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firstSheet="3" activeTab="6"/>
  </bookViews>
  <sheets>
    <sheet name="Notes" sheetId="1" r:id="rId1"/>
    <sheet name="dissolving notes" sheetId="30" r:id="rId2"/>
    <sheet name="KLRC data" sheetId="15" r:id="rId3"/>
    <sheet name="sample list" sheetId="3" r:id="rId4"/>
    <sheet name="summary" sheetId="13" r:id="rId5"/>
    <sheet name="% total signal ave" sheetId="29" r:id="rId6"/>
    <sheet name="signal-per-mass-dry-wt ave" sheetId="28" r:id="rId7"/>
    <sheet name="% total signal" sheetId="12" r:id="rId8"/>
    <sheet name="signal-per-mass-dry-weight" sheetId="16" r:id="rId9"/>
    <sheet name="amount-analyzed sorted" sheetId="11" r:id="rId10"/>
    <sheet name="background subtraction" sheetId="2" r:id="rId11"/>
    <sheet name="imported data from Web Calc" sheetId="19" r:id="rId12"/>
    <sheet name="DGDG-MGDG-SPLASH RF" sheetId="22" r:id="rId13"/>
    <sheet name="parameters 4000QTrap" sheetId="26" r:id="rId14"/>
  </sheets>
  <calcPr calcId="144525"/>
</workbook>
</file>

<file path=xl/comments1.xml><?xml version="1.0" encoding="utf-8"?>
<comments xmlns="http://schemas.openxmlformats.org/spreadsheetml/2006/main">
  <authors>
    <author>Ruth</author>
  </authors>
  <commentList>
    <comment ref="L2" authorId="0">
      <text>
        <r>
          <rPr>
            <b/>
            <sz val="9"/>
            <rFont val="Tahoma"/>
            <charset val="134"/>
          </rPr>
          <t>Ruth:</t>
        </r>
        <r>
          <rPr>
            <sz val="9"/>
            <rFont val="Tahoma"/>
            <charset val="134"/>
          </rPr>
          <t xml:space="preserve">
We used a sample made by pooling other samples to define a</t>
        </r>
        <r>
          <rPr>
            <b/>
            <sz val="9"/>
            <rFont val="Tahoma"/>
            <charset val="134"/>
          </rPr>
          <t xml:space="preserve"> limit of detection</t>
        </r>
        <r>
          <rPr>
            <sz val="9"/>
            <rFont val="Tahoma"/>
            <charset val="134"/>
          </rPr>
          <t xml:space="preserve"> for each lipid analyte (see column K in "amount-analyzed") and to determine analytical precision, i.e., </t>
        </r>
        <r>
          <rPr>
            <b/>
            <sz val="9"/>
            <rFont val="Tahoma"/>
            <charset val="134"/>
          </rPr>
          <t>coefficient of variation</t>
        </r>
        <r>
          <rPr>
            <sz val="9"/>
            <rFont val="Tahoma"/>
            <charset val="134"/>
          </rPr>
          <t xml:space="preserve"> (signal-per-mass-dry-weight column T).  Both of these parameters should be used to remove poorly analyzed lipids from your list of results.  See the column heading on these sheets/columns.</t>
        </r>
      </text>
    </comment>
  </commentList>
</comments>
</file>

<file path=xl/sharedStrings.xml><?xml version="1.0" encoding="utf-8"?>
<sst xmlns="http://schemas.openxmlformats.org/spreadsheetml/2006/main" count="21344" uniqueCount="3290">
  <si>
    <t>Spectra printed:</t>
  </si>
  <si>
    <t>Mingjie Chen033019</t>
  </si>
  <si>
    <r>
      <rPr>
        <sz val="10"/>
        <rFont val="Arial"/>
        <charset val="134"/>
      </rPr>
      <t xml:space="preserve">Note from Ruth about QCs </t>
    </r>
    <r>
      <rPr>
        <sz val="10"/>
        <rFont val="Calibri"/>
        <charset val="134"/>
      </rPr>
      <t>→</t>
    </r>
  </si>
  <si>
    <t>data processed by</t>
  </si>
  <si>
    <t>Mary Roth</t>
  </si>
  <si>
    <t>Camellia sinensis - tea</t>
  </si>
  <si>
    <t>See Note #3, below.</t>
  </si>
  <si>
    <t>phospholipids</t>
  </si>
  <si>
    <t xml:space="preserve"> 5 ul of phospholipid std </t>
  </si>
  <si>
    <t xml:space="preserve"> 6 ul of Drosophila std</t>
  </si>
  <si>
    <t>Samples</t>
  </si>
  <si>
    <t>Light Yellow highlighted are &lt;1 total signal detected on sheet "amount-analyzed sorted"</t>
  </si>
  <si>
    <t>formulas</t>
  </si>
  <si>
    <t>lipid species</t>
  </si>
  <si>
    <t>mass of ion</t>
  </si>
  <si>
    <t xml:space="preserve"> nmol/sample</t>
  </si>
  <si>
    <t>used to quantify</t>
  </si>
  <si>
    <t>Scan Mode</t>
  </si>
  <si>
    <t>see KLRC sheet</t>
  </si>
  <si>
    <t>4000QTrap  mass spec</t>
  </si>
  <si>
    <t xml:space="preserve">nmol per mg replicates are variable, percentages are somewhat better.  </t>
  </si>
  <si>
    <t>C20H41O9P</t>
  </si>
  <si>
    <t>lysoPG 14:0</t>
  </si>
  <si>
    <t>LysoPG</t>
  </si>
  <si>
    <t>-Prec153</t>
  </si>
  <si>
    <t>di 8:0 PG</t>
  </si>
  <si>
    <t>C24H49O9P</t>
  </si>
  <si>
    <t>lysoPG 18:0</t>
  </si>
  <si>
    <t>di Phy (20:0)PG</t>
  </si>
  <si>
    <t>SQDG</t>
  </si>
  <si>
    <t>-Prec 225 (mass and intensity from -Prec153 mode copied and pasted into this data)</t>
  </si>
  <si>
    <r>
      <rPr>
        <sz val="10"/>
        <rFont val="Arial"/>
        <charset val="134"/>
      </rPr>
      <t xml:space="preserve">Please note:
1. How to find your way around the file: 
a. Be careful because most of the sheets contain references to each other; thus alterations in one sheet will affect others.
b. The sheet(s) at the far right of the file contain(s) the original processed data.
c. The Background subtracted sheet is where we subtract  any contaminants in the mass spec or in our internal standards from each lipid species for each sample.
d. The nmol-ave-stdev sheet - has calculations for nmol per mg dry weight or divided by another tissue metric that you provided.
e. The mol%-ave-stdev sheet - has calculations for mol%.
f. The summary sheet - has averages and stdev for both mol% and nmol per mg
2. Regarding compound identification:  We are assigning the compound i.d.s based on the mass (more accurately m/z) of the intact ion and the mass of one fragment formed in the mass spectrometer.  Typically, for polar lipids, this is a head group fragment.  For sphingolipids, it may be a fragment characteristic of the long-chain base or sugar(s).  For neutral lipids and for specialized analyses, it may be an acyl fragment.  Typically the i.d.s indicate a head group and total acyl/alk(en)yl carbon: total carbon-carbon double bonds.  If your samples originate from a source that we are familiar with, i.e. Arabidopsis or a mammalian tissue, you can be &gt;99% confident that the i.d.s we are providing are accurate for the most common molecular species with that mass.  Even still, there can be ambiguities and cases where molecular species with different chemical formulas share the same intact mass and fragment mass.  An Arabidopsis example is “MGDG(38:6)”, which also represents MGDG(36:4-2O), i.e. an oxidized compound with 2 fewer methylenes, 2 more double bond equivalents, and 2 extra oxygens.  These two compounds have the same intact ion mass and head group fragments mass and can only be differentiated by scans in which the acyl chains are interrogated.  We will try to double annotate such molecular species, when we know of an ambiguity.
If your sample originates from an organism that we are not familiar with, e.g. a protozoan, a bacterium, or a fungus, you need to be more cautious about the i.d.s.  You need to filter the data based on your knowledge of what lipids are potentially in your organism.  One particular source of bad i.d.s is ether-linked chains vs. odd-numbered acyl chains with the same masses. We can work with you on this, but it is primarily your responsibility to make sure your data are meaningful.
3. Regarding amount determination:  We are reporting the amounts as normalized signal/(tissue metric that you provide).  This means that we are comparing the signals for the peaks in your sample to the signals for peaks of internal standards that we are adding in known amounts (listed at right), and we are reporting the data so that the signal that is represented as 1 = the same signal as 1 nmol of internal standard (usually with an adjustment for variation in response with m/z).  If your compounds are diacyl or monoacyl phospholipids, the response of each compound is very close (within 5 or 10%) of the response of an internal standard of the same class.  Thus, the numbers that we report as normalized signal/(tissue metric) for diacyl or monoacyl phospholipids can be considered to be equal to nmol/(tissue metric).  However, with other compounds, including ether-linked lipids, glycolipids, and neutral lipids, there is some variation in molar response among compounds within a class and in comparison to the internal standard.  Thus, the normalized signal/(tissue metric) allows for comparison of the same compound among samples, but may not provide an accurate indicator of the relative amount of that compound compared to other compounds in the sample.  Thus, we suggest that you present those data as normalized signal/(tissue metric), as we have.
</t>
    </r>
    <r>
      <rPr>
        <sz val="10"/>
        <color rgb="FFFF0000"/>
        <rFont val="Arial"/>
        <charset val="134"/>
      </rPr>
      <t xml:space="preserve">Starting on 4-29-16, we are correcting our MGDG and DGDG values by dividing the the observed “signals”, which are based on comparison with the fully saturated MGDG and DGDG internal standards, by 2.8.  In other words, we have determined that the average unsaturated MGDG or DGDG gives an [M + NH4]+ peak intensity that is 2.8 times the size of an equimolar amount of a fully saturated MGDG or DGDG peak [M + NH4]+ intensity, and we are correcting for this, so that the results are in molar amounts.  Please note that we were not able to accurately determine individual response factors for various unsaturated  galactolipid molecular species.
</t>
    </r>
    <r>
      <rPr>
        <sz val="10"/>
        <rFont val="Arial"/>
        <charset val="134"/>
      </rPr>
      <t xml:space="preserve">4. TAG data: TAGs are identified by mass of one fatty acyl group + mass (can be translated to total acyl carbons and double bonds) of intact TAG.  This means that most of the same TAG compounds are repetitively analyzed as we scan for various fatty acyl groups.  For example: If a TAG is 16:0/18:2/18:1, it would be determined in scans for 16:0, 18:1, and 18:2.  Each time, it will appear at the intact ion m/z.  These data might also include data for other TAG species.  For example, the 16:0 scan would not differentiate 16:0/18:2/18:1 from 16:0/18:3/18:0 as these have the same m/z for each of the two both the fatty acid fragment (16:0) and the intact ion fragment (52:3).  One approach to presentation of the data that allows direct comparison of the data with those of the polar lipids is shown in Lee et al., Plant Biotechnol J., 2011, 9, 359-372, Fig. 8,  http://www.ncbi.nlm.nih.gov/pubmed/20796246
5. Other helpful information: 
For a description of a statistical test to determine if a sample is an outlier among the replicates, see this website: http://www.ksu.edu/lipid/lipidomics/Q-test.htm
6. Please acknowledge in publications or presentations: 
“The lipid analyses described in this work were performed at the Kansas Lipidomics Research Center Analytical Laboratory.  Instrument acquisition and lipidomics method development was supported by National Science Foundation (EPS 0236913, MCB 1413036, MCB 0920663, DBI 0521587, DBI1228622), Kansas Technology Enterprise Corporation, K-IDeA Networks of Biomedical Research Excellence (INBRE) of National Institute of Health (P20GM103418), and Kansas State University.”
We appreciate your help with this.  Also please send us the citation information (and a copy would be great) of publications that include KLRC data.
</t>
    </r>
  </si>
  <si>
    <t>lysoPE 14:0</t>
  </si>
  <si>
    <t>C34H67O10P</t>
  </si>
  <si>
    <t>di 14:0 PG</t>
  </si>
  <si>
    <t>PG</t>
  </si>
  <si>
    <t>+NL189</t>
  </si>
  <si>
    <t>lysoPE 18:0</t>
  </si>
  <si>
    <t>C46H91O10P</t>
  </si>
  <si>
    <t xml:space="preserve">di 12:0 PE </t>
  </si>
  <si>
    <t xml:space="preserve">di 23:0 PE </t>
  </si>
  <si>
    <t>C19H40O7PN</t>
  </si>
  <si>
    <t>LysoPE</t>
  </si>
  <si>
    <t>+NL141</t>
  </si>
  <si>
    <t>C23H48O7PN</t>
  </si>
  <si>
    <t>lysoPC 13:0</t>
  </si>
  <si>
    <t>C29H58O8PN</t>
  </si>
  <si>
    <t>PE</t>
  </si>
  <si>
    <t>lysoPC 19:0</t>
  </si>
  <si>
    <t>C45H90O8PN</t>
  </si>
  <si>
    <t>diPhy(20:0)PE</t>
  </si>
  <si>
    <t>di 12:0 PC</t>
  </si>
  <si>
    <t>C51H102O8PN</t>
  </si>
  <si>
    <t>di 24:1 PC</t>
  </si>
  <si>
    <t>C21H44O7PN</t>
  </si>
  <si>
    <t>LysoPC</t>
  </si>
  <si>
    <t>+Prec184</t>
  </si>
  <si>
    <t xml:space="preserve">lysoPA 14:0 </t>
  </si>
  <si>
    <t>C27H56O7PN</t>
  </si>
  <si>
    <t xml:space="preserve">lysoPA 18:0 </t>
  </si>
  <si>
    <t>C32H64O8PN</t>
  </si>
  <si>
    <t>PC</t>
  </si>
  <si>
    <t xml:space="preserve">di14:0 PA </t>
  </si>
  <si>
    <t>C56H108O8PN</t>
  </si>
  <si>
    <t xml:space="preserve">di Phy (20:0)PA </t>
  </si>
  <si>
    <t>LysoPA</t>
  </si>
  <si>
    <t>+NL115</t>
  </si>
  <si>
    <t>di 14:0 PS</t>
  </si>
  <si>
    <t>Reference:</t>
  </si>
  <si>
    <t>di Phy PS</t>
  </si>
  <si>
    <t>Shiva et al 2013-10.1007_978-1-62703-401-2@9</t>
  </si>
  <si>
    <t>C31H61O8P</t>
  </si>
  <si>
    <t>PA</t>
  </si>
  <si>
    <t xml:space="preserve">attach paper! </t>
  </si>
  <si>
    <t>C43H85O8P</t>
  </si>
  <si>
    <t>PI  16:0-18:0</t>
  </si>
  <si>
    <t>PI  di 18:0</t>
  </si>
  <si>
    <t>C34H66O10PN</t>
  </si>
  <si>
    <t>PS</t>
  </si>
  <si>
    <t>+NL185</t>
  </si>
  <si>
    <t>C46H90O10PN</t>
  </si>
  <si>
    <t>C43H83O13P</t>
  </si>
  <si>
    <t>PI</t>
  </si>
  <si>
    <t>+NL277</t>
  </si>
  <si>
    <t>C45H87O13P</t>
  </si>
  <si>
    <t>galactolipids</t>
  </si>
  <si>
    <t xml:space="preserve"> 5 ul of galactolipid std </t>
  </si>
  <si>
    <t>values from Aug 8, 2014 mix Mary</t>
  </si>
  <si>
    <t>DGDG 34:0</t>
  </si>
  <si>
    <t>DGDG</t>
  </si>
  <si>
    <t>+NL341</t>
  </si>
  <si>
    <t>DGDG 36:0</t>
  </si>
  <si>
    <t>MGDG 34:0</t>
  </si>
  <si>
    <t>MGDG</t>
  </si>
  <si>
    <t>+NL179</t>
  </si>
  <si>
    <t>steryl glucoside</t>
  </si>
  <si>
    <t>+NL197</t>
  </si>
  <si>
    <t>GIPCer</t>
  </si>
  <si>
    <t>+NL615 (mass and intensity from +NL179 copied and pasted into this data)</t>
  </si>
  <si>
    <t>MGDG 36:0</t>
  </si>
  <si>
    <t>OTHER STANDARDS USED</t>
  </si>
  <si>
    <t>DAG 15:0</t>
  </si>
  <si>
    <t>5ul</t>
  </si>
  <si>
    <t>DAG</t>
  </si>
  <si>
    <t>+NL259</t>
  </si>
  <si>
    <t>TAG 17:1</t>
  </si>
  <si>
    <t>1ul</t>
  </si>
  <si>
    <t>TAG</t>
  </si>
  <si>
    <t>+NL285</t>
  </si>
  <si>
    <t>quantify DAG, TAG, sterol esters in the +NL297 (18:2containing), +NL295(18:3containing) scans</t>
  </si>
  <si>
    <t>mass and intensity from +NL285 copied and pasted into this data.</t>
  </si>
  <si>
    <t>C32H63NO3</t>
  </si>
  <si>
    <t>Ceramide</t>
  </si>
  <si>
    <t>6 ul</t>
  </si>
  <si>
    <t>(Glu-Cer)</t>
  </si>
  <si>
    <t>C36H69NO8</t>
  </si>
  <si>
    <t>HexCer</t>
  </si>
  <si>
    <t>premix</t>
  </si>
  <si>
    <t>+NL162.05</t>
  </si>
  <si>
    <t>(Lac-Cer)</t>
  </si>
  <si>
    <t>C42H79NO13</t>
  </si>
  <si>
    <t>DiHexCer</t>
  </si>
  <si>
    <t>of the 3</t>
  </si>
  <si>
    <t>CE 13:0</t>
  </si>
  <si>
    <t>10 ul</t>
  </si>
  <si>
    <t>Cholesterol esters</t>
  </si>
  <si>
    <t>+Prec 369.34</t>
  </si>
  <si>
    <t xml:space="preserve">CE 23:0 </t>
  </si>
  <si>
    <t>Chol esters</t>
  </si>
  <si>
    <t>Lipid Abbreviations</t>
  </si>
  <si>
    <t>lysoPG</t>
  </si>
  <si>
    <t>lysophosphatidylglycerol</t>
  </si>
  <si>
    <t>phosphatidylglycerol</t>
  </si>
  <si>
    <t>lysoPE</t>
  </si>
  <si>
    <t>lysophosphatidylethanolamine</t>
  </si>
  <si>
    <t>phosphatidylethanolamine</t>
  </si>
  <si>
    <t>ePE</t>
  </si>
  <si>
    <t>ether-linked phosphatidylethanolamine</t>
  </si>
  <si>
    <t>PE-cer</t>
  </si>
  <si>
    <t>ceramide phospharylethanolamine (sphingolipid analog of PE)</t>
  </si>
  <si>
    <t>lysoPC</t>
  </si>
  <si>
    <t>lysophosphatidylcholine</t>
  </si>
  <si>
    <t>phosphatidylcholine</t>
  </si>
  <si>
    <t>ePC</t>
  </si>
  <si>
    <t>ether-linked phosphatidylcholine</t>
  </si>
  <si>
    <t>SM</t>
  </si>
  <si>
    <t>sphingomyelin</t>
  </si>
  <si>
    <t>DSM</t>
  </si>
  <si>
    <t>dihydro sphingomyelin</t>
  </si>
  <si>
    <t>phosphatidic acid</t>
  </si>
  <si>
    <t>phosphatidylinositol</t>
  </si>
  <si>
    <t>phosphatidylserine</t>
  </si>
  <si>
    <t>digalactosyldiacylglycerol</t>
  </si>
  <si>
    <t>monogalactosyldiacylglycerol</t>
  </si>
  <si>
    <t>diacylglycerol</t>
  </si>
  <si>
    <t>triacylglycerol</t>
  </si>
  <si>
    <t>CE</t>
  </si>
  <si>
    <t>cholesterol ester</t>
  </si>
  <si>
    <t>Cer</t>
  </si>
  <si>
    <t xml:space="preserve">ceramide </t>
  </si>
  <si>
    <t>hexosylceramide</t>
  </si>
  <si>
    <t>diHexCer</t>
  </si>
  <si>
    <t>dihexosylceramide</t>
  </si>
  <si>
    <t>Mingjie Chen samples - Pam Tamura handled dissolving and transfering the samples.</t>
  </si>
  <si>
    <t>Camellia sinensis (tea)</t>
  </si>
  <si>
    <t>Email conversations:</t>
  </si>
  <si>
    <t>Hi Mingjie,</t>
  </si>
  <si>
    <t>Many of the tea samples were still wet, we decided to speed vac them to get rid of any water.  These then have a large pellet or lots of crystalline material in the vials.  (They have to be transferred to the required vial/cap.)  Afterwards, dissolving with chloroform, there are a *lot* of particulates, and gummy material.  I am hesitant to use methanol or a chloroform/methanol/water mix to  make everything dissolve.  If it is not lipid, I don't want to put it into the mass spec.  We recently went through several weeks of mass specs being off-line. </t>
  </si>
  <si>
    <t>What extraction protocol did you use?  Were the samples powdered? </t>
  </si>
  <si>
    <t>Sincerely,</t>
  </si>
  <si>
    <t>Mary</t>
  </si>
  <si>
    <t>Dear Mary,</t>
  </si>
  <si>
    <t>The tea samples were extracted by following the most recent method from your center's website, and the samples were not powdered. Unlike other plant tissues tea leaves are  particularly rich in secondary metabolites such as cuticular wax, caffeine, catechins, chlorophyll, sterols, triterpenoids and their esters, many of these chemicals will went into the lipid fraction.I would like suggest that using only chloroform to dissolve the dry pellet from the original vials we provided, and get rid of anything that is not soluble in chloroform, transfer the soluable fraction to a fresh vial for MS analysis. Please let me know if you met other problems with these samples. Thank you very much for helping out!.</t>
  </si>
  <si>
    <t>Mingjie Chen</t>
  </si>
  <si>
    <t>I wonder if running these over SPE columns would clean them up substantially.  That would be pretty fast for you to do for future samples.  We have used silica and cyano columns in the past for various fractions, but probably they could be used to clean polar lipids from other things.  Especially those particulates! </t>
  </si>
  <si>
    <t>From Ruth:</t>
  </si>
  <si>
    <t>Or filtering them?  I think the chloroform is generally a good idea, but might leave a few lipids behind.  A compromise would be C/M 2/1.</t>
  </si>
  <si>
    <t>The attached use two different column types.  The cyano is commercially available.  The Unisil we order in bottles and make our columns in pasteur pipets.  I was thinking either one could function as both a filter and also to separate polar from other compounds. </t>
  </si>
  <si>
    <t>For you to consider using on future samples, I don't really want to run these current samples over columns.  We are already backlogged!  I guess it could save time in the long run if it gets them nice and clean...</t>
  </si>
  <si>
    <t>Maybe try a few with the C/M 2/1 and centrifugation and see how that goes?</t>
  </si>
  <si>
    <t>Procedure used in Welti lab:</t>
  </si>
  <si>
    <t xml:space="preserve">1)  Samples appeared to be wet when they arrived and were also in the wrong vials.  Samples were speed-vacced ~3 hrs to dry:   2/5/19, 12:30-3:10, #1-24;   2/5/19, 3:20-6:20, #25-48;   2/7/19, 12:30-4:00, #49-72;   2/11/19, 12:15-3:15, #73-85    </t>
  </si>
  <si>
    <t xml:space="preserve">2)  Samples were dissolved in 1 ml chloroform and transferred to proper 2-ml glass vials. LOTS of particulates, gunky goo, black chunks, etc. Clogged the syringe many times. Sample #78 clogged the syringe and then squirted out full force--lost some that splashed out of vial. Parafilmed and saved original vials (since lids were gone after speed-vaccing). Didn't record dates properly. </t>
  </si>
  <si>
    <t>3)  At this point, Ruth mentioned the possibility of using chlorofom/methanol, 2/1. So, original vials were rinsed with 500 ul chloroform/methanol (2/1), and liquid was transferred to first rinse vials. Most 2nd rinses were still very strong yellow. Sample #66 clogged the syringe, and some was lost when the syringe squirted out full force and splashed on the benchtop. Parafilmed and saved original vials. Didn't record dates properly, but finished on 2/28/19.</t>
  </si>
  <si>
    <t>Note:  Sample volumes are very uneven. Samples that didn't have many particulates have the largest volumes; samples with lots of gunk, chunks, and goo, have the smallest volumes, as solvent was left behind stuck in these insoluble materials. Because we "dissolved" in solvent twice and transferred twice, this may cause a lot of variability in standardized lipid levels.</t>
  </si>
  <si>
    <t>It takes at least 6 to 8 weeks for the data to be ready to send.</t>
  </si>
  <si>
    <t>Reference information about the samples.  </t>
  </si>
  <si>
    <t>This form will be included in your final data file.  This information will eventually facilitate inclusion</t>
  </si>
  <si>
    <t xml:space="preserve">Please indicate your notebook reference or preparation </t>
  </si>
  <si>
    <t xml:space="preserve">of your data into a lipidomics database.  Inclusion of this  information about your samples in the </t>
  </si>
  <si>
    <t xml:space="preserve">information (including published references), so that </t>
  </si>
  <si>
    <t>data file with the profiling results also facilitates good recordkeeping for you.  In the future,</t>
  </si>
  <si>
    <t xml:space="preserve">it will be clear in the future what the samples were </t>
  </si>
  <si>
    <t xml:space="preserve">we plan to release lipidomics data through a database (under development) via a personal </t>
  </si>
  <si>
    <t>and how they were prepared.</t>
  </si>
  <si>
    <t xml:space="preserve">account, and you will have a confidential login and password to access your data.  Your data </t>
  </si>
  <si>
    <t>plant routine polar lipids list</t>
  </si>
  <si>
    <t xml:space="preserve">will remain confidential and will not be available for public viewing, unless you release it for that </t>
  </si>
  <si>
    <t>Other information about the samples.  </t>
  </si>
  <si>
    <t>animal routine polar lipids list</t>
  </si>
  <si>
    <t>purpose.  If the samples do not originate from plants, please provide comparable appropriate data.</t>
  </si>
  <si>
    <t xml:space="preserve">Cell line, genotype, etc.  Please include information </t>
  </si>
  <si>
    <t>animal plasma polar lipids list</t>
  </si>
  <si>
    <t>Purchase Order #:</t>
  </si>
  <si>
    <t>pull down menu below:</t>
  </si>
  <si>
    <t xml:space="preserve">for your reference and/or anything that would help </t>
  </si>
  <si>
    <t>yeast routine polar lipids list</t>
  </si>
  <si>
    <r>
      <rPr>
        <b/>
        <sz val="10"/>
        <rFont val="Arial"/>
        <charset val="134"/>
      </rPr>
      <t>Date</t>
    </r>
    <r>
      <rPr>
        <sz val="10"/>
        <rFont val="Arial"/>
        <charset val="134"/>
      </rPr>
      <t>:</t>
    </r>
  </si>
  <si>
    <t>Choose Analysis:</t>
  </si>
  <si>
    <t>us optimally analyze your samples.</t>
  </si>
  <si>
    <t>yeast routine sphingolipids list</t>
  </si>
  <si>
    <t>complete the form.</t>
  </si>
  <si>
    <t>details of "other" analysis:</t>
  </si>
  <si>
    <t>expanded yeast analysis including polar lipids, sphingolipids, and DAG+TAG+SE</t>
  </si>
  <si>
    <t>print a copy to include with the samples</t>
  </si>
  <si>
    <t xml:space="preserve">other analysis only after discussion with KLRC </t>
  </si>
  <si>
    <t>also send to my email: mrroth@ksu.edu</t>
  </si>
  <si>
    <t>Researchers name</t>
  </si>
  <si>
    <t>Zhe Zhou</t>
  </si>
  <si>
    <t>address</t>
  </si>
  <si>
    <t>Fujian Agriculture and Forestry University, Fuzhou</t>
  </si>
  <si>
    <t>e-mail</t>
  </si>
  <si>
    <t>1170311008@fafu.edu.cn</t>
  </si>
  <si>
    <t>phone</t>
  </si>
  <si>
    <t>Principal Investigator name</t>
  </si>
  <si>
    <t>Weijiang Sun</t>
  </si>
  <si>
    <t>swj8103@126.com.</t>
  </si>
  <si>
    <t>137050607139</t>
  </si>
  <si>
    <t>Billing contact</t>
  </si>
  <si>
    <t>mjchen006@163.com</t>
  </si>
  <si>
    <t>86-18860109236</t>
  </si>
  <si>
    <t>Genus:</t>
  </si>
  <si>
    <t>Camellia sinensis</t>
  </si>
  <si>
    <t>Strain/Line/Ecotype:</t>
  </si>
  <si>
    <t>Baijiguan  and Rougui</t>
  </si>
  <si>
    <t>Tissue type:</t>
  </si>
  <si>
    <t>The second leaf of the shoot</t>
  </si>
  <si>
    <t>tea</t>
  </si>
  <si>
    <t>species:</t>
  </si>
  <si>
    <t>Plant age:</t>
  </si>
  <si>
    <t>9 yeara old</t>
  </si>
  <si>
    <t>Growth stage:</t>
  </si>
  <si>
    <t>Four leaves in one bud</t>
  </si>
  <si>
    <t xml:space="preserve">Growth media:  </t>
  </si>
  <si>
    <t xml:space="preserve">yellow-red soil </t>
  </si>
  <si>
    <t xml:space="preserve">Soil type: </t>
  </si>
  <si>
    <t>Yellow-red soil</t>
  </si>
  <si>
    <t>Temperature:</t>
  </si>
  <si>
    <r>
      <rPr>
        <sz val="10"/>
        <rFont val="Arial"/>
        <charset val="134"/>
      </rPr>
      <t>18-18.5</t>
    </r>
    <r>
      <rPr>
        <sz val="10"/>
        <rFont val="宋体"/>
        <charset val="134"/>
      </rPr>
      <t>℃</t>
    </r>
  </si>
  <si>
    <t>Humidity:</t>
  </si>
  <si>
    <t>Time of sampling:</t>
  </si>
  <si>
    <t>2018.9.15-9.22</t>
  </si>
  <si>
    <t>Light intensity(lumens):</t>
  </si>
  <si>
    <t>Light cycle:</t>
  </si>
  <si>
    <t>Abbreviations used:</t>
  </si>
  <si>
    <t>B/R</t>
  </si>
  <si>
    <t>An additional $3.16 fee per sample will be charged to transfer samples into the required 2.0 ml clear glass vials with solid teflon-lined caps.</t>
  </si>
  <si>
    <t>Amount of material in each sample (please indicate unit: see note to right)</t>
  </si>
  <si>
    <r>
      <rPr>
        <sz val="10"/>
        <rFont val="Arial"/>
        <charset val="134"/>
      </rPr>
      <t xml:space="preserve">Indicate the unit of normalization clearly in the </t>
    </r>
    <r>
      <rPr>
        <b/>
        <sz val="10"/>
        <rFont val="Arial"/>
        <charset val="134"/>
      </rPr>
      <t>bright yellow highlighted</t>
    </r>
    <r>
      <rPr>
        <sz val="10"/>
        <rFont val="Arial"/>
        <charset val="134"/>
      </rPr>
      <t xml:space="preserve"> cell.</t>
    </r>
  </si>
  <si>
    <t>Sample number</t>
  </si>
  <si>
    <t>Sample name</t>
  </si>
  <si>
    <r>
      <rPr>
        <b/>
        <sz val="10"/>
        <rFont val="Arial"/>
        <charset val="134"/>
      </rPr>
      <t>Units:grams</t>
    </r>
    <r>
      <rPr>
        <b/>
        <sz val="10"/>
        <rFont val="宋体"/>
        <charset val="134"/>
      </rPr>
      <t>（</t>
    </r>
    <r>
      <rPr>
        <b/>
        <sz val="10"/>
        <rFont val="Arial"/>
        <charset val="134"/>
      </rPr>
      <t>dry lipid</t>
    </r>
    <r>
      <rPr>
        <b/>
        <sz val="10"/>
        <rFont val="宋体"/>
        <charset val="134"/>
      </rPr>
      <t>）</t>
    </r>
  </si>
  <si>
    <t>genotype</t>
  </si>
  <si>
    <t>Treatment</t>
  </si>
  <si>
    <t>examples:</t>
  </si>
  <si>
    <t>sample1 - rep1</t>
  </si>
  <si>
    <t>BNS0-1</t>
  </si>
  <si>
    <t>dry extracted tissue grams</t>
  </si>
  <si>
    <t>sample1 - rep2</t>
  </si>
  <si>
    <t>BNS0-2</t>
  </si>
  <si>
    <t>dry lipid grams</t>
  </si>
  <si>
    <t>sample1 - rep3</t>
  </si>
  <si>
    <t>BNS0-3</t>
  </si>
  <si>
    <t>protein mg</t>
  </si>
  <si>
    <t>sample1 - rep4</t>
  </si>
  <si>
    <t>BNS0-4</t>
  </si>
  <si>
    <t>cell numbers</t>
  </si>
  <si>
    <t>sample1 - rep5</t>
  </si>
  <si>
    <t>BNS0-5</t>
  </si>
  <si>
    <t>this number is necessary to estimate amount to use for analysis</t>
  </si>
  <si>
    <t>sample2 - rep1</t>
  </si>
  <si>
    <t>BNS4-1</t>
  </si>
  <si>
    <t>sample2 - rep2</t>
  </si>
  <si>
    <t>BNS4-2</t>
  </si>
  <si>
    <t>dry extracted tissue wt</t>
  </si>
  <si>
    <t xml:space="preserve">dry lipid wt </t>
  </si>
  <si>
    <t xml:space="preserve">protein  </t>
  </si>
  <si>
    <t>sample2 - rep3</t>
  </si>
  <si>
    <t>BNS4-3</t>
  </si>
  <si>
    <t>Units: grams</t>
  </si>
  <si>
    <t>Units: mg</t>
  </si>
  <si>
    <t>sample2 - rep4</t>
  </si>
  <si>
    <t>BNS4-4</t>
  </si>
  <si>
    <t>sample2 - rep5</t>
  </si>
  <si>
    <t>BNS4-5</t>
  </si>
  <si>
    <t>sample3 - rep1</t>
  </si>
  <si>
    <t>BNS6-1</t>
  </si>
  <si>
    <t>sample3 - rep2</t>
  </si>
  <si>
    <t>BNS6-2</t>
  </si>
  <si>
    <t>sample3 - rep3</t>
  </si>
  <si>
    <t>BNS6-3</t>
  </si>
  <si>
    <t>sample3 - rep4</t>
  </si>
  <si>
    <t>BNS6-4</t>
  </si>
  <si>
    <t>In regards to using fresh tissue or dry lipid weights:</t>
  </si>
  <si>
    <t>sample3 - rep5</t>
  </si>
  <si>
    <t>BNS6-5</t>
  </si>
  <si>
    <t xml:space="preserve">data from particularly fatty tissues can be a little skewed if the neutral lipid amounts are quite varied.  </t>
  </si>
  <si>
    <t>sample4 - rep1</t>
  </si>
  <si>
    <t>BS1-1</t>
  </si>
  <si>
    <t>Taking a protein amount helps to see the data in yet another view. </t>
  </si>
  <si>
    <t>sample4 - rep2</t>
  </si>
  <si>
    <t>BS1-2</t>
  </si>
  <si>
    <t>The data is reported as nmol per weight, as percent of total signal, and where protein is provided, as nmol per mg protein.</t>
  </si>
  <si>
    <t>sample4 - rep3</t>
  </si>
  <si>
    <t>BS1-3</t>
  </si>
  <si>
    <t>sample4 - rep4</t>
  </si>
  <si>
    <t>BS1-4</t>
  </si>
  <si>
    <t>sample4 - rep5</t>
  </si>
  <si>
    <t>BS1-5</t>
  </si>
  <si>
    <t>sample5 - rep1</t>
  </si>
  <si>
    <t>BS2-1</t>
  </si>
  <si>
    <t>sample5 - rep2</t>
  </si>
  <si>
    <t>BS2-2</t>
  </si>
  <si>
    <t>sample5 - rep3</t>
  </si>
  <si>
    <t>BS2-3</t>
  </si>
  <si>
    <t>sample5 - rep4</t>
  </si>
  <si>
    <t>BS2-4</t>
  </si>
  <si>
    <t>sample5 - rep5</t>
  </si>
  <si>
    <t>BS2-5</t>
  </si>
  <si>
    <t>sample6 - rep1</t>
  </si>
  <si>
    <t>BS4-1</t>
  </si>
  <si>
    <t>sample6 - rep2</t>
  </si>
  <si>
    <t>BS4-2</t>
  </si>
  <si>
    <t>sample6 - rep3</t>
  </si>
  <si>
    <t>BS4-3</t>
  </si>
  <si>
    <t>sample6 - rep4</t>
  </si>
  <si>
    <t>BS4-4</t>
  </si>
  <si>
    <t>sample6 - rep5</t>
  </si>
  <si>
    <t>BS4-5</t>
  </si>
  <si>
    <t>sample7 - rep1</t>
  </si>
  <si>
    <t>BS6-1</t>
  </si>
  <si>
    <t>sample7 - rep2</t>
  </si>
  <si>
    <t>BS6-2</t>
  </si>
  <si>
    <t>sample7 - rep3</t>
  </si>
  <si>
    <t>BS6-3</t>
  </si>
  <si>
    <t>sample7 - rep4</t>
  </si>
  <si>
    <t>BS6-4</t>
  </si>
  <si>
    <t>sample7 - rep5</t>
  </si>
  <si>
    <t>BS6-5</t>
  </si>
  <si>
    <t>sample8 - rep1</t>
  </si>
  <si>
    <t>BRL1-1</t>
  </si>
  <si>
    <t>sample8 - rep2</t>
  </si>
  <si>
    <t>BRL1-2</t>
  </si>
  <si>
    <t>sample8 - rep3</t>
  </si>
  <si>
    <t>BRL1-3</t>
  </si>
  <si>
    <t>sample8 - rep4</t>
  </si>
  <si>
    <t>BRL1-4</t>
  </si>
  <si>
    <t>sample8 - rep5</t>
  </si>
  <si>
    <t>BRL1-5</t>
  </si>
  <si>
    <t>sample9 - rep1</t>
  </si>
  <si>
    <t>BRL3-1</t>
  </si>
  <si>
    <t>sample9 - rep2</t>
  </si>
  <si>
    <t>BRL3-2</t>
  </si>
  <si>
    <t>sample9 - rep3</t>
  </si>
  <si>
    <t>BRL3-3</t>
  </si>
  <si>
    <t>sample9 - rep4</t>
  </si>
  <si>
    <t>BRL3-4</t>
  </si>
  <si>
    <t>sample9 - rep5</t>
  </si>
  <si>
    <t>BRL3-5</t>
  </si>
  <si>
    <t>sample10 - rep1</t>
  </si>
  <si>
    <t>RNS0-1</t>
  </si>
  <si>
    <t>sample10 - rep2</t>
  </si>
  <si>
    <t>RNS0-2</t>
  </si>
  <si>
    <t>sample10 - rep3</t>
  </si>
  <si>
    <t>RNS0-3</t>
  </si>
  <si>
    <t>sample10 - rep4</t>
  </si>
  <si>
    <t>RNS0-4</t>
  </si>
  <si>
    <t>sample10 - rep5</t>
  </si>
  <si>
    <t>RNS0-5</t>
  </si>
  <si>
    <t>sample11 - rep1</t>
  </si>
  <si>
    <t>RNS4-1</t>
  </si>
  <si>
    <t>sample11 - rep2</t>
  </si>
  <si>
    <t>RNS4-2</t>
  </si>
  <si>
    <t>sample11 - rep3</t>
  </si>
  <si>
    <t>RNS4-3</t>
  </si>
  <si>
    <t>sample11 - rep4</t>
  </si>
  <si>
    <t>RNS4-4</t>
  </si>
  <si>
    <t>sample11 - rep5</t>
  </si>
  <si>
    <t>RNS4-5</t>
  </si>
  <si>
    <t>sample12 - rep1</t>
  </si>
  <si>
    <t>RNS6-1</t>
  </si>
  <si>
    <t>sample12 - rep2</t>
  </si>
  <si>
    <t>RNS6-2</t>
  </si>
  <si>
    <t>sample12 - rep3</t>
  </si>
  <si>
    <t>RNS6-3</t>
  </si>
  <si>
    <t>sample12 - rep4</t>
  </si>
  <si>
    <t>RNS6-4</t>
  </si>
  <si>
    <t>sample12 - rep5</t>
  </si>
  <si>
    <t>RNS6-5</t>
  </si>
  <si>
    <t>sample13 - rep1</t>
  </si>
  <si>
    <t>RS2-1</t>
  </si>
  <si>
    <t>sample13 - rep2</t>
  </si>
  <si>
    <t>RS2-2</t>
  </si>
  <si>
    <t>sample13 - rep3</t>
  </si>
  <si>
    <t>RS2-3</t>
  </si>
  <si>
    <t>sample13 - rep4</t>
  </si>
  <si>
    <t>RS2-4</t>
  </si>
  <si>
    <t>sample13 - rep5</t>
  </si>
  <si>
    <t>RS2-5</t>
  </si>
  <si>
    <t>sample14 - rep1</t>
  </si>
  <si>
    <t>RS4-1</t>
  </si>
  <si>
    <t>sample14 - rep2</t>
  </si>
  <si>
    <t>RS4-2</t>
  </si>
  <si>
    <t>sample14 - rep3</t>
  </si>
  <si>
    <t>RS4-3</t>
  </si>
  <si>
    <t>sample14 - rep4</t>
  </si>
  <si>
    <t>RS4-4</t>
  </si>
  <si>
    <t>sample14 - rep5</t>
  </si>
  <si>
    <t>RS4-5</t>
  </si>
  <si>
    <t>sample15 - rep1</t>
  </si>
  <si>
    <t>RS6-1</t>
  </si>
  <si>
    <t>sample15 - rep2</t>
  </si>
  <si>
    <t>RS6-2</t>
  </si>
  <si>
    <t>sample15 - rep3</t>
  </si>
  <si>
    <t>RS6-3</t>
  </si>
  <si>
    <t>sample15 - rep4</t>
  </si>
  <si>
    <t>RS6-4</t>
  </si>
  <si>
    <t>sample15 - rep5</t>
  </si>
  <si>
    <t>RS6-5</t>
  </si>
  <si>
    <t>sample16 - rep1</t>
  </si>
  <si>
    <t>RRL1-1</t>
  </si>
  <si>
    <t>sample16 - rep2</t>
  </si>
  <si>
    <t>RRL1-2</t>
  </si>
  <si>
    <t>sample16 - rep3</t>
  </si>
  <si>
    <t>RRL1-3</t>
  </si>
  <si>
    <t>sample16 - rep4</t>
  </si>
  <si>
    <t>RRL1-4</t>
  </si>
  <si>
    <t>sample16 - rep5</t>
  </si>
  <si>
    <t>RRL1-5</t>
  </si>
  <si>
    <t>sample17 - rep1</t>
  </si>
  <si>
    <t>RRL3-1</t>
  </si>
  <si>
    <t>sample17 - rep2</t>
  </si>
  <si>
    <t>RRL3-2</t>
  </si>
  <si>
    <t>sample17 - rep3</t>
  </si>
  <si>
    <t>RRL3-3</t>
  </si>
  <si>
    <t>sample17 - rep4</t>
  </si>
  <si>
    <t>RRL3-4</t>
  </si>
  <si>
    <t>sample17 - rep5</t>
  </si>
  <si>
    <t>RRL3-5</t>
  </si>
  <si>
    <t>Samples were analyzed in REPLICATE ORDER</t>
  </si>
  <si>
    <t xml:space="preserve">Sample list for </t>
  </si>
  <si>
    <t xml:space="preserve">Mingjie Chen032919 </t>
  </si>
  <si>
    <t>Batch file (PL):</t>
  </si>
  <si>
    <t>Sciex 4000QTrap mass spec</t>
  </si>
  <si>
    <t>arrive: 2/3/19</t>
  </si>
  <si>
    <t>Method file (PL):</t>
  </si>
  <si>
    <t>routine polar plant lipids</t>
  </si>
  <si>
    <t>PL mix std: April 17, 2019</t>
  </si>
  <si>
    <t>1400 ul total</t>
  </si>
  <si>
    <t>GL mix std: Oct 3, 2017 (1of3)</t>
  </si>
  <si>
    <t>position#</t>
  </si>
  <si>
    <t>Sample#</t>
  </si>
  <si>
    <t>PL file name</t>
  </si>
  <si>
    <t>dry weights(g)</t>
  </si>
  <si>
    <t>total volume</t>
  </si>
  <si>
    <t>Amt. samples (ml)</t>
  </si>
  <si>
    <t>PL i.s. (ul)</t>
  </si>
  <si>
    <t>GL i.s. (ul)</t>
  </si>
  <si>
    <t>chloroform</t>
  </si>
  <si>
    <t>methanol- 300 mM ammonium acetate(100:5.26)(ul)</t>
  </si>
  <si>
    <t>Notes</t>
  </si>
  <si>
    <t>QC01</t>
  </si>
  <si>
    <t xml:space="preserve">trial on 4000QTrap #1-6ul, PE peaks are nearly 2x std peak, </t>
  </si>
  <si>
    <t>QC02</t>
  </si>
  <si>
    <t>PC also larger than std</t>
  </si>
  <si>
    <t>QC03</t>
  </si>
  <si>
    <t xml:space="preserve">adjust to use 4ul ratio </t>
  </si>
  <si>
    <t>110 total vials</t>
  </si>
  <si>
    <t>QC04</t>
  </si>
  <si>
    <t>Sciex 4000 amounts</t>
  </si>
  <si>
    <t>prep 115</t>
  </si>
  <si>
    <t>QC05</t>
  </si>
  <si>
    <t>reduced volumes from trial</t>
  </si>
  <si>
    <t>115 * 5u = 575 ul</t>
  </si>
  <si>
    <t>QC06</t>
  </si>
  <si>
    <t>in 1.5 ml</t>
  </si>
  <si>
    <t>dissolved in 1.5 ml CHCl3</t>
  </si>
  <si>
    <t>"stock"</t>
  </si>
  <si>
    <t>PL 575ul + GL 575 ul = 1150 ul</t>
  </si>
  <si>
    <t>IS01</t>
  </si>
  <si>
    <t xml:space="preserve">add 4600ul C/M/NH4Ac to </t>
  </si>
  <si>
    <t>bring up to 5750 ul total (20ml vial)</t>
  </si>
  <si>
    <t>measure 50 ul per vial</t>
  </si>
  <si>
    <t>reserving 750 ul for QCs</t>
  </si>
  <si>
    <t>Lipid pool:</t>
  </si>
  <si>
    <t>take 10ul each</t>
  </si>
  <si>
    <t>IS02</t>
  </si>
  <si>
    <t>pool and SAVE (85*10=850ul)</t>
  </si>
  <si>
    <t>QC07</t>
  </si>
  <si>
    <t>QC prep:</t>
  </si>
  <si>
    <t>15 vials * 2ul pool = 30 ul lipid pool</t>
  </si>
  <si>
    <t>add 750 ul diluted stds</t>
  </si>
  <si>
    <t xml:space="preserve">add 15 * 1.4 ml C/M/NH4Ac </t>
  </si>
  <si>
    <t>aliquot to 15 vials</t>
  </si>
  <si>
    <t>IS03</t>
  </si>
  <si>
    <t>QC08</t>
  </si>
  <si>
    <t>IS04</t>
  </si>
  <si>
    <t>QC09</t>
  </si>
  <si>
    <t>IS05</t>
  </si>
  <si>
    <t>QC10</t>
  </si>
  <si>
    <t>IS06</t>
  </si>
  <si>
    <t>QC11</t>
  </si>
  <si>
    <t>IS07</t>
  </si>
  <si>
    <t>QC12</t>
  </si>
  <si>
    <t>IS08</t>
  </si>
  <si>
    <t>QC13</t>
  </si>
  <si>
    <t>IS09</t>
  </si>
  <si>
    <t>QC14</t>
  </si>
  <si>
    <t>IS10</t>
  </si>
  <si>
    <t>QC15</t>
  </si>
  <si>
    <t>ave</t>
  </si>
  <si>
    <t>Summary</t>
  </si>
  <si>
    <t>Total DGDG</t>
  </si>
  <si>
    <t>Total MGDG</t>
  </si>
  <si>
    <t>Total PG</t>
  </si>
  <si>
    <t>Total LysoPG</t>
  </si>
  <si>
    <t>Total LysoPC</t>
  </si>
  <si>
    <t>Total LysoPE</t>
  </si>
  <si>
    <t>Total PC</t>
  </si>
  <si>
    <t>Total PE</t>
  </si>
  <si>
    <t>Total PI</t>
  </si>
  <si>
    <t>Total PS</t>
  </si>
  <si>
    <t>Total PA</t>
  </si>
  <si>
    <t>Total</t>
  </si>
  <si>
    <t>% total signal</t>
  </si>
  <si>
    <t>Coefficient of variation (st. dev./average) for identical samples, made by pooling samples, and run several times.  Highlight is less than 0.3.  Suggestion is not to include non-highlighted lipids in further statistical analyses.   A stricter cutoff could be used.</t>
  </si>
  <si>
    <t>nmol of lipid species * 100 / total nmol for that sample</t>
  </si>
  <si>
    <t>QC</t>
  </si>
  <si>
    <t>BNS0</t>
  </si>
  <si>
    <t>BNS4</t>
  </si>
  <si>
    <t>BNS6</t>
  </si>
  <si>
    <t>BS1</t>
  </si>
  <si>
    <t>BS2</t>
  </si>
  <si>
    <t>BS4</t>
  </si>
  <si>
    <t>BS6</t>
  </si>
  <si>
    <t>BRL1</t>
  </si>
  <si>
    <t>BRL3</t>
  </si>
  <si>
    <t>RNS0</t>
  </si>
  <si>
    <t>RNS4</t>
  </si>
  <si>
    <t>RNS6</t>
  </si>
  <si>
    <t>RS2</t>
  </si>
  <si>
    <t>RS4</t>
  </si>
  <si>
    <t>RS6</t>
  </si>
  <si>
    <t>RRL1</t>
  </si>
  <si>
    <t>RRL3</t>
  </si>
  <si>
    <t xml:space="preserve">ave </t>
  </si>
  <si>
    <t>stdev</t>
  </si>
  <si>
    <t>CoV</t>
  </si>
  <si>
    <t>phospholipids, DGDG, MGDG are nmol; DAG, TAG are signal as compared to 1 nmol standard</t>
  </si>
  <si>
    <t>nmol per mg dry wt</t>
  </si>
  <si>
    <t>normalized signal per mass dry weight</t>
  </si>
  <si>
    <r>
      <rPr>
        <sz val="10"/>
        <rFont val="Arial"/>
        <charset val="134"/>
      </rPr>
      <t xml:space="preserve">this equation is for dry weight in </t>
    </r>
    <r>
      <rPr>
        <b/>
        <sz val="10"/>
        <rFont val="Arial"/>
        <charset val="134"/>
      </rPr>
      <t>grams</t>
    </r>
    <r>
      <rPr>
        <sz val="10"/>
        <rFont val="Arial"/>
        <charset val="134"/>
      </rPr>
      <t xml:space="preserve"> and total sample volume in </t>
    </r>
    <r>
      <rPr>
        <b/>
        <sz val="10"/>
        <rFont val="Arial"/>
        <charset val="134"/>
      </rPr>
      <t>1.5 ml</t>
    </r>
  </si>
  <si>
    <t>BNSO</t>
  </si>
  <si>
    <t>RNSO</t>
  </si>
  <si>
    <t>Limit of Detection is 0.002 on this sheet</t>
  </si>
  <si>
    <t xml:space="preserve">Average of identical samples made from pooling samples.  If these averages are less than 0.002 nmol, indicated by lack of highlight, this lipid is below the limit of detection and should not be further analyzed.  </t>
  </si>
  <si>
    <t>Light Yellow highlighted are &lt;1 total signal detected</t>
  </si>
  <si>
    <t>enter grams dry weight - copy, paste special, transpose</t>
  </si>
  <si>
    <t>HERE</t>
  </si>
  <si>
    <t>enter volume used for analysis - copy, paste special, transpose</t>
  </si>
  <si>
    <t>AND HERE</t>
  </si>
  <si>
    <t>QC average for comparison</t>
  </si>
  <si>
    <t>to LOD 0.002</t>
  </si>
  <si>
    <t>make correction for internal standard contaminants on this sheet</t>
  </si>
  <si>
    <t>use this formula = IF(sample1-standard1&gt;0, sample1-standard1,0)</t>
  </si>
  <si>
    <t>corrected for internal standard contaminants</t>
  </si>
  <si>
    <t>ave stds</t>
  </si>
  <si>
    <t>sample01</t>
  </si>
  <si>
    <t>sample06</t>
  </si>
  <si>
    <t>sample11</t>
  </si>
  <si>
    <t>sample16</t>
  </si>
  <si>
    <t>sample21</t>
  </si>
  <si>
    <t>sample26</t>
  </si>
  <si>
    <t>sample31</t>
  </si>
  <si>
    <t>sample36</t>
  </si>
  <si>
    <t>sample41</t>
  </si>
  <si>
    <t>sample46</t>
  </si>
  <si>
    <t>sample51</t>
  </si>
  <si>
    <t>sample56</t>
  </si>
  <si>
    <t>sample61</t>
  </si>
  <si>
    <t>sample66</t>
  </si>
  <si>
    <t>sample71</t>
  </si>
  <si>
    <t>sample76</t>
  </si>
  <si>
    <t>sample81</t>
  </si>
  <si>
    <t>sample07</t>
  </si>
  <si>
    <t>sample12</t>
  </si>
  <si>
    <t>sample17</t>
  </si>
  <si>
    <t>sample22</t>
  </si>
  <si>
    <t>sample27</t>
  </si>
  <si>
    <t>sample32</t>
  </si>
  <si>
    <t>sample37</t>
  </si>
  <si>
    <t>sample42</t>
  </si>
  <si>
    <t>sample47</t>
  </si>
  <si>
    <t>sample52</t>
  </si>
  <si>
    <t>sample57</t>
  </si>
  <si>
    <t>sample62</t>
  </si>
  <si>
    <t>sample67</t>
  </si>
  <si>
    <t>sample72</t>
  </si>
  <si>
    <t>sample77</t>
  </si>
  <si>
    <t>sample82</t>
  </si>
  <si>
    <t>sample08</t>
  </si>
  <si>
    <t>sample13</t>
  </si>
  <si>
    <t>sample18</t>
  </si>
  <si>
    <t>sample23</t>
  </si>
  <si>
    <t>sample28</t>
  </si>
  <si>
    <t>sample33</t>
  </si>
  <si>
    <t>sample38</t>
  </si>
  <si>
    <t>sample43</t>
  </si>
  <si>
    <t>sample48</t>
  </si>
  <si>
    <t>sample53</t>
  </si>
  <si>
    <t>sample58</t>
  </si>
  <si>
    <t>sample63</t>
  </si>
  <si>
    <t>sample68</t>
  </si>
  <si>
    <t>sample73</t>
  </si>
  <si>
    <t>sample78</t>
  </si>
  <si>
    <t>sample83</t>
  </si>
  <si>
    <t>sample09</t>
  </si>
  <si>
    <t>sample14</t>
  </si>
  <si>
    <t>sample19</t>
  </si>
  <si>
    <t>sample24</t>
  </si>
  <si>
    <t>sample02</t>
  </si>
  <si>
    <t>sample29</t>
  </si>
  <si>
    <t>sample34</t>
  </si>
  <si>
    <t>sample39</t>
  </si>
  <si>
    <t>sample03</t>
  </si>
  <si>
    <t>sample44</t>
  </si>
  <si>
    <t>sample49</t>
  </si>
  <si>
    <t>sample04</t>
  </si>
  <si>
    <t>sample54</t>
  </si>
  <si>
    <t>sample59</t>
  </si>
  <si>
    <t>sample64</t>
  </si>
  <si>
    <t>sample69</t>
  </si>
  <si>
    <t>sample74</t>
  </si>
  <si>
    <t>sample79</t>
  </si>
  <si>
    <t>sample84</t>
  </si>
  <si>
    <t>sample05</t>
  </si>
  <si>
    <t>sample10</t>
  </si>
  <si>
    <t>sample15</t>
  </si>
  <si>
    <t>sample35</t>
  </si>
  <si>
    <t>sample40</t>
  </si>
  <si>
    <t>sample45</t>
  </si>
  <si>
    <t>sample50</t>
  </si>
  <si>
    <t>sample20</t>
  </si>
  <si>
    <t>sample25</t>
  </si>
  <si>
    <t>sample30</t>
  </si>
  <si>
    <t>sample55</t>
  </si>
  <si>
    <t>sample60</t>
  </si>
  <si>
    <t>sample65</t>
  </si>
  <si>
    <t>sample70</t>
  </si>
  <si>
    <t>sample75</t>
  </si>
  <si>
    <t>sample80</t>
  </si>
  <si>
    <t>sample85</t>
  </si>
  <si>
    <t>corrected to Avanti SPLASH standards</t>
  </si>
  <si>
    <t>paste entire sheet from summary of web calculation ROW 182</t>
  </si>
  <si>
    <t>http://129.237.137.125:8080/Lipidomics/file_summary.jsp?numberofperiods=11&amp;experimentid=12819&amp;masstolerance=0.4&amp;massoption=1</t>
  </si>
  <si>
    <t>except PG, LysoPG</t>
  </si>
  <si>
    <t xml:space="preserve">4/18/19 Mary Roth, largest signal, quantified using values for 5 ul each PL and GL standard mixes. </t>
  </si>
  <si>
    <t>Mass</t>
  </si>
  <si>
    <t>Compound Formula</t>
  </si>
  <si>
    <t>Compound Name</t>
  </si>
  <si>
    <t>_IS01</t>
  </si>
  <si>
    <t>_IS02</t>
  </si>
  <si>
    <t>_IS03</t>
  </si>
  <si>
    <t>_IS04</t>
  </si>
  <si>
    <t>_IS05</t>
  </si>
  <si>
    <t>_IS06</t>
  </si>
  <si>
    <t>_IS07</t>
  </si>
  <si>
    <t>_IS08</t>
  </si>
  <si>
    <t>_IS09</t>
  </si>
  <si>
    <t>C49H80O15</t>
  </si>
  <si>
    <t>DGDG(34:6)</t>
  </si>
  <si>
    <t>C49H82O15</t>
  </si>
  <si>
    <t>DGDG(34:5)</t>
  </si>
  <si>
    <t>C49H84O15</t>
  </si>
  <si>
    <t>DGDG(34:4)</t>
  </si>
  <si>
    <t>C49H86O15</t>
  </si>
  <si>
    <t>DGDG(34:3)</t>
  </si>
  <si>
    <t>C49H88O15</t>
  </si>
  <si>
    <t>DGDG(34:2)</t>
  </si>
  <si>
    <t>C49H90O15</t>
  </si>
  <si>
    <t>DGDG(34:1)</t>
  </si>
  <si>
    <t>C51H84O15</t>
  </si>
  <si>
    <t>DGDG(36:6)</t>
  </si>
  <si>
    <t>C51H86O15</t>
  </si>
  <si>
    <t>DGDG(36:5)</t>
  </si>
  <si>
    <t>C51H88O15</t>
  </si>
  <si>
    <t>DGDG(36:4)</t>
  </si>
  <si>
    <t>C51H90O15</t>
  </si>
  <si>
    <t>DGDG(36:3)</t>
  </si>
  <si>
    <t>C51H92O15</t>
  </si>
  <si>
    <t>DGDG(36:2)</t>
  </si>
  <si>
    <t>C51H94O15</t>
  </si>
  <si>
    <t>DGDG(36:1)</t>
  </si>
  <si>
    <t>C53H88O15</t>
  </si>
  <si>
    <t>DGDG(38:6)</t>
  </si>
  <si>
    <t>C53H90O15</t>
  </si>
  <si>
    <t>DGDG(38:5)</t>
  </si>
  <si>
    <t>C53H92O15</t>
  </si>
  <si>
    <t>DGDG(38:4)</t>
  </si>
  <si>
    <t>C53H94O15</t>
  </si>
  <si>
    <t>DGDG(38:3)</t>
  </si>
  <si>
    <t>C43H70O10</t>
  </si>
  <si>
    <t>MGDG(34:6)</t>
  </si>
  <si>
    <t>C43H72O10</t>
  </si>
  <si>
    <t>MGDG(34:5)</t>
  </si>
  <si>
    <t>C43H74O10</t>
  </si>
  <si>
    <t>MGDG(34:4)</t>
  </si>
  <si>
    <t>C43H76O10</t>
  </si>
  <si>
    <t>MGDG(34:3)</t>
  </si>
  <si>
    <t>C43H78O10</t>
  </si>
  <si>
    <t>MGDG(34:2)</t>
  </si>
  <si>
    <t>C43H80O10</t>
  </si>
  <si>
    <t>MGDG(34:1)</t>
  </si>
  <si>
    <t>C45H74O10</t>
  </si>
  <si>
    <t>MGDG(36:6)</t>
  </si>
  <si>
    <t>C45H76O10</t>
  </si>
  <si>
    <t>MGDG(36:5)</t>
  </si>
  <si>
    <t>C45H78O10</t>
  </si>
  <si>
    <t>MGDG(36:4)</t>
  </si>
  <si>
    <t>C45H80O10</t>
  </si>
  <si>
    <t>MGDG(36:3)</t>
  </si>
  <si>
    <t>C45H82O10</t>
  </si>
  <si>
    <t>MGDG(36:2)</t>
  </si>
  <si>
    <t>C45H84O10</t>
  </si>
  <si>
    <t>MGDG(36:1)</t>
  </si>
  <si>
    <t>C47H78O10</t>
  </si>
  <si>
    <t>MGDG(38:6)</t>
  </si>
  <si>
    <t>C47H80O10</t>
  </si>
  <si>
    <t>MGDG(38:5)</t>
  </si>
  <si>
    <t>C47H82O10</t>
  </si>
  <si>
    <t>MGDG(38:4)</t>
  </si>
  <si>
    <t>C47H84O10</t>
  </si>
  <si>
    <t>MGDG(38:3)</t>
  </si>
  <si>
    <t>C38H73O10P</t>
  </si>
  <si>
    <t>PG(32:1)</t>
  </si>
  <si>
    <t>C38H75O10P</t>
  </si>
  <si>
    <t>PG(32:0)</t>
  </si>
  <si>
    <t>C40H71O10P</t>
  </si>
  <si>
    <t>PG(34:4)</t>
  </si>
  <si>
    <t>C40H73O10P</t>
  </si>
  <si>
    <t>PG(34:3)</t>
  </si>
  <si>
    <t>C40H75O10P</t>
  </si>
  <si>
    <t>PG(34:2)</t>
  </si>
  <si>
    <t>C40H77O10P</t>
  </si>
  <si>
    <t>PG(34:1)</t>
  </si>
  <si>
    <t>C40H79O10P</t>
  </si>
  <si>
    <t>PG(34:0)</t>
  </si>
  <si>
    <t>C42H71O10P</t>
  </si>
  <si>
    <t>PG(36:6)</t>
  </si>
  <si>
    <t>C42H73O10P</t>
  </si>
  <si>
    <t>PG(36:5)</t>
  </si>
  <si>
    <t>C42H75O10P</t>
  </si>
  <si>
    <t>PG(36:4)</t>
  </si>
  <si>
    <t>C42H77O10P</t>
  </si>
  <si>
    <t>PG(36:3)</t>
  </si>
  <si>
    <t>C42H79O10P</t>
  </si>
  <si>
    <t>PG(36:2)</t>
  </si>
  <si>
    <t>C42H81O10P</t>
  </si>
  <si>
    <t>PG(36:1)</t>
  </si>
  <si>
    <t>C22H43O9P</t>
  </si>
  <si>
    <t>LPG(16:1)</t>
  </si>
  <si>
    <t>C22H45O9P</t>
  </si>
  <si>
    <t>LPG(16:0)</t>
  </si>
  <si>
    <t>C24H43O9P</t>
  </si>
  <si>
    <t>LPG(18:3)</t>
  </si>
  <si>
    <t>C24H45O9P</t>
  </si>
  <si>
    <t>LPG(18:2)</t>
  </si>
  <si>
    <t>C24H47O9P</t>
  </si>
  <si>
    <t>LPG(18:1)</t>
  </si>
  <si>
    <t>C24H48O7PN</t>
  </si>
  <si>
    <t>LPC(16:1)</t>
  </si>
  <si>
    <t>C24H50O7PN</t>
  </si>
  <si>
    <t>LPC(16:0)</t>
  </si>
  <si>
    <t>C26H48O7PN</t>
  </si>
  <si>
    <t>LPC(18:3)</t>
  </si>
  <si>
    <t>C26H50O7PN</t>
  </si>
  <si>
    <t>LPC(18:2)</t>
  </si>
  <si>
    <t>C26H52O7PN</t>
  </si>
  <si>
    <t>LPC(18:1)</t>
  </si>
  <si>
    <t>C26H54O7PN</t>
  </si>
  <si>
    <t>LPC(18:0)</t>
  </si>
  <si>
    <t>C21H42O7PN</t>
  </si>
  <si>
    <t>LPE(16:1)</t>
  </si>
  <si>
    <t>LPE(16:0)</t>
  </si>
  <si>
    <t>C23H42O7PN</t>
  </si>
  <si>
    <t>LPE(18:3)</t>
  </si>
  <si>
    <t>C23H44O7PN</t>
  </si>
  <si>
    <t>LPE(18:2)</t>
  </si>
  <si>
    <t>C23H46O7PN</t>
  </si>
  <si>
    <t>LPE(18:1)</t>
  </si>
  <si>
    <t>C40H80O8PN</t>
  </si>
  <si>
    <t>PC(32:0)</t>
  </si>
  <si>
    <t>C42H76O8PN</t>
  </si>
  <si>
    <t>PC(34:4)</t>
  </si>
  <si>
    <t>C42H78O8PN</t>
  </si>
  <si>
    <t>PC(34:3)</t>
  </si>
  <si>
    <t>C42H80O8PN</t>
  </si>
  <si>
    <t>PC(34:2)</t>
  </si>
  <si>
    <t>C42H82O8PN</t>
  </si>
  <si>
    <t>PC(34:1)</t>
  </si>
  <si>
    <t>C44H76O8PN</t>
  </si>
  <si>
    <t>PC(36:6)</t>
  </si>
  <si>
    <t>C44H78O8PN</t>
  </si>
  <si>
    <t>PC(36:5)</t>
  </si>
  <si>
    <t>C44H80O8PN</t>
  </si>
  <si>
    <t>PC(36:4)</t>
  </si>
  <si>
    <t>C44H82O8PN</t>
  </si>
  <si>
    <t>PC(36:3)</t>
  </si>
  <si>
    <t>C44H84O8PN</t>
  </si>
  <si>
    <t>PC(36:2)</t>
  </si>
  <si>
    <t>C44H86O8PN</t>
  </si>
  <si>
    <t>PC(36:1)</t>
  </si>
  <si>
    <t>C46H80O8PN</t>
  </si>
  <si>
    <t>PC(38:6)</t>
  </si>
  <si>
    <t>C46H82O8PN</t>
  </si>
  <si>
    <t>PC(38:5)</t>
  </si>
  <si>
    <t>C46H84O8PN</t>
  </si>
  <si>
    <t>PC(38:4)</t>
  </si>
  <si>
    <t>C46H86O8PN</t>
  </si>
  <si>
    <t>PC(38:3)</t>
  </si>
  <si>
    <t>C46H88O8PN</t>
  </si>
  <si>
    <t>PC(38:2)</t>
  </si>
  <si>
    <t>C48H86O8PN</t>
  </si>
  <si>
    <t>PC(40:5)</t>
  </si>
  <si>
    <t>C48H88O8PN</t>
  </si>
  <si>
    <t>PC(40:4)</t>
  </si>
  <si>
    <t>C48H90O8PN</t>
  </si>
  <si>
    <t>PC(40:3)</t>
  </si>
  <si>
    <t>C48H92O8PN</t>
  </si>
  <si>
    <t>PC(40:2)</t>
  </si>
  <si>
    <t>C37H68O8PN</t>
  </si>
  <si>
    <t>PE(32:3)</t>
  </si>
  <si>
    <t>C37H70O8PN</t>
  </si>
  <si>
    <t>PE(32:2)</t>
  </si>
  <si>
    <t>C37H72O8PN</t>
  </si>
  <si>
    <t>PE(32:1)</t>
  </si>
  <si>
    <t>C37H74O8PN</t>
  </si>
  <si>
    <t>PE(32:0)</t>
  </si>
  <si>
    <t>C39H70O8PN</t>
  </si>
  <si>
    <t>PE(34:4)</t>
  </si>
  <si>
    <t>C39H72O8PN</t>
  </si>
  <si>
    <t>PE(34:3)</t>
  </si>
  <si>
    <t>C39H74O8PN</t>
  </si>
  <si>
    <t>PE(34:2)</t>
  </si>
  <si>
    <t>C39H76O8PN</t>
  </si>
  <si>
    <t>PE(34:1)</t>
  </si>
  <si>
    <t>C41H70O8PN</t>
  </si>
  <si>
    <t>PE(36:6)</t>
  </si>
  <si>
    <t>C41H72O8PN</t>
  </si>
  <si>
    <t>PE(36:5)</t>
  </si>
  <si>
    <t>C41H74O8PN</t>
  </si>
  <si>
    <t>PE(36:4)</t>
  </si>
  <si>
    <t>C41H76O8PN</t>
  </si>
  <si>
    <t>PE(36:3)</t>
  </si>
  <si>
    <t>C41H78O8PN</t>
  </si>
  <si>
    <t>PE(36:2)</t>
  </si>
  <si>
    <t>C41H80O8PN</t>
  </si>
  <si>
    <t>PE(36:1)</t>
  </si>
  <si>
    <t>C43H74O8PN</t>
  </si>
  <si>
    <t>PE(38:6)</t>
  </si>
  <si>
    <t>C43H76O8PN</t>
  </si>
  <si>
    <t>PE(38:5)</t>
  </si>
  <si>
    <t>C43H78O8PN</t>
  </si>
  <si>
    <t>PE(38:4)</t>
  </si>
  <si>
    <t>C43H80O8PN</t>
  </si>
  <si>
    <t>PE(38:3)</t>
  </si>
  <si>
    <t>C45H84O8PN</t>
  </si>
  <si>
    <t>PE(40:3)</t>
  </si>
  <si>
    <t>C45H86O8PN</t>
  </si>
  <si>
    <t>PE(40:2)</t>
  </si>
  <si>
    <t>C47H86O8PN</t>
  </si>
  <si>
    <t>PE(42:4)</t>
  </si>
  <si>
    <t>C47H88O8PN</t>
  </si>
  <si>
    <t>PE(42:3)</t>
  </si>
  <si>
    <t>C47H90O8PN</t>
  </si>
  <si>
    <t>PE(42:2)</t>
  </si>
  <si>
    <t>C41H73O13P</t>
  </si>
  <si>
    <t>PI(32:3)</t>
  </si>
  <si>
    <t>C41H75O13P</t>
  </si>
  <si>
    <t>PI(32:2)</t>
  </si>
  <si>
    <t>C41H77O13P</t>
  </si>
  <si>
    <t>PI(32:1)</t>
  </si>
  <si>
    <t>C41H79O13P</t>
  </si>
  <si>
    <t>PI(32:0)</t>
  </si>
  <si>
    <t>C43H75O13P</t>
  </si>
  <si>
    <t>PI(34:4)</t>
  </si>
  <si>
    <t>C43H77O13P</t>
  </si>
  <si>
    <t>PI(34:3)</t>
  </si>
  <si>
    <t>C43H79O13P</t>
  </si>
  <si>
    <t>PI(34:2)</t>
  </si>
  <si>
    <t>C43H81O13P</t>
  </si>
  <si>
    <t>PI(34:1)</t>
  </si>
  <si>
    <t>C45H75O13P</t>
  </si>
  <si>
    <t>PI(36:6)</t>
  </si>
  <si>
    <t>C45H77O13P</t>
  </si>
  <si>
    <t>PI(36:5)</t>
  </si>
  <si>
    <t>C45H79O13P</t>
  </si>
  <si>
    <t>PI(36:4)</t>
  </si>
  <si>
    <t>C45H81O13P</t>
  </si>
  <si>
    <t>PI(36:3)</t>
  </si>
  <si>
    <t>C45H83O13P</t>
  </si>
  <si>
    <t>PI(36:2)</t>
  </si>
  <si>
    <t>C45H85O13P</t>
  </si>
  <si>
    <t>PI(36:1)</t>
  </si>
  <si>
    <t>C40H70O10PN</t>
  </si>
  <si>
    <t>PS(34:4)</t>
  </si>
  <si>
    <t>C40H72O10PN</t>
  </si>
  <si>
    <t>PS(34:3)</t>
  </si>
  <si>
    <t>C40H74O10PN</t>
  </si>
  <si>
    <t>PS(34:2)</t>
  </si>
  <si>
    <t>C40H76O10PN</t>
  </si>
  <si>
    <t>PS(34:1)</t>
  </si>
  <si>
    <t>C42H70O10PN</t>
  </si>
  <si>
    <t>PS(36:6)</t>
  </si>
  <si>
    <t>C42H72O10PN</t>
  </si>
  <si>
    <t>PS(36:5)</t>
  </si>
  <si>
    <t>C42H74O10PN</t>
  </si>
  <si>
    <t>PS(36:4)</t>
  </si>
  <si>
    <t>C42H76O10PN</t>
  </si>
  <si>
    <t>PS(36:3)</t>
  </si>
  <si>
    <t>C42H78O10PN</t>
  </si>
  <si>
    <t>PS(36:2)</t>
  </si>
  <si>
    <t>C42H80O10PN</t>
  </si>
  <si>
    <t>PS(36:1)</t>
  </si>
  <si>
    <t>C44H74O10PN</t>
  </si>
  <si>
    <t>PS(38:6)</t>
  </si>
  <si>
    <t>C44H76O10PN</t>
  </si>
  <si>
    <t>PS(38:5)</t>
  </si>
  <si>
    <t>C44H78O10PN</t>
  </si>
  <si>
    <t>PS(38:4)</t>
  </si>
  <si>
    <t>C44H80O10PN</t>
  </si>
  <si>
    <t>PS(38:3)</t>
  </si>
  <si>
    <t>C44H82O10PN</t>
  </si>
  <si>
    <t>PS(38:2)</t>
  </si>
  <si>
    <t>C44H84O10PN</t>
  </si>
  <si>
    <t>PS(38:1)</t>
  </si>
  <si>
    <t>C46H82O10PN</t>
  </si>
  <si>
    <t>PS(40:4)</t>
  </si>
  <si>
    <t>C46H84O10PN</t>
  </si>
  <si>
    <t>PS(40:3)</t>
  </si>
  <si>
    <t>C46H86O10PN</t>
  </si>
  <si>
    <t>PS(40:2)</t>
  </si>
  <si>
    <t>C46H88O10PN</t>
  </si>
  <si>
    <t>PS(40:1)</t>
  </si>
  <si>
    <t>C48H86O10PN</t>
  </si>
  <si>
    <t>PS(42:4)</t>
  </si>
  <si>
    <t>C48H88O10PN</t>
  </si>
  <si>
    <t>PS(42:3)</t>
  </si>
  <si>
    <t>C48H90O10PN</t>
  </si>
  <si>
    <t>PS(42:2)</t>
  </si>
  <si>
    <t>C48H92O10PN</t>
  </si>
  <si>
    <t>PS(42:1)</t>
  </si>
  <si>
    <t>C50H92O10PN</t>
  </si>
  <si>
    <t>PS(44:3)</t>
  </si>
  <si>
    <t>C50H94O10PN</t>
  </si>
  <si>
    <t>PS(44:2)</t>
  </si>
  <si>
    <t>C35H69O8P</t>
  </si>
  <si>
    <t>PA(32:0)</t>
  </si>
  <si>
    <t>C37H61O8P</t>
  </si>
  <si>
    <t>PA(34:6)</t>
  </si>
  <si>
    <t>C37H63O8P</t>
  </si>
  <si>
    <t>PA(34:5)</t>
  </si>
  <si>
    <t>C37H65O8P</t>
  </si>
  <si>
    <t>PA(34:4)</t>
  </si>
  <si>
    <t>C37H67O8P</t>
  </si>
  <si>
    <t>PA(34:3)</t>
  </si>
  <si>
    <t>C37H69O8P</t>
  </si>
  <si>
    <t>PA(34:2)</t>
  </si>
  <si>
    <t>C37H71O8P</t>
  </si>
  <si>
    <t>PA(34:1)</t>
  </si>
  <si>
    <t>C39H65O8P</t>
  </si>
  <si>
    <t>PA(36:6)</t>
  </si>
  <si>
    <t>C39H67O8P</t>
  </si>
  <si>
    <t>PA(36:5)</t>
  </si>
  <si>
    <t>C39H69O8P</t>
  </si>
  <si>
    <t>PA(36:4)</t>
  </si>
  <si>
    <t>C39H71O8P</t>
  </si>
  <si>
    <t>PA(36:3)</t>
  </si>
  <si>
    <t>C39H73O8P</t>
  </si>
  <si>
    <t>PA(36:2)</t>
  </si>
  <si>
    <t>4000QTrap mass spec</t>
  </si>
  <si>
    <t>0.0000</t>
  </si>
  <si>
    <t>0.0006</t>
  </si>
  <si>
    <t>0.0019</t>
  </si>
  <si>
    <t>0.0005</t>
  </si>
  <si>
    <t>0.0014</t>
  </si>
  <si>
    <t>0.0010</t>
  </si>
  <si>
    <t>0.0003</t>
  </si>
  <si>
    <t>0.0004</t>
  </si>
  <si>
    <t>0.0007</t>
  </si>
  <si>
    <t>0.0008</t>
  </si>
  <si>
    <t>0.0009</t>
  </si>
  <si>
    <t>0.0011</t>
  </si>
  <si>
    <t>0.0002</t>
  </si>
  <si>
    <t>0.0017</t>
  </si>
  <si>
    <t>0.0013</t>
  </si>
  <si>
    <t>0.0085</t>
  </si>
  <si>
    <t>0.0103</t>
  </si>
  <si>
    <t>0.0135</t>
  </si>
  <si>
    <t>0.0166</t>
  </si>
  <si>
    <t>0.0319</t>
  </si>
  <si>
    <t>0.0153</t>
  </si>
  <si>
    <t>0.0067</t>
  </si>
  <si>
    <t>0.0111</t>
  </si>
  <si>
    <t>0.0158</t>
  </si>
  <si>
    <t>0.0189</t>
  </si>
  <si>
    <t>0.0179</t>
  </si>
  <si>
    <t>0.0021</t>
  </si>
  <si>
    <t>0.0073</t>
  </si>
  <si>
    <t>0.0096</t>
  </si>
  <si>
    <t>0.0129</t>
  </si>
  <si>
    <t>0.0052</t>
  </si>
  <si>
    <t>0.0082</t>
  </si>
  <si>
    <t>0.0028</t>
  </si>
  <si>
    <t>0.0281</t>
  </si>
  <si>
    <t>0.0152</t>
  </si>
  <si>
    <t>0.0144</t>
  </si>
  <si>
    <t>0.0242</t>
  </si>
  <si>
    <t>0.0051</t>
  </si>
  <si>
    <t>0.0045</t>
  </si>
  <si>
    <t>0.0120</t>
  </si>
  <si>
    <t>0.0071</t>
  </si>
  <si>
    <t>0.0059</t>
  </si>
  <si>
    <t>0.0106</t>
  </si>
  <si>
    <t>0.0321</t>
  </si>
  <si>
    <t>0.0075</t>
  </si>
  <si>
    <t>0.0177</t>
  </si>
  <si>
    <t>0.0102</t>
  </si>
  <si>
    <t>0.0054</t>
  </si>
  <si>
    <t>0.0131</t>
  </si>
  <si>
    <t>0.0030</t>
  </si>
  <si>
    <t>0.0170</t>
  </si>
  <si>
    <t>0.0088</t>
  </si>
  <si>
    <t>0.0081</t>
  </si>
  <si>
    <t>0.0122</t>
  </si>
  <si>
    <t>0.0190</t>
  </si>
  <si>
    <t>0.0037</t>
  </si>
  <si>
    <t>0.0266</t>
  </si>
  <si>
    <t>0.0097</t>
  </si>
  <si>
    <t>0.0043</t>
  </si>
  <si>
    <t>0.0124</t>
  </si>
  <si>
    <t>0.0187</t>
  </si>
  <si>
    <t>0.0078</t>
  </si>
  <si>
    <t>0.0029</t>
  </si>
  <si>
    <t>0.0084</t>
  </si>
  <si>
    <t>0.0107</t>
  </si>
  <si>
    <t>0.0139</t>
  </si>
  <si>
    <t>0.0108</t>
  </si>
  <si>
    <t>0.0065</t>
  </si>
  <si>
    <t>0.0113</t>
  </si>
  <si>
    <t>0.0093</t>
  </si>
  <si>
    <t>0.0257</t>
  </si>
  <si>
    <t>0.0047</t>
  </si>
  <si>
    <t>0.0089</t>
  </si>
  <si>
    <t>0.0057</t>
  </si>
  <si>
    <t>0.0038</t>
  </si>
  <si>
    <t>0.0034</t>
  </si>
  <si>
    <t>0.0473</t>
  </si>
  <si>
    <t>0.0228</t>
  </si>
  <si>
    <t>0.0104</t>
  </si>
  <si>
    <t>0.0115</t>
  </si>
  <si>
    <t>0.0161</t>
  </si>
  <si>
    <t>0.0230</t>
  </si>
  <si>
    <t>0.0195</t>
  </si>
  <si>
    <t>0.0145</t>
  </si>
  <si>
    <t>0.0066</t>
  </si>
  <si>
    <t>0.0018</t>
  </si>
  <si>
    <t>0.0095</t>
  </si>
  <si>
    <t>0.0238</t>
  </si>
  <si>
    <t>0.0048</t>
  </si>
  <si>
    <t>0.0016</t>
  </si>
  <si>
    <t>0.0225</t>
  </si>
  <si>
    <t>0.7007</t>
  </si>
  <si>
    <t>0.6751</t>
  </si>
  <si>
    <t>0.6712</t>
  </si>
  <si>
    <t>0.7795</t>
  </si>
  <si>
    <t>1.7434</t>
  </si>
  <si>
    <t>0.7854</t>
  </si>
  <si>
    <t>0.5600</t>
  </si>
  <si>
    <t>0.1927</t>
  </si>
  <si>
    <t>0.6818</t>
  </si>
  <si>
    <t>0.8347</t>
  </si>
  <si>
    <t>1.0971</t>
  </si>
  <si>
    <t>0.9946</t>
  </si>
  <si>
    <t>0.1445</t>
  </si>
  <si>
    <t>0.6140</t>
  </si>
  <si>
    <t>0.7261</t>
  </si>
  <si>
    <t>0.4607</t>
  </si>
  <si>
    <t>0.4842</t>
  </si>
  <si>
    <t>0.5836</t>
  </si>
  <si>
    <t>0.2931</t>
  </si>
  <si>
    <t>1.8296</t>
  </si>
  <si>
    <t>0.8834</t>
  </si>
  <si>
    <t>0.8158</t>
  </si>
  <si>
    <t>1.1007</t>
  </si>
  <si>
    <t>0.3850</t>
  </si>
  <si>
    <t>0.5087</t>
  </si>
  <si>
    <t>0.6322</t>
  </si>
  <si>
    <t>0.5335</t>
  </si>
  <si>
    <t>0.3628</t>
  </si>
  <si>
    <t>0.5705</t>
  </si>
  <si>
    <t>1.8542</t>
  </si>
  <si>
    <t>0.3414</t>
  </si>
  <si>
    <t>0.3934</t>
  </si>
  <si>
    <t>0.8084</t>
  </si>
  <si>
    <t>0.9547</t>
  </si>
  <si>
    <t>0.4408</t>
  </si>
  <si>
    <t>0.0869</t>
  </si>
  <si>
    <t>0.6790</t>
  </si>
  <si>
    <t>0.0015</t>
  </si>
  <si>
    <t>0.4049</t>
  </si>
  <si>
    <t>0.2794</t>
  </si>
  <si>
    <t>1.1706</t>
  </si>
  <si>
    <t>0.4033</t>
  </si>
  <si>
    <t>0.4730</t>
  </si>
  <si>
    <t>0.5732</t>
  </si>
  <si>
    <t>0.7635</t>
  </si>
  <si>
    <t>1.1190</t>
  </si>
  <si>
    <t>0.4346</t>
  </si>
  <si>
    <t>1.7072</t>
  </si>
  <si>
    <t>0.6528</t>
  </si>
  <si>
    <t>0.0012</t>
  </si>
  <si>
    <t>0.2777</t>
  </si>
  <si>
    <t>0.7982</t>
  </si>
  <si>
    <t>0.3729</t>
  </si>
  <si>
    <t>0.1184</t>
  </si>
  <si>
    <t>0.8692</t>
  </si>
  <si>
    <t>0.7371</t>
  </si>
  <si>
    <t>1.4697</t>
  </si>
  <si>
    <t>0.4987</t>
  </si>
  <si>
    <t>0.2706</t>
  </si>
  <si>
    <t>0.2511</t>
  </si>
  <si>
    <t>0.6442</t>
  </si>
  <si>
    <t>0.4281</t>
  </si>
  <si>
    <t>0.5520</t>
  </si>
  <si>
    <t>0.9879</t>
  </si>
  <si>
    <t>0.8679</t>
  </si>
  <si>
    <t>0.7989</t>
  </si>
  <si>
    <t>0.4085</t>
  </si>
  <si>
    <t>0.5305</t>
  </si>
  <si>
    <t>1.0182</t>
  </si>
  <si>
    <t>0.2025</t>
  </si>
  <si>
    <t>0.3279</t>
  </si>
  <si>
    <t>0.6367</t>
  </si>
  <si>
    <t>1.3176</t>
  </si>
  <si>
    <t>0.4622</t>
  </si>
  <si>
    <t>0.3382</t>
  </si>
  <si>
    <t>0.3786</t>
  </si>
  <si>
    <t>0.6250</t>
  </si>
  <si>
    <t>0.3984</t>
  </si>
  <si>
    <t>0.3235</t>
  </si>
  <si>
    <t>0.1813</t>
  </si>
  <si>
    <t>2.4551</t>
  </si>
  <si>
    <t>1.1273</t>
  </si>
  <si>
    <t>0.6702</t>
  </si>
  <si>
    <t>0.6254</t>
  </si>
  <si>
    <t>0.5574</t>
  </si>
  <si>
    <t>1.0888</t>
  </si>
  <si>
    <t>0.4538</t>
  </si>
  <si>
    <t>0.9787</t>
  </si>
  <si>
    <t>1.4497</t>
  </si>
  <si>
    <t>1.1955</t>
  </si>
  <si>
    <t>0.9540</t>
  </si>
  <si>
    <t>0.3475</t>
  </si>
  <si>
    <t>0.1666</t>
  </si>
  <si>
    <t>0.6357</t>
  </si>
  <si>
    <t>1.0311</t>
  </si>
  <si>
    <t>0.3689</t>
  </si>
  <si>
    <t>0.3908</t>
  </si>
  <si>
    <t>0.0857</t>
  </si>
  <si>
    <t>1.3429</t>
  </si>
  <si>
    <t>0.6316</t>
  </si>
  <si>
    <t>0.0345</t>
  </si>
  <si>
    <t>0.0327</t>
  </si>
  <si>
    <t>0.0416</t>
  </si>
  <si>
    <t>0.0365</t>
  </si>
  <si>
    <t>0.0742</t>
  </si>
  <si>
    <t>0.0376</t>
  </si>
  <si>
    <t>0.0157</t>
  </si>
  <si>
    <t>0.0171</t>
  </si>
  <si>
    <t>0.0313</t>
  </si>
  <si>
    <t>0.0502</t>
  </si>
  <si>
    <t>0.0920</t>
  </si>
  <si>
    <t>0.1099</t>
  </si>
  <si>
    <t>0.0258</t>
  </si>
  <si>
    <t>0.0329</t>
  </si>
  <si>
    <t>0.0181</t>
  </si>
  <si>
    <t>0.0271</t>
  </si>
  <si>
    <t>0.0349</t>
  </si>
  <si>
    <t>0.0246</t>
  </si>
  <si>
    <t>0.0803</t>
  </si>
  <si>
    <t>0.0440</t>
  </si>
  <si>
    <t>0.0736</t>
  </si>
  <si>
    <t>0.0398</t>
  </si>
  <si>
    <t>0.0244</t>
  </si>
  <si>
    <t>0.0337</t>
  </si>
  <si>
    <t>0.0231</t>
  </si>
  <si>
    <t>0.0529</t>
  </si>
  <si>
    <t>0.1407</t>
  </si>
  <si>
    <t>0.0264</t>
  </si>
  <si>
    <t>0.0511</t>
  </si>
  <si>
    <t>0.0464</t>
  </si>
  <si>
    <t>0.0138</t>
  </si>
  <si>
    <t>0.0042</t>
  </si>
  <si>
    <t>0.0388</t>
  </si>
  <si>
    <t>0.0297</t>
  </si>
  <si>
    <t>0.0164</t>
  </si>
  <si>
    <t>0.0662</t>
  </si>
  <si>
    <t>0.0223</t>
  </si>
  <si>
    <t>0.0162</t>
  </si>
  <si>
    <t>0.0251</t>
  </si>
  <si>
    <t>0.0347</t>
  </si>
  <si>
    <t>0.1097</t>
  </si>
  <si>
    <t>0.0552</t>
  </si>
  <si>
    <t>0.1414</t>
  </si>
  <si>
    <t>0.0377</t>
  </si>
  <si>
    <t>0.0477</t>
  </si>
  <si>
    <t>0.0209</t>
  </si>
  <si>
    <t>0.0040</t>
  </si>
  <si>
    <t>0.0466</t>
  </si>
  <si>
    <t>0.0351</t>
  </si>
  <si>
    <t>0.0835</t>
  </si>
  <si>
    <t>0.0286</t>
  </si>
  <si>
    <t>0.0367</t>
  </si>
  <si>
    <t>0.0199</t>
  </si>
  <si>
    <t>0.0278</t>
  </si>
  <si>
    <t>0.0382</t>
  </si>
  <si>
    <t>0.0539</t>
  </si>
  <si>
    <t>0.0348</t>
  </si>
  <si>
    <t>0.0567</t>
  </si>
  <si>
    <t>0.0374</t>
  </si>
  <si>
    <t>0.0117</t>
  </si>
  <si>
    <t>0.0320</t>
  </si>
  <si>
    <t>0.0538</t>
  </si>
  <si>
    <t>0.0340</t>
  </si>
  <si>
    <t>0.0203</t>
  </si>
  <si>
    <t>0.0458</t>
  </si>
  <si>
    <t>0.0148</t>
  </si>
  <si>
    <t>0.1185</t>
  </si>
  <si>
    <t>0.0412</t>
  </si>
  <si>
    <t>0.0229</t>
  </si>
  <si>
    <t>0.0635</t>
  </si>
  <si>
    <t>0.0788</t>
  </si>
  <si>
    <t>0.0380</t>
  </si>
  <si>
    <t>0.0518</t>
  </si>
  <si>
    <t>0.0683</t>
  </si>
  <si>
    <t>0.0418</t>
  </si>
  <si>
    <t>0.0830</t>
  </si>
  <si>
    <t>0.0234</t>
  </si>
  <si>
    <t>0.0429</t>
  </si>
  <si>
    <t>0.0289</t>
  </si>
  <si>
    <t>0.0208</t>
  </si>
  <si>
    <t>0.0194</t>
  </si>
  <si>
    <t>0.0062</t>
  </si>
  <si>
    <t>0.0859</t>
  </si>
  <si>
    <t>0.0401</t>
  </si>
  <si>
    <t>0.0752</t>
  </si>
  <si>
    <t>0.0618</t>
  </si>
  <si>
    <t>0.0596</t>
  </si>
  <si>
    <t>0.0725</t>
  </si>
  <si>
    <t>0.1234</t>
  </si>
  <si>
    <t>0.0630</t>
  </si>
  <si>
    <t>0.0547</t>
  </si>
  <si>
    <t>0.0591</t>
  </si>
  <si>
    <t>0.1003</t>
  </si>
  <si>
    <t>0.0908</t>
  </si>
  <si>
    <t>0.0063</t>
  </si>
  <si>
    <t>0.0568</t>
  </si>
  <si>
    <t>0.0657</t>
  </si>
  <si>
    <t>0.0705</t>
  </si>
  <si>
    <t>0.0566</t>
  </si>
  <si>
    <t>0.0623</t>
  </si>
  <si>
    <t>0.0310</t>
  </si>
  <si>
    <t>0.1646</t>
  </si>
  <si>
    <t>0.0774</t>
  </si>
  <si>
    <t>0.1050</t>
  </si>
  <si>
    <t>0.0943</t>
  </si>
  <si>
    <t>0.0384</t>
  </si>
  <si>
    <t>0.0678</t>
  </si>
  <si>
    <t>0.0338</t>
  </si>
  <si>
    <t>0.0638</t>
  </si>
  <si>
    <t>0.1728</t>
  </si>
  <si>
    <t>0.0308</t>
  </si>
  <si>
    <t>0.0426</t>
  </si>
  <si>
    <t>0.1197</t>
  </si>
  <si>
    <t>0.1115</t>
  </si>
  <si>
    <t>0.0442</t>
  </si>
  <si>
    <t>0.0090</t>
  </si>
  <si>
    <t>0.0364</t>
  </si>
  <si>
    <t>0.0276</t>
  </si>
  <si>
    <t>0.1291</t>
  </si>
  <si>
    <t>0.0335</t>
  </si>
  <si>
    <t>0.0444</t>
  </si>
  <si>
    <t>0.1131</t>
  </si>
  <si>
    <t>0.0474</t>
  </si>
  <si>
    <t>0.1529</t>
  </si>
  <si>
    <t>0.0891</t>
  </si>
  <si>
    <t>0.0487</t>
  </si>
  <si>
    <t>0.0099</t>
  </si>
  <si>
    <t>0.0930</t>
  </si>
  <si>
    <t>0.0730</t>
  </si>
  <si>
    <t>0.1593</t>
  </si>
  <si>
    <t>0.0494</t>
  </si>
  <si>
    <t>0.0219</t>
  </si>
  <si>
    <t>0.0686</t>
  </si>
  <si>
    <t>0.0350</t>
  </si>
  <si>
    <t>0.0777</t>
  </si>
  <si>
    <t>0.0634</t>
  </si>
  <si>
    <t>0.0293</t>
  </si>
  <si>
    <t>0.0557</t>
  </si>
  <si>
    <t>0.0658</t>
  </si>
  <si>
    <t>0.0142</t>
  </si>
  <si>
    <t>0.0636</t>
  </si>
  <si>
    <t>0.1080</t>
  </si>
  <si>
    <t>0.0594</t>
  </si>
  <si>
    <t>0.0424</t>
  </si>
  <si>
    <t>0.0621</t>
  </si>
  <si>
    <t>0.0375</t>
  </si>
  <si>
    <t>0.0315</t>
  </si>
  <si>
    <t>0.0140</t>
  </si>
  <si>
    <t>0.1560</t>
  </si>
  <si>
    <t>0.1026</t>
  </si>
  <si>
    <t>0.0581</t>
  </si>
  <si>
    <t>0.0465</t>
  </si>
  <si>
    <t>0.0535</t>
  </si>
  <si>
    <t>0.1010</t>
  </si>
  <si>
    <t>0.0450</t>
  </si>
  <si>
    <t>0.1146</t>
  </si>
  <si>
    <t>0.1000</t>
  </si>
  <si>
    <t>0.0807</t>
  </si>
  <si>
    <t>0.0536</t>
  </si>
  <si>
    <t>0.0191</t>
  </si>
  <si>
    <t>0.1068</t>
  </si>
  <si>
    <t>0.0333</t>
  </si>
  <si>
    <t>0.0406</t>
  </si>
  <si>
    <t>0.0060</t>
  </si>
  <si>
    <t>0.1704</t>
  </si>
  <si>
    <t>0.6625</t>
  </si>
  <si>
    <t>0.6373</t>
  </si>
  <si>
    <t>0.6352</t>
  </si>
  <si>
    <t>0.6241</t>
  </si>
  <si>
    <t>0.0074</t>
  </si>
  <si>
    <t>2.2708</t>
  </si>
  <si>
    <t>0.9298</t>
  </si>
  <si>
    <t>0.5435</t>
  </si>
  <si>
    <t>0.1906</t>
  </si>
  <si>
    <t>0.8404</t>
  </si>
  <si>
    <t>0.7751</t>
  </si>
  <si>
    <t>1.1395</t>
  </si>
  <si>
    <t>1.0854</t>
  </si>
  <si>
    <t>0.1455</t>
  </si>
  <si>
    <t>0.5617</t>
  </si>
  <si>
    <t>0.6154</t>
  </si>
  <si>
    <t>0.0039</t>
  </si>
  <si>
    <t>0.2964</t>
  </si>
  <si>
    <t>0.3747</t>
  </si>
  <si>
    <t>0.4043</t>
  </si>
  <si>
    <t>0.2300</t>
  </si>
  <si>
    <t>1.5036</t>
  </si>
  <si>
    <t>0.6875</t>
  </si>
  <si>
    <t>0.5443</t>
  </si>
  <si>
    <t>1.3950</t>
  </si>
  <si>
    <t>0.3386</t>
  </si>
  <si>
    <t>0.5744</t>
  </si>
  <si>
    <t>0.5831</t>
  </si>
  <si>
    <t>0.5548</t>
  </si>
  <si>
    <t>0.3539</t>
  </si>
  <si>
    <t>0.4732</t>
  </si>
  <si>
    <t>1.7818</t>
  </si>
  <si>
    <t>0.3268</t>
  </si>
  <si>
    <t>0.2464</t>
  </si>
  <si>
    <t>0.4723</t>
  </si>
  <si>
    <t>0.7300</t>
  </si>
  <si>
    <t>0.3463</t>
  </si>
  <si>
    <t>0.0666</t>
  </si>
  <si>
    <t>0.6014</t>
  </si>
  <si>
    <t>0.0127</t>
  </si>
  <si>
    <t>0.2087</t>
  </si>
  <si>
    <t>0.2001</t>
  </si>
  <si>
    <t>0.8969</t>
  </si>
  <si>
    <t>0.5314</t>
  </si>
  <si>
    <t>0.5043</t>
  </si>
  <si>
    <t>0.6261</t>
  </si>
  <si>
    <t>0.8271</t>
  </si>
  <si>
    <t>1.2075</t>
  </si>
  <si>
    <t>0.3278</t>
  </si>
  <si>
    <t>1.4655</t>
  </si>
  <si>
    <t>0.5696</t>
  </si>
  <si>
    <t>0.0050</t>
  </si>
  <si>
    <t>0.2666</t>
  </si>
  <si>
    <t>0.5726</t>
  </si>
  <si>
    <t>0.2373</t>
  </si>
  <si>
    <t>0.0964</t>
  </si>
  <si>
    <t>0.5966</t>
  </si>
  <si>
    <t>0.5198</t>
  </si>
  <si>
    <t>1.0042</t>
  </si>
  <si>
    <t>0.4089</t>
  </si>
  <si>
    <t>0.2075</t>
  </si>
  <si>
    <t>0.3119</t>
  </si>
  <si>
    <t>0.5723</t>
  </si>
  <si>
    <t>0.4819</t>
  </si>
  <si>
    <t>0.4654</t>
  </si>
  <si>
    <t>1.0284</t>
  </si>
  <si>
    <t>0.9177</t>
  </si>
  <si>
    <t>0.7516</t>
  </si>
  <si>
    <t>0.4431</t>
  </si>
  <si>
    <t>0.5782</t>
  </si>
  <si>
    <t>1.2038</t>
  </si>
  <si>
    <t>0.2256</t>
  </si>
  <si>
    <t>0.2539</t>
  </si>
  <si>
    <t>1.3802</t>
  </si>
  <si>
    <t>0.3616</t>
  </si>
  <si>
    <t>0.2072</t>
  </si>
  <si>
    <t>0.3145</t>
  </si>
  <si>
    <t>0.4101</t>
  </si>
  <si>
    <t>0.2638</t>
  </si>
  <si>
    <t>0.2662</t>
  </si>
  <si>
    <t>0.1430</t>
  </si>
  <si>
    <t>2.5201</t>
  </si>
  <si>
    <t>1.1960</t>
  </si>
  <si>
    <t>0.5888</t>
  </si>
  <si>
    <t>0.6086</t>
  </si>
  <si>
    <t>0.6164</t>
  </si>
  <si>
    <t>1.0547</t>
  </si>
  <si>
    <t>0.4484</t>
  </si>
  <si>
    <t>0.6575</t>
  </si>
  <si>
    <t>1.2854</t>
  </si>
  <si>
    <t>1.2306</t>
  </si>
  <si>
    <t>1.0905</t>
  </si>
  <si>
    <t>0.2771</t>
  </si>
  <si>
    <t>0.1139</t>
  </si>
  <si>
    <t>0.5672</t>
  </si>
  <si>
    <t>0.6386</t>
  </si>
  <si>
    <t>0.2811</t>
  </si>
  <si>
    <t>0.2599</t>
  </si>
  <si>
    <t>0.7040</t>
  </si>
  <si>
    <t>0.5635</t>
  </si>
  <si>
    <t>0.0457</t>
  </si>
  <si>
    <t>0.0451</t>
  </si>
  <si>
    <t>0.0543</t>
  </si>
  <si>
    <t>0.0981</t>
  </si>
  <si>
    <t>0.0497</t>
  </si>
  <si>
    <t>0.0328</t>
  </si>
  <si>
    <t>0.0508</t>
  </si>
  <si>
    <t>0.0545</t>
  </si>
  <si>
    <t>0.1295</t>
  </si>
  <si>
    <t>0.1221</t>
  </si>
  <si>
    <t>0.0070</t>
  </si>
  <si>
    <t>0.0314</t>
  </si>
  <si>
    <t>0.0261</t>
  </si>
  <si>
    <t>0.0343</t>
  </si>
  <si>
    <t>0.1252</t>
  </si>
  <si>
    <t>0.0548</t>
  </si>
  <si>
    <t>0.0778</t>
  </si>
  <si>
    <t>0.0425</t>
  </si>
  <si>
    <t>0.0439</t>
  </si>
  <si>
    <t>0.0344</t>
  </si>
  <si>
    <t>0.0504</t>
  </si>
  <si>
    <t>0.0733</t>
  </si>
  <si>
    <t>0.1858</t>
  </si>
  <si>
    <t>0.0252</t>
  </si>
  <si>
    <t>0.0114</t>
  </si>
  <si>
    <t>0.0076</t>
  </si>
  <si>
    <t>0.0400</t>
  </si>
  <si>
    <t>0.0272</t>
  </si>
  <si>
    <t>0.0820</t>
  </si>
  <si>
    <t>0.0243</t>
  </si>
  <si>
    <t>0.0437</t>
  </si>
  <si>
    <t>0.1465</t>
  </si>
  <si>
    <t>0.0415</t>
  </si>
  <si>
    <t>0.1474</t>
  </si>
  <si>
    <t>0.0461</t>
  </si>
  <si>
    <t>0.0934</t>
  </si>
  <si>
    <t>0.0303</t>
  </si>
  <si>
    <t>0.0155</t>
  </si>
  <si>
    <t>0.0112</t>
  </si>
  <si>
    <t>0.0355</t>
  </si>
  <si>
    <t>0.0352</t>
  </si>
  <si>
    <t>0.0761</t>
  </si>
  <si>
    <t>0.0606</t>
  </si>
  <si>
    <t>0.0889</t>
  </si>
  <si>
    <t>0.0531</t>
  </si>
  <si>
    <t>0.0651</t>
  </si>
  <si>
    <t>0.0197</t>
  </si>
  <si>
    <t>0.0330</t>
  </si>
  <si>
    <t>0.0414</t>
  </si>
  <si>
    <t>0.0236</t>
  </si>
  <si>
    <t>0.0265</t>
  </si>
  <si>
    <t>0.1512</t>
  </si>
  <si>
    <t>0.0285</t>
  </si>
  <si>
    <t>0.0819</t>
  </si>
  <si>
    <t>0.0472</t>
  </si>
  <si>
    <t>0.0812</t>
  </si>
  <si>
    <t>0.1169</t>
  </si>
  <si>
    <t>0.0109</t>
  </si>
  <si>
    <t>0.0460</t>
  </si>
  <si>
    <t>0.0397</t>
  </si>
  <si>
    <t>0.0975</t>
  </si>
  <si>
    <t>0.0989</t>
  </si>
  <si>
    <t>0.0925</t>
  </si>
  <si>
    <t>0.0836</t>
  </si>
  <si>
    <t>0.2470</t>
  </si>
  <si>
    <t>0.1061</t>
  </si>
  <si>
    <t>0.0883</t>
  </si>
  <si>
    <t>0.0935</t>
  </si>
  <si>
    <t>0.1318</t>
  </si>
  <si>
    <t>0.1303</t>
  </si>
  <si>
    <t>0.0185</t>
  </si>
  <si>
    <t>0.0681</t>
  </si>
  <si>
    <t>0.0890</t>
  </si>
  <si>
    <t>0.0650</t>
  </si>
  <si>
    <t>0.0758</t>
  </si>
  <si>
    <t>0.2332</t>
  </si>
  <si>
    <t>0.1043</t>
  </si>
  <si>
    <t>0.1202</t>
  </si>
  <si>
    <t>0.1629</t>
  </si>
  <si>
    <t>0.0626</t>
  </si>
  <si>
    <t>0.0782</t>
  </si>
  <si>
    <t>0.0551</t>
  </si>
  <si>
    <t>0.0739</t>
  </si>
  <si>
    <t>0.2365</t>
  </si>
  <si>
    <t>0.0362</t>
  </si>
  <si>
    <t>0.0639</t>
  </si>
  <si>
    <t>0.1413</t>
  </si>
  <si>
    <t>0.1308</t>
  </si>
  <si>
    <t>0.0505</t>
  </si>
  <si>
    <t>0.0128</t>
  </si>
  <si>
    <t>0.0607</t>
  </si>
  <si>
    <t>0.1251</t>
  </si>
  <si>
    <t>0.0541</t>
  </si>
  <si>
    <t>0.0449</t>
  </si>
  <si>
    <t>0.0751</t>
  </si>
  <si>
    <t>0.0886</t>
  </si>
  <si>
    <t>0.1668</t>
  </si>
  <si>
    <t>0.0559</t>
  </si>
  <si>
    <t>0.2041</t>
  </si>
  <si>
    <t>0.0899</t>
  </si>
  <si>
    <t>0.0305</t>
  </si>
  <si>
    <t>0.1032</t>
  </si>
  <si>
    <t>0.0605</t>
  </si>
  <si>
    <t>0.1205</t>
  </si>
  <si>
    <t>0.1742</t>
  </si>
  <si>
    <t>0.0729</t>
  </si>
  <si>
    <t>0.0396</t>
  </si>
  <si>
    <t>0.0897</t>
  </si>
  <si>
    <t>0.0612</t>
  </si>
  <si>
    <t>0.0587</t>
  </si>
  <si>
    <t>0.1433</t>
  </si>
  <si>
    <t>0.1304</t>
  </si>
  <si>
    <t>0.0799</t>
  </si>
  <si>
    <t>0.0515</t>
  </si>
  <si>
    <t>0.0755</t>
  </si>
  <si>
    <t>0.1326</t>
  </si>
  <si>
    <t>0.0215</t>
  </si>
  <si>
    <t>0.0372</t>
  </si>
  <si>
    <t>0.0805</t>
  </si>
  <si>
    <t>0.1859</t>
  </si>
  <si>
    <t>0.0584</t>
  </si>
  <si>
    <t>0.0500</t>
  </si>
  <si>
    <t>0.0411</t>
  </si>
  <si>
    <t>0.0167</t>
  </si>
  <si>
    <t>0.2421</t>
  </si>
  <si>
    <t>0.0826</t>
  </si>
  <si>
    <t>0.0738</t>
  </si>
  <si>
    <t>0.0760</t>
  </si>
  <si>
    <t>0.1213</t>
  </si>
  <si>
    <t>0.0512</t>
  </si>
  <si>
    <t>0.1356</t>
  </si>
  <si>
    <t>0.1317</t>
  </si>
  <si>
    <t>0.1576</t>
  </si>
  <si>
    <t>0.0998</t>
  </si>
  <si>
    <t>0.0598</t>
  </si>
  <si>
    <t>0.0245</t>
  </si>
  <si>
    <t>0.0714</t>
  </si>
  <si>
    <t>0.1346</t>
  </si>
  <si>
    <t>0.0468</t>
  </si>
  <si>
    <t>0.1416</t>
  </si>
  <si>
    <t>0.1735</t>
  </si>
  <si>
    <t>0.1681</t>
  </si>
  <si>
    <t>0.1762</t>
  </si>
  <si>
    <t>0.1618</t>
  </si>
  <si>
    <t>0.5225</t>
  </si>
  <si>
    <t>0.2349</t>
  </si>
  <si>
    <t>0.1377</t>
  </si>
  <si>
    <t>0.2143</t>
  </si>
  <si>
    <t>0.2175</t>
  </si>
  <si>
    <t>0.3286</t>
  </si>
  <si>
    <t>0.3069</t>
  </si>
  <si>
    <t>0.1362</t>
  </si>
  <si>
    <t>0.1803</t>
  </si>
  <si>
    <t>0.0956</t>
  </si>
  <si>
    <t>0.1114</t>
  </si>
  <si>
    <t>0.1083</t>
  </si>
  <si>
    <t>0.4134</t>
  </si>
  <si>
    <t>0.1879</t>
  </si>
  <si>
    <t>0.1621</t>
  </si>
  <si>
    <t>0.3875</t>
  </si>
  <si>
    <t>0.0847</t>
  </si>
  <si>
    <t>0.1316</t>
  </si>
  <si>
    <t>0.1604</t>
  </si>
  <si>
    <t>0.1469</t>
  </si>
  <si>
    <t>0.1142</t>
  </si>
  <si>
    <t>0.1929</t>
  </si>
  <si>
    <t>0.4411</t>
  </si>
  <si>
    <t>0.0955</t>
  </si>
  <si>
    <t>0.1831</t>
  </si>
  <si>
    <t>0.0827</t>
  </si>
  <si>
    <t>0.0173</t>
  </si>
  <si>
    <t>0.1653</t>
  </si>
  <si>
    <t>0.0667</t>
  </si>
  <si>
    <t>0.0589</t>
  </si>
  <si>
    <t>0.2705</t>
  </si>
  <si>
    <t>0.1333</t>
  </si>
  <si>
    <t>0.1393</t>
  </si>
  <si>
    <t>0.1395</t>
  </si>
  <si>
    <t>0.2220</t>
  </si>
  <si>
    <t>0.3838</t>
  </si>
  <si>
    <t>0.1336</t>
  </si>
  <si>
    <t>0.5083</t>
  </si>
  <si>
    <t>0.1765</t>
  </si>
  <si>
    <t>0.0585</t>
  </si>
  <si>
    <t>0.1557</t>
  </si>
  <si>
    <t>0.0604</t>
  </si>
  <si>
    <t>0.0287</t>
  </si>
  <si>
    <t>0.1949</t>
  </si>
  <si>
    <t>0.1390</t>
  </si>
  <si>
    <t>0.3505</t>
  </si>
  <si>
    <t>0.1104</t>
  </si>
  <si>
    <t>0.1610</t>
  </si>
  <si>
    <t>0.1418</t>
  </si>
  <si>
    <t>0.1654</t>
  </si>
  <si>
    <t>0.2868</t>
  </si>
  <si>
    <t>0.2002</t>
  </si>
  <si>
    <t>0.2501</t>
  </si>
  <si>
    <t>0.1344</t>
  </si>
  <si>
    <t>0.1643</t>
  </si>
  <si>
    <t>0.2999</t>
  </si>
  <si>
    <t>0.2582</t>
  </si>
  <si>
    <t>0.0953</t>
  </si>
  <si>
    <t>0.0646</t>
  </si>
  <si>
    <t>0.1206</t>
  </si>
  <si>
    <t>0.0723</t>
  </si>
  <si>
    <t>0.0394</t>
  </si>
  <si>
    <t>0.6296</t>
  </si>
  <si>
    <t>0.3143</t>
  </si>
  <si>
    <t>0.1596</t>
  </si>
  <si>
    <t>0.2023</t>
  </si>
  <si>
    <t>0.1641</t>
  </si>
  <si>
    <t>0.2827</t>
  </si>
  <si>
    <t>0.1699</t>
  </si>
  <si>
    <t>0.3927</t>
  </si>
  <si>
    <t>0.3383</t>
  </si>
  <si>
    <t>0.2547</t>
  </si>
  <si>
    <t>0.1507</t>
  </si>
  <si>
    <t>0.1788</t>
  </si>
  <si>
    <t>0.0750</t>
  </si>
  <si>
    <t>0.0933</t>
  </si>
  <si>
    <t>0.0193</t>
  </si>
  <si>
    <t>0.2233</t>
  </si>
  <si>
    <t>0.1511</t>
  </si>
  <si>
    <t>0.0141</t>
  </si>
  <si>
    <t>0.0001</t>
  </si>
  <si>
    <t>0.0098</t>
  </si>
  <si>
    <t>0.0227</t>
  </si>
  <si>
    <t>0.0134</t>
  </si>
  <si>
    <t>0.0025</t>
  </si>
  <si>
    <t>0.0149</t>
  </si>
  <si>
    <t>0.0069</t>
  </si>
  <si>
    <t>0.0100</t>
  </si>
  <si>
    <t>0.0312</t>
  </si>
  <si>
    <t>0.0119</t>
  </si>
  <si>
    <t>0.0175</t>
  </si>
  <si>
    <t>0.0105</t>
  </si>
  <si>
    <t>0.0121</t>
  </si>
  <si>
    <t>0.0216</t>
  </si>
  <si>
    <t>0.0447</t>
  </si>
  <si>
    <t>0.0033</t>
  </si>
  <si>
    <t>0.0056</t>
  </si>
  <si>
    <t>0.0132</t>
  </si>
  <si>
    <t>0.0083</t>
  </si>
  <si>
    <t>0.0049</t>
  </si>
  <si>
    <t>0.0072</t>
  </si>
  <si>
    <t>0.0041</t>
  </si>
  <si>
    <t>0.0091</t>
  </si>
  <si>
    <t>0.0165</t>
  </si>
  <si>
    <t>0.0079</t>
  </si>
  <si>
    <t>0.0136</t>
  </si>
  <si>
    <t>0.0024</t>
  </si>
  <si>
    <t>0.0118</t>
  </si>
  <si>
    <t>0.0130</t>
  </si>
  <si>
    <t>0.0077</t>
  </si>
  <si>
    <t>0.0182</t>
  </si>
  <si>
    <t>0.0259</t>
  </si>
  <si>
    <t>0.0068</t>
  </si>
  <si>
    <t>0.0123</t>
  </si>
  <si>
    <t>0.0058</t>
  </si>
  <si>
    <t>0.0055</t>
  </si>
  <si>
    <t>0.0361</t>
  </si>
  <si>
    <t>0.0172</t>
  </si>
  <si>
    <t>0.0020</t>
  </si>
  <si>
    <t>0.0125</t>
  </si>
  <si>
    <t>0.0023</t>
  </si>
  <si>
    <t>0.0218</t>
  </si>
  <si>
    <t>0.0213</t>
  </si>
  <si>
    <t>0.0053</t>
  </si>
  <si>
    <t>0.0207</t>
  </si>
  <si>
    <t>0.0094</t>
  </si>
  <si>
    <t>0.0196</t>
  </si>
  <si>
    <t>0.0022</t>
  </si>
  <si>
    <t>0.0064</t>
  </si>
  <si>
    <t>0.0133</t>
  </si>
  <si>
    <t>0.0061</t>
  </si>
  <si>
    <t>0.0176</t>
  </si>
  <si>
    <t>0.0031</t>
  </si>
  <si>
    <t>0.0206</t>
  </si>
  <si>
    <t>0.0192</t>
  </si>
  <si>
    <t>0.0036</t>
  </si>
  <si>
    <t>0.0044</t>
  </si>
  <si>
    <t>0.0178</t>
  </si>
  <si>
    <t>0.0150</t>
  </si>
  <si>
    <t>0.0035</t>
  </si>
  <si>
    <t>0.0492</t>
  </si>
  <si>
    <t>0.0431</t>
  </si>
  <si>
    <t>0.0331</t>
  </si>
  <si>
    <t>0.0369</t>
  </si>
  <si>
    <t>0.0849</t>
  </si>
  <si>
    <t>0.0433</t>
  </si>
  <si>
    <t>0.0421</t>
  </si>
  <si>
    <t>0.0478</t>
  </si>
  <si>
    <t>0.0549</t>
  </si>
  <si>
    <t>0.0509</t>
  </si>
  <si>
    <t>0.0493</t>
  </si>
  <si>
    <t>0.0522</t>
  </si>
  <si>
    <t>0.0381</t>
  </si>
  <si>
    <t>0.0359</t>
  </si>
  <si>
    <t>0.0296</t>
  </si>
  <si>
    <t>0.0677</t>
  </si>
  <si>
    <t>0.0422</t>
  </si>
  <si>
    <t>0.0482</t>
  </si>
  <si>
    <t>0.0419</t>
  </si>
  <si>
    <t>0.0435</t>
  </si>
  <si>
    <t>0.0387</t>
  </si>
  <si>
    <t>0.0410</t>
  </si>
  <si>
    <t>0.0280</t>
  </si>
  <si>
    <t>0.0430</t>
  </si>
  <si>
    <t>0.0341</t>
  </si>
  <si>
    <t>0.0438</t>
  </si>
  <si>
    <t>0.0354</t>
  </si>
  <si>
    <t>0.0436</t>
  </si>
  <si>
    <t>0.0625</t>
  </si>
  <si>
    <t>0.0471</t>
  </si>
  <si>
    <t>0.0300</t>
  </si>
  <si>
    <t>0.0385</t>
  </si>
  <si>
    <t>0.0403</t>
  </si>
  <si>
    <t>0.0379</t>
  </si>
  <si>
    <t>0.0405</t>
  </si>
  <si>
    <t>0.0408</t>
  </si>
  <si>
    <t>0.0496</t>
  </si>
  <si>
    <t>0.0507</t>
  </si>
  <si>
    <t>0.0524</t>
  </si>
  <si>
    <t>0.0544</t>
  </si>
  <si>
    <t>0.0353</t>
  </si>
  <si>
    <t>0.0371</t>
  </si>
  <si>
    <t>0.0965</t>
  </si>
  <si>
    <t>0.0486</t>
  </si>
  <si>
    <t>0.0336</t>
  </si>
  <si>
    <t>0.0453</t>
  </si>
  <si>
    <t>0.0664</t>
  </si>
  <si>
    <t>0.0565</t>
  </si>
  <si>
    <t>0.0316</t>
  </si>
  <si>
    <t>0.0288</t>
  </si>
  <si>
    <t>0.0339</t>
  </si>
  <si>
    <t>0.0346</t>
  </si>
  <si>
    <t>0.0358</t>
  </si>
  <si>
    <t>0.0027</t>
  </si>
  <si>
    <t>0.0032</t>
  </si>
  <si>
    <t>0.0026</t>
  </si>
  <si>
    <t>0.0080</t>
  </si>
  <si>
    <t>0.0087</t>
  </si>
  <si>
    <t>0.0263</t>
  </si>
  <si>
    <t>0.0248</t>
  </si>
  <si>
    <t>0.0260</t>
  </si>
  <si>
    <t>0.0533</t>
  </si>
  <si>
    <t>0.0147</t>
  </si>
  <si>
    <t>0.0413</t>
  </si>
  <si>
    <t>0.0116</t>
  </si>
  <si>
    <t>0.0284</t>
  </si>
  <si>
    <t>0.0204</t>
  </si>
  <si>
    <t>0.0501</t>
  </si>
  <si>
    <t>0.0200</t>
  </si>
  <si>
    <t>0.0282</t>
  </si>
  <si>
    <t>0.0270</t>
  </si>
  <si>
    <t>0.0146</t>
  </si>
  <si>
    <t>0.0188</t>
  </si>
  <si>
    <t>0.0334</t>
  </si>
  <si>
    <t>0.0151</t>
  </si>
  <si>
    <t>0.0528</t>
  </si>
  <si>
    <t>0.0249</t>
  </si>
  <si>
    <t>0.0455</t>
  </si>
  <si>
    <t>0.0202</t>
  </si>
  <si>
    <t>0.0126</t>
  </si>
  <si>
    <t>0.0699</t>
  </si>
  <si>
    <t>0.0217</t>
  </si>
  <si>
    <t>0.0637</t>
  </si>
  <si>
    <t>0.0498</t>
  </si>
  <si>
    <t>0.0212</t>
  </si>
  <si>
    <t>0.0688</t>
  </si>
  <si>
    <t>0.0649</t>
  </si>
  <si>
    <t>0.2104</t>
  </si>
  <si>
    <t>0.2069</t>
  </si>
  <si>
    <t>0.2049</t>
  </si>
  <si>
    <t>0.2059</t>
  </si>
  <si>
    <t>0.3816</t>
  </si>
  <si>
    <t>0.1398</t>
  </si>
  <si>
    <t>0.1454</t>
  </si>
  <si>
    <t>0.2224</t>
  </si>
  <si>
    <t>0.1856</t>
  </si>
  <si>
    <t>0.0389</t>
  </si>
  <si>
    <t>0.2957</t>
  </si>
  <si>
    <t>0.2105</t>
  </si>
  <si>
    <t>0.2097</t>
  </si>
  <si>
    <t>0.2018</t>
  </si>
  <si>
    <t>0.2735</t>
  </si>
  <si>
    <t>0.4965</t>
  </si>
  <si>
    <t>0.2708</t>
  </si>
  <si>
    <t>0.2979</t>
  </si>
  <si>
    <t>0.2591</t>
  </si>
  <si>
    <t>0.0871</t>
  </si>
  <si>
    <t>0.1298</t>
  </si>
  <si>
    <t>0.2216</t>
  </si>
  <si>
    <t>0.1406</t>
  </si>
  <si>
    <t>0.0563</t>
  </si>
  <si>
    <t>0.0968</t>
  </si>
  <si>
    <t>0.3537</t>
  </si>
  <si>
    <t>0.0927</t>
  </si>
  <si>
    <t>0.1573</t>
  </si>
  <si>
    <t>0.3911</t>
  </si>
  <si>
    <t>0.4428</t>
  </si>
  <si>
    <t>0.1634</t>
  </si>
  <si>
    <t>0.2063</t>
  </si>
  <si>
    <t>0.1421</t>
  </si>
  <si>
    <t>0.4288</t>
  </si>
  <si>
    <t>0.0931</t>
  </si>
  <si>
    <t>0.1025</t>
  </si>
  <si>
    <t>0.1230</t>
  </si>
  <si>
    <t>0.1575</t>
  </si>
  <si>
    <t>0.1698</t>
  </si>
  <si>
    <t>0.0696</t>
  </si>
  <si>
    <t>0.3920</t>
  </si>
  <si>
    <t>0.2066</t>
  </si>
  <si>
    <t>0.0756</t>
  </si>
  <si>
    <t>0.3288</t>
  </si>
  <si>
    <t>0.1903</t>
  </si>
  <si>
    <t>0.3733</t>
  </si>
  <si>
    <t>0.2264</t>
  </si>
  <si>
    <t>0.5480</t>
  </si>
  <si>
    <t>0.2052</t>
  </si>
  <si>
    <t>0.1140</t>
  </si>
  <si>
    <t>0.0627</t>
  </si>
  <si>
    <t>0.2186</t>
  </si>
  <si>
    <t>0.2019</t>
  </si>
  <si>
    <t>0.2017</t>
  </si>
  <si>
    <t>0.2182</t>
  </si>
  <si>
    <t>0.0780</t>
  </si>
  <si>
    <t>0.1912</t>
  </si>
  <si>
    <t>0.1578</t>
  </si>
  <si>
    <t>0.1891</t>
  </si>
  <si>
    <t>0.3420</t>
  </si>
  <si>
    <t>0.2005</t>
  </si>
  <si>
    <t>0.1812</t>
  </si>
  <si>
    <t>0.1763</t>
  </si>
  <si>
    <t>0.2569</t>
  </si>
  <si>
    <t>0.1310</t>
  </si>
  <si>
    <t>0.1063</t>
  </si>
  <si>
    <t>0.5915</t>
  </si>
  <si>
    <t>0.2286</t>
  </si>
  <si>
    <t>0.1983</t>
  </si>
  <si>
    <t>0.1361</t>
  </si>
  <si>
    <t>0.1034</t>
  </si>
  <si>
    <t>0.2446</t>
  </si>
  <si>
    <t>0.1158</t>
  </si>
  <si>
    <t>0.4499</t>
  </si>
  <si>
    <t>0.5056</t>
  </si>
  <si>
    <t>0.2496</t>
  </si>
  <si>
    <t>0.1352</t>
  </si>
  <si>
    <t>0.1967</t>
  </si>
  <si>
    <t>0.5289</t>
  </si>
  <si>
    <t>0.1405</t>
  </si>
  <si>
    <t>0.1322</t>
  </si>
  <si>
    <t>0.5699</t>
  </si>
  <si>
    <t>0.2026</t>
  </si>
  <si>
    <t>0.0110</t>
  </si>
  <si>
    <t>0.0137</t>
  </si>
  <si>
    <t>0.0222</t>
  </si>
  <si>
    <t>0.0174</t>
  </si>
  <si>
    <t>0.0224</t>
  </si>
  <si>
    <t>0.0274</t>
  </si>
  <si>
    <t>0.0156</t>
  </si>
  <si>
    <t>0.0279</t>
  </si>
  <si>
    <t>0.0318</t>
  </si>
  <si>
    <t>0.0290</t>
  </si>
  <si>
    <t>0.0046</t>
  </si>
  <si>
    <t>0.0092</t>
  </si>
  <si>
    <t>0.0101</t>
  </si>
  <si>
    <t>2.6673</t>
  </si>
  <si>
    <t>2.6613</t>
  </si>
  <si>
    <t>2.6713</t>
  </si>
  <si>
    <t>2.6023</t>
  </si>
  <si>
    <t>6.8817</t>
  </si>
  <si>
    <t>2.6795</t>
  </si>
  <si>
    <t>1.8848</t>
  </si>
  <si>
    <t>0.6213</t>
  </si>
  <si>
    <t>2.6914</t>
  </si>
  <si>
    <t>3.0249</t>
  </si>
  <si>
    <t>3.3827</t>
  </si>
  <si>
    <t>3.1922</t>
  </si>
  <si>
    <t>0.5334</t>
  </si>
  <si>
    <t>3.4932</t>
  </si>
  <si>
    <t>2.4497</t>
  </si>
  <si>
    <t>2.1102</t>
  </si>
  <si>
    <t>2.2531</t>
  </si>
  <si>
    <t>2.2975</t>
  </si>
  <si>
    <t>1.2123</t>
  </si>
  <si>
    <t>7.2163</t>
  </si>
  <si>
    <t>3.5583</t>
  </si>
  <si>
    <t>2.5286</t>
  </si>
  <si>
    <t>4.3439</t>
  </si>
  <si>
    <t>1.2674</t>
  </si>
  <si>
    <t>2.0806</t>
  </si>
  <si>
    <t>2.5709</t>
  </si>
  <si>
    <t>2.3638</t>
  </si>
  <si>
    <t>1.1166</t>
  </si>
  <si>
    <t>1.4387</t>
  </si>
  <si>
    <t>5.9468</t>
  </si>
  <si>
    <t>1.2089</t>
  </si>
  <si>
    <t>1.4941</t>
  </si>
  <si>
    <t>3.3200</t>
  </si>
  <si>
    <t>4.3813</t>
  </si>
  <si>
    <t>1.9196</t>
  </si>
  <si>
    <t>0.3562</t>
  </si>
  <si>
    <t>2.5069</t>
  </si>
  <si>
    <t>1.3756</t>
  </si>
  <si>
    <t>1.2002</t>
  </si>
  <si>
    <t>4.7579</t>
  </si>
  <si>
    <t>1.6731</t>
  </si>
  <si>
    <t>1.6110</t>
  </si>
  <si>
    <t>2.2352</t>
  </si>
  <si>
    <t>2.9490</t>
  </si>
  <si>
    <t>4.0932</t>
  </si>
  <si>
    <t>0.8976</t>
  </si>
  <si>
    <t>4.8960</t>
  </si>
  <si>
    <t>2.5306</t>
  </si>
  <si>
    <t>0.9198</t>
  </si>
  <si>
    <t>2.9829</t>
  </si>
  <si>
    <t>1.6853</t>
  </si>
  <si>
    <t>0.5739</t>
  </si>
  <si>
    <t>3.4265</t>
  </si>
  <si>
    <t>2.9200</t>
  </si>
  <si>
    <t>5.7844</t>
  </si>
  <si>
    <t>2.5157</t>
  </si>
  <si>
    <t>1.0524</t>
  </si>
  <si>
    <t>1.0598</t>
  </si>
  <si>
    <t>2.5027</t>
  </si>
  <si>
    <t>1.8268</t>
  </si>
  <si>
    <t>2.1162</t>
  </si>
  <si>
    <t>3.7090</t>
  </si>
  <si>
    <t>3.2585</t>
  </si>
  <si>
    <t>2.4445</t>
  </si>
  <si>
    <t>1.5366</t>
  </si>
  <si>
    <t>1.7143</t>
  </si>
  <si>
    <t>3.4714</t>
  </si>
  <si>
    <t>0.7680</t>
  </si>
  <si>
    <t>1.6181</t>
  </si>
  <si>
    <t>2.5197</t>
  </si>
  <si>
    <t>5.3351</t>
  </si>
  <si>
    <t>2.2815</t>
  </si>
  <si>
    <t>1.6035</t>
  </si>
  <si>
    <t>2.0117</t>
  </si>
  <si>
    <t>2.4725</t>
  </si>
  <si>
    <t>1.6761</t>
  </si>
  <si>
    <t>1.4921</t>
  </si>
  <si>
    <t>0.7078</t>
  </si>
  <si>
    <t>8.2484</t>
  </si>
  <si>
    <t>4.1389</t>
  </si>
  <si>
    <t>2.4546</t>
  </si>
  <si>
    <t>1.8663</t>
  </si>
  <si>
    <t>2.1235</t>
  </si>
  <si>
    <t>3.5352</t>
  </si>
  <si>
    <t>1.5397</t>
  </si>
  <si>
    <t>3.6843</t>
  </si>
  <si>
    <t>5.7712</t>
  </si>
  <si>
    <t>4.6019</t>
  </si>
  <si>
    <t>3.7295</t>
  </si>
  <si>
    <t>1.6557</t>
  </si>
  <si>
    <t>0.8161</t>
  </si>
  <si>
    <t>2.4710</t>
  </si>
  <si>
    <t>4.9139</t>
  </si>
  <si>
    <t>1.7227</t>
  </si>
  <si>
    <t>1.3265</t>
  </si>
  <si>
    <t>0.4257</t>
  </si>
  <si>
    <t>4.5767</t>
  </si>
  <si>
    <t>2.4615</t>
  </si>
  <si>
    <t>0.2528</t>
  </si>
  <si>
    <t>0.2537</t>
  </si>
  <si>
    <t>0.2450</t>
  </si>
  <si>
    <t>0.2677</t>
  </si>
  <si>
    <t>0.4539</t>
  </si>
  <si>
    <t>0.1969</t>
  </si>
  <si>
    <t>0.1300</t>
  </si>
  <si>
    <t>0.1075</t>
  </si>
  <si>
    <t>0.2741</t>
  </si>
  <si>
    <t>0.2864</t>
  </si>
  <si>
    <t>0.5147</t>
  </si>
  <si>
    <t>0.5729</t>
  </si>
  <si>
    <t>0.0427</t>
  </si>
  <si>
    <t>0.2198</t>
  </si>
  <si>
    <t>0.2531</t>
  </si>
  <si>
    <t>0.2360</t>
  </si>
  <si>
    <t>0.2403</t>
  </si>
  <si>
    <t>0.7569</t>
  </si>
  <si>
    <t>0.3068</t>
  </si>
  <si>
    <t>0.4148</t>
  </si>
  <si>
    <t>0.2515</t>
  </si>
  <si>
    <t>0.1434</t>
  </si>
  <si>
    <t>0.2494</t>
  </si>
  <si>
    <t>0.2678</t>
  </si>
  <si>
    <t>0.2447</t>
  </si>
  <si>
    <t>0.2004</t>
  </si>
  <si>
    <t>0.3308</t>
  </si>
  <si>
    <t>0.8823</t>
  </si>
  <si>
    <t>0.1299</t>
  </si>
  <si>
    <t>0.1466</t>
  </si>
  <si>
    <t>0.3012</t>
  </si>
  <si>
    <t>0.3431</t>
  </si>
  <si>
    <t>0.0542</t>
  </si>
  <si>
    <t>0.2727</t>
  </si>
  <si>
    <t>0.2146</t>
  </si>
  <si>
    <t>0.1559</t>
  </si>
  <si>
    <t>0.4194</t>
  </si>
  <si>
    <t>0.0817</t>
  </si>
  <si>
    <t>0.1752</t>
  </si>
  <si>
    <t>0.3091</t>
  </si>
  <si>
    <t>0.6521</t>
  </si>
  <si>
    <t>0.1989</t>
  </si>
  <si>
    <t>0.7471</t>
  </si>
  <si>
    <t>0.2673</t>
  </si>
  <si>
    <t>0.0987</t>
  </si>
  <si>
    <t>0.3009</t>
  </si>
  <si>
    <t>0.1286</t>
  </si>
  <si>
    <t>0.0404</t>
  </si>
  <si>
    <t>0.3928</t>
  </si>
  <si>
    <t>0.2956</t>
  </si>
  <si>
    <t>0.6137</t>
  </si>
  <si>
    <t>0.2194</t>
  </si>
  <si>
    <t>0.1159</t>
  </si>
  <si>
    <t>0.0809</t>
  </si>
  <si>
    <t>0.2488</t>
  </si>
  <si>
    <t>0.1276</t>
  </si>
  <si>
    <t>0.1658</t>
  </si>
  <si>
    <t>0.3176</t>
  </si>
  <si>
    <t>0.2635</t>
  </si>
  <si>
    <t>0.4541</t>
  </si>
  <si>
    <t>0.2733</t>
  </si>
  <si>
    <t>0.2762</t>
  </si>
  <si>
    <t>0.2389</t>
  </si>
  <si>
    <t>0.0905</t>
  </si>
  <si>
    <t>0.1477</t>
  </si>
  <si>
    <t>0.2564</t>
  </si>
  <si>
    <t>0.4133</t>
  </si>
  <si>
    <t>0.2062</t>
  </si>
  <si>
    <t>0.1201</t>
  </si>
  <si>
    <t>0.1290</t>
  </si>
  <si>
    <t>0.2976</t>
  </si>
  <si>
    <t>0.1394</t>
  </si>
  <si>
    <t>0.0976</t>
  </si>
  <si>
    <t>0.6736</t>
  </si>
  <si>
    <t>0.2324</t>
  </si>
  <si>
    <t>0.2491</t>
  </si>
  <si>
    <t>0.1703</t>
  </si>
  <si>
    <t>0.3975</t>
  </si>
  <si>
    <t>0.5080</t>
  </si>
  <si>
    <t>0.1541</t>
  </si>
  <si>
    <t>0.4296</t>
  </si>
  <si>
    <t>0.4363</t>
  </si>
  <si>
    <t>0.3627</t>
  </si>
  <si>
    <t>0.4970</t>
  </si>
  <si>
    <t>0.1829</t>
  </si>
  <si>
    <t>0.0643</t>
  </si>
  <si>
    <t>0.2493</t>
  </si>
  <si>
    <t>0.3049</t>
  </si>
  <si>
    <t>0.1729</t>
  </si>
  <si>
    <t>0.1598</t>
  </si>
  <si>
    <t>0.5842</t>
  </si>
  <si>
    <t>0.1828</t>
  </si>
  <si>
    <t>0.1644</t>
  </si>
  <si>
    <t>0.1683</t>
  </si>
  <si>
    <t>0.1679</t>
  </si>
  <si>
    <t>0.2702</t>
  </si>
  <si>
    <t>0.1338</t>
  </si>
  <si>
    <t>0.0896</t>
  </si>
  <si>
    <t>0.1271</t>
  </si>
  <si>
    <t>0.2035</t>
  </si>
  <si>
    <t>0.2364</t>
  </si>
  <si>
    <t>0.0283</t>
  </si>
  <si>
    <t>0.1737</t>
  </si>
  <si>
    <t>0.2269</t>
  </si>
  <si>
    <t>0.1509</t>
  </si>
  <si>
    <t>0.1590</t>
  </si>
  <si>
    <t>0.0972</t>
  </si>
  <si>
    <t>0.4314</t>
  </si>
  <si>
    <t>0.2067</t>
  </si>
  <si>
    <t>0.3098</t>
  </si>
  <si>
    <t>0.1834</t>
  </si>
  <si>
    <t>0.0784</t>
  </si>
  <si>
    <t>0.1056</t>
  </si>
  <si>
    <t>0.1615</t>
  </si>
  <si>
    <t>0.0994</t>
  </si>
  <si>
    <t>0.1542</t>
  </si>
  <si>
    <t>0.4304</t>
  </si>
  <si>
    <t>0.1648</t>
  </si>
  <si>
    <t>0.4003</t>
  </si>
  <si>
    <t>0.2755</t>
  </si>
  <si>
    <t>0.1086</t>
  </si>
  <si>
    <t>0.0298</t>
  </si>
  <si>
    <t>0.1581</t>
  </si>
  <si>
    <t>0.1580</t>
  </si>
  <si>
    <t>0.1150</t>
  </si>
  <si>
    <t>0.3056</t>
  </si>
  <si>
    <t>0.0590</t>
  </si>
  <si>
    <t>0.0794</t>
  </si>
  <si>
    <t>0.0747</t>
  </si>
  <si>
    <t>0.3906</t>
  </si>
  <si>
    <t>0.1667</t>
  </si>
  <si>
    <t>0.2553</t>
  </si>
  <si>
    <t>0.1733</t>
  </si>
  <si>
    <t>0.2578</t>
  </si>
  <si>
    <t>0.1754</t>
  </si>
  <si>
    <t>0.4234</t>
  </si>
  <si>
    <t>0.1497</t>
  </si>
  <si>
    <t>0.0490</t>
  </si>
  <si>
    <t>0.1589</t>
  </si>
  <si>
    <t>0.0744</t>
  </si>
  <si>
    <t>0.0938</t>
  </si>
  <si>
    <t>0.1795</t>
  </si>
  <si>
    <t>0.1840</t>
  </si>
  <si>
    <t>0.1570</t>
  </si>
  <si>
    <t>0.1136</t>
  </si>
  <si>
    <t>0.1199</t>
  </si>
  <si>
    <t>0.1431</t>
  </si>
  <si>
    <t>0.0467</t>
  </si>
  <si>
    <t>0.1358</t>
  </si>
  <si>
    <t>0.1694</t>
  </si>
  <si>
    <t>0.2877</t>
  </si>
  <si>
    <t>0.1535</t>
  </si>
  <si>
    <t>0.1592</t>
  </si>
  <si>
    <t>0.1944</t>
  </si>
  <si>
    <t>0.1360</t>
  </si>
  <si>
    <t>0.0995</t>
  </si>
  <si>
    <t>0.4055</t>
  </si>
  <si>
    <t>0.1696</t>
  </si>
  <si>
    <t>0.1565</t>
  </si>
  <si>
    <t>0.1019</t>
  </si>
  <si>
    <t>0.2263</t>
  </si>
  <si>
    <t>0.0966</t>
  </si>
  <si>
    <t>0.3731</t>
  </si>
  <si>
    <t>0.2333</t>
  </si>
  <si>
    <t>0.1855</t>
  </si>
  <si>
    <t>0.0530</t>
  </si>
  <si>
    <t>0.1664</t>
  </si>
  <si>
    <t>0.3273</t>
  </si>
  <si>
    <t>0.1302</t>
  </si>
  <si>
    <t>0.1047</t>
  </si>
  <si>
    <t>0.0390</t>
  </si>
  <si>
    <t>0.4290</t>
  </si>
  <si>
    <t>0.1586</t>
  </si>
  <si>
    <t>0.0462</t>
  </si>
  <si>
    <t>0.0488</t>
  </si>
  <si>
    <t>0.0986</t>
  </si>
  <si>
    <t>0.0519</t>
  </si>
  <si>
    <t>0.0499</t>
  </si>
  <si>
    <t>0.0250</t>
  </si>
  <si>
    <t>0.0963</t>
  </si>
  <si>
    <t>0.0648</t>
  </si>
  <si>
    <t>0.0445</t>
  </si>
  <si>
    <t>0.0198</t>
  </si>
  <si>
    <t>0.1037</t>
  </si>
  <si>
    <t>0.0942</t>
  </si>
  <si>
    <t>0.0277</t>
  </si>
  <si>
    <t>0.0991</t>
  </si>
  <si>
    <t>0.0256</t>
  </si>
  <si>
    <t>0.0571</t>
  </si>
  <si>
    <t>0.0220</t>
  </si>
  <si>
    <t>0.1265</t>
  </si>
  <si>
    <t>0.0616</t>
  </si>
  <si>
    <t>0.1012</t>
  </si>
  <si>
    <t>0.0407</t>
  </si>
  <si>
    <t>0.0452</t>
  </si>
  <si>
    <t>0.0307</t>
  </si>
  <si>
    <t>0.0577</t>
  </si>
  <si>
    <t>0.0311</t>
  </si>
  <si>
    <t>0.0765</t>
  </si>
  <si>
    <t>0.0481</t>
  </si>
  <si>
    <t>0.0602</t>
  </si>
  <si>
    <t>0.0599</t>
  </si>
  <si>
    <t>0.0984</t>
  </si>
  <si>
    <t>0.0967</t>
  </si>
  <si>
    <t>0.0628</t>
  </si>
  <si>
    <t>0.0402</t>
  </si>
  <si>
    <t>0.0428</t>
  </si>
  <si>
    <t>0.0456</t>
  </si>
  <si>
    <t>0.0864</t>
  </si>
  <si>
    <t>0.0299</t>
  </si>
  <si>
    <t>0.1175</t>
  </si>
  <si>
    <t>0.0086</t>
  </si>
  <si>
    <t>0.0378</t>
  </si>
  <si>
    <t>0.0186</t>
  </si>
  <si>
    <t>0.0169</t>
  </si>
  <si>
    <t>0.0240</t>
  </si>
  <si>
    <t>0.0232</t>
  </si>
  <si>
    <t>0.0383</t>
  </si>
  <si>
    <t>0.0579</t>
  </si>
  <si>
    <t>0.0247</t>
  </si>
  <si>
    <t>0.0184</t>
  </si>
  <si>
    <t>0.0159</t>
  </si>
  <si>
    <t>0.0356</t>
  </si>
  <si>
    <t>0.1988</t>
  </si>
  <si>
    <t>0.0632</t>
  </si>
  <si>
    <t>0.0221</t>
  </si>
  <si>
    <t>0.0903</t>
  </si>
  <si>
    <t>0.0269</t>
  </si>
  <si>
    <t>0.0291</t>
  </si>
  <si>
    <t>0.1055</t>
  </si>
  <si>
    <t>0.0432</t>
  </si>
  <si>
    <t>0.0386</t>
  </si>
  <si>
    <t>0.1067</t>
  </si>
  <si>
    <t>0.1240</t>
  </si>
  <si>
    <t>0.1971</t>
  </si>
  <si>
    <t>0.0459</t>
  </si>
  <si>
    <t>0.0802</t>
  </si>
  <si>
    <t>0.0601</t>
  </si>
  <si>
    <t>0.0317</t>
  </si>
  <si>
    <t>0.0480</t>
  </si>
  <si>
    <t>0.0205</t>
  </si>
  <si>
    <t>0.0510</t>
  </si>
  <si>
    <t>0.0201</t>
  </si>
  <si>
    <t>0.0309</t>
  </si>
  <si>
    <t>0.0368</t>
  </si>
  <si>
    <t>0.0253</t>
  </si>
  <si>
    <t>0.0476</t>
  </si>
  <si>
    <t>0.0211</t>
  </si>
  <si>
    <t>0.0772</t>
  </si>
  <si>
    <t>0.0210</t>
  </si>
  <si>
    <t>0.0292</t>
  </si>
  <si>
    <t>0.0757</t>
  </si>
  <si>
    <t>0.0392</t>
  </si>
  <si>
    <t>0.0325</t>
  </si>
  <si>
    <t>0.0357</t>
  </si>
  <si>
    <t>0.0214</t>
  </si>
  <si>
    <t>0.0235</t>
  </si>
  <si>
    <t>0.0373</t>
  </si>
  <si>
    <t>0.0484</t>
  </si>
  <si>
    <t>0.0609</t>
  </si>
  <si>
    <t>0.1216</t>
  </si>
  <si>
    <t>0.0448</t>
  </si>
  <si>
    <t>0.1347</t>
  </si>
  <si>
    <t>0.1219</t>
  </si>
  <si>
    <t>0.4019</t>
  </si>
  <si>
    <t>0.1144</t>
  </si>
  <si>
    <t>0.1501</t>
  </si>
  <si>
    <t>0.1835</t>
  </si>
  <si>
    <t>0.0958</t>
  </si>
  <si>
    <t>0.0781</t>
  </si>
  <si>
    <t>0.0769</t>
  </si>
  <si>
    <t>0.2443</t>
  </si>
  <si>
    <t>0.1198</t>
  </si>
  <si>
    <t>0.1953</t>
  </si>
  <si>
    <t>0.1982</t>
  </si>
  <si>
    <t>0.0917</t>
  </si>
  <si>
    <t>0.0679</t>
  </si>
  <si>
    <t>0.0901</t>
  </si>
  <si>
    <t>0.3040</t>
  </si>
  <si>
    <t>0.1905</t>
  </si>
  <si>
    <t>0.1116</t>
  </si>
  <si>
    <t>0.0848</t>
  </si>
  <si>
    <t>0.0904</t>
  </si>
  <si>
    <t>0.0732</t>
  </si>
  <si>
    <t>0.0911</t>
  </si>
  <si>
    <t>0.1569</t>
  </si>
  <si>
    <t>0.0795</t>
  </si>
  <si>
    <t>0.2970</t>
  </si>
  <si>
    <t>0.1105</t>
  </si>
  <si>
    <t>0.1297</t>
  </si>
  <si>
    <t>0.0143</t>
  </si>
  <si>
    <t>0.1552</t>
  </si>
  <si>
    <t>0.0900</t>
  </si>
  <si>
    <t>0.2613</t>
  </si>
  <si>
    <t>0.0586</t>
  </si>
  <si>
    <t>0.1243</t>
  </si>
  <si>
    <t>0.0771</t>
  </si>
  <si>
    <t>0.1180</t>
  </si>
  <si>
    <t>0.1738</t>
  </si>
  <si>
    <t>0.1269</t>
  </si>
  <si>
    <t>0.0495</t>
  </si>
  <si>
    <t>0.2145</t>
  </si>
  <si>
    <t>0.2619</t>
  </si>
  <si>
    <t>0.0647</t>
  </si>
  <si>
    <t>0.0887</t>
  </si>
  <si>
    <t>0.0446</t>
  </si>
  <si>
    <t>0.5103</t>
  </si>
  <si>
    <t>0.2322</t>
  </si>
  <si>
    <t>0.1200</t>
  </si>
  <si>
    <t>0.2083</t>
  </si>
  <si>
    <t>0.1305</t>
  </si>
  <si>
    <t>0.1275</t>
  </si>
  <si>
    <t>0.1153</t>
  </si>
  <si>
    <t>0.0654</t>
  </si>
  <si>
    <t>0.2535</t>
  </si>
  <si>
    <t>0.1017</t>
  </si>
  <si>
    <t>0.0873</t>
  </si>
  <si>
    <t>0.0323</t>
  </si>
  <si>
    <t>0.0617</t>
  </si>
  <si>
    <t>0.0168</t>
  </si>
  <si>
    <t>0.0237</t>
  </si>
  <si>
    <t>0.1555</t>
  </si>
  <si>
    <t>0.0254</t>
  </si>
  <si>
    <t>0.1259</t>
  </si>
  <si>
    <t>0.0475</t>
  </si>
  <si>
    <t>0.0719</t>
  </si>
  <si>
    <t>0.0322</t>
  </si>
  <si>
    <t>0.0239</t>
  </si>
  <si>
    <t>0.0537</t>
  </si>
  <si>
    <t>0.1133</t>
  </si>
  <si>
    <t>0.0850</t>
  </si>
  <si>
    <t>0.0575</t>
  </si>
  <si>
    <t>0.1657</t>
  </si>
  <si>
    <t>0.1660</t>
  </si>
  <si>
    <t>0.1506</t>
  </si>
  <si>
    <t>0.4766</t>
  </si>
  <si>
    <t>0.1682</t>
  </si>
  <si>
    <t>0.1196</t>
  </si>
  <si>
    <t>0.3011</t>
  </si>
  <si>
    <t>0.2820</t>
  </si>
  <si>
    <t>0.4207</t>
  </si>
  <si>
    <t>0.2846</t>
  </si>
  <si>
    <t>0.2028</t>
  </si>
  <si>
    <t>0.0726</t>
  </si>
  <si>
    <t>0.1168</t>
  </si>
  <si>
    <t>0.2304</t>
  </si>
  <si>
    <t>0.0629</t>
  </si>
  <si>
    <t>0.1350</t>
  </si>
  <si>
    <t>0.1277</t>
  </si>
  <si>
    <t>0.1640</t>
  </si>
  <si>
    <t>0.2199</t>
  </si>
  <si>
    <t>0.4776</t>
  </si>
  <si>
    <t>0.0773</t>
  </si>
  <si>
    <t>0.0946</t>
  </si>
  <si>
    <t>0.0996</t>
  </si>
  <si>
    <t>0.0697</t>
  </si>
  <si>
    <t>0.1518</t>
  </si>
  <si>
    <t>0.0811</t>
  </si>
  <si>
    <t>0.1294</t>
  </si>
  <si>
    <t>0.1289</t>
  </si>
  <si>
    <t>0.1709</t>
  </si>
  <si>
    <t>0.3525</t>
  </si>
  <si>
    <t>0.2327</t>
  </si>
  <si>
    <t>0.4245</t>
  </si>
  <si>
    <t>0.1288</t>
  </si>
  <si>
    <t>0.0682</t>
  </si>
  <si>
    <t>0.0684</t>
  </si>
  <si>
    <t>0.1239</t>
  </si>
  <si>
    <t>0.1123</t>
  </si>
  <si>
    <t>0.2350</t>
  </si>
  <si>
    <t>0.1489</t>
  </si>
  <si>
    <t>0.1867</t>
  </si>
  <si>
    <t>0.2977</t>
  </si>
  <si>
    <t>0.1373</t>
  </si>
  <si>
    <t>0.4192</t>
  </si>
  <si>
    <t>0.1009</t>
  </si>
  <si>
    <t>0.0562</t>
  </si>
  <si>
    <t>0.6671</t>
  </si>
  <si>
    <t>0.3079</t>
  </si>
  <si>
    <t>0.2167</t>
  </si>
  <si>
    <t>0.2561</t>
  </si>
  <si>
    <t>0.2790</t>
  </si>
  <si>
    <t>0.1369</t>
  </si>
  <si>
    <t>0.3531</t>
  </si>
  <si>
    <t>0.2463</t>
  </si>
  <si>
    <t>0.4196</t>
  </si>
  <si>
    <t>0.1324</t>
  </si>
  <si>
    <t>0.1331</t>
  </si>
  <si>
    <t>0.2319</t>
  </si>
  <si>
    <t>0.2238</t>
  </si>
  <si>
    <t>0.2370</t>
  </si>
  <si>
    <t>0.2215</t>
  </si>
  <si>
    <t>0.2723</t>
  </si>
  <si>
    <t>0.1411</t>
  </si>
  <si>
    <t>0.0698</t>
  </si>
  <si>
    <t>0.3914</t>
  </si>
  <si>
    <t>0.3814</t>
  </si>
  <si>
    <t>0.5557</t>
  </si>
  <si>
    <t>0.3800</t>
  </si>
  <si>
    <t>0.0759</t>
  </si>
  <si>
    <t>0.1851</t>
  </si>
  <si>
    <t>0.1013</t>
  </si>
  <si>
    <t>0.3130</t>
  </si>
  <si>
    <t>0.4187</t>
  </si>
  <si>
    <t>0.1732</t>
  </si>
  <si>
    <t>0.2100</t>
  </si>
  <si>
    <t>0.1462</t>
  </si>
  <si>
    <t>0.2392</t>
  </si>
  <si>
    <t>0.6857</t>
  </si>
  <si>
    <t>0.1007</t>
  </si>
  <si>
    <t>0.2135</t>
  </si>
  <si>
    <t>0.1495</t>
  </si>
  <si>
    <t>0.1886</t>
  </si>
  <si>
    <t>0.3032</t>
  </si>
  <si>
    <t>0.1525</t>
  </si>
  <si>
    <t>0.1741</t>
  </si>
  <si>
    <t>0.2314</t>
  </si>
  <si>
    <t>0.4995</t>
  </si>
  <si>
    <t>0.3071</t>
  </si>
  <si>
    <t>0.5819</t>
  </si>
  <si>
    <t>0.2024</t>
  </si>
  <si>
    <t>0.1002</t>
  </si>
  <si>
    <t>0.1170</t>
  </si>
  <si>
    <t>0.2475</t>
  </si>
  <si>
    <t>0.0576</t>
  </si>
  <si>
    <t>0.2006</t>
  </si>
  <si>
    <t>0.3706</t>
  </si>
  <si>
    <t>0.5408</t>
  </si>
  <si>
    <t>0.2323</t>
  </si>
  <si>
    <t>0.1818</t>
  </si>
  <si>
    <t>0.5279</t>
  </si>
  <si>
    <t>0.0821</t>
  </si>
  <si>
    <t>0.0690</t>
  </si>
  <si>
    <t>0.1977</t>
  </si>
  <si>
    <t>0.6913</t>
  </si>
  <si>
    <t>0.0715</t>
  </si>
  <si>
    <t>0.1379</t>
  </si>
  <si>
    <t>0.0828</t>
  </si>
  <si>
    <t>0.9799</t>
  </si>
  <si>
    <t>0.5780</t>
  </si>
  <si>
    <t>0.1854</t>
  </si>
  <si>
    <t>0.3150</t>
  </si>
  <si>
    <t>0.3360</t>
  </si>
  <si>
    <t>0.3546</t>
  </si>
  <si>
    <t>0.2136</t>
  </si>
  <si>
    <t>0.2034</t>
  </si>
  <si>
    <t>0.4195</t>
  </si>
  <si>
    <t>0.3519</t>
  </si>
  <si>
    <t>0.6030</t>
  </si>
  <si>
    <t>0.0561</t>
  </si>
  <si>
    <t>0.2027</t>
  </si>
  <si>
    <t>0.0633</t>
  </si>
  <si>
    <t>0.1963</t>
  </si>
  <si>
    <t>0.1832</t>
  </si>
  <si>
    <t>0.1623</t>
  </si>
  <si>
    <t>0.1479</t>
  </si>
  <si>
    <t>0.1400</t>
  </si>
  <si>
    <t>0.4392</t>
  </si>
  <si>
    <t>0.1680</t>
  </si>
  <si>
    <t>0.1674</t>
  </si>
  <si>
    <t>0.2817</t>
  </si>
  <si>
    <t>0.3283</t>
  </si>
  <si>
    <t>0.0255</t>
  </si>
  <si>
    <t>0.0653</t>
  </si>
  <si>
    <t>0.1246</t>
  </si>
  <si>
    <t>0.0801</t>
  </si>
  <si>
    <t>0.0560</t>
  </si>
  <si>
    <t>0.0676</t>
  </si>
  <si>
    <t>0.0768</t>
  </si>
  <si>
    <t>0.1538</t>
  </si>
  <si>
    <t>0.2315</t>
  </si>
  <si>
    <t>0.0776</t>
  </si>
  <si>
    <t>0.1323</t>
  </si>
  <si>
    <t>0.1619</t>
  </si>
  <si>
    <t>0.5451</t>
  </si>
  <si>
    <t>0.0793</t>
  </si>
  <si>
    <t>0.1934</t>
  </si>
  <si>
    <t>0.1533</t>
  </si>
  <si>
    <t>0.1211</t>
  </si>
  <si>
    <t>0.1986</t>
  </si>
  <si>
    <t>0.0865</t>
  </si>
  <si>
    <t>0.1249</t>
  </si>
  <si>
    <t>0.0789</t>
  </si>
  <si>
    <t>0.1488</t>
  </si>
  <si>
    <t>0.2897</t>
  </si>
  <si>
    <t>0.4559</t>
  </si>
  <si>
    <t>0.0595</t>
  </si>
  <si>
    <t>0.1467</t>
  </si>
  <si>
    <t>0.1873</t>
  </si>
  <si>
    <t>0.1281</t>
  </si>
  <si>
    <t>0.1263</t>
  </si>
  <si>
    <t>0.2401</t>
  </si>
  <si>
    <t>0.1661</t>
  </si>
  <si>
    <t>0.1066</t>
  </si>
  <si>
    <t>0.1947</t>
  </si>
  <si>
    <t>0.2896</t>
  </si>
  <si>
    <t>0.0513</t>
  </si>
  <si>
    <t>0.4127</t>
  </si>
  <si>
    <t>0.0814</t>
  </si>
  <si>
    <t>0.0304</t>
  </si>
  <si>
    <t>0.0342</t>
  </si>
  <si>
    <t>0.5644</t>
  </si>
  <si>
    <t>0.3144</t>
  </si>
  <si>
    <t>0.1187</t>
  </si>
  <si>
    <t>0.1807</t>
  </si>
  <si>
    <t>0.1523</t>
  </si>
  <si>
    <t>0.2745</t>
  </si>
  <si>
    <t>0.1875</t>
  </si>
  <si>
    <t>0.1904</t>
  </si>
  <si>
    <t>0.2252</t>
  </si>
  <si>
    <t>0.2289</t>
  </si>
  <si>
    <t>0.0517</t>
  </si>
  <si>
    <t>0.1027</t>
  </si>
  <si>
    <t>0.1780</t>
  </si>
  <si>
    <t>0.1260</t>
  </si>
  <si>
    <t>0.0366</t>
  </si>
  <si>
    <t>0.0700</t>
  </si>
  <si>
    <t>0.0443</t>
  </si>
  <si>
    <t>0.0610</t>
  </si>
  <si>
    <t>0.0420</t>
  </si>
  <si>
    <t>0.1081</t>
  </si>
  <si>
    <t>0.0454</t>
  </si>
  <si>
    <t>0.0546</t>
  </si>
  <si>
    <t>0.0694</t>
  </si>
  <si>
    <t>0.0631</t>
  </si>
  <si>
    <t>0.0675</t>
  </si>
  <si>
    <t>0.2445</t>
  </si>
  <si>
    <t>0.1561</t>
  </si>
  <si>
    <t>0.1636</t>
  </si>
  <si>
    <t>0.0163</t>
  </si>
  <si>
    <t>0.0233</t>
  </si>
  <si>
    <t>0.1958</t>
  </si>
  <si>
    <t>0.0554</t>
  </si>
  <si>
    <t>0.0840</t>
  </si>
  <si>
    <t>0.0775</t>
  </si>
  <si>
    <t>0.0555</t>
  </si>
  <si>
    <t>0.1363</t>
  </si>
  <si>
    <t>0.1036</t>
  </si>
  <si>
    <t>0.1494</t>
  </si>
  <si>
    <t>0.0578</t>
  </si>
  <si>
    <t>0.1543</t>
  </si>
  <si>
    <t>0.0779</t>
  </si>
  <si>
    <t>0.0716</t>
  </si>
  <si>
    <t>0.0796</t>
  </si>
  <si>
    <t>0.1768</t>
  </si>
  <si>
    <t>0.0180</t>
  </si>
  <si>
    <t>0.2070</t>
  </si>
  <si>
    <t>0.3455</t>
  </si>
  <si>
    <t>0.0532</t>
  </si>
  <si>
    <t>0.1188</t>
  </si>
  <si>
    <t>0.1217</t>
  </si>
  <si>
    <t>0.1396</t>
  </si>
  <si>
    <t>0.1685</t>
  </si>
  <si>
    <t>0.1030</t>
  </si>
  <si>
    <t>0.0945</t>
  </si>
  <si>
    <t>0.0992</t>
  </si>
  <si>
    <t>0.0737</t>
  </si>
  <si>
    <t>0.2159</t>
  </si>
  <si>
    <t>0.1500</t>
  </si>
  <si>
    <t>0.1481</t>
  </si>
  <si>
    <t>0.0921</t>
  </si>
  <si>
    <t>0.0527</t>
  </si>
  <si>
    <t>0.1085</t>
  </si>
  <si>
    <t>0.0470</t>
  </si>
  <si>
    <t>0.0893</t>
  </si>
  <si>
    <t>0.3209</t>
  </si>
  <si>
    <t>0.0583</t>
  </si>
  <si>
    <t>0.1008</t>
  </si>
  <si>
    <t>0.0926</t>
  </si>
  <si>
    <t>0.1852</t>
  </si>
  <si>
    <t>0.0740</t>
  </si>
  <si>
    <t>0.0880</t>
  </si>
  <si>
    <t>0.1647</t>
  </si>
  <si>
    <t>0.0540</t>
  </si>
  <si>
    <t>0.1536</t>
  </si>
  <si>
    <t>0.0971</t>
  </si>
  <si>
    <t>0.1280</t>
  </si>
  <si>
    <t>0.0670</t>
  </si>
  <si>
    <t>0.2823</t>
  </si>
  <si>
    <t>0.0879</t>
  </si>
  <si>
    <t>0.1328</t>
  </si>
  <si>
    <t>0.3179</t>
  </si>
  <si>
    <t>0.3826</t>
  </si>
  <si>
    <t>0.0154</t>
  </si>
  <si>
    <t>0.5113</t>
  </si>
  <si>
    <t>0.3292</t>
  </si>
  <si>
    <t>0.1836</t>
  </si>
  <si>
    <t>0.1422</t>
  </si>
  <si>
    <t>0.1273</t>
  </si>
  <si>
    <t>0.0954</t>
  </si>
  <si>
    <t>0.1792</t>
  </si>
  <si>
    <t>0.1424</t>
  </si>
  <si>
    <t>0.2000</t>
  </si>
  <si>
    <t>0.0302</t>
  </si>
  <si>
    <t>0.0842</t>
  </si>
  <si>
    <t>0.0834</t>
  </si>
  <si>
    <t>0.0797</t>
  </si>
  <si>
    <t>0.3642</t>
  </si>
  <si>
    <t>0.0525</t>
  </si>
  <si>
    <t>0.0183</t>
  </si>
  <si>
    <t>0.1448</t>
  </si>
  <si>
    <t>0.0999</t>
  </si>
  <si>
    <t>0.1585</t>
  </si>
  <si>
    <t>0.0800</t>
  </si>
  <si>
    <t>0.0668</t>
  </si>
  <si>
    <t>0.0764</t>
  </si>
  <si>
    <t>0.2611</t>
  </si>
  <si>
    <t>0.1088</t>
  </si>
  <si>
    <t>0.0872</t>
  </si>
  <si>
    <t>0.1548</t>
  </si>
  <si>
    <t>0.0680</t>
  </si>
  <si>
    <t>0.0674</t>
  </si>
  <si>
    <t>0.0806</t>
  </si>
  <si>
    <t>0.2173</t>
  </si>
  <si>
    <t>0.0687</t>
  </si>
  <si>
    <t>0.0268</t>
  </si>
  <si>
    <t>0.1049</t>
  </si>
  <si>
    <t>0.0491</t>
  </si>
  <si>
    <t>0.1120</t>
  </si>
  <si>
    <t>0.2484</t>
  </si>
  <si>
    <t>0.0748</t>
  </si>
  <si>
    <t>0.3010</t>
  </si>
  <si>
    <t>0.0645</t>
  </si>
  <si>
    <t>0.4095</t>
  </si>
  <si>
    <t>0.2620</t>
  </si>
  <si>
    <t>0.0712</t>
  </si>
  <si>
    <t>0.1301</t>
  </si>
  <si>
    <t>0.1193</t>
  </si>
  <si>
    <t>0.0892</t>
  </si>
  <si>
    <t>0.1106</t>
  </si>
  <si>
    <t>0.0534</t>
  </si>
  <si>
    <t>0.0516</t>
  </si>
  <si>
    <t>0.2414</t>
  </si>
  <si>
    <t>0.0862</t>
  </si>
  <si>
    <t>0.0294</t>
  </si>
  <si>
    <t>0.1725</t>
  </si>
  <si>
    <t>0.0582</t>
  </si>
  <si>
    <t>0.1024</t>
  </si>
  <si>
    <t>0.0941</t>
  </si>
  <si>
    <t>0.1391</t>
  </si>
  <si>
    <t>0.0644</t>
  </si>
  <si>
    <t>0.0718</t>
  </si>
  <si>
    <t>0.1750</t>
  </si>
  <si>
    <t>0.0469</t>
  </si>
  <si>
    <t>0.1959</t>
  </si>
  <si>
    <t>0.2737</t>
  </si>
  <si>
    <t>0.1804</t>
  </si>
  <si>
    <t>0.0520</t>
  </si>
  <si>
    <t>0.0825</t>
  </si>
  <si>
    <t>0.0706</t>
  </si>
  <si>
    <t>0.0600</t>
  </si>
  <si>
    <t>0.0815</t>
  </si>
  <si>
    <t>0.0241</t>
  </si>
  <si>
    <t>0.0526</t>
  </si>
  <si>
    <t>0.0749</t>
  </si>
  <si>
    <t>0.0691</t>
  </si>
  <si>
    <t>0.0701</t>
  </si>
  <si>
    <t>0.2329</t>
  </si>
  <si>
    <t>0.0944</t>
  </si>
  <si>
    <t>0.1439</t>
  </si>
  <si>
    <t>0.1808</t>
  </si>
  <si>
    <t>0.0324</t>
  </si>
  <si>
    <t>0.0957</t>
  </si>
  <si>
    <t>0.1461</t>
  </si>
  <si>
    <t>0.0671</t>
  </si>
  <si>
    <t>0.0613</t>
  </si>
  <si>
    <t>0.0731</t>
  </si>
  <si>
    <t>0.3005</t>
  </si>
  <si>
    <t>0.0673</t>
  </si>
  <si>
    <t>0.0866</t>
  </si>
  <si>
    <t>0.2031</t>
  </si>
  <si>
    <t>0.0860</t>
  </si>
  <si>
    <t>0.0553</t>
  </si>
  <si>
    <t>0.1380</t>
  </si>
  <si>
    <t>0.1620</t>
  </si>
  <si>
    <t>0.0962</t>
  </si>
  <si>
    <t>0.0641</t>
  </si>
  <si>
    <t>0.1006</t>
  </si>
  <si>
    <t>0.3217</t>
  </si>
  <si>
    <t>0.1508</t>
  </si>
  <si>
    <t>0.0661</t>
  </si>
  <si>
    <t>0.1564</t>
  </si>
  <si>
    <t>0.1639</t>
  </si>
  <si>
    <t>0.1370</t>
  </si>
  <si>
    <t>0.2064</t>
  </si>
  <si>
    <t>0.1203</t>
  </si>
  <si>
    <t>0.1176</t>
  </si>
  <si>
    <t>0.1147</t>
  </si>
  <si>
    <t>0.5081</t>
  </si>
  <si>
    <t>0.0326</t>
  </si>
  <si>
    <t>0.2275</t>
  </si>
  <si>
    <t>0.2009</t>
  </si>
  <si>
    <t>0.2489</t>
  </si>
  <si>
    <t>0.1126</t>
  </si>
  <si>
    <t>0.1671</t>
  </si>
  <si>
    <t>0.0785</t>
  </si>
  <si>
    <t>0.1070</t>
  </si>
  <si>
    <t>0.3003</t>
  </si>
  <si>
    <t>0.1038</t>
  </si>
  <si>
    <t>0.1220</t>
  </si>
  <si>
    <t>0.1137</t>
  </si>
  <si>
    <t>0.5173</t>
  </si>
  <si>
    <t>0.1375</t>
  </si>
  <si>
    <t>0.0295</t>
  </si>
  <si>
    <t>0.1102</t>
  </si>
  <si>
    <t>0.1044</t>
  </si>
  <si>
    <t>0.1282</t>
  </si>
  <si>
    <t>0.1487</t>
  </si>
  <si>
    <t>0.3483</t>
  </si>
  <si>
    <t>0.4102</t>
  </si>
  <si>
    <t>0.1018</t>
  </si>
  <si>
    <t>0.0669</t>
  </si>
  <si>
    <t>0.1149</t>
  </si>
  <si>
    <t>0.0692</t>
  </si>
  <si>
    <t>0.1113</t>
  </si>
  <si>
    <t>0.2321</t>
  </si>
  <si>
    <t>0.3304</t>
  </si>
  <si>
    <t>0.1186</t>
  </si>
  <si>
    <t>0.3016</t>
  </si>
  <si>
    <t>0.0301</t>
  </si>
  <si>
    <t>0.1124</t>
  </si>
  <si>
    <t>0.0838</t>
  </si>
  <si>
    <t>0.6031</t>
  </si>
  <si>
    <t>0.3242</t>
  </si>
  <si>
    <t>0.1154</t>
  </si>
  <si>
    <t>0.1524</t>
  </si>
  <si>
    <t>0.2341</t>
  </si>
  <si>
    <t>0.1046</t>
  </si>
  <si>
    <t>0.2405</t>
  </si>
  <si>
    <t>0.2541</t>
  </si>
  <si>
    <t>0.3230</t>
  </si>
  <si>
    <t>0.0275</t>
  </si>
  <si>
    <t>0.1127</t>
  </si>
  <si>
    <t>0.0851</t>
  </si>
  <si>
    <t>0.1141</t>
  </si>
  <si>
    <t>0.0822</t>
  </si>
  <si>
    <t>0.0593</t>
  </si>
  <si>
    <t>0.0558</t>
  </si>
  <si>
    <t>0.0985</t>
  </si>
  <si>
    <t>0.0363</t>
  </si>
  <si>
    <t>0.0409</t>
  </si>
  <si>
    <t>0.0160</t>
  </si>
  <si>
    <t>0.0273</t>
  </si>
  <si>
    <t>0.0663</t>
  </si>
  <si>
    <t>0.0816</t>
  </si>
  <si>
    <t>0.0570</t>
  </si>
  <si>
    <t>0.0907</t>
  </si>
  <si>
    <t>0.1631</t>
  </si>
  <si>
    <t>0.1340</t>
  </si>
  <si>
    <t>0.0728</t>
  </si>
  <si>
    <t>0.1021</t>
  </si>
  <si>
    <t>0.2228</t>
  </si>
  <si>
    <t>0.1177</t>
  </si>
  <si>
    <t>0.0652</t>
  </si>
  <si>
    <t>0.0791</t>
  </si>
  <si>
    <t>0.0614</t>
  </si>
  <si>
    <t>0.2610</t>
  </si>
  <si>
    <t>0.0882</t>
  </si>
  <si>
    <t>0.1222</t>
  </si>
  <si>
    <t>0.0569</t>
  </si>
  <si>
    <t>0.1502</t>
  </si>
  <si>
    <t>0.0463</t>
  </si>
  <si>
    <t>0.2153</t>
  </si>
  <si>
    <t>0.1401</t>
  </si>
  <si>
    <t>0.1822</t>
  </si>
  <si>
    <t>0.0262</t>
  </si>
  <si>
    <t>0.0709</t>
  </si>
  <si>
    <t>0.1633</t>
  </si>
  <si>
    <t>0.1870</t>
  </si>
  <si>
    <t>0.3313</t>
  </si>
  <si>
    <t>0.1916</t>
  </si>
  <si>
    <t>0.0973</t>
  </si>
  <si>
    <t>0.1284</t>
  </si>
  <si>
    <t>0.0434</t>
  </si>
  <si>
    <t>0.0399</t>
  </si>
  <si>
    <t>0.0564</t>
  </si>
  <si>
    <t>0.0745</t>
  </si>
  <si>
    <t>0.0843</t>
  </si>
  <si>
    <t>0.1122</t>
  </si>
  <si>
    <t>0.0951</t>
  </si>
  <si>
    <t>0.0572</t>
  </si>
  <si>
    <t>0.0611</t>
  </si>
  <si>
    <t>0.0306</t>
  </si>
  <si>
    <t>0.1226</t>
  </si>
  <si>
    <t>0.4503</t>
  </si>
  <si>
    <t>0.1907</t>
  </si>
  <si>
    <t>0.2140</t>
  </si>
  <si>
    <t>0.1887</t>
  </si>
  <si>
    <t>0.3170</t>
  </si>
  <si>
    <t>0.2997</t>
  </si>
  <si>
    <t>0.0910</t>
  </si>
  <si>
    <t>0.2299</t>
  </si>
  <si>
    <t>0.0913</t>
  </si>
  <si>
    <t>0.1011</t>
  </si>
  <si>
    <t>0.1717</t>
  </si>
  <si>
    <t>0.4920</t>
  </si>
  <si>
    <t>0.0703</t>
  </si>
  <si>
    <t>0.0979</t>
  </si>
  <si>
    <t>0.4275</t>
  </si>
  <si>
    <t>0.4129</t>
  </si>
  <si>
    <t>0.1274</t>
  </si>
  <si>
    <t>0.1420</t>
  </si>
  <si>
    <t>0.1053</t>
  </si>
  <si>
    <t>0.3301</t>
  </si>
  <si>
    <t>0.2609</t>
  </si>
  <si>
    <t>0.2356</t>
  </si>
  <si>
    <t>0.1278</t>
  </si>
  <si>
    <t>0.2651</t>
  </si>
  <si>
    <t>0.1237</t>
  </si>
  <si>
    <t>0.3447</t>
  </si>
  <si>
    <t>0.0483</t>
  </si>
  <si>
    <t>0.5570</t>
  </si>
  <si>
    <t>0.1254</t>
  </si>
  <si>
    <t>0.1770</t>
  </si>
  <si>
    <t>0.2021</t>
  </si>
  <si>
    <t>0.2825</t>
  </si>
  <si>
    <t>0.1218</t>
  </si>
  <si>
    <t>0.2682</t>
  </si>
  <si>
    <t>0.3421</t>
  </si>
  <si>
    <t>0.3794</t>
  </si>
  <si>
    <t>0.1314</t>
  </si>
  <si>
    <t>0.1227</t>
  </si>
  <si>
    <t>0.1371</t>
  </si>
  <si>
    <t>0.1345</t>
  </si>
  <si>
    <t>0.1293</t>
  </si>
  <si>
    <t>0.5589</t>
  </si>
  <si>
    <t>0.2106</t>
  </si>
  <si>
    <t>0.0846</t>
  </si>
  <si>
    <t>0.2303</t>
  </si>
  <si>
    <t>0.3034</t>
  </si>
  <si>
    <t>0.2502</t>
  </si>
  <si>
    <t>0.3626</t>
  </si>
  <si>
    <t>0.1397</t>
  </si>
  <si>
    <t>0.4671</t>
  </si>
  <si>
    <t>0.1329</t>
  </si>
  <si>
    <t>0.1258</t>
  </si>
  <si>
    <t>0.1849</t>
  </si>
  <si>
    <t>0.1079</t>
  </si>
  <si>
    <t>0.1686</t>
  </si>
  <si>
    <t>0.4152</t>
  </si>
  <si>
    <t>0.1605</t>
  </si>
  <si>
    <t>0.3969</t>
  </si>
  <si>
    <t>0.1207</t>
  </si>
  <si>
    <t>0.1722</t>
  </si>
  <si>
    <t>0.1353</t>
  </si>
  <si>
    <t>0.1257</t>
  </si>
  <si>
    <t>0.3512</t>
  </si>
  <si>
    <t>0.1693</t>
  </si>
  <si>
    <t>0.1087</t>
  </si>
  <si>
    <t>0.0672</t>
  </si>
  <si>
    <t>0.6190</t>
  </si>
  <si>
    <t>0.3151</t>
  </si>
  <si>
    <t>0.1337</t>
  </si>
  <si>
    <t>0.2486</t>
  </si>
  <si>
    <t>0.2504</t>
  </si>
  <si>
    <t>0.3704</t>
  </si>
  <si>
    <t>0.3310</t>
  </si>
  <si>
    <t>0.1343</t>
  </si>
  <si>
    <t>0.1389</t>
  </si>
  <si>
    <t>0.1307</t>
  </si>
  <si>
    <t>0.0441</t>
  </si>
  <si>
    <t>0.0332</t>
  </si>
  <si>
    <t>0.0829</t>
  </si>
  <si>
    <t>0.1001</t>
  </si>
  <si>
    <t>0.0556</t>
  </si>
  <si>
    <t>0.0895</t>
  </si>
  <si>
    <t>0.0622</t>
  </si>
  <si>
    <t>0.0550</t>
  </si>
  <si>
    <t>0.0642</t>
  </si>
  <si>
    <t>0.3029</t>
  </si>
  <si>
    <t>0.1472</t>
  </si>
  <si>
    <t>0.1238</t>
  </si>
  <si>
    <t>0.1773</t>
  </si>
  <si>
    <t>0.2922</t>
  </si>
  <si>
    <t>0.0702</t>
  </si>
  <si>
    <t>0.0395</t>
  </si>
  <si>
    <t>0.2294</t>
  </si>
  <si>
    <t>0.1089</t>
  </si>
  <si>
    <t>0.2787</t>
  </si>
  <si>
    <t>0.2923</t>
  </si>
  <si>
    <t>0.1039</t>
  </si>
  <si>
    <t>0.0874</t>
  </si>
  <si>
    <t>0.1990</t>
  </si>
  <si>
    <t>0.0580</t>
  </si>
  <si>
    <t>0.1924</t>
  </si>
  <si>
    <t>0.3721</t>
  </si>
  <si>
    <t>0.1134</t>
  </si>
  <si>
    <t>0.1179</t>
  </si>
  <si>
    <t>0.6019</t>
  </si>
  <si>
    <t>0.2856</t>
  </si>
  <si>
    <t>0.0818</t>
  </si>
  <si>
    <t>0.2085</t>
  </si>
  <si>
    <t>0.2891</t>
  </si>
  <si>
    <t>0.1062</t>
  </si>
  <si>
    <t>0.3201</t>
  </si>
  <si>
    <t>0.0485</t>
  </si>
  <si>
    <t>0.5477</t>
  </si>
  <si>
    <t>0.1029</t>
  </si>
  <si>
    <t>0.0722</t>
  </si>
  <si>
    <t>0.1130</t>
  </si>
  <si>
    <t>0.3837</t>
  </si>
  <si>
    <t>0.0574</t>
  </si>
  <si>
    <t>0.2234</t>
  </si>
  <si>
    <t>0.1772</t>
  </si>
  <si>
    <t>0.4404</t>
  </si>
  <si>
    <t>0.1023</t>
  </si>
  <si>
    <t>0.0710</t>
  </si>
  <si>
    <t>0.2467</t>
  </si>
  <si>
    <t>0.1101</t>
  </si>
  <si>
    <t>0.4790</t>
  </si>
  <si>
    <t>0.1339</t>
  </si>
  <si>
    <t>0.1415</t>
  </si>
  <si>
    <t>0.3680</t>
  </si>
  <si>
    <t>0.2042</t>
  </si>
  <si>
    <t>0.1212</t>
  </si>
  <si>
    <t>0.2520</t>
  </si>
  <si>
    <t>0.5910</t>
  </si>
  <si>
    <t>0.1677</t>
  </si>
  <si>
    <t>0.1005</t>
  </si>
  <si>
    <t>0.2163</t>
  </si>
  <si>
    <t>0.0974</t>
  </si>
  <si>
    <t>0.1991</t>
  </si>
  <si>
    <t>0.1181</t>
  </si>
  <si>
    <t>0.0861</t>
  </si>
  <si>
    <t>0.1468</t>
  </si>
  <si>
    <t>0.2110</t>
  </si>
  <si>
    <t>0.1846</t>
  </si>
  <si>
    <t>0.1842</t>
  </si>
  <si>
    <t>0.1746</t>
  </si>
  <si>
    <t>0.1110</t>
  </si>
  <si>
    <t>0.1764</t>
  </si>
  <si>
    <t>0.0659</t>
  </si>
  <si>
    <t>0.2177</t>
  </si>
  <si>
    <t>0.0620</t>
  </si>
  <si>
    <t>0.0417</t>
  </si>
  <si>
    <t>0.2122</t>
  </si>
  <si>
    <t>0.0990</t>
  </si>
  <si>
    <t>0.0798</t>
  </si>
  <si>
    <t>0.1064</t>
  </si>
  <si>
    <t>0.1235</t>
  </si>
  <si>
    <t>0.1632</t>
  </si>
  <si>
    <t>0.0717</t>
  </si>
  <si>
    <t>0.0360</t>
  </si>
  <si>
    <t>0.1745</t>
  </si>
  <si>
    <t>0.2102</t>
  </si>
  <si>
    <t>0.3893</t>
  </si>
  <si>
    <t>0.1171</t>
  </si>
  <si>
    <t>0.1744</t>
  </si>
  <si>
    <t>0.0514</t>
  </si>
  <si>
    <t>0.1799</t>
  </si>
  <si>
    <t>0.1121</t>
  </si>
  <si>
    <t>0.3548</t>
  </si>
  <si>
    <t>0.2510</t>
  </si>
  <si>
    <t>0.1458</t>
  </si>
  <si>
    <t>0.2479</t>
  </si>
  <si>
    <t>0.2362</t>
  </si>
  <si>
    <t>0.2764</t>
  </si>
  <si>
    <t>0.2336</t>
  </si>
  <si>
    <t>0.1526</t>
  </si>
  <si>
    <t>0.3299</t>
  </si>
  <si>
    <t>0.0615</t>
  </si>
  <si>
    <t>0.2875</t>
  </si>
  <si>
    <t>0.1374</t>
  </si>
  <si>
    <t>0.1241</t>
  </si>
  <si>
    <t>0.2499</t>
  </si>
  <si>
    <t>0.0853</t>
  </si>
  <si>
    <t>0.0391</t>
  </si>
  <si>
    <t>0.1866</t>
  </si>
  <si>
    <t>0.1775</t>
  </si>
  <si>
    <t>0.2266</t>
  </si>
  <si>
    <t>0.1357</t>
  </si>
  <si>
    <t>0.0713</t>
  </si>
  <si>
    <t>0.0762</t>
  </si>
  <si>
    <t>0.1014</t>
  </si>
  <si>
    <t xml:space="preserve">After comparison of the sample and internal standard  peaks, </t>
  </si>
  <si>
    <t xml:space="preserve">corrections was applied by dividing certain sample peaks by response factors, </t>
  </si>
  <si>
    <t>determined from analysis of lipids of  known concentrations.</t>
  </si>
  <si>
    <t>nmol detected on 4000 QTrap mass spec for these volumes:</t>
  </si>
  <si>
    <t>The response factors are instrument-dependent and are indicated in the table below.</t>
  </si>
  <si>
    <t>Avanti Polar Lipids</t>
  </si>
  <si>
    <t>0.5_ul</t>
  </si>
  <si>
    <t>2.0_ul</t>
  </si>
  <si>
    <t>10.0_ul</t>
  </si>
  <si>
    <t>Response Factors</t>
  </si>
  <si>
    <t xml:space="preserve">Splash Lipidomix mass spec standard 330707 </t>
  </si>
  <si>
    <t>nmol in 0.5 ul</t>
  </si>
  <si>
    <t>nmol in 2 ul</t>
  </si>
  <si>
    <t>nmol in 10 ul</t>
  </si>
  <si>
    <t>ave nmol per ul</t>
  </si>
  <si>
    <t>Detected nmol/added nmol</t>
  </si>
  <si>
    <t>Instrument</t>
  </si>
  <si>
    <t>Lipid</t>
  </si>
  <si>
    <t>Standards uses</t>
  </si>
  <si>
    <t>Response factor</t>
  </si>
  <si>
    <t>18:1(d7) LPE</t>
  </si>
  <si>
    <t>Sciex API 4000 or 4000 QTRAP</t>
  </si>
  <si>
    <t>MGDG (all unsaturated species)</t>
  </si>
  <si>
    <t>MGDG(34:0) and MGDG(36:0)</t>
  </si>
  <si>
    <t xml:space="preserve">15:0-18:1(d7) PE </t>
  </si>
  <si>
    <t>DGDG (all unsaturated species)</t>
  </si>
  <si>
    <t>DGDG(34:0) and DGDG(36:0)</t>
  </si>
  <si>
    <t>18:1(d7) LPC</t>
  </si>
  <si>
    <t>Waters Xevo TQS</t>
  </si>
  <si>
    <t>MGDG(34:6), MGDG(34:5), MGDG(34:4)</t>
  </si>
  <si>
    <t>18:1(d9) SM</t>
  </si>
  <si>
    <t>15:0-18:1(d7)  PC</t>
  </si>
  <si>
    <t>15:0-18:1(d7) PI</t>
  </si>
  <si>
    <t>15:0-18:1(d7) PS</t>
  </si>
  <si>
    <t>MGDG(36:6), MGDG(36:5), MGDG(36:4)</t>
  </si>
  <si>
    <t>15:0-18:1(d7) PA</t>
  </si>
  <si>
    <t>18:1(d7) Chol Ester</t>
  </si>
  <si>
    <t>MGDG(38:6), MGDG(38:5), MGDG(38:4)</t>
  </si>
  <si>
    <t>DGDG(34:6), DGDG(34:5), DGDG(34:4)</t>
  </si>
  <si>
    <t>DGDG(36:6), DGDG(36:5), DGDG(36:4)</t>
  </si>
  <si>
    <t>DGDG(38:6), DGDG(38:5), DGDG(38:4)</t>
  </si>
  <si>
    <t>SM (all species)</t>
  </si>
  <si>
    <t>PC(24:0) and PC(48:2)</t>
  </si>
  <si>
    <t>Software Version:</t>
  </si>
  <si>
    <t>Analyst 1.6</t>
  </si>
  <si>
    <t>curtain gas 20</t>
  </si>
  <si>
    <t>CAD 2</t>
  </si>
  <si>
    <t>gas 1: 45</t>
  </si>
  <si>
    <t>gas 2: 45</t>
  </si>
  <si>
    <t>Temp: 100</t>
  </si>
  <si>
    <t>interface heater ON</t>
  </si>
  <si>
    <t>Log Information from Devices at Start of acquisition:</t>
  </si>
  <si>
    <t>declustering potential</t>
  </si>
  <si>
    <t>entrance potential</t>
  </si>
  <si>
    <t>collision energy</t>
  </si>
  <si>
    <t>exit potential</t>
  </si>
  <si>
    <t>AutoSampler</t>
  </si>
  <si>
    <t>CTC PAL</t>
  </si>
  <si>
    <t>period in method</t>
  </si>
  <si>
    <t>lipid class</t>
  </si>
  <si>
    <t>polarity</t>
  </si>
  <si>
    <t>scan mode</t>
  </si>
  <si>
    <t>fragment mass</t>
  </si>
  <si>
    <t>cycles</t>
  </si>
  <si>
    <t>DP</t>
  </si>
  <si>
    <t>EP</t>
  </si>
  <si>
    <t>CXP</t>
  </si>
  <si>
    <t>total mass range</t>
  </si>
  <si>
    <t xml:space="preserve"> Loop Volume 1 (user entered)</t>
  </si>
  <si>
    <t>1000 µL</t>
  </si>
  <si>
    <t>LysoPE, PE</t>
  </si>
  <si>
    <t>pos</t>
  </si>
  <si>
    <t>NL</t>
  </si>
  <si>
    <t>422 to 894</t>
  </si>
  <si>
    <t xml:space="preserve"> Loop Volume 2 (user entered)</t>
  </si>
  <si>
    <t>LysoPC, PC</t>
  </si>
  <si>
    <t>Prec</t>
  </si>
  <si>
    <t>450 to 960</t>
  </si>
  <si>
    <t xml:space="preserve"> Vendor Driver Ver</t>
  </si>
  <si>
    <t>1.6.0.1</t>
  </si>
  <si>
    <t xml:space="preserve">PA  </t>
  </si>
  <si>
    <t>606 to 784</t>
  </si>
  <si>
    <t xml:space="preserve"> Device FW Ver</t>
  </si>
  <si>
    <t>2.3.6</t>
  </si>
  <si>
    <t>680 to 858</t>
  </si>
  <si>
    <t xml:space="preserve"> Actual Injection Volume</t>
  </si>
  <si>
    <t>600.000 µL</t>
  </si>
  <si>
    <t>818 to 900</t>
  </si>
  <si>
    <t xml:space="preserve"> </t>
  </si>
  <si>
    <t>676 to 910</t>
  </si>
  <si>
    <t>760 to 830</t>
  </si>
  <si>
    <t>Time from start =0.0000 min</t>
  </si>
  <si>
    <t xml:space="preserve"> Mass Spectrometer</t>
  </si>
  <si>
    <t>4000 Q TRAP</t>
  </si>
  <si>
    <t>920 to 1000</t>
  </si>
  <si>
    <t>Config Table Version</t>
  </si>
  <si>
    <t>neg</t>
  </si>
  <si>
    <t>precursor</t>
  </si>
  <si>
    <t>451 to 519</t>
  </si>
  <si>
    <t xml:space="preserve"> Firmware Version</t>
  </si>
  <si>
    <t xml:space="preserve"> M401402 B4T0301 M3L1417 B3T0300</t>
  </si>
  <si>
    <t>Component Name</t>
  </si>
  <si>
    <t xml:space="preserve"> Linear Ion Trap Quadrupole LC/MS/MS Mass Spectrometer</t>
  </si>
  <si>
    <t>Component ID</t>
  </si>
  <si>
    <t xml:space="preserve"> 4000 Q TRAP</t>
  </si>
  <si>
    <t>Manufacturer</t>
  </si>
  <si>
    <t xml:space="preserve"> AB Sciex Instruments</t>
  </si>
  <si>
    <t>Model</t>
  </si>
  <si>
    <t xml:space="preserve"> 1004229-AI</t>
  </si>
  <si>
    <t xml:space="preserve"> Serial Number</t>
  </si>
  <si>
    <t xml:space="preserve"> U015380601</t>
  </si>
  <si>
    <t>Time from start =0.0833 min</t>
  </si>
  <si>
    <t>Start of Run - Detailed Status</t>
  </si>
  <si>
    <t>Vacuum Status</t>
  </si>
  <si>
    <t xml:space="preserve"> At Pressure</t>
  </si>
  <si>
    <t>Vacuum Gauge (10e-5 Torr)</t>
  </si>
  <si>
    <t>Backing Pump</t>
  </si>
  <si>
    <t xml:space="preserve"> Ok</t>
  </si>
  <si>
    <t>Interface Turbo Pump</t>
  </si>
  <si>
    <t xml:space="preserve"> Normal</t>
  </si>
  <si>
    <t>Analyzer Turbo Pump</t>
  </si>
  <si>
    <t>Sample Introduction Status</t>
  </si>
  <si>
    <t xml:space="preserve"> Ready</t>
  </si>
  <si>
    <t>Source/Ion Path Electronics</t>
  </si>
  <si>
    <t xml:space="preserve"> On</t>
  </si>
  <si>
    <t>Source Type</t>
  </si>
  <si>
    <t xml:space="preserve"> Turbo Spray</t>
  </si>
  <si>
    <t>Source Temperature (at setpoint)</t>
  </si>
  <si>
    <t xml:space="preserve"> 100.0 C</t>
  </si>
  <si>
    <t>Source Exhaust Pump</t>
  </si>
  <si>
    <t>Interface Heater</t>
  </si>
  <si>
    <t>Time from start =0.1000 min</t>
  </si>
  <si>
    <t>End of Run - Detailed Status</t>
  </si>
  <si>
    <t>Time from start =13.8000 min</t>
  </si>
  <si>
    <t>Acquisition Info</t>
  </si>
  <si>
    <t>Acquisition Method:</t>
  </si>
  <si>
    <t>\4000QTrap-PlantRoutinePolar120715.dam</t>
  </si>
  <si>
    <t>Acquisition Path:</t>
  </si>
  <si>
    <t>D:\Analyst Data\Projects\Lipid Optimization\Acquisition Methods\</t>
  </si>
  <si>
    <t>First Sample Started:</t>
  </si>
  <si>
    <t>Wednesday, March 6, 2019 5:08:45 PM</t>
  </si>
  <si>
    <t>Last Sample Finished:</t>
  </si>
  <si>
    <t>Thursday, March 7, 2019 3:41:31 AM</t>
  </si>
  <si>
    <t>Sample Acq Time:</t>
  </si>
  <si>
    <t>Sample Acq Duration:</t>
  </si>
  <si>
    <t>12min28sec</t>
  </si>
  <si>
    <t>Number of Scans:</t>
  </si>
  <si>
    <t>Periods in File:</t>
  </si>
  <si>
    <t>Batch Name:</t>
  </si>
  <si>
    <t>\T030619-TKovacs-24Polar.dab</t>
  </si>
  <si>
    <t>Batch Path:</t>
  </si>
  <si>
    <t>D:\Analyst Data\Projects\Lipid Optimization\Batch\</t>
  </si>
  <si>
    <t>Submitted by:</t>
  </si>
  <si>
    <t>4000QTRAP\Administrator()</t>
  </si>
  <si>
    <t>Logged-on User:</t>
  </si>
  <si>
    <t>4000QTRAP\Administrator</t>
  </si>
  <si>
    <t>Synchronization Mode:</t>
  </si>
  <si>
    <t>LC Sync</t>
  </si>
  <si>
    <t>Auto-Equilibration:</t>
  </si>
  <si>
    <t>Off</t>
  </si>
  <si>
    <t>Comment:</t>
  </si>
  <si>
    <t>tighter mass ranges to reduce time</t>
  </si>
  <si>
    <t>Set Name:</t>
  </si>
  <si>
    <t>SET1</t>
  </si>
  <si>
    <t>Sample Name</t>
  </si>
  <si>
    <t>Sample ID</t>
  </si>
  <si>
    <t>Sample Comments:</t>
  </si>
  <si>
    <t>Autosampler Vial:</t>
  </si>
  <si>
    <t>Rack Code:</t>
  </si>
  <si>
    <t>Tray01</t>
  </si>
  <si>
    <t>Rack Position:</t>
  </si>
  <si>
    <t>Plate Code:</t>
  </si>
  <si>
    <t>VT54</t>
  </si>
  <si>
    <t>Plate Position</t>
  </si>
  <si>
    <t xml:space="preserve">CTC PAL Autosampler Method Properties </t>
  </si>
  <si>
    <t>Loop Volume1 (µl):</t>
  </si>
  <si>
    <t>Loop Volume2 (µl):</t>
  </si>
  <si>
    <t>Injection Volume (µl):</t>
  </si>
  <si>
    <t>Barcode Reading:</t>
  </si>
  <si>
    <t>Disabled</t>
  </si>
  <si>
    <t>Method Description:</t>
  </si>
  <si>
    <t>Syringe:  1000ul</t>
  </si>
  <si>
    <t>Cycle date: 4/29/2010 2:11:46 PM</t>
  </si>
  <si>
    <t>Cycle name: Analyst LC-Inj</t>
  </si>
  <si>
    <t>Air Volume (µl)                         0</t>
  </si>
  <si>
    <t>Pre Clean with Solvent 1 ()             0</t>
  </si>
  <si>
    <t>Pre Clean with Solvent 2 ()             0</t>
  </si>
  <si>
    <t>Pre Clean with Sample ()                0</t>
  </si>
  <si>
    <t>Filling Speed (µl/s)                    50</t>
  </si>
  <si>
    <t>Filling Strokes ()                      1</t>
  </si>
  <si>
    <t>Inject to                               LC Vlv1</t>
  </si>
  <si>
    <t>Injection Speed (µl/s)                  50</t>
  </si>
  <si>
    <t>Pre Inject Delay (ms)                   500</t>
  </si>
  <si>
    <t>Post Inject Delay (ms)                  500</t>
  </si>
  <si>
    <t>Post Clean with Solvent 1 ()            1</t>
  </si>
  <si>
    <t>Post Clean with Solvent 2 ()            1</t>
  </si>
  <si>
    <t>Valve Clean with Solvent 1 ()           1</t>
  </si>
  <si>
    <t>Valve Clean with Solvent 2 ()           1</t>
  </si>
  <si>
    <t>Replicate Count ()                      1</t>
  </si>
  <si>
    <t>Analysis Time (s) ()                    0</t>
  </si>
  <si>
    <t>Quantitation Information:</t>
  </si>
  <si>
    <t>Sample Type:</t>
  </si>
  <si>
    <t>Unknown</t>
  </si>
  <si>
    <t>Dilution Factor:</t>
  </si>
  <si>
    <t>Custom Data:</t>
  </si>
  <si>
    <t>Quantitation Table:</t>
  </si>
  <si>
    <t>Period 1:</t>
  </si>
  <si>
    <t>--------------</t>
  </si>
  <si>
    <t>Scans in Period:</t>
  </si>
  <si>
    <t>Relative Start Time:</t>
  </si>
  <si>
    <t>0.00 msec</t>
  </si>
  <si>
    <t>Experiments in Period:</t>
  </si>
  <si>
    <t>Period 1  Experiment   1:</t>
  </si>
  <si>
    <t>----------------------------</t>
  </si>
  <si>
    <t>Scan Type:</t>
  </si>
  <si>
    <t>Q3 MS (Q3)</t>
  </si>
  <si>
    <t>Polarity:</t>
  </si>
  <si>
    <t xml:space="preserve">Positive </t>
  </si>
  <si>
    <t>Scan Mode:</t>
  </si>
  <si>
    <t>Profile</t>
  </si>
  <si>
    <t>Ion Source:</t>
  </si>
  <si>
    <t>Turbo Spray</t>
  </si>
  <si>
    <t>Resolution Q3:</t>
  </si>
  <si>
    <t>Unit</t>
  </si>
  <si>
    <t>Intensity Thres.:</t>
  </si>
  <si>
    <t>0.00 cps</t>
  </si>
  <si>
    <t>Settling Time:</t>
  </si>
  <si>
    <t>0.0000 msec</t>
  </si>
  <si>
    <t>MR Pause:</t>
  </si>
  <si>
    <t>5.0070 msec</t>
  </si>
  <si>
    <t>MCA:</t>
  </si>
  <si>
    <t>No</t>
  </si>
  <si>
    <t>Center/Width:</t>
  </si>
  <si>
    <t>Step Size:</t>
  </si>
  <si>
    <t xml:space="preserve">0.10 Da </t>
  </si>
  <si>
    <t>Start (Da)</t>
  </si>
  <si>
    <t>Stop (Da)</t>
  </si>
  <si>
    <t>Time (sec)</t>
  </si>
  <si>
    <t>Param</t>
  </si>
  <si>
    <t>Start</t>
  </si>
  <si>
    <t>Stop</t>
  </si>
  <si>
    <t>Parameter Table(Period 1  Experiment   1)</t>
  </si>
  <si>
    <t xml:space="preserve">CUR: </t>
  </si>
  <si>
    <t xml:space="preserve">IS: </t>
  </si>
  <si>
    <t xml:space="preserve">TEM: </t>
  </si>
  <si>
    <t xml:space="preserve">GS1: </t>
  </si>
  <si>
    <t xml:space="preserve">GS2: </t>
  </si>
  <si>
    <t xml:space="preserve">ihe: </t>
  </si>
  <si>
    <t>ON</t>
  </si>
  <si>
    <t xml:space="preserve">CAD: </t>
  </si>
  <si>
    <t>Period 2:</t>
  </si>
  <si>
    <t>1.60 min</t>
  </si>
  <si>
    <t>Period 2  Experiment   1:</t>
  </si>
  <si>
    <t>Neutral Loss (NL)</t>
  </si>
  <si>
    <t>Loss Of:</t>
  </si>
  <si>
    <t>141.02 Da</t>
  </si>
  <si>
    <t>Resolution Q1:</t>
  </si>
  <si>
    <t>Yes</t>
  </si>
  <si>
    <t>Parameter Table(Period 2  Experiment   1)</t>
  </si>
  <si>
    <t>Low</t>
  </si>
  <si>
    <t>Period 3:</t>
  </si>
  <si>
    <t>3.46 min</t>
  </si>
  <si>
    <t>Period 3  Experiment   1:</t>
  </si>
  <si>
    <t>Precursor Ion (Prec)</t>
  </si>
  <si>
    <t>Precursor Of:</t>
  </si>
  <si>
    <t>184.07 Da</t>
  </si>
  <si>
    <t>Parameter Table(Period 3  Experiment   1)</t>
  </si>
  <si>
    <t>Period 4:</t>
  </si>
  <si>
    <t>4.11 min</t>
  </si>
  <si>
    <t>Period 4  Experiment   1:</t>
  </si>
  <si>
    <t>115.00 Da</t>
  </si>
  <si>
    <t>Parameter Table(Period 4  Experiment   1)</t>
  </si>
  <si>
    <t>Period 5:</t>
  </si>
  <si>
    <t>4.93 min</t>
  </si>
  <si>
    <t>Period 5  Experiment   1:</t>
  </si>
  <si>
    <t>189.00 Da</t>
  </si>
  <si>
    <t>Parameter Table(Period 5  Experiment   1)</t>
  </si>
  <si>
    <t>Period 6:</t>
  </si>
  <si>
    <t>5.60 min</t>
  </si>
  <si>
    <t>Period 6  Experiment   1:</t>
  </si>
  <si>
    <t>277.00 Da</t>
  </si>
  <si>
    <t>Parameter Table(Period 6  Experiment   1)</t>
  </si>
  <si>
    <t>Period 7:</t>
  </si>
  <si>
    <t>7.66 min</t>
  </si>
  <si>
    <t>Period 7  Experiment   1:</t>
  </si>
  <si>
    <t>185.00 Da</t>
  </si>
  <si>
    <t>Parameter Table(Period 7  Experiment   1)</t>
  </si>
  <si>
    <t>Period 8:</t>
  </si>
  <si>
    <t>9.92 min</t>
  </si>
  <si>
    <t>Period 8  Experiment   1:</t>
  </si>
  <si>
    <t>179.06 Da</t>
  </si>
  <si>
    <t>700.0000 msec</t>
  </si>
  <si>
    <t>Parameter Table(Period 8  Experiment   1)</t>
  </si>
  <si>
    <t>Period 9:</t>
  </si>
  <si>
    <t>10.52 min</t>
  </si>
  <si>
    <t>Period 9  Experiment   1:</t>
  </si>
  <si>
    <t>341.11 Da</t>
  </si>
  <si>
    <t>Parameter Table(Period 9  Experiment   1)</t>
  </si>
  <si>
    <t>Period 10:</t>
  </si>
  <si>
    <t>11.19 min</t>
  </si>
  <si>
    <t>Period 10  Experiment   1:</t>
  </si>
  <si>
    <t xml:space="preserve">Negative </t>
  </si>
  <si>
    <t>152.90 Da</t>
  </si>
  <si>
    <t>Parameter Table(Period 10  Experiment   1)</t>
  </si>
</sst>
</file>

<file path=xl/styles.xml><?xml version="1.0" encoding="utf-8"?>
<styleSheet xmlns="http://schemas.openxmlformats.org/spreadsheetml/2006/main">
  <numFmts count="8">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00"/>
    <numFmt numFmtId="177" formatCode="0.000"/>
    <numFmt numFmtId="178" formatCode="0.000000"/>
    <numFmt numFmtId="179" formatCode="&quot;$&quot;#,##0_);[Red]\(&quot;$&quot;#,##0\)"/>
  </numFmts>
  <fonts count="58">
    <font>
      <sz val="10"/>
      <name val="Arial"/>
      <charset val="134"/>
    </font>
    <font>
      <b/>
      <sz val="10"/>
      <name val="Arial"/>
      <charset val="134"/>
    </font>
    <font>
      <sz val="11"/>
      <color theme="1"/>
      <name val="宋体"/>
      <charset val="134"/>
      <scheme val="minor"/>
    </font>
    <font>
      <sz val="12"/>
      <color rgb="FF000000"/>
      <name val="Arial"/>
      <charset val="134"/>
    </font>
    <font>
      <sz val="11"/>
      <name val="Arial"/>
      <charset val="134"/>
    </font>
    <font>
      <b/>
      <sz val="11"/>
      <color theme="1"/>
      <name val="Arial"/>
      <charset val="134"/>
    </font>
    <font>
      <sz val="11"/>
      <color rgb="FFFF0000"/>
      <name val="宋体"/>
      <charset val="134"/>
      <scheme val="minor"/>
    </font>
    <font>
      <sz val="11"/>
      <name val="Calibri"/>
      <charset val="134"/>
    </font>
    <font>
      <sz val="10"/>
      <color rgb="FFFF0000"/>
      <name val="Arial"/>
      <charset val="134"/>
    </font>
    <font>
      <b/>
      <sz val="11"/>
      <color rgb="FFFF0000"/>
      <name val="宋体"/>
      <charset val="134"/>
      <scheme val="minor"/>
    </font>
    <font>
      <sz val="11"/>
      <name val="宋体"/>
      <charset val="134"/>
      <scheme val="minor"/>
    </font>
    <font>
      <sz val="8"/>
      <name val="Arial"/>
      <charset val="134"/>
    </font>
    <font>
      <b/>
      <sz val="10"/>
      <color rgb="FFFF0000"/>
      <name val="Arial"/>
      <charset val="134"/>
    </font>
    <font>
      <b/>
      <sz val="10"/>
      <color rgb="FF0000FF"/>
      <name val="Arial"/>
      <charset val="134"/>
    </font>
    <font>
      <u/>
      <sz val="11"/>
      <color rgb="FF800080"/>
      <name val="宋体"/>
      <charset val="134"/>
      <scheme val="minor"/>
    </font>
    <font>
      <b/>
      <sz val="12"/>
      <color rgb="FFFF0000"/>
      <name val="Arial"/>
      <charset val="134"/>
    </font>
    <font>
      <b/>
      <sz val="10"/>
      <color indexed="12"/>
      <name val="Arial"/>
      <charset val="134"/>
    </font>
    <font>
      <sz val="10"/>
      <color rgb="FF0000FF"/>
      <name val="Arial"/>
      <charset val="134"/>
    </font>
    <font>
      <sz val="11"/>
      <color rgb="FF1F497D"/>
      <name val="Calibri"/>
      <charset val="134"/>
    </font>
    <font>
      <b/>
      <sz val="8"/>
      <color indexed="12"/>
      <name val="Arial"/>
      <charset val="134"/>
    </font>
    <font>
      <b/>
      <sz val="8"/>
      <color rgb="FFFF0000"/>
      <name val="Arial"/>
      <charset val="134"/>
    </font>
    <font>
      <sz val="10"/>
      <color indexed="12"/>
      <name val="Arial"/>
      <charset val="134"/>
    </font>
    <font>
      <b/>
      <sz val="12"/>
      <name val="Arial"/>
      <charset val="134"/>
    </font>
    <font>
      <b/>
      <sz val="8"/>
      <name val="Arial"/>
      <charset val="134"/>
    </font>
    <font>
      <b/>
      <sz val="10"/>
      <color rgb="FF660066"/>
      <name val="Arial"/>
      <charset val="134"/>
    </font>
    <font>
      <b/>
      <sz val="12"/>
      <color rgb="FF660066"/>
      <name val="Arial"/>
      <charset val="134"/>
    </font>
    <font>
      <u/>
      <sz val="11"/>
      <color rgb="FF0000FF"/>
      <name val="宋体"/>
      <charset val="134"/>
      <scheme val="minor"/>
    </font>
    <font>
      <i/>
      <sz val="10"/>
      <name val="Arial"/>
      <charset val="134"/>
    </font>
    <font>
      <b/>
      <sz val="14"/>
      <color theme="1"/>
      <name val="宋体"/>
      <charset val="134"/>
      <scheme val="minor"/>
    </font>
    <font>
      <b/>
      <sz val="11"/>
      <color theme="1"/>
      <name val="宋体"/>
      <charset val="134"/>
      <scheme val="minor"/>
    </font>
    <font>
      <sz val="11"/>
      <color rgb="FF1F497D"/>
      <name val="Times New Roman"/>
      <charset val="134"/>
    </font>
    <font>
      <sz val="14"/>
      <color theme="1"/>
      <name val="宋体"/>
      <charset val="134"/>
      <scheme val="minor"/>
    </font>
    <font>
      <b/>
      <sz val="12"/>
      <color indexed="10"/>
      <name val="Arial"/>
      <charset val="134"/>
    </font>
    <font>
      <i/>
      <sz val="12"/>
      <color indexed="10"/>
      <name val="Arial"/>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u/>
      <sz val="10"/>
      <color theme="10"/>
      <name val="Arial"/>
      <charset val="134"/>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0"/>
      <name val="宋体"/>
      <charset val="134"/>
    </font>
    <font>
      <b/>
      <sz val="10"/>
      <name val="宋体"/>
      <charset val="134"/>
    </font>
    <font>
      <sz val="10"/>
      <name val="Calibri"/>
      <charset val="134"/>
    </font>
    <font>
      <sz val="9"/>
      <name val="Tahoma"/>
      <charset val="134"/>
    </font>
    <font>
      <b/>
      <sz val="9"/>
      <name val="Tahoma"/>
      <charset val="134"/>
    </font>
  </fonts>
  <fills count="41">
    <fill>
      <patternFill patternType="none"/>
    </fill>
    <fill>
      <patternFill patternType="gray125"/>
    </fill>
    <fill>
      <patternFill patternType="solid">
        <fgColor theme="3" tint="0.599993896298105"/>
        <bgColor indexed="64"/>
      </patternFill>
    </fill>
    <fill>
      <patternFill patternType="solid">
        <fgColor rgb="FFFFFF00"/>
        <bgColor indexed="64"/>
      </patternFill>
    </fill>
    <fill>
      <patternFill patternType="solid">
        <fgColor rgb="FFFFFFCC"/>
        <bgColor indexed="64"/>
      </patternFill>
    </fill>
    <fill>
      <patternFill patternType="solid">
        <fgColor rgb="FFCCFFCC"/>
        <bgColor indexed="64"/>
      </patternFill>
    </fill>
    <fill>
      <patternFill patternType="solid">
        <fgColor indexed="45"/>
        <bgColor indexed="64"/>
      </patternFill>
    </fill>
    <fill>
      <patternFill patternType="solid">
        <fgColor theme="9" tint="0.399975585192419"/>
        <bgColor indexed="64"/>
      </patternFill>
    </fill>
    <fill>
      <patternFill patternType="solid">
        <fgColor rgb="FF92D050"/>
        <bgColor indexed="64"/>
      </patternFill>
    </fill>
    <fill>
      <patternFill patternType="solid">
        <fgColor theme="9" tint="-0.249977111117893"/>
        <bgColor indexed="64"/>
      </patternFill>
    </fill>
    <fill>
      <patternFill patternType="solid">
        <fgColor theme="0" tint="-0.149998474074526"/>
        <bgColor indexed="64"/>
      </patternFill>
    </fill>
    <fill>
      <patternFill patternType="solid">
        <fgColor indexed="47"/>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s>
  <borders count="32">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medium">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7">
    <xf numFmtId="0" fontId="0" fillId="0" borderId="0"/>
    <xf numFmtId="42" fontId="2" fillId="0" borderId="0" applyFont="0" applyFill="0" applyBorder="0" applyAlignment="0" applyProtection="0">
      <alignment vertical="center"/>
    </xf>
    <xf numFmtId="0" fontId="2" fillId="0" borderId="0"/>
    <xf numFmtId="0" fontId="34" fillId="26" borderId="0" applyNumberFormat="0" applyBorder="0" applyAlignment="0" applyProtection="0">
      <alignment vertical="center"/>
    </xf>
    <xf numFmtId="0" fontId="40" fillId="20" borderId="26" applyNumberFormat="0" applyAlignment="0" applyProtection="0">
      <alignment vertical="center"/>
    </xf>
    <xf numFmtId="44" fontId="2" fillId="0" borderId="0" applyFont="0" applyFill="0" applyBorder="0" applyAlignment="0" applyProtection="0">
      <alignment vertical="center"/>
    </xf>
    <xf numFmtId="41" fontId="2" fillId="0" borderId="0" applyFont="0" applyFill="0" applyBorder="0" applyAlignment="0" applyProtection="0">
      <alignment vertical="center"/>
    </xf>
    <xf numFmtId="0" fontId="34" fillId="16" borderId="0" applyNumberFormat="0" applyBorder="0" applyAlignment="0" applyProtection="0">
      <alignment vertical="center"/>
    </xf>
    <xf numFmtId="0" fontId="37" fillId="17" borderId="0" applyNumberFormat="0" applyBorder="0" applyAlignment="0" applyProtection="0">
      <alignment vertical="center"/>
    </xf>
    <xf numFmtId="43" fontId="2" fillId="0" borderId="0" applyFont="0" applyFill="0" applyBorder="0" applyAlignment="0" applyProtection="0">
      <alignment vertical="center"/>
    </xf>
    <xf numFmtId="0" fontId="39" fillId="34" borderId="0" applyNumberFormat="0" applyBorder="0" applyAlignment="0" applyProtection="0">
      <alignment vertical="center"/>
    </xf>
    <xf numFmtId="0" fontId="26" fillId="0" borderId="0" applyNumberFormat="0" applyFill="0" applyBorder="0" applyAlignment="0" applyProtection="0">
      <alignment vertical="center"/>
    </xf>
    <xf numFmtId="9" fontId="2" fillId="0" borderId="0" applyFont="0" applyFill="0" applyBorder="0" applyAlignment="0" applyProtection="0">
      <alignment vertical="center"/>
    </xf>
    <xf numFmtId="0" fontId="50" fillId="0" borderId="0" applyNumberFormat="0" applyFill="0" applyBorder="0" applyAlignment="0" applyProtection="0">
      <alignment vertical="center"/>
    </xf>
    <xf numFmtId="0" fontId="2" fillId="4" borderId="24" applyNumberFormat="0" applyFont="0" applyAlignment="0" applyProtection="0">
      <alignment vertical="center"/>
    </xf>
    <xf numFmtId="0" fontId="39" fillId="33" borderId="0" applyNumberFormat="0" applyBorder="0" applyAlignment="0" applyProtection="0">
      <alignment vertical="center"/>
    </xf>
    <xf numFmtId="0" fontId="51"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9" fillId="0" borderId="28" applyNumberFormat="0" applyFill="0" applyAlignment="0" applyProtection="0">
      <alignment vertical="center"/>
    </xf>
    <xf numFmtId="0" fontId="45" fillId="0" borderId="28" applyNumberFormat="0" applyFill="0" applyAlignment="0" applyProtection="0">
      <alignment vertical="center"/>
    </xf>
    <xf numFmtId="0" fontId="39" fillId="19" borderId="0" applyNumberFormat="0" applyBorder="0" applyAlignment="0" applyProtection="0">
      <alignment vertical="center"/>
    </xf>
    <xf numFmtId="0" fontId="51" fillId="0" borderId="30" applyNumberFormat="0" applyFill="0" applyAlignment="0" applyProtection="0">
      <alignment vertical="center"/>
    </xf>
    <xf numFmtId="0" fontId="39" fillId="18" borderId="0" applyNumberFormat="0" applyBorder="0" applyAlignment="0" applyProtection="0">
      <alignment vertical="center"/>
    </xf>
    <xf numFmtId="0" fontId="52" fillId="25" borderId="31" applyNumberFormat="0" applyAlignment="0" applyProtection="0">
      <alignment vertical="center"/>
    </xf>
    <xf numFmtId="0" fontId="42" fillId="25" borderId="26" applyNumberFormat="0" applyAlignment="0" applyProtection="0">
      <alignment vertical="center"/>
    </xf>
    <xf numFmtId="0" fontId="0" fillId="0" borderId="0"/>
    <xf numFmtId="0" fontId="35" fillId="15" borderId="25" applyNumberFormat="0" applyAlignment="0" applyProtection="0">
      <alignment vertical="center"/>
    </xf>
    <xf numFmtId="0" fontId="34" fillId="24" borderId="0" applyNumberFormat="0" applyBorder="0" applyAlignment="0" applyProtection="0">
      <alignment vertical="center"/>
    </xf>
    <xf numFmtId="0" fontId="39" fillId="40" borderId="0" applyNumberFormat="0" applyBorder="0" applyAlignment="0" applyProtection="0">
      <alignment vertical="center"/>
    </xf>
    <xf numFmtId="0" fontId="48" fillId="0" borderId="29" applyNumberFormat="0" applyFill="0" applyAlignment="0" applyProtection="0">
      <alignment vertical="center"/>
    </xf>
    <xf numFmtId="0" fontId="44" fillId="0" borderId="27" applyNumberFormat="0" applyFill="0" applyAlignment="0" applyProtection="0">
      <alignment vertical="center"/>
    </xf>
    <xf numFmtId="0" fontId="41" fillId="23" borderId="0" applyNumberFormat="0" applyBorder="0" applyAlignment="0" applyProtection="0">
      <alignment vertical="center"/>
    </xf>
    <xf numFmtId="0" fontId="47" fillId="32" borderId="0" applyNumberFormat="0" applyBorder="0" applyAlignment="0" applyProtection="0">
      <alignment vertical="center"/>
    </xf>
    <xf numFmtId="0" fontId="34" fillId="22" borderId="0" applyNumberFormat="0" applyBorder="0" applyAlignment="0" applyProtection="0">
      <alignment vertical="center"/>
    </xf>
    <xf numFmtId="0" fontId="39" fillId="30" borderId="0" applyNumberFormat="0" applyBorder="0" applyAlignment="0" applyProtection="0">
      <alignment vertical="center"/>
    </xf>
    <xf numFmtId="0" fontId="2" fillId="0" borderId="0"/>
    <xf numFmtId="0" fontId="34" fillId="38" borderId="0" applyNumberFormat="0" applyBorder="0" applyAlignment="0" applyProtection="0">
      <alignment vertical="center"/>
    </xf>
    <xf numFmtId="0" fontId="34" fillId="36" borderId="0" applyNumberFormat="0" applyBorder="0" applyAlignment="0" applyProtection="0">
      <alignment vertical="center"/>
    </xf>
    <xf numFmtId="0" fontId="34" fillId="21" borderId="0" applyNumberFormat="0" applyBorder="0" applyAlignment="0" applyProtection="0">
      <alignment vertical="center"/>
    </xf>
    <xf numFmtId="0" fontId="34" fillId="14" borderId="0" applyNumberFormat="0" applyBorder="0" applyAlignment="0" applyProtection="0">
      <alignment vertical="center"/>
    </xf>
    <xf numFmtId="0" fontId="38" fillId="0" borderId="0" applyNumberFormat="0" applyFill="0" applyBorder="0" applyAlignment="0" applyProtection="0"/>
    <xf numFmtId="0" fontId="39" fillId="29" borderId="0" applyNumberFormat="0" applyBorder="0" applyAlignment="0" applyProtection="0">
      <alignment vertical="center"/>
    </xf>
    <xf numFmtId="0" fontId="39" fillId="28" borderId="0" applyNumberFormat="0" applyBorder="0" applyAlignment="0" applyProtection="0">
      <alignment vertical="center"/>
    </xf>
    <xf numFmtId="0" fontId="34" fillId="37" borderId="0" applyNumberFormat="0" applyBorder="0" applyAlignment="0" applyProtection="0">
      <alignment vertical="center"/>
    </xf>
    <xf numFmtId="0" fontId="0" fillId="0" borderId="0"/>
    <xf numFmtId="0" fontId="34" fillId="35" borderId="0" applyNumberFormat="0" applyBorder="0" applyAlignment="0" applyProtection="0">
      <alignment vertical="center"/>
    </xf>
    <xf numFmtId="0" fontId="39" fillId="39" borderId="0" applyNumberFormat="0" applyBorder="0" applyAlignment="0" applyProtection="0">
      <alignment vertical="center"/>
    </xf>
    <xf numFmtId="0" fontId="2" fillId="0" borderId="0"/>
    <xf numFmtId="0" fontId="34" fillId="13" borderId="0" applyNumberFormat="0" applyBorder="0" applyAlignment="0" applyProtection="0">
      <alignment vertical="center"/>
    </xf>
    <xf numFmtId="0" fontId="39" fillId="31" borderId="0" applyNumberFormat="0" applyBorder="0" applyAlignment="0" applyProtection="0">
      <alignment vertical="center"/>
    </xf>
    <xf numFmtId="0" fontId="39" fillId="27" borderId="0" applyNumberFormat="0" applyBorder="0" applyAlignment="0" applyProtection="0">
      <alignment vertical="center"/>
    </xf>
    <xf numFmtId="0" fontId="2" fillId="0" borderId="0"/>
    <xf numFmtId="0" fontId="34" fillId="12" borderId="0" applyNumberFormat="0" applyBorder="0" applyAlignment="0" applyProtection="0">
      <alignment vertical="center"/>
    </xf>
    <xf numFmtId="0" fontId="39" fillId="7" borderId="0" applyNumberFormat="0" applyBorder="0" applyAlignment="0" applyProtection="0">
      <alignment vertical="center"/>
    </xf>
    <xf numFmtId="0" fontId="2" fillId="0" borderId="0"/>
  </cellStyleXfs>
  <cellXfs count="248">
    <xf numFmtId="0" fontId="0" fillId="0" borderId="0" xfId="0"/>
    <xf numFmtId="0" fontId="0" fillId="0" borderId="0" xfId="46"/>
    <xf numFmtId="0" fontId="1" fillId="0" borderId="0" xfId="46" applyFont="1"/>
    <xf numFmtId="0" fontId="0" fillId="0" borderId="1" xfId="56" applyFont="1" applyBorder="1"/>
    <xf numFmtId="0" fontId="0" fillId="0" borderId="2" xfId="56" applyFont="1" applyBorder="1"/>
    <xf numFmtId="0" fontId="2" fillId="0" borderId="2" xfId="56" applyBorder="1"/>
    <xf numFmtId="0" fontId="3" fillId="0" borderId="3" xfId="56" applyFont="1" applyBorder="1"/>
    <xf numFmtId="0" fontId="2" fillId="0" borderId="0" xfId="56" applyBorder="1"/>
    <xf numFmtId="0" fontId="2" fillId="0" borderId="3" xfId="56" applyBorder="1" applyAlignment="1">
      <alignment wrapText="1"/>
    </xf>
    <xf numFmtId="0" fontId="1" fillId="0" borderId="0" xfId="56" applyFont="1" applyBorder="1" applyAlignment="1">
      <alignment wrapText="1"/>
    </xf>
    <xf numFmtId="0" fontId="0" fillId="0" borderId="0" xfId="56" applyFont="1" applyBorder="1" applyAlignment="1">
      <alignment wrapText="1"/>
    </xf>
    <xf numFmtId="0" fontId="2" fillId="0" borderId="0" xfId="56" applyBorder="1" applyAlignment="1">
      <alignment wrapText="1"/>
    </xf>
    <xf numFmtId="0" fontId="0" fillId="0" borderId="3" xfId="56" applyFont="1" applyBorder="1"/>
    <xf numFmtId="0" fontId="0" fillId="0" borderId="0" xfId="56" applyFont="1" applyBorder="1"/>
    <xf numFmtId="0" fontId="2" fillId="0" borderId="3" xfId="56" applyBorder="1"/>
    <xf numFmtId="2" fontId="2" fillId="0" borderId="0" xfId="56" applyNumberFormat="1" applyBorder="1"/>
    <xf numFmtId="0" fontId="0" fillId="0" borderId="4" xfId="46" applyBorder="1"/>
    <xf numFmtId="0" fontId="0" fillId="0" borderId="5" xfId="46" applyBorder="1"/>
    <xf numFmtId="0" fontId="2" fillId="0" borderId="6" xfId="56" applyBorder="1"/>
    <xf numFmtId="0" fontId="2" fillId="0" borderId="7" xfId="56" applyBorder="1"/>
    <xf numFmtId="0" fontId="0" fillId="0" borderId="7" xfId="56" applyFont="1" applyBorder="1" applyAlignment="1">
      <alignment wrapText="1"/>
    </xf>
    <xf numFmtId="0" fontId="0" fillId="0" borderId="7" xfId="56" applyFont="1" applyBorder="1"/>
    <xf numFmtId="0" fontId="0" fillId="0" borderId="8" xfId="46" applyBorder="1"/>
    <xf numFmtId="0" fontId="4" fillId="0" borderId="0" xfId="46" applyFont="1" applyAlignment="1">
      <alignment vertical="center"/>
    </xf>
    <xf numFmtId="0" fontId="4" fillId="0" borderId="0" xfId="46" applyFont="1"/>
    <xf numFmtId="0" fontId="0" fillId="0" borderId="0" xfId="46" applyFont="1" applyAlignment="1"/>
    <xf numFmtId="0" fontId="0" fillId="0" borderId="9" xfId="0" applyBorder="1"/>
    <xf numFmtId="0" fontId="0" fillId="0" borderId="10" xfId="0" applyBorder="1"/>
    <xf numFmtId="0" fontId="1" fillId="0" borderId="11" xfId="0" applyFont="1" applyBorder="1"/>
    <xf numFmtId="0" fontId="0" fillId="0" borderId="0" xfId="0" applyBorder="1"/>
    <xf numFmtId="0" fontId="5" fillId="0" borderId="11" xfId="0" applyFont="1" applyBorder="1" applyAlignment="1">
      <alignment vertical="center" wrapText="1"/>
    </xf>
    <xf numFmtId="0" fontId="6" fillId="0" borderId="0" xfId="0" applyFont="1" applyBorder="1" applyAlignment="1">
      <alignment wrapText="1"/>
    </xf>
    <xf numFmtId="0" fontId="7" fillId="0" borderId="12" xfId="46" applyFont="1" applyBorder="1" applyAlignment="1">
      <alignment vertical="center"/>
    </xf>
    <xf numFmtId="0" fontId="7" fillId="0" borderId="13" xfId="46" applyFont="1" applyBorder="1" applyAlignment="1">
      <alignment vertical="center"/>
    </xf>
    <xf numFmtId="0" fontId="0" fillId="0" borderId="11" xfId="0" applyBorder="1"/>
    <xf numFmtId="177" fontId="0" fillId="0" borderId="0" xfId="0" applyNumberFormat="1" applyBorder="1"/>
    <xf numFmtId="0" fontId="7" fillId="0" borderId="14" xfId="46" applyFont="1" applyBorder="1" applyAlignment="1">
      <alignment vertical="center" wrapText="1"/>
    </xf>
    <xf numFmtId="0" fontId="7" fillId="0" borderId="8" xfId="46" applyFont="1" applyBorder="1" applyAlignment="1">
      <alignment vertical="center" wrapText="1"/>
    </xf>
    <xf numFmtId="0" fontId="7" fillId="0" borderId="8" xfId="46" applyFont="1" applyBorder="1" applyAlignment="1">
      <alignment vertical="center"/>
    </xf>
    <xf numFmtId="0" fontId="0" fillId="0" borderId="15" xfId="0" applyBorder="1"/>
    <xf numFmtId="0" fontId="0" fillId="0" borderId="16" xfId="0" applyBorder="1"/>
    <xf numFmtId="0" fontId="8" fillId="0" borderId="0" xfId="46" applyFont="1"/>
    <xf numFmtId="0" fontId="7" fillId="0" borderId="12" xfId="46" applyFont="1" applyFill="1" applyBorder="1" applyAlignment="1">
      <alignment vertical="center"/>
    </xf>
    <xf numFmtId="0" fontId="7" fillId="0" borderId="14" xfId="46" applyFont="1" applyFill="1" applyBorder="1" applyAlignment="1">
      <alignment vertical="center"/>
    </xf>
    <xf numFmtId="0" fontId="7" fillId="0" borderId="12" xfId="46" applyFont="1" applyBorder="1" applyAlignment="1">
      <alignment vertical="center" wrapText="1"/>
    </xf>
    <xf numFmtId="0" fontId="7" fillId="0" borderId="13" xfId="46" applyFont="1" applyBorder="1" applyAlignment="1">
      <alignment vertical="center" wrapText="1"/>
    </xf>
    <xf numFmtId="0" fontId="0" fillId="0" borderId="10" xfId="0" applyFont="1" applyBorder="1"/>
    <xf numFmtId="0" fontId="1" fillId="0" borderId="0" xfId="0" applyFont="1" applyBorder="1"/>
    <xf numFmtId="0" fontId="9" fillId="0" borderId="0" xfId="0" applyFont="1" applyBorder="1" applyAlignment="1">
      <alignment wrapText="1"/>
    </xf>
    <xf numFmtId="0" fontId="0" fillId="0" borderId="0" xfId="0" applyFont="1" applyBorder="1" applyAlignment="1">
      <alignment horizontal="center"/>
    </xf>
    <xf numFmtId="177" fontId="10" fillId="0" borderId="0" xfId="0" applyNumberFormat="1" applyFont="1" applyBorder="1"/>
    <xf numFmtId="2" fontId="0" fillId="0" borderId="0" xfId="0" applyNumberFormat="1" applyBorder="1"/>
    <xf numFmtId="0" fontId="8" fillId="0" borderId="0" xfId="0" applyFont="1" applyBorder="1"/>
    <xf numFmtId="177" fontId="11" fillId="0" borderId="0" xfId="0" applyNumberFormat="1" applyFont="1" applyBorder="1"/>
    <xf numFmtId="176" fontId="0" fillId="0" borderId="0" xfId="46" applyNumberFormat="1" applyFont="1" applyBorder="1" applyAlignment="1">
      <alignment horizontal="center"/>
    </xf>
    <xf numFmtId="0" fontId="0" fillId="0" borderId="17" xfId="0" applyBorder="1"/>
    <xf numFmtId="0" fontId="12" fillId="0" borderId="0" xfId="0" applyFont="1" applyBorder="1"/>
    <xf numFmtId="0" fontId="0" fillId="0" borderId="18" xfId="0" applyBorder="1"/>
    <xf numFmtId="0" fontId="1" fillId="0" borderId="0" xfId="0" applyFont="1" applyBorder="1" applyAlignment="1">
      <alignment horizontal="left" wrapText="1"/>
    </xf>
    <xf numFmtId="0" fontId="1" fillId="0" borderId="0" xfId="0" applyFont="1" applyBorder="1" applyAlignment="1">
      <alignment horizontal="center" wrapText="1"/>
    </xf>
    <xf numFmtId="0" fontId="0" fillId="0" borderId="19" xfId="0" applyBorder="1"/>
    <xf numFmtId="0" fontId="1" fillId="0" borderId="0" xfId="0" applyFont="1"/>
    <xf numFmtId="0" fontId="0" fillId="2" borderId="0" xfId="0" applyFill="1"/>
    <xf numFmtId="0" fontId="13" fillId="0" borderId="0" xfId="0" applyFont="1"/>
    <xf numFmtId="0" fontId="0" fillId="3" borderId="12" xfId="0" applyFont="1" applyFill="1" applyBorder="1"/>
    <xf numFmtId="0" fontId="0" fillId="3" borderId="0" xfId="0" applyFill="1"/>
    <xf numFmtId="177" fontId="0" fillId="0" borderId="0" xfId="0" applyNumberFormat="1"/>
    <xf numFmtId="0" fontId="14" fillId="0" borderId="0" xfId="11" applyFont="1" applyAlignment="1"/>
    <xf numFmtId="0" fontId="1" fillId="2" borderId="0" xfId="0" applyFont="1" applyFill="1"/>
    <xf numFmtId="0" fontId="0" fillId="0" borderId="0" xfId="0" applyFont="1"/>
    <xf numFmtId="0" fontId="0" fillId="4" borderId="0" xfId="0" applyFill="1"/>
    <xf numFmtId="0" fontId="0" fillId="5" borderId="0" xfId="0" applyFill="1"/>
    <xf numFmtId="0" fontId="1" fillId="6" borderId="0" xfId="0" applyFont="1" applyFill="1"/>
    <xf numFmtId="0" fontId="1" fillId="0" borderId="0" xfId="0" applyFont="1" applyFill="1"/>
    <xf numFmtId="0" fontId="1" fillId="7" borderId="0" xfId="0" applyFont="1" applyFill="1"/>
    <xf numFmtId="0" fontId="0" fillId="7" borderId="0" xfId="0" applyFill="1"/>
    <xf numFmtId="0" fontId="1" fillId="4" borderId="0" xfId="0" applyFont="1" applyFill="1"/>
    <xf numFmtId="0" fontId="1" fillId="8" borderId="0" xfId="0" applyFont="1" applyFill="1"/>
    <xf numFmtId="2" fontId="0" fillId="4" borderId="0" xfId="0" applyNumberFormat="1" applyFont="1" applyFill="1"/>
    <xf numFmtId="0" fontId="0" fillId="6" borderId="0" xfId="0" applyFill="1"/>
    <xf numFmtId="0" fontId="1" fillId="5" borderId="0" xfId="0" applyFont="1" applyFill="1"/>
    <xf numFmtId="0" fontId="0" fillId="5" borderId="0" xfId="0" applyFont="1" applyFill="1"/>
    <xf numFmtId="177" fontId="1" fillId="0" borderId="0" xfId="0" applyNumberFormat="1" applyFont="1"/>
    <xf numFmtId="177" fontId="1" fillId="5" borderId="0" xfId="0" applyNumberFormat="1" applyFont="1" applyFill="1"/>
    <xf numFmtId="0" fontId="1" fillId="9" borderId="0" xfId="0" applyFont="1" applyFill="1"/>
    <xf numFmtId="0" fontId="0" fillId="9" borderId="0" xfId="0" applyFill="1"/>
    <xf numFmtId="0" fontId="0" fillId="0" borderId="0" xfId="0" applyFill="1"/>
    <xf numFmtId="0" fontId="0" fillId="10" borderId="0" xfId="0" applyFill="1"/>
    <xf numFmtId="0" fontId="15" fillId="0" borderId="12" xfId="0" applyFont="1" applyBorder="1" applyAlignment="1">
      <alignment wrapText="1"/>
    </xf>
    <xf numFmtId="0" fontId="12" fillId="0" borderId="0" xfId="0" applyFont="1"/>
    <xf numFmtId="0" fontId="1" fillId="10" borderId="20" xfId="0" applyFont="1" applyFill="1" applyBorder="1"/>
    <xf numFmtId="0" fontId="16" fillId="11" borderId="0" xfId="0" applyFont="1" applyFill="1"/>
    <xf numFmtId="0" fontId="16" fillId="10" borderId="14" xfId="0" applyFont="1" applyFill="1" applyBorder="1"/>
    <xf numFmtId="0" fontId="16" fillId="10" borderId="0" xfId="0" applyFont="1" applyFill="1"/>
    <xf numFmtId="177" fontId="17" fillId="0" borderId="0" xfId="0" applyNumberFormat="1" applyFont="1"/>
    <xf numFmtId="0" fontId="1" fillId="10" borderId="0" xfId="0" applyFont="1" applyFill="1"/>
    <xf numFmtId="177" fontId="0" fillId="10" borderId="0" xfId="0" applyNumberFormat="1" applyFill="1"/>
    <xf numFmtId="177" fontId="1" fillId="10" borderId="0" xfId="0" applyNumberFormat="1" applyFont="1" applyFill="1"/>
    <xf numFmtId="0" fontId="8" fillId="0" borderId="10" xfId="0" applyFont="1" applyBorder="1" applyAlignment="1">
      <alignment horizontal="left" wrapText="1"/>
    </xf>
    <xf numFmtId="0" fontId="2" fillId="0" borderId="0" xfId="0" applyFont="1" applyFill="1" applyBorder="1" applyAlignment="1">
      <alignment vertical="center"/>
    </xf>
    <xf numFmtId="0" fontId="2" fillId="3" borderId="0" xfId="0" applyFont="1" applyFill="1" applyBorder="1" applyAlignment="1">
      <alignment vertical="center"/>
    </xf>
    <xf numFmtId="0" fontId="0" fillId="4" borderId="0" xfId="0" applyFont="1" applyFill="1"/>
    <xf numFmtId="0" fontId="2" fillId="4" borderId="0" xfId="0" applyFont="1" applyFill="1" applyBorder="1" applyAlignment="1">
      <alignment vertical="center"/>
    </xf>
    <xf numFmtId="177" fontId="17" fillId="4" borderId="0" xfId="0" applyNumberFormat="1" applyFont="1" applyFill="1"/>
    <xf numFmtId="177" fontId="0" fillId="4" borderId="0" xfId="0" applyNumberFormat="1" applyFill="1"/>
    <xf numFmtId="177" fontId="1" fillId="4" borderId="0" xfId="0" applyNumberFormat="1" applyFont="1" applyFill="1"/>
    <xf numFmtId="0" fontId="18" fillId="0" borderId="0" xfId="0" applyFont="1" applyAlignment="1">
      <alignment vertical="center"/>
    </xf>
    <xf numFmtId="0" fontId="15" fillId="0" borderId="0" xfId="0" applyFont="1"/>
    <xf numFmtId="0" fontId="19" fillId="0" borderId="0" xfId="0" applyFont="1"/>
    <xf numFmtId="0" fontId="8" fillId="0" borderId="0" xfId="0" applyFont="1"/>
    <xf numFmtId="0" fontId="19" fillId="0" borderId="0" xfId="0" applyFont="1" applyAlignment="1">
      <alignment wrapText="1"/>
    </xf>
    <xf numFmtId="0" fontId="8" fillId="0" borderId="0" xfId="0" applyFont="1" applyAlignment="1">
      <alignment wrapText="1"/>
    </xf>
    <xf numFmtId="0" fontId="1" fillId="8" borderId="0" xfId="0" applyFont="1" applyFill="1" applyAlignment="1">
      <alignment horizontal="center"/>
    </xf>
    <xf numFmtId="0" fontId="1" fillId="0" borderId="0" xfId="0" applyFont="1" applyFill="1" applyBorder="1"/>
    <xf numFmtId="0" fontId="0" fillId="0" borderId="0" xfId="0" applyFont="1" applyAlignment="1">
      <alignment horizontal="center"/>
    </xf>
    <xf numFmtId="177" fontId="11" fillId="0" borderId="0" xfId="0" applyNumberFormat="1" applyFont="1"/>
    <xf numFmtId="177" fontId="12" fillId="0" borderId="0" xfId="0" applyNumberFormat="1" applyFont="1"/>
    <xf numFmtId="177" fontId="20" fillId="0" borderId="0" xfId="0" applyNumberFormat="1" applyFont="1"/>
    <xf numFmtId="0" fontId="1" fillId="3" borderId="0" xfId="0" applyFont="1" applyFill="1" applyBorder="1"/>
    <xf numFmtId="0" fontId="19" fillId="3" borderId="0" xfId="0" applyFont="1" applyFill="1" applyAlignment="1">
      <alignment wrapText="1"/>
    </xf>
    <xf numFmtId="0" fontId="1" fillId="3" borderId="0" xfId="0" applyFont="1" applyFill="1"/>
    <xf numFmtId="177" fontId="0" fillId="3" borderId="0" xfId="0" applyNumberFormat="1" applyFill="1"/>
    <xf numFmtId="177" fontId="1" fillId="3" borderId="0" xfId="0" applyNumberFormat="1" applyFont="1" applyFill="1"/>
    <xf numFmtId="0" fontId="1" fillId="0" borderId="0" xfId="0" applyFont="1" applyFill="1" applyAlignment="1">
      <alignment horizontal="center"/>
    </xf>
    <xf numFmtId="0" fontId="8" fillId="5" borderId="0" xfId="0" applyFont="1" applyFill="1" applyBorder="1" applyAlignment="1">
      <alignment horizontal="left" wrapText="1"/>
    </xf>
    <xf numFmtId="177" fontId="0" fillId="5" borderId="0" xfId="0" applyNumberFormat="1" applyFill="1"/>
    <xf numFmtId="0" fontId="1" fillId="5" borderId="0" xfId="0" applyFont="1" applyFill="1" applyBorder="1"/>
    <xf numFmtId="0" fontId="1" fillId="5" borderId="0" xfId="0" applyFont="1" applyFill="1" applyAlignment="1">
      <alignment horizontal="center"/>
    </xf>
    <xf numFmtId="177" fontId="11" fillId="5" borderId="0" xfId="0" applyNumberFormat="1" applyFont="1" applyFill="1"/>
    <xf numFmtId="177" fontId="20" fillId="5" borderId="0" xfId="0" applyNumberFormat="1" applyFont="1" applyFill="1"/>
    <xf numFmtId="2" fontId="0" fillId="0" borderId="0" xfId="0" applyNumberFormat="1"/>
    <xf numFmtId="177" fontId="21" fillId="0" borderId="0" xfId="0" applyNumberFormat="1" applyFont="1"/>
    <xf numFmtId="0" fontId="21" fillId="0" borderId="0" xfId="0" applyFont="1"/>
    <xf numFmtId="0" fontId="22" fillId="0" borderId="0" xfId="0" applyFont="1" applyFill="1"/>
    <xf numFmtId="2" fontId="0" fillId="0" borderId="0" xfId="0" applyNumberFormat="1" applyFill="1"/>
    <xf numFmtId="177" fontId="21" fillId="0" borderId="0" xfId="0" applyNumberFormat="1" applyFont="1" applyFill="1"/>
    <xf numFmtId="0" fontId="21" fillId="0" borderId="0" xfId="0" applyFont="1" applyFill="1"/>
    <xf numFmtId="2" fontId="1" fillId="0" borderId="0" xfId="0" applyNumberFormat="1" applyFont="1"/>
    <xf numFmtId="0" fontId="16" fillId="0" borderId="0" xfId="0" applyFont="1"/>
    <xf numFmtId="177" fontId="16" fillId="0" borderId="0" xfId="0" applyNumberFormat="1" applyFont="1"/>
    <xf numFmtId="0" fontId="23" fillId="0" borderId="0" xfId="0" applyFont="1"/>
    <xf numFmtId="0" fontId="0" fillId="0" borderId="0" xfId="0" applyFont="1" applyAlignment="1">
      <alignment wrapText="1"/>
    </xf>
    <xf numFmtId="0" fontId="1" fillId="0" borderId="0" xfId="0" applyFont="1" applyAlignment="1">
      <alignment wrapText="1"/>
    </xf>
    <xf numFmtId="0" fontId="1" fillId="0" borderId="0" xfId="0" applyFont="1" applyFill="1" applyBorder="1" applyAlignment="1">
      <alignment horizontal="center"/>
    </xf>
    <xf numFmtId="0" fontId="16" fillId="0" borderId="0" xfId="0" applyFont="1" applyAlignment="1">
      <alignment wrapText="1"/>
    </xf>
    <xf numFmtId="0" fontId="1" fillId="3" borderId="0" xfId="0" applyFont="1" applyFill="1" applyBorder="1" applyAlignment="1">
      <alignment horizontal="center"/>
    </xf>
    <xf numFmtId="0" fontId="22" fillId="0" borderId="0" xfId="0" applyNumberFormat="1" applyFont="1" applyFill="1"/>
    <xf numFmtId="0" fontId="0" fillId="3" borderId="0" xfId="0" applyFont="1" applyFill="1"/>
    <xf numFmtId="0" fontId="1" fillId="0" borderId="0" xfId="0" applyNumberFormat="1" applyFont="1" applyFill="1"/>
    <xf numFmtId="0" fontId="1" fillId="3" borderId="0" xfId="0" applyNumberFormat="1" applyFont="1" applyFill="1"/>
    <xf numFmtId="0" fontId="1" fillId="0" borderId="12" xfId="0" applyFont="1" applyFill="1" applyBorder="1"/>
    <xf numFmtId="14" fontId="1" fillId="0" borderId="12" xfId="0" applyNumberFormat="1" applyFont="1" applyFill="1" applyBorder="1"/>
    <xf numFmtId="0" fontId="24" fillId="0" borderId="0" xfId="0" applyFont="1" applyFill="1"/>
    <xf numFmtId="0" fontId="0" fillId="0" borderId="0" xfId="0" applyFont="1" applyFill="1"/>
    <xf numFmtId="0" fontId="25" fillId="0" borderId="0" xfId="0" applyFont="1" applyFill="1"/>
    <xf numFmtId="0" fontId="0" fillId="0" borderId="0" xfId="0" applyFont="1" applyFill="1" applyBorder="1"/>
    <xf numFmtId="0" fontId="0" fillId="0" borderId="12" xfId="0" applyFont="1" applyFill="1" applyBorder="1"/>
    <xf numFmtId="0" fontId="14" fillId="0" borderId="12" xfId="11" applyFont="1" applyFill="1" applyBorder="1" applyAlignment="1"/>
    <xf numFmtId="0" fontId="26" fillId="0" borderId="12" xfId="11" applyFill="1" applyBorder="1" applyAlignment="1"/>
    <xf numFmtId="0" fontId="27" fillId="0" borderId="12" xfId="0" applyFont="1" applyFill="1" applyBorder="1"/>
    <xf numFmtId="9" fontId="0" fillId="0" borderId="12" xfId="0" applyNumberFormat="1" applyFont="1" applyFill="1" applyBorder="1"/>
    <xf numFmtId="0" fontId="1" fillId="4" borderId="0" xfId="0" applyFont="1" applyFill="1" applyAlignment="1">
      <alignment wrapText="1"/>
    </xf>
    <xf numFmtId="0" fontId="1" fillId="0" borderId="16" xfId="0" applyFont="1" applyFill="1" applyBorder="1"/>
    <xf numFmtId="0" fontId="0" fillId="4" borderId="0" xfId="0" applyFill="1" applyAlignment="1">
      <alignment wrapText="1"/>
    </xf>
    <xf numFmtId="0" fontId="1" fillId="0" borderId="16" xfId="0" applyFont="1" applyFill="1" applyBorder="1" applyAlignment="1">
      <alignment horizontal="center"/>
    </xf>
    <xf numFmtId="0" fontId="0" fillId="4" borderId="1" xfId="0" applyFont="1" applyFill="1" applyBorder="1" applyAlignment="1">
      <alignment wrapText="1"/>
    </xf>
    <xf numFmtId="0" fontId="0" fillId="4" borderId="2" xfId="0" applyFont="1" applyFill="1" applyBorder="1"/>
    <xf numFmtId="0" fontId="1" fillId="3" borderId="21" xfId="0" applyFont="1" applyFill="1" applyBorder="1" applyAlignment="1">
      <alignment wrapText="1"/>
    </xf>
    <xf numFmtId="0" fontId="1" fillId="4" borderId="3" xfId="0" applyFont="1" applyFill="1" applyBorder="1"/>
    <xf numFmtId="0" fontId="1" fillId="4" borderId="0" xfId="0" applyFont="1" applyFill="1" applyBorder="1"/>
    <xf numFmtId="0" fontId="1" fillId="0" borderId="21" xfId="0" applyFont="1" applyFill="1" applyBorder="1" applyAlignment="1">
      <alignment horizontal="center"/>
    </xf>
    <xf numFmtId="0" fontId="1" fillId="0" borderId="21" xfId="0" applyFont="1" applyFill="1" applyBorder="1"/>
    <xf numFmtId="0" fontId="2" fillId="0" borderId="21" xfId="0" applyFont="1" applyFill="1" applyBorder="1" applyAlignment="1">
      <alignment vertical="center"/>
    </xf>
    <xf numFmtId="1" fontId="0" fillId="0" borderId="21" xfId="0" applyNumberFormat="1" applyFont="1" applyFill="1" applyBorder="1" applyAlignment="1">
      <alignment horizontal="right"/>
    </xf>
    <xf numFmtId="0" fontId="1" fillId="0" borderId="22" xfId="0" applyFont="1" applyFill="1" applyBorder="1"/>
    <xf numFmtId="0" fontId="0" fillId="4" borderId="0" xfId="0" applyFont="1" applyFill="1" applyBorder="1" applyAlignment="1">
      <alignment horizontal="center"/>
    </xf>
    <xf numFmtId="0" fontId="23" fillId="4" borderId="20" xfId="0" applyFont="1" applyFill="1" applyBorder="1"/>
    <xf numFmtId="0" fontId="23" fillId="4" borderId="0" xfId="0" applyFont="1" applyFill="1" applyBorder="1"/>
    <xf numFmtId="0" fontId="23" fillId="3" borderId="23" xfId="0" applyFont="1" applyFill="1" applyBorder="1" applyAlignment="1">
      <alignment horizontal="center"/>
    </xf>
    <xf numFmtId="0" fontId="0" fillId="4" borderId="23" xfId="0" applyFont="1" applyFill="1" applyBorder="1"/>
    <xf numFmtId="0" fontId="0" fillId="0" borderId="22" xfId="0" applyFont="1" applyFill="1" applyBorder="1"/>
    <xf numFmtId="0" fontId="0" fillId="4" borderId="14" xfId="0" applyFont="1" applyFill="1" applyBorder="1"/>
    <xf numFmtId="0" fontId="1" fillId="4" borderId="4" xfId="0" applyFont="1" applyFill="1" applyBorder="1"/>
    <xf numFmtId="0" fontId="1" fillId="4" borderId="5" xfId="0" applyFont="1" applyFill="1" applyBorder="1"/>
    <xf numFmtId="0" fontId="1" fillId="0" borderId="21" xfId="0" applyFont="1" applyFill="1" applyBorder="1" applyAlignment="1">
      <alignment horizontal="right"/>
    </xf>
    <xf numFmtId="0" fontId="0" fillId="0" borderId="21" xfId="0" applyFont="1" applyFill="1" applyBorder="1"/>
    <xf numFmtId="0" fontId="11" fillId="3" borderId="0" xfId="0" applyFont="1" applyFill="1"/>
    <xf numFmtId="0" fontId="11" fillId="0" borderId="0" xfId="0" applyFont="1" applyFill="1"/>
    <xf numFmtId="0" fontId="11" fillId="0" borderId="0" xfId="0" applyFont="1" applyFill="1" applyBorder="1"/>
    <xf numFmtId="0" fontId="1" fillId="4" borderId="2" xfId="0" applyFont="1" applyFill="1" applyBorder="1"/>
    <xf numFmtId="0" fontId="1" fillId="4" borderId="6" xfId="0" applyFont="1" applyFill="1" applyBorder="1"/>
    <xf numFmtId="14" fontId="1" fillId="4" borderId="0" xfId="0" applyNumberFormat="1" applyFont="1" applyFill="1" applyBorder="1"/>
    <xf numFmtId="0" fontId="1" fillId="4" borderId="7" xfId="0" applyFont="1" applyFill="1" applyBorder="1"/>
    <xf numFmtId="0" fontId="23" fillId="3" borderId="20" xfId="0" applyFont="1" applyFill="1" applyBorder="1" applyAlignment="1">
      <alignment horizontal="center"/>
    </xf>
    <xf numFmtId="178" fontId="0" fillId="4" borderId="23" xfId="0" applyNumberFormat="1" applyFont="1" applyFill="1" applyBorder="1"/>
    <xf numFmtId="178" fontId="0" fillId="4" borderId="14" xfId="0" applyNumberFormat="1" applyFont="1" applyFill="1" applyBorder="1"/>
    <xf numFmtId="0" fontId="1" fillId="4" borderId="8" xfId="0" applyFont="1" applyFill="1" applyBorder="1"/>
    <xf numFmtId="14" fontId="1" fillId="0" borderId="0" xfId="0" applyNumberFormat="1" applyFont="1" applyFill="1"/>
    <xf numFmtId="0" fontId="1" fillId="0" borderId="20" xfId="0" applyFont="1" applyFill="1" applyBorder="1"/>
    <xf numFmtId="179" fontId="1" fillId="0" borderId="0" xfId="0" applyNumberFormat="1" applyFont="1" applyFill="1"/>
    <xf numFmtId="0" fontId="1" fillId="0" borderId="23" xfId="0" applyFont="1" applyFill="1" applyBorder="1"/>
    <xf numFmtId="0" fontId="1" fillId="0" borderId="14" xfId="0" applyFont="1" applyFill="1" applyBorder="1"/>
    <xf numFmtId="0" fontId="1" fillId="3" borderId="21" xfId="0" applyFont="1" applyFill="1" applyBorder="1" applyAlignment="1">
      <alignment horizontal="center"/>
    </xf>
    <xf numFmtId="0" fontId="1" fillId="3" borderId="21" xfId="0" applyFont="1" applyFill="1" applyBorder="1"/>
    <xf numFmtId="0" fontId="2" fillId="3" borderId="21" xfId="0" applyFont="1" applyFill="1" applyBorder="1" applyAlignment="1">
      <alignment vertical="center"/>
    </xf>
    <xf numFmtId="0" fontId="2" fillId="0" borderId="0" xfId="53" applyAlignment="1">
      <alignment wrapText="1"/>
    </xf>
    <xf numFmtId="0" fontId="2" fillId="0" borderId="0" xfId="53"/>
    <xf numFmtId="0" fontId="28" fillId="0" borderId="0" xfId="53" applyFont="1" applyAlignment="1">
      <alignment wrapText="1"/>
    </xf>
    <xf numFmtId="0" fontId="29" fillId="0" borderId="0" xfId="53" applyFont="1" applyAlignment="1">
      <alignment wrapText="1"/>
    </xf>
    <xf numFmtId="0" fontId="30" fillId="0" borderId="0" xfId="53" applyFont="1" applyAlignment="1">
      <alignment wrapText="1"/>
    </xf>
    <xf numFmtId="0" fontId="30" fillId="0" borderId="0" xfId="53" applyFont="1"/>
    <xf numFmtId="0" fontId="31" fillId="0" borderId="0" xfId="53" applyFont="1" applyAlignment="1">
      <alignment wrapText="1"/>
    </xf>
    <xf numFmtId="0" fontId="32" fillId="0" borderId="0" xfId="0" applyFont="1"/>
    <xf numFmtId="0" fontId="33" fillId="0" borderId="0" xfId="0" applyFont="1"/>
    <xf numFmtId="0" fontId="0" fillId="0" borderId="1" xfId="0" applyFont="1" applyBorder="1" applyAlignment="1">
      <alignment vertical="top" wrapText="1"/>
    </xf>
    <xf numFmtId="0" fontId="0" fillId="0" borderId="2" xfId="0" applyFont="1" applyBorder="1" applyAlignment="1">
      <alignment vertical="top" wrapText="1"/>
    </xf>
    <xf numFmtId="0" fontId="0" fillId="0" borderId="3" xfId="0" applyFont="1" applyBorder="1" applyAlignment="1">
      <alignment vertical="top" wrapText="1"/>
    </xf>
    <xf numFmtId="0" fontId="0" fillId="0" borderId="0" xfId="0" applyFont="1" applyBorder="1" applyAlignment="1">
      <alignment vertical="top" wrapText="1"/>
    </xf>
    <xf numFmtId="0" fontId="0" fillId="0" borderId="6" xfId="0" applyFont="1" applyBorder="1" applyAlignment="1">
      <alignment vertical="top" wrapText="1"/>
    </xf>
    <xf numFmtId="0" fontId="0" fillId="0" borderId="7" xfId="0" applyFont="1" applyBorder="1" applyAlignment="1">
      <alignment vertical="top" wrapText="1"/>
    </xf>
    <xf numFmtId="0" fontId="22" fillId="0" borderId="0" xfId="0" applyFont="1"/>
    <xf numFmtId="0" fontId="1" fillId="0" borderId="0" xfId="0" applyFont="1" applyBorder="1" applyAlignment="1">
      <alignment horizontal="left"/>
    </xf>
    <xf numFmtId="0" fontId="22" fillId="0" borderId="16" xfId="0" applyFont="1" applyBorder="1"/>
    <xf numFmtId="0" fontId="1" fillId="0" borderId="0" xfId="0" applyFont="1" applyFill="1" applyBorder="1" applyAlignment="1">
      <alignment horizontal="left"/>
    </xf>
    <xf numFmtId="2" fontId="0" fillId="0" borderId="0" xfId="0" applyNumberFormat="1" applyFont="1"/>
    <xf numFmtId="0" fontId="12" fillId="0" borderId="0" xfId="0" applyFont="1" applyFill="1"/>
    <xf numFmtId="2" fontId="8" fillId="0" borderId="0" xfId="0" applyNumberFormat="1" applyFont="1"/>
    <xf numFmtId="2" fontId="0" fillId="10" borderId="0" xfId="0" applyNumberFormat="1" applyFont="1" applyFill="1"/>
    <xf numFmtId="0" fontId="0" fillId="10" borderId="0" xfId="0" applyFont="1" applyFill="1"/>
    <xf numFmtId="0" fontId="0" fillId="0" borderId="0" xfId="0" applyFill="1" applyBorder="1"/>
    <xf numFmtId="177" fontId="0" fillId="0" borderId="0" xfId="0" applyNumberFormat="1" applyFont="1" applyFill="1" applyBorder="1"/>
    <xf numFmtId="0" fontId="1" fillId="0" borderId="9" xfId="0" applyFont="1" applyBorder="1"/>
    <xf numFmtId="0" fontId="17" fillId="0" borderId="18" xfId="0" applyFont="1" applyBorder="1"/>
    <xf numFmtId="176" fontId="1" fillId="0" borderId="0" xfId="0" applyNumberFormat="1" applyFont="1"/>
    <xf numFmtId="0" fontId="17" fillId="0" borderId="0" xfId="0" applyFont="1"/>
    <xf numFmtId="0" fontId="17" fillId="0" borderId="10" xfId="0" applyFont="1" applyBorder="1"/>
    <xf numFmtId="0" fontId="0" fillId="0" borderId="17" xfId="0" applyFont="1" applyBorder="1"/>
    <xf numFmtId="0" fontId="17" fillId="0" borderId="0" xfId="0" applyFont="1" applyBorder="1"/>
    <xf numFmtId="0" fontId="0" fillId="0" borderId="18" xfId="0" applyFont="1" applyBorder="1"/>
    <xf numFmtId="0" fontId="1" fillId="0" borderId="15" xfId="0" applyFont="1" applyBorder="1"/>
    <xf numFmtId="0" fontId="17" fillId="0" borderId="16" xfId="0" applyFont="1" applyBorder="1"/>
    <xf numFmtId="0" fontId="0" fillId="0" borderId="19" xfId="0" applyFont="1" applyBorder="1"/>
    <xf numFmtId="0" fontId="0" fillId="0" borderId="19" xfId="0" applyFont="1" applyFill="1" applyBorder="1"/>
    <xf numFmtId="0" fontId="1" fillId="0" borderId="16" xfId="0" applyFont="1" applyBorder="1"/>
    <xf numFmtId="177" fontId="0" fillId="0" borderId="0" xfId="0" applyNumberFormat="1" applyFont="1"/>
    <xf numFmtId="0" fontId="0" fillId="0" borderId="4" xfId="0" applyFont="1" applyBorder="1" applyAlignment="1">
      <alignment vertical="top" wrapText="1"/>
    </xf>
    <xf numFmtId="0" fontId="0" fillId="0" borderId="5" xfId="0" applyFont="1" applyBorder="1" applyAlignment="1">
      <alignment vertical="top" wrapText="1"/>
    </xf>
    <xf numFmtId="0" fontId="0" fillId="0" borderId="8" xfId="0" applyFont="1" applyBorder="1" applyAlignment="1">
      <alignment vertical="top" wrapText="1"/>
    </xf>
    <xf numFmtId="0" fontId="0" fillId="0" borderId="0" xfId="0" applyFont="1" quotePrefix="1"/>
    <xf numFmtId="0" fontId="8" fillId="0" borderId="0" xfId="0" applyFont="1" quotePrefix="1"/>
    <xf numFmtId="0" fontId="0" fillId="0" borderId="0" xfId="0" quotePrefix="1"/>
    <xf numFmtId="0" fontId="0" fillId="0" borderId="12" xfId="0" applyFont="1" applyFill="1" applyBorder="1" quotePrefix="1"/>
  </cellXfs>
  <cellStyles count="57">
    <cellStyle name="常规" xfId="0" builtinId="0"/>
    <cellStyle name="货币[0]" xfId="1" builtinId="7"/>
    <cellStyle name="Normal 3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Normal 2 2" xfId="27"/>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Normal 3 2" xfId="37"/>
    <cellStyle name="20% - 强调文字颜色 1" xfId="38" builtinId="30"/>
    <cellStyle name="40% - 强调文字颜色 1" xfId="39" builtinId="31"/>
    <cellStyle name="20% - 强调文字颜色 2" xfId="40" builtinId="34"/>
    <cellStyle name="40% - 强调文字颜色 2" xfId="41" builtinId="35"/>
    <cellStyle name="Hyperlink 2" xfId="42"/>
    <cellStyle name="强调文字颜色 3" xfId="43" builtinId="37"/>
    <cellStyle name="强调文字颜色 4" xfId="44" builtinId="41"/>
    <cellStyle name="20% - 强调文字颜色 4" xfId="45" builtinId="42"/>
    <cellStyle name="Normal 2" xfId="46"/>
    <cellStyle name="40% - 强调文字颜色 4" xfId="47" builtinId="43"/>
    <cellStyle name="强调文字颜色 5" xfId="48" builtinId="45"/>
    <cellStyle name="Normal 3" xfId="49"/>
    <cellStyle name="40% - 强调文字颜色 5" xfId="50" builtinId="47"/>
    <cellStyle name="60% - 强调文字颜色 5" xfId="51" builtinId="48"/>
    <cellStyle name="强调文字颜色 6" xfId="52" builtinId="49"/>
    <cellStyle name="Normal 4" xfId="53"/>
    <cellStyle name="40% - 强调文字颜色 6" xfId="54" builtinId="51"/>
    <cellStyle name="60% - 强调文字颜色 6" xfId="55" builtinId="52"/>
    <cellStyle name="Normal 3 2 2 2" xfId="56"/>
  </cellStyles>
  <dxfs count="1">
    <dxf>
      <font>
        <color rgb="FF9C0006"/>
      </font>
      <fill>
        <patternFill patternType="solid">
          <bgColor rgb="FFFFC7CE"/>
        </patternFill>
      </fill>
    </dxf>
  </dxfs>
  <tableStyles count="0" defaultTableStyle="TableStyleMedium9" defaultPivotStyle="PivotStyleLight16"/>
  <colors>
    <mruColors>
      <color rgb="00FFFFCC"/>
      <color rgb="00CCFFCC"/>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hyperlink" Target="mailto:mjchen006@163.com" TargetMode="External"/><Relationship Id="rId2" Type="http://schemas.openxmlformats.org/officeDocument/2006/relationships/hyperlink" Target="mailto:swj8103@126.com." TargetMode="External"/><Relationship Id="rId1" Type="http://schemas.openxmlformats.org/officeDocument/2006/relationships/hyperlink" Target="mailto:1170311008@fafu.edu.cn"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129.237.137.125:8080/Lipidomics/file_summary.jsp?numberofperiods=11&amp;experimentid=12819&amp;masstolerance=0.4&amp;massoption=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AD85"/>
  <sheetViews>
    <sheetView workbookViewId="0">
      <selection activeCell="T37" sqref="T37"/>
    </sheetView>
  </sheetViews>
  <sheetFormatPr defaultColWidth="9" defaultRowHeight="13.2"/>
  <cols>
    <col min="2" max="2" width="23.8518518518519" customWidth="1"/>
    <col min="17" max="17" width="15" customWidth="1"/>
    <col min="18" max="18" width="17.4259259259259" customWidth="1"/>
    <col min="19" max="19" width="11.8518518518519" customWidth="1"/>
    <col min="21" max="21" width="18.1111111111111" customWidth="1"/>
    <col min="22" max="22" width="15.1388888888889" customWidth="1"/>
    <col min="28" max="28" width="15.8888888888889" customWidth="1"/>
    <col min="29" max="29" width="14" customWidth="1"/>
  </cols>
  <sheetData>
    <row r="1" spans="18:18">
      <c r="R1" s="69" t="s">
        <v>0</v>
      </c>
    </row>
    <row r="2" ht="15.6" spans="2:12">
      <c r="B2" s="212" t="s">
        <v>1</v>
      </c>
      <c r="J2" s="69" t="s">
        <v>2</v>
      </c>
      <c r="L2"/>
    </row>
    <row r="3" spans="3:20">
      <c r="C3" t="s">
        <v>3</v>
      </c>
      <c r="E3" s="69" t="s">
        <v>4</v>
      </c>
      <c r="T3" s="69"/>
    </row>
    <row r="4" ht="15.6" spans="2:30">
      <c r="B4" s="213" t="s">
        <v>5</v>
      </c>
      <c r="J4" s="69" t="s">
        <v>6</v>
      </c>
      <c r="R4" s="220" t="s">
        <v>7</v>
      </c>
      <c r="T4" s="221" t="s">
        <v>8</v>
      </c>
      <c r="AB4" s="220" t="s">
        <v>7</v>
      </c>
      <c r="AD4" s="221" t="s">
        <v>9</v>
      </c>
    </row>
    <row r="5" ht="15.6" spans="2:30">
      <c r="B5" s="61" t="s">
        <v>10</v>
      </c>
      <c r="G5" s="101" t="s">
        <v>11</v>
      </c>
      <c r="H5" s="70"/>
      <c r="I5" s="70"/>
      <c r="J5" s="70"/>
      <c r="K5" s="70"/>
      <c r="L5" s="70"/>
      <c r="M5" s="70"/>
      <c r="N5" s="70"/>
      <c r="Q5" s="69" t="s">
        <v>12</v>
      </c>
      <c r="R5" s="222" t="s">
        <v>13</v>
      </c>
      <c r="S5" t="s">
        <v>14</v>
      </c>
      <c r="T5" s="223" t="s">
        <v>15</v>
      </c>
      <c r="U5" s="69" t="s">
        <v>16</v>
      </c>
      <c r="V5" s="69" t="s">
        <v>17</v>
      </c>
      <c r="AB5" s="222" t="s">
        <v>13</v>
      </c>
      <c r="AC5" t="s">
        <v>14</v>
      </c>
      <c r="AD5" s="223" t="s">
        <v>15</v>
      </c>
    </row>
    <row r="6" spans="2:30">
      <c r="B6" s="69" t="s">
        <v>18</v>
      </c>
      <c r="D6" s="248" t="s">
        <v>19</v>
      </c>
      <c r="G6" s="69" t="s">
        <v>20</v>
      </c>
      <c r="Q6" t="s">
        <v>21</v>
      </c>
      <c r="R6" s="61" t="s">
        <v>22</v>
      </c>
      <c r="S6">
        <v>455.3</v>
      </c>
      <c r="T6" s="224">
        <v>0.3</v>
      </c>
      <c r="U6" s="69" t="s">
        <v>23</v>
      </c>
      <c r="V6" s="248" t="s">
        <v>24</v>
      </c>
      <c r="AB6" s="61" t="s">
        <v>25</v>
      </c>
      <c r="AC6">
        <v>516.3</v>
      </c>
      <c r="AD6" s="224">
        <v>0.3</v>
      </c>
    </row>
    <row r="7" spans="17:30">
      <c r="Q7" t="s">
        <v>26</v>
      </c>
      <c r="R7" s="61" t="s">
        <v>27</v>
      </c>
      <c r="S7">
        <v>511.3</v>
      </c>
      <c r="T7" s="224">
        <v>0.3</v>
      </c>
      <c r="U7" s="69" t="s">
        <v>23</v>
      </c>
      <c r="V7" s="248" t="s">
        <v>24</v>
      </c>
      <c r="AB7" s="61" t="s">
        <v>28</v>
      </c>
      <c r="AC7">
        <v>852.7</v>
      </c>
      <c r="AD7" s="224">
        <v>0.3</v>
      </c>
    </row>
    <row r="8" ht="12.75" customHeight="1" spans="18:22">
      <c r="R8" s="61"/>
      <c r="T8" s="224"/>
      <c r="U8" s="69" t="s">
        <v>29</v>
      </c>
      <c r="V8" s="248" t="s">
        <v>30</v>
      </c>
    </row>
    <row r="9" spans="2:30">
      <c r="B9" s="214" t="s">
        <v>31</v>
      </c>
      <c r="C9" s="215"/>
      <c r="D9" s="215"/>
      <c r="E9" s="215"/>
      <c r="F9" s="215"/>
      <c r="G9" s="215"/>
      <c r="H9" s="215"/>
      <c r="I9" s="215"/>
      <c r="J9" s="215"/>
      <c r="K9" s="218"/>
      <c r="R9" s="61"/>
      <c r="T9" s="224"/>
      <c r="AB9" s="61" t="s">
        <v>32</v>
      </c>
      <c r="AC9">
        <v>426.3</v>
      </c>
      <c r="AD9" s="224">
        <v>0.3</v>
      </c>
    </row>
    <row r="10" spans="2:30">
      <c r="B10" s="216"/>
      <c r="C10" s="217"/>
      <c r="D10" s="217"/>
      <c r="E10" s="217"/>
      <c r="F10" s="217"/>
      <c r="G10" s="217"/>
      <c r="H10" s="217"/>
      <c r="I10" s="217"/>
      <c r="J10" s="217"/>
      <c r="K10" s="219"/>
      <c r="Q10" t="s">
        <v>33</v>
      </c>
      <c r="R10" s="61" t="s">
        <v>34</v>
      </c>
      <c r="S10">
        <v>684.5</v>
      </c>
      <c r="T10" s="224">
        <v>0.3</v>
      </c>
      <c r="U10" s="69" t="s">
        <v>35</v>
      </c>
      <c r="V10" s="248" t="s">
        <v>36</v>
      </c>
      <c r="AB10" s="73" t="s">
        <v>37</v>
      </c>
      <c r="AC10">
        <v>482.3</v>
      </c>
      <c r="AD10" s="224">
        <v>0.3</v>
      </c>
    </row>
    <row r="11" spans="2:30">
      <c r="B11" s="216"/>
      <c r="C11" s="217"/>
      <c r="D11" s="217"/>
      <c r="E11" s="217"/>
      <c r="F11" s="217"/>
      <c r="G11" s="217"/>
      <c r="H11" s="217"/>
      <c r="I11" s="217"/>
      <c r="J11" s="217"/>
      <c r="K11" s="219"/>
      <c r="Q11" t="s">
        <v>38</v>
      </c>
      <c r="R11" s="61" t="s">
        <v>28</v>
      </c>
      <c r="S11">
        <v>852.7</v>
      </c>
      <c r="T11" s="224">
        <v>0.3</v>
      </c>
      <c r="U11" s="69" t="s">
        <v>35</v>
      </c>
      <c r="V11" s="248" t="s">
        <v>36</v>
      </c>
      <c r="AB11" s="73" t="s">
        <v>39</v>
      </c>
      <c r="AC11">
        <v>580.5</v>
      </c>
      <c r="AD11" s="224">
        <v>0.3</v>
      </c>
    </row>
    <row r="12" spans="2:30">
      <c r="B12" s="216"/>
      <c r="C12" s="217"/>
      <c r="D12" s="217"/>
      <c r="E12" s="217"/>
      <c r="F12" s="217"/>
      <c r="G12" s="217"/>
      <c r="H12" s="217"/>
      <c r="I12" s="217"/>
      <c r="J12" s="217"/>
      <c r="K12" s="219"/>
      <c r="V12" s="69"/>
      <c r="AB12" s="73" t="s">
        <v>40</v>
      </c>
      <c r="AC12" s="69">
        <v>888.9</v>
      </c>
      <c r="AD12" s="224">
        <v>0.3</v>
      </c>
    </row>
    <row r="13" spans="2:28">
      <c r="B13" s="216"/>
      <c r="C13" s="217"/>
      <c r="D13" s="217"/>
      <c r="E13" s="217"/>
      <c r="F13" s="217"/>
      <c r="G13" s="217"/>
      <c r="H13" s="217"/>
      <c r="I13" s="217"/>
      <c r="J13" s="217"/>
      <c r="K13" s="219"/>
      <c r="Q13" t="s">
        <v>41</v>
      </c>
      <c r="R13" s="61" t="s">
        <v>32</v>
      </c>
      <c r="S13">
        <v>426.3</v>
      </c>
      <c r="T13" s="224">
        <v>0.3</v>
      </c>
      <c r="U13" s="69" t="s">
        <v>42</v>
      </c>
      <c r="V13" s="248" t="s">
        <v>43</v>
      </c>
      <c r="AB13" s="86"/>
    </row>
    <row r="14" spans="2:30">
      <c r="B14" s="216"/>
      <c r="C14" s="217"/>
      <c r="D14" s="217"/>
      <c r="E14" s="217"/>
      <c r="F14" s="217"/>
      <c r="G14" s="217"/>
      <c r="H14" s="217"/>
      <c r="I14" s="217"/>
      <c r="J14" s="217"/>
      <c r="K14" s="219"/>
      <c r="Q14" t="s">
        <v>44</v>
      </c>
      <c r="R14" s="73" t="s">
        <v>37</v>
      </c>
      <c r="S14">
        <v>482.3</v>
      </c>
      <c r="T14" s="224">
        <v>0.3</v>
      </c>
      <c r="U14" s="69" t="s">
        <v>42</v>
      </c>
      <c r="V14" s="248" t="s">
        <v>43</v>
      </c>
      <c r="AB14" s="73" t="s">
        <v>45</v>
      </c>
      <c r="AC14">
        <v>454.3</v>
      </c>
      <c r="AD14" s="224">
        <v>0.3</v>
      </c>
    </row>
    <row r="15" spans="2:30">
      <c r="B15" s="216"/>
      <c r="C15" s="217"/>
      <c r="D15" s="217"/>
      <c r="E15" s="217"/>
      <c r="F15" s="217"/>
      <c r="G15" s="217"/>
      <c r="H15" s="217"/>
      <c r="I15" s="217"/>
      <c r="J15" s="217"/>
      <c r="K15" s="219"/>
      <c r="Q15" t="s">
        <v>46</v>
      </c>
      <c r="R15" s="73" t="s">
        <v>39</v>
      </c>
      <c r="S15">
        <v>580.5</v>
      </c>
      <c r="T15" s="224">
        <v>0.3</v>
      </c>
      <c r="U15" s="69" t="s">
        <v>47</v>
      </c>
      <c r="V15" s="248" t="s">
        <v>43</v>
      </c>
      <c r="AB15" s="73" t="s">
        <v>48</v>
      </c>
      <c r="AC15">
        <v>538.3</v>
      </c>
      <c r="AD15" s="224">
        <v>0.3</v>
      </c>
    </row>
    <row r="16" spans="2:30">
      <c r="B16" s="216"/>
      <c r="C16" s="217"/>
      <c r="D16" s="217"/>
      <c r="E16" s="217"/>
      <c r="F16" s="217"/>
      <c r="G16" s="217"/>
      <c r="H16" s="217"/>
      <c r="I16" s="217"/>
      <c r="J16" s="217"/>
      <c r="K16" s="219"/>
      <c r="Q16" s="109" t="s">
        <v>49</v>
      </c>
      <c r="R16" s="225" t="s">
        <v>50</v>
      </c>
      <c r="S16" s="109">
        <v>804.7</v>
      </c>
      <c r="T16" s="226">
        <v>0.3</v>
      </c>
      <c r="U16" s="109" t="s">
        <v>47</v>
      </c>
      <c r="V16" s="249" t="s">
        <v>43</v>
      </c>
      <c r="AB16" s="73" t="s">
        <v>51</v>
      </c>
      <c r="AC16" s="86">
        <v>622.4</v>
      </c>
      <c r="AD16" s="224">
        <v>0.3</v>
      </c>
    </row>
    <row r="17" spans="2:30">
      <c r="B17" s="216"/>
      <c r="C17" s="217"/>
      <c r="D17" s="217"/>
      <c r="E17" s="217"/>
      <c r="F17" s="217"/>
      <c r="G17" s="217"/>
      <c r="H17" s="217"/>
      <c r="I17" s="217"/>
      <c r="J17" s="217"/>
      <c r="K17" s="219"/>
      <c r="Q17" t="s">
        <v>52</v>
      </c>
      <c r="R17" s="73" t="s">
        <v>40</v>
      </c>
      <c r="S17" s="69">
        <v>888.9</v>
      </c>
      <c r="T17" s="224">
        <v>0.3</v>
      </c>
      <c r="U17" s="69" t="s">
        <v>47</v>
      </c>
      <c r="V17" s="248" t="s">
        <v>43</v>
      </c>
      <c r="AB17" s="73" t="s">
        <v>53</v>
      </c>
      <c r="AC17" s="86">
        <v>954.9</v>
      </c>
      <c r="AD17" s="224">
        <v>0.3</v>
      </c>
    </row>
    <row r="18" spans="2:28">
      <c r="B18" s="216"/>
      <c r="C18" s="217"/>
      <c r="D18" s="217"/>
      <c r="E18" s="217"/>
      <c r="F18" s="217"/>
      <c r="G18" s="217"/>
      <c r="H18" s="217"/>
      <c r="I18" s="217"/>
      <c r="J18" s="217"/>
      <c r="K18" s="219"/>
      <c r="R18" s="86"/>
      <c r="V18" s="69"/>
      <c r="AB18" s="86"/>
    </row>
    <row r="19" spans="2:30">
      <c r="B19" s="216"/>
      <c r="C19" s="217"/>
      <c r="D19" s="217"/>
      <c r="E19" s="217"/>
      <c r="F19" s="217"/>
      <c r="G19" s="217"/>
      <c r="H19" s="217"/>
      <c r="I19" s="217"/>
      <c r="J19" s="217"/>
      <c r="K19" s="219"/>
      <c r="Q19" t="s">
        <v>54</v>
      </c>
      <c r="R19" s="73" t="s">
        <v>45</v>
      </c>
      <c r="S19">
        <v>454.3</v>
      </c>
      <c r="T19" s="224">
        <v>0.6</v>
      </c>
      <c r="U19" s="69" t="s">
        <v>55</v>
      </c>
      <c r="V19" s="248" t="s">
        <v>56</v>
      </c>
      <c r="AB19" s="73" t="s">
        <v>57</v>
      </c>
      <c r="AC19" s="86">
        <v>400.3</v>
      </c>
      <c r="AD19" s="224">
        <v>0.3</v>
      </c>
    </row>
    <row r="20" spans="2:30">
      <c r="B20" s="216"/>
      <c r="C20" s="217"/>
      <c r="D20" s="217"/>
      <c r="E20" s="217"/>
      <c r="F20" s="217"/>
      <c r="G20" s="217"/>
      <c r="H20" s="217"/>
      <c r="I20" s="217"/>
      <c r="J20" s="217"/>
      <c r="K20" s="219"/>
      <c r="Q20" t="s">
        <v>58</v>
      </c>
      <c r="R20" s="73" t="s">
        <v>48</v>
      </c>
      <c r="S20">
        <v>538.3</v>
      </c>
      <c r="T20" s="224">
        <v>0.6</v>
      </c>
      <c r="U20" s="69" t="s">
        <v>55</v>
      </c>
      <c r="V20" s="248" t="s">
        <v>56</v>
      </c>
      <c r="AB20" s="73" t="s">
        <v>59</v>
      </c>
      <c r="AC20" s="86">
        <v>456.3</v>
      </c>
      <c r="AD20" s="224">
        <v>0.3</v>
      </c>
    </row>
    <row r="21" spans="2:30">
      <c r="B21" s="216"/>
      <c r="C21" s="217"/>
      <c r="D21" s="217"/>
      <c r="E21" s="217"/>
      <c r="F21" s="217"/>
      <c r="G21" s="217"/>
      <c r="H21" s="217"/>
      <c r="I21" s="217"/>
      <c r="J21" s="217"/>
      <c r="K21" s="219"/>
      <c r="Q21" t="s">
        <v>60</v>
      </c>
      <c r="R21" s="73" t="s">
        <v>51</v>
      </c>
      <c r="S21" s="86">
        <v>622.4</v>
      </c>
      <c r="T21" s="224">
        <v>0.6</v>
      </c>
      <c r="U21" s="69" t="s">
        <v>61</v>
      </c>
      <c r="V21" s="248" t="s">
        <v>56</v>
      </c>
      <c r="AB21" s="73" t="s">
        <v>62</v>
      </c>
      <c r="AC21" s="86">
        <v>610.5</v>
      </c>
      <c r="AD21" s="224">
        <v>0.3</v>
      </c>
    </row>
    <row r="22" spans="2:30">
      <c r="B22" s="216"/>
      <c r="C22" s="217"/>
      <c r="D22" s="217"/>
      <c r="E22" s="217"/>
      <c r="F22" s="217"/>
      <c r="G22" s="217"/>
      <c r="H22" s="217"/>
      <c r="I22" s="217"/>
      <c r="J22" s="217"/>
      <c r="K22" s="219"/>
      <c r="Q22" t="s">
        <v>63</v>
      </c>
      <c r="R22" s="73" t="s">
        <v>53</v>
      </c>
      <c r="S22" s="86">
        <v>954.9</v>
      </c>
      <c r="T22" s="224">
        <v>0.6</v>
      </c>
      <c r="U22" s="69" t="s">
        <v>61</v>
      </c>
      <c r="V22" s="248" t="s">
        <v>56</v>
      </c>
      <c r="AB22" s="73" t="s">
        <v>64</v>
      </c>
      <c r="AC22" s="86">
        <v>778.7</v>
      </c>
      <c r="AD22" s="224">
        <v>0.3</v>
      </c>
    </row>
    <row r="23" spans="2:28">
      <c r="B23" s="216"/>
      <c r="C23" s="217"/>
      <c r="D23" s="217"/>
      <c r="E23" s="217"/>
      <c r="F23" s="217"/>
      <c r="G23" s="217"/>
      <c r="H23" s="217"/>
      <c r="I23" s="217"/>
      <c r="J23" s="217"/>
      <c r="K23" s="219"/>
      <c r="R23" s="86"/>
      <c r="S23" s="86"/>
      <c r="AB23" s="86"/>
    </row>
    <row r="24" spans="2:30">
      <c r="B24" s="216"/>
      <c r="C24" s="217"/>
      <c r="D24" s="217"/>
      <c r="E24" s="217"/>
      <c r="F24" s="217"/>
      <c r="G24" s="217"/>
      <c r="H24" s="217"/>
      <c r="I24" s="217"/>
      <c r="J24" s="217"/>
      <c r="K24" s="219"/>
      <c r="R24" s="95" t="s">
        <v>57</v>
      </c>
      <c r="S24" s="87">
        <v>400.3</v>
      </c>
      <c r="T24" s="227">
        <v>0.3</v>
      </c>
      <c r="U24" s="228" t="s">
        <v>65</v>
      </c>
      <c r="V24" s="248" t="s">
        <v>66</v>
      </c>
      <c r="AB24" s="73" t="s">
        <v>67</v>
      </c>
      <c r="AC24" s="86">
        <v>680.6</v>
      </c>
      <c r="AD24" s="224">
        <v>0.2</v>
      </c>
    </row>
    <row r="25" spans="2:30">
      <c r="B25" s="216"/>
      <c r="C25" s="217"/>
      <c r="D25" s="217"/>
      <c r="E25" s="217"/>
      <c r="F25" s="217"/>
      <c r="G25" s="217"/>
      <c r="H25" s="217"/>
      <c r="I25" s="217"/>
      <c r="J25" s="217"/>
      <c r="K25" s="219"/>
      <c r="L25" s="62" t="s">
        <v>68</v>
      </c>
      <c r="M25" s="62"/>
      <c r="N25" s="62"/>
      <c r="O25" s="62"/>
      <c r="P25" s="62"/>
      <c r="R25" s="95" t="s">
        <v>59</v>
      </c>
      <c r="S25" s="87">
        <v>456.3</v>
      </c>
      <c r="T25" s="227">
        <v>0.3</v>
      </c>
      <c r="U25" s="228" t="s">
        <v>65</v>
      </c>
      <c r="V25" s="248" t="s">
        <v>66</v>
      </c>
      <c r="AB25" s="73" t="s">
        <v>69</v>
      </c>
      <c r="AC25" s="86">
        <v>848.8</v>
      </c>
      <c r="AD25" s="224">
        <v>0.2</v>
      </c>
    </row>
    <row r="26" spans="2:29">
      <c r="B26" s="216"/>
      <c r="C26" s="217"/>
      <c r="D26" s="217"/>
      <c r="E26" s="217"/>
      <c r="F26" s="217"/>
      <c r="G26" s="217"/>
      <c r="H26" s="217"/>
      <c r="I26" s="217"/>
      <c r="J26" s="217"/>
      <c r="K26" s="219"/>
      <c r="L26" s="62" t="s">
        <v>70</v>
      </c>
      <c r="M26" s="62"/>
      <c r="N26" s="62"/>
      <c r="O26" s="62"/>
      <c r="P26" s="62"/>
      <c r="Q26" t="s">
        <v>71</v>
      </c>
      <c r="R26" s="73" t="s">
        <v>62</v>
      </c>
      <c r="S26" s="86">
        <v>610.5</v>
      </c>
      <c r="T26" s="224">
        <v>0.3</v>
      </c>
      <c r="U26" s="69" t="s">
        <v>72</v>
      </c>
      <c r="V26" s="248" t="s">
        <v>66</v>
      </c>
      <c r="AB26" s="229"/>
      <c r="AC26" s="229"/>
    </row>
    <row r="27" spans="2:30">
      <c r="B27" s="216"/>
      <c r="C27" s="217"/>
      <c r="D27" s="217"/>
      <c r="E27" s="217"/>
      <c r="F27" s="217"/>
      <c r="G27" s="217"/>
      <c r="H27" s="217"/>
      <c r="I27" s="217"/>
      <c r="J27" s="217"/>
      <c r="K27" s="219"/>
      <c r="L27" s="62" t="s">
        <v>73</v>
      </c>
      <c r="M27" s="62"/>
      <c r="N27" s="62"/>
      <c r="O27" s="62"/>
      <c r="P27" s="62"/>
      <c r="Q27" t="s">
        <v>74</v>
      </c>
      <c r="R27" s="73" t="s">
        <v>64</v>
      </c>
      <c r="S27" s="86">
        <v>778.7</v>
      </c>
      <c r="T27" s="224">
        <v>0.3</v>
      </c>
      <c r="U27" s="69" t="s">
        <v>72</v>
      </c>
      <c r="V27" s="248" t="s">
        <v>66</v>
      </c>
      <c r="AB27" s="61" t="s">
        <v>75</v>
      </c>
      <c r="AC27" s="224">
        <v>856.7</v>
      </c>
      <c r="AD27" s="244">
        <v>0.468</v>
      </c>
    </row>
    <row r="28" spans="2:30">
      <c r="B28" s="216"/>
      <c r="C28" s="217"/>
      <c r="D28" s="217"/>
      <c r="E28" s="217"/>
      <c r="F28" s="217"/>
      <c r="G28" s="217"/>
      <c r="H28" s="217"/>
      <c r="I28" s="217"/>
      <c r="J28" s="217"/>
      <c r="K28" s="219"/>
      <c r="L28" s="62"/>
      <c r="M28" s="62"/>
      <c r="N28" s="62"/>
      <c r="O28" s="62"/>
      <c r="P28" s="62"/>
      <c r="R28" s="86"/>
      <c r="S28" s="86"/>
      <c r="AB28" s="61" t="s">
        <v>76</v>
      </c>
      <c r="AC28" s="229">
        <v>884.7</v>
      </c>
      <c r="AD28" s="244">
        <v>0.328</v>
      </c>
    </row>
    <row r="29" spans="2:22">
      <c r="B29" s="216"/>
      <c r="C29" s="217"/>
      <c r="D29" s="217"/>
      <c r="E29" s="217"/>
      <c r="F29" s="217"/>
      <c r="G29" s="217"/>
      <c r="H29" s="217"/>
      <c r="I29" s="217"/>
      <c r="J29" s="217"/>
      <c r="K29" s="219"/>
      <c r="Q29" t="s">
        <v>77</v>
      </c>
      <c r="R29" s="73" t="s">
        <v>67</v>
      </c>
      <c r="S29" s="86">
        <v>680.6</v>
      </c>
      <c r="T29" s="224">
        <v>0.2</v>
      </c>
      <c r="U29" s="69" t="s">
        <v>78</v>
      </c>
      <c r="V29" s="248" t="s">
        <v>79</v>
      </c>
    </row>
    <row r="30" spans="2:22">
      <c r="B30" s="216"/>
      <c r="C30" s="217"/>
      <c r="D30" s="217"/>
      <c r="E30" s="217"/>
      <c r="F30" s="217"/>
      <c r="G30" s="217"/>
      <c r="H30" s="217"/>
      <c r="I30" s="217"/>
      <c r="J30" s="217"/>
      <c r="K30" s="219"/>
      <c r="Q30" t="s">
        <v>80</v>
      </c>
      <c r="R30" s="73" t="s">
        <v>69</v>
      </c>
      <c r="S30" s="86">
        <v>848.8</v>
      </c>
      <c r="T30" s="224">
        <v>0.2</v>
      </c>
      <c r="U30" s="69" t="s">
        <v>78</v>
      </c>
      <c r="V30" s="248" t="s">
        <v>79</v>
      </c>
    </row>
    <row r="31" spans="2:20">
      <c r="B31" s="216"/>
      <c r="C31" s="217"/>
      <c r="D31" s="217"/>
      <c r="E31" s="217"/>
      <c r="F31" s="217"/>
      <c r="G31" s="217"/>
      <c r="H31" s="217"/>
      <c r="I31" s="217"/>
      <c r="J31" s="217"/>
      <c r="K31" s="219"/>
      <c r="R31" s="229"/>
      <c r="S31" s="229"/>
      <c r="T31" s="229"/>
    </row>
    <row r="32" spans="2:22">
      <c r="B32" s="216"/>
      <c r="C32" s="217"/>
      <c r="D32" s="217"/>
      <c r="E32" s="217"/>
      <c r="F32" s="217"/>
      <c r="G32" s="217"/>
      <c r="H32" s="217"/>
      <c r="I32" s="217"/>
      <c r="J32" s="217"/>
      <c r="K32" s="219"/>
      <c r="Q32" t="s">
        <v>81</v>
      </c>
      <c r="R32" s="61" t="s">
        <v>75</v>
      </c>
      <c r="S32" s="224">
        <v>856.7</v>
      </c>
      <c r="T32" s="230">
        <v>0.287</v>
      </c>
      <c r="U32" s="69" t="s">
        <v>82</v>
      </c>
      <c r="V32" s="248" t="s">
        <v>83</v>
      </c>
    </row>
    <row r="33" spans="2:22">
      <c r="B33" s="216"/>
      <c r="C33" s="217"/>
      <c r="D33" s="217"/>
      <c r="E33" s="217"/>
      <c r="F33" s="217"/>
      <c r="G33" s="217"/>
      <c r="H33" s="217"/>
      <c r="I33" s="217"/>
      <c r="J33" s="217"/>
      <c r="K33" s="219"/>
      <c r="Q33" t="s">
        <v>84</v>
      </c>
      <c r="R33" s="61" t="s">
        <v>76</v>
      </c>
      <c r="S33" s="229">
        <v>884.7</v>
      </c>
      <c r="T33" s="230">
        <v>0.105</v>
      </c>
      <c r="U33" s="69" t="s">
        <v>82</v>
      </c>
      <c r="V33" s="248" t="s">
        <v>83</v>
      </c>
    </row>
    <row r="34" spans="2:11">
      <c r="B34" s="216"/>
      <c r="C34" s="217"/>
      <c r="D34" s="217"/>
      <c r="E34" s="217"/>
      <c r="F34" s="217"/>
      <c r="G34" s="217"/>
      <c r="H34" s="217"/>
      <c r="I34" s="217"/>
      <c r="J34" s="217"/>
      <c r="K34" s="219"/>
    </row>
    <row r="35" spans="2:11">
      <c r="B35" s="216"/>
      <c r="C35" s="217"/>
      <c r="D35" s="217"/>
      <c r="E35" s="217"/>
      <c r="F35" s="217"/>
      <c r="G35" s="217"/>
      <c r="H35" s="217"/>
      <c r="I35" s="217"/>
      <c r="J35" s="217"/>
      <c r="K35" s="219"/>
    </row>
    <row r="36" ht="15.6" spans="2:20">
      <c r="B36" s="216"/>
      <c r="C36" s="217"/>
      <c r="D36" s="217"/>
      <c r="E36" s="217"/>
      <c r="F36" s="217"/>
      <c r="G36" s="217"/>
      <c r="H36" s="217"/>
      <c r="I36" s="217"/>
      <c r="J36" s="217"/>
      <c r="K36" s="219"/>
      <c r="R36" s="220" t="s">
        <v>85</v>
      </c>
      <c r="T36" s="221" t="s">
        <v>86</v>
      </c>
    </row>
    <row r="37" ht="15.6" spans="2:22">
      <c r="B37" s="216"/>
      <c r="C37" s="217"/>
      <c r="D37" s="217"/>
      <c r="E37" s="217"/>
      <c r="F37" s="217"/>
      <c r="G37" s="217"/>
      <c r="H37" s="217"/>
      <c r="I37" s="217"/>
      <c r="J37" s="217"/>
      <c r="K37" s="219"/>
      <c r="R37" s="222" t="s">
        <v>13</v>
      </c>
      <c r="S37" t="s">
        <v>14</v>
      </c>
      <c r="T37" s="223" t="s">
        <v>15</v>
      </c>
      <c r="U37" s="69" t="s">
        <v>16</v>
      </c>
      <c r="V37" s="69" t="s">
        <v>17</v>
      </c>
    </row>
    <row r="38" spans="2:22">
      <c r="B38" s="216"/>
      <c r="C38" s="217"/>
      <c r="D38" s="217"/>
      <c r="E38" s="217"/>
      <c r="F38" s="217"/>
      <c r="G38" s="217"/>
      <c r="H38" s="217"/>
      <c r="I38" s="217"/>
      <c r="J38" s="217"/>
      <c r="K38" s="219"/>
      <c r="R38" s="231" t="s">
        <v>87</v>
      </c>
      <c r="S38" s="27"/>
      <c r="T38" s="55"/>
      <c r="U38" s="69"/>
      <c r="V38" s="69"/>
    </row>
    <row r="39" spans="2:22">
      <c r="B39" s="216"/>
      <c r="C39" s="217"/>
      <c r="D39" s="217"/>
      <c r="E39" s="217"/>
      <c r="F39" s="217"/>
      <c r="G39" s="217"/>
      <c r="H39" s="217"/>
      <c r="I39" s="217"/>
      <c r="J39" s="217"/>
      <c r="K39" s="219"/>
      <c r="R39" s="61" t="s">
        <v>88</v>
      </c>
      <c r="S39" s="69">
        <v>938.6</v>
      </c>
      <c r="T39" s="232">
        <v>0.44</v>
      </c>
      <c r="U39" s="69" t="s">
        <v>89</v>
      </c>
      <c r="V39" s="248" t="s">
        <v>90</v>
      </c>
    </row>
    <row r="40" spans="2:22">
      <c r="B40" s="216"/>
      <c r="C40" s="217"/>
      <c r="D40" s="217"/>
      <c r="E40" s="217"/>
      <c r="F40" s="217"/>
      <c r="G40" s="217"/>
      <c r="H40" s="217"/>
      <c r="I40" s="217"/>
      <c r="J40" s="217"/>
      <c r="K40" s="219"/>
      <c r="R40" s="233" t="s">
        <v>91</v>
      </c>
      <c r="S40" s="69">
        <v>966.6</v>
      </c>
      <c r="T40" s="232">
        <v>1.48</v>
      </c>
      <c r="U40" s="69" t="s">
        <v>89</v>
      </c>
      <c r="V40" s="248" t="s">
        <v>90</v>
      </c>
    </row>
    <row r="41" spans="2:20">
      <c r="B41" s="216"/>
      <c r="C41" s="217"/>
      <c r="D41" s="217"/>
      <c r="E41" s="217"/>
      <c r="F41" s="217"/>
      <c r="G41" s="217"/>
      <c r="H41" s="217"/>
      <c r="I41" s="217"/>
      <c r="J41" s="217"/>
      <c r="K41" s="219"/>
      <c r="R41" s="61"/>
      <c r="S41" s="69"/>
      <c r="T41" s="132"/>
    </row>
    <row r="42" spans="2:22">
      <c r="B42" s="216"/>
      <c r="C42" s="217"/>
      <c r="D42" s="217"/>
      <c r="E42" s="217"/>
      <c r="F42" s="217"/>
      <c r="G42" s="217"/>
      <c r="H42" s="217"/>
      <c r="I42" s="217"/>
      <c r="J42" s="217"/>
      <c r="K42" s="219"/>
      <c r="R42" s="61" t="s">
        <v>92</v>
      </c>
      <c r="S42" s="69">
        <v>776.5</v>
      </c>
      <c r="T42" s="131">
        <v>1.665</v>
      </c>
      <c r="U42" s="69" t="s">
        <v>93</v>
      </c>
      <c r="V42" s="248" t="s">
        <v>94</v>
      </c>
    </row>
    <row r="43" spans="2:22">
      <c r="B43" s="216"/>
      <c r="C43" s="217"/>
      <c r="D43" s="217"/>
      <c r="E43" s="217"/>
      <c r="F43" s="217"/>
      <c r="G43" s="217"/>
      <c r="H43" s="217"/>
      <c r="I43" s="217"/>
      <c r="J43" s="217"/>
      <c r="K43" s="219"/>
      <c r="R43" s="61"/>
      <c r="S43" s="69"/>
      <c r="T43" s="131"/>
      <c r="U43" s="69" t="s">
        <v>95</v>
      </c>
      <c r="V43" s="248" t="s">
        <v>96</v>
      </c>
    </row>
    <row r="44" spans="2:22">
      <c r="B44" s="216"/>
      <c r="C44" s="217"/>
      <c r="D44" s="217"/>
      <c r="E44" s="217"/>
      <c r="F44" s="217"/>
      <c r="G44" s="217"/>
      <c r="H44" s="217"/>
      <c r="I44" s="217"/>
      <c r="J44" s="217"/>
      <c r="K44" s="219"/>
      <c r="R44" s="61"/>
      <c r="S44" s="69"/>
      <c r="T44" s="131"/>
      <c r="U44" s="69" t="s">
        <v>97</v>
      </c>
      <c r="V44" s="248" t="s">
        <v>98</v>
      </c>
    </row>
    <row r="45" spans="2:20">
      <c r="B45" s="216"/>
      <c r="C45" s="217"/>
      <c r="D45" s="217"/>
      <c r="E45" s="217"/>
      <c r="F45" s="217"/>
      <c r="G45" s="217"/>
      <c r="H45" s="217"/>
      <c r="I45" s="217"/>
      <c r="J45" s="217"/>
      <c r="K45" s="219"/>
      <c r="R45" s="61"/>
      <c r="S45" s="69"/>
      <c r="T45" s="131"/>
    </row>
    <row r="46" spans="2:22">
      <c r="B46" s="216"/>
      <c r="C46" s="217"/>
      <c r="D46" s="217"/>
      <c r="E46" s="217"/>
      <c r="F46" s="217"/>
      <c r="G46" s="217"/>
      <c r="H46" s="217"/>
      <c r="I46" s="217"/>
      <c r="J46" s="217"/>
      <c r="K46" s="219"/>
      <c r="R46" s="61" t="s">
        <v>99</v>
      </c>
      <c r="S46" s="69">
        <v>804.5</v>
      </c>
      <c r="T46" s="131">
        <v>1.405</v>
      </c>
      <c r="U46" s="69" t="s">
        <v>93</v>
      </c>
      <c r="V46" s="248" t="s">
        <v>94</v>
      </c>
    </row>
    <row r="47" spans="2:11">
      <c r="B47" s="216"/>
      <c r="C47" s="217"/>
      <c r="D47" s="217"/>
      <c r="E47" s="217"/>
      <c r="F47" s="217"/>
      <c r="G47" s="217"/>
      <c r="H47" s="217"/>
      <c r="I47" s="217"/>
      <c r="J47" s="217"/>
      <c r="K47" s="219"/>
    </row>
    <row r="48" spans="2:11">
      <c r="B48" s="216"/>
      <c r="C48" s="217"/>
      <c r="D48" s="217"/>
      <c r="E48" s="217"/>
      <c r="F48" s="217"/>
      <c r="G48" s="217"/>
      <c r="H48" s="217"/>
      <c r="I48" s="217"/>
      <c r="J48" s="217"/>
      <c r="K48" s="219"/>
    </row>
    <row r="49" spans="2:23">
      <c r="B49" s="216"/>
      <c r="C49" s="217"/>
      <c r="D49" s="217"/>
      <c r="E49" s="217"/>
      <c r="F49" s="217"/>
      <c r="G49" s="217"/>
      <c r="H49" s="217"/>
      <c r="I49" s="217"/>
      <c r="J49" s="217"/>
      <c r="K49" s="219"/>
      <c r="R49" s="69" t="s">
        <v>100</v>
      </c>
      <c r="V49" s="69" t="s">
        <v>16</v>
      </c>
      <c r="W49" s="69" t="s">
        <v>17</v>
      </c>
    </row>
    <row r="50" spans="2:23">
      <c r="B50" s="216"/>
      <c r="C50" s="217"/>
      <c r="D50" s="217"/>
      <c r="E50" s="217"/>
      <c r="F50" s="217"/>
      <c r="G50" s="217"/>
      <c r="H50" s="217"/>
      <c r="I50" s="217"/>
      <c r="J50" s="217"/>
      <c r="K50" s="219"/>
      <c r="R50" s="61" t="s">
        <v>101</v>
      </c>
      <c r="S50">
        <v>558.5</v>
      </c>
      <c r="T50" s="234">
        <v>4.64</v>
      </c>
      <c r="U50" s="69" t="s">
        <v>102</v>
      </c>
      <c r="V50" t="s">
        <v>103</v>
      </c>
      <c r="W50" s="248" t="s">
        <v>104</v>
      </c>
    </row>
    <row r="51" spans="2:23">
      <c r="B51" s="216"/>
      <c r="C51" s="217"/>
      <c r="D51" s="217"/>
      <c r="E51" s="217"/>
      <c r="F51" s="217"/>
      <c r="G51" s="217"/>
      <c r="H51" s="217"/>
      <c r="I51" s="217"/>
      <c r="J51" s="217"/>
      <c r="K51" s="219"/>
      <c r="R51" s="61" t="s">
        <v>105</v>
      </c>
      <c r="S51">
        <v>860.9</v>
      </c>
      <c r="T51" s="234">
        <v>3.1</v>
      </c>
      <c r="U51" s="69" t="s">
        <v>106</v>
      </c>
      <c r="V51" t="s">
        <v>107</v>
      </c>
      <c r="W51" s="248" t="s">
        <v>108</v>
      </c>
    </row>
    <row r="52" spans="2:21">
      <c r="B52" s="216"/>
      <c r="C52" s="217"/>
      <c r="D52" s="217"/>
      <c r="E52" s="217"/>
      <c r="F52" s="217"/>
      <c r="G52" s="217"/>
      <c r="H52" s="217"/>
      <c r="I52" s="217"/>
      <c r="J52" s="217"/>
      <c r="K52" s="219"/>
      <c r="R52" s="61"/>
      <c r="S52" s="69" t="s">
        <v>109</v>
      </c>
      <c r="T52" s="234"/>
      <c r="U52" s="69"/>
    </row>
    <row r="53" spans="2:21">
      <c r="B53" s="216"/>
      <c r="C53" s="217"/>
      <c r="D53" s="217"/>
      <c r="E53" s="217"/>
      <c r="F53" s="217"/>
      <c r="G53" s="217"/>
      <c r="H53" s="217"/>
      <c r="I53" s="217"/>
      <c r="J53" s="217"/>
      <c r="K53" s="219"/>
      <c r="R53" s="61"/>
      <c r="S53" s="69" t="s">
        <v>110</v>
      </c>
      <c r="T53" s="234"/>
      <c r="U53" s="69"/>
    </row>
    <row r="54" spans="2:21">
      <c r="B54" s="216"/>
      <c r="C54" s="217"/>
      <c r="D54" s="217"/>
      <c r="E54" s="217"/>
      <c r="F54" s="217"/>
      <c r="G54" s="217"/>
      <c r="H54" s="217"/>
      <c r="I54" s="217"/>
      <c r="J54" s="217"/>
      <c r="K54" s="219"/>
      <c r="R54" s="61"/>
      <c r="T54" s="234"/>
      <c r="U54" s="69"/>
    </row>
    <row r="55" spans="2:23">
      <c r="B55" s="216"/>
      <c r="C55" s="217"/>
      <c r="D55" s="217"/>
      <c r="E55" s="217"/>
      <c r="F55" s="217"/>
      <c r="G55" s="217"/>
      <c r="H55" s="217"/>
      <c r="I55" s="217"/>
      <c r="J55" s="217"/>
      <c r="K55" s="219"/>
      <c r="V55" s="69" t="s">
        <v>16</v>
      </c>
      <c r="W55" s="69" t="s">
        <v>17</v>
      </c>
    </row>
    <row r="56" spans="2:21">
      <c r="B56" s="216"/>
      <c r="C56" s="217"/>
      <c r="D56" s="217"/>
      <c r="E56" s="217"/>
      <c r="F56" s="217"/>
      <c r="G56" s="217"/>
      <c r="H56" s="217"/>
      <c r="I56" s="217"/>
      <c r="J56" s="217"/>
      <c r="K56" s="219"/>
      <c r="Q56" s="69" t="s">
        <v>111</v>
      </c>
      <c r="R56" s="231" t="s">
        <v>112</v>
      </c>
      <c r="S56" s="27">
        <v>510.49</v>
      </c>
      <c r="T56" s="235">
        <v>0.2</v>
      </c>
      <c r="U56" s="236" t="s">
        <v>113</v>
      </c>
    </row>
    <row r="57" spans="2:23">
      <c r="B57" s="216"/>
      <c r="C57" s="217"/>
      <c r="D57" s="217"/>
      <c r="E57" s="217"/>
      <c r="F57" s="217"/>
      <c r="G57" s="217"/>
      <c r="H57" s="217"/>
      <c r="I57" s="217"/>
      <c r="J57" s="217"/>
      <c r="K57" s="219"/>
      <c r="P57" s="69" t="s">
        <v>114</v>
      </c>
      <c r="Q57" t="s">
        <v>115</v>
      </c>
      <c r="R57" s="28" t="s">
        <v>116</v>
      </c>
      <c r="S57" s="29">
        <v>644.5</v>
      </c>
      <c r="T57" s="237">
        <v>0.2</v>
      </c>
      <c r="U57" s="238" t="s">
        <v>117</v>
      </c>
      <c r="V57" s="69" t="s">
        <v>116</v>
      </c>
      <c r="W57" s="248" t="s">
        <v>118</v>
      </c>
    </row>
    <row r="58" spans="2:21">
      <c r="B58" s="216"/>
      <c r="C58" s="217"/>
      <c r="D58" s="217"/>
      <c r="E58" s="217"/>
      <c r="F58" s="217"/>
      <c r="G58" s="217"/>
      <c r="H58" s="217"/>
      <c r="I58" s="217"/>
      <c r="J58" s="217"/>
      <c r="K58" s="219"/>
      <c r="P58" s="69" t="s">
        <v>119</v>
      </c>
      <c r="Q58" s="153" t="s">
        <v>120</v>
      </c>
      <c r="R58" s="239" t="s">
        <v>121</v>
      </c>
      <c r="S58" s="40">
        <v>806.56</v>
      </c>
      <c r="T58" s="240">
        <v>0.2</v>
      </c>
      <c r="U58" s="241" t="s">
        <v>122</v>
      </c>
    </row>
    <row r="59" spans="2:11">
      <c r="B59" s="216"/>
      <c r="C59" s="217"/>
      <c r="D59" s="217"/>
      <c r="E59" s="217"/>
      <c r="F59" s="217"/>
      <c r="G59" s="217"/>
      <c r="H59" s="217"/>
      <c r="I59" s="217"/>
      <c r="J59" s="217"/>
      <c r="K59" s="219"/>
    </row>
    <row r="60" spans="2:23">
      <c r="B60" s="216"/>
      <c r="C60" s="217"/>
      <c r="D60" s="217"/>
      <c r="E60" s="217"/>
      <c r="F60" s="217"/>
      <c r="G60" s="217"/>
      <c r="H60" s="217"/>
      <c r="I60" s="217"/>
      <c r="J60" s="217"/>
      <c r="K60" s="219"/>
      <c r="R60" s="231" t="s">
        <v>123</v>
      </c>
      <c r="S60" s="27">
        <v>600.8</v>
      </c>
      <c r="T60" s="235">
        <v>5</v>
      </c>
      <c r="U60" s="236" t="s">
        <v>124</v>
      </c>
      <c r="V60" t="s">
        <v>125</v>
      </c>
      <c r="W60" s="250" t="s">
        <v>126</v>
      </c>
    </row>
    <row r="61" spans="2:23">
      <c r="B61" s="216"/>
      <c r="C61" s="217"/>
      <c r="D61" s="217"/>
      <c r="E61" s="217"/>
      <c r="F61" s="217"/>
      <c r="G61" s="217"/>
      <c r="H61" s="217"/>
      <c r="I61" s="217"/>
      <c r="J61" s="217"/>
      <c r="K61" s="219"/>
      <c r="R61" s="239" t="s">
        <v>127</v>
      </c>
      <c r="S61" s="40">
        <v>740.9</v>
      </c>
      <c r="T61" s="240">
        <v>5</v>
      </c>
      <c r="U61" s="242" t="s">
        <v>117</v>
      </c>
      <c r="V61" t="s">
        <v>128</v>
      </c>
      <c r="W61" s="250" t="s">
        <v>126</v>
      </c>
    </row>
    <row r="62" spans="2:11">
      <c r="B62" s="216"/>
      <c r="C62" s="217"/>
      <c r="D62" s="217"/>
      <c r="E62" s="217"/>
      <c r="F62" s="217"/>
      <c r="G62" s="217"/>
      <c r="H62" s="217"/>
      <c r="I62" s="217"/>
      <c r="J62" s="217"/>
      <c r="K62" s="219"/>
    </row>
    <row r="63" spans="2:19">
      <c r="B63" s="216"/>
      <c r="C63" s="217"/>
      <c r="D63" s="217"/>
      <c r="E63" s="217"/>
      <c r="F63" s="217"/>
      <c r="G63" s="217"/>
      <c r="H63" s="217"/>
      <c r="I63" s="217"/>
      <c r="J63" s="217"/>
      <c r="K63" s="219"/>
      <c r="R63" s="243" t="s">
        <v>129</v>
      </c>
      <c r="S63" s="40"/>
    </row>
    <row r="64" spans="2:20">
      <c r="B64" s="216"/>
      <c r="C64" s="217"/>
      <c r="D64" s="217"/>
      <c r="E64" s="217"/>
      <c r="F64" s="217"/>
      <c r="G64" s="217"/>
      <c r="H64" s="217"/>
      <c r="I64" s="217"/>
      <c r="J64" s="217"/>
      <c r="K64" s="219"/>
      <c r="R64" s="61" t="s">
        <v>130</v>
      </c>
      <c r="S64" s="69" t="s">
        <v>131</v>
      </c>
      <c r="T64" s="221"/>
    </row>
    <row r="65" spans="2:20">
      <c r="B65" s="216"/>
      <c r="C65" s="217"/>
      <c r="D65" s="217"/>
      <c r="E65" s="217"/>
      <c r="F65" s="217"/>
      <c r="G65" s="217"/>
      <c r="H65" s="217"/>
      <c r="I65" s="217"/>
      <c r="J65" s="217"/>
      <c r="K65" s="219"/>
      <c r="R65" s="61" t="s">
        <v>35</v>
      </c>
      <c r="S65" s="69" t="s">
        <v>132</v>
      </c>
      <c r="T65" s="223"/>
    </row>
    <row r="66" spans="2:20">
      <c r="B66" s="216"/>
      <c r="C66" s="217"/>
      <c r="D66" s="217"/>
      <c r="E66" s="217"/>
      <c r="F66" s="217"/>
      <c r="G66" s="217"/>
      <c r="H66" s="217"/>
      <c r="I66" s="217"/>
      <c r="J66" s="217"/>
      <c r="K66" s="219"/>
      <c r="R66" s="61" t="s">
        <v>133</v>
      </c>
      <c r="S66" s="69" t="s">
        <v>134</v>
      </c>
      <c r="T66" s="132"/>
    </row>
    <row r="67" spans="2:20">
      <c r="B67" s="216"/>
      <c r="C67" s="217"/>
      <c r="D67" s="217"/>
      <c r="E67" s="217"/>
      <c r="F67" s="217"/>
      <c r="G67" s="217"/>
      <c r="H67" s="217"/>
      <c r="I67" s="217"/>
      <c r="J67" s="217"/>
      <c r="K67" s="219"/>
      <c r="R67" s="61" t="s">
        <v>47</v>
      </c>
      <c r="S67" s="69" t="s">
        <v>135</v>
      </c>
      <c r="T67" s="132"/>
    </row>
    <row r="68" spans="2:20">
      <c r="B68" s="216"/>
      <c r="C68" s="217"/>
      <c r="D68" s="217"/>
      <c r="E68" s="217"/>
      <c r="F68" s="217"/>
      <c r="G68" s="217"/>
      <c r="H68" s="217"/>
      <c r="I68" s="217"/>
      <c r="J68" s="217"/>
      <c r="K68" s="219"/>
      <c r="R68" s="61" t="s">
        <v>136</v>
      </c>
      <c r="S68" s="69" t="s">
        <v>137</v>
      </c>
      <c r="T68" s="132"/>
    </row>
    <row r="69" spans="2:20">
      <c r="B69" s="216"/>
      <c r="C69" s="217"/>
      <c r="D69" s="217"/>
      <c r="E69" s="217"/>
      <c r="F69" s="217"/>
      <c r="G69" s="217"/>
      <c r="H69" s="217"/>
      <c r="I69" s="217"/>
      <c r="J69" s="217"/>
      <c r="K69" s="219"/>
      <c r="R69" s="61" t="s">
        <v>138</v>
      </c>
      <c r="S69" s="69" t="s">
        <v>139</v>
      </c>
      <c r="T69" s="131"/>
    </row>
    <row r="70" spans="2:20">
      <c r="B70" s="216"/>
      <c r="C70" s="217"/>
      <c r="D70" s="217"/>
      <c r="E70" s="217"/>
      <c r="F70" s="217"/>
      <c r="G70" s="217"/>
      <c r="H70" s="217"/>
      <c r="I70" s="217"/>
      <c r="J70" s="217"/>
      <c r="K70" s="219"/>
      <c r="R70" s="61" t="s">
        <v>140</v>
      </c>
      <c r="S70" s="69" t="s">
        <v>141</v>
      </c>
      <c r="T70" s="131"/>
    </row>
    <row r="71" spans="2:19">
      <c r="B71" s="216"/>
      <c r="C71" s="217"/>
      <c r="D71" s="217"/>
      <c r="E71" s="217"/>
      <c r="F71" s="217"/>
      <c r="G71" s="217"/>
      <c r="H71" s="217"/>
      <c r="I71" s="217"/>
      <c r="J71" s="217"/>
      <c r="K71" s="219"/>
      <c r="R71" s="61" t="s">
        <v>61</v>
      </c>
      <c r="S71" s="69" t="s">
        <v>142</v>
      </c>
    </row>
    <row r="72" spans="2:19">
      <c r="B72" s="216"/>
      <c r="C72" s="217"/>
      <c r="D72" s="217"/>
      <c r="E72" s="217"/>
      <c r="F72" s="217"/>
      <c r="G72" s="217"/>
      <c r="H72" s="217"/>
      <c r="I72" s="217"/>
      <c r="J72" s="217"/>
      <c r="K72" s="219"/>
      <c r="R72" s="61" t="s">
        <v>143</v>
      </c>
      <c r="S72" s="69" t="s">
        <v>144</v>
      </c>
    </row>
    <row r="73" spans="2:19">
      <c r="B73" s="216"/>
      <c r="C73" s="217"/>
      <c r="D73" s="217"/>
      <c r="E73" s="217"/>
      <c r="F73" s="217"/>
      <c r="G73" s="217"/>
      <c r="H73" s="217"/>
      <c r="I73" s="217"/>
      <c r="J73" s="217"/>
      <c r="K73" s="219"/>
      <c r="R73" s="61" t="s">
        <v>145</v>
      </c>
      <c r="S73" s="69" t="s">
        <v>146</v>
      </c>
    </row>
    <row r="74" spans="2:19">
      <c r="B74" s="216"/>
      <c r="C74" s="217"/>
      <c r="D74" s="217"/>
      <c r="E74" s="217"/>
      <c r="F74" s="217"/>
      <c r="G74" s="217"/>
      <c r="H74" s="217"/>
      <c r="I74" s="217"/>
      <c r="J74" s="217"/>
      <c r="K74" s="219"/>
      <c r="R74" s="61" t="s">
        <v>147</v>
      </c>
      <c r="S74" s="69" t="s">
        <v>148</v>
      </c>
    </row>
    <row r="75" spans="2:19">
      <c r="B75" s="216"/>
      <c r="C75" s="217"/>
      <c r="D75" s="217"/>
      <c r="E75" s="217"/>
      <c r="F75" s="217"/>
      <c r="G75" s="217"/>
      <c r="H75" s="217"/>
      <c r="I75" s="217"/>
      <c r="J75" s="217"/>
      <c r="K75" s="219"/>
      <c r="R75" s="61" t="s">
        <v>72</v>
      </c>
      <c r="S75" s="69" t="s">
        <v>149</v>
      </c>
    </row>
    <row r="76" spans="2:19">
      <c r="B76" s="216"/>
      <c r="C76" s="217"/>
      <c r="D76" s="217"/>
      <c r="E76" s="217"/>
      <c r="F76" s="217"/>
      <c r="G76" s="217"/>
      <c r="H76" s="217"/>
      <c r="I76" s="217"/>
      <c r="J76" s="217"/>
      <c r="K76" s="219"/>
      <c r="R76" s="61" t="s">
        <v>82</v>
      </c>
      <c r="S76" s="69" t="s">
        <v>150</v>
      </c>
    </row>
    <row r="77" spans="2:19">
      <c r="B77" s="216"/>
      <c r="C77" s="217"/>
      <c r="D77" s="217"/>
      <c r="E77" s="217"/>
      <c r="F77" s="217"/>
      <c r="G77" s="217"/>
      <c r="H77" s="217"/>
      <c r="I77" s="217"/>
      <c r="J77" s="217"/>
      <c r="K77" s="219"/>
      <c r="R77" s="61" t="s">
        <v>78</v>
      </c>
      <c r="S77" s="69" t="s">
        <v>151</v>
      </c>
    </row>
    <row r="78" ht="13.95" spans="2:19">
      <c r="B78" s="245"/>
      <c r="C78" s="246"/>
      <c r="D78" s="246"/>
      <c r="E78" s="246"/>
      <c r="F78" s="246"/>
      <c r="G78" s="246"/>
      <c r="H78" s="246"/>
      <c r="I78" s="246"/>
      <c r="J78" s="246"/>
      <c r="K78" s="247"/>
      <c r="R78" s="61" t="s">
        <v>89</v>
      </c>
      <c r="S78" s="69" t="s">
        <v>152</v>
      </c>
    </row>
    <row r="79" spans="18:19">
      <c r="R79" s="61" t="s">
        <v>93</v>
      </c>
      <c r="S79" s="69" t="s">
        <v>153</v>
      </c>
    </row>
    <row r="80" spans="18:19">
      <c r="R80" s="61" t="s">
        <v>103</v>
      </c>
      <c r="S80" s="69" t="s">
        <v>154</v>
      </c>
    </row>
    <row r="81" spans="18:19">
      <c r="R81" s="61" t="s">
        <v>107</v>
      </c>
      <c r="S81" s="69" t="s">
        <v>155</v>
      </c>
    </row>
    <row r="82" spans="18:19">
      <c r="R82" s="61" t="s">
        <v>156</v>
      </c>
      <c r="S82" s="69" t="s">
        <v>157</v>
      </c>
    </row>
    <row r="83" spans="18:19">
      <c r="R83" s="61" t="s">
        <v>158</v>
      </c>
      <c r="S83" s="69" t="s">
        <v>159</v>
      </c>
    </row>
    <row r="84" spans="18:19">
      <c r="R84" s="61" t="s">
        <v>116</v>
      </c>
      <c r="S84" s="69" t="s">
        <v>160</v>
      </c>
    </row>
    <row r="85" spans="18:19">
      <c r="R85" s="61" t="s">
        <v>161</v>
      </c>
      <c r="S85" s="69" t="s">
        <v>162</v>
      </c>
    </row>
  </sheetData>
  <mergeCells count="1">
    <mergeCell ref="B9:K78"/>
  </mergeCells>
  <pageMargins left="0.75" right="0.75" top="1" bottom="1" header="0.5" footer="0.5"/>
  <pageSetup paperSize="1" orientation="portrait"/>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4"/>
  <sheetViews>
    <sheetView workbookViewId="0">
      <selection activeCell="A44" sqref="A44"/>
    </sheetView>
  </sheetViews>
  <sheetFormatPr defaultColWidth="9" defaultRowHeight="14.4"/>
  <cols>
    <col min="1" max="1" width="105.138888888889" style="205" customWidth="1"/>
    <col min="2" max="16384" width="9.13888888888889" style="206"/>
  </cols>
  <sheetData>
    <row r="1" ht="34.8" spans="1:1">
      <c r="A1" s="207" t="s">
        <v>163</v>
      </c>
    </row>
    <row r="3" spans="1:1">
      <c r="A3" s="208" t="s">
        <v>164</v>
      </c>
    </row>
    <row r="5" spans="1:1">
      <c r="A5" s="205" t="s">
        <v>165</v>
      </c>
    </row>
    <row r="6" spans="1:1">
      <c r="A6" s="205" t="s">
        <v>166</v>
      </c>
    </row>
    <row r="7" ht="90.75" customHeight="1" spans="1:1">
      <c r="A7" s="205" t="s">
        <v>167</v>
      </c>
    </row>
    <row r="8" ht="13.5" customHeight="1" spans="1:1">
      <c r="A8" s="205" t="s">
        <v>168</v>
      </c>
    </row>
    <row r="9" ht="18" customHeight="1" spans="1:1">
      <c r="A9" s="205" t="s">
        <v>169</v>
      </c>
    </row>
    <row r="10" spans="1:1">
      <c r="A10" s="205" t="s">
        <v>170</v>
      </c>
    </row>
    <row r="13" ht="20.25" customHeight="1" spans="1:1">
      <c r="A13" s="205" t="s">
        <v>171</v>
      </c>
    </row>
    <row r="14" ht="107.25" customHeight="1" spans="1:1">
      <c r="A14" s="205" t="s">
        <v>172</v>
      </c>
    </row>
    <row r="15" ht="17.25" customHeight="1" spans="1:1">
      <c r="A15" s="205" t="s">
        <v>169</v>
      </c>
    </row>
    <row r="16" ht="15" customHeight="1" spans="1:1">
      <c r="A16" s="205" t="s">
        <v>173</v>
      </c>
    </row>
    <row r="19" spans="1:1">
      <c r="A19" s="205" t="s">
        <v>166</v>
      </c>
    </row>
    <row r="20" ht="48.75" customHeight="1" spans="1:1">
      <c r="A20" s="205" t="s">
        <v>174</v>
      </c>
    </row>
    <row r="21" spans="1:1">
      <c r="A21" s="205" t="s">
        <v>169</v>
      </c>
    </row>
    <row r="22" spans="1:1">
      <c r="A22" s="205" t="s">
        <v>170</v>
      </c>
    </row>
    <row r="25" spans="1:1">
      <c r="A25" s="205" t="s">
        <v>175</v>
      </c>
    </row>
    <row r="26" ht="30.75" customHeight="1" spans="1:1">
      <c r="A26" s="209" t="s">
        <v>176</v>
      </c>
    </row>
    <row r="29" spans="1:1">
      <c r="A29" s="205" t="s">
        <v>166</v>
      </c>
    </row>
    <row r="30" ht="43.2" spans="1:1">
      <c r="A30" s="205" t="s">
        <v>177</v>
      </c>
    </row>
    <row r="31" ht="33.75" customHeight="1" spans="1:1">
      <c r="A31" s="205" t="s">
        <v>178</v>
      </c>
    </row>
    <row r="32" spans="1:1">
      <c r="A32" s="205" t="s">
        <v>170</v>
      </c>
    </row>
    <row r="35" spans="1:1">
      <c r="A35" s="205" t="s">
        <v>175</v>
      </c>
    </row>
    <row r="36" ht="13.8" spans="1:1">
      <c r="A36" s="210" t="s">
        <v>179</v>
      </c>
    </row>
    <row r="39" ht="17.4" spans="1:1">
      <c r="A39" s="211" t="s">
        <v>180</v>
      </c>
    </row>
    <row r="40" ht="35.25" customHeight="1" spans="1:1">
      <c r="A40" s="205" t="s">
        <v>181</v>
      </c>
    </row>
    <row r="41" ht="57.6" spans="1:1">
      <c r="A41" s="205" t="s">
        <v>182</v>
      </c>
    </row>
    <row r="42" ht="72" spans="1:1">
      <c r="A42" s="205" t="s">
        <v>183</v>
      </c>
    </row>
    <row r="44" ht="57.6" spans="1:1">
      <c r="A44" s="205" t="s">
        <v>184</v>
      </c>
    </row>
  </sheetData>
  <pageMargins left="0.7" right="0.7" top="0.75" bottom="0.75" header="0.3" footer="0.3"/>
  <pageSetup paperSize="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9"/>
  <sheetViews>
    <sheetView topLeftCell="A28" workbookViewId="0">
      <selection activeCell="D37" sqref="D37"/>
    </sheetView>
  </sheetViews>
  <sheetFormatPr defaultColWidth="9.13888888888889" defaultRowHeight="13.2"/>
  <cols>
    <col min="1" max="1" width="18.1388888888889" style="73" customWidth="1"/>
    <col min="2" max="2" width="16.287037037037" style="73" customWidth="1"/>
    <col min="3" max="3" width="17" style="73" customWidth="1"/>
    <col min="4" max="4" width="24.5740740740741" style="73" customWidth="1"/>
    <col min="5" max="5" width="16.287037037037" style="73" customWidth="1"/>
    <col min="6" max="6" width="11.287037037037" style="73" customWidth="1"/>
    <col min="7" max="7" width="13" style="73" customWidth="1"/>
    <col min="8" max="9" width="9.13888888888889" style="73"/>
    <col min="10" max="10" width="10.5740740740741" style="73" customWidth="1"/>
    <col min="11" max="16384" width="9.13888888888889" style="73"/>
  </cols>
  <sheetData>
    <row r="1" ht="15.6" spans="1:11">
      <c r="A1" s="146" t="s">
        <v>185</v>
      </c>
      <c r="G1" s="147" t="s">
        <v>186</v>
      </c>
      <c r="H1" s="147"/>
      <c r="I1" s="147"/>
      <c r="J1" s="147"/>
      <c r="K1" s="147"/>
    </row>
    <row r="2" spans="1:11">
      <c r="A2" s="148" t="s">
        <v>187</v>
      </c>
      <c r="G2" s="147" t="s">
        <v>188</v>
      </c>
      <c r="H2" s="147"/>
      <c r="I2" s="186"/>
      <c r="J2" s="147"/>
      <c r="K2" s="147"/>
    </row>
    <row r="3" spans="1:11">
      <c r="A3" s="148" t="s">
        <v>189</v>
      </c>
      <c r="G3" s="147" t="s">
        <v>190</v>
      </c>
      <c r="H3" s="147"/>
      <c r="I3" s="186"/>
      <c r="J3" s="147"/>
      <c r="K3" s="147"/>
    </row>
    <row r="4" ht="13.95" spans="1:11">
      <c r="A4" s="148" t="s">
        <v>191</v>
      </c>
      <c r="G4" s="147" t="s">
        <v>192</v>
      </c>
      <c r="H4" s="147"/>
      <c r="I4" s="186"/>
      <c r="J4" s="147"/>
      <c r="K4" s="147"/>
    </row>
    <row r="5" ht="13.95" spans="1:20">
      <c r="A5" s="148" t="s">
        <v>193</v>
      </c>
      <c r="G5" s="147" t="s">
        <v>194</v>
      </c>
      <c r="H5" s="147"/>
      <c r="I5" s="147"/>
      <c r="J5" s="147"/>
      <c r="K5" s="147"/>
      <c r="T5" s="198"/>
    </row>
    <row r="6" spans="1:23">
      <c r="A6" s="148" t="s">
        <v>195</v>
      </c>
      <c r="T6" s="198" t="s">
        <v>196</v>
      </c>
      <c r="W6" s="199"/>
    </row>
    <row r="7" spans="1:23">
      <c r="A7" s="148" t="s">
        <v>197</v>
      </c>
      <c r="G7" s="147" t="s">
        <v>198</v>
      </c>
      <c r="H7" s="147"/>
      <c r="I7" s="147"/>
      <c r="J7" s="147"/>
      <c r="K7" s="147"/>
      <c r="T7" s="200" t="s">
        <v>199</v>
      </c>
      <c r="W7" s="199"/>
    </row>
    <row r="8" ht="13.95" spans="1:23">
      <c r="A8" s="148" t="s">
        <v>200</v>
      </c>
      <c r="G8" s="147" t="s">
        <v>201</v>
      </c>
      <c r="H8" s="147"/>
      <c r="I8" s="147"/>
      <c r="J8" s="147"/>
      <c r="K8" s="147"/>
      <c r="T8" s="200" t="s">
        <v>202</v>
      </c>
      <c r="W8" s="199"/>
    </row>
    <row r="9" ht="13.95" spans="1:23">
      <c r="A9" s="149" t="s">
        <v>203</v>
      </c>
      <c r="B9" s="150"/>
      <c r="D9" s="73" t="s">
        <v>204</v>
      </c>
      <c r="G9" s="147" t="s">
        <v>205</v>
      </c>
      <c r="H9" s="147"/>
      <c r="I9" s="147"/>
      <c r="J9" s="147"/>
      <c r="K9" s="147"/>
      <c r="T9" s="200" t="s">
        <v>206</v>
      </c>
      <c r="W9" s="199"/>
    </row>
    <row r="10" ht="13.95" spans="1:20">
      <c r="A10" s="120" t="s">
        <v>207</v>
      </c>
      <c r="B10" s="151">
        <v>43499</v>
      </c>
      <c r="C10" s="120" t="s">
        <v>208</v>
      </c>
      <c r="D10" s="150" t="s">
        <v>196</v>
      </c>
      <c r="G10" s="147" t="s">
        <v>209</v>
      </c>
      <c r="H10" s="147"/>
      <c r="I10" s="186"/>
      <c r="J10" s="147"/>
      <c r="K10" s="147"/>
      <c r="T10" s="200" t="s">
        <v>210</v>
      </c>
    </row>
    <row r="11" spans="1:20">
      <c r="A11" s="152" t="s">
        <v>211</v>
      </c>
      <c r="D11" s="73" t="s">
        <v>212</v>
      </c>
      <c r="H11" s="153"/>
      <c r="I11" s="187"/>
      <c r="T11" s="200" t="s">
        <v>213</v>
      </c>
    </row>
    <row r="12" spans="1:20">
      <c r="A12" s="152" t="s">
        <v>214</v>
      </c>
      <c r="H12" s="153"/>
      <c r="I12" s="187"/>
      <c r="T12" s="200" t="s">
        <v>215</v>
      </c>
    </row>
    <row r="13" ht="15.6" spans="1:20">
      <c r="A13" s="154" t="s">
        <v>216</v>
      </c>
      <c r="G13" s="113"/>
      <c r="H13" s="155"/>
      <c r="I13" s="188"/>
      <c r="T13" s="200"/>
    </row>
    <row r="14" ht="13.95" spans="7:20">
      <c r="G14" s="113"/>
      <c r="H14" s="155"/>
      <c r="I14" s="188"/>
      <c r="T14" s="200"/>
    </row>
    <row r="15" ht="15.15" spans="1:20">
      <c r="A15" s="120" t="s">
        <v>217</v>
      </c>
      <c r="B15" s="156" t="s">
        <v>218</v>
      </c>
      <c r="C15" s="120" t="s">
        <v>219</v>
      </c>
      <c r="D15" s="156" t="s">
        <v>220</v>
      </c>
      <c r="E15" s="120" t="s">
        <v>221</v>
      </c>
      <c r="F15" s="157" t="s">
        <v>222</v>
      </c>
      <c r="G15" s="120" t="s">
        <v>223</v>
      </c>
      <c r="H15" s="156">
        <v>18876236200</v>
      </c>
      <c r="I15" s="188"/>
      <c r="T15" s="200"/>
    </row>
    <row r="16" ht="13.95" spans="2:20">
      <c r="B16" s="153"/>
      <c r="D16" s="153"/>
      <c r="F16" s="153"/>
      <c r="H16" s="153"/>
      <c r="I16" s="187"/>
      <c r="T16" s="200"/>
    </row>
    <row r="17" ht="15.15" spans="1:20">
      <c r="A17" s="120" t="s">
        <v>224</v>
      </c>
      <c r="B17" s="156" t="s">
        <v>225</v>
      </c>
      <c r="C17" s="120" t="s">
        <v>219</v>
      </c>
      <c r="D17" s="156" t="s">
        <v>220</v>
      </c>
      <c r="E17" s="120" t="s">
        <v>221</v>
      </c>
      <c r="F17" s="158" t="s">
        <v>226</v>
      </c>
      <c r="G17" s="120" t="s">
        <v>223</v>
      </c>
      <c r="H17" s="251" t="s">
        <v>227</v>
      </c>
      <c r="I17" s="187"/>
      <c r="T17" s="200"/>
    </row>
    <row r="18" ht="13.95" spans="20:20">
      <c r="T18" s="201"/>
    </row>
    <row r="19" ht="15.15" spans="1:9">
      <c r="A19" s="120" t="s">
        <v>228</v>
      </c>
      <c r="B19" s="156" t="s">
        <v>173</v>
      </c>
      <c r="C19" s="120" t="s">
        <v>219</v>
      </c>
      <c r="D19" s="156" t="s">
        <v>220</v>
      </c>
      <c r="E19" s="120" t="s">
        <v>221</v>
      </c>
      <c r="F19" s="158" t="s">
        <v>229</v>
      </c>
      <c r="G19" s="120" t="s">
        <v>223</v>
      </c>
      <c r="H19" s="156" t="s">
        <v>230</v>
      </c>
      <c r="I19" s="187"/>
    </row>
    <row r="20" ht="13.95" spans="2:9">
      <c r="B20" s="153"/>
      <c r="D20" s="153"/>
      <c r="F20" s="153"/>
      <c r="H20" s="153"/>
      <c r="I20" s="187"/>
    </row>
    <row r="21" ht="13.95" spans="1:9">
      <c r="A21" s="73" t="s">
        <v>231</v>
      </c>
      <c r="B21" s="159" t="s">
        <v>232</v>
      </c>
      <c r="C21" s="73" t="s">
        <v>233</v>
      </c>
      <c r="D21" s="156" t="s">
        <v>234</v>
      </c>
      <c r="E21" s="73" t="s">
        <v>235</v>
      </c>
      <c r="F21" s="156" t="s">
        <v>236</v>
      </c>
      <c r="H21" s="153"/>
      <c r="I21" s="187"/>
    </row>
    <row r="22" ht="13.95" spans="2:9">
      <c r="B22" s="153"/>
      <c r="C22" s="73" t="s">
        <v>237</v>
      </c>
      <c r="D22" s="153"/>
      <c r="F22" s="153"/>
      <c r="H22" s="153"/>
      <c r="I22" s="187"/>
    </row>
    <row r="23" ht="13.95" spans="1:9">
      <c r="A23" s="73" t="s">
        <v>238</v>
      </c>
      <c r="B23" s="156" t="s">
        <v>232</v>
      </c>
      <c r="D23" s="153"/>
      <c r="F23" s="153"/>
      <c r="H23" s="153"/>
      <c r="I23" s="187"/>
    </row>
    <row r="24" ht="13.95" spans="2:9">
      <c r="B24" s="153"/>
      <c r="D24" s="153"/>
      <c r="F24" s="153"/>
      <c r="H24" s="153"/>
      <c r="I24" s="187"/>
    </row>
    <row r="25" ht="13.95" spans="1:9">
      <c r="A25" s="73" t="s">
        <v>239</v>
      </c>
      <c r="B25" s="156" t="s">
        <v>240</v>
      </c>
      <c r="C25" s="73" t="s">
        <v>241</v>
      </c>
      <c r="D25" s="156" t="s">
        <v>242</v>
      </c>
      <c r="E25" s="73" t="s">
        <v>243</v>
      </c>
      <c r="F25" s="156" t="s">
        <v>244</v>
      </c>
      <c r="H25" s="153"/>
      <c r="I25" s="187"/>
    </row>
    <row r="26" ht="13.95" spans="2:8">
      <c r="B26" s="153"/>
      <c r="D26" s="153"/>
      <c r="F26" s="153"/>
      <c r="H26" s="153"/>
    </row>
    <row r="27" ht="13.95" spans="1:8">
      <c r="A27" s="73" t="s">
        <v>245</v>
      </c>
      <c r="B27" s="156" t="s">
        <v>246</v>
      </c>
      <c r="C27" s="73" t="s">
        <v>247</v>
      </c>
      <c r="D27" s="156" t="s">
        <v>248</v>
      </c>
      <c r="E27" s="73" t="s">
        <v>249</v>
      </c>
      <c r="F27" s="160">
        <v>0.8</v>
      </c>
      <c r="H27" s="153"/>
    </row>
    <row r="28" ht="13.95" spans="2:8">
      <c r="B28" s="153"/>
      <c r="D28" s="153"/>
      <c r="F28" s="153"/>
      <c r="H28" s="153"/>
    </row>
    <row r="29" ht="13.95" spans="1:8">
      <c r="A29" s="73" t="s">
        <v>250</v>
      </c>
      <c r="B29" s="156" t="s">
        <v>251</v>
      </c>
      <c r="C29" s="73" t="s">
        <v>252</v>
      </c>
      <c r="D29" s="156">
        <v>40000</v>
      </c>
      <c r="E29" s="73" t="s">
        <v>253</v>
      </c>
      <c r="F29" s="156"/>
      <c r="H29" s="153"/>
    </row>
    <row r="30" ht="13.95" spans="2:8">
      <c r="B30" s="153"/>
      <c r="D30" s="153"/>
      <c r="F30" s="153"/>
      <c r="H30" s="153"/>
    </row>
    <row r="31" ht="13.95" spans="1:8">
      <c r="A31" s="73" t="s">
        <v>254</v>
      </c>
      <c r="B31" s="156" t="s">
        <v>255</v>
      </c>
      <c r="F31" s="153"/>
      <c r="H31" s="153"/>
    </row>
    <row r="32" ht="13.95" spans="2:8">
      <c r="B32" s="153"/>
      <c r="F32" s="153"/>
      <c r="G32" s="153"/>
      <c r="H32" s="153"/>
    </row>
    <row r="33" ht="105.6" spans="1:12">
      <c r="A33" s="161" t="s">
        <v>256</v>
      </c>
      <c r="B33" s="162"/>
      <c r="C33" s="162"/>
      <c r="D33" s="163" t="s">
        <v>257</v>
      </c>
      <c r="E33" s="164"/>
      <c r="F33" s="162"/>
      <c r="G33" s="165" t="s">
        <v>258</v>
      </c>
      <c r="H33" s="166"/>
      <c r="I33" s="189"/>
      <c r="J33" s="189"/>
      <c r="K33" s="189"/>
      <c r="L33" s="190"/>
    </row>
    <row r="34" spans="2:12">
      <c r="B34" s="162" t="s">
        <v>259</v>
      </c>
      <c r="C34" s="162" t="s">
        <v>260</v>
      </c>
      <c r="D34" s="167" t="s">
        <v>261</v>
      </c>
      <c r="E34" s="164" t="s">
        <v>262</v>
      </c>
      <c r="F34" s="162" t="s">
        <v>263</v>
      </c>
      <c r="G34" s="168"/>
      <c r="H34" s="169" t="s">
        <v>264</v>
      </c>
      <c r="I34" s="191"/>
      <c r="J34" s="169"/>
      <c r="K34" s="169"/>
      <c r="L34" s="192"/>
    </row>
    <row r="35" ht="14.4" spans="1:12">
      <c r="A35" s="73" t="s">
        <v>265</v>
      </c>
      <c r="B35" s="170">
        <v>1</v>
      </c>
      <c r="C35" s="171" t="s">
        <v>266</v>
      </c>
      <c r="D35" s="172">
        <v>0.0284</v>
      </c>
      <c r="E35" s="173"/>
      <c r="F35" s="174"/>
      <c r="G35" s="168"/>
      <c r="H35" s="175" t="s">
        <v>267</v>
      </c>
      <c r="I35" s="191"/>
      <c r="J35" s="169"/>
      <c r="K35" s="169"/>
      <c r="L35" s="192"/>
    </row>
    <row r="36" ht="14.4" spans="1:12">
      <c r="A36" s="73" t="s">
        <v>268</v>
      </c>
      <c r="B36" s="170">
        <v>2</v>
      </c>
      <c r="C36" s="171" t="s">
        <v>269</v>
      </c>
      <c r="D36" s="172">
        <v>0.0485</v>
      </c>
      <c r="E36" s="173"/>
      <c r="F36" s="174"/>
      <c r="G36" s="168"/>
      <c r="H36" s="175" t="s">
        <v>270</v>
      </c>
      <c r="I36" s="191"/>
      <c r="J36" s="169"/>
      <c r="K36" s="169"/>
      <c r="L36" s="192"/>
    </row>
    <row r="37" ht="14.4" spans="1:12">
      <c r="A37" s="73" t="s">
        <v>271</v>
      </c>
      <c r="B37" s="170">
        <v>3</v>
      </c>
      <c r="C37" s="171" t="s">
        <v>272</v>
      </c>
      <c r="D37" s="172">
        <v>0.0343</v>
      </c>
      <c r="E37" s="173"/>
      <c r="F37" s="174"/>
      <c r="G37" s="168"/>
      <c r="H37" s="175" t="s">
        <v>273</v>
      </c>
      <c r="I37" s="191"/>
      <c r="J37" s="169"/>
      <c r="K37" s="169"/>
      <c r="L37" s="192"/>
    </row>
    <row r="38" ht="14.4" spans="1:12">
      <c r="A38" s="73" t="s">
        <v>274</v>
      </c>
      <c r="B38" s="170">
        <v>4</v>
      </c>
      <c r="C38" s="171" t="s">
        <v>275</v>
      </c>
      <c r="D38" s="172">
        <v>0.0315</v>
      </c>
      <c r="E38" s="173"/>
      <c r="F38" s="174"/>
      <c r="G38" s="168"/>
      <c r="H38" s="175" t="s">
        <v>276</v>
      </c>
      <c r="I38" s="191"/>
      <c r="J38" s="169"/>
      <c r="K38" s="169"/>
      <c r="L38" s="192"/>
    </row>
    <row r="39" ht="14.4" spans="1:12">
      <c r="A39" s="73" t="s">
        <v>277</v>
      </c>
      <c r="B39" s="170">
        <v>5</v>
      </c>
      <c r="C39" s="171" t="s">
        <v>278</v>
      </c>
      <c r="D39" s="172">
        <v>0.0186</v>
      </c>
      <c r="E39" s="173"/>
      <c r="F39" s="174"/>
      <c r="G39" s="168" t="s">
        <v>279</v>
      </c>
      <c r="H39" s="175"/>
      <c r="I39" s="191"/>
      <c r="J39" s="169"/>
      <c r="K39" s="169"/>
      <c r="L39" s="192"/>
    </row>
    <row r="40" ht="15.15" spans="1:12">
      <c r="A40" s="153" t="s">
        <v>280</v>
      </c>
      <c r="B40" s="170">
        <v>6</v>
      </c>
      <c r="C40" s="171" t="s">
        <v>281</v>
      </c>
      <c r="D40" s="172">
        <v>0.0402</v>
      </c>
      <c r="E40" s="173"/>
      <c r="F40" s="174"/>
      <c r="G40" s="168"/>
      <c r="H40" s="169" t="s">
        <v>264</v>
      </c>
      <c r="I40" s="191"/>
      <c r="J40" s="169"/>
      <c r="K40" s="169"/>
      <c r="L40" s="192"/>
    </row>
    <row r="41" ht="15.15" spans="1:12">
      <c r="A41" s="153" t="s">
        <v>282</v>
      </c>
      <c r="B41" s="170">
        <v>7</v>
      </c>
      <c r="C41" s="171" t="s">
        <v>283</v>
      </c>
      <c r="D41" s="172">
        <v>0.0282</v>
      </c>
      <c r="E41" s="173"/>
      <c r="F41" s="174"/>
      <c r="G41" s="176" t="s">
        <v>284</v>
      </c>
      <c r="H41" s="177"/>
      <c r="I41" s="191" t="s">
        <v>285</v>
      </c>
      <c r="J41" s="169"/>
      <c r="K41" s="169" t="s">
        <v>286</v>
      </c>
      <c r="L41" s="192"/>
    </row>
    <row r="42" ht="14.4" spans="1:12">
      <c r="A42" s="153" t="s">
        <v>287</v>
      </c>
      <c r="B42" s="170">
        <v>8</v>
      </c>
      <c r="C42" s="171" t="s">
        <v>288</v>
      </c>
      <c r="D42" s="172">
        <v>0.0192</v>
      </c>
      <c r="E42" s="173"/>
      <c r="F42" s="174"/>
      <c r="G42" s="178" t="s">
        <v>289</v>
      </c>
      <c r="H42" s="177"/>
      <c r="I42" s="178" t="s">
        <v>289</v>
      </c>
      <c r="J42" s="177"/>
      <c r="K42" s="193" t="s">
        <v>290</v>
      </c>
      <c r="L42" s="192"/>
    </row>
    <row r="43" ht="14.4" spans="1:12">
      <c r="A43" s="153" t="s">
        <v>291</v>
      </c>
      <c r="B43" s="170">
        <v>9</v>
      </c>
      <c r="C43" s="171" t="s">
        <v>292</v>
      </c>
      <c r="D43" s="172">
        <v>0.0503</v>
      </c>
      <c r="E43" s="173"/>
      <c r="F43" s="174"/>
      <c r="G43" s="179">
        <v>0.012856</v>
      </c>
      <c r="H43" s="169"/>
      <c r="I43" s="179">
        <v>0.003585</v>
      </c>
      <c r="J43" s="169"/>
      <c r="K43" s="194">
        <v>0.001067</v>
      </c>
      <c r="L43" s="192"/>
    </row>
    <row r="44" ht="14.4" spans="1:12">
      <c r="A44" s="153" t="s">
        <v>293</v>
      </c>
      <c r="B44" s="170">
        <v>10</v>
      </c>
      <c r="C44" s="171" t="s">
        <v>294</v>
      </c>
      <c r="D44" s="172">
        <v>0.0173</v>
      </c>
      <c r="E44" s="173"/>
      <c r="F44" s="174"/>
      <c r="G44" s="179">
        <v>0.010965</v>
      </c>
      <c r="H44" s="169"/>
      <c r="I44" s="179">
        <v>0.005218</v>
      </c>
      <c r="J44" s="169"/>
      <c r="K44" s="194">
        <v>0.000345</v>
      </c>
      <c r="L44" s="192"/>
    </row>
    <row r="45" ht="15.15" spans="1:12">
      <c r="A45" s="73" t="s">
        <v>295</v>
      </c>
      <c r="B45" s="170">
        <v>11</v>
      </c>
      <c r="C45" s="171" t="s">
        <v>296</v>
      </c>
      <c r="D45" s="172">
        <v>0.0991</v>
      </c>
      <c r="E45" s="173"/>
      <c r="F45" s="180"/>
      <c r="G45" s="181">
        <v>0.009475</v>
      </c>
      <c r="H45" s="169"/>
      <c r="I45" s="181">
        <v>0.002493</v>
      </c>
      <c r="J45" s="169"/>
      <c r="K45" s="195">
        <v>0.000862</v>
      </c>
      <c r="L45" s="192"/>
    </row>
    <row r="46" ht="15.15" spans="1:12">
      <c r="A46" s="73" t="s">
        <v>297</v>
      </c>
      <c r="B46" s="170">
        <v>12</v>
      </c>
      <c r="C46" s="171" t="s">
        <v>298</v>
      </c>
      <c r="D46" s="172">
        <v>0.0971</v>
      </c>
      <c r="E46" s="173"/>
      <c r="F46" s="174"/>
      <c r="G46" s="182"/>
      <c r="H46" s="183"/>
      <c r="I46" s="183"/>
      <c r="J46" s="183"/>
      <c r="K46" s="183"/>
      <c r="L46" s="196"/>
    </row>
    <row r="47" ht="14.4" spans="1:6">
      <c r="A47" s="73" t="s">
        <v>299</v>
      </c>
      <c r="B47" s="170">
        <v>13</v>
      </c>
      <c r="C47" s="171" t="s">
        <v>300</v>
      </c>
      <c r="D47" s="172">
        <v>0.1167</v>
      </c>
      <c r="E47" s="173"/>
      <c r="F47" s="174"/>
    </row>
    <row r="48" ht="14.4" spans="1:9">
      <c r="A48" s="73" t="s">
        <v>301</v>
      </c>
      <c r="B48" s="170">
        <v>14</v>
      </c>
      <c r="C48" s="171" t="s">
        <v>302</v>
      </c>
      <c r="D48" s="172">
        <v>0.0742</v>
      </c>
      <c r="E48" s="173"/>
      <c r="F48" s="171"/>
      <c r="G48" s="73" t="s">
        <v>303</v>
      </c>
      <c r="I48" s="197"/>
    </row>
    <row r="49" ht="14.4" spans="1:9">
      <c r="A49" s="73" t="s">
        <v>304</v>
      </c>
      <c r="B49" s="170">
        <v>15</v>
      </c>
      <c r="C49" s="171" t="s">
        <v>305</v>
      </c>
      <c r="D49" s="172">
        <v>0.073</v>
      </c>
      <c r="E49" s="173"/>
      <c r="F49" s="171"/>
      <c r="G49" s="69" t="s">
        <v>306</v>
      </c>
      <c r="I49" s="197"/>
    </row>
    <row r="50" ht="14.4" spans="1:9">
      <c r="A50" s="153" t="s">
        <v>307</v>
      </c>
      <c r="B50" s="170">
        <v>16</v>
      </c>
      <c r="C50" s="171" t="s">
        <v>308</v>
      </c>
      <c r="D50" s="172">
        <v>0.0253</v>
      </c>
      <c r="E50" s="173"/>
      <c r="F50" s="171"/>
      <c r="G50" s="153" t="s">
        <v>309</v>
      </c>
      <c r="I50" s="197"/>
    </row>
    <row r="51" ht="14.4" spans="1:9">
      <c r="A51" s="153" t="s">
        <v>310</v>
      </c>
      <c r="B51" s="170">
        <v>17</v>
      </c>
      <c r="C51" s="171" t="s">
        <v>311</v>
      </c>
      <c r="D51" s="172">
        <v>0.0204</v>
      </c>
      <c r="E51" s="173"/>
      <c r="F51" s="171"/>
      <c r="G51" s="153" t="s">
        <v>312</v>
      </c>
      <c r="I51" s="197"/>
    </row>
    <row r="52" ht="14.4" spans="1:9">
      <c r="A52" s="153" t="s">
        <v>313</v>
      </c>
      <c r="B52" s="170">
        <v>18</v>
      </c>
      <c r="C52" s="171" t="s">
        <v>314</v>
      </c>
      <c r="D52" s="172">
        <v>0.0536</v>
      </c>
      <c r="E52" s="173"/>
      <c r="F52" s="171"/>
      <c r="I52" s="197"/>
    </row>
    <row r="53" ht="14.4" spans="1:9">
      <c r="A53" s="153" t="s">
        <v>315</v>
      </c>
      <c r="B53" s="170">
        <v>19</v>
      </c>
      <c r="C53" s="171" t="s">
        <v>316</v>
      </c>
      <c r="D53" s="172">
        <v>0.0408</v>
      </c>
      <c r="E53" s="173"/>
      <c r="F53" s="171"/>
      <c r="I53" s="197"/>
    </row>
    <row r="54" ht="14.4" spans="1:8">
      <c r="A54" s="153" t="s">
        <v>317</v>
      </c>
      <c r="B54" s="170">
        <v>20</v>
      </c>
      <c r="C54" s="171" t="s">
        <v>318</v>
      </c>
      <c r="D54" s="172">
        <v>0.047</v>
      </c>
      <c r="E54" s="173"/>
      <c r="F54" s="171"/>
      <c r="G54" s="113"/>
      <c r="H54" s="153"/>
    </row>
    <row r="55" ht="14.4" spans="1:7">
      <c r="A55" s="73" t="s">
        <v>319</v>
      </c>
      <c r="B55" s="170">
        <v>21</v>
      </c>
      <c r="C55" s="171" t="s">
        <v>320</v>
      </c>
      <c r="D55" s="172">
        <v>0.0254</v>
      </c>
      <c r="E55" s="184"/>
      <c r="F55" s="185"/>
      <c r="G55" s="113"/>
    </row>
    <row r="56" ht="14.4" spans="1:7">
      <c r="A56" s="73" t="s">
        <v>321</v>
      </c>
      <c r="B56" s="170">
        <v>22</v>
      </c>
      <c r="C56" s="171" t="s">
        <v>322</v>
      </c>
      <c r="D56" s="172">
        <v>0.0765</v>
      </c>
      <c r="E56" s="171"/>
      <c r="F56" s="171"/>
      <c r="G56" s="113"/>
    </row>
    <row r="57" ht="14.4" spans="1:6">
      <c r="A57" s="73" t="s">
        <v>323</v>
      </c>
      <c r="B57" s="170">
        <v>23</v>
      </c>
      <c r="C57" s="171" t="s">
        <v>324</v>
      </c>
      <c r="D57" s="172">
        <v>0.0887</v>
      </c>
      <c r="E57" s="171"/>
      <c r="F57" s="171"/>
    </row>
    <row r="58" ht="14.4" spans="1:6">
      <c r="A58" s="73" t="s">
        <v>325</v>
      </c>
      <c r="B58" s="170">
        <v>24</v>
      </c>
      <c r="C58" s="171" t="s">
        <v>326</v>
      </c>
      <c r="D58" s="172">
        <v>0.0237</v>
      </c>
      <c r="E58" s="171"/>
      <c r="F58" s="171"/>
    </row>
    <row r="59" ht="14.4" spans="1:6">
      <c r="A59" s="73" t="s">
        <v>327</v>
      </c>
      <c r="B59" s="170">
        <v>25</v>
      </c>
      <c r="C59" s="171" t="s">
        <v>328</v>
      </c>
      <c r="D59" s="172">
        <v>0.0127</v>
      </c>
      <c r="E59" s="171"/>
      <c r="F59" s="171"/>
    </row>
    <row r="60" ht="14.4" spans="1:6">
      <c r="A60" s="153" t="s">
        <v>329</v>
      </c>
      <c r="B60" s="170">
        <v>26</v>
      </c>
      <c r="C60" s="171" t="s">
        <v>330</v>
      </c>
      <c r="D60" s="172">
        <v>0.0201</v>
      </c>
      <c r="E60" s="171"/>
      <c r="F60" s="171"/>
    </row>
    <row r="61" ht="14.4" spans="1:6">
      <c r="A61" s="153" t="s">
        <v>331</v>
      </c>
      <c r="B61" s="170">
        <v>27</v>
      </c>
      <c r="C61" s="171" t="s">
        <v>332</v>
      </c>
      <c r="D61" s="172">
        <v>0.0509</v>
      </c>
      <c r="E61" s="171"/>
      <c r="F61" s="171"/>
    </row>
    <row r="62" ht="14.4" spans="1:6">
      <c r="A62" s="153" t="s">
        <v>333</v>
      </c>
      <c r="B62" s="170">
        <v>28</v>
      </c>
      <c r="C62" s="171" t="s">
        <v>334</v>
      </c>
      <c r="D62" s="172">
        <v>0.0229</v>
      </c>
      <c r="E62" s="171"/>
      <c r="F62" s="171"/>
    </row>
    <row r="63" ht="14.4" spans="1:6">
      <c r="A63" s="153" t="s">
        <v>335</v>
      </c>
      <c r="B63" s="170">
        <v>29</v>
      </c>
      <c r="C63" s="171" t="s">
        <v>336</v>
      </c>
      <c r="D63" s="172">
        <v>0.0514</v>
      </c>
      <c r="E63" s="171"/>
      <c r="F63" s="171"/>
    </row>
    <row r="64" ht="14.4" spans="1:6">
      <c r="A64" s="153" t="s">
        <v>337</v>
      </c>
      <c r="B64" s="170">
        <v>30</v>
      </c>
      <c r="C64" s="171" t="s">
        <v>338</v>
      </c>
      <c r="D64" s="172">
        <v>0.0334</v>
      </c>
      <c r="E64" s="171"/>
      <c r="F64" s="171"/>
    </row>
    <row r="65" ht="14.4" spans="1:6">
      <c r="A65" s="73" t="s">
        <v>339</v>
      </c>
      <c r="B65" s="170">
        <v>31</v>
      </c>
      <c r="C65" s="171" t="s">
        <v>340</v>
      </c>
      <c r="D65" s="172">
        <v>0.07</v>
      </c>
      <c r="E65" s="171"/>
      <c r="F65" s="171"/>
    </row>
    <row r="66" ht="14.4" spans="1:6">
      <c r="A66" s="73" t="s">
        <v>341</v>
      </c>
      <c r="B66" s="170">
        <v>32</v>
      </c>
      <c r="C66" s="171" t="s">
        <v>342</v>
      </c>
      <c r="D66" s="172">
        <v>0.0382</v>
      </c>
      <c r="E66" s="171"/>
      <c r="F66" s="171"/>
    </row>
    <row r="67" ht="14.4" spans="1:6">
      <c r="A67" s="73" t="s">
        <v>343</v>
      </c>
      <c r="B67" s="170">
        <v>33</v>
      </c>
      <c r="C67" s="171" t="s">
        <v>344</v>
      </c>
      <c r="D67" s="172">
        <v>0.0335</v>
      </c>
      <c r="E67" s="171"/>
      <c r="F67" s="171"/>
    </row>
    <row r="68" ht="14.4" spans="1:6">
      <c r="A68" s="73" t="s">
        <v>345</v>
      </c>
      <c r="B68" s="170">
        <v>34</v>
      </c>
      <c r="C68" s="171" t="s">
        <v>346</v>
      </c>
      <c r="D68" s="172">
        <v>0.054</v>
      </c>
      <c r="E68" s="171"/>
      <c r="F68" s="171"/>
    </row>
    <row r="69" ht="14.4" spans="1:6">
      <c r="A69" s="73" t="s">
        <v>347</v>
      </c>
      <c r="B69" s="170">
        <v>35</v>
      </c>
      <c r="C69" s="171" t="s">
        <v>348</v>
      </c>
      <c r="D69" s="172">
        <v>0.0192</v>
      </c>
      <c r="E69" s="171"/>
      <c r="F69" s="171"/>
    </row>
    <row r="70" ht="14.4" spans="1:6">
      <c r="A70" s="153" t="s">
        <v>349</v>
      </c>
      <c r="B70" s="170">
        <v>36</v>
      </c>
      <c r="C70" s="171" t="s">
        <v>350</v>
      </c>
      <c r="D70" s="172">
        <v>0.0416</v>
      </c>
      <c r="E70" s="171"/>
      <c r="F70" s="171"/>
    </row>
    <row r="71" ht="14.4" spans="1:6">
      <c r="A71" s="153" t="s">
        <v>351</v>
      </c>
      <c r="B71" s="170">
        <v>37</v>
      </c>
      <c r="C71" s="171" t="s">
        <v>352</v>
      </c>
      <c r="D71" s="172">
        <v>0.0295</v>
      </c>
      <c r="E71" s="171"/>
      <c r="F71" s="171"/>
    </row>
    <row r="72" ht="14.4" spans="1:6">
      <c r="A72" s="153" t="s">
        <v>353</v>
      </c>
      <c r="B72" s="170">
        <v>38</v>
      </c>
      <c r="C72" s="171" t="s">
        <v>354</v>
      </c>
      <c r="D72" s="172">
        <v>0.0432</v>
      </c>
      <c r="E72" s="171"/>
      <c r="F72" s="171"/>
    </row>
    <row r="73" ht="14.4" spans="1:6">
      <c r="A73" s="153" t="s">
        <v>355</v>
      </c>
      <c r="B73" s="170">
        <v>39</v>
      </c>
      <c r="C73" s="171" t="s">
        <v>356</v>
      </c>
      <c r="D73" s="172">
        <v>0.0868</v>
      </c>
      <c r="E73" s="171"/>
      <c r="F73" s="171"/>
    </row>
    <row r="74" ht="14.4" spans="1:6">
      <c r="A74" s="153" t="s">
        <v>357</v>
      </c>
      <c r="B74" s="170">
        <v>40</v>
      </c>
      <c r="C74" s="171" t="s">
        <v>358</v>
      </c>
      <c r="D74" s="172">
        <v>0.0491</v>
      </c>
      <c r="E74" s="171"/>
      <c r="F74" s="171"/>
    </row>
    <row r="75" ht="14.4" spans="1:6">
      <c r="A75" s="73" t="s">
        <v>359</v>
      </c>
      <c r="B75" s="170">
        <v>41</v>
      </c>
      <c r="C75" s="171" t="s">
        <v>360</v>
      </c>
      <c r="D75" s="172">
        <v>0.0808</v>
      </c>
      <c r="E75" s="171"/>
      <c r="F75" s="171"/>
    </row>
    <row r="76" ht="14.4" spans="1:6">
      <c r="A76" s="73" t="s">
        <v>361</v>
      </c>
      <c r="B76" s="170">
        <v>42</v>
      </c>
      <c r="C76" s="171" t="s">
        <v>362</v>
      </c>
      <c r="D76" s="172">
        <v>0.0759</v>
      </c>
      <c r="E76" s="171"/>
      <c r="F76" s="171"/>
    </row>
    <row r="77" ht="14.4" spans="1:6">
      <c r="A77" s="73" t="s">
        <v>363</v>
      </c>
      <c r="B77" s="170">
        <v>43</v>
      </c>
      <c r="C77" s="171" t="s">
        <v>364</v>
      </c>
      <c r="D77" s="172">
        <v>0.106</v>
      </c>
      <c r="E77" s="171"/>
      <c r="F77" s="171"/>
    </row>
    <row r="78" ht="14.4" spans="1:6">
      <c r="A78" s="73" t="s">
        <v>365</v>
      </c>
      <c r="B78" s="170">
        <v>44</v>
      </c>
      <c r="C78" s="171" t="s">
        <v>366</v>
      </c>
      <c r="D78" s="172">
        <v>0.0901</v>
      </c>
      <c r="E78" s="171"/>
      <c r="F78" s="171"/>
    </row>
    <row r="79" ht="14.4" spans="1:6">
      <c r="A79" s="73" t="s">
        <v>367</v>
      </c>
      <c r="B79" s="170">
        <v>45</v>
      </c>
      <c r="C79" s="171" t="s">
        <v>368</v>
      </c>
      <c r="D79" s="172">
        <v>0.102</v>
      </c>
      <c r="E79" s="171"/>
      <c r="F79" s="171"/>
    </row>
    <row r="80" ht="14.4" spans="1:6">
      <c r="A80" s="147" t="s">
        <v>369</v>
      </c>
      <c r="B80" s="202">
        <v>46</v>
      </c>
      <c r="C80" s="203" t="s">
        <v>370</v>
      </c>
      <c r="D80" s="204">
        <v>0.1394</v>
      </c>
      <c r="E80" s="203"/>
      <c r="F80" s="203"/>
    </row>
    <row r="81" ht="14.4" spans="1:6">
      <c r="A81" s="153" t="s">
        <v>371</v>
      </c>
      <c r="B81" s="170">
        <v>47</v>
      </c>
      <c r="C81" s="171" t="s">
        <v>372</v>
      </c>
      <c r="D81" s="172">
        <v>0.1171</v>
      </c>
      <c r="E81" s="171"/>
      <c r="F81" s="171"/>
    </row>
    <row r="82" ht="14.4" spans="1:6">
      <c r="A82" s="153" t="s">
        <v>373</v>
      </c>
      <c r="B82" s="170">
        <v>48</v>
      </c>
      <c r="C82" s="171" t="s">
        <v>374</v>
      </c>
      <c r="D82" s="172">
        <v>0.1203</v>
      </c>
      <c r="E82" s="171"/>
      <c r="F82" s="171"/>
    </row>
    <row r="83" ht="14.4" spans="1:6">
      <c r="A83" s="153" t="s">
        <v>375</v>
      </c>
      <c r="B83" s="170">
        <v>49</v>
      </c>
      <c r="C83" s="171" t="s">
        <v>376</v>
      </c>
      <c r="D83" s="172">
        <v>0.0926</v>
      </c>
      <c r="E83" s="171"/>
      <c r="F83" s="171"/>
    </row>
    <row r="84" ht="14.4" spans="1:6">
      <c r="A84" s="153" t="s">
        <v>377</v>
      </c>
      <c r="B84" s="170">
        <v>50</v>
      </c>
      <c r="C84" s="171" t="s">
        <v>378</v>
      </c>
      <c r="D84" s="172">
        <v>0.0496</v>
      </c>
      <c r="E84" s="171"/>
      <c r="F84" s="171"/>
    </row>
    <row r="85" ht="14.4" spans="1:6">
      <c r="A85" s="73" t="s">
        <v>379</v>
      </c>
      <c r="B85" s="170">
        <v>51</v>
      </c>
      <c r="C85" s="171" t="s">
        <v>380</v>
      </c>
      <c r="D85" s="172">
        <v>0.0345</v>
      </c>
      <c r="E85" s="171"/>
      <c r="F85" s="171"/>
    </row>
    <row r="86" ht="14.4" spans="1:6">
      <c r="A86" s="73" t="s">
        <v>381</v>
      </c>
      <c r="B86" s="170">
        <v>52</v>
      </c>
      <c r="C86" s="171" t="s">
        <v>382</v>
      </c>
      <c r="D86" s="172">
        <v>0.0299</v>
      </c>
      <c r="E86" s="171"/>
      <c r="F86" s="171"/>
    </row>
    <row r="87" ht="14.4" spans="1:6">
      <c r="A87" s="73" t="s">
        <v>383</v>
      </c>
      <c r="B87" s="170">
        <v>53</v>
      </c>
      <c r="C87" s="171" t="s">
        <v>384</v>
      </c>
      <c r="D87" s="172">
        <v>0.0508</v>
      </c>
      <c r="E87" s="171"/>
      <c r="F87" s="171"/>
    </row>
    <row r="88" ht="14.4" spans="1:6">
      <c r="A88" s="73" t="s">
        <v>385</v>
      </c>
      <c r="B88" s="170">
        <v>54</v>
      </c>
      <c r="C88" s="171" t="s">
        <v>386</v>
      </c>
      <c r="D88" s="172">
        <v>0.0573</v>
      </c>
      <c r="E88" s="171"/>
      <c r="F88" s="171"/>
    </row>
    <row r="89" ht="14.4" spans="1:6">
      <c r="A89" s="73" t="s">
        <v>387</v>
      </c>
      <c r="B89" s="170">
        <v>55</v>
      </c>
      <c r="C89" s="171" t="s">
        <v>388</v>
      </c>
      <c r="D89" s="172">
        <v>0.0353</v>
      </c>
      <c r="E89" s="171"/>
      <c r="F89" s="171"/>
    </row>
    <row r="90" ht="14.4" spans="1:6">
      <c r="A90" s="153" t="s">
        <v>389</v>
      </c>
      <c r="B90" s="170">
        <v>56</v>
      </c>
      <c r="C90" s="171" t="s">
        <v>390</v>
      </c>
      <c r="D90" s="172">
        <v>0.0814</v>
      </c>
      <c r="E90" s="171"/>
      <c r="F90" s="171"/>
    </row>
    <row r="91" ht="14.4" spans="1:6">
      <c r="A91" s="153" t="s">
        <v>391</v>
      </c>
      <c r="B91" s="170">
        <v>57</v>
      </c>
      <c r="C91" s="171" t="s">
        <v>392</v>
      </c>
      <c r="D91" s="172">
        <v>0.0648</v>
      </c>
      <c r="E91" s="171"/>
      <c r="F91" s="171"/>
    </row>
    <row r="92" ht="14.4" spans="1:6">
      <c r="A92" s="153" t="s">
        <v>393</v>
      </c>
      <c r="B92" s="170">
        <v>58</v>
      </c>
      <c r="C92" s="171" t="s">
        <v>394</v>
      </c>
      <c r="D92" s="172">
        <v>0.0969</v>
      </c>
      <c r="E92" s="171"/>
      <c r="F92" s="171"/>
    </row>
    <row r="93" ht="14.4" spans="1:6">
      <c r="A93" s="153" t="s">
        <v>395</v>
      </c>
      <c r="B93" s="170">
        <v>59</v>
      </c>
      <c r="C93" s="171" t="s">
        <v>396</v>
      </c>
      <c r="D93" s="172">
        <v>0.0832</v>
      </c>
      <c r="E93" s="171"/>
      <c r="F93" s="171"/>
    </row>
    <row r="94" ht="14.4" spans="1:6">
      <c r="A94" s="153" t="s">
        <v>397</v>
      </c>
      <c r="B94" s="170">
        <v>60</v>
      </c>
      <c r="C94" s="171" t="s">
        <v>398</v>
      </c>
      <c r="D94" s="172">
        <v>0.1049</v>
      </c>
      <c r="E94" s="171"/>
      <c r="F94" s="171"/>
    </row>
    <row r="95" ht="14.4" spans="1:6">
      <c r="A95" s="73" t="s">
        <v>399</v>
      </c>
      <c r="B95" s="170">
        <v>61</v>
      </c>
      <c r="C95" s="171" t="s">
        <v>400</v>
      </c>
      <c r="D95" s="172">
        <v>0.0808</v>
      </c>
      <c r="E95" s="171"/>
      <c r="F95" s="171"/>
    </row>
    <row r="96" ht="14.4" spans="1:6">
      <c r="A96" s="73" t="s">
        <v>401</v>
      </c>
      <c r="B96" s="170">
        <v>62</v>
      </c>
      <c r="C96" s="171" t="s">
        <v>402</v>
      </c>
      <c r="D96" s="172">
        <v>0.0427</v>
      </c>
      <c r="E96" s="171"/>
      <c r="F96" s="171"/>
    </row>
    <row r="97" ht="14.4" spans="1:6">
      <c r="A97" s="73" t="s">
        <v>403</v>
      </c>
      <c r="B97" s="170">
        <v>63</v>
      </c>
      <c r="C97" s="171" t="s">
        <v>404</v>
      </c>
      <c r="D97" s="172">
        <v>0.0676</v>
      </c>
      <c r="E97" s="171"/>
      <c r="F97" s="171"/>
    </row>
    <row r="98" ht="14.4" spans="1:6">
      <c r="A98" s="73" t="s">
        <v>405</v>
      </c>
      <c r="B98" s="170">
        <v>64</v>
      </c>
      <c r="C98" s="171" t="s">
        <v>406</v>
      </c>
      <c r="D98" s="172">
        <v>0.095</v>
      </c>
      <c r="E98" s="171"/>
      <c r="F98" s="171"/>
    </row>
    <row r="99" ht="14.4" spans="1:6">
      <c r="A99" s="73" t="s">
        <v>407</v>
      </c>
      <c r="B99" s="170">
        <v>65</v>
      </c>
      <c r="C99" s="171" t="s">
        <v>408</v>
      </c>
      <c r="D99" s="172">
        <v>0.0262</v>
      </c>
      <c r="E99" s="171"/>
      <c r="F99" s="171"/>
    </row>
    <row r="100" ht="14.4" spans="1:6">
      <c r="A100" s="153" t="s">
        <v>409</v>
      </c>
      <c r="B100" s="170">
        <v>66</v>
      </c>
      <c r="C100" s="171" t="s">
        <v>410</v>
      </c>
      <c r="D100" s="172">
        <v>0.0503</v>
      </c>
      <c r="E100" s="171"/>
      <c r="F100" s="171"/>
    </row>
    <row r="101" ht="14.4" spans="1:6">
      <c r="A101" s="153" t="s">
        <v>411</v>
      </c>
      <c r="B101" s="170">
        <v>67</v>
      </c>
      <c r="C101" s="171" t="s">
        <v>412</v>
      </c>
      <c r="D101" s="172">
        <v>0.0855</v>
      </c>
      <c r="E101" s="171"/>
      <c r="F101" s="171"/>
    </row>
    <row r="102" ht="14.4" spans="1:6">
      <c r="A102" s="153" t="s">
        <v>413</v>
      </c>
      <c r="B102" s="170">
        <v>68</v>
      </c>
      <c r="C102" s="171" t="s">
        <v>414</v>
      </c>
      <c r="D102" s="172">
        <v>0.0255</v>
      </c>
      <c r="E102" s="171"/>
      <c r="F102" s="171"/>
    </row>
    <row r="103" ht="14.4" spans="1:6">
      <c r="A103" s="153" t="s">
        <v>415</v>
      </c>
      <c r="B103" s="170">
        <v>69</v>
      </c>
      <c r="C103" s="171" t="s">
        <v>416</v>
      </c>
      <c r="D103" s="172">
        <v>0.0257</v>
      </c>
      <c r="E103" s="171"/>
      <c r="F103" s="171"/>
    </row>
    <row r="104" ht="14.4" spans="1:6">
      <c r="A104" s="153" t="s">
        <v>417</v>
      </c>
      <c r="B104" s="170">
        <v>70</v>
      </c>
      <c r="C104" s="171" t="s">
        <v>418</v>
      </c>
      <c r="D104" s="172">
        <v>0.02</v>
      </c>
      <c r="E104" s="171"/>
      <c r="F104" s="171"/>
    </row>
    <row r="105" ht="14.4" spans="1:6">
      <c r="A105" s="73" t="s">
        <v>419</v>
      </c>
      <c r="B105" s="170">
        <v>71</v>
      </c>
      <c r="C105" s="171" t="s">
        <v>420</v>
      </c>
      <c r="D105" s="172">
        <v>0.0334</v>
      </c>
      <c r="E105" s="171"/>
      <c r="F105" s="171"/>
    </row>
    <row r="106" ht="14.4" spans="1:6">
      <c r="A106" s="73" t="s">
        <v>421</v>
      </c>
      <c r="B106" s="170">
        <v>72</v>
      </c>
      <c r="C106" s="171" t="s">
        <v>422</v>
      </c>
      <c r="D106" s="172">
        <v>0.0366</v>
      </c>
      <c r="E106" s="171"/>
      <c r="F106" s="171"/>
    </row>
    <row r="107" ht="14.4" spans="1:6">
      <c r="A107" s="73" t="s">
        <v>423</v>
      </c>
      <c r="B107" s="170">
        <v>73</v>
      </c>
      <c r="C107" s="171" t="s">
        <v>424</v>
      </c>
      <c r="D107" s="172">
        <v>0.033</v>
      </c>
      <c r="E107" s="171"/>
      <c r="F107" s="171"/>
    </row>
    <row r="108" ht="14.4" spans="1:6">
      <c r="A108" s="73" t="s">
        <v>425</v>
      </c>
      <c r="B108" s="170">
        <v>74</v>
      </c>
      <c r="C108" s="171" t="s">
        <v>426</v>
      </c>
      <c r="D108" s="172">
        <v>0.0684</v>
      </c>
      <c r="E108" s="171"/>
      <c r="F108" s="171"/>
    </row>
    <row r="109" ht="14.4" spans="1:6">
      <c r="A109" s="73" t="s">
        <v>427</v>
      </c>
      <c r="B109" s="170">
        <v>75</v>
      </c>
      <c r="C109" s="171" t="s">
        <v>428</v>
      </c>
      <c r="D109" s="172">
        <v>0.086</v>
      </c>
      <c r="E109" s="171"/>
      <c r="F109" s="171"/>
    </row>
    <row r="110" ht="14.4" spans="1:6">
      <c r="A110" s="153" t="s">
        <v>429</v>
      </c>
      <c r="B110" s="170">
        <v>76</v>
      </c>
      <c r="C110" s="171" t="s">
        <v>430</v>
      </c>
      <c r="D110" s="172">
        <v>0.1065</v>
      </c>
      <c r="E110" s="171"/>
      <c r="F110" s="171"/>
    </row>
    <row r="111" ht="14.4" spans="1:6">
      <c r="A111" s="153" t="s">
        <v>431</v>
      </c>
      <c r="B111" s="170">
        <v>77</v>
      </c>
      <c r="C111" s="171" t="s">
        <v>432</v>
      </c>
      <c r="D111" s="172">
        <v>0.068</v>
      </c>
      <c r="E111" s="171"/>
      <c r="F111" s="171"/>
    </row>
    <row r="112" ht="14.4" spans="1:6">
      <c r="A112" s="153" t="s">
        <v>433</v>
      </c>
      <c r="B112" s="170">
        <v>78</v>
      </c>
      <c r="C112" s="171" t="s">
        <v>434</v>
      </c>
      <c r="D112" s="172">
        <v>0.1108</v>
      </c>
      <c r="E112" s="171"/>
      <c r="F112" s="171"/>
    </row>
    <row r="113" ht="14.4" spans="1:6">
      <c r="A113" s="153" t="s">
        <v>435</v>
      </c>
      <c r="B113" s="170">
        <v>79</v>
      </c>
      <c r="C113" s="171" t="s">
        <v>436</v>
      </c>
      <c r="D113" s="172">
        <v>0.0688</v>
      </c>
      <c r="E113" s="171"/>
      <c r="F113" s="171"/>
    </row>
    <row r="114" ht="14.4" spans="1:6">
      <c r="A114" s="153" t="s">
        <v>437</v>
      </c>
      <c r="B114" s="170">
        <v>80</v>
      </c>
      <c r="C114" s="171" t="s">
        <v>438</v>
      </c>
      <c r="D114" s="172">
        <v>0.0873</v>
      </c>
      <c r="E114" s="171"/>
      <c r="F114" s="171"/>
    </row>
    <row r="115" ht="14.4" spans="1:6">
      <c r="A115" s="73" t="s">
        <v>439</v>
      </c>
      <c r="B115" s="170">
        <v>81</v>
      </c>
      <c r="C115" s="171" t="s">
        <v>440</v>
      </c>
      <c r="D115" s="172">
        <v>0.0139</v>
      </c>
      <c r="E115" s="171"/>
      <c r="F115" s="171"/>
    </row>
    <row r="116" ht="14.4" spans="1:6">
      <c r="A116" s="73" t="s">
        <v>441</v>
      </c>
      <c r="B116" s="170">
        <v>82</v>
      </c>
      <c r="C116" s="171" t="s">
        <v>442</v>
      </c>
      <c r="D116" s="172">
        <v>0.0436</v>
      </c>
      <c r="E116" s="171"/>
      <c r="F116" s="171"/>
    </row>
    <row r="117" ht="14.4" spans="1:6">
      <c r="A117" s="73" t="s">
        <v>443</v>
      </c>
      <c r="B117" s="170">
        <v>83</v>
      </c>
      <c r="C117" s="171" t="s">
        <v>444</v>
      </c>
      <c r="D117" s="172">
        <v>0.0686</v>
      </c>
      <c r="E117" s="171"/>
      <c r="F117" s="171"/>
    </row>
    <row r="118" ht="14.4" spans="1:6">
      <c r="A118" s="73" t="s">
        <v>445</v>
      </c>
      <c r="B118" s="170">
        <v>84</v>
      </c>
      <c r="C118" s="171" t="s">
        <v>446</v>
      </c>
      <c r="D118" s="172">
        <v>0.0925</v>
      </c>
      <c r="E118" s="171"/>
      <c r="F118" s="171"/>
    </row>
    <row r="119" ht="14.4" spans="1:6">
      <c r="A119" s="73" t="s">
        <v>447</v>
      </c>
      <c r="B119" s="170">
        <v>85</v>
      </c>
      <c r="C119" s="171" t="s">
        <v>448</v>
      </c>
      <c r="D119" s="172">
        <v>0.0647</v>
      </c>
      <c r="E119" s="171"/>
      <c r="F119" s="171"/>
    </row>
  </sheetData>
  <dataValidations count="1">
    <dataValidation type="list" allowBlank="1" showInputMessage="1" showErrorMessage="1" error="non-routine analysis:  you must discuss this with the KLRC&#10;mrroth@ksu.edu, 785-532-5756&#10;" prompt="select analysis method(s)" sqref="D10">
      <formula1>$T$5:$T$14</formula1>
    </dataValidation>
  </dataValidations>
  <hyperlinks>
    <hyperlink ref="F15" r:id="rId1" display="1170311008@fafu.edu.cn" tooltip="mailto:1170311008@fafu.edu.cn"/>
    <hyperlink ref="F17" r:id="rId2" display="swj8103@126.com."/>
    <hyperlink ref="F19" r:id="rId3" display="mjchen006@163.com"/>
  </hyperlink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7"/>
  <sheetViews>
    <sheetView topLeftCell="A142" workbookViewId="0">
      <selection activeCell="E15" sqref="E15"/>
    </sheetView>
  </sheetViews>
  <sheetFormatPr defaultColWidth="9" defaultRowHeight="13.2"/>
  <cols>
    <col min="1" max="1" width="8.28703703703704" customWidth="1"/>
    <col min="2" max="2" width="7.85185185185185" customWidth="1"/>
    <col min="3" max="3" width="13.8518518518519" customWidth="1"/>
    <col min="4" max="4" width="12.5740740740741" customWidth="1"/>
    <col min="5" max="5" width="16" customWidth="1"/>
    <col min="6" max="6" width="16" style="130" customWidth="1"/>
    <col min="7" max="7" width="21.712962962963" style="131" customWidth="1"/>
    <col min="8" max="9" width="16" style="132" customWidth="1"/>
    <col min="10" max="10" width="10.8518518518519" style="132" customWidth="1"/>
    <col min="11" max="11" width="29.287037037037" style="132" customWidth="1"/>
    <col min="12" max="13" width="6" customWidth="1"/>
    <col min="17" max="17" width="26.287037037037" style="131" customWidth="1"/>
  </cols>
  <sheetData>
    <row r="1" s="86" customFormat="1" ht="15.6" spans="3:17">
      <c r="C1" s="133" t="s">
        <v>449</v>
      </c>
      <c r="F1" s="134"/>
      <c r="G1" s="135"/>
      <c r="H1" s="136"/>
      <c r="I1" s="136"/>
      <c r="J1" s="136"/>
      <c r="K1" s="136"/>
      <c r="Q1" s="135"/>
    </row>
    <row r="2" s="86" customFormat="1" spans="6:17">
      <c r="F2" s="134"/>
      <c r="G2" s="135"/>
      <c r="H2" s="136"/>
      <c r="I2" s="136"/>
      <c r="J2" s="136"/>
      <c r="K2" s="136"/>
      <c r="Q2" s="135"/>
    </row>
    <row r="3" s="61" customFormat="1" spans="1:17">
      <c r="A3" s="61" t="s">
        <v>450</v>
      </c>
      <c r="C3" s="61" t="s">
        <v>451</v>
      </c>
      <c r="F3" s="137"/>
      <c r="G3" s="138" t="s">
        <v>452</v>
      </c>
      <c r="H3" s="138" t="s">
        <v>453</v>
      </c>
      <c r="I3" s="138"/>
      <c r="J3" s="138"/>
      <c r="K3" s="138"/>
      <c r="Q3" s="138" t="s">
        <v>452</v>
      </c>
    </row>
    <row r="4" s="61" customFormat="1" spans="3:17">
      <c r="C4" s="61" t="s">
        <v>454</v>
      </c>
      <c r="F4" s="137"/>
      <c r="G4" s="138" t="s">
        <v>455</v>
      </c>
      <c r="H4" s="138" t="s">
        <v>456</v>
      </c>
      <c r="I4" s="138"/>
      <c r="J4" s="138"/>
      <c r="K4" s="138"/>
      <c r="Q4" s="138" t="s">
        <v>455</v>
      </c>
    </row>
    <row r="5" s="61" customFormat="1" spans="3:17">
      <c r="C5" s="69" t="s">
        <v>457</v>
      </c>
      <c r="F5" s="137"/>
      <c r="G5" s="138" t="s">
        <v>458</v>
      </c>
      <c r="H5" s="138"/>
      <c r="I5" s="138"/>
      <c r="J5" s="138"/>
      <c r="K5" s="138"/>
      <c r="Q5" s="138" t="s">
        <v>458</v>
      </c>
    </row>
    <row r="6" s="61" customFormat="1" spans="3:17">
      <c r="C6" s="69" t="s">
        <v>459</v>
      </c>
      <c r="F6" s="137"/>
      <c r="G6" s="139"/>
      <c r="H6" s="138"/>
      <c r="I6" s="138"/>
      <c r="J6" s="138"/>
      <c r="K6" s="138"/>
      <c r="Q6" s="139"/>
    </row>
    <row r="7" s="61" customFormat="1" ht="26.4" spans="1:17">
      <c r="A7" s="140" t="s">
        <v>460</v>
      </c>
      <c r="B7" s="140" t="s">
        <v>461</v>
      </c>
      <c r="C7" s="61" t="s">
        <v>260</v>
      </c>
      <c r="D7" s="138" t="s">
        <v>462</v>
      </c>
      <c r="E7" s="61" t="s">
        <v>463</v>
      </c>
      <c r="F7" s="137" t="s">
        <v>464</v>
      </c>
      <c r="G7" s="139" t="s">
        <v>465</v>
      </c>
      <c r="H7" s="138" t="s">
        <v>466</v>
      </c>
      <c r="I7" s="138" t="s">
        <v>467</v>
      </c>
      <c r="J7" s="138" t="s">
        <v>468</v>
      </c>
      <c r="K7" s="144" t="s">
        <v>469</v>
      </c>
      <c r="L7" s="61" t="s">
        <v>470</v>
      </c>
      <c r="Q7" s="139" t="s">
        <v>465</v>
      </c>
    </row>
    <row r="8" spans="1:11">
      <c r="A8">
        <v>1</v>
      </c>
      <c r="C8" s="61" t="s">
        <v>471</v>
      </c>
      <c r="D8" s="69" t="s">
        <v>472</v>
      </c>
      <c r="H8" s="132">
        <v>5</v>
      </c>
      <c r="I8" s="132">
        <v>5</v>
      </c>
      <c r="J8" s="132">
        <v>450</v>
      </c>
      <c r="K8" s="132">
        <v>1050</v>
      </c>
    </row>
    <row r="9" spans="1:5">
      <c r="A9">
        <v>2</v>
      </c>
      <c r="C9" s="61" t="s">
        <v>473</v>
      </c>
      <c r="D9" t="s">
        <v>474</v>
      </c>
      <c r="E9" s="61"/>
    </row>
    <row r="10" spans="1:9">
      <c r="A10">
        <v>3</v>
      </c>
      <c r="C10" s="61" t="s">
        <v>475</v>
      </c>
      <c r="D10" s="61" t="s">
        <v>476</v>
      </c>
      <c r="E10" s="61"/>
      <c r="I10" s="132" t="s">
        <v>477</v>
      </c>
    </row>
    <row r="11" spans="1:17">
      <c r="A11">
        <v>4</v>
      </c>
      <c r="C11" s="61" t="s">
        <v>478</v>
      </c>
      <c r="G11" s="139" t="s">
        <v>479</v>
      </c>
      <c r="I11" s="132" t="s">
        <v>480</v>
      </c>
      <c r="Q11" s="139" t="s">
        <v>479</v>
      </c>
    </row>
    <row r="12" spans="1:17">
      <c r="A12">
        <v>5</v>
      </c>
      <c r="C12" s="61" t="s">
        <v>481</v>
      </c>
      <c r="G12" s="139" t="s">
        <v>482</v>
      </c>
      <c r="I12" s="132" t="s">
        <v>483</v>
      </c>
      <c r="Q12" s="139" t="s">
        <v>482</v>
      </c>
    </row>
    <row r="13" ht="26.4" spans="1:17">
      <c r="A13">
        <v>6</v>
      </c>
      <c r="C13" s="61" t="s">
        <v>484</v>
      </c>
      <c r="E13" t="s">
        <v>485</v>
      </c>
      <c r="F13" s="141" t="s">
        <v>486</v>
      </c>
      <c r="G13" s="142" t="s">
        <v>487</v>
      </c>
      <c r="I13" s="132" t="s">
        <v>488</v>
      </c>
      <c r="Q13" s="142" t="s">
        <v>487</v>
      </c>
    </row>
    <row r="14" spans="1:17">
      <c r="A14">
        <v>7</v>
      </c>
      <c r="C14" s="61" t="s">
        <v>489</v>
      </c>
      <c r="G14" s="130"/>
      <c r="I14" s="132">
        <f>575*2</f>
        <v>1150</v>
      </c>
      <c r="Q14" s="130"/>
    </row>
    <row r="15" ht="14.4" spans="1:17">
      <c r="A15">
        <v>8</v>
      </c>
      <c r="C15" s="143">
        <v>1</v>
      </c>
      <c r="D15" s="113" t="s">
        <v>266</v>
      </c>
      <c r="E15" s="99">
        <v>0.0284</v>
      </c>
      <c r="F15" s="130">
        <v>1.5</v>
      </c>
      <c r="G15" s="82">
        <f>ROUND((0.008*1.5)*0.01/E15,3)</f>
        <v>0.004</v>
      </c>
      <c r="I15" s="132">
        <f>115*50</f>
        <v>5750</v>
      </c>
      <c r="Q15" s="82">
        <v>0.004</v>
      </c>
    </row>
    <row r="16" ht="14.4" spans="1:17">
      <c r="A16">
        <v>9</v>
      </c>
      <c r="C16" s="143">
        <v>2</v>
      </c>
      <c r="D16" s="113" t="s">
        <v>269</v>
      </c>
      <c r="E16" s="99">
        <v>0.0485</v>
      </c>
      <c r="F16" s="130">
        <v>1.5</v>
      </c>
      <c r="G16" s="82">
        <f t="shared" ref="G16:G24" si="0">ROUND((0.008*1.5)*0.01/E16,3)</f>
        <v>0.002</v>
      </c>
      <c r="I16" s="132">
        <f>I15-I14</f>
        <v>4600</v>
      </c>
      <c r="Q16" s="82">
        <v>0.002</v>
      </c>
    </row>
    <row r="17" ht="14.4" spans="1:17">
      <c r="A17">
        <v>10</v>
      </c>
      <c r="C17" s="143">
        <v>3</v>
      </c>
      <c r="D17" s="113" t="s">
        <v>272</v>
      </c>
      <c r="E17" s="99">
        <v>0.0343</v>
      </c>
      <c r="F17" s="130">
        <v>1.5</v>
      </c>
      <c r="G17" s="82">
        <f t="shared" si="0"/>
        <v>0.003</v>
      </c>
      <c r="I17" s="132" t="s">
        <v>490</v>
      </c>
      <c r="Q17" s="82">
        <v>0.003</v>
      </c>
    </row>
    <row r="18" ht="14.4" spans="1:17">
      <c r="A18">
        <v>11</v>
      </c>
      <c r="C18" s="143">
        <v>4</v>
      </c>
      <c r="D18" s="113" t="s">
        <v>275</v>
      </c>
      <c r="E18" s="99">
        <v>0.0315</v>
      </c>
      <c r="F18" s="130">
        <v>1.5</v>
      </c>
      <c r="G18" s="82">
        <f t="shared" si="0"/>
        <v>0.004</v>
      </c>
      <c r="I18" s="132" t="s">
        <v>491</v>
      </c>
      <c r="Q18" s="82">
        <v>0.004</v>
      </c>
    </row>
    <row r="19" ht="14.4" spans="1:17">
      <c r="A19">
        <v>12</v>
      </c>
      <c r="C19" s="143">
        <v>5</v>
      </c>
      <c r="D19" s="113" t="s">
        <v>278</v>
      </c>
      <c r="E19" s="99">
        <v>0.0186</v>
      </c>
      <c r="F19" s="130">
        <v>1.5</v>
      </c>
      <c r="G19" s="82">
        <f t="shared" si="0"/>
        <v>0.006</v>
      </c>
      <c r="I19" s="132" t="s">
        <v>492</v>
      </c>
      <c r="Q19" s="82">
        <v>0.006</v>
      </c>
    </row>
    <row r="20" ht="14.4" spans="1:17">
      <c r="A20">
        <v>13</v>
      </c>
      <c r="C20" s="143">
        <v>6</v>
      </c>
      <c r="D20" s="113" t="s">
        <v>281</v>
      </c>
      <c r="E20" s="99">
        <v>0.0402</v>
      </c>
      <c r="F20" s="130">
        <v>1.5</v>
      </c>
      <c r="G20" s="82">
        <f t="shared" si="0"/>
        <v>0.003</v>
      </c>
      <c r="I20" s="132" t="s">
        <v>493</v>
      </c>
      <c r="Q20" s="82">
        <v>0.003</v>
      </c>
    </row>
    <row r="21" ht="14.4" spans="1:17">
      <c r="A21">
        <v>14</v>
      </c>
      <c r="C21" s="143">
        <v>7</v>
      </c>
      <c r="D21" s="113" t="s">
        <v>283</v>
      </c>
      <c r="E21" s="99">
        <v>0.0282</v>
      </c>
      <c r="F21" s="130">
        <v>1.5</v>
      </c>
      <c r="G21" s="82">
        <f t="shared" si="0"/>
        <v>0.004</v>
      </c>
      <c r="I21" s="132">
        <f>15*50</f>
        <v>750</v>
      </c>
      <c r="Q21" s="82">
        <v>0.004</v>
      </c>
    </row>
    <row r="22" ht="14.4" spans="1:17">
      <c r="A22">
        <v>15</v>
      </c>
      <c r="C22" s="143">
        <v>8</v>
      </c>
      <c r="D22" s="113" t="s">
        <v>288</v>
      </c>
      <c r="E22" s="99">
        <v>0.0192</v>
      </c>
      <c r="F22" s="130">
        <v>1.5</v>
      </c>
      <c r="G22" s="82">
        <f t="shared" si="0"/>
        <v>0.006</v>
      </c>
      <c r="Q22" s="82">
        <v>0.006</v>
      </c>
    </row>
    <row r="23" ht="14.4" spans="1:17">
      <c r="A23">
        <v>16</v>
      </c>
      <c r="C23" s="143">
        <v>9</v>
      </c>
      <c r="D23" s="113" t="s">
        <v>292</v>
      </c>
      <c r="E23" s="99">
        <v>0.0503</v>
      </c>
      <c r="F23" s="130">
        <v>1.5</v>
      </c>
      <c r="G23" s="82">
        <f t="shared" si="0"/>
        <v>0.002</v>
      </c>
      <c r="I23" s="132" t="s">
        <v>494</v>
      </c>
      <c r="Q23" s="82">
        <v>0.002</v>
      </c>
    </row>
    <row r="24" ht="14.4" spans="1:17">
      <c r="A24">
        <v>17</v>
      </c>
      <c r="C24" s="143">
        <v>10</v>
      </c>
      <c r="D24" s="113" t="s">
        <v>294</v>
      </c>
      <c r="E24" s="99">
        <v>0.0173</v>
      </c>
      <c r="F24" s="130">
        <v>1.5</v>
      </c>
      <c r="G24" s="82">
        <f t="shared" si="0"/>
        <v>0.007</v>
      </c>
      <c r="I24" s="132" t="s">
        <v>495</v>
      </c>
      <c r="Q24" s="82">
        <v>0.007</v>
      </c>
    </row>
    <row r="25" spans="1:17">
      <c r="A25">
        <v>18</v>
      </c>
      <c r="C25" s="61" t="s">
        <v>496</v>
      </c>
      <c r="G25" s="130"/>
      <c r="I25" s="132" t="s">
        <v>497</v>
      </c>
      <c r="Q25" s="130"/>
    </row>
    <row r="26" spans="1:17">
      <c r="A26">
        <v>19</v>
      </c>
      <c r="C26" s="61" t="s">
        <v>498</v>
      </c>
      <c r="G26" s="130"/>
      <c r="Q26" s="130"/>
    </row>
    <row r="27" ht="14.4" spans="1:17">
      <c r="A27">
        <v>20</v>
      </c>
      <c r="C27" s="143">
        <v>11</v>
      </c>
      <c r="D27" s="113" t="s">
        <v>296</v>
      </c>
      <c r="E27" s="99">
        <v>0.0991</v>
      </c>
      <c r="F27" s="130">
        <v>1.5</v>
      </c>
      <c r="G27" s="82">
        <f t="shared" ref="G27:G96" si="1">ROUND((0.008*1.5)*0.01/E27,3)</f>
        <v>0.001</v>
      </c>
      <c r="I27" s="132" t="s">
        <v>499</v>
      </c>
      <c r="Q27" s="82">
        <v>0.001</v>
      </c>
    </row>
    <row r="28" ht="14.4" spans="1:17">
      <c r="A28">
        <v>21</v>
      </c>
      <c r="C28" s="143">
        <v>12</v>
      </c>
      <c r="D28" s="113" t="s">
        <v>298</v>
      </c>
      <c r="E28" s="99">
        <v>0.0971</v>
      </c>
      <c r="F28" s="130">
        <v>1.5</v>
      </c>
      <c r="G28" s="82">
        <f t="shared" si="1"/>
        <v>0.001</v>
      </c>
      <c r="I28" s="132" t="s">
        <v>500</v>
      </c>
      <c r="Q28" s="82">
        <v>0.001</v>
      </c>
    </row>
    <row r="29" ht="14.4" spans="1:17">
      <c r="A29">
        <v>22</v>
      </c>
      <c r="C29" s="143">
        <v>13</v>
      </c>
      <c r="D29" s="113" t="s">
        <v>300</v>
      </c>
      <c r="E29" s="99">
        <v>0.1167</v>
      </c>
      <c r="F29" s="130">
        <v>1.5</v>
      </c>
      <c r="G29" s="82">
        <f t="shared" si="1"/>
        <v>0.001</v>
      </c>
      <c r="I29" s="132" t="s">
        <v>501</v>
      </c>
      <c r="Q29" s="82">
        <v>0.001</v>
      </c>
    </row>
    <row r="30" ht="14.4" spans="1:17">
      <c r="A30">
        <v>23</v>
      </c>
      <c r="C30" s="143">
        <v>14</v>
      </c>
      <c r="D30" s="113" t="s">
        <v>302</v>
      </c>
      <c r="E30" s="99">
        <v>0.0742</v>
      </c>
      <c r="F30" s="130">
        <v>1.5</v>
      </c>
      <c r="G30" s="82">
        <f t="shared" si="1"/>
        <v>0.002</v>
      </c>
      <c r="I30" s="132" t="s">
        <v>502</v>
      </c>
      <c r="Q30" s="82">
        <v>0.002</v>
      </c>
    </row>
    <row r="31" ht="14.4" spans="1:17">
      <c r="A31">
        <v>24</v>
      </c>
      <c r="C31" s="143">
        <v>15</v>
      </c>
      <c r="D31" s="113" t="s">
        <v>305</v>
      </c>
      <c r="E31" s="99">
        <v>0.073</v>
      </c>
      <c r="F31" s="130">
        <v>1.5</v>
      </c>
      <c r="G31" s="82">
        <f t="shared" si="1"/>
        <v>0.002</v>
      </c>
      <c r="I31" s="132" t="s">
        <v>503</v>
      </c>
      <c r="Q31" s="82">
        <v>0.002</v>
      </c>
    </row>
    <row r="32" ht="14.4" spans="1:17">
      <c r="A32">
        <v>25</v>
      </c>
      <c r="C32" s="143">
        <v>16</v>
      </c>
      <c r="D32" s="113" t="s">
        <v>308</v>
      </c>
      <c r="E32" s="99">
        <v>0.0253</v>
      </c>
      <c r="F32" s="130">
        <v>1.5</v>
      </c>
      <c r="G32" s="82">
        <f t="shared" si="1"/>
        <v>0.005</v>
      </c>
      <c r="Q32" s="82">
        <v>0.005</v>
      </c>
    </row>
    <row r="33" ht="14.4" spans="1:17">
      <c r="A33">
        <v>26</v>
      </c>
      <c r="C33" s="143">
        <v>17</v>
      </c>
      <c r="D33" s="113" t="s">
        <v>311</v>
      </c>
      <c r="E33" s="99">
        <v>0.0204</v>
      </c>
      <c r="F33" s="130">
        <v>1.5</v>
      </c>
      <c r="G33" s="82">
        <f t="shared" si="1"/>
        <v>0.006</v>
      </c>
      <c r="Q33" s="82">
        <v>0.006</v>
      </c>
    </row>
    <row r="34" ht="14.4" spans="1:17">
      <c r="A34">
        <v>27</v>
      </c>
      <c r="C34" s="143">
        <v>18</v>
      </c>
      <c r="D34" s="113" t="s">
        <v>314</v>
      </c>
      <c r="E34" s="99">
        <v>0.0536</v>
      </c>
      <c r="F34" s="130">
        <v>1.5</v>
      </c>
      <c r="G34" s="82">
        <f t="shared" si="1"/>
        <v>0.002</v>
      </c>
      <c r="Q34" s="82">
        <v>0.002</v>
      </c>
    </row>
    <row r="35" ht="14.4" spans="1:17">
      <c r="A35">
        <v>28</v>
      </c>
      <c r="C35" s="143">
        <v>19</v>
      </c>
      <c r="D35" s="113" t="s">
        <v>316</v>
      </c>
      <c r="E35" s="99">
        <v>0.0408</v>
      </c>
      <c r="F35" s="130">
        <v>1.5</v>
      </c>
      <c r="G35" s="82">
        <f t="shared" si="1"/>
        <v>0.003</v>
      </c>
      <c r="Q35" s="82">
        <v>0.003</v>
      </c>
    </row>
    <row r="36" ht="14.4" spans="1:17">
      <c r="A36">
        <v>29</v>
      </c>
      <c r="C36" s="143">
        <v>20</v>
      </c>
      <c r="D36" s="113" t="s">
        <v>318</v>
      </c>
      <c r="E36" s="99">
        <v>0.047</v>
      </c>
      <c r="F36" s="130">
        <v>1.5</v>
      </c>
      <c r="G36" s="82">
        <f t="shared" si="1"/>
        <v>0.003</v>
      </c>
      <c r="Q36" s="82">
        <v>0.003</v>
      </c>
    </row>
    <row r="37" ht="14.4" spans="1:17">
      <c r="A37">
        <v>30</v>
      </c>
      <c r="C37" s="61" t="s">
        <v>504</v>
      </c>
      <c r="D37" s="113"/>
      <c r="E37" s="99"/>
      <c r="G37" s="82"/>
      <c r="Q37" s="82"/>
    </row>
    <row r="38" ht="14.4" spans="1:17">
      <c r="A38">
        <v>31</v>
      </c>
      <c r="C38" s="61" t="s">
        <v>505</v>
      </c>
      <c r="D38" s="113"/>
      <c r="E38" s="99"/>
      <c r="G38" s="82"/>
      <c r="Q38" s="82"/>
    </row>
    <row r="39" ht="14.4" spans="1:17">
      <c r="A39">
        <v>32</v>
      </c>
      <c r="C39" s="143">
        <v>21</v>
      </c>
      <c r="D39" s="113" t="s">
        <v>320</v>
      </c>
      <c r="E39" s="99">
        <v>0.0254</v>
      </c>
      <c r="F39" s="130">
        <v>1.5</v>
      </c>
      <c r="G39" s="82">
        <f t="shared" si="1"/>
        <v>0.005</v>
      </c>
      <c r="Q39" s="82">
        <v>0.005</v>
      </c>
    </row>
    <row r="40" ht="14.4" spans="1:17">
      <c r="A40">
        <v>33</v>
      </c>
      <c r="C40" s="143">
        <v>22</v>
      </c>
      <c r="D40" s="113" t="s">
        <v>322</v>
      </c>
      <c r="E40" s="99">
        <v>0.0765</v>
      </c>
      <c r="F40" s="130">
        <v>1.5</v>
      </c>
      <c r="G40" s="82">
        <f t="shared" si="1"/>
        <v>0.002</v>
      </c>
      <c r="Q40" s="82">
        <v>0.002</v>
      </c>
    </row>
    <row r="41" ht="14.4" spans="1:17">
      <c r="A41">
        <v>34</v>
      </c>
      <c r="C41" s="143">
        <v>23</v>
      </c>
      <c r="D41" s="113" t="s">
        <v>324</v>
      </c>
      <c r="E41" s="99">
        <v>0.0887</v>
      </c>
      <c r="F41" s="130">
        <v>1.5</v>
      </c>
      <c r="G41" s="82">
        <f t="shared" si="1"/>
        <v>0.001</v>
      </c>
      <c r="Q41" s="82">
        <v>0.001</v>
      </c>
    </row>
    <row r="42" ht="14.4" spans="1:17">
      <c r="A42">
        <v>35</v>
      </c>
      <c r="C42" s="143">
        <v>24</v>
      </c>
      <c r="D42" s="113" t="s">
        <v>326</v>
      </c>
      <c r="E42" s="99">
        <v>0.0237</v>
      </c>
      <c r="F42" s="130">
        <v>1.5</v>
      </c>
      <c r="G42" s="82">
        <f t="shared" si="1"/>
        <v>0.005</v>
      </c>
      <c r="Q42" s="82">
        <v>0.005</v>
      </c>
    </row>
    <row r="43" ht="14.4" spans="1:17">
      <c r="A43">
        <v>36</v>
      </c>
      <c r="C43" s="143">
        <v>25</v>
      </c>
      <c r="D43" s="113" t="s">
        <v>328</v>
      </c>
      <c r="E43" s="99">
        <v>0.0127</v>
      </c>
      <c r="F43" s="130">
        <v>1.5</v>
      </c>
      <c r="G43" s="82">
        <f t="shared" si="1"/>
        <v>0.009</v>
      </c>
      <c r="Q43" s="82">
        <v>0.009</v>
      </c>
    </row>
    <row r="44" ht="14.4" spans="1:17">
      <c r="A44">
        <v>37</v>
      </c>
      <c r="C44" s="143">
        <v>26</v>
      </c>
      <c r="D44" s="113" t="s">
        <v>330</v>
      </c>
      <c r="E44" s="99">
        <v>0.0201</v>
      </c>
      <c r="F44" s="130">
        <v>1.5</v>
      </c>
      <c r="G44" s="82">
        <f t="shared" si="1"/>
        <v>0.006</v>
      </c>
      <c r="Q44" s="82">
        <v>0.006</v>
      </c>
    </row>
    <row r="45" ht="14.4" spans="1:17">
      <c r="A45">
        <v>38</v>
      </c>
      <c r="C45" s="143">
        <v>27</v>
      </c>
      <c r="D45" s="113" t="s">
        <v>332</v>
      </c>
      <c r="E45" s="99">
        <v>0.0509</v>
      </c>
      <c r="F45" s="130">
        <v>1.5</v>
      </c>
      <c r="G45" s="82">
        <f t="shared" si="1"/>
        <v>0.002</v>
      </c>
      <c r="Q45" s="82">
        <v>0.002</v>
      </c>
    </row>
    <row r="46" ht="14.4" spans="1:17">
      <c r="A46">
        <v>39</v>
      </c>
      <c r="C46" s="143">
        <v>28</v>
      </c>
      <c r="D46" s="113" t="s">
        <v>334</v>
      </c>
      <c r="E46" s="99">
        <v>0.0229</v>
      </c>
      <c r="F46" s="130">
        <v>1.5</v>
      </c>
      <c r="G46" s="82">
        <f t="shared" si="1"/>
        <v>0.005</v>
      </c>
      <c r="Q46" s="82">
        <v>0.005</v>
      </c>
    </row>
    <row r="47" ht="14.4" spans="1:17">
      <c r="A47">
        <v>40</v>
      </c>
      <c r="C47" s="143">
        <v>29</v>
      </c>
      <c r="D47" s="113" t="s">
        <v>336</v>
      </c>
      <c r="E47" s="99">
        <v>0.0514</v>
      </c>
      <c r="F47" s="130">
        <v>1.5</v>
      </c>
      <c r="G47" s="82">
        <f t="shared" si="1"/>
        <v>0.002</v>
      </c>
      <c r="Q47" s="82">
        <v>0.002</v>
      </c>
    </row>
    <row r="48" ht="14.4" spans="1:17">
      <c r="A48">
        <v>41</v>
      </c>
      <c r="C48" s="143">
        <v>30</v>
      </c>
      <c r="D48" s="113" t="s">
        <v>338</v>
      </c>
      <c r="E48" s="99">
        <v>0.0334</v>
      </c>
      <c r="F48" s="130">
        <v>1.5</v>
      </c>
      <c r="G48" s="82">
        <f t="shared" si="1"/>
        <v>0.004</v>
      </c>
      <c r="Q48" s="82">
        <v>0.004</v>
      </c>
    </row>
    <row r="49" ht="14.4" spans="1:17">
      <c r="A49">
        <v>42</v>
      </c>
      <c r="C49" s="61" t="s">
        <v>506</v>
      </c>
      <c r="D49" s="113"/>
      <c r="E49" s="99"/>
      <c r="G49" s="82"/>
      <c r="Q49" s="82"/>
    </row>
    <row r="50" ht="14.4" spans="1:17">
      <c r="A50">
        <v>43</v>
      </c>
      <c r="C50" s="61" t="s">
        <v>507</v>
      </c>
      <c r="D50" s="113"/>
      <c r="E50" s="99"/>
      <c r="G50" s="82"/>
      <c r="Q50" s="82"/>
    </row>
    <row r="51" ht="14.4" spans="1:17">
      <c r="A51">
        <v>44</v>
      </c>
      <c r="C51" s="143">
        <v>31</v>
      </c>
      <c r="D51" s="113" t="s">
        <v>340</v>
      </c>
      <c r="E51" s="99">
        <v>0.07</v>
      </c>
      <c r="F51" s="130">
        <v>1.5</v>
      </c>
      <c r="G51" s="82">
        <f t="shared" si="1"/>
        <v>0.002</v>
      </c>
      <c r="Q51" s="82">
        <v>0.002</v>
      </c>
    </row>
    <row r="52" ht="14.4" spans="1:17">
      <c r="A52">
        <v>45</v>
      </c>
      <c r="C52" s="143">
        <v>32</v>
      </c>
      <c r="D52" s="113" t="s">
        <v>342</v>
      </c>
      <c r="E52" s="99">
        <v>0.0382</v>
      </c>
      <c r="F52" s="130">
        <v>1.5</v>
      </c>
      <c r="G52" s="82">
        <f t="shared" si="1"/>
        <v>0.003</v>
      </c>
      <c r="Q52" s="82">
        <v>0.003</v>
      </c>
    </row>
    <row r="53" ht="14.4" spans="1:17">
      <c r="A53">
        <v>46</v>
      </c>
      <c r="C53" s="143">
        <v>33</v>
      </c>
      <c r="D53" s="113" t="s">
        <v>344</v>
      </c>
      <c r="E53" s="99">
        <v>0.0335</v>
      </c>
      <c r="F53" s="130">
        <v>1.5</v>
      </c>
      <c r="G53" s="82">
        <f t="shared" si="1"/>
        <v>0.004</v>
      </c>
      <c r="Q53" s="82">
        <v>0.004</v>
      </c>
    </row>
    <row r="54" ht="14.4" spans="1:17">
      <c r="A54">
        <v>47</v>
      </c>
      <c r="C54" s="143">
        <v>34</v>
      </c>
      <c r="D54" s="113" t="s">
        <v>346</v>
      </c>
      <c r="E54" s="99">
        <v>0.054</v>
      </c>
      <c r="F54" s="130">
        <v>1.5</v>
      </c>
      <c r="G54" s="82">
        <f t="shared" si="1"/>
        <v>0.002</v>
      </c>
      <c r="Q54" s="82">
        <v>0.002</v>
      </c>
    </row>
    <row r="55" ht="14.4" spans="1:17">
      <c r="A55">
        <v>48</v>
      </c>
      <c r="C55" s="143">
        <v>35</v>
      </c>
      <c r="D55" s="113" t="s">
        <v>348</v>
      </c>
      <c r="E55" s="99">
        <v>0.0192</v>
      </c>
      <c r="F55" s="130">
        <v>1.5</v>
      </c>
      <c r="G55" s="82">
        <f t="shared" si="1"/>
        <v>0.006</v>
      </c>
      <c r="Q55" s="82">
        <v>0.006</v>
      </c>
    </row>
    <row r="56" ht="14.4" spans="1:17">
      <c r="A56">
        <v>49</v>
      </c>
      <c r="C56" s="143">
        <v>36</v>
      </c>
      <c r="D56" s="113" t="s">
        <v>350</v>
      </c>
      <c r="E56" s="99">
        <v>0.0416</v>
      </c>
      <c r="F56" s="130">
        <v>1.5</v>
      </c>
      <c r="G56" s="82">
        <f t="shared" si="1"/>
        <v>0.003</v>
      </c>
      <c r="Q56" s="82">
        <v>0.003</v>
      </c>
    </row>
    <row r="57" ht="14.4" spans="1:17">
      <c r="A57">
        <v>50</v>
      </c>
      <c r="C57" s="143">
        <v>37</v>
      </c>
      <c r="D57" s="113" t="s">
        <v>352</v>
      </c>
      <c r="E57" s="99">
        <v>0.0295</v>
      </c>
      <c r="F57" s="130">
        <v>1.5</v>
      </c>
      <c r="G57" s="82">
        <f t="shared" si="1"/>
        <v>0.004</v>
      </c>
      <c r="Q57" s="82">
        <v>0.004</v>
      </c>
    </row>
    <row r="58" ht="14.4" spans="1:17">
      <c r="A58">
        <v>51</v>
      </c>
      <c r="C58" s="143">
        <v>38</v>
      </c>
      <c r="D58" s="113" t="s">
        <v>354</v>
      </c>
      <c r="E58" s="99">
        <v>0.0432</v>
      </c>
      <c r="F58" s="130">
        <v>1.5</v>
      </c>
      <c r="G58" s="82">
        <f t="shared" si="1"/>
        <v>0.003</v>
      </c>
      <c r="Q58" s="82">
        <v>0.003</v>
      </c>
    </row>
    <row r="59" ht="14.4" spans="1:17">
      <c r="A59">
        <v>52</v>
      </c>
      <c r="C59" s="143">
        <v>39</v>
      </c>
      <c r="D59" s="113" t="s">
        <v>356</v>
      </c>
      <c r="E59" s="99">
        <v>0.0868</v>
      </c>
      <c r="F59" s="130">
        <v>1.5</v>
      </c>
      <c r="G59" s="82">
        <f t="shared" si="1"/>
        <v>0.001</v>
      </c>
      <c r="Q59" s="82">
        <v>0.001</v>
      </c>
    </row>
    <row r="60" ht="14.4" spans="1:17">
      <c r="A60">
        <v>53</v>
      </c>
      <c r="C60" s="143">
        <v>40</v>
      </c>
      <c r="D60" s="113" t="s">
        <v>358</v>
      </c>
      <c r="E60" s="99">
        <v>0.0491</v>
      </c>
      <c r="F60" s="130">
        <v>1.5</v>
      </c>
      <c r="G60" s="82">
        <f t="shared" si="1"/>
        <v>0.002</v>
      </c>
      <c r="Q60" s="82">
        <v>0.002</v>
      </c>
    </row>
    <row r="61" ht="14.4" spans="1:17">
      <c r="A61">
        <v>54</v>
      </c>
      <c r="C61" s="61" t="s">
        <v>508</v>
      </c>
      <c r="D61" s="113"/>
      <c r="E61" s="99"/>
      <c r="G61" s="82"/>
      <c r="Q61" s="82"/>
    </row>
    <row r="62" ht="14.4" spans="1:17">
      <c r="A62">
        <v>55</v>
      </c>
      <c r="C62" s="61" t="s">
        <v>509</v>
      </c>
      <c r="D62" s="113"/>
      <c r="E62" s="99"/>
      <c r="G62" s="82"/>
      <c r="Q62" s="82"/>
    </row>
    <row r="63" ht="14.4" spans="1:17">
      <c r="A63">
        <v>56</v>
      </c>
      <c r="C63" s="143">
        <v>41</v>
      </c>
      <c r="D63" s="113" t="s">
        <v>360</v>
      </c>
      <c r="E63" s="99">
        <v>0.0808</v>
      </c>
      <c r="F63" s="130">
        <v>1.5</v>
      </c>
      <c r="G63" s="82">
        <f t="shared" si="1"/>
        <v>0.001</v>
      </c>
      <c r="Q63" s="82">
        <v>0.001</v>
      </c>
    </row>
    <row r="64" ht="14.4" spans="1:17">
      <c r="A64">
        <v>57</v>
      </c>
      <c r="C64" s="143">
        <v>42</v>
      </c>
      <c r="D64" s="113" t="s">
        <v>362</v>
      </c>
      <c r="E64" s="99">
        <v>0.0759</v>
      </c>
      <c r="F64" s="130">
        <v>1.5</v>
      </c>
      <c r="G64" s="82">
        <f t="shared" si="1"/>
        <v>0.002</v>
      </c>
      <c r="Q64" s="82">
        <v>0.002</v>
      </c>
    </row>
    <row r="65" ht="14.4" spans="1:17">
      <c r="A65">
        <v>58</v>
      </c>
      <c r="C65" s="143">
        <v>43</v>
      </c>
      <c r="D65" s="113" t="s">
        <v>364</v>
      </c>
      <c r="E65" s="99">
        <v>0.106</v>
      </c>
      <c r="F65" s="130">
        <v>1.5</v>
      </c>
      <c r="G65" s="82">
        <f t="shared" si="1"/>
        <v>0.001</v>
      </c>
      <c r="Q65" s="82">
        <v>0.001</v>
      </c>
    </row>
    <row r="66" ht="14.4" spans="1:17">
      <c r="A66">
        <v>59</v>
      </c>
      <c r="C66" s="143">
        <v>44</v>
      </c>
      <c r="D66" s="113" t="s">
        <v>366</v>
      </c>
      <c r="E66" s="99">
        <v>0.0901</v>
      </c>
      <c r="F66" s="130">
        <v>1.5</v>
      </c>
      <c r="G66" s="82">
        <f t="shared" si="1"/>
        <v>0.001</v>
      </c>
      <c r="Q66" s="82">
        <v>0.001</v>
      </c>
    </row>
    <row r="67" ht="14.4" spans="1:17">
      <c r="A67">
        <v>60</v>
      </c>
      <c r="C67" s="143">
        <v>45</v>
      </c>
      <c r="D67" s="113" t="s">
        <v>368</v>
      </c>
      <c r="E67" s="99">
        <v>0.102</v>
      </c>
      <c r="F67" s="130">
        <v>1.5</v>
      </c>
      <c r="G67" s="82">
        <f t="shared" si="1"/>
        <v>0.001</v>
      </c>
      <c r="Q67" s="82">
        <v>0.001</v>
      </c>
    </row>
    <row r="68" ht="14.4" spans="1:17">
      <c r="A68">
        <v>61</v>
      </c>
      <c r="C68" s="145">
        <v>46</v>
      </c>
      <c r="D68" s="118" t="s">
        <v>370</v>
      </c>
      <c r="E68" s="100">
        <v>0.1394</v>
      </c>
      <c r="F68" s="130">
        <v>1.5</v>
      </c>
      <c r="G68" s="82">
        <f t="shared" si="1"/>
        <v>0.001</v>
      </c>
      <c r="Q68" s="82">
        <v>0.001</v>
      </c>
    </row>
    <row r="69" ht="14.4" spans="1:17">
      <c r="A69">
        <v>62</v>
      </c>
      <c r="C69" s="143">
        <v>47</v>
      </c>
      <c r="D69" s="113" t="s">
        <v>372</v>
      </c>
      <c r="E69" s="99">
        <v>0.1171</v>
      </c>
      <c r="F69" s="130">
        <v>1.5</v>
      </c>
      <c r="G69" s="82">
        <f t="shared" si="1"/>
        <v>0.001</v>
      </c>
      <c r="Q69" s="82">
        <v>0.001</v>
      </c>
    </row>
    <row r="70" ht="14.4" spans="1:17">
      <c r="A70">
        <v>63</v>
      </c>
      <c r="C70" s="143">
        <v>48</v>
      </c>
      <c r="D70" s="113" t="s">
        <v>374</v>
      </c>
      <c r="E70" s="99">
        <v>0.1203</v>
      </c>
      <c r="F70" s="130">
        <v>1.5</v>
      </c>
      <c r="G70" s="82">
        <f t="shared" si="1"/>
        <v>0.001</v>
      </c>
      <c r="Q70" s="82">
        <v>0.001</v>
      </c>
    </row>
    <row r="71" ht="14.4" spans="1:17">
      <c r="A71">
        <v>64</v>
      </c>
      <c r="C71" s="143">
        <v>49</v>
      </c>
      <c r="D71" s="113" t="s">
        <v>376</v>
      </c>
      <c r="E71" s="99">
        <v>0.0926</v>
      </c>
      <c r="F71" s="130">
        <v>1.5</v>
      </c>
      <c r="G71" s="82">
        <f t="shared" si="1"/>
        <v>0.001</v>
      </c>
      <c r="Q71" s="82">
        <v>0.001</v>
      </c>
    </row>
    <row r="72" ht="14.4" spans="1:17">
      <c r="A72">
        <v>65</v>
      </c>
      <c r="C72" s="143">
        <v>50</v>
      </c>
      <c r="D72" s="113" t="s">
        <v>378</v>
      </c>
      <c r="E72" s="99">
        <v>0.0496</v>
      </c>
      <c r="F72" s="130">
        <v>1.5</v>
      </c>
      <c r="G72" s="82">
        <f t="shared" si="1"/>
        <v>0.002</v>
      </c>
      <c r="Q72" s="82">
        <v>0.002</v>
      </c>
    </row>
    <row r="73" ht="14.4" spans="1:17">
      <c r="A73">
        <v>66</v>
      </c>
      <c r="C73" s="61" t="s">
        <v>510</v>
      </c>
      <c r="D73" s="113"/>
      <c r="E73" s="99"/>
      <c r="G73" s="82"/>
      <c r="Q73" s="82"/>
    </row>
    <row r="74" ht="14.4" spans="1:17">
      <c r="A74">
        <v>67</v>
      </c>
      <c r="C74" s="61" t="s">
        <v>511</v>
      </c>
      <c r="D74" s="113"/>
      <c r="E74" s="99"/>
      <c r="G74" s="82"/>
      <c r="Q74" s="82"/>
    </row>
    <row r="75" ht="14.4" spans="1:17">
      <c r="A75">
        <v>68</v>
      </c>
      <c r="C75" s="143">
        <v>51</v>
      </c>
      <c r="D75" s="113" t="s">
        <v>380</v>
      </c>
      <c r="E75" s="99">
        <v>0.0345</v>
      </c>
      <c r="F75" s="130">
        <v>1.5</v>
      </c>
      <c r="G75" s="82">
        <f t="shared" si="1"/>
        <v>0.003</v>
      </c>
      <c r="Q75" s="82">
        <v>0.003</v>
      </c>
    </row>
    <row r="76" ht="14.4" spans="1:17">
      <c r="A76">
        <v>69</v>
      </c>
      <c r="C76" s="143">
        <v>52</v>
      </c>
      <c r="D76" s="113" t="s">
        <v>382</v>
      </c>
      <c r="E76" s="99">
        <v>0.0299</v>
      </c>
      <c r="F76" s="130">
        <v>1.5</v>
      </c>
      <c r="G76" s="82">
        <f t="shared" si="1"/>
        <v>0.004</v>
      </c>
      <c r="Q76" s="82">
        <v>0.004</v>
      </c>
    </row>
    <row r="77" ht="14.4" spans="1:17">
      <c r="A77">
        <v>70</v>
      </c>
      <c r="C77" s="143">
        <v>53</v>
      </c>
      <c r="D77" s="113" t="s">
        <v>384</v>
      </c>
      <c r="E77" s="99">
        <v>0.0508</v>
      </c>
      <c r="F77" s="130">
        <v>1.5</v>
      </c>
      <c r="G77" s="82">
        <f t="shared" si="1"/>
        <v>0.002</v>
      </c>
      <c r="Q77" s="82">
        <v>0.002</v>
      </c>
    </row>
    <row r="78" ht="14.4" spans="1:17">
      <c r="A78">
        <v>71</v>
      </c>
      <c r="C78" s="143">
        <v>54</v>
      </c>
      <c r="D78" s="113" t="s">
        <v>386</v>
      </c>
      <c r="E78" s="99">
        <v>0.0573</v>
      </c>
      <c r="F78" s="130">
        <v>1.5</v>
      </c>
      <c r="G78" s="82">
        <f t="shared" si="1"/>
        <v>0.002</v>
      </c>
      <c r="Q78" s="82">
        <v>0.002</v>
      </c>
    </row>
    <row r="79" ht="14.4" spans="1:17">
      <c r="A79">
        <v>72</v>
      </c>
      <c r="C79" s="143">
        <v>55</v>
      </c>
      <c r="D79" s="113" t="s">
        <v>388</v>
      </c>
      <c r="E79" s="99">
        <v>0.0353</v>
      </c>
      <c r="F79" s="130">
        <v>1.5</v>
      </c>
      <c r="G79" s="82">
        <f t="shared" si="1"/>
        <v>0.003</v>
      </c>
      <c r="Q79" s="82">
        <v>0.003</v>
      </c>
    </row>
    <row r="80" ht="14.4" spans="1:17">
      <c r="A80">
        <v>73</v>
      </c>
      <c r="C80" s="143">
        <v>56</v>
      </c>
      <c r="D80" s="113" t="s">
        <v>390</v>
      </c>
      <c r="E80" s="99">
        <v>0.0814</v>
      </c>
      <c r="F80" s="130">
        <v>1.5</v>
      </c>
      <c r="G80" s="82">
        <f t="shared" si="1"/>
        <v>0.001</v>
      </c>
      <c r="Q80" s="82">
        <v>0.001</v>
      </c>
    </row>
    <row r="81" ht="14.4" spans="1:17">
      <c r="A81">
        <v>74</v>
      </c>
      <c r="C81" s="143">
        <v>57</v>
      </c>
      <c r="D81" s="113" t="s">
        <v>392</v>
      </c>
      <c r="E81" s="99">
        <v>0.0648</v>
      </c>
      <c r="F81" s="130">
        <v>1.5</v>
      </c>
      <c r="G81" s="82">
        <f t="shared" si="1"/>
        <v>0.002</v>
      </c>
      <c r="Q81" s="82">
        <v>0.002</v>
      </c>
    </row>
    <row r="82" ht="14.4" spans="1:17">
      <c r="A82">
        <v>75</v>
      </c>
      <c r="C82" s="143">
        <v>58</v>
      </c>
      <c r="D82" s="113" t="s">
        <v>394</v>
      </c>
      <c r="E82" s="99">
        <v>0.0969</v>
      </c>
      <c r="F82" s="130">
        <v>1.5</v>
      </c>
      <c r="G82" s="82">
        <f t="shared" si="1"/>
        <v>0.001</v>
      </c>
      <c r="Q82" s="82">
        <v>0.001</v>
      </c>
    </row>
    <row r="83" ht="14.4" spans="1:17">
      <c r="A83">
        <v>76</v>
      </c>
      <c r="C83" s="143">
        <v>59</v>
      </c>
      <c r="D83" s="113" t="s">
        <v>396</v>
      </c>
      <c r="E83" s="99">
        <v>0.0832</v>
      </c>
      <c r="F83" s="130">
        <v>1.5</v>
      </c>
      <c r="G83" s="82">
        <f t="shared" si="1"/>
        <v>0.001</v>
      </c>
      <c r="Q83" s="82">
        <v>0.001</v>
      </c>
    </row>
    <row r="84" ht="14.4" spans="1:17">
      <c r="A84">
        <v>77</v>
      </c>
      <c r="C84" s="143">
        <v>60</v>
      </c>
      <c r="D84" s="113" t="s">
        <v>398</v>
      </c>
      <c r="E84" s="99">
        <v>0.1049</v>
      </c>
      <c r="F84" s="130">
        <v>1.5</v>
      </c>
      <c r="G84" s="82">
        <f t="shared" si="1"/>
        <v>0.001</v>
      </c>
      <c r="Q84" s="82">
        <v>0.001</v>
      </c>
    </row>
    <row r="85" ht="14.4" spans="1:17">
      <c r="A85">
        <v>78</v>
      </c>
      <c r="C85" s="61" t="s">
        <v>512</v>
      </c>
      <c r="D85" s="113"/>
      <c r="E85" s="99"/>
      <c r="G85" s="82"/>
      <c r="Q85" s="82"/>
    </row>
    <row r="86" ht="14.4" spans="1:17">
      <c r="A86">
        <v>79</v>
      </c>
      <c r="C86" s="61" t="s">
        <v>513</v>
      </c>
      <c r="D86" s="113"/>
      <c r="E86" s="99"/>
      <c r="G86" s="82"/>
      <c r="Q86" s="82"/>
    </row>
    <row r="87" ht="14.4" spans="1:17">
      <c r="A87">
        <v>80</v>
      </c>
      <c r="C87" s="143">
        <v>61</v>
      </c>
      <c r="D87" s="113" t="s">
        <v>400</v>
      </c>
      <c r="E87" s="99">
        <v>0.0808</v>
      </c>
      <c r="F87" s="130">
        <v>1.5</v>
      </c>
      <c r="G87" s="82">
        <f t="shared" si="1"/>
        <v>0.001</v>
      </c>
      <c r="Q87" s="82">
        <v>0.001</v>
      </c>
    </row>
    <row r="88" ht="14.4" spans="1:17">
      <c r="A88">
        <v>81</v>
      </c>
      <c r="C88" s="143">
        <v>62</v>
      </c>
      <c r="D88" s="113" t="s">
        <v>402</v>
      </c>
      <c r="E88" s="99">
        <v>0.0427</v>
      </c>
      <c r="F88" s="130">
        <v>1.5</v>
      </c>
      <c r="G88" s="82">
        <f t="shared" si="1"/>
        <v>0.003</v>
      </c>
      <c r="Q88" s="82">
        <v>0.003</v>
      </c>
    </row>
    <row r="89" ht="14.4" spans="1:17">
      <c r="A89">
        <v>82</v>
      </c>
      <c r="C89" s="143">
        <v>63</v>
      </c>
      <c r="D89" s="113" t="s">
        <v>404</v>
      </c>
      <c r="E89" s="99">
        <v>0.0676</v>
      </c>
      <c r="F89" s="130">
        <v>1.5</v>
      </c>
      <c r="G89" s="82">
        <f t="shared" si="1"/>
        <v>0.002</v>
      </c>
      <c r="Q89" s="82">
        <v>0.002</v>
      </c>
    </row>
    <row r="90" ht="14.4" spans="1:17">
      <c r="A90">
        <v>83</v>
      </c>
      <c r="C90" s="143">
        <v>64</v>
      </c>
      <c r="D90" s="113" t="s">
        <v>406</v>
      </c>
      <c r="E90" s="99">
        <v>0.095</v>
      </c>
      <c r="F90" s="130">
        <v>1.5</v>
      </c>
      <c r="G90" s="82">
        <f t="shared" si="1"/>
        <v>0.001</v>
      </c>
      <c r="Q90" s="82">
        <v>0.001</v>
      </c>
    </row>
    <row r="91" ht="14.4" spans="1:17">
      <c r="A91">
        <v>84</v>
      </c>
      <c r="C91" s="143">
        <v>65</v>
      </c>
      <c r="D91" s="113" t="s">
        <v>408</v>
      </c>
      <c r="E91" s="99">
        <v>0.0262</v>
      </c>
      <c r="F91" s="130">
        <v>1.5</v>
      </c>
      <c r="G91" s="82">
        <f t="shared" si="1"/>
        <v>0.005</v>
      </c>
      <c r="Q91" s="82">
        <v>0.005</v>
      </c>
    </row>
    <row r="92" ht="14.4" spans="1:17">
      <c r="A92">
        <v>85</v>
      </c>
      <c r="C92" s="143">
        <v>66</v>
      </c>
      <c r="D92" s="113" t="s">
        <v>410</v>
      </c>
      <c r="E92" s="99">
        <v>0.0503</v>
      </c>
      <c r="F92" s="130">
        <v>1.5</v>
      </c>
      <c r="G92" s="82">
        <f t="shared" si="1"/>
        <v>0.002</v>
      </c>
      <c r="Q92" s="82">
        <v>0.002</v>
      </c>
    </row>
    <row r="93" ht="14.4" spans="1:17">
      <c r="A93">
        <v>86</v>
      </c>
      <c r="C93" s="143">
        <v>67</v>
      </c>
      <c r="D93" s="113" t="s">
        <v>412</v>
      </c>
      <c r="E93" s="99">
        <v>0.0855</v>
      </c>
      <c r="F93" s="130">
        <v>1.5</v>
      </c>
      <c r="G93" s="82">
        <f t="shared" si="1"/>
        <v>0.001</v>
      </c>
      <c r="Q93" s="82">
        <v>0.001</v>
      </c>
    </row>
    <row r="94" ht="14.4" spans="1:17">
      <c r="A94">
        <v>87</v>
      </c>
      <c r="C94" s="143">
        <v>68</v>
      </c>
      <c r="D94" s="113" t="s">
        <v>414</v>
      </c>
      <c r="E94" s="99">
        <v>0.0255</v>
      </c>
      <c r="F94" s="130">
        <v>1.5</v>
      </c>
      <c r="G94" s="82">
        <f t="shared" si="1"/>
        <v>0.005</v>
      </c>
      <c r="Q94" s="82">
        <v>0.005</v>
      </c>
    </row>
    <row r="95" ht="14.4" spans="1:17">
      <c r="A95">
        <v>88</v>
      </c>
      <c r="C95" s="143">
        <v>69</v>
      </c>
      <c r="D95" s="113" t="s">
        <v>416</v>
      </c>
      <c r="E95" s="99">
        <v>0.0257</v>
      </c>
      <c r="F95" s="130">
        <v>1.5</v>
      </c>
      <c r="G95" s="82">
        <f t="shared" si="1"/>
        <v>0.005</v>
      </c>
      <c r="Q95" s="82">
        <v>0.005</v>
      </c>
    </row>
    <row r="96" ht="14.4" spans="1:17">
      <c r="A96">
        <v>89</v>
      </c>
      <c r="C96" s="143">
        <v>70</v>
      </c>
      <c r="D96" s="113" t="s">
        <v>418</v>
      </c>
      <c r="E96" s="99">
        <v>0.02</v>
      </c>
      <c r="F96" s="130">
        <v>1.5</v>
      </c>
      <c r="G96" s="82">
        <f t="shared" si="1"/>
        <v>0.006</v>
      </c>
      <c r="Q96" s="82">
        <v>0.006</v>
      </c>
    </row>
    <row r="97" spans="1:3">
      <c r="A97">
        <v>90</v>
      </c>
      <c r="C97" s="61" t="s">
        <v>514</v>
      </c>
    </row>
    <row r="98" spans="1:3">
      <c r="A98">
        <v>91</v>
      </c>
      <c r="C98" s="61" t="s">
        <v>515</v>
      </c>
    </row>
    <row r="99" ht="14.4" spans="1:17">
      <c r="A99">
        <v>92</v>
      </c>
      <c r="C99" s="143">
        <v>71</v>
      </c>
      <c r="D99" s="113" t="s">
        <v>420</v>
      </c>
      <c r="E99" s="99">
        <v>0.0334</v>
      </c>
      <c r="F99" s="130">
        <v>1.5</v>
      </c>
      <c r="G99" s="82">
        <f>ROUND((0.008*1.5)*0.01/E99,3)</f>
        <v>0.004</v>
      </c>
      <c r="Q99" s="82">
        <v>0.004</v>
      </c>
    </row>
    <row r="100" ht="14.4" spans="1:17">
      <c r="A100">
        <v>93</v>
      </c>
      <c r="C100" s="143">
        <v>72</v>
      </c>
      <c r="D100" s="113" t="s">
        <v>422</v>
      </c>
      <c r="E100" s="99">
        <v>0.0366</v>
      </c>
      <c r="F100" s="130">
        <v>1.5</v>
      </c>
      <c r="G100" s="82">
        <f>ROUND((0.008*1.5)*0.01/E100,3)</f>
        <v>0.003</v>
      </c>
      <c r="Q100" s="82">
        <v>0.003</v>
      </c>
    </row>
    <row r="101" ht="14.4" spans="1:17">
      <c r="A101">
        <v>94</v>
      </c>
      <c r="C101" s="143">
        <v>73</v>
      </c>
      <c r="D101" s="113" t="s">
        <v>424</v>
      </c>
      <c r="E101" s="99">
        <v>0.033</v>
      </c>
      <c r="F101" s="130">
        <v>1.5</v>
      </c>
      <c r="G101" s="82">
        <f>ROUND((0.008*1.5)*0.01/E101,3)</f>
        <v>0.004</v>
      </c>
      <c r="Q101" s="82">
        <v>0.004</v>
      </c>
    </row>
    <row r="102" ht="14.4" spans="1:17">
      <c r="A102">
        <v>95</v>
      </c>
      <c r="C102" s="143">
        <v>74</v>
      </c>
      <c r="D102" s="113" t="s">
        <v>426</v>
      </c>
      <c r="E102" s="99">
        <v>0.0684</v>
      </c>
      <c r="F102" s="130">
        <v>1.5</v>
      </c>
      <c r="G102" s="82">
        <f>ROUND((0.008*1.5)*0.01/E102,3)</f>
        <v>0.002</v>
      </c>
      <c r="Q102" s="82">
        <v>0.002</v>
      </c>
    </row>
    <row r="103" ht="14.4" spans="1:17">
      <c r="A103">
        <v>96</v>
      </c>
      <c r="C103" s="143">
        <v>75</v>
      </c>
      <c r="D103" s="113" t="s">
        <v>428</v>
      </c>
      <c r="E103" s="99">
        <v>0.086</v>
      </c>
      <c r="F103" s="130">
        <v>1.5</v>
      </c>
      <c r="G103" s="82">
        <f t="shared" ref="G103:G108" si="2">ROUND((0.008*1.5)*0.01/E103,3)</f>
        <v>0.001</v>
      </c>
      <c r="Q103" s="82">
        <v>0.001</v>
      </c>
    </row>
    <row r="104" ht="14.4" spans="1:17">
      <c r="A104">
        <v>97</v>
      </c>
      <c r="C104" s="143">
        <v>76</v>
      </c>
      <c r="D104" s="113" t="s">
        <v>430</v>
      </c>
      <c r="E104" s="99">
        <v>0.1065</v>
      </c>
      <c r="F104" s="130">
        <v>1.5</v>
      </c>
      <c r="G104" s="82">
        <f t="shared" si="2"/>
        <v>0.001</v>
      </c>
      <c r="Q104" s="82">
        <v>0.001</v>
      </c>
    </row>
    <row r="105" ht="14.4" spans="1:17">
      <c r="A105">
        <v>98</v>
      </c>
      <c r="C105" s="143">
        <v>77</v>
      </c>
      <c r="D105" s="113" t="s">
        <v>432</v>
      </c>
      <c r="E105" s="99">
        <v>0.068</v>
      </c>
      <c r="F105" s="130">
        <v>1.5</v>
      </c>
      <c r="G105" s="82">
        <f t="shared" si="2"/>
        <v>0.002</v>
      </c>
      <c r="Q105" s="82">
        <v>0.002</v>
      </c>
    </row>
    <row r="106" ht="14.4" spans="1:17">
      <c r="A106">
        <v>99</v>
      </c>
      <c r="C106" s="143">
        <v>78</v>
      </c>
      <c r="D106" s="113" t="s">
        <v>434</v>
      </c>
      <c r="E106" s="99">
        <v>0.1108</v>
      </c>
      <c r="F106" s="130">
        <v>1.5</v>
      </c>
      <c r="G106" s="82">
        <f t="shared" si="2"/>
        <v>0.001</v>
      </c>
      <c r="Q106" s="82">
        <v>0.001</v>
      </c>
    </row>
    <row r="107" ht="14.4" spans="1:17">
      <c r="A107">
        <v>100</v>
      </c>
      <c r="C107" s="143">
        <v>79</v>
      </c>
      <c r="D107" s="113" t="s">
        <v>436</v>
      </c>
      <c r="E107" s="99">
        <v>0.0688</v>
      </c>
      <c r="F107" s="130">
        <v>1.5</v>
      </c>
      <c r="G107" s="82">
        <f t="shared" si="2"/>
        <v>0.002</v>
      </c>
      <c r="Q107" s="82">
        <v>0.002</v>
      </c>
    </row>
    <row r="108" ht="14.4" spans="1:17">
      <c r="A108">
        <v>101</v>
      </c>
      <c r="C108" s="143">
        <v>80</v>
      </c>
      <c r="D108" s="113" t="s">
        <v>438</v>
      </c>
      <c r="E108" s="99">
        <v>0.0873</v>
      </c>
      <c r="F108" s="130">
        <v>1.5</v>
      </c>
      <c r="G108" s="82">
        <f t="shared" si="2"/>
        <v>0.001</v>
      </c>
      <c r="Q108" s="82">
        <v>0.001</v>
      </c>
    </row>
    <row r="109" spans="1:3">
      <c r="A109">
        <v>102</v>
      </c>
      <c r="C109" s="61" t="s">
        <v>516</v>
      </c>
    </row>
    <row r="110" spans="1:3">
      <c r="A110">
        <v>103</v>
      </c>
      <c r="C110" s="61" t="s">
        <v>517</v>
      </c>
    </row>
    <row r="111" ht="14.4" spans="1:17">
      <c r="A111">
        <v>104</v>
      </c>
      <c r="C111" s="143">
        <v>81</v>
      </c>
      <c r="D111" s="113" t="s">
        <v>440</v>
      </c>
      <c r="E111" s="99">
        <v>0.0139</v>
      </c>
      <c r="F111" s="130">
        <v>1.5</v>
      </c>
      <c r="G111" s="82">
        <f>ROUND((0.008*1.5)*0.01/E111,3)</f>
        <v>0.009</v>
      </c>
      <c r="Q111" s="82">
        <v>0.009</v>
      </c>
    </row>
    <row r="112" ht="14.4" spans="1:17">
      <c r="A112">
        <v>105</v>
      </c>
      <c r="C112" s="143">
        <v>82</v>
      </c>
      <c r="D112" s="113" t="s">
        <v>442</v>
      </c>
      <c r="E112" s="99">
        <v>0.0436</v>
      </c>
      <c r="F112" s="130">
        <v>1.5</v>
      </c>
      <c r="G112" s="82">
        <f>ROUND((0.008*1.5)*0.01/E112,3)</f>
        <v>0.003</v>
      </c>
      <c r="Q112" s="82">
        <v>0.003</v>
      </c>
    </row>
    <row r="113" ht="14.4" spans="1:17">
      <c r="A113">
        <v>106</v>
      </c>
      <c r="C113" s="143">
        <v>83</v>
      </c>
      <c r="D113" s="113" t="s">
        <v>444</v>
      </c>
      <c r="E113" s="99">
        <v>0.0686</v>
      </c>
      <c r="F113" s="130">
        <v>1.5</v>
      </c>
      <c r="G113" s="82">
        <f>ROUND((0.008*1.5)*0.01/E113,3)</f>
        <v>0.002</v>
      </c>
      <c r="Q113" s="82">
        <v>0.002</v>
      </c>
    </row>
    <row r="114" ht="14.4" spans="1:17">
      <c r="A114">
        <v>107</v>
      </c>
      <c r="C114" s="143">
        <v>84</v>
      </c>
      <c r="D114" s="113" t="s">
        <v>446</v>
      </c>
      <c r="E114" s="99">
        <v>0.0925</v>
      </c>
      <c r="F114" s="130">
        <v>1.5</v>
      </c>
      <c r="G114" s="82">
        <f>ROUND((0.008*1.5)*0.01/E114,3)</f>
        <v>0.001</v>
      </c>
      <c r="Q114" s="82">
        <v>0.001</v>
      </c>
    </row>
    <row r="115" ht="14.4" spans="1:17">
      <c r="A115">
        <v>108</v>
      </c>
      <c r="C115" s="143">
        <v>85</v>
      </c>
      <c r="D115" s="113" t="s">
        <v>448</v>
      </c>
      <c r="E115" s="99">
        <v>0.0647</v>
      </c>
      <c r="F115" s="130">
        <v>1.5</v>
      </c>
      <c r="G115" s="82">
        <f>ROUND((0.008*1.5)*0.01/E115,3)</f>
        <v>0.002</v>
      </c>
      <c r="Q115" s="82">
        <v>0.002</v>
      </c>
    </row>
    <row r="116" spans="1:10">
      <c r="A116">
        <v>109</v>
      </c>
      <c r="C116" s="61" t="s">
        <v>518</v>
      </c>
      <c r="J116"/>
    </row>
    <row r="117" spans="1:17">
      <c r="A117">
        <v>110</v>
      </c>
      <c r="C117" s="61" t="s">
        <v>519</v>
      </c>
      <c r="D117" s="113" t="s">
        <v>520</v>
      </c>
      <c r="E117">
        <f>AVERAGE(E15:E115)</f>
        <v>0.05822</v>
      </c>
      <c r="G117" s="82">
        <f>ROUND((0.008*1.5)*0.01/E117,3)</f>
        <v>0.002</v>
      </c>
      <c r="J117"/>
      <c r="Q117" s="82">
        <v>0.002</v>
      </c>
    </row>
  </sheetData>
  <pageMargins left="0.75" right="0.75" top="1" bottom="1" header="0.5" footer="0.5"/>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CB172"/>
  <sheetViews>
    <sheetView topLeftCell="A10" workbookViewId="0">
      <selection activeCell="F21" sqref="F21"/>
    </sheetView>
  </sheetViews>
  <sheetFormatPr defaultColWidth="9" defaultRowHeight="13.2"/>
  <cols>
    <col min="2" max="2" width="20.5555555555556" customWidth="1"/>
    <col min="3" max="3" width="21.1111111111111" customWidth="1"/>
    <col min="4" max="4" width="27.4259259259259" customWidth="1"/>
    <col min="5" max="5" width="5.57407407407407" style="71" customWidth="1"/>
    <col min="8" max="8" width="27.5740740740741" customWidth="1"/>
    <col min="43" max="43" width="9.13888888888889" style="71"/>
    <col min="46" max="46" width="27.5740740740741" customWidth="1"/>
  </cols>
  <sheetData>
    <row r="1" ht="118.8" spans="4:79">
      <c r="D1" s="98" t="str">
        <f>'amount-analyzed sorted'!Q1</f>
        <v>Average of identical samples made from pooling samples.  If these averages are less than 0.002 nmol, indicated by lack of highlight, this lipid is below the limit of detection and should not be further analyzed.  </v>
      </c>
      <c r="E1" s="124"/>
      <c r="F1" s="110" t="str">
        <f>'signal-per-mass-dry-wt ave'!Q1</f>
        <v>nmol per mg dry wt</v>
      </c>
      <c r="H1" s="111" t="str">
        <f>'signal-per-mass-dry-wt ave'!S1</f>
        <v>Coefficient of variation (st. dev./average) for identical samples, made by pooling samples, and run several times.  Highlight is less than 0.3.  Suggestion is not to include non-highlighted lipids in further statistical analyses.   A stricter cutoff could be used.</v>
      </c>
      <c r="I1" s="110" t="str">
        <f>'signal-per-mass-dry-wt ave'!Y1</f>
        <v>nmol per mg dry wt</v>
      </c>
      <c r="K1" s="110" t="str">
        <f>'signal-per-mass-dry-wt ave'!AF1</f>
        <v>nmol per mg dry wt</v>
      </c>
      <c r="M1" s="110" t="str">
        <f>'signal-per-mass-dry-wt ave'!AM1</f>
        <v>nmol per mg dry wt</v>
      </c>
      <c r="O1" s="110" t="str">
        <f>'signal-per-mass-dry-wt ave'!AT1</f>
        <v>nmol per mg dry wt</v>
      </c>
      <c r="Q1" s="110" t="str">
        <f>'signal-per-mass-dry-wt ave'!BA1</f>
        <v>nmol per mg dry wt</v>
      </c>
      <c r="S1" s="110" t="str">
        <f>'signal-per-mass-dry-wt ave'!BH1</f>
        <v>nmol per mg dry wt</v>
      </c>
      <c r="U1" s="110" t="str">
        <f>'signal-per-mass-dry-wt ave'!BO1</f>
        <v>nmol per mg dry wt</v>
      </c>
      <c r="W1" s="110" t="str">
        <f>'signal-per-mass-dry-wt ave'!BV1</f>
        <v>nmol per mg dry wt</v>
      </c>
      <c r="Y1" s="110" t="str">
        <f>'signal-per-mass-dry-wt ave'!CC1</f>
        <v>nmol per mg dry wt</v>
      </c>
      <c r="AA1" s="110" t="str">
        <f>'signal-per-mass-dry-wt ave'!CJ1</f>
        <v>nmol per mg dry wt</v>
      </c>
      <c r="AC1" s="110" t="str">
        <f>'signal-per-mass-dry-wt ave'!CQ1</f>
        <v>nmol per mg dry wt</v>
      </c>
      <c r="AE1" s="110" t="str">
        <f>'signal-per-mass-dry-wt ave'!CX1</f>
        <v>nmol per mg dry wt</v>
      </c>
      <c r="AG1" s="110" t="str">
        <f>'signal-per-mass-dry-wt ave'!DE1</f>
        <v>nmol per mg dry wt</v>
      </c>
      <c r="AI1" s="110" t="str">
        <f>'signal-per-mass-dry-wt ave'!DL1</f>
        <v>nmol per mg dry wt</v>
      </c>
      <c r="AK1" s="110" t="str">
        <f>'signal-per-mass-dry-wt ave'!DS1</f>
        <v>nmol per mg dry wt</v>
      </c>
      <c r="AM1" s="110" t="str">
        <f>'signal-per-mass-dry-wt ave'!DZ1</f>
        <v>nmol per mg dry wt</v>
      </c>
      <c r="AO1" s="110" t="str">
        <f>'signal-per-mass-dry-wt ave'!EG1</f>
        <v>nmol per mg dry wt</v>
      </c>
      <c r="AR1" s="110" t="str">
        <f>'% total signal ave'!Q1</f>
        <v>% total signal</v>
      </c>
      <c r="AT1" s="111" t="str">
        <f>'% total signal ave'!S1</f>
        <v>Coefficient of variation (st. dev./average) for identical samples, made by pooling samples, and run several times.  Highlight is less than 0.3.  Suggestion is not to include non-highlighted lipids in further statistical analyses.   A stricter cutoff could be used.</v>
      </c>
      <c r="AU1" s="110" t="str">
        <f>'% total signal ave'!Y1</f>
        <v>% total signal</v>
      </c>
      <c r="AW1" s="110" t="str">
        <f>'% total signal ave'!AF1</f>
        <v>% total signal</v>
      </c>
      <c r="AY1" s="110" t="str">
        <f>'% total signal ave'!AM1</f>
        <v>% total signal</v>
      </c>
      <c r="BA1" s="110" t="str">
        <f>'% total signal ave'!AT1</f>
        <v>% total signal</v>
      </c>
      <c r="BC1" s="110" t="str">
        <f>'% total signal ave'!BA1</f>
        <v>% total signal</v>
      </c>
      <c r="BE1" s="110" t="str">
        <f>'% total signal ave'!BH1</f>
        <v>% total signal</v>
      </c>
      <c r="BG1" s="110" t="str">
        <f>'% total signal ave'!BO1</f>
        <v>% total signal</v>
      </c>
      <c r="BI1" s="110" t="str">
        <f>'% total signal ave'!BV1</f>
        <v>% total signal</v>
      </c>
      <c r="BK1" s="110" t="str">
        <f>'% total signal ave'!CC1</f>
        <v>% total signal</v>
      </c>
      <c r="BM1" s="110" t="str">
        <f>'% total signal ave'!CJ1</f>
        <v>% total signal</v>
      </c>
      <c r="BO1" s="110" t="str">
        <f>'% total signal ave'!CQ1</f>
        <v>% total signal</v>
      </c>
      <c r="BQ1" s="110" t="str">
        <f>'% total signal ave'!CX1</f>
        <v>% total signal</v>
      </c>
      <c r="BS1" s="110" t="str">
        <f>'% total signal ave'!DE1</f>
        <v>% total signal</v>
      </c>
      <c r="BU1" s="110" t="str">
        <f>'% total signal ave'!DL1</f>
        <v>% total signal</v>
      </c>
      <c r="BW1" s="110" t="str">
        <f>'% total signal ave'!DS1</f>
        <v>% total signal</v>
      </c>
      <c r="BY1" s="110" t="str">
        <f>'% total signal ave'!DZ1</f>
        <v>% total signal</v>
      </c>
      <c r="CA1" s="110" t="str">
        <f>'% total signal ave'!EG1</f>
        <v>% total signal</v>
      </c>
    </row>
    <row r="2" ht="15.6" spans="1:1">
      <c r="A2" s="107" t="s">
        <v>521</v>
      </c>
    </row>
    <row r="3" spans="4:80">
      <c r="D3" s="77" t="str">
        <f>'amount-analyzed sorted'!Q3</f>
        <v>QC average for comparison</v>
      </c>
      <c r="E3" s="80"/>
      <c r="F3" s="112" t="str">
        <f>'signal-per-mass-dry-wt ave'!Q3</f>
        <v>QC</v>
      </c>
      <c r="I3" s="113" t="str">
        <f>'signal-per-mass-dry-wt ave'!Y3</f>
        <v>BNSO</v>
      </c>
      <c r="J3" s="113"/>
      <c r="K3" s="113" t="str">
        <f>'signal-per-mass-dry-wt ave'!AF3</f>
        <v>BNS4</v>
      </c>
      <c r="L3" s="113"/>
      <c r="M3" s="113" t="str">
        <f>'signal-per-mass-dry-wt ave'!AM3</f>
        <v>BNS6</v>
      </c>
      <c r="N3" s="113"/>
      <c r="O3" s="113" t="str">
        <f>'signal-per-mass-dry-wt ave'!AT3</f>
        <v>BS1</v>
      </c>
      <c r="P3" s="113"/>
      <c r="Q3" s="113" t="str">
        <f>'signal-per-mass-dry-wt ave'!BA3</f>
        <v>BS2</v>
      </c>
      <c r="R3" s="113"/>
      <c r="S3" s="113" t="str">
        <f>'signal-per-mass-dry-wt ave'!BH3</f>
        <v>BS4</v>
      </c>
      <c r="T3" s="113"/>
      <c r="U3" s="113" t="str">
        <f>'signal-per-mass-dry-wt ave'!BO3</f>
        <v>BS6</v>
      </c>
      <c r="V3" s="113"/>
      <c r="W3" s="113" t="str">
        <f>'signal-per-mass-dry-wt ave'!BV3</f>
        <v>BRL1</v>
      </c>
      <c r="X3" s="113"/>
      <c r="Y3" s="113" t="str">
        <f>'signal-per-mass-dry-wt ave'!CC3</f>
        <v>BRL3</v>
      </c>
      <c r="Z3" s="113"/>
      <c r="AA3" s="113" t="str">
        <f>'signal-per-mass-dry-wt ave'!CJ3</f>
        <v>RNSO</v>
      </c>
      <c r="AB3" s="113"/>
      <c r="AC3" s="113" t="str">
        <f>'signal-per-mass-dry-wt ave'!CQ3</f>
        <v>RNS4</v>
      </c>
      <c r="AD3" s="113"/>
      <c r="AE3" s="113" t="str">
        <f>'signal-per-mass-dry-wt ave'!CX3</f>
        <v>RNS6</v>
      </c>
      <c r="AF3" s="113"/>
      <c r="AG3" s="113" t="str">
        <f>'signal-per-mass-dry-wt ave'!DE3</f>
        <v>RS2</v>
      </c>
      <c r="AH3" s="113"/>
      <c r="AI3" s="113" t="str">
        <f>'signal-per-mass-dry-wt ave'!DL3</f>
        <v>RS4</v>
      </c>
      <c r="AJ3" s="113"/>
      <c r="AK3" s="113" t="str">
        <f>'signal-per-mass-dry-wt ave'!DS3</f>
        <v>RS6</v>
      </c>
      <c r="AL3" s="113"/>
      <c r="AM3" s="113" t="str">
        <f>'signal-per-mass-dry-wt ave'!DZ3</f>
        <v>RRL1</v>
      </c>
      <c r="AN3" s="113"/>
      <c r="AO3" s="113" t="str">
        <f>'signal-per-mass-dry-wt ave'!EG3</f>
        <v>RRL3</v>
      </c>
      <c r="AP3" s="113"/>
      <c r="AQ3" s="126"/>
      <c r="AR3" s="112" t="str">
        <f>'% total signal ave'!Q3</f>
        <v>QC</v>
      </c>
      <c r="AU3" s="113" t="str">
        <f>'% total signal ave'!Y3</f>
        <v>BNS0</v>
      </c>
      <c r="AV3" s="113"/>
      <c r="AW3" s="113" t="str">
        <f>'% total signal ave'!AF3</f>
        <v>BNS4</v>
      </c>
      <c r="AX3" s="113"/>
      <c r="AY3" s="113" t="str">
        <f>'% total signal ave'!AM3</f>
        <v>BNS6</v>
      </c>
      <c r="AZ3" s="113"/>
      <c r="BA3" s="113" t="str">
        <f>'% total signal ave'!AT3</f>
        <v>BS1</v>
      </c>
      <c r="BB3" s="113"/>
      <c r="BC3" s="113" t="str">
        <f>'% total signal ave'!BA3</f>
        <v>BS2</v>
      </c>
      <c r="BD3" s="113"/>
      <c r="BE3" s="113" t="str">
        <f>'% total signal ave'!BH3</f>
        <v>BS4</v>
      </c>
      <c r="BF3" s="113"/>
      <c r="BG3" s="113" t="str">
        <f>'% total signal ave'!BO3</f>
        <v>BS6</v>
      </c>
      <c r="BH3" s="113"/>
      <c r="BI3" s="113" t="str">
        <f>'% total signal ave'!BV3</f>
        <v>BRL1</v>
      </c>
      <c r="BJ3" s="113"/>
      <c r="BK3" s="113" t="str">
        <f>'% total signal ave'!CC3</f>
        <v>BRL3</v>
      </c>
      <c r="BL3" s="113"/>
      <c r="BM3" s="113" t="str">
        <f>'% total signal ave'!CJ3</f>
        <v>RNS0</v>
      </c>
      <c r="BN3" s="113"/>
      <c r="BO3" s="113" t="str">
        <f>'% total signal ave'!CQ3</f>
        <v>RNS4</v>
      </c>
      <c r="BP3" s="113"/>
      <c r="BQ3" s="113" t="str">
        <f>'% total signal ave'!CX3</f>
        <v>RNS6</v>
      </c>
      <c r="BR3" s="113"/>
      <c r="BS3" s="113" t="str">
        <f>'% total signal ave'!DE3</f>
        <v>RS2</v>
      </c>
      <c r="BT3" s="113"/>
      <c r="BU3" s="113" t="str">
        <f>'% total signal ave'!DL3</f>
        <v>RS4</v>
      </c>
      <c r="BV3" s="113"/>
      <c r="BW3" s="113" t="str">
        <f>'% total signal ave'!DS3</f>
        <v>RS6</v>
      </c>
      <c r="BX3" s="113"/>
      <c r="BY3" s="113" t="str">
        <f>'% total signal ave'!DZ3</f>
        <v>RRL1</v>
      </c>
      <c r="BZ3" s="113"/>
      <c r="CA3" s="113" t="str">
        <f>'% total signal ave'!EG3</f>
        <v>RRL3</v>
      </c>
      <c r="CB3" s="113"/>
    </row>
    <row r="4" spans="1:80">
      <c r="A4" s="61" t="str">
        <f>'imported data from Web Calc'!A3</f>
        <v>Mass</v>
      </c>
      <c r="B4" s="61" t="str">
        <f>'imported data from Web Calc'!B3</f>
        <v>Compound Formula</v>
      </c>
      <c r="C4" s="61" t="str">
        <f>'imported data from Web Calc'!C3</f>
        <v>Compound Name</v>
      </c>
      <c r="D4" s="77" t="str">
        <f>'amount-analyzed sorted'!Q4</f>
        <v>to LOD 0.002</v>
      </c>
      <c r="E4" s="80"/>
      <c r="F4" s="112" t="str">
        <f>'signal-per-mass-dry-wt ave'!Q4</f>
        <v>ave </v>
      </c>
      <c r="G4" s="112" t="str">
        <f>'signal-per-mass-dry-wt ave'!R4</f>
        <v>stdev</v>
      </c>
      <c r="H4" s="114" t="str">
        <f>'signal-per-mass-dry-wt ave'!S4</f>
        <v>CoV</v>
      </c>
      <c r="I4" s="123" t="str">
        <f>'signal-per-mass-dry-wt ave'!Y4</f>
        <v>ave </v>
      </c>
      <c r="J4" s="123" t="str">
        <f>'signal-per-mass-dry-wt ave'!Z4</f>
        <v>stdev</v>
      </c>
      <c r="K4" s="123" t="str">
        <f>'signal-per-mass-dry-wt ave'!AF4</f>
        <v>ave </v>
      </c>
      <c r="L4" s="123" t="str">
        <f>'signal-per-mass-dry-wt ave'!AG4</f>
        <v>stdev</v>
      </c>
      <c r="M4" s="123" t="str">
        <f>'signal-per-mass-dry-wt ave'!AM4</f>
        <v>ave </v>
      </c>
      <c r="N4" s="123" t="str">
        <f>'signal-per-mass-dry-wt ave'!AN4</f>
        <v>stdev</v>
      </c>
      <c r="O4" s="123" t="str">
        <f>'signal-per-mass-dry-wt ave'!AT4</f>
        <v>ave </v>
      </c>
      <c r="P4" s="123" t="str">
        <f>'signal-per-mass-dry-wt ave'!AU4</f>
        <v>stdev</v>
      </c>
      <c r="Q4" s="123" t="str">
        <f>'signal-per-mass-dry-wt ave'!BA4</f>
        <v>ave </v>
      </c>
      <c r="R4" s="123" t="str">
        <f>'signal-per-mass-dry-wt ave'!BB4</f>
        <v>stdev</v>
      </c>
      <c r="S4" s="123" t="str">
        <f>'signal-per-mass-dry-wt ave'!BH4</f>
        <v>ave </v>
      </c>
      <c r="T4" s="123" t="str">
        <f>'signal-per-mass-dry-wt ave'!BI4</f>
        <v>stdev</v>
      </c>
      <c r="U4" s="123" t="str">
        <f>'signal-per-mass-dry-wt ave'!BO4</f>
        <v>ave </v>
      </c>
      <c r="V4" s="123" t="str">
        <f>'signal-per-mass-dry-wt ave'!BP4</f>
        <v>stdev</v>
      </c>
      <c r="W4" s="123" t="str">
        <f>'signal-per-mass-dry-wt ave'!BV4</f>
        <v>ave </v>
      </c>
      <c r="X4" s="123" t="str">
        <f>'signal-per-mass-dry-wt ave'!BW4</f>
        <v>stdev</v>
      </c>
      <c r="Y4" s="123" t="str">
        <f>'signal-per-mass-dry-wt ave'!CC4</f>
        <v>ave </v>
      </c>
      <c r="Z4" s="123" t="str">
        <f>'signal-per-mass-dry-wt ave'!CD4</f>
        <v>stdev</v>
      </c>
      <c r="AA4" s="123" t="str">
        <f>'signal-per-mass-dry-wt ave'!CJ4</f>
        <v>ave </v>
      </c>
      <c r="AB4" s="123" t="str">
        <f>'signal-per-mass-dry-wt ave'!CK4</f>
        <v>stdev</v>
      </c>
      <c r="AC4" s="123" t="str">
        <f>'signal-per-mass-dry-wt ave'!CQ4</f>
        <v>ave </v>
      </c>
      <c r="AD4" s="123" t="str">
        <f>'signal-per-mass-dry-wt ave'!CR4</f>
        <v>stdev</v>
      </c>
      <c r="AE4" s="123" t="str">
        <f>'signal-per-mass-dry-wt ave'!CX4</f>
        <v>ave </v>
      </c>
      <c r="AF4" s="123" t="str">
        <f>'signal-per-mass-dry-wt ave'!CY4</f>
        <v>stdev</v>
      </c>
      <c r="AG4" s="123" t="str">
        <f>'signal-per-mass-dry-wt ave'!DE4</f>
        <v>ave </v>
      </c>
      <c r="AH4" s="123" t="str">
        <f>'signal-per-mass-dry-wt ave'!DF4</f>
        <v>stdev</v>
      </c>
      <c r="AI4" s="123" t="str">
        <f>'signal-per-mass-dry-wt ave'!DL4</f>
        <v>ave </v>
      </c>
      <c r="AJ4" s="123" t="str">
        <f>'signal-per-mass-dry-wt ave'!DM4</f>
        <v>stdev</v>
      </c>
      <c r="AK4" s="123" t="str">
        <f>'signal-per-mass-dry-wt ave'!DS4</f>
        <v>ave </v>
      </c>
      <c r="AL4" s="123" t="str">
        <f>'signal-per-mass-dry-wt ave'!DT4</f>
        <v>stdev</v>
      </c>
      <c r="AM4" s="123" t="str">
        <f>'signal-per-mass-dry-wt ave'!DZ4</f>
        <v>ave </v>
      </c>
      <c r="AN4" s="123" t="str">
        <f>'signal-per-mass-dry-wt ave'!EA4</f>
        <v>stdev</v>
      </c>
      <c r="AO4" s="123" t="str">
        <f>'signal-per-mass-dry-wt ave'!EG4</f>
        <v>ave </v>
      </c>
      <c r="AP4" s="123" t="str">
        <f>'signal-per-mass-dry-wt ave'!EH4</f>
        <v>stdev</v>
      </c>
      <c r="AQ4" s="127"/>
      <c r="AR4" s="112" t="str">
        <f>'% total signal ave'!Q4</f>
        <v>ave </v>
      </c>
      <c r="AS4" s="112" t="str">
        <f>'% total signal ave'!R4</f>
        <v>stdev</v>
      </c>
      <c r="AT4" s="114" t="str">
        <f>'% total signal ave'!S4</f>
        <v>CoV</v>
      </c>
      <c r="AU4" s="123" t="str">
        <f>'% total signal ave'!Y4</f>
        <v>ave </v>
      </c>
      <c r="AV4" s="123" t="str">
        <f>'% total signal ave'!Z4</f>
        <v>stdev</v>
      </c>
      <c r="AW4" s="123" t="str">
        <f>'% total signal ave'!AF4</f>
        <v>ave </v>
      </c>
      <c r="AX4" s="123" t="str">
        <f>'% total signal ave'!AG4</f>
        <v>stdev</v>
      </c>
      <c r="AY4" s="123" t="str">
        <f>'% total signal ave'!AM4</f>
        <v>ave </v>
      </c>
      <c r="AZ4" s="123" t="str">
        <f>'% total signal ave'!AN4</f>
        <v>stdev</v>
      </c>
      <c r="BA4" s="123" t="str">
        <f>'% total signal ave'!AT4</f>
        <v>ave </v>
      </c>
      <c r="BB4" s="123" t="str">
        <f>'% total signal ave'!AU4</f>
        <v>stdev</v>
      </c>
      <c r="BC4" s="123" t="str">
        <f>'% total signal ave'!BA4</f>
        <v>ave </v>
      </c>
      <c r="BD4" s="123" t="str">
        <f>'% total signal ave'!BB4</f>
        <v>stdev</v>
      </c>
      <c r="BE4" s="123" t="str">
        <f>'% total signal ave'!BH4</f>
        <v>ave </v>
      </c>
      <c r="BF4" s="123" t="str">
        <f>'% total signal ave'!BI4</f>
        <v>stdev</v>
      </c>
      <c r="BG4" s="123" t="str">
        <f>'% total signal ave'!BO4</f>
        <v>ave </v>
      </c>
      <c r="BH4" s="123" t="str">
        <f>'% total signal ave'!BP4</f>
        <v>stdev</v>
      </c>
      <c r="BI4" s="123" t="str">
        <f>'% total signal ave'!BV4</f>
        <v>ave </v>
      </c>
      <c r="BJ4" s="123" t="str">
        <f>'% total signal ave'!BW4</f>
        <v>stdev</v>
      </c>
      <c r="BK4" s="123" t="str">
        <f>'% total signal ave'!CC4</f>
        <v>ave </v>
      </c>
      <c r="BL4" s="123" t="str">
        <f>'% total signal ave'!CD4</f>
        <v>stdev</v>
      </c>
      <c r="BM4" s="123" t="str">
        <f>'% total signal ave'!CJ4</f>
        <v>ave </v>
      </c>
      <c r="BN4" s="123" t="str">
        <f>'% total signal ave'!CK4</f>
        <v>stdev</v>
      </c>
      <c r="BO4" s="123" t="str">
        <f>'% total signal ave'!CQ4</f>
        <v>ave </v>
      </c>
      <c r="BP4" s="123" t="str">
        <f>'% total signal ave'!CR4</f>
        <v>stdev</v>
      </c>
      <c r="BQ4" s="123" t="str">
        <f>'% total signal ave'!CX4</f>
        <v>ave </v>
      </c>
      <c r="BR4" s="123" t="str">
        <f>'% total signal ave'!CY4</f>
        <v>stdev</v>
      </c>
      <c r="BS4" s="123" t="str">
        <f>'% total signal ave'!DE4</f>
        <v>ave </v>
      </c>
      <c r="BT4" s="123" t="str">
        <f>'% total signal ave'!DF4</f>
        <v>stdev</v>
      </c>
      <c r="BU4" s="123" t="str">
        <f>'% total signal ave'!DL4</f>
        <v>ave </v>
      </c>
      <c r="BV4" s="123" t="str">
        <f>'% total signal ave'!DM4</f>
        <v>stdev</v>
      </c>
      <c r="BW4" s="123" t="str">
        <f>'% total signal ave'!DS4</f>
        <v>ave </v>
      </c>
      <c r="BX4" s="123" t="str">
        <f>'% total signal ave'!DT4</f>
        <v>stdev</v>
      </c>
      <c r="BY4" s="123" t="str">
        <f>'% total signal ave'!DZ4</f>
        <v>ave </v>
      </c>
      <c r="BZ4" s="123" t="str">
        <f>'% total signal ave'!EA4</f>
        <v>stdev</v>
      </c>
      <c r="CA4" s="123" t="str">
        <f>'% total signal ave'!EG4</f>
        <v>ave </v>
      </c>
      <c r="CB4" s="123" t="str">
        <f>'% total signal ave'!EH4</f>
        <v>stdev</v>
      </c>
    </row>
    <row r="5" spans="1:80">
      <c r="A5">
        <f>'imported data from Web Calc'!A4</f>
        <v>926.6</v>
      </c>
      <c r="B5" t="str">
        <f>'imported data from Web Calc'!B4</f>
        <v>C49H80O15</v>
      </c>
      <c r="C5" s="61" t="str">
        <f>'imported data from Web Calc'!C4</f>
        <v>DGDG(34:6)</v>
      </c>
      <c r="D5" s="66">
        <f>'amount-analyzed sorted'!Q5</f>
        <v>0.000107142857142857</v>
      </c>
      <c r="E5" s="125"/>
      <c r="F5" s="66">
        <f>'signal-per-mass-dry-wt ave'!Q5</f>
        <v>0.00138023261520342</v>
      </c>
      <c r="G5" s="115">
        <f>'signal-per-mass-dry-wt ave'!R5</f>
        <v>0.00147096957455487</v>
      </c>
      <c r="H5" s="66">
        <f>'signal-per-mass-dry-wt ave'!S5</f>
        <v>1.06574033851394</v>
      </c>
      <c r="I5" s="66">
        <f>'signal-per-mass-dry-wt ave'!Y5</f>
        <v>0.00378675812766758</v>
      </c>
      <c r="J5" s="115">
        <f>'signal-per-mass-dry-wt ave'!Z5</f>
        <v>0.00338478895175397</v>
      </c>
      <c r="K5" s="66">
        <f>'signal-per-mass-dry-wt ave'!AF5</f>
        <v>0.000444207533759773</v>
      </c>
      <c r="L5" s="115">
        <f>'signal-per-mass-dry-wt ave'!AG5</f>
        <v>0.000993278241604385</v>
      </c>
      <c r="M5" s="66">
        <f>'signal-per-mass-dry-wt ave'!AM5</f>
        <v>0.00166168880659329</v>
      </c>
      <c r="N5" s="115">
        <f>'signal-per-mass-dry-wt ave'!AN5</f>
        <v>0.00155931207609904</v>
      </c>
      <c r="O5" s="66">
        <f>'signal-per-mass-dry-wt ave'!AT5</f>
        <v>0.000566556409797962</v>
      </c>
      <c r="P5" s="115">
        <f>'signal-per-mass-dry-wt ave'!AU5</f>
        <v>0.000779224810998295</v>
      </c>
      <c r="Q5" s="66">
        <f>'signal-per-mass-dry-wt ave'!BA5</f>
        <v>0.00329792797206701</v>
      </c>
      <c r="R5" s="115">
        <f>'signal-per-mass-dry-wt ave'!BB5</f>
        <v>0.00242057247034585</v>
      </c>
      <c r="S5" s="66">
        <f>'signal-per-mass-dry-wt ave'!BH5</f>
        <v>0.00110387017532787</v>
      </c>
      <c r="T5" s="115">
        <f>'signal-per-mass-dry-wt ave'!BI5</f>
        <v>0.00163681959792266</v>
      </c>
      <c r="U5" s="66">
        <f>'signal-per-mass-dry-wt ave'!BO5</f>
        <v>0.000319829424307036</v>
      </c>
      <c r="V5" s="115">
        <f>'signal-per-mass-dry-wt ave'!BP5</f>
        <v>0.000715160333955157</v>
      </c>
      <c r="W5" s="66">
        <f>'signal-per-mass-dry-wt ave'!BV5</f>
        <v>0.000578703703703704</v>
      </c>
      <c r="X5" s="115">
        <f>'signal-per-mass-dry-wt ave'!BW5</f>
        <v>0.00129402082031238</v>
      </c>
      <c r="Y5" s="66">
        <f>'signal-per-mass-dry-wt ave'!CC5</f>
        <v>0</v>
      </c>
      <c r="Z5" s="115">
        <f>'signal-per-mass-dry-wt ave'!CD5</f>
        <v>0</v>
      </c>
      <c r="AA5" s="66">
        <f>'signal-per-mass-dry-wt ave'!CJ5</f>
        <v>0.0014810710304466</v>
      </c>
      <c r="AB5" s="115">
        <f>'signal-per-mass-dry-wt ave'!CK5</f>
        <v>0.00250629275472277</v>
      </c>
      <c r="AC5" s="66">
        <f>'signal-per-mass-dry-wt ave'!CQ5</f>
        <v>0.000763304595083068</v>
      </c>
      <c r="AD5" s="115">
        <f>'signal-per-mass-dry-wt ave'!CR5</f>
        <v>0.0012224227672477</v>
      </c>
      <c r="AE5" s="66">
        <f>'signal-per-mass-dry-wt ave'!CX5</f>
        <v>0.00066239946270906</v>
      </c>
      <c r="AF5" s="115">
        <f>'signal-per-mass-dry-wt ave'!CY5</f>
        <v>0.000907029625149313</v>
      </c>
      <c r="AG5" s="66">
        <f>'signal-per-mass-dry-wt ave'!DE5</f>
        <v>0.00056390977443609</v>
      </c>
      <c r="AH5" s="115">
        <f>'signal-per-mass-dry-wt ave'!DF5</f>
        <v>0.00126094058881567</v>
      </c>
      <c r="AI5" s="66">
        <f>'signal-per-mass-dry-wt ave'!DL5</f>
        <v>0</v>
      </c>
      <c r="AJ5" s="115">
        <f>'signal-per-mass-dry-wt ave'!DM5</f>
        <v>0</v>
      </c>
      <c r="AK5" s="66">
        <f>'signal-per-mass-dry-wt ave'!DS5</f>
        <v>0.000727603235088265</v>
      </c>
      <c r="AL5" s="115">
        <f>'signal-per-mass-dry-wt ave'!DT5</f>
        <v>0.00108738224490647</v>
      </c>
      <c r="AM5" s="66">
        <f>'signal-per-mass-dry-wt ave'!DZ5</f>
        <v>0</v>
      </c>
      <c r="AN5" s="115">
        <f>'signal-per-mass-dry-wt ave'!EA5</f>
        <v>0</v>
      </c>
      <c r="AO5" s="66">
        <f>'signal-per-mass-dry-wt ave'!EG5</f>
        <v>0.000234277384423157</v>
      </c>
      <c r="AP5" s="115">
        <f>'signal-per-mass-dry-wt ave'!EH5</f>
        <v>0.000523860157161029</v>
      </c>
      <c r="AQ5" s="128"/>
      <c r="AR5" s="66">
        <f>'% total signal ave'!Q5</f>
        <v>0.00251488726634796</v>
      </c>
      <c r="AS5" s="115">
        <f>'% total signal ave'!R5</f>
        <v>0.00267365875542991</v>
      </c>
      <c r="AT5" s="66">
        <f>'% total signal ave'!S5</f>
        <v>1.06313264662257</v>
      </c>
      <c r="AU5" s="66">
        <f>'% total signal ave'!Y5</f>
        <v>0.00228163916735553</v>
      </c>
      <c r="AV5" s="115">
        <f>'% total signal ave'!Z5</f>
        <v>0.00185759217883873</v>
      </c>
      <c r="AW5" s="66">
        <f>'% total signal ave'!AF5</f>
        <v>0.000546845190127364</v>
      </c>
      <c r="AX5" s="115">
        <f>'% total signal ave'!AG5</f>
        <v>0.00122278301829358</v>
      </c>
      <c r="AY5" s="66">
        <f>'% total signal ave'!AM5</f>
        <v>0.004717167340545</v>
      </c>
      <c r="AZ5" s="115">
        <f>'% total signal ave'!AN5</f>
        <v>0.0049544995847869</v>
      </c>
      <c r="BA5" s="66">
        <f>'% total signal ave'!AT5</f>
        <v>0.000865300350752707</v>
      </c>
      <c r="BB5" s="115">
        <f>'% total signal ave'!AU5</f>
        <v>0.0012678427441399</v>
      </c>
      <c r="BC5" s="66">
        <f>'% total signal ave'!BA5</f>
        <v>0.00328046038249092</v>
      </c>
      <c r="BD5" s="115">
        <f>'% total signal ave'!BB5</f>
        <v>0.0027806958642351</v>
      </c>
      <c r="BE5" s="66">
        <f>'% total signal ave'!BH5</f>
        <v>0.00126069084566032</v>
      </c>
      <c r="BF5" s="115">
        <f>'% total signal ave'!BI5</f>
        <v>0.00215265546647134</v>
      </c>
      <c r="BG5" s="66">
        <f>'% total signal ave'!BO5</f>
        <v>0.000818967561805387</v>
      </c>
      <c r="BH5" s="115">
        <f>'% total signal ave'!BP5</f>
        <v>0.0018312671395641</v>
      </c>
      <c r="BI5" s="66">
        <f>'% total signal ave'!BV5</f>
        <v>0.000402111579623124</v>
      </c>
      <c r="BJ5" s="115">
        <f>'% total signal ave'!BW5</f>
        <v>0.000899148826577125</v>
      </c>
      <c r="BK5" s="66">
        <f>'% total signal ave'!CC5</f>
        <v>0</v>
      </c>
      <c r="BL5" s="115">
        <f>'% total signal ave'!CD5</f>
        <v>0</v>
      </c>
      <c r="BM5" s="66">
        <f>'% total signal ave'!CJ5</f>
        <v>0.00454312111915912</v>
      </c>
      <c r="BN5" s="115">
        <f>'% total signal ave'!CK5</f>
        <v>0.00911418918773758</v>
      </c>
      <c r="BO5" s="66">
        <f>'% total signal ave'!CQ5</f>
        <v>0.00238593323528411</v>
      </c>
      <c r="BP5" s="115">
        <f>'% total signal ave'!CR5</f>
        <v>0.00364483009333011</v>
      </c>
      <c r="BQ5" s="66">
        <f>'% total signal ave'!CX5</f>
        <v>0.00481473526664254</v>
      </c>
      <c r="BR5" s="115">
        <f>'% total signal ave'!CY5</f>
        <v>0.00917681056242941</v>
      </c>
      <c r="BS5" s="66">
        <f>'% total signal ave'!DE5</f>
        <v>0.00172481893895857</v>
      </c>
      <c r="BT5" s="115">
        <f>'% total signal ave'!DF5</f>
        <v>0.00385681239639042</v>
      </c>
      <c r="BU5" s="66">
        <f>'% total signal ave'!DL5</f>
        <v>0</v>
      </c>
      <c r="BV5" s="115">
        <f>'% total signal ave'!DM5</f>
        <v>0</v>
      </c>
      <c r="BW5" s="66">
        <f>'% total signal ave'!DS5</f>
        <v>0.000826664639519797</v>
      </c>
      <c r="BX5" s="115">
        <f>'% total signal ave'!DT5</f>
        <v>0.00133042606817033</v>
      </c>
      <c r="BY5" s="66">
        <f>'% total signal ave'!DZ5</f>
        <v>0</v>
      </c>
      <c r="BZ5" s="115">
        <f>'% total signal ave'!EA5</f>
        <v>0</v>
      </c>
      <c r="CA5" s="66">
        <f>'% total signal ave'!EG5</f>
        <v>0.00163242117343727</v>
      </c>
      <c r="CB5" s="115">
        <f>'% total signal ave'!EH5</f>
        <v>0.0036502047117157</v>
      </c>
    </row>
    <row r="6" spans="1:80">
      <c r="A6">
        <f>'imported data from Web Calc'!A5</f>
        <v>928.6</v>
      </c>
      <c r="B6" t="str">
        <f>'imported data from Web Calc'!B5</f>
        <v>C49H82O15</v>
      </c>
      <c r="C6" s="61" t="str">
        <f>'imported data from Web Calc'!C5</f>
        <v>DGDG(34:5)</v>
      </c>
      <c r="D6" s="66">
        <f>'amount-analyzed sorted'!Q6</f>
        <v>3.92857142857143e-5</v>
      </c>
      <c r="E6" s="125"/>
      <c r="F6" s="66">
        <f>'signal-per-mass-dry-wt ave'!Q6</f>
        <v>0.000506085292241252</v>
      </c>
      <c r="G6" s="115">
        <f>'signal-per-mass-dry-wt ave'!R6</f>
        <v>0.00130940362946806</v>
      </c>
      <c r="H6" s="66">
        <f>'signal-per-mass-dry-wt ave'!S6</f>
        <v>2.58731808559231</v>
      </c>
      <c r="I6" s="66">
        <f>'signal-per-mass-dry-wt ave'!Y6</f>
        <v>0.0036396034598134</v>
      </c>
      <c r="J6" s="115">
        <f>'signal-per-mass-dry-wt ave'!Z6</f>
        <v>0.00250400806786439</v>
      </c>
      <c r="K6" s="66">
        <f>'signal-per-mass-dry-wt ave'!AF6</f>
        <v>0.000973221658605639</v>
      </c>
      <c r="L6" s="115">
        <f>'signal-per-mass-dry-wt ave'!AG6</f>
        <v>0.0021761897858173</v>
      </c>
      <c r="M6" s="66">
        <f>'signal-per-mass-dry-wt ave'!AM6</f>
        <v>0</v>
      </c>
      <c r="N6" s="115">
        <f>'signal-per-mass-dry-wt ave'!AN6</f>
        <v>0</v>
      </c>
      <c r="O6" s="66">
        <f>'signal-per-mass-dry-wt ave'!AT6</f>
        <v>0.00109941364605544</v>
      </c>
      <c r="P6" s="115">
        <f>'signal-per-mass-dry-wt ave'!AU6</f>
        <v>0.00245836364797085</v>
      </c>
      <c r="Q6" s="66">
        <f>'signal-per-mass-dry-wt ave'!BA6</f>
        <v>0.00208347250966892</v>
      </c>
      <c r="R6" s="115">
        <f>'signal-per-mass-dry-wt ave'!BB6</f>
        <v>0.0020162570286021</v>
      </c>
      <c r="S6" s="66">
        <f>'signal-per-mass-dry-wt ave'!BH6</f>
        <v>0.000641573994867408</v>
      </c>
      <c r="T6" s="115">
        <f>'signal-per-mass-dry-wt ave'!BI6</f>
        <v>0.00143460306511963</v>
      </c>
      <c r="U6" s="66">
        <f>'signal-per-mass-dry-wt ave'!BO6</f>
        <v>0.00134127800334794</v>
      </c>
      <c r="V6" s="115">
        <f>'signal-per-mass-dry-wt ave'!BP6</f>
        <v>0.00143978378112333</v>
      </c>
      <c r="W6" s="66">
        <f>'signal-per-mass-dry-wt ave'!BV6</f>
        <v>0.00229084258462139</v>
      </c>
      <c r="X6" s="115">
        <f>'signal-per-mass-dry-wt ave'!BW6</f>
        <v>0.00288106958079825</v>
      </c>
      <c r="Y6" s="66">
        <f>'signal-per-mass-dry-wt ave'!CC6</f>
        <v>0.000315126050420168</v>
      </c>
      <c r="Z6" s="115">
        <f>'signal-per-mass-dry-wt ave'!CD6</f>
        <v>0.000704643270220522</v>
      </c>
      <c r="AA6" s="66">
        <f>'signal-per-mass-dry-wt ave'!CJ6</f>
        <v>0.000985349845432502</v>
      </c>
      <c r="AB6" s="115">
        <f>'signal-per-mass-dry-wt ave'!CK6</f>
        <v>0.00135959591026729</v>
      </c>
      <c r="AC6" s="66">
        <f>'signal-per-mass-dry-wt ave'!CQ6</f>
        <v>0</v>
      </c>
      <c r="AD6" s="115">
        <f>'signal-per-mass-dry-wt ave'!CR6</f>
        <v>0</v>
      </c>
      <c r="AE6" s="66">
        <f>'signal-per-mass-dry-wt ave'!CX6</f>
        <v>0</v>
      </c>
      <c r="AF6" s="115">
        <f>'signal-per-mass-dry-wt ave'!CY6</f>
        <v>0</v>
      </c>
      <c r="AG6" s="66">
        <f>'signal-per-mass-dry-wt ave'!DE6</f>
        <v>0.000572519083969466</v>
      </c>
      <c r="AH6" s="115">
        <f>'signal-per-mass-dry-wt ave'!DF6</f>
        <v>0.00128019159017164</v>
      </c>
      <c r="AI6" s="66">
        <f>'signal-per-mass-dry-wt ave'!DL6</f>
        <v>0.000840336134453782</v>
      </c>
      <c r="AJ6" s="115">
        <f>'signal-per-mass-dry-wt ave'!DM6</f>
        <v>0.00187904872058806</v>
      </c>
      <c r="AK6" s="66">
        <f>'signal-per-mass-dry-wt ave'!DS6</f>
        <v>0.00117782053521231</v>
      </c>
      <c r="AL6" s="115">
        <f>'signal-per-mass-dry-wt ave'!DT6</f>
        <v>0.00132088298038505</v>
      </c>
      <c r="AM6" s="66">
        <f>'signal-per-mass-dry-wt ave'!DZ6</f>
        <v>0.000290097988653945</v>
      </c>
      <c r="AN6" s="115">
        <f>'signal-per-mass-dry-wt ave'!EA6</f>
        <v>0.000648678822766184</v>
      </c>
      <c r="AO6" s="66">
        <f>'signal-per-mass-dry-wt ave'!EG6</f>
        <v>0</v>
      </c>
      <c r="AP6" s="115">
        <f>'signal-per-mass-dry-wt ave'!EH6</f>
        <v>0</v>
      </c>
      <c r="AQ6" s="128"/>
      <c r="AR6" s="66">
        <f>'% total signal ave'!Q6</f>
        <v>0.000917047958600803</v>
      </c>
      <c r="AS6" s="115">
        <f>'% total signal ave'!R6</f>
        <v>0.00237397708934907</v>
      </c>
      <c r="AT6" s="66">
        <f>'% total signal ave'!S6</f>
        <v>2.58871639927229</v>
      </c>
      <c r="AU6" s="66">
        <f>'% total signal ave'!Y6</f>
        <v>0.00226829139407527</v>
      </c>
      <c r="AV6" s="115">
        <f>'% total signal ave'!Z6</f>
        <v>0.00174377679443996</v>
      </c>
      <c r="AW6" s="66">
        <f>'% total signal ave'!AF6</f>
        <v>0.000863841005666544</v>
      </c>
      <c r="AX6" s="115">
        <f>'% total signal ave'!AG6</f>
        <v>0.00193160721042217</v>
      </c>
      <c r="AY6" s="66">
        <f>'% total signal ave'!AM6</f>
        <v>0</v>
      </c>
      <c r="AZ6" s="115">
        <f>'% total signal ave'!AN6</f>
        <v>0</v>
      </c>
      <c r="BA6" s="66">
        <f>'% total signal ave'!AT6</f>
        <v>0.00164057346074266</v>
      </c>
      <c r="BB6" s="115">
        <f>'% total signal ave'!AU6</f>
        <v>0.00366843378030268</v>
      </c>
      <c r="BC6" s="66">
        <f>'% total signal ave'!BA6</f>
        <v>0.00279482882307727</v>
      </c>
      <c r="BD6" s="115">
        <f>'% total signal ave'!BB6</f>
        <v>0.0027398318889629</v>
      </c>
      <c r="BE6" s="66">
        <f>'% total signal ave'!BH6</f>
        <v>0.000700449734831411</v>
      </c>
      <c r="BF6" s="115">
        <f>'% total signal ave'!BI6</f>
        <v>0.00156625322190474</v>
      </c>
      <c r="BG6" s="66">
        <f>'% total signal ave'!BO6</f>
        <v>0.00195013072076026</v>
      </c>
      <c r="BH6" s="115">
        <f>'% total signal ave'!BP6</f>
        <v>0.00181815887812572</v>
      </c>
      <c r="BI6" s="66">
        <f>'% total signal ave'!BV6</f>
        <v>0.00192832226304662</v>
      </c>
      <c r="BJ6" s="115">
        <f>'% total signal ave'!BW6</f>
        <v>0.00203937290809711</v>
      </c>
      <c r="BK6" s="66">
        <f>'% total signal ave'!CC6</f>
        <v>0.000681796788746355</v>
      </c>
      <c r="BL6" s="115">
        <f>'% total signal ave'!CD6</f>
        <v>0.00152454396647791</v>
      </c>
      <c r="BM6" s="66">
        <f>'% total signal ave'!CJ6</f>
        <v>0.00145553717661993</v>
      </c>
      <c r="BN6" s="115">
        <f>'% total signal ave'!CK6</f>
        <v>0.00201397334887836</v>
      </c>
      <c r="BO6" s="66">
        <f>'% total signal ave'!CQ6</f>
        <v>0</v>
      </c>
      <c r="BP6" s="115">
        <f>'% total signal ave'!CR6</f>
        <v>0</v>
      </c>
      <c r="BQ6" s="66">
        <f>'% total signal ave'!CX6</f>
        <v>0</v>
      </c>
      <c r="BR6" s="115">
        <f>'% total signal ave'!CY6</f>
        <v>0</v>
      </c>
      <c r="BS6" s="66">
        <f>'% total signal ave'!DE6</f>
        <v>0.00085745417070046</v>
      </c>
      <c r="BT6" s="115">
        <f>'% total signal ave'!DF6</f>
        <v>0.00191732581327694</v>
      </c>
      <c r="BU6" s="66">
        <f>'% total signal ave'!DL6</f>
        <v>0.0017257862833863</v>
      </c>
      <c r="BV6" s="115">
        <f>'% total signal ave'!DM6</f>
        <v>0.00385897544428849</v>
      </c>
      <c r="BW6" s="66">
        <f>'% total signal ave'!DS6</f>
        <v>0.00196262163908721</v>
      </c>
      <c r="BX6" s="115">
        <f>'% total signal ave'!DT6</f>
        <v>0.00227015363490822</v>
      </c>
      <c r="BY6" s="66">
        <f>'% total signal ave'!DZ6</f>
        <v>0.000804955870848267</v>
      </c>
      <c r="BZ6" s="115">
        <f>'% total signal ave'!EA6</f>
        <v>0.00179993604610427</v>
      </c>
      <c r="CA6" s="66">
        <f>'% total signal ave'!EG6</f>
        <v>0</v>
      </c>
      <c r="CB6" s="115">
        <f>'% total signal ave'!EH6</f>
        <v>0</v>
      </c>
    </row>
    <row r="7" spans="1:80">
      <c r="A7">
        <f>'imported data from Web Calc'!A6</f>
        <v>930.6</v>
      </c>
      <c r="B7" t="str">
        <f>'imported data from Web Calc'!B6</f>
        <v>C49H84O15</v>
      </c>
      <c r="C7" s="61" t="str">
        <f>'imported data from Web Calc'!C6</f>
        <v>DGDG(34:4)</v>
      </c>
      <c r="D7" s="66">
        <f>'amount-analyzed sorted'!Q7</f>
        <v>0.00369285714285714</v>
      </c>
      <c r="E7" s="125"/>
      <c r="F7" s="66">
        <f>'signal-per-mass-dry-wt ave'!Q7</f>
        <v>0.0475720174706777</v>
      </c>
      <c r="G7" s="115">
        <f>'signal-per-mass-dry-wt ave'!R7</f>
        <v>0.0129753104431164</v>
      </c>
      <c r="H7" s="66">
        <f>'signal-per-mass-dry-wt ave'!S7</f>
        <v>0.272750897123799</v>
      </c>
      <c r="I7" s="66">
        <f>'signal-per-mass-dry-wt ave'!Y7</f>
        <v>0.131342946862249</v>
      </c>
      <c r="J7" s="115">
        <f>'signal-per-mass-dry-wt ave'!Z7</f>
        <v>0.0600969310565152</v>
      </c>
      <c r="K7" s="66">
        <f>'signal-per-mass-dry-wt ave'!AF7</f>
        <v>0.073988653174763</v>
      </c>
      <c r="L7" s="115">
        <f>'signal-per-mass-dry-wt ave'!AG7</f>
        <v>0.032989458068677</v>
      </c>
      <c r="M7" s="66">
        <f>'signal-per-mass-dry-wt ave'!AM7</f>
        <v>0.0356652526309776</v>
      </c>
      <c r="N7" s="115">
        <f>'signal-per-mass-dry-wt ave'!AN7</f>
        <v>0.00430909038074483</v>
      </c>
      <c r="O7" s="66">
        <f>'signal-per-mass-dry-wt ave'!AT7</f>
        <v>0.0434700245265792</v>
      </c>
      <c r="P7" s="115">
        <f>'signal-per-mass-dry-wt ave'!AU7</f>
        <v>0.0328166432394821</v>
      </c>
      <c r="Q7" s="66">
        <f>'signal-per-mass-dry-wt ave'!BA7</f>
        <v>0.0604241629118026</v>
      </c>
      <c r="R7" s="115">
        <f>'signal-per-mass-dry-wt ave'!BB7</f>
        <v>0.0278868678397118</v>
      </c>
      <c r="S7" s="66">
        <f>'signal-per-mass-dry-wt ave'!BH7</f>
        <v>0.0609105590505999</v>
      </c>
      <c r="T7" s="115">
        <f>'signal-per-mass-dry-wt ave'!BI7</f>
        <v>0.0211543966301206</v>
      </c>
      <c r="U7" s="66">
        <f>'signal-per-mass-dry-wt ave'!BO7</f>
        <v>0.0419658912183039</v>
      </c>
      <c r="V7" s="115">
        <f>'signal-per-mass-dry-wt ave'!BP7</f>
        <v>0.0212899721429206</v>
      </c>
      <c r="W7" s="66">
        <f>'signal-per-mass-dry-wt ave'!BV7</f>
        <v>0.0930002757680976</v>
      </c>
      <c r="X7" s="115">
        <f>'signal-per-mass-dry-wt ave'!BW7</f>
        <v>0.0345912295516555</v>
      </c>
      <c r="Y7" s="66">
        <f>'signal-per-mass-dry-wt ave'!CC7</f>
        <v>0.0147843701989339</v>
      </c>
      <c r="Z7" s="115">
        <f>'signal-per-mass-dry-wt ave'!CD7</f>
        <v>0.00945914999925986</v>
      </c>
      <c r="AA7" s="66">
        <f>'signal-per-mass-dry-wt ave'!CJ7</f>
        <v>0.0433357851233032</v>
      </c>
      <c r="AB7" s="115">
        <f>'signal-per-mass-dry-wt ave'!CK7</f>
        <v>0.0288557461112393</v>
      </c>
      <c r="AC7" s="66">
        <f>'signal-per-mass-dry-wt ave'!CQ7</f>
        <v>0.0457657775506005</v>
      </c>
      <c r="AD7" s="115">
        <f>'signal-per-mass-dry-wt ave'!CR7</f>
        <v>0.0255958104598227</v>
      </c>
      <c r="AE7" s="66">
        <f>'signal-per-mass-dry-wt ave'!CX7</f>
        <v>0.0293507210226164</v>
      </c>
      <c r="AF7" s="115">
        <f>'signal-per-mass-dry-wt ave'!CY7</f>
        <v>0.0225000170077989</v>
      </c>
      <c r="AG7" s="66">
        <f>'signal-per-mass-dry-wt ave'!DE7</f>
        <v>0.0534090841120642</v>
      </c>
      <c r="AH7" s="115">
        <f>'signal-per-mass-dry-wt ave'!DF7</f>
        <v>0.0290877298570175</v>
      </c>
      <c r="AI7" s="66">
        <f>'signal-per-mass-dry-wt ave'!DL7</f>
        <v>0.0271131605553547</v>
      </c>
      <c r="AJ7" s="115">
        <f>'signal-per-mass-dry-wt ave'!DM7</f>
        <v>0.0221977727942648</v>
      </c>
      <c r="AK7" s="66">
        <f>'signal-per-mass-dry-wt ave'!DS7</f>
        <v>0.0533098676564414</v>
      </c>
      <c r="AL7" s="115">
        <f>'signal-per-mass-dry-wt ave'!DT7</f>
        <v>0.0403494928104606</v>
      </c>
      <c r="AM7" s="66">
        <f>'signal-per-mass-dry-wt ave'!DZ7</f>
        <v>0.0298088409021062</v>
      </c>
      <c r="AN7" s="115">
        <f>'signal-per-mass-dry-wt ave'!EA7</f>
        <v>0.0284456721922043</v>
      </c>
      <c r="AO7" s="66">
        <f>'signal-per-mass-dry-wt ave'!EG7</f>
        <v>0.0471529074058025</v>
      </c>
      <c r="AP7" s="115">
        <f>'signal-per-mass-dry-wt ave'!EH7</f>
        <v>0.0398073975301858</v>
      </c>
      <c r="AQ7" s="128"/>
      <c r="AR7" s="66">
        <f>'% total signal ave'!Q7</f>
        <v>0.0857596301410392</v>
      </c>
      <c r="AS7" s="115">
        <f>'% total signal ave'!R7</f>
        <v>0.021146905532538</v>
      </c>
      <c r="AT7" s="66">
        <f>'% total signal ave'!S7</f>
        <v>0.246583450718713</v>
      </c>
      <c r="AU7" s="66">
        <f>'% total signal ave'!Y7</f>
        <v>0.0786165628959622</v>
      </c>
      <c r="AV7" s="115">
        <f>'% total signal ave'!Z7</f>
        <v>0.0129348568711905</v>
      </c>
      <c r="AW7" s="66">
        <f>'% total signal ave'!AF7</f>
        <v>0.0975793478102708</v>
      </c>
      <c r="AX7" s="115">
        <f>'% total signal ave'!AG7</f>
        <v>0.0272869217354049</v>
      </c>
      <c r="AY7" s="66">
        <f>'% total signal ave'!AM7</f>
        <v>0.0921394255644018</v>
      </c>
      <c r="AZ7" s="115">
        <f>'% total signal ave'!AN7</f>
        <v>0.0120217259836594</v>
      </c>
      <c r="BA7" s="66">
        <f>'% total signal ave'!AT7</f>
        <v>0.0694440174017071</v>
      </c>
      <c r="BB7" s="115">
        <f>'% total signal ave'!AU7</f>
        <v>0.0301877424481347</v>
      </c>
      <c r="BC7" s="66">
        <f>'% total signal ave'!BA7</f>
        <v>0.0670857947477814</v>
      </c>
      <c r="BD7" s="115">
        <f>'% total signal ave'!BB7</f>
        <v>0.00789949675977375</v>
      </c>
      <c r="BE7" s="66">
        <f>'% total signal ave'!BH7</f>
        <v>0.0732244773180798</v>
      </c>
      <c r="BF7" s="115">
        <f>'% total signal ave'!BI7</f>
        <v>0.0167250207664994</v>
      </c>
      <c r="BG7" s="66">
        <f>'% total signal ave'!BO7</f>
        <v>0.0736335951680829</v>
      </c>
      <c r="BH7" s="115">
        <f>'% total signal ave'!BP7</f>
        <v>0.0231475486040188</v>
      </c>
      <c r="BI7" s="66">
        <f>'% total signal ave'!BV7</f>
        <v>0.0739435718761787</v>
      </c>
      <c r="BJ7" s="115">
        <f>'% total signal ave'!BW7</f>
        <v>0.0115862179762644</v>
      </c>
      <c r="BK7" s="66">
        <f>'% total signal ave'!CC7</f>
        <v>0.0617972454371591</v>
      </c>
      <c r="BL7" s="115">
        <f>'% total signal ave'!CD7</f>
        <v>0.036007676599616</v>
      </c>
      <c r="BM7" s="66">
        <f>'% total signal ave'!CJ7</f>
        <v>0.0936005828720726</v>
      </c>
      <c r="BN7" s="115">
        <f>'% total signal ave'!CK7</f>
        <v>0.0336062421429221</v>
      </c>
      <c r="BO7" s="66">
        <f>'% total signal ave'!CQ7</f>
        <v>0.111691931982559</v>
      </c>
      <c r="BP7" s="115">
        <f>'% total signal ave'!CR7</f>
        <v>0.0367396673918702</v>
      </c>
      <c r="BQ7" s="66">
        <f>'% total signal ave'!CX7</f>
        <v>0.0832955024959093</v>
      </c>
      <c r="BR7" s="115">
        <f>'% total signal ave'!CY7</f>
        <v>0.0344733033903555</v>
      </c>
      <c r="BS7" s="66">
        <f>'% total signal ave'!DE7</f>
        <v>0.105259276293348</v>
      </c>
      <c r="BT7" s="115">
        <f>'% total signal ave'!DF7</f>
        <v>0.0242015103322043</v>
      </c>
      <c r="BU7" s="66">
        <f>'% total signal ave'!DL7</f>
        <v>0.0717438203110838</v>
      </c>
      <c r="BV7" s="115">
        <f>'% total signal ave'!DM7</f>
        <v>0.044469055888805</v>
      </c>
      <c r="BW7" s="66">
        <f>'% total signal ave'!DS7</f>
        <v>0.0981899239027641</v>
      </c>
      <c r="BX7" s="115">
        <f>'% total signal ave'!DT7</f>
        <v>0.0189223212940976</v>
      </c>
      <c r="BY7" s="66">
        <f>'% total signal ave'!DZ7</f>
        <v>0.098524853375342</v>
      </c>
      <c r="BZ7" s="115">
        <f>'% total signal ave'!EA7</f>
        <v>0.0224543932214624</v>
      </c>
      <c r="CA7" s="66">
        <f>'% total signal ave'!EG7</f>
        <v>0.0841859106286779</v>
      </c>
      <c r="CB7" s="115">
        <f>'% total signal ave'!EH7</f>
        <v>0.0513941416682013</v>
      </c>
    </row>
    <row r="8" spans="1:80">
      <c r="A8">
        <f>'imported data from Web Calc'!A7</f>
        <v>932.6</v>
      </c>
      <c r="B8" t="str">
        <f>'imported data from Web Calc'!B7</f>
        <v>C49H86O15</v>
      </c>
      <c r="C8" s="61" t="str">
        <f>'imported data from Web Calc'!C7</f>
        <v>DGDG(34:3)</v>
      </c>
      <c r="D8" s="66">
        <f>'amount-analyzed sorted'!Q8</f>
        <v>0.238660714285714</v>
      </c>
      <c r="E8" s="125"/>
      <c r="F8" s="66">
        <f>'signal-per-mass-dry-wt ave'!Q8</f>
        <v>3.07446815036561</v>
      </c>
      <c r="G8" s="115">
        <f>'signal-per-mass-dry-wt ave'!R8</f>
        <v>0.224105779207646</v>
      </c>
      <c r="H8" s="66">
        <f>'signal-per-mass-dry-wt ave'!S8</f>
        <v>0.0728925356344953</v>
      </c>
      <c r="I8" s="66">
        <f>'signal-per-mass-dry-wt ave'!Y8</f>
        <v>7.13789937381372</v>
      </c>
      <c r="J8" s="115">
        <f>'signal-per-mass-dry-wt ave'!Z8</f>
        <v>2.91566728141627</v>
      </c>
      <c r="K8" s="66">
        <f>'signal-per-mass-dry-wt ave'!AF8</f>
        <v>3.3805633391902</v>
      </c>
      <c r="L8" s="115">
        <f>'signal-per-mass-dry-wt ave'!AG8</f>
        <v>1.76391858396204</v>
      </c>
      <c r="M8" s="66">
        <f>'signal-per-mass-dry-wt ave'!AM8</f>
        <v>2.23006092937638</v>
      </c>
      <c r="N8" s="115">
        <f>'signal-per-mass-dry-wt ave'!AN8</f>
        <v>0.529575342991745</v>
      </c>
      <c r="O8" s="66">
        <f>'signal-per-mass-dry-wt ave'!AT8</f>
        <v>2.76379060499359</v>
      </c>
      <c r="P8" s="115">
        <f>'signal-per-mass-dry-wt ave'!AU8</f>
        <v>1.71357794031071</v>
      </c>
      <c r="Q8" s="66">
        <f>'signal-per-mass-dry-wt ave'!BA8</f>
        <v>3.88237986144087</v>
      </c>
      <c r="R8" s="115">
        <f>'signal-per-mass-dry-wt ave'!BB8</f>
        <v>1.49161234397954</v>
      </c>
      <c r="S8" s="66">
        <f>'signal-per-mass-dry-wt ave'!BH8</f>
        <v>3.76563099156487</v>
      </c>
      <c r="T8" s="115">
        <f>'signal-per-mass-dry-wt ave'!BI8</f>
        <v>1.20133145495058</v>
      </c>
      <c r="U8" s="66">
        <f>'signal-per-mass-dry-wt ave'!BO8</f>
        <v>2.64173003247405</v>
      </c>
      <c r="V8" s="115">
        <f>'signal-per-mass-dry-wt ave'!BP8</f>
        <v>0.951673478699604</v>
      </c>
      <c r="W8" s="66">
        <f>'signal-per-mass-dry-wt ave'!BV8</f>
        <v>5.78893162730267</v>
      </c>
      <c r="X8" s="115">
        <f>'signal-per-mass-dry-wt ave'!BW8</f>
        <v>2.07243195144827</v>
      </c>
      <c r="Y8" s="66">
        <f>'signal-per-mass-dry-wt ave'!CC8</f>
        <v>1.4278496372039</v>
      </c>
      <c r="Z8" s="115">
        <f>'signal-per-mass-dry-wt ave'!CD8</f>
        <v>0.5555716301512</v>
      </c>
      <c r="AA8" s="66">
        <f>'signal-per-mass-dry-wt ave'!CJ8</f>
        <v>2.97658477312129</v>
      </c>
      <c r="AB8" s="115">
        <f>'signal-per-mass-dry-wt ave'!CK8</f>
        <v>1.46580136925439</v>
      </c>
      <c r="AC8" s="66">
        <f>'signal-per-mass-dry-wt ave'!CQ8</f>
        <v>2.37534836400943</v>
      </c>
      <c r="AD8" s="115">
        <f>'signal-per-mass-dry-wt ave'!CR8</f>
        <v>0.732672694753475</v>
      </c>
      <c r="AE8" s="66">
        <f>'signal-per-mass-dry-wt ave'!CX8</f>
        <v>2.16014425493835</v>
      </c>
      <c r="AF8" s="115">
        <f>'signal-per-mass-dry-wt ave'!CY8</f>
        <v>1.43409320089396</v>
      </c>
      <c r="AG8" s="66">
        <f>'signal-per-mass-dry-wt ave'!DE8</f>
        <v>3.09899219027794</v>
      </c>
      <c r="AH8" s="115">
        <f>'signal-per-mass-dry-wt ave'!DF8</f>
        <v>1.05676859598974</v>
      </c>
      <c r="AI8" s="66">
        <f>'signal-per-mass-dry-wt ave'!DL8</f>
        <v>1.88828275314536</v>
      </c>
      <c r="AJ8" s="115">
        <f>'signal-per-mass-dry-wt ave'!DM8</f>
        <v>0.993797391898931</v>
      </c>
      <c r="AK8" s="66">
        <f>'signal-per-mass-dry-wt ave'!DS8</f>
        <v>3.8516864916296</v>
      </c>
      <c r="AL8" s="115">
        <f>'signal-per-mass-dry-wt ave'!DT8</f>
        <v>2.61690748417836</v>
      </c>
      <c r="AM8" s="66">
        <f>'signal-per-mass-dry-wt ave'!DZ8</f>
        <v>1.9455396712557</v>
      </c>
      <c r="AN8" s="115">
        <f>'signal-per-mass-dry-wt ave'!EA8</f>
        <v>1.55381840054102</v>
      </c>
      <c r="AO8" s="66">
        <f>'signal-per-mass-dry-wt ave'!EG8</f>
        <v>3.18836990155755</v>
      </c>
      <c r="AP8" s="115">
        <f>'signal-per-mass-dry-wt ave'!EH8</f>
        <v>2.08659674253155</v>
      </c>
      <c r="AQ8" s="128"/>
      <c r="AR8" s="66">
        <f>'% total signal ave'!Q8</f>
        <v>5.56292666440802</v>
      </c>
      <c r="AS8" s="115">
        <f>'% total signal ave'!R8</f>
        <v>0.30130346911488</v>
      </c>
      <c r="AT8" s="66">
        <f>'% total signal ave'!S8</f>
        <v>0.0541627613109912</v>
      </c>
      <c r="AU8" s="66">
        <f>'% total signal ave'!Y8</f>
        <v>4.31611830331879</v>
      </c>
      <c r="AV8" s="115">
        <f>'% total signal ave'!Z8</f>
        <v>0.444619868732083</v>
      </c>
      <c r="AW8" s="66">
        <f>'% total signal ave'!AF8</f>
        <v>4.14411296219277</v>
      </c>
      <c r="AX8" s="115">
        <f>'% total signal ave'!AG8</f>
        <v>0.324213947266425</v>
      </c>
      <c r="AY8" s="66">
        <f>'% total signal ave'!AM8</f>
        <v>5.76181421777762</v>
      </c>
      <c r="AZ8" s="115">
        <f>'% total signal ave'!AN8</f>
        <v>1.39352189352289</v>
      </c>
      <c r="BA8" s="66">
        <f>'% total signal ave'!AT8</f>
        <v>5.04803794092013</v>
      </c>
      <c r="BB8" s="115">
        <f>'% total signal ave'!AU8</f>
        <v>0.610334229147121</v>
      </c>
      <c r="BC8" s="66">
        <f>'% total signal ave'!BA8</f>
        <v>4.48723087793018</v>
      </c>
      <c r="BD8" s="115">
        <f>'% total signal ave'!BB8</f>
        <v>0.909592480532078</v>
      </c>
      <c r="BE8" s="66">
        <f>'% total signal ave'!BH8</f>
        <v>4.53719547670497</v>
      </c>
      <c r="BF8" s="115">
        <f>'% total signal ave'!BI8</f>
        <v>0.906253687385903</v>
      </c>
      <c r="BG8" s="66">
        <f>'% total signal ave'!BO8</f>
        <v>4.78463454679974</v>
      </c>
      <c r="BH8" s="115">
        <f>'% total signal ave'!BP8</f>
        <v>0.468771686039599</v>
      </c>
      <c r="BI8" s="66">
        <f>'% total signal ave'!BV8</f>
        <v>4.55135902989843</v>
      </c>
      <c r="BJ8" s="115">
        <f>'% total signal ave'!BW8</f>
        <v>0.490372489332133</v>
      </c>
      <c r="BK8" s="66">
        <f>'% total signal ave'!CC8</f>
        <v>5.93840318125429</v>
      </c>
      <c r="BL8" s="115">
        <f>'% total signal ave'!CD8</f>
        <v>0.770673405676132</v>
      </c>
      <c r="BM8" s="66">
        <f>'% total signal ave'!CJ8</f>
        <v>6.75319733848563</v>
      </c>
      <c r="BN8" s="115">
        <f>'% total signal ave'!CK8</f>
        <v>0.357784749096448</v>
      </c>
      <c r="BO8" s="66">
        <f>'% total signal ave'!CQ8</f>
        <v>6.08031676532777</v>
      </c>
      <c r="BP8" s="115">
        <f>'% total signal ave'!CR8</f>
        <v>0.340682709577526</v>
      </c>
      <c r="BQ8" s="66">
        <f>'% total signal ave'!CX8</f>
        <v>6.93180263665431</v>
      </c>
      <c r="BR8" s="115">
        <f>'% total signal ave'!CY8</f>
        <v>1.11119819081195</v>
      </c>
      <c r="BS8" s="66">
        <f>'% total signal ave'!DE8</f>
        <v>6.44772545726245</v>
      </c>
      <c r="BT8" s="115">
        <f>'% total signal ave'!DF8</f>
        <v>0.277103436874121</v>
      </c>
      <c r="BU8" s="66">
        <f>'% total signal ave'!DL8</f>
        <v>6.47026364353195</v>
      </c>
      <c r="BV8" s="115">
        <f>'% total signal ave'!DM8</f>
        <v>0.470721253264715</v>
      </c>
      <c r="BW8" s="66">
        <f>'% total signal ave'!DS8</f>
        <v>7.43592247070858</v>
      </c>
      <c r="BX8" s="115">
        <f>'% total signal ave'!DT8</f>
        <v>0.613026458872536</v>
      </c>
      <c r="BY8" s="66">
        <f>'% total signal ave'!DZ8</f>
        <v>6.80996404696235</v>
      </c>
      <c r="BZ8" s="115">
        <f>'% total signal ave'!EA8</f>
        <v>0.536532837939603</v>
      </c>
      <c r="CA8" s="66">
        <f>'% total signal ave'!EG8</f>
        <v>7.38981957158933</v>
      </c>
      <c r="CB8" s="115">
        <f>'% total signal ave'!EH8</f>
        <v>0.908980231875353</v>
      </c>
    </row>
    <row r="9" spans="1:80">
      <c r="A9">
        <f>'imported data from Web Calc'!A8</f>
        <v>934.6</v>
      </c>
      <c r="B9" t="str">
        <f>'imported data from Web Calc'!B8</f>
        <v>C49H88O15</v>
      </c>
      <c r="C9" s="61" t="str">
        <f>'imported data from Web Calc'!C8</f>
        <v>DGDG(34:2)</v>
      </c>
      <c r="D9" s="66">
        <f>'amount-analyzed sorted'!Q9</f>
        <v>0.0130285714285714</v>
      </c>
      <c r="E9" s="125"/>
      <c r="F9" s="66">
        <f>'signal-per-mass-dry-wt ave'!Q9</f>
        <v>0.167836286008735</v>
      </c>
      <c r="G9" s="115">
        <f>'signal-per-mass-dry-wt ave'!R9</f>
        <v>0.0160537103998402</v>
      </c>
      <c r="H9" s="66">
        <f>'signal-per-mass-dry-wt ave'!S9</f>
        <v>0.0956510107653634</v>
      </c>
      <c r="I9" s="66">
        <f>'signal-per-mass-dry-wt ave'!Y9</f>
        <v>0.310536498603934</v>
      </c>
      <c r="J9" s="115">
        <f>'signal-per-mass-dry-wt ave'!Z9</f>
        <v>0.156757361612473</v>
      </c>
      <c r="K9" s="66">
        <f>'signal-per-mass-dry-wt ave'!AF9</f>
        <v>0.145559519109034</v>
      </c>
      <c r="L9" s="115">
        <f>'signal-per-mass-dry-wt ave'!AG9</f>
        <v>0.0473435633462105</v>
      </c>
      <c r="M9" s="66">
        <f>'signal-per-mass-dry-wt ave'!AM9</f>
        <v>0.0798115985267985</v>
      </c>
      <c r="N9" s="115">
        <f>'signal-per-mass-dry-wt ave'!AN9</f>
        <v>0.00626949597461467</v>
      </c>
      <c r="O9" s="66">
        <f>'signal-per-mass-dry-wt ave'!AT9</f>
        <v>0.137075796077685</v>
      </c>
      <c r="P9" s="115">
        <f>'signal-per-mass-dry-wt ave'!AU9</f>
        <v>0.0715203897519059</v>
      </c>
      <c r="Q9" s="66">
        <f>'signal-per-mass-dry-wt ave'!BA9</f>
        <v>0.169790772989029</v>
      </c>
      <c r="R9" s="115">
        <f>'signal-per-mass-dry-wt ave'!BB9</f>
        <v>0.061921528803755</v>
      </c>
      <c r="S9" s="66">
        <f>'signal-per-mass-dry-wt ave'!BH9</f>
        <v>0.303680374826281</v>
      </c>
      <c r="T9" s="115">
        <f>'signal-per-mass-dry-wt ave'!BI9</f>
        <v>0.132253735830702</v>
      </c>
      <c r="U9" s="66">
        <f>'signal-per-mass-dry-wt ave'!BO9</f>
        <v>0.257496515684169</v>
      </c>
      <c r="V9" s="115">
        <f>'signal-per-mass-dry-wt ave'!BP9</f>
        <v>0.0689820836529184</v>
      </c>
      <c r="W9" s="66">
        <f>'signal-per-mass-dry-wt ave'!BV9</f>
        <v>0.4948695950441</v>
      </c>
      <c r="X9" s="115">
        <f>'signal-per-mass-dry-wt ave'!BW9</f>
        <v>0.116741581337135</v>
      </c>
      <c r="Y9" s="66">
        <f>'signal-per-mass-dry-wt ave'!CC9</f>
        <v>0.100114941371913</v>
      </c>
      <c r="Z9" s="115">
        <f>'signal-per-mass-dry-wt ave'!CD9</f>
        <v>0.0565663450182156</v>
      </c>
      <c r="AA9" s="66">
        <f>'signal-per-mass-dry-wt ave'!CJ9</f>
        <v>0.149492020293657</v>
      </c>
      <c r="AB9" s="115">
        <f>'signal-per-mass-dry-wt ave'!CK9</f>
        <v>0.0923774436981464</v>
      </c>
      <c r="AC9" s="66">
        <f>'signal-per-mass-dry-wt ave'!CQ9</f>
        <v>0.141918430324377</v>
      </c>
      <c r="AD9" s="115">
        <f>'signal-per-mass-dry-wt ave'!CR9</f>
        <v>0.0541823160592397</v>
      </c>
      <c r="AE9" s="66">
        <f>'signal-per-mass-dry-wt ave'!CX9</f>
        <v>0.117548159524059</v>
      </c>
      <c r="AF9" s="115">
        <f>'signal-per-mass-dry-wt ave'!CY9</f>
        <v>0.0857883508955836</v>
      </c>
      <c r="AG9" s="66">
        <f>'signal-per-mass-dry-wt ave'!DE9</f>
        <v>0.141183611166967</v>
      </c>
      <c r="AH9" s="115">
        <f>'signal-per-mass-dry-wt ave'!DF9</f>
        <v>0.067508292406793</v>
      </c>
      <c r="AI9" s="66">
        <f>'signal-per-mass-dry-wt ave'!DL9</f>
        <v>0.117620506920114</v>
      </c>
      <c r="AJ9" s="115">
        <f>'signal-per-mass-dry-wt ave'!DM9</f>
        <v>0.0620548736333687</v>
      </c>
      <c r="AK9" s="66">
        <f>'signal-per-mass-dry-wt ave'!DS9</f>
        <v>0.199408358553496</v>
      </c>
      <c r="AL9" s="115">
        <f>'signal-per-mass-dry-wt ave'!DT9</f>
        <v>0.122625875285568</v>
      </c>
      <c r="AM9" s="66">
        <f>'signal-per-mass-dry-wt ave'!DZ9</f>
        <v>0.10356828784039</v>
      </c>
      <c r="AN9" s="115">
        <f>'signal-per-mass-dry-wt ave'!EA9</f>
        <v>0.0760589608302711</v>
      </c>
      <c r="AO9" s="66">
        <f>'signal-per-mass-dry-wt ave'!EG9</f>
        <v>0.223011799681579</v>
      </c>
      <c r="AP9" s="115">
        <f>'signal-per-mass-dry-wt ave'!EH9</f>
        <v>0.127986148768588</v>
      </c>
      <c r="AQ9" s="128"/>
      <c r="AR9" s="66">
        <f>'% total signal ave'!Q9</f>
        <v>0.304219939395845</v>
      </c>
      <c r="AS9" s="115">
        <f>'% total signal ave'!R9</f>
        <v>0.0321050899809917</v>
      </c>
      <c r="AT9" s="66">
        <f>'% total signal ave'!S9</f>
        <v>0.105532497458088</v>
      </c>
      <c r="AU9" s="66">
        <f>'% total signal ave'!Y9</f>
        <v>0.183877929832953</v>
      </c>
      <c r="AV9" s="115">
        <f>'% total signal ave'!Z9</f>
        <v>0.0319192853626902</v>
      </c>
      <c r="AW9" s="66">
        <f>'% total signal ave'!AF9</f>
        <v>0.200413902530854</v>
      </c>
      <c r="AX9" s="115">
        <f>'% total signal ave'!AG9</f>
        <v>0.0572510512950126</v>
      </c>
      <c r="AY9" s="66">
        <f>'% total signal ave'!AM9</f>
        <v>0.209988382757746</v>
      </c>
      <c r="AZ9" s="115">
        <f>'% total signal ave'!AN9</f>
        <v>0.0521897805513575</v>
      </c>
      <c r="BA9" s="66">
        <f>'% total signal ave'!AT9</f>
        <v>0.286840652679607</v>
      </c>
      <c r="BB9" s="115">
        <f>'% total signal ave'!AU9</f>
        <v>0.126968093900057</v>
      </c>
      <c r="BC9" s="66">
        <f>'% total signal ave'!BA9</f>
        <v>0.198221529426893</v>
      </c>
      <c r="BD9" s="115">
        <f>'% total signal ave'!BB9</f>
        <v>0.0447680974401625</v>
      </c>
      <c r="BE9" s="66">
        <f>'% total signal ave'!BH9</f>
        <v>0.353410711899998</v>
      </c>
      <c r="BF9" s="115">
        <f>'% total signal ave'!BI9</f>
        <v>0.0249635528140335</v>
      </c>
      <c r="BG9" s="66">
        <f>'% total signal ave'!BO9</f>
        <v>0.476547554251774</v>
      </c>
      <c r="BH9" s="115">
        <f>'% total signal ave'!BP9</f>
        <v>0.065444499749013</v>
      </c>
      <c r="BI9" s="66">
        <f>'% total signal ave'!BV9</f>
        <v>0.402176696805675</v>
      </c>
      <c r="BJ9" s="115">
        <f>'% total signal ave'!BW9</f>
        <v>0.0453909860053229</v>
      </c>
      <c r="BK9" s="66">
        <f>'% total signal ave'!CC9</f>
        <v>0.407521457634941</v>
      </c>
      <c r="BL9" s="115">
        <f>'% total signal ave'!CD9</f>
        <v>0.11203572815632</v>
      </c>
      <c r="BM9" s="66">
        <f>'% total signal ave'!CJ9</f>
        <v>0.320448857626539</v>
      </c>
      <c r="BN9" s="115">
        <f>'% total signal ave'!CK9</f>
        <v>0.0530654251624125</v>
      </c>
      <c r="BO9" s="66">
        <f>'% total signal ave'!CQ9</f>
        <v>0.366729775139044</v>
      </c>
      <c r="BP9" s="115">
        <f>'% total signal ave'!CR9</f>
        <v>0.0933326395147897</v>
      </c>
      <c r="BQ9" s="66">
        <f>'% total signal ave'!CX9</f>
        <v>0.33199197690521</v>
      </c>
      <c r="BR9" s="115">
        <f>'% total signal ave'!CY9</f>
        <v>0.0955328499600684</v>
      </c>
      <c r="BS9" s="66">
        <f>'% total signal ave'!DE9</f>
        <v>0.291300401192393</v>
      </c>
      <c r="BT9" s="115">
        <f>'% total signal ave'!DF9</f>
        <v>0.0923819022063678</v>
      </c>
      <c r="BU9" s="66">
        <f>'% total signal ave'!DL9</f>
        <v>0.398412494862693</v>
      </c>
      <c r="BV9" s="115">
        <f>'% total signal ave'!DM9</f>
        <v>0.0963723809907771</v>
      </c>
      <c r="BW9" s="66">
        <f>'% total signal ave'!DS9</f>
        <v>0.400667521195925</v>
      </c>
      <c r="BX9" s="115">
        <f>'% total signal ave'!DT9</f>
        <v>0.0932145799306242</v>
      </c>
      <c r="BY9" s="66">
        <f>'% total signal ave'!DZ9</f>
        <v>0.382526769535887</v>
      </c>
      <c r="BZ9" s="115">
        <f>'% total signal ave'!EA9</f>
        <v>0.0572204197333828</v>
      </c>
      <c r="CA9" s="66">
        <f>'% total signal ave'!EG9</f>
        <v>0.559081874957046</v>
      </c>
      <c r="CB9" s="115">
        <f>'% total signal ave'!EH9</f>
        <v>0.13832705583346</v>
      </c>
    </row>
    <row r="10" spans="1:80">
      <c r="A10">
        <f>'imported data from Web Calc'!A9</f>
        <v>936.6</v>
      </c>
      <c r="B10" t="str">
        <f>'imported data from Web Calc'!B9</f>
        <v>C49H90O15</v>
      </c>
      <c r="C10" s="61" t="str">
        <f>'imported data from Web Calc'!C9</f>
        <v>DGDG(34:1)</v>
      </c>
      <c r="D10" s="66">
        <f>'amount-analyzed sorted'!Q10</f>
        <v>0.0232964285714286</v>
      </c>
      <c r="E10" s="125"/>
      <c r="F10" s="66">
        <f>'signal-per-mass-dry-wt ave'!Q10</f>
        <v>0.300108578299063</v>
      </c>
      <c r="G10" s="115">
        <f>'signal-per-mass-dry-wt ave'!R10</f>
        <v>0.0265882980633909</v>
      </c>
      <c r="H10" s="66">
        <f>'signal-per-mass-dry-wt ave'!S10</f>
        <v>0.0885955950145993</v>
      </c>
      <c r="I10" s="66">
        <f>'signal-per-mass-dry-wt ave'!Y10</f>
        <v>0.507801277934262</v>
      </c>
      <c r="J10" s="115">
        <f>'signal-per-mass-dry-wt ave'!Z10</f>
        <v>0.160881086421213</v>
      </c>
      <c r="K10" s="66">
        <f>'signal-per-mass-dry-wt ave'!AF10</f>
        <v>0.29349436262867</v>
      </c>
      <c r="L10" s="115">
        <f>'signal-per-mass-dry-wt ave'!AG10</f>
        <v>0.155282225442009</v>
      </c>
      <c r="M10" s="66">
        <f>'signal-per-mass-dry-wt ave'!AM10</f>
        <v>0.1747896488649</v>
      </c>
      <c r="N10" s="115">
        <f>'signal-per-mass-dry-wt ave'!AN10</f>
        <v>0.0316734551586422</v>
      </c>
      <c r="O10" s="66">
        <f>'signal-per-mass-dry-wt ave'!AT10</f>
        <v>0.19901351968143</v>
      </c>
      <c r="P10" s="115">
        <f>'signal-per-mass-dry-wt ave'!AU10</f>
        <v>0.114508757538797</v>
      </c>
      <c r="Q10" s="66">
        <f>'signal-per-mass-dry-wt ave'!BA10</f>
        <v>0.285237229359725</v>
      </c>
      <c r="R10" s="115">
        <f>'signal-per-mass-dry-wt ave'!BB10</f>
        <v>0.106857943705939</v>
      </c>
      <c r="S10" s="66">
        <f>'signal-per-mass-dry-wt ave'!BH10</f>
        <v>0.31652918367157</v>
      </c>
      <c r="T10" s="115">
        <f>'signal-per-mass-dry-wt ave'!BI10</f>
        <v>0.131047056967254</v>
      </c>
      <c r="U10" s="66">
        <f>'signal-per-mass-dry-wt ave'!BO10</f>
        <v>0.253134102419816</v>
      </c>
      <c r="V10" s="115">
        <f>'signal-per-mass-dry-wt ave'!BP10</f>
        <v>0.0932698291625174</v>
      </c>
      <c r="W10" s="66">
        <f>'signal-per-mass-dry-wt ave'!BV10</f>
        <v>0.540211407884575</v>
      </c>
      <c r="X10" s="115">
        <f>'signal-per-mass-dry-wt ave'!BW10</f>
        <v>0.179894172783784</v>
      </c>
      <c r="Y10" s="66">
        <f>'signal-per-mass-dry-wt ave'!CC10</f>
        <v>0.119618618022831</v>
      </c>
      <c r="Z10" s="115">
        <f>'signal-per-mass-dry-wt ave'!CD10</f>
        <v>0.0726210478598565</v>
      </c>
      <c r="AA10" s="66">
        <f>'signal-per-mass-dry-wt ave'!CJ10</f>
        <v>0.327997602571837</v>
      </c>
      <c r="AB10" s="115">
        <f>'signal-per-mass-dry-wt ave'!CK10</f>
        <v>0.182173623083458</v>
      </c>
      <c r="AC10" s="66">
        <f>'signal-per-mass-dry-wt ave'!CQ10</f>
        <v>0.341334505992181</v>
      </c>
      <c r="AD10" s="115">
        <f>'signal-per-mass-dry-wt ave'!CR10</f>
        <v>0.116877525209588</v>
      </c>
      <c r="AE10" s="66">
        <f>'signal-per-mass-dry-wt ave'!CX10</f>
        <v>0.251735564835844</v>
      </c>
      <c r="AF10" s="115">
        <f>'signal-per-mass-dry-wt ave'!CY10</f>
        <v>0.174191312023941</v>
      </c>
      <c r="AG10" s="66">
        <f>'signal-per-mass-dry-wt ave'!DE10</f>
        <v>0.322811115830497</v>
      </c>
      <c r="AH10" s="115">
        <f>'signal-per-mass-dry-wt ave'!DF10</f>
        <v>0.117017591286444</v>
      </c>
      <c r="AI10" s="66">
        <f>'signal-per-mass-dry-wt ave'!DL10</f>
        <v>0.18714983072488</v>
      </c>
      <c r="AJ10" s="115">
        <f>'signal-per-mass-dry-wt ave'!DM10</f>
        <v>0.0981213476740791</v>
      </c>
      <c r="AK10" s="66">
        <f>'signal-per-mass-dry-wt ave'!DS10</f>
        <v>0.376776619279694</v>
      </c>
      <c r="AL10" s="115">
        <f>'signal-per-mass-dry-wt ave'!DT10</f>
        <v>0.255374556801719</v>
      </c>
      <c r="AM10" s="66">
        <f>'signal-per-mass-dry-wt ave'!DZ10</f>
        <v>0.179271756026095</v>
      </c>
      <c r="AN10" s="115">
        <f>'signal-per-mass-dry-wt ave'!EA10</f>
        <v>0.137980262117227</v>
      </c>
      <c r="AO10" s="66">
        <f>'signal-per-mass-dry-wt ave'!EG10</f>
        <v>0.377037828067886</v>
      </c>
      <c r="AP10" s="115">
        <f>'signal-per-mass-dry-wt ave'!EH10</f>
        <v>0.26910464116317</v>
      </c>
      <c r="AQ10" s="128"/>
      <c r="AR10" s="66">
        <f>'% total signal ave'!Q10</f>
        <v>0.542990750925998</v>
      </c>
      <c r="AS10" s="115">
        <f>'% total signal ave'!R10</f>
        <v>0.0410665285398141</v>
      </c>
      <c r="AT10" s="66">
        <f>'% total signal ave'!S10</f>
        <v>0.0756302542350502</v>
      </c>
      <c r="AU10" s="66">
        <f>'% total signal ave'!Y10</f>
        <v>0.314597673341226</v>
      </c>
      <c r="AV10" s="115">
        <f>'% total signal ave'!Z10</f>
        <v>0.0431150462142094</v>
      </c>
      <c r="AW10" s="66">
        <f>'% total signal ave'!AF10</f>
        <v>0.360553209026055</v>
      </c>
      <c r="AX10" s="115">
        <f>'% total signal ave'!AG10</f>
        <v>0.035653266568718</v>
      </c>
      <c r="AY10" s="66">
        <f>'% total signal ave'!AM10</f>
        <v>0.464378116894436</v>
      </c>
      <c r="AZ10" s="115">
        <f>'% total signal ave'!AN10</f>
        <v>0.164854861509884</v>
      </c>
      <c r="BA10" s="66">
        <f>'% total signal ave'!AT10</f>
        <v>0.378167880726284</v>
      </c>
      <c r="BB10" s="115">
        <f>'% total signal ave'!AU10</f>
        <v>0.0740391974558927</v>
      </c>
      <c r="BC10" s="66">
        <f>'% total signal ave'!BA10</f>
        <v>0.326196318399036</v>
      </c>
      <c r="BD10" s="115">
        <f>'% total signal ave'!BB10</f>
        <v>0.0511557432884444</v>
      </c>
      <c r="BE10" s="66">
        <f>'% total signal ave'!BH10</f>
        <v>0.37328635175897</v>
      </c>
      <c r="BF10" s="115">
        <f>'% total signal ave'!BI10</f>
        <v>0.0513814036859369</v>
      </c>
      <c r="BG10" s="66">
        <f>'% total signal ave'!BO10</f>
        <v>0.459277432131409</v>
      </c>
      <c r="BH10" s="115">
        <f>'% total signal ave'!BP10</f>
        <v>0.0910869706470604</v>
      </c>
      <c r="BI10" s="66">
        <f>'% total signal ave'!BV10</f>
        <v>0.427954901402319</v>
      </c>
      <c r="BJ10" s="115">
        <f>'% total signal ave'!BW10</f>
        <v>0.0323687317409148</v>
      </c>
      <c r="BK10" s="66">
        <f>'% total signal ave'!CC10</f>
        <v>0.458531818922767</v>
      </c>
      <c r="BL10" s="115">
        <f>'% total signal ave'!CD10</f>
        <v>0.109296018346167</v>
      </c>
      <c r="BM10" s="66">
        <f>'% total signal ave'!CJ10</f>
        <v>0.729280901261192</v>
      </c>
      <c r="BN10" s="115">
        <f>'% total signal ave'!CK10</f>
        <v>0.0454691023896666</v>
      </c>
      <c r="BO10" s="66">
        <f>'% total signal ave'!CQ10</f>
        <v>0.868256858168661</v>
      </c>
      <c r="BP10" s="115">
        <f>'% total signal ave'!CR10</f>
        <v>0.0699382953060255</v>
      </c>
      <c r="BQ10" s="66">
        <f>'% total signal ave'!CX10</f>
        <v>0.762906533200375</v>
      </c>
      <c r="BR10" s="115">
        <f>'% total signal ave'!CY10</f>
        <v>0.0889527591783428</v>
      </c>
      <c r="BS10" s="66">
        <f>'% total signal ave'!DE10</f>
        <v>0.666051064751543</v>
      </c>
      <c r="BT10" s="115">
        <f>'% total signal ave'!DF10</f>
        <v>0.0244484553994529</v>
      </c>
      <c r="BU10" s="66">
        <f>'% total signal ave'!DL10</f>
        <v>0.64710278195566</v>
      </c>
      <c r="BV10" s="115">
        <f>'% total signal ave'!DM10</f>
        <v>0.0757224270649557</v>
      </c>
      <c r="BW10" s="66">
        <f>'% total signal ave'!DS10</f>
        <v>0.726514482580644</v>
      </c>
      <c r="BX10" s="115">
        <f>'% total signal ave'!DT10</f>
        <v>0.11057456123627</v>
      </c>
      <c r="BY10" s="66">
        <f>'% total signal ave'!DZ10</f>
        <v>0.619697138056069</v>
      </c>
      <c r="BZ10" s="115">
        <f>'% total signal ave'!EA10</f>
        <v>0.108785475553717</v>
      </c>
      <c r="CA10" s="66">
        <f>'% total signal ave'!EG10</f>
        <v>0.814386445008155</v>
      </c>
      <c r="CB10" s="115">
        <f>'% total signal ave'!EH10</f>
        <v>0.127469398874367</v>
      </c>
    </row>
    <row r="11" spans="1:80">
      <c r="A11">
        <f>'imported data from Web Calc'!A10</f>
        <v>954.6</v>
      </c>
      <c r="B11" t="str">
        <f>'imported data from Web Calc'!B10</f>
        <v>C51H84O15</v>
      </c>
      <c r="C11" s="61" t="str">
        <f>'imported data from Web Calc'!C10</f>
        <v>DGDG(36:6)</v>
      </c>
      <c r="D11" s="66">
        <f>'amount-analyzed sorted'!Q11</f>
        <v>0.206678571428571</v>
      </c>
      <c r="E11" s="125"/>
      <c r="F11" s="66">
        <f>'signal-per-mass-dry-wt ave'!Q11</f>
        <v>2.66246871472739</v>
      </c>
      <c r="G11" s="115">
        <f>'signal-per-mass-dry-wt ave'!R11</f>
        <v>0.103337279758575</v>
      </c>
      <c r="H11" s="66">
        <f>'signal-per-mass-dry-wt ave'!S11</f>
        <v>0.0388125799138848</v>
      </c>
      <c r="I11" s="66">
        <f>'signal-per-mass-dry-wt ave'!Y11</f>
        <v>7.97329925894538</v>
      </c>
      <c r="J11" s="115">
        <f>'signal-per-mass-dry-wt ave'!Z11</f>
        <v>3.17365178481824</v>
      </c>
      <c r="K11" s="66">
        <f>'signal-per-mass-dry-wt ave'!AF11</f>
        <v>4.00810903007332</v>
      </c>
      <c r="L11" s="115">
        <f>'signal-per-mass-dry-wt ave'!AG11</f>
        <v>2.02461362292568</v>
      </c>
      <c r="M11" s="66">
        <f>'signal-per-mass-dry-wt ave'!AM11</f>
        <v>2.19215891798597</v>
      </c>
      <c r="N11" s="115">
        <f>'signal-per-mass-dry-wt ave'!AN11</f>
        <v>0.466663774197333</v>
      </c>
      <c r="O11" s="66">
        <f>'signal-per-mass-dry-wt ave'!AT11</f>
        <v>2.64869224735779</v>
      </c>
      <c r="P11" s="115">
        <f>'signal-per-mass-dry-wt ave'!AU11</f>
        <v>1.50123672011865</v>
      </c>
      <c r="Q11" s="66">
        <f>'signal-per-mass-dry-wt ave'!BA11</f>
        <v>4.15314336360741</v>
      </c>
      <c r="R11" s="115">
        <f>'signal-per-mass-dry-wt ave'!BB11</f>
        <v>1.48060703437825</v>
      </c>
      <c r="S11" s="66">
        <f>'signal-per-mass-dry-wt ave'!BH11</f>
        <v>3.82132482688151</v>
      </c>
      <c r="T11" s="115">
        <f>'signal-per-mass-dry-wt ave'!BI11</f>
        <v>1.38279893256363</v>
      </c>
      <c r="U11" s="66">
        <f>'signal-per-mass-dry-wt ave'!BO11</f>
        <v>2.56362285971928</v>
      </c>
      <c r="V11" s="115">
        <f>'signal-per-mass-dry-wt ave'!BP11</f>
        <v>1.13501570072145</v>
      </c>
      <c r="W11" s="66">
        <f>'signal-per-mass-dry-wt ave'!BV11</f>
        <v>5.59698238319042</v>
      </c>
      <c r="X11" s="115">
        <f>'signal-per-mass-dry-wt ave'!BW11</f>
        <v>1.69378326553324</v>
      </c>
      <c r="Y11" s="66">
        <f>'signal-per-mass-dry-wt ave'!CC11</f>
        <v>1.40150545498036</v>
      </c>
      <c r="Z11" s="115">
        <f>'signal-per-mass-dry-wt ave'!CD11</f>
        <v>0.539924613047444</v>
      </c>
      <c r="AA11" s="66">
        <f>'signal-per-mass-dry-wt ave'!CJ11</f>
        <v>2.14296850195974</v>
      </c>
      <c r="AB11" s="115">
        <f>'signal-per-mass-dry-wt ave'!CK11</f>
        <v>0.952220674612454</v>
      </c>
      <c r="AC11" s="66">
        <f>'signal-per-mass-dry-wt ave'!CQ11</f>
        <v>1.56980313376205</v>
      </c>
      <c r="AD11" s="115">
        <f>'signal-per-mass-dry-wt ave'!CR11</f>
        <v>0.333198805312131</v>
      </c>
      <c r="AE11" s="66">
        <f>'signal-per-mass-dry-wt ave'!CX11</f>
        <v>1.55399913333277</v>
      </c>
      <c r="AF11" s="115">
        <f>'signal-per-mass-dry-wt ave'!CY11</f>
        <v>1.11971560940212</v>
      </c>
      <c r="AG11" s="66">
        <f>'signal-per-mass-dry-wt ave'!DE11</f>
        <v>2.14692977991842</v>
      </c>
      <c r="AH11" s="115">
        <f>'signal-per-mass-dry-wt ave'!DF11</f>
        <v>0.53962571432825</v>
      </c>
      <c r="AI11" s="66">
        <f>'signal-per-mass-dry-wt ave'!DL11</f>
        <v>1.3296169570626</v>
      </c>
      <c r="AJ11" s="115">
        <f>'signal-per-mass-dry-wt ave'!DM11</f>
        <v>0.660363156051708</v>
      </c>
      <c r="AK11" s="66">
        <f>'signal-per-mass-dry-wt ave'!DS11</f>
        <v>2.72801907012698</v>
      </c>
      <c r="AL11" s="115">
        <f>'signal-per-mass-dry-wt ave'!DT11</f>
        <v>2.2237666543125</v>
      </c>
      <c r="AM11" s="66">
        <f>'signal-per-mass-dry-wt ave'!DZ11</f>
        <v>1.50734561447645</v>
      </c>
      <c r="AN11" s="115">
        <f>'signal-per-mass-dry-wt ave'!EA11</f>
        <v>1.21984232732998</v>
      </c>
      <c r="AO11" s="66">
        <f>'signal-per-mass-dry-wt ave'!EG11</f>
        <v>2.08549511039434</v>
      </c>
      <c r="AP11" s="115">
        <f>'signal-per-mass-dry-wt ave'!EH11</f>
        <v>1.27421785523686</v>
      </c>
      <c r="AQ11" s="128"/>
      <c r="AR11" s="66">
        <f>'% total signal ave'!Q11</f>
        <v>4.82103141339534</v>
      </c>
      <c r="AS11" s="115">
        <f>'% total signal ave'!R11</f>
        <v>0.151827761423454</v>
      </c>
      <c r="AT11" s="66">
        <f>'% total signal ave'!S11</f>
        <v>0.0314927965417519</v>
      </c>
      <c r="AU11" s="66">
        <f>'% total signal ave'!Y11</f>
        <v>4.80108962544383</v>
      </c>
      <c r="AV11" s="115">
        <f>'% total signal ave'!Z11</f>
        <v>0.357966791348565</v>
      </c>
      <c r="AW11" s="66">
        <f>'% total signal ave'!AF11</f>
        <v>4.97610140037406</v>
      </c>
      <c r="AX11" s="115">
        <f>'% total signal ave'!AG11</f>
        <v>0.354982866952803</v>
      </c>
      <c r="AY11" s="66">
        <f>'% total signal ave'!AM11</f>
        <v>5.62683834875379</v>
      </c>
      <c r="AZ11" s="115">
        <f>'% total signal ave'!AN11</f>
        <v>0.934029869197852</v>
      </c>
      <c r="BA11" s="66">
        <f>'% total signal ave'!AT11</f>
        <v>4.8832818520678</v>
      </c>
      <c r="BB11" s="115">
        <f>'% total signal ave'!AU11</f>
        <v>0.459615107176055</v>
      </c>
      <c r="BC11" s="66">
        <f>'% total signal ave'!BA11</f>
        <v>4.81357944581809</v>
      </c>
      <c r="BD11" s="115">
        <f>'% total signal ave'!BB11</f>
        <v>0.869470341629729</v>
      </c>
      <c r="BE11" s="66">
        <f>'% total signal ave'!BH11</f>
        <v>4.52020657986183</v>
      </c>
      <c r="BF11" s="115">
        <f>'% total signal ave'!BI11</f>
        <v>0.684227172123876</v>
      </c>
      <c r="BG11" s="66">
        <f>'% total signal ave'!BO11</f>
        <v>4.54878026271496</v>
      </c>
      <c r="BH11" s="115">
        <f>'% total signal ave'!BP11</f>
        <v>0.804701497158989</v>
      </c>
      <c r="BI11" s="66">
        <f>'% total signal ave'!BV11</f>
        <v>4.46888261353414</v>
      </c>
      <c r="BJ11" s="115">
        <f>'% total signal ave'!BW11</f>
        <v>0.300441867854058</v>
      </c>
      <c r="BK11" s="66">
        <f>'% total signal ave'!CC11</f>
        <v>5.8233513268895</v>
      </c>
      <c r="BL11" s="115">
        <f>'% total signal ave'!CD11</f>
        <v>0.670036738332618</v>
      </c>
      <c r="BM11" s="66">
        <f>'% total signal ave'!CJ11</f>
        <v>4.94381290719622</v>
      </c>
      <c r="BN11" s="115">
        <f>'% total signal ave'!CK11</f>
        <v>0.896276347932792</v>
      </c>
      <c r="BO11" s="66">
        <f>'% total signal ave'!CQ11</f>
        <v>4.13391767701565</v>
      </c>
      <c r="BP11" s="115">
        <f>'% total signal ave'!CR11</f>
        <v>0.765472491942543</v>
      </c>
      <c r="BQ11" s="66">
        <f>'% total signal ave'!CX11</f>
        <v>4.96986427848194</v>
      </c>
      <c r="BR11" s="115">
        <f>'% total signal ave'!CY11</f>
        <v>1.27495561785461</v>
      </c>
      <c r="BS11" s="66">
        <f>'% total signal ave'!DE11</f>
        <v>4.61035986614622</v>
      </c>
      <c r="BT11" s="115">
        <f>'% total signal ave'!DF11</f>
        <v>0.654670893280119</v>
      </c>
      <c r="BU11" s="66">
        <f>'% total signal ave'!DL11</f>
        <v>4.61406617346424</v>
      </c>
      <c r="BV11" s="115">
        <f>'% total signal ave'!DM11</f>
        <v>0.487746524933208</v>
      </c>
      <c r="BW11" s="66">
        <f>'% total signal ave'!DS11</f>
        <v>4.88248455422747</v>
      </c>
      <c r="BX11" s="115">
        <f>'% total signal ave'!DT11</f>
        <v>0.715863560370659</v>
      </c>
      <c r="BY11" s="66">
        <f>'% total signal ave'!DZ11</f>
        <v>5.20474635353363</v>
      </c>
      <c r="BZ11" s="115">
        <f>'% total signal ave'!EA11</f>
        <v>0.679702261241832</v>
      </c>
      <c r="CA11" s="66">
        <f>'% total signal ave'!EG11</f>
        <v>5.09120321831619</v>
      </c>
      <c r="CB11" s="115">
        <f>'% total signal ave'!EH11</f>
        <v>1.01073728987391</v>
      </c>
    </row>
    <row r="12" spans="1:80">
      <c r="A12">
        <f>'imported data from Web Calc'!A11</f>
        <v>956.6</v>
      </c>
      <c r="B12" t="str">
        <f>'imported data from Web Calc'!B11</f>
        <v>C51H86O15</v>
      </c>
      <c r="C12" s="61" t="str">
        <f>'imported data from Web Calc'!C11</f>
        <v>DGDG(36:5)</v>
      </c>
      <c r="D12" s="66">
        <f>'amount-analyzed sorted'!Q12</f>
        <v>0.014825</v>
      </c>
      <c r="E12" s="125"/>
      <c r="F12" s="66">
        <f>'signal-per-mass-dry-wt ave'!Q12</f>
        <v>0.190978186190313</v>
      </c>
      <c r="G12" s="115">
        <f>'signal-per-mass-dry-wt ave'!R12</f>
        <v>0.0256806345443752</v>
      </c>
      <c r="H12" s="66">
        <f>'signal-per-mass-dry-wt ave'!S12</f>
        <v>0.134468941488344</v>
      </c>
      <c r="I12" s="66">
        <f>'signal-per-mass-dry-wt ave'!Y12</f>
        <v>0.429795394061865</v>
      </c>
      <c r="J12" s="115">
        <f>'signal-per-mass-dry-wt ave'!Z12</f>
        <v>0.17682803216052</v>
      </c>
      <c r="K12" s="66">
        <f>'signal-per-mass-dry-wt ave'!AF12</f>
        <v>0.194927796225978</v>
      </c>
      <c r="L12" s="115">
        <f>'signal-per-mass-dry-wt ave'!AG12</f>
        <v>0.109432294771894</v>
      </c>
      <c r="M12" s="66">
        <f>'signal-per-mass-dry-wt ave'!AM12</f>
        <v>0.12186466049615</v>
      </c>
      <c r="N12" s="115">
        <f>'signal-per-mass-dry-wt ave'!AN12</f>
        <v>0.0385267118056006</v>
      </c>
      <c r="O12" s="66">
        <f>'signal-per-mass-dry-wt ave'!AT12</f>
        <v>0.205676057890349</v>
      </c>
      <c r="P12" s="115">
        <f>'signal-per-mass-dry-wt ave'!AU12</f>
        <v>0.0668055654809996</v>
      </c>
      <c r="Q12" s="66">
        <f>'signal-per-mass-dry-wt ave'!BA12</f>
        <v>0.291229379794096</v>
      </c>
      <c r="R12" s="115">
        <f>'signal-per-mass-dry-wt ave'!BB12</f>
        <v>0.119377122726387</v>
      </c>
      <c r="S12" s="66">
        <f>'signal-per-mass-dry-wt ave'!BH12</f>
        <v>0.424956162257856</v>
      </c>
      <c r="T12" s="115">
        <f>'signal-per-mass-dry-wt ave'!BI12</f>
        <v>0.180407593274754</v>
      </c>
      <c r="U12" s="66">
        <f>'signal-per-mass-dry-wt ave'!BO12</f>
        <v>0.3296701837554</v>
      </c>
      <c r="V12" s="115">
        <f>'signal-per-mass-dry-wt ave'!BP12</f>
        <v>0.124005853693632</v>
      </c>
      <c r="W12" s="66">
        <f>'signal-per-mass-dry-wt ave'!BV12</f>
        <v>0.565212630504893</v>
      </c>
      <c r="X12" s="115">
        <f>'signal-per-mass-dry-wt ave'!BW12</f>
        <v>0.174421018342508</v>
      </c>
      <c r="Y12" s="66">
        <f>'signal-per-mass-dry-wt ave'!CC12</f>
        <v>0.108636838420332</v>
      </c>
      <c r="Z12" s="115">
        <f>'signal-per-mass-dry-wt ave'!CD12</f>
        <v>0.0475163004989646</v>
      </c>
      <c r="AA12" s="66">
        <f>'signal-per-mass-dry-wt ave'!CJ12</f>
        <v>0.145577645812406</v>
      </c>
      <c r="AB12" s="115">
        <f>'signal-per-mass-dry-wt ave'!CK12</f>
        <v>0.0828177533202858</v>
      </c>
      <c r="AC12" s="66">
        <f>'signal-per-mass-dry-wt ave'!CQ12</f>
        <v>0.136341980694976</v>
      </c>
      <c r="AD12" s="115">
        <f>'signal-per-mass-dry-wt ave'!CR12</f>
        <v>0.046833566326672</v>
      </c>
      <c r="AE12" s="66">
        <f>'signal-per-mass-dry-wt ave'!CX12</f>
        <v>0.112102365933541</v>
      </c>
      <c r="AF12" s="115">
        <f>'signal-per-mass-dry-wt ave'!CY12</f>
        <v>0.0871485295723291</v>
      </c>
      <c r="AG12" s="66">
        <f>'signal-per-mass-dry-wt ave'!DE12</f>
        <v>0.158785329882941</v>
      </c>
      <c r="AH12" s="115">
        <f>'signal-per-mass-dry-wt ave'!DF12</f>
        <v>0.0670593510119724</v>
      </c>
      <c r="AI12" s="66">
        <f>'signal-per-mass-dry-wt ave'!DL12</f>
        <v>0.126140454559263</v>
      </c>
      <c r="AJ12" s="115">
        <f>'signal-per-mass-dry-wt ave'!DM12</f>
        <v>0.0720432568886535</v>
      </c>
      <c r="AK12" s="66">
        <f>'signal-per-mass-dry-wt ave'!DS12</f>
        <v>0.243793325915346</v>
      </c>
      <c r="AL12" s="115">
        <f>'signal-per-mass-dry-wt ave'!DT12</f>
        <v>0.185344507644367</v>
      </c>
      <c r="AM12" s="66">
        <f>'signal-per-mass-dry-wt ave'!DZ12</f>
        <v>0.128164252220242</v>
      </c>
      <c r="AN12" s="115">
        <f>'signal-per-mass-dry-wt ave'!EA12</f>
        <v>0.0903376825412333</v>
      </c>
      <c r="AO12" s="66">
        <f>'signal-per-mass-dry-wt ave'!EG12</f>
        <v>0.22885413634799</v>
      </c>
      <c r="AP12" s="115">
        <f>'signal-per-mass-dry-wt ave'!EH12</f>
        <v>0.132790497536579</v>
      </c>
      <c r="AQ12" s="128"/>
      <c r="AR12" s="66">
        <f>'% total signal ave'!Q12</f>
        <v>0.345277250641812</v>
      </c>
      <c r="AS12" s="115">
        <f>'% total signal ave'!R12</f>
        <v>0.0396412190993184</v>
      </c>
      <c r="AT12" s="66">
        <f>'% total signal ave'!S12</f>
        <v>0.114809820298418</v>
      </c>
      <c r="AU12" s="66">
        <f>'% total signal ave'!Y12</f>
        <v>0.261053632932645</v>
      </c>
      <c r="AV12" s="115">
        <f>'% total signal ave'!Z12</f>
        <v>0.0332299113070039</v>
      </c>
      <c r="AW12" s="66">
        <f>'% total signal ave'!AF12</f>
        <v>0.232220694567902</v>
      </c>
      <c r="AX12" s="115">
        <f>'% total signal ave'!AG12</f>
        <v>0.030031201722189</v>
      </c>
      <c r="AY12" s="66">
        <f>'% total signal ave'!AM12</f>
        <v>0.31964859188242</v>
      </c>
      <c r="AZ12" s="115">
        <f>'% total signal ave'!AN12</f>
        <v>0.121009245223919</v>
      </c>
      <c r="BA12" s="66">
        <f>'% total signal ave'!AT12</f>
        <v>0.487776155924304</v>
      </c>
      <c r="BB12" s="115">
        <f>'% total signal ave'!AU12</f>
        <v>0.334423163713042</v>
      </c>
      <c r="BC12" s="66">
        <f>'% total signal ave'!BA12</f>
        <v>0.331560599332834</v>
      </c>
      <c r="BD12" s="115">
        <f>'% total signal ave'!BB12</f>
        <v>0.0739553528963147</v>
      </c>
      <c r="BE12" s="66">
        <f>'% total signal ave'!BH12</f>
        <v>0.501127685835212</v>
      </c>
      <c r="BF12" s="115">
        <f>'% total signal ave'!BI12</f>
        <v>0.101287574943845</v>
      </c>
      <c r="BG12" s="66">
        <f>'% total signal ave'!BO12</f>
        <v>0.593580542181749</v>
      </c>
      <c r="BH12" s="115">
        <f>'% total signal ave'!BP12</f>
        <v>0.108407511512867</v>
      </c>
      <c r="BI12" s="66">
        <f>'% total signal ave'!BV12</f>
        <v>0.45399103071519</v>
      </c>
      <c r="BJ12" s="115">
        <f>'% total signal ave'!BW12</f>
        <v>0.0523457542618403</v>
      </c>
      <c r="BK12" s="66">
        <f>'% total signal ave'!CC12</f>
        <v>0.437430755125495</v>
      </c>
      <c r="BL12" s="115">
        <f>'% total signal ave'!CD12</f>
        <v>0.0724966350467862</v>
      </c>
      <c r="BM12" s="66">
        <f>'% total signal ave'!CJ12</f>
        <v>0.317492239558404</v>
      </c>
      <c r="BN12" s="115">
        <f>'% total signal ave'!CK12</f>
        <v>0.0673707239927529</v>
      </c>
      <c r="BO12" s="66">
        <f>'% total signal ave'!CQ12</f>
        <v>0.350607329459001</v>
      </c>
      <c r="BP12" s="115">
        <f>'% total signal ave'!CR12</f>
        <v>0.0863159742417</v>
      </c>
      <c r="BQ12" s="66">
        <f>'% total signal ave'!CX12</f>
        <v>0.355012226645417</v>
      </c>
      <c r="BR12" s="115">
        <f>'% total signal ave'!CY12</f>
        <v>0.104312536244831</v>
      </c>
      <c r="BS12" s="66">
        <f>'% total signal ave'!DE12</f>
        <v>0.325568848095422</v>
      </c>
      <c r="BT12" s="115">
        <f>'% total signal ave'!DF12</f>
        <v>0.0859211176419955</v>
      </c>
      <c r="BU12" s="66">
        <f>'% total signal ave'!DL12</f>
        <v>0.446279738461674</v>
      </c>
      <c r="BV12" s="115">
        <f>'% total signal ave'!DM12</f>
        <v>0.117873738287625</v>
      </c>
      <c r="BW12" s="66">
        <f>'% total signal ave'!DS12</f>
        <v>0.449614557829707</v>
      </c>
      <c r="BX12" s="115">
        <f>'% total signal ave'!DT12</f>
        <v>0.0406855762077958</v>
      </c>
      <c r="BY12" s="66">
        <f>'% total signal ave'!DZ12</f>
        <v>0.500029528082615</v>
      </c>
      <c r="BZ12" s="115">
        <f>'% total signal ave'!EA12</f>
        <v>0.153723529447455</v>
      </c>
      <c r="CA12" s="66">
        <f>'% total signal ave'!EG12</f>
        <v>0.571996177874806</v>
      </c>
      <c r="CB12" s="115">
        <f>'% total signal ave'!EH12</f>
        <v>0.217614356572945</v>
      </c>
    </row>
    <row r="13" spans="1:80">
      <c r="A13">
        <f>'imported data from Web Calc'!A12</f>
        <v>958.6</v>
      </c>
      <c r="B13" t="str">
        <f>'imported data from Web Calc'!B12</f>
        <v>C51H88O15</v>
      </c>
      <c r="C13" s="61" t="str">
        <f>'imported data from Web Calc'!C12</f>
        <v>DGDG(36:4)</v>
      </c>
      <c r="D13" s="66">
        <f>'amount-analyzed sorted'!Q13</f>
        <v>0.0296857142857143</v>
      </c>
      <c r="E13" s="125"/>
      <c r="F13" s="66">
        <f>'signal-per-mass-dry-wt ave'!Q13</f>
        <v>0.382416449919026</v>
      </c>
      <c r="G13" s="115">
        <f>'signal-per-mass-dry-wt ave'!R13</f>
        <v>0.0289651605992472</v>
      </c>
      <c r="H13" s="66">
        <f>'signal-per-mass-dry-wt ave'!S13</f>
        <v>0.0757424546077458</v>
      </c>
      <c r="I13" s="66">
        <f>'signal-per-mass-dry-wt ave'!Y13</f>
        <v>0.905376212066249</v>
      </c>
      <c r="J13" s="115">
        <f>'signal-per-mass-dry-wt ave'!Z13</f>
        <v>0.238229268468463</v>
      </c>
      <c r="K13" s="66">
        <f>'signal-per-mass-dry-wt ave'!AF13</f>
        <v>0.475067836775054</v>
      </c>
      <c r="L13" s="115">
        <f>'signal-per-mass-dry-wt ave'!AG13</f>
        <v>0.248235251481781</v>
      </c>
      <c r="M13" s="66">
        <f>'signal-per-mass-dry-wt ave'!AM13</f>
        <v>0.224607072229522</v>
      </c>
      <c r="N13" s="115">
        <f>'signal-per-mass-dry-wt ave'!AN13</f>
        <v>0.0294577551396533</v>
      </c>
      <c r="O13" s="66">
        <f>'signal-per-mass-dry-wt ave'!AT13</f>
        <v>0.304179478590947</v>
      </c>
      <c r="P13" s="115">
        <f>'signal-per-mass-dry-wt ave'!AU13</f>
        <v>0.143543494262951</v>
      </c>
      <c r="Q13" s="66">
        <f>'signal-per-mass-dry-wt ave'!BA13</f>
        <v>0.4972151137428</v>
      </c>
      <c r="R13" s="115">
        <f>'signal-per-mass-dry-wt ave'!BB13</f>
        <v>0.218250043482715</v>
      </c>
      <c r="S13" s="66">
        <f>'signal-per-mass-dry-wt ave'!BH13</f>
        <v>0.458158999833617</v>
      </c>
      <c r="T13" s="115">
        <f>'signal-per-mass-dry-wt ave'!BI13</f>
        <v>0.188902340261612</v>
      </c>
      <c r="U13" s="66">
        <f>'signal-per-mass-dry-wt ave'!BO13</f>
        <v>0.336253674435769</v>
      </c>
      <c r="V13" s="115">
        <f>'signal-per-mass-dry-wt ave'!BP13</f>
        <v>0.109412416421814</v>
      </c>
      <c r="W13" s="66">
        <f>'signal-per-mass-dry-wt ave'!BV13</f>
        <v>0.720682185508055</v>
      </c>
      <c r="X13" s="115">
        <f>'signal-per-mass-dry-wt ave'!BW13</f>
        <v>0.241956982355332</v>
      </c>
      <c r="Y13" s="66">
        <f>'signal-per-mass-dry-wt ave'!CC13</f>
        <v>0.16004790358035</v>
      </c>
      <c r="Z13" s="115">
        <f>'signal-per-mass-dry-wt ave'!CD13</f>
        <v>0.0619782052673774</v>
      </c>
      <c r="AA13" s="66">
        <f>'signal-per-mass-dry-wt ave'!CJ13</f>
        <v>0.39202844638598</v>
      </c>
      <c r="AB13" s="115">
        <f>'signal-per-mass-dry-wt ave'!CK13</f>
        <v>0.211253063513396</v>
      </c>
      <c r="AC13" s="66">
        <f>'signal-per-mass-dry-wt ave'!CQ13</f>
        <v>0.415931754548366</v>
      </c>
      <c r="AD13" s="115">
        <f>'signal-per-mass-dry-wt ave'!CR13</f>
        <v>0.135912498953486</v>
      </c>
      <c r="AE13" s="66">
        <f>'signal-per-mass-dry-wt ave'!CX13</f>
        <v>0.310616112322934</v>
      </c>
      <c r="AF13" s="115">
        <f>'signal-per-mass-dry-wt ave'!CY13</f>
        <v>0.197760430336918</v>
      </c>
      <c r="AG13" s="66">
        <f>'signal-per-mass-dry-wt ave'!DE13</f>
        <v>0.410278459355405</v>
      </c>
      <c r="AH13" s="115">
        <f>'signal-per-mass-dry-wt ave'!DF13</f>
        <v>0.143369744047874</v>
      </c>
      <c r="AI13" s="66">
        <f>'signal-per-mass-dry-wt ave'!DL13</f>
        <v>0.259516460580916</v>
      </c>
      <c r="AJ13" s="115">
        <f>'signal-per-mass-dry-wt ave'!DM13</f>
        <v>0.127105084591918</v>
      </c>
      <c r="AK13" s="66">
        <f>'signal-per-mass-dry-wt ave'!DS13</f>
        <v>0.483556869379973</v>
      </c>
      <c r="AL13" s="115">
        <f>'signal-per-mass-dry-wt ave'!DT13</f>
        <v>0.320673101250865</v>
      </c>
      <c r="AM13" s="66">
        <f>'signal-per-mass-dry-wt ave'!DZ13</f>
        <v>0.250805473165355</v>
      </c>
      <c r="AN13" s="115">
        <f>'signal-per-mass-dry-wt ave'!EA13</f>
        <v>0.188770580043581</v>
      </c>
      <c r="AO13" s="66">
        <f>'signal-per-mass-dry-wt ave'!EG13</f>
        <v>0.371661663949585</v>
      </c>
      <c r="AP13" s="115">
        <f>'signal-per-mass-dry-wt ave'!EH13</f>
        <v>0.229911340574108</v>
      </c>
      <c r="AQ13" s="128"/>
      <c r="AR13" s="66">
        <f>'% total signal ave'!Q13</f>
        <v>0.692643531062961</v>
      </c>
      <c r="AS13" s="115">
        <f>'% total signal ave'!R13</f>
        <v>0.0533341052940503</v>
      </c>
      <c r="AT13" s="66">
        <f>'% total signal ave'!S13</f>
        <v>0.0770007989711555</v>
      </c>
      <c r="AU13" s="66">
        <f>'% total signal ave'!Y13</f>
        <v>0.565685339299523</v>
      </c>
      <c r="AV13" s="115">
        <f>'% total signal ave'!Z13</f>
        <v>0.060073167922379</v>
      </c>
      <c r="AW13" s="66">
        <f>'% total signal ave'!AF13</f>
        <v>0.587244844446151</v>
      </c>
      <c r="AX13" s="115">
        <f>'% total signal ave'!AG13</f>
        <v>0.056180436386056</v>
      </c>
      <c r="AY13" s="66">
        <f>'% total signal ave'!AM13</f>
        <v>0.58015991243</v>
      </c>
      <c r="AZ13" s="115">
        <f>'% total signal ave'!AN13</f>
        <v>0.0764050265586414</v>
      </c>
      <c r="BA13" s="66">
        <f>'% total signal ave'!AT13</f>
        <v>0.596203714368049</v>
      </c>
      <c r="BB13" s="115">
        <f>'% total signal ave'!AU13</f>
        <v>0.120263183868274</v>
      </c>
      <c r="BC13" s="66">
        <f>'% total signal ave'!BA13</f>
        <v>0.551082916927466</v>
      </c>
      <c r="BD13" s="115">
        <f>'% total signal ave'!BB13</f>
        <v>0.0497636384260938</v>
      </c>
      <c r="BE13" s="66">
        <f>'% total signal ave'!BH13</f>
        <v>0.542194647512811</v>
      </c>
      <c r="BF13" s="115">
        <f>'% total signal ave'!BI13</f>
        <v>0.0615806671262107</v>
      </c>
      <c r="BG13" s="66">
        <f>'% total signal ave'!BO13</f>
        <v>0.61272033971192</v>
      </c>
      <c r="BH13" s="115">
        <f>'% total signal ave'!BP13</f>
        <v>0.0586881599178573</v>
      </c>
      <c r="BI13" s="66">
        <f>'% total signal ave'!BV13</f>
        <v>0.570787881648557</v>
      </c>
      <c r="BJ13" s="115">
        <f>'% total signal ave'!BW13</f>
        <v>0.0173358469514772</v>
      </c>
      <c r="BK13" s="66">
        <f>'% total signal ave'!CC13</f>
        <v>0.67321603710458</v>
      </c>
      <c r="BL13" s="115">
        <f>'% total signal ave'!CD13</f>
        <v>0.1387764740455</v>
      </c>
      <c r="BM13" s="66">
        <f>'% total signal ave'!CJ13</f>
        <v>0.884819636550553</v>
      </c>
      <c r="BN13" s="115">
        <f>'% total signal ave'!CK13</f>
        <v>0.157132800040845</v>
      </c>
      <c r="BO13" s="66">
        <f>'% total signal ave'!CQ13</f>
        <v>1.05824680594081</v>
      </c>
      <c r="BP13" s="115">
        <f>'% total signal ave'!CR13</f>
        <v>0.0472966403262621</v>
      </c>
      <c r="BQ13" s="66">
        <f>'% total signal ave'!CX13</f>
        <v>0.984804820432654</v>
      </c>
      <c r="BR13" s="115">
        <f>'% total signal ave'!CY13</f>
        <v>0.0576842283725013</v>
      </c>
      <c r="BS13" s="66">
        <f>'% total signal ave'!DE13</f>
        <v>0.848866430614537</v>
      </c>
      <c r="BT13" s="115">
        <f>'% total signal ave'!DF13</f>
        <v>0.0630871639066761</v>
      </c>
      <c r="BU13" s="66">
        <f>'% total signal ave'!DL13</f>
        <v>0.910567159615996</v>
      </c>
      <c r="BV13" s="115">
        <f>'% total signal ave'!DM13</f>
        <v>0.131096883314581</v>
      </c>
      <c r="BW13" s="66">
        <f>'% total signal ave'!DS13</f>
        <v>0.947190624567518</v>
      </c>
      <c r="BX13" s="115">
        <f>'% total signal ave'!DT13</f>
        <v>0.0970367351961101</v>
      </c>
      <c r="BY13" s="66">
        <f>'% total signal ave'!DZ13</f>
        <v>0.861011533221961</v>
      </c>
      <c r="BZ13" s="115">
        <f>'% total signal ave'!EA13</f>
        <v>0.205079123973037</v>
      </c>
      <c r="CA13" s="66">
        <f>'% total signal ave'!EG13</f>
        <v>0.868470788219511</v>
      </c>
      <c r="CB13" s="115">
        <f>'% total signal ave'!EH13</f>
        <v>0.155445156423352</v>
      </c>
    </row>
    <row r="14" spans="1:80">
      <c r="A14">
        <f>'imported data from Web Calc'!A13</f>
        <v>960.6</v>
      </c>
      <c r="B14" t="str">
        <f>'imported data from Web Calc'!B13</f>
        <v>C51H90O15</v>
      </c>
      <c r="C14" s="61" t="str">
        <f>'imported data from Web Calc'!C13</f>
        <v>DGDG(36:3)</v>
      </c>
      <c r="D14" s="66">
        <f>'amount-analyzed sorted'!Q14</f>
        <v>0.0581571428571429</v>
      </c>
      <c r="E14" s="125"/>
      <c r="F14" s="66">
        <f>'signal-per-mass-dry-wt ave'!Q14</f>
        <v>0.749190263532414</v>
      </c>
      <c r="G14" s="115">
        <f>'signal-per-mass-dry-wt ave'!R14</f>
        <v>0.0434890508784318</v>
      </c>
      <c r="H14" s="66">
        <f>'signal-per-mass-dry-wt ave'!S14</f>
        <v>0.0580480726930193</v>
      </c>
      <c r="I14" s="66">
        <f>'signal-per-mass-dry-wt ave'!Y14</f>
        <v>1.85001683042751</v>
      </c>
      <c r="J14" s="115">
        <f>'signal-per-mass-dry-wt ave'!Z14</f>
        <v>0.859422346508181</v>
      </c>
      <c r="K14" s="66">
        <f>'signal-per-mass-dry-wt ave'!AF14</f>
        <v>1.04529038943278</v>
      </c>
      <c r="L14" s="115">
        <f>'signal-per-mass-dry-wt ave'!AG14</f>
        <v>0.599799210348336</v>
      </c>
      <c r="M14" s="66">
        <f>'signal-per-mass-dry-wt ave'!AM14</f>
        <v>0.620882281935681</v>
      </c>
      <c r="N14" s="115">
        <f>'signal-per-mass-dry-wt ave'!AN14</f>
        <v>0.128264761490866</v>
      </c>
      <c r="O14" s="66">
        <f>'signal-per-mass-dry-wt ave'!AT14</f>
        <v>0.753281132969959</v>
      </c>
      <c r="P14" s="115">
        <f>'signal-per-mass-dry-wt ave'!AU14</f>
        <v>0.44913543045562</v>
      </c>
      <c r="Q14" s="66">
        <f>'signal-per-mass-dry-wt ave'!BA14</f>
        <v>1.12806901204312</v>
      </c>
      <c r="R14" s="115">
        <f>'signal-per-mass-dry-wt ave'!BB14</f>
        <v>0.42123072692137</v>
      </c>
      <c r="S14" s="66">
        <f>'signal-per-mass-dry-wt ave'!BH14</f>
        <v>1.13730098227125</v>
      </c>
      <c r="T14" s="115">
        <f>'signal-per-mass-dry-wt ave'!BI14</f>
        <v>0.44481926358141</v>
      </c>
      <c r="U14" s="66">
        <f>'signal-per-mass-dry-wt ave'!BO14</f>
        <v>0.82442963704767</v>
      </c>
      <c r="V14" s="115">
        <f>'signal-per-mass-dry-wt ave'!BP14</f>
        <v>0.27676098082003</v>
      </c>
      <c r="W14" s="66">
        <f>'signal-per-mass-dry-wt ave'!BV14</f>
        <v>1.59526903828417</v>
      </c>
      <c r="X14" s="115">
        <f>'signal-per-mass-dry-wt ave'!BW14</f>
        <v>0.458182897855507</v>
      </c>
      <c r="Y14" s="66">
        <f>'signal-per-mass-dry-wt ave'!CC14</f>
        <v>0.356156714784955</v>
      </c>
      <c r="Z14" s="115">
        <f>'signal-per-mass-dry-wt ave'!CD14</f>
        <v>0.155000461948338</v>
      </c>
      <c r="AA14" s="66">
        <f>'signal-per-mass-dry-wt ave'!CJ14</f>
        <v>0.555852300612304</v>
      </c>
      <c r="AB14" s="115">
        <f>'signal-per-mass-dry-wt ave'!CK14</f>
        <v>0.255520058482536</v>
      </c>
      <c r="AC14" s="66">
        <f>'signal-per-mass-dry-wt ave'!CQ14</f>
        <v>0.468260650859296</v>
      </c>
      <c r="AD14" s="115">
        <f>'signal-per-mass-dry-wt ave'!CR14</f>
        <v>0.137332368978373</v>
      </c>
      <c r="AE14" s="66">
        <f>'signal-per-mass-dry-wt ave'!CX14</f>
        <v>0.449882696246217</v>
      </c>
      <c r="AF14" s="115">
        <f>'signal-per-mass-dry-wt ave'!CY14</f>
        <v>0.287284585973136</v>
      </c>
      <c r="AG14" s="66">
        <f>'signal-per-mass-dry-wt ave'!DE14</f>
        <v>0.6010186360932</v>
      </c>
      <c r="AH14" s="115">
        <f>'signal-per-mass-dry-wt ave'!DF14</f>
        <v>0.194560936873639</v>
      </c>
      <c r="AI14" s="66">
        <f>'signal-per-mass-dry-wt ave'!DL14</f>
        <v>0.373547102839053</v>
      </c>
      <c r="AJ14" s="115">
        <f>'signal-per-mass-dry-wt ave'!DM14</f>
        <v>0.183080463502761</v>
      </c>
      <c r="AK14" s="66">
        <f>'signal-per-mass-dry-wt ave'!DS14</f>
        <v>0.854812896865853</v>
      </c>
      <c r="AL14" s="115">
        <f>'signal-per-mass-dry-wt ave'!DT14</f>
        <v>0.640907169976532</v>
      </c>
      <c r="AM14" s="66">
        <f>'signal-per-mass-dry-wt ave'!DZ14</f>
        <v>0.421985417788238</v>
      </c>
      <c r="AN14" s="115">
        <f>'signal-per-mass-dry-wt ave'!EA14</f>
        <v>0.329467236862474</v>
      </c>
      <c r="AO14" s="66">
        <f>'signal-per-mass-dry-wt ave'!EG14</f>
        <v>0.642768548129786</v>
      </c>
      <c r="AP14" s="115">
        <f>'signal-per-mass-dry-wt ave'!EH14</f>
        <v>0.392658276296247</v>
      </c>
      <c r="AQ14" s="128"/>
      <c r="AR14" s="66">
        <f>'% total signal ave'!Q14</f>
        <v>1.35689161473901</v>
      </c>
      <c r="AS14" s="115">
        <f>'% total signal ave'!R14</f>
        <v>0.0788063241665125</v>
      </c>
      <c r="AT14" s="66">
        <f>'% total signal ave'!S14</f>
        <v>0.0580785696591325</v>
      </c>
      <c r="AU14" s="66">
        <f>'% total signal ave'!Y14</f>
        <v>1.09719776804047</v>
      </c>
      <c r="AV14" s="115">
        <f>'% total signal ave'!Z14</f>
        <v>0.181193017486269</v>
      </c>
      <c r="AW14" s="66">
        <f>'% total signal ave'!AF14</f>
        <v>1.24363644057002</v>
      </c>
      <c r="AX14" s="115">
        <f>'% total signal ave'!AG14</f>
        <v>0.105936488229265</v>
      </c>
      <c r="AY14" s="66">
        <f>'% total signal ave'!AM14</f>
        <v>1.57804211032571</v>
      </c>
      <c r="AZ14" s="115">
        <f>'% total signal ave'!AN14</f>
        <v>0.104302724055182</v>
      </c>
      <c r="BA14" s="66">
        <f>'% total signal ave'!AT14</f>
        <v>1.44385475977256</v>
      </c>
      <c r="BB14" s="115">
        <f>'% total signal ave'!AU14</f>
        <v>0.352874702248191</v>
      </c>
      <c r="BC14" s="66">
        <f>'% total signal ave'!BA14</f>
        <v>1.29845682847649</v>
      </c>
      <c r="BD14" s="115">
        <f>'% total signal ave'!BB14</f>
        <v>0.223547320079583</v>
      </c>
      <c r="BE14" s="66">
        <f>'% total signal ave'!BH14</f>
        <v>1.35030331614556</v>
      </c>
      <c r="BF14" s="115">
        <f>'% total signal ave'!BI14</f>
        <v>0.259124438082939</v>
      </c>
      <c r="BG14" s="66">
        <f>'% total signal ave'!BO14</f>
        <v>1.5088310881901</v>
      </c>
      <c r="BH14" s="115">
        <f>'% total signal ave'!BP14</f>
        <v>0.238064077367806</v>
      </c>
      <c r="BI14" s="66">
        <f>'% total signal ave'!BV14</f>
        <v>1.27982177775663</v>
      </c>
      <c r="BJ14" s="115">
        <f>'% total signal ave'!BW14</f>
        <v>0.134050816315729</v>
      </c>
      <c r="BK14" s="66">
        <f>'% total signal ave'!CC14</f>
        <v>1.46275230692165</v>
      </c>
      <c r="BL14" s="115">
        <f>'% total signal ave'!CD14</f>
        <v>0.191387689495939</v>
      </c>
      <c r="BM14" s="66">
        <f>'% total signal ave'!CJ14</f>
        <v>1.27062777353651</v>
      </c>
      <c r="BN14" s="115">
        <f>'% total signal ave'!CK14</f>
        <v>0.182885407368654</v>
      </c>
      <c r="BO14" s="66">
        <f>'% total signal ave'!CQ14</f>
        <v>1.20763517871742</v>
      </c>
      <c r="BP14" s="115">
        <f>'% total signal ave'!CR14</f>
        <v>0.175110154069313</v>
      </c>
      <c r="BQ14" s="66">
        <f>'% total signal ave'!CX14</f>
        <v>1.5061337651712</v>
      </c>
      <c r="BR14" s="115">
        <f>'% total signal ave'!CY14</f>
        <v>0.375062184034982</v>
      </c>
      <c r="BS14" s="66">
        <f>'% total signal ave'!DE14</f>
        <v>1.25749295217338</v>
      </c>
      <c r="BT14" s="115">
        <f>'% total signal ave'!DF14</f>
        <v>0.106491492303282</v>
      </c>
      <c r="BU14" s="66">
        <f>'% total signal ave'!DL14</f>
        <v>1.29802500240861</v>
      </c>
      <c r="BV14" s="115">
        <f>'% total signal ave'!DM14</f>
        <v>0.128756918572895</v>
      </c>
      <c r="BW14" s="66">
        <f>'% total signal ave'!DS14</f>
        <v>1.56956279295701</v>
      </c>
      <c r="BX14" s="115">
        <f>'% total signal ave'!DT14</f>
        <v>0.311115647775579</v>
      </c>
      <c r="BY14" s="66">
        <f>'% total signal ave'!DZ14</f>
        <v>1.49317667999351</v>
      </c>
      <c r="BZ14" s="115">
        <f>'% total signal ave'!EA14</f>
        <v>0.145395491095379</v>
      </c>
      <c r="CA14" s="66">
        <f>'% total signal ave'!EG14</f>
        <v>1.56313511176239</v>
      </c>
      <c r="CB14" s="115">
        <f>'% total signal ave'!EH14</f>
        <v>0.276484411137934</v>
      </c>
    </row>
    <row r="15" spans="1:80">
      <c r="A15">
        <f>'imported data from Web Calc'!A14</f>
        <v>962.6</v>
      </c>
      <c r="B15" t="str">
        <f>'imported data from Web Calc'!B14</f>
        <v>C51H92O15</v>
      </c>
      <c r="C15" s="61" t="str">
        <f>'imported data from Web Calc'!C14</f>
        <v>DGDG(36:2)</v>
      </c>
      <c r="D15" s="66">
        <f>'amount-analyzed sorted'!Q15</f>
        <v>0.00331428571428571</v>
      </c>
      <c r="E15" s="125"/>
      <c r="F15" s="66">
        <f>'signal-per-mass-dry-wt ave'!Q15</f>
        <v>0.0426951955636256</v>
      </c>
      <c r="G15" s="115">
        <f>'signal-per-mass-dry-wt ave'!R15</f>
        <v>0.0158558855893445</v>
      </c>
      <c r="H15" s="66">
        <f>'signal-per-mass-dry-wt ave'!S15</f>
        <v>0.371374000751808</v>
      </c>
      <c r="I15" s="66">
        <f>'signal-per-mass-dry-wt ave'!Y15</f>
        <v>0.0981363264264095</v>
      </c>
      <c r="J15" s="115">
        <f>'signal-per-mass-dry-wt ave'!Z15</f>
        <v>0.0515882857088504</v>
      </c>
      <c r="K15" s="66">
        <f>'signal-per-mass-dry-wt ave'!AF15</f>
        <v>0.0586436448763622</v>
      </c>
      <c r="L15" s="115">
        <f>'signal-per-mass-dry-wt ave'!AG15</f>
        <v>0.0204672235124868</v>
      </c>
      <c r="M15" s="66">
        <f>'signal-per-mass-dry-wt ave'!AM15</f>
        <v>0.0172131519390929</v>
      </c>
      <c r="N15" s="115">
        <f>'signal-per-mass-dry-wt ave'!AN15</f>
        <v>0.0112705217223204</v>
      </c>
      <c r="O15" s="66">
        <f>'signal-per-mass-dry-wt ave'!AT15</f>
        <v>0.0209775100543006</v>
      </c>
      <c r="P15" s="115">
        <f>'signal-per-mass-dry-wt ave'!AU15</f>
        <v>0.00983118480594943</v>
      </c>
      <c r="Q15" s="66">
        <f>'signal-per-mass-dry-wt ave'!BA15</f>
        <v>0.0491068617562373</v>
      </c>
      <c r="R15" s="115">
        <f>'signal-per-mass-dry-wt ave'!BB15</f>
        <v>0.0236609125374992</v>
      </c>
      <c r="S15" s="66">
        <f>'signal-per-mass-dry-wt ave'!BH15</f>
        <v>0.0937717116521591</v>
      </c>
      <c r="T15" s="115">
        <f>'signal-per-mass-dry-wt ave'!BI15</f>
        <v>0.0526411929606998</v>
      </c>
      <c r="U15" s="66">
        <f>'signal-per-mass-dry-wt ave'!BO15</f>
        <v>0.0717030468871407</v>
      </c>
      <c r="V15" s="115">
        <f>'signal-per-mass-dry-wt ave'!BP15</f>
        <v>0.0236192931248107</v>
      </c>
      <c r="W15" s="66">
        <f>'signal-per-mass-dry-wt ave'!BV15</f>
        <v>0.133560225572427</v>
      </c>
      <c r="X15" s="115">
        <f>'signal-per-mass-dry-wt ave'!BW15</f>
        <v>0.0445499061223787</v>
      </c>
      <c r="Y15" s="66">
        <f>'signal-per-mass-dry-wt ave'!CC15</f>
        <v>0.0192825776742198</v>
      </c>
      <c r="Z15" s="115">
        <f>'signal-per-mass-dry-wt ave'!CD15</f>
        <v>0.0222603930751458</v>
      </c>
      <c r="AA15" s="66">
        <f>'signal-per-mass-dry-wt ave'!CJ15</f>
        <v>0.0424662012207372</v>
      </c>
      <c r="AB15" s="115">
        <f>'signal-per-mass-dry-wt ave'!CK15</f>
        <v>0.021768837390857</v>
      </c>
      <c r="AC15" s="66">
        <f>'signal-per-mass-dry-wt ave'!CQ15</f>
        <v>0.0395741594239914</v>
      </c>
      <c r="AD15" s="115">
        <f>'signal-per-mass-dry-wt ave'!CR15</f>
        <v>0.0173836351757824</v>
      </c>
      <c r="AE15" s="66">
        <f>'signal-per-mass-dry-wt ave'!CX15</f>
        <v>0.0353899514111621</v>
      </c>
      <c r="AF15" s="115">
        <f>'signal-per-mass-dry-wt ave'!CY15</f>
        <v>0.0287218840228609</v>
      </c>
      <c r="AG15" s="66">
        <f>'signal-per-mass-dry-wt ave'!DE15</f>
        <v>0.0511726434797673</v>
      </c>
      <c r="AH15" s="115">
        <f>'signal-per-mass-dry-wt ave'!DF15</f>
        <v>0.0187444768738298</v>
      </c>
      <c r="AI15" s="66">
        <f>'signal-per-mass-dry-wt ave'!DL15</f>
        <v>0.021548543695586</v>
      </c>
      <c r="AJ15" s="115">
        <f>'signal-per-mass-dry-wt ave'!DM15</f>
        <v>0.0264094826535636</v>
      </c>
      <c r="AK15" s="66">
        <f>'signal-per-mass-dry-wt ave'!DS15</f>
        <v>0.0564997693996283</v>
      </c>
      <c r="AL15" s="115">
        <f>'signal-per-mass-dry-wt ave'!DT15</f>
        <v>0.0478671385733986</v>
      </c>
      <c r="AM15" s="66">
        <f>'signal-per-mass-dry-wt ave'!DZ15</f>
        <v>0.0352046324484462</v>
      </c>
      <c r="AN15" s="115">
        <f>'signal-per-mass-dry-wt ave'!EA15</f>
        <v>0.0310011284267774</v>
      </c>
      <c r="AO15" s="66">
        <f>'signal-per-mass-dry-wt ave'!EG15</f>
        <v>0.0468076565140375</v>
      </c>
      <c r="AP15" s="115">
        <f>'signal-per-mass-dry-wt ave'!EH15</f>
        <v>0.0404924118547882</v>
      </c>
      <c r="AQ15" s="128"/>
      <c r="AR15" s="66">
        <f>'% total signal ave'!Q15</f>
        <v>0.0772182820125018</v>
      </c>
      <c r="AS15" s="115">
        <f>'% total signal ave'!R15</f>
        <v>0.0287254844672216</v>
      </c>
      <c r="AT15" s="66">
        <f>'% total signal ave'!S15</f>
        <v>0.372003672168864</v>
      </c>
      <c r="AU15" s="66">
        <f>'% total signal ave'!Y15</f>
        <v>0.0588306109439229</v>
      </c>
      <c r="AV15" s="115">
        <f>'% total signal ave'!Z15</f>
        <v>0.0220676508681415</v>
      </c>
      <c r="AW15" s="66">
        <f>'% total signal ave'!AF15</f>
        <v>0.0819545043855406</v>
      </c>
      <c r="AX15" s="115">
        <f>'% total signal ave'!AG15</f>
        <v>0.0334623204611995</v>
      </c>
      <c r="AY15" s="66">
        <f>'% total signal ave'!AM15</f>
        <v>0.0455421815177351</v>
      </c>
      <c r="AZ15" s="115">
        <f>'% total signal ave'!AN15</f>
        <v>0.0293977258783079</v>
      </c>
      <c r="BA15" s="66">
        <f>'% total signal ave'!AT15</f>
        <v>0.0460416587636471</v>
      </c>
      <c r="BB15" s="115">
        <f>'% total signal ave'!AU15</f>
        <v>0.0247892508203317</v>
      </c>
      <c r="BC15" s="66">
        <f>'% total signal ave'!BA15</f>
        <v>0.054577738519196</v>
      </c>
      <c r="BD15" s="115">
        <f>'% total signal ave'!BB15</f>
        <v>0.0128819494692912</v>
      </c>
      <c r="BE15" s="66">
        <f>'% total signal ave'!BH15</f>
        <v>0.107598173183541</v>
      </c>
      <c r="BF15" s="115">
        <f>'% total signal ave'!BI15</f>
        <v>0.0206445672839672</v>
      </c>
      <c r="BG15" s="66">
        <f>'% total signal ave'!BO15</f>
        <v>0.13626485869995</v>
      </c>
      <c r="BH15" s="115">
        <f>'% total signal ave'!BP15</f>
        <v>0.0510942274766328</v>
      </c>
      <c r="BI15" s="66">
        <f>'% total signal ave'!BV15</f>
        <v>0.106117902667463</v>
      </c>
      <c r="BJ15" s="115">
        <f>'% total signal ave'!BW15</f>
        <v>0.004435392694928</v>
      </c>
      <c r="BK15" s="66">
        <f>'% total signal ave'!CC15</f>
        <v>0.0633780743785377</v>
      </c>
      <c r="BL15" s="115">
        <f>'% total signal ave'!CD15</f>
        <v>0.0661985380574157</v>
      </c>
      <c r="BM15" s="66">
        <f>'% total signal ave'!CJ15</f>
        <v>0.0956308831459425</v>
      </c>
      <c r="BN15" s="115">
        <f>'% total signal ave'!CK15</f>
        <v>0.0127024741121777</v>
      </c>
      <c r="BO15" s="66">
        <f>'% total signal ave'!CQ15</f>
        <v>0.103268899562919</v>
      </c>
      <c r="BP15" s="115">
        <f>'% total signal ave'!CR15</f>
        <v>0.0494597656029085</v>
      </c>
      <c r="BQ15" s="66">
        <f>'% total signal ave'!CX15</f>
        <v>0.0889464554233386</v>
      </c>
      <c r="BR15" s="115">
        <f>'% total signal ave'!CY15</f>
        <v>0.0571711246442212</v>
      </c>
      <c r="BS15" s="66">
        <f>'% total signal ave'!DE15</f>
        <v>0.108002646660562</v>
      </c>
      <c r="BT15" s="115">
        <f>'% total signal ave'!DF15</f>
        <v>0.022251395540906</v>
      </c>
      <c r="BU15" s="66">
        <f>'% total signal ave'!DL15</f>
        <v>0.0563897304781228</v>
      </c>
      <c r="BV15" s="115">
        <f>'% total signal ave'!DM15</f>
        <v>0.0525498264795494</v>
      </c>
      <c r="BW15" s="66">
        <f>'% total signal ave'!DS15</f>
        <v>0.100360789451699</v>
      </c>
      <c r="BX15" s="115">
        <f>'% total signal ave'!DT15</f>
        <v>0.0291482902241752</v>
      </c>
      <c r="BY15" s="66">
        <f>'% total signal ave'!DZ15</f>
        <v>0.105366798522664</v>
      </c>
      <c r="BZ15" s="115">
        <f>'% total signal ave'!EA15</f>
        <v>0.0641720514301896</v>
      </c>
      <c r="CA15" s="66">
        <f>'% total signal ave'!EG15</f>
        <v>0.0822752110263871</v>
      </c>
      <c r="CB15" s="115">
        <f>'% total signal ave'!EH15</f>
        <v>0.0488151907153462</v>
      </c>
    </row>
    <row r="16" spans="1:80">
      <c r="A16">
        <f>'imported data from Web Calc'!A15</f>
        <v>964.7</v>
      </c>
      <c r="B16" t="str">
        <f>'imported data from Web Calc'!B15</f>
        <v>C51H94O15</v>
      </c>
      <c r="C16" s="61" t="str">
        <f>'imported data from Web Calc'!C15</f>
        <v>DGDG(36:1)</v>
      </c>
      <c r="D16" s="66">
        <f>'amount-analyzed sorted'!Q16</f>
        <v>0.00253214285714286</v>
      </c>
      <c r="E16" s="125"/>
      <c r="F16" s="66">
        <f>'signal-per-mass-dry-wt ave'!Q16</f>
        <v>0.0326194974726407</v>
      </c>
      <c r="G16" s="115">
        <f>'signal-per-mass-dry-wt ave'!R16</f>
        <v>0.00985671313226889</v>
      </c>
      <c r="H16" s="66">
        <f>'signal-per-mass-dry-wt ave'!S16</f>
        <v>0.302172439674649</v>
      </c>
      <c r="I16" s="66">
        <f>'signal-per-mass-dry-wt ave'!Y16</f>
        <v>0.0696636626101409</v>
      </c>
      <c r="J16" s="115">
        <f>'signal-per-mass-dry-wt ave'!Z16</f>
        <v>0.0307349178020142</v>
      </c>
      <c r="K16" s="66">
        <f>'signal-per-mass-dry-wt ave'!AF16</f>
        <v>0.048409363054825</v>
      </c>
      <c r="L16" s="115">
        <f>'signal-per-mass-dry-wt ave'!AG16</f>
        <v>0.0348501537866843</v>
      </c>
      <c r="M16" s="66">
        <f>'signal-per-mass-dry-wt ave'!AM16</f>
        <v>0.0208088065060402</v>
      </c>
      <c r="N16" s="115">
        <f>'signal-per-mass-dry-wt ave'!AN16</f>
        <v>0.00700729998178549</v>
      </c>
      <c r="O16" s="66">
        <f>'signal-per-mass-dry-wt ave'!AT16</f>
        <v>0.0336528399854815</v>
      </c>
      <c r="P16" s="115">
        <f>'signal-per-mass-dry-wt ave'!AU16</f>
        <v>0.0178395317365294</v>
      </c>
      <c r="Q16" s="66">
        <f>'signal-per-mass-dry-wt ave'!BA16</f>
        <v>0.0378554125703231</v>
      </c>
      <c r="R16" s="115">
        <f>'signal-per-mass-dry-wt ave'!BB16</f>
        <v>0.02040672180224</v>
      </c>
      <c r="S16" s="66">
        <f>'signal-per-mass-dry-wt ave'!BH16</f>
        <v>0.0514598896080756</v>
      </c>
      <c r="T16" s="115">
        <f>'signal-per-mass-dry-wt ave'!BI16</f>
        <v>0.0268835563248005</v>
      </c>
      <c r="U16" s="66">
        <f>'signal-per-mass-dry-wt ave'!BO16</f>
        <v>0.0340118507891943</v>
      </c>
      <c r="V16" s="115">
        <f>'signal-per-mass-dry-wt ave'!BP16</f>
        <v>0.0196719798507586</v>
      </c>
      <c r="W16" s="66">
        <f>'signal-per-mass-dry-wt ave'!BV16</f>
        <v>0.0688958397891139</v>
      </c>
      <c r="X16" s="115">
        <f>'signal-per-mass-dry-wt ave'!BW16</f>
        <v>0.0306217447552487</v>
      </c>
      <c r="Y16" s="66">
        <f>'signal-per-mass-dry-wt ave'!CC16</f>
        <v>0.0109351082701352</v>
      </c>
      <c r="Z16" s="115">
        <f>'signal-per-mass-dry-wt ave'!CD16</f>
        <v>0.00966849998343587</v>
      </c>
      <c r="AA16" s="66">
        <f>'signal-per-mass-dry-wt ave'!CJ16</f>
        <v>0.0267913291779065</v>
      </c>
      <c r="AB16" s="115">
        <f>'signal-per-mass-dry-wt ave'!CK16</f>
        <v>0.0180564762674842</v>
      </c>
      <c r="AC16" s="66">
        <f>'signal-per-mass-dry-wt ave'!CQ16</f>
        <v>0.0368709435689967</v>
      </c>
      <c r="AD16" s="115">
        <f>'signal-per-mass-dry-wt ave'!CR16</f>
        <v>0.0152030595563448</v>
      </c>
      <c r="AE16" s="66">
        <f>'signal-per-mass-dry-wt ave'!CX16</f>
        <v>0.0299188072136292</v>
      </c>
      <c r="AF16" s="115">
        <f>'signal-per-mass-dry-wt ave'!CY16</f>
        <v>0.0255632592717319</v>
      </c>
      <c r="AG16" s="66">
        <f>'signal-per-mass-dry-wt ave'!DE16</f>
        <v>0.0280972773477771</v>
      </c>
      <c r="AH16" s="115">
        <f>'signal-per-mass-dry-wt ave'!DF16</f>
        <v>0.0154505709338341</v>
      </c>
      <c r="AI16" s="66">
        <f>'signal-per-mass-dry-wt ave'!DL16</f>
        <v>0.0135578473214599</v>
      </c>
      <c r="AJ16" s="115">
        <f>'signal-per-mass-dry-wt ave'!DM16</f>
        <v>0.0118408797834556</v>
      </c>
      <c r="AK16" s="66">
        <f>'signal-per-mass-dry-wt ave'!DS16</f>
        <v>0.0407950562578985</v>
      </c>
      <c r="AL16" s="115">
        <f>'signal-per-mass-dry-wt ave'!DT16</f>
        <v>0.036347844023025</v>
      </c>
      <c r="AM16" s="66">
        <f>'signal-per-mass-dry-wt ave'!DZ16</f>
        <v>0.0156404480573673</v>
      </c>
      <c r="AN16" s="115">
        <f>'signal-per-mass-dry-wt ave'!EA16</f>
        <v>0.0182395801121508</v>
      </c>
      <c r="AO16" s="66">
        <f>'signal-per-mass-dry-wt ave'!EG16</f>
        <v>0.0393705747217614</v>
      </c>
      <c r="AP16" s="115">
        <f>'signal-per-mass-dry-wt ave'!EH16</f>
        <v>0.0263206802606262</v>
      </c>
      <c r="AQ16" s="128"/>
      <c r="AR16" s="66">
        <f>'% total signal ave'!Q16</f>
        <v>0.0592655991454226</v>
      </c>
      <c r="AS16" s="115">
        <f>'% total signal ave'!R16</f>
        <v>0.0186159559508167</v>
      </c>
      <c r="AT16" s="66">
        <f>'% total signal ave'!S16</f>
        <v>0.314110651360123</v>
      </c>
      <c r="AU16" s="66">
        <f>'% total signal ave'!Y16</f>
        <v>0.0429890926288066</v>
      </c>
      <c r="AV16" s="115">
        <f>'% total signal ave'!Z16</f>
        <v>0.0178943442882564</v>
      </c>
      <c r="AW16" s="66">
        <f>'% total signal ave'!AF16</f>
        <v>0.053226964552708</v>
      </c>
      <c r="AX16" s="115">
        <f>'% total signal ave'!AG16</f>
        <v>0.0137886105673119</v>
      </c>
      <c r="AY16" s="66">
        <f>'% total signal ave'!AM16</f>
        <v>0.051815496726495</v>
      </c>
      <c r="AZ16" s="115">
        <f>'% total signal ave'!AN16</f>
        <v>0.0099016955535453</v>
      </c>
      <c r="BA16" s="66">
        <f>'% total signal ave'!AT16</f>
        <v>0.0623049056841656</v>
      </c>
      <c r="BB16" s="115">
        <f>'% total signal ave'!AU16</f>
        <v>0.0116561065348837</v>
      </c>
      <c r="BC16" s="66">
        <f>'% total signal ave'!BA16</f>
        <v>0.0405122969964608</v>
      </c>
      <c r="BD16" s="115">
        <f>'% total signal ave'!BB16</f>
        <v>0.0142998605434665</v>
      </c>
      <c r="BE16" s="66">
        <f>'% total signal ave'!BH16</f>
        <v>0.060731145895096</v>
      </c>
      <c r="BF16" s="115">
        <f>'% total signal ave'!BI16</f>
        <v>0.0168477740222097</v>
      </c>
      <c r="BG16" s="66">
        <f>'% total signal ave'!BO16</f>
        <v>0.0594417151653101</v>
      </c>
      <c r="BH16" s="115">
        <f>'% total signal ave'!BP16</f>
        <v>0.0229124717999727</v>
      </c>
      <c r="BI16" s="66">
        <f>'% total signal ave'!BV16</f>
        <v>0.0537565725977451</v>
      </c>
      <c r="BJ16" s="115">
        <f>'% total signal ave'!BW16</f>
        <v>0.0141074044184252</v>
      </c>
      <c r="BK16" s="66">
        <f>'% total signal ave'!CC16</f>
        <v>0.0405713851575957</v>
      </c>
      <c r="BL16" s="115">
        <f>'% total signal ave'!CD16</f>
        <v>0.0283721792335532</v>
      </c>
      <c r="BM16" s="66">
        <f>'% total signal ave'!CJ16</f>
        <v>0.0573184390148024</v>
      </c>
      <c r="BN16" s="115">
        <f>'% total signal ave'!CK16</f>
        <v>0.0314206920229896</v>
      </c>
      <c r="BO16" s="66">
        <f>'% total signal ave'!CQ16</f>
        <v>0.0922401797966841</v>
      </c>
      <c r="BP16" s="115">
        <f>'% total signal ave'!CR16</f>
        <v>0.0191280941759635</v>
      </c>
      <c r="BQ16" s="66">
        <f>'% total signal ave'!CX16</f>
        <v>0.0835210089178808</v>
      </c>
      <c r="BR16" s="115">
        <f>'% total signal ave'!CY16</f>
        <v>0.0346500333537291</v>
      </c>
      <c r="BS16" s="66">
        <f>'% total signal ave'!DE16</f>
        <v>0.057131814200897</v>
      </c>
      <c r="BT16" s="115">
        <f>'% total signal ave'!DF16</f>
        <v>0.0278698264226329</v>
      </c>
      <c r="BU16" s="66">
        <f>'% total signal ave'!DL16</f>
        <v>0.0364449146125146</v>
      </c>
      <c r="BV16" s="115">
        <f>'% total signal ave'!DM16</f>
        <v>0.0245991430967569</v>
      </c>
      <c r="BW16" s="66">
        <f>'% total signal ave'!DS16</f>
        <v>0.0693153085684714</v>
      </c>
      <c r="BX16" s="115">
        <f>'% total signal ave'!DT16</f>
        <v>0.0239143587581064</v>
      </c>
      <c r="BY16" s="66">
        <f>'% total signal ave'!DZ16</f>
        <v>0.0541679809305381</v>
      </c>
      <c r="BZ16" s="115">
        <f>'% total signal ave'!EA16</f>
        <v>0.0287965336445019</v>
      </c>
      <c r="CA16" s="66">
        <f>'% total signal ave'!EG16</f>
        <v>0.0901643678418132</v>
      </c>
      <c r="CB16" s="115">
        <f>'% total signal ave'!EH16</f>
        <v>0.0166291152671872</v>
      </c>
    </row>
    <row r="17" spans="1:80">
      <c r="A17">
        <f>'imported data from Web Calc'!A16</f>
        <v>982.6</v>
      </c>
      <c r="B17" t="str">
        <f>'imported data from Web Calc'!B16</f>
        <v>C53H88O15</v>
      </c>
      <c r="C17" s="61" t="str">
        <f>'imported data from Web Calc'!C16</f>
        <v>DGDG(38:6)</v>
      </c>
      <c r="D17" s="66">
        <f>'amount-analyzed sorted'!Q17</f>
        <v>0.00127571428571428</v>
      </c>
      <c r="E17" s="125"/>
      <c r="F17" s="66">
        <f>'signal-per-mass-dry-wt ave'!Q17</f>
        <v>0.0164339696716886</v>
      </c>
      <c r="G17" s="115">
        <f>'signal-per-mass-dry-wt ave'!R17</f>
        <v>0.016971877301136</v>
      </c>
      <c r="H17" s="66">
        <f>'signal-per-mass-dry-wt ave'!S17</f>
        <v>1.03273144834714</v>
      </c>
      <c r="I17" s="66">
        <f>'signal-per-mass-dry-wt ave'!Y17</f>
        <v>0.164186628399395</v>
      </c>
      <c r="J17" s="115">
        <f>'signal-per-mass-dry-wt ave'!Z17</f>
        <v>0.0909405944336882</v>
      </c>
      <c r="K17" s="66">
        <f>'signal-per-mass-dry-wt ave'!AF17</f>
        <v>0.0373455210684784</v>
      </c>
      <c r="L17" s="115">
        <f>'signal-per-mass-dry-wt ave'!AG17</f>
        <v>0.040866794049549</v>
      </c>
      <c r="M17" s="66">
        <f>'signal-per-mass-dry-wt ave'!AM17</f>
        <v>0.032057225910198</v>
      </c>
      <c r="N17" s="115">
        <f>'signal-per-mass-dry-wt ave'!AN17</f>
        <v>0.0248889988926724</v>
      </c>
      <c r="O17" s="66">
        <f>'signal-per-mass-dry-wt ave'!AT17</f>
        <v>0.022100430450542</v>
      </c>
      <c r="P17" s="115">
        <f>'signal-per-mass-dry-wt ave'!AU17</f>
        <v>0.0134253899064293</v>
      </c>
      <c r="Q17" s="66">
        <f>'signal-per-mass-dry-wt ave'!BA17</f>
        <v>0.0562865414491146</v>
      </c>
      <c r="R17" s="115">
        <f>'signal-per-mass-dry-wt ave'!BB17</f>
        <v>0.0508283450728508</v>
      </c>
      <c r="S17" s="66">
        <f>'signal-per-mass-dry-wt ave'!BH17</f>
        <v>0.0633026453088797</v>
      </c>
      <c r="T17" s="115">
        <f>'signal-per-mass-dry-wt ave'!BI17</f>
        <v>0.0334773543784813</v>
      </c>
      <c r="U17" s="66">
        <f>'signal-per-mass-dry-wt ave'!BO17</f>
        <v>0.0203882225665135</v>
      </c>
      <c r="V17" s="115">
        <f>'signal-per-mass-dry-wt ave'!BP17</f>
        <v>0.0313481386074118</v>
      </c>
      <c r="W17" s="66">
        <f>'signal-per-mass-dry-wt ave'!BV17</f>
        <v>0.0937994275452125</v>
      </c>
      <c r="X17" s="115">
        <f>'signal-per-mass-dry-wt ave'!BW17</f>
        <v>0.0648808605117178</v>
      </c>
      <c r="Y17" s="66">
        <f>'signal-per-mass-dry-wt ave'!CC17</f>
        <v>0.0269209431787754</v>
      </c>
      <c r="Z17" s="115">
        <f>'signal-per-mass-dry-wt ave'!CD17</f>
        <v>0.0342520849688396</v>
      </c>
      <c r="AA17" s="66">
        <f>'signal-per-mass-dry-wt ave'!CJ17</f>
        <v>0.0169419170387977</v>
      </c>
      <c r="AB17" s="115">
        <f>'signal-per-mass-dry-wt ave'!CK17</f>
        <v>0.0259293465425665</v>
      </c>
      <c r="AC17" s="66">
        <f>'signal-per-mass-dry-wt ave'!CQ17</f>
        <v>0.00715500158007004</v>
      </c>
      <c r="AD17" s="115">
        <f>'signal-per-mass-dry-wt ave'!CR17</f>
        <v>0.0100475304214713</v>
      </c>
      <c r="AE17" s="66">
        <f>'signal-per-mass-dry-wt ave'!CX17</f>
        <v>0.0132737242112242</v>
      </c>
      <c r="AF17" s="115">
        <f>'signal-per-mass-dry-wt ave'!CY17</f>
        <v>0.0212068138434932</v>
      </c>
      <c r="AG17" s="66">
        <f>'signal-per-mass-dry-wt ave'!DE17</f>
        <v>0.000533260632497264</v>
      </c>
      <c r="AH17" s="115">
        <f>'signal-per-mass-dry-wt ave'!DF17</f>
        <v>0.000753284414085778</v>
      </c>
      <c r="AI17" s="66">
        <f>'signal-per-mass-dry-wt ave'!DL17</f>
        <v>0.00769713208714595</v>
      </c>
      <c r="AJ17" s="115">
        <f>'signal-per-mass-dry-wt ave'!DM17</f>
        <v>0.00780310094628092</v>
      </c>
      <c r="AK17" s="66">
        <f>'signal-per-mass-dry-wt ave'!DS17</f>
        <v>0.0291934679854235</v>
      </c>
      <c r="AL17" s="115">
        <f>'signal-per-mass-dry-wt ave'!DT17</f>
        <v>0.0544986189898308</v>
      </c>
      <c r="AM17" s="66">
        <f>'signal-per-mass-dry-wt ave'!DZ17</f>
        <v>0.0114415023955935</v>
      </c>
      <c r="AN17" s="115">
        <f>'signal-per-mass-dry-wt ave'!EA17</f>
        <v>0.0154438775871539</v>
      </c>
      <c r="AO17" s="66">
        <f>'signal-per-mass-dry-wt ave'!EG17</f>
        <v>0.00646532995314598</v>
      </c>
      <c r="AP17" s="115">
        <f>'signal-per-mass-dry-wt ave'!EH17</f>
        <v>0.0118957173627816</v>
      </c>
      <c r="AQ17" s="128"/>
      <c r="AR17" s="66">
        <f>'% total signal ave'!Q17</f>
        <v>0.0298130922663442</v>
      </c>
      <c r="AS17" s="115">
        <f>'% total signal ave'!R17</f>
        <v>0.0306211493431202</v>
      </c>
      <c r="AT17" s="66">
        <f>'% total signal ave'!S17</f>
        <v>1.02710410143158</v>
      </c>
      <c r="AU17" s="66">
        <f>'% total signal ave'!Y17</f>
        <v>0.0949120232454788</v>
      </c>
      <c r="AV17" s="115">
        <f>'% total signal ave'!Z17</f>
        <v>0.022555487529064</v>
      </c>
      <c r="AW17" s="66">
        <f>'% total signal ave'!AF17</f>
        <v>0.0316918531671002</v>
      </c>
      <c r="AX17" s="115">
        <f>'% total signal ave'!AG17</f>
        <v>0.0302695185205102</v>
      </c>
      <c r="AY17" s="66">
        <f>'% total signal ave'!AM17</f>
        <v>0.0929183165530215</v>
      </c>
      <c r="AZ17" s="115">
        <f>'% total signal ave'!AN17</f>
        <v>0.0877548782252323</v>
      </c>
      <c r="BA17" s="66">
        <f>'% total signal ave'!AT17</f>
        <v>0.0679419759165928</v>
      </c>
      <c r="BB17" s="115">
        <f>'% total signal ave'!AU17</f>
        <v>0.0807495293024819</v>
      </c>
      <c r="BC17" s="66">
        <f>'% total signal ave'!BA17</f>
        <v>0.053988848246658</v>
      </c>
      <c r="BD17" s="115">
        <f>'% total signal ave'!BB17</f>
        <v>0.0277482727574194</v>
      </c>
      <c r="BE17" s="66">
        <f>'% total signal ave'!BH17</f>
        <v>0.0720980782189214</v>
      </c>
      <c r="BF17" s="115">
        <f>'% total signal ave'!BI17</f>
        <v>0.0348006433540558</v>
      </c>
      <c r="BG17" s="66">
        <f>'% total signal ave'!BO17</f>
        <v>0.0283346258030671</v>
      </c>
      <c r="BH17" s="115">
        <f>'% total signal ave'!BP17</f>
        <v>0.039256233634593</v>
      </c>
      <c r="BI17" s="66">
        <f>'% total signal ave'!BV17</f>
        <v>0.0683151817174923</v>
      </c>
      <c r="BJ17" s="115">
        <f>'% total signal ave'!BW17</f>
        <v>0.0275224671726672</v>
      </c>
      <c r="BK17" s="66">
        <f>'% total signal ave'!CC17</f>
        <v>0.16880686328641</v>
      </c>
      <c r="BL17" s="115">
        <f>'% total signal ave'!CD17</f>
        <v>0.268010407127484</v>
      </c>
      <c r="BM17" s="66">
        <f>'% total signal ave'!CJ17</f>
        <v>0.0518177889424027</v>
      </c>
      <c r="BN17" s="115">
        <f>'% total signal ave'!CK17</f>
        <v>0.079298117044672</v>
      </c>
      <c r="BO17" s="66">
        <f>'% total signal ave'!CQ17</f>
        <v>0.0180551575201726</v>
      </c>
      <c r="BP17" s="115">
        <f>'% total signal ave'!CR17</f>
        <v>0.0291403042504733</v>
      </c>
      <c r="BQ17" s="66">
        <f>'% total signal ave'!CX17</f>
        <v>0.0292675632478718</v>
      </c>
      <c r="BR17" s="115">
        <f>'% total signal ave'!CY17</f>
        <v>0.0494193536850352</v>
      </c>
      <c r="BS17" s="66">
        <f>'% total signal ave'!DE17</f>
        <v>0.00113315566333734</v>
      </c>
      <c r="BT17" s="115">
        <f>'% total signal ave'!DF17</f>
        <v>0.00158311869461412</v>
      </c>
      <c r="BU17" s="66">
        <f>'% total signal ave'!DL17</f>
        <v>0.0567462808413721</v>
      </c>
      <c r="BV17" s="115">
        <f>'% total signal ave'!DM17</f>
        <v>0.0851145553035714</v>
      </c>
      <c r="BW17" s="66">
        <f>'% total signal ave'!DS17</f>
        <v>0.0298237938464713</v>
      </c>
      <c r="BX17" s="115">
        <f>'% total signal ave'!DT17</f>
        <v>0.0473171081670181</v>
      </c>
      <c r="BY17" s="66">
        <f>'% total signal ave'!DZ17</f>
        <v>0.0251924340721884</v>
      </c>
      <c r="BZ17" s="115">
        <f>'% total signal ave'!EA17</f>
        <v>0.0333079164459982</v>
      </c>
      <c r="CA17" s="66">
        <f>'% total signal ave'!EG17</f>
        <v>0.00856301271527612</v>
      </c>
      <c r="CB17" s="115">
        <f>'% total signal ave'!EH17</f>
        <v>0.0156248908049265</v>
      </c>
    </row>
    <row r="18" spans="1:80">
      <c r="A18">
        <f>'imported data from Web Calc'!A17</f>
        <v>984.6</v>
      </c>
      <c r="B18" t="str">
        <f>'imported data from Web Calc'!B17</f>
        <v>C53H90O15</v>
      </c>
      <c r="C18" s="61" t="str">
        <f>'imported data from Web Calc'!C17</f>
        <v>DGDG(38:5)</v>
      </c>
      <c r="D18" s="66">
        <f>'amount-analyzed sorted'!Q18</f>
        <v>0.000267857142857143</v>
      </c>
      <c r="E18" s="125"/>
      <c r="F18" s="66">
        <f>'signal-per-mass-dry-wt ave'!Q18</f>
        <v>0.00345058153800854</v>
      </c>
      <c r="G18" s="115">
        <f>'signal-per-mass-dry-wt ave'!R18</f>
        <v>0.00495637318152583</v>
      </c>
      <c r="H18" s="66">
        <f>'signal-per-mass-dry-wt ave'!S18</f>
        <v>1.43638778766154</v>
      </c>
      <c r="I18" s="66">
        <f>'signal-per-mass-dry-wt ave'!Y18</f>
        <v>0.0124134016929566</v>
      </c>
      <c r="J18" s="115">
        <f>'signal-per-mass-dry-wt ave'!Z18</f>
        <v>0.0171227145150251</v>
      </c>
      <c r="K18" s="66">
        <f>'signal-per-mass-dry-wt ave'!AF18</f>
        <v>0.00297110468742131</v>
      </c>
      <c r="L18" s="115">
        <f>'signal-per-mass-dry-wt ave'!AG18</f>
        <v>0.00304130760022946</v>
      </c>
      <c r="M18" s="66">
        <f>'signal-per-mass-dry-wt ave'!AM18</f>
        <v>0.00102739726027397</v>
      </c>
      <c r="N18" s="115">
        <f>'signal-per-mass-dry-wt ave'!AN18</f>
        <v>0.00229733011386965</v>
      </c>
      <c r="O18" s="66">
        <f>'signal-per-mass-dry-wt ave'!AT18</f>
        <v>0.00060790273556231</v>
      </c>
      <c r="P18" s="115">
        <f>'signal-per-mass-dry-wt ave'!AU18</f>
        <v>0.0013593118404254</v>
      </c>
      <c r="Q18" s="66">
        <f>'signal-per-mass-dry-wt ave'!BA18</f>
        <v>0.0124112981312978</v>
      </c>
      <c r="R18" s="115">
        <f>'signal-per-mass-dry-wt ave'!BB18</f>
        <v>0.00780392683039173</v>
      </c>
      <c r="S18" s="66">
        <f>'signal-per-mass-dry-wt ave'!BH18</f>
        <v>0.00617707793164431</v>
      </c>
      <c r="T18" s="115">
        <f>'signal-per-mass-dry-wt ave'!BI18</f>
        <v>0.00555943572806264</v>
      </c>
      <c r="U18" s="66">
        <f>'signal-per-mass-dry-wt ave'!BO18</f>
        <v>0.0130089575097055</v>
      </c>
      <c r="V18" s="115">
        <f>'signal-per-mass-dry-wt ave'!BP18</f>
        <v>0.0132617528669609</v>
      </c>
      <c r="W18" s="66">
        <f>'signal-per-mass-dry-wt ave'!BV18</f>
        <v>0.00929682053820439</v>
      </c>
      <c r="X18" s="115">
        <f>'signal-per-mass-dry-wt ave'!BW18</f>
        <v>0.00625270826416239</v>
      </c>
      <c r="Y18" s="66">
        <f>'signal-per-mass-dry-wt ave'!CC18</f>
        <v>0</v>
      </c>
      <c r="Z18" s="115">
        <f>'signal-per-mass-dry-wt ave'!CD18</f>
        <v>0</v>
      </c>
      <c r="AA18" s="66">
        <f>'signal-per-mass-dry-wt ave'!CJ18</f>
        <v>0.00044531528322052</v>
      </c>
      <c r="AB18" s="115">
        <f>'signal-per-mass-dry-wt ave'!CK18</f>
        <v>0.000995755244700655</v>
      </c>
      <c r="AC18" s="66">
        <f>'signal-per-mass-dry-wt ave'!CQ18</f>
        <v>0</v>
      </c>
      <c r="AD18" s="115">
        <f>'signal-per-mass-dry-wt ave'!CR18</f>
        <v>0</v>
      </c>
      <c r="AE18" s="66">
        <f>'signal-per-mass-dry-wt ave'!CX18</f>
        <v>0.00117206611486878</v>
      </c>
      <c r="AF18" s="115">
        <f>'signal-per-mass-dry-wt ave'!CY18</f>
        <v>0.00162687336097571</v>
      </c>
      <c r="AG18" s="66">
        <f>'signal-per-mass-dry-wt ave'!DE18</f>
        <v>0.00715269117782446</v>
      </c>
      <c r="AH18" s="115">
        <f>'signal-per-mass-dry-wt ave'!DF18</f>
        <v>0.0113019157677928</v>
      </c>
      <c r="AI18" s="66">
        <f>'signal-per-mass-dry-wt ave'!DL18</f>
        <v>0.00581186068040633</v>
      </c>
      <c r="AJ18" s="115">
        <f>'signal-per-mass-dry-wt ave'!DM18</f>
        <v>0.00536818707009063</v>
      </c>
      <c r="AK18" s="66">
        <f>'signal-per-mass-dry-wt ave'!DS18</f>
        <v>0.00444936538882368</v>
      </c>
      <c r="AL18" s="115">
        <f>'signal-per-mass-dry-wt ave'!DT18</f>
        <v>0.00510289362293458</v>
      </c>
      <c r="AM18" s="66">
        <f>'signal-per-mass-dry-wt ave'!DZ18</f>
        <v>0</v>
      </c>
      <c r="AN18" s="115">
        <f>'signal-per-mass-dry-wt ave'!EA18</f>
        <v>0</v>
      </c>
      <c r="AO18" s="66">
        <f>'signal-per-mass-dry-wt ave'!EG18</f>
        <v>0.00395266116254305</v>
      </c>
      <c r="AP18" s="115">
        <f>'signal-per-mass-dry-wt ave'!EH18</f>
        <v>0.00471249716981514</v>
      </c>
      <c r="AQ18" s="128"/>
      <c r="AR18" s="66">
        <f>'% total signal ave'!Q18</f>
        <v>0.0061234165236933</v>
      </c>
      <c r="AS18" s="115">
        <f>'% total signal ave'!R18</f>
        <v>0.00860700016569036</v>
      </c>
      <c r="AT18" s="66">
        <f>'% total signal ave'!S18</f>
        <v>1.40558789891025</v>
      </c>
      <c r="AU18" s="66">
        <f>'% total signal ave'!Y18</f>
        <v>0.00771554096910061</v>
      </c>
      <c r="AV18" s="115">
        <f>'% total signal ave'!Z18</f>
        <v>0.010867374866681</v>
      </c>
      <c r="AW18" s="66">
        <f>'% total signal ave'!AF18</f>
        <v>0.00299338070787355</v>
      </c>
      <c r="AX18" s="115">
        <f>'% total signal ave'!AG18</f>
        <v>0.00362002115000943</v>
      </c>
      <c r="AY18" s="66">
        <f>'% total signal ave'!AM18</f>
        <v>0.00214190487997003</v>
      </c>
      <c r="AZ18" s="115">
        <f>'% total signal ave'!AN18</f>
        <v>0.00478944491295152</v>
      </c>
      <c r="BA18" s="66">
        <f>'% total signal ave'!AT18</f>
        <v>0.000610096014131699</v>
      </c>
      <c r="BB18" s="115">
        <f>'% total signal ave'!AU18</f>
        <v>0.00136421616040015</v>
      </c>
      <c r="BC18" s="66">
        <f>'% total signal ave'!BA18</f>
        <v>0.0127662297732651</v>
      </c>
      <c r="BD18" s="115">
        <f>'% total signal ave'!BB18</f>
        <v>0.00636349390362328</v>
      </c>
      <c r="BE18" s="66">
        <f>'% total signal ave'!BH18</f>
        <v>0.00759087362715309</v>
      </c>
      <c r="BF18" s="115">
        <f>'% total signal ave'!BI18</f>
        <v>0.00722574476665795</v>
      </c>
      <c r="BG18" s="66">
        <f>'% total signal ave'!BO18</f>
        <v>0.0200795115794455</v>
      </c>
      <c r="BH18" s="115">
        <f>'% total signal ave'!BP18</f>
        <v>0.0207042811916768</v>
      </c>
      <c r="BI18" s="66">
        <f>'% total signal ave'!BV18</f>
        <v>0.00730106433394161</v>
      </c>
      <c r="BJ18" s="115">
        <f>'% total signal ave'!BW18</f>
        <v>0.00423437922027827</v>
      </c>
      <c r="BK18" s="66">
        <f>'% total signal ave'!CC18</f>
        <v>0</v>
      </c>
      <c r="BL18" s="115">
        <f>'% total signal ave'!CD18</f>
        <v>0</v>
      </c>
      <c r="BM18" s="66">
        <f>'% total signal ave'!CJ18</f>
        <v>0.000809614914562129</v>
      </c>
      <c r="BN18" s="115">
        <f>'% total signal ave'!CK18</f>
        <v>0.0018103539845586</v>
      </c>
      <c r="BO18" s="66">
        <f>'% total signal ave'!CQ18</f>
        <v>0</v>
      </c>
      <c r="BP18" s="115">
        <f>'% total signal ave'!CR18</f>
        <v>0</v>
      </c>
      <c r="BQ18" s="66">
        <f>'% total signal ave'!CX18</f>
        <v>0.00505122250386323</v>
      </c>
      <c r="BR18" s="115">
        <f>'% total signal ave'!CY18</f>
        <v>0.00834762117032224</v>
      </c>
      <c r="BS18" s="66">
        <f>'% total signal ave'!DE18</f>
        <v>0.0122676173537695</v>
      </c>
      <c r="BT18" s="115">
        <f>'% total signal ave'!DF18</f>
        <v>0.0192323035076457</v>
      </c>
      <c r="BU18" s="66">
        <f>'% total signal ave'!DL18</f>
        <v>0.0169511658727184</v>
      </c>
      <c r="BV18" s="115">
        <f>'% total signal ave'!DM18</f>
        <v>0.0185056735218009</v>
      </c>
      <c r="BW18" s="66">
        <f>'% total signal ave'!DS18</f>
        <v>0.00587961850176001</v>
      </c>
      <c r="BX18" s="115">
        <f>'% total signal ave'!DT18</f>
        <v>0.00545248333877156</v>
      </c>
      <c r="BY18" s="66">
        <f>'% total signal ave'!DZ18</f>
        <v>0</v>
      </c>
      <c r="BZ18" s="115">
        <f>'% total signal ave'!EA18</f>
        <v>0</v>
      </c>
      <c r="CA18" s="66">
        <f>'% total signal ave'!EG18</f>
        <v>0.0174210982844773</v>
      </c>
      <c r="CB18" s="115">
        <f>'% total signal ave'!EH18</f>
        <v>0.0311781106895018</v>
      </c>
    </row>
    <row r="19" spans="1:80">
      <c r="A19">
        <f>'imported data from Web Calc'!A18</f>
        <v>986.6</v>
      </c>
      <c r="B19" t="str">
        <f>'imported data from Web Calc'!B18</f>
        <v>C53H92O15</v>
      </c>
      <c r="C19" s="61" t="str">
        <f>'imported data from Web Calc'!C18</f>
        <v>DGDG(38:4)</v>
      </c>
      <c r="D19" s="66">
        <f>'amount-analyzed sorted'!Q19</f>
        <v>0.0007</v>
      </c>
      <c r="E19" s="125"/>
      <c r="F19" s="66">
        <f>'signal-per-mass-dry-wt ave'!Q19</f>
        <v>0.00901751975266231</v>
      </c>
      <c r="G19" s="115">
        <f>'signal-per-mass-dry-wt ave'!R19</f>
        <v>0.00541425238347555</v>
      </c>
      <c r="H19" s="66">
        <f>'signal-per-mass-dry-wt ave'!S19</f>
        <v>0.600414807173231</v>
      </c>
      <c r="I19" s="66">
        <f>'signal-per-mass-dry-wt ave'!Y19</f>
        <v>0.0499090585815609</v>
      </c>
      <c r="J19" s="115">
        <f>'signal-per-mass-dry-wt ave'!Z19</f>
        <v>0.0128377907666116</v>
      </c>
      <c r="K19" s="66">
        <f>'signal-per-mass-dry-wt ave'!AF19</f>
        <v>0.0186355537925341</v>
      </c>
      <c r="L19" s="115">
        <f>'signal-per-mass-dry-wt ave'!AG19</f>
        <v>0.0176517266166811</v>
      </c>
      <c r="M19" s="66">
        <f>'signal-per-mass-dry-wt ave'!AM19</f>
        <v>0.00452388595326618</v>
      </c>
      <c r="N19" s="115">
        <f>'signal-per-mass-dry-wt ave'!AN19</f>
        <v>0.00619033205950105</v>
      </c>
      <c r="O19" s="66">
        <f>'signal-per-mass-dry-wt ave'!AT19</f>
        <v>0.0104176256879379</v>
      </c>
      <c r="P19" s="115">
        <f>'signal-per-mass-dry-wt ave'!AU19</f>
        <v>0.0116452122137464</v>
      </c>
      <c r="Q19" s="66">
        <f>'signal-per-mass-dry-wt ave'!BA19</f>
        <v>0.0176719126595806</v>
      </c>
      <c r="R19" s="115">
        <f>'signal-per-mass-dry-wt ave'!BB19</f>
        <v>0.0135469917802685</v>
      </c>
      <c r="S19" s="66">
        <f>'signal-per-mass-dry-wt ave'!BH19</f>
        <v>0.0176035481984953</v>
      </c>
      <c r="T19" s="115">
        <f>'signal-per-mass-dry-wt ave'!BI19</f>
        <v>0.0158869523969087</v>
      </c>
      <c r="U19" s="66">
        <f>'signal-per-mass-dry-wt ave'!BO19</f>
        <v>0.00992095736148123</v>
      </c>
      <c r="V19" s="115">
        <f>'signal-per-mass-dry-wt ave'!BP19</f>
        <v>0.00793060716529872</v>
      </c>
      <c r="W19" s="66">
        <f>'signal-per-mass-dry-wt ave'!BV19</f>
        <v>0.0436232437403757</v>
      </c>
      <c r="X19" s="115">
        <f>'signal-per-mass-dry-wt ave'!BW19</f>
        <v>0.0105455083685083</v>
      </c>
      <c r="Y19" s="66">
        <f>'signal-per-mass-dry-wt ave'!CC19</f>
        <v>0.00053041018387553</v>
      </c>
      <c r="Z19" s="115">
        <f>'signal-per-mass-dry-wt ave'!CD19</f>
        <v>0.00118603322710385</v>
      </c>
      <c r="AA19" s="66">
        <f>'signal-per-mass-dry-wt ave'!CJ19</f>
        <v>0.00819104253461221</v>
      </c>
      <c r="AB19" s="115">
        <f>'signal-per-mass-dry-wt ave'!CK19</f>
        <v>0.00806765127928566</v>
      </c>
      <c r="AC19" s="66">
        <f>'signal-per-mass-dry-wt ave'!CQ19</f>
        <v>0.00735135786319778</v>
      </c>
      <c r="AD19" s="115">
        <f>'signal-per-mass-dry-wt ave'!CR19</f>
        <v>0.00522137171810286</v>
      </c>
      <c r="AE19" s="66">
        <f>'signal-per-mass-dry-wt ave'!CX19</f>
        <v>0.00241616257241257</v>
      </c>
      <c r="AF19" s="115">
        <f>'signal-per-mass-dry-wt ave'!CY19</f>
        <v>0.00267299874113472</v>
      </c>
      <c r="AG19" s="66">
        <f>'signal-per-mass-dry-wt ave'!DE19</f>
        <v>0.013644990743398</v>
      </c>
      <c r="AH19" s="115">
        <f>'signal-per-mass-dry-wt ave'!DF19</f>
        <v>0.0116908263597299</v>
      </c>
      <c r="AI19" s="66">
        <f>'signal-per-mass-dry-wt ave'!DL19</f>
        <v>0.00510240371686111</v>
      </c>
      <c r="AJ19" s="115">
        <f>'signal-per-mass-dry-wt ave'!DM19</f>
        <v>0.00489130663295165</v>
      </c>
      <c r="AK19" s="66">
        <f>'signal-per-mass-dry-wt ave'!DS19</f>
        <v>0.0129584414726966</v>
      </c>
      <c r="AL19" s="115">
        <f>'signal-per-mass-dry-wt ave'!DT19</f>
        <v>0.0129685208404072</v>
      </c>
      <c r="AM19" s="66">
        <f>'signal-per-mass-dry-wt ave'!DZ19</f>
        <v>0.00625696243494838</v>
      </c>
      <c r="AN19" s="115">
        <f>'signal-per-mass-dry-wt ave'!EA19</f>
        <v>0.00578207602698601</v>
      </c>
      <c r="AO19" s="66">
        <f>'signal-per-mass-dry-wt ave'!EG19</f>
        <v>0.00503298170318405</v>
      </c>
      <c r="AP19" s="115">
        <f>'signal-per-mass-dry-wt ave'!EH19</f>
        <v>0.00582072082119369</v>
      </c>
      <c r="AQ19" s="128"/>
      <c r="AR19" s="66">
        <f>'% total signal ave'!Q19</f>
        <v>0.0164143347888581</v>
      </c>
      <c r="AS19" s="115">
        <f>'% total signal ave'!R19</f>
        <v>0.00986547296160869</v>
      </c>
      <c r="AT19" s="66">
        <f>'% total signal ave'!S19</f>
        <v>0.601027887423455</v>
      </c>
      <c r="AU19" s="66">
        <f>'% total signal ave'!Y19</f>
        <v>0.0312144988117339</v>
      </c>
      <c r="AV19" s="115">
        <f>'% total signal ave'!Z19</f>
        <v>0.00309531341039286</v>
      </c>
      <c r="AW19" s="66">
        <f>'% total signal ave'!AF19</f>
        <v>0.017622357941704</v>
      </c>
      <c r="AX19" s="115">
        <f>'% total signal ave'!AG19</f>
        <v>0.0117028533490789</v>
      </c>
      <c r="AY19" s="66">
        <f>'% total signal ave'!AM19</f>
        <v>0.0101409701135332</v>
      </c>
      <c r="AZ19" s="115">
        <f>'% total signal ave'!AN19</f>
        <v>0.0129205521500785</v>
      </c>
      <c r="BA19" s="66">
        <f>'% total signal ave'!AT19</f>
        <v>0.0164999163725434</v>
      </c>
      <c r="BB19" s="115">
        <f>'% total signal ave'!AU19</f>
        <v>0.0173060145755312</v>
      </c>
      <c r="BC19" s="66">
        <f>'% total signal ave'!BA19</f>
        <v>0.0178539253876841</v>
      </c>
      <c r="BD19" s="115">
        <f>'% total signal ave'!BB19</f>
        <v>0.00729550665885679</v>
      </c>
      <c r="BE19" s="66">
        <f>'% total signal ave'!BH19</f>
        <v>0.0175792942559253</v>
      </c>
      <c r="BF19" s="115">
        <f>'% total signal ave'!BI19</f>
        <v>0.0105459464162726</v>
      </c>
      <c r="BG19" s="66">
        <f>'% total signal ave'!BO19</f>
        <v>0.0160071324163311</v>
      </c>
      <c r="BH19" s="115">
        <f>'% total signal ave'!BP19</f>
        <v>0.00791302627449967</v>
      </c>
      <c r="BI19" s="66">
        <f>'% total signal ave'!BV19</f>
        <v>0.0356617999734208</v>
      </c>
      <c r="BJ19" s="115">
        <f>'% total signal ave'!BW19</f>
        <v>0.0058660427818675</v>
      </c>
      <c r="BK19" s="66">
        <f>'% total signal ave'!CC19</f>
        <v>0.0039452108885727</v>
      </c>
      <c r="BL19" s="115">
        <f>'% total signal ave'!CD19</f>
        <v>0.00882175973242091</v>
      </c>
      <c r="BM19" s="66">
        <f>'% total signal ave'!CJ19</f>
        <v>0.0157099492377484</v>
      </c>
      <c r="BN19" s="115">
        <f>'% total signal ave'!CK19</f>
        <v>0.0110597967237438</v>
      </c>
      <c r="BO19" s="66">
        <f>'% total signal ave'!CQ19</f>
        <v>0.0174662687329468</v>
      </c>
      <c r="BP19" s="115">
        <f>'% total signal ave'!CR19</f>
        <v>0.0103262479347732</v>
      </c>
      <c r="BQ19" s="66">
        <f>'% total signal ave'!CX19</f>
        <v>0.0050602122469641</v>
      </c>
      <c r="BR19" s="115">
        <f>'% total signal ave'!CY19</f>
        <v>0.00518884584030313</v>
      </c>
      <c r="BS19" s="66">
        <f>'% total signal ave'!DE19</f>
        <v>0.0247625554732644</v>
      </c>
      <c r="BT19" s="115">
        <f>'% total signal ave'!DF19</f>
        <v>0.017547216211738</v>
      </c>
      <c r="BU19" s="66">
        <f>'% total signal ave'!DL19</f>
        <v>0.0143862944907602</v>
      </c>
      <c r="BV19" s="115">
        <f>'% total signal ave'!DM19</f>
        <v>0.0124321493463394</v>
      </c>
      <c r="BW19" s="66">
        <f>'% total signal ave'!DS19</f>
        <v>0.0231910891564423</v>
      </c>
      <c r="BX19" s="115">
        <f>'% total signal ave'!DT19</f>
        <v>0.00698185344283814</v>
      </c>
      <c r="BY19" s="66">
        <f>'% total signal ave'!DZ19</f>
        <v>0.0186408841031936</v>
      </c>
      <c r="BZ19" s="115">
        <f>'% total signal ave'!EA19</f>
        <v>0.0138349052680797</v>
      </c>
      <c r="CA19" s="66">
        <f>'% total signal ave'!EG19</f>
        <v>0.00835556612962633</v>
      </c>
      <c r="CB19" s="115">
        <f>'% total signal ave'!EH19</f>
        <v>0.0107836298476856</v>
      </c>
    </row>
    <row r="20" spans="1:80">
      <c r="A20">
        <f>'imported data from Web Calc'!A19</f>
        <v>988.7</v>
      </c>
      <c r="B20" t="str">
        <f>'imported data from Web Calc'!B19</f>
        <v>C53H94O15</v>
      </c>
      <c r="C20" s="61" t="str">
        <f>'imported data from Web Calc'!C19</f>
        <v>DGDG(38:3)</v>
      </c>
      <c r="D20" s="66">
        <f>'amount-analyzed sorted'!Q20</f>
        <v>0.000264285714285714</v>
      </c>
      <c r="E20" s="125"/>
      <c r="F20" s="66">
        <f>'signal-per-mass-dry-wt ave'!Q20</f>
        <v>0.00340457378416842</v>
      </c>
      <c r="G20" s="115">
        <f>'signal-per-mass-dry-wt ave'!R20</f>
        <v>0.00440330499362224</v>
      </c>
      <c r="H20" s="66">
        <f>'signal-per-mass-dry-wt ave'!S20</f>
        <v>1.29334985016275</v>
      </c>
      <c r="I20" s="66">
        <f>'signal-per-mass-dry-wt ave'!Y20</f>
        <v>0.0123167515906624</v>
      </c>
      <c r="J20" s="115">
        <f>'signal-per-mass-dry-wt ave'!Z20</f>
        <v>0.0181286437883655</v>
      </c>
      <c r="K20" s="66">
        <f>'signal-per-mass-dry-wt ave'!AF20</f>
        <v>0.0031133036857798</v>
      </c>
      <c r="L20" s="115">
        <f>'signal-per-mass-dry-wt ave'!AG20</f>
        <v>0.00212349895431423</v>
      </c>
      <c r="M20" s="66">
        <f>'signal-per-mass-dry-wt ave'!AM20</f>
        <v>0.000795466438652372</v>
      </c>
      <c r="N20" s="115">
        <f>'signal-per-mass-dry-wt ave'!AN20</f>
        <v>0.00140488898636119</v>
      </c>
      <c r="O20" s="66">
        <f>'signal-per-mass-dry-wt ave'!AT20</f>
        <v>0.00434358524292537</v>
      </c>
      <c r="P20" s="115">
        <f>'signal-per-mass-dry-wt ave'!AU20</f>
        <v>0.0070647488767557</v>
      </c>
      <c r="Q20" s="66">
        <f>'signal-per-mass-dry-wt ave'!BA20</f>
        <v>0.0053969669457837</v>
      </c>
      <c r="R20" s="115">
        <f>'signal-per-mass-dry-wt ave'!BB20</f>
        <v>0.00697237286754235</v>
      </c>
      <c r="S20" s="66">
        <f>'signal-per-mass-dry-wt ave'!BH20</f>
        <v>0.00903313789134818</v>
      </c>
      <c r="T20" s="115">
        <f>'signal-per-mass-dry-wt ave'!BI20</f>
        <v>0.0106257830721394</v>
      </c>
      <c r="U20" s="66">
        <f>'signal-per-mass-dry-wt ave'!BO20</f>
        <v>0.00403200382660814</v>
      </c>
      <c r="V20" s="115">
        <f>'signal-per-mass-dry-wt ave'!BP20</f>
        <v>0.00243394724648565</v>
      </c>
      <c r="W20" s="66">
        <f>'signal-per-mass-dry-wt ave'!BV20</f>
        <v>0.00457838334115392</v>
      </c>
      <c r="X20" s="115">
        <f>'signal-per-mass-dry-wt ave'!BW20</f>
        <v>0.00538679158252283</v>
      </c>
      <c r="Y20" s="66">
        <f>'signal-per-mass-dry-wt ave'!CC20</f>
        <v>0</v>
      </c>
      <c r="Z20" s="115">
        <f>'signal-per-mass-dry-wt ave'!CD20</f>
        <v>0</v>
      </c>
      <c r="AA20" s="66">
        <f>'signal-per-mass-dry-wt ave'!CJ20</f>
        <v>0.00198875044240095</v>
      </c>
      <c r="AB20" s="115">
        <f>'signal-per-mass-dry-wt ave'!CK20</f>
        <v>0.00120770558201568</v>
      </c>
      <c r="AC20" s="66">
        <f>'signal-per-mass-dry-wt ave'!CQ20</f>
        <v>0.00302824558788139</v>
      </c>
      <c r="AD20" s="115">
        <f>'signal-per-mass-dry-wt ave'!CR20</f>
        <v>0.00228042183873595</v>
      </c>
      <c r="AE20" s="66">
        <f>'signal-per-mass-dry-wt ave'!CX20</f>
        <v>0.000386332417582418</v>
      </c>
      <c r="AF20" s="115">
        <f>'signal-per-mass-dry-wt ave'!CY20</f>
        <v>0.000863865547626121</v>
      </c>
      <c r="AG20" s="66">
        <f>'signal-per-mass-dry-wt ave'!DE20</f>
        <v>0.000163576881134133</v>
      </c>
      <c r="AH20" s="115">
        <f>'signal-per-mass-dry-wt ave'!DF20</f>
        <v>0.000365769025763324</v>
      </c>
      <c r="AI20" s="66">
        <f>'signal-per-mass-dry-wt ave'!DL20</f>
        <v>0.000418860151064317</v>
      </c>
      <c r="AJ20" s="115">
        <f>'signal-per-mass-dry-wt ave'!DM20</f>
        <v>0.000593057418082343</v>
      </c>
      <c r="AK20" s="66">
        <f>'signal-per-mass-dry-wt ave'!DS20</f>
        <v>0.00571659995115715</v>
      </c>
      <c r="AL20" s="115">
        <f>'signal-per-mass-dry-wt ave'!DT20</f>
        <v>0.00717152522566388</v>
      </c>
      <c r="AM20" s="66">
        <f>'signal-per-mass-dry-wt ave'!DZ20</f>
        <v>0.00401295609720583</v>
      </c>
      <c r="AN20" s="115">
        <f>'signal-per-mass-dry-wt ave'!EA20</f>
        <v>0.00616694567968886</v>
      </c>
      <c r="AO20" s="66">
        <f>'signal-per-mass-dry-wt ave'!EG20</f>
        <v>0.00170816818245625</v>
      </c>
      <c r="AP20" s="115">
        <f>'signal-per-mass-dry-wt ave'!EH20</f>
        <v>0.00165282452452913</v>
      </c>
      <c r="AQ20" s="128"/>
      <c r="AR20" s="66">
        <f>'% total signal ave'!Q20</f>
        <v>0.00619160802699959</v>
      </c>
      <c r="AS20" s="115">
        <f>'% total signal ave'!R20</f>
        <v>0.00795731430900205</v>
      </c>
      <c r="AT20" s="66">
        <f>'% total signal ave'!S20</f>
        <v>1.28517733588799</v>
      </c>
      <c r="AU20" s="66">
        <f>'% total signal ave'!Y20</f>
        <v>0.00654044753705051</v>
      </c>
      <c r="AV20" s="115">
        <f>'% total signal ave'!Z20</f>
        <v>0.00817903408363664</v>
      </c>
      <c r="AW20" s="66">
        <f>'% total signal ave'!AF20</f>
        <v>0.00355855544380353</v>
      </c>
      <c r="AX20" s="115">
        <f>'% total signal ave'!AG20</f>
        <v>0.00258583055773875</v>
      </c>
      <c r="AY20" s="66">
        <f>'% total signal ave'!AM20</f>
        <v>0.00176595164639055</v>
      </c>
      <c r="AZ20" s="115">
        <f>'% total signal ave'!AN20</f>
        <v>0.00316366987038836</v>
      </c>
      <c r="BA20" s="66">
        <f>'% total signal ave'!AT20</f>
        <v>0.00524742634464313</v>
      </c>
      <c r="BB20" s="115">
        <f>'% total signal ave'!AU20</f>
        <v>0.00708835133971973</v>
      </c>
      <c r="BC20" s="66">
        <f>'% total signal ave'!BA20</f>
        <v>0.00545015691255623</v>
      </c>
      <c r="BD20" s="115">
        <f>'% total signal ave'!BB20</f>
        <v>0.00773383295903646</v>
      </c>
      <c r="BE20" s="66">
        <f>'% total signal ave'!BH20</f>
        <v>0.00928612227352519</v>
      </c>
      <c r="BF20" s="115">
        <f>'% total signal ave'!BI20</f>
        <v>0.00671217965450067</v>
      </c>
      <c r="BG20" s="66">
        <f>'% total signal ave'!BO20</f>
        <v>0.00876499406212738</v>
      </c>
      <c r="BH20" s="115">
        <f>'% total signal ave'!BP20</f>
        <v>0.00725608783071552</v>
      </c>
      <c r="BI20" s="66">
        <f>'% total signal ave'!BV20</f>
        <v>0.00296769353507175</v>
      </c>
      <c r="BJ20" s="115">
        <f>'% total signal ave'!BW20</f>
        <v>0.00286875206778056</v>
      </c>
      <c r="BK20" s="66">
        <f>'% total signal ave'!CC20</f>
        <v>0</v>
      </c>
      <c r="BL20" s="115">
        <f>'% total signal ave'!CD20</f>
        <v>0</v>
      </c>
      <c r="BM20" s="66">
        <f>'% total signal ave'!CJ20</f>
        <v>0.00497613781607942</v>
      </c>
      <c r="BN20" s="115">
        <f>'% total signal ave'!CK20</f>
        <v>0.00406914136914415</v>
      </c>
      <c r="BO20" s="66">
        <f>'% total signal ave'!CQ20</f>
        <v>0.00722102315460185</v>
      </c>
      <c r="BP20" s="115">
        <f>'% total signal ave'!CR20</f>
        <v>0.00426806202364763</v>
      </c>
      <c r="BQ20" s="66">
        <f>'% total signal ave'!CX20</f>
        <v>0.000951062045778591</v>
      </c>
      <c r="BR20" s="115">
        <f>'% total signal ave'!CY20</f>
        <v>0.00212663938518095</v>
      </c>
      <c r="BS20" s="66">
        <f>'% total signal ave'!DE20</f>
        <v>0.000244986905914417</v>
      </c>
      <c r="BT20" s="115">
        <f>'% total signal ave'!DF20</f>
        <v>0.000547807375221982</v>
      </c>
      <c r="BU20" s="66">
        <f>'% total signal ave'!DL20</f>
        <v>0.000901206075294725</v>
      </c>
      <c r="BV20" s="115">
        <f>'% total signal ave'!DM20</f>
        <v>0.00125664572233995</v>
      </c>
      <c r="BW20" s="66">
        <f>'% total signal ave'!DS20</f>
        <v>0.00726196161618552</v>
      </c>
      <c r="BX20" s="115">
        <f>'% total signal ave'!DT20</f>
        <v>0.00725311083506186</v>
      </c>
      <c r="BY20" s="66">
        <f>'% total signal ave'!DZ20</f>
        <v>0.0165148606300294</v>
      </c>
      <c r="BZ20" s="115">
        <f>'% total signal ave'!EA20</f>
        <v>0.0227276549248909</v>
      </c>
      <c r="CA20" s="66">
        <f>'% total signal ave'!EG20</f>
        <v>0.00449661831306195</v>
      </c>
      <c r="CB20" s="115">
        <f>'% total signal ave'!EH20</f>
        <v>0.00555465244719643</v>
      </c>
    </row>
    <row r="21" spans="1:80">
      <c r="A21" s="74" t="s">
        <v>522</v>
      </c>
      <c r="B21" s="75"/>
      <c r="C21" s="74" t="s">
        <v>522</v>
      </c>
      <c r="D21" s="66">
        <f>'amount-analyzed sorted'!Q21</f>
        <v>0.596525714285714</v>
      </c>
      <c r="E21" s="125"/>
      <c r="F21" s="116">
        <f>'signal-per-mass-dry-wt ave'!Q21</f>
        <v>7.68454630220346</v>
      </c>
      <c r="G21" s="117">
        <f>'signal-per-mass-dry-wt ave'!R21</f>
        <v>0.381519211598297</v>
      </c>
      <c r="H21" s="66">
        <f>'signal-per-mass-dry-wt ave'!S21</f>
        <v>0.0496475909695411</v>
      </c>
      <c r="I21" s="116">
        <f>'signal-per-mass-dry-wt ave'!Y21</f>
        <v>19.6601199836038</v>
      </c>
      <c r="J21" s="117">
        <f>'signal-per-mass-dry-wt ave'!Z21</f>
        <v>7.80227694186534</v>
      </c>
      <c r="K21" s="116">
        <f>'signal-per-mass-dry-wt ave'!AF21</f>
        <v>9.78753684696756</v>
      </c>
      <c r="L21" s="117">
        <f>'signal-per-mass-dry-wt ave'!AG21</f>
        <v>5.06756028418641</v>
      </c>
      <c r="M21" s="116">
        <f>'signal-per-mass-dry-wt ave'!AM21</f>
        <v>5.75792798486049</v>
      </c>
      <c r="N21" s="117">
        <f>'signal-per-mass-dry-wt ave'!AN21</f>
        <v>1.15001463877659</v>
      </c>
      <c r="O21" s="116">
        <f>'signal-per-mass-dry-wt ave'!AT21</f>
        <v>7.14894472630093</v>
      </c>
      <c r="P21" s="117">
        <f>'signal-per-mass-dry-wt ave'!AU21</f>
        <v>4.08870375087311</v>
      </c>
      <c r="Q21" s="116">
        <f>'signal-per-mass-dry-wt ave'!BA21</f>
        <v>10.6515992898829</v>
      </c>
      <c r="R21" s="117">
        <f>'signal-per-mass-dry-wt ave'!BB21</f>
        <v>3.99671212025957</v>
      </c>
      <c r="S21" s="116">
        <f>'signal-per-mass-dry-wt ave'!BH21</f>
        <v>10.5315855351183</v>
      </c>
      <c r="T21" s="117">
        <f>'signal-per-mass-dry-wt ave'!BI21</f>
        <v>3.70567701773325</v>
      </c>
      <c r="U21" s="116">
        <f>'signal-per-mass-dry-wt ave'!BO21</f>
        <v>7.40302904312276</v>
      </c>
      <c r="V21" s="117">
        <f>'signal-per-mass-dry-wt ave'!BP21</f>
        <v>2.78921553151142</v>
      </c>
      <c r="W21" s="116">
        <f>'signal-per-mass-dry-wt ave'!BV21</f>
        <v>15.7517826303018</v>
      </c>
      <c r="X21" s="117">
        <f>'signal-per-mass-dry-wt ave'!BW21</f>
        <v>5.0252052397664</v>
      </c>
      <c r="Y21" s="116">
        <f>'signal-per-mass-dry-wt ave'!CC21</f>
        <v>3.746698643921</v>
      </c>
      <c r="Z21" s="117">
        <f>'signal-per-mass-dry-wt ave'!CD21</f>
        <v>1.4910070677097</v>
      </c>
      <c r="AA21" s="116">
        <f>'signal-per-mass-dry-wt ave'!CJ21</f>
        <v>6.83312805245407</v>
      </c>
      <c r="AB21" s="117">
        <f>'signal-per-mass-dry-wt ave'!CK21</f>
        <v>3.26828757587948</v>
      </c>
      <c r="AC21" s="116">
        <f>'signal-per-mass-dry-wt ave'!CQ21</f>
        <v>5.5894476103605</v>
      </c>
      <c r="AD21" s="117">
        <f>'signal-per-mass-dry-wt ave'!CR21</f>
        <v>1.56668660568557</v>
      </c>
      <c r="AE21" s="116">
        <f>'signal-per-mass-dry-wt ave'!CX21</f>
        <v>5.06859845155992</v>
      </c>
      <c r="AF21" s="117">
        <f>'signal-per-mass-dry-wt ave'!CY21</f>
        <v>3.44553409755628</v>
      </c>
      <c r="AG21" s="116">
        <f>'signal-per-mass-dry-wt ave'!DE21</f>
        <v>7.03530907575824</v>
      </c>
      <c r="AH21" s="117">
        <f>'signal-per-mass-dry-wt ave'!DF21</f>
        <v>2.20981599828874</v>
      </c>
      <c r="AI21" s="116">
        <f>'signal-per-mass-dry-wt ave'!DL21</f>
        <v>4.36396421017451</v>
      </c>
      <c r="AJ21" s="117">
        <f>'signal-per-mass-dry-wt ave'!DM21</f>
        <v>2.23960601698216</v>
      </c>
      <c r="AK21" s="116">
        <f>'signal-per-mass-dry-wt ave'!DS21</f>
        <v>8.94288162363332</v>
      </c>
      <c r="AL21" s="117">
        <f>'signal-per-mass-dry-wt ave'!DT21</f>
        <v>6.52603646671675</v>
      </c>
      <c r="AM21" s="116">
        <f>'signal-per-mass-dry-wt ave'!DZ21</f>
        <v>4.6393359130968</v>
      </c>
      <c r="AN21" s="117">
        <f>'signal-per-mass-dry-wt ave'!EA21</f>
        <v>3.68657827222825</v>
      </c>
      <c r="AO21" s="116">
        <f>'signal-per-mass-dry-wt ave'!EG21</f>
        <v>7.26792354515607</v>
      </c>
      <c r="AP21" s="117">
        <f>'signal-per-mass-dry-wt ave'!EH21</f>
        <v>4.54100253259165</v>
      </c>
      <c r="AQ21" s="129"/>
      <c r="AR21" s="116">
        <f>'% total signal ave'!Q21</f>
        <v>13.9101990626988</v>
      </c>
      <c r="AS21" s="117">
        <f>'% total signal ave'!R21</f>
        <v>0.479382484765286</v>
      </c>
      <c r="AT21" s="66">
        <f>'% total signal ave'!S21</f>
        <v>0.0344626617206928</v>
      </c>
      <c r="AU21" s="116">
        <f>'% total signal ave'!Y21</f>
        <v>11.8649889798029</v>
      </c>
      <c r="AV21" s="117">
        <f>'% total signal ave'!Z21</f>
        <v>0.83136315962507</v>
      </c>
      <c r="AW21" s="116">
        <f>'% total signal ave'!AF21</f>
        <v>12.0343211039126</v>
      </c>
      <c r="AX21" s="117">
        <f>'% total signal ave'!AG21</f>
        <v>0.64868173605995</v>
      </c>
      <c r="AY21" s="116">
        <f>'% total signal ave'!AM21</f>
        <v>14.8420510951638</v>
      </c>
      <c r="AZ21" s="117">
        <f>'% total signal ave'!AN21</f>
        <v>2.77054017646824</v>
      </c>
      <c r="BA21" s="116">
        <f>'% total signal ave'!AT21</f>
        <v>13.3947588267677</v>
      </c>
      <c r="BB21" s="117">
        <f>'% total signal ave'!AU21</f>
        <v>1.84036830118847</v>
      </c>
      <c r="BC21" s="116">
        <f>'% total signal ave'!BA21</f>
        <v>12.2646387961002</v>
      </c>
      <c r="BD21" s="117">
        <f>'% total signal ave'!BB21</f>
        <v>2.15403172326312</v>
      </c>
      <c r="BE21" s="116">
        <f>'% total signal ave'!BH21</f>
        <v>12.5277940750721</v>
      </c>
      <c r="BF21" s="117">
        <f>'% total signal ave'!BI21</f>
        <v>1.84966107812593</v>
      </c>
      <c r="BG21" s="116">
        <f>'% total signal ave'!BO21</f>
        <v>13.3296672971585</v>
      </c>
      <c r="BH21" s="117">
        <f>'% total signal ave'!BP21</f>
        <v>1.34770686922883</v>
      </c>
      <c r="BI21" s="116">
        <f>'% total signal ave'!BV21</f>
        <v>12.5053681523049</v>
      </c>
      <c r="BJ21" s="117">
        <f>'% total signal ave'!BW21</f>
        <v>0.702332393202181</v>
      </c>
      <c r="BK21" s="116">
        <f>'% total signal ave'!CC21</f>
        <v>15.5403874597902</v>
      </c>
      <c r="BL21" s="117">
        <f>'% total signal ave'!CD21</f>
        <v>1.87457877892422</v>
      </c>
      <c r="BM21" s="116">
        <f>'% total signal ave'!CJ21</f>
        <v>15.5455417084544</v>
      </c>
      <c r="BN21" s="117">
        <f>'% total signal ave'!CK21</f>
        <v>1.27162994608156</v>
      </c>
      <c r="BO21" s="116">
        <f>'% total signal ave'!CQ21</f>
        <v>14.4180397837535</v>
      </c>
      <c r="BP21" s="117">
        <f>'% total signal ave'!CR21</f>
        <v>1.39927796190773</v>
      </c>
      <c r="BQ21" s="116">
        <f>'% total signal ave'!CX21</f>
        <v>16.1434239996394</v>
      </c>
      <c r="BR21" s="117">
        <f>'% total signal ave'!CY21</f>
        <v>2.85506339133435</v>
      </c>
      <c r="BS21" s="116">
        <f>'% total signal ave'!DE21</f>
        <v>14.7587493458967</v>
      </c>
      <c r="BT21" s="117">
        <f>'% total signal ave'!DF21</f>
        <v>0.971800221868128</v>
      </c>
      <c r="BU21" s="116">
        <f>'% total signal ave'!DL21</f>
        <v>15.0400061932661</v>
      </c>
      <c r="BV21" s="117">
        <f>'% total signal ave'!DM21</f>
        <v>1.26566864648343</v>
      </c>
      <c r="BW21" s="116">
        <f>'% total signal ave'!DS21</f>
        <v>16.7487687753893</v>
      </c>
      <c r="BX21" s="117">
        <f>'% total signal ave'!DT21</f>
        <v>1.26376259042579</v>
      </c>
      <c r="BY21" s="116">
        <f>'% total signal ave'!DZ21</f>
        <v>16.1903648168908</v>
      </c>
      <c r="BZ21" s="117">
        <f>'% total signal ave'!EA21</f>
        <v>1.53509087454515</v>
      </c>
      <c r="CA21" s="116">
        <f>'% total signal ave'!EG21</f>
        <v>17.1551873938402</v>
      </c>
      <c r="CB21" s="117">
        <f>'% total signal ave'!EH21</f>
        <v>2.12817404612147</v>
      </c>
    </row>
    <row r="22" spans="1:80">
      <c r="A22">
        <f>'imported data from Web Calc'!A22</f>
        <v>764.5</v>
      </c>
      <c r="B22" t="str">
        <f>'imported data from Web Calc'!B22</f>
        <v>C43H70O10</v>
      </c>
      <c r="C22" s="61" t="str">
        <f>'imported data from Web Calc'!C22</f>
        <v>MGDG(34:6)</v>
      </c>
      <c r="D22" s="66">
        <f>'amount-analyzed sorted'!Q22</f>
        <v>0.000371428571428571</v>
      </c>
      <c r="E22" s="125"/>
      <c r="F22" s="66">
        <f>'signal-per-mass-dry-wt ave'!Q22</f>
        <v>0.00478480639937184</v>
      </c>
      <c r="G22" s="115">
        <f>'signal-per-mass-dry-wt ave'!R22</f>
        <v>0.00290331245183276</v>
      </c>
      <c r="H22" s="66">
        <f>'signal-per-mass-dry-wt ave'!S22</f>
        <v>0.606777413651242</v>
      </c>
      <c r="I22" s="66">
        <f>'signal-per-mass-dry-wt ave'!Y22</f>
        <v>0.0280976896745639</v>
      </c>
      <c r="J22" s="115">
        <f>'signal-per-mass-dry-wt ave'!Z22</f>
        <v>0.0137632830645411</v>
      </c>
      <c r="K22" s="66">
        <f>'signal-per-mass-dry-wt ave'!AF22</f>
        <v>0.0191226871240965</v>
      </c>
      <c r="L22" s="115">
        <f>'signal-per-mass-dry-wt ave'!AG22</f>
        <v>0.0101611297778695</v>
      </c>
      <c r="M22" s="66">
        <f>'signal-per-mass-dry-wt ave'!AM22</f>
        <v>0.0070065819059104</v>
      </c>
      <c r="N22" s="115">
        <f>'signal-per-mass-dry-wt ave'!AN22</f>
        <v>0.00433434026489158</v>
      </c>
      <c r="O22" s="66">
        <f>'signal-per-mass-dry-wt ave'!AT22</f>
        <v>0.00729463165037748</v>
      </c>
      <c r="P22" s="115">
        <f>'signal-per-mass-dry-wt ave'!AU22</f>
        <v>0.00787859474739386</v>
      </c>
      <c r="Q22" s="66">
        <f>'signal-per-mass-dry-wt ave'!BA22</f>
        <v>0.012197775723956</v>
      </c>
      <c r="R22" s="115">
        <f>'signal-per-mass-dry-wt ave'!BB22</f>
        <v>0.00525209943341594</v>
      </c>
      <c r="S22" s="66">
        <f>'signal-per-mass-dry-wt ave'!BH22</f>
        <v>0.00640792336709433</v>
      </c>
      <c r="T22" s="115">
        <f>'signal-per-mass-dry-wt ave'!BI22</f>
        <v>0.00453639760283168</v>
      </c>
      <c r="U22" s="66">
        <f>'signal-per-mass-dry-wt ave'!BO22</f>
        <v>0.00496469607743595</v>
      </c>
      <c r="V22" s="115">
        <f>'signal-per-mass-dry-wt ave'!BP22</f>
        <v>0.00489405992311515</v>
      </c>
      <c r="W22" s="66">
        <f>'signal-per-mass-dry-wt ave'!BV22</f>
        <v>0.0096138866197117</v>
      </c>
      <c r="X22" s="115">
        <f>'signal-per-mass-dry-wt ave'!BW22</f>
        <v>0.0051177750620989</v>
      </c>
      <c r="Y22" s="66">
        <f>'signal-per-mass-dry-wt ave'!CC22</f>
        <v>0.000614396702077057</v>
      </c>
      <c r="Z22" s="115">
        <f>'signal-per-mass-dry-wt ave'!CD22</f>
        <v>0.000908664451113656</v>
      </c>
      <c r="AA22" s="66">
        <f>'signal-per-mass-dry-wt ave'!CJ22</f>
        <v>0.00755548463564748</v>
      </c>
      <c r="AB22" s="115">
        <f>'signal-per-mass-dry-wt ave'!CK22</f>
        <v>0.00752717729637673</v>
      </c>
      <c r="AC22" s="66">
        <f>'signal-per-mass-dry-wt ave'!CQ22</f>
        <v>0.00571973338339929</v>
      </c>
      <c r="AD22" s="115">
        <f>'signal-per-mass-dry-wt ave'!CR22</f>
        <v>0.00257066255393414</v>
      </c>
      <c r="AE22" s="66">
        <f>'signal-per-mass-dry-wt ave'!CX22</f>
        <v>0.00631157262100422</v>
      </c>
      <c r="AF22" s="115">
        <f>'signal-per-mass-dry-wt ave'!CY22</f>
        <v>0.00609454885528911</v>
      </c>
      <c r="AG22" s="66">
        <f>'signal-per-mass-dry-wt ave'!DE22</f>
        <v>0.0100412908991526</v>
      </c>
      <c r="AH22" s="115">
        <f>'signal-per-mass-dry-wt ave'!DF22</f>
        <v>0.0103652424790773</v>
      </c>
      <c r="AI22" s="66">
        <f>'signal-per-mass-dry-wt ave'!DL22</f>
        <v>0.00448831083245158</v>
      </c>
      <c r="AJ22" s="115">
        <f>'signal-per-mass-dry-wt ave'!DM22</f>
        <v>0.00428057789227517</v>
      </c>
      <c r="AK22" s="66">
        <f>'signal-per-mass-dry-wt ave'!DS22</f>
        <v>0.00550115284932751</v>
      </c>
      <c r="AL22" s="115">
        <f>'signal-per-mass-dry-wt ave'!DT22</f>
        <v>0.00568585163682874</v>
      </c>
      <c r="AM22" s="66">
        <f>'signal-per-mass-dry-wt ave'!DZ22</f>
        <v>0.00436775439425334</v>
      </c>
      <c r="AN22" s="115">
        <f>'signal-per-mass-dry-wt ave'!EA22</f>
        <v>0.00519625067413543</v>
      </c>
      <c r="AO22" s="66">
        <f>'signal-per-mass-dry-wt ave'!EG22</f>
        <v>0.00810224362332973</v>
      </c>
      <c r="AP22" s="115">
        <f>'signal-per-mass-dry-wt ave'!EH22</f>
        <v>0.0070520210840893</v>
      </c>
      <c r="AQ22" s="128"/>
      <c r="AR22" s="66">
        <f>'% total signal ave'!Q22</f>
        <v>0.00865657768999074</v>
      </c>
      <c r="AS22" s="115">
        <f>'% total signal ave'!R22</f>
        <v>0.00524861174151279</v>
      </c>
      <c r="AT22" s="66">
        <f>'% total signal ave'!S22</f>
        <v>0.606314865929241</v>
      </c>
      <c r="AU22" s="66">
        <f>'% total signal ave'!Y22</f>
        <v>0.0165852122204615</v>
      </c>
      <c r="AV22" s="115">
        <f>'% total signal ave'!Z22</f>
        <v>0.00361379182162776</v>
      </c>
      <c r="AW22" s="66">
        <f>'% total signal ave'!AF22</f>
        <v>0.0245550055018459</v>
      </c>
      <c r="AX22" s="115">
        <f>'% total signal ave'!AG22</f>
        <v>0.0109064626714583</v>
      </c>
      <c r="AY22" s="66">
        <f>'% total signal ave'!AM22</f>
        <v>0.0178778629117878</v>
      </c>
      <c r="AZ22" s="115">
        <f>'% total signal ave'!AN22</f>
        <v>0.00931808606948077</v>
      </c>
      <c r="BA22" s="66">
        <f>'% total signal ave'!AT22</f>
        <v>0.0127523423837554</v>
      </c>
      <c r="BB22" s="115">
        <f>'% total signal ave'!AU22</f>
        <v>0.00858741630432687</v>
      </c>
      <c r="BC22" s="66">
        <f>'% total signal ave'!BA22</f>
        <v>0.0141611484514917</v>
      </c>
      <c r="BD22" s="115">
        <f>'% total signal ave'!BB22</f>
        <v>0.00490122999143671</v>
      </c>
      <c r="BE22" s="66">
        <f>'% total signal ave'!BH22</f>
        <v>0.00810109667486746</v>
      </c>
      <c r="BF22" s="115">
        <f>'% total signal ave'!BI22</f>
        <v>0.00607987273288267</v>
      </c>
      <c r="BG22" s="66">
        <f>'% total signal ave'!BO22</f>
        <v>0.00801509163809881</v>
      </c>
      <c r="BH22" s="115">
        <f>'% total signal ave'!BP22</f>
        <v>0.00687511909253353</v>
      </c>
      <c r="BI22" s="66">
        <f>'% total signal ave'!BV22</f>
        <v>0.00749642565580134</v>
      </c>
      <c r="BJ22" s="115">
        <f>'% total signal ave'!BW22</f>
        <v>0.00345153089550674</v>
      </c>
      <c r="BK22" s="66">
        <f>'% total signal ave'!CC22</f>
        <v>0.00219274434452357</v>
      </c>
      <c r="BL22" s="115">
        <f>'% total signal ave'!CD22</f>
        <v>0.00376360699225274</v>
      </c>
      <c r="BM22" s="66">
        <f>'% total signal ave'!CJ22</f>
        <v>0.0139598864107813</v>
      </c>
      <c r="BN22" s="115">
        <f>'% total signal ave'!CK22</f>
        <v>0.00651765461984848</v>
      </c>
      <c r="BO22" s="66">
        <f>'% total signal ave'!CQ22</f>
        <v>0.0143417032149253</v>
      </c>
      <c r="BP22" s="115">
        <f>'% total signal ave'!CR22</f>
        <v>0.00453827355797105</v>
      </c>
      <c r="BQ22" s="66">
        <f>'% total signal ave'!CX22</f>
        <v>0.0155719197895169</v>
      </c>
      <c r="BR22" s="115">
        <f>'% total signal ave'!CY22</f>
        <v>0.0128307633155266</v>
      </c>
      <c r="BS22" s="66">
        <f>'% total signal ave'!DE22</f>
        <v>0.0178127659303433</v>
      </c>
      <c r="BT22" s="115">
        <f>'% total signal ave'!DF22</f>
        <v>0.0136706379887439</v>
      </c>
      <c r="BU22" s="66">
        <f>'% total signal ave'!DL22</f>
        <v>0.0145387111716721</v>
      </c>
      <c r="BV22" s="115">
        <f>'% total signal ave'!DM22</f>
        <v>0.0176355989934164</v>
      </c>
      <c r="BW22" s="66">
        <f>'% total signal ave'!DS22</f>
        <v>0.00910502715422843</v>
      </c>
      <c r="BX22" s="115">
        <f>'% total signal ave'!DT22</f>
        <v>0.00622109368607874</v>
      </c>
      <c r="BY22" s="66">
        <f>'% total signal ave'!DZ22</f>
        <v>0.0112476481721895</v>
      </c>
      <c r="BZ22" s="115">
        <f>'% total signal ave'!EA22</f>
        <v>0.00772851125061199</v>
      </c>
      <c r="CA22" s="66">
        <f>'% total signal ave'!EG22</f>
        <v>0.0154388652062562</v>
      </c>
      <c r="CB22" s="115">
        <f>'% total signal ave'!EH22</f>
        <v>0.00951354071590222</v>
      </c>
    </row>
    <row r="23" spans="1:80">
      <c r="A23">
        <f>'imported data from Web Calc'!A23</f>
        <v>766.5</v>
      </c>
      <c r="B23" t="str">
        <f>'imported data from Web Calc'!B23</f>
        <v>C43H72O10</v>
      </c>
      <c r="C23" s="61" t="str">
        <f>'imported data from Web Calc'!C23</f>
        <v>MGDG(34:5)</v>
      </c>
      <c r="D23" s="66">
        <f>'amount-analyzed sorted'!Q23</f>
        <v>0.000657142857142857</v>
      </c>
      <c r="E23" s="125"/>
      <c r="F23" s="66">
        <f>'signal-per-mass-dry-wt ave'!Q23</f>
        <v>0.00846542670658095</v>
      </c>
      <c r="G23" s="115">
        <f>'signal-per-mass-dry-wt ave'!R23</f>
        <v>0.00416166066964856</v>
      </c>
      <c r="H23" s="66">
        <f>'signal-per-mass-dry-wt ave'!S23</f>
        <v>0.491606721538717</v>
      </c>
      <c r="I23" s="66">
        <f>'signal-per-mass-dry-wt ave'!Y23</f>
        <v>0.0188956592036364</v>
      </c>
      <c r="J23" s="115">
        <f>'signal-per-mass-dry-wt ave'!Z23</f>
        <v>0.0152368294418254</v>
      </c>
      <c r="K23" s="66">
        <f>'signal-per-mass-dry-wt ave'!AF23</f>
        <v>0.0103590847732761</v>
      </c>
      <c r="L23" s="115">
        <f>'signal-per-mass-dry-wt ave'!AG23</f>
        <v>0.00869472373015633</v>
      </c>
      <c r="M23" s="66">
        <f>'signal-per-mass-dry-wt ave'!AM23</f>
        <v>0.001339993158231</v>
      </c>
      <c r="N23" s="115">
        <f>'signal-per-mass-dry-wt ave'!AN23</f>
        <v>0.00191626687360729</v>
      </c>
      <c r="O23" s="66">
        <f>'signal-per-mass-dry-wt ave'!AT23</f>
        <v>0.00946908971591177</v>
      </c>
      <c r="P23" s="115">
        <f>'signal-per-mass-dry-wt ave'!AU23</f>
        <v>0.00831474526327708</v>
      </c>
      <c r="Q23" s="66">
        <f>'signal-per-mass-dry-wt ave'!BA23</f>
        <v>0.0146654152403967</v>
      </c>
      <c r="R23" s="115">
        <f>'signal-per-mass-dry-wt ave'!BB23</f>
        <v>0.00845031090761108</v>
      </c>
      <c r="S23" s="66">
        <f>'signal-per-mass-dry-wt ave'!BH23</f>
        <v>0.0123045561076992</v>
      </c>
      <c r="T23" s="115">
        <f>'signal-per-mass-dry-wt ave'!BI23</f>
        <v>0.0103999382713057</v>
      </c>
      <c r="U23" s="66">
        <f>'signal-per-mass-dry-wt ave'!BO23</f>
        <v>0.00612177066604949</v>
      </c>
      <c r="V23" s="115">
        <f>'signal-per-mass-dry-wt ave'!BP23</f>
        <v>0.00447994961682396</v>
      </c>
      <c r="W23" s="66">
        <f>'signal-per-mass-dry-wt ave'!BV23</f>
        <v>0.010060136914547</v>
      </c>
      <c r="X23" s="115">
        <f>'signal-per-mass-dry-wt ave'!BW23</f>
        <v>0.0066568798974472</v>
      </c>
      <c r="Y23" s="66">
        <f>'signal-per-mass-dry-wt ave'!CC23</f>
        <v>0.00125381275245013</v>
      </c>
      <c r="Z23" s="115">
        <f>'signal-per-mass-dry-wt ave'!CD23</f>
        <v>0.00121299744188295</v>
      </c>
      <c r="AA23" s="66">
        <f>'signal-per-mass-dry-wt ave'!CJ23</f>
        <v>0.0074758799907833</v>
      </c>
      <c r="AB23" s="115">
        <f>'signal-per-mass-dry-wt ave'!CK23</f>
        <v>0.00869321071734797</v>
      </c>
      <c r="AC23" s="66">
        <f>'signal-per-mass-dry-wt ave'!CQ23</f>
        <v>0.00431429465462223</v>
      </c>
      <c r="AD23" s="115">
        <f>'signal-per-mass-dry-wt ave'!CR23</f>
        <v>0.0043692211253112</v>
      </c>
      <c r="AE23" s="66">
        <f>'signal-per-mass-dry-wt ave'!CX23</f>
        <v>0.00491567868929002</v>
      </c>
      <c r="AF23" s="115">
        <f>'signal-per-mass-dry-wt ave'!CY23</f>
        <v>0.00343482490837513</v>
      </c>
      <c r="AG23" s="66">
        <f>'signal-per-mass-dry-wt ave'!DE23</f>
        <v>0.00845340904935585</v>
      </c>
      <c r="AH23" s="115">
        <f>'signal-per-mass-dry-wt ave'!DF23</f>
        <v>0.00691764075431768</v>
      </c>
      <c r="AI23" s="66">
        <f>'signal-per-mass-dry-wt ave'!DL23</f>
        <v>0.00479707367084808</v>
      </c>
      <c r="AJ23" s="115">
        <f>'signal-per-mass-dry-wt ave'!DM23</f>
        <v>0.00400056150780103</v>
      </c>
      <c r="AK23" s="66">
        <f>'signal-per-mass-dry-wt ave'!DS23</f>
        <v>0.0135667883750465</v>
      </c>
      <c r="AL23" s="115">
        <f>'signal-per-mass-dry-wt ave'!DT23</f>
        <v>0.0140587243675184</v>
      </c>
      <c r="AM23" s="66">
        <f>'signal-per-mass-dry-wt ave'!DZ23</f>
        <v>0.00445641665519546</v>
      </c>
      <c r="AN23" s="115">
        <f>'signal-per-mass-dry-wt ave'!EA23</f>
        <v>0.00579498902103765</v>
      </c>
      <c r="AO23" s="66">
        <f>'signal-per-mass-dry-wt ave'!EG23</f>
        <v>0.00801406784121567</v>
      </c>
      <c r="AP23" s="115">
        <f>'signal-per-mass-dry-wt ave'!EH23</f>
        <v>0.00700022537426142</v>
      </c>
      <c r="AQ23" s="128"/>
      <c r="AR23" s="66">
        <f>'% total signal ave'!Q23</f>
        <v>0.0152588065558099</v>
      </c>
      <c r="AS23" s="115">
        <f>'% total signal ave'!R23</f>
        <v>0.00742646420736687</v>
      </c>
      <c r="AT23" s="66">
        <f>'% total signal ave'!S23</f>
        <v>0.48670020032066</v>
      </c>
      <c r="AU23" s="66">
        <f>'% total signal ave'!Y23</f>
        <v>0.0104715635648862</v>
      </c>
      <c r="AV23" s="115">
        <f>'% total signal ave'!Z23</f>
        <v>0.00504429653417131</v>
      </c>
      <c r="AW23" s="66">
        <f>'% total signal ave'!AF23</f>
        <v>0.0109365583361694</v>
      </c>
      <c r="AX23" s="115">
        <f>'% total signal ave'!AG23</f>
        <v>0.00407224934155683</v>
      </c>
      <c r="AY23" s="66">
        <f>'% total signal ave'!AM23</f>
        <v>0.00310397631493906</v>
      </c>
      <c r="AZ23" s="115">
        <f>'% total signal ave'!AN23</f>
        <v>0.0045779303539526</v>
      </c>
      <c r="BA23" s="66">
        <f>'% total signal ave'!AT23</f>
        <v>0.0140347015548467</v>
      </c>
      <c r="BB23" s="115">
        <f>'% total signal ave'!AU23</f>
        <v>0.0104626144369408</v>
      </c>
      <c r="BC23" s="66">
        <f>'% total signal ave'!BA23</f>
        <v>0.0154558712123778</v>
      </c>
      <c r="BD23" s="115">
        <f>'% total signal ave'!BB23</f>
        <v>0.00458757502494423</v>
      </c>
      <c r="BE23" s="66">
        <f>'% total signal ave'!BH23</f>
        <v>0.0131894953718374</v>
      </c>
      <c r="BF23" s="115">
        <f>'% total signal ave'!BI23</f>
        <v>0.00970888284938261</v>
      </c>
      <c r="BG23" s="66">
        <f>'% total signal ave'!BO23</f>
        <v>0.0100175338180822</v>
      </c>
      <c r="BH23" s="115">
        <f>'% total signal ave'!BP23</f>
        <v>0.0042018541804163</v>
      </c>
      <c r="BI23" s="66">
        <f>'% total signal ave'!BV23</f>
        <v>0.00895468135938674</v>
      </c>
      <c r="BJ23" s="115">
        <f>'% total signal ave'!BW23</f>
        <v>0.00792607024314721</v>
      </c>
      <c r="BK23" s="66">
        <f>'% total signal ave'!CC23</f>
        <v>0.00615793313758734</v>
      </c>
      <c r="BL23" s="115">
        <f>'% total signal ave'!CD23</f>
        <v>0.00810346542797499</v>
      </c>
      <c r="BM23" s="66">
        <f>'% total signal ave'!CJ23</f>
        <v>0.0130895641466944</v>
      </c>
      <c r="BN23" s="115">
        <f>'% total signal ave'!CK23</f>
        <v>0.00970621149826</v>
      </c>
      <c r="BO23" s="66">
        <f>'% total signal ave'!CQ23</f>
        <v>0.0103372987946744</v>
      </c>
      <c r="BP23" s="115">
        <f>'% total signal ave'!CR23</f>
        <v>0.0101726804541458</v>
      </c>
      <c r="BQ23" s="66">
        <f>'% total signal ave'!CX23</f>
        <v>0.0203493242643361</v>
      </c>
      <c r="BR23" s="115">
        <f>'% total signal ave'!CY23</f>
        <v>0.0139851240213503</v>
      </c>
      <c r="BS23" s="66">
        <f>'% total signal ave'!DE23</f>
        <v>0.0171306898443528</v>
      </c>
      <c r="BT23" s="115">
        <f>'% total signal ave'!DF23</f>
        <v>0.0115750435566564</v>
      </c>
      <c r="BU23" s="66">
        <f>'% total signal ave'!DL23</f>
        <v>0.0149507265697036</v>
      </c>
      <c r="BV23" s="115">
        <f>'% total signal ave'!DM23</f>
        <v>0.0126475878915095</v>
      </c>
      <c r="BW23" s="66">
        <f>'% total signal ave'!DS23</f>
        <v>0.0213683742778594</v>
      </c>
      <c r="BX23" s="115">
        <f>'% total signal ave'!DT23</f>
        <v>0.0161466827456082</v>
      </c>
      <c r="BY23" s="66">
        <f>'% total signal ave'!DZ23</f>
        <v>0.0113897408874772</v>
      </c>
      <c r="BZ23" s="115">
        <f>'% total signal ave'!EA23</f>
        <v>0.00784386406517921</v>
      </c>
      <c r="CA23" s="66">
        <f>'% total signal ave'!EG23</f>
        <v>0.0140706758996081</v>
      </c>
      <c r="CB23" s="115">
        <f>'% total signal ave'!EH23</f>
        <v>0.0113501973916296</v>
      </c>
    </row>
    <row r="24" spans="1:80">
      <c r="A24">
        <f>'imported data from Web Calc'!A24</f>
        <v>768.5</v>
      </c>
      <c r="B24" t="str">
        <f>'imported data from Web Calc'!B24</f>
        <v>C43H74O10</v>
      </c>
      <c r="C24" s="61" t="str">
        <f>'imported data from Web Calc'!C24</f>
        <v>MGDG(34:4)</v>
      </c>
      <c r="D24" s="66">
        <f>'amount-analyzed sorted'!Q24</f>
        <v>0.00931428571428572</v>
      </c>
      <c r="E24" s="125"/>
      <c r="F24" s="66">
        <f>'signal-per-mass-dry-wt ave'!Q24</f>
        <v>0.119988222015017</v>
      </c>
      <c r="G24" s="115">
        <f>'signal-per-mass-dry-wt ave'!R24</f>
        <v>0.00949787459761687</v>
      </c>
      <c r="H24" s="66">
        <f>'signal-per-mass-dry-wt ave'!S24</f>
        <v>0.0791567242027154</v>
      </c>
      <c r="I24" s="66">
        <f>'signal-per-mass-dry-wt ave'!Y24</f>
        <v>0.234308039376026</v>
      </c>
      <c r="J24" s="115">
        <f>'signal-per-mass-dry-wt ave'!Z24</f>
        <v>0.074779835237156</v>
      </c>
      <c r="K24" s="66">
        <f>'signal-per-mass-dry-wt ave'!AF24</f>
        <v>0.114916863376722</v>
      </c>
      <c r="L24" s="115">
        <f>'signal-per-mass-dry-wt ave'!AG24</f>
        <v>0.0436265021104053</v>
      </c>
      <c r="M24" s="66">
        <f>'signal-per-mass-dry-wt ave'!AM24</f>
        <v>0.0615518121929653</v>
      </c>
      <c r="N24" s="115">
        <f>'signal-per-mass-dry-wt ave'!AN24</f>
        <v>0.0112895117057244</v>
      </c>
      <c r="O24" s="66">
        <f>'signal-per-mass-dry-wt ave'!AT24</f>
        <v>0.0942937751800519</v>
      </c>
      <c r="P24" s="115">
        <f>'signal-per-mass-dry-wt ave'!AU24</f>
        <v>0.0636872719143205</v>
      </c>
      <c r="Q24" s="66">
        <f>'signal-per-mass-dry-wt ave'!BA24</f>
        <v>0.127135702222928</v>
      </c>
      <c r="R24" s="115">
        <f>'signal-per-mass-dry-wt ave'!BB24</f>
        <v>0.0455877472178465</v>
      </c>
      <c r="S24" s="66">
        <f>'signal-per-mass-dry-wt ave'!BH24</f>
        <v>0.10958192747733</v>
      </c>
      <c r="T24" s="115">
        <f>'signal-per-mass-dry-wt ave'!BI24</f>
        <v>0.0346073556822493</v>
      </c>
      <c r="U24" s="66">
        <f>'signal-per-mass-dry-wt ave'!BO24</f>
        <v>0.0652089370170198</v>
      </c>
      <c r="V24" s="115">
        <f>'signal-per-mass-dry-wt ave'!BP24</f>
        <v>0.0308248534247934</v>
      </c>
      <c r="W24" s="66">
        <f>'signal-per-mass-dry-wt ave'!BV24</f>
        <v>0.145087520619807</v>
      </c>
      <c r="X24" s="115">
        <f>'signal-per-mass-dry-wt ave'!BW24</f>
        <v>0.0593238313898484</v>
      </c>
      <c r="Y24" s="66">
        <f>'signal-per-mass-dry-wt ave'!CC24</f>
        <v>0.0237109768437154</v>
      </c>
      <c r="Z24" s="115">
        <f>'signal-per-mass-dry-wt ave'!CD24</f>
        <v>0.0103732169142794</v>
      </c>
      <c r="AA24" s="66">
        <f>'signal-per-mass-dry-wt ave'!CJ24</f>
        <v>0.17487743700792</v>
      </c>
      <c r="AB24" s="115">
        <f>'signal-per-mass-dry-wt ave'!CK24</f>
        <v>0.103550325075435</v>
      </c>
      <c r="AC24" s="66">
        <f>'signal-per-mass-dry-wt ave'!CQ24</f>
        <v>0.173371743556072</v>
      </c>
      <c r="AD24" s="115">
        <f>'signal-per-mass-dry-wt ave'!CR24</f>
        <v>0.0699191557645685</v>
      </c>
      <c r="AE24" s="66">
        <f>'signal-per-mass-dry-wt ave'!CX24</f>
        <v>0.113182512838912</v>
      </c>
      <c r="AF24" s="115">
        <f>'signal-per-mass-dry-wt ave'!CY24</f>
        <v>0.0608244746058422</v>
      </c>
      <c r="AG24" s="66">
        <f>'signal-per-mass-dry-wt ave'!DE24</f>
        <v>0.176000508106304</v>
      </c>
      <c r="AH24" s="115">
        <f>'signal-per-mass-dry-wt ave'!DF24</f>
        <v>0.076613720325026</v>
      </c>
      <c r="AI24" s="66">
        <f>'signal-per-mass-dry-wt ave'!DL24</f>
        <v>0.112418406937797</v>
      </c>
      <c r="AJ24" s="115">
        <f>'signal-per-mass-dry-wt ave'!DM24</f>
        <v>0.0614671797889625</v>
      </c>
      <c r="AK24" s="66">
        <f>'signal-per-mass-dry-wt ave'!DS24</f>
        <v>0.154935982640864</v>
      </c>
      <c r="AL24" s="115">
        <f>'signal-per-mass-dry-wt ave'!DT24</f>
        <v>0.0942649980785874</v>
      </c>
      <c r="AM24" s="66">
        <f>'signal-per-mass-dry-wt ave'!DZ24</f>
        <v>0.096334224497672</v>
      </c>
      <c r="AN24" s="115">
        <f>'signal-per-mass-dry-wt ave'!EA24</f>
        <v>0.0648030251628596</v>
      </c>
      <c r="AO24" s="66">
        <f>'signal-per-mass-dry-wt ave'!EG24</f>
        <v>0.140290818056622</v>
      </c>
      <c r="AP24" s="115">
        <f>'signal-per-mass-dry-wt ave'!EH24</f>
        <v>0.101272062040901</v>
      </c>
      <c r="AQ24" s="128"/>
      <c r="AR24" s="66">
        <f>'% total signal ave'!Q24</f>
        <v>0.217325074472588</v>
      </c>
      <c r="AS24" s="115">
        <f>'% total signal ave'!R24</f>
        <v>0.0174925398474605</v>
      </c>
      <c r="AT24" s="66">
        <f>'% total signal ave'!S24</f>
        <v>0.0804902052370719</v>
      </c>
      <c r="AU24" s="66">
        <f>'% total signal ave'!Y24</f>
        <v>0.14734723597513</v>
      </c>
      <c r="AV24" s="115">
        <f>'% total signal ave'!Z24</f>
        <v>0.040555470042888</v>
      </c>
      <c r="AW24" s="66">
        <f>'% total signal ave'!AF24</f>
        <v>0.157061101582734</v>
      </c>
      <c r="AX24" s="115">
        <f>'% total signal ave'!AG24</f>
        <v>0.0499580218231387</v>
      </c>
      <c r="AY24" s="66">
        <f>'% total signal ave'!AM24</f>
        <v>0.161301392670402</v>
      </c>
      <c r="AZ24" s="115">
        <f>'% total signal ave'!AN24</f>
        <v>0.0436854531173913</v>
      </c>
      <c r="BA24" s="66">
        <f>'% total signal ave'!AT24</f>
        <v>0.156155900337885</v>
      </c>
      <c r="BB24" s="115">
        <f>'% total signal ave'!AU24</f>
        <v>0.0376887571915952</v>
      </c>
      <c r="BC24" s="66">
        <f>'% total signal ave'!BA24</f>
        <v>0.150912757430488</v>
      </c>
      <c r="BD24" s="115">
        <f>'% total signal ave'!BB24</f>
        <v>0.043160847336086</v>
      </c>
      <c r="BE24" s="66">
        <f>'% total signal ave'!BH24</f>
        <v>0.132773066384807</v>
      </c>
      <c r="BF24" s="115">
        <f>'% total signal ave'!BI24</f>
        <v>0.03191929115829</v>
      </c>
      <c r="BG24" s="66">
        <f>'% total signal ave'!BO24</f>
        <v>0.114763044198622</v>
      </c>
      <c r="BH24" s="115">
        <f>'% total signal ave'!BP24</f>
        <v>0.0291077794121327</v>
      </c>
      <c r="BI24" s="66">
        <f>'% total signal ave'!BV24</f>
        <v>0.113246373335981</v>
      </c>
      <c r="BJ24" s="115">
        <f>'% total signal ave'!BW24</f>
        <v>0.014057695319733</v>
      </c>
      <c r="BK24" s="66">
        <f>'% total signal ave'!CC24</f>
        <v>0.0961762441967963</v>
      </c>
      <c r="BL24" s="115">
        <f>'% total signal ave'!CD24</f>
        <v>0.0160329893375595</v>
      </c>
      <c r="BM24" s="66">
        <f>'% total signal ave'!CJ24</f>
        <v>0.386145173800286</v>
      </c>
      <c r="BN24" s="115">
        <f>'% total signal ave'!CK24</f>
        <v>0.0499392492999471</v>
      </c>
      <c r="BO24" s="66">
        <f>'% total signal ave'!CQ24</f>
        <v>0.433283071698271</v>
      </c>
      <c r="BP24" s="115">
        <f>'% total signal ave'!CR24</f>
        <v>0.0420125758891869</v>
      </c>
      <c r="BQ24" s="66">
        <f>'% total signal ave'!CX24</f>
        <v>0.392422096594365</v>
      </c>
      <c r="BR24" s="115">
        <f>'% total signal ave'!CY24</f>
        <v>0.0795498574949544</v>
      </c>
      <c r="BS24" s="66">
        <f>'% total signal ave'!DE24</f>
        <v>0.356324940741945</v>
      </c>
      <c r="BT24" s="115">
        <f>'% total signal ave'!DF24</f>
        <v>0.0429601005626462</v>
      </c>
      <c r="BU24" s="66">
        <f>'% total signal ave'!DL24</f>
        <v>0.37535543341235</v>
      </c>
      <c r="BV24" s="115">
        <f>'% total signal ave'!DM24</f>
        <v>0.0540248004730285</v>
      </c>
      <c r="BW24" s="66">
        <f>'% total signal ave'!DS24</f>
        <v>0.322353876912085</v>
      </c>
      <c r="BX24" s="115">
        <f>'% total signal ave'!DT24</f>
        <v>0.100820226789178</v>
      </c>
      <c r="BY24" s="66">
        <f>'% total signal ave'!DZ24</f>
        <v>0.362117282084037</v>
      </c>
      <c r="BZ24" s="115">
        <f>'% total signal ave'!EA24</f>
        <v>0.0872917743712686</v>
      </c>
      <c r="CA24" s="66">
        <f>'% total signal ave'!EG24</f>
        <v>0.302913163501033</v>
      </c>
      <c r="CB24" s="115">
        <f>'% total signal ave'!EH24</f>
        <v>0.0623113282916229</v>
      </c>
    </row>
    <row r="25" spans="1:80">
      <c r="A25">
        <f>'imported data from Web Calc'!A25</f>
        <v>770.5</v>
      </c>
      <c r="B25" t="str">
        <f>'imported data from Web Calc'!B25</f>
        <v>C43H76O10</v>
      </c>
      <c r="C25" s="61" t="str">
        <f>'imported data from Web Calc'!C25</f>
        <v>MGDG(34:3)</v>
      </c>
      <c r="D25" s="66">
        <f>'amount-analyzed sorted'!Q25</f>
        <v>0.0734357142857143</v>
      </c>
      <c r="E25" s="125"/>
      <c r="F25" s="66">
        <f>'signal-per-mass-dry-wt ave'!Q25</f>
        <v>0.946011434460421</v>
      </c>
      <c r="G25" s="115">
        <f>'signal-per-mass-dry-wt ave'!R25</f>
        <v>0.0450869728031318</v>
      </c>
      <c r="H25" s="66">
        <f>'signal-per-mass-dry-wt ave'!S25</f>
        <v>0.0476600717081693</v>
      </c>
      <c r="I25" s="66">
        <f>'signal-per-mass-dry-wt ave'!Y25</f>
        <v>1.65870204277033</v>
      </c>
      <c r="J25" s="115">
        <f>'signal-per-mass-dry-wt ave'!Z25</f>
        <v>0.724815218229192</v>
      </c>
      <c r="K25" s="66">
        <f>'signal-per-mass-dry-wt ave'!AF25</f>
        <v>0.718640647254586</v>
      </c>
      <c r="L25" s="115">
        <f>'signal-per-mass-dry-wt ave'!AG25</f>
        <v>0.385774552144362</v>
      </c>
      <c r="M25" s="66">
        <f>'signal-per-mass-dry-wt ave'!AM25</f>
        <v>0.518346264129337</v>
      </c>
      <c r="N25" s="115">
        <f>'signal-per-mass-dry-wt ave'!AN25</f>
        <v>0.13969908975135</v>
      </c>
      <c r="O25" s="66">
        <f>'signal-per-mass-dry-wt ave'!AT25</f>
        <v>0.822637884803085</v>
      </c>
      <c r="P25" s="115">
        <f>'signal-per-mass-dry-wt ave'!AU25</f>
        <v>0.671512794709431</v>
      </c>
      <c r="Q25" s="66">
        <f>'signal-per-mass-dry-wt ave'!BA25</f>
        <v>0.827712978153055</v>
      </c>
      <c r="R25" s="115">
        <f>'signal-per-mass-dry-wt ave'!BB25</f>
        <v>0.272883474154655</v>
      </c>
      <c r="S25" s="66">
        <f>'signal-per-mass-dry-wt ave'!BH25</f>
        <v>0.654643100253193</v>
      </c>
      <c r="T25" s="115">
        <f>'signal-per-mass-dry-wt ave'!BI25</f>
        <v>0.260628821671676</v>
      </c>
      <c r="U25" s="66">
        <f>'signal-per-mass-dry-wt ave'!BO25</f>
        <v>0.427838303989057</v>
      </c>
      <c r="V25" s="115">
        <f>'signal-per-mass-dry-wt ave'!BP25</f>
        <v>0.100255553247008</v>
      </c>
      <c r="W25" s="66">
        <f>'signal-per-mass-dry-wt ave'!BV25</f>
        <v>1.18500764324723</v>
      </c>
      <c r="X25" s="115">
        <f>'signal-per-mass-dry-wt ave'!BW25</f>
        <v>0.479744109923514</v>
      </c>
      <c r="Y25" s="66">
        <f>'signal-per-mass-dry-wt ave'!CC25</f>
        <v>0.367625923165282</v>
      </c>
      <c r="Z25" s="115">
        <f>'signal-per-mass-dry-wt ave'!CD25</f>
        <v>0.143827190522776</v>
      </c>
      <c r="AA25" s="66">
        <f>'signal-per-mass-dry-wt ave'!CJ25</f>
        <v>1.33254462850578</v>
      </c>
      <c r="AB25" s="115">
        <f>'signal-per-mass-dry-wt ave'!CK25</f>
        <v>0.672893566665222</v>
      </c>
      <c r="AC25" s="66">
        <f>'signal-per-mass-dry-wt ave'!CQ25</f>
        <v>1.09863974458952</v>
      </c>
      <c r="AD25" s="115">
        <f>'signal-per-mass-dry-wt ave'!CR25</f>
        <v>0.39015481853007</v>
      </c>
      <c r="AE25" s="66">
        <f>'signal-per-mass-dry-wt ave'!CX25</f>
        <v>1.00624158209874</v>
      </c>
      <c r="AF25" s="115">
        <f>'signal-per-mass-dry-wt ave'!CY25</f>
        <v>0.645751331153222</v>
      </c>
      <c r="AG25" s="66">
        <f>'signal-per-mass-dry-wt ave'!DE25</f>
        <v>1.426580965991</v>
      </c>
      <c r="AH25" s="115">
        <f>'signal-per-mass-dry-wt ave'!DF25</f>
        <v>0.598725942065143</v>
      </c>
      <c r="AI25" s="66">
        <f>'signal-per-mass-dry-wt ave'!DL25</f>
        <v>0.693909543793182</v>
      </c>
      <c r="AJ25" s="115">
        <f>'signal-per-mass-dry-wt ave'!DM25</f>
        <v>0.332112148800888</v>
      </c>
      <c r="AK25" s="66">
        <f>'signal-per-mass-dry-wt ave'!DS25</f>
        <v>1.24894450485988</v>
      </c>
      <c r="AL25" s="115">
        <f>'signal-per-mass-dry-wt ave'!DT25</f>
        <v>0.79570784956581</v>
      </c>
      <c r="AM25" s="66">
        <f>'signal-per-mass-dry-wt ave'!DZ25</f>
        <v>0.680788130805288</v>
      </c>
      <c r="AN25" s="115">
        <f>'signal-per-mass-dry-wt ave'!EA25</f>
        <v>0.482361651145648</v>
      </c>
      <c r="AO25" s="66">
        <f>'signal-per-mass-dry-wt ave'!EG25</f>
        <v>1.23967874980839</v>
      </c>
      <c r="AP25" s="115">
        <f>'signal-per-mass-dry-wt ave'!EH25</f>
        <v>0.854916897896048</v>
      </c>
      <c r="AQ25" s="128"/>
      <c r="AR25" s="66">
        <f>'% total signal ave'!Q25</f>
        <v>1.71347125662683</v>
      </c>
      <c r="AS25" s="115">
        <f>'% total signal ave'!R25</f>
        <v>0.0837725437398383</v>
      </c>
      <c r="AT25" s="66">
        <f>'% total signal ave'!S25</f>
        <v>0.0488905450942635</v>
      </c>
      <c r="AU25" s="66">
        <f>'% total signal ave'!Y25</f>
        <v>1.00305251375244</v>
      </c>
      <c r="AV25" s="115">
        <f>'% total signal ave'!Z25</f>
        <v>0.181657948201871</v>
      </c>
      <c r="AW25" s="66">
        <f>'% total signal ave'!AF25</f>
        <v>0.897977558538614</v>
      </c>
      <c r="AX25" s="115">
        <f>'% total signal ave'!AG25</f>
        <v>0.130723137410624</v>
      </c>
      <c r="AY25" s="66">
        <f>'% total signal ave'!AM25</f>
        <v>1.33847231891202</v>
      </c>
      <c r="AZ25" s="115">
        <f>'% total signal ave'!AN25</f>
        <v>0.342756829763782</v>
      </c>
      <c r="BA25" s="66">
        <f>'% total signal ave'!AT25</f>
        <v>1.35687542449283</v>
      </c>
      <c r="BB25" s="115">
        <f>'% total signal ave'!AU25</f>
        <v>0.514327097259252</v>
      </c>
      <c r="BC25" s="66">
        <f>'% total signal ave'!BA25</f>
        <v>0.997776026407329</v>
      </c>
      <c r="BD25" s="115">
        <f>'% total signal ave'!BB25</f>
        <v>0.311841034769761</v>
      </c>
      <c r="BE25" s="66">
        <f>'% total signal ave'!BH25</f>
        <v>0.81141285241873</v>
      </c>
      <c r="BF25" s="115">
        <f>'% total signal ave'!BI25</f>
        <v>0.367068369884107</v>
      </c>
      <c r="BG25" s="66">
        <f>'% total signal ave'!BO25</f>
        <v>0.801328639471881</v>
      </c>
      <c r="BH25" s="115">
        <f>'% total signal ave'!BP25</f>
        <v>0.152417869034082</v>
      </c>
      <c r="BI25" s="66">
        <f>'% total signal ave'!BV25</f>
        <v>0.924296068283732</v>
      </c>
      <c r="BJ25" s="115">
        <f>'% total signal ave'!BW25</f>
        <v>0.206586829085802</v>
      </c>
      <c r="BK25" s="66">
        <f>'% total signal ave'!CC25</f>
        <v>1.54003545170869</v>
      </c>
      <c r="BL25" s="115">
        <f>'% total signal ave'!CD25</f>
        <v>0.299205090535121</v>
      </c>
      <c r="BM25" s="66">
        <f>'% total signal ave'!CJ25</f>
        <v>3.02109750186135</v>
      </c>
      <c r="BN25" s="115">
        <f>'% total signal ave'!CK25</f>
        <v>0.312563004186087</v>
      </c>
      <c r="BO25" s="66">
        <f>'% total signal ave'!CQ25</f>
        <v>2.78396068181687</v>
      </c>
      <c r="BP25" s="115">
        <f>'% total signal ave'!CR25</f>
        <v>0.243485162082275</v>
      </c>
      <c r="BQ25" s="66">
        <f>'% total signal ave'!CX25</f>
        <v>3.23539273049472</v>
      </c>
      <c r="BR25" s="115">
        <f>'% total signal ave'!CY25</f>
        <v>0.34758005303613</v>
      </c>
      <c r="BS25" s="66">
        <f>'% total signal ave'!DE25</f>
        <v>2.89610656205177</v>
      </c>
      <c r="BT25" s="115">
        <f>'% total signal ave'!DF25</f>
        <v>0.316728716309233</v>
      </c>
      <c r="BU25" s="66">
        <f>'% total signal ave'!DL25</f>
        <v>2.46360902737879</v>
      </c>
      <c r="BV25" s="115">
        <f>'% total signal ave'!DM25</f>
        <v>0.385076495463293</v>
      </c>
      <c r="BW25" s="66">
        <f>'% total signal ave'!DS25</f>
        <v>2.48590345426076</v>
      </c>
      <c r="BX25" s="115">
        <f>'% total signal ave'!DT25</f>
        <v>0.416623400534703</v>
      </c>
      <c r="BY25" s="66">
        <f>'% total signal ave'!DZ25</f>
        <v>2.46122916347798</v>
      </c>
      <c r="BZ25" s="115">
        <f>'% total signal ave'!EA25</f>
        <v>0.288144370402363</v>
      </c>
      <c r="CA25" s="66">
        <f>'% total signal ave'!EG25</f>
        <v>2.84153022170156</v>
      </c>
      <c r="CB25" s="115">
        <f>'% total signal ave'!EH25</f>
        <v>0.405830836012518</v>
      </c>
    </row>
    <row r="26" spans="1:80">
      <c r="A26">
        <f>'imported data from Web Calc'!A26</f>
        <v>772.6</v>
      </c>
      <c r="B26" t="str">
        <f>'imported data from Web Calc'!B26</f>
        <v>C43H78O10</v>
      </c>
      <c r="C26" s="61" t="str">
        <f>'imported data from Web Calc'!C26</f>
        <v>MGDG(34:2)</v>
      </c>
      <c r="D26" s="66">
        <f>'amount-analyzed sorted'!Q26</f>
        <v>0.00459285714285714</v>
      </c>
      <c r="E26" s="125"/>
      <c r="F26" s="66">
        <f>'signal-per-mass-dry-wt ave'!Q26</f>
        <v>0.0591659714383864</v>
      </c>
      <c r="G26" s="115">
        <f>'signal-per-mass-dry-wt ave'!R26</f>
        <v>0.0128989566209595</v>
      </c>
      <c r="H26" s="66">
        <f>'signal-per-mass-dry-wt ave'!S26</f>
        <v>0.218013096166131</v>
      </c>
      <c r="I26" s="66">
        <f>'signal-per-mass-dry-wt ave'!Y26</f>
        <v>0.088544044403178</v>
      </c>
      <c r="J26" s="115">
        <f>'signal-per-mass-dry-wt ave'!Z26</f>
        <v>0.0449010304657167</v>
      </c>
      <c r="K26" s="66">
        <f>'signal-per-mass-dry-wt ave'!AF26</f>
        <v>0.0291728757571594</v>
      </c>
      <c r="L26" s="115">
        <f>'signal-per-mass-dry-wt ave'!AG26</f>
        <v>0.0189076278075347</v>
      </c>
      <c r="M26" s="66">
        <f>'signal-per-mass-dry-wt ave'!AM26</f>
        <v>0.0303302384729746</v>
      </c>
      <c r="N26" s="115">
        <f>'signal-per-mass-dry-wt ave'!AN26</f>
        <v>0.00830200375864099</v>
      </c>
      <c r="O26" s="66">
        <f>'signal-per-mass-dry-wt ave'!AT26</f>
        <v>0.0510476268819609</v>
      </c>
      <c r="P26" s="115">
        <f>'signal-per-mass-dry-wt ave'!AU26</f>
        <v>0.0374915163133738</v>
      </c>
      <c r="Q26" s="66">
        <f>'signal-per-mass-dry-wt ave'!BA26</f>
        <v>0.0553457331202851</v>
      </c>
      <c r="R26" s="115">
        <f>'signal-per-mass-dry-wt ave'!BB26</f>
        <v>0.0191553432152175</v>
      </c>
      <c r="S26" s="66">
        <f>'signal-per-mass-dry-wt ave'!BH26</f>
        <v>0.0854921600894741</v>
      </c>
      <c r="T26" s="115">
        <f>'signal-per-mass-dry-wt ave'!BI26</f>
        <v>0.0264391515455063</v>
      </c>
      <c r="U26" s="66">
        <f>'signal-per-mass-dry-wt ave'!BO26</f>
        <v>0.0514387317345539</v>
      </c>
      <c r="V26" s="115">
        <f>'signal-per-mass-dry-wt ave'!BP26</f>
        <v>0.0183257104340976</v>
      </c>
      <c r="W26" s="66">
        <f>'signal-per-mass-dry-wt ave'!BV26</f>
        <v>0.136961855477961</v>
      </c>
      <c r="X26" s="115">
        <f>'signal-per-mass-dry-wt ave'!BW26</f>
        <v>0.0486273501578352</v>
      </c>
      <c r="Y26" s="66">
        <f>'signal-per-mass-dry-wt ave'!CC26</f>
        <v>0.0174441273025146</v>
      </c>
      <c r="Z26" s="115">
        <f>'signal-per-mass-dry-wt ave'!CD26</f>
        <v>0.0120836057049349</v>
      </c>
      <c r="AA26" s="66">
        <f>'signal-per-mass-dry-wt ave'!CJ26</f>
        <v>0.077411178461956</v>
      </c>
      <c r="AB26" s="115">
        <f>'signal-per-mass-dry-wt ave'!CK26</f>
        <v>0.0583133031536789</v>
      </c>
      <c r="AC26" s="66">
        <f>'signal-per-mass-dry-wt ave'!CQ26</f>
        <v>0.0546528875694547</v>
      </c>
      <c r="AD26" s="115">
        <f>'signal-per-mass-dry-wt ave'!CR26</f>
        <v>0.0244074184251405</v>
      </c>
      <c r="AE26" s="66">
        <f>'signal-per-mass-dry-wt ave'!CX26</f>
        <v>0.0376604194561533</v>
      </c>
      <c r="AF26" s="115">
        <f>'signal-per-mass-dry-wt ave'!CY26</f>
        <v>0.0399440758512052</v>
      </c>
      <c r="AG26" s="66">
        <f>'signal-per-mass-dry-wt ave'!DE26</f>
        <v>0.0592074113009848</v>
      </c>
      <c r="AH26" s="115">
        <f>'signal-per-mass-dry-wt ave'!DF26</f>
        <v>0.0331401715657582</v>
      </c>
      <c r="AI26" s="66">
        <f>'signal-per-mass-dry-wt ave'!DL26</f>
        <v>0.0431249764033319</v>
      </c>
      <c r="AJ26" s="115">
        <f>'signal-per-mass-dry-wt ave'!DM26</f>
        <v>0.0343217768100576</v>
      </c>
      <c r="AK26" s="66">
        <f>'signal-per-mass-dry-wt ave'!DS26</f>
        <v>0.102714388987031</v>
      </c>
      <c r="AL26" s="115">
        <f>'signal-per-mass-dry-wt ave'!DT26</f>
        <v>0.0388898975043032</v>
      </c>
      <c r="AM26" s="66">
        <f>'signal-per-mass-dry-wt ave'!DZ26</f>
        <v>0.0354783482436148</v>
      </c>
      <c r="AN26" s="115">
        <f>'signal-per-mass-dry-wt ave'!EA26</f>
        <v>0.0269282920240623</v>
      </c>
      <c r="AO26" s="66">
        <f>'signal-per-mass-dry-wt ave'!EG26</f>
        <v>0.0903842404335398</v>
      </c>
      <c r="AP26" s="115">
        <f>'signal-per-mass-dry-wt ave'!EH26</f>
        <v>0.0565410832306239</v>
      </c>
      <c r="AQ26" s="128"/>
      <c r="AR26" s="66">
        <f>'% total signal ave'!Q26</f>
        <v>0.107020401624378</v>
      </c>
      <c r="AS26" s="115">
        <f>'% total signal ave'!R26</f>
        <v>0.0229166963059735</v>
      </c>
      <c r="AT26" s="66">
        <f>'% total signal ave'!S26</f>
        <v>0.214133903051559</v>
      </c>
      <c r="AU26" s="66">
        <f>'% total signal ave'!Y26</f>
        <v>0.0548383313380716</v>
      </c>
      <c r="AV26" s="115">
        <f>'% total signal ave'!Z26</f>
        <v>0.0183297357098108</v>
      </c>
      <c r="AW26" s="66">
        <f>'% total signal ave'!AF26</f>
        <v>0.0330976902092479</v>
      </c>
      <c r="AX26" s="115">
        <f>'% total signal ave'!AG26</f>
        <v>0.00844870899443658</v>
      </c>
      <c r="AY26" s="66">
        <f>'% total signal ave'!AM26</f>
        <v>0.0813980285507828</v>
      </c>
      <c r="AZ26" s="115">
        <f>'% total signal ave'!AN26</f>
        <v>0.0357632782293886</v>
      </c>
      <c r="BA26" s="66">
        <f>'% total signal ave'!AT26</f>
        <v>0.086788018202827</v>
      </c>
      <c r="BB26" s="115">
        <f>'% total signal ave'!AU26</f>
        <v>0.015242163173856</v>
      </c>
      <c r="BC26" s="66">
        <f>'% total signal ave'!BA26</f>
        <v>0.0657672312637952</v>
      </c>
      <c r="BD26" s="115">
        <f>'% total signal ave'!BB26</f>
        <v>0.0183622282347304</v>
      </c>
      <c r="BE26" s="66">
        <f>'% total signal ave'!BH26</f>
        <v>0.103336857374525</v>
      </c>
      <c r="BF26" s="115">
        <f>'% total signal ave'!BI26</f>
        <v>0.00936117418541277</v>
      </c>
      <c r="BG26" s="66">
        <f>'% total signal ave'!BO26</f>
        <v>0.0955800755089415</v>
      </c>
      <c r="BH26" s="115">
        <f>'% total signal ave'!BP26</f>
        <v>0.0317039818644596</v>
      </c>
      <c r="BI26" s="66">
        <f>'% total signal ave'!BV26</f>
        <v>0.108098688220018</v>
      </c>
      <c r="BJ26" s="115">
        <f>'% total signal ave'!BW26</f>
        <v>0.0200003711986599</v>
      </c>
      <c r="BK26" s="66">
        <f>'% total signal ave'!CC26</f>
        <v>0.0677785882365334</v>
      </c>
      <c r="BL26" s="115">
        <f>'% total signal ave'!CD26</f>
        <v>0.0197611880792635</v>
      </c>
      <c r="BM26" s="66">
        <f>'% total signal ave'!CJ26</f>
        <v>0.158894311875618</v>
      </c>
      <c r="BN26" s="115">
        <f>'% total signal ave'!CK26</f>
        <v>0.0312036537794938</v>
      </c>
      <c r="BO26" s="66">
        <f>'% total signal ave'!CQ26</f>
        <v>0.137852869385629</v>
      </c>
      <c r="BP26" s="115">
        <f>'% total signal ave'!CR26</f>
        <v>0.0390223368264823</v>
      </c>
      <c r="BQ26" s="66">
        <f>'% total signal ave'!CX26</f>
        <v>0.101822248554007</v>
      </c>
      <c r="BR26" s="115">
        <f>'% total signal ave'!CY26</f>
        <v>0.0781096176370926</v>
      </c>
      <c r="BS26" s="66">
        <f>'% total signal ave'!DE26</f>
        <v>0.119753484559418</v>
      </c>
      <c r="BT26" s="115">
        <f>'% total signal ave'!DF26</f>
        <v>0.043910322234824</v>
      </c>
      <c r="BU26" s="66">
        <f>'% total signal ave'!DL26</f>
        <v>0.12775601540476</v>
      </c>
      <c r="BV26" s="115">
        <f>'% total signal ave'!DM26</f>
        <v>0.0845106108983157</v>
      </c>
      <c r="BW26" s="66">
        <f>'% total signal ave'!DS26</f>
        <v>0.237344625354018</v>
      </c>
      <c r="BX26" s="115">
        <f>'% total signal ave'!DT26</f>
        <v>0.0817950346003073</v>
      </c>
      <c r="BY26" s="66">
        <f>'% total signal ave'!DZ26</f>
        <v>0.116159616916952</v>
      </c>
      <c r="BZ26" s="115">
        <f>'% total signal ave'!EA26</f>
        <v>0.0742756938536931</v>
      </c>
      <c r="CA26" s="66">
        <f>'% total signal ave'!EG26</f>
        <v>0.225074558893466</v>
      </c>
      <c r="CB26" s="115">
        <f>'% total signal ave'!EH26</f>
        <v>0.069551434253838</v>
      </c>
    </row>
    <row r="27" spans="1:80">
      <c r="A27">
        <f>'imported data from Web Calc'!A27</f>
        <v>774.6</v>
      </c>
      <c r="B27" t="str">
        <f>'imported data from Web Calc'!B27</f>
        <v>C43H80O10</v>
      </c>
      <c r="C27" s="61" t="str">
        <f>'imported data from Web Calc'!C27</f>
        <v>MGDG(34:1)</v>
      </c>
      <c r="D27" s="66">
        <f>'amount-analyzed sorted'!Q27</f>
        <v>0.00193571428571429</v>
      </c>
      <c r="E27" s="125"/>
      <c r="F27" s="66">
        <f>'signal-per-mass-dry-wt ave'!Q27</f>
        <v>0.0249362025813417</v>
      </c>
      <c r="G27" s="115">
        <f>'signal-per-mass-dry-wt ave'!R27</f>
        <v>0.00874873459587135</v>
      </c>
      <c r="H27" s="66">
        <f>'signal-per-mass-dry-wt ave'!S27</f>
        <v>0.350844703291652</v>
      </c>
      <c r="I27" s="66">
        <f>'signal-per-mass-dry-wt ave'!Y27</f>
        <v>0.0345698427988683</v>
      </c>
      <c r="J27" s="115">
        <f>'signal-per-mass-dry-wt ave'!Z27</f>
        <v>0.0146568908173983</v>
      </c>
      <c r="K27" s="66">
        <f>'signal-per-mass-dry-wt ave'!AF27</f>
        <v>0.0145581338252483</v>
      </c>
      <c r="L27" s="115">
        <f>'signal-per-mass-dry-wt ave'!AG27</f>
        <v>0.00850041637604543</v>
      </c>
      <c r="M27" s="66">
        <f>'signal-per-mass-dry-wt ave'!AM27</f>
        <v>0.0119021083463654</v>
      </c>
      <c r="N27" s="115">
        <f>'signal-per-mass-dry-wt ave'!AN27</f>
        <v>0.00897619528625787</v>
      </c>
      <c r="O27" s="66">
        <f>'signal-per-mass-dry-wt ave'!AT27</f>
        <v>0.00658858552251108</v>
      </c>
      <c r="P27" s="115">
        <f>'signal-per-mass-dry-wt ave'!AU27</f>
        <v>0.00681195263834871</v>
      </c>
      <c r="Q27" s="66">
        <f>'signal-per-mass-dry-wt ave'!BA27</f>
        <v>0.00806841493538293</v>
      </c>
      <c r="R27" s="115">
        <f>'signal-per-mass-dry-wt ave'!BB27</f>
        <v>0.00650194847119036</v>
      </c>
      <c r="S27" s="66">
        <f>'signal-per-mass-dry-wt ave'!BH27</f>
        <v>0.0113483446833378</v>
      </c>
      <c r="T27" s="115">
        <f>'signal-per-mass-dry-wt ave'!BI27</f>
        <v>0.00485700639530079</v>
      </c>
      <c r="U27" s="66">
        <f>'signal-per-mass-dry-wt ave'!BO27</f>
        <v>0.011441315267609</v>
      </c>
      <c r="V27" s="115">
        <f>'signal-per-mass-dry-wt ave'!BP27</f>
        <v>0.00516566145349749</v>
      </c>
      <c r="W27" s="66">
        <f>'signal-per-mass-dry-wt ave'!BV27</f>
        <v>0.0467377600177784</v>
      </c>
      <c r="X27" s="115">
        <f>'signal-per-mass-dry-wt ave'!BW27</f>
        <v>0.00981176242520381</v>
      </c>
      <c r="Y27" s="66">
        <f>'signal-per-mass-dry-wt ave'!CC27</f>
        <v>0.0123078077923468</v>
      </c>
      <c r="Z27" s="115">
        <f>'signal-per-mass-dry-wt ave'!CD27</f>
        <v>0.00547511127303373</v>
      </c>
      <c r="AA27" s="66">
        <f>'signal-per-mass-dry-wt ave'!CJ27</f>
        <v>0.0369480770041906</v>
      </c>
      <c r="AB27" s="115">
        <f>'signal-per-mass-dry-wt ave'!CK27</f>
        <v>0.0264223919517114</v>
      </c>
      <c r="AC27" s="66">
        <f>'signal-per-mass-dry-wt ave'!CQ27</f>
        <v>0.0362883525173084</v>
      </c>
      <c r="AD27" s="115">
        <f>'signal-per-mass-dry-wt ave'!CR27</f>
        <v>0.0183961446830711</v>
      </c>
      <c r="AE27" s="66">
        <f>'signal-per-mass-dry-wt ave'!CX27</f>
        <v>0.0265216252052685</v>
      </c>
      <c r="AF27" s="115">
        <f>'signal-per-mass-dry-wt ave'!CY27</f>
        <v>0.0264804512895258</v>
      </c>
      <c r="AG27" s="66">
        <f>'signal-per-mass-dry-wt ave'!DE27</f>
        <v>0.0198150080684633</v>
      </c>
      <c r="AH27" s="115">
        <f>'signal-per-mass-dry-wt ave'!DF27</f>
        <v>0.0134173718299265</v>
      </c>
      <c r="AI27" s="66">
        <f>'signal-per-mass-dry-wt ave'!DL27</f>
        <v>0.0159624577379647</v>
      </c>
      <c r="AJ27" s="115">
        <f>'signal-per-mass-dry-wt ave'!DM27</f>
        <v>0.00684542555107726</v>
      </c>
      <c r="AK27" s="66">
        <f>'signal-per-mass-dry-wt ave'!DS27</f>
        <v>0.0238837174967931</v>
      </c>
      <c r="AL27" s="115">
        <f>'signal-per-mass-dry-wt ave'!DT27</f>
        <v>0.0110739520522892</v>
      </c>
      <c r="AM27" s="66">
        <f>'signal-per-mass-dry-wt ave'!DZ27</f>
        <v>0.00940651567574952</v>
      </c>
      <c r="AN27" s="115">
        <f>'signal-per-mass-dry-wt ave'!EA27</f>
        <v>0.00814729335621534</v>
      </c>
      <c r="AO27" s="66">
        <f>'signal-per-mass-dry-wt ave'!EG27</f>
        <v>0.0415196635769588</v>
      </c>
      <c r="AP27" s="115">
        <f>'signal-per-mass-dry-wt ave'!EH27</f>
        <v>0.0313587082643067</v>
      </c>
      <c r="AQ27" s="128"/>
      <c r="AR27" s="66">
        <f>'% total signal ave'!Q27</f>
        <v>0.0451574082804078</v>
      </c>
      <c r="AS27" s="115">
        <f>'% total signal ave'!R27</f>
        <v>0.0160274020957815</v>
      </c>
      <c r="AT27" s="66">
        <f>'% total signal ave'!S27</f>
        <v>0.354922983982127</v>
      </c>
      <c r="AU27" s="66">
        <f>'% total signal ave'!Y27</f>
        <v>0.0211795931621194</v>
      </c>
      <c r="AV27" s="115">
        <f>'% total signal ave'!Z27</f>
        <v>0.00649467240652376</v>
      </c>
      <c r="AW27" s="66">
        <f>'% total signal ave'!AF27</f>
        <v>0.0180774198294622</v>
      </c>
      <c r="AX27" s="115">
        <f>'% total signal ave'!AG27</f>
        <v>0.00750043238401306</v>
      </c>
      <c r="AY27" s="66">
        <f>'% total signal ave'!AM27</f>
        <v>0.0346814196172324</v>
      </c>
      <c r="AZ27" s="115">
        <f>'% total signal ave'!AN27</f>
        <v>0.0350615703631209</v>
      </c>
      <c r="BA27" s="66">
        <f>'% total signal ave'!AT27</f>
        <v>0.0115205329981324</v>
      </c>
      <c r="BB27" s="115">
        <f>'% total signal ave'!AU27</f>
        <v>0.00691697621910253</v>
      </c>
      <c r="BC27" s="66">
        <f>'% total signal ave'!BA27</f>
        <v>0.00848585280611763</v>
      </c>
      <c r="BD27" s="115">
        <f>'% total signal ave'!BB27</f>
        <v>0.00472011448171613</v>
      </c>
      <c r="BE27" s="66">
        <f>'% total signal ave'!BH27</f>
        <v>0.0150213376980025</v>
      </c>
      <c r="BF27" s="115">
        <f>'% total signal ave'!BI27</f>
        <v>0.00804211582714369</v>
      </c>
      <c r="BG27" s="66">
        <f>'% total signal ave'!BO27</f>
        <v>0.0238530648710838</v>
      </c>
      <c r="BH27" s="115">
        <f>'% total signal ave'!BP27</f>
        <v>0.0124456237441456</v>
      </c>
      <c r="BI27" s="66">
        <f>'% total signal ave'!BV27</f>
        <v>0.0386240290645132</v>
      </c>
      <c r="BJ27" s="115">
        <f>'% total signal ave'!BW27</f>
        <v>0.0077753003384957</v>
      </c>
      <c r="BK27" s="66">
        <f>'% total signal ave'!CC27</f>
        <v>0.0533820398719316</v>
      </c>
      <c r="BL27" s="115">
        <f>'% total signal ave'!CD27</f>
        <v>0.0246168282917528</v>
      </c>
      <c r="BM27" s="66">
        <f>'% total signal ave'!CJ27</f>
        <v>0.0767529739909211</v>
      </c>
      <c r="BN27" s="115">
        <f>'% total signal ave'!CK27</f>
        <v>0.0200941382147099</v>
      </c>
      <c r="BO27" s="66">
        <f>'% total signal ave'!CQ27</f>
        <v>0.0915856592033485</v>
      </c>
      <c r="BP27" s="115">
        <f>'% total signal ave'!CR27</f>
        <v>0.0323679680871372</v>
      </c>
      <c r="BQ27" s="66">
        <f>'% total signal ave'!CX27</f>
        <v>0.0779765435377119</v>
      </c>
      <c r="BR27" s="115">
        <f>'% total signal ave'!CY27</f>
        <v>0.0347069654885304</v>
      </c>
      <c r="BS27" s="66">
        <f>'% total signal ave'!DE27</f>
        <v>0.0370043809845134</v>
      </c>
      <c r="BT27" s="115">
        <f>'% total signal ave'!DF27</f>
        <v>0.0177141431142251</v>
      </c>
      <c r="BU27" s="66">
        <f>'% total signal ave'!DL27</f>
        <v>0.0764646762198075</v>
      </c>
      <c r="BV27" s="115">
        <f>'% total signal ave'!DM27</f>
        <v>0.0627959848254585</v>
      </c>
      <c r="BW27" s="66">
        <f>'% total signal ave'!DS27</f>
        <v>0.0542854145932786</v>
      </c>
      <c r="BX27" s="115">
        <f>'% total signal ave'!DT27</f>
        <v>0.0263064632188923</v>
      </c>
      <c r="BY27" s="66">
        <f>'% total signal ave'!DZ27</f>
        <v>0.0382863489765545</v>
      </c>
      <c r="BZ27" s="115">
        <f>'% total signal ave'!EA27</f>
        <v>0.0300033821901286</v>
      </c>
      <c r="CA27" s="66">
        <f>'% total signal ave'!EG27</f>
        <v>0.093812335903259</v>
      </c>
      <c r="CB27" s="115">
        <f>'% total signal ave'!EH27</f>
        <v>0.0289329990209081</v>
      </c>
    </row>
    <row r="28" spans="1:80">
      <c r="A28">
        <f>'imported data from Web Calc'!A28</f>
        <v>792.5</v>
      </c>
      <c r="B28" t="str">
        <f>'imported data from Web Calc'!B28</f>
        <v>C45H74O10</v>
      </c>
      <c r="C28" s="61" t="str">
        <f>'imported data from Web Calc'!C28</f>
        <v>MGDG(36:6)</v>
      </c>
      <c r="D28" s="66">
        <f>'amount-analyzed sorted'!Q28</f>
        <v>0.893928571428572</v>
      </c>
      <c r="E28" s="125"/>
      <c r="F28" s="66">
        <f>'signal-per-mass-dry-wt ave'!Q28</f>
        <v>11.5157407861805</v>
      </c>
      <c r="G28" s="115">
        <f>'signal-per-mass-dry-wt ave'!R28</f>
        <v>0.234079310218786</v>
      </c>
      <c r="H28" s="66">
        <f>'signal-per-mass-dry-wt ave'!S28</f>
        <v>0.0203268998985887</v>
      </c>
      <c r="I28" s="66">
        <f>'signal-per-mass-dry-wt ave'!Y28</f>
        <v>26.1403714181384</v>
      </c>
      <c r="J28" s="115">
        <f>'signal-per-mass-dry-wt ave'!Z28</f>
        <v>9.54328001845567</v>
      </c>
      <c r="K28" s="66">
        <f>'signal-per-mass-dry-wt ave'!AF28</f>
        <v>12.8344171816756</v>
      </c>
      <c r="L28" s="115">
        <f>'signal-per-mass-dry-wt ave'!AG28</f>
        <v>6.49822791747484</v>
      </c>
      <c r="M28" s="66">
        <f>'signal-per-mass-dry-wt ave'!AM28</f>
        <v>7.58565138452125</v>
      </c>
      <c r="N28" s="115">
        <f>'signal-per-mass-dry-wt ave'!AN28</f>
        <v>1.47170755021338</v>
      </c>
      <c r="O28" s="66">
        <f>'signal-per-mass-dry-wt ave'!AT28</f>
        <v>10.8019319218387</v>
      </c>
      <c r="P28" s="115">
        <f>'signal-per-mass-dry-wt ave'!AU28</f>
        <v>6.99911993859038</v>
      </c>
      <c r="Q28" s="66">
        <f>'signal-per-mass-dry-wt ave'!BA28</f>
        <v>15.1370155010198</v>
      </c>
      <c r="R28" s="115">
        <f>'signal-per-mass-dry-wt ave'!BB28</f>
        <v>5.30216901203638</v>
      </c>
      <c r="S28" s="66">
        <f>'signal-per-mass-dry-wt ave'!BH28</f>
        <v>13.2126347451</v>
      </c>
      <c r="T28" s="115">
        <f>'signal-per-mass-dry-wt ave'!BI28</f>
        <v>4.80737502521446</v>
      </c>
      <c r="U28" s="66">
        <f>'signal-per-mass-dry-wt ave'!BO28</f>
        <v>8.13332317575312</v>
      </c>
      <c r="V28" s="115">
        <f>'signal-per-mass-dry-wt ave'!BP28</f>
        <v>3.5029544307625</v>
      </c>
      <c r="W28" s="66">
        <f>'signal-per-mass-dry-wt ave'!BV28</f>
        <v>18.1414010069563</v>
      </c>
      <c r="X28" s="115">
        <f>'signal-per-mass-dry-wt ave'!BW28</f>
        <v>6.34636649584546</v>
      </c>
      <c r="Y28" s="66">
        <f>'signal-per-mass-dry-wt ave'!CC28</f>
        <v>4.99980676189711</v>
      </c>
      <c r="Z28" s="115">
        <f>'signal-per-mass-dry-wt ave'!CD28</f>
        <v>1.76952688187026</v>
      </c>
      <c r="AA28" s="66">
        <f>'signal-per-mass-dry-wt ave'!CJ28</f>
        <v>12.5409154779558</v>
      </c>
      <c r="AB28" s="115">
        <f>'signal-per-mass-dry-wt ave'!CK28</f>
        <v>4.9519729322107</v>
      </c>
      <c r="AC28" s="66">
        <f>'signal-per-mass-dry-wt ave'!CQ28</f>
        <v>10.7244066457108</v>
      </c>
      <c r="AD28" s="115">
        <f>'signal-per-mass-dry-wt ave'!CR28</f>
        <v>2.55697142152899</v>
      </c>
      <c r="AE28" s="66">
        <f>'signal-per-mass-dry-wt ave'!CX28</f>
        <v>10.0986366548119</v>
      </c>
      <c r="AF28" s="115">
        <f>'signal-per-mass-dry-wt ave'!CY28</f>
        <v>6.51495426450615</v>
      </c>
      <c r="AG28" s="66">
        <f>'signal-per-mass-dry-wt ave'!DE28</f>
        <v>13.6358021365028</v>
      </c>
      <c r="AH28" s="115">
        <f>'signal-per-mass-dry-wt ave'!DF28</f>
        <v>4.49931725895568</v>
      </c>
      <c r="AI28" s="66">
        <f>'signal-per-mass-dry-wt ave'!DL28</f>
        <v>7.77148859511688</v>
      </c>
      <c r="AJ28" s="115">
        <f>'signal-per-mass-dry-wt ave'!DM28</f>
        <v>3.8466816241022</v>
      </c>
      <c r="AK28" s="66">
        <f>'signal-per-mass-dry-wt ave'!DS28</f>
        <v>14.7716019708089</v>
      </c>
      <c r="AL28" s="115">
        <f>'signal-per-mass-dry-wt ave'!DT28</f>
        <v>10.6213435405393</v>
      </c>
      <c r="AM28" s="66">
        <f>'signal-per-mass-dry-wt ave'!DZ28</f>
        <v>8.6232497675259</v>
      </c>
      <c r="AN28" s="115">
        <f>'signal-per-mass-dry-wt ave'!EA28</f>
        <v>6.28078506283542</v>
      </c>
      <c r="AO28" s="66">
        <f>'signal-per-mass-dry-wt ave'!EG28</f>
        <v>11.4764605657016</v>
      </c>
      <c r="AP28" s="115">
        <f>'signal-per-mass-dry-wt ave'!EH28</f>
        <v>7.5694686982316</v>
      </c>
      <c r="AQ28" s="128"/>
      <c r="AR28" s="66">
        <f>'% total signal ave'!Q28</f>
        <v>20.8553161912351</v>
      </c>
      <c r="AS28" s="115">
        <f>'% total signal ave'!R28</f>
        <v>0.336718166047101</v>
      </c>
      <c r="AT28" s="66">
        <f>'% total signal ave'!S28</f>
        <v>0.016145435674987</v>
      </c>
      <c r="AU28" s="66">
        <f>'% total signal ave'!Y28</f>
        <v>15.9270477037683</v>
      </c>
      <c r="AV28" s="115">
        <f>'% total signal ave'!Z28</f>
        <v>1.5738881096288</v>
      </c>
      <c r="AW28" s="66">
        <f>'% total signal ave'!AF28</f>
        <v>16.0395615541744</v>
      </c>
      <c r="AX28" s="115">
        <f>'% total signal ave'!AG28</f>
        <v>1.63008185455173</v>
      </c>
      <c r="AY28" s="66">
        <f>'% total signal ave'!AM28</f>
        <v>19.7067654019526</v>
      </c>
      <c r="AZ28" s="115">
        <f>'% total signal ave'!AN28</f>
        <v>4.24165998451687</v>
      </c>
      <c r="BA28" s="66">
        <f>'% total signal ave'!AT28</f>
        <v>19.0871027388541</v>
      </c>
      <c r="BB28" s="115">
        <f>'% total signal ave'!AU28</f>
        <v>1.96927255269762</v>
      </c>
      <c r="BC28" s="66">
        <f>'% total signal ave'!BA28</f>
        <v>17.943827658501</v>
      </c>
      <c r="BD28" s="115">
        <f>'% total signal ave'!BB28</f>
        <v>4.754781266428</v>
      </c>
      <c r="BE28" s="66">
        <f>'% total signal ave'!BH28</f>
        <v>15.6402176406056</v>
      </c>
      <c r="BF28" s="115">
        <f>'% total signal ave'!BI28</f>
        <v>3.05193337331387</v>
      </c>
      <c r="BG28" s="66">
        <f>'% total signal ave'!BO28</f>
        <v>14.5387342362157</v>
      </c>
      <c r="BH28" s="115">
        <f>'% total signal ave'!BP28</f>
        <v>3.72325025413898</v>
      </c>
      <c r="BI28" s="66">
        <f>'% total signal ave'!BV28</f>
        <v>14.3160064641601</v>
      </c>
      <c r="BJ28" s="115">
        <f>'% total signal ave'!BW28</f>
        <v>1.49220145057992</v>
      </c>
      <c r="BK28" s="66">
        <f>'% total signal ave'!CC28</f>
        <v>21.0302789818743</v>
      </c>
      <c r="BL28" s="115">
        <f>'% total signal ave'!CD28</f>
        <v>3.19879740895893</v>
      </c>
      <c r="BM28" s="66">
        <f>'% total signal ave'!CJ28</f>
        <v>29.7306992673483</v>
      </c>
      <c r="BN28" s="115">
        <f>'% total signal ave'!CK28</f>
        <v>7.06691960475899</v>
      </c>
      <c r="BO28" s="66">
        <f>'% total signal ave'!CQ28</f>
        <v>27.8989000996101</v>
      </c>
      <c r="BP28" s="115">
        <f>'% total signal ave'!CR28</f>
        <v>3.1857969778741</v>
      </c>
      <c r="BQ28" s="66">
        <f>'% total signal ave'!CX28</f>
        <v>32.8523939868181</v>
      </c>
      <c r="BR28" s="115">
        <f>'% total signal ave'!CY28</f>
        <v>5.32914721858768</v>
      </c>
      <c r="BS28" s="66">
        <f>'% total signal ave'!DE28</f>
        <v>28.7820639649477</v>
      </c>
      <c r="BT28" s="115">
        <f>'% total signal ave'!DF28</f>
        <v>4.16653147117717</v>
      </c>
      <c r="BU28" s="66">
        <f>'% total signal ave'!DL28</f>
        <v>26.8904370514246</v>
      </c>
      <c r="BV28" s="115">
        <f>'% total signal ave'!DM28</f>
        <v>2.53826647160027</v>
      </c>
      <c r="BW28" s="66">
        <f>'% total signal ave'!DS28</f>
        <v>27.9779027607624</v>
      </c>
      <c r="BX28" s="115">
        <f>'% total signal ave'!DT28</f>
        <v>2.77830584496129</v>
      </c>
      <c r="BY28" s="66">
        <f>'% total signal ave'!DZ28</f>
        <v>31.2341863256278</v>
      </c>
      <c r="BZ28" s="115">
        <f>'% total signal ave'!EA28</f>
        <v>3.95751511625088</v>
      </c>
      <c r="CA28" s="66">
        <f>'% total signal ave'!EG28</f>
        <v>27.1227364481734</v>
      </c>
      <c r="CB28" s="115">
        <f>'% total signal ave'!EH28</f>
        <v>4.623208273136</v>
      </c>
    </row>
    <row r="29" spans="1:80">
      <c r="A29">
        <f>'imported data from Web Calc'!A29</f>
        <v>794.5</v>
      </c>
      <c r="B29" t="str">
        <f>'imported data from Web Calc'!B29</f>
        <v>C45H76O10</v>
      </c>
      <c r="C29" s="61" t="str">
        <f>'imported data from Web Calc'!C29</f>
        <v>MGDG(36:5)</v>
      </c>
      <c r="D29" s="66">
        <f>'amount-analyzed sorted'!Q29</f>
        <v>0.0929392857142857</v>
      </c>
      <c r="E29" s="125"/>
      <c r="F29" s="66">
        <f>'signal-per-mass-dry-wt ave'!Q29</f>
        <v>1.19725977818128</v>
      </c>
      <c r="G29" s="115">
        <f>'signal-per-mass-dry-wt ave'!R29</f>
        <v>0.0452282195395955</v>
      </c>
      <c r="H29" s="66">
        <f>'signal-per-mass-dry-wt ave'!S29</f>
        <v>0.0377764461513108</v>
      </c>
      <c r="I29" s="66">
        <f>'signal-per-mass-dry-wt ave'!Y29</f>
        <v>1.96570340059858</v>
      </c>
      <c r="J29" s="115">
        <f>'signal-per-mass-dry-wt ave'!Z29</f>
        <v>0.784717959423804</v>
      </c>
      <c r="K29" s="66">
        <f>'signal-per-mass-dry-wt ave'!AF29</f>
        <v>0.781248096323146</v>
      </c>
      <c r="L29" s="115">
        <f>'signal-per-mass-dry-wt ave'!AG29</f>
        <v>0.362033093916182</v>
      </c>
      <c r="M29" s="66">
        <f>'signal-per-mass-dry-wt ave'!AM29</f>
        <v>0.617932924281605</v>
      </c>
      <c r="N29" s="115">
        <f>'signal-per-mass-dry-wt ave'!AN29</f>
        <v>0.135273950049456</v>
      </c>
      <c r="O29" s="66">
        <f>'signal-per-mass-dry-wt ave'!AT29</f>
        <v>0.960832204727304</v>
      </c>
      <c r="P29" s="115">
        <f>'signal-per-mass-dry-wt ave'!AU29</f>
        <v>0.453024417494318</v>
      </c>
      <c r="Q29" s="66">
        <f>'signal-per-mass-dry-wt ave'!BA29</f>
        <v>1.40279897006117</v>
      </c>
      <c r="R29" s="115">
        <f>'signal-per-mass-dry-wt ave'!BB29</f>
        <v>0.407264240504705</v>
      </c>
      <c r="S29" s="66">
        <f>'signal-per-mass-dry-wt ave'!BH29</f>
        <v>1.94709062000734</v>
      </c>
      <c r="T29" s="115">
        <f>'signal-per-mass-dry-wt ave'!BI29</f>
        <v>0.813724664268489</v>
      </c>
      <c r="U29" s="66">
        <f>'signal-per-mass-dry-wt ave'!BO29</f>
        <v>1.50273281547966</v>
      </c>
      <c r="V29" s="115">
        <f>'signal-per-mass-dry-wt ave'!BP29</f>
        <v>0.464113207557836</v>
      </c>
      <c r="W29" s="66">
        <f>'signal-per-mass-dry-wt ave'!BV29</f>
        <v>2.80545580985043</v>
      </c>
      <c r="X29" s="115">
        <f>'signal-per-mass-dry-wt ave'!BW29</f>
        <v>0.844593917060307</v>
      </c>
      <c r="Y29" s="66">
        <f>'signal-per-mass-dry-wt ave'!CC29</f>
        <v>0.517189439632587</v>
      </c>
      <c r="Z29" s="115">
        <f>'signal-per-mass-dry-wt ave'!CD29</f>
        <v>0.190004623919218</v>
      </c>
      <c r="AA29" s="66">
        <f>'signal-per-mass-dry-wt ave'!CJ29</f>
        <v>1.20562071571771</v>
      </c>
      <c r="AB29" s="115">
        <f>'signal-per-mass-dry-wt ave'!CK29</f>
        <v>0.670726252702814</v>
      </c>
      <c r="AC29" s="66">
        <f>'signal-per-mass-dry-wt ave'!CQ29</f>
        <v>0.91253411401724</v>
      </c>
      <c r="AD29" s="115">
        <f>'signal-per-mass-dry-wt ave'!CR29</f>
        <v>0.282136653998257</v>
      </c>
      <c r="AE29" s="66">
        <f>'signal-per-mass-dry-wt ave'!CX29</f>
        <v>0.858900785773795</v>
      </c>
      <c r="AF29" s="115">
        <f>'signal-per-mass-dry-wt ave'!CY29</f>
        <v>0.609829574090921</v>
      </c>
      <c r="AG29" s="66">
        <f>'signal-per-mass-dry-wt ave'!DE29</f>
        <v>1.11076391540339</v>
      </c>
      <c r="AH29" s="115">
        <f>'signal-per-mass-dry-wt ave'!DF29</f>
        <v>0.5143077755679</v>
      </c>
      <c r="AI29" s="66">
        <f>'signal-per-mass-dry-wt ave'!DL29</f>
        <v>0.886557104206321</v>
      </c>
      <c r="AJ29" s="115">
        <f>'signal-per-mass-dry-wt ave'!DM29</f>
        <v>0.376292907910747</v>
      </c>
      <c r="AK29" s="66">
        <f>'signal-per-mass-dry-wt ave'!DS29</f>
        <v>1.66423629470229</v>
      </c>
      <c r="AL29" s="115">
        <f>'signal-per-mass-dry-wt ave'!DT29</f>
        <v>1.02688950104005</v>
      </c>
      <c r="AM29" s="66">
        <f>'signal-per-mass-dry-wt ave'!DZ29</f>
        <v>0.806333278132735</v>
      </c>
      <c r="AN29" s="115">
        <f>'signal-per-mass-dry-wt ave'!EA29</f>
        <v>0.499822981169692</v>
      </c>
      <c r="AO29" s="66">
        <f>'signal-per-mass-dry-wt ave'!EG29</f>
        <v>1.3857682773754</v>
      </c>
      <c r="AP29" s="115">
        <f>'signal-per-mass-dry-wt ave'!EH29</f>
        <v>0.847601320336141</v>
      </c>
      <c r="AQ29" s="128"/>
      <c r="AR29" s="66">
        <f>'% total signal ave'!Q29</f>
        <v>2.16867661317542</v>
      </c>
      <c r="AS29" s="115">
        <f>'% total signal ave'!R29</f>
        <v>0.0899829608735588</v>
      </c>
      <c r="AT29" s="66">
        <f>'% total signal ave'!S29</f>
        <v>0.0414921064426494</v>
      </c>
      <c r="AU29" s="66">
        <f>'% total signal ave'!Y29</f>
        <v>1.19872784530556</v>
      </c>
      <c r="AV29" s="115">
        <f>'% total signal ave'!Z29</f>
        <v>0.196723226153183</v>
      </c>
      <c r="AW29" s="66">
        <f>'% total signal ave'!AF29</f>
        <v>1.00600764927374</v>
      </c>
      <c r="AX29" s="115">
        <f>'% total signal ave'!AG29</f>
        <v>0.235473176141009</v>
      </c>
      <c r="AY29" s="66">
        <f>'% total signal ave'!AM29</f>
        <v>1.65065664138752</v>
      </c>
      <c r="AZ29" s="115">
        <f>'% total signal ave'!AN29</f>
        <v>0.673301694440424</v>
      </c>
      <c r="BA29" s="66">
        <f>'% total signal ave'!AT29</f>
        <v>1.99175242897043</v>
      </c>
      <c r="BB29" s="115">
        <f>'% total signal ave'!AU29</f>
        <v>0.75510572542938</v>
      </c>
      <c r="BC29" s="66">
        <f>'% total signal ave'!BA29</f>
        <v>1.73176669172472</v>
      </c>
      <c r="BD29" s="115">
        <f>'% total signal ave'!BB29</f>
        <v>0.616162428094765</v>
      </c>
      <c r="BE29" s="66">
        <f>'% total signal ave'!BH29</f>
        <v>2.2987812575127</v>
      </c>
      <c r="BF29" s="115">
        <f>'% total signal ave'!BI29</f>
        <v>0.535829979017493</v>
      </c>
      <c r="BG29" s="66">
        <f>'% total signal ave'!BO29</f>
        <v>2.76999047110145</v>
      </c>
      <c r="BH29" s="115">
        <f>'% total signal ave'!BP29</f>
        <v>0.617302914424017</v>
      </c>
      <c r="BI29" s="66">
        <f>'% total signal ave'!BV29</f>
        <v>2.23942869853561</v>
      </c>
      <c r="BJ29" s="115">
        <f>'% total signal ave'!BW29</f>
        <v>0.169828964088172</v>
      </c>
      <c r="BK29" s="66">
        <f>'% total signal ave'!CC29</f>
        <v>2.1403924332169</v>
      </c>
      <c r="BL29" s="115">
        <f>'% total signal ave'!CD29</f>
        <v>0.248071331636484</v>
      </c>
      <c r="BM29" s="66">
        <f>'% total signal ave'!CJ29</f>
        <v>2.69296269862027</v>
      </c>
      <c r="BN29" s="115">
        <f>'% total signal ave'!CK29</f>
        <v>0.244834770788215</v>
      </c>
      <c r="BO29" s="66">
        <f>'% total signal ave'!CQ29</f>
        <v>2.40767406145959</v>
      </c>
      <c r="BP29" s="115">
        <f>'% total signal ave'!CR29</f>
        <v>0.701997883727552</v>
      </c>
      <c r="BQ29" s="66">
        <f>'% total signal ave'!CX29</f>
        <v>2.68556693033328</v>
      </c>
      <c r="BR29" s="115">
        <f>'% total signal ave'!CY29</f>
        <v>0.633482393856649</v>
      </c>
      <c r="BS29" s="66">
        <f>'% total signal ave'!DE29</f>
        <v>2.22456934859762</v>
      </c>
      <c r="BT29" s="115">
        <f>'% total signal ave'!DF29</f>
        <v>0.506074642843604</v>
      </c>
      <c r="BU29" s="66">
        <f>'% total signal ave'!DL29</f>
        <v>3.27753685134567</v>
      </c>
      <c r="BV29" s="115">
        <f>'% total signal ave'!DM29</f>
        <v>0.785870438792123</v>
      </c>
      <c r="BW29" s="66">
        <f>'% total signal ave'!DS29</f>
        <v>3.35183091435906</v>
      </c>
      <c r="BX29" s="115">
        <f>'% total signal ave'!DT29</f>
        <v>0.450541188620004</v>
      </c>
      <c r="BY29" s="66">
        <f>'% total signal ave'!DZ29</f>
        <v>3.12030480648398</v>
      </c>
      <c r="BZ29" s="115">
        <f>'% total signal ave'!EA29</f>
        <v>0.521484723266548</v>
      </c>
      <c r="CA29" s="66">
        <f>'% total signal ave'!EG29</f>
        <v>3.39369083612666</v>
      </c>
      <c r="CB29" s="115">
        <f>'% total signal ave'!EH29</f>
        <v>0.88023973764588</v>
      </c>
    </row>
    <row r="30" spans="1:80">
      <c r="A30">
        <f>'imported data from Web Calc'!A30</f>
        <v>796.6</v>
      </c>
      <c r="B30" t="str">
        <f>'imported data from Web Calc'!B30</f>
        <v>C45H78O10</v>
      </c>
      <c r="C30" s="61" t="str">
        <f>'imported data from Web Calc'!C30</f>
        <v>MGDG(36:4)</v>
      </c>
      <c r="D30" s="66">
        <f>'amount-analyzed sorted'!Q30</f>
        <v>0.0581571428571429</v>
      </c>
      <c r="E30" s="125"/>
      <c r="F30" s="66">
        <f>'signal-per-mass-dry-wt ave'!Q30</f>
        <v>0.749190263532414</v>
      </c>
      <c r="G30" s="115">
        <f>'signal-per-mass-dry-wt ave'!R30</f>
        <v>0.0215033414439749</v>
      </c>
      <c r="H30" s="66">
        <f>'signal-per-mass-dry-wt ave'!S30</f>
        <v>0.0287021101189799</v>
      </c>
      <c r="I30" s="66">
        <f>'signal-per-mass-dry-wt ave'!Y30</f>
        <v>1.24102979735651</v>
      </c>
      <c r="J30" s="115">
        <f>'signal-per-mass-dry-wt ave'!Z30</f>
        <v>0.446019296933278</v>
      </c>
      <c r="K30" s="66">
        <f>'signal-per-mass-dry-wt ave'!AF30</f>
        <v>0.550185539143828</v>
      </c>
      <c r="L30" s="115">
        <f>'signal-per-mass-dry-wt ave'!AG30</f>
        <v>0.275976882644812</v>
      </c>
      <c r="M30" s="66">
        <f>'signal-per-mass-dry-wt ave'!AM30</f>
        <v>0.383304841307395</v>
      </c>
      <c r="N30" s="115">
        <f>'signal-per-mass-dry-wt ave'!AN30</f>
        <v>0.0815036290599228</v>
      </c>
      <c r="O30" s="66">
        <f>'signal-per-mass-dry-wt ave'!AT30</f>
        <v>0.46836451192627</v>
      </c>
      <c r="P30" s="115">
        <f>'signal-per-mass-dry-wt ave'!AU30</f>
        <v>0.256435523114487</v>
      </c>
      <c r="Q30" s="66">
        <f>'signal-per-mass-dry-wt ave'!BA30</f>
        <v>0.653112117839991</v>
      </c>
      <c r="R30" s="115">
        <f>'signal-per-mass-dry-wt ave'!BB30</f>
        <v>0.226588946703418</v>
      </c>
      <c r="S30" s="66">
        <f>'signal-per-mass-dry-wt ave'!BH30</f>
        <v>0.769115547822234</v>
      </c>
      <c r="T30" s="115">
        <f>'signal-per-mass-dry-wt ave'!BI30</f>
        <v>0.350350242295554</v>
      </c>
      <c r="U30" s="66">
        <f>'signal-per-mass-dry-wt ave'!BO30</f>
        <v>0.62737331960587</v>
      </c>
      <c r="V30" s="115">
        <f>'signal-per-mass-dry-wt ave'!BP30</f>
        <v>0.203490584568096</v>
      </c>
      <c r="W30" s="66">
        <f>'signal-per-mass-dry-wt ave'!BV30</f>
        <v>1.31157796526779</v>
      </c>
      <c r="X30" s="115">
        <f>'signal-per-mass-dry-wt ave'!BW30</f>
        <v>0.480947762378933</v>
      </c>
      <c r="Y30" s="66">
        <f>'signal-per-mass-dry-wt ave'!CC30</f>
        <v>0.297403713238773</v>
      </c>
      <c r="Z30" s="115">
        <f>'signal-per-mass-dry-wt ave'!CD30</f>
        <v>0.123190122907678</v>
      </c>
      <c r="AA30" s="66">
        <f>'signal-per-mass-dry-wt ave'!CJ30</f>
        <v>1.07177191834784</v>
      </c>
      <c r="AB30" s="115">
        <f>'signal-per-mass-dry-wt ave'!CK30</f>
        <v>0.556771576507112</v>
      </c>
      <c r="AC30" s="66">
        <f>'signal-per-mass-dry-wt ave'!CQ30</f>
        <v>1.06322247330675</v>
      </c>
      <c r="AD30" s="115">
        <f>'signal-per-mass-dry-wt ave'!CR30</f>
        <v>0.449013893957009</v>
      </c>
      <c r="AE30" s="66">
        <f>'signal-per-mass-dry-wt ave'!CX30</f>
        <v>0.722129341408917</v>
      </c>
      <c r="AF30" s="115">
        <f>'signal-per-mass-dry-wt ave'!CY30</f>
        <v>0.456428829466395</v>
      </c>
      <c r="AG30" s="66">
        <f>'signal-per-mass-dry-wt ave'!DE30</f>
        <v>0.893326829920282</v>
      </c>
      <c r="AH30" s="115">
        <f>'signal-per-mass-dry-wt ave'!DF30</f>
        <v>0.360678313033587</v>
      </c>
      <c r="AI30" s="66">
        <f>'signal-per-mass-dry-wt ave'!DL30</f>
        <v>0.566600093189141</v>
      </c>
      <c r="AJ30" s="115">
        <f>'signal-per-mass-dry-wt ave'!DM30</f>
        <v>0.242598712753485</v>
      </c>
      <c r="AK30" s="66">
        <f>'signal-per-mass-dry-wt ave'!DS30</f>
        <v>1.08077052263167</v>
      </c>
      <c r="AL30" s="115">
        <f>'signal-per-mass-dry-wt ave'!DT30</f>
        <v>0.593298044772959</v>
      </c>
      <c r="AM30" s="66">
        <f>'signal-per-mass-dry-wt ave'!DZ30</f>
        <v>0.568645949840669</v>
      </c>
      <c r="AN30" s="115">
        <f>'signal-per-mass-dry-wt ave'!EA30</f>
        <v>0.316498686165568</v>
      </c>
      <c r="AO30" s="66">
        <f>'signal-per-mass-dry-wt ave'!EG30</f>
        <v>1.02424219778134</v>
      </c>
      <c r="AP30" s="115">
        <f>'signal-per-mass-dry-wt ave'!EH30</f>
        <v>0.61856303088907</v>
      </c>
      <c r="AQ30" s="128"/>
      <c r="AR30" s="66">
        <f>'% total signal ave'!Q30</f>
        <v>1.35685427221337</v>
      </c>
      <c r="AS30" s="115">
        <f>'% total signal ave'!R30</f>
        <v>0.0374878458603884</v>
      </c>
      <c r="AT30" s="66">
        <f>'% total signal ave'!S30</f>
        <v>0.0276284982316018</v>
      </c>
      <c r="AU30" s="66">
        <f>'% total signal ave'!Y30</f>
        <v>0.770115095971742</v>
      </c>
      <c r="AV30" s="115">
        <f>'% total signal ave'!Z30</f>
        <v>0.171759023195528</v>
      </c>
      <c r="AW30" s="66">
        <f>'% total signal ave'!AF30</f>
        <v>0.687960103326841</v>
      </c>
      <c r="AX30" s="115">
        <f>'% total signal ave'!AG30</f>
        <v>0.100889145951313</v>
      </c>
      <c r="AY30" s="66">
        <f>'% total signal ave'!AM30</f>
        <v>1.00879881103299</v>
      </c>
      <c r="AZ30" s="115">
        <f>'% total signal ave'!AN30</f>
        <v>0.330454476744647</v>
      </c>
      <c r="BA30" s="66">
        <f>'% total signal ave'!AT30</f>
        <v>0.922970422645196</v>
      </c>
      <c r="BB30" s="115">
        <f>'% total signal ave'!AU30</f>
        <v>0.254399269156644</v>
      </c>
      <c r="BC30" s="66">
        <f>'% total signal ave'!BA30</f>
        <v>0.770869044470736</v>
      </c>
      <c r="BD30" s="115">
        <f>'% total signal ave'!BB30</f>
        <v>0.191835389836265</v>
      </c>
      <c r="BE30" s="66">
        <f>'% total signal ave'!BH30</f>
        <v>0.898229414178317</v>
      </c>
      <c r="BF30" s="115">
        <f>'% total signal ave'!BI30</f>
        <v>0.140970643368838</v>
      </c>
      <c r="BG30" s="66">
        <f>'% total signal ave'!BO30</f>
        <v>1.16028288572526</v>
      </c>
      <c r="BH30" s="115">
        <f>'% total signal ave'!BP30</f>
        <v>0.323299149208724</v>
      </c>
      <c r="BI30" s="66">
        <f>'% total signal ave'!BV30</f>
        <v>1.02897659179615</v>
      </c>
      <c r="BJ30" s="115">
        <f>'% total signal ave'!BW30</f>
        <v>0.0928857980639106</v>
      </c>
      <c r="BK30" s="66">
        <f>'% total signal ave'!CC30</f>
        <v>1.22338886308502</v>
      </c>
      <c r="BL30" s="115">
        <f>'% total signal ave'!CD30</f>
        <v>0.108436442836423</v>
      </c>
      <c r="BM30" s="66">
        <f>'% total signal ave'!CJ30</f>
        <v>2.45713054337055</v>
      </c>
      <c r="BN30" s="115">
        <f>'% total signal ave'!CK30</f>
        <v>0.43869647218458</v>
      </c>
      <c r="BO30" s="66">
        <f>'% total signal ave'!CQ30</f>
        <v>2.65475342140182</v>
      </c>
      <c r="BP30" s="115">
        <f>'% total signal ave'!CR30</f>
        <v>0.32382099074467</v>
      </c>
      <c r="BQ30" s="66">
        <f>'% total signal ave'!CX30</f>
        <v>2.25770574063019</v>
      </c>
      <c r="BR30" s="115">
        <f>'% total signal ave'!CY30</f>
        <v>0.201335490231148</v>
      </c>
      <c r="BS30" s="66">
        <f>'% total signal ave'!DE30</f>
        <v>1.81918549171299</v>
      </c>
      <c r="BT30" s="115">
        <f>'% total signal ave'!DF30</f>
        <v>0.119239187800235</v>
      </c>
      <c r="BU30" s="66">
        <f>'% total signal ave'!DL30</f>
        <v>2.05023763428394</v>
      </c>
      <c r="BV30" s="115">
        <f>'% total signal ave'!DM30</f>
        <v>0.375217648204557</v>
      </c>
      <c r="BW30" s="66">
        <f>'% total signal ave'!DS30</f>
        <v>2.27176324945923</v>
      </c>
      <c r="BX30" s="115">
        <f>'% total signal ave'!DT30</f>
        <v>0.491252362157252</v>
      </c>
      <c r="BY30" s="66">
        <f>'% total signal ave'!DZ30</f>
        <v>2.3216429593346</v>
      </c>
      <c r="BZ30" s="115">
        <f>'% total signal ave'!EA30</f>
        <v>0.567452783194951</v>
      </c>
      <c r="CA30" s="66">
        <f>'% total signal ave'!EG30</f>
        <v>2.5122026613855</v>
      </c>
      <c r="CB30" s="115">
        <f>'% total signal ave'!EH30</f>
        <v>0.530151649857435</v>
      </c>
    </row>
    <row r="31" spans="1:80">
      <c r="A31">
        <f>'imported data from Web Calc'!A31</f>
        <v>798.6</v>
      </c>
      <c r="B31" t="str">
        <f>'imported data from Web Calc'!B31</f>
        <v>C45H80O10</v>
      </c>
      <c r="C31" s="61" t="str">
        <f>'imported data from Web Calc'!C31</f>
        <v>MGDG(36:3)</v>
      </c>
      <c r="D31" s="66">
        <f>'amount-analyzed sorted'!Q31</f>
        <v>0.0159035714285714</v>
      </c>
      <c r="E31" s="125"/>
      <c r="F31" s="66">
        <f>'signal-per-mass-dry-wt ave'!Q31</f>
        <v>0.204872527850027</v>
      </c>
      <c r="G31" s="115">
        <f>'signal-per-mass-dry-wt ave'!R31</f>
        <v>0.0161821914517425</v>
      </c>
      <c r="H31" s="66">
        <f>'signal-per-mass-dry-wt ave'!S31</f>
        <v>0.0789866343797365</v>
      </c>
      <c r="I31" s="66">
        <f>'signal-per-mass-dry-wt ave'!Y31</f>
        <v>0.403708671264626</v>
      </c>
      <c r="J31" s="115">
        <f>'signal-per-mass-dry-wt ave'!Z31</f>
        <v>0.172998090848268</v>
      </c>
      <c r="K31" s="66">
        <f>'signal-per-mass-dry-wt ave'!AF31</f>
        <v>0.196318331995085</v>
      </c>
      <c r="L31" s="115">
        <f>'signal-per-mass-dry-wt ave'!AG31</f>
        <v>0.0990352457379559</v>
      </c>
      <c r="M31" s="66">
        <f>'signal-per-mass-dry-wt ave'!AM31</f>
        <v>0.12412811456347</v>
      </c>
      <c r="N31" s="115">
        <f>'signal-per-mass-dry-wt ave'!AN31</f>
        <v>0.0149769556689251</v>
      </c>
      <c r="O31" s="66">
        <f>'signal-per-mass-dry-wt ave'!AT31</f>
        <v>0.175592319851248</v>
      </c>
      <c r="P31" s="115">
        <f>'signal-per-mass-dry-wt ave'!AU31</f>
        <v>0.117664324241153</v>
      </c>
      <c r="Q31" s="66">
        <f>'signal-per-mass-dry-wt ave'!BA31</f>
        <v>0.19930942968936</v>
      </c>
      <c r="R31" s="115">
        <f>'signal-per-mass-dry-wt ave'!BB31</f>
        <v>0.073902375142213</v>
      </c>
      <c r="S31" s="66">
        <f>'signal-per-mass-dry-wt ave'!BH31</f>
        <v>0.194307910144141</v>
      </c>
      <c r="T31" s="115">
        <f>'signal-per-mass-dry-wt ave'!BI31</f>
        <v>0.0633173802189406</v>
      </c>
      <c r="U31" s="66">
        <f>'signal-per-mass-dry-wt ave'!BO31</f>
        <v>0.131695916378879</v>
      </c>
      <c r="V31" s="115">
        <f>'signal-per-mass-dry-wt ave'!BP31</f>
        <v>0.0406574564436579</v>
      </c>
      <c r="W31" s="66">
        <f>'signal-per-mass-dry-wt ave'!BV31</f>
        <v>0.361998881724395</v>
      </c>
      <c r="X31" s="115">
        <f>'signal-per-mass-dry-wt ave'!BW31</f>
        <v>0.1346923120698</v>
      </c>
      <c r="Y31" s="66">
        <f>'signal-per-mass-dry-wt ave'!CC31</f>
        <v>0.0847333112915389</v>
      </c>
      <c r="Z31" s="115">
        <f>'signal-per-mass-dry-wt ave'!CD31</f>
        <v>0.0395145287912618</v>
      </c>
      <c r="AA31" s="66">
        <f>'signal-per-mass-dry-wt ave'!CJ31</f>
        <v>0.26451056867296</v>
      </c>
      <c r="AB31" s="115">
        <f>'signal-per-mass-dry-wt ave'!CK31</f>
        <v>0.162007606625424</v>
      </c>
      <c r="AC31" s="66">
        <f>'signal-per-mass-dry-wt ave'!CQ31</f>
        <v>0.269876655119184</v>
      </c>
      <c r="AD31" s="115">
        <f>'signal-per-mass-dry-wt ave'!CR31</f>
        <v>0.085898454199156</v>
      </c>
      <c r="AE31" s="66">
        <f>'signal-per-mass-dry-wt ave'!CX31</f>
        <v>0.1850972109612</v>
      </c>
      <c r="AF31" s="115">
        <f>'signal-per-mass-dry-wt ave'!CY31</f>
        <v>0.107508679775279</v>
      </c>
      <c r="AG31" s="66">
        <f>'signal-per-mass-dry-wt ave'!DE31</f>
        <v>0.23137628387909</v>
      </c>
      <c r="AH31" s="115">
        <f>'signal-per-mass-dry-wt ave'!DF31</f>
        <v>0.0954312631190711</v>
      </c>
      <c r="AI31" s="66">
        <f>'signal-per-mass-dry-wt ave'!DL31</f>
        <v>0.127037761029415</v>
      </c>
      <c r="AJ31" s="115">
        <f>'signal-per-mass-dry-wt ave'!DM31</f>
        <v>0.0775033065488922</v>
      </c>
      <c r="AK31" s="66">
        <f>'signal-per-mass-dry-wt ave'!DS31</f>
        <v>0.250830139960291</v>
      </c>
      <c r="AL31" s="115">
        <f>'signal-per-mass-dry-wt ave'!DT31</f>
        <v>0.136599823796098</v>
      </c>
      <c r="AM31" s="66">
        <f>'signal-per-mass-dry-wt ave'!DZ31</f>
        <v>0.145025128724711</v>
      </c>
      <c r="AN31" s="115">
        <f>'signal-per-mass-dry-wt ave'!EA31</f>
        <v>0.11890707509351</v>
      </c>
      <c r="AO31" s="66">
        <f>'signal-per-mass-dry-wt ave'!EG31</f>
        <v>0.287938607576182</v>
      </c>
      <c r="AP31" s="115">
        <f>'signal-per-mass-dry-wt ave'!EH31</f>
        <v>0.182301019135852</v>
      </c>
      <c r="AQ31" s="128"/>
      <c r="AR31" s="66">
        <f>'% total signal ave'!Q31</f>
        <v>0.370824241786344</v>
      </c>
      <c r="AS31" s="115">
        <f>'% total signal ave'!R31</f>
        <v>0.0258447232762309</v>
      </c>
      <c r="AT31" s="66">
        <f>'% total signal ave'!S31</f>
        <v>0.0696953444891602</v>
      </c>
      <c r="AU31" s="66">
        <f>'% total signal ave'!Y31</f>
        <v>0.243074442708893</v>
      </c>
      <c r="AV31" s="115">
        <f>'% total signal ave'!Z31</f>
        <v>0.0319257683495273</v>
      </c>
      <c r="AW31" s="66">
        <f>'% total signal ave'!AF31</f>
        <v>0.24684702602196</v>
      </c>
      <c r="AX31" s="115">
        <f>'% total signal ave'!AG31</f>
        <v>0.0292675162469982</v>
      </c>
      <c r="AY31" s="66">
        <f>'% total signal ave'!AM31</f>
        <v>0.321376114534519</v>
      </c>
      <c r="AZ31" s="115">
        <f>'% total signal ave'!AN31</f>
        <v>0.0483158425852289</v>
      </c>
      <c r="BA31" s="66">
        <f>'% total signal ave'!AT31</f>
        <v>0.320169475064703</v>
      </c>
      <c r="BB31" s="115">
        <f>'% total signal ave'!AU31</f>
        <v>0.0703756384162312</v>
      </c>
      <c r="BC31" s="66">
        <f>'% total signal ave'!BA31</f>
        <v>0.230038549971698</v>
      </c>
      <c r="BD31" s="115">
        <f>'% total signal ave'!BB31</f>
        <v>0.0377514654249673</v>
      </c>
      <c r="BE31" s="66">
        <f>'% total signal ave'!BH31</f>
        <v>0.23778338915818</v>
      </c>
      <c r="BF31" s="115">
        <f>'% total signal ave'!BI31</f>
        <v>0.0672440619478079</v>
      </c>
      <c r="BG31" s="66">
        <f>'% total signal ave'!BO31</f>
        <v>0.24191358096387</v>
      </c>
      <c r="BH31" s="115">
        <f>'% total signal ave'!BP31</f>
        <v>0.0363891107112199</v>
      </c>
      <c r="BI31" s="66">
        <f>'% total signal ave'!BV31</f>
        <v>0.285249959009069</v>
      </c>
      <c r="BJ31" s="115">
        <f>'% total signal ave'!BW31</f>
        <v>0.0513648281937584</v>
      </c>
      <c r="BK31" s="66">
        <f>'% total signal ave'!CC31</f>
        <v>0.341421042878338</v>
      </c>
      <c r="BL31" s="115">
        <f>'% total signal ave'!CD31</f>
        <v>0.0151522723748317</v>
      </c>
      <c r="BM31" s="66">
        <f>'% total signal ave'!CJ31</f>
        <v>0.580187633497022</v>
      </c>
      <c r="BN31" s="115">
        <f>'% total signal ave'!CK31</f>
        <v>0.0763135049671654</v>
      </c>
      <c r="BO31" s="66">
        <f>'% total signal ave'!CQ31</f>
        <v>0.693826830926497</v>
      </c>
      <c r="BP31" s="115">
        <f>'% total signal ave'!CR31</f>
        <v>0.0811118953436822</v>
      </c>
      <c r="BQ31" s="66">
        <f>'% total signal ave'!CX31</f>
        <v>0.602708924399642</v>
      </c>
      <c r="BR31" s="115">
        <f>'% total signal ave'!CY31</f>
        <v>0.0816709700761612</v>
      </c>
      <c r="BS31" s="66">
        <f>'% total signal ave'!DE31</f>
        <v>0.471181405282005</v>
      </c>
      <c r="BT31" s="115">
        <f>'% total signal ave'!DF31</f>
        <v>0.0641777821697217</v>
      </c>
      <c r="BU31" s="66">
        <f>'% total signal ave'!DL31</f>
        <v>0.374948061907156</v>
      </c>
      <c r="BV31" s="115">
        <f>'% total signal ave'!DM31</f>
        <v>0.197111797824065</v>
      </c>
      <c r="BW31" s="66">
        <f>'% total signal ave'!DS31</f>
        <v>0.530814082221202</v>
      </c>
      <c r="BX31" s="115">
        <f>'% total signal ave'!DT31</f>
        <v>0.124919089591599</v>
      </c>
      <c r="BY31" s="66">
        <f>'% total signal ave'!DZ31</f>
        <v>0.498758777836376</v>
      </c>
      <c r="BZ31" s="115">
        <f>'% total signal ave'!EA31</f>
        <v>0.108185130783588</v>
      </c>
      <c r="CA31" s="66">
        <f>'% total signal ave'!EG31</f>
        <v>0.669904280757789</v>
      </c>
      <c r="CB31" s="115">
        <f>'% total signal ave'!EH31</f>
        <v>0.0797621730040327</v>
      </c>
    </row>
    <row r="32" spans="1:80">
      <c r="A32">
        <f>'imported data from Web Calc'!A32</f>
        <v>800.6</v>
      </c>
      <c r="B32" t="str">
        <f>'imported data from Web Calc'!B32</f>
        <v>C45H82O10</v>
      </c>
      <c r="C32" s="61" t="str">
        <f>'imported data from Web Calc'!C32</f>
        <v>MGDG(36:2)</v>
      </c>
      <c r="D32" s="66">
        <f>'amount-analyzed sorted'!Q32</f>
        <v>0.00107607142857143</v>
      </c>
      <c r="E32" s="125"/>
      <c r="F32" s="66">
        <f>'signal-per-mass-dry-wt ave'!Q32</f>
        <v>0.0138621362320263</v>
      </c>
      <c r="G32" s="115">
        <f>'signal-per-mass-dry-wt ave'!R32</f>
        <v>0.00689986962572446</v>
      </c>
      <c r="H32" s="66">
        <f>'signal-per-mass-dry-wt ave'!S32</f>
        <v>0.497749373562164</v>
      </c>
      <c r="I32" s="66">
        <f>'signal-per-mass-dry-wt ave'!Y32</f>
        <v>0.0336617219159506</v>
      </c>
      <c r="J32" s="115">
        <f>'signal-per-mass-dry-wt ave'!Z32</f>
        <v>0.0185888609851762</v>
      </c>
      <c r="K32" s="66">
        <f>'signal-per-mass-dry-wt ave'!AF32</f>
        <v>0.010427910084529</v>
      </c>
      <c r="L32" s="115">
        <f>'signal-per-mass-dry-wt ave'!AG32</f>
        <v>0.00700647578057415</v>
      </c>
      <c r="M32" s="66">
        <f>'signal-per-mass-dry-wt ave'!AM32</f>
        <v>0.00864778740337388</v>
      </c>
      <c r="N32" s="115">
        <f>'signal-per-mass-dry-wt ave'!AN32</f>
        <v>0.00644684950325885</v>
      </c>
      <c r="O32" s="66">
        <f>'signal-per-mass-dry-wt ave'!AT32</f>
        <v>0.0117141687970838</v>
      </c>
      <c r="P32" s="115">
        <f>'signal-per-mass-dry-wt ave'!AU32</f>
        <v>0.00832531002093523</v>
      </c>
      <c r="Q32" s="66">
        <f>'signal-per-mass-dry-wt ave'!BA32</f>
        <v>0.00726081180186129</v>
      </c>
      <c r="R32" s="115">
        <f>'signal-per-mass-dry-wt ave'!BB32</f>
        <v>0.00374579028719449</v>
      </c>
      <c r="S32" s="66">
        <f>'signal-per-mass-dry-wt ave'!BH32</f>
        <v>0.0111476294990161</v>
      </c>
      <c r="T32" s="115">
        <f>'signal-per-mass-dry-wt ave'!BI32</f>
        <v>0.00812111798725114</v>
      </c>
      <c r="U32" s="66">
        <f>'signal-per-mass-dry-wt ave'!BO32</f>
        <v>0.0158385440269691</v>
      </c>
      <c r="V32" s="115">
        <f>'signal-per-mass-dry-wt ave'!BP32</f>
        <v>0.00508788652894146</v>
      </c>
      <c r="W32" s="66">
        <f>'signal-per-mass-dry-wt ave'!BV32</f>
        <v>0.0316140179602433</v>
      </c>
      <c r="X32" s="115">
        <f>'signal-per-mass-dry-wt ave'!BW32</f>
        <v>0.0225715889014047</v>
      </c>
      <c r="Y32" s="66">
        <f>'signal-per-mass-dry-wt ave'!CC32</f>
        <v>0.00495019258355889</v>
      </c>
      <c r="Z32" s="115">
        <f>'signal-per-mass-dry-wt ave'!CD32</f>
        <v>0.00659493468676427</v>
      </c>
      <c r="AA32" s="66">
        <f>'signal-per-mass-dry-wt ave'!CJ32</f>
        <v>0.0228000264611503</v>
      </c>
      <c r="AB32" s="115">
        <f>'signal-per-mass-dry-wt ave'!CK32</f>
        <v>0.0168671836397708</v>
      </c>
      <c r="AC32" s="66">
        <f>'signal-per-mass-dry-wt ave'!CQ32</f>
        <v>0.0208123473394369</v>
      </c>
      <c r="AD32" s="115">
        <f>'signal-per-mass-dry-wt ave'!CR32</f>
        <v>0.013436661727624</v>
      </c>
      <c r="AE32" s="66">
        <f>'signal-per-mass-dry-wt ave'!CX32</f>
        <v>0.0138828064609315</v>
      </c>
      <c r="AF32" s="115">
        <f>'signal-per-mass-dry-wt ave'!CY32</f>
        <v>0.0178137124246655</v>
      </c>
      <c r="AG32" s="66">
        <f>'signal-per-mass-dry-wt ave'!DE32</f>
        <v>0.00824779456753467</v>
      </c>
      <c r="AH32" s="115">
        <f>'signal-per-mass-dry-wt ave'!DF32</f>
        <v>0.00793482309736177</v>
      </c>
      <c r="AI32" s="66">
        <f>'signal-per-mass-dry-wt ave'!DL32</f>
        <v>0.00437944895857176</v>
      </c>
      <c r="AJ32" s="115">
        <f>'signal-per-mass-dry-wt ave'!DM32</f>
        <v>0.00567300433611865</v>
      </c>
      <c r="AK32" s="66">
        <f>'signal-per-mass-dry-wt ave'!DS32</f>
        <v>0.0220871707808751</v>
      </c>
      <c r="AL32" s="115">
        <f>'signal-per-mass-dry-wt ave'!DT32</f>
        <v>0.0121767051574124</v>
      </c>
      <c r="AM32" s="66">
        <f>'signal-per-mass-dry-wt ave'!DZ32</f>
        <v>0.00866748023445408</v>
      </c>
      <c r="AN32" s="115">
        <f>'signal-per-mass-dry-wt ave'!EA32</f>
        <v>0.0092324956739056</v>
      </c>
      <c r="AO32" s="66">
        <f>'signal-per-mass-dry-wt ave'!EG32</f>
        <v>0.0203894296451167</v>
      </c>
      <c r="AP32" s="115">
        <f>'signal-per-mass-dry-wt ave'!EH32</f>
        <v>0.0144516841902001</v>
      </c>
      <c r="AQ32" s="128"/>
      <c r="AR32" s="66">
        <f>'% total signal ave'!Q32</f>
        <v>0.0249949120203626</v>
      </c>
      <c r="AS32" s="115">
        <f>'% total signal ave'!R32</f>
        <v>0.0123872277254998</v>
      </c>
      <c r="AT32" s="66">
        <f>'% total signal ave'!S32</f>
        <v>0.495589971087248</v>
      </c>
      <c r="AU32" s="66">
        <f>'% total signal ave'!Y32</f>
        <v>0.0195087565545988</v>
      </c>
      <c r="AV32" s="115">
        <f>'% total signal ave'!Z32</f>
        <v>0.00498407010153137</v>
      </c>
      <c r="AW32" s="66">
        <f>'% total signal ave'!AF32</f>
        <v>0.0115738873200429</v>
      </c>
      <c r="AX32" s="115">
        <f>'% total signal ave'!AG32</f>
        <v>0.00712181354711209</v>
      </c>
      <c r="AY32" s="66">
        <f>'% total signal ave'!AM32</f>
        <v>0.0199024789223777</v>
      </c>
      <c r="AZ32" s="115">
        <f>'% total signal ave'!AN32</f>
        <v>0.0135345727628078</v>
      </c>
      <c r="BA32" s="66">
        <f>'% total signal ave'!AT32</f>
        <v>0.018300996933341</v>
      </c>
      <c r="BB32" s="115">
        <f>'% total signal ave'!AU32</f>
        <v>0.012508963546411</v>
      </c>
      <c r="BC32" s="66">
        <f>'% total signal ave'!BA32</f>
        <v>0.00965897893299528</v>
      </c>
      <c r="BD32" s="115">
        <f>'% total signal ave'!BB32</f>
        <v>0.00713779928687677</v>
      </c>
      <c r="BE32" s="66">
        <f>'% total signal ave'!BH32</f>
        <v>0.0124818090946651</v>
      </c>
      <c r="BF32" s="115">
        <f>'% total signal ave'!BI32</f>
        <v>0.00670182561044347</v>
      </c>
      <c r="BG32" s="66">
        <f>'% total signal ave'!BO32</f>
        <v>0.0292763636166737</v>
      </c>
      <c r="BH32" s="115">
        <f>'% total signal ave'!BP32</f>
        <v>0.00745792550579825</v>
      </c>
      <c r="BI32" s="66">
        <f>'% total signal ave'!BV32</f>
        <v>0.023790862977566</v>
      </c>
      <c r="BJ32" s="115">
        <f>'% total signal ave'!BW32</f>
        <v>0.0156747075475797</v>
      </c>
      <c r="BK32" s="66">
        <f>'% total signal ave'!CC32</f>
        <v>0.0157474428541185</v>
      </c>
      <c r="BL32" s="115">
        <f>'% total signal ave'!CD32</f>
        <v>0.0175753220851203</v>
      </c>
      <c r="BM32" s="66">
        <f>'% total signal ave'!CJ32</f>
        <v>0.0509458395925376</v>
      </c>
      <c r="BN32" s="115">
        <f>'% total signal ave'!CK32</f>
        <v>0.0286089491516536</v>
      </c>
      <c r="BO32" s="66">
        <f>'% total signal ave'!CQ32</f>
        <v>0.04873922724974</v>
      </c>
      <c r="BP32" s="115">
        <f>'% total signal ave'!CR32</f>
        <v>0.0170949791502152</v>
      </c>
      <c r="BQ32" s="66">
        <f>'% total signal ave'!CX32</f>
        <v>0.0312846304282405</v>
      </c>
      <c r="BR32" s="115">
        <f>'% total signal ave'!CY32</f>
        <v>0.0428984933527488</v>
      </c>
      <c r="BS32" s="66">
        <f>'% total signal ave'!DE32</f>
        <v>0.0146273542696091</v>
      </c>
      <c r="BT32" s="115">
        <f>'% total signal ave'!DF32</f>
        <v>0.0132122648238237</v>
      </c>
      <c r="BU32" s="66">
        <f>'% total signal ave'!DL32</f>
        <v>0.00982057851051842</v>
      </c>
      <c r="BV32" s="115">
        <f>'% total signal ave'!DM32</f>
        <v>0.0117506248741838</v>
      </c>
      <c r="BW32" s="66">
        <f>'% total signal ave'!DS32</f>
        <v>0.0461753213761654</v>
      </c>
      <c r="BX32" s="115">
        <f>'% total signal ave'!DT32</f>
        <v>0.0138608310208125</v>
      </c>
      <c r="BY32" s="66">
        <f>'% total signal ave'!DZ32</f>
        <v>0.0318399226539354</v>
      </c>
      <c r="BZ32" s="115">
        <f>'% total signal ave'!EA32</f>
        <v>0.0370067641913848</v>
      </c>
      <c r="CA32" s="66">
        <f>'% total signal ave'!EG32</f>
        <v>0.046519435945789</v>
      </c>
      <c r="CB32" s="115">
        <f>'% total signal ave'!EH32</f>
        <v>0.0355478049140524</v>
      </c>
    </row>
    <row r="33" spans="1:80">
      <c r="A33">
        <f>'imported data from Web Calc'!A33</f>
        <v>802.6</v>
      </c>
      <c r="B33" t="str">
        <f>'imported data from Web Calc'!B33</f>
        <v>C45H84O10</v>
      </c>
      <c r="C33" s="61" t="str">
        <f>'imported data from Web Calc'!C33</f>
        <v>MGDG(36:1)</v>
      </c>
      <c r="D33" s="66">
        <f>'amount-analyzed sorted'!Q33</f>
        <v>0.000210714285714286</v>
      </c>
      <c r="E33" s="125"/>
      <c r="F33" s="66">
        <f>'signal-per-mass-dry-wt ave'!Q33</f>
        <v>0.00271445747656672</v>
      </c>
      <c r="G33" s="115">
        <f>'signal-per-mass-dry-wt ave'!R33</f>
        <v>0.00206266671107068</v>
      </c>
      <c r="H33" s="66">
        <f>'signal-per-mass-dry-wt ave'!S33</f>
        <v>0.759881754964742</v>
      </c>
      <c r="I33" s="66">
        <f>'signal-per-mass-dry-wt ave'!Y33</f>
        <v>0.00453130769748426</v>
      </c>
      <c r="J33" s="115">
        <f>'signal-per-mass-dry-wt ave'!Z33</f>
        <v>0.00647930588511198</v>
      </c>
      <c r="K33" s="66">
        <f>'signal-per-mass-dry-wt ave'!AF33</f>
        <v>0.00255601063550855</v>
      </c>
      <c r="L33" s="115">
        <f>'signal-per-mass-dry-wt ave'!AG33</f>
        <v>0.00327292137947581</v>
      </c>
      <c r="M33" s="66">
        <f>'signal-per-mass-dry-wt ave'!AM33</f>
        <v>0.00124280650487127</v>
      </c>
      <c r="N33" s="115">
        <f>'signal-per-mass-dry-wt ave'!AN33</f>
        <v>0.00206855507662338</v>
      </c>
      <c r="O33" s="66">
        <f>'signal-per-mass-dry-wt ave'!AT33</f>
        <v>0.000779303816388215</v>
      </c>
      <c r="P33" s="115">
        <f>'signal-per-mass-dry-wt ave'!AU33</f>
        <v>0.00116979263532324</v>
      </c>
      <c r="Q33" s="66">
        <f>'signal-per-mass-dry-wt ave'!BA33</f>
        <v>0.00254327707345488</v>
      </c>
      <c r="R33" s="115">
        <f>'signal-per-mass-dry-wt ave'!BB33</f>
        <v>0.00282105185521685</v>
      </c>
      <c r="S33" s="66">
        <f>'signal-per-mass-dry-wt ave'!BH33</f>
        <v>0.00301975712062379</v>
      </c>
      <c r="T33" s="115">
        <f>'signal-per-mass-dry-wt ave'!BI33</f>
        <v>0.00386097145815306</v>
      </c>
      <c r="U33" s="66">
        <f>'signal-per-mass-dry-wt ave'!BO33</f>
        <v>0.002133730455533</v>
      </c>
      <c r="V33" s="115">
        <f>'signal-per-mass-dry-wt ave'!BP33</f>
        <v>0.00274963662453817</v>
      </c>
      <c r="W33" s="66">
        <f>'signal-per-mass-dry-wt ave'!BV33</f>
        <v>0.0109212998254722</v>
      </c>
      <c r="X33" s="115">
        <f>'signal-per-mass-dry-wt ave'!BW33</f>
        <v>0.00424871381182362</v>
      </c>
      <c r="Y33" s="66">
        <f>'signal-per-mass-dry-wt ave'!CC33</f>
        <v>0.00377876933811221</v>
      </c>
      <c r="Z33" s="115">
        <f>'signal-per-mass-dry-wt ave'!CD33</f>
        <v>0.00428916543340606</v>
      </c>
      <c r="AA33" s="66">
        <f>'signal-per-mass-dry-wt ave'!CJ33</f>
        <v>0.00170351052093269</v>
      </c>
      <c r="AB33" s="115">
        <f>'signal-per-mass-dry-wt ave'!CK33</f>
        <v>0.00246834821974765</v>
      </c>
      <c r="AC33" s="66">
        <f>'signal-per-mass-dry-wt ave'!CQ33</f>
        <v>0.00383654502162852</v>
      </c>
      <c r="AD33" s="115">
        <f>'signal-per-mass-dry-wt ave'!CR33</f>
        <v>0.00231281520535498</v>
      </c>
      <c r="AE33" s="66">
        <f>'signal-per-mass-dry-wt ave'!CX33</f>
        <v>0.0037477353650135</v>
      </c>
      <c r="AF33" s="115">
        <f>'signal-per-mass-dry-wt ave'!CY33</f>
        <v>0.00314191954275198</v>
      </c>
      <c r="AG33" s="66">
        <f>'signal-per-mass-dry-wt ave'!DE33</f>
        <v>0.00171363810204243</v>
      </c>
      <c r="AH33" s="115">
        <f>'signal-per-mass-dry-wt ave'!DF33</f>
        <v>0.00274962110068087</v>
      </c>
      <c r="AI33" s="66">
        <f>'signal-per-mass-dry-wt ave'!DL33</f>
        <v>0.00531895108421949</v>
      </c>
      <c r="AJ33" s="115">
        <f>'signal-per-mass-dry-wt ave'!DM33</f>
        <v>0.00519788378902148</v>
      </c>
      <c r="AK33" s="66">
        <f>'signal-per-mass-dry-wt ave'!DS33</f>
        <v>0.00352487851745161</v>
      </c>
      <c r="AL33" s="115">
        <f>'signal-per-mass-dry-wt ave'!DT33</f>
        <v>0.00296792876758452</v>
      </c>
      <c r="AM33" s="66">
        <f>'signal-per-mass-dry-wt ave'!DZ33</f>
        <v>0.00105058440470814</v>
      </c>
      <c r="AN33" s="115">
        <f>'signal-per-mass-dry-wt ave'!EA33</f>
        <v>0.00126160233192105</v>
      </c>
      <c r="AO33" s="66">
        <f>'signal-per-mass-dry-wt ave'!EG33</f>
        <v>0.00656931882782908</v>
      </c>
      <c r="AP33" s="115">
        <f>'signal-per-mass-dry-wt ave'!EH33</f>
        <v>0.00400677486711815</v>
      </c>
      <c r="AQ33" s="128"/>
      <c r="AR33" s="66">
        <f>'% total signal ave'!Q33</f>
        <v>0.00485907937676379</v>
      </c>
      <c r="AS33" s="115">
        <f>'% total signal ave'!R33</f>
        <v>0.00357354742112658</v>
      </c>
      <c r="AT33" s="66">
        <f>'% total signal ave'!S33</f>
        <v>0.735437136140511</v>
      </c>
      <c r="AU33" s="66">
        <f>'% total signal ave'!Y33</f>
        <v>0.00248042200470383</v>
      </c>
      <c r="AV33" s="115">
        <f>'% total signal ave'!Z33</f>
        <v>0.00311184700985163</v>
      </c>
      <c r="AW33" s="66">
        <f>'% total signal ave'!AF33</f>
        <v>0.00381162603268725</v>
      </c>
      <c r="AX33" s="115">
        <f>'% total signal ave'!AG33</f>
        <v>0.00438299242961949</v>
      </c>
      <c r="AY33" s="66">
        <f>'% total signal ave'!AM33</f>
        <v>0.0027916728223809</v>
      </c>
      <c r="AZ33" s="115">
        <f>'% total signal ave'!AN33</f>
        <v>0.00435997970142283</v>
      </c>
      <c r="BA33" s="66">
        <f>'% total signal ave'!AT33</f>
        <v>0.00290266485475979</v>
      </c>
      <c r="BB33" s="115">
        <f>'% total signal ave'!AU33</f>
        <v>0.00414316678763999</v>
      </c>
      <c r="BC33" s="66">
        <f>'% total signal ave'!BA33</f>
        <v>0.00287511604218417</v>
      </c>
      <c r="BD33" s="115">
        <f>'% total signal ave'!BB33</f>
        <v>0.00362823970908882</v>
      </c>
      <c r="BE33" s="66">
        <f>'% total signal ave'!BH33</f>
        <v>0.00375026606930605</v>
      </c>
      <c r="BF33" s="115">
        <f>'% total signal ave'!BI33</f>
        <v>0.00497315291014686</v>
      </c>
      <c r="BG33" s="66">
        <f>'% total signal ave'!BO33</f>
        <v>0.0044157872696248</v>
      </c>
      <c r="BH33" s="115">
        <f>'% total signal ave'!BP33</f>
        <v>0.00584673299866773</v>
      </c>
      <c r="BI33" s="66">
        <f>'% total signal ave'!BV33</f>
        <v>0.00861880377538882</v>
      </c>
      <c r="BJ33" s="115">
        <f>'% total signal ave'!BW33</f>
        <v>0.00253287291661578</v>
      </c>
      <c r="BK33" s="66">
        <f>'% total signal ave'!CC33</f>
        <v>0.0178135389075495</v>
      </c>
      <c r="BL33" s="115">
        <f>'% total signal ave'!CD33</f>
        <v>0.0221955793853504</v>
      </c>
      <c r="BM33" s="66">
        <f>'% total signal ave'!CJ33</f>
        <v>0.00242530540450259</v>
      </c>
      <c r="BN33" s="115">
        <f>'% total signal ave'!CK33</f>
        <v>0.00333276778822161</v>
      </c>
      <c r="BO33" s="66">
        <f>'% total signal ave'!CQ33</f>
        <v>0.00996188458566595</v>
      </c>
      <c r="BP33" s="115">
        <f>'% total signal ave'!CR33</f>
        <v>0.00621982389324335</v>
      </c>
      <c r="BQ33" s="66">
        <f>'% total signal ave'!CX33</f>
        <v>0.0201826362248733</v>
      </c>
      <c r="BR33" s="115">
        <f>'% total signal ave'!CY33</f>
        <v>0.0243100703973497</v>
      </c>
      <c r="BS33" s="66">
        <f>'% total signal ave'!DE33</f>
        <v>0.00299471403012112</v>
      </c>
      <c r="BT33" s="115">
        <f>'% total signal ave'!DF33</f>
        <v>0.00403317370502088</v>
      </c>
      <c r="BU33" s="66">
        <f>'% total signal ave'!DL33</f>
        <v>0.0297865227258896</v>
      </c>
      <c r="BV33" s="115">
        <f>'% total signal ave'!DM33</f>
        <v>0.0343978424114587</v>
      </c>
      <c r="BW33" s="66">
        <f>'% total signal ave'!DS33</f>
        <v>0.007766289005587</v>
      </c>
      <c r="BX33" s="115">
        <f>'% total signal ave'!DT33</f>
        <v>0.00917230133558723</v>
      </c>
      <c r="BY33" s="66">
        <f>'% total signal ave'!DZ33</f>
        <v>0.00410242484191031</v>
      </c>
      <c r="BZ33" s="115">
        <f>'% total signal ave'!EA33</f>
        <v>0.00686289892552155</v>
      </c>
      <c r="CA33" s="66">
        <f>'% total signal ave'!EG33</f>
        <v>0.0160550358725044</v>
      </c>
      <c r="CB33" s="115">
        <f>'% total signal ave'!EH33</f>
        <v>0.00470823905913834</v>
      </c>
    </row>
    <row r="34" spans="1:80">
      <c r="A34">
        <f>'imported data from Web Calc'!A34</f>
        <v>820.6</v>
      </c>
      <c r="B34" t="str">
        <f>'imported data from Web Calc'!B34</f>
        <v>C47H78O10</v>
      </c>
      <c r="C34" s="61" t="str">
        <f>'imported data from Web Calc'!C34</f>
        <v>MGDG(38:6)</v>
      </c>
      <c r="D34" s="66">
        <f>'amount-analyzed sorted'!Q34</f>
        <v>0.00434285714285714</v>
      </c>
      <c r="E34" s="125"/>
      <c r="F34" s="66">
        <f>'signal-per-mass-dry-wt ave'!Q34</f>
        <v>0.0559454286695784</v>
      </c>
      <c r="G34" s="115">
        <f>'signal-per-mass-dry-wt ave'!R34</f>
        <v>0.00849947509532063</v>
      </c>
      <c r="H34" s="66">
        <f>'signal-per-mass-dry-wt ave'!S34</f>
        <v>0.151924389488902</v>
      </c>
      <c r="I34" s="66">
        <f>'signal-per-mass-dry-wt ave'!Y34</f>
        <v>0.168210775374881</v>
      </c>
      <c r="J34" s="115">
        <f>'signal-per-mass-dry-wt ave'!Z34</f>
        <v>0.0676841847403923</v>
      </c>
      <c r="K34" s="66">
        <f>'signal-per-mass-dry-wt ave'!AF34</f>
        <v>0.0688025714355129</v>
      </c>
      <c r="L34" s="115">
        <f>'signal-per-mass-dry-wt ave'!AG34</f>
        <v>0.0344762738372486</v>
      </c>
      <c r="M34" s="66">
        <f>'signal-per-mass-dry-wt ave'!AM34</f>
        <v>0.0432744181978355</v>
      </c>
      <c r="N34" s="115">
        <f>'signal-per-mass-dry-wt ave'!AN34</f>
        <v>0.00835661056016559</v>
      </c>
      <c r="O34" s="66">
        <f>'signal-per-mass-dry-wt ave'!AT34</f>
        <v>0.0737449759041733</v>
      </c>
      <c r="P34" s="115">
        <f>'signal-per-mass-dry-wt ave'!AU34</f>
        <v>0.0506799026342734</v>
      </c>
      <c r="Q34" s="66">
        <f>'signal-per-mass-dry-wt ave'!BA34</f>
        <v>0.0870766751474325</v>
      </c>
      <c r="R34" s="115">
        <f>'signal-per-mass-dry-wt ave'!BB34</f>
        <v>0.0309217673909294</v>
      </c>
      <c r="S34" s="66">
        <f>'signal-per-mass-dry-wt ave'!BH34</f>
        <v>0.0713244225670653</v>
      </c>
      <c r="T34" s="115">
        <f>'signal-per-mass-dry-wt ave'!BI34</f>
        <v>0.0274295759231766</v>
      </c>
      <c r="U34" s="66">
        <f>'signal-per-mass-dry-wt ave'!BO34</f>
        <v>0.0380657085189902</v>
      </c>
      <c r="V34" s="115">
        <f>'signal-per-mass-dry-wt ave'!BP34</f>
        <v>0.0198582889520239</v>
      </c>
      <c r="W34" s="66">
        <f>'signal-per-mass-dry-wt ave'!BV34</f>
        <v>0.0930949916384354</v>
      </c>
      <c r="X34" s="115">
        <f>'signal-per-mass-dry-wt ave'!BW34</f>
        <v>0.0276903287786774</v>
      </c>
      <c r="Y34" s="66">
        <f>'signal-per-mass-dry-wt ave'!CC34</f>
        <v>0.0197988629148105</v>
      </c>
      <c r="Z34" s="115">
        <f>'signal-per-mass-dry-wt ave'!CD34</f>
        <v>0.0110405859747479</v>
      </c>
      <c r="AA34" s="66">
        <f>'signal-per-mass-dry-wt ave'!CJ34</f>
        <v>0.0511992604036792</v>
      </c>
      <c r="AB34" s="115">
        <f>'signal-per-mass-dry-wt ave'!CK34</f>
        <v>0.0229847996588089</v>
      </c>
      <c r="AC34" s="66">
        <f>'signal-per-mass-dry-wt ave'!CQ34</f>
        <v>0.0586063103518224</v>
      </c>
      <c r="AD34" s="115">
        <f>'signal-per-mass-dry-wt ave'!CR34</f>
        <v>0.0192207031583065</v>
      </c>
      <c r="AE34" s="66">
        <f>'signal-per-mass-dry-wt ave'!CX34</f>
        <v>0.0424000093708036</v>
      </c>
      <c r="AF34" s="115">
        <f>'signal-per-mass-dry-wt ave'!CY34</f>
        <v>0.0252312481903649</v>
      </c>
      <c r="AG34" s="66">
        <f>'signal-per-mass-dry-wt ave'!DE34</f>
        <v>0.0745075141602796</v>
      </c>
      <c r="AH34" s="115">
        <f>'signal-per-mass-dry-wt ave'!DF34</f>
        <v>0.0259993264384531</v>
      </c>
      <c r="AI34" s="66">
        <f>'signal-per-mass-dry-wt ave'!DL34</f>
        <v>0.0398960809304169</v>
      </c>
      <c r="AJ34" s="115">
        <f>'signal-per-mass-dry-wt ave'!DM34</f>
        <v>0.0193197718543757</v>
      </c>
      <c r="AK34" s="66">
        <f>'signal-per-mass-dry-wt ave'!DS34</f>
        <v>0.0678739680672573</v>
      </c>
      <c r="AL34" s="115">
        <f>'signal-per-mass-dry-wt ave'!DT34</f>
        <v>0.0462425344799303</v>
      </c>
      <c r="AM34" s="66">
        <f>'signal-per-mass-dry-wt ave'!DZ34</f>
        <v>0.0394376509699825</v>
      </c>
      <c r="AN34" s="115">
        <f>'signal-per-mass-dry-wt ave'!EA34</f>
        <v>0.0348142972009987</v>
      </c>
      <c r="AO34" s="66">
        <f>'signal-per-mass-dry-wt ave'!EG34</f>
        <v>0.050406885331475</v>
      </c>
      <c r="AP34" s="115">
        <f>'signal-per-mass-dry-wt ave'!EH34</f>
        <v>0.0351151383517819</v>
      </c>
      <c r="AQ34" s="128"/>
      <c r="AR34" s="66">
        <f>'% total signal ave'!Q34</f>
        <v>0.101312506502171</v>
      </c>
      <c r="AS34" s="115">
        <f>'% total signal ave'!R34</f>
        <v>0.0152868506315535</v>
      </c>
      <c r="AT34" s="66">
        <f>'% total signal ave'!S34</f>
        <v>0.150888090319095</v>
      </c>
      <c r="AU34" s="66">
        <f>'% total signal ave'!Y34</f>
        <v>0.102867203139001</v>
      </c>
      <c r="AV34" s="115">
        <f>'% total signal ave'!Z34</f>
        <v>0.0204536756003651</v>
      </c>
      <c r="AW34" s="66">
        <f>'% total signal ave'!AF34</f>
        <v>0.0868162888423521</v>
      </c>
      <c r="AX34" s="115">
        <f>'% total signal ave'!AG34</f>
        <v>0.0134650847711098</v>
      </c>
      <c r="AY34" s="66">
        <f>'% total signal ave'!AM34</f>
        <v>0.111588124600795</v>
      </c>
      <c r="AZ34" s="115">
        <f>'% total signal ave'!AN34</f>
        <v>0.0197328733592788</v>
      </c>
      <c r="BA34" s="66">
        <f>'% total signal ave'!AT34</f>
        <v>0.129867669108576</v>
      </c>
      <c r="BB34" s="115">
        <f>'% total signal ave'!AU34</f>
        <v>0.0170950166202439</v>
      </c>
      <c r="BC34" s="66">
        <f>'% total signal ave'!BA34</f>
        <v>0.103193775876361</v>
      </c>
      <c r="BD34" s="115">
        <f>'% total signal ave'!BB34</f>
        <v>0.0274666979829751</v>
      </c>
      <c r="BE34" s="66">
        <f>'% total signal ave'!BH34</f>
        <v>0.0872940276384356</v>
      </c>
      <c r="BF34" s="115">
        <f>'% total signal ave'!BI34</f>
        <v>0.032799310946621</v>
      </c>
      <c r="BG34" s="66">
        <f>'% total signal ave'!BO34</f>
        <v>0.0665082140771839</v>
      </c>
      <c r="BH34" s="115">
        <f>'% total signal ave'!BP34</f>
        <v>0.0132198895245837</v>
      </c>
      <c r="BI34" s="66">
        <f>'% total signal ave'!BV34</f>
        <v>0.0743539617540982</v>
      </c>
      <c r="BJ34" s="115">
        <f>'% total signal ave'!BW34</f>
        <v>0.00394886307050542</v>
      </c>
      <c r="BK34" s="66">
        <f>'% total signal ave'!CC34</f>
        <v>0.0804753554957446</v>
      </c>
      <c r="BL34" s="115">
        <f>'% total signal ave'!CD34</f>
        <v>0.0394858294502979</v>
      </c>
      <c r="BM34" s="66">
        <f>'% total signal ave'!CJ34</f>
        <v>0.120210765558065</v>
      </c>
      <c r="BN34" s="115">
        <f>'% total signal ave'!CK34</f>
        <v>0.0416352469944448</v>
      </c>
      <c r="BO34" s="66">
        <f>'% total signal ave'!CQ34</f>
        <v>0.150761309220021</v>
      </c>
      <c r="BP34" s="115">
        <f>'% total signal ave'!CR34</f>
        <v>0.0236420677703236</v>
      </c>
      <c r="BQ34" s="66">
        <f>'% total signal ave'!CX34</f>
        <v>0.135935158751925</v>
      </c>
      <c r="BR34" s="115">
        <f>'% total signal ave'!CY34</f>
        <v>0.0653894192300264</v>
      </c>
      <c r="BS34" s="66">
        <f>'% total signal ave'!DE34</f>
        <v>0.158180148593868</v>
      </c>
      <c r="BT34" s="115">
        <f>'% total signal ave'!DF34</f>
        <v>0.0298416648137276</v>
      </c>
      <c r="BU34" s="66">
        <f>'% total signal ave'!DL34</f>
        <v>0.14612176920897</v>
      </c>
      <c r="BV34" s="115">
        <f>'% total signal ave'!DM34</f>
        <v>0.0369565442181706</v>
      </c>
      <c r="BW34" s="66">
        <f>'% total signal ave'!DS34</f>
        <v>0.134821617393391</v>
      </c>
      <c r="BX34" s="115">
        <f>'% total signal ave'!DT34</f>
        <v>0.0311124942751366</v>
      </c>
      <c r="BY34" s="66">
        <f>'% total signal ave'!DZ34</f>
        <v>0.122538499914451</v>
      </c>
      <c r="BZ34" s="115">
        <f>'% total signal ave'!EA34</f>
        <v>0.0414726597267558</v>
      </c>
      <c r="CA34" s="66">
        <f>'% total signal ave'!EG34</f>
        <v>0.121443566735106</v>
      </c>
      <c r="CB34" s="115">
        <f>'% total signal ave'!EH34</f>
        <v>0.0352203630770302</v>
      </c>
    </row>
    <row r="35" spans="1:80">
      <c r="A35">
        <f>'imported data from Web Calc'!A35</f>
        <v>822.6</v>
      </c>
      <c r="B35" t="str">
        <f>'imported data from Web Calc'!B35</f>
        <v>C47H80O10</v>
      </c>
      <c r="C35" s="61" t="str">
        <f>'imported data from Web Calc'!C35</f>
        <v>MGDG(38:5)</v>
      </c>
      <c r="D35" s="66">
        <f>'amount-analyzed sorted'!Q35</f>
        <v>0.00179642857142857</v>
      </c>
      <c r="E35" s="125"/>
      <c r="F35" s="66">
        <f>'signal-per-mass-dry-wt ave'!Q35</f>
        <v>0.0231419001815773</v>
      </c>
      <c r="G35" s="115">
        <f>'signal-per-mass-dry-wt ave'!R35</f>
        <v>0.00725195978395703</v>
      </c>
      <c r="H35" s="66">
        <f>'signal-per-mass-dry-wt ave'!S35</f>
        <v>0.313369244835398</v>
      </c>
      <c r="I35" s="66">
        <f>'signal-per-mass-dry-wt ave'!Y35</f>
        <v>0.057146863937829</v>
      </c>
      <c r="J35" s="115">
        <f>'signal-per-mass-dry-wt ave'!Z35</f>
        <v>0.0251797875370599</v>
      </c>
      <c r="K35" s="66">
        <f>'signal-per-mass-dry-wt ave'!AF35</f>
        <v>0.0211805069201879</v>
      </c>
      <c r="L35" s="115">
        <f>'signal-per-mass-dry-wt ave'!AG35</f>
        <v>0.0187446259447242</v>
      </c>
      <c r="M35" s="66">
        <f>'signal-per-mass-dry-wt ave'!AM35</f>
        <v>0.0201268024995809</v>
      </c>
      <c r="N35" s="115">
        <f>'signal-per-mass-dry-wt ave'!AN35</f>
        <v>0.00635987577521473</v>
      </c>
      <c r="O35" s="66">
        <f>'signal-per-mass-dry-wt ave'!AT35</f>
        <v>0.0257081309017808</v>
      </c>
      <c r="P35" s="115">
        <f>'signal-per-mass-dry-wt ave'!AU35</f>
        <v>0.0148940403336865</v>
      </c>
      <c r="Q35" s="66">
        <f>'signal-per-mass-dry-wt ave'!BA35</f>
        <v>0.0354051801779363</v>
      </c>
      <c r="R35" s="115">
        <f>'signal-per-mass-dry-wt ave'!BB35</f>
        <v>0.012998840837261</v>
      </c>
      <c r="S35" s="66">
        <f>'signal-per-mass-dry-wt ave'!BH35</f>
        <v>0.0462156624183997</v>
      </c>
      <c r="T35" s="115">
        <f>'signal-per-mass-dry-wt ave'!BI35</f>
        <v>0.0169104752290019</v>
      </c>
      <c r="U35" s="66">
        <f>'signal-per-mass-dry-wt ave'!BO35</f>
        <v>0.0349109902957432</v>
      </c>
      <c r="V35" s="115">
        <f>'signal-per-mass-dry-wt ave'!BP35</f>
        <v>0.0151615462589019</v>
      </c>
      <c r="W35" s="66">
        <f>'signal-per-mass-dry-wt ave'!BV35</f>
        <v>0.0550827345770331</v>
      </c>
      <c r="X35" s="115">
        <f>'signal-per-mass-dry-wt ave'!BW35</f>
        <v>0.0207714808428175</v>
      </c>
      <c r="Y35" s="66">
        <f>'signal-per-mass-dry-wt ave'!CC35</f>
        <v>0.0110278782995112</v>
      </c>
      <c r="Z35" s="115">
        <f>'signal-per-mass-dry-wt ave'!CD35</f>
        <v>0.00648746085827715</v>
      </c>
      <c r="AA35" s="66">
        <f>'signal-per-mass-dry-wt ave'!CJ35</f>
        <v>0.0148993067897091</v>
      </c>
      <c r="AB35" s="115">
        <f>'signal-per-mass-dry-wt ave'!CK35</f>
        <v>0.00962919242054296</v>
      </c>
      <c r="AC35" s="66">
        <f>'signal-per-mass-dry-wt ave'!CQ35</f>
        <v>0.011319170685293</v>
      </c>
      <c r="AD35" s="115">
        <f>'signal-per-mass-dry-wt ave'!CR35</f>
        <v>0.00908608447349643</v>
      </c>
      <c r="AE35" s="66">
        <f>'signal-per-mass-dry-wt ave'!CX35</f>
        <v>0.0157745359104686</v>
      </c>
      <c r="AF35" s="115">
        <f>'signal-per-mass-dry-wt ave'!CY35</f>
        <v>0.0148226637437479</v>
      </c>
      <c r="AG35" s="66">
        <f>'signal-per-mass-dry-wt ave'!DE35</f>
        <v>0.0175006227521063</v>
      </c>
      <c r="AH35" s="115">
        <f>'signal-per-mass-dry-wt ave'!DF35</f>
        <v>0.0104690589996169</v>
      </c>
      <c r="AI35" s="66">
        <f>'signal-per-mass-dry-wt ave'!DL35</f>
        <v>0.012416236323029</v>
      </c>
      <c r="AJ35" s="115">
        <f>'signal-per-mass-dry-wt ave'!DM35</f>
        <v>0.0127238812860293</v>
      </c>
      <c r="AK35" s="66">
        <f>'signal-per-mass-dry-wt ave'!DS35</f>
        <v>0.0271930470476871</v>
      </c>
      <c r="AL35" s="115">
        <f>'signal-per-mass-dry-wt ave'!DT35</f>
        <v>0.0218597563974159</v>
      </c>
      <c r="AM35" s="66">
        <f>'signal-per-mass-dry-wt ave'!DZ35</f>
        <v>0.00879577721703196</v>
      </c>
      <c r="AN35" s="115">
        <f>'signal-per-mass-dry-wt ave'!EA35</f>
        <v>0.00801249639049283</v>
      </c>
      <c r="AO35" s="66">
        <f>'signal-per-mass-dry-wt ave'!EG35</f>
        <v>0.0198978569967543</v>
      </c>
      <c r="AP35" s="115">
        <f>'signal-per-mass-dry-wt ave'!EH35</f>
        <v>0.0134772059924142</v>
      </c>
      <c r="AQ35" s="128"/>
      <c r="AR35" s="66">
        <f>'% total signal ave'!Q35</f>
        <v>0.0419941582272866</v>
      </c>
      <c r="AS35" s="115">
        <f>'% total signal ave'!R35</f>
        <v>0.0132637534246261</v>
      </c>
      <c r="AT35" s="66">
        <f>'% total signal ave'!S35</f>
        <v>0.315847584152972</v>
      </c>
      <c r="AU35" s="66">
        <f>'% total signal ave'!Y35</f>
        <v>0.0345659463951802</v>
      </c>
      <c r="AV35" s="115">
        <f>'% total signal ave'!Z35</f>
        <v>0.00988093413938004</v>
      </c>
      <c r="AW35" s="66">
        <f>'% total signal ave'!AF35</f>
        <v>0.020512844750185</v>
      </c>
      <c r="AX35" s="115">
        <f>'% total signal ave'!AG35</f>
        <v>0.0137388404043362</v>
      </c>
      <c r="AY35" s="66">
        <f>'% total signal ave'!AM35</f>
        <v>0.0530723109344682</v>
      </c>
      <c r="AZ35" s="115">
        <f>'% total signal ave'!AN35</f>
        <v>0.0216774839560416</v>
      </c>
      <c r="BA35" s="66">
        <f>'% total signal ave'!AT35</f>
        <v>0.0457800152976038</v>
      </c>
      <c r="BB35" s="115">
        <f>'% total signal ave'!AU35</f>
        <v>0.00657495093317444</v>
      </c>
      <c r="BC35" s="66">
        <f>'% total signal ave'!BA35</f>
        <v>0.0430007810182919</v>
      </c>
      <c r="BD35" s="115">
        <f>'% total signal ave'!BB35</f>
        <v>0.0154842730670551</v>
      </c>
      <c r="BE35" s="66">
        <f>'% total signal ave'!BH35</f>
        <v>0.0571559536094953</v>
      </c>
      <c r="BF35" s="115">
        <f>'% total signal ave'!BI35</f>
        <v>0.0183207108249646</v>
      </c>
      <c r="BG35" s="66">
        <f>'% total signal ave'!BO35</f>
        <v>0.0630105450137972</v>
      </c>
      <c r="BH35" s="115">
        <f>'% total signal ave'!BP35</f>
        <v>0.0224489769183535</v>
      </c>
      <c r="BI35" s="66">
        <f>'% total signal ave'!BV35</f>
        <v>0.0436524816210246</v>
      </c>
      <c r="BJ35" s="115">
        <f>'% total signal ave'!BW35</f>
        <v>0.00804434981296146</v>
      </c>
      <c r="BK35" s="66">
        <f>'% total signal ave'!CC35</f>
        <v>0.0509512567713597</v>
      </c>
      <c r="BL35" s="115">
        <f>'% total signal ave'!CD35</f>
        <v>0.0347463546523511</v>
      </c>
      <c r="BM35" s="66">
        <f>'% total signal ave'!CJ35</f>
        <v>0.0329544156053327</v>
      </c>
      <c r="BN35" s="115">
        <f>'% total signal ave'!CK35</f>
        <v>0.0170756966284479</v>
      </c>
      <c r="BO35" s="66">
        <f>'% total signal ave'!CQ35</f>
        <v>0.027401220100304</v>
      </c>
      <c r="BP35" s="115">
        <f>'% total signal ave'!CR35</f>
        <v>0.0167351384614168</v>
      </c>
      <c r="BQ35" s="66">
        <f>'% total signal ave'!CX35</f>
        <v>0.0393342463854953</v>
      </c>
      <c r="BR35" s="115">
        <f>'% total signal ave'!CY35</f>
        <v>0.0246587654099677</v>
      </c>
      <c r="BS35" s="66">
        <f>'% total signal ave'!DE35</f>
        <v>0.0343446739267813</v>
      </c>
      <c r="BT35" s="115">
        <f>'% total signal ave'!DF35</f>
        <v>0.0167053356107915</v>
      </c>
      <c r="BU35" s="66">
        <f>'% total signal ave'!DL35</f>
        <v>0.0317464802551269</v>
      </c>
      <c r="BV35" s="115">
        <f>'% total signal ave'!DM35</f>
        <v>0.0292057808354468</v>
      </c>
      <c r="BW35" s="66">
        <f>'% total signal ave'!DS35</f>
        <v>0.0483548698226074</v>
      </c>
      <c r="BX35" s="115">
        <f>'% total signal ave'!DT35</f>
        <v>0.00718427345990334</v>
      </c>
      <c r="BY35" s="66">
        <f>'% total signal ave'!DZ35</f>
        <v>0.0313448224172967</v>
      </c>
      <c r="BZ35" s="115">
        <f>'% total signal ave'!EA35</f>
        <v>0.0109218604524511</v>
      </c>
      <c r="CA35" s="66">
        <f>'% total signal ave'!EG35</f>
        <v>0.0445957693449698</v>
      </c>
      <c r="CB35" s="115">
        <f>'% total signal ave'!EH35</f>
        <v>0.0167618689295149</v>
      </c>
    </row>
    <row r="36" spans="1:80">
      <c r="A36">
        <f>'imported data from Web Calc'!A36</f>
        <v>824.6</v>
      </c>
      <c r="B36" t="str">
        <f>'imported data from Web Calc'!B36</f>
        <v>C47H82O10</v>
      </c>
      <c r="C36" s="61" t="str">
        <f>'imported data from Web Calc'!C36</f>
        <v>MGDG(38:4)</v>
      </c>
      <c r="D36" s="66">
        <f>'amount-analyzed sorted'!Q36</f>
        <v>0.00111071428571429</v>
      </c>
      <c r="E36" s="125"/>
      <c r="F36" s="66">
        <f>'signal-per-mass-dry-wt ave'!Q36</f>
        <v>0.0143084114442754</v>
      </c>
      <c r="G36" s="115">
        <f>'signal-per-mass-dry-wt ave'!R36</f>
        <v>0.00591755824383849</v>
      </c>
      <c r="H36" s="66">
        <f>'signal-per-mass-dry-wt ave'!S36</f>
        <v>0.413571993430901</v>
      </c>
      <c r="I36" s="66">
        <f>'signal-per-mass-dry-wt ave'!Y36</f>
        <v>0.0301101532678792</v>
      </c>
      <c r="J36" s="115">
        <f>'signal-per-mass-dry-wt ave'!Z36</f>
        <v>0.0188295578294797</v>
      </c>
      <c r="K36" s="66">
        <f>'signal-per-mass-dry-wt ave'!AF36</f>
        <v>0.00888238320458191</v>
      </c>
      <c r="L36" s="115">
        <f>'signal-per-mass-dry-wt ave'!AG36</f>
        <v>0.00810235137080379</v>
      </c>
      <c r="M36" s="66">
        <f>'signal-per-mass-dry-wt ave'!AM36</f>
        <v>0.00481621540612272</v>
      </c>
      <c r="N36" s="115">
        <f>'signal-per-mass-dry-wt ave'!AN36</f>
        <v>0.00353239155773483</v>
      </c>
      <c r="O36" s="66">
        <f>'signal-per-mass-dry-wt ave'!AT36</f>
        <v>0.00998468040512251</v>
      </c>
      <c r="P36" s="115">
        <f>'signal-per-mass-dry-wt ave'!AU36</f>
        <v>0.00791431158537032</v>
      </c>
      <c r="Q36" s="66">
        <f>'signal-per-mass-dry-wt ave'!BA36</f>
        <v>0.0183253509906434</v>
      </c>
      <c r="R36" s="115">
        <f>'signal-per-mass-dry-wt ave'!BB36</f>
        <v>0.00510525680500407</v>
      </c>
      <c r="S36" s="66">
        <f>'signal-per-mass-dry-wt ave'!BH36</f>
        <v>0.0201278628953871</v>
      </c>
      <c r="T36" s="115">
        <f>'signal-per-mass-dry-wt ave'!BI36</f>
        <v>0.00621467847668711</v>
      </c>
      <c r="U36" s="66">
        <f>'signal-per-mass-dry-wt ave'!BO36</f>
        <v>0.0127795295374864</v>
      </c>
      <c r="V36" s="115">
        <f>'signal-per-mass-dry-wt ave'!BP36</f>
        <v>0.00625561297246486</v>
      </c>
      <c r="W36" s="66">
        <f>'signal-per-mass-dry-wt ave'!BV36</f>
        <v>0.0333791548190997</v>
      </c>
      <c r="X36" s="115">
        <f>'signal-per-mass-dry-wt ave'!BW36</f>
        <v>0.012755537259058</v>
      </c>
      <c r="Y36" s="66">
        <f>'signal-per-mass-dry-wt ave'!CC36</f>
        <v>0.00245325012127025</v>
      </c>
      <c r="Z36" s="115">
        <f>'signal-per-mass-dry-wt ave'!CD36</f>
        <v>0.00294957417746497</v>
      </c>
      <c r="AA36" s="66">
        <f>'signal-per-mass-dry-wt ave'!CJ36</f>
        <v>0.0160929290974722</v>
      </c>
      <c r="AB36" s="115">
        <f>'signal-per-mass-dry-wt ave'!CK36</f>
        <v>0.0117750383848754</v>
      </c>
      <c r="AC36" s="66">
        <f>'signal-per-mass-dry-wt ave'!CQ36</f>
        <v>0.0140875578528788</v>
      </c>
      <c r="AD36" s="115">
        <f>'signal-per-mass-dry-wt ave'!CR36</f>
        <v>0.00648611654625272</v>
      </c>
      <c r="AE36" s="66">
        <f>'signal-per-mass-dry-wt ave'!CX36</f>
        <v>0.00986138136617723</v>
      </c>
      <c r="AF36" s="115">
        <f>'signal-per-mass-dry-wt ave'!CY36</f>
        <v>0.00765993437442447</v>
      </c>
      <c r="AG36" s="66">
        <f>'signal-per-mass-dry-wt ave'!DE36</f>
        <v>0.0136100677276513</v>
      </c>
      <c r="AH36" s="115">
        <f>'signal-per-mass-dry-wt ave'!DF36</f>
        <v>0.0100181603820034</v>
      </c>
      <c r="AI36" s="66">
        <f>'signal-per-mass-dry-wt ave'!DL36</f>
        <v>0.0096165771497535</v>
      </c>
      <c r="AJ36" s="115">
        <f>'signal-per-mass-dry-wt ave'!DM36</f>
        <v>0.00249494924877904</v>
      </c>
      <c r="AK36" s="66">
        <f>'signal-per-mass-dry-wt ave'!DS36</f>
        <v>0.0205492415708889</v>
      </c>
      <c r="AL36" s="115">
        <f>'signal-per-mass-dry-wt ave'!DT36</f>
        <v>0.00841818355342689</v>
      </c>
      <c r="AM36" s="66">
        <f>'signal-per-mass-dry-wt ave'!DZ36</f>
        <v>0.00277325719020002</v>
      </c>
      <c r="AN36" s="115">
        <f>'signal-per-mass-dry-wt ave'!EA36</f>
        <v>0.00577088109773788</v>
      </c>
      <c r="AO36" s="66">
        <f>'signal-per-mass-dry-wt ave'!EG36</f>
        <v>0.0110437844520115</v>
      </c>
      <c r="AP36" s="115">
        <f>'signal-per-mass-dry-wt ave'!EH36</f>
        <v>0.00930595059504205</v>
      </c>
      <c r="AQ36" s="128"/>
      <c r="AR36" s="66">
        <f>'% total signal ave'!Q36</f>
        <v>0.0258986588929941</v>
      </c>
      <c r="AS36" s="115">
        <f>'% total signal ave'!R36</f>
        <v>0.0106848472949913</v>
      </c>
      <c r="AT36" s="66">
        <f>'% total signal ave'!S36</f>
        <v>0.412563729231619</v>
      </c>
      <c r="AU36" s="66">
        <f>'% total signal ave'!Y36</f>
        <v>0.0180727726459241</v>
      </c>
      <c r="AV36" s="115">
        <f>'% total signal ave'!Z36</f>
        <v>0.00671147033636971</v>
      </c>
      <c r="AW36" s="66">
        <f>'% total signal ave'!AF36</f>
        <v>0.00835825003608423</v>
      </c>
      <c r="AX36" s="115">
        <f>'% total signal ave'!AG36</f>
        <v>0.00553409016787513</v>
      </c>
      <c r="AY36" s="66">
        <f>'% total signal ave'!AM36</f>
        <v>0.011913817317146</v>
      </c>
      <c r="AZ36" s="115">
        <f>'% total signal ave'!AN36</f>
        <v>0.00739699020039093</v>
      </c>
      <c r="BA36" s="66">
        <f>'% total signal ave'!AT36</f>
        <v>0.0164758393590654</v>
      </c>
      <c r="BB36" s="115">
        <f>'% total signal ave'!AU36</f>
        <v>0.00583286496359104</v>
      </c>
      <c r="BC36" s="66">
        <f>'% total signal ave'!BA36</f>
        <v>0.0220531603767176</v>
      </c>
      <c r="BD36" s="115">
        <f>'% total signal ave'!BB36</f>
        <v>0.00558526198074488</v>
      </c>
      <c r="BE36" s="66">
        <f>'% total signal ave'!BH36</f>
        <v>0.024357221404541</v>
      </c>
      <c r="BF36" s="115">
        <f>'% total signal ave'!BI36</f>
        <v>0.0056814625092539</v>
      </c>
      <c r="BG36" s="66">
        <f>'% total signal ave'!BO36</f>
        <v>0.0225386584392931</v>
      </c>
      <c r="BH36" s="115">
        <f>'% total signal ave'!BP36</f>
        <v>0.00843480325184172</v>
      </c>
      <c r="BI36" s="66">
        <f>'% total signal ave'!BV36</f>
        <v>0.0263228182181336</v>
      </c>
      <c r="BJ36" s="115">
        <f>'% total signal ave'!BW36</f>
        <v>0.00438210190934869</v>
      </c>
      <c r="BK36" s="66">
        <f>'% total signal ave'!CC36</f>
        <v>0.0107547749146074</v>
      </c>
      <c r="BL36" s="115">
        <f>'% total signal ave'!CD36</f>
        <v>0.012799942518103</v>
      </c>
      <c r="BM36" s="66">
        <f>'% total signal ave'!CJ36</f>
        <v>0.0335097453943645</v>
      </c>
      <c r="BN36" s="115">
        <f>'% total signal ave'!CK36</f>
        <v>0.00812852133981729</v>
      </c>
      <c r="BO36" s="66">
        <f>'% total signal ave'!CQ36</f>
        <v>0.0361635750358725</v>
      </c>
      <c r="BP36" s="115">
        <f>'% total signal ave'!CR36</f>
        <v>0.0156459090712988</v>
      </c>
      <c r="BQ36" s="66">
        <f>'% total signal ave'!CX36</f>
        <v>0.0315088042361788</v>
      </c>
      <c r="BR36" s="115">
        <f>'% total signal ave'!CY36</f>
        <v>0.0127118926376897</v>
      </c>
      <c r="BS36" s="66">
        <f>'% total signal ave'!DE36</f>
        <v>0.024236490893265</v>
      </c>
      <c r="BT36" s="115">
        <f>'% total signal ave'!DF36</f>
        <v>0.0135159681344176</v>
      </c>
      <c r="BU36" s="66">
        <f>'% total signal ave'!DL36</f>
        <v>0.0412621767558512</v>
      </c>
      <c r="BV36" s="115">
        <f>'% total signal ave'!DM36</f>
        <v>0.0219181768810094</v>
      </c>
      <c r="BW36" s="66">
        <f>'% total signal ave'!DS36</f>
        <v>0.0472918361613562</v>
      </c>
      <c r="BX36" s="115">
        <f>'% total signal ave'!DT36</f>
        <v>0.0190734413805845</v>
      </c>
      <c r="BY36" s="66">
        <f>'% total signal ave'!DZ36</f>
        <v>0.00481172351099697</v>
      </c>
      <c r="BZ36" s="115">
        <f>'% total signal ave'!EA36</f>
        <v>0.00841653891013401</v>
      </c>
      <c r="CA36" s="66">
        <f>'% total signal ave'!EG36</f>
        <v>0.0223707961133343</v>
      </c>
      <c r="CB36" s="115">
        <f>'% total signal ave'!EH36</f>
        <v>0.0119896768847932</v>
      </c>
    </row>
    <row r="37" spans="1:80">
      <c r="A37">
        <f>'imported data from Web Calc'!A37</f>
        <v>826.6</v>
      </c>
      <c r="B37" t="str">
        <f>'imported data from Web Calc'!B37</f>
        <v>C47H84O10</v>
      </c>
      <c r="C37" s="61" t="str">
        <f>'imported data from Web Calc'!C37</f>
        <v>MGDG(38:3)</v>
      </c>
      <c r="D37" s="66">
        <f>'amount-analyzed sorted'!Q37</f>
        <v>6.78571428571429e-5</v>
      </c>
      <c r="E37" s="125"/>
      <c r="F37" s="66">
        <f>'signal-per-mass-dry-wt ave'!Q37</f>
        <v>0.000874147322962163</v>
      </c>
      <c r="G37" s="115">
        <f>'signal-per-mass-dry-wt ave'!R37</f>
        <v>0.000905988092441351</v>
      </c>
      <c r="H37" s="66">
        <f>'signal-per-mass-dry-wt ave'!S37</f>
        <v>1.03642494650821</v>
      </c>
      <c r="I37" s="66">
        <f>'signal-per-mass-dry-wt ave'!Y37</f>
        <v>0.00197780778529921</v>
      </c>
      <c r="J37" s="115">
        <f>'signal-per-mass-dry-wt ave'!Z37</f>
        <v>0.00195172484979811</v>
      </c>
      <c r="K37" s="66">
        <f>'signal-per-mass-dry-wt ave'!AF37</f>
        <v>0.000917297493342436</v>
      </c>
      <c r="L37" s="115">
        <f>'signal-per-mass-dry-wt ave'!AG37</f>
        <v>0.00125737866194175</v>
      </c>
      <c r="M37" s="66">
        <f>'signal-per-mass-dry-wt ave'!AM37</f>
        <v>0.000840844609711561</v>
      </c>
      <c r="N37" s="115">
        <f>'signal-per-mass-dry-wt ave'!AN37</f>
        <v>0.00115743635565195</v>
      </c>
      <c r="O37" s="66">
        <f>'signal-per-mass-dry-wt ave'!AT37</f>
        <v>0.000525210084033614</v>
      </c>
      <c r="P37" s="115">
        <f>'signal-per-mass-dry-wt ave'!AU37</f>
        <v>0.000782936966911691</v>
      </c>
      <c r="Q37" s="66">
        <f>'signal-per-mass-dry-wt ave'!BA37</f>
        <v>0.00167919523356218</v>
      </c>
      <c r="R37" s="115">
        <f>'signal-per-mass-dry-wt ave'!BB37</f>
        <v>0.00164281170052873</v>
      </c>
      <c r="S37" s="66">
        <f>'signal-per-mass-dry-wt ave'!BH37</f>
        <v>0.00467990015546808</v>
      </c>
      <c r="T37" s="115">
        <f>'signal-per-mass-dry-wt ave'!BI37</f>
        <v>0.00250988018511011</v>
      </c>
      <c r="U37" s="66">
        <f>'signal-per-mass-dry-wt ave'!BO37</f>
        <v>0.00369032269467918</v>
      </c>
      <c r="V37" s="115">
        <f>'signal-per-mass-dry-wt ave'!BP37</f>
        <v>0.00274999757088165</v>
      </c>
      <c r="W37" s="66">
        <f>'signal-per-mass-dry-wt ave'!BV37</f>
        <v>0.0047090338456756</v>
      </c>
      <c r="X37" s="115">
        <f>'signal-per-mass-dry-wt ave'!BW37</f>
        <v>0.00326191757999083</v>
      </c>
      <c r="Y37" s="66">
        <f>'signal-per-mass-dry-wt ave'!CC37</f>
        <v>0.000671872522593943</v>
      </c>
      <c r="Z37" s="115">
        <f>'signal-per-mass-dry-wt ave'!CD37</f>
        <v>0.000922936670831546</v>
      </c>
      <c r="AA37" s="66">
        <f>'signal-per-mass-dry-wt ave'!CJ37</f>
        <v>0.000267189169932312</v>
      </c>
      <c r="AB37" s="115">
        <f>'signal-per-mass-dry-wt ave'!CK37</f>
        <v>0.000597453146820393</v>
      </c>
      <c r="AC37" s="66">
        <f>'signal-per-mass-dry-wt ave'!CQ37</f>
        <v>0.000674704019021034</v>
      </c>
      <c r="AD37" s="115">
        <f>'signal-per-mass-dry-wt ave'!CR37</f>
        <v>0.000926850918655757</v>
      </c>
      <c r="AE37" s="66">
        <f>'signal-per-mass-dry-wt ave'!CX37</f>
        <v>0.00124007936507937</v>
      </c>
      <c r="AF37" s="115">
        <f>'signal-per-mass-dry-wt ave'!CY37</f>
        <v>0.00277290175781224</v>
      </c>
      <c r="AG37" s="66">
        <f>'signal-per-mass-dry-wt ave'!DE37</f>
        <v>0.00107800796727734</v>
      </c>
      <c r="AH37" s="115">
        <f>'signal-per-mass-dry-wt ave'!DF37</f>
        <v>0.00134896399641155</v>
      </c>
      <c r="AI37" s="66">
        <f>'signal-per-mass-dry-wt ave'!DL37</f>
        <v>0.00102368004314303</v>
      </c>
      <c r="AJ37" s="115">
        <f>'signal-per-mass-dry-wt ave'!DM37</f>
        <v>0.00200463696667412</v>
      </c>
      <c r="AK37" s="66">
        <f>'signal-per-mass-dry-wt ave'!DS37</f>
        <v>0.00114707876247997</v>
      </c>
      <c r="AL37" s="115">
        <f>'signal-per-mass-dry-wt ave'!DT37</f>
        <v>0.0018843009175128</v>
      </c>
      <c r="AM37" s="66">
        <f>'signal-per-mass-dry-wt ave'!DZ37</f>
        <v>0.000290097988653945</v>
      </c>
      <c r="AN37" s="115">
        <f>'signal-per-mass-dry-wt ave'!EA37</f>
        <v>0.000648678822766184</v>
      </c>
      <c r="AO37" s="66">
        <f>'signal-per-mass-dry-wt ave'!EG37</f>
        <v>0.00189027208524011</v>
      </c>
      <c r="AP37" s="115">
        <f>'signal-per-mass-dry-wt ave'!EH37</f>
        <v>0.00360778553161285</v>
      </c>
      <c r="AQ37" s="128"/>
      <c r="AR37" s="66">
        <f>'% total signal ave'!Q37</f>
        <v>0.00159230241651942</v>
      </c>
      <c r="AS37" s="115">
        <f>'% total signal ave'!R37</f>
        <v>0.0016467150685834</v>
      </c>
      <c r="AT37" s="66">
        <f>'% total signal ave'!S37</f>
        <v>1.03417231017141</v>
      </c>
      <c r="AU37" s="66">
        <f>'% total signal ave'!Y37</f>
        <v>0.0010015789326889</v>
      </c>
      <c r="AV37" s="115">
        <f>'% total signal ave'!Z37</f>
        <v>0.000795470528577389</v>
      </c>
      <c r="AW37" s="66">
        <f>'% total signal ave'!AF37</f>
        <v>0.000719916498514688</v>
      </c>
      <c r="AX37" s="115">
        <f>'% total signal ave'!AG37</f>
        <v>0.000992541198153815</v>
      </c>
      <c r="AY37" s="66">
        <f>'% total signal ave'!AM37</f>
        <v>0.00211041331677377</v>
      </c>
      <c r="AZ37" s="115">
        <f>'% total signal ave'!AN37</f>
        <v>0.00288541478673318</v>
      </c>
      <c r="BA37" s="66">
        <f>'% total signal ave'!AT37</f>
        <v>0.00110812041023123</v>
      </c>
      <c r="BB37" s="115">
        <f>'% total signal ave'!AU37</f>
        <v>0.00166364282839151</v>
      </c>
      <c r="BC37" s="66">
        <f>'% total signal ave'!BA37</f>
        <v>0.00310111992619934</v>
      </c>
      <c r="BD37" s="115">
        <f>'% total signal ave'!BB37</f>
        <v>0.00451370746612373</v>
      </c>
      <c r="BE37" s="66">
        <f>'% total signal ave'!BH37</f>
        <v>0.00570037446078352</v>
      </c>
      <c r="BF37" s="115">
        <f>'% total signal ave'!BI37</f>
        <v>0.00294097267523024</v>
      </c>
      <c r="BG37" s="66">
        <f>'% total signal ave'!BO37</f>
        <v>0.00729195921049718</v>
      </c>
      <c r="BH37" s="115">
        <f>'% total signal ave'!BP37</f>
        <v>0.00610068779310172</v>
      </c>
      <c r="BI37" s="66">
        <f>'% total signal ave'!BV37</f>
        <v>0.00344780557217157</v>
      </c>
      <c r="BJ37" s="115">
        <f>'% total signal ave'!BW37</f>
        <v>0.00230519011456145</v>
      </c>
      <c r="BK37" s="66">
        <f>'% total signal ave'!CC37</f>
        <v>0.00226387015022354</v>
      </c>
      <c r="BL37" s="115">
        <f>'% total signal ave'!CD37</f>
        <v>0.00348459231010774</v>
      </c>
      <c r="BM37" s="66">
        <f>'% total signal ave'!CJ37</f>
        <v>0.000485768948737277</v>
      </c>
      <c r="BN37" s="115">
        <f>'% total signal ave'!CK37</f>
        <v>0.00108621239073516</v>
      </c>
      <c r="BO37" s="66">
        <f>'% total signal ave'!CQ37</f>
        <v>0.00157394038956588</v>
      </c>
      <c r="BP37" s="115">
        <f>'% total signal ave'!CR37</f>
        <v>0.00229106236335726</v>
      </c>
      <c r="BQ37" s="66">
        <f>'% total signal ave'!CX37</f>
        <v>0.00225697603772257</v>
      </c>
      <c r="BR37" s="115">
        <f>'% total signal ave'!CY37</f>
        <v>0.0050467518439358</v>
      </c>
      <c r="BS37" s="66">
        <f>'% total signal ave'!DE37</f>
        <v>0.0017091373512497</v>
      </c>
      <c r="BT37" s="115">
        <f>'% total signal ave'!DF37</f>
        <v>0.00202584621336294</v>
      </c>
      <c r="BU37" s="66">
        <f>'% total signal ave'!DL37</f>
        <v>0.00255398359766357</v>
      </c>
      <c r="BV37" s="115">
        <f>'% total signal ave'!DM37</f>
        <v>0.00457001869474924</v>
      </c>
      <c r="BW37" s="66">
        <f>'% total signal ave'!DS37</f>
        <v>0.00223977754646108</v>
      </c>
      <c r="BX37" s="115">
        <f>'% total signal ave'!DT37</f>
        <v>0.002446388574285</v>
      </c>
      <c r="BY37" s="66">
        <f>'% total signal ave'!DZ37</f>
        <v>0.000804955870848267</v>
      </c>
      <c r="BZ37" s="115">
        <f>'% total signal ave'!EA37</f>
        <v>0.00179993604610427</v>
      </c>
      <c r="CA37" s="66">
        <f>'% total signal ave'!EG37</f>
        <v>0.00391899856359091</v>
      </c>
      <c r="CB37" s="115">
        <f>'% total signal ave'!EH37</f>
        <v>0.00548949286157349</v>
      </c>
    </row>
    <row r="38" spans="1:80">
      <c r="A38" s="74" t="s">
        <v>523</v>
      </c>
      <c r="B38" s="75"/>
      <c r="C38" s="74" t="s">
        <v>523</v>
      </c>
      <c r="D38" s="66">
        <f>'amount-analyzed sorted'!Q38</f>
        <v>1.15984035714286</v>
      </c>
      <c r="E38" s="125"/>
      <c r="F38" s="116">
        <f>'signal-per-mass-dry-wt ave'!Q38</f>
        <v>14.9412619006723</v>
      </c>
      <c r="G38" s="117">
        <f>'signal-per-mass-dry-wt ave'!R38</f>
        <v>0.306575687951279</v>
      </c>
      <c r="H38" s="66">
        <f>'signal-per-mass-dry-wt ave'!S38</f>
        <v>0.0205187279353884</v>
      </c>
      <c r="I38" s="116">
        <f>'signal-per-mass-dry-wt ave'!Y38</f>
        <v>32.1095692355641</v>
      </c>
      <c r="J38" s="117">
        <f>'signal-per-mass-dry-wt ave'!Z38</f>
        <v>11.8480093959077</v>
      </c>
      <c r="K38" s="116">
        <f>'signal-per-mass-dry-wt ave'!AF38</f>
        <v>15.3817061210224</v>
      </c>
      <c r="L38" s="117">
        <f>'signal-per-mass-dry-wt ave'!AG38</f>
        <v>7.75104486277632</v>
      </c>
      <c r="M38" s="116">
        <f>'signal-per-mass-dry-wt ave'!AM38</f>
        <v>9.420443137501</v>
      </c>
      <c r="N38" s="117">
        <f>'signal-per-mass-dry-wt ave'!AN38</f>
        <v>1.75886971638647</v>
      </c>
      <c r="O38" s="116">
        <f>'signal-per-mass-dry-wt ave'!AT38</f>
        <v>13.520509022006</v>
      </c>
      <c r="P38" s="117">
        <f>'signal-per-mass-dry-wt ave'!AU38</f>
        <v>8.64452260467078</v>
      </c>
      <c r="Q38" s="116">
        <f>'signal-per-mass-dry-wt ave'!BA38</f>
        <v>18.5896525284312</v>
      </c>
      <c r="R38" s="117">
        <f>'signal-per-mass-dry-wt ave'!BB38</f>
        <v>6.35946881425848</v>
      </c>
      <c r="S38" s="116">
        <f>'signal-per-mass-dry-wt ave'!BH38</f>
        <v>17.1594420697078</v>
      </c>
      <c r="T38" s="117">
        <f>'signal-per-mass-dry-wt ave'!BI38</f>
        <v>6.13696860302119</v>
      </c>
      <c r="U38" s="116">
        <f>'signal-per-mass-dry-wt ave'!BO38</f>
        <v>11.0695578074987</v>
      </c>
      <c r="V38" s="117">
        <f>'signal-per-mass-dry-wt ave'!BP38</f>
        <v>4.33174261540213</v>
      </c>
      <c r="W38" s="116">
        <f>'signal-per-mass-dry-wt ave'!BV38</f>
        <v>24.3827036993619</v>
      </c>
      <c r="X38" s="117">
        <f>'signal-per-mass-dry-wt ave'!BW38</f>
        <v>8.39179779361427</v>
      </c>
      <c r="Y38" s="116">
        <f>'signal-per-mass-dry-wt ave'!CC38</f>
        <v>6.36477109639825</v>
      </c>
      <c r="Z38" s="117">
        <f>'signal-per-mass-dry-wt ave'!CD38</f>
        <v>2.29131445833604</v>
      </c>
      <c r="AA38" s="116">
        <f>'signal-per-mass-dry-wt ave'!CJ38</f>
        <v>16.8265935887434</v>
      </c>
      <c r="AB38" s="117">
        <f>'signal-per-mass-dry-wt ave'!CK38</f>
        <v>7.12101456324081</v>
      </c>
      <c r="AC38" s="116">
        <f>'signal-per-mass-dry-wt ave'!CQ38</f>
        <v>14.4523632796944</v>
      </c>
      <c r="AD38" s="117">
        <f>'signal-per-mass-dry-wt ave'!CR38</f>
        <v>3.78916124517851</v>
      </c>
      <c r="AE38" s="116">
        <f>'signal-per-mass-dry-wt ave'!CX38</f>
        <v>13.1465039317036</v>
      </c>
      <c r="AF38" s="117">
        <f>'signal-per-mass-dry-wt ave'!CY38</f>
        <v>8.43982744794376</v>
      </c>
      <c r="AG38" s="116">
        <f>'signal-per-mass-dry-wt ave'!DE38</f>
        <v>17.6880254043977</v>
      </c>
      <c r="AH38" s="117">
        <f>'signal-per-mass-dry-wt ave'!DF38</f>
        <v>6.07329992912578</v>
      </c>
      <c r="AI38" s="116">
        <f>'signal-per-mass-dry-wt ave'!DL38</f>
        <v>10.2990352974065</v>
      </c>
      <c r="AJ38" s="117">
        <f>'signal-per-mass-dry-wt ave'!DM38</f>
        <v>4.96189553341952</v>
      </c>
      <c r="AK38" s="116">
        <f>'signal-per-mass-dry-wt ave'!DS38</f>
        <v>19.4593608480588</v>
      </c>
      <c r="AL38" s="117">
        <f>'signal-per-mass-dry-wt ave'!DT38</f>
        <v>13.360319673961</v>
      </c>
      <c r="AM38" s="116">
        <f>'signal-per-mass-dry-wt ave'!DZ38</f>
        <v>11.0351003625008</v>
      </c>
      <c r="AN38" s="117">
        <f>'signal-per-mass-dry-wt ave'!EA38</f>
        <v>7.84332423315767</v>
      </c>
      <c r="AO38" s="116">
        <f>'signal-per-mass-dry-wt ave'!EG38</f>
        <v>15.812596979113</v>
      </c>
      <c r="AP38" s="117">
        <f>'signal-per-mass-dry-wt ave'!EH38</f>
        <v>10.1670163054048</v>
      </c>
      <c r="AQ38" s="129"/>
      <c r="AR38" s="116">
        <f>'% total signal ave'!Q38</f>
        <v>27.0592124610963</v>
      </c>
      <c r="AS38" s="117">
        <f>'% total signal ave'!R38</f>
        <v>0.456378295413819</v>
      </c>
      <c r="AT38" s="66">
        <f>'% total signal ave'!S38</f>
        <v>0.0168659119724924</v>
      </c>
      <c r="AU38" s="116">
        <f>'% total signal ave'!Y38</f>
        <v>19.5709362174397</v>
      </c>
      <c r="AV38" s="117">
        <f>'% total signal ave'!Z38</f>
        <v>2.14053483800604</v>
      </c>
      <c r="AW38" s="116">
        <f>'% total signal ave'!AF38</f>
        <v>19.2538744802749</v>
      </c>
      <c r="AX38" s="117">
        <f>'% total signal ave'!AG38</f>
        <v>2.01385798430617</v>
      </c>
      <c r="AY38" s="116">
        <f>'% total signal ave'!AM38</f>
        <v>24.5258107857987</v>
      </c>
      <c r="AZ38" s="117">
        <f>'% total signal ave'!AN38</f>
        <v>5.56980669100924</v>
      </c>
      <c r="BA38" s="116">
        <f>'% total signal ave'!AT38</f>
        <v>24.1745572914683</v>
      </c>
      <c r="BB38" s="117">
        <f>'% total signal ave'!AU38</f>
        <v>2.61069380089142</v>
      </c>
      <c r="BC38" s="116">
        <f>'% total signal ave'!BA38</f>
        <v>22.1129437644125</v>
      </c>
      <c r="BD38" s="117">
        <f>'% total signal ave'!BB38</f>
        <v>5.99282611923374</v>
      </c>
      <c r="BE38" s="116">
        <f>'% total signal ave'!BH38</f>
        <v>20.3495860596548</v>
      </c>
      <c r="BF38" s="117">
        <f>'% total signal ave'!BI38</f>
        <v>3.59469449112296</v>
      </c>
      <c r="BG38" s="116">
        <f>'% total signal ave'!BO38</f>
        <v>19.9575201511401</v>
      </c>
      <c r="BH38" s="117">
        <f>'% total signal ave'!BP38</f>
        <v>4.6522781579184</v>
      </c>
      <c r="BI38" s="116">
        <f>'% total signal ave'!BV38</f>
        <v>19.2505647133388</v>
      </c>
      <c r="BJ38" s="117">
        <f>'% total signal ave'!BW38</f>
        <v>1.84678348929095</v>
      </c>
      <c r="BK38" s="116">
        <f>'% total signal ave'!CC38</f>
        <v>26.6792105616442</v>
      </c>
      <c r="BL38" s="117">
        <f>'% total signal ave'!CD38</f>
        <v>3.66454012606478</v>
      </c>
      <c r="BM38" s="116">
        <f>'% total signal ave'!CJ38</f>
        <v>39.3714513954254</v>
      </c>
      <c r="BN38" s="117">
        <f>'% total signal ave'!CK38</f>
        <v>7.24214223765181</v>
      </c>
      <c r="BO38" s="116">
        <f>'% total signal ave'!CQ38</f>
        <v>37.4011168540929</v>
      </c>
      <c r="BP38" s="117">
        <f>'% total signal ave'!CR38</f>
        <v>3.52100398438127</v>
      </c>
      <c r="BQ38" s="116">
        <f>'% total signal ave'!CX38</f>
        <v>42.5024128974803</v>
      </c>
      <c r="BR38" s="117">
        <f>'% total signal ave'!CY38</f>
        <v>5.96305271977962</v>
      </c>
      <c r="BS38" s="116">
        <f>'% total signal ave'!DE38</f>
        <v>36.9772255537176</v>
      </c>
      <c r="BT38" s="117">
        <f>'% total signal ave'!DF38</f>
        <v>4.09442529967034</v>
      </c>
      <c r="BU38" s="116">
        <f>'% total signal ave'!DL38</f>
        <v>35.9271257001725</v>
      </c>
      <c r="BV38" s="117">
        <f>'% total signal ave'!DM38</f>
        <v>3.64019239075754</v>
      </c>
      <c r="BW38" s="116">
        <f>'% total signal ave'!DS38</f>
        <v>37.5493214906597</v>
      </c>
      <c r="BX38" s="117">
        <f>'% total signal ave'!DT38</f>
        <v>3.41509813239671</v>
      </c>
      <c r="BY38" s="116">
        <f>'% total signal ave'!DZ38</f>
        <v>40.3707650190074</v>
      </c>
      <c r="BZ38" s="117">
        <f>'% total signal ave'!EA38</f>
        <v>4.55432201561746</v>
      </c>
      <c r="CA38" s="116">
        <f>'% total signal ave'!EG38</f>
        <v>37.4462776501239</v>
      </c>
      <c r="CB38" s="117">
        <f>'% total signal ave'!EH38</f>
        <v>5.79199502572511</v>
      </c>
    </row>
    <row r="39" spans="1:80">
      <c r="A39">
        <f>'imported data from Web Calc'!A40</f>
        <v>738.5</v>
      </c>
      <c r="B39" t="str">
        <f>'imported data from Web Calc'!B40</f>
        <v>C38H73O10P</v>
      </c>
      <c r="C39" s="61" t="str">
        <f>'imported data from Web Calc'!C40</f>
        <v>PG(32:1)</v>
      </c>
      <c r="D39" s="66">
        <f>'amount-analyzed sorted'!Q39</f>
        <v>0.03072</v>
      </c>
      <c r="E39" s="125"/>
      <c r="F39" s="66">
        <f>'signal-per-mass-dry-wt ave'!Q39</f>
        <v>0.395740295431123</v>
      </c>
      <c r="G39" s="115">
        <f>'signal-per-mass-dry-wt ave'!R39</f>
        <v>0.0490583565010587</v>
      </c>
      <c r="H39" s="66">
        <f>'signal-per-mass-dry-wt ave'!S39</f>
        <v>0.123966037998769</v>
      </c>
      <c r="I39" s="66">
        <f>'signal-per-mass-dry-wt ave'!Y39</f>
        <v>1.92655281297653</v>
      </c>
      <c r="J39" s="115">
        <f>'signal-per-mass-dry-wt ave'!Z39</f>
        <v>0.649965642442381</v>
      </c>
      <c r="K39" s="66">
        <f>'signal-per-mass-dry-wt ave'!AF39</f>
        <v>0.735780282804485</v>
      </c>
      <c r="L39" s="115">
        <f>'signal-per-mass-dry-wt ave'!AG39</f>
        <v>0.389397814799391</v>
      </c>
      <c r="M39" s="66">
        <f>'signal-per-mass-dry-wt ave'!AM39</f>
        <v>0.330801216395279</v>
      </c>
      <c r="N39" s="115">
        <f>'signal-per-mass-dry-wt ave'!AN39</f>
        <v>0.109664151181034</v>
      </c>
      <c r="O39" s="66">
        <f>'signal-per-mass-dry-wt ave'!AT39</f>
        <v>0.42991429067419</v>
      </c>
      <c r="P39" s="115">
        <f>'signal-per-mass-dry-wt ave'!AU39</f>
        <v>0.279930699112641</v>
      </c>
      <c r="Q39" s="66">
        <f>'signal-per-mass-dry-wt ave'!BA39</f>
        <v>0.743550581989619</v>
      </c>
      <c r="R39" s="115">
        <f>'signal-per-mass-dry-wt ave'!BB39</f>
        <v>0.296124184840882</v>
      </c>
      <c r="S39" s="66">
        <f>'signal-per-mass-dry-wt ave'!BH39</f>
        <v>0.654499816631873</v>
      </c>
      <c r="T39" s="115">
        <f>'signal-per-mass-dry-wt ave'!BI39</f>
        <v>0.215582178431837</v>
      </c>
      <c r="U39" s="66">
        <f>'signal-per-mass-dry-wt ave'!BO39</f>
        <v>0.406189439450404</v>
      </c>
      <c r="V39" s="115">
        <f>'signal-per-mass-dry-wt ave'!BP39</f>
        <v>0.131479838340604</v>
      </c>
      <c r="W39" s="66">
        <f>'signal-per-mass-dry-wt ave'!BV39</f>
        <v>0.9274294192545</v>
      </c>
      <c r="X39" s="115">
        <f>'signal-per-mass-dry-wt ave'!BW39</f>
        <v>0.33557356364343</v>
      </c>
      <c r="Y39" s="66">
        <f>'signal-per-mass-dry-wt ave'!CC39</f>
        <v>0.179080946814944</v>
      </c>
      <c r="Z39" s="115">
        <f>'signal-per-mass-dry-wt ave'!CD39</f>
        <v>0.143928640215248</v>
      </c>
      <c r="AA39" s="66">
        <f>'signal-per-mass-dry-wt ave'!CJ39</f>
        <v>0.28922218492542</v>
      </c>
      <c r="AB39" s="115">
        <f>'signal-per-mass-dry-wt ave'!CK39</f>
        <v>0.221600169008476</v>
      </c>
      <c r="AC39" s="66">
        <f>'signal-per-mass-dry-wt ave'!CQ39</f>
        <v>0.18267286904305</v>
      </c>
      <c r="AD39" s="115">
        <f>'signal-per-mass-dry-wt ave'!CR39</f>
        <v>0.073324021329366</v>
      </c>
      <c r="AE39" s="66">
        <f>'signal-per-mass-dry-wt ave'!CX39</f>
        <v>0.141204285861366</v>
      </c>
      <c r="AF39" s="115">
        <f>'signal-per-mass-dry-wt ave'!CY39</f>
        <v>0.10125583406664</v>
      </c>
      <c r="AG39" s="66">
        <f>'signal-per-mass-dry-wt ave'!DE39</f>
        <v>0.270440002478323</v>
      </c>
      <c r="AH39" s="115">
        <f>'signal-per-mass-dry-wt ave'!DF39</f>
        <v>0.16055848464934</v>
      </c>
      <c r="AI39" s="66">
        <f>'signal-per-mass-dry-wt ave'!DL39</f>
        <v>0.143223358378838</v>
      </c>
      <c r="AJ39" s="115">
        <f>'signal-per-mass-dry-wt ave'!DM39</f>
        <v>0.0969435241952495</v>
      </c>
      <c r="AK39" s="66">
        <f>'signal-per-mass-dry-wt ave'!DS39</f>
        <v>0.280418775456582</v>
      </c>
      <c r="AL39" s="115">
        <f>'signal-per-mass-dry-wt ave'!DT39</f>
        <v>0.206667120970687</v>
      </c>
      <c r="AM39" s="66">
        <f>'signal-per-mass-dry-wt ave'!DZ39</f>
        <v>0.159679609487393</v>
      </c>
      <c r="AN39" s="115">
        <f>'signal-per-mass-dry-wt ave'!EA39</f>
        <v>0.212294680396698</v>
      </c>
      <c r="AO39" s="66">
        <f>'signal-per-mass-dry-wt ave'!EG39</f>
        <v>0.266146726196338</v>
      </c>
      <c r="AP39" s="115">
        <f>'signal-per-mass-dry-wt ave'!EH39</f>
        <v>0.223542464763524</v>
      </c>
      <c r="AQ39" s="128"/>
      <c r="AR39" s="66">
        <f>'% total signal ave'!Q39</f>
        <v>0.71573575938412</v>
      </c>
      <c r="AS39" s="115">
        <f>'% total signal ave'!R39</f>
        <v>0.0779281912031818</v>
      </c>
      <c r="AT39" s="66">
        <f>'% total signal ave'!S39</f>
        <v>0.108878437581822</v>
      </c>
      <c r="AU39" s="66">
        <f>'% total signal ave'!Y39</f>
        <v>1.17885839520295</v>
      </c>
      <c r="AV39" s="115">
        <f>'% total signal ave'!Z39</f>
        <v>0.0503543502759738</v>
      </c>
      <c r="AW39" s="66">
        <f>'% total signal ave'!AF39</f>
        <v>0.897852584660544</v>
      </c>
      <c r="AX39" s="115">
        <f>'% total signal ave'!AG39</f>
        <v>0.0474290818784434</v>
      </c>
      <c r="AY39" s="66">
        <f>'% total signal ave'!AM39</f>
        <v>0.823040802110824</v>
      </c>
      <c r="AZ39" s="115">
        <f>'% total signal ave'!AN39</f>
        <v>0.148145955002214</v>
      </c>
      <c r="BA39" s="66">
        <f>'% total signal ave'!AT39</f>
        <v>0.734646814336808</v>
      </c>
      <c r="BB39" s="115">
        <f>'% total signal ave'!AU39</f>
        <v>0.115206584881312</v>
      </c>
      <c r="BC39" s="66">
        <f>'% total signal ave'!BA39</f>
        <v>0.837652763992595</v>
      </c>
      <c r="BD39" s="115">
        <f>'% total signal ave'!BB39</f>
        <v>0.172043088117291</v>
      </c>
      <c r="BE39" s="66">
        <f>'% total signal ave'!BH39</f>
        <v>0.785315925707887</v>
      </c>
      <c r="BF39" s="115">
        <f>'% total signal ave'!BI39</f>
        <v>0.0604105283498793</v>
      </c>
      <c r="BG39" s="66">
        <f>'% total signal ave'!BO39</f>
        <v>0.741882102709031</v>
      </c>
      <c r="BH39" s="115">
        <f>'% total signal ave'!BP39</f>
        <v>0.065469555649562</v>
      </c>
      <c r="BI39" s="66">
        <f>'% total signal ave'!BV39</f>
        <v>0.733458465272035</v>
      </c>
      <c r="BJ39" s="115">
        <f>'% total signal ave'!BW39</f>
        <v>0.0918455282605583</v>
      </c>
      <c r="BK39" s="66">
        <f>'% total signal ave'!CC39</f>
        <v>0.645309350584958</v>
      </c>
      <c r="BL39" s="115">
        <f>'% total signal ave'!CD39</f>
        <v>0.183883468211538</v>
      </c>
      <c r="BM39" s="66">
        <f>'% total signal ave'!CJ39</f>
        <v>0.592458443007228</v>
      </c>
      <c r="BN39" s="115">
        <f>'% total signal ave'!CK39</f>
        <v>0.192419164942208</v>
      </c>
      <c r="BO39" s="66">
        <f>'% total signal ave'!CQ39</f>
        <v>0.456045327073977</v>
      </c>
      <c r="BP39" s="115">
        <f>'% total signal ave'!CR39</f>
        <v>0.049079398566431</v>
      </c>
      <c r="BQ39" s="66">
        <f>'% total signal ave'!CX39</f>
        <v>0.397807857448739</v>
      </c>
      <c r="BR39" s="115">
        <f>'% total signal ave'!CY39</f>
        <v>0.112004449925155</v>
      </c>
      <c r="BS39" s="66">
        <f>'% total signal ave'!DE39</f>
        <v>0.510431240755248</v>
      </c>
      <c r="BT39" s="115">
        <f>'% total signal ave'!DF39</f>
        <v>0.184899649957794</v>
      </c>
      <c r="BU39" s="66">
        <f>'% total signal ave'!DL39</f>
        <v>0.445232892623774</v>
      </c>
      <c r="BV39" s="115">
        <f>'% total signal ave'!DM39</f>
        <v>0.0800838659470033</v>
      </c>
      <c r="BW39" s="66">
        <f>'% total signal ave'!DS39</f>
        <v>0.521185020605095</v>
      </c>
      <c r="BX39" s="115">
        <f>'% total signal ave'!DT39</f>
        <v>0.0451518106936504</v>
      </c>
      <c r="BY39" s="66">
        <f>'% total signal ave'!DZ39</f>
        <v>0.444115572735685</v>
      </c>
      <c r="BZ39" s="115">
        <f>'% total signal ave'!EA39</f>
        <v>0.200614387049962</v>
      </c>
      <c r="CA39" s="66">
        <f>'% total signal ave'!EG39</f>
        <v>0.466549702067217</v>
      </c>
      <c r="CB39" s="115">
        <f>'% total signal ave'!EH39</f>
        <v>0.277565910769368</v>
      </c>
    </row>
    <row r="40" spans="1:80">
      <c r="A40">
        <f>'imported data from Web Calc'!A41</f>
        <v>740.5</v>
      </c>
      <c r="B40" t="str">
        <f>'imported data from Web Calc'!B41</f>
        <v>C38H75O10P</v>
      </c>
      <c r="C40" s="61" t="str">
        <f>'imported data from Web Calc'!C41</f>
        <v>PG(32:0)</v>
      </c>
      <c r="D40" s="66">
        <f>'amount-analyzed sorted'!Q40</f>
        <v>0.01324</v>
      </c>
      <c r="E40" s="125"/>
      <c r="F40" s="66">
        <f>'signal-per-mass-dry-wt ave'!Q40</f>
        <v>0.17055994503607</v>
      </c>
      <c r="G40" s="115">
        <f>'signal-per-mass-dry-wt ave'!R40</f>
        <v>0.0300878297300868</v>
      </c>
      <c r="H40" s="66">
        <f>'signal-per-mass-dry-wt ave'!S40</f>
        <v>0.176406188004597</v>
      </c>
      <c r="I40" s="66">
        <f>'signal-per-mass-dry-wt ave'!Y40</f>
        <v>0.50792484819625</v>
      </c>
      <c r="J40" s="115">
        <f>'signal-per-mass-dry-wt ave'!Z40</f>
        <v>0.123715217089974</v>
      </c>
      <c r="K40" s="66">
        <f>'signal-per-mass-dry-wt ave'!AF40</f>
        <v>0.182575844596555</v>
      </c>
      <c r="L40" s="115">
        <f>'signal-per-mass-dry-wt ave'!AG40</f>
        <v>0.0989585473162029</v>
      </c>
      <c r="M40" s="66">
        <f>'signal-per-mass-dry-wt ave'!AM40</f>
        <v>0.0861132018951813</v>
      </c>
      <c r="N40" s="115">
        <f>'signal-per-mass-dry-wt ave'!AN40</f>
        <v>0.0367858805005238</v>
      </c>
      <c r="O40" s="66">
        <f>'signal-per-mass-dry-wt ave'!AT40</f>
        <v>0.064006791477814</v>
      </c>
      <c r="P40" s="115">
        <f>'signal-per-mass-dry-wt ave'!AU40</f>
        <v>0.0404390784562557</v>
      </c>
      <c r="Q40" s="66">
        <f>'signal-per-mass-dry-wt ave'!BA40</f>
        <v>0.179072243082013</v>
      </c>
      <c r="R40" s="115">
        <f>'signal-per-mass-dry-wt ave'!BB40</f>
        <v>0.105793707209628</v>
      </c>
      <c r="S40" s="66">
        <f>'signal-per-mass-dry-wt ave'!BH40</f>
        <v>0.17431110397075</v>
      </c>
      <c r="T40" s="115">
        <f>'signal-per-mass-dry-wt ave'!BI40</f>
        <v>0.129235908084501</v>
      </c>
      <c r="U40" s="66">
        <f>'signal-per-mass-dry-wt ave'!BO40</f>
        <v>0.141203227908079</v>
      </c>
      <c r="V40" s="115">
        <f>'signal-per-mass-dry-wt ave'!BP40</f>
        <v>0.0420385855353128</v>
      </c>
      <c r="W40" s="66">
        <f>'signal-per-mass-dry-wt ave'!BV40</f>
        <v>0.42844722283511</v>
      </c>
      <c r="X40" s="115">
        <f>'signal-per-mass-dry-wt ave'!BW40</f>
        <v>0.153966973353806</v>
      </c>
      <c r="Y40" s="66">
        <f>'signal-per-mass-dry-wt ave'!CC40</f>
        <v>0.0390387520825141</v>
      </c>
      <c r="Z40" s="115">
        <f>'signal-per-mass-dry-wt ave'!CD40</f>
        <v>0.0457553997471937</v>
      </c>
      <c r="AA40" s="66">
        <f>'signal-per-mass-dry-wt ave'!CJ40</f>
        <v>0.146515363555255</v>
      </c>
      <c r="AB40" s="115">
        <f>'signal-per-mass-dry-wt ave'!CK40</f>
        <v>0.0938063097856521</v>
      </c>
      <c r="AC40" s="66">
        <f>'signal-per-mass-dry-wt ave'!CQ40</f>
        <v>0.135504202944357</v>
      </c>
      <c r="AD40" s="115">
        <f>'signal-per-mass-dry-wt ave'!CR40</f>
        <v>0.0766361686037602</v>
      </c>
      <c r="AE40" s="66">
        <f>'signal-per-mass-dry-wt ave'!CX40</f>
        <v>0.101236474876012</v>
      </c>
      <c r="AF40" s="115">
        <f>'signal-per-mass-dry-wt ave'!CY40</f>
        <v>0.0819366635250827</v>
      </c>
      <c r="AG40" s="66">
        <f>'signal-per-mass-dry-wt ave'!DE40</f>
        <v>0.138871598376613</v>
      </c>
      <c r="AH40" s="115">
        <f>'signal-per-mass-dry-wt ave'!DF40</f>
        <v>0.0641819540467576</v>
      </c>
      <c r="AI40" s="66">
        <f>'signal-per-mass-dry-wt ave'!DL40</f>
        <v>0.070209653932664</v>
      </c>
      <c r="AJ40" s="115">
        <f>'signal-per-mass-dry-wt ave'!DM40</f>
        <v>0.0599374420553064</v>
      </c>
      <c r="AK40" s="66">
        <f>'signal-per-mass-dry-wt ave'!DS40</f>
        <v>0.225890307188224</v>
      </c>
      <c r="AL40" s="115">
        <f>'signal-per-mass-dry-wt ave'!DT40</f>
        <v>0.192566011678723</v>
      </c>
      <c r="AM40" s="66">
        <f>'signal-per-mass-dry-wt ave'!DZ40</f>
        <v>0.0673833582933383</v>
      </c>
      <c r="AN40" s="115">
        <f>'signal-per-mass-dry-wt ave'!EA40</f>
        <v>0.0854038015154667</v>
      </c>
      <c r="AO40" s="66">
        <f>'signal-per-mass-dry-wt ave'!EG40</f>
        <v>0.123771153217636</v>
      </c>
      <c r="AP40" s="115">
        <f>'signal-per-mass-dry-wt ave'!EH40</f>
        <v>0.104300856196178</v>
      </c>
      <c r="AQ40" s="128"/>
      <c r="AR40" s="66">
        <f>'% total signal ave'!Q40</f>
        <v>0.308424643282306</v>
      </c>
      <c r="AS40" s="115">
        <f>'% total signal ave'!R40</f>
        <v>0.0510347497609357</v>
      </c>
      <c r="AT40" s="66">
        <f>'% total signal ave'!S40</f>
        <v>0.165469105249877</v>
      </c>
      <c r="AU40" s="66">
        <f>'% total signal ave'!Y40</f>
        <v>0.320082773367878</v>
      </c>
      <c r="AV40" s="115">
        <f>'% total signal ave'!Z40</f>
        <v>0.0522441073231691</v>
      </c>
      <c r="AW40" s="66">
        <f>'% total signal ave'!AF40</f>
        <v>0.219638389304631</v>
      </c>
      <c r="AX40" s="115">
        <f>'% total signal ave'!AG40</f>
        <v>0.0362653463191208</v>
      </c>
      <c r="AY40" s="66">
        <f>'% total signal ave'!AM40</f>
        <v>0.212843164961743</v>
      </c>
      <c r="AZ40" s="115">
        <f>'% total signal ave'!AN40</f>
        <v>0.0535757470293709</v>
      </c>
      <c r="BA40" s="66">
        <f>'% total signal ave'!AT40</f>
        <v>0.128931489821579</v>
      </c>
      <c r="BB40" s="115">
        <f>'% total signal ave'!AU40</f>
        <v>0.0627720404176178</v>
      </c>
      <c r="BC40" s="66">
        <f>'% total signal ave'!BA40</f>
        <v>0.185173095833747</v>
      </c>
      <c r="BD40" s="115">
        <f>'% total signal ave'!BB40</f>
        <v>0.0360122371335626</v>
      </c>
      <c r="BE40" s="66">
        <f>'% total signal ave'!BH40</f>
        <v>0.197118688061486</v>
      </c>
      <c r="BF40" s="115">
        <f>'% total signal ave'!BI40</f>
        <v>0.0747264994593371</v>
      </c>
      <c r="BG40" s="66">
        <f>'% total signal ave'!BO40</f>
        <v>0.25971516959199</v>
      </c>
      <c r="BH40" s="115">
        <f>'% total signal ave'!BP40</f>
        <v>0.040582201993182</v>
      </c>
      <c r="BI40" s="66">
        <f>'% total signal ave'!BV40</f>
        <v>0.337482346714007</v>
      </c>
      <c r="BJ40" s="115">
        <f>'% total signal ave'!BW40</f>
        <v>0.0261592836544208</v>
      </c>
      <c r="BK40" s="66">
        <f>'% total signal ave'!CC40</f>
        <v>0.127631786814262</v>
      </c>
      <c r="BL40" s="115">
        <f>'% total signal ave'!CD40</f>
        <v>0.102259641485496</v>
      </c>
      <c r="BM40" s="66">
        <f>'% total signal ave'!CJ40</f>
        <v>0.312004403200301</v>
      </c>
      <c r="BN40" s="115">
        <f>'% total signal ave'!CK40</f>
        <v>0.0782455922831075</v>
      </c>
      <c r="BO40" s="66">
        <f>'% total signal ave'!CQ40</f>
        <v>0.324663905755092</v>
      </c>
      <c r="BP40" s="115">
        <f>'% total signal ave'!CR40</f>
        <v>0.08036934414344</v>
      </c>
      <c r="BQ40" s="66">
        <f>'% total signal ave'!CX40</f>
        <v>0.279468316107163</v>
      </c>
      <c r="BR40" s="115">
        <f>'% total signal ave'!CY40</f>
        <v>0.114339063859285</v>
      </c>
      <c r="BS40" s="66">
        <f>'% total signal ave'!DE40</f>
        <v>0.282809386554673</v>
      </c>
      <c r="BT40" s="115">
        <f>'% total signal ave'!DF40</f>
        <v>0.0820188775731094</v>
      </c>
      <c r="BU40" s="66">
        <f>'% total signal ave'!DL40</f>
        <v>0.193128754251624</v>
      </c>
      <c r="BV40" s="115">
        <f>'% total signal ave'!DM40</f>
        <v>0.135440517683038</v>
      </c>
      <c r="BW40" s="66">
        <f>'% total signal ave'!DS40</f>
        <v>0.382651519034659</v>
      </c>
      <c r="BX40" s="115">
        <f>'% total signal ave'!DT40</f>
        <v>0.116454962062498</v>
      </c>
      <c r="BY40" s="66">
        <f>'% total signal ave'!DZ40</f>
        <v>0.169707439564272</v>
      </c>
      <c r="BZ40" s="115">
        <f>'% total signal ave'!EA40</f>
        <v>0.120581203923175</v>
      </c>
      <c r="CA40" s="66">
        <f>'% total signal ave'!EG40</f>
        <v>0.230384704277203</v>
      </c>
      <c r="CB40" s="115">
        <f>'% total signal ave'!EH40</f>
        <v>0.0868436204701811</v>
      </c>
    </row>
    <row r="41" spans="1:80">
      <c r="A41">
        <f>'imported data from Web Calc'!A42</f>
        <v>760.5</v>
      </c>
      <c r="B41" t="str">
        <f>'imported data from Web Calc'!B42</f>
        <v>C40H71O10P</v>
      </c>
      <c r="C41" s="61" t="str">
        <f>'imported data from Web Calc'!C42</f>
        <v>PG(34:4)</v>
      </c>
      <c r="D41" s="66">
        <f>'amount-analyzed sorted'!Q41</f>
        <v>0.01022</v>
      </c>
      <c r="E41" s="125"/>
      <c r="F41" s="66">
        <f>'signal-per-mass-dry-wt ave'!Q41</f>
        <v>0.13165578838887</v>
      </c>
      <c r="G41" s="115">
        <f>'signal-per-mass-dry-wt ave'!R41</f>
        <v>0.0155750604160819</v>
      </c>
      <c r="H41" s="66">
        <f>'signal-per-mass-dry-wt ave'!S41</f>
        <v>0.118301372136241</v>
      </c>
      <c r="I41" s="66">
        <f>'signal-per-mass-dry-wt ave'!Y41</f>
        <v>0.702138634434944</v>
      </c>
      <c r="J41" s="115">
        <f>'signal-per-mass-dry-wt ave'!Z41</f>
        <v>0.30001884054362</v>
      </c>
      <c r="K41" s="66">
        <f>'signal-per-mass-dry-wt ave'!AF41</f>
        <v>0.275130832684917</v>
      </c>
      <c r="L41" s="115">
        <f>'signal-per-mass-dry-wt ave'!AG41</f>
        <v>0.180861353004272</v>
      </c>
      <c r="M41" s="66">
        <f>'signal-per-mass-dry-wt ave'!AM41</f>
        <v>0.143778259640516</v>
      </c>
      <c r="N41" s="115">
        <f>'signal-per-mass-dry-wt ave'!AN41</f>
        <v>0.0569839513327189</v>
      </c>
      <c r="O41" s="66">
        <f>'signal-per-mass-dry-wt ave'!AT41</f>
        <v>0.142867782421624</v>
      </c>
      <c r="P41" s="115">
        <f>'signal-per-mass-dry-wt ave'!AU41</f>
        <v>0.0904546471163734</v>
      </c>
      <c r="Q41" s="66">
        <f>'signal-per-mass-dry-wt ave'!BA41</f>
        <v>0.222521835579037</v>
      </c>
      <c r="R41" s="115">
        <f>'signal-per-mass-dry-wt ave'!BB41</f>
        <v>0.0924343569839745</v>
      </c>
      <c r="S41" s="66">
        <f>'signal-per-mass-dry-wt ave'!BH41</f>
        <v>0.179160786671267</v>
      </c>
      <c r="T41" s="115">
        <f>'signal-per-mass-dry-wt ave'!BI41</f>
        <v>0.0589459464962798</v>
      </c>
      <c r="U41" s="66">
        <f>'signal-per-mass-dry-wt ave'!BO41</f>
        <v>0.115390008710499</v>
      </c>
      <c r="V41" s="115">
        <f>'signal-per-mass-dry-wt ave'!BP41</f>
        <v>0.038145551759449</v>
      </c>
      <c r="W41" s="66">
        <f>'signal-per-mass-dry-wt ave'!BV41</f>
        <v>0.223611359204873</v>
      </c>
      <c r="X41" s="115">
        <f>'signal-per-mass-dry-wt ave'!BW41</f>
        <v>0.0981493778859652</v>
      </c>
      <c r="Y41" s="66">
        <f>'signal-per-mass-dry-wt ave'!CC41</f>
        <v>0.0594736863422384</v>
      </c>
      <c r="Z41" s="115">
        <f>'signal-per-mass-dry-wt ave'!CD41</f>
        <v>0.0453388178456018</v>
      </c>
      <c r="AA41" s="66">
        <f>'signal-per-mass-dry-wt ave'!CJ41</f>
        <v>0.070946112044725</v>
      </c>
      <c r="AB41" s="115">
        <f>'signal-per-mass-dry-wt ave'!CK41</f>
        <v>0.0379967696571605</v>
      </c>
      <c r="AC41" s="66">
        <f>'signal-per-mass-dry-wt ave'!CQ41</f>
        <v>0.0479124063824487</v>
      </c>
      <c r="AD41" s="115">
        <f>'signal-per-mass-dry-wt ave'!CR41</f>
        <v>0.0145930050472555</v>
      </c>
      <c r="AE41" s="66">
        <f>'signal-per-mass-dry-wt ave'!CX41</f>
        <v>0.0404637047963279</v>
      </c>
      <c r="AF41" s="115">
        <f>'signal-per-mass-dry-wt ave'!CY41</f>
        <v>0.0284303904614544</v>
      </c>
      <c r="AG41" s="66">
        <f>'signal-per-mass-dry-wt ave'!DE41</f>
        <v>0.0822495940174422</v>
      </c>
      <c r="AH41" s="115">
        <f>'signal-per-mass-dry-wt ave'!DF41</f>
        <v>0.0476994013962375</v>
      </c>
      <c r="AI41" s="66">
        <f>'signal-per-mass-dry-wt ave'!DL41</f>
        <v>0.0413226759834675</v>
      </c>
      <c r="AJ41" s="115">
        <f>'signal-per-mass-dry-wt ave'!DM41</f>
        <v>0.0292662860526171</v>
      </c>
      <c r="AK41" s="66">
        <f>'signal-per-mass-dry-wt ave'!DS41</f>
        <v>0.115882402680643</v>
      </c>
      <c r="AL41" s="115">
        <f>'signal-per-mass-dry-wt ave'!DT41</f>
        <v>0.102563628970234</v>
      </c>
      <c r="AM41" s="66">
        <f>'signal-per-mass-dry-wt ave'!DZ41</f>
        <v>0.0463939926816376</v>
      </c>
      <c r="AN41" s="115">
        <f>'signal-per-mass-dry-wt ave'!EA41</f>
        <v>0.0582950759257904</v>
      </c>
      <c r="AO41" s="66">
        <f>'signal-per-mass-dry-wt ave'!EG41</f>
        <v>0.064437801799711</v>
      </c>
      <c r="AP41" s="115">
        <f>'signal-per-mass-dry-wt ave'!EH41</f>
        <v>0.0548776102976367</v>
      </c>
      <c r="AQ41" s="128"/>
      <c r="AR41" s="66">
        <f>'% total signal ave'!Q41</f>
        <v>0.238223204081841</v>
      </c>
      <c r="AS41" s="115">
        <f>'% total signal ave'!R41</f>
        <v>0.0262207523819005</v>
      </c>
      <c r="AT41" s="66">
        <f>'% total signal ave'!S41</f>
        <v>0.110068003169382</v>
      </c>
      <c r="AU41" s="66">
        <f>'% total signal ave'!Y41</f>
        <v>0.420572492275672</v>
      </c>
      <c r="AV41" s="115">
        <f>'% total signal ave'!Z41</f>
        <v>0.0703615858396837</v>
      </c>
      <c r="AW41" s="66">
        <f>'% total signal ave'!AF41</f>
        <v>0.31346053681303</v>
      </c>
      <c r="AX41" s="115">
        <f>'% total signal ave'!AG41</f>
        <v>0.0866729897066018</v>
      </c>
      <c r="AY41" s="66">
        <f>'% total signal ave'!AM41</f>
        <v>0.35284166241595</v>
      </c>
      <c r="AZ41" s="115">
        <f>'% total signal ave'!AN41</f>
        <v>0.0917954567564238</v>
      </c>
      <c r="BA41" s="66">
        <f>'% total signal ave'!AT41</f>
        <v>0.256983838681685</v>
      </c>
      <c r="BB41" s="115">
        <f>'% total signal ave'!AU41</f>
        <v>0.0253158470773109</v>
      </c>
      <c r="BC41" s="66">
        <f>'% total signal ave'!BA41</f>
        <v>0.24506851135938</v>
      </c>
      <c r="BD41" s="115">
        <f>'% total signal ave'!BB41</f>
        <v>0.048886706455049</v>
      </c>
      <c r="BE41" s="66">
        <f>'% total signal ave'!BH41</f>
        <v>0.215064201456795</v>
      </c>
      <c r="BF41" s="115">
        <f>'% total signal ave'!BI41</f>
        <v>0.0422500681220208</v>
      </c>
      <c r="BG41" s="66">
        <f>'% total signal ave'!BO41</f>
        <v>0.21180008654843</v>
      </c>
      <c r="BH41" s="115">
        <f>'% total signal ave'!BP41</f>
        <v>0.0468377768528727</v>
      </c>
      <c r="BI41" s="66">
        <f>'% total signal ave'!BV41</f>
        <v>0.175256276084722</v>
      </c>
      <c r="BJ41" s="115">
        <f>'% total signal ave'!BW41</f>
        <v>0.0430166762604583</v>
      </c>
      <c r="BK41" s="66">
        <f>'% total signal ave'!CC41</f>
        <v>0.221818214973783</v>
      </c>
      <c r="BL41" s="115">
        <f>'% total signal ave'!CD41</f>
        <v>0.0571960497763233</v>
      </c>
      <c r="BM41" s="66">
        <f>'% total signal ave'!CJ41</f>
        <v>0.157384519394331</v>
      </c>
      <c r="BN41" s="115">
        <f>'% total signal ave'!CK41</f>
        <v>0.036017011708004</v>
      </c>
      <c r="BO41" s="66">
        <f>'% total signal ave'!CQ41</f>
        <v>0.123259344415337</v>
      </c>
      <c r="BP41" s="115">
        <f>'% total signal ave'!CR41</f>
        <v>0.0264922669084975</v>
      </c>
      <c r="BQ41" s="66">
        <f>'% total signal ave'!CX41</f>
        <v>0.120256359261421</v>
      </c>
      <c r="BR41" s="115">
        <f>'% total signal ave'!CY41</f>
        <v>0.0345786974663065</v>
      </c>
      <c r="BS41" s="66">
        <f>'% total signal ave'!DE41</f>
        <v>0.157898969056465</v>
      </c>
      <c r="BT41" s="115">
        <f>'% total signal ave'!DF41</f>
        <v>0.0467906527535556</v>
      </c>
      <c r="BU41" s="66">
        <f>'% total signal ave'!DL41</f>
        <v>0.114310933862936</v>
      </c>
      <c r="BV41" s="115">
        <f>'% total signal ave'!DM41</f>
        <v>0.065697196423229</v>
      </c>
      <c r="BW41" s="66">
        <f>'% total signal ave'!DS41</f>
        <v>0.20128070898193</v>
      </c>
      <c r="BX41" s="115">
        <f>'% total signal ave'!DT41</f>
        <v>0.0698532709686161</v>
      </c>
      <c r="BY41" s="66">
        <f>'% total signal ave'!DZ41</f>
        <v>0.116643278926983</v>
      </c>
      <c r="BZ41" s="115">
        <f>'% total signal ave'!EA41</f>
        <v>0.0776283195670558</v>
      </c>
      <c r="CA41" s="66">
        <f>'% total signal ave'!EG41</f>
        <v>0.129012438404812</v>
      </c>
      <c r="CB41" s="115">
        <f>'% total signal ave'!EH41</f>
        <v>0.0449988261930485</v>
      </c>
    </row>
    <row r="42" spans="1:80">
      <c r="A42">
        <f>'imported data from Web Calc'!A43</f>
        <v>762.5</v>
      </c>
      <c r="B42" t="str">
        <f>'imported data from Web Calc'!B43</f>
        <v>C40H73O10P</v>
      </c>
      <c r="C42" s="61" t="str">
        <f>'imported data from Web Calc'!C43</f>
        <v>PG(34:3)</v>
      </c>
      <c r="D42" s="66">
        <f>'amount-analyzed sorted'!Q42</f>
        <v>0.02264</v>
      </c>
      <c r="E42" s="125"/>
      <c r="F42" s="66">
        <f>'signal-per-mass-dry-wt ave'!Q42</f>
        <v>0.29165235314325</v>
      </c>
      <c r="G42" s="115">
        <f>'signal-per-mass-dry-wt ave'!R42</f>
        <v>0.0288706286545265</v>
      </c>
      <c r="H42" s="66">
        <f>'signal-per-mass-dry-wt ave'!S42</f>
        <v>0.0989898704515036</v>
      </c>
      <c r="I42" s="66">
        <f>'signal-per-mass-dry-wt ave'!Y42</f>
        <v>1.06058860212282</v>
      </c>
      <c r="J42" s="115">
        <f>'signal-per-mass-dry-wt ave'!Z42</f>
        <v>0.432959953978333</v>
      </c>
      <c r="K42" s="66">
        <f>'signal-per-mass-dry-wt ave'!AF42</f>
        <v>0.41975722092203</v>
      </c>
      <c r="L42" s="115">
        <f>'signal-per-mass-dry-wt ave'!AG42</f>
        <v>0.239354447990785</v>
      </c>
      <c r="M42" s="66">
        <f>'signal-per-mass-dry-wt ave'!AM42</f>
        <v>0.246560974020909</v>
      </c>
      <c r="N42" s="115">
        <f>'signal-per-mass-dry-wt ave'!AN42</f>
        <v>0.0571817067323049</v>
      </c>
      <c r="O42" s="66">
        <f>'signal-per-mass-dry-wt ave'!AT42</f>
        <v>0.287237438221341</v>
      </c>
      <c r="P42" s="115">
        <f>'signal-per-mass-dry-wt ave'!AU42</f>
        <v>0.164644268440101</v>
      </c>
      <c r="Q42" s="66">
        <f>'signal-per-mass-dry-wt ave'!BA42</f>
        <v>0.442711310957987</v>
      </c>
      <c r="R42" s="115">
        <f>'signal-per-mass-dry-wt ave'!BB42</f>
        <v>0.15964736203882</v>
      </c>
      <c r="S42" s="66">
        <f>'signal-per-mass-dry-wt ave'!BH42</f>
        <v>0.454442182593881</v>
      </c>
      <c r="T42" s="115">
        <f>'signal-per-mass-dry-wt ave'!BI42</f>
        <v>0.180590585088299</v>
      </c>
      <c r="U42" s="66">
        <f>'signal-per-mass-dry-wt ave'!BO42</f>
        <v>0.282514544424474</v>
      </c>
      <c r="V42" s="115">
        <f>'signal-per-mass-dry-wt ave'!BP42</f>
        <v>0.0715496354485027</v>
      </c>
      <c r="W42" s="66">
        <f>'signal-per-mass-dry-wt ave'!BV42</f>
        <v>0.562844867486928</v>
      </c>
      <c r="X42" s="115">
        <f>'signal-per-mass-dry-wt ave'!BW42</f>
        <v>0.198350533326277</v>
      </c>
      <c r="Y42" s="66">
        <f>'signal-per-mass-dry-wt ave'!CC42</f>
        <v>0.155055000590056</v>
      </c>
      <c r="Z42" s="115">
        <f>'signal-per-mass-dry-wt ave'!CD42</f>
        <v>0.123204175603814</v>
      </c>
      <c r="AA42" s="66">
        <f>'signal-per-mass-dry-wt ave'!CJ42</f>
        <v>0.174237171810909</v>
      </c>
      <c r="AB42" s="115">
        <f>'signal-per-mass-dry-wt ave'!CK42</f>
        <v>0.123381716517333</v>
      </c>
      <c r="AC42" s="66">
        <f>'signal-per-mass-dry-wt ave'!CQ42</f>
        <v>0.15420174118262</v>
      </c>
      <c r="AD42" s="115">
        <f>'signal-per-mass-dry-wt ave'!CR42</f>
        <v>0.071422893348442</v>
      </c>
      <c r="AE42" s="66">
        <f>'signal-per-mass-dry-wt ave'!CX42</f>
        <v>0.155143879154971</v>
      </c>
      <c r="AF42" s="115">
        <f>'signal-per-mass-dry-wt ave'!CY42</f>
        <v>0.113673851852791</v>
      </c>
      <c r="AG42" s="66">
        <f>'signal-per-mass-dry-wt ave'!DE42</f>
        <v>0.200806340158302</v>
      </c>
      <c r="AH42" s="115">
        <f>'signal-per-mass-dry-wt ave'!DF42</f>
        <v>0.0912116557109971</v>
      </c>
      <c r="AI42" s="66">
        <f>'signal-per-mass-dry-wt ave'!DL42</f>
        <v>0.127306996466308</v>
      </c>
      <c r="AJ42" s="115">
        <f>'signal-per-mass-dry-wt ave'!DM42</f>
        <v>0.0668246452737676</v>
      </c>
      <c r="AK42" s="66">
        <f>'signal-per-mass-dry-wt ave'!DS42</f>
        <v>0.311279498009819</v>
      </c>
      <c r="AL42" s="115">
        <f>'signal-per-mass-dry-wt ave'!DT42</f>
        <v>0.243101466007717</v>
      </c>
      <c r="AM42" s="66">
        <f>'signal-per-mass-dry-wt ave'!DZ42</f>
        <v>0.109972455448173</v>
      </c>
      <c r="AN42" s="115">
        <f>'signal-per-mass-dry-wt ave'!EA42</f>
        <v>0.103392371875971</v>
      </c>
      <c r="AO42" s="66">
        <f>'signal-per-mass-dry-wt ave'!EG42</f>
        <v>0.235411709559743</v>
      </c>
      <c r="AP42" s="115">
        <f>'signal-per-mass-dry-wt ave'!EH42</f>
        <v>0.181433109984823</v>
      </c>
      <c r="AQ42" s="128"/>
      <c r="AR42" s="66">
        <f>'% total signal ave'!Q42</f>
        <v>0.52860769650484</v>
      </c>
      <c r="AS42" s="115">
        <f>'% total signal ave'!R42</f>
        <v>0.0565456502055248</v>
      </c>
      <c r="AT42" s="66">
        <f>'% total signal ave'!S42</f>
        <v>0.106970917335115</v>
      </c>
      <c r="AU42" s="66">
        <f>'% total signal ave'!Y42</f>
        <v>0.637811261222043</v>
      </c>
      <c r="AV42" s="115">
        <f>'% total signal ave'!Z42</f>
        <v>0.0689344216580067</v>
      </c>
      <c r="AW42" s="66">
        <f>'% total signal ave'!AF42</f>
        <v>0.50415959651215</v>
      </c>
      <c r="AX42" s="115">
        <f>'% total signal ave'!AG42</f>
        <v>0.044696113828564</v>
      </c>
      <c r="AY42" s="66">
        <f>'% total signal ave'!AM42</f>
        <v>0.623919840125045</v>
      </c>
      <c r="AZ42" s="115">
        <f>'% total signal ave'!AN42</f>
        <v>0.0487523680046246</v>
      </c>
      <c r="BA42" s="66">
        <f>'% total signal ave'!AT42</f>
        <v>0.503104212898697</v>
      </c>
      <c r="BB42" s="115">
        <f>'% total signal ave'!AU42</f>
        <v>0.0740066338898935</v>
      </c>
      <c r="BC42" s="66">
        <f>'% total signal ave'!BA42</f>
        <v>0.514757119597572</v>
      </c>
      <c r="BD42" s="115">
        <f>'% total signal ave'!BB42</f>
        <v>0.122561337484654</v>
      </c>
      <c r="BE42" s="66">
        <f>'% total signal ave'!BH42</f>
        <v>0.533615648521266</v>
      </c>
      <c r="BF42" s="115">
        <f>'% total signal ave'!BI42</f>
        <v>0.0372195337835916</v>
      </c>
      <c r="BG42" s="66">
        <f>'% total signal ave'!BO42</f>
        <v>0.524985134168366</v>
      </c>
      <c r="BH42" s="115">
        <f>'% total signal ave'!BP42</f>
        <v>0.0777911952806304</v>
      </c>
      <c r="BI42" s="66">
        <f>'% total signal ave'!BV42</f>
        <v>0.44623541482152</v>
      </c>
      <c r="BJ42" s="115">
        <f>'% total signal ave'!BW42</f>
        <v>0.0457605758054951</v>
      </c>
      <c r="BK42" s="66">
        <f>'% total signal ave'!CC42</f>
        <v>0.570997492600598</v>
      </c>
      <c r="BL42" s="115">
        <f>'% total signal ave'!CD42</f>
        <v>0.142860394481112</v>
      </c>
      <c r="BM42" s="66">
        <f>'% total signal ave'!CJ42</f>
        <v>0.367736998473973</v>
      </c>
      <c r="BN42" s="115">
        <f>'% total signal ave'!CK42</f>
        <v>0.0550943719269716</v>
      </c>
      <c r="BO42" s="66">
        <f>'% total signal ave'!CQ42</f>
        <v>0.37962099420049</v>
      </c>
      <c r="BP42" s="115">
        <f>'% total signal ave'!CR42</f>
        <v>0.0547605901898911</v>
      </c>
      <c r="BQ42" s="66">
        <f>'% total signal ave'!CX42</f>
        <v>0.456139654093248</v>
      </c>
      <c r="BR42" s="115">
        <f>'% total signal ave'!CY42</f>
        <v>0.115962540377839</v>
      </c>
      <c r="BS42" s="66">
        <f>'% total signal ave'!DE42</f>
        <v>0.403635557063606</v>
      </c>
      <c r="BT42" s="115">
        <f>'% total signal ave'!DF42</f>
        <v>0.0537351833988973</v>
      </c>
      <c r="BU42" s="66">
        <f>'% total signal ave'!DL42</f>
        <v>0.432517943250994</v>
      </c>
      <c r="BV42" s="115">
        <f>'% total signal ave'!DM42</f>
        <v>0.0442448802550773</v>
      </c>
      <c r="BW42" s="66">
        <f>'% total signal ave'!DS42</f>
        <v>0.559870154462097</v>
      </c>
      <c r="BX42" s="115">
        <f>'% total signal ave'!DT42</f>
        <v>0.078761441473484</v>
      </c>
      <c r="BY42" s="66">
        <f>'% total signal ave'!DZ42</f>
        <v>0.37395145071222</v>
      </c>
      <c r="BZ42" s="115">
        <f>'% total signal ave'!EA42</f>
        <v>0.0571483365399293</v>
      </c>
      <c r="CA42" s="66">
        <f>'% total signal ave'!EG42</f>
        <v>0.460332344160783</v>
      </c>
      <c r="CB42" s="115">
        <f>'% total signal ave'!EH42</f>
        <v>0.134876398405391</v>
      </c>
    </row>
    <row r="43" spans="1:80">
      <c r="A43">
        <f>'imported data from Web Calc'!A44</f>
        <v>764.5</v>
      </c>
      <c r="B43" t="str">
        <f>'imported data from Web Calc'!B44</f>
        <v>C40H75O10P</v>
      </c>
      <c r="C43" s="61" t="str">
        <f>'imported data from Web Calc'!C44</f>
        <v>PG(34:2)</v>
      </c>
      <c r="D43" s="66">
        <f>'amount-analyzed sorted'!Q43</f>
        <v>0.11651</v>
      </c>
      <c r="E43" s="125"/>
      <c r="F43" s="66">
        <f>'signal-per-mass-dry-wt ave'!Q43</f>
        <v>1.50090175197527</v>
      </c>
      <c r="G43" s="115">
        <f>'signal-per-mass-dry-wt ave'!R43</f>
        <v>0.0773265366879112</v>
      </c>
      <c r="H43" s="66">
        <f>'signal-per-mass-dry-wt ave'!S43</f>
        <v>0.0515200522526844</v>
      </c>
      <c r="I43" s="66">
        <f>'signal-per-mass-dry-wt ave'!Y43</f>
        <v>4.2193170965075</v>
      </c>
      <c r="J43" s="115">
        <f>'signal-per-mass-dry-wt ave'!Z43</f>
        <v>1.7960206113422</v>
      </c>
      <c r="K43" s="66">
        <f>'signal-per-mass-dry-wt ave'!AF43</f>
        <v>1.80472559086971</v>
      </c>
      <c r="L43" s="115">
        <f>'signal-per-mass-dry-wt ave'!AG43</f>
        <v>0.944225422784289</v>
      </c>
      <c r="M43" s="66">
        <f>'signal-per-mass-dry-wt ave'!AM43</f>
        <v>1.222274268795</v>
      </c>
      <c r="N43" s="115">
        <f>'signal-per-mass-dry-wt ave'!AN43</f>
        <v>0.169503664172626</v>
      </c>
      <c r="O43" s="66">
        <f>'signal-per-mass-dry-wt ave'!AT43</f>
        <v>1.11346049133325</v>
      </c>
      <c r="P43" s="115">
        <f>'signal-per-mass-dry-wt ave'!AU43</f>
        <v>0.703738329504018</v>
      </c>
      <c r="Q43" s="66">
        <f>'signal-per-mass-dry-wt ave'!BA43</f>
        <v>1.42571570336668</v>
      </c>
      <c r="R43" s="115">
        <f>'signal-per-mass-dry-wt ave'!BB43</f>
        <v>0.436661257840933</v>
      </c>
      <c r="S43" s="66">
        <f>'signal-per-mass-dry-wt ave'!BH43</f>
        <v>1.49761715174861</v>
      </c>
      <c r="T43" s="115">
        <f>'signal-per-mass-dry-wt ave'!BI43</f>
        <v>0.509650202929368</v>
      </c>
      <c r="U43" s="66">
        <f>'signal-per-mass-dry-wt ave'!BO43</f>
        <v>1.07378584460985</v>
      </c>
      <c r="V43" s="115">
        <f>'signal-per-mass-dry-wt ave'!BP43</f>
        <v>0.348038808070789</v>
      </c>
      <c r="W43" s="66">
        <f>'signal-per-mass-dry-wt ave'!BV43</f>
        <v>2.73366965655783</v>
      </c>
      <c r="X43" s="115">
        <f>'signal-per-mass-dry-wt ave'!BW43</f>
        <v>0.883957839167472</v>
      </c>
      <c r="Y43" s="66">
        <f>'signal-per-mass-dry-wt ave'!CC43</f>
        <v>0.805858622497872</v>
      </c>
      <c r="Z43" s="115">
        <f>'signal-per-mass-dry-wt ave'!CD43</f>
        <v>0.478288250258277</v>
      </c>
      <c r="AA43" s="66">
        <f>'signal-per-mass-dry-wt ave'!CJ43</f>
        <v>1.33459139148634</v>
      </c>
      <c r="AB43" s="115">
        <f>'signal-per-mass-dry-wt ave'!CK43</f>
        <v>0.808866437206502</v>
      </c>
      <c r="AC43" s="66">
        <f>'signal-per-mass-dry-wt ave'!CQ43</f>
        <v>1.13401159593568</v>
      </c>
      <c r="AD43" s="115">
        <f>'signal-per-mass-dry-wt ave'!CR43</f>
        <v>0.499856038763007</v>
      </c>
      <c r="AE43" s="66">
        <f>'signal-per-mass-dry-wt ave'!CX43</f>
        <v>1.06713287585456</v>
      </c>
      <c r="AF43" s="115">
        <f>'signal-per-mass-dry-wt ave'!CY43</f>
        <v>0.819953613272152</v>
      </c>
      <c r="AG43" s="66">
        <f>'signal-per-mass-dry-wt ave'!DE43</f>
        <v>1.29496669303925</v>
      </c>
      <c r="AH43" s="115">
        <f>'signal-per-mass-dry-wt ave'!DF43</f>
        <v>0.588363085049826</v>
      </c>
      <c r="AI43" s="66">
        <f>'signal-per-mass-dry-wt ave'!DL43</f>
        <v>0.647386493377457</v>
      </c>
      <c r="AJ43" s="115">
        <f>'signal-per-mass-dry-wt ave'!DM43</f>
        <v>0.39256522998408</v>
      </c>
      <c r="AK43" s="66">
        <f>'signal-per-mass-dry-wt ave'!DS43</f>
        <v>1.61366434039494</v>
      </c>
      <c r="AL43" s="115">
        <f>'signal-per-mass-dry-wt ave'!DT43</f>
        <v>1.15933706194987</v>
      </c>
      <c r="AM43" s="66">
        <f>'signal-per-mass-dry-wt ave'!DZ43</f>
        <v>0.703152026671692</v>
      </c>
      <c r="AN43" s="115">
        <f>'signal-per-mass-dry-wt ave'!EA43</f>
        <v>0.593749101070702</v>
      </c>
      <c r="AO43" s="66">
        <f>'signal-per-mass-dry-wt ave'!EG43</f>
        <v>1.81834800638181</v>
      </c>
      <c r="AP43" s="115">
        <f>'signal-per-mass-dry-wt ave'!EH43</f>
        <v>1.27254732307813</v>
      </c>
      <c r="AQ43" s="128"/>
      <c r="AR43" s="66">
        <f>'% total signal ave'!Q43</f>
        <v>2.71733078538637</v>
      </c>
      <c r="AS43" s="115">
        <f>'% total signal ave'!R43</f>
        <v>0.114136171906167</v>
      </c>
      <c r="AT43" s="66">
        <f>'% total signal ave'!S43</f>
        <v>0.0420030467103911</v>
      </c>
      <c r="AU43" s="66">
        <f>'% total signal ave'!Y43</f>
        <v>2.52764033623977</v>
      </c>
      <c r="AV43" s="115">
        <f>'% total signal ave'!Z43</f>
        <v>0.223712293895362</v>
      </c>
      <c r="AW43" s="66">
        <f>'% total signal ave'!AF43</f>
        <v>2.22782851739978</v>
      </c>
      <c r="AX43" s="115">
        <f>'% total signal ave'!AG43</f>
        <v>0.285925359022724</v>
      </c>
      <c r="AY43" s="66">
        <f>'% total signal ave'!AM43</f>
        <v>3.16765361673323</v>
      </c>
      <c r="AZ43" s="115">
        <f>'% total signal ave'!AN43</f>
        <v>0.563465789362299</v>
      </c>
      <c r="BA43" s="66">
        <f>'% total signal ave'!AT43</f>
        <v>1.98084298337062</v>
      </c>
      <c r="BB43" s="115">
        <f>'% total signal ave'!AU43</f>
        <v>0.318024244457628</v>
      </c>
      <c r="BC43" s="66">
        <f>'% total signal ave'!BA43</f>
        <v>1.6968242048679</v>
      </c>
      <c r="BD43" s="115">
        <f>'% total signal ave'!BB43</f>
        <v>0.438072854426505</v>
      </c>
      <c r="BE43" s="66">
        <f>'% total signal ave'!BH43</f>
        <v>1.80810384602087</v>
      </c>
      <c r="BF43" s="115">
        <f>'% total signal ave'!BI43</f>
        <v>0.469426851181994</v>
      </c>
      <c r="BG43" s="66">
        <f>'% total signal ave'!BO43</f>
        <v>1.97207169210584</v>
      </c>
      <c r="BH43" s="115">
        <f>'% total signal ave'!BP43</f>
        <v>0.33508706454644</v>
      </c>
      <c r="BI43" s="66">
        <f>'% total signal ave'!BV43</f>
        <v>2.17119050852921</v>
      </c>
      <c r="BJ43" s="115">
        <f>'% total signal ave'!BW43</f>
        <v>0.130443141749053</v>
      </c>
      <c r="BK43" s="66">
        <f>'% total signal ave'!CC43</f>
        <v>3.10798349926557</v>
      </c>
      <c r="BL43" s="115">
        <f>'% total signal ave'!CD43</f>
        <v>0.366036274525305</v>
      </c>
      <c r="BM43" s="66">
        <f>'% total signal ave'!CJ43</f>
        <v>2.89066967938263</v>
      </c>
      <c r="BN43" s="115">
        <f>'% total signal ave'!CK43</f>
        <v>0.278632125473581</v>
      </c>
      <c r="BO43" s="66">
        <f>'% total signal ave'!CQ43</f>
        <v>2.81681863669482</v>
      </c>
      <c r="BP43" s="115">
        <f>'% total signal ave'!CR43</f>
        <v>0.20986616975802</v>
      </c>
      <c r="BQ43" s="66">
        <f>'% total signal ave'!CX43</f>
        <v>3.09560896146886</v>
      </c>
      <c r="BR43" s="115">
        <f>'% total signal ave'!CY43</f>
        <v>0.596577777078007</v>
      </c>
      <c r="BS43" s="66">
        <f>'% total signal ave'!DE43</f>
        <v>2.58240874453888</v>
      </c>
      <c r="BT43" s="115">
        <f>'% total signal ave'!DF43</f>
        <v>0.441519615644148</v>
      </c>
      <c r="BU43" s="66">
        <f>'% total signal ave'!DL43</f>
        <v>2.09743314782894</v>
      </c>
      <c r="BV43" s="115">
        <f>'% total signal ave'!DM43</f>
        <v>0.181348918088617</v>
      </c>
      <c r="BW43" s="66">
        <f>'% total signal ave'!DS43</f>
        <v>3.03092245856438</v>
      </c>
      <c r="BX43" s="115">
        <f>'% total signal ave'!DT43</f>
        <v>0.711993480662208</v>
      </c>
      <c r="BY43" s="66">
        <f>'% total signal ave'!DZ43</f>
        <v>2.42050924354927</v>
      </c>
      <c r="BZ43" s="115">
        <f>'% total signal ave'!EA43</f>
        <v>0.349492968272237</v>
      </c>
      <c r="CA43" s="66">
        <f>'% total signal ave'!EG43</f>
        <v>3.86036928318883</v>
      </c>
      <c r="CB43" s="115">
        <f>'% total signal ave'!EH43</f>
        <v>0.547562942851073</v>
      </c>
    </row>
    <row r="44" spans="1:80">
      <c r="A44">
        <f>'imported data from Web Calc'!A45</f>
        <v>766.5</v>
      </c>
      <c r="B44" t="str">
        <f>'imported data from Web Calc'!B45</f>
        <v>C40H77O10P</v>
      </c>
      <c r="C44" s="61" t="str">
        <f>'imported data from Web Calc'!C45</f>
        <v>PG(34:1)</v>
      </c>
      <c r="D44" s="66">
        <f>'amount-analyzed sorted'!Q44</f>
        <v>0.033</v>
      </c>
      <c r="E44" s="125"/>
      <c r="F44" s="66">
        <f>'signal-per-mass-dry-wt ave'!Q44</f>
        <v>0.425111645482652</v>
      </c>
      <c r="G44" s="115">
        <f>'signal-per-mass-dry-wt ave'!R44</f>
        <v>0.0352750969421035</v>
      </c>
      <c r="H44" s="66">
        <f>'signal-per-mass-dry-wt ave'!S44</f>
        <v>0.0829784300593644</v>
      </c>
      <c r="I44" s="66">
        <f>'signal-per-mass-dry-wt ave'!Y44</f>
        <v>1.06756971044599</v>
      </c>
      <c r="J44" s="115">
        <f>'signal-per-mass-dry-wt ave'!Z44</f>
        <v>0.348638832517876</v>
      </c>
      <c r="K44" s="66">
        <f>'signal-per-mass-dry-wt ave'!AF44</f>
        <v>0.485028005240873</v>
      </c>
      <c r="L44" s="115">
        <f>'signal-per-mass-dry-wt ave'!AG44</f>
        <v>0.24848059049832</v>
      </c>
      <c r="M44" s="66">
        <f>'signal-per-mass-dry-wt ave'!AM44</f>
        <v>0.257278047032568</v>
      </c>
      <c r="N44" s="115">
        <f>'signal-per-mass-dry-wt ave'!AN44</f>
        <v>0.0443291763506094</v>
      </c>
      <c r="O44" s="66">
        <f>'signal-per-mass-dry-wt ave'!AT44</f>
        <v>0.171877986826345</v>
      </c>
      <c r="P44" s="115">
        <f>'signal-per-mass-dry-wt ave'!AU44</f>
        <v>0.103894927781546</v>
      </c>
      <c r="Q44" s="66">
        <f>'signal-per-mass-dry-wt ave'!BA44</f>
        <v>0.352112720416022</v>
      </c>
      <c r="R44" s="115">
        <f>'signal-per-mass-dry-wt ave'!BB44</f>
        <v>0.176444692424938</v>
      </c>
      <c r="S44" s="66">
        <f>'signal-per-mass-dry-wt ave'!BH44</f>
        <v>0.310791961471689</v>
      </c>
      <c r="T44" s="115">
        <f>'signal-per-mass-dry-wt ave'!BI44</f>
        <v>0.144872432673576</v>
      </c>
      <c r="U44" s="66">
        <f>'signal-per-mass-dry-wt ave'!BO44</f>
        <v>0.235683747934784</v>
      </c>
      <c r="V44" s="115">
        <f>'signal-per-mass-dry-wt ave'!BP44</f>
        <v>0.0932011081936208</v>
      </c>
      <c r="W44" s="66">
        <f>'signal-per-mass-dry-wt ave'!BV44</f>
        <v>1.3022969608936</v>
      </c>
      <c r="X44" s="115">
        <f>'signal-per-mass-dry-wt ave'!BW44</f>
        <v>0.465687849050848</v>
      </c>
      <c r="Y44" s="66">
        <f>'signal-per-mass-dry-wt ave'!CC44</f>
        <v>0.134005944381535</v>
      </c>
      <c r="Z44" s="115">
        <f>'signal-per-mass-dry-wt ave'!CD44</f>
        <v>0.100596201720572</v>
      </c>
      <c r="AA44" s="66">
        <f>'signal-per-mass-dry-wt ave'!CJ44</f>
        <v>0.451133398523876</v>
      </c>
      <c r="AB44" s="115">
        <f>'signal-per-mass-dry-wt ave'!CK44</f>
        <v>0.282039827063982</v>
      </c>
      <c r="AC44" s="66">
        <f>'signal-per-mass-dry-wt ave'!CQ44</f>
        <v>0.396504659091622</v>
      </c>
      <c r="AD44" s="115">
        <f>'signal-per-mass-dry-wt ave'!CR44</f>
        <v>0.19942592989735</v>
      </c>
      <c r="AE44" s="66">
        <f>'signal-per-mass-dry-wt ave'!CX44</f>
        <v>0.414859347716181</v>
      </c>
      <c r="AF44" s="115">
        <f>'signal-per-mass-dry-wt ave'!CY44</f>
        <v>0.326837173118378</v>
      </c>
      <c r="AG44" s="66">
        <f>'signal-per-mass-dry-wt ave'!DE44</f>
        <v>0.2986844622342</v>
      </c>
      <c r="AH44" s="115">
        <f>'signal-per-mass-dry-wt ave'!DF44</f>
        <v>0.0995780760473336</v>
      </c>
      <c r="AI44" s="66">
        <f>'signal-per-mass-dry-wt ave'!DL44</f>
        <v>0.163691781110728</v>
      </c>
      <c r="AJ44" s="115">
        <f>'signal-per-mass-dry-wt ave'!DM44</f>
        <v>0.116361733689007</v>
      </c>
      <c r="AK44" s="66">
        <f>'signal-per-mass-dry-wt ave'!DS44</f>
        <v>0.438781926199716</v>
      </c>
      <c r="AL44" s="115">
        <f>'signal-per-mass-dry-wt ave'!DT44</f>
        <v>0.359459365774264</v>
      </c>
      <c r="AM44" s="66">
        <f>'signal-per-mass-dry-wt ave'!DZ44</f>
        <v>0.28143271069572</v>
      </c>
      <c r="AN44" s="115">
        <f>'signal-per-mass-dry-wt ave'!EA44</f>
        <v>0.226944614742486</v>
      </c>
      <c r="AO44" s="66">
        <f>'signal-per-mass-dry-wt ave'!EG44</f>
        <v>0.558836573720294</v>
      </c>
      <c r="AP44" s="115">
        <f>'signal-per-mass-dry-wt ave'!EH44</f>
        <v>0.38681531568784</v>
      </c>
      <c r="AQ44" s="128"/>
      <c r="AR44" s="66">
        <f>'% total signal ave'!Q44</f>
        <v>0.769438891471758</v>
      </c>
      <c r="AS44" s="115">
        <f>'% total signal ave'!R44</f>
        <v>0.0566172205686891</v>
      </c>
      <c r="AT44" s="66">
        <f>'% total signal ave'!S44</f>
        <v>0.0735824783439182</v>
      </c>
      <c r="AU44" s="66">
        <f>'% total signal ave'!Y44</f>
        <v>0.657086209283008</v>
      </c>
      <c r="AV44" s="115">
        <f>'% total signal ave'!Z44</f>
        <v>0.0724421625799964</v>
      </c>
      <c r="AW44" s="66">
        <f>'% total signal ave'!AF44</f>
        <v>0.600243307072605</v>
      </c>
      <c r="AX44" s="115">
        <f>'% total signal ave'!AG44</f>
        <v>0.071947384754274</v>
      </c>
      <c r="AY44" s="66">
        <f>'% total signal ave'!AM44</f>
        <v>0.665731793821914</v>
      </c>
      <c r="AZ44" s="115">
        <f>'% total signal ave'!AN44</f>
        <v>0.116945777070266</v>
      </c>
      <c r="BA44" s="66">
        <f>'% total signal ave'!AT44</f>
        <v>0.312165149638895</v>
      </c>
      <c r="BB44" s="115">
        <f>'% total signal ave'!AU44</f>
        <v>0.0487231769469387</v>
      </c>
      <c r="BC44" s="66">
        <f>'% total signal ave'!BA44</f>
        <v>0.375806926843604</v>
      </c>
      <c r="BD44" s="115">
        <f>'% total signal ave'!BB44</f>
        <v>0.0714657080452673</v>
      </c>
      <c r="BE44" s="66">
        <f>'% total signal ave'!BH44</f>
        <v>0.376502346700702</v>
      </c>
      <c r="BF44" s="115">
        <f>'% total signal ave'!BI44</f>
        <v>0.134200694691796</v>
      </c>
      <c r="BG44" s="66">
        <f>'% total signal ave'!BO44</f>
        <v>0.426803369971259</v>
      </c>
      <c r="BH44" s="115">
        <f>'% total signal ave'!BP44</f>
        <v>0.119529754173092</v>
      </c>
      <c r="BI44" s="66">
        <f>'% total signal ave'!BV44</f>
        <v>1.02519235479658</v>
      </c>
      <c r="BJ44" s="115">
        <f>'% total signal ave'!BW44</f>
        <v>0.0951778514768871</v>
      </c>
      <c r="BK44" s="66">
        <f>'% total signal ave'!CC44</f>
        <v>0.494710552349318</v>
      </c>
      <c r="BL44" s="115">
        <f>'% total signal ave'!CD44</f>
        <v>0.109032776311182</v>
      </c>
      <c r="BM44" s="66">
        <f>'% total signal ave'!CJ44</f>
        <v>0.967019321021657</v>
      </c>
      <c r="BN44" s="115">
        <f>'% total signal ave'!CK44</f>
        <v>0.18818379236868</v>
      </c>
      <c r="BO44" s="66">
        <f>'% total signal ave'!CQ44</f>
        <v>0.971410151512095</v>
      </c>
      <c r="BP44" s="115">
        <f>'% total signal ave'!CR44</f>
        <v>0.130687637159259</v>
      </c>
      <c r="BQ44" s="66">
        <f>'% total signal ave'!CX44</f>
        <v>1.12043572880954</v>
      </c>
      <c r="BR44" s="115">
        <f>'% total signal ave'!CY44</f>
        <v>0.366875273254758</v>
      </c>
      <c r="BS44" s="66">
        <f>'% total signal ave'!DE44</f>
        <v>0.628629718839237</v>
      </c>
      <c r="BT44" s="115">
        <f>'% total signal ave'!DF44</f>
        <v>0.114579298180974</v>
      </c>
      <c r="BU44" s="66">
        <f>'% total signal ave'!DL44</f>
        <v>0.509452247322201</v>
      </c>
      <c r="BV44" s="115">
        <f>'% total signal ave'!DM44</f>
        <v>0.169759865239007</v>
      </c>
      <c r="BW44" s="66">
        <f>'% total signal ave'!DS44</f>
        <v>0.76066041241208</v>
      </c>
      <c r="BX44" s="115">
        <f>'% total signal ave'!DT44</f>
        <v>0.221224512287472</v>
      </c>
      <c r="BY44" s="66">
        <f>'% total signal ave'!DZ44</f>
        <v>0.976810841622216</v>
      </c>
      <c r="BZ44" s="115">
        <f>'% total signal ave'!EA44</f>
        <v>0.218382559074778</v>
      </c>
      <c r="CA44" s="66">
        <f>'% total signal ave'!EG44</f>
        <v>1.21785000291666</v>
      </c>
      <c r="CB44" s="115">
        <f>'% total signal ave'!EH44</f>
        <v>0.186986970623782</v>
      </c>
    </row>
    <row r="45" spans="1:80">
      <c r="A45">
        <f>'imported data from Web Calc'!A46</f>
        <v>768.5</v>
      </c>
      <c r="B45" t="str">
        <f>'imported data from Web Calc'!B46</f>
        <v>C40H79O10P</v>
      </c>
      <c r="C45" s="61" t="str">
        <f>'imported data from Web Calc'!C46</f>
        <v>PG(34:0)</v>
      </c>
      <c r="D45" s="66">
        <f>'amount-analyzed sorted'!Q45</f>
        <v>0.00186</v>
      </c>
      <c r="E45" s="125"/>
      <c r="F45" s="66">
        <f>'signal-per-mass-dry-wt ave'!Q45</f>
        <v>0.0239608381999313</v>
      </c>
      <c r="G45" s="115">
        <f>'signal-per-mass-dry-wt ave'!R45</f>
        <v>0.0109679328723617</v>
      </c>
      <c r="H45" s="66">
        <f>'signal-per-mass-dry-wt ave'!S45</f>
        <v>0.457744123174837</v>
      </c>
      <c r="I45" s="66">
        <f>'signal-per-mass-dry-wt ave'!Y45</f>
        <v>0.0556554463400398</v>
      </c>
      <c r="J45" s="115">
        <f>'signal-per-mass-dry-wt ave'!Z45</f>
        <v>0.00317264133555728</v>
      </c>
      <c r="K45" s="66">
        <f>'signal-per-mass-dry-wt ave'!AF45</f>
        <v>0.0330372705963917</v>
      </c>
      <c r="L45" s="115">
        <f>'signal-per-mass-dry-wt ave'!AG45</f>
        <v>0.0215757425033616</v>
      </c>
      <c r="M45" s="66">
        <f>'signal-per-mass-dry-wt ave'!AM45</f>
        <v>0.00408255594145954</v>
      </c>
      <c r="N45" s="115">
        <f>'signal-per-mass-dry-wt ave'!AN45</f>
        <v>0.00463958512955488</v>
      </c>
      <c r="O45" s="66">
        <f>'signal-per-mass-dry-wt ave'!AT45</f>
        <v>0.00203755160368371</v>
      </c>
      <c r="P45" s="115">
        <f>'signal-per-mass-dry-wt ave'!AU45</f>
        <v>0.00309738990015949</v>
      </c>
      <c r="Q45" s="66">
        <f>'signal-per-mass-dry-wt ave'!BA45</f>
        <v>0.0254669980557848</v>
      </c>
      <c r="R45" s="115">
        <f>'signal-per-mass-dry-wt ave'!BB45</f>
        <v>0.0177322327567171</v>
      </c>
      <c r="S45" s="66">
        <f>'signal-per-mass-dry-wt ave'!BH45</f>
        <v>0.0191944468829531</v>
      </c>
      <c r="T45" s="115">
        <f>'signal-per-mass-dry-wt ave'!BI45</f>
        <v>0.0137687962508112</v>
      </c>
      <c r="U45" s="66">
        <f>'signal-per-mass-dry-wt ave'!BO45</f>
        <v>0.0237356881449149</v>
      </c>
      <c r="V45" s="115">
        <f>'signal-per-mass-dry-wt ave'!BP45</f>
        <v>0.0207175013382177</v>
      </c>
      <c r="W45" s="66">
        <f>'signal-per-mass-dry-wt ave'!BV45</f>
        <v>0.0643145046095628</v>
      </c>
      <c r="X45" s="115">
        <f>'signal-per-mass-dry-wt ave'!BW45</f>
        <v>0.0230923656147347</v>
      </c>
      <c r="Y45" s="66">
        <f>'signal-per-mass-dry-wt ave'!CC45</f>
        <v>0.0017518084868372</v>
      </c>
      <c r="Z45" s="115">
        <f>'signal-per-mass-dry-wt ave'!CD45</f>
        <v>0.00263709641153052</v>
      </c>
      <c r="AA45" s="66">
        <f>'signal-per-mass-dry-wt ave'!CJ45</f>
        <v>0.00977550603892613</v>
      </c>
      <c r="AB45" s="115">
        <f>'signal-per-mass-dry-wt ave'!CK45</f>
        <v>0.00939297825513455</v>
      </c>
      <c r="AC45" s="66">
        <f>'signal-per-mass-dry-wt ave'!CQ45</f>
        <v>0.0175943836808388</v>
      </c>
      <c r="AD45" s="115">
        <f>'signal-per-mass-dry-wt ave'!CR45</f>
        <v>0.0151907471378011</v>
      </c>
      <c r="AE45" s="66">
        <f>'signal-per-mass-dry-wt ave'!CX45</f>
        <v>0.00642972517972518</v>
      </c>
      <c r="AF45" s="115">
        <f>'signal-per-mass-dry-wt ave'!CY45</f>
        <v>0.0115379688247913</v>
      </c>
      <c r="AG45" s="66">
        <f>'signal-per-mass-dry-wt ave'!DE45</f>
        <v>0.017382997410318</v>
      </c>
      <c r="AH45" s="115">
        <f>'signal-per-mass-dry-wt ave'!DF45</f>
        <v>0.0164808375903732</v>
      </c>
      <c r="AI45" s="66">
        <f>'signal-per-mass-dry-wt ave'!DL45</f>
        <v>0.00734227821443962</v>
      </c>
      <c r="AJ45" s="115">
        <f>'signal-per-mass-dry-wt ave'!DM45</f>
        <v>0.00819169759963087</v>
      </c>
      <c r="AK45" s="66">
        <f>'signal-per-mass-dry-wt ave'!DS45</f>
        <v>0.0306642823632624</v>
      </c>
      <c r="AL45" s="115">
        <f>'signal-per-mass-dry-wt ave'!DT45</f>
        <v>0.031689913553116</v>
      </c>
      <c r="AM45" s="66">
        <f>'signal-per-mass-dry-wt ave'!DZ45</f>
        <v>0.00457586396434979</v>
      </c>
      <c r="AN45" s="115">
        <f>'signal-per-mass-dry-wt ave'!EA45</f>
        <v>0.00593079263403561</v>
      </c>
      <c r="AO45" s="66">
        <f>'signal-per-mass-dry-wt ave'!EG45</f>
        <v>0.0156061405005854</v>
      </c>
      <c r="AP45" s="115">
        <f>'signal-per-mass-dry-wt ave'!EH45</f>
        <v>0.0151401393737469</v>
      </c>
      <c r="AQ45" s="128"/>
      <c r="AR45" s="66">
        <f>'% total signal ave'!Q45</f>
        <v>0.0436415676037216</v>
      </c>
      <c r="AS45" s="115">
        <f>'% total signal ave'!R45</f>
        <v>0.0200708050382299</v>
      </c>
      <c r="AT45" s="66">
        <f>'% total signal ave'!S45</f>
        <v>0.459901102097862</v>
      </c>
      <c r="AU45" s="66">
        <f>'% total signal ave'!Y45</f>
        <v>0.0369036030883192</v>
      </c>
      <c r="AV45" s="115">
        <f>'% total signal ave'!Z45</f>
        <v>0.0107988171956382</v>
      </c>
      <c r="AW45" s="66">
        <f>'% total signal ave'!AF45</f>
        <v>0.0370540941674297</v>
      </c>
      <c r="AX45" s="115">
        <f>'% total signal ave'!AG45</f>
        <v>0.0234770236417024</v>
      </c>
      <c r="AY45" s="66">
        <f>'% total signal ave'!AM45</f>
        <v>0.0089553879414994</v>
      </c>
      <c r="AZ45" s="115">
        <f>'% total signal ave'!AN45</f>
        <v>0.00984767195924356</v>
      </c>
      <c r="BA45" s="66">
        <f>'% total signal ave'!AT45</f>
        <v>0.00272860340123804</v>
      </c>
      <c r="BB45" s="115">
        <f>'% total signal ave'!AU45</f>
        <v>0.00452843026095548</v>
      </c>
      <c r="BC45" s="66">
        <f>'% total signal ave'!BA45</f>
        <v>0.0253709092838497</v>
      </c>
      <c r="BD45" s="115">
        <f>'% total signal ave'!BB45</f>
        <v>0.00919415883362673</v>
      </c>
      <c r="BE45" s="66">
        <f>'% total signal ave'!BH45</f>
        <v>0.0238482428673534</v>
      </c>
      <c r="BF45" s="115">
        <f>'% total signal ave'!BI45</f>
        <v>0.0188741536680229</v>
      </c>
      <c r="BG45" s="66">
        <f>'% total signal ave'!BO45</f>
        <v>0.0381693054842855</v>
      </c>
      <c r="BH45" s="115">
        <f>'% total signal ave'!BP45</f>
        <v>0.0344850917581887</v>
      </c>
      <c r="BI45" s="66">
        <f>'% total signal ave'!BV45</f>
        <v>0.0558130952287413</v>
      </c>
      <c r="BJ45" s="115">
        <f>'% total signal ave'!BW45</f>
        <v>0.0255195911731291</v>
      </c>
      <c r="BK45" s="66">
        <f>'% total signal ave'!CC45</f>
        <v>0.00844263739735873</v>
      </c>
      <c r="BL45" s="115">
        <f>'% total signal ave'!CD45</f>
        <v>0.0131757449068182</v>
      </c>
      <c r="BM45" s="66">
        <f>'% total signal ave'!CJ45</f>
        <v>0.0229482017483103</v>
      </c>
      <c r="BN45" s="115">
        <f>'% total signal ave'!CK45</f>
        <v>0.0194644765518803</v>
      </c>
      <c r="BO45" s="66">
        <f>'% total signal ave'!CQ45</f>
        <v>0.0410654531005486</v>
      </c>
      <c r="BP45" s="115">
        <f>'% total signal ave'!CR45</f>
        <v>0.0270626715007111</v>
      </c>
      <c r="BQ45" s="66">
        <f>'% total signal ave'!CX45</f>
        <v>0.012282994284137</v>
      </c>
      <c r="BR45" s="115">
        <f>'% total signal ave'!CY45</f>
        <v>0.0209828242867012</v>
      </c>
      <c r="BS45" s="66">
        <f>'% total signal ave'!DE45</f>
        <v>0.0312377219677494</v>
      </c>
      <c r="BT45" s="115">
        <f>'% total signal ave'!DF45</f>
        <v>0.0263288342376036</v>
      </c>
      <c r="BU45" s="66">
        <f>'% total signal ave'!DL45</f>
        <v>0.0192209175192414</v>
      </c>
      <c r="BV45" s="115">
        <f>'% total signal ave'!DM45</f>
        <v>0.019865966772821</v>
      </c>
      <c r="BW45" s="66">
        <f>'% total signal ave'!DS45</f>
        <v>0.046556148566282</v>
      </c>
      <c r="BX45" s="115">
        <f>'% total signal ave'!DT45</f>
        <v>0.0399851079214509</v>
      </c>
      <c r="BY45" s="66">
        <f>'% total signal ave'!DZ45</f>
        <v>0.0166016256069803</v>
      </c>
      <c r="BZ45" s="115">
        <f>'% total signal ave'!EA45</f>
        <v>0.0167173064405729</v>
      </c>
      <c r="CA45" s="66">
        <f>'% total signal ave'!EG45</f>
        <v>0.0235001441086778</v>
      </c>
      <c r="CB45" s="115">
        <f>'% total signal ave'!EH45</f>
        <v>0.0219719248850592</v>
      </c>
    </row>
    <row r="46" spans="1:80">
      <c r="A46">
        <f>'imported data from Web Calc'!A47</f>
        <v>784.5</v>
      </c>
      <c r="B46" t="str">
        <f>'imported data from Web Calc'!B47</f>
        <v>C42H71O10P</v>
      </c>
      <c r="C46" s="61" t="str">
        <f>'imported data from Web Calc'!C47</f>
        <v>PG(36:6)</v>
      </c>
      <c r="D46" s="66">
        <f>'amount-analyzed sorted'!Q46</f>
        <v>2e-5</v>
      </c>
      <c r="E46" s="125"/>
      <c r="F46" s="66">
        <f>'signal-per-mass-dry-wt ave'!Q46</f>
        <v>0.000257643421504638</v>
      </c>
      <c r="G46" s="115">
        <f>'signal-per-mass-dry-wt ave'!R46</f>
        <v>0.000814740036113461</v>
      </c>
      <c r="H46" s="66">
        <f>'signal-per-mass-dry-wt ave'!S46</f>
        <v>3.16227766016838</v>
      </c>
      <c r="I46" s="66">
        <f>'signal-per-mass-dry-wt ave'!Y46</f>
        <v>0.00697374586273697</v>
      </c>
      <c r="J46" s="115">
        <f>'signal-per-mass-dry-wt ave'!Z46</f>
        <v>0.00397630318805912</v>
      </c>
      <c r="K46" s="66">
        <f>'signal-per-mass-dry-wt ave'!AF46</f>
        <v>0.00102942733142797</v>
      </c>
      <c r="L46" s="115">
        <f>'signal-per-mass-dry-wt ave'!AG46</f>
        <v>0.0014109127225178</v>
      </c>
      <c r="M46" s="66">
        <f>'signal-per-mass-dry-wt ave'!AM46</f>
        <v>0.00251069714569712</v>
      </c>
      <c r="N46" s="115">
        <f>'signal-per-mass-dry-wt ave'!AN46</f>
        <v>0.00386393549851037</v>
      </c>
      <c r="O46" s="66">
        <f>'signal-per-mass-dry-wt ave'!AT46</f>
        <v>0.00289528577388402</v>
      </c>
      <c r="P46" s="115">
        <f>'signal-per-mass-dry-wt ave'!AU46</f>
        <v>0.00429494645139478</v>
      </c>
      <c r="Q46" s="66">
        <f>'signal-per-mass-dry-wt ave'!BA46</f>
        <v>0.00191446657403119</v>
      </c>
      <c r="R46" s="115">
        <f>'signal-per-mass-dry-wt ave'!BB46</f>
        <v>0.00215953615600304</v>
      </c>
      <c r="S46" s="66">
        <f>'signal-per-mass-dry-wt ave'!BH46</f>
        <v>0.00139950384857187</v>
      </c>
      <c r="T46" s="115">
        <f>'signal-per-mass-dry-wt ave'!BI46</f>
        <v>0.00201455408439193</v>
      </c>
      <c r="U46" s="66">
        <f>'signal-per-mass-dry-wt ave'!BO46</f>
        <v>0.00256994047619048</v>
      </c>
      <c r="V46" s="115">
        <f>'signal-per-mass-dry-wt ave'!BP46</f>
        <v>0.00348024883624143</v>
      </c>
      <c r="W46" s="66">
        <f>'signal-per-mass-dry-wt ave'!BV46</f>
        <v>0.00418757023791716</v>
      </c>
      <c r="X46" s="115">
        <f>'signal-per-mass-dry-wt ave'!BW46</f>
        <v>0.0038495284680243</v>
      </c>
      <c r="Y46" s="66">
        <f>'signal-per-mass-dry-wt ave'!CC46</f>
        <v>0</v>
      </c>
      <c r="Z46" s="115">
        <f>'signal-per-mass-dry-wt ave'!CD46</f>
        <v>0</v>
      </c>
      <c r="AA46" s="66">
        <f>'signal-per-mass-dry-wt ave'!CJ46</f>
        <v>0.0011035918268844</v>
      </c>
      <c r="AB46" s="115">
        <f>'signal-per-mass-dry-wt ave'!CK46</f>
        <v>0.00152274741949937</v>
      </c>
      <c r="AC46" s="66">
        <f>'signal-per-mass-dry-wt ave'!CQ46</f>
        <v>0.000501672240802676</v>
      </c>
      <c r="AD46" s="115">
        <f>'signal-per-mass-dry-wt ave'!CR46</f>
        <v>0.00112177323285943</v>
      </c>
      <c r="AE46" s="66">
        <f>'signal-per-mass-dry-wt ave'!CX46</f>
        <v>0.00134100802147752</v>
      </c>
      <c r="AF46" s="115">
        <f>'signal-per-mass-dry-wt ave'!CY46</f>
        <v>0.00144567602565158</v>
      </c>
      <c r="AG46" s="66">
        <f>'signal-per-mass-dry-wt ave'!DE46</f>
        <v>0.000687022900763359</v>
      </c>
      <c r="AH46" s="115">
        <f>'signal-per-mass-dry-wt ave'!DF46</f>
        <v>0.00153622990820596</v>
      </c>
      <c r="AI46" s="66">
        <f>'signal-per-mass-dry-wt ave'!DL46</f>
        <v>0.000235294117647059</v>
      </c>
      <c r="AJ46" s="115">
        <f>'signal-per-mass-dry-wt ave'!DM46</f>
        <v>0.000526133641764656</v>
      </c>
      <c r="AK46" s="66">
        <f>'signal-per-mass-dry-wt ave'!DS46</f>
        <v>0.000219298245614035</v>
      </c>
      <c r="AL46" s="115">
        <f>'signal-per-mass-dry-wt ave'!DT46</f>
        <v>0.000490365784539428</v>
      </c>
      <c r="AM46" s="66">
        <f>'signal-per-mass-dry-wt ave'!DZ46</f>
        <v>0.00028169014084507</v>
      </c>
      <c r="AN46" s="115">
        <f>'signal-per-mass-dry-wt ave'!EA46</f>
        <v>0.000629878303521067</v>
      </c>
      <c r="AO46" s="66">
        <f>'signal-per-mass-dry-wt ave'!EG46</f>
        <v>0.000479616306954437</v>
      </c>
      <c r="AP46" s="115">
        <f>'signal-per-mass-dry-wt ave'!EH46</f>
        <v>0.00107245466546753</v>
      </c>
      <c r="AQ46" s="128"/>
      <c r="AR46" s="66">
        <f>'% total signal ave'!Q46</f>
        <v>0.00047604623382806</v>
      </c>
      <c r="AS46" s="115">
        <f>'% total signal ave'!R46</f>
        <v>0.00150539037044177</v>
      </c>
      <c r="AT46" s="66">
        <f>'% total signal ave'!S46</f>
        <v>3.16227766016838</v>
      </c>
      <c r="AU46" s="66">
        <f>'% total signal ave'!Y46</f>
        <v>0.0045155482236484</v>
      </c>
      <c r="AV46" s="115">
        <f>'% total signal ave'!Z46</f>
        <v>0.00329317558898553</v>
      </c>
      <c r="AW46" s="66">
        <f>'% total signal ave'!AF46</f>
        <v>0.000978999488394312</v>
      </c>
      <c r="AX46" s="115">
        <f>'% total signal ave'!AG46</f>
        <v>0.0014092855040344</v>
      </c>
      <c r="AY46" s="66">
        <f>'% total signal ave'!AM46</f>
        <v>0.00561179070797064</v>
      </c>
      <c r="AZ46" s="115">
        <f>'% total signal ave'!AN46</f>
        <v>0.00799570885384762</v>
      </c>
      <c r="BA46" s="66">
        <f>'% total signal ave'!AT46</f>
        <v>0.00394405924228122</v>
      </c>
      <c r="BB46" s="115">
        <f>'% total signal ave'!AU46</f>
        <v>0.00540354428276638</v>
      </c>
      <c r="BC46" s="66">
        <f>'% total signal ave'!BA46</f>
        <v>0.00256748176491332</v>
      </c>
      <c r="BD46" s="115">
        <f>'% total signal ave'!BB46</f>
        <v>0.00259371267110473</v>
      </c>
      <c r="BE46" s="66">
        <f>'% total signal ave'!BH46</f>
        <v>0.00156614843727355</v>
      </c>
      <c r="BF46" s="115">
        <f>'% total signal ave'!BI46</f>
        <v>0.00258817150594739</v>
      </c>
      <c r="BG46" s="66">
        <f>'% total signal ave'!BO46</f>
        <v>0.00537235312349692</v>
      </c>
      <c r="BH46" s="115">
        <f>'% total signal ave'!BP46</f>
        <v>0.00893825410417497</v>
      </c>
      <c r="BI46" s="66">
        <f>'% total signal ave'!BV46</f>
        <v>0.00297581218183195</v>
      </c>
      <c r="BJ46" s="115">
        <f>'% total signal ave'!BW46</f>
        <v>0.00292405717481593</v>
      </c>
      <c r="BK46" s="66">
        <f>'% total signal ave'!CC46</f>
        <v>0</v>
      </c>
      <c r="BL46" s="115">
        <f>'% total signal ave'!CD46</f>
        <v>0</v>
      </c>
      <c r="BM46" s="66">
        <f>'% total signal ave'!CJ46</f>
        <v>0.00163020163781432</v>
      </c>
      <c r="BN46" s="115">
        <f>'% total signal ave'!CK46</f>
        <v>0.00225565015074376</v>
      </c>
      <c r="BO46" s="66">
        <f>'% total signal ave'!CQ46</f>
        <v>0.000793999906497545</v>
      </c>
      <c r="BP46" s="115">
        <f>'% total signal ave'!CR46</f>
        <v>0.00177543776505699</v>
      </c>
      <c r="BQ46" s="66">
        <f>'% total signal ave'!CX46</f>
        <v>0.00430616558274826</v>
      </c>
      <c r="BR46" s="115">
        <f>'% total signal ave'!CY46</f>
        <v>0.0045545923742893</v>
      </c>
      <c r="BS46" s="66">
        <f>'% total signal ave'!DE46</f>
        <v>0.00102894500484055</v>
      </c>
      <c r="BT46" s="115">
        <f>'% total signal ave'!DF46</f>
        <v>0.00230079097593233</v>
      </c>
      <c r="BU46" s="66">
        <f>'% total signal ave'!DL46</f>
        <v>0.000483220159348165</v>
      </c>
      <c r="BV46" s="115">
        <f>'% total signal ave'!DM46</f>
        <v>0.00108051312440078</v>
      </c>
      <c r="BW46" s="66">
        <f>'% total signal ave'!DS46</f>
        <v>0.00106229724139971</v>
      </c>
      <c r="BX46" s="115">
        <f>'% total signal ave'!DT46</f>
        <v>0.00237536884408026</v>
      </c>
      <c r="BY46" s="66">
        <f>'% total signal ave'!DZ46</f>
        <v>0.000418613712603983</v>
      </c>
      <c r="BZ46" s="115">
        <f>'% total signal ave'!EA46</f>
        <v>0.000936048717696066</v>
      </c>
      <c r="CA46" s="66">
        <f>'% total signal ave'!EG46</f>
        <v>0.000948092789357723</v>
      </c>
      <c r="CB46" s="115">
        <f>'% total signal ave'!EH46</f>
        <v>0.00211999992598126</v>
      </c>
    </row>
    <row r="47" spans="1:80">
      <c r="A47">
        <f>'imported data from Web Calc'!A48</f>
        <v>786.5</v>
      </c>
      <c r="B47" t="str">
        <f>'imported data from Web Calc'!B48</f>
        <v>C42H73O10P</v>
      </c>
      <c r="C47" s="61" t="str">
        <f>'imported data from Web Calc'!C48</f>
        <v>PG(36:5)</v>
      </c>
      <c r="D47" s="66">
        <f>'amount-analyzed sorted'!Q47</f>
        <v>0.00041</v>
      </c>
      <c r="E47" s="125"/>
      <c r="F47" s="66">
        <f>'signal-per-mass-dry-wt ave'!Q47</f>
        <v>0.00528169014084507</v>
      </c>
      <c r="G47" s="115">
        <f>'signal-per-mass-dry-wt ave'!R47</f>
        <v>0.00404872881014193</v>
      </c>
      <c r="H47" s="66">
        <f>'signal-per-mass-dry-wt ave'!S47</f>
        <v>0.766559321386873</v>
      </c>
      <c r="I47" s="66">
        <f>'signal-per-mass-dry-wt ave'!Y47</f>
        <v>0.0220477442749791</v>
      </c>
      <c r="J47" s="115">
        <f>'signal-per-mass-dry-wt ave'!Z47</f>
        <v>0.0177004841491119</v>
      </c>
      <c r="K47" s="66">
        <f>'signal-per-mass-dry-wt ave'!AF47</f>
        <v>0.00762911449008144</v>
      </c>
      <c r="L47" s="115">
        <f>'signal-per-mass-dry-wt ave'!AG47</f>
        <v>0.00862922342017056</v>
      </c>
      <c r="M47" s="66">
        <f>'signal-per-mass-dry-wt ave'!AM47</f>
        <v>0.00411420719120718</v>
      </c>
      <c r="N47" s="115">
        <f>'signal-per-mass-dry-wt ave'!AN47</f>
        <v>0.00290655531003187</v>
      </c>
      <c r="O47" s="66">
        <f>'signal-per-mass-dry-wt ave'!AT47</f>
        <v>0.00295085897172461</v>
      </c>
      <c r="P47" s="115">
        <f>'signal-per-mass-dry-wt ave'!AU47</f>
        <v>0.0021160744046813</v>
      </c>
      <c r="Q47" s="66">
        <f>'signal-per-mass-dry-wt ave'!BA47</f>
        <v>0.0035016211208893</v>
      </c>
      <c r="R47" s="115">
        <f>'signal-per-mass-dry-wt ave'!BB47</f>
        <v>0.00435428018306027</v>
      </c>
      <c r="S47" s="66">
        <f>'signal-per-mass-dry-wt ave'!BH47</f>
        <v>0.00757339012271516</v>
      </c>
      <c r="T47" s="115">
        <f>'signal-per-mass-dry-wt ave'!BI47</f>
        <v>0.00401415351646201</v>
      </c>
      <c r="U47" s="66">
        <f>'signal-per-mass-dry-wt ave'!BO47</f>
        <v>0.00598198738450604</v>
      </c>
      <c r="V47" s="115">
        <f>'signal-per-mass-dry-wt ave'!BP47</f>
        <v>0.00547002423962019</v>
      </c>
      <c r="W47" s="66">
        <f>'signal-per-mass-dry-wt ave'!BV47</f>
        <v>0.0101395139399252</v>
      </c>
      <c r="X47" s="115">
        <f>'signal-per-mass-dry-wt ave'!BW47</f>
        <v>0.00646209944911611</v>
      </c>
      <c r="Y47" s="66">
        <f>'signal-per-mass-dry-wt ave'!CC47</f>
        <v>0.0022432036428562</v>
      </c>
      <c r="Z47" s="115">
        <f>'signal-per-mass-dry-wt ave'!CD47</f>
        <v>0.00232985260556088</v>
      </c>
      <c r="AA47" s="66">
        <f>'signal-per-mass-dry-wt ave'!CJ47</f>
        <v>0.0016212192161564</v>
      </c>
      <c r="AB47" s="115">
        <f>'signal-per-mass-dry-wt ave'!CK47</f>
        <v>0.00192437654883166</v>
      </c>
      <c r="AC47" s="66">
        <f>'signal-per-mass-dry-wt ave'!CQ47</f>
        <v>0.000523560209424084</v>
      </c>
      <c r="AD47" s="115">
        <f>'signal-per-mass-dry-wt ave'!CR47</f>
        <v>0.00117071621858628</v>
      </c>
      <c r="AE47" s="66">
        <f>'signal-per-mass-dry-wt ave'!CX47</f>
        <v>0.00319285987332937</v>
      </c>
      <c r="AF47" s="115">
        <f>'signal-per-mass-dry-wt ave'!CY47</f>
        <v>0.00539476486865133</v>
      </c>
      <c r="AG47" s="66">
        <f>'signal-per-mass-dry-wt ave'!DE47</f>
        <v>0.00397860352967669</v>
      </c>
      <c r="AH47" s="115">
        <f>'signal-per-mass-dry-wt ave'!DF47</f>
        <v>0.00338623140433835</v>
      </c>
      <c r="AI47" s="66">
        <f>'signal-per-mass-dry-wt ave'!DL47</f>
        <v>0.000466926070038911</v>
      </c>
      <c r="AJ47" s="115">
        <f>'signal-per-mass-dry-wt ave'!DM47</f>
        <v>0.00104407843307383</v>
      </c>
      <c r="AK47" s="66">
        <f>'signal-per-mass-dry-wt ave'!DS47</f>
        <v>0.00753784806260097</v>
      </c>
      <c r="AL47" s="115">
        <f>'signal-per-mass-dry-wt ave'!DT47</f>
        <v>0.00815167593624237</v>
      </c>
      <c r="AM47" s="66">
        <f>'signal-per-mass-dry-wt ave'!DZ47</f>
        <v>0.000834138404433823</v>
      </c>
      <c r="AN47" s="115">
        <f>'signal-per-mass-dry-wt ave'!EA47</f>
        <v>0.00125386883105517</v>
      </c>
      <c r="AO47" s="66">
        <f>'signal-per-mass-dry-wt ave'!EG47</f>
        <v>0.00715332559328656</v>
      </c>
      <c r="AP47" s="115">
        <f>'signal-per-mass-dry-wt ave'!EH47</f>
        <v>0.00980807161050651</v>
      </c>
      <c r="AQ47" s="128"/>
      <c r="AR47" s="66">
        <f>'% total signal ave'!Q47</f>
        <v>0.00948919148337968</v>
      </c>
      <c r="AS47" s="115">
        <f>'% total signal ave'!R47</f>
        <v>0.00714169099363229</v>
      </c>
      <c r="AT47" s="66">
        <f>'% total signal ave'!S47</f>
        <v>0.75261322380742</v>
      </c>
      <c r="AU47" s="66">
        <f>'% total signal ave'!Y47</f>
        <v>0.01208583191709</v>
      </c>
      <c r="AV47" s="115">
        <f>'% total signal ave'!Z47</f>
        <v>0.0056637125988838</v>
      </c>
      <c r="AW47" s="66">
        <f>'% total signal ave'!AF47</f>
        <v>0.00832597743014192</v>
      </c>
      <c r="AX47" s="115">
        <f>'% total signal ave'!AG47</f>
        <v>0.00736274615701641</v>
      </c>
      <c r="AY47" s="66">
        <f>'% total signal ave'!AM47</f>
        <v>0.00996081424831037</v>
      </c>
      <c r="AZ47" s="115">
        <f>'% total signal ave'!AN47</f>
        <v>0.00723748177509238</v>
      </c>
      <c r="BA47" s="66">
        <f>'% total signal ave'!AT47</f>
        <v>0.0045814692626695</v>
      </c>
      <c r="BB47" s="115">
        <f>'% total signal ave'!AU47</f>
        <v>0.00299781585926917</v>
      </c>
      <c r="BC47" s="66">
        <f>'% total signal ave'!BA47</f>
        <v>0.00510217050456497</v>
      </c>
      <c r="BD47" s="115">
        <f>'% total signal ave'!BB47</f>
        <v>0.00603141769073536</v>
      </c>
      <c r="BE47" s="66">
        <f>'% total signal ave'!BH47</f>
        <v>0.00907043582980842</v>
      </c>
      <c r="BF47" s="115">
        <f>'% total signal ave'!BI47</f>
        <v>0.00347269862524598</v>
      </c>
      <c r="BG47" s="66">
        <f>'% total signal ave'!BO47</f>
        <v>0.00975751582324779</v>
      </c>
      <c r="BH47" s="115">
        <f>'% total signal ave'!BP47</f>
        <v>0.00734115451868943</v>
      </c>
      <c r="BI47" s="66">
        <f>'% total signal ave'!BV47</f>
        <v>0.00747540485815383</v>
      </c>
      <c r="BJ47" s="115">
        <f>'% total signal ave'!BW47</f>
        <v>0.00395976894438588</v>
      </c>
      <c r="BK47" s="66">
        <f>'% total signal ave'!CC47</f>
        <v>0.0100830993595648</v>
      </c>
      <c r="BL47" s="115">
        <f>'% total signal ave'!CD47</f>
        <v>0.010193717343634</v>
      </c>
      <c r="BM47" s="66">
        <f>'% total signal ave'!CJ47</f>
        <v>0.00263791937844717</v>
      </c>
      <c r="BN47" s="115">
        <f>'% total signal ave'!CK47</f>
        <v>0.00253151710987135</v>
      </c>
      <c r="BO47" s="66">
        <f>'% total signal ave'!CQ47</f>
        <v>0.00154000182738343</v>
      </c>
      <c r="BP47" s="115">
        <f>'% total signal ave'!CR47</f>
        <v>0.00344354877150325</v>
      </c>
      <c r="BQ47" s="66">
        <f>'% total signal ave'!CX47</f>
        <v>0.00767658313241396</v>
      </c>
      <c r="BR47" s="115">
        <f>'% total signal ave'!CY47</f>
        <v>0.00972150221872936</v>
      </c>
      <c r="BS47" s="66">
        <f>'% total signal ave'!DE47</f>
        <v>0.00763193973835559</v>
      </c>
      <c r="BT47" s="115">
        <f>'% total signal ave'!DF47</f>
        <v>0.00606301279393659</v>
      </c>
      <c r="BU47" s="66">
        <f>'% total signal ave'!DL47</f>
        <v>0.00107371653278073</v>
      </c>
      <c r="BV47" s="115">
        <f>'% total signal ave'!DM47</f>
        <v>0.0024009031558631</v>
      </c>
      <c r="BW47" s="66">
        <f>'% total signal ave'!DS47</f>
        <v>0.0112392527382041</v>
      </c>
      <c r="BX47" s="115">
        <f>'% total signal ave'!DT47</f>
        <v>0.00773114455179538</v>
      </c>
      <c r="BY47" s="66">
        <f>'% total signal ave'!DZ47</f>
        <v>0.00158851957133301</v>
      </c>
      <c r="BZ47" s="115">
        <f>'% total signal ave'!EA47</f>
        <v>0.00218046836231338</v>
      </c>
      <c r="CA47" s="66">
        <f>'% total signal ave'!EG47</f>
        <v>0.00985817810985331</v>
      </c>
      <c r="CB47" s="115">
        <f>'% total signal ave'!EH47</f>
        <v>0.0127748837170147</v>
      </c>
    </row>
    <row r="48" spans="1:80">
      <c r="A48">
        <f>'imported data from Web Calc'!A49</f>
        <v>788.5</v>
      </c>
      <c r="B48" t="str">
        <f>'imported data from Web Calc'!B49</f>
        <v>C42H75O10P</v>
      </c>
      <c r="C48" s="61" t="str">
        <f>'imported data from Web Calc'!C49</f>
        <v>PG(36:4)</v>
      </c>
      <c r="D48" s="66">
        <f>'amount-analyzed sorted'!Q48</f>
        <v>0.00069</v>
      </c>
      <c r="E48" s="125"/>
      <c r="F48" s="66">
        <f>'signal-per-mass-dry-wt ave'!Q48</f>
        <v>0.00888869804190999</v>
      </c>
      <c r="G48" s="115">
        <f>'signal-per-mass-dry-wt ave'!R48</f>
        <v>0.00757143448158406</v>
      </c>
      <c r="H48" s="66">
        <f>'signal-per-mass-dry-wt ave'!S48</f>
        <v>0.851804667667293</v>
      </c>
      <c r="I48" s="66">
        <f>'signal-per-mass-dry-wt ave'!Y48</f>
        <v>0.0444042119440318</v>
      </c>
      <c r="J48" s="115">
        <f>'signal-per-mass-dry-wt ave'!Z48</f>
        <v>0.00953326833900483</v>
      </c>
      <c r="K48" s="66">
        <f>'signal-per-mass-dry-wt ave'!AF48</f>
        <v>0.0164538677118825</v>
      </c>
      <c r="L48" s="115">
        <f>'signal-per-mass-dry-wt ave'!AG48</f>
        <v>0.0218085851421366</v>
      </c>
      <c r="M48" s="66">
        <f>'signal-per-mass-dry-wt ave'!AM48</f>
        <v>0.011158371330058</v>
      </c>
      <c r="N48" s="115">
        <f>'signal-per-mass-dry-wt ave'!AN48</f>
        <v>0.0100638415375702</v>
      </c>
      <c r="O48" s="66">
        <f>'signal-per-mass-dry-wt ave'!AT48</f>
        <v>0.00922967103615326</v>
      </c>
      <c r="P48" s="115">
        <f>'signal-per-mass-dry-wt ave'!AU48</f>
        <v>0.0111765556942921</v>
      </c>
      <c r="Q48" s="66">
        <f>'signal-per-mass-dry-wt ave'!BA48</f>
        <v>0.0114518874635911</v>
      </c>
      <c r="R48" s="115">
        <f>'signal-per-mass-dry-wt ave'!BB48</f>
        <v>0.0111941162765919</v>
      </c>
      <c r="S48" s="66">
        <f>'signal-per-mass-dry-wt ave'!BH48</f>
        <v>0.0103720681123839</v>
      </c>
      <c r="T48" s="115">
        <f>'signal-per-mass-dry-wt ave'!BI48</f>
        <v>0.00866184280063483</v>
      </c>
      <c r="U48" s="66">
        <f>'signal-per-mass-dry-wt ave'!BO48</f>
        <v>0.0050843253968254</v>
      </c>
      <c r="V48" s="115">
        <f>'signal-per-mass-dry-wt ave'!BP48</f>
        <v>0.00920112148244476</v>
      </c>
      <c r="W48" s="66">
        <f>'signal-per-mass-dry-wt ave'!BV48</f>
        <v>0.0172513935032086</v>
      </c>
      <c r="X48" s="115">
        <f>'signal-per-mass-dry-wt ave'!BW48</f>
        <v>0.00485129377102622</v>
      </c>
      <c r="Y48" s="66">
        <f>'signal-per-mass-dry-wt ave'!CC48</f>
        <v>0.00193191585480992</v>
      </c>
      <c r="Z48" s="115">
        <f>'signal-per-mass-dry-wt ave'!CD48</f>
        <v>0.00159348042969613</v>
      </c>
      <c r="AA48" s="66">
        <f>'signal-per-mass-dry-wt ave'!CJ48</f>
        <v>0.00707241122285098</v>
      </c>
      <c r="AB48" s="115">
        <f>'signal-per-mass-dry-wt ave'!CK48</f>
        <v>0.00749137876126934</v>
      </c>
      <c r="AC48" s="66">
        <f>'signal-per-mass-dry-wt ave'!CQ48</f>
        <v>0.00683828982648597</v>
      </c>
      <c r="AD48" s="115">
        <f>'signal-per-mass-dry-wt ave'!CR48</f>
        <v>0.00690528990480194</v>
      </c>
      <c r="AE48" s="66">
        <f>'signal-per-mass-dry-wt ave'!CX48</f>
        <v>0.0019132441007441</v>
      </c>
      <c r="AF48" s="115">
        <f>'signal-per-mass-dry-wt ave'!CY48</f>
        <v>0.00221952266620583</v>
      </c>
      <c r="AG48" s="66">
        <f>'signal-per-mass-dry-wt ave'!DE48</f>
        <v>0.0019529981364368</v>
      </c>
      <c r="AH48" s="115">
        <f>'signal-per-mass-dry-wt ave'!DF48</f>
        <v>0.00202678350511374</v>
      </c>
      <c r="AI48" s="66">
        <f>'signal-per-mass-dry-wt ave'!DL48</f>
        <v>0.002139734493019</v>
      </c>
      <c r="AJ48" s="115">
        <f>'signal-per-mass-dry-wt ave'!DM48</f>
        <v>0.00209859622068933</v>
      </c>
      <c r="AK48" s="66">
        <f>'signal-per-mass-dry-wt ave'!DS48</f>
        <v>0.00617414946559935</v>
      </c>
      <c r="AL48" s="115">
        <f>'signal-per-mass-dry-wt ave'!DT48</f>
        <v>0.0112441137855541</v>
      </c>
      <c r="AM48" s="66">
        <f>'signal-per-mass-dry-wt ave'!DZ48</f>
        <v>0.00184449721585326</v>
      </c>
      <c r="AN48" s="115">
        <f>'signal-per-mass-dry-wt ave'!EA48</f>
        <v>0.00305515542840875</v>
      </c>
      <c r="AO48" s="66">
        <f>'signal-per-mass-dry-wt ave'!EG48</f>
        <v>0.00809805284538871</v>
      </c>
      <c r="AP48" s="115">
        <f>'signal-per-mass-dry-wt ave'!EH48</f>
        <v>0.0104595534664016</v>
      </c>
      <c r="AQ48" s="128"/>
      <c r="AR48" s="66">
        <f>'% total signal ave'!Q48</f>
        <v>0.0161641520153867</v>
      </c>
      <c r="AS48" s="115">
        <f>'% total signal ave'!R48</f>
        <v>0.0137305160931296</v>
      </c>
      <c r="AT48" s="66">
        <f>'% total signal ave'!S48</f>
        <v>0.849442400693802</v>
      </c>
      <c r="AU48" s="66">
        <f>'% total signal ave'!Y48</f>
        <v>0.0285006823013917</v>
      </c>
      <c r="AV48" s="115">
        <f>'% total signal ave'!Z48</f>
        <v>0.00736961367359429</v>
      </c>
      <c r="AW48" s="66">
        <f>'% total signal ave'!AF48</f>
        <v>0.0140285877082856</v>
      </c>
      <c r="AX48" s="115">
        <f>'% total signal ave'!AG48</f>
        <v>0.0187725979936601</v>
      </c>
      <c r="AY48" s="66">
        <f>'% total signal ave'!AM48</f>
        <v>0.0265061344997917</v>
      </c>
      <c r="AZ48" s="115">
        <f>'% total signal ave'!AN48</f>
        <v>0.0235561172786223</v>
      </c>
      <c r="BA48" s="66">
        <f>'% total signal ave'!AT48</f>
        <v>0.0151043152576374</v>
      </c>
      <c r="BB48" s="115">
        <f>'% total signal ave'!AU48</f>
        <v>0.00970650726600379</v>
      </c>
      <c r="BC48" s="66">
        <f>'% total signal ave'!BA48</f>
        <v>0.012807017819125</v>
      </c>
      <c r="BD48" s="115">
        <f>'% total signal ave'!BB48</f>
        <v>0.0150100135846217</v>
      </c>
      <c r="BE48" s="66">
        <f>'% total signal ave'!BH48</f>
        <v>0.0121097798636475</v>
      </c>
      <c r="BF48" s="115">
        <f>'% total signal ave'!BI48</f>
        <v>0.00800975897395917</v>
      </c>
      <c r="BG48" s="66">
        <f>'% total signal ave'!BO48</f>
        <v>0.00634132125877617</v>
      </c>
      <c r="BH48" s="115">
        <f>'% total signal ave'!BP48</f>
        <v>0.0100036706990755</v>
      </c>
      <c r="BI48" s="66">
        <f>'% total signal ave'!BV48</f>
        <v>0.0153392864895829</v>
      </c>
      <c r="BJ48" s="115">
        <f>'% total signal ave'!BW48</f>
        <v>0.00821001950459505</v>
      </c>
      <c r="BK48" s="66">
        <f>'% total signal ave'!CC48</f>
        <v>0.007890474165083</v>
      </c>
      <c r="BL48" s="115">
        <f>'% total signal ave'!CD48</f>
        <v>0.00519125086903521</v>
      </c>
      <c r="BM48" s="66">
        <f>'% total signal ave'!CJ48</f>
        <v>0.012754370909946</v>
      </c>
      <c r="BN48" s="115">
        <f>'% total signal ave'!CK48</f>
        <v>0.00931228553010035</v>
      </c>
      <c r="BO48" s="66">
        <f>'% total signal ave'!CQ48</f>
        <v>0.0158863639885232</v>
      </c>
      <c r="BP48" s="115">
        <f>'% total signal ave'!CR48</f>
        <v>0.0162282335277196</v>
      </c>
      <c r="BQ48" s="66">
        <f>'% total signal ave'!CX48</f>
        <v>0.00436992605854585</v>
      </c>
      <c r="BR48" s="115">
        <f>'% total signal ave'!CY48</f>
        <v>0.00543671422237261</v>
      </c>
      <c r="BS48" s="66">
        <f>'% total signal ave'!DE48</f>
        <v>0.00317342522545962</v>
      </c>
      <c r="BT48" s="115">
        <f>'% total signal ave'!DF48</f>
        <v>0.0031984097568067</v>
      </c>
      <c r="BU48" s="66">
        <f>'% total signal ave'!DL48</f>
        <v>0.0055007033576214</v>
      </c>
      <c r="BV48" s="115">
        <f>'% total signal ave'!DM48</f>
        <v>0.00517516129638569</v>
      </c>
      <c r="BW48" s="66">
        <f>'% total signal ave'!DS48</f>
        <v>0.00817241363718771</v>
      </c>
      <c r="BX48" s="115">
        <f>'% total signal ave'!DT48</f>
        <v>0.0139292113776463</v>
      </c>
      <c r="BY48" s="66">
        <f>'% total signal ave'!DZ48</f>
        <v>0.00478339811793247</v>
      </c>
      <c r="BZ48" s="115">
        <f>'% total signal ave'!EA48</f>
        <v>0.00663448830572593</v>
      </c>
      <c r="CA48" s="66">
        <f>'% total signal ave'!EG48</f>
        <v>0.0112693580575742</v>
      </c>
      <c r="CB48" s="115">
        <f>'% total signal ave'!EH48</f>
        <v>0.0141083989600877</v>
      </c>
    </row>
    <row r="49" spans="1:80">
      <c r="A49">
        <f>'imported data from Web Calc'!A50</f>
        <v>790.5</v>
      </c>
      <c r="B49" t="str">
        <f>'imported data from Web Calc'!B50</f>
        <v>C42H77O10P</v>
      </c>
      <c r="C49" s="61" t="str">
        <f>'imported data from Web Calc'!C50</f>
        <v>PG(36:3)</v>
      </c>
      <c r="D49" s="66">
        <f>'amount-analyzed sorted'!Q49</f>
        <v>0.00083</v>
      </c>
      <c r="E49" s="125"/>
      <c r="F49" s="66">
        <f>'signal-per-mass-dry-wt ave'!Q49</f>
        <v>0.0106922019924425</v>
      </c>
      <c r="G49" s="115">
        <f>'signal-per-mass-dry-wt ave'!R49</f>
        <v>0.00971729070713472</v>
      </c>
      <c r="H49" s="66">
        <f>'signal-per-mass-dry-wt ave'!S49</f>
        <v>0.908820345332343</v>
      </c>
      <c r="I49" s="66">
        <f>'signal-per-mass-dry-wt ave'!Y49</f>
        <v>0.0690812643757866</v>
      </c>
      <c r="J49" s="115">
        <f>'signal-per-mass-dry-wt ave'!Z49</f>
        <v>0.0332890866762777</v>
      </c>
      <c r="K49" s="66">
        <f>'signal-per-mass-dry-wt ave'!AF49</f>
        <v>0.0265357840240922</v>
      </c>
      <c r="L49" s="115">
        <f>'signal-per-mass-dry-wt ave'!AG49</f>
        <v>0.0192978836717011</v>
      </c>
      <c r="M49" s="66">
        <f>'signal-per-mass-dry-wt ave'!AM49</f>
        <v>0.00994787606780267</v>
      </c>
      <c r="N49" s="115">
        <f>'signal-per-mass-dry-wt ave'!AN49</f>
        <v>0.0112593159371755</v>
      </c>
      <c r="O49" s="66">
        <f>'signal-per-mass-dry-wt ave'!AT49</f>
        <v>0.0107602086563428</v>
      </c>
      <c r="P49" s="115">
        <f>'signal-per-mass-dry-wt ave'!AU49</f>
        <v>0.00917655863556113</v>
      </c>
      <c r="Q49" s="66">
        <f>'signal-per-mass-dry-wt ave'!BA49</f>
        <v>0.014788532678688</v>
      </c>
      <c r="R49" s="115">
        <f>'signal-per-mass-dry-wt ave'!BB49</f>
        <v>0.0130255130238577</v>
      </c>
      <c r="S49" s="66">
        <f>'signal-per-mass-dry-wt ave'!BH49</f>
        <v>0.00951703128602929</v>
      </c>
      <c r="T49" s="115">
        <f>'signal-per-mass-dry-wt ave'!BI49</f>
        <v>0.00557044417294772</v>
      </c>
      <c r="U49" s="66">
        <f>'signal-per-mass-dry-wt ave'!BO49</f>
        <v>0.00717396388011327</v>
      </c>
      <c r="V49" s="115">
        <f>'signal-per-mass-dry-wt ave'!BP49</f>
        <v>0.00550797550842967</v>
      </c>
      <c r="W49" s="66">
        <f>'signal-per-mass-dry-wt ave'!BV49</f>
        <v>0.0230625740758708</v>
      </c>
      <c r="X49" s="115">
        <f>'signal-per-mass-dry-wt ave'!BW49</f>
        <v>0.00993217813614312</v>
      </c>
      <c r="Y49" s="66">
        <f>'signal-per-mass-dry-wt ave'!CC49</f>
        <v>0.0033996262387422</v>
      </c>
      <c r="Z49" s="115">
        <f>'signal-per-mass-dry-wt ave'!CD49</f>
        <v>0.00499048757094544</v>
      </c>
      <c r="AA49" s="66">
        <f>'signal-per-mass-dry-wt ave'!CJ49</f>
        <v>0.00816082692072039</v>
      </c>
      <c r="AB49" s="115">
        <f>'signal-per-mass-dry-wt ave'!CK49</f>
        <v>0.00580673476386767</v>
      </c>
      <c r="AC49" s="66">
        <f>'signal-per-mass-dry-wt ave'!CQ49</f>
        <v>0.00542133746588544</v>
      </c>
      <c r="AD49" s="115">
        <f>'signal-per-mass-dry-wt ave'!CR49</f>
        <v>0.00900524022848868</v>
      </c>
      <c r="AE49" s="66">
        <f>'signal-per-mass-dry-wt ave'!CX49</f>
        <v>0.00383833708130658</v>
      </c>
      <c r="AF49" s="115">
        <f>'signal-per-mass-dry-wt ave'!CY49</f>
        <v>0.0048378715815789</v>
      </c>
      <c r="AG49" s="66">
        <f>'signal-per-mass-dry-wt ave'!DE49</f>
        <v>0.00389616191846385</v>
      </c>
      <c r="AH49" s="115">
        <f>'signal-per-mass-dry-wt ave'!DF49</f>
        <v>0.00413934635317101</v>
      </c>
      <c r="AI49" s="66">
        <f>'signal-per-mass-dry-wt ave'!DL49</f>
        <v>0.000970588235294118</v>
      </c>
      <c r="AJ49" s="115">
        <f>'signal-per-mass-dry-wt ave'!DM49</f>
        <v>0.00133004930054059</v>
      </c>
      <c r="AK49" s="66">
        <f>'signal-per-mass-dry-wt ave'!DS49</f>
        <v>0.00661242617909526</v>
      </c>
      <c r="AL49" s="115">
        <f>'signal-per-mass-dry-wt ave'!DT49</f>
        <v>0.00908525627983471</v>
      </c>
      <c r="AM49" s="66">
        <f>'signal-per-mass-dry-wt ave'!DZ49</f>
        <v>0.00065406976744186</v>
      </c>
      <c r="AN49" s="115">
        <f>'signal-per-mass-dry-wt ave'!EA49</f>
        <v>0.00146254446202748</v>
      </c>
      <c r="AO49" s="66">
        <f>'signal-per-mass-dry-wt ave'!EG49</f>
        <v>0.00872450405717404</v>
      </c>
      <c r="AP49" s="115">
        <f>'signal-per-mass-dry-wt ave'!EH49</f>
        <v>0.0100394162227076</v>
      </c>
      <c r="AQ49" s="128"/>
      <c r="AR49" s="66">
        <f>'% total signal ave'!Q49</f>
        <v>0.0193304055095027</v>
      </c>
      <c r="AS49" s="115">
        <f>'% total signal ave'!R49</f>
        <v>0.0176770055260491</v>
      </c>
      <c r="AT49" s="66">
        <f>'% total signal ave'!S49</f>
        <v>0.914466358057478</v>
      </c>
      <c r="AU49" s="66">
        <f>'% total signal ave'!Y49</f>
        <v>0.0423361909422616</v>
      </c>
      <c r="AV49" s="115">
        <f>'% total signal ave'!Z49</f>
        <v>0.0142560303896109</v>
      </c>
      <c r="AW49" s="66">
        <f>'% total signal ave'!AF49</f>
        <v>0.0291491243454847</v>
      </c>
      <c r="AX49" s="115">
        <f>'% total signal ave'!AG49</f>
        <v>0.00794143652403829</v>
      </c>
      <c r="AY49" s="66">
        <f>'% total signal ave'!AM49</f>
        <v>0.0226129054633435</v>
      </c>
      <c r="AZ49" s="115">
        <f>'% total signal ave'!AN49</f>
        <v>0.0244353757675157</v>
      </c>
      <c r="BA49" s="66">
        <f>'% total signal ave'!AT49</f>
        <v>0.0169795729424895</v>
      </c>
      <c r="BB49" s="115">
        <f>'% total signal ave'!AU49</f>
        <v>0.0162514114518199</v>
      </c>
      <c r="BC49" s="66">
        <f>'% total signal ave'!BA49</f>
        <v>0.0144368863206621</v>
      </c>
      <c r="BD49" s="115">
        <f>'% total signal ave'!BB49</f>
        <v>0.0140783712638992</v>
      </c>
      <c r="BE49" s="66">
        <f>'% total signal ave'!BH49</f>
        <v>0.0124971344784035</v>
      </c>
      <c r="BF49" s="115">
        <f>'% total signal ave'!BI49</f>
        <v>0.00915422082961047</v>
      </c>
      <c r="BG49" s="66">
        <f>'% total signal ave'!BO49</f>
        <v>0.0121063774645993</v>
      </c>
      <c r="BH49" s="115">
        <f>'% total signal ave'!BP49</f>
        <v>0.00847315308373759</v>
      </c>
      <c r="BI49" s="66">
        <f>'% total signal ave'!BV49</f>
        <v>0.0191483054564228</v>
      </c>
      <c r="BJ49" s="115">
        <f>'% total signal ave'!BW49</f>
        <v>0.00893011407449832</v>
      </c>
      <c r="BK49" s="66">
        <f>'% total signal ave'!CC49</f>
        <v>0.00974252013931444</v>
      </c>
      <c r="BL49" s="115">
        <f>'% total signal ave'!CD49</f>
        <v>0.0115270729161897</v>
      </c>
      <c r="BM49" s="66">
        <f>'% total signal ave'!CJ49</f>
        <v>0.0172904773105706</v>
      </c>
      <c r="BN49" s="115">
        <f>'% total signal ave'!CK49</f>
        <v>0.0111685781279401</v>
      </c>
      <c r="BO49" s="66">
        <f>'% total signal ave'!CQ49</f>
        <v>0.0106889623004006</v>
      </c>
      <c r="BP49" s="115">
        <f>'% total signal ave'!CR49</f>
        <v>0.013801333271248</v>
      </c>
      <c r="BQ49" s="66">
        <f>'% total signal ave'!CX49</f>
        <v>0.0100083617108397</v>
      </c>
      <c r="BR49" s="115">
        <f>'% total signal ave'!CY49</f>
        <v>0.0110012501365723</v>
      </c>
      <c r="BS49" s="66">
        <f>'% total signal ave'!DE49</f>
        <v>0.00638158516911527</v>
      </c>
      <c r="BT49" s="115">
        <f>'% total signal ave'!DF49</f>
        <v>0.00680115512089754</v>
      </c>
      <c r="BU49" s="66">
        <f>'% total signal ave'!DL49</f>
        <v>0.00287005013271177</v>
      </c>
      <c r="BV49" s="115">
        <f>'% total signal ave'!DM49</f>
        <v>0.0042649001019675</v>
      </c>
      <c r="BW49" s="66">
        <f>'% total signal ave'!DS49</f>
        <v>0.00959501805563251</v>
      </c>
      <c r="BX49" s="115">
        <f>'% total signal ave'!DT49</f>
        <v>0.00725079739112565</v>
      </c>
      <c r="BY49" s="66">
        <f>'% total signal ave'!DZ49</f>
        <v>0.00403549433236883</v>
      </c>
      <c r="BZ49" s="115">
        <f>'% total signal ave'!EA49</f>
        <v>0.00902363964999183</v>
      </c>
      <c r="CA49" s="66">
        <f>'% total signal ave'!EG49</f>
        <v>0.0158563130687793</v>
      </c>
      <c r="CB49" s="115">
        <f>'% total signal ave'!EH49</f>
        <v>0.0142033803491578</v>
      </c>
    </row>
    <row r="50" spans="1:80">
      <c r="A50">
        <f>'imported data from Web Calc'!A51</f>
        <v>792.5</v>
      </c>
      <c r="B50" t="str">
        <f>'imported data from Web Calc'!B51</f>
        <v>C42H79O10P</v>
      </c>
      <c r="C50" s="61" t="str">
        <f>'imported data from Web Calc'!C51</f>
        <v>PG(36:2)</v>
      </c>
      <c r="D50" s="66">
        <f>'amount-analyzed sorted'!Q50</f>
        <v>0.00052</v>
      </c>
      <c r="E50" s="125"/>
      <c r="F50" s="66">
        <f>'signal-per-mass-dry-wt ave'!Q50</f>
        <v>0.00669872895912058</v>
      </c>
      <c r="G50" s="115">
        <f>'signal-per-mass-dry-wt ave'!R50</f>
        <v>0.0044126528954535</v>
      </c>
      <c r="H50" s="66">
        <f>'signal-per-mass-dry-wt ave'!S50</f>
        <v>0.658729875828981</v>
      </c>
      <c r="I50" s="66">
        <f>'signal-per-mass-dry-wt ave'!Y50</f>
        <v>0.0534283898316021</v>
      </c>
      <c r="J50" s="115">
        <f>'signal-per-mass-dry-wt ave'!Z50</f>
        <v>0.039406955707621</v>
      </c>
      <c r="K50" s="66">
        <f>'signal-per-mass-dry-wt ave'!AF50</f>
        <v>0.0241935441259309</v>
      </c>
      <c r="L50" s="115">
        <f>'signal-per-mass-dry-wt ave'!AG50</f>
        <v>0.022365010253318</v>
      </c>
      <c r="M50" s="66">
        <f>'signal-per-mass-dry-wt ave'!AM50</f>
        <v>0.00769280798899926</v>
      </c>
      <c r="N50" s="115">
        <f>'signal-per-mass-dry-wt ave'!AN50</f>
        <v>0.00907703479615129</v>
      </c>
      <c r="O50" s="66">
        <f>'signal-per-mass-dry-wt ave'!AT50</f>
        <v>0.00417634916780304</v>
      </c>
      <c r="P50" s="115">
        <f>'signal-per-mass-dry-wt ave'!AU50</f>
        <v>0.00272979098137123</v>
      </c>
      <c r="Q50" s="66">
        <f>'signal-per-mass-dry-wt ave'!BA50</f>
        <v>0.012769199484617</v>
      </c>
      <c r="R50" s="115">
        <f>'signal-per-mass-dry-wt ave'!BB50</f>
        <v>0.0132489620709042</v>
      </c>
      <c r="S50" s="66">
        <f>'signal-per-mass-dry-wt ave'!BH50</f>
        <v>0.011206228281748</v>
      </c>
      <c r="T50" s="115">
        <f>'signal-per-mass-dry-wt ave'!BI50</f>
        <v>0.0117553716889165</v>
      </c>
      <c r="U50" s="66">
        <f>'signal-per-mass-dry-wt ave'!BO50</f>
        <v>0.00616614943234463</v>
      </c>
      <c r="V50" s="115">
        <f>'signal-per-mass-dry-wt ave'!BP50</f>
        <v>0.00677233723945422</v>
      </c>
      <c r="W50" s="66">
        <f>'signal-per-mass-dry-wt ave'!BV50</f>
        <v>0.0133415278705879</v>
      </c>
      <c r="X50" s="115">
        <f>'signal-per-mass-dry-wt ave'!BW50</f>
        <v>0.0105715057757</v>
      </c>
      <c r="Y50" s="66">
        <f>'signal-per-mass-dry-wt ave'!CC50</f>
        <v>0.00322419533851276</v>
      </c>
      <c r="Z50" s="115">
        <f>'signal-per-mass-dry-wt ave'!CD50</f>
        <v>0.00644764084499403</v>
      </c>
      <c r="AA50" s="66">
        <f>'signal-per-mass-dry-wt ave'!CJ50</f>
        <v>0.00496670639144722</v>
      </c>
      <c r="AB50" s="115">
        <f>'signal-per-mass-dry-wt ave'!CK50</f>
        <v>0.00994659282345871</v>
      </c>
      <c r="AC50" s="66">
        <f>'signal-per-mass-dry-wt ave'!CQ50</f>
        <v>0.000784958359782846</v>
      </c>
      <c r="AD50" s="115">
        <f>'signal-per-mass-dry-wt ave'!CR50</f>
        <v>0.00114207633578121</v>
      </c>
      <c r="AE50" s="66">
        <f>'signal-per-mass-dry-wt ave'!CX50</f>
        <v>0.00341803041099991</v>
      </c>
      <c r="AF50" s="115">
        <f>'signal-per-mass-dry-wt ave'!CY50</f>
        <v>0.0043464561638209</v>
      </c>
      <c r="AG50" s="66">
        <f>'signal-per-mass-dry-wt ave'!DE50</f>
        <v>0.00166378919565983</v>
      </c>
      <c r="AH50" s="115">
        <f>'signal-per-mass-dry-wt ave'!DF50</f>
        <v>0.00181077332730471</v>
      </c>
      <c r="AI50" s="66">
        <f>'signal-per-mass-dry-wt ave'!DL50</f>
        <v>0.00228210469387839</v>
      </c>
      <c r="AJ50" s="115">
        <f>'signal-per-mass-dry-wt ave'!DM50</f>
        <v>0.00162505081611994</v>
      </c>
      <c r="AK50" s="66">
        <f>'signal-per-mass-dry-wt ave'!DS50</f>
        <v>0.00814361984831938</v>
      </c>
      <c r="AL50" s="115">
        <f>'signal-per-mass-dry-wt ave'!DT50</f>
        <v>0.00874143235309213</v>
      </c>
      <c r="AM50" s="66">
        <f>'signal-per-mass-dry-wt ave'!DZ50</f>
        <v>0.000436046511627907</v>
      </c>
      <c r="AN50" s="115">
        <f>'signal-per-mass-dry-wt ave'!EA50</f>
        <v>0.000975029641351653</v>
      </c>
      <c r="AO50" s="66">
        <f>'signal-per-mass-dry-wt ave'!EG50</f>
        <v>0.0102599969797737</v>
      </c>
      <c r="AP50" s="115">
        <f>'signal-per-mass-dry-wt ave'!EH50</f>
        <v>0.0108258980628433</v>
      </c>
      <c r="AQ50" s="128"/>
      <c r="AR50" s="66">
        <f>'% total signal ave'!Q50</f>
        <v>0.0121744296707285</v>
      </c>
      <c r="AS50" s="115">
        <f>'% total signal ave'!R50</f>
        <v>0.00802735856197386</v>
      </c>
      <c r="AT50" s="66">
        <f>'% total signal ave'!S50</f>
        <v>0.659362186080416</v>
      </c>
      <c r="AU50" s="66">
        <f>'% total signal ave'!Y50</f>
        <v>0.0299730230578547</v>
      </c>
      <c r="AV50" s="115">
        <f>'% total signal ave'!Z50</f>
        <v>0.0186853846494656</v>
      </c>
      <c r="AW50" s="66">
        <f>'% total signal ave'!AF50</f>
        <v>0.0261773970105659</v>
      </c>
      <c r="AX50" s="115">
        <f>'% total signal ave'!AG50</f>
        <v>0.0173416633245471</v>
      </c>
      <c r="AY50" s="66">
        <f>'% total signal ave'!AM50</f>
        <v>0.0199096394608742</v>
      </c>
      <c r="AZ50" s="115">
        <f>'% total signal ave'!AN50</f>
        <v>0.0247955449981122</v>
      </c>
      <c r="BA50" s="66">
        <f>'% total signal ave'!AT50</f>
        <v>0.00717864221187536</v>
      </c>
      <c r="BB50" s="115">
        <f>'% total signal ave'!AU50</f>
        <v>0.00578625819878066</v>
      </c>
      <c r="BC50" s="66">
        <f>'% total signal ave'!BA50</f>
        <v>0.0109325146765336</v>
      </c>
      <c r="BD50" s="115">
        <f>'% total signal ave'!BB50</f>
        <v>0.0102326759647707</v>
      </c>
      <c r="BE50" s="66">
        <f>'% total signal ave'!BH50</f>
        <v>0.0129852166378553</v>
      </c>
      <c r="BF50" s="115">
        <f>'% total signal ave'!BI50</f>
        <v>0.0104783364093564</v>
      </c>
      <c r="BG50" s="66">
        <f>'% total signal ave'!BO50</f>
        <v>0.0101599943217023</v>
      </c>
      <c r="BH50" s="115">
        <f>'% total signal ave'!BP50</f>
        <v>0.00941331079010634</v>
      </c>
      <c r="BI50" s="66">
        <f>'% total signal ave'!BV50</f>
        <v>0.00962995567460192</v>
      </c>
      <c r="BJ50" s="115">
        <f>'% total signal ave'!BW50</f>
        <v>0.00553201079271586</v>
      </c>
      <c r="BK50" s="66">
        <f>'% total signal ave'!CC50</f>
        <v>0.00758018590138418</v>
      </c>
      <c r="BL50" s="115">
        <f>'% total signal ave'!CD50</f>
        <v>0.0138026178545616</v>
      </c>
      <c r="BM50" s="66">
        <f>'% total signal ave'!CJ50</f>
        <v>0.0067177495490465</v>
      </c>
      <c r="BN50" s="115">
        <f>'% total signal ave'!CK50</f>
        <v>0.0117479703844528</v>
      </c>
      <c r="BO50" s="66">
        <f>'% total signal ave'!CQ50</f>
        <v>0.00182430369482015</v>
      </c>
      <c r="BP50" s="115">
        <f>'% total signal ave'!CR50</f>
        <v>0.00253271711009532</v>
      </c>
      <c r="BQ50" s="66">
        <f>'% total signal ave'!CX50</f>
        <v>0.00963054662819733</v>
      </c>
      <c r="BR50" s="115">
        <f>'% total signal ave'!CY50</f>
        <v>0.0104953625197389</v>
      </c>
      <c r="BS50" s="66">
        <f>'% total signal ave'!DE50</f>
        <v>0.00315331490403377</v>
      </c>
      <c r="BT50" s="115">
        <f>'% total signal ave'!DF50</f>
        <v>0.00296400871418804</v>
      </c>
      <c r="BU50" s="66">
        <f>'% total signal ave'!DL50</f>
        <v>0.00744063596587037</v>
      </c>
      <c r="BV50" s="115">
        <f>'% total signal ave'!DM50</f>
        <v>0.00618235309168684</v>
      </c>
      <c r="BW50" s="66">
        <f>'% total signal ave'!DS50</f>
        <v>0.0121676455497399</v>
      </c>
      <c r="BX50" s="115">
        <f>'% total signal ave'!DT50</f>
        <v>0.00865890294869256</v>
      </c>
      <c r="BY50" s="66">
        <f>'% total signal ave'!DZ50</f>
        <v>0.00269032955491255</v>
      </c>
      <c r="BZ50" s="115">
        <f>'% total signal ave'!EA50</f>
        <v>0.00601575976666122</v>
      </c>
      <c r="CA50" s="66">
        <f>'% total signal ave'!EG50</f>
        <v>0.0178966301870239</v>
      </c>
      <c r="CB50" s="115">
        <f>'% total signal ave'!EH50</f>
        <v>0.0108578917207663</v>
      </c>
    </row>
    <row r="51" spans="1:80">
      <c r="A51">
        <f>'imported data from Web Calc'!A52</f>
        <v>794.6</v>
      </c>
      <c r="B51" t="str">
        <f>'imported data from Web Calc'!B52</f>
        <v>C42H81O10P</v>
      </c>
      <c r="C51" s="61" t="str">
        <f>'imported data from Web Calc'!C52</f>
        <v>PG(36:1)</v>
      </c>
      <c r="D51" s="66">
        <f>'amount-analyzed sorted'!Q51</f>
        <v>0.00011</v>
      </c>
      <c r="E51" s="125"/>
      <c r="F51" s="66">
        <f>'signal-per-mass-dry-wt ave'!Q51</f>
        <v>0.00141703881827551</v>
      </c>
      <c r="G51" s="115">
        <f>'signal-per-mass-dry-wt ave'!R51</f>
        <v>0.00238697047572781</v>
      </c>
      <c r="H51" s="66">
        <f>'signal-per-mass-dry-wt ave'!S51</f>
        <v>1.68447783147725</v>
      </c>
      <c r="I51" s="66">
        <f>'signal-per-mass-dry-wt ave'!Y51</f>
        <v>0.00293300730430421</v>
      </c>
      <c r="J51" s="115">
        <f>'signal-per-mass-dry-wt ave'!Z51</f>
        <v>0.00291681796133079</v>
      </c>
      <c r="K51" s="66">
        <f>'signal-per-mass-dry-wt ave'!AF51</f>
        <v>0.0057393651794133</v>
      </c>
      <c r="L51" s="115">
        <f>'signal-per-mass-dry-wt ave'!AG51</f>
        <v>0.00626279456894067</v>
      </c>
      <c r="M51" s="66">
        <f>'signal-per-mass-dry-wt ave'!AM51</f>
        <v>0.0019355708223325</v>
      </c>
      <c r="N51" s="115">
        <f>'signal-per-mass-dry-wt ave'!AN51</f>
        <v>0.0026587561325594</v>
      </c>
      <c r="O51" s="66">
        <f>'signal-per-mass-dry-wt ave'!AT51</f>
        <v>0.000425531914893617</v>
      </c>
      <c r="P51" s="115">
        <f>'signal-per-mass-dry-wt ave'!AU51</f>
        <v>0.000951518288297783</v>
      </c>
      <c r="Q51" s="66">
        <f>'signal-per-mass-dry-wt ave'!BA51</f>
        <v>0.00214292833648958</v>
      </c>
      <c r="R51" s="115">
        <f>'signal-per-mass-dry-wt ave'!BB51</f>
        <v>0.00412073344825443</v>
      </c>
      <c r="S51" s="66">
        <f>'signal-per-mass-dry-wt ave'!BH51</f>
        <v>0.00259717401043155</v>
      </c>
      <c r="T51" s="115">
        <f>'signal-per-mass-dry-wt ave'!BI51</f>
        <v>0.00246170547166232</v>
      </c>
      <c r="U51" s="66">
        <f>'signal-per-mass-dry-wt ave'!BO51</f>
        <v>0.000447761194029851</v>
      </c>
      <c r="V51" s="115">
        <f>'signal-per-mass-dry-wt ave'!BP51</f>
        <v>0.00100122446753722</v>
      </c>
      <c r="W51" s="66">
        <f>'signal-per-mass-dry-wt ave'!BV51</f>
        <v>0.00447745982122691</v>
      </c>
      <c r="X51" s="115">
        <f>'signal-per-mass-dry-wt ave'!BW51</f>
        <v>0.00378383299892075</v>
      </c>
      <c r="Y51" s="66">
        <f>'signal-per-mass-dry-wt ave'!CC51</f>
        <v>0</v>
      </c>
      <c r="Z51" s="115">
        <f>'signal-per-mass-dry-wt ave'!CD51</f>
        <v>0</v>
      </c>
      <c r="AA51" s="66">
        <f>'signal-per-mass-dry-wt ave'!CJ51</f>
        <v>0.000215208034433286</v>
      </c>
      <c r="AB51" s="115">
        <f>'signal-per-mass-dry-wt ave'!CK51</f>
        <v>0.000481219794296942</v>
      </c>
      <c r="AC51" s="66">
        <f>'signal-per-mass-dry-wt ave'!CQ51</f>
        <v>0.00322701617374961</v>
      </c>
      <c r="AD51" s="115">
        <f>'signal-per-mass-dry-wt ave'!CR51</f>
        <v>0.00341390234376122</v>
      </c>
      <c r="AE51" s="66">
        <f>'signal-per-mass-dry-wt ave'!CX51</f>
        <v>0.000231481481481482</v>
      </c>
      <c r="AF51" s="115">
        <f>'signal-per-mass-dry-wt ave'!CY51</f>
        <v>0.000517608328124951</v>
      </c>
      <c r="AG51" s="66">
        <f>'signal-per-mass-dry-wt ave'!DE51</f>
        <v>0.000887573964497042</v>
      </c>
      <c r="AH51" s="115">
        <f>'signal-per-mass-dry-wt ave'!DF51</f>
        <v>0.00198467571967437</v>
      </c>
      <c r="AI51" s="66">
        <f>'signal-per-mass-dry-wt ave'!DL51</f>
        <v>0</v>
      </c>
      <c r="AJ51" s="115">
        <f>'signal-per-mass-dry-wt ave'!DM51</f>
        <v>0</v>
      </c>
      <c r="AK51" s="66">
        <f>'signal-per-mass-dry-wt ave'!DS51</f>
        <v>0.000546448087431694</v>
      </c>
      <c r="AL51" s="115">
        <f>'signal-per-mass-dry-wt ave'!DT51</f>
        <v>0.00122189506967202</v>
      </c>
      <c r="AM51" s="66">
        <f>'signal-per-mass-dry-wt ave'!DZ51</f>
        <v>0.000563380281690141</v>
      </c>
      <c r="AN51" s="115">
        <f>'signal-per-mass-dry-wt ave'!EA51</f>
        <v>0.00125975660704213</v>
      </c>
      <c r="AO51" s="66">
        <f>'signal-per-mass-dry-wt ave'!EG51</f>
        <v>0.000239808153477218</v>
      </c>
      <c r="AP51" s="115">
        <f>'signal-per-mass-dry-wt ave'!EH51</f>
        <v>0.000536227332733763</v>
      </c>
      <c r="AQ51" s="128"/>
      <c r="AR51" s="66">
        <f>'% total signal ave'!Q51</f>
        <v>0.00259620393729401</v>
      </c>
      <c r="AS51" s="115">
        <f>'% total signal ave'!R51</f>
        <v>0.00443168432883689</v>
      </c>
      <c r="AT51" s="66">
        <f>'% total signal ave'!S51</f>
        <v>1.7069862136701</v>
      </c>
      <c r="AU51" s="66">
        <f>'% total signal ave'!Y51</f>
        <v>0.00185414426738992</v>
      </c>
      <c r="AV51" s="115">
        <f>'% total signal ave'!Z51</f>
        <v>0.00171728434300758</v>
      </c>
      <c r="AW51" s="66">
        <f>'% total signal ave'!AF51</f>
        <v>0.00689358110019651</v>
      </c>
      <c r="AX51" s="115">
        <f>'% total signal ave'!AG51</f>
        <v>0.00841060212426566</v>
      </c>
      <c r="AY51" s="66">
        <f>'% total signal ave'!AM51</f>
        <v>0.00418585620892279</v>
      </c>
      <c r="AZ51" s="115">
        <f>'% total signal ave'!AN51</f>
        <v>0.00573433469855685</v>
      </c>
      <c r="BA51" s="66">
        <f>'% total signal ave'!AT51</f>
        <v>0.000427067209892189</v>
      </c>
      <c r="BB51" s="115">
        <f>'% total signal ave'!AU51</f>
        <v>0.000954951312280105</v>
      </c>
      <c r="BC51" s="66">
        <f>'% total signal ave'!BA51</f>
        <v>0.00263940755135101</v>
      </c>
      <c r="BD51" s="115">
        <f>'% total signal ave'!BB51</f>
        <v>0.00531410997283301</v>
      </c>
      <c r="BE51" s="66">
        <f>'% total signal ave'!BH51</f>
        <v>0.00267485661621469</v>
      </c>
      <c r="BF51" s="115">
        <f>'% total signal ave'!BI51</f>
        <v>0.00261032602064394</v>
      </c>
      <c r="BG51" s="66">
        <f>'% total signal ave'!BO51</f>
        <v>0.00114655458652754</v>
      </c>
      <c r="BH51" s="115">
        <f>'% total signal ave'!BP51</f>
        <v>0.00256377399538975</v>
      </c>
      <c r="BI51" s="66">
        <f>'% total signal ave'!BV51</f>
        <v>0.00347387190059492</v>
      </c>
      <c r="BJ51" s="115">
        <f>'% total signal ave'!BW51</f>
        <v>0.00250386044090403</v>
      </c>
      <c r="BK51" s="66">
        <f>'% total signal ave'!CC51</f>
        <v>0</v>
      </c>
      <c r="BL51" s="115">
        <f>'% total signal ave'!CD51</f>
        <v>0</v>
      </c>
      <c r="BM51" s="66">
        <f>'% total signal ave'!CJ51</f>
        <v>0.000646001273880478</v>
      </c>
      <c r="BN51" s="115">
        <f>'% total signal ave'!CK51</f>
        <v>0.00144450276194821</v>
      </c>
      <c r="BO51" s="66">
        <f>'% total signal ave'!CQ51</f>
        <v>0.00699070242198567</v>
      </c>
      <c r="BP51" s="115">
        <f>'% total signal ave'!CR51</f>
        <v>0.00730963741468462</v>
      </c>
      <c r="BQ51" s="66">
        <f>'% total signal ave'!CX51</f>
        <v>0.000421302193708213</v>
      </c>
      <c r="BR51" s="115">
        <f>'% total signal ave'!CY51</f>
        <v>0.000942060344201348</v>
      </c>
      <c r="BS51" s="66">
        <f>'% total signal ave'!DE51</f>
        <v>0.00156126586742008</v>
      </c>
      <c r="BT51" s="115">
        <f>'% total signal ave'!DF51</f>
        <v>0.00349109661050147</v>
      </c>
      <c r="BU51" s="66">
        <f>'% total signal ave'!DL51</f>
        <v>0</v>
      </c>
      <c r="BV51" s="115">
        <f>'% total signal ave'!DM51</f>
        <v>0</v>
      </c>
      <c r="BW51" s="66">
        <f>'% total signal ave'!DS51</f>
        <v>0.00202000863070077</v>
      </c>
      <c r="BX51" s="115">
        <f>'% total signal ave'!DT51</f>
        <v>0.0045168766133832</v>
      </c>
      <c r="BY51" s="66">
        <f>'% total signal ave'!DZ51</f>
        <v>0.000837227425207965</v>
      </c>
      <c r="BZ51" s="115">
        <f>'% total signal ave'!EA51</f>
        <v>0.00187209743539213</v>
      </c>
      <c r="CA51" s="66">
        <f>'% total signal ave'!EG51</f>
        <v>0.000474046394678862</v>
      </c>
      <c r="CB51" s="115">
        <f>'% total signal ave'!EH51</f>
        <v>0.00105999996299063</v>
      </c>
    </row>
    <row r="52" spans="1:80">
      <c r="A52" s="74" t="s">
        <v>524</v>
      </c>
      <c r="B52" s="75"/>
      <c r="C52" s="74" t="s">
        <v>524</v>
      </c>
      <c r="D52" s="66">
        <f>'amount-analyzed sorted'!Q52</f>
        <v>0.23077</v>
      </c>
      <c r="E52" s="125"/>
      <c r="F52" s="116">
        <f>'signal-per-mass-dry-wt ave'!Q52</f>
        <v>2.97281861903126</v>
      </c>
      <c r="G52" s="117">
        <f>'signal-per-mass-dry-wt ave'!R52</f>
        <v>0.135397617018178</v>
      </c>
      <c r="H52" s="66">
        <f>'signal-per-mass-dry-wt ave'!S52</f>
        <v>0.0455451994788364</v>
      </c>
      <c r="I52" s="116">
        <f>'signal-per-mass-dry-wt ave'!Y52</f>
        <v>9.73861551461751</v>
      </c>
      <c r="J52" s="117">
        <f>'signal-per-mass-dry-wt ave'!Z52</f>
        <v>3.68033572834252</v>
      </c>
      <c r="K52" s="116">
        <f>'signal-per-mass-dry-wt ave'!AF52</f>
        <v>4.01761615057779</v>
      </c>
      <c r="L52" s="117">
        <f>'signal-per-mass-dry-wt ave'!AG52</f>
        <v>2.16508992915809</v>
      </c>
      <c r="M52" s="116">
        <f>'signal-per-mass-dry-wt ave'!AM52</f>
        <v>2.32824805426701</v>
      </c>
      <c r="N52" s="117">
        <f>'signal-per-mass-dry-wt ave'!AN52</f>
        <v>0.443612083736347</v>
      </c>
      <c r="O52" s="116">
        <f>'signal-per-mass-dry-wt ave'!AT52</f>
        <v>2.24184023807905</v>
      </c>
      <c r="P52" s="117">
        <f>'signal-per-mass-dry-wt ave'!AU52</f>
        <v>1.38292883694958</v>
      </c>
      <c r="Q52" s="116">
        <f>'signal-per-mass-dry-wt ave'!BA52</f>
        <v>3.43772002910545</v>
      </c>
      <c r="R52" s="117">
        <f>'signal-per-mass-dry-wt ave'!BB52</f>
        <v>1.25846015798015</v>
      </c>
      <c r="S52" s="116">
        <f>'signal-per-mass-dry-wt ave'!BH52</f>
        <v>3.3326828456329</v>
      </c>
      <c r="T52" s="117">
        <f>'signal-per-mass-dry-wt ave'!BI52</f>
        <v>1.14109820206699</v>
      </c>
      <c r="U52" s="116">
        <f>'signal-per-mass-dry-wt ave'!BO52</f>
        <v>2.30592662894701</v>
      </c>
      <c r="V52" s="117">
        <f>'signal-per-mass-dry-wt ave'!BP52</f>
        <v>0.729680095362408</v>
      </c>
      <c r="W52" s="116">
        <f>'signal-per-mass-dry-wt ave'!BV52</f>
        <v>6.31507403029114</v>
      </c>
      <c r="X52" s="117">
        <f>'signal-per-mass-dry-wt ave'!BW52</f>
        <v>2.10773274155924</v>
      </c>
      <c r="Y52" s="116">
        <f>'signal-per-mass-dry-wt ave'!CC52</f>
        <v>1.38506370227092</v>
      </c>
      <c r="Z52" s="117">
        <f>'signal-per-mass-dry-wt ave'!CD52</f>
        <v>0.939037254485811</v>
      </c>
      <c r="AA52" s="116">
        <f>'signal-per-mass-dry-wt ave'!CJ52</f>
        <v>2.49956109199794</v>
      </c>
      <c r="AB52" s="117">
        <f>'signal-per-mass-dry-wt ave'!CK52</f>
        <v>1.57131559371581</v>
      </c>
      <c r="AC52" s="116">
        <f>'signal-per-mass-dry-wt ave'!CQ52</f>
        <v>2.08569869253675</v>
      </c>
      <c r="AD52" s="117">
        <f>'signal-per-mass-dry-wt ave'!CR52</f>
        <v>0.951745493255117</v>
      </c>
      <c r="AE52" s="116">
        <f>'signal-per-mass-dry-wt ave'!CX52</f>
        <v>1.94040525440848</v>
      </c>
      <c r="AF52" s="117">
        <f>'signal-per-mass-dry-wt ave'!CY52</f>
        <v>1.4642988949908</v>
      </c>
      <c r="AG52" s="116">
        <f>'signal-per-mass-dry-wt ave'!DE52</f>
        <v>2.31646783735995</v>
      </c>
      <c r="AH52" s="117">
        <f>'signal-per-mass-dry-wt ave'!DF52</f>
        <v>1.0517723701903</v>
      </c>
      <c r="AI52" s="116">
        <f>'signal-per-mass-dry-wt ave'!DL52</f>
        <v>1.20657788507378</v>
      </c>
      <c r="AJ52" s="117">
        <f>'signal-per-mass-dry-wt ave'!DM52</f>
        <v>0.752913499538715</v>
      </c>
      <c r="AK52" s="116">
        <f>'signal-per-mass-dry-wt ave'!DS52</f>
        <v>3.04581532218185</v>
      </c>
      <c r="AL52" s="117">
        <f>'signal-per-mass-dry-wt ave'!DT52</f>
        <v>2.30160187899296</v>
      </c>
      <c r="AM52" s="116">
        <f>'signal-per-mass-dry-wt ave'!DZ52</f>
        <v>1.37720383956419</v>
      </c>
      <c r="AN52" s="117">
        <f>'signal-per-mass-dry-wt ave'!EA52</f>
        <v>1.27710454584606</v>
      </c>
      <c r="AO52" s="116">
        <f>'signal-per-mass-dry-wt ave'!EG52</f>
        <v>3.11751341531217</v>
      </c>
      <c r="AP52" s="117">
        <f>'signal-per-mass-dry-wt ave'!EH52</f>
        <v>2.2502713076292</v>
      </c>
      <c r="AQ52" s="129"/>
      <c r="AR52" s="116">
        <f>'% total signal ave'!Q52</f>
        <v>5.38163297656507</v>
      </c>
      <c r="AS52" s="117">
        <f>'% total signal ave'!R52</f>
        <v>0.165077178605729</v>
      </c>
      <c r="AT52" s="66">
        <f>'% total signal ave'!S52</f>
        <v>0.0306741799978884</v>
      </c>
      <c r="AU52" s="116">
        <f>'% total signal ave'!Y52</f>
        <v>5.89822049138928</v>
      </c>
      <c r="AV52" s="117">
        <f>'% total signal ave'!Z52</f>
        <v>0.296616311947807</v>
      </c>
      <c r="AW52" s="116">
        <f>'% total signal ave'!AF52</f>
        <v>4.88579069301324</v>
      </c>
      <c r="AX52" s="117">
        <f>'% total signal ave'!AG52</f>
        <v>0.464030884086156</v>
      </c>
      <c r="AY52" s="116">
        <f>'% total signal ave'!AM52</f>
        <v>5.94377340869942</v>
      </c>
      <c r="AZ52" s="117">
        <f>'% total signal ave'!AN52</f>
        <v>0.465005423313831</v>
      </c>
      <c r="BA52" s="116">
        <f>'% total signal ave'!AT52</f>
        <v>3.96761821827637</v>
      </c>
      <c r="BB52" s="117">
        <f>'% total signal ave'!AU52</f>
        <v>0.355039047543187</v>
      </c>
      <c r="BC52" s="116">
        <f>'% total signal ave'!BA52</f>
        <v>3.9291390104158</v>
      </c>
      <c r="BD52" s="117">
        <f>'% total signal ave'!BB52</f>
        <v>0.740684807034643</v>
      </c>
      <c r="BE52" s="116">
        <f>'% total signal ave'!BH52</f>
        <v>3.99047247119956</v>
      </c>
      <c r="BF52" s="117">
        <f>'% total signal ave'!BI52</f>
        <v>0.489364054297501</v>
      </c>
      <c r="BG52" s="116">
        <f>'% total signal ave'!BO52</f>
        <v>4.22031097715756</v>
      </c>
      <c r="BH52" s="117">
        <f>'% total signal ave'!BP52</f>
        <v>0.508736110102842</v>
      </c>
      <c r="BI52" s="116">
        <f>'% total signal ave'!BV52</f>
        <v>5.00267109800801</v>
      </c>
      <c r="BJ52" s="117">
        <f>'% total signal ave'!BW52</f>
        <v>0.234461999882043</v>
      </c>
      <c r="BK52" s="116">
        <f>'% total signal ave'!CC52</f>
        <v>5.21218981355119</v>
      </c>
      <c r="BL52" s="117">
        <f>'% total signal ave'!CD52</f>
        <v>0.826119288859836</v>
      </c>
      <c r="BM52" s="116">
        <f>'% total signal ave'!CJ52</f>
        <v>5.35189828628814</v>
      </c>
      <c r="BN52" s="117">
        <f>'% total signal ave'!CK52</f>
        <v>0.549486196244872</v>
      </c>
      <c r="BO52" s="116">
        <f>'% total signal ave'!CQ52</f>
        <v>5.15060814689197</v>
      </c>
      <c r="BP52" s="117">
        <f>'% total signal ave'!CR52</f>
        <v>0.42702140859341</v>
      </c>
      <c r="BQ52" s="116">
        <f>'% total signal ave'!CX52</f>
        <v>5.51841275677956</v>
      </c>
      <c r="BR52" s="117">
        <f>'% total signal ave'!CY52</f>
        <v>1.1411394039329</v>
      </c>
      <c r="BS52" s="116">
        <f>'% total signal ave'!DE52</f>
        <v>4.61998181468508</v>
      </c>
      <c r="BT52" s="117">
        <f>'% total signal ave'!DF52</f>
        <v>0.71613001702681</v>
      </c>
      <c r="BU52" s="116">
        <f>'% total signal ave'!DL52</f>
        <v>3.82866516280804</v>
      </c>
      <c r="BV52" s="117">
        <f>'% total signal ave'!DM52</f>
        <v>0.582694292819903</v>
      </c>
      <c r="BW52" s="116">
        <f>'% total signal ave'!DS52</f>
        <v>5.54738305847938</v>
      </c>
      <c r="BX52" s="117">
        <f>'% total signal ave'!DT52</f>
        <v>1.02591128162373</v>
      </c>
      <c r="BY52" s="116">
        <f>'% total signal ave'!DZ52</f>
        <v>4.53269303543198</v>
      </c>
      <c r="BZ52" s="117">
        <f>'% total signal ave'!EA52</f>
        <v>0.705322656803034</v>
      </c>
      <c r="CA52" s="116">
        <f>'% total signal ave'!EG52</f>
        <v>6.44430123773145</v>
      </c>
      <c r="CB52" s="117">
        <f>'% total signal ave'!EH52</f>
        <v>1.17990213422637</v>
      </c>
    </row>
    <row r="53" spans="1:80">
      <c r="A53">
        <f>'imported data from Web Calc'!A55</f>
        <v>500.3</v>
      </c>
      <c r="B53" t="str">
        <f>'imported data from Web Calc'!B55</f>
        <v>C22H43O9P</v>
      </c>
      <c r="C53" s="61" t="str">
        <f>'imported data from Web Calc'!C55</f>
        <v>LPG(16:1)</v>
      </c>
      <c r="D53" s="66">
        <f>'amount-analyzed sorted'!Q53</f>
        <v>7.2e-5</v>
      </c>
      <c r="E53" s="125"/>
      <c r="F53" s="66">
        <f>'signal-per-mass-dry-wt ave'!Q53</f>
        <v>0.000927516317416695</v>
      </c>
      <c r="G53" s="115">
        <f>'signal-per-mass-dry-wt ave'!R53</f>
        <v>0.00230187091277924</v>
      </c>
      <c r="H53" s="66">
        <f>'signal-per-mass-dry-wt ave'!S53</f>
        <v>2.48175786188903</v>
      </c>
      <c r="I53" s="66">
        <f>'signal-per-mass-dry-wt ave'!Y53</f>
        <v>0.00138081175223383</v>
      </c>
      <c r="J53" s="115">
        <f>'signal-per-mass-dry-wt ave'!Z53</f>
        <v>0.00210282962600584</v>
      </c>
      <c r="K53" s="66">
        <f>'signal-per-mass-dry-wt ave'!AF53</f>
        <v>0.00260261194029851</v>
      </c>
      <c r="L53" s="115">
        <f>'signal-per-mass-dry-wt ave'!AG53</f>
        <v>0.00360675742453696</v>
      </c>
      <c r="M53" s="66">
        <f>'signal-per-mass-dry-wt ave'!AM53</f>
        <v>0.00268987085624148</v>
      </c>
      <c r="N53" s="115">
        <f>'signal-per-mass-dry-wt ave'!AN53</f>
        <v>0.00313329410082649</v>
      </c>
      <c r="O53" s="66">
        <f>'signal-per-mass-dry-wt ave'!AT53</f>
        <v>0.000727611940298508</v>
      </c>
      <c r="P53" s="115">
        <f>'signal-per-mass-dry-wt ave'!AU53</f>
        <v>0.00162698975974798</v>
      </c>
      <c r="Q53" s="66">
        <f>'signal-per-mass-dry-wt ave'!BA53</f>
        <v>0.00483505632641366</v>
      </c>
      <c r="R53" s="115">
        <f>'signal-per-mass-dry-wt ave'!BB53</f>
        <v>0.00766741611569241</v>
      </c>
      <c r="S53" s="66">
        <f>'signal-per-mass-dry-wt ave'!BH53</f>
        <v>0</v>
      </c>
      <c r="T53" s="115">
        <f>'signal-per-mass-dry-wt ave'!BI53</f>
        <v>0</v>
      </c>
      <c r="U53" s="66">
        <f>'signal-per-mass-dry-wt ave'!BO53</f>
        <v>0.0133758286602391</v>
      </c>
      <c r="V53" s="115">
        <f>'signal-per-mass-dry-wt ave'!BP53</f>
        <v>0.0168216423452096</v>
      </c>
      <c r="W53" s="66">
        <f>'signal-per-mass-dry-wt ave'!BV53</f>
        <v>0.000406779661016949</v>
      </c>
      <c r="X53" s="115">
        <f>'signal-per-mass-dry-wt ave'!BW53</f>
        <v>0.00090958697389822</v>
      </c>
      <c r="Y53" s="66">
        <f>'signal-per-mass-dry-wt ave'!CC53</f>
        <v>0.00550943396226415</v>
      </c>
      <c r="Z53" s="115">
        <f>'signal-per-mass-dry-wt ave'!CD53</f>
        <v>0.00849998969248359</v>
      </c>
      <c r="AA53" s="66">
        <f>'signal-per-mass-dry-wt ave'!CJ53</f>
        <v>0</v>
      </c>
      <c r="AB53" s="115">
        <f>'signal-per-mass-dry-wt ave'!CK53</f>
        <v>0</v>
      </c>
      <c r="AC53" s="66">
        <f>'signal-per-mass-dry-wt ave'!CQ53</f>
        <v>0.00549424505364591</v>
      </c>
      <c r="AD53" s="115">
        <f>'signal-per-mass-dry-wt ave'!CR53</f>
        <v>0.00898396278827284</v>
      </c>
      <c r="AE53" s="66">
        <f>'signal-per-mass-dry-wt ave'!CX53</f>
        <v>0.00401418458496628</v>
      </c>
      <c r="AF53" s="115">
        <f>'signal-per-mass-dry-wt ave'!CY53</f>
        <v>0.00850449369012423</v>
      </c>
      <c r="AG53" s="66">
        <f>'signal-per-mass-dry-wt ave'!DE53</f>
        <v>0.00653465346534654</v>
      </c>
      <c r="AH53" s="115">
        <f>'signal-per-mass-dry-wt ave'!DF53</f>
        <v>0.0146119293579194</v>
      </c>
      <c r="AI53" s="66">
        <f>'signal-per-mass-dry-wt ave'!DL53</f>
        <v>0</v>
      </c>
      <c r="AJ53" s="115">
        <f>'signal-per-mass-dry-wt ave'!DM53</f>
        <v>0</v>
      </c>
      <c r="AK53" s="66">
        <f>'signal-per-mass-dry-wt ave'!DS53</f>
        <v>0.0012280701754386</v>
      </c>
      <c r="AL53" s="115">
        <f>'signal-per-mass-dry-wt ave'!DT53</f>
        <v>0.00274604839342079</v>
      </c>
      <c r="AM53" s="66">
        <f>'signal-per-mass-dry-wt ave'!DZ53</f>
        <v>0.00293910450778249</v>
      </c>
      <c r="AN53" s="115">
        <f>'signal-per-mass-dry-wt ave'!EA53</f>
        <v>0.00433392939180438</v>
      </c>
      <c r="AO53" s="66">
        <f>'signal-per-mass-dry-wt ave'!EG53</f>
        <v>0.00143873891712318</v>
      </c>
      <c r="AP53" s="115">
        <f>'signal-per-mass-dry-wt ave'!EH53</f>
        <v>0.00229992963204842</v>
      </c>
      <c r="AQ53" s="128"/>
      <c r="AR53" s="66">
        <f>'% total signal ave'!Q53</f>
        <v>0.00168886423125447</v>
      </c>
      <c r="AS53" s="115">
        <f>'% total signal ave'!R53</f>
        <v>0.00417764665691412</v>
      </c>
      <c r="AT53" s="66">
        <f>'% total signal ave'!S53</f>
        <v>2.4736426881461</v>
      </c>
      <c r="AU53" s="66">
        <f>'% total signal ave'!Y53</f>
        <v>0.000618815881699514</v>
      </c>
      <c r="AV53" s="115">
        <f>'% total signal ave'!Z53</f>
        <v>0.000963748835913506</v>
      </c>
      <c r="AW53" s="66">
        <f>'% total signal ave'!AF53</f>
        <v>0.00460715567332232</v>
      </c>
      <c r="AX53" s="115">
        <f>'% total signal ave'!AG53</f>
        <v>0.00705756402819745</v>
      </c>
      <c r="AY53" s="66">
        <f>'% total signal ave'!AM53</f>
        <v>0.00795954606567753</v>
      </c>
      <c r="AZ53" s="115">
        <f>'% total signal ave'!AN53</f>
        <v>0.0105852677121682</v>
      </c>
      <c r="BA53" s="66">
        <f>'% total signal ave'!AT53</f>
        <v>0.00108576134492787</v>
      </c>
      <c r="BB53" s="115">
        <f>'% total signal ave'!AU53</f>
        <v>0.00242783617460032</v>
      </c>
      <c r="BC53" s="66">
        <f>'% total signal ave'!BA53</f>
        <v>0.00751564938592772</v>
      </c>
      <c r="BD53" s="115">
        <f>'% total signal ave'!BB53</f>
        <v>0.0100560772001952</v>
      </c>
      <c r="BE53" s="66">
        <f>'% total signal ave'!BH53</f>
        <v>0</v>
      </c>
      <c r="BF53" s="115">
        <f>'% total signal ave'!BI53</f>
        <v>0</v>
      </c>
      <c r="BG53" s="66">
        <f>'% total signal ave'!BO53</f>
        <v>0.0289829541687058</v>
      </c>
      <c r="BH53" s="115">
        <f>'% total signal ave'!BP53</f>
        <v>0.0347828937286644</v>
      </c>
      <c r="BI53" s="66">
        <f>'% total signal ave'!BV53</f>
        <v>0.000224077945998355</v>
      </c>
      <c r="BJ53" s="115">
        <f>'% total signal ave'!BW53</f>
        <v>0.000501053519510849</v>
      </c>
      <c r="BK53" s="66">
        <f>'% total signal ave'!CC53</f>
        <v>0.0206921054761072</v>
      </c>
      <c r="BL53" s="115">
        <f>'% total signal ave'!CD53</f>
        <v>0.0371192626859701</v>
      </c>
      <c r="BM53" s="66">
        <f>'% total signal ave'!CJ53</f>
        <v>0</v>
      </c>
      <c r="BN53" s="115">
        <f>'% total signal ave'!CK53</f>
        <v>0</v>
      </c>
      <c r="BO53" s="66">
        <f>'% total signal ave'!CQ53</f>
        <v>0.0193649530021204</v>
      </c>
      <c r="BP53" s="115">
        <f>'% total signal ave'!CR53</f>
        <v>0.0325920559999728</v>
      </c>
      <c r="BQ53" s="66">
        <f>'% total signal ave'!CX53</f>
        <v>0.0082863770708945</v>
      </c>
      <c r="BR53" s="115">
        <f>'% total signal ave'!CY53</f>
        <v>0.0151758631730868</v>
      </c>
      <c r="BS53" s="66">
        <f>'% total signal ave'!DE53</f>
        <v>0.0110976650712193</v>
      </c>
      <c r="BT53" s="115">
        <f>'% total signal ave'!DF53</f>
        <v>0.0248151334907713</v>
      </c>
      <c r="BU53" s="66">
        <f>'% total signal ave'!DL53</f>
        <v>0</v>
      </c>
      <c r="BV53" s="115">
        <f>'% total signal ave'!DM53</f>
        <v>0</v>
      </c>
      <c r="BW53" s="66">
        <f>'% total signal ave'!DS53</f>
        <v>0.00594886455183838</v>
      </c>
      <c r="BX53" s="115">
        <f>'% total signal ave'!DT53</f>
        <v>0.0133020655268494</v>
      </c>
      <c r="BY53" s="66">
        <f>'% total signal ave'!DZ53</f>
        <v>0.0301292059122503</v>
      </c>
      <c r="BZ53" s="115">
        <f>'% total signal ave'!EA53</f>
        <v>0.0523403723503961</v>
      </c>
      <c r="CA53" s="66">
        <f>'% total signal ave'!EG53</f>
        <v>0.00214514372753364</v>
      </c>
      <c r="CB53" s="115">
        <f>'% total signal ave'!EH53</f>
        <v>0.00314026982194771</v>
      </c>
    </row>
    <row r="54" spans="1:80">
      <c r="A54">
        <f>'imported data from Web Calc'!A56</f>
        <v>502.3</v>
      </c>
      <c r="B54" t="str">
        <f>'imported data from Web Calc'!B56</f>
        <v>C22H45O9P</v>
      </c>
      <c r="C54" s="61" t="str">
        <f>'imported data from Web Calc'!C56</f>
        <v>LPG(16:0)</v>
      </c>
      <c r="D54" s="66">
        <f>'amount-analyzed sorted'!Q54</f>
        <v>0.000172</v>
      </c>
      <c r="E54" s="125"/>
      <c r="F54" s="66">
        <f>'signal-per-mass-dry-wt ave'!Q54</f>
        <v>0.00221573342493988</v>
      </c>
      <c r="G54" s="115">
        <f>'signal-per-mass-dry-wt ave'!R54</f>
        <v>0.00288233280156689</v>
      </c>
      <c r="H54" s="66">
        <f>'signal-per-mass-dry-wt ave'!S54</f>
        <v>1.30084818377693</v>
      </c>
      <c r="I54" s="66">
        <f>'signal-per-mass-dry-wt ave'!Y54</f>
        <v>0.00498946675444371</v>
      </c>
      <c r="J54" s="115">
        <f>'signal-per-mass-dry-wt ave'!Z54</f>
        <v>0.00596763731704477</v>
      </c>
      <c r="K54" s="66">
        <f>'signal-per-mass-dry-wt ave'!AF54</f>
        <v>0.00196053286810147</v>
      </c>
      <c r="L54" s="115">
        <f>'signal-per-mass-dry-wt ave'!AG54</f>
        <v>0.00232531572143421</v>
      </c>
      <c r="M54" s="66">
        <f>'signal-per-mass-dry-wt ave'!AM54</f>
        <v>0.00253801552819586</v>
      </c>
      <c r="N54" s="115">
        <f>'signal-per-mass-dry-wt ave'!AN54</f>
        <v>0.00243485130454714</v>
      </c>
      <c r="O54" s="66">
        <f>'signal-per-mass-dry-wt ave'!AT54</f>
        <v>0.00165475870879344</v>
      </c>
      <c r="P54" s="115">
        <f>'signal-per-mass-dry-wt ave'!AU54</f>
        <v>0.00199532767030226</v>
      </c>
      <c r="Q54" s="66">
        <f>'signal-per-mass-dry-wt ave'!BA54</f>
        <v>0.00236107511877471</v>
      </c>
      <c r="R54" s="115">
        <f>'signal-per-mass-dry-wt ave'!BB54</f>
        <v>0.0031674023134693</v>
      </c>
      <c r="S54" s="66">
        <f>'signal-per-mass-dry-wt ave'!BH54</f>
        <v>0.00283030872179804</v>
      </c>
      <c r="T54" s="115">
        <f>'signal-per-mass-dry-wt ave'!BI54</f>
        <v>0.00263931678986157</v>
      </c>
      <c r="U54" s="66">
        <f>'signal-per-mass-dry-wt ave'!BO54</f>
        <v>0.0028445729467844</v>
      </c>
      <c r="V54" s="115">
        <f>'signal-per-mass-dry-wt ave'!BP54</f>
        <v>0.00417248193956581</v>
      </c>
      <c r="W54" s="66">
        <f>'signal-per-mass-dry-wt ave'!BV54</f>
        <v>0.0123346069341832</v>
      </c>
      <c r="X54" s="115">
        <f>'signal-per-mass-dry-wt ave'!BW54</f>
        <v>0.0195140510053592</v>
      </c>
      <c r="Y54" s="66">
        <f>'signal-per-mass-dry-wt ave'!CC54</f>
        <v>0.00125527192008879</v>
      </c>
      <c r="Z54" s="115">
        <f>'signal-per-mass-dry-wt ave'!CD54</f>
        <v>0.00262470404740196</v>
      </c>
      <c r="AA54" s="66">
        <f>'signal-per-mass-dry-wt ave'!CJ54</f>
        <v>0.000665322580645161</v>
      </c>
      <c r="AB54" s="115">
        <f>'signal-per-mass-dry-wt ave'!CK54</f>
        <v>0.00148770651728817</v>
      </c>
      <c r="AC54" s="66">
        <f>'signal-per-mass-dry-wt ave'!CQ54</f>
        <v>0.00581363951579631</v>
      </c>
      <c r="AD54" s="115">
        <f>'signal-per-mass-dry-wt ave'!CR54</f>
        <v>0.00931625071458815</v>
      </c>
      <c r="AE54" s="66">
        <f>'signal-per-mass-dry-wt ave'!CX54</f>
        <v>0.00390799718778304</v>
      </c>
      <c r="AF54" s="115">
        <f>'signal-per-mass-dry-wt ave'!CY54</f>
        <v>0.00837429979783505</v>
      </c>
      <c r="AG54" s="66">
        <f>'signal-per-mass-dry-wt ave'!DE54</f>
        <v>0.00240343929129755</v>
      </c>
      <c r="AH54" s="115">
        <f>'signal-per-mass-dry-wt ave'!DF54</f>
        <v>0.00424010440995291</v>
      </c>
      <c r="AI54" s="66">
        <f>'signal-per-mass-dry-wt ave'!DL54</f>
        <v>0.00298348451811607</v>
      </c>
      <c r="AJ54" s="115">
        <f>'signal-per-mass-dry-wt ave'!DM54</f>
        <v>0.00299632931993177</v>
      </c>
      <c r="AK54" s="66">
        <f>'signal-per-mass-dry-wt ave'!DS54</f>
        <v>0.000681762545899633</v>
      </c>
      <c r="AL54" s="115">
        <f>'signal-per-mass-dry-wt ave'!DT54</f>
        <v>0.000973145344164795</v>
      </c>
      <c r="AM54" s="66">
        <f>'signal-per-mass-dry-wt ave'!DZ54</f>
        <v>0.00232439930763769</v>
      </c>
      <c r="AN54" s="115">
        <f>'signal-per-mass-dry-wt ave'!EA54</f>
        <v>0.00371194526965993</v>
      </c>
      <c r="AO54" s="66">
        <f>'signal-per-mass-dry-wt ave'!EG54</f>
        <v>0.00663067947899794</v>
      </c>
      <c r="AP54" s="115">
        <f>'signal-per-mass-dry-wt ave'!EH54</f>
        <v>0.0114742188215472</v>
      </c>
      <c r="AQ54" s="128"/>
      <c r="AR54" s="66">
        <f>'% total signal ave'!Q54</f>
        <v>0.00399868357828068</v>
      </c>
      <c r="AS54" s="115">
        <f>'% total signal ave'!R54</f>
        <v>0.00524604289070204</v>
      </c>
      <c r="AT54" s="66">
        <f>'% total signal ave'!S54</f>
        <v>1.31194249007261</v>
      </c>
      <c r="AU54" s="66">
        <f>'% total signal ave'!Y54</f>
        <v>0.00371861309900348</v>
      </c>
      <c r="AV54" s="115">
        <f>'% total signal ave'!Z54</f>
        <v>0.00496171740012171</v>
      </c>
      <c r="AW54" s="66">
        <f>'% total signal ave'!AF54</f>
        <v>0.00162094996938735</v>
      </c>
      <c r="AX54" s="115">
        <f>'% total signal ave'!AG54</f>
        <v>0.00165081070723366</v>
      </c>
      <c r="AY54" s="66">
        <f>'% total signal ave'!AM54</f>
        <v>0.00604975426025196</v>
      </c>
      <c r="AZ54" s="115">
        <f>'% total signal ave'!AN54</f>
        <v>0.00557461299378788</v>
      </c>
      <c r="BA54" s="66">
        <f>'% total signal ave'!AT54</f>
        <v>0.00235392545407809</v>
      </c>
      <c r="BB54" s="115">
        <f>'% total signal ave'!AU54</f>
        <v>0.00204940492555505</v>
      </c>
      <c r="BC54" s="66">
        <f>'% total signal ave'!BA54</f>
        <v>0.00244154916118693</v>
      </c>
      <c r="BD54" s="115">
        <f>'% total signal ave'!BB54</f>
        <v>0.00326736513022413</v>
      </c>
      <c r="BE54" s="66">
        <f>'% total signal ave'!BH54</f>
        <v>0.0032029164927882</v>
      </c>
      <c r="BF54" s="115">
        <f>'% total signal ave'!BI54</f>
        <v>0.00305837110821967</v>
      </c>
      <c r="BG54" s="66">
        <f>'% total signal ave'!BO54</f>
        <v>0.00692511879875439</v>
      </c>
      <c r="BH54" s="115">
        <f>'% total signal ave'!BP54</f>
        <v>0.0105935996395259</v>
      </c>
      <c r="BI54" s="66">
        <f>'% total signal ave'!BV54</f>
        <v>0.0112282885929815</v>
      </c>
      <c r="BJ54" s="115">
        <f>'% total signal ave'!BW54</f>
        <v>0.0195698073105096</v>
      </c>
      <c r="BK54" s="66">
        <f>'% total signal ave'!CC54</f>
        <v>0.00540566702776551</v>
      </c>
      <c r="BL54" s="115">
        <f>'% total signal ave'!CD54</f>
        <v>0.0112801290908413</v>
      </c>
      <c r="BM54" s="66">
        <f>'% total signal ave'!CJ54</f>
        <v>0.000795776226855213</v>
      </c>
      <c r="BN54" s="115">
        <f>'% total signal ave'!CK54</f>
        <v>0.00177940973812655</v>
      </c>
      <c r="BO54" s="66">
        <f>'% total signal ave'!CQ54</f>
        <v>0.01333074363297</v>
      </c>
      <c r="BP54" s="115">
        <f>'% total signal ave'!CR54</f>
        <v>0.0222923201847822</v>
      </c>
      <c r="BQ54" s="66">
        <f>'% total signal ave'!CX54</f>
        <v>0.048574393025552</v>
      </c>
      <c r="BR54" s="115">
        <f>'% total signal ave'!CY54</f>
        <v>0.106931637557526</v>
      </c>
      <c r="BS54" s="66">
        <f>'% total signal ave'!DE54</f>
        <v>0.00674523033819273</v>
      </c>
      <c r="BT54" s="115">
        <f>'% total signal ave'!DF54</f>
        <v>0.0130709346545237</v>
      </c>
      <c r="BU54" s="66">
        <f>'% total signal ave'!DL54</f>
        <v>0.0212538192920173</v>
      </c>
      <c r="BV54" s="115">
        <f>'% total signal ave'!DM54</f>
        <v>0.0317566448918163</v>
      </c>
      <c r="BW54" s="66">
        <f>'% total signal ave'!DS54</f>
        <v>0.00270160355517347</v>
      </c>
      <c r="BX54" s="115">
        <f>'% total signal ave'!DT54</f>
        <v>0.00370908027817154</v>
      </c>
      <c r="BY54" s="66">
        <f>'% total signal ave'!DZ54</f>
        <v>0.00596391288808231</v>
      </c>
      <c r="BZ54" s="115">
        <f>'% total signal ave'!EA54</f>
        <v>0.0072757741543019</v>
      </c>
      <c r="CA54" s="66">
        <f>'% total signal ave'!EG54</f>
        <v>0.0144550400147968</v>
      </c>
      <c r="CB54" s="115">
        <f>'% total signal ave'!EH54</f>
        <v>0.0184802883354091</v>
      </c>
    </row>
    <row r="55" spans="1:80">
      <c r="A55">
        <f>'imported data from Web Calc'!A57</f>
        <v>524.3</v>
      </c>
      <c r="B55" t="str">
        <f>'imported data from Web Calc'!B57</f>
        <v>C24H43O9P</v>
      </c>
      <c r="C55" s="61" t="str">
        <f>'imported data from Web Calc'!C57</f>
        <v>LPG(18:3)</v>
      </c>
      <c r="D55" s="66">
        <f>'amount-analyzed sorted'!Q55</f>
        <v>0</v>
      </c>
      <c r="E55" s="125"/>
      <c r="F55" s="66">
        <f>'signal-per-mass-dry-wt ave'!Q55</f>
        <v>0</v>
      </c>
      <c r="G55" s="115">
        <f>'signal-per-mass-dry-wt ave'!R55</f>
        <v>0</v>
      </c>
      <c r="H55" s="66" t="e">
        <f>'signal-per-mass-dry-wt ave'!S55</f>
        <v>#DIV/0!</v>
      </c>
      <c r="I55" s="66">
        <f>'signal-per-mass-dry-wt ave'!Y55</f>
        <v>0</v>
      </c>
      <c r="J55" s="115">
        <f>'signal-per-mass-dry-wt ave'!Z55</f>
        <v>0</v>
      </c>
      <c r="K55" s="66">
        <f>'signal-per-mass-dry-wt ave'!AF55</f>
        <v>0</v>
      </c>
      <c r="L55" s="115">
        <f>'signal-per-mass-dry-wt ave'!AG55</f>
        <v>0</v>
      </c>
      <c r="M55" s="66">
        <f>'signal-per-mass-dry-wt ave'!AM55</f>
        <v>0.00327105564376177</v>
      </c>
      <c r="N55" s="115">
        <f>'signal-per-mass-dry-wt ave'!AN55</f>
        <v>0.00499409464584127</v>
      </c>
      <c r="O55" s="66">
        <f>'signal-per-mass-dry-wt ave'!AT55</f>
        <v>0</v>
      </c>
      <c r="P55" s="115">
        <f>'signal-per-mass-dry-wt ave'!AU55</f>
        <v>0</v>
      </c>
      <c r="Q55" s="66">
        <f>'signal-per-mass-dry-wt ave'!BA55</f>
        <v>0</v>
      </c>
      <c r="R55" s="115">
        <f>'signal-per-mass-dry-wt ave'!BB55</f>
        <v>0</v>
      </c>
      <c r="S55" s="66">
        <f>'signal-per-mass-dry-wt ave'!BH55</f>
        <v>0.00175097276264591</v>
      </c>
      <c r="T55" s="115">
        <f>'signal-per-mass-dry-wt ave'!BI55</f>
        <v>0.00391529412402687</v>
      </c>
      <c r="U55" s="66">
        <f>'signal-per-mass-dry-wt ave'!BO55</f>
        <v>0</v>
      </c>
      <c r="V55" s="115">
        <f>'signal-per-mass-dry-wt ave'!BP55</f>
        <v>0</v>
      </c>
      <c r="W55" s="66">
        <f>'signal-per-mass-dry-wt ave'!BV55</f>
        <v>0.00432203389830508</v>
      </c>
      <c r="X55" s="115">
        <f>'signal-per-mass-dry-wt ave'!BW55</f>
        <v>0.00966436159766858</v>
      </c>
      <c r="Y55" s="66">
        <f>'signal-per-mass-dry-wt ave'!CC55</f>
        <v>0.00588235294117647</v>
      </c>
      <c r="Z55" s="115">
        <f>'signal-per-mass-dry-wt ave'!CD55</f>
        <v>0.0131533410441164</v>
      </c>
      <c r="AA55" s="66">
        <f>'signal-per-mass-dry-wt ave'!CJ55</f>
        <v>0.00349127182044888</v>
      </c>
      <c r="AB55" s="115">
        <f>'signal-per-mass-dry-wt ave'!CK55</f>
        <v>0.00780672111845313</v>
      </c>
      <c r="AC55" s="66">
        <f>'signal-per-mass-dry-wt ave'!CQ55</f>
        <v>0</v>
      </c>
      <c r="AD55" s="115">
        <f>'signal-per-mass-dry-wt ave'!CR55</f>
        <v>0</v>
      </c>
      <c r="AE55" s="66">
        <f>'signal-per-mass-dry-wt ave'!CX55</f>
        <v>0</v>
      </c>
      <c r="AF55" s="115">
        <f>'signal-per-mass-dry-wt ave'!CY55</f>
        <v>0</v>
      </c>
      <c r="AG55" s="66">
        <f>'signal-per-mass-dry-wt ave'!DE55</f>
        <v>0</v>
      </c>
      <c r="AH55" s="115">
        <f>'signal-per-mass-dry-wt ave'!DF55</f>
        <v>0</v>
      </c>
      <c r="AI55" s="66">
        <f>'signal-per-mass-dry-wt ave'!DL55</f>
        <v>0.00116731517509728</v>
      </c>
      <c r="AJ55" s="115">
        <f>'signal-per-mass-dry-wt ave'!DM55</f>
        <v>0.00261019608268458</v>
      </c>
      <c r="AK55" s="66">
        <f>'signal-per-mass-dry-wt ave'!DS55</f>
        <v>0</v>
      </c>
      <c r="AL55" s="115">
        <f>'signal-per-mass-dry-wt ave'!DT55</f>
        <v>0</v>
      </c>
      <c r="AM55" s="66">
        <f>'signal-per-mass-dry-wt ave'!DZ55</f>
        <v>0.00110294117647059</v>
      </c>
      <c r="AN55" s="115">
        <f>'signal-per-mass-dry-wt ave'!EA55</f>
        <v>0.00246625144577183</v>
      </c>
      <c r="AO55" s="66">
        <f>'signal-per-mass-dry-wt ave'!EG55</f>
        <v>0</v>
      </c>
      <c r="AP55" s="115">
        <f>'signal-per-mass-dry-wt ave'!EH55</f>
        <v>0</v>
      </c>
      <c r="AQ55" s="128"/>
      <c r="AR55" s="66">
        <f>'% total signal ave'!Q55</f>
        <v>0</v>
      </c>
      <c r="AS55" s="115">
        <f>'% total signal ave'!R55</f>
        <v>0</v>
      </c>
      <c r="AT55" s="66" t="e">
        <f>'% total signal ave'!S55</f>
        <v>#DIV/0!</v>
      </c>
      <c r="AU55" s="66">
        <f>'% total signal ave'!Y55</f>
        <v>0</v>
      </c>
      <c r="AV55" s="115">
        <f>'% total signal ave'!Z55</f>
        <v>0</v>
      </c>
      <c r="AW55" s="66">
        <f>'% total signal ave'!AF55</f>
        <v>0</v>
      </c>
      <c r="AX55" s="115">
        <f>'% total signal ave'!AG55</f>
        <v>0</v>
      </c>
      <c r="AY55" s="66">
        <f>'% total signal ave'!AM55</f>
        <v>0.0075218547543646</v>
      </c>
      <c r="AZ55" s="115">
        <f>'% total signal ave'!AN55</f>
        <v>0.0108349243303583</v>
      </c>
      <c r="BA55" s="66">
        <f>'% total signal ave'!AT55</f>
        <v>0</v>
      </c>
      <c r="BB55" s="115">
        <f>'% total signal ave'!AU55</f>
        <v>0</v>
      </c>
      <c r="BC55" s="66">
        <f>'% total signal ave'!BA55</f>
        <v>0</v>
      </c>
      <c r="BD55" s="115">
        <f>'% total signal ave'!BB55</f>
        <v>0</v>
      </c>
      <c r="BE55" s="66">
        <f>'% total signal ave'!BH55</f>
        <v>0.00238582495981078</v>
      </c>
      <c r="BF55" s="115">
        <f>'% total signal ave'!BI55</f>
        <v>0.0053348667925526</v>
      </c>
      <c r="BG55" s="66">
        <f>'% total signal ave'!BO55</f>
        <v>0</v>
      </c>
      <c r="BH55" s="115">
        <f>'% total signal ave'!BP55</f>
        <v>0</v>
      </c>
      <c r="BI55" s="66">
        <f>'% total signal ave'!BV55</f>
        <v>0.00238082817623252</v>
      </c>
      <c r="BJ55" s="115">
        <f>'% total signal ave'!BW55</f>
        <v>0.00532369364480277</v>
      </c>
      <c r="BK55" s="66">
        <f>'% total signal ave'!CC55</f>
        <v>0.012726873389932</v>
      </c>
      <c r="BL55" s="115">
        <f>'% total signal ave'!CD55</f>
        <v>0.0284581540409211</v>
      </c>
      <c r="BM55" s="66">
        <f>'% total signal ave'!CJ55</f>
        <v>0.00634738093016709</v>
      </c>
      <c r="BN55" s="115">
        <f>'% total signal ave'!CK55</f>
        <v>0.0141931752389395</v>
      </c>
      <c r="BO55" s="66">
        <f>'% total signal ave'!CQ55</f>
        <v>0</v>
      </c>
      <c r="BP55" s="115">
        <f>'% total signal ave'!CR55</f>
        <v>0</v>
      </c>
      <c r="BQ55" s="66">
        <f>'% total signal ave'!CX55</f>
        <v>0</v>
      </c>
      <c r="BR55" s="115">
        <f>'% total signal ave'!CY55</f>
        <v>0</v>
      </c>
      <c r="BS55" s="66">
        <f>'% total signal ave'!DE55</f>
        <v>0</v>
      </c>
      <c r="BT55" s="115">
        <f>'% total signal ave'!DF55</f>
        <v>0</v>
      </c>
      <c r="BU55" s="66">
        <f>'% total signal ave'!DL55</f>
        <v>0.00268429133195184</v>
      </c>
      <c r="BV55" s="115">
        <f>'% total signal ave'!DM55</f>
        <v>0.00600225788965776</v>
      </c>
      <c r="BW55" s="66">
        <f>'% total signal ave'!DS55</f>
        <v>0</v>
      </c>
      <c r="BX55" s="115">
        <f>'% total signal ave'!DT55</f>
        <v>0</v>
      </c>
      <c r="BY55" s="66">
        <f>'% total signal ave'!DZ55</f>
        <v>0.00647217325771991</v>
      </c>
      <c r="BZ55" s="115">
        <f>'% total signal ave'!EA55</f>
        <v>0.014472219366418</v>
      </c>
      <c r="CA55" s="66">
        <f>'% total signal ave'!EG55</f>
        <v>0</v>
      </c>
      <c r="CB55" s="115">
        <f>'% total signal ave'!EH55</f>
        <v>0</v>
      </c>
    </row>
    <row r="56" spans="1:80">
      <c r="A56">
        <f>'imported data from Web Calc'!A58</f>
        <v>526.3</v>
      </c>
      <c r="B56" t="str">
        <f>'imported data from Web Calc'!B58</f>
        <v>C24H45O9P</v>
      </c>
      <c r="C56" s="61" t="str">
        <f>'imported data from Web Calc'!C58</f>
        <v>LPG(18:2)</v>
      </c>
      <c r="D56" s="66">
        <f>'amount-analyzed sorted'!Q56</f>
        <v>0.00018</v>
      </c>
      <c r="E56" s="125"/>
      <c r="F56" s="66">
        <f>'signal-per-mass-dry-wt ave'!Q56</f>
        <v>0.00231879079354174</v>
      </c>
      <c r="G56" s="115">
        <f>'signal-per-mass-dry-wt ave'!R56</f>
        <v>0.00503705884528175</v>
      </c>
      <c r="H56" s="66">
        <f>'signal-per-mass-dry-wt ave'!S56</f>
        <v>2.17227826646151</v>
      </c>
      <c r="I56" s="66">
        <f>'signal-per-mass-dry-wt ave'!Y56</f>
        <v>0.00214285714285714</v>
      </c>
      <c r="J56" s="115">
        <f>'signal-per-mass-dry-wt ave'!Z56</f>
        <v>0.00479157423749955</v>
      </c>
      <c r="K56" s="66">
        <f>'signal-per-mass-dry-wt ave'!AF56</f>
        <v>0.00123864574731627</v>
      </c>
      <c r="L56" s="115">
        <f>'signal-per-mass-dry-wt ave'!AG56</f>
        <v>0.0027696960910402</v>
      </c>
      <c r="M56" s="66">
        <f>'signal-per-mass-dry-wt ave'!AM56</f>
        <v>0.010388059551554</v>
      </c>
      <c r="N56" s="115">
        <f>'signal-per-mass-dry-wt ave'!AN56</f>
        <v>0.0149918585246808</v>
      </c>
      <c r="O56" s="66">
        <f>'signal-per-mass-dry-wt ave'!AT56</f>
        <v>0.00122549019607843</v>
      </c>
      <c r="P56" s="115">
        <f>'signal-per-mass-dry-wt ave'!AU56</f>
        <v>0.00274027938419092</v>
      </c>
      <c r="Q56" s="66">
        <f>'signal-per-mass-dry-wt ave'!BA56</f>
        <v>0.00137254901960784</v>
      </c>
      <c r="R56" s="115">
        <f>'signal-per-mass-dry-wt ave'!BB56</f>
        <v>0.00306911291029383</v>
      </c>
      <c r="S56" s="66">
        <f>'signal-per-mass-dry-wt ave'!BH56</f>
        <v>0</v>
      </c>
      <c r="T56" s="115">
        <f>'signal-per-mass-dry-wt ave'!BI56</f>
        <v>0</v>
      </c>
      <c r="U56" s="66">
        <f>'signal-per-mass-dry-wt ave'!BO56</f>
        <v>0.00107142857142857</v>
      </c>
      <c r="V56" s="115">
        <f>'signal-per-mass-dry-wt ave'!BP56</f>
        <v>0.00239578711874977</v>
      </c>
      <c r="W56" s="66">
        <f>'signal-per-mass-dry-wt ave'!BV56</f>
        <v>0.00183299389002037</v>
      </c>
      <c r="X56" s="115">
        <f>'signal-per-mass-dry-wt ave'!BW56</f>
        <v>0.00409869894042731</v>
      </c>
      <c r="Y56" s="66">
        <f>'signal-per-mass-dry-wt ave'!CC56</f>
        <v>0</v>
      </c>
      <c r="Z56" s="115">
        <f>'signal-per-mass-dry-wt ave'!CD56</f>
        <v>0</v>
      </c>
      <c r="AA56" s="66">
        <f>'signal-per-mass-dry-wt ave'!CJ56</f>
        <v>0</v>
      </c>
      <c r="AB56" s="115">
        <f>'signal-per-mass-dry-wt ave'!CK56</f>
        <v>0</v>
      </c>
      <c r="AC56" s="66">
        <f>'signal-per-mass-dry-wt ave'!CQ56</f>
        <v>0.00144927536231884</v>
      </c>
      <c r="AD56" s="115">
        <f>'signal-per-mass-dry-wt ave'!CR56</f>
        <v>0.00324067822826056</v>
      </c>
      <c r="AE56" s="66">
        <f>'signal-per-mass-dry-wt ave'!CX56</f>
        <v>0</v>
      </c>
      <c r="AF56" s="115">
        <f>'signal-per-mass-dry-wt ave'!CY56</f>
        <v>0</v>
      </c>
      <c r="AG56" s="66">
        <f>'signal-per-mass-dry-wt ave'!DE56</f>
        <v>0.00424166926191218</v>
      </c>
      <c r="AH56" s="115">
        <f>'signal-per-mass-dry-wt ave'!DF56</f>
        <v>0.00611596836610453</v>
      </c>
      <c r="AI56" s="66">
        <f>'signal-per-mass-dry-wt ave'!DL56</f>
        <v>0</v>
      </c>
      <c r="AJ56" s="115">
        <f>'signal-per-mass-dry-wt ave'!DM56</f>
        <v>0</v>
      </c>
      <c r="AK56" s="66">
        <f>'signal-per-mass-dry-wt ave'!DS56</f>
        <v>0.00179640718562874</v>
      </c>
      <c r="AL56" s="115">
        <f>'signal-per-mass-dry-wt ave'!DT56</f>
        <v>0.00401688858233495</v>
      </c>
      <c r="AM56" s="66">
        <f>'signal-per-mass-dry-wt ave'!DZ56</f>
        <v>0.00140845070422535</v>
      </c>
      <c r="AN56" s="115">
        <f>'signal-per-mass-dry-wt ave'!EA56</f>
        <v>0.00314939151760534</v>
      </c>
      <c r="AO56" s="66">
        <f>'signal-per-mass-dry-wt ave'!EG56</f>
        <v>0.00162162162162162</v>
      </c>
      <c r="AP56" s="115">
        <f>'signal-per-mass-dry-wt ave'!EH56</f>
        <v>0.00362605617972939</v>
      </c>
      <c r="AQ56" s="128"/>
      <c r="AR56" s="66">
        <f>'% total signal ave'!Q56</f>
        <v>0.00409418284706506</v>
      </c>
      <c r="AS56" s="115">
        <f>'% total signal ave'!R56</f>
        <v>0.00897553391546938</v>
      </c>
      <c r="AT56" s="66">
        <f>'% total signal ave'!S56</f>
        <v>2.19226503816349</v>
      </c>
      <c r="AU56" s="66">
        <f>'% total signal ave'!Y56</f>
        <v>0.00174287816268258</v>
      </c>
      <c r="AV56" s="115">
        <f>'% total signal ave'!Z56</f>
        <v>0.00389719404825819</v>
      </c>
      <c r="AW56" s="66">
        <f>'% total signal ave'!AF56</f>
        <v>0.00109943400721197</v>
      </c>
      <c r="AX56" s="115">
        <f>'% total signal ave'!AG56</f>
        <v>0.00245840917690095</v>
      </c>
      <c r="AY56" s="66">
        <f>'% total signal ave'!AM56</f>
        <v>0.0275973034052475</v>
      </c>
      <c r="AZ56" s="115">
        <f>'% total signal ave'!AN56</f>
        <v>0.0375748227233108</v>
      </c>
      <c r="BA56" s="66">
        <f>'% total signal ave'!AT56</f>
        <v>0.00261451093720534</v>
      </c>
      <c r="BB56" s="115">
        <f>'% total signal ave'!AU56</f>
        <v>0.00584622418350781</v>
      </c>
      <c r="BC56" s="66">
        <f>'% total signal ave'!BA56</f>
        <v>0.00422937323948804</v>
      </c>
      <c r="BD56" s="115">
        <f>'% total signal ave'!BB56</f>
        <v>0.00945716606571376</v>
      </c>
      <c r="BE56" s="66">
        <f>'% total signal ave'!BH56</f>
        <v>0</v>
      </c>
      <c r="BF56" s="115">
        <f>'% total signal ave'!BI56</f>
        <v>0</v>
      </c>
      <c r="BG56" s="66">
        <f>'% total signal ave'!BO56</f>
        <v>0.00119421208552343</v>
      </c>
      <c r="BH56" s="115">
        <f>'% total signal ave'!BP56</f>
        <v>0.00267033940278219</v>
      </c>
      <c r="BI56" s="66">
        <f>'% total signal ave'!BV56</f>
        <v>0.00157260097138991</v>
      </c>
      <c r="BJ56" s="115">
        <f>'% total signal ave'!BW56</f>
        <v>0.00351644267351004</v>
      </c>
      <c r="BK56" s="66">
        <f>'% total signal ave'!CC56</f>
        <v>0</v>
      </c>
      <c r="BL56" s="115">
        <f>'% total signal ave'!CD56</f>
        <v>0</v>
      </c>
      <c r="BM56" s="66">
        <f>'% total signal ave'!CJ56</f>
        <v>0</v>
      </c>
      <c r="BN56" s="115">
        <f>'% total signal ave'!CK56</f>
        <v>0</v>
      </c>
      <c r="BO56" s="66">
        <f>'% total signal ave'!CQ56</f>
        <v>0.00346570082835837</v>
      </c>
      <c r="BP56" s="115">
        <f>'% total signal ave'!CR56</f>
        <v>0.00774954264188665</v>
      </c>
      <c r="BQ56" s="66">
        <f>'% total signal ave'!CX56</f>
        <v>0</v>
      </c>
      <c r="BR56" s="115">
        <f>'% total signal ave'!CY56</f>
        <v>0</v>
      </c>
      <c r="BS56" s="66">
        <f>'% total signal ave'!DE56</f>
        <v>0.00951329063134422</v>
      </c>
      <c r="BT56" s="115">
        <f>'% total signal ave'!DF56</f>
        <v>0.0130291555678086</v>
      </c>
      <c r="BU56" s="66">
        <f>'% total signal ave'!DL56</f>
        <v>0</v>
      </c>
      <c r="BV56" s="115">
        <f>'% total signal ave'!DM56</f>
        <v>0</v>
      </c>
      <c r="BW56" s="66">
        <f>'% total signal ave'!DS56</f>
        <v>0.0016098426437727</v>
      </c>
      <c r="BX56" s="115">
        <f>'% total signal ave'!DT56</f>
        <v>0.00359971758455374</v>
      </c>
      <c r="BY56" s="66">
        <f>'% total signal ave'!DZ56</f>
        <v>0.00209306856301991</v>
      </c>
      <c r="BZ56" s="115">
        <f>'% total signal ave'!EA56</f>
        <v>0.00468024358848033</v>
      </c>
      <c r="CA56" s="66">
        <f>'% total signal ave'!EG56</f>
        <v>0.0135217481259376</v>
      </c>
      <c r="CB56" s="115">
        <f>'% total signal ave'!EH56</f>
        <v>0.030235547984227</v>
      </c>
    </row>
    <row r="57" spans="1:80">
      <c r="A57">
        <f>'imported data from Web Calc'!A59</f>
        <v>528.3</v>
      </c>
      <c r="B57" t="str">
        <f>'imported data from Web Calc'!B59</f>
        <v>C24H47O9P</v>
      </c>
      <c r="C57" s="61" t="str">
        <f>'imported data from Web Calc'!C59</f>
        <v>LPG(18:1)</v>
      </c>
      <c r="D57" s="66">
        <f>'amount-analyzed sorted'!Q57</f>
        <v>0.000102</v>
      </c>
      <c r="E57" s="125"/>
      <c r="F57" s="66">
        <f>'signal-per-mass-dry-wt ave'!Q57</f>
        <v>0.00131398144967365</v>
      </c>
      <c r="G57" s="115">
        <f>'signal-per-mass-dry-wt ave'!R57</f>
        <v>0.00302467475813299</v>
      </c>
      <c r="H57" s="66">
        <f>'signal-per-mass-dry-wt ave'!S57</f>
        <v>2.30191587475167</v>
      </c>
      <c r="I57" s="66">
        <f>'signal-per-mass-dry-wt ave'!Y57</f>
        <v>0.00447051526848164</v>
      </c>
      <c r="J57" s="115">
        <f>'signal-per-mass-dry-wt ave'!Z57</f>
        <v>0.00763996076387187</v>
      </c>
      <c r="K57" s="66">
        <f>'signal-per-mass-dry-wt ave'!AF57</f>
        <v>0.00582951930003338</v>
      </c>
      <c r="L57" s="115">
        <f>'signal-per-mass-dry-wt ave'!AG57</f>
        <v>0.0104307008851814</v>
      </c>
      <c r="M57" s="66">
        <f>'signal-per-mass-dry-wt ave'!AM57</f>
        <v>0.00126673532440783</v>
      </c>
      <c r="N57" s="115">
        <f>'signal-per-mass-dry-wt ave'!AN57</f>
        <v>0.00283250629487615</v>
      </c>
      <c r="O57" s="66">
        <f>'signal-per-mass-dry-wt ave'!AT57</f>
        <v>0</v>
      </c>
      <c r="P57" s="115">
        <f>'signal-per-mass-dry-wt ave'!AU57</f>
        <v>0</v>
      </c>
      <c r="Q57" s="66">
        <f>'signal-per-mass-dry-wt ave'!BA57</f>
        <v>0.00107379447147974</v>
      </c>
      <c r="R57" s="115">
        <f>'signal-per-mass-dry-wt ave'!BB57</f>
        <v>0.00233096031593514</v>
      </c>
      <c r="S57" s="66">
        <f>'signal-per-mass-dry-wt ave'!BH57</f>
        <v>0.000288209606986899</v>
      </c>
      <c r="T57" s="115">
        <f>'signal-per-mass-dry-wt ave'!BI57</f>
        <v>0.000644456272991205</v>
      </c>
      <c r="U57" s="66">
        <f>'signal-per-mass-dry-wt ave'!BO57</f>
        <v>0</v>
      </c>
      <c r="V57" s="115">
        <f>'signal-per-mass-dry-wt ave'!BP57</f>
        <v>0</v>
      </c>
      <c r="W57" s="66">
        <f>'signal-per-mass-dry-wt ave'!BV57</f>
        <v>0.00122596153846154</v>
      </c>
      <c r="X57" s="115">
        <f>'signal-per-mass-dry-wt ave'!BW57</f>
        <v>0.00274133333780022</v>
      </c>
      <c r="Y57" s="66">
        <f>'signal-per-mass-dry-wt ave'!CC57</f>
        <v>0.00118014020434037</v>
      </c>
      <c r="Z57" s="115">
        <f>'signal-per-mass-dry-wt ave'!CD57</f>
        <v>0.00258398916865174</v>
      </c>
      <c r="AA57" s="66">
        <f>'signal-per-mass-dry-wt ave'!CJ57</f>
        <v>0.00226932668329177</v>
      </c>
      <c r="AB57" s="115">
        <f>'signal-per-mass-dry-wt ave'!CK57</f>
        <v>0.00507436872699453</v>
      </c>
      <c r="AC57" s="66">
        <f>'signal-per-mass-dry-wt ave'!CQ57</f>
        <v>0.00061998446189849</v>
      </c>
      <c r="AD57" s="115">
        <f>'signal-per-mass-dry-wt ave'!CR57</f>
        <v>0.00131733647504174</v>
      </c>
      <c r="AE57" s="66">
        <f>'signal-per-mass-dry-wt ave'!CX57</f>
        <v>0.00303240740740741</v>
      </c>
      <c r="AF57" s="115">
        <f>'signal-per-mass-dry-wt ave'!CY57</f>
        <v>0.00678066909843686</v>
      </c>
      <c r="AG57" s="66">
        <f>'signal-per-mass-dry-wt ave'!DE57</f>
        <v>0</v>
      </c>
      <c r="AH57" s="115">
        <f>'signal-per-mass-dry-wt ave'!DF57</f>
        <v>0</v>
      </c>
      <c r="AI57" s="66">
        <f>'signal-per-mass-dry-wt ave'!DL57</f>
        <v>2.33463035019453e-5</v>
      </c>
      <c r="AJ57" s="115">
        <f>'signal-per-mass-dry-wt ave'!DM57</f>
        <v>5.22039216536912e-5</v>
      </c>
      <c r="AK57" s="66">
        <f>'signal-per-mass-dry-wt ave'!DS57</f>
        <v>0.00275</v>
      </c>
      <c r="AL57" s="115">
        <f>'signal-per-mass-dry-wt ave'!DT57</f>
        <v>0.00614918693812442</v>
      </c>
      <c r="AM57" s="66">
        <f>'signal-per-mass-dry-wt ave'!DZ57</f>
        <v>2.20588235294116e-5</v>
      </c>
      <c r="AN57" s="115">
        <f>'signal-per-mass-dry-wt ave'!EA57</f>
        <v>4.93250289154361e-5</v>
      </c>
      <c r="AO57" s="66">
        <f>'signal-per-mass-dry-wt ave'!EG57</f>
        <v>0.000973476738085447</v>
      </c>
      <c r="AP57" s="115">
        <f>'signal-per-mass-dry-wt ave'!EH57</f>
        <v>0.00211323621997151</v>
      </c>
      <c r="AQ57" s="128"/>
      <c r="AR57" s="66">
        <f>'% total signal ave'!Q57</f>
        <v>0.0024085835216821</v>
      </c>
      <c r="AS57" s="115">
        <f>'% total signal ave'!R57</f>
        <v>0.00556475897172073</v>
      </c>
      <c r="AT57" s="66">
        <f>'% total signal ave'!S57</f>
        <v>2.31038654944979</v>
      </c>
      <c r="AU57" s="66">
        <f>'% total signal ave'!Y57</f>
        <v>0.00344151338823454</v>
      </c>
      <c r="AV57" s="115">
        <f>'% total signal ave'!Z57</f>
        <v>0.00628279392757117</v>
      </c>
      <c r="AW57" s="66">
        <f>'% total signal ave'!AF57</f>
        <v>0.00421865840875138</v>
      </c>
      <c r="AX57" s="115">
        <f>'% total signal ave'!AG57</f>
        <v>0.00718359808485662</v>
      </c>
      <c r="AY57" s="66">
        <f>'% total signal ave'!AM57</f>
        <v>0.00453665097170653</v>
      </c>
      <c r="AZ57" s="115">
        <f>'% total signal ave'!AN57</f>
        <v>0.0101442599629263</v>
      </c>
      <c r="BA57" s="66">
        <f>'% total signal ave'!AT57</f>
        <v>0</v>
      </c>
      <c r="BB57" s="115">
        <f>'% total signal ave'!AU57</f>
        <v>0</v>
      </c>
      <c r="BC57" s="66">
        <f>'% total signal ave'!BA57</f>
        <v>0.00119202208953457</v>
      </c>
      <c r="BD57" s="115">
        <f>'% total signal ave'!BB57</f>
        <v>0.00260499460647787</v>
      </c>
      <c r="BE57" s="66">
        <f>'% total signal ave'!BH57</f>
        <v>0.000205279776552488</v>
      </c>
      <c r="BF57" s="115">
        <f>'% total signal ave'!BI57</f>
        <v>0.00045901953477733</v>
      </c>
      <c r="BG57" s="66">
        <f>'% total signal ave'!BO57</f>
        <v>0</v>
      </c>
      <c r="BH57" s="115">
        <f>'% total signal ave'!BP57</f>
        <v>0</v>
      </c>
      <c r="BI57" s="66">
        <f>'% total signal ave'!BV57</f>
        <v>0.0012174209386561</v>
      </c>
      <c r="BJ57" s="115">
        <f>'% total signal ave'!BW57</f>
        <v>0.00272223597606663</v>
      </c>
      <c r="BK57" s="66">
        <f>'% total signal ave'!CC57</f>
        <v>0.00508882406272332</v>
      </c>
      <c r="BL57" s="115">
        <f>'% total signal ave'!CD57</f>
        <v>0.011101140203457</v>
      </c>
      <c r="BM57" s="66">
        <f>'% total signal ave'!CJ57</f>
        <v>0.00412579760460861</v>
      </c>
      <c r="BN57" s="115">
        <f>'% total signal ave'!CK57</f>
        <v>0.00922556390531064</v>
      </c>
      <c r="BO57" s="66">
        <f>'% total signal ave'!CQ57</f>
        <v>0.00220333795080235</v>
      </c>
      <c r="BP57" s="115">
        <f>'% total signal ave'!CR57</f>
        <v>0.00481661555641144</v>
      </c>
      <c r="BQ57" s="66">
        <f>'% total signal ave'!CX57</f>
        <v>0.00551905873757759</v>
      </c>
      <c r="BR57" s="115">
        <f>'% total signal ave'!CY57</f>
        <v>0.0123409905090377</v>
      </c>
      <c r="BS57" s="66">
        <f>'% total signal ave'!DE57</f>
        <v>0</v>
      </c>
      <c r="BT57" s="115">
        <f>'% total signal ave'!DF57</f>
        <v>0</v>
      </c>
      <c r="BU57" s="66">
        <f>'% total signal ave'!DL57</f>
        <v>5.36858266390363e-5</v>
      </c>
      <c r="BV57" s="115">
        <f>'% total signal ave'!DM57</f>
        <v>0.000120045157793154</v>
      </c>
      <c r="BW57" s="66">
        <f>'% total signal ave'!DS57</f>
        <v>0.00345045616513535</v>
      </c>
      <c r="BX57" s="115">
        <f>'% total signal ave'!DT57</f>
        <v>0.00771545453862588</v>
      </c>
      <c r="BY57" s="66">
        <f>'% total signal ave'!DZ57</f>
        <v>0.000129443465154397</v>
      </c>
      <c r="BZ57" s="115">
        <f>'% total signal ave'!EA57</f>
        <v>0.000289444387328357</v>
      </c>
      <c r="CA57" s="66">
        <f>'% total signal ave'!EG57</f>
        <v>0.0013426404109927</v>
      </c>
      <c r="CB57" s="115">
        <f>'% total signal ave'!EH57</f>
        <v>0.00291870722490425</v>
      </c>
    </row>
    <row r="58" spans="1:80">
      <c r="A58" s="74" t="s">
        <v>525</v>
      </c>
      <c r="B58" s="75"/>
      <c r="C58" s="74" t="s">
        <v>525</v>
      </c>
      <c r="D58" s="66">
        <f>'amount-analyzed sorted'!Q58</f>
        <v>0.000526</v>
      </c>
      <c r="E58" s="125"/>
      <c r="F58" s="116">
        <f>'signal-per-mass-dry-wt ave'!Q58</f>
        <v>0.00677602198557197</v>
      </c>
      <c r="G58" s="117">
        <f>'signal-per-mass-dry-wt ave'!R58</f>
        <v>0.00641733856771792</v>
      </c>
      <c r="H58" s="66">
        <f>'signal-per-mass-dry-wt ave'!S58</f>
        <v>0.947065783048257</v>
      </c>
      <c r="I58" s="116">
        <f>'signal-per-mass-dry-wt ave'!Y58</f>
        <v>0.0129836509180163</v>
      </c>
      <c r="J58" s="117">
        <f>'signal-per-mass-dry-wt ave'!Z58</f>
        <v>0.0171941773016472</v>
      </c>
      <c r="K58" s="116">
        <f>'signal-per-mass-dry-wt ave'!AF58</f>
        <v>0.0116313098557496</v>
      </c>
      <c r="L58" s="117">
        <f>'signal-per-mass-dry-wt ave'!AG58</f>
        <v>0.0112255816434977</v>
      </c>
      <c r="M58" s="116">
        <f>'signal-per-mass-dry-wt ave'!AM58</f>
        <v>0.0201537369041609</v>
      </c>
      <c r="N58" s="117">
        <f>'signal-per-mass-dry-wt ave'!AN58</f>
        <v>0.0155429344928078</v>
      </c>
      <c r="O58" s="116">
        <f>'signal-per-mass-dry-wt ave'!AT58</f>
        <v>0.00360786084517038</v>
      </c>
      <c r="P58" s="117">
        <f>'signal-per-mass-dry-wt ave'!AU58</f>
        <v>0.00319047217595552</v>
      </c>
      <c r="Q58" s="116">
        <f>'signal-per-mass-dry-wt ave'!BA58</f>
        <v>0.00964247493627595</v>
      </c>
      <c r="R58" s="117">
        <f>'signal-per-mass-dry-wt ave'!BB58</f>
        <v>0.00873093616890723</v>
      </c>
      <c r="S58" s="116">
        <f>'signal-per-mass-dry-wt ave'!BH58</f>
        <v>0.00486949109143085</v>
      </c>
      <c r="T58" s="117">
        <f>'signal-per-mass-dry-wt ave'!BI58</f>
        <v>0.00560573492958718</v>
      </c>
      <c r="U58" s="116">
        <f>'signal-per-mass-dry-wt ave'!BO58</f>
        <v>0.017291830178452</v>
      </c>
      <c r="V58" s="117">
        <f>'signal-per-mass-dry-wt ave'!BP58</f>
        <v>0.0166578151702563</v>
      </c>
      <c r="W58" s="116">
        <f>'signal-per-mass-dry-wt ave'!BV58</f>
        <v>0.0201223759219871</v>
      </c>
      <c r="X58" s="117">
        <f>'signal-per-mass-dry-wt ave'!BW58</f>
        <v>0.0202181622162169</v>
      </c>
      <c r="Y58" s="116">
        <f>'signal-per-mass-dry-wt ave'!CC58</f>
        <v>0.0138271990278698</v>
      </c>
      <c r="Z58" s="117">
        <f>'signal-per-mass-dry-wt ave'!CD58</f>
        <v>0.0156941470994907</v>
      </c>
      <c r="AA58" s="116">
        <f>'signal-per-mass-dry-wt ave'!CJ58</f>
        <v>0.00642592108438581</v>
      </c>
      <c r="AB58" s="117">
        <f>'signal-per-mass-dry-wt ave'!CK58</f>
        <v>0.0125918269378059</v>
      </c>
      <c r="AC58" s="116">
        <f>'signal-per-mass-dry-wt ave'!CQ58</f>
        <v>0.0133771443936596</v>
      </c>
      <c r="AD58" s="117">
        <f>'signal-per-mass-dry-wt ave'!CR58</f>
        <v>0.0124924589191731</v>
      </c>
      <c r="AE58" s="116">
        <f>'signal-per-mass-dry-wt ave'!CX58</f>
        <v>0.0109545891801567</v>
      </c>
      <c r="AF58" s="117">
        <f>'signal-per-mass-dry-wt ave'!CY58</f>
        <v>0.0153275089991677</v>
      </c>
      <c r="AG58" s="116">
        <f>'signal-per-mass-dry-wt ave'!DE58</f>
        <v>0.0131797620185563</v>
      </c>
      <c r="AH58" s="117">
        <f>'signal-per-mass-dry-wt ave'!DF58</f>
        <v>0.0144873390806704</v>
      </c>
      <c r="AI58" s="116">
        <f>'signal-per-mass-dry-wt ave'!DL58</f>
        <v>0.00417414599671529</v>
      </c>
      <c r="AJ58" s="117">
        <f>'signal-per-mass-dry-wt ave'!DM58</f>
        <v>0.00385095931234514</v>
      </c>
      <c r="AK58" s="116">
        <f>'signal-per-mass-dry-wt ave'!DS58</f>
        <v>0.00645623990696697</v>
      </c>
      <c r="AL58" s="117">
        <f>'signal-per-mass-dry-wt ave'!DT58</f>
        <v>0.00550679298717178</v>
      </c>
      <c r="AM58" s="116">
        <f>'signal-per-mass-dry-wt ave'!DZ58</f>
        <v>0.00779695451964554</v>
      </c>
      <c r="AN58" s="117">
        <f>'signal-per-mass-dry-wt ave'!EA58</f>
        <v>0.00637400658733054</v>
      </c>
      <c r="AO58" s="116">
        <f>'signal-per-mass-dry-wt ave'!EG58</f>
        <v>0.0106645167558282</v>
      </c>
      <c r="AP58" s="117">
        <f>'signal-per-mass-dry-wt ave'!EH58</f>
        <v>0.0118584098439927</v>
      </c>
      <c r="AQ58" s="129"/>
      <c r="AR58" s="116">
        <f>'% total signal ave'!Q58</f>
        <v>0.0121903141782823</v>
      </c>
      <c r="AS58" s="117">
        <f>'% total signal ave'!R58</f>
        <v>0.0115234505481259</v>
      </c>
      <c r="AT58" s="66">
        <f>'% total signal ave'!S58</f>
        <v>0.94529561581403</v>
      </c>
      <c r="AU58" s="116">
        <f>'% total signal ave'!Y58</f>
        <v>0.00952182053162012</v>
      </c>
      <c r="AV58" s="117">
        <f>'% total signal ave'!Z58</f>
        <v>0.0144997804412044</v>
      </c>
      <c r="AW58" s="116">
        <f>'% total signal ave'!AF58</f>
        <v>0.011546198058673</v>
      </c>
      <c r="AX58" s="117">
        <f>'% total signal ave'!AG58</f>
        <v>0.0077452339935959</v>
      </c>
      <c r="AY58" s="116">
        <f>'% total signal ave'!AM58</f>
        <v>0.0536651094572482</v>
      </c>
      <c r="AZ58" s="117">
        <f>'% total signal ave'!AN58</f>
        <v>0.0409041448455275</v>
      </c>
      <c r="BA58" s="116">
        <f>'% total signal ave'!AT58</f>
        <v>0.00605419773621129</v>
      </c>
      <c r="BB58" s="117">
        <f>'% total signal ave'!AU58</f>
        <v>0.00559350235858718</v>
      </c>
      <c r="BC58" s="116">
        <f>'% total signal ave'!BA58</f>
        <v>0.0153785938761373</v>
      </c>
      <c r="BD58" s="117">
        <f>'% total signal ave'!BB58</f>
        <v>0.0159434858695631</v>
      </c>
      <c r="BE58" s="116">
        <f>'% total signal ave'!BH58</f>
        <v>0.00579402122915147</v>
      </c>
      <c r="BF58" s="117">
        <f>'% total signal ave'!BI58</f>
        <v>0.00748411367762901</v>
      </c>
      <c r="BG58" s="116">
        <f>'% total signal ave'!BO58</f>
        <v>0.0371022850529836</v>
      </c>
      <c r="BH58" s="117">
        <f>'% total signal ave'!BP58</f>
        <v>0.0353702020446874</v>
      </c>
      <c r="BI58" s="116">
        <f>'% total signal ave'!BV58</f>
        <v>0.0166232166252583</v>
      </c>
      <c r="BJ58" s="117">
        <f>'% total signal ave'!BW58</f>
        <v>0.0202752239711177</v>
      </c>
      <c r="BK58" s="116">
        <f>'% total signal ave'!CC58</f>
        <v>0.043913469956528</v>
      </c>
      <c r="BL58" s="117">
        <f>'% total signal ave'!CD58</f>
        <v>0.0422264013808965</v>
      </c>
      <c r="BM58" s="116">
        <f>'% total signal ave'!CJ58</f>
        <v>0.0112689547616309</v>
      </c>
      <c r="BN58" s="117">
        <f>'% total signal ave'!CK58</f>
        <v>0.0230384000286176</v>
      </c>
      <c r="BO58" s="116">
        <f>'% total signal ave'!CQ58</f>
        <v>0.0383647354142512</v>
      </c>
      <c r="BP58" s="117">
        <f>'% total signal ave'!CR58</f>
        <v>0.0379421080358855</v>
      </c>
      <c r="BQ58" s="116">
        <f>'% total signal ave'!CX58</f>
        <v>0.0623798288340241</v>
      </c>
      <c r="BR58" s="117">
        <f>'% total signal ave'!CY58</f>
        <v>0.102545665535319</v>
      </c>
      <c r="BS58" s="116">
        <f>'% total signal ave'!DE58</f>
        <v>0.0273561860407562</v>
      </c>
      <c r="BT58" s="117">
        <f>'% total signal ave'!DF58</f>
        <v>0.0284847868215033</v>
      </c>
      <c r="BU58" s="116">
        <f>'% total signal ave'!DL58</f>
        <v>0.0239917964506081</v>
      </c>
      <c r="BV58" s="117">
        <f>'% total signal ave'!DM58</f>
        <v>0.0306742288566514</v>
      </c>
      <c r="BW58" s="116">
        <f>'% total signal ave'!DS58</f>
        <v>0.0137107669159199</v>
      </c>
      <c r="BX58" s="117">
        <f>'% total signal ave'!DT58</f>
        <v>0.0139456110970381</v>
      </c>
      <c r="BY58" s="116">
        <f>'% total signal ave'!DZ58</f>
        <v>0.0447878040862268</v>
      </c>
      <c r="BZ58" s="117">
        <f>'% total signal ave'!EA58</f>
        <v>0.0486194225493155</v>
      </c>
      <c r="CA58" s="116">
        <f>'% total signal ave'!EG58</f>
        <v>0.0314645722792607</v>
      </c>
      <c r="CB58" s="117">
        <f>'% total signal ave'!EH58</f>
        <v>0.0257513545506775</v>
      </c>
    </row>
    <row r="59" spans="1:80">
      <c r="A59">
        <f>'imported data from Web Calc'!A62</f>
        <v>494.3</v>
      </c>
      <c r="B59" t="str">
        <f>'imported data from Web Calc'!B62</f>
        <v>C24H48O7PN</v>
      </c>
      <c r="C59" s="61" t="str">
        <f>'imported data from Web Calc'!C62</f>
        <v>LPC(16:1)</v>
      </c>
      <c r="D59" s="66">
        <f>'amount-analyzed sorted'!Q59</f>
        <v>9.26482681624637e-6</v>
      </c>
      <c r="E59" s="125"/>
      <c r="F59" s="66">
        <f>'signal-per-mass-dry-wt ave'!Q59</f>
        <v>0.000119351084029282</v>
      </c>
      <c r="G59" s="115">
        <f>'signal-per-mass-dry-wt ave'!R59</f>
        <v>0.000377421266742676</v>
      </c>
      <c r="H59" s="66">
        <f>'signal-per-mass-dry-wt ave'!S59</f>
        <v>3.16227766016838</v>
      </c>
      <c r="I59" s="66">
        <f>'signal-per-mass-dry-wt ave'!Y59</f>
        <v>0.000244669722260027</v>
      </c>
      <c r="J59" s="115">
        <f>'signal-per-mass-dry-wt ave'!Z59</f>
        <v>0.000547098131009415</v>
      </c>
      <c r="K59" s="66">
        <f>'signal-per-mass-dry-wt ave'!AF59</f>
        <v>0.000246404968517191</v>
      </c>
      <c r="L59" s="115">
        <f>'signal-per-mass-dry-wt ave'!AG59</f>
        <v>0.000550978259598134</v>
      </c>
      <c r="M59" s="66">
        <f>'signal-per-mass-dry-wt ave'!AM59</f>
        <v>0</v>
      </c>
      <c r="N59" s="115">
        <f>'signal-per-mass-dry-wt ave'!AN59</f>
        <v>0</v>
      </c>
      <c r="O59" s="66">
        <f>'signal-per-mass-dry-wt ave'!AT59</f>
        <v>0</v>
      </c>
      <c r="P59" s="115">
        <f>'signal-per-mass-dry-wt ave'!AU59</f>
        <v>0</v>
      </c>
      <c r="Q59" s="66">
        <f>'signal-per-mass-dry-wt ave'!BA59</f>
        <v>0</v>
      </c>
      <c r="R59" s="115">
        <f>'signal-per-mass-dry-wt ave'!BB59</f>
        <v>0</v>
      </c>
      <c r="S59" s="66">
        <f>'signal-per-mass-dry-wt ave'!BH59</f>
        <v>0</v>
      </c>
      <c r="T59" s="115">
        <f>'signal-per-mass-dry-wt ave'!BI59</f>
        <v>0</v>
      </c>
      <c r="U59" s="66">
        <f>'signal-per-mass-dry-wt ave'!BO59</f>
        <v>0.00066330979954268</v>
      </c>
      <c r="V59" s="115">
        <f>'signal-per-mass-dry-wt ave'!BP59</f>
        <v>0.000615806993913461</v>
      </c>
      <c r="W59" s="66">
        <f>'signal-per-mass-dry-wt ave'!BV59</f>
        <v>0</v>
      </c>
      <c r="X59" s="115">
        <f>'signal-per-mass-dry-wt ave'!BW59</f>
        <v>0</v>
      </c>
      <c r="Y59" s="66">
        <f>'signal-per-mass-dry-wt ave'!CC59</f>
        <v>0</v>
      </c>
      <c r="Z59" s="115">
        <f>'signal-per-mass-dry-wt ave'!CD59</f>
        <v>0</v>
      </c>
      <c r="AA59" s="66">
        <f>'signal-per-mass-dry-wt ave'!CJ59</f>
        <v>0</v>
      </c>
      <c r="AB59" s="115">
        <f>'signal-per-mass-dry-wt ave'!CK59</f>
        <v>0</v>
      </c>
      <c r="AC59" s="66">
        <f>'signal-per-mass-dry-wt ave'!CQ59</f>
        <v>0</v>
      </c>
      <c r="AD59" s="115">
        <f>'signal-per-mass-dry-wt ave'!CR59</f>
        <v>0</v>
      </c>
      <c r="AE59" s="66">
        <f>'signal-per-mass-dry-wt ave'!CX59</f>
        <v>0</v>
      </c>
      <c r="AF59" s="115">
        <f>'signal-per-mass-dry-wt ave'!CY59</f>
        <v>0</v>
      </c>
      <c r="AG59" s="66">
        <f>'signal-per-mass-dry-wt ave'!DE59</f>
        <v>0</v>
      </c>
      <c r="AH59" s="115">
        <f>'signal-per-mass-dry-wt ave'!DF59</f>
        <v>0</v>
      </c>
      <c r="AI59" s="66">
        <f>'signal-per-mass-dry-wt ave'!DL59</f>
        <v>0</v>
      </c>
      <c r="AJ59" s="115">
        <f>'signal-per-mass-dry-wt ave'!DM59</f>
        <v>0</v>
      </c>
      <c r="AK59" s="66">
        <f>'signal-per-mass-dry-wt ave'!DS59</f>
        <v>0</v>
      </c>
      <c r="AL59" s="115">
        <f>'signal-per-mass-dry-wt ave'!DT59</f>
        <v>0</v>
      </c>
      <c r="AM59" s="66">
        <f>'signal-per-mass-dry-wt ave'!DZ59</f>
        <v>0</v>
      </c>
      <c r="AN59" s="115">
        <f>'signal-per-mass-dry-wt ave'!EA59</f>
        <v>0</v>
      </c>
      <c r="AO59" s="66">
        <f>'signal-per-mass-dry-wt ave'!EG59</f>
        <v>0</v>
      </c>
      <c r="AP59" s="115">
        <f>'signal-per-mass-dry-wt ave'!EH59</f>
        <v>0</v>
      </c>
      <c r="AQ59" s="128"/>
      <c r="AR59" s="66">
        <f>'% total signal ave'!Q59</f>
        <v>0.000220524295647165</v>
      </c>
      <c r="AS59" s="115">
        <f>'% total signal ave'!R59</f>
        <v>0.000697359053649398</v>
      </c>
      <c r="AT59" s="66">
        <f>'% total signal ave'!S59</f>
        <v>3.16227766016838</v>
      </c>
      <c r="AU59" s="66">
        <f>'% total signal ave'!Y59</f>
        <v>0.000113049721326466</v>
      </c>
      <c r="AV59" s="115">
        <f>'% total signal ave'!Z59</f>
        <v>0.000252786861723386</v>
      </c>
      <c r="AW59" s="66">
        <f>'% total signal ave'!AF59</f>
        <v>0.000169793180676024</v>
      </c>
      <c r="AX59" s="115">
        <f>'% total signal ave'!AG59</f>
        <v>0.000379669094107493</v>
      </c>
      <c r="AY59" s="66">
        <f>'% total signal ave'!AM59</f>
        <v>0</v>
      </c>
      <c r="AZ59" s="115">
        <f>'% total signal ave'!AN59</f>
        <v>0</v>
      </c>
      <c r="BA59" s="66">
        <f>'% total signal ave'!AT59</f>
        <v>0</v>
      </c>
      <c r="BB59" s="115">
        <f>'% total signal ave'!AU59</f>
        <v>0</v>
      </c>
      <c r="BC59" s="66">
        <f>'% total signal ave'!BA59</f>
        <v>0</v>
      </c>
      <c r="BD59" s="115">
        <f>'% total signal ave'!BB59</f>
        <v>0</v>
      </c>
      <c r="BE59" s="66">
        <f>'% total signal ave'!BH59</f>
        <v>0</v>
      </c>
      <c r="BF59" s="115">
        <f>'% total signal ave'!BI59</f>
        <v>0</v>
      </c>
      <c r="BG59" s="66">
        <f>'% total signal ave'!BO59</f>
        <v>0.00140492639390763</v>
      </c>
      <c r="BH59" s="115">
        <f>'% total signal ave'!BP59</f>
        <v>0.00150431600810183</v>
      </c>
      <c r="BI59" s="66">
        <f>'% total signal ave'!BV59</f>
        <v>0</v>
      </c>
      <c r="BJ59" s="115">
        <f>'% total signal ave'!BW59</f>
        <v>0</v>
      </c>
      <c r="BK59" s="66">
        <f>'% total signal ave'!CC59</f>
        <v>0</v>
      </c>
      <c r="BL59" s="115">
        <f>'% total signal ave'!CD59</f>
        <v>0</v>
      </c>
      <c r="BM59" s="66">
        <f>'% total signal ave'!CJ59</f>
        <v>0</v>
      </c>
      <c r="BN59" s="115">
        <f>'% total signal ave'!CK59</f>
        <v>0</v>
      </c>
      <c r="BO59" s="66">
        <f>'% total signal ave'!CQ59</f>
        <v>0</v>
      </c>
      <c r="BP59" s="115">
        <f>'% total signal ave'!CR59</f>
        <v>0</v>
      </c>
      <c r="BQ59" s="66">
        <f>'% total signal ave'!CX59</f>
        <v>0</v>
      </c>
      <c r="BR59" s="115">
        <f>'% total signal ave'!CY59</f>
        <v>0</v>
      </c>
      <c r="BS59" s="66">
        <f>'% total signal ave'!DE59</f>
        <v>0</v>
      </c>
      <c r="BT59" s="115">
        <f>'% total signal ave'!DF59</f>
        <v>0</v>
      </c>
      <c r="BU59" s="66">
        <f>'% total signal ave'!DL59</f>
        <v>0</v>
      </c>
      <c r="BV59" s="115">
        <f>'% total signal ave'!DM59</f>
        <v>0</v>
      </c>
      <c r="BW59" s="66">
        <f>'% total signal ave'!DS59</f>
        <v>0</v>
      </c>
      <c r="BX59" s="115">
        <f>'% total signal ave'!DT59</f>
        <v>0</v>
      </c>
      <c r="BY59" s="66">
        <f>'% total signal ave'!DZ59</f>
        <v>0</v>
      </c>
      <c r="BZ59" s="115">
        <f>'% total signal ave'!EA59</f>
        <v>0</v>
      </c>
      <c r="CA59" s="66">
        <f>'% total signal ave'!EG59</f>
        <v>0</v>
      </c>
      <c r="CB59" s="115">
        <f>'% total signal ave'!EH59</f>
        <v>0</v>
      </c>
    </row>
    <row r="60" spans="1:80">
      <c r="A60">
        <f>'imported data from Web Calc'!A63</f>
        <v>496.3</v>
      </c>
      <c r="B60" t="str">
        <f>'imported data from Web Calc'!B63</f>
        <v>C24H50O7PN</v>
      </c>
      <c r="C60" s="61" t="str">
        <f>'imported data from Web Calc'!C63</f>
        <v>LPC(16:0)</v>
      </c>
      <c r="D60" s="66">
        <f>'amount-analyzed sorted'!Q60</f>
        <v>0.00143090103050916</v>
      </c>
      <c r="E60" s="125"/>
      <c r="F60" s="66">
        <f>'signal-per-mass-dry-wt ave'!Q60</f>
        <v>0.0184331118667446</v>
      </c>
      <c r="G60" s="115">
        <f>'signal-per-mass-dry-wt ave'!R60</f>
        <v>0.00904295427624206</v>
      </c>
      <c r="H60" s="66">
        <f>'signal-per-mass-dry-wt ave'!S60</f>
        <v>0.490582075431146</v>
      </c>
      <c r="I60" s="66">
        <f>'signal-per-mass-dry-wt ave'!Y60</f>
        <v>0.0392599776242242</v>
      </c>
      <c r="J60" s="115">
        <f>'signal-per-mass-dry-wt ave'!Z60</f>
        <v>0.0134007370435416</v>
      </c>
      <c r="K60" s="66">
        <f>'signal-per-mass-dry-wt ave'!AF60</f>
        <v>0.0199335373385997</v>
      </c>
      <c r="L60" s="115">
        <f>'signal-per-mass-dry-wt ave'!AG60</f>
        <v>0.0176297778904764</v>
      </c>
      <c r="M60" s="66">
        <f>'signal-per-mass-dry-wt ave'!AM60</f>
        <v>0.0101376174553194</v>
      </c>
      <c r="N60" s="115">
        <f>'signal-per-mass-dry-wt ave'!AN60</f>
        <v>0.00453676248145538</v>
      </c>
      <c r="O60" s="66">
        <f>'signal-per-mass-dry-wt ave'!AT60</f>
        <v>0.0126696398224435</v>
      </c>
      <c r="P60" s="115">
        <f>'signal-per-mass-dry-wt ave'!AU60</f>
        <v>0.0097735850720833</v>
      </c>
      <c r="Q60" s="66">
        <f>'signal-per-mass-dry-wt ave'!BA60</f>
        <v>0.0238928926964249</v>
      </c>
      <c r="R60" s="115">
        <f>'signal-per-mass-dry-wt ave'!BB60</f>
        <v>0.0155421522351906</v>
      </c>
      <c r="S60" s="66">
        <f>'signal-per-mass-dry-wt ave'!BH60</f>
        <v>0.0306273423769718</v>
      </c>
      <c r="T60" s="115">
        <f>'signal-per-mass-dry-wt ave'!BI60</f>
        <v>0.0168440385483266</v>
      </c>
      <c r="U60" s="66">
        <f>'signal-per-mass-dry-wt ave'!BO60</f>
        <v>0.0172815113036728</v>
      </c>
      <c r="V60" s="115">
        <f>'signal-per-mass-dry-wt ave'!BP60</f>
        <v>0.00993831387660478</v>
      </c>
      <c r="W60" s="66">
        <f>'signal-per-mass-dry-wt ave'!BV60</f>
        <v>0.0465987896213561</v>
      </c>
      <c r="X60" s="115">
        <f>'signal-per-mass-dry-wt ave'!BW60</f>
        <v>0.017054998514878</v>
      </c>
      <c r="Y60" s="66">
        <f>'signal-per-mass-dry-wt ave'!CC60</f>
        <v>0.00454769637402728</v>
      </c>
      <c r="Z60" s="115">
        <f>'signal-per-mass-dry-wt ave'!CD60</f>
        <v>0.00353265322415442</v>
      </c>
      <c r="AA60" s="66">
        <f>'signal-per-mass-dry-wt ave'!CJ60</f>
        <v>0.00125407110448369</v>
      </c>
      <c r="AB60" s="115">
        <f>'signal-per-mass-dry-wt ave'!CK60</f>
        <v>0.00247087725305365</v>
      </c>
      <c r="AC60" s="66">
        <f>'signal-per-mass-dry-wt ave'!CQ60</f>
        <v>0.000779241596461202</v>
      </c>
      <c r="AD60" s="115">
        <f>'signal-per-mass-dry-wt ave'!CR60</f>
        <v>0.00107164116871648</v>
      </c>
      <c r="AE60" s="66">
        <f>'signal-per-mass-dry-wt ave'!CX60</f>
        <v>0.00223995298540936</v>
      </c>
      <c r="AF60" s="115">
        <f>'signal-per-mass-dry-wt ave'!CY60</f>
        <v>0.00500868714177892</v>
      </c>
      <c r="AG60" s="66">
        <f>'signal-per-mass-dry-wt ave'!DE60</f>
        <v>0.00567568137028129</v>
      </c>
      <c r="AH60" s="115">
        <f>'signal-per-mass-dry-wt ave'!DF60</f>
        <v>0.00390288881378285</v>
      </c>
      <c r="AI60" s="66">
        <f>'signal-per-mass-dry-wt ave'!DL60</f>
        <v>0.0030152568665646</v>
      </c>
      <c r="AJ60" s="115">
        <f>'signal-per-mass-dry-wt ave'!DM60</f>
        <v>0.00281452173325648</v>
      </c>
      <c r="AK60" s="66">
        <f>'signal-per-mass-dry-wt ave'!DS60</f>
        <v>0.00595066347953345</v>
      </c>
      <c r="AL60" s="115">
        <f>'signal-per-mass-dry-wt ave'!DT60</f>
        <v>0.00956731578688085</v>
      </c>
      <c r="AM60" s="66">
        <f>'signal-per-mass-dry-wt ave'!DZ60</f>
        <v>0.000786781067659696</v>
      </c>
      <c r="AN60" s="115">
        <f>'signal-per-mass-dry-wt ave'!EA60</f>
        <v>0.00151820434334007</v>
      </c>
      <c r="AO60" s="66">
        <f>'signal-per-mass-dry-wt ave'!EG60</f>
        <v>0.00777803884399352</v>
      </c>
      <c r="AP60" s="115">
        <f>'signal-per-mass-dry-wt ave'!EH60</f>
        <v>0.0090360030240181</v>
      </c>
      <c r="AQ60" s="128"/>
      <c r="AR60" s="66">
        <f>'% total signal ave'!Q60</f>
        <v>0.0335098740005662</v>
      </c>
      <c r="AS60" s="115">
        <f>'% total signal ave'!R60</f>
        <v>0.016724378096749</v>
      </c>
      <c r="AT60" s="66">
        <f>'% total signal ave'!S60</f>
        <v>0.499088062714483</v>
      </c>
      <c r="AU60" s="66">
        <f>'% total signal ave'!Y60</f>
        <v>0.0244988850578249</v>
      </c>
      <c r="AV60" s="115">
        <f>'% total signal ave'!Z60</f>
        <v>0.00660766201064334</v>
      </c>
      <c r="AW60" s="66">
        <f>'% total signal ave'!AF60</f>
        <v>0.0188827522645992</v>
      </c>
      <c r="AX60" s="115">
        <f>'% total signal ave'!AG60</f>
        <v>0.0133800623666686</v>
      </c>
      <c r="AY60" s="66">
        <f>'% total signal ave'!AM60</f>
        <v>0.0268289019760678</v>
      </c>
      <c r="AZ60" s="115">
        <f>'% total signal ave'!AN60</f>
        <v>0.0132090515435857</v>
      </c>
      <c r="BA60" s="66">
        <f>'% total signal ave'!AT60</f>
        <v>0.01955954999099</v>
      </c>
      <c r="BB60" s="115">
        <f>'% total signal ave'!AU60</f>
        <v>0.0153459215691662</v>
      </c>
      <c r="BC60" s="66">
        <f>'% total signal ave'!BA60</f>
        <v>0.0249750543898508</v>
      </c>
      <c r="BD60" s="115">
        <f>'% total signal ave'!BB60</f>
        <v>0.00903973242286174</v>
      </c>
      <c r="BE60" s="66">
        <f>'% total signal ave'!BH60</f>
        <v>0.0352932518237096</v>
      </c>
      <c r="BF60" s="115">
        <f>'% total signal ave'!BI60</f>
        <v>0.0124465919447999</v>
      </c>
      <c r="BG60" s="66">
        <f>'% total signal ave'!BO60</f>
        <v>0.0312760611775931</v>
      </c>
      <c r="BH60" s="115">
        <f>'% total signal ave'!BP60</f>
        <v>0.0142872801191129</v>
      </c>
      <c r="BI60" s="66">
        <f>'% total signal ave'!BV60</f>
        <v>0.037886428879639</v>
      </c>
      <c r="BJ60" s="115">
        <f>'% total signal ave'!BW60</f>
        <v>0.0113807950117316</v>
      </c>
      <c r="BK60" s="66">
        <f>'% total signal ave'!CC60</f>
        <v>0.0178861240375664</v>
      </c>
      <c r="BL60" s="115">
        <f>'% total signal ave'!CD60</f>
        <v>0.0154256466726929</v>
      </c>
      <c r="BM60" s="66">
        <f>'% total signal ave'!CJ60</f>
        <v>0.002202535242847</v>
      </c>
      <c r="BN60" s="115">
        <f>'% total signal ave'!CK60</f>
        <v>0.00452022464690188</v>
      </c>
      <c r="BO60" s="66">
        <f>'% total signal ave'!CQ60</f>
        <v>0.0015711047966818</v>
      </c>
      <c r="BP60" s="115">
        <f>'% total signal ave'!CR60</f>
        <v>0.00227978678417279</v>
      </c>
      <c r="BQ60" s="66">
        <f>'% total signal ave'!CX60</f>
        <v>0.00407677150032289</v>
      </c>
      <c r="BR60" s="115">
        <f>'% total signal ave'!CY60</f>
        <v>0.00911593820345578</v>
      </c>
      <c r="BS60" s="66">
        <f>'% total signal ave'!DE60</f>
        <v>0.0103779729629724</v>
      </c>
      <c r="BT60" s="115">
        <f>'% total signal ave'!DF60</f>
        <v>0.00602865835404272</v>
      </c>
      <c r="BU60" s="66">
        <f>'% total signal ave'!DL60</f>
        <v>0.00837893272087385</v>
      </c>
      <c r="BV60" s="115">
        <f>'% total signal ave'!DM60</f>
        <v>0.00896737168482743</v>
      </c>
      <c r="BW60" s="66">
        <f>'% total signal ave'!DS60</f>
        <v>0.00645723637934686</v>
      </c>
      <c r="BX60" s="115">
        <f>'% total signal ave'!DT60</f>
        <v>0.0081732054456149</v>
      </c>
      <c r="BY60" s="66">
        <f>'% total signal ave'!DZ60</f>
        <v>0.00156724507433752</v>
      </c>
      <c r="BZ60" s="115">
        <f>'% total signal ave'!EA60</f>
        <v>0.00232175979168888</v>
      </c>
      <c r="CA60" s="66">
        <f>'% total signal ave'!EG60</f>
        <v>0.015903988606974</v>
      </c>
      <c r="CB60" s="115">
        <f>'% total signal ave'!EH60</f>
        <v>0.0135988676684719</v>
      </c>
    </row>
    <row r="61" spans="1:80">
      <c r="A61">
        <f>'imported data from Web Calc'!A64</f>
        <v>518.3</v>
      </c>
      <c r="B61" t="str">
        <f>'imported data from Web Calc'!B64</f>
        <v>C26H48O7PN</v>
      </c>
      <c r="C61" s="61" t="str">
        <f>'imported data from Web Calc'!C64</f>
        <v>LPC(18:3)</v>
      </c>
      <c r="D61" s="66">
        <f>'amount-analyzed sorted'!Q61</f>
        <v>0.000864717169516328</v>
      </c>
      <c r="E61" s="125"/>
      <c r="F61" s="66">
        <f>'signal-per-mass-dry-wt ave'!Q61</f>
        <v>0.0111394345093996</v>
      </c>
      <c r="G61" s="115">
        <f>'signal-per-mass-dry-wt ave'!R61</f>
        <v>0.00501088190570632</v>
      </c>
      <c r="H61" s="66">
        <f>'signal-per-mass-dry-wt ave'!S61</f>
        <v>0.449832700347406</v>
      </c>
      <c r="I61" s="66">
        <f>'signal-per-mass-dry-wt ave'!Y61</f>
        <v>0.0399536029332505</v>
      </c>
      <c r="J61" s="115">
        <f>'signal-per-mass-dry-wt ave'!Z61</f>
        <v>0.0170994460710064</v>
      </c>
      <c r="K61" s="66">
        <f>'signal-per-mass-dry-wt ave'!AF61</f>
        <v>0.0184904718138739</v>
      </c>
      <c r="L61" s="115">
        <f>'signal-per-mass-dry-wt ave'!AG61</f>
        <v>0.0130556223707238</v>
      </c>
      <c r="M61" s="66">
        <f>'signal-per-mass-dry-wt ave'!AM61</f>
        <v>0.0102782985200586</v>
      </c>
      <c r="N61" s="115">
        <f>'signal-per-mass-dry-wt ave'!AN61</f>
        <v>0.00885391303775691</v>
      </c>
      <c r="O61" s="66">
        <f>'signal-per-mass-dry-wt ave'!AT61</f>
        <v>0.0189325684935576</v>
      </c>
      <c r="P61" s="115">
        <f>'signal-per-mass-dry-wt ave'!AU61</f>
        <v>0.0127370568221533</v>
      </c>
      <c r="Q61" s="66">
        <f>'signal-per-mass-dry-wt ave'!BA61</f>
        <v>0.020654724388907</v>
      </c>
      <c r="R61" s="115">
        <f>'signal-per-mass-dry-wt ave'!BB61</f>
        <v>0.0123411405232035</v>
      </c>
      <c r="S61" s="66">
        <f>'signal-per-mass-dry-wt ave'!BH61</f>
        <v>0.0266480263989104</v>
      </c>
      <c r="T61" s="115">
        <f>'signal-per-mass-dry-wt ave'!BI61</f>
        <v>0.0127040658578975</v>
      </c>
      <c r="U61" s="66">
        <f>'signal-per-mass-dry-wt ave'!BO61</f>
        <v>0.0174067973537256</v>
      </c>
      <c r="V61" s="115">
        <f>'signal-per-mass-dry-wt ave'!BP61</f>
        <v>0.00552650626031229</v>
      </c>
      <c r="W61" s="66">
        <f>'signal-per-mass-dry-wt ave'!BV61</f>
        <v>0.0389157108861889</v>
      </c>
      <c r="X61" s="115">
        <f>'signal-per-mass-dry-wt ave'!BW61</f>
        <v>0.0163167952245966</v>
      </c>
      <c r="Y61" s="66">
        <f>'signal-per-mass-dry-wt ave'!CC61</f>
        <v>0.00357764693193283</v>
      </c>
      <c r="Z61" s="115">
        <f>'signal-per-mass-dry-wt ave'!CD61</f>
        <v>0.00471940608128884</v>
      </c>
      <c r="AA61" s="66">
        <f>'signal-per-mass-dry-wt ave'!CJ61</f>
        <v>0.00520196128553828</v>
      </c>
      <c r="AB61" s="115">
        <f>'signal-per-mass-dry-wt ave'!CK61</f>
        <v>0.00501769045918473</v>
      </c>
      <c r="AC61" s="66">
        <f>'signal-per-mass-dry-wt ave'!CQ61</f>
        <v>0.00158016197121672</v>
      </c>
      <c r="AD61" s="115">
        <f>'signal-per-mass-dry-wt ave'!CR61</f>
        <v>0.0014513427912246</v>
      </c>
      <c r="AE61" s="66">
        <f>'signal-per-mass-dry-wt ave'!CX61</f>
        <v>0.00272580846562959</v>
      </c>
      <c r="AF61" s="115">
        <f>'signal-per-mass-dry-wt ave'!CY61</f>
        <v>0.00272953620008011</v>
      </c>
      <c r="AG61" s="66">
        <f>'signal-per-mass-dry-wt ave'!DE61</f>
        <v>0.00306604998734864</v>
      </c>
      <c r="AH61" s="115">
        <f>'signal-per-mass-dry-wt ave'!DF61</f>
        <v>0.00143343378534259</v>
      </c>
      <c r="AI61" s="66">
        <f>'signal-per-mass-dry-wt ave'!DL61</f>
        <v>0.00260482982169749</v>
      </c>
      <c r="AJ61" s="115">
        <f>'signal-per-mass-dry-wt ave'!DM61</f>
        <v>0.00359012908590726</v>
      </c>
      <c r="AK61" s="66">
        <f>'signal-per-mass-dry-wt ave'!DS61</f>
        <v>0.0126225774064617</v>
      </c>
      <c r="AL61" s="115">
        <f>'signal-per-mass-dry-wt ave'!DT61</f>
        <v>0.0150362860580974</v>
      </c>
      <c r="AM61" s="66">
        <f>'signal-per-mass-dry-wt ave'!DZ61</f>
        <v>0.00260965296782584</v>
      </c>
      <c r="AN61" s="115">
        <f>'signal-per-mass-dry-wt ave'!EA61</f>
        <v>0.0025897536890236</v>
      </c>
      <c r="AO61" s="66">
        <f>'signal-per-mass-dry-wt ave'!EG61</f>
        <v>0.0047683593128529</v>
      </c>
      <c r="AP61" s="115">
        <f>'signal-per-mass-dry-wt ave'!EH61</f>
        <v>0.00409712963511596</v>
      </c>
      <c r="AQ61" s="128"/>
      <c r="AR61" s="66">
        <f>'% total signal ave'!Q61</f>
        <v>0.0202101211124313</v>
      </c>
      <c r="AS61" s="115">
        <f>'% total signal ave'!R61</f>
        <v>0.00927108764008143</v>
      </c>
      <c r="AT61" s="66">
        <f>'% total signal ave'!S61</f>
        <v>0.458734887757736</v>
      </c>
      <c r="AU61" s="66">
        <f>'% total signal ave'!Y61</f>
        <v>0.0242175806380494</v>
      </c>
      <c r="AV61" s="115">
        <f>'% total signal ave'!Z61</f>
        <v>0.00441402405334701</v>
      </c>
      <c r="AW61" s="66">
        <f>'% total signal ave'!AF61</f>
        <v>0.0208947257509098</v>
      </c>
      <c r="AX61" s="115">
        <f>'% total signal ave'!AG61</f>
        <v>0.00910389114356308</v>
      </c>
      <c r="AY61" s="66">
        <f>'% total signal ave'!AM61</f>
        <v>0.0234281170692147</v>
      </c>
      <c r="AZ61" s="115">
        <f>'% total signal ave'!AN61</f>
        <v>0.018045094322231</v>
      </c>
      <c r="BA61" s="66">
        <f>'% total signal ave'!AT61</f>
        <v>0.0327823246928058</v>
      </c>
      <c r="BB61" s="115">
        <f>'% total signal ave'!AU61</f>
        <v>0.0120091665232732</v>
      </c>
      <c r="BC61" s="66">
        <f>'% total signal ave'!BA61</f>
        <v>0.0216216667978276</v>
      </c>
      <c r="BD61" s="115">
        <f>'% total signal ave'!BB61</f>
        <v>0.0100998146525139</v>
      </c>
      <c r="BE61" s="66">
        <f>'% total signal ave'!BH61</f>
        <v>0.0310788114642839</v>
      </c>
      <c r="BF61" s="115">
        <f>'% total signal ave'!BI61</f>
        <v>0.00915069632149651</v>
      </c>
      <c r="BG61" s="66">
        <f>'% total signal ave'!BO61</f>
        <v>0.032150956855522</v>
      </c>
      <c r="BH61" s="115">
        <f>'% total signal ave'!BP61</f>
        <v>0.00698223964723194</v>
      </c>
      <c r="BI61" s="66">
        <f>'% total signal ave'!BV61</f>
        <v>0.0303598094887175</v>
      </c>
      <c r="BJ61" s="115">
        <f>'% total signal ave'!BW61</f>
        <v>0.00423112660265801</v>
      </c>
      <c r="BK61" s="66">
        <f>'% total signal ave'!CC61</f>
        <v>0.015416650466211</v>
      </c>
      <c r="BL61" s="115">
        <f>'% total signal ave'!CD61</f>
        <v>0.0212602068592087</v>
      </c>
      <c r="BM61" s="66">
        <f>'% total signal ave'!CJ61</f>
        <v>0.0103638761424286</v>
      </c>
      <c r="BN61" s="115">
        <f>'% total signal ave'!CK61</f>
        <v>0.00854309037623563</v>
      </c>
      <c r="BO61" s="66">
        <f>'% total signal ave'!CQ61</f>
        <v>0.00412046933284469</v>
      </c>
      <c r="BP61" s="115">
        <f>'% total signal ave'!CR61</f>
        <v>0.00422303367633136</v>
      </c>
      <c r="BQ61" s="66">
        <f>'% total signal ave'!CX61</f>
        <v>0.00706800989875822</v>
      </c>
      <c r="BR61" s="115">
        <f>'% total signal ave'!CY61</f>
        <v>0.00504694612720693</v>
      </c>
      <c r="BS61" s="66">
        <f>'% total signal ave'!DE61</f>
        <v>0.00689435126524763</v>
      </c>
      <c r="BT61" s="115">
        <f>'% total signal ave'!DF61</f>
        <v>0.00305156323805043</v>
      </c>
      <c r="BU61" s="66">
        <f>'% total signal ave'!DL61</f>
        <v>0.00569811818165723</v>
      </c>
      <c r="BV61" s="115">
        <f>'% total signal ave'!DM61</f>
        <v>0.00793702063070683</v>
      </c>
      <c r="BW61" s="66">
        <f>'% total signal ave'!DS61</f>
        <v>0.0174947014103641</v>
      </c>
      <c r="BX61" s="115">
        <f>'% total signal ave'!DT61</f>
        <v>0.0125327207945994</v>
      </c>
      <c r="BY61" s="66">
        <f>'% total signal ave'!DZ61</f>
        <v>0.0165104370682914</v>
      </c>
      <c r="BZ61" s="115">
        <f>'% total signal ave'!EA61</f>
        <v>0.0269757155719552</v>
      </c>
      <c r="CA61" s="66">
        <f>'% total signal ave'!EG61</f>
        <v>0.0106291263908891</v>
      </c>
      <c r="CB61" s="115">
        <f>'% total signal ave'!EH61</f>
        <v>0.00459351546482258</v>
      </c>
    </row>
    <row r="62" spans="1:80">
      <c r="A62">
        <f>'imported data from Web Calc'!A65</f>
        <v>520.3</v>
      </c>
      <c r="B62" t="str">
        <f>'imported data from Web Calc'!B65</f>
        <v>C26H50O7PN</v>
      </c>
      <c r="C62" s="61" t="str">
        <f>'imported data from Web Calc'!C65</f>
        <v>LPC(18:2)</v>
      </c>
      <c r="D62" s="66">
        <f>'amount-analyzed sorted'!Q62</f>
        <v>0.00163678607087019</v>
      </c>
      <c r="E62" s="125"/>
      <c r="F62" s="66">
        <f>'signal-per-mass-dry-wt ave'!Q62</f>
        <v>0.0210853581785064</v>
      </c>
      <c r="G62" s="115">
        <f>'signal-per-mass-dry-wt ave'!R62</f>
        <v>0.0079272147557893</v>
      </c>
      <c r="H62" s="66">
        <f>'signal-per-mass-dry-wt ave'!S62</f>
        <v>0.37595826870373</v>
      </c>
      <c r="I62" s="66">
        <f>'signal-per-mass-dry-wt ave'!Y62</f>
        <v>0.0585886901636642</v>
      </c>
      <c r="J62" s="115">
        <f>'signal-per-mass-dry-wt ave'!Z62</f>
        <v>0.0299003589056651</v>
      </c>
      <c r="K62" s="66">
        <f>'signal-per-mass-dry-wt ave'!AF62</f>
        <v>0.0300820805374831</v>
      </c>
      <c r="L62" s="115">
        <f>'signal-per-mass-dry-wt ave'!AG62</f>
        <v>0.0270262341748806</v>
      </c>
      <c r="M62" s="66">
        <f>'signal-per-mass-dry-wt ave'!AM62</f>
        <v>0.0163426699898561</v>
      </c>
      <c r="N62" s="115">
        <f>'signal-per-mass-dry-wt ave'!AN62</f>
        <v>0.00917668766764648</v>
      </c>
      <c r="O62" s="66">
        <f>'signal-per-mass-dry-wt ave'!AT62</f>
        <v>0.0310753190895196</v>
      </c>
      <c r="P62" s="115">
        <f>'signal-per-mass-dry-wt ave'!AU62</f>
        <v>0.0205546480359428</v>
      </c>
      <c r="Q62" s="66">
        <f>'signal-per-mass-dry-wt ave'!BA62</f>
        <v>0.0329472973070064</v>
      </c>
      <c r="R62" s="115">
        <f>'signal-per-mass-dry-wt ave'!BB62</f>
        <v>0.0230271515470163</v>
      </c>
      <c r="S62" s="66">
        <f>'signal-per-mass-dry-wt ave'!BH62</f>
        <v>0.0419375766971535</v>
      </c>
      <c r="T62" s="115">
        <f>'signal-per-mass-dry-wt ave'!BI62</f>
        <v>0.0162700191133061</v>
      </c>
      <c r="U62" s="66">
        <f>'signal-per-mass-dry-wt ave'!BO62</f>
        <v>0.0212433630549331</v>
      </c>
      <c r="V62" s="115">
        <f>'signal-per-mass-dry-wt ave'!BP62</f>
        <v>0.0100362790685346</v>
      </c>
      <c r="W62" s="66">
        <f>'signal-per-mass-dry-wt ave'!BV62</f>
        <v>0.052408460963146</v>
      </c>
      <c r="X62" s="115">
        <f>'signal-per-mass-dry-wt ave'!BW62</f>
        <v>0.0155410040486297</v>
      </c>
      <c r="Y62" s="66">
        <f>'signal-per-mass-dry-wt ave'!CC62</f>
        <v>0.00659257441678081</v>
      </c>
      <c r="Z62" s="115">
        <f>'signal-per-mass-dry-wt ave'!CD62</f>
        <v>0.00581597284558783</v>
      </c>
      <c r="AA62" s="66">
        <f>'signal-per-mass-dry-wt ave'!CJ62</f>
        <v>0.0133778584794394</v>
      </c>
      <c r="AB62" s="115">
        <f>'signal-per-mass-dry-wt ave'!CK62</f>
        <v>0.0138221783090454</v>
      </c>
      <c r="AC62" s="66">
        <f>'signal-per-mass-dry-wt ave'!CQ62</f>
        <v>0.00454717789802042</v>
      </c>
      <c r="AD62" s="115">
        <f>'signal-per-mass-dry-wt ave'!CR62</f>
        <v>0.00390077336660975</v>
      </c>
      <c r="AE62" s="66">
        <f>'signal-per-mass-dry-wt ave'!CX62</f>
        <v>0.0075190661948715</v>
      </c>
      <c r="AF62" s="115">
        <f>'signal-per-mass-dry-wt ave'!CY62</f>
        <v>0.00535391594330865</v>
      </c>
      <c r="AG62" s="66">
        <f>'signal-per-mass-dry-wt ave'!DE62</f>
        <v>0.00993486196523287</v>
      </c>
      <c r="AH62" s="115">
        <f>'signal-per-mass-dry-wt ave'!DF62</f>
        <v>0.0111461887241836</v>
      </c>
      <c r="AI62" s="66">
        <f>'signal-per-mass-dry-wt ave'!DL62</f>
        <v>0.00508780723015879</v>
      </c>
      <c r="AJ62" s="115">
        <f>'signal-per-mass-dry-wt ave'!DM62</f>
        <v>0.00566535636329485</v>
      </c>
      <c r="AK62" s="66">
        <f>'signal-per-mass-dry-wt ave'!DS62</f>
        <v>0.0185222522715253</v>
      </c>
      <c r="AL62" s="115">
        <f>'signal-per-mass-dry-wt ave'!DT62</f>
        <v>0.0229458029033582</v>
      </c>
      <c r="AM62" s="66">
        <f>'signal-per-mass-dry-wt ave'!DZ62</f>
        <v>0.00393160913122051</v>
      </c>
      <c r="AN62" s="115">
        <f>'signal-per-mass-dry-wt ave'!EA62</f>
        <v>0.00531715523367891</v>
      </c>
      <c r="AO62" s="66">
        <f>'signal-per-mass-dry-wt ave'!EG62</f>
        <v>0.0156860140298217</v>
      </c>
      <c r="AP62" s="115">
        <f>'signal-per-mass-dry-wt ave'!EH62</f>
        <v>0.0152051239332695</v>
      </c>
      <c r="AQ62" s="128"/>
      <c r="AR62" s="66">
        <f>'% total signal ave'!Q62</f>
        <v>0.0381262876238307</v>
      </c>
      <c r="AS62" s="115">
        <f>'% total signal ave'!R62</f>
        <v>0.0143369963144901</v>
      </c>
      <c r="AT62" s="66">
        <f>'% total signal ave'!S62</f>
        <v>0.376039662081572</v>
      </c>
      <c r="AU62" s="66">
        <f>'% total signal ave'!Y62</f>
        <v>0.0343853707377575</v>
      </c>
      <c r="AV62" s="115">
        <f>'% total signal ave'!Z62</f>
        <v>0.00861750468005815</v>
      </c>
      <c r="AW62" s="66">
        <f>'% total signal ave'!AF62</f>
        <v>0.0292825718981608</v>
      </c>
      <c r="AX62" s="115">
        <f>'% total signal ave'!AG62</f>
        <v>0.0175110071471153</v>
      </c>
      <c r="AY62" s="66">
        <f>'% total signal ave'!AM62</f>
        <v>0.0396467364255386</v>
      </c>
      <c r="AZ62" s="115">
        <f>'% total signal ave'!AN62</f>
        <v>0.0166555814902119</v>
      </c>
      <c r="BA62" s="66">
        <f>'% total signal ave'!AT62</f>
        <v>0.0514213480017234</v>
      </c>
      <c r="BB62" s="115">
        <f>'% total signal ave'!AU62</f>
        <v>0.0189740177902824</v>
      </c>
      <c r="BC62" s="66">
        <f>'% total signal ave'!BA62</f>
        <v>0.0359155037036132</v>
      </c>
      <c r="BD62" s="115">
        <f>'% total signal ave'!BB62</f>
        <v>0.0150249273588478</v>
      </c>
      <c r="BE62" s="66">
        <f>'% total signal ave'!BH62</f>
        <v>0.0496516946362888</v>
      </c>
      <c r="BF62" s="115">
        <f>'% total signal ave'!BI62</f>
        <v>0.00288335064206274</v>
      </c>
      <c r="BG62" s="66">
        <f>'% total signal ave'!BO62</f>
        <v>0.0385221462389491</v>
      </c>
      <c r="BH62" s="115">
        <f>'% total signal ave'!BP62</f>
        <v>0.0127332207426142</v>
      </c>
      <c r="BI62" s="66">
        <f>'% total signal ave'!BV62</f>
        <v>0.0420491421569132</v>
      </c>
      <c r="BJ62" s="115">
        <f>'% total signal ave'!BW62</f>
        <v>0.00594887919768389</v>
      </c>
      <c r="BK62" s="66">
        <f>'% total signal ave'!CC62</f>
        <v>0.0227069305151314</v>
      </c>
      <c r="BL62" s="115">
        <f>'% total signal ave'!CD62</f>
        <v>0.0151797791894097</v>
      </c>
      <c r="BM62" s="66">
        <f>'% total signal ave'!CJ62</f>
        <v>0.0237380010032047</v>
      </c>
      <c r="BN62" s="115">
        <f>'% total signal ave'!CK62</f>
        <v>0.0156042651761926</v>
      </c>
      <c r="BO62" s="66">
        <f>'% total signal ave'!CQ62</f>
        <v>0.0110771435290465</v>
      </c>
      <c r="BP62" s="115">
        <f>'% total signal ave'!CR62</f>
        <v>0.00964078106420378</v>
      </c>
      <c r="BQ62" s="66">
        <f>'% total signal ave'!CX62</f>
        <v>0.0280397776554281</v>
      </c>
      <c r="BR62" s="115">
        <f>'% total signal ave'!CY62</f>
        <v>0.0204714420272295</v>
      </c>
      <c r="BS62" s="66">
        <f>'% total signal ave'!DE62</f>
        <v>0.0181194739510141</v>
      </c>
      <c r="BT62" s="115">
        <f>'% total signal ave'!DF62</f>
        <v>0.014927989936452</v>
      </c>
      <c r="BU62" s="66">
        <f>'% total signal ave'!DL62</f>
        <v>0.0132163237469998</v>
      </c>
      <c r="BV62" s="115">
        <f>'% total signal ave'!DM62</f>
        <v>0.0105705651386879</v>
      </c>
      <c r="BW62" s="66">
        <f>'% total signal ave'!DS62</f>
        <v>0.0249313974633199</v>
      </c>
      <c r="BX62" s="115">
        <f>'% total signal ave'!DT62</f>
        <v>0.0209968312527164</v>
      </c>
      <c r="BY62" s="66">
        <f>'% total signal ave'!DZ62</f>
        <v>0.0108706558002904</v>
      </c>
      <c r="BZ62" s="115">
        <f>'% total signal ave'!EA62</f>
        <v>0.00867788005325305</v>
      </c>
      <c r="CA62" s="66">
        <f>'% total signal ave'!EG62</f>
        <v>0.03148861669119</v>
      </c>
      <c r="CB62" s="115">
        <f>'% total signal ave'!EH62</f>
        <v>0.0172450838581807</v>
      </c>
    </row>
    <row r="63" spans="1:80">
      <c r="A63">
        <f>'imported data from Web Calc'!A66</f>
        <v>522.3</v>
      </c>
      <c r="B63" t="str">
        <f>'imported data from Web Calc'!B66</f>
        <v>C26H52O7PN</v>
      </c>
      <c r="C63" s="61" t="str">
        <f>'imported data from Web Calc'!C66</f>
        <v>LPC(18:1)</v>
      </c>
      <c r="D63" s="66">
        <f>'amount-analyzed sorted'!Q63</f>
        <v>0.00134854701436475</v>
      </c>
      <c r="E63" s="125"/>
      <c r="F63" s="66">
        <f>'signal-per-mass-dry-wt ave'!Q63</f>
        <v>0.0173722133420399</v>
      </c>
      <c r="G63" s="115">
        <f>'signal-per-mass-dry-wt ave'!R63</f>
        <v>0.00548736593807631</v>
      </c>
      <c r="H63" s="66">
        <f>'signal-per-mass-dry-wt ave'!S63</f>
        <v>0.315870282619495</v>
      </c>
      <c r="I63" s="66">
        <f>'signal-per-mass-dry-wt ave'!Y63</f>
        <v>0.0456259542737301</v>
      </c>
      <c r="J63" s="115">
        <f>'signal-per-mass-dry-wt ave'!Z63</f>
        <v>0.025695037848774</v>
      </c>
      <c r="K63" s="66">
        <f>'signal-per-mass-dry-wt ave'!AF63</f>
        <v>0.0190357825741056</v>
      </c>
      <c r="L63" s="115">
        <f>'signal-per-mass-dry-wt ave'!AG63</f>
        <v>0.0175395019437241</v>
      </c>
      <c r="M63" s="66">
        <f>'signal-per-mass-dry-wt ave'!AM63</f>
        <v>0.0101758216913993</v>
      </c>
      <c r="N63" s="115">
        <f>'signal-per-mass-dry-wt ave'!AN63</f>
        <v>0.00789181148850815</v>
      </c>
      <c r="O63" s="66">
        <f>'signal-per-mass-dry-wt ave'!AT63</f>
        <v>0.0115317677533087</v>
      </c>
      <c r="P63" s="115">
        <f>'signal-per-mass-dry-wt ave'!AU63</f>
        <v>0.00966573709390769</v>
      </c>
      <c r="Q63" s="66">
        <f>'signal-per-mass-dry-wt ave'!BA63</f>
        <v>0.0158618313767514</v>
      </c>
      <c r="R63" s="115">
        <f>'signal-per-mass-dry-wt ave'!BB63</f>
        <v>0.00985297488736242</v>
      </c>
      <c r="S63" s="66">
        <f>'signal-per-mass-dry-wt ave'!BH63</f>
        <v>0.0222708432412407</v>
      </c>
      <c r="T63" s="115">
        <f>'signal-per-mass-dry-wt ave'!BI63</f>
        <v>0.0178271921948334</v>
      </c>
      <c r="U63" s="66">
        <f>'signal-per-mass-dry-wt ave'!BO63</f>
        <v>0.0152773789567127</v>
      </c>
      <c r="V63" s="115">
        <f>'signal-per-mass-dry-wt ave'!BP63</f>
        <v>0.0139957814590623</v>
      </c>
      <c r="W63" s="66">
        <f>'signal-per-mass-dry-wt ave'!BV63</f>
        <v>0.0355891802393112</v>
      </c>
      <c r="X63" s="115">
        <f>'signal-per-mass-dry-wt ave'!BW63</f>
        <v>0.0104094241510388</v>
      </c>
      <c r="Y63" s="66">
        <f>'signal-per-mass-dry-wt ave'!CC63</f>
        <v>0.00451603502238964</v>
      </c>
      <c r="Z63" s="115">
        <f>'signal-per-mass-dry-wt ave'!CD63</f>
        <v>0.00460767604897644</v>
      </c>
      <c r="AA63" s="66">
        <f>'signal-per-mass-dry-wt ave'!CJ63</f>
        <v>0.00640155795899982</v>
      </c>
      <c r="AB63" s="115">
        <f>'signal-per-mass-dry-wt ave'!CK63</f>
        <v>0.00824115941613945</v>
      </c>
      <c r="AC63" s="66">
        <f>'signal-per-mass-dry-wt ave'!CQ63</f>
        <v>0.00331095977193297</v>
      </c>
      <c r="AD63" s="115">
        <f>'signal-per-mass-dry-wt ave'!CR63</f>
        <v>0.00534138327598812</v>
      </c>
      <c r="AE63" s="66">
        <f>'signal-per-mass-dry-wt ave'!CX63</f>
        <v>0.000961398240032519</v>
      </c>
      <c r="AF63" s="115">
        <f>'signal-per-mass-dry-wt ave'!CY63</f>
        <v>0.000944625011557233</v>
      </c>
      <c r="AG63" s="66">
        <f>'signal-per-mass-dry-wt ave'!DE63</f>
        <v>0.00315316284373199</v>
      </c>
      <c r="AH63" s="115">
        <f>'signal-per-mass-dry-wt ave'!DF63</f>
        <v>0.00163997630182596</v>
      </c>
      <c r="AI63" s="66">
        <f>'signal-per-mass-dry-wt ave'!DL63</f>
        <v>0.0025584597416528</v>
      </c>
      <c r="AJ63" s="115">
        <f>'signal-per-mass-dry-wt ave'!DM63</f>
        <v>0.00353136132959135</v>
      </c>
      <c r="AK63" s="66">
        <f>'signal-per-mass-dry-wt ave'!DS63</f>
        <v>0.00345289003359214</v>
      </c>
      <c r="AL63" s="115">
        <f>'signal-per-mass-dry-wt ave'!DT63</f>
        <v>0.00420252206271619</v>
      </c>
      <c r="AM63" s="66">
        <f>'signal-per-mass-dry-wt ave'!DZ63</f>
        <v>0.000411534051360363</v>
      </c>
      <c r="AN63" s="115">
        <f>'signal-per-mass-dry-wt ave'!EA63</f>
        <v>0.000571088064331209</v>
      </c>
      <c r="AO63" s="66">
        <f>'signal-per-mass-dry-wt ave'!EG63</f>
        <v>0.0113392597595831</v>
      </c>
      <c r="AP63" s="115">
        <f>'signal-per-mass-dry-wt ave'!EH63</f>
        <v>0.0115404410539237</v>
      </c>
      <c r="AQ63" s="128"/>
      <c r="AR63" s="66">
        <f>'% total signal ave'!Q63</f>
        <v>0.0314942930257388</v>
      </c>
      <c r="AS63" s="115">
        <f>'% total signal ave'!R63</f>
        <v>0.010139558616687</v>
      </c>
      <c r="AT63" s="66">
        <f>'% total signal ave'!S63</f>
        <v>0.321949078469564</v>
      </c>
      <c r="AU63" s="66">
        <f>'% total signal ave'!Y63</f>
        <v>0.0263522019464971</v>
      </c>
      <c r="AV63" s="115">
        <f>'% total signal ave'!Z63</f>
        <v>0.00752936338295006</v>
      </c>
      <c r="AW63" s="66">
        <f>'% total signal ave'!AF63</f>
        <v>0.0196762377473007</v>
      </c>
      <c r="AX63" s="115">
        <f>'% total signal ave'!AG63</f>
        <v>0.011679068742593</v>
      </c>
      <c r="AY63" s="66">
        <f>'% total signal ave'!AM63</f>
        <v>0.0235674893111686</v>
      </c>
      <c r="AZ63" s="115">
        <f>'% total signal ave'!AN63</f>
        <v>0.0169863909390711</v>
      </c>
      <c r="BA63" s="66">
        <f>'% total signal ave'!AT63</f>
        <v>0.0189991057756644</v>
      </c>
      <c r="BB63" s="115">
        <f>'% total signal ave'!AU63</f>
        <v>0.0157770681109258</v>
      </c>
      <c r="BC63" s="66">
        <f>'% total signal ave'!BA63</f>
        <v>0.0162584279340184</v>
      </c>
      <c r="BD63" s="115">
        <f>'% total signal ave'!BB63</f>
        <v>0.0118199145994317</v>
      </c>
      <c r="BE63" s="66">
        <f>'% total signal ave'!BH63</f>
        <v>0.0232486902055411</v>
      </c>
      <c r="BF63" s="115">
        <f>'% total signal ave'!BI63</f>
        <v>0.0125575174456306</v>
      </c>
      <c r="BG63" s="66">
        <f>'% total signal ave'!BO63</f>
        <v>0.024887514509445</v>
      </c>
      <c r="BH63" s="115">
        <f>'% total signal ave'!BP63</f>
        <v>0.0167603898457717</v>
      </c>
      <c r="BI63" s="66">
        <f>'% total signal ave'!BV63</f>
        <v>0.0288524409078842</v>
      </c>
      <c r="BJ63" s="115">
        <f>'% total signal ave'!BW63</f>
        <v>0.00491928838207375</v>
      </c>
      <c r="BK63" s="66">
        <f>'% total signal ave'!CC63</f>
        <v>0.0150030457632576</v>
      </c>
      <c r="BL63" s="115">
        <f>'% total signal ave'!CD63</f>
        <v>0.0113389490849897</v>
      </c>
      <c r="BM63" s="66">
        <f>'% total signal ave'!CJ63</f>
        <v>0.0100203590546998</v>
      </c>
      <c r="BN63" s="115">
        <f>'% total signal ave'!CK63</f>
        <v>0.0118366620508695</v>
      </c>
      <c r="BO63" s="66">
        <f>'% total signal ave'!CQ63</f>
        <v>0.00659476810720154</v>
      </c>
      <c r="BP63" s="115">
        <f>'% total signal ave'!CR63</f>
        <v>0.00832697892524683</v>
      </c>
      <c r="BQ63" s="66">
        <f>'% total signal ave'!CX63</f>
        <v>0.0032860808417542</v>
      </c>
      <c r="BR63" s="115">
        <f>'% total signal ave'!CY63</f>
        <v>0.00365090087698708</v>
      </c>
      <c r="BS63" s="66">
        <f>'% total signal ave'!DE63</f>
        <v>0.00638325396989961</v>
      </c>
      <c r="BT63" s="115">
        <f>'% total signal ave'!DF63</f>
        <v>0.0018462280812445</v>
      </c>
      <c r="BU63" s="66">
        <f>'% total signal ave'!DL63</f>
        <v>0.00553789231856356</v>
      </c>
      <c r="BV63" s="115">
        <f>'% total signal ave'!DM63</f>
        <v>0.00759419199356881</v>
      </c>
      <c r="BW63" s="66">
        <f>'% total signal ave'!DS63</f>
        <v>0.00447041086936602</v>
      </c>
      <c r="BX63" s="115">
        <f>'% total signal ave'!DT63</f>
        <v>0.00477512132579791</v>
      </c>
      <c r="BY63" s="66">
        <f>'% total signal ave'!DZ63</f>
        <v>0.0014525424224559</v>
      </c>
      <c r="BZ63" s="115">
        <f>'% total signal ave'!EA63</f>
        <v>0.0024032374445603</v>
      </c>
      <c r="CA63" s="66">
        <f>'% total signal ave'!EG63</f>
        <v>0.0166724981825751</v>
      </c>
      <c r="CB63" s="115">
        <f>'% total signal ave'!EH63</f>
        <v>0.0158787761482889</v>
      </c>
    </row>
    <row r="64" spans="1:80">
      <c r="A64">
        <f>'imported data from Web Calc'!A67</f>
        <v>524.4</v>
      </c>
      <c r="B64" t="str">
        <f>'imported data from Web Calc'!B67</f>
        <v>C26H54O7PN</v>
      </c>
      <c r="C64" s="61" t="str">
        <f>'imported data from Web Calc'!C67</f>
        <v>LPC(18:0)</v>
      </c>
      <c r="D64" s="66">
        <f>'amount-analyzed sorted'!Q64</f>
        <v>0.000658832129155297</v>
      </c>
      <c r="E64" s="125"/>
      <c r="F64" s="66">
        <f>'signal-per-mass-dry-wt ave'!Q64</f>
        <v>0.00848718819763781</v>
      </c>
      <c r="G64" s="115">
        <f>'signal-per-mass-dry-wt ave'!R64</f>
        <v>0.00511699512183028</v>
      </c>
      <c r="H64" s="66">
        <f>'signal-per-mass-dry-wt ave'!S64</f>
        <v>0.602908172020324</v>
      </c>
      <c r="I64" s="66">
        <f>'signal-per-mass-dry-wt ave'!Y64</f>
        <v>0.00337132800345405</v>
      </c>
      <c r="J64" s="115">
        <f>'signal-per-mass-dry-wt ave'!Z64</f>
        <v>0.00479062473079765</v>
      </c>
      <c r="K64" s="66">
        <f>'signal-per-mass-dry-wt ave'!AF64</f>
        <v>0.00133174413078213</v>
      </c>
      <c r="L64" s="115">
        <f>'signal-per-mass-dry-wt ave'!AG64</f>
        <v>0.00240617707719096</v>
      </c>
      <c r="M64" s="66">
        <f>'signal-per-mass-dry-wt ave'!AM64</f>
        <v>0.00146075148547925</v>
      </c>
      <c r="N64" s="115">
        <f>'signal-per-mass-dry-wt ave'!AN64</f>
        <v>0.0022875143560594</v>
      </c>
      <c r="O64" s="66">
        <f>'signal-per-mass-dry-wt ave'!AT64</f>
        <v>0.00487713577515797</v>
      </c>
      <c r="P64" s="115">
        <f>'signal-per-mass-dry-wt ave'!AU64</f>
        <v>0.00581256853631673</v>
      </c>
      <c r="Q64" s="66">
        <f>'signal-per-mass-dry-wt ave'!BA64</f>
        <v>0.00179946767559641</v>
      </c>
      <c r="R64" s="115">
        <f>'signal-per-mass-dry-wt ave'!BB64</f>
        <v>0.00402373204594711</v>
      </c>
      <c r="S64" s="66">
        <f>'signal-per-mass-dry-wt ave'!BH64</f>
        <v>0.00311962521642545</v>
      </c>
      <c r="T64" s="115">
        <f>'signal-per-mass-dry-wt ave'!BI64</f>
        <v>0.00369637829352412</v>
      </c>
      <c r="U64" s="66">
        <f>'signal-per-mass-dry-wt ave'!BO64</f>
        <v>0.000469463583475414</v>
      </c>
      <c r="V64" s="115">
        <f>'signal-per-mass-dry-wt ave'!BP64</f>
        <v>0.000816840954336336</v>
      </c>
      <c r="W64" s="66">
        <f>'signal-per-mass-dry-wt ave'!BV64</f>
        <v>0.00275274477159119</v>
      </c>
      <c r="X64" s="115">
        <f>'signal-per-mass-dry-wt ave'!BW64</f>
        <v>0.0029977389498522</v>
      </c>
      <c r="Y64" s="66">
        <f>'signal-per-mass-dry-wt ave'!CC64</f>
        <v>0</v>
      </c>
      <c r="Z64" s="115">
        <f>'signal-per-mass-dry-wt ave'!CD64</f>
        <v>0</v>
      </c>
      <c r="AA64" s="66">
        <f>'signal-per-mass-dry-wt ave'!CJ64</f>
        <v>0</v>
      </c>
      <c r="AB64" s="115">
        <f>'signal-per-mass-dry-wt ave'!CK64</f>
        <v>0</v>
      </c>
      <c r="AC64" s="66">
        <f>'signal-per-mass-dry-wt ave'!CQ64</f>
        <v>0.00182797824712498</v>
      </c>
      <c r="AD64" s="115">
        <f>'signal-per-mass-dry-wt ave'!CR64</f>
        <v>0.00380536449099582</v>
      </c>
      <c r="AE64" s="66">
        <f>'signal-per-mass-dry-wt ave'!CX64</f>
        <v>0</v>
      </c>
      <c r="AF64" s="115">
        <f>'signal-per-mass-dry-wt ave'!CY64</f>
        <v>0</v>
      </c>
      <c r="AG64" s="66">
        <f>'signal-per-mass-dry-wt ave'!DE64</f>
        <v>0.00143035922777137</v>
      </c>
      <c r="AH64" s="115">
        <f>'signal-per-mass-dry-wt ave'!DF64</f>
        <v>0.00319838046554089</v>
      </c>
      <c r="AI64" s="66">
        <f>'signal-per-mass-dry-wt ave'!DL64</f>
        <v>0.00148724392585757</v>
      </c>
      <c r="AJ64" s="115">
        <f>'signal-per-mass-dry-wt ave'!DM64</f>
        <v>0.00231916205602976</v>
      </c>
      <c r="AK64" s="66">
        <f>'signal-per-mass-dry-wt ave'!DS64</f>
        <v>0.0020320306273683</v>
      </c>
      <c r="AL64" s="115">
        <f>'signal-per-mass-dry-wt ave'!DT64</f>
        <v>0.0042958123035239</v>
      </c>
      <c r="AM64" s="66">
        <f>'signal-per-mass-dry-wt ave'!DZ64</f>
        <v>0.000999147989987354</v>
      </c>
      <c r="AN64" s="115">
        <f>'signal-per-mass-dry-wt ave'!EA64</f>
        <v>0.002234162825194</v>
      </c>
      <c r="AO64" s="66">
        <f>'signal-per-mass-dry-wt ave'!EG64</f>
        <v>0.00228046558051924</v>
      </c>
      <c r="AP64" s="115">
        <f>'signal-per-mass-dry-wt ave'!EH64</f>
        <v>0.00333200002068143</v>
      </c>
      <c r="AQ64" s="128"/>
      <c r="AR64" s="66">
        <f>'% total signal ave'!Q64</f>
        <v>0.0153811563056688</v>
      </c>
      <c r="AS64" s="115">
        <f>'% total signal ave'!R64</f>
        <v>0.00934147207810532</v>
      </c>
      <c r="AT64" s="66">
        <f>'% total signal ave'!S64</f>
        <v>0.607332237737059</v>
      </c>
      <c r="AU64" s="66">
        <f>'% total signal ave'!Y64</f>
        <v>0.00193131684859691</v>
      </c>
      <c r="AV64" s="115">
        <f>'% total signal ave'!Z64</f>
        <v>0.00267344123587076</v>
      </c>
      <c r="AW64" s="66">
        <f>'% total signal ave'!AF64</f>
        <v>0.00135725418306696</v>
      </c>
      <c r="AX64" s="115">
        <f>'% total signal ave'!AG64</f>
        <v>0.00208378124392112</v>
      </c>
      <c r="AY64" s="66">
        <f>'% total signal ave'!AM64</f>
        <v>0.00472156913888874</v>
      </c>
      <c r="AZ64" s="115">
        <f>'% total signal ave'!AN64</f>
        <v>0.00828200095311227</v>
      </c>
      <c r="BA64" s="66">
        <f>'% total signal ave'!AT64</f>
        <v>0.00629618439198099</v>
      </c>
      <c r="BB64" s="115">
        <f>'% total signal ave'!AU64</f>
        <v>0.00634933289210407</v>
      </c>
      <c r="BC64" s="66">
        <f>'% total signal ave'!BA64</f>
        <v>0.00230590701297776</v>
      </c>
      <c r="BD64" s="115">
        <f>'% total signal ave'!BB64</f>
        <v>0.00515616483081175</v>
      </c>
      <c r="BE64" s="66">
        <f>'% total signal ave'!BH64</f>
        <v>0.00418082753467838</v>
      </c>
      <c r="BF64" s="115">
        <f>'% total signal ave'!BI64</f>
        <v>0.00514992657148571</v>
      </c>
      <c r="BG64" s="66">
        <f>'% total signal ave'!BO64</f>
        <v>0.00100009197472363</v>
      </c>
      <c r="BH64" s="115">
        <f>'% total signal ave'!BP64</f>
        <v>0.00165724553197959</v>
      </c>
      <c r="BI64" s="66">
        <f>'% total signal ave'!BV64</f>
        <v>0.00220619142013825</v>
      </c>
      <c r="BJ64" s="115">
        <f>'% total signal ave'!BW64</f>
        <v>0.00206361501437319</v>
      </c>
      <c r="BK64" s="66">
        <f>'% total signal ave'!CC64</f>
        <v>0</v>
      </c>
      <c r="BL64" s="115">
        <f>'% total signal ave'!CD64</f>
        <v>0</v>
      </c>
      <c r="BM64" s="66">
        <f>'% total signal ave'!CJ64</f>
        <v>0</v>
      </c>
      <c r="BN64" s="115">
        <f>'% total signal ave'!CK64</f>
        <v>0</v>
      </c>
      <c r="BO64" s="66">
        <f>'% total signal ave'!CQ64</f>
        <v>0.00523648611698628</v>
      </c>
      <c r="BP64" s="115">
        <f>'% total signal ave'!CR64</f>
        <v>0.011257783711292</v>
      </c>
      <c r="BQ64" s="66">
        <f>'% total signal ave'!CX64</f>
        <v>0</v>
      </c>
      <c r="BR64" s="115">
        <f>'% total signal ave'!CY64</f>
        <v>0</v>
      </c>
      <c r="BS64" s="66">
        <f>'% total signal ave'!DE64</f>
        <v>0.0043750096157516</v>
      </c>
      <c r="BT64" s="115">
        <f>'% total signal ave'!DF64</f>
        <v>0.00978281890303581</v>
      </c>
      <c r="BU64" s="66">
        <f>'% total signal ave'!DL64</f>
        <v>0.0042269997938766</v>
      </c>
      <c r="BV64" s="115">
        <f>'% total signal ave'!DM64</f>
        <v>0.00589636555551744</v>
      </c>
      <c r="BW64" s="66">
        <f>'% total signal ave'!DS64</f>
        <v>0.00217749543870425</v>
      </c>
      <c r="BX64" s="115">
        <f>'% total signal ave'!DT64</f>
        <v>0.00376737286256311</v>
      </c>
      <c r="BY64" s="66">
        <f>'% total signal ave'!DZ64</f>
        <v>0.00586310407051268</v>
      </c>
      <c r="BZ64" s="115">
        <f>'% total signal ave'!EA64</f>
        <v>0.0131102992608221</v>
      </c>
      <c r="CA64" s="66">
        <f>'% total signal ave'!EG64</f>
        <v>0.0133697104443653</v>
      </c>
      <c r="CB64" s="115">
        <f>'% total signal ave'!EH64</f>
        <v>0.0268735738405429</v>
      </c>
    </row>
    <row r="65" spans="1:80">
      <c r="A65" s="74" t="s">
        <v>526</v>
      </c>
      <c r="B65" s="75"/>
      <c r="C65" s="74" t="s">
        <v>526</v>
      </c>
      <c r="D65" s="66">
        <f>'amount-analyzed sorted'!Q65</f>
        <v>0.00594904824123198</v>
      </c>
      <c r="E65" s="125"/>
      <c r="F65" s="116">
        <f>'signal-per-mass-dry-wt ave'!Q65</f>
        <v>0.0766366571783576</v>
      </c>
      <c r="G65" s="117">
        <f>'signal-per-mass-dry-wt ave'!R65</f>
        <v>0.0140026507213442</v>
      </c>
      <c r="H65" s="66">
        <f>'signal-per-mass-dry-wt ave'!S65</f>
        <v>0.182714789983018</v>
      </c>
      <c r="I65" s="116">
        <f>'signal-per-mass-dry-wt ave'!Y65</f>
        <v>0.187044222720583</v>
      </c>
      <c r="J65" s="117">
        <f>'signal-per-mass-dry-wt ave'!Z65</f>
        <v>0.0820867323490889</v>
      </c>
      <c r="K65" s="116">
        <f>'signal-per-mass-dry-wt ave'!AF65</f>
        <v>0.0891200213633617</v>
      </c>
      <c r="L65" s="117">
        <f>'signal-per-mass-dry-wt ave'!AG65</f>
        <v>0.0753662092082562</v>
      </c>
      <c r="M65" s="116">
        <f>'signal-per-mass-dry-wt ave'!AM65</f>
        <v>0.0483951591421127</v>
      </c>
      <c r="N65" s="117">
        <f>'signal-per-mass-dry-wt ave'!AN65</f>
        <v>0.0234660777490541</v>
      </c>
      <c r="O65" s="116">
        <f>'signal-per-mass-dry-wt ave'!AT65</f>
        <v>0.0790864309339874</v>
      </c>
      <c r="P65" s="117">
        <f>'signal-per-mass-dry-wt ave'!AU65</f>
        <v>0.0555626283106954</v>
      </c>
      <c r="Q65" s="116">
        <f>'signal-per-mass-dry-wt ave'!BA65</f>
        <v>0.0951562134446861</v>
      </c>
      <c r="R65" s="117">
        <f>'signal-per-mass-dry-wt ave'!BB65</f>
        <v>0.0504499711655713</v>
      </c>
      <c r="S65" s="116">
        <f>'signal-per-mass-dry-wt ave'!BH65</f>
        <v>0.124603413930702</v>
      </c>
      <c r="T65" s="117">
        <f>'signal-per-mass-dry-wt ave'!BI65</f>
        <v>0.0609520561901428</v>
      </c>
      <c r="U65" s="116">
        <f>'signal-per-mass-dry-wt ave'!BO65</f>
        <v>0.0723418240520623</v>
      </c>
      <c r="V65" s="117">
        <f>'signal-per-mass-dry-wt ave'!BP65</f>
        <v>0.0319730393939342</v>
      </c>
      <c r="W65" s="116">
        <f>'signal-per-mass-dry-wt ave'!BV65</f>
        <v>0.176264886481593</v>
      </c>
      <c r="X65" s="117">
        <f>'signal-per-mass-dry-wt ave'!BW65</f>
        <v>0.0509764969910142</v>
      </c>
      <c r="Y65" s="116">
        <f>'signal-per-mass-dry-wt ave'!CC65</f>
        <v>0.0192339527451306</v>
      </c>
      <c r="Z65" s="117">
        <f>'signal-per-mass-dry-wt ave'!CD65</f>
        <v>0.0129877391753766</v>
      </c>
      <c r="AA65" s="116">
        <f>'signal-per-mass-dry-wt ave'!CJ65</f>
        <v>0.0262354488284612</v>
      </c>
      <c r="AB65" s="117">
        <f>'signal-per-mass-dry-wt ave'!CK65</f>
        <v>0.0279396320875381</v>
      </c>
      <c r="AC65" s="116">
        <f>'signal-per-mass-dry-wt ave'!CQ65</f>
        <v>0.0120455194847563</v>
      </c>
      <c r="AD65" s="117">
        <f>'signal-per-mass-dry-wt ave'!CR65</f>
        <v>0.0101487261520406</v>
      </c>
      <c r="AE65" s="116">
        <f>'signal-per-mass-dry-wt ave'!CX65</f>
        <v>0.013446225885943</v>
      </c>
      <c r="AF65" s="117">
        <f>'signal-per-mass-dry-wt ave'!CY65</f>
        <v>0.0131129220301998</v>
      </c>
      <c r="AG65" s="116">
        <f>'signal-per-mass-dry-wt ave'!DE65</f>
        <v>0.0232601153943662</v>
      </c>
      <c r="AH65" s="117">
        <f>'signal-per-mass-dry-wt ave'!DF65</f>
        <v>0.0150653953376322</v>
      </c>
      <c r="AI65" s="116">
        <f>'signal-per-mass-dry-wt ave'!DL65</f>
        <v>0.0147535975859312</v>
      </c>
      <c r="AJ65" s="117">
        <f>'signal-per-mass-dry-wt ave'!DM65</f>
        <v>0.0145106699032699</v>
      </c>
      <c r="AK65" s="116">
        <f>'signal-per-mass-dry-wt ave'!DS65</f>
        <v>0.0425804138184809</v>
      </c>
      <c r="AL65" s="117">
        <f>'signal-per-mass-dry-wt ave'!DT65</f>
        <v>0.0540114965896905</v>
      </c>
      <c r="AM65" s="116">
        <f>'signal-per-mass-dry-wt ave'!DZ65</f>
        <v>0.00873872520805376</v>
      </c>
      <c r="AN65" s="117">
        <f>'signal-per-mass-dry-wt ave'!EA65</f>
        <v>0.00860416027512749</v>
      </c>
      <c r="AO65" s="116">
        <f>'signal-per-mass-dry-wt ave'!EG65</f>
        <v>0.0418521375267704</v>
      </c>
      <c r="AP65" s="117">
        <f>'signal-per-mass-dry-wt ave'!EH65</f>
        <v>0.0323715969208565</v>
      </c>
      <c r="AQ65" s="129"/>
      <c r="AR65" s="116">
        <f>'% total signal ave'!Q65</f>
        <v>0.138942256363883</v>
      </c>
      <c r="AS65" s="117">
        <f>'% total signal ave'!R65</f>
        <v>0.0262929072056338</v>
      </c>
      <c r="AT65" s="66">
        <f>'% total signal ave'!S65</f>
        <v>0.189236218654561</v>
      </c>
      <c r="AU65" s="116">
        <f>'% total signal ave'!Y65</f>
        <v>0.111498404950052</v>
      </c>
      <c r="AV65" s="117">
        <f>'% total signal ave'!Z65</f>
        <v>0.0146351596879246</v>
      </c>
      <c r="AW65" s="116">
        <f>'% total signal ave'!AF65</f>
        <v>0.0902633350247135</v>
      </c>
      <c r="AX65" s="117">
        <f>'% total signal ave'!AG65</f>
        <v>0.0458849980325339</v>
      </c>
      <c r="AY65" s="116">
        <f>'% total signal ave'!AM65</f>
        <v>0.118192813920878</v>
      </c>
      <c r="AZ65" s="117">
        <f>'% total signal ave'!AN65</f>
        <v>0.0364978976810034</v>
      </c>
      <c r="BA65" s="116">
        <f>'% total signal ave'!AT65</f>
        <v>0.129058512853164</v>
      </c>
      <c r="BB65" s="117">
        <f>'% total signal ave'!AU65</f>
        <v>0.061895854010809</v>
      </c>
      <c r="BC65" s="116">
        <f>'% total signal ave'!BA65</f>
        <v>0.101076559838288</v>
      </c>
      <c r="BD65" s="117">
        <f>'% total signal ave'!BB65</f>
        <v>0.0312485826720305</v>
      </c>
      <c r="BE65" s="116">
        <f>'% total signal ave'!BH65</f>
        <v>0.143453275664502</v>
      </c>
      <c r="BF65" s="117">
        <f>'% total signal ave'!BI65</f>
        <v>0.0308931638565845</v>
      </c>
      <c r="BG65" s="116">
        <f>'% total signal ave'!BO65</f>
        <v>0.12924169715014</v>
      </c>
      <c r="BH65" s="117">
        <f>'% total signal ave'!BP65</f>
        <v>0.0307435576973688</v>
      </c>
      <c r="BI65" s="116">
        <f>'% total signal ave'!BV65</f>
        <v>0.141354012853292</v>
      </c>
      <c r="BJ65" s="117">
        <f>'% total signal ave'!BW65</f>
        <v>0.0108467096893089</v>
      </c>
      <c r="BK65" s="116">
        <f>'% total signal ave'!CC65</f>
        <v>0.0710127507821664</v>
      </c>
      <c r="BL65" s="117">
        <f>'% total signal ave'!CD65</f>
        <v>0.0440454188164576</v>
      </c>
      <c r="BM65" s="116">
        <f>'% total signal ave'!CJ65</f>
        <v>0.0463247714431801</v>
      </c>
      <c r="BN65" s="117">
        <f>'% total signal ave'!CK65</f>
        <v>0.0346347045620122</v>
      </c>
      <c r="BO65" s="116">
        <f>'% total signal ave'!CQ65</f>
        <v>0.0285999718827608</v>
      </c>
      <c r="BP65" s="117">
        <f>'% total signal ave'!CR65</f>
        <v>0.0202028031433516</v>
      </c>
      <c r="BQ65" s="116">
        <f>'% total signal ave'!CX65</f>
        <v>0.0424706398962634</v>
      </c>
      <c r="BR65" s="117">
        <f>'% total signal ave'!CY65</f>
        <v>0.0201324498537805</v>
      </c>
      <c r="BS65" s="116">
        <f>'% total signal ave'!DE65</f>
        <v>0.0461500617648853</v>
      </c>
      <c r="BT65" s="117">
        <f>'% total signal ave'!DF65</f>
        <v>0.0201537173173546</v>
      </c>
      <c r="BU65" s="116">
        <f>'% total signal ave'!DL65</f>
        <v>0.037058266761971</v>
      </c>
      <c r="BV65" s="117">
        <f>'% total signal ave'!DM65</f>
        <v>0.0283858348041059</v>
      </c>
      <c r="BW65" s="116">
        <f>'% total signal ave'!DS65</f>
        <v>0.0555312415611011</v>
      </c>
      <c r="BX65" s="117">
        <f>'% total signal ave'!DT65</f>
        <v>0.0405239311045748</v>
      </c>
      <c r="BY65" s="116">
        <f>'% total signal ave'!DZ65</f>
        <v>0.0362639844358879</v>
      </c>
      <c r="BZ65" s="117">
        <f>'% total signal ave'!EA65</f>
        <v>0.0239402118358421</v>
      </c>
      <c r="CA65" s="116">
        <f>'% total signal ave'!EG65</f>
        <v>0.0880639403159935</v>
      </c>
      <c r="CB65" s="117">
        <f>'% total signal ave'!EH65</f>
        <v>0.0293576234998898</v>
      </c>
    </row>
    <row r="66" spans="1:80">
      <c r="A66">
        <f>'imported data from Web Calc'!A70</f>
        <v>452.3</v>
      </c>
      <c r="B66" t="str">
        <f>'imported data from Web Calc'!B70</f>
        <v>C21H42O7PN</v>
      </c>
      <c r="C66" s="61" t="str">
        <f>'imported data from Web Calc'!C70</f>
        <v>LPE(16:1)</v>
      </c>
      <c r="D66" s="66">
        <f>'amount-analyzed sorted'!Q66</f>
        <v>0</v>
      </c>
      <c r="E66" s="125"/>
      <c r="F66" s="66">
        <f>'signal-per-mass-dry-wt ave'!Q66</f>
        <v>0</v>
      </c>
      <c r="G66" s="115">
        <f>'signal-per-mass-dry-wt ave'!R66</f>
        <v>0</v>
      </c>
      <c r="H66" s="66" t="e">
        <f>'signal-per-mass-dry-wt ave'!S66</f>
        <v>#DIV/0!</v>
      </c>
      <c r="I66" s="66">
        <f>'signal-per-mass-dry-wt ave'!Y66</f>
        <v>0</v>
      </c>
      <c r="J66" s="115">
        <f>'signal-per-mass-dry-wt ave'!Z66</f>
        <v>0</v>
      </c>
      <c r="K66" s="66">
        <f>'signal-per-mass-dry-wt ave'!AF66</f>
        <v>0</v>
      </c>
      <c r="L66" s="115">
        <f>'signal-per-mass-dry-wt ave'!AG66</f>
        <v>0</v>
      </c>
      <c r="M66" s="66">
        <f>'signal-per-mass-dry-wt ave'!AM66</f>
        <v>0</v>
      </c>
      <c r="N66" s="115">
        <f>'signal-per-mass-dry-wt ave'!AN66</f>
        <v>0</v>
      </c>
      <c r="O66" s="66">
        <f>'signal-per-mass-dry-wt ave'!AT66</f>
        <v>0</v>
      </c>
      <c r="P66" s="115">
        <f>'signal-per-mass-dry-wt ave'!AU66</f>
        <v>0</v>
      </c>
      <c r="Q66" s="66">
        <f>'signal-per-mass-dry-wt ave'!BA66</f>
        <v>0</v>
      </c>
      <c r="R66" s="115">
        <f>'signal-per-mass-dry-wt ave'!BB66</f>
        <v>0</v>
      </c>
      <c r="S66" s="66">
        <f>'signal-per-mass-dry-wt ave'!BH66</f>
        <v>0</v>
      </c>
      <c r="T66" s="115">
        <f>'signal-per-mass-dry-wt ave'!BI66</f>
        <v>0</v>
      </c>
      <c r="U66" s="66">
        <f>'signal-per-mass-dry-wt ave'!BO66</f>
        <v>0</v>
      </c>
      <c r="V66" s="115">
        <f>'signal-per-mass-dry-wt ave'!BP66</f>
        <v>0</v>
      </c>
      <c r="W66" s="66">
        <f>'signal-per-mass-dry-wt ave'!BV66</f>
        <v>0</v>
      </c>
      <c r="X66" s="115">
        <f>'signal-per-mass-dry-wt ave'!BW66</f>
        <v>0</v>
      </c>
      <c r="Y66" s="66">
        <f>'signal-per-mass-dry-wt ave'!CC66</f>
        <v>0</v>
      </c>
      <c r="Z66" s="115">
        <f>'signal-per-mass-dry-wt ave'!CD66</f>
        <v>0</v>
      </c>
      <c r="AA66" s="66">
        <f>'signal-per-mass-dry-wt ave'!CJ66</f>
        <v>0</v>
      </c>
      <c r="AB66" s="115">
        <f>'signal-per-mass-dry-wt ave'!CK66</f>
        <v>0</v>
      </c>
      <c r="AC66" s="66">
        <f>'signal-per-mass-dry-wt ave'!CQ66</f>
        <v>0</v>
      </c>
      <c r="AD66" s="115">
        <f>'signal-per-mass-dry-wt ave'!CR66</f>
        <v>0</v>
      </c>
      <c r="AE66" s="66">
        <f>'signal-per-mass-dry-wt ave'!CX66</f>
        <v>0</v>
      </c>
      <c r="AF66" s="115">
        <f>'signal-per-mass-dry-wt ave'!CY66</f>
        <v>0</v>
      </c>
      <c r="AG66" s="66">
        <f>'signal-per-mass-dry-wt ave'!DE66</f>
        <v>0</v>
      </c>
      <c r="AH66" s="115">
        <f>'signal-per-mass-dry-wt ave'!DF66</f>
        <v>0</v>
      </c>
      <c r="AI66" s="66">
        <f>'signal-per-mass-dry-wt ave'!DL66</f>
        <v>0</v>
      </c>
      <c r="AJ66" s="115">
        <f>'signal-per-mass-dry-wt ave'!DM66</f>
        <v>0</v>
      </c>
      <c r="AK66" s="66">
        <f>'signal-per-mass-dry-wt ave'!DS66</f>
        <v>0</v>
      </c>
      <c r="AL66" s="115">
        <f>'signal-per-mass-dry-wt ave'!DT66</f>
        <v>0</v>
      </c>
      <c r="AM66" s="66">
        <f>'signal-per-mass-dry-wt ave'!DZ66</f>
        <v>0</v>
      </c>
      <c r="AN66" s="115">
        <f>'signal-per-mass-dry-wt ave'!EA66</f>
        <v>0</v>
      </c>
      <c r="AO66" s="66">
        <f>'signal-per-mass-dry-wt ave'!EG66</f>
        <v>0</v>
      </c>
      <c r="AP66" s="115">
        <f>'signal-per-mass-dry-wt ave'!EH66</f>
        <v>0</v>
      </c>
      <c r="AQ66" s="128"/>
      <c r="AR66" s="66">
        <f>'% total signal ave'!Q66</f>
        <v>0</v>
      </c>
      <c r="AS66" s="115">
        <f>'% total signal ave'!R66</f>
        <v>0</v>
      </c>
      <c r="AT66" s="66" t="e">
        <f>'% total signal ave'!S66</f>
        <v>#DIV/0!</v>
      </c>
      <c r="AU66" s="66">
        <f>'% total signal ave'!Y66</f>
        <v>0</v>
      </c>
      <c r="AV66" s="115">
        <f>'% total signal ave'!Z66</f>
        <v>0</v>
      </c>
      <c r="AW66" s="66">
        <f>'% total signal ave'!AF66</f>
        <v>0</v>
      </c>
      <c r="AX66" s="115">
        <f>'% total signal ave'!AG66</f>
        <v>0</v>
      </c>
      <c r="AY66" s="66">
        <f>'% total signal ave'!AM66</f>
        <v>0</v>
      </c>
      <c r="AZ66" s="115">
        <f>'% total signal ave'!AN66</f>
        <v>0</v>
      </c>
      <c r="BA66" s="66">
        <f>'% total signal ave'!AT66</f>
        <v>0</v>
      </c>
      <c r="BB66" s="115">
        <f>'% total signal ave'!AU66</f>
        <v>0</v>
      </c>
      <c r="BC66" s="66">
        <f>'% total signal ave'!BA66</f>
        <v>0</v>
      </c>
      <c r="BD66" s="115">
        <f>'% total signal ave'!BB66</f>
        <v>0</v>
      </c>
      <c r="BE66" s="66">
        <f>'% total signal ave'!BH66</f>
        <v>0</v>
      </c>
      <c r="BF66" s="115">
        <f>'% total signal ave'!BI66</f>
        <v>0</v>
      </c>
      <c r="BG66" s="66">
        <f>'% total signal ave'!BO66</f>
        <v>0</v>
      </c>
      <c r="BH66" s="115">
        <f>'% total signal ave'!BP66</f>
        <v>0</v>
      </c>
      <c r="BI66" s="66">
        <f>'% total signal ave'!BV66</f>
        <v>0</v>
      </c>
      <c r="BJ66" s="115">
        <f>'% total signal ave'!BW66</f>
        <v>0</v>
      </c>
      <c r="BK66" s="66">
        <f>'% total signal ave'!CC66</f>
        <v>0</v>
      </c>
      <c r="BL66" s="115">
        <f>'% total signal ave'!CD66</f>
        <v>0</v>
      </c>
      <c r="BM66" s="66">
        <f>'% total signal ave'!CJ66</f>
        <v>0</v>
      </c>
      <c r="BN66" s="115">
        <f>'% total signal ave'!CK66</f>
        <v>0</v>
      </c>
      <c r="BO66" s="66">
        <f>'% total signal ave'!CQ66</f>
        <v>0</v>
      </c>
      <c r="BP66" s="115">
        <f>'% total signal ave'!CR66</f>
        <v>0</v>
      </c>
      <c r="BQ66" s="66">
        <f>'% total signal ave'!CX66</f>
        <v>0</v>
      </c>
      <c r="BR66" s="115">
        <f>'% total signal ave'!CY66</f>
        <v>0</v>
      </c>
      <c r="BS66" s="66">
        <f>'% total signal ave'!DE66</f>
        <v>0</v>
      </c>
      <c r="BT66" s="115">
        <f>'% total signal ave'!DF66</f>
        <v>0</v>
      </c>
      <c r="BU66" s="66">
        <f>'% total signal ave'!DL66</f>
        <v>0</v>
      </c>
      <c r="BV66" s="115">
        <f>'% total signal ave'!DM66</f>
        <v>0</v>
      </c>
      <c r="BW66" s="66">
        <f>'% total signal ave'!DS66</f>
        <v>0</v>
      </c>
      <c r="BX66" s="115">
        <f>'% total signal ave'!DT66</f>
        <v>0</v>
      </c>
      <c r="BY66" s="66">
        <f>'% total signal ave'!DZ66</f>
        <v>0</v>
      </c>
      <c r="BZ66" s="115">
        <f>'% total signal ave'!EA66</f>
        <v>0</v>
      </c>
      <c r="CA66" s="66">
        <f>'% total signal ave'!EG66</f>
        <v>0</v>
      </c>
      <c r="CB66" s="115">
        <f>'% total signal ave'!EH66</f>
        <v>0</v>
      </c>
    </row>
    <row r="67" spans="1:80">
      <c r="A67">
        <f>'imported data from Web Calc'!A71</f>
        <v>454.3</v>
      </c>
      <c r="B67" t="str">
        <f>'imported data from Web Calc'!B71</f>
        <v>C21H44O7PN</v>
      </c>
      <c r="C67" s="61" t="str">
        <f>'imported data from Web Calc'!C71</f>
        <v>LPE(16:0)</v>
      </c>
      <c r="D67" s="66">
        <f>'amount-analyzed sorted'!Q67</f>
        <v>0.000948729220323845</v>
      </c>
      <c r="E67" s="125"/>
      <c r="F67" s="66">
        <f>'signal-per-mass-dry-wt ave'!Q67</f>
        <v>0.0122216921202831</v>
      </c>
      <c r="G67" s="115">
        <f>'signal-per-mass-dry-wt ave'!R67</f>
        <v>0.00947387975326803</v>
      </c>
      <c r="H67" s="66">
        <f>'signal-per-mass-dry-wt ave'!S67</f>
        <v>0.775169236798657</v>
      </c>
      <c r="I67" s="66">
        <f>'signal-per-mass-dry-wt ave'!Y67</f>
        <v>0.0739105619538763</v>
      </c>
      <c r="J67" s="115">
        <f>'signal-per-mass-dry-wt ave'!Z67</f>
        <v>0.0162770128425322</v>
      </c>
      <c r="K67" s="66">
        <f>'signal-per-mass-dry-wt ave'!AF67</f>
        <v>0.0324224309079177</v>
      </c>
      <c r="L67" s="115">
        <f>'signal-per-mass-dry-wt ave'!AG67</f>
        <v>0.0348269649080398</v>
      </c>
      <c r="M67" s="66">
        <f>'signal-per-mass-dry-wt ave'!AM67</f>
        <v>0.00861791973437994</v>
      </c>
      <c r="N67" s="115">
        <f>'signal-per-mass-dry-wt ave'!AN67</f>
        <v>0.00664288634119876</v>
      </c>
      <c r="O67" s="66">
        <f>'signal-per-mass-dry-wt ave'!AT67</f>
        <v>0.0181851899021652</v>
      </c>
      <c r="P67" s="115">
        <f>'signal-per-mass-dry-wt ave'!AU67</f>
        <v>0.0157378661609609</v>
      </c>
      <c r="Q67" s="66">
        <f>'signal-per-mass-dry-wt ave'!BA67</f>
        <v>0.0406244306041595</v>
      </c>
      <c r="R67" s="115">
        <f>'signal-per-mass-dry-wt ave'!BB67</f>
        <v>0.0340889896991306</v>
      </c>
      <c r="S67" s="66">
        <f>'signal-per-mass-dry-wt ave'!BH67</f>
        <v>0.0332745837668406</v>
      </c>
      <c r="T67" s="115">
        <f>'signal-per-mass-dry-wt ave'!BI67</f>
        <v>0.0242432424774749</v>
      </c>
      <c r="U67" s="66">
        <f>'signal-per-mass-dry-wt ave'!BO67</f>
        <v>0.0259672679010032</v>
      </c>
      <c r="V67" s="115">
        <f>'signal-per-mass-dry-wt ave'!BP67</f>
        <v>0.0183400395228151</v>
      </c>
      <c r="W67" s="66">
        <f>'signal-per-mass-dry-wt ave'!BV67</f>
        <v>0.0511574564745191</v>
      </c>
      <c r="X67" s="115">
        <f>'signal-per-mass-dry-wt ave'!BW67</f>
        <v>0.0297296927014809</v>
      </c>
      <c r="Y67" s="66">
        <f>'signal-per-mass-dry-wt ave'!CC67</f>
        <v>0.00634251459697204</v>
      </c>
      <c r="Z67" s="115">
        <f>'signal-per-mass-dry-wt ave'!CD67</f>
        <v>0.0049156668374602</v>
      </c>
      <c r="AA67" s="66">
        <f>'signal-per-mass-dry-wt ave'!CJ67</f>
        <v>0.015546355567935</v>
      </c>
      <c r="AB67" s="115">
        <f>'signal-per-mass-dry-wt ave'!CK67</f>
        <v>0.0219274185600705</v>
      </c>
      <c r="AC67" s="66">
        <f>'signal-per-mass-dry-wt ave'!CQ67</f>
        <v>0.00982926083308456</v>
      </c>
      <c r="AD67" s="115">
        <f>'signal-per-mass-dry-wt ave'!CR67</f>
        <v>0.0116911572566347</v>
      </c>
      <c r="AE67" s="66">
        <f>'signal-per-mass-dry-wt ave'!CX67</f>
        <v>0.00662515695143366</v>
      </c>
      <c r="AF67" s="115">
        <f>'signal-per-mass-dry-wt ave'!CY67</f>
        <v>0.0104930705764604</v>
      </c>
      <c r="AG67" s="66">
        <f>'signal-per-mass-dry-wt ave'!DE67</f>
        <v>0.00635799740402911</v>
      </c>
      <c r="AH67" s="115">
        <f>'signal-per-mass-dry-wt ave'!DF67</f>
        <v>0.00442289971289356</v>
      </c>
      <c r="AI67" s="66">
        <f>'signal-per-mass-dry-wt ave'!DL67</f>
        <v>0.00917669870451266</v>
      </c>
      <c r="AJ67" s="115">
        <f>'signal-per-mass-dry-wt ave'!DM67</f>
        <v>0.00939736535565346</v>
      </c>
      <c r="AK67" s="66">
        <f>'signal-per-mass-dry-wt ave'!DS67</f>
        <v>0.0123019022754158</v>
      </c>
      <c r="AL67" s="115">
        <f>'signal-per-mass-dry-wt ave'!DT67</f>
        <v>0.0145085869799268</v>
      </c>
      <c r="AM67" s="66">
        <f>'signal-per-mass-dry-wt ave'!DZ67</f>
        <v>0.00483293551451261</v>
      </c>
      <c r="AN67" s="115">
        <f>'signal-per-mass-dry-wt ave'!EA67</f>
        <v>0.0041032160194267</v>
      </c>
      <c r="AO67" s="66">
        <f>'signal-per-mass-dry-wt ave'!EG67</f>
        <v>0.00960486614783219</v>
      </c>
      <c r="AP67" s="115">
        <f>'signal-per-mass-dry-wt ave'!EH67</f>
        <v>0.0118084275581446</v>
      </c>
      <c r="AQ67" s="128"/>
      <c r="AR67" s="66">
        <f>'% total signal ave'!Q67</f>
        <v>0.0219813152179475</v>
      </c>
      <c r="AS67" s="115">
        <f>'% total signal ave'!R67</f>
        <v>0.0168611284232369</v>
      </c>
      <c r="AT67" s="66">
        <f>'% total signal ave'!S67</f>
        <v>0.767066404173578</v>
      </c>
      <c r="AU67" s="66">
        <f>'% total signal ave'!Y67</f>
        <v>0.0504007380368202</v>
      </c>
      <c r="AV67" s="115">
        <f>'% total signal ave'!Z67</f>
        <v>0.0229086017726874</v>
      </c>
      <c r="AW67" s="66">
        <f>'% total signal ave'!AF67</f>
        <v>0.0324897609063952</v>
      </c>
      <c r="AX67" s="115">
        <f>'% total signal ave'!AG67</f>
        <v>0.0244005732412748</v>
      </c>
      <c r="AY67" s="66">
        <f>'% total signal ave'!AM67</f>
        <v>0.0199015930130646</v>
      </c>
      <c r="AZ67" s="115">
        <f>'% total signal ave'!AN67</f>
        <v>0.0138235567795831</v>
      </c>
      <c r="BA67" s="66">
        <f>'% total signal ave'!AT67</f>
        <v>0.0270613371844096</v>
      </c>
      <c r="BB67" s="115">
        <f>'% total signal ave'!AU67</f>
        <v>0.0221695754158235</v>
      </c>
      <c r="BC67" s="66">
        <f>'% total signal ave'!BA67</f>
        <v>0.0386536954006731</v>
      </c>
      <c r="BD67" s="115">
        <f>'% total signal ave'!BB67</f>
        <v>0.0222194777358716</v>
      </c>
      <c r="BE67" s="66">
        <f>'% total signal ave'!BH67</f>
        <v>0.0383659718616208</v>
      </c>
      <c r="BF67" s="115">
        <f>'% total signal ave'!BI67</f>
        <v>0.0221802191091386</v>
      </c>
      <c r="BG67" s="66">
        <f>'% total signal ave'!BO67</f>
        <v>0.0480369868810447</v>
      </c>
      <c r="BH67" s="115">
        <f>'% total signal ave'!BP67</f>
        <v>0.0316754078518615</v>
      </c>
      <c r="BI67" s="66">
        <f>'% total signal ave'!BV67</f>
        <v>0.0445443280280073</v>
      </c>
      <c r="BJ67" s="115">
        <f>'% total signal ave'!BW67</f>
        <v>0.0361764721401856</v>
      </c>
      <c r="BK67" s="66">
        <f>'% total signal ave'!CC67</f>
        <v>0.0299625473641085</v>
      </c>
      <c r="BL67" s="115">
        <f>'% total signal ave'!CD67</f>
        <v>0.0307628142356215</v>
      </c>
      <c r="BM67" s="66">
        <f>'% total signal ave'!CJ67</f>
        <v>0.0249971463231842</v>
      </c>
      <c r="BN67" s="115">
        <f>'% total signal ave'!CK67</f>
        <v>0.0238718615695097</v>
      </c>
      <c r="BO67" s="66">
        <f>'% total signal ave'!CQ67</f>
        <v>0.0203096194216363</v>
      </c>
      <c r="BP67" s="115">
        <f>'% total signal ave'!CR67</f>
        <v>0.0172763180585554</v>
      </c>
      <c r="BQ67" s="66">
        <f>'% total signal ave'!CX67</f>
        <v>0.0130144755072107</v>
      </c>
      <c r="BR67" s="115">
        <f>'% total signal ave'!CY67</f>
        <v>0.0194959103742394</v>
      </c>
      <c r="BS67" s="66">
        <f>'% total signal ave'!DE67</f>
        <v>0.0144232271100742</v>
      </c>
      <c r="BT67" s="115">
        <f>'% total signal ave'!DF67</f>
        <v>0.0101783982128147</v>
      </c>
      <c r="BU67" s="66">
        <f>'% total signal ave'!DL67</f>
        <v>0.0236221814433706</v>
      </c>
      <c r="BV67" s="115">
        <f>'% total signal ave'!DM67</f>
        <v>0.0222007522417285</v>
      </c>
      <c r="BW67" s="66">
        <f>'% total signal ave'!DS67</f>
        <v>0.0171406873803432</v>
      </c>
      <c r="BX67" s="115">
        <f>'% total signal ave'!DT67</f>
        <v>0.0174566447388566</v>
      </c>
      <c r="BY67" s="66">
        <f>'% total signal ave'!DZ67</f>
        <v>0.0158340970071203</v>
      </c>
      <c r="BZ67" s="115">
        <f>'% total signal ave'!EA67</f>
        <v>0.011194016551064</v>
      </c>
      <c r="CA67" s="66">
        <f>'% total signal ave'!EG67</f>
        <v>0.0134299002163835</v>
      </c>
      <c r="CB67" s="115">
        <f>'% total signal ave'!EH67</f>
        <v>0.0158100164927008</v>
      </c>
    </row>
    <row r="68" spans="1:80">
      <c r="A68">
        <f>'imported data from Web Calc'!A72</f>
        <v>476.3</v>
      </c>
      <c r="B68" t="str">
        <f>'imported data from Web Calc'!B72</f>
        <v>C23H42O7PN</v>
      </c>
      <c r="C68" s="61" t="str">
        <f>'imported data from Web Calc'!C72</f>
        <v>LPE(18:3)</v>
      </c>
      <c r="D68" s="66">
        <f>'amount-analyzed sorted'!Q68</f>
        <v>0.000553425378522243</v>
      </c>
      <c r="E68" s="125"/>
      <c r="F68" s="66">
        <f>'signal-per-mass-dry-wt ave'!Q68</f>
        <v>0.00712932040349849</v>
      </c>
      <c r="G68" s="115">
        <f>'signal-per-mass-dry-wt ave'!R68</f>
        <v>0.00803383396311943</v>
      </c>
      <c r="H68" s="66">
        <f>'signal-per-mass-dry-wt ave'!S68</f>
        <v>1.12687233963802</v>
      </c>
      <c r="I68" s="66">
        <f>'signal-per-mass-dry-wt ave'!Y68</f>
        <v>0.027994021418214</v>
      </c>
      <c r="J68" s="115">
        <f>'signal-per-mass-dry-wt ave'!Z68</f>
        <v>0.0160082412784934</v>
      </c>
      <c r="K68" s="66">
        <f>'signal-per-mass-dry-wt ave'!AF68</f>
        <v>0.0104171356799713</v>
      </c>
      <c r="L68" s="115">
        <f>'signal-per-mass-dry-wt ave'!AG68</f>
        <v>0.00968168699809888</v>
      </c>
      <c r="M68" s="66">
        <f>'signal-per-mass-dry-wt ave'!AM68</f>
        <v>0.00522327749449438</v>
      </c>
      <c r="N68" s="115">
        <f>'signal-per-mass-dry-wt ave'!AN68</f>
        <v>0.00432306861833734</v>
      </c>
      <c r="O68" s="66">
        <f>'signal-per-mass-dry-wt ave'!AT68</f>
        <v>0.00664611799107408</v>
      </c>
      <c r="P68" s="115">
        <f>'signal-per-mass-dry-wt ave'!AU68</f>
        <v>0.0123327724695515</v>
      </c>
      <c r="Q68" s="66">
        <f>'signal-per-mass-dry-wt ave'!BA68</f>
        <v>0.00874789823099283</v>
      </c>
      <c r="R68" s="115">
        <f>'signal-per-mass-dry-wt ave'!BB68</f>
        <v>0.0059485732053705</v>
      </c>
      <c r="S68" s="66">
        <f>'signal-per-mass-dry-wt ave'!BH68</f>
        <v>0.00668928452853883</v>
      </c>
      <c r="T68" s="115">
        <f>'signal-per-mass-dry-wt ave'!BI68</f>
        <v>0.00464312797255555</v>
      </c>
      <c r="U68" s="66">
        <f>'signal-per-mass-dry-wt ave'!BO68</f>
        <v>0.0103667312629931</v>
      </c>
      <c r="V68" s="115">
        <f>'signal-per-mass-dry-wt ave'!BP68</f>
        <v>0.00711519338612181</v>
      </c>
      <c r="W68" s="66">
        <f>'signal-per-mass-dry-wt ave'!BV68</f>
        <v>0.0161487362639451</v>
      </c>
      <c r="X68" s="115">
        <f>'signal-per-mass-dry-wt ave'!BW68</f>
        <v>0.00733782958189399</v>
      </c>
      <c r="Y68" s="66">
        <f>'signal-per-mass-dry-wt ave'!CC68</f>
        <v>0</v>
      </c>
      <c r="Z68" s="115">
        <f>'signal-per-mass-dry-wt ave'!CD68</f>
        <v>0</v>
      </c>
      <c r="AA68" s="66">
        <f>'signal-per-mass-dry-wt ave'!CJ68</f>
        <v>0.000739346337534169</v>
      </c>
      <c r="AB68" s="115">
        <f>'signal-per-mass-dry-wt ave'!CK68</f>
        <v>0.00165322866964191</v>
      </c>
      <c r="AC68" s="66">
        <f>'signal-per-mass-dry-wt ave'!CQ68</f>
        <v>0</v>
      </c>
      <c r="AD68" s="115">
        <f>'signal-per-mass-dry-wt ave'!CR68</f>
        <v>0</v>
      </c>
      <c r="AE68" s="66">
        <f>'signal-per-mass-dry-wt ave'!CX68</f>
        <v>0.00205887417605001</v>
      </c>
      <c r="AF68" s="115">
        <f>'signal-per-mass-dry-wt ave'!CY68</f>
        <v>0.00460378261476669</v>
      </c>
      <c r="AG68" s="66">
        <f>'signal-per-mass-dry-wt ave'!DE68</f>
        <v>0.00197793770805953</v>
      </c>
      <c r="AH68" s="115">
        <f>'signal-per-mass-dry-wt ave'!DF68</f>
        <v>0.00273710227940121</v>
      </c>
      <c r="AI68" s="66">
        <f>'signal-per-mass-dry-wt ave'!DL68</f>
        <v>0.00247064901126001</v>
      </c>
      <c r="AJ68" s="115">
        <f>'signal-per-mass-dry-wt ave'!DM68</f>
        <v>0.00552453913772004</v>
      </c>
      <c r="AK68" s="66">
        <f>'signal-per-mass-dry-wt ave'!DS68</f>
        <v>0.00487480623180738</v>
      </c>
      <c r="AL68" s="115">
        <f>'signal-per-mass-dry-wt ave'!DT68</f>
        <v>0.00590684219624438</v>
      </c>
      <c r="AM68" s="66">
        <f>'signal-per-mass-dry-wt ave'!DZ68</f>
        <v>0.0030622128590265</v>
      </c>
      <c r="AN68" s="115">
        <f>'signal-per-mass-dry-wt ave'!EA68</f>
        <v>0.00684731611435723</v>
      </c>
      <c r="AO68" s="66">
        <f>'signal-per-mass-dry-wt ave'!EG68</f>
        <v>0.00255528149999633</v>
      </c>
      <c r="AP68" s="115">
        <f>'signal-per-mass-dry-wt ave'!EH68</f>
        <v>0.00353596963300098</v>
      </c>
      <c r="AQ68" s="128"/>
      <c r="AR68" s="66">
        <f>'% total signal ave'!Q68</f>
        <v>0.0129999755020079</v>
      </c>
      <c r="AS68" s="115">
        <f>'% total signal ave'!R68</f>
        <v>0.0147857683018749</v>
      </c>
      <c r="AT68" s="66">
        <f>'% total signal ave'!S68</f>
        <v>1.13736893577924</v>
      </c>
      <c r="AU68" s="66">
        <f>'% total signal ave'!Y68</f>
        <v>0.01657142573174</v>
      </c>
      <c r="AV68" s="115">
        <f>'% total signal ave'!Z68</f>
        <v>0.00601144435034951</v>
      </c>
      <c r="AW68" s="66">
        <f>'% total signal ave'!AF68</f>
        <v>0.0100733380179491</v>
      </c>
      <c r="AX68" s="115">
        <f>'% total signal ave'!AG68</f>
        <v>0.00660325446345169</v>
      </c>
      <c r="AY68" s="66">
        <f>'% total signal ave'!AM68</f>
        <v>0.0135356312658905</v>
      </c>
      <c r="AZ68" s="115">
        <f>'% total signal ave'!AN68</f>
        <v>0.0104057238522676</v>
      </c>
      <c r="BA68" s="66">
        <f>'% total signal ave'!AT68</f>
        <v>0.00769623387441936</v>
      </c>
      <c r="BB68" s="115">
        <f>'% total signal ave'!AU68</f>
        <v>0.0124025354271026</v>
      </c>
      <c r="BC68" s="66">
        <f>'% total signal ave'!BA68</f>
        <v>0.0105822283118761</v>
      </c>
      <c r="BD68" s="115">
        <f>'% total signal ave'!BB68</f>
        <v>0.00731589591833771</v>
      </c>
      <c r="BE68" s="66">
        <f>'% total signal ave'!BH68</f>
        <v>0.00953571257438761</v>
      </c>
      <c r="BF68" s="115">
        <f>'% total signal ave'!BI68</f>
        <v>0.00988267980977762</v>
      </c>
      <c r="BG68" s="66">
        <f>'% total signal ave'!BO68</f>
        <v>0.0235117176483951</v>
      </c>
      <c r="BH68" s="115">
        <f>'% total signal ave'!BP68</f>
        <v>0.0185617932250927</v>
      </c>
      <c r="BI68" s="66">
        <f>'% total signal ave'!BV68</f>
        <v>0.0127153331912732</v>
      </c>
      <c r="BJ68" s="115">
        <f>'% total signal ave'!BW68</f>
        <v>0.00526193712662545</v>
      </c>
      <c r="BK68" s="66">
        <f>'% total signal ave'!CC68</f>
        <v>0</v>
      </c>
      <c r="BL68" s="115">
        <f>'% total signal ave'!CD68</f>
        <v>0</v>
      </c>
      <c r="BM68" s="66">
        <f>'% total signal ave'!CJ68</f>
        <v>0.0013441843216464</v>
      </c>
      <c r="BN68" s="115">
        <f>'% total signal ave'!CK68</f>
        <v>0.00300568751749079</v>
      </c>
      <c r="BO68" s="66">
        <f>'% total signal ave'!CQ68</f>
        <v>0</v>
      </c>
      <c r="BP68" s="115">
        <f>'% total signal ave'!CR68</f>
        <v>0</v>
      </c>
      <c r="BQ68" s="66">
        <f>'% total signal ave'!CX68</f>
        <v>0.00374720345397674</v>
      </c>
      <c r="BR68" s="115">
        <f>'% total signal ave'!CY68</f>
        <v>0.00837900164861399</v>
      </c>
      <c r="BS68" s="66">
        <f>'% total signal ave'!DE68</f>
        <v>0.00341237475471917</v>
      </c>
      <c r="BT68" s="115">
        <f>'% total signal ave'!DF68</f>
        <v>0.00470809971738644</v>
      </c>
      <c r="BU68" s="66">
        <f>'% total signal ave'!DL68</f>
        <v>0.0094063034096442</v>
      </c>
      <c r="BV68" s="115">
        <f>'% total signal ave'!DM68</f>
        <v>0.0210331338409525</v>
      </c>
      <c r="BW68" s="66">
        <f>'% total signal ave'!DS68</f>
        <v>0.00819365207405747</v>
      </c>
      <c r="BX68" s="115">
        <f>'% total signal ave'!DT68</f>
        <v>0.00897082214716378</v>
      </c>
      <c r="BY68" s="66">
        <f>'% total signal ave'!DZ68</f>
        <v>0.00455068924263762</v>
      </c>
      <c r="BZ68" s="115">
        <f>'% total signal ave'!EA68</f>
        <v>0.0101756504910148</v>
      </c>
      <c r="CA68" s="66">
        <f>'% total signal ave'!EG68</f>
        <v>0.00430043916267654</v>
      </c>
      <c r="CB68" s="115">
        <f>'% total signal ave'!EH68</f>
        <v>0.00633496832344462</v>
      </c>
    </row>
    <row r="69" spans="1:80">
      <c r="A69">
        <f>'imported data from Web Calc'!A73</f>
        <v>478.3</v>
      </c>
      <c r="B69" t="str">
        <f>'imported data from Web Calc'!B73</f>
        <v>C23H44O7PN</v>
      </c>
      <c r="C69" s="61" t="str">
        <f>'imported data from Web Calc'!C73</f>
        <v>LPE(18:2)</v>
      </c>
      <c r="D69" s="66">
        <f>'amount-analyzed sorted'!Q69</f>
        <v>0.00101790739263913</v>
      </c>
      <c r="E69" s="125"/>
      <c r="F69" s="66">
        <f>'signal-per-mass-dry-wt ave'!Q69</f>
        <v>0.0131128571707204</v>
      </c>
      <c r="G69" s="115">
        <f>'signal-per-mass-dry-wt ave'!R69</f>
        <v>0.00941381228062911</v>
      </c>
      <c r="H69" s="66">
        <f>'signal-per-mass-dry-wt ave'!S69</f>
        <v>0.71790702499598</v>
      </c>
      <c r="I69" s="66">
        <f>'signal-per-mass-dry-wt ave'!Y69</f>
        <v>0.0820872869040263</v>
      </c>
      <c r="J69" s="115">
        <f>'signal-per-mass-dry-wt ave'!Z69</f>
        <v>0.0285260549392223</v>
      </c>
      <c r="K69" s="66">
        <f>'signal-per-mass-dry-wt ave'!AF69</f>
        <v>0.0282887173045394</v>
      </c>
      <c r="L69" s="115">
        <f>'signal-per-mass-dry-wt ave'!AG69</f>
        <v>0.0214607879161857</v>
      </c>
      <c r="M69" s="66">
        <f>'signal-per-mass-dry-wt ave'!AM69</f>
        <v>0.0081475891780579</v>
      </c>
      <c r="N69" s="115">
        <f>'signal-per-mass-dry-wt ave'!AN69</f>
        <v>0.00892069557239123</v>
      </c>
      <c r="O69" s="66">
        <f>'signal-per-mass-dry-wt ave'!AT69</f>
        <v>0.023891986212195</v>
      </c>
      <c r="P69" s="115">
        <f>'signal-per-mass-dry-wt ave'!AU69</f>
        <v>0.0246377330455419</v>
      </c>
      <c r="Q69" s="66">
        <f>'signal-per-mass-dry-wt ave'!BA69</f>
        <v>0.0350978671005329</v>
      </c>
      <c r="R69" s="115">
        <f>'signal-per-mass-dry-wt ave'!BB69</f>
        <v>0.0274025499032974</v>
      </c>
      <c r="S69" s="66">
        <f>'signal-per-mass-dry-wt ave'!BH69</f>
        <v>0.0288242696423445</v>
      </c>
      <c r="T69" s="115">
        <f>'signal-per-mass-dry-wt ave'!BI69</f>
        <v>0.0143968214317548</v>
      </c>
      <c r="U69" s="66">
        <f>'signal-per-mass-dry-wt ave'!BO69</f>
        <v>0.0205923181692138</v>
      </c>
      <c r="V69" s="115">
        <f>'signal-per-mass-dry-wt ave'!BP69</f>
        <v>0.0177395514165132</v>
      </c>
      <c r="W69" s="66">
        <f>'signal-per-mass-dry-wt ave'!BV69</f>
        <v>0.0413271326463176</v>
      </c>
      <c r="X69" s="115">
        <f>'signal-per-mass-dry-wt ave'!BW69</f>
        <v>0.0278185401714199</v>
      </c>
      <c r="Y69" s="66">
        <f>'signal-per-mass-dry-wt ave'!CC69</f>
        <v>0.00474846095870276</v>
      </c>
      <c r="Z69" s="115">
        <f>'signal-per-mass-dry-wt ave'!CD69</f>
        <v>0.00497776279313941</v>
      </c>
      <c r="AA69" s="66">
        <f>'signal-per-mass-dry-wt ave'!CJ69</f>
        <v>0.00542948591356775</v>
      </c>
      <c r="AB69" s="115">
        <f>'signal-per-mass-dry-wt ave'!CK69</f>
        <v>0.00636296108380792</v>
      </c>
      <c r="AC69" s="66">
        <f>'signal-per-mass-dry-wt ave'!CQ69</f>
        <v>0.00501230536947319</v>
      </c>
      <c r="AD69" s="115">
        <f>'signal-per-mass-dry-wt ave'!CR69</f>
        <v>0.00534781482626088</v>
      </c>
      <c r="AE69" s="66">
        <f>'signal-per-mass-dry-wt ave'!CX69</f>
        <v>0.0031543008209997</v>
      </c>
      <c r="AF69" s="115">
        <f>'signal-per-mass-dry-wt ave'!CY69</f>
        <v>0.00437934065271538</v>
      </c>
      <c r="AG69" s="66">
        <f>'signal-per-mass-dry-wt ave'!DE69</f>
        <v>0.00349886197643828</v>
      </c>
      <c r="AH69" s="115">
        <f>'signal-per-mass-dry-wt ave'!DF69</f>
        <v>0.00260003873139835</v>
      </c>
      <c r="AI69" s="66">
        <f>'signal-per-mass-dry-wt ave'!DL69</f>
        <v>0.0018548246182039</v>
      </c>
      <c r="AJ69" s="115">
        <f>'signal-per-mass-dry-wt ave'!DM69</f>
        <v>0.00267253825575835</v>
      </c>
      <c r="AK69" s="66">
        <f>'signal-per-mass-dry-wt ave'!DS69</f>
        <v>0.00733114838962801</v>
      </c>
      <c r="AL69" s="115">
        <f>'signal-per-mass-dry-wt ave'!DT69</f>
        <v>0.0046969641253335</v>
      </c>
      <c r="AM69" s="66">
        <f>'signal-per-mass-dry-wt ave'!DZ69</f>
        <v>0.00460730270209743</v>
      </c>
      <c r="AN69" s="115">
        <f>'signal-per-mass-dry-wt ave'!EA69</f>
        <v>0.00484093365655435</v>
      </c>
      <c r="AO69" s="66">
        <f>'signal-per-mass-dry-wt ave'!EG69</f>
        <v>0.0155414019925145</v>
      </c>
      <c r="AP69" s="115">
        <f>'signal-per-mass-dry-wt ave'!EH69</f>
        <v>0.0185270900758133</v>
      </c>
      <c r="AQ69" s="128"/>
      <c r="AR69" s="66">
        <f>'% total signal ave'!Q69</f>
        <v>0.0238897671885991</v>
      </c>
      <c r="AS69" s="115">
        <f>'% total signal ave'!R69</f>
        <v>0.0173643106201957</v>
      </c>
      <c r="AT69" s="66">
        <f>'% total signal ave'!S69</f>
        <v>0.726851395541537</v>
      </c>
      <c r="AU69" s="66">
        <f>'% total signal ave'!Y69</f>
        <v>0.0510659149655057</v>
      </c>
      <c r="AV69" s="115">
        <f>'% total signal ave'!Z69</f>
        <v>0.011037381404848</v>
      </c>
      <c r="AW69" s="66">
        <f>'% total signal ave'!AF69</f>
        <v>0.0310793729140339</v>
      </c>
      <c r="AX69" s="115">
        <f>'% total signal ave'!AG69</f>
        <v>0.0199960847635092</v>
      </c>
      <c r="AY69" s="66">
        <f>'% total signal ave'!AM69</f>
        <v>0.0198577350677536</v>
      </c>
      <c r="AZ69" s="115">
        <f>'% total signal ave'!AN69</f>
        <v>0.0219307211314273</v>
      </c>
      <c r="BA69" s="66">
        <f>'% total signal ave'!AT69</f>
        <v>0.0331661748915962</v>
      </c>
      <c r="BB69" s="115">
        <f>'% total signal ave'!AU69</f>
        <v>0.0264885511712634</v>
      </c>
      <c r="BC69" s="66">
        <f>'% total signal ave'!BA69</f>
        <v>0.0357462609385548</v>
      </c>
      <c r="BD69" s="115">
        <f>'% total signal ave'!BB69</f>
        <v>0.0241751980485347</v>
      </c>
      <c r="BE69" s="66">
        <f>'% total signal ave'!BH69</f>
        <v>0.0332277323419114</v>
      </c>
      <c r="BF69" s="115">
        <f>'% total signal ave'!BI69</f>
        <v>0.0139738790164672</v>
      </c>
      <c r="BG69" s="66">
        <f>'% total signal ave'!BO69</f>
        <v>0.0350289937020555</v>
      </c>
      <c r="BH69" s="115">
        <f>'% total signal ave'!BP69</f>
        <v>0.0222458596987605</v>
      </c>
      <c r="BI69" s="66">
        <f>'% total signal ave'!BV69</f>
        <v>0.0324611015980919</v>
      </c>
      <c r="BJ69" s="115">
        <f>'% total signal ave'!BW69</f>
        <v>0.0173755034026266</v>
      </c>
      <c r="BK69" s="66">
        <f>'% total signal ave'!CC69</f>
        <v>0.015411875270093</v>
      </c>
      <c r="BL69" s="115">
        <f>'% total signal ave'!CD69</f>
        <v>0.0106929528868674</v>
      </c>
      <c r="BM69" s="66">
        <f>'% total signal ave'!CJ69</f>
        <v>0.0100262177528729</v>
      </c>
      <c r="BN69" s="115">
        <f>'% total signal ave'!CK69</f>
        <v>0.0113372077828919</v>
      </c>
      <c r="BO69" s="66">
        <f>'% total signal ave'!CQ69</f>
        <v>0.0106089505283175</v>
      </c>
      <c r="BP69" s="115">
        <f>'% total signal ave'!CR69</f>
        <v>0.0106542526300991</v>
      </c>
      <c r="BQ69" s="66">
        <f>'% total signal ave'!CX69</f>
        <v>0.00688431790834412</v>
      </c>
      <c r="BR69" s="115">
        <f>'% total signal ave'!CY69</f>
        <v>0.0100001593642014</v>
      </c>
      <c r="BS69" s="66">
        <f>'% total signal ave'!DE69</f>
        <v>0.00722606113352276</v>
      </c>
      <c r="BT69" s="115">
        <f>'% total signal ave'!DF69</f>
        <v>0.00541611875545795</v>
      </c>
      <c r="BU69" s="66">
        <f>'% total signal ave'!DL69</f>
        <v>0.00397940083188185</v>
      </c>
      <c r="BV69" s="115">
        <f>'% total signal ave'!DM69</f>
        <v>0.00562780600256843</v>
      </c>
      <c r="BW69" s="66">
        <f>'% total signal ave'!DS69</f>
        <v>0.0168036090492799</v>
      </c>
      <c r="BX69" s="115">
        <f>'% total signal ave'!DT69</f>
        <v>0.00716667364643464</v>
      </c>
      <c r="BY69" s="66">
        <f>'% total signal ave'!DZ69</f>
        <v>0.0177321461603599</v>
      </c>
      <c r="BZ69" s="115">
        <f>'% total signal ave'!EA69</f>
        <v>0.0195008080712941</v>
      </c>
      <c r="CA69" s="66">
        <f>'% total signal ave'!EG69</f>
        <v>0.0217795488621948</v>
      </c>
      <c r="CB69" s="115">
        <f>'% total signal ave'!EH69</f>
        <v>0.0243301772338386</v>
      </c>
    </row>
    <row r="70" spans="1:80">
      <c r="A70">
        <f>'imported data from Web Calc'!A74</f>
        <v>480.3</v>
      </c>
      <c r="B70" t="str">
        <f>'imported data from Web Calc'!B74</f>
        <v>C23H46O7PN</v>
      </c>
      <c r="C70" s="61" t="str">
        <f>'imported data from Web Calc'!C74</f>
        <v>LPE(18:1)</v>
      </c>
      <c r="D70" s="66">
        <f>'amount-analyzed sorted'!Q70</f>
        <v>0.000108708556495441</v>
      </c>
      <c r="E70" s="125"/>
      <c r="F70" s="66">
        <f>'signal-per-mass-dry-wt ave'!Q70</f>
        <v>0.00140040222211578</v>
      </c>
      <c r="G70" s="115">
        <f>'signal-per-mass-dry-wt ave'!R70</f>
        <v>0.00228132821994536</v>
      </c>
      <c r="H70" s="66">
        <f>'signal-per-mass-dry-wt ave'!S70</f>
        <v>1.62905212796553</v>
      </c>
      <c r="I70" s="66">
        <f>'signal-per-mass-dry-wt ave'!Y70</f>
        <v>0.0155023663464684</v>
      </c>
      <c r="J70" s="115">
        <f>'signal-per-mass-dry-wt ave'!Z70</f>
        <v>0.0138252793109186</v>
      </c>
      <c r="K70" s="66">
        <f>'signal-per-mass-dry-wt ave'!AF70</f>
        <v>0.00665965719933726</v>
      </c>
      <c r="L70" s="115">
        <f>'signal-per-mass-dry-wt ave'!AG70</f>
        <v>0.00864201519743983</v>
      </c>
      <c r="M70" s="66">
        <f>'signal-per-mass-dry-wt ave'!AM70</f>
        <v>0.00139848057241133</v>
      </c>
      <c r="N70" s="115">
        <f>'signal-per-mass-dry-wt ave'!AN70</f>
        <v>0.00312709762512455</v>
      </c>
      <c r="O70" s="66">
        <f>'signal-per-mass-dry-wt ave'!AT70</f>
        <v>0.00155635703738284</v>
      </c>
      <c r="P70" s="115">
        <f>'signal-per-mass-dry-wt ave'!AU70</f>
        <v>0.00213889892840834</v>
      </c>
      <c r="Q70" s="66">
        <f>'signal-per-mass-dry-wt ave'!BA70</f>
        <v>0.00168436551749412</v>
      </c>
      <c r="R70" s="115">
        <f>'signal-per-mass-dry-wt ave'!BB70</f>
        <v>0.00232904140721383</v>
      </c>
      <c r="S70" s="66">
        <f>'signal-per-mass-dry-wt ave'!BH70</f>
        <v>0.00513695453018744</v>
      </c>
      <c r="T70" s="115">
        <f>'signal-per-mass-dry-wt ave'!BI70</f>
        <v>0.00636408250399754</v>
      </c>
      <c r="U70" s="66">
        <f>'signal-per-mass-dry-wt ave'!BO70</f>
        <v>0.00105884957625429</v>
      </c>
      <c r="V70" s="115">
        <f>'signal-per-mass-dry-wt ave'!BP70</f>
        <v>0.00236765963045144</v>
      </c>
      <c r="W70" s="66">
        <f>'signal-per-mass-dry-wt ave'!BV70</f>
        <v>0.00804746161840189</v>
      </c>
      <c r="X70" s="115">
        <f>'signal-per-mass-dry-wt ave'!BW70</f>
        <v>0.0047013755755013</v>
      </c>
      <c r="Y70" s="66">
        <f>'signal-per-mass-dry-wt ave'!CC70</f>
        <v>0.00153133785255252</v>
      </c>
      <c r="Z70" s="115">
        <f>'signal-per-mass-dry-wt ave'!CD70</f>
        <v>0.00144578128376801</v>
      </c>
      <c r="AA70" s="66">
        <f>'signal-per-mass-dry-wt ave'!CJ70</f>
        <v>0.00307787694076304</v>
      </c>
      <c r="AB70" s="115">
        <f>'signal-per-mass-dry-wt ave'!CK70</f>
        <v>0.00464619002393446</v>
      </c>
      <c r="AC70" s="66">
        <f>'signal-per-mass-dry-wt ave'!CQ70</f>
        <v>0.00103482681099896</v>
      </c>
      <c r="AD70" s="115">
        <f>'signal-per-mass-dry-wt ave'!CR70</f>
        <v>0.002313943094333</v>
      </c>
      <c r="AE70" s="66">
        <f>'signal-per-mass-dry-wt ave'!CX70</f>
        <v>0</v>
      </c>
      <c r="AF70" s="115">
        <f>'signal-per-mass-dry-wt ave'!CY70</f>
        <v>0</v>
      </c>
      <c r="AG70" s="66">
        <f>'signal-per-mass-dry-wt ave'!DE70</f>
        <v>0.000925770121315228</v>
      </c>
      <c r="AH70" s="115">
        <f>'signal-per-mass-dry-wt ave'!DF70</f>
        <v>0.00207008492279908</v>
      </c>
      <c r="AI70" s="66">
        <f>'signal-per-mass-dry-wt ave'!DL70</f>
        <v>0</v>
      </c>
      <c r="AJ70" s="115">
        <f>'signal-per-mass-dry-wt ave'!DM70</f>
        <v>0</v>
      </c>
      <c r="AK70" s="66">
        <f>'signal-per-mass-dry-wt ave'!DS70</f>
        <v>0.00179683564455274</v>
      </c>
      <c r="AL70" s="115">
        <f>'signal-per-mass-dry-wt ave'!DT70</f>
        <v>0.00401784664561457</v>
      </c>
      <c r="AM70" s="66">
        <f>'signal-per-mass-dry-wt ave'!DZ70</f>
        <v>0.000835148961552681</v>
      </c>
      <c r="AN70" s="115">
        <f>'signal-per-mass-dry-wt ave'!EA70</f>
        <v>0.00186744984937015</v>
      </c>
      <c r="AO70" s="66">
        <f>'signal-per-mass-dry-wt ave'!EG70</f>
        <v>0.000458234747065227</v>
      </c>
      <c r="AP70" s="115">
        <f>'signal-per-mass-dry-wt ave'!EH70</f>
        <v>0.00102464404409027</v>
      </c>
      <c r="AQ70" s="128"/>
      <c r="AR70" s="66">
        <f>'% total signal ave'!Q70</f>
        <v>0.00250619334261141</v>
      </c>
      <c r="AS70" s="115">
        <f>'% total signal ave'!R70</f>
        <v>0.00407413273019354</v>
      </c>
      <c r="AT70" s="66">
        <f>'% total signal ave'!S70</f>
        <v>1.62562586889181</v>
      </c>
      <c r="AU70" s="66">
        <f>'% total signal ave'!Y70</f>
        <v>0.00894303006559245</v>
      </c>
      <c r="AV70" s="115">
        <f>'% total signal ave'!Z70</f>
        <v>0.00730781453418727</v>
      </c>
      <c r="AW70" s="66">
        <f>'% total signal ave'!AF70</f>
        <v>0.00558288608800489</v>
      </c>
      <c r="AX70" s="115">
        <f>'% total signal ave'!AG70</f>
        <v>0.00623323394747975</v>
      </c>
      <c r="AY70" s="66">
        <f>'% total signal ave'!AM70</f>
        <v>0.00388734843230062</v>
      </c>
      <c r="AZ70" s="115">
        <f>'% total signal ave'!AN70</f>
        <v>0.00869237534685142</v>
      </c>
      <c r="BA70" s="66">
        <f>'% total signal ave'!AT70</f>
        <v>0.00273697919351785</v>
      </c>
      <c r="BB70" s="115">
        <f>'% total signal ave'!AU70</f>
        <v>0.00377601227318542</v>
      </c>
      <c r="BC70" s="66">
        <f>'% total signal ave'!BA70</f>
        <v>0.0018422966356974</v>
      </c>
      <c r="BD70" s="115">
        <f>'% total signal ave'!BB70</f>
        <v>0.00270411279686063</v>
      </c>
      <c r="BE70" s="66">
        <f>'% total signal ave'!BH70</f>
        <v>0.00687972979513172</v>
      </c>
      <c r="BF70" s="115">
        <f>'% total signal ave'!BI70</f>
        <v>0.00739924523893978</v>
      </c>
      <c r="BG70" s="66">
        <f>'% total signal ave'!BO70</f>
        <v>0.00118019156333329</v>
      </c>
      <c r="BH70" s="115">
        <f>'% total signal ave'!BP70</f>
        <v>0.00263898856208499</v>
      </c>
      <c r="BI70" s="66">
        <f>'% total signal ave'!BV70</f>
        <v>0.00654452926752131</v>
      </c>
      <c r="BJ70" s="115">
        <f>'% total signal ave'!BW70</f>
        <v>0.00324187227182159</v>
      </c>
      <c r="BK70" s="66">
        <f>'% total signal ave'!CC70</f>
        <v>0.00564220343740604</v>
      </c>
      <c r="BL70" s="115">
        <f>'% total signal ave'!CD70</f>
        <v>0.00554371798036687</v>
      </c>
      <c r="BM70" s="66">
        <f>'% total signal ave'!CJ70</f>
        <v>0.00429453416882218</v>
      </c>
      <c r="BN70" s="115">
        <f>'% total signal ave'!CK70</f>
        <v>0.00601300018533292</v>
      </c>
      <c r="BO70" s="66">
        <f>'% total signal ave'!CQ70</f>
        <v>0.0030438431937308</v>
      </c>
      <c r="BP70" s="115">
        <f>'% total signal ave'!CR70</f>
        <v>0.00680624029403212</v>
      </c>
      <c r="BQ70" s="66">
        <f>'% total signal ave'!CX70</f>
        <v>0</v>
      </c>
      <c r="BR70" s="115">
        <f>'% total signal ave'!CY70</f>
        <v>0</v>
      </c>
      <c r="BS70" s="66">
        <f>'% total signal ave'!DE70</f>
        <v>0.00341254578276894</v>
      </c>
      <c r="BT70" s="115">
        <f>'% total signal ave'!DF70</f>
        <v>0.00763068434660158</v>
      </c>
      <c r="BU70" s="66">
        <f>'% total signal ave'!DL70</f>
        <v>0</v>
      </c>
      <c r="BV70" s="115">
        <f>'% total signal ave'!DM70</f>
        <v>0</v>
      </c>
      <c r="BW70" s="66">
        <f>'% total signal ave'!DS70</f>
        <v>0.00225451004635707</v>
      </c>
      <c r="BX70" s="115">
        <f>'% total signal ave'!DT70</f>
        <v>0.00504123771961061</v>
      </c>
      <c r="BY70" s="66">
        <f>'% total signal ave'!DZ70</f>
        <v>0.0012410970661739</v>
      </c>
      <c r="BZ70" s="115">
        <f>'% total signal ave'!EA70</f>
        <v>0.00277517740664039</v>
      </c>
      <c r="CA70" s="66">
        <f>'% total signal ave'!EG70</f>
        <v>0.000632724978833091</v>
      </c>
      <c r="CB70" s="115">
        <f>'% total signal ave'!EH70</f>
        <v>0.00141481606373291</v>
      </c>
    </row>
    <row r="71" spans="1:80">
      <c r="A71" s="74" t="s">
        <v>527</v>
      </c>
      <c r="B71" s="75"/>
      <c r="C71" s="74" t="s">
        <v>527</v>
      </c>
      <c r="D71" s="66">
        <f>'amount-analyzed sorted'!Q71</f>
        <v>0.00262877054798066</v>
      </c>
      <c r="E71" s="125"/>
      <c r="F71" s="116">
        <f>'signal-per-mass-dry-wt ave'!Q71</f>
        <v>0.0338642719166178</v>
      </c>
      <c r="G71" s="117">
        <f>'signal-per-mass-dry-wt ave'!R71</f>
        <v>0.0152912540845698</v>
      </c>
      <c r="H71" s="66">
        <f>'signal-per-mass-dry-wt ave'!S71</f>
        <v>0.451545337287056</v>
      </c>
      <c r="I71" s="116">
        <f>'signal-per-mass-dry-wt ave'!Y71</f>
        <v>0.199494236622585</v>
      </c>
      <c r="J71" s="117">
        <f>'signal-per-mass-dry-wt ave'!Z71</f>
        <v>0.0527437006166267</v>
      </c>
      <c r="K71" s="116">
        <f>'signal-per-mass-dry-wt ave'!AF71</f>
        <v>0.0777879410917657</v>
      </c>
      <c r="L71" s="117">
        <f>'signal-per-mass-dry-wt ave'!AG71</f>
        <v>0.0662611181471701</v>
      </c>
      <c r="M71" s="116">
        <f>'signal-per-mass-dry-wt ave'!AM71</f>
        <v>0.0233872669793436</v>
      </c>
      <c r="N71" s="117">
        <f>'signal-per-mass-dry-wt ave'!AN71</f>
        <v>0.0153027542159406</v>
      </c>
      <c r="O71" s="116">
        <f>'signal-per-mass-dry-wt ave'!AT71</f>
        <v>0.0502796511428171</v>
      </c>
      <c r="P71" s="117">
        <f>'signal-per-mass-dry-wt ave'!AU71</f>
        <v>0.0479508390676248</v>
      </c>
      <c r="Q71" s="116">
        <f>'signal-per-mass-dry-wt ave'!BA71</f>
        <v>0.0861545614531793</v>
      </c>
      <c r="R71" s="117">
        <f>'signal-per-mass-dry-wt ave'!BB71</f>
        <v>0.0611512158530135</v>
      </c>
      <c r="S71" s="116">
        <f>'signal-per-mass-dry-wt ave'!BH71</f>
        <v>0.0739250924679113</v>
      </c>
      <c r="T71" s="117">
        <f>'signal-per-mass-dry-wt ave'!BI71</f>
        <v>0.0349285337854451</v>
      </c>
      <c r="U71" s="116">
        <f>'signal-per-mass-dry-wt ave'!BO71</f>
        <v>0.0579851669094644</v>
      </c>
      <c r="V71" s="117">
        <f>'signal-per-mass-dry-wt ave'!BP71</f>
        <v>0.0167598626471818</v>
      </c>
      <c r="W71" s="116">
        <f>'signal-per-mass-dry-wt ave'!BV71</f>
        <v>0.116680787003184</v>
      </c>
      <c r="X71" s="117">
        <f>'signal-per-mass-dry-wt ave'!BW71</f>
        <v>0.0405755194460288</v>
      </c>
      <c r="Y71" s="116">
        <f>'signal-per-mass-dry-wt ave'!CC71</f>
        <v>0.0126223134082273</v>
      </c>
      <c r="Z71" s="117">
        <f>'signal-per-mass-dry-wt ave'!CD71</f>
        <v>0.00869771592480977</v>
      </c>
      <c r="AA71" s="116">
        <f>'signal-per-mass-dry-wt ave'!CJ71</f>
        <v>0.0247930647597999</v>
      </c>
      <c r="AB71" s="117">
        <f>'signal-per-mass-dry-wt ave'!CK71</f>
        <v>0.0319592514517446</v>
      </c>
      <c r="AC71" s="116">
        <f>'signal-per-mass-dry-wt ave'!CQ71</f>
        <v>0.0158763930135567</v>
      </c>
      <c r="AD71" s="117">
        <f>'signal-per-mass-dry-wt ave'!CR71</f>
        <v>0.0160844835918713</v>
      </c>
      <c r="AE71" s="116">
        <f>'signal-per-mass-dry-wt ave'!CX71</f>
        <v>0.0118383319484834</v>
      </c>
      <c r="AF71" s="117">
        <f>'signal-per-mass-dry-wt ave'!CY71</f>
        <v>0.0170083017131397</v>
      </c>
      <c r="AG71" s="116">
        <f>'signal-per-mass-dry-wt ave'!DE71</f>
        <v>0.0127605672098421</v>
      </c>
      <c r="AH71" s="117">
        <f>'signal-per-mass-dry-wt ave'!DF71</f>
        <v>0.00260879968405442</v>
      </c>
      <c r="AI71" s="116">
        <f>'signal-per-mass-dry-wt ave'!DL71</f>
        <v>0.0135021723339766</v>
      </c>
      <c r="AJ71" s="117">
        <f>'signal-per-mass-dry-wt ave'!DM71</f>
        <v>0.00992608496714175</v>
      </c>
      <c r="AK71" s="116">
        <f>'signal-per-mass-dry-wt ave'!DS71</f>
        <v>0.0263046925414039</v>
      </c>
      <c r="AL71" s="117">
        <f>'signal-per-mass-dry-wt ave'!DT71</f>
        <v>0.0234462954977985</v>
      </c>
      <c r="AM71" s="116">
        <f>'signal-per-mass-dry-wt ave'!DZ71</f>
        <v>0.0133376000371892</v>
      </c>
      <c r="AN71" s="117">
        <f>'signal-per-mass-dry-wt ave'!EA71</f>
        <v>0.0142457177854914</v>
      </c>
      <c r="AO71" s="116">
        <f>'signal-per-mass-dry-wt ave'!EG71</f>
        <v>0.0281597843874083</v>
      </c>
      <c r="AP71" s="117">
        <f>'signal-per-mass-dry-wt ave'!EH71</f>
        <v>0.0313752957722656</v>
      </c>
      <c r="AQ71" s="129"/>
      <c r="AR71" s="116">
        <f>'% total signal ave'!Q71</f>
        <v>0.0613772512511659</v>
      </c>
      <c r="AS71" s="117">
        <f>'% total signal ave'!R71</f>
        <v>0.0278275914101009</v>
      </c>
      <c r="AT71" s="66">
        <f>'% total signal ave'!S71</f>
        <v>0.453386081045334</v>
      </c>
      <c r="AU71" s="116">
        <f>'% total signal ave'!Y71</f>
        <v>0.126981108799658</v>
      </c>
      <c r="AV71" s="117">
        <f>'% total signal ave'!Z71</f>
        <v>0.0298887549440412</v>
      </c>
      <c r="AW71" s="116">
        <f>'% total signal ave'!AF71</f>
        <v>0.079225357926383</v>
      </c>
      <c r="AX71" s="117">
        <f>'% total signal ave'!AG71</f>
        <v>0.037417752603745</v>
      </c>
      <c r="AY71" s="116">
        <f>'% total signal ave'!AM71</f>
        <v>0.0571823077790093</v>
      </c>
      <c r="AZ71" s="117">
        <f>'% total signal ave'!AN71</f>
        <v>0.0352546856011866</v>
      </c>
      <c r="BA71" s="116">
        <f>'% total signal ave'!AT71</f>
        <v>0.070660725143943</v>
      </c>
      <c r="BB71" s="117">
        <f>'% total signal ave'!AU71</f>
        <v>0.0463368897070573</v>
      </c>
      <c r="BC71" s="116">
        <f>'% total signal ave'!BA71</f>
        <v>0.0868244812868015</v>
      </c>
      <c r="BD71" s="117">
        <f>'% total signal ave'!BB71</f>
        <v>0.0399175130771162</v>
      </c>
      <c r="BE71" s="116">
        <f>'% total signal ave'!BH71</f>
        <v>0.0880091465730516</v>
      </c>
      <c r="BF71" s="117">
        <f>'% total signal ave'!BI71</f>
        <v>0.0301921581198391</v>
      </c>
      <c r="BG71" s="116">
        <f>'% total signal ave'!BO71</f>
        <v>0.107757889794829</v>
      </c>
      <c r="BH71" s="117">
        <f>'% total signal ave'!BP71</f>
        <v>0.0228555666812281</v>
      </c>
      <c r="BI71" s="116">
        <f>'% total signal ave'!BV71</f>
        <v>0.0962652920848937</v>
      </c>
      <c r="BJ71" s="117">
        <f>'% total signal ave'!BW71</f>
        <v>0.0364145481276934</v>
      </c>
      <c r="BK71" s="116">
        <f>'% total signal ave'!CC71</f>
        <v>0.0510166260716075</v>
      </c>
      <c r="BL71" s="117">
        <f>'% total signal ave'!CD71</f>
        <v>0.0221303063881904</v>
      </c>
      <c r="BM71" s="116">
        <f>'% total signal ave'!CJ71</f>
        <v>0.0406620825665256</v>
      </c>
      <c r="BN71" s="117">
        <f>'% total signal ave'!CK71</f>
        <v>0.0355088921648802</v>
      </c>
      <c r="BO71" s="116">
        <f>'% total signal ave'!CQ71</f>
        <v>0.0339624131436846</v>
      </c>
      <c r="BP71" s="117">
        <f>'% total signal ave'!CR71</f>
        <v>0.0260175971864872</v>
      </c>
      <c r="BQ71" s="116">
        <f>'% total signal ave'!CX71</f>
        <v>0.0236459968695316</v>
      </c>
      <c r="BR71" s="117">
        <f>'% total signal ave'!CY71</f>
        <v>0.0306510551018509</v>
      </c>
      <c r="BS71" s="116">
        <f>'% total signal ave'!DE71</f>
        <v>0.0284742087810851</v>
      </c>
      <c r="BT71" s="117">
        <f>'% total signal ave'!DF71</f>
        <v>0.00883176351614004</v>
      </c>
      <c r="BU71" s="116">
        <f>'% total signal ave'!DL71</f>
        <v>0.0370078856848967</v>
      </c>
      <c r="BV71" s="117">
        <f>'% total signal ave'!DM71</f>
        <v>0.0217350091308749</v>
      </c>
      <c r="BW71" s="116">
        <f>'% total signal ave'!DS71</f>
        <v>0.0443924585500377</v>
      </c>
      <c r="BX71" s="117">
        <f>'% total signal ave'!DT71</f>
        <v>0.0147063907012915</v>
      </c>
      <c r="BY71" s="116">
        <f>'% total signal ave'!DZ71</f>
        <v>0.0393580294762917</v>
      </c>
      <c r="BZ71" s="117">
        <f>'% total signal ave'!EA71</f>
        <v>0.0258777244536549</v>
      </c>
      <c r="CA71" s="116">
        <f>'% total signal ave'!EG71</f>
        <v>0.0401426132200879</v>
      </c>
      <c r="CB71" s="117">
        <f>'% total signal ave'!EH71</f>
        <v>0.041515728737862</v>
      </c>
    </row>
    <row r="72" spans="1:80">
      <c r="A72">
        <f>'imported data from Web Calc'!A77</f>
        <v>734.6</v>
      </c>
      <c r="B72" t="str">
        <f>'imported data from Web Calc'!B77</f>
        <v>C40H80O8PN</v>
      </c>
      <c r="C72" s="61" t="str">
        <f>'imported data from Web Calc'!C77</f>
        <v>PC(32:0)</v>
      </c>
      <c r="D72" s="66">
        <f>'amount-analyzed sorted'!Q72</f>
        <v>5.55435352922963e-5</v>
      </c>
      <c r="E72" s="125"/>
      <c r="F72" s="66">
        <f>'signal-per-mass-dry-wt ave'!Q72</f>
        <v>0.00071552132375854</v>
      </c>
      <c r="G72" s="115">
        <f>'signal-per-mass-dry-wt ave'!R72</f>
        <v>0.00150845139833049</v>
      </c>
      <c r="H72" s="66">
        <f>'signal-per-mass-dry-wt ave'!S72</f>
        <v>2.10818510677892</v>
      </c>
      <c r="I72" s="66">
        <f>'signal-per-mass-dry-wt ave'!Y72</f>
        <v>0.0430466837862156</v>
      </c>
      <c r="J72" s="115">
        <f>'signal-per-mass-dry-wt ave'!Z72</f>
        <v>0.0348714593958657</v>
      </c>
      <c r="K72" s="66">
        <f>'signal-per-mass-dry-wt ave'!AF72</f>
        <v>0.00854946068733995</v>
      </c>
      <c r="L72" s="115">
        <f>'signal-per-mass-dry-wt ave'!AG72</f>
        <v>0.0108567638706771</v>
      </c>
      <c r="M72" s="66">
        <f>'signal-per-mass-dry-wt ave'!AM72</f>
        <v>0</v>
      </c>
      <c r="N72" s="115">
        <f>'signal-per-mass-dry-wt ave'!AN72</f>
        <v>0</v>
      </c>
      <c r="O72" s="66">
        <f>'signal-per-mass-dry-wt ave'!AT72</f>
        <v>0</v>
      </c>
      <c r="P72" s="115">
        <f>'signal-per-mass-dry-wt ave'!AU72</f>
        <v>0</v>
      </c>
      <c r="Q72" s="66">
        <f>'signal-per-mass-dry-wt ave'!BA72</f>
        <v>0.0389318931805396</v>
      </c>
      <c r="R72" s="115">
        <f>'signal-per-mass-dry-wt ave'!BB72</f>
        <v>0.0381349173195013</v>
      </c>
      <c r="S72" s="66">
        <f>'signal-per-mass-dry-wt ave'!BH72</f>
        <v>0.0513862215937473</v>
      </c>
      <c r="T72" s="115">
        <f>'signal-per-mass-dry-wt ave'!BI72</f>
        <v>0.0315692083851271</v>
      </c>
      <c r="U72" s="66">
        <f>'signal-per-mass-dry-wt ave'!BO72</f>
        <v>0.0190613327652947</v>
      </c>
      <c r="V72" s="115">
        <f>'signal-per-mass-dry-wt ave'!BP72</f>
        <v>0.0271172809118639</v>
      </c>
      <c r="W72" s="66">
        <f>'signal-per-mass-dry-wt ave'!BV72</f>
        <v>0.0641463522559549</v>
      </c>
      <c r="X72" s="115">
        <f>'signal-per-mass-dry-wt ave'!BW72</f>
        <v>0.0422371210101933</v>
      </c>
      <c r="Y72" s="66">
        <f>'signal-per-mass-dry-wt ave'!CC72</f>
        <v>0</v>
      </c>
      <c r="Z72" s="115">
        <f>'signal-per-mass-dry-wt ave'!CD72</f>
        <v>0</v>
      </c>
      <c r="AA72" s="66">
        <f>'signal-per-mass-dry-wt ave'!CJ72</f>
        <v>0.00267131359617385</v>
      </c>
      <c r="AB72" s="115">
        <f>'signal-per-mass-dry-wt ave'!CK72</f>
        <v>0.00597323879026414</v>
      </c>
      <c r="AC72" s="66">
        <f>'signal-per-mass-dry-wt ave'!CQ72</f>
        <v>0</v>
      </c>
      <c r="AD72" s="115">
        <f>'signal-per-mass-dry-wt ave'!CR72</f>
        <v>0</v>
      </c>
      <c r="AE72" s="66">
        <f>'signal-per-mass-dry-wt ave'!CX72</f>
        <v>0</v>
      </c>
      <c r="AF72" s="115">
        <f>'signal-per-mass-dry-wt ave'!CY72</f>
        <v>0</v>
      </c>
      <c r="AG72" s="66">
        <f>'signal-per-mass-dry-wt ave'!DE72</f>
        <v>0.0144810910802628</v>
      </c>
      <c r="AH72" s="115">
        <f>'signal-per-mass-dry-wt ave'!DF72</f>
        <v>0.012090680874931</v>
      </c>
      <c r="AI72" s="66">
        <f>'signal-per-mass-dry-wt ave'!DL72</f>
        <v>0.0132767787550379</v>
      </c>
      <c r="AJ72" s="115">
        <f>'signal-per-mass-dry-wt ave'!DM72</f>
        <v>0.0150940456497746</v>
      </c>
      <c r="AK72" s="66">
        <f>'signal-per-mass-dry-wt ave'!DS72</f>
        <v>0.0043782810452332</v>
      </c>
      <c r="AL72" s="115">
        <f>'signal-per-mass-dry-wt ave'!DT72</f>
        <v>0.00715989211274958</v>
      </c>
      <c r="AM72" s="66">
        <f>'signal-per-mass-dry-wt ave'!DZ72</f>
        <v>0.00106169735468172</v>
      </c>
      <c r="AN72" s="115">
        <f>'signal-per-mass-dry-wt ave'!EA72</f>
        <v>0.00237402745660003</v>
      </c>
      <c r="AO72" s="66">
        <f>'signal-per-mass-dry-wt ave'!EG72</f>
        <v>0.00447164467067133</v>
      </c>
      <c r="AP72" s="115">
        <f>'signal-per-mass-dry-wt ave'!EH72</f>
        <v>0.00999890145484575</v>
      </c>
      <c r="AQ72" s="128"/>
      <c r="AR72" s="66">
        <f>'% total signal ave'!Q72</f>
        <v>0.00129513670194576</v>
      </c>
      <c r="AS72" s="115">
        <f>'% total signal ave'!R72</f>
        <v>0.00273039295918156</v>
      </c>
      <c r="AT72" s="66">
        <f>'% total signal ave'!S72</f>
        <v>2.10818900821784</v>
      </c>
      <c r="AU72" s="66">
        <f>'% total signal ave'!Y72</f>
        <v>0.0233149065860507</v>
      </c>
      <c r="AV72" s="115">
        <f>'% total signal ave'!Z72</f>
        <v>0.0114019681673682</v>
      </c>
      <c r="AW72" s="66">
        <f>'% total signal ave'!AF72</f>
        <v>0.00684130373299341</v>
      </c>
      <c r="AX72" s="115">
        <f>'% total signal ave'!AG72</f>
        <v>0.00777161894262671</v>
      </c>
      <c r="AY72" s="66">
        <f>'% total signal ave'!AM72</f>
        <v>0</v>
      </c>
      <c r="AZ72" s="115">
        <f>'% total signal ave'!AN72</f>
        <v>0</v>
      </c>
      <c r="BA72" s="66">
        <f>'% total signal ave'!AT72</f>
        <v>0</v>
      </c>
      <c r="BB72" s="115">
        <f>'% total signal ave'!AU72</f>
        <v>0</v>
      </c>
      <c r="BC72" s="66">
        <f>'% total signal ave'!BA72</f>
        <v>0.0337123556287181</v>
      </c>
      <c r="BD72" s="115">
        <f>'% total signal ave'!BB72</f>
        <v>0.0319221666510265</v>
      </c>
      <c r="BE72" s="66">
        <f>'% total signal ave'!BH72</f>
        <v>0.0572509311506555</v>
      </c>
      <c r="BF72" s="115">
        <f>'% total signal ave'!BI72</f>
        <v>0.0266357094330251</v>
      </c>
      <c r="BG72" s="66">
        <f>'% total signal ave'!BO72</f>
        <v>0.0268099823397982</v>
      </c>
      <c r="BH72" s="115">
        <f>'% total signal ave'!BP72</f>
        <v>0.0301466828763548</v>
      </c>
      <c r="BI72" s="66">
        <f>'% total signal ave'!BV72</f>
        <v>0.0481079348182723</v>
      </c>
      <c r="BJ72" s="115">
        <f>'% total signal ave'!BW72</f>
        <v>0.0273577353534029</v>
      </c>
      <c r="BK72" s="66">
        <f>'% total signal ave'!CC72</f>
        <v>0</v>
      </c>
      <c r="BL72" s="115">
        <f>'% total signal ave'!CD72</f>
        <v>0</v>
      </c>
      <c r="BM72" s="66">
        <f>'% total signal ave'!CJ72</f>
        <v>0.00485663845465631</v>
      </c>
      <c r="BN72" s="115">
        <f>'% total signal ave'!CK72</f>
        <v>0.010859773726751</v>
      </c>
      <c r="BO72" s="66">
        <f>'% total signal ave'!CQ72</f>
        <v>0</v>
      </c>
      <c r="BP72" s="115">
        <f>'% total signal ave'!CR72</f>
        <v>0</v>
      </c>
      <c r="BQ72" s="66">
        <f>'% total signal ave'!CX72</f>
        <v>0</v>
      </c>
      <c r="BR72" s="115">
        <f>'% total signal ave'!CY72</f>
        <v>0</v>
      </c>
      <c r="BS72" s="66">
        <f>'% total signal ave'!DE72</f>
        <v>0.0248539212464843</v>
      </c>
      <c r="BT72" s="115">
        <f>'% total signal ave'!DF72</f>
        <v>0.0179827625229342</v>
      </c>
      <c r="BU72" s="66">
        <f>'% total signal ave'!DL72</f>
        <v>0.0342074868003257</v>
      </c>
      <c r="BV72" s="115">
        <f>'% total signal ave'!DM72</f>
        <v>0.0366080328809778</v>
      </c>
      <c r="BW72" s="66">
        <f>'% total signal ave'!DS72</f>
        <v>0.00431155194059745</v>
      </c>
      <c r="BX72" s="115">
        <f>'% total signal ave'!DT72</f>
        <v>0.00654358153068659</v>
      </c>
      <c r="BY72" s="66">
        <f>'% total signal ave'!DZ72</f>
        <v>0.00157776580313325</v>
      </c>
      <c r="BZ72" s="115">
        <f>'% total signal ave'!EA72</f>
        <v>0.0035279915883805</v>
      </c>
      <c r="CA72" s="66">
        <f>'% total signal ave'!EG72</f>
        <v>0.00883942853351758</v>
      </c>
      <c r="CB72" s="115">
        <f>'% total signal ave'!EH72</f>
        <v>0.0197655630831966</v>
      </c>
    </row>
    <row r="73" spans="1:80">
      <c r="A73">
        <f>'imported data from Web Calc'!A78</f>
        <v>754.5</v>
      </c>
      <c r="B73" t="str">
        <f>'imported data from Web Calc'!B78</f>
        <v>C42H76O8PN</v>
      </c>
      <c r="C73" s="61" t="str">
        <f>'imported data from Web Calc'!C78</f>
        <v>PC(34:4)</v>
      </c>
      <c r="D73" s="66">
        <f>'amount-analyzed sorted'!Q73</f>
        <v>0.00244986664592806</v>
      </c>
      <c r="E73" s="125"/>
      <c r="F73" s="66">
        <f>'signal-per-mass-dry-wt ave'!Q73</f>
        <v>0.0315596012443498</v>
      </c>
      <c r="G73" s="115">
        <f>'signal-per-mass-dry-wt ave'!R73</f>
        <v>0.00395198124615996</v>
      </c>
      <c r="H73" s="66">
        <f>'signal-per-mass-dry-wt ave'!S73</f>
        <v>0.125222787688659</v>
      </c>
      <c r="I73" s="66">
        <f>'signal-per-mass-dry-wt ave'!Y73</f>
        <v>0.141903321876641</v>
      </c>
      <c r="J73" s="115">
        <f>'signal-per-mass-dry-wt ave'!Z73</f>
        <v>0.0494711156886058</v>
      </c>
      <c r="K73" s="66">
        <f>'signal-per-mass-dry-wt ave'!AF73</f>
        <v>0.0454945840891972</v>
      </c>
      <c r="L73" s="115">
        <f>'signal-per-mass-dry-wt ave'!AG73</f>
        <v>0.0331008538955063</v>
      </c>
      <c r="M73" s="66">
        <f>'signal-per-mass-dry-wt ave'!AM73</f>
        <v>0.0323790160531496</v>
      </c>
      <c r="N73" s="115">
        <f>'signal-per-mass-dry-wt ave'!AN73</f>
        <v>0.0174680074302926</v>
      </c>
      <c r="O73" s="66">
        <f>'signal-per-mass-dry-wt ave'!AT73</f>
        <v>0.0337267077831018</v>
      </c>
      <c r="P73" s="115">
        <f>'signal-per-mass-dry-wt ave'!AU73</f>
        <v>0.0202810971237894</v>
      </c>
      <c r="Q73" s="66">
        <f>'signal-per-mass-dry-wt ave'!BA73</f>
        <v>0.0504715608676451</v>
      </c>
      <c r="R73" s="115">
        <f>'signal-per-mass-dry-wt ave'!BB73</f>
        <v>0.0207504414658118</v>
      </c>
      <c r="S73" s="66">
        <f>'signal-per-mass-dry-wt ave'!BH73</f>
        <v>0.067388620402106</v>
      </c>
      <c r="T73" s="115">
        <f>'signal-per-mass-dry-wt ave'!BI73</f>
        <v>0.0234879295633566</v>
      </c>
      <c r="U73" s="66">
        <f>'signal-per-mass-dry-wt ave'!BO73</f>
        <v>0.055442332366844</v>
      </c>
      <c r="V73" s="115">
        <f>'signal-per-mass-dry-wt ave'!BP73</f>
        <v>0.0114563367160112</v>
      </c>
      <c r="W73" s="66">
        <f>'signal-per-mass-dry-wt ave'!BV73</f>
        <v>0.070153996205744</v>
      </c>
      <c r="X73" s="115">
        <f>'signal-per-mass-dry-wt ave'!BW73</f>
        <v>0.0255451303502854</v>
      </c>
      <c r="Y73" s="66">
        <f>'signal-per-mass-dry-wt ave'!CC73</f>
        <v>0.0196937342177644</v>
      </c>
      <c r="Z73" s="115">
        <f>'signal-per-mass-dry-wt ave'!CD73</f>
        <v>0.0124740429799666</v>
      </c>
      <c r="AA73" s="66">
        <f>'signal-per-mass-dry-wt ave'!CJ73</f>
        <v>0.0186651302005965</v>
      </c>
      <c r="AB73" s="115">
        <f>'signal-per-mass-dry-wt ave'!CK73</f>
        <v>0.016780777892837</v>
      </c>
      <c r="AC73" s="66">
        <f>'signal-per-mass-dry-wt ave'!CQ73</f>
        <v>0.0093887310617645</v>
      </c>
      <c r="AD73" s="115">
        <f>'signal-per-mass-dry-wt ave'!CR73</f>
        <v>0.00674773855241794</v>
      </c>
      <c r="AE73" s="66">
        <f>'signal-per-mass-dry-wt ave'!CX73</f>
        <v>0.00994851154665431</v>
      </c>
      <c r="AF73" s="115">
        <f>'signal-per-mass-dry-wt ave'!CY73</f>
        <v>0.00946613217634622</v>
      </c>
      <c r="AG73" s="66">
        <f>'signal-per-mass-dry-wt ave'!DE73</f>
        <v>0.00722462234014171</v>
      </c>
      <c r="AH73" s="115">
        <f>'signal-per-mass-dry-wt ave'!DF73</f>
        <v>0.0064326780031148</v>
      </c>
      <c r="AI73" s="66">
        <f>'signal-per-mass-dry-wt ave'!DL73</f>
        <v>0.0090625143580211</v>
      </c>
      <c r="AJ73" s="115">
        <f>'signal-per-mass-dry-wt ave'!DM73</f>
        <v>0.00825378061233313</v>
      </c>
      <c r="AK73" s="66">
        <f>'signal-per-mass-dry-wt ave'!DS73</f>
        <v>0.0267946465766351</v>
      </c>
      <c r="AL73" s="115">
        <f>'signal-per-mass-dry-wt ave'!DT73</f>
        <v>0.0130266856189395</v>
      </c>
      <c r="AM73" s="66">
        <f>'signal-per-mass-dry-wt ave'!DZ73</f>
        <v>0.00400210137268474</v>
      </c>
      <c r="AN73" s="115">
        <f>'signal-per-mass-dry-wt ave'!EA73</f>
        <v>0.00455011571241199</v>
      </c>
      <c r="AO73" s="66">
        <f>'signal-per-mass-dry-wt ave'!EG73</f>
        <v>0.0190812510382265</v>
      </c>
      <c r="AP73" s="115">
        <f>'signal-per-mass-dry-wt ave'!EH73</f>
        <v>0.0153716385074672</v>
      </c>
      <c r="AQ73" s="128"/>
      <c r="AR73" s="66">
        <f>'% total signal ave'!Q73</f>
        <v>0.0570767474078732</v>
      </c>
      <c r="AS73" s="115">
        <f>'% total signal ave'!R73</f>
        <v>0.00631049068031919</v>
      </c>
      <c r="AT73" s="66">
        <f>'% total signal ave'!S73</f>
        <v>0.110561497753615</v>
      </c>
      <c r="AU73" s="66">
        <f>'% total signal ave'!Y73</f>
        <v>0.0885655043425498</v>
      </c>
      <c r="AV73" s="115">
        <f>'% total signal ave'!Z73</f>
        <v>0.0161428536598391</v>
      </c>
      <c r="AW73" s="66">
        <f>'% total signal ave'!AF73</f>
        <v>0.0521889396592543</v>
      </c>
      <c r="AX73" s="115">
        <f>'% total signal ave'!AG73</f>
        <v>0.0186719217962784</v>
      </c>
      <c r="AY73" s="66">
        <f>'% total signal ave'!AM73</f>
        <v>0.0781487116100286</v>
      </c>
      <c r="AZ73" s="115">
        <f>'% total signal ave'!AN73</f>
        <v>0.0291712186971727</v>
      </c>
      <c r="BA73" s="66">
        <f>'% total signal ave'!AT73</f>
        <v>0.06480731509628</v>
      </c>
      <c r="BB73" s="115">
        <f>'% total signal ave'!AU73</f>
        <v>0.0177621680498183</v>
      </c>
      <c r="BC73" s="66">
        <f>'% total signal ave'!BA73</f>
        <v>0.0571064602886168</v>
      </c>
      <c r="BD73" s="115">
        <f>'% total signal ave'!BB73</f>
        <v>0.0195242365055371</v>
      </c>
      <c r="BE73" s="66">
        <f>'% total signal ave'!BH73</f>
        <v>0.0829514003973492</v>
      </c>
      <c r="BF73" s="115">
        <f>'% total signal ave'!BI73</f>
        <v>0.0227597134606522</v>
      </c>
      <c r="BG73" s="66">
        <f>'% total signal ave'!BO73</f>
        <v>0.104377275484667</v>
      </c>
      <c r="BH73" s="115">
        <f>'% total signal ave'!BP73</f>
        <v>0.0182711393864903</v>
      </c>
      <c r="BI73" s="66">
        <f>'% total signal ave'!BV73</f>
        <v>0.0561815037385286</v>
      </c>
      <c r="BJ73" s="115">
        <f>'% total signal ave'!BW73</f>
        <v>0.00971422392276701</v>
      </c>
      <c r="BK73" s="66">
        <f>'% total signal ave'!CC73</f>
        <v>0.074903991564027</v>
      </c>
      <c r="BL73" s="115">
        <f>'% total signal ave'!CD73</f>
        <v>0.0194551155815341</v>
      </c>
      <c r="BM73" s="66">
        <f>'% total signal ave'!CJ73</f>
        <v>0.0360978094882539</v>
      </c>
      <c r="BN73" s="115">
        <f>'% total signal ave'!CK73</f>
        <v>0.0169717171679556</v>
      </c>
      <c r="BO73" s="66">
        <f>'% total signal ave'!CQ73</f>
        <v>0.0223188573887373</v>
      </c>
      <c r="BP73" s="115">
        <f>'% total signal ave'!CR73</f>
        <v>0.0136035981068149</v>
      </c>
      <c r="BQ73" s="66">
        <f>'% total signal ave'!CX73</f>
        <v>0.0232119559335378</v>
      </c>
      <c r="BR73" s="115">
        <f>'% total signal ave'!CY73</f>
        <v>0.0192739959712775</v>
      </c>
      <c r="BS73" s="66">
        <f>'% total signal ave'!DE73</f>
        <v>0.0128274287412209</v>
      </c>
      <c r="BT73" s="115">
        <f>'% total signal ave'!DF73</f>
        <v>0.00974479063444846</v>
      </c>
      <c r="BU73" s="66">
        <f>'% total signal ave'!DL73</f>
        <v>0.0239362199086207</v>
      </c>
      <c r="BV73" s="115">
        <f>'% total signal ave'!DM73</f>
        <v>0.0185150211573513</v>
      </c>
      <c r="BW73" s="66">
        <f>'% total signal ave'!DS73</f>
        <v>0.0589289987988483</v>
      </c>
      <c r="BX73" s="115">
        <f>'% total signal ave'!DT73</f>
        <v>0.0175421685545954</v>
      </c>
      <c r="BY73" s="66">
        <f>'% total signal ave'!DZ73</f>
        <v>0.0099955038157132</v>
      </c>
      <c r="BZ73" s="115">
        <f>'% total signal ave'!EA73</f>
        <v>0.00861814091230562</v>
      </c>
      <c r="CA73" s="66">
        <f>'% total signal ave'!EG73</f>
        <v>0.0374637336583344</v>
      </c>
      <c r="CB73" s="115">
        <f>'% total signal ave'!EH73</f>
        <v>0.0217604495977985</v>
      </c>
    </row>
    <row r="74" spans="1:80">
      <c r="A74">
        <f>'imported data from Web Calc'!A79</f>
        <v>756.5</v>
      </c>
      <c r="B74" t="str">
        <f>'imported data from Web Calc'!B79</f>
        <v>C42H78O8PN</v>
      </c>
      <c r="C74" s="61" t="str">
        <f>'imported data from Web Calc'!C79</f>
        <v>PC(34:3)</v>
      </c>
      <c r="D74" s="66">
        <f>'amount-analyzed sorted'!Q74</f>
        <v>0.130537226425341</v>
      </c>
      <c r="E74" s="125"/>
      <c r="F74" s="66">
        <f>'signal-per-mass-dry-wt ave'!Q74</f>
        <v>1.68160288249752</v>
      </c>
      <c r="G74" s="115">
        <f>'signal-per-mass-dry-wt ave'!R74</f>
        <v>0.107240615576711</v>
      </c>
      <c r="H74" s="66">
        <f>'signal-per-mass-dry-wt ave'!S74</f>
        <v>0.0637728542766511</v>
      </c>
      <c r="I74" s="66">
        <f>'signal-per-mass-dry-wt ave'!Y74</f>
        <v>5.79972239729109</v>
      </c>
      <c r="J74" s="115">
        <f>'signal-per-mass-dry-wt ave'!Z74</f>
        <v>1.87890498027032</v>
      </c>
      <c r="K74" s="66">
        <f>'signal-per-mass-dry-wt ave'!AF74</f>
        <v>2.18939586934788</v>
      </c>
      <c r="L74" s="115">
        <f>'signal-per-mass-dry-wt ave'!AG74</f>
        <v>1.22122058926926</v>
      </c>
      <c r="M74" s="66">
        <f>'signal-per-mass-dry-wt ave'!AM74</f>
        <v>1.57022411620337</v>
      </c>
      <c r="N74" s="115">
        <f>'signal-per-mass-dry-wt ave'!AN74</f>
        <v>0.484769554761326</v>
      </c>
      <c r="O74" s="66">
        <f>'signal-per-mass-dry-wt ave'!AT74</f>
        <v>1.89331489140886</v>
      </c>
      <c r="P74" s="115">
        <f>'signal-per-mass-dry-wt ave'!AU74</f>
        <v>1.09949538127801</v>
      </c>
      <c r="Q74" s="66">
        <f>'signal-per-mass-dry-wt ave'!BA74</f>
        <v>2.77004230863157</v>
      </c>
      <c r="R74" s="115">
        <f>'signal-per-mass-dry-wt ave'!BB74</f>
        <v>0.889982403176607</v>
      </c>
      <c r="S74" s="66">
        <f>'signal-per-mass-dry-wt ave'!BH74</f>
        <v>3.70422688905732</v>
      </c>
      <c r="T74" s="115">
        <f>'signal-per-mass-dry-wt ave'!BI74</f>
        <v>0.943196088565876</v>
      </c>
      <c r="U74" s="66">
        <f>'signal-per-mass-dry-wt ave'!BO74</f>
        <v>3.05197167165429</v>
      </c>
      <c r="V74" s="115">
        <f>'signal-per-mass-dry-wt ave'!BP74</f>
        <v>0.913624505522206</v>
      </c>
      <c r="W74" s="66">
        <f>'signal-per-mass-dry-wt ave'!BV74</f>
        <v>4.34116276140198</v>
      </c>
      <c r="X74" s="115">
        <f>'signal-per-mass-dry-wt ave'!BW74</f>
        <v>1.15359367099295</v>
      </c>
      <c r="Y74" s="66">
        <f>'signal-per-mass-dry-wt ave'!CC74</f>
        <v>1.01947310589634</v>
      </c>
      <c r="Z74" s="115">
        <f>'signal-per-mass-dry-wt ave'!CD74</f>
        <v>0.573788121169274</v>
      </c>
      <c r="AA74" s="66">
        <f>'signal-per-mass-dry-wt ave'!CJ74</f>
        <v>0.971970184097021</v>
      </c>
      <c r="AB74" s="115">
        <f>'signal-per-mass-dry-wt ave'!CK74</f>
        <v>0.626009124154203</v>
      </c>
      <c r="AC74" s="66">
        <f>'signal-per-mass-dry-wt ave'!CQ74</f>
        <v>0.639487313701443</v>
      </c>
      <c r="AD74" s="115">
        <f>'signal-per-mass-dry-wt ave'!CR74</f>
        <v>0.33079653703933</v>
      </c>
      <c r="AE74" s="66">
        <f>'signal-per-mass-dry-wt ave'!CX74</f>
        <v>0.650830553033258</v>
      </c>
      <c r="AF74" s="115">
        <f>'signal-per-mass-dry-wt ave'!CY74</f>
        <v>0.43200176842238</v>
      </c>
      <c r="AG74" s="66">
        <f>'signal-per-mass-dry-wt ave'!DE74</f>
        <v>0.767494378472845</v>
      </c>
      <c r="AH74" s="115">
        <f>'signal-per-mass-dry-wt ave'!DF74</f>
        <v>0.420339219782265</v>
      </c>
      <c r="AI74" s="66">
        <f>'signal-per-mass-dry-wt ave'!DL74</f>
        <v>0.558043695730604</v>
      </c>
      <c r="AJ74" s="115">
        <f>'signal-per-mass-dry-wt ave'!DM74</f>
        <v>0.384267176532349</v>
      </c>
      <c r="AK74" s="66">
        <f>'signal-per-mass-dry-wt ave'!DS74</f>
        <v>1.30755427905374</v>
      </c>
      <c r="AL74" s="115">
        <f>'signal-per-mass-dry-wt ave'!DT74</f>
        <v>0.729508380618569</v>
      </c>
      <c r="AM74" s="66">
        <f>'signal-per-mass-dry-wt ave'!DZ74</f>
        <v>0.406279614382515</v>
      </c>
      <c r="AN74" s="115">
        <f>'signal-per-mass-dry-wt ave'!EA74</f>
        <v>0.365165200851244</v>
      </c>
      <c r="AO74" s="66">
        <f>'signal-per-mass-dry-wt ave'!EG74</f>
        <v>1.07106275706485</v>
      </c>
      <c r="AP74" s="115">
        <f>'signal-per-mass-dry-wt ave'!EH74</f>
        <v>0.664767515642444</v>
      </c>
      <c r="AQ74" s="128"/>
      <c r="AR74" s="66">
        <f>'% total signal ave'!Q74</f>
        <v>3.04306065987183</v>
      </c>
      <c r="AS74" s="115">
        <f>'% total signal ave'!R74</f>
        <v>0.138094649171045</v>
      </c>
      <c r="AT74" s="66">
        <f>'% total signal ave'!S74</f>
        <v>0.0453801828507951</v>
      </c>
      <c r="AU74" s="66">
        <f>'% total signal ave'!Y74</f>
        <v>3.59476578211466</v>
      </c>
      <c r="AV74" s="115">
        <f>'% total signal ave'!Z74</f>
        <v>0.441292033650642</v>
      </c>
      <c r="AW74" s="66">
        <f>'% total signal ave'!AF74</f>
        <v>2.70920941121434</v>
      </c>
      <c r="AX74" s="115">
        <f>'% total signal ave'!AG74</f>
        <v>0.56778317976087</v>
      </c>
      <c r="AY74" s="66">
        <f>'% total signal ave'!AM74</f>
        <v>3.91720450283831</v>
      </c>
      <c r="AZ74" s="115">
        <f>'% total signal ave'!AN74</f>
        <v>0.485597662030896</v>
      </c>
      <c r="BA74" s="66">
        <f>'% total signal ave'!AT74</f>
        <v>3.73156526868298</v>
      </c>
      <c r="BB74" s="115">
        <f>'% total signal ave'!AU74</f>
        <v>1.17790571409545</v>
      </c>
      <c r="BC74" s="66">
        <f>'% total signal ave'!BA74</f>
        <v>3.28636729909615</v>
      </c>
      <c r="BD74" s="115">
        <f>'% total signal ave'!BB74</f>
        <v>0.903353097174941</v>
      </c>
      <c r="BE74" s="66">
        <f>'% total signal ave'!BH74</f>
        <v>4.54967731623486</v>
      </c>
      <c r="BF74" s="115">
        <f>'% total signal ave'!BI74</f>
        <v>0.744927589277957</v>
      </c>
      <c r="BG74" s="66">
        <f>'% total signal ave'!BO74</f>
        <v>5.60546719260032</v>
      </c>
      <c r="BH74" s="115">
        <f>'% total signal ave'!BP74</f>
        <v>0.636582857370004</v>
      </c>
      <c r="BI74" s="66">
        <f>'% total signal ave'!BV74</f>
        <v>3.49909391295269</v>
      </c>
      <c r="BJ74" s="115">
        <f>'% total signal ave'!BW74</f>
        <v>0.206860752695898</v>
      </c>
      <c r="BK74" s="66">
        <f>'% total signal ave'!CC74</f>
        <v>3.98085012159087</v>
      </c>
      <c r="BL74" s="115">
        <f>'% total signal ave'!CD74</f>
        <v>0.249639644208255</v>
      </c>
      <c r="BM74" s="66">
        <f>'% total signal ave'!CJ74</f>
        <v>2.08953536145206</v>
      </c>
      <c r="BN74" s="115">
        <f>'% total signal ave'!CK74</f>
        <v>0.349349641764882</v>
      </c>
      <c r="BO74" s="66">
        <f>'% total signal ave'!CQ74</f>
        <v>1.55527938356207</v>
      </c>
      <c r="BP74" s="115">
        <f>'% total signal ave'!CR74</f>
        <v>0.265386094209055</v>
      </c>
      <c r="BQ74" s="66">
        <f>'% total signal ave'!CX74</f>
        <v>2.04492786490091</v>
      </c>
      <c r="BR74" s="115">
        <f>'% total signal ave'!CY74</f>
        <v>0.397511888944878</v>
      </c>
      <c r="BS74" s="66">
        <f>'% total signal ave'!DE74</f>
        <v>1.52360798530535</v>
      </c>
      <c r="BT74" s="115">
        <f>'% total signal ave'!DF74</f>
        <v>0.471457341894713</v>
      </c>
      <c r="BU74" s="66">
        <f>'% total signal ave'!DL74</f>
        <v>1.83695239594161</v>
      </c>
      <c r="BV74" s="115">
        <f>'% total signal ave'!DM74</f>
        <v>0.510341162896269</v>
      </c>
      <c r="BW74" s="66">
        <f>'% total signal ave'!DS74</f>
        <v>2.72840467845816</v>
      </c>
      <c r="BX74" s="115">
        <f>'% total signal ave'!DT74</f>
        <v>0.554983909863651</v>
      </c>
      <c r="BY74" s="66">
        <f>'% total signal ave'!DZ74</f>
        <v>1.35047418498105</v>
      </c>
      <c r="BZ74" s="115">
        <f>'% total signal ave'!EA74</f>
        <v>0.096532101751692</v>
      </c>
      <c r="CA74" s="66">
        <f>'% total signal ave'!EG74</f>
        <v>2.49734523448534</v>
      </c>
      <c r="CB74" s="115">
        <f>'% total signal ave'!EH74</f>
        <v>0.357284715336789</v>
      </c>
    </row>
    <row r="75" spans="1:80">
      <c r="A75">
        <f>'imported data from Web Calc'!A80</f>
        <v>758.6</v>
      </c>
      <c r="B75" t="str">
        <f>'imported data from Web Calc'!B80</f>
        <v>C42H80O8PN</v>
      </c>
      <c r="C75" s="61" t="str">
        <f>'imported data from Web Calc'!C80</f>
        <v>PC(34:2)</v>
      </c>
      <c r="D75" s="66">
        <f>'amount-analyzed sorted'!Q75</f>
        <v>0.195790961905344</v>
      </c>
      <c r="E75" s="125"/>
      <c r="F75" s="66">
        <f>'signal-per-mass-dry-wt ave'!Q75</f>
        <v>2.52221266624885</v>
      </c>
      <c r="G75" s="115">
        <f>'signal-per-mass-dry-wt ave'!R75</f>
        <v>0.15800671136402</v>
      </c>
      <c r="H75" s="66">
        <f>'signal-per-mass-dry-wt ave'!S75</f>
        <v>0.0626460700473031</v>
      </c>
      <c r="I75" s="66">
        <f>'signal-per-mass-dry-wt ave'!Y75</f>
        <v>9.56315673556663</v>
      </c>
      <c r="J75" s="115">
        <f>'signal-per-mass-dry-wt ave'!Z75</f>
        <v>2.28073784973888</v>
      </c>
      <c r="K75" s="66">
        <f>'signal-per-mass-dry-wt ave'!AF75</f>
        <v>3.93170828852109</v>
      </c>
      <c r="L75" s="115">
        <f>'signal-per-mass-dry-wt ave'!AG75</f>
        <v>2.32462280894125</v>
      </c>
      <c r="M75" s="66">
        <f>'signal-per-mass-dry-wt ave'!AM75</f>
        <v>2.23081186127517</v>
      </c>
      <c r="N75" s="115">
        <f>'signal-per-mass-dry-wt ave'!AN75</f>
        <v>0.777744111432966</v>
      </c>
      <c r="O75" s="66">
        <f>'signal-per-mass-dry-wt ave'!AT75</f>
        <v>2.35294852919532</v>
      </c>
      <c r="P75" s="115">
        <f>'signal-per-mass-dry-wt ave'!AU75</f>
        <v>1.30644821478026</v>
      </c>
      <c r="Q75" s="66">
        <f>'signal-per-mass-dry-wt ave'!BA75</f>
        <v>3.82021088039491</v>
      </c>
      <c r="R75" s="115">
        <f>'signal-per-mass-dry-wt ave'!BB75</f>
        <v>1.37921381414036</v>
      </c>
      <c r="S75" s="66">
        <f>'signal-per-mass-dry-wt ave'!BH75</f>
        <v>4.93221110159518</v>
      </c>
      <c r="T75" s="115">
        <f>'signal-per-mass-dry-wt ave'!BI75</f>
        <v>1.61607191616263</v>
      </c>
      <c r="U75" s="66">
        <f>'signal-per-mass-dry-wt ave'!BO75</f>
        <v>3.84890811074641</v>
      </c>
      <c r="V75" s="115">
        <f>'signal-per-mass-dry-wt ave'!BP75</f>
        <v>1.32535805990752</v>
      </c>
      <c r="W75" s="66">
        <f>'signal-per-mass-dry-wt ave'!BV75</f>
        <v>5.95753766526342</v>
      </c>
      <c r="X75" s="115">
        <f>'signal-per-mass-dry-wt ave'!BW75</f>
        <v>1.7338633790544</v>
      </c>
      <c r="Y75" s="66">
        <f>'signal-per-mass-dry-wt ave'!CC75</f>
        <v>1.50521091162189</v>
      </c>
      <c r="Z75" s="115">
        <f>'signal-per-mass-dry-wt ave'!CD75</f>
        <v>0.944359766663735</v>
      </c>
      <c r="AA75" s="66">
        <f>'signal-per-mass-dry-wt ave'!CJ75</f>
        <v>1.55812718991439</v>
      </c>
      <c r="AB75" s="115">
        <f>'signal-per-mass-dry-wt ave'!CK75</f>
        <v>0.96730332328157</v>
      </c>
      <c r="AC75" s="66">
        <f>'signal-per-mass-dry-wt ave'!CQ75</f>
        <v>1.35512461836236</v>
      </c>
      <c r="AD75" s="115">
        <f>'signal-per-mass-dry-wt ave'!CR75</f>
        <v>0.824460904318551</v>
      </c>
      <c r="AE75" s="66">
        <f>'signal-per-mass-dry-wt ave'!CX75</f>
        <v>1.14505016872584</v>
      </c>
      <c r="AF75" s="115">
        <f>'signal-per-mass-dry-wt ave'!CY75</f>
        <v>0.785673332946716</v>
      </c>
      <c r="AG75" s="66">
        <f>'signal-per-mass-dry-wt ave'!DE75</f>
        <v>1.18315811065851</v>
      </c>
      <c r="AH75" s="115">
        <f>'signal-per-mass-dry-wt ave'!DF75</f>
        <v>0.552026654138459</v>
      </c>
      <c r="AI75" s="66">
        <f>'signal-per-mass-dry-wt ave'!DL75</f>
        <v>0.813946976288879</v>
      </c>
      <c r="AJ75" s="115">
        <f>'signal-per-mass-dry-wt ave'!DM75</f>
        <v>0.534510107076161</v>
      </c>
      <c r="AK75" s="66">
        <f>'signal-per-mass-dry-wt ave'!DS75</f>
        <v>1.94786442219682</v>
      </c>
      <c r="AL75" s="115">
        <f>'signal-per-mass-dry-wt ave'!DT75</f>
        <v>1.13042937995057</v>
      </c>
      <c r="AM75" s="66">
        <f>'signal-per-mass-dry-wt ave'!DZ75</f>
        <v>0.66627151281347</v>
      </c>
      <c r="AN75" s="115">
        <f>'signal-per-mass-dry-wt ave'!EA75</f>
        <v>0.593088043970798</v>
      </c>
      <c r="AO75" s="66">
        <f>'signal-per-mass-dry-wt ave'!EG75</f>
        <v>1.78084155088619</v>
      </c>
      <c r="AP75" s="115">
        <f>'signal-per-mass-dry-wt ave'!EH75</f>
        <v>1.29368462201661</v>
      </c>
      <c r="AQ75" s="128"/>
      <c r="AR75" s="66">
        <f>'% total signal ave'!Q75</f>
        <v>4.56424030226562</v>
      </c>
      <c r="AS75" s="115">
        <f>'% total signal ave'!R75</f>
        <v>0.20310479868021</v>
      </c>
      <c r="AT75" s="66">
        <f>'% total signal ave'!S75</f>
        <v>0.0444991466771352</v>
      </c>
      <c r="AU75" s="66">
        <f>'% total signal ave'!Y75</f>
        <v>6.0297577681898</v>
      </c>
      <c r="AV75" s="115">
        <f>'% total signal ave'!Z75</f>
        <v>0.824571372209307</v>
      </c>
      <c r="AW75" s="66">
        <f>'% total signal ave'!AF75</f>
        <v>4.81798693159558</v>
      </c>
      <c r="AX75" s="115">
        <f>'% total signal ave'!AG75</f>
        <v>1.05918044829478</v>
      </c>
      <c r="AY75" s="66">
        <f>'% total signal ave'!AM75</f>
        <v>5.54053059371391</v>
      </c>
      <c r="AZ75" s="115">
        <f>'% total signal ave'!AN75</f>
        <v>1.21152329424629</v>
      </c>
      <c r="BA75" s="66">
        <f>'% total signal ave'!AT75</f>
        <v>4.47900043186409</v>
      </c>
      <c r="BB75" s="115">
        <f>'% total signal ave'!AU75</f>
        <v>0.774705087806068</v>
      </c>
      <c r="BC75" s="66">
        <f>'% total signal ave'!BA75</f>
        <v>4.37050332888684</v>
      </c>
      <c r="BD75" s="115">
        <f>'% total signal ave'!BB75</f>
        <v>0.944504241727774</v>
      </c>
      <c r="BE75" s="66">
        <f>'% total signal ave'!BH75</f>
        <v>6.00849234644386</v>
      </c>
      <c r="BF75" s="115">
        <f>'% total signal ave'!BI75</f>
        <v>1.30906782019253</v>
      </c>
      <c r="BG75" s="66">
        <f>'% total signal ave'!BO75</f>
        <v>7.01579819047746</v>
      </c>
      <c r="BH75" s="115">
        <f>'% total signal ave'!BP75</f>
        <v>1.01514115690373</v>
      </c>
      <c r="BI75" s="66">
        <f>'% total signal ave'!BV75</f>
        <v>4.78786754275606</v>
      </c>
      <c r="BJ75" s="115">
        <f>'% total signal ave'!BW75</f>
        <v>0.376819075048113</v>
      </c>
      <c r="BK75" s="66">
        <f>'% total signal ave'!CC75</f>
        <v>5.75656416942733</v>
      </c>
      <c r="BL75" s="115">
        <f>'% total signal ave'!CD75</f>
        <v>0.736194390931624</v>
      </c>
      <c r="BM75" s="66">
        <f>'% total signal ave'!CJ75</f>
        <v>3.38617050253396</v>
      </c>
      <c r="BN75" s="115">
        <f>'% total signal ave'!CK75</f>
        <v>0.598065115741342</v>
      </c>
      <c r="BO75" s="66">
        <f>'% total signal ave'!CQ75</f>
        <v>3.22204261163837</v>
      </c>
      <c r="BP75" s="115">
        <f>'% total signal ave'!CR75</f>
        <v>0.856152179857422</v>
      </c>
      <c r="BQ75" s="66">
        <f>'% total signal ave'!CX75</f>
        <v>3.63138779195457</v>
      </c>
      <c r="BR75" s="115">
        <f>'% total signal ave'!CY75</f>
        <v>1.15678251837243</v>
      </c>
      <c r="BS75" s="66">
        <f>'% total signal ave'!DE75</f>
        <v>2.37375402967347</v>
      </c>
      <c r="BT75" s="115">
        <f>'% total signal ave'!DF75</f>
        <v>0.448381120443747</v>
      </c>
      <c r="BU75" s="66">
        <f>'% total signal ave'!DL75</f>
        <v>2.65110616981514</v>
      </c>
      <c r="BV75" s="115">
        <f>'% total signal ave'!DM75</f>
        <v>0.585697196744506</v>
      </c>
      <c r="BW75" s="66">
        <f>'% total signal ave'!DS75</f>
        <v>4.0327303406778</v>
      </c>
      <c r="BX75" s="115">
        <f>'% total signal ave'!DT75</f>
        <v>0.927379878241003</v>
      </c>
      <c r="BY75" s="66">
        <f>'% total signal ave'!DZ75</f>
        <v>2.2693590149641</v>
      </c>
      <c r="BZ75" s="115">
        <f>'% total signal ave'!EA75</f>
        <v>0.20667528761395</v>
      </c>
      <c r="CA75" s="66">
        <f>'% total signal ave'!EG75</f>
        <v>3.82624854579638</v>
      </c>
      <c r="CB75" s="115">
        <f>'% total signal ave'!EH75</f>
        <v>0.859523880354936</v>
      </c>
    </row>
    <row r="76" spans="1:80">
      <c r="A76">
        <f>'imported data from Web Calc'!A81</f>
        <v>760.6</v>
      </c>
      <c r="B76" t="str">
        <f>'imported data from Web Calc'!B81</f>
        <v>C42H82O8PN</v>
      </c>
      <c r="C76" s="61" t="str">
        <f>'imported data from Web Calc'!C81</f>
        <v>PC(34:1)</v>
      </c>
      <c r="D76" s="66">
        <f>'amount-analyzed sorted'!Q76</f>
        <v>0.127085592446463</v>
      </c>
      <c r="E76" s="125"/>
      <c r="F76" s="66">
        <f>'signal-per-mass-dry-wt ave'!Q76</f>
        <v>1.63713834309253</v>
      </c>
      <c r="G76" s="115">
        <f>'signal-per-mass-dry-wt ave'!R76</f>
        <v>0.0986290035664402</v>
      </c>
      <c r="H76" s="66">
        <f>'signal-per-mass-dry-wt ave'!S76</f>
        <v>0.0602447581675545</v>
      </c>
      <c r="I76" s="66">
        <f>'signal-per-mass-dry-wt ave'!Y76</f>
        <v>5.42867202061189</v>
      </c>
      <c r="J76" s="115">
        <f>'signal-per-mass-dry-wt ave'!Z76</f>
        <v>1.29457531203642</v>
      </c>
      <c r="K76" s="66">
        <f>'signal-per-mass-dry-wt ave'!AF76</f>
        <v>2.26474514393289</v>
      </c>
      <c r="L76" s="115">
        <f>'signal-per-mass-dry-wt ave'!AG76</f>
        <v>1.22648804754943</v>
      </c>
      <c r="M76" s="66">
        <f>'signal-per-mass-dry-wt ave'!AM76</f>
        <v>1.38951203516329</v>
      </c>
      <c r="N76" s="115">
        <f>'signal-per-mass-dry-wt ave'!AN76</f>
        <v>0.34850076493913</v>
      </c>
      <c r="O76" s="66">
        <f>'signal-per-mass-dry-wt ave'!AT76</f>
        <v>1.04235511343087</v>
      </c>
      <c r="P76" s="115">
        <f>'signal-per-mass-dry-wt ave'!AU76</f>
        <v>0.587448402404989</v>
      </c>
      <c r="Q76" s="66">
        <f>'signal-per-mass-dry-wt ave'!BA76</f>
        <v>2.22748071460676</v>
      </c>
      <c r="R76" s="115">
        <f>'signal-per-mass-dry-wt ave'!BB76</f>
        <v>0.926092162955111</v>
      </c>
      <c r="S76" s="66">
        <f>'signal-per-mass-dry-wt ave'!BH76</f>
        <v>2.48612353205863</v>
      </c>
      <c r="T76" s="115">
        <f>'signal-per-mass-dry-wt ave'!BI76</f>
        <v>0.788249366860117</v>
      </c>
      <c r="U76" s="66">
        <f>'signal-per-mass-dry-wt ave'!BO76</f>
        <v>2.04326970986048</v>
      </c>
      <c r="V76" s="115">
        <f>'signal-per-mass-dry-wt ave'!BP76</f>
        <v>0.582415149362389</v>
      </c>
      <c r="W76" s="66">
        <f>'signal-per-mass-dry-wt ave'!BV76</f>
        <v>4.69830583925944</v>
      </c>
      <c r="X76" s="115">
        <f>'signal-per-mass-dry-wt ave'!BW76</f>
        <v>1.39457458562166</v>
      </c>
      <c r="Y76" s="66">
        <f>'signal-per-mass-dry-wt ave'!CC76</f>
        <v>0.966008914235702</v>
      </c>
      <c r="Z76" s="115">
        <f>'signal-per-mass-dry-wt ave'!CD76</f>
        <v>0.559674170156525</v>
      </c>
      <c r="AA76" s="66">
        <f>'signal-per-mass-dry-wt ave'!CJ76</f>
        <v>1.38146836408591</v>
      </c>
      <c r="AB76" s="115">
        <f>'signal-per-mass-dry-wt ave'!CK76</f>
        <v>0.91762334705008</v>
      </c>
      <c r="AC76" s="66">
        <f>'signal-per-mass-dry-wt ave'!CQ76</f>
        <v>1.15958575544111</v>
      </c>
      <c r="AD76" s="115">
        <f>'signal-per-mass-dry-wt ave'!CR76</f>
        <v>0.715607605076508</v>
      </c>
      <c r="AE76" s="66">
        <f>'signal-per-mass-dry-wt ave'!CX76</f>
        <v>0.957299941040049</v>
      </c>
      <c r="AF76" s="115">
        <f>'signal-per-mass-dry-wt ave'!CY76</f>
        <v>0.67271653853923</v>
      </c>
      <c r="AG76" s="66">
        <f>'signal-per-mass-dry-wt ave'!DE76</f>
        <v>0.86631393662714</v>
      </c>
      <c r="AH76" s="115">
        <f>'signal-per-mass-dry-wt ave'!DF76</f>
        <v>0.386305470462408</v>
      </c>
      <c r="AI76" s="66">
        <f>'signal-per-mass-dry-wt ave'!DL76</f>
        <v>0.439346271153444</v>
      </c>
      <c r="AJ76" s="115">
        <f>'signal-per-mass-dry-wt ave'!DM76</f>
        <v>0.284102192364368</v>
      </c>
      <c r="AK76" s="66">
        <f>'signal-per-mass-dry-wt ave'!DS76</f>
        <v>1.11891562030067</v>
      </c>
      <c r="AL76" s="115">
        <f>'signal-per-mass-dry-wt ave'!DT76</f>
        <v>0.744662340727762</v>
      </c>
      <c r="AM76" s="66">
        <f>'signal-per-mass-dry-wt ave'!DZ76</f>
        <v>0.458402504854167</v>
      </c>
      <c r="AN76" s="115">
        <f>'signal-per-mass-dry-wt ave'!EA76</f>
        <v>0.374751762405551</v>
      </c>
      <c r="AO76" s="66">
        <f>'signal-per-mass-dry-wt ave'!EG76</f>
        <v>1.39554557853051</v>
      </c>
      <c r="AP76" s="115">
        <f>'signal-per-mass-dry-wt ave'!EH76</f>
        <v>0.899042624521728</v>
      </c>
      <c r="AQ76" s="128"/>
      <c r="AR76" s="66">
        <f>'% total signal ave'!Q76</f>
        <v>2.96240202445871</v>
      </c>
      <c r="AS76" s="115">
        <f>'% total signal ave'!R76</f>
        <v>0.113353272272195</v>
      </c>
      <c r="AT76" s="66">
        <f>'% total signal ave'!S76</f>
        <v>0.0382639734027683</v>
      </c>
      <c r="AU76" s="66">
        <f>'% total signal ave'!Y76</f>
        <v>3.43711001247815</v>
      </c>
      <c r="AV76" s="115">
        <f>'% total signal ave'!Z76</f>
        <v>0.574745773980442</v>
      </c>
      <c r="AW76" s="66">
        <f>'% total signal ave'!AF76</f>
        <v>2.81457750297598</v>
      </c>
      <c r="AX76" s="115">
        <f>'% total signal ave'!AG76</f>
        <v>0.56117882679216</v>
      </c>
      <c r="AY76" s="66">
        <f>'% total signal ave'!AM76</f>
        <v>3.50933533403899</v>
      </c>
      <c r="AZ76" s="115">
        <f>'% total signal ave'!AN76</f>
        <v>0.370016204382412</v>
      </c>
      <c r="BA76" s="66">
        <f>'% total signal ave'!AT76</f>
        <v>2.07496768866888</v>
      </c>
      <c r="BB76" s="115">
        <f>'% total signal ave'!AU76</f>
        <v>0.708452458937583</v>
      </c>
      <c r="BC76" s="66">
        <f>'% total signal ave'!BA76</f>
        <v>2.45765447709585</v>
      </c>
      <c r="BD76" s="115">
        <f>'% total signal ave'!BB76</f>
        <v>0.262385866986443</v>
      </c>
      <c r="BE76" s="66">
        <f>'% total signal ave'!BH76</f>
        <v>2.99929805194208</v>
      </c>
      <c r="BF76" s="115">
        <f>'% total signal ave'!BI76</f>
        <v>0.281891871611207</v>
      </c>
      <c r="BG76" s="66">
        <f>'% total signal ave'!BO76</f>
        <v>3.77864704148859</v>
      </c>
      <c r="BH76" s="115">
        <f>'% total signal ave'!BP76</f>
        <v>0.513108705498331</v>
      </c>
      <c r="BI76" s="66">
        <f>'% total signal ave'!BV76</f>
        <v>3.76455476203626</v>
      </c>
      <c r="BJ76" s="115">
        <f>'% total signal ave'!BW76</f>
        <v>0.165879894493114</v>
      </c>
      <c r="BK76" s="66">
        <f>'% total signal ave'!CC76</f>
        <v>3.761330348753</v>
      </c>
      <c r="BL76" s="115">
        <f>'% total signal ave'!CD76</f>
        <v>0.290316348945418</v>
      </c>
      <c r="BM76" s="66">
        <f>'% total signal ave'!CJ76</f>
        <v>2.95023045324314</v>
      </c>
      <c r="BN76" s="115">
        <f>'% total signal ave'!CK76</f>
        <v>0.513716759356423</v>
      </c>
      <c r="BO76" s="66">
        <f>'% total signal ave'!CQ76</f>
        <v>2.76782358436288</v>
      </c>
      <c r="BP76" s="115">
        <f>'% total signal ave'!CR76</f>
        <v>0.604012928656283</v>
      </c>
      <c r="BQ76" s="66">
        <f>'% total signal ave'!CX76</f>
        <v>2.87939963814489</v>
      </c>
      <c r="BR76" s="115">
        <f>'% total signal ave'!CY76</f>
        <v>0.502970130827208</v>
      </c>
      <c r="BS76" s="66">
        <f>'% total signal ave'!DE76</f>
        <v>1.73706324510929</v>
      </c>
      <c r="BT76" s="115">
        <f>'% total signal ave'!DF76</f>
        <v>0.249012392351368</v>
      </c>
      <c r="BU76" s="66">
        <f>'% total signal ave'!DL76</f>
        <v>1.41438399266799</v>
      </c>
      <c r="BV76" s="115">
        <f>'% total signal ave'!DM76</f>
        <v>0.331944002510675</v>
      </c>
      <c r="BW76" s="66">
        <f>'% total signal ave'!DS76</f>
        <v>2.19562750469769</v>
      </c>
      <c r="BX76" s="115">
        <f>'% total signal ave'!DT76</f>
        <v>0.514477694490798</v>
      </c>
      <c r="BY76" s="66">
        <f>'% total signal ave'!DZ76</f>
        <v>1.59211701526807</v>
      </c>
      <c r="BZ76" s="115">
        <f>'% total signal ave'!EA76</f>
        <v>0.0690045650371708</v>
      </c>
      <c r="CA76" s="66">
        <f>'% total signal ave'!EG76</f>
        <v>3.16115677182964</v>
      </c>
      <c r="CB76" s="115">
        <f>'% total signal ave'!EH76</f>
        <v>0.438291696830501</v>
      </c>
    </row>
    <row r="77" spans="1:80">
      <c r="A77">
        <f>'imported data from Web Calc'!A82</f>
        <v>778.5</v>
      </c>
      <c r="B77" t="str">
        <f>'imported data from Web Calc'!B82</f>
        <v>C44H76O8PN</v>
      </c>
      <c r="C77" s="61" t="str">
        <f>'imported data from Web Calc'!C82</f>
        <v>PC(36:6)</v>
      </c>
      <c r="D77" s="66">
        <f>'amount-analyzed sorted'!Q77</f>
        <v>0.0210767879457374</v>
      </c>
      <c r="E77" s="125"/>
      <c r="F77" s="66">
        <f>'signal-per-mass-dry-wt ave'!Q77</f>
        <v>0.271514788033374</v>
      </c>
      <c r="G77" s="115">
        <f>'signal-per-mass-dry-wt ave'!R77</f>
        <v>0.0189630829070206</v>
      </c>
      <c r="H77" s="66">
        <f>'signal-per-mass-dry-wt ave'!S77</f>
        <v>0.0698418050978855</v>
      </c>
      <c r="I77" s="66">
        <f>'signal-per-mass-dry-wt ave'!Y77</f>
        <v>0.885975281200464</v>
      </c>
      <c r="J77" s="115">
        <f>'signal-per-mass-dry-wt ave'!Z77</f>
        <v>0.317085539742684</v>
      </c>
      <c r="K77" s="66">
        <f>'signal-per-mass-dry-wt ave'!AF77</f>
        <v>0.30465648973982</v>
      </c>
      <c r="L77" s="115">
        <f>'signal-per-mass-dry-wt ave'!AG77</f>
        <v>0.220137150501264</v>
      </c>
      <c r="M77" s="66">
        <f>'signal-per-mass-dry-wt ave'!AM77</f>
        <v>0.332775412082244</v>
      </c>
      <c r="N77" s="115">
        <f>'signal-per-mass-dry-wt ave'!AN77</f>
        <v>0.104846781986191</v>
      </c>
      <c r="O77" s="66">
        <f>'signal-per-mass-dry-wt ave'!AT77</f>
        <v>0.297834757214074</v>
      </c>
      <c r="P77" s="115">
        <f>'signal-per-mass-dry-wt ave'!AU77</f>
        <v>0.17034386878564</v>
      </c>
      <c r="Q77" s="66">
        <f>'signal-per-mass-dry-wt ave'!BA77</f>
        <v>0.377052319326933</v>
      </c>
      <c r="R77" s="115">
        <f>'signal-per-mass-dry-wt ave'!BB77</f>
        <v>0.168191024668623</v>
      </c>
      <c r="S77" s="66">
        <f>'signal-per-mass-dry-wt ave'!BH77</f>
        <v>0.554959722732783</v>
      </c>
      <c r="T77" s="115">
        <f>'signal-per-mass-dry-wt ave'!BI77</f>
        <v>0.15782285950946</v>
      </c>
      <c r="U77" s="66">
        <f>'signal-per-mass-dry-wt ave'!BO77</f>
        <v>0.557035757808054</v>
      </c>
      <c r="V77" s="115">
        <f>'signal-per-mass-dry-wt ave'!BP77</f>
        <v>0.0900652786812335</v>
      </c>
      <c r="W77" s="66">
        <f>'signal-per-mass-dry-wt ave'!BV77</f>
        <v>0.654386844824914</v>
      </c>
      <c r="X77" s="115">
        <f>'signal-per-mass-dry-wt ave'!BW77</f>
        <v>0.166380911652776</v>
      </c>
      <c r="Y77" s="66">
        <f>'signal-per-mass-dry-wt ave'!CC77</f>
        <v>0.207954436553803</v>
      </c>
      <c r="Z77" s="115">
        <f>'signal-per-mass-dry-wt ave'!CD77</f>
        <v>0.103232377357689</v>
      </c>
      <c r="AA77" s="66">
        <f>'signal-per-mass-dry-wt ave'!CJ77</f>
        <v>0.110922822922233</v>
      </c>
      <c r="AB77" s="115">
        <f>'signal-per-mass-dry-wt ave'!CK77</f>
        <v>0.0640382376867623</v>
      </c>
      <c r="AC77" s="66">
        <f>'signal-per-mass-dry-wt ave'!CQ77</f>
        <v>0.0656151662046322</v>
      </c>
      <c r="AD77" s="115">
        <f>'signal-per-mass-dry-wt ave'!CR77</f>
        <v>0.0359056316164828</v>
      </c>
      <c r="AE77" s="66">
        <f>'signal-per-mass-dry-wt ave'!CX77</f>
        <v>0.0970472025046846</v>
      </c>
      <c r="AF77" s="115">
        <f>'signal-per-mass-dry-wt ave'!CY77</f>
        <v>0.0747675211816284</v>
      </c>
      <c r="AG77" s="66">
        <f>'signal-per-mass-dry-wt ave'!DE77</f>
        <v>0.0903238038586878</v>
      </c>
      <c r="AH77" s="115">
        <f>'signal-per-mass-dry-wt ave'!DF77</f>
        <v>0.0493257732278526</v>
      </c>
      <c r="AI77" s="66">
        <f>'signal-per-mass-dry-wt ave'!DL77</f>
        <v>0.061693302962344</v>
      </c>
      <c r="AJ77" s="115">
        <f>'signal-per-mass-dry-wt ave'!DM77</f>
        <v>0.0414388116588945</v>
      </c>
      <c r="AK77" s="66">
        <f>'signal-per-mass-dry-wt ave'!DS77</f>
        <v>0.282353526070812</v>
      </c>
      <c r="AL77" s="115">
        <f>'signal-per-mass-dry-wt ave'!DT77</f>
        <v>0.185717557506633</v>
      </c>
      <c r="AM77" s="66">
        <f>'signal-per-mass-dry-wt ave'!DZ77</f>
        <v>0.0489801515779505</v>
      </c>
      <c r="AN77" s="115">
        <f>'signal-per-mass-dry-wt ave'!EA77</f>
        <v>0.0421318530096969</v>
      </c>
      <c r="AO77" s="66">
        <f>'signal-per-mass-dry-wt ave'!EG77</f>
        <v>0.173097066379048</v>
      </c>
      <c r="AP77" s="115">
        <f>'signal-per-mass-dry-wt ave'!EH77</f>
        <v>0.0920511524865481</v>
      </c>
      <c r="AQ77" s="128"/>
      <c r="AR77" s="66">
        <f>'% total signal ave'!Q77</f>
        <v>0.491204034972109</v>
      </c>
      <c r="AS77" s="115">
        <f>'% total signal ave'!R77</f>
        <v>0.0234074925836481</v>
      </c>
      <c r="AT77" s="66">
        <f>'% total signal ave'!S77</f>
        <v>0.0476532986643264</v>
      </c>
      <c r="AU77" s="66">
        <f>'% total signal ave'!Y77</f>
        <v>0.550691348480201</v>
      </c>
      <c r="AV77" s="115">
        <f>'% total signal ave'!Z77</f>
        <v>0.0965721450396991</v>
      </c>
      <c r="AW77" s="66">
        <f>'% total signal ave'!AF77</f>
        <v>0.371507733796105</v>
      </c>
      <c r="AX77" s="115">
        <f>'% total signal ave'!AG77</f>
        <v>0.146137669710583</v>
      </c>
      <c r="AY77" s="66">
        <f>'% total signal ave'!AM77</f>
        <v>0.835295359279699</v>
      </c>
      <c r="AZ77" s="115">
        <f>'% total signal ave'!AN77</f>
        <v>0.135519721481694</v>
      </c>
      <c r="BA77" s="66">
        <f>'% total signal ave'!AT77</f>
        <v>0.600441054230507</v>
      </c>
      <c r="BB77" s="115">
        <f>'% total signal ave'!AU77</f>
        <v>0.233083898357773</v>
      </c>
      <c r="BC77" s="66">
        <f>'% total signal ave'!BA77</f>
        <v>0.455436161248847</v>
      </c>
      <c r="BD77" s="115">
        <f>'% total signal ave'!BB77</f>
        <v>0.214600918694845</v>
      </c>
      <c r="BE77" s="66">
        <f>'% total signal ave'!BH77</f>
        <v>0.68946560086983</v>
      </c>
      <c r="BF77" s="115">
        <f>'% total signal ave'!BI77</f>
        <v>0.171374882008854</v>
      </c>
      <c r="BG77" s="66">
        <f>'% total signal ave'!BO77</f>
        <v>1.05884416970421</v>
      </c>
      <c r="BH77" s="115">
        <f>'% total signal ave'!BP77</f>
        <v>0.194934101546591</v>
      </c>
      <c r="BI77" s="66">
        <f>'% total signal ave'!BV77</f>
        <v>0.533599403371097</v>
      </c>
      <c r="BJ77" s="115">
        <f>'% total signal ave'!BW77</f>
        <v>0.096131151763313</v>
      </c>
      <c r="BK77" s="66">
        <f>'% total signal ave'!CC77</f>
        <v>0.830914798740073</v>
      </c>
      <c r="BL77" s="115">
        <f>'% total signal ave'!CD77</f>
        <v>0.154834204710061</v>
      </c>
      <c r="BM77" s="66">
        <f>'% total signal ave'!CJ77</f>
        <v>0.243453642479786</v>
      </c>
      <c r="BN77" s="115">
        <f>'% total signal ave'!CK77</f>
        <v>0.0197366880408743</v>
      </c>
      <c r="BO77" s="66">
        <f>'% total signal ave'!CQ77</f>
        <v>0.158732821605518</v>
      </c>
      <c r="BP77" s="115">
        <f>'% total signal ave'!CR77</f>
        <v>0.0427376302316126</v>
      </c>
      <c r="BQ77" s="66">
        <f>'% total signal ave'!CX77</f>
        <v>0.293068638354881</v>
      </c>
      <c r="BR77" s="115">
        <f>'% total signal ave'!CY77</f>
        <v>0.0714773633896031</v>
      </c>
      <c r="BS77" s="66">
        <f>'% total signal ave'!DE77</f>
        <v>0.180646577678974</v>
      </c>
      <c r="BT77" s="115">
        <f>'% total signal ave'!DF77</f>
        <v>0.0573261569821848</v>
      </c>
      <c r="BU77" s="66">
        <f>'% total signal ave'!DL77</f>
        <v>0.203374166545996</v>
      </c>
      <c r="BV77" s="115">
        <f>'% total signal ave'!DM77</f>
        <v>0.0574557172701764</v>
      </c>
      <c r="BW77" s="66">
        <f>'% total signal ave'!DS77</f>
        <v>0.551946064405744</v>
      </c>
      <c r="BX77" s="115">
        <f>'% total signal ave'!DT77</f>
        <v>0.0660719719902206</v>
      </c>
      <c r="BY77" s="66">
        <f>'% total signal ave'!DZ77</f>
        <v>0.16761888690186</v>
      </c>
      <c r="BZ77" s="115">
        <f>'% total signal ave'!EA77</f>
        <v>0.0109410631091019</v>
      </c>
      <c r="CA77" s="66">
        <f>'% total signal ave'!EG77</f>
        <v>0.443315975332282</v>
      </c>
      <c r="CB77" s="115">
        <f>'% total signal ave'!EH77</f>
        <v>0.116325257061327</v>
      </c>
    </row>
    <row r="78" spans="1:80">
      <c r="A78">
        <f>'imported data from Web Calc'!A83</f>
        <v>780.5</v>
      </c>
      <c r="B78" t="str">
        <f>'imported data from Web Calc'!B83</f>
        <v>C44H78O8PN</v>
      </c>
      <c r="C78" s="61" t="str">
        <f>'imported data from Web Calc'!C83</f>
        <v>PC(36:5)</v>
      </c>
      <c r="D78" s="66">
        <f>'amount-analyzed sorted'!Q78</f>
        <v>0.0589554953173944</v>
      </c>
      <c r="E78" s="125"/>
      <c r="F78" s="66">
        <f>'signal-per-mass-dry-wt ave'!Q78</f>
        <v>0.759474776503706</v>
      </c>
      <c r="G78" s="115">
        <f>'signal-per-mass-dry-wt ave'!R78</f>
        <v>0.0628329783927748</v>
      </c>
      <c r="H78" s="66">
        <f>'signal-per-mass-dry-wt ave'!S78</f>
        <v>0.0827321463946844</v>
      </c>
      <c r="I78" s="66">
        <f>'signal-per-mass-dry-wt ave'!Y78</f>
        <v>3.03353655402948</v>
      </c>
      <c r="J78" s="115">
        <f>'signal-per-mass-dry-wt ave'!Z78</f>
        <v>0.938222107630394</v>
      </c>
      <c r="K78" s="66">
        <f>'signal-per-mass-dry-wt ave'!AF78</f>
        <v>1.11430025143608</v>
      </c>
      <c r="L78" s="115">
        <f>'signal-per-mass-dry-wt ave'!AG78</f>
        <v>0.695094173121906</v>
      </c>
      <c r="M78" s="66">
        <f>'signal-per-mass-dry-wt ave'!AM78</f>
        <v>0.851618631614217</v>
      </c>
      <c r="N78" s="115">
        <f>'signal-per-mass-dry-wt ave'!AN78</f>
        <v>0.276461935031698</v>
      </c>
      <c r="O78" s="66">
        <f>'signal-per-mass-dry-wt ave'!AT78</f>
        <v>0.747727812256201</v>
      </c>
      <c r="P78" s="115">
        <f>'signal-per-mass-dry-wt ave'!AU78</f>
        <v>0.442319134664081</v>
      </c>
      <c r="Q78" s="66">
        <f>'signal-per-mass-dry-wt ave'!BA78</f>
        <v>1.11661743366026</v>
      </c>
      <c r="R78" s="115">
        <f>'signal-per-mass-dry-wt ave'!BB78</f>
        <v>0.492950207939269</v>
      </c>
      <c r="S78" s="66">
        <f>'signal-per-mass-dry-wt ave'!BH78</f>
        <v>1.41341997180782</v>
      </c>
      <c r="T78" s="115">
        <f>'signal-per-mass-dry-wt ave'!BI78</f>
        <v>0.390626798093673</v>
      </c>
      <c r="U78" s="66">
        <f>'signal-per-mass-dry-wt ave'!BO78</f>
        <v>1.30093416738596</v>
      </c>
      <c r="V78" s="115">
        <f>'signal-per-mass-dry-wt ave'!BP78</f>
        <v>0.332647065493757</v>
      </c>
      <c r="W78" s="66">
        <f>'signal-per-mass-dry-wt ave'!BV78</f>
        <v>1.6382471151824</v>
      </c>
      <c r="X78" s="115">
        <f>'signal-per-mass-dry-wt ave'!BW78</f>
        <v>0.507130650330859</v>
      </c>
      <c r="Y78" s="66">
        <f>'signal-per-mass-dry-wt ave'!CC78</f>
        <v>0.551563335075723</v>
      </c>
      <c r="Z78" s="115">
        <f>'signal-per-mass-dry-wt ave'!CD78</f>
        <v>0.327762271011538</v>
      </c>
      <c r="AA78" s="66">
        <f>'signal-per-mass-dry-wt ave'!CJ78</f>
        <v>0.371240709597979</v>
      </c>
      <c r="AB78" s="115">
        <f>'signal-per-mass-dry-wt ave'!CK78</f>
        <v>0.213938805606946</v>
      </c>
      <c r="AC78" s="66">
        <f>'signal-per-mass-dry-wt ave'!CQ78</f>
        <v>0.297729294766683</v>
      </c>
      <c r="AD78" s="115">
        <f>'signal-per-mass-dry-wt ave'!CR78</f>
        <v>0.199818364494463</v>
      </c>
      <c r="AE78" s="66">
        <f>'signal-per-mass-dry-wt ave'!CX78</f>
        <v>0.333877818019172</v>
      </c>
      <c r="AF78" s="115">
        <f>'signal-per-mass-dry-wt ave'!CY78</f>
        <v>0.247785091451343</v>
      </c>
      <c r="AG78" s="66">
        <f>'signal-per-mass-dry-wt ave'!DE78</f>
        <v>0.260989022500536</v>
      </c>
      <c r="AH78" s="115">
        <f>'signal-per-mass-dry-wt ave'!DF78</f>
        <v>0.136378700085227</v>
      </c>
      <c r="AI78" s="66">
        <f>'signal-per-mass-dry-wt ave'!DL78</f>
        <v>0.172123111149487</v>
      </c>
      <c r="AJ78" s="115">
        <f>'signal-per-mass-dry-wt ave'!DM78</f>
        <v>0.11270556133747</v>
      </c>
      <c r="AK78" s="66">
        <f>'signal-per-mass-dry-wt ave'!DS78</f>
        <v>0.708018690352059</v>
      </c>
      <c r="AL78" s="115">
        <f>'signal-per-mass-dry-wt ave'!DT78</f>
        <v>0.421972344573885</v>
      </c>
      <c r="AM78" s="66">
        <f>'signal-per-mass-dry-wt ave'!DZ78</f>
        <v>0.165688606157846</v>
      </c>
      <c r="AN78" s="115">
        <f>'signal-per-mass-dry-wt ave'!EA78</f>
        <v>0.146152347017668</v>
      </c>
      <c r="AO78" s="66">
        <f>'signal-per-mass-dry-wt ave'!EG78</f>
        <v>0.513708087868598</v>
      </c>
      <c r="AP78" s="115">
        <f>'signal-per-mass-dry-wt ave'!EH78</f>
        <v>0.346730300048017</v>
      </c>
      <c r="AQ78" s="128"/>
      <c r="AR78" s="66">
        <f>'% total signal ave'!Q78</f>
        <v>1.37407458257401</v>
      </c>
      <c r="AS78" s="115">
        <f>'% total signal ave'!R78</f>
        <v>0.0915087367960263</v>
      </c>
      <c r="AT78" s="66">
        <f>'% total signal ave'!S78</f>
        <v>0.0665966301658864</v>
      </c>
      <c r="AU78" s="66">
        <f>'% total signal ave'!Y78</f>
        <v>1.88818251315215</v>
      </c>
      <c r="AV78" s="115">
        <f>'% total signal ave'!Z78</f>
        <v>0.235805876362745</v>
      </c>
      <c r="AW78" s="66">
        <f>'% total signal ave'!AF78</f>
        <v>1.39339057673272</v>
      </c>
      <c r="AX78" s="115">
        <f>'% total signal ave'!AG78</f>
        <v>0.426590004239594</v>
      </c>
      <c r="AY78" s="66">
        <f>'% total signal ave'!AM78</f>
        <v>2.12145072404445</v>
      </c>
      <c r="AZ78" s="115">
        <f>'% total signal ave'!AN78</f>
        <v>0.359269032892741</v>
      </c>
      <c r="BA78" s="66">
        <f>'% total signal ave'!AT78</f>
        <v>1.44593549803997</v>
      </c>
      <c r="BB78" s="115">
        <f>'% total signal ave'!AU78</f>
        <v>0.395086585450658</v>
      </c>
      <c r="BC78" s="66">
        <f>'% total signal ave'!BA78</f>
        <v>1.33173347484757</v>
      </c>
      <c r="BD78" s="115">
        <f>'% total signal ave'!BB78</f>
        <v>0.599454689862254</v>
      </c>
      <c r="BE78" s="66">
        <f>'% total signal ave'!BH78</f>
        <v>1.73773156452929</v>
      </c>
      <c r="BF78" s="115">
        <f>'% total signal ave'!BI78</f>
        <v>0.331257758274636</v>
      </c>
      <c r="BG78" s="66">
        <f>'% total signal ave'!BO78</f>
        <v>2.42441959173068</v>
      </c>
      <c r="BH78" s="115">
        <f>'% total signal ave'!BP78</f>
        <v>0.391701972557351</v>
      </c>
      <c r="BI78" s="66">
        <f>'% total signal ave'!BV78</f>
        <v>1.31927120454213</v>
      </c>
      <c r="BJ78" s="115">
        <f>'% total signal ave'!BW78</f>
        <v>0.188168902345018</v>
      </c>
      <c r="BK78" s="66">
        <f>'% total signal ave'!CC78</f>
        <v>2.12208974402977</v>
      </c>
      <c r="BL78" s="115">
        <f>'% total signal ave'!CD78</f>
        <v>0.306662348477572</v>
      </c>
      <c r="BM78" s="66">
        <f>'% total signal ave'!CJ78</f>
        <v>0.817077631923491</v>
      </c>
      <c r="BN78" s="115">
        <f>'% total signal ave'!CK78</f>
        <v>0.146056316991917</v>
      </c>
      <c r="BO78" s="66">
        <f>'% total signal ave'!CQ78</f>
        <v>0.699056093174789</v>
      </c>
      <c r="BP78" s="115">
        <f>'% total signal ave'!CR78</f>
        <v>0.198491676700102</v>
      </c>
      <c r="BQ78" s="66">
        <f>'% total signal ave'!CX78</f>
        <v>1.00599118608581</v>
      </c>
      <c r="BR78" s="115">
        <f>'% total signal ave'!CY78</f>
        <v>0.258310474606048</v>
      </c>
      <c r="BS78" s="66">
        <f>'% total signal ave'!DE78</f>
        <v>0.517151816931573</v>
      </c>
      <c r="BT78" s="115">
        <f>'% total signal ave'!DF78</f>
        <v>0.127623476446392</v>
      </c>
      <c r="BU78" s="66">
        <f>'% total signal ave'!DL78</f>
        <v>0.568744194435078</v>
      </c>
      <c r="BV78" s="115">
        <f>'% total signal ave'!DM78</f>
        <v>0.130378442147122</v>
      </c>
      <c r="BW78" s="66">
        <f>'% total signal ave'!DS78</f>
        <v>1.44309551694515</v>
      </c>
      <c r="BX78" s="115">
        <f>'% total signal ave'!DT78</f>
        <v>0.223811805744938</v>
      </c>
      <c r="BY78" s="66">
        <f>'% total signal ave'!DZ78</f>
        <v>0.541783236740426</v>
      </c>
      <c r="BZ78" s="115">
        <f>'% total signal ave'!EA78</f>
        <v>0.0933317376887558</v>
      </c>
      <c r="CA78" s="66">
        <f>'% total signal ave'!EG78</f>
        <v>1.16874219374418</v>
      </c>
      <c r="CB78" s="115">
        <f>'% total signal ave'!EH78</f>
        <v>0.168350540750896</v>
      </c>
    </row>
    <row r="79" spans="1:80">
      <c r="A79">
        <f>'imported data from Web Calc'!A84</f>
        <v>782.6</v>
      </c>
      <c r="B79" t="str">
        <f>'imported data from Web Calc'!B84</f>
        <v>C44H80O8PN</v>
      </c>
      <c r="C79" s="61" t="str">
        <f>'imported data from Web Calc'!C84</f>
        <v>PC(36:4)</v>
      </c>
      <c r="D79" s="66">
        <f>'amount-analyzed sorted'!Q79</f>
        <v>0.093590856967519</v>
      </c>
      <c r="E79" s="125"/>
      <c r="F79" s="66">
        <f>'signal-per-mass-dry-wt ave'!Q79</f>
        <v>1.20565343053314</v>
      </c>
      <c r="G79" s="115">
        <f>'signal-per-mass-dry-wt ave'!R79</f>
        <v>0.0480622666028101</v>
      </c>
      <c r="H79" s="66">
        <f>'signal-per-mass-dry-wt ave'!S79</f>
        <v>0.0398640814894518</v>
      </c>
      <c r="I79" s="66">
        <f>'signal-per-mass-dry-wt ave'!Y79</f>
        <v>5.18000750669361</v>
      </c>
      <c r="J79" s="115">
        <f>'signal-per-mass-dry-wt ave'!Z79</f>
        <v>1.05675615928755</v>
      </c>
      <c r="K79" s="66">
        <f>'signal-per-mass-dry-wt ave'!AF79</f>
        <v>1.97051724325387</v>
      </c>
      <c r="L79" s="115">
        <f>'signal-per-mass-dry-wt ave'!AG79</f>
        <v>1.33373603404615</v>
      </c>
      <c r="M79" s="66">
        <f>'signal-per-mass-dry-wt ave'!AM79</f>
        <v>1.29597172198722</v>
      </c>
      <c r="N79" s="115">
        <f>'signal-per-mass-dry-wt ave'!AN79</f>
        <v>0.441205549685618</v>
      </c>
      <c r="O79" s="66">
        <f>'signal-per-mass-dry-wt ave'!AT79</f>
        <v>0.959551605207102</v>
      </c>
      <c r="P79" s="115">
        <f>'signal-per-mass-dry-wt ave'!AU79</f>
        <v>0.58117303595637</v>
      </c>
      <c r="Q79" s="66">
        <f>'signal-per-mass-dry-wt ave'!BA79</f>
        <v>1.61401810221442</v>
      </c>
      <c r="R79" s="115">
        <f>'signal-per-mass-dry-wt ave'!BB79</f>
        <v>0.711849344418205</v>
      </c>
      <c r="S79" s="66">
        <f>'signal-per-mass-dry-wt ave'!BH79</f>
        <v>1.74469884191202</v>
      </c>
      <c r="T79" s="115">
        <f>'signal-per-mass-dry-wt ave'!BI79</f>
        <v>0.453064449888818</v>
      </c>
      <c r="U79" s="66">
        <f>'signal-per-mass-dry-wt ave'!BO79</f>
        <v>1.53203470013535</v>
      </c>
      <c r="V79" s="115">
        <f>'signal-per-mass-dry-wt ave'!BP79</f>
        <v>0.381654438277541</v>
      </c>
      <c r="W79" s="66">
        <f>'signal-per-mass-dry-wt ave'!BV79</f>
        <v>2.60206737077988</v>
      </c>
      <c r="X79" s="115">
        <f>'signal-per-mass-dry-wt ave'!BW79</f>
        <v>0.873016038617843</v>
      </c>
      <c r="Y79" s="66">
        <f>'signal-per-mass-dry-wt ave'!CC79</f>
        <v>0.872456801493329</v>
      </c>
      <c r="Z79" s="115">
        <f>'signal-per-mass-dry-wt ave'!CD79</f>
        <v>0.573477696390647</v>
      </c>
      <c r="AA79" s="66">
        <f>'signal-per-mass-dry-wt ave'!CJ79</f>
        <v>0.732885522641811</v>
      </c>
      <c r="AB79" s="115">
        <f>'signal-per-mass-dry-wt ave'!CK79</f>
        <v>0.442097705778681</v>
      </c>
      <c r="AC79" s="66">
        <f>'signal-per-mass-dry-wt ave'!CQ79</f>
        <v>0.658518047348407</v>
      </c>
      <c r="AD79" s="115">
        <f>'signal-per-mass-dry-wt ave'!CR79</f>
        <v>0.447028646648161</v>
      </c>
      <c r="AE79" s="66">
        <f>'signal-per-mass-dry-wt ave'!CX79</f>
        <v>0.698572274689154</v>
      </c>
      <c r="AF79" s="115">
        <f>'signal-per-mass-dry-wt ave'!CY79</f>
        <v>0.476194464837856</v>
      </c>
      <c r="AG79" s="66">
        <f>'signal-per-mass-dry-wt ave'!DE79</f>
        <v>0.39727418860584</v>
      </c>
      <c r="AH79" s="115">
        <f>'signal-per-mass-dry-wt ave'!DF79</f>
        <v>0.172119160213846</v>
      </c>
      <c r="AI79" s="66">
        <f>'signal-per-mass-dry-wt ave'!DL79</f>
        <v>0.266046233124925</v>
      </c>
      <c r="AJ79" s="115">
        <f>'signal-per-mass-dry-wt ave'!DM79</f>
        <v>0.166442715167594</v>
      </c>
      <c r="AK79" s="66">
        <f>'signal-per-mass-dry-wt ave'!DS79</f>
        <v>0.998140837036952</v>
      </c>
      <c r="AL79" s="115">
        <f>'signal-per-mass-dry-wt ave'!DT79</f>
        <v>0.600022509299661</v>
      </c>
      <c r="AM79" s="66">
        <f>'signal-per-mass-dry-wt ave'!DZ79</f>
        <v>0.317957623585035</v>
      </c>
      <c r="AN79" s="115">
        <f>'signal-per-mass-dry-wt ave'!EA79</f>
        <v>0.273601707456858</v>
      </c>
      <c r="AO79" s="66">
        <f>'signal-per-mass-dry-wt ave'!EG79</f>
        <v>1.04307141520861</v>
      </c>
      <c r="AP79" s="115">
        <f>'signal-per-mass-dry-wt ave'!EH79</f>
        <v>0.764366723128823</v>
      </c>
      <c r="AQ79" s="128"/>
      <c r="AR79" s="66">
        <f>'% total signal ave'!Q79</f>
        <v>2.18326656238287</v>
      </c>
      <c r="AS79" s="115">
        <f>'% total signal ave'!R79</f>
        <v>0.0773182971268778</v>
      </c>
      <c r="AT79" s="66">
        <f>'% total signal ave'!S79</f>
        <v>0.0354140435524696</v>
      </c>
      <c r="AU79" s="66">
        <f>'% total signal ave'!Y79</f>
        <v>3.29294094333993</v>
      </c>
      <c r="AV79" s="115">
        <f>'% total signal ave'!Z79</f>
        <v>0.515275772503229</v>
      </c>
      <c r="AW79" s="66">
        <f>'% total signal ave'!AF79</f>
        <v>2.39900248191437</v>
      </c>
      <c r="AX79" s="115">
        <f>'% total signal ave'!AG79</f>
        <v>0.780397319941674</v>
      </c>
      <c r="AY79" s="66">
        <f>'% total signal ave'!AM79</f>
        <v>3.24211772557903</v>
      </c>
      <c r="AZ79" s="115">
        <f>'% total signal ave'!AN79</f>
        <v>0.70239647269752</v>
      </c>
      <c r="BA79" s="66">
        <f>'% total signal ave'!AT79</f>
        <v>1.75669305010787</v>
      </c>
      <c r="BB79" s="115">
        <f>'% total signal ave'!AU79</f>
        <v>0.182688757131716</v>
      </c>
      <c r="BC79" s="66">
        <f>'% total signal ave'!BA79</f>
        <v>1.86764950024298</v>
      </c>
      <c r="BD79" s="115">
        <f>'% total signal ave'!BB79</f>
        <v>0.772630297902966</v>
      </c>
      <c r="BE79" s="66">
        <f>'% total signal ave'!BH79</f>
        <v>2.16915404262992</v>
      </c>
      <c r="BF79" s="115">
        <f>'% total signal ave'!BI79</f>
        <v>0.518838023266424</v>
      </c>
      <c r="BG79" s="66">
        <f>'% total signal ave'!BO79</f>
        <v>2.85394412317387</v>
      </c>
      <c r="BH79" s="115">
        <f>'% total signal ave'!BP79</f>
        <v>0.407598151676806</v>
      </c>
      <c r="BI79" s="66">
        <f>'% total signal ave'!BV79</f>
        <v>2.09203790801666</v>
      </c>
      <c r="BJ79" s="115">
        <f>'% total signal ave'!BW79</f>
        <v>0.373784538516644</v>
      </c>
      <c r="BK79" s="66">
        <f>'% total signal ave'!CC79</f>
        <v>3.29954467242367</v>
      </c>
      <c r="BL79" s="115">
        <f>'% total signal ave'!CD79</f>
        <v>0.579036720877579</v>
      </c>
      <c r="BM79" s="66">
        <f>'% total signal ave'!CJ79</f>
        <v>1.59496122094861</v>
      </c>
      <c r="BN79" s="115">
        <f>'% total signal ave'!CK79</f>
        <v>0.195737981494484</v>
      </c>
      <c r="BO79" s="66">
        <f>'% total signal ave'!CQ79</f>
        <v>1.54582159669134</v>
      </c>
      <c r="BP79" s="115">
        <f>'% total signal ave'!CR79</f>
        <v>0.47416900699724</v>
      </c>
      <c r="BQ79" s="66">
        <f>'% total signal ave'!CX79</f>
        <v>2.18897471000184</v>
      </c>
      <c r="BR79" s="115">
        <f>'% total signal ave'!CY79</f>
        <v>0.606346633622373</v>
      </c>
      <c r="BS79" s="66">
        <f>'% total signal ave'!DE79</f>
        <v>0.805645807411222</v>
      </c>
      <c r="BT79" s="115">
        <f>'% total signal ave'!DF79</f>
        <v>0.106191715861857</v>
      </c>
      <c r="BU79" s="66">
        <f>'% total signal ave'!DL79</f>
        <v>0.883072922060233</v>
      </c>
      <c r="BV79" s="115">
        <f>'% total signal ave'!DM79</f>
        <v>0.183651580348368</v>
      </c>
      <c r="BW79" s="66">
        <f>'% total signal ave'!DS79</f>
        <v>2.03849877010077</v>
      </c>
      <c r="BX79" s="115">
        <f>'% total signal ave'!DT79</f>
        <v>0.366949877610782</v>
      </c>
      <c r="BY79" s="66">
        <f>'% total signal ave'!DZ79</f>
        <v>1.07686543190189</v>
      </c>
      <c r="BZ79" s="115">
        <f>'% total signal ave'!EA79</f>
        <v>0.191677805925542</v>
      </c>
      <c r="CA79" s="66">
        <f>'% total signal ave'!EG79</f>
        <v>2.28373556403684</v>
      </c>
      <c r="CB79" s="115">
        <f>'% total signal ave'!EH79</f>
        <v>0.433782302439694</v>
      </c>
    </row>
    <row r="80" spans="1:80">
      <c r="A80">
        <f>'imported data from Web Calc'!A85</f>
        <v>784.6</v>
      </c>
      <c r="B80" t="str">
        <f>'imported data from Web Calc'!B85</f>
        <v>C44H82O8PN</v>
      </c>
      <c r="C80" s="61" t="str">
        <f>'imported data from Web Calc'!C85</f>
        <v>PC(36:3)</v>
      </c>
      <c r="D80" s="66">
        <f>'amount-analyzed sorted'!Q80</f>
        <v>0.0748945062485944</v>
      </c>
      <c r="E80" s="125"/>
      <c r="F80" s="66">
        <f>'signal-per-mass-dry-wt ave'!Q80</f>
        <v>0.964803842089415</v>
      </c>
      <c r="G80" s="115">
        <f>'signal-per-mass-dry-wt ave'!R80</f>
        <v>0.0388027772024306</v>
      </c>
      <c r="H80" s="66">
        <f>'signal-per-mass-dry-wt ave'!S80</f>
        <v>0.0402183070896545</v>
      </c>
      <c r="I80" s="66">
        <f>'signal-per-mass-dry-wt ave'!Y80</f>
        <v>4.17547687722516</v>
      </c>
      <c r="J80" s="115">
        <f>'signal-per-mass-dry-wt ave'!Z80</f>
        <v>0.891093990145052</v>
      </c>
      <c r="K80" s="66">
        <f>'signal-per-mass-dry-wt ave'!AF80</f>
        <v>1.6271237044844</v>
      </c>
      <c r="L80" s="115">
        <f>'signal-per-mass-dry-wt ave'!AG80</f>
        <v>1.03120255083809</v>
      </c>
      <c r="M80" s="66">
        <f>'signal-per-mass-dry-wt ave'!AM80</f>
        <v>0.960373768719581</v>
      </c>
      <c r="N80" s="115">
        <f>'signal-per-mass-dry-wt ave'!AN80</f>
        <v>0.337417365702582</v>
      </c>
      <c r="O80" s="66">
        <f>'signal-per-mass-dry-wt ave'!AT80</f>
        <v>0.743693361594085</v>
      </c>
      <c r="P80" s="115">
        <f>'signal-per-mass-dry-wt ave'!AU80</f>
        <v>0.450826721895996</v>
      </c>
      <c r="Q80" s="66">
        <f>'signal-per-mass-dry-wt ave'!BA80</f>
        <v>1.2231446236241</v>
      </c>
      <c r="R80" s="115">
        <f>'signal-per-mass-dry-wt ave'!BB80</f>
        <v>0.478563951129503</v>
      </c>
      <c r="S80" s="66">
        <f>'signal-per-mass-dry-wt ave'!BH80</f>
        <v>1.34481846661036</v>
      </c>
      <c r="T80" s="115">
        <f>'signal-per-mass-dry-wt ave'!BI80</f>
        <v>0.374806182252063</v>
      </c>
      <c r="U80" s="66">
        <f>'signal-per-mass-dry-wt ave'!BO80</f>
        <v>1.11282913529011</v>
      </c>
      <c r="V80" s="115">
        <f>'signal-per-mass-dry-wt ave'!BP80</f>
        <v>0.322816885640786</v>
      </c>
      <c r="W80" s="66">
        <f>'signal-per-mass-dry-wt ave'!BV80</f>
        <v>2.20531914445197</v>
      </c>
      <c r="X80" s="115">
        <f>'signal-per-mass-dry-wt ave'!BW80</f>
        <v>0.695420245746189</v>
      </c>
      <c r="Y80" s="66">
        <f>'signal-per-mass-dry-wt ave'!CC80</f>
        <v>0.607450101332148</v>
      </c>
      <c r="Z80" s="115">
        <f>'signal-per-mass-dry-wt ave'!CD80</f>
        <v>0.409359968837751</v>
      </c>
      <c r="AA80" s="66">
        <f>'signal-per-mass-dry-wt ave'!CJ80</f>
        <v>0.659961457099422</v>
      </c>
      <c r="AB80" s="115">
        <f>'signal-per-mass-dry-wt ave'!CK80</f>
        <v>0.39591587486326</v>
      </c>
      <c r="AC80" s="66">
        <f>'signal-per-mass-dry-wt ave'!CQ80</f>
        <v>0.667011601520635</v>
      </c>
      <c r="AD80" s="115">
        <f>'signal-per-mass-dry-wt ave'!CR80</f>
        <v>0.412141404564764</v>
      </c>
      <c r="AE80" s="66">
        <f>'signal-per-mass-dry-wt ave'!CX80</f>
        <v>0.630795009577999</v>
      </c>
      <c r="AF80" s="115">
        <f>'signal-per-mass-dry-wt ave'!CY80</f>
        <v>0.442281813157734</v>
      </c>
      <c r="AG80" s="66">
        <f>'signal-per-mass-dry-wt ave'!DE80</f>
        <v>0.346411260598299</v>
      </c>
      <c r="AH80" s="115">
        <f>'signal-per-mass-dry-wt ave'!DF80</f>
        <v>0.138799257408295</v>
      </c>
      <c r="AI80" s="66">
        <f>'signal-per-mass-dry-wt ave'!DL80</f>
        <v>0.20763527416432</v>
      </c>
      <c r="AJ80" s="115">
        <f>'signal-per-mass-dry-wt ave'!DM80</f>
        <v>0.134029195055562</v>
      </c>
      <c r="AK80" s="66">
        <f>'signal-per-mass-dry-wt ave'!DS80</f>
        <v>0.682958356426725</v>
      </c>
      <c r="AL80" s="115">
        <f>'signal-per-mass-dry-wt ave'!DT80</f>
        <v>0.449496415181328</v>
      </c>
      <c r="AM80" s="66">
        <f>'signal-per-mass-dry-wt ave'!DZ80</f>
        <v>0.269339252511332</v>
      </c>
      <c r="AN80" s="115">
        <f>'signal-per-mass-dry-wt ave'!EA80</f>
        <v>0.224780012759101</v>
      </c>
      <c r="AO80" s="66">
        <f>'signal-per-mass-dry-wt ave'!EG80</f>
        <v>0.847474024145644</v>
      </c>
      <c r="AP80" s="115">
        <f>'signal-per-mass-dry-wt ave'!EH80</f>
        <v>0.663903018062152</v>
      </c>
      <c r="AQ80" s="128"/>
      <c r="AR80" s="66">
        <f>'% total signal ave'!Q80</f>
        <v>1.74684363064688</v>
      </c>
      <c r="AS80" s="115">
        <f>'% total signal ave'!R80</f>
        <v>0.0526146570215212</v>
      </c>
      <c r="AT80" s="66">
        <f>'% total signal ave'!S80</f>
        <v>0.0301198436416644</v>
      </c>
      <c r="AU80" s="66">
        <f>'% total signal ave'!Y80</f>
        <v>2.64410817624021</v>
      </c>
      <c r="AV80" s="115">
        <f>'% total signal ave'!Z80</f>
        <v>0.369127989729189</v>
      </c>
      <c r="AW80" s="66">
        <f>'% total signal ave'!AF80</f>
        <v>2.02528937052025</v>
      </c>
      <c r="AX80" s="115">
        <f>'% total signal ave'!AG80</f>
        <v>0.616668224482468</v>
      </c>
      <c r="AY80" s="66">
        <f>'% total signal ave'!AM80</f>
        <v>2.40272607865407</v>
      </c>
      <c r="AZ80" s="115">
        <f>'% total signal ave'!AN80</f>
        <v>0.620336598698651</v>
      </c>
      <c r="BA80" s="66">
        <f>'% total signal ave'!AT80</f>
        <v>1.35404198076085</v>
      </c>
      <c r="BB80" s="115">
        <f>'% total signal ave'!AU80</f>
        <v>0.115999596350634</v>
      </c>
      <c r="BC80" s="66">
        <f>'% total signal ave'!BA80</f>
        <v>1.40996008993036</v>
      </c>
      <c r="BD80" s="115">
        <f>'% total signal ave'!BB80</f>
        <v>0.443875556681724</v>
      </c>
      <c r="BE80" s="66">
        <f>'% total signal ave'!BH80</f>
        <v>1.64802572682037</v>
      </c>
      <c r="BF80" s="115">
        <f>'% total signal ave'!BI80</f>
        <v>0.29132576184841</v>
      </c>
      <c r="BG80" s="66">
        <f>'% total signal ave'!BO80</f>
        <v>2.04711690461184</v>
      </c>
      <c r="BH80" s="115">
        <f>'% total signal ave'!BP80</f>
        <v>0.173557975078059</v>
      </c>
      <c r="BI80" s="66">
        <f>'% total signal ave'!BV80</f>
        <v>1.77386775741283</v>
      </c>
      <c r="BJ80" s="115">
        <f>'% total signal ave'!BW80</f>
        <v>0.263321855085638</v>
      </c>
      <c r="BK80" s="66">
        <f>'% total signal ave'!CC80</f>
        <v>2.27655304347062</v>
      </c>
      <c r="BL80" s="115">
        <f>'% total signal ave'!CD80</f>
        <v>0.433254660753201</v>
      </c>
      <c r="BM80" s="66">
        <f>'% total signal ave'!CJ80</f>
        <v>1.44408256422987</v>
      </c>
      <c r="BN80" s="115">
        <f>'% total signal ave'!CK80</f>
        <v>0.203043944526817</v>
      </c>
      <c r="BO80" s="66">
        <f>'% total signal ave'!CQ80</f>
        <v>1.58541300900051</v>
      </c>
      <c r="BP80" s="115">
        <f>'% total signal ave'!CR80</f>
        <v>0.380790089413809</v>
      </c>
      <c r="BQ80" s="66">
        <f>'% total signal ave'!CX80</f>
        <v>1.95555074873219</v>
      </c>
      <c r="BR80" s="115">
        <f>'% total signal ave'!CY80</f>
        <v>0.720257683609216</v>
      </c>
      <c r="BS80" s="66">
        <f>'% total signal ave'!DE80</f>
        <v>0.719537161437075</v>
      </c>
      <c r="BT80" s="115">
        <f>'% total signal ave'!DF80</f>
        <v>0.115087354673017</v>
      </c>
      <c r="BU80" s="66">
        <f>'% total signal ave'!DL80</f>
        <v>0.68965116027766</v>
      </c>
      <c r="BV80" s="115">
        <f>'% total signal ave'!DM80</f>
        <v>0.165243360243638</v>
      </c>
      <c r="BW80" s="66">
        <f>'% total signal ave'!DS80</f>
        <v>1.33679459503373</v>
      </c>
      <c r="BX80" s="115">
        <f>'% total signal ave'!DT80</f>
        <v>0.226677992560202</v>
      </c>
      <c r="BY80" s="66">
        <f>'% total signal ave'!DZ80</f>
        <v>0.937858733476017</v>
      </c>
      <c r="BZ80" s="115">
        <f>'% total signal ave'!EA80</f>
        <v>0.0787723681062753</v>
      </c>
      <c r="CA80" s="66">
        <f>'% total signal ave'!EG80</f>
        <v>1.75353609070539</v>
      </c>
      <c r="CB80" s="115">
        <f>'% total signal ave'!EH80</f>
        <v>0.460171284420421</v>
      </c>
    </row>
    <row r="81" spans="1:80">
      <c r="A81">
        <f>'imported data from Web Calc'!A86</f>
        <v>786.6</v>
      </c>
      <c r="B81" t="str">
        <f>'imported data from Web Calc'!B86</f>
        <v>C44H84O8PN</v>
      </c>
      <c r="C81" s="61" t="str">
        <f>'imported data from Web Calc'!C86</f>
        <v>PC(36:2)</v>
      </c>
      <c r="D81" s="66">
        <f>'amount-analyzed sorted'!Q81</f>
        <v>0.0484617345425284</v>
      </c>
      <c r="E81" s="125"/>
      <c r="F81" s="66">
        <f>'signal-per-mass-dry-wt ave'!Q81</f>
        <v>0.624292354979325</v>
      </c>
      <c r="G81" s="115">
        <f>'signal-per-mass-dry-wt ave'!R81</f>
        <v>0.0320749579876361</v>
      </c>
      <c r="H81" s="66">
        <f>'signal-per-mass-dry-wt ave'!S81</f>
        <v>0.0513781047161763</v>
      </c>
      <c r="I81" s="66">
        <f>'signal-per-mass-dry-wt ave'!Y81</f>
        <v>2.80627915993324</v>
      </c>
      <c r="J81" s="115">
        <f>'signal-per-mass-dry-wt ave'!Z81</f>
        <v>0.575891214185264</v>
      </c>
      <c r="K81" s="66">
        <f>'signal-per-mass-dry-wt ave'!AF81</f>
        <v>1.15663237110671</v>
      </c>
      <c r="L81" s="115">
        <f>'signal-per-mass-dry-wt ave'!AG81</f>
        <v>0.723116304694515</v>
      </c>
      <c r="M81" s="66">
        <f>'signal-per-mass-dry-wt ave'!AM81</f>
        <v>0.590119735495497</v>
      </c>
      <c r="N81" s="115">
        <f>'signal-per-mass-dry-wt ave'!AN81</f>
        <v>0.221442949760948</v>
      </c>
      <c r="O81" s="66">
        <f>'signal-per-mass-dry-wt ave'!AT81</f>
        <v>0.449071547022874</v>
      </c>
      <c r="P81" s="115">
        <f>'signal-per-mass-dry-wt ave'!AU81</f>
        <v>0.271415915876915</v>
      </c>
      <c r="Q81" s="66">
        <f>'signal-per-mass-dry-wt ave'!BA81</f>
        <v>0.776156135907732</v>
      </c>
      <c r="R81" s="115">
        <f>'signal-per-mass-dry-wt ave'!BB81</f>
        <v>0.302225107984995</v>
      </c>
      <c r="S81" s="66">
        <f>'signal-per-mass-dry-wt ave'!BH81</f>
        <v>0.825343634175355</v>
      </c>
      <c r="T81" s="115">
        <f>'signal-per-mass-dry-wt ave'!BI81</f>
        <v>0.298045006408866</v>
      </c>
      <c r="U81" s="66">
        <f>'signal-per-mass-dry-wt ave'!BO81</f>
        <v>0.595602967609183</v>
      </c>
      <c r="V81" s="115">
        <f>'signal-per-mass-dry-wt ave'!BP81</f>
        <v>0.204364597453591</v>
      </c>
      <c r="W81" s="66">
        <f>'signal-per-mass-dry-wt ave'!BV81</f>
        <v>1.43056156532109</v>
      </c>
      <c r="X81" s="115">
        <f>'signal-per-mass-dry-wt ave'!BW81</f>
        <v>0.466477200489998</v>
      </c>
      <c r="Y81" s="66">
        <f>'signal-per-mass-dry-wt ave'!CC81</f>
        <v>0.359132635947596</v>
      </c>
      <c r="Z81" s="115">
        <f>'signal-per-mass-dry-wt ave'!CD81</f>
        <v>0.246507754985906</v>
      </c>
      <c r="AA81" s="66">
        <f>'signal-per-mass-dry-wt ave'!CJ81</f>
        <v>0.471439444727714</v>
      </c>
      <c r="AB81" s="115">
        <f>'signal-per-mass-dry-wt ave'!CK81</f>
        <v>0.286125214620625</v>
      </c>
      <c r="AC81" s="66">
        <f>'signal-per-mass-dry-wt ave'!CQ81</f>
        <v>0.500157861538395</v>
      </c>
      <c r="AD81" s="115">
        <f>'signal-per-mass-dry-wt ave'!CR81</f>
        <v>0.294570406388662</v>
      </c>
      <c r="AE81" s="66">
        <f>'signal-per-mass-dry-wt ave'!CX81</f>
        <v>0.437444036251123</v>
      </c>
      <c r="AF81" s="115">
        <f>'signal-per-mass-dry-wt ave'!CY81</f>
        <v>0.289005766459409</v>
      </c>
      <c r="AG81" s="66">
        <f>'signal-per-mass-dry-wt ave'!DE81</f>
        <v>0.222868106388244</v>
      </c>
      <c r="AH81" s="115">
        <f>'signal-per-mass-dry-wt ave'!DF81</f>
        <v>0.108489457910934</v>
      </c>
      <c r="AI81" s="66">
        <f>'signal-per-mass-dry-wt ave'!DL81</f>
        <v>0.151931995310391</v>
      </c>
      <c r="AJ81" s="115">
        <f>'signal-per-mass-dry-wt ave'!DM81</f>
        <v>0.0958418695028544</v>
      </c>
      <c r="AK81" s="66">
        <f>'signal-per-mass-dry-wt ave'!DS81</f>
        <v>0.381290125149704</v>
      </c>
      <c r="AL81" s="115">
        <f>'signal-per-mass-dry-wt ave'!DT81</f>
        <v>0.238453514953101</v>
      </c>
      <c r="AM81" s="66">
        <f>'signal-per-mass-dry-wt ave'!DZ81</f>
        <v>0.196983222367728</v>
      </c>
      <c r="AN81" s="115">
        <f>'signal-per-mass-dry-wt ave'!EA81</f>
        <v>0.172927647393343</v>
      </c>
      <c r="AO81" s="66">
        <f>'signal-per-mass-dry-wt ave'!EG81</f>
        <v>0.550917628729401</v>
      </c>
      <c r="AP81" s="115">
        <f>'signal-per-mass-dry-wt ave'!EH81</f>
        <v>0.433059440676787</v>
      </c>
      <c r="AQ81" s="128"/>
      <c r="AR81" s="66">
        <f>'% total signal ave'!Q81</f>
        <v>1.13064970782912</v>
      </c>
      <c r="AS81" s="115">
        <f>'% total signal ave'!R81</f>
        <v>0.0574839783958778</v>
      </c>
      <c r="AT81" s="66">
        <f>'% total signal ave'!S81</f>
        <v>0.0508415453502823</v>
      </c>
      <c r="AU81" s="66">
        <f>'% total signal ave'!Y81</f>
        <v>1.78230295195595</v>
      </c>
      <c r="AV81" s="115">
        <f>'% total signal ave'!Z81</f>
        <v>0.274650430740527</v>
      </c>
      <c r="AW81" s="66">
        <f>'% total signal ave'!AF81</f>
        <v>1.42007500650689</v>
      </c>
      <c r="AX81" s="115">
        <f>'% total signal ave'!AG81</f>
        <v>0.376935040424196</v>
      </c>
      <c r="AY81" s="66">
        <f>'% total signal ave'!AM81</f>
        <v>1.4743718362683</v>
      </c>
      <c r="AZ81" s="115">
        <f>'% total signal ave'!AN81</f>
        <v>0.438091868797329</v>
      </c>
      <c r="BA81" s="66">
        <f>'% total signal ave'!AT81</f>
        <v>0.814423610525645</v>
      </c>
      <c r="BB81" s="115">
        <f>'% total signal ave'!AU81</f>
        <v>0.0920495574548115</v>
      </c>
      <c r="BC81" s="66">
        <f>'% total signal ave'!BA81</f>
        <v>0.892290693122808</v>
      </c>
      <c r="BD81" s="115">
        <f>'% total signal ave'!BB81</f>
        <v>0.266200732828873</v>
      </c>
      <c r="BE81" s="66">
        <f>'% total signal ave'!BH81</f>
        <v>0.997130296051214</v>
      </c>
      <c r="BF81" s="115">
        <f>'% total signal ave'!BI81</f>
        <v>0.21649825857749</v>
      </c>
      <c r="BG81" s="66">
        <f>'% total signal ave'!BO81</f>
        <v>1.0797717659299</v>
      </c>
      <c r="BH81" s="115">
        <f>'% total signal ave'!BP81</f>
        <v>0.0565057489786309</v>
      </c>
      <c r="BI81" s="66">
        <f>'% total signal ave'!BV81</f>
        <v>1.15082111265805</v>
      </c>
      <c r="BJ81" s="115">
        <f>'% total signal ave'!BW81</f>
        <v>0.19226667381507</v>
      </c>
      <c r="BK81" s="66">
        <f>'% total signal ave'!CC81</f>
        <v>1.34671301272026</v>
      </c>
      <c r="BL81" s="115">
        <f>'% total signal ave'!CD81</f>
        <v>0.297486848442377</v>
      </c>
      <c r="BM81" s="66">
        <f>'% total signal ave'!CJ81</f>
        <v>1.02942050607452</v>
      </c>
      <c r="BN81" s="115">
        <f>'% total signal ave'!CK81</f>
        <v>0.189346726389443</v>
      </c>
      <c r="BO81" s="66">
        <f>'% total signal ave'!CQ81</f>
        <v>1.19957666347658</v>
      </c>
      <c r="BP81" s="115">
        <f>'% total signal ave'!CR81</f>
        <v>0.280751178154511</v>
      </c>
      <c r="BQ81" s="66">
        <f>'% total signal ave'!CX81</f>
        <v>1.39883834991509</v>
      </c>
      <c r="BR81" s="115">
        <f>'% total signal ave'!CY81</f>
        <v>0.420799427740388</v>
      </c>
      <c r="BS81" s="66">
        <f>'% total signal ave'!DE81</f>
        <v>0.447873229319772</v>
      </c>
      <c r="BT81" s="115">
        <f>'% total signal ave'!DF81</f>
        <v>0.0823898344856667</v>
      </c>
      <c r="BU81" s="66">
        <f>'% total signal ave'!DL81</f>
        <v>0.489907653708541</v>
      </c>
      <c r="BV81" s="115">
        <f>'% total signal ave'!DM81</f>
        <v>0.10346664788604</v>
      </c>
      <c r="BW81" s="66">
        <f>'% total signal ave'!DS81</f>
        <v>0.763855389306169</v>
      </c>
      <c r="BX81" s="115">
        <f>'% total signal ave'!DT81</f>
        <v>0.200509682448678</v>
      </c>
      <c r="BY81" s="66">
        <f>'% total signal ave'!DZ81</f>
        <v>0.686616833692553</v>
      </c>
      <c r="BZ81" s="115">
        <f>'% total signal ave'!EA81</f>
        <v>0.0919085214011676</v>
      </c>
      <c r="CA81" s="66">
        <f>'% total signal ave'!EG81</f>
        <v>1.14727914191965</v>
      </c>
      <c r="CB81" s="115">
        <f>'% total signal ave'!EH81</f>
        <v>0.277516520045202</v>
      </c>
    </row>
    <row r="82" spans="1:80">
      <c r="A82">
        <f>'imported data from Web Calc'!A87</f>
        <v>788.6</v>
      </c>
      <c r="B82" t="str">
        <f>'imported data from Web Calc'!B87</f>
        <v>C44H86O8PN</v>
      </c>
      <c r="C82" s="61" t="str">
        <f>'imported data from Web Calc'!C87</f>
        <v>PC(36:1)</v>
      </c>
      <c r="D82" s="66">
        <f>'amount-analyzed sorted'!Q82</f>
        <v>0.0162365655845516</v>
      </c>
      <c r="E82" s="125"/>
      <c r="F82" s="66">
        <f>'signal-per-mass-dry-wt ave'!Q82</f>
        <v>0.209162215534416</v>
      </c>
      <c r="G82" s="115">
        <f>'signal-per-mass-dry-wt ave'!R82</f>
        <v>0.0207381455202196</v>
      </c>
      <c r="H82" s="66">
        <f>'signal-per-mass-dry-wt ave'!S82</f>
        <v>0.0991486223610371</v>
      </c>
      <c r="I82" s="66">
        <f>'signal-per-mass-dry-wt ave'!Y82</f>
        <v>0.788844640193671</v>
      </c>
      <c r="J82" s="115">
        <f>'signal-per-mass-dry-wt ave'!Z82</f>
        <v>0.227532592647448</v>
      </c>
      <c r="K82" s="66">
        <f>'signal-per-mass-dry-wt ave'!AF82</f>
        <v>0.374506246682651</v>
      </c>
      <c r="L82" s="115">
        <f>'signal-per-mass-dry-wt ave'!AG82</f>
        <v>0.235612207739232</v>
      </c>
      <c r="M82" s="66">
        <f>'signal-per-mass-dry-wt ave'!AM82</f>
        <v>0.169452733434811</v>
      </c>
      <c r="N82" s="115">
        <f>'signal-per-mass-dry-wt ave'!AN82</f>
        <v>0.0648326615377641</v>
      </c>
      <c r="O82" s="66">
        <f>'signal-per-mass-dry-wt ave'!AT82</f>
        <v>0.139003477570483</v>
      </c>
      <c r="P82" s="115">
        <f>'signal-per-mass-dry-wt ave'!AU82</f>
        <v>0.0666118323806217</v>
      </c>
      <c r="Q82" s="66">
        <f>'signal-per-mass-dry-wt ave'!BA82</f>
        <v>0.309851414058115</v>
      </c>
      <c r="R82" s="115">
        <f>'signal-per-mass-dry-wt ave'!BB82</f>
        <v>0.143405725476026</v>
      </c>
      <c r="S82" s="66">
        <f>'signal-per-mass-dry-wt ave'!BH82</f>
        <v>0.319833157206913</v>
      </c>
      <c r="T82" s="115">
        <f>'signal-per-mass-dry-wt ave'!BI82</f>
        <v>0.109469639276475</v>
      </c>
      <c r="U82" s="66">
        <f>'signal-per-mass-dry-wt ave'!BO82</f>
        <v>0.252213570049</v>
      </c>
      <c r="V82" s="115">
        <f>'signal-per-mass-dry-wt ave'!BP82</f>
        <v>0.0773571427474499</v>
      </c>
      <c r="W82" s="66">
        <f>'signal-per-mass-dry-wt ave'!BV82</f>
        <v>0.525942030737392</v>
      </c>
      <c r="X82" s="115">
        <f>'signal-per-mass-dry-wt ave'!BW82</f>
        <v>0.151454521351173</v>
      </c>
      <c r="Y82" s="66">
        <f>'signal-per-mass-dry-wt ave'!CC82</f>
        <v>0.090398136757459</v>
      </c>
      <c r="Z82" s="115">
        <f>'signal-per-mass-dry-wt ave'!CD82</f>
        <v>0.0647979777346315</v>
      </c>
      <c r="AA82" s="66">
        <f>'signal-per-mass-dry-wt ave'!CJ82</f>
        <v>0.142453028476331</v>
      </c>
      <c r="AB82" s="115">
        <f>'signal-per-mass-dry-wt ave'!CK82</f>
        <v>0.0928048861939532</v>
      </c>
      <c r="AC82" s="66">
        <f>'signal-per-mass-dry-wt ave'!CQ82</f>
        <v>0.168510526912255</v>
      </c>
      <c r="AD82" s="115">
        <f>'signal-per-mass-dry-wt ave'!CR82</f>
        <v>0.108897486222894</v>
      </c>
      <c r="AE82" s="66">
        <f>'signal-per-mass-dry-wt ave'!CX82</f>
        <v>0.0927510128764966</v>
      </c>
      <c r="AF82" s="115">
        <f>'signal-per-mass-dry-wt ave'!CY82</f>
        <v>0.0642697620078358</v>
      </c>
      <c r="AG82" s="66">
        <f>'signal-per-mass-dry-wt ave'!DE82</f>
        <v>0.0932338773560404</v>
      </c>
      <c r="AH82" s="115">
        <f>'signal-per-mass-dry-wt ave'!DF82</f>
        <v>0.0346708262127344</v>
      </c>
      <c r="AI82" s="66">
        <f>'signal-per-mass-dry-wt ave'!DL82</f>
        <v>0.0528544641347158</v>
      </c>
      <c r="AJ82" s="115">
        <f>'signal-per-mass-dry-wt ave'!DM82</f>
        <v>0.0276217739918641</v>
      </c>
      <c r="AK82" s="66">
        <f>'signal-per-mass-dry-wt ave'!DS82</f>
        <v>0.123371218958668</v>
      </c>
      <c r="AL82" s="115">
        <f>'signal-per-mass-dry-wt ave'!DT82</f>
        <v>0.079959807027404</v>
      </c>
      <c r="AM82" s="66">
        <f>'signal-per-mass-dry-wt ave'!DZ82</f>
        <v>0.0736783203274224</v>
      </c>
      <c r="AN82" s="115">
        <f>'signal-per-mass-dry-wt ave'!EA82</f>
        <v>0.0762496236314044</v>
      </c>
      <c r="AO82" s="66">
        <f>'signal-per-mass-dry-wt ave'!EG82</f>
        <v>0.16060945532137</v>
      </c>
      <c r="AP82" s="115">
        <f>'signal-per-mass-dry-wt ave'!EH82</f>
        <v>0.1161839832552</v>
      </c>
      <c r="AQ82" s="128"/>
      <c r="AR82" s="66">
        <f>'% total signal ave'!Q82</f>
        <v>0.378527579352432</v>
      </c>
      <c r="AS82" s="115">
        <f>'% total signal ave'!R82</f>
        <v>0.0340325712849385</v>
      </c>
      <c r="AT82" s="66">
        <f>'% total signal ave'!S82</f>
        <v>0.089907771959866</v>
      </c>
      <c r="AU82" s="66">
        <f>'% total signal ave'!Y82</f>
        <v>0.490129076715258</v>
      </c>
      <c r="AV82" s="115">
        <f>'% total signal ave'!Z82</f>
        <v>0.0518070564260004</v>
      </c>
      <c r="AW82" s="66">
        <f>'% total signal ave'!AF82</f>
        <v>0.44396274819331</v>
      </c>
      <c r="AX82" s="115">
        <f>'% total signal ave'!AG82</f>
        <v>0.0938355785195963</v>
      </c>
      <c r="AY82" s="66">
        <f>'% total signal ave'!AM82</f>
        <v>0.424984675760057</v>
      </c>
      <c r="AZ82" s="115">
        <f>'% total signal ave'!AN82</f>
        <v>0.128940769635431</v>
      </c>
      <c r="BA82" s="66">
        <f>'% total signal ave'!AT82</f>
        <v>0.259929490830345</v>
      </c>
      <c r="BB82" s="115">
        <f>'% total signal ave'!AU82</f>
        <v>0.0312548333039952</v>
      </c>
      <c r="BC82" s="66">
        <f>'% total signal ave'!BA82</f>
        <v>0.332894886949917</v>
      </c>
      <c r="BD82" s="115">
        <f>'% total signal ave'!BB82</f>
        <v>0.0477991307762548</v>
      </c>
      <c r="BE82" s="66">
        <f>'% total signal ave'!BH82</f>
        <v>0.388496147433914</v>
      </c>
      <c r="BF82" s="115">
        <f>'% total signal ave'!BI82</f>
        <v>0.0738254857228552</v>
      </c>
      <c r="BG82" s="66">
        <f>'% total signal ave'!BO82</f>
        <v>0.469074723633435</v>
      </c>
      <c r="BH82" s="115">
        <f>'% total signal ave'!BP82</f>
        <v>0.111249108213831</v>
      </c>
      <c r="BI82" s="66">
        <f>'% total signal ave'!BV82</f>
        <v>0.423831631874282</v>
      </c>
      <c r="BJ82" s="115">
        <f>'% total signal ave'!BW82</f>
        <v>0.0432515459753746</v>
      </c>
      <c r="BK82" s="66">
        <f>'% total signal ave'!CC82</f>
        <v>0.334989475938347</v>
      </c>
      <c r="BL82" s="115">
        <f>'% total signal ave'!CD82</f>
        <v>0.0869360067145986</v>
      </c>
      <c r="BM82" s="66">
        <f>'% total signal ave'!CJ82</f>
        <v>0.30897932563541</v>
      </c>
      <c r="BN82" s="115">
        <f>'% total signal ave'!CK82</f>
        <v>0.100160813048435</v>
      </c>
      <c r="BO82" s="66">
        <f>'% total signal ave'!CQ82</f>
        <v>0.400766963213612</v>
      </c>
      <c r="BP82" s="115">
        <f>'% total signal ave'!CR82</f>
        <v>0.111699254566881</v>
      </c>
      <c r="BQ82" s="66">
        <f>'% total signal ave'!CX82</f>
        <v>0.2996044101757</v>
      </c>
      <c r="BR82" s="115">
        <f>'% total signal ave'!CY82</f>
        <v>0.0935637790467032</v>
      </c>
      <c r="BS82" s="66">
        <f>'% total signal ave'!DE82</f>
        <v>0.192633639772572</v>
      </c>
      <c r="BT82" s="115">
        <f>'% total signal ave'!DF82</f>
        <v>0.0192751342826701</v>
      </c>
      <c r="BU82" s="66">
        <f>'% total signal ave'!DL82</f>
        <v>0.179722251752735</v>
      </c>
      <c r="BV82" s="115">
        <f>'% total signal ave'!DM82</f>
        <v>0.0496135757684165</v>
      </c>
      <c r="BW82" s="66">
        <f>'% total signal ave'!DS82</f>
        <v>0.244069314586569</v>
      </c>
      <c r="BX82" s="115">
        <f>'% total signal ave'!DT82</f>
        <v>0.0443915533308661</v>
      </c>
      <c r="BY82" s="66">
        <f>'% total signal ave'!DZ82</f>
        <v>0.214015159867428</v>
      </c>
      <c r="BZ82" s="115">
        <f>'% total signal ave'!EA82</f>
        <v>0.0954501721232338</v>
      </c>
      <c r="CA82" s="66">
        <f>'% total signal ave'!EG82</f>
        <v>0.341410281026203</v>
      </c>
      <c r="CB82" s="115">
        <f>'% total signal ave'!EH82</f>
        <v>0.0583685698726752</v>
      </c>
    </row>
    <row r="83" spans="1:80">
      <c r="A83">
        <f>'imported data from Web Calc'!A88</f>
        <v>806.6</v>
      </c>
      <c r="B83" t="str">
        <f>'imported data from Web Calc'!B88</f>
        <v>C46H80O8PN</v>
      </c>
      <c r="C83" s="61" t="str">
        <f>'imported data from Web Calc'!C88</f>
        <v>PC(38:6)</v>
      </c>
      <c r="D83" s="66">
        <f>'amount-analyzed sorted'!Q83</f>
        <v>0.000448315677716391</v>
      </c>
      <c r="E83" s="125"/>
      <c r="F83" s="66">
        <f>'signal-per-mass-dry-wt ave'!Q83</f>
        <v>0.00577527925605106</v>
      </c>
      <c r="G83" s="115">
        <f>'signal-per-mass-dry-wt ave'!R83</f>
        <v>0.00381550524170049</v>
      </c>
      <c r="H83" s="66">
        <f>'signal-per-mass-dry-wt ave'!S83</f>
        <v>0.660661601376728</v>
      </c>
      <c r="I83" s="66">
        <f>'signal-per-mass-dry-wt ave'!Y83</f>
        <v>0.0379433369129882</v>
      </c>
      <c r="J83" s="115">
        <f>'signal-per-mass-dry-wt ave'!Z83</f>
        <v>0.0107655485698634</v>
      </c>
      <c r="K83" s="66">
        <f>'signal-per-mass-dry-wt ave'!AF83</f>
        <v>0.00742389299580611</v>
      </c>
      <c r="L83" s="115">
        <f>'signal-per-mass-dry-wt ave'!AG83</f>
        <v>0.00697698480323833</v>
      </c>
      <c r="M83" s="66">
        <f>'signal-per-mass-dry-wt ave'!AM83</f>
        <v>0.00794100498637315</v>
      </c>
      <c r="N83" s="115">
        <f>'signal-per-mass-dry-wt ave'!AN83</f>
        <v>0.00386850820817756</v>
      </c>
      <c r="O83" s="66">
        <f>'signal-per-mass-dry-wt ave'!AT83</f>
        <v>0.00612898390462144</v>
      </c>
      <c r="P83" s="115">
        <f>'signal-per-mass-dry-wt ave'!AU83</f>
        <v>0.00948391564215118</v>
      </c>
      <c r="Q83" s="66">
        <f>'signal-per-mass-dry-wt ave'!BA83</f>
        <v>0.0102155054100113</v>
      </c>
      <c r="R83" s="115">
        <f>'signal-per-mass-dry-wt ave'!BB83</f>
        <v>0.00806219367261405</v>
      </c>
      <c r="S83" s="66">
        <f>'signal-per-mass-dry-wt ave'!BH83</f>
        <v>0.0140007157514982</v>
      </c>
      <c r="T83" s="115">
        <f>'signal-per-mass-dry-wt ave'!BI83</f>
        <v>0.00666096602432361</v>
      </c>
      <c r="U83" s="66">
        <f>'signal-per-mass-dry-wt ave'!BO83</f>
        <v>0.0130671706154428</v>
      </c>
      <c r="V83" s="115">
        <f>'signal-per-mass-dry-wt ave'!BP83</f>
        <v>0.00543941618903598</v>
      </c>
      <c r="W83" s="66">
        <f>'signal-per-mass-dry-wt ave'!BV83</f>
        <v>0.00910799215158138</v>
      </c>
      <c r="X83" s="115">
        <f>'signal-per-mass-dry-wt ave'!BW83</f>
        <v>0.00384153903688796</v>
      </c>
      <c r="Y83" s="66">
        <f>'signal-per-mass-dry-wt ave'!CC83</f>
        <v>0.00383930301629136</v>
      </c>
      <c r="Z83" s="115">
        <f>'signal-per-mass-dry-wt ave'!CD83</f>
        <v>0.00446381602440661</v>
      </c>
      <c r="AA83" s="66">
        <f>'signal-per-mass-dry-wt ave'!CJ83</f>
        <v>0.00274067138257057</v>
      </c>
      <c r="AB83" s="115">
        <f>'signal-per-mass-dry-wt ave'!CK83</f>
        <v>0.00302149640801904</v>
      </c>
      <c r="AC83" s="66">
        <f>'signal-per-mass-dry-wt ave'!CQ83</f>
        <v>0.00121172902079481</v>
      </c>
      <c r="AD83" s="115">
        <f>'signal-per-mass-dry-wt ave'!CR83</f>
        <v>0.00165282706041313</v>
      </c>
      <c r="AE83" s="66">
        <f>'signal-per-mass-dry-wt ave'!CX83</f>
        <v>0.000476112717696369</v>
      </c>
      <c r="AF83" s="115">
        <f>'signal-per-mass-dry-wt ave'!CY83</f>
        <v>0.000679703545216553</v>
      </c>
      <c r="AG83" s="66">
        <f>'signal-per-mass-dry-wt ave'!DE83</f>
        <v>0.000476321333080387</v>
      </c>
      <c r="AH83" s="115">
        <f>'signal-per-mass-dry-wt ave'!DF83</f>
        <v>0.000682080158363262</v>
      </c>
      <c r="AI83" s="66">
        <f>'signal-per-mass-dry-wt ave'!DL83</f>
        <v>0.000603509033699441</v>
      </c>
      <c r="AJ83" s="115">
        <f>'signal-per-mass-dry-wt ave'!DM83</f>
        <v>0.00092107813352951</v>
      </c>
      <c r="AK83" s="66">
        <f>'signal-per-mass-dry-wt ave'!DS83</f>
        <v>0.00637119758422939</v>
      </c>
      <c r="AL83" s="115">
        <f>'signal-per-mass-dry-wt ave'!DT83</f>
        <v>0.00897583057418502</v>
      </c>
      <c r="AM83" s="66">
        <f>'signal-per-mass-dry-wt ave'!DZ83</f>
        <v>0.000438356137511566</v>
      </c>
      <c r="AN83" s="115">
        <f>'signal-per-mass-dry-wt ave'!EA83</f>
        <v>0.000600439698096457</v>
      </c>
      <c r="AO83" s="66">
        <f>'signal-per-mass-dry-wt ave'!EG83</f>
        <v>0.0030833175812001</v>
      </c>
      <c r="AP83" s="115">
        <f>'signal-per-mass-dry-wt ave'!EH83</f>
        <v>0.00204281992469715</v>
      </c>
      <c r="AQ83" s="128"/>
      <c r="AR83" s="66">
        <f>'% total signal ave'!Q83</f>
        <v>0.0105057108207561</v>
      </c>
      <c r="AS83" s="115">
        <f>'% total signal ave'!R83</f>
        <v>0.00704450496322015</v>
      </c>
      <c r="AT83" s="66">
        <f>'% total signal ave'!S83</f>
        <v>0.67054053584859</v>
      </c>
      <c r="AU83" s="66">
        <f>'% total signal ave'!Y83</f>
        <v>0.0240188752046476</v>
      </c>
      <c r="AV83" s="115">
        <f>'% total signal ave'!Z83</f>
        <v>0.00570719922280952</v>
      </c>
      <c r="AW83" s="66">
        <f>'% total signal ave'!AF83</f>
        <v>0.00777279462847771</v>
      </c>
      <c r="AX83" s="115">
        <f>'% total signal ave'!AG83</f>
        <v>0.00463108673079125</v>
      </c>
      <c r="AY83" s="66">
        <f>'% total signal ave'!AM83</f>
        <v>0.0191841756128959</v>
      </c>
      <c r="AZ83" s="115">
        <f>'% total signal ave'!AN83</f>
        <v>0.00850861311096538</v>
      </c>
      <c r="BA83" s="66">
        <f>'% total signal ave'!AT83</f>
        <v>0.00862306866697328</v>
      </c>
      <c r="BB83" s="115">
        <f>'% total signal ave'!AU83</f>
        <v>0.0083745694512161</v>
      </c>
      <c r="BC83" s="66">
        <f>'% total signal ave'!BA83</f>
        <v>0.0123802402222153</v>
      </c>
      <c r="BD83" s="115">
        <f>'% total signal ave'!BB83</f>
        <v>0.00991412569244917</v>
      </c>
      <c r="BE83" s="66">
        <f>'% total signal ave'!BH83</f>
        <v>0.0164143051213725</v>
      </c>
      <c r="BF83" s="115">
        <f>'% total signal ave'!BI83</f>
        <v>0.00798664414800027</v>
      </c>
      <c r="BG83" s="66">
        <f>'% total signal ave'!BO83</f>
        <v>0.0261518296206454</v>
      </c>
      <c r="BH83" s="115">
        <f>'% total signal ave'!BP83</f>
        <v>0.01453027777036</v>
      </c>
      <c r="BI83" s="66">
        <f>'% total signal ave'!BV83</f>
        <v>0.00737602099958227</v>
      </c>
      <c r="BJ83" s="115">
        <f>'% total signal ave'!BW83</f>
        <v>0.00319915490159792</v>
      </c>
      <c r="BK83" s="66">
        <f>'% total signal ave'!CC83</f>
        <v>0.0122994724364962</v>
      </c>
      <c r="BL83" s="115">
        <f>'% total signal ave'!CD83</f>
        <v>0.0100347453874841</v>
      </c>
      <c r="BM83" s="66">
        <f>'% total signal ave'!CJ83</f>
        <v>0.00611765233115953</v>
      </c>
      <c r="BN83" s="115">
        <f>'% total signal ave'!CK83</f>
        <v>0.00647057842781495</v>
      </c>
      <c r="BO83" s="66">
        <f>'% total signal ave'!CQ83</f>
        <v>0.00285096353185391</v>
      </c>
      <c r="BP83" s="115">
        <f>'% total signal ave'!CR83</f>
        <v>0.00399409692652143</v>
      </c>
      <c r="BQ83" s="66">
        <f>'% total signal ave'!CX83</f>
        <v>0.00102013648198551</v>
      </c>
      <c r="BR83" s="115">
        <f>'% total signal ave'!CY83</f>
        <v>0.00152888105741521</v>
      </c>
      <c r="BS83" s="66">
        <f>'% total signal ave'!DE83</f>
        <v>0.000772476335168682</v>
      </c>
      <c r="BT83" s="115">
        <f>'% total signal ave'!DF83</f>
        <v>0.00113205754205181</v>
      </c>
      <c r="BU83" s="66">
        <f>'% total signal ave'!DL83</f>
        <v>0.00134189313748123</v>
      </c>
      <c r="BV83" s="115">
        <f>'% total signal ave'!DM83</f>
        <v>0.00209991125488777</v>
      </c>
      <c r="BW83" s="66">
        <f>'% total signal ave'!DS83</f>
        <v>0.00900924012253814</v>
      </c>
      <c r="BX83" s="115">
        <f>'% total signal ave'!DT83</f>
        <v>0.00710440796396769</v>
      </c>
      <c r="BY83" s="66">
        <f>'% total signal ave'!DZ83</f>
        <v>0.000928295819328286</v>
      </c>
      <c r="BZ83" s="115">
        <f>'% total signal ave'!EA83</f>
        <v>0.00135407004538107</v>
      </c>
      <c r="CA83" s="66">
        <f>'% total signal ave'!EG83</f>
        <v>0.00765538270688816</v>
      </c>
      <c r="CB83" s="115">
        <f>'% total signal ave'!EH83</f>
        <v>0.00315764051406983</v>
      </c>
    </row>
    <row r="84" spans="1:80">
      <c r="A84">
        <f>'imported data from Web Calc'!A89</f>
        <v>808.6</v>
      </c>
      <c r="B84" t="str">
        <f>'imported data from Web Calc'!B89</f>
        <v>C46H82O8PN</v>
      </c>
      <c r="C84" s="61" t="str">
        <f>'imported data from Web Calc'!C89</f>
        <v>PC(38:5)</v>
      </c>
      <c r="D84" s="66">
        <f>'amount-analyzed sorted'!Q84</f>
        <v>0.000724049656488861</v>
      </c>
      <c r="E84" s="125"/>
      <c r="F84" s="66">
        <f>'signal-per-mass-dry-wt ave'!Q84</f>
        <v>0.00932733154185238</v>
      </c>
      <c r="G84" s="115">
        <f>'signal-per-mass-dry-wt ave'!R84</f>
        <v>0.00518311480566457</v>
      </c>
      <c r="H84" s="66">
        <f>'signal-per-mass-dry-wt ave'!S84</f>
        <v>0.555691065811006</v>
      </c>
      <c r="I84" s="66">
        <f>'signal-per-mass-dry-wt ave'!Y84</f>
        <v>0.060616080438107</v>
      </c>
      <c r="J84" s="115">
        <f>'signal-per-mass-dry-wt ave'!Z84</f>
        <v>0.0152182835616262</v>
      </c>
      <c r="K84" s="66">
        <f>'signal-per-mass-dry-wt ave'!AF84</f>
        <v>0.023727543771019</v>
      </c>
      <c r="L84" s="115">
        <f>'signal-per-mass-dry-wt ave'!AG84</f>
        <v>0.0209183326222052</v>
      </c>
      <c r="M84" s="66">
        <f>'signal-per-mass-dry-wt ave'!AM84</f>
        <v>0.00867965493952116</v>
      </c>
      <c r="N84" s="115">
        <f>'signal-per-mass-dry-wt ave'!AN84</f>
        <v>0.00668756076843382</v>
      </c>
      <c r="O84" s="66">
        <f>'signal-per-mass-dry-wt ave'!AT84</f>
        <v>0.0115166271986041</v>
      </c>
      <c r="P84" s="115">
        <f>'signal-per-mass-dry-wt ave'!AU84</f>
        <v>0.00862638308151399</v>
      </c>
      <c r="Q84" s="66">
        <f>'signal-per-mass-dry-wt ave'!BA84</f>
        <v>0.0175275493149642</v>
      </c>
      <c r="R84" s="115">
        <f>'signal-per-mass-dry-wt ave'!BB84</f>
        <v>0.0108890665146994</v>
      </c>
      <c r="S84" s="66">
        <f>'signal-per-mass-dry-wt ave'!BH84</f>
        <v>0.0258833868363555</v>
      </c>
      <c r="T84" s="115">
        <f>'signal-per-mass-dry-wt ave'!BI84</f>
        <v>0.00965999341585142</v>
      </c>
      <c r="U84" s="66">
        <f>'signal-per-mass-dry-wt ave'!BO84</f>
        <v>0.0181092866950552</v>
      </c>
      <c r="V84" s="115">
        <f>'signal-per-mass-dry-wt ave'!BP84</f>
        <v>0.0100811573936318</v>
      </c>
      <c r="W84" s="66">
        <f>'signal-per-mass-dry-wt ave'!BV84</f>
        <v>0.0265830952162234</v>
      </c>
      <c r="X84" s="115">
        <f>'signal-per-mass-dry-wt ave'!BW84</f>
        <v>0.00920239028421564</v>
      </c>
      <c r="Y84" s="66">
        <f>'signal-per-mass-dry-wt ave'!CC84</f>
        <v>0.00450061534966634</v>
      </c>
      <c r="Z84" s="115">
        <f>'signal-per-mass-dry-wt ave'!CD84</f>
        <v>0.00484777186295245</v>
      </c>
      <c r="AA84" s="66">
        <f>'signal-per-mass-dry-wt ave'!CJ84</f>
        <v>0.00106070626708411</v>
      </c>
      <c r="AB84" s="115">
        <f>'signal-per-mass-dry-wt ave'!CK84</f>
        <v>0.00122885176212196</v>
      </c>
      <c r="AC84" s="66">
        <f>'signal-per-mass-dry-wt ave'!CQ84</f>
        <v>0.0016250829174268</v>
      </c>
      <c r="AD84" s="115">
        <f>'signal-per-mass-dry-wt ave'!CR84</f>
        <v>0.00112695897347829</v>
      </c>
      <c r="AE84" s="66">
        <f>'signal-per-mass-dry-wt ave'!CX84</f>
        <v>0.0018711572613567</v>
      </c>
      <c r="AF84" s="115">
        <f>'signal-per-mass-dry-wt ave'!CY84</f>
        <v>0.00234404222597987</v>
      </c>
      <c r="AG84" s="66">
        <f>'signal-per-mass-dry-wt ave'!DE84</f>
        <v>0.0033365728463393</v>
      </c>
      <c r="AH84" s="115">
        <f>'signal-per-mass-dry-wt ave'!DF84</f>
        <v>0.00298713981424614</v>
      </c>
      <c r="AI84" s="66">
        <f>'signal-per-mass-dry-wt ave'!DL84</f>
        <v>0.00187433097332268</v>
      </c>
      <c r="AJ84" s="115">
        <f>'signal-per-mass-dry-wt ave'!DM84</f>
        <v>0.00210202704994608</v>
      </c>
      <c r="AK84" s="66">
        <f>'signal-per-mass-dry-wt ave'!DS84</f>
        <v>0.00644812768138479</v>
      </c>
      <c r="AL84" s="115">
        <f>'signal-per-mass-dry-wt ave'!DT84</f>
        <v>0.00506703934341818</v>
      </c>
      <c r="AM84" s="66">
        <f>'signal-per-mass-dry-wt ave'!DZ84</f>
        <v>0.000435036300642282</v>
      </c>
      <c r="AN84" s="115">
        <f>'signal-per-mass-dry-wt ave'!EA84</f>
        <v>0.000595714964422784</v>
      </c>
      <c r="AO84" s="66">
        <f>'signal-per-mass-dry-wt ave'!EG84</f>
        <v>0.00344782175110747</v>
      </c>
      <c r="AP84" s="115">
        <f>'signal-per-mass-dry-wt ave'!EH84</f>
        <v>0.00378166676038072</v>
      </c>
      <c r="AQ84" s="128"/>
      <c r="AR84" s="66">
        <f>'% total signal ave'!Q84</f>
        <v>0.0169237716868788</v>
      </c>
      <c r="AS84" s="115">
        <f>'% total signal ave'!R84</f>
        <v>0.00939154299890653</v>
      </c>
      <c r="AT84" s="66">
        <f>'% total signal ave'!S84</f>
        <v>0.554932031267467</v>
      </c>
      <c r="AU84" s="66">
        <f>'% total signal ave'!Y84</f>
        <v>0.0380349791150743</v>
      </c>
      <c r="AV84" s="115">
        <f>'% total signal ave'!Z84</f>
        <v>0.00491090839469649</v>
      </c>
      <c r="AW84" s="66">
        <f>'% total signal ave'!AF84</f>
        <v>0.0276192031226459</v>
      </c>
      <c r="AX84" s="115">
        <f>'% total signal ave'!AG84</f>
        <v>0.0152661811972106</v>
      </c>
      <c r="AY84" s="66">
        <f>'% total signal ave'!AM84</f>
        <v>0.0205927502994073</v>
      </c>
      <c r="AZ84" s="115">
        <f>'% total signal ave'!AN84</f>
        <v>0.0140265218050116</v>
      </c>
      <c r="BA84" s="66">
        <f>'% total signal ave'!AT84</f>
        <v>0.0176195553870635</v>
      </c>
      <c r="BB84" s="115">
        <f>'% total signal ave'!AU84</f>
        <v>0.0115388424992673</v>
      </c>
      <c r="BC84" s="66">
        <f>'% total signal ave'!BA84</f>
        <v>0.0189981571634071</v>
      </c>
      <c r="BD84" s="115">
        <f>'% total signal ave'!BB84</f>
        <v>0.0110387937176621</v>
      </c>
      <c r="BE84" s="66">
        <f>'% total signal ave'!BH84</f>
        <v>0.0315952568894222</v>
      </c>
      <c r="BF84" s="115">
        <f>'% total signal ave'!BI84</f>
        <v>0.00958098154427568</v>
      </c>
      <c r="BG84" s="66">
        <f>'% total signal ave'!BO84</f>
        <v>0.0332119978719871</v>
      </c>
      <c r="BH84" s="115">
        <f>'% total signal ave'!BP84</f>
        <v>0.0151468505452035</v>
      </c>
      <c r="BI84" s="66">
        <f>'% total signal ave'!BV84</f>
        <v>0.0213890613232219</v>
      </c>
      <c r="BJ84" s="115">
        <f>'% total signal ave'!BW84</f>
        <v>0.00461113358986512</v>
      </c>
      <c r="BK84" s="66">
        <f>'% total signal ave'!CC84</f>
        <v>0.0154031088040683</v>
      </c>
      <c r="BL84" s="115">
        <f>'% total signal ave'!CD84</f>
        <v>0.0143334981822479</v>
      </c>
      <c r="BM84" s="66">
        <f>'% total signal ave'!CJ84</f>
        <v>0.00180796048202255</v>
      </c>
      <c r="BN84" s="115">
        <f>'% total signal ave'!CK84</f>
        <v>0.00172096622653778</v>
      </c>
      <c r="BO84" s="66">
        <f>'% total signal ave'!CQ84</f>
        <v>0.0038582512508458</v>
      </c>
      <c r="BP84" s="115">
        <f>'% total signal ave'!CR84</f>
        <v>0.0024817891492635</v>
      </c>
      <c r="BQ84" s="66">
        <f>'% total signal ave'!CX84</f>
        <v>0.00382706545029781</v>
      </c>
      <c r="BR84" s="115">
        <f>'% total signal ave'!CY84</f>
        <v>0.00429110193273658</v>
      </c>
      <c r="BS84" s="66">
        <f>'% total signal ave'!DE84</f>
        <v>0.00715885091476724</v>
      </c>
      <c r="BT84" s="115">
        <f>'% total signal ave'!DF84</f>
        <v>0.00530411040655502</v>
      </c>
      <c r="BU84" s="66">
        <f>'% total signal ave'!DL84</f>
        <v>0.00451181967201308</v>
      </c>
      <c r="BV84" s="115">
        <f>'% total signal ave'!DM84</f>
        <v>0.00462595514609196</v>
      </c>
      <c r="BW84" s="66">
        <f>'% total signal ave'!DS84</f>
        <v>0.011670952705882</v>
      </c>
      <c r="BX84" s="115">
        <f>'% total signal ave'!DT84</f>
        <v>0.00470341616919808</v>
      </c>
      <c r="BY84" s="66">
        <f>'% total signal ave'!DZ84</f>
        <v>0.00261808364361073</v>
      </c>
      <c r="BZ84" s="115">
        <f>'% total signal ave'!EA84</f>
        <v>0.00358606196827042</v>
      </c>
      <c r="CA84" s="66">
        <f>'% total signal ave'!EG84</f>
        <v>0.00493838269573626</v>
      </c>
      <c r="CB84" s="115">
        <f>'% total signal ave'!EH84</f>
        <v>0.00501029215165273</v>
      </c>
    </row>
    <row r="85" spans="1:80">
      <c r="A85">
        <f>'imported data from Web Calc'!A90</f>
        <v>810.6</v>
      </c>
      <c r="B85" t="str">
        <f>'imported data from Web Calc'!B90</f>
        <v>C46H84O8PN</v>
      </c>
      <c r="C85" s="61" t="str">
        <f>'imported data from Web Calc'!C90</f>
        <v>PC(38:4)</v>
      </c>
      <c r="D85" s="66">
        <f>'amount-analyzed sorted'!Q85</f>
        <v>0.00195394222367542</v>
      </c>
      <c r="E85" s="125"/>
      <c r="F85" s="66">
        <f>'signal-per-mass-dry-wt ave'!Q85</f>
        <v>0.0251710179965057</v>
      </c>
      <c r="G85" s="115">
        <f>'signal-per-mass-dry-wt ave'!R85</f>
        <v>0.00608463878821151</v>
      </c>
      <c r="H85" s="66">
        <f>'signal-per-mass-dry-wt ave'!S85</f>
        <v>0.241731931106489</v>
      </c>
      <c r="I85" s="66">
        <f>'signal-per-mass-dry-wt ave'!Y85</f>
        <v>0.14373950171958</v>
      </c>
      <c r="J85" s="115">
        <f>'signal-per-mass-dry-wt ave'!Z85</f>
        <v>0.0229154709843658</v>
      </c>
      <c r="K85" s="66">
        <f>'signal-per-mass-dry-wt ave'!AF85</f>
        <v>0.0524360739666362</v>
      </c>
      <c r="L85" s="115">
        <f>'signal-per-mass-dry-wt ave'!AG85</f>
        <v>0.0299883258829475</v>
      </c>
      <c r="M85" s="66">
        <f>'signal-per-mass-dry-wt ave'!AM85</f>
        <v>0.0334246248374863</v>
      </c>
      <c r="N85" s="115">
        <f>'signal-per-mass-dry-wt ave'!AN85</f>
        <v>0.0201387993950169</v>
      </c>
      <c r="O85" s="66">
        <f>'signal-per-mass-dry-wt ave'!AT85</f>
        <v>0.0248577517551336</v>
      </c>
      <c r="P85" s="115">
        <f>'signal-per-mass-dry-wt ave'!AU85</f>
        <v>0.016230257766925</v>
      </c>
      <c r="Q85" s="66">
        <f>'signal-per-mass-dry-wt ave'!BA85</f>
        <v>0.0488698733600662</v>
      </c>
      <c r="R85" s="115">
        <f>'signal-per-mass-dry-wt ave'!BB85</f>
        <v>0.0242324600006506</v>
      </c>
      <c r="S85" s="66">
        <f>'signal-per-mass-dry-wt ave'!BH85</f>
        <v>0.049835336791897</v>
      </c>
      <c r="T85" s="115">
        <f>'signal-per-mass-dry-wt ave'!BI85</f>
        <v>0.0173112116181834</v>
      </c>
      <c r="U85" s="66">
        <f>'signal-per-mass-dry-wt ave'!BO85</f>
        <v>0.0416276320578352</v>
      </c>
      <c r="V85" s="115">
        <f>'signal-per-mass-dry-wt ave'!BP85</f>
        <v>0.0136584685858277</v>
      </c>
      <c r="W85" s="66">
        <f>'signal-per-mass-dry-wt ave'!BV85</f>
        <v>0.0480649117009504</v>
      </c>
      <c r="X85" s="115">
        <f>'signal-per-mass-dry-wt ave'!BW85</f>
        <v>0.024997366135138</v>
      </c>
      <c r="Y85" s="66">
        <f>'signal-per-mass-dry-wt ave'!CC85</f>
        <v>0.0109713703259379</v>
      </c>
      <c r="Z85" s="115">
        <f>'signal-per-mass-dry-wt ave'!CD85</f>
        <v>0.0112053927607641</v>
      </c>
      <c r="AA85" s="66">
        <f>'signal-per-mass-dry-wt ave'!CJ85</f>
        <v>0.0117258117405161</v>
      </c>
      <c r="AB85" s="115">
        <f>'signal-per-mass-dry-wt ave'!CK85</f>
        <v>0.0091884060076089</v>
      </c>
      <c r="AC85" s="66">
        <f>'signal-per-mass-dry-wt ave'!CQ85</f>
        <v>0.00914150612220426</v>
      </c>
      <c r="AD85" s="115">
        <f>'signal-per-mass-dry-wt ave'!CR85</f>
        <v>0.00916500186550605</v>
      </c>
      <c r="AE85" s="66">
        <f>'signal-per-mass-dry-wt ave'!CX85</f>
        <v>0.00537221489085222</v>
      </c>
      <c r="AF85" s="115">
        <f>'signal-per-mass-dry-wt ave'!CY85</f>
        <v>0.00915935668036565</v>
      </c>
      <c r="AG85" s="66">
        <f>'signal-per-mass-dry-wt ave'!DE85</f>
        <v>0.00572765973684222</v>
      </c>
      <c r="AH85" s="115">
        <f>'signal-per-mass-dry-wt ave'!DF85</f>
        <v>0.00539143169174742</v>
      </c>
      <c r="AI85" s="66">
        <f>'signal-per-mass-dry-wt ave'!DL85</f>
        <v>0.0026090800658476</v>
      </c>
      <c r="AJ85" s="115">
        <f>'signal-per-mass-dry-wt ave'!DM85</f>
        <v>0.00345894282456163</v>
      </c>
      <c r="AK85" s="66">
        <f>'signal-per-mass-dry-wt ave'!DS85</f>
        <v>0.0154838697582513</v>
      </c>
      <c r="AL85" s="115">
        <f>'signal-per-mass-dry-wt ave'!DT85</f>
        <v>0.0150226584080036</v>
      </c>
      <c r="AM85" s="66">
        <f>'signal-per-mass-dry-wt ave'!DZ85</f>
        <v>0.00148116569952539</v>
      </c>
      <c r="AN85" s="115">
        <f>'signal-per-mass-dry-wt ave'!EA85</f>
        <v>0.00107189210200472</v>
      </c>
      <c r="AO85" s="66">
        <f>'signal-per-mass-dry-wt ave'!EG85</f>
        <v>0.0125297679763686</v>
      </c>
      <c r="AP85" s="115">
        <f>'signal-per-mass-dry-wt ave'!EH85</f>
        <v>0.0125706381113025</v>
      </c>
      <c r="AQ85" s="128"/>
      <c r="AR85" s="66">
        <f>'% total signal ave'!Q85</f>
        <v>0.045587714093787</v>
      </c>
      <c r="AS85" s="115">
        <f>'% total signal ave'!R85</f>
        <v>0.0111070352078058</v>
      </c>
      <c r="AT85" s="66">
        <f>'% total signal ave'!S85</f>
        <v>0.243640977149138</v>
      </c>
      <c r="AU85" s="66">
        <f>'% total signal ave'!Y85</f>
        <v>0.0929982782209187</v>
      </c>
      <c r="AV85" s="115">
        <f>'% total signal ave'!Z85</f>
        <v>0.0208360829264677</v>
      </c>
      <c r="AW85" s="66">
        <f>'% total signal ave'!AF85</f>
        <v>0.0670540395234221</v>
      </c>
      <c r="AX85" s="115">
        <f>'% total signal ave'!AG85</f>
        <v>0.0195814446369425</v>
      </c>
      <c r="AY85" s="66">
        <f>'% total signal ave'!AM85</f>
        <v>0.0796679454756527</v>
      </c>
      <c r="AZ85" s="115">
        <f>'% total signal ave'!AN85</f>
        <v>0.0415342606942222</v>
      </c>
      <c r="BA85" s="66">
        <f>'% total signal ave'!AT85</f>
        <v>0.0405244956219435</v>
      </c>
      <c r="BB85" s="115">
        <f>'% total signal ave'!AU85</f>
        <v>0.0228580858458561</v>
      </c>
      <c r="BC85" s="66">
        <f>'% total signal ave'!BA85</f>
        <v>0.0567482994198261</v>
      </c>
      <c r="BD85" s="115">
        <f>'% total signal ave'!BB85</f>
        <v>0.0269943307940199</v>
      </c>
      <c r="BE85" s="66">
        <f>'% total signal ave'!BH85</f>
        <v>0.0632558217942996</v>
      </c>
      <c r="BF85" s="115">
        <f>'% total signal ave'!BI85</f>
        <v>0.0269251283184414</v>
      </c>
      <c r="BG85" s="66">
        <f>'% total signal ave'!BO85</f>
        <v>0.0765242314566479</v>
      </c>
      <c r="BH85" s="115">
        <f>'% total signal ave'!BP85</f>
        <v>0.013808165077139</v>
      </c>
      <c r="BI85" s="66">
        <f>'% total signal ave'!BV85</f>
        <v>0.0387692691770015</v>
      </c>
      <c r="BJ85" s="115">
        <f>'% total signal ave'!BW85</f>
        <v>0.0182772775964999</v>
      </c>
      <c r="BK85" s="66">
        <f>'% total signal ave'!CC85</f>
        <v>0.0361205033401334</v>
      </c>
      <c r="BL85" s="115">
        <f>'% total signal ave'!CD85</f>
        <v>0.0259008729615175</v>
      </c>
      <c r="BM85" s="66">
        <f>'% total signal ave'!CJ85</f>
        <v>0.0235888767125208</v>
      </c>
      <c r="BN85" s="115">
        <f>'% total signal ave'!CK85</f>
        <v>0.0110663345402056</v>
      </c>
      <c r="BO85" s="66">
        <f>'% total signal ave'!CQ85</f>
        <v>0.0202020939348523</v>
      </c>
      <c r="BP85" s="115">
        <f>'% total signal ave'!CR85</f>
        <v>0.0133246792959967</v>
      </c>
      <c r="BQ85" s="66">
        <f>'% total signal ave'!CX85</f>
        <v>0.0173940535660856</v>
      </c>
      <c r="BR85" s="115">
        <f>'% total signal ave'!CY85</f>
        <v>0.0240295516937636</v>
      </c>
      <c r="BS85" s="66">
        <f>'% total signal ave'!DE85</f>
        <v>0.00989126352193915</v>
      </c>
      <c r="BT85" s="115">
        <f>'% total signal ave'!DF85</f>
        <v>0.00847229436809788</v>
      </c>
      <c r="BU85" s="66">
        <f>'% total signal ave'!DL85</f>
        <v>0.00671959153965058</v>
      </c>
      <c r="BV85" s="115">
        <f>'% total signal ave'!DM85</f>
        <v>0.00811241000717573</v>
      </c>
      <c r="BW85" s="66">
        <f>'% total signal ave'!DS85</f>
        <v>0.0258202727666857</v>
      </c>
      <c r="BX85" s="115">
        <f>'% total signal ave'!DT85</f>
        <v>0.0126606706881045</v>
      </c>
      <c r="BY85" s="66">
        <f>'% total signal ave'!DZ85</f>
        <v>0.00547753845833292</v>
      </c>
      <c r="BZ85" s="115">
        <f>'% total signal ave'!EA85</f>
        <v>0.00475504792822943</v>
      </c>
      <c r="CA85" s="66">
        <f>'% total signal ave'!EG85</f>
        <v>0.0221702734898463</v>
      </c>
      <c r="CB85" s="115">
        <f>'% total signal ave'!EH85</f>
        <v>0.0138790975986357</v>
      </c>
    </row>
    <row r="86" spans="1:80">
      <c r="A86">
        <f>'imported data from Web Calc'!A91</f>
        <v>812.6</v>
      </c>
      <c r="B86" t="str">
        <f>'imported data from Web Calc'!B91</f>
        <v>C46H86O8PN</v>
      </c>
      <c r="C86" s="61" t="str">
        <f>'imported data from Web Calc'!C91</f>
        <v>PC(38:3)</v>
      </c>
      <c r="D86" s="66">
        <f>'amount-analyzed sorted'!Q86</f>
        <v>0.00346155246732346</v>
      </c>
      <c r="E86" s="125"/>
      <c r="F86" s="66">
        <f>'signal-per-mass-dry-wt ave'!Q86</f>
        <v>0.0445923110699518</v>
      </c>
      <c r="G86" s="115">
        <f>'signal-per-mass-dry-wt ave'!R86</f>
        <v>0.0118183993754124</v>
      </c>
      <c r="H86" s="66">
        <f>'signal-per-mass-dry-wt ave'!S86</f>
        <v>0.26503222398303</v>
      </c>
      <c r="I86" s="66">
        <f>'signal-per-mass-dry-wt ave'!Y86</f>
        <v>0.214700619888582</v>
      </c>
      <c r="J86" s="115">
        <f>'signal-per-mass-dry-wt ave'!Z86</f>
        <v>0.0481297206877462</v>
      </c>
      <c r="K86" s="66">
        <f>'signal-per-mass-dry-wt ave'!AF86</f>
        <v>0.0823522702940323</v>
      </c>
      <c r="L86" s="115">
        <f>'signal-per-mass-dry-wt ave'!AG86</f>
        <v>0.060173431634075</v>
      </c>
      <c r="M86" s="66">
        <f>'signal-per-mass-dry-wt ave'!AM86</f>
        <v>0.0482933111871897</v>
      </c>
      <c r="N86" s="115">
        <f>'signal-per-mass-dry-wt ave'!AN86</f>
        <v>0.0278378092651838</v>
      </c>
      <c r="O86" s="66">
        <f>'signal-per-mass-dry-wt ave'!AT86</f>
        <v>0.0360998661119307</v>
      </c>
      <c r="P86" s="115">
        <f>'signal-per-mass-dry-wt ave'!AU86</f>
        <v>0.0221962868698535</v>
      </c>
      <c r="Q86" s="66">
        <f>'signal-per-mass-dry-wt ave'!BA86</f>
        <v>0.0914201841806598</v>
      </c>
      <c r="R86" s="115">
        <f>'signal-per-mass-dry-wt ave'!BB86</f>
        <v>0.0459296083008352</v>
      </c>
      <c r="S86" s="66">
        <f>'signal-per-mass-dry-wt ave'!BH86</f>
        <v>0.0643143387049558</v>
      </c>
      <c r="T86" s="115">
        <f>'signal-per-mass-dry-wt ave'!BI86</f>
        <v>0.0182171546448117</v>
      </c>
      <c r="U86" s="66">
        <f>'signal-per-mass-dry-wt ave'!BO86</f>
        <v>0.0600874788923942</v>
      </c>
      <c r="V86" s="115">
        <f>'signal-per-mass-dry-wt ave'!BP86</f>
        <v>0.0189066121061757</v>
      </c>
      <c r="W86" s="66">
        <f>'signal-per-mass-dry-wt ave'!BV86</f>
        <v>0.0921761471974141</v>
      </c>
      <c r="X86" s="115">
        <f>'signal-per-mass-dry-wt ave'!BW86</f>
        <v>0.0260787305511152</v>
      </c>
      <c r="Y86" s="66">
        <f>'signal-per-mass-dry-wt ave'!CC86</f>
        <v>0.0230245679874862</v>
      </c>
      <c r="Z86" s="115">
        <f>'signal-per-mass-dry-wt ave'!CD86</f>
        <v>0.0178240203480637</v>
      </c>
      <c r="AA86" s="66">
        <f>'signal-per-mass-dry-wt ave'!CJ86</f>
        <v>0.017944217930694</v>
      </c>
      <c r="AB86" s="115">
        <f>'signal-per-mass-dry-wt ave'!CK86</f>
        <v>0.0152888802831678</v>
      </c>
      <c r="AC86" s="66">
        <f>'signal-per-mass-dry-wt ave'!CQ86</f>
        <v>0.0222918312164032</v>
      </c>
      <c r="AD86" s="115">
        <f>'signal-per-mass-dry-wt ave'!CR86</f>
        <v>0.016830791841311</v>
      </c>
      <c r="AE86" s="66">
        <f>'signal-per-mass-dry-wt ave'!CX86</f>
        <v>0.016098835952167</v>
      </c>
      <c r="AF86" s="115">
        <f>'signal-per-mass-dry-wt ave'!CY86</f>
        <v>0.0152488572505602</v>
      </c>
      <c r="AG86" s="66">
        <f>'signal-per-mass-dry-wt ave'!DE86</f>
        <v>0.0107502542815112</v>
      </c>
      <c r="AH86" s="115">
        <f>'signal-per-mass-dry-wt ave'!DF86</f>
        <v>0.00981422548884751</v>
      </c>
      <c r="AI86" s="66">
        <f>'signal-per-mass-dry-wt ave'!DL86</f>
        <v>0.00630437178408982</v>
      </c>
      <c r="AJ86" s="115">
        <f>'signal-per-mass-dry-wt ave'!DM86</f>
        <v>0.00895556931603876</v>
      </c>
      <c r="AK86" s="66">
        <f>'signal-per-mass-dry-wt ave'!DS86</f>
        <v>0.0254912301052864</v>
      </c>
      <c r="AL86" s="115">
        <f>'signal-per-mass-dry-wt ave'!DT86</f>
        <v>0.0191758373217002</v>
      </c>
      <c r="AM86" s="66">
        <f>'signal-per-mass-dry-wt ave'!DZ86</f>
        <v>0.00758816956382675</v>
      </c>
      <c r="AN86" s="115">
        <f>'signal-per-mass-dry-wt ave'!EA86</f>
        <v>0.0109678072650198</v>
      </c>
      <c r="AO86" s="66">
        <f>'signal-per-mass-dry-wt ave'!EG86</f>
        <v>0.0251441104446605</v>
      </c>
      <c r="AP86" s="115">
        <f>'signal-per-mass-dry-wt ave'!EH86</f>
        <v>0.0216531836451087</v>
      </c>
      <c r="AQ86" s="128"/>
      <c r="AR86" s="66">
        <f>'% total signal ave'!Q86</f>
        <v>0.080988516516923</v>
      </c>
      <c r="AS86" s="115">
        <f>'% total signal ave'!R86</f>
        <v>0.0223892174545599</v>
      </c>
      <c r="AT86" s="66">
        <f>'% total signal ave'!S86</f>
        <v>0.276449284632613</v>
      </c>
      <c r="AU86" s="66">
        <f>'% total signal ave'!Y86</f>
        <v>0.136169515159467</v>
      </c>
      <c r="AV86" s="115">
        <f>'% total signal ave'!Z86</f>
        <v>0.0219779902969582</v>
      </c>
      <c r="AW86" s="66">
        <f>'% total signal ave'!AF86</f>
        <v>0.100756364069625</v>
      </c>
      <c r="AX86" s="115">
        <f>'% total signal ave'!AG86</f>
        <v>0.0392727505586935</v>
      </c>
      <c r="AY86" s="66">
        <f>'% total signal ave'!AM86</f>
        <v>0.118493685610072</v>
      </c>
      <c r="AZ86" s="115">
        <f>'% total signal ave'!AN86</f>
        <v>0.0549053630385283</v>
      </c>
      <c r="BA86" s="66">
        <f>'% total signal ave'!AT86</f>
        <v>0.0578235957192759</v>
      </c>
      <c r="BB86" s="115">
        <f>'% total signal ave'!AU86</f>
        <v>0.0291947797619557</v>
      </c>
      <c r="BC86" s="66">
        <f>'% total signal ave'!BA86</f>
        <v>0.0984359701363812</v>
      </c>
      <c r="BD86" s="115">
        <f>'% total signal ave'!BB86</f>
        <v>0.0358059876511974</v>
      </c>
      <c r="BE86" s="66">
        <f>'% total signal ave'!BH86</f>
        <v>0.0796133607432413</v>
      </c>
      <c r="BF86" s="115">
        <f>'% total signal ave'!BI86</f>
        <v>0.0200105992396496</v>
      </c>
      <c r="BG86" s="66">
        <f>'% total signal ave'!BO86</f>
        <v>0.112763527843098</v>
      </c>
      <c r="BH86" s="115">
        <f>'% total signal ave'!BP86</f>
        <v>0.038473654494791</v>
      </c>
      <c r="BI86" s="66">
        <f>'% total signal ave'!BV86</f>
        <v>0.0745159818021616</v>
      </c>
      <c r="BJ86" s="115">
        <f>'% total signal ave'!BW86</f>
        <v>0.00974191404888307</v>
      </c>
      <c r="BK86" s="66">
        <f>'% total signal ave'!CC86</f>
        <v>0.0820058137427936</v>
      </c>
      <c r="BL86" s="115">
        <f>'% total signal ave'!CD86</f>
        <v>0.0364513241763851</v>
      </c>
      <c r="BM86" s="66">
        <f>'% total signal ave'!CJ86</f>
        <v>0.0363524559717404</v>
      </c>
      <c r="BN86" s="115">
        <f>'% total signal ave'!CK86</f>
        <v>0.0130656846984169</v>
      </c>
      <c r="BO86" s="66">
        <f>'% total signal ave'!CQ86</f>
        <v>0.0531129508206766</v>
      </c>
      <c r="BP86" s="115">
        <f>'% total signal ave'!CR86</f>
        <v>0.0285170267059356</v>
      </c>
      <c r="BQ86" s="66">
        <f>'% total signal ave'!CX86</f>
        <v>0.0391615218100976</v>
      </c>
      <c r="BR86" s="115">
        <f>'% total signal ave'!CY86</f>
        <v>0.0276576636760399</v>
      </c>
      <c r="BS86" s="66">
        <f>'% total signal ave'!DE86</f>
        <v>0.0211256739613653</v>
      </c>
      <c r="BT86" s="115">
        <f>'% total signal ave'!DF86</f>
        <v>0.012555286124097</v>
      </c>
      <c r="BU86" s="66">
        <f>'% total signal ave'!DL86</f>
        <v>0.0183978926420242</v>
      </c>
      <c r="BV86" s="115">
        <f>'% total signal ave'!DM86</f>
        <v>0.0193471306860031</v>
      </c>
      <c r="BW86" s="66">
        <f>'% total signal ave'!DS86</f>
        <v>0.049476533867084</v>
      </c>
      <c r="BX86" s="115">
        <f>'% total signal ave'!DT86</f>
        <v>0.015129413737014</v>
      </c>
      <c r="BY86" s="66">
        <f>'% total signal ave'!DZ86</f>
        <v>0.0152195998963695</v>
      </c>
      <c r="BZ86" s="115">
        <f>'% total signal ave'!EA86</f>
        <v>0.0184098366731155</v>
      </c>
      <c r="CA86" s="66">
        <f>'% total signal ave'!EG86</f>
        <v>0.0478406607860254</v>
      </c>
      <c r="CB86" s="115">
        <f>'% total signal ave'!EH86</f>
        <v>0.0190510004826167</v>
      </c>
    </row>
    <row r="87" spans="1:80">
      <c r="A87">
        <f>'imported data from Web Calc'!A92</f>
        <v>814.6</v>
      </c>
      <c r="B87" t="str">
        <f>'imported data from Web Calc'!B92</f>
        <v>C46H88O8PN</v>
      </c>
      <c r="C87" s="61" t="str">
        <f>'imported data from Web Calc'!C92</f>
        <v>PC(38:2)</v>
      </c>
      <c r="D87" s="66">
        <f>'amount-analyzed sorted'!Q87</f>
        <v>0.00202337164279079</v>
      </c>
      <c r="E87" s="125"/>
      <c r="F87" s="66">
        <f>'signal-per-mass-dry-wt ave'!Q87</f>
        <v>0.0260654196512039</v>
      </c>
      <c r="G87" s="115">
        <f>'signal-per-mass-dry-wt ave'!R87</f>
        <v>0.010300400469123</v>
      </c>
      <c r="H87" s="66">
        <f>'signal-per-mass-dry-wt ave'!S87</f>
        <v>0.395174933185748</v>
      </c>
      <c r="I87" s="66">
        <f>'signal-per-mass-dry-wt ave'!Y87</f>
        <v>0.115582043679404</v>
      </c>
      <c r="J87" s="115">
        <f>'signal-per-mass-dry-wt ave'!Z87</f>
        <v>0.037030783473962</v>
      </c>
      <c r="K87" s="66">
        <f>'signal-per-mass-dry-wt ave'!AF87</f>
        <v>0.0530732469844225</v>
      </c>
      <c r="L87" s="115">
        <f>'signal-per-mass-dry-wt ave'!AG87</f>
        <v>0.0404516207777276</v>
      </c>
      <c r="M87" s="66">
        <f>'signal-per-mass-dry-wt ave'!AM87</f>
        <v>0.0316749922329355</v>
      </c>
      <c r="N87" s="115">
        <f>'signal-per-mass-dry-wt ave'!AN87</f>
        <v>0.0154239539056428</v>
      </c>
      <c r="O87" s="66">
        <f>'signal-per-mass-dry-wt ave'!AT87</f>
        <v>0.0250527042850916</v>
      </c>
      <c r="P87" s="115">
        <f>'signal-per-mass-dry-wt ave'!AU87</f>
        <v>0.0181648918696309</v>
      </c>
      <c r="Q87" s="66">
        <f>'signal-per-mass-dry-wt ave'!BA87</f>
        <v>0.0436321519098511</v>
      </c>
      <c r="R87" s="115">
        <f>'signal-per-mass-dry-wt ave'!BB87</f>
        <v>0.0166991155944089</v>
      </c>
      <c r="S87" s="66">
        <f>'signal-per-mass-dry-wt ave'!BH87</f>
        <v>0.0483835412188205</v>
      </c>
      <c r="T87" s="115">
        <f>'signal-per-mass-dry-wt ave'!BI87</f>
        <v>0.0152891238109429</v>
      </c>
      <c r="U87" s="66">
        <f>'signal-per-mass-dry-wt ave'!BO87</f>
        <v>0.0375971649018252</v>
      </c>
      <c r="V87" s="115">
        <f>'signal-per-mass-dry-wt ave'!BP87</f>
        <v>0.0143118844809112</v>
      </c>
      <c r="W87" s="66">
        <f>'signal-per-mass-dry-wt ave'!BV87</f>
        <v>0.0494302047580546</v>
      </c>
      <c r="X87" s="115">
        <f>'signal-per-mass-dry-wt ave'!BW87</f>
        <v>0.0117865707455766</v>
      </c>
      <c r="Y87" s="66">
        <f>'signal-per-mass-dry-wt ave'!CC87</f>
        <v>0.0192660069041224</v>
      </c>
      <c r="Z87" s="115">
        <f>'signal-per-mass-dry-wt ave'!CD87</f>
        <v>0.0166432016535535</v>
      </c>
      <c r="AA87" s="66">
        <f>'signal-per-mass-dry-wt ave'!CJ87</f>
        <v>0.0132530234727691</v>
      </c>
      <c r="AB87" s="115">
        <f>'signal-per-mass-dry-wt ave'!CK87</f>
        <v>0.0101576900475372</v>
      </c>
      <c r="AC87" s="66">
        <f>'signal-per-mass-dry-wt ave'!CQ87</f>
        <v>0.0146428422773742</v>
      </c>
      <c r="AD87" s="115">
        <f>'signal-per-mass-dry-wt ave'!CR87</f>
        <v>0.0126378902286652</v>
      </c>
      <c r="AE87" s="66">
        <f>'signal-per-mass-dry-wt ave'!CX87</f>
        <v>0.0136447144192764</v>
      </c>
      <c r="AF87" s="115">
        <f>'signal-per-mass-dry-wt ave'!CY87</f>
        <v>0.00972181285915115</v>
      </c>
      <c r="AG87" s="66">
        <f>'signal-per-mass-dry-wt ave'!DE87</f>
        <v>0.010704187376806</v>
      </c>
      <c r="AH87" s="115">
        <f>'signal-per-mass-dry-wt ave'!DF87</f>
        <v>0.00755148693973671</v>
      </c>
      <c r="AI87" s="66">
        <f>'signal-per-mass-dry-wt ave'!DL87</f>
        <v>0.00377748746780965</v>
      </c>
      <c r="AJ87" s="115">
        <f>'signal-per-mass-dry-wt ave'!DM87</f>
        <v>0.00414404774718159</v>
      </c>
      <c r="AK87" s="66">
        <f>'signal-per-mass-dry-wt ave'!DS87</f>
        <v>0.0122051457166424</v>
      </c>
      <c r="AL87" s="115">
        <f>'signal-per-mass-dry-wt ave'!DT87</f>
        <v>0.0110409539654296</v>
      </c>
      <c r="AM87" s="66">
        <f>'signal-per-mass-dry-wt ave'!DZ87</f>
        <v>0.00678486480474128</v>
      </c>
      <c r="AN87" s="115">
        <f>'signal-per-mass-dry-wt ave'!EA87</f>
        <v>0.00787698097494214</v>
      </c>
      <c r="AO87" s="66">
        <f>'signal-per-mass-dry-wt ave'!EG87</f>
        <v>0.0186205458588357</v>
      </c>
      <c r="AP87" s="115">
        <f>'signal-per-mass-dry-wt ave'!EH87</f>
        <v>0.0185934709947951</v>
      </c>
      <c r="AQ87" s="128"/>
      <c r="AR87" s="66">
        <f>'% total signal ave'!Q87</f>
        <v>0.0468729572437094</v>
      </c>
      <c r="AS87" s="115">
        <f>'% total signal ave'!R87</f>
        <v>0.0173716297538246</v>
      </c>
      <c r="AT87" s="66">
        <f>'% total signal ave'!S87</f>
        <v>0.370610918861023</v>
      </c>
      <c r="AU87" s="66">
        <f>'% total signal ave'!Y87</f>
        <v>0.0722285778198576</v>
      </c>
      <c r="AV87" s="115">
        <f>'% total signal ave'!Z87</f>
        <v>0.0142875029582314</v>
      </c>
      <c r="AW87" s="66">
        <f>'% total signal ave'!AF87</f>
        <v>0.0647842381966995</v>
      </c>
      <c r="AX87" s="115">
        <f>'% total signal ave'!AG87</f>
        <v>0.0268847154348346</v>
      </c>
      <c r="AY87" s="66">
        <f>'% total signal ave'!AM87</f>
        <v>0.0794193480500045</v>
      </c>
      <c r="AZ87" s="115">
        <f>'% total signal ave'!AN87</f>
        <v>0.0367734921237992</v>
      </c>
      <c r="BA87" s="66">
        <f>'% total signal ave'!AT87</f>
        <v>0.0397611771602652</v>
      </c>
      <c r="BB87" s="115">
        <f>'% total signal ave'!AU87</f>
        <v>0.0208442363477884</v>
      </c>
      <c r="BC87" s="66">
        <f>'% total signal ave'!BA87</f>
        <v>0.0497432981567721</v>
      </c>
      <c r="BD87" s="115">
        <f>'% total signal ave'!BB87</f>
        <v>0.0101036761725479</v>
      </c>
      <c r="BE87" s="66">
        <f>'% total signal ave'!BH87</f>
        <v>0.05985154458621</v>
      </c>
      <c r="BF87" s="115">
        <f>'% total signal ave'!BI87</f>
        <v>0.0170003118329043</v>
      </c>
      <c r="BG87" s="66">
        <f>'% total signal ave'!BO87</f>
        <v>0.067854149305851</v>
      </c>
      <c r="BH87" s="115">
        <f>'% total signal ave'!BP87</f>
        <v>0.0114290377866113</v>
      </c>
      <c r="BI87" s="66">
        <f>'% total signal ave'!BV87</f>
        <v>0.0402807867567862</v>
      </c>
      <c r="BJ87" s="115">
        <f>'% total signal ave'!BW87</f>
        <v>0.00476041376571059</v>
      </c>
      <c r="BK87" s="66">
        <f>'% total signal ave'!CC87</f>
        <v>0.0682708367969984</v>
      </c>
      <c r="BL87" s="115">
        <f>'% total signal ave'!CD87</f>
        <v>0.026491170558257</v>
      </c>
      <c r="BM87" s="66">
        <f>'% total signal ave'!CJ87</f>
        <v>0.0288857613698263</v>
      </c>
      <c r="BN87" s="115">
        <f>'% total signal ave'!CK87</f>
        <v>0.0192110913943819</v>
      </c>
      <c r="BO87" s="66">
        <f>'% total signal ave'!CQ87</f>
        <v>0.0331841476945301</v>
      </c>
      <c r="BP87" s="115">
        <f>'% total signal ave'!CR87</f>
        <v>0.0151464697776157</v>
      </c>
      <c r="BQ87" s="66">
        <f>'% total signal ave'!CX87</f>
        <v>0.0569250560237427</v>
      </c>
      <c r="BR87" s="115">
        <f>'% total signal ave'!CY87</f>
        <v>0.0574947502835559</v>
      </c>
      <c r="BS87" s="66">
        <f>'% total signal ave'!DE87</f>
        <v>0.0192621713922724</v>
      </c>
      <c r="BT87" s="115">
        <f>'% total signal ave'!DF87</f>
        <v>0.0118308006645349</v>
      </c>
      <c r="BU87" s="66">
        <f>'% total signal ave'!DL87</f>
        <v>0.0140420963281877</v>
      </c>
      <c r="BV87" s="115">
        <f>'% total signal ave'!DM87</f>
        <v>0.0146359337258821</v>
      </c>
      <c r="BW87" s="66">
        <f>'% total signal ave'!DS87</f>
        <v>0.0244301660860792</v>
      </c>
      <c r="BX87" s="115">
        <f>'% total signal ave'!DT87</f>
        <v>0.0136546380165399</v>
      </c>
      <c r="BY87" s="66">
        <f>'% total signal ave'!DZ87</f>
        <v>0.0184866553909947</v>
      </c>
      <c r="BZ87" s="115">
        <f>'% total signal ave'!EA87</f>
        <v>0.0121560992136318</v>
      </c>
      <c r="CA87" s="66">
        <f>'% total signal ave'!EG87</f>
        <v>0.0327351738253381</v>
      </c>
      <c r="CB87" s="115">
        <f>'% total signal ave'!EH87</f>
        <v>0.0240189636903798</v>
      </c>
    </row>
    <row r="88" spans="1:80">
      <c r="A88">
        <f>'imported data from Web Calc'!A93</f>
        <v>836.6</v>
      </c>
      <c r="B88" t="str">
        <f>'imported data from Web Calc'!B93</f>
        <v>C48H86O8PN</v>
      </c>
      <c r="C88" s="61" t="str">
        <f>'imported data from Web Calc'!C93</f>
        <v>PC(40:5)</v>
      </c>
      <c r="D88" s="66">
        <f>'amount-analyzed sorted'!Q88</f>
        <v>0</v>
      </c>
      <c r="E88" s="125"/>
      <c r="F88" s="66">
        <f>'signal-per-mass-dry-wt ave'!Q88</f>
        <v>0</v>
      </c>
      <c r="G88" s="115">
        <f>'signal-per-mass-dry-wt ave'!R88</f>
        <v>0</v>
      </c>
      <c r="H88" s="66" t="e">
        <f>'signal-per-mass-dry-wt ave'!S88</f>
        <v>#DIV/0!</v>
      </c>
      <c r="I88" s="66">
        <f>'signal-per-mass-dry-wt ave'!Y88</f>
        <v>0.00106677568769945</v>
      </c>
      <c r="J88" s="115">
        <f>'signal-per-mass-dry-wt ave'!Z88</f>
        <v>0.00110877258559631</v>
      </c>
      <c r="K88" s="66">
        <f>'signal-per-mass-dry-wt ave'!AF88</f>
        <v>0.000491419741290812</v>
      </c>
      <c r="L88" s="115">
        <f>'signal-per-mass-dry-wt ave'!AG88</f>
        <v>0.00109884794701162</v>
      </c>
      <c r="M88" s="66">
        <f>'signal-per-mass-dry-wt ave'!AM88</f>
        <v>0.000407609114180256</v>
      </c>
      <c r="N88" s="115">
        <f>'signal-per-mass-dry-wt ave'!AN88</f>
        <v>0.000911441687555525</v>
      </c>
      <c r="O88" s="66">
        <f>'signal-per-mass-dry-wt ave'!AT88</f>
        <v>0.000211031669043678</v>
      </c>
      <c r="P88" s="115">
        <f>'signal-per-mass-dry-wt ave'!AU88</f>
        <v>0.000471881157386903</v>
      </c>
      <c r="Q88" s="66">
        <f>'signal-per-mass-dry-wt ave'!BA88</f>
        <v>0.00026032778071005</v>
      </c>
      <c r="R88" s="115">
        <f>'signal-per-mass-dry-wt ave'!BB88</f>
        <v>0.000582110614099329</v>
      </c>
      <c r="S88" s="66">
        <f>'signal-per-mass-dry-wt ave'!BH88</f>
        <v>0.000259873059695709</v>
      </c>
      <c r="T88" s="115">
        <f>'signal-per-mass-dry-wt ave'!BI88</f>
        <v>0.000581093827000466</v>
      </c>
      <c r="U88" s="66">
        <f>'signal-per-mass-dry-wt ave'!BO88</f>
        <v>0.000535159862291248</v>
      </c>
      <c r="V88" s="115">
        <f>'signal-per-mass-dry-wt ave'!BP88</f>
        <v>0.000733334459196282</v>
      </c>
      <c r="W88" s="66">
        <f>'signal-per-mass-dry-wt ave'!BV88</f>
        <v>0.000342804900174639</v>
      </c>
      <c r="X88" s="115">
        <f>'signal-per-mass-dry-wt ave'!BW88</f>
        <v>0.000766535059810522</v>
      </c>
      <c r="Y88" s="66">
        <f>'signal-per-mass-dry-wt ave'!CC88</f>
        <v>0.000291720248383908</v>
      </c>
      <c r="Z88" s="115">
        <f>'signal-per-mass-dry-wt ave'!CD88</f>
        <v>0.000652306305799543</v>
      </c>
      <c r="AA88" s="66">
        <f>'signal-per-mass-dry-wt ave'!CJ88</f>
        <v>0</v>
      </c>
      <c r="AB88" s="115">
        <f>'signal-per-mass-dry-wt ave'!CK88</f>
        <v>0</v>
      </c>
      <c r="AC88" s="66">
        <f>'signal-per-mass-dry-wt ave'!CQ88</f>
        <v>0</v>
      </c>
      <c r="AD88" s="115">
        <f>'signal-per-mass-dry-wt ave'!CR88</f>
        <v>0</v>
      </c>
      <c r="AE88" s="66">
        <f>'signal-per-mass-dry-wt ave'!CX88</f>
        <v>0</v>
      </c>
      <c r="AF88" s="115">
        <f>'signal-per-mass-dry-wt ave'!CY88</f>
        <v>0</v>
      </c>
      <c r="AG88" s="66">
        <f>'signal-per-mass-dry-wt ave'!DE88</f>
        <v>0</v>
      </c>
      <c r="AH88" s="115">
        <f>'signal-per-mass-dry-wt ave'!DF88</f>
        <v>0</v>
      </c>
      <c r="AI88" s="66">
        <f>'signal-per-mass-dry-wt ave'!DL88</f>
        <v>0</v>
      </c>
      <c r="AJ88" s="115">
        <f>'signal-per-mass-dry-wt ave'!DM88</f>
        <v>0</v>
      </c>
      <c r="AK88" s="66">
        <f>'signal-per-mass-dry-wt ave'!DS88</f>
        <v>0.000563504494481279</v>
      </c>
      <c r="AL88" s="115">
        <f>'signal-per-mass-dry-wt ave'!DT88</f>
        <v>0.000804344237621295</v>
      </c>
      <c r="AM88" s="66">
        <f>'signal-per-mass-dry-wt ave'!DZ88</f>
        <v>0.000218790186287931</v>
      </c>
      <c r="AN88" s="115">
        <f>'signal-per-mass-dry-wt ave'!EA88</f>
        <v>0.000489229729349657</v>
      </c>
      <c r="AO88" s="66">
        <f>'signal-per-mass-dry-wt ave'!EG88</f>
        <v>0</v>
      </c>
      <c r="AP88" s="115">
        <f>'signal-per-mass-dry-wt ave'!EH88</f>
        <v>0</v>
      </c>
      <c r="AQ88" s="128"/>
      <c r="AR88" s="66">
        <f>'% total signal ave'!Q88</f>
        <v>0</v>
      </c>
      <c r="AS88" s="115">
        <f>'% total signal ave'!R88</f>
        <v>0</v>
      </c>
      <c r="AT88" s="66" t="e">
        <f>'% total signal ave'!S88</f>
        <v>#DIV/0!</v>
      </c>
      <c r="AU88" s="66">
        <f>'% total signal ave'!Y88</f>
        <v>0.000690053485361843</v>
      </c>
      <c r="AV88" s="115">
        <f>'% total signal ave'!Z88</f>
        <v>0.000641022825633336</v>
      </c>
      <c r="AW88" s="66">
        <f>'% total signal ave'!AF88</f>
        <v>0.000436188939865203</v>
      </c>
      <c r="AX88" s="115">
        <f>'% total signal ave'!AG88</f>
        <v>0.000975348120572162</v>
      </c>
      <c r="AY88" s="66">
        <f>'% total signal ave'!AM88</f>
        <v>0.000849778352095405</v>
      </c>
      <c r="AZ88" s="115">
        <f>'% total signal ave'!AN88</f>
        <v>0.00190016216109308</v>
      </c>
      <c r="BA88" s="66">
        <f>'% total signal ave'!AT88</f>
        <v>0.000211793059328833</v>
      </c>
      <c r="BB88" s="115">
        <f>'% total signal ave'!AU88</f>
        <v>0.000473583677821916</v>
      </c>
      <c r="BC88" s="66">
        <f>'% total signal ave'!BA88</f>
        <v>0.000186885506551408</v>
      </c>
      <c r="BD88" s="115">
        <f>'% total signal ave'!BB88</f>
        <v>0.000417888696658431</v>
      </c>
      <c r="BE88" s="66">
        <f>'% total signal ave'!BH88</f>
        <v>0.000185096826521717</v>
      </c>
      <c r="BF88" s="115">
        <f>'% total signal ave'!BI88</f>
        <v>0.000413889086522046</v>
      </c>
      <c r="BG88" s="66">
        <f>'% total signal ave'!BO88</f>
        <v>0.00122436577134957</v>
      </c>
      <c r="BH88" s="115">
        <f>'% total signal ave'!BP88</f>
        <v>0.00170411157744629</v>
      </c>
      <c r="BI88" s="66">
        <f>'% total signal ave'!BV88</f>
        <v>0.000407545290338311</v>
      </c>
      <c r="BJ88" s="115">
        <f>'% total signal ave'!BW88</f>
        <v>0.000911298973106352</v>
      </c>
      <c r="BK88" s="66">
        <f>'% total signal ave'!CC88</f>
        <v>0.000631156733298457</v>
      </c>
      <c r="BL88" s="115">
        <f>'% total signal ave'!CD88</f>
        <v>0.00141130936011205</v>
      </c>
      <c r="BM88" s="66">
        <f>'% total signal ave'!CJ88</f>
        <v>0</v>
      </c>
      <c r="BN88" s="115">
        <f>'% total signal ave'!CK88</f>
        <v>0</v>
      </c>
      <c r="BO88" s="66">
        <f>'% total signal ave'!CQ88</f>
        <v>0</v>
      </c>
      <c r="BP88" s="115">
        <f>'% total signal ave'!CR88</f>
        <v>0</v>
      </c>
      <c r="BQ88" s="66">
        <f>'% total signal ave'!CX88</f>
        <v>0</v>
      </c>
      <c r="BR88" s="115">
        <f>'% total signal ave'!CY88</f>
        <v>0</v>
      </c>
      <c r="BS88" s="66">
        <f>'% total signal ave'!DE88</f>
        <v>0</v>
      </c>
      <c r="BT88" s="115">
        <f>'% total signal ave'!DF88</f>
        <v>0</v>
      </c>
      <c r="BU88" s="66">
        <f>'% total signal ave'!DL88</f>
        <v>0</v>
      </c>
      <c r="BV88" s="115">
        <f>'% total signal ave'!DM88</f>
        <v>0</v>
      </c>
      <c r="BW88" s="66">
        <f>'% total signal ave'!DS88</f>
        <v>0.00223298530375849</v>
      </c>
      <c r="BX88" s="115">
        <f>'% total signal ave'!DT88</f>
        <v>0.0030657058234015</v>
      </c>
      <c r="BY88" s="66">
        <f>'% total signal ave'!DZ88</f>
        <v>0.0012838835134215</v>
      </c>
      <c r="BZ88" s="115">
        <f>'% total signal ave'!EA88</f>
        <v>0.00287085081120175</v>
      </c>
      <c r="CA88" s="66">
        <f>'% total signal ave'!EG88</f>
        <v>0</v>
      </c>
      <c r="CB88" s="115">
        <f>'% total signal ave'!EH88</f>
        <v>0</v>
      </c>
    </row>
    <row r="89" spans="1:80">
      <c r="A89">
        <f>'imported data from Web Calc'!A94</f>
        <v>838.6</v>
      </c>
      <c r="B89" t="str">
        <f>'imported data from Web Calc'!B94</f>
        <v>C48H88O8PN</v>
      </c>
      <c r="C89" s="61" t="str">
        <f>'imported data from Web Calc'!C94</f>
        <v>PC(40:4)</v>
      </c>
      <c r="D89" s="66">
        <f>'amount-analyzed sorted'!Q89</f>
        <v>2.97554653351587e-5</v>
      </c>
      <c r="E89" s="125"/>
      <c r="F89" s="66">
        <f>'signal-per-mass-dry-wt ave'!Q89</f>
        <v>0.000383314994870646</v>
      </c>
      <c r="G89" s="115">
        <f>'signal-per-mass-dry-wt ave'!R89</f>
        <v>0.000862393009789234</v>
      </c>
      <c r="H89" s="66">
        <f>'signal-per-mass-dry-wt ave'!S89</f>
        <v>2.24982852570184</v>
      </c>
      <c r="I89" s="66">
        <f>'signal-per-mass-dry-wt ave'!Y89</f>
        <v>0.00484020304150664</v>
      </c>
      <c r="J89" s="115">
        <f>'signal-per-mass-dry-wt ave'!Z89</f>
        <v>0.00300731205317984</v>
      </c>
      <c r="K89" s="66">
        <f>'signal-per-mass-dry-wt ave'!AF89</f>
        <v>0.00075520932759541</v>
      </c>
      <c r="L89" s="115">
        <f>'signal-per-mass-dry-wt ave'!AG89</f>
        <v>0.00110964544527649</v>
      </c>
      <c r="M89" s="66">
        <f>'signal-per-mass-dry-wt ave'!AM89</f>
        <v>0.000808626167214739</v>
      </c>
      <c r="N89" s="115">
        <f>'signal-per-mass-dry-wt ave'!AN89</f>
        <v>0.00110731830091441</v>
      </c>
      <c r="O89" s="66">
        <f>'signal-per-mass-dry-wt ave'!AT89</f>
        <v>0.000488601308364188</v>
      </c>
      <c r="P89" s="115">
        <f>'signal-per-mass-dry-wt ave'!AU89</f>
        <v>0.000679305814346709</v>
      </c>
      <c r="Q89" s="66">
        <f>'signal-per-mass-dry-wt ave'!BA89</f>
        <v>0.00167367695978018</v>
      </c>
      <c r="R89" s="115">
        <f>'signal-per-mass-dry-wt ave'!BB89</f>
        <v>0.00257914907061741</v>
      </c>
      <c r="S89" s="66">
        <f>'signal-per-mass-dry-wt ave'!BH89</f>
        <v>0.00172692970706788</v>
      </c>
      <c r="T89" s="115">
        <f>'signal-per-mass-dry-wt ave'!BI89</f>
        <v>0.00129041944313581</v>
      </c>
      <c r="U89" s="66">
        <f>'signal-per-mass-dry-wt ave'!BO89</f>
        <v>0.00127650816249388</v>
      </c>
      <c r="V89" s="115">
        <f>'signal-per-mass-dry-wt ave'!BP89</f>
        <v>0.00159308590271737</v>
      </c>
      <c r="W89" s="66">
        <f>'signal-per-mass-dry-wt ave'!BV89</f>
        <v>0.00120194440380453</v>
      </c>
      <c r="X89" s="115">
        <f>'signal-per-mass-dry-wt ave'!BW89</f>
        <v>0.00120705212023159</v>
      </c>
      <c r="Y89" s="66">
        <f>'signal-per-mass-dry-wt ave'!CC89</f>
        <v>0.000621969586177013</v>
      </c>
      <c r="Z89" s="115">
        <f>'signal-per-mass-dry-wt ave'!CD89</f>
        <v>0.000854386092481438</v>
      </c>
      <c r="AA89" s="66">
        <f>'signal-per-mass-dry-wt ave'!CJ89</f>
        <v>0</v>
      </c>
      <c r="AB89" s="115">
        <f>'signal-per-mass-dry-wt ave'!CK89</f>
        <v>0</v>
      </c>
      <c r="AC89" s="66">
        <f>'signal-per-mass-dry-wt ave'!CQ89</f>
        <v>0</v>
      </c>
      <c r="AD89" s="115">
        <f>'signal-per-mass-dry-wt ave'!CR89</f>
        <v>0</v>
      </c>
      <c r="AE89" s="66">
        <f>'signal-per-mass-dry-wt ave'!CX89</f>
        <v>0</v>
      </c>
      <c r="AF89" s="115">
        <f>'signal-per-mass-dry-wt ave'!CY89</f>
        <v>0</v>
      </c>
      <c r="AG89" s="66">
        <f>'signal-per-mass-dry-wt ave'!DE89</f>
        <v>0</v>
      </c>
      <c r="AH89" s="115">
        <f>'signal-per-mass-dry-wt ave'!DF89</f>
        <v>0</v>
      </c>
      <c r="AI89" s="66">
        <f>'signal-per-mass-dry-wt ave'!DL89</f>
        <v>0</v>
      </c>
      <c r="AJ89" s="115">
        <f>'signal-per-mass-dry-wt ave'!DM89</f>
        <v>0</v>
      </c>
      <c r="AK89" s="66">
        <f>'signal-per-mass-dry-wt ave'!DS89</f>
        <v>0</v>
      </c>
      <c r="AL89" s="115">
        <f>'signal-per-mass-dry-wt ave'!DT89</f>
        <v>0</v>
      </c>
      <c r="AM89" s="66">
        <f>'signal-per-mass-dry-wt ave'!DZ89</f>
        <v>0.000218790186287931</v>
      </c>
      <c r="AN89" s="115">
        <f>'signal-per-mass-dry-wt ave'!EA89</f>
        <v>0.000489229729349657</v>
      </c>
      <c r="AO89" s="66">
        <f>'signal-per-mass-dry-wt ave'!EG89</f>
        <v>0</v>
      </c>
      <c r="AP89" s="115">
        <f>'signal-per-mass-dry-wt ave'!EH89</f>
        <v>0</v>
      </c>
      <c r="AQ89" s="128"/>
      <c r="AR89" s="66">
        <f>'% total signal ave'!Q89</f>
        <v>0.000662994839484422</v>
      </c>
      <c r="AS89" s="115">
        <f>'% total signal ave'!R89</f>
        <v>0.00147600822003919</v>
      </c>
      <c r="AT89" s="66">
        <f>'% total signal ave'!S89</f>
        <v>2.22627407052972</v>
      </c>
      <c r="AU89" s="66">
        <f>'% total signal ave'!Y89</f>
        <v>0.00275110220192421</v>
      </c>
      <c r="AV89" s="115">
        <f>'% total signal ave'!Z89</f>
        <v>0.00075310514493661</v>
      </c>
      <c r="AW89" s="66">
        <f>'% total signal ave'!AF89</f>
        <v>0.00061796154436017</v>
      </c>
      <c r="AX89" s="115">
        <f>'% total signal ave'!AG89</f>
        <v>0.000958275720187085</v>
      </c>
      <c r="AY89" s="66">
        <f>'% total signal ave'!AM89</f>
        <v>0.00196448315614677</v>
      </c>
      <c r="AZ89" s="115">
        <f>'% total signal ave'!AN89</f>
        <v>0.002730443226049</v>
      </c>
      <c r="BA89" s="66">
        <f>'% total signal ave'!AT89</f>
        <v>0.000625989649857763</v>
      </c>
      <c r="BB89" s="115">
        <f>'% total signal ave'!AU89</f>
        <v>0.000928851802091727</v>
      </c>
      <c r="BC89" s="66">
        <f>'% total signal ave'!BA89</f>
        <v>0.00193320586499809</v>
      </c>
      <c r="BD89" s="115">
        <f>'% total signal ave'!BB89</f>
        <v>0.00325261046947195</v>
      </c>
      <c r="BE89" s="66">
        <f>'% total signal ave'!BH89</f>
        <v>0.0020344128742949</v>
      </c>
      <c r="BF89" s="115">
        <f>'% total signal ave'!BI89</f>
        <v>0.00137693488304077</v>
      </c>
      <c r="BG89" s="66">
        <f>'% total signal ave'!BO89</f>
        <v>0.00284460530433287</v>
      </c>
      <c r="BH89" s="115">
        <f>'% total signal ave'!BP89</f>
        <v>0.00324160613088809</v>
      </c>
      <c r="BI89" s="66">
        <f>'% total signal ave'!BV89</f>
        <v>0.000833645665002782</v>
      </c>
      <c r="BJ89" s="115">
        <f>'% total signal ave'!BW89</f>
        <v>0.000774793936546404</v>
      </c>
      <c r="BK89" s="66">
        <f>'% total signal ave'!CC89</f>
        <v>0.00209572252643528</v>
      </c>
      <c r="BL89" s="115">
        <f>'% total signal ave'!CD89</f>
        <v>0.00322577626592888</v>
      </c>
      <c r="BM89" s="66">
        <f>'% total signal ave'!CJ89</f>
        <v>0</v>
      </c>
      <c r="BN89" s="115">
        <f>'% total signal ave'!CK89</f>
        <v>0</v>
      </c>
      <c r="BO89" s="66">
        <f>'% total signal ave'!CQ89</f>
        <v>0</v>
      </c>
      <c r="BP89" s="115">
        <f>'% total signal ave'!CR89</f>
        <v>0</v>
      </c>
      <c r="BQ89" s="66">
        <f>'% total signal ave'!CX89</f>
        <v>0</v>
      </c>
      <c r="BR89" s="115">
        <f>'% total signal ave'!CY89</f>
        <v>0</v>
      </c>
      <c r="BS89" s="66">
        <f>'% total signal ave'!DE89</f>
        <v>0</v>
      </c>
      <c r="BT89" s="115">
        <f>'% total signal ave'!DF89</f>
        <v>0</v>
      </c>
      <c r="BU89" s="66">
        <f>'% total signal ave'!DL89</f>
        <v>0</v>
      </c>
      <c r="BV89" s="115">
        <f>'% total signal ave'!DM89</f>
        <v>0</v>
      </c>
      <c r="BW89" s="66">
        <f>'% total signal ave'!DS89</f>
        <v>0</v>
      </c>
      <c r="BX89" s="115">
        <f>'% total signal ave'!DT89</f>
        <v>0</v>
      </c>
      <c r="BY89" s="66">
        <f>'% total signal ave'!DZ89</f>
        <v>0.0012838835134215</v>
      </c>
      <c r="BZ89" s="115">
        <f>'% total signal ave'!EA89</f>
        <v>0.00287085081120175</v>
      </c>
      <c r="CA89" s="66">
        <f>'% total signal ave'!EG89</f>
        <v>0</v>
      </c>
      <c r="CB89" s="115">
        <f>'% total signal ave'!EH89</f>
        <v>0</v>
      </c>
    </row>
    <row r="90" spans="1:80">
      <c r="A90">
        <f>'imported data from Web Calc'!A95</f>
        <v>840.6</v>
      </c>
      <c r="B90" t="str">
        <f>'imported data from Web Calc'!B95</f>
        <v>C48H90O8PN</v>
      </c>
      <c r="C90" s="61" t="str">
        <f>'imported data from Web Calc'!C95</f>
        <v>PC(40:3)</v>
      </c>
      <c r="D90" s="66">
        <f>'amount-analyzed sorted'!Q90</f>
        <v>0.000357065584021904</v>
      </c>
      <c r="E90" s="125"/>
      <c r="F90" s="66">
        <f>'signal-per-mass-dry-wt ave'!Q90</f>
        <v>0.00459977993844775</v>
      </c>
      <c r="G90" s="115">
        <f>'signal-per-mass-dry-wt ave'!R90</f>
        <v>0.00372271662327873</v>
      </c>
      <c r="H90" s="66">
        <f>'signal-per-mass-dry-wt ave'!S90</f>
        <v>0.809324940126376</v>
      </c>
      <c r="I90" s="66">
        <f>'signal-per-mass-dry-wt ave'!Y90</f>
        <v>0.0302764399784729</v>
      </c>
      <c r="J90" s="115">
        <f>'signal-per-mass-dry-wt ave'!Z90</f>
        <v>0.014337813096483</v>
      </c>
      <c r="K90" s="66">
        <f>'signal-per-mass-dry-wt ave'!AF90</f>
        <v>0.0116901100978243</v>
      </c>
      <c r="L90" s="115">
        <f>'signal-per-mass-dry-wt ave'!AG90</f>
        <v>0.00987755693156009</v>
      </c>
      <c r="M90" s="66">
        <f>'signal-per-mass-dry-wt ave'!AM90</f>
        <v>0.00295230664654222</v>
      </c>
      <c r="N90" s="115">
        <f>'signal-per-mass-dry-wt ave'!AN90</f>
        <v>0.00473215048439713</v>
      </c>
      <c r="O90" s="66">
        <f>'signal-per-mass-dry-wt ave'!AT90</f>
        <v>0.00372858416810047</v>
      </c>
      <c r="P90" s="115">
        <f>'signal-per-mass-dry-wt ave'!AU90</f>
        <v>0.00284082534314787</v>
      </c>
      <c r="Q90" s="66">
        <f>'signal-per-mass-dry-wt ave'!BA90</f>
        <v>0.00624046648836088</v>
      </c>
      <c r="R90" s="115">
        <f>'signal-per-mass-dry-wt ave'!BB90</f>
        <v>0.00473717412720056</v>
      </c>
      <c r="S90" s="66">
        <f>'signal-per-mass-dry-wt ave'!BH90</f>
        <v>0.00615255235718899</v>
      </c>
      <c r="T90" s="115">
        <f>'signal-per-mass-dry-wt ave'!BI90</f>
        <v>0.00417463465800863</v>
      </c>
      <c r="U90" s="66">
        <f>'signal-per-mass-dry-wt ave'!BO90</f>
        <v>0.00526579712550828</v>
      </c>
      <c r="V90" s="115">
        <f>'signal-per-mass-dry-wt ave'!BP90</f>
        <v>0.00438972380785181</v>
      </c>
      <c r="W90" s="66">
        <f>'signal-per-mass-dry-wt ave'!BV90</f>
        <v>0.0127392713144188</v>
      </c>
      <c r="X90" s="115">
        <f>'signal-per-mass-dry-wt ave'!BW90</f>
        <v>0.00736362682309202</v>
      </c>
      <c r="Y90" s="66">
        <f>'signal-per-mass-dry-wt ave'!CC90</f>
        <v>0.00115587268227586</v>
      </c>
      <c r="Z90" s="115">
        <f>'signal-per-mass-dry-wt ave'!CD90</f>
        <v>0.00189983089703431</v>
      </c>
      <c r="AA90" s="66">
        <f>'signal-per-mass-dry-wt ave'!CJ90</f>
        <v>0.00268388025959671</v>
      </c>
      <c r="AB90" s="115">
        <f>'signal-per-mass-dry-wt ave'!CK90</f>
        <v>0.00370924677055692</v>
      </c>
      <c r="AC90" s="66">
        <f>'signal-per-mass-dry-wt ave'!CQ90</f>
        <v>0.00185764332081258</v>
      </c>
      <c r="AD90" s="115">
        <f>'signal-per-mass-dry-wt ave'!CR90</f>
        <v>0.00255447496094554</v>
      </c>
      <c r="AE90" s="66">
        <f>'signal-per-mass-dry-wt ave'!CX90</f>
        <v>0.000715275609018237</v>
      </c>
      <c r="AF90" s="115">
        <f>'signal-per-mass-dry-wt ave'!CY90</f>
        <v>0.00159940488441234</v>
      </c>
      <c r="AG90" s="66">
        <f>'signal-per-mass-dry-wt ave'!DE90</f>
        <v>0.000808430315143232</v>
      </c>
      <c r="AH90" s="115">
        <f>'signal-per-mass-dry-wt ave'!DF90</f>
        <v>0.00111426353758769</v>
      </c>
      <c r="AI90" s="66">
        <f>'signal-per-mass-dry-wt ave'!DL90</f>
        <v>0.000995908569631904</v>
      </c>
      <c r="AJ90" s="115">
        <f>'signal-per-mass-dry-wt ave'!DM90</f>
        <v>0.00153968151744023</v>
      </c>
      <c r="AK90" s="66">
        <f>'signal-per-mass-dry-wt ave'!DS90</f>
        <v>0.000670861289764737</v>
      </c>
      <c r="AL90" s="115">
        <f>'signal-per-mass-dry-wt ave'!DT90</f>
        <v>0.000997562844347673</v>
      </c>
      <c r="AM90" s="66">
        <f>'signal-per-mass-dry-wt ave'!DZ90</f>
        <v>0.000838182122117145</v>
      </c>
      <c r="AN90" s="115">
        <f>'signal-per-mass-dry-wt ave'!EA90</f>
        <v>0.00187423220257897</v>
      </c>
      <c r="AO90" s="66">
        <f>'signal-per-mass-dry-wt ave'!EG90</f>
        <v>0.00234990011395372</v>
      </c>
      <c r="AP90" s="115">
        <f>'signal-per-mass-dry-wt ave'!EH90</f>
        <v>0.00347096257870133</v>
      </c>
      <c r="AQ90" s="128"/>
      <c r="AR90" s="66">
        <f>'% total signal ave'!Q90</f>
        <v>0.00834546409710352</v>
      </c>
      <c r="AS90" s="115">
        <f>'% total signal ave'!R90</f>
        <v>0.0067510170053532</v>
      </c>
      <c r="AT90" s="66">
        <f>'% total signal ave'!S90</f>
        <v>0.808944466934593</v>
      </c>
      <c r="AU90" s="66">
        <f>'% total signal ave'!Y90</f>
        <v>0.0192272969389655</v>
      </c>
      <c r="AV90" s="115">
        <f>'% total signal ave'!Z90</f>
        <v>0.00655820623049984</v>
      </c>
      <c r="AW90" s="66">
        <f>'% total signal ave'!AF90</f>
        <v>0.0137796224989765</v>
      </c>
      <c r="AX90" s="115">
        <f>'% total signal ave'!AG90</f>
        <v>0.00666645414186396</v>
      </c>
      <c r="AY90" s="66">
        <f>'% total signal ave'!AM90</f>
        <v>0.00648581482020142</v>
      </c>
      <c r="AZ90" s="115">
        <f>'% total signal ave'!AN90</f>
        <v>0.00978389518120048</v>
      </c>
      <c r="BA90" s="66">
        <f>'% total signal ave'!AT90</f>
        <v>0.00662689191033052</v>
      </c>
      <c r="BB90" s="115">
        <f>'% total signal ave'!AU90</f>
        <v>0.00164930933047674</v>
      </c>
      <c r="BC90" s="66">
        <f>'% total signal ave'!BA90</f>
        <v>0.00774787159504876</v>
      </c>
      <c r="BD90" s="115">
        <f>'% total signal ave'!BB90</f>
        <v>0.00567507475432818</v>
      </c>
      <c r="BE90" s="66">
        <f>'% total signal ave'!BH90</f>
        <v>0.00805962986114434</v>
      </c>
      <c r="BF90" s="115">
        <f>'% total signal ave'!BI90</f>
        <v>0.00508201125492938</v>
      </c>
      <c r="BG90" s="66">
        <f>'% total signal ave'!BO90</f>
        <v>0.00984408370524894</v>
      </c>
      <c r="BH90" s="115">
        <f>'% total signal ave'!BP90</f>
        <v>0.00982217094755538</v>
      </c>
      <c r="BI90" s="66">
        <f>'% total signal ave'!BV90</f>
        <v>0.0101254029922544</v>
      </c>
      <c r="BJ90" s="115">
        <f>'% total signal ave'!BW90</f>
        <v>0.00498874271626598</v>
      </c>
      <c r="BK90" s="66">
        <f>'% total signal ave'!CC90</f>
        <v>0.00310030149433399</v>
      </c>
      <c r="BL90" s="115">
        <f>'% total signal ave'!CD90</f>
        <v>0.00441538312322264</v>
      </c>
      <c r="BM90" s="66">
        <f>'% total signal ave'!CJ90</f>
        <v>0.00413320471315655</v>
      </c>
      <c r="BN90" s="115">
        <f>'% total signal ave'!CK90</f>
        <v>0.00608413661742723</v>
      </c>
      <c r="BO90" s="66">
        <f>'% total signal ave'!CQ90</f>
        <v>0.00363752659679876</v>
      </c>
      <c r="BP90" s="115">
        <f>'% total signal ave'!CR90</f>
        <v>0.00505486562146454</v>
      </c>
      <c r="BQ90" s="66">
        <f>'% total signal ave'!CX90</f>
        <v>0.00176084494349555</v>
      </c>
      <c r="BR90" s="115">
        <f>'% total signal ave'!CY90</f>
        <v>0.00393736899149283</v>
      </c>
      <c r="BS90" s="66">
        <f>'% total signal ave'!DE90</f>
        <v>0.00139967932087373</v>
      </c>
      <c r="BT90" s="115">
        <f>'% total signal ave'!DF90</f>
        <v>0.00193457096915752</v>
      </c>
      <c r="BU90" s="66">
        <f>'% total signal ave'!DL90</f>
        <v>0.00267340321170565</v>
      </c>
      <c r="BV90" s="115">
        <f>'% total signal ave'!DM90</f>
        <v>0.003678132182104</v>
      </c>
      <c r="BW90" s="66">
        <f>'% total signal ave'!DS90</f>
        <v>0.000682017410970336</v>
      </c>
      <c r="BX90" s="115">
        <f>'% total signal ave'!DT90</f>
        <v>0.000956269302418338</v>
      </c>
      <c r="BY90" s="66">
        <f>'% total signal ave'!DZ90</f>
        <v>0.00124560458142099</v>
      </c>
      <c r="BZ90" s="115">
        <f>'% total signal ave'!EA90</f>
        <v>0.0027852565171425</v>
      </c>
      <c r="CA90" s="66">
        <f>'% total signal ave'!EG90</f>
        <v>0.00420677351257874</v>
      </c>
      <c r="CB90" s="115">
        <f>'% total signal ave'!EH90</f>
        <v>0.0069603847770236</v>
      </c>
    </row>
    <row r="91" spans="1:80">
      <c r="A91">
        <f>'imported data from Web Calc'!A96</f>
        <v>842.7</v>
      </c>
      <c r="B91" t="str">
        <f>'imported data from Web Calc'!B96</f>
        <v>C48H92O8PN</v>
      </c>
      <c r="C91" s="61" t="str">
        <f>'imported data from Web Calc'!C96</f>
        <v>PC(40:2)</v>
      </c>
      <c r="D91" s="66">
        <f>'amount-analyzed sorted'!Q91</f>
        <v>0.000545516864477909</v>
      </c>
      <c r="E91" s="125"/>
      <c r="F91" s="66">
        <f>'signal-per-mass-dry-wt ave'!Q91</f>
        <v>0.0070274415726285</v>
      </c>
      <c r="G91" s="115">
        <f>'signal-per-mass-dry-wt ave'!R91</f>
        <v>0.00431196504894617</v>
      </c>
      <c r="H91" s="66">
        <f>'signal-per-mass-dry-wt ave'!S91</f>
        <v>0.613589597918685</v>
      </c>
      <c r="I91" s="66">
        <f>'signal-per-mass-dry-wt ave'!Y91</f>
        <v>0.0448003562716597</v>
      </c>
      <c r="J91" s="115">
        <f>'signal-per-mass-dry-wt ave'!Z91</f>
        <v>0.0159680352258659</v>
      </c>
      <c r="K91" s="66">
        <f>'signal-per-mass-dry-wt ave'!AF91</f>
        <v>0.0189359190968489</v>
      </c>
      <c r="L91" s="115">
        <f>'signal-per-mass-dry-wt ave'!AG91</f>
        <v>0.0179113328171714</v>
      </c>
      <c r="M91" s="66">
        <f>'signal-per-mass-dry-wt ave'!AM91</f>
        <v>0.00806036843685964</v>
      </c>
      <c r="N91" s="115">
        <f>'signal-per-mass-dry-wt ave'!AN91</f>
        <v>0.00518045824916542</v>
      </c>
      <c r="O91" s="66">
        <f>'signal-per-mass-dry-wt ave'!AT91</f>
        <v>0.00671164816824597</v>
      </c>
      <c r="P91" s="115">
        <f>'signal-per-mass-dry-wt ave'!AU91</f>
        <v>0.00341294830290837</v>
      </c>
      <c r="Q91" s="66">
        <f>'signal-per-mass-dry-wt ave'!BA91</f>
        <v>0.0154602434402243</v>
      </c>
      <c r="R91" s="115">
        <f>'signal-per-mass-dry-wt ave'!BB91</f>
        <v>0.00987457196264544</v>
      </c>
      <c r="S91" s="66">
        <f>'signal-per-mass-dry-wt ave'!BH91</f>
        <v>0.0100795171181146</v>
      </c>
      <c r="T91" s="115">
        <f>'signal-per-mass-dry-wt ave'!BI91</f>
        <v>0.00593748712976387</v>
      </c>
      <c r="U91" s="66">
        <f>'signal-per-mass-dry-wt ave'!BO91</f>
        <v>0.00656530629888817</v>
      </c>
      <c r="V91" s="115">
        <f>'signal-per-mass-dry-wt ave'!BP91</f>
        <v>0.00296288225268878</v>
      </c>
      <c r="W91" s="66">
        <f>'signal-per-mass-dry-wt ave'!BV91</f>
        <v>0.0170320766697746</v>
      </c>
      <c r="X91" s="115">
        <f>'signal-per-mass-dry-wt ave'!BW91</f>
        <v>0.00970777833522779</v>
      </c>
      <c r="Y91" s="66">
        <f>'signal-per-mass-dry-wt ave'!CC91</f>
        <v>0.00322543519911265</v>
      </c>
      <c r="Z91" s="115">
        <f>'signal-per-mass-dry-wt ave'!CD91</f>
        <v>0.00486699339894032</v>
      </c>
      <c r="AA91" s="66">
        <f>'signal-per-mass-dry-wt ave'!CJ91</f>
        <v>0.00383885354302194</v>
      </c>
      <c r="AB91" s="115">
        <f>'signal-per-mass-dry-wt ave'!CK91</f>
        <v>0.00313468202566867</v>
      </c>
      <c r="AC91" s="66">
        <f>'signal-per-mass-dry-wt ave'!CQ91</f>
        <v>0.00268489670133139</v>
      </c>
      <c r="AD91" s="115">
        <f>'signal-per-mass-dry-wt ave'!CR91</f>
        <v>0.00189239222105876</v>
      </c>
      <c r="AE91" s="66">
        <f>'signal-per-mass-dry-wt ave'!CX91</f>
        <v>0.0021892129355295</v>
      </c>
      <c r="AF91" s="115">
        <f>'signal-per-mass-dry-wt ave'!CY91</f>
        <v>0.00153887146503995</v>
      </c>
      <c r="AG91" s="66">
        <f>'signal-per-mass-dry-wt ave'!DE91</f>
        <v>0.000894451519063557</v>
      </c>
      <c r="AH91" s="115">
        <f>'signal-per-mass-dry-wt ave'!DF91</f>
        <v>0.0012250322307101</v>
      </c>
      <c r="AI91" s="66">
        <f>'signal-per-mass-dry-wt ave'!DL91</f>
        <v>0.000463120083037489</v>
      </c>
      <c r="AJ91" s="115">
        <f>'signal-per-mass-dry-wt ave'!DM91</f>
        <v>0.00103556798741717</v>
      </c>
      <c r="AK91" s="66">
        <f>'signal-per-mass-dry-wt ave'!DS91</f>
        <v>0.0049990991084903</v>
      </c>
      <c r="AL91" s="115">
        <f>'signal-per-mass-dry-wt ave'!DT91</f>
        <v>0.00444340775435803</v>
      </c>
      <c r="AM91" s="66">
        <f>'signal-per-mass-dry-wt ave'!DZ91</f>
        <v>0.0008164963030732</v>
      </c>
      <c r="AN91" s="115">
        <f>'signal-per-mass-dry-wt ave'!EA91</f>
        <v>0.00120728680218211</v>
      </c>
      <c r="AO91" s="66">
        <f>'signal-per-mass-dry-wt ave'!EG91</f>
        <v>0.00483788392557865</v>
      </c>
      <c r="AP91" s="115">
        <f>'signal-per-mass-dry-wt ave'!EH91</f>
        <v>0.00575838097883996</v>
      </c>
      <c r="AQ91" s="128"/>
      <c r="AR91" s="66">
        <f>'% total signal ave'!Q91</f>
        <v>0.0127959188888469</v>
      </c>
      <c r="AS91" s="115">
        <f>'% total signal ave'!R91</f>
        <v>0.0080545667193521</v>
      </c>
      <c r="AT91" s="66">
        <f>'% total signal ave'!S91</f>
        <v>0.629463721153513</v>
      </c>
      <c r="AU91" s="66">
        <f>'% total signal ave'!Y91</f>
        <v>0.028716693612203</v>
      </c>
      <c r="AV91" s="115">
        <f>'% total signal ave'!Z91</f>
        <v>0.0114657301305712</v>
      </c>
      <c r="AW91" s="66">
        <f>'% total signal ave'!AF91</f>
        <v>0.0186960467244042</v>
      </c>
      <c r="AX91" s="115">
        <f>'% total signal ave'!AG91</f>
        <v>0.0139226320096139</v>
      </c>
      <c r="AY91" s="66">
        <f>'% total signal ave'!AM91</f>
        <v>0.0198847359856785</v>
      </c>
      <c r="AZ91" s="115">
        <f>'% total signal ave'!AN91</f>
        <v>0.0107621458185411</v>
      </c>
      <c r="BA91" s="66">
        <f>'% total signal ave'!AT91</f>
        <v>0.0128986653222564</v>
      </c>
      <c r="BB91" s="115">
        <f>'% total signal ave'!AU91</f>
        <v>0.00261495131606008</v>
      </c>
      <c r="BC91" s="66">
        <f>'% total signal ave'!BA91</f>
        <v>0.0153927275223396</v>
      </c>
      <c r="BD91" s="115">
        <f>'% total signal ave'!BB91</f>
        <v>0.0087848523862701</v>
      </c>
      <c r="BE91" s="66">
        <f>'% total signal ave'!BH91</f>
        <v>0.0132382565594243</v>
      </c>
      <c r="BF91" s="115">
        <f>'% total signal ave'!BI91</f>
        <v>0.00911119117300785</v>
      </c>
      <c r="BG91" s="66">
        <f>'% total signal ave'!BO91</f>
        <v>0.0116786531998277</v>
      </c>
      <c r="BH91" s="115">
        <f>'% total signal ave'!BP91</f>
        <v>0.00370571103471621</v>
      </c>
      <c r="BI91" s="66">
        <f>'% total signal ave'!BV91</f>
        <v>0.013308428889772</v>
      </c>
      <c r="BJ91" s="115">
        <f>'% total signal ave'!BW91</f>
        <v>0.00577821221721954</v>
      </c>
      <c r="BK91" s="66">
        <f>'% total signal ave'!CC91</f>
        <v>0.00892748224840171</v>
      </c>
      <c r="BL91" s="115">
        <f>'% total signal ave'!CD91</f>
        <v>0.0104659259037057</v>
      </c>
      <c r="BM91" s="66">
        <f>'% total signal ave'!CJ91</f>
        <v>0.0083130062232641</v>
      </c>
      <c r="BN91" s="115">
        <f>'% total signal ave'!CK91</f>
        <v>0.00465988171240251</v>
      </c>
      <c r="BO91" s="66">
        <f>'% total signal ave'!CQ91</f>
        <v>0.00729042590536933</v>
      </c>
      <c r="BP91" s="115">
        <f>'% total signal ave'!CR91</f>
        <v>0.00552102727984303</v>
      </c>
      <c r="BQ91" s="66">
        <f>'% total signal ave'!CX91</f>
        <v>0.00644822475215776</v>
      </c>
      <c r="BR91" s="115">
        <f>'% total signal ave'!CY91</f>
        <v>0.00432284177215451</v>
      </c>
      <c r="BS91" s="66">
        <f>'% total signal ave'!DE91</f>
        <v>0.00145464181602347</v>
      </c>
      <c r="BT91" s="115">
        <f>'% total signal ave'!DF91</f>
        <v>0.00199875469755126</v>
      </c>
      <c r="BU91" s="66">
        <f>'% total signal ave'!DL91</f>
        <v>0.0010649645023648</v>
      </c>
      <c r="BV91" s="115">
        <f>'% total signal ave'!DM91</f>
        <v>0.00238133302091192</v>
      </c>
      <c r="BW91" s="66">
        <f>'% total signal ave'!DS91</f>
        <v>0.00956691161241536</v>
      </c>
      <c r="BX91" s="115">
        <f>'% total signal ave'!DT91</f>
        <v>0.00630115356312504</v>
      </c>
      <c r="BY91" s="66">
        <f>'% total signal ave'!DZ91</f>
        <v>0.00190553802118039</v>
      </c>
      <c r="BZ91" s="115">
        <f>'% total signal ave'!EA91</f>
        <v>0.00322808006365089</v>
      </c>
      <c r="CA91" s="66">
        <f>'% total signal ave'!EG91</f>
        <v>0.00701464121855464</v>
      </c>
      <c r="CB91" s="115">
        <f>'% total signal ave'!EH91</f>
        <v>0.00785972088967138</v>
      </c>
    </row>
    <row r="92" spans="1:80">
      <c r="A92" s="74" t="s">
        <v>528</v>
      </c>
      <c r="B92" s="75"/>
      <c r="C92" s="74" t="s">
        <v>528</v>
      </c>
      <c r="D92" s="66">
        <f>'amount-analyzed sorted'!Q92</f>
        <v>0.778678707146523</v>
      </c>
      <c r="E92" s="125"/>
      <c r="F92" s="116">
        <f>'signal-per-mass-dry-wt ave'!Q92</f>
        <v>10.0310723181019</v>
      </c>
      <c r="G92" s="117">
        <f>'signal-per-mass-dry-wt ave'!R92</f>
        <v>0.522708121709046</v>
      </c>
      <c r="H92" s="66">
        <f>'signal-per-mass-dry-wt ave'!S92</f>
        <v>0.0521088977462336</v>
      </c>
      <c r="I92" s="116">
        <f>'signal-per-mass-dry-wt ave'!Y92</f>
        <v>38.5001865360261</v>
      </c>
      <c r="J92" s="117">
        <f>'signal-per-mass-dry-wt ave'!Z92</f>
        <v>9.54037602221076</v>
      </c>
      <c r="K92" s="116">
        <f>'signal-per-mass-dry-wt ave'!AF92</f>
        <v>15.2385153395574</v>
      </c>
      <c r="L92" s="117">
        <f>'signal-per-mass-dry-wt ave'!AG92</f>
        <v>9.16293041971525</v>
      </c>
      <c r="M92" s="116">
        <f>'signal-per-mass-dry-wt ave'!AM92</f>
        <v>9.56548153057685</v>
      </c>
      <c r="N92" s="117">
        <f>'signal-per-mass-dry-wt ave'!AN92</f>
        <v>3.0202382589431</v>
      </c>
      <c r="O92" s="116">
        <f>'signal-per-mass-dry-wt ave'!AT92</f>
        <v>8.77402360125211</v>
      </c>
      <c r="P92" s="117">
        <f>'signal-per-mass-dry-wt ave'!AU92</f>
        <v>5.03375339405021</v>
      </c>
      <c r="Q92" s="116">
        <f>'signal-per-mass-dry-wt ave'!BA92</f>
        <v>14.5592773653176</v>
      </c>
      <c r="R92" s="117">
        <f>'signal-per-mass-dry-wt ave'!BB92</f>
        <v>5.29585833847186</v>
      </c>
      <c r="S92" s="116">
        <f>'signal-per-mass-dry-wt ave'!BH92</f>
        <v>17.6650463506978</v>
      </c>
      <c r="T92" s="117">
        <f>'signal-per-mass-dry-wt ave'!BI92</f>
        <v>4.9112156901995</v>
      </c>
      <c r="U92" s="116">
        <f>'signal-per-mass-dry-wt ave'!BO92</f>
        <v>14.5534349602827</v>
      </c>
      <c r="V92" s="117">
        <f>'signal-per-mass-dry-wt ave'!BP92</f>
        <v>4.22076183823529</v>
      </c>
      <c r="W92" s="116">
        <f>'signal-per-mass-dry-wt ave'!BV92</f>
        <v>24.4445091339966</v>
      </c>
      <c r="X92" s="117">
        <f>'signal-per-mass-dry-wt ave'!BW92</f>
        <v>7.16588989037734</v>
      </c>
      <c r="Y92" s="116">
        <f>'signal-per-mass-dry-wt ave'!CC92</f>
        <v>6.26623897443121</v>
      </c>
      <c r="Z92" s="117">
        <f>'signal-per-mass-dry-wt ave'!CD92</f>
        <v>3.86167566919447</v>
      </c>
      <c r="AA92" s="116">
        <f>'signal-per-mass-dry-wt ave'!CJ92</f>
        <v>6.47505233195584</v>
      </c>
      <c r="AB92" s="117">
        <f>'signal-per-mass-dry-wt ave'!CK92</f>
        <v>4.05302065148584</v>
      </c>
      <c r="AC92" s="116">
        <f>'signal-per-mass-dry-wt ave'!CQ92</f>
        <v>5.57458444843404</v>
      </c>
      <c r="AD92" s="117">
        <f>'signal-per-mass-dry-wt ave'!CR92</f>
        <v>3.39366254966111</v>
      </c>
      <c r="AE92" s="116">
        <f>'signal-per-mass-dry-wt ave'!CX92</f>
        <v>5.09398405205032</v>
      </c>
      <c r="AF92" s="117">
        <f>'signal-per-mass-dry-wt ave'!CY92</f>
        <v>3.47449198958881</v>
      </c>
      <c r="AG92" s="116">
        <f>'signal-per-mass-dry-wt ave'!DE92</f>
        <v>4.28247027589534</v>
      </c>
      <c r="AH92" s="117">
        <f>'signal-per-mass-dry-wt ave'!DF92</f>
        <v>1.97867409301672</v>
      </c>
      <c r="AI92" s="116">
        <f>'signal-per-mass-dry-wt ave'!DL92</f>
        <v>2.76258842510961</v>
      </c>
      <c r="AJ92" s="117">
        <f>'signal-per-mass-dry-wt ave'!DM92</f>
        <v>1.81050966004123</v>
      </c>
      <c r="AK92" s="116">
        <f>'signal-per-mass-dry-wt ave'!DS92</f>
        <v>7.65387303890655</v>
      </c>
      <c r="AL92" s="117">
        <f>'signal-per-mass-dry-wt ave'!DT92</f>
        <v>4.5870274995589</v>
      </c>
      <c r="AM92" s="116">
        <f>'signal-per-mass-dry-wt ave'!DZ92</f>
        <v>2.62746445860885</v>
      </c>
      <c r="AN92" s="117">
        <f>'signal-per-mass-dry-wt ave'!EA92</f>
        <v>2.29273951314044</v>
      </c>
      <c r="AO92" s="116">
        <f>'signal-per-mass-dry-wt ave'!EG92</f>
        <v>7.62989380749484</v>
      </c>
      <c r="AP92" s="117">
        <f>'signal-per-mass-dry-wt ave'!EH92</f>
        <v>5.29833861258155</v>
      </c>
      <c r="AQ92" s="129"/>
      <c r="AR92" s="116">
        <f>'% total signal ave'!Q92</f>
        <v>18.1553240166509</v>
      </c>
      <c r="AS92" s="117">
        <f>'% total signal ave'!R92</f>
        <v>0.612007140692293</v>
      </c>
      <c r="AT92" s="66">
        <f>'% total signal ave'!S92</f>
        <v>0.0337095135361395</v>
      </c>
      <c r="AU92" s="116">
        <f>'% total signal ave'!Y92</f>
        <v>24.2367043553533</v>
      </c>
      <c r="AV92" s="117">
        <f>'% total signal ave'!Z92</f>
        <v>3.19499304979704</v>
      </c>
      <c r="AW92" s="116">
        <f>'% total signal ave'!AF92</f>
        <v>18.7555484660903</v>
      </c>
      <c r="AX92" s="117">
        <f>'% total signal ave'!AG92</f>
        <v>4.61639944556666</v>
      </c>
      <c r="AY92" s="116">
        <f>'% total signal ave'!AM92</f>
        <v>23.892708259149</v>
      </c>
      <c r="AZ92" s="117">
        <f>'% total signal ave'!AN92</f>
        <v>4.10590204378046</v>
      </c>
      <c r="BA92" s="116">
        <f>'% total signal ave'!AT92</f>
        <v>16.7665206213047</v>
      </c>
      <c r="BB92" s="117">
        <f>'% total signal ave'!AU92</f>
        <v>3.4898196199669</v>
      </c>
      <c r="BC92" s="116">
        <f>'% total signal ave'!BA92</f>
        <v>16.7568753829262</v>
      </c>
      <c r="BD92" s="117">
        <f>'% total signal ave'!BB92</f>
        <v>4.23709503796846</v>
      </c>
      <c r="BE92" s="116">
        <f>'% total signal ave'!BH92</f>
        <v>21.6019211097593</v>
      </c>
      <c r="BF92" s="117">
        <f>'% total signal ave'!BI92</f>
        <v>3.50577052107316</v>
      </c>
      <c r="BG92" s="116">
        <f>'% total signal ave'!BO92</f>
        <v>26.8063684052538</v>
      </c>
      <c r="BH92" s="117">
        <f>'% total signal ave'!BP92</f>
        <v>3.10792899077351</v>
      </c>
      <c r="BI92" s="116">
        <f>'% total signal ave'!BV92</f>
        <v>19.656240817073</v>
      </c>
      <c r="BJ92" s="117">
        <f>'% total signal ave'!BW92</f>
        <v>1.75203229258142</v>
      </c>
      <c r="BK92" s="116">
        <f>'% total signal ave'!CC92</f>
        <v>24.0133077767809</v>
      </c>
      <c r="BL92" s="117">
        <f>'% total signal ave'!CD92</f>
        <v>2.92792551013868</v>
      </c>
      <c r="BM92" s="116">
        <f>'% total signal ave'!CJ92</f>
        <v>14.0140645742674</v>
      </c>
      <c r="BN92" s="117">
        <f>'% total signal ave'!CK92</f>
        <v>2.18853240640229</v>
      </c>
      <c r="BO92" s="116">
        <f>'% total signal ave'!CQ92</f>
        <v>13.2809679438493</v>
      </c>
      <c r="BP92" s="117">
        <f>'% total signal ave'!CR92</f>
        <v>3.11940730704895</v>
      </c>
      <c r="BQ92" s="116">
        <f>'% total signal ave'!CX92</f>
        <v>15.8474921972273</v>
      </c>
      <c r="BR92" s="117">
        <f>'% total signal ave'!CY92</f>
        <v>4.12833472055901</v>
      </c>
      <c r="BS92" s="116">
        <f>'% total signal ave'!DE92</f>
        <v>8.59665959988942</v>
      </c>
      <c r="BT92" s="117">
        <f>'% total signal ave'!DF92</f>
        <v>1.51762420591126</v>
      </c>
      <c r="BU92" s="116">
        <f>'% total signal ave'!DL92</f>
        <v>9.02381027494736</v>
      </c>
      <c r="BV92" s="117">
        <f>'% total signal ave'!DM92</f>
        <v>2.09673779915401</v>
      </c>
      <c r="BW92" s="116">
        <f>'% total signal ave'!DS92</f>
        <v>15.5311518048266</v>
      </c>
      <c r="BX92" s="117">
        <f>'% total signal ave'!DT92</f>
        <v>2.63281847641207</v>
      </c>
      <c r="BY92" s="116">
        <f>'% total signal ave'!DZ92</f>
        <v>8.89673085025031</v>
      </c>
      <c r="BZ92" s="117">
        <f>'% total signal ave'!EA92</f>
        <v>0.490250964424712</v>
      </c>
      <c r="CA92" s="116">
        <f>'% total signal ave'!EG92</f>
        <v>16.7956342493027</v>
      </c>
      <c r="CB92" s="117">
        <f>'% total signal ave'!EH92</f>
        <v>2.7537034206901</v>
      </c>
    </row>
    <row r="93" spans="1:80">
      <c r="A93">
        <f>'imported data from Web Calc'!A99</f>
        <v>686.5</v>
      </c>
      <c r="B93" t="str">
        <f>'imported data from Web Calc'!B99</f>
        <v>C37H68O8PN</v>
      </c>
      <c r="C93" s="61" t="str">
        <f>'imported data from Web Calc'!C99</f>
        <v>PE(32:3)</v>
      </c>
      <c r="D93" s="66">
        <f>'amount-analyzed sorted'!Q93</f>
        <v>0.000171624497955437</v>
      </c>
      <c r="E93" s="125"/>
      <c r="F93" s="66">
        <f>'signal-per-mass-dry-wt ave'!Q93</f>
        <v>0.00221089614336273</v>
      </c>
      <c r="G93" s="115">
        <f>'signal-per-mass-dry-wt ave'!R93</f>
        <v>0.00275421446304269</v>
      </c>
      <c r="H93" s="66">
        <f>'signal-per-mass-dry-wt ave'!S93</f>
        <v>1.24574574491482</v>
      </c>
      <c r="I93" s="66">
        <f>'signal-per-mass-dry-wt ave'!Y93</f>
        <v>0.0128367072180865</v>
      </c>
      <c r="J93" s="115">
        <f>'signal-per-mass-dry-wt ave'!Z93</f>
        <v>0.00737684556216577</v>
      </c>
      <c r="K93" s="66">
        <f>'signal-per-mass-dry-wt ave'!AF93</f>
        <v>0.00405925223390193</v>
      </c>
      <c r="L93" s="115">
        <f>'signal-per-mass-dry-wt ave'!AG93</f>
        <v>0.00372227653555911</v>
      </c>
      <c r="M93" s="66">
        <f>'signal-per-mass-dry-wt ave'!AM93</f>
        <v>0.00176395218024289</v>
      </c>
      <c r="N93" s="115">
        <f>'signal-per-mass-dry-wt ave'!AN93</f>
        <v>0.00243181500429099</v>
      </c>
      <c r="O93" s="66">
        <f>'signal-per-mass-dry-wt ave'!AT93</f>
        <v>0.00306303692764686</v>
      </c>
      <c r="P93" s="115">
        <f>'signal-per-mass-dry-wt ave'!AU93</f>
        <v>0.00373038926290706</v>
      </c>
      <c r="Q93" s="66">
        <f>'signal-per-mass-dry-wt ave'!BA93</f>
        <v>0.00444186033645043</v>
      </c>
      <c r="R93" s="115">
        <f>'signal-per-mass-dry-wt ave'!BB93</f>
        <v>0.00312302221055992</v>
      </c>
      <c r="S93" s="66">
        <f>'signal-per-mass-dry-wt ave'!BH93</f>
        <v>0.00798720803479682</v>
      </c>
      <c r="T93" s="115">
        <f>'signal-per-mass-dry-wt ave'!BI93</f>
        <v>0.00543063672404431</v>
      </c>
      <c r="U93" s="66">
        <f>'signal-per-mass-dry-wt ave'!BO93</f>
        <v>0.0037516463278713</v>
      </c>
      <c r="V93" s="115">
        <f>'signal-per-mass-dry-wt ave'!BP93</f>
        <v>0.00243643745337969</v>
      </c>
      <c r="W93" s="66">
        <f>'signal-per-mass-dry-wt ave'!BV93</f>
        <v>0.00786463137971255</v>
      </c>
      <c r="X93" s="115">
        <f>'signal-per-mass-dry-wt ave'!BW93</f>
        <v>0.00531445604676098</v>
      </c>
      <c r="Y93" s="66">
        <f>'signal-per-mass-dry-wt ave'!CC93</f>
        <v>0.00091777806393282</v>
      </c>
      <c r="Z93" s="115">
        <f>'signal-per-mass-dry-wt ave'!CD93</f>
        <v>0.00205221413921193</v>
      </c>
      <c r="AA93" s="66">
        <f>'signal-per-mass-dry-wt ave'!CJ93</f>
        <v>0.000335772462414446</v>
      </c>
      <c r="AB93" s="115">
        <f>'signal-per-mass-dry-wt ave'!CK93</f>
        <v>0.000750810050931195</v>
      </c>
      <c r="AC93" s="66">
        <f>'signal-per-mass-dry-wt ave'!CQ93</f>
        <v>0</v>
      </c>
      <c r="AD93" s="115">
        <f>'signal-per-mass-dry-wt ave'!CR93</f>
        <v>0</v>
      </c>
      <c r="AE93" s="66">
        <f>'signal-per-mass-dry-wt ave'!CX93</f>
        <v>0</v>
      </c>
      <c r="AF93" s="115">
        <f>'signal-per-mass-dry-wt ave'!CY93</f>
        <v>0</v>
      </c>
      <c r="AG93" s="66">
        <f>'signal-per-mass-dry-wt ave'!DE93</f>
        <v>0.00049270190800604</v>
      </c>
      <c r="AH93" s="115">
        <f>'signal-per-mass-dry-wt ave'!DF93</f>
        <v>0.00110171495894535</v>
      </c>
      <c r="AI93" s="66">
        <f>'signal-per-mass-dry-wt ave'!DL93</f>
        <v>0.000390055677171448</v>
      </c>
      <c r="AJ93" s="115">
        <f>'signal-per-mass-dry-wt ave'!DM93</f>
        <v>0.000872191009165072</v>
      </c>
      <c r="AK93" s="66">
        <f>'signal-per-mass-dry-wt ave'!DS93</f>
        <v>0.000342154102781972</v>
      </c>
      <c r="AL93" s="115">
        <f>'signal-per-mass-dry-wt ave'!DT93</f>
        <v>0.00076507983260094</v>
      </c>
      <c r="AM93" s="66">
        <f>'signal-per-mass-dry-wt ave'!DZ93</f>
        <v>0.000422442971665829</v>
      </c>
      <c r="AN93" s="115">
        <f>'signal-per-mass-dry-wt ave'!EA93</f>
        <v>0.000944611201261811</v>
      </c>
      <c r="AO93" s="66">
        <f>'signal-per-mass-dry-wt ave'!EG93</f>
        <v>0.00145157349228092</v>
      </c>
      <c r="AP93" s="115">
        <f>'signal-per-mass-dry-wt ave'!EH93</f>
        <v>0.00150342215962295</v>
      </c>
      <c r="AQ93" s="128"/>
      <c r="AR93" s="66">
        <f>'% total signal ave'!Q93</f>
        <v>0.00399145839572889</v>
      </c>
      <c r="AS93" s="115">
        <f>'% total signal ave'!R93</f>
        <v>0.00503126197485088</v>
      </c>
      <c r="AT93" s="66">
        <f>'% total signal ave'!S93</f>
        <v>1.26050718209531</v>
      </c>
      <c r="AU93" s="66">
        <f>'% total signal ave'!Y93</f>
        <v>0.00810738432662314</v>
      </c>
      <c r="AV93" s="115">
        <f>'% total signal ave'!Z93</f>
        <v>0.00508886639950312</v>
      </c>
      <c r="AW93" s="66">
        <f>'% total signal ave'!AF93</f>
        <v>0.00449204407295382</v>
      </c>
      <c r="AX93" s="115">
        <f>'% total signal ave'!AG93</f>
        <v>0.00319039503581022</v>
      </c>
      <c r="AY93" s="66">
        <f>'% total signal ave'!AM93</f>
        <v>0.00397877941294679</v>
      </c>
      <c r="AZ93" s="115">
        <f>'% total signal ave'!AN93</f>
        <v>0.0054484515511128</v>
      </c>
      <c r="BA93" s="66">
        <f>'% total signal ave'!AT93</f>
        <v>0.00574451738032721</v>
      </c>
      <c r="BB93" s="115">
        <f>'% total signal ave'!AU93</f>
        <v>0.00796714652781826</v>
      </c>
      <c r="BC93" s="66">
        <f>'% total signal ave'!BA93</f>
        <v>0.00424697976907567</v>
      </c>
      <c r="BD93" s="115">
        <f>'% total signal ave'!BB93</f>
        <v>0.0029285921062635</v>
      </c>
      <c r="BE93" s="66">
        <f>'% total signal ave'!BH93</f>
        <v>0.00909777091061952</v>
      </c>
      <c r="BF93" s="115">
        <f>'% total signal ave'!BI93</f>
        <v>0.00413371923489244</v>
      </c>
      <c r="BG93" s="66">
        <f>'% total signal ave'!BO93</f>
        <v>0.00663632040521747</v>
      </c>
      <c r="BH93" s="115">
        <f>'% total signal ave'!BP93</f>
        <v>0.0035609471873106</v>
      </c>
      <c r="BI93" s="66">
        <f>'% total signal ave'!BV93</f>
        <v>0.00646598784692789</v>
      </c>
      <c r="BJ93" s="115">
        <f>'% total signal ave'!BW93</f>
        <v>0.00459378328891518</v>
      </c>
      <c r="BK93" s="66">
        <f>'% total signal ave'!CC93</f>
        <v>0.00198567568735408</v>
      </c>
      <c r="BL93" s="115">
        <f>'% total signal ave'!CD93</f>
        <v>0.00444010581819235</v>
      </c>
      <c r="BM93" s="66">
        <f>'% total signal ave'!CJ93</f>
        <v>0.00100790585734827</v>
      </c>
      <c r="BN93" s="115">
        <f>'% total signal ave'!CK93</f>
        <v>0.00225374601195094</v>
      </c>
      <c r="BO93" s="66">
        <f>'% total signal ave'!CQ93</f>
        <v>0</v>
      </c>
      <c r="BP93" s="115">
        <f>'% total signal ave'!CR93</f>
        <v>0</v>
      </c>
      <c r="BQ93" s="66">
        <f>'% total signal ave'!CX93</f>
        <v>0</v>
      </c>
      <c r="BR93" s="115">
        <f>'% total signal ave'!CY93</f>
        <v>0</v>
      </c>
      <c r="BS93" s="66">
        <f>'% total signal ave'!DE93</f>
        <v>0.00150701693908332</v>
      </c>
      <c r="BT93" s="115">
        <f>'% total signal ave'!DF93</f>
        <v>0.00336979231903396</v>
      </c>
      <c r="BU93" s="66">
        <f>'% total signal ave'!DL93</f>
        <v>0.00148502763015201</v>
      </c>
      <c r="BV93" s="115">
        <f>'% total signal ave'!DM93</f>
        <v>0.00332062272948532</v>
      </c>
      <c r="BW93" s="66">
        <f>'% total signal ave'!DS93</f>
        <v>0.0016574202794061</v>
      </c>
      <c r="BX93" s="115">
        <f>'% total signal ave'!DT93</f>
        <v>0.00370610441203875</v>
      </c>
      <c r="BY93" s="66">
        <f>'% total signal ave'!DZ93</f>
        <v>0.00117218306724159</v>
      </c>
      <c r="BZ93" s="115">
        <f>'% total signal ave'!EA93</f>
        <v>0.0026210810204264</v>
      </c>
      <c r="CA93" s="66">
        <f>'% total signal ave'!EG93</f>
        <v>0.0021797356748551</v>
      </c>
      <c r="CB93" s="115">
        <f>'% total signal ave'!EH93</f>
        <v>0.0021375842333385</v>
      </c>
    </row>
    <row r="94" spans="1:80">
      <c r="A94">
        <f>'imported data from Web Calc'!A100</f>
        <v>688.5</v>
      </c>
      <c r="B94" t="str">
        <f>'imported data from Web Calc'!B100</f>
        <v>C37H70O8PN</v>
      </c>
      <c r="C94" s="61" t="str">
        <f>'imported data from Web Calc'!C100</f>
        <v>PE(32:2)</v>
      </c>
      <c r="D94" s="66">
        <f>'amount-analyzed sorted'!Q94</f>
        <v>0.00045246458551888</v>
      </c>
      <c r="E94" s="125"/>
      <c r="F94" s="66">
        <f>'signal-per-mass-dry-wt ave'!Q94</f>
        <v>0.0058287261961381</v>
      </c>
      <c r="G94" s="115">
        <f>'signal-per-mass-dry-wt ave'!R94</f>
        <v>0.00347480583593494</v>
      </c>
      <c r="H94" s="66">
        <f>'signal-per-mass-dry-wt ave'!S94</f>
        <v>0.596151838155859</v>
      </c>
      <c r="I94" s="66">
        <f>'signal-per-mass-dry-wt ave'!Y94</f>
        <v>0.0314453354994385</v>
      </c>
      <c r="J94" s="115">
        <f>'signal-per-mass-dry-wt ave'!Z94</f>
        <v>0.00714963233190688</v>
      </c>
      <c r="K94" s="66">
        <f>'signal-per-mass-dry-wt ave'!AF94</f>
        <v>0.00993153090455197</v>
      </c>
      <c r="L94" s="115">
        <f>'signal-per-mass-dry-wt ave'!AG94</f>
        <v>0.0115608847747882</v>
      </c>
      <c r="M94" s="66">
        <f>'signal-per-mass-dry-wt ave'!AM94</f>
        <v>0.00327382679155418</v>
      </c>
      <c r="N94" s="115">
        <f>'signal-per-mass-dry-wt ave'!AN94</f>
        <v>0.00267128785528703</v>
      </c>
      <c r="O94" s="66">
        <f>'signal-per-mass-dry-wt ave'!AT94</f>
        <v>0.00679755184125621</v>
      </c>
      <c r="P94" s="115">
        <f>'signal-per-mass-dry-wt ave'!AU94</f>
        <v>0.00391765367423825</v>
      </c>
      <c r="Q94" s="66">
        <f>'signal-per-mass-dry-wt ave'!BA94</f>
        <v>0.0135957399397624</v>
      </c>
      <c r="R94" s="115">
        <f>'signal-per-mass-dry-wt ave'!BB94</f>
        <v>0.00966823959504011</v>
      </c>
      <c r="S94" s="66">
        <f>'signal-per-mass-dry-wt ave'!BH94</f>
        <v>0.0169762136514029</v>
      </c>
      <c r="T94" s="115">
        <f>'signal-per-mass-dry-wt ave'!BI94</f>
        <v>0.0094727337990165</v>
      </c>
      <c r="U94" s="66">
        <f>'signal-per-mass-dry-wt ave'!BO94</f>
        <v>0.0120219689310344</v>
      </c>
      <c r="V94" s="115">
        <f>'signal-per-mass-dry-wt ave'!BP94</f>
        <v>0.00761324853250388</v>
      </c>
      <c r="W94" s="66">
        <f>'signal-per-mass-dry-wt ave'!BV94</f>
        <v>0.0215980505250388</v>
      </c>
      <c r="X94" s="115">
        <f>'signal-per-mass-dry-wt ave'!BW94</f>
        <v>0.00527043364182208</v>
      </c>
      <c r="Y94" s="66">
        <f>'signal-per-mass-dry-wt ave'!CC94</f>
        <v>0.00272400553937134</v>
      </c>
      <c r="Z94" s="115">
        <f>'signal-per-mass-dry-wt ave'!CD94</f>
        <v>0.00314817003958585</v>
      </c>
      <c r="AA94" s="66">
        <f>'signal-per-mass-dry-wt ave'!CJ94</f>
        <v>0.00429557473903354</v>
      </c>
      <c r="AB94" s="115">
        <f>'signal-per-mass-dry-wt ave'!CK94</f>
        <v>0.00331874026031303</v>
      </c>
      <c r="AC94" s="66">
        <f>'signal-per-mass-dry-wt ave'!CQ94</f>
        <v>0.00202450533356863</v>
      </c>
      <c r="AD94" s="115">
        <f>'signal-per-mass-dry-wt ave'!CR94</f>
        <v>0.00239910789602969</v>
      </c>
      <c r="AE94" s="66">
        <f>'signal-per-mass-dry-wt ave'!CX94</f>
        <v>0.00241556722943685</v>
      </c>
      <c r="AF94" s="115">
        <f>'signal-per-mass-dry-wt ave'!CY94</f>
        <v>0.00203386569720053</v>
      </c>
      <c r="AG94" s="66">
        <f>'signal-per-mass-dry-wt ave'!DE94</f>
        <v>0.00128279678380827</v>
      </c>
      <c r="AH94" s="115">
        <f>'signal-per-mass-dry-wt ave'!DF94</f>
        <v>0.00125992599569554</v>
      </c>
      <c r="AI94" s="66">
        <f>'signal-per-mass-dry-wt ave'!DL94</f>
        <v>0.00145987421220131</v>
      </c>
      <c r="AJ94" s="115">
        <f>'signal-per-mass-dry-wt ave'!DM94</f>
        <v>0.00237520400939092</v>
      </c>
      <c r="AK94" s="66">
        <f>'signal-per-mass-dry-wt ave'!DS94</f>
        <v>0.00212332976141235</v>
      </c>
      <c r="AL94" s="115">
        <f>'signal-per-mass-dry-wt ave'!DT94</f>
        <v>0.00384423121267485</v>
      </c>
      <c r="AM94" s="66">
        <f>'signal-per-mass-dry-wt ave'!DZ94</f>
        <v>0</v>
      </c>
      <c r="AN94" s="115">
        <f>'signal-per-mass-dry-wt ave'!EA94</f>
        <v>0</v>
      </c>
      <c r="AO94" s="66">
        <f>'signal-per-mass-dry-wt ave'!EG94</f>
        <v>0.00217501524283075</v>
      </c>
      <c r="AP94" s="115">
        <f>'signal-per-mass-dry-wt ave'!EH94</f>
        <v>0.00235007353963891</v>
      </c>
      <c r="AQ94" s="128"/>
      <c r="AR94" s="66">
        <f>'% total signal ave'!Q94</f>
        <v>0.0105468495833845</v>
      </c>
      <c r="AS94" s="115">
        <f>'% total signal ave'!R94</f>
        <v>0.00630697950615505</v>
      </c>
      <c r="AT94" s="66">
        <f>'% total signal ave'!S94</f>
        <v>0.597996535011843</v>
      </c>
      <c r="AU94" s="66">
        <f>'% total signal ave'!Y94</f>
        <v>0.0202291111423793</v>
      </c>
      <c r="AV94" s="115">
        <f>'% total signal ave'!Z94</f>
        <v>0.00535932339838521</v>
      </c>
      <c r="AW94" s="66">
        <f>'% total signal ave'!AF94</f>
        <v>0.00935056321703595</v>
      </c>
      <c r="AX94" s="115">
        <f>'% total signal ave'!AG94</f>
        <v>0.00942725647900125</v>
      </c>
      <c r="AY94" s="66">
        <f>'% total signal ave'!AM94</f>
        <v>0.00799481729427149</v>
      </c>
      <c r="AZ94" s="115">
        <f>'% total signal ave'!AN94</f>
        <v>0.00514626244745153</v>
      </c>
      <c r="BA94" s="66">
        <f>'% total signal ave'!AT94</f>
        <v>0.0110237055656405</v>
      </c>
      <c r="BB94" s="115">
        <f>'% total signal ave'!AU94</f>
        <v>0.00665602243755289</v>
      </c>
      <c r="BC94" s="66">
        <f>'% total signal ave'!BA94</f>
        <v>0.0139435845085916</v>
      </c>
      <c r="BD94" s="115">
        <f>'% total signal ave'!BB94</f>
        <v>0.00930294007573322</v>
      </c>
      <c r="BE94" s="66">
        <f>'% total signal ave'!BH94</f>
        <v>0.0194478213971449</v>
      </c>
      <c r="BF94" s="115">
        <f>'% total signal ave'!BI94</f>
        <v>0.00654924448510811</v>
      </c>
      <c r="BG94" s="66">
        <f>'% total signal ave'!BO94</f>
        <v>0.0204489297547204</v>
      </c>
      <c r="BH94" s="115">
        <f>'% total signal ave'!BP94</f>
        <v>0.0102584459288564</v>
      </c>
      <c r="BI94" s="66">
        <f>'% total signal ave'!BV94</f>
        <v>0.017672583449396</v>
      </c>
      <c r="BJ94" s="115">
        <f>'% total signal ave'!BW94</f>
        <v>0.003847294462831</v>
      </c>
      <c r="BK94" s="66">
        <f>'% total signal ave'!CC94</f>
        <v>0.00914876804763058</v>
      </c>
      <c r="BL94" s="115">
        <f>'% total signal ave'!CD94</f>
        <v>0.00993848434472203</v>
      </c>
      <c r="BM94" s="66">
        <f>'% total signal ave'!CJ94</f>
        <v>0.00878459946178089</v>
      </c>
      <c r="BN94" s="115">
        <f>'% total signal ave'!CK94</f>
        <v>0.00247366483890589</v>
      </c>
      <c r="BO94" s="66">
        <f>'% total signal ave'!CQ94</f>
        <v>0.00466710130585436</v>
      </c>
      <c r="BP94" s="115">
        <f>'% total signal ave'!CR94</f>
        <v>0.00441870829541919</v>
      </c>
      <c r="BQ94" s="66">
        <f>'% total signal ave'!CX94</f>
        <v>0.0129236925372404</v>
      </c>
      <c r="BR94" s="115">
        <f>'% total signal ave'!CY94</f>
        <v>0.0121544151195897</v>
      </c>
      <c r="BS94" s="66">
        <f>'% total signal ave'!DE94</f>
        <v>0.00212790550821497</v>
      </c>
      <c r="BT94" s="115">
        <f>'% total signal ave'!DF94</f>
        <v>0.00212055345532442</v>
      </c>
      <c r="BU94" s="66">
        <f>'% total signal ave'!DL94</f>
        <v>0.00326678644161359</v>
      </c>
      <c r="BV94" s="115">
        <f>'% total signal ave'!DM94</f>
        <v>0.00544774922578429</v>
      </c>
      <c r="BW94" s="66">
        <f>'% total signal ave'!DS94</f>
        <v>0.00253854267019096</v>
      </c>
      <c r="BX94" s="115">
        <f>'% total signal ave'!DT94</f>
        <v>0.00484670208353368</v>
      </c>
      <c r="BY94" s="66">
        <f>'% total signal ave'!DZ94</f>
        <v>0</v>
      </c>
      <c r="BZ94" s="115">
        <f>'% total signal ave'!EA94</f>
        <v>0</v>
      </c>
      <c r="CA94" s="66">
        <f>'% total signal ave'!EG94</f>
        <v>0.00317865526625495</v>
      </c>
      <c r="CB94" s="115">
        <f>'% total signal ave'!EH94</f>
        <v>0.00321737759966563</v>
      </c>
    </row>
    <row r="95" spans="1:80">
      <c r="A95">
        <f>'imported data from Web Calc'!A101</f>
        <v>690.5</v>
      </c>
      <c r="B95" t="str">
        <f>'imported data from Web Calc'!B101</f>
        <v>C37H72O8PN</v>
      </c>
      <c r="C95" s="61" t="str">
        <f>'imported data from Web Calc'!C101</f>
        <v>PE(32:1)</v>
      </c>
      <c r="D95" s="66">
        <f>'amount-analyzed sorted'!Q95</f>
        <v>0.00129498484820921</v>
      </c>
      <c r="E95" s="125"/>
      <c r="F95" s="66">
        <f>'signal-per-mass-dry-wt ave'!Q95</f>
        <v>0.0166822163544642</v>
      </c>
      <c r="G95" s="115">
        <f>'signal-per-mass-dry-wt ave'!R95</f>
        <v>0.00501805980448302</v>
      </c>
      <c r="H95" s="66">
        <f>'signal-per-mass-dry-wt ave'!S95</f>
        <v>0.300802944756209</v>
      </c>
      <c r="I95" s="66">
        <f>'signal-per-mass-dry-wt ave'!Y95</f>
        <v>0.0677289157241311</v>
      </c>
      <c r="J95" s="115">
        <f>'signal-per-mass-dry-wt ave'!Z95</f>
        <v>0.0161531198251004</v>
      </c>
      <c r="K95" s="66">
        <f>'signal-per-mass-dry-wt ave'!AF95</f>
        <v>0.0334328732139314</v>
      </c>
      <c r="L95" s="115">
        <f>'signal-per-mass-dry-wt ave'!AG95</f>
        <v>0.0247714102855954</v>
      </c>
      <c r="M95" s="66">
        <f>'signal-per-mass-dry-wt ave'!AM95</f>
        <v>0.00716060579800548</v>
      </c>
      <c r="N95" s="115">
        <f>'signal-per-mass-dry-wt ave'!AN95</f>
        <v>0.00634115910821365</v>
      </c>
      <c r="O95" s="66">
        <f>'signal-per-mass-dry-wt ave'!AT95</f>
        <v>0.0176996318867192</v>
      </c>
      <c r="P95" s="115">
        <f>'signal-per-mass-dry-wt ave'!AU95</f>
        <v>0.0103854267691252</v>
      </c>
      <c r="Q95" s="66">
        <f>'signal-per-mass-dry-wt ave'!BA95</f>
        <v>0.0361871248147242</v>
      </c>
      <c r="R95" s="115">
        <f>'signal-per-mass-dry-wt ave'!BB95</f>
        <v>0.0162217311386149</v>
      </c>
      <c r="S95" s="66">
        <f>'signal-per-mass-dry-wt ave'!BH95</f>
        <v>0.0463175461609586</v>
      </c>
      <c r="T95" s="115">
        <f>'signal-per-mass-dry-wt ave'!BI95</f>
        <v>0.0201731513650209</v>
      </c>
      <c r="U95" s="66">
        <f>'signal-per-mass-dry-wt ave'!BO95</f>
        <v>0.0302402051363885</v>
      </c>
      <c r="V95" s="115">
        <f>'signal-per-mass-dry-wt ave'!BP95</f>
        <v>0.0144193484842818</v>
      </c>
      <c r="W95" s="66">
        <f>'signal-per-mass-dry-wt ave'!BV95</f>
        <v>0.057792233038724</v>
      </c>
      <c r="X95" s="115">
        <f>'signal-per-mass-dry-wt ave'!BW95</f>
        <v>0.0222221655844484</v>
      </c>
      <c r="Y95" s="66">
        <f>'signal-per-mass-dry-wt ave'!CC95</f>
        <v>0.00852397433952717</v>
      </c>
      <c r="Z95" s="115">
        <f>'signal-per-mass-dry-wt ave'!CD95</f>
        <v>0.00598709400170628</v>
      </c>
      <c r="AA95" s="66">
        <f>'signal-per-mass-dry-wt ave'!CJ95</f>
        <v>0.0139476608195891</v>
      </c>
      <c r="AB95" s="115">
        <f>'signal-per-mass-dry-wt ave'!CK95</f>
        <v>0.0124589514927801</v>
      </c>
      <c r="AC95" s="66">
        <f>'signal-per-mass-dry-wt ave'!CQ95</f>
        <v>0.00771913728028397</v>
      </c>
      <c r="AD95" s="115">
        <f>'signal-per-mass-dry-wt ave'!CR95</f>
        <v>0.00791236270084151</v>
      </c>
      <c r="AE95" s="66">
        <f>'signal-per-mass-dry-wt ave'!CX95</f>
        <v>0.00778027595723638</v>
      </c>
      <c r="AF95" s="115">
        <f>'signal-per-mass-dry-wt ave'!CY95</f>
        <v>0.00746935438487472</v>
      </c>
      <c r="AG95" s="66">
        <f>'signal-per-mass-dry-wt ave'!DE95</f>
        <v>0.00919554354202186</v>
      </c>
      <c r="AH95" s="115">
        <f>'signal-per-mass-dry-wt ave'!DF95</f>
        <v>0.00978470155006611</v>
      </c>
      <c r="AI95" s="66">
        <f>'signal-per-mass-dry-wt ave'!DL95</f>
        <v>0.0117410948150968</v>
      </c>
      <c r="AJ95" s="115">
        <f>'signal-per-mass-dry-wt ave'!DM95</f>
        <v>0.0115590516478096</v>
      </c>
      <c r="AK95" s="66">
        <f>'signal-per-mass-dry-wt ave'!DS95</f>
        <v>0.0222207241200509</v>
      </c>
      <c r="AL95" s="115">
        <f>'signal-per-mass-dry-wt ave'!DT95</f>
        <v>0.0175315765066474</v>
      </c>
      <c r="AM95" s="66">
        <f>'signal-per-mass-dry-wt ave'!DZ95</f>
        <v>0.00413175711186457</v>
      </c>
      <c r="AN95" s="115">
        <f>'signal-per-mass-dry-wt ave'!EA95</f>
        <v>0.0055157667159582</v>
      </c>
      <c r="AO95" s="66">
        <f>'signal-per-mass-dry-wt ave'!EG95</f>
        <v>0.012392342571702</v>
      </c>
      <c r="AP95" s="115">
        <f>'signal-per-mass-dry-wt ave'!EH95</f>
        <v>0.0107240911520552</v>
      </c>
      <c r="AQ95" s="128"/>
      <c r="AR95" s="66">
        <f>'% total signal ave'!Q95</f>
        <v>0.0302283662515695</v>
      </c>
      <c r="AS95" s="115">
        <f>'% total signal ave'!R95</f>
        <v>0.0092093663026404</v>
      </c>
      <c r="AT95" s="66">
        <f>'% total signal ave'!S95</f>
        <v>0.304659743301947</v>
      </c>
      <c r="AU95" s="66">
        <f>'% total signal ave'!Y95</f>
        <v>0.0427929973060303</v>
      </c>
      <c r="AV95" s="115">
        <f>'% total signal ave'!Z95</f>
        <v>0.0076291006314556</v>
      </c>
      <c r="AW95" s="66">
        <f>'% total signal ave'!AF95</f>
        <v>0.0374710454587723</v>
      </c>
      <c r="AX95" s="115">
        <f>'% total signal ave'!AG95</f>
        <v>0.0149396498069731</v>
      </c>
      <c r="AY95" s="66">
        <f>'% total signal ave'!AM95</f>
        <v>0.0169205626000035</v>
      </c>
      <c r="AZ95" s="115">
        <f>'% total signal ave'!AN95</f>
        <v>0.0144678592478689</v>
      </c>
      <c r="BA95" s="66">
        <f>'% total signal ave'!AT95</f>
        <v>0.0298135904722884</v>
      </c>
      <c r="BB95" s="115">
        <f>'% total signal ave'!AU95</f>
        <v>0.0112664418720435</v>
      </c>
      <c r="BC95" s="66">
        <f>'% total signal ave'!BA95</f>
        <v>0.0391703927146059</v>
      </c>
      <c r="BD95" s="115">
        <f>'% total signal ave'!BB95</f>
        <v>0.00515725526053169</v>
      </c>
      <c r="BE95" s="66">
        <f>'% total signal ave'!BH95</f>
        <v>0.0541092981316274</v>
      </c>
      <c r="BF95" s="115">
        <f>'% total signal ave'!BI95</f>
        <v>0.00278552005807781</v>
      </c>
      <c r="BG95" s="66">
        <f>'% total signal ave'!BO95</f>
        <v>0.0545434278179859</v>
      </c>
      <c r="BH95" s="115">
        <f>'% total signal ave'!BP95</f>
        <v>0.0143318230014255</v>
      </c>
      <c r="BI95" s="66">
        <f>'% total signal ave'!BV95</f>
        <v>0.0452116977908746</v>
      </c>
      <c r="BJ95" s="115">
        <f>'% total signal ave'!BW95</f>
        <v>0.00452714621018366</v>
      </c>
      <c r="BK95" s="66">
        <f>'% total signal ave'!CC95</f>
        <v>0.0339348954134303</v>
      </c>
      <c r="BL95" s="115">
        <f>'% total signal ave'!CD95</f>
        <v>0.0142912397808293</v>
      </c>
      <c r="BM95" s="66">
        <f>'% total signal ave'!CJ95</f>
        <v>0.0277557915269257</v>
      </c>
      <c r="BN95" s="115">
        <f>'% total signal ave'!CK95</f>
        <v>0.0134847376428921</v>
      </c>
      <c r="BO95" s="66">
        <f>'% total signal ave'!CQ95</f>
        <v>0.0175573838645815</v>
      </c>
      <c r="BP95" s="115">
        <f>'% total signal ave'!CR95</f>
        <v>0.014700358721031</v>
      </c>
      <c r="BQ95" s="66">
        <f>'% total signal ave'!CX95</f>
        <v>0.0203861739124427</v>
      </c>
      <c r="BR95" s="115">
        <f>'% total signal ave'!CY95</f>
        <v>0.0170636883834243</v>
      </c>
      <c r="BS95" s="66">
        <f>'% total signal ave'!DE95</f>
        <v>0.0171152498503782</v>
      </c>
      <c r="BT95" s="115">
        <f>'% total signal ave'!DF95</f>
        <v>0.0161628212480903</v>
      </c>
      <c r="BU95" s="66">
        <f>'% total signal ave'!DL95</f>
        <v>0.032019008145292</v>
      </c>
      <c r="BV95" s="115">
        <f>'% total signal ave'!DM95</f>
        <v>0.0258980891609906</v>
      </c>
      <c r="BW95" s="66">
        <f>'% total signal ave'!DS95</f>
        <v>0.04602062021333</v>
      </c>
      <c r="BX95" s="115">
        <f>'% total signal ave'!DT95</f>
        <v>0.0440522572508071</v>
      </c>
      <c r="BY95" s="66">
        <f>'% total signal ave'!DZ95</f>
        <v>0.0185617103988947</v>
      </c>
      <c r="BZ95" s="115">
        <f>'% total signal ave'!EA95</f>
        <v>0.0284258238431741</v>
      </c>
      <c r="CA95" s="66">
        <f>'% total signal ave'!EG95</f>
        <v>0.0259840129694763</v>
      </c>
      <c r="CB95" s="115">
        <f>'% total signal ave'!EH95</f>
        <v>0.0207709552234671</v>
      </c>
    </row>
    <row r="96" spans="1:80">
      <c r="A96">
        <f>'imported data from Web Calc'!A102</f>
        <v>692.5</v>
      </c>
      <c r="B96" t="str">
        <f>'imported data from Web Calc'!B102</f>
        <v>C37H74O8PN</v>
      </c>
      <c r="C96" s="61" t="str">
        <f>'imported data from Web Calc'!C102</f>
        <v>PE(32:0)</v>
      </c>
      <c r="D96" s="66">
        <f>'amount-analyzed sorted'!Q96</f>
        <v>0.000655293537648033</v>
      </c>
      <c r="E96" s="125"/>
      <c r="F96" s="66">
        <f>'signal-per-mass-dry-wt ave'!Q96</f>
        <v>0.00844160345647587</v>
      </c>
      <c r="G96" s="115">
        <f>'signal-per-mass-dry-wt ave'!R96</f>
        <v>0.00338980241605254</v>
      </c>
      <c r="H96" s="66">
        <f>'signal-per-mass-dry-wt ave'!S96</f>
        <v>0.401559067957889</v>
      </c>
      <c r="I96" s="66">
        <f>'signal-per-mass-dry-wt ave'!Y96</f>
        <v>0.0293061227675953</v>
      </c>
      <c r="J96" s="115">
        <f>'signal-per-mass-dry-wt ave'!Z96</f>
        <v>0.0212332557936028</v>
      </c>
      <c r="K96" s="66">
        <f>'signal-per-mass-dry-wt ave'!AF96</f>
        <v>0.0148737317616812</v>
      </c>
      <c r="L96" s="115">
        <f>'signal-per-mass-dry-wt ave'!AG96</f>
        <v>0.0125527842219416</v>
      </c>
      <c r="M96" s="66">
        <f>'signal-per-mass-dry-wt ave'!AM96</f>
        <v>0.00335950341740618</v>
      </c>
      <c r="N96" s="115">
        <f>'signal-per-mass-dry-wt ave'!AN96</f>
        <v>0.00296983413654054</v>
      </c>
      <c r="O96" s="66">
        <f>'signal-per-mass-dry-wt ave'!AT96</f>
        <v>0.00841069469981771</v>
      </c>
      <c r="P96" s="115">
        <f>'signal-per-mass-dry-wt ave'!AU96</f>
        <v>0.00856146992549716</v>
      </c>
      <c r="Q96" s="66">
        <f>'signal-per-mass-dry-wt ave'!BA96</f>
        <v>0.0201053035251922</v>
      </c>
      <c r="R96" s="115">
        <f>'signal-per-mass-dry-wt ave'!BB96</f>
        <v>0.0117950246006003</v>
      </c>
      <c r="S96" s="66">
        <f>'signal-per-mass-dry-wt ave'!BH96</f>
        <v>0.0227356798475277</v>
      </c>
      <c r="T96" s="115">
        <f>'signal-per-mass-dry-wt ave'!BI96</f>
        <v>0.0117526174615677</v>
      </c>
      <c r="U96" s="66">
        <f>'signal-per-mass-dry-wt ave'!BO96</f>
        <v>0.0120612964886581</v>
      </c>
      <c r="V96" s="115">
        <f>'signal-per-mass-dry-wt ave'!BP96</f>
        <v>0.010931343308049</v>
      </c>
      <c r="W96" s="66">
        <f>'signal-per-mass-dry-wt ave'!BV96</f>
        <v>0.0325791933605116</v>
      </c>
      <c r="X96" s="115">
        <f>'signal-per-mass-dry-wt ave'!BW96</f>
        <v>0.00828715664367918</v>
      </c>
      <c r="Y96" s="66">
        <f>'signal-per-mass-dry-wt ave'!CC96</f>
        <v>0.00316557800409374</v>
      </c>
      <c r="Z96" s="115">
        <f>'signal-per-mass-dry-wt ave'!CD96</f>
        <v>0.00280691845380426</v>
      </c>
      <c r="AA96" s="66">
        <f>'signal-per-mass-dry-wt ave'!CJ96</f>
        <v>0.00127945555234537</v>
      </c>
      <c r="AB96" s="115">
        <f>'signal-per-mass-dry-wt ave'!CK96</f>
        <v>0.00205529745209172</v>
      </c>
      <c r="AC96" s="66">
        <f>'signal-per-mass-dry-wt ave'!CQ96</f>
        <v>0.00256315432318918</v>
      </c>
      <c r="AD96" s="115">
        <f>'signal-per-mass-dry-wt ave'!CR96</f>
        <v>0.000860969877060214</v>
      </c>
      <c r="AE96" s="66">
        <f>'signal-per-mass-dry-wt ave'!CX96</f>
        <v>0.00144465065619055</v>
      </c>
      <c r="AF96" s="115">
        <f>'signal-per-mass-dry-wt ave'!CY96</f>
        <v>0.00323033707098175</v>
      </c>
      <c r="AG96" s="66">
        <f>'signal-per-mass-dry-wt ave'!DE96</f>
        <v>0.00303300157391005</v>
      </c>
      <c r="AH96" s="115">
        <f>'signal-per-mass-dry-wt ave'!DF96</f>
        <v>0.00331035485897099</v>
      </c>
      <c r="AI96" s="66">
        <f>'signal-per-mass-dry-wt ave'!DL96</f>
        <v>0.000728508657752122</v>
      </c>
      <c r="AJ96" s="115">
        <f>'signal-per-mass-dry-wt ave'!DM96</f>
        <v>0.00162899488093087</v>
      </c>
      <c r="AK96" s="66">
        <f>'signal-per-mass-dry-wt ave'!DS96</f>
        <v>0.00669061207821031</v>
      </c>
      <c r="AL96" s="115">
        <f>'signal-per-mass-dry-wt ave'!DT96</f>
        <v>0.009336255849878</v>
      </c>
      <c r="AM96" s="66">
        <f>'signal-per-mass-dry-wt ave'!DZ96</f>
        <v>0.000340164834742542</v>
      </c>
      <c r="AN96" s="115">
        <f>'signal-per-mass-dry-wt ave'!EA96</f>
        <v>0.000760631694039307</v>
      </c>
      <c r="AO96" s="66">
        <f>'signal-per-mass-dry-wt ave'!EG96</f>
        <v>0.00252043123643392</v>
      </c>
      <c r="AP96" s="115">
        <f>'signal-per-mass-dry-wt ave'!EH96</f>
        <v>0.0035137781324713</v>
      </c>
      <c r="AQ96" s="128"/>
      <c r="AR96" s="66">
        <f>'% total signal ave'!Q96</f>
        <v>0.0152866140654092</v>
      </c>
      <c r="AS96" s="115">
        <f>'% total signal ave'!R96</f>
        <v>0.00616060437229789</v>
      </c>
      <c r="AT96" s="66">
        <f>'% total signal ave'!S96</f>
        <v>0.403006469970234</v>
      </c>
      <c r="AU96" s="66">
        <f>'% total signal ave'!Y96</f>
        <v>0.0163336729496159</v>
      </c>
      <c r="AV96" s="115">
        <f>'% total signal ave'!Z96</f>
        <v>0.00810075742196152</v>
      </c>
      <c r="AW96" s="66">
        <f>'% total signal ave'!AF96</f>
        <v>0.0153095642665007</v>
      </c>
      <c r="AX96" s="115">
        <f>'% total signal ave'!AG96</f>
        <v>0.00637832950971731</v>
      </c>
      <c r="AY96" s="66">
        <f>'% total signal ave'!AM96</f>
        <v>0.00810491208960609</v>
      </c>
      <c r="AZ96" s="115">
        <f>'% total signal ave'!AN96</f>
        <v>0.00614196656032262</v>
      </c>
      <c r="BA96" s="66">
        <f>'% total signal ave'!AT96</f>
        <v>0.0115598436305896</v>
      </c>
      <c r="BB96" s="115">
        <f>'% total signal ave'!AU96</f>
        <v>0.00910559193092558</v>
      </c>
      <c r="BC96" s="66">
        <f>'% total signal ave'!BA96</f>
        <v>0.0225669198809663</v>
      </c>
      <c r="BD96" s="115">
        <f>'% total signal ave'!BB96</f>
        <v>0.00696203276425698</v>
      </c>
      <c r="BE96" s="66">
        <f>'% total signal ave'!BH96</f>
        <v>0.0262806096774599</v>
      </c>
      <c r="BF96" s="115">
        <f>'% total signal ave'!BI96</f>
        <v>0.00614276142199089</v>
      </c>
      <c r="BG96" s="66">
        <f>'% total signal ave'!BO96</f>
        <v>0.0187000415138129</v>
      </c>
      <c r="BH96" s="115">
        <f>'% total signal ave'!BP96</f>
        <v>0.0100296643285714</v>
      </c>
      <c r="BI96" s="66">
        <f>'% total signal ave'!BV96</f>
        <v>0.0271433604581908</v>
      </c>
      <c r="BJ96" s="115">
        <f>'% total signal ave'!BW96</f>
        <v>0.00730204308336282</v>
      </c>
      <c r="BK96" s="66">
        <f>'% total signal ave'!CC96</f>
        <v>0.0110471677902597</v>
      </c>
      <c r="BL96" s="115">
        <f>'% total signal ave'!CD96</f>
        <v>0.00856580595839458</v>
      </c>
      <c r="BM96" s="66">
        <f>'% total signal ave'!CJ96</f>
        <v>0.00213662234841355</v>
      </c>
      <c r="BN96" s="115">
        <f>'% total signal ave'!CK96</f>
        <v>0.00293347503241848</v>
      </c>
      <c r="BO96" s="66">
        <f>'% total signal ave'!CQ96</f>
        <v>0.00717721713792561</v>
      </c>
      <c r="BP96" s="115">
        <f>'% total signal ave'!CR96</f>
        <v>0.00331421299014139</v>
      </c>
      <c r="BQ96" s="66">
        <f>'% total signal ave'!CX96</f>
        <v>0.00262930099937078</v>
      </c>
      <c r="BR96" s="115">
        <f>'% total signal ave'!CY96</f>
        <v>0.0058792957679012</v>
      </c>
      <c r="BS96" s="66">
        <f>'% total signal ave'!DE96</f>
        <v>0.00591072391614944</v>
      </c>
      <c r="BT96" s="115">
        <f>'% total signal ave'!DF96</f>
        <v>0.00578384089788549</v>
      </c>
      <c r="BU96" s="66">
        <f>'% total signal ave'!DL96</f>
        <v>0.00167523691713588</v>
      </c>
      <c r="BV96" s="115">
        <f>'% total signal ave'!DM96</f>
        <v>0.003745943625133</v>
      </c>
      <c r="BW96" s="66">
        <f>'% total signal ave'!DS96</f>
        <v>0.00701293110631984</v>
      </c>
      <c r="BX96" s="115">
        <f>'% total signal ave'!DT96</f>
        <v>0.00960466982542372</v>
      </c>
      <c r="BY96" s="66">
        <f>'% total signal ave'!DZ96</f>
        <v>0.00209875663271155</v>
      </c>
      <c r="BZ96" s="115">
        <f>'% total signal ave'!EA96</f>
        <v>0.0046929624989716</v>
      </c>
      <c r="CA96" s="66">
        <f>'% total signal ave'!EG96</f>
        <v>0.00340882607660958</v>
      </c>
      <c r="CB96" s="115">
        <f>'% total signal ave'!EH96</f>
        <v>0.0047816226134012</v>
      </c>
    </row>
    <row r="97" spans="1:80">
      <c r="A97">
        <f>'imported data from Web Calc'!A103</f>
        <v>712.5</v>
      </c>
      <c r="B97" t="str">
        <f>'imported data from Web Calc'!B103</f>
        <v>C39H70O8PN</v>
      </c>
      <c r="C97" s="61" t="str">
        <f>'imported data from Web Calc'!C103</f>
        <v>PE(34:4)</v>
      </c>
      <c r="D97" s="66">
        <f>'amount-analyzed sorted'!Q97</f>
        <v>0.00120137148568806</v>
      </c>
      <c r="E97" s="125"/>
      <c r="F97" s="66">
        <f>'signal-per-mass-dry-wt ave'!Q97</f>
        <v>0.0154762730035391</v>
      </c>
      <c r="G97" s="115">
        <f>'signal-per-mass-dry-wt ave'!R97</f>
        <v>0.0040253903690624</v>
      </c>
      <c r="H97" s="66">
        <f>'signal-per-mass-dry-wt ave'!S97</f>
        <v>0.26010075992727</v>
      </c>
      <c r="I97" s="66">
        <f>'signal-per-mass-dry-wt ave'!Y97</f>
        <v>0.0768706630487318</v>
      </c>
      <c r="J97" s="115">
        <f>'signal-per-mass-dry-wt ave'!Z97</f>
        <v>0.0166065627349493</v>
      </c>
      <c r="K97" s="66">
        <f>'signal-per-mass-dry-wt ave'!AF97</f>
        <v>0.0266806489521601</v>
      </c>
      <c r="L97" s="115">
        <f>'signal-per-mass-dry-wt ave'!AG97</f>
        <v>0.0203750541038254</v>
      </c>
      <c r="M97" s="66">
        <f>'signal-per-mass-dry-wt ave'!AM97</f>
        <v>0.0119404959775594</v>
      </c>
      <c r="N97" s="115">
        <f>'signal-per-mass-dry-wt ave'!AN97</f>
        <v>0.00509885495320732</v>
      </c>
      <c r="O97" s="66">
        <f>'signal-per-mass-dry-wt ave'!AT97</f>
        <v>0.019563013966801</v>
      </c>
      <c r="P97" s="115">
        <f>'signal-per-mass-dry-wt ave'!AU97</f>
        <v>0.0152224105004063</v>
      </c>
      <c r="Q97" s="66">
        <f>'signal-per-mass-dry-wt ave'!BA97</f>
        <v>0.0281275812849936</v>
      </c>
      <c r="R97" s="115">
        <f>'signal-per-mass-dry-wt ave'!BB97</f>
        <v>0.0165073472916542</v>
      </c>
      <c r="S97" s="66">
        <f>'signal-per-mass-dry-wt ave'!BH97</f>
        <v>0.0475799827678666</v>
      </c>
      <c r="T97" s="115">
        <f>'signal-per-mass-dry-wt ave'!BI97</f>
        <v>0.0248404504982352</v>
      </c>
      <c r="U97" s="66">
        <f>'signal-per-mass-dry-wt ave'!BO97</f>
        <v>0.0347074617850406</v>
      </c>
      <c r="V97" s="115">
        <f>'signal-per-mass-dry-wt ave'!BP97</f>
        <v>0.0133885163699367</v>
      </c>
      <c r="W97" s="66">
        <f>'signal-per-mass-dry-wt ave'!BV97</f>
        <v>0.0450957970361028</v>
      </c>
      <c r="X97" s="115">
        <f>'signal-per-mass-dry-wt ave'!BW97</f>
        <v>0.01626097956288</v>
      </c>
      <c r="Y97" s="66">
        <f>'signal-per-mass-dry-wt ave'!CC97</f>
        <v>0.00804663245283088</v>
      </c>
      <c r="Z97" s="115">
        <f>'signal-per-mass-dry-wt ave'!CD97</f>
        <v>0.00500928023074544</v>
      </c>
      <c r="AA97" s="66">
        <f>'signal-per-mass-dry-wt ave'!CJ97</f>
        <v>0.0101253484424646</v>
      </c>
      <c r="AB97" s="115">
        <f>'signal-per-mass-dry-wt ave'!CK97</f>
        <v>0.010724640271315</v>
      </c>
      <c r="AC97" s="66">
        <f>'signal-per-mass-dry-wt ave'!CQ97</f>
        <v>0.00542606350476989</v>
      </c>
      <c r="AD97" s="115">
        <f>'signal-per-mass-dry-wt ave'!CR97</f>
        <v>0.00528736878226991</v>
      </c>
      <c r="AE97" s="66">
        <f>'signal-per-mass-dry-wt ave'!CX97</f>
        <v>0.00719886149290642</v>
      </c>
      <c r="AF97" s="115">
        <f>'signal-per-mass-dry-wt ave'!CY97</f>
        <v>0.00933689277579623</v>
      </c>
      <c r="AG97" s="66">
        <f>'signal-per-mass-dry-wt ave'!DE97</f>
        <v>0.00187318704009325</v>
      </c>
      <c r="AH97" s="115">
        <f>'signal-per-mass-dry-wt ave'!DF97</f>
        <v>0.00268235668700396</v>
      </c>
      <c r="AI97" s="66">
        <f>'signal-per-mass-dry-wt ave'!DL97</f>
        <v>0.00426901266983837</v>
      </c>
      <c r="AJ97" s="115">
        <f>'signal-per-mass-dry-wt ave'!DM97</f>
        <v>0.00269888764056528</v>
      </c>
      <c r="AK97" s="66">
        <f>'signal-per-mass-dry-wt ave'!DS97</f>
        <v>0.0111110799128108</v>
      </c>
      <c r="AL97" s="115">
        <f>'signal-per-mass-dry-wt ave'!DT97</f>
        <v>0.00965637665637794</v>
      </c>
      <c r="AM97" s="66">
        <f>'signal-per-mass-dry-wt ave'!DZ97</f>
        <v>0.00110677458038318</v>
      </c>
      <c r="AN97" s="115">
        <f>'signal-per-mass-dry-wt ave'!EA97</f>
        <v>0.00102356897989654</v>
      </c>
      <c r="AO97" s="66">
        <f>'signal-per-mass-dry-wt ave'!EG97</f>
        <v>0.0054191553091164</v>
      </c>
      <c r="AP97" s="115">
        <f>'signal-per-mass-dry-wt ave'!EH97</f>
        <v>0.00513578293276962</v>
      </c>
      <c r="AQ97" s="128"/>
      <c r="AR97" s="66">
        <f>'% total signal ave'!Q97</f>
        <v>0.0281096518747212</v>
      </c>
      <c r="AS97" s="115">
        <f>'% total signal ave'!R97</f>
        <v>0.00758143780540482</v>
      </c>
      <c r="AT97" s="66">
        <f>'% total signal ave'!S97</f>
        <v>0.269709416509094</v>
      </c>
      <c r="AU97" s="66">
        <f>'% total signal ave'!Y97</f>
        <v>0.0494187975763117</v>
      </c>
      <c r="AV97" s="115">
        <f>'% total signal ave'!Z97</f>
        <v>0.0112916797704845</v>
      </c>
      <c r="AW97" s="66">
        <f>'% total signal ave'!AF97</f>
        <v>0.030220623352089</v>
      </c>
      <c r="AX97" s="115">
        <f>'% total signal ave'!AG97</f>
        <v>0.012861341373699</v>
      </c>
      <c r="AY97" s="66">
        <f>'% total signal ave'!AM97</f>
        <v>0.0297452802019818</v>
      </c>
      <c r="AZ97" s="115">
        <f>'% total signal ave'!AN97</f>
        <v>0.0109040259366689</v>
      </c>
      <c r="BA97" s="66">
        <f>'% total signal ave'!AT97</f>
        <v>0.0349980371510602</v>
      </c>
      <c r="BB97" s="115">
        <f>'% total signal ave'!AU97</f>
        <v>0.0233157243095672</v>
      </c>
      <c r="BC97" s="66">
        <f>'% total signal ave'!BA97</f>
        <v>0.0320723961613837</v>
      </c>
      <c r="BD97" s="115">
        <f>'% total signal ave'!BB97</f>
        <v>0.0145686688325146</v>
      </c>
      <c r="BE97" s="66">
        <f>'% total signal ave'!BH97</f>
        <v>0.0549415317205485</v>
      </c>
      <c r="BF97" s="115">
        <f>'% total signal ave'!BI97</f>
        <v>0.0121184128701473</v>
      </c>
      <c r="BG97" s="66">
        <f>'% total signal ave'!BO97</f>
        <v>0.0639354039132969</v>
      </c>
      <c r="BH97" s="115">
        <f>'% total signal ave'!BP97</f>
        <v>0.013835467086519</v>
      </c>
      <c r="BI97" s="66">
        <f>'% total signal ave'!BV97</f>
        <v>0.0371629835143107</v>
      </c>
      <c r="BJ97" s="115">
        <f>'% total signal ave'!BW97</f>
        <v>0.0138971414395132</v>
      </c>
      <c r="BK97" s="66">
        <f>'% total signal ave'!CC97</f>
        <v>0.0318321469478782</v>
      </c>
      <c r="BL97" s="115">
        <f>'% total signal ave'!CD97</f>
        <v>0.0153232625837144</v>
      </c>
      <c r="BM97" s="66">
        <f>'% total signal ave'!CJ97</f>
        <v>0.0191872416046138</v>
      </c>
      <c r="BN97" s="115">
        <f>'% total signal ave'!CK97</f>
        <v>0.0181562871495115</v>
      </c>
      <c r="BO97" s="66">
        <f>'% total signal ave'!CQ97</f>
        <v>0.0117138035461403</v>
      </c>
      <c r="BP97" s="115">
        <f>'% total signal ave'!CR97</f>
        <v>0.00863281025009439</v>
      </c>
      <c r="BQ97" s="66">
        <f>'% total signal ave'!CX97</f>
        <v>0.0210894935759677</v>
      </c>
      <c r="BR97" s="115">
        <f>'% total signal ave'!CY97</f>
        <v>0.0236917717366968</v>
      </c>
      <c r="BS97" s="66">
        <f>'% total signal ave'!DE97</f>
        <v>0.00303784978610753</v>
      </c>
      <c r="BT97" s="115">
        <f>'% total signal ave'!DF97</f>
        <v>0.0044519431928391</v>
      </c>
      <c r="BU97" s="66">
        <f>'% total signal ave'!DL97</f>
        <v>0.0124695021612507</v>
      </c>
      <c r="BV97" s="115">
        <f>'% total signal ave'!DM97</f>
        <v>0.00757259951087743</v>
      </c>
      <c r="BW97" s="66">
        <f>'% total signal ave'!DS97</f>
        <v>0.0205946857688981</v>
      </c>
      <c r="BX97" s="115">
        <f>'% total signal ave'!DT97</f>
        <v>0.0129553566964559</v>
      </c>
      <c r="BY97" s="66">
        <f>'% total signal ave'!DZ97</f>
        <v>0.00529054603820185</v>
      </c>
      <c r="BZ97" s="115">
        <f>'% total signal ave'!EA97</f>
        <v>0.0051597158542806</v>
      </c>
      <c r="CA97" s="66">
        <f>'% total signal ave'!EG97</f>
        <v>0.0179910847732674</v>
      </c>
      <c r="CB97" s="115">
        <f>'% total signal ave'!EH97</f>
        <v>0.0163790991771178</v>
      </c>
    </row>
    <row r="98" spans="1:80">
      <c r="A98">
        <f>'imported data from Web Calc'!A104</f>
        <v>714.5</v>
      </c>
      <c r="B98" t="str">
        <f>'imported data from Web Calc'!B104</f>
        <v>C39H72O8PN</v>
      </c>
      <c r="C98" s="61" t="str">
        <f>'imported data from Web Calc'!C104</f>
        <v>PE(34:3)</v>
      </c>
      <c r="D98" s="66">
        <f>'amount-analyzed sorted'!Q98</f>
        <v>0.101227249339534</v>
      </c>
      <c r="E98" s="125"/>
      <c r="F98" s="66">
        <f>'signal-per-mass-dry-wt ave'!Q98</f>
        <v>1.30402674346703</v>
      </c>
      <c r="G98" s="115">
        <f>'signal-per-mass-dry-wt ave'!R98</f>
        <v>0.0526187669163328</v>
      </c>
      <c r="H98" s="66">
        <f>'signal-per-mass-dry-wt ave'!S98</f>
        <v>0.0403509875698059</v>
      </c>
      <c r="I98" s="66">
        <f>'signal-per-mass-dry-wt ave'!Y98</f>
        <v>4.60062975808167</v>
      </c>
      <c r="J98" s="115">
        <f>'signal-per-mass-dry-wt ave'!Z98</f>
        <v>1.30109598664875</v>
      </c>
      <c r="K98" s="66">
        <f>'signal-per-mass-dry-wt ave'!AF98</f>
        <v>1.88285575186051</v>
      </c>
      <c r="L98" s="115">
        <f>'signal-per-mass-dry-wt ave'!AG98</f>
        <v>1.07668622851142</v>
      </c>
      <c r="M98" s="66">
        <f>'signal-per-mass-dry-wt ave'!AM98</f>
        <v>0.996920433107513</v>
      </c>
      <c r="N98" s="115">
        <f>'signal-per-mass-dry-wt ave'!AN98</f>
        <v>0.325525625237795</v>
      </c>
      <c r="O98" s="66">
        <f>'signal-per-mass-dry-wt ave'!AT98</f>
        <v>1.43568109388694</v>
      </c>
      <c r="P98" s="115">
        <f>'signal-per-mass-dry-wt ave'!AU98</f>
        <v>0.848531707806509</v>
      </c>
      <c r="Q98" s="66">
        <f>'signal-per-mass-dry-wt ave'!BA98</f>
        <v>2.26697262660599</v>
      </c>
      <c r="R98" s="115">
        <f>'signal-per-mass-dry-wt ave'!BB98</f>
        <v>0.799055463460199</v>
      </c>
      <c r="S98" s="66">
        <f>'signal-per-mass-dry-wt ave'!BH98</f>
        <v>2.75964143516413</v>
      </c>
      <c r="T98" s="115">
        <f>'signal-per-mass-dry-wt ave'!BI98</f>
        <v>1.06032226726349</v>
      </c>
      <c r="U98" s="66">
        <f>'signal-per-mass-dry-wt ave'!BO98</f>
        <v>1.96673633077247</v>
      </c>
      <c r="V98" s="115">
        <f>'signal-per-mass-dry-wt ave'!BP98</f>
        <v>0.680642365545792</v>
      </c>
      <c r="W98" s="66">
        <f>'signal-per-mass-dry-wt ave'!BV98</f>
        <v>3.9095285307135</v>
      </c>
      <c r="X98" s="115">
        <f>'signal-per-mass-dry-wt ave'!BW98</f>
        <v>1.29926694978914</v>
      </c>
      <c r="Y98" s="66">
        <f>'signal-per-mass-dry-wt ave'!CC98</f>
        <v>0.618940639216528</v>
      </c>
      <c r="Z98" s="115">
        <f>'signal-per-mass-dry-wt ave'!CD98</f>
        <v>0.352403982976697</v>
      </c>
      <c r="AA98" s="66">
        <f>'signal-per-mass-dry-wt ave'!CJ98</f>
        <v>0.786112027870121</v>
      </c>
      <c r="AB98" s="115">
        <f>'signal-per-mass-dry-wt ave'!CK98</f>
        <v>0.658570318159429</v>
      </c>
      <c r="AC98" s="66">
        <f>'signal-per-mass-dry-wt ave'!CQ98</f>
        <v>0.560127098103086</v>
      </c>
      <c r="AD98" s="115">
        <f>'signal-per-mass-dry-wt ave'!CR98</f>
        <v>0.368704952051647</v>
      </c>
      <c r="AE98" s="66">
        <f>'signal-per-mass-dry-wt ave'!CX98</f>
        <v>0.482340825980337</v>
      </c>
      <c r="AF98" s="115">
        <f>'signal-per-mass-dry-wt ave'!CY98</f>
        <v>0.350159748160252</v>
      </c>
      <c r="AG98" s="66">
        <f>'signal-per-mass-dry-wt ave'!DE98</f>
        <v>0.590168866598759</v>
      </c>
      <c r="AH98" s="115">
        <f>'signal-per-mass-dry-wt ave'!DF98</f>
        <v>0.280765265957929</v>
      </c>
      <c r="AI98" s="66">
        <f>'signal-per-mass-dry-wt ave'!DL98</f>
        <v>0.511396864784106</v>
      </c>
      <c r="AJ98" s="115">
        <f>'signal-per-mass-dry-wt ave'!DM98</f>
        <v>0.358492313763931</v>
      </c>
      <c r="AK98" s="66">
        <f>'signal-per-mass-dry-wt ave'!DS98</f>
        <v>0.873004203581802</v>
      </c>
      <c r="AL98" s="115">
        <f>'signal-per-mass-dry-wt ave'!DT98</f>
        <v>0.542037878679584</v>
      </c>
      <c r="AM98" s="66">
        <f>'signal-per-mass-dry-wt ave'!DZ98</f>
        <v>0.33884319698174</v>
      </c>
      <c r="AN98" s="115">
        <f>'signal-per-mass-dry-wt ave'!EA98</f>
        <v>0.300377716148762</v>
      </c>
      <c r="AO98" s="66">
        <f>'signal-per-mass-dry-wt ave'!EG98</f>
        <v>0.806660065393864</v>
      </c>
      <c r="AP98" s="115">
        <f>'signal-per-mass-dry-wt ave'!EH98</f>
        <v>0.561048375117814</v>
      </c>
      <c r="AQ98" s="128"/>
      <c r="AR98" s="66">
        <f>'% total signal ave'!Q98</f>
        <v>2.36124038169682</v>
      </c>
      <c r="AS98" s="115">
        <f>'% total signal ave'!R98</f>
        <v>0.0780782813379722</v>
      </c>
      <c r="AT98" s="66">
        <f>'% total signal ave'!S98</f>
        <v>0.0330666381716985</v>
      </c>
      <c r="AU98" s="66">
        <f>'% total signal ave'!Y98</f>
        <v>2.88809527690147</v>
      </c>
      <c r="AV98" s="115">
        <f>'% total signal ave'!Z98</f>
        <v>0.467408708926445</v>
      </c>
      <c r="AW98" s="66">
        <f>'% total signal ave'!AF98</f>
        <v>2.25361028627567</v>
      </c>
      <c r="AX98" s="115">
        <f>'% total signal ave'!AG98</f>
        <v>0.213504306025775</v>
      </c>
      <c r="AY98" s="66">
        <f>'% total signal ave'!AM98</f>
        <v>2.48102945666287</v>
      </c>
      <c r="AZ98" s="115">
        <f>'% total signal ave'!AN98</f>
        <v>0.404064770109654</v>
      </c>
      <c r="BA98" s="66">
        <f>'% total signal ave'!AT98</f>
        <v>2.63847419165655</v>
      </c>
      <c r="BB98" s="115">
        <f>'% total signal ave'!AU98</f>
        <v>0.293144379868859</v>
      </c>
      <c r="BC98" s="66">
        <f>'% total signal ave'!BA98</f>
        <v>2.60241622087695</v>
      </c>
      <c r="BD98" s="115">
        <f>'% total signal ave'!BB98</f>
        <v>0.515086510732982</v>
      </c>
      <c r="BE98" s="66">
        <f>'% total signal ave'!BH98</f>
        <v>3.26670721560542</v>
      </c>
      <c r="BF98" s="115">
        <f>'% total signal ave'!BI98</f>
        <v>0.406219379363106</v>
      </c>
      <c r="BG98" s="66">
        <f>'% total signal ave'!BO98</f>
        <v>3.56522252885158</v>
      </c>
      <c r="BH98" s="115">
        <f>'% total signal ave'!BP98</f>
        <v>0.220535982478665</v>
      </c>
      <c r="BI98" s="66">
        <f>'% total signal ave'!BV98</f>
        <v>3.10821313649951</v>
      </c>
      <c r="BJ98" s="115">
        <f>'% total signal ave'!BW98</f>
        <v>0.172310956533019</v>
      </c>
      <c r="BK98" s="66">
        <f>'% total signal ave'!CC98</f>
        <v>2.40325768383838</v>
      </c>
      <c r="BL98" s="115">
        <f>'% total signal ave'!CD98</f>
        <v>0.247785490004881</v>
      </c>
      <c r="BM98" s="66">
        <f>'% total signal ave'!CJ98</f>
        <v>1.57035141408719</v>
      </c>
      <c r="BN98" s="115">
        <f>'% total signal ave'!CK98</f>
        <v>0.500380448881714</v>
      </c>
      <c r="BO98" s="66">
        <f>'% total signal ave'!CQ98</f>
        <v>1.31778983234656</v>
      </c>
      <c r="BP98" s="115">
        <f>'% total signal ave'!CR98</f>
        <v>0.343484234195689</v>
      </c>
      <c r="BQ98" s="66">
        <f>'% total signal ave'!CX98</f>
        <v>1.42285316077724</v>
      </c>
      <c r="BR98" s="115">
        <f>'% total signal ave'!CY98</f>
        <v>0.404990035862975</v>
      </c>
      <c r="BS98" s="66">
        <f>'% total signal ave'!DE98</f>
        <v>1.18131443811762</v>
      </c>
      <c r="BT98" s="115">
        <f>'% total signal ave'!DF98</f>
        <v>0.246602069671857</v>
      </c>
      <c r="BU98" s="66">
        <f>'% total signal ave'!DL98</f>
        <v>1.6209236805578</v>
      </c>
      <c r="BV98" s="115">
        <f>'% total signal ave'!DM98</f>
        <v>0.403709231055194</v>
      </c>
      <c r="BW98" s="66">
        <f>'% total signal ave'!DS98</f>
        <v>1.78153306653348</v>
      </c>
      <c r="BX98" s="115">
        <f>'% total signal ave'!DT98</f>
        <v>0.420823223891989</v>
      </c>
      <c r="BY98" s="66">
        <f>'% total signal ave'!DZ98</f>
        <v>1.10420036033307</v>
      </c>
      <c r="BZ98" s="115">
        <f>'% total signal ave'!EA98</f>
        <v>0.158516731868673</v>
      </c>
      <c r="CA98" s="66">
        <f>'% total signal ave'!EG98</f>
        <v>1.72458837407922</v>
      </c>
      <c r="CB98" s="115">
        <f>'% total signal ave'!EH98</f>
        <v>0.277333870999569</v>
      </c>
    </row>
    <row r="99" spans="1:80">
      <c r="A99">
        <f>'imported data from Web Calc'!A105</f>
        <v>716.5</v>
      </c>
      <c r="B99" t="str">
        <f>'imported data from Web Calc'!B105</f>
        <v>C39H74O8PN</v>
      </c>
      <c r="C99" s="61" t="str">
        <f>'imported data from Web Calc'!C105</f>
        <v>PE(34:2)</v>
      </c>
      <c r="D99" s="66">
        <f>'amount-analyzed sorted'!Q99</f>
        <v>0.175322225775023</v>
      </c>
      <c r="E99" s="125"/>
      <c r="F99" s="66">
        <f>'signal-per-mass-dry-wt ave'!Q99</f>
        <v>2.25853090572427</v>
      </c>
      <c r="G99" s="115">
        <f>'signal-per-mass-dry-wt ave'!R99</f>
        <v>0.0352965974266457</v>
      </c>
      <c r="H99" s="66">
        <f>'signal-per-mass-dry-wt ave'!S99</f>
        <v>0.0156281223946</v>
      </c>
      <c r="I99" s="66">
        <f>'signal-per-mass-dry-wt ave'!Y99</f>
        <v>9.17412514254826</v>
      </c>
      <c r="J99" s="115">
        <f>'signal-per-mass-dry-wt ave'!Z99</f>
        <v>2.34514331420106</v>
      </c>
      <c r="K99" s="66">
        <f>'signal-per-mass-dry-wt ave'!AF99</f>
        <v>3.93242729814682</v>
      </c>
      <c r="L99" s="115">
        <f>'signal-per-mass-dry-wt ave'!AG99</f>
        <v>2.22037388528127</v>
      </c>
      <c r="M99" s="66">
        <f>'signal-per-mass-dry-wt ave'!AM99</f>
        <v>1.73556386793846</v>
      </c>
      <c r="N99" s="115">
        <f>'signal-per-mass-dry-wt ave'!AN99</f>
        <v>0.671732673615912</v>
      </c>
      <c r="O99" s="66">
        <f>'signal-per-mass-dry-wt ave'!AT99</f>
        <v>2.24494142922447</v>
      </c>
      <c r="P99" s="115">
        <f>'signal-per-mass-dry-wt ave'!AU99</f>
        <v>1.25023376054135</v>
      </c>
      <c r="Q99" s="66">
        <f>'signal-per-mass-dry-wt ave'!BA99</f>
        <v>3.83229754073169</v>
      </c>
      <c r="R99" s="115">
        <f>'signal-per-mass-dry-wt ave'!BB99</f>
        <v>1.49851443636367</v>
      </c>
      <c r="S99" s="66">
        <f>'signal-per-mass-dry-wt ave'!BH99</f>
        <v>4.42767014458446</v>
      </c>
      <c r="T99" s="115">
        <f>'signal-per-mass-dry-wt ave'!BI99</f>
        <v>1.91476793214223</v>
      </c>
      <c r="U99" s="66">
        <f>'signal-per-mass-dry-wt ave'!BO99</f>
        <v>3.09631046907634</v>
      </c>
      <c r="V99" s="115">
        <f>'signal-per-mass-dry-wt ave'!BP99</f>
        <v>1.31306065885744</v>
      </c>
      <c r="W99" s="66">
        <f>'signal-per-mass-dry-wt ave'!BV99</f>
        <v>6.46265400280597</v>
      </c>
      <c r="X99" s="115">
        <f>'signal-per-mass-dry-wt ave'!BW99</f>
        <v>2.41895741313701</v>
      </c>
      <c r="Y99" s="66">
        <f>'signal-per-mass-dry-wt ave'!CC99</f>
        <v>1.16393182853798</v>
      </c>
      <c r="Z99" s="115">
        <f>'signal-per-mass-dry-wt ave'!CD99</f>
        <v>0.724466032957479</v>
      </c>
      <c r="AA99" s="66">
        <f>'signal-per-mass-dry-wt ave'!CJ99</f>
        <v>1.42517392679752</v>
      </c>
      <c r="AB99" s="115">
        <f>'signal-per-mass-dry-wt ave'!CK99</f>
        <v>1.08064921961744</v>
      </c>
      <c r="AC99" s="66">
        <f>'signal-per-mass-dry-wt ave'!CQ99</f>
        <v>1.25580313446533</v>
      </c>
      <c r="AD99" s="115">
        <f>'signal-per-mass-dry-wt ave'!CR99</f>
        <v>0.850276290546029</v>
      </c>
      <c r="AE99" s="66">
        <f>'signal-per-mass-dry-wt ave'!CX99</f>
        <v>0.981059751558836</v>
      </c>
      <c r="AF99" s="115">
        <f>'signal-per-mass-dry-wt ave'!CY99</f>
        <v>0.711828085505832</v>
      </c>
      <c r="AG99" s="66">
        <f>'signal-per-mass-dry-wt ave'!DE99</f>
        <v>1.06189803186196</v>
      </c>
      <c r="AH99" s="115">
        <f>'signal-per-mass-dry-wt ave'!DF99</f>
        <v>0.497236137752283</v>
      </c>
      <c r="AI99" s="66">
        <f>'signal-per-mass-dry-wt ave'!DL99</f>
        <v>0.816740950116723</v>
      </c>
      <c r="AJ99" s="115">
        <f>'signal-per-mass-dry-wt ave'!DM99</f>
        <v>0.534999706314436</v>
      </c>
      <c r="AK99" s="66">
        <f>'signal-per-mass-dry-wt ave'!DS99</f>
        <v>1.49018241270413</v>
      </c>
      <c r="AL99" s="115">
        <f>'signal-per-mass-dry-wt ave'!DT99</f>
        <v>0.966809833942898</v>
      </c>
      <c r="AM99" s="66">
        <f>'signal-per-mass-dry-wt ave'!DZ99</f>
        <v>0.671896646327377</v>
      </c>
      <c r="AN99" s="115">
        <f>'signal-per-mass-dry-wt ave'!EA99</f>
        <v>0.619744101878734</v>
      </c>
      <c r="AO99" s="66">
        <f>'signal-per-mass-dry-wt ave'!EG99</f>
        <v>1.50619155580648</v>
      </c>
      <c r="AP99" s="115">
        <f>'signal-per-mass-dry-wt ave'!EH99</f>
        <v>1.12875303268344</v>
      </c>
      <c r="AQ99" s="128"/>
      <c r="AR99" s="66">
        <f>'% total signal ave'!Q99</f>
        <v>4.09153544081792</v>
      </c>
      <c r="AS99" s="115">
        <f>'% total signal ave'!R99</f>
        <v>0.114860983634503</v>
      </c>
      <c r="AT99" s="66">
        <f>'% total signal ave'!S99</f>
        <v>0.0280728311647086</v>
      </c>
      <c r="AU99" s="66">
        <f>'% total signal ave'!Y99</f>
        <v>5.76062411735672</v>
      </c>
      <c r="AV99" s="115">
        <f>'% total signal ave'!Z99</f>
        <v>0.777373376419468</v>
      </c>
      <c r="AW99" s="66">
        <f>'% total signal ave'!AF99</f>
        <v>4.77251023189009</v>
      </c>
      <c r="AX99" s="115">
        <f>'% total signal ave'!AG99</f>
        <v>0.55830859722516</v>
      </c>
      <c r="AY99" s="66">
        <f>'% total signal ave'!AM99</f>
        <v>4.29443604532492</v>
      </c>
      <c r="AZ99" s="115">
        <f>'% total signal ave'!AN99</f>
        <v>1.27736844587062</v>
      </c>
      <c r="BA99" s="66">
        <f>'% total signal ave'!AT99</f>
        <v>4.08450268772958</v>
      </c>
      <c r="BB99" s="115">
        <f>'% total signal ave'!AU99</f>
        <v>0.0840673303320628</v>
      </c>
      <c r="BC99" s="66">
        <f>'% total signal ave'!BA99</f>
        <v>4.27640577365711</v>
      </c>
      <c r="BD99" s="115">
        <f>'% total signal ave'!BB99</f>
        <v>0.649391153747052</v>
      </c>
      <c r="BE99" s="66">
        <f>'% total signal ave'!BH99</f>
        <v>5.2090655393631</v>
      </c>
      <c r="BF99" s="115">
        <f>'% total signal ave'!BI99</f>
        <v>0.947322919528129</v>
      </c>
      <c r="BG99" s="66">
        <f>'% total signal ave'!BO99</f>
        <v>5.51899239379124</v>
      </c>
      <c r="BH99" s="115">
        <f>'% total signal ave'!BP99</f>
        <v>0.627877934233127</v>
      </c>
      <c r="BI99" s="66">
        <f>'% total signal ave'!BV99</f>
        <v>5.09282420800667</v>
      </c>
      <c r="BJ99" s="115">
        <f>'% total signal ave'!BW99</f>
        <v>0.405140622185064</v>
      </c>
      <c r="BK99" s="66">
        <f>'% total signal ave'!CC99</f>
        <v>4.45124624914069</v>
      </c>
      <c r="BL99" s="115">
        <f>'% total signal ave'!CD99</f>
        <v>0.570124628022282</v>
      </c>
      <c r="BM99" s="66">
        <f>'% total signal ave'!CJ99</f>
        <v>2.9247720025913</v>
      </c>
      <c r="BN99" s="115">
        <f>'% total signal ave'!CK99</f>
        <v>0.763205139047755</v>
      </c>
      <c r="BO99" s="66">
        <f>'% total signal ave'!CQ99</f>
        <v>2.93394085264954</v>
      </c>
      <c r="BP99" s="115">
        <f>'% total signal ave'!CR99</f>
        <v>0.851035542958108</v>
      </c>
      <c r="BQ99" s="66">
        <f>'% total signal ave'!CX99</f>
        <v>2.92136167451601</v>
      </c>
      <c r="BR99" s="115">
        <f>'% total signal ave'!CY99</f>
        <v>1.1044159581643</v>
      </c>
      <c r="BS99" s="66">
        <f>'% total signal ave'!DE99</f>
        <v>2.12006577477505</v>
      </c>
      <c r="BT99" s="115">
        <f>'% total signal ave'!DF99</f>
        <v>0.352174857009277</v>
      </c>
      <c r="BU99" s="66">
        <f>'% total signal ave'!DL99</f>
        <v>2.60066038837135</v>
      </c>
      <c r="BV99" s="115">
        <f>'% total signal ave'!DM99</f>
        <v>0.515593005068054</v>
      </c>
      <c r="BW99" s="66">
        <f>'% total signal ave'!DS99</f>
        <v>2.99626237169946</v>
      </c>
      <c r="BX99" s="115">
        <f>'% total signal ave'!DT99</f>
        <v>0.690700332922676</v>
      </c>
      <c r="BY99" s="66">
        <f>'% total signal ave'!DZ99</f>
        <v>2.24314249201201</v>
      </c>
      <c r="BZ99" s="115">
        <f>'% total signal ave'!EA99</f>
        <v>0.306513899101722</v>
      </c>
      <c r="CA99" s="66">
        <f>'% total signal ave'!EG99</f>
        <v>3.06942456445051</v>
      </c>
      <c r="CB99" s="115">
        <f>'% total signal ave'!EH99</f>
        <v>0.82405138487276</v>
      </c>
    </row>
    <row r="100" spans="1:80">
      <c r="A100">
        <f>'imported data from Web Calc'!A106</f>
        <v>718.5</v>
      </c>
      <c r="B100" t="str">
        <f>'imported data from Web Calc'!B106</f>
        <v>C39H76O8PN</v>
      </c>
      <c r="C100" s="61" t="str">
        <f>'imported data from Web Calc'!C106</f>
        <v>PE(34:1)</v>
      </c>
      <c r="D100" s="66">
        <f>'amount-analyzed sorted'!Q100</f>
        <v>0.0377729917772831</v>
      </c>
      <c r="E100" s="125"/>
      <c r="F100" s="66">
        <f>'signal-per-mass-dry-wt ave'!Q100</f>
        <v>0.486598142098288</v>
      </c>
      <c r="G100" s="115">
        <f>'signal-per-mass-dry-wt ave'!R100</f>
        <v>0.0357891142744972</v>
      </c>
      <c r="H100" s="66">
        <f>'signal-per-mass-dry-wt ave'!S100</f>
        <v>0.0735496319820887</v>
      </c>
      <c r="I100" s="66">
        <f>'signal-per-mass-dry-wt ave'!Y100</f>
        <v>1.53719741923907</v>
      </c>
      <c r="J100" s="115">
        <f>'signal-per-mass-dry-wt ave'!Z100</f>
        <v>0.355382266915392</v>
      </c>
      <c r="K100" s="66">
        <f>'signal-per-mass-dry-wt ave'!AF100</f>
        <v>0.77396120953002</v>
      </c>
      <c r="L100" s="115">
        <f>'signal-per-mass-dry-wt ave'!AG100</f>
        <v>0.412263994972051</v>
      </c>
      <c r="M100" s="66">
        <f>'signal-per-mass-dry-wt ave'!AM100</f>
        <v>0.348026512007772</v>
      </c>
      <c r="N100" s="115">
        <f>'signal-per-mass-dry-wt ave'!AN100</f>
        <v>0.147851562294704</v>
      </c>
      <c r="O100" s="66">
        <f>'signal-per-mass-dry-wt ave'!AT100</f>
        <v>0.38668898806067</v>
      </c>
      <c r="P100" s="115">
        <f>'signal-per-mass-dry-wt ave'!AU100</f>
        <v>0.212456149735502</v>
      </c>
      <c r="Q100" s="66">
        <f>'signal-per-mass-dry-wt ave'!BA100</f>
        <v>0.82659635451776</v>
      </c>
      <c r="R100" s="115">
        <f>'signal-per-mass-dry-wt ave'!BB100</f>
        <v>0.39322941262123</v>
      </c>
      <c r="S100" s="66">
        <f>'signal-per-mass-dry-wt ave'!BH100</f>
        <v>0.829411945898384</v>
      </c>
      <c r="T100" s="115">
        <f>'signal-per-mass-dry-wt ave'!BI100</f>
        <v>0.403137851801588</v>
      </c>
      <c r="U100" s="66">
        <f>'signal-per-mass-dry-wt ave'!BO100</f>
        <v>0.589901575522496</v>
      </c>
      <c r="V100" s="115">
        <f>'signal-per-mass-dry-wt ave'!BP100</f>
        <v>0.174388882926073</v>
      </c>
      <c r="W100" s="66">
        <f>'signal-per-mass-dry-wt ave'!BV100</f>
        <v>1.34178474949041</v>
      </c>
      <c r="X100" s="115">
        <f>'signal-per-mass-dry-wt ave'!BW100</f>
        <v>0.47204362259588</v>
      </c>
      <c r="Y100" s="66">
        <f>'signal-per-mass-dry-wt ave'!CC100</f>
        <v>0.216801853438847</v>
      </c>
      <c r="Z100" s="115">
        <f>'signal-per-mass-dry-wt ave'!CD100</f>
        <v>0.133333314358009</v>
      </c>
      <c r="AA100" s="66">
        <f>'signal-per-mass-dry-wt ave'!CJ100</f>
        <v>0.361104865596031</v>
      </c>
      <c r="AB100" s="115">
        <f>'signal-per-mass-dry-wt ave'!CK100</f>
        <v>0.28498855774508</v>
      </c>
      <c r="AC100" s="66">
        <f>'signal-per-mass-dry-wt ave'!CQ100</f>
        <v>0.364348616662909</v>
      </c>
      <c r="AD100" s="115">
        <f>'signal-per-mass-dry-wt ave'!CR100</f>
        <v>0.213478411916732</v>
      </c>
      <c r="AE100" s="66">
        <f>'signal-per-mass-dry-wt ave'!CX100</f>
        <v>0.263413451673771</v>
      </c>
      <c r="AF100" s="115">
        <f>'signal-per-mass-dry-wt ave'!CY100</f>
        <v>0.193628657239129</v>
      </c>
      <c r="AG100" s="66">
        <f>'signal-per-mass-dry-wt ave'!DE100</f>
        <v>0.309726302081483</v>
      </c>
      <c r="AH100" s="115">
        <f>'signal-per-mass-dry-wt ave'!DF100</f>
        <v>0.12325628506058</v>
      </c>
      <c r="AI100" s="66">
        <f>'signal-per-mass-dry-wt ave'!DL100</f>
        <v>0.193256577835188</v>
      </c>
      <c r="AJ100" s="115">
        <f>'signal-per-mass-dry-wt ave'!DM100</f>
        <v>0.122025457838639</v>
      </c>
      <c r="AK100" s="66">
        <f>'signal-per-mass-dry-wt ave'!DS100</f>
        <v>0.38051985020538</v>
      </c>
      <c r="AL100" s="115">
        <f>'signal-per-mass-dry-wt ave'!DT100</f>
        <v>0.260654666053168</v>
      </c>
      <c r="AM100" s="66">
        <f>'signal-per-mass-dry-wt ave'!DZ100</f>
        <v>0.151944689860965</v>
      </c>
      <c r="AN100" s="115">
        <f>'signal-per-mass-dry-wt ave'!EA100</f>
        <v>0.135255291014947</v>
      </c>
      <c r="AO100" s="66">
        <f>'signal-per-mass-dry-wt ave'!EG100</f>
        <v>0.373294370580466</v>
      </c>
      <c r="AP100" s="115">
        <f>'signal-per-mass-dry-wt ave'!EH100</f>
        <v>0.280633127045881</v>
      </c>
      <c r="AQ100" s="128"/>
      <c r="AR100" s="66">
        <f>'% total signal ave'!Q100</f>
        <v>0.881579107931733</v>
      </c>
      <c r="AS100" s="115">
        <f>'% total signal ave'!R100</f>
        <v>0.0691470941069213</v>
      </c>
      <c r="AT100" s="66">
        <f>'% total signal ave'!S100</f>
        <v>0.0784354954476484</v>
      </c>
      <c r="AU100" s="66">
        <f>'% total signal ave'!Y100</f>
        <v>0.973556528791506</v>
      </c>
      <c r="AV100" s="115">
        <f>'% total signal ave'!Z100</f>
        <v>0.16676687031664</v>
      </c>
      <c r="AW100" s="66">
        <f>'% total signal ave'!AF100</f>
        <v>0.943557107109278</v>
      </c>
      <c r="AX100" s="115">
        <f>'% total signal ave'!AG100</f>
        <v>0.0980487339987343</v>
      </c>
      <c r="AY100" s="66">
        <f>'% total signal ave'!AM100</f>
        <v>0.857784320373893</v>
      </c>
      <c r="AZ100" s="115">
        <f>'% total signal ave'!AN100</f>
        <v>0.247630564195264</v>
      </c>
      <c r="BA100" s="66">
        <f>'% total signal ave'!AT100</f>
        <v>0.715764419524918</v>
      </c>
      <c r="BB100" s="115">
        <f>'% total signal ave'!AU100</f>
        <v>0.0717654602231442</v>
      </c>
      <c r="BC100" s="66">
        <f>'% total signal ave'!BA100</f>
        <v>0.883818698859193</v>
      </c>
      <c r="BD100" s="115">
        <f>'% total signal ave'!BB100</f>
        <v>0.1338319066438</v>
      </c>
      <c r="BE100" s="66">
        <f>'% total signal ave'!BH100</f>
        <v>0.967322819019378</v>
      </c>
      <c r="BF100" s="115">
        <f>'% total signal ave'!BI100</f>
        <v>0.127928145109478</v>
      </c>
      <c r="BG100" s="66">
        <f>'% total signal ave'!BO100</f>
        <v>1.08214412477352</v>
      </c>
      <c r="BH100" s="115">
        <f>'% total signal ave'!BP100</f>
        <v>0.0993960736443063</v>
      </c>
      <c r="BI100" s="66">
        <f>'% total signal ave'!BV100</f>
        <v>1.06350133543928</v>
      </c>
      <c r="BJ100" s="115">
        <f>'% total signal ave'!BW100</f>
        <v>0.0821015517182802</v>
      </c>
      <c r="BK100" s="66">
        <f>'% total signal ave'!CC100</f>
        <v>0.830184608878019</v>
      </c>
      <c r="BL100" s="115">
        <f>'% total signal ave'!CD100</f>
        <v>0.122945518303516</v>
      </c>
      <c r="BM100" s="66">
        <f>'% total signal ave'!CJ100</f>
        <v>0.734739383862103</v>
      </c>
      <c r="BN100" s="115">
        <f>'% total signal ave'!CK100</f>
        <v>0.217841582315391</v>
      </c>
      <c r="BO100" s="66">
        <f>'% total signal ave'!CQ100</f>
        <v>0.877900806131537</v>
      </c>
      <c r="BP100" s="115">
        <f>'% total signal ave'!CR100</f>
        <v>0.174900695898911</v>
      </c>
      <c r="BQ100" s="66">
        <f>'% total signal ave'!CX100</f>
        <v>0.76788159149569</v>
      </c>
      <c r="BR100" s="115">
        <f>'% total signal ave'!CY100</f>
        <v>0.154683839110637</v>
      </c>
      <c r="BS100" s="66">
        <f>'% total signal ave'!DE100</f>
        <v>0.630725570517837</v>
      </c>
      <c r="BT100" s="115">
        <f>'% total signal ave'!DF100</f>
        <v>0.0381585274892715</v>
      </c>
      <c r="BU100" s="66">
        <f>'% total signal ave'!DL100</f>
        <v>0.594413681282856</v>
      </c>
      <c r="BV100" s="115">
        <f>'% total signal ave'!DM100</f>
        <v>0.143072104582916</v>
      </c>
      <c r="BW100" s="66">
        <f>'% total signal ave'!DS100</f>
        <v>0.73551792580947</v>
      </c>
      <c r="BX100" s="115">
        <f>'% total signal ave'!DT100</f>
        <v>0.120247370470362</v>
      </c>
      <c r="BY100" s="66">
        <f>'% total signal ave'!DZ100</f>
        <v>0.493198220669224</v>
      </c>
      <c r="BZ100" s="115">
        <f>'% total signal ave'!EA100</f>
        <v>0.0969293362799282</v>
      </c>
      <c r="CA100" s="66">
        <f>'% total signal ave'!EG100</f>
        <v>0.758168367603075</v>
      </c>
      <c r="CB100" s="115">
        <f>'% total signal ave'!EH100</f>
        <v>0.182143740074428</v>
      </c>
    </row>
    <row r="101" spans="1:80">
      <c r="A101">
        <f>'imported data from Web Calc'!A107</f>
        <v>736.5</v>
      </c>
      <c r="B101" t="str">
        <f>'imported data from Web Calc'!B107</f>
        <v>C41H70O8PN</v>
      </c>
      <c r="C101" s="61" t="str">
        <f>'imported data from Web Calc'!C107</f>
        <v>PE(36:6)</v>
      </c>
      <c r="D101" s="66">
        <f>'amount-analyzed sorted'!Q101</f>
        <v>0.014931331322123</v>
      </c>
      <c r="E101" s="125"/>
      <c r="F101" s="66">
        <f>'signal-per-mass-dry-wt ave'!Q101</f>
        <v>0.192347964472557</v>
      </c>
      <c r="G101" s="115">
        <f>'signal-per-mass-dry-wt ave'!R101</f>
        <v>0.0184891893411069</v>
      </c>
      <c r="H101" s="66">
        <f>'signal-per-mass-dry-wt ave'!S101</f>
        <v>0.0961236548138508</v>
      </c>
      <c r="I101" s="66">
        <f>'signal-per-mass-dry-wt ave'!Y101</f>
        <v>0.650056923182258</v>
      </c>
      <c r="J101" s="115">
        <f>'signal-per-mass-dry-wt ave'!Z101</f>
        <v>0.223889551162093</v>
      </c>
      <c r="K101" s="66">
        <f>'signal-per-mass-dry-wt ave'!AF101</f>
        <v>0.246460250571546</v>
      </c>
      <c r="L101" s="115">
        <f>'signal-per-mass-dry-wt ave'!AG101</f>
        <v>0.156368054827393</v>
      </c>
      <c r="M101" s="66">
        <f>'signal-per-mass-dry-wt ave'!AM101</f>
        <v>0.186230519948436</v>
      </c>
      <c r="N101" s="115">
        <f>'signal-per-mass-dry-wt ave'!AN101</f>
        <v>0.060900178348598</v>
      </c>
      <c r="O101" s="66">
        <f>'signal-per-mass-dry-wt ave'!AT101</f>
        <v>0.211337669690103</v>
      </c>
      <c r="P101" s="115">
        <f>'signal-per-mass-dry-wt ave'!AU101</f>
        <v>0.148287414305164</v>
      </c>
      <c r="Q101" s="66">
        <f>'signal-per-mass-dry-wt ave'!BA101</f>
        <v>0.307773388463746</v>
      </c>
      <c r="R101" s="115">
        <f>'signal-per-mass-dry-wt ave'!BB101</f>
        <v>0.112553180519836</v>
      </c>
      <c r="S101" s="66">
        <f>'signal-per-mass-dry-wt ave'!BH101</f>
        <v>0.417067454225379</v>
      </c>
      <c r="T101" s="115">
        <f>'signal-per-mass-dry-wt ave'!BI101</f>
        <v>0.159583012424693</v>
      </c>
      <c r="U101" s="66">
        <f>'signal-per-mass-dry-wt ave'!BO101</f>
        <v>0.362995306277853</v>
      </c>
      <c r="V101" s="115">
        <f>'signal-per-mass-dry-wt ave'!BP101</f>
        <v>0.0853398192684447</v>
      </c>
      <c r="W101" s="66">
        <f>'signal-per-mass-dry-wt ave'!BV101</f>
        <v>0.553990239451475</v>
      </c>
      <c r="X101" s="115">
        <f>'signal-per-mass-dry-wt ave'!BW101</f>
        <v>0.172584733021612</v>
      </c>
      <c r="Y101" s="66">
        <f>'signal-per-mass-dry-wt ave'!CC101</f>
        <v>0.116397267913196</v>
      </c>
      <c r="Z101" s="115">
        <f>'signal-per-mass-dry-wt ave'!CD101</f>
        <v>0.0528439847877439</v>
      </c>
      <c r="AA101" s="66">
        <f>'signal-per-mass-dry-wt ave'!CJ101</f>
        <v>0.0833821146874697</v>
      </c>
      <c r="AB101" s="115">
        <f>'signal-per-mass-dry-wt ave'!CK101</f>
        <v>0.0564157334963158</v>
      </c>
      <c r="AC101" s="66">
        <f>'signal-per-mass-dry-wt ave'!CQ101</f>
        <v>0.0577384783630342</v>
      </c>
      <c r="AD101" s="115">
        <f>'signal-per-mass-dry-wt ave'!CR101</f>
        <v>0.0343475642208552</v>
      </c>
      <c r="AE101" s="66">
        <f>'signal-per-mass-dry-wt ave'!CX101</f>
        <v>0.0696330188322015</v>
      </c>
      <c r="AF101" s="115">
        <f>'signal-per-mass-dry-wt ave'!CY101</f>
        <v>0.0589814273726058</v>
      </c>
      <c r="AG101" s="66">
        <f>'signal-per-mass-dry-wt ave'!DE101</f>
        <v>0.0637674674261467</v>
      </c>
      <c r="AH101" s="115">
        <f>'signal-per-mass-dry-wt ave'!DF101</f>
        <v>0.0372699279755076</v>
      </c>
      <c r="AI101" s="66">
        <f>'signal-per-mass-dry-wt ave'!DL101</f>
        <v>0.0562982959308558</v>
      </c>
      <c r="AJ101" s="115">
        <f>'signal-per-mass-dry-wt ave'!DM101</f>
        <v>0.043615170671823</v>
      </c>
      <c r="AK101" s="66">
        <f>'signal-per-mass-dry-wt ave'!DS101</f>
        <v>0.15561854092559</v>
      </c>
      <c r="AL101" s="115">
        <f>'signal-per-mass-dry-wt ave'!DT101</f>
        <v>0.103549731613985</v>
      </c>
      <c r="AM101" s="66">
        <f>'signal-per-mass-dry-wt ave'!DZ101</f>
        <v>0.0388861003404217</v>
      </c>
      <c r="AN101" s="115">
        <f>'signal-per-mass-dry-wt ave'!EA101</f>
        <v>0.0386761412180935</v>
      </c>
      <c r="AO101" s="66">
        <f>'signal-per-mass-dry-wt ave'!EG101</f>
        <v>0.122480834656147</v>
      </c>
      <c r="AP101" s="115">
        <f>'signal-per-mass-dry-wt ave'!EH101</f>
        <v>0.0858117855137401</v>
      </c>
      <c r="AQ101" s="128"/>
      <c r="AR101" s="66">
        <f>'% total signal ave'!Q101</f>
        <v>0.348301882545496</v>
      </c>
      <c r="AS101" s="115">
        <f>'% total signal ave'!R101</f>
        <v>0.0329912859169414</v>
      </c>
      <c r="AT101" s="66">
        <f>'% total signal ave'!S101</f>
        <v>0.0947203778395655</v>
      </c>
      <c r="AU101" s="66">
        <f>'% total signal ave'!Y101</f>
        <v>0.405096588708768</v>
      </c>
      <c r="AV101" s="115">
        <f>'% total signal ave'!Z101</f>
        <v>0.0728372388852091</v>
      </c>
      <c r="AW101" s="66">
        <f>'% total signal ave'!AF101</f>
        <v>0.289829865336856</v>
      </c>
      <c r="AX101" s="115">
        <f>'% total signal ave'!AG101</f>
        <v>0.0589437739842435</v>
      </c>
      <c r="AY101" s="66">
        <f>'% total signal ave'!AM101</f>
        <v>0.465667955171826</v>
      </c>
      <c r="AZ101" s="115">
        <f>'% total signal ave'!AN101</f>
        <v>0.0696655088694725</v>
      </c>
      <c r="BA101" s="66">
        <f>'% total signal ave'!AT101</f>
        <v>0.401496175096918</v>
      </c>
      <c r="BB101" s="115">
        <f>'% total signal ave'!AU101</f>
        <v>0.14892129551903</v>
      </c>
      <c r="BC101" s="66">
        <f>'% total signal ave'!BA101</f>
        <v>0.373093460817584</v>
      </c>
      <c r="BD101" s="115">
        <f>'% total signal ave'!BB101</f>
        <v>0.143672382228374</v>
      </c>
      <c r="BE101" s="66">
        <f>'% total signal ave'!BH101</f>
        <v>0.495698687266218</v>
      </c>
      <c r="BF101" s="115">
        <f>'% total signal ave'!BI101</f>
        <v>0.0991041637038541</v>
      </c>
      <c r="BG101" s="66">
        <f>'% total signal ave'!BO101</f>
        <v>0.677475537207029</v>
      </c>
      <c r="BH101" s="115">
        <f>'% total signal ave'!BP101</f>
        <v>0.0921977793455897</v>
      </c>
      <c r="BI101" s="66">
        <f>'% total signal ave'!BV101</f>
        <v>0.444038719278015</v>
      </c>
      <c r="BJ101" s="115">
        <f>'% total signal ave'!BW101</f>
        <v>0.0551570947590559</v>
      </c>
      <c r="BK101" s="66">
        <f>'% total signal ave'!CC101</f>
        <v>0.473156690302653</v>
      </c>
      <c r="BL101" s="115">
        <f>'% total signal ave'!CD101</f>
        <v>0.0462806345158982</v>
      </c>
      <c r="BM101" s="66">
        <f>'% total signal ave'!CJ101</f>
        <v>0.176165616347627</v>
      </c>
      <c r="BN101" s="115">
        <f>'% total signal ave'!CK101</f>
        <v>0.0341787389463805</v>
      </c>
      <c r="BO101" s="66">
        <f>'% total signal ave'!CQ101</f>
        <v>0.137005554186348</v>
      </c>
      <c r="BP101" s="115">
        <f>'% total signal ave'!CR101</f>
        <v>0.0364046110051318</v>
      </c>
      <c r="BQ101" s="66">
        <f>'% total signal ave'!CX101</f>
        <v>0.205647844572553</v>
      </c>
      <c r="BR101" s="115">
        <f>'% total signal ave'!CY101</f>
        <v>0.0570249761855761</v>
      </c>
      <c r="BS101" s="66">
        <f>'% total signal ave'!DE101</f>
        <v>0.123522459625507</v>
      </c>
      <c r="BT101" s="115">
        <f>'% total signal ave'!DF101</f>
        <v>0.0479636361051371</v>
      </c>
      <c r="BU101" s="66">
        <f>'% total signal ave'!DL101</f>
        <v>0.168600270759071</v>
      </c>
      <c r="BV101" s="115">
        <f>'% total signal ave'!DM101</f>
        <v>0.0661147681945633</v>
      </c>
      <c r="BW101" s="66">
        <f>'% total signal ave'!DS101</f>
        <v>0.303480222544791</v>
      </c>
      <c r="BX101" s="115">
        <f>'% total signal ave'!DT101</f>
        <v>0.0379063169479545</v>
      </c>
      <c r="BY101" s="66">
        <f>'% total signal ave'!DZ101</f>
        <v>0.120567069303879</v>
      </c>
      <c r="BZ101" s="115">
        <f>'% total signal ave'!EA101</f>
        <v>0.0248991083327317</v>
      </c>
      <c r="CA101" s="66">
        <f>'% total signal ave'!EG101</f>
        <v>0.270001811068666</v>
      </c>
      <c r="CB101" s="115">
        <f>'% total signal ave'!EH101</f>
        <v>0.0505532519658749</v>
      </c>
    </row>
    <row r="102" spans="1:80">
      <c r="A102">
        <f>'imported data from Web Calc'!A108</f>
        <v>738.5</v>
      </c>
      <c r="B102" t="str">
        <f>'imported data from Web Calc'!B108</f>
        <v>C41H72O8PN</v>
      </c>
      <c r="C102" s="61" t="str">
        <f>'imported data from Web Calc'!C108</f>
        <v>PE(36:5)</v>
      </c>
      <c r="D102" s="66">
        <f>'amount-analyzed sorted'!Q102</f>
        <v>0.0598345408781002</v>
      </c>
      <c r="E102" s="125"/>
      <c r="F102" s="66">
        <f>'signal-per-mass-dry-wt ave'!Q102</f>
        <v>0.770798791799642</v>
      </c>
      <c r="G102" s="115">
        <f>'signal-per-mass-dry-wt ave'!R102</f>
        <v>0.0230385412445297</v>
      </c>
      <c r="H102" s="66">
        <f>'signal-per-mass-dry-wt ave'!S102</f>
        <v>0.0298891766432845</v>
      </c>
      <c r="I102" s="66">
        <f>'signal-per-mass-dry-wt ave'!Y102</f>
        <v>3.1221668062847</v>
      </c>
      <c r="J102" s="115">
        <f>'signal-per-mass-dry-wt ave'!Z102</f>
        <v>0.912481405131927</v>
      </c>
      <c r="K102" s="66">
        <f>'signal-per-mass-dry-wt ave'!AF102</f>
        <v>1.27634650268444</v>
      </c>
      <c r="L102" s="115">
        <f>'signal-per-mass-dry-wt ave'!AG102</f>
        <v>0.767282257382437</v>
      </c>
      <c r="M102" s="66">
        <f>'signal-per-mass-dry-wt ave'!AM102</f>
        <v>0.713801467310062</v>
      </c>
      <c r="N102" s="115">
        <f>'signal-per-mass-dry-wt ave'!AN102</f>
        <v>0.267217485818788</v>
      </c>
      <c r="O102" s="66">
        <f>'signal-per-mass-dry-wt ave'!AT102</f>
        <v>0.807904000067683</v>
      </c>
      <c r="P102" s="115">
        <f>'signal-per-mass-dry-wt ave'!AU102</f>
        <v>0.520801081689644</v>
      </c>
      <c r="Q102" s="66">
        <f>'signal-per-mass-dry-wt ave'!BA102</f>
        <v>1.3210091147081</v>
      </c>
      <c r="R102" s="115">
        <f>'signal-per-mass-dry-wt ave'!BB102</f>
        <v>0.505372060162356</v>
      </c>
      <c r="S102" s="66">
        <f>'signal-per-mass-dry-wt ave'!BH102</f>
        <v>1.53359483655601</v>
      </c>
      <c r="T102" s="115">
        <f>'signal-per-mass-dry-wt ave'!BI102</f>
        <v>0.645930939450421</v>
      </c>
      <c r="U102" s="66">
        <f>'signal-per-mass-dry-wt ave'!BO102</f>
        <v>1.20817888607965</v>
      </c>
      <c r="V102" s="115">
        <f>'signal-per-mass-dry-wt ave'!BP102</f>
        <v>0.381531551995181</v>
      </c>
      <c r="W102" s="66">
        <f>'signal-per-mass-dry-wt ave'!BV102</f>
        <v>2.13431374704503</v>
      </c>
      <c r="X102" s="115">
        <f>'signal-per-mass-dry-wt ave'!BW102</f>
        <v>0.705862485029547</v>
      </c>
      <c r="Y102" s="66">
        <f>'signal-per-mass-dry-wt ave'!CC102</f>
        <v>0.493708138444319</v>
      </c>
      <c r="Z102" s="115">
        <f>'signal-per-mass-dry-wt ave'!CD102</f>
        <v>0.291352793098295</v>
      </c>
      <c r="AA102" s="66">
        <f>'signal-per-mass-dry-wt ave'!CJ102</f>
        <v>0.439278162751739</v>
      </c>
      <c r="AB102" s="115">
        <f>'signal-per-mass-dry-wt ave'!CK102</f>
        <v>0.290643037760878</v>
      </c>
      <c r="AC102" s="66">
        <f>'signal-per-mass-dry-wt ave'!CQ102</f>
        <v>0.31272297518064</v>
      </c>
      <c r="AD102" s="115">
        <f>'signal-per-mass-dry-wt ave'!CR102</f>
        <v>0.208279695424184</v>
      </c>
      <c r="AE102" s="66">
        <f>'signal-per-mass-dry-wt ave'!CX102</f>
        <v>0.331754295466642</v>
      </c>
      <c r="AF102" s="115">
        <f>'signal-per-mass-dry-wt ave'!CY102</f>
        <v>0.216044596812075</v>
      </c>
      <c r="AG102" s="66">
        <f>'signal-per-mass-dry-wt ave'!DE102</f>
        <v>0.296828433414777</v>
      </c>
      <c r="AH102" s="115">
        <f>'signal-per-mass-dry-wt ave'!DF102</f>
        <v>0.150402409871623</v>
      </c>
      <c r="AI102" s="66">
        <f>'signal-per-mass-dry-wt ave'!DL102</f>
        <v>0.228346161659584</v>
      </c>
      <c r="AJ102" s="115">
        <f>'signal-per-mass-dry-wt ave'!DM102</f>
        <v>0.148260012843673</v>
      </c>
      <c r="AK102" s="66">
        <f>'signal-per-mass-dry-wt ave'!DS102</f>
        <v>0.572574688909973</v>
      </c>
      <c r="AL102" s="115">
        <f>'signal-per-mass-dry-wt ave'!DT102</f>
        <v>0.344175302377932</v>
      </c>
      <c r="AM102" s="66">
        <f>'signal-per-mass-dry-wt ave'!DZ102</f>
        <v>0.18440370141483</v>
      </c>
      <c r="AN102" s="115">
        <f>'signal-per-mass-dry-wt ave'!EA102</f>
        <v>0.158134275966352</v>
      </c>
      <c r="AO102" s="66">
        <f>'signal-per-mass-dry-wt ave'!EG102</f>
        <v>0.516937384666045</v>
      </c>
      <c r="AP102" s="115">
        <f>'signal-per-mass-dry-wt ave'!EH102</f>
        <v>0.346478493855397</v>
      </c>
      <c r="AQ102" s="128"/>
      <c r="AR102" s="66">
        <f>'% total signal ave'!Q102</f>
        <v>1.39607717581067</v>
      </c>
      <c r="AS102" s="115">
        <f>'% total signal ave'!R102</f>
        <v>0.0433025265545053</v>
      </c>
      <c r="AT102" s="66">
        <f>'% total signal ave'!S102</f>
        <v>0.0310172870846919</v>
      </c>
      <c r="AU102" s="66">
        <f>'% total signal ave'!Y102</f>
        <v>1.95397807440366</v>
      </c>
      <c r="AV102" s="115">
        <f>'% total signal ave'!Z102</f>
        <v>0.271563417744902</v>
      </c>
      <c r="AW102" s="66">
        <f>'% total signal ave'!AF102</f>
        <v>1.54909651250541</v>
      </c>
      <c r="AX102" s="115">
        <f>'% total signal ave'!AG102</f>
        <v>0.317123295625802</v>
      </c>
      <c r="AY102" s="66">
        <f>'% total signal ave'!AM102</f>
        <v>1.76737533270851</v>
      </c>
      <c r="AZ102" s="115">
        <f>'% total signal ave'!AN102</f>
        <v>0.450446312633481</v>
      </c>
      <c r="BA102" s="66">
        <f>'% total signal ave'!AT102</f>
        <v>1.46713494721227</v>
      </c>
      <c r="BB102" s="115">
        <f>'% total signal ave'!AU102</f>
        <v>0.196347259327092</v>
      </c>
      <c r="BC102" s="66">
        <f>'% total signal ave'!BA102</f>
        <v>1.52508830870865</v>
      </c>
      <c r="BD102" s="115">
        <f>'% total signal ave'!BB102</f>
        <v>0.471486390615966</v>
      </c>
      <c r="BE102" s="66">
        <f>'% total signal ave'!BH102</f>
        <v>1.80642465719815</v>
      </c>
      <c r="BF102" s="115">
        <f>'% total signal ave'!BI102</f>
        <v>0.340068603891016</v>
      </c>
      <c r="BG102" s="66">
        <f>'% total signal ave'!BO102</f>
        <v>2.21614433207334</v>
      </c>
      <c r="BH102" s="115">
        <f>'% total signal ave'!BP102</f>
        <v>0.295166521200053</v>
      </c>
      <c r="BI102" s="66">
        <f>'% total signal ave'!BV102</f>
        <v>1.70151989003722</v>
      </c>
      <c r="BJ102" s="115">
        <f>'% total signal ave'!BW102</f>
        <v>0.152456141354696</v>
      </c>
      <c r="BK102" s="66">
        <f>'% total signal ave'!CC102</f>
        <v>1.90440297493461</v>
      </c>
      <c r="BL102" s="115">
        <f>'% total signal ave'!CD102</f>
        <v>0.263977803926832</v>
      </c>
      <c r="BM102" s="66">
        <f>'% total signal ave'!CJ102</f>
        <v>0.934917862243798</v>
      </c>
      <c r="BN102" s="115">
        <f>'% total signal ave'!CK102</f>
        <v>0.173797540177404</v>
      </c>
      <c r="BO102" s="66">
        <f>'% total signal ave'!CQ102</f>
        <v>0.734666762438271</v>
      </c>
      <c r="BP102" s="115">
        <f>'% total signal ave'!CR102</f>
        <v>0.204109928853868</v>
      </c>
      <c r="BQ102" s="66">
        <f>'% total signal ave'!CX102</f>
        <v>1.04283412270674</v>
      </c>
      <c r="BR102" s="115">
        <f>'% total signal ave'!CY102</f>
        <v>0.196124374254935</v>
      </c>
      <c r="BS102" s="66">
        <f>'% total signal ave'!DE102</f>
        <v>0.585571772252506</v>
      </c>
      <c r="BT102" s="115">
        <f>'% total signal ave'!DF102</f>
        <v>0.14419632331905</v>
      </c>
      <c r="BU102" s="66">
        <f>'% total signal ave'!DL102</f>
        <v>0.734763728707976</v>
      </c>
      <c r="BV102" s="115">
        <f>'% total signal ave'!DM102</f>
        <v>0.171984061500915</v>
      </c>
      <c r="BW102" s="66">
        <f>'% total signal ave'!DS102</f>
        <v>1.17062347718242</v>
      </c>
      <c r="BX102" s="115">
        <f>'% total signal ave'!DT102</f>
        <v>0.2325780214865</v>
      </c>
      <c r="BY102" s="66">
        <f>'% total signal ave'!DZ102</f>
        <v>0.622345154533815</v>
      </c>
      <c r="BZ102" s="115">
        <f>'% total signal ave'!EA102</f>
        <v>0.0305495433160433</v>
      </c>
      <c r="CA102" s="66">
        <f>'% total signal ave'!EG102</f>
        <v>1.149628751934</v>
      </c>
      <c r="CB102" s="115">
        <f>'% total signal ave'!EH102</f>
        <v>0.0755912377453988</v>
      </c>
    </row>
    <row r="103" spans="1:80">
      <c r="A103">
        <f>'imported data from Web Calc'!A109</f>
        <v>740.5</v>
      </c>
      <c r="B103" t="str">
        <f>'imported data from Web Calc'!B109</f>
        <v>C41H74O8PN</v>
      </c>
      <c r="C103" s="61" t="str">
        <f>'imported data from Web Calc'!C109</f>
        <v>PE(36:4)</v>
      </c>
      <c r="D103" s="66">
        <f>'amount-analyzed sorted'!Q103</f>
        <v>0.0869512115550593</v>
      </c>
      <c r="E103" s="125"/>
      <c r="F103" s="66">
        <f>'signal-per-mass-dry-wt ave'!Q103</f>
        <v>1.12012038245095</v>
      </c>
      <c r="G103" s="115">
        <f>'signal-per-mass-dry-wt ave'!R103</f>
        <v>0.046390180649225</v>
      </c>
      <c r="H103" s="66">
        <f>'signal-per-mass-dry-wt ave'!S103</f>
        <v>0.0414153526496124</v>
      </c>
      <c r="I103" s="66">
        <f>'signal-per-mass-dry-wt ave'!Y103</f>
        <v>4.96242825284698</v>
      </c>
      <c r="J103" s="115">
        <f>'signal-per-mass-dry-wt ave'!Z103</f>
        <v>1.23402333891626</v>
      </c>
      <c r="K103" s="66">
        <f>'signal-per-mass-dry-wt ave'!AF103</f>
        <v>2.09726412049694</v>
      </c>
      <c r="L103" s="115">
        <f>'signal-per-mass-dry-wt ave'!AG103</f>
        <v>1.25110282816252</v>
      </c>
      <c r="M103" s="66">
        <f>'signal-per-mass-dry-wt ave'!AM103</f>
        <v>1.02972480455236</v>
      </c>
      <c r="N103" s="115">
        <f>'signal-per-mass-dry-wt ave'!AN103</f>
        <v>0.431849302611208</v>
      </c>
      <c r="O103" s="66">
        <f>'signal-per-mass-dry-wt ave'!AT103</f>
        <v>1.04965514299948</v>
      </c>
      <c r="P103" s="115">
        <f>'signal-per-mass-dry-wt ave'!AU103</f>
        <v>0.621298510904043</v>
      </c>
      <c r="Q103" s="66">
        <f>'signal-per-mass-dry-wt ave'!BA103</f>
        <v>1.75797311725357</v>
      </c>
      <c r="R103" s="115">
        <f>'signal-per-mass-dry-wt ave'!BB103</f>
        <v>0.709800806343645</v>
      </c>
      <c r="S103" s="66">
        <f>'signal-per-mass-dry-wt ave'!BH103</f>
        <v>1.83697502850611</v>
      </c>
      <c r="T103" s="115">
        <f>'signal-per-mass-dry-wt ave'!BI103</f>
        <v>0.729504824272377</v>
      </c>
      <c r="U103" s="66">
        <f>'signal-per-mass-dry-wt ave'!BO103</f>
        <v>1.38365681781802</v>
      </c>
      <c r="V103" s="115">
        <f>'signal-per-mass-dry-wt ave'!BP103</f>
        <v>0.479456046108524</v>
      </c>
      <c r="W103" s="66">
        <f>'signal-per-mass-dry-wt ave'!BV103</f>
        <v>2.7979271131448</v>
      </c>
      <c r="X103" s="115">
        <f>'signal-per-mass-dry-wt ave'!BW103</f>
        <v>0.969744743333907</v>
      </c>
      <c r="Y103" s="66">
        <f>'signal-per-mass-dry-wt ave'!CC103</f>
        <v>0.684326544945375</v>
      </c>
      <c r="Z103" s="115">
        <f>'signal-per-mass-dry-wt ave'!CD103</f>
        <v>0.478510509470585</v>
      </c>
      <c r="AA103" s="66">
        <f>'signal-per-mass-dry-wt ave'!CJ103</f>
        <v>0.662471430714592</v>
      </c>
      <c r="AB103" s="115">
        <f>'signal-per-mass-dry-wt ave'!CK103</f>
        <v>0.46146119303932</v>
      </c>
      <c r="AC103" s="66">
        <f>'signal-per-mass-dry-wt ave'!CQ103</f>
        <v>0.620187091238879</v>
      </c>
      <c r="AD103" s="115">
        <f>'signal-per-mass-dry-wt ave'!CR103</f>
        <v>0.417470079712187</v>
      </c>
      <c r="AE103" s="66">
        <f>'signal-per-mass-dry-wt ave'!CX103</f>
        <v>0.571755876889395</v>
      </c>
      <c r="AF103" s="115">
        <f>'signal-per-mass-dry-wt ave'!CY103</f>
        <v>0.373841348638526</v>
      </c>
      <c r="AG103" s="66">
        <f>'signal-per-mass-dry-wt ave'!DE103</f>
        <v>0.438678056459321</v>
      </c>
      <c r="AH103" s="115">
        <f>'signal-per-mass-dry-wt ave'!DF103</f>
        <v>0.198813343685713</v>
      </c>
      <c r="AI103" s="66">
        <f>'signal-per-mass-dry-wt ave'!DL103</f>
        <v>0.298233652654093</v>
      </c>
      <c r="AJ103" s="115">
        <f>'signal-per-mass-dry-wt ave'!DM103</f>
        <v>0.183311044892476</v>
      </c>
      <c r="AK103" s="66">
        <f>'signal-per-mass-dry-wt ave'!DS103</f>
        <v>0.787545522342473</v>
      </c>
      <c r="AL103" s="115">
        <f>'signal-per-mass-dry-wt ave'!DT103</f>
        <v>0.482686910262746</v>
      </c>
      <c r="AM103" s="66">
        <f>'signal-per-mass-dry-wt ave'!DZ103</f>
        <v>0.296262165862457</v>
      </c>
      <c r="AN103" s="115">
        <f>'signal-per-mass-dry-wt ave'!EA103</f>
        <v>0.271347571129064</v>
      </c>
      <c r="AO103" s="66">
        <f>'signal-per-mass-dry-wt ave'!EG103</f>
        <v>0.848018771541478</v>
      </c>
      <c r="AP103" s="115">
        <f>'signal-per-mass-dry-wt ave'!EH103</f>
        <v>0.663076794106175</v>
      </c>
      <c r="AQ103" s="128"/>
      <c r="AR103" s="66">
        <f>'% total signal ave'!Q103</f>
        <v>2.02929564622815</v>
      </c>
      <c r="AS103" s="115">
        <f>'% total signal ave'!R103</f>
        <v>0.0987518075693694</v>
      </c>
      <c r="AT103" s="66">
        <f>'% total signal ave'!S103</f>
        <v>0.0486630953714995</v>
      </c>
      <c r="AU103" s="66">
        <f>'% total signal ave'!Y103</f>
        <v>3.12584494259995</v>
      </c>
      <c r="AV103" s="115">
        <f>'% total signal ave'!Z103</f>
        <v>0.430890606202332</v>
      </c>
      <c r="AW103" s="66">
        <f>'% total signal ave'!AF103</f>
        <v>2.55074507698077</v>
      </c>
      <c r="AX103" s="115">
        <f>'% total signal ave'!AG103</f>
        <v>0.510393794651783</v>
      </c>
      <c r="AY103" s="66">
        <f>'% total signal ave'!AM103</f>
        <v>2.53708486119974</v>
      </c>
      <c r="AZ103" s="115">
        <f>'% total signal ave'!AN103</f>
        <v>0.838674422571966</v>
      </c>
      <c r="BA103" s="66">
        <f>'% total signal ave'!AT103</f>
        <v>1.89745625032802</v>
      </c>
      <c r="BB103" s="115">
        <f>'% total signal ave'!AU103</f>
        <v>0.0846603791596396</v>
      </c>
      <c r="BC103" s="66">
        <f>'% total signal ave'!BA103</f>
        <v>1.98946960946428</v>
      </c>
      <c r="BD103" s="115">
        <f>'% total signal ave'!BB103</f>
        <v>0.629623585210781</v>
      </c>
      <c r="BE103" s="66">
        <f>'% total signal ave'!BH103</f>
        <v>2.18330047448639</v>
      </c>
      <c r="BF103" s="115">
        <f>'% total signal ave'!BI103</f>
        <v>0.394044552607626</v>
      </c>
      <c r="BG103" s="66">
        <f>'% total signal ave'!BO103</f>
        <v>2.51703066110135</v>
      </c>
      <c r="BH103" s="115">
        <f>'% total signal ave'!BP103</f>
        <v>0.316709478397442</v>
      </c>
      <c r="BI103" s="66">
        <f>'% total signal ave'!BV103</f>
        <v>2.22828880009833</v>
      </c>
      <c r="BJ103" s="115">
        <f>'% total signal ave'!BW103</f>
        <v>0.283815642721683</v>
      </c>
      <c r="BK103" s="66">
        <f>'% total signal ave'!CC103</f>
        <v>2.57356853363431</v>
      </c>
      <c r="BL103" s="115">
        <f>'% total signal ave'!CD103</f>
        <v>0.411636457597156</v>
      </c>
      <c r="BM103" s="66">
        <f>'% total signal ave'!CJ103</f>
        <v>1.39840946728039</v>
      </c>
      <c r="BN103" s="115">
        <f>'% total signal ave'!CK103</f>
        <v>0.243623038419628</v>
      </c>
      <c r="BO103" s="66">
        <f>'% total signal ave'!CQ103</f>
        <v>1.45519948158685</v>
      </c>
      <c r="BP103" s="115">
        <f>'% total signal ave'!CR103</f>
        <v>0.409593031653471</v>
      </c>
      <c r="BQ103" s="66">
        <f>'% total signal ave'!CX103</f>
        <v>1.80314640150472</v>
      </c>
      <c r="BR103" s="115">
        <f>'% total signal ave'!CY103</f>
        <v>0.45485451530621</v>
      </c>
      <c r="BS103" s="66">
        <f>'% total signal ave'!DE103</f>
        <v>0.885288587883963</v>
      </c>
      <c r="BT103" s="115">
        <f>'% total signal ave'!DF103</f>
        <v>0.129435468165001</v>
      </c>
      <c r="BU103" s="66">
        <f>'% total signal ave'!DL103</f>
        <v>0.99299328538041</v>
      </c>
      <c r="BV103" s="115">
        <f>'% total signal ave'!DM103</f>
        <v>0.16197907739075</v>
      </c>
      <c r="BW103" s="66">
        <f>'% total signal ave'!DS103</f>
        <v>1.59424533629594</v>
      </c>
      <c r="BX103" s="115">
        <f>'% total signal ave'!DT103</f>
        <v>0.302882837723598</v>
      </c>
      <c r="BY103" s="66">
        <f>'% total signal ave'!DZ103</f>
        <v>0.973315910260663</v>
      </c>
      <c r="BZ103" s="115">
        <f>'% total signal ave'!EA103</f>
        <v>0.143758773459678</v>
      </c>
      <c r="CA103" s="66">
        <f>'% total signal ave'!EG103</f>
        <v>1.69799483449817</v>
      </c>
      <c r="CB103" s="115">
        <f>'% total signal ave'!EH103</f>
        <v>0.454841238875647</v>
      </c>
    </row>
    <row r="104" spans="1:80">
      <c r="A104">
        <f>'imported data from Web Calc'!A110</f>
        <v>742.5</v>
      </c>
      <c r="B104" t="str">
        <f>'imported data from Web Calc'!B110</f>
        <v>C41H76O8PN</v>
      </c>
      <c r="C104" s="61" t="str">
        <f>'imported data from Web Calc'!C110</f>
        <v>PE(36:3)</v>
      </c>
      <c r="D104" s="66">
        <f>'amount-analyzed sorted'!Q104</f>
        <v>0.0421104109074296</v>
      </c>
      <c r="E104" s="125"/>
      <c r="F104" s="66">
        <f>'signal-per-mass-dry-wt ave'!Q104</f>
        <v>0.542473517357818</v>
      </c>
      <c r="G104" s="115">
        <f>'signal-per-mass-dry-wt ave'!R104</f>
        <v>0.0328496439320404</v>
      </c>
      <c r="H104" s="66">
        <f>'signal-per-mass-dry-wt ave'!S104</f>
        <v>0.0605552951083005</v>
      </c>
      <c r="I104" s="66">
        <f>'signal-per-mass-dry-wt ave'!Y104</f>
        <v>2.34095294612506</v>
      </c>
      <c r="J104" s="115">
        <f>'signal-per-mass-dry-wt ave'!Z104</f>
        <v>0.512636967407609</v>
      </c>
      <c r="K104" s="66">
        <f>'signal-per-mass-dry-wt ave'!AF104</f>
        <v>1.02166636680887</v>
      </c>
      <c r="L104" s="115">
        <f>'signal-per-mass-dry-wt ave'!AG104</f>
        <v>0.615025106635372</v>
      </c>
      <c r="M104" s="66">
        <f>'signal-per-mass-dry-wt ave'!AM104</f>
        <v>0.487564293271125</v>
      </c>
      <c r="N104" s="115">
        <f>'signal-per-mass-dry-wt ave'!AN104</f>
        <v>0.180667262787082</v>
      </c>
      <c r="O104" s="66">
        <f>'signal-per-mass-dry-wt ave'!AT104</f>
        <v>0.460897922074262</v>
      </c>
      <c r="P104" s="115">
        <f>'signal-per-mass-dry-wt ave'!AU104</f>
        <v>0.294390221633272</v>
      </c>
      <c r="Q104" s="66">
        <f>'signal-per-mass-dry-wt ave'!BA104</f>
        <v>0.855466608588403</v>
      </c>
      <c r="R104" s="115">
        <f>'signal-per-mass-dry-wt ave'!BB104</f>
        <v>0.380922230321039</v>
      </c>
      <c r="S104" s="66">
        <f>'signal-per-mass-dry-wt ave'!BH104</f>
        <v>0.871129739342075</v>
      </c>
      <c r="T104" s="115">
        <f>'signal-per-mass-dry-wt ave'!BI104</f>
        <v>0.38948371134139</v>
      </c>
      <c r="U104" s="66">
        <f>'signal-per-mass-dry-wt ave'!BO104</f>
        <v>0.614716480829119</v>
      </c>
      <c r="V104" s="115">
        <f>'signal-per-mass-dry-wt ave'!BP104</f>
        <v>0.206179012174107</v>
      </c>
      <c r="W104" s="66">
        <f>'signal-per-mass-dry-wt ave'!BV104</f>
        <v>1.36921848014543</v>
      </c>
      <c r="X104" s="115">
        <f>'signal-per-mass-dry-wt ave'!BW104</f>
        <v>0.488901237225745</v>
      </c>
      <c r="Y104" s="66">
        <f>'signal-per-mass-dry-wt ave'!CC104</f>
        <v>0.276056544403782</v>
      </c>
      <c r="Z104" s="115">
        <f>'signal-per-mass-dry-wt ave'!CD104</f>
        <v>0.183820854014247</v>
      </c>
      <c r="AA104" s="66">
        <f>'signal-per-mass-dry-wt ave'!CJ104</f>
        <v>0.372612016209084</v>
      </c>
      <c r="AB104" s="115">
        <f>'signal-per-mass-dry-wt ave'!CK104</f>
        <v>0.250294269697596</v>
      </c>
      <c r="AC104" s="66">
        <f>'signal-per-mass-dry-wt ave'!CQ104</f>
        <v>0.374543389975656</v>
      </c>
      <c r="AD104" s="115">
        <f>'signal-per-mass-dry-wt ave'!CR104</f>
        <v>0.249602553134581</v>
      </c>
      <c r="AE104" s="66">
        <f>'signal-per-mass-dry-wt ave'!CX104</f>
        <v>0.299997414626129</v>
      </c>
      <c r="AF104" s="115">
        <f>'signal-per-mass-dry-wt ave'!CY104</f>
        <v>0.206991519199935</v>
      </c>
      <c r="AG104" s="66">
        <f>'signal-per-mass-dry-wt ave'!DE104</f>
        <v>0.2448047723809</v>
      </c>
      <c r="AH104" s="115">
        <f>'signal-per-mass-dry-wt ave'!DF104</f>
        <v>0.128712267060796</v>
      </c>
      <c r="AI104" s="66">
        <f>'signal-per-mass-dry-wt ave'!DL104</f>
        <v>0.166234717888208</v>
      </c>
      <c r="AJ104" s="115">
        <f>'signal-per-mass-dry-wt ave'!DM104</f>
        <v>0.0995984807613978</v>
      </c>
      <c r="AK104" s="66">
        <f>'signal-per-mass-dry-wt ave'!DS104</f>
        <v>0.400873295945726</v>
      </c>
      <c r="AL104" s="115">
        <f>'signal-per-mass-dry-wt ave'!DT104</f>
        <v>0.280899876165286</v>
      </c>
      <c r="AM104" s="66">
        <f>'signal-per-mass-dry-wt ave'!DZ104</f>
        <v>0.162589299589119</v>
      </c>
      <c r="AN104" s="115">
        <f>'signal-per-mass-dry-wt ave'!EA104</f>
        <v>0.161098257079879</v>
      </c>
      <c r="AO104" s="66">
        <f>'signal-per-mass-dry-wt ave'!EG104</f>
        <v>0.442205974805834</v>
      </c>
      <c r="AP104" s="115">
        <f>'signal-per-mass-dry-wt ave'!EH104</f>
        <v>0.354199700821158</v>
      </c>
      <c r="AQ104" s="128"/>
      <c r="AR104" s="66">
        <f>'% total signal ave'!Q104</f>
        <v>0.983016281016091</v>
      </c>
      <c r="AS104" s="115">
        <f>'% total signal ave'!R104</f>
        <v>0.067582538176914</v>
      </c>
      <c r="AT104" s="66">
        <f>'% total signal ave'!S104</f>
        <v>0.0687501717744264</v>
      </c>
      <c r="AU104" s="66">
        <f>'% total signal ave'!Y104</f>
        <v>1.48164428158508</v>
      </c>
      <c r="AV104" s="115">
        <f>'% total signal ave'!Z104</f>
        <v>0.21201963302998</v>
      </c>
      <c r="AW104" s="66">
        <f>'% total signal ave'!AF104</f>
        <v>1.23931824585924</v>
      </c>
      <c r="AX104" s="115">
        <f>'% total signal ave'!AG104</f>
        <v>0.253807167413804</v>
      </c>
      <c r="AY104" s="66">
        <f>'% total signal ave'!AM104</f>
        <v>1.2147245752645</v>
      </c>
      <c r="AZ104" s="115">
        <f>'% total signal ave'!AN104</f>
        <v>0.344999372995998</v>
      </c>
      <c r="BA104" s="66">
        <f>'% total signal ave'!AT104</f>
        <v>0.820597323748435</v>
      </c>
      <c r="BB104" s="115">
        <f>'% total signal ave'!AU104</f>
        <v>0.0659266530424568</v>
      </c>
      <c r="BC104" s="66">
        <f>'% total signal ave'!BA104</f>
        <v>0.947029252617863</v>
      </c>
      <c r="BD104" s="115">
        <f>'% total signal ave'!BB104</f>
        <v>0.287090172151626</v>
      </c>
      <c r="BE104" s="66">
        <f>'% total signal ave'!BH104</f>
        <v>1.024985560562</v>
      </c>
      <c r="BF104" s="115">
        <f>'% total signal ave'!BI104</f>
        <v>0.156263206246084</v>
      </c>
      <c r="BG104" s="66">
        <f>'% total signal ave'!BO104</f>
        <v>1.11686534159342</v>
      </c>
      <c r="BH104" s="115">
        <f>'% total signal ave'!BP104</f>
        <v>0.0505286061753993</v>
      </c>
      <c r="BI104" s="66">
        <f>'% total signal ave'!BV104</f>
        <v>1.08759998433132</v>
      </c>
      <c r="BJ104" s="115">
        <f>'% total signal ave'!BW104</f>
        <v>0.126572654589008</v>
      </c>
      <c r="BK104" s="66">
        <f>'% total signal ave'!CC104</f>
        <v>1.03413236249528</v>
      </c>
      <c r="BL104" s="115">
        <f>'% total signal ave'!CD104</f>
        <v>0.257451361437148</v>
      </c>
      <c r="BM104" s="66">
        <f>'% total signal ave'!CJ104</f>
        <v>0.805268985707174</v>
      </c>
      <c r="BN104" s="115">
        <f>'% total signal ave'!CK104</f>
        <v>0.172155748928748</v>
      </c>
      <c r="BO104" s="66">
        <f>'% total signal ave'!CQ104</f>
        <v>0.882046789298622</v>
      </c>
      <c r="BP104" s="115">
        <f>'% total signal ave'!CR104</f>
        <v>0.248516318002468</v>
      </c>
      <c r="BQ104" s="66">
        <f>'% total signal ave'!CX104</f>
        <v>0.911585005795733</v>
      </c>
      <c r="BR104" s="115">
        <f>'% total signal ave'!CY104</f>
        <v>0.309485133844788</v>
      </c>
      <c r="BS104" s="66">
        <f>'% total signal ave'!DE104</f>
        <v>0.484870672446083</v>
      </c>
      <c r="BT104" s="115">
        <f>'% total signal ave'!DF104</f>
        <v>0.103578362864645</v>
      </c>
      <c r="BU104" s="66">
        <f>'% total signal ave'!DL104</f>
        <v>0.52741944686279</v>
      </c>
      <c r="BV104" s="115">
        <f>'% total signal ave'!DM104</f>
        <v>0.114647255022232</v>
      </c>
      <c r="BW104" s="66">
        <f>'% total signal ave'!DS104</f>
        <v>0.763598917677336</v>
      </c>
      <c r="BX104" s="115">
        <f>'% total signal ave'!DT104</f>
        <v>0.153629730665378</v>
      </c>
      <c r="BY104" s="66">
        <f>'% total signal ave'!DZ104</f>
        <v>0.503991408066548</v>
      </c>
      <c r="BZ104" s="115">
        <f>'% total signal ave'!EA104</f>
        <v>0.105747761033379</v>
      </c>
      <c r="CA104" s="66">
        <f>'% total signal ave'!EG104</f>
        <v>0.864082697563941</v>
      </c>
      <c r="CB104" s="115">
        <f>'% total signal ave'!EH104</f>
        <v>0.270558189401097</v>
      </c>
    </row>
    <row r="105" spans="1:80">
      <c r="A105">
        <f>'imported data from Web Calc'!A111</f>
        <v>744.5</v>
      </c>
      <c r="B105" t="str">
        <f>'imported data from Web Calc'!B111</f>
        <v>C41H78O8PN</v>
      </c>
      <c r="C105" s="61" t="str">
        <f>'imported data from Web Calc'!C111</f>
        <v>PE(36:2)</v>
      </c>
      <c r="D105" s="66">
        <f>'amount-analyzed sorted'!Q105</f>
        <v>0.0178177433331918</v>
      </c>
      <c r="E105" s="125"/>
      <c r="F105" s="66">
        <f>'signal-per-mass-dry-wt ave'!Q105</f>
        <v>0.229531217792749</v>
      </c>
      <c r="G105" s="115">
        <f>'signal-per-mass-dry-wt ave'!R105</f>
        <v>0.0166335794624855</v>
      </c>
      <c r="H105" s="66">
        <f>'signal-per-mass-dry-wt ave'!S105</f>
        <v>0.0724676130002696</v>
      </c>
      <c r="I105" s="66">
        <f>'signal-per-mass-dry-wt ave'!Y105</f>
        <v>0.946875653092789</v>
      </c>
      <c r="J105" s="115">
        <f>'signal-per-mass-dry-wt ave'!Z105</f>
        <v>0.237066304213952</v>
      </c>
      <c r="K105" s="66">
        <f>'signal-per-mass-dry-wt ave'!AF105</f>
        <v>0.471272298266419</v>
      </c>
      <c r="L105" s="115">
        <f>'signal-per-mass-dry-wt ave'!AG105</f>
        <v>0.285002150702688</v>
      </c>
      <c r="M105" s="66">
        <f>'signal-per-mass-dry-wt ave'!AM105</f>
        <v>0.185191098052749</v>
      </c>
      <c r="N105" s="115">
        <f>'signal-per-mass-dry-wt ave'!AN105</f>
        <v>0.0883119131242304</v>
      </c>
      <c r="O105" s="66">
        <f>'signal-per-mass-dry-wt ave'!AT105</f>
        <v>0.199760174987082</v>
      </c>
      <c r="P105" s="115">
        <f>'signal-per-mass-dry-wt ave'!AU105</f>
        <v>0.113870260007671</v>
      </c>
      <c r="Q105" s="66">
        <f>'signal-per-mass-dry-wt ave'!BA105</f>
        <v>0.401206094818945</v>
      </c>
      <c r="R105" s="115">
        <f>'signal-per-mass-dry-wt ave'!BB105</f>
        <v>0.174012893741571</v>
      </c>
      <c r="S105" s="66">
        <f>'signal-per-mass-dry-wt ave'!BH105</f>
        <v>0.408247345810725</v>
      </c>
      <c r="T105" s="115">
        <f>'signal-per-mass-dry-wt ave'!BI105</f>
        <v>0.171670426621796</v>
      </c>
      <c r="U105" s="66">
        <f>'signal-per-mass-dry-wt ave'!BO105</f>
        <v>0.255256914043456</v>
      </c>
      <c r="V105" s="115">
        <f>'signal-per-mass-dry-wt ave'!BP105</f>
        <v>0.111758781618427</v>
      </c>
      <c r="W105" s="66">
        <f>'signal-per-mass-dry-wt ave'!BV105</f>
        <v>0.608101640016881</v>
      </c>
      <c r="X105" s="115">
        <f>'signal-per-mass-dry-wt ave'!BW105</f>
        <v>0.219129344816905</v>
      </c>
      <c r="Y105" s="66">
        <f>'signal-per-mass-dry-wt ave'!CC105</f>
        <v>0.113937626188481</v>
      </c>
      <c r="Z105" s="115">
        <f>'signal-per-mass-dry-wt ave'!CD105</f>
        <v>0.0861650802747618</v>
      </c>
      <c r="AA105" s="66">
        <f>'signal-per-mass-dry-wt ave'!CJ105</f>
        <v>0.151261242882848</v>
      </c>
      <c r="AB105" s="115">
        <f>'signal-per-mass-dry-wt ave'!CK105</f>
        <v>0.131289353905705</v>
      </c>
      <c r="AC105" s="66">
        <f>'signal-per-mass-dry-wt ave'!CQ105</f>
        <v>0.139528875714188</v>
      </c>
      <c r="AD105" s="115">
        <f>'signal-per-mass-dry-wt ave'!CR105</f>
        <v>0.0822159679058903</v>
      </c>
      <c r="AE105" s="66">
        <f>'signal-per-mass-dry-wt ave'!CX105</f>
        <v>0.1082992389434</v>
      </c>
      <c r="AF105" s="115">
        <f>'signal-per-mass-dry-wt ave'!CY105</f>
        <v>0.0899025574586451</v>
      </c>
      <c r="AG105" s="66">
        <f>'signal-per-mass-dry-wt ave'!DE105</f>
        <v>0.102078218635157</v>
      </c>
      <c r="AH105" s="115">
        <f>'signal-per-mass-dry-wt ave'!DF105</f>
        <v>0.0467497798615709</v>
      </c>
      <c r="AI105" s="66">
        <f>'signal-per-mass-dry-wt ave'!DL105</f>
        <v>0.0706519516260903</v>
      </c>
      <c r="AJ105" s="115">
        <f>'signal-per-mass-dry-wt ave'!DM105</f>
        <v>0.0451648727301555</v>
      </c>
      <c r="AK105" s="66">
        <f>'signal-per-mass-dry-wt ave'!DS105</f>
        <v>0.153131579079037</v>
      </c>
      <c r="AL105" s="115">
        <f>'signal-per-mass-dry-wt ave'!DT105</f>
        <v>0.111028416366895</v>
      </c>
      <c r="AM105" s="66">
        <f>'signal-per-mass-dry-wt ave'!DZ105</f>
        <v>0.0601754602273601</v>
      </c>
      <c r="AN105" s="115">
        <f>'signal-per-mass-dry-wt ave'!EA105</f>
        <v>0.0568807676118179</v>
      </c>
      <c r="AO105" s="66">
        <f>'signal-per-mass-dry-wt ave'!EG105</f>
        <v>0.177133562688948</v>
      </c>
      <c r="AP105" s="115">
        <f>'signal-per-mass-dry-wt ave'!EH105</f>
        <v>0.151852178635424</v>
      </c>
      <c r="AQ105" s="128"/>
      <c r="AR105" s="66">
        <f>'% total signal ave'!Q105</f>
        <v>0.415608911194283</v>
      </c>
      <c r="AS105" s="115">
        <f>'% total signal ave'!R105</f>
        <v>0.0285768799931998</v>
      </c>
      <c r="AT105" s="66">
        <f>'% total signal ave'!S105</f>
        <v>0.0687590646482579</v>
      </c>
      <c r="AU105" s="66">
        <f>'% total signal ave'!Y105</f>
        <v>0.594224422240573</v>
      </c>
      <c r="AV105" s="115">
        <f>'% total signal ave'!Z105</f>
        <v>0.0721103831021035</v>
      </c>
      <c r="AW105" s="66">
        <f>'% total signal ave'!AF105</f>
        <v>0.556415171836986</v>
      </c>
      <c r="AX105" s="115">
        <f>'% total signal ave'!AG105</f>
        <v>0.0917867629102077</v>
      </c>
      <c r="AY105" s="66">
        <f>'% total signal ave'!AM105</f>
        <v>0.461534967153578</v>
      </c>
      <c r="AZ105" s="115">
        <f>'% total signal ave'!AN105</f>
        <v>0.209380892190294</v>
      </c>
      <c r="BA105" s="66">
        <f>'% total signal ave'!AT105</f>
        <v>0.356062422464327</v>
      </c>
      <c r="BB105" s="115">
        <f>'% total signal ave'!AU105</f>
        <v>0.0297553838284158</v>
      </c>
      <c r="BC105" s="66">
        <f>'% total signal ave'!BA105</f>
        <v>0.435532736510463</v>
      </c>
      <c r="BD105" s="115">
        <f>'% total signal ave'!BB105</f>
        <v>0.0931788157829742</v>
      </c>
      <c r="BE105" s="66">
        <f>'% total signal ave'!BH105</f>
        <v>0.482049908472437</v>
      </c>
      <c r="BF105" s="115">
        <f>'% total signal ave'!BI105</f>
        <v>0.0901726193839003</v>
      </c>
      <c r="BG105" s="66">
        <f>'% total signal ave'!BO105</f>
        <v>0.452247168973609</v>
      </c>
      <c r="BH105" s="115">
        <f>'% total signal ave'!BP105</f>
        <v>0.0516614291188103</v>
      </c>
      <c r="BI105" s="66">
        <f>'% total signal ave'!BV105</f>
        <v>0.481176327915583</v>
      </c>
      <c r="BJ105" s="115">
        <f>'% total signal ave'!BW105</f>
        <v>0.0368837992481799</v>
      </c>
      <c r="BK105" s="66">
        <f>'% total signal ave'!CC105</f>
        <v>0.42090275090269</v>
      </c>
      <c r="BL105" s="115">
        <f>'% total signal ave'!CD105</f>
        <v>0.110500810118028</v>
      </c>
      <c r="BM105" s="66">
        <f>'% total signal ave'!CJ105</f>
        <v>0.295348676860379</v>
      </c>
      <c r="BN105" s="115">
        <f>'% total signal ave'!CK105</f>
        <v>0.11765683720636</v>
      </c>
      <c r="BO105" s="66">
        <f>'% total signal ave'!CQ105</f>
        <v>0.335782313137859</v>
      </c>
      <c r="BP105" s="115">
        <f>'% total signal ave'!CR105</f>
        <v>0.0698012216858282</v>
      </c>
      <c r="BQ105" s="66">
        <f>'% total signal ave'!CX105</f>
        <v>0.291615396892657</v>
      </c>
      <c r="BR105" s="115">
        <f>'% total signal ave'!CY105</f>
        <v>0.184536051523758</v>
      </c>
      <c r="BS105" s="66">
        <f>'% total signal ave'!DE105</f>
        <v>0.204708854429034</v>
      </c>
      <c r="BT105" s="115">
        <f>'% total signal ave'!DF105</f>
        <v>0.0288914766923628</v>
      </c>
      <c r="BU105" s="66">
        <f>'% total signal ave'!DL105</f>
        <v>0.236224302225861</v>
      </c>
      <c r="BV105" s="115">
        <f>'% total signal ave'!DM105</f>
        <v>0.0540176104148899</v>
      </c>
      <c r="BW105" s="66">
        <f>'% total signal ave'!DS105</f>
        <v>0.296331973219991</v>
      </c>
      <c r="BX105" s="115">
        <f>'% total signal ave'!DT105</f>
        <v>0.0583499811772882</v>
      </c>
      <c r="BY105" s="66">
        <f>'% total signal ave'!DZ105</f>
        <v>0.204331074814325</v>
      </c>
      <c r="BZ105" s="115">
        <f>'% total signal ave'!EA105</f>
        <v>0.0471659756473853</v>
      </c>
      <c r="CA105" s="66">
        <f>'% total signal ave'!EG105</f>
        <v>0.314688548300745</v>
      </c>
      <c r="CB105" s="115">
        <f>'% total signal ave'!EH105</f>
        <v>0.165455932383564</v>
      </c>
    </row>
    <row r="106" spans="1:80">
      <c r="A106">
        <f>'imported data from Web Calc'!A112</f>
        <v>746.6</v>
      </c>
      <c r="B106" t="str">
        <f>'imported data from Web Calc'!B112</f>
        <v>C41H80O8PN</v>
      </c>
      <c r="C106" s="61" t="str">
        <f>'imported data from Web Calc'!C112</f>
        <v>PE(36:1)</v>
      </c>
      <c r="D106" s="66">
        <f>'amount-analyzed sorted'!Q106</f>
        <v>0.00357291000289047</v>
      </c>
      <c r="E106" s="125"/>
      <c r="F106" s="66">
        <f>'signal-per-mass-dry-wt ave'!Q106</f>
        <v>0.0460268378936422</v>
      </c>
      <c r="G106" s="115">
        <f>'signal-per-mass-dry-wt ave'!R106</f>
        <v>0.011851059643055</v>
      </c>
      <c r="H106" s="66">
        <f>'signal-per-mass-dry-wt ave'!S106</f>
        <v>0.25748150829827</v>
      </c>
      <c r="I106" s="66">
        <f>'signal-per-mass-dry-wt ave'!Y106</f>
        <v>0.188735455667265</v>
      </c>
      <c r="J106" s="115">
        <f>'signal-per-mass-dry-wt ave'!Z106</f>
        <v>0.0583617710250754</v>
      </c>
      <c r="K106" s="66">
        <f>'signal-per-mass-dry-wt ave'!AF106</f>
        <v>0.0983878777492231</v>
      </c>
      <c r="L106" s="115">
        <f>'signal-per-mass-dry-wt ave'!AG106</f>
        <v>0.0568574818778859</v>
      </c>
      <c r="M106" s="66">
        <f>'signal-per-mass-dry-wt ave'!AM106</f>
        <v>0.0436491241596999</v>
      </c>
      <c r="N106" s="115">
        <f>'signal-per-mass-dry-wt ave'!AN106</f>
        <v>0.0185646403830663</v>
      </c>
      <c r="O106" s="66">
        <f>'signal-per-mass-dry-wt ave'!AT106</f>
        <v>0.0399366447524787</v>
      </c>
      <c r="P106" s="115">
        <f>'signal-per-mass-dry-wt ave'!AU106</f>
        <v>0.0223811208848964</v>
      </c>
      <c r="Q106" s="66">
        <f>'signal-per-mass-dry-wt ave'!BA106</f>
        <v>0.0938143724506423</v>
      </c>
      <c r="R106" s="115">
        <f>'signal-per-mass-dry-wt ave'!BB106</f>
        <v>0.0493371209179253</v>
      </c>
      <c r="S106" s="66">
        <f>'signal-per-mass-dry-wt ave'!BH106</f>
        <v>0.0971417451708537</v>
      </c>
      <c r="T106" s="115">
        <f>'signal-per-mass-dry-wt ave'!BI106</f>
        <v>0.0562508034367028</v>
      </c>
      <c r="U106" s="66">
        <f>'signal-per-mass-dry-wt ave'!BO106</f>
        <v>0.0737048523301701</v>
      </c>
      <c r="V106" s="115">
        <f>'signal-per-mass-dry-wt ave'!BP106</f>
        <v>0.0330477898351125</v>
      </c>
      <c r="W106" s="66">
        <f>'signal-per-mass-dry-wt ave'!BV106</f>
        <v>0.152022813720317</v>
      </c>
      <c r="X106" s="115">
        <f>'signal-per-mass-dry-wt ave'!BW106</f>
        <v>0.0461845394483054</v>
      </c>
      <c r="Y106" s="66">
        <f>'signal-per-mass-dry-wt ave'!CC106</f>
        <v>0.0198062654584418</v>
      </c>
      <c r="Z106" s="115">
        <f>'signal-per-mass-dry-wt ave'!CD106</f>
        <v>0.0126457863277104</v>
      </c>
      <c r="AA106" s="66">
        <f>'signal-per-mass-dry-wt ave'!CJ106</f>
        <v>0.0330523769474399</v>
      </c>
      <c r="AB106" s="115">
        <f>'signal-per-mass-dry-wt ave'!CK106</f>
        <v>0.0276986709876707</v>
      </c>
      <c r="AC106" s="66">
        <f>'signal-per-mass-dry-wt ave'!CQ106</f>
        <v>0.0267603365778438</v>
      </c>
      <c r="AD106" s="115">
        <f>'signal-per-mass-dry-wt ave'!CR106</f>
        <v>0.0191198714439676</v>
      </c>
      <c r="AE106" s="66">
        <f>'signal-per-mass-dry-wt ave'!CX106</f>
        <v>0.0215221479999168</v>
      </c>
      <c r="AF106" s="115">
        <f>'signal-per-mass-dry-wt ave'!CY106</f>
        <v>0.0230407114400714</v>
      </c>
      <c r="AG106" s="66">
        <f>'signal-per-mass-dry-wt ave'!DE106</f>
        <v>0.0239277646793698</v>
      </c>
      <c r="AH106" s="115">
        <f>'signal-per-mass-dry-wt ave'!DF106</f>
        <v>0.0182393014151979</v>
      </c>
      <c r="AI106" s="66">
        <f>'signal-per-mass-dry-wt ave'!DL106</f>
        <v>0.0182674912612791</v>
      </c>
      <c r="AJ106" s="115">
        <f>'signal-per-mass-dry-wt ave'!DM106</f>
        <v>0.0170420996487168</v>
      </c>
      <c r="AK106" s="66">
        <f>'signal-per-mass-dry-wt ave'!DS106</f>
        <v>0.0371146958476883</v>
      </c>
      <c r="AL106" s="115">
        <f>'signal-per-mass-dry-wt ave'!DT106</f>
        <v>0.038885842503257</v>
      </c>
      <c r="AM106" s="66">
        <f>'signal-per-mass-dry-wt ave'!DZ106</f>
        <v>0.0168805801401483</v>
      </c>
      <c r="AN106" s="115">
        <f>'signal-per-mass-dry-wt ave'!EA106</f>
        <v>0.0243573804763906</v>
      </c>
      <c r="AO106" s="66">
        <f>'signal-per-mass-dry-wt ave'!EG106</f>
        <v>0.0212207837563534</v>
      </c>
      <c r="AP106" s="115">
        <f>'signal-per-mass-dry-wt ave'!EH106</f>
        <v>0.0166914960347999</v>
      </c>
      <c r="AQ106" s="128"/>
      <c r="AR106" s="66">
        <f>'% total signal ave'!Q106</f>
        <v>0.0831765738700482</v>
      </c>
      <c r="AS106" s="115">
        <f>'% total signal ave'!R106</f>
        <v>0.0205732084253561</v>
      </c>
      <c r="AT106" s="66">
        <f>'% total signal ave'!S106</f>
        <v>0.247343782848028</v>
      </c>
      <c r="AU106" s="66">
        <f>'% total signal ave'!Y106</f>
        <v>0.11698766766713</v>
      </c>
      <c r="AV106" s="115">
        <f>'% total signal ave'!Z106</f>
        <v>0.0158291609105022</v>
      </c>
      <c r="AW106" s="66">
        <f>'% total signal ave'!AF106</f>
        <v>0.114816504134957</v>
      </c>
      <c r="AX106" s="115">
        <f>'% total signal ave'!AG106</f>
        <v>0.0294763561623795</v>
      </c>
      <c r="AY106" s="66">
        <f>'% total signal ave'!AM106</f>
        <v>0.110718232488537</v>
      </c>
      <c r="AZ106" s="115">
        <f>'% total signal ave'!AN106</f>
        <v>0.0417670269474612</v>
      </c>
      <c r="BA106" s="66">
        <f>'% total signal ave'!AT106</f>
        <v>0.0687459902858133</v>
      </c>
      <c r="BB106" s="115">
        <f>'% total signal ave'!AU106</f>
        <v>0.0197663429190705</v>
      </c>
      <c r="BC106" s="66">
        <f>'% total signal ave'!BA106</f>
        <v>0.098861580975375</v>
      </c>
      <c r="BD106" s="115">
        <f>'% total signal ave'!BB106</f>
        <v>0.0232113057336243</v>
      </c>
      <c r="BE106" s="66">
        <f>'% total signal ave'!BH106</f>
        <v>0.112699708499196</v>
      </c>
      <c r="BF106" s="115">
        <f>'% total signal ave'!BI106</f>
        <v>0.0424682106459825</v>
      </c>
      <c r="BG106" s="66">
        <f>'% total signal ave'!BO106</f>
        <v>0.131901571442663</v>
      </c>
      <c r="BH106" s="115">
        <f>'% total signal ave'!BP106</f>
        <v>0.0280173690405572</v>
      </c>
      <c r="BI106" s="66">
        <f>'% total signal ave'!BV106</f>
        <v>0.121541969306419</v>
      </c>
      <c r="BJ106" s="115">
        <f>'% total signal ave'!BW106</f>
        <v>0.006692085137334</v>
      </c>
      <c r="BK106" s="66">
        <f>'% total signal ave'!CC106</f>
        <v>0.0750859405324057</v>
      </c>
      <c r="BL106" s="115">
        <f>'% total signal ave'!CD106</f>
        <v>0.0244656200318741</v>
      </c>
      <c r="BM106" s="66">
        <f>'% total signal ave'!CJ106</f>
        <v>0.0660543665376819</v>
      </c>
      <c r="BN106" s="115">
        <f>'% total signal ave'!CK106</f>
        <v>0.0272021476609902</v>
      </c>
      <c r="BO106" s="66">
        <f>'% total signal ave'!CQ106</f>
        <v>0.0628488131998337</v>
      </c>
      <c r="BP106" s="115">
        <f>'% total signal ave'!CR106</f>
        <v>0.0232816213945623</v>
      </c>
      <c r="BQ106" s="66">
        <f>'% total signal ave'!CX106</f>
        <v>0.0474815997293532</v>
      </c>
      <c r="BR106" s="115">
        <f>'% total signal ave'!CY106</f>
        <v>0.0527464935999473</v>
      </c>
      <c r="BS106" s="66">
        <f>'% total signal ave'!DE106</f>
        <v>0.0446573827785305</v>
      </c>
      <c r="BT106" s="115">
        <f>'% total signal ave'!DF106</f>
        <v>0.02457135207514</v>
      </c>
      <c r="BU106" s="66">
        <f>'% total signal ave'!DL106</f>
        <v>0.0468659324157531</v>
      </c>
      <c r="BV106" s="115">
        <f>'% total signal ave'!DM106</f>
        <v>0.0386052612960147</v>
      </c>
      <c r="BW106" s="66">
        <f>'% total signal ave'!DS106</f>
        <v>0.0587805704249861</v>
      </c>
      <c r="BX106" s="115">
        <f>'% total signal ave'!DT106</f>
        <v>0.0396282605996241</v>
      </c>
      <c r="BY106" s="66">
        <f>'% total signal ave'!DZ106</f>
        <v>0.0381157468445531</v>
      </c>
      <c r="BZ106" s="115">
        <f>'% total signal ave'!EA106</f>
        <v>0.0326555144841036</v>
      </c>
      <c r="CA106" s="66">
        <f>'% total signal ave'!EG106</f>
        <v>0.0399731683842118</v>
      </c>
      <c r="CB106" s="115">
        <f>'% total signal ave'!EH106</f>
        <v>0.0174714682448845</v>
      </c>
    </row>
    <row r="107" spans="1:80">
      <c r="A107">
        <f>'imported data from Web Calc'!A113</f>
        <v>764.5</v>
      </c>
      <c r="B107" t="str">
        <f>'imported data from Web Calc'!B113</f>
        <v>C43H74O8PN</v>
      </c>
      <c r="C107" s="61" t="str">
        <f>'imported data from Web Calc'!C113</f>
        <v>PE(38:6)</v>
      </c>
      <c r="D107" s="66">
        <f>'amount-analyzed sorted'!Q107</f>
        <v>0.000485229262401282</v>
      </c>
      <c r="E107" s="125"/>
      <c r="F107" s="66">
        <f>'signal-per-mass-dry-wt ave'!Q107</f>
        <v>0.00625080636896189</v>
      </c>
      <c r="G107" s="115">
        <f>'signal-per-mass-dry-wt ave'!R107</f>
        <v>0.00478307795057483</v>
      </c>
      <c r="H107" s="66">
        <f>'signal-per-mass-dry-wt ave'!S107</f>
        <v>0.765193747533918</v>
      </c>
      <c r="I107" s="66">
        <f>'signal-per-mass-dry-wt ave'!Y107</f>
        <v>0.0457320820447145</v>
      </c>
      <c r="J107" s="115">
        <f>'signal-per-mass-dry-wt ave'!Z107</f>
        <v>0.0101999133794055</v>
      </c>
      <c r="K107" s="66">
        <f>'signal-per-mass-dry-wt ave'!AF107</f>
        <v>0.0137308430053026</v>
      </c>
      <c r="L107" s="115">
        <f>'signal-per-mass-dry-wt ave'!AG107</f>
        <v>0.0109078070027966</v>
      </c>
      <c r="M107" s="66">
        <f>'signal-per-mass-dry-wt ave'!AM107</f>
        <v>0.0082280505941273</v>
      </c>
      <c r="N107" s="115">
        <f>'signal-per-mass-dry-wt ave'!AN107</f>
        <v>0.0071948138189768</v>
      </c>
      <c r="O107" s="66">
        <f>'signal-per-mass-dry-wt ave'!AT107</f>
        <v>0.00762696374644764</v>
      </c>
      <c r="P107" s="115">
        <f>'signal-per-mass-dry-wt ave'!AU107</f>
        <v>0.00644709141694511</v>
      </c>
      <c r="Q107" s="66">
        <f>'signal-per-mass-dry-wt ave'!BA107</f>
        <v>0.0218450137801372</v>
      </c>
      <c r="R107" s="115">
        <f>'signal-per-mass-dry-wt ave'!BB107</f>
        <v>0.0133920120711893</v>
      </c>
      <c r="S107" s="66">
        <f>'signal-per-mass-dry-wt ave'!BH107</f>
        <v>0.0215100158622575</v>
      </c>
      <c r="T107" s="115">
        <f>'signal-per-mass-dry-wt ave'!BI107</f>
        <v>0.0181881586761857</v>
      </c>
      <c r="U107" s="66">
        <f>'signal-per-mass-dry-wt ave'!BO107</f>
        <v>0.015670410974471</v>
      </c>
      <c r="V107" s="115">
        <f>'signal-per-mass-dry-wt ave'!BP107</f>
        <v>0.0110840687733448</v>
      </c>
      <c r="W107" s="66">
        <f>'signal-per-mass-dry-wt ave'!BV107</f>
        <v>0.0286578506783141</v>
      </c>
      <c r="X107" s="115">
        <f>'signal-per-mass-dry-wt ave'!BW107</f>
        <v>0.0102018692710198</v>
      </c>
      <c r="Y107" s="66">
        <f>'signal-per-mass-dry-wt ave'!CC107</f>
        <v>0.00303603912991973</v>
      </c>
      <c r="Z107" s="115">
        <f>'signal-per-mass-dry-wt ave'!CD107</f>
        <v>0.00293432417807336</v>
      </c>
      <c r="AA107" s="66">
        <f>'signal-per-mass-dry-wt ave'!CJ107</f>
        <v>0.00163575657795383</v>
      </c>
      <c r="AB107" s="115">
        <f>'signal-per-mass-dry-wt ave'!CK107</f>
        <v>0.00225703384832083</v>
      </c>
      <c r="AC107" s="66">
        <f>'signal-per-mass-dry-wt ave'!CQ107</f>
        <v>0.00322915658715181</v>
      </c>
      <c r="AD107" s="115">
        <f>'signal-per-mass-dry-wt ave'!CR107</f>
        <v>0.00454969698500955</v>
      </c>
      <c r="AE107" s="66">
        <f>'signal-per-mass-dry-wt ave'!CX107</f>
        <v>0.000831368670894273</v>
      </c>
      <c r="AF107" s="115">
        <f>'signal-per-mass-dry-wt ave'!CY107</f>
        <v>0.00118264172412383</v>
      </c>
      <c r="AG107" s="66">
        <f>'signal-per-mass-dry-wt ave'!DE107</f>
        <v>0.0016152184467971</v>
      </c>
      <c r="AH107" s="115">
        <f>'signal-per-mass-dry-wt ave'!DF107</f>
        <v>0.000994410575598538</v>
      </c>
      <c r="AI107" s="66">
        <f>'signal-per-mass-dry-wt ave'!DL107</f>
        <v>0.0027126955994944</v>
      </c>
      <c r="AJ107" s="115">
        <f>'signal-per-mass-dry-wt ave'!DM107</f>
        <v>0.00259302086266439</v>
      </c>
      <c r="AK107" s="66">
        <f>'signal-per-mass-dry-wt ave'!DS107</f>
        <v>0.00713867410771088</v>
      </c>
      <c r="AL107" s="115">
        <f>'signal-per-mass-dry-wt ave'!DT107</f>
        <v>0.00924479195837535</v>
      </c>
      <c r="AM107" s="66">
        <f>'signal-per-mass-dry-wt ave'!DZ107</f>
        <v>0.00165474680272144</v>
      </c>
      <c r="AN107" s="115">
        <f>'signal-per-mass-dry-wt ave'!EA107</f>
        <v>0.00276290898219422</v>
      </c>
      <c r="AO107" s="66">
        <f>'signal-per-mass-dry-wt ave'!EG107</f>
        <v>0.00316417271461812</v>
      </c>
      <c r="AP107" s="115">
        <f>'signal-per-mass-dry-wt ave'!EH107</f>
        <v>0.00437488245060782</v>
      </c>
      <c r="AQ107" s="128"/>
      <c r="AR107" s="66">
        <f>'% total signal ave'!Q107</f>
        <v>0.0112214027314147</v>
      </c>
      <c r="AS107" s="115">
        <f>'% total signal ave'!R107</f>
        <v>0.00847270110266279</v>
      </c>
      <c r="AT107" s="66">
        <f>'% total signal ave'!S107</f>
        <v>0.755048304161044</v>
      </c>
      <c r="AU107" s="66">
        <f>'% total signal ave'!Y107</f>
        <v>0.029054064867056</v>
      </c>
      <c r="AV107" s="115">
        <f>'% total signal ave'!Z107</f>
        <v>0.00566082394022838</v>
      </c>
      <c r="AW107" s="66">
        <f>'% total signal ave'!AF107</f>
        <v>0.0157421346921487</v>
      </c>
      <c r="AX107" s="115">
        <f>'% total signal ave'!AG107</f>
        <v>0.00762490403464475</v>
      </c>
      <c r="AY107" s="66">
        <f>'% total signal ave'!AM107</f>
        <v>0.0190461460843333</v>
      </c>
      <c r="AZ107" s="115">
        <f>'% total signal ave'!AN107</f>
        <v>0.0145204163714233</v>
      </c>
      <c r="BA107" s="66">
        <f>'% total signal ave'!AT107</f>
        <v>0.0137147474111966</v>
      </c>
      <c r="BB107" s="115">
        <f>'% total signal ave'!AU107</f>
        <v>0.00882951639632223</v>
      </c>
      <c r="BC107" s="66">
        <f>'% total signal ave'!BA107</f>
        <v>0.0221310562866714</v>
      </c>
      <c r="BD107" s="115">
        <f>'% total signal ave'!BB107</f>
        <v>0.0105850635971046</v>
      </c>
      <c r="BE107" s="66">
        <f>'% total signal ave'!BH107</f>
        <v>0.0227243840838305</v>
      </c>
      <c r="BF107" s="115">
        <f>'% total signal ave'!BI107</f>
        <v>0.0144159619221689</v>
      </c>
      <c r="BG107" s="66">
        <f>'% total signal ave'!BO107</f>
        <v>0.025953059171947</v>
      </c>
      <c r="BH107" s="115">
        <f>'% total signal ave'!BP107</f>
        <v>0.00880108047043632</v>
      </c>
      <c r="BI107" s="66">
        <f>'% total signal ave'!BV107</f>
        <v>0.0226158824216638</v>
      </c>
      <c r="BJ107" s="115">
        <f>'% total signal ave'!BW107</f>
        <v>0.00438975837259775</v>
      </c>
      <c r="BK107" s="66">
        <f>'% total signal ave'!CC107</f>
        <v>0.0125879530682379</v>
      </c>
      <c r="BL107" s="115">
        <f>'% total signal ave'!CD107</f>
        <v>0.0134006002026948</v>
      </c>
      <c r="BM107" s="66">
        <f>'% total signal ave'!CJ107</f>
        <v>0.00241630373430195</v>
      </c>
      <c r="BN107" s="115">
        <f>'% total signal ave'!CK107</f>
        <v>0.0033433507586389</v>
      </c>
      <c r="BO107" s="66">
        <f>'% total signal ave'!CQ107</f>
        <v>0.0061713146554603</v>
      </c>
      <c r="BP107" s="115">
        <f>'% total signal ave'!CR107</f>
        <v>0.00845231080913342</v>
      </c>
      <c r="BQ107" s="66">
        <f>'% total signal ave'!CX107</f>
        <v>0.00183804234986048</v>
      </c>
      <c r="BR107" s="115">
        <f>'% total signal ave'!CY107</f>
        <v>0.00277030986962318</v>
      </c>
      <c r="BS107" s="66">
        <f>'% total signal ave'!DE107</f>
        <v>0.00393555400148405</v>
      </c>
      <c r="BT107" s="115">
        <f>'% total signal ave'!DF107</f>
        <v>0.00276951620975145</v>
      </c>
      <c r="BU107" s="66">
        <f>'% total signal ave'!DL107</f>
        <v>0.0094318700281677</v>
      </c>
      <c r="BV107" s="115">
        <f>'% total signal ave'!DM107</f>
        <v>0.010137643795273</v>
      </c>
      <c r="BW107" s="66">
        <f>'% total signal ave'!DS107</f>
        <v>0.0103552203930127</v>
      </c>
      <c r="BX107" s="115">
        <f>'% total signal ave'!DT107</f>
        <v>0.0108548398592205</v>
      </c>
      <c r="BY107" s="66">
        <f>'% total signal ave'!DZ107</f>
        <v>0.00294904356017624</v>
      </c>
      <c r="BZ107" s="115">
        <f>'% total signal ave'!EA107</f>
        <v>0.00430197161288225</v>
      </c>
      <c r="CA107" s="66">
        <f>'% total signal ave'!EG107</f>
        <v>0.00425250512978584</v>
      </c>
      <c r="CB107" s="115">
        <f>'% total signal ave'!EH107</f>
        <v>0.00585702787653552</v>
      </c>
    </row>
    <row r="108" spans="1:80">
      <c r="A108">
        <f>'imported data from Web Calc'!A114</f>
        <v>766.5</v>
      </c>
      <c r="B108" t="str">
        <f>'imported data from Web Calc'!B114</f>
        <v>C43H76O8PN</v>
      </c>
      <c r="C108" s="61" t="str">
        <f>'imported data from Web Calc'!C114</f>
        <v>PE(38:5)</v>
      </c>
      <c r="D108" s="66">
        <f>'amount-analyzed sorted'!Q108</f>
        <v>0.00123257593986178</v>
      </c>
      <c r="E108" s="125"/>
      <c r="F108" s="66">
        <f>'signal-per-mass-dry-wt ave'!Q108</f>
        <v>0.0158782541205141</v>
      </c>
      <c r="G108" s="115">
        <f>'signal-per-mass-dry-wt ave'!R108</f>
        <v>0.00649558587940541</v>
      </c>
      <c r="H108" s="66">
        <f>'signal-per-mass-dry-wt ave'!S108</f>
        <v>0.409086907798846</v>
      </c>
      <c r="I108" s="66">
        <f>'signal-per-mass-dry-wt ave'!Y108</f>
        <v>0.0904425554590794</v>
      </c>
      <c r="J108" s="115">
        <f>'signal-per-mass-dry-wt ave'!Z108</f>
        <v>0.0444551648233277</v>
      </c>
      <c r="K108" s="66">
        <f>'signal-per-mass-dry-wt ave'!AF108</f>
        <v>0.0300759152712088</v>
      </c>
      <c r="L108" s="115">
        <f>'signal-per-mass-dry-wt ave'!AG108</f>
        <v>0.0286383596982525</v>
      </c>
      <c r="M108" s="66">
        <f>'signal-per-mass-dry-wt ave'!AM108</f>
        <v>0.0140948020270472</v>
      </c>
      <c r="N108" s="115">
        <f>'signal-per-mass-dry-wt ave'!AN108</f>
        <v>0.00739270379041993</v>
      </c>
      <c r="O108" s="66">
        <f>'signal-per-mass-dry-wt ave'!AT108</f>
        <v>0.0281455570595282</v>
      </c>
      <c r="P108" s="115">
        <f>'signal-per-mass-dry-wt ave'!AU108</f>
        <v>0.0258430894872326</v>
      </c>
      <c r="Q108" s="66">
        <f>'signal-per-mass-dry-wt ave'!BA108</f>
        <v>0.0414626427283258</v>
      </c>
      <c r="R108" s="115">
        <f>'signal-per-mass-dry-wt ave'!BB108</f>
        <v>0.0203065117429967</v>
      </c>
      <c r="S108" s="66">
        <f>'signal-per-mass-dry-wt ave'!BH108</f>
        <v>0.0437271190376602</v>
      </c>
      <c r="T108" s="115">
        <f>'signal-per-mass-dry-wt ave'!BI108</f>
        <v>0.0292074204481576</v>
      </c>
      <c r="U108" s="66">
        <f>'signal-per-mass-dry-wt ave'!BO108</f>
        <v>0.0233098926242967</v>
      </c>
      <c r="V108" s="115">
        <f>'signal-per-mass-dry-wt ave'!BP108</f>
        <v>0.0126632599770007</v>
      </c>
      <c r="W108" s="66">
        <f>'signal-per-mass-dry-wt ave'!BV108</f>
        <v>0.0489608235775834</v>
      </c>
      <c r="X108" s="115">
        <f>'signal-per-mass-dry-wt ave'!BW108</f>
        <v>0.0226887147600669</v>
      </c>
      <c r="Y108" s="66">
        <f>'signal-per-mass-dry-wt ave'!CC108</f>
        <v>0.00997857947370866</v>
      </c>
      <c r="Z108" s="115">
        <f>'signal-per-mass-dry-wt ave'!CD108</f>
        <v>0.00704501876035215</v>
      </c>
      <c r="AA108" s="66">
        <f>'signal-per-mass-dry-wt ave'!CJ108</f>
        <v>0.000454924547888946</v>
      </c>
      <c r="AB108" s="115">
        <f>'signal-per-mass-dry-wt ave'!CK108</f>
        <v>0.00101724221371304</v>
      </c>
      <c r="AC108" s="66">
        <f>'signal-per-mass-dry-wt ave'!CQ108</f>
        <v>0.00279373003408656</v>
      </c>
      <c r="AD108" s="115">
        <f>'signal-per-mass-dry-wt ave'!CR108</f>
        <v>0.00232188013778476</v>
      </c>
      <c r="AE108" s="66">
        <f>'signal-per-mass-dry-wt ave'!CX108</f>
        <v>0.000726628982337978</v>
      </c>
      <c r="AF108" s="115">
        <f>'signal-per-mass-dry-wt ave'!CY108</f>
        <v>0.00100413456940636</v>
      </c>
      <c r="AG108" s="66">
        <f>'signal-per-mass-dry-wt ave'!DE108</f>
        <v>0.00266985755379106</v>
      </c>
      <c r="AH108" s="115">
        <f>'signal-per-mass-dry-wt ave'!DF108</f>
        <v>0.00260011524005503</v>
      </c>
      <c r="AI108" s="66">
        <f>'signal-per-mass-dry-wt ave'!DL108</f>
        <v>0.00248807133347578</v>
      </c>
      <c r="AJ108" s="115">
        <f>'signal-per-mass-dry-wt ave'!DM108</f>
        <v>0.00347096064817138</v>
      </c>
      <c r="AK108" s="66">
        <f>'signal-per-mass-dry-wt ave'!DS108</f>
        <v>0.00725292567613128</v>
      </c>
      <c r="AL108" s="115">
        <f>'signal-per-mass-dry-wt ave'!DT108</f>
        <v>0.0135453838938</v>
      </c>
      <c r="AM108" s="66">
        <f>'signal-per-mass-dry-wt ave'!DZ108</f>
        <v>0.00121524744816207</v>
      </c>
      <c r="AN108" s="115">
        <f>'signal-per-mass-dry-wt ave'!EA108</f>
        <v>0.00184812779325775</v>
      </c>
      <c r="AO108" s="66">
        <f>'signal-per-mass-dry-wt ave'!EG108</f>
        <v>0.0042243531792728</v>
      </c>
      <c r="AP108" s="115">
        <f>'signal-per-mass-dry-wt ave'!EH108</f>
        <v>0.00510734597609674</v>
      </c>
      <c r="AQ108" s="128"/>
      <c r="AR108" s="66">
        <f>'% total signal ave'!Q108</f>
        <v>0.0286166379223796</v>
      </c>
      <c r="AS108" s="115">
        <f>'% total signal ave'!R108</f>
        <v>0.0112212195002148</v>
      </c>
      <c r="AT108" s="66">
        <f>'% total signal ave'!S108</f>
        <v>0.392122216825453</v>
      </c>
      <c r="AU108" s="66">
        <f>'% total signal ave'!Y108</f>
        <v>0.0549153493362623</v>
      </c>
      <c r="AV108" s="115">
        <f>'% total signal ave'!Z108</f>
        <v>0.0138699739297439</v>
      </c>
      <c r="AW108" s="66">
        <f>'% total signal ave'!AF108</f>
        <v>0.0281838385617497</v>
      </c>
      <c r="AX108" s="115">
        <f>'% total signal ave'!AG108</f>
        <v>0.0209714775926099</v>
      </c>
      <c r="AY108" s="66">
        <f>'% total signal ave'!AM108</f>
        <v>0.0343690062346782</v>
      </c>
      <c r="AZ108" s="115">
        <f>'% total signal ave'!AN108</f>
        <v>0.0179547479439953</v>
      </c>
      <c r="BA108" s="66">
        <f>'% total signal ave'!AT108</f>
        <v>0.0396804424227179</v>
      </c>
      <c r="BB108" s="115">
        <f>'% total signal ave'!AU108</f>
        <v>0.0259177045585008</v>
      </c>
      <c r="BC108" s="66">
        <f>'% total signal ave'!BA108</f>
        <v>0.0508460391697213</v>
      </c>
      <c r="BD108" s="115">
        <f>'% total signal ave'!BB108</f>
        <v>0.0261467436349314</v>
      </c>
      <c r="BE108" s="66">
        <f>'% total signal ave'!BH108</f>
        <v>0.0487646861404897</v>
      </c>
      <c r="BF108" s="115">
        <f>'% total signal ave'!BI108</f>
        <v>0.0160772835930037</v>
      </c>
      <c r="BG108" s="66">
        <f>'% total signal ave'!BO108</f>
        <v>0.041352579604649</v>
      </c>
      <c r="BH108" s="115">
        <f>'% total signal ave'!BP108</f>
        <v>0.0159339783655048</v>
      </c>
      <c r="BI108" s="66">
        <f>'% total signal ave'!BV108</f>
        <v>0.0404789070243751</v>
      </c>
      <c r="BJ108" s="115">
        <f>'% total signal ave'!BW108</f>
        <v>0.0189417235588307</v>
      </c>
      <c r="BK108" s="66">
        <f>'% total signal ave'!CC108</f>
        <v>0.03642686982886</v>
      </c>
      <c r="BL108" s="115">
        <f>'% total signal ave'!CD108</f>
        <v>0.0232059889911517</v>
      </c>
      <c r="BM108" s="66">
        <f>'% total signal ave'!CJ108</f>
        <v>0.00163387001978855</v>
      </c>
      <c r="BN108" s="115">
        <f>'% total signal ave'!CK108</f>
        <v>0.00365344443064613</v>
      </c>
      <c r="BO108" s="66">
        <f>'% total signal ave'!CQ108</f>
        <v>0.00754296273232753</v>
      </c>
      <c r="BP108" s="115">
        <f>'% total signal ave'!CR108</f>
        <v>0.00679373582521471</v>
      </c>
      <c r="BQ108" s="66">
        <f>'% total signal ave'!CX108</f>
        <v>0.00361708452188961</v>
      </c>
      <c r="BR108" s="115">
        <f>'% total signal ave'!CY108</f>
        <v>0.00656073665752832</v>
      </c>
      <c r="BS108" s="66">
        <f>'% total signal ave'!DE108</f>
        <v>0.0048768135651095</v>
      </c>
      <c r="BT108" s="115">
        <f>'% total signal ave'!DF108</f>
        <v>0.00397087017014515</v>
      </c>
      <c r="BU108" s="66">
        <f>'% total signal ave'!DL108</f>
        <v>0.00536942468689514</v>
      </c>
      <c r="BV108" s="115">
        <f>'% total signal ave'!DM108</f>
        <v>0.00740772333286551</v>
      </c>
      <c r="BW108" s="66">
        <f>'% total signal ave'!DS108</f>
        <v>0.00795697604613069</v>
      </c>
      <c r="BX108" s="115">
        <f>'% total signal ave'!DT108</f>
        <v>0.0116889203034702</v>
      </c>
      <c r="BY108" s="66">
        <f>'% total signal ave'!DZ108</f>
        <v>0.00229591293960423</v>
      </c>
      <c r="BZ108" s="115">
        <f>'% total signal ave'!EA108</f>
        <v>0.00316095296534924</v>
      </c>
      <c r="CA108" s="66">
        <f>'% total signal ave'!EG108</f>
        <v>0.00591708087613943</v>
      </c>
      <c r="CB108" s="115">
        <f>'% total signal ave'!EH108</f>
        <v>0.0068171065509359</v>
      </c>
    </row>
    <row r="109" spans="1:80">
      <c r="A109">
        <f>'imported data from Web Calc'!A115</f>
        <v>768.5</v>
      </c>
      <c r="B109" t="str">
        <f>'imported data from Web Calc'!B115</f>
        <v>C43H78O8PN</v>
      </c>
      <c r="C109" s="61" t="str">
        <f>'imported data from Web Calc'!C115</f>
        <v>PE(38:4)</v>
      </c>
      <c r="D109" s="66">
        <f>'amount-analyzed sorted'!Q109</f>
        <v>0.00405657904258306</v>
      </c>
      <c r="E109" s="125"/>
      <c r="F109" s="66">
        <f>'signal-per-mass-dry-wt ave'!Q109</f>
        <v>0.0522575452067554</v>
      </c>
      <c r="G109" s="115">
        <f>'signal-per-mass-dry-wt ave'!R109</f>
        <v>0.00913715252010492</v>
      </c>
      <c r="H109" s="66">
        <f>'signal-per-mass-dry-wt ave'!S109</f>
        <v>0.174848483294691</v>
      </c>
      <c r="I109" s="66">
        <f>'signal-per-mass-dry-wt ave'!Y109</f>
        <v>0.272696665287971</v>
      </c>
      <c r="J109" s="115">
        <f>'signal-per-mass-dry-wt ave'!Z109</f>
        <v>0.0779370518674437</v>
      </c>
      <c r="K109" s="66">
        <f>'signal-per-mass-dry-wt ave'!AF109</f>
        <v>0.114362988292659</v>
      </c>
      <c r="L109" s="115">
        <f>'signal-per-mass-dry-wt ave'!AG109</f>
        <v>0.0654033913006708</v>
      </c>
      <c r="M109" s="66">
        <f>'signal-per-mass-dry-wt ave'!AM109</f>
        <v>0.0536366546694343</v>
      </c>
      <c r="N109" s="115">
        <f>'signal-per-mass-dry-wt ave'!AN109</f>
        <v>0.0198917241993601</v>
      </c>
      <c r="O109" s="66">
        <f>'signal-per-mass-dry-wt ave'!AT109</f>
        <v>0.050276273638723</v>
      </c>
      <c r="P109" s="115">
        <f>'signal-per-mass-dry-wt ave'!AU109</f>
        <v>0.0335463443152</v>
      </c>
      <c r="Q109" s="66">
        <f>'signal-per-mass-dry-wt ave'!BA109</f>
        <v>0.101781196989386</v>
      </c>
      <c r="R109" s="115">
        <f>'signal-per-mass-dry-wt ave'!BB109</f>
        <v>0.0576329422115923</v>
      </c>
      <c r="S109" s="66">
        <f>'signal-per-mass-dry-wt ave'!BH109</f>
        <v>0.0711994651503089</v>
      </c>
      <c r="T109" s="115">
        <f>'signal-per-mass-dry-wt ave'!BI109</f>
        <v>0.0375236488705165</v>
      </c>
      <c r="U109" s="66">
        <f>'signal-per-mass-dry-wt ave'!BO109</f>
        <v>0.0498290636304546</v>
      </c>
      <c r="V109" s="115">
        <f>'signal-per-mass-dry-wt ave'!BP109</f>
        <v>0.02838252076795</v>
      </c>
      <c r="W109" s="66">
        <f>'signal-per-mass-dry-wt ave'!BV109</f>
        <v>0.108512366448425</v>
      </c>
      <c r="X109" s="115">
        <f>'signal-per-mass-dry-wt ave'!BW109</f>
        <v>0.0333373740903414</v>
      </c>
      <c r="Y109" s="66">
        <f>'signal-per-mass-dry-wt ave'!CC109</f>
        <v>0.0142797410990537</v>
      </c>
      <c r="Z109" s="115">
        <f>'signal-per-mass-dry-wt ave'!CD109</f>
        <v>0.0069154142300011</v>
      </c>
      <c r="AA109" s="66">
        <f>'signal-per-mass-dry-wt ave'!CJ109</f>
        <v>0.0151567229758426</v>
      </c>
      <c r="AB109" s="115">
        <f>'signal-per-mass-dry-wt ave'!CK109</f>
        <v>0.0133354201319064</v>
      </c>
      <c r="AC109" s="66">
        <f>'signal-per-mass-dry-wt ave'!CQ109</f>
        <v>0.0191884465411877</v>
      </c>
      <c r="AD109" s="115">
        <f>'signal-per-mass-dry-wt ave'!CR109</f>
        <v>0.0123290186171113</v>
      </c>
      <c r="AE109" s="66">
        <f>'signal-per-mass-dry-wt ave'!CX109</f>
        <v>0.0168300133408053</v>
      </c>
      <c r="AF109" s="115">
        <f>'signal-per-mass-dry-wt ave'!CY109</f>
        <v>0.0134687008275659</v>
      </c>
      <c r="AG109" s="66">
        <f>'signal-per-mass-dry-wt ave'!DE109</f>
        <v>0.0145897870251985</v>
      </c>
      <c r="AH109" s="115">
        <f>'signal-per-mass-dry-wt ave'!DF109</f>
        <v>0.00870404171787419</v>
      </c>
      <c r="AI109" s="66">
        <f>'signal-per-mass-dry-wt ave'!DL109</f>
        <v>0.0108914777696836</v>
      </c>
      <c r="AJ109" s="115">
        <f>'signal-per-mass-dry-wt ave'!DM109</f>
        <v>0.0106224869237466</v>
      </c>
      <c r="AK109" s="66">
        <f>'signal-per-mass-dry-wt ave'!DS109</f>
        <v>0.0279312519672835</v>
      </c>
      <c r="AL109" s="115">
        <f>'signal-per-mass-dry-wt ave'!DT109</f>
        <v>0.0316239278004194</v>
      </c>
      <c r="AM109" s="66">
        <f>'signal-per-mass-dry-wt ave'!DZ109</f>
        <v>0.0107530253522965</v>
      </c>
      <c r="AN109" s="115">
        <f>'signal-per-mass-dry-wt ave'!EA109</f>
        <v>0.0129123807919629</v>
      </c>
      <c r="AO109" s="66">
        <f>'signal-per-mass-dry-wt ave'!EG109</f>
        <v>0.020869600779772</v>
      </c>
      <c r="AP109" s="115">
        <f>'signal-per-mass-dry-wt ave'!EH109</f>
        <v>0.0272743262489757</v>
      </c>
      <c r="AQ109" s="128"/>
      <c r="AR109" s="66">
        <f>'% total signal ave'!Q109</f>
        <v>0.0945899911413572</v>
      </c>
      <c r="AS109" s="115">
        <f>'% total signal ave'!R109</f>
        <v>0.0162940574343483</v>
      </c>
      <c r="AT109" s="66">
        <f>'% total signal ave'!S109</f>
        <v>0.172259847344717</v>
      </c>
      <c r="AU109" s="66">
        <f>'% total signal ave'!Y109</f>
        <v>0.169501095260767</v>
      </c>
      <c r="AV109" s="115">
        <f>'% total signal ave'!Z109</f>
        <v>0.0183719662648268</v>
      </c>
      <c r="AW109" s="66">
        <f>'% total signal ave'!AF109</f>
        <v>0.138535058312636</v>
      </c>
      <c r="AX109" s="115">
        <f>'% total signal ave'!AG109</f>
        <v>0.0320217290963399</v>
      </c>
      <c r="AY109" s="66">
        <f>'% total signal ave'!AM109</f>
        <v>0.13456443693972</v>
      </c>
      <c r="AZ109" s="115">
        <f>'% total signal ave'!AN109</f>
        <v>0.0461260235593264</v>
      </c>
      <c r="BA109" s="66">
        <f>'% total signal ave'!AT109</f>
        <v>0.0836285128070926</v>
      </c>
      <c r="BB109" s="115">
        <f>'% total signal ave'!AU109</f>
        <v>0.0219987856508651</v>
      </c>
      <c r="BC109" s="66">
        <f>'% total signal ave'!BA109</f>
        <v>0.108954192253429</v>
      </c>
      <c r="BD109" s="115">
        <f>'% total signal ave'!BB109</f>
        <v>0.0419210916258089</v>
      </c>
      <c r="BE109" s="66">
        <f>'% total signal ave'!BH109</f>
        <v>0.0835038602739863</v>
      </c>
      <c r="BF109" s="115">
        <f>'% total signal ave'!BI109</f>
        <v>0.0280383119285499</v>
      </c>
      <c r="BG109" s="66">
        <f>'% total signal ave'!BO109</f>
        <v>0.0872691043670914</v>
      </c>
      <c r="BH109" s="115">
        <f>'% total signal ave'!BP109</f>
        <v>0.0294929936041424</v>
      </c>
      <c r="BI109" s="66">
        <f>'% total signal ave'!BV109</f>
        <v>0.0883615554136331</v>
      </c>
      <c r="BJ109" s="115">
        <f>'% total signal ave'!BW109</f>
        <v>0.0221188930061909</v>
      </c>
      <c r="BK109" s="66">
        <f>'% total signal ave'!CC109</f>
        <v>0.0607364221311654</v>
      </c>
      <c r="BL109" s="115">
        <f>'% total signal ave'!CD109</f>
        <v>0.033926050294239</v>
      </c>
      <c r="BM109" s="66">
        <f>'% total signal ave'!CJ109</f>
        <v>0.0295378345969173</v>
      </c>
      <c r="BN109" s="115">
        <f>'% total signal ave'!CK109</f>
        <v>0.0156718166114441</v>
      </c>
      <c r="BO109" s="66">
        <f>'% total signal ave'!CQ109</f>
        <v>0.0464889601959261</v>
      </c>
      <c r="BP109" s="115">
        <f>'% total signal ave'!CR109</f>
        <v>0.0137234602174157</v>
      </c>
      <c r="BQ109" s="66">
        <f>'% total signal ave'!CX109</f>
        <v>0.0477772214243561</v>
      </c>
      <c r="BR109" s="115">
        <f>'% total signal ave'!CY109</f>
        <v>0.0323109321550148</v>
      </c>
      <c r="BS109" s="66">
        <f>'% total signal ave'!DE109</f>
        <v>0.0275967494632673</v>
      </c>
      <c r="BT109" s="115">
        <f>'% total signal ave'!DF109</f>
        <v>0.00928348752072217</v>
      </c>
      <c r="BU109" s="66">
        <f>'% total signal ave'!DL109</f>
        <v>0.0284230157953509</v>
      </c>
      <c r="BV109" s="115">
        <f>'% total signal ave'!DM109</f>
        <v>0.0227844436742644</v>
      </c>
      <c r="BW109" s="66">
        <f>'% total signal ave'!DS109</f>
        <v>0.0407576161950729</v>
      </c>
      <c r="BX109" s="115">
        <f>'% total signal ave'!DT109</f>
        <v>0.0191396987023423</v>
      </c>
      <c r="BY109" s="66">
        <f>'% total signal ave'!DZ109</f>
        <v>0.0293750280010115</v>
      </c>
      <c r="BZ109" s="115">
        <f>'% total signal ave'!EA109</f>
        <v>0.0181687941138498</v>
      </c>
      <c r="CA109" s="66">
        <f>'% total signal ave'!EG109</f>
        <v>0.0307582755983522</v>
      </c>
      <c r="CB109" s="115">
        <f>'% total signal ave'!EH109</f>
        <v>0.0339089158083422</v>
      </c>
    </row>
    <row r="110" spans="1:80">
      <c r="A110">
        <f>'imported data from Web Calc'!A116</f>
        <v>770.6</v>
      </c>
      <c r="B110" t="str">
        <f>'imported data from Web Calc'!B116</f>
        <v>C43H80O8PN</v>
      </c>
      <c r="C110" s="61" t="str">
        <f>'imported data from Web Calc'!C116</f>
        <v>PE(38:3)</v>
      </c>
      <c r="D110" s="66">
        <f>'amount-analyzed sorted'!Q110</f>
        <v>0.00594444852009287</v>
      </c>
      <c r="E110" s="125"/>
      <c r="F110" s="66">
        <f>'signal-per-mass-dry-wt ave'!Q110</f>
        <v>0.0765774027837454</v>
      </c>
      <c r="G110" s="115">
        <f>'signal-per-mass-dry-wt ave'!R110</f>
        <v>0.00699146748310838</v>
      </c>
      <c r="H110" s="66">
        <f>'signal-per-mass-dry-wt ave'!S110</f>
        <v>0.0912993550179848</v>
      </c>
      <c r="I110" s="66">
        <f>'signal-per-mass-dry-wt ave'!Y110</f>
        <v>0.421576155933419</v>
      </c>
      <c r="J110" s="115">
        <f>'signal-per-mass-dry-wt ave'!Z110</f>
        <v>0.117577374660829</v>
      </c>
      <c r="K110" s="66">
        <f>'signal-per-mass-dry-wt ave'!AF110</f>
        <v>0.188864178731024</v>
      </c>
      <c r="L110" s="115">
        <f>'signal-per-mass-dry-wt ave'!AG110</f>
        <v>0.12629443320874</v>
      </c>
      <c r="M110" s="66">
        <f>'signal-per-mass-dry-wt ave'!AM110</f>
        <v>0.073031482703455</v>
      </c>
      <c r="N110" s="115">
        <f>'signal-per-mass-dry-wt ave'!AN110</f>
        <v>0.0370952603384883</v>
      </c>
      <c r="O110" s="66">
        <f>'signal-per-mass-dry-wt ave'!AT110</f>
        <v>0.0815305446081925</v>
      </c>
      <c r="P110" s="115">
        <f>'signal-per-mass-dry-wt ave'!AU110</f>
        <v>0.0682823216593892</v>
      </c>
      <c r="Q110" s="66">
        <f>'signal-per-mass-dry-wt ave'!BA110</f>
        <v>0.152909731405919</v>
      </c>
      <c r="R110" s="115">
        <f>'signal-per-mass-dry-wt ave'!BB110</f>
        <v>0.0765170999879021</v>
      </c>
      <c r="S110" s="66">
        <f>'signal-per-mass-dry-wt ave'!BH110</f>
        <v>0.127644501705633</v>
      </c>
      <c r="T110" s="115">
        <f>'signal-per-mass-dry-wt ave'!BI110</f>
        <v>0.0581513754064568</v>
      </c>
      <c r="U110" s="66">
        <f>'signal-per-mass-dry-wt ave'!BO110</f>
        <v>0.0843555911214443</v>
      </c>
      <c r="V110" s="115">
        <f>'signal-per-mass-dry-wt ave'!BP110</f>
        <v>0.0470217354201136</v>
      </c>
      <c r="W110" s="66">
        <f>'signal-per-mass-dry-wt ave'!BV110</f>
        <v>0.180191568401231</v>
      </c>
      <c r="X110" s="115">
        <f>'signal-per-mass-dry-wt ave'!BW110</f>
        <v>0.0398716023211031</v>
      </c>
      <c r="Y110" s="66">
        <f>'signal-per-mass-dry-wt ave'!CC110</f>
        <v>0.0325688974117531</v>
      </c>
      <c r="Z110" s="115">
        <f>'signal-per-mass-dry-wt ave'!CD110</f>
        <v>0.0311825533131747</v>
      </c>
      <c r="AA110" s="66">
        <f>'signal-per-mass-dry-wt ave'!CJ110</f>
        <v>0.0323892987217718</v>
      </c>
      <c r="AB110" s="115">
        <f>'signal-per-mass-dry-wt ave'!CK110</f>
        <v>0.0166898782701259</v>
      </c>
      <c r="AC110" s="66">
        <f>'signal-per-mass-dry-wt ave'!CQ110</f>
        <v>0.0411700690029963</v>
      </c>
      <c r="AD110" s="115">
        <f>'signal-per-mass-dry-wt ave'!CR110</f>
        <v>0.0229128131210623</v>
      </c>
      <c r="AE110" s="66">
        <f>'signal-per-mass-dry-wt ave'!CX110</f>
        <v>0.033091951463151</v>
      </c>
      <c r="AF110" s="115">
        <f>'signal-per-mass-dry-wt ave'!CY110</f>
        <v>0.0266532805620208</v>
      </c>
      <c r="AG110" s="66">
        <f>'signal-per-mass-dry-wt ave'!DE110</f>
        <v>0.0295269583577945</v>
      </c>
      <c r="AH110" s="115">
        <f>'signal-per-mass-dry-wt ave'!DF110</f>
        <v>0.0167560661029138</v>
      </c>
      <c r="AI110" s="66">
        <f>'signal-per-mass-dry-wt ave'!DL110</f>
        <v>0.0184559207795889</v>
      </c>
      <c r="AJ110" s="115">
        <f>'signal-per-mass-dry-wt ave'!DM110</f>
        <v>0.0165799358760488</v>
      </c>
      <c r="AK110" s="66">
        <f>'signal-per-mass-dry-wt ave'!DS110</f>
        <v>0.043916497501724</v>
      </c>
      <c r="AL110" s="115">
        <f>'signal-per-mass-dry-wt ave'!DT110</f>
        <v>0.0350176966450339</v>
      </c>
      <c r="AM110" s="66">
        <f>'signal-per-mass-dry-wt ave'!DZ110</f>
        <v>0.0185322373217923</v>
      </c>
      <c r="AN110" s="115">
        <f>'signal-per-mass-dry-wt ave'!EA110</f>
        <v>0.0229541549135678</v>
      </c>
      <c r="AO110" s="66">
        <f>'signal-per-mass-dry-wt ave'!EG110</f>
        <v>0.0383605009308318</v>
      </c>
      <c r="AP110" s="115">
        <f>'signal-per-mass-dry-wt ave'!EH110</f>
        <v>0.0378858276308622</v>
      </c>
      <c r="AQ110" s="128"/>
      <c r="AR110" s="66">
        <f>'% total signal ave'!Q110</f>
        <v>0.138541914099572</v>
      </c>
      <c r="AS110" s="115">
        <f>'% total signal ave'!R110</f>
        <v>0.0103326223942787</v>
      </c>
      <c r="AT110" s="66">
        <f>'% total signal ave'!S110</f>
        <v>0.0745812013745705</v>
      </c>
      <c r="AU110" s="66">
        <f>'% total signal ave'!Y110</f>
        <v>0.265214144172467</v>
      </c>
      <c r="AV110" s="115">
        <f>'% total signal ave'!Z110</f>
        <v>0.0487931740404152</v>
      </c>
      <c r="AW110" s="66">
        <f>'% total signal ave'!AF110</f>
        <v>0.226681855619077</v>
      </c>
      <c r="AX110" s="115">
        <f>'% total signal ave'!AG110</f>
        <v>0.0635364886103943</v>
      </c>
      <c r="AY110" s="66">
        <f>'% total signal ave'!AM110</f>
        <v>0.179241635483896</v>
      </c>
      <c r="AZ110" s="115">
        <f>'% total signal ave'!AN110</f>
        <v>0.0813524334432456</v>
      </c>
      <c r="BA110" s="66">
        <f>'% total signal ave'!AT110</f>
        <v>0.121638835879905</v>
      </c>
      <c r="BB110" s="115">
        <f>'% total signal ave'!AU110</f>
        <v>0.0657583953770425</v>
      </c>
      <c r="BC110" s="66">
        <f>'% total signal ave'!BA110</f>
        <v>0.163498975572297</v>
      </c>
      <c r="BD110" s="115">
        <f>'% total signal ave'!BB110</f>
        <v>0.0492504481262674</v>
      </c>
      <c r="BE110" s="66">
        <f>'% total signal ave'!BH110</f>
        <v>0.152125168037748</v>
      </c>
      <c r="BF110" s="115">
        <f>'% total signal ave'!BI110</f>
        <v>0.0434455574045315</v>
      </c>
      <c r="BG110" s="66">
        <f>'% total signal ave'!BO110</f>
        <v>0.144150327451693</v>
      </c>
      <c r="BH110" s="115">
        <f>'% total signal ave'!BP110</f>
        <v>0.0420810768598354</v>
      </c>
      <c r="BI110" s="66">
        <f>'% total signal ave'!BV110</f>
        <v>0.148564049359198</v>
      </c>
      <c r="BJ110" s="115">
        <f>'% total signal ave'!BW110</f>
        <v>0.0328046314840157</v>
      </c>
      <c r="BK110" s="66">
        <f>'% total signal ave'!CC110</f>
        <v>0.11390767131149</v>
      </c>
      <c r="BL110" s="115">
        <f>'% total signal ave'!CD110</f>
        <v>0.0472303393973586</v>
      </c>
      <c r="BM110" s="66">
        <f>'% total signal ave'!CJ110</f>
        <v>0.0730030394965054</v>
      </c>
      <c r="BN110" s="115">
        <f>'% total signal ave'!CK110</f>
        <v>0.0152028392304018</v>
      </c>
      <c r="BO110" s="66">
        <f>'% total signal ave'!CQ110</f>
        <v>0.0995999439131044</v>
      </c>
      <c r="BP110" s="115">
        <f>'% total signal ave'!CR110</f>
        <v>0.0225222740842153</v>
      </c>
      <c r="BQ110" s="66">
        <f>'% total signal ave'!CX110</f>
        <v>0.0974678103121396</v>
      </c>
      <c r="BR110" s="115">
        <f>'% total signal ave'!CY110</f>
        <v>0.0736659626634115</v>
      </c>
      <c r="BS110" s="66">
        <f>'% total signal ave'!DE110</f>
        <v>0.0583180771940228</v>
      </c>
      <c r="BT110" s="115">
        <f>'% total signal ave'!DF110</f>
        <v>0.0185076984342696</v>
      </c>
      <c r="BU110" s="66">
        <f>'% total signal ave'!DL110</f>
        <v>0.047928959727764</v>
      </c>
      <c r="BV110" s="115">
        <f>'% total signal ave'!DM110</f>
        <v>0.0339339833981596</v>
      </c>
      <c r="BW110" s="66">
        <f>'% total signal ave'!DS110</f>
        <v>0.0800807162278445</v>
      </c>
      <c r="BX110" s="115">
        <f>'% total signal ave'!DT110</f>
        <v>0.0055790680579615</v>
      </c>
      <c r="BY110" s="66">
        <f>'% total signal ave'!DZ110</f>
        <v>0.0439217343013215</v>
      </c>
      <c r="BZ110" s="115">
        <f>'% total signal ave'!EA110</f>
        <v>0.034401038281072</v>
      </c>
      <c r="CA110" s="66">
        <f>'% total signal ave'!EG110</f>
        <v>0.0679276317706919</v>
      </c>
      <c r="CB110" s="115">
        <f>'% total signal ave'!EH110</f>
        <v>0.0374511262086704</v>
      </c>
    </row>
    <row r="111" spans="1:80">
      <c r="A111">
        <f>'imported data from Web Calc'!A117</f>
        <v>798.6</v>
      </c>
      <c r="B111" t="str">
        <f>'imported data from Web Calc'!B117</f>
        <v>C45H84O8PN</v>
      </c>
      <c r="C111" s="61" t="str">
        <f>'imported data from Web Calc'!C117</f>
        <v>PE(40:3)</v>
      </c>
      <c r="D111" s="66">
        <f>'amount-analyzed sorted'!Q111</f>
        <v>0.000436862358432022</v>
      </c>
      <c r="E111" s="125"/>
      <c r="F111" s="66">
        <f>'signal-per-mass-dry-wt ave'!Q111</f>
        <v>0.00562773563765058</v>
      </c>
      <c r="G111" s="115">
        <f>'signal-per-mass-dry-wt ave'!R111</f>
        <v>0.00281067568187163</v>
      </c>
      <c r="H111" s="66">
        <f>'signal-per-mass-dry-wt ave'!S111</f>
        <v>0.499432784842929</v>
      </c>
      <c r="I111" s="66">
        <f>'signal-per-mass-dry-wt ave'!Y111</f>
        <v>0.0602624625064362</v>
      </c>
      <c r="J111" s="115">
        <f>'signal-per-mass-dry-wt ave'!Z111</f>
        <v>0.0302677710787312</v>
      </c>
      <c r="K111" s="66">
        <f>'signal-per-mass-dry-wt ave'!AF111</f>
        <v>0.0203192614361015</v>
      </c>
      <c r="L111" s="115">
        <f>'signal-per-mass-dry-wt ave'!AG111</f>
        <v>0.0162850215510574</v>
      </c>
      <c r="M111" s="66">
        <f>'signal-per-mass-dry-wt ave'!AM111</f>
        <v>0.00366518384144563</v>
      </c>
      <c r="N111" s="115">
        <f>'signal-per-mass-dry-wt ave'!AN111</f>
        <v>0.00308027061034454</v>
      </c>
      <c r="O111" s="66">
        <f>'signal-per-mass-dry-wt ave'!AT111</f>
        <v>0.00887980879172156</v>
      </c>
      <c r="P111" s="115">
        <f>'signal-per-mass-dry-wt ave'!AU111</f>
        <v>0.00811130609764266</v>
      </c>
      <c r="Q111" s="66">
        <f>'signal-per-mass-dry-wt ave'!BA111</f>
        <v>0.0286812756708773</v>
      </c>
      <c r="R111" s="115">
        <f>'signal-per-mass-dry-wt ave'!BB111</f>
        <v>0.0149753648647168</v>
      </c>
      <c r="S111" s="66">
        <f>'signal-per-mass-dry-wt ave'!BH111</f>
        <v>0.0208650318637137</v>
      </c>
      <c r="T111" s="115">
        <f>'signal-per-mass-dry-wt ave'!BI111</f>
        <v>0.0167637412293629</v>
      </c>
      <c r="U111" s="66">
        <f>'signal-per-mass-dry-wt ave'!BO111</f>
        <v>0.0123136655878736</v>
      </c>
      <c r="V111" s="115">
        <f>'signal-per-mass-dry-wt ave'!BP111</f>
        <v>0.011572172223323</v>
      </c>
      <c r="W111" s="66">
        <f>'signal-per-mass-dry-wt ave'!BV111</f>
        <v>0.0319184027286021</v>
      </c>
      <c r="X111" s="115">
        <f>'signal-per-mass-dry-wt ave'!BW111</f>
        <v>0.0124172161453029</v>
      </c>
      <c r="Y111" s="66">
        <f>'signal-per-mass-dry-wt ave'!CC111</f>
        <v>0.001226122472764</v>
      </c>
      <c r="Z111" s="115">
        <f>'signal-per-mass-dry-wt ave'!CD111</f>
        <v>0.00199486463427087</v>
      </c>
      <c r="AA111" s="66">
        <f>'signal-per-mass-dry-wt ave'!CJ111</f>
        <v>0.0058076439452184</v>
      </c>
      <c r="AB111" s="115">
        <f>'signal-per-mass-dry-wt ave'!CK111</f>
        <v>0.00734061231554273</v>
      </c>
      <c r="AC111" s="66">
        <f>'signal-per-mass-dry-wt ave'!CQ111</f>
        <v>0.00282593200179649</v>
      </c>
      <c r="AD111" s="115">
        <f>'signal-per-mass-dry-wt ave'!CR111</f>
        <v>0.00403961006258501</v>
      </c>
      <c r="AE111" s="66">
        <f>'signal-per-mass-dry-wt ave'!CX111</f>
        <v>0.00256981126341588</v>
      </c>
      <c r="AF111" s="115">
        <f>'signal-per-mass-dry-wt ave'!CY111</f>
        <v>0.00356389527463248</v>
      </c>
      <c r="AG111" s="66">
        <f>'signal-per-mass-dry-wt ave'!DE111</f>
        <v>0.00212170195557595</v>
      </c>
      <c r="AH111" s="115">
        <f>'signal-per-mass-dry-wt ave'!DF111</f>
        <v>0.0013348715108156</v>
      </c>
      <c r="AI111" s="66">
        <f>'signal-per-mass-dry-wt ave'!DL111</f>
        <v>0.00148853245719377</v>
      </c>
      <c r="AJ111" s="115">
        <f>'signal-per-mass-dry-wt ave'!DM111</f>
        <v>0.00154264683244007</v>
      </c>
      <c r="AK111" s="66">
        <f>'signal-per-mass-dry-wt ave'!DS111</f>
        <v>0.00463502795587828</v>
      </c>
      <c r="AL111" s="115">
        <f>'signal-per-mass-dry-wt ave'!DT111</f>
        <v>0.00558424280641342</v>
      </c>
      <c r="AM111" s="66">
        <f>'signal-per-mass-dry-wt ave'!DZ111</f>
        <v>0.000688333547949615</v>
      </c>
      <c r="AN111" s="115">
        <f>'signal-per-mass-dry-wt ave'!EA111</f>
        <v>0.00153916060440895</v>
      </c>
      <c r="AO111" s="66">
        <f>'signal-per-mass-dry-wt ave'!EG111</f>
        <v>0.00289927535439835</v>
      </c>
      <c r="AP111" s="115">
        <f>'signal-per-mass-dry-wt ave'!EH111</f>
        <v>0.00371739977463343</v>
      </c>
      <c r="AQ111" s="128"/>
      <c r="AR111" s="66">
        <f>'% total signal ave'!Q111</f>
        <v>0.0102395511961599</v>
      </c>
      <c r="AS111" s="115">
        <f>'% total signal ave'!R111</f>
        <v>0.00518120367242496</v>
      </c>
      <c r="AT111" s="66">
        <f>'% total signal ave'!S111</f>
        <v>0.505999098316736</v>
      </c>
      <c r="AU111" s="66">
        <f>'% total signal ave'!Y111</f>
        <v>0.0356608119755904</v>
      </c>
      <c r="AV111" s="115">
        <f>'% total signal ave'!Z111</f>
        <v>0.0102550529215363</v>
      </c>
      <c r="AW111" s="66">
        <f>'% total signal ave'!AF111</f>
        <v>0.0232777205706296</v>
      </c>
      <c r="AX111" s="115">
        <f>'% total signal ave'!AG111</f>
        <v>0.012856112850557</v>
      </c>
      <c r="AY111" s="66">
        <f>'% total signal ave'!AM111</f>
        <v>0.00831827204003007</v>
      </c>
      <c r="AZ111" s="115">
        <f>'% total signal ave'!AN111</f>
        <v>0.00638024331977797</v>
      </c>
      <c r="BA111" s="66">
        <f>'% total signal ave'!AT111</f>
        <v>0.01339724020901</v>
      </c>
      <c r="BB111" s="115">
        <f>'% total signal ave'!AU111</f>
        <v>0.0119516268557063</v>
      </c>
      <c r="BC111" s="66">
        <f>'% total signal ave'!BA111</f>
        <v>0.0299195935651961</v>
      </c>
      <c r="BD111" s="115">
        <f>'% total signal ave'!BB111</f>
        <v>0.0149082421762943</v>
      </c>
      <c r="BE111" s="66">
        <f>'% total signal ave'!BH111</f>
        <v>0.0231124754058236</v>
      </c>
      <c r="BF111" s="115">
        <f>'% total signal ave'!BI111</f>
        <v>0.010988527756591</v>
      </c>
      <c r="BG111" s="66">
        <f>'% total signal ave'!BO111</f>
        <v>0.0190243768030678</v>
      </c>
      <c r="BH111" s="115">
        <f>'% total signal ave'!BP111</f>
        <v>0.0110304419339397</v>
      </c>
      <c r="BI111" s="66">
        <f>'% total signal ave'!BV111</f>
        <v>0.0258415039279217</v>
      </c>
      <c r="BJ111" s="115">
        <f>'% total signal ave'!BW111</f>
        <v>0.00679096298256799</v>
      </c>
      <c r="BK111" s="66">
        <f>'% total signal ave'!CC111</f>
        <v>0.00354827487123755</v>
      </c>
      <c r="BL111" s="115">
        <f>'% total signal ave'!CD111</f>
        <v>0.0049159010062063</v>
      </c>
      <c r="BM111" s="66">
        <f>'% total signal ave'!CJ111</f>
        <v>0.00948874158096909</v>
      </c>
      <c r="BN111" s="115">
        <f>'% total signal ave'!CK111</f>
        <v>0.0119885156501284</v>
      </c>
      <c r="BO111" s="66">
        <f>'% total signal ave'!CQ111</f>
        <v>0.0057645212021296</v>
      </c>
      <c r="BP111" s="115">
        <f>'% total signal ave'!CR111</f>
        <v>0.00639261869293569</v>
      </c>
      <c r="BQ111" s="66">
        <f>'% total signal ave'!CX111</f>
        <v>0.00539918905493091</v>
      </c>
      <c r="BR111" s="115">
        <f>'% total signal ave'!CY111</f>
        <v>0.007397320078688</v>
      </c>
      <c r="BS111" s="66">
        <f>'% total signal ave'!DE111</f>
        <v>0.0042439030624595</v>
      </c>
      <c r="BT111" s="115">
        <f>'% total signal ave'!DF111</f>
        <v>0.0029650099771968</v>
      </c>
      <c r="BU111" s="66">
        <f>'% total signal ave'!DL111</f>
        <v>0.0038305082205395</v>
      </c>
      <c r="BV111" s="115">
        <f>'% total signal ave'!DM111</f>
        <v>0.00374666627441974</v>
      </c>
      <c r="BW111" s="66">
        <f>'% total signal ave'!DS111</f>
        <v>0.00707971212165908</v>
      </c>
      <c r="BX111" s="115">
        <f>'% total signal ave'!DT111</f>
        <v>0.00453877393648632</v>
      </c>
      <c r="BY111" s="66">
        <f>'% total signal ave'!DZ111</f>
        <v>0.00403921267649741</v>
      </c>
      <c r="BZ111" s="115">
        <f>'% total signal ave'!EA111</f>
        <v>0.00903195412022707</v>
      </c>
      <c r="CA111" s="66">
        <f>'% total signal ave'!EG111</f>
        <v>0.00433034051861356</v>
      </c>
      <c r="CB111" s="115">
        <f>'% total signal ave'!EH111</f>
        <v>0.00513411537368904</v>
      </c>
    </row>
    <row r="112" spans="1:80">
      <c r="A112">
        <f>'imported data from Web Calc'!A118</f>
        <v>800.6</v>
      </c>
      <c r="B112" t="str">
        <f>'imported data from Web Calc'!B118</f>
        <v>C45H86O8PN</v>
      </c>
      <c r="C112" s="61" t="str">
        <f>'imported data from Web Calc'!C118</f>
        <v>PE(40:2)</v>
      </c>
      <c r="D112" s="66">
        <f>'amount-analyzed sorted'!Q112</f>
        <v>0.000998542533558908</v>
      </c>
      <c r="E112" s="125"/>
      <c r="F112" s="66">
        <f>'signal-per-mass-dry-wt ave'!Q112</f>
        <v>0.0128633957432013</v>
      </c>
      <c r="G112" s="115">
        <f>'signal-per-mass-dry-wt ave'!R112</f>
        <v>0.00545931862406405</v>
      </c>
      <c r="H112" s="66">
        <f>'signal-per-mass-dry-wt ave'!S112</f>
        <v>0.424407266405487</v>
      </c>
      <c r="I112" s="66">
        <f>'signal-per-mass-dry-wt ave'!Y112</f>
        <v>0.0865283639360285</v>
      </c>
      <c r="J112" s="115">
        <f>'signal-per-mass-dry-wt ave'!Z112</f>
        <v>0.0357557312663674</v>
      </c>
      <c r="K112" s="66">
        <f>'signal-per-mass-dry-wt ave'!AF112</f>
        <v>0.0385860727158954</v>
      </c>
      <c r="L112" s="115">
        <f>'signal-per-mass-dry-wt ave'!AG112</f>
        <v>0.0253362184804654</v>
      </c>
      <c r="M112" s="66">
        <f>'signal-per-mass-dry-wt ave'!AM112</f>
        <v>0.00844730651626623</v>
      </c>
      <c r="N112" s="115">
        <f>'signal-per-mass-dry-wt ave'!AN112</f>
        <v>0.00420196586612761</v>
      </c>
      <c r="O112" s="66">
        <f>'signal-per-mass-dry-wt ave'!AT112</f>
        <v>0.00936688352928747</v>
      </c>
      <c r="P112" s="115">
        <f>'signal-per-mass-dry-wt ave'!AU112</f>
        <v>0.00938153730566991</v>
      </c>
      <c r="Q112" s="66">
        <f>'signal-per-mass-dry-wt ave'!BA112</f>
        <v>0.0297496395915013</v>
      </c>
      <c r="R112" s="115">
        <f>'signal-per-mass-dry-wt ave'!BB112</f>
        <v>0.0126592842467107</v>
      </c>
      <c r="S112" s="66">
        <f>'signal-per-mass-dry-wt ave'!BH112</f>
        <v>0.0229453108664337</v>
      </c>
      <c r="T112" s="115">
        <f>'signal-per-mass-dry-wt ave'!BI112</f>
        <v>0.00885644628874297</v>
      </c>
      <c r="U112" s="66">
        <f>'signal-per-mass-dry-wt ave'!BO112</f>
        <v>0.0178643100188201</v>
      </c>
      <c r="V112" s="115">
        <f>'signal-per-mass-dry-wt ave'!BP112</f>
        <v>0.008577535954989</v>
      </c>
      <c r="W112" s="66">
        <f>'signal-per-mass-dry-wt ave'!BV112</f>
        <v>0.0409283762595592</v>
      </c>
      <c r="X112" s="115">
        <f>'signal-per-mass-dry-wt ave'!BW112</f>
        <v>0.0124864676792674</v>
      </c>
      <c r="Y112" s="66">
        <f>'signal-per-mass-dry-wt ave'!CC112</f>
        <v>0.0029977168137145</v>
      </c>
      <c r="Z112" s="115">
        <f>'signal-per-mass-dry-wt ave'!CD112</f>
        <v>0.0020203288607103</v>
      </c>
      <c r="AA112" s="66">
        <f>'signal-per-mass-dry-wt ave'!CJ112</f>
        <v>0.00553739915139206</v>
      </c>
      <c r="AB112" s="115">
        <f>'signal-per-mass-dry-wt ave'!CK112</f>
        <v>0.00426298451309765</v>
      </c>
      <c r="AC112" s="66">
        <f>'signal-per-mass-dry-wt ave'!CQ112</f>
        <v>0.00805172727600116</v>
      </c>
      <c r="AD112" s="115">
        <f>'signal-per-mass-dry-wt ave'!CR112</f>
        <v>0.00613008672800999</v>
      </c>
      <c r="AE112" s="66">
        <f>'signal-per-mass-dry-wt ave'!CX112</f>
        <v>0.00301601413529933</v>
      </c>
      <c r="AF112" s="115">
        <f>'signal-per-mass-dry-wt ave'!CY112</f>
        <v>0.0032909256491292</v>
      </c>
      <c r="AG112" s="66">
        <f>'signal-per-mass-dry-wt ave'!DE112</f>
        <v>0.0038408162771453</v>
      </c>
      <c r="AH112" s="115">
        <f>'signal-per-mass-dry-wt ave'!DF112</f>
        <v>0.00423524488465007</v>
      </c>
      <c r="AI112" s="66">
        <f>'signal-per-mass-dry-wt ave'!DL112</f>
        <v>0.00265080113489229</v>
      </c>
      <c r="AJ112" s="115">
        <f>'signal-per-mass-dry-wt ave'!DM112</f>
        <v>0.00473527680319764</v>
      </c>
      <c r="AK112" s="66">
        <f>'signal-per-mass-dry-wt ave'!DS112</f>
        <v>0.0100884300998517</v>
      </c>
      <c r="AL112" s="115">
        <f>'signal-per-mass-dry-wt ave'!DT112</f>
        <v>0.0150793655386289</v>
      </c>
      <c r="AM112" s="66">
        <f>'signal-per-mass-dry-wt ave'!DZ112</f>
        <v>0.00122316548309356</v>
      </c>
      <c r="AN112" s="115">
        <f>'signal-per-mass-dry-wt ave'!EA112</f>
        <v>0.00192331539784555</v>
      </c>
      <c r="AO112" s="66">
        <f>'signal-per-mass-dry-wt ave'!EG112</f>
        <v>0.0069279379884554</v>
      </c>
      <c r="AP112" s="115">
        <f>'signal-per-mass-dry-wt ave'!EH112</f>
        <v>0.00662179721899134</v>
      </c>
      <c r="AQ112" s="128"/>
      <c r="AR112" s="66">
        <f>'% total signal ave'!Q112</f>
        <v>0.023340892039123</v>
      </c>
      <c r="AS112" s="115">
        <f>'% total signal ave'!R112</f>
        <v>0.0101009725032985</v>
      </c>
      <c r="AT112" s="66">
        <f>'% total signal ave'!S112</f>
        <v>0.432758631776698</v>
      </c>
      <c r="AU112" s="66">
        <f>'% total signal ave'!Y112</f>
        <v>0.0529373455580741</v>
      </c>
      <c r="AV112" s="115">
        <f>'% total signal ave'!Z112</f>
        <v>0.0101466195241083</v>
      </c>
      <c r="AW112" s="66">
        <f>'% total signal ave'!AF112</f>
        <v>0.0441622379196951</v>
      </c>
      <c r="AX112" s="115">
        <f>'% total signal ave'!AG112</f>
        <v>0.00828567291084629</v>
      </c>
      <c r="AY112" s="66">
        <f>'% total signal ave'!AM112</f>
        <v>0.020567076193275</v>
      </c>
      <c r="AZ112" s="115">
        <f>'% total signal ave'!AN112</f>
        <v>0.00844633649232182</v>
      </c>
      <c r="BA112" s="66">
        <f>'% total signal ave'!AT112</f>
        <v>0.0143691671713935</v>
      </c>
      <c r="BB112" s="115">
        <f>'% total signal ave'!AU112</f>
        <v>0.0152240375748648</v>
      </c>
      <c r="BC112" s="66">
        <f>'% total signal ave'!BA112</f>
        <v>0.0339889664945971</v>
      </c>
      <c r="BD112" s="115">
        <f>'% total signal ave'!BB112</f>
        <v>0.00893351182528126</v>
      </c>
      <c r="BE112" s="66">
        <f>'% total signal ave'!BH112</f>
        <v>0.0276869228915665</v>
      </c>
      <c r="BF112" s="115">
        <f>'% total signal ave'!BI112</f>
        <v>0.00724781563131463</v>
      </c>
      <c r="BG112" s="66">
        <f>'% total signal ave'!BO112</f>
        <v>0.0320679359550882</v>
      </c>
      <c r="BH112" s="115">
        <f>'% total signal ave'!BP112</f>
        <v>0.0123841949609592</v>
      </c>
      <c r="BI112" s="66">
        <f>'% total signal ave'!BV112</f>
        <v>0.0332415008582023</v>
      </c>
      <c r="BJ112" s="115">
        <f>'% total signal ave'!BW112</f>
        <v>0.0068874762896347</v>
      </c>
      <c r="BK112" s="66">
        <f>'% total signal ave'!CC112</f>
        <v>0.0125224910294182</v>
      </c>
      <c r="BL112" s="115">
        <f>'% total signal ave'!CD112</f>
        <v>0.00969413788770103</v>
      </c>
      <c r="BM112" s="66">
        <f>'% total signal ave'!CJ112</f>
        <v>0.0123548703348612</v>
      </c>
      <c r="BN112" s="115">
        <f>'% total signal ave'!CK112</f>
        <v>0.00897532545121331</v>
      </c>
      <c r="BO112" s="66">
        <f>'% total signal ave'!CQ112</f>
        <v>0.0186297040110619</v>
      </c>
      <c r="BP112" s="115">
        <f>'% total signal ave'!CR112</f>
        <v>0.0123856504355521</v>
      </c>
      <c r="BQ112" s="66">
        <f>'% total signal ave'!CX112</f>
        <v>0.00876084660718778</v>
      </c>
      <c r="BR112" s="115">
        <f>'% total signal ave'!CY112</f>
        <v>0.00811470826236909</v>
      </c>
      <c r="BS112" s="66">
        <f>'% total signal ave'!DE112</f>
        <v>0.00818067716569957</v>
      </c>
      <c r="BT112" s="115">
        <f>'% total signal ave'!DF112</f>
        <v>0.00715616582318102</v>
      </c>
      <c r="BU112" s="66">
        <f>'% total signal ave'!DL112</f>
        <v>0.00696930068588041</v>
      </c>
      <c r="BV112" s="115">
        <f>'% total signal ave'!DM112</f>
        <v>0.0109889376136172</v>
      </c>
      <c r="BW112" s="66">
        <f>'% total signal ave'!DS112</f>
        <v>0.0134613272705243</v>
      </c>
      <c r="BX112" s="115">
        <f>'% total signal ave'!DT112</f>
        <v>0.0109168915977733</v>
      </c>
      <c r="BY112" s="66">
        <f>'% total signal ave'!DZ112</f>
        <v>0.00332586757939271</v>
      </c>
      <c r="BZ112" s="115">
        <f>'% total signal ave'!EA112</f>
        <v>0.00472549545053103</v>
      </c>
      <c r="CA112" s="66">
        <f>'% total signal ave'!EG112</f>
        <v>0.0107850308883074</v>
      </c>
      <c r="CB112" s="115">
        <f>'% total signal ave'!EH112</f>
        <v>0.0105846440511986</v>
      </c>
    </row>
    <row r="113" spans="1:80">
      <c r="A113">
        <f>'imported data from Web Calc'!A119</f>
        <v>824.6</v>
      </c>
      <c r="B113" t="str">
        <f>'imported data from Web Calc'!B119</f>
        <v>C47H86O8PN</v>
      </c>
      <c r="C113" s="61" t="str">
        <f>'imported data from Web Calc'!C119</f>
        <v>PE(42:4)</v>
      </c>
      <c r="D113" s="66">
        <f>'amount-analyzed sorted'!Q113</f>
        <v>6.24089083474318e-5</v>
      </c>
      <c r="E113" s="125"/>
      <c r="F113" s="66">
        <f>'signal-per-mass-dry-wt ave'!Q113</f>
        <v>0.000803962233950082</v>
      </c>
      <c r="G113" s="115">
        <f>'signal-per-mass-dry-wt ave'!R113</f>
        <v>0.00140533784093581</v>
      </c>
      <c r="H113" s="66">
        <f>'signal-per-mass-dry-wt ave'!S113</f>
        <v>1.74801474695025</v>
      </c>
      <c r="I113" s="66">
        <f>'signal-per-mass-dry-wt ave'!Y113</f>
        <v>0.00468491037660957</v>
      </c>
      <c r="J113" s="115">
        <f>'signal-per-mass-dry-wt ave'!Z113</f>
        <v>0.00343293824740198</v>
      </c>
      <c r="K113" s="66">
        <f>'signal-per-mass-dry-wt ave'!AF113</f>
        <v>0.00201292819708701</v>
      </c>
      <c r="L113" s="115">
        <f>'signal-per-mass-dry-wt ave'!AG113</f>
        <v>0.00237337647501135</v>
      </c>
      <c r="M113" s="66">
        <f>'signal-per-mass-dry-wt ave'!AM113</f>
        <v>0.00104227294375355</v>
      </c>
      <c r="N113" s="115">
        <f>'signal-per-mass-dry-wt ave'!AN113</f>
        <v>0.00148896844419068</v>
      </c>
      <c r="O113" s="66">
        <f>'signal-per-mass-dry-wt ave'!AT113</f>
        <v>0</v>
      </c>
      <c r="P113" s="115">
        <f>'signal-per-mass-dry-wt ave'!AU113</f>
        <v>0</v>
      </c>
      <c r="Q113" s="66">
        <f>'signal-per-mass-dry-wt ave'!BA113</f>
        <v>0.00256071870057524</v>
      </c>
      <c r="R113" s="115">
        <f>'signal-per-mass-dry-wt ave'!BB113</f>
        <v>0.00335984226455116</v>
      </c>
      <c r="S113" s="66">
        <f>'signal-per-mass-dry-wt ave'!BH113</f>
        <v>0.00235427182678477</v>
      </c>
      <c r="T113" s="115">
        <f>'signal-per-mass-dry-wt ave'!BI113</f>
        <v>0.00188005706465226</v>
      </c>
      <c r="U113" s="66">
        <f>'signal-per-mass-dry-wt ave'!BO113</f>
        <v>0.0007427687016294</v>
      </c>
      <c r="V113" s="115">
        <f>'signal-per-mass-dry-wt ave'!BP113</f>
        <v>0.00102547898436469</v>
      </c>
      <c r="W113" s="66">
        <f>'signal-per-mass-dry-wt ave'!BV113</f>
        <v>0.0035384753603223</v>
      </c>
      <c r="X113" s="115">
        <f>'signal-per-mass-dry-wt ave'!BW113</f>
        <v>0.00419806146076444</v>
      </c>
      <c r="Y113" s="66">
        <f>'signal-per-mass-dry-wt ave'!CC113</f>
        <v>0.00045888903196641</v>
      </c>
      <c r="Z113" s="115">
        <f>'signal-per-mass-dry-wt ave'!CD113</f>
        <v>0.00102610706960597</v>
      </c>
      <c r="AA113" s="66">
        <f>'signal-per-mass-dry-wt ave'!CJ113</f>
        <v>0</v>
      </c>
      <c r="AB113" s="115">
        <f>'signal-per-mass-dry-wt ave'!CK113</f>
        <v>0</v>
      </c>
      <c r="AC113" s="66">
        <f>'signal-per-mass-dry-wt ave'!CQ113</f>
        <v>0.000869130945752434</v>
      </c>
      <c r="AD113" s="115">
        <f>'signal-per-mass-dry-wt ave'!CR113</f>
        <v>0.00119368692473559</v>
      </c>
      <c r="AE113" s="66">
        <f>'signal-per-mass-dry-wt ave'!CX113</f>
        <v>0.000722325328095275</v>
      </c>
      <c r="AF113" s="115">
        <f>'signal-per-mass-dry-wt ave'!CY113</f>
        <v>0.00161516853549087</v>
      </c>
      <c r="AG113" s="66">
        <f>'signal-per-mass-dry-wt ave'!DE113</f>
        <v>0</v>
      </c>
      <c r="AH113" s="115">
        <f>'signal-per-mass-dry-wt ave'!DF113</f>
        <v>0</v>
      </c>
      <c r="AI113" s="66">
        <f>'signal-per-mass-dry-wt ave'!DL113</f>
        <v>0</v>
      </c>
      <c r="AJ113" s="115">
        <f>'signal-per-mass-dry-wt ave'!DM113</f>
        <v>0</v>
      </c>
      <c r="AK113" s="66">
        <f>'signal-per-mass-dry-wt ave'!DS113</f>
        <v>0.00211908310188952</v>
      </c>
      <c r="AL113" s="115">
        <f>'signal-per-mass-dry-wt ave'!DT113</f>
        <v>0.00316690914684632</v>
      </c>
      <c r="AM113" s="66">
        <f>'signal-per-mass-dry-wt ave'!DZ113</f>
        <v>0</v>
      </c>
      <c r="AN113" s="115">
        <f>'signal-per-mass-dry-wt ave'!EA113</f>
        <v>0</v>
      </c>
      <c r="AO113" s="66">
        <f>'signal-per-mass-dry-wt ave'!EG113</f>
        <v>0</v>
      </c>
      <c r="AP113" s="115">
        <f>'signal-per-mass-dry-wt ave'!EH113</f>
        <v>0</v>
      </c>
      <c r="AQ113" s="128"/>
      <c r="AR113" s="66">
        <f>'% total signal ave'!Q113</f>
        <v>0.00144196070246179</v>
      </c>
      <c r="AS113" s="115">
        <f>'% total signal ave'!R113</f>
        <v>0.00253448664346882</v>
      </c>
      <c r="AT113" s="66">
        <f>'% total signal ave'!S113</f>
        <v>1.75766693165896</v>
      </c>
      <c r="AU113" s="66">
        <f>'% total signal ave'!Y113</f>
        <v>0.00270158492040287</v>
      </c>
      <c r="AV113" s="115">
        <f>'% total signal ave'!Z113</f>
        <v>0.00125894105977757</v>
      </c>
      <c r="AW113" s="66">
        <f>'% total signal ave'!AF113</f>
        <v>0.00300522586048394</v>
      </c>
      <c r="AX113" s="115">
        <f>'% total signal ave'!AG113</f>
        <v>0.00328438506095074</v>
      </c>
      <c r="AY113" s="66">
        <f>'% total signal ave'!AM113</f>
        <v>0.00232357456983081</v>
      </c>
      <c r="AZ113" s="115">
        <f>'% total signal ave'!AN113</f>
        <v>0.003241253766875</v>
      </c>
      <c r="BA113" s="66">
        <f>'% total signal ave'!AT113</f>
        <v>0</v>
      </c>
      <c r="BB113" s="115">
        <f>'% total signal ave'!AU113</f>
        <v>0</v>
      </c>
      <c r="BC113" s="66">
        <f>'% total signal ave'!BA113</f>
        <v>0.00210470110540498</v>
      </c>
      <c r="BD113" s="115">
        <f>'% total signal ave'!BB113</f>
        <v>0.00244845893170525</v>
      </c>
      <c r="BE113" s="66">
        <f>'% total signal ave'!BH113</f>
        <v>0.00323829450847407</v>
      </c>
      <c r="BF113" s="115">
        <f>'% total signal ave'!BI113</f>
        <v>0.00216130803013087</v>
      </c>
      <c r="BG113" s="66">
        <f>'% total signal ave'!BO113</f>
        <v>0.00119978195721504</v>
      </c>
      <c r="BH113" s="115">
        <f>'% total signal ave'!BP113</f>
        <v>0.00182880142641119</v>
      </c>
      <c r="BI113" s="66">
        <f>'% total signal ave'!BV113</f>
        <v>0.00278364459513978</v>
      </c>
      <c r="BJ113" s="115">
        <f>'% total signal ave'!BW113</f>
        <v>0.00301568514891114</v>
      </c>
      <c r="BK113" s="66">
        <f>'% total signal ave'!CC113</f>
        <v>0.000992837843677041</v>
      </c>
      <c r="BL113" s="115">
        <f>'% total signal ave'!CD113</f>
        <v>0.00222005290909617</v>
      </c>
      <c r="BM113" s="66">
        <f>'% total signal ave'!CJ113</f>
        <v>0</v>
      </c>
      <c r="BN113" s="115">
        <f>'% total signal ave'!CK113</f>
        <v>0</v>
      </c>
      <c r="BO113" s="66">
        <f>'% total signal ave'!CQ113</f>
        <v>0.00266747949009994</v>
      </c>
      <c r="BP113" s="115">
        <f>'% total signal ave'!CR113</f>
        <v>0.0036824550289271</v>
      </c>
      <c r="BQ113" s="66">
        <f>'% total signal ave'!CX113</f>
        <v>0.00131465049968539</v>
      </c>
      <c r="BR113" s="115">
        <f>'% total signal ave'!CY113</f>
        <v>0.0029396478839506</v>
      </c>
      <c r="BS113" s="66">
        <f>'% total signal ave'!DE113</f>
        <v>0</v>
      </c>
      <c r="BT113" s="115">
        <f>'% total signal ave'!DF113</f>
        <v>0</v>
      </c>
      <c r="BU113" s="66">
        <f>'% total signal ave'!DL113</f>
        <v>0</v>
      </c>
      <c r="BV113" s="115">
        <f>'% total signal ave'!DM113</f>
        <v>0</v>
      </c>
      <c r="BW113" s="66">
        <f>'% total signal ave'!DS113</f>
        <v>0.00240759109368651</v>
      </c>
      <c r="BX113" s="115">
        <f>'% total signal ave'!DT113</f>
        <v>0.00387475379906887</v>
      </c>
      <c r="BY113" s="66">
        <f>'% total signal ave'!DZ113</f>
        <v>0</v>
      </c>
      <c r="BZ113" s="115">
        <f>'% total signal ave'!EA113</f>
        <v>0</v>
      </c>
      <c r="CA113" s="66">
        <f>'% total signal ave'!EG113</f>
        <v>0</v>
      </c>
      <c r="CB113" s="115">
        <f>'% total signal ave'!EH113</f>
        <v>0</v>
      </c>
    </row>
    <row r="114" spans="1:80">
      <c r="A114">
        <f>'imported data from Web Calc'!A120</f>
        <v>826.6</v>
      </c>
      <c r="B114" t="str">
        <f>'imported data from Web Calc'!B120</f>
        <v>C47H88O8PN</v>
      </c>
      <c r="C114" s="61" t="str">
        <f>'imported data from Web Calc'!C120</f>
        <v>PE(42:3)</v>
      </c>
      <c r="D114" s="66">
        <f>'amount-analyzed sorted'!Q114</f>
        <v>0.000764509127256039</v>
      </c>
      <c r="E114" s="125"/>
      <c r="F114" s="66">
        <f>'signal-per-mass-dry-wt ave'!Q114</f>
        <v>0.00984853736588851</v>
      </c>
      <c r="G114" s="115">
        <f>'signal-per-mass-dry-wt ave'!R114</f>
        <v>0.00372420554119306</v>
      </c>
      <c r="H114" s="66">
        <f>'signal-per-mass-dry-wt ave'!S114</f>
        <v>0.378148084617341</v>
      </c>
      <c r="I114" s="66">
        <f>'signal-per-mass-dry-wt ave'!Y114</f>
        <v>0.0604964533491527</v>
      </c>
      <c r="J114" s="115">
        <f>'signal-per-mass-dry-wt ave'!Z114</f>
        <v>0.0226386877752513</v>
      </c>
      <c r="K114" s="66">
        <f>'signal-per-mass-dry-wt ave'!AF114</f>
        <v>0.0173354929471485</v>
      </c>
      <c r="L114" s="115">
        <f>'signal-per-mass-dry-wt ave'!AG114</f>
        <v>0.0163544822809305</v>
      </c>
      <c r="M114" s="66">
        <f>'signal-per-mass-dry-wt ave'!AM114</f>
        <v>0.00509345670254933</v>
      </c>
      <c r="N114" s="115">
        <f>'signal-per-mass-dry-wt ave'!AN114</f>
        <v>0.00215167833334051</v>
      </c>
      <c r="O114" s="66">
        <f>'signal-per-mass-dry-wt ave'!AT114</f>
        <v>0.0098035130186585</v>
      </c>
      <c r="P114" s="115">
        <f>'signal-per-mass-dry-wt ave'!AU114</f>
        <v>0.00897981966693683</v>
      </c>
      <c r="Q114" s="66">
        <f>'signal-per-mass-dry-wt ave'!BA114</f>
        <v>0.016311461055589</v>
      </c>
      <c r="R114" s="115">
        <f>'signal-per-mass-dry-wt ave'!BB114</f>
        <v>0.00961075215977339</v>
      </c>
      <c r="S114" s="66">
        <f>'signal-per-mass-dry-wt ave'!BH114</f>
        <v>0.0236098662632886</v>
      </c>
      <c r="T114" s="115">
        <f>'signal-per-mass-dry-wt ave'!BI114</f>
        <v>0.0088060903048556</v>
      </c>
      <c r="U114" s="66">
        <f>'signal-per-mass-dry-wt ave'!BO114</f>
        <v>0.0155654538825048</v>
      </c>
      <c r="V114" s="115">
        <f>'signal-per-mass-dry-wt ave'!BP114</f>
        <v>0.00321235029504628</v>
      </c>
      <c r="W114" s="66">
        <f>'signal-per-mass-dry-wt ave'!BV114</f>
        <v>0.0287229645330909</v>
      </c>
      <c r="X114" s="115">
        <f>'signal-per-mass-dry-wt ave'!BW114</f>
        <v>0.00732715488599281</v>
      </c>
      <c r="Y114" s="66">
        <f>'signal-per-mass-dry-wt ave'!CC114</f>
        <v>0.0025681564341752</v>
      </c>
      <c r="Z114" s="115">
        <f>'signal-per-mass-dry-wt ave'!CD114</f>
        <v>0.00301159015276192</v>
      </c>
      <c r="AA114" s="66">
        <f>'signal-per-mass-dry-wt ave'!CJ114</f>
        <v>0.00540477497940123</v>
      </c>
      <c r="AB114" s="115">
        <f>'signal-per-mass-dry-wt ave'!CK114</f>
        <v>0.00753561903996661</v>
      </c>
      <c r="AC114" s="66">
        <f>'signal-per-mass-dry-wt ave'!CQ114</f>
        <v>0.00397448036716504</v>
      </c>
      <c r="AD114" s="115">
        <f>'signal-per-mass-dry-wt ave'!CR114</f>
        <v>0.0076857859068308</v>
      </c>
      <c r="AE114" s="66">
        <f>'signal-per-mass-dry-wt ave'!CX114</f>
        <v>0.00472380134684017</v>
      </c>
      <c r="AF114" s="115">
        <f>'signal-per-mass-dry-wt ave'!CY114</f>
        <v>0.0048740675344631</v>
      </c>
      <c r="AG114" s="66">
        <f>'signal-per-mass-dry-wt ave'!DE114</f>
        <v>0.000838905171767681</v>
      </c>
      <c r="AH114" s="115">
        <f>'signal-per-mass-dry-wt ave'!DF114</f>
        <v>0.00117754907686552</v>
      </c>
      <c r="AI114" s="66">
        <f>'signal-per-mass-dry-wt ave'!DL114</f>
        <v>0.00222275490834002</v>
      </c>
      <c r="AJ114" s="115">
        <f>'signal-per-mass-dry-wt ave'!DM114</f>
        <v>0.00301353944925809</v>
      </c>
      <c r="AK114" s="66">
        <f>'signal-per-mass-dry-wt ave'!DS114</f>
        <v>0.00618763155618828</v>
      </c>
      <c r="AL114" s="115">
        <f>'signal-per-mass-dry-wt ave'!DT114</f>
        <v>0.00702813281786193</v>
      </c>
      <c r="AM114" s="66">
        <f>'signal-per-mass-dry-wt ave'!DZ114</f>
        <v>0.000340164834742542</v>
      </c>
      <c r="AN114" s="115">
        <f>'signal-per-mass-dry-wt ave'!EA114</f>
        <v>0.000760631694039307</v>
      </c>
      <c r="AO114" s="66">
        <f>'signal-per-mass-dry-wt ave'!EG114</f>
        <v>0.00754154776399923</v>
      </c>
      <c r="AP114" s="115">
        <f>'signal-per-mass-dry-wt ave'!EH114</f>
        <v>0.00926442254316459</v>
      </c>
      <c r="AQ114" s="128"/>
      <c r="AR114" s="66">
        <f>'% total signal ave'!Q114</f>
        <v>0.0177751093773595</v>
      </c>
      <c r="AS114" s="115">
        <f>'% total signal ave'!R114</f>
        <v>0.00648547677326073</v>
      </c>
      <c r="AT114" s="66">
        <f>'% total signal ave'!S114</f>
        <v>0.364862833503653</v>
      </c>
      <c r="AU114" s="66">
        <f>'% total signal ave'!Y114</f>
        <v>0.0382371781879844</v>
      </c>
      <c r="AV114" s="115">
        <f>'% total signal ave'!Z114</f>
        <v>0.0121231705039743</v>
      </c>
      <c r="AW114" s="66">
        <f>'% total signal ave'!AF114</f>
        <v>0.0176689545328621</v>
      </c>
      <c r="AX114" s="115">
        <f>'% total signal ave'!AG114</f>
        <v>0.0093120553385327</v>
      </c>
      <c r="AY114" s="66">
        <f>'% total signal ave'!AM114</f>
        <v>0.0126748798001658</v>
      </c>
      <c r="AZ114" s="115">
        <f>'% total signal ave'!AN114</f>
        <v>0.00413213803555713</v>
      </c>
      <c r="BA114" s="66">
        <f>'% total signal ave'!AT114</f>
        <v>0.0151018703494117</v>
      </c>
      <c r="BB114" s="115">
        <f>'% total signal ave'!AU114</f>
        <v>0.0130234346565083</v>
      </c>
      <c r="BC114" s="66">
        <f>'% total signal ave'!BA114</f>
        <v>0.0173617915324403</v>
      </c>
      <c r="BD114" s="115">
        <f>'% total signal ave'!BB114</f>
        <v>0.0109532473219413</v>
      </c>
      <c r="BE114" s="66">
        <f>'% total signal ave'!BH114</f>
        <v>0.0282089530722928</v>
      </c>
      <c r="BF114" s="115">
        <f>'% total signal ave'!BI114</f>
        <v>0.00461020503775664</v>
      </c>
      <c r="BG114" s="66">
        <f>'% total signal ave'!BO114</f>
        <v>0.0295614067052199</v>
      </c>
      <c r="BH114" s="115">
        <f>'% total signal ave'!BP114</f>
        <v>0.00691496012324777</v>
      </c>
      <c r="BI114" s="66">
        <f>'% total signal ave'!BV114</f>
        <v>0.0232995340846417</v>
      </c>
      <c r="BJ114" s="115">
        <f>'% total signal ave'!BW114</f>
        <v>0.0027229261331832</v>
      </c>
      <c r="BK114" s="66">
        <f>'% total signal ave'!CC114</f>
        <v>0.00833791220017278</v>
      </c>
      <c r="BL114" s="115">
        <f>'% total signal ave'!CD114</f>
        <v>0.0085967978863163</v>
      </c>
      <c r="BM114" s="66">
        <f>'% total signal ave'!CJ114</f>
        <v>0.00962727131992203</v>
      </c>
      <c r="BN114" s="115">
        <f>'% total signal ave'!CK114</f>
        <v>0.00756675404957138</v>
      </c>
      <c r="BO114" s="66">
        <f>'% total signal ave'!CQ114</f>
        <v>0.00665612810843658</v>
      </c>
      <c r="BP114" s="115">
        <f>'% total signal ave'!CR114</f>
        <v>0.0120896998091252</v>
      </c>
      <c r="BQ114" s="66">
        <f>'% total signal ave'!CX114</f>
        <v>0.0148181930338506</v>
      </c>
      <c r="BR114" s="115">
        <f>'% total signal ave'!CY114</f>
        <v>0.0122690431067387</v>
      </c>
      <c r="BS114" s="66">
        <f>'% total signal ave'!DE114</f>
        <v>0.00211599755424452</v>
      </c>
      <c r="BT114" s="115">
        <f>'% total signal ave'!DF114</f>
        <v>0.00330385032425465</v>
      </c>
      <c r="BU114" s="66">
        <f>'% total signal ave'!DL114</f>
        <v>0.00533837035235905</v>
      </c>
      <c r="BV114" s="115">
        <f>'% total signal ave'!DM114</f>
        <v>0.00627587891004171</v>
      </c>
      <c r="BW114" s="66">
        <f>'% total signal ave'!DS114</f>
        <v>0.0112523902111539</v>
      </c>
      <c r="BX114" s="115">
        <f>'% total signal ave'!DT114</f>
        <v>0.0109109152720713</v>
      </c>
      <c r="BY114" s="66">
        <f>'% total signal ave'!DZ114</f>
        <v>0.00209875663271155</v>
      </c>
      <c r="BZ114" s="115">
        <f>'% total signal ave'!EA114</f>
        <v>0.0046929624989716</v>
      </c>
      <c r="CA114" s="66">
        <f>'% total signal ave'!EG114</f>
        <v>0.0122569286410281</v>
      </c>
      <c r="CB114" s="115">
        <f>'% total signal ave'!EH114</f>
        <v>0.0112441872434415</v>
      </c>
    </row>
    <row r="115" spans="1:80">
      <c r="A115">
        <f>'imported data from Web Calc'!A121</f>
        <v>828.6</v>
      </c>
      <c r="B115" t="str">
        <f>'imported data from Web Calc'!B121</f>
        <v>C47H90O8PN</v>
      </c>
      <c r="C115" s="61" t="str">
        <f>'imported data from Web Calc'!C121</f>
        <v>PE(42:2)</v>
      </c>
      <c r="D115" s="66">
        <f>'amount-analyzed sorted'!Q115</f>
        <v>0.0016694382982938</v>
      </c>
      <c r="E115" s="125"/>
      <c r="F115" s="66">
        <f>'signal-per-mass-dry-wt ave'!Q115</f>
        <v>0.0215059897581647</v>
      </c>
      <c r="G115" s="115">
        <f>'signal-per-mass-dry-wt ave'!R115</f>
        <v>0.00847715390960392</v>
      </c>
      <c r="H115" s="66">
        <f>'signal-per-mass-dry-wt ave'!S115</f>
        <v>0.394176413405274</v>
      </c>
      <c r="I115" s="66">
        <f>'signal-per-mass-dry-wt ave'!Y115</f>
        <v>0.0814095736287556</v>
      </c>
      <c r="J115" s="115">
        <f>'signal-per-mass-dry-wt ave'!Z115</f>
        <v>0.027112313907283</v>
      </c>
      <c r="K115" s="66">
        <f>'signal-per-mass-dry-wt ave'!AF115</f>
        <v>0.0315885507761732</v>
      </c>
      <c r="L115" s="115">
        <f>'signal-per-mass-dry-wt ave'!AG115</f>
        <v>0.0223640206090238</v>
      </c>
      <c r="M115" s="66">
        <f>'signal-per-mass-dry-wt ave'!AM115</f>
        <v>0.0157960212295782</v>
      </c>
      <c r="N115" s="115">
        <f>'signal-per-mass-dry-wt ave'!AN115</f>
        <v>0.00794776049677777</v>
      </c>
      <c r="O115" s="66">
        <f>'signal-per-mass-dry-wt ave'!AT115</f>
        <v>0.0225422542756621</v>
      </c>
      <c r="P115" s="115">
        <f>'signal-per-mass-dry-wt ave'!AU115</f>
        <v>0.0179399928384904</v>
      </c>
      <c r="Q115" s="66">
        <f>'signal-per-mass-dry-wt ave'!BA115</f>
        <v>0.0353511825461508</v>
      </c>
      <c r="R115" s="115">
        <f>'signal-per-mass-dry-wt ave'!BB115</f>
        <v>0.0251294530700692</v>
      </c>
      <c r="S115" s="66">
        <f>'signal-per-mass-dry-wt ave'!BH115</f>
        <v>0.0441092405928507</v>
      </c>
      <c r="T115" s="115">
        <f>'signal-per-mass-dry-wt ave'!BI115</f>
        <v>0.0261166613760579</v>
      </c>
      <c r="U115" s="66">
        <f>'signal-per-mass-dry-wt ave'!BO115</f>
        <v>0.0419633947454105</v>
      </c>
      <c r="V115" s="115">
        <f>'signal-per-mass-dry-wt ave'!BP115</f>
        <v>0.0193487380280399</v>
      </c>
      <c r="W115" s="66">
        <f>'signal-per-mass-dry-wt ave'!BV115</f>
        <v>0.0754913540460561</v>
      </c>
      <c r="X115" s="115">
        <f>'signal-per-mass-dry-wt ave'!BW115</f>
        <v>0.0270675595664819</v>
      </c>
      <c r="Y115" s="66">
        <f>'signal-per-mass-dry-wt ave'!CC115</f>
        <v>0.00903032298417866</v>
      </c>
      <c r="Z115" s="115">
        <f>'signal-per-mass-dry-wt ave'!CD115</f>
        <v>0.0105405042089062</v>
      </c>
      <c r="AA115" s="66">
        <f>'signal-per-mass-dry-wt ave'!CJ115</f>
        <v>0.0132464866849248</v>
      </c>
      <c r="AB115" s="115">
        <f>'signal-per-mass-dry-wt ave'!CK115</f>
        <v>0.0172727545772567</v>
      </c>
      <c r="AC115" s="66">
        <f>'signal-per-mass-dry-wt ave'!CQ115</f>
        <v>0.00578223835117907</v>
      </c>
      <c r="AD115" s="115">
        <f>'signal-per-mass-dry-wt ave'!CR115</f>
        <v>0.00522757910624055</v>
      </c>
      <c r="AE115" s="66">
        <f>'signal-per-mass-dry-wt ave'!CX115</f>
        <v>0.0079666593732602</v>
      </c>
      <c r="AF115" s="115">
        <f>'signal-per-mass-dry-wt ave'!CY115</f>
        <v>0.00966445175096859</v>
      </c>
      <c r="AG115" s="66">
        <f>'signal-per-mass-dry-wt ave'!DE115</f>
        <v>0.00908227608130268</v>
      </c>
      <c r="AH115" s="115">
        <f>'signal-per-mass-dry-wt ave'!DF115</f>
        <v>0.00529829569829095</v>
      </c>
      <c r="AI115" s="66">
        <f>'signal-per-mass-dry-wt ave'!DL115</f>
        <v>0.00309817330204865</v>
      </c>
      <c r="AJ115" s="115">
        <f>'signal-per-mass-dry-wt ave'!DM115</f>
        <v>0.00214453341073303</v>
      </c>
      <c r="AK115" s="66">
        <f>'signal-per-mass-dry-wt ave'!DS115</f>
        <v>0.0227637891786062</v>
      </c>
      <c r="AL115" s="115">
        <f>'signal-per-mass-dry-wt ave'!DT115</f>
        <v>0.0194392216026392</v>
      </c>
      <c r="AM115" s="66">
        <f>'signal-per-mass-dry-wt ave'!DZ115</f>
        <v>0.00292999375265043</v>
      </c>
      <c r="AN115" s="115">
        <f>'signal-per-mass-dry-wt ave'!EA115</f>
        <v>0.0033034431023799</v>
      </c>
      <c r="AO115" s="66">
        <f>'signal-per-mass-dry-wt ave'!EG115</f>
        <v>0.0146961685943938</v>
      </c>
      <c r="AP115" s="115">
        <f>'signal-per-mass-dry-wt ave'!EH115</f>
        <v>0.0121848137268493</v>
      </c>
      <c r="AQ115" s="128"/>
      <c r="AR115" s="66">
        <f>'% total signal ave'!Q115</f>
        <v>0.0389525077460041</v>
      </c>
      <c r="AS115" s="115">
        <f>'% total signal ave'!R115</f>
        <v>0.0153430947858459</v>
      </c>
      <c r="AT115" s="66">
        <f>'% total signal ave'!S115</f>
        <v>0.393892349265238</v>
      </c>
      <c r="AU115" s="66">
        <f>'% total signal ave'!Y115</f>
        <v>0.0511316400418898</v>
      </c>
      <c r="AV115" s="115">
        <f>'% total signal ave'!Z115</f>
        <v>0.0130107246585315</v>
      </c>
      <c r="AW115" s="66">
        <f>'% total signal ave'!AF115</f>
        <v>0.0360742980315771</v>
      </c>
      <c r="AX115" s="115">
        <f>'% total signal ave'!AG115</f>
        <v>0.0158348510703276</v>
      </c>
      <c r="AY115" s="66">
        <f>'% total signal ave'!AM115</f>
        <v>0.0391894162831176</v>
      </c>
      <c r="AZ115" s="115">
        <f>'% total signal ave'!AN115</f>
        <v>0.0159587275174637</v>
      </c>
      <c r="BA115" s="66">
        <f>'% total signal ave'!AT115</f>
        <v>0.0350625902920093</v>
      </c>
      <c r="BB115" s="115">
        <f>'% total signal ave'!AU115</f>
        <v>0.0191738773993145</v>
      </c>
      <c r="BC115" s="66">
        <f>'% total signal ave'!BA115</f>
        <v>0.037501808474352</v>
      </c>
      <c r="BD115" s="115">
        <f>'% total signal ave'!BB115</f>
        <v>0.0133921247307663</v>
      </c>
      <c r="BE115" s="66">
        <f>'% total signal ave'!BH115</f>
        <v>0.0494192234527621</v>
      </c>
      <c r="BF115" s="115">
        <f>'% total signal ave'!BI115</f>
        <v>0.0127856493927245</v>
      </c>
      <c r="BG115" s="66">
        <f>'% total signal ave'!BO115</f>
        <v>0.0758617569145683</v>
      </c>
      <c r="BH115" s="115">
        <f>'% total signal ave'!BP115</f>
        <v>0.0192188207023506</v>
      </c>
      <c r="BI115" s="66">
        <f>'% total signal ave'!BV115</f>
        <v>0.059611085044415</v>
      </c>
      <c r="BJ115" s="115">
        <f>'% total signal ave'!BW115</f>
        <v>0.00505876769246035</v>
      </c>
      <c r="BK115" s="66">
        <f>'% total signal ave'!CC115</f>
        <v>0.0301364625283919</v>
      </c>
      <c r="BL115" s="115">
        <f>'% total signal ave'!CD115</f>
        <v>0.0193059666068211</v>
      </c>
      <c r="BM115" s="66">
        <f>'% total signal ave'!CJ115</f>
        <v>0.0218042255124309</v>
      </c>
      <c r="BN115" s="115">
        <f>'% total signal ave'!CK115</f>
        <v>0.018448034949517</v>
      </c>
      <c r="BO115" s="66">
        <f>'% total signal ave'!CQ115</f>
        <v>0.0126504427897923</v>
      </c>
      <c r="BP115" s="115">
        <f>'% total signal ave'!CR115</f>
        <v>0.00882394953793113</v>
      </c>
      <c r="BQ115" s="66">
        <f>'% total signal ave'!CX115</f>
        <v>0.0187952372001276</v>
      </c>
      <c r="BR115" s="115">
        <f>'% total signal ave'!CY115</f>
        <v>0.0169884618376287</v>
      </c>
      <c r="BS115" s="66">
        <f>'% total signal ave'!DE115</f>
        <v>0.01958294567493</v>
      </c>
      <c r="BT115" s="115">
        <f>'% total signal ave'!DF115</f>
        <v>0.00999140316080941</v>
      </c>
      <c r="BU115" s="66">
        <f>'% total signal ave'!DL115</f>
        <v>0.00958177187388425</v>
      </c>
      <c r="BV115" s="115">
        <f>'% total signal ave'!DM115</f>
        <v>0.00804025103879557</v>
      </c>
      <c r="BW115" s="66">
        <f>'% total signal ave'!DS115</f>
        <v>0.0383740820137627</v>
      </c>
      <c r="BX115" s="115">
        <f>'% total signal ave'!DT115</f>
        <v>0.0181394133764971</v>
      </c>
      <c r="BY115" s="66">
        <f>'% total signal ave'!DZ115</f>
        <v>0.00749554740168947</v>
      </c>
      <c r="BZ115" s="115">
        <f>'% total signal ave'!EA115</f>
        <v>0.00751976493449494</v>
      </c>
      <c r="CA115" s="66">
        <f>'% total signal ave'!EG115</f>
        <v>0.0327660728130883</v>
      </c>
      <c r="CB115" s="115">
        <f>'% total signal ave'!EH115</f>
        <v>0.0170139559987255</v>
      </c>
    </row>
    <row r="116" spans="1:80">
      <c r="A116" s="74" t="s">
        <v>529</v>
      </c>
      <c r="B116" s="75"/>
      <c r="C116" s="74" t="s">
        <v>529</v>
      </c>
      <c r="D116" s="66">
        <f>'amount-analyzed sorted'!Q116</f>
        <v>0.558966947836481</v>
      </c>
      <c r="E116" s="125"/>
      <c r="F116" s="116">
        <f>'signal-per-mass-dry-wt ave'!Q116</f>
        <v>7.20070784742976</v>
      </c>
      <c r="G116" s="117">
        <f>'signal-per-mass-dry-wt ave'!R116</f>
        <v>0.137172009301801</v>
      </c>
      <c r="H116" s="66">
        <f>'signal-per-mass-dry-wt ave'!S116</f>
        <v>0.0190497951323999</v>
      </c>
      <c r="I116" s="116">
        <f>'signal-per-mass-dry-wt ave'!Y116</f>
        <v>28.8651853238482</v>
      </c>
      <c r="J116" s="117">
        <f>'signal-per-mass-dry-wt ave'!Z116</f>
        <v>7.46391256173784</v>
      </c>
      <c r="K116" s="116">
        <f>'signal-per-mass-dry-wt ave'!AF116</f>
        <v>12.3464959445536</v>
      </c>
      <c r="L116" s="117">
        <f>'signal-per-mass-dry-wt ave'!AG116</f>
        <v>7.16479024526156</v>
      </c>
      <c r="M116" s="116">
        <f>'signal-per-mass-dry-wt ave'!AM116</f>
        <v>5.9372057357406</v>
      </c>
      <c r="N116" s="117">
        <f>'signal-per-mass-dry-wt ave'!AN116</f>
        <v>2.23131969399635</v>
      </c>
      <c r="O116" s="116">
        <f>'signal-per-mass-dry-wt ave'!AT116</f>
        <v>7.11050879373362</v>
      </c>
      <c r="P116" s="117">
        <f>'signal-per-mass-dry-wt ave'!AU116</f>
        <v>4.19310782171968</v>
      </c>
      <c r="Q116" s="116">
        <f>'signal-per-mass-dry-wt ave'!BA116</f>
        <v>12.1962196905084</v>
      </c>
      <c r="R116" s="117">
        <f>'signal-per-mass-dry-wt ave'!BB116</f>
        <v>4.74193738784194</v>
      </c>
      <c r="S116" s="116">
        <f>'signal-per-mass-dry-wt ave'!BH116</f>
        <v>13.7004411288896</v>
      </c>
      <c r="T116" s="117">
        <f>'signal-per-mass-dry-wt ave'!BI116</f>
        <v>5.65620999841304</v>
      </c>
      <c r="U116" s="116">
        <f>'signal-per-mass-dry-wt ave'!BO116</f>
        <v>9.90585476270548</v>
      </c>
      <c r="V116" s="117">
        <f>'signal-per-mass-dry-wt ave'!BP116</f>
        <v>3.59437467532621</v>
      </c>
      <c r="W116" s="116">
        <f>'signal-per-mass-dry-wt ave'!BV116</f>
        <v>20.0413934039071</v>
      </c>
      <c r="X116" s="117">
        <f>'signal-per-mass-dry-wt ave'!BW116</f>
        <v>6.9349551655797</v>
      </c>
      <c r="Y116" s="116">
        <f>'signal-per-mass-dry-wt ave'!CC116</f>
        <v>3.80342914179794</v>
      </c>
      <c r="Z116" s="117">
        <f>'signal-per-mass-dry-wt ave'!CD116</f>
        <v>2.37290746825106</v>
      </c>
      <c r="AA116" s="116">
        <f>'signal-per-mass-dry-wt ave'!CJ116</f>
        <v>4.42406498405708</v>
      </c>
      <c r="AB116" s="117">
        <f>'signal-per-mass-dry-wt ave'!CK116</f>
        <v>3.32345854803095</v>
      </c>
      <c r="AC116" s="116">
        <f>'signal-per-mass-dry-wt ave'!CQ116</f>
        <v>3.8173777678307</v>
      </c>
      <c r="AD116" s="117">
        <f>'signal-per-mass-dry-wt ave'!CR116</f>
        <v>2.50835182751</v>
      </c>
      <c r="AE116" s="116">
        <f>'signal-per-mass-dry-wt ave'!CX116</f>
        <v>3.2190939512105</v>
      </c>
      <c r="AF116" s="117">
        <f>'signal-per-mass-dry-wt ave'!CY116</f>
        <v>2.26957700434228</v>
      </c>
      <c r="AG116" s="116">
        <f>'signal-per-mass-dry-wt ave'!DE116</f>
        <v>3.21204066525509</v>
      </c>
      <c r="AH116" s="117">
        <f>'signal-per-mass-dry-wt ave'!DF116</f>
        <v>1.48696679613651</v>
      </c>
      <c r="AI116" s="116">
        <f>'signal-per-mass-dry-wt ave'!DL116</f>
        <v>2.4220236370729</v>
      </c>
      <c r="AJ116" s="117">
        <f>'signal-per-mass-dry-wt ave'!DM116</f>
        <v>1.59450269100851</v>
      </c>
      <c r="AK116" s="116">
        <f>'signal-per-mass-dry-wt ave'!DS116</f>
        <v>5.02508600066233</v>
      </c>
      <c r="AL116" s="117">
        <f>'signal-per-mass-dry-wt ave'!DT116</f>
        <v>3.2550108224596</v>
      </c>
      <c r="AM116" s="116">
        <f>'signal-per-mass-dry-wt ave'!DZ116</f>
        <v>1.96521989478648</v>
      </c>
      <c r="AN116" s="117">
        <f>'signal-per-mass-dry-wt ave'!EA116</f>
        <v>1.80903393417944</v>
      </c>
      <c r="AO116" s="116">
        <f>'signal-per-mass-dry-wt ave'!EG116</f>
        <v>4.93678537905372</v>
      </c>
      <c r="AP116" s="117">
        <f>'signal-per-mass-dry-wt ave'!EH116</f>
        <v>3.64872725826082</v>
      </c>
      <c r="AQ116" s="129"/>
      <c r="AR116" s="116">
        <f>'% total signal ave'!Q116</f>
        <v>13.0427143082379</v>
      </c>
      <c r="AS116" s="117">
        <f>'% total signal ave'!R116</f>
        <v>0.308543138313749</v>
      </c>
      <c r="AT116" s="66">
        <f>'% total signal ave'!S116</f>
        <v>0.0236563594833072</v>
      </c>
      <c r="AU116" s="116">
        <f>'% total signal ave'!Y116</f>
        <v>18.1362870778763</v>
      </c>
      <c r="AV116" s="117">
        <f>'% total signal ave'!Z116</f>
        <v>2.41693106959812</v>
      </c>
      <c r="AW116" s="116">
        <f>'% total signal ave'!AF116</f>
        <v>14.9000741663975</v>
      </c>
      <c r="AX116" s="117">
        <f>'% total signal ave'!AG116</f>
        <v>2.15203970843921</v>
      </c>
      <c r="AY116" s="116">
        <f>'% total signal ave'!AM116</f>
        <v>14.7073945415762</v>
      </c>
      <c r="AZ116" s="117">
        <f>'% total signal ave'!AN116</f>
        <v>3.9169905141821</v>
      </c>
      <c r="BA116" s="116">
        <f>'% total signal ave'!AT116</f>
        <v>12.8799675087895</v>
      </c>
      <c r="BB116" s="117">
        <f>'% total signal ave'!AU116</f>
        <v>0.675578715414577</v>
      </c>
      <c r="BC116" s="116">
        <f>'% total signal ave'!BA116</f>
        <v>13.7100230399762</v>
      </c>
      <c r="BD116" s="117">
        <f>'% total signal ave'!BB116</f>
        <v>2.91541257382723</v>
      </c>
      <c r="BE116" s="116">
        <f>'% total signal ave'!BH116</f>
        <v>16.1509155701767</v>
      </c>
      <c r="BF116" s="117">
        <f>'% total signal ave'!BI116</f>
        <v>2.33748128027976</v>
      </c>
      <c r="BG116" s="116">
        <f>'% total signal ave'!BO116</f>
        <v>17.8987281121433</v>
      </c>
      <c r="BH116" s="117">
        <f>'% total signal ave'!BP116</f>
        <v>1.41460186526781</v>
      </c>
      <c r="BI116" s="116">
        <f>'% total signal ave'!BV116</f>
        <v>15.9071586467012</v>
      </c>
      <c r="BJ116" s="117">
        <f>'% total signal ave'!BW116</f>
        <v>1.20295420302795</v>
      </c>
      <c r="BK116" s="116">
        <f>'% total signal ave'!CC116</f>
        <v>14.5330833433582</v>
      </c>
      <c r="BL116" s="117">
        <f>'% total signal ave'!CD116</f>
        <v>1.80094746437398</v>
      </c>
      <c r="BM116" s="116">
        <f>'% total signal ave'!CJ116</f>
        <v>9.12476609291243</v>
      </c>
      <c r="BN116" s="117">
        <f>'% total signal ave'!CK116</f>
        <v>2.22804144806188</v>
      </c>
      <c r="BO116" s="116">
        <f>'% total signal ave'!CQ116</f>
        <v>8.98446816792826</v>
      </c>
      <c r="BP116" s="117">
        <f>'% total signal ave'!CR116</f>
        <v>2.35791984459881</v>
      </c>
      <c r="BQ116" s="116">
        <f>'% total signal ave'!CX116</f>
        <v>9.67122373401975</v>
      </c>
      <c r="BR116" s="117">
        <f>'% total signal ave'!CY116</f>
        <v>2.88126211305626</v>
      </c>
      <c r="BS116" s="116">
        <f>'% total signal ave'!DE116</f>
        <v>6.41927497650729</v>
      </c>
      <c r="BT116" s="117">
        <f>'% total signal ave'!DF116</f>
        <v>1.01892513615113</v>
      </c>
      <c r="BU116" s="116">
        <f>'% total signal ave'!DL116</f>
        <v>7.69065349923015</v>
      </c>
      <c r="BV116" s="117">
        <f>'% total signal ave'!DM116</f>
        <v>1.58509503019631</v>
      </c>
      <c r="BW116" s="116">
        <f>'% total signal ave'!DS116</f>
        <v>9.98992369299886</v>
      </c>
      <c r="BX116" s="117">
        <f>'% total signal ave'!DT116</f>
        <v>1.8818863726463</v>
      </c>
      <c r="BY116" s="116">
        <f>'% total signal ave'!DZ116</f>
        <v>6.42583173606754</v>
      </c>
      <c r="BZ116" s="117">
        <f>'% total signal ave'!EA116</f>
        <v>0.777336517336764</v>
      </c>
      <c r="CA116" s="116">
        <f>'% total signal ave'!EG116</f>
        <v>10.110287298879</v>
      </c>
      <c r="CB116" s="117">
        <f>'% total signal ave'!EH116</f>
        <v>2.19960363316697</v>
      </c>
    </row>
    <row r="117" spans="1:80">
      <c r="A117">
        <f>'imported data from Web Calc'!A124</f>
        <v>822.5</v>
      </c>
      <c r="B117" t="str">
        <f>'imported data from Web Calc'!B124</f>
        <v>C41H73O13P</v>
      </c>
      <c r="C117" s="61" t="str">
        <f>'imported data from Web Calc'!C124</f>
        <v>PI(32:3)</v>
      </c>
      <c r="D117" s="66">
        <f>'amount-analyzed sorted'!Q117</f>
        <v>0.000241883467389814</v>
      </c>
      <c r="E117" s="125"/>
      <c r="F117" s="66">
        <f>'signal-per-mass-dry-wt ave'!Q117</f>
        <v>0.00311598420718585</v>
      </c>
      <c r="G117" s="115">
        <f>'signal-per-mass-dry-wt ave'!R117</f>
        <v>0.00203811080932855</v>
      </c>
      <c r="H117" s="66">
        <f>'signal-per-mass-dry-wt ave'!S117</f>
        <v>0.654082522186219</v>
      </c>
      <c r="I117" s="66">
        <f>'signal-per-mass-dry-wt ave'!Y117</f>
        <v>0.0192882339652639</v>
      </c>
      <c r="J117" s="115">
        <f>'signal-per-mass-dry-wt ave'!Z117</f>
        <v>0.0158019840588925</v>
      </c>
      <c r="K117" s="66">
        <f>'signal-per-mass-dry-wt ave'!AF117</f>
        <v>0.00831684346773904</v>
      </c>
      <c r="L117" s="115">
        <f>'signal-per-mass-dry-wt ave'!AG117</f>
        <v>0.00522020022098198</v>
      </c>
      <c r="M117" s="66">
        <f>'signal-per-mass-dry-wt ave'!AM117</f>
        <v>0.00266022750347524</v>
      </c>
      <c r="N117" s="115">
        <f>'signal-per-mass-dry-wt ave'!AN117</f>
        <v>0.00296096157010477</v>
      </c>
      <c r="O117" s="66">
        <f>'signal-per-mass-dry-wt ave'!AT117</f>
        <v>0.00477529403511489</v>
      </c>
      <c r="P117" s="115">
        <f>'signal-per-mass-dry-wt ave'!AU117</f>
        <v>0.00424300071882173</v>
      </c>
      <c r="Q117" s="66">
        <f>'signal-per-mass-dry-wt ave'!BA117</f>
        <v>0.00804966621959399</v>
      </c>
      <c r="R117" s="115">
        <f>'signal-per-mass-dry-wt ave'!BB117</f>
        <v>0.00581607683699428</v>
      </c>
      <c r="S117" s="66">
        <f>'signal-per-mass-dry-wt ave'!BH117</f>
        <v>0.00836457407131623</v>
      </c>
      <c r="T117" s="115">
        <f>'signal-per-mass-dry-wt ave'!BI117</f>
        <v>0.00423834775971872</v>
      </c>
      <c r="U117" s="66">
        <f>'signal-per-mass-dry-wt ave'!BO117</f>
        <v>0.00521888413707416</v>
      </c>
      <c r="V117" s="115">
        <f>'signal-per-mass-dry-wt ave'!BP117</f>
        <v>0.00560877079594462</v>
      </c>
      <c r="W117" s="66">
        <f>'signal-per-mass-dry-wt ave'!BV117</f>
        <v>0.012088420605975</v>
      </c>
      <c r="X117" s="115">
        <f>'signal-per-mass-dry-wt ave'!BW117</f>
        <v>0.00959042271412149</v>
      </c>
      <c r="Y117" s="66">
        <f>'signal-per-mass-dry-wt ave'!CC117</f>
        <v>0.00190258623359701</v>
      </c>
      <c r="Z117" s="115">
        <f>'signal-per-mass-dry-wt ave'!CD117</f>
        <v>0.00194266106753971</v>
      </c>
      <c r="AA117" s="66">
        <f>'signal-per-mass-dry-wt ave'!CJ117</f>
        <v>0.000694446180868823</v>
      </c>
      <c r="AB117" s="115">
        <f>'signal-per-mass-dry-wt ave'!CK117</f>
        <v>0.000411517903067284</v>
      </c>
      <c r="AC117" s="66">
        <f>'signal-per-mass-dry-wt ave'!CQ117</f>
        <v>0</v>
      </c>
      <c r="AD117" s="115">
        <f>'signal-per-mass-dry-wt ave'!CR117</f>
        <v>0</v>
      </c>
      <c r="AE117" s="66">
        <f>'signal-per-mass-dry-wt ave'!CX117</f>
        <v>0.0026690099107822</v>
      </c>
      <c r="AF117" s="115">
        <f>'signal-per-mass-dry-wt ave'!CY117</f>
        <v>0.00373814558800282</v>
      </c>
      <c r="AG117" s="66">
        <f>'signal-per-mass-dry-wt ave'!DE117</f>
        <v>0.000518823558260556</v>
      </c>
      <c r="AH117" s="115">
        <f>'signal-per-mass-dry-wt ave'!DF117</f>
        <v>0.000715097099381803</v>
      </c>
      <c r="AI117" s="66">
        <f>'signal-per-mass-dry-wt ave'!DL117</f>
        <v>0.000446988036496337</v>
      </c>
      <c r="AJ117" s="115">
        <f>'signal-per-mass-dry-wt ave'!DM117</f>
        <v>0.00066524927318939</v>
      </c>
      <c r="AK117" s="66">
        <f>'signal-per-mass-dry-wt ave'!DS117</f>
        <v>0.00256752315236985</v>
      </c>
      <c r="AL117" s="115">
        <f>'signal-per-mass-dry-wt ave'!DT117</f>
        <v>0.00243923520856128</v>
      </c>
      <c r="AM117" s="66">
        <f>'signal-per-mass-dry-wt ave'!DZ117</f>
        <v>0.000318085287065858</v>
      </c>
      <c r="AN117" s="115">
        <f>'signal-per-mass-dry-wt ave'!EA117</f>
        <v>0.000441408700646281</v>
      </c>
      <c r="AO117" s="66">
        <f>'signal-per-mass-dry-wt ave'!EG117</f>
        <v>0.00265541848542751</v>
      </c>
      <c r="AP117" s="115">
        <f>'signal-per-mass-dry-wt ave'!EH117</f>
        <v>0.00305305201243418</v>
      </c>
      <c r="AQ117" s="128"/>
      <c r="AR117" s="66">
        <f>'% total signal ave'!Q117</f>
        <v>0.0056718635431056</v>
      </c>
      <c r="AS117" s="115">
        <f>'% total signal ave'!R117</f>
        <v>0.00375561178818218</v>
      </c>
      <c r="AT117" s="66">
        <f>'% total signal ave'!S117</f>
        <v>0.662147768478545</v>
      </c>
      <c r="AU117" s="66">
        <f>'% total signal ave'!Y117</f>
        <v>0.0105059416792564</v>
      </c>
      <c r="AV117" s="115">
        <f>'% total signal ave'!Z117</f>
        <v>0.00604354491992229</v>
      </c>
      <c r="AW117" s="66">
        <f>'% total signal ave'!AF117</f>
        <v>0.00929265463754434</v>
      </c>
      <c r="AX117" s="115">
        <f>'% total signal ave'!AG117</f>
        <v>0.00368649494704845</v>
      </c>
      <c r="AY117" s="66">
        <f>'% total signal ave'!AM117</f>
        <v>0.0060889745889773</v>
      </c>
      <c r="AZ117" s="115">
        <f>'% total signal ave'!AN117</f>
        <v>0.00636053107197318</v>
      </c>
      <c r="BA117" s="66">
        <f>'% total signal ave'!AT117</f>
        <v>0.00684600494802198</v>
      </c>
      <c r="BB117" s="115">
        <f>'% total signal ave'!AU117</f>
        <v>0.0042359860152026</v>
      </c>
      <c r="BC117" s="66">
        <f>'% total signal ave'!BA117</f>
        <v>0.00846660786149907</v>
      </c>
      <c r="BD117" s="115">
        <f>'% total signal ave'!BB117</f>
        <v>0.00486583397249632</v>
      </c>
      <c r="BE117" s="66">
        <f>'% total signal ave'!BH117</f>
        <v>0.0100042195157375</v>
      </c>
      <c r="BF117" s="115">
        <f>'% total signal ave'!BI117</f>
        <v>0.00314721663332815</v>
      </c>
      <c r="BG117" s="66">
        <f>'% total signal ave'!BO117</f>
        <v>0.00799875836000658</v>
      </c>
      <c r="BH117" s="115">
        <f>'% total signal ave'!BP117</f>
        <v>0.00548836911335617</v>
      </c>
      <c r="BI117" s="66">
        <f>'% total signal ave'!BV117</f>
        <v>0.00908630610528828</v>
      </c>
      <c r="BJ117" s="115">
        <f>'% total signal ave'!BW117</f>
        <v>0.00605540297805209</v>
      </c>
      <c r="BK117" s="66">
        <f>'% total signal ave'!CC117</f>
        <v>0.00679186769151737</v>
      </c>
      <c r="BL117" s="115">
        <f>'% total signal ave'!CD117</f>
        <v>0.00730597644142887</v>
      </c>
      <c r="BM117" s="66">
        <f>'% total signal ave'!CJ117</f>
        <v>0.00167068978788873</v>
      </c>
      <c r="BN117" s="115">
        <f>'% total signal ave'!CK117</f>
        <v>0.0013594672213664</v>
      </c>
      <c r="BO117" s="66">
        <f>'% total signal ave'!CQ117</f>
        <v>0</v>
      </c>
      <c r="BP117" s="115">
        <f>'% total signal ave'!CR117</f>
        <v>0</v>
      </c>
      <c r="BQ117" s="66">
        <f>'% total signal ave'!CX117</f>
        <v>0.00737151758027346</v>
      </c>
      <c r="BR117" s="115">
        <f>'% total signal ave'!CY117</f>
        <v>0.00727879170741476</v>
      </c>
      <c r="BS117" s="66">
        <f>'% total signal ave'!DE117</f>
        <v>0.000898267410408486</v>
      </c>
      <c r="BT117" s="115">
        <f>'% total signal ave'!DF117</f>
        <v>0.00124154299402793</v>
      </c>
      <c r="BU117" s="66">
        <f>'% total signal ave'!DL117</f>
        <v>0.000991045383154118</v>
      </c>
      <c r="BV117" s="115">
        <f>'% total signal ave'!DM117</f>
        <v>0.001510982950889</v>
      </c>
      <c r="BW117" s="66">
        <f>'% total signal ave'!DS117</f>
        <v>0.00547950991672421</v>
      </c>
      <c r="BX117" s="115">
        <f>'% total signal ave'!DT117</f>
        <v>0.00414997513785053</v>
      </c>
      <c r="BY117" s="66">
        <f>'% total signal ave'!DZ117</f>
        <v>0.00112270751811407</v>
      </c>
      <c r="BZ117" s="115">
        <f>'% total signal ave'!EA117</f>
        <v>0.00185752423138128</v>
      </c>
      <c r="CA117" s="66">
        <f>'% total signal ave'!EG117</f>
        <v>0.00378059374123909</v>
      </c>
      <c r="CB117" s="115">
        <f>'% total signal ave'!EH117</f>
        <v>0.00408733946160771</v>
      </c>
    </row>
    <row r="118" spans="1:80">
      <c r="A118">
        <f>'imported data from Web Calc'!A125</f>
        <v>824.5</v>
      </c>
      <c r="B118" t="str">
        <f>'imported data from Web Calc'!B125</f>
        <v>C41H75O13P</v>
      </c>
      <c r="C118" s="61" t="str">
        <f>'imported data from Web Calc'!C125</f>
        <v>PI(32:2)</v>
      </c>
      <c r="D118" s="66">
        <f>'amount-analyzed sorted'!Q118</f>
        <v>0.000229152758579823</v>
      </c>
      <c r="E118" s="125"/>
      <c r="F118" s="66">
        <f>'signal-per-mass-dry-wt ave'!Q118</f>
        <v>0.00295198503838659</v>
      </c>
      <c r="G118" s="115">
        <f>'signal-per-mass-dry-wt ave'!R118</f>
        <v>0.00182130165227448</v>
      </c>
      <c r="H118" s="66">
        <f>'signal-per-mass-dry-wt ave'!S118</f>
        <v>0.616975231442877</v>
      </c>
      <c r="I118" s="66">
        <f>'signal-per-mass-dry-wt ave'!Y118</f>
        <v>0.013835923907476</v>
      </c>
      <c r="J118" s="115">
        <f>'signal-per-mass-dry-wt ave'!Z118</f>
        <v>0.0113066331812593</v>
      </c>
      <c r="K118" s="66">
        <f>'signal-per-mass-dry-wt ave'!AF118</f>
        <v>0.00534124462564879</v>
      </c>
      <c r="L118" s="115">
        <f>'signal-per-mass-dry-wt ave'!AG118</f>
        <v>0.0070398981078005</v>
      </c>
      <c r="M118" s="66">
        <f>'signal-per-mass-dry-wt ave'!AM118</f>
        <v>0.00244632066608489</v>
      </c>
      <c r="N118" s="115">
        <f>'signal-per-mass-dry-wt ave'!AN118</f>
        <v>0.00147147643742071</v>
      </c>
      <c r="O118" s="66">
        <f>'signal-per-mass-dry-wt ave'!AT118</f>
        <v>0.0020785825631614</v>
      </c>
      <c r="P118" s="115">
        <f>'signal-per-mass-dry-wt ave'!AU118</f>
        <v>0.00222315752679007</v>
      </c>
      <c r="Q118" s="66">
        <f>'signal-per-mass-dry-wt ave'!BA118</f>
        <v>0.00734335835505206</v>
      </c>
      <c r="R118" s="115">
        <f>'signal-per-mass-dry-wt ave'!BB118</f>
        <v>0.00391508455549187</v>
      </c>
      <c r="S118" s="66">
        <f>'signal-per-mass-dry-wt ave'!BH118</f>
        <v>0.00809858430298182</v>
      </c>
      <c r="T118" s="115">
        <f>'signal-per-mass-dry-wt ave'!BI118</f>
        <v>0.00201383550969997</v>
      </c>
      <c r="U118" s="66">
        <f>'signal-per-mass-dry-wt ave'!BO118</f>
        <v>0.00598771373279342</v>
      </c>
      <c r="V118" s="115">
        <f>'signal-per-mass-dry-wt ave'!BP118</f>
        <v>0.00258631100841235</v>
      </c>
      <c r="W118" s="66">
        <f>'signal-per-mass-dry-wt ave'!BV118</f>
        <v>0.0109764679012292</v>
      </c>
      <c r="X118" s="115">
        <f>'signal-per-mass-dry-wt ave'!BW118</f>
        <v>0.00769868578224958</v>
      </c>
      <c r="Y118" s="66">
        <f>'signal-per-mass-dry-wt ave'!CC118</f>
        <v>0.00261442709763947</v>
      </c>
      <c r="Z118" s="115">
        <f>'signal-per-mass-dry-wt ave'!CD118</f>
        <v>0.00237998160702258</v>
      </c>
      <c r="AA118" s="66">
        <f>'signal-per-mass-dry-wt ave'!CJ118</f>
        <v>0</v>
      </c>
      <c r="AB118" s="115">
        <f>'signal-per-mass-dry-wt ave'!CK118</f>
        <v>0</v>
      </c>
      <c r="AC118" s="66">
        <f>'signal-per-mass-dry-wt ave'!CQ118</f>
        <v>0.000369006052463484</v>
      </c>
      <c r="AD118" s="115">
        <f>'signal-per-mass-dry-wt ave'!CR118</f>
        <v>0.000825122617417203</v>
      </c>
      <c r="AE118" s="66">
        <f>'signal-per-mass-dry-wt ave'!CX118</f>
        <v>0.00150061390985899</v>
      </c>
      <c r="AF118" s="115">
        <f>'signal-per-mass-dry-wt ave'!CY118</f>
        <v>0.00228254967340764</v>
      </c>
      <c r="AG118" s="66">
        <f>'signal-per-mass-dry-wt ave'!DE118</f>
        <v>0.00110973791857091</v>
      </c>
      <c r="AH118" s="115">
        <f>'signal-per-mass-dry-wt ave'!DF118</f>
        <v>0.00109462555745507</v>
      </c>
      <c r="AI118" s="66">
        <f>'signal-per-mass-dry-wt ave'!DL118</f>
        <v>0</v>
      </c>
      <c r="AJ118" s="115">
        <f>'signal-per-mass-dry-wt ave'!DM118</f>
        <v>0</v>
      </c>
      <c r="AK118" s="66">
        <f>'signal-per-mass-dry-wt ave'!DS118</f>
        <v>0.00250929963603816</v>
      </c>
      <c r="AL118" s="115">
        <f>'signal-per-mass-dry-wt ave'!DT118</f>
        <v>0.00351478493060253</v>
      </c>
      <c r="AM118" s="66">
        <f>'signal-per-mass-dry-wt ave'!DZ118</f>
        <v>0.000537917273661557</v>
      </c>
      <c r="AN118" s="115">
        <f>'signal-per-mass-dry-wt ave'!EA118</f>
        <v>0.0012028195901786</v>
      </c>
      <c r="AO118" s="66">
        <f>'signal-per-mass-dry-wt ave'!EG118</f>
        <v>0.00276476876007776</v>
      </c>
      <c r="AP118" s="115">
        <f>'signal-per-mass-dry-wt ave'!EH118</f>
        <v>0.00190833122306942</v>
      </c>
      <c r="AQ118" s="128"/>
      <c r="AR118" s="66">
        <f>'% total signal ave'!Q118</f>
        <v>0.00534677776410695</v>
      </c>
      <c r="AS118" s="115">
        <f>'% total signal ave'!R118</f>
        <v>0.00332541791658891</v>
      </c>
      <c r="AT118" s="66">
        <f>'% total signal ave'!S118</f>
        <v>0.621948033619897</v>
      </c>
      <c r="AU118" s="66">
        <f>'% total signal ave'!Y118</f>
        <v>0.00742466504164104</v>
      </c>
      <c r="AV118" s="115">
        <f>'% total signal ave'!Z118</f>
        <v>0.00417855014365117</v>
      </c>
      <c r="AW118" s="66">
        <f>'% total signal ave'!AF118</f>
        <v>0.00518266865144883</v>
      </c>
      <c r="AX118" s="115">
        <f>'% total signal ave'!AG118</f>
        <v>0.00407577495134276</v>
      </c>
      <c r="AY118" s="66">
        <f>'% total signal ave'!AM118</f>
        <v>0.00620682565471656</v>
      </c>
      <c r="AZ118" s="115">
        <f>'% total signal ave'!AN118</f>
        <v>0.00326751439143473</v>
      </c>
      <c r="BA118" s="66">
        <f>'% total signal ave'!AT118</f>
        <v>0.00310402059563795</v>
      </c>
      <c r="BB118" s="115">
        <f>'% total signal ave'!AU118</f>
        <v>0.00339520017770687</v>
      </c>
      <c r="BC118" s="66">
        <f>'% total signal ave'!BA118</f>
        <v>0.00831814774986849</v>
      </c>
      <c r="BD118" s="115">
        <f>'% total signal ave'!BB118</f>
        <v>0.00453877549804286</v>
      </c>
      <c r="BE118" s="66">
        <f>'% total signal ave'!BH118</f>
        <v>0.010588317036775</v>
      </c>
      <c r="BF118" s="115">
        <f>'% total signal ave'!BI118</f>
        <v>0.00478147904201869</v>
      </c>
      <c r="BG118" s="66">
        <f>'% total signal ave'!BO118</f>
        <v>0.0105723034056794</v>
      </c>
      <c r="BH118" s="115">
        <f>'% total signal ave'!BP118</f>
        <v>0.00152256827950209</v>
      </c>
      <c r="BI118" s="66">
        <f>'% total signal ave'!BV118</f>
        <v>0.00788090105294706</v>
      </c>
      <c r="BJ118" s="115">
        <f>'% total signal ave'!BW118</f>
        <v>0.00419246253394105</v>
      </c>
      <c r="BK118" s="66">
        <f>'% total signal ave'!CC118</f>
        <v>0.00946251577965063</v>
      </c>
      <c r="BL118" s="115">
        <f>'% total signal ave'!CD118</f>
        <v>0.00460849612988512</v>
      </c>
      <c r="BM118" s="66">
        <f>'% total signal ave'!CJ118</f>
        <v>0</v>
      </c>
      <c r="BN118" s="115">
        <f>'% total signal ave'!CK118</f>
        <v>0</v>
      </c>
      <c r="BO118" s="66">
        <f>'% total signal ave'!CQ118</f>
        <v>0.000882416561367445</v>
      </c>
      <c r="BP118" s="115">
        <f>'% total signal ave'!CR118</f>
        <v>0.00197314341568922</v>
      </c>
      <c r="BQ118" s="66">
        <f>'% total signal ave'!CX118</f>
        <v>0.00297759263940852</v>
      </c>
      <c r="BR118" s="115">
        <f>'% total signal ave'!CY118</f>
        <v>0.00430229427237587</v>
      </c>
      <c r="BS118" s="66">
        <f>'% total signal ave'!DE118</f>
        <v>0.00207260006085762</v>
      </c>
      <c r="BT118" s="115">
        <f>'% total signal ave'!DF118</f>
        <v>0.0016360395854366</v>
      </c>
      <c r="BU118" s="66">
        <f>'% total signal ave'!DL118</f>
        <v>0</v>
      </c>
      <c r="BV118" s="115">
        <f>'% total signal ave'!DM118</f>
        <v>0</v>
      </c>
      <c r="BW118" s="66">
        <f>'% total signal ave'!DS118</f>
        <v>0.0043963634844451</v>
      </c>
      <c r="BX118" s="115">
        <f>'% total signal ave'!DT118</f>
        <v>0.00436967764462875</v>
      </c>
      <c r="BY118" s="66">
        <f>'% total signal ave'!DZ118</f>
        <v>0.000799387391854533</v>
      </c>
      <c r="BZ118" s="115">
        <f>'% total signal ave'!EA118</f>
        <v>0.001787484548543</v>
      </c>
      <c r="CA118" s="66">
        <f>'% total signal ave'!EG118</f>
        <v>0.00758193873366963</v>
      </c>
      <c r="CB118" s="115">
        <f>'% total signal ave'!EH118</f>
        <v>0.00556753360730157</v>
      </c>
    </row>
    <row r="119" spans="1:80">
      <c r="A119">
        <f>'imported data from Web Calc'!A126</f>
        <v>826.5</v>
      </c>
      <c r="B119" t="str">
        <f>'imported data from Web Calc'!B126</f>
        <v>C41H77O13P</v>
      </c>
      <c r="C119" s="61" t="str">
        <f>'imported data from Web Calc'!C126</f>
        <v>PI(32:1)</v>
      </c>
      <c r="D119" s="66">
        <f>'amount-analyzed sorted'!Q119</f>
        <v>0.000439209453944661</v>
      </c>
      <c r="E119" s="125"/>
      <c r="F119" s="66">
        <f>'signal-per-mass-dry-wt ave'!Q119</f>
        <v>0.0056579713235743</v>
      </c>
      <c r="G119" s="115">
        <f>'signal-per-mass-dry-wt ave'!R119</f>
        <v>0.00179027209604645</v>
      </c>
      <c r="H119" s="66">
        <f>'signal-per-mass-dry-wt ave'!S119</f>
        <v>0.316415901329716</v>
      </c>
      <c r="I119" s="66">
        <f>'signal-per-mass-dry-wt ave'!Y119</f>
        <v>0.0203715331716099</v>
      </c>
      <c r="J119" s="115">
        <f>'signal-per-mass-dry-wt ave'!Z119</f>
        <v>0.00633742278034238</v>
      </c>
      <c r="K119" s="66">
        <f>'signal-per-mass-dry-wt ave'!AF119</f>
        <v>0.00827290427137823</v>
      </c>
      <c r="L119" s="115">
        <f>'signal-per-mass-dry-wt ave'!AG119</f>
        <v>0.00517715185840366</v>
      </c>
      <c r="M119" s="66">
        <f>'signal-per-mass-dry-wt ave'!AM119</f>
        <v>0.00271399485409111</v>
      </c>
      <c r="N119" s="115">
        <f>'signal-per-mass-dry-wt ave'!AN119</f>
        <v>0.00243231927782291</v>
      </c>
      <c r="O119" s="66">
        <f>'signal-per-mass-dry-wt ave'!AT119</f>
        <v>0.00537728527777441</v>
      </c>
      <c r="P119" s="115">
        <f>'signal-per-mass-dry-wt ave'!AU119</f>
        <v>0.00238664761872938</v>
      </c>
      <c r="Q119" s="66">
        <f>'signal-per-mass-dry-wt ave'!BA119</f>
        <v>0.00967253479418015</v>
      </c>
      <c r="R119" s="115">
        <f>'signal-per-mass-dry-wt ave'!BB119</f>
        <v>0.00567620907927054</v>
      </c>
      <c r="S119" s="66">
        <f>'signal-per-mass-dry-wt ave'!BH119</f>
        <v>0.0129866767635677</v>
      </c>
      <c r="T119" s="115">
        <f>'signal-per-mass-dry-wt ave'!BI119</f>
        <v>0.00997012220959775</v>
      </c>
      <c r="U119" s="66">
        <f>'signal-per-mass-dry-wt ave'!BO119</f>
        <v>0.00975153948809042</v>
      </c>
      <c r="V119" s="115">
        <f>'signal-per-mass-dry-wt ave'!BP119</f>
        <v>0.00374205984290854</v>
      </c>
      <c r="W119" s="66">
        <f>'signal-per-mass-dry-wt ave'!BV119</f>
        <v>0.016799742923449</v>
      </c>
      <c r="X119" s="115">
        <f>'signal-per-mass-dry-wt ave'!BW119</f>
        <v>0.00531271689252204</v>
      </c>
      <c r="Y119" s="66">
        <f>'signal-per-mass-dry-wt ave'!CC119</f>
        <v>0.00152782136767946</v>
      </c>
      <c r="Z119" s="115">
        <f>'signal-per-mass-dry-wt ave'!CD119</f>
        <v>0.000909725811917658</v>
      </c>
      <c r="AA119" s="66">
        <f>'signal-per-mass-dry-wt ave'!CJ119</f>
        <v>0.00536199302232998</v>
      </c>
      <c r="AB119" s="115">
        <f>'signal-per-mass-dry-wt ave'!CK119</f>
        <v>0.00546996151961323</v>
      </c>
      <c r="AC119" s="66">
        <f>'signal-per-mass-dry-wt ave'!CQ119</f>
        <v>0.00255648330901261</v>
      </c>
      <c r="AD119" s="115">
        <f>'signal-per-mass-dry-wt ave'!CR119</f>
        <v>0.00169677725305525</v>
      </c>
      <c r="AE119" s="66">
        <f>'signal-per-mass-dry-wt ave'!CX119</f>
        <v>0.00161240682698535</v>
      </c>
      <c r="AF119" s="115">
        <f>'signal-per-mass-dry-wt ave'!CY119</f>
        <v>0.00141794890122942</v>
      </c>
      <c r="AG119" s="66">
        <f>'signal-per-mass-dry-wt ave'!DE119</f>
        <v>0.00380913920035726</v>
      </c>
      <c r="AH119" s="115">
        <f>'signal-per-mass-dry-wt ave'!DF119</f>
        <v>0.00309546593835218</v>
      </c>
      <c r="AI119" s="66">
        <f>'signal-per-mass-dry-wt ave'!DL119</f>
        <v>0.00477720621893122</v>
      </c>
      <c r="AJ119" s="115">
        <f>'signal-per-mass-dry-wt ave'!DM119</f>
        <v>0.00430042733883787</v>
      </c>
      <c r="AK119" s="66">
        <f>'signal-per-mass-dry-wt ave'!DS119</f>
        <v>0.00873428767206388</v>
      </c>
      <c r="AL119" s="115">
        <f>'signal-per-mass-dry-wt ave'!DT119</f>
        <v>0.00591058616592118</v>
      </c>
      <c r="AM119" s="66">
        <f>'signal-per-mass-dry-wt ave'!DZ119</f>
        <v>0.00201780587494853</v>
      </c>
      <c r="AN119" s="115">
        <f>'signal-per-mass-dry-wt ave'!EA119</f>
        <v>0.00247062472993906</v>
      </c>
      <c r="AO119" s="66">
        <f>'signal-per-mass-dry-wt ave'!EG119</f>
        <v>0.00403065730876525</v>
      </c>
      <c r="AP119" s="115">
        <f>'signal-per-mass-dry-wt ave'!EH119</f>
        <v>0.00406532627449563</v>
      </c>
      <c r="AQ119" s="128"/>
      <c r="AR119" s="66">
        <f>'% total signal ave'!Q119</f>
        <v>0.0102622087669241</v>
      </c>
      <c r="AS119" s="115">
        <f>'% total signal ave'!R119</f>
        <v>0.00331077765615556</v>
      </c>
      <c r="AT119" s="66">
        <f>'% total signal ave'!S119</f>
        <v>0.322618427606583</v>
      </c>
      <c r="AU119" s="66">
        <f>'% total signal ave'!Y119</f>
        <v>0.0129501060277165</v>
      </c>
      <c r="AV119" s="115">
        <f>'% total signal ave'!Z119</f>
        <v>0.00432278824028328</v>
      </c>
      <c r="AW119" s="66">
        <f>'% total signal ave'!AF119</f>
        <v>0.00993945838460222</v>
      </c>
      <c r="AX119" s="115">
        <f>'% total signal ave'!AG119</f>
        <v>0.00203931522570742</v>
      </c>
      <c r="AY119" s="66">
        <f>'% total signal ave'!AM119</f>
        <v>0.00693781865902008</v>
      </c>
      <c r="AZ119" s="115">
        <f>'% total signal ave'!AN119</f>
        <v>0.00561301351769474</v>
      </c>
      <c r="BA119" s="66">
        <f>'% total signal ave'!AT119</f>
        <v>0.0106196997717297</v>
      </c>
      <c r="BB119" s="115">
        <f>'% total signal ave'!AU119</f>
        <v>0.00362657159449313</v>
      </c>
      <c r="BC119" s="66">
        <f>'% total signal ave'!BA119</f>
        <v>0.00944128962635072</v>
      </c>
      <c r="BD119" s="115">
        <f>'% total signal ave'!BB119</f>
        <v>0.00430888315153745</v>
      </c>
      <c r="BE119" s="66">
        <f>'% total signal ave'!BH119</f>
        <v>0.0136685447660816</v>
      </c>
      <c r="BF119" s="115">
        <f>'% total signal ave'!BI119</f>
        <v>0.00656462015395679</v>
      </c>
      <c r="BG119" s="66">
        <f>'% total signal ave'!BO119</f>
        <v>0.0178884831377644</v>
      </c>
      <c r="BH119" s="115">
        <f>'% total signal ave'!BP119</f>
        <v>0.0063600655263462</v>
      </c>
      <c r="BI119" s="66">
        <f>'% total signal ave'!BV119</f>
        <v>0.0137220602247807</v>
      </c>
      <c r="BJ119" s="115">
        <f>'% total signal ave'!BW119</f>
        <v>0.00312383861521191</v>
      </c>
      <c r="BK119" s="66">
        <f>'% total signal ave'!CC119</f>
        <v>0.00626488021955926</v>
      </c>
      <c r="BL119" s="115">
        <f>'% total signal ave'!CD119</f>
        <v>0.00280294061791777</v>
      </c>
      <c r="BM119" s="66">
        <f>'% total signal ave'!CJ119</f>
        <v>0.0103451618937</v>
      </c>
      <c r="BN119" s="115">
        <f>'% total signal ave'!CK119</f>
        <v>0.00694632902996866</v>
      </c>
      <c r="BO119" s="66">
        <f>'% total signal ave'!CQ119</f>
        <v>0.00613954022810423</v>
      </c>
      <c r="BP119" s="115">
        <f>'% total signal ave'!CR119</f>
        <v>0.00173459468118212</v>
      </c>
      <c r="BQ119" s="66">
        <f>'% total signal ave'!CX119</f>
        <v>0.00439258837796812</v>
      </c>
      <c r="BR119" s="115">
        <f>'% total signal ave'!CY119</f>
        <v>0.00295766303718958</v>
      </c>
      <c r="BS119" s="66">
        <f>'% total signal ave'!DE119</f>
        <v>0.00703634182138825</v>
      </c>
      <c r="BT119" s="115">
        <f>'% total signal ave'!DF119</f>
        <v>0.00491321493752471</v>
      </c>
      <c r="BU119" s="66">
        <f>'% total signal ave'!DL119</f>
        <v>0.0122957739580622</v>
      </c>
      <c r="BV119" s="115">
        <f>'% total signal ave'!DM119</f>
        <v>0.00848908902070484</v>
      </c>
      <c r="BW119" s="66">
        <f>'% total signal ave'!DS119</f>
        <v>0.0178977129420287</v>
      </c>
      <c r="BX119" s="115">
        <f>'% total signal ave'!DT119</f>
        <v>0.00620535514506055</v>
      </c>
      <c r="BY119" s="66">
        <f>'% total signal ave'!DZ119</f>
        <v>0.00535812904145913</v>
      </c>
      <c r="BZ119" s="115">
        <f>'% total signal ave'!EA119</f>
        <v>0.00376124604486155</v>
      </c>
      <c r="CA119" s="66">
        <f>'% total signal ave'!EG119</f>
        <v>0.0073960056898504</v>
      </c>
      <c r="CB119" s="115">
        <f>'% total signal ave'!EH119</f>
        <v>0.00700581931393158</v>
      </c>
    </row>
    <row r="120" spans="1:80">
      <c r="A120">
        <f>'imported data from Web Calc'!A127</f>
        <v>828.5</v>
      </c>
      <c r="B120" t="str">
        <f>'imported data from Web Calc'!B127</f>
        <v>C41H79O13P</v>
      </c>
      <c r="C120" s="61" t="str">
        <f>'imported data from Web Calc'!C127</f>
        <v>PI(32:0)</v>
      </c>
      <c r="D120" s="66">
        <f>'amount-analyzed sorted'!Q120</f>
        <v>0.000541055124424583</v>
      </c>
      <c r="E120" s="125"/>
      <c r="F120" s="66">
        <f>'signal-per-mass-dry-wt ave'!Q120</f>
        <v>0.00696996467396834</v>
      </c>
      <c r="G120" s="115">
        <f>'signal-per-mass-dry-wt ave'!R120</f>
        <v>0.00315932006407265</v>
      </c>
      <c r="H120" s="66">
        <f>'signal-per-mass-dry-wt ave'!S120</f>
        <v>0.453276338095683</v>
      </c>
      <c r="I120" s="66">
        <f>'signal-per-mass-dry-wt ave'!Y120</f>
        <v>0.0174806205995532</v>
      </c>
      <c r="J120" s="115">
        <f>'signal-per-mass-dry-wt ave'!Z120</f>
        <v>0.0075874907506119</v>
      </c>
      <c r="K120" s="66">
        <f>'signal-per-mass-dry-wt ave'!AF120</f>
        <v>0.0102141583595136</v>
      </c>
      <c r="L120" s="115">
        <f>'signal-per-mass-dry-wt ave'!AG120</f>
        <v>0.0101850663110899</v>
      </c>
      <c r="M120" s="66">
        <f>'signal-per-mass-dry-wt ave'!AM120</f>
        <v>0.00694460670581097</v>
      </c>
      <c r="N120" s="115">
        <f>'signal-per-mass-dry-wt ave'!AN120</f>
        <v>0.00243205467029381</v>
      </c>
      <c r="O120" s="66">
        <f>'signal-per-mass-dry-wt ave'!AT120</f>
        <v>0.00459225980783703</v>
      </c>
      <c r="P120" s="115">
        <f>'signal-per-mass-dry-wt ave'!AU120</f>
        <v>0.00190979965172552</v>
      </c>
      <c r="Q120" s="66">
        <f>'signal-per-mass-dry-wt ave'!BA120</f>
        <v>0.0106530060140962</v>
      </c>
      <c r="R120" s="115">
        <f>'signal-per-mass-dry-wt ave'!BB120</f>
        <v>0.00487398226829218</v>
      </c>
      <c r="S120" s="66">
        <f>'signal-per-mass-dry-wt ave'!BH120</f>
        <v>0.0166227490254745</v>
      </c>
      <c r="T120" s="115">
        <f>'signal-per-mass-dry-wt ave'!BI120</f>
        <v>0.0087710269012201</v>
      </c>
      <c r="U120" s="66">
        <f>'signal-per-mass-dry-wt ave'!BO120</f>
        <v>0.0084370057594405</v>
      </c>
      <c r="V120" s="115">
        <f>'signal-per-mass-dry-wt ave'!BP120</f>
        <v>0.00274060745613941</v>
      </c>
      <c r="W120" s="66">
        <f>'signal-per-mass-dry-wt ave'!BV120</f>
        <v>0.0219299980659141</v>
      </c>
      <c r="X120" s="115">
        <f>'signal-per-mass-dry-wt ave'!BW120</f>
        <v>0.00871410941737455</v>
      </c>
      <c r="Y120" s="66">
        <f>'signal-per-mass-dry-wt ave'!CC120</f>
        <v>0.00340084673283356</v>
      </c>
      <c r="Z120" s="115">
        <f>'signal-per-mass-dry-wt ave'!CD120</f>
        <v>0.00207952276197693</v>
      </c>
      <c r="AA120" s="66">
        <f>'signal-per-mass-dry-wt ave'!CJ120</f>
        <v>0.00496865619064999</v>
      </c>
      <c r="AB120" s="115">
        <f>'signal-per-mass-dry-wt ave'!CK120</f>
        <v>0.00507315983766999</v>
      </c>
      <c r="AC120" s="66">
        <f>'signal-per-mass-dry-wt ave'!CQ120</f>
        <v>0.00460101308983898</v>
      </c>
      <c r="AD120" s="115">
        <f>'signal-per-mass-dry-wt ave'!CR120</f>
        <v>0.00288821196476698</v>
      </c>
      <c r="AE120" s="66">
        <f>'signal-per-mass-dry-wt ave'!CX120</f>
        <v>0.00296956416905393</v>
      </c>
      <c r="AF120" s="115">
        <f>'signal-per-mass-dry-wt ave'!CY120</f>
        <v>0.00235595041941274</v>
      </c>
      <c r="AG120" s="66">
        <f>'signal-per-mass-dry-wt ave'!DE120</f>
        <v>0.00355775199737213</v>
      </c>
      <c r="AH120" s="115">
        <f>'signal-per-mass-dry-wt ave'!DF120</f>
        <v>0.00114309961046909</v>
      </c>
      <c r="AI120" s="66">
        <f>'signal-per-mass-dry-wt ave'!DL120</f>
        <v>0.00413750801751856</v>
      </c>
      <c r="AJ120" s="115">
        <f>'signal-per-mass-dry-wt ave'!DM120</f>
        <v>0.00438395634439759</v>
      </c>
      <c r="AK120" s="66">
        <f>'signal-per-mass-dry-wt ave'!DS120</f>
        <v>0.0078910568548101</v>
      </c>
      <c r="AL120" s="115">
        <f>'signal-per-mass-dry-wt ave'!DT120</f>
        <v>0.00469823667372191</v>
      </c>
      <c r="AM120" s="66">
        <f>'signal-per-mass-dry-wt ave'!DZ120</f>
        <v>0.00305199515107046</v>
      </c>
      <c r="AN120" s="115">
        <f>'signal-per-mass-dry-wt ave'!EA120</f>
        <v>0.00202304552379626</v>
      </c>
      <c r="AO120" s="66">
        <f>'signal-per-mass-dry-wt ave'!EG120</f>
        <v>0.00489626554775013</v>
      </c>
      <c r="AP120" s="115">
        <f>'signal-per-mass-dry-wt ave'!EH120</f>
        <v>0.0036135825112176</v>
      </c>
      <c r="AQ120" s="128"/>
      <c r="AR120" s="66">
        <f>'% total signal ave'!Q120</f>
        <v>0.0126874729754781</v>
      </c>
      <c r="AS120" s="115">
        <f>'% total signal ave'!R120</f>
        <v>0.00588738156579926</v>
      </c>
      <c r="AT120" s="66">
        <f>'% total signal ave'!S120</f>
        <v>0.464031062543204</v>
      </c>
      <c r="AU120" s="66">
        <f>'% total signal ave'!Y120</f>
        <v>0.0108865720836662</v>
      </c>
      <c r="AV120" s="115">
        <f>'% total signal ave'!Z120</f>
        <v>0.00403031907779163</v>
      </c>
      <c r="AW120" s="66">
        <f>'% total signal ave'!AF120</f>
        <v>0.00961376537290471</v>
      </c>
      <c r="AX120" s="115">
        <f>'% total signal ave'!AG120</f>
        <v>0.00663598928520027</v>
      </c>
      <c r="AY120" s="66">
        <f>'% total signal ave'!AM120</f>
        <v>0.0175900275261857</v>
      </c>
      <c r="AZ120" s="115">
        <f>'% total signal ave'!AN120</f>
        <v>0.00488786497321782</v>
      </c>
      <c r="BA120" s="66">
        <f>'% total signal ave'!AT120</f>
        <v>0.0140557919813393</v>
      </c>
      <c r="BB120" s="115">
        <f>'% total signal ave'!AU120</f>
        <v>0.0169018450985118</v>
      </c>
      <c r="BC120" s="66">
        <f>'% total signal ave'!BA120</f>
        <v>0.011894268237471</v>
      </c>
      <c r="BD120" s="115">
        <f>'% total signal ave'!BB120</f>
        <v>0.0026045688169534</v>
      </c>
      <c r="BE120" s="66">
        <f>'% total signal ave'!BH120</f>
        <v>0.0191751897152889</v>
      </c>
      <c r="BF120" s="115">
        <f>'% total signal ave'!BI120</f>
        <v>0.00528072302509708</v>
      </c>
      <c r="BG120" s="66">
        <f>'% total signal ave'!BO120</f>
        <v>0.0155097075113983</v>
      </c>
      <c r="BH120" s="115">
        <f>'% total signal ave'!BP120</f>
        <v>0.00308627053023122</v>
      </c>
      <c r="BI120" s="66">
        <f>'% total signal ave'!BV120</f>
        <v>0.0171305559159566</v>
      </c>
      <c r="BJ120" s="115">
        <f>'% total signal ave'!BW120</f>
        <v>0.00374939688330724</v>
      </c>
      <c r="BK120" s="66">
        <f>'% total signal ave'!CC120</f>
        <v>0.0139061377099735</v>
      </c>
      <c r="BL120" s="115">
        <f>'% total signal ave'!CD120</f>
        <v>0.00753382936628962</v>
      </c>
      <c r="BM120" s="66">
        <f>'% total signal ave'!CJ120</f>
        <v>0.00890489914026718</v>
      </c>
      <c r="BN120" s="115">
        <f>'% total signal ave'!CK120</f>
        <v>0.00511962166471737</v>
      </c>
      <c r="BO120" s="66">
        <f>'% total signal ave'!CQ120</f>
        <v>0.0115395437700922</v>
      </c>
      <c r="BP120" s="115">
        <f>'% total signal ave'!CR120</f>
        <v>0.00815932389183002</v>
      </c>
      <c r="BQ120" s="66">
        <f>'% total signal ave'!CX120</f>
        <v>0.0189980968945834</v>
      </c>
      <c r="BR120" s="115">
        <f>'% total signal ave'!CY120</f>
        <v>0.021448383300634</v>
      </c>
      <c r="BS120" s="66">
        <f>'% total signal ave'!DE120</f>
        <v>0.00813272987490189</v>
      </c>
      <c r="BT120" s="115">
        <f>'% total signal ave'!DF120</f>
        <v>0.00359900558444797</v>
      </c>
      <c r="BU120" s="66">
        <f>'% total signal ave'!DL120</f>
        <v>0.0111775813154062</v>
      </c>
      <c r="BV120" s="115">
        <f>'% total signal ave'!DM120</f>
        <v>0.0115020206381357</v>
      </c>
      <c r="BW120" s="66">
        <f>'% total signal ave'!DS120</f>
        <v>0.0170944818046418</v>
      </c>
      <c r="BX120" s="115">
        <f>'% total signal ave'!DT120</f>
        <v>0.0108266291683262</v>
      </c>
      <c r="BY120" s="66">
        <f>'% total signal ave'!DZ120</f>
        <v>0.017971567381846</v>
      </c>
      <c r="BZ120" s="115">
        <f>'% total signal ave'!EA120</f>
        <v>0.0170587500321249</v>
      </c>
      <c r="CA120" s="66">
        <f>'% total signal ave'!EG120</f>
        <v>0.0128731113576378</v>
      </c>
      <c r="CB120" s="115">
        <f>'% total signal ave'!EH120</f>
        <v>0.0110374661625959</v>
      </c>
    </row>
    <row r="121" spans="1:80">
      <c r="A121">
        <f>'imported data from Web Calc'!A128</f>
        <v>848.5</v>
      </c>
      <c r="B121" t="str">
        <f>'imported data from Web Calc'!B128</f>
        <v>C43H75O13P</v>
      </c>
      <c r="C121" s="61" t="str">
        <f>'imported data from Web Calc'!C128</f>
        <v>PI(34:4)</v>
      </c>
      <c r="D121" s="66">
        <f>'amount-analyzed sorted'!Q121</f>
        <v>0.000401017327514691</v>
      </c>
      <c r="E121" s="125"/>
      <c r="F121" s="66">
        <f>'signal-per-mass-dry-wt ave'!Q121</f>
        <v>0.00516597381717654</v>
      </c>
      <c r="G121" s="115">
        <f>'signal-per-mass-dry-wt ave'!R121</f>
        <v>0.00225560969442007</v>
      </c>
      <c r="H121" s="66">
        <f>'signal-per-mass-dry-wt ave'!S121</f>
        <v>0.436628170069371</v>
      </c>
      <c r="I121" s="66">
        <f>'signal-per-mass-dry-wt ave'!Y121</f>
        <v>0.0176262365693511</v>
      </c>
      <c r="J121" s="115">
        <f>'signal-per-mass-dry-wt ave'!Z121</f>
        <v>0.00555437735301146</v>
      </c>
      <c r="K121" s="66">
        <f>'signal-per-mass-dry-wt ave'!AF121</f>
        <v>0.00833837336770433</v>
      </c>
      <c r="L121" s="115">
        <f>'signal-per-mass-dry-wt ave'!AG121</f>
        <v>0.00663637229189996</v>
      </c>
      <c r="M121" s="66">
        <f>'signal-per-mass-dry-wt ave'!AM121</f>
        <v>0.00308151430283343</v>
      </c>
      <c r="N121" s="115">
        <f>'signal-per-mass-dry-wt ave'!AN121</f>
        <v>0.00188815956425387</v>
      </c>
      <c r="O121" s="66">
        <f>'signal-per-mass-dry-wt ave'!AT121</f>
        <v>0.00487270592222369</v>
      </c>
      <c r="P121" s="115">
        <f>'signal-per-mass-dry-wt ave'!AU121</f>
        <v>0.00393533363068694</v>
      </c>
      <c r="Q121" s="66">
        <f>'signal-per-mass-dry-wt ave'!BA121</f>
        <v>0.00698945084697716</v>
      </c>
      <c r="R121" s="115">
        <f>'signal-per-mass-dry-wt ave'!BB121</f>
        <v>0.00323061719552983</v>
      </c>
      <c r="S121" s="66">
        <f>'signal-per-mass-dry-wt ave'!BH121</f>
        <v>0.00950649114624221</v>
      </c>
      <c r="T121" s="115">
        <f>'signal-per-mass-dry-wt ave'!BI121</f>
        <v>0.00623797232826338</v>
      </c>
      <c r="U121" s="66">
        <f>'signal-per-mass-dry-wt ave'!BO121</f>
        <v>0.00848068045269149</v>
      </c>
      <c r="V121" s="115">
        <f>'signal-per-mass-dry-wt ave'!BP121</f>
        <v>0.00325791176139261</v>
      </c>
      <c r="W121" s="66">
        <f>'signal-per-mass-dry-wt ave'!BV121</f>
        <v>0.0134412290890207</v>
      </c>
      <c r="X121" s="115">
        <f>'signal-per-mass-dry-wt ave'!BW121</f>
        <v>0.00219218107829091</v>
      </c>
      <c r="Y121" s="66">
        <f>'signal-per-mass-dry-wt ave'!CC121</f>
        <v>0.00253921103082398</v>
      </c>
      <c r="Z121" s="115">
        <f>'signal-per-mass-dry-wt ave'!CD121</f>
        <v>0.00190958612017282</v>
      </c>
      <c r="AA121" s="66">
        <f>'signal-per-mass-dry-wt ave'!CJ121</f>
        <v>0.00182025106003677</v>
      </c>
      <c r="AB121" s="115">
        <f>'signal-per-mass-dry-wt ave'!CK121</f>
        <v>0.00148429652382483</v>
      </c>
      <c r="AC121" s="66">
        <f>'signal-per-mass-dry-wt ave'!CQ121</f>
        <v>0.000510801420891483</v>
      </c>
      <c r="AD121" s="115">
        <f>'signal-per-mass-dry-wt ave'!CR121</f>
        <v>0.000468490486547453</v>
      </c>
      <c r="AE121" s="66">
        <f>'signal-per-mass-dry-wt ave'!CX121</f>
        <v>0.00086862828673189</v>
      </c>
      <c r="AF121" s="115">
        <f>'signal-per-mass-dry-wt ave'!CY121</f>
        <v>0.000921991547481063</v>
      </c>
      <c r="AG121" s="66">
        <f>'signal-per-mass-dry-wt ave'!DE121</f>
        <v>0.00256988590144485</v>
      </c>
      <c r="AH121" s="115">
        <f>'signal-per-mass-dry-wt ave'!DF121</f>
        <v>0.00246429535156136</v>
      </c>
      <c r="AI121" s="66">
        <f>'signal-per-mass-dry-wt ave'!DL121</f>
        <v>0.00185021908066394</v>
      </c>
      <c r="AJ121" s="115">
        <f>'signal-per-mass-dry-wt ave'!DM121</f>
        <v>0.00150764847061064</v>
      </c>
      <c r="AK121" s="66">
        <f>'signal-per-mass-dry-wt ave'!DS121</f>
        <v>0.00378001957670628</v>
      </c>
      <c r="AL121" s="115">
        <f>'signal-per-mass-dry-wt ave'!DT121</f>
        <v>0.0035862701733888</v>
      </c>
      <c r="AM121" s="66">
        <f>'signal-per-mass-dry-wt ave'!DZ121</f>
        <v>0.00152954756224664</v>
      </c>
      <c r="AN121" s="115">
        <f>'signal-per-mass-dry-wt ave'!EA121</f>
        <v>0.00137271880562836</v>
      </c>
      <c r="AO121" s="66">
        <f>'signal-per-mass-dry-wt ave'!EG121</f>
        <v>0.00282835481131683</v>
      </c>
      <c r="AP121" s="115">
        <f>'signal-per-mass-dry-wt ave'!EH121</f>
        <v>0.00265833797534549</v>
      </c>
      <c r="AQ121" s="128"/>
      <c r="AR121" s="66">
        <f>'% total signal ave'!Q121</f>
        <v>0.00938805218733059</v>
      </c>
      <c r="AS121" s="115">
        <f>'% total signal ave'!R121</f>
        <v>0.00414487533555146</v>
      </c>
      <c r="AT121" s="66">
        <f>'% total signal ave'!S121</f>
        <v>0.441505357324821</v>
      </c>
      <c r="AU121" s="66">
        <f>'% total signal ave'!Y121</f>
        <v>0.0109799636065315</v>
      </c>
      <c r="AV121" s="115">
        <f>'% total signal ave'!Z121</f>
        <v>0.00244218277113496</v>
      </c>
      <c r="AW121" s="66">
        <f>'% total signal ave'!AF121</f>
        <v>0.00847366248493654</v>
      </c>
      <c r="AX121" s="115">
        <f>'% total signal ave'!AG121</f>
        <v>0.00397291327461788</v>
      </c>
      <c r="AY121" s="66">
        <f>'% total signal ave'!AM121</f>
        <v>0.00759186995058686</v>
      </c>
      <c r="AZ121" s="115">
        <f>'% total signal ave'!AN121</f>
        <v>0.00364593548404726</v>
      </c>
      <c r="BA121" s="66">
        <f>'% total signal ave'!AT121</f>
        <v>0.00851271108618743</v>
      </c>
      <c r="BB121" s="115">
        <f>'% total signal ave'!AU121</f>
        <v>0.00335422555365498</v>
      </c>
      <c r="BC121" s="66">
        <f>'% total signal ave'!BA121</f>
        <v>0.00806184016223748</v>
      </c>
      <c r="BD121" s="115">
        <f>'% total signal ave'!BB121</f>
        <v>0.00214143324398174</v>
      </c>
      <c r="BE121" s="66">
        <f>'% total signal ave'!BH121</f>
        <v>0.0105178346188084</v>
      </c>
      <c r="BF121" s="115">
        <f>'% total signal ave'!BI121</f>
        <v>0.00393079421105283</v>
      </c>
      <c r="BG121" s="66">
        <f>'% total signal ave'!BO121</f>
        <v>0.0156870737152097</v>
      </c>
      <c r="BH121" s="115">
        <f>'% total signal ave'!BP121</f>
        <v>0.00606200650567729</v>
      </c>
      <c r="BI121" s="66">
        <f>'% total signal ave'!BV121</f>
        <v>0.0111424657340036</v>
      </c>
      <c r="BJ121" s="115">
        <f>'% total signal ave'!BW121</f>
        <v>0.00199058269995826</v>
      </c>
      <c r="BK121" s="66">
        <f>'% total signal ave'!CC121</f>
        <v>0.0101507397343406</v>
      </c>
      <c r="BL121" s="115">
        <f>'% total signal ave'!CD121</f>
        <v>0.00866432598721032</v>
      </c>
      <c r="BM121" s="66">
        <f>'% total signal ave'!CJ121</f>
        <v>0.00366567601449529</v>
      </c>
      <c r="BN121" s="115">
        <f>'% total signal ave'!CK121</f>
        <v>0.00230292960375641</v>
      </c>
      <c r="BO121" s="66">
        <f>'% total signal ave'!CQ121</f>
        <v>0.001184045691585</v>
      </c>
      <c r="BP121" s="115">
        <f>'% total signal ave'!CR121</f>
        <v>0.00116822975750032</v>
      </c>
      <c r="BQ121" s="66">
        <f>'% total signal ave'!CX121</f>
        <v>0.00387241500571246</v>
      </c>
      <c r="BR121" s="115">
        <f>'% total signal ave'!CY121</f>
        <v>0.00514279656498431</v>
      </c>
      <c r="BS121" s="66">
        <f>'% total signal ave'!DE121</f>
        <v>0.00497579892913068</v>
      </c>
      <c r="BT121" s="115">
        <f>'% total signal ave'!DF121</f>
        <v>0.00425480765417138</v>
      </c>
      <c r="BU121" s="66">
        <f>'% total signal ave'!DL121</f>
        <v>0.0049436492691921</v>
      </c>
      <c r="BV121" s="115">
        <f>'% total signal ave'!DM121</f>
        <v>0.00320380781778712</v>
      </c>
      <c r="BW121" s="66">
        <f>'% total signal ave'!DS121</f>
        <v>0.00616382259876138</v>
      </c>
      <c r="BX121" s="115">
        <f>'% total signal ave'!DT121</f>
        <v>0.00319850338506244</v>
      </c>
      <c r="BY121" s="66">
        <f>'% total signal ave'!DZ121</f>
        <v>0.00676381329671551</v>
      </c>
      <c r="BZ121" s="115">
        <f>'% total signal ave'!EA121</f>
        <v>0.00606002921311981</v>
      </c>
      <c r="CA121" s="66">
        <f>'% total signal ave'!EG121</f>
        <v>0.00447425736859416</v>
      </c>
      <c r="CB121" s="115">
        <f>'% total signal ave'!EH121</f>
        <v>0.0045414123736654</v>
      </c>
    </row>
    <row r="122" spans="1:80">
      <c r="A122">
        <f>'imported data from Web Calc'!A129</f>
        <v>850.5</v>
      </c>
      <c r="B122" t="str">
        <f>'imported data from Web Calc'!B129</f>
        <v>C43H77O13P</v>
      </c>
      <c r="C122" s="61" t="str">
        <f>'imported data from Web Calc'!C129</f>
        <v>PI(34:3)</v>
      </c>
      <c r="D122" s="66">
        <f>'amount-analyzed sorted'!Q122</f>
        <v>0.0787776261162193</v>
      </c>
      <c r="E122" s="125"/>
      <c r="F122" s="66">
        <f>'signal-per-mass-dry-wt ave'!Q122</f>
        <v>1.01482685652979</v>
      </c>
      <c r="G122" s="115">
        <f>'signal-per-mass-dry-wt ave'!R122</f>
        <v>0.0262206413120468</v>
      </c>
      <c r="H122" s="66">
        <f>'signal-per-mass-dry-wt ave'!S122</f>
        <v>0.0258375516407878</v>
      </c>
      <c r="I122" s="66">
        <f>'signal-per-mass-dry-wt ave'!Y122</f>
        <v>3.23377205657408</v>
      </c>
      <c r="J122" s="115">
        <f>'signal-per-mass-dry-wt ave'!Z122</f>
        <v>1.00982609427452</v>
      </c>
      <c r="K122" s="66">
        <f>'signal-per-mass-dry-wt ave'!AF122</f>
        <v>1.53861840452828</v>
      </c>
      <c r="L122" s="115">
        <f>'signal-per-mass-dry-wt ave'!AG122</f>
        <v>0.900165675085989</v>
      </c>
      <c r="M122" s="66">
        <f>'signal-per-mass-dry-wt ave'!AM122</f>
        <v>0.811167068552853</v>
      </c>
      <c r="N122" s="115">
        <f>'signal-per-mass-dry-wt ave'!AN122</f>
        <v>0.251056156411014</v>
      </c>
      <c r="O122" s="66">
        <f>'signal-per-mass-dry-wt ave'!AT122</f>
        <v>1.1130680035561</v>
      </c>
      <c r="P122" s="115">
        <f>'signal-per-mass-dry-wt ave'!AU122</f>
        <v>0.538343082455151</v>
      </c>
      <c r="Q122" s="66">
        <f>'signal-per-mass-dry-wt ave'!BA122</f>
        <v>1.9056835952181</v>
      </c>
      <c r="R122" s="115">
        <f>'signal-per-mass-dry-wt ave'!BB122</f>
        <v>0.894252954460491</v>
      </c>
      <c r="S122" s="66">
        <f>'signal-per-mass-dry-wt ave'!BH122</f>
        <v>2.2513303074079</v>
      </c>
      <c r="T122" s="115">
        <f>'signal-per-mass-dry-wt ave'!BI122</f>
        <v>0.920005962833626</v>
      </c>
      <c r="U122" s="66">
        <f>'signal-per-mass-dry-wt ave'!BO122</f>
        <v>1.53141707647573</v>
      </c>
      <c r="V122" s="115">
        <f>'signal-per-mass-dry-wt ave'!BP122</f>
        <v>0.404382415004354</v>
      </c>
      <c r="W122" s="66">
        <f>'signal-per-mass-dry-wt ave'!BV122</f>
        <v>2.77893975668805</v>
      </c>
      <c r="X122" s="115">
        <f>'signal-per-mass-dry-wt ave'!BW122</f>
        <v>0.807854792338446</v>
      </c>
      <c r="Y122" s="66">
        <f>'signal-per-mass-dry-wt ave'!CC122</f>
        <v>0.596333713747739</v>
      </c>
      <c r="Z122" s="115">
        <f>'signal-per-mass-dry-wt ave'!CD122</f>
        <v>0.332653487943781</v>
      </c>
      <c r="AA122" s="66">
        <f>'signal-per-mass-dry-wt ave'!CJ122</f>
        <v>0.586173859508743</v>
      </c>
      <c r="AB122" s="115">
        <f>'signal-per-mass-dry-wt ave'!CK122</f>
        <v>0.375831912453911</v>
      </c>
      <c r="AC122" s="66">
        <f>'signal-per-mass-dry-wt ave'!CQ122</f>
        <v>0.419460668915154</v>
      </c>
      <c r="AD122" s="115">
        <f>'signal-per-mass-dry-wt ave'!CR122</f>
        <v>0.179980604638002</v>
      </c>
      <c r="AE122" s="66">
        <f>'signal-per-mass-dry-wt ave'!CX122</f>
        <v>0.360841035388996</v>
      </c>
      <c r="AF122" s="115">
        <f>'signal-per-mass-dry-wt ave'!CY122</f>
        <v>0.238391905171003</v>
      </c>
      <c r="AG122" s="66">
        <f>'signal-per-mass-dry-wt ave'!DE122</f>
        <v>0.721730544444291</v>
      </c>
      <c r="AH122" s="115">
        <f>'signal-per-mass-dry-wt ave'!DF122</f>
        <v>0.328484832421951</v>
      </c>
      <c r="AI122" s="66">
        <f>'signal-per-mass-dry-wt ave'!DL122</f>
        <v>0.468718393530863</v>
      </c>
      <c r="AJ122" s="115">
        <f>'signal-per-mass-dry-wt ave'!DM122</f>
        <v>0.233336578102595</v>
      </c>
      <c r="AK122" s="66">
        <f>'signal-per-mass-dry-wt ave'!DS122</f>
        <v>0.815449692708688</v>
      </c>
      <c r="AL122" s="115">
        <f>'signal-per-mass-dry-wt ave'!DT122</f>
        <v>0.553945474817476</v>
      </c>
      <c r="AM122" s="66">
        <f>'signal-per-mass-dry-wt ave'!DZ122</f>
        <v>0.358892920459027</v>
      </c>
      <c r="AN122" s="115">
        <f>'signal-per-mass-dry-wt ave'!EA122</f>
        <v>0.290703044777203</v>
      </c>
      <c r="AO122" s="66">
        <f>'signal-per-mass-dry-wt ave'!EG122</f>
        <v>0.60835445982857</v>
      </c>
      <c r="AP122" s="115">
        <f>'signal-per-mass-dry-wt ave'!EH122</f>
        <v>0.378248798052375</v>
      </c>
      <c r="AQ122" s="128"/>
      <c r="AR122" s="66">
        <f>'% total signal ave'!Q122</f>
        <v>1.8384548352616</v>
      </c>
      <c r="AS122" s="115">
        <f>'% total signal ave'!R122</f>
        <v>0.0641650747636377</v>
      </c>
      <c r="AT122" s="66">
        <f>'% total signal ave'!S122</f>
        <v>0.0349016323561233</v>
      </c>
      <c r="AU122" s="66">
        <f>'% total signal ave'!Y122</f>
        <v>1.99869717002523</v>
      </c>
      <c r="AV122" s="115">
        <f>'% total signal ave'!Z122</f>
        <v>0.156680209110452</v>
      </c>
      <c r="AW122" s="66">
        <f>'% total signal ave'!AF122</f>
        <v>1.84801666366568</v>
      </c>
      <c r="AX122" s="115">
        <f>'% total signal ave'!AG122</f>
        <v>0.178922311141942</v>
      </c>
      <c r="AY122" s="66">
        <f>'% total signal ave'!AM122</f>
        <v>2.02910420004569</v>
      </c>
      <c r="AZ122" s="115">
        <f>'% total signal ave'!AN122</f>
        <v>0.264624515974671</v>
      </c>
      <c r="BA122" s="66">
        <f>'% total signal ave'!AT122</f>
        <v>2.20321300194488</v>
      </c>
      <c r="BB122" s="115">
        <f>'% total signal ave'!AU122</f>
        <v>0.575395861533893</v>
      </c>
      <c r="BC122" s="66">
        <f>'% total signal ave'!BA122</f>
        <v>2.0636583920529</v>
      </c>
      <c r="BD122" s="115">
        <f>'% total signal ave'!BB122</f>
        <v>0.132967615224933</v>
      </c>
      <c r="BE122" s="66">
        <f>'% total signal ave'!BH122</f>
        <v>2.64383679797448</v>
      </c>
      <c r="BF122" s="115">
        <f>'% total signal ave'!BI122</f>
        <v>0.342119992731393</v>
      </c>
      <c r="BG122" s="66">
        <f>'% total signal ave'!BO122</f>
        <v>2.83485716287204</v>
      </c>
      <c r="BH122" s="115">
        <f>'% total signal ave'!BP122</f>
        <v>0.307752520501155</v>
      </c>
      <c r="BI122" s="66">
        <f>'% total signal ave'!BV122</f>
        <v>2.2249647922572</v>
      </c>
      <c r="BJ122" s="115">
        <f>'% total signal ave'!BW122</f>
        <v>0.0914738949289337</v>
      </c>
      <c r="BK122" s="66">
        <f>'% total signal ave'!CC122</f>
        <v>2.31391352921344</v>
      </c>
      <c r="BL122" s="115">
        <f>'% total signal ave'!CD122</f>
        <v>0.329830973223079</v>
      </c>
      <c r="BM122" s="66">
        <f>'% total signal ave'!CJ122</f>
        <v>1.26448878073426</v>
      </c>
      <c r="BN122" s="115">
        <f>'% total signal ave'!CK122</f>
        <v>0.264303408969778</v>
      </c>
      <c r="BO122" s="66">
        <f>'% total signal ave'!CQ122</f>
        <v>1.04928903695613</v>
      </c>
      <c r="BP122" s="115">
        <f>'% total signal ave'!CR122</f>
        <v>0.123245096027627</v>
      </c>
      <c r="BQ122" s="66">
        <f>'% total signal ave'!CX122</f>
        <v>1.12559991595525</v>
      </c>
      <c r="BR122" s="115">
        <f>'% total signal ave'!CY122</f>
        <v>0.179608638161263</v>
      </c>
      <c r="BS122" s="66">
        <f>'% total signal ave'!DE122</f>
        <v>1.45884448752221</v>
      </c>
      <c r="BT122" s="115">
        <f>'% total signal ave'!DF122</f>
        <v>0.306334302621484</v>
      </c>
      <c r="BU122" s="66">
        <f>'% total signal ave'!DL122</f>
        <v>1.65465980035384</v>
      </c>
      <c r="BV122" s="115">
        <f>'% total signal ave'!DM122</f>
        <v>0.314828465003464</v>
      </c>
      <c r="BW122" s="66">
        <f>'% total signal ave'!DS122</f>
        <v>1.5866492590132</v>
      </c>
      <c r="BX122" s="115">
        <f>'% total signal ave'!DT122</f>
        <v>0.221234857684537</v>
      </c>
      <c r="BY122" s="66">
        <f>'% total signal ave'!DZ122</f>
        <v>1.27573780625755</v>
      </c>
      <c r="BZ122" s="115">
        <f>'% total signal ave'!EA122</f>
        <v>0.225667564867652</v>
      </c>
      <c r="CA122" s="66">
        <f>'% total signal ave'!EG122</f>
        <v>1.42097559106472</v>
      </c>
      <c r="CB122" s="115">
        <f>'% total signal ave'!EH122</f>
        <v>0.18115459020666</v>
      </c>
    </row>
    <row r="123" spans="1:80">
      <c r="A123">
        <f>'imported data from Web Calc'!A130</f>
        <v>852.5</v>
      </c>
      <c r="B123" t="str">
        <f>'imported data from Web Calc'!B130</f>
        <v>C43H79O13P</v>
      </c>
      <c r="C123" s="61" t="str">
        <f>'imported data from Web Calc'!C130</f>
        <v>PI(34:2)</v>
      </c>
      <c r="D123" s="66">
        <f>'amount-analyzed sorted'!Q123</f>
        <v>0.083086971048401</v>
      </c>
      <c r="E123" s="125"/>
      <c r="F123" s="66">
        <f>'signal-per-mass-dry-wt ave'!Q123</f>
        <v>1.07034057516834</v>
      </c>
      <c r="G123" s="115">
        <f>'signal-per-mass-dry-wt ave'!R123</f>
        <v>0.023745137798485</v>
      </c>
      <c r="H123" s="66">
        <f>'signal-per-mass-dry-wt ave'!S123</f>
        <v>0.0221846563134827</v>
      </c>
      <c r="I123" s="66">
        <f>'signal-per-mass-dry-wt ave'!Y123</f>
        <v>3.82492494728388</v>
      </c>
      <c r="J123" s="115">
        <f>'signal-per-mass-dry-wt ave'!Z123</f>
        <v>1.08700997455173</v>
      </c>
      <c r="K123" s="66">
        <f>'signal-per-mass-dry-wt ave'!AF123</f>
        <v>1.77572963750165</v>
      </c>
      <c r="L123" s="115">
        <f>'signal-per-mass-dry-wt ave'!AG123</f>
        <v>0.992650705614917</v>
      </c>
      <c r="M123" s="66">
        <f>'signal-per-mass-dry-wt ave'!AM123</f>
        <v>0.818424107575088</v>
      </c>
      <c r="N123" s="115">
        <f>'signal-per-mass-dry-wt ave'!AN123</f>
        <v>0.258089934576591</v>
      </c>
      <c r="O123" s="66">
        <f>'signal-per-mass-dry-wt ave'!AT123</f>
        <v>1.09776482751397</v>
      </c>
      <c r="P123" s="115">
        <f>'signal-per-mass-dry-wt ave'!AU123</f>
        <v>0.509870932241142</v>
      </c>
      <c r="Q123" s="66">
        <f>'signal-per-mass-dry-wt ave'!BA123</f>
        <v>2.01368988952226</v>
      </c>
      <c r="R123" s="115">
        <f>'signal-per-mass-dry-wt ave'!BB123</f>
        <v>1.00323239437526</v>
      </c>
      <c r="S123" s="66">
        <f>'signal-per-mass-dry-wt ave'!BH123</f>
        <v>2.03736685990106</v>
      </c>
      <c r="T123" s="115">
        <f>'signal-per-mass-dry-wt ave'!BI123</f>
        <v>0.893055662347678</v>
      </c>
      <c r="U123" s="66">
        <f>'signal-per-mass-dry-wt ave'!BO123</f>
        <v>1.3824048599099</v>
      </c>
      <c r="V123" s="115">
        <f>'signal-per-mass-dry-wt ave'!BP123</f>
        <v>0.447533036835754</v>
      </c>
      <c r="W123" s="66">
        <f>'signal-per-mass-dry-wt ave'!BV123</f>
        <v>2.58486160332683</v>
      </c>
      <c r="X123" s="115">
        <f>'signal-per-mass-dry-wt ave'!BW123</f>
        <v>0.796044990168727</v>
      </c>
      <c r="Y123" s="66">
        <f>'signal-per-mass-dry-wt ave'!CC123</f>
        <v>0.568324955065494</v>
      </c>
      <c r="Z123" s="115">
        <f>'signal-per-mass-dry-wt ave'!CD123</f>
        <v>0.343980241817134</v>
      </c>
      <c r="AA123" s="66">
        <f>'signal-per-mass-dry-wt ave'!CJ123</f>
        <v>0.709101156335543</v>
      </c>
      <c r="AB123" s="115">
        <f>'signal-per-mass-dry-wt ave'!CK123</f>
        <v>0.452988198616288</v>
      </c>
      <c r="AC123" s="66">
        <f>'signal-per-mass-dry-wt ave'!CQ123</f>
        <v>0.597648871324988</v>
      </c>
      <c r="AD123" s="115">
        <f>'signal-per-mass-dry-wt ave'!CR123</f>
        <v>0.26824279244877</v>
      </c>
      <c r="AE123" s="66">
        <f>'signal-per-mass-dry-wt ave'!CX123</f>
        <v>0.449186723103038</v>
      </c>
      <c r="AF123" s="115">
        <f>'signal-per-mass-dry-wt ave'!CY123</f>
        <v>0.281655503409301</v>
      </c>
      <c r="AG123" s="66">
        <f>'signal-per-mass-dry-wt ave'!DE123</f>
        <v>0.801811570297165</v>
      </c>
      <c r="AH123" s="115">
        <f>'signal-per-mass-dry-wt ave'!DF123</f>
        <v>0.270161542565945</v>
      </c>
      <c r="AI123" s="66">
        <f>'signal-per-mass-dry-wt ave'!DL123</f>
        <v>0.463724386491949</v>
      </c>
      <c r="AJ123" s="115">
        <f>'signal-per-mass-dry-wt ave'!DM123</f>
        <v>0.237749609037096</v>
      </c>
      <c r="AK123" s="66">
        <f>'signal-per-mass-dry-wt ave'!DS123</f>
        <v>0.891654661070819</v>
      </c>
      <c r="AL123" s="115">
        <f>'signal-per-mass-dry-wt ave'!DT123</f>
        <v>0.604238411677222</v>
      </c>
      <c r="AM123" s="66">
        <f>'signal-per-mass-dry-wt ave'!DZ123</f>
        <v>0.421855355199128</v>
      </c>
      <c r="AN123" s="115">
        <f>'signal-per-mass-dry-wt ave'!EA123</f>
        <v>0.357953662061768</v>
      </c>
      <c r="AO123" s="66">
        <f>'signal-per-mass-dry-wt ave'!EG123</f>
        <v>0.701532658167785</v>
      </c>
      <c r="AP123" s="115">
        <f>'signal-per-mass-dry-wt ave'!EH123</f>
        <v>0.530397997524474</v>
      </c>
      <c r="AQ123" s="128"/>
      <c r="AR123" s="66">
        <f>'% total signal ave'!Q123</f>
        <v>1.93935779616903</v>
      </c>
      <c r="AS123" s="115">
        <f>'% total signal ave'!R123</f>
        <v>0.0724732471231581</v>
      </c>
      <c r="AT123" s="66">
        <f>'% total signal ave'!S123</f>
        <v>0.0373697144829698</v>
      </c>
      <c r="AU123" s="66">
        <f>'% total signal ave'!Y123</f>
        <v>2.37547560324707</v>
      </c>
      <c r="AV123" s="115">
        <f>'% total signal ave'!Z123</f>
        <v>0.174864304212848</v>
      </c>
      <c r="AW123" s="66">
        <f>'% total signal ave'!AF123</f>
        <v>2.16588274261976</v>
      </c>
      <c r="AX123" s="115">
        <f>'% total signal ave'!AG123</f>
        <v>0.217482689318047</v>
      </c>
      <c r="AY123" s="66">
        <f>'% total signal ave'!AM123</f>
        <v>2.04066571295765</v>
      </c>
      <c r="AZ123" s="115">
        <f>'% total signal ave'!AN123</f>
        <v>0.364515593675328</v>
      </c>
      <c r="BA123" s="66">
        <f>'% total signal ave'!AT123</f>
        <v>2.14825220913814</v>
      </c>
      <c r="BB123" s="115">
        <f>'% total signal ave'!AU123</f>
        <v>0.428017531530706</v>
      </c>
      <c r="BC123" s="66">
        <f>'% total signal ave'!BA123</f>
        <v>2.13507422207298</v>
      </c>
      <c r="BD123" s="115">
        <f>'% total signal ave'!BB123</f>
        <v>0.257251860161468</v>
      </c>
      <c r="BE123" s="66">
        <f>'% total signal ave'!BH123</f>
        <v>2.37928149706492</v>
      </c>
      <c r="BF123" s="115">
        <f>'% total signal ave'!BI123</f>
        <v>0.1946896891374</v>
      </c>
      <c r="BG123" s="66">
        <f>'% total signal ave'!BO123</f>
        <v>2.52408370107463</v>
      </c>
      <c r="BH123" s="115">
        <f>'% total signal ave'!BP123</f>
        <v>0.253443469310258</v>
      </c>
      <c r="BI123" s="66">
        <f>'% total signal ave'!BV123</f>
        <v>2.06155727789983</v>
      </c>
      <c r="BJ123" s="115">
        <f>'% total signal ave'!BW123</f>
        <v>0.0197561385651018</v>
      </c>
      <c r="BK123" s="66">
        <f>'% total signal ave'!CC123</f>
        <v>2.17708106482416</v>
      </c>
      <c r="BL123" s="115">
        <f>'% total signal ave'!CD123</f>
        <v>0.357248737317208</v>
      </c>
      <c r="BM123" s="66">
        <f>'% total signal ave'!CJ123</f>
        <v>1.53160903376397</v>
      </c>
      <c r="BN123" s="115">
        <f>'% total signal ave'!CK123</f>
        <v>0.295563156294146</v>
      </c>
      <c r="BO123" s="66">
        <f>'% total signal ave'!CQ123</f>
        <v>1.48299486548461</v>
      </c>
      <c r="BP123" s="115">
        <f>'% total signal ave'!CR123</f>
        <v>0.151999008730864</v>
      </c>
      <c r="BQ123" s="66">
        <f>'% total signal ave'!CX123</f>
        <v>1.43343460973312</v>
      </c>
      <c r="BR123" s="115">
        <f>'% total signal ave'!CY123</f>
        <v>0.411887456957227</v>
      </c>
      <c r="BS123" s="66">
        <f>'% total signal ave'!DE123</f>
        <v>1.6684445918479</v>
      </c>
      <c r="BT123" s="115">
        <f>'% total signal ave'!DF123</f>
        <v>0.0934103317224119</v>
      </c>
      <c r="BU123" s="66">
        <f>'% total signal ave'!DL123</f>
        <v>1.59267671932026</v>
      </c>
      <c r="BV123" s="115">
        <f>'% total signal ave'!DM123</f>
        <v>0.140000175628818</v>
      </c>
      <c r="BW123" s="66">
        <f>'% total signal ave'!DS123</f>
        <v>1.73704380761374</v>
      </c>
      <c r="BX123" s="115">
        <f>'% total signal ave'!DT123</f>
        <v>0.182583882566482</v>
      </c>
      <c r="BY123" s="66">
        <f>'% total signal ave'!DZ123</f>
        <v>1.4695355723583</v>
      </c>
      <c r="BZ123" s="115">
        <f>'% total signal ave'!EA123</f>
        <v>0.269980563995931</v>
      </c>
      <c r="CA123" s="66">
        <f>'% total signal ave'!EG123</f>
        <v>1.43119820261308</v>
      </c>
      <c r="CB123" s="115">
        <f>'% total signal ave'!EH123</f>
        <v>0.317504995834364</v>
      </c>
    </row>
    <row r="124" spans="1:80">
      <c r="A124">
        <f>'imported data from Web Calc'!A131</f>
        <v>854.5</v>
      </c>
      <c r="B124" t="str">
        <f>'imported data from Web Calc'!B131</f>
        <v>C43H81O13P</v>
      </c>
      <c r="C124" s="61" t="str">
        <f>'imported data from Web Calc'!C131</f>
        <v>PI(34:1)</v>
      </c>
      <c r="D124" s="66">
        <f>'amount-analyzed sorted'!Q124</f>
        <v>0.0204773451208692</v>
      </c>
      <c r="E124" s="125"/>
      <c r="F124" s="66">
        <f>'signal-per-mass-dry-wt ave'!Q124</f>
        <v>0.263792663013602</v>
      </c>
      <c r="G124" s="115">
        <f>'signal-per-mass-dry-wt ave'!R124</f>
        <v>0.00855707997837113</v>
      </c>
      <c r="H124" s="66">
        <f>'signal-per-mass-dry-wt ave'!S124</f>
        <v>0.0324386579998622</v>
      </c>
      <c r="I124" s="66">
        <f>'signal-per-mass-dry-wt ave'!Y124</f>
        <v>0.858401191013728</v>
      </c>
      <c r="J124" s="115">
        <f>'signal-per-mass-dry-wt ave'!Z124</f>
        <v>0.217921890464815</v>
      </c>
      <c r="K124" s="66">
        <f>'signal-per-mass-dry-wt ave'!AF124</f>
        <v>0.420999334306381</v>
      </c>
      <c r="L124" s="115">
        <f>'signal-per-mass-dry-wt ave'!AG124</f>
        <v>0.234213503870996</v>
      </c>
      <c r="M124" s="66">
        <f>'signal-per-mass-dry-wt ave'!AM124</f>
        <v>0.182061229481056</v>
      </c>
      <c r="N124" s="115">
        <f>'signal-per-mass-dry-wt ave'!AN124</f>
        <v>0.051295855939079</v>
      </c>
      <c r="O124" s="66">
        <f>'signal-per-mass-dry-wt ave'!AT124</f>
        <v>0.232218791912024</v>
      </c>
      <c r="P124" s="115">
        <f>'signal-per-mass-dry-wt ave'!AU124</f>
        <v>0.112492801440906</v>
      </c>
      <c r="Q124" s="66">
        <f>'signal-per-mass-dry-wt ave'!BA124</f>
        <v>0.464802306901202</v>
      </c>
      <c r="R124" s="115">
        <f>'signal-per-mass-dry-wt ave'!BB124</f>
        <v>0.248068110731648</v>
      </c>
      <c r="S124" s="66">
        <f>'signal-per-mass-dry-wt ave'!BH124</f>
        <v>0.447200721465897</v>
      </c>
      <c r="T124" s="115">
        <f>'signal-per-mass-dry-wt ave'!BI124</f>
        <v>0.210208743942838</v>
      </c>
      <c r="U124" s="66">
        <f>'signal-per-mass-dry-wt ave'!BO124</f>
        <v>0.319616755614075</v>
      </c>
      <c r="V124" s="115">
        <f>'signal-per-mass-dry-wt ave'!BP124</f>
        <v>0.0844125462809426</v>
      </c>
      <c r="W124" s="66">
        <f>'signal-per-mass-dry-wt ave'!BV124</f>
        <v>0.592176046579519</v>
      </c>
      <c r="X124" s="115">
        <f>'signal-per-mass-dry-wt ave'!BW124</f>
        <v>0.160643396042864</v>
      </c>
      <c r="Y124" s="66">
        <f>'signal-per-mass-dry-wt ave'!CC124</f>
        <v>0.115935929595163</v>
      </c>
      <c r="Z124" s="115">
        <f>'signal-per-mass-dry-wt ave'!CD124</f>
        <v>0.0727350524828207</v>
      </c>
      <c r="AA124" s="66">
        <f>'signal-per-mass-dry-wt ave'!CJ124</f>
        <v>0.203199875107462</v>
      </c>
      <c r="AB124" s="115">
        <f>'signal-per-mass-dry-wt ave'!CK124</f>
        <v>0.135916405588809</v>
      </c>
      <c r="AC124" s="66">
        <f>'signal-per-mass-dry-wt ave'!CQ124</f>
        <v>0.209774955731285</v>
      </c>
      <c r="AD124" s="115">
        <f>'signal-per-mass-dry-wt ave'!CR124</f>
        <v>0.0925522642914681</v>
      </c>
      <c r="AE124" s="66">
        <f>'signal-per-mass-dry-wt ave'!CX124</f>
        <v>0.150859702743367</v>
      </c>
      <c r="AF124" s="115">
        <f>'signal-per-mass-dry-wt ave'!CY124</f>
        <v>0.0969058404068844</v>
      </c>
      <c r="AG124" s="66">
        <f>'signal-per-mass-dry-wt ave'!DE124</f>
        <v>0.231885840042363</v>
      </c>
      <c r="AH124" s="115">
        <f>'signal-per-mass-dry-wt ave'!DF124</f>
        <v>0.0966016272076828</v>
      </c>
      <c r="AI124" s="66">
        <f>'signal-per-mass-dry-wt ave'!DL124</f>
        <v>0.122929378600871</v>
      </c>
      <c r="AJ124" s="115">
        <f>'signal-per-mass-dry-wt ave'!DM124</f>
        <v>0.066825813408335</v>
      </c>
      <c r="AK124" s="66">
        <f>'signal-per-mass-dry-wt ave'!DS124</f>
        <v>0.237872454071795</v>
      </c>
      <c r="AL124" s="115">
        <f>'signal-per-mass-dry-wt ave'!DT124</f>
        <v>0.159393156364755</v>
      </c>
      <c r="AM124" s="66">
        <f>'signal-per-mass-dry-wt ave'!DZ124</f>
        <v>0.109752056083137</v>
      </c>
      <c r="AN124" s="115">
        <f>'signal-per-mass-dry-wt ave'!EA124</f>
        <v>0.0886761897280072</v>
      </c>
      <c r="AO124" s="66">
        <f>'signal-per-mass-dry-wt ave'!EG124</f>
        <v>0.195652718210738</v>
      </c>
      <c r="AP124" s="115">
        <f>'signal-per-mass-dry-wt ave'!EH124</f>
        <v>0.134402634073221</v>
      </c>
      <c r="AQ124" s="128"/>
      <c r="AR124" s="66">
        <f>'% total signal ave'!Q124</f>
        <v>0.477964414799838</v>
      </c>
      <c r="AS124" s="115">
        <f>'% total signal ave'!R124</f>
        <v>0.0211195307116541</v>
      </c>
      <c r="AT124" s="66">
        <f>'% total signal ave'!S124</f>
        <v>0.0441864081460929</v>
      </c>
      <c r="AU124" s="66">
        <f>'% total signal ave'!Y124</f>
        <v>0.539870282106518</v>
      </c>
      <c r="AV124" s="115">
        <f>'% total signal ave'!Z124</f>
        <v>0.0830523088338399</v>
      </c>
      <c r="AW124" s="66">
        <f>'% total signal ave'!AF124</f>
        <v>0.512063967949441</v>
      </c>
      <c r="AX124" s="115">
        <f>'% total signal ave'!AG124</f>
        <v>0.0461564971501138</v>
      </c>
      <c r="AY124" s="66">
        <f>'% total signal ave'!AM124</f>
        <v>0.457055295054034</v>
      </c>
      <c r="AZ124" s="115">
        <f>'% total signal ave'!AN124</f>
        <v>0.0524632028044551</v>
      </c>
      <c r="BA124" s="66">
        <f>'% total signal ave'!AT124</f>
        <v>0.462276530452978</v>
      </c>
      <c r="BB124" s="115">
        <f>'% total signal ave'!AU124</f>
        <v>0.131140332810712</v>
      </c>
      <c r="BC124" s="66">
        <f>'% total signal ave'!BA124</f>
        <v>0.484802419229799</v>
      </c>
      <c r="BD124" s="115">
        <f>'% total signal ave'!BB124</f>
        <v>0.0768515548121303</v>
      </c>
      <c r="BE124" s="66">
        <f>'% total signal ave'!BH124</f>
        <v>0.52209299153106</v>
      </c>
      <c r="BF124" s="115">
        <f>'% total signal ave'!BI124</f>
        <v>0.064097607256355</v>
      </c>
      <c r="BG124" s="66">
        <f>'% total signal ave'!BO124</f>
        <v>0.592718759374357</v>
      </c>
      <c r="BH124" s="115">
        <f>'% total signal ave'!BP124</f>
        <v>0.0739300386216715</v>
      </c>
      <c r="BI124" s="66">
        <f>'% total signal ave'!BV124</f>
        <v>0.476918113493386</v>
      </c>
      <c r="BJ124" s="115">
        <f>'% total signal ave'!BW124</f>
        <v>0.0243176178821292</v>
      </c>
      <c r="BK124" s="66">
        <f>'% total signal ave'!CC124</f>
        <v>0.441531811169472</v>
      </c>
      <c r="BL124" s="115">
        <f>'% total signal ave'!CD124</f>
        <v>0.061927314578152</v>
      </c>
      <c r="BM124" s="66">
        <f>'% total signal ave'!CJ124</f>
        <v>0.440412548802387</v>
      </c>
      <c r="BN124" s="115">
        <f>'% total signal ave'!CK124</f>
        <v>0.127667228210306</v>
      </c>
      <c r="BO124" s="66">
        <f>'% total signal ave'!CQ124</f>
        <v>0.525507233577144</v>
      </c>
      <c r="BP124" s="115">
        <f>'% total signal ave'!CR124</f>
        <v>0.0679829765384365</v>
      </c>
      <c r="BQ124" s="66">
        <f>'% total signal ave'!CX124</f>
        <v>0.473354479159197</v>
      </c>
      <c r="BR124" s="115">
        <f>'% total signal ave'!CY124</f>
        <v>0.119516027214375</v>
      </c>
      <c r="BS124" s="66">
        <f>'% total signal ave'!DE124</f>
        <v>0.468418693291778</v>
      </c>
      <c r="BT124" s="115">
        <f>'% total signal ave'!DF124</f>
        <v>0.0403621924965353</v>
      </c>
      <c r="BU124" s="66">
        <f>'% total signal ave'!DL124</f>
        <v>0.414867474656421</v>
      </c>
      <c r="BV124" s="115">
        <f>'% total signal ave'!DM124</f>
        <v>0.0378668114152075</v>
      </c>
      <c r="BW124" s="66">
        <f>'% total signal ave'!DS124</f>
        <v>0.458612741015593</v>
      </c>
      <c r="BX124" s="115">
        <f>'% total signal ave'!DT124</f>
        <v>0.0684651892203334</v>
      </c>
      <c r="BY124" s="66">
        <f>'% total signal ave'!DZ124</f>
        <v>0.39983613476114</v>
      </c>
      <c r="BZ124" s="115">
        <f>'% total signal ave'!EA124</f>
        <v>0.105594070863836</v>
      </c>
      <c r="CA124" s="66">
        <f>'% total signal ave'!EG124</f>
        <v>0.440171923091308</v>
      </c>
      <c r="CB124" s="115">
        <f>'% total signal ave'!EH124</f>
        <v>0.0505957840126013</v>
      </c>
    </row>
    <row r="125" spans="1:80">
      <c r="A125">
        <f>'imported data from Web Calc'!A132</f>
        <v>872.5</v>
      </c>
      <c r="B125" t="str">
        <f>'imported data from Web Calc'!B132</f>
        <v>C45H75O13P</v>
      </c>
      <c r="C125" s="61" t="str">
        <f>'imported data from Web Calc'!C132</f>
        <v>PI(36:6)</v>
      </c>
      <c r="D125" s="66">
        <f>'amount-analyzed sorted'!Q125</f>
        <v>0.00105028347682419</v>
      </c>
      <c r="E125" s="125"/>
      <c r="F125" s="66">
        <f>'signal-per-mass-dry-wt ave'!Q125</f>
        <v>0.0135299314259386</v>
      </c>
      <c r="G125" s="115">
        <f>'signal-per-mass-dry-wt ave'!R125</f>
        <v>0.00192500222034186</v>
      </c>
      <c r="H125" s="66">
        <f>'signal-per-mass-dry-wt ave'!S125</f>
        <v>0.142277307973002</v>
      </c>
      <c r="I125" s="66">
        <f>'signal-per-mass-dry-wt ave'!Y125</f>
        <v>0.042938557774832</v>
      </c>
      <c r="J125" s="115">
        <f>'signal-per-mass-dry-wt ave'!Z125</f>
        <v>0.0174389824255745</v>
      </c>
      <c r="K125" s="66">
        <f>'signal-per-mass-dry-wt ave'!AF125</f>
        <v>0.0198042579650341</v>
      </c>
      <c r="L125" s="115">
        <f>'signal-per-mass-dry-wt ave'!AG125</f>
        <v>0.0137986907400589</v>
      </c>
      <c r="M125" s="66">
        <f>'signal-per-mass-dry-wt ave'!AM125</f>
        <v>0.0173173610900931</v>
      </c>
      <c r="N125" s="115">
        <f>'signal-per-mass-dry-wt ave'!AN125</f>
        <v>0.00653041904195878</v>
      </c>
      <c r="O125" s="66">
        <f>'signal-per-mass-dry-wt ave'!AT125</f>
        <v>0.016639178146026</v>
      </c>
      <c r="P125" s="115">
        <f>'signal-per-mass-dry-wt ave'!AU125</f>
        <v>0.00685795753070786</v>
      </c>
      <c r="Q125" s="66">
        <f>'signal-per-mass-dry-wt ave'!BA125</f>
        <v>0.0228043913609916</v>
      </c>
      <c r="R125" s="115">
        <f>'signal-per-mass-dry-wt ave'!BB125</f>
        <v>0.00925616464888182</v>
      </c>
      <c r="S125" s="66">
        <f>'signal-per-mass-dry-wt ave'!BH125</f>
        <v>0.0232560638633544</v>
      </c>
      <c r="T125" s="115">
        <f>'signal-per-mass-dry-wt ave'!BI125</f>
        <v>0.00937466565425902</v>
      </c>
      <c r="U125" s="66">
        <f>'signal-per-mass-dry-wt ave'!BO125</f>
        <v>0.0217712644702386</v>
      </c>
      <c r="V125" s="115">
        <f>'signal-per-mass-dry-wt ave'!BP125</f>
        <v>0.00513676295539424</v>
      </c>
      <c r="W125" s="66">
        <f>'signal-per-mass-dry-wt ave'!BV125</f>
        <v>0.0389895367983009</v>
      </c>
      <c r="X125" s="115">
        <f>'signal-per-mass-dry-wt ave'!BW125</f>
        <v>0.0122033941947445</v>
      </c>
      <c r="Y125" s="66">
        <f>'signal-per-mass-dry-wt ave'!CC125</f>
        <v>0.0129494772958162</v>
      </c>
      <c r="Z125" s="115">
        <f>'signal-per-mass-dry-wt ave'!CD125</f>
        <v>0.00331517922338347</v>
      </c>
      <c r="AA125" s="66">
        <f>'signal-per-mass-dry-wt ave'!CJ125</f>
        <v>0.00560926183009883</v>
      </c>
      <c r="AB125" s="115">
        <f>'signal-per-mass-dry-wt ave'!CK125</f>
        <v>0.00280640402662477</v>
      </c>
      <c r="AC125" s="66">
        <f>'signal-per-mass-dry-wt ave'!CQ125</f>
        <v>0.00307904986003553</v>
      </c>
      <c r="AD125" s="115">
        <f>'signal-per-mass-dry-wt ave'!CR125</f>
        <v>0.00138868144063205</v>
      </c>
      <c r="AE125" s="66">
        <f>'signal-per-mass-dry-wt ave'!CX125</f>
        <v>0.00583263284995179</v>
      </c>
      <c r="AF125" s="115">
        <f>'signal-per-mass-dry-wt ave'!CY125</f>
        <v>0.00393280641403393</v>
      </c>
      <c r="AG125" s="66">
        <f>'signal-per-mass-dry-wt ave'!DE125</f>
        <v>0.00790654977080251</v>
      </c>
      <c r="AH125" s="115">
        <f>'signal-per-mass-dry-wt ave'!DF125</f>
        <v>0.00431935504723954</v>
      </c>
      <c r="AI125" s="66">
        <f>'signal-per-mass-dry-wt ave'!DL125</f>
        <v>0.00503198984673422</v>
      </c>
      <c r="AJ125" s="115">
        <f>'signal-per-mass-dry-wt ave'!DM125</f>
        <v>0.00254345470882548</v>
      </c>
      <c r="AK125" s="66">
        <f>'signal-per-mass-dry-wt ave'!DS125</f>
        <v>0.0124260787455047</v>
      </c>
      <c r="AL125" s="115">
        <f>'signal-per-mass-dry-wt ave'!DT125</f>
        <v>0.00965827471222707</v>
      </c>
      <c r="AM125" s="66">
        <f>'signal-per-mass-dry-wt ave'!DZ125</f>
        <v>0.00561732065255222</v>
      </c>
      <c r="AN125" s="115">
        <f>'signal-per-mass-dry-wt ave'!EA125</f>
        <v>0.00383012105299267</v>
      </c>
      <c r="AO125" s="66">
        <f>'signal-per-mass-dry-wt ave'!EG125</f>
        <v>0.00912827904729886</v>
      </c>
      <c r="AP125" s="115">
        <f>'signal-per-mass-dry-wt ave'!EH125</f>
        <v>0.00484404329936046</v>
      </c>
      <c r="AQ125" s="128"/>
      <c r="AR125" s="66">
        <f>'% total signal ave'!Q125</f>
        <v>0.0245301702663559</v>
      </c>
      <c r="AS125" s="115">
        <f>'% total signal ave'!R125</f>
        <v>0.00365532713537408</v>
      </c>
      <c r="AT125" s="66">
        <f>'% total signal ave'!S125</f>
        <v>0.14901352480164</v>
      </c>
      <c r="AU125" s="66">
        <f>'% total signal ave'!Y125</f>
        <v>0.0259295022810737</v>
      </c>
      <c r="AV125" s="115">
        <f>'% total signal ave'!Z125</f>
        <v>0.00313246766333693</v>
      </c>
      <c r="AW125" s="66">
        <f>'% total signal ave'!AF125</f>
        <v>0.0225739986778101</v>
      </c>
      <c r="AX125" s="115">
        <f>'% total signal ave'!AG125</f>
        <v>0.00555605997569699</v>
      </c>
      <c r="AY125" s="66">
        <f>'% total signal ave'!AM125</f>
        <v>0.0447159238994452</v>
      </c>
      <c r="AZ125" s="115">
        <f>'% total signal ave'!AN125</f>
        <v>0.0163159412218725</v>
      </c>
      <c r="BA125" s="66">
        <f>'% total signal ave'!AT125</f>
        <v>0.0383997868230575</v>
      </c>
      <c r="BB125" s="115">
        <f>'% total signal ave'!AU125</f>
        <v>0.0257950356171769</v>
      </c>
      <c r="BC125" s="66">
        <f>'% total signal ave'!BA125</f>
        <v>0.026563220917068</v>
      </c>
      <c r="BD125" s="115">
        <f>'% total signal ave'!BB125</f>
        <v>0.00624343301053592</v>
      </c>
      <c r="BE125" s="66">
        <f>'% total signal ave'!BH125</f>
        <v>0.0274746536418492</v>
      </c>
      <c r="BF125" s="115">
        <f>'% total signal ave'!BI125</f>
        <v>0.00655362865552831</v>
      </c>
      <c r="BG125" s="66">
        <f>'% total signal ave'!BO125</f>
        <v>0.0421364133079831</v>
      </c>
      <c r="BH125" s="115">
        <f>'% total signal ave'!BP125</f>
        <v>0.0133768774705005</v>
      </c>
      <c r="BI125" s="66">
        <f>'% total signal ave'!BV125</f>
        <v>0.0310793979630412</v>
      </c>
      <c r="BJ125" s="115">
        <f>'% total signal ave'!BW125</f>
        <v>0.00334247196376491</v>
      </c>
      <c r="BK125" s="66">
        <f>'% total signal ave'!CC125</f>
        <v>0.0560228510959736</v>
      </c>
      <c r="BL125" s="115">
        <f>'% total signal ave'!CD125</f>
        <v>0.0121021023979306</v>
      </c>
      <c r="BM125" s="66">
        <f>'% total signal ave'!CJ125</f>
        <v>0.0130818312661729</v>
      </c>
      <c r="BN125" s="115">
        <f>'% total signal ave'!CK125</f>
        <v>0.00555292527097417</v>
      </c>
      <c r="BO125" s="66">
        <f>'% total signal ave'!CQ125</f>
        <v>0.00821663972363289</v>
      </c>
      <c r="BP125" s="115">
        <f>'% total signal ave'!CR125</f>
        <v>0.00384841537425195</v>
      </c>
      <c r="BQ125" s="66">
        <f>'% total signal ave'!CX125</f>
        <v>0.0204208383368824</v>
      </c>
      <c r="BR125" s="115">
        <f>'% total signal ave'!CY125</f>
        <v>0.0079247569491614</v>
      </c>
      <c r="BS125" s="66">
        <f>'% total signal ave'!DE125</f>
        <v>0.0155468305502583</v>
      </c>
      <c r="BT125" s="115">
        <f>'% total signal ave'!DF125</f>
        <v>0.00489855613264286</v>
      </c>
      <c r="BU125" s="66">
        <f>'% total signal ave'!DL125</f>
        <v>0.0181087845241479</v>
      </c>
      <c r="BV125" s="115">
        <f>'% total signal ave'!DM125</f>
        <v>0.00435933246711633</v>
      </c>
      <c r="BW125" s="66">
        <f>'% total signal ave'!DS125</f>
        <v>0.0227458431587991</v>
      </c>
      <c r="BX125" s="115">
        <f>'% total signal ave'!DT125</f>
        <v>0.00500322810387618</v>
      </c>
      <c r="BY125" s="66">
        <f>'% total signal ave'!DZ125</f>
        <v>0.0239608005026065</v>
      </c>
      <c r="BZ125" s="115">
        <f>'% total signal ave'!EA125</f>
        <v>0.0155027586754947</v>
      </c>
      <c r="CA125" s="66">
        <f>'% total signal ave'!EG125</f>
        <v>0.0247530278536269</v>
      </c>
      <c r="CB125" s="115">
        <f>'% total signal ave'!EH125</f>
        <v>0.013711835489671</v>
      </c>
    </row>
    <row r="126" spans="1:80">
      <c r="A126">
        <f>'imported data from Web Calc'!A133</f>
        <v>874.5</v>
      </c>
      <c r="B126" t="str">
        <f>'imported data from Web Calc'!B133</f>
        <v>C45H77O13P</v>
      </c>
      <c r="C126" s="61" t="str">
        <f>'imported data from Web Calc'!C133</f>
        <v>PI(36:5)</v>
      </c>
      <c r="D126" s="66">
        <f>'amount-analyzed sorted'!Q126</f>
        <v>0.00166135749970372</v>
      </c>
      <c r="E126" s="125"/>
      <c r="F126" s="66">
        <f>'signal-per-mass-dry-wt ave'!Q126</f>
        <v>0.0214018915283028</v>
      </c>
      <c r="G126" s="115">
        <f>'signal-per-mass-dry-wt ave'!R126</f>
        <v>0.00154861304297657</v>
      </c>
      <c r="H126" s="66">
        <f>'signal-per-mass-dry-wt ave'!S126</f>
        <v>0.0723586997405635</v>
      </c>
      <c r="I126" s="66">
        <f>'signal-per-mass-dry-wt ave'!Y126</f>
        <v>0.0773295727714828</v>
      </c>
      <c r="J126" s="115">
        <f>'signal-per-mass-dry-wt ave'!Z126</f>
        <v>0.0248191712016834</v>
      </c>
      <c r="K126" s="66">
        <f>'signal-per-mass-dry-wt ave'!AF126</f>
        <v>0.036131405748288</v>
      </c>
      <c r="L126" s="115">
        <f>'signal-per-mass-dry-wt ave'!AG126</f>
        <v>0.0219608729114758</v>
      </c>
      <c r="M126" s="66">
        <f>'signal-per-mass-dry-wt ave'!AM126</f>
        <v>0.0237753971842278</v>
      </c>
      <c r="N126" s="115">
        <f>'signal-per-mass-dry-wt ave'!AN126</f>
        <v>0.00502012758259125</v>
      </c>
      <c r="O126" s="66">
        <f>'signal-per-mass-dry-wt ave'!AT126</f>
        <v>0.0234831956843065</v>
      </c>
      <c r="P126" s="115">
        <f>'signal-per-mass-dry-wt ave'!AU126</f>
        <v>0.0130879799061375</v>
      </c>
      <c r="Q126" s="66">
        <f>'signal-per-mass-dry-wt ave'!BA126</f>
        <v>0.033125683652321</v>
      </c>
      <c r="R126" s="115">
        <f>'signal-per-mass-dry-wt ave'!BB126</f>
        <v>0.0181923586399456</v>
      </c>
      <c r="S126" s="66">
        <f>'signal-per-mass-dry-wt ave'!BH126</f>
        <v>0.0339053158557327</v>
      </c>
      <c r="T126" s="115">
        <f>'signal-per-mass-dry-wt ave'!BI126</f>
        <v>0.0133313484934655</v>
      </c>
      <c r="U126" s="66">
        <f>'signal-per-mass-dry-wt ave'!BO126</f>
        <v>0.0296919353012057</v>
      </c>
      <c r="V126" s="115">
        <f>'signal-per-mass-dry-wt ave'!BP126</f>
        <v>0.00852947911738487</v>
      </c>
      <c r="W126" s="66">
        <f>'signal-per-mass-dry-wt ave'!BV126</f>
        <v>0.0537067375483886</v>
      </c>
      <c r="X126" s="115">
        <f>'signal-per-mass-dry-wt ave'!BW126</f>
        <v>0.01370894258158</v>
      </c>
      <c r="Y126" s="66">
        <f>'signal-per-mass-dry-wt ave'!CC126</f>
        <v>0.0158528632245986</v>
      </c>
      <c r="Z126" s="115">
        <f>'signal-per-mass-dry-wt ave'!CD126</f>
        <v>0.00855328139723365</v>
      </c>
      <c r="AA126" s="66">
        <f>'signal-per-mass-dry-wt ave'!CJ126</f>
        <v>0.00967428713603235</v>
      </c>
      <c r="AB126" s="115">
        <f>'signal-per-mass-dry-wt ave'!CK126</f>
        <v>0.00632726557680242</v>
      </c>
      <c r="AC126" s="66">
        <f>'signal-per-mass-dry-wt ave'!CQ126</f>
        <v>0.00663472586460013</v>
      </c>
      <c r="AD126" s="115">
        <f>'signal-per-mass-dry-wt ave'!CR126</f>
        <v>0.00405409095491671</v>
      </c>
      <c r="AE126" s="66">
        <f>'signal-per-mass-dry-wt ave'!CX126</f>
        <v>0.00904760802689893</v>
      </c>
      <c r="AF126" s="115">
        <f>'signal-per-mass-dry-wt ave'!CY126</f>
        <v>0.00712046110256724</v>
      </c>
      <c r="AG126" s="66">
        <f>'signal-per-mass-dry-wt ave'!DE126</f>
        <v>0.0087202320939344</v>
      </c>
      <c r="AH126" s="115">
        <f>'signal-per-mass-dry-wt ave'!DF126</f>
        <v>0.00261396806710028</v>
      </c>
      <c r="AI126" s="66">
        <f>'signal-per-mass-dry-wt ave'!DL126</f>
        <v>0.00589344377697791</v>
      </c>
      <c r="AJ126" s="115">
        <f>'signal-per-mass-dry-wt ave'!DM126</f>
        <v>0.00388162419741684</v>
      </c>
      <c r="AK126" s="66">
        <f>'signal-per-mass-dry-wt ave'!DS126</f>
        <v>0.0182166455915378</v>
      </c>
      <c r="AL126" s="115">
        <f>'signal-per-mass-dry-wt ave'!DT126</f>
        <v>0.0167215155309072</v>
      </c>
      <c r="AM126" s="66">
        <f>'signal-per-mass-dry-wt ave'!DZ126</f>
        <v>0.0064405968998594</v>
      </c>
      <c r="AN126" s="115">
        <f>'signal-per-mass-dry-wt ave'!EA126</f>
        <v>0.00702367946085288</v>
      </c>
      <c r="AO126" s="66">
        <f>'signal-per-mass-dry-wt ave'!EG126</f>
        <v>0.0141039344988672</v>
      </c>
      <c r="AP126" s="115">
        <f>'signal-per-mass-dry-wt ave'!EH126</f>
        <v>0.0104056796639887</v>
      </c>
      <c r="AQ126" s="128"/>
      <c r="AR126" s="66">
        <f>'% total signal ave'!Q126</f>
        <v>0.038757672303142</v>
      </c>
      <c r="AS126" s="115">
        <f>'% total signal ave'!R126</f>
        <v>0.00274427950439816</v>
      </c>
      <c r="AT126" s="66">
        <f>'% total signal ave'!S126</f>
        <v>0.0708060969950377</v>
      </c>
      <c r="AU126" s="66">
        <f>'% total signal ave'!Y126</f>
        <v>0.0476390760164059</v>
      </c>
      <c r="AV126" s="115">
        <f>'% total signal ave'!Z126</f>
        <v>0.00500970391472959</v>
      </c>
      <c r="AW126" s="66">
        <f>'% total signal ave'!AF126</f>
        <v>0.0430097180329286</v>
      </c>
      <c r="AX126" s="115">
        <f>'% total signal ave'!AG126</f>
        <v>0.00475789838819023</v>
      </c>
      <c r="AY126" s="66">
        <f>'% total signal ave'!AM126</f>
        <v>0.0603955747162553</v>
      </c>
      <c r="AZ126" s="115">
        <f>'% total signal ave'!AN126</f>
        <v>0.003715381675594</v>
      </c>
      <c r="BA126" s="66">
        <f>'% total signal ave'!AT126</f>
        <v>0.0430584304690099</v>
      </c>
      <c r="BB126" s="115">
        <f>'% total signal ave'!AU126</f>
        <v>0.00984136876108876</v>
      </c>
      <c r="BC126" s="66">
        <f>'% total signal ave'!BA126</f>
        <v>0.034556883881815</v>
      </c>
      <c r="BD126" s="115">
        <f>'% total signal ave'!BB126</f>
        <v>0.00960852879750817</v>
      </c>
      <c r="BE126" s="66">
        <f>'% total signal ave'!BH126</f>
        <v>0.0403376288102682</v>
      </c>
      <c r="BF126" s="115">
        <f>'% total signal ave'!BI126</f>
        <v>0.00794474249453404</v>
      </c>
      <c r="BG126" s="66">
        <f>'% total signal ave'!BO126</f>
        <v>0.0549666992104587</v>
      </c>
      <c r="BH126" s="115">
        <f>'% total signal ave'!BP126</f>
        <v>0.00899365509047926</v>
      </c>
      <c r="BI126" s="66">
        <f>'% total signal ave'!BV126</f>
        <v>0.0435700242356711</v>
      </c>
      <c r="BJ126" s="115">
        <f>'% total signal ave'!BW126</f>
        <v>0.00550811276254276</v>
      </c>
      <c r="BK126" s="66">
        <f>'% total signal ave'!CC126</f>
        <v>0.0617007972179802</v>
      </c>
      <c r="BL126" s="115">
        <f>'% total signal ave'!CD126</f>
        <v>0.0131643544905009</v>
      </c>
      <c r="BM126" s="66">
        <f>'% total signal ave'!CJ126</f>
        <v>0.0208238535524577</v>
      </c>
      <c r="BN126" s="115">
        <f>'% total signal ave'!CK126</f>
        <v>0.00546395602263881</v>
      </c>
      <c r="BO126" s="66">
        <f>'% total signal ave'!CQ126</f>
        <v>0.0165768416705964</v>
      </c>
      <c r="BP126" s="115">
        <f>'% total signal ave'!CR126</f>
        <v>0.00597458483766593</v>
      </c>
      <c r="BQ126" s="66">
        <f>'% total signal ave'!CX126</f>
        <v>0.0256649361779274</v>
      </c>
      <c r="BR126" s="115">
        <f>'% total signal ave'!CY126</f>
        <v>0.0177925146158158</v>
      </c>
      <c r="BS126" s="66">
        <f>'% total signal ave'!DE126</f>
        <v>0.018666601390012</v>
      </c>
      <c r="BT126" s="115">
        <f>'% total signal ave'!DF126</f>
        <v>0.00501903069039852</v>
      </c>
      <c r="BU126" s="66">
        <f>'% total signal ave'!DL126</f>
        <v>0.0183967572699607</v>
      </c>
      <c r="BV126" s="115">
        <f>'% total signal ave'!DM126</f>
        <v>0.00663225388248498</v>
      </c>
      <c r="BW126" s="66">
        <f>'% total signal ave'!DS126</f>
        <v>0.0314488808262286</v>
      </c>
      <c r="BX126" s="115">
        <f>'% total signal ave'!DT126</f>
        <v>0.0107609699134959</v>
      </c>
      <c r="BY126" s="66">
        <f>'% total signal ave'!DZ126</f>
        <v>0.0171712608977656</v>
      </c>
      <c r="BZ126" s="115">
        <f>'% total signal ave'!EA126</f>
        <v>0.0103253543928799</v>
      </c>
      <c r="CA126" s="66">
        <f>'% total signal ave'!EG126</f>
        <v>0.0295794715786519</v>
      </c>
      <c r="CB126" s="115">
        <f>'% total signal ave'!EH126</f>
        <v>0.00851206265908558</v>
      </c>
    </row>
    <row r="127" spans="1:80">
      <c r="A127">
        <f>'imported data from Web Calc'!A134</f>
        <v>876.5</v>
      </c>
      <c r="B127" t="str">
        <f>'imported data from Web Calc'!B134</f>
        <v>C45H79O13P</v>
      </c>
      <c r="C127" s="61" t="str">
        <f>'imported data from Web Calc'!C134</f>
        <v>PI(36:4)</v>
      </c>
      <c r="D127" s="66">
        <f>'amount-analyzed sorted'!Q127</f>
        <v>0.00290260160867776</v>
      </c>
      <c r="E127" s="125"/>
      <c r="F127" s="66">
        <f>'signal-per-mass-dry-wt ave'!Q127</f>
        <v>0.0373918104862302</v>
      </c>
      <c r="G127" s="115">
        <f>'signal-per-mass-dry-wt ave'!R127</f>
        <v>0.00273468579823337</v>
      </c>
      <c r="H127" s="66">
        <f>'signal-per-mass-dry-wt ave'!S127</f>
        <v>0.0731359557794196</v>
      </c>
      <c r="I127" s="66">
        <f>'signal-per-mass-dry-wt ave'!Y127</f>
        <v>0.155909019343881</v>
      </c>
      <c r="J127" s="115">
        <f>'signal-per-mass-dry-wt ave'!Z127</f>
        <v>0.0420994530534371</v>
      </c>
      <c r="K127" s="66">
        <f>'signal-per-mass-dry-wt ave'!AF127</f>
        <v>0.0750603044088365</v>
      </c>
      <c r="L127" s="115">
        <f>'signal-per-mass-dry-wt ave'!AG127</f>
        <v>0.0443130007373609</v>
      </c>
      <c r="M127" s="66">
        <f>'signal-per-mass-dry-wt ave'!AM127</f>
        <v>0.0398841922327525</v>
      </c>
      <c r="N127" s="115">
        <f>'signal-per-mass-dry-wt ave'!AN127</f>
        <v>0.010667269341011</v>
      </c>
      <c r="O127" s="66">
        <f>'signal-per-mass-dry-wt ave'!AT127</f>
        <v>0.0354265977747798</v>
      </c>
      <c r="P127" s="115">
        <f>'signal-per-mass-dry-wt ave'!AU127</f>
        <v>0.0215306386174952</v>
      </c>
      <c r="Q127" s="66">
        <f>'signal-per-mass-dry-wt ave'!BA127</f>
        <v>0.0513119803770195</v>
      </c>
      <c r="R127" s="115">
        <f>'signal-per-mass-dry-wt ave'!BB127</f>
        <v>0.0261473052908989</v>
      </c>
      <c r="S127" s="66">
        <f>'signal-per-mass-dry-wt ave'!BH127</f>
        <v>0.0494672002722087</v>
      </c>
      <c r="T127" s="115">
        <f>'signal-per-mass-dry-wt ave'!BI127</f>
        <v>0.023604972039773</v>
      </c>
      <c r="U127" s="66">
        <f>'signal-per-mass-dry-wt ave'!BO127</f>
        <v>0.0342616495126181</v>
      </c>
      <c r="V127" s="115">
        <f>'signal-per-mass-dry-wt ave'!BP127</f>
        <v>0.0109101817730232</v>
      </c>
      <c r="W127" s="66">
        <f>'signal-per-mass-dry-wt ave'!BV127</f>
        <v>0.106410906401621</v>
      </c>
      <c r="X127" s="115">
        <f>'signal-per-mass-dry-wt ave'!BW127</f>
        <v>0.0334787066123328</v>
      </c>
      <c r="Y127" s="66">
        <f>'signal-per-mass-dry-wt ave'!CC127</f>
        <v>0.0260070564984612</v>
      </c>
      <c r="Z127" s="115">
        <f>'signal-per-mass-dry-wt ave'!CD127</f>
        <v>0.0154292635292117</v>
      </c>
      <c r="AA127" s="66">
        <f>'signal-per-mass-dry-wt ave'!CJ127</f>
        <v>0.0270054557054468</v>
      </c>
      <c r="AB127" s="115">
        <f>'signal-per-mass-dry-wt ave'!CK127</f>
        <v>0.0171202322807328</v>
      </c>
      <c r="AC127" s="66">
        <f>'signal-per-mass-dry-wt ave'!CQ127</f>
        <v>0.0229744903043492</v>
      </c>
      <c r="AD127" s="115">
        <f>'signal-per-mass-dry-wt ave'!CR127</f>
        <v>0.00995866739170417</v>
      </c>
      <c r="AE127" s="66">
        <f>'signal-per-mass-dry-wt ave'!CX127</f>
        <v>0.0212509453964604</v>
      </c>
      <c r="AF127" s="115">
        <f>'signal-per-mass-dry-wt ave'!CY127</f>
        <v>0.0148766183135907</v>
      </c>
      <c r="AG127" s="66">
        <f>'signal-per-mass-dry-wt ave'!DE127</f>
        <v>0.0178261677144521</v>
      </c>
      <c r="AH127" s="115">
        <f>'signal-per-mass-dry-wt ave'!DF127</f>
        <v>0.00457964853674956</v>
      </c>
      <c r="AI127" s="66">
        <f>'signal-per-mass-dry-wt ave'!DL127</f>
        <v>0.0105747193240041</v>
      </c>
      <c r="AJ127" s="115">
        <f>'signal-per-mass-dry-wt ave'!DM127</f>
        <v>0.00485640549589758</v>
      </c>
      <c r="AK127" s="66">
        <f>'signal-per-mass-dry-wt ave'!DS127</f>
        <v>0.0257133364207021</v>
      </c>
      <c r="AL127" s="115">
        <f>'signal-per-mass-dry-wt ave'!DT127</f>
        <v>0.020083677640402</v>
      </c>
      <c r="AM127" s="66">
        <f>'signal-per-mass-dry-wt ave'!DZ127</f>
        <v>0.0143432801831961</v>
      </c>
      <c r="AN127" s="115">
        <f>'signal-per-mass-dry-wt ave'!EA127</f>
        <v>0.0127361501553101</v>
      </c>
      <c r="AO127" s="66">
        <f>'signal-per-mass-dry-wt ave'!EG127</f>
        <v>0.0343653845743405</v>
      </c>
      <c r="AP127" s="115">
        <f>'signal-per-mass-dry-wt ave'!EH127</f>
        <v>0.0240131845827573</v>
      </c>
      <c r="AQ127" s="128"/>
      <c r="AR127" s="66">
        <f>'% total signal ave'!Q127</f>
        <v>0.0677606831597018</v>
      </c>
      <c r="AS127" s="115">
        <f>'% total signal ave'!R127</f>
        <v>0.00550252545317117</v>
      </c>
      <c r="AT127" s="66">
        <f>'% total signal ave'!S127</f>
        <v>0.0812052830134923</v>
      </c>
      <c r="AU127" s="66">
        <f>'% total signal ave'!Y127</f>
        <v>0.0971909108072681</v>
      </c>
      <c r="AV127" s="115">
        <f>'% total signal ave'!Z127</f>
        <v>0.0090668152921726</v>
      </c>
      <c r="AW127" s="66">
        <f>'% total signal ave'!AF127</f>
        <v>0.0899537475465169</v>
      </c>
      <c r="AX127" s="115">
        <f>'% total signal ave'!AG127</f>
        <v>0.00994378263382566</v>
      </c>
      <c r="AY127" s="66">
        <f>'% total signal ave'!AM127</f>
        <v>0.100210085220299</v>
      </c>
      <c r="AZ127" s="115">
        <f>'% total signal ave'!AN127</f>
        <v>0.0130847680974437</v>
      </c>
      <c r="BA127" s="66">
        <f>'% total signal ave'!AT127</f>
        <v>0.0638130190760482</v>
      </c>
      <c r="BB127" s="115">
        <f>'% total signal ave'!AU127</f>
        <v>0.00837797885794334</v>
      </c>
      <c r="BC127" s="66">
        <f>'% total signal ave'!BA127</f>
        <v>0.0550569998564631</v>
      </c>
      <c r="BD127" s="115">
        <f>'% total signal ave'!BB127</f>
        <v>0.0137122061373369</v>
      </c>
      <c r="BE127" s="66">
        <f>'% total signal ave'!BH127</f>
        <v>0.0574692022790034</v>
      </c>
      <c r="BF127" s="115">
        <f>'% total signal ave'!BI127</f>
        <v>0.00682809523117949</v>
      </c>
      <c r="BG127" s="66">
        <f>'% total signal ave'!BO127</f>
        <v>0.0625392340514761</v>
      </c>
      <c r="BH127" s="115">
        <f>'% total signal ave'!BP127</f>
        <v>0.00486227209665134</v>
      </c>
      <c r="BI127" s="66">
        <f>'% total signal ave'!BV127</f>
        <v>0.0854931331716495</v>
      </c>
      <c r="BJ127" s="115">
        <f>'% total signal ave'!BW127</f>
        <v>0.0108779428421589</v>
      </c>
      <c r="BK127" s="66">
        <f>'% total signal ave'!CC127</f>
        <v>0.100842711532973</v>
      </c>
      <c r="BL127" s="115">
        <f>'% total signal ave'!CD127</f>
        <v>0.00973388478158785</v>
      </c>
      <c r="BM127" s="66">
        <f>'% total signal ave'!CJ127</f>
        <v>0.0589924575776325</v>
      </c>
      <c r="BN127" s="115">
        <f>'% total signal ave'!CK127</f>
        <v>0.0161114980846502</v>
      </c>
      <c r="BO127" s="66">
        <f>'% total signal ave'!CQ127</f>
        <v>0.0571418890258181</v>
      </c>
      <c r="BP127" s="115">
        <f>'% total signal ave'!CR127</f>
        <v>0.00620149659999627</v>
      </c>
      <c r="BQ127" s="66">
        <f>'% total signal ave'!CX127</f>
        <v>0.0626976711946198</v>
      </c>
      <c r="BR127" s="115">
        <f>'% total signal ave'!CY127</f>
        <v>0.0276355987504754</v>
      </c>
      <c r="BS127" s="66">
        <f>'% total signal ave'!DE127</f>
        <v>0.038235924001561</v>
      </c>
      <c r="BT127" s="115">
        <f>'% total signal ave'!DF127</f>
        <v>0.00538069960920955</v>
      </c>
      <c r="BU127" s="66">
        <f>'% total signal ave'!DL127</f>
        <v>0.0392720283747751</v>
      </c>
      <c r="BV127" s="115">
        <f>'% total signal ave'!DM127</f>
        <v>0.011096855688474</v>
      </c>
      <c r="BW127" s="66">
        <f>'% total signal ave'!DS127</f>
        <v>0.0467278344212988</v>
      </c>
      <c r="BX127" s="115">
        <f>'% total signal ave'!DT127</f>
        <v>0.00425063057984024</v>
      </c>
      <c r="BY127" s="66">
        <f>'% total signal ave'!DZ127</f>
        <v>0.04537705500248</v>
      </c>
      <c r="BZ127" s="115">
        <f>'% total signal ave'!EA127</f>
        <v>0.0117779787847282</v>
      </c>
      <c r="CA127" s="66">
        <f>'% total signal ave'!EG127</f>
        <v>0.0777563156267833</v>
      </c>
      <c r="CB127" s="115">
        <f>'% total signal ave'!EH127</f>
        <v>0.0132439531451911</v>
      </c>
    </row>
    <row r="128" spans="1:80">
      <c r="A128">
        <f>'imported data from Web Calc'!A135</f>
        <v>878.5</v>
      </c>
      <c r="B128" t="str">
        <f>'imported data from Web Calc'!B135</f>
        <v>C45H81O13P</v>
      </c>
      <c r="C128" s="61" t="str">
        <f>'imported data from Web Calc'!C135</f>
        <v>PI(36:3)</v>
      </c>
      <c r="D128" s="66">
        <f>'amount-analyzed sorted'!Q128</f>
        <v>0.00854867096590841</v>
      </c>
      <c r="E128" s="125"/>
      <c r="F128" s="66">
        <f>'signal-per-mass-dry-wt ave'!Q128</f>
        <v>0.1101254418487</v>
      </c>
      <c r="G128" s="115">
        <f>'signal-per-mass-dry-wt ave'!R128</f>
        <v>0.00441158102771165</v>
      </c>
      <c r="H128" s="66">
        <f>'signal-per-mass-dry-wt ave'!S128</f>
        <v>0.0400595988869918</v>
      </c>
      <c r="I128" s="66">
        <f>'signal-per-mass-dry-wt ave'!Y128</f>
        <v>0.403949609004304</v>
      </c>
      <c r="J128" s="115">
        <f>'signal-per-mass-dry-wt ave'!Z128</f>
        <v>0.133999752832253</v>
      </c>
      <c r="K128" s="66">
        <f>'signal-per-mass-dry-wt ave'!AF128</f>
        <v>0.20958301503425</v>
      </c>
      <c r="L128" s="115">
        <f>'signal-per-mass-dry-wt ave'!AG128</f>
        <v>0.118109957094459</v>
      </c>
      <c r="M128" s="66">
        <f>'signal-per-mass-dry-wt ave'!AM128</f>
        <v>0.0934475411351775</v>
      </c>
      <c r="N128" s="115">
        <f>'signal-per-mass-dry-wt ave'!AN128</f>
        <v>0.0283338160922125</v>
      </c>
      <c r="O128" s="66">
        <f>'signal-per-mass-dry-wt ave'!AT128</f>
        <v>0.104501376718821</v>
      </c>
      <c r="P128" s="115">
        <f>'signal-per-mass-dry-wt ave'!AU128</f>
        <v>0.0498175515155839</v>
      </c>
      <c r="Q128" s="66">
        <f>'signal-per-mass-dry-wt ave'!BA128</f>
        <v>0.190152017695912</v>
      </c>
      <c r="R128" s="115">
        <f>'signal-per-mass-dry-wt ave'!BB128</f>
        <v>0.0930717272663221</v>
      </c>
      <c r="S128" s="66">
        <f>'signal-per-mass-dry-wt ave'!BH128</f>
        <v>0.196731384046444</v>
      </c>
      <c r="T128" s="115">
        <f>'signal-per-mass-dry-wt ave'!BI128</f>
        <v>0.0987502083637867</v>
      </c>
      <c r="U128" s="66">
        <f>'signal-per-mass-dry-wt ave'!BO128</f>
        <v>0.12316213516954</v>
      </c>
      <c r="V128" s="115">
        <f>'signal-per-mass-dry-wt ave'!BP128</f>
        <v>0.0391638217204479</v>
      </c>
      <c r="W128" s="66">
        <f>'signal-per-mass-dry-wt ave'!BV128</f>
        <v>0.298180867463763</v>
      </c>
      <c r="X128" s="115">
        <f>'signal-per-mass-dry-wt ave'!BW128</f>
        <v>0.0859904952329286</v>
      </c>
      <c r="Y128" s="66">
        <f>'signal-per-mass-dry-wt ave'!CC128</f>
        <v>0.0622307842416543</v>
      </c>
      <c r="Z128" s="115">
        <f>'signal-per-mass-dry-wt ave'!CD128</f>
        <v>0.0377807338098576</v>
      </c>
      <c r="AA128" s="66">
        <f>'signal-per-mass-dry-wt ave'!CJ128</f>
        <v>0.0654091942827949</v>
      </c>
      <c r="AB128" s="115">
        <f>'signal-per-mass-dry-wt ave'!CK128</f>
        <v>0.0469341077659773</v>
      </c>
      <c r="AC128" s="66">
        <f>'signal-per-mass-dry-wt ave'!CQ128</f>
        <v>0.0593695948449333</v>
      </c>
      <c r="AD128" s="115">
        <f>'signal-per-mass-dry-wt ave'!CR128</f>
        <v>0.025946328373732</v>
      </c>
      <c r="AE128" s="66">
        <f>'signal-per-mass-dry-wt ave'!CX128</f>
        <v>0.0450848697395551</v>
      </c>
      <c r="AF128" s="115">
        <f>'signal-per-mass-dry-wt ave'!CY128</f>
        <v>0.0289862047170227</v>
      </c>
      <c r="AG128" s="66">
        <f>'signal-per-mass-dry-wt ave'!DE128</f>
        <v>0.0660263436119759</v>
      </c>
      <c r="AH128" s="115">
        <f>'signal-per-mass-dry-wt ave'!DF128</f>
        <v>0.0244559149967369</v>
      </c>
      <c r="AI128" s="66">
        <f>'signal-per-mass-dry-wt ave'!DL128</f>
        <v>0.0382191999964432</v>
      </c>
      <c r="AJ128" s="115">
        <f>'signal-per-mass-dry-wt ave'!DM128</f>
        <v>0.0206736206850186</v>
      </c>
      <c r="AK128" s="66">
        <f>'signal-per-mass-dry-wt ave'!DS128</f>
        <v>0.0647038197696198</v>
      </c>
      <c r="AL128" s="115">
        <f>'signal-per-mass-dry-wt ave'!DT128</f>
        <v>0.0434295151407479</v>
      </c>
      <c r="AM128" s="66">
        <f>'signal-per-mass-dry-wt ave'!DZ128</f>
        <v>0.0424285669688916</v>
      </c>
      <c r="AN128" s="115">
        <f>'signal-per-mass-dry-wt ave'!EA128</f>
        <v>0.0364371376997527</v>
      </c>
      <c r="AO128" s="66">
        <f>'signal-per-mass-dry-wt ave'!EG128</f>
        <v>0.0703193255510499</v>
      </c>
      <c r="AP128" s="115">
        <f>'signal-per-mass-dry-wt ave'!EH128</f>
        <v>0.0582155033344226</v>
      </c>
      <c r="AQ128" s="128"/>
      <c r="AR128" s="66">
        <f>'% total signal ave'!Q128</f>
        <v>0.199499170881927</v>
      </c>
      <c r="AS128" s="115">
        <f>'% total signal ave'!R128</f>
        <v>0.00910879597082443</v>
      </c>
      <c r="AT128" s="66">
        <f>'% total signal ave'!S128</f>
        <v>0.0456583149220978</v>
      </c>
      <c r="AU128" s="66">
        <f>'% total signal ave'!Y128</f>
        <v>0.248023546193225</v>
      </c>
      <c r="AV128" s="115">
        <f>'% total signal ave'!Z128</f>
        <v>0.0242668225248292</v>
      </c>
      <c r="AW128" s="66">
        <f>'% total signal ave'!AF128</f>
        <v>0.255074417348357</v>
      </c>
      <c r="AX128" s="115">
        <f>'% total signal ave'!AG128</f>
        <v>0.0228052778876498</v>
      </c>
      <c r="AY128" s="66">
        <f>'% total signal ave'!AM128</f>
        <v>0.233444636663983</v>
      </c>
      <c r="AZ128" s="115">
        <f>'% total signal ave'!AN128</f>
        <v>0.0398193716007433</v>
      </c>
      <c r="BA128" s="66">
        <f>'% total signal ave'!AT128</f>
        <v>0.199578233279807</v>
      </c>
      <c r="BB128" s="115">
        <f>'% total signal ave'!AU128</f>
        <v>0.0284731572909579</v>
      </c>
      <c r="BC128" s="66">
        <f>'% total signal ave'!BA128</f>
        <v>0.201523783218156</v>
      </c>
      <c r="BD128" s="115">
        <f>'% total signal ave'!BB128</f>
        <v>0.0337264117480568</v>
      </c>
      <c r="BE128" s="66">
        <f>'% total signal ave'!BH128</f>
        <v>0.226403128636691</v>
      </c>
      <c r="BF128" s="115">
        <f>'% total signal ave'!BI128</f>
        <v>0.0337786970459911</v>
      </c>
      <c r="BG128" s="66">
        <f>'% total signal ave'!BO128</f>
        <v>0.225429499257739</v>
      </c>
      <c r="BH128" s="115">
        <f>'% total signal ave'!BP128</f>
        <v>0.0264277772081545</v>
      </c>
      <c r="BI128" s="66">
        <f>'% total signal ave'!BV128</f>
        <v>0.239960440979287</v>
      </c>
      <c r="BJ128" s="115">
        <f>'% total signal ave'!BW128</f>
        <v>0.0193082545561247</v>
      </c>
      <c r="BK128" s="66">
        <f>'% total signal ave'!CC128</f>
        <v>0.238377618619433</v>
      </c>
      <c r="BL128" s="115">
        <f>'% total signal ave'!CD128</f>
        <v>0.0396622194739362</v>
      </c>
      <c r="BM128" s="66">
        <f>'% total signal ave'!CJ128</f>
        <v>0.136903949535033</v>
      </c>
      <c r="BN128" s="115">
        <f>'% total signal ave'!CK128</f>
        <v>0.0368046715493653</v>
      </c>
      <c r="BO128" s="66">
        <f>'% total signal ave'!CQ128</f>
        <v>0.148612613641085</v>
      </c>
      <c r="BP128" s="115">
        <f>'% total signal ave'!CR128</f>
        <v>0.020878096676637</v>
      </c>
      <c r="BQ128" s="66">
        <f>'% total signal ave'!CX128</f>
        <v>0.140478496309986</v>
      </c>
      <c r="BR128" s="115">
        <f>'% total signal ave'!CY128</f>
        <v>0.0548108975741759</v>
      </c>
      <c r="BS128" s="66">
        <f>'% total signal ave'!DE128</f>
        <v>0.135957256600618</v>
      </c>
      <c r="BT128" s="115">
        <f>'% total signal ave'!DF128</f>
        <v>0.010688287165493</v>
      </c>
      <c r="BU128" s="66">
        <f>'% total signal ave'!DL128</f>
        <v>0.130151998205455</v>
      </c>
      <c r="BV128" s="115">
        <f>'% total signal ave'!DM128</f>
        <v>0.0273625441065558</v>
      </c>
      <c r="BW128" s="66">
        <f>'% total signal ave'!DS128</f>
        <v>0.12818406679806</v>
      </c>
      <c r="BX128" s="115">
        <f>'% total signal ave'!DT128</f>
        <v>0.0180477329257757</v>
      </c>
      <c r="BY128" s="66">
        <f>'% total signal ave'!DZ128</f>
        <v>0.144053088766645</v>
      </c>
      <c r="BZ128" s="115">
        <f>'% total signal ave'!EA128</f>
        <v>0.00834048080853327</v>
      </c>
      <c r="CA128" s="66">
        <f>'% total signal ave'!EG128</f>
        <v>0.138458363718101</v>
      </c>
      <c r="CB128" s="115">
        <f>'% total signal ave'!EH128</f>
        <v>0.0464008869316518</v>
      </c>
    </row>
    <row r="129" spans="1:80">
      <c r="A129">
        <f>'imported data from Web Calc'!A136</f>
        <v>880.6</v>
      </c>
      <c r="B129" t="str">
        <f>'imported data from Web Calc'!B136</f>
        <v>C45H83O13P</v>
      </c>
      <c r="C129" s="61" t="str">
        <f>'imported data from Web Calc'!C136</f>
        <v>PI(36:2)</v>
      </c>
      <c r="D129" s="66">
        <f>'amount-analyzed sorted'!Q129</f>
        <v>0.00642900794904504</v>
      </c>
      <c r="E129" s="125"/>
      <c r="F129" s="66">
        <f>'signal-per-mass-dry-wt ave'!Q129</f>
        <v>0.0828195802436239</v>
      </c>
      <c r="G129" s="115">
        <f>'signal-per-mass-dry-wt ave'!R129</f>
        <v>0.00330381335576208</v>
      </c>
      <c r="H129" s="66">
        <f>'signal-per-mass-dry-wt ave'!S129</f>
        <v>0.0398916940419586</v>
      </c>
      <c r="I129" s="66">
        <f>'signal-per-mass-dry-wt ave'!Y129</f>
        <v>0.339694489590331</v>
      </c>
      <c r="J129" s="115">
        <f>'signal-per-mass-dry-wt ave'!Z129</f>
        <v>0.111215975108856</v>
      </c>
      <c r="K129" s="66">
        <f>'signal-per-mass-dry-wt ave'!AF129</f>
        <v>0.177009068829732</v>
      </c>
      <c r="L129" s="115">
        <f>'signal-per-mass-dry-wt ave'!AG129</f>
        <v>0.108078729399245</v>
      </c>
      <c r="M129" s="66">
        <f>'signal-per-mass-dry-wt ave'!AM129</f>
        <v>0.0669830395093292</v>
      </c>
      <c r="N129" s="115">
        <f>'signal-per-mass-dry-wt ave'!AN129</f>
        <v>0.0262293934181865</v>
      </c>
      <c r="O129" s="66">
        <f>'signal-per-mass-dry-wt ave'!AT129</f>
        <v>0.0845232624321705</v>
      </c>
      <c r="P129" s="115">
        <f>'signal-per-mass-dry-wt ave'!AU129</f>
        <v>0.0403835183883478</v>
      </c>
      <c r="Q129" s="66">
        <f>'signal-per-mass-dry-wt ave'!BA129</f>
        <v>0.159648858660846</v>
      </c>
      <c r="R129" s="115">
        <f>'signal-per-mass-dry-wt ave'!BB129</f>
        <v>0.0817296254203575</v>
      </c>
      <c r="S129" s="66">
        <f>'signal-per-mass-dry-wt ave'!BH129</f>
        <v>0.148821372377542</v>
      </c>
      <c r="T129" s="115">
        <f>'signal-per-mass-dry-wt ave'!BI129</f>
        <v>0.0806448109955519</v>
      </c>
      <c r="U129" s="66">
        <f>'signal-per-mass-dry-wt ave'!BO129</f>
        <v>0.0917734587117226</v>
      </c>
      <c r="V129" s="115">
        <f>'signal-per-mass-dry-wt ave'!BP129</f>
        <v>0.030820841332198</v>
      </c>
      <c r="W129" s="66">
        <f>'signal-per-mass-dry-wt ave'!BV129</f>
        <v>0.217674385721636</v>
      </c>
      <c r="X129" s="115">
        <f>'signal-per-mass-dry-wt ave'!BW129</f>
        <v>0.0723130098751202</v>
      </c>
      <c r="Y129" s="66">
        <f>'signal-per-mass-dry-wt ave'!CC129</f>
        <v>0.0474945343990959</v>
      </c>
      <c r="Z129" s="115">
        <f>'signal-per-mass-dry-wt ave'!CD129</f>
        <v>0.0295972346034372</v>
      </c>
      <c r="AA129" s="66">
        <f>'signal-per-mass-dry-wt ave'!CJ129</f>
        <v>0.0565301942518691</v>
      </c>
      <c r="AB129" s="115">
        <f>'signal-per-mass-dry-wt ave'!CK129</f>
        <v>0.0359267915993362</v>
      </c>
      <c r="AC129" s="66">
        <f>'signal-per-mass-dry-wt ave'!CQ129</f>
        <v>0.0538639782213374</v>
      </c>
      <c r="AD129" s="115">
        <f>'signal-per-mass-dry-wt ave'!CR129</f>
        <v>0.019789389293313</v>
      </c>
      <c r="AE129" s="66">
        <f>'signal-per-mass-dry-wt ave'!CX129</f>
        <v>0.0380047026325495</v>
      </c>
      <c r="AF129" s="115">
        <f>'signal-per-mass-dry-wt ave'!CY129</f>
        <v>0.0224275418993432</v>
      </c>
      <c r="AG129" s="66">
        <f>'signal-per-mass-dry-wt ave'!DE129</f>
        <v>0.0559300704279221</v>
      </c>
      <c r="AH129" s="115">
        <f>'signal-per-mass-dry-wt ave'!DF129</f>
        <v>0.0186606174679074</v>
      </c>
      <c r="AI129" s="66">
        <f>'signal-per-mass-dry-wt ave'!DL129</f>
        <v>0.0342207393250632</v>
      </c>
      <c r="AJ129" s="115">
        <f>'signal-per-mass-dry-wt ave'!DM129</f>
        <v>0.0162748053275475</v>
      </c>
      <c r="AK129" s="66">
        <f>'signal-per-mass-dry-wt ave'!DS129</f>
        <v>0.0581293469895798</v>
      </c>
      <c r="AL129" s="115">
        <f>'signal-per-mass-dry-wt ave'!DT129</f>
        <v>0.0437685862299783</v>
      </c>
      <c r="AM129" s="66">
        <f>'signal-per-mass-dry-wt ave'!DZ129</f>
        <v>0.0319956928055552</v>
      </c>
      <c r="AN129" s="115">
        <f>'signal-per-mass-dry-wt ave'!EA129</f>
        <v>0.0323064445639661</v>
      </c>
      <c r="AO129" s="66">
        <f>'signal-per-mass-dry-wt ave'!EG129</f>
        <v>0.0569554988429712</v>
      </c>
      <c r="AP129" s="115">
        <f>'signal-per-mass-dry-wt ave'!EH129</f>
        <v>0.0493864995282572</v>
      </c>
      <c r="AQ129" s="128"/>
      <c r="AR129" s="66">
        <f>'% total signal ave'!Q129</f>
        <v>0.149990149839741</v>
      </c>
      <c r="AS129" s="115">
        <f>'% total signal ave'!R129</f>
        <v>0.00574934457483404</v>
      </c>
      <c r="AT129" s="66">
        <f>'% total signal ave'!S129</f>
        <v>0.0383314809737639</v>
      </c>
      <c r="AU129" s="66">
        <f>'% total signal ave'!Y129</f>
        <v>0.208786794139551</v>
      </c>
      <c r="AV129" s="115">
        <f>'% total signal ave'!Z129</f>
        <v>0.0207366435324188</v>
      </c>
      <c r="AW129" s="66">
        <f>'% total signal ave'!AF129</f>
        <v>0.211048043112723</v>
      </c>
      <c r="AX129" s="115">
        <f>'% total signal ave'!AG129</f>
        <v>0.0251116749637807</v>
      </c>
      <c r="AY129" s="66">
        <f>'% total signal ave'!AM129</f>
        <v>0.166000115708499</v>
      </c>
      <c r="AZ129" s="115">
        <f>'% total signal ave'!AN129</f>
        <v>0.05266412876235</v>
      </c>
      <c r="BA129" s="66">
        <f>'% total signal ave'!AT129</f>
        <v>0.161378011939205</v>
      </c>
      <c r="BB129" s="115">
        <f>'% total signal ave'!AU129</f>
        <v>0.0273157867358833</v>
      </c>
      <c r="BC129" s="66">
        <f>'% total signal ave'!BA129</f>
        <v>0.166986729045239</v>
      </c>
      <c r="BD129" s="115">
        <f>'% total signal ave'!BB129</f>
        <v>0.0284880844716781</v>
      </c>
      <c r="BE129" s="66">
        <f>'% total signal ave'!BH129</f>
        <v>0.171229348061211</v>
      </c>
      <c r="BF129" s="115">
        <f>'% total signal ave'!BI129</f>
        <v>0.0368730645599259</v>
      </c>
      <c r="BG129" s="66">
        <f>'% total signal ave'!BO129</f>
        <v>0.167043368608762</v>
      </c>
      <c r="BH129" s="115">
        <f>'% total signal ave'!BP129</f>
        <v>0.0146277774343</v>
      </c>
      <c r="BI129" s="66">
        <f>'% total signal ave'!BV129</f>
        <v>0.172869767948087</v>
      </c>
      <c r="BJ129" s="115">
        <f>'% total signal ave'!BW129</f>
        <v>0.00928978732171613</v>
      </c>
      <c r="BK129" s="66">
        <f>'% total signal ave'!CC129</f>
        <v>0.181621789266426</v>
      </c>
      <c r="BL129" s="115">
        <f>'% total signal ave'!CD129</f>
        <v>0.0353251703229864</v>
      </c>
      <c r="BM129" s="66">
        <f>'% total signal ave'!CJ129</f>
        <v>0.122071503694263</v>
      </c>
      <c r="BN129" s="115">
        <f>'% total signal ave'!CK129</f>
        <v>0.0228246905261174</v>
      </c>
      <c r="BO129" s="66">
        <f>'% total signal ave'!CQ129</f>
        <v>0.137549432846906</v>
      </c>
      <c r="BP129" s="115">
        <f>'% total signal ave'!CR129</f>
        <v>0.0231346680616884</v>
      </c>
      <c r="BQ129" s="66">
        <f>'% total signal ave'!CX129</f>
        <v>0.124320550971085</v>
      </c>
      <c r="BR129" s="115">
        <f>'% total signal ave'!CY129</f>
        <v>0.0353202827512371</v>
      </c>
      <c r="BS129" s="66">
        <f>'% total signal ave'!DE129</f>
        <v>0.116785639698224</v>
      </c>
      <c r="BT129" s="115">
        <f>'% total signal ave'!DF129</f>
        <v>0.00643951717833599</v>
      </c>
      <c r="BU129" s="66">
        <f>'% total signal ave'!DL129</f>
        <v>0.121224594193041</v>
      </c>
      <c r="BV129" s="115">
        <f>'% total signal ave'!DM129</f>
        <v>0.0201975825483861</v>
      </c>
      <c r="BW129" s="66">
        <f>'% total signal ave'!DS129</f>
        <v>0.108333433839018</v>
      </c>
      <c r="BX129" s="115">
        <f>'% total signal ave'!DT129</f>
        <v>0.00670172053569731</v>
      </c>
      <c r="BY129" s="66">
        <f>'% total signal ave'!DZ129</f>
        <v>0.101077671114152</v>
      </c>
      <c r="BZ129" s="115">
        <f>'% total signal ave'!EA129</f>
        <v>0.0249458328494966</v>
      </c>
      <c r="CA129" s="66">
        <f>'% total signal ave'!EG129</f>
        <v>0.111477395167276</v>
      </c>
      <c r="CB129" s="115">
        <f>'% total signal ave'!EH129</f>
        <v>0.0370090857668179</v>
      </c>
    </row>
    <row r="130" spans="1:80">
      <c r="A130">
        <f>'imported data from Web Calc'!A137</f>
        <v>882.6</v>
      </c>
      <c r="B130" t="str">
        <f>'imported data from Web Calc'!B137</f>
        <v>C45H85O13P</v>
      </c>
      <c r="C130" s="61" t="str">
        <f>'imported data from Web Calc'!C137</f>
        <v>PI(36:1)</v>
      </c>
      <c r="D130" s="66">
        <f>'amount-analyzed sorted'!Q130</f>
        <v>0.0019414330935235</v>
      </c>
      <c r="E130" s="125"/>
      <c r="F130" s="66">
        <f>'signal-per-mass-dry-wt ave'!Q130</f>
        <v>0.0250098732418864</v>
      </c>
      <c r="G130" s="115">
        <f>'signal-per-mass-dry-wt ave'!R130</f>
        <v>0.00402550316588188</v>
      </c>
      <c r="H130" s="66">
        <f>'signal-per-mass-dry-wt ave'!S130</f>
        <v>0.160956560113227</v>
      </c>
      <c r="I130" s="66">
        <f>'signal-per-mass-dry-wt ave'!Y130</f>
        <v>0.0903709371959897</v>
      </c>
      <c r="J130" s="115">
        <f>'signal-per-mass-dry-wt ave'!Z130</f>
        <v>0.0281471592699748</v>
      </c>
      <c r="K130" s="66">
        <f>'signal-per-mass-dry-wt ave'!AF130</f>
        <v>0.0490042555550877</v>
      </c>
      <c r="L130" s="115">
        <f>'signal-per-mass-dry-wt ave'!AG130</f>
        <v>0.0269499647880511</v>
      </c>
      <c r="M130" s="66">
        <f>'signal-per-mass-dry-wt ave'!AM130</f>
        <v>0.0219688136611326</v>
      </c>
      <c r="N130" s="115">
        <f>'signal-per-mass-dry-wt ave'!AN130</f>
        <v>0.00758347552355273</v>
      </c>
      <c r="O130" s="66">
        <f>'signal-per-mass-dry-wt ave'!AT130</f>
        <v>0.0238575065516517</v>
      </c>
      <c r="P130" s="115">
        <f>'signal-per-mass-dry-wt ave'!AU130</f>
        <v>0.0104538940353124</v>
      </c>
      <c r="Q130" s="66">
        <f>'signal-per-mass-dry-wt ave'!BA130</f>
        <v>0.0485542214328784</v>
      </c>
      <c r="R130" s="115">
        <f>'signal-per-mass-dry-wt ave'!BB130</f>
        <v>0.0271208372333278</v>
      </c>
      <c r="S130" s="66">
        <f>'signal-per-mass-dry-wt ave'!BH130</f>
        <v>0.0438326733659727</v>
      </c>
      <c r="T130" s="115">
        <f>'signal-per-mass-dry-wt ave'!BI130</f>
        <v>0.0203050931511515</v>
      </c>
      <c r="U130" s="66">
        <f>'signal-per-mass-dry-wt ave'!BO130</f>
        <v>0.0270999821423124</v>
      </c>
      <c r="V130" s="115">
        <f>'signal-per-mass-dry-wt ave'!BP130</f>
        <v>0.00921195919399197</v>
      </c>
      <c r="W130" s="66">
        <f>'signal-per-mass-dry-wt ave'!BV130</f>
        <v>0.0590491193264006</v>
      </c>
      <c r="X130" s="115">
        <f>'signal-per-mass-dry-wt ave'!BW130</f>
        <v>0.0189053713928528</v>
      </c>
      <c r="Y130" s="66">
        <f>'signal-per-mass-dry-wt ave'!CC130</f>
        <v>0.0111644268221386</v>
      </c>
      <c r="Z130" s="115">
        <f>'signal-per-mass-dry-wt ave'!CD130</f>
        <v>0.00759919894128649</v>
      </c>
      <c r="AA130" s="66">
        <f>'signal-per-mass-dry-wt ave'!CJ130</f>
        <v>0.0186372009500511</v>
      </c>
      <c r="AB130" s="115">
        <f>'signal-per-mass-dry-wt ave'!CK130</f>
        <v>0.0132729287449367</v>
      </c>
      <c r="AC130" s="66">
        <f>'signal-per-mass-dry-wt ave'!CQ130</f>
        <v>0.0208586594363919</v>
      </c>
      <c r="AD130" s="115">
        <f>'signal-per-mass-dry-wt ave'!CR130</f>
        <v>0.00757670383531267</v>
      </c>
      <c r="AE130" s="66">
        <f>'signal-per-mass-dry-wt ave'!CX130</f>
        <v>0.0135932445185686</v>
      </c>
      <c r="AF130" s="115">
        <f>'signal-per-mass-dry-wt ave'!CY130</f>
        <v>0.00873682017262649</v>
      </c>
      <c r="AG130" s="66">
        <f>'signal-per-mass-dry-wt ave'!DE130</f>
        <v>0.0218847192627876</v>
      </c>
      <c r="AH130" s="115">
        <f>'signal-per-mass-dry-wt ave'!DF130</f>
        <v>0.00788327940151679</v>
      </c>
      <c r="AI130" s="66">
        <f>'signal-per-mass-dry-wt ave'!DL130</f>
        <v>0.0109273490000418</v>
      </c>
      <c r="AJ130" s="115">
        <f>'signal-per-mass-dry-wt ave'!DM130</f>
        <v>0.00636487144062863</v>
      </c>
      <c r="AK130" s="66">
        <f>'signal-per-mass-dry-wt ave'!DS130</f>
        <v>0.019929310232904</v>
      </c>
      <c r="AL130" s="115">
        <f>'signal-per-mass-dry-wt ave'!DT130</f>
        <v>0.0130633978969821</v>
      </c>
      <c r="AM130" s="66">
        <f>'signal-per-mass-dry-wt ave'!DZ130</f>
        <v>0.0115393595173088</v>
      </c>
      <c r="AN130" s="115">
        <f>'signal-per-mass-dry-wt ave'!EA130</f>
        <v>0.0102933227158592</v>
      </c>
      <c r="AO130" s="66">
        <f>'signal-per-mass-dry-wt ave'!EG130</f>
        <v>0.0186984782069588</v>
      </c>
      <c r="AP130" s="115">
        <f>'signal-per-mass-dry-wt ave'!EH130</f>
        <v>0.0134189846324354</v>
      </c>
      <c r="AQ130" s="128"/>
      <c r="AR130" s="66">
        <f>'% total signal ave'!Q130</f>
        <v>0.0452693315202918</v>
      </c>
      <c r="AS130" s="115">
        <f>'% total signal ave'!R130</f>
        <v>0.00708151322606919</v>
      </c>
      <c r="AT130" s="66">
        <f>'% total signal ave'!S130</f>
        <v>0.156430700172697</v>
      </c>
      <c r="AU130" s="66">
        <f>'% total signal ave'!Y130</f>
        <v>0.0557819649285903</v>
      </c>
      <c r="AV130" s="115">
        <f>'% total signal ave'!Z130</f>
        <v>0.00558008678506518</v>
      </c>
      <c r="AW130" s="66">
        <f>'% total signal ave'!AF130</f>
        <v>0.059898622156186</v>
      </c>
      <c r="AX130" s="115">
        <f>'% total signal ave'!AG130</f>
        <v>0.00313036244966358</v>
      </c>
      <c r="AY130" s="66">
        <f>'% total signal ave'!AM130</f>
        <v>0.0547375658608628</v>
      </c>
      <c r="AZ130" s="115">
        <f>'% total signal ave'!AN130</f>
        <v>0.013010673364128</v>
      </c>
      <c r="BA130" s="66">
        <f>'% total signal ave'!AT130</f>
        <v>0.0476970962450864</v>
      </c>
      <c r="BB130" s="115">
        <f>'% total signal ave'!AU130</f>
        <v>0.0123429340919823</v>
      </c>
      <c r="BC130" s="66">
        <f>'% total signal ave'!BA130</f>
        <v>0.0489500789769701</v>
      </c>
      <c r="BD130" s="115">
        <f>'% total signal ave'!BB130</f>
        <v>0.0151248468447618</v>
      </c>
      <c r="BE130" s="66">
        <f>'% total signal ave'!BH130</f>
        <v>0.0516472452879793</v>
      </c>
      <c r="BF130" s="115">
        <f>'% total signal ave'!BI130</f>
        <v>0.00991274898951873</v>
      </c>
      <c r="BG130" s="66">
        <f>'% total signal ave'!BO130</f>
        <v>0.0497317662163057</v>
      </c>
      <c r="BH130" s="115">
        <f>'% total signal ave'!BP130</f>
        <v>0.0110954338344496</v>
      </c>
      <c r="BI130" s="66">
        <f>'% total signal ave'!BV130</f>
        <v>0.0474461549228728</v>
      </c>
      <c r="BJ130" s="115">
        <f>'% total signal ave'!BW130</f>
        <v>0.00744288437009112</v>
      </c>
      <c r="BK130" s="66">
        <f>'% total signal ave'!CC130</f>
        <v>0.0423085746840238</v>
      </c>
      <c r="BL130" s="115">
        <f>'% total signal ave'!CD130</f>
        <v>0.0137362230372876</v>
      </c>
      <c r="BM130" s="66">
        <f>'% total signal ave'!CJ130</f>
        <v>0.039508263817745</v>
      </c>
      <c r="BN130" s="115">
        <f>'% total signal ave'!CK130</f>
        <v>0.0150726931121591</v>
      </c>
      <c r="BO130" s="66">
        <f>'% total signal ave'!CQ130</f>
        <v>0.0551524838619797</v>
      </c>
      <c r="BP130" s="115">
        <f>'% total signal ave'!CR130</f>
        <v>0.0200018623342581</v>
      </c>
      <c r="BQ130" s="66">
        <f>'% total signal ave'!CX130</f>
        <v>0.0459756204379288</v>
      </c>
      <c r="BR130" s="115">
        <f>'% total signal ave'!CY130</f>
        <v>0.020626009527482</v>
      </c>
      <c r="BS130" s="66">
        <f>'% total signal ave'!DE130</f>
        <v>0.0459248110052122</v>
      </c>
      <c r="BT130" s="115">
        <f>'% total signal ave'!DF130</f>
        <v>0.00629394804812208</v>
      </c>
      <c r="BU130" s="66">
        <f>'% total signal ave'!DL130</f>
        <v>0.0332652033076532</v>
      </c>
      <c r="BV130" s="115">
        <f>'% total signal ave'!DM130</f>
        <v>0.0147842228501881</v>
      </c>
      <c r="BW130" s="66">
        <f>'% total signal ave'!DS130</f>
        <v>0.0388452056889309</v>
      </c>
      <c r="BX130" s="115">
        <f>'% total signal ave'!DT130</f>
        <v>0.00820849815864863</v>
      </c>
      <c r="BY130" s="66">
        <f>'% total signal ave'!DZ130</f>
        <v>0.0432835710905905</v>
      </c>
      <c r="BZ130" s="115">
        <f>'% total signal ave'!EA130</f>
        <v>0.0202203909212583</v>
      </c>
      <c r="CA130" s="66">
        <f>'% total signal ave'!EG130</f>
        <v>0.0409709248590732</v>
      </c>
      <c r="CB130" s="115">
        <f>'% total signal ave'!EH130</f>
        <v>0.00342901282832766</v>
      </c>
    </row>
    <row r="131" spans="1:80">
      <c r="A131" s="74" t="s">
        <v>530</v>
      </c>
      <c r="B131" s="75"/>
      <c r="C131" s="74" t="s">
        <v>530</v>
      </c>
      <c r="D131" s="66">
        <f>'amount-analyzed sorted'!Q131</f>
        <v>0.206727615011026</v>
      </c>
      <c r="E131" s="125"/>
      <c r="F131" s="116">
        <f>'signal-per-mass-dry-wt ave'!Q131</f>
        <v>2.66310050254671</v>
      </c>
      <c r="G131" s="117">
        <f>'signal-per-mass-dry-wt ave'!R131</f>
        <v>0.0524785951202869</v>
      </c>
      <c r="H131" s="66">
        <f>'signal-per-mass-dry-wt ave'!S131</f>
        <v>0.0197058259987191</v>
      </c>
      <c r="I131" s="116">
        <f>'signal-per-mass-dry-wt ave'!Y131</f>
        <v>9.11589292876576</v>
      </c>
      <c r="J131" s="117">
        <f>'signal-per-mass-dry-wt ave'!Z131</f>
        <v>2.68370028694627</v>
      </c>
      <c r="K131" s="116">
        <f>'signal-per-mass-dry-wt ave'!AF131</f>
        <v>4.34242320796953</v>
      </c>
      <c r="L131" s="117">
        <f>'signal-per-mass-dry-wt ave'!AG131</f>
        <v>2.48683590377315</v>
      </c>
      <c r="M131" s="116">
        <f>'signal-per-mass-dry-wt ave'!AM131</f>
        <v>2.092875414454</v>
      </c>
      <c r="N131" s="117">
        <f>'signal-per-mass-dry-wt ave'!AN131</f>
        <v>0.615288855159535</v>
      </c>
      <c r="O131" s="116">
        <f>'signal-per-mass-dry-wt ave'!AT131</f>
        <v>2.75317886789597</v>
      </c>
      <c r="P131" s="117">
        <f>'signal-per-mass-dry-wt ave'!AU131</f>
        <v>1.3040467738596</v>
      </c>
      <c r="Q131" s="116">
        <f>'signal-per-mass-dry-wt ave'!BA131</f>
        <v>4.93248096105143</v>
      </c>
      <c r="R131" s="117">
        <f>'signal-per-mass-dry-wt ave'!BB131</f>
        <v>2.41266623333039</v>
      </c>
      <c r="S131" s="116">
        <f>'signal-per-mass-dry-wt ave'!BH131</f>
        <v>5.2874909738657</v>
      </c>
      <c r="T131" s="117">
        <f>'signal-per-mass-dry-wt ave'!BI131</f>
        <v>2.26062696712742</v>
      </c>
      <c r="U131" s="116">
        <f>'signal-per-mass-dry-wt ave'!BO131</f>
        <v>3.59907494087743</v>
      </c>
      <c r="V131" s="117">
        <f>'signal-per-mass-dry-wt ave'!BP131</f>
        <v>1.0456920243108</v>
      </c>
      <c r="W131" s="116">
        <f>'signal-per-mass-dry-wt ave'!BV131</f>
        <v>6.80522481844009</v>
      </c>
      <c r="X131" s="117">
        <f>'signal-per-mass-dry-wt ave'!BW131</f>
        <v>2.0147798220575</v>
      </c>
      <c r="Y131" s="116">
        <f>'signal-per-mass-dry-wt ave'!CC131</f>
        <v>1.46827863335273</v>
      </c>
      <c r="Z131" s="117">
        <f>'signal-per-mass-dry-wt ave'!CD131</f>
        <v>0.855411174039501</v>
      </c>
      <c r="AA131" s="116">
        <f>'signal-per-mass-dry-wt ave'!CJ131</f>
        <v>1.69418583156193</v>
      </c>
      <c r="AB131" s="117">
        <f>'signal-per-mass-dry-wt ave'!CK131</f>
        <v>1.09621103649246</v>
      </c>
      <c r="AC131" s="116">
        <f>'signal-per-mass-dry-wt ave'!CQ131</f>
        <v>1.40170229837528</v>
      </c>
      <c r="AD131" s="117">
        <f>'signal-per-mass-dry-wt ave'!CR131</f>
        <v>0.604781031139358</v>
      </c>
      <c r="AE131" s="116">
        <f>'signal-per-mass-dry-wt ave'!CX131</f>
        <v>1.1033216875028</v>
      </c>
      <c r="AF131" s="117">
        <f>'signal-per-mass-dry-wt ave'!CY131</f>
        <v>0.696264873476952</v>
      </c>
      <c r="AG131" s="116">
        <f>'signal-per-mass-dry-wt ave'!DE131</f>
        <v>1.9452873762417</v>
      </c>
      <c r="AH131" s="117">
        <f>'signal-per-mass-dry-wt ave'!DF131</f>
        <v>0.744313073115625</v>
      </c>
      <c r="AI131" s="116">
        <f>'signal-per-mass-dry-wt ave'!DL131</f>
        <v>1.17145152124656</v>
      </c>
      <c r="AJ131" s="117">
        <f>'signal-per-mass-dry-wt ave'!DM131</f>
        <v>0.596975036270162</v>
      </c>
      <c r="AK131" s="116">
        <f>'signal-per-mass-dry-wt ave'!DS131</f>
        <v>2.16957753249314</v>
      </c>
      <c r="AL131" s="117">
        <f>'signal-per-mass-dry-wt ave'!DT131</f>
        <v>1.47312282341483</v>
      </c>
      <c r="AM131" s="116">
        <f>'signal-per-mass-dry-wt ave'!DZ131</f>
        <v>1.01032049991765</v>
      </c>
      <c r="AN131" s="117">
        <f>'signal-per-mass-dry-wt ave'!EA131</f>
        <v>0.843674825018683</v>
      </c>
      <c r="AO131" s="116">
        <f>'signal-per-mass-dry-wt ave'!EG131</f>
        <v>1.72628620184192</v>
      </c>
      <c r="AP131" s="117">
        <f>'signal-per-mass-dry-wt ave'!EH131</f>
        <v>1.1918516534585</v>
      </c>
      <c r="AQ131" s="129"/>
      <c r="AR131" s="116">
        <f>'% total signal ave'!Q131</f>
        <v>4.82494059943858</v>
      </c>
      <c r="AS131" s="117">
        <f>'% total signal ave'!R131</f>
        <v>0.163142097359414</v>
      </c>
      <c r="AT131" s="66">
        <f>'% total signal ave'!S131</f>
        <v>0.033812249912133</v>
      </c>
      <c r="AU131" s="116">
        <f>'% total signal ave'!Y131</f>
        <v>5.65014209818374</v>
      </c>
      <c r="AV131" s="117">
        <f>'% total signal ave'!Z131</f>
        <v>0.405384090896874</v>
      </c>
      <c r="AW131" s="116">
        <f>'% total signal ave'!AF131</f>
        <v>5.25002413064084</v>
      </c>
      <c r="AX131" s="117">
        <f>'% total signal ave'!AG131</f>
        <v>0.474295265870314</v>
      </c>
      <c r="AY131" s="116">
        <f>'% total signal ave'!AM131</f>
        <v>5.2307446265062</v>
      </c>
      <c r="AZ131" s="117">
        <f>'% total signal ave'!AN131</f>
        <v>0.617220026794112</v>
      </c>
      <c r="BA131" s="116">
        <f>'% total signal ave'!AT131</f>
        <v>5.41080454775113</v>
      </c>
      <c r="BB131" s="117">
        <f>'% total signal ave'!AU131</f>
        <v>1.21028029938481</v>
      </c>
      <c r="BC131" s="116">
        <f>'% total signal ave'!BA131</f>
        <v>5.26335488288881</v>
      </c>
      <c r="BD131" s="117">
        <f>'% total signal ave'!BB131</f>
        <v>0.534571650908365</v>
      </c>
      <c r="BE131" s="116">
        <f>'% total signal ave'!BH131</f>
        <v>6.18372659894016</v>
      </c>
      <c r="BF131" s="117">
        <f>'% total signal ave'!BI131</f>
        <v>0.510206602164731</v>
      </c>
      <c r="BG131" s="116">
        <f>'% total signal ave'!BO131</f>
        <v>6.62116293010381</v>
      </c>
      <c r="BH131" s="117">
        <f>'% total signal ave'!BP131</f>
        <v>0.661930916962557</v>
      </c>
      <c r="BI131" s="116">
        <f>'% total signal ave'!BV131</f>
        <v>5.442821391904</v>
      </c>
      <c r="BJ131" s="117">
        <f>'% total signal ave'!BW131</f>
        <v>0.0995576443098403</v>
      </c>
      <c r="BK131" s="116">
        <f>'% total signal ave'!CC131</f>
        <v>5.65997688875892</v>
      </c>
      <c r="BL131" s="117">
        <f>'% total signal ave'!CD131</f>
        <v>0.816553006146507</v>
      </c>
      <c r="BM131" s="116">
        <f>'% total signal ave'!CJ131</f>
        <v>3.65247864958027</v>
      </c>
      <c r="BN131" s="117">
        <f>'% total signal ave'!CK131</f>
        <v>0.773266676511872</v>
      </c>
      <c r="BO131" s="116">
        <f>'% total signal ave'!CQ131</f>
        <v>3.50078658303906</v>
      </c>
      <c r="BP131" s="117">
        <f>'% total signal ave'!CR131</f>
        <v>0.340693846312379</v>
      </c>
      <c r="BQ131" s="116">
        <f>'% total signal ave'!CX131</f>
        <v>3.48955932877395</v>
      </c>
      <c r="BR131" s="117">
        <f>'% total signal ave'!CY131</f>
        <v>0.827337632388604</v>
      </c>
      <c r="BS131" s="116">
        <f>'% total signal ave'!DE131</f>
        <v>3.98994057400446</v>
      </c>
      <c r="BT131" s="117">
        <f>'% total signal ave'!DF131</f>
        <v>0.398138619418195</v>
      </c>
      <c r="BU131" s="116">
        <f>'% total signal ave'!DL131</f>
        <v>4.05203141013136</v>
      </c>
      <c r="BV131" s="117">
        <f>'% total signal ave'!DM131</f>
        <v>0.509188555842027</v>
      </c>
      <c r="BW131" s="116">
        <f>'% total signal ave'!DS131</f>
        <v>4.20962296312147</v>
      </c>
      <c r="BX131" s="117">
        <f>'% total signal ave'!DT131</f>
        <v>0.489411447003026</v>
      </c>
      <c r="BY131" s="116">
        <f>'% total signal ave'!DZ131</f>
        <v>3.55204856538122</v>
      </c>
      <c r="BZ131" s="117">
        <f>'% total signal ave'!EA131</f>
        <v>0.627169619625053</v>
      </c>
      <c r="CA131" s="116">
        <f>'% total signal ave'!EG131</f>
        <v>3.75144712246362</v>
      </c>
      <c r="CB131" s="117">
        <f>'% total signal ave'!EH131</f>
        <v>0.296012435759107</v>
      </c>
    </row>
    <row r="132" spans="1:80">
      <c r="A132">
        <f>'imported data from Web Calc'!A140</f>
        <v>756.5</v>
      </c>
      <c r="B132" t="str">
        <f>'imported data from Web Calc'!B140</f>
        <v>C40H70O10PN</v>
      </c>
      <c r="C132" s="61" t="str">
        <f>'imported data from Web Calc'!C140</f>
        <v>PS(34:4)</v>
      </c>
      <c r="D132" s="66">
        <f>'amount-analyzed sorted'!Q132</f>
        <v>0</v>
      </c>
      <c r="E132" s="125"/>
      <c r="F132" s="66">
        <f>'signal-per-mass-dry-wt ave'!Q132</f>
        <v>0</v>
      </c>
      <c r="G132" s="115">
        <f>'signal-per-mass-dry-wt ave'!R132</f>
        <v>0</v>
      </c>
      <c r="H132" s="66" t="e">
        <f>'signal-per-mass-dry-wt ave'!S132</f>
        <v>#DIV/0!</v>
      </c>
      <c r="I132" s="66">
        <f>'signal-per-mass-dry-wt ave'!Y132</f>
        <v>0.000432179647743546</v>
      </c>
      <c r="J132" s="115">
        <f>'signal-per-mass-dry-wt ave'!Z132</f>
        <v>0.000966383070846483</v>
      </c>
      <c r="K132" s="66">
        <f>'signal-per-mass-dry-wt ave'!AF132</f>
        <v>0.000693779151543594</v>
      </c>
      <c r="L132" s="115">
        <f>'signal-per-mass-dry-wt ave'!AG132</f>
        <v>0.000949999615936737</v>
      </c>
      <c r="M132" s="66">
        <f>'signal-per-mass-dry-wt ave'!AM132</f>
        <v>0</v>
      </c>
      <c r="N132" s="115">
        <f>'signal-per-mass-dry-wt ave'!AN132</f>
        <v>0</v>
      </c>
      <c r="O132" s="66">
        <f>'signal-per-mass-dry-wt ave'!AT132</f>
        <v>0</v>
      </c>
      <c r="P132" s="115">
        <f>'signal-per-mass-dry-wt ave'!AU132</f>
        <v>0</v>
      </c>
      <c r="Q132" s="66">
        <f>'signal-per-mass-dry-wt ave'!BA132</f>
        <v>0</v>
      </c>
      <c r="R132" s="115">
        <f>'signal-per-mass-dry-wt ave'!BB132</f>
        <v>0</v>
      </c>
      <c r="S132" s="66">
        <f>'signal-per-mass-dry-wt ave'!BH132</f>
        <v>0</v>
      </c>
      <c r="T132" s="115">
        <f>'signal-per-mass-dry-wt ave'!BI132</f>
        <v>0</v>
      </c>
      <c r="U132" s="66">
        <f>'signal-per-mass-dry-wt ave'!BO132</f>
        <v>0.000363901265895174</v>
      </c>
      <c r="V132" s="115">
        <f>'signal-per-mass-dry-wt ave'!BP132</f>
        <v>0.000813707967639834</v>
      </c>
      <c r="W132" s="66">
        <f>'signal-per-mass-dry-wt ave'!BV132</f>
        <v>0.00069117518142906</v>
      </c>
      <c r="X132" s="115">
        <f>'signal-per-mass-dry-wt ave'!BW132</f>
        <v>0.000947049018832797</v>
      </c>
      <c r="Y132" s="66">
        <f>'signal-per-mass-dry-wt ave'!CC132</f>
        <v>0</v>
      </c>
      <c r="Z132" s="115">
        <f>'signal-per-mass-dry-wt ave'!CD132</f>
        <v>0</v>
      </c>
      <c r="AA132" s="66">
        <f>'signal-per-mass-dry-wt ave'!CJ132</f>
        <v>0</v>
      </c>
      <c r="AB132" s="115">
        <f>'signal-per-mass-dry-wt ave'!CK132</f>
        <v>0</v>
      </c>
      <c r="AC132" s="66">
        <f>'signal-per-mass-dry-wt ave'!CQ132</f>
        <v>0</v>
      </c>
      <c r="AD132" s="115">
        <f>'signal-per-mass-dry-wt ave'!CR132</f>
        <v>0</v>
      </c>
      <c r="AE132" s="66">
        <f>'signal-per-mass-dry-wt ave'!CX132</f>
        <v>0</v>
      </c>
      <c r="AF132" s="115">
        <f>'signal-per-mass-dry-wt ave'!CY132</f>
        <v>0</v>
      </c>
      <c r="AG132" s="66">
        <f>'signal-per-mass-dry-wt ave'!DE132</f>
        <v>0</v>
      </c>
      <c r="AH132" s="115">
        <f>'signal-per-mass-dry-wt ave'!DF132</f>
        <v>0</v>
      </c>
      <c r="AI132" s="66">
        <f>'signal-per-mass-dry-wt ave'!DL132</f>
        <v>0</v>
      </c>
      <c r="AJ132" s="115">
        <f>'signal-per-mass-dry-wt ave'!DM132</f>
        <v>0</v>
      </c>
      <c r="AK132" s="66">
        <f>'signal-per-mass-dry-wt ave'!DS132</f>
        <v>0</v>
      </c>
      <c r="AL132" s="115">
        <f>'signal-per-mass-dry-wt ave'!DT132</f>
        <v>0</v>
      </c>
      <c r="AM132" s="66">
        <f>'signal-per-mass-dry-wt ave'!DZ132</f>
        <v>0</v>
      </c>
      <c r="AN132" s="115">
        <f>'signal-per-mass-dry-wt ave'!EA132</f>
        <v>0</v>
      </c>
      <c r="AO132" s="66">
        <f>'signal-per-mass-dry-wt ave'!EG132</f>
        <v>0</v>
      </c>
      <c r="AP132" s="115">
        <f>'signal-per-mass-dry-wt ave'!EH132</f>
        <v>0</v>
      </c>
      <c r="AQ132" s="128"/>
      <c r="AR132" s="66">
        <f>'% total signal ave'!Q132</f>
        <v>0</v>
      </c>
      <c r="AS132" s="115">
        <f>'% total signal ave'!R132</f>
        <v>0</v>
      </c>
      <c r="AT132" s="66" t="e">
        <f>'% total signal ave'!S132</f>
        <v>#DIV/0!</v>
      </c>
      <c r="AU132" s="66">
        <f>'% total signal ave'!Y132</f>
        <v>0.000360567101567277</v>
      </c>
      <c r="AV132" s="115">
        <f>'% total signal ave'!Z132</f>
        <v>0.000806252549554502</v>
      </c>
      <c r="AW132" s="66">
        <f>'% total signal ave'!AF132</f>
        <v>0.000735190169405594</v>
      </c>
      <c r="AX132" s="115">
        <f>'% total signal ave'!AG132</f>
        <v>0.00102904891493451</v>
      </c>
      <c r="AY132" s="66">
        <f>'% total signal ave'!AM132</f>
        <v>0</v>
      </c>
      <c r="AZ132" s="115">
        <f>'% total signal ave'!AN132</f>
        <v>0</v>
      </c>
      <c r="BA132" s="66">
        <f>'% total signal ave'!AT132</f>
        <v>0</v>
      </c>
      <c r="BB132" s="115">
        <f>'% total signal ave'!AU132</f>
        <v>0</v>
      </c>
      <c r="BC132" s="66">
        <f>'% total signal ave'!BA132</f>
        <v>0</v>
      </c>
      <c r="BD132" s="115">
        <f>'% total signal ave'!BB132</f>
        <v>0</v>
      </c>
      <c r="BE132" s="66">
        <f>'% total signal ave'!BH132</f>
        <v>0</v>
      </c>
      <c r="BF132" s="115">
        <f>'% total signal ave'!BI132</f>
        <v>0</v>
      </c>
      <c r="BG132" s="66">
        <f>'% total signal ave'!BO132</f>
        <v>0.000601002282017236</v>
      </c>
      <c r="BH132" s="115">
        <f>'% total signal ave'!BP132</f>
        <v>0.00134388195722304</v>
      </c>
      <c r="BI132" s="66">
        <f>'% total signal ave'!BV132</f>
        <v>0.000529270164229434</v>
      </c>
      <c r="BJ132" s="115">
        <f>'% total signal ave'!BW132</f>
        <v>0.000764615010432975</v>
      </c>
      <c r="BK132" s="66">
        <f>'% total signal ave'!CC132</f>
        <v>0</v>
      </c>
      <c r="BL132" s="115">
        <f>'% total signal ave'!CD132</f>
        <v>0</v>
      </c>
      <c r="BM132" s="66">
        <f>'% total signal ave'!CJ132</f>
        <v>0</v>
      </c>
      <c r="BN132" s="115">
        <f>'% total signal ave'!CK132</f>
        <v>0</v>
      </c>
      <c r="BO132" s="66">
        <f>'% total signal ave'!CQ132</f>
        <v>0</v>
      </c>
      <c r="BP132" s="115">
        <f>'% total signal ave'!CR132</f>
        <v>0</v>
      </c>
      <c r="BQ132" s="66">
        <f>'% total signal ave'!CX132</f>
        <v>0</v>
      </c>
      <c r="BR132" s="115">
        <f>'% total signal ave'!CY132</f>
        <v>0</v>
      </c>
      <c r="BS132" s="66">
        <f>'% total signal ave'!DE132</f>
        <v>0</v>
      </c>
      <c r="BT132" s="115">
        <f>'% total signal ave'!DF132</f>
        <v>0</v>
      </c>
      <c r="BU132" s="66">
        <f>'% total signal ave'!DL132</f>
        <v>0</v>
      </c>
      <c r="BV132" s="115">
        <f>'% total signal ave'!DM132</f>
        <v>0</v>
      </c>
      <c r="BW132" s="66">
        <f>'% total signal ave'!DS132</f>
        <v>0</v>
      </c>
      <c r="BX132" s="115">
        <f>'% total signal ave'!DT132</f>
        <v>0</v>
      </c>
      <c r="BY132" s="66">
        <f>'% total signal ave'!DZ132</f>
        <v>0</v>
      </c>
      <c r="BZ132" s="115">
        <f>'% total signal ave'!EA132</f>
        <v>0</v>
      </c>
      <c r="CA132" s="66">
        <f>'% total signal ave'!EG132</f>
        <v>0</v>
      </c>
      <c r="CB132" s="115">
        <f>'% total signal ave'!EH132</f>
        <v>0</v>
      </c>
    </row>
    <row r="133" spans="1:80">
      <c r="A133">
        <f>'imported data from Web Calc'!A141</f>
        <v>758.5</v>
      </c>
      <c r="B133" t="str">
        <f>'imported data from Web Calc'!B141</f>
        <v>C40H72O10PN</v>
      </c>
      <c r="C133" s="61" t="str">
        <f>'imported data from Web Calc'!C141</f>
        <v>PS(34:3)</v>
      </c>
      <c r="D133" s="66">
        <f>'amount-analyzed sorted'!Q133</f>
        <v>0.00269694506180231</v>
      </c>
      <c r="E133" s="125"/>
      <c r="F133" s="66">
        <f>'signal-per-mass-dry-wt ave'!Q133</f>
        <v>0.0347425076666392</v>
      </c>
      <c r="G133" s="115">
        <f>'signal-per-mass-dry-wt ave'!R133</f>
        <v>0.00633891160415854</v>
      </c>
      <c r="H133" s="66">
        <f>'signal-per-mass-dry-wt ave'!S133</f>
        <v>0.18245406074258</v>
      </c>
      <c r="I133" s="66">
        <f>'signal-per-mass-dry-wt ave'!Y133</f>
        <v>0.106495670934995</v>
      </c>
      <c r="J133" s="115">
        <f>'signal-per-mass-dry-wt ave'!Z133</f>
        <v>0.0278067937017378</v>
      </c>
      <c r="K133" s="66">
        <f>'signal-per-mass-dry-wt ave'!AF133</f>
        <v>0.0499122935985412</v>
      </c>
      <c r="L133" s="115">
        <f>'signal-per-mass-dry-wt ave'!AG133</f>
        <v>0.0321783489049869</v>
      </c>
      <c r="M133" s="66">
        <f>'signal-per-mass-dry-wt ave'!AM133</f>
        <v>0.0256622549482271</v>
      </c>
      <c r="N133" s="115">
        <f>'signal-per-mass-dry-wt ave'!AN133</f>
        <v>0.00469770557490779</v>
      </c>
      <c r="O133" s="66">
        <f>'signal-per-mass-dry-wt ave'!AT133</f>
        <v>0.04492390369273</v>
      </c>
      <c r="P133" s="115">
        <f>'signal-per-mass-dry-wt ave'!AU133</f>
        <v>0.0303801437119297</v>
      </c>
      <c r="Q133" s="66">
        <f>'signal-per-mass-dry-wt ave'!BA133</f>
        <v>0.0811153528159207</v>
      </c>
      <c r="R133" s="115">
        <f>'signal-per-mass-dry-wt ave'!BB133</f>
        <v>0.0428864817952355</v>
      </c>
      <c r="S133" s="66">
        <f>'signal-per-mass-dry-wt ave'!BH133</f>
        <v>0.0946092414641645</v>
      </c>
      <c r="T133" s="115">
        <f>'signal-per-mass-dry-wt ave'!BI133</f>
        <v>0.0406147624291908</v>
      </c>
      <c r="U133" s="66">
        <f>'signal-per-mass-dry-wt ave'!BO133</f>
        <v>0.0609483393272135</v>
      </c>
      <c r="V133" s="115">
        <f>'signal-per-mass-dry-wt ave'!BP133</f>
        <v>0.00832457218898431</v>
      </c>
      <c r="W133" s="66">
        <f>'signal-per-mass-dry-wt ave'!BV133</f>
        <v>0.0950155223988096</v>
      </c>
      <c r="X133" s="115">
        <f>'signal-per-mass-dry-wt ave'!BW133</f>
        <v>0.0271044118543478</v>
      </c>
      <c r="Y133" s="66">
        <f>'signal-per-mass-dry-wt ave'!CC133</f>
        <v>0.0196200090397964</v>
      </c>
      <c r="Z133" s="115">
        <f>'signal-per-mass-dry-wt ave'!CD133</f>
        <v>0.0112642133552312</v>
      </c>
      <c r="AA133" s="66">
        <f>'signal-per-mass-dry-wt ave'!CJ133</f>
        <v>0.0218007130788726</v>
      </c>
      <c r="AB133" s="115">
        <f>'signal-per-mass-dry-wt ave'!CK133</f>
        <v>0.018941261473649</v>
      </c>
      <c r="AC133" s="66">
        <f>'signal-per-mass-dry-wt ave'!CQ133</f>
        <v>0.0123757732697181</v>
      </c>
      <c r="AD133" s="115">
        <f>'signal-per-mass-dry-wt ave'!CR133</f>
        <v>0.00441419827020108</v>
      </c>
      <c r="AE133" s="66">
        <f>'signal-per-mass-dry-wt ave'!CX133</f>
        <v>0.011466946760724</v>
      </c>
      <c r="AF133" s="115">
        <f>'signal-per-mass-dry-wt ave'!CY133</f>
        <v>0.00955590801678898</v>
      </c>
      <c r="AG133" s="66">
        <f>'signal-per-mass-dry-wt ave'!DE133</f>
        <v>0.0256898852473118</v>
      </c>
      <c r="AH133" s="115">
        <f>'signal-per-mass-dry-wt ave'!DF133</f>
        <v>0.0175876640279454</v>
      </c>
      <c r="AI133" s="66">
        <f>'signal-per-mass-dry-wt ave'!DL133</f>
        <v>0.0174945018568473</v>
      </c>
      <c r="AJ133" s="115">
        <f>'signal-per-mass-dry-wt ave'!DM133</f>
        <v>0.00907832983459796</v>
      </c>
      <c r="AK133" s="66">
        <f>'signal-per-mass-dry-wt ave'!DS133</f>
        <v>0.0366779327367762</v>
      </c>
      <c r="AL133" s="115">
        <f>'signal-per-mass-dry-wt ave'!DT133</f>
        <v>0.028056334314676</v>
      </c>
      <c r="AM133" s="66">
        <f>'signal-per-mass-dry-wt ave'!DZ133</f>
        <v>0.0109675640262279</v>
      </c>
      <c r="AN133" s="115">
        <f>'signal-per-mass-dry-wt ave'!EA133</f>
        <v>0.0128404155261435</v>
      </c>
      <c r="AO133" s="66">
        <f>'signal-per-mass-dry-wt ave'!EG133</f>
        <v>0.0178570557750249</v>
      </c>
      <c r="AP133" s="115">
        <f>'signal-per-mass-dry-wt ave'!EH133</f>
        <v>0.015932028282996</v>
      </c>
      <c r="AQ133" s="128"/>
      <c r="AR133" s="66">
        <f>'% total signal ave'!Q133</f>
        <v>0.0630022429685926</v>
      </c>
      <c r="AS133" s="115">
        <f>'% total signal ave'!R133</f>
        <v>0.0118516647740856</v>
      </c>
      <c r="AT133" s="66">
        <f>'% total signal ave'!S133</f>
        <v>0.188114965684536</v>
      </c>
      <c r="AU133" s="66">
        <f>'% total signal ave'!Y133</f>
        <v>0.067364031927321</v>
      </c>
      <c r="AV133" s="115">
        <f>'% total signal ave'!Z133</f>
        <v>0.0154527803541758</v>
      </c>
      <c r="AW133" s="66">
        <f>'% total signal ave'!AF133</f>
        <v>0.0566414372177221</v>
      </c>
      <c r="AX133" s="115">
        <f>'% total signal ave'!AG133</f>
        <v>0.00997882375566288</v>
      </c>
      <c r="AY133" s="66">
        <f>'% total signal ave'!AM133</f>
        <v>0.0672227772364213</v>
      </c>
      <c r="AZ133" s="115">
        <f>'% total signal ave'!AN133</f>
        <v>0.0195974628565725</v>
      </c>
      <c r="BA133" s="66">
        <f>'% total signal ave'!AT133</f>
        <v>0.0824977734915767</v>
      </c>
      <c r="BB133" s="115">
        <f>'% total signal ave'!AU133</f>
        <v>0.0169986371364237</v>
      </c>
      <c r="BC133" s="66">
        <f>'% total signal ave'!BA133</f>
        <v>0.0851844624000866</v>
      </c>
      <c r="BD133" s="115">
        <f>'% total signal ave'!BB133</f>
        <v>0.0111996221343151</v>
      </c>
      <c r="BE133" s="66">
        <f>'% total signal ave'!BH133</f>
        <v>0.110438129273492</v>
      </c>
      <c r="BF133" s="115">
        <f>'% total signal ave'!BI133</f>
        <v>0.0153826087770704</v>
      </c>
      <c r="BG133" s="66">
        <f>'% total signal ave'!BO133</f>
        <v>0.117033033508106</v>
      </c>
      <c r="BH133" s="115">
        <f>'% total signal ave'!BP133</f>
        <v>0.0271902511221786</v>
      </c>
      <c r="BI133" s="66">
        <f>'% total signal ave'!BV133</f>
        <v>0.0760607854078329</v>
      </c>
      <c r="BJ133" s="115">
        <f>'% total signal ave'!BW133</f>
        <v>0.00513647757683521</v>
      </c>
      <c r="BK133" s="66">
        <f>'% total signal ave'!CC133</f>
        <v>0.0765044121020755</v>
      </c>
      <c r="BL133" s="115">
        <f>'% total signal ave'!CD133</f>
        <v>0.0181890883137181</v>
      </c>
      <c r="BM133" s="66">
        <f>'% total signal ave'!CJ133</f>
        <v>0.0435817324079663</v>
      </c>
      <c r="BN133" s="115">
        <f>'% total signal ave'!CK133</f>
        <v>0.015693167207357</v>
      </c>
      <c r="BO133" s="66">
        <f>'% total signal ave'!CQ133</f>
        <v>0.0340681776912269</v>
      </c>
      <c r="BP133" s="115">
        <f>'% total signal ave'!CR133</f>
        <v>0.0181729029620753</v>
      </c>
      <c r="BQ133" s="66">
        <f>'% total signal ave'!CX133</f>
        <v>0.0294881106201292</v>
      </c>
      <c r="BR133" s="115">
        <f>'% total signal ave'!CY133</f>
        <v>0.0159274884743051</v>
      </c>
      <c r="BS133" s="66">
        <f>'% total signal ave'!DE133</f>
        <v>0.0481043155933654</v>
      </c>
      <c r="BT133" s="115">
        <f>'% total signal ave'!DF133</f>
        <v>0.0246996322576823</v>
      </c>
      <c r="BU133" s="66">
        <f>'% total signal ave'!DL133</f>
        <v>0.0576017773155194</v>
      </c>
      <c r="BV133" s="115">
        <f>'% total signal ave'!DM133</f>
        <v>0.0191821543291895</v>
      </c>
      <c r="BW133" s="66">
        <f>'% total signal ave'!DS133</f>
        <v>0.0668540249559166</v>
      </c>
      <c r="BX133" s="115">
        <f>'% total signal ave'!DT133</f>
        <v>0.0129138432266685</v>
      </c>
      <c r="BY133" s="66">
        <f>'% total signal ave'!DZ133</f>
        <v>0.0301293477025504</v>
      </c>
      <c r="BZ133" s="115">
        <f>'% total signal ave'!EA133</f>
        <v>0.0195517175634491</v>
      </c>
      <c r="CA133" s="66">
        <f>'% total signal ave'!EG133</f>
        <v>0.032076812992364</v>
      </c>
      <c r="CB133" s="115">
        <f>'% total signal ave'!EH133</f>
        <v>0.0164779298982952</v>
      </c>
    </row>
    <row r="134" spans="1:80">
      <c r="A134">
        <f>'imported data from Web Calc'!A142</f>
        <v>760.5</v>
      </c>
      <c r="B134" t="str">
        <f>'imported data from Web Calc'!B142</f>
        <v>C40H74O10PN</v>
      </c>
      <c r="C134" s="61" t="str">
        <f>'imported data from Web Calc'!C142</f>
        <v>PS(34:2)</v>
      </c>
      <c r="D134" s="66">
        <f>'amount-analyzed sorted'!Q134</f>
        <v>0.00378690213341153</v>
      </c>
      <c r="E134" s="125"/>
      <c r="F134" s="66">
        <f>'signal-per-mass-dry-wt ave'!Q134</f>
        <v>0.0487835211277679</v>
      </c>
      <c r="G134" s="115">
        <f>'signal-per-mass-dry-wt ave'!R134</f>
        <v>0.00822956720337106</v>
      </c>
      <c r="H134" s="66">
        <f>'signal-per-mass-dry-wt ave'!S134</f>
        <v>0.168695637648155</v>
      </c>
      <c r="I134" s="66">
        <f>'signal-per-mass-dry-wt ave'!Y134</f>
        <v>0.15414623012317</v>
      </c>
      <c r="J134" s="115">
        <f>'signal-per-mass-dry-wt ave'!Z134</f>
        <v>0.0428304682645347</v>
      </c>
      <c r="K134" s="66">
        <f>'signal-per-mass-dry-wt ave'!AF134</f>
        <v>0.0864256806832565</v>
      </c>
      <c r="L134" s="115">
        <f>'signal-per-mass-dry-wt ave'!AG134</f>
        <v>0.0441775064829799</v>
      </c>
      <c r="M134" s="66">
        <f>'signal-per-mass-dry-wt ave'!AM134</f>
        <v>0.0394691025062986</v>
      </c>
      <c r="N134" s="115">
        <f>'signal-per-mass-dry-wt ave'!AN134</f>
        <v>0.0111769608427809</v>
      </c>
      <c r="O134" s="66">
        <f>'signal-per-mass-dry-wt ave'!AT134</f>
        <v>0.0530633132872012</v>
      </c>
      <c r="P134" s="115">
        <f>'signal-per-mass-dry-wt ave'!AU134</f>
        <v>0.0306277553721515</v>
      </c>
      <c r="Q134" s="66">
        <f>'signal-per-mass-dry-wt ave'!BA134</f>
        <v>0.100511513030741</v>
      </c>
      <c r="R134" s="115">
        <f>'signal-per-mass-dry-wt ave'!BB134</f>
        <v>0.0521526716692014</v>
      </c>
      <c r="S134" s="66">
        <f>'signal-per-mass-dry-wt ave'!BH134</f>
        <v>0.105790199313268</v>
      </c>
      <c r="T134" s="115">
        <f>'signal-per-mass-dry-wt ave'!BI134</f>
        <v>0.0491582852162048</v>
      </c>
      <c r="U134" s="66">
        <f>'signal-per-mass-dry-wt ave'!BO134</f>
        <v>0.067224956616677</v>
      </c>
      <c r="V134" s="115">
        <f>'signal-per-mass-dry-wt ave'!BP134</f>
        <v>0.0161035458778608</v>
      </c>
      <c r="W134" s="66">
        <f>'signal-per-mass-dry-wt ave'!BV134</f>
        <v>0.118276987812333</v>
      </c>
      <c r="X134" s="115">
        <f>'signal-per-mass-dry-wt ave'!BW134</f>
        <v>0.0382987293625345</v>
      </c>
      <c r="Y134" s="66">
        <f>'signal-per-mass-dry-wt ave'!CC134</f>
        <v>0.0262228193525666</v>
      </c>
      <c r="Z134" s="115">
        <f>'signal-per-mass-dry-wt ave'!CD134</f>
        <v>0.0146725396421092</v>
      </c>
      <c r="AA134" s="66">
        <f>'signal-per-mass-dry-wt ave'!CJ134</f>
        <v>0.0298753705261568</v>
      </c>
      <c r="AB134" s="115">
        <f>'signal-per-mass-dry-wt ave'!CK134</f>
        <v>0.0247471405673265</v>
      </c>
      <c r="AC134" s="66">
        <f>'signal-per-mass-dry-wt ave'!CQ134</f>
        <v>0.0218150927743161</v>
      </c>
      <c r="AD134" s="115">
        <f>'signal-per-mass-dry-wt ave'!CR134</f>
        <v>0.00937939599378377</v>
      </c>
      <c r="AE134" s="66">
        <f>'signal-per-mass-dry-wt ave'!CX134</f>
        <v>0.0157442917045014</v>
      </c>
      <c r="AF134" s="115">
        <f>'signal-per-mass-dry-wt ave'!CY134</f>
        <v>0.0136469863300891</v>
      </c>
      <c r="AG134" s="66">
        <f>'signal-per-mass-dry-wt ave'!DE134</f>
        <v>0.0344611504065706</v>
      </c>
      <c r="AH134" s="115">
        <f>'signal-per-mass-dry-wt ave'!DF134</f>
        <v>0.0176840321987136</v>
      </c>
      <c r="AI134" s="66">
        <f>'signal-per-mass-dry-wt ave'!DL134</f>
        <v>0.023149314675603</v>
      </c>
      <c r="AJ134" s="115">
        <f>'signal-per-mass-dry-wt ave'!DM134</f>
        <v>0.0202592639541349</v>
      </c>
      <c r="AK134" s="66">
        <f>'signal-per-mass-dry-wt ave'!DS134</f>
        <v>0.0512327722683628</v>
      </c>
      <c r="AL134" s="115">
        <f>'signal-per-mass-dry-wt ave'!DT134</f>
        <v>0.0378723665613452</v>
      </c>
      <c r="AM134" s="66">
        <f>'signal-per-mass-dry-wt ave'!DZ134</f>
        <v>0.0110645504303909</v>
      </c>
      <c r="AN134" s="115">
        <f>'signal-per-mass-dry-wt ave'!EA134</f>
        <v>0.0146032924037859</v>
      </c>
      <c r="AO134" s="66">
        <f>'signal-per-mass-dry-wt ave'!EG134</f>
        <v>0.0280104426135879</v>
      </c>
      <c r="AP134" s="115">
        <f>'signal-per-mass-dry-wt ave'!EH134</f>
        <v>0.0224864196593167</v>
      </c>
      <c r="AQ134" s="128"/>
      <c r="AR134" s="66">
        <f>'% total signal ave'!Q134</f>
        <v>0.088472841072679</v>
      </c>
      <c r="AS134" s="115">
        <f>'% total signal ave'!R134</f>
        <v>0.0156820212629386</v>
      </c>
      <c r="AT134" s="66">
        <f>'% total signal ave'!S134</f>
        <v>0.177252375676012</v>
      </c>
      <c r="AU134" s="66">
        <f>'% total signal ave'!Y134</f>
        <v>0.0959677742249271</v>
      </c>
      <c r="AV134" s="115">
        <f>'% total signal ave'!Z134</f>
        <v>0.00984834963338082</v>
      </c>
      <c r="AW134" s="66">
        <f>'% total signal ave'!AF134</f>
        <v>0.106490098478307</v>
      </c>
      <c r="AX134" s="115">
        <f>'% total signal ave'!AG134</f>
        <v>0.013628222864769</v>
      </c>
      <c r="AY134" s="66">
        <f>'% total signal ave'!AM134</f>
        <v>0.0993109549997327</v>
      </c>
      <c r="AZ134" s="115">
        <f>'% total signal ave'!AN134</f>
        <v>0.013413592740358</v>
      </c>
      <c r="BA134" s="66">
        <f>'% total signal ave'!AT134</f>
        <v>0.0997292095323613</v>
      </c>
      <c r="BB134" s="115">
        <f>'% total signal ave'!AU134</f>
        <v>0.016614647620983</v>
      </c>
      <c r="BC134" s="66">
        <f>'% total signal ave'!BA134</f>
        <v>0.10377127490598</v>
      </c>
      <c r="BD134" s="115">
        <f>'% total signal ave'!BB134</f>
        <v>0.0234390088374028</v>
      </c>
      <c r="BE134" s="66">
        <f>'% total signal ave'!BH134</f>
        <v>0.1226066663321</v>
      </c>
      <c r="BF134" s="115">
        <f>'% total signal ave'!BI134</f>
        <v>0.0187102117347046</v>
      </c>
      <c r="BG134" s="66">
        <f>'% total signal ave'!BO134</f>
        <v>0.12568859805632</v>
      </c>
      <c r="BH134" s="115">
        <f>'% total signal ave'!BP134</f>
        <v>0.0202691375683904</v>
      </c>
      <c r="BI134" s="66">
        <f>'% total signal ave'!BV134</f>
        <v>0.0943745303264802</v>
      </c>
      <c r="BJ134" s="115">
        <f>'% total signal ave'!BW134</f>
        <v>0.0132768164023501</v>
      </c>
      <c r="BK134" s="66">
        <f>'% total signal ave'!CC134</f>
        <v>0.103038473536725</v>
      </c>
      <c r="BL134" s="115">
        <f>'% total signal ave'!CD134</f>
        <v>0.0234968364818636</v>
      </c>
      <c r="BM134" s="66">
        <f>'% total signal ave'!CJ134</f>
        <v>0.0596796183782894</v>
      </c>
      <c r="BN134" s="115">
        <f>'% total signal ave'!CK134</f>
        <v>0.023727359639743</v>
      </c>
      <c r="BO134" s="66">
        <f>'% total signal ave'!CQ134</f>
        <v>0.0578792957759923</v>
      </c>
      <c r="BP134" s="115">
        <f>'% total signal ave'!CR134</f>
        <v>0.027642125663982</v>
      </c>
      <c r="BQ134" s="66">
        <f>'% total signal ave'!CX134</f>
        <v>0.0380968428214602</v>
      </c>
      <c r="BR134" s="115">
        <f>'% total signal ave'!CY134</f>
        <v>0.0260423175753949</v>
      </c>
      <c r="BS134" s="66">
        <f>'% total signal ave'!DE134</f>
        <v>0.067458212821988</v>
      </c>
      <c r="BT134" s="115">
        <f>'% total signal ave'!DF134</f>
        <v>0.0161783375208013</v>
      </c>
      <c r="BU134" s="66">
        <f>'% total signal ave'!DL134</f>
        <v>0.0606180821021685</v>
      </c>
      <c r="BV134" s="115">
        <f>'% total signal ave'!DM134</f>
        <v>0.0392714285916072</v>
      </c>
      <c r="BW134" s="66">
        <f>'% total signal ave'!DS134</f>
        <v>0.0973108911863176</v>
      </c>
      <c r="BX134" s="115">
        <f>'% total signal ave'!DT134</f>
        <v>0.0125805673027688</v>
      </c>
      <c r="BY134" s="66">
        <f>'% total signal ave'!DZ134</f>
        <v>0.025169556534169</v>
      </c>
      <c r="BZ134" s="115">
        <f>'% total signal ave'!EA134</f>
        <v>0.0218923057878457</v>
      </c>
      <c r="CA134" s="66">
        <f>'% total signal ave'!EG134</f>
        <v>0.0511889151575021</v>
      </c>
      <c r="CB134" s="115">
        <f>'% total signal ave'!EH134</f>
        <v>0.030777171646369</v>
      </c>
    </row>
    <row r="135" spans="1:80">
      <c r="A135">
        <f>'imported data from Web Calc'!A143</f>
        <v>762.5</v>
      </c>
      <c r="B135" t="str">
        <f>'imported data from Web Calc'!B143</f>
        <v>C40H76O10PN</v>
      </c>
      <c r="C135" s="61" t="str">
        <f>'imported data from Web Calc'!C143</f>
        <v>PS(34:1)</v>
      </c>
      <c r="D135" s="66">
        <f>'amount-analyzed sorted'!Q135</f>
        <v>0.00060087377024611</v>
      </c>
      <c r="E135" s="125"/>
      <c r="F135" s="66">
        <f>'signal-per-mass-dry-wt ave'!Q135</f>
        <v>0.00774055870292997</v>
      </c>
      <c r="G135" s="115">
        <f>'signal-per-mass-dry-wt ave'!R135</f>
        <v>0.00350396522837063</v>
      </c>
      <c r="H135" s="66">
        <f>'signal-per-mass-dry-wt ave'!S135</f>
        <v>0.452676009942835</v>
      </c>
      <c r="I135" s="66">
        <f>'signal-per-mass-dry-wt ave'!Y135</f>
        <v>0.0206682923599478</v>
      </c>
      <c r="J135" s="115">
        <f>'signal-per-mass-dry-wt ave'!Z135</f>
        <v>0.00568114005181815</v>
      </c>
      <c r="K135" s="66">
        <f>'signal-per-mass-dry-wt ave'!AF135</f>
        <v>0.0121622139940833</v>
      </c>
      <c r="L135" s="115">
        <f>'signal-per-mass-dry-wt ave'!AG135</f>
        <v>0.00898488006907912</v>
      </c>
      <c r="M135" s="66">
        <f>'signal-per-mass-dry-wt ave'!AM135</f>
        <v>0.00565594047443404</v>
      </c>
      <c r="N135" s="115">
        <f>'signal-per-mass-dry-wt ave'!AN135</f>
        <v>0.00307142289963237</v>
      </c>
      <c r="O135" s="66">
        <f>'signal-per-mass-dry-wt ave'!AT135</f>
        <v>0.0109952781479248</v>
      </c>
      <c r="P135" s="115">
        <f>'signal-per-mass-dry-wt ave'!AU135</f>
        <v>0.00696119011869853</v>
      </c>
      <c r="Q135" s="66">
        <f>'signal-per-mass-dry-wt ave'!BA135</f>
        <v>0.018215096282747</v>
      </c>
      <c r="R135" s="115">
        <f>'signal-per-mass-dry-wt ave'!BB135</f>
        <v>0.0128958801877552</v>
      </c>
      <c r="S135" s="66">
        <f>'signal-per-mass-dry-wt ave'!BH135</f>
        <v>0.0215159233937634</v>
      </c>
      <c r="T135" s="115">
        <f>'signal-per-mass-dry-wt ave'!BI135</f>
        <v>0.0119819072133828</v>
      </c>
      <c r="U135" s="66">
        <f>'signal-per-mass-dry-wt ave'!BO135</f>
        <v>0.0163434254003767</v>
      </c>
      <c r="V135" s="115">
        <f>'signal-per-mass-dry-wt ave'!BP135</f>
        <v>0.00788473283308978</v>
      </c>
      <c r="W135" s="66">
        <f>'signal-per-mass-dry-wt ave'!BV135</f>
        <v>0.0215165563486301</v>
      </c>
      <c r="X135" s="115">
        <f>'signal-per-mass-dry-wt ave'!BW135</f>
        <v>0.0100231485787401</v>
      </c>
      <c r="Y135" s="66">
        <f>'signal-per-mass-dry-wt ave'!CC135</f>
        <v>0.00383126813132447</v>
      </c>
      <c r="Z135" s="115">
        <f>'signal-per-mass-dry-wt ave'!CD135</f>
        <v>0.00457591117772956</v>
      </c>
      <c r="AA135" s="66">
        <f>'signal-per-mass-dry-wt ave'!CJ135</f>
        <v>0.00416559560619519</v>
      </c>
      <c r="AB135" s="115">
        <f>'signal-per-mass-dry-wt ave'!CK135</f>
        <v>0.00444112287309514</v>
      </c>
      <c r="AC135" s="66">
        <f>'signal-per-mass-dry-wt ave'!CQ135</f>
        <v>0.00596539770948834</v>
      </c>
      <c r="AD135" s="115">
        <f>'signal-per-mass-dry-wt ave'!CR135</f>
        <v>0.00572472363308765</v>
      </c>
      <c r="AE135" s="66">
        <f>'signal-per-mass-dry-wt ave'!CX135</f>
        <v>0.00448240708784052</v>
      </c>
      <c r="AF135" s="115">
        <f>'signal-per-mass-dry-wt ave'!CY135</f>
        <v>0.00439755733744232</v>
      </c>
      <c r="AG135" s="66">
        <f>'signal-per-mass-dry-wt ave'!DE135</f>
        <v>0.0102432935386039</v>
      </c>
      <c r="AH135" s="115">
        <f>'signal-per-mass-dry-wt ave'!DF135</f>
        <v>0.00482433546040716</v>
      </c>
      <c r="AI135" s="66">
        <f>'signal-per-mass-dry-wt ave'!DL135</f>
        <v>0.0046363302075596</v>
      </c>
      <c r="AJ135" s="115">
        <f>'signal-per-mass-dry-wt ave'!DM135</f>
        <v>0.00356539769616481</v>
      </c>
      <c r="AK135" s="66">
        <f>'signal-per-mass-dry-wt ave'!DS135</f>
        <v>0.0115693779084069</v>
      </c>
      <c r="AL135" s="115">
        <f>'signal-per-mass-dry-wt ave'!DT135</f>
        <v>0.0112456677589605</v>
      </c>
      <c r="AM135" s="66">
        <f>'signal-per-mass-dry-wt ave'!DZ135</f>
        <v>0.0018638989783075</v>
      </c>
      <c r="AN135" s="115">
        <f>'signal-per-mass-dry-wt ave'!EA135</f>
        <v>0.00241820582170768</v>
      </c>
      <c r="AO135" s="66">
        <f>'signal-per-mass-dry-wt ave'!EG135</f>
        <v>0.00827443863794628</v>
      </c>
      <c r="AP135" s="115">
        <f>'signal-per-mass-dry-wt ave'!EH135</f>
        <v>0.0076510569847165</v>
      </c>
      <c r="AQ135" s="128"/>
      <c r="AR135" s="66">
        <f>'% total signal ave'!Q135</f>
        <v>0.0140460076371025</v>
      </c>
      <c r="AS135" s="115">
        <f>'% total signal ave'!R135</f>
        <v>0.00646431068936579</v>
      </c>
      <c r="AT135" s="66">
        <f>'% total signal ave'!S135</f>
        <v>0.460224061981167</v>
      </c>
      <c r="AU135" s="66">
        <f>'% total signal ave'!Y135</f>
        <v>0.0141235389570119</v>
      </c>
      <c r="AV135" s="115">
        <f>'% total signal ave'!Z135</f>
        <v>0.0068698272960583</v>
      </c>
      <c r="AW135" s="66">
        <f>'% total signal ave'!AF135</f>
        <v>0.0131236442815623</v>
      </c>
      <c r="AX135" s="115">
        <f>'% total signal ave'!AG135</f>
        <v>0.00865076932229599</v>
      </c>
      <c r="AY135" s="66">
        <f>'% total signal ave'!AM135</f>
        <v>0.0151173451446046</v>
      </c>
      <c r="AZ135" s="115">
        <f>'% total signal ave'!AN135</f>
        <v>0.0102218854676948</v>
      </c>
      <c r="BA135" s="66">
        <f>'% total signal ave'!AT135</f>
        <v>0.018985621272614</v>
      </c>
      <c r="BB135" s="115">
        <f>'% total signal ave'!AU135</f>
        <v>0.00774068082277637</v>
      </c>
      <c r="BC135" s="66">
        <f>'% total signal ave'!BA135</f>
        <v>0.018272068268388</v>
      </c>
      <c r="BD135" s="115">
        <f>'% total signal ave'!BB135</f>
        <v>0.00739390712801842</v>
      </c>
      <c r="BE135" s="66">
        <f>'% total signal ave'!BH135</f>
        <v>0.0245683250789391</v>
      </c>
      <c r="BF135" s="115">
        <f>'% total signal ave'!BI135</f>
        <v>0.00437138866497113</v>
      </c>
      <c r="BG135" s="66">
        <f>'% total signal ave'!BO135</f>
        <v>0.0287823043833238</v>
      </c>
      <c r="BH135" s="115">
        <f>'% total signal ave'!BP135</f>
        <v>0.00288813782159126</v>
      </c>
      <c r="BI135" s="66">
        <f>'% total signal ave'!BV135</f>
        <v>0.0172282137774125</v>
      </c>
      <c r="BJ135" s="115">
        <f>'% total signal ave'!BW135</f>
        <v>0.00579497967298994</v>
      </c>
      <c r="BK135" s="66">
        <f>'% total signal ave'!CC135</f>
        <v>0.0131438808846205</v>
      </c>
      <c r="BL135" s="115">
        <f>'% total signal ave'!CD135</f>
        <v>0.0152216511784889</v>
      </c>
      <c r="BM135" s="66">
        <f>'% total signal ave'!CJ135</f>
        <v>0.00738081415764282</v>
      </c>
      <c r="BN135" s="115">
        <f>'% total signal ave'!CK135</f>
        <v>0.00544043982039941</v>
      </c>
      <c r="BO135" s="66">
        <f>'% total signal ave'!CQ135</f>
        <v>0.0156422316057309</v>
      </c>
      <c r="BP135" s="115">
        <f>'% total signal ave'!CR135</f>
        <v>0.017017398484402</v>
      </c>
      <c r="BQ135" s="66">
        <f>'% total signal ave'!CX135</f>
        <v>0.00966915279991925</v>
      </c>
      <c r="BR135" s="115">
        <f>'% total signal ave'!CY135</f>
        <v>0.00917243071582444</v>
      </c>
      <c r="BS135" s="66">
        <f>'% total signal ave'!DE135</f>
        <v>0.0208826981713696</v>
      </c>
      <c r="BT135" s="115">
        <f>'% total signal ave'!DF135</f>
        <v>0.00710039283150252</v>
      </c>
      <c r="BU135" s="66">
        <f>'% total signal ave'!DL135</f>
        <v>0.0139947290544318</v>
      </c>
      <c r="BV135" s="115">
        <f>'% total signal ave'!DM135</f>
        <v>0.0130817161831903</v>
      </c>
      <c r="BW135" s="66">
        <f>'% total signal ave'!DS135</f>
        <v>0.0193230435096415</v>
      </c>
      <c r="BX135" s="115">
        <f>'% total signal ave'!DT135</f>
        <v>0.0115867454603714</v>
      </c>
      <c r="BY135" s="66">
        <f>'% total signal ave'!DZ135</f>
        <v>0.00468443715148396</v>
      </c>
      <c r="BZ135" s="115">
        <f>'% total signal ave'!EA135</f>
        <v>0.00455954351696285</v>
      </c>
      <c r="CA135" s="66">
        <f>'% total signal ave'!EG135</f>
        <v>0.0156489571378514</v>
      </c>
      <c r="CB135" s="115">
        <f>'% total signal ave'!EH135</f>
        <v>0.0100942240728113</v>
      </c>
    </row>
    <row r="136" spans="1:80">
      <c r="A136">
        <f>'imported data from Web Calc'!A144</f>
        <v>780.5</v>
      </c>
      <c r="B136" t="str">
        <f>'imported data from Web Calc'!B144</f>
        <v>C42H70O10PN</v>
      </c>
      <c r="C136" s="61" t="str">
        <f>'imported data from Web Calc'!C144</f>
        <v>PS(36:6)</v>
      </c>
      <c r="D136" s="66">
        <f>'amount-analyzed sorted'!Q136</f>
        <v>0.000111790468882997</v>
      </c>
      <c r="E136" s="125"/>
      <c r="F136" s="66">
        <f>'signal-per-mass-dry-wt ave'!Q136</f>
        <v>0.00144010394473116</v>
      </c>
      <c r="G136" s="115">
        <f>'signal-per-mass-dry-wt ave'!R136</f>
        <v>0.00113850213318592</v>
      </c>
      <c r="H136" s="66">
        <f>'signal-per-mass-dry-wt ave'!S136</f>
        <v>0.790569415042095</v>
      </c>
      <c r="I136" s="66">
        <f>'signal-per-mass-dry-wt ave'!Y136</f>
        <v>0.00187196928407407</v>
      </c>
      <c r="J136" s="115">
        <f>'signal-per-mass-dry-wt ave'!Z136</f>
        <v>0.00226694609150694</v>
      </c>
      <c r="K136" s="66">
        <f>'signal-per-mass-dry-wt ave'!AF136</f>
        <v>0.0010654229975642</v>
      </c>
      <c r="L136" s="115">
        <f>'signal-per-mass-dry-wt ave'!AG136</f>
        <v>0.000973908687343658</v>
      </c>
      <c r="M136" s="66">
        <f>'signal-per-mass-dry-wt ave'!AM136</f>
        <v>0.000574266107275671</v>
      </c>
      <c r="N136" s="115">
        <f>'signal-per-mass-dry-wt ave'!AN136</f>
        <v>0.00128409805304259</v>
      </c>
      <c r="O136" s="66">
        <f>'signal-per-mass-dry-wt ave'!AT136</f>
        <v>0.000937125462710775</v>
      </c>
      <c r="P136" s="115">
        <f>'signal-per-mass-dry-wt ave'!AU136</f>
        <v>0.00135841642588367</v>
      </c>
      <c r="Q136" s="66">
        <f>'signal-per-mass-dry-wt ave'!BA136</f>
        <v>0.00390955285411836</v>
      </c>
      <c r="R136" s="115">
        <f>'signal-per-mass-dry-wt ave'!BB136</f>
        <v>0.00295739573911157</v>
      </c>
      <c r="S136" s="66">
        <f>'signal-per-mass-dry-wt ave'!BH136</f>
        <v>0.00881129035065938</v>
      </c>
      <c r="T136" s="115">
        <f>'signal-per-mass-dry-wt ave'!BI136</f>
        <v>0.00436517429576884</v>
      </c>
      <c r="U136" s="66">
        <f>'signal-per-mass-dry-wt ave'!BO136</f>
        <v>0.00342073565122997</v>
      </c>
      <c r="V136" s="115">
        <f>'signal-per-mass-dry-wt ave'!BP136</f>
        <v>0.00245945659989844</v>
      </c>
      <c r="W136" s="66">
        <f>'signal-per-mass-dry-wt ave'!BV136</f>
        <v>0.00537045235099051</v>
      </c>
      <c r="X136" s="115">
        <f>'signal-per-mass-dry-wt ave'!BW136</f>
        <v>0.00299099661846169</v>
      </c>
      <c r="Y136" s="66">
        <f>'signal-per-mass-dry-wt ave'!CC136</f>
        <v>0.000410994370893372</v>
      </c>
      <c r="Z136" s="115">
        <f>'signal-per-mass-dry-wt ave'!CD136</f>
        <v>0.000919011351687342</v>
      </c>
      <c r="AA136" s="66">
        <f>'signal-per-mass-dry-wt ave'!CJ136</f>
        <v>0</v>
      </c>
      <c r="AB136" s="115">
        <f>'signal-per-mass-dry-wt ave'!CK136</f>
        <v>0</v>
      </c>
      <c r="AC136" s="66">
        <f>'signal-per-mass-dry-wt ave'!CQ136</f>
        <v>0</v>
      </c>
      <c r="AD136" s="115">
        <f>'signal-per-mass-dry-wt ave'!CR136</f>
        <v>0</v>
      </c>
      <c r="AE136" s="66">
        <f>'signal-per-mass-dry-wt ave'!CX136</f>
        <v>0</v>
      </c>
      <c r="AF136" s="115">
        <f>'signal-per-mass-dry-wt ave'!CY136</f>
        <v>0</v>
      </c>
      <c r="AG136" s="66">
        <f>'signal-per-mass-dry-wt ave'!DE136</f>
        <v>0.00134772877291167</v>
      </c>
      <c r="AH136" s="115">
        <f>'signal-per-mass-dry-wt ave'!DF136</f>
        <v>0.00224945128816334</v>
      </c>
      <c r="AI136" s="66">
        <f>'signal-per-mass-dry-wt ave'!DL136</f>
        <v>0.000655032273610604</v>
      </c>
      <c r="AJ136" s="115">
        <f>'signal-per-mass-dry-wt ave'!DM136</f>
        <v>0.000896951285483912</v>
      </c>
      <c r="AK136" s="66">
        <f>'signal-per-mass-dry-wt ave'!DS136</f>
        <v>0.00125893594176212</v>
      </c>
      <c r="AL136" s="115">
        <f>'signal-per-mass-dry-wt ave'!DT136</f>
        <v>0.00204636253719927</v>
      </c>
      <c r="AM136" s="66">
        <f>'signal-per-mass-dry-wt ave'!DZ136</f>
        <v>0</v>
      </c>
      <c r="AN136" s="115">
        <f>'signal-per-mass-dry-wt ave'!EA136</f>
        <v>0</v>
      </c>
      <c r="AO136" s="66">
        <f>'signal-per-mass-dry-wt ave'!EG136</f>
        <v>0.000644467939611809</v>
      </c>
      <c r="AP136" s="115">
        <f>'signal-per-mass-dry-wt ave'!EH136</f>
        <v>0.000882495359368691</v>
      </c>
      <c r="AQ136" s="128"/>
      <c r="AR136" s="66">
        <f>'% total signal ave'!Q136</f>
        <v>0.00262529128057534</v>
      </c>
      <c r="AS136" s="115">
        <f>'% total signal ave'!R136</f>
        <v>0.00206520163446295</v>
      </c>
      <c r="AT136" s="66">
        <f>'% total signal ave'!S136</f>
        <v>0.786656189255449</v>
      </c>
      <c r="AU136" s="66">
        <f>'% total signal ave'!Y136</f>
        <v>0.00114270089383025</v>
      </c>
      <c r="AV136" s="115">
        <f>'% total signal ave'!Z136</f>
        <v>0.00112844830085697</v>
      </c>
      <c r="AW136" s="66">
        <f>'% total signal ave'!AF136</f>
        <v>0.000991283181954187</v>
      </c>
      <c r="AX136" s="115">
        <f>'% total signal ave'!AG136</f>
        <v>0.000957166214150391</v>
      </c>
      <c r="AY136" s="66">
        <f>'% total signal ave'!AM136</f>
        <v>0.00119722275417315</v>
      </c>
      <c r="AZ136" s="115">
        <f>'% total signal ave'!AN136</f>
        <v>0.00267707146254068</v>
      </c>
      <c r="BA136" s="66">
        <f>'% total signal ave'!AT136</f>
        <v>0.00132746905440479</v>
      </c>
      <c r="BB136" s="115">
        <f>'% total signal ave'!AU136</f>
        <v>0.00183306307445233</v>
      </c>
      <c r="BC136" s="66">
        <f>'% total signal ave'!BA136</f>
        <v>0.00370841703906481</v>
      </c>
      <c r="BD136" s="115">
        <f>'% total signal ave'!BB136</f>
        <v>0.00294782860915967</v>
      </c>
      <c r="BE136" s="66">
        <f>'% total signal ave'!BH136</f>
        <v>0.0106519535429729</v>
      </c>
      <c r="BF136" s="115">
        <f>'% total signal ave'!BI136</f>
        <v>0.00365927738224969</v>
      </c>
      <c r="BG136" s="66">
        <f>'% total signal ave'!BO136</f>
        <v>0.00593132307306662</v>
      </c>
      <c r="BH136" s="115">
        <f>'% total signal ave'!BP136</f>
        <v>0.00345033487293574</v>
      </c>
      <c r="BI136" s="66">
        <f>'% total signal ave'!BV136</f>
        <v>0.00410519406867625</v>
      </c>
      <c r="BJ136" s="115">
        <f>'% total signal ave'!BW136</f>
        <v>0.0015252307098612</v>
      </c>
      <c r="BK136" s="66">
        <f>'% total signal ave'!CC136</f>
        <v>0.000889214464796898</v>
      </c>
      <c r="BL136" s="115">
        <f>'% total signal ave'!CD136</f>
        <v>0.00198834398986196</v>
      </c>
      <c r="BM136" s="66">
        <f>'% total signal ave'!CJ136</f>
        <v>0</v>
      </c>
      <c r="BN136" s="115">
        <f>'% total signal ave'!CK136</f>
        <v>0</v>
      </c>
      <c r="BO136" s="66">
        <f>'% total signal ave'!CQ136</f>
        <v>0</v>
      </c>
      <c r="BP136" s="115">
        <f>'% total signal ave'!CR136</f>
        <v>0</v>
      </c>
      <c r="BQ136" s="66">
        <f>'% total signal ave'!CX136</f>
        <v>0</v>
      </c>
      <c r="BR136" s="115">
        <f>'% total signal ave'!CY136</f>
        <v>0</v>
      </c>
      <c r="BS136" s="66">
        <f>'% total signal ave'!DE136</f>
        <v>0.00230765539379526</v>
      </c>
      <c r="BT136" s="115">
        <f>'% total signal ave'!DF136</f>
        <v>0.00382254825459393</v>
      </c>
      <c r="BU136" s="66">
        <f>'% total signal ave'!DL136</f>
        <v>0.00142543806888425</v>
      </c>
      <c r="BV136" s="115">
        <f>'% total signal ave'!DM136</f>
        <v>0.00195635354740883</v>
      </c>
      <c r="BW136" s="66">
        <f>'% total signal ave'!DS136</f>
        <v>0.00124206569250842</v>
      </c>
      <c r="BX136" s="115">
        <f>'% total signal ave'!DT136</f>
        <v>0.00187396334535661</v>
      </c>
      <c r="BY136" s="66">
        <f>'% total signal ave'!DZ136</f>
        <v>0</v>
      </c>
      <c r="BZ136" s="115">
        <f>'% total signal ave'!EA136</f>
        <v>0</v>
      </c>
      <c r="CA136" s="66">
        <f>'% total signal ave'!EG136</f>
        <v>0.000868571034989261</v>
      </c>
      <c r="CB136" s="115">
        <f>'% total signal ave'!EH136</f>
        <v>0.00119023382118777</v>
      </c>
    </row>
    <row r="137" spans="1:80">
      <c r="A137">
        <f>'imported data from Web Calc'!A145</f>
        <v>782.5</v>
      </c>
      <c r="B137" t="str">
        <f>'imported data from Web Calc'!B145</f>
        <v>C42H72O10PN</v>
      </c>
      <c r="C137" s="61" t="str">
        <f>'imported data from Web Calc'!C145</f>
        <v>PS(36:5)</v>
      </c>
      <c r="D137" s="66">
        <f>'amount-analyzed sorted'!Q137</f>
        <v>0.000642795196077234</v>
      </c>
      <c r="E137" s="125"/>
      <c r="F137" s="66">
        <f>'signal-per-mass-dry-wt ave'!Q137</f>
        <v>0.00828059768220415</v>
      </c>
      <c r="G137" s="115">
        <f>'signal-per-mass-dry-wt ave'!R137</f>
        <v>0.00367939590578061</v>
      </c>
      <c r="H137" s="66">
        <f>'signal-per-mass-dry-wt ave'!S137</f>
        <v>0.444339412079881</v>
      </c>
      <c r="I137" s="66">
        <f>'signal-per-mass-dry-wt ave'!Y137</f>
        <v>0.027588481085483</v>
      </c>
      <c r="J137" s="115">
        <f>'signal-per-mass-dry-wt ave'!Z137</f>
        <v>0.0181467967950426</v>
      </c>
      <c r="K137" s="66">
        <f>'signal-per-mass-dry-wt ave'!AF137</f>
        <v>0.0108490127635546</v>
      </c>
      <c r="L137" s="115">
        <f>'signal-per-mass-dry-wt ave'!AG137</f>
        <v>0.0100264537857574</v>
      </c>
      <c r="M137" s="66">
        <f>'signal-per-mass-dry-wt ave'!AM137</f>
        <v>0.00692079461287929</v>
      </c>
      <c r="N137" s="115">
        <f>'signal-per-mass-dry-wt ave'!AN137</f>
        <v>0.00377928188273095</v>
      </c>
      <c r="O137" s="66">
        <f>'signal-per-mass-dry-wt ave'!AT137</f>
        <v>0.0118144926113754</v>
      </c>
      <c r="P137" s="115">
        <f>'signal-per-mass-dry-wt ave'!AU137</f>
        <v>0.0121163559172849</v>
      </c>
      <c r="Q137" s="66">
        <f>'signal-per-mass-dry-wt ave'!BA137</f>
        <v>0.0239746238792227</v>
      </c>
      <c r="R137" s="115">
        <f>'signal-per-mass-dry-wt ave'!BB137</f>
        <v>0.014837378406374</v>
      </c>
      <c r="S137" s="66">
        <f>'signal-per-mass-dry-wt ave'!BH137</f>
        <v>0.0306664519088435</v>
      </c>
      <c r="T137" s="115">
        <f>'signal-per-mass-dry-wt ave'!BI137</f>
        <v>0.0152516413147304</v>
      </c>
      <c r="U137" s="66">
        <f>'signal-per-mass-dry-wt ave'!BO137</f>
        <v>0.016564859623319</v>
      </c>
      <c r="V137" s="115">
        <f>'signal-per-mass-dry-wt ave'!BP137</f>
        <v>0.0050854054134228</v>
      </c>
      <c r="W137" s="66">
        <f>'signal-per-mass-dry-wt ave'!BV137</f>
        <v>0.0363990257312447</v>
      </c>
      <c r="X137" s="115">
        <f>'signal-per-mass-dry-wt ave'!BW137</f>
        <v>0.0120790151792376</v>
      </c>
      <c r="Y137" s="66">
        <f>'signal-per-mass-dry-wt ave'!CC137</f>
        <v>0.00274602721169232</v>
      </c>
      <c r="Z137" s="115">
        <f>'signal-per-mass-dry-wt ave'!CD137</f>
        <v>0.00431684364486122</v>
      </c>
      <c r="AA137" s="66">
        <f>'signal-per-mass-dry-wt ave'!CJ137</f>
        <v>0.000881533440323256</v>
      </c>
      <c r="AB137" s="115">
        <f>'signal-per-mass-dry-wt ave'!CK137</f>
        <v>0.000834213739919469</v>
      </c>
      <c r="AC137" s="66">
        <f>'signal-per-mass-dry-wt ave'!CQ137</f>
        <v>0.00232595200979253</v>
      </c>
      <c r="AD137" s="115">
        <f>'signal-per-mass-dry-wt ave'!CR137</f>
        <v>0.00150484742422596</v>
      </c>
      <c r="AE137" s="66">
        <f>'signal-per-mass-dry-wt ave'!CX137</f>
        <v>0.00122541563873947</v>
      </c>
      <c r="AF137" s="115">
        <f>'signal-per-mass-dry-wt ave'!CY137</f>
        <v>0.00197198090116299</v>
      </c>
      <c r="AG137" s="66">
        <f>'signal-per-mass-dry-wt ave'!DE137</f>
        <v>0.00467441685663772</v>
      </c>
      <c r="AH137" s="115">
        <f>'signal-per-mass-dry-wt ave'!DF137</f>
        <v>0.00418369536506163</v>
      </c>
      <c r="AI137" s="66">
        <f>'signal-per-mass-dry-wt ave'!DL137</f>
        <v>0.0021603271430056</v>
      </c>
      <c r="AJ137" s="115">
        <f>'signal-per-mass-dry-wt ave'!DM137</f>
        <v>0.00301144441604415</v>
      </c>
      <c r="AK137" s="66">
        <f>'signal-per-mass-dry-wt ave'!DS137</f>
        <v>0.0103750032170279</v>
      </c>
      <c r="AL137" s="115">
        <f>'signal-per-mass-dry-wt ave'!DT137</f>
        <v>0.00924045940477658</v>
      </c>
      <c r="AM137" s="66">
        <f>'signal-per-mass-dry-wt ave'!DZ137</f>
        <v>0.00240527498465485</v>
      </c>
      <c r="AN137" s="115">
        <f>'signal-per-mass-dry-wt ave'!EA137</f>
        <v>0.00278319646277462</v>
      </c>
      <c r="AO137" s="66">
        <f>'signal-per-mass-dry-wt ave'!EG137</f>
        <v>0.00623458479733374</v>
      </c>
      <c r="AP137" s="115">
        <f>'signal-per-mass-dry-wt ave'!EH137</f>
        <v>0.00690675165676922</v>
      </c>
      <c r="AQ137" s="128"/>
      <c r="AR137" s="66">
        <f>'% total signal ave'!Q137</f>
        <v>0.0150060048376027</v>
      </c>
      <c r="AS137" s="115">
        <f>'% total signal ave'!R137</f>
        <v>0.00675528316206391</v>
      </c>
      <c r="AT137" s="66">
        <f>'% total signal ave'!S137</f>
        <v>0.450171996821981</v>
      </c>
      <c r="AU137" s="66">
        <f>'% total signal ave'!Y137</f>
        <v>0.0155152629605218</v>
      </c>
      <c r="AV137" s="115">
        <f>'% total signal ave'!Z137</f>
        <v>0.0051376755448256</v>
      </c>
      <c r="AW137" s="66">
        <f>'% total signal ave'!AF137</f>
        <v>0.0103979257012614</v>
      </c>
      <c r="AX137" s="115">
        <f>'% total signal ave'!AG137</f>
        <v>0.00726157212916621</v>
      </c>
      <c r="AY137" s="66">
        <f>'% total signal ave'!AM137</f>
        <v>0.0167942251489451</v>
      </c>
      <c r="AZ137" s="115">
        <f>'% total signal ave'!AN137</f>
        <v>0.00675446559638568</v>
      </c>
      <c r="BA137" s="66">
        <f>'% total signal ave'!AT137</f>
        <v>0.0183095470062641</v>
      </c>
      <c r="BB137" s="115">
        <f>'% total signal ave'!AU137</f>
        <v>0.0102384133839903</v>
      </c>
      <c r="BC137" s="66">
        <f>'% total signal ave'!BA137</f>
        <v>0.023790029718828</v>
      </c>
      <c r="BD137" s="115">
        <f>'% total signal ave'!BB137</f>
        <v>0.00802876875151148</v>
      </c>
      <c r="BE137" s="66">
        <f>'% total signal ave'!BH137</f>
        <v>0.0351608415748816</v>
      </c>
      <c r="BF137" s="115">
        <f>'% total signal ave'!BI137</f>
        <v>0.00701081254020306</v>
      </c>
      <c r="BG137" s="66">
        <f>'% total signal ave'!BO137</f>
        <v>0.0306036125748995</v>
      </c>
      <c r="BH137" s="115">
        <f>'% total signal ave'!BP137</f>
        <v>0.00698053650652145</v>
      </c>
      <c r="BI137" s="66">
        <f>'% total signal ave'!BV137</f>
        <v>0.0288827816652856</v>
      </c>
      <c r="BJ137" s="115">
        <f>'% total signal ave'!BW137</f>
        <v>0.00340677391162848</v>
      </c>
      <c r="BK137" s="66">
        <f>'% total signal ave'!CC137</f>
        <v>0.00818685547489173</v>
      </c>
      <c r="BL137" s="115">
        <f>'% total signal ave'!CD137</f>
        <v>0.0112273360693292</v>
      </c>
      <c r="BM137" s="66">
        <f>'% total signal ave'!CJ137</f>
        <v>0.00252975637820278</v>
      </c>
      <c r="BN137" s="115">
        <f>'% total signal ave'!CK137</f>
        <v>0.00272766574847445</v>
      </c>
      <c r="BO137" s="66">
        <f>'% total signal ave'!CQ137</f>
        <v>0.00630171328926046</v>
      </c>
      <c r="BP137" s="115">
        <f>'% total signal ave'!CR137</f>
        <v>0.0050758232289179</v>
      </c>
      <c r="BQ137" s="66">
        <f>'% total signal ave'!CX137</f>
        <v>0.00405705360572507</v>
      </c>
      <c r="BR137" s="115">
        <f>'% total signal ave'!CY137</f>
        <v>0.00571559010580243</v>
      </c>
      <c r="BS137" s="66">
        <f>'% total signal ave'!DE137</f>
        <v>0.00875911786071802</v>
      </c>
      <c r="BT137" s="115">
        <f>'% total signal ave'!DF137</f>
        <v>0.00627384174883267</v>
      </c>
      <c r="BU137" s="66">
        <f>'% total signal ave'!DL137</f>
        <v>0.00474142205941956</v>
      </c>
      <c r="BV137" s="115">
        <f>'% total signal ave'!DM137</f>
        <v>0.00671061933269766</v>
      </c>
      <c r="BW137" s="66">
        <f>'% total signal ave'!DS137</f>
        <v>0.0169628637593352</v>
      </c>
      <c r="BX137" s="115">
        <f>'% total signal ave'!DT137</f>
        <v>0.00755315285957823</v>
      </c>
      <c r="BY137" s="66">
        <f>'% total signal ave'!DZ137</f>
        <v>0.00608121736933724</v>
      </c>
      <c r="BZ137" s="115">
        <f>'% total signal ave'!EA137</f>
        <v>0.00621930501253636</v>
      </c>
      <c r="CA137" s="66">
        <f>'% total signal ave'!EG137</f>
        <v>0.010652325655436</v>
      </c>
      <c r="CB137" s="115">
        <f>'% total signal ave'!EH137</f>
        <v>0.00881952186175162</v>
      </c>
    </row>
    <row r="138" spans="1:80">
      <c r="A138">
        <f>'imported data from Web Calc'!A146</f>
        <v>784.5</v>
      </c>
      <c r="B138" t="str">
        <f>'imported data from Web Calc'!B146</f>
        <v>C42H74O10PN</v>
      </c>
      <c r="C138" s="61" t="str">
        <f>'imported data from Web Calc'!C146</f>
        <v>PS(36:4)</v>
      </c>
      <c r="D138" s="66">
        <f>'amount-analyzed sorted'!Q138</f>
        <v>0.000992140411336601</v>
      </c>
      <c r="E138" s="125"/>
      <c r="F138" s="66">
        <f>'signal-per-mass-dry-wt ave'!Q138</f>
        <v>0.012780922509489</v>
      </c>
      <c r="G138" s="115">
        <f>'signal-per-mass-dry-wt ave'!R138</f>
        <v>0.00185916619825046</v>
      </c>
      <c r="H138" s="66">
        <f>'signal-per-mass-dry-wt ave'!S138</f>
        <v>0.145464163237837</v>
      </c>
      <c r="I138" s="66">
        <f>'signal-per-mass-dry-wt ave'!Y138</f>
        <v>0.0425470326995617</v>
      </c>
      <c r="J138" s="115">
        <f>'signal-per-mass-dry-wt ave'!Z138</f>
        <v>0.0190331073354748</v>
      </c>
      <c r="K138" s="66">
        <f>'signal-per-mass-dry-wt ave'!AF138</f>
        <v>0.0194853209202554</v>
      </c>
      <c r="L138" s="115">
        <f>'signal-per-mass-dry-wt ave'!AG138</f>
        <v>0.0127715467220994</v>
      </c>
      <c r="M138" s="66">
        <f>'signal-per-mass-dry-wt ave'!AM138</f>
        <v>0.00875293771349477</v>
      </c>
      <c r="N138" s="115">
        <f>'signal-per-mass-dry-wt ave'!AN138</f>
        <v>0.00399951236784657</v>
      </c>
      <c r="O138" s="66">
        <f>'signal-per-mass-dry-wt ave'!AT138</f>
        <v>0.00968909020256954</v>
      </c>
      <c r="P138" s="115">
        <f>'signal-per-mass-dry-wt ave'!AU138</f>
        <v>0.00613686277698656</v>
      </c>
      <c r="Q138" s="66">
        <f>'signal-per-mass-dry-wt ave'!BA138</f>
        <v>0.0236493111908741</v>
      </c>
      <c r="R138" s="115">
        <f>'signal-per-mass-dry-wt ave'!BB138</f>
        <v>0.0154447572459383</v>
      </c>
      <c r="S138" s="66">
        <f>'signal-per-mass-dry-wt ave'!BH138</f>
        <v>0.0261394310522722</v>
      </c>
      <c r="T138" s="115">
        <f>'signal-per-mass-dry-wt ave'!BI138</f>
        <v>0.01285528797784</v>
      </c>
      <c r="U138" s="66">
        <f>'signal-per-mass-dry-wt ave'!BO138</f>
        <v>0.0150524304001413</v>
      </c>
      <c r="V138" s="115">
        <f>'signal-per-mass-dry-wt ave'!BP138</f>
        <v>0.0037101906694286</v>
      </c>
      <c r="W138" s="66">
        <f>'signal-per-mass-dry-wt ave'!BV138</f>
        <v>0.0303017767068831</v>
      </c>
      <c r="X138" s="115">
        <f>'signal-per-mass-dry-wt ave'!BW138</f>
        <v>0.00995975159137832</v>
      </c>
      <c r="Y138" s="66">
        <f>'signal-per-mass-dry-wt ave'!CC138</f>
        <v>0.00573745567113769</v>
      </c>
      <c r="Z138" s="115">
        <f>'signal-per-mass-dry-wt ave'!CD138</f>
        <v>0.00529449820972376</v>
      </c>
      <c r="AA138" s="66">
        <f>'signal-per-mass-dry-wt ave'!CJ138</f>
        <v>0.00522750352079232</v>
      </c>
      <c r="AB138" s="115">
        <f>'signal-per-mass-dry-wt ave'!CK138</f>
        <v>0.005393692733389</v>
      </c>
      <c r="AC138" s="66">
        <f>'signal-per-mass-dry-wt ave'!CQ138</f>
        <v>0.00426082747112233</v>
      </c>
      <c r="AD138" s="115">
        <f>'signal-per-mass-dry-wt ave'!CR138</f>
        <v>0.00358193112723996</v>
      </c>
      <c r="AE138" s="66">
        <f>'signal-per-mass-dry-wt ave'!CX138</f>
        <v>0.00355005901617736</v>
      </c>
      <c r="AF138" s="115">
        <f>'signal-per-mass-dry-wt ave'!CY138</f>
        <v>0.00490733129955565</v>
      </c>
      <c r="AG138" s="66">
        <f>'signal-per-mass-dry-wt ave'!DE138</f>
        <v>0.00666552123462334</v>
      </c>
      <c r="AH138" s="115">
        <f>'signal-per-mass-dry-wt ave'!DF138</f>
        <v>0.00544757851674618</v>
      </c>
      <c r="AI138" s="66">
        <f>'signal-per-mass-dry-wt ave'!DL138</f>
        <v>0.00622185317279382</v>
      </c>
      <c r="AJ138" s="115">
        <f>'signal-per-mass-dry-wt ave'!DM138</f>
        <v>0.00239808174261444</v>
      </c>
      <c r="AK138" s="66">
        <f>'signal-per-mass-dry-wt ave'!DS138</f>
        <v>0.0115550063298823</v>
      </c>
      <c r="AL138" s="115">
        <f>'signal-per-mass-dry-wt ave'!DT138</f>
        <v>0.00999017465161618</v>
      </c>
      <c r="AM138" s="66">
        <f>'signal-per-mass-dry-wt ave'!DZ138</f>
        <v>0.00407217665354563</v>
      </c>
      <c r="AN138" s="115">
        <f>'signal-per-mass-dry-wt ave'!EA138</f>
        <v>0.00520189470253538</v>
      </c>
      <c r="AO138" s="66">
        <f>'signal-per-mass-dry-wt ave'!EG138</f>
        <v>0.00665057597860056</v>
      </c>
      <c r="AP138" s="115">
        <f>'signal-per-mass-dry-wt ave'!EH138</f>
        <v>0.0062738244793507</v>
      </c>
      <c r="AQ138" s="128"/>
      <c r="AR138" s="66">
        <f>'% total signal ave'!Q138</f>
        <v>0.0231971705636966</v>
      </c>
      <c r="AS138" s="115">
        <f>'% total signal ave'!R138</f>
        <v>0.00372394512644016</v>
      </c>
      <c r="AT138" s="66">
        <f>'% total signal ave'!S138</f>
        <v>0.160534454674748</v>
      </c>
      <c r="AU138" s="66">
        <f>'% total signal ave'!Y138</f>
        <v>0.0254233052944321</v>
      </c>
      <c r="AV138" s="115">
        <f>'% total signal ave'!Z138</f>
        <v>0.00551839126869349</v>
      </c>
      <c r="AW138" s="66">
        <f>'% total signal ave'!AF138</f>
        <v>0.021910917296959</v>
      </c>
      <c r="AX138" s="115">
        <f>'% total signal ave'!AG138</f>
        <v>0.00715806246303635</v>
      </c>
      <c r="AY138" s="66">
        <f>'% total signal ave'!AM138</f>
        <v>0.0219482777895197</v>
      </c>
      <c r="AZ138" s="115">
        <f>'% total signal ave'!AN138</f>
        <v>0.00685467812592864</v>
      </c>
      <c r="BA138" s="66">
        <f>'% total signal ave'!AT138</f>
        <v>0.0182655859280461</v>
      </c>
      <c r="BB138" s="115">
        <f>'% total signal ave'!AU138</f>
        <v>0.00539399562512513</v>
      </c>
      <c r="BC138" s="66">
        <f>'% total signal ave'!BA138</f>
        <v>0.0238014141973287</v>
      </c>
      <c r="BD138" s="115">
        <f>'% total signal ave'!BB138</f>
        <v>0.007746759300081</v>
      </c>
      <c r="BE138" s="66">
        <f>'% total signal ave'!BH138</f>
        <v>0.0299338744465984</v>
      </c>
      <c r="BF138" s="115">
        <f>'% total signal ave'!BI138</f>
        <v>0.00648623678902482</v>
      </c>
      <c r="BG138" s="66">
        <f>'% total signal ave'!BO138</f>
        <v>0.02797559312057</v>
      </c>
      <c r="BH138" s="115">
        <f>'% total signal ave'!BP138</f>
        <v>0.00318520563469009</v>
      </c>
      <c r="BI138" s="66">
        <f>'% total signal ave'!BV138</f>
        <v>0.0241058229101307</v>
      </c>
      <c r="BJ138" s="115">
        <f>'% total signal ave'!BW138</f>
        <v>0.00177863612998051</v>
      </c>
      <c r="BK138" s="66">
        <f>'% total signal ave'!CC138</f>
        <v>0.0194084424741973</v>
      </c>
      <c r="BL138" s="115">
        <f>'% total signal ave'!CD138</f>
        <v>0.0125054217720584</v>
      </c>
      <c r="BM138" s="66">
        <f>'% total signal ave'!CJ138</f>
        <v>0.0097783922653858</v>
      </c>
      <c r="BN138" s="115">
        <f>'% total signal ave'!CK138</f>
        <v>0.00441910568742954</v>
      </c>
      <c r="BO138" s="66">
        <f>'% total signal ave'!CQ138</f>
        <v>0.0105218680055825</v>
      </c>
      <c r="BP138" s="115">
        <f>'% total signal ave'!CR138</f>
        <v>0.00832892961831821</v>
      </c>
      <c r="BQ138" s="66">
        <f>'% total signal ave'!CX138</f>
        <v>0.0077222712263504</v>
      </c>
      <c r="BR138" s="115">
        <f>'% total signal ave'!CY138</f>
        <v>0.0111233967250056</v>
      </c>
      <c r="BS138" s="66">
        <f>'% total signal ave'!DE138</f>
        <v>0.0115924525982941</v>
      </c>
      <c r="BT138" s="115">
        <f>'% total signal ave'!DF138</f>
        <v>0.00837024548259204</v>
      </c>
      <c r="BU138" s="66">
        <f>'% total signal ave'!DL138</f>
        <v>0.0231256071033823</v>
      </c>
      <c r="BV138" s="115">
        <f>'% total signal ave'!DM138</f>
        <v>0.00545926382049208</v>
      </c>
      <c r="BW138" s="66">
        <f>'% total signal ave'!DS138</f>
        <v>0.0213829259545595</v>
      </c>
      <c r="BX138" s="115">
        <f>'% total signal ave'!DT138</f>
        <v>0.0123442095637295</v>
      </c>
      <c r="BY138" s="66">
        <f>'% total signal ave'!DZ138</f>
        <v>0.00923739816297835</v>
      </c>
      <c r="BZ138" s="115">
        <f>'% total signal ave'!EA138</f>
        <v>0.00951031032666365</v>
      </c>
      <c r="CA138" s="66">
        <f>'% total signal ave'!EG138</f>
        <v>0.0128800954374818</v>
      </c>
      <c r="CB138" s="115">
        <f>'% total signal ave'!EH138</f>
        <v>0.00889645163420163</v>
      </c>
    </row>
    <row r="139" spans="1:80">
      <c r="A139">
        <f>'imported data from Web Calc'!A147</f>
        <v>786.5</v>
      </c>
      <c r="B139" t="str">
        <f>'imported data from Web Calc'!B147</f>
        <v>C42H76O10PN</v>
      </c>
      <c r="C139" s="61" t="str">
        <f>'imported data from Web Calc'!C147</f>
        <v>PS(36:3)</v>
      </c>
      <c r="D139" s="66">
        <f>'amount-analyzed sorted'!Q139</f>
        <v>0.00134148562659597</v>
      </c>
      <c r="E139" s="125"/>
      <c r="F139" s="66">
        <f>'signal-per-mass-dry-wt ave'!Q139</f>
        <v>0.0172812473367739</v>
      </c>
      <c r="G139" s="115">
        <f>'signal-per-mass-dry-wt ave'!R139</f>
        <v>0.0040207379476207</v>
      </c>
      <c r="H139" s="66">
        <f>'signal-per-mass-dry-wt ave'!S139</f>
        <v>0.232664799552097</v>
      </c>
      <c r="I139" s="66">
        <f>'signal-per-mass-dry-wt ave'!Y139</f>
        <v>0.0625896634656507</v>
      </c>
      <c r="J139" s="115">
        <f>'signal-per-mass-dry-wt ave'!Z139</f>
        <v>0.0163022942455266</v>
      </c>
      <c r="K139" s="66">
        <f>'signal-per-mass-dry-wt ave'!AF139</f>
        <v>0.0288454990491529</v>
      </c>
      <c r="L139" s="115">
        <f>'signal-per-mass-dry-wt ave'!AG139</f>
        <v>0.0188263779792874</v>
      </c>
      <c r="M139" s="66">
        <f>'signal-per-mass-dry-wt ave'!AM139</f>
        <v>0.0120253743414305</v>
      </c>
      <c r="N139" s="115">
        <f>'signal-per-mass-dry-wt ave'!AN139</f>
        <v>0.00516532757237104</v>
      </c>
      <c r="O139" s="66">
        <f>'signal-per-mass-dry-wt ave'!AT139</f>
        <v>0.0161525613021009</v>
      </c>
      <c r="P139" s="115">
        <f>'signal-per-mass-dry-wt ave'!AU139</f>
        <v>0.0101847863131304</v>
      </c>
      <c r="Q139" s="66">
        <f>'signal-per-mass-dry-wt ave'!BA139</f>
        <v>0.035390010731862</v>
      </c>
      <c r="R139" s="115">
        <f>'signal-per-mass-dry-wt ave'!BB139</f>
        <v>0.0198853675333779</v>
      </c>
      <c r="S139" s="66">
        <f>'signal-per-mass-dry-wt ave'!BH139</f>
        <v>0.0401119231937733</v>
      </c>
      <c r="T139" s="115">
        <f>'signal-per-mass-dry-wt ave'!BI139</f>
        <v>0.0209703064227573</v>
      </c>
      <c r="U139" s="66">
        <f>'signal-per-mass-dry-wt ave'!BO139</f>
        <v>0.0266898343813982</v>
      </c>
      <c r="V139" s="115">
        <f>'signal-per-mass-dry-wt ave'!BP139</f>
        <v>0.00672079699752861</v>
      </c>
      <c r="W139" s="66">
        <f>'signal-per-mass-dry-wt ave'!BV139</f>
        <v>0.0491726317755139</v>
      </c>
      <c r="X139" s="115">
        <f>'signal-per-mass-dry-wt ave'!BW139</f>
        <v>0.0241548086460827</v>
      </c>
      <c r="Y139" s="66">
        <f>'signal-per-mass-dry-wt ave'!CC139</f>
        <v>0.00740879191192346</v>
      </c>
      <c r="Z139" s="115">
        <f>'signal-per-mass-dry-wt ave'!CD139</f>
        <v>0.00606023820351137</v>
      </c>
      <c r="AA139" s="66">
        <f>'signal-per-mass-dry-wt ave'!CJ139</f>
        <v>0.0103446227842557</v>
      </c>
      <c r="AB139" s="115">
        <f>'signal-per-mass-dry-wt ave'!CK139</f>
        <v>0.00980335599119388</v>
      </c>
      <c r="AC139" s="66">
        <f>'signal-per-mass-dry-wt ave'!CQ139</f>
        <v>0.00885024856603841</v>
      </c>
      <c r="AD139" s="115">
        <f>'signal-per-mass-dry-wt ave'!CR139</f>
        <v>0.00511628886992104</v>
      </c>
      <c r="AE139" s="66">
        <f>'signal-per-mass-dry-wt ave'!CX139</f>
        <v>0.00620564839294613</v>
      </c>
      <c r="AF139" s="115">
        <f>'signal-per-mass-dry-wt ave'!CY139</f>
        <v>0.00537054754772155</v>
      </c>
      <c r="AG139" s="66">
        <f>'signal-per-mass-dry-wt ave'!DE139</f>
        <v>0.0131689695949594</v>
      </c>
      <c r="AH139" s="115">
        <f>'signal-per-mass-dry-wt ave'!DF139</f>
        <v>0.00753424238964795</v>
      </c>
      <c r="AI139" s="66">
        <f>'signal-per-mass-dry-wt ave'!DL139</f>
        <v>0.00645707604544536</v>
      </c>
      <c r="AJ139" s="115">
        <f>'signal-per-mass-dry-wt ave'!DM139</f>
        <v>0.00464179046480792</v>
      </c>
      <c r="AK139" s="66">
        <f>'signal-per-mass-dry-wt ave'!DS139</f>
        <v>0.0194237644969238</v>
      </c>
      <c r="AL139" s="115">
        <f>'signal-per-mass-dry-wt ave'!DT139</f>
        <v>0.0169581883149189</v>
      </c>
      <c r="AM139" s="66">
        <f>'signal-per-mass-dry-wt ave'!DZ139</f>
        <v>0.00742206600514963</v>
      </c>
      <c r="AN139" s="115">
        <f>'signal-per-mass-dry-wt ave'!EA139</f>
        <v>0.00938022422925228</v>
      </c>
      <c r="AO139" s="66">
        <f>'signal-per-mass-dry-wt ave'!EG139</f>
        <v>0.0109428202190617</v>
      </c>
      <c r="AP139" s="115">
        <f>'signal-per-mass-dry-wt ave'!EH139</f>
        <v>0.00976667391513968</v>
      </c>
      <c r="AQ139" s="128"/>
      <c r="AR139" s="66">
        <f>'% total signal ave'!Q139</f>
        <v>0.0312886020590211</v>
      </c>
      <c r="AS139" s="115">
        <f>'% total signal ave'!R139</f>
        <v>0.00723566986528204</v>
      </c>
      <c r="AT139" s="66">
        <f>'% total signal ave'!S139</f>
        <v>0.231255773320683</v>
      </c>
      <c r="AU139" s="66">
        <f>'% total signal ave'!Y139</f>
        <v>0.0395391047258144</v>
      </c>
      <c r="AV139" s="115">
        <f>'% total signal ave'!Z139</f>
        <v>0.00870856614205144</v>
      </c>
      <c r="AW139" s="66">
        <f>'% total signal ave'!AF139</f>
        <v>0.034866985562222</v>
      </c>
      <c r="AX139" s="115">
        <f>'% total signal ave'!AG139</f>
        <v>0.0128490064527617</v>
      </c>
      <c r="AY139" s="66">
        <f>'% total signal ave'!AM139</f>
        <v>0.0297664803621923</v>
      </c>
      <c r="AZ139" s="115">
        <f>'% total signal ave'!AN139</f>
        <v>0.00903857795221123</v>
      </c>
      <c r="BA139" s="66">
        <f>'% total signal ave'!AT139</f>
        <v>0.032796575984328</v>
      </c>
      <c r="BB139" s="115">
        <f>'% total signal ave'!AU139</f>
        <v>0.013827840260454</v>
      </c>
      <c r="BC139" s="66">
        <f>'% total signal ave'!BA139</f>
        <v>0.0361646911094728</v>
      </c>
      <c r="BD139" s="115">
        <f>'% total signal ave'!BB139</f>
        <v>0.0102126331323397</v>
      </c>
      <c r="BE139" s="66">
        <f>'% total signal ave'!BH139</f>
        <v>0.0460283074914368</v>
      </c>
      <c r="BF139" s="115">
        <f>'% total signal ave'!BI139</f>
        <v>0.010511222048358</v>
      </c>
      <c r="BG139" s="66">
        <f>'% total signal ave'!BO139</f>
        <v>0.0502800958572767</v>
      </c>
      <c r="BH139" s="115">
        <f>'% total signal ave'!BP139</f>
        <v>0.0112144747261653</v>
      </c>
      <c r="BI139" s="66">
        <f>'% total signal ave'!BV139</f>
        <v>0.0381832434622762</v>
      </c>
      <c r="BJ139" s="115">
        <f>'% total signal ave'!BW139</f>
        <v>0.00874097977342686</v>
      </c>
      <c r="BK139" s="66">
        <f>'% total signal ave'!CC139</f>
        <v>0.0267485970608133</v>
      </c>
      <c r="BL139" s="115">
        <f>'% total signal ave'!CD139</f>
        <v>0.0190961495389705</v>
      </c>
      <c r="BM139" s="66">
        <f>'% total signal ave'!CJ139</f>
        <v>0.0198996772353662</v>
      </c>
      <c r="BN139" s="115">
        <f>'% total signal ave'!CK139</f>
        <v>0.00830609466420197</v>
      </c>
      <c r="BO139" s="66">
        <f>'% total signal ave'!CQ139</f>
        <v>0.0233011427921677</v>
      </c>
      <c r="BP139" s="115">
        <f>'% total signal ave'!CR139</f>
        <v>0.0148798811970711</v>
      </c>
      <c r="BQ139" s="66">
        <f>'% total signal ave'!CX139</f>
        <v>0.0151429651523544</v>
      </c>
      <c r="BR139" s="115">
        <f>'% total signal ave'!CY139</f>
        <v>0.0108283769308132</v>
      </c>
      <c r="BS139" s="66">
        <f>'% total signal ave'!DE139</f>
        <v>0.0256580719232656</v>
      </c>
      <c r="BT139" s="115">
        <f>'% total signal ave'!DF139</f>
        <v>0.00720988851216746</v>
      </c>
      <c r="BU139" s="66">
        <f>'% total signal ave'!DL139</f>
        <v>0.0178415131572791</v>
      </c>
      <c r="BV139" s="115">
        <f>'% total signal ave'!DM139</f>
        <v>0.0103239384433763</v>
      </c>
      <c r="BW139" s="66">
        <f>'% total signal ave'!DS139</f>
        <v>0.0338086247618682</v>
      </c>
      <c r="BX139" s="115">
        <f>'% total signal ave'!DT139</f>
        <v>0.00890129079534648</v>
      </c>
      <c r="BY139" s="66">
        <f>'% total signal ave'!DZ139</f>
        <v>0.0181197016312227</v>
      </c>
      <c r="BZ139" s="115">
        <f>'% total signal ave'!EA139</f>
        <v>0.0143362125365045</v>
      </c>
      <c r="CA139" s="66">
        <f>'% total signal ave'!EG139</f>
        <v>0.0211220794708007</v>
      </c>
      <c r="CB139" s="115">
        <f>'% total signal ave'!EH139</f>
        <v>0.0136357974920938</v>
      </c>
    </row>
    <row r="140" spans="1:80">
      <c r="A140">
        <f>'imported data from Web Calc'!A148</f>
        <v>788.5</v>
      </c>
      <c r="B140" t="str">
        <f>'imported data from Web Calc'!B148</f>
        <v>C42H78O10PN</v>
      </c>
      <c r="C140" s="61" t="str">
        <f>'imported data from Web Calc'!C148</f>
        <v>PS(36:2)</v>
      </c>
      <c r="D140" s="66">
        <f>'amount-analyzed sorted'!Q140</f>
        <v>0.0011598261146611</v>
      </c>
      <c r="E140" s="125"/>
      <c r="F140" s="66">
        <f>'signal-per-mass-dry-wt ave'!Q140</f>
        <v>0.0149410784265857</v>
      </c>
      <c r="G140" s="115">
        <f>'signal-per-mass-dry-wt ave'!R140</f>
        <v>0.00409174984599784</v>
      </c>
      <c r="H140" s="66">
        <f>'signal-per-mass-dry-wt ave'!S140</f>
        <v>0.2738590702206</v>
      </c>
      <c r="I140" s="66">
        <f>'signal-per-mass-dry-wt ave'!Y140</f>
        <v>0.0378579607910178</v>
      </c>
      <c r="J140" s="115">
        <f>'signal-per-mass-dry-wt ave'!Z140</f>
        <v>0.0139942484089508</v>
      </c>
      <c r="K140" s="66">
        <f>'signal-per-mass-dry-wt ave'!AF140</f>
        <v>0.0272084915913641</v>
      </c>
      <c r="L140" s="115">
        <f>'signal-per-mass-dry-wt ave'!AG140</f>
        <v>0.0205929847714853</v>
      </c>
      <c r="M140" s="66">
        <f>'signal-per-mass-dry-wt ave'!AM140</f>
        <v>0.0116276753547441</v>
      </c>
      <c r="N140" s="115">
        <f>'signal-per-mass-dry-wt ave'!AN140</f>
        <v>0.00333386543927153</v>
      </c>
      <c r="O140" s="66">
        <f>'signal-per-mass-dry-wt ave'!AT140</f>
        <v>0.0145374159749357</v>
      </c>
      <c r="P140" s="115">
        <f>'signal-per-mass-dry-wt ave'!AU140</f>
        <v>0.0104717107710318</v>
      </c>
      <c r="Q140" s="66">
        <f>'signal-per-mass-dry-wt ave'!BA140</f>
        <v>0.0284620920690499</v>
      </c>
      <c r="R140" s="115">
        <f>'signal-per-mass-dry-wt ave'!BB140</f>
        <v>0.0191322761718641</v>
      </c>
      <c r="S140" s="66">
        <f>'signal-per-mass-dry-wt ave'!BH140</f>
        <v>0.0286422248980437</v>
      </c>
      <c r="T140" s="115">
        <f>'signal-per-mass-dry-wt ave'!BI140</f>
        <v>0.0145104516881211</v>
      </c>
      <c r="U140" s="66">
        <f>'signal-per-mass-dry-wt ave'!BO140</f>
        <v>0.0185045216586466</v>
      </c>
      <c r="V140" s="115">
        <f>'signal-per-mass-dry-wt ave'!BP140</f>
        <v>0.00632454128080553</v>
      </c>
      <c r="W140" s="66">
        <f>'signal-per-mass-dry-wt ave'!BV140</f>
        <v>0.0371718192762981</v>
      </c>
      <c r="X140" s="115">
        <f>'signal-per-mass-dry-wt ave'!BW140</f>
        <v>0.0137019920186952</v>
      </c>
      <c r="Y140" s="66">
        <f>'signal-per-mass-dry-wt ave'!CC140</f>
        <v>0.0073230365018806</v>
      </c>
      <c r="Z140" s="115">
        <f>'signal-per-mass-dry-wt ave'!CD140</f>
        <v>0.0049655326232896</v>
      </c>
      <c r="AA140" s="66">
        <f>'signal-per-mass-dry-wt ave'!CJ140</f>
        <v>0.00594486556840284</v>
      </c>
      <c r="AB140" s="115">
        <f>'signal-per-mass-dry-wt ave'!CK140</f>
        <v>0.00844476549317134</v>
      </c>
      <c r="AC140" s="66">
        <f>'signal-per-mass-dry-wt ave'!CQ140</f>
        <v>0.00677046331702996</v>
      </c>
      <c r="AD140" s="115">
        <f>'signal-per-mass-dry-wt ave'!CR140</f>
        <v>0.00467067486851605</v>
      </c>
      <c r="AE140" s="66">
        <f>'signal-per-mass-dry-wt ave'!CX140</f>
        <v>0.00401864041500292</v>
      </c>
      <c r="AF140" s="115">
        <f>'signal-per-mass-dry-wt ave'!CY140</f>
        <v>0.00399395717958367</v>
      </c>
      <c r="AG140" s="66">
        <f>'signal-per-mass-dry-wt ave'!DE140</f>
        <v>0.0102140370926832</v>
      </c>
      <c r="AH140" s="115">
        <f>'signal-per-mass-dry-wt ave'!DF140</f>
        <v>0.00633596358097275</v>
      </c>
      <c r="AI140" s="66">
        <f>'signal-per-mass-dry-wt ave'!DL140</f>
        <v>0.00559856686568401</v>
      </c>
      <c r="AJ140" s="115">
        <f>'signal-per-mass-dry-wt ave'!DM140</f>
        <v>0.00419532338770886</v>
      </c>
      <c r="AK140" s="66">
        <f>'signal-per-mass-dry-wt ave'!DS140</f>
        <v>0.0151159026225731</v>
      </c>
      <c r="AL140" s="115">
        <f>'signal-per-mass-dry-wt ave'!DT140</f>
        <v>0.0172171578151024</v>
      </c>
      <c r="AM140" s="66">
        <f>'signal-per-mass-dry-wt ave'!DZ140</f>
        <v>0.00424166144629766</v>
      </c>
      <c r="AN140" s="115">
        <f>'signal-per-mass-dry-wt ave'!EA140</f>
        <v>0.00633069641696129</v>
      </c>
      <c r="AO140" s="66">
        <f>'signal-per-mass-dry-wt ave'!EG140</f>
        <v>0.00879931932516117</v>
      </c>
      <c r="AP140" s="115">
        <f>'signal-per-mass-dry-wt ave'!EH140</f>
        <v>0.0095244425536626</v>
      </c>
      <c r="AQ140" s="128"/>
      <c r="AR140" s="66">
        <f>'% total signal ave'!Q140</f>
        <v>0.0270971305241131</v>
      </c>
      <c r="AS140" s="115">
        <f>'% total signal ave'!R140</f>
        <v>0.00756237752406097</v>
      </c>
      <c r="AT140" s="66">
        <f>'% total signal ave'!S140</f>
        <v>0.279084071921615</v>
      </c>
      <c r="AU140" s="66">
        <f>'% total signal ave'!Y140</f>
        <v>0.0232144058410423</v>
      </c>
      <c r="AV140" s="115">
        <f>'% total signal ave'!Z140</f>
        <v>0.00449013783302206</v>
      </c>
      <c r="AW140" s="66">
        <f>'% total signal ave'!AF140</f>
        <v>0.0276484437494855</v>
      </c>
      <c r="AX140" s="115">
        <f>'% total signal ave'!AG140</f>
        <v>0.0161773509204611</v>
      </c>
      <c r="AY140" s="66">
        <f>'% total signal ave'!AM140</f>
        <v>0.0301356418403546</v>
      </c>
      <c r="AZ140" s="115">
        <f>'% total signal ave'!AN140</f>
        <v>0.0090742943184</v>
      </c>
      <c r="BA140" s="66">
        <f>'% total signal ave'!AT140</f>
        <v>0.0245916950794144</v>
      </c>
      <c r="BB140" s="115">
        <f>'% total signal ave'!AU140</f>
        <v>0.00427358625541481</v>
      </c>
      <c r="BC140" s="66">
        <f>'% total signal ave'!BA140</f>
        <v>0.0275631410394938</v>
      </c>
      <c r="BD140" s="115">
        <f>'% total signal ave'!BB140</f>
        <v>0.0128639355137593</v>
      </c>
      <c r="BE140" s="66">
        <f>'% total signal ave'!BH140</f>
        <v>0.0325210171670785</v>
      </c>
      <c r="BF140" s="115">
        <f>'% total signal ave'!BI140</f>
        <v>0.00567392111994332</v>
      </c>
      <c r="BG140" s="66">
        <f>'% total signal ave'!BO140</f>
        <v>0.0339309757382135</v>
      </c>
      <c r="BH140" s="115">
        <f>'% total signal ave'!BP140</f>
        <v>0.00577645473326795</v>
      </c>
      <c r="BI140" s="66">
        <f>'% total signal ave'!BV140</f>
        <v>0.0298832697380214</v>
      </c>
      <c r="BJ140" s="115">
        <f>'% total signal ave'!BW140</f>
        <v>0.00710535258693543</v>
      </c>
      <c r="BK140" s="66">
        <f>'% total signal ave'!CC140</f>
        <v>0.0283390152581446</v>
      </c>
      <c r="BL140" s="115">
        <f>'% total signal ave'!CD140</f>
        <v>0.00667881706103021</v>
      </c>
      <c r="BM140" s="66">
        <f>'% total signal ave'!CJ140</f>
        <v>0.00948558376890143</v>
      </c>
      <c r="BN140" s="115">
        <f>'% total signal ave'!CK140</f>
        <v>0.0092239579131286</v>
      </c>
      <c r="BO140" s="66">
        <f>'% total signal ave'!CQ140</f>
        <v>0.0182739635803796</v>
      </c>
      <c r="BP140" s="115">
        <f>'% total signal ave'!CR140</f>
        <v>0.014238192471354</v>
      </c>
      <c r="BQ140" s="66">
        <f>'% total signal ave'!CX140</f>
        <v>0.010262580376989</v>
      </c>
      <c r="BR140" s="115">
        <f>'% total signal ave'!CY140</f>
        <v>0.00766195436116537</v>
      </c>
      <c r="BS140" s="66">
        <f>'% total signal ave'!DE140</f>
        <v>0.0202053638045143</v>
      </c>
      <c r="BT140" s="115">
        <f>'% total signal ave'!DF140</f>
        <v>0.00701146522040998</v>
      </c>
      <c r="BU140" s="66">
        <f>'% total signal ave'!DL140</f>
        <v>0.0194743652525378</v>
      </c>
      <c r="BV140" s="115">
        <f>'% total signal ave'!DM140</f>
        <v>0.00686758444000462</v>
      </c>
      <c r="BW140" s="66">
        <f>'% total signal ave'!DS140</f>
        <v>0.0215859685928034</v>
      </c>
      <c r="BX140" s="115">
        <f>'% total signal ave'!DT140</f>
        <v>0.0147868832935055</v>
      </c>
      <c r="BY140" s="66">
        <f>'% total signal ave'!DZ140</f>
        <v>0.00940324462044256</v>
      </c>
      <c r="BZ140" s="115">
        <f>'% total signal ave'!EA140</f>
        <v>0.00831430157087342</v>
      </c>
      <c r="CA140" s="66">
        <f>'% total signal ave'!EG140</f>
        <v>0.0141590694866943</v>
      </c>
      <c r="CB140" s="115">
        <f>'% total signal ave'!EH140</f>
        <v>0.0114660520943247</v>
      </c>
    </row>
    <row r="141" spans="1:80">
      <c r="A141">
        <f>'imported data from Web Calc'!A149</f>
        <v>790.6</v>
      </c>
      <c r="B141" t="str">
        <f>'imported data from Web Calc'!B149</f>
        <v>C42H80O10PN</v>
      </c>
      <c r="C141" s="61" t="str">
        <f>'imported data from Web Calc'!C149</f>
        <v>PS(36:1)</v>
      </c>
      <c r="D141" s="66">
        <f>'amount-analyzed sorted'!Q141</f>
        <v>0.000181659511934871</v>
      </c>
      <c r="E141" s="125"/>
      <c r="F141" s="66">
        <f>'signal-per-mass-dry-wt ave'!Q141</f>
        <v>0.00234016891018813</v>
      </c>
      <c r="G141" s="115">
        <f>'signal-per-mass-dry-wt ave'!R141</f>
        <v>0.00208725391084086</v>
      </c>
      <c r="H141" s="66">
        <f>'signal-per-mass-dry-wt ave'!S141</f>
        <v>0.89192446825262</v>
      </c>
      <c r="I141" s="66">
        <f>'signal-per-mass-dry-wt ave'!Y141</f>
        <v>0.00796165899683716</v>
      </c>
      <c r="J141" s="115">
        <f>'signal-per-mass-dry-wt ave'!Z141</f>
        <v>0.00518873920611082</v>
      </c>
      <c r="K141" s="66">
        <f>'signal-per-mass-dry-wt ave'!AF141</f>
        <v>0.002502489841149</v>
      </c>
      <c r="L141" s="115">
        <f>'signal-per-mass-dry-wt ave'!AG141</f>
        <v>0.00244085588911258</v>
      </c>
      <c r="M141" s="66">
        <f>'signal-per-mass-dry-wt ave'!AM141</f>
        <v>0.00158026677511905</v>
      </c>
      <c r="N141" s="115">
        <f>'signal-per-mass-dry-wt ave'!AN141</f>
        <v>0.00250757896503501</v>
      </c>
      <c r="O141" s="66">
        <f>'signal-per-mass-dry-wt ave'!AT141</f>
        <v>0.00132818353949365</v>
      </c>
      <c r="P141" s="115">
        <f>'signal-per-mass-dry-wt ave'!AU141</f>
        <v>0.00130144192352803</v>
      </c>
      <c r="Q141" s="66">
        <f>'signal-per-mass-dry-wt ave'!BA141</f>
        <v>0.00292763547337355</v>
      </c>
      <c r="R141" s="115">
        <f>'signal-per-mass-dry-wt ave'!BB141</f>
        <v>0.00195165068811898</v>
      </c>
      <c r="S141" s="66">
        <f>'signal-per-mass-dry-wt ave'!BH141</f>
        <v>0.00743353502267891</v>
      </c>
      <c r="T141" s="115">
        <f>'signal-per-mass-dry-wt ave'!BI141</f>
        <v>0.00490539625334669</v>
      </c>
      <c r="U141" s="66">
        <f>'signal-per-mass-dry-wt ave'!BO141</f>
        <v>0.00208255314430654</v>
      </c>
      <c r="V141" s="115">
        <f>'signal-per-mass-dry-wt ave'!BP141</f>
        <v>0.00139104215693504</v>
      </c>
      <c r="W141" s="66">
        <f>'signal-per-mass-dry-wt ave'!BV141</f>
        <v>0.00666046497486603</v>
      </c>
      <c r="X141" s="115">
        <f>'signal-per-mass-dry-wt ave'!BW141</f>
        <v>0.00144840011509497</v>
      </c>
      <c r="Y141" s="66">
        <f>'signal-per-mass-dry-wt ave'!CC141</f>
        <v>0.000947809600353177</v>
      </c>
      <c r="Z141" s="115">
        <f>'signal-per-mass-dry-wt ave'!CD141</f>
        <v>0.00132712611219684</v>
      </c>
      <c r="AA141" s="66">
        <f>'signal-per-mass-dry-wt ave'!CJ141</f>
        <v>0.000696948060367814</v>
      </c>
      <c r="AB141" s="115">
        <f>'signal-per-mass-dry-wt ave'!CK141</f>
        <v>0.00155842323976906</v>
      </c>
      <c r="AC141" s="66">
        <f>'signal-per-mass-dry-wt ave'!CQ141</f>
        <v>0.000365806508124991</v>
      </c>
      <c r="AD141" s="115">
        <f>'signal-per-mass-dry-wt ave'!CR141</f>
        <v>0.000817968218779309</v>
      </c>
      <c r="AE141" s="66">
        <f>'signal-per-mass-dry-wt ave'!CX141</f>
        <v>0.000947630884912561</v>
      </c>
      <c r="AF141" s="115">
        <f>'signal-per-mass-dry-wt ave'!CY141</f>
        <v>0.00130574328839151</v>
      </c>
      <c r="AG141" s="66">
        <f>'signal-per-mass-dry-wt ave'!DE141</f>
        <v>0.00094015031957871</v>
      </c>
      <c r="AH141" s="115">
        <f>'signal-per-mass-dry-wt ave'!DF141</f>
        <v>0.00139239757395577</v>
      </c>
      <c r="AI141" s="66">
        <f>'signal-per-mass-dry-wt ave'!DL141</f>
        <v>0.000981269050506511</v>
      </c>
      <c r="AJ141" s="115">
        <f>'signal-per-mass-dry-wt ave'!DM141</f>
        <v>0.00146041609473378</v>
      </c>
      <c r="AK141" s="66">
        <f>'signal-per-mass-dry-wt ave'!DS141</f>
        <v>0.00212819243112269</v>
      </c>
      <c r="AL141" s="115">
        <f>'signal-per-mass-dry-wt ave'!DT141</f>
        <v>0.00170393801035259</v>
      </c>
      <c r="AM141" s="66">
        <f>'signal-per-mass-dry-wt ave'!DZ141</f>
        <v>0.000787256823119699</v>
      </c>
      <c r="AN141" s="115">
        <f>'signal-per-mass-dry-wt ave'!EA141</f>
        <v>0.00176035977224618</v>
      </c>
      <c r="AO141" s="66">
        <f>'signal-per-mass-dry-wt ave'!EG141</f>
        <v>0.000629517493081866</v>
      </c>
      <c r="AP141" s="115">
        <f>'signal-per-mass-dry-wt ave'!EH141</f>
        <v>0.000862616997239361</v>
      </c>
      <c r="AQ141" s="128"/>
      <c r="AR141" s="66">
        <f>'% total signal ave'!Q141</f>
        <v>0.00421364133964471</v>
      </c>
      <c r="AS141" s="115">
        <f>'% total signal ave'!R141</f>
        <v>0.00372855087040098</v>
      </c>
      <c r="AT141" s="66">
        <f>'% total signal ave'!S141</f>
        <v>0.884876184244805</v>
      </c>
      <c r="AU141" s="66">
        <f>'% total signal ave'!Y141</f>
        <v>0.00552037714594462</v>
      </c>
      <c r="AV141" s="115">
        <f>'% total signal ave'!Z141</f>
        <v>0.00457621984132038</v>
      </c>
      <c r="AW141" s="66">
        <f>'% total signal ave'!AF141</f>
        <v>0.00223865937645697</v>
      </c>
      <c r="AX141" s="115">
        <f>'% total signal ave'!AG141</f>
        <v>0.00208874940970748</v>
      </c>
      <c r="AY141" s="66">
        <f>'% total signal ave'!AM141</f>
        <v>0.00394064776226574</v>
      </c>
      <c r="AZ141" s="115">
        <f>'% total signal ave'!AN141</f>
        <v>0.00560042952884829</v>
      </c>
      <c r="BA141" s="66">
        <f>'% total signal ave'!AT141</f>
        <v>0.00188678825221177</v>
      </c>
      <c r="BB141" s="115">
        <f>'% total signal ave'!AU141</f>
        <v>0.00173883576930501</v>
      </c>
      <c r="BC141" s="66">
        <f>'% total signal ave'!BA141</f>
        <v>0.00281309443267709</v>
      </c>
      <c r="BD141" s="115">
        <f>'% total signal ave'!BB141</f>
        <v>0.00180648243566973</v>
      </c>
      <c r="BE141" s="66">
        <f>'% total signal ave'!BH141</f>
        <v>0.00833265051140886</v>
      </c>
      <c r="BF141" s="115">
        <f>'% total signal ave'!BI141</f>
        <v>0.00323631214110503</v>
      </c>
      <c r="BG141" s="66">
        <f>'% total signal ave'!BO141</f>
        <v>0.00373428149945119</v>
      </c>
      <c r="BH141" s="115">
        <f>'% total signal ave'!BP141</f>
        <v>0.0027174693482151</v>
      </c>
      <c r="BI141" s="66">
        <f>'% total signal ave'!BV141</f>
        <v>0.00545894051916935</v>
      </c>
      <c r="BJ141" s="115">
        <f>'% total signal ave'!BW141</f>
        <v>0.000836774504120816</v>
      </c>
      <c r="BK141" s="66">
        <f>'% total signal ave'!CC141</f>
        <v>0.00449928065649319</v>
      </c>
      <c r="BL141" s="115">
        <f>'% total signal ave'!CD141</f>
        <v>0.00645982338418925</v>
      </c>
      <c r="BM141" s="66">
        <f>'% total signal ave'!CJ141</f>
        <v>0.00126710123278995</v>
      </c>
      <c r="BN141" s="115">
        <f>'% total signal ave'!CK141</f>
        <v>0.00283332449089212</v>
      </c>
      <c r="BO141" s="66">
        <f>'% total signal ave'!CQ141</f>
        <v>0.00107598453977417</v>
      </c>
      <c r="BP141" s="115">
        <f>'% total signal ave'!CR141</f>
        <v>0.00240597457367386</v>
      </c>
      <c r="BQ141" s="66">
        <f>'% total signal ave'!CX141</f>
        <v>0.00670234809488379</v>
      </c>
      <c r="BR141" s="115">
        <f>'% total signal ave'!CY141</f>
        <v>0.0119017714233542</v>
      </c>
      <c r="BS141" s="66">
        <f>'% total signal ave'!DE141</f>
        <v>0.00157011754000337</v>
      </c>
      <c r="BT141" s="115">
        <f>'% total signal ave'!DF141</f>
        <v>0.00240648461001705</v>
      </c>
      <c r="BU141" s="66">
        <f>'% total signal ave'!DL141</f>
        <v>0.00217563353542791</v>
      </c>
      <c r="BV141" s="115">
        <f>'% total signal ave'!DM141</f>
        <v>0.00331704807397575</v>
      </c>
      <c r="BW141" s="66">
        <f>'% total signal ave'!DS141</f>
        <v>0.00431496681023793</v>
      </c>
      <c r="BX141" s="115">
        <f>'% total signal ave'!DT141</f>
        <v>0.00344536961615159</v>
      </c>
      <c r="BY141" s="66">
        <f>'% total signal ave'!DZ141</f>
        <v>0.00116992558032129</v>
      </c>
      <c r="BZ141" s="115">
        <f>'% total signal ave'!EA141</f>
        <v>0.00261603312621429</v>
      </c>
      <c r="CA141" s="66">
        <f>'% total signal ave'!EG141</f>
        <v>0.00257637055877209</v>
      </c>
      <c r="CB141" s="115">
        <f>'% total signal ave'!EH141</f>
        <v>0.00461341680022917</v>
      </c>
    </row>
    <row r="142" spans="1:80">
      <c r="A142">
        <f>'imported data from Web Calc'!A150</f>
        <v>808.5</v>
      </c>
      <c r="B142" t="str">
        <f>'imported data from Web Calc'!B150</f>
        <v>C44H74O10PN</v>
      </c>
      <c r="C142" s="61" t="str">
        <f>'imported data from Web Calc'!C150</f>
        <v>PS(38:6)</v>
      </c>
      <c r="D142" s="66">
        <f>'amount-analyzed sorted'!Q142</f>
        <v>0.000156506656436196</v>
      </c>
      <c r="E142" s="125"/>
      <c r="F142" s="66">
        <f>'signal-per-mass-dry-wt ave'!Q142</f>
        <v>0.00201614552262362</v>
      </c>
      <c r="G142" s="115">
        <f>'signal-per-mass-dry-wt ave'!R142</f>
        <v>0.00312921291884526</v>
      </c>
      <c r="H142" s="66">
        <f>'signal-per-mass-dry-wt ave'!S142</f>
        <v>1.55207691296668</v>
      </c>
      <c r="I142" s="66">
        <f>'signal-per-mass-dry-wt ave'!Y142</f>
        <v>0.00469823173819748</v>
      </c>
      <c r="J142" s="115">
        <f>'signal-per-mass-dry-wt ave'!Z142</f>
        <v>0.00358267944828333</v>
      </c>
      <c r="K142" s="66">
        <f>'signal-per-mass-dry-wt ave'!AF142</f>
        <v>0.00296076263996414</v>
      </c>
      <c r="L142" s="115">
        <f>'signal-per-mass-dry-wt ave'!AG142</f>
        <v>0.00504358111574369</v>
      </c>
      <c r="M142" s="66">
        <f>'signal-per-mass-dry-wt ave'!AM142</f>
        <v>0.000452449847758882</v>
      </c>
      <c r="N142" s="115">
        <f>'signal-per-mass-dry-wt ave'!AN142</f>
        <v>0.000625932032573299</v>
      </c>
      <c r="O142" s="66">
        <f>'signal-per-mass-dry-wt ave'!AT142</f>
        <v>0.000745463639523718</v>
      </c>
      <c r="P142" s="115">
        <f>'signal-per-mass-dry-wt ave'!AU142</f>
        <v>0.000685028354893722</v>
      </c>
      <c r="Q142" s="66">
        <f>'signal-per-mass-dry-wt ave'!BA142</f>
        <v>0.000487799618157436</v>
      </c>
      <c r="R142" s="115">
        <f>'signal-per-mass-dry-wt ave'!BB142</f>
        <v>0.000669487251357661</v>
      </c>
      <c r="S142" s="66">
        <f>'signal-per-mass-dry-wt ave'!BH142</f>
        <v>0.00217873351572863</v>
      </c>
      <c r="T142" s="115">
        <f>'signal-per-mass-dry-wt ave'!BI142</f>
        <v>0.00216505991379416</v>
      </c>
      <c r="U142" s="66">
        <f>'signal-per-mass-dry-wt ave'!BO142</f>
        <v>0.00201935680389841</v>
      </c>
      <c r="V142" s="115">
        <f>'signal-per-mass-dry-wt ave'!BP142</f>
        <v>0.00185124321645008</v>
      </c>
      <c r="W142" s="66">
        <f>'signal-per-mass-dry-wt ave'!BV142</f>
        <v>0.00278594277956311</v>
      </c>
      <c r="X142" s="115">
        <f>'signal-per-mass-dry-wt ave'!BW142</f>
        <v>0.00269688083826498</v>
      </c>
      <c r="Y142" s="66">
        <f>'signal-per-mass-dry-wt ave'!CC142</f>
        <v>0.000844190286805438</v>
      </c>
      <c r="Z142" s="115">
        <f>'signal-per-mass-dry-wt ave'!CD142</f>
        <v>0.000827299465429338</v>
      </c>
      <c r="AA142" s="66">
        <f>'signal-per-mass-dry-wt ave'!CJ142</f>
        <v>0.000210509311920996</v>
      </c>
      <c r="AB142" s="115">
        <f>'signal-per-mass-dry-wt ave'!CK142</f>
        <v>0.000470713131352053</v>
      </c>
      <c r="AC142" s="66">
        <f>'signal-per-mass-dry-wt ave'!CQ142</f>
        <v>0.000283526551514848</v>
      </c>
      <c r="AD142" s="115">
        <f>'signal-per-mass-dry-wt ave'!CR142</f>
        <v>0.000633984642613297</v>
      </c>
      <c r="AE142" s="66">
        <f>'signal-per-mass-dry-wt ave'!CX142</f>
        <v>0.000360503661938413</v>
      </c>
      <c r="AF142" s="115">
        <f>'signal-per-mass-dry-wt ave'!CY142</f>
        <v>0.000806110694231894</v>
      </c>
      <c r="AG142" s="66">
        <f>'signal-per-mass-dry-wt ave'!DE142</f>
        <v>0</v>
      </c>
      <c r="AH142" s="115">
        <f>'signal-per-mass-dry-wt ave'!DF142</f>
        <v>0</v>
      </c>
      <c r="AI142" s="66">
        <f>'signal-per-mass-dry-wt ave'!DL142</f>
        <v>0</v>
      </c>
      <c r="AJ142" s="115">
        <f>'signal-per-mass-dry-wt ave'!DM142</f>
        <v>0</v>
      </c>
      <c r="AK142" s="66">
        <f>'signal-per-mass-dry-wt ave'!DS142</f>
        <v>0.000441958780763619</v>
      </c>
      <c r="AL142" s="115">
        <f>'signal-per-mass-dry-wt ave'!DT142</f>
        <v>0.000605195285430694</v>
      </c>
      <c r="AM142" s="66">
        <f>'signal-per-mass-dry-wt ave'!DZ142</f>
        <v>0</v>
      </c>
      <c r="AN142" s="115">
        <f>'signal-per-mass-dry-wt ave'!EA142</f>
        <v>0</v>
      </c>
      <c r="AO142" s="66">
        <f>'signal-per-mass-dry-wt ave'!EG142</f>
        <v>0.000685699884521126</v>
      </c>
      <c r="AP142" s="115">
        <f>'signal-per-mass-dry-wt ave'!EH142</f>
        <v>0.000626240232900999</v>
      </c>
      <c r="AQ142" s="128"/>
      <c r="AR142" s="66">
        <f>'% total signal ave'!Q142</f>
        <v>0.00355871182901562</v>
      </c>
      <c r="AS142" s="115">
        <f>'% total signal ave'!R142</f>
        <v>0.00531543023230875</v>
      </c>
      <c r="AT142" s="66">
        <f>'% total signal ave'!S142</f>
        <v>1.49363884677874</v>
      </c>
      <c r="AU142" s="66">
        <f>'% total signal ave'!Y142</f>
        <v>0.00263048390491307</v>
      </c>
      <c r="AV142" s="115">
        <f>'% total signal ave'!Z142</f>
        <v>0.00117320315370546</v>
      </c>
      <c r="AW142" s="66">
        <f>'% total signal ave'!AF142</f>
        <v>0.00330245268321677</v>
      </c>
      <c r="AX142" s="115">
        <f>'% total signal ave'!AG142</f>
        <v>0.00623925535201261</v>
      </c>
      <c r="AY142" s="66">
        <f>'% total signal ave'!AM142</f>
        <v>0.0010377147372573</v>
      </c>
      <c r="AZ142" s="115">
        <f>'% total signal ave'!AN142</f>
        <v>0.00146412811693737</v>
      </c>
      <c r="BA142" s="66">
        <f>'% total signal ave'!AT142</f>
        <v>0.00253004181406187</v>
      </c>
      <c r="BB142" s="115">
        <f>'% total signal ave'!AU142</f>
        <v>0.00333394290505861</v>
      </c>
      <c r="BC142" s="66">
        <f>'% total signal ave'!BA142</f>
        <v>0.000480400455898701</v>
      </c>
      <c r="BD142" s="115">
        <f>'% total signal ave'!BB142</f>
        <v>0.000686855961799931</v>
      </c>
      <c r="BE142" s="66">
        <f>'% total signal ave'!BH142</f>
        <v>0.00347731127468927</v>
      </c>
      <c r="BF142" s="115">
        <f>'% total signal ave'!BI142</f>
        <v>0.00450934544789014</v>
      </c>
      <c r="BG142" s="66">
        <f>'% total signal ave'!BO142</f>
        <v>0.00339756369158659</v>
      </c>
      <c r="BH142" s="115">
        <f>'% total signal ave'!BP142</f>
        <v>0.00294736919729625</v>
      </c>
      <c r="BI142" s="66">
        <f>'% total signal ave'!BV142</f>
        <v>0.00218398701790217</v>
      </c>
      <c r="BJ142" s="115">
        <f>'% total signal ave'!BW142</f>
        <v>0.00188380359288015</v>
      </c>
      <c r="BK142" s="66">
        <f>'% total signal ave'!CC142</f>
        <v>0.00430345810866406</v>
      </c>
      <c r="BL142" s="115">
        <f>'% total signal ave'!CD142</f>
        <v>0.00555682040184809</v>
      </c>
      <c r="BM142" s="66">
        <f>'% total signal ave'!CJ142</f>
        <v>0.000631896871428482</v>
      </c>
      <c r="BN142" s="115">
        <f>'% total signal ave'!CK142</f>
        <v>0.00141296435928353</v>
      </c>
      <c r="BO142" s="66">
        <f>'% total signal ave'!CQ142</f>
        <v>0.000678006561068156</v>
      </c>
      <c r="BP142" s="115">
        <f>'% total signal ave'!CR142</f>
        <v>0.00151606875973926</v>
      </c>
      <c r="BQ142" s="66">
        <f>'% total signal ave'!CX142</f>
        <v>0.00084547629092819</v>
      </c>
      <c r="BR142" s="115">
        <f>'% total signal ave'!CY142</f>
        <v>0.00189054245987982</v>
      </c>
      <c r="BS142" s="66">
        <f>'% total signal ave'!DE142</f>
        <v>0</v>
      </c>
      <c r="BT142" s="115">
        <f>'% total signal ave'!DF142</f>
        <v>0</v>
      </c>
      <c r="BU142" s="66">
        <f>'% total signal ave'!DL142</f>
        <v>0</v>
      </c>
      <c r="BV142" s="115">
        <f>'% total signal ave'!DM142</f>
        <v>0</v>
      </c>
      <c r="BW142" s="66">
        <f>'% total signal ave'!DS142</f>
        <v>0.000475772407310159</v>
      </c>
      <c r="BX142" s="115">
        <f>'% total signal ave'!DT142</f>
        <v>0.00066744814405252</v>
      </c>
      <c r="BY142" s="66">
        <f>'% total signal ave'!DZ142</f>
        <v>0</v>
      </c>
      <c r="BZ142" s="115">
        <f>'% total signal ave'!EA142</f>
        <v>0</v>
      </c>
      <c r="CA142" s="66">
        <f>'% total signal ave'!EG142</f>
        <v>0.00107169607591012</v>
      </c>
      <c r="CB142" s="115">
        <f>'% total signal ave'!EH142</f>
        <v>0.0010317049509785</v>
      </c>
    </row>
    <row r="143" spans="1:80">
      <c r="A143">
        <f>'imported data from Web Calc'!A151</f>
        <v>810.5</v>
      </c>
      <c r="B143" t="str">
        <f>'imported data from Web Calc'!B151</f>
        <v>C44H76O10PN</v>
      </c>
      <c r="C143" s="61" t="str">
        <f>'imported data from Web Calc'!C151</f>
        <v>PS(38:5)</v>
      </c>
      <c r="D143" s="66">
        <f>'amount-analyzed sorted'!Q143</f>
        <v>5.58952344414987e-5</v>
      </c>
      <c r="E143" s="125"/>
      <c r="F143" s="66">
        <f>'signal-per-mass-dry-wt ave'!Q143</f>
        <v>0.000720051972365578</v>
      </c>
      <c r="G143" s="115">
        <f>'signal-per-mass-dry-wt ave'!R143</f>
        <v>0.000929583099125229</v>
      </c>
      <c r="H143" s="66">
        <f>'signal-per-mass-dry-wt ave'!S143</f>
        <v>1.29099444873581</v>
      </c>
      <c r="I143" s="66">
        <f>'signal-per-mass-dry-wt ave'!Y143</f>
        <v>0.00793614643471482</v>
      </c>
      <c r="J143" s="115">
        <f>'signal-per-mass-dry-wt ave'!Z143</f>
        <v>0.00721257393781614</v>
      </c>
      <c r="K143" s="66">
        <f>'signal-per-mass-dry-wt ave'!AF143</f>
        <v>0.00391408481089423</v>
      </c>
      <c r="L143" s="115">
        <f>'signal-per-mass-dry-wt ave'!AG143</f>
        <v>0.00366634329123044</v>
      </c>
      <c r="M143" s="66">
        <f>'signal-per-mass-dry-wt ave'!AM143</f>
        <v>0.0012139798836733</v>
      </c>
      <c r="N143" s="115">
        <f>'signal-per-mass-dry-wt ave'!AN143</f>
        <v>0.0011170111837518</v>
      </c>
      <c r="O143" s="66">
        <f>'signal-per-mass-dry-wt ave'!AT143</f>
        <v>0.00170475844235675</v>
      </c>
      <c r="P143" s="115">
        <f>'signal-per-mass-dry-wt ave'!AU143</f>
        <v>0.00016790819936158</v>
      </c>
      <c r="Q143" s="66">
        <f>'signal-per-mass-dry-wt ave'!BA143</f>
        <v>0.00570670934206681</v>
      </c>
      <c r="R143" s="115">
        <f>'signal-per-mass-dry-wt ave'!BB143</f>
        <v>0.00477663148196884</v>
      </c>
      <c r="S143" s="66">
        <f>'signal-per-mass-dry-wt ave'!BH143</f>
        <v>0.00948546231414762</v>
      </c>
      <c r="T143" s="115">
        <f>'signal-per-mass-dry-wt ave'!BI143</f>
        <v>0.00973130976360168</v>
      </c>
      <c r="U143" s="66">
        <f>'signal-per-mass-dry-wt ave'!BO143</f>
        <v>0.00538842156546563</v>
      </c>
      <c r="V143" s="115">
        <f>'signal-per-mass-dry-wt ave'!BP143</f>
        <v>0.0027272884435744</v>
      </c>
      <c r="W143" s="66">
        <f>'signal-per-mass-dry-wt ave'!BV143</f>
        <v>0.00641995170012749</v>
      </c>
      <c r="X143" s="115">
        <f>'signal-per-mass-dry-wt ave'!BW143</f>
        <v>0.00469567519837201</v>
      </c>
      <c r="Y143" s="66">
        <f>'signal-per-mass-dry-wt ave'!CC143</f>
        <v>0</v>
      </c>
      <c r="Z143" s="115">
        <f>'signal-per-mass-dry-wt ave'!CD143</f>
        <v>0</v>
      </c>
      <c r="AA143" s="66">
        <f>'signal-per-mass-dry-wt ave'!CJ143</f>
        <v>0.00114591762537639</v>
      </c>
      <c r="AB143" s="115">
        <f>'signal-per-mass-dry-wt ave'!CK143</f>
        <v>0.00184078420811553</v>
      </c>
      <c r="AC143" s="66">
        <f>'signal-per-mass-dry-wt ave'!CQ143</f>
        <v>0.000395858600860472</v>
      </c>
      <c r="AD143" s="115">
        <f>'signal-per-mass-dry-wt ave'!CR143</f>
        <v>0.000885166741001972</v>
      </c>
      <c r="AE143" s="66">
        <f>'signal-per-mass-dry-wt ave'!CX143</f>
        <v>0.000399632276750467</v>
      </c>
      <c r="AF143" s="115">
        <f>'signal-per-mass-dry-wt ave'!CY143</f>
        <v>0.000893604936817053</v>
      </c>
      <c r="AG143" s="66">
        <f>'signal-per-mass-dry-wt ave'!DE143</f>
        <v>0.000320010884207053</v>
      </c>
      <c r="AH143" s="115">
        <f>'signal-per-mass-dry-wt ave'!DF143</f>
        <v>0.000715566090626785</v>
      </c>
      <c r="AI143" s="66">
        <f>'signal-per-mass-dry-wt ave'!DL143</f>
        <v>0</v>
      </c>
      <c r="AJ143" s="115">
        <f>'signal-per-mass-dry-wt ave'!DM143</f>
        <v>0</v>
      </c>
      <c r="AK143" s="66">
        <f>'signal-per-mass-dry-wt ave'!DS143</f>
        <v>0.00252167531537246</v>
      </c>
      <c r="AL143" s="115">
        <f>'signal-per-mass-dry-wt ave'!DT143</f>
        <v>0.00362066810306404</v>
      </c>
      <c r="AM143" s="66">
        <f>'signal-per-mass-dry-wt ave'!DZ143</f>
        <v>0.00039362841155985</v>
      </c>
      <c r="AN143" s="115">
        <f>'signal-per-mass-dry-wt ave'!EA143</f>
        <v>0.000880179886123088</v>
      </c>
      <c r="AO143" s="66">
        <f>'signal-per-mass-dry-wt ave'!EG143</f>
        <v>0.000323967742126151</v>
      </c>
      <c r="AP143" s="115">
        <f>'signal-per-mass-dry-wt ave'!EH143</f>
        <v>0.000724413893911197</v>
      </c>
      <c r="AQ143" s="128"/>
      <c r="AR143" s="66">
        <f>'% total signal ave'!Q143</f>
        <v>0.00130685523008645</v>
      </c>
      <c r="AS143" s="115">
        <f>'% total signal ave'!R143</f>
        <v>0.00168720133375129</v>
      </c>
      <c r="AT143" s="66">
        <f>'% total signal ave'!S143</f>
        <v>1.29103920228385</v>
      </c>
      <c r="AU143" s="66">
        <f>'% total signal ave'!Y143</f>
        <v>0.00517205592939648</v>
      </c>
      <c r="AV143" s="115">
        <f>'% total signal ave'!Z143</f>
        <v>0.00444094708772719</v>
      </c>
      <c r="AW143" s="66">
        <f>'% total signal ave'!AF143</f>
        <v>0.0035372081663415</v>
      </c>
      <c r="AX143" s="115">
        <f>'% total signal ave'!AG143</f>
        <v>0.00326500297540614</v>
      </c>
      <c r="AY143" s="66">
        <f>'% total signal ave'!AM143</f>
        <v>0.00338209999080972</v>
      </c>
      <c r="AZ143" s="115">
        <f>'% total signal ave'!AN143</f>
        <v>0.00334534065859835</v>
      </c>
      <c r="BA143" s="66">
        <f>'% total signal ave'!AT143</f>
        <v>0.00464342673032459</v>
      </c>
      <c r="BB143" s="115">
        <f>'% total signal ave'!AU143</f>
        <v>0.00399437847590051</v>
      </c>
      <c r="BC143" s="66">
        <f>'% total signal ave'!BA143</f>
        <v>0.00518459260450682</v>
      </c>
      <c r="BD143" s="115">
        <f>'% total signal ave'!BB143</f>
        <v>0.00360085367991836</v>
      </c>
      <c r="BE143" s="66">
        <f>'% total signal ave'!BH143</f>
        <v>0.00996115067332217</v>
      </c>
      <c r="BF143" s="115">
        <f>'% total signal ave'!BI143</f>
        <v>0.00892755276182092</v>
      </c>
      <c r="BG143" s="66">
        <f>'% total signal ave'!BO143</f>
        <v>0.0100101451431488</v>
      </c>
      <c r="BH143" s="115">
        <f>'% total signal ave'!BP143</f>
        <v>0.00512551272986139</v>
      </c>
      <c r="BI143" s="66">
        <f>'% total signal ave'!BV143</f>
        <v>0.00503819230729636</v>
      </c>
      <c r="BJ143" s="115">
        <f>'% total signal ave'!BW143</f>
        <v>0.00243975171933516</v>
      </c>
      <c r="BK143" s="66">
        <f>'% total signal ave'!CC143</f>
        <v>0</v>
      </c>
      <c r="BL143" s="115">
        <f>'% total signal ave'!CD143</f>
        <v>0</v>
      </c>
      <c r="BM143" s="66">
        <f>'% total signal ave'!CJ143</f>
        <v>0.00191362115185012</v>
      </c>
      <c r="BN143" s="115">
        <f>'% total signal ave'!CK143</f>
        <v>0.00262730560439392</v>
      </c>
      <c r="BO143" s="66">
        <f>'% total signal ave'!CQ143</f>
        <v>0.00143972679485641</v>
      </c>
      <c r="BP143" s="115">
        <f>'% total signal ave'!CR143</f>
        <v>0.00321932698232682</v>
      </c>
      <c r="BQ143" s="66">
        <f>'% total signal ave'!CX143</f>
        <v>0.00301079832945299</v>
      </c>
      <c r="BR143" s="115">
        <f>'% total signal ave'!CY143</f>
        <v>0.0067323497311997</v>
      </c>
      <c r="BS143" s="66">
        <f>'% total signal ave'!DE143</f>
        <v>0.00047927601894143</v>
      </c>
      <c r="BT143" s="115">
        <f>'% total signal ave'!DF143</f>
        <v>0.00107169375833852</v>
      </c>
      <c r="BU143" s="66">
        <f>'% total signal ave'!DL143</f>
        <v>0</v>
      </c>
      <c r="BV143" s="115">
        <f>'% total signal ave'!DM143</f>
        <v>0</v>
      </c>
      <c r="BW143" s="66">
        <f>'% total signal ave'!DS143</f>
        <v>0.00260141542768031</v>
      </c>
      <c r="BX143" s="115">
        <f>'% total signal ave'!DT143</f>
        <v>0.00358152546031791</v>
      </c>
      <c r="BY143" s="66">
        <f>'% total signal ave'!DZ143</f>
        <v>0.000584962790160644</v>
      </c>
      <c r="BZ143" s="115">
        <f>'% total signal ave'!EA143</f>
        <v>0.00130801656310714</v>
      </c>
      <c r="CA143" s="66">
        <f>'% total signal ave'!EG143</f>
        <v>0.000447330727519437</v>
      </c>
      <c r="CB143" s="115">
        <f>'% total signal ave'!EH143</f>
        <v>0.0010002619151579</v>
      </c>
    </row>
    <row r="144" spans="1:80">
      <c r="A144">
        <f>'imported data from Web Calc'!A152</f>
        <v>812.5</v>
      </c>
      <c r="B144" t="str">
        <f>'imported data from Web Calc'!B152</f>
        <v>C44H78O10PN</v>
      </c>
      <c r="C144" s="61" t="str">
        <f>'imported data from Web Calc'!C152</f>
        <v>PS(38:4)</v>
      </c>
      <c r="D144" s="66">
        <f>'amount-analyzed sorted'!Q144</f>
        <v>0.00103406183716773</v>
      </c>
      <c r="E144" s="125"/>
      <c r="F144" s="66">
        <f>'signal-per-mass-dry-wt ave'!Q144</f>
        <v>0.0133209614887632</v>
      </c>
      <c r="G144" s="115">
        <f>'signal-per-mass-dry-wt ave'!R144</f>
        <v>0.0043435841709638</v>
      </c>
      <c r="H144" s="66">
        <f>'signal-per-mass-dry-wt ave'!S144</f>
        <v>0.326071370646016</v>
      </c>
      <c r="I144" s="66">
        <f>'signal-per-mass-dry-wt ave'!Y144</f>
        <v>0.0680203654171475</v>
      </c>
      <c r="J144" s="115">
        <f>'signal-per-mass-dry-wt ave'!Z144</f>
        <v>0.0134669866038753</v>
      </c>
      <c r="K144" s="66">
        <f>'signal-per-mass-dry-wt ave'!AF144</f>
        <v>0.0292802726847752</v>
      </c>
      <c r="L144" s="115">
        <f>'signal-per-mass-dry-wt ave'!AG144</f>
        <v>0.0215748929003594</v>
      </c>
      <c r="M144" s="66">
        <f>'signal-per-mass-dry-wt ave'!AM144</f>
        <v>0.0134000634246375</v>
      </c>
      <c r="N144" s="115">
        <f>'signal-per-mass-dry-wt ave'!AN144</f>
        <v>0.00741104313885971</v>
      </c>
      <c r="O144" s="66">
        <f>'signal-per-mass-dry-wt ave'!AT144</f>
        <v>0.017038773744778</v>
      </c>
      <c r="P144" s="115">
        <f>'signal-per-mass-dry-wt ave'!AU144</f>
        <v>0.0123445400728407</v>
      </c>
      <c r="Q144" s="66">
        <f>'signal-per-mass-dry-wt ave'!BA144</f>
        <v>0.0403368522871565</v>
      </c>
      <c r="R144" s="115">
        <f>'signal-per-mass-dry-wt ave'!BB144</f>
        <v>0.0231645578701483</v>
      </c>
      <c r="S144" s="66">
        <f>'signal-per-mass-dry-wt ave'!BH144</f>
        <v>0.0232016647899137</v>
      </c>
      <c r="T144" s="115">
        <f>'signal-per-mass-dry-wt ave'!BI144</f>
        <v>0.00874356432445419</v>
      </c>
      <c r="U144" s="66">
        <f>'signal-per-mass-dry-wt ave'!BO144</f>
        <v>0.0173336924876396</v>
      </c>
      <c r="V144" s="115">
        <f>'signal-per-mass-dry-wt ave'!BP144</f>
        <v>0.00729348532816423</v>
      </c>
      <c r="W144" s="66">
        <f>'signal-per-mass-dry-wt ave'!BV144</f>
        <v>0.030685748128571</v>
      </c>
      <c r="X144" s="115">
        <f>'signal-per-mass-dry-wt ave'!BW144</f>
        <v>0.00847059719778409</v>
      </c>
      <c r="Y144" s="66">
        <f>'signal-per-mass-dry-wt ave'!CC144</f>
        <v>0.00565652458007487</v>
      </c>
      <c r="Z144" s="115">
        <f>'signal-per-mass-dry-wt ave'!CD144</f>
        <v>0.0045272779639314</v>
      </c>
      <c r="AA144" s="66">
        <f>'signal-per-mass-dry-wt ave'!CJ144</f>
        <v>0.00437635292456754</v>
      </c>
      <c r="AB144" s="115">
        <f>'signal-per-mass-dry-wt ave'!CK144</f>
        <v>0.00587329551495684</v>
      </c>
      <c r="AC144" s="66">
        <f>'signal-per-mass-dry-wt ave'!CQ144</f>
        <v>0.00416407928071838</v>
      </c>
      <c r="AD144" s="115">
        <f>'signal-per-mass-dry-wt ave'!CR144</f>
        <v>0.00252633083486468</v>
      </c>
      <c r="AE144" s="66">
        <f>'signal-per-mass-dry-wt ave'!CX144</f>
        <v>0.00422166864528633</v>
      </c>
      <c r="AF144" s="115">
        <f>'signal-per-mass-dry-wt ave'!CY144</f>
        <v>0.00353917949566421</v>
      </c>
      <c r="AG144" s="66">
        <f>'signal-per-mass-dry-wt ave'!DE144</f>
        <v>0.00532445483320823</v>
      </c>
      <c r="AH144" s="115">
        <f>'signal-per-mass-dry-wt ave'!DF144</f>
        <v>0.00305712532738301</v>
      </c>
      <c r="AI144" s="66">
        <f>'signal-per-mass-dry-wt ave'!DL144</f>
        <v>0.00380577786165567</v>
      </c>
      <c r="AJ144" s="115">
        <f>'signal-per-mass-dry-wt ave'!DM144</f>
        <v>0.00366801527551365</v>
      </c>
      <c r="AK144" s="66">
        <f>'signal-per-mass-dry-wt ave'!DS144</f>
        <v>0.0073696525015891</v>
      </c>
      <c r="AL144" s="115">
        <f>'signal-per-mass-dry-wt ave'!DT144</f>
        <v>0.00867849250125456</v>
      </c>
      <c r="AM144" s="66">
        <f>'signal-per-mass-dry-wt ave'!DZ144</f>
        <v>0.00266714780005827</v>
      </c>
      <c r="AN144" s="115">
        <f>'signal-per-mass-dry-wt ave'!EA144</f>
        <v>0.00295663161697971</v>
      </c>
      <c r="AO144" s="66">
        <f>'signal-per-mass-dry-wt ave'!EG144</f>
        <v>0.00488796936003572</v>
      </c>
      <c r="AP144" s="115">
        <f>'signal-per-mass-dry-wt ave'!EH144</f>
        <v>0.00598226632166265</v>
      </c>
      <c r="AQ144" s="128"/>
      <c r="AR144" s="66">
        <f>'% total signal ave'!Q144</f>
        <v>0.0241391710931732</v>
      </c>
      <c r="AS144" s="115">
        <f>'% total signal ave'!R144</f>
        <v>0.00797172632779237</v>
      </c>
      <c r="AT144" s="66">
        <f>'% total signal ave'!S144</f>
        <v>0.330240267862672</v>
      </c>
      <c r="AU144" s="66">
        <f>'% total signal ave'!Y144</f>
        <v>0.0435365693288165</v>
      </c>
      <c r="AV144" s="115">
        <f>'% total signal ave'!Z144</f>
        <v>0.00915560554803883</v>
      </c>
      <c r="AW144" s="66">
        <f>'% total signal ave'!AF144</f>
        <v>0.0315752296012972</v>
      </c>
      <c r="AX144" s="115">
        <f>'% total signal ave'!AG144</f>
        <v>0.0136073332314763</v>
      </c>
      <c r="AY144" s="66">
        <f>'% total signal ave'!AM144</f>
        <v>0.0319690395909325</v>
      </c>
      <c r="AZ144" s="115">
        <f>'% total signal ave'!AN144</f>
        <v>0.0131392777801238</v>
      </c>
      <c r="BA144" s="66">
        <f>'% total signal ave'!AT144</f>
        <v>0.0282048964702458</v>
      </c>
      <c r="BB144" s="115">
        <f>'% total signal ave'!AU144</f>
        <v>0.00741732966854108</v>
      </c>
      <c r="BC144" s="66">
        <f>'% total signal ave'!BA144</f>
        <v>0.0409374063812222</v>
      </c>
      <c r="BD144" s="115">
        <f>'% total signal ave'!BB144</f>
        <v>0.0104978405433365</v>
      </c>
      <c r="BE144" s="66">
        <f>'% total signal ave'!BH144</f>
        <v>0.0281379954547214</v>
      </c>
      <c r="BF144" s="115">
        <f>'% total signal ave'!BI144</f>
        <v>0.00872076800210101</v>
      </c>
      <c r="BG144" s="66">
        <f>'% total signal ave'!BO144</f>
        <v>0.0316652886013685</v>
      </c>
      <c r="BH144" s="115">
        <f>'% total signal ave'!BP144</f>
        <v>0.00909890513685076</v>
      </c>
      <c r="BI144" s="66">
        <f>'% total signal ave'!BV144</f>
        <v>0.0246906937592937</v>
      </c>
      <c r="BJ144" s="115">
        <f>'% total signal ave'!BW144</f>
        <v>0.00309635175538768</v>
      </c>
      <c r="BK144" s="66">
        <f>'% total signal ave'!CC144</f>
        <v>0.0213643637895209</v>
      </c>
      <c r="BL144" s="115">
        <f>'% total signal ave'!CD144</f>
        <v>0.0121262962124171</v>
      </c>
      <c r="BM144" s="66">
        <f>'% total signal ave'!CJ144</f>
        <v>0.00706650694928946</v>
      </c>
      <c r="BN144" s="115">
        <f>'% total signal ave'!CK144</f>
        <v>0.00650927423859164</v>
      </c>
      <c r="BO144" s="66">
        <f>'% total signal ave'!CQ144</f>
        <v>0.0118623817283195</v>
      </c>
      <c r="BP144" s="115">
        <f>'% total signal ave'!CR144</f>
        <v>0.00967653025649551</v>
      </c>
      <c r="BQ144" s="66">
        <f>'% total signal ave'!CX144</f>
        <v>0.0147211571640253</v>
      </c>
      <c r="BR144" s="115">
        <f>'% total signal ave'!CY144</f>
        <v>0.00788038744092043</v>
      </c>
      <c r="BS144" s="66">
        <f>'% total signal ave'!DE144</f>
        <v>0.0104445426422904</v>
      </c>
      <c r="BT144" s="115">
        <f>'% total signal ave'!DF144</f>
        <v>0.00420666275859387</v>
      </c>
      <c r="BU144" s="66">
        <f>'% total signal ave'!DL144</f>
        <v>0.0103834425864178</v>
      </c>
      <c r="BV144" s="115">
        <f>'% total signal ave'!DM144</f>
        <v>0.0084434537391322</v>
      </c>
      <c r="BW144" s="66">
        <f>'% total signal ave'!DS144</f>
        <v>0.0110949307036193</v>
      </c>
      <c r="BX144" s="115">
        <f>'% total signal ave'!DT144</f>
        <v>0.00955934572771076</v>
      </c>
      <c r="BY144" s="66">
        <f>'% total signal ave'!DZ144</f>
        <v>0.00706339345979999</v>
      </c>
      <c r="BZ144" s="115">
        <f>'% total signal ave'!EA144</f>
        <v>0.00424933386406821</v>
      </c>
      <c r="CA144" s="66">
        <f>'% total signal ave'!EG144</f>
        <v>0.00808727275016432</v>
      </c>
      <c r="CB144" s="115">
        <f>'% total signal ave'!EH144</f>
        <v>0.00726836830596048</v>
      </c>
    </row>
    <row r="145" spans="1:80">
      <c r="A145">
        <f>'imported data from Web Calc'!A153</f>
        <v>814.6</v>
      </c>
      <c r="B145" t="str">
        <f>'imported data from Web Calc'!B153</f>
        <v>C44H80O10PN</v>
      </c>
      <c r="C145" s="61" t="str">
        <f>'imported data from Web Calc'!C153</f>
        <v>PS(38:3)</v>
      </c>
      <c r="D145" s="66">
        <f>'amount-analyzed sorted'!Q145</f>
        <v>0.00234759984654294</v>
      </c>
      <c r="E145" s="125"/>
      <c r="F145" s="66">
        <f>'signal-per-mass-dry-wt ave'!Q145</f>
        <v>0.0302421828393543</v>
      </c>
      <c r="G145" s="115">
        <f>'signal-per-mass-dry-wt ave'!R145</f>
        <v>0.00465178714602311</v>
      </c>
      <c r="H145" s="66">
        <f>'signal-per-mass-dry-wt ave'!S145</f>
        <v>0.153817836851701</v>
      </c>
      <c r="I145" s="66">
        <f>'signal-per-mass-dry-wt ave'!Y145</f>
        <v>0.137745290163838</v>
      </c>
      <c r="J145" s="115">
        <f>'signal-per-mass-dry-wt ave'!Z145</f>
        <v>0.040758945251792</v>
      </c>
      <c r="K145" s="66">
        <f>'signal-per-mass-dry-wt ave'!AF145</f>
        <v>0.0664194047992697</v>
      </c>
      <c r="L145" s="115">
        <f>'signal-per-mass-dry-wt ave'!AG145</f>
        <v>0.0418428350645568</v>
      </c>
      <c r="M145" s="66">
        <f>'signal-per-mass-dry-wt ave'!AM145</f>
        <v>0.0274840873108489</v>
      </c>
      <c r="N145" s="115">
        <f>'signal-per-mass-dry-wt ave'!AN145</f>
        <v>0.00891198854398869</v>
      </c>
      <c r="O145" s="66">
        <f>'signal-per-mass-dry-wt ave'!AT145</f>
        <v>0.0376472055222784</v>
      </c>
      <c r="P145" s="115">
        <f>'signal-per-mass-dry-wt ave'!AU145</f>
        <v>0.0260605635345851</v>
      </c>
      <c r="Q145" s="66">
        <f>'signal-per-mass-dry-wt ave'!BA145</f>
        <v>0.0829140269117522</v>
      </c>
      <c r="R145" s="115">
        <f>'signal-per-mass-dry-wt ave'!BB145</f>
        <v>0.047354154761412</v>
      </c>
      <c r="S145" s="66">
        <f>'signal-per-mass-dry-wt ave'!BH145</f>
        <v>0.0662819528669103</v>
      </c>
      <c r="T145" s="115">
        <f>'signal-per-mass-dry-wt ave'!BI145</f>
        <v>0.0310172018748686</v>
      </c>
      <c r="U145" s="66">
        <f>'signal-per-mass-dry-wt ave'!BO145</f>
        <v>0.0407450789323748</v>
      </c>
      <c r="V145" s="115">
        <f>'signal-per-mass-dry-wt ave'!BP145</f>
        <v>0.0106099844896686</v>
      </c>
      <c r="W145" s="66">
        <f>'signal-per-mass-dry-wt ave'!BV145</f>
        <v>0.076988209104953</v>
      </c>
      <c r="X145" s="115">
        <f>'signal-per-mass-dry-wt ave'!BW145</f>
        <v>0.0275576884370233</v>
      </c>
      <c r="Y145" s="66">
        <f>'signal-per-mass-dry-wt ave'!CC145</f>
        <v>0.00987535888973872</v>
      </c>
      <c r="Z145" s="115">
        <f>'signal-per-mass-dry-wt ave'!CD145</f>
        <v>0.00956267094267885</v>
      </c>
      <c r="AA145" s="66">
        <f>'signal-per-mass-dry-wt ave'!CJ145</f>
        <v>0.0224472815997048</v>
      </c>
      <c r="AB145" s="115">
        <f>'signal-per-mass-dry-wt ave'!CK145</f>
        <v>0.0210286135680891</v>
      </c>
      <c r="AC145" s="66">
        <f>'signal-per-mass-dry-wt ave'!CQ145</f>
        <v>0.0196985919802873</v>
      </c>
      <c r="AD145" s="115">
        <f>'signal-per-mass-dry-wt ave'!CR145</f>
        <v>0.0096892101110611</v>
      </c>
      <c r="AE145" s="66">
        <f>'signal-per-mass-dry-wt ave'!CX145</f>
        <v>0.0117979772757782</v>
      </c>
      <c r="AF145" s="115">
        <f>'signal-per-mass-dry-wt ave'!CY145</f>
        <v>0.0126069054777618</v>
      </c>
      <c r="AG145" s="66">
        <f>'signal-per-mass-dry-wt ave'!DE145</f>
        <v>0.0269365151850725</v>
      </c>
      <c r="AH145" s="115">
        <f>'signal-per-mass-dry-wt ave'!DF145</f>
        <v>0.0168298208740125</v>
      </c>
      <c r="AI145" s="66">
        <f>'signal-per-mass-dry-wt ave'!DL145</f>
        <v>0.0137800089284259</v>
      </c>
      <c r="AJ145" s="115">
        <f>'signal-per-mass-dry-wt ave'!DM145</f>
        <v>0.0102421683370152</v>
      </c>
      <c r="AK145" s="66">
        <f>'signal-per-mass-dry-wt ave'!DS145</f>
        <v>0.027507784209898</v>
      </c>
      <c r="AL145" s="115">
        <f>'signal-per-mass-dry-wt ave'!DT145</f>
        <v>0.021462512538439</v>
      </c>
      <c r="AM145" s="66">
        <f>'signal-per-mass-dry-wt ave'!DZ145</f>
        <v>0.0119450050971171</v>
      </c>
      <c r="AN145" s="115">
        <f>'signal-per-mass-dry-wt ave'!EA145</f>
        <v>0.0139197334664509</v>
      </c>
      <c r="AO145" s="66">
        <f>'signal-per-mass-dry-wt ave'!EG145</f>
        <v>0.0171450785387725</v>
      </c>
      <c r="AP145" s="115">
        <f>'signal-per-mass-dry-wt ave'!EH145</f>
        <v>0.0162325380913626</v>
      </c>
      <c r="AQ145" s="128"/>
      <c r="AR145" s="66">
        <f>'% total signal ave'!Q145</f>
        <v>0.0548191429214163</v>
      </c>
      <c r="AS145" s="115">
        <f>'% total signal ave'!R145</f>
        <v>0.00878363001932797</v>
      </c>
      <c r="AT145" s="66">
        <f>'% total signal ave'!S145</f>
        <v>0.160229247507926</v>
      </c>
      <c r="AU145" s="66">
        <f>'% total signal ave'!Y145</f>
        <v>0.0855606344691397</v>
      </c>
      <c r="AV145" s="115">
        <f>'% total signal ave'!Z145</f>
        <v>0.00843554937374574</v>
      </c>
      <c r="AW145" s="66">
        <f>'% total signal ave'!AF145</f>
        <v>0.077639812526045</v>
      </c>
      <c r="AX145" s="115">
        <f>'% total signal ave'!AG145</f>
        <v>0.0149748149431636</v>
      </c>
      <c r="AY145" s="66">
        <f>'% total signal ave'!AM145</f>
        <v>0.0684886657394941</v>
      </c>
      <c r="AZ145" s="115">
        <f>'% total signal ave'!AN145</f>
        <v>0.0100925448551376</v>
      </c>
      <c r="BA145" s="66">
        <f>'% total signal ave'!AT145</f>
        <v>0.0607740015744379</v>
      </c>
      <c r="BB145" s="115">
        <f>'% total signal ave'!AU145</f>
        <v>0.0195920677876038</v>
      </c>
      <c r="BC145" s="66">
        <f>'% total signal ave'!BA145</f>
        <v>0.0861236299303574</v>
      </c>
      <c r="BD145" s="115">
        <f>'% total signal ave'!BB145</f>
        <v>0.0181841239403193</v>
      </c>
      <c r="BE145" s="66">
        <f>'% total signal ave'!BH145</f>
        <v>0.0768663224455396</v>
      </c>
      <c r="BF145" s="115">
        <f>'% total signal ave'!BI145</f>
        <v>0.0109786755022358</v>
      </c>
      <c r="BG145" s="66">
        <f>'% total signal ave'!BO145</f>
        <v>0.0759205809468725</v>
      </c>
      <c r="BH145" s="115">
        <f>'% total signal ave'!BP145</f>
        <v>0.0111223873503283</v>
      </c>
      <c r="BI145" s="66">
        <f>'% total signal ave'!BV145</f>
        <v>0.0609775127784368</v>
      </c>
      <c r="BJ145" s="115">
        <f>'% total signal ave'!BW145</f>
        <v>0.00467715406014908</v>
      </c>
      <c r="BK145" s="66">
        <f>'% total signal ave'!CC145</f>
        <v>0.0330216082615942</v>
      </c>
      <c r="BL145" s="115">
        <f>'% total signal ave'!CD145</f>
        <v>0.0214131831980618</v>
      </c>
      <c r="BM145" s="66">
        <f>'% total signal ave'!CJ145</f>
        <v>0.0424149033450078</v>
      </c>
      <c r="BN145" s="115">
        <f>'% total signal ave'!CK145</f>
        <v>0.0176752572409211</v>
      </c>
      <c r="BO145" s="66">
        <f>'% total signal ave'!CQ145</f>
        <v>0.0492266472471585</v>
      </c>
      <c r="BP145" s="115">
        <f>'% total signal ave'!CR145</f>
        <v>0.0160145107338258</v>
      </c>
      <c r="BQ145" s="66">
        <f>'% total signal ave'!CX145</f>
        <v>0.0319695262919255</v>
      </c>
      <c r="BR145" s="115">
        <f>'% total signal ave'!CY145</f>
        <v>0.0263707077960297</v>
      </c>
      <c r="BS145" s="66">
        <f>'% total signal ave'!DE145</f>
        <v>0.0509972438492413</v>
      </c>
      <c r="BT145" s="115">
        <f>'% total signal ave'!DF145</f>
        <v>0.0171398493554335</v>
      </c>
      <c r="BU145" s="66">
        <f>'% total signal ave'!DL145</f>
        <v>0.040111806985704</v>
      </c>
      <c r="BV145" s="115">
        <f>'% total signal ave'!DM145</f>
        <v>0.0201621700842021</v>
      </c>
      <c r="BW145" s="66">
        <f>'% total signal ave'!DS145</f>
        <v>0.0525893247825799</v>
      </c>
      <c r="BX145" s="115">
        <f>'% total signal ave'!DT145</f>
        <v>0.01543910714316</v>
      </c>
      <c r="BY145" s="66">
        <f>'% total signal ave'!DZ145</f>
        <v>0.0301906321043332</v>
      </c>
      <c r="BZ145" s="115">
        <f>'% total signal ave'!EA145</f>
        <v>0.0200456862781775</v>
      </c>
      <c r="CA145" s="66">
        <f>'% total signal ave'!EG145</f>
        <v>0.0293169660273095</v>
      </c>
      <c r="CB145" s="115">
        <f>'% total signal ave'!EH145</f>
        <v>0.0188785951499033</v>
      </c>
    </row>
    <row r="146" spans="1:80">
      <c r="A146">
        <f>'imported data from Web Calc'!A154</f>
        <v>816.6</v>
      </c>
      <c r="B146" t="str">
        <f>'imported data from Web Calc'!B154</f>
        <v>C44H82O10PN</v>
      </c>
      <c r="C146" s="61" t="str">
        <f>'imported data from Web Calc'!C154</f>
        <v>PS(38:2)</v>
      </c>
      <c r="D146" s="66">
        <f>'amount-analyzed sorted'!Q146</f>
        <v>0.00268297125319193</v>
      </c>
      <c r="E146" s="125"/>
      <c r="F146" s="66">
        <f>'signal-per-mass-dry-wt ave'!Q146</f>
        <v>0.0345624946735478</v>
      </c>
      <c r="G146" s="115">
        <f>'signal-per-mass-dry-wt ave'!R146</f>
        <v>0.00436425817721271</v>
      </c>
      <c r="H146" s="66">
        <f>'signal-per-mass-dry-wt ave'!S146</f>
        <v>0.126271503791446</v>
      </c>
      <c r="I146" s="66">
        <f>'signal-per-mass-dry-wt ave'!Y146</f>
        <v>0.113812405617872</v>
      </c>
      <c r="J146" s="115">
        <f>'signal-per-mass-dry-wt ave'!Z146</f>
        <v>0.0266926676544765</v>
      </c>
      <c r="K146" s="66">
        <f>'signal-per-mass-dry-wt ave'!AF146</f>
        <v>0.0531821569599344</v>
      </c>
      <c r="L146" s="115">
        <f>'signal-per-mass-dry-wt ave'!AG146</f>
        <v>0.0308030793796659</v>
      </c>
      <c r="M146" s="66">
        <f>'signal-per-mass-dry-wt ave'!AM146</f>
        <v>0.0226214543319517</v>
      </c>
      <c r="N146" s="115">
        <f>'signal-per-mass-dry-wt ave'!AN146</f>
        <v>0.00638071028169614</v>
      </c>
      <c r="O146" s="66">
        <f>'signal-per-mass-dry-wt ave'!AT146</f>
        <v>0.0382964054393159</v>
      </c>
      <c r="P146" s="115">
        <f>'signal-per-mass-dry-wt ave'!AU146</f>
        <v>0.0215323585888861</v>
      </c>
      <c r="Q146" s="66">
        <f>'signal-per-mass-dry-wt ave'!BA146</f>
        <v>0.0782104686712014</v>
      </c>
      <c r="R146" s="115">
        <f>'signal-per-mass-dry-wt ave'!BB146</f>
        <v>0.0535038889009355</v>
      </c>
      <c r="S146" s="66">
        <f>'signal-per-mass-dry-wt ave'!BH146</f>
        <v>0.0680383901565805</v>
      </c>
      <c r="T146" s="115">
        <f>'signal-per-mass-dry-wt ave'!BI146</f>
        <v>0.0294892839373482</v>
      </c>
      <c r="U146" s="66">
        <f>'signal-per-mass-dry-wt ave'!BO146</f>
        <v>0.0428224958686177</v>
      </c>
      <c r="V146" s="115">
        <f>'signal-per-mass-dry-wt ave'!BP146</f>
        <v>0.0121066337188806</v>
      </c>
      <c r="W146" s="66">
        <f>'signal-per-mass-dry-wt ave'!BV146</f>
        <v>0.0874294042187496</v>
      </c>
      <c r="X146" s="115">
        <f>'signal-per-mass-dry-wt ave'!BW146</f>
        <v>0.0274338433040183</v>
      </c>
      <c r="Y146" s="66">
        <f>'signal-per-mass-dry-wt ave'!CC146</f>
        <v>0.0146869376296705</v>
      </c>
      <c r="Z146" s="115">
        <f>'signal-per-mass-dry-wt ave'!CD146</f>
        <v>0.0077716860336658</v>
      </c>
      <c r="AA146" s="66">
        <f>'signal-per-mass-dry-wt ave'!CJ146</f>
        <v>0.0252189094438079</v>
      </c>
      <c r="AB146" s="115">
        <f>'signal-per-mass-dry-wt ave'!CK146</f>
        <v>0.0186213149662542</v>
      </c>
      <c r="AC146" s="66">
        <f>'signal-per-mass-dry-wt ave'!CQ146</f>
        <v>0.023941523984175</v>
      </c>
      <c r="AD146" s="115">
        <f>'signal-per-mass-dry-wt ave'!CR146</f>
        <v>0.00888680213490621</v>
      </c>
      <c r="AE146" s="66">
        <f>'signal-per-mass-dry-wt ave'!CX146</f>
        <v>0.0157083770978154</v>
      </c>
      <c r="AF146" s="115">
        <f>'signal-per-mass-dry-wt ave'!CY146</f>
        <v>0.0159245224089369</v>
      </c>
      <c r="AG146" s="66">
        <f>'signal-per-mass-dry-wt ave'!DE146</f>
        <v>0.0276570896777092</v>
      </c>
      <c r="AH146" s="115">
        <f>'signal-per-mass-dry-wt ave'!DF146</f>
        <v>0.0155011239300025</v>
      </c>
      <c r="AI146" s="66">
        <f>'signal-per-mass-dry-wt ave'!DL146</f>
        <v>0.0176410556563414</v>
      </c>
      <c r="AJ146" s="115">
        <f>'signal-per-mass-dry-wt ave'!DM146</f>
        <v>0.0131289858480874</v>
      </c>
      <c r="AK146" s="66">
        <f>'signal-per-mass-dry-wt ave'!DS146</f>
        <v>0.0347804924102873</v>
      </c>
      <c r="AL146" s="115">
        <f>'signal-per-mass-dry-wt ave'!DT146</f>
        <v>0.0302220893352287</v>
      </c>
      <c r="AM146" s="66">
        <f>'signal-per-mass-dry-wt ave'!DZ146</f>
        <v>0.0181982096575379</v>
      </c>
      <c r="AN146" s="115">
        <f>'signal-per-mass-dry-wt ave'!EA146</f>
        <v>0.0223378883614395</v>
      </c>
      <c r="AO146" s="66">
        <f>'signal-per-mass-dry-wt ave'!EG146</f>
        <v>0.0180480910001006</v>
      </c>
      <c r="AP146" s="115">
        <f>'signal-per-mass-dry-wt ave'!EH146</f>
        <v>0.0179724946043621</v>
      </c>
      <c r="AQ146" s="128"/>
      <c r="AR146" s="66">
        <f>'% total signal ave'!Q146</f>
        <v>0.0626327914294621</v>
      </c>
      <c r="AS146" s="115">
        <f>'% total signal ave'!R146</f>
        <v>0.00828146875179951</v>
      </c>
      <c r="AT146" s="66">
        <f>'% total signal ave'!S146</f>
        <v>0.132222571640068</v>
      </c>
      <c r="AU146" s="66">
        <f>'% total signal ave'!Y146</f>
        <v>0.0720058459036466</v>
      </c>
      <c r="AV146" s="115">
        <f>'% total signal ave'!Z146</f>
        <v>0.0118206123105546</v>
      </c>
      <c r="AW146" s="66">
        <f>'% total signal ave'!AF146</f>
        <v>0.0635499515968744</v>
      </c>
      <c r="AX146" s="115">
        <f>'% total signal ave'!AG146</f>
        <v>0.00699834871589221</v>
      </c>
      <c r="AY146" s="66">
        <f>'% total signal ave'!AM146</f>
        <v>0.0570765356777666</v>
      </c>
      <c r="AZ146" s="115">
        <f>'% total signal ave'!AN146</f>
        <v>0.0104599734578101</v>
      </c>
      <c r="BA146" s="66">
        <f>'% total signal ave'!AT146</f>
        <v>0.0658053437695223</v>
      </c>
      <c r="BB146" s="115">
        <f>'% total signal ave'!AU146</f>
        <v>0.0167475531973637</v>
      </c>
      <c r="BC146" s="66">
        <f>'% total signal ave'!BA146</f>
        <v>0.0762767931053687</v>
      </c>
      <c r="BD146" s="115">
        <f>'% total signal ave'!BB146</f>
        <v>0.0275784608572241</v>
      </c>
      <c r="BE146" s="66">
        <f>'% total signal ave'!BH146</f>
        <v>0.0797298723443673</v>
      </c>
      <c r="BF146" s="115">
        <f>'% total signal ave'!BI146</f>
        <v>0.0183097813122236</v>
      </c>
      <c r="BG146" s="66">
        <f>'% total signal ave'!BO146</f>
        <v>0.0800926487159611</v>
      </c>
      <c r="BH146" s="115">
        <f>'% total signal ave'!BP146</f>
        <v>0.0206241250620753</v>
      </c>
      <c r="BI146" s="66">
        <f>'% total signal ave'!BV146</f>
        <v>0.0696037154802266</v>
      </c>
      <c r="BJ146" s="115">
        <f>'% total signal ave'!BW146</f>
        <v>0.00144896548647659</v>
      </c>
      <c r="BK146" s="66">
        <f>'% total signal ave'!CC146</f>
        <v>0.0588519400544993</v>
      </c>
      <c r="BL146" s="115">
        <f>'% total signal ave'!CD146</f>
        <v>0.0116724383977031</v>
      </c>
      <c r="BM146" s="66">
        <f>'% total signal ave'!CJ146</f>
        <v>0.0533589712142517</v>
      </c>
      <c r="BN146" s="115">
        <f>'% total signal ave'!CK146</f>
        <v>0.0154619661751716</v>
      </c>
      <c r="BO146" s="66">
        <f>'% total signal ave'!CQ146</f>
        <v>0.0617207174767928</v>
      </c>
      <c r="BP146" s="115">
        <f>'% total signal ave'!CR146</f>
        <v>0.0171616778721667</v>
      </c>
      <c r="BQ146" s="66">
        <f>'% total signal ave'!CX146</f>
        <v>0.0408163925166427</v>
      </c>
      <c r="BR146" s="115">
        <f>'% total signal ave'!CY146</f>
        <v>0.0369302438167692</v>
      </c>
      <c r="BS146" s="66">
        <f>'% total signal ave'!DE146</f>
        <v>0.054612058921397</v>
      </c>
      <c r="BT146" s="115">
        <f>'% total signal ave'!DF146</f>
        <v>0.0149748843112156</v>
      </c>
      <c r="BU146" s="66">
        <f>'% total signal ave'!DL146</f>
        <v>0.0493302541081682</v>
      </c>
      <c r="BV146" s="115">
        <f>'% total signal ave'!DM146</f>
        <v>0.0234585957103055</v>
      </c>
      <c r="BW146" s="66">
        <f>'% total signal ave'!DS146</f>
        <v>0.0640717662189557</v>
      </c>
      <c r="BX146" s="115">
        <f>'% total signal ave'!DT146</f>
        <v>0.0234147792500841</v>
      </c>
      <c r="BY146" s="66">
        <f>'% total signal ave'!DZ146</f>
        <v>0.0460171430662078</v>
      </c>
      <c r="BZ146" s="115">
        <f>'% total signal ave'!EA146</f>
        <v>0.0279428127378994</v>
      </c>
      <c r="CA146" s="66">
        <f>'% total signal ave'!EG146</f>
        <v>0.0280752395028547</v>
      </c>
      <c r="CB146" s="115">
        <f>'% total signal ave'!EH146</f>
        <v>0.022735651236469</v>
      </c>
    </row>
    <row r="147" spans="1:80">
      <c r="A147">
        <f>'imported data from Web Calc'!A155</f>
        <v>818.6</v>
      </c>
      <c r="B147" t="str">
        <f>'imported data from Web Calc'!B155</f>
        <v>C44H84O10PN</v>
      </c>
      <c r="C147" s="61" t="str">
        <f>'imported data from Web Calc'!C155</f>
        <v>PS(38:1)</v>
      </c>
      <c r="D147" s="66">
        <f>'amount-analyzed sorted'!Q147</f>
        <v>0.000199825463128358</v>
      </c>
      <c r="E147" s="125"/>
      <c r="F147" s="66">
        <f>'signal-per-mass-dry-wt ave'!Q147</f>
        <v>0.00257418580120694</v>
      </c>
      <c r="G147" s="115">
        <f>'signal-per-mass-dry-wt ave'!R147</f>
        <v>0.002790104610059</v>
      </c>
      <c r="H147" s="66">
        <f>'signal-per-mass-dry-wt ave'!S147</f>
        <v>1.08387848645223</v>
      </c>
      <c r="I147" s="66">
        <f>'signal-per-mass-dry-wt ave'!Y147</f>
        <v>0.00866200931412201</v>
      </c>
      <c r="J147" s="115">
        <f>'signal-per-mass-dry-wt ave'!Z147</f>
        <v>0.00324631985646137</v>
      </c>
      <c r="K147" s="66">
        <f>'signal-per-mass-dry-wt ave'!AF147</f>
        <v>0.00557157859842452</v>
      </c>
      <c r="L147" s="115">
        <f>'signal-per-mass-dry-wt ave'!AG147</f>
        <v>0.00441326777014142</v>
      </c>
      <c r="M147" s="66">
        <f>'signal-per-mass-dry-wt ave'!AM147</f>
        <v>0.000258419748274052</v>
      </c>
      <c r="N147" s="115">
        <f>'signal-per-mass-dry-wt ave'!AN147</f>
        <v>0.000577844123869164</v>
      </c>
      <c r="O147" s="66">
        <f>'signal-per-mass-dry-wt ave'!AT147</f>
        <v>0.00160522406865526</v>
      </c>
      <c r="P147" s="115">
        <f>'signal-per-mass-dry-wt ave'!AU147</f>
        <v>0.0022081213957045</v>
      </c>
      <c r="Q147" s="66">
        <f>'signal-per-mass-dry-wt ave'!BA147</f>
        <v>0.00653219349092169</v>
      </c>
      <c r="R147" s="115">
        <f>'signal-per-mass-dry-wt ave'!BB147</f>
        <v>0.00515667405739924</v>
      </c>
      <c r="S147" s="66">
        <f>'signal-per-mass-dry-wt ave'!BH147</f>
        <v>0.00693504048587989</v>
      </c>
      <c r="T147" s="115">
        <f>'signal-per-mass-dry-wt ave'!BI147</f>
        <v>0.00480607533978315</v>
      </c>
      <c r="U147" s="66">
        <f>'signal-per-mass-dry-wt ave'!BO147</f>
        <v>0.0028193564412091</v>
      </c>
      <c r="V147" s="115">
        <f>'signal-per-mass-dry-wt ave'!BP147</f>
        <v>0.00187381403104665</v>
      </c>
      <c r="W147" s="66">
        <f>'signal-per-mass-dry-wt ave'!BV147</f>
        <v>0.00634857625414138</v>
      </c>
      <c r="X147" s="115">
        <f>'signal-per-mass-dry-wt ave'!BW147</f>
        <v>0.00638056611457185</v>
      </c>
      <c r="Y147" s="66">
        <f>'signal-per-mass-dry-wt ave'!CC147</f>
        <v>0.00102943530764874</v>
      </c>
      <c r="Z147" s="115">
        <f>'signal-per-mass-dry-wt ave'!CD147</f>
        <v>0.0016948742786102</v>
      </c>
      <c r="AA147" s="66">
        <f>'signal-per-mass-dry-wt ave'!CJ147</f>
        <v>0.0033556433198909</v>
      </c>
      <c r="AB147" s="115">
        <f>'signal-per-mass-dry-wt ave'!CK147</f>
        <v>0.0045961036054671</v>
      </c>
      <c r="AC147" s="66">
        <f>'signal-per-mass-dry-wt ave'!CQ147</f>
        <v>0.00392560679143589</v>
      </c>
      <c r="AD147" s="115">
        <f>'signal-per-mass-dry-wt ave'!CR147</f>
        <v>0.00341196743041224</v>
      </c>
      <c r="AE147" s="66">
        <f>'signal-per-mass-dry-wt ave'!CX147</f>
        <v>0.00124846126607113</v>
      </c>
      <c r="AF147" s="115">
        <f>'signal-per-mass-dry-wt ave'!CY147</f>
        <v>0.00207593457592401</v>
      </c>
      <c r="AG147" s="66">
        <f>'signal-per-mass-dry-wt ave'!DE147</f>
        <v>0.00332141127221294</v>
      </c>
      <c r="AH147" s="115">
        <f>'signal-per-mass-dry-wt ave'!DF147</f>
        <v>0.00272644619318639</v>
      </c>
      <c r="AI147" s="66">
        <f>'signal-per-mass-dry-wt ave'!DL147</f>
        <v>0.000953506940472624</v>
      </c>
      <c r="AJ147" s="115">
        <f>'signal-per-mass-dry-wt ave'!DM147</f>
        <v>0.00213210633591463</v>
      </c>
      <c r="AK147" s="66">
        <f>'signal-per-mass-dry-wt ave'!DS147</f>
        <v>0.00806514922438939</v>
      </c>
      <c r="AL147" s="115">
        <f>'signal-per-mass-dry-wt ave'!DT147</f>
        <v>0.00824125479214331</v>
      </c>
      <c r="AM147" s="66">
        <f>'signal-per-mass-dry-wt ave'!DZ147</f>
        <v>0.00341962906241123</v>
      </c>
      <c r="AN147" s="115">
        <f>'signal-per-mass-dry-wt ave'!EA147</f>
        <v>0.00515915417142446</v>
      </c>
      <c r="AO147" s="66">
        <f>'signal-per-mass-dry-wt ave'!EG147</f>
        <v>0.00181998405860824</v>
      </c>
      <c r="AP147" s="115">
        <f>'signal-per-mass-dry-wt ave'!EH147</f>
        <v>0.00202472220733187</v>
      </c>
      <c r="AQ147" s="128"/>
      <c r="AR147" s="66">
        <f>'% total signal ave'!Q147</f>
        <v>0.00469700708627006</v>
      </c>
      <c r="AS147" s="115">
        <f>'% total signal ave'!R147</f>
        <v>0.00507109906272631</v>
      </c>
      <c r="AT147" s="66">
        <f>'% total signal ave'!S147</f>
        <v>1.0796447545395</v>
      </c>
      <c r="AU147" s="66">
        <f>'% total signal ave'!Y147</f>
        <v>0.00612692294134355</v>
      </c>
      <c r="AV147" s="115">
        <f>'% total signal ave'!Z147</f>
        <v>0.00360946841330673</v>
      </c>
      <c r="AW147" s="66">
        <f>'% total signal ave'!AF147</f>
        <v>0.00623678085435233</v>
      </c>
      <c r="AX147" s="115">
        <f>'% total signal ave'!AG147</f>
        <v>0.00455364547717667</v>
      </c>
      <c r="AY147" s="66">
        <f>'% total signal ave'!AM147</f>
        <v>0.000538750239377917</v>
      </c>
      <c r="AZ147" s="115">
        <f>'% total signal ave'!AN147</f>
        <v>0.00120468215814331</v>
      </c>
      <c r="BA147" s="66">
        <f>'% total signal ave'!AT147</f>
        <v>0.00197406378471808</v>
      </c>
      <c r="BB147" s="115">
        <f>'% total signal ave'!AU147</f>
        <v>0.00273713320215763</v>
      </c>
      <c r="BC147" s="66">
        <f>'% total signal ave'!BA147</f>
        <v>0.00628266597880285</v>
      </c>
      <c r="BD147" s="115">
        <f>'% total signal ave'!BB147</f>
        <v>0.00325275322254359</v>
      </c>
      <c r="BE147" s="66">
        <f>'% total signal ave'!BH147</f>
        <v>0.00774247917748233</v>
      </c>
      <c r="BF147" s="115">
        <f>'% total signal ave'!BI147</f>
        <v>0.00310381936720809</v>
      </c>
      <c r="BG147" s="66">
        <f>'% total signal ave'!BO147</f>
        <v>0.00471699147328988</v>
      </c>
      <c r="BH147" s="115">
        <f>'% total signal ave'!BP147</f>
        <v>0.00136263640561976</v>
      </c>
      <c r="BI147" s="66">
        <f>'% total signal ave'!BV147</f>
        <v>0.00439781157330415</v>
      </c>
      <c r="BJ147" s="115">
        <f>'% total signal ave'!BW147</f>
        <v>0.00404631367328106</v>
      </c>
      <c r="BK147" s="66">
        <f>'% total signal ave'!CC147</f>
        <v>0.00294906585435695</v>
      </c>
      <c r="BL147" s="115">
        <f>'% total signal ave'!CD147</f>
        <v>0.00410907908128426</v>
      </c>
      <c r="BM147" s="66">
        <f>'% total signal ave'!CJ147</f>
        <v>0.00507567512460663</v>
      </c>
      <c r="BN147" s="115">
        <f>'% total signal ave'!CK147</f>
        <v>0.00723305126501611</v>
      </c>
      <c r="BO147" s="66">
        <f>'% total signal ave'!CQ147</f>
        <v>0.0104883322723515</v>
      </c>
      <c r="BP147" s="115">
        <f>'% total signal ave'!CR147</f>
        <v>0.0101941736023413</v>
      </c>
      <c r="BQ147" s="66">
        <f>'% total signal ave'!CX147</f>
        <v>0.00288660039007698</v>
      </c>
      <c r="BR147" s="115">
        <f>'% total signal ave'!CY147</f>
        <v>0.00510424431919419</v>
      </c>
      <c r="BS147" s="66">
        <f>'% total signal ave'!DE147</f>
        <v>0.00600407842783534</v>
      </c>
      <c r="BT147" s="115">
        <f>'% total signal ave'!DF147</f>
        <v>0.00426705868633262</v>
      </c>
      <c r="BU147" s="66">
        <f>'% total signal ave'!DL147</f>
        <v>0.00195820354678774</v>
      </c>
      <c r="BV147" s="115">
        <f>'% total signal ave'!DM147</f>
        <v>0.00437867624439858</v>
      </c>
      <c r="BW147" s="66">
        <f>'% total signal ave'!DS147</f>
        <v>0.0127527595945763</v>
      </c>
      <c r="BX147" s="115">
        <f>'% total signal ave'!DT147</f>
        <v>0.00727255663981893</v>
      </c>
      <c r="BY147" s="66">
        <f>'% total signal ave'!DZ147</f>
        <v>0.00649582013347223</v>
      </c>
      <c r="BZ147" s="115">
        <f>'% total signal ave'!EA147</f>
        <v>0.00892378240897045</v>
      </c>
      <c r="CA147" s="66">
        <f>'% total signal ave'!EG147</f>
        <v>0.00398766112207681</v>
      </c>
      <c r="CB147" s="115">
        <f>'% total signal ave'!EH147</f>
        <v>0.0041124548358543</v>
      </c>
    </row>
    <row r="148" spans="1:80">
      <c r="A148">
        <f>'imported data from Web Calc'!A156</f>
        <v>840.6</v>
      </c>
      <c r="B148" t="str">
        <f>'imported data from Web Calc'!B156</f>
        <v>C46H82O10PN</v>
      </c>
      <c r="C148" s="61" t="str">
        <f>'imported data from Web Calc'!C156</f>
        <v>PS(40:4)</v>
      </c>
      <c r="D148" s="66">
        <f>'amount-analyzed sorted'!Q148</f>
        <v>0.000293449980817868</v>
      </c>
      <c r="E148" s="125"/>
      <c r="F148" s="66">
        <f>'signal-per-mass-dry-wt ave'!Q148</f>
        <v>0.00378027285491929</v>
      </c>
      <c r="G148" s="115">
        <f>'signal-per-mass-dry-wt ave'!R148</f>
        <v>0.00179010127388037</v>
      </c>
      <c r="H148" s="66">
        <f>'signal-per-mass-dry-wt ave'!S148</f>
        <v>0.473537583815121</v>
      </c>
      <c r="I148" s="66">
        <f>'signal-per-mass-dry-wt ave'!Y148</f>
        <v>0.0277023019595443</v>
      </c>
      <c r="J148" s="115">
        <f>'signal-per-mass-dry-wt ave'!Z148</f>
        <v>0.00906392760023604</v>
      </c>
      <c r="K148" s="66">
        <f>'signal-per-mass-dry-wt ave'!AF148</f>
        <v>0.00679420055330742</v>
      </c>
      <c r="L148" s="115">
        <f>'signal-per-mass-dry-wt ave'!AG148</f>
        <v>0.00551966778757658</v>
      </c>
      <c r="M148" s="66">
        <f>'signal-per-mass-dry-wt ave'!AM148</f>
        <v>0.00214282620143615</v>
      </c>
      <c r="N148" s="115">
        <f>'signal-per-mass-dry-wt ave'!AN148</f>
        <v>0.000885345485506318</v>
      </c>
      <c r="O148" s="66">
        <f>'signal-per-mass-dry-wt ave'!AT148</f>
        <v>0.00509806144264846</v>
      </c>
      <c r="P148" s="115">
        <f>'signal-per-mass-dry-wt ave'!AU148</f>
        <v>0.00395578467146141</v>
      </c>
      <c r="Q148" s="66">
        <f>'signal-per-mass-dry-wt ave'!BA148</f>
        <v>0.0144872944544014</v>
      </c>
      <c r="R148" s="115">
        <f>'signal-per-mass-dry-wt ave'!BB148</f>
        <v>0.00994977485616816</v>
      </c>
      <c r="S148" s="66">
        <f>'signal-per-mass-dry-wt ave'!BH148</f>
        <v>0.0120558868053999</v>
      </c>
      <c r="T148" s="115">
        <f>'signal-per-mass-dry-wt ave'!BI148</f>
        <v>0.004806415685676</v>
      </c>
      <c r="U148" s="66">
        <f>'signal-per-mass-dry-wt ave'!BO148</f>
        <v>0.00666149147807391</v>
      </c>
      <c r="V148" s="115">
        <f>'signal-per-mass-dry-wt ave'!BP148</f>
        <v>0.00370200000419588</v>
      </c>
      <c r="W148" s="66">
        <f>'signal-per-mass-dry-wt ave'!BV148</f>
        <v>0.0135254458424112</v>
      </c>
      <c r="X148" s="115">
        <f>'signal-per-mass-dry-wt ave'!BW148</f>
        <v>0.00691570266302703</v>
      </c>
      <c r="Y148" s="66">
        <f>'signal-per-mass-dry-wt ave'!CC148</f>
        <v>0.0015634276135826</v>
      </c>
      <c r="Z148" s="115">
        <f>'signal-per-mass-dry-wt ave'!CD148</f>
        <v>0.00173124276789557</v>
      </c>
      <c r="AA148" s="66">
        <f>'signal-per-mass-dry-wt ave'!CJ148</f>
        <v>0.00666668766649887</v>
      </c>
      <c r="AB148" s="115">
        <f>'signal-per-mass-dry-wt ave'!CK148</f>
        <v>0.00721437237116781</v>
      </c>
      <c r="AC148" s="66">
        <f>'signal-per-mass-dry-wt ave'!CQ148</f>
        <v>0.00259934324378238</v>
      </c>
      <c r="AD148" s="115">
        <f>'signal-per-mass-dry-wt ave'!CR148</f>
        <v>0.00203901236500126</v>
      </c>
      <c r="AE148" s="66">
        <f>'signal-per-mass-dry-wt ave'!CX148</f>
        <v>0.00173082665113623</v>
      </c>
      <c r="AF148" s="115">
        <f>'signal-per-mass-dry-wt ave'!CY148</f>
        <v>0.00206261068612062</v>
      </c>
      <c r="AG148" s="66">
        <f>'signal-per-mass-dry-wt ave'!DE148</f>
        <v>0.0033691790275479</v>
      </c>
      <c r="AH148" s="115">
        <f>'signal-per-mass-dry-wt ave'!DF148</f>
        <v>0.00221943268911982</v>
      </c>
      <c r="AI148" s="66">
        <f>'signal-per-mass-dry-wt ave'!DL148</f>
        <v>0.00196765554065061</v>
      </c>
      <c r="AJ148" s="115">
        <f>'signal-per-mass-dry-wt ave'!DM148</f>
        <v>0.00293799648104894</v>
      </c>
      <c r="AK148" s="66">
        <f>'signal-per-mass-dry-wt ave'!DS148</f>
        <v>0.00282785157915448</v>
      </c>
      <c r="AL148" s="115">
        <f>'signal-per-mass-dry-wt ave'!DT148</f>
        <v>0.00547890430520251</v>
      </c>
      <c r="AM148" s="66">
        <f>'signal-per-mass-dry-wt ave'!DZ148</f>
        <v>0.001559237453372</v>
      </c>
      <c r="AN148" s="115">
        <f>'signal-per-mass-dry-wt ave'!EA148</f>
        <v>0.00256344013446052</v>
      </c>
      <c r="AO148" s="66">
        <f>'signal-per-mass-dry-wt ave'!EG148</f>
        <v>0.00130007146108727</v>
      </c>
      <c r="AP148" s="115">
        <f>'signal-per-mass-dry-wt ave'!EH148</f>
        <v>0.00134650863637686</v>
      </c>
      <c r="AQ148" s="128"/>
      <c r="AR148" s="66">
        <f>'% total signal ave'!Q148</f>
        <v>0.00680291106027142</v>
      </c>
      <c r="AS148" s="115">
        <f>'% total signal ave'!R148</f>
        <v>0.00305838097471261</v>
      </c>
      <c r="AT148" s="66">
        <f>'% total signal ave'!S148</f>
        <v>0.449569448669316</v>
      </c>
      <c r="AU148" s="66">
        <f>'% total signal ave'!Y148</f>
        <v>0.0173910114843047</v>
      </c>
      <c r="AV148" s="115">
        <f>'% total signal ave'!Z148</f>
        <v>0.00520335722820969</v>
      </c>
      <c r="AW148" s="66">
        <f>'% total signal ave'!AF148</f>
        <v>0.00889901667610108</v>
      </c>
      <c r="AX148" s="115">
        <f>'% total signal ave'!AG148</f>
        <v>0.00529646973928405</v>
      </c>
      <c r="AY148" s="66">
        <f>'% total signal ave'!AM148</f>
        <v>0.0056497837605231</v>
      </c>
      <c r="AZ148" s="115">
        <f>'% total signal ave'!AN148</f>
        <v>0.00251589423453104</v>
      </c>
      <c r="BA148" s="66">
        <f>'% total signal ave'!AT148</f>
        <v>0.0092002469845748</v>
      </c>
      <c r="BB148" s="115">
        <f>'% total signal ave'!AU148</f>
        <v>0.00420327682009203</v>
      </c>
      <c r="BC148" s="66">
        <f>'% total signal ave'!BA148</f>
        <v>0.0135873067525278</v>
      </c>
      <c r="BD148" s="115">
        <f>'% total signal ave'!BB148</f>
        <v>0.00832534798306951</v>
      </c>
      <c r="BE148" s="66">
        <f>'% total signal ave'!BH148</f>
        <v>0.0143689286036242</v>
      </c>
      <c r="BF148" s="115">
        <f>'% total signal ave'!BI148</f>
        <v>0.00213294341380242</v>
      </c>
      <c r="BG148" s="66">
        <f>'% total signal ave'!BO148</f>
        <v>0.0115282336626877</v>
      </c>
      <c r="BH148" s="115">
        <f>'% total signal ave'!BP148</f>
        <v>0.00298353625531444</v>
      </c>
      <c r="BI148" s="66">
        <f>'% total signal ave'!BV148</f>
        <v>0.0107642534753151</v>
      </c>
      <c r="BJ148" s="115">
        <f>'% total signal ave'!BW148</f>
        <v>0.00507499802115218</v>
      </c>
      <c r="BK148" s="66">
        <f>'% total signal ave'!CC148</f>
        <v>0.00524131333132112</v>
      </c>
      <c r="BL148" s="115">
        <f>'% total signal ave'!CD148</f>
        <v>0.00492739755067296</v>
      </c>
      <c r="BM148" s="66">
        <f>'% total signal ave'!CJ148</f>
        <v>0.0124451954056496</v>
      </c>
      <c r="BN148" s="115">
        <f>'% total signal ave'!CK148</f>
        <v>0.00690369608700269</v>
      </c>
      <c r="BO148" s="66">
        <f>'% total signal ave'!CQ148</f>
        <v>0.00674578148871005</v>
      </c>
      <c r="BP148" s="115">
        <f>'% total signal ave'!CR148</f>
        <v>0.00589521428731298</v>
      </c>
      <c r="BQ148" s="66">
        <f>'% total signal ave'!CX148</f>
        <v>0.00608031029912355</v>
      </c>
      <c r="BR148" s="115">
        <f>'% total signal ave'!CY148</f>
        <v>0.00714658720069391</v>
      </c>
      <c r="BS148" s="66">
        <f>'% total signal ave'!DE148</f>
        <v>0.00618605319715266</v>
      </c>
      <c r="BT148" s="115">
        <f>'% total signal ave'!DF148</f>
        <v>0.00355183942562152</v>
      </c>
      <c r="BU148" s="66">
        <f>'% total signal ave'!DL148</f>
        <v>0.00420136134244971</v>
      </c>
      <c r="BV148" s="115">
        <f>'% total signal ave'!DM148</f>
        <v>0.00613194844562871</v>
      </c>
      <c r="BW148" s="66">
        <f>'% total signal ave'!DS148</f>
        <v>0.00264804275481463</v>
      </c>
      <c r="BX148" s="115">
        <f>'% total signal ave'!DT148</f>
        <v>0.00488421873819337</v>
      </c>
      <c r="BY148" s="66">
        <f>'% total signal ave'!DZ148</f>
        <v>0.00280472963652484</v>
      </c>
      <c r="BZ148" s="115">
        <f>'% total signal ave'!EA148</f>
        <v>0.00403771145726384</v>
      </c>
      <c r="CA148" s="66">
        <f>'% total signal ave'!EG148</f>
        <v>0.00195223470162714</v>
      </c>
      <c r="CB148" s="115">
        <f>'% total signal ave'!EH148</f>
        <v>0.00191448264398016</v>
      </c>
    </row>
    <row r="149" spans="1:80">
      <c r="A149">
        <f>'imported data from Web Calc'!A157</f>
        <v>842.6</v>
      </c>
      <c r="B149" t="str">
        <f>'imported data from Web Calc'!B157</f>
        <v>C46H84O10PN</v>
      </c>
      <c r="C149" s="61" t="str">
        <f>'imported data from Web Calc'!C157</f>
        <v>PS(40:3)</v>
      </c>
      <c r="D149" s="66">
        <f>'amount-analyzed sorted'!Q149</f>
        <v>0.00353537357842479</v>
      </c>
      <c r="E149" s="125"/>
      <c r="F149" s="66">
        <f>'signal-per-mass-dry-wt ave'!Q149</f>
        <v>0.0455432872521228</v>
      </c>
      <c r="G149" s="115">
        <f>'signal-per-mass-dry-wt ave'!R149</f>
        <v>0.00505249294642877</v>
      </c>
      <c r="H149" s="66">
        <f>'signal-per-mass-dry-wt ave'!S149</f>
        <v>0.110938257892073</v>
      </c>
      <c r="I149" s="66">
        <f>'signal-per-mass-dry-wt ave'!Y149</f>
        <v>0.179382016659656</v>
      </c>
      <c r="J149" s="115">
        <f>'signal-per-mass-dry-wt ave'!Z149</f>
        <v>0.0404612748425926</v>
      </c>
      <c r="K149" s="66">
        <f>'signal-per-mass-dry-wt ave'!AF149</f>
        <v>0.0864124729683418</v>
      </c>
      <c r="L149" s="115">
        <f>'signal-per-mass-dry-wt ave'!AG149</f>
        <v>0.0549984227511153</v>
      </c>
      <c r="M149" s="66">
        <f>'signal-per-mass-dry-wt ave'!AM149</f>
        <v>0.0291781904386217</v>
      </c>
      <c r="N149" s="115">
        <f>'signal-per-mass-dry-wt ave'!AN149</f>
        <v>0.0123570602415425</v>
      </c>
      <c r="O149" s="66">
        <f>'signal-per-mass-dry-wt ave'!AT149</f>
        <v>0.049208246330136</v>
      </c>
      <c r="P149" s="115">
        <f>'signal-per-mass-dry-wt ave'!AU149</f>
        <v>0.0281098205181475</v>
      </c>
      <c r="Q149" s="66">
        <f>'signal-per-mass-dry-wt ave'!BA149</f>
        <v>0.100099640824034</v>
      </c>
      <c r="R149" s="115">
        <f>'signal-per-mass-dry-wt ave'!BB149</f>
        <v>0.0613114152288377</v>
      </c>
      <c r="S149" s="66">
        <f>'signal-per-mass-dry-wt ave'!BH149</f>
        <v>0.104611911105649</v>
      </c>
      <c r="T149" s="115">
        <f>'signal-per-mass-dry-wt ave'!BI149</f>
        <v>0.0451261787351805</v>
      </c>
      <c r="U149" s="66">
        <f>'signal-per-mass-dry-wt ave'!BO149</f>
        <v>0.0635534495112031</v>
      </c>
      <c r="V149" s="115">
        <f>'signal-per-mass-dry-wt ave'!BP149</f>
        <v>0.0191918118566795</v>
      </c>
      <c r="W149" s="66">
        <f>'signal-per-mass-dry-wt ave'!BV149</f>
        <v>0.122086666965359</v>
      </c>
      <c r="X149" s="115">
        <f>'signal-per-mass-dry-wt ave'!BW149</f>
        <v>0.0388803865439027</v>
      </c>
      <c r="Y149" s="66">
        <f>'signal-per-mass-dry-wt ave'!CC149</f>
        <v>0.0206014963596808</v>
      </c>
      <c r="Z149" s="115">
        <f>'signal-per-mass-dry-wt ave'!CD149</f>
        <v>0.0128019328461463</v>
      </c>
      <c r="AA149" s="66">
        <f>'signal-per-mass-dry-wt ave'!CJ149</f>
        <v>0.037055173707081</v>
      </c>
      <c r="AB149" s="115">
        <f>'signal-per-mass-dry-wt ave'!CK149</f>
        <v>0.0278930026333373</v>
      </c>
      <c r="AC149" s="66">
        <f>'signal-per-mass-dry-wt ave'!CQ149</f>
        <v>0.0315946243790024</v>
      </c>
      <c r="AD149" s="115">
        <f>'signal-per-mass-dry-wt ave'!CR149</f>
        <v>0.0198451023851829</v>
      </c>
      <c r="AE149" s="66">
        <f>'signal-per-mass-dry-wt ave'!CX149</f>
        <v>0.0156314294305447</v>
      </c>
      <c r="AF149" s="115">
        <f>'signal-per-mass-dry-wt ave'!CY149</f>
        <v>0.0167885949216607</v>
      </c>
      <c r="AG149" s="66">
        <f>'signal-per-mass-dry-wt ave'!DE149</f>
        <v>0.0298421421956139</v>
      </c>
      <c r="AH149" s="115">
        <f>'signal-per-mass-dry-wt ave'!DF149</f>
        <v>0.0107291716286567</v>
      </c>
      <c r="AI149" s="66">
        <f>'signal-per-mass-dry-wt ave'!DL149</f>
        <v>0.0220908457289494</v>
      </c>
      <c r="AJ149" s="115">
        <f>'signal-per-mass-dry-wt ave'!DM149</f>
        <v>0.0155340082142244</v>
      </c>
      <c r="AK149" s="66">
        <f>'signal-per-mass-dry-wt ave'!DS149</f>
        <v>0.0320374885942572</v>
      </c>
      <c r="AL149" s="115">
        <f>'signal-per-mass-dry-wt ave'!DT149</f>
        <v>0.0299855687376046</v>
      </c>
      <c r="AM149" s="66">
        <f>'signal-per-mass-dry-wt ave'!DZ149</f>
        <v>0.0158279048136751</v>
      </c>
      <c r="AN149" s="115">
        <f>'signal-per-mass-dry-wt ave'!EA149</f>
        <v>0.0177463620671573</v>
      </c>
      <c r="AO149" s="66">
        <f>'signal-per-mass-dry-wt ave'!EG149</f>
        <v>0.0256778443670959</v>
      </c>
      <c r="AP149" s="115">
        <f>'signal-per-mass-dry-wt ave'!EH149</f>
        <v>0.0197560864507413</v>
      </c>
      <c r="AQ149" s="128"/>
      <c r="AR149" s="66">
        <f>'% total signal ave'!Q149</f>
        <v>0.0826087689229532</v>
      </c>
      <c r="AS149" s="115">
        <f>'% total signal ave'!R149</f>
        <v>0.0102715097247359</v>
      </c>
      <c r="AT149" s="66">
        <f>'% total signal ave'!S149</f>
        <v>0.124339217962633</v>
      </c>
      <c r="AU149" s="66">
        <f>'% total signal ave'!Y149</f>
        <v>0.113707981940662</v>
      </c>
      <c r="AV149" s="115">
        <f>'% total signal ave'!Z149</f>
        <v>0.0203346933658451</v>
      </c>
      <c r="AW149" s="66">
        <f>'% total signal ave'!AF149</f>
        <v>0.0986041792387963</v>
      </c>
      <c r="AX149" s="115">
        <f>'% total signal ave'!AG149</f>
        <v>0.0161259067821574</v>
      </c>
      <c r="AY149" s="66">
        <f>'% total signal ave'!AM149</f>
        <v>0.0727418446954498</v>
      </c>
      <c r="AZ149" s="115">
        <f>'% total signal ave'!AN149</f>
        <v>0.0192575069622541</v>
      </c>
      <c r="BA149" s="66">
        <f>'% total signal ave'!AT149</f>
        <v>0.0907018745668507</v>
      </c>
      <c r="BB149" s="115">
        <f>'% total signal ave'!AU149</f>
        <v>0.0192283192424382</v>
      </c>
      <c r="BC149" s="66">
        <f>'% total signal ave'!BA149</f>
        <v>0.101514540578974</v>
      </c>
      <c r="BD149" s="115">
        <f>'% total signal ave'!BB149</f>
        <v>0.0253932476790143</v>
      </c>
      <c r="BE149" s="66">
        <f>'% total signal ave'!BH149</f>
        <v>0.122899734081689</v>
      </c>
      <c r="BF149" s="115">
        <f>'% total signal ave'!BI149</f>
        <v>0.0118512524877667</v>
      </c>
      <c r="BG149" s="66">
        <f>'% total signal ave'!BO149</f>
        <v>0.118779359461323</v>
      </c>
      <c r="BH149" s="115">
        <f>'% total signal ave'!BP149</f>
        <v>0.0347391631249707</v>
      </c>
      <c r="BI149" s="66">
        <f>'% total signal ave'!BV149</f>
        <v>0.097174850358233</v>
      </c>
      <c r="BJ149" s="115">
        <f>'% total signal ave'!BW149</f>
        <v>0.00805327217667175</v>
      </c>
      <c r="BK149" s="66">
        <f>'% total signal ave'!CC149</f>
        <v>0.0804294171967879</v>
      </c>
      <c r="BL149" s="115">
        <f>'% total signal ave'!CD149</f>
        <v>0.0267781232093184</v>
      </c>
      <c r="BM149" s="66">
        <f>'% total signal ave'!CJ149</f>
        <v>0.0774034265301388</v>
      </c>
      <c r="BN149" s="115">
        <f>'% total signal ave'!CK149</f>
        <v>0.029741138922338</v>
      </c>
      <c r="BO149" s="66">
        <f>'% total signal ave'!CQ149</f>
        <v>0.0773777476766874</v>
      </c>
      <c r="BP149" s="115">
        <f>'% total signal ave'!CR149</f>
        <v>0.029453984221112</v>
      </c>
      <c r="BQ149" s="66">
        <f>'% total signal ave'!CX149</f>
        <v>0.0401525749269972</v>
      </c>
      <c r="BR149" s="115">
        <f>'% total signal ave'!CY149</f>
        <v>0.0381049885950824</v>
      </c>
      <c r="BS149" s="66">
        <f>'% total signal ave'!DE149</f>
        <v>0.062330010986238</v>
      </c>
      <c r="BT149" s="115">
        <f>'% total signal ave'!DF149</f>
        <v>0.017072265459861</v>
      </c>
      <c r="BU149" s="66">
        <f>'% total signal ave'!DL149</f>
        <v>0.0612287252029726</v>
      </c>
      <c r="BV149" s="115">
        <f>'% total signal ave'!DM149</f>
        <v>0.0349587598763502</v>
      </c>
      <c r="BW149" s="66">
        <f>'% total signal ave'!DS149</f>
        <v>0.058336828532723</v>
      </c>
      <c r="BX149" s="115">
        <f>'% total signal ave'!DT149</f>
        <v>0.029344115264328</v>
      </c>
      <c r="BY149" s="66">
        <f>'% total signal ave'!DZ149</f>
        <v>0.0454549911519282</v>
      </c>
      <c r="BZ149" s="115">
        <f>'% total signal ave'!EA149</f>
        <v>0.0264593388389556</v>
      </c>
      <c r="CA149" s="66">
        <f>'% total signal ave'!EG149</f>
        <v>0.0494260390825759</v>
      </c>
      <c r="CB149" s="115">
        <f>'% total signal ave'!EH149</f>
        <v>0.0238229147264064</v>
      </c>
    </row>
    <row r="150" spans="1:80">
      <c r="A150">
        <f>'imported data from Web Calc'!A158</f>
        <v>844.6</v>
      </c>
      <c r="B150" t="str">
        <f>'imported data from Web Calc'!B158</f>
        <v>C46H86O10PN</v>
      </c>
      <c r="C150" s="61" t="str">
        <f>'imported data from Web Calc'!C158</f>
        <v>PS(40:2)</v>
      </c>
      <c r="D150" s="66">
        <f>'amount-analyzed sorted'!Q150</f>
        <v>0.00500262348251413</v>
      </c>
      <c r="E150" s="125"/>
      <c r="F150" s="66">
        <f>'signal-per-mass-dry-wt ave'!Q150</f>
        <v>0.0644446515267193</v>
      </c>
      <c r="G150" s="115">
        <f>'signal-per-mass-dry-wt ave'!R150</f>
        <v>0.00966796216961246</v>
      </c>
      <c r="H150" s="66">
        <f>'signal-per-mass-dry-wt ave'!S150</f>
        <v>0.150019620567023</v>
      </c>
      <c r="I150" s="66">
        <f>'signal-per-mass-dry-wt ave'!Y150</f>
        <v>0.233859991170678</v>
      </c>
      <c r="J150" s="115">
        <f>'signal-per-mass-dry-wt ave'!Z150</f>
        <v>0.0597542875267512</v>
      </c>
      <c r="K150" s="66">
        <f>'signal-per-mass-dry-wt ave'!AF150</f>
        <v>0.118314730977492</v>
      </c>
      <c r="L150" s="115">
        <f>'signal-per-mass-dry-wt ave'!AG150</f>
        <v>0.0773493032317215</v>
      </c>
      <c r="M150" s="66">
        <f>'signal-per-mass-dry-wt ave'!AM150</f>
        <v>0.0466442884094002</v>
      </c>
      <c r="N150" s="115">
        <f>'signal-per-mass-dry-wt ave'!AN150</f>
        <v>0.0142298973761523</v>
      </c>
      <c r="O150" s="66">
        <f>'signal-per-mass-dry-wt ave'!AT150</f>
        <v>0.0685161333386364</v>
      </c>
      <c r="P150" s="115">
        <f>'signal-per-mass-dry-wt ave'!AU150</f>
        <v>0.0367851399783787</v>
      </c>
      <c r="Q150" s="66">
        <f>'signal-per-mass-dry-wt ave'!BA150</f>
        <v>0.139375128942989</v>
      </c>
      <c r="R150" s="115">
        <f>'signal-per-mass-dry-wt ave'!BB150</f>
        <v>0.0675584043192305</v>
      </c>
      <c r="S150" s="66">
        <f>'signal-per-mass-dry-wt ave'!BH150</f>
        <v>0.138768593299085</v>
      </c>
      <c r="T150" s="115">
        <f>'signal-per-mass-dry-wt ave'!BI150</f>
        <v>0.0726713759191567</v>
      </c>
      <c r="U150" s="66">
        <f>'signal-per-mass-dry-wt ave'!BO150</f>
        <v>0.0825620854051671</v>
      </c>
      <c r="V150" s="115">
        <f>'signal-per-mass-dry-wt ave'!BP150</f>
        <v>0.0206082519320011</v>
      </c>
      <c r="W150" s="66">
        <f>'signal-per-mass-dry-wt ave'!BV150</f>
        <v>0.182909375223997</v>
      </c>
      <c r="X150" s="115">
        <f>'signal-per-mass-dry-wt ave'!BW150</f>
        <v>0.0620680192018127</v>
      </c>
      <c r="Y150" s="66">
        <f>'signal-per-mass-dry-wt ave'!CC150</f>
        <v>0.0259200697037158</v>
      </c>
      <c r="Z150" s="115">
        <f>'signal-per-mass-dry-wt ave'!CD150</f>
        <v>0.015291089735021</v>
      </c>
      <c r="AA150" s="66">
        <f>'signal-per-mass-dry-wt ave'!CJ150</f>
        <v>0.036271184396309</v>
      </c>
      <c r="AB150" s="115">
        <f>'signal-per-mass-dry-wt ave'!CK150</f>
        <v>0.0369463905946043</v>
      </c>
      <c r="AC150" s="66">
        <f>'signal-per-mass-dry-wt ave'!CQ150</f>
        <v>0.0395201506347666</v>
      </c>
      <c r="AD150" s="115">
        <f>'signal-per-mass-dry-wt ave'!CR150</f>
        <v>0.0163556700948533</v>
      </c>
      <c r="AE150" s="66">
        <f>'signal-per-mass-dry-wt ave'!CX150</f>
        <v>0.0213033514761856</v>
      </c>
      <c r="AF150" s="115">
        <f>'signal-per-mass-dry-wt ave'!CY150</f>
        <v>0.0184179349380128</v>
      </c>
      <c r="AG150" s="66">
        <f>'signal-per-mass-dry-wt ave'!DE150</f>
        <v>0.0362269658529795</v>
      </c>
      <c r="AH150" s="115">
        <f>'signal-per-mass-dry-wt ave'!DF150</f>
        <v>0.0216936799525138</v>
      </c>
      <c r="AI150" s="66">
        <f>'signal-per-mass-dry-wt ave'!DL150</f>
        <v>0.0227814631568113</v>
      </c>
      <c r="AJ150" s="115">
        <f>'signal-per-mass-dry-wt ave'!DM150</f>
        <v>0.0171137426285612</v>
      </c>
      <c r="AK150" s="66">
        <f>'signal-per-mass-dry-wt ave'!DS150</f>
        <v>0.0428459157211012</v>
      </c>
      <c r="AL150" s="115">
        <f>'signal-per-mass-dry-wt ave'!DT150</f>
        <v>0.0368622035706319</v>
      </c>
      <c r="AM150" s="66">
        <f>'signal-per-mass-dry-wt ave'!DZ150</f>
        <v>0.0196783635047984</v>
      </c>
      <c r="AN150" s="115">
        <f>'signal-per-mass-dry-wt ave'!EA150</f>
        <v>0.0234166161284458</v>
      </c>
      <c r="AO150" s="66">
        <f>'signal-per-mass-dry-wt ave'!EG150</f>
        <v>0.0261016005424485</v>
      </c>
      <c r="AP150" s="115">
        <f>'signal-per-mass-dry-wt ave'!EH150</f>
        <v>0.0242595913474881</v>
      </c>
      <c r="AQ150" s="128"/>
      <c r="AR150" s="66">
        <f>'% total signal ave'!Q150</f>
        <v>0.116597530477263</v>
      </c>
      <c r="AS150" s="115">
        <f>'% total signal ave'!R150</f>
        <v>0.0165853272936559</v>
      </c>
      <c r="AT150" s="66">
        <f>'% total signal ave'!S150</f>
        <v>0.142244241587004</v>
      </c>
      <c r="AU150" s="66">
        <f>'% total signal ave'!Y150</f>
        <v>0.146815359650947</v>
      </c>
      <c r="AV150" s="115">
        <f>'% total signal ave'!Z150</f>
        <v>0.0210251784623426</v>
      </c>
      <c r="AW150" s="66">
        <f>'% total signal ave'!AF150</f>
        <v>0.131403198486773</v>
      </c>
      <c r="AX150" s="115">
        <f>'% total signal ave'!AG150</f>
        <v>0.0378022077687091</v>
      </c>
      <c r="AY150" s="66">
        <f>'% total signal ave'!AM150</f>
        <v>0.116877603632075</v>
      </c>
      <c r="AZ150" s="115">
        <f>'% total signal ave'!AN150</f>
        <v>0.0156705235431587</v>
      </c>
      <c r="BA150" s="66">
        <f>'% total signal ave'!AT150</f>
        <v>0.123746085522553</v>
      </c>
      <c r="BB150" s="115">
        <f>'% total signal ave'!AU150</f>
        <v>0.0144598249317972</v>
      </c>
      <c r="BC150" s="66">
        <f>'% total signal ave'!BA150</f>
        <v>0.147022636717135</v>
      </c>
      <c r="BD150" s="115">
        <f>'% total signal ave'!BB150</f>
        <v>0.025852233042496</v>
      </c>
      <c r="BE150" s="66">
        <f>'% total signal ave'!BH150</f>
        <v>0.158836654574171</v>
      </c>
      <c r="BF150" s="115">
        <f>'% total signal ave'!BI150</f>
        <v>0.0302457372541436</v>
      </c>
      <c r="BG150" s="66">
        <f>'% total signal ave'!BO150</f>
        <v>0.154154627084346</v>
      </c>
      <c r="BH150" s="115">
        <f>'% total signal ave'!BP150</f>
        <v>0.0266430569297875</v>
      </c>
      <c r="BI150" s="66">
        <f>'% total signal ave'!BV150</f>
        <v>0.145074884391417</v>
      </c>
      <c r="BJ150" s="115">
        <f>'% total signal ave'!BW150</f>
        <v>0.0152811289636682</v>
      </c>
      <c r="BK150" s="66">
        <f>'% total signal ave'!CC150</f>
        <v>0.104696900011436</v>
      </c>
      <c r="BL150" s="115">
        <f>'% total signal ave'!CD150</f>
        <v>0.0333692719898083</v>
      </c>
      <c r="BM150" s="66">
        <f>'% total signal ave'!CJ150</f>
        <v>0.0672211716344421</v>
      </c>
      <c r="BN150" s="115">
        <f>'% total signal ave'!CK150</f>
        <v>0.038846343889815</v>
      </c>
      <c r="BO150" s="66">
        <f>'% total signal ave'!CQ150</f>
        <v>0.100041448426038</v>
      </c>
      <c r="BP150" s="115">
        <f>'% total signal ave'!CR150</f>
        <v>0.0224003221482928</v>
      </c>
      <c r="BQ150" s="66">
        <f>'% total signal ave'!CX150</f>
        <v>0.058983276726328</v>
      </c>
      <c r="BR150" s="115">
        <f>'% total signal ave'!CY150</f>
        <v>0.0341266227069423</v>
      </c>
      <c r="BS150" s="66">
        <f>'% total signal ave'!DE150</f>
        <v>0.0695614927363616</v>
      </c>
      <c r="BT150" s="115">
        <f>'% total signal ave'!DF150</f>
        <v>0.0205624595230704</v>
      </c>
      <c r="BU150" s="66">
        <f>'% total signal ave'!DL150</f>
        <v>0.0629140996394028</v>
      </c>
      <c r="BV150" s="115">
        <f>'% total signal ave'!DM150</f>
        <v>0.0368943630874038</v>
      </c>
      <c r="BW150" s="66">
        <f>'% total signal ave'!DS150</f>
        <v>0.0776865811847881</v>
      </c>
      <c r="BX150" s="115">
        <f>'% total signal ave'!DT150</f>
        <v>0.0298482324949926</v>
      </c>
      <c r="BY150" s="66">
        <f>'% total signal ave'!DZ150</f>
        <v>0.0481240810521726</v>
      </c>
      <c r="BZ150" s="115">
        <f>'% total signal ave'!EA150</f>
        <v>0.0363505579293544</v>
      </c>
      <c r="CA150" s="66">
        <f>'% total signal ave'!EG150</f>
        <v>0.0438138330004148</v>
      </c>
      <c r="CB150" s="115">
        <f>'% total signal ave'!EH150</f>
        <v>0.0311784293776118</v>
      </c>
    </row>
    <row r="151" spans="1:80">
      <c r="A151">
        <f>'imported data from Web Calc'!A159</f>
        <v>846.6</v>
      </c>
      <c r="B151" t="str">
        <f>'imported data from Web Calc'!B159</f>
        <v>C46H88O10PN</v>
      </c>
      <c r="C151" s="61" t="str">
        <f>'imported data from Web Calc'!C159</f>
        <v>PS(40:1)</v>
      </c>
      <c r="D151" s="66">
        <f>'amount-analyzed sorted'!Q151</f>
        <v>0.000824454708012105</v>
      </c>
      <c r="E151" s="125"/>
      <c r="F151" s="66">
        <f>'signal-per-mass-dry-wt ave'!Q151</f>
        <v>0.0106207665923923</v>
      </c>
      <c r="G151" s="115">
        <f>'signal-per-mass-dry-wt ave'!R151</f>
        <v>0.00417450782168172</v>
      </c>
      <c r="H151" s="66">
        <f>'signal-per-mass-dry-wt ave'!S151</f>
        <v>0.3930514605859</v>
      </c>
      <c r="I151" s="66">
        <f>'signal-per-mass-dry-wt ave'!Y151</f>
        <v>0.0315428206869329</v>
      </c>
      <c r="J151" s="115">
        <f>'signal-per-mass-dry-wt ave'!Z151</f>
        <v>0.00867531541960442</v>
      </c>
      <c r="K151" s="66">
        <f>'signal-per-mass-dry-wt ave'!AF151</f>
        <v>0.0186080540382106</v>
      </c>
      <c r="L151" s="115">
        <f>'signal-per-mass-dry-wt ave'!AG151</f>
        <v>0.0105783220907301</v>
      </c>
      <c r="M151" s="66">
        <f>'signal-per-mass-dry-wt ave'!AM151</f>
        <v>0.00482825001226747</v>
      </c>
      <c r="N151" s="115">
        <f>'signal-per-mass-dry-wt ave'!AN151</f>
        <v>0.00414764180908101</v>
      </c>
      <c r="O151" s="66">
        <f>'signal-per-mass-dry-wt ave'!AT151</f>
        <v>0.00875071641348312</v>
      </c>
      <c r="P151" s="115">
        <f>'signal-per-mass-dry-wt ave'!AU151</f>
        <v>0.00611321714549039</v>
      </c>
      <c r="Q151" s="66">
        <f>'signal-per-mass-dry-wt ave'!BA151</f>
        <v>0.0254973380728976</v>
      </c>
      <c r="R151" s="115">
        <f>'signal-per-mass-dry-wt ave'!BB151</f>
        <v>0.0158981774645038</v>
      </c>
      <c r="S151" s="66">
        <f>'signal-per-mass-dry-wt ave'!BH151</f>
        <v>0.0249121896003762</v>
      </c>
      <c r="T151" s="115">
        <f>'signal-per-mass-dry-wt ave'!BI151</f>
        <v>0.0171669423473671</v>
      </c>
      <c r="U151" s="66">
        <f>'signal-per-mass-dry-wt ave'!BO151</f>
        <v>0.0122521174169776</v>
      </c>
      <c r="V151" s="115">
        <f>'signal-per-mass-dry-wt ave'!BP151</f>
        <v>0.00786553145336843</v>
      </c>
      <c r="W151" s="66">
        <f>'signal-per-mass-dry-wt ave'!BV151</f>
        <v>0.0297858070188329</v>
      </c>
      <c r="X151" s="115">
        <f>'signal-per-mass-dry-wt ave'!BW151</f>
        <v>0.00454822952333944</v>
      </c>
      <c r="Y151" s="66">
        <f>'signal-per-mass-dry-wt ave'!CC151</f>
        <v>0.00575021269322019</v>
      </c>
      <c r="Z151" s="115">
        <f>'signal-per-mass-dry-wt ave'!CD151</f>
        <v>0.00298586523290028</v>
      </c>
      <c r="AA151" s="66">
        <f>'signal-per-mass-dry-wt ave'!CJ151</f>
        <v>0.0096255864231289</v>
      </c>
      <c r="AB151" s="115">
        <f>'signal-per-mass-dry-wt ave'!CK151</f>
        <v>0.00700275850204972</v>
      </c>
      <c r="AC151" s="66">
        <f>'signal-per-mass-dry-wt ave'!CQ151</f>
        <v>0.00450019200274429</v>
      </c>
      <c r="AD151" s="115">
        <f>'signal-per-mass-dry-wt ave'!CR151</f>
        <v>0.0052631312129887</v>
      </c>
      <c r="AE151" s="66">
        <f>'signal-per-mass-dry-wt ave'!CX151</f>
        <v>0.00492148038068271</v>
      </c>
      <c r="AF151" s="115">
        <f>'signal-per-mass-dry-wt ave'!CY151</f>
        <v>0.00100375211709365</v>
      </c>
      <c r="AG151" s="66">
        <f>'signal-per-mass-dry-wt ave'!DE151</f>
        <v>0.00805935048311396</v>
      </c>
      <c r="AH151" s="115">
        <f>'signal-per-mass-dry-wt ave'!DF151</f>
        <v>0.00668384784895827</v>
      </c>
      <c r="AI151" s="66">
        <f>'signal-per-mass-dry-wt ave'!DL151</f>
        <v>0.00604128111812059</v>
      </c>
      <c r="AJ151" s="115">
        <f>'signal-per-mass-dry-wt ave'!DM151</f>
        <v>0.00657609959758329</v>
      </c>
      <c r="AK151" s="66">
        <f>'signal-per-mass-dry-wt ave'!DS151</f>
        <v>0.0136851244482345</v>
      </c>
      <c r="AL151" s="115">
        <f>'signal-per-mass-dry-wt ave'!DT151</f>
        <v>0.0149394174353032</v>
      </c>
      <c r="AM151" s="66">
        <f>'signal-per-mass-dry-wt ave'!DZ151</f>
        <v>0.00681268685804222</v>
      </c>
      <c r="AN151" s="115">
        <f>'signal-per-mass-dry-wt ave'!EA151</f>
        <v>0.00600428854211357</v>
      </c>
      <c r="AO151" s="66">
        <f>'signal-per-mass-dry-wt ave'!EG151</f>
        <v>0.00827176713697219</v>
      </c>
      <c r="AP151" s="115">
        <f>'signal-per-mass-dry-wt ave'!EH151</f>
        <v>0.0038751658189619</v>
      </c>
      <c r="AQ151" s="128"/>
      <c r="AR151" s="66">
        <f>'% total signal ave'!Q151</f>
        <v>0.0192048826270233</v>
      </c>
      <c r="AS151" s="115">
        <f>'% total signal ave'!R151</f>
        <v>0.00749765724402391</v>
      </c>
      <c r="AT151" s="66">
        <f>'% total signal ave'!S151</f>
        <v>0.390403700435737</v>
      </c>
      <c r="AU151" s="66">
        <f>'% total signal ave'!Y151</f>
        <v>0.0203834996505843</v>
      </c>
      <c r="AV151" s="115">
        <f>'% total signal ave'!Z151</f>
        <v>0.00690987704430908</v>
      </c>
      <c r="AW151" s="66">
        <f>'% total signal ave'!AF151</f>
        <v>0.0230929153685755</v>
      </c>
      <c r="AX151" s="115">
        <f>'% total signal ave'!AG151</f>
        <v>0.00577276995729843</v>
      </c>
      <c r="AY151" s="66">
        <f>'% total signal ave'!AM151</f>
        <v>0.0132781546163346</v>
      </c>
      <c r="AZ151" s="115">
        <f>'% total signal ave'!AN151</f>
        <v>0.0116848396668978</v>
      </c>
      <c r="BA151" s="66">
        <f>'% total signal ave'!AT151</f>
        <v>0.017049551200756</v>
      </c>
      <c r="BB151" s="115">
        <f>'% total signal ave'!AU151</f>
        <v>0.00762064916320114</v>
      </c>
      <c r="BC151" s="66">
        <f>'% total signal ave'!BA151</f>
        <v>0.0264651915931298</v>
      </c>
      <c r="BD151" s="115">
        <f>'% total signal ave'!BB151</f>
        <v>0.0133208147627774</v>
      </c>
      <c r="BE151" s="66">
        <f>'% total signal ave'!BH151</f>
        <v>0.0272948313470207</v>
      </c>
      <c r="BF151" s="115">
        <f>'% total signal ave'!BI151</f>
        <v>0.00788251167343604</v>
      </c>
      <c r="BG151" s="66">
        <f>'% total signal ave'!BO151</f>
        <v>0.0218715729533795</v>
      </c>
      <c r="BH151" s="115">
        <f>'% total signal ave'!BP151</f>
        <v>0.0148870924054367</v>
      </c>
      <c r="BI151" s="66">
        <f>'% total signal ave'!BV151</f>
        <v>0.0256554308979721</v>
      </c>
      <c r="BJ151" s="115">
        <f>'% total signal ave'!BW151</f>
        <v>0.00939459331917502</v>
      </c>
      <c r="BK151" s="66">
        <f>'% total signal ave'!CC151</f>
        <v>0.0259555095553161</v>
      </c>
      <c r="BL151" s="115">
        <f>'% total signal ave'!CD151</f>
        <v>0.0160752558222329</v>
      </c>
      <c r="BM151" s="66">
        <f>'% total signal ave'!CJ151</f>
        <v>0.021436841314753</v>
      </c>
      <c r="BN151" s="115">
        <f>'% total signal ave'!CK151</f>
        <v>0.0115475286321206</v>
      </c>
      <c r="BO151" s="66">
        <f>'% total signal ave'!CQ151</f>
        <v>0.0144696375198169</v>
      </c>
      <c r="BP151" s="115">
        <f>'% total signal ave'!CR151</f>
        <v>0.0191705502380879</v>
      </c>
      <c r="BQ151" s="66">
        <f>'% total signal ave'!CX151</f>
        <v>0.0276478322779268</v>
      </c>
      <c r="BR151" s="115">
        <f>'% total signal ave'!CY151</f>
        <v>0.0259237013405584</v>
      </c>
      <c r="BS151" s="66">
        <f>'% total signal ave'!DE151</f>
        <v>0.0156054948640624</v>
      </c>
      <c r="BT151" s="115">
        <f>'% total signal ave'!DF151</f>
        <v>0.010817161548961</v>
      </c>
      <c r="BU151" s="66">
        <f>'% total signal ave'!DL151</f>
        <v>0.0146421486561198</v>
      </c>
      <c r="BV151" s="115">
        <f>'% total signal ave'!DM151</f>
        <v>0.013458570429795</v>
      </c>
      <c r="BW151" s="66">
        <f>'% total signal ave'!DS151</f>
        <v>0.0258541210070853</v>
      </c>
      <c r="BX151" s="115">
        <f>'% total signal ave'!DT151</f>
        <v>0.0131150965605339</v>
      </c>
      <c r="BY151" s="66">
        <f>'% total signal ave'!DZ151</f>
        <v>0.022257081077571</v>
      </c>
      <c r="BZ151" s="115">
        <f>'% total signal ave'!EA151</f>
        <v>0.0136354117219752</v>
      </c>
      <c r="CA151" s="66">
        <f>'% total signal ave'!EG151</f>
        <v>0.0249105813712304</v>
      </c>
      <c r="CB151" s="115">
        <f>'% total signal ave'!EH151</f>
        <v>0.0141850030763606</v>
      </c>
    </row>
    <row r="152" spans="1:80">
      <c r="A152">
        <f>'imported data from Web Calc'!A160</f>
        <v>868.6</v>
      </c>
      <c r="B152" t="str">
        <f>'imported data from Web Calc'!B160</f>
        <v>C48H86O10PN</v>
      </c>
      <c r="C152" s="61" t="str">
        <f>'imported data from Web Calc'!C160</f>
        <v>PS(42:4)</v>
      </c>
      <c r="D152" s="66">
        <f>'amount-analyzed sorted'!Q152</f>
        <v>0.000754585664960232</v>
      </c>
      <c r="E152" s="125"/>
      <c r="F152" s="66">
        <f>'signal-per-mass-dry-wt ave'!Q152</f>
        <v>0.00972070162693531</v>
      </c>
      <c r="G152" s="115">
        <f>'signal-per-mass-dry-wt ave'!R152</f>
        <v>0.00466338281124102</v>
      </c>
      <c r="H152" s="66">
        <f>'signal-per-mass-dry-wt ave'!S152</f>
        <v>0.47973726488211</v>
      </c>
      <c r="I152" s="66">
        <f>'signal-per-mass-dry-wt ave'!Y152</f>
        <v>0.0558600661203223</v>
      </c>
      <c r="J152" s="115">
        <f>'signal-per-mass-dry-wt ave'!Z152</f>
        <v>0.0180822046630617</v>
      </c>
      <c r="K152" s="66">
        <f>'signal-per-mass-dry-wt ave'!AF152</f>
        <v>0.0212024384573192</v>
      </c>
      <c r="L152" s="115">
        <f>'signal-per-mass-dry-wt ave'!AG152</f>
        <v>0.0118976452109538</v>
      </c>
      <c r="M152" s="66">
        <f>'signal-per-mass-dry-wt ave'!AM152</f>
        <v>0.00621935321706196</v>
      </c>
      <c r="N152" s="115">
        <f>'signal-per-mass-dry-wt ave'!AN152</f>
        <v>0.0025768204497422</v>
      </c>
      <c r="O152" s="66">
        <f>'signal-per-mass-dry-wt ave'!AT152</f>
        <v>0.011965470889885</v>
      </c>
      <c r="P152" s="115">
        <f>'signal-per-mass-dry-wt ave'!AU152</f>
        <v>0.0100699071935606</v>
      </c>
      <c r="Q152" s="66">
        <f>'signal-per-mass-dry-wt ave'!BA152</f>
        <v>0.0273901961555949</v>
      </c>
      <c r="R152" s="115">
        <f>'signal-per-mass-dry-wt ave'!BB152</f>
        <v>0.0169023944452461</v>
      </c>
      <c r="S152" s="66">
        <f>'signal-per-mass-dry-wt ave'!BH152</f>
        <v>0.0287468365131879</v>
      </c>
      <c r="T152" s="115">
        <f>'signal-per-mass-dry-wt ave'!BI152</f>
        <v>0.0187733967901983</v>
      </c>
      <c r="U152" s="66">
        <f>'signal-per-mass-dry-wt ave'!BO152</f>
        <v>0.0182318983136894</v>
      </c>
      <c r="V152" s="115">
        <f>'signal-per-mass-dry-wt ave'!BP152</f>
        <v>0.00455799020456311</v>
      </c>
      <c r="W152" s="66">
        <f>'signal-per-mass-dry-wt ave'!BV152</f>
        <v>0.0320038657277741</v>
      </c>
      <c r="X152" s="115">
        <f>'signal-per-mass-dry-wt ave'!BW152</f>
        <v>0.00948000340621073</v>
      </c>
      <c r="Y152" s="66">
        <f>'signal-per-mass-dry-wt ave'!CC152</f>
        <v>0.00495962730277208</v>
      </c>
      <c r="Z152" s="115">
        <f>'signal-per-mass-dry-wt ave'!CD152</f>
        <v>0.00123035923330004</v>
      </c>
      <c r="AA152" s="66">
        <f>'signal-per-mass-dry-wt ave'!CJ152</f>
        <v>0.00502555454321001</v>
      </c>
      <c r="AB152" s="115">
        <f>'signal-per-mass-dry-wt ave'!CK152</f>
        <v>0.00577448651731254</v>
      </c>
      <c r="AC152" s="66">
        <f>'signal-per-mass-dry-wt ave'!CQ152</f>
        <v>0.00338765499321671</v>
      </c>
      <c r="AD152" s="115">
        <f>'signal-per-mass-dry-wt ave'!CR152</f>
        <v>0.00217482827619397</v>
      </c>
      <c r="AE152" s="66">
        <f>'signal-per-mass-dry-wt ave'!CX152</f>
        <v>0.00304823703928246</v>
      </c>
      <c r="AF152" s="115">
        <f>'signal-per-mass-dry-wt ave'!CY152</f>
        <v>0.0027662304449334</v>
      </c>
      <c r="AG152" s="66">
        <f>'signal-per-mass-dry-wt ave'!DE152</f>
        <v>0.00351312424595768</v>
      </c>
      <c r="AH152" s="115">
        <f>'signal-per-mass-dry-wt ave'!DF152</f>
        <v>0.00290046421672936</v>
      </c>
      <c r="AI152" s="66">
        <f>'signal-per-mass-dry-wt ave'!DL152</f>
        <v>0.00183866604896656</v>
      </c>
      <c r="AJ152" s="115">
        <f>'signal-per-mass-dry-wt ave'!DM152</f>
        <v>0.0019679897318742</v>
      </c>
      <c r="AK152" s="66">
        <f>'signal-per-mass-dry-wt ave'!DS152</f>
        <v>0.00270538107364167</v>
      </c>
      <c r="AL152" s="115">
        <f>'signal-per-mass-dry-wt ave'!DT152</f>
        <v>0.00462044135142976</v>
      </c>
      <c r="AM152" s="66">
        <f>'signal-per-mass-dry-wt ave'!DZ152</f>
        <v>0.00138956513445415</v>
      </c>
      <c r="AN152" s="115">
        <f>'signal-per-mass-dry-wt ave'!EA152</f>
        <v>0.00190336121344941</v>
      </c>
      <c r="AO152" s="66">
        <f>'signal-per-mass-dry-wt ave'!EG152</f>
        <v>0.00362057169659724</v>
      </c>
      <c r="AP152" s="115">
        <f>'signal-per-mass-dry-wt ave'!EH152</f>
        <v>0.00326278634653243</v>
      </c>
      <c r="AQ152" s="128"/>
      <c r="AR152" s="66">
        <f>'% total signal ave'!Q152</f>
        <v>0.0175836666299904</v>
      </c>
      <c r="AS152" s="115">
        <f>'% total signal ave'!R152</f>
        <v>0.00838735862638901</v>
      </c>
      <c r="AT152" s="66">
        <f>'% total signal ave'!S152</f>
        <v>0.476997136199323</v>
      </c>
      <c r="AU152" s="66">
        <f>'% total signal ave'!Y152</f>
        <v>0.0348884276361866</v>
      </c>
      <c r="AV152" s="115">
        <f>'% total signal ave'!Z152</f>
        <v>0.00797192373047908</v>
      </c>
      <c r="AW152" s="66">
        <f>'% total signal ave'!AF152</f>
        <v>0.0255140856628991</v>
      </c>
      <c r="AX152" s="115">
        <f>'% total signal ave'!AG152</f>
        <v>0.00609203626283682</v>
      </c>
      <c r="AY152" s="66">
        <f>'% total signal ave'!AM152</f>
        <v>0.0158376970471308</v>
      </c>
      <c r="AZ152" s="115">
        <f>'% total signal ave'!AN152</f>
        <v>0.00587924712577658</v>
      </c>
      <c r="BA152" s="66">
        <f>'% total signal ave'!AT152</f>
        <v>0.0205014630435098</v>
      </c>
      <c r="BB152" s="115">
        <f>'% total signal ave'!AU152</f>
        <v>0.0104829621211172</v>
      </c>
      <c r="BC152" s="66">
        <f>'% total signal ave'!BA152</f>
        <v>0.0276139869780056</v>
      </c>
      <c r="BD152" s="115">
        <f>'% total signal ave'!BB152</f>
        <v>0.0111084176867157</v>
      </c>
      <c r="BE152" s="66">
        <f>'% total signal ave'!BH152</f>
        <v>0.0321028457420815</v>
      </c>
      <c r="BF152" s="115">
        <f>'% total signal ave'!BI152</f>
        <v>0.00875735377440548</v>
      </c>
      <c r="BG152" s="66">
        <f>'% total signal ave'!BO152</f>
        <v>0.0345318877061637</v>
      </c>
      <c r="BH152" s="115">
        <f>'% total signal ave'!BP152</f>
        <v>0.00910750833567533</v>
      </c>
      <c r="BI152" s="66">
        <f>'% total signal ave'!BV152</f>
        <v>0.0259066588562016</v>
      </c>
      <c r="BJ152" s="115">
        <f>'% total signal ave'!BW152</f>
        <v>0.00476695333920485</v>
      </c>
      <c r="BK152" s="66">
        <f>'% total signal ave'!CC152</f>
        <v>0.0229283243828443</v>
      </c>
      <c r="BL152" s="115">
        <f>'% total signal ave'!CD152</f>
        <v>0.0104870810429205</v>
      </c>
      <c r="BM152" s="66">
        <f>'% total signal ave'!CJ152</f>
        <v>0.00860276738201084</v>
      </c>
      <c r="BN152" s="115">
        <f>'% total signal ave'!CK152</f>
        <v>0.00648688008068541</v>
      </c>
      <c r="BO152" s="66">
        <f>'% total signal ave'!CQ152</f>
        <v>0.00950415254187829</v>
      </c>
      <c r="BP152" s="115">
        <f>'% total signal ave'!CR152</f>
        <v>0.00710148671009467</v>
      </c>
      <c r="BQ152" s="66">
        <f>'% total signal ave'!CX152</f>
        <v>0.00849642151038616</v>
      </c>
      <c r="BR152" s="115">
        <f>'% total signal ave'!CY152</f>
        <v>0.00665071432707233</v>
      </c>
      <c r="BS152" s="66">
        <f>'% total signal ave'!DE152</f>
        <v>0.0076231317238015</v>
      </c>
      <c r="BT152" s="115">
        <f>'% total signal ave'!DF152</f>
        <v>0.00701088061987262</v>
      </c>
      <c r="BU152" s="66">
        <f>'% total signal ave'!DL152</f>
        <v>0.00470857255421543</v>
      </c>
      <c r="BV152" s="115">
        <f>'% total signal ave'!DM152</f>
        <v>0.00460621667386788</v>
      </c>
      <c r="BW152" s="66">
        <f>'% total signal ave'!DS152</f>
        <v>0.0026293918239609</v>
      </c>
      <c r="BX152" s="115">
        <f>'% total signal ave'!DT152</f>
        <v>0.00417429824331835</v>
      </c>
      <c r="BY152" s="66">
        <f>'% total signal ave'!DZ152</f>
        <v>0.00294264730116639</v>
      </c>
      <c r="BZ152" s="115">
        <f>'% total signal ave'!EA152</f>
        <v>0.00429232846003127</v>
      </c>
      <c r="CA152" s="66">
        <f>'% total signal ave'!EG152</f>
        <v>0.00664349457198325</v>
      </c>
      <c r="CB152" s="115">
        <f>'% total signal ave'!EH152</f>
        <v>0.00408367082410863</v>
      </c>
    </row>
    <row r="153" spans="1:80">
      <c r="A153">
        <f>'imported data from Web Calc'!A161</f>
        <v>870.6</v>
      </c>
      <c r="B153" t="str">
        <f>'imported data from Web Calc'!B161</f>
        <v>C48H88O10PN</v>
      </c>
      <c r="C153" s="61" t="str">
        <f>'imported data from Web Calc'!C161</f>
        <v>PS(42:3)</v>
      </c>
      <c r="D153" s="66">
        <f>'amount-analyzed sorted'!Q153</f>
        <v>0.00665153289853834</v>
      </c>
      <c r="E153" s="125"/>
      <c r="F153" s="66">
        <f>'signal-per-mass-dry-wt ave'!Q153</f>
        <v>0.0856861847115038</v>
      </c>
      <c r="G153" s="115">
        <f>'signal-per-mass-dry-wt ave'!R153</f>
        <v>0.0144559387744168</v>
      </c>
      <c r="H153" s="66">
        <f>'signal-per-mass-dry-wt ave'!S153</f>
        <v>0.168707929091351</v>
      </c>
      <c r="I153" s="66">
        <f>'signal-per-mass-dry-wt ave'!Y153</f>
        <v>0.319083515973369</v>
      </c>
      <c r="J153" s="115">
        <f>'signal-per-mass-dry-wt ave'!Z153</f>
        <v>0.0980870333524215</v>
      </c>
      <c r="K153" s="66">
        <f>'signal-per-mass-dry-wt ave'!AF153</f>
        <v>0.138544453849117</v>
      </c>
      <c r="L153" s="115">
        <f>'signal-per-mass-dry-wt ave'!AG153</f>
        <v>0.0933728005179696</v>
      </c>
      <c r="M153" s="66">
        <f>'signal-per-mass-dry-wt ave'!AM153</f>
        <v>0.0559305888695314</v>
      </c>
      <c r="N153" s="115">
        <f>'signal-per-mass-dry-wt ave'!AN153</f>
        <v>0.0154075369979074</v>
      </c>
      <c r="O153" s="66">
        <f>'signal-per-mass-dry-wt ave'!AT153</f>
        <v>0.0828398125206072</v>
      </c>
      <c r="P153" s="115">
        <f>'signal-per-mass-dry-wt ave'!AU153</f>
        <v>0.0559268228946376</v>
      </c>
      <c r="Q153" s="66">
        <f>'signal-per-mass-dry-wt ave'!BA153</f>
        <v>0.165929160212199</v>
      </c>
      <c r="R153" s="115">
        <f>'signal-per-mass-dry-wt ave'!BB153</f>
        <v>0.0829237327131296</v>
      </c>
      <c r="S153" s="66">
        <f>'signal-per-mass-dry-wt ave'!BH153</f>
        <v>0.195536716011764</v>
      </c>
      <c r="T153" s="115">
        <f>'signal-per-mass-dry-wt ave'!BI153</f>
        <v>0.0852048662374262</v>
      </c>
      <c r="U153" s="66">
        <f>'signal-per-mass-dry-wt ave'!BO153</f>
        <v>0.135803538759033</v>
      </c>
      <c r="V153" s="115">
        <f>'signal-per-mass-dry-wt ave'!BP153</f>
        <v>0.0333771035395759</v>
      </c>
      <c r="W153" s="66">
        <f>'signal-per-mass-dry-wt ave'!BV153</f>
        <v>0.236749836483172</v>
      </c>
      <c r="X153" s="115">
        <f>'signal-per-mass-dry-wt ave'!BW153</f>
        <v>0.0680981752083171</v>
      </c>
      <c r="Y153" s="66">
        <f>'signal-per-mass-dry-wt ave'!CC153</f>
        <v>0.0472558584512367</v>
      </c>
      <c r="Z153" s="115">
        <f>'signal-per-mass-dry-wt ave'!CD153</f>
        <v>0.0326472178773387</v>
      </c>
      <c r="AA153" s="66">
        <f>'signal-per-mass-dry-wt ave'!CJ153</f>
        <v>0.054996163606814</v>
      </c>
      <c r="AB153" s="115">
        <f>'signal-per-mass-dry-wt ave'!CK153</f>
        <v>0.0496406064668929</v>
      </c>
      <c r="AC153" s="66">
        <f>'signal-per-mass-dry-wt ave'!CQ153</f>
        <v>0.0454050553941615</v>
      </c>
      <c r="AD153" s="115">
        <f>'signal-per-mass-dry-wt ave'!CR153</f>
        <v>0.029458603633359</v>
      </c>
      <c r="AE153" s="66">
        <f>'signal-per-mass-dry-wt ave'!CX153</f>
        <v>0.0418197940766837</v>
      </c>
      <c r="AF153" s="115">
        <f>'signal-per-mass-dry-wt ave'!CY153</f>
        <v>0.0333844588840518</v>
      </c>
      <c r="AG153" s="66">
        <f>'signal-per-mass-dry-wt ave'!DE153</f>
        <v>0.0490885656125281</v>
      </c>
      <c r="AH153" s="115">
        <f>'signal-per-mass-dry-wt ave'!DF153</f>
        <v>0.0239194595410609</v>
      </c>
      <c r="AI153" s="66">
        <f>'signal-per-mass-dry-wt ave'!DL153</f>
        <v>0.0320777587673595</v>
      </c>
      <c r="AJ153" s="115">
        <f>'signal-per-mass-dry-wt ave'!DM153</f>
        <v>0.0254809063915442</v>
      </c>
      <c r="AK153" s="66">
        <f>'signal-per-mass-dry-wt ave'!DS153</f>
        <v>0.0679608329111665</v>
      </c>
      <c r="AL153" s="115">
        <f>'signal-per-mass-dry-wt ave'!DT153</f>
        <v>0.0534397130004413</v>
      </c>
      <c r="AM153" s="66">
        <f>'signal-per-mass-dry-wt ave'!DZ153</f>
        <v>0.0267588298743726</v>
      </c>
      <c r="AN153" s="115">
        <f>'signal-per-mass-dry-wt ave'!EA153</f>
        <v>0.0270928065237933</v>
      </c>
      <c r="AO153" s="66">
        <f>'signal-per-mass-dry-wt ave'!EG153</f>
        <v>0.0570541407938173</v>
      </c>
      <c r="AP153" s="115">
        <f>'signal-per-mass-dry-wt ave'!EH153</f>
        <v>0.0462661942680371</v>
      </c>
      <c r="AQ153" s="128"/>
      <c r="AR153" s="66">
        <f>'% total signal ave'!Q153</f>
        <v>0.154881411916795</v>
      </c>
      <c r="AS153" s="115">
        <f>'% total signal ave'!R153</f>
        <v>0.0234255712223856</v>
      </c>
      <c r="AT153" s="66">
        <f>'% total signal ave'!S153</f>
        <v>0.15124843538339</v>
      </c>
      <c r="AU153" s="66">
        <f>'% total signal ave'!Y153</f>
        <v>0.197558641968681</v>
      </c>
      <c r="AV153" s="115">
        <f>'% total signal ave'!Z153</f>
        <v>0.0241270159379731</v>
      </c>
      <c r="AW153" s="66">
        <f>'% total signal ave'!AF153</f>
        <v>0.154338473996781</v>
      </c>
      <c r="AX153" s="115">
        <f>'% total signal ave'!AG153</f>
        <v>0.0383550157101135</v>
      </c>
      <c r="AY153" s="66">
        <f>'% total signal ave'!AM153</f>
        <v>0.141568535781613</v>
      </c>
      <c r="AZ153" s="115">
        <f>'% total signal ave'!AN153</f>
        <v>0.019983825651158</v>
      </c>
      <c r="BA153" s="66">
        <f>'% total signal ave'!AT153</f>
        <v>0.149449959687935</v>
      </c>
      <c r="BB153" s="115">
        <f>'% total signal ave'!AU153</f>
        <v>0.0260873515372612</v>
      </c>
      <c r="BC153" s="66">
        <f>'% total signal ave'!BA153</f>
        <v>0.173893767030615</v>
      </c>
      <c r="BD153" s="115">
        <f>'% total signal ave'!BB153</f>
        <v>0.03186793453594</v>
      </c>
      <c r="BE153" s="66">
        <f>'% total signal ave'!BH153</f>
        <v>0.227703560131856</v>
      </c>
      <c r="BF153" s="115">
        <f>'% total signal ave'!BI153</f>
        <v>0.0375119851594892</v>
      </c>
      <c r="BG153" s="66">
        <f>'% total signal ave'!BO153</f>
        <v>0.254458846358656</v>
      </c>
      <c r="BH153" s="115">
        <f>'% total signal ave'!BP153</f>
        <v>0.0488259836421052</v>
      </c>
      <c r="BI153" s="66">
        <f>'% total signal ave'!BV153</f>
        <v>0.189877879313507</v>
      </c>
      <c r="BJ153" s="115">
        <f>'% total signal ave'!BW153</f>
        <v>0.00679803419150389</v>
      </c>
      <c r="BK153" s="66">
        <f>'% total signal ave'!CC153</f>
        <v>0.18150141736978</v>
      </c>
      <c r="BL153" s="115">
        <f>'% total signal ave'!CD153</f>
        <v>0.0350386587199944</v>
      </c>
      <c r="BM153" s="66">
        <f>'% total signal ave'!CJ153</f>
        <v>0.1103282356187</v>
      </c>
      <c r="BN153" s="115">
        <f>'% total signal ave'!CK153</f>
        <v>0.0510529187290878</v>
      </c>
      <c r="BO153" s="66">
        <f>'% total signal ave'!CQ153</f>
        <v>0.109736761987571</v>
      </c>
      <c r="BP153" s="115">
        <f>'% total signal ave'!CR153</f>
        <v>0.0398237844211507</v>
      </c>
      <c r="BQ153" s="66">
        <f>'% total signal ave'!CX153</f>
        <v>0.110621539538999</v>
      </c>
      <c r="BR153" s="115">
        <f>'% total signal ave'!CY153</f>
        <v>0.0676129593966655</v>
      </c>
      <c r="BS153" s="66">
        <f>'% total signal ave'!DE153</f>
        <v>0.09865560393734</v>
      </c>
      <c r="BT153" s="115">
        <f>'% total signal ave'!DF153</f>
        <v>0.0242398346714329</v>
      </c>
      <c r="BU153" s="66">
        <f>'% total signal ave'!DL153</f>
        <v>0.0907412462702496</v>
      </c>
      <c r="BV153" s="115">
        <f>'% total signal ave'!DM153</f>
        <v>0.0370084482802011</v>
      </c>
      <c r="BW153" s="66">
        <f>'% total signal ave'!DS153</f>
        <v>0.125510408509472</v>
      </c>
      <c r="BX153" s="115">
        <f>'% total signal ave'!DT153</f>
        <v>0.0228844758005401</v>
      </c>
      <c r="BY153" s="66">
        <f>'% total signal ave'!DZ153</f>
        <v>0.07468207917227</v>
      </c>
      <c r="BZ153" s="115">
        <f>'% total signal ave'!EA153</f>
        <v>0.0426308519264712</v>
      </c>
      <c r="CA153" s="66">
        <f>'% total signal ave'!EG153</f>
        <v>0.105076447701713</v>
      </c>
      <c r="CB153" s="115">
        <f>'% total signal ave'!EH153</f>
        <v>0.0542416830208154</v>
      </c>
    </row>
    <row r="154" spans="1:80">
      <c r="A154">
        <f>'imported data from Web Calc'!A162</f>
        <v>872.6</v>
      </c>
      <c r="B154" t="str">
        <f>'imported data from Web Calc'!B162</f>
        <v>C48H90O10PN</v>
      </c>
      <c r="C154" s="61" t="str">
        <f>'imported data from Web Calc'!C162</f>
        <v>PS(42:2)</v>
      </c>
      <c r="D154" s="66">
        <f>'amount-analyzed sorted'!Q154</f>
        <v>0.0105781731180536</v>
      </c>
      <c r="E154" s="125"/>
      <c r="F154" s="66">
        <f>'signal-per-mass-dry-wt ave'!Q154</f>
        <v>0.136269835770186</v>
      </c>
      <c r="G154" s="115">
        <f>'signal-per-mass-dry-wt ave'!R154</f>
        <v>0.0197340369752228</v>
      </c>
      <c r="H154" s="66">
        <f>'signal-per-mass-dry-wt ave'!S154</f>
        <v>0.144815885802516</v>
      </c>
      <c r="I154" s="66">
        <f>'signal-per-mass-dry-wt ave'!Y154</f>
        <v>0.456182228291656</v>
      </c>
      <c r="J154" s="115">
        <f>'signal-per-mass-dry-wt ave'!Z154</f>
        <v>0.155691627818604</v>
      </c>
      <c r="K154" s="66">
        <f>'signal-per-mass-dry-wt ave'!AF154</f>
        <v>0.2180040806797</v>
      </c>
      <c r="L154" s="115">
        <f>'signal-per-mass-dry-wt ave'!AG154</f>
        <v>0.138712368057439</v>
      </c>
      <c r="M154" s="66">
        <f>'signal-per-mass-dry-wt ave'!AM154</f>
        <v>0.0918925824354376</v>
      </c>
      <c r="N154" s="115">
        <f>'signal-per-mass-dry-wt ave'!AN154</f>
        <v>0.0186715382218467</v>
      </c>
      <c r="O154" s="66">
        <f>'signal-per-mass-dry-wt ave'!AT154</f>
        <v>0.143807078598764</v>
      </c>
      <c r="P154" s="115">
        <f>'signal-per-mass-dry-wt ave'!AU154</f>
        <v>0.0908853910593119</v>
      </c>
      <c r="Q154" s="66">
        <f>'signal-per-mass-dry-wt ave'!BA154</f>
        <v>0.247949069193069</v>
      </c>
      <c r="R154" s="115">
        <f>'signal-per-mass-dry-wt ave'!BB154</f>
        <v>0.115560025386347</v>
      </c>
      <c r="S154" s="66">
        <f>'signal-per-mass-dry-wt ave'!BH154</f>
        <v>0.311940614772285</v>
      </c>
      <c r="T154" s="115">
        <f>'signal-per-mass-dry-wt ave'!BI154</f>
        <v>0.156936320849176</v>
      </c>
      <c r="U154" s="66">
        <f>'signal-per-mass-dry-wt ave'!BO154</f>
        <v>0.198465816165181</v>
      </c>
      <c r="V154" s="115">
        <f>'signal-per-mass-dry-wt ave'!BP154</f>
        <v>0.0469955370192965</v>
      </c>
      <c r="W154" s="66">
        <f>'signal-per-mass-dry-wt ave'!BV154</f>
        <v>0.372424967181642</v>
      </c>
      <c r="X154" s="115">
        <f>'signal-per-mass-dry-wt ave'!BW154</f>
        <v>0.0944415991516029</v>
      </c>
      <c r="Y154" s="66">
        <f>'signal-per-mass-dry-wt ave'!CC154</f>
        <v>0.084867675460403</v>
      </c>
      <c r="Z154" s="115">
        <f>'signal-per-mass-dry-wt ave'!CD154</f>
        <v>0.0502312089849086</v>
      </c>
      <c r="AA154" s="66">
        <f>'signal-per-mass-dry-wt ave'!CJ154</f>
        <v>0.0887414485080033</v>
      </c>
      <c r="AB154" s="115">
        <f>'signal-per-mass-dry-wt ave'!CK154</f>
        <v>0.0839236793213598</v>
      </c>
      <c r="AC154" s="66">
        <f>'signal-per-mass-dry-wt ave'!CQ154</f>
        <v>0.0691867129923799</v>
      </c>
      <c r="AD154" s="115">
        <f>'signal-per-mass-dry-wt ave'!CR154</f>
        <v>0.0375231295773888</v>
      </c>
      <c r="AE154" s="66">
        <f>'signal-per-mass-dry-wt ave'!CX154</f>
        <v>0.0530941023730391</v>
      </c>
      <c r="AF154" s="115">
        <f>'signal-per-mass-dry-wt ave'!CY154</f>
        <v>0.0432533751809403</v>
      </c>
      <c r="AG154" s="66">
        <f>'signal-per-mass-dry-wt ave'!DE154</f>
        <v>0.0816158912837335</v>
      </c>
      <c r="AH154" s="115">
        <f>'signal-per-mass-dry-wt ave'!DF154</f>
        <v>0.0327030810547728</v>
      </c>
      <c r="AI154" s="66">
        <f>'signal-per-mass-dry-wt ave'!DL154</f>
        <v>0.0517701263911737</v>
      </c>
      <c r="AJ154" s="115">
        <f>'signal-per-mass-dry-wt ave'!DM154</f>
        <v>0.0375327879233535</v>
      </c>
      <c r="AK154" s="66">
        <f>'signal-per-mass-dry-wt ave'!DS154</f>
        <v>0.128577416947814</v>
      </c>
      <c r="AL154" s="115">
        <f>'signal-per-mass-dry-wt ave'!DT154</f>
        <v>0.0906808148352098</v>
      </c>
      <c r="AM154" s="66">
        <f>'signal-per-mass-dry-wt ave'!DZ154</f>
        <v>0.0444616376622117</v>
      </c>
      <c r="AN154" s="115">
        <f>'signal-per-mass-dry-wt ave'!EA154</f>
        <v>0.0507230838440187</v>
      </c>
      <c r="AO154" s="66">
        <f>'signal-per-mass-dry-wt ave'!EG154</f>
        <v>0.0785792138063744</v>
      </c>
      <c r="AP154" s="115">
        <f>'signal-per-mass-dry-wt ave'!EH154</f>
        <v>0.0611973766085778</v>
      </c>
      <c r="AQ154" s="128"/>
      <c r="AR154" s="66">
        <f>'% total signal ave'!Q154</f>
        <v>0.246625122613181</v>
      </c>
      <c r="AS154" s="115">
        <f>'% total signal ave'!R154</f>
        <v>0.0347201976932447</v>
      </c>
      <c r="AT154" s="66">
        <f>'% total signal ave'!S154</f>
        <v>0.140781268855978</v>
      </c>
      <c r="AU154" s="66">
        <f>'% total signal ave'!Y154</f>
        <v>0.279554067737387</v>
      </c>
      <c r="AV154" s="115">
        <f>'% total signal ave'!Z154</f>
        <v>0.0258367199492771</v>
      </c>
      <c r="AW154" s="66">
        <f>'% total signal ave'!AF154</f>
        <v>0.25051307889076</v>
      </c>
      <c r="AX154" s="115">
        <f>'% total signal ave'!AG154</f>
        <v>0.0322588449256695</v>
      </c>
      <c r="AY154" s="66">
        <f>'% total signal ave'!AM154</f>
        <v>0.236612998242809</v>
      </c>
      <c r="AZ154" s="115">
        <f>'% total signal ave'!AN154</f>
        <v>0.0435250245603062</v>
      </c>
      <c r="BA154" s="66">
        <f>'% total signal ave'!AT154</f>
        <v>0.268858829992504</v>
      </c>
      <c r="BB154" s="115">
        <f>'% total signal ave'!AU154</f>
        <v>0.0653152478871536</v>
      </c>
      <c r="BC154" s="66">
        <f>'% total signal ave'!BA154</f>
        <v>0.266022087121358</v>
      </c>
      <c r="BD154" s="115">
        <f>'% total signal ave'!BB154</f>
        <v>0.036616769612484</v>
      </c>
      <c r="BE154" s="66">
        <f>'% total signal ave'!BH154</f>
        <v>0.357532492840993</v>
      </c>
      <c r="BF154" s="115">
        <f>'% total signal ave'!BI154</f>
        <v>0.0660019737780171</v>
      </c>
      <c r="BG154" s="66">
        <f>'% total signal ave'!BO154</f>
        <v>0.376179013653009</v>
      </c>
      <c r="BH154" s="115">
        <f>'% total signal ave'!BP154</f>
        <v>0.0987701698728768</v>
      </c>
      <c r="BI154" s="66">
        <f>'% total signal ave'!BV154</f>
        <v>0.300540128992718</v>
      </c>
      <c r="BJ154" s="115">
        <f>'% total signal ave'!BW154</f>
        <v>0.0262505948961887</v>
      </c>
      <c r="BK154" s="66">
        <f>'% total signal ave'!CC154</f>
        <v>0.33399252951555</v>
      </c>
      <c r="BL154" s="115">
        <f>'% total signal ave'!CD154</f>
        <v>0.0874631736719531</v>
      </c>
      <c r="BM154" s="66">
        <f>'% total signal ave'!CJ154</f>
        <v>0.171102680319705</v>
      </c>
      <c r="BN154" s="115">
        <f>'% total signal ave'!CK154</f>
        <v>0.0698464651569242</v>
      </c>
      <c r="BO154" s="66">
        <f>'% total signal ave'!CQ154</f>
        <v>0.176221145412401</v>
      </c>
      <c r="BP154" s="115">
        <f>'% total signal ave'!CR154</f>
        <v>0.0709317882495617</v>
      </c>
      <c r="BQ154" s="66">
        <f>'% total signal ave'!CX154</f>
        <v>0.131759113162167</v>
      </c>
      <c r="BR154" s="115">
        <f>'% total signal ave'!CY154</f>
        <v>0.0813003647797622</v>
      </c>
      <c r="BS154" s="66">
        <f>'% total signal ave'!DE154</f>
        <v>0.166290244418551</v>
      </c>
      <c r="BT154" s="115">
        <f>'% total signal ave'!DF154</f>
        <v>0.0167055382202718</v>
      </c>
      <c r="BU154" s="66">
        <f>'% total signal ave'!DL154</f>
        <v>0.142846283401646</v>
      </c>
      <c r="BV154" s="115">
        <f>'% total signal ave'!DM154</f>
        <v>0.0812217479370934</v>
      </c>
      <c r="BW154" s="66">
        <f>'% total signal ave'!DS154</f>
        <v>0.242651135043466</v>
      </c>
      <c r="BX154" s="115">
        <f>'% total signal ave'!DT154</f>
        <v>0.055594107340191</v>
      </c>
      <c r="BY154" s="66">
        <f>'% total signal ave'!DZ154</f>
        <v>0.112700838033968</v>
      </c>
      <c r="BZ154" s="115">
        <f>'% total signal ave'!EA154</f>
        <v>0.0780153650021192</v>
      </c>
      <c r="CA154" s="66">
        <f>'% total signal ave'!EG154</f>
        <v>0.148498981353738</v>
      </c>
      <c r="CB154" s="115">
        <f>'% total signal ave'!EH154</f>
        <v>0.0860766569522851</v>
      </c>
    </row>
    <row r="155" spans="1:80">
      <c r="A155">
        <f>'imported data from Web Calc'!A163</f>
        <v>874.6</v>
      </c>
      <c r="B155" t="str">
        <f>'imported data from Web Calc'!B163</f>
        <v>C48H92O10PN</v>
      </c>
      <c r="C155" s="61" t="str">
        <f>'imported data from Web Calc'!C163</f>
        <v>PS(42:1)</v>
      </c>
      <c r="D155" s="66">
        <f>'amount-analyzed sorted'!Q155</f>
        <v>0.00100611421994698</v>
      </c>
      <c r="E155" s="125"/>
      <c r="F155" s="66">
        <f>'signal-per-mass-dry-wt ave'!Q155</f>
        <v>0.0129609355025804</v>
      </c>
      <c r="G155" s="115">
        <f>'signal-per-mass-dry-wt ave'!R155</f>
        <v>0.00619237718947295</v>
      </c>
      <c r="H155" s="66">
        <f>'signal-per-mass-dry-wt ave'!S155</f>
        <v>0.477772394457183</v>
      </c>
      <c r="I155" s="66">
        <f>'signal-per-mass-dry-wt ave'!Y155</f>
        <v>0.0270501902917194</v>
      </c>
      <c r="J155" s="115">
        <f>'signal-per-mass-dry-wt ave'!Z155</f>
        <v>0.0279523568418056</v>
      </c>
      <c r="K155" s="66">
        <f>'signal-per-mass-dry-wt ave'!AF155</f>
        <v>0.0205505339761976</v>
      </c>
      <c r="L155" s="115">
        <f>'signal-per-mass-dry-wt ave'!AG155</f>
        <v>0.0168266323018552</v>
      </c>
      <c r="M155" s="66">
        <f>'signal-per-mass-dry-wt ave'!AM155</f>
        <v>0.00499361750735232</v>
      </c>
      <c r="N155" s="115">
        <f>'signal-per-mass-dry-wt ave'!AN155</f>
        <v>0.00375192809549402</v>
      </c>
      <c r="O155" s="66">
        <f>'signal-per-mass-dry-wt ave'!AT155</f>
        <v>0.0113111470010449</v>
      </c>
      <c r="P155" s="115">
        <f>'signal-per-mass-dry-wt ave'!AU155</f>
        <v>0.00632408449232961</v>
      </c>
      <c r="Q155" s="66">
        <f>'signal-per-mass-dry-wt ave'!BA155</f>
        <v>0.0200434500635805</v>
      </c>
      <c r="R155" s="115">
        <f>'signal-per-mass-dry-wt ave'!BB155</f>
        <v>0.0091973947908321</v>
      </c>
      <c r="S155" s="66">
        <f>'signal-per-mass-dry-wt ave'!BH155</f>
        <v>0.0201300362187189</v>
      </c>
      <c r="T155" s="115">
        <f>'signal-per-mass-dry-wt ave'!BI155</f>
        <v>0.00679738892778437</v>
      </c>
      <c r="U155" s="66">
        <f>'signal-per-mass-dry-wt ave'!BO155</f>
        <v>0.0122766049279826</v>
      </c>
      <c r="V155" s="115">
        <f>'signal-per-mass-dry-wt ave'!BP155</f>
        <v>0.00530365499773843</v>
      </c>
      <c r="W155" s="66">
        <f>'signal-per-mass-dry-wt ave'!BV155</f>
        <v>0.038635386710315</v>
      </c>
      <c r="X155" s="115">
        <f>'signal-per-mass-dry-wt ave'!BW155</f>
        <v>0.0235336144349086</v>
      </c>
      <c r="Y155" s="66">
        <f>'signal-per-mass-dry-wt ave'!CC155</f>
        <v>0.00605170566601717</v>
      </c>
      <c r="Z155" s="115">
        <f>'signal-per-mass-dry-wt ave'!CD155</f>
        <v>0.00358627152823597</v>
      </c>
      <c r="AA155" s="66">
        <f>'signal-per-mass-dry-wt ave'!CJ155</f>
        <v>0.00764452097981252</v>
      </c>
      <c r="AB155" s="115">
        <f>'signal-per-mass-dry-wt ave'!CK155</f>
        <v>0.00982621737917531</v>
      </c>
      <c r="AC155" s="66">
        <f>'signal-per-mass-dry-wt ave'!CQ155</f>
        <v>0.00733556034770587</v>
      </c>
      <c r="AD155" s="115">
        <f>'signal-per-mass-dry-wt ave'!CR155</f>
        <v>0.00414076398016622</v>
      </c>
      <c r="AE155" s="66">
        <f>'signal-per-mass-dry-wt ave'!CX155</f>
        <v>0.00981866124220377</v>
      </c>
      <c r="AF155" s="115">
        <f>'signal-per-mass-dry-wt ave'!CY155</f>
        <v>0.01235261452113</v>
      </c>
      <c r="AG155" s="66">
        <f>'signal-per-mass-dry-wt ave'!DE155</f>
        <v>0.00607900077048474</v>
      </c>
      <c r="AH155" s="115">
        <f>'signal-per-mass-dry-wt ave'!DF155</f>
        <v>0.00447126181969642</v>
      </c>
      <c r="AI155" s="66">
        <f>'signal-per-mass-dry-wt ave'!DL155</f>
        <v>0.0113131313894917</v>
      </c>
      <c r="AJ155" s="115">
        <f>'signal-per-mass-dry-wt ave'!DM155</f>
        <v>0.00758668013184294</v>
      </c>
      <c r="AK155" s="66">
        <f>'signal-per-mass-dry-wt ave'!DS155</f>
        <v>0.0153644049776496</v>
      </c>
      <c r="AL155" s="115">
        <f>'signal-per-mass-dry-wt ave'!DT155</f>
        <v>0.0175039870882862</v>
      </c>
      <c r="AM155" s="66">
        <f>'signal-per-mass-dry-wt ave'!DZ155</f>
        <v>0.00757904746998892</v>
      </c>
      <c r="AN155" s="115">
        <f>'signal-per-mass-dry-wt ave'!EA155</f>
        <v>0.00914116839756279</v>
      </c>
      <c r="AO155" s="66">
        <f>'signal-per-mass-dry-wt ave'!EG155</f>
        <v>0.00742148023141159</v>
      </c>
      <c r="AP155" s="115">
        <f>'signal-per-mass-dry-wt ave'!EH155</f>
        <v>0.00631666455241799</v>
      </c>
      <c r="AQ155" s="128"/>
      <c r="AR155" s="66">
        <f>'% total signal ave'!Q155</f>
        <v>0.0236251576841834</v>
      </c>
      <c r="AS155" s="115">
        <f>'% total signal ave'!R155</f>
        <v>0.0115185084159815</v>
      </c>
      <c r="AT155" s="66">
        <f>'% total signal ave'!S155</f>
        <v>0.487552657635505</v>
      </c>
      <c r="AU155" s="66">
        <f>'% total signal ave'!Y155</f>
        <v>0.0161924601915002</v>
      </c>
      <c r="AV155" s="115">
        <f>'% total signal ave'!Z155</f>
        <v>0.0122940759224584</v>
      </c>
      <c r="AW155" s="66">
        <f>'% total signal ave'!AF155</f>
        <v>0.0209943172796418</v>
      </c>
      <c r="AX155" s="115">
        <f>'% total signal ave'!AG155</f>
        <v>0.0135554023177804</v>
      </c>
      <c r="AY155" s="66">
        <f>'% total signal ave'!AM155</f>
        <v>0.0116960444297134</v>
      </c>
      <c r="AZ155" s="115">
        <f>'% total signal ave'!AN155</f>
        <v>0.00839554734254287</v>
      </c>
      <c r="BA155" s="66">
        <f>'% total signal ave'!AT155</f>
        <v>0.0192646762483122</v>
      </c>
      <c r="BB155" s="115">
        <f>'% total signal ave'!AU155</f>
        <v>0.00736156981040385</v>
      </c>
      <c r="BC155" s="66">
        <f>'% total signal ave'!BA155</f>
        <v>0.0226041628249538</v>
      </c>
      <c r="BD155" s="115">
        <f>'% total signal ave'!BB155</f>
        <v>0.00552184117091825</v>
      </c>
      <c r="BE155" s="66">
        <f>'% total signal ave'!BH155</f>
        <v>0.0245020709454144</v>
      </c>
      <c r="BF155" s="115">
        <f>'% total signal ave'!BI155</f>
        <v>0.0058217077296713</v>
      </c>
      <c r="BG155" s="66">
        <f>'% total signal ave'!BO155</f>
        <v>0.024289999057185</v>
      </c>
      <c r="BH155" s="115">
        <f>'% total signal ave'!BP155</f>
        <v>0.0142376605216819</v>
      </c>
      <c r="BI155" s="66">
        <f>'% total signal ave'!BV155</f>
        <v>0.0304169085610777</v>
      </c>
      <c r="BJ155" s="115">
        <f>'% total signal ave'!BW155</f>
        <v>0.0111183780757887</v>
      </c>
      <c r="BK155" s="66">
        <f>'% total signal ave'!CC155</f>
        <v>0.0231098786528012</v>
      </c>
      <c r="BL155" s="115">
        <f>'% total signal ave'!CD155</f>
        <v>0.00564546744904936</v>
      </c>
      <c r="BM155" s="66">
        <f>'% total signal ave'!CJ155</f>
        <v>0.0156633461583588</v>
      </c>
      <c r="BN155" s="115">
        <f>'% total signal ave'!CK155</f>
        <v>0.0117692358863061</v>
      </c>
      <c r="BO155" s="66">
        <f>'% total signal ave'!CQ155</f>
        <v>0.0199716401406392</v>
      </c>
      <c r="BP155" s="115">
        <f>'% total signal ave'!CR155</f>
        <v>0.0127620404715948</v>
      </c>
      <c r="BQ155" s="66">
        <f>'% total signal ave'!CX155</f>
        <v>0.0200674688871685</v>
      </c>
      <c r="BR155" s="115">
        <f>'% total signal ave'!CY155</f>
        <v>0.0225960932938796</v>
      </c>
      <c r="BS155" s="66">
        <f>'% total signal ave'!DE155</f>
        <v>0.0114847221768145</v>
      </c>
      <c r="BT155" s="115">
        <f>'% total signal ave'!DF155</f>
        <v>0.00631463507974103</v>
      </c>
      <c r="BU155" s="66">
        <f>'% total signal ave'!DL155</f>
        <v>0.0321949669555868</v>
      </c>
      <c r="BV155" s="115">
        <f>'% total signal ave'!DM155</f>
        <v>0.0185710559711698</v>
      </c>
      <c r="BW155" s="66">
        <f>'% total signal ave'!DS155</f>
        <v>0.0218161027737961</v>
      </c>
      <c r="BX155" s="115">
        <f>'% total signal ave'!DT155</f>
        <v>0.0174515196325003</v>
      </c>
      <c r="BY155" s="66">
        <f>'% total signal ave'!DZ155</f>
        <v>0.0181768474986208</v>
      </c>
      <c r="BZ155" s="115">
        <f>'% total signal ave'!EA155</f>
        <v>0.0170339098188925</v>
      </c>
      <c r="CA155" s="66">
        <f>'% total signal ave'!EG155</f>
        <v>0.0126165613577201</v>
      </c>
      <c r="CB155" s="115">
        <f>'% total signal ave'!EH155</f>
        <v>0.00882762983613464</v>
      </c>
    </row>
    <row r="156" spans="1:80">
      <c r="A156">
        <f>'imported data from Web Calc'!A164</f>
        <v>898.6</v>
      </c>
      <c r="B156" t="str">
        <f>'imported data from Web Calc'!B164</f>
        <v>C50H92O10PN</v>
      </c>
      <c r="C156" s="61" t="str">
        <f>'imported data from Web Calc'!C164</f>
        <v>PS(44:3)</v>
      </c>
      <c r="D156" s="66">
        <f>'amount-analyzed sorted'!Q156</f>
        <v>5.58952344414987e-5</v>
      </c>
      <c r="E156" s="125"/>
      <c r="F156" s="66">
        <f>'signal-per-mass-dry-wt ave'!Q156</f>
        <v>0.000720051972365578</v>
      </c>
      <c r="G156" s="115">
        <f>'signal-per-mass-dry-wt ave'!R156</f>
        <v>0.000929583099125229</v>
      </c>
      <c r="H156" s="66">
        <f>'signal-per-mass-dry-wt ave'!S156</f>
        <v>1.29099444873581</v>
      </c>
      <c r="I156" s="66">
        <f>'signal-per-mass-dry-wt ave'!Y156</f>
        <v>0.00748668325721484</v>
      </c>
      <c r="J156" s="115">
        <f>'signal-per-mass-dry-wt ave'!Z156</f>
        <v>0.00319758774738327</v>
      </c>
      <c r="K156" s="66">
        <f>'signal-per-mass-dry-wt ave'!AF156</f>
        <v>0.00178467402294735</v>
      </c>
      <c r="L156" s="115">
        <f>'signal-per-mass-dry-wt ave'!AG156</f>
        <v>0.00180038599750963</v>
      </c>
      <c r="M156" s="66">
        <f>'signal-per-mass-dry-wt ave'!AM156</f>
        <v>0</v>
      </c>
      <c r="N156" s="115">
        <f>'signal-per-mass-dry-wt ave'!AN156</f>
        <v>0</v>
      </c>
      <c r="O156" s="66">
        <f>'signal-per-mass-dry-wt ave'!AT156</f>
        <v>0.00142192653946004</v>
      </c>
      <c r="P156" s="115">
        <f>'signal-per-mass-dry-wt ave'!AU156</f>
        <v>0.00160668516009479</v>
      </c>
      <c r="Q156" s="66">
        <f>'signal-per-mass-dry-wt ave'!BA156</f>
        <v>0.00553176256988389</v>
      </c>
      <c r="R156" s="115">
        <f>'signal-per-mass-dry-wt ave'!BB156</f>
        <v>0.00471117363565057</v>
      </c>
      <c r="S156" s="66">
        <f>'signal-per-mass-dry-wt ave'!BH156</f>
        <v>0.00342269675724923</v>
      </c>
      <c r="T156" s="115">
        <f>'signal-per-mass-dry-wt ave'!BI156</f>
        <v>0.00317420081245904</v>
      </c>
      <c r="U156" s="66">
        <f>'signal-per-mass-dry-wt ave'!BO156</f>
        <v>0.00141730788024495</v>
      </c>
      <c r="V156" s="115">
        <f>'signal-per-mass-dry-wt ave'!BP156</f>
        <v>0.00080939410070214</v>
      </c>
      <c r="W156" s="66">
        <f>'signal-per-mass-dry-wt ave'!BV156</f>
        <v>0.00409593864313965</v>
      </c>
      <c r="X156" s="115">
        <f>'signal-per-mass-dry-wt ave'!BW156</f>
        <v>0.00284340979553496</v>
      </c>
      <c r="Y156" s="66">
        <f>'signal-per-mass-dry-wt ave'!CC156</f>
        <v>0.000671647374851702</v>
      </c>
      <c r="Z156" s="115">
        <f>'signal-per-mass-dry-wt ave'!CD156</f>
        <v>0.000943570476042536</v>
      </c>
      <c r="AA156" s="66">
        <f>'signal-per-mass-dry-wt ave'!CJ156</f>
        <v>0.00197425589026708</v>
      </c>
      <c r="AB156" s="115">
        <f>'signal-per-mass-dry-wt ave'!CK156</f>
        <v>0.00259487179895073</v>
      </c>
      <c r="AC156" s="66">
        <f>'signal-per-mass-dry-wt ave'!CQ156</f>
        <v>0.000405037930735497</v>
      </c>
      <c r="AD156" s="115">
        <f>'signal-per-mass-dry-wt ave'!CR156</f>
        <v>0.000905692346590424</v>
      </c>
      <c r="AE156" s="66">
        <f>'signal-per-mass-dry-wt ave'!CX156</f>
        <v>0.000323467791906821</v>
      </c>
      <c r="AF156" s="115">
        <f>'signal-per-mass-dry-wt ave'!CY156</f>
        <v>0.000723295971235408</v>
      </c>
      <c r="AG156" s="66">
        <f>'signal-per-mass-dry-wt ave'!DE156</f>
        <v>0.00139136965274335</v>
      </c>
      <c r="AH156" s="115">
        <f>'signal-per-mass-dry-wt ave'!DF156</f>
        <v>0.00139936506162356</v>
      </c>
      <c r="AI156" s="66">
        <f>'signal-per-mass-dry-wt ave'!DL156</f>
        <v>0.000983827770325303</v>
      </c>
      <c r="AJ156" s="115">
        <f>'signal-per-mass-dry-wt ave'!DM156</f>
        <v>0.00146899824052447</v>
      </c>
      <c r="AK156" s="66">
        <f>'signal-per-mass-dry-wt ave'!DS156</f>
        <v>0.00100202434822241</v>
      </c>
      <c r="AL156" s="115">
        <f>'signal-per-mass-dry-wt ave'!DT156</f>
        <v>0.000926439622974192</v>
      </c>
      <c r="AM156" s="66">
        <f>'signal-per-mass-dry-wt ave'!DZ156</f>
        <v>0</v>
      </c>
      <c r="AN156" s="115">
        <f>'signal-per-mass-dry-wt ave'!EA156</f>
        <v>0</v>
      </c>
      <c r="AO156" s="66">
        <f>'signal-per-mass-dry-wt ave'!EG156</f>
        <v>0.000990706845465258</v>
      </c>
      <c r="AP156" s="115">
        <f>'signal-per-mass-dry-wt ave'!EH156</f>
        <v>0.00149079952721277</v>
      </c>
      <c r="AQ156" s="128"/>
      <c r="AR156" s="66">
        <f>'% total signal ave'!Q156</f>
        <v>0.00129258784252659</v>
      </c>
      <c r="AS156" s="115">
        <f>'% total signal ave'!R156</f>
        <v>0.0016703769865551</v>
      </c>
      <c r="AT156" s="66">
        <f>'% total signal ave'!S156</f>
        <v>1.29227347774682</v>
      </c>
      <c r="AU156" s="66">
        <f>'% total signal ave'!Y156</f>
        <v>0.00486367486906807</v>
      </c>
      <c r="AV156" s="115">
        <f>'% total signal ave'!Z156</f>
        <v>0.00271015111387299</v>
      </c>
      <c r="AW156" s="66">
        <f>'% total signal ave'!AF156</f>
        <v>0.00167530075597803</v>
      </c>
      <c r="AX156" s="115">
        <f>'% total signal ave'!AG156</f>
        <v>0.00181641452245331</v>
      </c>
      <c r="AY156" s="66">
        <f>'% total signal ave'!AM156</f>
        <v>0</v>
      </c>
      <c r="AZ156" s="115">
        <f>'% total signal ave'!AN156</f>
        <v>0</v>
      </c>
      <c r="BA156" s="66">
        <f>'% total signal ave'!AT156</f>
        <v>0.00219617522247748</v>
      </c>
      <c r="BB156" s="115">
        <f>'% total signal ave'!AU156</f>
        <v>0.00252539528096897</v>
      </c>
      <c r="BC156" s="66">
        <f>'% total signal ave'!BA156</f>
        <v>0.00538272459886172</v>
      </c>
      <c r="BD156" s="115">
        <f>'% total signal ave'!BB156</f>
        <v>0.00260879935175629</v>
      </c>
      <c r="BE156" s="66">
        <f>'% total signal ave'!BH156</f>
        <v>0.00355160594434885</v>
      </c>
      <c r="BF156" s="115">
        <f>'% total signal ave'!BI156</f>
        <v>0.00314517262857863</v>
      </c>
      <c r="BG156" s="66">
        <f>'% total signal ave'!BO156</f>
        <v>0.00265972186440872</v>
      </c>
      <c r="BH156" s="115">
        <f>'% total signal ave'!BP156</f>
        <v>0.00189594193560702</v>
      </c>
      <c r="BI156" s="66">
        <f>'% total signal ave'!BV156</f>
        <v>0.00306828185525814</v>
      </c>
      <c r="BJ156" s="115">
        <f>'% total signal ave'!BW156</f>
        <v>0.00126042963975834</v>
      </c>
      <c r="BK156" s="66">
        <f>'% total signal ave'!CC156</f>
        <v>0.00309977135511225</v>
      </c>
      <c r="BL156" s="115">
        <f>'% total signal ave'!CD156</f>
        <v>0.00427770444077158</v>
      </c>
      <c r="BM156" s="66">
        <f>'% total signal ave'!CJ156</f>
        <v>0.00356654115660777</v>
      </c>
      <c r="BN156" s="115">
        <f>'% total signal ave'!CK156</f>
        <v>0.00367723941395622</v>
      </c>
      <c r="BO156" s="66">
        <f>'% total signal ave'!CQ156</f>
        <v>0.000968580801525936</v>
      </c>
      <c r="BP156" s="115">
        <f>'% total signal ave'!CR156</f>
        <v>0.00216581251391323</v>
      </c>
      <c r="BQ156" s="66">
        <f>'% total signal ave'!CX156</f>
        <v>0.000588719622200956</v>
      </c>
      <c r="BR156" s="115">
        <f>'% total signal ave'!CY156</f>
        <v>0.00131641709492933</v>
      </c>
      <c r="BS156" s="66">
        <f>'% total signal ave'!DE156</f>
        <v>0.00285370102388499</v>
      </c>
      <c r="BT156" s="115">
        <f>'% total signal ave'!DF156</f>
        <v>0.00296790139580632</v>
      </c>
      <c r="BU156" s="66">
        <f>'% total signal ave'!DL156</f>
        <v>0.00210068067122485</v>
      </c>
      <c r="BV156" s="115">
        <f>'% total signal ave'!DM156</f>
        <v>0.00306597422281436</v>
      </c>
      <c r="BW156" s="66">
        <f>'% total signal ave'!DS156</f>
        <v>0.00317698994616198</v>
      </c>
      <c r="BX156" s="115">
        <f>'% total signal ave'!DT156</f>
        <v>0.00375491400413372</v>
      </c>
      <c r="BY156" s="66">
        <f>'% total signal ave'!DZ156</f>
        <v>0</v>
      </c>
      <c r="BZ156" s="115">
        <f>'% total signal ave'!EA156</f>
        <v>0</v>
      </c>
      <c r="CA156" s="66">
        <f>'% total signal ave'!EG156</f>
        <v>0.00174608702580593</v>
      </c>
      <c r="CB156" s="115">
        <f>'% total signal ave'!EH156</f>
        <v>0.0028754328406625</v>
      </c>
    </row>
    <row r="157" spans="1:80">
      <c r="A157">
        <f>'imported data from Web Calc'!A165</f>
        <v>900.7</v>
      </c>
      <c r="B157" t="str">
        <f>'imported data from Web Calc'!B165</f>
        <v>C50H94O10PN</v>
      </c>
      <c r="C157" s="61" t="str">
        <f>'imported data from Web Calc'!C165</f>
        <v>PS(44:2)</v>
      </c>
      <c r="D157" s="66">
        <f>'amount-analyzed sorted'!Q157</f>
        <v>0.000183056892795908</v>
      </c>
      <c r="E157" s="125"/>
      <c r="F157" s="66">
        <f>'signal-per-mass-dry-wt ave'!Q157</f>
        <v>0.00235817020949727</v>
      </c>
      <c r="G157" s="115">
        <f>'signal-per-mass-dry-wt ave'!R157</f>
        <v>0.00171080755744415</v>
      </c>
      <c r="H157" s="66">
        <f>'signal-per-mass-dry-wt ave'!S157</f>
        <v>0.725480947284494</v>
      </c>
      <c r="I157" s="66">
        <f>'signal-per-mass-dry-wt ave'!Y157</f>
        <v>0.00939140937158664</v>
      </c>
      <c r="J157" s="115">
        <f>'signal-per-mass-dry-wt ave'!Z157</f>
        <v>0.00555962802344663</v>
      </c>
      <c r="K157" s="66">
        <f>'signal-per-mass-dry-wt ave'!AF157</f>
        <v>0.00418416957971057</v>
      </c>
      <c r="L157" s="115">
        <f>'signal-per-mass-dry-wt ave'!AG157</f>
        <v>0.00616352259426497</v>
      </c>
      <c r="M157" s="66">
        <f>'signal-per-mass-dry-wt ave'!AM157</f>
        <v>0.000639139054510294</v>
      </c>
      <c r="N157" s="115">
        <f>'signal-per-mass-dry-wt ave'!AN157</f>
        <v>0.000901485614967619</v>
      </c>
      <c r="O157" s="66">
        <f>'signal-per-mass-dry-wt ave'!AT157</f>
        <v>0.00301991785547837</v>
      </c>
      <c r="P157" s="115">
        <f>'signal-per-mass-dry-wt ave'!AU157</f>
        <v>0.0041067522481142</v>
      </c>
      <c r="Q157" s="66">
        <f>'signal-per-mass-dry-wt ave'!BA157</f>
        <v>0.00482085165539746</v>
      </c>
      <c r="R157" s="115">
        <f>'signal-per-mass-dry-wt ave'!BB157</f>
        <v>0.00345150050209179</v>
      </c>
      <c r="S157" s="66">
        <f>'signal-per-mass-dry-wt ave'!BH157</f>
        <v>0.00873184638295319</v>
      </c>
      <c r="T157" s="115">
        <f>'signal-per-mass-dry-wt ave'!BI157</f>
        <v>0.00874942889929162</v>
      </c>
      <c r="U157" s="66">
        <f>'signal-per-mass-dry-wt ave'!BO157</f>
        <v>0.00289722665665737</v>
      </c>
      <c r="V157" s="115">
        <f>'signal-per-mass-dry-wt ave'!BP157</f>
        <v>0.00146274765179321</v>
      </c>
      <c r="W157" s="66">
        <f>'signal-per-mass-dry-wt ave'!BV157</f>
        <v>0.00846855952607008</v>
      </c>
      <c r="X157" s="115">
        <f>'signal-per-mass-dry-wt ave'!BW157</f>
        <v>0.00400999539405665</v>
      </c>
      <c r="Y157" s="66">
        <f>'signal-per-mass-dry-wt ave'!CC157</f>
        <v>0</v>
      </c>
      <c r="Z157" s="115">
        <f>'signal-per-mass-dry-wt ave'!CD157</f>
        <v>0</v>
      </c>
      <c r="AA157" s="66">
        <f>'signal-per-mass-dry-wt ave'!CJ157</f>
        <v>0.00170940911608595</v>
      </c>
      <c r="AB157" s="115">
        <f>'signal-per-mass-dry-wt ave'!CK157</f>
        <v>0.00144850833585163</v>
      </c>
      <c r="AC157" s="66">
        <f>'signal-per-mass-dry-wt ave'!CQ157</f>
        <v>0.00214233423149846</v>
      </c>
      <c r="AD157" s="115">
        <f>'signal-per-mass-dry-wt ave'!CR157</f>
        <v>0.00228377837706544</v>
      </c>
      <c r="AE157" s="66">
        <f>'signal-per-mass-dry-wt ave'!CX157</f>
        <v>0.000291121012716139</v>
      </c>
      <c r="AF157" s="115">
        <f>'signal-per-mass-dry-wt ave'!CY157</f>
        <v>0.000650966374111867</v>
      </c>
      <c r="AG157" s="66">
        <f>'signal-per-mass-dry-wt ave'!DE157</f>
        <v>0.00231406265338344</v>
      </c>
      <c r="AH157" s="115">
        <f>'signal-per-mass-dry-wt ave'!DF157</f>
        <v>0.00324396476272803</v>
      </c>
      <c r="AI157" s="66">
        <f>'signal-per-mass-dry-wt ave'!DL157</f>
        <v>0.000619849876102222</v>
      </c>
      <c r="AJ157" s="115">
        <f>'signal-per-mass-dry-wt ave'!DM157</f>
        <v>0.00138602645880939</v>
      </c>
      <c r="AK157" s="66">
        <f>'signal-per-mass-dry-wt ave'!DS157</f>
        <v>0.00314243384299669</v>
      </c>
      <c r="AL157" s="115">
        <f>'signal-per-mass-dry-wt ave'!DT157</f>
        <v>0.00220765110383244</v>
      </c>
      <c r="AM157" s="66">
        <f>'signal-per-mass-dry-wt ave'!DZ157</f>
        <v>0.00124639914002204</v>
      </c>
      <c r="AN157" s="115">
        <f>'signal-per-mass-dry-wt ave'!EA157</f>
        <v>0.000719806314762108</v>
      </c>
      <c r="AO157" s="66">
        <f>'signal-per-mass-dry-wt ave'!EG157</f>
        <v>0.0012055818793676</v>
      </c>
      <c r="AP157" s="115">
        <f>'signal-per-mass-dry-wt ave'!EH157</f>
        <v>0.0012805375033523</v>
      </c>
      <c r="AQ157" s="128"/>
      <c r="AR157" s="66">
        <f>'% total signal ave'!Q157</f>
        <v>0.00428726272969158</v>
      </c>
      <c r="AS157" s="115">
        <f>'% total signal ave'!R157</f>
        <v>0.00314021605816307</v>
      </c>
      <c r="AT157" s="66">
        <f>'% total signal ave'!S157</f>
        <v>0.732452442537611</v>
      </c>
      <c r="AU157" s="66">
        <f>'% total signal ave'!Y157</f>
        <v>0.00640559810576241</v>
      </c>
      <c r="AV157" s="115">
        <f>'% total signal ave'!Z157</f>
        <v>0.00360012460720243</v>
      </c>
      <c r="AW157" s="66">
        <f>'% total signal ave'!AF157</f>
        <v>0.00342616105158924</v>
      </c>
      <c r="AX157" s="115">
        <f>'% total signal ave'!AG157</f>
        <v>0.00532803530750934</v>
      </c>
      <c r="AY157" s="66">
        <f>'% total signal ave'!AM157</f>
        <v>0.00139560377976912</v>
      </c>
      <c r="AZ157" s="115">
        <f>'% total signal ave'!AN157</f>
        <v>0.00199202759156584</v>
      </c>
      <c r="BA157" s="66">
        <f>'% total signal ave'!AT157</f>
        <v>0.00387751122599693</v>
      </c>
      <c r="BB157" s="115">
        <f>'% total signal ave'!AU157</f>
        <v>0.00382795039070216</v>
      </c>
      <c r="BC157" s="66">
        <f>'% total signal ave'!BA157</f>
        <v>0.00450618657224889</v>
      </c>
      <c r="BD157" s="115">
        <f>'% total signal ave'!BB157</f>
        <v>0.00292447284938943</v>
      </c>
      <c r="BE157" s="66">
        <f>'% total signal ave'!BH157</f>
        <v>0.00888820500231496</v>
      </c>
      <c r="BF157" s="115">
        <f>'% total signal ave'!BI157</f>
        <v>0.00522343829784973</v>
      </c>
      <c r="BG157" s="66">
        <f>'% total signal ave'!BO157</f>
        <v>0.00545157282804924</v>
      </c>
      <c r="BH157" s="115">
        <f>'% total signal ave'!BP157</f>
        <v>0.00255154851686068</v>
      </c>
      <c r="BI157" s="66">
        <f>'% total signal ave'!BV157</f>
        <v>0.0070346436298205</v>
      </c>
      <c r="BJ157" s="115">
        <f>'% total signal ave'!BW157</f>
        <v>0.00291708753548102</v>
      </c>
      <c r="BK157" s="66">
        <f>'% total signal ave'!CC157</f>
        <v>0</v>
      </c>
      <c r="BL157" s="115">
        <f>'% total signal ave'!CD157</f>
        <v>0</v>
      </c>
      <c r="BM157" s="66">
        <f>'% total signal ave'!CJ157</f>
        <v>0.00361796134143127</v>
      </c>
      <c r="BN157" s="115">
        <f>'% total signal ave'!CK157</f>
        <v>0.00239149457152319</v>
      </c>
      <c r="BO157" s="66">
        <f>'% total signal ave'!CQ157</f>
        <v>0.00474486203412759</v>
      </c>
      <c r="BP157" s="115">
        <f>'% total signal ave'!CR157</f>
        <v>0.00443790788508875</v>
      </c>
      <c r="BQ157" s="66">
        <f>'% total signal ave'!CX157</f>
        <v>0.00052984765998086</v>
      </c>
      <c r="BR157" s="115">
        <f>'% total signal ave'!CY157</f>
        <v>0.0011847753854364</v>
      </c>
      <c r="BS157" s="66">
        <f>'% total signal ave'!DE157</f>
        <v>0.00363233676225981</v>
      </c>
      <c r="BT157" s="115">
        <f>'% total signal ave'!DF157</f>
        <v>0.00483882396660946</v>
      </c>
      <c r="BU157" s="66">
        <f>'% total signal ave'!DL157</f>
        <v>0.00142537138643294</v>
      </c>
      <c r="BV157" s="115">
        <f>'% total signal ave'!DM157</f>
        <v>0.00318722731324718</v>
      </c>
      <c r="BW157" s="66">
        <f>'% total signal ave'!DS157</f>
        <v>0.00759035077269408</v>
      </c>
      <c r="BX157" s="115">
        <f>'% total signal ave'!DT157</f>
        <v>0.00628668584913063</v>
      </c>
      <c r="BY157" s="66">
        <f>'% total signal ave'!DZ157</f>
        <v>0.00479099680118454</v>
      </c>
      <c r="BZ157" s="115">
        <f>'% total signal ave'!EA157</f>
        <v>0.00361536831537787</v>
      </c>
      <c r="CA157" s="66">
        <f>'% total signal ave'!EG157</f>
        <v>0.00182522568226102</v>
      </c>
      <c r="CB157" s="115">
        <f>'% total signal ave'!EH157</f>
        <v>0.00186287657357669</v>
      </c>
    </row>
    <row r="158" spans="1:80">
      <c r="A158" s="74" t="s">
        <v>531</v>
      </c>
      <c r="B158" s="75"/>
      <c r="C158" s="74" t="s">
        <v>531</v>
      </c>
      <c r="D158" s="66">
        <f>'amount-analyzed sorted'!Q158</f>
        <v>0.0468765383643628</v>
      </c>
      <c r="E158" s="125"/>
      <c r="F158" s="116">
        <f>'signal-per-mass-dry-wt ave'!Q158</f>
        <v>0.603871586624392</v>
      </c>
      <c r="G158" s="117">
        <f>'signal-per-mass-dry-wt ave'!R158</f>
        <v>0.0691647828494415</v>
      </c>
      <c r="H158" s="66">
        <f>'signal-per-mass-dry-wt ave'!S158</f>
        <v>0.1145355807119</v>
      </c>
      <c r="I158" s="116">
        <f>'signal-per-mass-dry-wt ave'!Y158</f>
        <v>2.15057481185705</v>
      </c>
      <c r="J158" s="117">
        <f>'signal-per-mass-dry-wt ave'!Z158</f>
        <v>0.590530650755813</v>
      </c>
      <c r="K158" s="116">
        <f>'signal-per-mass-dry-wt ave'!AF158</f>
        <v>1.03487827418607</v>
      </c>
      <c r="L158" s="117">
        <f>'signal-per-mass-dry-wt ave'!AG158</f>
        <v>0.655421126531641</v>
      </c>
      <c r="M158" s="116">
        <f>'signal-per-mass-dry-wt ave'!AM158</f>
        <v>0.420167903526666</v>
      </c>
      <c r="N158" s="117">
        <f>'signal-per-mass-dry-wt ave'!AN158</f>
        <v>0.111773766243798</v>
      </c>
      <c r="O158" s="116">
        <f>'signal-per-mass-dry-wt ave'!AT158</f>
        <v>0.646417706008094</v>
      </c>
      <c r="P158" s="117">
        <f>'signal-per-mass-dry-wt ave'!AU158</f>
        <v>0.396310690069512</v>
      </c>
      <c r="Q158" s="116">
        <f>'signal-per-mass-dry-wt ave'!BA158</f>
        <v>1.28346713079321</v>
      </c>
      <c r="R158" s="117">
        <f>'signal-per-mass-dry-wt ave'!BB158</f>
        <v>0.678516229758288</v>
      </c>
      <c r="S158" s="116">
        <f>'signal-per-mass-dry-wt ave'!BH158</f>
        <v>1.38869879219329</v>
      </c>
      <c r="T158" s="117">
        <f>'signal-per-mass-dry-wt ave'!BI158</f>
        <v>0.645307220058521</v>
      </c>
      <c r="U158" s="116">
        <f>'signal-per-mass-dry-wt ave'!BO158</f>
        <v>0.87244549608262</v>
      </c>
      <c r="V158" s="117">
        <f>'signal-per-mass-dry-wt ave'!BP158</f>
        <v>0.20973253625784</v>
      </c>
      <c r="W158" s="116">
        <f>'signal-per-mass-dry-wt ave'!BV158</f>
        <v>1.65192009406582</v>
      </c>
      <c r="X158" s="117">
        <f>'signal-per-mass-dry-wt ave'!BW158</f>
        <v>0.489793171987258</v>
      </c>
      <c r="Y158" s="116">
        <f>'signal-per-mass-dry-wt ave'!CC158</f>
        <v>0.303982379110986</v>
      </c>
      <c r="Z158" s="117">
        <f>'signal-per-mass-dry-wt ave'!CD158</f>
        <v>0.186388836978223</v>
      </c>
      <c r="AA158" s="116">
        <f>'signal-per-mass-dry-wt ave'!CJ158</f>
        <v>0.385401751647846</v>
      </c>
      <c r="AB158" s="117">
        <f>'signal-per-mass-dry-wt ave'!CK158</f>
        <v>0.348456011785718</v>
      </c>
      <c r="AC158" s="116">
        <f>'signal-per-mass-dry-wt ave'!CQ158</f>
        <v>0.321215414964616</v>
      </c>
      <c r="AD158" s="117">
        <f>'signal-per-mass-dry-wt ave'!CR158</f>
        <v>0.152304290833132</v>
      </c>
      <c r="AE158" s="116">
        <f>'signal-per-mass-dry-wt ave'!CX158</f>
        <v>0.233360131598865</v>
      </c>
      <c r="AF158" s="117">
        <f>'signal-per-mass-dry-wt ave'!CY158</f>
        <v>0.192000737231632</v>
      </c>
      <c r="AG158" s="116">
        <f>'signal-per-mass-dry-wt ave'!DE158</f>
        <v>0.392464286694376</v>
      </c>
      <c r="AH158" s="117">
        <f>'signal-per-mass-dry-wt ave'!DF158</f>
        <v>0.189589756797837</v>
      </c>
      <c r="AI158" s="116">
        <f>'signal-per-mass-dry-wt ave'!DL158</f>
        <v>0.255019226465902</v>
      </c>
      <c r="AJ158" s="117">
        <f>'signal-per-mass-dry-wt ave'!DM158</f>
        <v>0.186508770412882</v>
      </c>
      <c r="AK158" s="116">
        <f>'signal-per-mass-dry-wt ave'!DS158</f>
        <v>0.550172474839376</v>
      </c>
      <c r="AL158" s="117">
        <f>'signal-per-mass-dry-wt ave'!DT158</f>
        <v>0.441712650775051</v>
      </c>
      <c r="AM158" s="116">
        <f>'signal-per-mass-dry-wt ave'!DZ158</f>
        <v>0.204761741287315</v>
      </c>
      <c r="AN158" s="117">
        <f>'signal-per-mass-dry-wt ave'!EA158</f>
        <v>0.23588255382362</v>
      </c>
      <c r="AO158" s="116">
        <f>'signal-per-mass-dry-wt ave'!EG158</f>
        <v>0.341176992124211</v>
      </c>
      <c r="AP158" s="117">
        <f>'signal-per-mass-dry-wt ave'!EH158</f>
        <v>0.274620088746793</v>
      </c>
      <c r="AQ158" s="129"/>
      <c r="AR158" s="116">
        <f>'% total signal ave'!Q158</f>
        <v>1.09361191437633</v>
      </c>
      <c r="AS158" s="117">
        <f>'% total signal ave'!R158</f>
        <v>0.125450458557129</v>
      </c>
      <c r="AT158" s="66">
        <f>'% total signal ave'!S158</f>
        <v>0.114712044472075</v>
      </c>
      <c r="AU158" s="116">
        <f>'% total signal ave'!Y158</f>
        <v>1.34096430478475</v>
      </c>
      <c r="AV158" s="117">
        <f>'% total signal ave'!Z158</f>
        <v>0.137360272065392</v>
      </c>
      <c r="AW158" s="116">
        <f>'% total signal ave'!AF158</f>
        <v>1.17934674785136</v>
      </c>
      <c r="AX158" s="117">
        <f>'% total signal ave'!AG158</f>
        <v>0.217229804103518</v>
      </c>
      <c r="AY158" s="116">
        <f>'% total signal ave'!AM158</f>
        <v>1.06358464499926</v>
      </c>
      <c r="AZ158" s="117">
        <f>'% total signal ave'!AN158</f>
        <v>0.130997620946935</v>
      </c>
      <c r="BA158" s="116">
        <f>'% total signal ave'!AT158</f>
        <v>1.16716841344</v>
      </c>
      <c r="BB158" s="117">
        <f>'% total signal ave'!AU158</f>
        <v>0.107580160284943</v>
      </c>
      <c r="BC158" s="116">
        <f>'% total signal ave'!BA158</f>
        <v>1.32896667233529</v>
      </c>
      <c r="BD158" s="117">
        <f>'% total signal ave'!BB158</f>
        <v>0.248687105174582</v>
      </c>
      <c r="BE158" s="116">
        <f>'% total signal ave'!BH158</f>
        <v>1.60383782600254</v>
      </c>
      <c r="BF158" s="117">
        <f>'% total signal ave'!BI158</f>
        <v>0.147363144178829</v>
      </c>
      <c r="BG158" s="116">
        <f>'% total signal ave'!BO158</f>
        <v>1.63426887329468</v>
      </c>
      <c r="BH158" s="117">
        <f>'% total signal ave'!BP158</f>
        <v>0.301169140823941</v>
      </c>
      <c r="BI158" s="116">
        <f>'% total signal ave'!BV158</f>
        <v>1.32121788528749</v>
      </c>
      <c r="BJ158" s="117">
        <f>'% total signal ave'!BW158</f>
        <v>0.0546383465763257</v>
      </c>
      <c r="BK158" s="116">
        <f>'% total signal ave'!CC158</f>
        <v>1.18220366935234</v>
      </c>
      <c r="BL158" s="117">
        <f>'% total signal ave'!CD158</f>
        <v>0.24481751580433</v>
      </c>
      <c r="BM158" s="116">
        <f>'% total signal ave'!CJ158</f>
        <v>0.755452417342776</v>
      </c>
      <c r="BN158" s="117">
        <f>'% total signal ave'!CK158</f>
        <v>0.29771010942931</v>
      </c>
      <c r="BO158" s="116">
        <f>'% total signal ave'!CQ158</f>
        <v>0.822261947390056</v>
      </c>
      <c r="BP158" s="117">
        <f>'% total signal ave'!CR158</f>
        <v>0.307607523567409</v>
      </c>
      <c r="BQ158" s="116">
        <f>'% total signal ave'!CX158</f>
        <v>0.62031838029214</v>
      </c>
      <c r="BR158" s="117">
        <f>'% total signal ave'!CY158</f>
        <v>0.334686167218155</v>
      </c>
      <c r="BS158" s="116">
        <f>'% total signal ave'!DE158</f>
        <v>0.773297997393485</v>
      </c>
      <c r="BT158" s="117">
        <f>'% total signal ave'!DF158</f>
        <v>0.134724194130961</v>
      </c>
      <c r="BU158" s="116">
        <f>'% total signal ave'!DL158</f>
        <v>0.719785730956429</v>
      </c>
      <c r="BV158" s="117">
        <f>'% total signal ave'!DM158</f>
        <v>0.329154018858992</v>
      </c>
      <c r="BW158" s="116">
        <f>'% total signal ave'!DS158</f>
        <v>0.994271296706872</v>
      </c>
      <c r="BX158" s="117">
        <f>'% total signal ave'!DT158</f>
        <v>0.0859010219178188</v>
      </c>
      <c r="BY158" s="116">
        <f>'% total signal ave'!DZ158</f>
        <v>0.526281072031886</v>
      </c>
      <c r="BZ158" s="117">
        <f>'% total signal ave'!EA158</f>
        <v>0.319061253622668</v>
      </c>
      <c r="CA158" s="116">
        <f>'% total signal ave'!EG158</f>
        <v>0.628668848986797</v>
      </c>
      <c r="CB158" s="117">
        <f>'% total signal ave'!EH158</f>
        <v>0.302486964627825</v>
      </c>
    </row>
    <row r="159" spans="1:80">
      <c r="A159">
        <f>'imported data from Web Calc'!A168</f>
        <v>666.5</v>
      </c>
      <c r="B159" t="str">
        <f>'imported data from Web Calc'!B168</f>
        <v>C35H69O8P</v>
      </c>
      <c r="C159" s="61" t="str">
        <f>'imported data from Web Calc'!C168</f>
        <v>PA(32:0)</v>
      </c>
      <c r="D159" s="66">
        <f>'amount-analyzed sorted'!Q159</f>
        <v>0.00047029867894985</v>
      </c>
      <c r="E159" s="125"/>
      <c r="F159" s="66">
        <f>'signal-per-mass-dry-wt ave'!Q159</f>
        <v>0.00605846803868752</v>
      </c>
      <c r="G159" s="115">
        <f>'signal-per-mass-dry-wt ave'!R159</f>
        <v>0.00623320129336441</v>
      </c>
      <c r="H159" s="66">
        <f>'signal-per-mass-dry-wt ave'!S159</f>
        <v>1.02884116142251</v>
      </c>
      <c r="I159" s="66">
        <f>'signal-per-mass-dry-wt ave'!Y159</f>
        <v>0.0328874153673349</v>
      </c>
      <c r="J159" s="115">
        <f>'signal-per-mass-dry-wt ave'!Z159</f>
        <v>0.0275834510622867</v>
      </c>
      <c r="K159" s="66">
        <f>'signal-per-mass-dry-wt ave'!AF159</f>
        <v>0.0328770687615577</v>
      </c>
      <c r="L159" s="115">
        <f>'signal-per-mass-dry-wt ave'!AG159</f>
        <v>0.0259130947607072</v>
      </c>
      <c r="M159" s="66">
        <f>'signal-per-mass-dry-wt ave'!AM159</f>
        <v>0.00325339147788683</v>
      </c>
      <c r="N159" s="115">
        <f>'signal-per-mass-dry-wt ave'!AN159</f>
        <v>0.0045295826546785</v>
      </c>
      <c r="O159" s="66">
        <f>'signal-per-mass-dry-wt ave'!AT159</f>
        <v>0.00476856726030451</v>
      </c>
      <c r="P159" s="115">
        <f>'signal-per-mass-dry-wt ave'!AU159</f>
        <v>0.00369831868087106</v>
      </c>
      <c r="Q159" s="66">
        <f>'signal-per-mass-dry-wt ave'!BA159</f>
        <v>0.0308192423423721</v>
      </c>
      <c r="R159" s="115">
        <f>'signal-per-mass-dry-wt ave'!BB159</f>
        <v>0.0308915977412349</v>
      </c>
      <c r="S159" s="66">
        <f>'signal-per-mass-dry-wt ave'!BH159</f>
        <v>0.0193578029962162</v>
      </c>
      <c r="T159" s="115">
        <f>'signal-per-mass-dry-wt ave'!BI159</f>
        <v>0.019018568034398</v>
      </c>
      <c r="U159" s="66">
        <f>'signal-per-mass-dry-wt ave'!BO159</f>
        <v>0.00687932402825659</v>
      </c>
      <c r="V159" s="115">
        <f>'signal-per-mass-dry-wt ave'!BP159</f>
        <v>0.00933554318421624</v>
      </c>
      <c r="W159" s="66">
        <f>'signal-per-mass-dry-wt ave'!BV159</f>
        <v>0.0393427889289734</v>
      </c>
      <c r="X159" s="115">
        <f>'signal-per-mass-dry-wt ave'!BW159</f>
        <v>0.021858568623598</v>
      </c>
      <c r="Y159" s="66">
        <f>'signal-per-mass-dry-wt ave'!CC159</f>
        <v>0.00127387723495847</v>
      </c>
      <c r="Z159" s="115">
        <f>'signal-per-mass-dry-wt ave'!CD159</f>
        <v>0.00174862750421081</v>
      </c>
      <c r="AA159" s="66">
        <f>'signal-per-mass-dry-wt ave'!CJ159</f>
        <v>0.00343007779182032</v>
      </c>
      <c r="AB159" s="115">
        <f>'signal-per-mass-dry-wt ave'!CK159</f>
        <v>0.00451085632898358</v>
      </c>
      <c r="AC159" s="66">
        <f>'signal-per-mass-dry-wt ave'!CQ159</f>
        <v>0.00256073457392262</v>
      </c>
      <c r="AD159" s="115">
        <f>'signal-per-mass-dry-wt ave'!CR159</f>
        <v>0.00321489974150998</v>
      </c>
      <c r="AE159" s="66">
        <f>'signal-per-mass-dry-wt ave'!CX159</f>
        <v>0.00313502774246656</v>
      </c>
      <c r="AF159" s="115">
        <f>'signal-per-mass-dry-wt ave'!CY159</f>
        <v>0.00222996831592804</v>
      </c>
      <c r="AG159" s="66">
        <f>'signal-per-mass-dry-wt ave'!DE159</f>
        <v>0.0116338811213112</v>
      </c>
      <c r="AH159" s="115">
        <f>'signal-per-mass-dry-wt ave'!DF159</f>
        <v>0.0140814693040192</v>
      </c>
      <c r="AI159" s="66">
        <f>'signal-per-mass-dry-wt ave'!DL159</f>
        <v>0.00484130993036611</v>
      </c>
      <c r="AJ159" s="115">
        <f>'signal-per-mass-dry-wt ave'!DM159</f>
        <v>0.00670947177920499</v>
      </c>
      <c r="AK159" s="66">
        <f>'signal-per-mass-dry-wt ave'!DS159</f>
        <v>0.00935191512777146</v>
      </c>
      <c r="AL159" s="115">
        <f>'signal-per-mass-dry-wt ave'!DT159</f>
        <v>0.0186983258227855</v>
      </c>
      <c r="AM159" s="66">
        <f>'signal-per-mass-dry-wt ave'!DZ159</f>
        <v>0.00815252314539286</v>
      </c>
      <c r="AN159" s="115">
        <f>'signal-per-mass-dry-wt ave'!EA159</f>
        <v>0.0182295959412388</v>
      </c>
      <c r="AO159" s="66">
        <f>'signal-per-mass-dry-wt ave'!EG159</f>
        <v>0.00713551242762333</v>
      </c>
      <c r="AP159" s="115">
        <f>'signal-per-mass-dry-wt ave'!EH159</f>
        <v>0.0088242607657667</v>
      </c>
      <c r="AQ159" s="128"/>
      <c r="AR159" s="66">
        <f>'% total signal ave'!Q159</f>
        <v>0.0110549627251213</v>
      </c>
      <c r="AS159" s="115">
        <f>'% total signal ave'!R159</f>
        <v>0.0113069383081986</v>
      </c>
      <c r="AT159" s="66">
        <f>'% total signal ave'!S159</f>
        <v>1.02279298350819</v>
      </c>
      <c r="AU159" s="66">
        <f>'% total signal ave'!Y159</f>
        <v>0.017407074243152</v>
      </c>
      <c r="AV159" s="115">
        <f>'% total signal ave'!Z159</f>
        <v>0.0100307703267598</v>
      </c>
      <c r="AW159" s="66">
        <f>'% total signal ave'!AF159</f>
        <v>0.0385905045496105</v>
      </c>
      <c r="AX159" s="115">
        <f>'% total signal ave'!AG159</f>
        <v>0.0201391028316504</v>
      </c>
      <c r="AY159" s="66">
        <f>'% total signal ave'!AM159</f>
        <v>0.00730662146912658</v>
      </c>
      <c r="AZ159" s="115">
        <f>'% total signal ave'!AN159</f>
        <v>0.0100354825572916</v>
      </c>
      <c r="BA159" s="66">
        <f>'% total signal ave'!AT159</f>
        <v>0.00775361245960409</v>
      </c>
      <c r="BB159" s="115">
        <f>'% total signal ave'!AU159</f>
        <v>0.00698031312761505</v>
      </c>
      <c r="BC159" s="66">
        <f>'% total signal ave'!BA159</f>
        <v>0.0264378609659247</v>
      </c>
      <c r="BD159" s="115">
        <f>'% total signal ave'!BB159</f>
        <v>0.0235059905246083</v>
      </c>
      <c r="BE159" s="66">
        <f>'% total signal ave'!BH159</f>
        <v>0.0207672297605989</v>
      </c>
      <c r="BF159" s="115">
        <f>'% total signal ave'!BI159</f>
        <v>0.0132291911722557</v>
      </c>
      <c r="BG159" s="66">
        <f>'% total signal ave'!BO159</f>
        <v>0.00995411240094306</v>
      </c>
      <c r="BH159" s="115">
        <f>'% total signal ave'!BP159</f>
        <v>0.00988848634090176</v>
      </c>
      <c r="BI159" s="66">
        <f>'% total signal ave'!BV159</f>
        <v>0.0302623170264011</v>
      </c>
      <c r="BJ159" s="115">
        <f>'% total signal ave'!BW159</f>
        <v>0.0127226083805974</v>
      </c>
      <c r="BK159" s="66">
        <f>'% total signal ave'!CC159</f>
        <v>0.00766631963895968</v>
      </c>
      <c r="BL159" s="115">
        <f>'% total signal ave'!CD159</f>
        <v>0.0112731029992574</v>
      </c>
      <c r="BM159" s="66">
        <f>'% total signal ave'!CJ159</f>
        <v>0.00678792745606827</v>
      </c>
      <c r="BN159" s="115">
        <f>'% total signal ave'!CK159</f>
        <v>0.00635345336266705</v>
      </c>
      <c r="BO159" s="66">
        <f>'% total signal ave'!CQ159</f>
        <v>0.00617917875039792</v>
      </c>
      <c r="BP159" s="115">
        <f>'% total signal ave'!CR159</f>
        <v>0.00787241771029349</v>
      </c>
      <c r="BQ159" s="66">
        <f>'% total signal ave'!CX159</f>
        <v>0.0125676995107852</v>
      </c>
      <c r="BR159" s="115">
        <f>'% total signal ave'!CY159</f>
        <v>0.0135198808496801</v>
      </c>
      <c r="BS159" s="66">
        <f>'% total signal ave'!DE159</f>
        <v>0.0214001694623256</v>
      </c>
      <c r="BT159" s="115">
        <f>'% total signal ave'!DF159</f>
        <v>0.0237468417794468</v>
      </c>
      <c r="BU159" s="66">
        <f>'% total signal ave'!DL159</f>
        <v>0.0147003252123815</v>
      </c>
      <c r="BV159" s="115">
        <f>'% total signal ave'!DM159</f>
        <v>0.0227195573564201</v>
      </c>
      <c r="BW159" s="66">
        <f>'% total signal ave'!DS159</f>
        <v>0.0086754916939074</v>
      </c>
      <c r="BX159" s="115">
        <f>'% total signal ave'!DT159</f>
        <v>0.0166658570523853</v>
      </c>
      <c r="BY159" s="66">
        <f>'% total signal ave'!DZ159</f>
        <v>0.0121152908324889</v>
      </c>
      <c r="BZ159" s="115">
        <f>'% total signal ave'!EA159</f>
        <v>0.0270906138686253</v>
      </c>
      <c r="CA159" s="66">
        <f>'% total signal ave'!EG159</f>
        <v>0.010231801034056</v>
      </c>
      <c r="CB159" s="115">
        <f>'% total signal ave'!EH159</f>
        <v>0.0119806731865661</v>
      </c>
    </row>
    <row r="160" spans="1:80">
      <c r="A160">
        <f>'imported data from Web Calc'!A169</f>
        <v>682.4</v>
      </c>
      <c r="B160" t="str">
        <f>'imported data from Web Calc'!B169</f>
        <v>C37H61O8P</v>
      </c>
      <c r="C160" s="61" t="str">
        <f>'imported data from Web Calc'!C169</f>
        <v>PA(34:6)</v>
      </c>
      <c r="D160" s="66">
        <f>'amount-analyzed sorted'!Q160</f>
        <v>0</v>
      </c>
      <c r="E160" s="125"/>
      <c r="F160" s="66">
        <f>'signal-per-mass-dry-wt ave'!Q160</f>
        <v>0</v>
      </c>
      <c r="G160" s="115">
        <f>'signal-per-mass-dry-wt ave'!R160</f>
        <v>0</v>
      </c>
      <c r="H160" s="66" t="e">
        <f>'signal-per-mass-dry-wt ave'!S160</f>
        <v>#DIV/0!</v>
      </c>
      <c r="I160" s="66">
        <f>'signal-per-mass-dry-wt ave'!Y160</f>
        <v>0</v>
      </c>
      <c r="J160" s="115">
        <f>'signal-per-mass-dry-wt ave'!Z160</f>
        <v>0</v>
      </c>
      <c r="K160" s="66">
        <f>'signal-per-mass-dry-wt ave'!AF160</f>
        <v>0</v>
      </c>
      <c r="L160" s="115">
        <f>'signal-per-mass-dry-wt ave'!AG160</f>
        <v>0</v>
      </c>
      <c r="M160" s="66">
        <f>'signal-per-mass-dry-wt ave'!AM160</f>
        <v>0</v>
      </c>
      <c r="N160" s="115">
        <f>'signal-per-mass-dry-wt ave'!AN160</f>
        <v>0</v>
      </c>
      <c r="O160" s="66">
        <f>'signal-per-mass-dry-wt ave'!AT160</f>
        <v>0</v>
      </c>
      <c r="P160" s="115">
        <f>'signal-per-mass-dry-wt ave'!AU160</f>
        <v>0</v>
      </c>
      <c r="Q160" s="66">
        <f>'signal-per-mass-dry-wt ave'!BA160</f>
        <v>0</v>
      </c>
      <c r="R160" s="115">
        <f>'signal-per-mass-dry-wt ave'!BB160</f>
        <v>0</v>
      </c>
      <c r="S160" s="66">
        <f>'signal-per-mass-dry-wt ave'!BH160</f>
        <v>0</v>
      </c>
      <c r="T160" s="115">
        <f>'signal-per-mass-dry-wt ave'!BI160</f>
        <v>0</v>
      </c>
      <c r="U160" s="66">
        <f>'signal-per-mass-dry-wt ave'!BO160</f>
        <v>0</v>
      </c>
      <c r="V160" s="115">
        <f>'signal-per-mass-dry-wt ave'!BP160</f>
        <v>0</v>
      </c>
      <c r="W160" s="66">
        <f>'signal-per-mass-dry-wt ave'!BV160</f>
        <v>0</v>
      </c>
      <c r="X160" s="115">
        <f>'signal-per-mass-dry-wt ave'!BW160</f>
        <v>0</v>
      </c>
      <c r="Y160" s="66">
        <f>'signal-per-mass-dry-wt ave'!CC160</f>
        <v>0</v>
      </c>
      <c r="Z160" s="115">
        <f>'signal-per-mass-dry-wt ave'!CD160</f>
        <v>0</v>
      </c>
      <c r="AA160" s="66">
        <f>'signal-per-mass-dry-wt ave'!CJ160</f>
        <v>0</v>
      </c>
      <c r="AB160" s="115">
        <f>'signal-per-mass-dry-wt ave'!CK160</f>
        <v>0</v>
      </c>
      <c r="AC160" s="66">
        <f>'signal-per-mass-dry-wt ave'!CQ160</f>
        <v>0</v>
      </c>
      <c r="AD160" s="115">
        <f>'signal-per-mass-dry-wt ave'!CR160</f>
        <v>0</v>
      </c>
      <c r="AE160" s="66">
        <f>'signal-per-mass-dry-wt ave'!CX160</f>
        <v>0</v>
      </c>
      <c r="AF160" s="115">
        <f>'signal-per-mass-dry-wt ave'!CY160</f>
        <v>0</v>
      </c>
      <c r="AG160" s="66">
        <f>'signal-per-mass-dry-wt ave'!DE160</f>
        <v>0</v>
      </c>
      <c r="AH160" s="115">
        <f>'signal-per-mass-dry-wt ave'!DF160</f>
        <v>0</v>
      </c>
      <c r="AI160" s="66">
        <f>'signal-per-mass-dry-wt ave'!DL160</f>
        <v>0</v>
      </c>
      <c r="AJ160" s="115">
        <f>'signal-per-mass-dry-wt ave'!DM160</f>
        <v>0</v>
      </c>
      <c r="AK160" s="66">
        <f>'signal-per-mass-dry-wt ave'!DS160</f>
        <v>0</v>
      </c>
      <c r="AL160" s="115">
        <f>'signal-per-mass-dry-wt ave'!DT160</f>
        <v>0</v>
      </c>
      <c r="AM160" s="66">
        <f>'signal-per-mass-dry-wt ave'!DZ160</f>
        <v>0</v>
      </c>
      <c r="AN160" s="115">
        <f>'signal-per-mass-dry-wt ave'!EA160</f>
        <v>0</v>
      </c>
      <c r="AO160" s="66">
        <f>'signal-per-mass-dry-wt ave'!EG160</f>
        <v>0</v>
      </c>
      <c r="AP160" s="115">
        <f>'signal-per-mass-dry-wt ave'!EH160</f>
        <v>0</v>
      </c>
      <c r="AQ160" s="128"/>
      <c r="AR160" s="66">
        <f>'% total signal ave'!Q160</f>
        <v>0</v>
      </c>
      <c r="AS160" s="115">
        <f>'% total signal ave'!R160</f>
        <v>0</v>
      </c>
      <c r="AT160" s="66" t="e">
        <f>'% total signal ave'!S160</f>
        <v>#DIV/0!</v>
      </c>
      <c r="AU160" s="66">
        <f>'% total signal ave'!Y160</f>
        <v>0</v>
      </c>
      <c r="AV160" s="115">
        <f>'% total signal ave'!Z160</f>
        <v>0</v>
      </c>
      <c r="AW160" s="66">
        <f>'% total signal ave'!AF160</f>
        <v>0</v>
      </c>
      <c r="AX160" s="115">
        <f>'% total signal ave'!AG160</f>
        <v>0</v>
      </c>
      <c r="AY160" s="66">
        <f>'% total signal ave'!AM160</f>
        <v>0</v>
      </c>
      <c r="AZ160" s="115">
        <f>'% total signal ave'!AN160</f>
        <v>0</v>
      </c>
      <c r="BA160" s="66">
        <f>'% total signal ave'!AT160</f>
        <v>0</v>
      </c>
      <c r="BB160" s="115">
        <f>'% total signal ave'!AU160</f>
        <v>0</v>
      </c>
      <c r="BC160" s="66">
        <f>'% total signal ave'!BA160</f>
        <v>0</v>
      </c>
      <c r="BD160" s="115">
        <f>'% total signal ave'!BB160</f>
        <v>0</v>
      </c>
      <c r="BE160" s="66">
        <f>'% total signal ave'!BH160</f>
        <v>0</v>
      </c>
      <c r="BF160" s="115">
        <f>'% total signal ave'!BI160</f>
        <v>0</v>
      </c>
      <c r="BG160" s="66">
        <f>'% total signal ave'!BO160</f>
        <v>0</v>
      </c>
      <c r="BH160" s="115">
        <f>'% total signal ave'!BP160</f>
        <v>0</v>
      </c>
      <c r="BI160" s="66">
        <f>'% total signal ave'!BV160</f>
        <v>0</v>
      </c>
      <c r="BJ160" s="115">
        <f>'% total signal ave'!BW160</f>
        <v>0</v>
      </c>
      <c r="BK160" s="66">
        <f>'% total signal ave'!CC160</f>
        <v>0</v>
      </c>
      <c r="BL160" s="115">
        <f>'% total signal ave'!CD160</f>
        <v>0</v>
      </c>
      <c r="BM160" s="66">
        <f>'% total signal ave'!CJ160</f>
        <v>0</v>
      </c>
      <c r="BN160" s="115">
        <f>'% total signal ave'!CK160</f>
        <v>0</v>
      </c>
      <c r="BO160" s="66">
        <f>'% total signal ave'!CQ160</f>
        <v>0</v>
      </c>
      <c r="BP160" s="115">
        <f>'% total signal ave'!CR160</f>
        <v>0</v>
      </c>
      <c r="BQ160" s="66">
        <f>'% total signal ave'!CX160</f>
        <v>0</v>
      </c>
      <c r="BR160" s="115">
        <f>'% total signal ave'!CY160</f>
        <v>0</v>
      </c>
      <c r="BS160" s="66">
        <f>'% total signal ave'!DE160</f>
        <v>0</v>
      </c>
      <c r="BT160" s="115">
        <f>'% total signal ave'!DF160</f>
        <v>0</v>
      </c>
      <c r="BU160" s="66">
        <f>'% total signal ave'!DL160</f>
        <v>0</v>
      </c>
      <c r="BV160" s="115">
        <f>'% total signal ave'!DM160</f>
        <v>0</v>
      </c>
      <c r="BW160" s="66">
        <f>'% total signal ave'!DS160</f>
        <v>0</v>
      </c>
      <c r="BX160" s="115">
        <f>'% total signal ave'!DT160</f>
        <v>0</v>
      </c>
      <c r="BY160" s="66">
        <f>'% total signal ave'!DZ160</f>
        <v>0</v>
      </c>
      <c r="BZ160" s="115">
        <f>'% total signal ave'!EA160</f>
        <v>0</v>
      </c>
      <c r="CA160" s="66">
        <f>'% total signal ave'!EG160</f>
        <v>0</v>
      </c>
      <c r="CB160" s="115">
        <f>'% total signal ave'!EH160</f>
        <v>0</v>
      </c>
    </row>
    <row r="161" spans="1:80">
      <c r="A161">
        <f>'imported data from Web Calc'!A170</f>
        <v>684.4</v>
      </c>
      <c r="B161" t="str">
        <f>'imported data from Web Calc'!B170</f>
        <v>C37H63O8P</v>
      </c>
      <c r="C161" s="61" t="str">
        <f>'imported data from Web Calc'!C170</f>
        <v>PA(34:5)</v>
      </c>
      <c r="D161" s="66">
        <f>'amount-analyzed sorted'!Q161</f>
        <v>8.50155304255499e-5</v>
      </c>
      <c r="E161" s="125"/>
      <c r="F161" s="66">
        <f>'signal-per-mass-dry-wt ave'!Q161</f>
        <v>0.00109518460699351</v>
      </c>
      <c r="G161" s="115">
        <f>'signal-per-mass-dry-wt ave'!R161</f>
        <v>0.00187398891693211</v>
      </c>
      <c r="H161" s="66">
        <f>'signal-per-mass-dry-wt ave'!S161</f>
        <v>1.7111169249142</v>
      </c>
      <c r="I161" s="66">
        <f>'signal-per-mass-dry-wt ave'!Y161</f>
        <v>0.000923870440451526</v>
      </c>
      <c r="J161" s="115">
        <f>'signal-per-mass-dry-wt ave'!Z161</f>
        <v>0.00206583710725228</v>
      </c>
      <c r="K161" s="66">
        <f>'signal-per-mass-dry-wt ave'!AF161</f>
        <v>0</v>
      </c>
      <c r="L161" s="115">
        <f>'signal-per-mass-dry-wt ave'!AG161</f>
        <v>0</v>
      </c>
      <c r="M161" s="66">
        <f>'signal-per-mass-dry-wt ave'!AM161</f>
        <v>0.00049282249210766</v>
      </c>
      <c r="N161" s="115">
        <f>'signal-per-mass-dry-wt ave'!AN161</f>
        <v>0.00110198459319358</v>
      </c>
      <c r="O161" s="66">
        <f>'signal-per-mass-dry-wt ave'!AT161</f>
        <v>0</v>
      </c>
      <c r="P161" s="115">
        <f>'signal-per-mass-dry-wt ave'!AU161</f>
        <v>0</v>
      </c>
      <c r="Q161" s="66">
        <f>'signal-per-mass-dry-wt ave'!BA161</f>
        <v>0.00232633103861727</v>
      </c>
      <c r="R161" s="115">
        <f>'signal-per-mass-dry-wt ave'!BB161</f>
        <v>0.0052018343405159</v>
      </c>
      <c r="S161" s="66">
        <f>'signal-per-mass-dry-wt ave'!BH161</f>
        <v>0.00184833541945356</v>
      </c>
      <c r="T161" s="115">
        <f>'signal-per-mass-dry-wt ave'!BI161</f>
        <v>0.00413300364311875</v>
      </c>
      <c r="U161" s="66">
        <f>'signal-per-mass-dry-wt ave'!BO161</f>
        <v>0.000423947126457197</v>
      </c>
      <c r="V161" s="115">
        <f>'signal-per-mass-dry-wt ave'!BP161</f>
        <v>0.000947974593623992</v>
      </c>
      <c r="W161" s="66">
        <f>'signal-per-mass-dry-wt ave'!BV161</f>
        <v>0.00434647696923511</v>
      </c>
      <c r="X161" s="115">
        <f>'signal-per-mass-dry-wt ave'!BW161</f>
        <v>0.00321307693544964</v>
      </c>
      <c r="Y161" s="66">
        <f>'signal-per-mass-dry-wt ave'!CC161</f>
        <v>0.000321730625611786</v>
      </c>
      <c r="Z161" s="115">
        <f>'signal-per-mass-dry-wt ave'!CD161</f>
        <v>0.000719411549311488</v>
      </c>
      <c r="AA161" s="66">
        <f>'signal-per-mass-dry-wt ave'!CJ161</f>
        <v>0</v>
      </c>
      <c r="AB161" s="115">
        <f>'signal-per-mass-dry-wt ave'!CK161</f>
        <v>0</v>
      </c>
      <c r="AC161" s="66">
        <f>'signal-per-mass-dry-wt ave'!CQ161</f>
        <v>0</v>
      </c>
      <c r="AD161" s="115">
        <f>'signal-per-mass-dry-wt ave'!CR161</f>
        <v>0</v>
      </c>
      <c r="AE161" s="66">
        <f>'signal-per-mass-dry-wt ave'!CX161</f>
        <v>0</v>
      </c>
      <c r="AF161" s="115">
        <f>'signal-per-mass-dry-wt ave'!CY161</f>
        <v>0</v>
      </c>
      <c r="AG161" s="66">
        <f>'signal-per-mass-dry-wt ave'!DE161</f>
        <v>0.000604439467424122</v>
      </c>
      <c r="AH161" s="115">
        <f>'signal-per-mass-dry-wt ave'!DF161</f>
        <v>0.00135156773744411</v>
      </c>
      <c r="AI161" s="66">
        <f>'signal-per-mass-dry-wt ave'!DL161</f>
        <v>0</v>
      </c>
      <c r="AJ161" s="115">
        <f>'signal-per-mass-dry-wt ave'!DM161</f>
        <v>0</v>
      </c>
      <c r="AK161" s="66">
        <f>'signal-per-mass-dry-wt ave'!DS161</f>
        <v>0</v>
      </c>
      <c r="AL161" s="115">
        <f>'signal-per-mass-dry-wt ave'!DT161</f>
        <v>0</v>
      </c>
      <c r="AM161" s="66">
        <f>'signal-per-mass-dry-wt ave'!DZ161</f>
        <v>0</v>
      </c>
      <c r="AN161" s="115">
        <f>'signal-per-mass-dry-wt ave'!EA161</f>
        <v>0</v>
      </c>
      <c r="AO161" s="66">
        <f>'signal-per-mass-dry-wt ave'!EG161</f>
        <v>0</v>
      </c>
      <c r="AP161" s="115">
        <f>'signal-per-mass-dry-wt ave'!EH161</f>
        <v>0</v>
      </c>
      <c r="AQ161" s="128"/>
      <c r="AR161" s="66">
        <f>'% total signal ave'!Q161</f>
        <v>0.00198127570783569</v>
      </c>
      <c r="AS161" s="115">
        <f>'% total signal ave'!R161</f>
        <v>0.0033894713906669</v>
      </c>
      <c r="AT161" s="66">
        <f>'% total signal ave'!S161</f>
        <v>1.71075200551946</v>
      </c>
      <c r="AU161" s="66">
        <f>'% total signal ave'!Y161</f>
        <v>0.000385657496177632</v>
      </c>
      <c r="AV161" s="115">
        <f>'% total signal ave'!Z161</f>
        <v>0.00086235637748555</v>
      </c>
      <c r="AW161" s="66">
        <f>'% total signal ave'!AF161</f>
        <v>0</v>
      </c>
      <c r="AX161" s="115">
        <f>'% total signal ave'!AG161</f>
        <v>0</v>
      </c>
      <c r="AY161" s="66">
        <f>'% total signal ave'!AM161</f>
        <v>0.0011091549344357</v>
      </c>
      <c r="AZ161" s="115">
        <f>'% total signal ave'!AN161</f>
        <v>0.00248014583097755</v>
      </c>
      <c r="BA161" s="66">
        <f>'% total signal ave'!AT161</f>
        <v>0</v>
      </c>
      <c r="BB161" s="115">
        <f>'% total signal ave'!AU161</f>
        <v>0</v>
      </c>
      <c r="BC161" s="66">
        <f>'% total signal ave'!BA161</f>
        <v>0.00167003903068832</v>
      </c>
      <c r="BD161" s="115">
        <f>'% total signal ave'!BB161</f>
        <v>0.00373432079769693</v>
      </c>
      <c r="BE161" s="66">
        <f>'% total signal ave'!BH161</f>
        <v>0.00131649283265121</v>
      </c>
      <c r="BF161" s="115">
        <f>'% total signal ave'!BI161</f>
        <v>0.00294376746569937</v>
      </c>
      <c r="BG161" s="66">
        <f>'% total signal ave'!BO161</f>
        <v>0.000700171212179353</v>
      </c>
      <c r="BH161" s="115">
        <f>'% total signal ave'!BP161</f>
        <v>0.00156563042632146</v>
      </c>
      <c r="BI161" s="66">
        <f>'% total signal ave'!BV161</f>
        <v>0.00367794557907172</v>
      </c>
      <c r="BJ161" s="115">
        <f>'% total signal ave'!BW161</f>
        <v>0.00308354518516645</v>
      </c>
      <c r="BK161" s="66">
        <f>'% total signal ave'!CC161</f>
        <v>0.0016304366111809</v>
      </c>
      <c r="BL161" s="115">
        <f>'% total signal ave'!CD161</f>
        <v>0.00364576709560489</v>
      </c>
      <c r="BM161" s="66">
        <f>'% total signal ave'!CJ161</f>
        <v>0</v>
      </c>
      <c r="BN161" s="115">
        <f>'% total signal ave'!CK161</f>
        <v>0</v>
      </c>
      <c r="BO161" s="66">
        <f>'% total signal ave'!CQ161</f>
        <v>0</v>
      </c>
      <c r="BP161" s="115">
        <f>'% total signal ave'!CR161</f>
        <v>0</v>
      </c>
      <c r="BQ161" s="66">
        <f>'% total signal ave'!CX161</f>
        <v>0</v>
      </c>
      <c r="BR161" s="115">
        <f>'% total signal ave'!CY161</f>
        <v>0</v>
      </c>
      <c r="BS161" s="66">
        <f>'% total signal ave'!DE161</f>
        <v>0.00102650688378061</v>
      </c>
      <c r="BT161" s="115">
        <f>'% total signal ave'!DF161</f>
        <v>0.00229533917150493</v>
      </c>
      <c r="BU161" s="66">
        <f>'% total signal ave'!DL161</f>
        <v>0</v>
      </c>
      <c r="BV161" s="115">
        <f>'% total signal ave'!DM161</f>
        <v>0</v>
      </c>
      <c r="BW161" s="66">
        <f>'% total signal ave'!DS161</f>
        <v>0</v>
      </c>
      <c r="BX161" s="115">
        <f>'% total signal ave'!DT161</f>
        <v>0</v>
      </c>
      <c r="BY161" s="66">
        <f>'% total signal ave'!DZ161</f>
        <v>0</v>
      </c>
      <c r="BZ161" s="115">
        <f>'% total signal ave'!EA161</f>
        <v>0</v>
      </c>
      <c r="CA161" s="66">
        <f>'% total signal ave'!EG161</f>
        <v>0</v>
      </c>
      <c r="CB161" s="115">
        <f>'% total signal ave'!EH161</f>
        <v>0</v>
      </c>
    </row>
    <row r="162" spans="1:80">
      <c r="A162">
        <f>'imported data from Web Calc'!A171</f>
        <v>686.4</v>
      </c>
      <c r="B162" t="str">
        <f>'imported data from Web Calc'!B171</f>
        <v>C37H65O8P</v>
      </c>
      <c r="C162" s="61" t="str">
        <f>'imported data from Web Calc'!C171</f>
        <v>PA(34:4)</v>
      </c>
      <c r="D162" s="66">
        <f>'amount-analyzed sorted'!Q162</f>
        <v>0.00278561525224142</v>
      </c>
      <c r="E162" s="125"/>
      <c r="F162" s="66">
        <f>'signal-per-mass-dry-wt ave'!Q162</f>
        <v>0.0358847722291492</v>
      </c>
      <c r="G162" s="115">
        <f>'signal-per-mass-dry-wt ave'!R162</f>
        <v>0.0115311869580073</v>
      </c>
      <c r="H162" s="66">
        <f>'signal-per-mass-dry-wt ave'!S162</f>
        <v>0.321339282422435</v>
      </c>
      <c r="I162" s="66">
        <f>'signal-per-mass-dry-wt ave'!Y162</f>
        <v>0.154282969205907</v>
      </c>
      <c r="J162" s="115">
        <f>'signal-per-mass-dry-wt ave'!Z162</f>
        <v>0.144750931744175</v>
      </c>
      <c r="K162" s="66">
        <f>'signal-per-mass-dry-wt ave'!AF162</f>
        <v>0.131205872215354</v>
      </c>
      <c r="L162" s="115">
        <f>'signal-per-mass-dry-wt ave'!AG162</f>
        <v>0.11897096339022</v>
      </c>
      <c r="M162" s="66">
        <f>'signal-per-mass-dry-wt ave'!AM162</f>
        <v>0.00967285949904774</v>
      </c>
      <c r="N162" s="115">
        <f>'signal-per-mass-dry-wt ave'!AN162</f>
        <v>0.00578333101312847</v>
      </c>
      <c r="O162" s="66">
        <f>'signal-per-mass-dry-wt ave'!AT162</f>
        <v>0.0671939190946892</v>
      </c>
      <c r="P162" s="115">
        <f>'signal-per-mass-dry-wt ave'!AU162</f>
        <v>0.0538377298524179</v>
      </c>
      <c r="Q162" s="66">
        <f>'signal-per-mass-dry-wt ave'!BA162</f>
        <v>0.149920812848607</v>
      </c>
      <c r="R162" s="115">
        <f>'signal-per-mass-dry-wt ave'!BB162</f>
        <v>0.133661757196316</v>
      </c>
      <c r="S162" s="66">
        <f>'signal-per-mass-dry-wt ave'!BH162</f>
        <v>0.0802626391255633</v>
      </c>
      <c r="T162" s="115">
        <f>'signal-per-mass-dry-wt ave'!BI162</f>
        <v>0.0808917432971886</v>
      </c>
      <c r="U162" s="66">
        <f>'signal-per-mass-dry-wt ave'!BO162</f>
        <v>0.0176321000822901</v>
      </c>
      <c r="V162" s="115">
        <f>'signal-per-mass-dry-wt ave'!BP162</f>
        <v>0.0233569940289784</v>
      </c>
      <c r="W162" s="66">
        <f>'signal-per-mass-dry-wt ave'!BV162</f>
        <v>0.12060079667664</v>
      </c>
      <c r="X162" s="115">
        <f>'signal-per-mass-dry-wt ave'!BW162</f>
        <v>0.0515912000065167</v>
      </c>
      <c r="Y162" s="66">
        <f>'signal-per-mass-dry-wt ave'!CC162</f>
        <v>0.0043788137249531</v>
      </c>
      <c r="Z162" s="115">
        <f>'signal-per-mass-dry-wt ave'!CD162</f>
        <v>0.00471941388274711</v>
      </c>
      <c r="AA162" s="66">
        <f>'signal-per-mass-dry-wt ave'!CJ162</f>
        <v>0.0163332272301485</v>
      </c>
      <c r="AB162" s="115">
        <f>'signal-per-mass-dry-wt ave'!CK162</f>
        <v>0.0171801451463707</v>
      </c>
      <c r="AC162" s="66">
        <f>'signal-per-mass-dry-wt ave'!CQ162</f>
        <v>0.0144331495502436</v>
      </c>
      <c r="AD162" s="115">
        <f>'signal-per-mass-dry-wt ave'!CR162</f>
        <v>0.00787250646494616</v>
      </c>
      <c r="AE162" s="66">
        <f>'signal-per-mass-dry-wt ave'!CX162</f>
        <v>0.00331882252463751</v>
      </c>
      <c r="AF162" s="115">
        <f>'signal-per-mass-dry-wt ave'!CY162</f>
        <v>0.00577344015009728</v>
      </c>
      <c r="AG162" s="66">
        <f>'signal-per-mass-dry-wt ave'!DE162</f>
        <v>0.0383229913669158</v>
      </c>
      <c r="AH162" s="115">
        <f>'signal-per-mass-dry-wt ave'!DF162</f>
        <v>0.0255838607331835</v>
      </c>
      <c r="AI162" s="66">
        <f>'signal-per-mass-dry-wt ave'!DL162</f>
        <v>0.0375867266645241</v>
      </c>
      <c r="AJ162" s="115">
        <f>'signal-per-mass-dry-wt ave'!DM162</f>
        <v>0.0309683359271338</v>
      </c>
      <c r="AK162" s="66">
        <f>'signal-per-mass-dry-wt ave'!DS162</f>
        <v>0.023064030730882</v>
      </c>
      <c r="AL162" s="115">
        <f>'signal-per-mass-dry-wt ave'!DT162</f>
        <v>0.0439018821990701</v>
      </c>
      <c r="AM162" s="66">
        <f>'signal-per-mass-dry-wt ave'!DZ162</f>
        <v>0.0214165798306347</v>
      </c>
      <c r="AN162" s="115">
        <f>'signal-per-mass-dry-wt ave'!EA162</f>
        <v>0.0231837831482572</v>
      </c>
      <c r="AO162" s="66">
        <f>'signal-per-mass-dry-wt ave'!EG162</f>
        <v>0.00799952230139772</v>
      </c>
      <c r="AP162" s="115">
        <f>'signal-per-mass-dry-wt ave'!EH162</f>
        <v>0.00800145678561752</v>
      </c>
      <c r="AQ162" s="128"/>
      <c r="AR162" s="66">
        <f>'% total signal ave'!Q162</f>
        <v>0.0651663692910265</v>
      </c>
      <c r="AS162" s="115">
        <f>'% total signal ave'!R162</f>
        <v>0.0213151586683639</v>
      </c>
      <c r="AT162" s="66">
        <f>'% total signal ave'!S162</f>
        <v>0.327088326390757</v>
      </c>
      <c r="AU162" s="66">
        <f>'% total signal ave'!Y162</f>
        <v>0.0837227305658953</v>
      </c>
      <c r="AV162" s="115">
        <f>'% total signal ave'!Z162</f>
        <v>0.0592348041136704</v>
      </c>
      <c r="AW162" s="66">
        <f>'% total signal ave'!AF162</f>
        <v>0.15056376387486</v>
      </c>
      <c r="AX162" s="115">
        <f>'% total signal ave'!AG162</f>
        <v>0.0656021155478314</v>
      </c>
      <c r="AY162" s="66">
        <f>'% total signal ave'!AM162</f>
        <v>0.023760562732727</v>
      </c>
      <c r="AZ162" s="115">
        <f>'% total signal ave'!AN162</f>
        <v>0.0112433735783894</v>
      </c>
      <c r="BA162" s="66">
        <f>'% total signal ave'!AT162</f>
        <v>0.111318942723232</v>
      </c>
      <c r="BB162" s="115">
        <f>'% total signal ave'!AU162</f>
        <v>0.0744300292117145</v>
      </c>
      <c r="BC162" s="66">
        <f>'% total signal ave'!BA162</f>
        <v>0.142913264613478</v>
      </c>
      <c r="BD162" s="115">
        <f>'% total signal ave'!BB162</f>
        <v>0.0762950343261079</v>
      </c>
      <c r="BE162" s="66">
        <f>'% total signal ave'!BH162</f>
        <v>0.0853500153882196</v>
      </c>
      <c r="BF162" s="115">
        <f>'% total signal ave'!BI162</f>
        <v>0.0531208916047611</v>
      </c>
      <c r="BG162" s="66">
        <f>'% total signal ave'!BO162</f>
        <v>0.0244972665070999</v>
      </c>
      <c r="BH162" s="115">
        <f>'% total signal ave'!BP162</f>
        <v>0.0246270652906025</v>
      </c>
      <c r="BI162" s="66">
        <f>'% total signal ave'!BV162</f>
        <v>0.0956872326361644</v>
      </c>
      <c r="BJ162" s="115">
        <f>'% total signal ave'!BW162</f>
        <v>0.0264347424924978</v>
      </c>
      <c r="BK162" s="66">
        <f>'% total signal ave'!CC162</f>
        <v>0.0148300885526166</v>
      </c>
      <c r="BL162" s="115">
        <f>'% total signal ave'!CD162</f>
        <v>0.0145635586448854</v>
      </c>
      <c r="BM162" s="66">
        <f>'% total signal ave'!CJ162</f>
        <v>0.0291158513680412</v>
      </c>
      <c r="BN162" s="115">
        <f>'% total signal ave'!CK162</f>
        <v>0.0171443453710792</v>
      </c>
      <c r="BO162" s="66">
        <f>'% total signal ave'!CQ162</f>
        <v>0.0360549707408183</v>
      </c>
      <c r="BP162" s="115">
        <f>'% total signal ave'!CR162</f>
        <v>0.0187614077102877</v>
      </c>
      <c r="BQ162" s="66">
        <f>'% total signal ave'!CX162</f>
        <v>0.0078595043270597</v>
      </c>
      <c r="BR162" s="115">
        <f>'% total signal ave'!CY162</f>
        <v>0.0135403588295531</v>
      </c>
      <c r="BS162" s="66">
        <f>'% total signal ave'!DE162</f>
        <v>0.0722905051700109</v>
      </c>
      <c r="BT162" s="115">
        <f>'% total signal ave'!DF162</f>
        <v>0.0317072573409921</v>
      </c>
      <c r="BU162" s="66">
        <f>'% total signal ave'!DL162</f>
        <v>0.105424414449752</v>
      </c>
      <c r="BV162" s="115">
        <f>'% total signal ave'!DM162</f>
        <v>0.0466124393191816</v>
      </c>
      <c r="BW162" s="66">
        <f>'% total signal ave'!DS162</f>
        <v>0.0256463675983366</v>
      </c>
      <c r="BX162" s="115">
        <f>'% total signal ave'!DT162</f>
        <v>0.0365489113189543</v>
      </c>
      <c r="BY162" s="66">
        <f>'% total signal ave'!DZ162</f>
        <v>0.0756001191760829</v>
      </c>
      <c r="BZ162" s="115">
        <f>'% total signal ave'!EA162</f>
        <v>0.047208748463153</v>
      </c>
      <c r="CA162" s="66">
        <f>'% total signal ave'!EG162</f>
        <v>0.0120900860047666</v>
      </c>
      <c r="CB162" s="115">
        <f>'% total signal ave'!EH162</f>
        <v>0.0116225113180244</v>
      </c>
    </row>
    <row r="163" spans="1:80">
      <c r="A163">
        <f>'imported data from Web Calc'!A172</f>
        <v>688.5</v>
      </c>
      <c r="B163" t="str">
        <f>'imported data from Web Calc'!B172</f>
        <v>C37H67O8P</v>
      </c>
      <c r="C163" s="61" t="str">
        <f>'imported data from Web Calc'!C172</f>
        <v>PA(34:3)</v>
      </c>
      <c r="D163" s="66">
        <f>'amount-analyzed sorted'!Q163</f>
        <v>0.110863869357063</v>
      </c>
      <c r="E163" s="125"/>
      <c r="F163" s="66">
        <f>'signal-per-mass-dry-wt ave'!Q163</f>
        <v>1.42816733111984</v>
      </c>
      <c r="G163" s="115">
        <f>'signal-per-mass-dry-wt ave'!R163</f>
        <v>0.0902504921122767</v>
      </c>
      <c r="H163" s="66">
        <f>'signal-per-mass-dry-wt ave'!S163</f>
        <v>0.063193219831958</v>
      </c>
      <c r="I163" s="66">
        <f>'signal-per-mass-dry-wt ave'!Y163</f>
        <v>3.35365430234359</v>
      </c>
      <c r="J163" s="115">
        <f>'signal-per-mass-dry-wt ave'!Z163</f>
        <v>2.63569553337793</v>
      </c>
      <c r="K163" s="66">
        <f>'signal-per-mass-dry-wt ave'!AF163</f>
        <v>2.91951898414642</v>
      </c>
      <c r="L163" s="115">
        <f>'signal-per-mass-dry-wt ave'!AG163</f>
        <v>2.47573719423117</v>
      </c>
      <c r="M163" s="66">
        <f>'signal-per-mass-dry-wt ave'!AM163</f>
        <v>0.586162319655892</v>
      </c>
      <c r="N163" s="115">
        <f>'signal-per-mass-dry-wt ave'!AN163</f>
        <v>0.174406798667798</v>
      </c>
      <c r="O163" s="66">
        <f>'signal-per-mass-dry-wt ave'!AT163</f>
        <v>2.42673926647668</v>
      </c>
      <c r="P163" s="115">
        <f>'signal-per-mass-dry-wt ave'!AU163</f>
        <v>1.42632233711947</v>
      </c>
      <c r="Q163" s="66">
        <f>'signal-per-mass-dry-wt ave'!BA163</f>
        <v>4.34843177622942</v>
      </c>
      <c r="R163" s="115">
        <f>'signal-per-mass-dry-wt ave'!BB163</f>
        <v>3.3163767591817</v>
      </c>
      <c r="S163" s="66">
        <f>'signal-per-mass-dry-wt ave'!BH163</f>
        <v>2.85556345214679</v>
      </c>
      <c r="T163" s="115">
        <f>'signal-per-mass-dry-wt ave'!BI163</f>
        <v>2.1653963750653</v>
      </c>
      <c r="U163" s="66">
        <f>'signal-per-mass-dry-wt ave'!BO163</f>
        <v>0.989801627914573</v>
      </c>
      <c r="V163" s="115">
        <f>'signal-per-mass-dry-wt ave'!BP163</f>
        <v>0.824906703502328</v>
      </c>
      <c r="W163" s="66">
        <f>'signal-per-mass-dry-wt ave'!BV163</f>
        <v>4.06152270525669</v>
      </c>
      <c r="X163" s="115">
        <f>'signal-per-mass-dry-wt ave'!BW163</f>
        <v>1.08081570855677</v>
      </c>
      <c r="Y163" s="66">
        <f>'signal-per-mass-dry-wt ave'!CC163</f>
        <v>0.240613456916532</v>
      </c>
      <c r="Z163" s="115">
        <f>'signal-per-mass-dry-wt ave'!CD163</f>
        <v>0.0733254169132518</v>
      </c>
      <c r="AA163" s="66">
        <f>'signal-per-mass-dry-wt ave'!CJ163</f>
        <v>0.828891327078685</v>
      </c>
      <c r="AB163" s="115">
        <f>'signal-per-mass-dry-wt ave'!CK163</f>
        <v>0.63518335506015</v>
      </c>
      <c r="AC163" s="66">
        <f>'signal-per-mass-dry-wt ave'!CQ163</f>
        <v>0.709867008178338</v>
      </c>
      <c r="AD163" s="115">
        <f>'signal-per-mass-dry-wt ave'!CR163</f>
        <v>0.182602014941635</v>
      </c>
      <c r="AE163" s="66">
        <f>'signal-per-mass-dry-wt ave'!CX163</f>
        <v>0.274447660979903</v>
      </c>
      <c r="AF163" s="115">
        <f>'signal-per-mass-dry-wt ave'!CY163</f>
        <v>0.195584701728194</v>
      </c>
      <c r="AG163" s="66">
        <f>'signal-per-mass-dry-wt ave'!DE163</f>
        <v>1.86038199625721</v>
      </c>
      <c r="AH163" s="115">
        <f>'signal-per-mass-dry-wt ave'!DF163</f>
        <v>0.797673530993031</v>
      </c>
      <c r="AI163" s="66">
        <f>'signal-per-mass-dry-wt ave'!DL163</f>
        <v>1.34667726334601</v>
      </c>
      <c r="AJ163" s="115">
        <f>'signal-per-mass-dry-wt ave'!DM163</f>
        <v>0.854857927580149</v>
      </c>
      <c r="AK163" s="66">
        <f>'signal-per-mass-dry-wt ave'!DS163</f>
        <v>1.13306165957415</v>
      </c>
      <c r="AL163" s="115">
        <f>'signal-per-mass-dry-wt ave'!DT163</f>
        <v>1.57889409843249</v>
      </c>
      <c r="AM163" s="66">
        <f>'signal-per-mass-dry-wt ave'!DZ163</f>
        <v>0.843964890976684</v>
      </c>
      <c r="AN163" s="115">
        <f>'signal-per-mass-dry-wt ave'!EA163</f>
        <v>0.818085010522056</v>
      </c>
      <c r="AO163" s="66">
        <f>'signal-per-mass-dry-wt ave'!EG163</f>
        <v>0.580608058586878</v>
      </c>
      <c r="AP163" s="115">
        <f>'signal-per-mass-dry-wt ave'!EH163</f>
        <v>0.500271240066797</v>
      </c>
      <c r="AQ163" s="128"/>
      <c r="AR163" s="66">
        <f>'% total signal ave'!Q163</f>
        <v>2.58469484582175</v>
      </c>
      <c r="AS163" s="115">
        <f>'% total signal ave'!R163</f>
        <v>0.126070835296177</v>
      </c>
      <c r="AT163" s="66">
        <f>'% total signal ave'!S163</f>
        <v>0.048775906950863</v>
      </c>
      <c r="AU163" s="66">
        <f>'% total signal ave'!Y163</f>
        <v>1.84553189509092</v>
      </c>
      <c r="AV163" s="115">
        <f>'% total signal ave'!Z163</f>
        <v>0.987944203114256</v>
      </c>
      <c r="AW163" s="66">
        <f>'% total signal ave'!AF163</f>
        <v>3.28393036616674</v>
      </c>
      <c r="AX163" s="115">
        <f>'% total signal ave'!AG163</f>
        <v>1.25445044773465</v>
      </c>
      <c r="AY163" s="66">
        <f>'% total signal ave'!AM163</f>
        <v>1.49504561116487</v>
      </c>
      <c r="AZ163" s="115">
        <f>'% total signal ave'!AN163</f>
        <v>0.332301201754886</v>
      </c>
      <c r="BA163" s="66">
        <f>'% total signal ave'!AT163</f>
        <v>4.10280957261268</v>
      </c>
      <c r="BB163" s="115">
        <f>'% total signal ave'!AU163</f>
        <v>1.36513697560868</v>
      </c>
      <c r="BC163" s="66">
        <f>'% total signal ave'!BA163</f>
        <v>4.21858681983961</v>
      </c>
      <c r="BD163" s="115">
        <f>'% total signal ave'!BB163</f>
        <v>1.73393922858638</v>
      </c>
      <c r="BE163" s="66">
        <f>'% total signal ave'!BH163</f>
        <v>3.17702431002418</v>
      </c>
      <c r="BF163" s="115">
        <f>'% total signal ave'!BI163</f>
        <v>1.25775538500424</v>
      </c>
      <c r="BG163" s="66">
        <f>'% total signal ave'!BO163</f>
        <v>1.60899329323606</v>
      </c>
      <c r="BH163" s="115">
        <f>'% total signal ave'!BP163</f>
        <v>0.776623779338599</v>
      </c>
      <c r="BI163" s="66">
        <f>'% total signal ave'!BV163</f>
        <v>3.27074543882063</v>
      </c>
      <c r="BJ163" s="115">
        <f>'% total signal ave'!BW163</f>
        <v>0.372823015591262</v>
      </c>
      <c r="BK163" s="66">
        <f>'% total signal ave'!CC163</f>
        <v>1.03486664631705</v>
      </c>
      <c r="BL163" s="115">
        <f>'% total signal ave'!CD163</f>
        <v>0.268006651394233</v>
      </c>
      <c r="BM163" s="66">
        <f>'% total signal ave'!CJ163</f>
        <v>1.69901970648981</v>
      </c>
      <c r="BN163" s="115">
        <f>'% total signal ave'!CK163</f>
        <v>0.594071030976745</v>
      </c>
      <c r="BO163" s="66">
        <f>'% total signal ave'!CQ163</f>
        <v>1.84554586824618</v>
      </c>
      <c r="BP163" s="115">
        <f>'% total signal ave'!CR163</f>
        <v>0.345938340019689</v>
      </c>
      <c r="BQ163" s="66">
        <f>'% total signal ave'!CX163</f>
        <v>0.817460415220381</v>
      </c>
      <c r="BR163" s="115">
        <f>'% total signal ave'!CY163</f>
        <v>0.33438980901709</v>
      </c>
      <c r="BS163" s="66">
        <f>'% total signal ave'!DE163</f>
        <v>3.80422373666674</v>
      </c>
      <c r="BT163" s="115">
        <f>'% total signal ave'!DF163</f>
        <v>0.749800726958041</v>
      </c>
      <c r="BU163" s="66">
        <f>'% total signal ave'!DL163</f>
        <v>4.27193928811908</v>
      </c>
      <c r="BV163" s="115">
        <f>'% total signal ave'!DM163</f>
        <v>0.611083559319734</v>
      </c>
      <c r="BW163" s="66">
        <f>'% total signal ave'!DS163</f>
        <v>1.59737734101458</v>
      </c>
      <c r="BX163" s="115">
        <f>'% total signal ave'!DT163</f>
        <v>1.0789451776755</v>
      </c>
      <c r="BY163" s="66">
        <f>'% total signal ave'!DZ163</f>
        <v>2.72164520773735</v>
      </c>
      <c r="BZ163" s="115">
        <f>'% total signal ave'!EA163</f>
        <v>0.497806903172552</v>
      </c>
      <c r="CA163" s="66">
        <f>'% total signal ave'!EG163</f>
        <v>1.11899936510382</v>
      </c>
      <c r="CB163" s="115">
        <f>'% total signal ave'!EH163</f>
        <v>0.402742031660035</v>
      </c>
    </row>
    <row r="164" spans="1:80">
      <c r="A164">
        <f>'imported data from Web Calc'!A173</f>
        <v>690.5</v>
      </c>
      <c r="B164" t="str">
        <f>'imported data from Web Calc'!B173</f>
        <v>C37H69O8P</v>
      </c>
      <c r="C164" s="61" t="str">
        <f>'imported data from Web Calc'!C173</f>
        <v>PA(34:2)</v>
      </c>
      <c r="D164" s="66">
        <f>'amount-analyzed sorted'!Q164</f>
        <v>0.191104059350199</v>
      </c>
      <c r="E164" s="125"/>
      <c r="F164" s="66">
        <f>'signal-per-mass-dry-wt ave'!Q164</f>
        <v>2.46183518572053</v>
      </c>
      <c r="G164" s="115">
        <f>'signal-per-mass-dry-wt ave'!R164</f>
        <v>0.123228120959521</v>
      </c>
      <c r="H164" s="66">
        <f>'signal-per-mass-dry-wt ave'!S164</f>
        <v>0.0500553902528836</v>
      </c>
      <c r="I164" s="66">
        <f>'signal-per-mass-dry-wt ave'!Y164</f>
        <v>6.42127907316509</v>
      </c>
      <c r="J164" s="115">
        <f>'signal-per-mass-dry-wt ave'!Z164</f>
        <v>5.22696306595697</v>
      </c>
      <c r="K164" s="66">
        <f>'signal-per-mass-dry-wt ave'!AF164</f>
        <v>5.48530199922005</v>
      </c>
      <c r="L164" s="115">
        <f>'signal-per-mass-dry-wt ave'!AG164</f>
        <v>4.67630243964311</v>
      </c>
      <c r="M164" s="66">
        <f>'signal-per-mass-dry-wt ave'!AM164</f>
        <v>0.901426339281027</v>
      </c>
      <c r="N164" s="115">
        <f>'signal-per-mass-dry-wt ave'!AN164</f>
        <v>0.290353373082649</v>
      </c>
      <c r="O164" s="66">
        <f>'signal-per-mass-dry-wt ave'!AT164</f>
        <v>3.50185277679574</v>
      </c>
      <c r="P164" s="115">
        <f>'signal-per-mass-dry-wt ave'!AU164</f>
        <v>2.01387414301266</v>
      </c>
      <c r="Q164" s="66">
        <f>'signal-per-mass-dry-wt ave'!BA164</f>
        <v>7.00181766695561</v>
      </c>
      <c r="R164" s="115">
        <f>'signal-per-mass-dry-wt ave'!BB164</f>
        <v>5.32597504455601</v>
      </c>
      <c r="S164" s="66">
        <f>'signal-per-mass-dry-wt ave'!BH164</f>
        <v>4.37966106919739</v>
      </c>
      <c r="T164" s="115">
        <f>'signal-per-mass-dry-wt ave'!BI164</f>
        <v>3.43430008325278</v>
      </c>
      <c r="U164" s="66">
        <f>'signal-per-mass-dry-wt ave'!BO164</f>
        <v>1.59289218126138</v>
      </c>
      <c r="V164" s="115">
        <f>'signal-per-mass-dry-wt ave'!BP164</f>
        <v>1.40803701570952</v>
      </c>
      <c r="W164" s="66">
        <f>'signal-per-mass-dry-wt ave'!BV164</f>
        <v>6.53563222788376</v>
      </c>
      <c r="X164" s="115">
        <f>'signal-per-mass-dry-wt ave'!BW164</f>
        <v>1.82134883184547</v>
      </c>
      <c r="Y164" s="66">
        <f>'signal-per-mass-dry-wt ave'!CC164</f>
        <v>0.425817318322962</v>
      </c>
      <c r="Z164" s="115">
        <f>'signal-per-mass-dry-wt ave'!CD164</f>
        <v>0.168707820527918</v>
      </c>
      <c r="AA164" s="66">
        <f>'signal-per-mass-dry-wt ave'!CJ164</f>
        <v>1.58833851119965</v>
      </c>
      <c r="AB164" s="115">
        <f>'signal-per-mass-dry-wt ave'!CK164</f>
        <v>1.17104869666758</v>
      </c>
      <c r="AC164" s="66">
        <f>'signal-per-mass-dry-wt ave'!CQ164</f>
        <v>1.73589704914769</v>
      </c>
      <c r="AD164" s="115">
        <f>'signal-per-mass-dry-wt ave'!CR164</f>
        <v>0.551074403953744</v>
      </c>
      <c r="AE164" s="66">
        <f>'signal-per-mass-dry-wt ave'!CX164</f>
        <v>0.544831169625898</v>
      </c>
      <c r="AF164" s="115">
        <f>'signal-per-mass-dry-wt ave'!CY164</f>
        <v>0.376146369333196</v>
      </c>
      <c r="AG164" s="66">
        <f>'signal-per-mass-dry-wt ave'!DE164</f>
        <v>3.39270342383719</v>
      </c>
      <c r="AH164" s="115">
        <f>'signal-per-mass-dry-wt ave'!DF164</f>
        <v>1.36462918557764</v>
      </c>
      <c r="AI164" s="66">
        <f>'signal-per-mass-dry-wt ave'!DL164</f>
        <v>2.316963844962</v>
      </c>
      <c r="AJ164" s="115">
        <f>'signal-per-mass-dry-wt ave'!DM164</f>
        <v>1.54406530472483</v>
      </c>
      <c r="AK164" s="66">
        <f>'signal-per-mass-dry-wt ave'!DS164</f>
        <v>1.86460197873414</v>
      </c>
      <c r="AL164" s="115">
        <f>'signal-per-mass-dry-wt ave'!DT164</f>
        <v>2.62445630598567</v>
      </c>
      <c r="AM164" s="66">
        <f>'signal-per-mass-dry-wt ave'!DZ164</f>
        <v>1.67124284266758</v>
      </c>
      <c r="AN164" s="115">
        <f>'signal-per-mass-dry-wt ave'!EA164</f>
        <v>1.73628132199005</v>
      </c>
      <c r="AO164" s="66">
        <f>'signal-per-mass-dry-wt ave'!EG164</f>
        <v>1.08846424952771</v>
      </c>
      <c r="AP164" s="115">
        <f>'signal-per-mass-dry-wt ave'!EH164</f>
        <v>0.947941221851119</v>
      </c>
      <c r="AQ164" s="128"/>
      <c r="AR164" s="66">
        <f>'% total signal ave'!Q164</f>
        <v>4.45585147090417</v>
      </c>
      <c r="AS164" s="115">
        <f>'% total signal ave'!R164</f>
        <v>0.14007659691555</v>
      </c>
      <c r="AT164" s="66">
        <f>'% total signal ave'!S164</f>
        <v>0.0314365498558968</v>
      </c>
      <c r="AU164" s="66">
        <f>'% total signal ave'!Y164</f>
        <v>3.52157545742185</v>
      </c>
      <c r="AV164" s="115">
        <f>'% total signal ave'!Z164</f>
        <v>1.98753222036662</v>
      </c>
      <c r="AW164" s="66">
        <f>'% total signal ave'!AF164</f>
        <v>6.1779372768822</v>
      </c>
      <c r="AX164" s="115">
        <f>'% total signal ave'!AG164</f>
        <v>2.58212285431871</v>
      </c>
      <c r="AY164" s="66">
        <f>'% total signal ave'!AM164</f>
        <v>2.26710673093854</v>
      </c>
      <c r="AZ164" s="115">
        <f>'% total signal ave'!AN164</f>
        <v>0.439191590811139</v>
      </c>
      <c r="BA164" s="66">
        <f>'% total signal ave'!AT164</f>
        <v>6.00196581028069</v>
      </c>
      <c r="BB164" s="115">
        <f>'% total signal ave'!AU164</f>
        <v>2.25206814115508</v>
      </c>
      <c r="BC164" s="66">
        <f>'% total signal ave'!BA164</f>
        <v>6.74863876860698</v>
      </c>
      <c r="BD164" s="115">
        <f>'% total signal ave'!BB164</f>
        <v>2.85589145832176</v>
      </c>
      <c r="BE164" s="66">
        <f>'% total signal ave'!BH164</f>
        <v>4.82790497131663</v>
      </c>
      <c r="BF164" s="115">
        <f>'% total signal ave'!BI164</f>
        <v>1.88446303722048</v>
      </c>
      <c r="BG164" s="66">
        <f>'% total signal ave'!BO164</f>
        <v>2.56520641003655</v>
      </c>
      <c r="BH164" s="115">
        <f>'% total signal ave'!BP164</f>
        <v>1.30965087842369</v>
      </c>
      <c r="BI164" s="66">
        <f>'% total signal ave'!BV164</f>
        <v>5.25706352069784</v>
      </c>
      <c r="BJ164" s="115">
        <f>'% total signal ave'!BW164</f>
        <v>0.593905199552374</v>
      </c>
      <c r="BK164" s="66">
        <f>'% total signal ave'!CC164</f>
        <v>1.76345624973055</v>
      </c>
      <c r="BL164" s="115">
        <f>'% total signal ave'!CD164</f>
        <v>0.443957544310871</v>
      </c>
      <c r="BM164" s="66">
        <f>'% total signal ave'!CJ164</f>
        <v>3.29600667554455</v>
      </c>
      <c r="BN164" s="115">
        <f>'% total signal ave'!CK164</f>
        <v>1.05463714271351</v>
      </c>
      <c r="BO164" s="66">
        <f>'% total signal ave'!CQ164</f>
        <v>4.48000915490915</v>
      </c>
      <c r="BP164" s="115">
        <f>'% total signal ave'!CR164</f>
        <v>1.12973573542201</v>
      </c>
      <c r="BQ164" s="66">
        <f>'% total signal ave'!CX164</f>
        <v>1.65468165905603</v>
      </c>
      <c r="BR164" s="115">
        <f>'% total signal ave'!CY164</f>
        <v>0.472827429703109</v>
      </c>
      <c r="BS164" s="66">
        <f>'% total signal ave'!DE164</f>
        <v>6.99504248823625</v>
      </c>
      <c r="BT164" s="115">
        <f>'% total signal ave'!DF164</f>
        <v>1.1913994060155</v>
      </c>
      <c r="BU164" s="66">
        <f>'% total signal ave'!DL164</f>
        <v>7.32493904133129</v>
      </c>
      <c r="BV164" s="115">
        <f>'% total signal ave'!DM164</f>
        <v>1.22139939885684</v>
      </c>
      <c r="BW164" s="66">
        <f>'% total signal ave'!DS164</f>
        <v>2.57195457675577</v>
      </c>
      <c r="BX164" s="115">
        <f>'% total signal ave'!DT164</f>
        <v>1.83596463715877</v>
      </c>
      <c r="BY164" s="66">
        <f>'% total signal ave'!DZ164</f>
        <v>5.30131796157254</v>
      </c>
      <c r="BZ164" s="115">
        <f>'% total signal ave'!EA164</f>
        <v>1.56057415565269</v>
      </c>
      <c r="CA164" s="66">
        <f>'% total signal ave'!EG164</f>
        <v>1.9769909830276</v>
      </c>
      <c r="CB164" s="115">
        <f>'% total signal ave'!EH164</f>
        <v>0.80622438228602</v>
      </c>
    </row>
    <row r="165" spans="1:80">
      <c r="A165">
        <f>'imported data from Web Calc'!A174</f>
        <v>692.5</v>
      </c>
      <c r="B165" t="str">
        <f>'imported data from Web Calc'!B174</f>
        <v>C37H71O8P</v>
      </c>
      <c r="C165" s="61" t="str">
        <f>'imported data from Web Calc'!C174</f>
        <v>PA(34:1)</v>
      </c>
      <c r="D165" s="66">
        <f>'amount-analyzed sorted'!Q165</f>
        <v>0.0795528303854401</v>
      </c>
      <c r="E165" s="125"/>
      <c r="F165" s="66">
        <f>'signal-per-mass-dry-wt ave'!Q165</f>
        <v>1.02481317054414</v>
      </c>
      <c r="G165" s="115">
        <f>'signal-per-mass-dry-wt ave'!R165</f>
        <v>0.0499290876209024</v>
      </c>
      <c r="H165" s="66">
        <f>'signal-per-mass-dry-wt ave'!S165</f>
        <v>0.0487201853528011</v>
      </c>
      <c r="I165" s="66">
        <f>'signal-per-mass-dry-wt ave'!Y165</f>
        <v>2.39747772937853</v>
      </c>
      <c r="J165" s="115">
        <f>'signal-per-mass-dry-wt ave'!Z165</f>
        <v>1.79561653474274</v>
      </c>
      <c r="K165" s="66">
        <f>'signal-per-mass-dry-wt ave'!AF165</f>
        <v>2.18363392328957</v>
      </c>
      <c r="L165" s="115">
        <f>'signal-per-mass-dry-wt ave'!AG165</f>
        <v>1.79005572519585</v>
      </c>
      <c r="M165" s="66">
        <f>'signal-per-mass-dry-wt ave'!AM165</f>
        <v>0.446312002385457</v>
      </c>
      <c r="N165" s="115">
        <f>'signal-per-mass-dry-wt ave'!AN165</f>
        <v>0.0789870246443414</v>
      </c>
      <c r="O165" s="66">
        <f>'signal-per-mass-dry-wt ave'!AT165</f>
        <v>1.02669135112786</v>
      </c>
      <c r="P165" s="115">
        <f>'signal-per-mass-dry-wt ave'!AU165</f>
        <v>0.574887396904661</v>
      </c>
      <c r="Q165" s="66">
        <f>'signal-per-mass-dry-wt ave'!BA165</f>
        <v>2.48965738891301</v>
      </c>
      <c r="R165" s="115">
        <f>'signal-per-mass-dry-wt ave'!BB165</f>
        <v>2.03634336666385</v>
      </c>
      <c r="S165" s="66">
        <f>'signal-per-mass-dry-wt ave'!BH165</f>
        <v>1.72865910346744</v>
      </c>
      <c r="T165" s="115">
        <f>'signal-per-mass-dry-wt ave'!BI165</f>
        <v>1.52352301756291</v>
      </c>
      <c r="U165" s="66">
        <f>'signal-per-mass-dry-wt ave'!BO165</f>
        <v>0.666344998795988</v>
      </c>
      <c r="V165" s="115">
        <f>'signal-per-mass-dry-wt ave'!BP165</f>
        <v>0.580161373878267</v>
      </c>
      <c r="W165" s="66">
        <f>'signal-per-mass-dry-wt ave'!BV165</f>
        <v>3.17678495121482</v>
      </c>
      <c r="X165" s="115">
        <f>'signal-per-mass-dry-wt ave'!BW165</f>
        <v>0.835223728778061</v>
      </c>
      <c r="Y165" s="66">
        <f>'signal-per-mass-dry-wt ave'!CC165</f>
        <v>0.21622145475451</v>
      </c>
      <c r="Z165" s="115">
        <f>'signal-per-mass-dry-wt ave'!CD165</f>
        <v>0.0844341089745159</v>
      </c>
      <c r="AA165" s="66">
        <f>'signal-per-mass-dry-wt ave'!CJ165</f>
        <v>0.883381434420786</v>
      </c>
      <c r="AB165" s="115">
        <f>'signal-per-mass-dry-wt ave'!CK165</f>
        <v>0.657073381882319</v>
      </c>
      <c r="AC165" s="66">
        <f>'signal-per-mass-dry-wt ave'!CQ165</f>
        <v>0.857188483535253</v>
      </c>
      <c r="AD165" s="115">
        <f>'signal-per-mass-dry-wt ave'!CR165</f>
        <v>0.264966499627931</v>
      </c>
      <c r="AE165" s="66">
        <f>'signal-per-mass-dry-wt ave'!CX165</f>
        <v>0.250257692667994</v>
      </c>
      <c r="AF165" s="115">
        <f>'signal-per-mass-dry-wt ave'!CY165</f>
        <v>0.178318275795931</v>
      </c>
      <c r="AG165" s="66">
        <f>'signal-per-mass-dry-wt ave'!DE165</f>
        <v>1.45406709297616</v>
      </c>
      <c r="AH165" s="115">
        <f>'signal-per-mass-dry-wt ave'!DF165</f>
        <v>0.65603359700545</v>
      </c>
      <c r="AI165" s="66">
        <f>'signal-per-mass-dry-wt ave'!DL165</f>
        <v>0.767982961222223</v>
      </c>
      <c r="AJ165" s="115">
        <f>'signal-per-mass-dry-wt ave'!DM165</f>
        <v>0.56261846696759</v>
      </c>
      <c r="AK165" s="66">
        <f>'signal-per-mass-dry-wt ave'!DS165</f>
        <v>0.722004126366546</v>
      </c>
      <c r="AL165" s="115">
        <f>'signal-per-mass-dry-wt ave'!DT165</f>
        <v>0.917862510258696</v>
      </c>
      <c r="AM165" s="66">
        <f>'signal-per-mass-dry-wt ave'!DZ165</f>
        <v>0.668637249647388</v>
      </c>
      <c r="AN165" s="115">
        <f>'signal-per-mass-dry-wt ave'!EA165</f>
        <v>0.62807255627778</v>
      </c>
      <c r="AO165" s="66">
        <f>'signal-per-mass-dry-wt ave'!EG165</f>
        <v>0.590081138186068</v>
      </c>
      <c r="AP165" s="115">
        <f>'signal-per-mass-dry-wt ave'!EH165</f>
        <v>0.534789073445412</v>
      </c>
      <c r="AQ165" s="128"/>
      <c r="AR165" s="66">
        <f>'% total signal ave'!Q165</f>
        <v>1.8547796510196</v>
      </c>
      <c r="AS165" s="115">
        <f>'% total signal ave'!R165</f>
        <v>0.049453775656133</v>
      </c>
      <c r="AT165" s="66">
        <f>'% total signal ave'!S165</f>
        <v>0.0266628845259045</v>
      </c>
      <c r="AU165" s="66">
        <f>'% total signal ave'!Y165</f>
        <v>1.31694038708414</v>
      </c>
      <c r="AV165" s="115">
        <f>'% total signal ave'!Z165</f>
        <v>0.630523248774453</v>
      </c>
      <c r="AW165" s="66">
        <f>'% total signal ave'!AF165</f>
        <v>2.46198084103197</v>
      </c>
      <c r="AX165" s="115">
        <f>'% total signal ave'!AG165</f>
        <v>0.959784733566895</v>
      </c>
      <c r="AY165" s="66">
        <f>'% total signal ave'!AM165</f>
        <v>1.15004890803271</v>
      </c>
      <c r="AZ165" s="115">
        <f>'% total signal ave'!AN165</f>
        <v>0.180545846622931</v>
      </c>
      <c r="BA165" s="66">
        <f>'% total signal ave'!AT165</f>
        <v>1.81023106507634</v>
      </c>
      <c r="BB165" s="115">
        <f>'% total signal ave'!AU165</f>
        <v>0.461524143412696</v>
      </c>
      <c r="BC165" s="66">
        <f>'% total signal ave'!BA165</f>
        <v>2.36141679188121</v>
      </c>
      <c r="BD165" s="115">
        <f>'% total signal ave'!BB165</f>
        <v>1.1814679194499</v>
      </c>
      <c r="BE165" s="66">
        <f>'% total signal ave'!BH165</f>
        <v>1.86645183966158</v>
      </c>
      <c r="BF165" s="115">
        <f>'% total signal ave'!BI165</f>
        <v>0.923557122196511</v>
      </c>
      <c r="BG165" s="66">
        <f>'% total signal ave'!BO165</f>
        <v>1.07012692175131</v>
      </c>
      <c r="BH165" s="115">
        <f>'% total signal ave'!BP165</f>
        <v>0.528488328596345</v>
      </c>
      <c r="BI165" s="66">
        <f>'% total signal ave'!BV165</f>
        <v>2.56797234670681</v>
      </c>
      <c r="BJ165" s="115">
        <f>'% total signal ave'!BW165</f>
        <v>0.341453333600848</v>
      </c>
      <c r="BK165" s="66">
        <f>'% total signal ave'!CC165</f>
        <v>0.903074921747097</v>
      </c>
      <c r="BL165" s="115">
        <f>'% total signal ave'!CD165</f>
        <v>0.204117795186379</v>
      </c>
      <c r="BM165" s="66">
        <f>'% total signal ave'!CJ165</f>
        <v>1.83051713471547</v>
      </c>
      <c r="BN165" s="115">
        <f>'% total signal ave'!CK165</f>
        <v>0.547503038270311</v>
      </c>
      <c r="BO165" s="66">
        <f>'% total signal ave'!CQ165</f>
        <v>2.229963750487</v>
      </c>
      <c r="BP165" s="115">
        <f>'% total signal ave'!CR165</f>
        <v>0.635355826009031</v>
      </c>
      <c r="BQ165" s="66">
        <f>'% total signal ave'!CX165</f>
        <v>0.715896265317408</v>
      </c>
      <c r="BR165" s="115">
        <f>'% total signal ave'!CY165</f>
        <v>0.220282185892188</v>
      </c>
      <c r="BS165" s="66">
        <f>'% total signal ave'!DE165</f>
        <v>2.9690980772293</v>
      </c>
      <c r="BT165" s="115">
        <f>'% total signal ave'!DF165</f>
        <v>0.643904493628876</v>
      </c>
      <c r="BU165" s="66">
        <f>'% total signal ave'!DL165</f>
        <v>2.38336131839789</v>
      </c>
      <c r="BV165" s="115">
        <f>'% total signal ave'!DM165</f>
        <v>0.616475817518523</v>
      </c>
      <c r="BW165" s="66">
        <f>'% total signal ave'!DS165</f>
        <v>1.01007642530125</v>
      </c>
      <c r="BX165" s="115">
        <f>'% total signal ave'!DT165</f>
        <v>0.616854716396444</v>
      </c>
      <c r="BY165" s="66">
        <f>'% total signal ave'!DZ165</f>
        <v>2.22745102537205</v>
      </c>
      <c r="BZ165" s="115">
        <f>'% total signal ave'!EA165</f>
        <v>0.480300037451267</v>
      </c>
      <c r="CA165" s="66">
        <f>'% total signal ave'!EG165</f>
        <v>1.07078642562235</v>
      </c>
      <c r="CB165" s="115">
        <f>'% total signal ave'!EH165</f>
        <v>0.486223795047413</v>
      </c>
    </row>
    <row r="166" spans="1:80">
      <c r="A166">
        <f>'imported data from Web Calc'!A175</f>
        <v>710.4</v>
      </c>
      <c r="B166" t="str">
        <f>'imported data from Web Calc'!B175</f>
        <v>C39H65O8P</v>
      </c>
      <c r="C166" s="61" t="str">
        <f>'imported data from Web Calc'!C175</f>
        <v>PA(36:6)</v>
      </c>
      <c r="D166" s="66">
        <f>'amount-analyzed sorted'!Q166</f>
        <v>0.018468267354146</v>
      </c>
      <c r="E166" s="125"/>
      <c r="F166" s="66">
        <f>'signal-per-mass-dry-wt ave'!Q166</f>
        <v>0.237911379519229</v>
      </c>
      <c r="G166" s="115">
        <f>'signal-per-mass-dry-wt ave'!R166</f>
        <v>0.0183165917598121</v>
      </c>
      <c r="H166" s="66">
        <f>'signal-per-mass-dry-wt ave'!S166</f>
        <v>0.0769891368661148</v>
      </c>
      <c r="I166" s="66">
        <f>'signal-per-mass-dry-wt ave'!Y166</f>
        <v>0.501110915649324</v>
      </c>
      <c r="J166" s="115">
        <f>'signal-per-mass-dry-wt ave'!Z166</f>
        <v>0.392354605582721</v>
      </c>
      <c r="K166" s="66">
        <f>'signal-per-mass-dry-wt ave'!AF166</f>
        <v>0.476532049491164</v>
      </c>
      <c r="L166" s="115">
        <f>'signal-per-mass-dry-wt ave'!AG166</f>
        <v>0.364040306041137</v>
      </c>
      <c r="M166" s="66">
        <f>'signal-per-mass-dry-wt ave'!AM166</f>
        <v>0.112712831421627</v>
      </c>
      <c r="N166" s="115">
        <f>'signal-per-mass-dry-wt ave'!AN166</f>
        <v>0.0486974977072774</v>
      </c>
      <c r="O166" s="66">
        <f>'signal-per-mass-dry-wt ave'!AT166</f>
        <v>0.465959523136501</v>
      </c>
      <c r="P166" s="115">
        <f>'signal-per-mass-dry-wt ave'!AU166</f>
        <v>0.273231970123111</v>
      </c>
      <c r="Q166" s="66">
        <f>'signal-per-mass-dry-wt ave'!BA166</f>
        <v>0.721906928321511</v>
      </c>
      <c r="R166" s="115">
        <f>'signal-per-mass-dry-wt ave'!BB166</f>
        <v>0.476203948469099</v>
      </c>
      <c r="S166" s="66">
        <f>'signal-per-mass-dry-wt ave'!BH166</f>
        <v>0.529056281084332</v>
      </c>
      <c r="T166" s="115">
        <f>'signal-per-mass-dry-wt ave'!BI166</f>
        <v>0.351886771667887</v>
      </c>
      <c r="U166" s="66">
        <f>'signal-per-mass-dry-wt ave'!BO166</f>
        <v>0.210703411213232</v>
      </c>
      <c r="V166" s="115">
        <f>'signal-per-mass-dry-wt ave'!BP166</f>
        <v>0.170001572877238</v>
      </c>
      <c r="W166" s="66">
        <f>'signal-per-mass-dry-wt ave'!BV166</f>
        <v>0.820101615672991</v>
      </c>
      <c r="X166" s="115">
        <f>'signal-per-mass-dry-wt ave'!BW166</f>
        <v>0.178579993335823</v>
      </c>
      <c r="Y166" s="66">
        <f>'signal-per-mass-dry-wt ave'!CC166</f>
        <v>0.0473721342546972</v>
      </c>
      <c r="Z166" s="115">
        <f>'signal-per-mass-dry-wt ave'!CD166</f>
        <v>0.0188897354172061</v>
      </c>
      <c r="AA166" s="66">
        <f>'signal-per-mass-dry-wt ave'!CJ166</f>
        <v>0.0928295718413762</v>
      </c>
      <c r="AB166" s="115">
        <f>'signal-per-mass-dry-wt ave'!CK166</f>
        <v>0.07273871641684</v>
      </c>
      <c r="AC166" s="66">
        <f>'signal-per-mass-dry-wt ave'!CQ166</f>
        <v>0.084302952563862</v>
      </c>
      <c r="AD166" s="115">
        <f>'signal-per-mass-dry-wt ave'!CR166</f>
        <v>0.0289214623223959</v>
      </c>
      <c r="AE166" s="66">
        <f>'signal-per-mass-dry-wt ave'!CX166</f>
        <v>0.0271378833501862</v>
      </c>
      <c r="AF166" s="115">
        <f>'signal-per-mass-dry-wt ave'!CY166</f>
        <v>0.0205875174201964</v>
      </c>
      <c r="AG166" s="66">
        <f>'signal-per-mass-dry-wt ave'!DE166</f>
        <v>0.261111445626908</v>
      </c>
      <c r="AH166" s="115">
        <f>'signal-per-mass-dry-wt ave'!DF166</f>
        <v>0.11696545032747</v>
      </c>
      <c r="AI166" s="66">
        <f>'signal-per-mass-dry-wt ave'!DL166</f>
        <v>0.189347936777204</v>
      </c>
      <c r="AJ166" s="115">
        <f>'signal-per-mass-dry-wt ave'!DM166</f>
        <v>0.116415645670434</v>
      </c>
      <c r="AK166" s="66">
        <f>'signal-per-mass-dry-wt ave'!DS166</f>
        <v>0.217899690577394</v>
      </c>
      <c r="AL166" s="115">
        <f>'signal-per-mass-dry-wt ave'!DT166</f>
        <v>0.323155697625931</v>
      </c>
      <c r="AM166" s="66">
        <f>'signal-per-mass-dry-wt ave'!DZ166</f>
        <v>0.118567469655813</v>
      </c>
      <c r="AN166" s="115">
        <f>'signal-per-mass-dry-wt ave'!EA166</f>
        <v>0.109590814910311</v>
      </c>
      <c r="AO166" s="66">
        <f>'signal-per-mass-dry-wt ave'!EG166</f>
        <v>0.0860330240787652</v>
      </c>
      <c r="AP166" s="115">
        <f>'signal-per-mass-dry-wt ave'!EH166</f>
        <v>0.0779691079880455</v>
      </c>
      <c r="AQ166" s="128"/>
      <c r="AR166" s="66">
        <f>'% total signal ave'!Q166</f>
        <v>0.430638980471047</v>
      </c>
      <c r="AS166" s="115">
        <f>'% total signal ave'!R166</f>
        <v>0.0290120949851436</v>
      </c>
      <c r="AT166" s="66">
        <f>'% total signal ave'!S166</f>
        <v>0.0673698766270745</v>
      </c>
      <c r="AU166" s="66">
        <f>'% total signal ave'!Y166</f>
        <v>0.275816265429491</v>
      </c>
      <c r="AV166" s="115">
        <f>'% total signal ave'!Z166</f>
        <v>0.147980700029591</v>
      </c>
      <c r="AW166" s="66">
        <f>'% total signal ave'!AF166</f>
        <v>0.550534060284807</v>
      </c>
      <c r="AX166" s="115">
        <f>'% total signal ave'!AG166</f>
        <v>0.193937360028005</v>
      </c>
      <c r="AY166" s="66">
        <f>'% total signal ave'!AM166</f>
        <v>0.283827255414627</v>
      </c>
      <c r="AZ166" s="115">
        <f>'% total signal ave'!AN166</f>
        <v>0.0927202510222557</v>
      </c>
      <c r="BA166" s="66">
        <f>'% total signal ave'!AT166</f>
        <v>0.777391569222144</v>
      </c>
      <c r="BB166" s="115">
        <f>'% total signal ave'!AU166</f>
        <v>0.291338553735217</v>
      </c>
      <c r="BC166" s="66">
        <f>'% total signal ave'!BA166</f>
        <v>0.722386879645823</v>
      </c>
      <c r="BD166" s="115">
        <f>'% total signal ave'!BB166</f>
        <v>0.20356935853241</v>
      </c>
      <c r="BE166" s="66">
        <f>'% total signal ave'!BH166</f>
        <v>0.594515876364874</v>
      </c>
      <c r="BF166" s="115">
        <f>'% total signal ave'!BI166</f>
        <v>0.196731741792488</v>
      </c>
      <c r="BG166" s="66">
        <f>'% total signal ave'!BO166</f>
        <v>0.343938144912823</v>
      </c>
      <c r="BH166" s="115">
        <f>'% total signal ave'!BP166</f>
        <v>0.16826740352393</v>
      </c>
      <c r="BI166" s="66">
        <f>'% total signal ave'!BV166</f>
        <v>0.669967741416715</v>
      </c>
      <c r="BJ166" s="115">
        <f>'% total signal ave'!BW166</f>
        <v>0.0990246554363235</v>
      </c>
      <c r="BK166" s="66">
        <f>'% total signal ave'!CC166</f>
        <v>0.213477101199146</v>
      </c>
      <c r="BL166" s="115">
        <f>'% total signal ave'!CD166</f>
        <v>0.0948844690840907</v>
      </c>
      <c r="BM166" s="66">
        <f>'% total signal ave'!CJ166</f>
        <v>0.186319719915245</v>
      </c>
      <c r="BN166" s="115">
        <f>'% total signal ave'!CK166</f>
        <v>0.0771119070225759</v>
      </c>
      <c r="BO166" s="66">
        <f>'% total signal ave'!CQ166</f>
        <v>0.218368152789551</v>
      </c>
      <c r="BP166" s="115">
        <f>'% total signal ave'!CR166</f>
        <v>0.0613615916662051</v>
      </c>
      <c r="BQ166" s="66">
        <f>'% total signal ave'!CX166</f>
        <v>0.0704632999783918</v>
      </c>
      <c r="BR166" s="115">
        <f>'% total signal ave'!CY166</f>
        <v>0.0415990921621641</v>
      </c>
      <c r="BS166" s="66">
        <f>'% total signal ave'!DE166</f>
        <v>0.524124887384386</v>
      </c>
      <c r="BT166" s="115">
        <f>'% total signal ave'!DF166</f>
        <v>0.0904492689639442</v>
      </c>
      <c r="BU166" s="66">
        <f>'% total signal ave'!DL166</f>
        <v>0.607706984767637</v>
      </c>
      <c r="BV166" s="115">
        <f>'% total signal ave'!DM166</f>
        <v>0.0577742842754908</v>
      </c>
      <c r="BW166" s="66">
        <f>'% total signal ave'!DS166</f>
        <v>0.280508486879092</v>
      </c>
      <c r="BX166" s="115">
        <f>'% total signal ave'!DT166</f>
        <v>0.239776485360819</v>
      </c>
      <c r="BY166" s="66">
        <f>'% total signal ave'!DZ166</f>
        <v>0.402924620405313</v>
      </c>
      <c r="BZ166" s="115">
        <f>'% total signal ave'!EA166</f>
        <v>0.0567729861682295</v>
      </c>
      <c r="CA166" s="66">
        <f>'% total signal ave'!EG166</f>
        <v>0.159011513780949</v>
      </c>
      <c r="CB166" s="115">
        <f>'% total signal ave'!EH166</f>
        <v>0.0851681513154341</v>
      </c>
    </row>
    <row r="167" spans="1:80">
      <c r="A167">
        <f>'imported data from Web Calc'!A176</f>
        <v>712.5</v>
      </c>
      <c r="B167" t="str">
        <f>'imported data from Web Calc'!B176</f>
        <v>C39H67O8P</v>
      </c>
      <c r="C167" s="61" t="str">
        <f>'imported data from Web Calc'!C176</f>
        <v>PA(36:5)</v>
      </c>
      <c r="D167" s="66">
        <f>'amount-analyzed sorted'!Q167</f>
        <v>0.0664929978392173</v>
      </c>
      <c r="E167" s="125"/>
      <c r="F167" s="66">
        <f>'signal-per-mass-dry-wt ave'!Q167</f>
        <v>0.856574173469821</v>
      </c>
      <c r="G167" s="115">
        <f>'signal-per-mass-dry-wt ave'!R167</f>
        <v>0.0473771435562473</v>
      </c>
      <c r="H167" s="66">
        <f>'signal-per-mass-dry-wt ave'!S167</f>
        <v>0.0553100303787253</v>
      </c>
      <c r="I167" s="66">
        <f>'signal-per-mass-dry-wt ave'!Y167</f>
        <v>2.1967148292151</v>
      </c>
      <c r="J167" s="115">
        <f>'signal-per-mass-dry-wt ave'!Z167</f>
        <v>1.87056924656239</v>
      </c>
      <c r="K167" s="66">
        <f>'signal-per-mass-dry-wt ave'!AF167</f>
        <v>1.9722685016073</v>
      </c>
      <c r="L167" s="115">
        <f>'signal-per-mass-dry-wt ave'!AG167</f>
        <v>1.59309900066549</v>
      </c>
      <c r="M167" s="66">
        <f>'signal-per-mass-dry-wt ave'!AM167</f>
        <v>0.374595609591647</v>
      </c>
      <c r="N167" s="115">
        <f>'signal-per-mass-dry-wt ave'!AN167</f>
        <v>0.111758729810198</v>
      </c>
      <c r="O167" s="66">
        <f>'signal-per-mass-dry-wt ave'!AT167</f>
        <v>1.50198275392964</v>
      </c>
      <c r="P167" s="115">
        <f>'signal-per-mass-dry-wt ave'!AU167</f>
        <v>0.888591918578637</v>
      </c>
      <c r="Q167" s="66">
        <f>'signal-per-mass-dry-wt ave'!BA167</f>
        <v>2.60103995686664</v>
      </c>
      <c r="R167" s="115">
        <f>'signal-per-mass-dry-wt ave'!BB167</f>
        <v>1.84063298924186</v>
      </c>
      <c r="S167" s="66">
        <f>'signal-per-mass-dry-wt ave'!BH167</f>
        <v>1.67065628708582</v>
      </c>
      <c r="T167" s="115">
        <f>'signal-per-mass-dry-wt ave'!BI167</f>
        <v>1.2339218673358</v>
      </c>
      <c r="U167" s="66">
        <f>'signal-per-mass-dry-wt ave'!BO167</f>
        <v>0.618754408125882</v>
      </c>
      <c r="V167" s="115">
        <f>'signal-per-mass-dry-wt ave'!BP167</f>
        <v>0.538821310972702</v>
      </c>
      <c r="W167" s="66">
        <f>'signal-per-mass-dry-wt ave'!BV167</f>
        <v>2.48540084324029</v>
      </c>
      <c r="X167" s="115">
        <f>'signal-per-mass-dry-wt ave'!BW167</f>
        <v>0.625304892543734</v>
      </c>
      <c r="Y167" s="66">
        <f>'signal-per-mass-dry-wt ave'!CC167</f>
        <v>0.155782849506735</v>
      </c>
      <c r="Z167" s="115">
        <f>'signal-per-mass-dry-wt ave'!CD167</f>
        <v>0.045770460072463</v>
      </c>
      <c r="AA167" s="66">
        <f>'signal-per-mass-dry-wt ave'!CJ167</f>
        <v>0.434545659803839</v>
      </c>
      <c r="AB167" s="115">
        <f>'signal-per-mass-dry-wt ave'!CK167</f>
        <v>0.311965198417024</v>
      </c>
      <c r="AC167" s="66">
        <f>'signal-per-mass-dry-wt ave'!CQ167</f>
        <v>0.45623146676827</v>
      </c>
      <c r="AD167" s="115">
        <f>'signal-per-mass-dry-wt ave'!CR167</f>
        <v>0.119099064343248</v>
      </c>
      <c r="AE167" s="66">
        <f>'signal-per-mass-dry-wt ave'!CX167</f>
        <v>0.16602388481127</v>
      </c>
      <c r="AF167" s="115">
        <f>'signal-per-mass-dry-wt ave'!CY167</f>
        <v>0.118659482835034</v>
      </c>
      <c r="AG167" s="66">
        <f>'signal-per-mass-dry-wt ave'!DE167</f>
        <v>0.964520508412168</v>
      </c>
      <c r="AH167" s="115">
        <f>'signal-per-mass-dry-wt ave'!DF167</f>
        <v>0.399550976843188</v>
      </c>
      <c r="AI167" s="66">
        <f>'signal-per-mass-dry-wt ave'!DL167</f>
        <v>0.702363163729872</v>
      </c>
      <c r="AJ167" s="115">
        <f>'signal-per-mass-dry-wt ave'!DM167</f>
        <v>0.445435755914154</v>
      </c>
      <c r="AK167" s="66">
        <f>'signal-per-mass-dry-wt ave'!DS167</f>
        <v>0.719278010790284</v>
      </c>
      <c r="AL167" s="115">
        <f>'signal-per-mass-dry-wt ave'!DT167</f>
        <v>1.01323946329464</v>
      </c>
      <c r="AM167" s="66">
        <f>'signal-per-mass-dry-wt ave'!DZ167</f>
        <v>0.515071526688877</v>
      </c>
      <c r="AN167" s="115">
        <f>'signal-per-mass-dry-wt ave'!EA167</f>
        <v>0.497201012289072</v>
      </c>
      <c r="AO167" s="66">
        <f>'signal-per-mass-dry-wt ave'!EG167</f>
        <v>0.325407187925913</v>
      </c>
      <c r="AP167" s="115">
        <f>'signal-per-mass-dry-wt ave'!EH167</f>
        <v>0.281022931300114</v>
      </c>
      <c r="AQ167" s="128"/>
      <c r="AR167" s="66">
        <f>'% total signal ave'!Q167</f>
        <v>1.55017587524269</v>
      </c>
      <c r="AS167" s="115">
        <f>'% total signal ave'!R167</f>
        <v>0.0551180537210285</v>
      </c>
      <c r="AT167" s="66">
        <f>'% total signal ave'!S167</f>
        <v>0.0355560001941066</v>
      </c>
      <c r="AU167" s="66">
        <f>'% total signal ave'!Y167</f>
        <v>1.19246503717457</v>
      </c>
      <c r="AV167" s="115">
        <f>'% total signal ave'!Z167</f>
        <v>0.718446161845463</v>
      </c>
      <c r="AW167" s="66">
        <f>'% total signal ave'!AF167</f>
        <v>2.24724873422404</v>
      </c>
      <c r="AX167" s="115">
        <f>'% total signal ave'!AG167</f>
        <v>0.794716664289221</v>
      </c>
      <c r="AY167" s="66">
        <f>'% total signal ave'!AM167</f>
        <v>0.940802845947561</v>
      </c>
      <c r="AZ167" s="115">
        <f>'% total signal ave'!AN167</f>
        <v>0.171527190552419</v>
      </c>
      <c r="BA167" s="66">
        <f>'% total signal ave'!AT167</f>
        <v>2.56015476278849</v>
      </c>
      <c r="BB167" s="115">
        <f>'% total signal ave'!AU167</f>
        <v>0.948011145331837</v>
      </c>
      <c r="BC167" s="66">
        <f>'% total signal ave'!BA167</f>
        <v>2.54670931901232</v>
      </c>
      <c r="BD167" s="115">
        <f>'% total signal ave'!BB167</f>
        <v>0.913073870095734</v>
      </c>
      <c r="BE167" s="66">
        <f>'% total signal ave'!BH167</f>
        <v>1.86357166857654</v>
      </c>
      <c r="BF167" s="115">
        <f>'% total signal ave'!BI167</f>
        <v>0.633574015067791</v>
      </c>
      <c r="BG167" s="66">
        <f>'% total signal ave'!BO167</f>
        <v>0.988787424184764</v>
      </c>
      <c r="BH167" s="115">
        <f>'% total signal ave'!BP167</f>
        <v>0.484581716264144</v>
      </c>
      <c r="BI167" s="66">
        <f>'% total signal ave'!BV167</f>
        <v>2.00910219152254</v>
      </c>
      <c r="BJ167" s="115">
        <f>'% total signal ave'!BW167</f>
        <v>0.19014649627435</v>
      </c>
      <c r="BK167" s="66">
        <f>'% total signal ave'!CC167</f>
        <v>0.68564526482681</v>
      </c>
      <c r="BL167" s="115">
        <f>'% total signal ave'!CD167</f>
        <v>0.246156974680074</v>
      </c>
      <c r="BM167" s="66">
        <f>'% total signal ave'!CJ167</f>
        <v>0.909171912027089</v>
      </c>
      <c r="BN167" s="115">
        <f>'% total signal ave'!CK167</f>
        <v>0.256945742818693</v>
      </c>
      <c r="BO167" s="66">
        <f>'% total signal ave'!CQ167</f>
        <v>1.18441030965016</v>
      </c>
      <c r="BP167" s="115">
        <f>'% total signal ave'!CR167</f>
        <v>0.214598894125875</v>
      </c>
      <c r="BQ167" s="66">
        <f>'% total signal ave'!CX167</f>
        <v>0.49482102674904</v>
      </c>
      <c r="BR167" s="115">
        <f>'% total signal ave'!CY167</f>
        <v>0.179974067714627</v>
      </c>
      <c r="BS167" s="66">
        <f>'% total signal ave'!DE167</f>
        <v>1.97548946780795</v>
      </c>
      <c r="BT167" s="115">
        <f>'% total signal ave'!DF167</f>
        <v>0.328655184835696</v>
      </c>
      <c r="BU167" s="66">
        <f>'% total signal ave'!DL167</f>
        <v>2.2810396509523</v>
      </c>
      <c r="BV167" s="115">
        <f>'% total signal ave'!DM167</f>
        <v>0.310756544183395</v>
      </c>
      <c r="BW167" s="66">
        <f>'% total signal ave'!DS167</f>
        <v>0.999421942972996</v>
      </c>
      <c r="BX167" s="115">
        <f>'% total signal ave'!DT167</f>
        <v>0.709818144564401</v>
      </c>
      <c r="BY167" s="66">
        <f>'% total signal ave'!DZ167</f>
        <v>1.62496788566185</v>
      </c>
      <c r="BZ167" s="115">
        <f>'% total signal ave'!EA167</f>
        <v>0.31829771590615</v>
      </c>
      <c r="CA167" s="66">
        <f>'% total signal ave'!EG167</f>
        <v>0.603352864774528</v>
      </c>
      <c r="CB167" s="115">
        <f>'% total signal ave'!EH167</f>
        <v>0.232981844329395</v>
      </c>
    </row>
    <row r="168" spans="1:80">
      <c r="A168">
        <f>'imported data from Web Calc'!A177</f>
        <v>714.5</v>
      </c>
      <c r="B168" t="str">
        <f>'imported data from Web Calc'!B177</f>
        <v>C39H69O8P</v>
      </c>
      <c r="C168" s="61" t="str">
        <f>'imported data from Web Calc'!C177</f>
        <v>PA(36:4)</v>
      </c>
      <c r="D168" s="66">
        <f>'amount-analyzed sorted'!Q168</f>
        <v>0.113595219377118</v>
      </c>
      <c r="E168" s="125"/>
      <c r="F168" s="66">
        <f>'signal-per-mass-dry-wt ave'!Q168</f>
        <v>1.46335304934453</v>
      </c>
      <c r="G168" s="115">
        <f>'signal-per-mass-dry-wt ave'!R168</f>
        <v>0.094372770062323</v>
      </c>
      <c r="H168" s="66">
        <f>'signal-per-mass-dry-wt ave'!S168</f>
        <v>0.0644907735044493</v>
      </c>
      <c r="I168" s="66">
        <f>'signal-per-mass-dry-wt ave'!Y168</f>
        <v>4.15567334966699</v>
      </c>
      <c r="J168" s="115">
        <f>'signal-per-mass-dry-wt ave'!Z168</f>
        <v>3.35081263623683</v>
      </c>
      <c r="K168" s="66">
        <f>'signal-per-mass-dry-wt ave'!AF168</f>
        <v>3.63829899508199</v>
      </c>
      <c r="L168" s="115">
        <f>'signal-per-mass-dry-wt ave'!AG168</f>
        <v>2.93167427905021</v>
      </c>
      <c r="M168" s="66">
        <f>'signal-per-mass-dry-wt ave'!AM168</f>
        <v>0.637007848191055</v>
      </c>
      <c r="N168" s="115">
        <f>'signal-per-mass-dry-wt ave'!AN168</f>
        <v>0.148361760241066</v>
      </c>
      <c r="O168" s="66">
        <f>'signal-per-mass-dry-wt ave'!AT168</f>
        <v>2.12728099762368</v>
      </c>
      <c r="P168" s="115">
        <f>'signal-per-mass-dry-wt ave'!AU168</f>
        <v>1.31140266667942</v>
      </c>
      <c r="Q168" s="66">
        <f>'signal-per-mass-dry-wt ave'!BA168</f>
        <v>4.0935298174213</v>
      </c>
      <c r="R168" s="115">
        <f>'signal-per-mass-dry-wt ave'!BB168</f>
        <v>2.90815896066901</v>
      </c>
      <c r="S168" s="66">
        <f>'signal-per-mass-dry-wt ave'!BH168</f>
        <v>2.38524234705539</v>
      </c>
      <c r="T168" s="115">
        <f>'signal-per-mass-dry-wt ave'!BI168</f>
        <v>1.95631204749543</v>
      </c>
      <c r="U168" s="66">
        <f>'signal-per-mass-dry-wt ave'!BO168</f>
        <v>0.887506122363306</v>
      </c>
      <c r="V168" s="115">
        <f>'signal-per-mass-dry-wt ave'!BP168</f>
        <v>0.793987526419973</v>
      </c>
      <c r="W168" s="66">
        <f>'signal-per-mass-dry-wt ave'!BV168</f>
        <v>4.126242442541</v>
      </c>
      <c r="X168" s="115">
        <f>'signal-per-mass-dry-wt ave'!BW168</f>
        <v>1.21144332078884</v>
      </c>
      <c r="Y168" s="66">
        <f>'signal-per-mass-dry-wt ave'!CC168</f>
        <v>0.268494845790463</v>
      </c>
      <c r="Z168" s="115">
        <f>'signal-per-mass-dry-wt ave'!CD168</f>
        <v>0.083470448636828</v>
      </c>
      <c r="AA168" s="66">
        <f>'signal-per-mass-dry-wt ave'!CJ168</f>
        <v>0.844817334740649</v>
      </c>
      <c r="AB168" s="115">
        <f>'signal-per-mass-dry-wt ave'!CK168</f>
        <v>0.593408402688053</v>
      </c>
      <c r="AC168" s="66">
        <f>'signal-per-mass-dry-wt ave'!CQ168</f>
        <v>1.02644824378851</v>
      </c>
      <c r="AD168" s="115">
        <f>'signal-per-mass-dry-wt ave'!CR168</f>
        <v>0.307564592815841</v>
      </c>
      <c r="AE168" s="66">
        <f>'signal-per-mass-dry-wt ave'!CX168</f>
        <v>0.340245767360016</v>
      </c>
      <c r="AF168" s="115">
        <f>'signal-per-mass-dry-wt ave'!CY168</f>
        <v>0.235412701908684</v>
      </c>
      <c r="AG168" s="66">
        <f>'signal-per-mass-dry-wt ave'!DE168</f>
        <v>1.74391469229614</v>
      </c>
      <c r="AH168" s="115">
        <f>'signal-per-mass-dry-wt ave'!DF168</f>
        <v>0.677796419634695</v>
      </c>
      <c r="AI168" s="66">
        <f>'signal-per-mass-dry-wt ave'!DL168</f>
        <v>1.07558141596374</v>
      </c>
      <c r="AJ168" s="115">
        <f>'signal-per-mass-dry-wt ave'!DM168</f>
        <v>0.714253447981871</v>
      </c>
      <c r="AK168" s="66">
        <f>'signal-per-mass-dry-wt ave'!DS168</f>
        <v>1.0461533541862</v>
      </c>
      <c r="AL168" s="115">
        <f>'signal-per-mass-dry-wt ave'!DT168</f>
        <v>1.47937803509936</v>
      </c>
      <c r="AM168" s="66">
        <f>'signal-per-mass-dry-wt ave'!DZ168</f>
        <v>1.02855599105165</v>
      </c>
      <c r="AN168" s="115">
        <f>'signal-per-mass-dry-wt ave'!EA168</f>
        <v>1.0599116894176</v>
      </c>
      <c r="AO168" s="66">
        <f>'signal-per-mass-dry-wt ave'!EG168</f>
        <v>0.676831862625702</v>
      </c>
      <c r="AP168" s="115">
        <f>'signal-per-mass-dry-wt ave'!EH168</f>
        <v>0.614668029715358</v>
      </c>
      <c r="AQ168" s="128"/>
      <c r="AR168" s="66">
        <f>'% total signal ave'!Q168</f>
        <v>2.64825319922214</v>
      </c>
      <c r="AS168" s="115">
        <f>'% total signal ave'!R168</f>
        <v>0.128181690757607</v>
      </c>
      <c r="AT168" s="66">
        <f>'% total signal ave'!S168</f>
        <v>0.0484023547277341</v>
      </c>
      <c r="AU168" s="66">
        <f>'% total signal ave'!Y168</f>
        <v>2.28731237581657</v>
      </c>
      <c r="AV168" s="115">
        <f>'% total signal ave'!Z168</f>
        <v>1.27417798493349</v>
      </c>
      <c r="AW168" s="66">
        <f>'% total signal ave'!AF168</f>
        <v>4.1455046984514</v>
      </c>
      <c r="AX168" s="115">
        <f>'% total signal ave'!AG168</f>
        <v>1.44075115864109</v>
      </c>
      <c r="AY168" s="66">
        <f>'% total signal ave'!AM168</f>
        <v>1.62173726139042</v>
      </c>
      <c r="AZ168" s="115">
        <f>'% total signal ave'!AN168</f>
        <v>0.275681850951268</v>
      </c>
      <c r="BA168" s="66">
        <f>'% total signal ave'!AT168</f>
        <v>3.58111559903204</v>
      </c>
      <c r="BB168" s="115">
        <f>'% total signal ave'!AU168</f>
        <v>1.519068122598</v>
      </c>
      <c r="BC168" s="66">
        <f>'% total signal ave'!BA168</f>
        <v>3.98321187042722</v>
      </c>
      <c r="BD168" s="115">
        <f>'% total signal ave'!BB168</f>
        <v>1.4909864473355</v>
      </c>
      <c r="BE168" s="66">
        <f>'% total signal ave'!BH168</f>
        <v>2.59804276994519</v>
      </c>
      <c r="BF168" s="115">
        <f>'% total signal ave'!BI168</f>
        <v>1.00750346768575</v>
      </c>
      <c r="BG168" s="66">
        <f>'% total signal ave'!BO168</f>
        <v>1.41336877358125</v>
      </c>
      <c r="BH168" s="115">
        <f>'% total signal ave'!BP168</f>
        <v>0.712372928437573</v>
      </c>
      <c r="BI168" s="66">
        <f>'% total signal ave'!BV168</f>
        <v>3.30984984536577</v>
      </c>
      <c r="BJ168" s="115">
        <f>'% total signal ave'!BW168</f>
        <v>0.314767405755056</v>
      </c>
      <c r="BK168" s="66">
        <f>'% total signal ave'!CC168</f>
        <v>1.15608155344347</v>
      </c>
      <c r="BL168" s="115">
        <f>'% total signal ave'!CD168</f>
        <v>0.304063203817647</v>
      </c>
      <c r="BM168" s="66">
        <f>'% total signal ave'!CJ168</f>
        <v>1.76867973688727</v>
      </c>
      <c r="BN168" s="115">
        <f>'% total signal ave'!CK168</f>
        <v>0.461150986193572</v>
      </c>
      <c r="BO168" s="66">
        <f>'% total signal ave'!CQ168</f>
        <v>2.65681080820358</v>
      </c>
      <c r="BP168" s="115">
        <f>'% total signal ave'!CR168</f>
        <v>0.601493059356731</v>
      </c>
      <c r="BQ168" s="66">
        <f>'% total signal ave'!CX168</f>
        <v>1.04252755444939</v>
      </c>
      <c r="BR168" s="115">
        <f>'% total signal ave'!CY168</f>
        <v>0.318299564834953</v>
      </c>
      <c r="BS168" s="66">
        <f>'% total signal ave'!DE168</f>
        <v>3.62483452117811</v>
      </c>
      <c r="BT168" s="115">
        <f>'% total signal ave'!DF168</f>
        <v>0.556402565909061</v>
      </c>
      <c r="BU168" s="66">
        <f>'% total signal ave'!DL168</f>
        <v>3.3937309247398</v>
      </c>
      <c r="BV168" s="115">
        <f>'% total signal ave'!DM168</f>
        <v>0.631075178966758</v>
      </c>
      <c r="BW168" s="66">
        <f>'% total signal ave'!DS168</f>
        <v>1.42502932357721</v>
      </c>
      <c r="BX168" s="115">
        <f>'% total signal ave'!DT168</f>
        <v>1.03408621691628</v>
      </c>
      <c r="BY168" s="66">
        <f>'% total signal ave'!DZ168</f>
        <v>3.30663713342179</v>
      </c>
      <c r="BZ168" s="115">
        <f>'% total signal ave'!EA168</f>
        <v>0.78547453763365</v>
      </c>
      <c r="CA168" s="66">
        <f>'% total signal ave'!EG168</f>
        <v>1.20522811493992</v>
      </c>
      <c r="CB168" s="115">
        <f>'% total signal ave'!EH168</f>
        <v>0.549868068507154</v>
      </c>
    </row>
    <row r="169" spans="1:80">
      <c r="A169">
        <f>'imported data from Web Calc'!A178</f>
        <v>716.5</v>
      </c>
      <c r="B169" t="str">
        <f>'imported data from Web Calc'!B178</f>
        <v>C39H71O8P</v>
      </c>
      <c r="C169" s="61" t="str">
        <f>'imported data from Web Calc'!C178</f>
        <v>PA(36:3)</v>
      </c>
      <c r="D169" s="66">
        <f>'amount-analyzed sorted'!Q169</f>
        <v>0.0796975376712708</v>
      </c>
      <c r="E169" s="125"/>
      <c r="F169" s="66">
        <f>'signal-per-mass-dry-wt ave'!Q169</f>
        <v>1.02667731455605</v>
      </c>
      <c r="G169" s="115">
        <f>'signal-per-mass-dry-wt ave'!R169</f>
        <v>0.0588372376344783</v>
      </c>
      <c r="H169" s="66">
        <f>'signal-per-mass-dry-wt ave'!S169</f>
        <v>0.0573084033320835</v>
      </c>
      <c r="I169" s="66">
        <f>'signal-per-mass-dry-wt ave'!Y169</f>
        <v>3.09241854303445</v>
      </c>
      <c r="J169" s="115">
        <f>'signal-per-mass-dry-wt ave'!Z169</f>
        <v>2.49950934771312</v>
      </c>
      <c r="K169" s="66">
        <f>'signal-per-mass-dry-wt ave'!AF169</f>
        <v>2.62253658081666</v>
      </c>
      <c r="L169" s="115">
        <f>'signal-per-mass-dry-wt ave'!AG169</f>
        <v>2.08727730282837</v>
      </c>
      <c r="M169" s="66">
        <f>'signal-per-mass-dry-wt ave'!AM169</f>
        <v>0.472059765059014</v>
      </c>
      <c r="N169" s="115">
        <f>'signal-per-mass-dry-wt ave'!AN169</f>
        <v>0.123785671793793</v>
      </c>
      <c r="O169" s="66">
        <f>'signal-per-mass-dry-wt ave'!AT169</f>
        <v>1.25692406573285</v>
      </c>
      <c r="P169" s="115">
        <f>'signal-per-mass-dry-wt ave'!AU169</f>
        <v>0.752940981499826</v>
      </c>
      <c r="Q169" s="66">
        <f>'signal-per-mass-dry-wt ave'!BA169</f>
        <v>2.71011108514679</v>
      </c>
      <c r="R169" s="115">
        <f>'signal-per-mass-dry-wt ave'!BB169</f>
        <v>2.0427968687211</v>
      </c>
      <c r="S169" s="66">
        <f>'signal-per-mass-dry-wt ave'!BH169</f>
        <v>1.46268810309075</v>
      </c>
      <c r="T169" s="115">
        <f>'signal-per-mass-dry-wt ave'!BI169</f>
        <v>1.26285312964812</v>
      </c>
      <c r="U169" s="66">
        <f>'signal-per-mass-dry-wt ave'!BO169</f>
        <v>0.551139268111015</v>
      </c>
      <c r="V169" s="115">
        <f>'signal-per-mass-dry-wt ave'!BP169</f>
        <v>0.521022663005552</v>
      </c>
      <c r="W169" s="66">
        <f>'signal-per-mass-dry-wt ave'!BV169</f>
        <v>2.97613385634528</v>
      </c>
      <c r="X169" s="115">
        <f>'signal-per-mass-dry-wt ave'!BW169</f>
        <v>0.847577616292665</v>
      </c>
      <c r="Y169" s="66">
        <f>'signal-per-mass-dry-wt ave'!CC169</f>
        <v>0.213877769892295</v>
      </c>
      <c r="Z169" s="115">
        <f>'signal-per-mass-dry-wt ave'!CD169</f>
        <v>0.0679618680947674</v>
      </c>
      <c r="AA169" s="66">
        <f>'signal-per-mass-dry-wt ave'!CJ169</f>
        <v>0.752650846820125</v>
      </c>
      <c r="AB169" s="115">
        <f>'signal-per-mass-dry-wt ave'!CK169</f>
        <v>0.516951903813935</v>
      </c>
      <c r="AC169" s="66">
        <f>'signal-per-mass-dry-wt ave'!CQ169</f>
        <v>0.919629301431119</v>
      </c>
      <c r="AD169" s="115">
        <f>'signal-per-mass-dry-wt ave'!CR169</f>
        <v>0.239533666430715</v>
      </c>
      <c r="AE169" s="66">
        <f>'signal-per-mass-dry-wt ave'!CX169</f>
        <v>0.303346884526334</v>
      </c>
      <c r="AF169" s="115">
        <f>'signal-per-mass-dry-wt ave'!CY169</f>
        <v>0.215021435089416</v>
      </c>
      <c r="AG169" s="66">
        <f>'signal-per-mass-dry-wt ave'!DE169</f>
        <v>1.27394590331566</v>
      </c>
      <c r="AH169" s="115">
        <f>'signal-per-mass-dry-wt ave'!DF169</f>
        <v>0.500817375917115</v>
      </c>
      <c r="AI169" s="66">
        <f>'signal-per-mass-dry-wt ave'!DL169</f>
        <v>0.693988900893353</v>
      </c>
      <c r="AJ169" s="115">
        <f>'signal-per-mass-dry-wt ave'!DM169</f>
        <v>0.47017455981923</v>
      </c>
      <c r="AK169" s="66">
        <f>'signal-per-mass-dry-wt ave'!DS169</f>
        <v>0.710810307173627</v>
      </c>
      <c r="AL169" s="115">
        <f>'signal-per-mass-dry-wt ave'!DT169</f>
        <v>0.954695026692535</v>
      </c>
      <c r="AM169" s="66">
        <f>'signal-per-mass-dry-wt ave'!DZ169</f>
        <v>0.783178750777117</v>
      </c>
      <c r="AN169" s="115">
        <f>'signal-per-mass-dry-wt ave'!EA169</f>
        <v>0.784396071575787</v>
      </c>
      <c r="AO169" s="66">
        <f>'signal-per-mass-dry-wt ave'!EG169</f>
        <v>0.530055177072484</v>
      </c>
      <c r="AP169" s="115">
        <f>'signal-per-mass-dry-wt ave'!EH169</f>
        <v>0.512508027718007</v>
      </c>
      <c r="AQ169" s="128"/>
      <c r="AR169" s="66">
        <f>'% total signal ave'!Q169</f>
        <v>1.85880546806326</v>
      </c>
      <c r="AS169" s="115">
        <f>'% total signal ave'!R169</f>
        <v>0.0922764182680656</v>
      </c>
      <c r="AT169" s="66">
        <f>'% total signal ave'!S169</f>
        <v>0.0496428592736015</v>
      </c>
      <c r="AU169" s="66">
        <f>'% total signal ave'!Y169</f>
        <v>1.69865331627815</v>
      </c>
      <c r="AV169" s="115">
        <f>'% total signal ave'!Z169</f>
        <v>0.95788658898481</v>
      </c>
      <c r="AW169" s="66">
        <f>'% total signal ave'!AF169</f>
        <v>2.9917562299461</v>
      </c>
      <c r="AX169" s="115">
        <f>'% total signal ave'!AG169</f>
        <v>1.09500958188429</v>
      </c>
      <c r="AY169" s="66">
        <f>'% total signal ave'!AM169</f>
        <v>1.19116998800226</v>
      </c>
      <c r="AZ169" s="115">
        <f>'% total signal ave'!AN169</f>
        <v>0.179183105467334</v>
      </c>
      <c r="BA169" s="66">
        <f>'% total signal ave'!AT169</f>
        <v>2.15873004572242</v>
      </c>
      <c r="BB169" s="115">
        <f>'% total signal ave'!AU169</f>
        <v>0.77777404654446</v>
      </c>
      <c r="BC169" s="66">
        <f>'% total signal ave'!BA169</f>
        <v>2.60854362816132</v>
      </c>
      <c r="BD169" s="115">
        <f>'% total signal ave'!BB169</f>
        <v>1.09596639449418</v>
      </c>
      <c r="BE169" s="66">
        <f>'% total signal ave'!BH169</f>
        <v>1.58942281839963</v>
      </c>
      <c r="BF169" s="115">
        <f>'% total signal ave'!BI169</f>
        <v>0.706011725702272</v>
      </c>
      <c r="BG169" s="66">
        <f>'% total signal ave'!BO169</f>
        <v>0.870165053909439</v>
      </c>
      <c r="BH169" s="115">
        <f>'% total signal ave'!BP169</f>
        <v>0.476017918012453</v>
      </c>
      <c r="BI169" s="66">
        <f>'% total signal ave'!BV169</f>
        <v>2.39741862444621</v>
      </c>
      <c r="BJ169" s="115">
        <f>'% total signal ave'!BW169</f>
        <v>0.236278071908964</v>
      </c>
      <c r="BK169" s="66">
        <f>'% total signal ave'!CC169</f>
        <v>0.900678508801626</v>
      </c>
      <c r="BL169" s="115">
        <f>'% total signal ave'!CD169</f>
        <v>0.166729252232065</v>
      </c>
      <c r="BM169" s="66">
        <f>'% total signal ave'!CJ169</f>
        <v>1.59607418315936</v>
      </c>
      <c r="BN169" s="115">
        <f>'% total signal ave'!CK169</f>
        <v>0.414705049221056</v>
      </c>
      <c r="BO169" s="66">
        <f>'% total signal ave'!CQ169</f>
        <v>2.4038419775451</v>
      </c>
      <c r="BP169" s="115">
        <f>'% total signal ave'!CR169</f>
        <v>0.558084808007523</v>
      </c>
      <c r="BQ169" s="66">
        <f>'% total signal ave'!CX169</f>
        <v>0.918205271020358</v>
      </c>
      <c r="BR169" s="115">
        <f>'% total signal ave'!CY169</f>
        <v>0.312537140632554</v>
      </c>
      <c r="BS169" s="66">
        <f>'% total signal ave'!DE169</f>
        <v>2.65851311057522</v>
      </c>
      <c r="BT169" s="115">
        <f>'% total signal ave'!DF169</f>
        <v>0.47961075175376</v>
      </c>
      <c r="BU169" s="66">
        <f>'% total signal ave'!DL169</f>
        <v>2.20951017035327</v>
      </c>
      <c r="BV169" s="115">
        <f>'% total signal ave'!DM169</f>
        <v>0.449161045841009</v>
      </c>
      <c r="BW169" s="66">
        <f>'% total signal ave'!DS169</f>
        <v>0.989954957710899</v>
      </c>
      <c r="BX169" s="115">
        <f>'% total signal ave'!DT169</f>
        <v>0.640509369617891</v>
      </c>
      <c r="BY169" s="66">
        <f>'% total signal ave'!DZ169</f>
        <v>2.48795552343055</v>
      </c>
      <c r="BZ169" s="115">
        <f>'% total signal ave'!EA169</f>
        <v>0.567335313972503</v>
      </c>
      <c r="CA169" s="66">
        <f>'% total signal ave'!EG169</f>
        <v>0.879892703924017</v>
      </c>
      <c r="CB169" s="115">
        <f>'% total signal ave'!EH169</f>
        <v>0.548801113886548</v>
      </c>
    </row>
    <row r="170" spans="1:80">
      <c r="A170">
        <f>'imported data from Web Calc'!A179</f>
        <v>718.5</v>
      </c>
      <c r="B170" t="str">
        <f>'imported data from Web Calc'!B179</f>
        <v>C39H73O8P</v>
      </c>
      <c r="C170" s="61" t="str">
        <f>'imported data from Web Calc'!C179</f>
        <v>PA(36:2)</v>
      </c>
      <c r="D170" s="66">
        <f>'amount-analyzed sorted'!Q170</f>
        <v>0.0368099158331902</v>
      </c>
      <c r="E170" s="125"/>
      <c r="F170" s="66">
        <f>'signal-per-mass-dry-wt ave'!Q170</f>
        <v>0.474191633028043</v>
      </c>
      <c r="G170" s="115">
        <f>'signal-per-mass-dry-wt ave'!R170</f>
        <v>0.0275765316601916</v>
      </c>
      <c r="H170" s="66">
        <f>'signal-per-mass-dry-wt ave'!S170</f>
        <v>0.0581548254744528</v>
      </c>
      <c r="I170" s="66">
        <f>'signal-per-mass-dry-wt ave'!Y170</f>
        <v>1.47725582254716</v>
      </c>
      <c r="J170" s="115">
        <f>'signal-per-mass-dry-wt ave'!Z170</f>
        <v>1.21569775845711</v>
      </c>
      <c r="K170" s="66">
        <f>'signal-per-mass-dry-wt ave'!AF170</f>
        <v>1.34282155114304</v>
      </c>
      <c r="L170" s="115">
        <f>'signal-per-mass-dry-wt ave'!AG170</f>
        <v>1.147359080261</v>
      </c>
      <c r="M170" s="66">
        <f>'signal-per-mass-dry-wt ave'!AM170</f>
        <v>0.229984011944013</v>
      </c>
      <c r="N170" s="115">
        <f>'signal-per-mass-dry-wt ave'!AN170</f>
        <v>0.0643999535406679</v>
      </c>
      <c r="O170" s="66">
        <f>'signal-per-mass-dry-wt ave'!AT170</f>
        <v>0.545180148464333</v>
      </c>
      <c r="P170" s="115">
        <f>'signal-per-mass-dry-wt ave'!AU170</f>
        <v>0.329696830198756</v>
      </c>
      <c r="Q170" s="66">
        <f>'signal-per-mass-dry-wt ave'!BA170</f>
        <v>1.13399252381788</v>
      </c>
      <c r="R170" s="115">
        <f>'signal-per-mass-dry-wt ave'!BB170</f>
        <v>0.917978204478262</v>
      </c>
      <c r="S170" s="66">
        <f>'signal-per-mass-dry-wt ave'!BH170</f>
        <v>0.669675758411127</v>
      </c>
      <c r="T170" s="115">
        <f>'signal-per-mass-dry-wt ave'!BI170</f>
        <v>0.541066279620986</v>
      </c>
      <c r="U170" s="66">
        <f>'signal-per-mass-dry-wt ave'!BO170</f>
        <v>0.229119229866875</v>
      </c>
      <c r="V170" s="115">
        <f>'signal-per-mass-dry-wt ave'!BP170</f>
        <v>0.219738430955754</v>
      </c>
      <c r="W170" s="66">
        <f>'signal-per-mass-dry-wt ave'!BV170</f>
        <v>1.31327216438266</v>
      </c>
      <c r="X170" s="115">
        <f>'signal-per-mass-dry-wt ave'!BW170</f>
        <v>0.442321345413077</v>
      </c>
      <c r="Y170" s="66">
        <f>'signal-per-mass-dry-wt ave'!CC170</f>
        <v>0.0830358229627405</v>
      </c>
      <c r="Z170" s="115">
        <f>'signal-per-mass-dry-wt ave'!CD170</f>
        <v>0.0380591917665582</v>
      </c>
      <c r="AA170" s="66">
        <f>'signal-per-mass-dry-wt ave'!CJ170</f>
        <v>0.367033010459523</v>
      </c>
      <c r="AB170" s="115">
        <f>'signal-per-mass-dry-wt ave'!CK170</f>
        <v>0.277154517086683</v>
      </c>
      <c r="AC170" s="66">
        <f>'signal-per-mass-dry-wt ave'!CQ170</f>
        <v>0.49303746524341</v>
      </c>
      <c r="AD170" s="115">
        <f>'signal-per-mass-dry-wt ave'!CR170</f>
        <v>0.13083900401463</v>
      </c>
      <c r="AE170" s="66">
        <f>'signal-per-mass-dry-wt ave'!CX170</f>
        <v>0.116073387543371</v>
      </c>
      <c r="AF170" s="115">
        <f>'signal-per-mass-dry-wt ave'!CY170</f>
        <v>0.0949397630988466</v>
      </c>
      <c r="AG170" s="66">
        <f>'signal-per-mass-dry-wt ave'!DE170</f>
        <v>0.542468452154552</v>
      </c>
      <c r="AH170" s="115">
        <f>'signal-per-mass-dry-wt ave'!DF170</f>
        <v>0.261894847592895</v>
      </c>
      <c r="AI170" s="66">
        <f>'signal-per-mass-dry-wt ave'!DL170</f>
        <v>0.322930260108489</v>
      </c>
      <c r="AJ170" s="115">
        <f>'signal-per-mass-dry-wt ave'!DM170</f>
        <v>0.233823320127446</v>
      </c>
      <c r="AK170" s="66">
        <f>'signal-per-mass-dry-wt ave'!DS170</f>
        <v>0.296043849678667</v>
      </c>
      <c r="AL170" s="115">
        <f>'signal-per-mass-dry-wt ave'!DT170</f>
        <v>0.410142931073711</v>
      </c>
      <c r="AM170" s="66">
        <f>'signal-per-mass-dry-wt ave'!DZ170</f>
        <v>0.359878292365242</v>
      </c>
      <c r="AN170" s="115">
        <f>'signal-per-mass-dry-wt ave'!EA170</f>
        <v>0.347301468093099</v>
      </c>
      <c r="AO170" s="66">
        <f>'signal-per-mass-dry-wt ave'!EG170</f>
        <v>0.282333647719054</v>
      </c>
      <c r="AP170" s="115">
        <f>'signal-per-mass-dry-wt ave'!EH170</f>
        <v>0.276306470225101</v>
      </c>
      <c r="AQ170" s="128"/>
      <c r="AR170" s="66">
        <f>'% total signal ave'!Q170</f>
        <v>0.85845274067421</v>
      </c>
      <c r="AS170" s="115">
        <f>'% total signal ave'!R170</f>
        <v>0.042121144452159</v>
      </c>
      <c r="AT170" s="66">
        <f>'% total signal ave'!S170</f>
        <v>0.049066352119836</v>
      </c>
      <c r="AU170" s="66">
        <f>'% total signal ave'!Y170</f>
        <v>0.813944944287691</v>
      </c>
      <c r="AV170" s="115">
        <f>'% total signal ave'!Z170</f>
        <v>0.472347321529754</v>
      </c>
      <c r="AW170" s="66">
        <f>'% total signal ave'!AF170</f>
        <v>1.51193884539788</v>
      </c>
      <c r="AX170" s="115">
        <f>'% total signal ave'!AG170</f>
        <v>0.606859864602995</v>
      </c>
      <c r="AY170" s="66">
        <f>'% total signal ave'!AM170</f>
        <v>0.582977466922928</v>
      </c>
      <c r="AZ170" s="115">
        <f>'% total signal ave'!AN170</f>
        <v>0.134999406149447</v>
      </c>
      <c r="BA170" s="66">
        <f>'% total signal ave'!AT170</f>
        <v>0.92136015655137</v>
      </c>
      <c r="BB170" s="115">
        <f>'% total signal ave'!AU170</f>
        <v>0.406789586927582</v>
      </c>
      <c r="BC170" s="66">
        <f>'% total signal ave'!BA170</f>
        <v>1.07026357375927</v>
      </c>
      <c r="BD170" s="115">
        <f>'% total signal ave'!BB170</f>
        <v>0.519621923341698</v>
      </c>
      <c r="BE170" s="66">
        <f>'% total signal ave'!BH170</f>
        <v>0.730121853458137</v>
      </c>
      <c r="BF170" s="115">
        <f>'% total signal ave'!BI170</f>
        <v>0.285546691727287</v>
      </c>
      <c r="BG170" s="66">
        <f>'% total signal ave'!BO170</f>
        <v>0.362133810017839</v>
      </c>
      <c r="BH170" s="115">
        <f>'% total signal ave'!BP170</f>
        <v>0.207633588513934</v>
      </c>
      <c r="BI170" s="66">
        <f>'% total signal ave'!BV170</f>
        <v>1.04796756960097</v>
      </c>
      <c r="BJ170" s="115">
        <f>'% total signal ave'!BW170</f>
        <v>0.130970497724805</v>
      </c>
      <c r="BK170" s="66">
        <f>'% total signal ave'!CC170</f>
        <v>0.332290549085136</v>
      </c>
      <c r="BL170" s="115">
        <f>'% total signal ave'!CD170</f>
        <v>0.0613124607321487</v>
      </c>
      <c r="BM170" s="66">
        <f>'% total signal ave'!CJ170</f>
        <v>0.764398219394905</v>
      </c>
      <c r="BN170" s="115">
        <f>'% total signal ave'!CK170</f>
        <v>0.283653619378587</v>
      </c>
      <c r="BO170" s="66">
        <f>'% total signal ave'!CQ170</f>
        <v>1.27963928129225</v>
      </c>
      <c r="BP170" s="115">
        <f>'% total signal ave'!CR170</f>
        <v>0.222045502356109</v>
      </c>
      <c r="BQ170" s="66">
        <f>'% total signal ave'!CX170</f>
        <v>0.34417754455897</v>
      </c>
      <c r="BR170" s="115">
        <f>'% total signal ave'!CY170</f>
        <v>0.163836756322225</v>
      </c>
      <c r="BS170" s="66">
        <f>'% total signal ave'!DE170</f>
        <v>1.11684621072519</v>
      </c>
      <c r="BT170" s="115">
        <f>'% total signal ave'!DF170</f>
        <v>0.296241227364094</v>
      </c>
      <c r="BU170" s="66">
        <f>'% total signal ave'!DL170</f>
        <v>1.02751196126721</v>
      </c>
      <c r="BV170" s="115">
        <f>'% total signal ave'!DM170</f>
        <v>0.234829261822467</v>
      </c>
      <c r="BW170" s="66">
        <f>'% total signal ave'!DS170</f>
        <v>0.407277537286751</v>
      </c>
      <c r="BX170" s="115">
        <f>'% total signal ave'!DT170</f>
        <v>0.283257782258266</v>
      </c>
      <c r="BY170" s="66">
        <f>'% total signal ave'!DZ170</f>
        <v>1.22426031933044</v>
      </c>
      <c r="BZ170" s="115">
        <f>'% total signal ave'!EA170</f>
        <v>0.386417971780315</v>
      </c>
      <c r="CA170" s="66">
        <f>'% total signal ave'!EG170</f>
        <v>0.471941214644986</v>
      </c>
      <c r="CB170" s="115">
        <f>'% total signal ave'!EH170</f>
        <v>0.29422200245869</v>
      </c>
    </row>
    <row r="171" spans="1:80">
      <c r="A171" s="74" t="s">
        <v>532</v>
      </c>
      <c r="B171" s="75"/>
      <c r="C171" s="74" t="s">
        <v>532</v>
      </c>
      <c r="D171" s="66">
        <f>'amount-analyzed sorted'!Q171</f>
        <v>0.699925626629261</v>
      </c>
      <c r="E171" s="125"/>
      <c r="F171" s="116">
        <f>'signal-per-mass-dry-wt ave'!Q171</f>
        <v>9.01656166217701</v>
      </c>
      <c r="G171" s="117">
        <f>'signal-per-mass-dry-wt ave'!R171</f>
        <v>0.393455034429525</v>
      </c>
      <c r="H171" s="66">
        <f>'signal-per-mass-dry-wt ave'!S171</f>
        <v>0.0436369260446589</v>
      </c>
      <c r="I171" s="116">
        <f>'signal-per-mass-dry-wt ave'!Y171</f>
        <v>23.7836788200139</v>
      </c>
      <c r="J171" s="117">
        <f>'signal-per-mass-dry-wt ave'!Z171</f>
        <v>19.1088792795141</v>
      </c>
      <c r="K171" s="116">
        <f>'signal-per-mass-dry-wt ave'!AF171</f>
        <v>20.8049955257731</v>
      </c>
      <c r="L171" s="117">
        <f>'signal-per-mass-dry-wt ave'!AG171</f>
        <v>17.1931281046354</v>
      </c>
      <c r="M171" s="116">
        <f>'signal-per-mass-dry-wt ave'!AM171</f>
        <v>3.77367980099877</v>
      </c>
      <c r="N171" s="117">
        <f>'signal-per-mass-dry-wt ave'!AN171</f>
        <v>0.980639314478973</v>
      </c>
      <c r="O171" s="116">
        <f>'signal-per-mass-dry-wt ave'!AT171</f>
        <v>12.9245733696423</v>
      </c>
      <c r="P171" s="117">
        <f>'signal-per-mass-dry-wt ave'!AU171</f>
        <v>7.57823409783721</v>
      </c>
      <c r="Q171" s="116">
        <f>'signal-per-mass-dry-wt ave'!BA171</f>
        <v>25.2835535299018</v>
      </c>
      <c r="R171" s="117">
        <f>'signal-per-mass-dry-wt ave'!BB171</f>
        <v>19.0053101284025</v>
      </c>
      <c r="S171" s="116">
        <f>'signal-per-mass-dry-wt ave'!BH171</f>
        <v>15.7826711790803</v>
      </c>
      <c r="T171" s="117">
        <f>'signal-per-mass-dry-wt ave'!BI171</f>
        <v>12.5189503365626</v>
      </c>
      <c r="U171" s="116">
        <f>'signal-per-mass-dry-wt ave'!BO171</f>
        <v>5.77119661888925</v>
      </c>
      <c r="V171" s="117">
        <f>'signal-per-mass-dry-wt ave'!BP171</f>
        <v>5.08013295943539</v>
      </c>
      <c r="W171" s="116">
        <f>'signal-per-mass-dry-wt ave'!BV171</f>
        <v>25.6593808691124</v>
      </c>
      <c r="X171" s="117">
        <f>'signal-per-mass-dry-wt ave'!BW171</f>
        <v>7.00385431763462</v>
      </c>
      <c r="Y171" s="116">
        <f>'signal-per-mass-dry-wt ave'!CC171</f>
        <v>1.65719007398646</v>
      </c>
      <c r="Z171" s="117">
        <f>'signal-per-mass-dry-wt ave'!CD171</f>
        <v>0.551198304785472</v>
      </c>
      <c r="AA171" s="116">
        <f>'signal-per-mass-dry-wt ave'!CJ171</f>
        <v>5.8122510013866</v>
      </c>
      <c r="AB171" s="117">
        <f>'signal-per-mass-dry-wt ave'!CK171</f>
        <v>4.24991093989684</v>
      </c>
      <c r="AC171" s="116">
        <f>'signal-per-mass-dry-wt ave'!CQ171</f>
        <v>6.29959585478062</v>
      </c>
      <c r="AD171" s="117">
        <f>'signal-per-mass-dry-wt ave'!CR171</f>
        <v>1.790340531097</v>
      </c>
      <c r="AE171" s="116">
        <f>'signal-per-mass-dry-wt ave'!CX171</f>
        <v>2.02881818113208</v>
      </c>
      <c r="AF171" s="117">
        <f>'signal-per-mass-dry-wt ave'!CY171</f>
        <v>1.4308413733488</v>
      </c>
      <c r="AG171" s="116">
        <f>'signal-per-mass-dry-wt ave'!DE171</f>
        <v>11.5436748268316</v>
      </c>
      <c r="AH171" s="117">
        <f>'signal-per-mass-dry-wt ave'!DF171</f>
        <v>4.64739250778216</v>
      </c>
      <c r="AI171" s="116">
        <f>'signal-per-mass-dry-wt ave'!DL171</f>
        <v>7.45826378359778</v>
      </c>
      <c r="AJ171" s="117">
        <f>'signal-per-mass-dry-wt ave'!DM171</f>
        <v>4.9525251153888</v>
      </c>
      <c r="AK171" s="116">
        <f>'signal-per-mass-dry-wt ave'!DS171</f>
        <v>6.74226892293966</v>
      </c>
      <c r="AL171" s="117">
        <f>'signal-per-mass-dry-wt ave'!DT171</f>
        <v>9.35425722818396</v>
      </c>
      <c r="AM171" s="116">
        <f>'signal-per-mass-dry-wt ave'!DZ171</f>
        <v>6.01866611680638</v>
      </c>
      <c r="AN171" s="117">
        <f>'signal-per-mass-dry-wt ave'!EA171</f>
        <v>6.01153040610468</v>
      </c>
      <c r="AO171" s="116">
        <f>'signal-per-mass-dry-wt ave'!EG171</f>
        <v>4.17494938045159</v>
      </c>
      <c r="AP171" s="117">
        <f>'signal-per-mass-dry-wt ave'!EH171</f>
        <v>3.72188777931593</v>
      </c>
      <c r="AQ171" s="129"/>
      <c r="AR171" s="116">
        <f>'% total signal ave'!Q171</f>
        <v>16.3198548391429</v>
      </c>
      <c r="AS171" s="117">
        <f>'% total signal ave'!R171</f>
        <v>0.334906134138673</v>
      </c>
      <c r="AT171" s="66">
        <f>'% total signal ave'!S171</f>
        <v>0.0205213917304832</v>
      </c>
      <c r="AU171" s="116">
        <f>'% total signal ave'!Y171</f>
        <v>13.0537551408886</v>
      </c>
      <c r="AV171" s="117">
        <f>'% total signal ave'!Z171</f>
        <v>7.213271045133</v>
      </c>
      <c r="AW171" s="116">
        <f>'% total signal ave'!AF171</f>
        <v>23.5599853208096</v>
      </c>
      <c r="AX171" s="117">
        <f>'% total signal ave'!AG171</f>
        <v>8.96455648340639</v>
      </c>
      <c r="AY171" s="116">
        <f>'% total signal ave'!AM171</f>
        <v>9.5648924069502</v>
      </c>
      <c r="AZ171" s="117">
        <f>'% total signal ave'!AN171</f>
        <v>1.46911084610249</v>
      </c>
      <c r="BA171" s="116">
        <f>'% total signal ave'!AT171</f>
        <v>22.032831136469</v>
      </c>
      <c r="BB171" s="117">
        <f>'% total signal ave'!AU171</f>
        <v>7.97236677634328</v>
      </c>
      <c r="BC171" s="116">
        <f>'% total signal ave'!BA171</f>
        <v>24.4307788159438</v>
      </c>
      <c r="BD171" s="117">
        <f>'% total signal ave'!BB171</f>
        <v>10.0306850684574</v>
      </c>
      <c r="BE171" s="116">
        <f>'% total signal ave'!BH171</f>
        <v>17.3544898457282</v>
      </c>
      <c r="BF171" s="117">
        <f>'% total signal ave'!BI171</f>
        <v>6.78146982256074</v>
      </c>
      <c r="BG171" s="116">
        <f>'% total signal ave'!BO171</f>
        <v>9.25787138175026</v>
      </c>
      <c r="BH171" s="117">
        <f>'% total signal ave'!BP171</f>
        <v>4.6515625437145</v>
      </c>
      <c r="BI171" s="116">
        <f>'% total signal ave'!BV171</f>
        <v>20.6597147738191</v>
      </c>
      <c r="BJ171" s="117">
        <f>'% total signal ave'!BW171</f>
        <v>2.07204982516681</v>
      </c>
      <c r="BK171" s="116">
        <f>'% total signal ave'!CC171</f>
        <v>7.01369763995364</v>
      </c>
      <c r="BL171" s="117">
        <f>'% total signal ave'!CD171</f>
        <v>1.61701699533058</v>
      </c>
      <c r="BM171" s="116">
        <f>'% total signal ave'!CJ171</f>
        <v>12.0860910669578</v>
      </c>
      <c r="BN171" s="117">
        <f>'% total signal ave'!CK171</f>
        <v>3.6509422665152</v>
      </c>
      <c r="BO171" s="116">
        <f>'% total signal ave'!CQ171</f>
        <v>16.3408234526142</v>
      </c>
      <c r="BP171" s="117">
        <f>'% total signal ave'!CR171</f>
        <v>3.63952926377644</v>
      </c>
      <c r="BQ171" s="116">
        <f>'% total signal ave'!CX171</f>
        <v>6.07866024018781</v>
      </c>
      <c r="BR171" s="117">
        <f>'% total signal ave'!CY171</f>
        <v>1.99221442532431</v>
      </c>
      <c r="BS171" s="116">
        <f>'% total signal ave'!DE171</f>
        <v>23.7628896813192</v>
      </c>
      <c r="BT171" s="117">
        <f>'% total signal ave'!DF171</f>
        <v>3.78985056062276</v>
      </c>
      <c r="BU171" s="116">
        <f>'% total signal ave'!DL171</f>
        <v>23.6198640795906</v>
      </c>
      <c r="BV171" s="117">
        <f>'% total signal ave'!DM171</f>
        <v>4.03807162497668</v>
      </c>
      <c r="BW171" s="116">
        <f>'% total signal ave'!DS171</f>
        <v>9.31592245079079</v>
      </c>
      <c r="BX171" s="117">
        <f>'% total signal ave'!DT171</f>
        <v>6.44185312104495</v>
      </c>
      <c r="BY171" s="116">
        <f>'% total signal ave'!DZ171</f>
        <v>19.3848750869405</v>
      </c>
      <c r="BZ171" s="117">
        <f>'% total signal ave'!EA171</f>
        <v>4.36430500583084</v>
      </c>
      <c r="CA171" s="116">
        <f>'% total signal ave'!EG171</f>
        <v>7.50852507285699</v>
      </c>
      <c r="CB171" s="117">
        <f>'% total signal ave'!EH171</f>
        <v>3.29825757175699</v>
      </c>
    </row>
    <row r="172" spans="1:80">
      <c r="A172" s="84" t="s">
        <v>533</v>
      </c>
      <c r="B172" s="85"/>
      <c r="C172" s="84" t="s">
        <v>533</v>
      </c>
      <c r="D172" s="66">
        <f>'amount-analyzed sorted'!Q172</f>
        <v>4.28741532520544</v>
      </c>
      <c r="E172" s="125"/>
      <c r="F172" s="116">
        <f>'signal-per-mass-dry-wt ave'!Q172</f>
        <v>55.2312176898674</v>
      </c>
      <c r="G172" s="117">
        <f>'signal-per-mass-dry-wt ave'!R172</f>
        <v>1.49269377831231</v>
      </c>
      <c r="H172" s="66">
        <f>'signal-per-mass-dry-wt ave'!S172</f>
        <v>0.0270262695762754</v>
      </c>
      <c r="I172" s="116">
        <f>'signal-per-mass-dry-wt ave'!Y172</f>
        <v>164.323345264558</v>
      </c>
      <c r="J172" s="117">
        <f>'signal-per-mass-dry-wt ave'!Z172</f>
        <v>58.7067297664516</v>
      </c>
      <c r="K172" s="116">
        <f>'signal-per-mass-dry-wt ave'!AF172</f>
        <v>83.1327066829184</v>
      </c>
      <c r="L172" s="117">
        <f>'signal-per-mass-dry-wt ave'!AG172</f>
        <v>47.0087286901648</v>
      </c>
      <c r="M172" s="116">
        <f>'signal-per-mass-dry-wt ave'!AM172</f>
        <v>39.387965724951</v>
      </c>
      <c r="N172" s="117">
        <f>'signal-per-mass-dry-wt ave'!AN172</f>
        <v>7.80581011769393</v>
      </c>
      <c r="O172" s="116">
        <f>'signal-per-mass-dry-wt ave'!AT172</f>
        <v>55.2529702678401</v>
      </c>
      <c r="P172" s="117">
        <f>'signal-per-mass-dry-wt ave'!AU172</f>
        <v>31.2461777235002</v>
      </c>
      <c r="Q172" s="116">
        <f>'signal-per-mass-dry-wt ave'!BA172</f>
        <v>91.1249237748261</v>
      </c>
      <c r="R172" s="117">
        <f>'signal-per-mass-dry-wt ave'!BB172</f>
        <v>40.520187393458</v>
      </c>
      <c r="S172" s="116">
        <f>'signal-per-mass-dry-wt ave'!BH172</f>
        <v>85.0514568726758</v>
      </c>
      <c r="T172" s="117">
        <f>'signal-per-mass-dry-wt ave'!BI172</f>
        <v>34.2177200122195</v>
      </c>
      <c r="U172" s="116">
        <f>'signal-per-mass-dry-wt ave'!BO172</f>
        <v>55.6281390795459</v>
      </c>
      <c r="V172" s="117">
        <f>'signal-per-mass-dry-wt ave'!BP172</f>
        <v>20.9891660453015</v>
      </c>
      <c r="W172" s="116">
        <f>'signal-per-mass-dry-wt ave'!BV172</f>
        <v>125.365056728884</v>
      </c>
      <c r="X172" s="117">
        <f>'signal-per-mass-dry-wt ave'!BW172</f>
        <v>38.3622580400434</v>
      </c>
      <c r="Y172" s="116">
        <f>'signal-per-mass-dry-wt ave'!CC172</f>
        <v>25.0413361104507</v>
      </c>
      <c r="Z172" s="117">
        <f>'signal-per-mass-dry-wt ave'!CD172</f>
        <v>12.4557730549781</v>
      </c>
      <c r="AA172" s="116">
        <f>'signal-per-mass-dry-wt ave'!CJ172</f>
        <v>45.0076930684774</v>
      </c>
      <c r="AB172" s="117">
        <f>'signal-per-mass-dry-wt ave'!CK172</f>
        <v>24.5493930937157</v>
      </c>
      <c r="AC172" s="116">
        <f>'signal-per-mass-dry-wt ave'!CQ172</f>
        <v>39.5832844238689</v>
      </c>
      <c r="AD172" s="117">
        <f>'signal-per-mass-dry-wt ave'!CR172</f>
        <v>14.1936894859113</v>
      </c>
      <c r="AE172" s="116">
        <f>'signal-per-mass-dry-wt ave'!CX172</f>
        <v>31.8703247881812</v>
      </c>
      <c r="AF172" s="117">
        <f>'signal-per-mass-dry-wt ave'!CY172</f>
        <v>20.2893830321693</v>
      </c>
      <c r="AG172" s="116">
        <f>'signal-per-mass-dry-wt ave'!DE172</f>
        <v>48.4649401930568</v>
      </c>
      <c r="AH172" s="117">
        <f>'signal-per-mass-dry-wt ave'!DF172</f>
        <v>17.4490538018977</v>
      </c>
      <c r="AI172" s="116">
        <f>'signal-per-mass-dry-wt ave'!DL172</f>
        <v>29.9713539020641</v>
      </c>
      <c r="AJ172" s="117">
        <f>'signal-per-mass-dry-wt ave'!DM172</f>
        <v>16.5038302062673</v>
      </c>
      <c r="AK172" s="116">
        <f>'signal-per-mass-dry-wt ave'!DS172</f>
        <v>53.6643771099818</v>
      </c>
      <c r="AL172" s="117">
        <f>'signal-per-mass-dry-wt ave'!DT172</f>
        <v>40.073278171992</v>
      </c>
      <c r="AM172" s="116">
        <f>'signal-per-mass-dry-wt ave'!DZ172</f>
        <v>28.9079461063334</v>
      </c>
      <c r="AN172" s="117">
        <f>'signal-per-mass-dry-wt ave'!EA172</f>
        <v>23.7961937935348</v>
      </c>
      <c r="AO172" s="116">
        <f>'signal-per-mass-dry-wt ave'!EG172</f>
        <v>45.0878021392175</v>
      </c>
      <c r="AP172" s="117">
        <f>'signal-per-mass-dry-wt ave'!EH172</f>
        <v>30.7337428800718</v>
      </c>
      <c r="AQ172" s="129"/>
      <c r="AR172" s="116">
        <f>'% total signal ave'!Q172</f>
        <v>100</v>
      </c>
      <c r="AS172" s="117">
        <f>'% total signal ave'!R172</f>
        <v>4.736951571734e-15</v>
      </c>
      <c r="AT172" s="66">
        <f>'% total signal ave'!S172</f>
        <v>4.736951571734e-17</v>
      </c>
      <c r="AU172" s="116">
        <f>'% total signal ave'!Y172</f>
        <v>100</v>
      </c>
      <c r="AV172" s="117">
        <f>'% total signal ave'!Z172</f>
        <v>0</v>
      </c>
      <c r="AW172" s="116">
        <f>'% total signal ave'!AF172</f>
        <v>100</v>
      </c>
      <c r="AX172" s="117">
        <f>'% total signal ave'!AG172</f>
        <v>0</v>
      </c>
      <c r="AY172" s="116">
        <f>'% total signal ave'!AM172</f>
        <v>100</v>
      </c>
      <c r="AZ172" s="117">
        <f>'% total signal ave'!AN172</f>
        <v>1.00485917355762e-14</v>
      </c>
      <c r="BA172" s="116">
        <f>'% total signal ave'!AT172</f>
        <v>100</v>
      </c>
      <c r="BB172" s="117">
        <f>'% total signal ave'!AU172</f>
        <v>1.23069611928548e-14</v>
      </c>
      <c r="BC172" s="116">
        <f>'% total signal ave'!BA172</f>
        <v>100</v>
      </c>
      <c r="BD172" s="117">
        <f>'% total signal ave'!BB172</f>
        <v>1.00485917355762e-14</v>
      </c>
      <c r="BE172" s="116">
        <f>'% total signal ave'!BH172</f>
        <v>100</v>
      </c>
      <c r="BF172" s="117">
        <f>'% total signal ave'!BI172</f>
        <v>0</v>
      </c>
      <c r="BG172" s="116">
        <f>'% total signal ave'!BO172</f>
        <v>100</v>
      </c>
      <c r="BH172" s="117">
        <f>'% total signal ave'!BP172</f>
        <v>0</v>
      </c>
      <c r="BI172" s="116">
        <f>'% total signal ave'!BV172</f>
        <v>100</v>
      </c>
      <c r="BJ172" s="117">
        <f>'% total signal ave'!BW172</f>
        <v>7.105427357601e-15</v>
      </c>
      <c r="BK172" s="116">
        <f>'% total signal ave'!CC172</f>
        <v>100</v>
      </c>
      <c r="BL172" s="117">
        <f>'% total signal ave'!CD172</f>
        <v>1.00485917355762e-14</v>
      </c>
      <c r="BM172" s="116">
        <f>'% total signal ave'!CJ172</f>
        <v>100</v>
      </c>
      <c r="BN172" s="117">
        <f>'% total signal ave'!CK172</f>
        <v>0</v>
      </c>
      <c r="BO172" s="116">
        <f>'% total signal ave'!CQ172</f>
        <v>100</v>
      </c>
      <c r="BP172" s="117">
        <f>'% total signal ave'!CR172</f>
        <v>0</v>
      </c>
      <c r="BQ172" s="116">
        <f>'% total signal ave'!CX172</f>
        <v>100</v>
      </c>
      <c r="BR172" s="117">
        <f>'% total signal ave'!CY172</f>
        <v>7.105427357601e-15</v>
      </c>
      <c r="BS172" s="116">
        <f>'% total signal ave'!DE172</f>
        <v>100</v>
      </c>
      <c r="BT172" s="117">
        <f>'% total signal ave'!DF172</f>
        <v>0</v>
      </c>
      <c r="BU172" s="116">
        <f>'% total signal ave'!DL172</f>
        <v>100</v>
      </c>
      <c r="BV172" s="117">
        <f>'% total signal ave'!DM172</f>
        <v>1.23069611928548e-14</v>
      </c>
      <c r="BW172" s="116">
        <f>'% total signal ave'!DS172</f>
        <v>100</v>
      </c>
      <c r="BX172" s="117">
        <f>'% total signal ave'!DT172</f>
        <v>0</v>
      </c>
      <c r="BY172" s="116">
        <f>'% total signal ave'!DZ172</f>
        <v>100</v>
      </c>
      <c r="BZ172" s="117">
        <f>'% total signal ave'!EA172</f>
        <v>0</v>
      </c>
      <c r="CA172" s="116">
        <f>'% total signal ave'!EG172</f>
        <v>100</v>
      </c>
      <c r="CB172" s="117">
        <f>'% total signal ave'!EH172</f>
        <v>0</v>
      </c>
    </row>
  </sheetData>
  <conditionalFormatting sqref="H5:H172">
    <cfRule type="cellIs" dxfId="0" priority="2" operator="lessThan">
      <formula>0.3</formula>
    </cfRule>
  </conditionalFormatting>
  <conditionalFormatting sqref="AT5:AT172">
    <cfRule type="cellIs" dxfId="0" priority="1" operator="lessThan">
      <formula>0.3</formula>
    </cfRule>
  </conditionalFormatting>
  <conditionalFormatting sqref="D5:E172">
    <cfRule type="cellIs" dxfId="0" priority="3" operator="greaterThan">
      <formula>0.002</formula>
    </cfRule>
  </conditionalFormatting>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S172"/>
  <sheetViews>
    <sheetView topLeftCell="DT151" workbookViewId="0">
      <selection activeCell="EG171" sqref="EG21 EG38 EG52 EG58 EG65 EG71 EG92 EG116 EG131 EG158 EG171"/>
    </sheetView>
  </sheetViews>
  <sheetFormatPr defaultColWidth="9" defaultRowHeight="13.2"/>
  <cols>
    <col min="3" max="3" width="13.712962962963" customWidth="1"/>
    <col min="4" max="6" width="3.13888888888889" customWidth="1"/>
    <col min="19" max="19" width="27.5740740740741" customWidth="1"/>
    <col min="83" max="83" width="9" style="65"/>
  </cols>
  <sheetData>
    <row r="1" ht="118.8" spans="5:137">
      <c r="E1" s="106"/>
      <c r="Q1" s="110" t="s">
        <v>534</v>
      </c>
      <c r="S1" s="111" t="s">
        <v>535</v>
      </c>
      <c r="T1" s="110"/>
      <c r="U1" s="110"/>
      <c r="V1" s="110"/>
      <c r="W1" s="110"/>
      <c r="X1" s="110"/>
      <c r="Y1" s="110" t="s">
        <v>534</v>
      </c>
      <c r="AA1" s="110"/>
      <c r="AB1" s="110"/>
      <c r="AC1" s="110"/>
      <c r="AD1" s="110"/>
      <c r="AE1" s="110"/>
      <c r="AF1" s="110" t="s">
        <v>534</v>
      </c>
      <c r="AH1" s="110"/>
      <c r="AI1" s="110"/>
      <c r="AJ1" s="110"/>
      <c r="AK1" s="110"/>
      <c r="AL1" s="110"/>
      <c r="AM1" s="110" t="s">
        <v>534</v>
      </c>
      <c r="AO1" s="110"/>
      <c r="AP1" s="110"/>
      <c r="AQ1" s="110"/>
      <c r="AR1" s="110"/>
      <c r="AS1" s="110"/>
      <c r="AT1" s="110" t="s">
        <v>534</v>
      </c>
      <c r="AV1" s="110"/>
      <c r="AW1" s="110"/>
      <c r="AX1" s="110"/>
      <c r="AY1" s="110"/>
      <c r="AZ1" s="110"/>
      <c r="BA1" s="110" t="s">
        <v>534</v>
      </c>
      <c r="BC1" s="110"/>
      <c r="BD1" s="110"/>
      <c r="BE1" s="110"/>
      <c r="BF1" s="110"/>
      <c r="BG1" s="110"/>
      <c r="BH1" s="110" t="s">
        <v>534</v>
      </c>
      <c r="BJ1" s="110"/>
      <c r="BK1" s="110"/>
      <c r="BL1" s="110"/>
      <c r="BM1" s="110"/>
      <c r="BN1" s="110"/>
      <c r="BO1" s="110" t="s">
        <v>534</v>
      </c>
      <c r="BQ1" s="110"/>
      <c r="BR1" s="110"/>
      <c r="BS1" s="110"/>
      <c r="BT1" s="110"/>
      <c r="BU1" s="110"/>
      <c r="BV1" s="110" t="s">
        <v>534</v>
      </c>
      <c r="BX1" s="110"/>
      <c r="BY1" s="110"/>
      <c r="BZ1" s="110"/>
      <c r="CA1" s="110"/>
      <c r="CB1" s="110"/>
      <c r="CC1" s="110" t="s">
        <v>534</v>
      </c>
      <c r="CE1" s="119"/>
      <c r="CF1" s="110"/>
      <c r="CG1" s="110"/>
      <c r="CH1" s="110"/>
      <c r="CI1" s="110"/>
      <c r="CJ1" s="110" t="s">
        <v>534</v>
      </c>
      <c r="CL1" s="110"/>
      <c r="CM1" s="110"/>
      <c r="CN1" s="110"/>
      <c r="CO1" s="110"/>
      <c r="CP1" s="110"/>
      <c r="CQ1" s="110" t="s">
        <v>534</v>
      </c>
      <c r="CS1" s="110"/>
      <c r="CT1" s="110"/>
      <c r="CU1" s="110"/>
      <c r="CV1" s="110"/>
      <c r="CW1" s="110"/>
      <c r="CX1" s="110" t="s">
        <v>534</v>
      </c>
      <c r="CZ1" s="110"/>
      <c r="DA1" s="110"/>
      <c r="DB1" s="110"/>
      <c r="DC1" s="110"/>
      <c r="DD1" s="110"/>
      <c r="DE1" s="110" t="s">
        <v>534</v>
      </c>
      <c r="DG1" s="110"/>
      <c r="DH1" s="110"/>
      <c r="DI1" s="110"/>
      <c r="DJ1" s="110"/>
      <c r="DK1" s="110"/>
      <c r="DL1" s="110" t="s">
        <v>534</v>
      </c>
      <c r="DN1" s="110"/>
      <c r="DO1" s="110"/>
      <c r="DP1" s="110"/>
      <c r="DQ1" s="110"/>
      <c r="DR1" s="110"/>
      <c r="DS1" s="110" t="s">
        <v>534</v>
      </c>
      <c r="DU1" s="110"/>
      <c r="DV1" s="110"/>
      <c r="DW1" s="110"/>
      <c r="DX1" s="110"/>
      <c r="DY1" s="110"/>
      <c r="DZ1" s="110" t="s">
        <v>534</v>
      </c>
      <c r="EB1" s="110"/>
      <c r="EC1" s="110"/>
      <c r="ED1" s="110"/>
      <c r="EE1" s="110"/>
      <c r="EF1" s="110"/>
      <c r="EG1" s="110" t="s">
        <v>534</v>
      </c>
    </row>
    <row r="2" ht="15.6" spans="1:4">
      <c r="A2" s="107" t="s">
        <v>534</v>
      </c>
      <c r="D2" s="108" t="s">
        <v>534</v>
      </c>
    </row>
    <row r="3" spans="4:138">
      <c r="D3" s="69" t="s">
        <v>536</v>
      </c>
      <c r="Q3" s="112" t="s">
        <v>537</v>
      </c>
      <c r="T3" s="113" t="s">
        <v>266</v>
      </c>
      <c r="U3" s="113" t="s">
        <v>269</v>
      </c>
      <c r="V3" s="113" t="s">
        <v>272</v>
      </c>
      <c r="W3" s="113" t="s">
        <v>275</v>
      </c>
      <c r="X3" s="113" t="s">
        <v>278</v>
      </c>
      <c r="Y3" s="113" t="s">
        <v>538</v>
      </c>
      <c r="Z3" s="113"/>
      <c r="AA3" s="113" t="s">
        <v>281</v>
      </c>
      <c r="AB3" s="113" t="s">
        <v>283</v>
      </c>
      <c r="AC3" s="113" t="s">
        <v>288</v>
      </c>
      <c r="AD3" s="113" t="s">
        <v>292</v>
      </c>
      <c r="AE3" s="113" t="s">
        <v>294</v>
      </c>
      <c r="AF3" s="113" t="s">
        <v>539</v>
      </c>
      <c r="AG3" s="113"/>
      <c r="AH3" s="113" t="s">
        <v>296</v>
      </c>
      <c r="AI3" s="113" t="s">
        <v>298</v>
      </c>
      <c r="AJ3" s="113" t="s">
        <v>300</v>
      </c>
      <c r="AK3" s="113" t="s">
        <v>302</v>
      </c>
      <c r="AL3" s="113" t="s">
        <v>305</v>
      </c>
      <c r="AM3" s="113" t="s">
        <v>540</v>
      </c>
      <c r="AN3" s="113"/>
      <c r="AO3" s="113" t="s">
        <v>308</v>
      </c>
      <c r="AP3" s="113" t="s">
        <v>311</v>
      </c>
      <c r="AQ3" s="113" t="s">
        <v>314</v>
      </c>
      <c r="AR3" s="113" t="s">
        <v>316</v>
      </c>
      <c r="AS3" s="113" t="s">
        <v>318</v>
      </c>
      <c r="AT3" s="113" t="s">
        <v>541</v>
      </c>
      <c r="AU3" s="113"/>
      <c r="AV3" s="113" t="s">
        <v>320</v>
      </c>
      <c r="AW3" s="113" t="s">
        <v>322</v>
      </c>
      <c r="AX3" s="113" t="s">
        <v>324</v>
      </c>
      <c r="AY3" s="113" t="s">
        <v>326</v>
      </c>
      <c r="AZ3" s="113" t="s">
        <v>328</v>
      </c>
      <c r="BA3" s="113" t="s">
        <v>542</v>
      </c>
      <c r="BB3" s="113"/>
      <c r="BC3" s="113" t="s">
        <v>330</v>
      </c>
      <c r="BD3" s="113" t="s">
        <v>332</v>
      </c>
      <c r="BE3" s="113" t="s">
        <v>334</v>
      </c>
      <c r="BF3" s="113" t="s">
        <v>336</v>
      </c>
      <c r="BG3" s="113" t="s">
        <v>338</v>
      </c>
      <c r="BH3" s="113" t="s">
        <v>543</v>
      </c>
      <c r="BI3" s="113"/>
      <c r="BJ3" s="113" t="s">
        <v>340</v>
      </c>
      <c r="BK3" s="113" t="s">
        <v>342</v>
      </c>
      <c r="BL3" s="113" t="s">
        <v>344</v>
      </c>
      <c r="BM3" s="113" t="s">
        <v>346</v>
      </c>
      <c r="BN3" s="113" t="s">
        <v>348</v>
      </c>
      <c r="BO3" s="113" t="s">
        <v>544</v>
      </c>
      <c r="BP3" s="113"/>
      <c r="BQ3" s="113" t="s">
        <v>350</v>
      </c>
      <c r="BR3" s="113" t="s">
        <v>352</v>
      </c>
      <c r="BS3" s="113" t="s">
        <v>354</v>
      </c>
      <c r="BT3" s="113" t="s">
        <v>356</v>
      </c>
      <c r="BU3" s="113" t="s">
        <v>358</v>
      </c>
      <c r="BV3" s="113" t="s">
        <v>545</v>
      </c>
      <c r="BW3" s="113"/>
      <c r="BX3" s="113" t="s">
        <v>360</v>
      </c>
      <c r="BY3" s="113" t="s">
        <v>362</v>
      </c>
      <c r="BZ3" s="113" t="s">
        <v>364</v>
      </c>
      <c r="CA3" s="113" t="s">
        <v>366</v>
      </c>
      <c r="CB3" s="113" t="s">
        <v>368</v>
      </c>
      <c r="CC3" s="113" t="s">
        <v>546</v>
      </c>
      <c r="CD3" s="113"/>
      <c r="CE3" s="118" t="s">
        <v>370</v>
      </c>
      <c r="CF3" s="113" t="s">
        <v>372</v>
      </c>
      <c r="CG3" s="113" t="s">
        <v>374</v>
      </c>
      <c r="CH3" s="113" t="s">
        <v>376</v>
      </c>
      <c r="CI3" s="113" t="s">
        <v>378</v>
      </c>
      <c r="CJ3" s="113" t="s">
        <v>547</v>
      </c>
      <c r="CK3" s="113"/>
      <c r="CL3" s="113" t="s">
        <v>380</v>
      </c>
      <c r="CM3" s="113" t="s">
        <v>382</v>
      </c>
      <c r="CN3" s="113" t="s">
        <v>384</v>
      </c>
      <c r="CO3" s="113" t="s">
        <v>386</v>
      </c>
      <c r="CP3" s="113" t="s">
        <v>388</v>
      </c>
      <c r="CQ3" s="113" t="s">
        <v>548</v>
      </c>
      <c r="CR3" s="113"/>
      <c r="CS3" s="113" t="s">
        <v>390</v>
      </c>
      <c r="CT3" s="113" t="s">
        <v>392</v>
      </c>
      <c r="CU3" s="113" t="s">
        <v>394</v>
      </c>
      <c r="CV3" s="113" t="s">
        <v>396</v>
      </c>
      <c r="CW3" s="113" t="s">
        <v>398</v>
      </c>
      <c r="CX3" s="113" t="s">
        <v>549</v>
      </c>
      <c r="CY3" s="113"/>
      <c r="CZ3" s="113" t="s">
        <v>400</v>
      </c>
      <c r="DA3" s="113" t="s">
        <v>402</v>
      </c>
      <c r="DB3" s="113" t="s">
        <v>404</v>
      </c>
      <c r="DC3" s="113" t="s">
        <v>406</v>
      </c>
      <c r="DD3" s="113" t="s">
        <v>408</v>
      </c>
      <c r="DE3" s="113" t="s">
        <v>550</v>
      </c>
      <c r="DF3" s="113"/>
      <c r="DG3" s="113" t="s">
        <v>410</v>
      </c>
      <c r="DH3" s="113" t="s">
        <v>412</v>
      </c>
      <c r="DI3" s="113" t="s">
        <v>414</v>
      </c>
      <c r="DJ3" s="113" t="s">
        <v>416</v>
      </c>
      <c r="DK3" s="113" t="s">
        <v>418</v>
      </c>
      <c r="DL3" s="113" t="s">
        <v>551</v>
      </c>
      <c r="DM3" s="113"/>
      <c r="DN3" s="113" t="s">
        <v>420</v>
      </c>
      <c r="DO3" s="113" t="s">
        <v>422</v>
      </c>
      <c r="DP3" s="113" t="s">
        <v>424</v>
      </c>
      <c r="DQ3" s="113" t="s">
        <v>426</v>
      </c>
      <c r="DR3" s="113" t="s">
        <v>428</v>
      </c>
      <c r="DS3" s="113" t="s">
        <v>552</v>
      </c>
      <c r="DT3" s="113"/>
      <c r="DU3" s="113" t="s">
        <v>430</v>
      </c>
      <c r="DV3" s="113" t="s">
        <v>432</v>
      </c>
      <c r="DW3" s="113" t="s">
        <v>434</v>
      </c>
      <c r="DX3" s="113" t="s">
        <v>436</v>
      </c>
      <c r="DY3" s="113" t="s">
        <v>438</v>
      </c>
      <c r="DZ3" s="113" t="s">
        <v>553</v>
      </c>
      <c r="EA3" s="113"/>
      <c r="EB3" s="113" t="s">
        <v>440</v>
      </c>
      <c r="EC3" s="113" t="s">
        <v>442</v>
      </c>
      <c r="ED3" s="113" t="s">
        <v>444</v>
      </c>
      <c r="EE3" s="113" t="s">
        <v>446</v>
      </c>
      <c r="EF3" s="113" t="s">
        <v>448</v>
      </c>
      <c r="EG3" s="113" t="s">
        <v>554</v>
      </c>
      <c r="EH3" s="113"/>
    </row>
    <row r="4" s="86" customFormat="1" spans="1:149">
      <c r="A4" s="73" t="str">
        <f>'imported data from Web Calc'!A3</f>
        <v>Mass</v>
      </c>
      <c r="B4" s="73" t="str">
        <f>'imported data from Web Calc'!B3</f>
        <v>Compound Formula</v>
      </c>
      <c r="C4" s="73" t="str">
        <f>'imported data from Web Calc'!C3</f>
        <v>Compound Name</v>
      </c>
      <c r="D4" s="95" t="str">
        <f>'background subtraction'!DJ4</f>
        <v>QC01</v>
      </c>
      <c r="E4" s="95" t="str">
        <f>'background subtraction'!DK4</f>
        <v>QC02</v>
      </c>
      <c r="F4" s="95" t="str">
        <f>'background subtraction'!DL4</f>
        <v>QC03</v>
      </c>
      <c r="G4" s="77" t="str">
        <f>'background subtraction'!DM4</f>
        <v>QC04</v>
      </c>
      <c r="H4" s="77" t="str">
        <f>'background subtraction'!DX4</f>
        <v>QC05</v>
      </c>
      <c r="I4" s="77" t="str">
        <f>'background subtraction'!EI4</f>
        <v>QC06</v>
      </c>
      <c r="J4" s="77" t="str">
        <f>'background subtraction'!ET4</f>
        <v>QC07</v>
      </c>
      <c r="K4" s="77" t="str">
        <f>'background subtraction'!FE4</f>
        <v>QC08</v>
      </c>
      <c r="L4" s="77" t="str">
        <f>'background subtraction'!FP4</f>
        <v>QC09</v>
      </c>
      <c r="M4" s="77" t="str">
        <f>'background subtraction'!GA4</f>
        <v>QC10</v>
      </c>
      <c r="N4" s="77" t="str">
        <f>'background subtraction'!GL4</f>
        <v>QC11</v>
      </c>
      <c r="O4" s="77" t="str">
        <f>'background subtraction'!GW4</f>
        <v>QC12</v>
      </c>
      <c r="P4" s="77" t="str">
        <f>'background subtraction'!HC4</f>
        <v>QC13</v>
      </c>
      <c r="Q4" s="112" t="s">
        <v>555</v>
      </c>
      <c r="R4" s="112" t="s">
        <v>556</v>
      </c>
      <c r="S4" s="114" t="s">
        <v>557</v>
      </c>
      <c r="T4" s="73" t="str">
        <f>'background subtraction'!DN4</f>
        <v>sample01</v>
      </c>
      <c r="U4" s="73" t="str">
        <f>'background subtraction'!FT4</f>
        <v>sample02</v>
      </c>
      <c r="V4" s="73" t="str">
        <f>'background subtraction'!FX4</f>
        <v>sample03</v>
      </c>
      <c r="W4" s="73" t="str">
        <f>'background subtraction'!GB4</f>
        <v>sample04</v>
      </c>
      <c r="X4" s="73" t="str">
        <f>'background subtraction'!GJ4</f>
        <v>sample05</v>
      </c>
      <c r="Y4" s="123" t="s">
        <v>555</v>
      </c>
      <c r="Z4" s="123" t="s">
        <v>556</v>
      </c>
      <c r="AA4" s="73" t="str">
        <f>'background subtraction'!DO4</f>
        <v>sample06</v>
      </c>
      <c r="AB4" s="73" t="str">
        <f>'background subtraction'!EF4</f>
        <v>sample07</v>
      </c>
      <c r="AC4" s="73" t="str">
        <f>'background subtraction'!EX4</f>
        <v>sample08</v>
      </c>
      <c r="AD4" s="73" t="str">
        <f>'background subtraction'!FO4</f>
        <v>sample09</v>
      </c>
      <c r="AE4" s="73" t="str">
        <f>'background subtraction'!GK4</f>
        <v>sample10</v>
      </c>
      <c r="AF4" s="123" t="s">
        <v>555</v>
      </c>
      <c r="AG4" s="123" t="s">
        <v>556</v>
      </c>
      <c r="AH4" s="73" t="str">
        <f>'background subtraction'!DP4</f>
        <v>sample11</v>
      </c>
      <c r="AI4" s="73" t="str">
        <f>'background subtraction'!EG4</f>
        <v>sample12</v>
      </c>
      <c r="AJ4" s="73" t="str">
        <f>'background subtraction'!EY4</f>
        <v>sample13</v>
      </c>
      <c r="AK4" s="73" t="str">
        <f>'background subtraction'!FQ4</f>
        <v>sample14</v>
      </c>
      <c r="AL4" s="73" t="str">
        <f>'background subtraction'!GM4</f>
        <v>sample15</v>
      </c>
      <c r="AM4" s="123" t="s">
        <v>555</v>
      </c>
      <c r="AN4" s="123" t="s">
        <v>556</v>
      </c>
      <c r="AO4" s="73" t="str">
        <f>'background subtraction'!DQ4</f>
        <v>sample16</v>
      </c>
      <c r="AP4" s="73" t="str">
        <f>'background subtraction'!EH4</f>
        <v>sample17</v>
      </c>
      <c r="AQ4" s="73" t="str">
        <f>'background subtraction'!EZ4</f>
        <v>sample18</v>
      </c>
      <c r="AR4" s="73" t="str">
        <f>'background subtraction'!FR4</f>
        <v>sample19</v>
      </c>
      <c r="AS4" s="73" t="str">
        <f>'background subtraction'!GR4</f>
        <v>sample20</v>
      </c>
      <c r="AT4" s="123" t="s">
        <v>555</v>
      </c>
      <c r="AU4" s="123" t="s">
        <v>556</v>
      </c>
      <c r="AV4" s="73" t="str">
        <f>'background subtraction'!DR4</f>
        <v>sample21</v>
      </c>
      <c r="AW4" s="73" t="str">
        <f>'background subtraction'!EJ4</f>
        <v>sample22</v>
      </c>
      <c r="AX4" s="73" t="str">
        <f>'background subtraction'!FA4</f>
        <v>sample23</v>
      </c>
      <c r="AY4" s="73" t="str">
        <f>'background subtraction'!FS4</f>
        <v>sample24</v>
      </c>
      <c r="AZ4" s="73" t="str">
        <f>'background subtraction'!GS4</f>
        <v>sample25</v>
      </c>
      <c r="BA4" s="123" t="s">
        <v>555</v>
      </c>
      <c r="BB4" s="123" t="s">
        <v>556</v>
      </c>
      <c r="BC4" s="73" t="str">
        <f>'background subtraction'!DS4</f>
        <v>sample26</v>
      </c>
      <c r="BD4" s="73" t="str">
        <f>'background subtraction'!EK4</f>
        <v>sample27</v>
      </c>
      <c r="BE4" s="73" t="str">
        <f>'background subtraction'!FB4</f>
        <v>sample28</v>
      </c>
      <c r="BF4" s="73" t="str">
        <f>'background subtraction'!FU4</f>
        <v>sample29</v>
      </c>
      <c r="BG4" s="73" t="str">
        <f>'background subtraction'!GT4</f>
        <v>sample30</v>
      </c>
      <c r="BH4" s="123" t="s">
        <v>555</v>
      </c>
      <c r="BI4" s="123" t="s">
        <v>556</v>
      </c>
      <c r="BJ4" s="73" t="str">
        <f>'background subtraction'!DT4</f>
        <v>sample31</v>
      </c>
      <c r="BK4" s="73" t="str">
        <f>'background subtraction'!EL4</f>
        <v>sample32</v>
      </c>
      <c r="BL4" s="73" t="str">
        <f>'background subtraction'!FC4</f>
        <v>sample33</v>
      </c>
      <c r="BM4" s="73" t="str">
        <f>'background subtraction'!FV4</f>
        <v>sample34</v>
      </c>
      <c r="BN4" s="73" t="str">
        <f>'background subtraction'!GN4</f>
        <v>sample35</v>
      </c>
      <c r="BO4" s="123" t="s">
        <v>555</v>
      </c>
      <c r="BP4" s="123" t="s">
        <v>556</v>
      </c>
      <c r="BQ4" s="73" t="str">
        <f>'background subtraction'!DU4</f>
        <v>sample36</v>
      </c>
      <c r="BR4" s="73" t="str">
        <f>'background subtraction'!EM4</f>
        <v>sample37</v>
      </c>
      <c r="BS4" s="73" t="str">
        <f>'background subtraction'!FD4</f>
        <v>sample38</v>
      </c>
      <c r="BT4" s="73" t="str">
        <f>'background subtraction'!FW4</f>
        <v>sample39</v>
      </c>
      <c r="BU4" s="73" t="str">
        <f>'background subtraction'!GO4</f>
        <v>sample40</v>
      </c>
      <c r="BV4" s="123" t="s">
        <v>555</v>
      </c>
      <c r="BW4" s="123" t="s">
        <v>556</v>
      </c>
      <c r="BX4" s="73" t="str">
        <f>'background subtraction'!DV4</f>
        <v>sample41</v>
      </c>
      <c r="BY4" s="73" t="str">
        <f>'background subtraction'!EN4</f>
        <v>sample42</v>
      </c>
      <c r="BZ4" s="73" t="str">
        <f>'background subtraction'!FF4</f>
        <v>sample43</v>
      </c>
      <c r="CA4" s="73" t="str">
        <f>'background subtraction'!FY4</f>
        <v>sample44</v>
      </c>
      <c r="CB4" s="73" t="str">
        <f>'background subtraction'!GP4</f>
        <v>sample45</v>
      </c>
      <c r="CC4" s="123" t="s">
        <v>555</v>
      </c>
      <c r="CD4" s="123" t="s">
        <v>556</v>
      </c>
      <c r="CE4" s="120" t="str">
        <f>'background subtraction'!DW4</f>
        <v>sample46</v>
      </c>
      <c r="CF4" s="73" t="str">
        <f>'background subtraction'!EO4</f>
        <v>sample47</v>
      </c>
      <c r="CG4" s="73" t="str">
        <f>'background subtraction'!FG4</f>
        <v>sample48</v>
      </c>
      <c r="CH4" s="73" t="str">
        <f>'background subtraction'!FZ4</f>
        <v>sample49</v>
      </c>
      <c r="CI4" s="73" t="str">
        <f>'background subtraction'!GQ4</f>
        <v>sample50</v>
      </c>
      <c r="CJ4" s="123" t="s">
        <v>555</v>
      </c>
      <c r="CK4" s="123" t="s">
        <v>556</v>
      </c>
      <c r="CL4" s="73" t="str">
        <f>'background subtraction'!DY4</f>
        <v>sample51</v>
      </c>
      <c r="CM4" s="73" t="str">
        <f>'background subtraction'!EP4</f>
        <v>sample52</v>
      </c>
      <c r="CN4" s="73" t="str">
        <f>'background subtraction'!FH4</f>
        <v>sample53</v>
      </c>
      <c r="CO4" s="73" t="str">
        <f>'background subtraction'!GC4</f>
        <v>sample54</v>
      </c>
      <c r="CP4" s="73" t="str">
        <f>'background subtraction'!GU4</f>
        <v>sample55</v>
      </c>
      <c r="CQ4" s="123" t="s">
        <v>555</v>
      </c>
      <c r="CR4" s="123" t="s">
        <v>556</v>
      </c>
      <c r="CS4" s="73" t="str">
        <f>'background subtraction'!DZ4</f>
        <v>sample56</v>
      </c>
      <c r="CT4" s="73" t="str">
        <f>'background subtraction'!EQ4</f>
        <v>sample57</v>
      </c>
      <c r="CU4" s="73" t="str">
        <f>'background subtraction'!FI4</f>
        <v>sample58</v>
      </c>
      <c r="CV4" s="73" t="str">
        <f>'background subtraction'!GD4</f>
        <v>sample59</v>
      </c>
      <c r="CW4" s="73" t="str">
        <f>'background subtraction'!GV4</f>
        <v>sample60</v>
      </c>
      <c r="CX4" s="123" t="s">
        <v>555</v>
      </c>
      <c r="CY4" s="123" t="s">
        <v>556</v>
      </c>
      <c r="CZ4" s="73" t="str">
        <f>'background subtraction'!EA4</f>
        <v>sample61</v>
      </c>
      <c r="DA4" s="73" t="str">
        <f>'background subtraction'!ER4</f>
        <v>sample62</v>
      </c>
      <c r="DB4" s="73" t="str">
        <f>'background subtraction'!FJ4</f>
        <v>sample63</v>
      </c>
      <c r="DC4" s="73" t="str">
        <f>'background subtraction'!GE4</f>
        <v>sample64</v>
      </c>
      <c r="DD4" s="73" t="str">
        <f>'background subtraction'!GX4</f>
        <v>sample65</v>
      </c>
      <c r="DE4" s="123" t="s">
        <v>555</v>
      </c>
      <c r="DF4" s="123" t="s">
        <v>556</v>
      </c>
      <c r="DG4" s="73" t="str">
        <f>'background subtraction'!EB4</f>
        <v>sample66</v>
      </c>
      <c r="DH4" s="73" t="str">
        <f>'background subtraction'!ES4</f>
        <v>sample67</v>
      </c>
      <c r="DI4" s="73" t="str">
        <f>'background subtraction'!FK4</f>
        <v>sample68</v>
      </c>
      <c r="DJ4" s="73" t="str">
        <f>'background subtraction'!GF4</f>
        <v>sample69</v>
      </c>
      <c r="DK4" s="73" t="str">
        <f>'background subtraction'!GY4</f>
        <v>sample70</v>
      </c>
      <c r="DL4" s="123" t="s">
        <v>555</v>
      </c>
      <c r="DM4" s="123" t="s">
        <v>556</v>
      </c>
      <c r="DN4" s="73" t="str">
        <f>'background subtraction'!EC4</f>
        <v>sample71</v>
      </c>
      <c r="DO4" s="73" t="str">
        <f>'background subtraction'!EU4</f>
        <v>sample72</v>
      </c>
      <c r="DP4" s="73" t="str">
        <f>'background subtraction'!FL4</f>
        <v>sample73</v>
      </c>
      <c r="DQ4" s="73" t="str">
        <f>'background subtraction'!GG4</f>
        <v>sample74</v>
      </c>
      <c r="DR4" s="73" t="str">
        <f>'background subtraction'!GZ4</f>
        <v>sample75</v>
      </c>
      <c r="DS4" s="123" t="s">
        <v>555</v>
      </c>
      <c r="DT4" s="123" t="s">
        <v>556</v>
      </c>
      <c r="DU4" s="73" t="str">
        <f>'background subtraction'!ED4</f>
        <v>sample76</v>
      </c>
      <c r="DV4" s="73" t="str">
        <f>'background subtraction'!EV4</f>
        <v>sample77</v>
      </c>
      <c r="DW4" s="73" t="str">
        <f>'background subtraction'!FM4</f>
        <v>sample78</v>
      </c>
      <c r="DX4" s="73" t="str">
        <f>'background subtraction'!GH4</f>
        <v>sample79</v>
      </c>
      <c r="DY4" s="73" t="str">
        <f>'background subtraction'!HA4</f>
        <v>sample80</v>
      </c>
      <c r="DZ4" s="123" t="s">
        <v>555</v>
      </c>
      <c r="EA4" s="123" t="s">
        <v>556</v>
      </c>
      <c r="EB4" s="73" t="str">
        <f>'background subtraction'!EE4</f>
        <v>sample81</v>
      </c>
      <c r="EC4" s="73" t="str">
        <f>'background subtraction'!EW4</f>
        <v>sample82</v>
      </c>
      <c r="ED4" s="73" t="str">
        <f>'background subtraction'!FN4</f>
        <v>sample83</v>
      </c>
      <c r="EE4" s="73" t="str">
        <f>'background subtraction'!GI4</f>
        <v>sample84</v>
      </c>
      <c r="EF4" s="73" t="str">
        <f>'background subtraction'!HB4</f>
        <v>sample85</v>
      </c>
      <c r="EG4" s="123" t="s">
        <v>555</v>
      </c>
      <c r="EH4" s="123" t="s">
        <v>556</v>
      </c>
      <c r="EI4" s="73"/>
      <c r="EJ4" s="73"/>
      <c r="EK4" s="73"/>
      <c r="EL4" s="73"/>
      <c r="EM4" s="73"/>
      <c r="EN4" s="73"/>
      <c r="EO4" s="73"/>
      <c r="EP4" s="73"/>
      <c r="EQ4" s="73"/>
      <c r="ER4" s="73"/>
      <c r="ES4" s="73"/>
    </row>
    <row r="5" spans="1:138">
      <c r="A5">
        <f>'imported data from Web Calc'!A4</f>
        <v>926.6</v>
      </c>
      <c r="B5" t="str">
        <f>'imported data from Web Calc'!B4</f>
        <v>C49H80O15</v>
      </c>
      <c r="C5" s="61" t="str">
        <f>'imported data from Web Calc'!C4</f>
        <v>DGDG(34:6)</v>
      </c>
      <c r="D5" s="96"/>
      <c r="E5" s="96"/>
      <c r="F5" s="96"/>
      <c r="G5" s="66">
        <f>'signal-per-mass-dry-weight'!G5*100/'signal-per-mass-dry-weight'!G$172</f>
        <v>0</v>
      </c>
      <c r="H5" s="66">
        <f>'signal-per-mass-dry-weight'!H5*100/'signal-per-mass-dry-weight'!H$172</f>
        <v>0.00833488274887657</v>
      </c>
      <c r="I5" s="66">
        <f>'signal-per-mass-dry-weight'!I5*100/'signal-per-mass-dry-weight'!I$172</f>
        <v>0.0033253402973627</v>
      </c>
      <c r="J5" s="66">
        <f>'signal-per-mass-dry-weight'!J5*100/'signal-per-mass-dry-weight'!J$172</f>
        <v>0</v>
      </c>
      <c r="K5" s="66">
        <f>'signal-per-mass-dry-weight'!K5*100/'signal-per-mass-dry-weight'!K$172</f>
        <v>0</v>
      </c>
      <c r="L5" s="66">
        <f>'signal-per-mass-dry-weight'!L5*100/'signal-per-mass-dry-weight'!L$172</f>
        <v>0.00331950969310912</v>
      </c>
      <c r="M5" s="66">
        <f>'signal-per-mass-dry-weight'!M5*100/'signal-per-mass-dry-weight'!M$172</f>
        <v>0.00250260314577556</v>
      </c>
      <c r="N5" s="66">
        <f>'signal-per-mass-dry-weight'!N5*100/'signal-per-mass-dry-weight'!N$172</f>
        <v>0</v>
      </c>
      <c r="O5" s="66">
        <f>'signal-per-mass-dry-weight'!O5*100/'signal-per-mass-dry-weight'!O$172</f>
        <v>0.00339485011677202</v>
      </c>
      <c r="P5" s="66">
        <f>'signal-per-mass-dry-weight'!P5*100/'signal-per-mass-dry-weight'!P$172</f>
        <v>0.00427168666158368</v>
      </c>
      <c r="Q5" s="66">
        <f>AVERAGE(G5:P5)</f>
        <v>0.00251488726634796</v>
      </c>
      <c r="R5" s="115">
        <f>STDEV(G5:P5)</f>
        <v>0.00267365875542991</v>
      </c>
      <c r="S5" s="66">
        <f>R5/Q5</f>
        <v>1.06313264662257</v>
      </c>
      <c r="T5" s="66">
        <f>'signal-per-mass-dry-weight'!T5*100/'signal-per-mass-dry-weight'!T$172</f>
        <v>0.0041399754372949</v>
      </c>
      <c r="U5" s="66">
        <f>'signal-per-mass-dry-weight'!U5*100/'signal-per-mass-dry-weight'!U$172</f>
        <v>0.00414692127223156</v>
      </c>
      <c r="V5" s="66">
        <f>'signal-per-mass-dry-weight'!V5*100/'signal-per-mass-dry-weight'!V$172</f>
        <v>0.0021193867474626</v>
      </c>
      <c r="W5" s="66">
        <f>'signal-per-mass-dry-weight'!W5*100/'signal-per-mass-dry-weight'!W$172</f>
        <v>0</v>
      </c>
      <c r="X5" s="66">
        <f>'signal-per-mass-dry-weight'!X5*100/'signal-per-mass-dry-weight'!X$172</f>
        <v>0.00100191237978861</v>
      </c>
      <c r="Y5" s="66">
        <f>AVERAGE(T5:X5)</f>
        <v>0.00228163916735553</v>
      </c>
      <c r="Z5" s="115">
        <f>STDEV(T5:X5)</f>
        <v>0.00185759217883873</v>
      </c>
      <c r="AA5" s="66">
        <f>'signal-per-mass-dry-weight'!Y5*100/'signal-per-mass-dry-weight'!Y$172</f>
        <v>0.00273422595063682</v>
      </c>
      <c r="AB5" s="66">
        <f>'signal-per-mass-dry-weight'!Z5*100/'signal-per-mass-dry-weight'!Z$172</f>
        <v>0</v>
      </c>
      <c r="AC5" s="66">
        <f>'signal-per-mass-dry-weight'!AA5*100/'signal-per-mass-dry-weight'!AA$172</f>
        <v>0</v>
      </c>
      <c r="AD5" s="66">
        <f>'signal-per-mass-dry-weight'!AB5*100/'signal-per-mass-dry-weight'!AB$172</f>
        <v>0</v>
      </c>
      <c r="AE5" s="66">
        <f>'signal-per-mass-dry-weight'!AC5*100/'signal-per-mass-dry-weight'!AC$172</f>
        <v>0</v>
      </c>
      <c r="AF5" s="66">
        <f>AVERAGE(AA5:AE5)</f>
        <v>0.000546845190127364</v>
      </c>
      <c r="AG5" s="115">
        <f>STDEV(AA5:AE5)</f>
        <v>0.00122278301829358</v>
      </c>
      <c r="AH5" s="66">
        <f>'signal-per-mass-dry-weight'!AD5*100/'signal-per-mass-dry-weight'!AD$172</f>
        <v>0.00608318847902608</v>
      </c>
      <c r="AI5" s="66">
        <f>'signal-per-mass-dry-weight'!AE5*100/'signal-per-mass-dry-weight'!AE$172</f>
        <v>0.0118553596821599</v>
      </c>
      <c r="AJ5" s="66">
        <f>'signal-per-mass-dry-weight'!AF5*100/'signal-per-mass-dry-weight'!AF$172</f>
        <v>0.00564728854153902</v>
      </c>
      <c r="AK5" s="66">
        <f>'signal-per-mass-dry-weight'!AG5*100/'signal-per-mass-dry-weight'!AG$172</f>
        <v>0</v>
      </c>
      <c r="AL5" s="66">
        <f>'signal-per-mass-dry-weight'!AH5*100/'signal-per-mass-dry-weight'!AH$172</f>
        <v>0</v>
      </c>
      <c r="AM5" s="66">
        <f>AVERAGE(AH5:AL5)</f>
        <v>0.004717167340545</v>
      </c>
      <c r="AN5" s="115">
        <f>STDEV(AH5:AL5)</f>
        <v>0.0049544995847869</v>
      </c>
      <c r="AO5" s="66">
        <f>'signal-per-mass-dry-weight'!AI5*100/'signal-per-mass-dry-weight'!AI$172</f>
        <v>0</v>
      </c>
      <c r="AP5" s="66">
        <f>'signal-per-mass-dry-weight'!AJ5*100/'signal-per-mass-dry-weight'!AJ$172</f>
        <v>0</v>
      </c>
      <c r="AQ5" s="66">
        <f>'signal-per-mass-dry-weight'!AK5*100/'signal-per-mass-dry-weight'!AK$172</f>
        <v>0</v>
      </c>
      <c r="AR5" s="66">
        <f>'signal-per-mass-dry-weight'!AL5*100/'signal-per-mass-dry-weight'!AL$172</f>
        <v>0.00280126171843429</v>
      </c>
      <c r="AS5" s="66">
        <f>'signal-per-mass-dry-weight'!AM5*100/'signal-per-mass-dry-weight'!AM$172</f>
        <v>0.00152524003532925</v>
      </c>
      <c r="AT5" s="66">
        <f>AVERAGE(AO5:AS5)</f>
        <v>0.000865300350752707</v>
      </c>
      <c r="AU5" s="115">
        <f>STDEV(AO5:AS5)</f>
        <v>0.0012678427441399</v>
      </c>
      <c r="AV5" s="66">
        <f>'signal-per-mass-dry-weight'!AN5*100/'signal-per-mass-dry-weight'!AN$172</f>
        <v>0.00756754971758467</v>
      </c>
      <c r="AW5" s="66">
        <f>'signal-per-mass-dry-weight'!AO5*100/'signal-per-mass-dry-weight'!AO$172</f>
        <v>0</v>
      </c>
      <c r="AX5" s="66">
        <f>'signal-per-mass-dry-weight'!AP5*100/'signal-per-mass-dry-weight'!AP$172</f>
        <v>0.00202230920281483</v>
      </c>
      <c r="AY5" s="66">
        <f>'signal-per-mass-dry-weight'!AQ5*100/'signal-per-mass-dry-weight'!AQ$172</f>
        <v>0.00311130916748449</v>
      </c>
      <c r="AZ5" s="66">
        <f>'signal-per-mass-dry-weight'!AR5*100/'signal-per-mass-dry-weight'!AR$172</f>
        <v>0.00370113382457061</v>
      </c>
      <c r="BA5" s="66">
        <f>AVERAGE(AV5:AZ5)</f>
        <v>0.00328046038249092</v>
      </c>
      <c r="BB5" s="115">
        <f>STDEV(AV5:AZ5)</f>
        <v>0.0027806958642351</v>
      </c>
      <c r="BC5" s="66">
        <f>'signal-per-mass-dry-weight'!AS5*100/'signal-per-mass-dry-weight'!AS$172</f>
        <v>0</v>
      </c>
      <c r="BD5" s="66">
        <f>'signal-per-mass-dry-weight'!AT5*100/'signal-per-mass-dry-weight'!AT$172</f>
        <v>0</v>
      </c>
      <c r="BE5" s="66">
        <f>'signal-per-mass-dry-weight'!AU5*100/'signal-per-mass-dry-weight'!AU$172</f>
        <v>0.00133298556202914</v>
      </c>
      <c r="BF5" s="66">
        <f>'signal-per-mass-dry-weight'!AV5*100/'signal-per-mass-dry-weight'!AV$172</f>
        <v>0.00497046866627245</v>
      </c>
      <c r="BG5" s="66">
        <f>'signal-per-mass-dry-weight'!AW5*100/'signal-per-mass-dry-weight'!AW$172</f>
        <v>0</v>
      </c>
      <c r="BH5" s="66">
        <f>AVERAGE(BC5:BG5)</f>
        <v>0.00126069084566032</v>
      </c>
      <c r="BI5" s="115">
        <f>STDEV(BC5:BG5)</f>
        <v>0.00215265546647134</v>
      </c>
      <c r="BJ5" s="66">
        <f>'signal-per-mass-dry-weight'!AX5*100/'signal-per-mass-dry-weight'!AX$172</f>
        <v>0</v>
      </c>
      <c r="BK5" s="66">
        <f>'signal-per-mass-dry-weight'!AY5*100/'signal-per-mass-dry-weight'!AY$172</f>
        <v>0</v>
      </c>
      <c r="BL5" s="66">
        <f>'signal-per-mass-dry-weight'!AZ5*100/'signal-per-mass-dry-weight'!AZ$172</f>
        <v>0.00409483780902693</v>
      </c>
      <c r="BM5" s="66">
        <f>'signal-per-mass-dry-weight'!BA5*100/'signal-per-mass-dry-weight'!BA$172</f>
        <v>0</v>
      </c>
      <c r="BN5" s="66">
        <f>'signal-per-mass-dry-weight'!BB5*100/'signal-per-mass-dry-weight'!BB$172</f>
        <v>0</v>
      </c>
      <c r="BO5" s="66">
        <f>AVERAGE(BJ5:BN5)</f>
        <v>0.000818967561805387</v>
      </c>
      <c r="BP5" s="115">
        <f>STDEV(BJ5:BN5)</f>
        <v>0.0018312671395641</v>
      </c>
      <c r="BQ5" s="66">
        <f>'signal-per-mass-dry-weight'!BC5*100/'signal-per-mass-dry-weight'!BC$172</f>
        <v>0</v>
      </c>
      <c r="BR5" s="66">
        <f>'signal-per-mass-dry-weight'!BD5*100/'signal-per-mass-dry-weight'!BD$172</f>
        <v>0</v>
      </c>
      <c r="BS5" s="66">
        <f>'signal-per-mass-dry-weight'!BE5*100/'signal-per-mass-dry-weight'!BE$172</f>
        <v>0.00201055789811562</v>
      </c>
      <c r="BT5" s="66">
        <f>'signal-per-mass-dry-weight'!BF5*100/'signal-per-mass-dry-weight'!BF$172</f>
        <v>0</v>
      </c>
      <c r="BU5" s="66">
        <f>'signal-per-mass-dry-weight'!BG5*100/'signal-per-mass-dry-weight'!BG$172</f>
        <v>0</v>
      </c>
      <c r="BV5" s="66">
        <f>AVERAGE(BQ5:BU5)</f>
        <v>0.000402111579623124</v>
      </c>
      <c r="BW5" s="115">
        <f>STDEV(BQ5:BU5)</f>
        <v>0.000899148826577125</v>
      </c>
      <c r="BX5" s="66">
        <f>'signal-per-mass-dry-weight'!BH5*100/'signal-per-mass-dry-weight'!BH$172</f>
        <v>0</v>
      </c>
      <c r="BY5" s="66">
        <f>'signal-per-mass-dry-weight'!BI5*100/'signal-per-mass-dry-weight'!BI$172</f>
        <v>0</v>
      </c>
      <c r="BZ5" s="66">
        <f>'signal-per-mass-dry-weight'!BJ5*100/'signal-per-mass-dry-weight'!BJ$172</f>
        <v>0</v>
      </c>
      <c r="CA5" s="66">
        <f>'signal-per-mass-dry-weight'!BK5*100/'signal-per-mass-dry-weight'!BK$172</f>
        <v>0</v>
      </c>
      <c r="CB5" s="66">
        <f>'signal-per-mass-dry-weight'!BL5*100/'signal-per-mass-dry-weight'!BL$172</f>
        <v>0</v>
      </c>
      <c r="CC5" s="66">
        <f>AVERAGE(BX5:CB5)</f>
        <v>0</v>
      </c>
      <c r="CD5" s="115">
        <f>STDEV(BX5:CB5)</f>
        <v>0</v>
      </c>
      <c r="CE5" s="121">
        <f>'signal-per-mass-dry-weight'!BM5*100/'signal-per-mass-dry-weight'!BM$172</f>
        <v>0</v>
      </c>
      <c r="CF5" s="66">
        <f>'signal-per-mass-dry-weight'!BN5*100/'signal-per-mass-dry-weight'!BN$172</f>
        <v>0</v>
      </c>
      <c r="CG5" s="66">
        <f>'signal-per-mass-dry-weight'!BO5*100/'signal-per-mass-dry-weight'!BO$172</f>
        <v>0</v>
      </c>
      <c r="CH5" s="66">
        <f>'signal-per-mass-dry-weight'!BP5*100/'signal-per-mass-dry-weight'!BP$172</f>
        <v>0.0207778388096222</v>
      </c>
      <c r="CI5" s="66">
        <f>'signal-per-mass-dry-weight'!BQ5*100/'signal-per-mass-dry-weight'!BQ$172</f>
        <v>0.00193776678617341</v>
      </c>
      <c r="CJ5" s="66">
        <f>AVERAGE(CE5:CI5)</f>
        <v>0.00454312111915912</v>
      </c>
      <c r="CK5" s="115">
        <f>STDEV(CE5:CI5)</f>
        <v>0.00911418918773758</v>
      </c>
      <c r="CL5" s="66">
        <f>'signal-per-mass-dry-weight'!BR5*100/'signal-per-mass-dry-weight'!BR$172</f>
        <v>0</v>
      </c>
      <c r="CM5" s="66">
        <f>'signal-per-mass-dry-weight'!BS5*100/'signal-per-mass-dry-weight'!BS$172</f>
        <v>0</v>
      </c>
      <c r="CN5" s="66">
        <f>'signal-per-mass-dry-weight'!BT5*100/'signal-per-mass-dry-weight'!BT$172</f>
        <v>0</v>
      </c>
      <c r="CO5" s="66">
        <f>'signal-per-mass-dry-weight'!BU5*100/'signal-per-mass-dry-weight'!BU$172</f>
        <v>0.0082500097895541</v>
      </c>
      <c r="CP5" s="66">
        <f>'signal-per-mass-dry-weight'!BV5*100/'signal-per-mass-dry-weight'!BV$172</f>
        <v>0.00367965638686645</v>
      </c>
      <c r="CQ5" s="66">
        <f>AVERAGE(CL5:CP5)</f>
        <v>0.00238593323528411</v>
      </c>
      <c r="CR5" s="115">
        <f>STDEV(CL5:CP5)</f>
        <v>0.00364483009333011</v>
      </c>
      <c r="CS5" s="66">
        <f>'signal-per-mass-dry-weight'!BW5*100/'signal-per-mass-dry-weight'!BW$172</f>
        <v>0</v>
      </c>
      <c r="CT5" s="66">
        <f>'signal-per-mass-dry-weight'!BX5*100/'signal-per-mass-dry-weight'!BX$172</f>
        <v>0.00300930138363009</v>
      </c>
      <c r="CU5" s="66">
        <f>'signal-per-mass-dry-weight'!BY5*100/'signal-per-mass-dry-weight'!BY$172</f>
        <v>0.0210643749495826</v>
      </c>
      <c r="CV5" s="66">
        <f>'signal-per-mass-dry-weight'!BZ5*100/'signal-per-mass-dry-weight'!BZ$172</f>
        <v>0</v>
      </c>
      <c r="CW5" s="66">
        <f>'signal-per-mass-dry-weight'!CA5*100/'signal-per-mass-dry-weight'!CA$172</f>
        <v>0</v>
      </c>
      <c r="CX5" s="66">
        <f>AVERAGE(CS5:CW5)</f>
        <v>0.00481473526664254</v>
      </c>
      <c r="CY5" s="115">
        <f>STDEV(CS5:CW5)</f>
        <v>0.00917681056242941</v>
      </c>
      <c r="CZ5" s="66">
        <f>'signal-per-mass-dry-weight'!CB5*100/'signal-per-mass-dry-weight'!CB$172</f>
        <v>0</v>
      </c>
      <c r="DA5" s="66">
        <f>'signal-per-mass-dry-weight'!CC5*100/'signal-per-mass-dry-weight'!CC$172</f>
        <v>0</v>
      </c>
      <c r="DB5" s="66">
        <f>'signal-per-mass-dry-weight'!CD5*100/'signal-per-mass-dry-weight'!CD$172</f>
        <v>0</v>
      </c>
      <c r="DC5" s="66">
        <f>'signal-per-mass-dry-weight'!CE5*100/'signal-per-mass-dry-weight'!CE$172</f>
        <v>0.00862409469479284</v>
      </c>
      <c r="DD5" s="66">
        <f>'signal-per-mass-dry-weight'!CF5*100/'signal-per-mass-dry-weight'!CF$172</f>
        <v>0</v>
      </c>
      <c r="DE5" s="66">
        <f>AVERAGE(CZ5:DD5)</f>
        <v>0.00172481893895857</v>
      </c>
      <c r="DF5" s="115">
        <f>STDEV(CZ5:DD5)</f>
        <v>0.00385681239639042</v>
      </c>
      <c r="DG5" s="66">
        <f>'signal-per-mass-dry-weight'!CG5*100/'signal-per-mass-dry-weight'!CG$172</f>
        <v>0</v>
      </c>
      <c r="DH5" s="66">
        <f>'signal-per-mass-dry-weight'!CH5*100/'signal-per-mass-dry-weight'!CH$172</f>
        <v>0</v>
      </c>
      <c r="DI5" s="66">
        <f>'signal-per-mass-dry-weight'!CI5*100/'signal-per-mass-dry-weight'!CI$172</f>
        <v>0</v>
      </c>
      <c r="DJ5" s="66">
        <f>'signal-per-mass-dry-weight'!CJ5*100/'signal-per-mass-dry-weight'!CJ$172</f>
        <v>0</v>
      </c>
      <c r="DK5" s="66">
        <f>'signal-per-mass-dry-weight'!CK5*100/'signal-per-mass-dry-weight'!CK$172</f>
        <v>0</v>
      </c>
      <c r="DL5" s="66">
        <f>AVERAGE(DG5:DK5)</f>
        <v>0</v>
      </c>
      <c r="DM5" s="115">
        <f>STDEV(DG5:DK5)</f>
        <v>0</v>
      </c>
      <c r="DN5" s="66">
        <f>'signal-per-mass-dry-weight'!CL5*100/'signal-per-mass-dry-weight'!CL$172</f>
        <v>0.00107801962752636</v>
      </c>
      <c r="DO5" s="66">
        <f>'signal-per-mass-dry-weight'!CM5*100/'signal-per-mass-dry-weight'!CM$172</f>
        <v>0</v>
      </c>
      <c r="DP5" s="66">
        <f>'signal-per-mass-dry-weight'!CN5*100/'signal-per-mass-dry-weight'!CN$172</f>
        <v>0.00305530357007262</v>
      </c>
      <c r="DQ5" s="66">
        <f>'signal-per-mass-dry-weight'!CO5*100/'signal-per-mass-dry-weight'!CO$172</f>
        <v>0</v>
      </c>
      <c r="DR5" s="66">
        <f>'signal-per-mass-dry-weight'!CP5*100/'signal-per-mass-dry-weight'!CP$172</f>
        <v>0</v>
      </c>
      <c r="DS5" s="66">
        <f>AVERAGE(DN5:DR5)</f>
        <v>0.000826664639519797</v>
      </c>
      <c r="DT5" s="115">
        <f>STDEV(DN5:DR5)</f>
        <v>0.00133042606817033</v>
      </c>
      <c r="DU5" s="66">
        <f>'signal-per-mass-dry-weight'!CQ5*100/'signal-per-mass-dry-weight'!CQ$172</f>
        <v>0</v>
      </c>
      <c r="DV5" s="66">
        <f>'signal-per-mass-dry-weight'!CR5*100/'signal-per-mass-dry-weight'!CR$172</f>
        <v>0</v>
      </c>
      <c r="DW5" s="66">
        <f>'signal-per-mass-dry-weight'!CS5*100/'signal-per-mass-dry-weight'!CS$172</f>
        <v>0</v>
      </c>
      <c r="DX5" s="66">
        <f>'signal-per-mass-dry-weight'!CT5*100/'signal-per-mass-dry-weight'!CT$172</f>
        <v>0</v>
      </c>
      <c r="DY5" s="66">
        <f>'signal-per-mass-dry-weight'!CU5*100/'signal-per-mass-dry-weight'!CU$172</f>
        <v>0</v>
      </c>
      <c r="DZ5" s="66">
        <f>AVERAGE(DU5:DY5)</f>
        <v>0</v>
      </c>
      <c r="EA5" s="115">
        <f>STDEV(DU5:DY5)</f>
        <v>0</v>
      </c>
      <c r="EB5" s="66">
        <f>'signal-per-mass-dry-weight'!CV5*100/'signal-per-mass-dry-weight'!CV$172</f>
        <v>0</v>
      </c>
      <c r="EC5" s="66">
        <f>'signal-per-mass-dry-weight'!CW5*100/'signal-per-mass-dry-weight'!CW$172</f>
        <v>0</v>
      </c>
      <c r="ED5" s="66">
        <f>'signal-per-mass-dry-weight'!CX5*100/'signal-per-mass-dry-weight'!CX$172</f>
        <v>0.00816210586718633</v>
      </c>
      <c r="EE5" s="66">
        <f>'signal-per-mass-dry-weight'!CY5*100/'signal-per-mass-dry-weight'!CY$172</f>
        <v>0</v>
      </c>
      <c r="EF5" s="66">
        <f>'signal-per-mass-dry-weight'!CZ5*100/'signal-per-mass-dry-weight'!CZ$172</f>
        <v>0</v>
      </c>
      <c r="EG5" s="66">
        <f>AVERAGE(EB5:EF5)</f>
        <v>0.00163242117343727</v>
      </c>
      <c r="EH5" s="115">
        <f>STDEV(EB5:EF5)</f>
        <v>0.0036502047117157</v>
      </c>
    </row>
    <row r="6" spans="1:138">
      <c r="A6">
        <f>'imported data from Web Calc'!A5</f>
        <v>928.6</v>
      </c>
      <c r="B6" t="str">
        <f>'imported data from Web Calc'!B5</f>
        <v>C49H82O15</v>
      </c>
      <c r="C6" s="61" t="str">
        <f>'imported data from Web Calc'!C5</f>
        <v>DGDG(34:5)</v>
      </c>
      <c r="D6" s="96"/>
      <c r="E6" s="96"/>
      <c r="F6" s="96"/>
      <c r="G6" s="66">
        <f>'signal-per-mass-dry-weight'!G6*100/'signal-per-mass-dry-weight'!G$172</f>
        <v>0</v>
      </c>
      <c r="H6" s="66">
        <f>'signal-per-mass-dry-weight'!H6*100/'signal-per-mass-dry-weight'!H$172</f>
        <v>0</v>
      </c>
      <c r="I6" s="66">
        <f>'signal-per-mass-dry-weight'!I6*100/'signal-per-mass-dry-weight'!I$172</f>
        <v>0.00166267014868135</v>
      </c>
      <c r="J6" s="66">
        <f>'signal-per-mass-dry-weight'!J6*100/'signal-per-mass-dry-weight'!J$172</f>
        <v>0</v>
      </c>
      <c r="K6" s="66">
        <f>'signal-per-mass-dry-weight'!K6*100/'signal-per-mass-dry-weight'!K$172</f>
        <v>0</v>
      </c>
      <c r="L6" s="66">
        <f>'signal-per-mass-dry-weight'!L6*100/'signal-per-mass-dry-weight'!L$172</f>
        <v>0</v>
      </c>
      <c r="M6" s="66">
        <f>'signal-per-mass-dry-weight'!M6*100/'signal-per-mass-dry-weight'!M$172</f>
        <v>0.00750780943732668</v>
      </c>
      <c r="N6" s="66">
        <f>'signal-per-mass-dry-weight'!N6*100/'signal-per-mass-dry-weight'!N$172</f>
        <v>0</v>
      </c>
      <c r="O6" s="66">
        <f>'signal-per-mass-dry-weight'!O6*100/'signal-per-mass-dry-weight'!O$172</f>
        <v>0</v>
      </c>
      <c r="P6" s="66">
        <f>'signal-per-mass-dry-weight'!P6*100/'signal-per-mass-dry-weight'!P$172</f>
        <v>0</v>
      </c>
      <c r="Q6" s="66">
        <f t="shared" ref="Q6:Q69" si="0">AVERAGE(G6:P6)</f>
        <v>0.000917047958600803</v>
      </c>
      <c r="R6" s="115">
        <f t="shared" ref="R6:R69" si="1">STDEV(G6:P6)</f>
        <v>0.00237397708934907</v>
      </c>
      <c r="S6" s="66">
        <f t="shared" ref="S6:S69" si="2">R6/Q6</f>
        <v>2.58871639927229</v>
      </c>
      <c r="T6" s="66">
        <f>'signal-per-mass-dry-weight'!T6*100/'signal-per-mass-dry-weight'!T$172</f>
        <v>0.00130736066440891</v>
      </c>
      <c r="U6" s="66">
        <f>'signal-per-mass-dry-weight'!U6*100/'signal-per-mass-dry-weight'!U$172</f>
        <v>0</v>
      </c>
      <c r="V6" s="66">
        <f>'signal-per-mass-dry-weight'!V6*100/'signal-per-mass-dry-weight'!V$172</f>
        <v>0.00466265084441772</v>
      </c>
      <c r="W6" s="66">
        <f>'signal-per-mass-dry-weight'!W6*100/'signal-per-mass-dry-weight'!W$172</f>
        <v>0.00276647327409934</v>
      </c>
      <c r="X6" s="66">
        <f>'signal-per-mass-dry-weight'!X6*100/'signal-per-mass-dry-weight'!X$172</f>
        <v>0.00260497218745039</v>
      </c>
      <c r="Y6" s="66">
        <f t="shared" ref="Y6:Y69" si="3">AVERAGE(T6:X6)</f>
        <v>0.00226829139407527</v>
      </c>
      <c r="Z6" s="115">
        <f t="shared" ref="Z6:Z69" si="4">STDEV(T6:X6)</f>
        <v>0.00174377679443996</v>
      </c>
      <c r="AA6" s="66">
        <f>'signal-per-mass-dry-weight'!Y6*100/'signal-per-mass-dry-weight'!Y$172</f>
        <v>0</v>
      </c>
      <c r="AB6" s="66">
        <f>'signal-per-mass-dry-weight'!Z6*100/'signal-per-mass-dry-weight'!Z$172</f>
        <v>0</v>
      </c>
      <c r="AC6" s="66">
        <f>'signal-per-mass-dry-weight'!AA6*100/'signal-per-mass-dry-weight'!AA$172</f>
        <v>0</v>
      </c>
      <c r="AD6" s="66">
        <f>'signal-per-mass-dry-weight'!AB6*100/'signal-per-mass-dry-weight'!AB$172</f>
        <v>0</v>
      </c>
      <c r="AE6" s="66">
        <f>'signal-per-mass-dry-weight'!AC6*100/'signal-per-mass-dry-weight'!AC$172</f>
        <v>0.00431920502833272</v>
      </c>
      <c r="AF6" s="66">
        <f t="shared" ref="AF6:AF69" si="5">AVERAGE(AA6:AE6)</f>
        <v>0.000863841005666544</v>
      </c>
      <c r="AG6" s="115">
        <f t="shared" ref="AG6:AG69" si="6">STDEV(AA6:AE6)</f>
        <v>0.00193160721042217</v>
      </c>
      <c r="AH6" s="66">
        <f>'signal-per-mass-dry-weight'!AD6*100/'signal-per-mass-dry-weight'!AD$172</f>
        <v>0</v>
      </c>
      <c r="AI6" s="66">
        <f>'signal-per-mass-dry-weight'!AE6*100/'signal-per-mass-dry-weight'!AE$172</f>
        <v>0</v>
      </c>
      <c r="AJ6" s="66">
        <f>'signal-per-mass-dry-weight'!AF6*100/'signal-per-mass-dry-weight'!AF$172</f>
        <v>0</v>
      </c>
      <c r="AK6" s="66">
        <f>'signal-per-mass-dry-weight'!AG6*100/'signal-per-mass-dry-weight'!AG$172</f>
        <v>0</v>
      </c>
      <c r="AL6" s="66">
        <f>'signal-per-mass-dry-weight'!AH6*100/'signal-per-mass-dry-weight'!AH$172</f>
        <v>0</v>
      </c>
      <c r="AM6" s="66">
        <f t="shared" ref="AM6:AM69" si="7">AVERAGE(AH6:AL6)</f>
        <v>0</v>
      </c>
      <c r="AN6" s="115">
        <f t="shared" ref="AN6:AN69" si="8">STDEV(AH6:AL6)</f>
        <v>0</v>
      </c>
      <c r="AO6" s="66">
        <f>'signal-per-mass-dry-weight'!AI6*100/'signal-per-mass-dry-weight'!AI$172</f>
        <v>0</v>
      </c>
      <c r="AP6" s="66">
        <f>'signal-per-mass-dry-weight'!AJ6*100/'signal-per-mass-dry-weight'!AJ$172</f>
        <v>0</v>
      </c>
      <c r="AQ6" s="66">
        <f>'signal-per-mass-dry-weight'!AK6*100/'signal-per-mass-dry-weight'!AK$172</f>
        <v>0.00820286730371332</v>
      </c>
      <c r="AR6" s="66">
        <f>'signal-per-mass-dry-weight'!AL6*100/'signal-per-mass-dry-weight'!AL$172</f>
        <v>0</v>
      </c>
      <c r="AS6" s="66">
        <f>'signal-per-mass-dry-weight'!AM6*100/'signal-per-mass-dry-weight'!AM$172</f>
        <v>0</v>
      </c>
      <c r="AT6" s="66">
        <f t="shared" ref="AT6:AT69" si="9">AVERAGE(AO6:AS6)</f>
        <v>0.00164057346074266</v>
      </c>
      <c r="AU6" s="115">
        <f t="shared" ref="AU6:AU69" si="10">STDEV(AO6:AS6)</f>
        <v>0.00366843378030268</v>
      </c>
      <c r="AV6" s="66">
        <f>'signal-per-mass-dry-weight'!AN6*100/'signal-per-mass-dry-weight'!AN$172</f>
        <v>0</v>
      </c>
      <c r="AW6" s="66">
        <f>'signal-per-mass-dry-weight'!AO6*100/'signal-per-mass-dry-weight'!AO$172</f>
        <v>0.00539460872383679</v>
      </c>
      <c r="AX6" s="66">
        <f>'signal-per-mass-dry-weight'!AP6*100/'signal-per-mass-dry-weight'!AP$172</f>
        <v>0.00606692760844449</v>
      </c>
      <c r="AY6" s="66">
        <f>'signal-per-mass-dry-weight'!AQ6*100/'signal-per-mass-dry-weight'!AQ$172</f>
        <v>0.00116674093780668</v>
      </c>
      <c r="AZ6" s="66">
        <f>'signal-per-mass-dry-weight'!AR6*100/'signal-per-mass-dry-weight'!AR$172</f>
        <v>0.0013458668452984</v>
      </c>
      <c r="BA6" s="66">
        <f t="shared" ref="BA6:BA69" si="11">AVERAGE(AV6:AZ6)</f>
        <v>0.00279482882307727</v>
      </c>
      <c r="BB6" s="115">
        <f t="shared" ref="BB6:BB69" si="12">STDEV(AV6:AZ6)</f>
        <v>0.0027398318889629</v>
      </c>
      <c r="BC6" s="66">
        <f>'signal-per-mass-dry-weight'!AS6*100/'signal-per-mass-dry-weight'!AS$172</f>
        <v>0</v>
      </c>
      <c r="BD6" s="66">
        <f>'signal-per-mass-dry-weight'!AT6*100/'signal-per-mass-dry-weight'!AT$172</f>
        <v>0</v>
      </c>
      <c r="BE6" s="66">
        <f>'signal-per-mass-dry-weight'!AU6*100/'signal-per-mass-dry-weight'!AU$172</f>
        <v>0</v>
      </c>
      <c r="BF6" s="66">
        <f>'signal-per-mass-dry-weight'!AV6*100/'signal-per-mass-dry-weight'!AV$172</f>
        <v>0</v>
      </c>
      <c r="BG6" s="66">
        <f>'signal-per-mass-dry-weight'!AW6*100/'signal-per-mass-dry-weight'!AW$172</f>
        <v>0.00350224867415706</v>
      </c>
      <c r="BH6" s="66">
        <f t="shared" ref="BH6:BH69" si="13">AVERAGE(BC6:BG6)</f>
        <v>0.000700449734831411</v>
      </c>
      <c r="BI6" s="115">
        <f t="shared" ref="BI6:BI69" si="14">STDEV(BC6:BG6)</f>
        <v>0.00156625322190474</v>
      </c>
      <c r="BJ6" s="66">
        <f>'signal-per-mass-dry-weight'!AX6*100/'signal-per-mass-dry-weight'!AX$172</f>
        <v>0.00383853884632533</v>
      </c>
      <c r="BK6" s="66">
        <f>'signal-per-mass-dry-weight'!AY6*100/'signal-per-mass-dry-weight'!AY$172</f>
        <v>0.00284002928480599</v>
      </c>
      <c r="BL6" s="66">
        <f>'signal-per-mass-dry-weight'!AZ6*100/'signal-per-mass-dry-weight'!AZ$172</f>
        <v>0</v>
      </c>
      <c r="BM6" s="66">
        <f>'signal-per-mass-dry-weight'!BA6*100/'signal-per-mass-dry-weight'!BA$172</f>
        <v>0</v>
      </c>
      <c r="BN6" s="66">
        <f>'signal-per-mass-dry-weight'!BB6*100/'signal-per-mass-dry-weight'!BB$172</f>
        <v>0.00307208547266997</v>
      </c>
      <c r="BO6" s="66">
        <f t="shared" ref="BO6:BO69" si="15">AVERAGE(BJ6:BN6)</f>
        <v>0.00195013072076026</v>
      </c>
      <c r="BP6" s="115">
        <f t="shared" ref="BP6:BP69" si="16">STDEV(BJ6:BN6)</f>
        <v>0.00181815887812572</v>
      </c>
      <c r="BQ6" s="66">
        <f>'signal-per-mass-dry-weight'!BC6*100/'signal-per-mass-dry-weight'!BC$172</f>
        <v>0.00255760701398339</v>
      </c>
      <c r="BR6" s="66">
        <f>'signal-per-mass-dry-weight'!BD6*100/'signal-per-mass-dry-weight'!BD$172</f>
        <v>0</v>
      </c>
      <c r="BS6" s="66">
        <f>'signal-per-mass-dry-weight'!BE6*100/'signal-per-mass-dry-weight'!BE$172</f>
        <v>0.00488278346685222</v>
      </c>
      <c r="BT6" s="66">
        <f>'signal-per-mass-dry-weight'!BF6*100/'signal-per-mass-dry-weight'!BF$172</f>
        <v>0.00220122083439747</v>
      </c>
      <c r="BU6" s="66">
        <f>'signal-per-mass-dry-weight'!BG6*100/'signal-per-mass-dry-weight'!BG$172</f>
        <v>0</v>
      </c>
      <c r="BV6" s="66">
        <f t="shared" ref="BV6:BV69" si="17">AVERAGE(BQ6:BU6)</f>
        <v>0.00192832226304662</v>
      </c>
      <c r="BW6" s="115">
        <f t="shared" ref="BW6:BW69" si="18">STDEV(BQ6:BU6)</f>
        <v>0.00203937290809711</v>
      </c>
      <c r="BX6" s="66">
        <f>'signal-per-mass-dry-weight'!BH6*100/'signal-per-mass-dry-weight'!BH$172</f>
        <v>0</v>
      </c>
      <c r="BY6" s="66">
        <f>'signal-per-mass-dry-weight'!BI6*100/'signal-per-mass-dry-weight'!BI$172</f>
        <v>0</v>
      </c>
      <c r="BZ6" s="66">
        <f>'signal-per-mass-dry-weight'!BJ6*100/'signal-per-mass-dry-weight'!BJ$172</f>
        <v>0</v>
      </c>
      <c r="CA6" s="66">
        <f>'signal-per-mass-dry-weight'!BK6*100/'signal-per-mass-dry-weight'!BK$172</f>
        <v>0</v>
      </c>
      <c r="CB6" s="66">
        <f>'signal-per-mass-dry-weight'!BL6*100/'signal-per-mass-dry-weight'!BL$172</f>
        <v>0.00340898394373178</v>
      </c>
      <c r="CC6" s="66">
        <f t="shared" ref="CC6:CC69" si="19">AVERAGE(BX6:CB6)</f>
        <v>0.000681796788746355</v>
      </c>
      <c r="CD6" s="115">
        <f t="shared" ref="CD6:CD69" si="20">STDEV(BX6:CB6)</f>
        <v>0.00152454396647791</v>
      </c>
      <c r="CE6" s="121">
        <f>'signal-per-mass-dry-weight'!BM6*100/'signal-per-mass-dry-weight'!BM$172</f>
        <v>0</v>
      </c>
      <c r="CF6" s="66">
        <f>'signal-per-mass-dry-weight'!BN6*100/'signal-per-mass-dry-weight'!BN$172</f>
        <v>0</v>
      </c>
      <c r="CG6" s="66">
        <f>'signal-per-mass-dry-weight'!BO6*100/'signal-per-mass-dry-weight'!BO$172</f>
        <v>0.00404807457281064</v>
      </c>
      <c r="CH6" s="66">
        <f>'signal-per-mass-dry-weight'!BP6*100/'signal-per-mass-dry-weight'!BP$172</f>
        <v>0</v>
      </c>
      <c r="CI6" s="66">
        <f>'signal-per-mass-dry-weight'!BQ6*100/'signal-per-mass-dry-weight'!BQ$172</f>
        <v>0.00322961131028902</v>
      </c>
      <c r="CJ6" s="66">
        <f t="shared" ref="CJ6:CJ69" si="21">AVERAGE(CE6:CI6)</f>
        <v>0.00145553717661993</v>
      </c>
      <c r="CK6" s="115">
        <f t="shared" ref="CK6:CK69" si="22">STDEV(CE6:CI6)</f>
        <v>0.00201397334887836</v>
      </c>
      <c r="CL6" s="66">
        <f>'signal-per-mass-dry-weight'!BR6*100/'signal-per-mass-dry-weight'!BR$172</f>
        <v>0</v>
      </c>
      <c r="CM6" s="66">
        <f>'signal-per-mass-dry-weight'!BS6*100/'signal-per-mass-dry-weight'!BS$172</f>
        <v>0</v>
      </c>
      <c r="CN6" s="66">
        <f>'signal-per-mass-dry-weight'!BT6*100/'signal-per-mass-dry-weight'!BT$172</f>
        <v>0</v>
      </c>
      <c r="CO6" s="66">
        <f>'signal-per-mass-dry-weight'!BU6*100/'signal-per-mass-dry-weight'!BU$172</f>
        <v>0</v>
      </c>
      <c r="CP6" s="66">
        <f>'signal-per-mass-dry-weight'!BV6*100/'signal-per-mass-dry-weight'!BV$172</f>
        <v>0</v>
      </c>
      <c r="CQ6" s="66">
        <f t="shared" ref="CQ6:CQ69" si="23">AVERAGE(CL6:CP6)</f>
        <v>0</v>
      </c>
      <c r="CR6" s="115">
        <f t="shared" ref="CR6:CR69" si="24">STDEV(CL6:CP6)</f>
        <v>0</v>
      </c>
      <c r="CS6" s="66">
        <f>'signal-per-mass-dry-weight'!BW6*100/'signal-per-mass-dry-weight'!BW$172</f>
        <v>0</v>
      </c>
      <c r="CT6" s="66">
        <f>'signal-per-mass-dry-weight'!BX6*100/'signal-per-mass-dry-weight'!BX$172</f>
        <v>0</v>
      </c>
      <c r="CU6" s="66">
        <f>'signal-per-mass-dry-weight'!BY6*100/'signal-per-mass-dry-weight'!BY$172</f>
        <v>0</v>
      </c>
      <c r="CV6" s="66">
        <f>'signal-per-mass-dry-weight'!BZ6*100/'signal-per-mass-dry-weight'!BZ$172</f>
        <v>0</v>
      </c>
      <c r="CW6" s="66">
        <f>'signal-per-mass-dry-weight'!CA6*100/'signal-per-mass-dry-weight'!CA$172</f>
        <v>0</v>
      </c>
      <c r="CX6" s="66">
        <f t="shared" ref="CX6:CX69" si="25">AVERAGE(CS6:CW6)</f>
        <v>0</v>
      </c>
      <c r="CY6" s="115">
        <f t="shared" ref="CY6:CY69" si="26">STDEV(CS6:CW6)</f>
        <v>0</v>
      </c>
      <c r="CZ6" s="66">
        <f>'signal-per-mass-dry-weight'!CB6*100/'signal-per-mass-dry-weight'!CB$172</f>
        <v>0</v>
      </c>
      <c r="DA6" s="66">
        <f>'signal-per-mass-dry-weight'!CC6*100/'signal-per-mass-dry-weight'!CC$172</f>
        <v>0</v>
      </c>
      <c r="DB6" s="66">
        <f>'signal-per-mass-dry-weight'!CD6*100/'signal-per-mass-dry-weight'!CD$172</f>
        <v>0</v>
      </c>
      <c r="DC6" s="66">
        <f>'signal-per-mass-dry-weight'!CE6*100/'signal-per-mass-dry-weight'!CE$172</f>
        <v>0</v>
      </c>
      <c r="DD6" s="66">
        <f>'signal-per-mass-dry-weight'!CF6*100/'signal-per-mass-dry-weight'!CF$172</f>
        <v>0.0042872708535023</v>
      </c>
      <c r="DE6" s="66">
        <f t="shared" ref="DE6:DE69" si="27">AVERAGE(CZ6:DD6)</f>
        <v>0.00085745417070046</v>
      </c>
      <c r="DF6" s="115">
        <f t="shared" ref="DF6:DF69" si="28">STDEV(CZ6:DD6)</f>
        <v>0.00191732581327694</v>
      </c>
      <c r="DG6" s="66">
        <f>'signal-per-mass-dry-weight'!CG6*100/'signal-per-mass-dry-weight'!CG$172</f>
        <v>0</v>
      </c>
      <c r="DH6" s="66">
        <f>'signal-per-mass-dry-weight'!CH6*100/'signal-per-mass-dry-weight'!CH$172</f>
        <v>0</v>
      </c>
      <c r="DI6" s="66">
        <f>'signal-per-mass-dry-weight'!CI6*100/'signal-per-mass-dry-weight'!CI$172</f>
        <v>0.00862893141693152</v>
      </c>
      <c r="DJ6" s="66">
        <f>'signal-per-mass-dry-weight'!CJ6*100/'signal-per-mass-dry-weight'!CJ$172</f>
        <v>0</v>
      </c>
      <c r="DK6" s="66">
        <f>'signal-per-mass-dry-weight'!CK6*100/'signal-per-mass-dry-weight'!CK$172</f>
        <v>0</v>
      </c>
      <c r="DL6" s="66">
        <f t="shared" ref="DL6:DL69" si="29">AVERAGE(DG6:DK6)</f>
        <v>0.0017257862833863</v>
      </c>
      <c r="DM6" s="115">
        <f t="shared" ref="DM6:DM69" si="30">STDEV(DG6:DK6)</f>
        <v>0.00385897544428849</v>
      </c>
      <c r="DN6" s="66">
        <f>'signal-per-mass-dry-weight'!CL6*100/'signal-per-mass-dry-weight'!CL$172</f>
        <v>0.00287471900673697</v>
      </c>
      <c r="DO6" s="66">
        <f>'signal-per-mass-dry-weight'!CM6*100/'signal-per-mass-dry-weight'!CM$172</f>
        <v>0.00541073740366279</v>
      </c>
      <c r="DP6" s="66">
        <f>'signal-per-mass-dry-weight'!CN6*100/'signal-per-mass-dry-weight'!CN$172</f>
        <v>0.00152765178503631</v>
      </c>
      <c r="DQ6" s="66">
        <f>'signal-per-mass-dry-weight'!CO6*100/'signal-per-mass-dry-weight'!CO$172</f>
        <v>0</v>
      </c>
      <c r="DR6" s="66">
        <f>'signal-per-mass-dry-weight'!CP6*100/'signal-per-mass-dry-weight'!CP$172</f>
        <v>0</v>
      </c>
      <c r="DS6" s="66">
        <f t="shared" ref="DS6:DS69" si="31">AVERAGE(DN6:DR6)</f>
        <v>0.00196262163908721</v>
      </c>
      <c r="DT6" s="115">
        <f t="shared" ref="DT6:DT69" si="32">STDEV(DN6:DR6)</f>
        <v>0.00227015363490822</v>
      </c>
      <c r="DU6" s="66">
        <f>'signal-per-mass-dry-weight'!CQ6*100/'signal-per-mass-dry-weight'!CQ$172</f>
        <v>0</v>
      </c>
      <c r="DV6" s="66">
        <f>'signal-per-mass-dry-weight'!CR6*100/'signal-per-mass-dry-weight'!CR$172</f>
        <v>0</v>
      </c>
      <c r="DW6" s="66">
        <f>'signal-per-mass-dry-weight'!CS6*100/'signal-per-mass-dry-weight'!CS$172</f>
        <v>0.00402477935424133</v>
      </c>
      <c r="DX6" s="66">
        <f>'signal-per-mass-dry-weight'!CT6*100/'signal-per-mass-dry-weight'!CT$172</f>
        <v>0</v>
      </c>
      <c r="DY6" s="66">
        <f>'signal-per-mass-dry-weight'!CU6*100/'signal-per-mass-dry-weight'!CU$172</f>
        <v>0</v>
      </c>
      <c r="DZ6" s="66">
        <f t="shared" ref="DZ6:DZ69" si="33">AVERAGE(DU6:DY6)</f>
        <v>0.000804955870848267</v>
      </c>
      <c r="EA6" s="115">
        <f t="shared" ref="EA6:EA69" si="34">STDEV(DU6:DY6)</f>
        <v>0.00179993604610427</v>
      </c>
      <c r="EB6" s="66">
        <f>'signal-per-mass-dry-weight'!CV6*100/'signal-per-mass-dry-weight'!CV$172</f>
        <v>0</v>
      </c>
      <c r="EC6" s="66">
        <f>'signal-per-mass-dry-weight'!CW6*100/'signal-per-mass-dry-weight'!CW$172</f>
        <v>0</v>
      </c>
      <c r="ED6" s="66">
        <f>'signal-per-mass-dry-weight'!CX6*100/'signal-per-mass-dry-weight'!CX$172</f>
        <v>0</v>
      </c>
      <c r="EE6" s="66">
        <f>'signal-per-mass-dry-weight'!CY6*100/'signal-per-mass-dry-weight'!CY$172</f>
        <v>0</v>
      </c>
      <c r="EF6" s="66">
        <f>'signal-per-mass-dry-weight'!CZ6*100/'signal-per-mass-dry-weight'!CZ$172</f>
        <v>0</v>
      </c>
      <c r="EG6" s="66">
        <f t="shared" ref="EG6:EG69" si="35">AVERAGE(EB6:EF6)</f>
        <v>0</v>
      </c>
      <c r="EH6" s="115">
        <f t="shared" ref="EH6:EH69" si="36">STDEV(EB6:EF6)</f>
        <v>0</v>
      </c>
    </row>
    <row r="7" spans="1:138">
      <c r="A7">
        <f>'imported data from Web Calc'!A6</f>
        <v>930.6</v>
      </c>
      <c r="B7" t="str">
        <f>'imported data from Web Calc'!B6</f>
        <v>C49H84O15</v>
      </c>
      <c r="C7" s="61" t="str">
        <f>'imported data from Web Calc'!C6</f>
        <v>DGDG(34:4)</v>
      </c>
      <c r="D7" s="96"/>
      <c r="E7" s="96"/>
      <c r="F7" s="96"/>
      <c r="G7" s="66">
        <f>'signal-per-mass-dry-weight'!G7*100/'signal-per-mass-dry-weight'!G$172</f>
        <v>0.129144918616713</v>
      </c>
      <c r="H7" s="66">
        <f>'signal-per-mass-dry-weight'!H7*100/'signal-per-mass-dry-weight'!H$172</f>
        <v>0.0800148743892151</v>
      </c>
      <c r="I7" s="66">
        <f>'signal-per-mass-dry-weight'!I7*100/'signal-per-mass-dry-weight'!I$172</f>
        <v>0.0997602089208809</v>
      </c>
      <c r="J7" s="66">
        <f>'signal-per-mass-dry-weight'!J7*100/'signal-per-mass-dry-weight'!J$172</f>
        <v>0.110590109614018</v>
      </c>
      <c r="K7" s="66">
        <f>'signal-per-mass-dry-weight'!K7*100/'signal-per-mass-dry-weight'!K$172</f>
        <v>0.0806109128153249</v>
      </c>
      <c r="L7" s="66">
        <f>'signal-per-mass-dry-weight'!L7*100/'signal-per-mass-dry-weight'!L$172</f>
        <v>0.0697097035552914</v>
      </c>
      <c r="M7" s="66">
        <f>'signal-per-mass-dry-weight'!M7*100/'signal-per-mass-dry-weight'!M$172</f>
        <v>0.0775806975190424</v>
      </c>
      <c r="N7" s="66">
        <f>'signal-per-mass-dry-weight'!N7*100/'signal-per-mass-dry-weight'!N$172</f>
        <v>0.0603558617889148</v>
      </c>
      <c r="O7" s="66">
        <f>'signal-per-mass-dry-weight'!O7*100/'signal-per-mass-dry-weight'!O$172</f>
        <v>0.0806276902733354</v>
      </c>
      <c r="P7" s="66">
        <f>'signal-per-mass-dry-weight'!P7*100/'signal-per-mass-dry-weight'!P$172</f>
        <v>0.0692013239176556</v>
      </c>
      <c r="Q7" s="66">
        <f t="shared" si="0"/>
        <v>0.0857596301410392</v>
      </c>
      <c r="R7" s="115">
        <f t="shared" si="1"/>
        <v>0.021146905532538</v>
      </c>
      <c r="S7" s="66">
        <f t="shared" si="2"/>
        <v>0.246583450718713</v>
      </c>
      <c r="T7" s="66">
        <f>'signal-per-mass-dry-weight'!T7*100/'signal-per-mass-dry-weight'!T$172</f>
        <v>0.0695080086577406</v>
      </c>
      <c r="U7" s="66">
        <f>'signal-per-mass-dry-weight'!U7*100/'signal-per-mass-dry-weight'!U$172</f>
        <v>0.0640468952044652</v>
      </c>
      <c r="V7" s="66">
        <f>'signal-per-mass-dry-weight'!V7*100/'signal-per-mass-dry-weight'!V$172</f>
        <v>0.0758740455591611</v>
      </c>
      <c r="W7" s="66">
        <f>'signal-per-mass-dry-weight'!W7*100/'signal-per-mass-dry-weight'!W$172</f>
        <v>0.0888729539304413</v>
      </c>
      <c r="X7" s="66">
        <f>'signal-per-mass-dry-weight'!X7*100/'signal-per-mass-dry-weight'!X$172</f>
        <v>0.0947809111280025</v>
      </c>
      <c r="Y7" s="66">
        <f t="shared" si="3"/>
        <v>0.0786165628959622</v>
      </c>
      <c r="Z7" s="115">
        <f t="shared" si="4"/>
        <v>0.0129348568711905</v>
      </c>
      <c r="AA7" s="66">
        <f>'signal-per-mass-dry-weight'!Y7*100/'signal-per-mass-dry-weight'!Y$172</f>
        <v>0.0836673140894866</v>
      </c>
      <c r="AB7" s="66">
        <f>'signal-per-mass-dry-weight'!Z7*100/'signal-per-mass-dry-weight'!Z$172</f>
        <v>0.0791972820172347</v>
      </c>
      <c r="AC7" s="66">
        <f>'signal-per-mass-dry-weight'!AA7*100/'signal-per-mass-dry-weight'!AA$172</f>
        <v>0.0897533344364707</v>
      </c>
      <c r="AD7" s="66">
        <f>'signal-per-mass-dry-weight'!AB7*100/'signal-per-mass-dry-weight'!AB$172</f>
        <v>0.145753467920902</v>
      </c>
      <c r="AE7" s="66">
        <f>'signal-per-mass-dry-weight'!AC7*100/'signal-per-mass-dry-weight'!AC$172</f>
        <v>0.0895253405872601</v>
      </c>
      <c r="AF7" s="66">
        <f t="shared" si="5"/>
        <v>0.0975793478102708</v>
      </c>
      <c r="AG7" s="115">
        <f t="shared" si="6"/>
        <v>0.0272869217354049</v>
      </c>
      <c r="AH7" s="66">
        <f>'signal-per-mass-dry-weight'!AD7*100/'signal-per-mass-dry-weight'!AD$172</f>
        <v>0.0815147256189495</v>
      </c>
      <c r="AI7" s="66">
        <f>'signal-per-mass-dry-weight'!AE7*100/'signal-per-mass-dry-weight'!AE$172</f>
        <v>0.100770557298359</v>
      </c>
      <c r="AJ7" s="66">
        <f>'signal-per-mass-dry-weight'!AF7*100/'signal-per-mass-dry-weight'!AF$172</f>
        <v>0.0914860743729321</v>
      </c>
      <c r="AK7" s="66">
        <f>'signal-per-mass-dry-weight'!AG7*100/'signal-per-mass-dry-weight'!AG$172</f>
        <v>0.107369303561453</v>
      </c>
      <c r="AL7" s="66">
        <f>'signal-per-mass-dry-weight'!AH7*100/'signal-per-mass-dry-weight'!AH$172</f>
        <v>0.0795564669703154</v>
      </c>
      <c r="AM7" s="66">
        <f t="shared" si="7"/>
        <v>0.0921394255644018</v>
      </c>
      <c r="AN7" s="115">
        <f t="shared" si="8"/>
        <v>0.0120217259836594</v>
      </c>
      <c r="AO7" s="66">
        <f>'signal-per-mass-dry-weight'!AI7*100/'signal-per-mass-dry-weight'!AI$172</f>
        <v>0.032672936402078</v>
      </c>
      <c r="AP7" s="66">
        <f>'signal-per-mass-dry-weight'!AJ7*100/'signal-per-mass-dry-weight'!AJ$172</f>
        <v>0.0406256945979851</v>
      </c>
      <c r="AQ7" s="66">
        <f>'signal-per-mass-dry-weight'!AK7*100/'signal-per-mass-dry-weight'!AK$172</f>
        <v>0.090977255550275</v>
      </c>
      <c r="AR7" s="66">
        <f>'signal-per-mass-dry-weight'!AL7*100/'signal-per-mass-dry-weight'!AL$172</f>
        <v>0.0952428984267658</v>
      </c>
      <c r="AS7" s="66">
        <f>'signal-per-mass-dry-weight'!AM7*100/'signal-per-mass-dry-weight'!AM$172</f>
        <v>0.0877013020314317</v>
      </c>
      <c r="AT7" s="66">
        <f t="shared" si="9"/>
        <v>0.0694440174017071</v>
      </c>
      <c r="AU7" s="115">
        <f t="shared" si="10"/>
        <v>0.0301877424481347</v>
      </c>
      <c r="AV7" s="66">
        <f>'signal-per-mass-dry-weight'!AN7*100/'signal-per-mass-dry-weight'!AN$172</f>
        <v>0.0599998584751356</v>
      </c>
      <c r="AW7" s="66">
        <f>'signal-per-mass-dry-weight'!AO7*100/'signal-per-mass-dry-weight'!AO$172</f>
        <v>0.0766034438784824</v>
      </c>
      <c r="AX7" s="66">
        <f>'signal-per-mass-dry-weight'!AP7*100/'signal-per-mass-dry-weight'!AP$172</f>
        <v>0.059321069949235</v>
      </c>
      <c r="AY7" s="66">
        <f>'signal-per-mass-dry-weight'!AQ7*100/'signal-per-mass-dry-weight'!AQ$172</f>
        <v>0.0738935927277567</v>
      </c>
      <c r="AZ7" s="66">
        <f>'signal-per-mass-dry-weight'!AR7*100/'signal-per-mass-dry-weight'!AR$172</f>
        <v>0.0656110087082972</v>
      </c>
      <c r="BA7" s="66">
        <f t="shared" si="11"/>
        <v>0.0670857947477814</v>
      </c>
      <c r="BB7" s="115">
        <f t="shared" si="12"/>
        <v>0.00789949675977375</v>
      </c>
      <c r="BC7" s="66">
        <f>'signal-per-mass-dry-weight'!AS7*100/'signal-per-mass-dry-weight'!AS$172</f>
        <v>0.101102454571648</v>
      </c>
      <c r="BD7" s="66">
        <f>'signal-per-mass-dry-weight'!AT7*100/'signal-per-mass-dry-weight'!AT$172</f>
        <v>0.0615376297522095</v>
      </c>
      <c r="BE7" s="66">
        <f>'signal-per-mass-dry-weight'!AU7*100/'signal-per-mass-dry-weight'!AU$172</f>
        <v>0.0633168141963843</v>
      </c>
      <c r="BF7" s="66">
        <f>'signal-per-mass-dry-weight'!AV7*100/'signal-per-mass-dry-weight'!AV$172</f>
        <v>0.0766872308510607</v>
      </c>
      <c r="BG7" s="66">
        <f>'signal-per-mass-dry-weight'!AW7*100/'signal-per-mass-dry-weight'!AW$172</f>
        <v>0.0634782572190967</v>
      </c>
      <c r="BH7" s="66">
        <f t="shared" si="13"/>
        <v>0.0732244773180798</v>
      </c>
      <c r="BI7" s="115">
        <f t="shared" si="14"/>
        <v>0.0167250207664994</v>
      </c>
      <c r="BJ7" s="66">
        <f>'signal-per-mass-dry-weight'!AX7*100/'signal-per-mass-dry-weight'!AX$172</f>
        <v>0.0806093157728319</v>
      </c>
      <c r="BK7" s="66">
        <f>'signal-per-mass-dry-weight'!AY7*100/'signal-per-mass-dry-weight'!AY$172</f>
        <v>0.100347701396478</v>
      </c>
      <c r="BL7" s="66">
        <f>'signal-per-mass-dry-weight'!AZ7*100/'signal-per-mass-dry-weight'!AZ$172</f>
        <v>0.0378772497334991</v>
      </c>
      <c r="BM7" s="66">
        <f>'signal-per-mass-dry-weight'!BA7*100/'signal-per-mass-dry-weight'!BA$172</f>
        <v>0.0817478285388658</v>
      </c>
      <c r="BN7" s="66">
        <f>'signal-per-mass-dry-weight'!BB7*100/'signal-per-mass-dry-weight'!BB$172</f>
        <v>0.0675858803987394</v>
      </c>
      <c r="BO7" s="66">
        <f t="shared" si="15"/>
        <v>0.0736335951680829</v>
      </c>
      <c r="BP7" s="115">
        <f t="shared" si="16"/>
        <v>0.0231475486040188</v>
      </c>
      <c r="BQ7" s="66">
        <f>'signal-per-mass-dry-weight'!BC7*100/'signal-per-mass-dry-weight'!BC$172</f>
        <v>0.0763019425838379</v>
      </c>
      <c r="BR7" s="66">
        <f>'signal-per-mass-dry-weight'!BD7*100/'signal-per-mass-dry-weight'!BD$172</f>
        <v>0.0802779248498571</v>
      </c>
      <c r="BS7" s="66">
        <f>'signal-per-mass-dry-weight'!BE7*100/'signal-per-mass-dry-weight'!BE$172</f>
        <v>0.0764012001283936</v>
      </c>
      <c r="BT7" s="66">
        <f>'signal-per-mass-dry-weight'!BF7*100/'signal-per-mass-dry-weight'!BF$172</f>
        <v>0.0829126514289713</v>
      </c>
      <c r="BU7" s="66">
        <f>'signal-per-mass-dry-weight'!BG7*100/'signal-per-mass-dry-weight'!BG$172</f>
        <v>0.0538241403898333</v>
      </c>
      <c r="BV7" s="66">
        <f t="shared" si="17"/>
        <v>0.0739435718761787</v>
      </c>
      <c r="BW7" s="115">
        <f t="shared" si="18"/>
        <v>0.0115862179762644</v>
      </c>
      <c r="BX7" s="66">
        <f>'signal-per-mass-dry-weight'!BH7*100/'signal-per-mass-dry-weight'!BH$172</f>
        <v>0.103561785825033</v>
      </c>
      <c r="BY7" s="66">
        <f>'signal-per-mass-dry-weight'!BI7*100/'signal-per-mass-dry-weight'!BI$172</f>
        <v>0.0250380791021764</v>
      </c>
      <c r="BZ7" s="66">
        <f>'signal-per-mass-dry-weight'!BJ7*100/'signal-per-mass-dry-weight'!BJ$172</f>
        <v>0.0934289569213974</v>
      </c>
      <c r="CA7" s="66">
        <f>'signal-per-mass-dry-weight'!BK7*100/'signal-per-mass-dry-weight'!BK$172</f>
        <v>0.0290046782937483</v>
      </c>
      <c r="CB7" s="66">
        <f>'signal-per-mass-dry-weight'!BL7*100/'signal-per-mass-dry-weight'!BL$172</f>
        <v>0.0579527270434402</v>
      </c>
      <c r="CC7" s="66">
        <f t="shared" si="19"/>
        <v>0.0617972454371591</v>
      </c>
      <c r="CD7" s="115">
        <f t="shared" si="20"/>
        <v>0.036007676599616</v>
      </c>
      <c r="CE7" s="121">
        <f>'signal-per-mass-dry-weight'!BM7*100/'signal-per-mass-dry-weight'!BM$172</f>
        <v>0.0842108803451338</v>
      </c>
      <c r="CF7" s="66">
        <f>'signal-per-mass-dry-weight'!BN7*100/'signal-per-mass-dry-weight'!BN$172</f>
        <v>0.135772838918012</v>
      </c>
      <c r="CG7" s="66">
        <f>'signal-per-mass-dry-weight'!BO7*100/'signal-per-mass-dry-weight'!BO$172</f>
        <v>0.100392249405704</v>
      </c>
      <c r="CH7" s="66">
        <f>'signal-per-mass-dry-weight'!BP7*100/'signal-per-mass-dry-weight'!BP$172</f>
        <v>0.0436334615002066</v>
      </c>
      <c r="CI7" s="66">
        <f>'signal-per-mass-dry-weight'!BQ7*100/'signal-per-mass-dry-weight'!BQ$172</f>
        <v>0.103993484191306</v>
      </c>
      <c r="CJ7" s="66">
        <f t="shared" si="21"/>
        <v>0.0936005828720726</v>
      </c>
      <c r="CK7" s="115">
        <f t="shared" si="22"/>
        <v>0.0336062421429221</v>
      </c>
      <c r="CL7" s="66">
        <f>'signal-per-mass-dry-weight'!BR7*100/'signal-per-mass-dry-weight'!BR$172</f>
        <v>0.159669788163654</v>
      </c>
      <c r="CM7" s="66">
        <f>'signal-per-mass-dry-weight'!BS7*100/'signal-per-mass-dry-weight'!BS$172</f>
        <v>0.12548034236613</v>
      </c>
      <c r="CN7" s="66">
        <f>'signal-per-mass-dry-weight'!BT7*100/'signal-per-mass-dry-weight'!BT$172</f>
        <v>0.087255791931576</v>
      </c>
      <c r="CO7" s="66">
        <f>'signal-per-mass-dry-weight'!BU7*100/'signal-per-mass-dry-weight'!BU$172</f>
        <v>0.0646250766848405</v>
      </c>
      <c r="CP7" s="66">
        <f>'signal-per-mass-dry-weight'!BV7*100/'signal-per-mass-dry-weight'!BV$172</f>
        <v>0.121428660766593</v>
      </c>
      <c r="CQ7" s="66">
        <f t="shared" si="23"/>
        <v>0.111691931982559</v>
      </c>
      <c r="CR7" s="115">
        <f t="shared" si="24"/>
        <v>0.0367396673918702</v>
      </c>
      <c r="CS7" s="66">
        <f>'signal-per-mass-dry-weight'!BW7*100/'signal-per-mass-dry-weight'!BW$172</f>
        <v>0.0802608804167275</v>
      </c>
      <c r="CT7" s="66">
        <f>'signal-per-mass-dry-weight'!BX7*100/'signal-per-mass-dry-weight'!BX$172</f>
        <v>0.0767371852825674</v>
      </c>
      <c r="CU7" s="66">
        <f>'signal-per-mass-dry-weight'!BY7*100/'signal-per-mass-dry-weight'!BY$172</f>
        <v>0.0491502082156927</v>
      </c>
      <c r="CV7" s="66">
        <f>'signal-per-mass-dry-weight'!BZ7*100/'signal-per-mass-dry-weight'!BZ$172</f>
        <v>0.141074203457158</v>
      </c>
      <c r="CW7" s="66">
        <f>'signal-per-mass-dry-weight'!CA7*100/'signal-per-mass-dry-weight'!CA$172</f>
        <v>0.0692550351074014</v>
      </c>
      <c r="CX7" s="66">
        <f t="shared" si="25"/>
        <v>0.0832955024959093</v>
      </c>
      <c r="CY7" s="115">
        <f t="shared" si="26"/>
        <v>0.0344733033903555</v>
      </c>
      <c r="CZ7" s="66">
        <f>'signal-per-mass-dry-weight'!CB7*100/'signal-per-mass-dry-weight'!CB$172</f>
        <v>0.0923304115097383</v>
      </c>
      <c r="DA7" s="66">
        <f>'signal-per-mass-dry-weight'!CC7*100/'signal-per-mass-dry-weight'!CC$172</f>
        <v>0.0832440467229658</v>
      </c>
      <c r="DB7" s="66">
        <f>'signal-per-mass-dry-weight'!CD7*100/'signal-per-mass-dry-weight'!CD$172</f>
        <v>0.106640034694318</v>
      </c>
      <c r="DC7" s="66">
        <f>'signal-per-mass-dry-weight'!CE7*100/'signal-per-mass-dry-weight'!CE$172</f>
        <v>0.0983146795206384</v>
      </c>
      <c r="DD7" s="66">
        <f>'signal-per-mass-dry-weight'!CF7*100/'signal-per-mass-dry-weight'!CF$172</f>
        <v>0.145767209019078</v>
      </c>
      <c r="DE7" s="66">
        <f t="shared" si="27"/>
        <v>0.105259276293348</v>
      </c>
      <c r="DF7" s="115">
        <f t="shared" si="28"/>
        <v>0.0242015103322043</v>
      </c>
      <c r="DG7" s="66">
        <f>'signal-per-mass-dry-weight'!CG7*100/'signal-per-mass-dry-weight'!CG$172</f>
        <v>0.0622856571581985</v>
      </c>
      <c r="DH7" s="66">
        <f>'signal-per-mass-dry-weight'!CH7*100/'signal-per-mass-dry-weight'!CH$172</f>
        <v>0</v>
      </c>
      <c r="DI7" s="66">
        <f>'signal-per-mass-dry-weight'!CI7*100/'signal-per-mass-dry-weight'!CI$172</f>
        <v>0.111313215278417</v>
      </c>
      <c r="DJ7" s="66">
        <f>'signal-per-mass-dry-weight'!CJ7*100/'signal-per-mass-dry-weight'!CJ$172</f>
        <v>0.103536951375285</v>
      </c>
      <c r="DK7" s="66">
        <f>'signal-per-mass-dry-weight'!CK7*100/'signal-per-mass-dry-weight'!CK$172</f>
        <v>0.0815832777435188</v>
      </c>
      <c r="DL7" s="66">
        <f t="shared" si="29"/>
        <v>0.0717438203110838</v>
      </c>
      <c r="DM7" s="115">
        <f t="shared" si="30"/>
        <v>0.044469055888805</v>
      </c>
      <c r="DN7" s="66">
        <f>'signal-per-mass-dry-weight'!CL7*100/'signal-per-mass-dry-weight'!CL$172</f>
        <v>0.100974505111636</v>
      </c>
      <c r="DO7" s="66">
        <f>'signal-per-mass-dry-weight'!CM7*100/'signal-per-mass-dry-weight'!CM$172</f>
        <v>0.0973932732659302</v>
      </c>
      <c r="DP7" s="66">
        <f>'signal-per-mass-dry-weight'!CN7*100/'signal-per-mass-dry-weight'!CN$172</f>
        <v>0.0952236279339301</v>
      </c>
      <c r="DQ7" s="66">
        <f>'signal-per-mass-dry-weight'!CO7*100/'signal-per-mass-dry-weight'!CO$172</f>
        <v>0.072084455666409</v>
      </c>
      <c r="DR7" s="66">
        <f>'signal-per-mass-dry-weight'!CP7*100/'signal-per-mass-dry-weight'!CP$172</f>
        <v>0.125273757535915</v>
      </c>
      <c r="DS7" s="66">
        <f t="shared" si="31"/>
        <v>0.0981899239027641</v>
      </c>
      <c r="DT7" s="115">
        <f t="shared" si="32"/>
        <v>0.0189223212940976</v>
      </c>
      <c r="DU7" s="66">
        <f>'signal-per-mass-dry-weight'!CQ7*100/'signal-per-mass-dry-weight'!CQ$172</f>
        <v>0.11362372199251</v>
      </c>
      <c r="DV7" s="66">
        <f>'signal-per-mass-dry-weight'!CR7*100/'signal-per-mass-dry-weight'!CR$172</f>
        <v>0.0693447134755705</v>
      </c>
      <c r="DW7" s="66">
        <f>'signal-per-mass-dry-weight'!CS7*100/'signal-per-mass-dry-weight'!CS$172</f>
        <v>0.104644263210275</v>
      </c>
      <c r="DX7" s="66">
        <f>'signal-per-mass-dry-weight'!CT7*100/'signal-per-mass-dry-weight'!CT$172</f>
        <v>0.0816707186312739</v>
      </c>
      <c r="DY7" s="66">
        <f>'signal-per-mass-dry-weight'!CU7*100/'signal-per-mass-dry-weight'!CU$172</f>
        <v>0.123340849567081</v>
      </c>
      <c r="DZ7" s="66">
        <f t="shared" si="33"/>
        <v>0.098524853375342</v>
      </c>
      <c r="EA7" s="115">
        <f t="shared" si="34"/>
        <v>0.0224543932214624</v>
      </c>
      <c r="EB7" s="66">
        <f>'signal-per-mass-dry-weight'!CV7*100/'signal-per-mass-dry-weight'!CV$172</f>
        <v>0.121897644345993</v>
      </c>
      <c r="EC7" s="66">
        <f>'signal-per-mass-dry-weight'!CW7*100/'signal-per-mass-dry-weight'!CW$172</f>
        <v>0.0915115738851197</v>
      </c>
      <c r="ED7" s="66">
        <f>'signal-per-mass-dry-weight'!CX7*100/'signal-per-mass-dry-weight'!CX$172</f>
        <v>0.0789003567161345</v>
      </c>
      <c r="EE7" s="66">
        <f>'signal-per-mass-dry-weight'!CY7*100/'signal-per-mass-dry-weight'!CY$172</f>
        <v>0</v>
      </c>
      <c r="EF7" s="66">
        <f>'signal-per-mass-dry-weight'!CZ7*100/'signal-per-mass-dry-weight'!CZ$172</f>
        <v>0.128619978196142</v>
      </c>
      <c r="EG7" s="66">
        <f t="shared" si="35"/>
        <v>0.0841859106286779</v>
      </c>
      <c r="EH7" s="115">
        <f t="shared" si="36"/>
        <v>0.0513941416682013</v>
      </c>
    </row>
    <row r="8" spans="1:138">
      <c r="A8">
        <f>'imported data from Web Calc'!A7</f>
        <v>932.6</v>
      </c>
      <c r="B8" t="str">
        <f>'imported data from Web Calc'!B7</f>
        <v>C49H86O15</v>
      </c>
      <c r="C8" s="61" t="str">
        <f>'imported data from Web Calc'!C7</f>
        <v>DGDG(34:3)</v>
      </c>
      <c r="D8" s="96"/>
      <c r="E8" s="96"/>
      <c r="F8" s="96"/>
      <c r="G8" s="66">
        <f>'signal-per-mass-dry-weight'!G8*100/'signal-per-mass-dry-weight'!G$172</f>
        <v>6.06008640701739</v>
      </c>
      <c r="H8" s="66">
        <f>'signal-per-mass-dry-weight'!H8*100/'signal-per-mass-dry-weight'!H$172</f>
        <v>6.0473741784474</v>
      </c>
      <c r="I8" s="66">
        <f>'signal-per-mass-dry-weight'!I8*100/'signal-per-mass-dry-weight'!I$172</f>
        <v>5.25112799707287</v>
      </c>
      <c r="J8" s="66">
        <f>'signal-per-mass-dry-weight'!J8*100/'signal-per-mass-dry-weight'!J$172</f>
        <v>5.72747021890311</v>
      </c>
      <c r="K8" s="66">
        <f>'signal-per-mass-dry-weight'!K8*100/'signal-per-mass-dry-weight'!K$172</f>
        <v>5.42046060657687</v>
      </c>
      <c r="L8" s="66">
        <f>'signal-per-mass-dry-weight'!L8*100/'signal-per-mass-dry-weight'!L$172</f>
        <v>5.34150603492421</v>
      </c>
      <c r="M8" s="66">
        <f>'signal-per-mass-dry-weight'!M8*100/'signal-per-mass-dry-weight'!M$172</f>
        <v>5.30676997061708</v>
      </c>
      <c r="N8" s="66">
        <f>'signal-per-mass-dry-weight'!N8*100/'signal-per-mass-dry-weight'!N$172</f>
        <v>5.69257786576715</v>
      </c>
      <c r="O8" s="66">
        <f>'signal-per-mass-dry-weight'!O8*100/'signal-per-mass-dry-weight'!O$172</f>
        <v>5.39059762916937</v>
      </c>
      <c r="P8" s="66">
        <f>'signal-per-mass-dry-weight'!P8*100/'signal-per-mass-dry-weight'!P$172</f>
        <v>5.39129573558476</v>
      </c>
      <c r="Q8" s="66">
        <f t="shared" si="0"/>
        <v>5.56292666440802</v>
      </c>
      <c r="R8" s="115">
        <f t="shared" si="1"/>
        <v>0.30130346911488</v>
      </c>
      <c r="S8" s="66">
        <f t="shared" si="2"/>
        <v>0.0541627613109912</v>
      </c>
      <c r="T8" s="66">
        <f>'signal-per-mass-dry-weight'!T8*100/'signal-per-mass-dry-weight'!T$172</f>
        <v>3.79755588994179</v>
      </c>
      <c r="U8" s="66">
        <f>'signal-per-mass-dry-weight'!U8*100/'signal-per-mass-dry-weight'!U$172</f>
        <v>3.9964801838556</v>
      </c>
      <c r="V8" s="66">
        <f>'signal-per-mass-dry-weight'!V8*100/'signal-per-mass-dry-weight'!V$172</f>
        <v>4.31358784711063</v>
      </c>
      <c r="W8" s="66">
        <f>'signal-per-mass-dry-weight'!W8*100/'signal-per-mass-dry-weight'!W$172</f>
        <v>4.55447953206567</v>
      </c>
      <c r="X8" s="66">
        <f>'signal-per-mass-dry-weight'!X8*100/'signal-per-mass-dry-weight'!X$172</f>
        <v>4.91848806362027</v>
      </c>
      <c r="Y8" s="66">
        <f t="shared" si="3"/>
        <v>4.31611830331879</v>
      </c>
      <c r="Z8" s="115">
        <f t="shared" si="4"/>
        <v>0.444619868732083</v>
      </c>
      <c r="AA8" s="66">
        <f>'signal-per-mass-dry-weight'!Y8*100/'signal-per-mass-dry-weight'!Y$172</f>
        <v>4.29191447471461</v>
      </c>
      <c r="AB8" s="66">
        <f>'signal-per-mass-dry-weight'!Z8*100/'signal-per-mass-dry-weight'!Z$172</f>
        <v>3.60036734757276</v>
      </c>
      <c r="AC8" s="66">
        <f>'signal-per-mass-dry-weight'!AA8*100/'signal-per-mass-dry-weight'!AA$172</f>
        <v>4.10774493685098</v>
      </c>
      <c r="AD8" s="66">
        <f>'signal-per-mass-dry-weight'!AB8*100/'signal-per-mass-dry-weight'!AB$172</f>
        <v>4.29629781030376</v>
      </c>
      <c r="AE8" s="66">
        <f>'signal-per-mass-dry-weight'!AC8*100/'signal-per-mass-dry-weight'!AC$172</f>
        <v>4.42424024152172</v>
      </c>
      <c r="AF8" s="66">
        <f t="shared" si="5"/>
        <v>4.14411296219277</v>
      </c>
      <c r="AG8" s="115">
        <f t="shared" si="6"/>
        <v>0.324213947266425</v>
      </c>
      <c r="AH8" s="66">
        <f>'signal-per-mass-dry-weight'!AD8*100/'signal-per-mass-dry-weight'!AD$172</f>
        <v>6.80647958918228</v>
      </c>
      <c r="AI8" s="66">
        <f>'signal-per-mass-dry-weight'!AE8*100/'signal-per-mass-dry-weight'!AE$172</f>
        <v>7.59632171634397</v>
      </c>
      <c r="AJ8" s="66">
        <f>'signal-per-mass-dry-weight'!AF8*100/'signal-per-mass-dry-weight'!AF$172</f>
        <v>5.33612294290022</v>
      </c>
      <c r="AK8" s="66">
        <f>'signal-per-mass-dry-weight'!AG8*100/'signal-per-mass-dry-weight'!AG$172</f>
        <v>4.29025661099991</v>
      </c>
      <c r="AL8" s="66">
        <f>'signal-per-mass-dry-weight'!AH8*100/'signal-per-mass-dry-weight'!AH$172</f>
        <v>4.77989022946169</v>
      </c>
      <c r="AM8" s="66">
        <f t="shared" si="7"/>
        <v>5.76181421777762</v>
      </c>
      <c r="AN8" s="115">
        <f t="shared" si="8"/>
        <v>1.39352189352289</v>
      </c>
      <c r="AO8" s="66">
        <f>'signal-per-mass-dry-weight'!AI8*100/'signal-per-mass-dry-weight'!AI$172</f>
        <v>5.7073679360539</v>
      </c>
      <c r="AP8" s="66">
        <f>'signal-per-mass-dry-weight'!AJ8*100/'signal-per-mass-dry-weight'!AJ$172</f>
        <v>4.58754371332581</v>
      </c>
      <c r="AQ8" s="66">
        <f>'signal-per-mass-dry-weight'!AK8*100/'signal-per-mass-dry-weight'!AK$172</f>
        <v>4.27033814679221</v>
      </c>
      <c r="AR8" s="66">
        <f>'signal-per-mass-dry-weight'!AL8*100/'signal-per-mass-dry-weight'!AL$172</f>
        <v>5.14918591543529</v>
      </c>
      <c r="AS8" s="66">
        <f>'signal-per-mass-dry-weight'!AM8*100/'signal-per-mass-dry-weight'!AM$172</f>
        <v>5.52575399299344</v>
      </c>
      <c r="AT8" s="66">
        <f t="shared" si="9"/>
        <v>5.04803794092013</v>
      </c>
      <c r="AU8" s="115">
        <f t="shared" si="10"/>
        <v>0.610334229147121</v>
      </c>
      <c r="AV8" s="66">
        <f>'signal-per-mass-dry-weight'!AN8*100/'signal-per-mass-dry-weight'!AN$172</f>
        <v>3.68242374650326</v>
      </c>
      <c r="AW8" s="66">
        <f>'signal-per-mass-dry-weight'!AO8*100/'signal-per-mass-dry-weight'!AO$172</f>
        <v>5.75011343873763</v>
      </c>
      <c r="AX8" s="66">
        <f>'signal-per-mass-dry-weight'!AP8*100/'signal-per-mass-dry-weight'!AP$172</f>
        <v>5.14306935429192</v>
      </c>
      <c r="AY8" s="66">
        <f>'signal-per-mass-dry-weight'!AQ8*100/'signal-per-mass-dry-weight'!AQ$172</f>
        <v>3.83993888314476</v>
      </c>
      <c r="AZ8" s="66">
        <f>'signal-per-mass-dry-weight'!AR8*100/'signal-per-mass-dry-weight'!AR$172</f>
        <v>4.02060896697332</v>
      </c>
      <c r="BA8" s="66">
        <f t="shared" si="11"/>
        <v>4.48723087793018</v>
      </c>
      <c r="BB8" s="115">
        <f t="shared" si="12"/>
        <v>0.909592480532078</v>
      </c>
      <c r="BC8" s="66">
        <f>'signal-per-mass-dry-weight'!AS8*100/'signal-per-mass-dry-weight'!AS$172</f>
        <v>5.33763370132531</v>
      </c>
      <c r="BD8" s="66">
        <f>'signal-per-mass-dry-weight'!AT8*100/'signal-per-mass-dry-weight'!AT$172</f>
        <v>3.77830616571829</v>
      </c>
      <c r="BE8" s="66">
        <f>'signal-per-mass-dry-weight'!AU8*100/'signal-per-mass-dry-weight'!AU$172</f>
        <v>3.72719425462874</v>
      </c>
      <c r="BF8" s="66">
        <f>'signal-per-mass-dry-weight'!AV8*100/'signal-per-mass-dry-weight'!AV$172</f>
        <v>5.66881951388373</v>
      </c>
      <c r="BG8" s="66">
        <f>'signal-per-mass-dry-weight'!AW8*100/'signal-per-mass-dry-weight'!AW$172</f>
        <v>4.17402374796881</v>
      </c>
      <c r="BH8" s="66">
        <f t="shared" si="13"/>
        <v>4.53719547670497</v>
      </c>
      <c r="BI8" s="115">
        <f t="shared" si="14"/>
        <v>0.906253687385903</v>
      </c>
      <c r="BJ8" s="66">
        <f>'signal-per-mass-dry-weight'!AX8*100/'signal-per-mass-dry-weight'!AX$172</f>
        <v>4.67683307993115</v>
      </c>
      <c r="BK8" s="66">
        <f>'signal-per-mass-dry-weight'!AY8*100/'signal-per-mass-dry-weight'!AY$172</f>
        <v>5.39558230291724</v>
      </c>
      <c r="BL8" s="66">
        <f>'signal-per-mass-dry-weight'!AZ8*100/'signal-per-mass-dry-weight'!AZ$172</f>
        <v>4.44341087752035</v>
      </c>
      <c r="BM8" s="66">
        <f>'signal-per-mass-dry-weight'!BA8*100/'signal-per-mass-dry-weight'!BA$172</f>
        <v>5.13061948498928</v>
      </c>
      <c r="BN8" s="66">
        <f>'signal-per-mass-dry-weight'!BB8*100/'signal-per-mass-dry-weight'!BB$172</f>
        <v>4.27672698864068</v>
      </c>
      <c r="BO8" s="66">
        <f t="shared" si="15"/>
        <v>4.78463454679974</v>
      </c>
      <c r="BP8" s="115">
        <f t="shared" si="16"/>
        <v>0.468771686039599</v>
      </c>
      <c r="BQ8" s="66">
        <f>'signal-per-mass-dry-weight'!BC8*100/'signal-per-mass-dry-weight'!BC$172</f>
        <v>4.23731542041699</v>
      </c>
      <c r="BR8" s="66">
        <f>'signal-per-mass-dry-weight'!BD8*100/'signal-per-mass-dry-weight'!BD$172</f>
        <v>4.63573755133762</v>
      </c>
      <c r="BS8" s="66">
        <f>'signal-per-mass-dry-weight'!BE8*100/'signal-per-mass-dry-weight'!BE$172</f>
        <v>4.90188376688432</v>
      </c>
      <c r="BT8" s="66">
        <f>'signal-per-mass-dry-weight'!BF8*100/'signal-per-mass-dry-weight'!BF$172</f>
        <v>3.88845660396313</v>
      </c>
      <c r="BU8" s="66">
        <f>'signal-per-mass-dry-weight'!BG8*100/'signal-per-mass-dry-weight'!BG$172</f>
        <v>5.09340180689009</v>
      </c>
      <c r="BV8" s="66">
        <f t="shared" si="17"/>
        <v>4.55135902989843</v>
      </c>
      <c r="BW8" s="115">
        <f t="shared" si="18"/>
        <v>0.490372489332133</v>
      </c>
      <c r="BX8" s="66">
        <f>'signal-per-mass-dry-weight'!BH8*100/'signal-per-mass-dry-weight'!BH$172</f>
        <v>7.0989138426255</v>
      </c>
      <c r="BY8" s="66">
        <f>'signal-per-mass-dry-weight'!BI8*100/'signal-per-mass-dry-weight'!BI$172</f>
        <v>6.09587804426916</v>
      </c>
      <c r="BZ8" s="66">
        <f>'signal-per-mass-dry-weight'!BJ8*100/'signal-per-mass-dry-weight'!BJ$172</f>
        <v>6.02182218855007</v>
      </c>
      <c r="CA8" s="66">
        <f>'signal-per-mass-dry-weight'!BK8*100/'signal-per-mass-dry-weight'!BK$172</f>
        <v>5.32499525583861</v>
      </c>
      <c r="CB8" s="66">
        <f>'signal-per-mass-dry-weight'!BL8*100/'signal-per-mass-dry-weight'!BL$172</f>
        <v>5.1504065749881</v>
      </c>
      <c r="CC8" s="66">
        <f t="shared" si="19"/>
        <v>5.93840318125429</v>
      </c>
      <c r="CD8" s="115">
        <f t="shared" si="20"/>
        <v>0.770673405676132</v>
      </c>
      <c r="CE8" s="121">
        <f>'signal-per-mass-dry-weight'!BM8*100/'signal-per-mass-dry-weight'!BM$172</f>
        <v>7.07659788324963</v>
      </c>
      <c r="CF8" s="66">
        <f>'signal-per-mass-dry-weight'!BN8*100/'signal-per-mass-dry-weight'!BN$172</f>
        <v>7.11178130252548</v>
      </c>
      <c r="CG8" s="66">
        <f>'signal-per-mass-dry-weight'!BO8*100/'signal-per-mass-dry-weight'!BO$172</f>
        <v>6.45789336600482</v>
      </c>
      <c r="CH8" s="66">
        <f>'signal-per-mass-dry-weight'!BP8*100/'signal-per-mass-dry-weight'!BP$172</f>
        <v>6.80162553432982</v>
      </c>
      <c r="CI8" s="66">
        <f>'signal-per-mass-dry-weight'!BQ8*100/'signal-per-mass-dry-weight'!BQ$172</f>
        <v>6.3180886063184</v>
      </c>
      <c r="CJ8" s="66">
        <f t="shared" si="21"/>
        <v>6.75319733848563</v>
      </c>
      <c r="CK8" s="115">
        <f t="shared" si="22"/>
        <v>0.357784749096448</v>
      </c>
      <c r="CL8" s="66">
        <f>'signal-per-mass-dry-weight'!BR8*100/'signal-per-mass-dry-weight'!BR$172</f>
        <v>5.69550798631823</v>
      </c>
      <c r="CM8" s="66">
        <f>'signal-per-mass-dry-weight'!BS8*100/'signal-per-mass-dry-weight'!BS$172</f>
        <v>5.72707878985751</v>
      </c>
      <c r="CN8" s="66">
        <f>'signal-per-mass-dry-weight'!BT8*100/'signal-per-mass-dry-weight'!BT$172</f>
        <v>6.24801810110045</v>
      </c>
      <c r="CO8" s="66">
        <f>'signal-per-mass-dry-weight'!BU8*100/'signal-per-mass-dry-weight'!BU$172</f>
        <v>6.34769503224609</v>
      </c>
      <c r="CP8" s="66">
        <f>'signal-per-mass-dry-weight'!BV8*100/'signal-per-mass-dry-weight'!BV$172</f>
        <v>6.38328391711657</v>
      </c>
      <c r="CQ8" s="66">
        <f t="shared" si="23"/>
        <v>6.08031676532777</v>
      </c>
      <c r="CR8" s="115">
        <f t="shared" si="24"/>
        <v>0.340682709577526</v>
      </c>
      <c r="CS8" s="66">
        <f>'signal-per-mass-dry-weight'!BW8*100/'signal-per-mass-dry-weight'!BW$172</f>
        <v>7.46503361799044</v>
      </c>
      <c r="CT8" s="66">
        <f>'signal-per-mass-dry-weight'!BX8*100/'signal-per-mass-dry-weight'!BX$172</f>
        <v>7.17831228797663</v>
      </c>
      <c r="CU8" s="66">
        <f>'signal-per-mass-dry-weight'!BY8*100/'signal-per-mass-dry-weight'!BY$172</f>
        <v>8.2747886260277</v>
      </c>
      <c r="CV8" s="66">
        <f>'signal-per-mass-dry-weight'!BZ8*100/'signal-per-mass-dry-weight'!BZ$172</f>
        <v>5.35210166261902</v>
      </c>
      <c r="CW8" s="66">
        <f>'signal-per-mass-dry-weight'!CA8*100/'signal-per-mass-dry-weight'!CA$172</f>
        <v>6.38877698865778</v>
      </c>
      <c r="CX8" s="66">
        <f t="shared" si="25"/>
        <v>6.93180263665431</v>
      </c>
      <c r="CY8" s="115">
        <f t="shared" si="26"/>
        <v>1.11119819081195</v>
      </c>
      <c r="CZ8" s="66">
        <f>'signal-per-mass-dry-weight'!CB8*100/'signal-per-mass-dry-weight'!CB$172</f>
        <v>6.56503005253084</v>
      </c>
      <c r="DA8" s="66">
        <f>'signal-per-mass-dry-weight'!CC8*100/'signal-per-mass-dry-weight'!CC$172</f>
        <v>6.78670214255291</v>
      </c>
      <c r="DB8" s="66">
        <f>'signal-per-mass-dry-weight'!CD8*100/'signal-per-mass-dry-weight'!CD$172</f>
        <v>6.05443569524308</v>
      </c>
      <c r="DC8" s="66">
        <f>'signal-per-mass-dry-weight'!CE8*100/'signal-per-mass-dry-weight'!CE$172</f>
        <v>6.52067799873287</v>
      </c>
      <c r="DD8" s="66">
        <f>'signal-per-mass-dry-weight'!CF8*100/'signal-per-mass-dry-weight'!CF$172</f>
        <v>6.31178139725256</v>
      </c>
      <c r="DE8" s="66">
        <f t="shared" si="27"/>
        <v>6.44772545726245</v>
      </c>
      <c r="DF8" s="115">
        <f t="shared" si="28"/>
        <v>0.277103436874121</v>
      </c>
      <c r="DG8" s="66">
        <f>'signal-per-mass-dry-weight'!CG8*100/'signal-per-mass-dry-weight'!CG$172</f>
        <v>6.50773892915392</v>
      </c>
      <c r="DH8" s="66">
        <f>'signal-per-mass-dry-weight'!CH8*100/'signal-per-mass-dry-weight'!CH$172</f>
        <v>7.24082410436922</v>
      </c>
      <c r="DI8" s="66">
        <f>'signal-per-mass-dry-weight'!CI8*100/'signal-per-mass-dry-weight'!CI$172</f>
        <v>6.35563943514091</v>
      </c>
      <c r="DJ8" s="66">
        <f>'signal-per-mass-dry-weight'!CJ8*100/'signal-per-mass-dry-weight'!CJ$172</f>
        <v>5.98644900799044</v>
      </c>
      <c r="DK8" s="66">
        <f>'signal-per-mass-dry-weight'!CK8*100/'signal-per-mass-dry-weight'!CK$172</f>
        <v>6.26066674100524</v>
      </c>
      <c r="DL8" s="66">
        <f t="shared" si="29"/>
        <v>6.47026364353195</v>
      </c>
      <c r="DM8" s="115">
        <f t="shared" si="30"/>
        <v>0.470721253264715</v>
      </c>
      <c r="DN8" s="66">
        <f>'signal-per-mass-dry-weight'!CL8*100/'signal-per-mass-dry-weight'!CL$172</f>
        <v>6.57250599909032</v>
      </c>
      <c r="DO8" s="66">
        <f>'signal-per-mass-dry-weight'!CM8*100/'signal-per-mass-dry-weight'!CM$172</f>
        <v>7.29277223057016</v>
      </c>
      <c r="DP8" s="66">
        <f>'signal-per-mass-dry-weight'!CN8*100/'signal-per-mass-dry-weight'!CN$172</f>
        <v>7.48116539995366</v>
      </c>
      <c r="DQ8" s="66">
        <f>'signal-per-mass-dry-weight'!CO8*100/'signal-per-mass-dry-weight'!CO$172</f>
        <v>7.54705281233706</v>
      </c>
      <c r="DR8" s="66">
        <f>'signal-per-mass-dry-weight'!CP8*100/'signal-per-mass-dry-weight'!CP$172</f>
        <v>8.28611591159168</v>
      </c>
      <c r="DS8" s="66">
        <f t="shared" si="31"/>
        <v>7.43592247070858</v>
      </c>
      <c r="DT8" s="115">
        <f t="shared" si="32"/>
        <v>0.613026458872536</v>
      </c>
      <c r="DU8" s="66">
        <f>'signal-per-mass-dry-weight'!CQ8*100/'signal-per-mass-dry-weight'!CQ$172</f>
        <v>6.59951993165047</v>
      </c>
      <c r="DV8" s="66">
        <f>'signal-per-mass-dry-weight'!CR8*100/'signal-per-mass-dry-weight'!CR$172</f>
        <v>6.44559111755427</v>
      </c>
      <c r="DW8" s="66">
        <f>'signal-per-mass-dry-weight'!CS8*100/'signal-per-mass-dry-weight'!CS$172</f>
        <v>6.68314611771774</v>
      </c>
      <c r="DX8" s="66">
        <f>'signal-per-mass-dry-weight'!CT8*100/'signal-per-mass-dry-weight'!CT$172</f>
        <v>7.75751722999115</v>
      </c>
      <c r="DY8" s="66">
        <f>'signal-per-mass-dry-weight'!CU8*100/'signal-per-mass-dry-weight'!CU$172</f>
        <v>6.56404583789811</v>
      </c>
      <c r="DZ8" s="66">
        <f t="shared" si="33"/>
        <v>6.80996404696235</v>
      </c>
      <c r="EA8" s="115">
        <f t="shared" si="34"/>
        <v>0.536532837939603</v>
      </c>
      <c r="EB8" s="66">
        <f>'signal-per-mass-dry-weight'!CV8*100/'signal-per-mass-dry-weight'!CV$172</f>
        <v>6.90118434396325</v>
      </c>
      <c r="EC8" s="66">
        <f>'signal-per-mass-dry-weight'!CW8*100/'signal-per-mass-dry-weight'!CW$172</f>
        <v>6.29841864848731</v>
      </c>
      <c r="ED8" s="66">
        <f>'signal-per-mass-dry-weight'!CX8*100/'signal-per-mass-dry-weight'!CX$172</f>
        <v>7.34725563144557</v>
      </c>
      <c r="EE8" s="66">
        <f>'signal-per-mass-dry-weight'!CY8*100/'signal-per-mass-dry-weight'!CY$172</f>
        <v>8.72877133486868</v>
      </c>
      <c r="EF8" s="66">
        <f>'signal-per-mass-dry-weight'!CZ8*100/'signal-per-mass-dry-weight'!CZ$172</f>
        <v>7.67346789918185</v>
      </c>
      <c r="EG8" s="66">
        <f t="shared" si="35"/>
        <v>7.38981957158933</v>
      </c>
      <c r="EH8" s="115">
        <f t="shared" si="36"/>
        <v>0.908980231875353</v>
      </c>
    </row>
    <row r="9" spans="1:138">
      <c r="A9">
        <f>'imported data from Web Calc'!A8</f>
        <v>934.6</v>
      </c>
      <c r="B9" t="str">
        <f>'imported data from Web Calc'!B8</f>
        <v>C49H88O15</v>
      </c>
      <c r="C9" s="61" t="str">
        <f>'imported data from Web Calc'!C8</f>
        <v>DGDG(34:2)</v>
      </c>
      <c r="D9" s="96"/>
      <c r="E9" s="96"/>
      <c r="F9" s="96"/>
      <c r="G9" s="66">
        <f>'signal-per-mass-dry-weight'!G9*100/'signal-per-mass-dry-weight'!G$172</f>
        <v>0.283807628381789</v>
      </c>
      <c r="H9" s="66">
        <f>'signal-per-mass-dry-weight'!H9*100/'signal-per-mass-dry-weight'!H$172</f>
        <v>0.274050944783062</v>
      </c>
      <c r="I9" s="66">
        <f>'signal-per-mass-dry-weight'!I9*100/'signal-per-mass-dry-weight'!I$172</f>
        <v>0.279993653037939</v>
      </c>
      <c r="J9" s="66">
        <f>'signal-per-mass-dry-weight'!J9*100/'signal-per-mass-dry-weight'!J$172</f>
        <v>0.327380492429895</v>
      </c>
      <c r="K9" s="66">
        <f>'signal-per-mass-dry-weight'!K9*100/'signal-per-mass-dry-weight'!K$172</f>
        <v>0.313135999472314</v>
      </c>
      <c r="L9" s="66">
        <f>'signal-per-mass-dry-weight'!L9*100/'signal-per-mass-dry-weight'!L$172</f>
        <v>0.304399038858106</v>
      </c>
      <c r="M9" s="66">
        <f>'signal-per-mass-dry-weight'!M9*100/'signal-per-mass-dry-weight'!M$172</f>
        <v>0.266777495339675</v>
      </c>
      <c r="N9" s="66">
        <f>'signal-per-mass-dry-weight'!N9*100/'signal-per-mass-dry-weight'!N$172</f>
        <v>0.286307806345162</v>
      </c>
      <c r="O9" s="66">
        <f>'signal-per-mass-dry-weight'!O9*100/'signal-per-mass-dry-weight'!O$172</f>
        <v>0.36392793251796</v>
      </c>
      <c r="P9" s="66">
        <f>'signal-per-mass-dry-weight'!P9*100/'signal-per-mass-dry-weight'!P$172</f>
        <v>0.342418402792548</v>
      </c>
      <c r="Q9" s="66">
        <f t="shared" si="0"/>
        <v>0.304219939395845</v>
      </c>
      <c r="R9" s="115">
        <f t="shared" si="1"/>
        <v>0.0321050899809917</v>
      </c>
      <c r="S9" s="66">
        <f t="shared" si="2"/>
        <v>0.105532497458088</v>
      </c>
      <c r="T9" s="66">
        <f>'signal-per-mass-dry-weight'!T9*100/'signal-per-mass-dry-weight'!T$172</f>
        <v>0.161633356809755</v>
      </c>
      <c r="U9" s="66">
        <f>'signal-per-mass-dry-weight'!U9*100/'signal-per-mass-dry-weight'!U$172</f>
        <v>0.175921615748668</v>
      </c>
      <c r="V9" s="66">
        <f>'signal-per-mass-dry-weight'!V9*100/'signal-per-mass-dry-weight'!V$172</f>
        <v>0.158445353240304</v>
      </c>
      <c r="W9" s="66">
        <f>'signal-per-mass-dry-weight'!W9*100/'signal-per-mass-dry-weight'!W$172</f>
        <v>0.185976165851328</v>
      </c>
      <c r="X9" s="66">
        <f>'signal-per-mass-dry-weight'!X9*100/'signal-per-mass-dry-weight'!X$172</f>
        <v>0.237413157514709</v>
      </c>
      <c r="Y9" s="66">
        <f t="shared" si="3"/>
        <v>0.183877929832953</v>
      </c>
      <c r="Z9" s="115">
        <f t="shared" si="4"/>
        <v>0.0319192853626902</v>
      </c>
      <c r="AA9" s="66">
        <f>'signal-per-mass-dry-weight'!Y9*100/'signal-per-mass-dry-weight'!Y$172</f>
        <v>0.205504422449863</v>
      </c>
      <c r="AB9" s="66">
        <f>'signal-per-mass-dry-weight'!Z9*100/'signal-per-mass-dry-weight'!Z$172</f>
        <v>0.130184623084529</v>
      </c>
      <c r="AC9" s="66">
        <f>'signal-per-mass-dry-weight'!AA9*100/'signal-per-mass-dry-weight'!AA$172</f>
        <v>0.227239124005064</v>
      </c>
      <c r="AD9" s="66">
        <f>'signal-per-mass-dry-weight'!AB9*100/'signal-per-mass-dry-weight'!AB$172</f>
        <v>0.27744601305414</v>
      </c>
      <c r="AE9" s="66">
        <f>'signal-per-mass-dry-weight'!AC9*100/'signal-per-mass-dry-weight'!AC$172</f>
        <v>0.161695330060674</v>
      </c>
      <c r="AF9" s="66">
        <f t="shared" si="5"/>
        <v>0.200413902530854</v>
      </c>
      <c r="AG9" s="115">
        <f t="shared" si="6"/>
        <v>0.0572510512950126</v>
      </c>
      <c r="AH9" s="66">
        <f>'signal-per-mass-dry-weight'!AD9*100/'signal-per-mass-dry-weight'!AD$172</f>
        <v>0.190768790702258</v>
      </c>
      <c r="AI9" s="66">
        <f>'signal-per-mass-dry-weight'!AE9*100/'signal-per-mass-dry-weight'!AE$172</f>
        <v>0.301916493239006</v>
      </c>
      <c r="AJ9" s="66">
        <f>'signal-per-mass-dry-weight'!AF9*100/'signal-per-mass-dry-weight'!AF$172</f>
        <v>0.182746257204203</v>
      </c>
      <c r="AK9" s="66">
        <f>'signal-per-mass-dry-weight'!AG9*100/'signal-per-mass-dry-weight'!AG$172</f>
        <v>0.199486145308568</v>
      </c>
      <c r="AL9" s="66">
        <f>'signal-per-mass-dry-weight'!AH9*100/'signal-per-mass-dry-weight'!AH$172</f>
        <v>0.175024227334694</v>
      </c>
      <c r="AM9" s="66">
        <f t="shared" si="7"/>
        <v>0.209988382757746</v>
      </c>
      <c r="AN9" s="115">
        <f t="shared" si="8"/>
        <v>0.0521897805513575</v>
      </c>
      <c r="AO9" s="66">
        <f>'signal-per-mass-dry-weight'!AI9*100/'signal-per-mass-dry-weight'!AI$172</f>
        <v>0.507321594315902</v>
      </c>
      <c r="AP9" s="66">
        <f>'signal-per-mass-dry-weight'!AJ9*100/'signal-per-mass-dry-weight'!AJ$172</f>
        <v>0.22010098539975</v>
      </c>
      <c r="AQ9" s="66">
        <f>'signal-per-mass-dry-weight'!AK9*100/'signal-per-mass-dry-weight'!AK$172</f>
        <v>0.187025374524664</v>
      </c>
      <c r="AR9" s="66">
        <f>'signal-per-mass-dry-weight'!AL9*100/'signal-per-mass-dry-weight'!AL$172</f>
        <v>0.259396835127015</v>
      </c>
      <c r="AS9" s="66">
        <f>'signal-per-mass-dry-weight'!AM9*100/'signal-per-mass-dry-weight'!AM$172</f>
        <v>0.260358474030702</v>
      </c>
      <c r="AT9" s="66">
        <f t="shared" si="9"/>
        <v>0.286840652679607</v>
      </c>
      <c r="AU9" s="115">
        <f t="shared" si="10"/>
        <v>0.126968093900057</v>
      </c>
      <c r="AV9" s="66">
        <f>'signal-per-mass-dry-weight'!AN9*100/'signal-per-mass-dry-weight'!AN$172</f>
        <v>0.169080682261463</v>
      </c>
      <c r="AW9" s="66">
        <f>'signal-per-mass-dry-weight'!AO9*100/'signal-per-mass-dry-weight'!AO$172</f>
        <v>0.249015138692306</v>
      </c>
      <c r="AX9" s="66">
        <f>'signal-per-mass-dry-weight'!AP9*100/'signal-per-mass-dry-weight'!AP$172</f>
        <v>0.233778943845394</v>
      </c>
      <c r="AY9" s="66">
        <f>'signal-per-mass-dry-weight'!AQ9*100/'signal-per-mass-dry-weight'!AQ$172</f>
        <v>0.198657090343885</v>
      </c>
      <c r="AZ9" s="66">
        <f>'signal-per-mass-dry-weight'!AR9*100/'signal-per-mass-dry-weight'!AR$172</f>
        <v>0.140575791991418</v>
      </c>
      <c r="BA9" s="66">
        <f t="shared" si="11"/>
        <v>0.198221529426893</v>
      </c>
      <c r="BB9" s="115">
        <f t="shared" si="12"/>
        <v>0.0447680974401625</v>
      </c>
      <c r="BC9" s="66">
        <f>'signal-per-mass-dry-weight'!AS9*100/'signal-per-mass-dry-weight'!AS$172</f>
        <v>0.321096276607929</v>
      </c>
      <c r="BD9" s="66">
        <f>'signal-per-mass-dry-weight'!AT9*100/'signal-per-mass-dry-weight'!AT$172</f>
        <v>0.334597824144217</v>
      </c>
      <c r="BE9" s="66">
        <f>'signal-per-mass-dry-weight'!AU9*100/'signal-per-mass-dry-weight'!AU$172</f>
        <v>0.365504641108391</v>
      </c>
      <c r="BF9" s="66">
        <f>'signal-per-mass-dry-weight'!AV9*100/'signal-per-mass-dry-weight'!AV$172</f>
        <v>0.382584073912514</v>
      </c>
      <c r="BG9" s="66">
        <f>'signal-per-mass-dry-weight'!AW9*100/'signal-per-mass-dry-weight'!AW$172</f>
        <v>0.363270743726941</v>
      </c>
      <c r="BH9" s="66">
        <f t="shared" si="13"/>
        <v>0.353410711899998</v>
      </c>
      <c r="BI9" s="115">
        <f t="shared" si="14"/>
        <v>0.0249635528140335</v>
      </c>
      <c r="BJ9" s="66">
        <f>'signal-per-mass-dry-weight'!AX9*100/'signal-per-mass-dry-weight'!AX$172</f>
        <v>0.392298670094448</v>
      </c>
      <c r="BK9" s="66">
        <f>'signal-per-mass-dry-weight'!AY9*100/'signal-per-mass-dry-weight'!AY$172</f>
        <v>0.500602495268469</v>
      </c>
      <c r="BL9" s="66">
        <f>'signal-per-mass-dry-weight'!AZ9*100/'signal-per-mass-dry-weight'!AZ$172</f>
        <v>0.564882875755265</v>
      </c>
      <c r="BM9" s="66">
        <f>'signal-per-mass-dry-weight'!BA9*100/'signal-per-mass-dry-weight'!BA$172</f>
        <v>0.437413765627962</v>
      </c>
      <c r="BN9" s="66">
        <f>'signal-per-mass-dry-weight'!BB9*100/'signal-per-mass-dry-weight'!BB$172</f>
        <v>0.487539964512724</v>
      </c>
      <c r="BO9" s="66">
        <f t="shared" si="15"/>
        <v>0.476547554251774</v>
      </c>
      <c r="BP9" s="115">
        <f t="shared" si="16"/>
        <v>0.065444499749013</v>
      </c>
      <c r="BQ9" s="66">
        <f>'signal-per-mass-dry-weight'!BC9*100/'signal-per-mass-dry-weight'!BC$172</f>
        <v>0.468383097827492</v>
      </c>
      <c r="BR9" s="66">
        <f>'signal-per-mass-dry-weight'!BD9*100/'signal-per-mass-dry-weight'!BD$172</f>
        <v>0.351822382176882</v>
      </c>
      <c r="BS9" s="66">
        <f>'signal-per-mass-dry-weight'!BE9*100/'signal-per-mass-dry-weight'!BE$172</f>
        <v>0.406075250907981</v>
      </c>
      <c r="BT9" s="66">
        <f>'signal-per-mass-dry-weight'!BF9*100/'signal-per-mass-dry-weight'!BF$172</f>
        <v>0.415883989645495</v>
      </c>
      <c r="BU9" s="66">
        <f>'signal-per-mass-dry-weight'!BG9*100/'signal-per-mass-dry-weight'!BG$172</f>
        <v>0.368718763470528</v>
      </c>
      <c r="BV9" s="66">
        <f t="shared" si="17"/>
        <v>0.402176696805675</v>
      </c>
      <c r="BW9" s="115">
        <f t="shared" si="18"/>
        <v>0.0453909860053229</v>
      </c>
      <c r="BX9" s="66">
        <f>'signal-per-mass-dry-weight'!BH9*100/'signal-per-mass-dry-weight'!BH$172</f>
        <v>0.546411708067319</v>
      </c>
      <c r="BY9" s="66">
        <f>'signal-per-mass-dry-weight'!BI9*100/'signal-per-mass-dry-weight'!BI$172</f>
        <v>0.471788947653867</v>
      </c>
      <c r="BZ9" s="66">
        <f>'signal-per-mass-dry-weight'!BJ9*100/'signal-per-mass-dry-weight'!BJ$172</f>
        <v>0.279852317476186</v>
      </c>
      <c r="CA9" s="66">
        <f>'signal-per-mass-dry-weight'!BK9*100/'signal-per-mass-dry-weight'!BK$172</f>
        <v>0.307976947700891</v>
      </c>
      <c r="CB9" s="66">
        <f>'signal-per-mass-dry-weight'!BL9*100/'signal-per-mass-dry-weight'!BL$172</f>
        <v>0.431577367276443</v>
      </c>
      <c r="CC9" s="66">
        <f t="shared" si="19"/>
        <v>0.407521457634941</v>
      </c>
      <c r="CD9" s="115">
        <f t="shared" si="20"/>
        <v>0.11203572815632</v>
      </c>
      <c r="CE9" s="121">
        <f>'signal-per-mass-dry-weight'!BM9*100/'signal-per-mass-dry-weight'!BM$172</f>
        <v>0.297391300725692</v>
      </c>
      <c r="CF9" s="66">
        <f>'signal-per-mass-dry-weight'!BN9*100/'signal-per-mass-dry-weight'!BN$172</f>
        <v>0.244029049148641</v>
      </c>
      <c r="CG9" s="66">
        <f>'signal-per-mass-dry-weight'!BO9*100/'signal-per-mass-dry-weight'!BO$172</f>
        <v>0.386024391263223</v>
      </c>
      <c r="CH9" s="66">
        <f>'signal-per-mass-dry-weight'!BP9*100/'signal-per-mass-dry-weight'!BP$172</f>
        <v>0.340340999701611</v>
      </c>
      <c r="CI9" s="66">
        <f>'signal-per-mass-dry-weight'!BQ9*100/'signal-per-mass-dry-weight'!BQ$172</f>
        <v>0.33445854729353</v>
      </c>
      <c r="CJ9" s="66">
        <f t="shared" si="21"/>
        <v>0.320448857626539</v>
      </c>
      <c r="CK9" s="115">
        <f t="shared" si="22"/>
        <v>0.0530654251624125</v>
      </c>
      <c r="CL9" s="66">
        <f>'signal-per-mass-dry-weight'!BR9*100/'signal-per-mass-dry-weight'!BR$172</f>
        <v>0.223785253488283</v>
      </c>
      <c r="CM9" s="66">
        <f>'signal-per-mass-dry-weight'!BS9*100/'signal-per-mass-dry-weight'!BS$172</f>
        <v>0.362120671641916</v>
      </c>
      <c r="CN9" s="66">
        <f>'signal-per-mass-dry-weight'!BT9*100/'signal-per-mass-dry-weight'!BT$172</f>
        <v>0.350365564525251</v>
      </c>
      <c r="CO9" s="66">
        <f>'signal-per-mass-dry-weight'!BU9*100/'signal-per-mass-dry-weight'!BU$172</f>
        <v>0.467225554415081</v>
      </c>
      <c r="CP9" s="66">
        <f>'signal-per-mass-dry-weight'!BV9*100/'signal-per-mass-dry-weight'!BV$172</f>
        <v>0.430151831624688</v>
      </c>
      <c r="CQ9" s="66">
        <f t="shared" si="23"/>
        <v>0.366729775139044</v>
      </c>
      <c r="CR9" s="115">
        <f t="shared" si="24"/>
        <v>0.0933326395147897</v>
      </c>
      <c r="CS9" s="66">
        <f>'signal-per-mass-dry-weight'!BW9*100/'signal-per-mass-dry-weight'!BW$172</f>
        <v>0.417973969554804</v>
      </c>
      <c r="CT9" s="66">
        <f>'signal-per-mass-dry-weight'!BX9*100/'signal-per-mass-dry-weight'!BX$172</f>
        <v>0.348928495431909</v>
      </c>
      <c r="CU9" s="66">
        <f>'signal-per-mass-dry-weight'!BY9*100/'signal-per-mass-dry-weight'!BY$172</f>
        <v>0.279454040997796</v>
      </c>
      <c r="CV9" s="66">
        <f>'signal-per-mass-dry-weight'!BZ9*100/'signal-per-mass-dry-weight'!BZ$172</f>
        <v>0.418150279460654</v>
      </c>
      <c r="CW9" s="66">
        <f>'signal-per-mass-dry-weight'!CA9*100/'signal-per-mass-dry-weight'!CA$172</f>
        <v>0.195453099080888</v>
      </c>
      <c r="CX9" s="66">
        <f t="shared" si="25"/>
        <v>0.33199197690521</v>
      </c>
      <c r="CY9" s="115">
        <f t="shared" si="26"/>
        <v>0.0955328499600684</v>
      </c>
      <c r="CZ9" s="66">
        <f>'signal-per-mass-dry-weight'!CB9*100/'signal-per-mass-dry-weight'!CB$172</f>
        <v>0.392742043104838</v>
      </c>
      <c r="DA9" s="66">
        <f>'signal-per-mass-dry-weight'!CC9*100/'signal-per-mass-dry-weight'!CC$172</f>
        <v>0.212426474785642</v>
      </c>
      <c r="DB9" s="66">
        <f>'signal-per-mass-dry-weight'!CD9*100/'signal-per-mass-dry-weight'!CD$172</f>
        <v>0.324659661180479</v>
      </c>
      <c r="DC9" s="66">
        <f>'signal-per-mass-dry-weight'!CE9*100/'signal-per-mass-dry-weight'!CE$172</f>
        <v>0.349793280820798</v>
      </c>
      <c r="DD9" s="66">
        <f>'signal-per-mass-dry-weight'!CF9*100/'signal-per-mass-dry-weight'!CF$172</f>
        <v>0.176880546070209</v>
      </c>
      <c r="DE9" s="66">
        <f t="shared" si="27"/>
        <v>0.291300401192393</v>
      </c>
      <c r="DF9" s="115">
        <f t="shared" si="28"/>
        <v>0.0923819022063678</v>
      </c>
      <c r="DG9" s="66">
        <f>'signal-per-mass-dry-weight'!CG9*100/'signal-per-mass-dry-weight'!CG$172</f>
        <v>0.546779090338757</v>
      </c>
      <c r="DH9" s="66">
        <f>'signal-per-mass-dry-weight'!CH9*100/'signal-per-mass-dry-weight'!CH$172</f>
        <v>0.350511230529975</v>
      </c>
      <c r="DI9" s="66">
        <f>'signal-per-mass-dry-weight'!CI9*100/'signal-per-mass-dry-weight'!CI$172</f>
        <v>0.302702914105958</v>
      </c>
      <c r="DJ9" s="66">
        <f>'signal-per-mass-dry-weight'!CJ9*100/'signal-per-mass-dry-weight'!CJ$172</f>
        <v>0.438881632774125</v>
      </c>
      <c r="DK9" s="66">
        <f>'signal-per-mass-dry-weight'!CK9*100/'signal-per-mass-dry-weight'!CK$172</f>
        <v>0.35318760656465</v>
      </c>
      <c r="DL9" s="66">
        <f t="shared" si="29"/>
        <v>0.398412494862693</v>
      </c>
      <c r="DM9" s="115">
        <f t="shared" si="30"/>
        <v>0.0963723809907771</v>
      </c>
      <c r="DN9" s="66">
        <f>'signal-per-mass-dry-weight'!CL9*100/'signal-per-mass-dry-weight'!CL$172</f>
        <v>0.288478052326055</v>
      </c>
      <c r="DO9" s="66">
        <f>'signal-per-mass-dry-weight'!CM9*100/'signal-per-mass-dry-weight'!CM$172</f>
        <v>0.535302287135705</v>
      </c>
      <c r="DP9" s="66">
        <f>'signal-per-mass-dry-weight'!CN9*100/'signal-per-mass-dry-weight'!CN$172</f>
        <v>0.425094570049438</v>
      </c>
      <c r="DQ9" s="66">
        <f>'signal-per-mass-dry-weight'!CO9*100/'signal-per-mass-dry-weight'!CO$172</f>
        <v>0.342970252223335</v>
      </c>
      <c r="DR9" s="66">
        <f>'signal-per-mass-dry-weight'!CP9*100/'signal-per-mass-dry-weight'!CP$172</f>
        <v>0.411492444245091</v>
      </c>
      <c r="DS9" s="66">
        <f t="shared" si="31"/>
        <v>0.400667521195925</v>
      </c>
      <c r="DT9" s="115">
        <f t="shared" si="32"/>
        <v>0.0932145799306242</v>
      </c>
      <c r="DU9" s="66">
        <f>'signal-per-mass-dry-weight'!CQ9*100/'signal-per-mass-dry-weight'!CQ$172</f>
        <v>0.328761269291485</v>
      </c>
      <c r="DV9" s="66">
        <f>'signal-per-mass-dry-weight'!CR9*100/'signal-per-mass-dry-weight'!CR$172</f>
        <v>0.378622135576615</v>
      </c>
      <c r="DW9" s="66">
        <f>'signal-per-mass-dry-weight'!CS9*100/'signal-per-mass-dry-weight'!CS$172</f>
        <v>0.383427313147391</v>
      </c>
      <c r="DX9" s="66">
        <f>'signal-per-mass-dry-weight'!CT9*100/'signal-per-mass-dry-weight'!CT$172</f>
        <v>0.345419098211094</v>
      </c>
      <c r="DY9" s="66">
        <f>'signal-per-mass-dry-weight'!CU9*100/'signal-per-mass-dry-weight'!CU$172</f>
        <v>0.476404031452852</v>
      </c>
      <c r="DZ9" s="66">
        <f t="shared" si="33"/>
        <v>0.382526769535887</v>
      </c>
      <c r="EA9" s="115">
        <f t="shared" si="34"/>
        <v>0.0572204197333828</v>
      </c>
      <c r="EB9" s="66">
        <f>'signal-per-mass-dry-weight'!CV9*100/'signal-per-mass-dry-weight'!CV$172</f>
        <v>0.622863102151261</v>
      </c>
      <c r="EC9" s="66">
        <f>'signal-per-mass-dry-weight'!CW9*100/'signal-per-mass-dry-weight'!CW$172</f>
        <v>0.356249174101013</v>
      </c>
      <c r="ED9" s="66">
        <f>'signal-per-mass-dry-weight'!CX9*100/'signal-per-mass-dry-weight'!CX$172</f>
        <v>0.611613799647829</v>
      </c>
      <c r="EE9" s="66">
        <f>'signal-per-mass-dry-weight'!CY9*100/'signal-per-mass-dry-weight'!CY$172</f>
        <v>0.713755133219137</v>
      </c>
      <c r="EF9" s="66">
        <f>'signal-per-mass-dry-weight'!CZ9*100/'signal-per-mass-dry-weight'!CZ$172</f>
        <v>0.490928165665986</v>
      </c>
      <c r="EG9" s="66">
        <f t="shared" si="35"/>
        <v>0.559081874957046</v>
      </c>
      <c r="EH9" s="115">
        <f t="shared" si="36"/>
        <v>0.13832705583346</v>
      </c>
    </row>
    <row r="10" spans="1:138">
      <c r="A10">
        <f>'imported data from Web Calc'!A9</f>
        <v>936.6</v>
      </c>
      <c r="B10" t="str">
        <f>'imported data from Web Calc'!B9</f>
        <v>C49H90O15</v>
      </c>
      <c r="C10" s="61" t="str">
        <f>'imported data from Web Calc'!C9</f>
        <v>DGDG(34:1)</v>
      </c>
      <c r="D10" s="96"/>
      <c r="E10" s="96"/>
      <c r="F10" s="96"/>
      <c r="G10" s="66">
        <f>'signal-per-mass-dry-weight'!G10*100/'signal-per-mass-dry-weight'!G$172</f>
        <v>0.564036542151307</v>
      </c>
      <c r="H10" s="66">
        <f>'signal-per-mass-dry-weight'!H10*100/'signal-per-mass-dry-weight'!H$172</f>
        <v>0.547601796601191</v>
      </c>
      <c r="I10" s="66">
        <f>'signal-per-mass-dry-weight'!I10*100/'signal-per-mass-dry-weight'!I$172</f>
        <v>0.563645180402977</v>
      </c>
      <c r="J10" s="66">
        <f>'signal-per-mass-dry-weight'!J10*100/'signal-per-mass-dry-weight'!J$172</f>
        <v>0.621330692182576</v>
      </c>
      <c r="K10" s="66">
        <f>'signal-per-mass-dry-weight'!K10*100/'signal-per-mass-dry-weight'!K$172</f>
        <v>0.550148703956135</v>
      </c>
      <c r="L10" s="66">
        <f>'signal-per-mass-dry-weight'!L10*100/'signal-per-mass-dry-weight'!L$172</f>
        <v>0.569295912368213</v>
      </c>
      <c r="M10" s="66">
        <f>'signal-per-mass-dry-weight'!M10*100/'signal-per-mass-dry-weight'!M$172</f>
        <v>0.530551866904419</v>
      </c>
      <c r="N10" s="66">
        <f>'signal-per-mass-dry-weight'!N10*100/'signal-per-mass-dry-weight'!N$172</f>
        <v>0.493897967596613</v>
      </c>
      <c r="O10" s="66">
        <f>'signal-per-mass-dry-weight'!O10*100/'signal-per-mass-dry-weight'!O$172</f>
        <v>0.504135242340644</v>
      </c>
      <c r="P10" s="66">
        <f>'signal-per-mass-dry-weight'!P10*100/'signal-per-mass-dry-weight'!P$172</f>
        <v>0.485263604755906</v>
      </c>
      <c r="Q10" s="66">
        <f t="shared" si="0"/>
        <v>0.542990750925998</v>
      </c>
      <c r="R10" s="115">
        <f t="shared" si="1"/>
        <v>0.0410665285398141</v>
      </c>
      <c r="S10" s="66">
        <f t="shared" si="2"/>
        <v>0.0756302542350502</v>
      </c>
      <c r="T10" s="66">
        <f>'signal-per-mass-dry-weight'!T10*100/'signal-per-mass-dry-weight'!T$172</f>
        <v>0.2688805099801</v>
      </c>
      <c r="U10" s="66">
        <f>'signal-per-mass-dry-weight'!U10*100/'signal-per-mass-dry-weight'!U$172</f>
        <v>0.339126006262492</v>
      </c>
      <c r="V10" s="66">
        <f>'signal-per-mass-dry-weight'!V10*100/'signal-per-mass-dry-weight'!V$172</f>
        <v>0.278911295966078</v>
      </c>
      <c r="W10" s="66">
        <f>'signal-per-mass-dry-weight'!W10*100/'signal-per-mass-dry-weight'!W$172</f>
        <v>0.373473892003411</v>
      </c>
      <c r="X10" s="66">
        <f>'signal-per-mass-dry-weight'!X10*100/'signal-per-mass-dry-weight'!X$172</f>
        <v>0.312596662494046</v>
      </c>
      <c r="Y10" s="66">
        <f t="shared" si="3"/>
        <v>0.314597673341226</v>
      </c>
      <c r="Z10" s="115">
        <f t="shared" si="4"/>
        <v>0.0431150462142094</v>
      </c>
      <c r="AA10" s="66">
        <f>'signal-per-mass-dry-weight'!Y10*100/'signal-per-mass-dry-weight'!Y$172</f>
        <v>0.344512469780239</v>
      </c>
      <c r="AB10" s="66">
        <f>'signal-per-mass-dry-weight'!Z10*100/'signal-per-mass-dry-weight'!Z$172</f>
        <v>0.308607590670464</v>
      </c>
      <c r="AC10" s="66">
        <f>'signal-per-mass-dry-weight'!AA10*100/'signal-per-mass-dry-weight'!AA$172</f>
        <v>0.371252428805402</v>
      </c>
      <c r="AD10" s="66">
        <f>'signal-per-mass-dry-weight'!AB10*100/'signal-per-mass-dry-weight'!AB$172</f>
        <v>0.3755295232315</v>
      </c>
      <c r="AE10" s="66">
        <f>'signal-per-mass-dry-weight'!AC10*100/'signal-per-mass-dry-weight'!AC$172</f>
        <v>0.40286403264267</v>
      </c>
      <c r="AF10" s="66">
        <f t="shared" si="5"/>
        <v>0.360553209026055</v>
      </c>
      <c r="AG10" s="115">
        <f t="shared" si="6"/>
        <v>0.035653266568718</v>
      </c>
      <c r="AH10" s="66">
        <f>'signal-per-mass-dry-weight'!AD10*100/'signal-per-mass-dry-weight'!AD$172</f>
        <v>0.458672411318566</v>
      </c>
      <c r="AI10" s="66">
        <f>'signal-per-mass-dry-weight'!AE10*100/'signal-per-mass-dry-weight'!AE$172</f>
        <v>0.750839446536795</v>
      </c>
      <c r="AJ10" s="66">
        <f>'signal-per-mass-dry-weight'!AF10*100/'signal-per-mass-dry-weight'!AF$172</f>
        <v>0.378368332283114</v>
      </c>
      <c r="AK10" s="66">
        <f>'signal-per-mass-dry-weight'!AG10*100/'signal-per-mass-dry-weight'!AG$172</f>
        <v>0.378301191052969</v>
      </c>
      <c r="AL10" s="66">
        <f>'signal-per-mass-dry-weight'!AH10*100/'signal-per-mass-dry-weight'!AH$172</f>
        <v>0.355709203280737</v>
      </c>
      <c r="AM10" s="66">
        <f t="shared" si="7"/>
        <v>0.464378116894436</v>
      </c>
      <c r="AN10" s="115">
        <f t="shared" si="8"/>
        <v>0.164854861509884</v>
      </c>
      <c r="AO10" s="66">
        <f>'signal-per-mass-dry-weight'!AI10*100/'signal-per-mass-dry-weight'!AI$172</f>
        <v>0.504945380759388</v>
      </c>
      <c r="AP10" s="66">
        <f>'signal-per-mass-dry-weight'!AJ10*100/'signal-per-mass-dry-weight'!AJ$172</f>
        <v>0.346672593902806</v>
      </c>
      <c r="AQ10" s="66">
        <f>'signal-per-mass-dry-weight'!AK10*100/'signal-per-mass-dry-weight'!AK$172</f>
        <v>0.331097552986247</v>
      </c>
      <c r="AR10" s="66">
        <f>'signal-per-mass-dry-weight'!AL10*100/'signal-per-mass-dry-weight'!AL$172</f>
        <v>0.326813867150667</v>
      </c>
      <c r="AS10" s="66">
        <f>'signal-per-mass-dry-weight'!AM10*100/'signal-per-mass-dry-weight'!AM$172</f>
        <v>0.381310008832312</v>
      </c>
      <c r="AT10" s="66">
        <f t="shared" si="9"/>
        <v>0.378167880726284</v>
      </c>
      <c r="AU10" s="115">
        <f t="shared" si="10"/>
        <v>0.0740391974558927</v>
      </c>
      <c r="AV10" s="66">
        <f>'signal-per-mass-dry-weight'!AN10*100/'signal-per-mass-dry-weight'!AN$172</f>
        <v>0.295674978251344</v>
      </c>
      <c r="AW10" s="66">
        <f>'signal-per-mass-dry-weight'!AO10*100/'signal-per-mass-dry-weight'!AO$172</f>
        <v>0.378701532413342</v>
      </c>
      <c r="AX10" s="66">
        <f>'signal-per-mass-dry-weight'!AP10*100/'signal-per-mass-dry-weight'!AP$172</f>
        <v>0.382890542399608</v>
      </c>
      <c r="AY10" s="66">
        <f>'signal-per-mass-dry-weight'!AQ10*100/'signal-per-mass-dry-weight'!AQ$172</f>
        <v>0.302185902891931</v>
      </c>
      <c r="AZ10" s="66">
        <f>'signal-per-mass-dry-weight'!AR10*100/'signal-per-mass-dry-weight'!AR$172</f>
        <v>0.271528636038953</v>
      </c>
      <c r="BA10" s="66">
        <f t="shared" si="11"/>
        <v>0.326196318399036</v>
      </c>
      <c r="BB10" s="115">
        <f t="shared" si="12"/>
        <v>0.0511557432884444</v>
      </c>
      <c r="BC10" s="66">
        <f>'signal-per-mass-dry-weight'!AS10*100/'signal-per-mass-dry-weight'!AS$172</f>
        <v>0.378174371214201</v>
      </c>
      <c r="BD10" s="66">
        <f>'signal-per-mass-dry-weight'!AT10*100/'signal-per-mass-dry-weight'!AT$172</f>
        <v>0.352537607732997</v>
      </c>
      <c r="BE10" s="66">
        <f>'signal-per-mass-dry-weight'!AU10*100/'signal-per-mass-dry-weight'!AU$172</f>
        <v>0.37690166766374</v>
      </c>
      <c r="BF10" s="66">
        <f>'signal-per-mass-dry-weight'!AV10*100/'signal-per-mass-dry-weight'!AV$172</f>
        <v>0.450182447773819</v>
      </c>
      <c r="BG10" s="66">
        <f>'signal-per-mass-dry-weight'!AW10*100/'signal-per-mass-dry-weight'!AW$172</f>
        <v>0.308635664410091</v>
      </c>
      <c r="BH10" s="66">
        <f t="shared" si="13"/>
        <v>0.37328635175897</v>
      </c>
      <c r="BI10" s="115">
        <f t="shared" si="14"/>
        <v>0.0513814036859369</v>
      </c>
      <c r="BJ10" s="66">
        <f>'signal-per-mass-dry-weight'!AX10*100/'signal-per-mass-dry-weight'!AX$172</f>
        <v>0.427783829207145</v>
      </c>
      <c r="BK10" s="66">
        <f>'signal-per-mass-dry-weight'!AY10*100/'signal-per-mass-dry-weight'!AY$172</f>
        <v>0.603979561235407</v>
      </c>
      <c r="BL10" s="66">
        <f>'signal-per-mass-dry-weight'!AZ10*100/'signal-per-mass-dry-weight'!AZ$172</f>
        <v>0.485238280369691</v>
      </c>
      <c r="BM10" s="66">
        <f>'signal-per-mass-dry-weight'!BA10*100/'signal-per-mass-dry-weight'!BA$172</f>
        <v>0.368494057875195</v>
      </c>
      <c r="BN10" s="66">
        <f>'signal-per-mass-dry-weight'!BB10*100/'signal-per-mass-dry-weight'!BB$172</f>
        <v>0.410891431969609</v>
      </c>
      <c r="BO10" s="66">
        <f t="shared" si="15"/>
        <v>0.459277432131409</v>
      </c>
      <c r="BP10" s="115">
        <f t="shared" si="16"/>
        <v>0.0910869706470604</v>
      </c>
      <c r="BQ10" s="66">
        <f>'signal-per-mass-dry-weight'!BC10*100/'signal-per-mass-dry-weight'!BC$172</f>
        <v>0.38705119478282</v>
      </c>
      <c r="BR10" s="66">
        <f>'signal-per-mass-dry-weight'!BD10*100/'signal-per-mass-dry-weight'!BD$172</f>
        <v>0.432150324425399</v>
      </c>
      <c r="BS10" s="66">
        <f>'signal-per-mass-dry-weight'!BE10*100/'signal-per-mass-dry-weight'!BE$172</f>
        <v>0.439163289459827</v>
      </c>
      <c r="BT10" s="66">
        <f>'signal-per-mass-dry-weight'!BF10*100/'signal-per-mass-dry-weight'!BF$172</f>
        <v>0.408693334919797</v>
      </c>
      <c r="BU10" s="66">
        <f>'signal-per-mass-dry-weight'!BG10*100/'signal-per-mass-dry-weight'!BG$172</f>
        <v>0.472716363423753</v>
      </c>
      <c r="BV10" s="66">
        <f t="shared" si="17"/>
        <v>0.427954901402319</v>
      </c>
      <c r="BW10" s="115">
        <f t="shared" si="18"/>
        <v>0.0323687317409148</v>
      </c>
      <c r="BX10" s="66">
        <f>'signal-per-mass-dry-weight'!BH10*100/'signal-per-mass-dry-weight'!BH$172</f>
        <v>0.3106853574751</v>
      </c>
      <c r="BY10" s="66">
        <f>'signal-per-mass-dry-weight'!BI10*100/'signal-per-mass-dry-weight'!BI$172</f>
        <v>0.550837740247881</v>
      </c>
      <c r="BZ10" s="66">
        <f>'signal-per-mass-dry-weight'!BJ10*100/'signal-per-mass-dry-weight'!BJ$172</f>
        <v>0.545364376448157</v>
      </c>
      <c r="CA10" s="66">
        <f>'signal-per-mass-dry-weight'!BK10*100/'signal-per-mass-dry-weight'!BK$172</f>
        <v>0.374424028882933</v>
      </c>
      <c r="CB10" s="66">
        <f>'signal-per-mass-dry-weight'!BL10*100/'signal-per-mass-dry-weight'!BL$172</f>
        <v>0.511347591559767</v>
      </c>
      <c r="CC10" s="66">
        <f t="shared" si="19"/>
        <v>0.458531818922767</v>
      </c>
      <c r="CD10" s="115">
        <f t="shared" si="20"/>
        <v>0.109296018346167</v>
      </c>
      <c r="CE10" s="121">
        <f>'signal-per-mass-dry-weight'!BM10*100/'signal-per-mass-dry-weight'!BM$172</f>
        <v>0.655229863507342</v>
      </c>
      <c r="CF10" s="66">
        <f>'signal-per-mass-dry-weight'!BN10*100/'signal-per-mass-dry-weight'!BN$172</f>
        <v>0.771189725054309</v>
      </c>
      <c r="CG10" s="66">
        <f>'signal-per-mass-dry-weight'!BO10*100/'signal-per-mass-dry-weight'!BO$172</f>
        <v>0.721366888874857</v>
      </c>
      <c r="CH10" s="66">
        <f>'signal-per-mass-dry-weight'!BP10*100/'signal-per-mass-dry-weight'!BP$172</f>
        <v>0.758391116551209</v>
      </c>
      <c r="CI10" s="66">
        <f>'signal-per-mass-dry-weight'!BQ10*100/'signal-per-mass-dry-weight'!BQ$172</f>
        <v>0.740226912318242</v>
      </c>
      <c r="CJ10" s="66">
        <f t="shared" si="21"/>
        <v>0.729280901261192</v>
      </c>
      <c r="CK10" s="115">
        <f t="shared" si="22"/>
        <v>0.0454691023896666</v>
      </c>
      <c r="CL10" s="66">
        <f>'signal-per-mass-dry-weight'!BR10*100/'signal-per-mass-dry-weight'!BR$172</f>
        <v>0.872613958568805</v>
      </c>
      <c r="CM10" s="66">
        <f>'signal-per-mass-dry-weight'!BS10*100/'signal-per-mass-dry-weight'!BS$172</f>
        <v>0.848587400069251</v>
      </c>
      <c r="CN10" s="66">
        <f>'signal-per-mass-dry-weight'!BT10*100/'signal-per-mass-dry-weight'!BT$172</f>
        <v>0.817184051359183</v>
      </c>
      <c r="CO10" s="66">
        <f>'signal-per-mass-dry-weight'!BU10*100/'signal-per-mass-dry-weight'!BU$172</f>
        <v>0.816750969165856</v>
      </c>
      <c r="CP10" s="66">
        <f>'signal-per-mass-dry-weight'!BV10*100/'signal-per-mass-dry-weight'!BV$172</f>
        <v>0.986147911680208</v>
      </c>
      <c r="CQ10" s="66">
        <f t="shared" si="23"/>
        <v>0.868256858168661</v>
      </c>
      <c r="CR10" s="115">
        <f t="shared" si="24"/>
        <v>0.0699382953060255</v>
      </c>
      <c r="CS10" s="66">
        <f>'signal-per-mass-dry-weight'!BW10*100/'signal-per-mass-dry-weight'!BW$172</f>
        <v>0.873608813766688</v>
      </c>
      <c r="CT10" s="66">
        <f>'signal-per-mass-dry-weight'!BX10*100/'signal-per-mass-dry-weight'!BX$172</f>
        <v>0.838842760686888</v>
      </c>
      <c r="CU10" s="66">
        <f>'signal-per-mass-dry-weight'!BY10*100/'signal-per-mass-dry-weight'!BY$172</f>
        <v>0.695124373336226</v>
      </c>
      <c r="CV10" s="66">
        <f>'signal-per-mass-dry-weight'!BZ10*100/'signal-per-mass-dry-weight'!BZ$172</f>
        <v>0.672083845683538</v>
      </c>
      <c r="CW10" s="66">
        <f>'signal-per-mass-dry-weight'!CA10*100/'signal-per-mass-dry-weight'!CA$172</f>
        <v>0.734872872528537</v>
      </c>
      <c r="CX10" s="66">
        <f t="shared" si="25"/>
        <v>0.762906533200375</v>
      </c>
      <c r="CY10" s="115">
        <f t="shared" si="26"/>
        <v>0.0889527591783428</v>
      </c>
      <c r="CZ10" s="66">
        <f>'signal-per-mass-dry-weight'!CB10*100/'signal-per-mass-dry-weight'!CB$172</f>
        <v>0.701485931348377</v>
      </c>
      <c r="DA10" s="66">
        <f>'signal-per-mass-dry-weight'!CC10*100/'signal-per-mass-dry-weight'!CC$172</f>
        <v>0.681367937991683</v>
      </c>
      <c r="DB10" s="66">
        <f>'signal-per-mass-dry-weight'!CD10*100/'signal-per-mass-dry-weight'!CD$172</f>
        <v>0.648204132455657</v>
      </c>
      <c r="DC10" s="66">
        <f>'signal-per-mass-dry-weight'!CE10*100/'signal-per-mass-dry-weight'!CE$172</f>
        <v>0.645082283170504</v>
      </c>
      <c r="DD10" s="66">
        <f>'signal-per-mass-dry-weight'!CF10*100/'signal-per-mass-dry-weight'!CF$172</f>
        <v>0.654115038791494</v>
      </c>
      <c r="DE10" s="66">
        <f t="shared" si="27"/>
        <v>0.666051064751543</v>
      </c>
      <c r="DF10" s="115">
        <f t="shared" si="28"/>
        <v>0.0244484553994529</v>
      </c>
      <c r="DG10" s="66">
        <f>'signal-per-mass-dry-weight'!CG10*100/'signal-per-mass-dry-weight'!CG$172</f>
        <v>0.689591204251484</v>
      </c>
      <c r="DH10" s="66">
        <f>'signal-per-mass-dry-weight'!CH10*100/'signal-per-mass-dry-weight'!CH$172</f>
        <v>0.754689252337266</v>
      </c>
      <c r="DI10" s="66">
        <f>'signal-per-mass-dry-weight'!CI10*100/'signal-per-mass-dry-weight'!CI$172</f>
        <v>0.629911993436001</v>
      </c>
      <c r="DJ10" s="66">
        <f>'signal-per-mass-dry-weight'!CJ10*100/'signal-per-mass-dry-weight'!CJ$172</f>
        <v>0.595337470407889</v>
      </c>
      <c r="DK10" s="66">
        <f>'signal-per-mass-dry-weight'!CK10*100/'signal-per-mass-dry-weight'!CK$172</f>
        <v>0.565983989345661</v>
      </c>
      <c r="DL10" s="66">
        <f t="shared" si="29"/>
        <v>0.64710278195566</v>
      </c>
      <c r="DM10" s="115">
        <f t="shared" si="30"/>
        <v>0.0757224270649557</v>
      </c>
      <c r="DN10" s="66">
        <f>'signal-per-mass-dry-weight'!CL10*100/'signal-per-mass-dry-weight'!CL$172</f>
        <v>0.591473435636131</v>
      </c>
      <c r="DO10" s="66">
        <f>'signal-per-mass-dry-weight'!CM10*100/'signal-per-mass-dry-weight'!CM$172</f>
        <v>0.656502804977752</v>
      </c>
      <c r="DP10" s="66">
        <f>'signal-per-mass-dry-weight'!CN10*100/'signal-per-mass-dry-weight'!CN$172</f>
        <v>0.811183097854281</v>
      </c>
      <c r="DQ10" s="66">
        <f>'signal-per-mass-dry-weight'!CO10*100/'signal-per-mass-dry-weight'!CO$172</f>
        <v>0.711359759865878</v>
      </c>
      <c r="DR10" s="66">
        <f>'signal-per-mass-dry-weight'!CP10*100/'signal-per-mass-dry-weight'!CP$172</f>
        <v>0.86205331456918</v>
      </c>
      <c r="DS10" s="66">
        <f t="shared" si="31"/>
        <v>0.726514482580644</v>
      </c>
      <c r="DT10" s="115">
        <f t="shared" si="32"/>
        <v>0.11057456123627</v>
      </c>
      <c r="DU10" s="66">
        <f>'signal-per-mass-dry-weight'!CQ10*100/'signal-per-mass-dry-weight'!CQ$172</f>
        <v>0.578583952777648</v>
      </c>
      <c r="DV10" s="66">
        <f>'signal-per-mass-dry-weight'!CR10*100/'signal-per-mass-dry-weight'!CR$172</f>
        <v>0.637971363975248</v>
      </c>
      <c r="DW10" s="66">
        <f>'signal-per-mass-dry-weight'!CS10*100/'signal-per-mass-dry-weight'!CS$172</f>
        <v>0.66274700033174</v>
      </c>
      <c r="DX10" s="66">
        <f>'signal-per-mass-dry-weight'!CT10*100/'signal-per-mass-dry-weight'!CT$172</f>
        <v>0.756655187319156</v>
      </c>
      <c r="DY10" s="66">
        <f>'signal-per-mass-dry-weight'!CU10*100/'signal-per-mass-dry-weight'!CU$172</f>
        <v>0.462528185876555</v>
      </c>
      <c r="DZ10" s="66">
        <f t="shared" si="33"/>
        <v>0.619697138056069</v>
      </c>
      <c r="EA10" s="115">
        <f t="shared" si="34"/>
        <v>0.108785475553717</v>
      </c>
      <c r="EB10" s="66">
        <f>'signal-per-mass-dry-weight'!CV10*100/'signal-per-mass-dry-weight'!CV$172</f>
        <v>0.888836990022865</v>
      </c>
      <c r="EC10" s="66">
        <f>'signal-per-mass-dry-weight'!CW10*100/'signal-per-mass-dry-weight'!CW$172</f>
        <v>0.694949658151115</v>
      </c>
      <c r="ED10" s="66">
        <f>'signal-per-mass-dry-weight'!CX10*100/'signal-per-mass-dry-weight'!CX$172</f>
        <v>0.837976202364464</v>
      </c>
      <c r="EE10" s="66">
        <f>'signal-per-mass-dry-weight'!CY10*100/'signal-per-mass-dry-weight'!CY$172</f>
        <v>0.676087406296882</v>
      </c>
      <c r="EF10" s="66">
        <f>'signal-per-mass-dry-weight'!CZ10*100/'signal-per-mass-dry-weight'!CZ$172</f>
        <v>0.97408196820545</v>
      </c>
      <c r="EG10" s="66">
        <f t="shared" si="35"/>
        <v>0.814386445008155</v>
      </c>
      <c r="EH10" s="115">
        <f t="shared" si="36"/>
        <v>0.127469398874367</v>
      </c>
    </row>
    <row r="11" spans="1:138">
      <c r="A11">
        <f>'imported data from Web Calc'!A10</f>
        <v>954.6</v>
      </c>
      <c r="B11" t="str">
        <f>'imported data from Web Calc'!B10</f>
        <v>C51H84O15</v>
      </c>
      <c r="C11" s="61" t="str">
        <f>'imported data from Web Calc'!C10</f>
        <v>DGDG(36:6)</v>
      </c>
      <c r="D11" s="96"/>
      <c r="E11" s="96"/>
      <c r="F11" s="96"/>
      <c r="G11" s="66">
        <f>'signal-per-mass-dry-weight'!G11*100/'signal-per-mass-dry-weight'!G$172</f>
        <v>4.80994803517886</v>
      </c>
      <c r="H11" s="66">
        <f>'signal-per-mass-dry-weight'!H11*100/'signal-per-mass-dry-weight'!H$172</f>
        <v>5.0806111284052</v>
      </c>
      <c r="I11" s="66">
        <f>'signal-per-mass-dry-weight'!I11*100/'signal-per-mass-dry-weight'!I$172</f>
        <v>4.79896485013898</v>
      </c>
      <c r="J11" s="66">
        <f>'signal-per-mass-dry-weight'!J11*100/'signal-per-mass-dry-weight'!J$172</f>
        <v>5.02771341081868</v>
      </c>
      <c r="K11" s="66">
        <f>'signal-per-mass-dry-weight'!K11*100/'signal-per-mass-dry-weight'!K$172</f>
        <v>4.68507301121315</v>
      </c>
      <c r="L11" s="66">
        <f>'signal-per-mass-dry-weight'!L11*100/'signal-per-mass-dry-weight'!L$172</f>
        <v>4.70092365189647</v>
      </c>
      <c r="M11" s="66">
        <f>'signal-per-mass-dry-weight'!M11*100/'signal-per-mass-dry-weight'!M$172</f>
        <v>4.62280853087662</v>
      </c>
      <c r="N11" s="66">
        <f>'signal-per-mass-dry-weight'!N11*100/'signal-per-mass-dry-weight'!N$172</f>
        <v>4.95564129415011</v>
      </c>
      <c r="O11" s="66">
        <f>'signal-per-mass-dry-weight'!O11*100/'signal-per-mass-dry-weight'!O$172</f>
        <v>4.76433265387785</v>
      </c>
      <c r="P11" s="66">
        <f>'signal-per-mass-dry-weight'!P11*100/'signal-per-mass-dry-weight'!P$172</f>
        <v>4.76429756739751</v>
      </c>
      <c r="Q11" s="66">
        <f t="shared" si="0"/>
        <v>4.82103141339534</v>
      </c>
      <c r="R11" s="115">
        <f t="shared" si="1"/>
        <v>0.151827761423454</v>
      </c>
      <c r="S11" s="66">
        <f t="shared" si="2"/>
        <v>0.0314927965417519</v>
      </c>
      <c r="T11" s="66">
        <f>'signal-per-mass-dry-weight'!T11*100/'signal-per-mass-dry-weight'!T$172</f>
        <v>4.93519935076603</v>
      </c>
      <c r="U11" s="66">
        <f>'signal-per-mass-dry-weight'!U11*100/'signal-per-mass-dry-weight'!U$172</f>
        <v>4.20156847921897</v>
      </c>
      <c r="V11" s="66">
        <f>'signal-per-mass-dry-weight'!V11*100/'signal-per-mass-dry-weight'!V$172</f>
        <v>5.07788109598059</v>
      </c>
      <c r="W11" s="66">
        <f>'signal-per-mass-dry-weight'!W11*100/'signal-per-mass-dry-weight'!W$172</f>
        <v>4.75266276123896</v>
      </c>
      <c r="X11" s="66">
        <f>'signal-per-mass-dry-weight'!X11*100/'signal-per-mass-dry-weight'!X$172</f>
        <v>5.03813644001462</v>
      </c>
      <c r="Y11" s="66">
        <f t="shared" si="3"/>
        <v>4.80108962544383</v>
      </c>
      <c r="Z11" s="115">
        <f t="shared" si="4"/>
        <v>0.357966791348565</v>
      </c>
      <c r="AA11" s="66">
        <f>'signal-per-mass-dry-weight'!Y11*100/'signal-per-mass-dry-weight'!Y$172</f>
        <v>5.05263081870079</v>
      </c>
      <c r="AB11" s="66">
        <f>'signal-per-mass-dry-weight'!Z11*100/'signal-per-mass-dry-weight'!Z$172</f>
        <v>4.54618579698603</v>
      </c>
      <c r="AC11" s="66">
        <f>'signal-per-mass-dry-weight'!AA11*100/'signal-per-mass-dry-weight'!AA$172</f>
        <v>5.36031391436722</v>
      </c>
      <c r="AD11" s="66">
        <f>'signal-per-mass-dry-weight'!AB11*100/'signal-per-mass-dry-weight'!AB$172</f>
        <v>5.24815369316132</v>
      </c>
      <c r="AE11" s="66">
        <f>'signal-per-mass-dry-weight'!AC11*100/'signal-per-mass-dry-weight'!AC$172</f>
        <v>4.67322277865498</v>
      </c>
      <c r="AF11" s="66">
        <f t="shared" si="5"/>
        <v>4.97610140037406</v>
      </c>
      <c r="AG11" s="115">
        <f t="shared" si="6"/>
        <v>0.354982866952803</v>
      </c>
      <c r="AH11" s="66">
        <f>'signal-per-mass-dry-weight'!AD11*100/'signal-per-mass-dry-weight'!AD$172</f>
        <v>6.54137423526632</v>
      </c>
      <c r="AI11" s="66">
        <f>'signal-per-mass-dry-weight'!AE11*100/'signal-per-mass-dry-weight'!AE$172</f>
        <v>6.5749824797259</v>
      </c>
      <c r="AJ11" s="66">
        <f>'signal-per-mass-dry-weight'!AF11*100/'signal-per-mass-dry-weight'!AF$172</f>
        <v>5.62989489283108</v>
      </c>
      <c r="AK11" s="66">
        <f>'signal-per-mass-dry-weight'!AG11*100/'signal-per-mass-dry-weight'!AG$172</f>
        <v>4.777030902193</v>
      </c>
      <c r="AL11" s="66">
        <f>'signal-per-mass-dry-weight'!AH11*100/'signal-per-mass-dry-weight'!AH$172</f>
        <v>4.61090923375263</v>
      </c>
      <c r="AM11" s="66">
        <f t="shared" si="7"/>
        <v>5.62683834875379</v>
      </c>
      <c r="AN11" s="115">
        <f t="shared" si="8"/>
        <v>0.934029869197852</v>
      </c>
      <c r="AO11" s="66">
        <f>'signal-per-mass-dry-weight'!AI11*100/'signal-per-mass-dry-weight'!AI$172</f>
        <v>5.48786520877085</v>
      </c>
      <c r="AP11" s="66">
        <f>'signal-per-mass-dry-weight'!AJ11*100/'signal-per-mass-dry-weight'!AJ$172</f>
        <v>5.13292109347342</v>
      </c>
      <c r="AQ11" s="66">
        <f>'signal-per-mass-dry-weight'!AK11*100/'signal-per-mass-dry-weight'!AK$172</f>
        <v>4.62537315800111</v>
      </c>
      <c r="AR11" s="66">
        <f>'signal-per-mass-dry-weight'!AL11*100/'signal-per-mass-dry-weight'!AL$172</f>
        <v>4.29115945107887</v>
      </c>
      <c r="AS11" s="66">
        <f>'signal-per-mass-dry-weight'!AM11*100/'signal-per-mass-dry-weight'!AM$172</f>
        <v>4.87909034901473</v>
      </c>
      <c r="AT11" s="66">
        <f t="shared" si="9"/>
        <v>4.8832818520678</v>
      </c>
      <c r="AU11" s="115">
        <f t="shared" si="10"/>
        <v>0.459615107176055</v>
      </c>
      <c r="AV11" s="66">
        <f>'signal-per-mass-dry-weight'!AN11*100/'signal-per-mass-dry-weight'!AN$172</f>
        <v>4.51112449450533</v>
      </c>
      <c r="AW11" s="66">
        <f>'signal-per-mass-dry-weight'!AO11*100/'signal-per-mass-dry-weight'!AO$172</f>
        <v>5.92284881007489</v>
      </c>
      <c r="AX11" s="66">
        <f>'signal-per-mass-dry-weight'!AP11*100/'signal-per-mass-dry-weight'!AP$172</f>
        <v>5.53613885301236</v>
      </c>
      <c r="AY11" s="66">
        <f>'signal-per-mass-dry-weight'!AQ11*100/'signal-per-mass-dry-weight'!AQ$172</f>
        <v>3.97687537787868</v>
      </c>
      <c r="AZ11" s="66">
        <f>'signal-per-mass-dry-weight'!AR11*100/'signal-per-mass-dry-weight'!AR$172</f>
        <v>4.12090969361918</v>
      </c>
      <c r="BA11" s="66">
        <f t="shared" si="11"/>
        <v>4.81357944581809</v>
      </c>
      <c r="BB11" s="115">
        <f t="shared" si="12"/>
        <v>0.869470341629729</v>
      </c>
      <c r="BC11" s="66">
        <f>'signal-per-mass-dry-weight'!AS11*100/'signal-per-mass-dry-weight'!AS$172</f>
        <v>4.92240975973327</v>
      </c>
      <c r="BD11" s="66">
        <f>'signal-per-mass-dry-weight'!AT11*100/'signal-per-mass-dry-weight'!AT$172</f>
        <v>3.63030295111085</v>
      </c>
      <c r="BE11" s="66">
        <f>'signal-per-mass-dry-weight'!AU11*100/'signal-per-mass-dry-weight'!AU$172</f>
        <v>4.00448857616985</v>
      </c>
      <c r="BF11" s="66">
        <f>'signal-per-mass-dry-weight'!AV11*100/'signal-per-mass-dry-weight'!AV$172</f>
        <v>5.2953953036562</v>
      </c>
      <c r="BG11" s="66">
        <f>'signal-per-mass-dry-weight'!AW11*100/'signal-per-mass-dry-weight'!AW$172</f>
        <v>4.74843630863899</v>
      </c>
      <c r="BH11" s="66">
        <f t="shared" si="13"/>
        <v>4.52020657986183</v>
      </c>
      <c r="BI11" s="115">
        <f t="shared" si="14"/>
        <v>0.684227172123876</v>
      </c>
      <c r="BJ11" s="66">
        <f>'signal-per-mass-dry-weight'!AX11*100/'signal-per-mass-dry-weight'!AX$172</f>
        <v>4.83510883169463</v>
      </c>
      <c r="BK11" s="66">
        <f>'signal-per-mass-dry-weight'!AY11*100/'signal-per-mass-dry-weight'!AY$172</f>
        <v>4.42438695515642</v>
      </c>
      <c r="BL11" s="66">
        <f>'signal-per-mass-dry-weight'!AZ11*100/'signal-per-mass-dry-weight'!AZ$172</f>
        <v>3.29593495248578</v>
      </c>
      <c r="BM11" s="66">
        <f>'signal-per-mass-dry-weight'!BA11*100/'signal-per-mass-dry-weight'!BA$172</f>
        <v>5.49923930875453</v>
      </c>
      <c r="BN11" s="66">
        <f>'signal-per-mass-dry-weight'!BB11*100/'signal-per-mass-dry-weight'!BB$172</f>
        <v>4.68923126548344</v>
      </c>
      <c r="BO11" s="66">
        <f t="shared" si="15"/>
        <v>4.54878026271496</v>
      </c>
      <c r="BP11" s="115">
        <f t="shared" si="16"/>
        <v>0.804701497158989</v>
      </c>
      <c r="BQ11" s="66">
        <f>'signal-per-mass-dry-weight'!BC11*100/'signal-per-mass-dry-weight'!BC$172</f>
        <v>4.60181704669319</v>
      </c>
      <c r="BR11" s="66">
        <f>'signal-per-mass-dry-weight'!BD11*100/'signal-per-mass-dry-weight'!BD$172</f>
        <v>4.4414449662415</v>
      </c>
      <c r="BS11" s="66">
        <f>'signal-per-mass-dry-weight'!BE11*100/'signal-per-mass-dry-weight'!BE$172</f>
        <v>4.19247277366207</v>
      </c>
      <c r="BT11" s="66">
        <f>'signal-per-mass-dry-weight'!BF11*100/'signal-per-mass-dry-weight'!BF$172</f>
        <v>4.19963585591912</v>
      </c>
      <c r="BU11" s="66">
        <f>'signal-per-mass-dry-weight'!BG11*100/'signal-per-mass-dry-weight'!BG$172</f>
        <v>4.90904242515483</v>
      </c>
      <c r="BV11" s="66">
        <f t="shared" si="17"/>
        <v>4.46888261353414</v>
      </c>
      <c r="BW11" s="115">
        <f t="shared" si="18"/>
        <v>0.300441867854058</v>
      </c>
      <c r="BX11" s="66">
        <f>'signal-per-mass-dry-weight'!BH11*100/'signal-per-mass-dry-weight'!BH$172</f>
        <v>6.88735190872579</v>
      </c>
      <c r="BY11" s="66">
        <f>'signal-per-mass-dry-weight'!BI11*100/'signal-per-mass-dry-weight'!BI$172</f>
        <v>5.7401584775961</v>
      </c>
      <c r="BZ11" s="66">
        <f>'signal-per-mass-dry-weight'!BJ11*100/'signal-per-mass-dry-weight'!BJ$172</f>
        <v>5.66570576902874</v>
      </c>
      <c r="CA11" s="66">
        <f>'signal-per-mass-dry-weight'!BK11*100/'signal-per-mass-dry-weight'!BK$172</f>
        <v>5.79460736530375</v>
      </c>
      <c r="CB11" s="66">
        <f>'signal-per-mass-dry-weight'!BL11*100/'signal-per-mass-dry-weight'!BL$172</f>
        <v>5.02893311379312</v>
      </c>
      <c r="CC11" s="66">
        <f t="shared" si="19"/>
        <v>5.8233513268895</v>
      </c>
      <c r="CD11" s="115">
        <f t="shared" si="20"/>
        <v>0.670036738332618</v>
      </c>
      <c r="CE11" s="121">
        <f>'signal-per-mass-dry-weight'!BM11*100/'signal-per-mass-dry-weight'!BM$172</f>
        <v>6.41225478748576</v>
      </c>
      <c r="CF11" s="66">
        <f>'signal-per-mass-dry-weight'!BN11*100/'signal-per-mass-dry-weight'!BN$172</f>
        <v>4.35486855068227</v>
      </c>
      <c r="CG11" s="66">
        <f>'signal-per-mass-dry-weight'!BO11*100/'signal-per-mass-dry-weight'!BO$172</f>
        <v>4.58857348977232</v>
      </c>
      <c r="CH11" s="66">
        <f>'signal-per-mass-dry-weight'!BP11*100/'signal-per-mass-dry-weight'!BP$172</f>
        <v>5.15415069511488</v>
      </c>
      <c r="CI11" s="66">
        <f>'signal-per-mass-dry-weight'!BQ11*100/'signal-per-mass-dry-weight'!BQ$172</f>
        <v>4.20921701292588</v>
      </c>
      <c r="CJ11" s="66">
        <f t="shared" si="21"/>
        <v>4.94381290719622</v>
      </c>
      <c r="CK11" s="115">
        <f t="shared" si="22"/>
        <v>0.896276347932792</v>
      </c>
      <c r="CL11" s="66">
        <f>'signal-per-mass-dry-weight'!BR11*100/'signal-per-mass-dry-weight'!BR$172</f>
        <v>3.59640725959932</v>
      </c>
      <c r="CM11" s="66">
        <f>'signal-per-mass-dry-weight'!BS11*100/'signal-per-mass-dry-weight'!BS$172</f>
        <v>3.30686782486468</v>
      </c>
      <c r="CN11" s="66">
        <f>'signal-per-mass-dry-weight'!BT11*100/'signal-per-mass-dry-weight'!BT$172</f>
        <v>3.88388953855434</v>
      </c>
      <c r="CO11" s="66">
        <f>'signal-per-mass-dry-weight'!BU11*100/'signal-per-mass-dry-weight'!BU$172</f>
        <v>4.89170580455295</v>
      </c>
      <c r="CP11" s="66">
        <f>'signal-per-mass-dry-weight'!BV11*100/'signal-per-mass-dry-weight'!BV$172</f>
        <v>4.99071795750696</v>
      </c>
      <c r="CQ11" s="66">
        <f t="shared" si="23"/>
        <v>4.13391767701565</v>
      </c>
      <c r="CR11" s="115">
        <f t="shared" si="24"/>
        <v>0.765472491942543</v>
      </c>
      <c r="CS11" s="66">
        <f>'signal-per-mass-dry-weight'!BW11*100/'signal-per-mass-dry-weight'!BW$172</f>
        <v>5.69327468279118</v>
      </c>
      <c r="CT11" s="66">
        <f>'signal-per-mass-dry-weight'!BX11*100/'signal-per-mass-dry-weight'!BX$172</f>
        <v>5.44803922492392</v>
      </c>
      <c r="CU11" s="66">
        <f>'signal-per-mass-dry-weight'!BY11*100/'signal-per-mass-dry-weight'!BY$172</f>
        <v>6.35863265144733</v>
      </c>
      <c r="CV11" s="66">
        <f>'signal-per-mass-dry-weight'!BZ11*100/'signal-per-mass-dry-weight'!BZ$172</f>
        <v>3.19176422563295</v>
      </c>
      <c r="CW11" s="66">
        <f>'signal-per-mass-dry-weight'!CA11*100/'signal-per-mass-dry-weight'!CA$172</f>
        <v>4.15761060761433</v>
      </c>
      <c r="CX11" s="66">
        <f t="shared" si="25"/>
        <v>4.96986427848194</v>
      </c>
      <c r="CY11" s="115">
        <f t="shared" si="26"/>
        <v>1.27495561785461</v>
      </c>
      <c r="CZ11" s="66">
        <f>'signal-per-mass-dry-weight'!CB11*100/'signal-per-mass-dry-weight'!CB$172</f>
        <v>4.48658241099638</v>
      </c>
      <c r="DA11" s="66">
        <f>'signal-per-mass-dry-weight'!CC11*100/'signal-per-mass-dry-weight'!CC$172</f>
        <v>5.24838299024092</v>
      </c>
      <c r="DB11" s="66">
        <f>'signal-per-mass-dry-weight'!CD11*100/'signal-per-mass-dry-weight'!CD$172</f>
        <v>4.11755992784413</v>
      </c>
      <c r="DC11" s="66">
        <f>'signal-per-mass-dry-weight'!CE11*100/'signal-per-mass-dry-weight'!CE$172</f>
        <v>5.32382613698952</v>
      </c>
      <c r="DD11" s="66">
        <f>'signal-per-mass-dry-weight'!CF11*100/'signal-per-mass-dry-weight'!CF$172</f>
        <v>3.87544786466017</v>
      </c>
      <c r="DE11" s="66">
        <f t="shared" si="27"/>
        <v>4.61035986614622</v>
      </c>
      <c r="DF11" s="115">
        <f t="shared" si="28"/>
        <v>0.654670893280119</v>
      </c>
      <c r="DG11" s="66">
        <f>'signal-per-mass-dry-weight'!CG11*100/'signal-per-mass-dry-weight'!CG$172</f>
        <v>4.98641175306492</v>
      </c>
      <c r="DH11" s="66">
        <f>'signal-per-mass-dry-weight'!CH11*100/'signal-per-mass-dry-weight'!CH$172</f>
        <v>5.09499099689026</v>
      </c>
      <c r="DI11" s="66">
        <f>'signal-per-mass-dry-weight'!CI11*100/'signal-per-mass-dry-weight'!CI$172</f>
        <v>4.43492559104613</v>
      </c>
      <c r="DJ11" s="66">
        <f>'signal-per-mass-dry-weight'!CJ11*100/'signal-per-mass-dry-weight'!CJ$172</f>
        <v>3.87554147805303</v>
      </c>
      <c r="DK11" s="66">
        <f>'signal-per-mass-dry-weight'!CK11*100/'signal-per-mass-dry-weight'!CK$172</f>
        <v>4.67846104826687</v>
      </c>
      <c r="DL11" s="66">
        <f t="shared" si="29"/>
        <v>4.61406617346424</v>
      </c>
      <c r="DM11" s="115">
        <f t="shared" si="30"/>
        <v>0.487746524933208</v>
      </c>
      <c r="DN11" s="66">
        <f>'signal-per-mass-dry-weight'!CL11*100/'signal-per-mass-dry-weight'!CL$172</f>
        <v>5.38204892441295</v>
      </c>
      <c r="DO11" s="66">
        <f>'signal-per-mass-dry-weight'!CM11*100/'signal-per-mass-dry-weight'!CM$172</f>
        <v>3.65874063235678</v>
      </c>
      <c r="DP11" s="66">
        <f>'signal-per-mass-dry-weight'!CN11*100/'signal-per-mass-dry-weight'!CN$172</f>
        <v>5.08382145369617</v>
      </c>
      <c r="DQ11" s="66">
        <f>'signal-per-mass-dry-weight'!CO11*100/'signal-per-mass-dry-weight'!CO$172</f>
        <v>4.89339636413338</v>
      </c>
      <c r="DR11" s="66">
        <f>'signal-per-mass-dry-weight'!CP11*100/'signal-per-mass-dry-weight'!CP$172</f>
        <v>5.39441539653807</v>
      </c>
      <c r="DS11" s="66">
        <f t="shared" si="31"/>
        <v>4.88248455422747</v>
      </c>
      <c r="DT11" s="115">
        <f t="shared" si="32"/>
        <v>0.715863560370659</v>
      </c>
      <c r="DU11" s="66">
        <f>'signal-per-mass-dry-weight'!CQ11*100/'signal-per-mass-dry-weight'!CQ$172</f>
        <v>5.09557541667198</v>
      </c>
      <c r="DV11" s="66">
        <f>'signal-per-mass-dry-weight'!CR11*100/'signal-per-mass-dry-weight'!CR$172</f>
        <v>4.4903013465881</v>
      </c>
      <c r="DW11" s="66">
        <f>'signal-per-mass-dry-weight'!CS11*100/'signal-per-mass-dry-weight'!CS$172</f>
        <v>5.40742522173504</v>
      </c>
      <c r="DX11" s="66">
        <f>'signal-per-mass-dry-weight'!CT11*100/'signal-per-mass-dry-weight'!CT$172</f>
        <v>6.25405538318779</v>
      </c>
      <c r="DY11" s="66">
        <f>'signal-per-mass-dry-weight'!CU11*100/'signal-per-mass-dry-weight'!CU$172</f>
        <v>4.77637439948523</v>
      </c>
      <c r="DZ11" s="66">
        <f t="shared" si="33"/>
        <v>5.20474635353363</v>
      </c>
      <c r="EA11" s="115">
        <f t="shared" si="34"/>
        <v>0.679702261241832</v>
      </c>
      <c r="EB11" s="66">
        <f>'signal-per-mass-dry-weight'!CV11*100/'signal-per-mass-dry-weight'!CV$172</f>
        <v>4.55812538712107</v>
      </c>
      <c r="EC11" s="66">
        <f>'signal-per-mass-dry-weight'!CW11*100/'signal-per-mass-dry-weight'!CW$172</f>
        <v>4.79660606035734</v>
      </c>
      <c r="ED11" s="66">
        <f>'signal-per-mass-dry-weight'!CX11*100/'signal-per-mass-dry-weight'!CX$172</f>
        <v>5.48656756392265</v>
      </c>
      <c r="EE11" s="66">
        <f>'signal-per-mass-dry-weight'!CY11*100/'signal-per-mass-dry-weight'!CY$172</f>
        <v>6.62372490340574</v>
      </c>
      <c r="EF11" s="66">
        <f>'signal-per-mass-dry-weight'!CZ11*100/'signal-per-mass-dry-weight'!CZ$172</f>
        <v>3.99099217677416</v>
      </c>
      <c r="EG11" s="66">
        <f t="shared" si="35"/>
        <v>5.09120321831619</v>
      </c>
      <c r="EH11" s="115">
        <f t="shared" si="36"/>
        <v>1.01073728987391</v>
      </c>
    </row>
    <row r="12" spans="1:138">
      <c r="A12">
        <f>'imported data from Web Calc'!A11</f>
        <v>956.6</v>
      </c>
      <c r="B12" t="str">
        <f>'imported data from Web Calc'!B11</f>
        <v>C51H86O15</v>
      </c>
      <c r="C12" s="61" t="str">
        <f>'imported data from Web Calc'!C11</f>
        <v>DGDG(36:5)</v>
      </c>
      <c r="D12" s="96"/>
      <c r="E12" s="96"/>
      <c r="F12" s="96"/>
      <c r="G12" s="66">
        <f>'signal-per-mass-dry-weight'!G12*100/'signal-per-mass-dry-weight'!G$172</f>
        <v>0.422443920535393</v>
      </c>
      <c r="H12" s="66">
        <f>'signal-per-mass-dry-weight'!H12*100/'signal-per-mass-dry-weight'!H$172</f>
        <v>0.30589019688377</v>
      </c>
      <c r="I12" s="66">
        <f>'signal-per-mass-dry-weight'!I12*100/'signal-per-mass-dry-weight'!I$172</f>
        <v>0.364956097635556</v>
      </c>
      <c r="J12" s="66">
        <f>'signal-per-mass-dry-weight'!J12*100/'signal-per-mass-dry-weight'!J$172</f>
        <v>0.33767972401227</v>
      </c>
      <c r="K12" s="66">
        <f>'signal-per-mass-dry-weight'!K12*100/'signal-per-mass-dry-weight'!K$172</f>
        <v>0.312471167201672</v>
      </c>
      <c r="L12" s="66">
        <f>'signal-per-mass-dry-weight'!L12*100/'signal-per-mass-dry-weight'!L$172</f>
        <v>0.294606485263434</v>
      </c>
      <c r="M12" s="66">
        <f>'signal-per-mass-dry-weight'!M12*100/'signal-per-mass-dry-weight'!M$172</f>
        <v>0.354535445651538</v>
      </c>
      <c r="N12" s="66">
        <f>'signal-per-mass-dry-weight'!N12*100/'signal-per-mass-dry-weight'!N$172</f>
        <v>0.345133519525344</v>
      </c>
      <c r="O12" s="66">
        <f>'signal-per-mass-dry-weight'!O12*100/'signal-per-mass-dry-weight'!O$172</f>
        <v>0.390407763428782</v>
      </c>
      <c r="P12" s="66">
        <f>'signal-per-mass-dry-weight'!P12*100/'signal-per-mass-dry-weight'!P$172</f>
        <v>0.324648186280359</v>
      </c>
      <c r="Q12" s="66">
        <f t="shared" si="0"/>
        <v>0.345277250641812</v>
      </c>
      <c r="R12" s="115">
        <f t="shared" si="1"/>
        <v>0.0396412190993184</v>
      </c>
      <c r="S12" s="66">
        <f t="shared" si="2"/>
        <v>0.114809820298418</v>
      </c>
      <c r="T12" s="66">
        <f>'signal-per-mass-dry-weight'!T12*100/'signal-per-mass-dry-weight'!T$172</f>
        <v>0.213753468630858</v>
      </c>
      <c r="U12" s="66">
        <f>'signal-per-mass-dry-weight'!U12*100/'signal-per-mass-dry-weight'!U$172</f>
        <v>0.279226032330259</v>
      </c>
      <c r="V12" s="66">
        <f>'signal-per-mass-dry-weight'!V12*100/'signal-per-mass-dry-weight'!V$172</f>
        <v>0.256869673792467</v>
      </c>
      <c r="W12" s="66">
        <f>'signal-per-mass-dry-weight'!W12*100/'signal-per-mass-dry-weight'!W$172</f>
        <v>0.252440686261565</v>
      </c>
      <c r="X12" s="66">
        <f>'signal-per-mass-dry-weight'!X12*100/'signal-per-mass-dry-weight'!X$172</f>
        <v>0.302978303648076</v>
      </c>
      <c r="Y12" s="66">
        <f t="shared" si="3"/>
        <v>0.261053632932645</v>
      </c>
      <c r="Z12" s="115">
        <f t="shared" si="4"/>
        <v>0.0332299113070039</v>
      </c>
      <c r="AA12" s="66">
        <f>'signal-per-mass-dry-weight'!Y12*100/'signal-per-mass-dry-weight'!Y$172</f>
        <v>0.2717820594933</v>
      </c>
      <c r="AB12" s="66">
        <f>'signal-per-mass-dry-weight'!Z12*100/'signal-per-mass-dry-weight'!Z$172</f>
        <v>0.230719354636985</v>
      </c>
      <c r="AC12" s="66">
        <f>'signal-per-mass-dry-weight'!AA12*100/'signal-per-mass-dry-weight'!AA$172</f>
        <v>0.247841593955254</v>
      </c>
      <c r="AD12" s="66">
        <f>'signal-per-mass-dry-weight'!AB12*100/'signal-per-mass-dry-weight'!AB$172</f>
        <v>0.192051628319306</v>
      </c>
      <c r="AE12" s="66">
        <f>'signal-per-mass-dry-weight'!AC12*100/'signal-per-mass-dry-weight'!AC$172</f>
        <v>0.218708836434666</v>
      </c>
      <c r="AF12" s="66">
        <f t="shared" si="5"/>
        <v>0.232220694567902</v>
      </c>
      <c r="AG12" s="115">
        <f t="shared" si="6"/>
        <v>0.030031201722189</v>
      </c>
      <c r="AH12" s="66">
        <f>'signal-per-mass-dry-weight'!AD12*100/'signal-per-mass-dry-weight'!AD$172</f>
        <v>0.399057164224111</v>
      </c>
      <c r="AI12" s="66">
        <f>'signal-per-mass-dry-weight'!AE12*100/'signal-per-mass-dry-weight'!AE$172</f>
        <v>0.486069746968557</v>
      </c>
      <c r="AJ12" s="66">
        <f>'signal-per-mass-dry-weight'!AF12*100/'signal-per-mass-dry-weight'!AF$172</f>
        <v>0.291400088743413</v>
      </c>
      <c r="AK12" s="66">
        <f>'signal-per-mass-dry-weight'!AG12*100/'signal-per-mass-dry-weight'!AG$172</f>
        <v>0.203700641336214</v>
      </c>
      <c r="AL12" s="66">
        <f>'signal-per-mass-dry-weight'!AH12*100/'signal-per-mass-dry-weight'!AH$172</f>
        <v>0.218015318139807</v>
      </c>
      <c r="AM12" s="66">
        <f t="shared" si="7"/>
        <v>0.31964859188242</v>
      </c>
      <c r="AN12" s="115">
        <f t="shared" si="8"/>
        <v>0.121009245223919</v>
      </c>
      <c r="AO12" s="66">
        <f>'signal-per-mass-dry-weight'!AI12*100/'signal-per-mass-dry-weight'!AI$172</f>
        <v>1.08414743515986</v>
      </c>
      <c r="AP12" s="66">
        <f>'signal-per-mass-dry-weight'!AJ12*100/'signal-per-mass-dry-weight'!AJ$172</f>
        <v>0.383687115647637</v>
      </c>
      <c r="AQ12" s="66">
        <f>'signal-per-mass-dry-weight'!AK12*100/'signal-per-mass-dry-weight'!AK$172</f>
        <v>0.325877546520247</v>
      </c>
      <c r="AR12" s="66">
        <f>'signal-per-mass-dry-weight'!AL12*100/'signal-per-mass-dry-weight'!AL$172</f>
        <v>0.328681374962957</v>
      </c>
      <c r="AS12" s="66">
        <f>'signal-per-mass-dry-weight'!AM12*100/'signal-per-mass-dry-weight'!AM$172</f>
        <v>0.316487307330819</v>
      </c>
      <c r="AT12" s="66">
        <f t="shared" si="9"/>
        <v>0.487776155924304</v>
      </c>
      <c r="AU12" s="115">
        <f t="shared" si="10"/>
        <v>0.334423163713042</v>
      </c>
      <c r="AV12" s="66">
        <f>'signal-per-mass-dry-weight'!AN12*100/'signal-per-mass-dry-weight'!AN$172</f>
        <v>0.274593946895215</v>
      </c>
      <c r="AW12" s="66">
        <f>'signal-per-mass-dry-weight'!AO12*100/'signal-per-mass-dry-weight'!AO$172</f>
        <v>0.371149080199971</v>
      </c>
      <c r="AX12" s="66">
        <f>'signal-per-mass-dry-weight'!AP12*100/'signal-per-mass-dry-weight'!AP$172</f>
        <v>0.442885715416448</v>
      </c>
      <c r="AY12" s="66">
        <f>'signal-per-mass-dry-weight'!AQ12*100/'signal-per-mass-dry-weight'!AQ$172</f>
        <v>0.295963284556962</v>
      </c>
      <c r="AZ12" s="66">
        <f>'signal-per-mass-dry-weight'!AR12*100/'signal-per-mass-dry-weight'!AR$172</f>
        <v>0.273210969595576</v>
      </c>
      <c r="BA12" s="66">
        <f t="shared" si="11"/>
        <v>0.331560599332834</v>
      </c>
      <c r="BB12" s="115">
        <f t="shared" si="12"/>
        <v>0.0739553528963147</v>
      </c>
      <c r="BC12" s="66">
        <f>'signal-per-mass-dry-weight'!AS12*100/'signal-per-mass-dry-weight'!AS$172</f>
        <v>0.348739479376886</v>
      </c>
      <c r="BD12" s="66">
        <f>'signal-per-mass-dry-weight'!AT12*100/'signal-per-mass-dry-weight'!AT$172</f>
        <v>0.525677379578196</v>
      </c>
      <c r="BE12" s="66">
        <f>'signal-per-mass-dry-weight'!AU12*100/'signal-per-mass-dry-weight'!AU$172</f>
        <v>0.488205962093173</v>
      </c>
      <c r="BF12" s="66">
        <f>'signal-per-mass-dry-weight'!AV12*100/'signal-per-mass-dry-weight'!AV$172</f>
        <v>0.631249520616601</v>
      </c>
      <c r="BG12" s="66">
        <f>'signal-per-mass-dry-weight'!AW12*100/'signal-per-mass-dry-weight'!AW$172</f>
        <v>0.5117660875112</v>
      </c>
      <c r="BH12" s="66">
        <f t="shared" si="13"/>
        <v>0.501127685835212</v>
      </c>
      <c r="BI12" s="115">
        <f t="shared" si="14"/>
        <v>0.101287574943845</v>
      </c>
      <c r="BJ12" s="66">
        <f>'signal-per-mass-dry-weight'!AX12*100/'signal-per-mass-dry-weight'!AX$172</f>
        <v>0.552323089554589</v>
      </c>
      <c r="BK12" s="66">
        <f>'signal-per-mass-dry-weight'!AY12*100/'signal-per-mass-dry-weight'!AY$172</f>
        <v>0.69391382192093</v>
      </c>
      <c r="BL12" s="66">
        <f>'signal-per-mass-dry-weight'!AZ12*100/'signal-per-mass-dry-weight'!AZ$172</f>
        <v>0.424839422686544</v>
      </c>
      <c r="BM12" s="66">
        <f>'signal-per-mass-dry-weight'!BA12*100/'signal-per-mass-dry-weight'!BA$172</f>
        <v>0.667816876217504</v>
      </c>
      <c r="BN12" s="66">
        <f>'signal-per-mass-dry-weight'!BB12*100/'signal-per-mass-dry-weight'!BB$172</f>
        <v>0.629009500529176</v>
      </c>
      <c r="BO12" s="66">
        <f t="shared" si="15"/>
        <v>0.593580542181749</v>
      </c>
      <c r="BP12" s="115">
        <f t="shared" si="16"/>
        <v>0.108407511512867</v>
      </c>
      <c r="BQ12" s="66">
        <f>'signal-per-mass-dry-weight'!BC12*100/'signal-per-mass-dry-weight'!BC$172</f>
        <v>0.520473027345621</v>
      </c>
      <c r="BR12" s="66">
        <f>'signal-per-mass-dry-weight'!BD12*100/'signal-per-mass-dry-weight'!BD$172</f>
        <v>0.464661633554625</v>
      </c>
      <c r="BS12" s="66">
        <f>'signal-per-mass-dry-weight'!BE12*100/'signal-per-mass-dry-weight'!BE$172</f>
        <v>0.423366048831775</v>
      </c>
      <c r="BT12" s="66">
        <f>'signal-per-mass-dry-weight'!BF12*100/'signal-per-mass-dry-weight'!BF$172</f>
        <v>0.477664921064251</v>
      </c>
      <c r="BU12" s="66">
        <f>'signal-per-mass-dry-weight'!BG12*100/'signal-per-mass-dry-weight'!BG$172</f>
        <v>0.383789522779681</v>
      </c>
      <c r="BV12" s="66">
        <f t="shared" si="17"/>
        <v>0.45399103071519</v>
      </c>
      <c r="BW12" s="115">
        <f t="shared" si="18"/>
        <v>0.0523457542618403</v>
      </c>
      <c r="BX12" s="66">
        <f>'signal-per-mass-dry-weight'!BH12*100/'signal-per-mass-dry-weight'!BH$172</f>
        <v>0.345205952750111</v>
      </c>
      <c r="BY12" s="66">
        <f>'signal-per-mass-dry-weight'!BI12*100/'signal-per-mass-dry-weight'!BI$172</f>
        <v>0.450685423839175</v>
      </c>
      <c r="BZ12" s="66">
        <f>'signal-per-mass-dry-weight'!BJ12*100/'signal-per-mass-dry-weight'!BJ$172</f>
        <v>0.488872449007312</v>
      </c>
      <c r="CA12" s="66">
        <f>'signal-per-mass-dry-weight'!BK12*100/'signal-per-mass-dry-weight'!BK$172</f>
        <v>0.519447420351674</v>
      </c>
      <c r="CB12" s="66">
        <f>'signal-per-mass-dry-weight'!BL12*100/'signal-per-mass-dry-weight'!BL$172</f>
        <v>0.382942529679203</v>
      </c>
      <c r="CC12" s="66">
        <f t="shared" si="19"/>
        <v>0.437430755125495</v>
      </c>
      <c r="CD12" s="115">
        <f t="shared" si="20"/>
        <v>0.0724966350467862</v>
      </c>
      <c r="CE12" s="121">
        <f>'signal-per-mass-dry-weight'!BM12*100/'signal-per-mass-dry-weight'!BM$172</f>
        <v>0.362222142854411</v>
      </c>
      <c r="CF12" s="66">
        <f>'signal-per-mass-dry-weight'!BN12*100/'signal-per-mass-dry-weight'!BN$172</f>
        <v>0.206374715155379</v>
      </c>
      <c r="CG12" s="66">
        <f>'signal-per-mass-dry-weight'!BO12*100/'signal-per-mass-dry-weight'!BO$172</f>
        <v>0.373232475613141</v>
      </c>
      <c r="CH12" s="66">
        <f>'signal-per-mass-dry-weight'!BP12*100/'signal-per-mass-dry-weight'!BP$172</f>
        <v>0.340756556477804</v>
      </c>
      <c r="CI12" s="66">
        <f>'signal-per-mass-dry-weight'!BQ12*100/'signal-per-mass-dry-weight'!BQ$172</f>
        <v>0.304875307691283</v>
      </c>
      <c r="CJ12" s="66">
        <f t="shared" si="21"/>
        <v>0.317492239558404</v>
      </c>
      <c r="CK12" s="115">
        <f t="shared" si="22"/>
        <v>0.0673707239927529</v>
      </c>
      <c r="CL12" s="66">
        <f>'signal-per-mass-dry-weight'!BR12*100/'signal-per-mass-dry-weight'!BR$172</f>
        <v>0.344094582244153</v>
      </c>
      <c r="CM12" s="66">
        <f>'signal-per-mass-dry-weight'!BS12*100/'signal-per-mass-dry-weight'!BS$172</f>
        <v>0.313346391671352</v>
      </c>
      <c r="CN12" s="66">
        <f>'signal-per-mass-dry-weight'!BT12*100/'signal-per-mass-dry-weight'!BT$172</f>
        <v>0.231563447818413</v>
      </c>
      <c r="CO12" s="66">
        <f>'signal-per-mass-dry-weight'!BU12*100/'signal-per-mass-dry-weight'!BU$172</f>
        <v>0.453750538425476</v>
      </c>
      <c r="CP12" s="66">
        <f>'signal-per-mass-dry-weight'!BV12*100/'signal-per-mass-dry-weight'!BV$172</f>
        <v>0.410281687135609</v>
      </c>
      <c r="CQ12" s="66">
        <f t="shared" si="23"/>
        <v>0.350607329459001</v>
      </c>
      <c r="CR12" s="115">
        <f t="shared" si="24"/>
        <v>0.0863159742417</v>
      </c>
      <c r="CS12" s="66">
        <f>'signal-per-mass-dry-weight'!BW12*100/'signal-per-mass-dry-weight'!BW$172</f>
        <v>0.40284788055319</v>
      </c>
      <c r="CT12" s="66">
        <f>'signal-per-mass-dry-weight'!BX12*100/'signal-per-mass-dry-weight'!BX$172</f>
        <v>0.425816145783658</v>
      </c>
      <c r="CU12" s="66">
        <f>'signal-per-mass-dry-weight'!BY12*100/'signal-per-mass-dry-weight'!BY$172</f>
        <v>0.351072915826377</v>
      </c>
      <c r="CV12" s="66">
        <f>'signal-per-mass-dry-weight'!BZ12*100/'signal-per-mass-dry-weight'!BZ$172</f>
        <v>0.175946478469039</v>
      </c>
      <c r="CW12" s="66">
        <f>'signal-per-mass-dry-weight'!CA12*100/'signal-per-mass-dry-weight'!CA$172</f>
        <v>0.41937771259482</v>
      </c>
      <c r="CX12" s="66">
        <f t="shared" si="25"/>
        <v>0.355012226645417</v>
      </c>
      <c r="CY12" s="115">
        <f t="shared" si="26"/>
        <v>0.104312536244831</v>
      </c>
      <c r="CZ12" s="66">
        <f>'signal-per-mass-dry-weight'!CB12*100/'signal-per-mass-dry-weight'!CB$172</f>
        <v>0.386211355461466</v>
      </c>
      <c r="DA12" s="66">
        <f>'signal-per-mass-dry-weight'!CC12*100/'signal-per-mass-dry-weight'!CC$172</f>
        <v>0.221984124594576</v>
      </c>
      <c r="DB12" s="66">
        <f>'signal-per-mass-dry-weight'!CD12*100/'signal-per-mass-dry-weight'!CD$172</f>
        <v>0.372891624584706</v>
      </c>
      <c r="DC12" s="66">
        <f>'signal-per-mass-dry-weight'!CE12*100/'signal-per-mass-dry-weight'!CE$172</f>
        <v>0.403607631716305</v>
      </c>
      <c r="DD12" s="66">
        <f>'signal-per-mass-dry-weight'!CF12*100/'signal-per-mass-dry-weight'!CF$172</f>
        <v>0.243149504120059</v>
      </c>
      <c r="DE12" s="66">
        <f t="shared" si="27"/>
        <v>0.325568848095422</v>
      </c>
      <c r="DF12" s="115">
        <f t="shared" si="28"/>
        <v>0.0859211176419955</v>
      </c>
      <c r="DG12" s="66">
        <f>'signal-per-mass-dry-weight'!CG12*100/'signal-per-mass-dry-weight'!CG$172</f>
        <v>0.322550724569243</v>
      </c>
      <c r="DH12" s="66">
        <f>'signal-per-mass-dry-weight'!CH12*100/'signal-per-mass-dry-weight'!CH$172</f>
        <v>0.637293146418136</v>
      </c>
      <c r="DI12" s="66">
        <f>'signal-per-mass-dry-weight'!CI12*100/'signal-per-mass-dry-weight'!CI$172</f>
        <v>0.461647830805836</v>
      </c>
      <c r="DJ12" s="66">
        <f>'signal-per-mass-dry-weight'!CJ12*100/'signal-per-mass-dry-weight'!CJ$172</f>
        <v>0.396891646938593</v>
      </c>
      <c r="DK12" s="66">
        <f>'signal-per-mass-dry-weight'!CK12*100/'signal-per-mass-dry-weight'!CK$172</f>
        <v>0.413015343576564</v>
      </c>
      <c r="DL12" s="66">
        <f t="shared" si="29"/>
        <v>0.446279738461674</v>
      </c>
      <c r="DM12" s="115">
        <f t="shared" si="30"/>
        <v>0.117873738287625</v>
      </c>
      <c r="DN12" s="66">
        <f>'signal-per-mass-dry-weight'!CL12*100/'signal-per-mass-dry-weight'!CL$172</f>
        <v>0.449893524554336</v>
      </c>
      <c r="DO12" s="66">
        <f>'signal-per-mass-dry-weight'!CM12*100/'signal-per-mass-dry-weight'!CM$172</f>
        <v>0.49057352459876</v>
      </c>
      <c r="DP12" s="66">
        <f>'signal-per-mass-dry-weight'!CN12*100/'signal-per-mass-dry-weight'!CN$172</f>
        <v>0.475608922407972</v>
      </c>
      <c r="DQ12" s="66">
        <f>'signal-per-mass-dry-weight'!CO12*100/'signal-per-mass-dry-weight'!CO$172</f>
        <v>0.447682408875593</v>
      </c>
      <c r="DR12" s="66">
        <f>'signal-per-mass-dry-weight'!CP12*100/'signal-per-mass-dry-weight'!CP$172</f>
        <v>0.384314408711876</v>
      </c>
      <c r="DS12" s="66">
        <f t="shared" si="31"/>
        <v>0.449614557829707</v>
      </c>
      <c r="DT12" s="115">
        <f t="shared" si="32"/>
        <v>0.0406855762077958</v>
      </c>
      <c r="DU12" s="66">
        <f>'signal-per-mass-dry-weight'!CQ12*100/'signal-per-mass-dry-weight'!CQ$172</f>
        <v>0.409643418762469</v>
      </c>
      <c r="DV12" s="66">
        <f>'signal-per-mass-dry-weight'!CR12*100/'signal-per-mass-dry-weight'!CR$172</f>
        <v>0.353658038725409</v>
      </c>
      <c r="DW12" s="66">
        <f>'signal-per-mass-dry-weight'!CS12*100/'signal-per-mass-dry-weight'!CS$172</f>
        <v>0.406502714778375</v>
      </c>
      <c r="DX12" s="66">
        <f>'signal-per-mass-dry-weight'!CT12*100/'signal-per-mass-dry-weight'!CT$172</f>
        <v>0.636551189331988</v>
      </c>
      <c r="DY12" s="66">
        <f>'signal-per-mass-dry-weight'!CU12*100/'signal-per-mass-dry-weight'!CU$172</f>
        <v>0.693792278814833</v>
      </c>
      <c r="DZ12" s="66">
        <f t="shared" si="33"/>
        <v>0.500029528082615</v>
      </c>
      <c r="EA12" s="115">
        <f t="shared" si="34"/>
        <v>0.153723529447455</v>
      </c>
      <c r="EB12" s="66">
        <f>'signal-per-mass-dry-weight'!CV12*100/'signal-per-mass-dry-weight'!CV$172</f>
        <v>0.65858588403599</v>
      </c>
      <c r="EC12" s="66">
        <f>'signal-per-mass-dry-weight'!CW12*100/'signal-per-mass-dry-weight'!CW$172</f>
        <v>0.441408768151754</v>
      </c>
      <c r="ED12" s="66">
        <f>'signal-per-mass-dry-weight'!CX12*100/'signal-per-mass-dry-weight'!CX$172</f>
        <v>0.421708803137961</v>
      </c>
      <c r="EE12" s="66">
        <f>'signal-per-mass-dry-weight'!CY12*100/'signal-per-mass-dry-weight'!CY$172</f>
        <v>0.917547194260054</v>
      </c>
      <c r="EF12" s="66">
        <f>'signal-per-mass-dry-weight'!CZ12*100/'signal-per-mass-dry-weight'!CZ$172</f>
        <v>0.42073023978827</v>
      </c>
      <c r="EG12" s="66">
        <f t="shared" si="35"/>
        <v>0.571996177874806</v>
      </c>
      <c r="EH12" s="115">
        <f t="shared" si="36"/>
        <v>0.217614356572945</v>
      </c>
    </row>
    <row r="13" spans="1:138">
      <c r="A13">
        <f>'imported data from Web Calc'!A12</f>
        <v>958.6</v>
      </c>
      <c r="B13" t="str">
        <f>'imported data from Web Calc'!B12</f>
        <v>C51H88O15</v>
      </c>
      <c r="C13" s="61" t="str">
        <f>'imported data from Web Calc'!C12</f>
        <v>DGDG(36:4)</v>
      </c>
      <c r="D13" s="96"/>
      <c r="E13" s="96"/>
      <c r="F13" s="96"/>
      <c r="G13" s="66">
        <f>'signal-per-mass-dry-weight'!G13*100/'signal-per-mass-dry-weight'!G$172</f>
        <v>0.650081289133286</v>
      </c>
      <c r="H13" s="66">
        <f>'signal-per-mass-dry-weight'!H13*100/'signal-per-mass-dry-weight'!H$172</f>
        <v>0.742304657614947</v>
      </c>
      <c r="I13" s="66">
        <f>'signal-per-mass-dry-weight'!I13*100/'signal-per-mass-dry-weight'!I$172</f>
        <v>0.649771494104671</v>
      </c>
      <c r="J13" s="66">
        <f>'signal-per-mass-dry-weight'!J13*100/'signal-per-mass-dry-weight'!J$172</f>
        <v>0.655605184169822</v>
      </c>
      <c r="K13" s="66">
        <f>'signal-per-mass-dry-weight'!K13*100/'signal-per-mass-dry-weight'!K$172</f>
        <v>0.746772847998463</v>
      </c>
      <c r="L13" s="66">
        <f>'signal-per-mass-dry-weight'!L13*100/'signal-per-mass-dry-weight'!L$172</f>
        <v>0.744068097710408</v>
      </c>
      <c r="M13" s="66">
        <f>'signal-per-mass-dry-weight'!M13*100/'signal-per-mass-dry-weight'!M$172</f>
        <v>0.671198163697005</v>
      </c>
      <c r="N13" s="66">
        <f>'signal-per-mass-dry-weight'!N13*100/'signal-per-mass-dry-weight'!N$172</f>
        <v>0.701828161872226</v>
      </c>
      <c r="O13" s="66">
        <f>'signal-per-mass-dry-weight'!O13*100/'signal-per-mass-dry-weight'!O$172</f>
        <v>0.605641260832128</v>
      </c>
      <c r="P13" s="66">
        <f>'signal-per-mass-dry-weight'!P13*100/'signal-per-mass-dry-weight'!P$172</f>
        <v>0.759164153496651</v>
      </c>
      <c r="Q13" s="66">
        <f t="shared" si="0"/>
        <v>0.692643531062961</v>
      </c>
      <c r="R13" s="115">
        <f t="shared" si="1"/>
        <v>0.0533341052940503</v>
      </c>
      <c r="S13" s="66">
        <f t="shared" si="2"/>
        <v>0.0770007989711555</v>
      </c>
      <c r="T13" s="66">
        <f>'signal-per-mass-dry-weight'!T13*100/'signal-per-mass-dry-weight'!T$172</f>
        <v>0.538109649470709</v>
      </c>
      <c r="U13" s="66">
        <f>'signal-per-mass-dry-weight'!U13*100/'signal-per-mass-dry-weight'!U$172</f>
        <v>0.600658507831229</v>
      </c>
      <c r="V13" s="66">
        <f>'signal-per-mass-dry-weight'!V13*100/'signal-per-mass-dry-weight'!V$172</f>
        <v>0.561891814487285</v>
      </c>
      <c r="W13" s="66">
        <f>'signal-per-mass-dry-weight'!W13*100/'signal-per-mass-dry-weight'!W$172</f>
        <v>0.642720903405129</v>
      </c>
      <c r="X13" s="66">
        <f>'signal-per-mass-dry-weight'!X13*100/'signal-per-mass-dry-weight'!X$172</f>
        <v>0.485045821303262</v>
      </c>
      <c r="Y13" s="66">
        <f t="shared" si="3"/>
        <v>0.565685339299523</v>
      </c>
      <c r="Z13" s="115">
        <f t="shared" si="4"/>
        <v>0.060073167922379</v>
      </c>
      <c r="AA13" s="66">
        <f>'signal-per-mass-dry-weight'!Y13*100/'signal-per-mass-dry-weight'!Y$172</f>
        <v>0.579984008649082</v>
      </c>
      <c r="AB13" s="66">
        <f>'signal-per-mass-dry-weight'!Z13*100/'signal-per-mass-dry-weight'!Z$172</f>
        <v>0.532978072286233</v>
      </c>
      <c r="AC13" s="66">
        <f>'signal-per-mass-dry-weight'!AA13*100/'signal-per-mass-dry-weight'!AA$172</f>
        <v>0.551371052231319</v>
      </c>
      <c r="AD13" s="66">
        <f>'signal-per-mass-dry-weight'!AB13*100/'signal-per-mass-dry-weight'!AB$172</f>
        <v>0.678353787170691</v>
      </c>
      <c r="AE13" s="66">
        <f>'signal-per-mass-dry-weight'!AC13*100/'signal-per-mass-dry-weight'!AC$172</f>
        <v>0.593537301893431</v>
      </c>
      <c r="AF13" s="66">
        <f t="shared" si="5"/>
        <v>0.587244844446151</v>
      </c>
      <c r="AG13" s="115">
        <f t="shared" si="6"/>
        <v>0.056180436386056</v>
      </c>
      <c r="AH13" s="66">
        <f>'signal-per-mass-dry-weight'!AD13*100/'signal-per-mass-dry-weight'!AD$172</f>
        <v>0.521450916422115</v>
      </c>
      <c r="AI13" s="66">
        <f>'signal-per-mass-dry-weight'!AE13*100/'signal-per-mass-dry-weight'!AE$172</f>
        <v>0.694724077374572</v>
      </c>
      <c r="AJ13" s="66">
        <f>'signal-per-mass-dry-weight'!AF13*100/'signal-per-mass-dry-weight'!AF$172</f>
        <v>0.506674727946881</v>
      </c>
      <c r="AK13" s="66">
        <f>'signal-per-mass-dry-weight'!AG13*100/'signal-per-mass-dry-weight'!AG$172</f>
        <v>0.613710897740041</v>
      </c>
      <c r="AL13" s="66">
        <f>'signal-per-mass-dry-weight'!AH13*100/'signal-per-mass-dry-weight'!AH$172</f>
        <v>0.564238942666391</v>
      </c>
      <c r="AM13" s="66">
        <f t="shared" si="7"/>
        <v>0.58015991243</v>
      </c>
      <c r="AN13" s="115">
        <f t="shared" si="8"/>
        <v>0.0764050265586414</v>
      </c>
      <c r="AO13" s="66">
        <f>'signal-per-mass-dry-weight'!AI13*100/'signal-per-mass-dry-weight'!AI$172</f>
        <v>0.806724502436763</v>
      </c>
      <c r="AP13" s="66">
        <f>'signal-per-mass-dry-weight'!AJ13*100/'signal-per-mass-dry-weight'!AJ$172</f>
        <v>0.564787434233322</v>
      </c>
      <c r="AQ13" s="66">
        <f>'signal-per-mass-dry-weight'!AK13*100/'signal-per-mass-dry-weight'!AK$172</f>
        <v>0.55973383619702</v>
      </c>
      <c r="AR13" s="66">
        <f>'signal-per-mass-dry-weight'!AL13*100/'signal-per-mass-dry-weight'!AL$172</f>
        <v>0.547740041344518</v>
      </c>
      <c r="AS13" s="66">
        <f>'signal-per-mass-dry-weight'!AM13*100/'signal-per-mass-dry-weight'!AM$172</f>
        <v>0.502032757628622</v>
      </c>
      <c r="AT13" s="66">
        <f t="shared" si="9"/>
        <v>0.596203714368049</v>
      </c>
      <c r="AU13" s="115">
        <f t="shared" si="10"/>
        <v>0.120263183868274</v>
      </c>
      <c r="AV13" s="66">
        <f>'signal-per-mass-dry-weight'!AN13*100/'signal-per-mass-dry-weight'!AN$172</f>
        <v>0.477079955767159</v>
      </c>
      <c r="AW13" s="66">
        <f>'signal-per-mass-dry-weight'!AO13*100/'signal-per-mass-dry-weight'!AO$172</f>
        <v>0.594054312668907</v>
      </c>
      <c r="AX13" s="66">
        <f>'signal-per-mass-dry-weight'!AP13*100/'signal-per-mass-dry-weight'!AP$172</f>
        <v>0.596985676670938</v>
      </c>
      <c r="AY13" s="66">
        <f>'signal-per-mass-dry-weight'!AQ13*100/'signal-per-mass-dry-weight'!AQ$172</f>
        <v>0.557157689167285</v>
      </c>
      <c r="AZ13" s="66">
        <f>'signal-per-mass-dry-weight'!AR13*100/'signal-per-mass-dry-weight'!AR$172</f>
        <v>0.530136950363041</v>
      </c>
      <c r="BA13" s="66">
        <f t="shared" si="11"/>
        <v>0.551082916927466</v>
      </c>
      <c r="BB13" s="115">
        <f t="shared" si="12"/>
        <v>0.0497636384260938</v>
      </c>
      <c r="BC13" s="66">
        <f>'signal-per-mass-dry-weight'!AS13*100/'signal-per-mass-dry-weight'!AS$172</f>
        <v>0.598040215459886</v>
      </c>
      <c r="BD13" s="66">
        <f>'signal-per-mass-dry-weight'!AT13*100/'signal-per-mass-dry-weight'!AT$172</f>
        <v>0.553421463500379</v>
      </c>
      <c r="BE13" s="66">
        <f>'signal-per-mass-dry-weight'!AU13*100/'signal-per-mass-dry-weight'!AU$172</f>
        <v>0.55572168080995</v>
      </c>
      <c r="BF13" s="66">
        <f>'signal-per-mass-dry-weight'!AV13*100/'signal-per-mass-dry-weight'!AV$172</f>
        <v>0.567059468126454</v>
      </c>
      <c r="BG13" s="66">
        <f>'signal-per-mass-dry-weight'!AW13*100/'signal-per-mass-dry-weight'!AW$172</f>
        <v>0.436730409667385</v>
      </c>
      <c r="BH13" s="66">
        <f t="shared" si="13"/>
        <v>0.542194647512811</v>
      </c>
      <c r="BI13" s="115">
        <f t="shared" si="14"/>
        <v>0.0615806671262107</v>
      </c>
      <c r="BJ13" s="66">
        <f>'signal-per-mass-dry-weight'!AX13*100/'signal-per-mass-dry-weight'!AX$172</f>
        <v>0.561962087102028</v>
      </c>
      <c r="BK13" s="66">
        <f>'signal-per-mass-dry-weight'!AY13*100/'signal-per-mass-dry-weight'!AY$172</f>
        <v>0.699215209919234</v>
      </c>
      <c r="BL13" s="66">
        <f>'signal-per-mass-dry-weight'!AZ13*100/'signal-per-mass-dry-weight'!AZ$172</f>
        <v>0.571844100030611</v>
      </c>
      <c r="BM13" s="66">
        <f>'signal-per-mass-dry-weight'!BA13*100/'signal-per-mass-dry-weight'!BA$172</f>
        <v>0.647191270247698</v>
      </c>
      <c r="BN13" s="66">
        <f>'signal-per-mass-dry-weight'!BB13*100/'signal-per-mass-dry-weight'!BB$172</f>
        <v>0.583389031260028</v>
      </c>
      <c r="BO13" s="66">
        <f t="shared" si="15"/>
        <v>0.61272033971192</v>
      </c>
      <c r="BP13" s="115">
        <f t="shared" si="16"/>
        <v>0.0586881599178573</v>
      </c>
      <c r="BQ13" s="66">
        <f>'signal-per-mass-dry-weight'!BC13*100/'signal-per-mass-dry-weight'!BC$172</f>
        <v>0.555256482735795</v>
      </c>
      <c r="BR13" s="66">
        <f>'signal-per-mass-dry-weight'!BD13*100/'signal-per-mass-dry-weight'!BD$172</f>
        <v>0.591355704361284</v>
      </c>
      <c r="BS13" s="66">
        <f>'signal-per-mass-dry-weight'!BE13*100/'signal-per-mass-dry-weight'!BE$172</f>
        <v>0.586106349556391</v>
      </c>
      <c r="BT13" s="66">
        <f>'signal-per-mass-dry-weight'!BF13*100/'signal-per-mass-dry-weight'!BF$172</f>
        <v>0.553680413878777</v>
      </c>
      <c r="BU13" s="66">
        <f>'signal-per-mass-dry-weight'!BG13*100/'signal-per-mass-dry-weight'!BG$172</f>
        <v>0.567540457710538</v>
      </c>
      <c r="BV13" s="66">
        <f t="shared" si="17"/>
        <v>0.570787881648557</v>
      </c>
      <c r="BW13" s="115">
        <f t="shared" si="18"/>
        <v>0.0173358469514772</v>
      </c>
      <c r="BX13" s="66">
        <f>'signal-per-mass-dry-weight'!BH13*100/'signal-per-mass-dry-weight'!BH$172</f>
        <v>0.910357412538151</v>
      </c>
      <c r="BY13" s="66">
        <f>'signal-per-mass-dry-weight'!BI13*100/'signal-per-mass-dry-weight'!BI$172</f>
        <v>0.646697814524785</v>
      </c>
      <c r="BZ13" s="66">
        <f>'signal-per-mass-dry-weight'!BJ13*100/'signal-per-mass-dry-weight'!BJ$172</f>
        <v>0.661824657633899</v>
      </c>
      <c r="CA13" s="66">
        <f>'signal-per-mass-dry-weight'!BK13*100/'signal-per-mass-dry-weight'!BK$172</f>
        <v>0.565854905621671</v>
      </c>
      <c r="CB13" s="66">
        <f>'signal-per-mass-dry-weight'!BL13*100/'signal-per-mass-dry-weight'!BL$172</f>
        <v>0.581345395204393</v>
      </c>
      <c r="CC13" s="66">
        <f t="shared" si="19"/>
        <v>0.67321603710458</v>
      </c>
      <c r="CD13" s="115">
        <f t="shared" si="20"/>
        <v>0.1387764740455</v>
      </c>
      <c r="CE13" s="121">
        <f>'signal-per-mass-dry-weight'!BM13*100/'signal-per-mass-dry-weight'!BM$172</f>
        <v>0.785122262505453</v>
      </c>
      <c r="CF13" s="66">
        <f>'signal-per-mass-dry-weight'!BN13*100/'signal-per-mass-dry-weight'!BN$172</f>
        <v>1.1560604657739</v>
      </c>
      <c r="CG13" s="66">
        <f>'signal-per-mass-dry-weight'!BO13*100/'signal-per-mass-dry-weight'!BO$172</f>
        <v>0.835198745862292</v>
      </c>
      <c r="CH13" s="66">
        <f>'signal-per-mass-dry-weight'!BP13*100/'signal-per-mass-dry-weight'!BP$172</f>
        <v>0.77210449016556</v>
      </c>
      <c r="CI13" s="66">
        <f>'signal-per-mass-dry-weight'!BQ13*100/'signal-per-mass-dry-weight'!BQ$172</f>
        <v>0.875612218445558</v>
      </c>
      <c r="CJ13" s="66">
        <f t="shared" si="21"/>
        <v>0.884819636550553</v>
      </c>
      <c r="CK13" s="115">
        <f t="shared" si="22"/>
        <v>0.157132800040845</v>
      </c>
      <c r="CL13" s="66">
        <f>'signal-per-mass-dry-weight'!BR13*100/'signal-per-mass-dry-weight'!BR$172</f>
        <v>1.10110266318129</v>
      </c>
      <c r="CM13" s="66">
        <f>'signal-per-mass-dry-weight'!BS13*100/'signal-per-mass-dry-weight'!BS$172</f>
        <v>1.00143238207003</v>
      </c>
      <c r="CN13" s="66">
        <f>'signal-per-mass-dry-weight'!BT13*100/'signal-per-mass-dry-weight'!BT$172</f>
        <v>1.01451638080444</v>
      </c>
      <c r="CO13" s="66">
        <f>'signal-per-mass-dry-weight'!BU13*100/'signal-per-mass-dry-weight'!BU$172</f>
        <v>1.07470127525258</v>
      </c>
      <c r="CP13" s="66">
        <f>'signal-per-mass-dry-weight'!BV13*100/'signal-per-mass-dry-weight'!BV$172</f>
        <v>1.09948132839569</v>
      </c>
      <c r="CQ13" s="66">
        <f t="shared" si="23"/>
        <v>1.05824680594081</v>
      </c>
      <c r="CR13" s="115">
        <f t="shared" si="24"/>
        <v>0.0472966403262621</v>
      </c>
      <c r="CS13" s="66">
        <f>'signal-per-mass-dry-weight'!BW13*100/'signal-per-mass-dry-weight'!BW$172</f>
        <v>1.00264361382127</v>
      </c>
      <c r="CT13" s="66">
        <f>'signal-per-mass-dry-weight'!BX13*100/'signal-per-mass-dry-weight'!BX$172</f>
        <v>0.983740622308677</v>
      </c>
      <c r="CU13" s="66">
        <f>'signal-per-mass-dry-weight'!BY13*100/'signal-per-mass-dry-weight'!BY$172</f>
        <v>1.0714745391021</v>
      </c>
      <c r="CV13" s="66">
        <f>'signal-per-mass-dry-weight'!BZ13*100/'signal-per-mass-dry-weight'!BZ$172</f>
        <v>0.925066349860643</v>
      </c>
      <c r="CW13" s="66">
        <f>'signal-per-mass-dry-weight'!CA13*100/'signal-per-mass-dry-weight'!CA$172</f>
        <v>0.941098977070577</v>
      </c>
      <c r="CX13" s="66">
        <f t="shared" si="25"/>
        <v>0.984804820432654</v>
      </c>
      <c r="CY13" s="115">
        <f t="shared" si="26"/>
        <v>0.0576842283725013</v>
      </c>
      <c r="CZ13" s="66">
        <f>'signal-per-mass-dry-weight'!CB13*100/'signal-per-mass-dry-weight'!CB$172</f>
        <v>0.853042923899728</v>
      </c>
      <c r="DA13" s="66">
        <f>'signal-per-mass-dry-weight'!CC13*100/'signal-per-mass-dry-weight'!CC$172</f>
        <v>0.777869369933492</v>
      </c>
      <c r="DB13" s="66">
        <f>'signal-per-mass-dry-weight'!CD13*100/'signal-per-mass-dry-weight'!CD$172</f>
        <v>0.839598599952779</v>
      </c>
      <c r="DC13" s="66">
        <f>'signal-per-mass-dry-weight'!CE13*100/'signal-per-mass-dry-weight'!CE$172</f>
        <v>0.949685307790587</v>
      </c>
      <c r="DD13" s="66">
        <f>'signal-per-mass-dry-weight'!CF13*100/'signal-per-mass-dry-weight'!CF$172</f>
        <v>0.824135951496099</v>
      </c>
      <c r="DE13" s="66">
        <f t="shared" si="27"/>
        <v>0.848866430614537</v>
      </c>
      <c r="DF13" s="115">
        <f t="shared" si="28"/>
        <v>0.0630871639066761</v>
      </c>
      <c r="DG13" s="66">
        <f>'signal-per-mass-dry-weight'!CG13*100/'signal-per-mass-dry-weight'!CG$172</f>
        <v>1.03349701127497</v>
      </c>
      <c r="DH13" s="66">
        <f>'signal-per-mass-dry-weight'!CH13*100/'signal-per-mass-dry-weight'!CH$172</f>
        <v>1.0699816510915</v>
      </c>
      <c r="DI13" s="66">
        <f>'signal-per-mass-dry-weight'!CI13*100/'signal-per-mass-dry-weight'!CI$172</f>
        <v>0.805597037084727</v>
      </c>
      <c r="DJ13" s="66">
        <f>'signal-per-mass-dry-weight'!CJ13*100/'signal-per-mass-dry-weight'!CJ$172</f>
        <v>0.849003001277338</v>
      </c>
      <c r="DK13" s="66">
        <f>'signal-per-mass-dry-weight'!CK13*100/'signal-per-mass-dry-weight'!CK$172</f>
        <v>0.794757097351445</v>
      </c>
      <c r="DL13" s="66">
        <f t="shared" si="29"/>
        <v>0.910567159615996</v>
      </c>
      <c r="DM13" s="115">
        <f t="shared" si="30"/>
        <v>0.131096883314581</v>
      </c>
      <c r="DN13" s="66">
        <f>'signal-per-mass-dry-weight'!CL13*100/'signal-per-mass-dry-weight'!CL$172</f>
        <v>0.83783685451349</v>
      </c>
      <c r="DO13" s="66">
        <f>'signal-per-mass-dry-weight'!CM13*100/'signal-per-mass-dry-weight'!CM$172</f>
        <v>1.09405110302062</v>
      </c>
      <c r="DP13" s="66">
        <f>'signal-per-mass-dry-weight'!CN13*100/'signal-per-mass-dry-weight'!CN$172</f>
        <v>0.886852782939747</v>
      </c>
      <c r="DQ13" s="66">
        <f>'signal-per-mass-dry-weight'!CO13*100/'signal-per-mass-dry-weight'!CO$172</f>
        <v>0.947720896077314</v>
      </c>
      <c r="DR13" s="66">
        <f>'signal-per-mass-dry-weight'!CP13*100/'signal-per-mass-dry-weight'!CP$172</f>
        <v>0.969491486286422</v>
      </c>
      <c r="DS13" s="66">
        <f t="shared" si="31"/>
        <v>0.947190624567518</v>
      </c>
      <c r="DT13" s="115">
        <f t="shared" si="32"/>
        <v>0.0970367351961101</v>
      </c>
      <c r="DU13" s="66">
        <f>'signal-per-mass-dry-weight'!CQ13*100/'signal-per-mass-dry-weight'!CQ$172</f>
        <v>0.779369029930201</v>
      </c>
      <c r="DV13" s="66">
        <f>'signal-per-mass-dry-weight'!CR13*100/'signal-per-mass-dry-weight'!CR$172</f>
        <v>1.02537716325877</v>
      </c>
      <c r="DW13" s="66">
        <f>'signal-per-mass-dry-weight'!CS13*100/'signal-per-mass-dry-weight'!CS$172</f>
        <v>0.977484745833412</v>
      </c>
      <c r="DX13" s="66">
        <f>'signal-per-mass-dry-weight'!CT13*100/'signal-per-mass-dry-weight'!CT$172</f>
        <v>0.98629403147062</v>
      </c>
      <c r="DY13" s="66">
        <f>'signal-per-mass-dry-weight'!CU13*100/'signal-per-mass-dry-weight'!CU$172</f>
        <v>0.536532695616804</v>
      </c>
      <c r="DZ13" s="66">
        <f t="shared" si="33"/>
        <v>0.861011533221961</v>
      </c>
      <c r="EA13" s="115">
        <f t="shared" si="34"/>
        <v>0.205079123973037</v>
      </c>
      <c r="EB13" s="66">
        <f>'signal-per-mass-dry-weight'!CV13*100/'signal-per-mass-dry-weight'!CV$172</f>
        <v>1.01716812115379</v>
      </c>
      <c r="EC13" s="66">
        <f>'signal-per-mass-dry-weight'!CW13*100/'signal-per-mass-dry-weight'!CW$172</f>
        <v>0.673202201769004</v>
      </c>
      <c r="ED13" s="66">
        <f>'signal-per-mass-dry-weight'!CX13*100/'signal-per-mass-dry-weight'!CX$172</f>
        <v>1.0382198663061</v>
      </c>
      <c r="EE13" s="66">
        <f>'signal-per-mass-dry-weight'!CY13*100/'signal-per-mass-dry-weight'!CY$172</f>
        <v>0.80454401349329</v>
      </c>
      <c r="EF13" s="66">
        <f>'signal-per-mass-dry-weight'!CZ13*100/'signal-per-mass-dry-weight'!CZ$172</f>
        <v>0.809219738375373</v>
      </c>
      <c r="EG13" s="66">
        <f t="shared" si="35"/>
        <v>0.868470788219511</v>
      </c>
      <c r="EH13" s="115">
        <f t="shared" si="36"/>
        <v>0.155445156423352</v>
      </c>
    </row>
    <row r="14" spans="1:138">
      <c r="A14">
        <f>'imported data from Web Calc'!A13</f>
        <v>960.6</v>
      </c>
      <c r="B14" t="str">
        <f>'imported data from Web Calc'!B13</f>
        <v>C51H90O15</v>
      </c>
      <c r="C14" s="61" t="str">
        <f>'imported data from Web Calc'!C13</f>
        <v>DGDG(36:3)</v>
      </c>
      <c r="D14" s="96"/>
      <c r="E14" s="96"/>
      <c r="F14" s="96"/>
      <c r="G14" s="66">
        <f>'signal-per-mass-dry-weight'!G14*100/'signal-per-mass-dry-weight'!G$172</f>
        <v>1.25846277321925</v>
      </c>
      <c r="H14" s="66">
        <f>'signal-per-mass-dry-weight'!H14*100/'signal-per-mass-dry-weight'!H$172</f>
        <v>1.50244596431249</v>
      </c>
      <c r="I14" s="66">
        <f>'signal-per-mass-dry-weight'!I14*100/'signal-per-mass-dry-weight'!I$172</f>
        <v>1.33312892521271</v>
      </c>
      <c r="J14" s="66">
        <f>'signal-per-mass-dry-weight'!J14*100/'signal-per-mass-dry-weight'!J$172</f>
        <v>1.39512377975669</v>
      </c>
      <c r="K14" s="66">
        <f>'signal-per-mass-dry-weight'!K14*100/'signal-per-mass-dry-weight'!K$172</f>
        <v>1.46645378096827</v>
      </c>
      <c r="L14" s="66">
        <f>'signal-per-mass-dry-weight'!L14*100/'signal-per-mass-dry-weight'!L$172</f>
        <v>1.33577070050711</v>
      </c>
      <c r="M14" s="66">
        <f>'signal-per-mass-dry-weight'!M14*100/'signal-per-mass-dry-weight'!M$172</f>
        <v>1.35190621934796</v>
      </c>
      <c r="N14" s="66">
        <f>'signal-per-mass-dry-weight'!N14*100/'signal-per-mass-dry-weight'!N$172</f>
        <v>1.35639173338581</v>
      </c>
      <c r="O14" s="66">
        <f>'signal-per-mass-dry-weight'!O14*100/'signal-per-mass-dry-weight'!O$172</f>
        <v>1.27867029648218</v>
      </c>
      <c r="P14" s="66">
        <f>'signal-per-mass-dry-weight'!P14*100/'signal-per-mass-dry-weight'!P$172</f>
        <v>1.29056197419766</v>
      </c>
      <c r="Q14" s="66">
        <f t="shared" si="0"/>
        <v>1.35689161473901</v>
      </c>
      <c r="R14" s="115">
        <f t="shared" si="1"/>
        <v>0.0788063241665125</v>
      </c>
      <c r="S14" s="66">
        <f t="shared" si="2"/>
        <v>0.0580785696591325</v>
      </c>
      <c r="T14" s="66">
        <f>'signal-per-mass-dry-weight'!T14*100/'signal-per-mass-dry-weight'!T$172</f>
        <v>1.13840608787847</v>
      </c>
      <c r="U14" s="66">
        <f>'signal-per-mass-dry-weight'!U14*100/'signal-per-mass-dry-weight'!U$172</f>
        <v>0.922275290944299</v>
      </c>
      <c r="V14" s="66">
        <f>'signal-per-mass-dry-weight'!V14*100/'signal-per-mass-dry-weight'!V$172</f>
        <v>1.27103862018827</v>
      </c>
      <c r="W14" s="66">
        <f>'signal-per-mass-dry-weight'!W14*100/'signal-per-mass-dry-weight'!W$172</f>
        <v>0.892740925551857</v>
      </c>
      <c r="X14" s="66">
        <f>'signal-per-mass-dry-weight'!X14*100/'signal-per-mass-dry-weight'!X$172</f>
        <v>1.26152791563943</v>
      </c>
      <c r="Y14" s="66">
        <f t="shared" si="3"/>
        <v>1.09719776804047</v>
      </c>
      <c r="Z14" s="115">
        <f t="shared" si="4"/>
        <v>0.181193017486269</v>
      </c>
      <c r="AA14" s="66">
        <f>'signal-per-mass-dry-weight'!Y14*100/'signal-per-mass-dry-weight'!Y$172</f>
        <v>1.28432061353313</v>
      </c>
      <c r="AB14" s="66">
        <f>'signal-per-mass-dry-weight'!Z14*100/'signal-per-mass-dry-weight'!Z$172</f>
        <v>1.2680073921652</v>
      </c>
      <c r="AC14" s="66">
        <f>'signal-per-mass-dry-weight'!AA14*100/'signal-per-mass-dry-weight'!AA$172</f>
        <v>1.35915106215956</v>
      </c>
      <c r="AD14" s="66">
        <f>'signal-per-mass-dry-weight'!AB14*100/'signal-per-mass-dry-weight'!AB$172</f>
        <v>1.07274552389784</v>
      </c>
      <c r="AE14" s="66">
        <f>'signal-per-mass-dry-weight'!AC14*100/'signal-per-mass-dry-weight'!AC$172</f>
        <v>1.2339576110944</v>
      </c>
      <c r="AF14" s="66">
        <f t="shared" si="5"/>
        <v>1.24363644057002</v>
      </c>
      <c r="AG14" s="115">
        <f t="shared" si="6"/>
        <v>0.105936488229265</v>
      </c>
      <c r="AH14" s="66">
        <f>'signal-per-mass-dry-weight'!AD14*100/'signal-per-mass-dry-weight'!AD$172</f>
        <v>1.67482345204546</v>
      </c>
      <c r="AI14" s="66">
        <f>'signal-per-mass-dry-weight'!AE14*100/'signal-per-mass-dry-weight'!AE$172</f>
        <v>1.67279125115277</v>
      </c>
      <c r="AJ14" s="66">
        <f>'signal-per-mass-dry-weight'!AF14*100/'signal-per-mass-dry-weight'!AF$172</f>
        <v>1.57288280458945</v>
      </c>
      <c r="AK14" s="66">
        <f>'signal-per-mass-dry-weight'!AG14*100/'signal-per-mass-dry-weight'!AG$172</f>
        <v>1.42249275447397</v>
      </c>
      <c r="AL14" s="66">
        <f>'signal-per-mass-dry-weight'!AH14*100/'signal-per-mass-dry-weight'!AH$172</f>
        <v>1.54722028936692</v>
      </c>
      <c r="AM14" s="66">
        <f t="shared" si="7"/>
        <v>1.57804211032571</v>
      </c>
      <c r="AN14" s="115">
        <f t="shared" si="8"/>
        <v>0.104302724055182</v>
      </c>
      <c r="AO14" s="66">
        <f>'signal-per-mass-dry-weight'!AI14*100/'signal-per-mass-dry-weight'!AI$172</f>
        <v>1.95027727650949</v>
      </c>
      <c r="AP14" s="66">
        <f>'signal-per-mass-dry-weight'!AJ14*100/'signal-per-mass-dry-weight'!AJ$172</f>
        <v>1.18771475140243</v>
      </c>
      <c r="AQ14" s="66">
        <f>'signal-per-mass-dry-weight'!AK14*100/'signal-per-mass-dry-weight'!AK$172</f>
        <v>1.03997443106896</v>
      </c>
      <c r="AR14" s="66">
        <f>'signal-per-mass-dry-weight'!AL14*100/'signal-per-mass-dry-weight'!AL$172</f>
        <v>1.54405545920098</v>
      </c>
      <c r="AS14" s="66">
        <f>'signal-per-mass-dry-weight'!AM14*100/'signal-per-mass-dry-weight'!AM$172</f>
        <v>1.49725188068095</v>
      </c>
      <c r="AT14" s="66">
        <f t="shared" si="9"/>
        <v>1.44385475977256</v>
      </c>
      <c r="AU14" s="115">
        <f t="shared" si="10"/>
        <v>0.352874702248191</v>
      </c>
      <c r="AV14" s="66">
        <f>'signal-per-mass-dry-weight'!AN14*100/'signal-per-mass-dry-weight'!AN$172</f>
        <v>1.15815943034978</v>
      </c>
      <c r="AW14" s="66">
        <f>'signal-per-mass-dry-weight'!AO14*100/'signal-per-mass-dry-weight'!AO$172</f>
        <v>1.58450447436534</v>
      </c>
      <c r="AX14" s="66">
        <f>'signal-per-mass-dry-weight'!AP14*100/'signal-per-mass-dry-weight'!AP$172</f>
        <v>1.49623916885593</v>
      </c>
      <c r="AY14" s="66">
        <f>'signal-per-mass-dry-weight'!AQ14*100/'signal-per-mass-dry-weight'!AQ$172</f>
        <v>1.11524877108482</v>
      </c>
      <c r="AZ14" s="66">
        <f>'signal-per-mass-dry-weight'!AR14*100/'signal-per-mass-dry-weight'!AR$172</f>
        <v>1.1381322977266</v>
      </c>
      <c r="BA14" s="66">
        <f t="shared" si="11"/>
        <v>1.29845682847649</v>
      </c>
      <c r="BB14" s="115">
        <f t="shared" si="12"/>
        <v>0.223547320079583</v>
      </c>
      <c r="BC14" s="66">
        <f>'signal-per-mass-dry-weight'!AS14*100/'signal-per-mass-dry-weight'!AS$172</f>
        <v>1.39150251716142</v>
      </c>
      <c r="BD14" s="66">
        <f>'signal-per-mass-dry-weight'!AT14*100/'signal-per-mass-dry-weight'!AT$172</f>
        <v>1.19070098517157</v>
      </c>
      <c r="BE14" s="66">
        <f>'signal-per-mass-dry-weight'!AU14*100/'signal-per-mass-dry-weight'!AU$172</f>
        <v>1.27886634821076</v>
      </c>
      <c r="BF14" s="66">
        <f>'signal-per-mass-dry-weight'!AV14*100/'signal-per-mass-dry-weight'!AV$172</f>
        <v>1.77559342098298</v>
      </c>
      <c r="BG14" s="66">
        <f>'signal-per-mass-dry-weight'!AW14*100/'signal-per-mass-dry-weight'!AW$172</f>
        <v>1.11485330920105</v>
      </c>
      <c r="BH14" s="66">
        <f t="shared" si="13"/>
        <v>1.35030331614556</v>
      </c>
      <c r="BI14" s="115">
        <f t="shared" si="14"/>
        <v>0.259124438082939</v>
      </c>
      <c r="BJ14" s="66">
        <f>'signal-per-mass-dry-weight'!AX14*100/'signal-per-mass-dry-weight'!AX$172</f>
        <v>1.4013225814985</v>
      </c>
      <c r="BK14" s="66">
        <f>'signal-per-mass-dry-weight'!AY14*100/'signal-per-mass-dry-weight'!AY$172</f>
        <v>1.82576015955894</v>
      </c>
      <c r="BL14" s="66">
        <f>'signal-per-mass-dry-weight'!AZ14*100/'signal-per-mass-dry-weight'!AZ$172</f>
        <v>1.36726634443409</v>
      </c>
      <c r="BM14" s="66">
        <f>'signal-per-mass-dry-weight'!BA14*100/'signal-per-mass-dry-weight'!BA$172</f>
        <v>1.68979049884339</v>
      </c>
      <c r="BN14" s="66">
        <f>'signal-per-mass-dry-weight'!BB14*100/'signal-per-mass-dry-weight'!BB$172</f>
        <v>1.26001585661559</v>
      </c>
      <c r="BO14" s="66">
        <f t="shared" si="15"/>
        <v>1.5088310881901</v>
      </c>
      <c r="BP14" s="115">
        <f t="shared" si="16"/>
        <v>0.238064077367806</v>
      </c>
      <c r="BQ14" s="66">
        <f>'signal-per-mass-dry-weight'!BC14*100/'signal-per-mass-dry-weight'!BC$172</f>
        <v>1.30804548051824</v>
      </c>
      <c r="BR14" s="66">
        <f>'signal-per-mass-dry-weight'!BD14*100/'signal-per-mass-dry-weight'!BD$172</f>
        <v>1.10303369265664</v>
      </c>
      <c r="BS14" s="66">
        <f>'signal-per-mass-dry-weight'!BE14*100/'signal-per-mass-dry-weight'!BE$172</f>
        <v>1.45983736756607</v>
      </c>
      <c r="BT14" s="66">
        <f>'signal-per-mass-dry-weight'!BF14*100/'signal-per-mass-dry-weight'!BF$172</f>
        <v>1.20524178086043</v>
      </c>
      <c r="BU14" s="66">
        <f>'signal-per-mass-dry-weight'!BG14*100/'signal-per-mass-dry-weight'!BG$172</f>
        <v>1.32295056718176</v>
      </c>
      <c r="BV14" s="66">
        <f t="shared" si="17"/>
        <v>1.27982177775663</v>
      </c>
      <c r="BW14" s="115">
        <f t="shared" si="18"/>
        <v>0.134050816315729</v>
      </c>
      <c r="BX14" s="66">
        <f>'signal-per-mass-dry-weight'!BH14*100/'signal-per-mass-dry-weight'!BH$172</f>
        <v>1.62542688609195</v>
      </c>
      <c r="BY14" s="66">
        <f>'signal-per-mass-dry-weight'!BI14*100/'signal-per-mass-dry-weight'!BI$172</f>
        <v>1.70723930792411</v>
      </c>
      <c r="BZ14" s="66">
        <f>'signal-per-mass-dry-weight'!BJ14*100/'signal-per-mass-dry-weight'!BJ$172</f>
        <v>1.270199260843</v>
      </c>
      <c r="CA14" s="66">
        <f>'signal-per-mass-dry-weight'!BK14*100/'signal-per-mass-dry-weight'!BK$172</f>
        <v>1.36480195316765</v>
      </c>
      <c r="CB14" s="66">
        <f>'signal-per-mass-dry-weight'!BL14*100/'signal-per-mass-dry-weight'!BL$172</f>
        <v>1.34609412658155</v>
      </c>
      <c r="CC14" s="66">
        <f t="shared" si="19"/>
        <v>1.46275230692165</v>
      </c>
      <c r="CD14" s="115">
        <f t="shared" si="20"/>
        <v>0.191387689495939</v>
      </c>
      <c r="CE14" s="121">
        <f>'signal-per-mass-dry-weight'!BM14*100/'signal-per-mass-dry-weight'!BM$172</f>
        <v>1.57070595449225</v>
      </c>
      <c r="CF14" s="66">
        <f>'signal-per-mass-dry-weight'!BN14*100/'signal-per-mass-dry-weight'!BN$172</f>
        <v>1.15425016125499</v>
      </c>
      <c r="CG14" s="66">
        <f>'signal-per-mass-dry-weight'!BO14*100/'signal-per-mass-dry-weight'!BO$172</f>
        <v>1.26024657600741</v>
      </c>
      <c r="CH14" s="66">
        <f>'signal-per-mass-dry-weight'!BP14*100/'signal-per-mass-dry-weight'!BP$172</f>
        <v>1.27077262159649</v>
      </c>
      <c r="CI14" s="66">
        <f>'signal-per-mass-dry-weight'!BQ14*100/'signal-per-mass-dry-weight'!BQ$172</f>
        <v>1.09716355433138</v>
      </c>
      <c r="CJ14" s="66">
        <f t="shared" si="21"/>
        <v>1.27062777353651</v>
      </c>
      <c r="CK14" s="115">
        <f t="shared" si="22"/>
        <v>0.182885407368654</v>
      </c>
      <c r="CL14" s="66">
        <f>'signal-per-mass-dry-weight'!BR14*100/'signal-per-mass-dry-weight'!BR$172</f>
        <v>1.18279418270688</v>
      </c>
      <c r="CM14" s="66">
        <f>'signal-per-mass-dry-weight'!BS14*100/'signal-per-mass-dry-weight'!BS$172</f>
        <v>1.08366808667156</v>
      </c>
      <c r="CN14" s="66">
        <f>'signal-per-mass-dry-weight'!BT14*100/'signal-per-mass-dry-weight'!BT$172</f>
        <v>1.01283838480576</v>
      </c>
      <c r="CO14" s="66">
        <f>'signal-per-mass-dry-weight'!BU14*100/'signal-per-mass-dry-weight'!BU$172</f>
        <v>1.30982655425487</v>
      </c>
      <c r="CP14" s="66">
        <f>'signal-per-mass-dry-weight'!BV14*100/'signal-per-mass-dry-weight'!BV$172</f>
        <v>1.44904868514801</v>
      </c>
      <c r="CQ14" s="66">
        <f t="shared" si="23"/>
        <v>1.20763517871742</v>
      </c>
      <c r="CR14" s="115">
        <f t="shared" si="24"/>
        <v>0.175110154069313</v>
      </c>
      <c r="CS14" s="66">
        <f>'signal-per-mass-dry-weight'!BW14*100/'signal-per-mass-dry-weight'!BW$172</f>
        <v>1.71881762369361</v>
      </c>
      <c r="CT14" s="66">
        <f>'signal-per-mass-dry-weight'!BX14*100/'signal-per-mass-dry-weight'!BX$172</f>
        <v>1.37720677821831</v>
      </c>
      <c r="CU14" s="66">
        <f>'signal-per-mass-dry-weight'!BY14*100/'signal-per-mass-dry-weight'!BY$172</f>
        <v>2.01234995351679</v>
      </c>
      <c r="CV14" s="66">
        <f>'signal-per-mass-dry-weight'!BZ14*100/'signal-per-mass-dry-weight'!BZ$172</f>
        <v>1.02334276125776</v>
      </c>
      <c r="CW14" s="66">
        <f>'signal-per-mass-dry-weight'!CA14*100/'signal-per-mass-dry-weight'!CA$172</f>
        <v>1.39895170916951</v>
      </c>
      <c r="CX14" s="66">
        <f t="shared" si="25"/>
        <v>1.5061337651712</v>
      </c>
      <c r="CY14" s="115">
        <f t="shared" si="26"/>
        <v>0.375062184034982</v>
      </c>
      <c r="CZ14" s="66">
        <f>'signal-per-mass-dry-weight'!CB14*100/'signal-per-mass-dry-weight'!CB$172</f>
        <v>1.21898662805418</v>
      </c>
      <c r="DA14" s="66">
        <f>'signal-per-mass-dry-weight'!CC14*100/'signal-per-mass-dry-weight'!CC$172</f>
        <v>1.2742505374297</v>
      </c>
      <c r="DB14" s="66">
        <f>'signal-per-mass-dry-weight'!CD14*100/'signal-per-mass-dry-weight'!CD$172</f>
        <v>1.35816190591731</v>
      </c>
      <c r="DC14" s="66">
        <f>'signal-per-mass-dry-weight'!CE14*100/'signal-per-mass-dry-weight'!CE$172</f>
        <v>1.34121920693418</v>
      </c>
      <c r="DD14" s="66">
        <f>'signal-per-mass-dry-weight'!CF14*100/'signal-per-mass-dry-weight'!CF$172</f>
        <v>1.09484648253153</v>
      </c>
      <c r="DE14" s="66">
        <f t="shared" si="27"/>
        <v>1.25749295217338</v>
      </c>
      <c r="DF14" s="115">
        <f t="shared" si="28"/>
        <v>0.106491492303282</v>
      </c>
      <c r="DG14" s="66">
        <f>'signal-per-mass-dry-weight'!CG14*100/'signal-per-mass-dry-weight'!CG$172</f>
        <v>1.41388441749111</v>
      </c>
      <c r="DH14" s="66">
        <f>'signal-per-mass-dry-weight'!CH14*100/'signal-per-mass-dry-weight'!CH$172</f>
        <v>1.44732627726014</v>
      </c>
      <c r="DI14" s="66">
        <f>'signal-per-mass-dry-weight'!CI14*100/'signal-per-mass-dry-weight'!CI$172</f>
        <v>1.1990763096968</v>
      </c>
      <c r="DJ14" s="66">
        <f>'signal-per-mass-dry-weight'!CJ14*100/'signal-per-mass-dry-weight'!CJ$172</f>
        <v>1.1557791535004</v>
      </c>
      <c r="DK14" s="66">
        <f>'signal-per-mass-dry-weight'!CK14*100/'signal-per-mass-dry-weight'!CK$172</f>
        <v>1.27405885409462</v>
      </c>
      <c r="DL14" s="66">
        <f t="shared" si="29"/>
        <v>1.29802500240861</v>
      </c>
      <c r="DM14" s="115">
        <f t="shared" si="30"/>
        <v>0.128756918572895</v>
      </c>
      <c r="DN14" s="66">
        <f>'signal-per-mass-dry-weight'!CL14*100/'signal-per-mass-dry-weight'!CL$172</f>
        <v>1.48536731078099</v>
      </c>
      <c r="DO14" s="66">
        <f>'signal-per-mass-dry-weight'!CM14*100/'signal-per-mass-dry-weight'!CM$172</f>
        <v>1.20226585109387</v>
      </c>
      <c r="DP14" s="66">
        <f>'signal-per-mass-dry-weight'!CN14*100/'signal-per-mass-dry-weight'!CN$172</f>
        <v>1.78460281527942</v>
      </c>
      <c r="DQ14" s="66">
        <f>'signal-per-mass-dry-weight'!CO14*100/'signal-per-mass-dry-weight'!CO$172</f>
        <v>1.39540330495291</v>
      </c>
      <c r="DR14" s="66">
        <f>'signal-per-mass-dry-weight'!CP14*100/'signal-per-mass-dry-weight'!CP$172</f>
        <v>1.98017468267787</v>
      </c>
      <c r="DS14" s="66">
        <f t="shared" si="31"/>
        <v>1.56956279295701</v>
      </c>
      <c r="DT14" s="115">
        <f t="shared" si="32"/>
        <v>0.311115647775579</v>
      </c>
      <c r="DU14" s="66">
        <f>'signal-per-mass-dry-weight'!CQ14*100/'signal-per-mass-dry-weight'!CQ$172</f>
        <v>1.404299500889</v>
      </c>
      <c r="DV14" s="66">
        <f>'signal-per-mass-dry-weight'!CR14*100/'signal-per-mass-dry-weight'!CR$172</f>
        <v>1.36054327839069</v>
      </c>
      <c r="DW14" s="66">
        <f>'signal-per-mass-dry-weight'!CS14*100/'signal-per-mass-dry-weight'!CS$172</f>
        <v>1.48058216511358</v>
      </c>
      <c r="DX14" s="66">
        <f>'signal-per-mass-dry-weight'!CT14*100/'signal-per-mass-dry-weight'!CT$172</f>
        <v>1.73574297891055</v>
      </c>
      <c r="DY14" s="66">
        <f>'signal-per-mass-dry-weight'!CU14*100/'signal-per-mass-dry-weight'!CU$172</f>
        <v>1.48471547666374</v>
      </c>
      <c r="DZ14" s="66">
        <f t="shared" si="33"/>
        <v>1.49317667999351</v>
      </c>
      <c r="EA14" s="115">
        <f t="shared" si="34"/>
        <v>0.145395491095379</v>
      </c>
      <c r="EB14" s="66">
        <f>'signal-per-mass-dry-weight'!CV14*100/'signal-per-mass-dry-weight'!CV$172</f>
        <v>1.37185640574386</v>
      </c>
      <c r="EC14" s="66">
        <f>'signal-per-mass-dry-weight'!CW14*100/'signal-per-mass-dry-weight'!CW$172</f>
        <v>1.45589531017467</v>
      </c>
      <c r="ED14" s="66">
        <f>'signal-per-mass-dry-weight'!CX14*100/'signal-per-mass-dry-weight'!CX$172</f>
        <v>1.81089922173308</v>
      </c>
      <c r="EE14" s="66">
        <f>'signal-per-mass-dry-weight'!CY14*100/'signal-per-mass-dry-weight'!CY$172</f>
        <v>1.90077145084609</v>
      </c>
      <c r="EF14" s="66">
        <f>'signal-per-mass-dry-weight'!CZ14*100/'signal-per-mass-dry-weight'!CZ$172</f>
        <v>1.27625317031425</v>
      </c>
      <c r="EG14" s="66">
        <f t="shared" si="35"/>
        <v>1.56313511176239</v>
      </c>
      <c r="EH14" s="115">
        <f t="shared" si="36"/>
        <v>0.276484411137934</v>
      </c>
    </row>
    <row r="15" spans="1:138">
      <c r="A15">
        <f>'imported data from Web Calc'!A14</f>
        <v>962.6</v>
      </c>
      <c r="B15" t="str">
        <f>'imported data from Web Calc'!B14</f>
        <v>C51H92O15</v>
      </c>
      <c r="C15" s="61" t="str">
        <f>'imported data from Web Calc'!C14</f>
        <v>DGDG(36:2)</v>
      </c>
      <c r="D15" s="96"/>
      <c r="E15" s="96"/>
      <c r="F15" s="96"/>
      <c r="G15" s="66">
        <f>'signal-per-mass-dry-weight'!G15*100/'signal-per-mass-dry-weight'!G$172</f>
        <v>0.0762421808701078</v>
      </c>
      <c r="H15" s="66">
        <f>'signal-per-mass-dry-weight'!H15*100/'signal-per-mass-dry-weight'!H$172</f>
        <v>0.107519987460508</v>
      </c>
      <c r="I15" s="66">
        <f>'signal-per-mass-dry-weight'!I15*100/'signal-per-mass-dry-weight'!I$172</f>
        <v>0.0872901828057709</v>
      </c>
      <c r="J15" s="66">
        <f>'signal-per-mass-dry-weight'!J15*100/'signal-per-mass-dry-weight'!J$172</f>
        <v>0.0903293261732821</v>
      </c>
      <c r="K15" s="66">
        <f>'signal-per-mass-dry-weight'!K15*100/'signal-per-mass-dry-weight'!K$172</f>
        <v>0.0656521867258832</v>
      </c>
      <c r="L15" s="66">
        <f>'signal-per-mass-dry-weight'!L15*100/'signal-per-mass-dry-weight'!L$172</f>
        <v>0.107884065026046</v>
      </c>
      <c r="M15" s="66">
        <f>'signal-per-mass-dry-weight'!M15*100/'signal-per-mass-dry-weight'!M$172</f>
        <v>0.0525546660612868</v>
      </c>
      <c r="N15" s="66">
        <f>'signal-per-mass-dry-weight'!N15*100/'signal-per-mass-dry-weight'!N$172</f>
        <v>0.107960485171721</v>
      </c>
      <c r="O15" s="66">
        <f>'signal-per-mass-dry-weight'!O15*100/'signal-per-mass-dry-weight'!O$172</f>
        <v>0.0212178132298251</v>
      </c>
      <c r="P15" s="66">
        <f>'signal-per-mass-dry-weight'!P15*100/'signal-per-mass-dry-weight'!P$172</f>
        <v>0.0555319266005878</v>
      </c>
      <c r="Q15" s="66">
        <f t="shared" si="0"/>
        <v>0.0772182820125018</v>
      </c>
      <c r="R15" s="115">
        <f t="shared" si="1"/>
        <v>0.0287254844672216</v>
      </c>
      <c r="S15" s="66">
        <f t="shared" si="2"/>
        <v>0.372003672168864</v>
      </c>
      <c r="T15" s="66">
        <f>'signal-per-mass-dry-weight'!T15*100/'signal-per-mass-dry-weight'!T$172</f>
        <v>0.0494618118034706</v>
      </c>
      <c r="U15" s="66">
        <f>'signal-per-mass-dry-weight'!U15*100/'signal-per-mass-dry-weight'!U$172</f>
        <v>0.0493022862365308</v>
      </c>
      <c r="V15" s="66">
        <f>'signal-per-mass-dry-weight'!V15*100/'signal-per-mass-dry-weight'!V$172</f>
        <v>0.0334863106099091</v>
      </c>
      <c r="W15" s="66">
        <f>'signal-per-mass-dry-weight'!W15*100/'signal-per-mass-dry-weight'!W$172</f>
        <v>0.0895645722489661</v>
      </c>
      <c r="X15" s="66">
        <f>'signal-per-mass-dry-weight'!X15*100/'signal-per-mass-dry-weight'!X$172</f>
        <v>0.0723380738207376</v>
      </c>
      <c r="Y15" s="66">
        <f t="shared" si="3"/>
        <v>0.0588306109439229</v>
      </c>
      <c r="Z15" s="115">
        <f t="shared" si="4"/>
        <v>0.0220676508681415</v>
      </c>
      <c r="AA15" s="66">
        <f>'signal-per-mass-dry-weight'!Y15*100/'signal-per-mass-dry-weight'!Y$172</f>
        <v>0.0732772554770667</v>
      </c>
      <c r="AB15" s="66">
        <f>'signal-per-mass-dry-weight'!Z15*100/'signal-per-mass-dry-weight'!Z$172</f>
        <v>0.0572707617893226</v>
      </c>
      <c r="AC15" s="66">
        <f>'signal-per-mass-dry-weight'!AA15*100/'signal-per-mass-dry-weight'!AA$172</f>
        <v>0.0734345463571124</v>
      </c>
      <c r="AD15" s="66">
        <f>'signal-per-mass-dry-weight'!AB15*100/'signal-per-mass-dry-weight'!AB$172</f>
        <v>0.140609227876635</v>
      </c>
      <c r="AE15" s="66">
        <f>'signal-per-mass-dry-weight'!AC15*100/'signal-per-mass-dry-weight'!AC$172</f>
        <v>0.0651807304275665</v>
      </c>
      <c r="AF15" s="66">
        <f t="shared" si="5"/>
        <v>0.0819545043855406</v>
      </c>
      <c r="AG15" s="115">
        <f t="shared" si="6"/>
        <v>0.0334623204611995</v>
      </c>
      <c r="AH15" s="66">
        <f>'signal-per-mass-dry-weight'!AD15*100/'signal-per-mass-dry-weight'!AD$172</f>
        <v>0</v>
      </c>
      <c r="AI15" s="66">
        <f>'signal-per-mass-dry-weight'!AE15*100/'signal-per-mass-dry-weight'!AE$172</f>
        <v>0.0493973320089997</v>
      </c>
      <c r="AJ15" s="66">
        <f>'signal-per-mass-dry-weight'!AF15*100/'signal-per-mass-dry-weight'!AF$172</f>
        <v>0.04630776604062</v>
      </c>
      <c r="AK15" s="66">
        <f>'signal-per-mass-dry-weight'!AG15*100/'signal-per-mass-dry-weight'!AG$172</f>
        <v>0.0822830176826086</v>
      </c>
      <c r="AL15" s="66">
        <f>'signal-per-mass-dry-weight'!AH15*100/'signal-per-mass-dry-weight'!AH$172</f>
        <v>0.0497227918564471</v>
      </c>
      <c r="AM15" s="66">
        <f t="shared" si="7"/>
        <v>0.0455421815177351</v>
      </c>
      <c r="AN15" s="115">
        <f t="shared" si="8"/>
        <v>0.0293977258783079</v>
      </c>
      <c r="AO15" s="66">
        <f>'signal-per-mass-dry-weight'!AI15*100/'signal-per-mass-dry-weight'!AI$172</f>
        <v>0.0742566736410864</v>
      </c>
      <c r="AP15" s="66">
        <f>'signal-per-mass-dry-weight'!AJ15*100/'signal-per-mass-dry-weight'!AJ$172</f>
        <v>0.0252782099720796</v>
      </c>
      <c r="AQ15" s="66">
        <f>'signal-per-mass-dry-weight'!AK15*100/'signal-per-mass-dry-weight'!AK$172</f>
        <v>0.0313200387959963</v>
      </c>
      <c r="AR15" s="66">
        <f>'signal-per-mass-dry-weight'!AL15*100/'signal-per-mass-dry-weight'!AL$172</f>
        <v>0.0718990507731467</v>
      </c>
      <c r="AS15" s="66">
        <f>'signal-per-mass-dry-weight'!AM15*100/'signal-per-mass-dry-weight'!AM$172</f>
        <v>0.0274543206359264</v>
      </c>
      <c r="AT15" s="66">
        <f t="shared" si="9"/>
        <v>0.0460416587636471</v>
      </c>
      <c r="AU15" s="115">
        <f t="shared" si="10"/>
        <v>0.0247892508203317</v>
      </c>
      <c r="AV15" s="66">
        <f>'signal-per-mass-dry-weight'!AN15*100/'signal-per-mass-dry-weight'!AN$172</f>
        <v>0.0529728480230927</v>
      </c>
      <c r="AW15" s="66">
        <f>'signal-per-mass-dry-weight'!AO15*100/'signal-per-mass-dry-weight'!AO$172</f>
        <v>0.0517882437488332</v>
      </c>
      <c r="AX15" s="66">
        <f>'signal-per-mass-dry-weight'!AP15*100/'signal-per-mass-dry-weight'!AP$172</f>
        <v>0.0613433791520499</v>
      </c>
      <c r="AY15" s="66">
        <f>'signal-per-mass-dry-weight'!AQ15*100/'signal-per-mass-dry-weight'!AQ$172</f>
        <v>0.0707822835602722</v>
      </c>
      <c r="AZ15" s="66">
        <f>'signal-per-mass-dry-weight'!AR15*100/'signal-per-mass-dry-weight'!AR$172</f>
        <v>0.0360019381117323</v>
      </c>
      <c r="BA15" s="66">
        <f t="shared" si="11"/>
        <v>0.054577738519196</v>
      </c>
      <c r="BB15" s="115">
        <f t="shared" si="12"/>
        <v>0.0128819494692912</v>
      </c>
      <c r="BC15" s="66">
        <f>'signal-per-mass-dry-weight'!AS15*100/'signal-per-mass-dry-weight'!AS$172</f>
        <v>0.0953434539947817</v>
      </c>
      <c r="BD15" s="66">
        <f>'signal-per-mass-dry-weight'!AT15*100/'signal-per-mass-dry-weight'!AT$172</f>
        <v>0.126204291525718</v>
      </c>
      <c r="BE15" s="66">
        <f>'signal-per-mass-dry-weight'!AU15*100/'signal-per-mass-dry-weight'!AU$172</f>
        <v>0.131965570640885</v>
      </c>
      <c r="BF15" s="66">
        <f>'signal-per-mass-dry-weight'!AV15*100/'signal-per-mass-dry-weight'!AV$172</f>
        <v>0.083787900374307</v>
      </c>
      <c r="BG15" s="66">
        <f>'signal-per-mass-dry-weight'!AW15*100/'signal-per-mass-dry-weight'!AW$172</f>
        <v>0.100689649382015</v>
      </c>
      <c r="BH15" s="66">
        <f t="shared" si="13"/>
        <v>0.107598173183541</v>
      </c>
      <c r="BI15" s="115">
        <f t="shared" si="14"/>
        <v>0.0206445672839672</v>
      </c>
      <c r="BJ15" s="66">
        <f>'signal-per-mass-dry-weight'!AX15*100/'signal-per-mass-dry-weight'!AX$172</f>
        <v>0.0840213503028988</v>
      </c>
      <c r="BK15" s="66">
        <f>'signal-per-mass-dry-weight'!AY15*100/'signal-per-mass-dry-weight'!AY$172</f>
        <v>0.204482108506031</v>
      </c>
      <c r="BL15" s="66">
        <f>'signal-per-mass-dry-weight'!AZ15*100/'signal-per-mass-dry-weight'!AZ$172</f>
        <v>0.168912059622361</v>
      </c>
      <c r="BM15" s="66">
        <f>'signal-per-mass-dry-weight'!BA15*100/'signal-per-mass-dry-weight'!BA$172</f>
        <v>0.0918090997436493</v>
      </c>
      <c r="BN15" s="66">
        <f>'signal-per-mass-dry-weight'!BB15*100/'signal-per-mass-dry-weight'!BB$172</f>
        <v>0.132099675324809</v>
      </c>
      <c r="BO15" s="66">
        <f t="shared" si="15"/>
        <v>0.13626485869995</v>
      </c>
      <c r="BP15" s="115">
        <f t="shared" si="16"/>
        <v>0.0510942274766328</v>
      </c>
      <c r="BQ15" s="66">
        <f>'signal-per-mass-dry-weight'!BC15*100/'signal-per-mass-dry-weight'!BC$172</f>
        <v>0.104009351901991</v>
      </c>
      <c r="BR15" s="66">
        <f>'signal-per-mass-dry-weight'!BD15*100/'signal-per-mass-dry-weight'!BD$172</f>
        <v>0.111788886005876</v>
      </c>
      <c r="BS15" s="66">
        <f>'signal-per-mass-dry-weight'!BE15*100/'signal-per-mass-dry-weight'!BE$172</f>
        <v>0.104836233258886</v>
      </c>
      <c r="BT15" s="66">
        <f>'signal-per-mass-dry-weight'!BF15*100/'signal-per-mass-dry-weight'!BF$172</f>
        <v>0.109327301441741</v>
      </c>
      <c r="BU15" s="66">
        <f>'signal-per-mass-dry-weight'!BG15*100/'signal-per-mass-dry-weight'!BG$172</f>
        <v>0.100627740728819</v>
      </c>
      <c r="BV15" s="66">
        <f t="shared" si="17"/>
        <v>0.106117902667463</v>
      </c>
      <c r="BW15" s="115">
        <f t="shared" si="18"/>
        <v>0.004435392694928</v>
      </c>
      <c r="BX15" s="66">
        <f>'signal-per-mass-dry-weight'!BH15*100/'signal-per-mass-dry-weight'!BH$172</f>
        <v>0</v>
      </c>
      <c r="BY15" s="66">
        <f>'signal-per-mass-dry-weight'!BI15*100/'signal-per-mass-dry-weight'!BI$172</f>
        <v>0.059018329312273</v>
      </c>
      <c r="BZ15" s="66">
        <f>'signal-per-mass-dry-weight'!BJ15*100/'signal-per-mass-dry-weight'!BJ$172</f>
        <v>0.149920884362242</v>
      </c>
      <c r="CA15" s="66">
        <f>'signal-per-mass-dry-weight'!BK15*100/'signal-per-mass-dry-weight'!BK$172</f>
        <v>0</v>
      </c>
      <c r="CB15" s="66">
        <f>'signal-per-mass-dry-weight'!BL15*100/'signal-per-mass-dry-weight'!BL$172</f>
        <v>0.107951158218173</v>
      </c>
      <c r="CC15" s="66">
        <f t="shared" si="19"/>
        <v>0.0633780743785377</v>
      </c>
      <c r="CD15" s="115">
        <f t="shared" si="20"/>
        <v>0.0661985380574157</v>
      </c>
      <c r="CE15" s="121">
        <f>'signal-per-mass-dry-weight'!BM15*100/'signal-per-mass-dry-weight'!BM$172</f>
        <v>0.0795965855317018</v>
      </c>
      <c r="CF15" s="66">
        <f>'signal-per-mass-dry-weight'!BN15*100/'signal-per-mass-dry-weight'!BN$172</f>
        <v>0.101377053058782</v>
      </c>
      <c r="CG15" s="66">
        <f>'signal-per-mass-dry-weight'!BO15*100/'signal-per-mass-dry-weight'!BO$172</f>
        <v>0.110107628380449</v>
      </c>
      <c r="CH15" s="66">
        <f>'signal-per-mass-dry-weight'!BP15*100/'signal-per-mass-dry-weight'!BP$172</f>
        <v>0.101811410167149</v>
      </c>
      <c r="CI15" s="66">
        <f>'signal-per-mass-dry-weight'!BQ15*100/'signal-per-mass-dry-weight'!BQ$172</f>
        <v>0.08526173859163</v>
      </c>
      <c r="CJ15" s="66">
        <f t="shared" si="21"/>
        <v>0.0956308831459425</v>
      </c>
      <c r="CK15" s="115">
        <f t="shared" si="22"/>
        <v>0.0127024741121777</v>
      </c>
      <c r="CL15" s="66">
        <f>'signal-per-mass-dry-weight'!BR15*100/'signal-per-mass-dry-weight'!BR$172</f>
        <v>0.121299528992543</v>
      </c>
      <c r="CM15" s="66">
        <f>'signal-per-mass-dry-weight'!BS15*100/'signal-per-mass-dry-weight'!BS$172</f>
        <v>0.0864892755291968</v>
      </c>
      <c r="CN15" s="66">
        <f>'signal-per-mass-dry-weight'!BT15*100/'signal-per-mass-dry-weight'!BT$172</f>
        <v>0.0402719039684197</v>
      </c>
      <c r="CO15" s="66">
        <f>'signal-per-mass-dry-weight'!BU15*100/'signal-per-mass-dry-weight'!BU$172</f>
        <v>0.0935001109482799</v>
      </c>
      <c r="CP15" s="66">
        <f>'signal-per-mass-dry-weight'!BV15*100/'signal-per-mass-dry-weight'!BV$172</f>
        <v>0.174783678376156</v>
      </c>
      <c r="CQ15" s="66">
        <f t="shared" si="23"/>
        <v>0.103268899562919</v>
      </c>
      <c r="CR15" s="115">
        <f t="shared" si="24"/>
        <v>0.0494597656029085</v>
      </c>
      <c r="CS15" s="66">
        <f>'signal-per-mass-dry-weight'!BW15*100/'signal-per-mass-dry-weight'!BW$172</f>
        <v>0.154347846955245</v>
      </c>
      <c r="CT15" s="66">
        <f>'signal-per-mass-dry-weight'!BX15*100/'signal-per-mass-dry-weight'!BX$172</f>
        <v>0.0993069456597931</v>
      </c>
      <c r="CU15" s="66">
        <f>'signal-per-mass-dry-weight'!BY15*100/'signal-per-mass-dry-weight'!BY$172</f>
        <v>0</v>
      </c>
      <c r="CV15" s="66">
        <f>'signal-per-mass-dry-weight'!BZ15*100/'signal-per-mass-dry-weight'!BZ$172</f>
        <v>0.114127445493431</v>
      </c>
      <c r="CW15" s="66">
        <f>'signal-per-mass-dry-weight'!CA15*100/'signal-per-mass-dry-weight'!CA$172</f>
        <v>0.0769500390082238</v>
      </c>
      <c r="CX15" s="66">
        <f t="shared" si="25"/>
        <v>0.0889464554233386</v>
      </c>
      <c r="CY15" s="115">
        <f t="shared" si="26"/>
        <v>0.0571711246442212</v>
      </c>
      <c r="CZ15" s="66">
        <f>'signal-per-mass-dry-weight'!CB15*100/'signal-per-mass-dry-weight'!CB$172</f>
        <v>0.129487772239267</v>
      </c>
      <c r="DA15" s="66">
        <f>'signal-per-mass-dry-weight'!CC15*100/'signal-per-mass-dry-weight'!CC$172</f>
        <v>0.12794918292604</v>
      </c>
      <c r="DB15" s="66">
        <f>'signal-per-mass-dry-weight'!CD15*100/'signal-per-mass-dry-weight'!CD$172</f>
        <v>0.109428009457568</v>
      </c>
      <c r="DC15" s="66">
        <f>'signal-per-mass-dry-weight'!CE15*100/'signal-per-mass-dry-weight'!CE$172</f>
        <v>0.0965898605816798</v>
      </c>
      <c r="DD15" s="66">
        <f>'signal-per-mass-dry-weight'!CF15*100/'signal-per-mass-dry-weight'!CF$172</f>
        <v>0.0765584080982554</v>
      </c>
      <c r="DE15" s="66">
        <f t="shared" si="27"/>
        <v>0.108002646660562</v>
      </c>
      <c r="DF15" s="115">
        <f t="shared" si="28"/>
        <v>0.022251395540906</v>
      </c>
      <c r="DG15" s="66">
        <f>'signal-per-mass-dry-weight'!CG15*100/'signal-per-mass-dry-weight'!CG$172</f>
        <v>0</v>
      </c>
      <c r="DH15" s="66">
        <f>'signal-per-mass-dry-weight'!CH15*100/'signal-per-mass-dry-weight'!CH$172</f>
        <v>0.0503126168224844</v>
      </c>
      <c r="DI15" s="66">
        <f>'signal-per-mass-dry-weight'!CI15*100/'signal-per-mass-dry-weight'!CI$172</f>
        <v>0.101821390719792</v>
      </c>
      <c r="DJ15" s="66">
        <f>'signal-per-mass-dry-weight'!CJ15*100/'signal-per-mass-dry-weight'!CJ$172</f>
        <v>0.117917083510741</v>
      </c>
      <c r="DK15" s="66">
        <f>'signal-per-mass-dry-weight'!CK15*100/'signal-per-mass-dry-weight'!CK$172</f>
        <v>0.0118975613375965</v>
      </c>
      <c r="DL15" s="66">
        <f t="shared" si="29"/>
        <v>0.0563897304781228</v>
      </c>
      <c r="DM15" s="115">
        <f t="shared" si="30"/>
        <v>0.0525498264795494</v>
      </c>
      <c r="DN15" s="66">
        <f>'signal-per-mass-dry-weight'!CL15*100/'signal-per-mass-dry-weight'!CL$172</f>
        <v>0.112114041262742</v>
      </c>
      <c r="DO15" s="66">
        <f>'signal-per-mass-dry-weight'!CM15*100/'signal-per-mass-dry-weight'!CM$172</f>
        <v>0.120839802015136</v>
      </c>
      <c r="DP15" s="66">
        <f>'signal-per-mass-dry-weight'!CN15*100/'signal-per-mass-dry-weight'!CN$172</f>
        <v>0.109990928522614</v>
      </c>
      <c r="DQ15" s="66">
        <f>'signal-per-mass-dry-weight'!CO15*100/'signal-per-mass-dry-weight'!CO$172</f>
        <v>0.110023642859256</v>
      </c>
      <c r="DR15" s="66">
        <f>'signal-per-mass-dry-weight'!CP15*100/'signal-per-mass-dry-weight'!CP$172</f>
        <v>0.0488355325987466</v>
      </c>
      <c r="DS15" s="66">
        <f t="shared" si="31"/>
        <v>0.100360789451699</v>
      </c>
      <c r="DT15" s="115">
        <f t="shared" si="32"/>
        <v>0.0291482902241752</v>
      </c>
      <c r="DU15" s="66">
        <f>'signal-per-mass-dry-weight'!CQ15*100/'signal-per-mass-dry-weight'!CQ$172</f>
        <v>0.10839105058496</v>
      </c>
      <c r="DV15" s="66">
        <f>'signal-per-mass-dry-weight'!CR15*100/'signal-per-mass-dry-weight'!CR$172</f>
        <v>0.113263032010098</v>
      </c>
      <c r="DW15" s="66">
        <f>'signal-per-mass-dry-weight'!CS15*100/'signal-per-mass-dry-weight'!CS$172</f>
        <v>0.173065512232377</v>
      </c>
      <c r="DX15" s="66">
        <f>'signal-per-mass-dry-weight'!CT15*100/'signal-per-mass-dry-weight'!CT$172</f>
        <v>0.132114397785884</v>
      </c>
      <c r="DY15" s="66">
        <f>'signal-per-mass-dry-weight'!CU15*100/'signal-per-mass-dry-weight'!CU$172</f>
        <v>0</v>
      </c>
      <c r="DZ15" s="66">
        <f t="shared" si="33"/>
        <v>0.105366798522664</v>
      </c>
      <c r="EA15" s="115">
        <f t="shared" si="34"/>
        <v>0.0641720514301896</v>
      </c>
      <c r="EB15" s="66">
        <f>'signal-per-mass-dry-weight'!CV15*100/'signal-per-mass-dry-weight'!CV$172</f>
        <v>0.100734858869258</v>
      </c>
      <c r="EC15" s="66">
        <f>'signal-per-mass-dry-weight'!CW15*100/'signal-per-mass-dry-weight'!CW$172</f>
        <v>0.10712237178317</v>
      </c>
      <c r="ED15" s="66">
        <f>'signal-per-mass-dry-weight'!CX15*100/'signal-per-mass-dry-weight'!CX$172</f>
        <v>0.0789003567161345</v>
      </c>
      <c r="EE15" s="66">
        <f>'signal-per-mass-dry-weight'!CY15*100/'signal-per-mass-dry-weight'!CY$172</f>
        <v>0</v>
      </c>
      <c r="EF15" s="66">
        <f>'signal-per-mass-dry-weight'!CZ15*100/'signal-per-mass-dry-weight'!CZ$172</f>
        <v>0.124618467763373</v>
      </c>
      <c r="EG15" s="66">
        <f t="shared" si="35"/>
        <v>0.0822752110263871</v>
      </c>
      <c r="EH15" s="115">
        <f t="shared" si="36"/>
        <v>0.0488151907153462</v>
      </c>
    </row>
    <row r="16" spans="1:138">
      <c r="A16">
        <f>'imported data from Web Calc'!A15</f>
        <v>964.7</v>
      </c>
      <c r="B16" t="str">
        <f>'imported data from Web Calc'!B15</f>
        <v>C51H94O15</v>
      </c>
      <c r="C16" s="61" t="str">
        <f>'imported data from Web Calc'!C15</f>
        <v>DGDG(36:1)</v>
      </c>
      <c r="D16" s="96"/>
      <c r="E16" s="96"/>
      <c r="F16" s="96"/>
      <c r="G16" s="66">
        <f>'signal-per-mass-dry-weight'!G16*100/'signal-per-mass-dry-weight'!G$172</f>
        <v>0.0482348491219049</v>
      </c>
      <c r="H16" s="66">
        <f>'signal-per-mass-dry-weight'!H16*100/'signal-per-mass-dry-weight'!H$172</f>
        <v>0.0575106909672483</v>
      </c>
      <c r="I16" s="66">
        <f>'signal-per-mass-dry-weight'!I16*100/'signal-per-mass-dry-weight'!I$172</f>
        <v>0.0349160731223083</v>
      </c>
      <c r="J16" s="66">
        <f>'signal-per-mass-dry-weight'!J16*100/'signal-per-mass-dry-weight'!J$172</f>
        <v>0.0514961579118711</v>
      </c>
      <c r="K16" s="66">
        <f>'signal-per-mass-dry-weight'!K16*100/'signal-per-mass-dry-weight'!K$172</f>
        <v>0.073131549770604</v>
      </c>
      <c r="L16" s="66">
        <f>'signal-per-mass-dry-weight'!L16*100/'signal-per-mass-dry-weight'!L$172</f>
        <v>0.029875587237982</v>
      </c>
      <c r="M16" s="66">
        <f>'signal-per-mass-dry-weight'!M16*100/'signal-per-mass-dry-weight'!M$172</f>
        <v>0.0608966765472053</v>
      </c>
      <c r="N16" s="66">
        <f>'signal-per-mass-dry-weight'!N16*100/'signal-per-mass-dry-weight'!N$172</f>
        <v>0.0697067699533946</v>
      </c>
      <c r="O16" s="66">
        <f>'signal-per-mass-dry-weight'!O16*100/'signal-per-mass-dry-weight'!O$172</f>
        <v>0.0848712529193004</v>
      </c>
      <c r="P16" s="66">
        <f>'signal-per-mass-dry-weight'!P16*100/'signal-per-mass-dry-weight'!P$172</f>
        <v>0.0820163839024066</v>
      </c>
      <c r="Q16" s="66">
        <f t="shared" si="0"/>
        <v>0.0592655991454226</v>
      </c>
      <c r="R16" s="115">
        <f t="shared" si="1"/>
        <v>0.0186159559508167</v>
      </c>
      <c r="S16" s="66">
        <f t="shared" si="2"/>
        <v>0.314110651360123</v>
      </c>
      <c r="T16" s="66">
        <f>'signal-per-mass-dry-weight'!T16*100/'signal-per-mass-dry-weight'!T$172</f>
        <v>0.0464113035865165</v>
      </c>
      <c r="U16" s="66">
        <f>'signal-per-mass-dry-weight'!U16*100/'signal-per-mass-dry-weight'!U$172</f>
        <v>0.0271853727846291</v>
      </c>
      <c r="V16" s="66">
        <f>'signal-per-mass-dry-weight'!V16*100/'signal-per-mass-dry-weight'!V$172</f>
        <v>0.072483026763221</v>
      </c>
      <c r="W16" s="66">
        <f>'signal-per-mass-dry-weight'!W16*100/'signal-per-mass-dry-weight'!W$172</f>
        <v>0.0331976792891921</v>
      </c>
      <c r="X16" s="66">
        <f>'signal-per-mass-dry-weight'!X16*100/'signal-per-mass-dry-weight'!X$172</f>
        <v>0.0356680807204745</v>
      </c>
      <c r="Y16" s="66">
        <f t="shared" si="3"/>
        <v>0.0429890926288066</v>
      </c>
      <c r="Z16" s="115">
        <f t="shared" si="4"/>
        <v>0.0178943442882564</v>
      </c>
      <c r="AA16" s="66">
        <f>'signal-per-mass-dry-weight'!Y16*100/'signal-per-mass-dry-weight'!Y$172</f>
        <v>0.0579655901535005</v>
      </c>
      <c r="AB16" s="66">
        <f>'signal-per-mass-dry-weight'!Z16*100/'signal-per-mass-dry-weight'!Z$172</f>
        <v>0.0641432532040413</v>
      </c>
      <c r="AC16" s="66">
        <f>'signal-per-mass-dry-weight'!AA16*100/'signal-per-mass-dry-weight'!AA$172</f>
        <v>0.0316176519037567</v>
      </c>
      <c r="AD16" s="66">
        <f>'signal-per-mass-dry-weight'!AB16*100/'signal-per-mass-dry-weight'!AB$172</f>
        <v>0.0480129070798265</v>
      </c>
      <c r="AE16" s="66">
        <f>'signal-per-mass-dry-weight'!AC16*100/'signal-per-mass-dry-weight'!AC$172</f>
        <v>0.0643954204224151</v>
      </c>
      <c r="AF16" s="66">
        <f t="shared" si="5"/>
        <v>0.053226964552708</v>
      </c>
      <c r="AG16" s="115">
        <f t="shared" si="6"/>
        <v>0.0137886105673119</v>
      </c>
      <c r="AH16" s="66">
        <f>'signal-per-mass-dry-weight'!AD16*100/'signal-per-mass-dry-weight'!AD$172</f>
        <v>0.0644817978776764</v>
      </c>
      <c r="AI16" s="66">
        <f>'signal-per-mass-dry-weight'!AE16*100/'signal-per-mass-dry-weight'!AE$172</f>
        <v>0.0434696521679197</v>
      </c>
      <c r="AJ16" s="66">
        <f>'signal-per-mass-dry-weight'!AF16*100/'signal-per-mass-dry-weight'!AF$172</f>
        <v>0.0587318008320058</v>
      </c>
      <c r="AK16" s="66">
        <f>'signal-per-mass-dry-weight'!AG16*100/'signal-per-mass-dry-weight'!AG$172</f>
        <v>0.0411415088413043</v>
      </c>
      <c r="AL16" s="66">
        <f>'signal-per-mass-dry-weight'!AH16*100/'signal-per-mass-dry-weight'!AH$172</f>
        <v>0.0512527239135686</v>
      </c>
      <c r="AM16" s="66">
        <f t="shared" si="7"/>
        <v>0.051815496726495</v>
      </c>
      <c r="AN16" s="115">
        <f t="shared" si="8"/>
        <v>0.0099016955535453</v>
      </c>
      <c r="AO16" s="66">
        <f>'signal-per-mass-dry-weight'!AI16*100/'signal-per-mass-dry-weight'!AI$172</f>
        <v>0.0623756058585126</v>
      </c>
      <c r="AP16" s="66">
        <f>'signal-per-mass-dry-weight'!AJ16*100/'signal-per-mass-dry-weight'!AJ$172</f>
        <v>0.0523620063707363</v>
      </c>
      <c r="AQ16" s="66">
        <f>'signal-per-mass-dry-weight'!AK16*100/'signal-per-mass-dry-weight'!AK$172</f>
        <v>0.0574200711259932</v>
      </c>
      <c r="AR16" s="66">
        <f>'signal-per-mass-dry-weight'!AL16*100/'signal-per-mass-dry-weight'!AL$172</f>
        <v>0.0821703437407391</v>
      </c>
      <c r="AS16" s="66">
        <f>'signal-per-mass-dry-weight'!AM16*100/'signal-per-mass-dry-weight'!AM$172</f>
        <v>0.0571965013248467</v>
      </c>
      <c r="AT16" s="66">
        <f t="shared" si="9"/>
        <v>0.0623049056841656</v>
      </c>
      <c r="AU16" s="115">
        <f t="shared" si="10"/>
        <v>0.0116561065348837</v>
      </c>
      <c r="AV16" s="66">
        <f>'signal-per-mass-dry-weight'!AN16*100/'signal-per-mass-dry-weight'!AN$172</f>
        <v>0.045405298305508</v>
      </c>
      <c r="AW16" s="66">
        <f>'signal-per-mass-dry-weight'!AO16*100/'signal-per-mass-dry-weight'!AO$172</f>
        <v>0.0269730436191839</v>
      </c>
      <c r="AX16" s="66">
        <f>'signal-per-mass-dry-weight'!AP16*100/'signal-per-mass-dry-weight'!AP$172</f>
        <v>0.0606692760844449</v>
      </c>
      <c r="AY16" s="66">
        <f>'signal-per-mass-dry-weight'!AQ16*100/'signal-per-mass-dry-weight'!AQ$172</f>
        <v>0.0264461279236182</v>
      </c>
      <c r="AZ16" s="66">
        <f>'signal-per-mass-dry-weight'!AR16*100/'signal-per-mass-dry-weight'!AR$172</f>
        <v>0.0430677390495489</v>
      </c>
      <c r="BA16" s="66">
        <f t="shared" si="11"/>
        <v>0.0405122969964608</v>
      </c>
      <c r="BB16" s="115">
        <f t="shared" si="12"/>
        <v>0.0142998605434665</v>
      </c>
      <c r="BC16" s="66">
        <f>'signal-per-mass-dry-weight'!AS16*100/'signal-per-mass-dry-weight'!AS$172</f>
        <v>0.0499113383328387</v>
      </c>
      <c r="BD16" s="66">
        <f>'signal-per-mass-dry-weight'!AT16*100/'signal-per-mass-dry-weight'!AT$172</f>
        <v>0.0709247258161058</v>
      </c>
      <c r="BE16" s="66">
        <f>'signal-per-mass-dry-weight'!AU16*100/'signal-per-mass-dry-weight'!AU$172</f>
        <v>0.0686487564445009</v>
      </c>
      <c r="BF16" s="66">
        <f>'signal-per-mass-dry-weight'!AV16*100/'signal-per-mass-dry-weight'!AV$172</f>
        <v>0.0773972978033853</v>
      </c>
      <c r="BG16" s="66">
        <f>'signal-per-mass-dry-weight'!AW16*100/'signal-per-mass-dry-weight'!AW$172</f>
        <v>0.0367736110786491</v>
      </c>
      <c r="BH16" s="66">
        <f t="shared" si="13"/>
        <v>0.060731145895096</v>
      </c>
      <c r="BI16" s="115">
        <f t="shared" si="14"/>
        <v>0.0168477740222097</v>
      </c>
      <c r="BJ16" s="66">
        <f>'signal-per-mass-dry-weight'!AX16*100/'signal-per-mass-dry-weight'!AX$172</f>
        <v>0.0725057337639228</v>
      </c>
      <c r="BK16" s="66">
        <f>'signal-per-mass-dry-weight'!AY16*100/'signal-per-mass-dry-weight'!AY$172</f>
        <v>0.0605872914091944</v>
      </c>
      <c r="BL16" s="66">
        <f>'signal-per-mass-dry-weight'!AZ16*100/'signal-per-mass-dry-weight'!AZ$172</f>
        <v>0.0870153034418223</v>
      </c>
      <c r="BM16" s="66">
        <f>'signal-per-mass-dry-weight'!BA16*100/'signal-per-mass-dry-weight'!BA$172</f>
        <v>0.0264108369125566</v>
      </c>
      <c r="BN16" s="66">
        <f>'signal-per-mass-dry-weight'!BB16*100/'signal-per-mass-dry-weight'!BB$172</f>
        <v>0.0506894102990545</v>
      </c>
      <c r="BO16" s="66">
        <f t="shared" si="15"/>
        <v>0.0594417151653101</v>
      </c>
      <c r="BP16" s="115">
        <f t="shared" si="16"/>
        <v>0.0229124717999727</v>
      </c>
      <c r="BQ16" s="66">
        <f>'signal-per-mass-dry-weight'!BC16*100/'signal-per-mass-dry-weight'!BC$172</f>
        <v>0.0673503180348961</v>
      </c>
      <c r="BR16" s="66">
        <f>'signal-per-mass-dry-weight'!BD16*100/'signal-per-mass-dry-weight'!BD$172</f>
        <v>0.0570198344727957</v>
      </c>
      <c r="BS16" s="66">
        <f>'signal-per-mass-dry-weight'!BE16*100/'signal-per-mass-dry-weight'!BE$172</f>
        <v>0.0663484106378155</v>
      </c>
      <c r="BT16" s="66">
        <f>'signal-per-mass-dry-weight'!BF16*100/'signal-per-mass-dry-weight'!BF$172</f>
        <v>0.0410894555754194</v>
      </c>
      <c r="BU16" s="66">
        <f>'signal-per-mass-dry-weight'!BG16*100/'signal-per-mass-dry-weight'!BG$172</f>
        <v>0.0369748442677985</v>
      </c>
      <c r="BV16" s="66">
        <f t="shared" si="17"/>
        <v>0.0537565725977451</v>
      </c>
      <c r="BW16" s="115">
        <f t="shared" si="18"/>
        <v>0.0141074044184252</v>
      </c>
      <c r="BX16" s="66">
        <f>'signal-per-mass-dry-weight'!BH16*100/'signal-per-mass-dry-weight'!BH$172</f>
        <v>0.0197260544428635</v>
      </c>
      <c r="BY16" s="66">
        <f>'signal-per-mass-dry-weight'!BI16*100/'signal-per-mass-dry-weight'!BI$172</f>
        <v>0.0840564084144493</v>
      </c>
      <c r="BZ16" s="66">
        <f>'signal-per-mass-dry-weight'!BJ16*100/'signal-per-mass-dry-weight'!BJ$172</f>
        <v>0.02607319728039</v>
      </c>
      <c r="CA16" s="66">
        <f>'signal-per-mass-dry-weight'!BK16*100/'signal-per-mass-dry-weight'!BK$172</f>
        <v>0.0184575225505671</v>
      </c>
      <c r="CB16" s="66">
        <f>'signal-per-mass-dry-weight'!BL16*100/'signal-per-mass-dry-weight'!BL$172</f>
        <v>0.0545437430997084</v>
      </c>
      <c r="CC16" s="66">
        <f t="shared" si="19"/>
        <v>0.0405713851575957</v>
      </c>
      <c r="CD16" s="115">
        <f t="shared" si="20"/>
        <v>0.0283721792335532</v>
      </c>
      <c r="CE16" s="121">
        <f>'signal-per-mass-dry-weight'!BM16*100/'signal-per-mass-dry-weight'!BM$172</f>
        <v>0.0496036692443939</v>
      </c>
      <c r="CF16" s="66">
        <f>'signal-per-mass-dry-weight'!BN16*100/'signal-per-mass-dry-weight'!BN$172</f>
        <v>0.010861827113441</v>
      </c>
      <c r="CG16" s="66">
        <f>'signal-per-mass-dry-weight'!BO16*100/'signal-per-mass-dry-weight'!BO$172</f>
        <v>0.0777230317979643</v>
      </c>
      <c r="CH16" s="66">
        <f>'signal-per-mass-dry-weight'!BP16*100/'signal-per-mass-dry-weight'!BP$172</f>
        <v>0.0935002746432998</v>
      </c>
      <c r="CI16" s="66">
        <f>'signal-per-mass-dry-weight'!BQ16*100/'signal-per-mass-dry-weight'!BQ$172</f>
        <v>0.0549033922749133</v>
      </c>
      <c r="CJ16" s="66">
        <f t="shared" si="21"/>
        <v>0.0573184390148024</v>
      </c>
      <c r="CK16" s="115">
        <f t="shared" si="22"/>
        <v>0.0314206920229896</v>
      </c>
      <c r="CL16" s="66">
        <f>'signal-per-mass-dry-weight'!BR16*100/'signal-per-mass-dry-weight'!BR$172</f>
        <v>0.0866425207089593</v>
      </c>
      <c r="CM16" s="66">
        <f>'signal-per-mass-dry-weight'!BS16*100/'signal-per-mass-dry-weight'!BS$172</f>
        <v>0.0942874888965834</v>
      </c>
      <c r="CN16" s="66">
        <f>'signal-per-mass-dry-weight'!BT16*100/'signal-per-mass-dry-weight'!BT$172</f>
        <v>0.0990017639223651</v>
      </c>
      <c r="CO16" s="66">
        <f>'signal-per-mass-dry-weight'!BU16*100/'signal-per-mass-dry-weight'!BU$172</f>
        <v>0.11687513868535</v>
      </c>
      <c r="CP16" s="66">
        <f>'signal-per-mass-dry-weight'!BV16*100/'signal-per-mass-dry-weight'!BV$172</f>
        <v>0.0643939867701628</v>
      </c>
      <c r="CQ16" s="66">
        <f t="shared" si="23"/>
        <v>0.0922401797966841</v>
      </c>
      <c r="CR16" s="115">
        <f t="shared" si="24"/>
        <v>0.0191280941759635</v>
      </c>
      <c r="CS16" s="66">
        <f>'signal-per-mass-dry-weight'!BW16*100/'signal-per-mass-dry-weight'!BW$172</f>
        <v>0.114217406746881</v>
      </c>
      <c r="CT16" s="66">
        <f>'signal-per-mass-dry-weight'!BX16*100/'signal-per-mass-dry-weight'!BX$172</f>
        <v>0.116610428615666</v>
      </c>
      <c r="CU16" s="66">
        <f>'signal-per-mass-dry-weight'!BY16*100/'signal-per-mass-dry-weight'!BY$172</f>
        <v>0.0421287498991652</v>
      </c>
      <c r="CV16" s="66">
        <f>'signal-per-mass-dry-weight'!BZ16*100/'signal-per-mass-dry-weight'!BZ$172</f>
        <v>0.0523084125178225</v>
      </c>
      <c r="CW16" s="66">
        <f>'signal-per-mass-dry-weight'!CA16*100/'signal-per-mass-dry-weight'!CA$172</f>
        <v>0.0923400468098685</v>
      </c>
      <c r="CX16" s="66">
        <f t="shared" si="25"/>
        <v>0.0835210089178808</v>
      </c>
      <c r="CY16" s="115">
        <f t="shared" si="26"/>
        <v>0.0346500333537291</v>
      </c>
      <c r="CZ16" s="66">
        <f>'signal-per-mass-dry-weight'!CB16*100/'signal-per-mass-dry-weight'!CB$172</f>
        <v>0.0776926633435602</v>
      </c>
      <c r="DA16" s="66">
        <f>'signal-per-mass-dry-weight'!CC16*100/'signal-per-mass-dry-weight'!CC$172</f>
        <v>0.0847856031437615</v>
      </c>
      <c r="DB16" s="66">
        <f>'signal-per-mass-dry-weight'!CD16*100/'signal-per-mass-dry-weight'!CD$172</f>
        <v>0.0585474700282529</v>
      </c>
      <c r="DC16" s="66">
        <f>'signal-per-mass-dry-weight'!CE16*100/'signal-per-mass-dry-weight'!CE$172</f>
        <v>0.0137985515116685</v>
      </c>
      <c r="DD16" s="66">
        <f>'signal-per-mass-dry-weight'!CF16*100/'signal-per-mass-dry-weight'!CF$172</f>
        <v>0.0508347829772416</v>
      </c>
      <c r="DE16" s="66">
        <f t="shared" si="27"/>
        <v>0.057131814200897</v>
      </c>
      <c r="DF16" s="115">
        <f t="shared" si="28"/>
        <v>0.0278698264226329</v>
      </c>
      <c r="DG16" s="66">
        <f>'signal-per-mass-dry-weight'!CG16*100/'signal-per-mass-dry-weight'!CG$172</f>
        <v>0.0311428285790993</v>
      </c>
      <c r="DH16" s="66">
        <f>'signal-per-mass-dry-weight'!CH16*100/'signal-per-mass-dry-weight'!CH$172</f>
        <v>0</v>
      </c>
      <c r="DI16" s="66">
        <f>'signal-per-mass-dry-weight'!CI16*100/'signal-per-mass-dry-weight'!CI$172</f>
        <v>0.0655798787686796</v>
      </c>
      <c r="DJ16" s="66">
        <f>'signal-per-mass-dry-weight'!CJ16*100/'signal-per-mass-dry-weight'!CJ$172</f>
        <v>0.034512317125095</v>
      </c>
      <c r="DK16" s="66">
        <f>'signal-per-mass-dry-weight'!CK16*100/'signal-per-mass-dry-weight'!CK$172</f>
        <v>0.0509895485896992</v>
      </c>
      <c r="DL16" s="66">
        <f t="shared" si="29"/>
        <v>0.0364449146125146</v>
      </c>
      <c r="DM16" s="115">
        <f t="shared" si="30"/>
        <v>0.0245991430967569</v>
      </c>
      <c r="DN16" s="66">
        <f>'signal-per-mass-dry-weight'!CL16*100/'signal-per-mass-dry-weight'!CL$172</f>
        <v>0.0743833542993191</v>
      </c>
      <c r="DO16" s="66">
        <f>'signal-per-mass-dry-weight'!CM16*100/'signal-per-mass-dry-weight'!CM$172</f>
        <v>0.0378751618256395</v>
      </c>
      <c r="DP16" s="66">
        <f>'signal-per-mass-dry-weight'!CN16*100/'signal-per-mass-dry-weight'!CN$172</f>
        <v>0.0977697142423239</v>
      </c>
      <c r="DQ16" s="66">
        <f>'signal-per-mass-dry-weight'!CO16*100/'signal-per-mass-dry-weight'!CO$172</f>
        <v>0.0834662118242631</v>
      </c>
      <c r="DR16" s="66">
        <f>'signal-per-mass-dry-weight'!CP16*100/'signal-per-mass-dry-weight'!CP$172</f>
        <v>0.0530821006508115</v>
      </c>
      <c r="DS16" s="66">
        <f t="shared" si="31"/>
        <v>0.0693153085684714</v>
      </c>
      <c r="DT16" s="115">
        <f t="shared" si="32"/>
        <v>0.0239143587581064</v>
      </c>
      <c r="DU16" s="66">
        <f>'signal-per-mass-dry-weight'!CQ16*100/'signal-per-mass-dry-weight'!CQ$172</f>
        <v>0.0702673017585257</v>
      </c>
      <c r="DV16" s="66">
        <f>'signal-per-mass-dry-weight'!CR16*100/'signal-per-mass-dry-weight'!CR$172</f>
        <v>0.0878366370690559</v>
      </c>
      <c r="DW16" s="66">
        <f>'signal-per-mass-dry-weight'!CS16*100/'signal-per-mass-dry-weight'!CS$172</f>
        <v>0.0107327449446436</v>
      </c>
      <c r="DX16" s="66">
        <f>'signal-per-mass-dry-weight'!CT16*100/'signal-per-mass-dry-weight'!CT$172</f>
        <v>0.048041599194867</v>
      </c>
      <c r="DY16" s="66">
        <f>'signal-per-mass-dry-weight'!CU16*100/'signal-per-mass-dry-weight'!CU$172</f>
        <v>0.0539616216855981</v>
      </c>
      <c r="DZ16" s="66">
        <f t="shared" si="33"/>
        <v>0.0541679809305381</v>
      </c>
      <c r="EA16" s="115">
        <f t="shared" si="34"/>
        <v>0.0287965336445019</v>
      </c>
      <c r="EB16" s="66">
        <f>'signal-per-mass-dry-weight'!CV16*100/'signal-per-mass-dry-weight'!CV$172</f>
        <v>0.0846511419069396</v>
      </c>
      <c r="EC16" s="66">
        <f>'signal-per-mass-dry-weight'!CW16*100/'signal-per-mass-dry-weight'!CW$172</f>
        <v>0.0947413941398886</v>
      </c>
      <c r="ED16" s="66">
        <f>'signal-per-mass-dry-weight'!CX16*100/'signal-per-mass-dry-weight'!CX$172</f>
        <v>0.116990184096337</v>
      </c>
      <c r="EE16" s="66">
        <f>'signal-per-mass-dry-weight'!CY16*100/'signal-per-mass-dry-weight'!CY$172</f>
        <v>0.0772671321482151</v>
      </c>
      <c r="EF16" s="66">
        <f>'signal-per-mass-dry-weight'!CZ16*100/'signal-per-mass-dry-weight'!CZ$172</f>
        <v>0.0771719869176853</v>
      </c>
      <c r="EG16" s="66">
        <f t="shared" si="35"/>
        <v>0.0901643678418132</v>
      </c>
      <c r="EH16" s="115">
        <f t="shared" si="36"/>
        <v>0.0166291152671872</v>
      </c>
    </row>
    <row r="17" spans="1:138">
      <c r="A17">
        <f>'imported data from Web Calc'!A16</f>
        <v>982.6</v>
      </c>
      <c r="B17" t="str">
        <f>'imported data from Web Calc'!B16</f>
        <v>C53H88O15</v>
      </c>
      <c r="C17" s="61" t="str">
        <f>'imported data from Web Calc'!C16</f>
        <v>DGDG(38:6)</v>
      </c>
      <c r="D17" s="96"/>
      <c r="E17" s="96"/>
      <c r="F17" s="96"/>
      <c r="G17" s="66">
        <f>'signal-per-mass-dry-weight'!G17*100/'signal-per-mass-dry-weight'!G$172</f>
        <v>0</v>
      </c>
      <c r="H17" s="66">
        <f>'signal-per-mass-dry-weight'!H17*100/'signal-per-mass-dry-weight'!H$172</f>
        <v>0.0149194401204891</v>
      </c>
      <c r="I17" s="66">
        <f>'signal-per-mass-dry-weight'!I17*100/'signal-per-mass-dry-weight'!I$172</f>
        <v>0.0464716306556437</v>
      </c>
      <c r="J17" s="66">
        <f>'signal-per-mass-dry-weight'!J17*100/'signal-per-mass-dry-weight'!J$172</f>
        <v>0.0395929476404386</v>
      </c>
      <c r="K17" s="66">
        <f>'signal-per-mass-dry-weight'!K17*100/'signal-per-mass-dry-weight'!K$172</f>
        <v>0.0896692525028202</v>
      </c>
      <c r="L17" s="66">
        <f>'signal-per-mass-dry-weight'!L17*100/'signal-per-mass-dry-weight'!L$172</f>
        <v>0.0696267158129637</v>
      </c>
      <c r="M17" s="66">
        <f>'signal-per-mass-dry-weight'!M17*100/'signal-per-mass-dry-weight'!M$172</f>
        <v>0.0107611935268349</v>
      </c>
      <c r="N17" s="66">
        <f>'signal-per-mass-dry-weight'!N17*100/'signal-per-mass-dry-weight'!N$172</f>
        <v>0</v>
      </c>
      <c r="O17" s="66">
        <f>'signal-per-mass-dry-weight'!O17*100/'signal-per-mass-dry-weight'!O$172</f>
        <v>0.0117971041557827</v>
      </c>
      <c r="P17" s="66">
        <f>'signal-per-mass-dry-weight'!P17*100/'signal-per-mass-dry-weight'!P$172</f>
        <v>0.0152926382484696</v>
      </c>
      <c r="Q17" s="66">
        <f t="shared" si="0"/>
        <v>0.0298130922663442</v>
      </c>
      <c r="R17" s="115">
        <f t="shared" si="1"/>
        <v>0.0306211493431202</v>
      </c>
      <c r="S17" s="66">
        <f t="shared" si="2"/>
        <v>1.02710410143158</v>
      </c>
      <c r="T17" s="66">
        <f>'signal-per-mass-dry-weight'!T17*100/'signal-per-mass-dry-weight'!T$172</f>
        <v>0.105874424472715</v>
      </c>
      <c r="U17" s="66">
        <f>'signal-per-mass-dry-weight'!U17*100/'signal-per-mass-dry-weight'!U$172</f>
        <v>0.0663046634526802</v>
      </c>
      <c r="V17" s="66">
        <f>'signal-per-mass-dry-weight'!V17*100/'signal-per-mass-dry-weight'!V$172</f>
        <v>0.0766794125231968</v>
      </c>
      <c r="W17" s="66">
        <f>'signal-per-mass-dry-weight'!W17*100/'signal-per-mass-dry-weight'!W$172</f>
        <v>0.105091403499849</v>
      </c>
      <c r="X17" s="66">
        <f>'signal-per-mass-dry-weight'!X17*100/'signal-per-mass-dry-weight'!X$172</f>
        <v>0.120610212278953</v>
      </c>
      <c r="Y17" s="66">
        <f t="shared" si="3"/>
        <v>0.0949120232454788</v>
      </c>
      <c r="Z17" s="115">
        <f t="shared" si="4"/>
        <v>0.022555487529064</v>
      </c>
      <c r="AA17" s="66">
        <f>'signal-per-mass-dry-weight'!Y17*100/'signal-per-mass-dry-weight'!Y$172</f>
        <v>0.043146085501049</v>
      </c>
      <c r="AB17" s="66">
        <f>'signal-per-mass-dry-weight'!Z17*100/'signal-per-mass-dry-weight'!Z$172</f>
        <v>0.0670558805178983</v>
      </c>
      <c r="AC17" s="66">
        <f>'signal-per-mass-dry-weight'!AA17*100/'signal-per-mass-dry-weight'!AA$172</f>
        <v>0</v>
      </c>
      <c r="AD17" s="66">
        <f>'signal-per-mass-dry-weight'!AB17*100/'signal-per-mass-dry-weight'!AB$172</f>
        <v>0</v>
      </c>
      <c r="AE17" s="66">
        <f>'signal-per-mass-dry-weight'!AC17*100/'signal-per-mass-dry-weight'!AC$172</f>
        <v>0.0482572998165537</v>
      </c>
      <c r="AF17" s="66">
        <f t="shared" si="5"/>
        <v>0.0316918531671002</v>
      </c>
      <c r="AG17" s="115">
        <f t="shared" si="6"/>
        <v>0.0302695185205102</v>
      </c>
      <c r="AH17" s="66">
        <f>'signal-per-mass-dry-weight'!AD17*100/'signal-per-mass-dry-weight'!AD$172</f>
        <v>0.0959927141990315</v>
      </c>
      <c r="AI17" s="66">
        <f>'signal-per-mass-dry-weight'!AE17*100/'signal-per-mass-dry-weight'!AE$172</f>
        <v>0.234933711034803</v>
      </c>
      <c r="AJ17" s="66">
        <f>'signal-per-mass-dry-weight'!AF17*100/'signal-per-mass-dry-weight'!AF$172</f>
        <v>0.0845963823522544</v>
      </c>
      <c r="AK17" s="66">
        <f>'signal-per-mass-dry-weight'!AG17*100/'signal-per-mass-dry-weight'!AG$172</f>
        <v>0.049068775179019</v>
      </c>
      <c r="AL17" s="66">
        <f>'signal-per-mass-dry-weight'!AH17*100/'signal-per-mass-dry-weight'!AH$172</f>
        <v>0</v>
      </c>
      <c r="AM17" s="66">
        <f t="shared" si="7"/>
        <v>0.0929183165530215</v>
      </c>
      <c r="AN17" s="115">
        <f t="shared" si="8"/>
        <v>0.0877548782252323</v>
      </c>
      <c r="AO17" s="66">
        <f>'signal-per-mass-dry-weight'!AI17*100/'signal-per-mass-dry-weight'!AI$172</f>
        <v>0.207621659500477</v>
      </c>
      <c r="AP17" s="66">
        <f>'signal-per-mass-dry-weight'!AJ17*100/'signal-per-mass-dry-weight'!AJ$172</f>
        <v>0.0558828999025617</v>
      </c>
      <c r="AQ17" s="66">
        <f>'signal-per-mass-dry-weight'!AK17*100/'signal-per-mass-dry-weight'!AK$172</f>
        <v>0</v>
      </c>
      <c r="AR17" s="66">
        <f>'signal-per-mass-dry-weight'!AL17*100/'signal-per-mass-dry-weight'!AL$172</f>
        <v>0.0419255503858998</v>
      </c>
      <c r="AS17" s="66">
        <f>'signal-per-mass-dry-weight'!AM17*100/'signal-per-mass-dry-weight'!AM$172</f>
        <v>0.0342797697940248</v>
      </c>
      <c r="AT17" s="66">
        <f t="shared" si="9"/>
        <v>0.0679419759165928</v>
      </c>
      <c r="AU17" s="115">
        <f t="shared" si="10"/>
        <v>0.0807495293024819</v>
      </c>
      <c r="AV17" s="66">
        <f>'signal-per-mass-dry-weight'!AN17*100/'signal-per-mass-dry-weight'!AN$172</f>
        <v>0.031297223474868</v>
      </c>
      <c r="AW17" s="66">
        <f>'signal-per-mass-dry-weight'!AO17*100/'signal-per-mass-dry-weight'!AO$172</f>
        <v>0.0365754471476134</v>
      </c>
      <c r="AX17" s="66">
        <f>'signal-per-mass-dry-weight'!AP17*100/'signal-per-mass-dry-weight'!AP$172</f>
        <v>0.0491421136284004</v>
      </c>
      <c r="AY17" s="66">
        <f>'signal-per-mass-dry-weight'!AQ17*100/'signal-per-mass-dry-weight'!AQ$172</f>
        <v>0.0516866235448361</v>
      </c>
      <c r="AZ17" s="66">
        <f>'signal-per-mass-dry-weight'!AR17*100/'signal-per-mass-dry-weight'!AR$172</f>
        <v>0.101242833437572</v>
      </c>
      <c r="BA17" s="66">
        <f t="shared" si="11"/>
        <v>0.053988848246658</v>
      </c>
      <c r="BB17" s="115">
        <f t="shared" si="12"/>
        <v>0.0277482727574194</v>
      </c>
      <c r="BC17" s="66">
        <f>'signal-per-mass-dry-weight'!AS17*100/'signal-per-mass-dry-weight'!AS$172</f>
        <v>0.0735232406979894</v>
      </c>
      <c r="BD17" s="66">
        <f>'signal-per-mass-dry-weight'!AT17*100/'signal-per-mass-dry-weight'!AT$172</f>
        <v>0.0197129017341823</v>
      </c>
      <c r="BE17" s="66">
        <f>'signal-per-mass-dry-weight'!AU17*100/'signal-per-mass-dry-weight'!AU$172</f>
        <v>0.0646164751193627</v>
      </c>
      <c r="BF17" s="66">
        <f>'signal-per-mass-dry-weight'!AV17*100/'signal-per-mass-dry-weight'!AV$172</f>
        <v>0.114249772629034</v>
      </c>
      <c r="BG17" s="66">
        <f>'signal-per-mass-dry-weight'!AW17*100/'signal-per-mass-dry-weight'!AW$172</f>
        <v>0.0883880009140387</v>
      </c>
      <c r="BH17" s="66">
        <f t="shared" si="13"/>
        <v>0.0720980782189214</v>
      </c>
      <c r="BI17" s="115">
        <f t="shared" si="14"/>
        <v>0.0348006433540558</v>
      </c>
      <c r="BJ17" s="66">
        <f>'signal-per-mass-dry-weight'!AX17*100/'signal-per-mass-dry-weight'!AX$172</f>
        <v>0.0792871523924309</v>
      </c>
      <c r="BK17" s="66">
        <f>'signal-per-mass-dry-weight'!AY17*100/'signal-per-mass-dry-weight'!AY$172</f>
        <v>0.0623859766229048</v>
      </c>
      <c r="BL17" s="66">
        <f>'signal-per-mass-dry-weight'!AZ17*100/'signal-per-mass-dry-weight'!AZ$172</f>
        <v>0</v>
      </c>
      <c r="BM17" s="66">
        <f>'signal-per-mass-dry-weight'!BA17*100/'signal-per-mass-dry-weight'!BA$172</f>
        <v>0</v>
      </c>
      <c r="BN17" s="66">
        <f>'signal-per-mass-dry-weight'!BB17*100/'signal-per-mass-dry-weight'!BB$172</f>
        <v>0</v>
      </c>
      <c r="BO17" s="66">
        <f t="shared" si="15"/>
        <v>0.0283346258030671</v>
      </c>
      <c r="BP17" s="115">
        <f t="shared" si="16"/>
        <v>0.039256233634593</v>
      </c>
      <c r="BQ17" s="66">
        <f>'signal-per-mass-dry-weight'!BC17*100/'signal-per-mass-dry-weight'!BC$172</f>
        <v>0.0621924772233629</v>
      </c>
      <c r="BR17" s="66">
        <f>'signal-per-mass-dry-weight'!BD17*100/'signal-per-mass-dry-weight'!BD$172</f>
        <v>0.109012920380227</v>
      </c>
      <c r="BS17" s="66">
        <f>'signal-per-mass-dry-weight'!BE17*100/'signal-per-mass-dry-weight'!BE$172</f>
        <v>0.0752235876452116</v>
      </c>
      <c r="BT17" s="66">
        <f>'signal-per-mass-dry-weight'!BF17*100/'signal-per-mass-dry-weight'!BF$172</f>
        <v>0.0329449384881488</v>
      </c>
      <c r="BU17" s="66">
        <f>'signal-per-mass-dry-weight'!BG17*100/'signal-per-mass-dry-weight'!BG$172</f>
        <v>0.0622019848505117</v>
      </c>
      <c r="BV17" s="66">
        <f t="shared" si="17"/>
        <v>0.0683151817174923</v>
      </c>
      <c r="BW17" s="115">
        <f t="shared" si="18"/>
        <v>0.0275224671726672</v>
      </c>
      <c r="BX17" s="66">
        <f>'signal-per-mass-dry-weight'!BH17*100/'signal-per-mass-dry-weight'!BH$172</f>
        <v>0.640603618031992</v>
      </c>
      <c r="BY17" s="66">
        <f>'signal-per-mass-dry-weight'!BI17*100/'signal-per-mass-dry-weight'!BI$172</f>
        <v>0.128588420531892</v>
      </c>
      <c r="BZ17" s="66">
        <f>'signal-per-mass-dry-weight'!BJ17*100/'signal-per-mass-dry-weight'!BJ$172</f>
        <v>0.0475835850367115</v>
      </c>
      <c r="CA17" s="66">
        <f>'signal-per-mass-dry-weight'!BK17*100/'signal-per-mass-dry-weight'!BK$172</f>
        <v>0.00237311004221565</v>
      </c>
      <c r="CB17" s="66">
        <f>'signal-per-mass-dry-weight'!BL17*100/'signal-per-mass-dry-weight'!BL$172</f>
        <v>0.0248855827892419</v>
      </c>
      <c r="CC17" s="66">
        <f t="shared" si="19"/>
        <v>0.16880686328641</v>
      </c>
      <c r="CD17" s="115">
        <f t="shared" si="20"/>
        <v>0.268010407127484</v>
      </c>
      <c r="CE17" s="121">
        <f>'signal-per-mass-dry-weight'!BM17*100/'signal-per-mass-dry-weight'!BM$172</f>
        <v>0.183302861463586</v>
      </c>
      <c r="CF17" s="66">
        <f>'signal-per-mass-dry-weight'!BN17*100/'signal-per-mass-dry-weight'!BN$172</f>
        <v>0</v>
      </c>
      <c r="CG17" s="66">
        <f>'signal-per-mass-dry-weight'!BO17*100/'signal-per-mass-dry-weight'!BO$172</f>
        <v>0.00153826833766799</v>
      </c>
      <c r="CH17" s="66">
        <f>'signal-per-mass-dry-weight'!BP17*100/'signal-per-mass-dry-weight'!BP$172</f>
        <v>0.0704368735646191</v>
      </c>
      <c r="CI17" s="66">
        <f>'signal-per-mass-dry-weight'!BQ17*100/'signal-per-mass-dry-weight'!BQ$172</f>
        <v>0.00381094134614102</v>
      </c>
      <c r="CJ17" s="66">
        <f t="shared" si="21"/>
        <v>0.0518177889424027</v>
      </c>
      <c r="CK17" s="115">
        <f t="shared" si="22"/>
        <v>0.079298117044672</v>
      </c>
      <c r="CL17" s="66">
        <f>'signal-per-mass-dry-weight'!BR17*100/'signal-per-mass-dry-weight'!BR$172</f>
        <v>0</v>
      </c>
      <c r="CM17" s="66">
        <f>'signal-per-mass-dry-weight'!BS17*100/'signal-per-mass-dry-weight'!BS$172</f>
        <v>0.0233237472533654</v>
      </c>
      <c r="CN17" s="66">
        <f>'signal-per-mass-dry-weight'!BT17*100/'signal-per-mass-dry-weight'!BT$172</f>
        <v>0.0669520403474977</v>
      </c>
      <c r="CO17" s="66">
        <f>'signal-per-mass-dry-weight'!BU17*100/'signal-per-mass-dry-weight'!BU$172</f>
        <v>0</v>
      </c>
      <c r="CP17" s="66">
        <f>'signal-per-mass-dry-weight'!BV17*100/'signal-per-mass-dry-weight'!BV$172</f>
        <v>0</v>
      </c>
      <c r="CQ17" s="66">
        <f t="shared" si="23"/>
        <v>0.0180551575201726</v>
      </c>
      <c r="CR17" s="115">
        <f t="shared" si="24"/>
        <v>0.0291403042504733</v>
      </c>
      <c r="CS17" s="66">
        <f>'signal-per-mass-dry-weight'!BW17*100/'signal-per-mass-dry-weight'!BW$172</f>
        <v>0.114063058899926</v>
      </c>
      <c r="CT17" s="66">
        <f>'signal-per-mass-dry-weight'!BX17*100/'signal-per-mass-dry-weight'!BX$172</f>
        <v>0.0322747573394327</v>
      </c>
      <c r="CU17" s="66">
        <f>'signal-per-mass-dry-weight'!BY17*100/'signal-per-mass-dry-weight'!BY$172</f>
        <v>0</v>
      </c>
      <c r="CV17" s="66">
        <f>'signal-per-mass-dry-weight'!BZ17*100/'signal-per-mass-dry-weight'!BZ$172</f>
        <v>0</v>
      </c>
      <c r="CW17" s="66">
        <f>'signal-per-mass-dry-weight'!CA17*100/'signal-per-mass-dry-weight'!CA$172</f>
        <v>0</v>
      </c>
      <c r="CX17" s="66">
        <f t="shared" si="25"/>
        <v>0.0292675632478718</v>
      </c>
      <c r="CY17" s="115">
        <f t="shared" si="26"/>
        <v>0.0494193536850352</v>
      </c>
      <c r="CZ17" s="66">
        <f>'signal-per-mass-dry-weight'!CB17*100/'signal-per-mass-dry-weight'!CB$172</f>
        <v>0</v>
      </c>
      <c r="DA17" s="66">
        <f>'signal-per-mass-dry-weight'!CC17*100/'signal-per-mass-dry-weight'!CC$172</f>
        <v>0</v>
      </c>
      <c r="DB17" s="66">
        <f>'signal-per-mass-dry-weight'!CD17*100/'signal-per-mass-dry-weight'!CD$172</f>
        <v>0</v>
      </c>
      <c r="DC17" s="66">
        <f>'signal-per-mass-dry-weight'!CE17*100/'signal-per-mass-dry-weight'!CE$172</f>
        <v>0.00327715598402116</v>
      </c>
      <c r="DD17" s="66">
        <f>'signal-per-mass-dry-weight'!CF17*100/'signal-per-mass-dry-weight'!CF$172</f>
        <v>0.00238862233266555</v>
      </c>
      <c r="DE17" s="66">
        <f t="shared" si="27"/>
        <v>0.00113315566333734</v>
      </c>
      <c r="DF17" s="115">
        <f t="shared" si="28"/>
        <v>0.00158311869461412</v>
      </c>
      <c r="DG17" s="66">
        <f>'signal-per-mass-dry-weight'!CG17*100/'signal-per-mass-dry-weight'!CG$172</f>
        <v>0.0687366716495832</v>
      </c>
      <c r="DH17" s="66">
        <f>'signal-per-mass-dry-weight'!CH17*100/'signal-per-mass-dry-weight'!CH$172</f>
        <v>0.200411923676229</v>
      </c>
      <c r="DI17" s="66">
        <f>'signal-per-mass-dry-weight'!CI17*100/'signal-per-mass-dry-weight'!CI$172</f>
        <v>0.0137200009529211</v>
      </c>
      <c r="DJ17" s="66">
        <f>'signal-per-mass-dry-weight'!CJ17*100/'signal-per-mass-dry-weight'!CJ$172</f>
        <v>0.000862807928127334</v>
      </c>
      <c r="DK17" s="66">
        <f>'signal-per-mass-dry-weight'!CK17*100/'signal-per-mass-dry-weight'!CK$172</f>
        <v>0</v>
      </c>
      <c r="DL17" s="66">
        <f t="shared" si="29"/>
        <v>0.0567462808413721</v>
      </c>
      <c r="DM17" s="115">
        <f t="shared" si="30"/>
        <v>0.0851145553035714</v>
      </c>
      <c r="DN17" s="66">
        <f>'signal-per-mass-dry-weight'!CL17*100/'signal-per-mass-dry-weight'!CL$172</f>
        <v>0.112796787026842</v>
      </c>
      <c r="DO17" s="66">
        <f>'signal-per-mass-dry-weight'!CM17*100/'signal-per-mass-dry-weight'!CM$172</f>
        <v>0</v>
      </c>
      <c r="DP17" s="66">
        <f>'signal-per-mass-dry-weight'!CN17*100/'signal-per-mass-dry-weight'!CN$172</f>
        <v>0.0213362032643405</v>
      </c>
      <c r="DQ17" s="66">
        <f>'signal-per-mass-dry-weight'!CO17*100/'signal-per-mass-dry-weight'!CO$172</f>
        <v>0.0149859789411744</v>
      </c>
      <c r="DR17" s="66">
        <f>'signal-per-mass-dry-weight'!CP17*100/'signal-per-mass-dry-weight'!CP$172</f>
        <v>0</v>
      </c>
      <c r="DS17" s="66">
        <f t="shared" si="31"/>
        <v>0.0298237938464713</v>
      </c>
      <c r="DT17" s="115">
        <f t="shared" si="32"/>
        <v>0.0473171081670181</v>
      </c>
      <c r="DU17" s="66">
        <f>'signal-per-mass-dry-weight'!CQ17*100/'signal-per-mass-dry-weight'!CQ$172</f>
        <v>0.0440291922720974</v>
      </c>
      <c r="DV17" s="66">
        <f>'signal-per-mass-dry-weight'!CR17*100/'signal-per-mass-dry-weight'!CR$172</f>
        <v>0</v>
      </c>
      <c r="DW17" s="66">
        <f>'signal-per-mass-dry-weight'!CS17*100/'signal-per-mass-dry-weight'!CS$172</f>
        <v>0.0749950553006968</v>
      </c>
      <c r="DX17" s="66">
        <f>'signal-per-mass-dry-weight'!CT17*100/'signal-per-mass-dry-weight'!CT$172</f>
        <v>0</v>
      </c>
      <c r="DY17" s="66">
        <f>'signal-per-mass-dry-weight'!CU17*100/'signal-per-mass-dry-weight'!CU$172</f>
        <v>0.00693792278814799</v>
      </c>
      <c r="DZ17" s="66">
        <f t="shared" si="33"/>
        <v>0.0251924340721884</v>
      </c>
      <c r="EA17" s="115">
        <f t="shared" si="34"/>
        <v>0.0333079164459982</v>
      </c>
      <c r="EB17" s="66">
        <f>'signal-per-mass-dry-weight'!CV17*100/'signal-per-mass-dry-weight'!CV$172</f>
        <v>0</v>
      </c>
      <c r="EC17" s="66">
        <f>'signal-per-mass-dry-weight'!CW17*100/'signal-per-mass-dry-weight'!CW$172</f>
        <v>0.0360124958406735</v>
      </c>
      <c r="ED17" s="66">
        <f>'signal-per-mass-dry-weight'!CX17*100/'signal-per-mass-dry-weight'!CX$172</f>
        <v>0</v>
      </c>
      <c r="EE17" s="66">
        <f>'signal-per-mass-dry-weight'!CY17*100/'signal-per-mass-dry-weight'!CY$172</f>
        <v>0</v>
      </c>
      <c r="EF17" s="66">
        <f>'signal-per-mass-dry-weight'!CZ17*100/'signal-per-mass-dry-weight'!CZ$172</f>
        <v>0.00680256773570705</v>
      </c>
      <c r="EG17" s="66">
        <f t="shared" si="35"/>
        <v>0.00856301271527612</v>
      </c>
      <c r="EH17" s="115">
        <f t="shared" si="36"/>
        <v>0.0156248908049265</v>
      </c>
    </row>
    <row r="18" spans="1:138">
      <c r="A18">
        <f>'imported data from Web Calc'!A17</f>
        <v>984.6</v>
      </c>
      <c r="B18" t="str">
        <f>'imported data from Web Calc'!B17</f>
        <v>C53H90O15</v>
      </c>
      <c r="C18" s="61" t="str">
        <f>'imported data from Web Calc'!C17</f>
        <v>DGDG(38:5)</v>
      </c>
      <c r="D18" s="96"/>
      <c r="E18" s="96"/>
      <c r="F18" s="96"/>
      <c r="G18" s="66">
        <f>'signal-per-mass-dry-weight'!G18*100/'signal-per-mass-dry-weight'!G$172</f>
        <v>0.0241174245609525</v>
      </c>
      <c r="H18" s="66">
        <f>'signal-per-mass-dry-weight'!H18*100/'signal-per-mass-dry-weight'!H$172</f>
        <v>0</v>
      </c>
      <c r="I18" s="66">
        <f>'signal-per-mass-dry-weight'!I18*100/'signal-per-mass-dry-weight'!I$172</f>
        <v>0.0116386910407694</v>
      </c>
      <c r="J18" s="66">
        <f>'signal-per-mass-dry-weight'!J18*100/'signal-per-mass-dry-weight'!J$172</f>
        <v>0.0126629896504601</v>
      </c>
      <c r="K18" s="66">
        <f>'signal-per-mass-dry-weight'!K18*100/'signal-per-mass-dry-weight'!K$172</f>
        <v>0</v>
      </c>
      <c r="L18" s="66">
        <f>'signal-per-mass-dry-weight'!L18*100/'signal-per-mass-dry-weight'!L$172</f>
        <v>0</v>
      </c>
      <c r="M18" s="66">
        <f>'signal-per-mass-dry-weight'!M18*100/'signal-per-mass-dry-weight'!M$172</f>
        <v>0</v>
      </c>
      <c r="N18" s="66">
        <f>'signal-per-mass-dry-weight'!N18*100/'signal-per-mass-dry-weight'!N$172</f>
        <v>0</v>
      </c>
      <c r="O18" s="66">
        <f>'signal-per-mass-dry-weight'!O18*100/'signal-per-mass-dry-weight'!O$172</f>
        <v>0</v>
      </c>
      <c r="P18" s="66">
        <f>'signal-per-mass-dry-weight'!P18*100/'signal-per-mass-dry-weight'!P$172</f>
        <v>0.012815059984751</v>
      </c>
      <c r="Q18" s="66">
        <f t="shared" si="0"/>
        <v>0.0061234165236933</v>
      </c>
      <c r="R18" s="115">
        <f t="shared" si="1"/>
        <v>0.00860700016569036</v>
      </c>
      <c r="S18" s="66">
        <f t="shared" si="2"/>
        <v>1.40558789891025</v>
      </c>
      <c r="T18" s="66">
        <f>'signal-per-mass-dry-weight'!T18*100/'signal-per-mass-dry-weight'!T$172</f>
        <v>0.015688327972907</v>
      </c>
      <c r="U18" s="66">
        <f>'signal-per-mass-dry-weight'!U18*100/'signal-per-mass-dry-weight'!U$172</f>
        <v>0</v>
      </c>
      <c r="V18" s="66">
        <f>'signal-per-mass-dry-weight'!V18*100/'signal-per-mass-dry-weight'!V$172</f>
        <v>0.0228893768725961</v>
      </c>
      <c r="W18" s="66">
        <f>'signal-per-mass-dry-weight'!W18*100/'signal-per-mass-dry-weight'!W$172</f>
        <v>0</v>
      </c>
      <c r="X18" s="66">
        <f>'signal-per-mass-dry-weight'!X18*100/'signal-per-mass-dry-weight'!X$172</f>
        <v>0</v>
      </c>
      <c r="Y18" s="66">
        <f t="shared" si="3"/>
        <v>0.00771554096910061</v>
      </c>
      <c r="Z18" s="115">
        <f t="shared" si="4"/>
        <v>0.010867374866681</v>
      </c>
      <c r="AA18" s="66">
        <f>'signal-per-mass-dry-weight'!Y18*100/'signal-per-mass-dry-weight'!Y$172</f>
        <v>0.00874952304203782</v>
      </c>
      <c r="AB18" s="66">
        <f>'signal-per-mass-dry-weight'!Z18*100/'signal-per-mass-dry-weight'!Z$172</f>
        <v>0.0022908304715729</v>
      </c>
      <c r="AC18" s="66">
        <f>'signal-per-mass-dry-weight'!AA18*100/'signal-per-mass-dry-weight'!AA$172</f>
        <v>0</v>
      </c>
      <c r="AD18" s="66">
        <f>'signal-per-mass-dry-weight'!AB18*100/'signal-per-mass-dry-weight'!AB$172</f>
        <v>0</v>
      </c>
      <c r="AE18" s="66">
        <f>'signal-per-mass-dry-weight'!AC18*100/'signal-per-mass-dry-weight'!AC$172</f>
        <v>0.00392655002575702</v>
      </c>
      <c r="AF18" s="66">
        <f t="shared" si="5"/>
        <v>0.00299338070787355</v>
      </c>
      <c r="AG18" s="115">
        <f t="shared" si="6"/>
        <v>0.00362002115000943</v>
      </c>
      <c r="AH18" s="66">
        <f>'signal-per-mass-dry-weight'!AD18*100/'signal-per-mass-dry-weight'!AD$172</f>
        <v>0</v>
      </c>
      <c r="AI18" s="66">
        <f>'signal-per-mass-dry-weight'!AE18*100/'signal-per-mass-dry-weight'!AE$172</f>
        <v>0</v>
      </c>
      <c r="AJ18" s="66">
        <f>'signal-per-mass-dry-weight'!AF18*100/'signal-per-mass-dry-weight'!AF$172</f>
        <v>0</v>
      </c>
      <c r="AK18" s="66">
        <f>'signal-per-mass-dry-weight'!AG18*100/'signal-per-mass-dry-weight'!AG$172</f>
        <v>0</v>
      </c>
      <c r="AL18" s="66">
        <f>'signal-per-mass-dry-weight'!AH18*100/'signal-per-mass-dry-weight'!AH$172</f>
        <v>0.0107095243998501</v>
      </c>
      <c r="AM18" s="66">
        <f t="shared" si="7"/>
        <v>0.00214190487997003</v>
      </c>
      <c r="AN18" s="115">
        <f t="shared" si="8"/>
        <v>0.00478944491295152</v>
      </c>
      <c r="AO18" s="66">
        <f>'signal-per-mass-dry-weight'!AI18*100/'signal-per-mass-dry-weight'!AI$172</f>
        <v>0</v>
      </c>
      <c r="AP18" s="66">
        <f>'signal-per-mass-dry-weight'!AJ18*100/'signal-per-mass-dry-weight'!AJ$172</f>
        <v>0</v>
      </c>
      <c r="AQ18" s="66">
        <f>'signal-per-mass-dry-weight'!AK18*100/'signal-per-mass-dry-weight'!AK$172</f>
        <v>0</v>
      </c>
      <c r="AR18" s="66">
        <f>'signal-per-mass-dry-weight'!AL18*100/'signal-per-mass-dry-weight'!AL$172</f>
        <v>0</v>
      </c>
      <c r="AS18" s="66">
        <f>'signal-per-mass-dry-weight'!AM18*100/'signal-per-mass-dry-weight'!AM$172</f>
        <v>0.00305048007065849</v>
      </c>
      <c r="AT18" s="66">
        <f t="shared" si="9"/>
        <v>0.000610096014131699</v>
      </c>
      <c r="AU18" s="115">
        <f t="shared" si="10"/>
        <v>0.00136421616040015</v>
      </c>
      <c r="AV18" s="66">
        <f>'signal-per-mass-dry-weight'!AN18*100/'signal-per-mass-dry-weight'!AN$172</f>
        <v>0.0194594135595034</v>
      </c>
      <c r="AW18" s="66">
        <f>'signal-per-mass-dry-weight'!AO18*100/'signal-per-mass-dry-weight'!AO$172</f>
        <v>0.00539460872383679</v>
      </c>
      <c r="AX18" s="66">
        <f>'signal-per-mass-dry-weight'!AP18*100/'signal-per-mass-dry-weight'!AP$172</f>
        <v>0.00943744294646921</v>
      </c>
      <c r="AY18" s="66">
        <f>'signal-per-mass-dry-weight'!AQ18*100/'signal-per-mass-dry-weight'!AQ$172</f>
        <v>0.0194456822967781</v>
      </c>
      <c r="AZ18" s="66">
        <f>'signal-per-mass-dry-weight'!AR18*100/'signal-per-mass-dry-weight'!AR$172</f>
        <v>0.010094001339738</v>
      </c>
      <c r="BA18" s="66">
        <f t="shared" si="11"/>
        <v>0.0127662297732651</v>
      </c>
      <c r="BB18" s="115">
        <f t="shared" si="12"/>
        <v>0.00636349390362328</v>
      </c>
      <c r="BC18" s="66">
        <f>'signal-per-mass-dry-weight'!AS18*100/'signal-per-mass-dry-weight'!AS$172</f>
        <v>0</v>
      </c>
      <c r="BD18" s="66">
        <f>'signal-per-mass-dry-weight'!AT18*100/'signal-per-mass-dry-weight'!AT$172</f>
        <v>0.0187741921277927</v>
      </c>
      <c r="BE18" s="66">
        <f>'signal-per-mass-dry-weight'!AU18*100/'signal-per-mass-dry-weight'!AU$172</f>
        <v>0.00999739171521857</v>
      </c>
      <c r="BF18" s="66">
        <f>'signal-per-mass-dry-weight'!AV18*100/'signal-per-mass-dry-weight'!AV$172</f>
        <v>0.00568053561859709</v>
      </c>
      <c r="BG18" s="66">
        <f>'signal-per-mass-dry-weight'!AW18*100/'signal-per-mass-dry-weight'!AW$172</f>
        <v>0.00350224867415706</v>
      </c>
      <c r="BH18" s="66">
        <f t="shared" si="13"/>
        <v>0.00759087362715309</v>
      </c>
      <c r="BI18" s="115">
        <f t="shared" si="14"/>
        <v>0.00722574476665795</v>
      </c>
      <c r="BJ18" s="66">
        <f>'signal-per-mass-dry-weight'!AX18*100/'signal-per-mass-dry-weight'!AX$172</f>
        <v>0.0247372503429854</v>
      </c>
      <c r="BK18" s="66">
        <f>'signal-per-mass-dry-weight'!AY18*100/'signal-per-mass-dry-weight'!AY$172</f>
        <v>0.0265069399915225</v>
      </c>
      <c r="BL18" s="66">
        <f>'signal-per-mass-dry-weight'!AZ18*100/'signal-per-mass-dry-weight'!AZ$172</f>
        <v>0</v>
      </c>
      <c r="BM18" s="66">
        <f>'signal-per-mass-dry-weight'!BA18*100/'signal-per-mass-dry-weight'!BA$172</f>
        <v>0</v>
      </c>
      <c r="BN18" s="66">
        <f>'signal-per-mass-dry-weight'!BB18*100/'signal-per-mass-dry-weight'!BB$172</f>
        <v>0.0491533675627195</v>
      </c>
      <c r="BO18" s="66">
        <f t="shared" si="15"/>
        <v>0.0200795115794455</v>
      </c>
      <c r="BP18" s="115">
        <f t="shared" si="16"/>
        <v>0.0207042811916768</v>
      </c>
      <c r="BQ18" s="66">
        <f>'signal-per-mass-dry-weight'!BC18*100/'signal-per-mass-dry-weight'!BC$172</f>
        <v>0.00980416022026968</v>
      </c>
      <c r="BR18" s="66">
        <f>'signal-per-mass-dry-weight'!BD18*100/'signal-per-mass-dry-weight'!BD$172</f>
        <v>0.00800278378565554</v>
      </c>
      <c r="BS18" s="66">
        <f>'signal-per-mass-dry-weight'!BE18*100/'signal-per-mass-dry-weight'!BE$172</f>
        <v>0.0106272346043254</v>
      </c>
      <c r="BT18" s="66">
        <f>'signal-per-mass-dry-weight'!BF18*100/'signal-per-mass-dry-weight'!BF$172</f>
        <v>0.00807114305945738</v>
      </c>
      <c r="BU18" s="66">
        <f>'signal-per-mass-dry-weight'!BG18*100/'signal-per-mass-dry-weight'!BG$172</f>
        <v>0</v>
      </c>
      <c r="BV18" s="66">
        <f t="shared" si="17"/>
        <v>0.00730106433394161</v>
      </c>
      <c r="BW18" s="115">
        <f t="shared" si="18"/>
        <v>0.00423437922027827</v>
      </c>
      <c r="BX18" s="66">
        <f>'signal-per-mass-dry-weight'!BH18*100/'signal-per-mass-dry-weight'!BH$172</f>
        <v>0</v>
      </c>
      <c r="BY18" s="66">
        <f>'signal-per-mass-dry-weight'!BI18*100/'signal-per-mass-dry-weight'!BI$172</f>
        <v>0</v>
      </c>
      <c r="BZ18" s="66">
        <f>'signal-per-mass-dry-weight'!BJ18*100/'signal-per-mass-dry-weight'!BJ$172</f>
        <v>0</v>
      </c>
      <c r="CA18" s="66">
        <f>'signal-per-mass-dry-weight'!BK18*100/'signal-per-mass-dry-weight'!BK$172</f>
        <v>0</v>
      </c>
      <c r="CB18" s="66">
        <f>'signal-per-mass-dry-weight'!BL18*100/'signal-per-mass-dry-weight'!BL$172</f>
        <v>0</v>
      </c>
      <c r="CC18" s="66">
        <f t="shared" si="19"/>
        <v>0</v>
      </c>
      <c r="CD18" s="115">
        <f t="shared" si="20"/>
        <v>0</v>
      </c>
      <c r="CE18" s="121">
        <f>'signal-per-mass-dry-weight'!BM18*100/'signal-per-mass-dry-weight'!BM$172</f>
        <v>0</v>
      </c>
      <c r="CF18" s="66">
        <f>'signal-per-mass-dry-weight'!BN18*100/'signal-per-mass-dry-weight'!BN$172</f>
        <v>0</v>
      </c>
      <c r="CG18" s="66">
        <f>'signal-per-mass-dry-weight'!BO18*100/'signal-per-mass-dry-weight'!BO$172</f>
        <v>0.00404807457281064</v>
      </c>
      <c r="CH18" s="66">
        <f>'signal-per-mass-dry-weight'!BP18*100/'signal-per-mass-dry-weight'!BP$172</f>
        <v>0</v>
      </c>
      <c r="CI18" s="66">
        <f>'signal-per-mass-dry-weight'!BQ18*100/'signal-per-mass-dry-weight'!BQ$172</f>
        <v>0</v>
      </c>
      <c r="CJ18" s="66">
        <f t="shared" si="21"/>
        <v>0.000809614914562129</v>
      </c>
      <c r="CK18" s="115">
        <f t="shared" si="22"/>
        <v>0.0018103539845586</v>
      </c>
      <c r="CL18" s="66">
        <f>'signal-per-mass-dry-weight'!BR18*100/'signal-per-mass-dry-weight'!BR$172</f>
        <v>0</v>
      </c>
      <c r="CM18" s="66">
        <f>'signal-per-mass-dry-weight'!BS18*100/'signal-per-mass-dry-weight'!BS$172</f>
        <v>0</v>
      </c>
      <c r="CN18" s="66">
        <f>'signal-per-mass-dry-weight'!BT18*100/'signal-per-mass-dry-weight'!BT$172</f>
        <v>0</v>
      </c>
      <c r="CO18" s="66">
        <f>'signal-per-mass-dry-weight'!BU18*100/'signal-per-mass-dry-weight'!BU$172</f>
        <v>0</v>
      </c>
      <c r="CP18" s="66">
        <f>'signal-per-mass-dry-weight'!BV18*100/'signal-per-mass-dry-weight'!BV$172</f>
        <v>0</v>
      </c>
      <c r="CQ18" s="66">
        <f t="shared" si="23"/>
        <v>0</v>
      </c>
      <c r="CR18" s="115">
        <f t="shared" si="24"/>
        <v>0</v>
      </c>
      <c r="CS18" s="66">
        <f>'signal-per-mass-dry-weight'!BW18*100/'signal-per-mass-dry-weight'!BW$172</f>
        <v>0</v>
      </c>
      <c r="CT18" s="66">
        <f>'signal-per-mass-dry-weight'!BX18*100/'signal-per-mass-dry-weight'!BX$172</f>
        <v>0.00601860276726019</v>
      </c>
      <c r="CU18" s="66">
        <f>'signal-per-mass-dry-weight'!BY18*100/'signal-per-mass-dry-weight'!BY$172</f>
        <v>0</v>
      </c>
      <c r="CV18" s="66">
        <f>'signal-per-mass-dry-weight'!BZ18*100/'signal-per-mass-dry-weight'!BZ$172</f>
        <v>0</v>
      </c>
      <c r="CW18" s="66">
        <f>'signal-per-mass-dry-weight'!CA18*100/'signal-per-mass-dry-weight'!CA$172</f>
        <v>0.0192375097520559</v>
      </c>
      <c r="CX18" s="66">
        <f t="shared" si="25"/>
        <v>0.00505122250386323</v>
      </c>
      <c r="CY18" s="115">
        <f t="shared" si="26"/>
        <v>0.00834762117032224</v>
      </c>
      <c r="CZ18" s="66">
        <f>'signal-per-mass-dry-weight'!CB18*100/'signal-per-mass-dry-weight'!CB$172</f>
        <v>0.043913244498534</v>
      </c>
      <c r="DA18" s="66">
        <f>'signal-per-mass-dry-weight'!CC18*100/'signal-per-mass-dry-weight'!CC$172</f>
        <v>0</v>
      </c>
      <c r="DB18" s="66">
        <f>'signal-per-mass-dry-weight'!CD18*100/'signal-per-mass-dry-weight'!CD$172</f>
        <v>0.0174248422703134</v>
      </c>
      <c r="DC18" s="66">
        <f>'signal-per-mass-dry-weight'!CE18*100/'signal-per-mass-dry-weight'!CE$172</f>
        <v>0</v>
      </c>
      <c r="DD18" s="66">
        <f>'signal-per-mass-dry-weight'!CF18*100/'signal-per-mass-dry-weight'!CF$172</f>
        <v>0</v>
      </c>
      <c r="DE18" s="66">
        <f t="shared" si="27"/>
        <v>0.0122676173537695</v>
      </c>
      <c r="DF18" s="115">
        <f t="shared" si="28"/>
        <v>0.0192323035076457</v>
      </c>
      <c r="DG18" s="66">
        <f>'signal-per-mass-dry-weight'!CG18*100/'signal-per-mass-dry-weight'!CG$172</f>
        <v>0.044489755112999</v>
      </c>
      <c r="DH18" s="66">
        <f>'signal-per-mass-dry-weight'!CH18*100/'signal-per-mass-dry-weight'!CH$172</f>
        <v>0</v>
      </c>
      <c r="DI18" s="66">
        <f>'signal-per-mass-dry-weight'!CI18*100/'signal-per-mass-dry-weight'!CI$172</f>
        <v>0.017257862833863</v>
      </c>
      <c r="DJ18" s="66">
        <f>'signal-per-mass-dry-weight'!CJ18*100/'signal-per-mass-dry-weight'!CJ$172</f>
        <v>0.02300821141673</v>
      </c>
      <c r="DK18" s="66">
        <f>'signal-per-mass-dry-weight'!CK18*100/'signal-per-mass-dry-weight'!CK$172</f>
        <v>0</v>
      </c>
      <c r="DL18" s="66">
        <f t="shared" si="29"/>
        <v>0.0169511658727184</v>
      </c>
      <c r="DM18" s="115">
        <f t="shared" si="30"/>
        <v>0.0185056735218009</v>
      </c>
      <c r="DN18" s="66">
        <f>'signal-per-mass-dry-weight'!CL18*100/'signal-per-mass-dry-weight'!CL$172</f>
        <v>0.00970217664773727</v>
      </c>
      <c r="DO18" s="66">
        <f>'signal-per-mass-dry-weight'!CM18*100/'signal-per-mass-dry-weight'!CM$172</f>
        <v>0</v>
      </c>
      <c r="DP18" s="66">
        <f>'signal-per-mass-dry-weight'!CN18*100/'signal-per-mass-dry-weight'!CN$172</f>
        <v>0.011202779756933</v>
      </c>
      <c r="DQ18" s="66">
        <f>'signal-per-mass-dry-weight'!CO18*100/'signal-per-mass-dry-weight'!CO$172</f>
        <v>0</v>
      </c>
      <c r="DR18" s="66">
        <f>'signal-per-mass-dry-weight'!CP18*100/'signal-per-mass-dry-weight'!CP$172</f>
        <v>0.00849313610412985</v>
      </c>
      <c r="DS18" s="66">
        <f t="shared" si="31"/>
        <v>0.00587961850176001</v>
      </c>
      <c r="DT18" s="115">
        <f t="shared" si="32"/>
        <v>0.00545248333877156</v>
      </c>
      <c r="DU18" s="66">
        <f>'signal-per-mass-dry-weight'!CQ18*100/'signal-per-mass-dry-weight'!CQ$172</f>
        <v>0</v>
      </c>
      <c r="DV18" s="66">
        <f>'signal-per-mass-dry-weight'!CR18*100/'signal-per-mass-dry-weight'!CR$172</f>
        <v>0</v>
      </c>
      <c r="DW18" s="66">
        <f>'signal-per-mass-dry-weight'!CS18*100/'signal-per-mass-dry-weight'!CS$172</f>
        <v>0</v>
      </c>
      <c r="DX18" s="66">
        <f>'signal-per-mass-dry-weight'!CT18*100/'signal-per-mass-dry-weight'!CT$172</f>
        <v>0</v>
      </c>
      <c r="DY18" s="66">
        <f>'signal-per-mass-dry-weight'!CU18*100/'signal-per-mass-dry-weight'!CU$172</f>
        <v>0</v>
      </c>
      <c r="DZ18" s="66">
        <f t="shared" si="33"/>
        <v>0</v>
      </c>
      <c r="EA18" s="115">
        <f t="shared" si="34"/>
        <v>0</v>
      </c>
      <c r="EB18" s="66">
        <f>'signal-per-mass-dry-weight'!CV18*100/'signal-per-mass-dry-weight'!CV$172</f>
        <v>0</v>
      </c>
      <c r="EC18" s="66">
        <f>'signal-per-mass-dry-weight'!CW18*100/'signal-per-mass-dry-weight'!CW$172</f>
        <v>0.0123809776432809</v>
      </c>
      <c r="ED18" s="66">
        <f>'signal-per-mass-dry-weight'!CX18*100/'signal-per-mass-dry-weight'!CX$172</f>
        <v>0</v>
      </c>
      <c r="EE18" s="66">
        <f>'signal-per-mass-dry-weight'!CY18*100/'signal-per-mass-dry-weight'!CY$172</f>
        <v>0.0724379363889517</v>
      </c>
      <c r="EF18" s="66">
        <f>'signal-per-mass-dry-weight'!CZ18*100/'signal-per-mass-dry-weight'!CZ$172</f>
        <v>0.00228657739015364</v>
      </c>
      <c r="EG18" s="66">
        <f t="shared" si="35"/>
        <v>0.0174210982844773</v>
      </c>
      <c r="EH18" s="115">
        <f t="shared" si="36"/>
        <v>0.0311781106895018</v>
      </c>
    </row>
    <row r="19" spans="1:138">
      <c r="A19">
        <f>'imported data from Web Calc'!A18</f>
        <v>986.6</v>
      </c>
      <c r="B19" t="str">
        <f>'imported data from Web Calc'!B18</f>
        <v>C53H92O15</v>
      </c>
      <c r="C19" s="61" t="str">
        <f>'imported data from Web Calc'!C18</f>
        <v>DGDG(38:4)</v>
      </c>
      <c r="D19" s="96"/>
      <c r="E19" s="96"/>
      <c r="F19" s="96"/>
      <c r="G19" s="66">
        <f>'signal-per-mass-dry-weight'!G19*100/'signal-per-mass-dry-weight'!G$172</f>
        <v>0.0038899071872504</v>
      </c>
      <c r="H19" s="66">
        <f>'signal-per-mass-dry-weight'!H19*100/'signal-per-mass-dry-weight'!H$172</f>
        <v>0.0158362772228655</v>
      </c>
      <c r="I19" s="66">
        <f>'signal-per-mass-dry-weight'!I19*100/'signal-per-mass-dry-weight'!I$172</f>
        <v>0.0141326962637915</v>
      </c>
      <c r="J19" s="66">
        <f>'signal-per-mass-dry-weight'!J19*100/'signal-per-mass-dry-weight'!J$172</f>
        <v>0.0236375806808589</v>
      </c>
      <c r="K19" s="66">
        <f>'signal-per-mass-dry-weight'!K19*100/'signal-per-mass-dry-weight'!K$172</f>
        <v>0.00664832270641855</v>
      </c>
      <c r="L19" s="66">
        <f>'signal-per-mass-dry-weight'!L19*100/'signal-per-mass-dry-weight'!L$172</f>
        <v>0.0365146066242003</v>
      </c>
      <c r="M19" s="66">
        <f>'signal-per-mass-dry-weight'!M19*100/'signal-per-mass-dry-weight'!M$172</f>
        <v>0.0150156188746534</v>
      </c>
      <c r="N19" s="66">
        <f>'signal-per-mass-dry-weight'!N19*100/'signal-per-mass-dry-weight'!N$172</f>
        <v>0.0255024768122175</v>
      </c>
      <c r="O19" s="66">
        <f>'signal-per-mass-dry-weight'!O19*100/'signal-per-mass-dry-weight'!O$172</f>
        <v>0.0152768255254741</v>
      </c>
      <c r="P19" s="66">
        <f>'signal-per-mass-dry-weight'!P19*100/'signal-per-mass-dry-weight'!P$172</f>
        <v>0.00768903599085062</v>
      </c>
      <c r="Q19" s="66">
        <f t="shared" si="0"/>
        <v>0.0164143347888581</v>
      </c>
      <c r="R19" s="115">
        <f t="shared" si="1"/>
        <v>0.00986547296160869</v>
      </c>
      <c r="S19" s="66">
        <f t="shared" si="2"/>
        <v>0.601027887423455</v>
      </c>
      <c r="T19" s="66">
        <f>'signal-per-mass-dry-weight'!T19*100/'signal-per-mass-dry-weight'!T$172</f>
        <v>0.0283261477288598</v>
      </c>
      <c r="U19" s="66">
        <f>'signal-per-mass-dry-weight'!U19*100/'signal-per-mass-dry-weight'!U$172</f>
        <v>0.0331753701778525</v>
      </c>
      <c r="V19" s="66">
        <f>'signal-per-mass-dry-weight'!V19*100/'signal-per-mass-dry-weight'!V$172</f>
        <v>0.0347579426583867</v>
      </c>
      <c r="W19" s="66">
        <f>'signal-per-mass-dry-weight'!W19*100/'signal-per-mass-dry-weight'!W$172</f>
        <v>0.0321602518114048</v>
      </c>
      <c r="X19" s="66">
        <f>'signal-per-mass-dry-weight'!X19*100/'signal-per-mass-dry-weight'!X$172</f>
        <v>0.0276527816821656</v>
      </c>
      <c r="Y19" s="66">
        <f t="shared" si="3"/>
        <v>0.0312144988117339</v>
      </c>
      <c r="Z19" s="115">
        <f t="shared" si="4"/>
        <v>0.00309531341039286</v>
      </c>
      <c r="AA19" s="66">
        <f>'signal-per-mass-dry-weight'!Y19*100/'signal-per-mass-dry-weight'!Y$172</f>
        <v>0.0153116653235662</v>
      </c>
      <c r="AB19" s="66">
        <f>'signal-per-mass-dry-weight'!Z19*100/'signal-per-mass-dry-weight'!Z$172</f>
        <v>0.0297807961304478</v>
      </c>
      <c r="AC19" s="66">
        <f>'signal-per-mass-dry-weight'!AA19*100/'signal-per-mass-dry-weight'!AA$172</f>
        <v>0.0163187880793583</v>
      </c>
      <c r="AD19" s="66">
        <f>'signal-per-mass-dry-weight'!AB19*100/'signal-per-mass-dry-weight'!AB$172</f>
        <v>0</v>
      </c>
      <c r="AE19" s="66">
        <f>'signal-per-mass-dry-weight'!AC19*100/'signal-per-mass-dry-weight'!AC$172</f>
        <v>0.0267005401751477</v>
      </c>
      <c r="AF19" s="66">
        <f t="shared" si="5"/>
        <v>0.017622357941704</v>
      </c>
      <c r="AG19" s="115">
        <f t="shared" si="6"/>
        <v>0.0117028533490789</v>
      </c>
      <c r="AH19" s="66">
        <f>'signal-per-mass-dry-weight'!AD19*100/'signal-per-mass-dry-weight'!AD$172</f>
        <v>0.00729982617483129</v>
      </c>
      <c r="AI19" s="66">
        <f>'signal-per-mass-dry-weight'!AE19*100/'signal-per-mass-dry-weight'!AE$172</f>
        <v>0</v>
      </c>
      <c r="AJ19" s="66">
        <f>'signal-per-mass-dry-weight'!AF19*100/'signal-per-mass-dry-weight'!AF$172</f>
        <v>0</v>
      </c>
      <c r="AK19" s="66">
        <f>'signal-per-mass-dry-weight'!AG19*100/'signal-per-mass-dry-weight'!AG$172</f>
        <v>0.0120414172218452</v>
      </c>
      <c r="AL19" s="66">
        <f>'signal-per-mass-dry-weight'!AH19*100/'signal-per-mass-dry-weight'!AH$172</f>
        <v>0.0313636071709897</v>
      </c>
      <c r="AM19" s="66">
        <f t="shared" si="7"/>
        <v>0.0101409701135332</v>
      </c>
      <c r="AN19" s="115">
        <f t="shared" si="8"/>
        <v>0.0129205521500785</v>
      </c>
      <c r="AO19" s="66">
        <f>'signal-per-mass-dry-weight'!AI19*100/'signal-per-mass-dry-weight'!AI$172</f>
        <v>0</v>
      </c>
      <c r="AP19" s="66">
        <f>'signal-per-mass-dry-weight'!AJ19*100/'signal-per-mass-dry-weight'!AJ$172</f>
        <v>0.0144446914126169</v>
      </c>
      <c r="AQ19" s="66">
        <f>'signal-per-mass-dry-weight'!AK19*100/'signal-per-mass-dry-weight'!AK$172</f>
        <v>0.0454886277751375</v>
      </c>
      <c r="AR19" s="66">
        <f>'signal-per-mass-dry-weight'!AL19*100/'signal-per-mass-dry-weight'!AL$172</f>
        <v>0.0149400624983162</v>
      </c>
      <c r="AS19" s="66">
        <f>'signal-per-mass-dry-weight'!AM19*100/'signal-per-mass-dry-weight'!AM$172</f>
        <v>0.00762620017664623</v>
      </c>
      <c r="AT19" s="66">
        <f t="shared" si="9"/>
        <v>0.0164999163725434</v>
      </c>
      <c r="AU19" s="115">
        <f t="shared" si="10"/>
        <v>0.0173060145755312</v>
      </c>
      <c r="AV19" s="66">
        <f>'signal-per-mass-dry-weight'!AN19*100/'signal-per-mass-dry-weight'!AN$172</f>
        <v>0.00702701045204291</v>
      </c>
      <c r="AW19" s="66">
        <f>'signal-per-mass-dry-weight'!AO19*100/'signal-per-mass-dry-weight'!AO$172</f>
        <v>0.0172627479162777</v>
      </c>
      <c r="AX19" s="66">
        <f>'signal-per-mass-dry-weight'!AP19*100/'signal-per-mass-dry-weight'!AP$172</f>
        <v>0.0161784736225186</v>
      </c>
      <c r="AY19" s="66">
        <f>'signal-per-mass-dry-weight'!AQ19*100/'signal-per-mass-dry-weight'!AQ$172</f>
        <v>0.0225569914642626</v>
      </c>
      <c r="AZ19" s="66">
        <f>'signal-per-mass-dry-weight'!AR19*100/'signal-per-mass-dry-weight'!AR$172</f>
        <v>0.0262444034833189</v>
      </c>
      <c r="BA19" s="66">
        <f t="shared" si="11"/>
        <v>0.0178539253876841</v>
      </c>
      <c r="BB19" s="115">
        <f t="shared" si="12"/>
        <v>0.00729550665885679</v>
      </c>
      <c r="BC19" s="66">
        <f>'signal-per-mass-dry-weight'!AS19*100/'signal-per-mass-dry-weight'!AS$172</f>
        <v>0.0159972238246278</v>
      </c>
      <c r="BD19" s="66">
        <f>'signal-per-mass-dry-weight'!AT19*100/'signal-per-mass-dry-weight'!AT$172</f>
        <v>0.00312903202129879</v>
      </c>
      <c r="BE19" s="66">
        <f>'signal-per-mass-dry-weight'!AU19*100/'signal-per-mass-dry-weight'!AU$172</f>
        <v>0.030325421536163</v>
      </c>
      <c r="BF19" s="66">
        <f>'signal-per-mass-dry-weight'!AV19*100/'signal-per-mass-dry-weight'!AV$172</f>
        <v>0.0134912720941681</v>
      </c>
      <c r="BG19" s="66">
        <f>'signal-per-mass-dry-weight'!AW19*100/'signal-per-mass-dry-weight'!AW$172</f>
        <v>0.024953521803369</v>
      </c>
      <c r="BH19" s="66">
        <f t="shared" si="13"/>
        <v>0.0175792942559253</v>
      </c>
      <c r="BI19" s="115">
        <f t="shared" si="14"/>
        <v>0.0105459464162726</v>
      </c>
      <c r="BJ19" s="66">
        <f>'signal-per-mass-dry-weight'!AX19*100/'signal-per-mass-dry-weight'!AX$172</f>
        <v>0.0247372503429854</v>
      </c>
      <c r="BK19" s="66">
        <f>'signal-per-mass-dry-weight'!AY19*100/'signal-per-mass-dry-weight'!AY$172</f>
        <v>0.0113601171392239</v>
      </c>
      <c r="BL19" s="66">
        <f>'signal-per-mass-dry-weight'!AZ19*100/'signal-per-mass-dry-weight'!AZ$172</f>
        <v>0.0174030606883645</v>
      </c>
      <c r="BM19" s="66">
        <f>'signal-per-mass-dry-weight'!BA19*100/'signal-per-mass-dry-weight'!BA$172</f>
        <v>0.00503063560239174</v>
      </c>
      <c r="BN19" s="66">
        <f>'signal-per-mass-dry-weight'!BB19*100/'signal-per-mass-dry-weight'!BB$172</f>
        <v>0.0215045983086898</v>
      </c>
      <c r="BO19" s="66">
        <f t="shared" si="15"/>
        <v>0.0160071324163311</v>
      </c>
      <c r="BP19" s="115">
        <f t="shared" si="16"/>
        <v>0.00791302627449967</v>
      </c>
      <c r="BQ19" s="66">
        <f>'signal-per-mass-dry-weight'!BC19*100/'signal-per-mass-dry-weight'!BC$172</f>
        <v>0.0404954443880704</v>
      </c>
      <c r="BR19" s="66">
        <f>'signal-per-mass-dry-weight'!BD19*100/'signal-per-mass-dry-weight'!BD$172</f>
        <v>0.03026052618951</v>
      </c>
      <c r="BS19" s="66">
        <f>'signal-per-mass-dry-weight'!BE19*100/'signal-per-mass-dry-weight'!BE$172</f>
        <v>0.0379133775073232</v>
      </c>
      <c r="BT19" s="66">
        <f>'signal-per-mass-dry-weight'!BF19*100/'signal-per-mass-dry-weight'!BF$172</f>
        <v>0.0410894555754194</v>
      </c>
      <c r="BU19" s="66">
        <f>'signal-per-mass-dry-weight'!BG19*100/'signal-per-mass-dry-weight'!BG$172</f>
        <v>0.0285501962067811</v>
      </c>
      <c r="BV19" s="66">
        <f t="shared" si="17"/>
        <v>0.0356617999734208</v>
      </c>
      <c r="BW19" s="115">
        <f t="shared" si="18"/>
        <v>0.0058660427818675</v>
      </c>
      <c r="BX19" s="66">
        <f>'signal-per-mass-dry-weight'!BH19*100/'signal-per-mass-dry-weight'!BH$172</f>
        <v>0.0197260544428635</v>
      </c>
      <c r="BY19" s="66">
        <f>'signal-per-mass-dry-weight'!BI19*100/'signal-per-mass-dry-weight'!BI$172</f>
        <v>0</v>
      </c>
      <c r="BZ19" s="66">
        <f>'signal-per-mass-dry-weight'!BJ19*100/'signal-per-mass-dry-weight'!BJ$172</f>
        <v>0</v>
      </c>
      <c r="CA19" s="66">
        <f>'signal-per-mass-dry-weight'!BK19*100/'signal-per-mass-dry-weight'!BK$172</f>
        <v>0</v>
      </c>
      <c r="CB19" s="66">
        <f>'signal-per-mass-dry-weight'!BL19*100/'signal-per-mass-dry-weight'!BL$172</f>
        <v>0</v>
      </c>
      <c r="CC19" s="66">
        <f t="shared" si="19"/>
        <v>0.0039452108885727</v>
      </c>
      <c r="CD19" s="115">
        <f t="shared" si="20"/>
        <v>0.00882175973242091</v>
      </c>
      <c r="CE19" s="121">
        <f>'signal-per-mass-dry-weight'!BM19*100/'signal-per-mass-dry-weight'!BM$172</f>
        <v>0</v>
      </c>
      <c r="CF19" s="66">
        <f>'signal-per-mass-dry-weight'!BN19*100/'signal-per-mass-dry-weight'!BN$172</f>
        <v>0.021723654226882</v>
      </c>
      <c r="CG19" s="66">
        <f>'signal-per-mass-dry-weight'!BO19*100/'signal-per-mass-dry-weight'!BO$172</f>
        <v>0.0259076772659881</v>
      </c>
      <c r="CH19" s="66">
        <f>'signal-per-mass-dry-weight'!BP19*100/'signal-per-mass-dry-weight'!BP$172</f>
        <v>0.00831113552384887</v>
      </c>
      <c r="CI19" s="66">
        <f>'signal-per-mass-dry-weight'!BQ19*100/'signal-per-mass-dry-weight'!BQ$172</f>
        <v>0.0226072791720231</v>
      </c>
      <c r="CJ19" s="66">
        <f t="shared" si="21"/>
        <v>0.0157099492377484</v>
      </c>
      <c r="CK19" s="115">
        <f t="shared" si="22"/>
        <v>0.0110597967237438</v>
      </c>
      <c r="CL19" s="66">
        <f>'signal-per-mass-dry-weight'!BR19*100/'signal-per-mass-dry-weight'!BR$172</f>
        <v>0.0247550059168455</v>
      </c>
      <c r="CM19" s="66">
        <f>'signal-per-mass-dry-weight'!BS19*100/'signal-per-mass-dry-weight'!BS$172</f>
        <v>0.0212678546383271</v>
      </c>
      <c r="CN19" s="66">
        <f>'signal-per-mass-dry-weight'!BT19*100/'signal-per-mass-dry-weight'!BT$172</f>
        <v>0</v>
      </c>
      <c r="CO19" s="66">
        <f>'signal-per-mass-dry-weight'!BU19*100/'signal-per-mass-dry-weight'!BU$172</f>
        <v>0.0247500293686623</v>
      </c>
      <c r="CP19" s="66">
        <f>'signal-per-mass-dry-weight'!BV19*100/'signal-per-mass-dry-weight'!BV$172</f>
        <v>0.016558453740899</v>
      </c>
      <c r="CQ19" s="66">
        <f t="shared" si="23"/>
        <v>0.0174662687329468</v>
      </c>
      <c r="CR19" s="115">
        <f t="shared" si="24"/>
        <v>0.0103262479347732</v>
      </c>
      <c r="CS19" s="66">
        <f>'signal-per-mass-dry-weight'!BW19*100/'signal-per-mass-dry-weight'!BW$172</f>
        <v>0.00926087081731471</v>
      </c>
      <c r="CT19" s="66">
        <f>'signal-per-mass-dry-weight'!BX19*100/'signal-per-mass-dry-weight'!BX$172</f>
        <v>0.0112848801886128</v>
      </c>
      <c r="CU19" s="66">
        <f>'signal-per-mass-dry-weight'!BY19*100/'signal-per-mass-dry-weight'!BY$172</f>
        <v>0</v>
      </c>
      <c r="CV19" s="66">
        <f>'signal-per-mass-dry-weight'!BZ19*100/'signal-per-mass-dry-weight'!BZ$172</f>
        <v>0.00475531022889295</v>
      </c>
      <c r="CW19" s="66">
        <f>'signal-per-mass-dry-weight'!CA19*100/'signal-per-mass-dry-weight'!CA$172</f>
        <v>0</v>
      </c>
      <c r="CX19" s="66">
        <f t="shared" si="25"/>
        <v>0.0050602122469641</v>
      </c>
      <c r="CY19" s="115">
        <f t="shared" si="26"/>
        <v>0.00518884584030313</v>
      </c>
      <c r="CZ19" s="66">
        <f>'signal-per-mass-dry-weight'!CB19*100/'signal-per-mass-dry-weight'!CB$172</f>
        <v>0.0529210895238744</v>
      </c>
      <c r="DA19" s="66">
        <f>'signal-per-mass-dry-weight'!CC19*100/'signal-per-mass-dry-weight'!CC$172</f>
        <v>0.013874007787161</v>
      </c>
      <c r="DB19" s="66">
        <f>'signal-per-mass-dry-weight'!CD19*100/'signal-per-mass-dry-weight'!CD$172</f>
        <v>0.0243947791784387</v>
      </c>
      <c r="DC19" s="66">
        <f>'signal-per-mass-dry-weight'!CE19*100/'signal-per-mass-dry-weight'!CE$172</f>
        <v>0.00689927575583427</v>
      </c>
      <c r="DD19" s="66">
        <f>'signal-per-mass-dry-weight'!CF19*100/'signal-per-mass-dry-weight'!CF$172</f>
        <v>0.0257236251210138</v>
      </c>
      <c r="DE19" s="66">
        <f t="shared" si="27"/>
        <v>0.0247625554732644</v>
      </c>
      <c r="DF19" s="115">
        <f t="shared" si="28"/>
        <v>0.017547216211738</v>
      </c>
      <c r="DG19" s="66">
        <f>'signal-per-mass-dry-weight'!CG19*100/'signal-per-mass-dry-weight'!CG$172</f>
        <v>0.0289183408234493</v>
      </c>
      <c r="DH19" s="66">
        <f>'signal-per-mass-dry-weight'!CH19*100/'signal-per-mass-dry-weight'!CH$172</f>
        <v>0</v>
      </c>
      <c r="DI19" s="66">
        <f>'signal-per-mass-dry-weight'!CI19*100/'signal-per-mass-dry-weight'!CI$172</f>
        <v>0.0258867942507946</v>
      </c>
      <c r="DJ19" s="66">
        <f>'signal-per-mass-dry-weight'!CJ19*100/'signal-per-mass-dry-weight'!CJ$172</f>
        <v>0.00862807928127376</v>
      </c>
      <c r="DK19" s="66">
        <f>'signal-per-mass-dry-weight'!CK19*100/'signal-per-mass-dry-weight'!CK$172</f>
        <v>0.00849825809828321</v>
      </c>
      <c r="DL19" s="66">
        <f t="shared" si="29"/>
        <v>0.0143862944907602</v>
      </c>
      <c r="DM19" s="115">
        <f t="shared" si="30"/>
        <v>0.0124321493463394</v>
      </c>
      <c r="DN19" s="66">
        <f>'signal-per-mass-dry-weight'!CL19*100/'signal-per-mass-dry-weight'!CL$172</f>
        <v>0.0319812489499488</v>
      </c>
      <c r="DO19" s="66">
        <f>'signal-per-mass-dry-weight'!CM19*100/'signal-per-mass-dry-weight'!CM$172</f>
        <v>0.0216429496146512</v>
      </c>
      <c r="DP19" s="66">
        <f>'signal-per-mass-dry-weight'!CN19*100/'signal-per-mass-dry-weight'!CN$172</f>
        <v>0.0147673005886843</v>
      </c>
      <c r="DQ19" s="66">
        <f>'signal-per-mass-dry-weight'!CO19*100/'signal-per-mass-dry-weight'!CO$172</f>
        <v>0.0284543903946351</v>
      </c>
      <c r="DR19" s="66">
        <f>'signal-per-mass-dry-weight'!CP19*100/'signal-per-mass-dry-weight'!CP$172</f>
        <v>0.0191095562342922</v>
      </c>
      <c r="DS19" s="66">
        <f t="shared" si="31"/>
        <v>0.0231910891564423</v>
      </c>
      <c r="DT19" s="115">
        <f t="shared" si="32"/>
        <v>0.00698185344283814</v>
      </c>
      <c r="DU19" s="66">
        <f>'signal-per-mass-dry-weight'!CQ19*100/'signal-per-mass-dry-weight'!CQ$172</f>
        <v>0.0179405876830278</v>
      </c>
      <c r="DV19" s="66">
        <f>'signal-per-mass-dry-weight'!CR19*100/'signal-per-mass-dry-weight'!CR$172</f>
        <v>0.0115574522459284</v>
      </c>
      <c r="DW19" s="66">
        <f>'signal-per-mass-dry-weight'!CS19*100/'signal-per-mass-dry-weight'!CS$172</f>
        <v>0.0348814210700916</v>
      </c>
      <c r="DX19" s="66">
        <f>'signal-per-mass-dry-weight'!CT19*100/'signal-per-mass-dry-weight'!CT$172</f>
        <v>0.0288249595169202</v>
      </c>
      <c r="DY19" s="66">
        <f>'signal-per-mass-dry-weight'!CU19*100/'signal-per-mass-dry-weight'!CU$172</f>
        <v>0</v>
      </c>
      <c r="DZ19" s="66">
        <f t="shared" si="33"/>
        <v>0.0186408841031936</v>
      </c>
      <c r="EA19" s="115">
        <f t="shared" si="34"/>
        <v>0.0138349052680797</v>
      </c>
      <c r="EB19" s="66">
        <f>'signal-per-mass-dry-weight'!CV19*100/'signal-per-mass-dry-weight'!CV$172</f>
        <v>0.0253953425720819</v>
      </c>
      <c r="EC19" s="66">
        <f>'signal-per-mass-dry-weight'!CW19*100/'signal-per-mass-dry-weight'!CW$172</f>
        <v>0.0123809776432809</v>
      </c>
      <c r="ED19" s="66">
        <f>'signal-per-mass-dry-weight'!CX19*100/'signal-per-mass-dry-weight'!CX$172</f>
        <v>0</v>
      </c>
      <c r="EE19" s="66">
        <f>'signal-per-mass-dry-weight'!CY19*100/'signal-per-mass-dry-weight'!CY$172</f>
        <v>0</v>
      </c>
      <c r="EF19" s="66">
        <f>'signal-per-mass-dry-weight'!CZ19*100/'signal-per-mass-dry-weight'!CZ$172</f>
        <v>0.00400151043276887</v>
      </c>
      <c r="EG19" s="66">
        <f t="shared" si="35"/>
        <v>0.00835556612962633</v>
      </c>
      <c r="EH19" s="115">
        <f t="shared" si="36"/>
        <v>0.0107836298476856</v>
      </c>
    </row>
    <row r="20" spans="1:138">
      <c r="A20">
        <f>'imported data from Web Calc'!A19</f>
        <v>988.7</v>
      </c>
      <c r="B20" t="str">
        <f>'imported data from Web Calc'!B19</f>
        <v>C53H94O15</v>
      </c>
      <c r="C20" s="61" t="str">
        <f>'imported data from Web Calc'!C19</f>
        <v>DGDG(38:3)</v>
      </c>
      <c r="D20" s="96"/>
      <c r="E20" s="96"/>
      <c r="F20" s="96"/>
      <c r="G20" s="66">
        <f>'signal-per-mass-dry-weight'!G20*100/'signal-per-mass-dry-weight'!G$172</f>
        <v>0</v>
      </c>
      <c r="H20" s="66">
        <f>'signal-per-mass-dry-weight'!H20*100/'signal-per-mass-dry-weight'!H$172</f>
        <v>0.0150027889479778</v>
      </c>
      <c r="I20" s="66">
        <f>'signal-per-mass-dry-weight'!I20*100/'signal-per-mass-dry-weight'!I$172</f>
        <v>0.0033253402973627</v>
      </c>
      <c r="J20" s="66">
        <f>'signal-per-mass-dry-weight'!J20*100/'signal-per-mass-dry-weight'!J$172</f>
        <v>0.00759779379027607</v>
      </c>
      <c r="K20" s="66">
        <f>'signal-per-mass-dry-weight'!K20*100/'signal-per-mass-dry-weight'!K$172</f>
        <v>0</v>
      </c>
      <c r="L20" s="66">
        <f>'signal-per-mass-dry-weight'!L20*100/'signal-per-mass-dry-weight'!L$172</f>
        <v>0.0240664452750411</v>
      </c>
      <c r="M20" s="66">
        <f>'signal-per-mass-dry-weight'!M20*100/'signal-per-mass-dry-weight'!M$172</f>
        <v>0.000834201048591854</v>
      </c>
      <c r="N20" s="66">
        <f>'signal-per-mass-dry-weight'!N20*100/'signal-per-mass-dry-weight'!N$172</f>
        <v>0</v>
      </c>
      <c r="O20" s="66">
        <f>'signal-per-mass-dry-weight'!O20*100/'signal-per-mass-dry-weight'!O$172</f>
        <v>0.00254613758757901</v>
      </c>
      <c r="P20" s="66">
        <f>'signal-per-mass-dry-weight'!P20*100/'signal-per-mass-dry-weight'!P$172</f>
        <v>0.00854337332316735</v>
      </c>
      <c r="Q20" s="66">
        <f t="shared" si="0"/>
        <v>0.00619160802699959</v>
      </c>
      <c r="R20" s="115">
        <f t="shared" si="1"/>
        <v>0.00795731430900205</v>
      </c>
      <c r="S20" s="66">
        <f t="shared" si="2"/>
        <v>1.28517733588799</v>
      </c>
      <c r="T20" s="66">
        <f>'signal-per-mass-dry-weight'!T20*100/'signal-per-mass-dry-weight'!T$172</f>
        <v>0.000653680332204457</v>
      </c>
      <c r="U20" s="66">
        <f>'signal-per-mass-dry-weight'!U20*100/'signal-per-mass-dry-weight'!U$172</f>
        <v>0.000460769030247951</v>
      </c>
      <c r="V20" s="66">
        <f>'signal-per-mass-dry-weight'!V20*100/'signal-per-mass-dry-weight'!V$172</f>
        <v>0.0127163204847756</v>
      </c>
      <c r="W20" s="66">
        <f>'signal-per-mass-dry-weight'!W20*100/'signal-per-mass-dry-weight'!W$172</f>
        <v>0.00103742747778725</v>
      </c>
      <c r="X20" s="66">
        <f>'signal-per-mass-dry-weight'!X20*100/'signal-per-mass-dry-weight'!X$172</f>
        <v>0.0178340403602373</v>
      </c>
      <c r="Y20" s="66">
        <f t="shared" si="3"/>
        <v>0.00654044753705051</v>
      </c>
      <c r="Z20" s="115">
        <f t="shared" si="4"/>
        <v>0.00817903408363664</v>
      </c>
      <c r="AA20" s="66">
        <f>'signal-per-mass-dry-weight'!Y20*100/'signal-per-mass-dry-weight'!Y$172</f>
        <v>0.00273422595063682</v>
      </c>
      <c r="AB20" s="66">
        <f>'signal-per-mass-dry-weight'!Z20*100/'signal-per-mass-dry-weight'!Z$172</f>
        <v>0.00359987645532885</v>
      </c>
      <c r="AC20" s="66">
        <f>'signal-per-mass-dry-weight'!AA20*100/'signal-per-mass-dry-weight'!AA$172</f>
        <v>0.00713946978471926</v>
      </c>
      <c r="AD20" s="66">
        <f>'signal-per-mass-dry-weight'!AB20*100/'signal-per-mass-dry-weight'!AB$172</f>
        <v>0</v>
      </c>
      <c r="AE20" s="66">
        <f>'signal-per-mass-dry-weight'!AC20*100/'signal-per-mass-dry-weight'!AC$172</f>
        <v>0.00431920502833272</v>
      </c>
      <c r="AF20" s="66">
        <f t="shared" si="5"/>
        <v>0.00355855544380353</v>
      </c>
      <c r="AG20" s="115">
        <f t="shared" si="6"/>
        <v>0.00258583055773875</v>
      </c>
      <c r="AH20" s="66">
        <f>'signal-per-mass-dry-weight'!AD20*100/'signal-per-mass-dry-weight'!AD$172</f>
        <v>0.00729982617483129</v>
      </c>
      <c r="AI20" s="66">
        <f>'signal-per-mass-dry-weight'!AE20*100/'signal-per-mass-dry-weight'!AE$172</f>
        <v>0</v>
      </c>
      <c r="AJ20" s="66">
        <f>'signal-per-mass-dry-weight'!AF20*100/'signal-per-mass-dry-weight'!AF$172</f>
        <v>0</v>
      </c>
      <c r="AK20" s="66">
        <f>'signal-per-mass-dry-weight'!AG20*100/'signal-per-mass-dry-weight'!AG$172</f>
        <v>0</v>
      </c>
      <c r="AL20" s="66">
        <f>'signal-per-mass-dry-weight'!AH20*100/'signal-per-mass-dry-weight'!AH$172</f>
        <v>0.00152993205712145</v>
      </c>
      <c r="AM20" s="66">
        <f t="shared" si="7"/>
        <v>0.00176595164639055</v>
      </c>
      <c r="AN20" s="115">
        <f t="shared" si="8"/>
        <v>0.00316366987038836</v>
      </c>
      <c r="AO20" s="66">
        <f>'signal-per-mass-dry-weight'!AI20*100/'signal-per-mass-dry-weight'!AI$172</f>
        <v>0</v>
      </c>
      <c r="AP20" s="66">
        <f>'signal-per-mass-dry-weight'!AJ20*100/'signal-per-mass-dry-weight'!AJ$172</f>
        <v>0.00722234570630846</v>
      </c>
      <c r="AQ20" s="66">
        <f>'signal-per-mass-dry-weight'!AK20*100/'signal-per-mass-dry-weight'!AK$172</f>
        <v>0.00223714562828545</v>
      </c>
      <c r="AR20" s="66">
        <f>'signal-per-mass-dry-weight'!AL20*100/'signal-per-mass-dry-weight'!AL$172</f>
        <v>0</v>
      </c>
      <c r="AS20" s="66">
        <f>'signal-per-mass-dry-weight'!AM20*100/'signal-per-mass-dry-weight'!AM$172</f>
        <v>0.0167776403886217</v>
      </c>
      <c r="AT20" s="66">
        <f t="shared" si="9"/>
        <v>0.00524742634464313</v>
      </c>
      <c r="AU20" s="115">
        <f t="shared" si="10"/>
        <v>0.00708835133971973</v>
      </c>
      <c r="AV20" s="66">
        <f>'signal-per-mass-dry-weight'!AN20*100/'signal-per-mass-dry-weight'!AN$172</f>
        <v>0.00216215706216705</v>
      </c>
      <c r="AW20" s="66">
        <f>'signal-per-mass-dry-weight'!AO20*100/'signal-per-mass-dry-weight'!AO$172</f>
        <v>0</v>
      </c>
      <c r="AX20" s="66">
        <f>'signal-per-mass-dry-weight'!AP20*100/'signal-per-mass-dry-weight'!AP$172</f>
        <v>0.0188748858929384</v>
      </c>
      <c r="AY20" s="66">
        <f>'signal-per-mass-dry-weight'!AQ20*100/'signal-per-mass-dry-weight'!AQ$172</f>
        <v>0.00116674093780668</v>
      </c>
      <c r="AZ20" s="66">
        <f>'signal-per-mass-dry-weight'!AR20*100/'signal-per-mass-dry-weight'!AR$172</f>
        <v>0.00504700066986902</v>
      </c>
      <c r="BA20" s="66">
        <f t="shared" si="11"/>
        <v>0.00545015691255623</v>
      </c>
      <c r="BB20" s="115">
        <f t="shared" si="12"/>
        <v>0.00773383295903646</v>
      </c>
      <c r="BC20" s="66">
        <f>'signal-per-mass-dry-weight'!AS20*100/'signal-per-mass-dry-weight'!AS$172</f>
        <v>0.00831855638880645</v>
      </c>
      <c r="BD20" s="66">
        <f>'signal-per-mass-dry-weight'!AT20*100/'signal-per-mass-dry-weight'!AT$172</f>
        <v>0.0083440853901301</v>
      </c>
      <c r="BE20" s="66">
        <f>'signal-per-mass-dry-weight'!AU20*100/'signal-per-mass-dry-weight'!AU$172</f>
        <v>0.0196615370399299</v>
      </c>
      <c r="BF20" s="66">
        <f>'signal-per-mass-dry-weight'!AV20*100/'signal-per-mass-dry-weight'!AV$172</f>
        <v>0.00923087038022027</v>
      </c>
      <c r="BG20" s="66">
        <f>'signal-per-mass-dry-weight'!AW20*100/'signal-per-mass-dry-weight'!AW$172</f>
        <v>0.000875562168539264</v>
      </c>
      <c r="BH20" s="66">
        <f t="shared" si="13"/>
        <v>0.00928612227352519</v>
      </c>
      <c r="BI20" s="115">
        <f t="shared" si="14"/>
        <v>0.00671217965450067</v>
      </c>
      <c r="BJ20" s="66">
        <f>'signal-per-mass-dry-weight'!AX20*100/'signal-per-mass-dry-weight'!AX$172</f>
        <v>0.00341203453006696</v>
      </c>
      <c r="BK20" s="66">
        <f>'signal-per-mass-dry-weight'!AY20*100/'signal-per-mass-dry-weight'!AY$172</f>
        <v>0.0075734114261493</v>
      </c>
      <c r="BL20" s="66">
        <f>'signal-per-mass-dry-weight'!AZ20*100/'signal-per-mass-dry-weight'!AZ$172</f>
        <v>0.0204741890451347</v>
      </c>
      <c r="BM20" s="66">
        <f>'signal-per-mass-dry-weight'!BA20*100/'signal-per-mass-dry-weight'!BA$172</f>
        <v>0.0100612712047835</v>
      </c>
      <c r="BN20" s="66">
        <f>'signal-per-mass-dry-weight'!BB20*100/'signal-per-mass-dry-weight'!BB$172</f>
        <v>0.00230406410450248</v>
      </c>
      <c r="BO20" s="66">
        <f t="shared" si="15"/>
        <v>0.00876499406212738</v>
      </c>
      <c r="BP20" s="115">
        <f t="shared" si="16"/>
        <v>0.00725608783071552</v>
      </c>
      <c r="BQ20" s="66">
        <f>'signal-per-mass-dry-weight'!BC20*100/'signal-per-mass-dry-weight'!BC$172</f>
        <v>0.000852535671327798</v>
      </c>
      <c r="BR20" s="66">
        <f>'signal-per-mass-dry-weight'!BD20*100/'signal-per-mass-dry-weight'!BD$172</f>
        <v>0.00725252280575033</v>
      </c>
      <c r="BS20" s="66">
        <f>'signal-per-mass-dry-weight'!BE20*100/'signal-per-mass-dry-weight'!BE$172</f>
        <v>0.00459556090997856</v>
      </c>
      <c r="BT20" s="66">
        <f>'signal-per-mass-dry-weight'!BF20*100/'signal-per-mass-dry-weight'!BF$172</f>
        <v>0.000733740278132489</v>
      </c>
      <c r="BU20" s="66">
        <f>'signal-per-mass-dry-weight'!BG20*100/'signal-per-mass-dry-weight'!BG$172</f>
        <v>0.00140410801016956</v>
      </c>
      <c r="BV20" s="66">
        <f t="shared" si="17"/>
        <v>0.00296769353507175</v>
      </c>
      <c r="BW20" s="115">
        <f t="shared" si="18"/>
        <v>0.00286875206778056</v>
      </c>
      <c r="BX20" s="66">
        <f>'signal-per-mass-dry-weight'!BH20*100/'signal-per-mass-dry-weight'!BH$172</f>
        <v>0</v>
      </c>
      <c r="BY20" s="66">
        <f>'signal-per-mass-dry-weight'!BI20*100/'signal-per-mass-dry-weight'!BI$172</f>
        <v>0</v>
      </c>
      <c r="BZ20" s="66">
        <f>'signal-per-mass-dry-weight'!BJ20*100/'signal-per-mass-dry-weight'!BJ$172</f>
        <v>0</v>
      </c>
      <c r="CA20" s="66">
        <f>'signal-per-mass-dry-weight'!BK20*100/'signal-per-mass-dry-weight'!BK$172</f>
        <v>0</v>
      </c>
      <c r="CB20" s="66">
        <f>'signal-per-mass-dry-weight'!BL20*100/'signal-per-mass-dry-weight'!BL$172</f>
        <v>0</v>
      </c>
      <c r="CC20" s="66">
        <f t="shared" si="19"/>
        <v>0</v>
      </c>
      <c r="CD20" s="115">
        <f t="shared" si="20"/>
        <v>0</v>
      </c>
      <c r="CE20" s="121">
        <f>'signal-per-mass-dry-weight'!BM20*100/'signal-per-mass-dry-weight'!BM$172</f>
        <v>0.00576786851678998</v>
      </c>
      <c r="CF20" s="66">
        <f>'signal-per-mass-dry-weight'!BN20*100/'signal-per-mass-dry-weight'!BN$172</f>
        <v>0.010861827113441</v>
      </c>
      <c r="CG20" s="66">
        <f>'signal-per-mass-dry-weight'!BO20*100/'signal-per-mass-dry-weight'!BO$172</f>
        <v>0.0056673044019349</v>
      </c>
      <c r="CH20" s="66">
        <f>'signal-per-mass-dry-weight'!BP20*100/'signal-per-mass-dry-weight'!BP$172</f>
        <v>0</v>
      </c>
      <c r="CI20" s="66">
        <f>'signal-per-mass-dry-weight'!BQ20*100/'signal-per-mass-dry-weight'!BQ$172</f>
        <v>0.00258368904823121</v>
      </c>
      <c r="CJ20" s="66">
        <f t="shared" si="21"/>
        <v>0.00497613781607942</v>
      </c>
      <c r="CK20" s="115">
        <f t="shared" si="22"/>
        <v>0.00406914136914415</v>
      </c>
      <c r="CL20" s="66">
        <f>'signal-per-mass-dry-weight'!BR20*100/'signal-per-mass-dry-weight'!BR$172</f>
        <v>0.0111397526625805</v>
      </c>
      <c r="CM20" s="66">
        <f>'signal-per-mass-dry-weight'!BS20*100/'signal-per-mass-dry-weight'!BS$172</f>
        <v>0.00921607034327507</v>
      </c>
      <c r="CN20" s="66">
        <f>'signal-per-mass-dry-weight'!BT20*100/'signal-per-mass-dry-weight'!BT$172</f>
        <v>0.00838997999342077</v>
      </c>
      <c r="CO20" s="66">
        <f>'signal-per-mass-dry-weight'!BU20*100/'signal-per-mass-dry-weight'!BU$172</f>
        <v>0</v>
      </c>
      <c r="CP20" s="66">
        <f>'signal-per-mass-dry-weight'!BV20*100/'signal-per-mass-dry-weight'!BV$172</f>
        <v>0.0073593127737329</v>
      </c>
      <c r="CQ20" s="66">
        <f t="shared" si="23"/>
        <v>0.00722102315460185</v>
      </c>
      <c r="CR20" s="115">
        <f t="shared" si="24"/>
        <v>0.00426806202364763</v>
      </c>
      <c r="CS20" s="66">
        <f>'signal-per-mass-dry-weight'!BW20*100/'signal-per-mass-dry-weight'!BW$172</f>
        <v>0</v>
      </c>
      <c r="CT20" s="66">
        <f>'signal-per-mass-dry-weight'!BX20*100/'signal-per-mass-dry-weight'!BX$172</f>
        <v>0</v>
      </c>
      <c r="CU20" s="66">
        <f>'signal-per-mass-dry-weight'!BY20*100/'signal-per-mass-dry-weight'!BY$172</f>
        <v>0</v>
      </c>
      <c r="CV20" s="66">
        <f>'signal-per-mass-dry-weight'!BZ20*100/'signal-per-mass-dry-weight'!BZ$172</f>
        <v>0.00475531022889295</v>
      </c>
      <c r="CW20" s="66">
        <f>'signal-per-mass-dry-weight'!CA20*100/'signal-per-mass-dry-weight'!CA$172</f>
        <v>0</v>
      </c>
      <c r="CX20" s="66">
        <f t="shared" si="25"/>
        <v>0.000951062045778591</v>
      </c>
      <c r="CY20" s="115">
        <f t="shared" si="26"/>
        <v>0.00212663938518095</v>
      </c>
      <c r="CZ20" s="66">
        <f>'signal-per-mass-dry-weight'!CB20*100/'signal-per-mass-dry-weight'!CB$172</f>
        <v>0</v>
      </c>
      <c r="DA20" s="66">
        <f>'signal-per-mass-dry-weight'!CC20*100/'signal-per-mass-dry-weight'!CC$172</f>
        <v>0</v>
      </c>
      <c r="DB20" s="66">
        <f>'signal-per-mass-dry-weight'!CD20*100/'signal-per-mass-dry-weight'!CD$172</f>
        <v>0</v>
      </c>
      <c r="DC20" s="66">
        <f>'signal-per-mass-dry-weight'!CE20*100/'signal-per-mass-dry-weight'!CE$172</f>
        <v>0</v>
      </c>
      <c r="DD20" s="66">
        <f>'signal-per-mass-dry-weight'!CF20*100/'signal-per-mass-dry-weight'!CF$172</f>
        <v>0.00122493452957209</v>
      </c>
      <c r="DE20" s="66">
        <f t="shared" si="27"/>
        <v>0.000244986905914417</v>
      </c>
      <c r="DF20" s="115">
        <f t="shared" si="28"/>
        <v>0.000547807375221982</v>
      </c>
      <c r="DG20" s="66">
        <f>'signal-per-mass-dry-weight'!CG20*100/'signal-per-mass-dry-weight'!CG$172</f>
        <v>0</v>
      </c>
      <c r="DH20" s="66">
        <f>'signal-per-mass-dry-weight'!CH20*100/'signal-per-mass-dry-weight'!CH$172</f>
        <v>0</v>
      </c>
      <c r="DI20" s="66">
        <f>'signal-per-mass-dry-weight'!CI20*100/'signal-per-mass-dry-weight'!CI$172</f>
        <v>0.00258867942507946</v>
      </c>
      <c r="DJ20" s="66">
        <f>'signal-per-mass-dry-weight'!CJ20*100/'signal-per-mass-dry-weight'!CJ$172</f>
        <v>0.00191735095139417</v>
      </c>
      <c r="DK20" s="66">
        <f>'signal-per-mass-dry-weight'!CK20*100/'signal-per-mass-dry-weight'!CK$172</f>
        <v>0</v>
      </c>
      <c r="DL20" s="66">
        <f t="shared" si="29"/>
        <v>0.000901206075294725</v>
      </c>
      <c r="DM20" s="115">
        <f t="shared" si="30"/>
        <v>0.00125664572233995</v>
      </c>
      <c r="DN20" s="66">
        <f>'signal-per-mass-dry-weight'!CL20*100/'signal-per-mass-dry-weight'!CL$172</f>
        <v>0.0129362355303164</v>
      </c>
      <c r="DO20" s="66">
        <f>'signal-per-mass-dry-weight'!CM20*100/'signal-per-mass-dry-weight'!CM$172</f>
        <v>0</v>
      </c>
      <c r="DP20" s="66">
        <f>'signal-per-mass-dry-weight'!CN20*100/'signal-per-mass-dry-weight'!CN$172</f>
        <v>0.0157857351120419</v>
      </c>
      <c r="DQ20" s="66">
        <f>'signal-per-mass-dry-weight'!CO20*100/'signal-per-mass-dry-weight'!CO$172</f>
        <v>0.00758783743856937</v>
      </c>
      <c r="DR20" s="66">
        <f>'signal-per-mass-dry-weight'!CP20*100/'signal-per-mass-dry-weight'!CP$172</f>
        <v>0</v>
      </c>
      <c r="DS20" s="66">
        <f t="shared" si="31"/>
        <v>0.00726196161618552</v>
      </c>
      <c r="DT20" s="115">
        <f t="shared" si="32"/>
        <v>0.00725311083506186</v>
      </c>
      <c r="DU20" s="66">
        <f>'signal-per-mass-dry-weight'!CQ20*100/'signal-per-mass-dry-weight'!CQ$172</f>
        <v>0.021678210116992</v>
      </c>
      <c r="DV20" s="66">
        <f>'signal-per-mass-dry-weight'!CR20*100/'signal-per-mass-dry-weight'!CR$172</f>
        <v>0.00693447134755704</v>
      </c>
      <c r="DW20" s="66">
        <f>'signal-per-mass-dry-weight'!CS20*100/'signal-per-mass-dry-weight'!CS$172</f>
        <v>0</v>
      </c>
      <c r="DX20" s="66">
        <f>'signal-per-mass-dry-weight'!CT20*100/'signal-per-mass-dry-weight'!CT$172</f>
        <v>0</v>
      </c>
      <c r="DY20" s="66">
        <f>'signal-per-mass-dry-weight'!CU20*100/'signal-per-mass-dry-weight'!CU$172</f>
        <v>0.0539616216855981</v>
      </c>
      <c r="DZ20" s="66">
        <f t="shared" si="33"/>
        <v>0.0165148606300294</v>
      </c>
      <c r="EA20" s="115">
        <f t="shared" si="34"/>
        <v>0.0227276549248909</v>
      </c>
      <c r="EB20" s="66">
        <f>'signal-per-mass-dry-weight'!CV20*100/'signal-per-mass-dry-weight'!CV$172</f>
        <v>0</v>
      </c>
      <c r="EC20" s="66">
        <f>'signal-per-mass-dry-weight'!CW20*100/'signal-per-mass-dry-weight'!CW$172</f>
        <v>0.00430642700635857</v>
      </c>
      <c r="ED20" s="66">
        <f>'signal-per-mass-dry-weight'!CX20*100/'signal-per-mass-dry-weight'!CX$172</f>
        <v>0.0136035097786439</v>
      </c>
      <c r="EE20" s="66">
        <f>'signal-per-mass-dry-weight'!CY20*100/'signal-per-mass-dry-weight'!CY$172</f>
        <v>0</v>
      </c>
      <c r="EF20" s="66">
        <f>'signal-per-mass-dry-weight'!CZ20*100/'signal-per-mass-dry-weight'!CZ$172</f>
        <v>0.00457315478030728</v>
      </c>
      <c r="EG20" s="66">
        <f t="shared" si="35"/>
        <v>0.00449661831306195</v>
      </c>
      <c r="EH20" s="115">
        <f t="shared" si="36"/>
        <v>0.00555465244719643</v>
      </c>
    </row>
    <row r="21" spans="1:138">
      <c r="A21" s="74" t="s">
        <v>522</v>
      </c>
      <c r="B21" s="75"/>
      <c r="C21" s="74" t="s">
        <v>522</v>
      </c>
      <c r="D21" s="97"/>
      <c r="E21" s="97"/>
      <c r="F21" s="97"/>
      <c r="G21" s="82">
        <f>'signal-per-mass-dry-weight'!G21*100/'signal-per-mass-dry-weight'!G$172</f>
        <v>14.3304958759742</v>
      </c>
      <c r="H21" s="82">
        <f>'signal-per-mass-dry-weight'!H21*100/'signal-per-mass-dry-weight'!H$172</f>
        <v>14.7994178089052</v>
      </c>
      <c r="I21" s="82">
        <f>'signal-per-mass-dry-weight'!I21*100/'signal-per-mass-dry-weight'!I$172</f>
        <v>13.5441110311583</v>
      </c>
      <c r="J21" s="82">
        <f>'signal-per-mass-dry-weight'!J21*100/'signal-per-mass-dry-weight'!J$172</f>
        <v>14.4282104077342</v>
      </c>
      <c r="K21" s="82">
        <f>'signal-per-mass-dry-weight'!K21*100/'signal-per-mass-dry-weight'!K$172</f>
        <v>13.8102283419079</v>
      </c>
      <c r="L21" s="82">
        <f>'signal-per-mass-dry-weight'!L21*100/'signal-per-mass-dry-weight'!L$172</f>
        <v>13.6315665547526</v>
      </c>
      <c r="M21" s="82">
        <f>'signal-per-mass-dry-weight'!M21*100/'signal-per-mass-dry-weight'!M$172</f>
        <v>13.332201158595</v>
      </c>
      <c r="N21" s="82">
        <f>'signal-per-mass-dry-weight'!N21*100/'signal-per-mass-dry-weight'!N$172</f>
        <v>14.0953039423687</v>
      </c>
      <c r="O21" s="82">
        <f>'signal-per-mass-dry-weight'!O21*100/'signal-per-mass-dry-weight'!O$172</f>
        <v>13.517444452457</v>
      </c>
      <c r="P21" s="82">
        <f>'signal-per-mass-dry-weight'!P21*100/'signal-per-mass-dry-weight'!P$172</f>
        <v>13.6130110531349</v>
      </c>
      <c r="Q21" s="116">
        <f t="shared" si="0"/>
        <v>13.9101990626988</v>
      </c>
      <c r="R21" s="117">
        <f t="shared" si="1"/>
        <v>0.479382484765286</v>
      </c>
      <c r="S21" s="66">
        <f t="shared" si="2"/>
        <v>0.0344626617206928</v>
      </c>
      <c r="T21" s="82">
        <f>'signal-per-mass-dry-weight'!T21*100/'signal-per-mass-dry-weight'!T$172</f>
        <v>11.3749093541338</v>
      </c>
      <c r="U21" s="82">
        <f>'signal-per-mass-dry-weight'!U21*100/'signal-per-mass-dry-weight'!U$172</f>
        <v>10.7598783943502</v>
      </c>
      <c r="V21" s="82">
        <f>'signal-per-mass-dry-weight'!V21*100/'signal-per-mass-dry-weight'!V$172</f>
        <v>12.2542941738288</v>
      </c>
      <c r="W21" s="82">
        <f>'signal-per-mass-dry-weight'!W21*100/'signal-per-mass-dry-weight'!W$172</f>
        <v>12.0071856279097</v>
      </c>
      <c r="X21" s="82">
        <f>'signal-per-mass-dry-weight'!X21*100/'signal-per-mass-dry-weight'!X$172</f>
        <v>12.9286773487922</v>
      </c>
      <c r="Y21" s="116">
        <f t="shared" si="3"/>
        <v>11.8649889798029</v>
      </c>
      <c r="Z21" s="117">
        <f t="shared" si="4"/>
        <v>0.83136315962507</v>
      </c>
      <c r="AA21" s="82">
        <f>'signal-per-mass-dry-weight'!Y21*100/'signal-per-mass-dry-weight'!Y$172</f>
        <v>12.318234752809</v>
      </c>
      <c r="AB21" s="82">
        <f>'signal-per-mass-dry-weight'!Z21*100/'signal-per-mass-dry-weight'!Z$172</f>
        <v>10.920388857988</v>
      </c>
      <c r="AC21" s="82">
        <f>'signal-per-mass-dry-weight'!AA21*100/'signal-per-mass-dry-weight'!AA$172</f>
        <v>12.4431779029362</v>
      </c>
      <c r="AD21" s="82">
        <f>'signal-per-mass-dry-weight'!AB21*100/'signal-per-mass-dry-weight'!AB$172</f>
        <v>12.4749535820159</v>
      </c>
      <c r="AE21" s="82">
        <f>'signal-per-mass-dry-weight'!AC21*100/'signal-per-mass-dry-weight'!AC$172</f>
        <v>12.0148504238139</v>
      </c>
      <c r="AF21" s="116">
        <f t="shared" si="5"/>
        <v>12.0343211039126</v>
      </c>
      <c r="AG21" s="117">
        <f t="shared" si="6"/>
        <v>0.64868173605995</v>
      </c>
      <c r="AH21" s="82">
        <f>'signal-per-mass-dry-weight'!AD21*100/'signal-per-mass-dry-weight'!AD$172</f>
        <v>16.8552986376855</v>
      </c>
      <c r="AI21" s="82">
        <f>'signal-per-mass-dry-weight'!AE21*100/'signal-per-mass-dry-weight'!AE$172</f>
        <v>18.5180718235338</v>
      </c>
      <c r="AJ21" s="82">
        <f>'signal-per-mass-dry-weight'!AF21*100/'signal-per-mass-dry-weight'!AF$172</f>
        <v>14.1848593586377</v>
      </c>
      <c r="AK21" s="82">
        <f>'signal-per-mass-dry-weight'!AG21*100/'signal-per-mass-dry-weight'!AG$172</f>
        <v>12.1768831655909</v>
      </c>
      <c r="AL21" s="82">
        <f>'signal-per-mass-dry-weight'!AH21*100/'signal-per-mass-dry-weight'!AH$172</f>
        <v>12.4751424903712</v>
      </c>
      <c r="AM21" s="116">
        <f t="shared" si="7"/>
        <v>14.8420510951638</v>
      </c>
      <c r="AN21" s="117">
        <f t="shared" si="8"/>
        <v>2.77054017646824</v>
      </c>
      <c r="AO21" s="82">
        <f>'signal-per-mass-dry-weight'!AI21*100/'signal-per-mass-dry-weight'!AI$172</f>
        <v>16.4255762094083</v>
      </c>
      <c r="AP21" s="82">
        <f>'signal-per-mass-dry-weight'!AJ21*100/'signal-per-mass-dry-weight'!AJ$172</f>
        <v>12.6192435353475</v>
      </c>
      <c r="AQ21" s="82">
        <f>'signal-per-mass-dry-weight'!AK21*100/'signal-per-mass-dry-weight'!AK$172</f>
        <v>11.5750660522699</v>
      </c>
      <c r="AR21" s="82">
        <f>'signal-per-mass-dry-weight'!AL21*100/'signal-per-mass-dry-weight'!AL$172</f>
        <v>12.7560121118436</v>
      </c>
      <c r="AS21" s="82">
        <f>'signal-per-mass-dry-weight'!AM21*100/'signal-per-mass-dry-weight'!AM$172</f>
        <v>13.5978962249691</v>
      </c>
      <c r="AT21" s="116">
        <f t="shared" si="9"/>
        <v>13.3947588267677</v>
      </c>
      <c r="AU21" s="117">
        <f t="shared" si="10"/>
        <v>1.84036830118847</v>
      </c>
      <c r="AV21" s="82">
        <f>'signal-per-mass-dry-weight'!AN21*100/'signal-per-mass-dry-weight'!AN$172</f>
        <v>10.7940285936034</v>
      </c>
      <c r="AW21" s="82">
        <f>'signal-per-mass-dry-weight'!AO21*100/'signal-per-mass-dry-weight'!AO$172</f>
        <v>15.0703789309105</v>
      </c>
      <c r="AX21" s="82">
        <f>'signal-per-mass-dry-weight'!AP21*100/'signal-per-mass-dry-weight'!AP$172</f>
        <v>14.1150441325799</v>
      </c>
      <c r="AY21" s="82">
        <f>'signal-per-mass-dry-weight'!AQ21*100/'signal-per-mass-dry-weight'!AQ$172</f>
        <v>10.5562830916289</v>
      </c>
      <c r="AZ21" s="82">
        <f>'signal-per-mass-dry-weight'!AR21*100/'signal-per-mass-dry-weight'!AR$172</f>
        <v>10.787459231778</v>
      </c>
      <c r="BA21" s="116">
        <f t="shared" si="11"/>
        <v>12.2646387961002</v>
      </c>
      <c r="BB21" s="117">
        <f t="shared" si="12"/>
        <v>2.15403172326312</v>
      </c>
      <c r="BC21" s="82">
        <f>'signal-per-mass-dry-weight'!AS21*100/'signal-per-mass-dry-weight'!AS$172</f>
        <v>13.6417925886896</v>
      </c>
      <c r="BD21" s="82">
        <f>'signal-per-mass-dry-weight'!AT21*100/'signal-per-mass-dry-weight'!AT$172</f>
        <v>10.6741712353239</v>
      </c>
      <c r="BE21" s="82">
        <f>'signal-per-mass-dry-weight'!AU21*100/'signal-per-mass-dry-weight'!AU$172</f>
        <v>11.1867480829391</v>
      </c>
      <c r="BF21" s="82">
        <f>'signal-per-mass-dry-weight'!AV21*100/'signal-per-mass-dry-weight'!AV$172</f>
        <v>15.1563790973694</v>
      </c>
      <c r="BG21" s="82">
        <f>'signal-per-mass-dry-weight'!AW21*100/'signal-per-mass-dry-weight'!AW$172</f>
        <v>11.9798793710385</v>
      </c>
      <c r="BH21" s="116">
        <f t="shared" si="13"/>
        <v>12.5277940750721</v>
      </c>
      <c r="BI21" s="117">
        <f t="shared" si="14"/>
        <v>1.84966107812593</v>
      </c>
      <c r="BJ21" s="82">
        <f>'signal-per-mass-dry-weight'!AX21*100/'signal-per-mass-dry-weight'!AX$172</f>
        <v>13.2207807953769</v>
      </c>
      <c r="BK21" s="82">
        <f>'signal-per-mass-dry-weight'!AY21*100/'signal-per-mass-dry-weight'!AY$172</f>
        <v>14.619524081753</v>
      </c>
      <c r="BL21" s="82">
        <f>'signal-per-mass-dry-weight'!AZ21*100/'signal-per-mass-dry-weight'!AZ$172</f>
        <v>11.4891935536225</v>
      </c>
      <c r="BM21" s="82">
        <f>'signal-per-mass-dry-weight'!BA21*100/'signal-per-mass-dry-weight'!BA$172</f>
        <v>14.6556249345578</v>
      </c>
      <c r="BN21" s="82">
        <f>'signal-per-mass-dry-weight'!BB21*100/'signal-per-mass-dry-weight'!BB$172</f>
        <v>12.6632131204824</v>
      </c>
      <c r="BO21" s="116">
        <f t="shared" si="15"/>
        <v>13.3296672971585</v>
      </c>
      <c r="BP21" s="117">
        <f t="shared" si="16"/>
        <v>1.34770686922883</v>
      </c>
      <c r="BQ21" s="82">
        <f>'signal-per-mass-dry-weight'!BC21*100/'signal-per-mass-dry-weight'!BC$172</f>
        <v>12.4419055873579</v>
      </c>
      <c r="BR21" s="82">
        <f>'signal-per-mass-dry-weight'!BD21*100/'signal-per-mass-dry-weight'!BD$172</f>
        <v>12.4238216532436</v>
      </c>
      <c r="BS21" s="82">
        <f>'signal-per-mass-dry-weight'!BE21*100/'signal-per-mass-dry-weight'!BE$172</f>
        <v>12.7917437929253</v>
      </c>
      <c r="BT21" s="82">
        <f>'signal-per-mass-dry-weight'!BF21*100/'signal-per-mass-dry-weight'!BF$172</f>
        <v>11.4676268069327</v>
      </c>
      <c r="BU21" s="82">
        <f>'signal-per-mass-dry-weight'!BG21*100/'signal-per-mass-dry-weight'!BG$172</f>
        <v>13.4017429210651</v>
      </c>
      <c r="BV21" s="116">
        <f t="shared" si="17"/>
        <v>12.5053681523049</v>
      </c>
      <c r="BW21" s="117">
        <f t="shared" si="18"/>
        <v>0.702332393202181</v>
      </c>
      <c r="BX21" s="82">
        <f>'signal-per-mass-dry-weight'!BH21*100/'signal-per-mass-dry-weight'!BH$172</f>
        <v>18.5079705810167</v>
      </c>
      <c r="BY21" s="82">
        <f>'signal-per-mass-dry-weight'!BI21*100/'signal-per-mass-dry-weight'!BI$172</f>
        <v>15.9599869934159</v>
      </c>
      <c r="BZ21" s="82">
        <f>'signal-per-mass-dry-weight'!BJ21*100/'signal-per-mass-dry-weight'!BJ$172</f>
        <v>15.2506476425881</v>
      </c>
      <c r="CA21" s="82">
        <f>'signal-per-mass-dry-weight'!BK21*100/'signal-per-mass-dry-weight'!BK$172</f>
        <v>14.3019431877537</v>
      </c>
      <c r="CB21" s="82">
        <f>'signal-per-mass-dry-weight'!BL21*100/'signal-per-mass-dry-weight'!BL$172</f>
        <v>13.6813888941769</v>
      </c>
      <c r="CC21" s="116">
        <f t="shared" si="19"/>
        <v>15.5403874597902</v>
      </c>
      <c r="CD21" s="117">
        <f t="shared" si="20"/>
        <v>1.87457877892422</v>
      </c>
      <c r="CE21" s="122">
        <f>'signal-per-mass-dry-weight'!BM21*100/'signal-per-mass-dry-weight'!BM$172</f>
        <v>17.5620060599221</v>
      </c>
      <c r="CF21" s="82">
        <f>'signal-per-mass-dry-weight'!BN21*100/'signal-per-mass-dry-weight'!BN$172</f>
        <v>15.2791511700255</v>
      </c>
      <c r="CG21" s="82">
        <f>'signal-per-mass-dry-weight'!BO21*100/'signal-per-mass-dry-weight'!BO$172</f>
        <v>14.9519682421334</v>
      </c>
      <c r="CH21" s="82">
        <f>'signal-per-mass-dry-weight'!BP21*100/'signal-per-mass-dry-weight'!BP$172</f>
        <v>15.7766130081461</v>
      </c>
      <c r="CI21" s="82">
        <f>'signal-per-mass-dry-weight'!BQ21*100/'signal-per-mass-dry-weight'!BQ$172</f>
        <v>14.157970062045</v>
      </c>
      <c r="CJ21" s="116">
        <f t="shared" si="21"/>
        <v>15.5455417084544</v>
      </c>
      <c r="CK21" s="117">
        <f t="shared" si="22"/>
        <v>1.27162994608156</v>
      </c>
      <c r="CL21" s="82">
        <f>'signal-per-mass-dry-weight'!BR21*100/'signal-per-mass-dry-weight'!BR$172</f>
        <v>13.4198124825515</v>
      </c>
      <c r="CM21" s="82">
        <f>'signal-per-mass-dry-weight'!BS21*100/'signal-per-mass-dry-weight'!BS$172</f>
        <v>13.0031663258732</v>
      </c>
      <c r="CN21" s="82">
        <f>'signal-per-mass-dry-weight'!BT21*100/'signal-per-mass-dry-weight'!BT$172</f>
        <v>13.8602469491311</v>
      </c>
      <c r="CO21" s="82">
        <f>'signal-per-mass-dry-weight'!BU21*100/'signal-per-mass-dry-weight'!BU$172</f>
        <v>15.6696560937896</v>
      </c>
      <c r="CP21" s="82">
        <f>'signal-per-mass-dry-weight'!BV21*100/'signal-per-mass-dry-weight'!BV$172</f>
        <v>16.1373170674222</v>
      </c>
      <c r="CQ21" s="116">
        <f t="shared" si="23"/>
        <v>14.4180397837535</v>
      </c>
      <c r="CR21" s="117">
        <f t="shared" si="24"/>
        <v>1.39927796190773</v>
      </c>
      <c r="CS21" s="82">
        <f>'signal-per-mass-dry-weight'!BW21*100/'signal-per-mass-dry-weight'!BW$172</f>
        <v>18.0463502660073</v>
      </c>
      <c r="CT21" s="82">
        <f>'signal-per-mass-dry-weight'!BX21*100/'signal-per-mass-dry-weight'!BX$172</f>
        <v>16.946128416567</v>
      </c>
      <c r="CU21" s="82">
        <f>'signal-per-mass-dry-weight'!BY21*100/'signal-per-mass-dry-weight'!BY$172</f>
        <v>19.1552404333188</v>
      </c>
      <c r="CV21" s="82">
        <f>'signal-per-mass-dry-weight'!BZ21*100/'signal-per-mass-dry-weight'!BZ$172</f>
        <v>12.0754762849098</v>
      </c>
      <c r="CW21" s="82">
        <f>'signal-per-mass-dry-weight'!CA21*100/'signal-per-mass-dry-weight'!CA$172</f>
        <v>14.493924597394</v>
      </c>
      <c r="CX21" s="116">
        <f t="shared" si="25"/>
        <v>16.1434239996394</v>
      </c>
      <c r="CY21" s="117">
        <f t="shared" si="26"/>
        <v>2.85506339133435</v>
      </c>
      <c r="CZ21" s="82">
        <f>'signal-per-mass-dry-weight'!CB21*100/'signal-per-mass-dry-weight'!CB$172</f>
        <v>15.0004265265108</v>
      </c>
      <c r="DA21" s="82">
        <f>'signal-per-mass-dry-weight'!CC21*100/'signal-per-mass-dry-weight'!CC$172</f>
        <v>15.5128364181088</v>
      </c>
      <c r="DB21" s="82">
        <f>'signal-per-mass-dry-weight'!CD21*100/'signal-per-mass-dry-weight'!CD$172</f>
        <v>14.031946682807</v>
      </c>
      <c r="DC21" s="82">
        <f>'signal-per-mass-dry-weight'!CE21*100/'signal-per-mass-dry-weight'!CE$172</f>
        <v>15.7613954642034</v>
      </c>
      <c r="DD21" s="82">
        <f>'signal-per-mass-dry-weight'!CF21*100/'signal-per-mass-dry-weight'!CF$172</f>
        <v>13.4871416378534</v>
      </c>
      <c r="DE21" s="116">
        <f t="shared" si="27"/>
        <v>14.7587493458967</v>
      </c>
      <c r="DF21" s="117">
        <f t="shared" si="28"/>
        <v>0.971800221868128</v>
      </c>
      <c r="DG21" s="82">
        <f>'signal-per-mass-dry-weight'!CG21*100/'signal-per-mass-dry-weight'!CG$172</f>
        <v>15.7360263834677</v>
      </c>
      <c r="DH21" s="82">
        <f>'signal-per-mass-dry-weight'!CH21*100/'signal-per-mass-dry-weight'!CH$172</f>
        <v>16.8463411993952</v>
      </c>
      <c r="DI21" s="82">
        <f>'signal-per-mass-dry-weight'!CI21*100/'signal-per-mass-dry-weight'!CI$172</f>
        <v>14.5362978649628</v>
      </c>
      <c r="DJ21" s="82">
        <f>'signal-per-mass-dry-weight'!CJ21*100/'signal-per-mass-dry-weight'!CJ$172</f>
        <v>13.5882661925305</v>
      </c>
      <c r="DK21" s="82">
        <f>'signal-per-mass-dry-weight'!CK21*100/'signal-per-mass-dry-weight'!CK$172</f>
        <v>14.4930993259741</v>
      </c>
      <c r="DL21" s="116">
        <f t="shared" si="29"/>
        <v>15.0400061932661</v>
      </c>
      <c r="DM21" s="117">
        <f t="shared" si="30"/>
        <v>1.26566864648343</v>
      </c>
      <c r="DN21" s="82">
        <f>'signal-per-mass-dry-weight'!CL21*100/'signal-per-mass-dry-weight'!CL$172</f>
        <v>16.0664451887771</v>
      </c>
      <c r="DO21" s="82">
        <f>'signal-per-mass-dry-weight'!CM21*100/'signal-per-mass-dry-weight'!CM$172</f>
        <v>15.2133703578787</v>
      </c>
      <c r="DP21" s="82">
        <f>'signal-per-mass-dry-weight'!CN21*100/'signal-per-mass-dry-weight'!CN$172</f>
        <v>17.3189882869567</v>
      </c>
      <c r="DQ21" s="82">
        <f>'signal-per-mass-dry-weight'!CO21*100/'signal-per-mass-dry-weight'!CO$172</f>
        <v>16.6021883155898</v>
      </c>
      <c r="DR21" s="82">
        <f>'signal-per-mass-dry-weight'!CP21*100/'signal-per-mass-dry-weight'!CP$172</f>
        <v>18.5428517277441</v>
      </c>
      <c r="DS21" s="116">
        <f t="shared" si="31"/>
        <v>16.7487687753893</v>
      </c>
      <c r="DT21" s="117">
        <f t="shared" si="32"/>
        <v>1.26376259042579</v>
      </c>
      <c r="DU21" s="82">
        <f>'signal-per-mass-dry-weight'!CQ21*100/'signal-per-mass-dry-weight'!CQ$172</f>
        <v>15.5716825843814</v>
      </c>
      <c r="DV21" s="82">
        <f>'signal-per-mass-dry-weight'!CR21*100/'signal-per-mass-dry-weight'!CR$172</f>
        <v>14.9810007502173</v>
      </c>
      <c r="DW21" s="82">
        <f>'signal-per-mass-dry-weight'!CS21*100/'signal-per-mass-dry-weight'!CS$172</f>
        <v>16.4036590547696</v>
      </c>
      <c r="DX21" s="82">
        <f>'signal-per-mass-dry-weight'!CT21*100/'signal-per-mass-dry-weight'!CT$172</f>
        <v>18.7628867735513</v>
      </c>
      <c r="DY21" s="82">
        <f>'signal-per-mass-dry-weight'!CU21*100/'signal-per-mass-dry-weight'!CU$172</f>
        <v>15.2325949215346</v>
      </c>
      <c r="DZ21" s="116">
        <f t="shared" si="33"/>
        <v>16.1903648168908</v>
      </c>
      <c r="EA21" s="117">
        <f t="shared" si="34"/>
        <v>1.53509087454515</v>
      </c>
      <c r="EB21" s="82">
        <f>'signal-per-mass-dry-weight'!CV21*100/'signal-per-mass-dry-weight'!CV$172</f>
        <v>16.3512992218864</v>
      </c>
      <c r="EC21" s="82">
        <f>'signal-per-mass-dry-weight'!CW21*100/'signal-per-mass-dry-weight'!CW$172</f>
        <v>15.075186039134</v>
      </c>
      <c r="ED21" s="82">
        <f>'signal-per-mass-dry-weight'!CX21*100/'signal-per-mass-dry-weight'!CX$172</f>
        <v>17.8507976017321</v>
      </c>
      <c r="EE21" s="82">
        <f>'signal-per-mass-dry-weight'!CY21*100/'signal-per-mass-dry-weight'!CY$172</f>
        <v>20.514906504927</v>
      </c>
      <c r="EF21" s="82">
        <f>'signal-per-mass-dry-weight'!CZ21*100/'signal-per-mass-dry-weight'!CZ$172</f>
        <v>15.9837476015215</v>
      </c>
      <c r="EG21" s="116">
        <f t="shared" si="35"/>
        <v>17.1551873938402</v>
      </c>
      <c r="EH21" s="117">
        <f t="shared" si="36"/>
        <v>2.12817404612147</v>
      </c>
    </row>
    <row r="22" spans="1:138">
      <c r="A22">
        <f>'imported data from Web Calc'!A22</f>
        <v>764.5</v>
      </c>
      <c r="B22" t="str">
        <f>'imported data from Web Calc'!B22</f>
        <v>C43H70O10</v>
      </c>
      <c r="C22" s="61" t="str">
        <f>'imported data from Web Calc'!C22</f>
        <v>MGDG(34:6)</v>
      </c>
      <c r="D22" s="96"/>
      <c r="E22" s="96"/>
      <c r="F22" s="96"/>
      <c r="G22" s="66">
        <f>'signal-per-mass-dry-weight'!G22*100/'signal-per-mass-dry-weight'!G$172</f>
        <v>0.00777981437450079</v>
      </c>
      <c r="H22" s="66">
        <f>'signal-per-mass-dry-weight'!H22*100/'signal-per-mass-dry-weight'!H$172</f>
        <v>0.00333395309955063</v>
      </c>
      <c r="I22" s="66">
        <f>'signal-per-mass-dry-weight'!I22*100/'signal-per-mass-dry-weight'!I$172</f>
        <v>0.0066506805947254</v>
      </c>
      <c r="J22" s="66">
        <f>'signal-per-mass-dry-weight'!J22*100/'signal-per-mass-dry-weight'!J$172</f>
        <v>0.0118187903404294</v>
      </c>
      <c r="K22" s="66">
        <f>'signal-per-mass-dry-weight'!K22*100/'signal-per-mass-dry-weight'!K$172</f>
        <v>0.0216070487958603</v>
      </c>
      <c r="L22" s="66">
        <f>'signal-per-mass-dry-weight'!L22*100/'signal-per-mass-dry-weight'!L$172</f>
        <v>0.00912865165605007</v>
      </c>
      <c r="M22" s="66">
        <f>'signal-per-mass-dry-weight'!M22*100/'signal-per-mass-dry-weight'!M$172</f>
        <v>0.00750780943732668</v>
      </c>
      <c r="N22" s="66">
        <f>'signal-per-mass-dry-weight'!N22*100/'signal-per-mass-dry-weight'!N$172</f>
        <v>0.003400330241629</v>
      </c>
      <c r="O22" s="66">
        <f>'signal-per-mass-dry-weight'!O22*100/'signal-per-mass-dry-weight'!O$172</f>
        <v>0.00594098770435103</v>
      </c>
      <c r="P22" s="66">
        <f>'signal-per-mass-dry-weight'!P22*100/'signal-per-mass-dry-weight'!P$172</f>
        <v>0.00939771065548409</v>
      </c>
      <c r="Q22" s="66">
        <f t="shared" si="0"/>
        <v>0.00865657768999074</v>
      </c>
      <c r="R22" s="115">
        <f t="shared" si="1"/>
        <v>0.00524861174151279</v>
      </c>
      <c r="S22" s="66">
        <f t="shared" si="2"/>
        <v>0.606314865929241</v>
      </c>
      <c r="T22" s="66">
        <f>'signal-per-mass-dry-weight'!T22*100/'signal-per-mass-dry-weight'!T$172</f>
        <v>0.0174314755254522</v>
      </c>
      <c r="U22" s="66">
        <f>'signal-per-mass-dry-weight'!U22*100/'signal-per-mass-dry-weight'!U$172</f>
        <v>0.0133623018771906</v>
      </c>
      <c r="V22" s="66">
        <f>'signal-per-mass-dry-weight'!V22*100/'signal-per-mass-dry-weight'!V$172</f>
        <v>0.0122924431352831</v>
      </c>
      <c r="W22" s="66">
        <f>'signal-per-mass-dry-weight'!W22*100/'signal-per-mass-dry-weight'!W$172</f>
        <v>0.0204027403964826</v>
      </c>
      <c r="X22" s="66">
        <f>'signal-per-mass-dry-weight'!X22*100/'signal-per-mass-dry-weight'!X$172</f>
        <v>0.019437100167899</v>
      </c>
      <c r="Y22" s="66">
        <f t="shared" si="3"/>
        <v>0.0165852122204615</v>
      </c>
      <c r="Z22" s="115">
        <f t="shared" si="4"/>
        <v>0.00361379182162776</v>
      </c>
      <c r="AA22" s="66">
        <f>'signal-per-mass-dry-weight'!Y22*100/'signal-per-mass-dry-weight'!Y$172</f>
        <v>0.0257017239359861</v>
      </c>
      <c r="AB22" s="66">
        <f>'signal-per-mass-dry-weight'!Z22*100/'signal-per-mass-dry-weight'!Z$172</f>
        <v>0.0199629512522782</v>
      </c>
      <c r="AC22" s="66">
        <f>'signal-per-mass-dry-weight'!AA22*100/'signal-per-mass-dry-weight'!AA$172</f>
        <v>0.0112191668045588</v>
      </c>
      <c r="AD22" s="66">
        <f>'signal-per-mass-dry-weight'!AB22*100/'signal-per-mass-dry-weight'!AB$172</f>
        <v>0.041153920354137</v>
      </c>
      <c r="AE22" s="66">
        <f>'signal-per-mass-dry-weight'!AC22*100/'signal-per-mass-dry-weight'!AC$172</f>
        <v>0.0247372651622692</v>
      </c>
      <c r="AF22" s="66">
        <f t="shared" si="5"/>
        <v>0.0245550055018459</v>
      </c>
      <c r="AG22" s="115">
        <f t="shared" si="6"/>
        <v>0.0109064626714583</v>
      </c>
      <c r="AH22" s="66">
        <f>'signal-per-mass-dry-weight'!AD22*100/'signal-per-mass-dry-weight'!AD$172</f>
        <v>0.00973310156644172</v>
      </c>
      <c r="AI22" s="66">
        <f>'signal-per-mass-dry-weight'!AE22*100/'signal-per-mass-dry-weight'!AE$172</f>
        <v>0.0217348260839599</v>
      </c>
      <c r="AJ22" s="66">
        <f>'signal-per-mass-dry-weight'!AF22*100/'signal-per-mass-dry-weight'!AF$172</f>
        <v>0.00677674624984682</v>
      </c>
      <c r="AK22" s="66">
        <f>'signal-per-mass-dry-weight'!AG22*100/'signal-per-mass-dry-weight'!AG$172</f>
        <v>0.0220759315733828</v>
      </c>
      <c r="AL22" s="66">
        <f>'signal-per-mass-dry-weight'!AH22*100/'signal-per-mass-dry-weight'!AH$172</f>
        <v>0.0290687090853076</v>
      </c>
      <c r="AM22" s="66">
        <f t="shared" si="7"/>
        <v>0.0178778629117878</v>
      </c>
      <c r="AN22" s="115">
        <f t="shared" si="8"/>
        <v>0.00931808606948077</v>
      </c>
      <c r="AO22" s="66">
        <f>'signal-per-mass-dry-weight'!AI22*100/'signal-per-mass-dry-weight'!AI$172</f>
        <v>0.0207918686195042</v>
      </c>
      <c r="AP22" s="66">
        <f>'signal-per-mass-dry-weight'!AJ22*100/'signal-per-mass-dry-weight'!AJ$172</f>
        <v>0</v>
      </c>
      <c r="AQ22" s="66">
        <f>'signal-per-mass-dry-weight'!AK22*100/'signal-per-mass-dry-weight'!AK$172</f>
        <v>0.0134228737697127</v>
      </c>
      <c r="AR22" s="66">
        <f>'signal-per-mass-dry-weight'!AL22*100/'signal-per-mass-dry-weight'!AL$172</f>
        <v>0.00933753906144763</v>
      </c>
      <c r="AS22" s="66">
        <f>'signal-per-mass-dry-weight'!AM22*100/'signal-per-mass-dry-weight'!AM$172</f>
        <v>0.0202094304681125</v>
      </c>
      <c r="AT22" s="66">
        <f t="shared" si="9"/>
        <v>0.0127523423837554</v>
      </c>
      <c r="AU22" s="115">
        <f t="shared" si="10"/>
        <v>0.00858741630432687</v>
      </c>
      <c r="AV22" s="66">
        <f>'signal-per-mass-dry-weight'!AN22*100/'signal-per-mass-dry-weight'!AN$172</f>
        <v>0.0156756387007111</v>
      </c>
      <c r="AW22" s="66">
        <f>'signal-per-mass-dry-weight'!AO22*100/'signal-per-mass-dry-weight'!AO$172</f>
        <v>0.0140259826819756</v>
      </c>
      <c r="AX22" s="66">
        <f>'signal-per-mass-dry-weight'!AP22*100/'signal-per-mass-dry-weight'!AP$172</f>
        <v>0.0215712981633582</v>
      </c>
      <c r="AY22" s="66">
        <f>'signal-per-mass-dry-weight'!AQ22*100/'signal-per-mass-dry-weight'!AQ$172</f>
        <v>0.0101117547943246</v>
      </c>
      <c r="AZ22" s="66">
        <f>'signal-per-mass-dry-weight'!AR22*100/'signal-per-mass-dry-weight'!AR$172</f>
        <v>0.00942106791708883</v>
      </c>
      <c r="BA22" s="66">
        <f t="shared" si="11"/>
        <v>0.0141611484514917</v>
      </c>
      <c r="BB22" s="115">
        <f t="shared" si="12"/>
        <v>0.00490122999143671</v>
      </c>
      <c r="BC22" s="66">
        <f>'signal-per-mass-dry-weight'!AS22*100/'signal-per-mass-dry-weight'!AS$172</f>
        <v>0.017277001730598</v>
      </c>
      <c r="BD22" s="66">
        <f>'signal-per-mass-dry-weight'!AT22*100/'signal-per-mass-dry-weight'!AT$172</f>
        <v>0.0104301067376626</v>
      </c>
      <c r="BE22" s="66">
        <f>'signal-per-mass-dry-weight'!AU22*100/'signal-per-mass-dry-weight'!AU$172</f>
        <v>0.00733142059116028</v>
      </c>
      <c r="BF22" s="66">
        <f>'signal-per-mass-dry-weight'!AV22*100/'signal-per-mass-dry-weight'!AV$172</f>
        <v>0.00284026780929854</v>
      </c>
      <c r="BG22" s="66">
        <f>'signal-per-mass-dry-weight'!AW22*100/'signal-per-mass-dry-weight'!AW$172</f>
        <v>0.00262668650561779</v>
      </c>
      <c r="BH22" s="66">
        <f t="shared" si="13"/>
        <v>0.00810109667486746</v>
      </c>
      <c r="BI22" s="115">
        <f t="shared" si="14"/>
        <v>0.00607987273288267</v>
      </c>
      <c r="BJ22" s="66">
        <f>'signal-per-mass-dry-weight'!AX22*100/'signal-per-mass-dry-weight'!AX$172</f>
        <v>0.0102361035902009</v>
      </c>
      <c r="BK22" s="66">
        <f>'signal-per-mass-dry-weight'!AY22*100/'signal-per-mass-dry-weight'!AY$172</f>
        <v>0</v>
      </c>
      <c r="BL22" s="66">
        <f>'signal-per-mass-dry-weight'!AZ22*100/'signal-per-mass-dry-weight'!AZ$172</f>
        <v>0.00511854726128367</v>
      </c>
      <c r="BM22" s="66">
        <f>'signal-per-mass-dry-weight'!BA22*100/'signal-per-mass-dry-weight'!BA$172</f>
        <v>0.00628829450298968</v>
      </c>
      <c r="BN22" s="66">
        <f>'signal-per-mass-dry-weight'!BB22*100/'signal-per-mass-dry-weight'!BB$172</f>
        <v>0.0184325128360198</v>
      </c>
      <c r="BO22" s="66">
        <f t="shared" si="15"/>
        <v>0.00801509163809881</v>
      </c>
      <c r="BP22" s="115">
        <f t="shared" si="16"/>
        <v>0.00687511909253353</v>
      </c>
      <c r="BQ22" s="66">
        <f>'signal-per-mass-dry-weight'!BC22*100/'signal-per-mass-dry-weight'!BC$172</f>
        <v>0.00298387484964729</v>
      </c>
      <c r="BR22" s="66">
        <f>'signal-per-mass-dry-weight'!BD22*100/'signal-per-mass-dry-weight'!BD$172</f>
        <v>0.00750260979905207</v>
      </c>
      <c r="BS22" s="66">
        <f>'signal-per-mass-dry-weight'!BE22*100/'signal-per-mass-dry-weight'!BE$172</f>
        <v>0.00775500903558883</v>
      </c>
      <c r="BT22" s="66">
        <f>'signal-per-mass-dry-weight'!BF22*100/'signal-per-mass-dry-weight'!BF$172</f>
        <v>0.00660366250319241</v>
      </c>
      <c r="BU22" s="66">
        <f>'signal-per-mass-dry-weight'!BG22*100/'signal-per-mass-dry-weight'!BG$172</f>
        <v>0.0126369720915261</v>
      </c>
      <c r="BV22" s="66">
        <f t="shared" si="17"/>
        <v>0.00749642565580134</v>
      </c>
      <c r="BW22" s="115">
        <f t="shared" si="18"/>
        <v>0.00345153089550674</v>
      </c>
      <c r="BX22" s="66">
        <f>'signal-per-mass-dry-weight'!BH22*100/'signal-per-mass-dry-weight'!BH$172</f>
        <v>0</v>
      </c>
      <c r="BY22" s="66">
        <f>'signal-per-mass-dry-weight'!BI22*100/'signal-per-mass-dry-weight'!BI$172</f>
        <v>0</v>
      </c>
      <c r="BZ22" s="66">
        <f>'signal-per-mass-dry-weight'!BJ22*100/'signal-per-mass-dry-weight'!BJ$172</f>
        <v>0.00869106576012999</v>
      </c>
      <c r="CA22" s="66">
        <f>'signal-per-mass-dry-weight'!BK22*100/'signal-per-mass-dry-weight'!BK$172</f>
        <v>0</v>
      </c>
      <c r="CB22" s="66">
        <f>'signal-per-mass-dry-weight'!BL22*100/'signal-per-mass-dry-weight'!BL$172</f>
        <v>0.00227265596248785</v>
      </c>
      <c r="CC22" s="66">
        <f t="shared" si="19"/>
        <v>0.00219274434452357</v>
      </c>
      <c r="CD22" s="115">
        <f t="shared" si="20"/>
        <v>0.00376360699225274</v>
      </c>
      <c r="CE22" s="121">
        <f>'signal-per-mass-dry-weight'!BM22*100/'signal-per-mass-dry-weight'!BM$172</f>
        <v>0.01153573703358</v>
      </c>
      <c r="CF22" s="66">
        <f>'signal-per-mass-dry-weight'!BN22*100/'signal-per-mass-dry-weight'!BN$172</f>
        <v>0.00905152259453415</v>
      </c>
      <c r="CG22" s="66">
        <f>'signal-per-mass-dry-weight'!BO22*100/'signal-per-mass-dry-weight'!BO$172</f>
        <v>0.0170019132058047</v>
      </c>
      <c r="CH22" s="66">
        <f>'signal-per-mass-dry-weight'!BP22*100/'signal-per-mass-dry-weight'!BP$172</f>
        <v>0.00831113552384887</v>
      </c>
      <c r="CI22" s="66">
        <f>'signal-per-mass-dry-weight'!BQ22*100/'signal-per-mass-dry-weight'!BQ$172</f>
        <v>0.0238991236961387</v>
      </c>
      <c r="CJ22" s="66">
        <f t="shared" si="21"/>
        <v>0.0139598864107813</v>
      </c>
      <c r="CK22" s="115">
        <f t="shared" si="22"/>
        <v>0.00651765461984848</v>
      </c>
      <c r="CL22" s="66">
        <f>'signal-per-mass-dry-weight'!BR22*100/'signal-per-mass-dry-weight'!BR$172</f>
        <v>0.0198040047334764</v>
      </c>
      <c r="CM22" s="66">
        <f>'signal-per-mass-dry-weight'!BS22*100/'signal-per-mass-dry-weight'!BS$172</f>
        <v>0.0127607127829963</v>
      </c>
      <c r="CN22" s="66">
        <f>'signal-per-mass-dry-weight'!BT22*100/'signal-per-mass-dry-weight'!BT$172</f>
        <v>0.00838997999342077</v>
      </c>
      <c r="CO22" s="66">
        <f>'signal-per-mass-dry-weight'!BU22*100/'signal-per-mass-dry-weight'!BU$172</f>
        <v>0.0178750212107006</v>
      </c>
      <c r="CP22" s="66">
        <f>'signal-per-mass-dry-weight'!BV22*100/'signal-per-mass-dry-weight'!BV$172</f>
        <v>0.0128787973540326</v>
      </c>
      <c r="CQ22" s="66">
        <f t="shared" si="23"/>
        <v>0.0143417032149253</v>
      </c>
      <c r="CR22" s="115">
        <f t="shared" si="24"/>
        <v>0.00453827355797105</v>
      </c>
      <c r="CS22" s="66">
        <f>'signal-per-mass-dry-weight'!BW22*100/'signal-per-mass-dry-weight'!BW$172</f>
        <v>0.0355000047997064</v>
      </c>
      <c r="CT22" s="66">
        <f>'signal-per-mass-dry-weight'!BX22*100/'signal-per-mass-dry-weight'!BX$172</f>
        <v>0.0165511576099655</v>
      </c>
      <c r="CU22" s="66">
        <f>'signal-per-mass-dry-weight'!BY22*100/'signal-per-mass-dry-weight'!BY$172</f>
        <v>0</v>
      </c>
      <c r="CV22" s="66">
        <f>'signal-per-mass-dry-weight'!BZ22*100/'signal-per-mass-dry-weight'!BZ$172</f>
        <v>0.0142659306866789</v>
      </c>
      <c r="CW22" s="66">
        <f>'signal-per-mass-dry-weight'!CA22*100/'signal-per-mass-dry-weight'!CA$172</f>
        <v>0.0115425058512336</v>
      </c>
      <c r="CX22" s="66">
        <f t="shared" si="25"/>
        <v>0.0155719197895169</v>
      </c>
      <c r="CY22" s="115">
        <f t="shared" si="26"/>
        <v>0.0128307633155266</v>
      </c>
      <c r="CZ22" s="66">
        <f>'signal-per-mass-dry-weight'!CB22*100/'signal-per-mass-dry-weight'!CB$172</f>
        <v>0.0135117675380105</v>
      </c>
      <c r="DA22" s="66">
        <f>'signal-per-mass-dry-weight'!CC22*100/'signal-per-mass-dry-weight'!CC$172</f>
        <v>0.00924933852477398</v>
      </c>
      <c r="DB22" s="66">
        <f>'signal-per-mass-dry-weight'!CD22*100/'signal-per-mass-dry-weight'!CD$172</f>
        <v>0.0160308548886883</v>
      </c>
      <c r="DC22" s="66">
        <f>'signal-per-mass-dry-weight'!CE22*100/'signal-per-mass-dry-weight'!CE$172</f>
        <v>0.00862409469479284</v>
      </c>
      <c r="DD22" s="66">
        <f>'signal-per-mass-dry-weight'!CF22*100/'signal-per-mass-dry-weight'!CF$172</f>
        <v>0.0416477740054509</v>
      </c>
      <c r="DE22" s="66">
        <f t="shared" si="27"/>
        <v>0.0178127659303433</v>
      </c>
      <c r="DF22" s="115">
        <f t="shared" si="28"/>
        <v>0.0136706379887439</v>
      </c>
      <c r="DG22" s="66">
        <f>'signal-per-mass-dry-weight'!CG22*100/'signal-per-mass-dry-weight'!CG$172</f>
        <v>0.044489755112999</v>
      </c>
      <c r="DH22" s="66">
        <f>'signal-per-mass-dry-weight'!CH22*100/'signal-per-mass-dry-weight'!CH$172</f>
        <v>0</v>
      </c>
      <c r="DI22" s="66">
        <f>'signal-per-mass-dry-weight'!CI22*100/'signal-per-mass-dry-weight'!CI$172</f>
        <v>0.00776603827523837</v>
      </c>
      <c r="DJ22" s="66">
        <f>'signal-per-mass-dry-weight'!CJ22*100/'signal-per-mass-dry-weight'!CJ$172</f>
        <v>0.0153388076111533</v>
      </c>
      <c r="DK22" s="66">
        <f>'signal-per-mass-dry-weight'!CK22*100/'signal-per-mass-dry-weight'!CK$172</f>
        <v>0.00509895485896992</v>
      </c>
      <c r="DL22" s="66">
        <f t="shared" si="29"/>
        <v>0.0145387111716721</v>
      </c>
      <c r="DM22" s="115">
        <f t="shared" si="30"/>
        <v>0.0176355989934164</v>
      </c>
      <c r="DN22" s="66">
        <f>'signal-per-mass-dry-weight'!CL22*100/'signal-per-mass-dry-weight'!CL$172</f>
        <v>0.00790547726852667</v>
      </c>
      <c r="DO22" s="66">
        <f>'signal-per-mass-dry-weight'!CM22*100/'signal-per-mass-dry-weight'!CM$172</f>
        <v>0.0108214748073256</v>
      </c>
      <c r="DP22" s="66">
        <f>'signal-per-mass-dry-weight'!CN22*100/'signal-per-mass-dry-weight'!CN$172</f>
        <v>0.0173133868970782</v>
      </c>
      <c r="DQ22" s="66">
        <f>'signal-per-mass-dry-weight'!CO22*100/'signal-per-mass-dry-weight'!CO$172</f>
        <v>0.00948479679821171</v>
      </c>
      <c r="DR22" s="66">
        <f>'signal-per-mass-dry-weight'!CP22*100/'signal-per-mass-dry-weight'!CP$172</f>
        <v>0</v>
      </c>
      <c r="DS22" s="66">
        <f t="shared" si="31"/>
        <v>0.00910502715422843</v>
      </c>
      <c r="DT22" s="115">
        <f t="shared" si="32"/>
        <v>0.00622109368607874</v>
      </c>
      <c r="DU22" s="66">
        <f>'signal-per-mass-dry-weight'!CQ22*100/'signal-per-mass-dry-weight'!CQ$172</f>
        <v>0.0194356366566135</v>
      </c>
      <c r="DV22" s="66">
        <f>'signal-per-mass-dry-weight'!CR22*100/'signal-per-mass-dry-weight'!CR$172</f>
        <v>0.0161804331442998</v>
      </c>
      <c r="DW22" s="66">
        <f>'signal-per-mass-dry-weight'!CS22*100/'signal-per-mass-dry-weight'!CS$172</f>
        <v>0.0134159311808045</v>
      </c>
      <c r="DX22" s="66">
        <f>'signal-per-mass-dry-weight'!CT22*100/'signal-per-mass-dry-weight'!CT$172</f>
        <v>0.00720623987923005</v>
      </c>
      <c r="DY22" s="66">
        <f>'signal-per-mass-dry-weight'!CU22*100/'signal-per-mass-dry-weight'!CU$172</f>
        <v>0</v>
      </c>
      <c r="DZ22" s="66">
        <f t="shared" si="33"/>
        <v>0.0112476481721895</v>
      </c>
      <c r="EA22" s="115">
        <f t="shared" si="34"/>
        <v>0.00772851125061199</v>
      </c>
      <c r="EB22" s="66">
        <f>'signal-per-mass-dry-weight'!CV22*100/'signal-per-mass-dry-weight'!CV$172</f>
        <v>0.0152372055432491</v>
      </c>
      <c r="EC22" s="66">
        <f>'signal-per-mass-dry-weight'!CW22*100/'signal-per-mass-dry-weight'!CW$172</f>
        <v>0.0156107978980498</v>
      </c>
      <c r="ED22" s="66">
        <f>'signal-per-mass-dry-weight'!CX22*100/'signal-per-mass-dry-weight'!CX$172</f>
        <v>0.0217656156458302</v>
      </c>
      <c r="EE22" s="66">
        <f>'signal-per-mass-dry-weight'!CY22*100/'signal-per-mass-dry-weight'!CY$172</f>
        <v>0</v>
      </c>
      <c r="EF22" s="66">
        <f>'signal-per-mass-dry-weight'!CZ22*100/'signal-per-mass-dry-weight'!CZ$172</f>
        <v>0.0245807069441516</v>
      </c>
      <c r="EG22" s="66">
        <f t="shared" si="35"/>
        <v>0.0154388652062562</v>
      </c>
      <c r="EH22" s="115">
        <f t="shared" si="36"/>
        <v>0.00951354071590222</v>
      </c>
    </row>
    <row r="23" spans="1:138">
      <c r="A23">
        <f>'imported data from Web Calc'!A23</f>
        <v>766.5</v>
      </c>
      <c r="B23" t="str">
        <f>'imported data from Web Calc'!B23</f>
        <v>C43H72O10</v>
      </c>
      <c r="C23" s="61" t="str">
        <f>'imported data from Web Calc'!C23</f>
        <v>MGDG(34:5)</v>
      </c>
      <c r="D23" s="96"/>
      <c r="E23" s="96"/>
      <c r="F23" s="96"/>
      <c r="G23" s="66">
        <f>'signal-per-mass-dry-weight'!G23*100/'signal-per-mass-dry-weight'!G$172</f>
        <v>0.0186715544988019</v>
      </c>
      <c r="H23" s="66">
        <f>'signal-per-mass-dry-weight'!H23*100/'signal-per-mass-dry-weight'!H$172</f>
        <v>0.00916837102376423</v>
      </c>
      <c r="I23" s="66">
        <f>'signal-per-mass-dry-weight'!I23*100/'signal-per-mass-dry-weight'!I$172</f>
        <v>0.0224460470071982</v>
      </c>
      <c r="J23" s="66">
        <f>'signal-per-mass-dry-weight'!J23*100/'signal-per-mass-dry-weight'!J$172</f>
        <v>0.00928619241033742</v>
      </c>
      <c r="K23" s="66">
        <f>'signal-per-mass-dry-weight'!K23*100/'signal-per-mass-dry-weight'!K$172</f>
        <v>0.0132966454128371</v>
      </c>
      <c r="L23" s="66">
        <f>'signal-per-mass-dry-weight'!L23*100/'signal-per-mass-dry-weight'!L$172</f>
        <v>0.0215768130052093</v>
      </c>
      <c r="M23" s="66">
        <f>'signal-per-mass-dry-weight'!M23*100/'signal-per-mass-dry-weight'!M$172</f>
        <v>0.0266944335549393</v>
      </c>
      <c r="N23" s="66">
        <f>'signal-per-mass-dry-weight'!N23*100/'signal-per-mass-dry-weight'!N$172</f>
        <v>0.0178517337685523</v>
      </c>
      <c r="O23" s="66">
        <f>'signal-per-mass-dry-weight'!O23*100/'signal-per-mass-dry-weight'!O$172</f>
        <v>0.0110332628795091</v>
      </c>
      <c r="P23" s="66">
        <f>'signal-per-mass-dry-weight'!P23*100/'signal-per-mass-dry-weight'!P$172</f>
        <v>0.00256301199695021</v>
      </c>
      <c r="Q23" s="66">
        <f t="shared" si="0"/>
        <v>0.0152588065558099</v>
      </c>
      <c r="R23" s="115">
        <f t="shared" si="1"/>
        <v>0.00742646420736687</v>
      </c>
      <c r="S23" s="66">
        <f t="shared" si="2"/>
        <v>0.48670020032066</v>
      </c>
      <c r="T23" s="66">
        <f>'signal-per-mass-dry-weight'!T23*100/'signal-per-mass-dry-weight'!T$172</f>
        <v>0.0091515246508624</v>
      </c>
      <c r="U23" s="66">
        <f>'signal-per-mass-dry-weight'!U23*100/'signal-per-mass-dry-weight'!U$172</f>
        <v>0.00552922836297541</v>
      </c>
      <c r="V23" s="66">
        <f>'signal-per-mass-dry-weight'!V23*100/'signal-per-mass-dry-weight'!V$172</f>
        <v>0.00762979229086536</v>
      </c>
      <c r="W23" s="66">
        <f>'signal-per-mass-dry-weight'!W23*100/'signal-per-mass-dry-weight'!W$172</f>
        <v>0.0114117022556598</v>
      </c>
      <c r="X23" s="66">
        <f>'signal-per-mass-dry-weight'!X23*100/'signal-per-mass-dry-weight'!X$172</f>
        <v>0.0186355702640681</v>
      </c>
      <c r="Y23" s="66">
        <f t="shared" si="3"/>
        <v>0.0104715635648862</v>
      </c>
      <c r="Z23" s="115">
        <f t="shared" si="4"/>
        <v>0.00504429653417131</v>
      </c>
      <c r="AA23" s="66">
        <f>'signal-per-mass-dry-weight'!Y23*100/'signal-per-mass-dry-weight'!Y$172</f>
        <v>0.00984321342229254</v>
      </c>
      <c r="AB23" s="66">
        <f>'signal-per-mass-dry-weight'!Z23*100/'signal-per-mass-dry-weight'!Z$172</f>
        <v>0.0157085518050713</v>
      </c>
      <c r="AC23" s="66">
        <f>'signal-per-mass-dry-weight'!AA23*100/'signal-per-mass-dry-weight'!AA$172</f>
        <v>0.00509962127479947</v>
      </c>
      <c r="AD23" s="66">
        <f>'signal-per-mass-dry-weight'!AB23*100/'signal-per-mass-dry-weight'!AB$172</f>
        <v>0.0102884800885342</v>
      </c>
      <c r="AE23" s="66">
        <f>'signal-per-mass-dry-weight'!AC23*100/'signal-per-mass-dry-weight'!AC$172</f>
        <v>0.0137429250901496</v>
      </c>
      <c r="AF23" s="66">
        <f t="shared" si="5"/>
        <v>0.0109365583361694</v>
      </c>
      <c r="AG23" s="115">
        <f t="shared" si="6"/>
        <v>0.00407224934155683</v>
      </c>
      <c r="AH23" s="66">
        <f>'signal-per-mass-dry-weight'!AD23*100/'signal-per-mass-dry-weight'!AD$172</f>
        <v>0</v>
      </c>
      <c r="AI23" s="66">
        <f>'signal-per-mass-dry-weight'!AE23*100/'signal-per-mass-dry-weight'!AE$172</f>
        <v>0</v>
      </c>
      <c r="AJ23" s="66">
        <f>'signal-per-mass-dry-weight'!AF23*100/'signal-per-mass-dry-weight'!AF$172</f>
        <v>0.0101651193747702</v>
      </c>
      <c r="AK23" s="66">
        <f>'signal-per-mass-dry-weight'!AG23*100/'signal-per-mass-dry-weight'!AG$172</f>
        <v>0</v>
      </c>
      <c r="AL23" s="66">
        <f>'signal-per-mass-dry-weight'!AH23*100/'signal-per-mass-dry-weight'!AH$172</f>
        <v>0.00535476219992507</v>
      </c>
      <c r="AM23" s="66">
        <f t="shared" si="7"/>
        <v>0.00310397631493906</v>
      </c>
      <c r="AN23" s="115">
        <f t="shared" si="8"/>
        <v>0.0045779303539526</v>
      </c>
      <c r="AO23" s="66">
        <f>'signal-per-mass-dry-weight'!AI23*100/'signal-per-mass-dry-weight'!AI$172</f>
        <v>0</v>
      </c>
      <c r="AP23" s="66">
        <f>'signal-per-mass-dry-weight'!AJ23*100/'signal-per-mass-dry-weight'!AJ$172</f>
        <v>0.00812513891959702</v>
      </c>
      <c r="AQ23" s="66">
        <f>'signal-per-mass-dry-weight'!AK23*100/'signal-per-mass-dry-weight'!AK$172</f>
        <v>0.0141685889791412</v>
      </c>
      <c r="AR23" s="66">
        <f>'signal-per-mass-dry-weight'!AL23*100/'signal-per-mass-dry-weight'!AL$172</f>
        <v>0.0261451093720534</v>
      </c>
      <c r="AS23" s="66">
        <f>'signal-per-mass-dry-weight'!AM23*100/'signal-per-mass-dry-weight'!AM$172</f>
        <v>0.0217346705034418</v>
      </c>
      <c r="AT23" s="66">
        <f t="shared" si="9"/>
        <v>0.0140347015548467</v>
      </c>
      <c r="AU23" s="115">
        <f t="shared" si="10"/>
        <v>0.0104626144369408</v>
      </c>
      <c r="AV23" s="66">
        <f>'signal-per-mass-dry-weight'!AN23*100/'signal-per-mass-dry-weight'!AN$172</f>
        <v>0.0183783350284199</v>
      </c>
      <c r="AW23" s="66">
        <f>'signal-per-mass-dry-weight'!AO23*100/'signal-per-mass-dry-weight'!AO$172</f>
        <v>0.0118681391924409</v>
      </c>
      <c r="AX23" s="66">
        <f>'signal-per-mass-dry-weight'!AP23*100/'signal-per-mass-dry-weight'!AP$172</f>
        <v>0.0107856490816791</v>
      </c>
      <c r="AY23" s="66">
        <f>'signal-per-mass-dry-weight'!AQ23*100/'signal-per-mass-dry-weight'!AQ$172</f>
        <v>0.0217791641723914</v>
      </c>
      <c r="AZ23" s="66">
        <f>'signal-per-mass-dry-weight'!AR23*100/'signal-per-mass-dry-weight'!AR$172</f>
        <v>0.0144680685869578</v>
      </c>
      <c r="BA23" s="66">
        <f t="shared" si="11"/>
        <v>0.0154558712123778</v>
      </c>
      <c r="BB23" s="115">
        <f t="shared" si="12"/>
        <v>0.00458757502494423</v>
      </c>
      <c r="BC23" s="66">
        <f>'signal-per-mass-dry-weight'!AS23*100/'signal-per-mass-dry-weight'!AS$172</f>
        <v>0.0217562244014938</v>
      </c>
      <c r="BD23" s="66">
        <f>'signal-per-mass-dry-weight'!AT23*100/'signal-per-mass-dry-weight'!AT$172</f>
        <v>0</v>
      </c>
      <c r="BE23" s="66">
        <f>'signal-per-mass-dry-weight'!AU23*100/'signal-per-mass-dry-weight'!AU$172</f>
        <v>0.0193282906494226</v>
      </c>
      <c r="BF23" s="66">
        <f>'signal-per-mass-dry-weight'!AV23*100/'signal-per-mass-dry-weight'!AV$172</f>
        <v>0.0191718077127652</v>
      </c>
      <c r="BG23" s="66">
        <f>'signal-per-mass-dry-weight'!AW23*100/'signal-per-mass-dry-weight'!AW$172</f>
        <v>0.00569115409550522</v>
      </c>
      <c r="BH23" s="66">
        <f t="shared" si="13"/>
        <v>0.0131894953718374</v>
      </c>
      <c r="BI23" s="115">
        <f t="shared" si="14"/>
        <v>0.00970888284938261</v>
      </c>
      <c r="BJ23" s="66">
        <f>'signal-per-mass-dry-weight'!AX23*100/'signal-per-mass-dry-weight'!AX$172</f>
        <v>0.0145011467527846</v>
      </c>
      <c r="BK23" s="66">
        <f>'signal-per-mass-dry-weight'!AY23*100/'signal-per-mass-dry-weight'!AY$172</f>
        <v>0.00852008785441796</v>
      </c>
      <c r="BL23" s="66">
        <f>'signal-per-mass-dry-weight'!AZ23*100/'signal-per-mass-dry-weight'!AZ$172</f>
        <v>0.0102370945225673</v>
      </c>
      <c r="BM23" s="66">
        <f>'signal-per-mass-dry-weight'!BA23*100/'signal-per-mass-dry-weight'!BA$172</f>
        <v>0.00377297670179381</v>
      </c>
      <c r="BN23" s="66">
        <f>'signal-per-mass-dry-weight'!BB23*100/'signal-per-mass-dry-weight'!BB$172</f>
        <v>0.0130563632588474</v>
      </c>
      <c r="BO23" s="66">
        <f t="shared" si="15"/>
        <v>0.0100175338180822</v>
      </c>
      <c r="BP23" s="115">
        <f t="shared" si="16"/>
        <v>0.0042018541804163</v>
      </c>
      <c r="BQ23" s="66">
        <f>'signal-per-mass-dry-weight'!BC23*100/'signal-per-mass-dry-weight'!BC$172</f>
        <v>0.00255760701398339</v>
      </c>
      <c r="BR23" s="66">
        <f>'signal-per-mass-dry-weight'!BD23*100/'signal-per-mass-dry-weight'!BD$172</f>
        <v>0.00750260979905207</v>
      </c>
      <c r="BS23" s="66">
        <f>'signal-per-mass-dry-weight'!BE23*100/'signal-per-mass-dry-weight'!BE$172</f>
        <v>0.0028722255687366</v>
      </c>
      <c r="BT23" s="66">
        <f>'signal-per-mass-dry-weight'!BF23*100/'signal-per-mass-dry-weight'!BF$172</f>
        <v>0.0220122083439747</v>
      </c>
      <c r="BU23" s="66">
        <f>'signal-per-mass-dry-weight'!BG23*100/'signal-per-mass-dry-weight'!BG$172</f>
        <v>0.00982875607118695</v>
      </c>
      <c r="BV23" s="66">
        <f t="shared" si="17"/>
        <v>0.00895468135938674</v>
      </c>
      <c r="BW23" s="115">
        <f t="shared" si="18"/>
        <v>0.00792607024314721</v>
      </c>
      <c r="BX23" s="66">
        <f>'signal-per-mass-dry-weight'!BH23*100/'signal-per-mass-dry-weight'!BH$172</f>
        <v>0.0197260544428635</v>
      </c>
      <c r="BY23" s="66">
        <f>'signal-per-mass-dry-weight'!BI23*100/'signal-per-mass-dry-weight'!BI$172</f>
        <v>0</v>
      </c>
      <c r="BZ23" s="66">
        <f>'signal-per-mass-dry-weight'!BJ23*100/'signal-per-mass-dry-weight'!BJ$172</f>
        <v>0.00651829932009749</v>
      </c>
      <c r="CA23" s="66">
        <f>'signal-per-mass-dry-weight'!BK23*100/'signal-per-mass-dry-weight'!BK$172</f>
        <v>0</v>
      </c>
      <c r="CB23" s="66">
        <f>'signal-per-mass-dry-weight'!BL23*100/'signal-per-mass-dry-weight'!BL$172</f>
        <v>0.0045453119249757</v>
      </c>
      <c r="CC23" s="66">
        <f t="shared" si="19"/>
        <v>0.00615793313758734</v>
      </c>
      <c r="CD23" s="115">
        <f t="shared" si="20"/>
        <v>0.00810346542797499</v>
      </c>
      <c r="CE23" s="121">
        <f>'signal-per-mass-dry-weight'!BM23*100/'signal-per-mass-dry-weight'!BM$172</f>
        <v>0.0161500318470119</v>
      </c>
      <c r="CF23" s="66">
        <f>'signal-per-mass-dry-weight'!BN23*100/'signal-per-mass-dry-weight'!BN$172</f>
        <v>0.00905152259453415</v>
      </c>
      <c r="CG23" s="66">
        <f>'signal-per-mass-dry-weight'!BO23*100/'signal-per-mass-dry-weight'!BO$172</f>
        <v>0.0137634535475562</v>
      </c>
      <c r="CH23" s="66">
        <f>'signal-per-mass-dry-weight'!BP23*100/'signal-per-mass-dry-weight'!BP$172</f>
        <v>0</v>
      </c>
      <c r="CI23" s="66">
        <f>'signal-per-mass-dry-weight'!BQ23*100/'signal-per-mass-dry-weight'!BQ$172</f>
        <v>0.0264828127443699</v>
      </c>
      <c r="CJ23" s="66">
        <f t="shared" si="21"/>
        <v>0.0130895641466944</v>
      </c>
      <c r="CK23" s="115">
        <f t="shared" si="22"/>
        <v>0.00970621149826</v>
      </c>
      <c r="CL23" s="66">
        <f>'signal-per-mass-dry-weight'!BR23*100/'signal-per-mass-dry-weight'!BR$172</f>
        <v>0</v>
      </c>
      <c r="CM23" s="66">
        <f>'signal-per-mass-dry-weight'!BS23*100/'signal-per-mass-dry-weight'!BS$172</f>
        <v>0.014887498246829</v>
      </c>
      <c r="CN23" s="66">
        <f>'signal-per-mass-dry-weight'!BT23*100/'signal-per-mass-dry-weight'!BT$172</f>
        <v>0.0134239679894732</v>
      </c>
      <c r="CO23" s="66">
        <f>'signal-per-mass-dry-weight'!BU23*100/'signal-per-mass-dry-weight'!BU$172</f>
        <v>0.02337502773707</v>
      </c>
      <c r="CP23" s="66">
        <f>'signal-per-mass-dry-weight'!BV23*100/'signal-per-mass-dry-weight'!BV$172</f>
        <v>0</v>
      </c>
      <c r="CQ23" s="66">
        <f t="shared" si="23"/>
        <v>0.0103372987946744</v>
      </c>
      <c r="CR23" s="115">
        <f t="shared" si="24"/>
        <v>0.0101726804541458</v>
      </c>
      <c r="CS23" s="66">
        <f>'signal-per-mass-dry-weight'!BW23*100/'signal-per-mass-dry-weight'!BW$172</f>
        <v>0.0246956555128392</v>
      </c>
      <c r="CT23" s="66">
        <f>'signal-per-mass-dry-weight'!BX23*100/'signal-per-mass-dry-weight'!BX$172</f>
        <v>0.00526627742135266</v>
      </c>
      <c r="CU23" s="66">
        <f>'signal-per-mass-dry-weight'!BY23*100/'signal-per-mass-dry-weight'!BY$172</f>
        <v>0.0421287498991652</v>
      </c>
      <c r="CV23" s="66">
        <f>'signal-per-mass-dry-weight'!BZ23*100/'signal-per-mass-dry-weight'!BZ$172</f>
        <v>0.0142659306866789</v>
      </c>
      <c r="CW23" s="66">
        <f>'signal-per-mass-dry-weight'!CA23*100/'signal-per-mass-dry-weight'!CA$172</f>
        <v>0.0153900078016448</v>
      </c>
      <c r="CX23" s="66">
        <f t="shared" si="25"/>
        <v>0.0203493242643361</v>
      </c>
      <c r="CY23" s="115">
        <f t="shared" si="26"/>
        <v>0.0139851240213503</v>
      </c>
      <c r="CZ23" s="66">
        <f>'signal-per-mass-dry-weight'!CB23*100/'signal-per-mass-dry-weight'!CB$172</f>
        <v>0.00450392251267016</v>
      </c>
      <c r="DA23" s="66">
        <f>'signal-per-mass-dry-weight'!CC23*100/'signal-per-mass-dry-weight'!CC$172</f>
        <v>0.00770778210397832</v>
      </c>
      <c r="DB23" s="66">
        <f>'signal-per-mass-dry-weight'!CD23*100/'signal-per-mass-dry-weight'!CD$172</f>
        <v>0.0153338611978758</v>
      </c>
      <c r="DC23" s="66">
        <f>'signal-per-mass-dry-weight'!CE23*100/'signal-per-mass-dry-weight'!CE$172</f>
        <v>0.0293219219622956</v>
      </c>
      <c r="DD23" s="66">
        <f>'signal-per-mass-dry-weight'!CF23*100/'signal-per-mass-dry-weight'!CF$172</f>
        <v>0.028785961444944</v>
      </c>
      <c r="DE23" s="66">
        <f t="shared" si="27"/>
        <v>0.0171306898443528</v>
      </c>
      <c r="DF23" s="115">
        <f t="shared" si="28"/>
        <v>0.0115750435566564</v>
      </c>
      <c r="DG23" s="66">
        <f>'signal-per-mass-dry-weight'!CG23*100/'signal-per-mass-dry-weight'!CG$172</f>
        <v>0.0177959020451996</v>
      </c>
      <c r="DH23" s="66">
        <f>'signal-per-mass-dry-weight'!CH23*100/'signal-per-mass-dry-weight'!CH$172</f>
        <v>0</v>
      </c>
      <c r="DI23" s="66">
        <f>'signal-per-mass-dry-weight'!CI23*100/'signal-per-mass-dry-weight'!CI$172</f>
        <v>0.00431446570846576</v>
      </c>
      <c r="DJ23" s="66">
        <f>'signal-per-mass-dry-weight'!CJ23*100/'signal-per-mass-dry-weight'!CJ$172</f>
        <v>0.0220495359410329</v>
      </c>
      <c r="DK23" s="66">
        <f>'signal-per-mass-dry-weight'!CK23*100/'signal-per-mass-dry-weight'!CK$172</f>
        <v>0.0305937291538195</v>
      </c>
      <c r="DL23" s="66">
        <f t="shared" si="29"/>
        <v>0.0149507265697036</v>
      </c>
      <c r="DM23" s="115">
        <f t="shared" si="30"/>
        <v>0.0126475878915095</v>
      </c>
      <c r="DN23" s="66">
        <f>'signal-per-mass-dry-weight'!CL23*100/'signal-per-mass-dry-weight'!CL$172</f>
        <v>0.0312625691982645</v>
      </c>
      <c r="DO23" s="66">
        <f>'signal-per-mass-dry-weight'!CM23*100/'signal-per-mass-dry-weight'!CM$172</f>
        <v>0.0414823200947481</v>
      </c>
      <c r="DP23" s="66">
        <f>'signal-per-mass-dry-weight'!CN23*100/'signal-per-mass-dry-weight'!CN$172</f>
        <v>0.0239332112989022</v>
      </c>
      <c r="DQ23" s="66">
        <f>'signal-per-mass-dry-weight'!CO23*100/'signal-per-mass-dry-weight'!CO$172</f>
        <v>0.00379391871928468</v>
      </c>
      <c r="DR23" s="66">
        <f>'signal-per-mass-dry-weight'!CP23*100/'signal-per-mass-dry-weight'!CP$172</f>
        <v>0.00636985207809738</v>
      </c>
      <c r="DS23" s="66">
        <f t="shared" si="31"/>
        <v>0.0213683742778594</v>
      </c>
      <c r="DT23" s="115">
        <f t="shared" si="32"/>
        <v>0.0161466827456082</v>
      </c>
      <c r="DU23" s="66">
        <f>'signal-per-mass-dry-weight'!CQ23*100/'signal-per-mass-dry-weight'!CQ$172</f>
        <v>0.021678210116992</v>
      </c>
      <c r="DV23" s="66">
        <f>'signal-per-mass-dry-weight'!CR23*100/'signal-per-mass-dry-weight'!CR$172</f>
        <v>0.0138689426951141</v>
      </c>
      <c r="DW23" s="66">
        <f>'signal-per-mass-dry-weight'!CS23*100/'signal-per-mass-dry-weight'!CS$172</f>
        <v>0.00939115182656311</v>
      </c>
      <c r="DX23" s="66">
        <f>'signal-per-mass-dry-weight'!CT23*100/'signal-per-mass-dry-weight'!CT$172</f>
        <v>0.0120103997987168</v>
      </c>
      <c r="DY23" s="66">
        <f>'signal-per-mass-dry-weight'!CU23*100/'signal-per-mass-dry-weight'!CU$172</f>
        <v>0</v>
      </c>
      <c r="DZ23" s="66">
        <f t="shared" si="33"/>
        <v>0.0113897408874772</v>
      </c>
      <c r="EA23" s="115">
        <f t="shared" si="34"/>
        <v>0.00784386406517921</v>
      </c>
      <c r="EB23" s="66">
        <f>'signal-per-mass-dry-weight'!CV23*100/'signal-per-mass-dry-weight'!CV$172</f>
        <v>0.0304744110864982</v>
      </c>
      <c r="EC23" s="66">
        <f>'signal-per-mass-dry-weight'!CW23*100/'signal-per-mass-dry-weight'!CW$172</f>
        <v>0.0139958877706654</v>
      </c>
      <c r="ED23" s="66">
        <f>'signal-per-mass-dry-weight'!CX23*100/'signal-per-mass-dry-weight'!CX$172</f>
        <v>0.00816210586718633</v>
      </c>
      <c r="EE23" s="66">
        <f>'signal-per-mass-dry-weight'!CY23*100/'signal-per-mass-dry-weight'!CY$172</f>
        <v>0</v>
      </c>
      <c r="EF23" s="66">
        <f>'signal-per-mass-dry-weight'!CZ23*100/'signal-per-mass-dry-weight'!CZ$172</f>
        <v>0.0177209747736907</v>
      </c>
      <c r="EG23" s="66">
        <f t="shared" si="35"/>
        <v>0.0140706758996081</v>
      </c>
      <c r="EH23" s="115">
        <f t="shared" si="36"/>
        <v>0.0113501973916296</v>
      </c>
    </row>
    <row r="24" spans="1:138">
      <c r="A24">
        <f>'imported data from Web Calc'!A24</f>
        <v>768.5</v>
      </c>
      <c r="B24" t="str">
        <f>'imported data from Web Calc'!B24</f>
        <v>C43H74O10</v>
      </c>
      <c r="C24" s="61" t="str">
        <f>'imported data from Web Calc'!C24</f>
        <v>MGDG(34:4)</v>
      </c>
      <c r="D24" s="96"/>
      <c r="E24" s="96"/>
      <c r="F24" s="96"/>
      <c r="G24" s="66">
        <f>'signal-per-mass-dry-weight'!G24*100/'signal-per-mass-dry-weight'!G$172</f>
        <v>0.202275173737021</v>
      </c>
      <c r="H24" s="66">
        <f>'signal-per-mass-dry-weight'!H24*100/'signal-per-mass-dry-weight'!H$172</f>
        <v>0.205038115622364</v>
      </c>
      <c r="I24" s="66">
        <f>'signal-per-mass-dry-weight'!I24*100/'signal-per-mass-dry-weight'!I$172</f>
        <v>0.236099161112752</v>
      </c>
      <c r="J24" s="66">
        <f>'signal-per-mass-dry-weight'!J24*100/'signal-per-mass-dry-weight'!J$172</f>
        <v>0.23806420542865</v>
      </c>
      <c r="K24" s="66">
        <f>'signal-per-mass-dry-weight'!K24*100/'signal-per-mass-dry-weight'!K$172</f>
        <v>0.22936713337144</v>
      </c>
      <c r="L24" s="66">
        <f>'signal-per-mass-dry-weight'!L24*100/'signal-per-mass-dry-weight'!L$172</f>
        <v>0.224066904284865</v>
      </c>
      <c r="M24" s="66">
        <f>'signal-per-mass-dry-weight'!M24*100/'signal-per-mass-dry-weight'!M$172</f>
        <v>0.215223870536698</v>
      </c>
      <c r="N24" s="66">
        <f>'signal-per-mass-dry-weight'!N24*100/'signal-per-mass-dry-weight'!N$172</f>
        <v>0.207420144739369</v>
      </c>
      <c r="O24" s="66">
        <f>'signal-per-mass-dry-weight'!O24*100/'signal-per-mass-dry-weight'!O$172</f>
        <v>0.184170618834882</v>
      </c>
      <c r="P24" s="66">
        <f>'signal-per-mass-dry-weight'!P24*100/'signal-per-mass-dry-weight'!P$172</f>
        <v>0.231525417057835</v>
      </c>
      <c r="Q24" s="66">
        <f t="shared" si="0"/>
        <v>0.217325074472588</v>
      </c>
      <c r="R24" s="115">
        <f t="shared" si="1"/>
        <v>0.0174925398474605</v>
      </c>
      <c r="S24" s="66">
        <f t="shared" si="2"/>
        <v>0.0804902052370719</v>
      </c>
      <c r="T24" s="66">
        <f>'signal-per-mass-dry-weight'!T24*100/'signal-per-mass-dry-weight'!T$172</f>
        <v>0.116137205688325</v>
      </c>
      <c r="U24" s="66">
        <f>'signal-per-mass-dry-weight'!U24*100/'signal-per-mass-dry-weight'!U$172</f>
        <v>0.195366068825131</v>
      </c>
      <c r="V24" s="66">
        <f>'signal-per-mass-dry-weight'!V24*100/'signal-per-mass-dry-weight'!V$172</f>
        <v>0.10257831857719</v>
      </c>
      <c r="W24" s="66">
        <f>'signal-per-mass-dry-weight'!W24*100/'signal-per-mass-dry-weight'!W$172</f>
        <v>0.182587236090556</v>
      </c>
      <c r="X24" s="66">
        <f>'signal-per-mass-dry-weight'!X24*100/'signal-per-mass-dry-weight'!X$172</f>
        <v>0.140067350694448</v>
      </c>
      <c r="Y24" s="66">
        <f t="shared" si="3"/>
        <v>0.14734723597513</v>
      </c>
      <c r="Z24" s="115">
        <f t="shared" si="4"/>
        <v>0.040555470042888</v>
      </c>
      <c r="AA24" s="66">
        <f>'signal-per-mass-dry-weight'!Y24*100/'signal-per-mass-dry-weight'!Y$172</f>
        <v>0.124133858158912</v>
      </c>
      <c r="AB24" s="66">
        <f>'signal-per-mass-dry-weight'!Z24*100/'signal-per-mass-dry-weight'!Z$172</f>
        <v>0.115850569562401</v>
      </c>
      <c r="AC24" s="66">
        <f>'signal-per-mass-dry-weight'!AA24*100/'signal-per-mass-dry-weight'!AA$172</f>
        <v>0.170327350578302</v>
      </c>
      <c r="AD24" s="66">
        <f>'signal-per-mass-dry-weight'!AB24*100/'signal-per-mass-dry-weight'!AB$172</f>
        <v>0.23834978871771</v>
      </c>
      <c r="AE24" s="66">
        <f>'signal-per-mass-dry-weight'!AC24*100/'signal-per-mass-dry-weight'!AC$172</f>
        <v>0.136643940896344</v>
      </c>
      <c r="AF24" s="66">
        <f t="shared" si="5"/>
        <v>0.157061101582734</v>
      </c>
      <c r="AG24" s="115">
        <f t="shared" si="6"/>
        <v>0.0499580218231387</v>
      </c>
      <c r="AH24" s="66">
        <f>'signal-per-mass-dry-weight'!AD24*100/'signal-per-mass-dry-weight'!AD$172</f>
        <v>0.178845741283367</v>
      </c>
      <c r="AI24" s="66">
        <f>'signal-per-mass-dry-weight'!AE24*100/'signal-per-mass-dry-weight'!AE$172</f>
        <v>0.229203620521759</v>
      </c>
      <c r="AJ24" s="66">
        <f>'signal-per-mass-dry-weight'!AF24*100/'signal-per-mass-dry-weight'!AF$172</f>
        <v>0.126499263330474</v>
      </c>
      <c r="AK24" s="66">
        <f>'signal-per-mass-dry-weight'!AG24*100/'signal-per-mass-dry-weight'!AG$172</f>
        <v>0.146503909532449</v>
      </c>
      <c r="AL24" s="66">
        <f>'signal-per-mass-dry-weight'!AH24*100/'signal-per-mass-dry-weight'!AH$172</f>
        <v>0.125454428683959</v>
      </c>
      <c r="AM24" s="66">
        <f t="shared" si="7"/>
        <v>0.161301392670402</v>
      </c>
      <c r="AN24" s="115">
        <f t="shared" si="8"/>
        <v>0.0436854531173913</v>
      </c>
      <c r="AO24" s="66">
        <f>'signal-per-mass-dry-weight'!AI24*100/'signal-per-mass-dry-weight'!AI$172</f>
        <v>0.0920782753149471</v>
      </c>
      <c r="AP24" s="66">
        <f>'signal-per-mass-dry-weight'!AJ24*100/'signal-per-mass-dry-weight'!AJ$172</f>
        <v>0.160697191965363</v>
      </c>
      <c r="AQ24" s="66">
        <f>'signal-per-mass-dry-weight'!AK24*100/'signal-per-mass-dry-weight'!AK$172</f>
        <v>0.162565915655409</v>
      </c>
      <c r="AR24" s="66">
        <f>'signal-per-mass-dry-weight'!AL24*100/'signal-per-mass-dry-weight'!AL$172</f>
        <v>0.175545734355215</v>
      </c>
      <c r="AS24" s="66">
        <f>'signal-per-mass-dry-weight'!AM24*100/'signal-per-mass-dry-weight'!AM$172</f>
        <v>0.189892384398491</v>
      </c>
      <c r="AT24" s="66">
        <f t="shared" si="9"/>
        <v>0.156155900337885</v>
      </c>
      <c r="AU24" s="115">
        <f t="shared" si="10"/>
        <v>0.0376887571915952</v>
      </c>
      <c r="AV24" s="66">
        <f>'signal-per-mass-dry-weight'!AN24*100/'signal-per-mass-dry-weight'!AN$172</f>
        <v>0.111891627967145</v>
      </c>
      <c r="AW24" s="66">
        <f>'signal-per-mass-dry-weight'!AO24*100/'signal-per-mass-dry-weight'!AO$172</f>
        <v>0.220100035932541</v>
      </c>
      <c r="AX24" s="66">
        <f>'signal-per-mass-dry-weight'!AP24*100/'signal-per-mass-dry-weight'!AP$172</f>
        <v>0.164481148495606</v>
      </c>
      <c r="AY24" s="66">
        <f>'signal-per-mass-dry-weight'!AQ24*100/'signal-per-mass-dry-weight'!AQ$172</f>
        <v>0.129897157742477</v>
      </c>
      <c r="AZ24" s="66">
        <f>'signal-per-mass-dry-weight'!AR24*100/'signal-per-mass-dry-weight'!AR$172</f>
        <v>0.128193817014673</v>
      </c>
      <c r="BA24" s="66">
        <f t="shared" si="11"/>
        <v>0.150912757430488</v>
      </c>
      <c r="BB24" s="115">
        <f t="shared" si="12"/>
        <v>0.043160847336086</v>
      </c>
      <c r="BC24" s="66">
        <f>'signal-per-mass-dry-weight'!AS24*100/'signal-per-mass-dry-weight'!AS$172</f>
        <v>0.184288018459712</v>
      </c>
      <c r="BD24" s="66">
        <f>'signal-per-mass-dry-weight'!AT24*100/'signal-per-mass-dry-weight'!AT$172</f>
        <v>0.109516120745458</v>
      </c>
      <c r="BE24" s="66">
        <f>'signal-per-mass-dry-weight'!AU24*100/'signal-per-mass-dry-weight'!AU$172</f>
        <v>0.104972613009795</v>
      </c>
      <c r="BF24" s="66">
        <f>'signal-per-mass-dry-weight'!AV24*100/'signal-per-mass-dry-weight'!AV$172</f>
        <v>0.139883189607953</v>
      </c>
      <c r="BG24" s="66">
        <f>'signal-per-mass-dry-weight'!AW24*100/'signal-per-mass-dry-weight'!AW$172</f>
        <v>0.125205390101115</v>
      </c>
      <c r="BH24" s="66">
        <f t="shared" si="13"/>
        <v>0.132773066384807</v>
      </c>
      <c r="BI24" s="115">
        <f t="shared" si="14"/>
        <v>0.03191929115829</v>
      </c>
      <c r="BJ24" s="66">
        <f>'signal-per-mass-dry-weight'!AX24*100/'signal-per-mass-dry-weight'!AX$172</f>
        <v>0.119847712868602</v>
      </c>
      <c r="BK24" s="66">
        <f>'signal-per-mass-dry-weight'!AY24*100/'signal-per-mass-dry-weight'!AY$172</f>
        <v>0.112654494963971</v>
      </c>
      <c r="BL24" s="66">
        <f>'signal-per-mass-dry-weight'!AZ24*100/'signal-per-mass-dry-weight'!AZ$172</f>
        <v>0.0665411143966876</v>
      </c>
      <c r="BM24" s="66">
        <f>'signal-per-mass-dry-weight'!BA24*100/'signal-per-mass-dry-weight'!BA$172</f>
        <v>0.139600137966371</v>
      </c>
      <c r="BN24" s="66">
        <f>'signal-per-mass-dry-weight'!BB24*100/'signal-per-mass-dry-weight'!BB$172</f>
        <v>0.135171760797479</v>
      </c>
      <c r="BO24" s="66">
        <f t="shared" si="15"/>
        <v>0.114763044198622</v>
      </c>
      <c r="BP24" s="115">
        <f t="shared" si="16"/>
        <v>0.0291077794121327</v>
      </c>
      <c r="BQ24" s="66">
        <f>'signal-per-mass-dry-weight'!BC24*100/'signal-per-mass-dry-weight'!BC$172</f>
        <v>0.0984678700383606</v>
      </c>
      <c r="BR24" s="66">
        <f>'signal-per-mass-dry-weight'!BD24*100/'signal-per-mass-dry-weight'!BD$172</f>
        <v>0.12529358364417</v>
      </c>
      <c r="BS24" s="66">
        <f>'signal-per-mass-dry-weight'!BE24*100/'signal-per-mass-dry-weight'!BE$172</f>
        <v>0.130111818263768</v>
      </c>
      <c r="BT24" s="66">
        <f>'signal-per-mass-dry-weight'!BF24*100/'signal-per-mass-dry-weight'!BF$172</f>
        <v>0.110794781998006</v>
      </c>
      <c r="BU24" s="66">
        <f>'signal-per-mass-dry-weight'!BG24*100/'signal-per-mass-dry-weight'!BG$172</f>
        <v>0.101563812735598</v>
      </c>
      <c r="BV24" s="66">
        <f t="shared" si="17"/>
        <v>0.113246373335981</v>
      </c>
      <c r="BW24" s="115">
        <f t="shared" si="18"/>
        <v>0.014057695319733</v>
      </c>
      <c r="BX24" s="66">
        <f>'signal-per-mass-dry-weight'!BH24*100/'signal-per-mass-dry-weight'!BH$172</f>
        <v>0.0838357313821699</v>
      </c>
      <c r="BY24" s="66">
        <f>'signal-per-mass-dry-weight'!BI24*100/'signal-per-mass-dry-weight'!BI$172</f>
        <v>0.114459790181378</v>
      </c>
      <c r="BZ24" s="66">
        <f>'signal-per-mass-dry-weight'!BJ24*100/'signal-per-mass-dry-weight'!BJ$172</f>
        <v>0.11298385488169</v>
      </c>
      <c r="CA24" s="66">
        <f>'signal-per-mass-dry-weight'!BK24*100/'signal-per-mass-dry-weight'!BK$172</f>
        <v>0.0843772459454496</v>
      </c>
      <c r="CB24" s="66">
        <f>'signal-per-mass-dry-weight'!BL24*100/'signal-per-mass-dry-weight'!BL$172</f>
        <v>0.0852245985932944</v>
      </c>
      <c r="CC24" s="66">
        <f t="shared" si="19"/>
        <v>0.0961762441967963</v>
      </c>
      <c r="CD24" s="115">
        <f t="shared" si="20"/>
        <v>0.0160329893375595</v>
      </c>
      <c r="CE24" s="121">
        <f>'signal-per-mass-dry-weight'!BM24*100/'signal-per-mass-dry-weight'!BM$172</f>
        <v>0.324154210643597</v>
      </c>
      <c r="CF24" s="66">
        <f>'signal-per-mass-dry-weight'!BN24*100/'signal-per-mass-dry-weight'!BN$172</f>
        <v>0.456196738764521</v>
      </c>
      <c r="CG24" s="66">
        <f>'signal-per-mass-dry-weight'!BO24*100/'signal-per-mass-dry-weight'!BO$172</f>
        <v>0.373232475613141</v>
      </c>
      <c r="CH24" s="66">
        <f>'signal-per-mass-dry-weight'!BP24*100/'signal-per-mass-dry-weight'!BP$172</f>
        <v>0.36568996304935</v>
      </c>
      <c r="CI24" s="66">
        <f>'signal-per-mass-dry-weight'!BQ24*100/'signal-per-mass-dry-weight'!BQ$172</f>
        <v>0.411452480930821</v>
      </c>
      <c r="CJ24" s="66">
        <f t="shared" si="21"/>
        <v>0.386145173800286</v>
      </c>
      <c r="CK24" s="115">
        <f t="shared" si="22"/>
        <v>0.0499392492999471</v>
      </c>
      <c r="CL24" s="66">
        <f>'signal-per-mass-dry-weight'!BR24*100/'signal-per-mass-dry-weight'!BR$172</f>
        <v>0.466631861532538</v>
      </c>
      <c r="CM24" s="66">
        <f>'signal-per-mass-dry-weight'!BS24*100/'signal-per-mass-dry-weight'!BS$172</f>
        <v>0.45016958984459</v>
      </c>
      <c r="CN24" s="66">
        <f>'signal-per-mass-dry-weight'!BT24*100/'signal-per-mass-dry-weight'!BT$172</f>
        <v>0.473194871628931</v>
      </c>
      <c r="CO24" s="66">
        <f>'signal-per-mass-dry-weight'!BU24*100/'signal-per-mass-dry-weight'!BU$172</f>
        <v>0.386375458477451</v>
      </c>
      <c r="CP24" s="66">
        <f>'signal-per-mass-dry-weight'!BV24*100/'signal-per-mass-dry-weight'!BV$172</f>
        <v>0.390043577007843</v>
      </c>
      <c r="CQ24" s="66">
        <f t="shared" si="23"/>
        <v>0.433283071698271</v>
      </c>
      <c r="CR24" s="115">
        <f t="shared" si="24"/>
        <v>0.0420125758891869</v>
      </c>
      <c r="CS24" s="66">
        <f>'signal-per-mass-dry-weight'!BW24*100/'signal-per-mass-dry-weight'!BW$172</f>
        <v>0.322587000136463</v>
      </c>
      <c r="CT24" s="66">
        <f>'signal-per-mass-dry-weight'!BX24*100/'signal-per-mass-dry-weight'!BX$172</f>
        <v>0.312215018551622</v>
      </c>
      <c r="CU24" s="66">
        <f>'signal-per-mass-dry-weight'!BY24*100/'signal-per-mass-dry-weight'!BY$172</f>
        <v>0.505544998789982</v>
      </c>
      <c r="CV24" s="66">
        <f>'signal-per-mass-dry-weight'!BZ24*100/'signal-per-mass-dry-weight'!BZ$172</f>
        <v>0.394690748998115</v>
      </c>
      <c r="CW24" s="66">
        <f>'signal-per-mass-dry-weight'!CA24*100/'signal-per-mass-dry-weight'!CA$172</f>
        <v>0.427072716495642</v>
      </c>
      <c r="CX24" s="66">
        <f t="shared" si="25"/>
        <v>0.392422096594365</v>
      </c>
      <c r="CY24" s="115">
        <f t="shared" si="26"/>
        <v>0.0795498574949544</v>
      </c>
      <c r="CZ24" s="66">
        <f>'signal-per-mass-dry-weight'!CB24*100/'signal-per-mass-dry-weight'!CB$172</f>
        <v>0.3434240915911</v>
      </c>
      <c r="DA24" s="66">
        <f>'signal-per-mass-dry-weight'!CC24*100/'signal-per-mass-dry-weight'!CC$172</f>
        <v>0.308311284159133</v>
      </c>
      <c r="DB24" s="66">
        <f>'signal-per-mass-dry-weight'!CD24*100/'signal-per-mass-dry-weight'!CD$172</f>
        <v>0.335950958971642</v>
      </c>
      <c r="DC24" s="66">
        <f>'signal-per-mass-dry-weight'!CE24*100/'signal-per-mass-dry-weight'!CE$172</f>
        <v>0.372560890815051</v>
      </c>
      <c r="DD24" s="66">
        <f>'signal-per-mass-dry-weight'!CF24*100/'signal-per-mass-dry-weight'!CF$172</f>
        <v>0.421377478172798</v>
      </c>
      <c r="DE24" s="66">
        <f t="shared" si="27"/>
        <v>0.356324940741945</v>
      </c>
      <c r="DF24" s="115">
        <f t="shared" si="28"/>
        <v>0.0429601005626462</v>
      </c>
      <c r="DG24" s="66">
        <f>'signal-per-mass-dry-weight'!CG24*100/'signal-per-mass-dry-weight'!CG$172</f>
        <v>0.382611893971791</v>
      </c>
      <c r="DH24" s="66">
        <f>'signal-per-mass-dry-weight'!CH24*100/'signal-per-mass-dry-weight'!CH$172</f>
        <v>0.34380288162031</v>
      </c>
      <c r="DI24" s="66">
        <f>'signal-per-mass-dry-weight'!CI24*100/'signal-per-mass-dry-weight'!CI$172</f>
        <v>0.30114970645091</v>
      </c>
      <c r="DJ24" s="66">
        <f>'signal-per-mass-dry-weight'!CJ24*100/'signal-per-mass-dry-weight'!CJ$172</f>
        <v>0.436197341442173</v>
      </c>
      <c r="DK24" s="66">
        <f>'signal-per-mass-dry-weight'!CK24*100/'signal-per-mass-dry-weight'!CK$172</f>
        <v>0.413015343576564</v>
      </c>
      <c r="DL24" s="66">
        <f t="shared" si="29"/>
        <v>0.37535543341235</v>
      </c>
      <c r="DM24" s="115">
        <f t="shared" si="30"/>
        <v>0.0540248004730285</v>
      </c>
      <c r="DN24" s="66">
        <f>'signal-per-mass-dry-weight'!CL24*100/'signal-per-mass-dry-weight'!CL$172</f>
        <v>0.263396128992275</v>
      </c>
      <c r="DO24" s="66">
        <f>'signal-per-mass-dry-weight'!CM24*100/'signal-per-mass-dry-weight'!CM$172</f>
        <v>0.470734154118663</v>
      </c>
      <c r="DP24" s="66">
        <f>'signal-per-mass-dry-weight'!CN24*100/'signal-per-mass-dry-weight'!CN$172</f>
        <v>0.2566454998861</v>
      </c>
      <c r="DQ24" s="66">
        <f>'signal-per-mass-dry-weight'!CO24*100/'signal-per-mass-dry-weight'!CO$172</f>
        <v>0.383185790647753</v>
      </c>
      <c r="DR24" s="66">
        <f>'signal-per-mass-dry-weight'!CP24*100/'signal-per-mass-dry-weight'!CP$172</f>
        <v>0.237807810915636</v>
      </c>
      <c r="DS24" s="66">
        <f t="shared" si="31"/>
        <v>0.322353876912085</v>
      </c>
      <c r="DT24" s="115">
        <f t="shared" si="32"/>
        <v>0.100820226789178</v>
      </c>
      <c r="DU24" s="66">
        <f>'signal-per-mass-dry-weight'!CQ24*100/'signal-per-mass-dry-weight'!CQ$172</f>
        <v>0.28555435395486</v>
      </c>
      <c r="DV24" s="66">
        <f>'signal-per-mass-dry-weight'!CR24*100/'signal-per-mass-dry-weight'!CR$172</f>
        <v>0.506216408371664</v>
      </c>
      <c r="DW24" s="66">
        <f>'signal-per-mass-dry-weight'!CS24*100/'signal-per-mass-dry-weight'!CS$172</f>
        <v>0.346131024464755</v>
      </c>
      <c r="DX24" s="66">
        <f>'signal-per-mass-dry-weight'!CT24*100/'signal-per-mass-dry-weight'!CT$172</f>
        <v>0.302662074927662</v>
      </c>
      <c r="DY24" s="66">
        <f>'signal-per-mass-dry-weight'!CU24*100/'signal-per-mass-dry-weight'!CU$172</f>
        <v>0.370022548701244</v>
      </c>
      <c r="DZ24" s="66">
        <f t="shared" si="33"/>
        <v>0.362117282084037</v>
      </c>
      <c r="EA24" s="115">
        <f t="shared" si="34"/>
        <v>0.0872917743712686</v>
      </c>
      <c r="EB24" s="66">
        <f>'signal-per-mass-dry-weight'!CV24*100/'signal-per-mass-dry-weight'!CV$172</f>
        <v>0.34960921607566</v>
      </c>
      <c r="EC24" s="66">
        <f>'signal-per-mass-dry-weight'!CW24*100/'signal-per-mass-dry-weight'!CW$172</f>
        <v>0.239006698852901</v>
      </c>
      <c r="ED24" s="66">
        <f>'signal-per-mass-dry-weight'!CX24*100/'signal-per-mass-dry-weight'!CX$172</f>
        <v>0.318322128820267</v>
      </c>
      <c r="EE24" s="66">
        <f>'signal-per-mass-dry-weight'!CY24*100/'signal-per-mass-dry-weight'!CY$172</f>
        <v>0.236630592203909</v>
      </c>
      <c r="EF24" s="66">
        <f>'signal-per-mass-dry-weight'!CZ24*100/'signal-per-mass-dry-weight'!CZ$172</f>
        <v>0.370997181552428</v>
      </c>
      <c r="EG24" s="66">
        <f t="shared" si="35"/>
        <v>0.302913163501033</v>
      </c>
      <c r="EH24" s="115">
        <f t="shared" si="36"/>
        <v>0.0623113282916229</v>
      </c>
    </row>
    <row r="25" spans="1:138">
      <c r="A25">
        <f>'imported data from Web Calc'!A25</f>
        <v>770.5</v>
      </c>
      <c r="B25" t="str">
        <f>'imported data from Web Calc'!B25</f>
        <v>C43H76O10</v>
      </c>
      <c r="C25" s="61" t="str">
        <f>'imported data from Web Calc'!C25</f>
        <v>MGDG(34:3)</v>
      </c>
      <c r="D25" s="96"/>
      <c r="E25" s="96"/>
      <c r="F25" s="96"/>
      <c r="G25" s="66">
        <f>'signal-per-mass-dry-weight'!G25*100/'signal-per-mass-dry-weight'!G$172</f>
        <v>1.60186377970971</v>
      </c>
      <c r="H25" s="66">
        <f>'signal-per-mass-dry-weight'!H25*100/'signal-per-mass-dry-weight'!H$172</f>
        <v>1.75449281863852</v>
      </c>
      <c r="I25" s="66">
        <f>'signal-per-mass-dry-weight'!I25*100/'signal-per-mass-dry-weight'!I$172</f>
        <v>1.84223852473893</v>
      </c>
      <c r="J25" s="66">
        <f>'signal-per-mass-dry-weight'!J25*100/'signal-per-mass-dry-weight'!J$172</f>
        <v>1.74158317659328</v>
      </c>
      <c r="K25" s="66">
        <f>'signal-per-mass-dry-weight'!K25*100/'signal-per-mass-dry-weight'!K$172</f>
        <v>1.71692933893259</v>
      </c>
      <c r="L25" s="66">
        <f>'signal-per-mass-dry-weight'!L25*100/'signal-per-mass-dry-weight'!L$172</f>
        <v>1.81411204728413</v>
      </c>
      <c r="M25" s="66">
        <f>'signal-per-mass-dry-weight'!M25*100/'signal-per-mass-dry-weight'!M$172</f>
        <v>1.5774741828872</v>
      </c>
      <c r="N25" s="66">
        <f>'signal-per-mass-dry-weight'!N25*100/'signal-per-mass-dry-weight'!N$172</f>
        <v>1.68571371728758</v>
      </c>
      <c r="O25" s="66">
        <f>'signal-per-mass-dry-weight'!O25*100/'signal-per-mass-dry-weight'!O$172</f>
        <v>1.66941754492264</v>
      </c>
      <c r="P25" s="66">
        <f>'signal-per-mass-dry-weight'!P25*100/'signal-per-mass-dry-weight'!P$172</f>
        <v>1.73088743527371</v>
      </c>
      <c r="Q25" s="66">
        <f t="shared" si="0"/>
        <v>1.71347125662683</v>
      </c>
      <c r="R25" s="115">
        <f t="shared" si="1"/>
        <v>0.0837725437398383</v>
      </c>
      <c r="S25" s="66">
        <f t="shared" si="2"/>
        <v>0.0488905450942635</v>
      </c>
      <c r="T25" s="66">
        <f>'signal-per-mass-dry-weight'!T25*100/'signal-per-mass-dry-weight'!T$172</f>
        <v>0.83148138256407</v>
      </c>
      <c r="U25" s="66">
        <f>'signal-per-mass-dry-weight'!U25*100/'signal-per-mass-dry-weight'!U$172</f>
        <v>1.00539802400103</v>
      </c>
      <c r="V25" s="66">
        <f>'signal-per-mass-dry-weight'!V25*100/'signal-per-mass-dry-weight'!V$172</f>
        <v>0.810453492229699</v>
      </c>
      <c r="W25" s="66">
        <f>'signal-per-mass-dry-weight'!W25*100/'signal-per-mass-dry-weight'!W$172</f>
        <v>1.18266732467747</v>
      </c>
      <c r="X25" s="66">
        <f>'signal-per-mass-dry-weight'!X25*100/'signal-per-mass-dry-weight'!X$172</f>
        <v>1.18526234528993</v>
      </c>
      <c r="Y25" s="66">
        <f t="shared" si="3"/>
        <v>1.00305251375244</v>
      </c>
      <c r="Z25" s="115">
        <f t="shared" si="4"/>
        <v>0.181657948201871</v>
      </c>
      <c r="AA25" s="66">
        <f>'signal-per-mass-dry-weight'!Y25*100/'signal-per-mass-dry-weight'!Y$172</f>
        <v>0.71964827020761</v>
      </c>
      <c r="AB25" s="66">
        <f>'signal-per-mass-dry-weight'!Z25*100/'signal-per-mass-dry-weight'!Z$172</f>
        <v>0.847934535977914</v>
      </c>
      <c r="AC25" s="66">
        <f>'signal-per-mass-dry-weight'!AA25*100/'signal-per-mass-dry-weight'!AA$172</f>
        <v>0.949549481367662</v>
      </c>
      <c r="AD25" s="66">
        <f>'signal-per-mass-dry-weight'!AB25*100/'signal-per-mass-dry-weight'!AB$172</f>
        <v>1.07514616925183</v>
      </c>
      <c r="AE25" s="66">
        <f>'signal-per-mass-dry-weight'!AC25*100/'signal-per-mass-dry-weight'!AC$172</f>
        <v>0.897609335888055</v>
      </c>
      <c r="AF25" s="66">
        <f t="shared" si="5"/>
        <v>0.897977558538614</v>
      </c>
      <c r="AG25" s="115">
        <f t="shared" si="6"/>
        <v>0.130723137410624</v>
      </c>
      <c r="AH25" s="66">
        <f>'signal-per-mass-dry-weight'!AD25*100/'signal-per-mass-dry-weight'!AD$172</f>
        <v>1.70085949873569</v>
      </c>
      <c r="AI25" s="66">
        <f>'signal-per-mass-dry-weight'!AE25*100/'signal-per-mass-dry-weight'!AE$172</f>
        <v>1.72100304719355</v>
      </c>
      <c r="AJ25" s="66">
        <f>'signal-per-mass-dry-weight'!AF25*100/'signal-per-mass-dry-weight'!AF$172</f>
        <v>1.1576941510155</v>
      </c>
      <c r="AK25" s="66">
        <f>'signal-per-mass-dry-weight'!AG25*100/'signal-per-mass-dry-weight'!AG$172</f>
        <v>1.07168613274422</v>
      </c>
      <c r="AL25" s="66">
        <f>'signal-per-mass-dry-weight'!AH25*100/'signal-per-mass-dry-weight'!AH$172</f>
        <v>1.04111876487115</v>
      </c>
      <c r="AM25" s="66">
        <f t="shared" si="7"/>
        <v>1.33847231891202</v>
      </c>
      <c r="AN25" s="115">
        <f t="shared" si="8"/>
        <v>0.342756829763782</v>
      </c>
      <c r="AO25" s="66">
        <f>'signal-per-mass-dry-weight'!AI25*100/'signal-per-mass-dry-weight'!AI$172</f>
        <v>0.882169282856107</v>
      </c>
      <c r="AP25" s="66">
        <f>'signal-per-mass-dry-weight'!AJ25*100/'signal-per-mass-dry-weight'!AJ$172</f>
        <v>1.17182559084855</v>
      </c>
      <c r="AQ25" s="66">
        <f>'signal-per-mass-dry-weight'!AK25*100/'signal-per-mass-dry-weight'!AK$172</f>
        <v>0.917229707597035</v>
      </c>
      <c r="AR25" s="66">
        <f>'signal-per-mass-dry-weight'!AL25*100/'signal-per-mass-dry-weight'!AL$172</f>
        <v>1.88524913650628</v>
      </c>
      <c r="AS25" s="66">
        <f>'signal-per-mass-dry-weight'!AM25*100/'signal-per-mass-dry-weight'!AM$172</f>
        <v>1.92790340465617</v>
      </c>
      <c r="AT25" s="66">
        <f t="shared" si="9"/>
        <v>1.35687542449283</v>
      </c>
      <c r="AU25" s="115">
        <f t="shared" si="10"/>
        <v>0.514327097259252</v>
      </c>
      <c r="AV25" s="66">
        <f>'signal-per-mass-dry-weight'!AN25*100/'signal-per-mass-dry-weight'!AN$172</f>
        <v>0.785944092097722</v>
      </c>
      <c r="AW25" s="66">
        <f>'signal-per-mass-dry-weight'!AO25*100/'signal-per-mass-dry-weight'!AO$172</f>
        <v>1.5169639731429</v>
      </c>
      <c r="AX25" s="66">
        <f>'signal-per-mass-dry-weight'!AP25*100/'signal-per-mass-dry-weight'!AP$172</f>
        <v>1.06171233147779</v>
      </c>
      <c r="AY25" s="66">
        <f>'signal-per-mass-dry-weight'!AQ25*100/'signal-per-mass-dry-weight'!AQ$172</f>
        <v>0.784438823852027</v>
      </c>
      <c r="AZ25" s="66">
        <f>'signal-per-mass-dry-weight'!AR25*100/'signal-per-mass-dry-weight'!AR$172</f>
        <v>0.839820911466204</v>
      </c>
      <c r="BA25" s="66">
        <f t="shared" si="11"/>
        <v>0.997776026407329</v>
      </c>
      <c r="BB25" s="115">
        <f t="shared" si="12"/>
        <v>0.311841034769761</v>
      </c>
      <c r="BC25" s="66">
        <f>'signal-per-mass-dry-weight'!AS25*100/'signal-per-mass-dry-weight'!AS$172</f>
        <v>1.42311303143889</v>
      </c>
      <c r="BD25" s="66">
        <f>'signal-per-mass-dry-weight'!AT25*100/'signal-per-mass-dry-weight'!AT$172</f>
        <v>0.587215009330406</v>
      </c>
      <c r="BE25" s="66">
        <f>'signal-per-mass-dry-weight'!AU25*100/'signal-per-mass-dry-weight'!AU$172</f>
        <v>0.565852371081371</v>
      </c>
      <c r="BF25" s="66">
        <f>'signal-per-mass-dry-weight'!AV25*100/'signal-per-mass-dry-weight'!AV$172</f>
        <v>0.889003824310444</v>
      </c>
      <c r="BG25" s="66">
        <f>'signal-per-mass-dry-weight'!AW25*100/'signal-per-mass-dry-weight'!AW$172</f>
        <v>0.591880025932543</v>
      </c>
      <c r="BH25" s="66">
        <f t="shared" si="13"/>
        <v>0.81141285241873</v>
      </c>
      <c r="BI25" s="115">
        <f t="shared" si="14"/>
        <v>0.367068369884107</v>
      </c>
      <c r="BJ25" s="66">
        <f>'signal-per-mass-dry-weight'!AX25*100/'signal-per-mass-dry-weight'!AX$172</f>
        <v>0.602650598873076</v>
      </c>
      <c r="BK25" s="66">
        <f>'signal-per-mass-dry-weight'!AY25*100/'signal-per-mass-dry-weight'!AY$172</f>
        <v>0.916382782564065</v>
      </c>
      <c r="BL25" s="66">
        <f>'signal-per-mass-dry-weight'!AZ25*100/'signal-per-mass-dry-weight'!AZ$172</f>
        <v>0.712501778770686</v>
      </c>
      <c r="BM25" s="66">
        <f>'signal-per-mass-dry-weight'!BA25*100/'signal-per-mass-dry-weight'!BA$172</f>
        <v>0.98097394246639</v>
      </c>
      <c r="BN25" s="66">
        <f>'signal-per-mass-dry-weight'!BB25*100/'signal-per-mass-dry-weight'!BB$172</f>
        <v>0.794134094685187</v>
      </c>
      <c r="BO25" s="66">
        <f t="shared" si="15"/>
        <v>0.801328639471881</v>
      </c>
      <c r="BP25" s="115">
        <f t="shared" si="16"/>
        <v>0.152417869034082</v>
      </c>
      <c r="BQ25" s="66">
        <f>'signal-per-mass-dry-weight'!BC25*100/'signal-per-mass-dry-weight'!BC$172</f>
        <v>0.791153102992196</v>
      </c>
      <c r="BR25" s="66">
        <f>'signal-per-mass-dry-weight'!BD25*100/'signal-per-mass-dry-weight'!BD$172</f>
        <v>0.884557695308239</v>
      </c>
      <c r="BS25" s="66">
        <f>'signal-per-mass-dry-weight'!BE25*100/'signal-per-mass-dry-weight'!BE$172</f>
        <v>1.12591242294475</v>
      </c>
      <c r="BT25" s="66">
        <f>'signal-per-mass-dry-weight'!BF25*100/'signal-per-mass-dry-weight'!BF$172</f>
        <v>0.67504105588189</v>
      </c>
      <c r="BU25" s="66">
        <f>'signal-per-mass-dry-weight'!BG25*100/'signal-per-mass-dry-weight'!BG$172</f>
        <v>1.14481606429159</v>
      </c>
      <c r="BV25" s="66">
        <f t="shared" si="17"/>
        <v>0.924296068283732</v>
      </c>
      <c r="BW25" s="115">
        <f t="shared" si="18"/>
        <v>0.206586829085802</v>
      </c>
      <c r="BX25" s="66">
        <f>'signal-per-mass-dry-weight'!BH25*100/'signal-per-mass-dry-weight'!BH$172</f>
        <v>1.91835879456848</v>
      </c>
      <c r="BY25" s="66">
        <f>'signal-per-mass-dry-weight'!BI25*100/'signal-per-mass-dry-weight'!BI$172</f>
        <v>1.65787852340839</v>
      </c>
      <c r="BZ25" s="66">
        <f>'signal-per-mass-dry-weight'!BJ25*100/'signal-per-mass-dry-weight'!BJ$172</f>
        <v>1.64261142866457</v>
      </c>
      <c r="CA25" s="66">
        <f>'signal-per-mass-dry-weight'!BK25*100/'signal-per-mass-dry-weight'!BK$172</f>
        <v>1.16546070962152</v>
      </c>
      <c r="CB25" s="66">
        <f>'signal-per-mass-dry-weight'!BL25*100/'signal-per-mass-dry-weight'!BL$172</f>
        <v>1.31586780228047</v>
      </c>
      <c r="CC25" s="66">
        <f t="shared" si="19"/>
        <v>1.54003545170869</v>
      </c>
      <c r="CD25" s="115">
        <f t="shared" si="20"/>
        <v>0.299205090535121</v>
      </c>
      <c r="CE25" s="121">
        <f>'signal-per-mass-dry-weight'!BM25*100/'signal-per-mass-dry-weight'!BM$172</f>
        <v>3.4111174408296</v>
      </c>
      <c r="CF25" s="66">
        <f>'signal-per-mass-dry-weight'!BN25*100/'signal-per-mass-dry-weight'!BN$172</f>
        <v>2.84760900824044</v>
      </c>
      <c r="CG25" s="66">
        <f>'signal-per-mass-dry-weight'!BO25*100/'signal-per-mass-dry-weight'!BO$172</f>
        <v>2.66201383908028</v>
      </c>
      <c r="CH25" s="66">
        <f>'signal-per-mass-dry-weight'!BP25*100/'signal-per-mass-dry-weight'!BP$172</f>
        <v>3.27874296415838</v>
      </c>
      <c r="CI25" s="66">
        <f>'signal-per-mass-dry-weight'!BQ25*100/'signal-per-mass-dry-weight'!BQ$172</f>
        <v>2.90600425699806</v>
      </c>
      <c r="CJ25" s="66">
        <f t="shared" si="21"/>
        <v>3.02109750186135</v>
      </c>
      <c r="CK25" s="115">
        <f t="shared" si="22"/>
        <v>0.312563004186087</v>
      </c>
      <c r="CL25" s="66">
        <f>'signal-per-mass-dry-weight'!BR25*100/'signal-per-mass-dry-weight'!BR$172</f>
        <v>2.59556237038125</v>
      </c>
      <c r="CM25" s="66">
        <f>'signal-per-mass-dry-weight'!BS25*100/'signal-per-mass-dry-weight'!BS$172</f>
        <v>2.77261931634991</v>
      </c>
      <c r="CN25" s="66">
        <f>'signal-per-mass-dry-weight'!BT25*100/'signal-per-mass-dry-weight'!BT$172</f>
        <v>3.19322638549594</v>
      </c>
      <c r="CO25" s="66">
        <f>'signal-per-mass-dry-weight'!BU25*100/'signal-per-mass-dry-weight'!BU$172</f>
        <v>2.75687827134266</v>
      </c>
      <c r="CP25" s="66">
        <f>'signal-per-mass-dry-weight'!BV25*100/'signal-per-mass-dry-weight'!BV$172</f>
        <v>2.60151706551458</v>
      </c>
      <c r="CQ25" s="66">
        <f t="shared" si="23"/>
        <v>2.78396068181687</v>
      </c>
      <c r="CR25" s="115">
        <f t="shared" si="24"/>
        <v>0.243485162082275</v>
      </c>
      <c r="CS25" s="66">
        <f>'signal-per-mass-dry-weight'!BW25*100/'signal-per-mass-dry-weight'!BW$172</f>
        <v>3.11473955155685</v>
      </c>
      <c r="CT25" s="66">
        <f>'signal-per-mass-dry-weight'!BX25*100/'signal-per-mass-dry-weight'!BX$172</f>
        <v>3.33129663167851</v>
      </c>
      <c r="CU25" s="66">
        <f>'signal-per-mass-dry-weight'!BY25*100/'signal-per-mass-dry-weight'!BY$172</f>
        <v>3.78456603260834</v>
      </c>
      <c r="CV25" s="66">
        <f>'signal-per-mass-dry-weight'!BZ25*100/'signal-per-mass-dry-weight'!BZ$172</f>
        <v>2.87220737825135</v>
      </c>
      <c r="CW25" s="66">
        <f>'signal-per-mass-dry-weight'!CA25*100/'signal-per-mass-dry-weight'!CA$172</f>
        <v>3.07415405837854</v>
      </c>
      <c r="CX25" s="66">
        <f t="shared" si="25"/>
        <v>3.23539273049472</v>
      </c>
      <c r="CY25" s="115">
        <f t="shared" si="26"/>
        <v>0.34758005303613</v>
      </c>
      <c r="CZ25" s="66">
        <f>'signal-per-mass-dry-weight'!CB25*100/'signal-per-mass-dry-weight'!CB$172</f>
        <v>3.07955701803822</v>
      </c>
      <c r="DA25" s="66">
        <f>'signal-per-mass-dry-weight'!CC25*100/'signal-per-mass-dry-weight'!CC$172</f>
        <v>2.51890319158011</v>
      </c>
      <c r="DB25" s="66">
        <f>'signal-per-mass-dry-weight'!CD25*100/'signal-per-mass-dry-weight'!CD$172</f>
        <v>2.60187744780319</v>
      </c>
      <c r="DC25" s="66">
        <f>'signal-per-mass-dry-weight'!CE25*100/'signal-per-mass-dry-weight'!CE$172</f>
        <v>3.04085578938396</v>
      </c>
      <c r="DD25" s="66">
        <f>'signal-per-mass-dry-weight'!CF25*100/'signal-per-mass-dry-weight'!CF$172</f>
        <v>3.23933936345338</v>
      </c>
      <c r="DE25" s="66">
        <f t="shared" si="27"/>
        <v>2.89610656205177</v>
      </c>
      <c r="DF25" s="115">
        <f t="shared" si="28"/>
        <v>0.316728716309233</v>
      </c>
      <c r="DG25" s="66">
        <f>'signal-per-mass-dry-weight'!CG25*100/'signal-per-mass-dry-weight'!CG$172</f>
        <v>2.47807935979404</v>
      </c>
      <c r="DH25" s="66">
        <f>'signal-per-mass-dry-weight'!CH25*100/'signal-per-mass-dry-weight'!CH$172</f>
        <v>3.03552788162323</v>
      </c>
      <c r="DI25" s="66">
        <f>'signal-per-mass-dry-weight'!CI25*100/'signal-per-mass-dry-weight'!CI$172</f>
        <v>1.9535900727933</v>
      </c>
      <c r="DJ25" s="66">
        <f>'signal-per-mass-dry-weight'!CJ25*100/'signal-per-mass-dry-weight'!CJ$172</f>
        <v>2.46283729706581</v>
      </c>
      <c r="DK25" s="66">
        <f>'signal-per-mass-dry-weight'!CK25*100/'signal-per-mass-dry-weight'!CK$172</f>
        <v>2.38801052561758</v>
      </c>
      <c r="DL25" s="66">
        <f t="shared" si="29"/>
        <v>2.46360902737879</v>
      </c>
      <c r="DM25" s="115">
        <f t="shared" si="30"/>
        <v>0.385076495463293</v>
      </c>
      <c r="DN25" s="66">
        <f>'signal-per-mass-dry-weight'!CL25*100/'signal-per-mass-dry-weight'!CL$172</f>
        <v>1.78412248355613</v>
      </c>
      <c r="DO25" s="66">
        <f>'signal-per-mass-dry-weight'!CM25*100/'signal-per-mass-dry-weight'!CM$172</f>
        <v>2.56288595020161</v>
      </c>
      <c r="DP25" s="66">
        <f>'signal-per-mass-dry-weight'!CN25*100/'signal-per-mass-dry-weight'!CN$172</f>
        <v>2.79051059399966</v>
      </c>
      <c r="DQ25" s="66">
        <f>'signal-per-mass-dry-weight'!CO25*100/'signal-per-mass-dry-weight'!CO$172</f>
        <v>2.48501676113147</v>
      </c>
      <c r="DR25" s="66">
        <f>'signal-per-mass-dry-weight'!CP25*100/'signal-per-mass-dry-weight'!CP$172</f>
        <v>2.80698148241492</v>
      </c>
      <c r="DS25" s="66">
        <f t="shared" si="31"/>
        <v>2.48590345426076</v>
      </c>
      <c r="DT25" s="115">
        <f t="shared" si="32"/>
        <v>0.416623400534703</v>
      </c>
      <c r="DU25" s="66">
        <f>'signal-per-mass-dry-weight'!CQ25*100/'signal-per-mass-dry-weight'!CQ$172</f>
        <v>2.02429631023497</v>
      </c>
      <c r="DV25" s="66">
        <f>'signal-per-mass-dry-weight'!CR25*100/'signal-per-mass-dry-weight'!CR$172</f>
        <v>2.63972209297005</v>
      </c>
      <c r="DW25" s="66">
        <f>'signal-per-mass-dry-weight'!CS25*100/'signal-per-mass-dry-weight'!CS$172</f>
        <v>2.75294907830107</v>
      </c>
      <c r="DX25" s="66">
        <f>'signal-per-mass-dry-weight'!CT25*100/'signal-per-mass-dry-weight'!CT$172</f>
        <v>2.55341099720718</v>
      </c>
      <c r="DY25" s="66">
        <f>'signal-per-mass-dry-weight'!CU25*100/'signal-per-mass-dry-weight'!CU$172</f>
        <v>2.3357673386766</v>
      </c>
      <c r="DZ25" s="66">
        <f t="shared" si="33"/>
        <v>2.46122916347798</v>
      </c>
      <c r="EA25" s="115">
        <f t="shared" si="34"/>
        <v>0.288144370402363</v>
      </c>
      <c r="EB25" s="66">
        <f>'signal-per-mass-dry-weight'!CV25*100/'signal-per-mass-dry-weight'!CV$172</f>
        <v>2.52175751740773</v>
      </c>
      <c r="EC25" s="66">
        <f>'signal-per-mass-dry-weight'!CW25*100/'signal-per-mass-dry-weight'!CW$172</f>
        <v>2.30824487540819</v>
      </c>
      <c r="ED25" s="66">
        <f>'signal-per-mass-dry-weight'!CX25*100/'signal-per-mass-dry-weight'!CX$172</f>
        <v>3.10160022953081</v>
      </c>
      <c r="EE25" s="66">
        <f>'signal-per-mass-dry-weight'!CY25*100/'signal-per-mass-dry-weight'!CY$172</f>
        <v>3.01824734953965</v>
      </c>
      <c r="EF25" s="66">
        <f>'signal-per-mass-dry-weight'!CZ25*100/'signal-per-mass-dry-weight'!CZ$172</f>
        <v>3.2578011366214</v>
      </c>
      <c r="EG25" s="66">
        <f t="shared" si="35"/>
        <v>2.84153022170156</v>
      </c>
      <c r="EH25" s="115">
        <f t="shared" si="36"/>
        <v>0.405830836012518</v>
      </c>
    </row>
    <row r="26" spans="1:138">
      <c r="A26">
        <f>'imported data from Web Calc'!A26</f>
        <v>772.6</v>
      </c>
      <c r="B26" t="str">
        <f>'imported data from Web Calc'!B26</f>
        <v>C43H78O10</v>
      </c>
      <c r="C26" s="61" t="str">
        <f>'imported data from Web Calc'!C26</f>
        <v>MGDG(34:2)</v>
      </c>
      <c r="D26" s="96"/>
      <c r="E26" s="96"/>
      <c r="F26" s="96"/>
      <c r="G26" s="66">
        <f>'signal-per-mass-dry-weight'!G26*100/'signal-per-mass-dry-weight'!G$172</f>
        <v>0.112807308430262</v>
      </c>
      <c r="H26" s="66">
        <f>'signal-per-mass-dry-weight'!H26*100/'signal-per-mass-dry-weight'!H$172</f>
        <v>0.0983516164367435</v>
      </c>
      <c r="I26" s="66">
        <f>'signal-per-mass-dry-weight'!I26*100/'signal-per-mass-dry-weight'!I$172</f>
        <v>0.0856275126570895</v>
      </c>
      <c r="J26" s="66">
        <f>'signal-per-mass-dry-weight'!J26*100/'signal-per-mass-dry-weight'!J$172</f>
        <v>0.107213312373896</v>
      </c>
      <c r="K26" s="66">
        <f>'signal-per-mass-dry-weight'!K26*100/'signal-per-mass-dry-weight'!K$172</f>
        <v>0.129642292775162</v>
      </c>
      <c r="L26" s="66">
        <f>'signal-per-mass-dry-weight'!L26*100/'signal-per-mass-dry-weight'!L$172</f>
        <v>0.113693206988987</v>
      </c>
      <c r="M26" s="66">
        <f>'signal-per-mass-dry-weight'!M26*100/'signal-per-mass-dry-weight'!M$172</f>
        <v>0.129301162531737</v>
      </c>
      <c r="N26" s="66">
        <f>'signal-per-mass-dry-weight'!N26*100/'signal-per-mass-dry-weight'!N$172</f>
        <v>0.141113705027604</v>
      </c>
      <c r="O26" s="66">
        <f>'signal-per-mass-dry-weight'!O26*100/'signal-per-mass-dry-weight'!O$172</f>
        <v>0.0712918524522123</v>
      </c>
      <c r="P26" s="66">
        <f>'signal-per-mass-dry-weight'!P26*100/'signal-per-mass-dry-weight'!P$172</f>
        <v>0.0811620465700899</v>
      </c>
      <c r="Q26" s="66">
        <f t="shared" si="0"/>
        <v>0.107020401624378</v>
      </c>
      <c r="R26" s="115">
        <f t="shared" si="1"/>
        <v>0.0229166963059735</v>
      </c>
      <c r="S26" s="66">
        <f t="shared" si="2"/>
        <v>0.214133903051559</v>
      </c>
      <c r="T26" s="66">
        <f>'signal-per-mass-dry-weight'!T26*100/'signal-per-mass-dry-weight'!T$172</f>
        <v>0.0291977215051324</v>
      </c>
      <c r="U26" s="66">
        <f>'signal-per-mass-dry-weight'!U26*100/'signal-per-mass-dry-weight'!U$172</f>
        <v>0.0728015067791763</v>
      </c>
      <c r="V26" s="66">
        <f>'signal-per-mass-dry-weight'!V26*100/'signal-per-mass-dry-weight'!V$172</f>
        <v>0.0432354896482371</v>
      </c>
      <c r="W26" s="66">
        <f>'signal-per-mass-dry-weight'!W26*100/'signal-per-mass-dry-weight'!W$172</f>
        <v>0.0598249845523982</v>
      </c>
      <c r="X26" s="66">
        <f>'signal-per-mass-dry-weight'!X26*100/'signal-per-mass-dry-weight'!X$172</f>
        <v>0.0691319542054141</v>
      </c>
      <c r="Y26" s="66">
        <f t="shared" si="3"/>
        <v>0.0548383313380716</v>
      </c>
      <c r="Z26" s="115">
        <f t="shared" si="4"/>
        <v>0.0183297357098108</v>
      </c>
      <c r="AA26" s="66">
        <f>'signal-per-mass-dry-weight'!Y26*100/'signal-per-mass-dry-weight'!Y$172</f>
        <v>0.0399196988792975</v>
      </c>
      <c r="AB26" s="66">
        <f>'signal-per-mass-dry-weight'!Z26*100/'signal-per-mass-dry-weight'!Z$172</f>
        <v>0.0310898421142037</v>
      </c>
      <c r="AC26" s="66">
        <f>'signal-per-mass-dry-weight'!AA26*100/'signal-per-mass-dry-weight'!AA$172</f>
        <v>0.0234582578640776</v>
      </c>
      <c r="AD26" s="66">
        <f>'signal-per-mass-dry-weight'!AB26*100/'signal-per-mass-dry-weight'!AB$172</f>
        <v>0.027435946902758</v>
      </c>
      <c r="AE26" s="66">
        <f>'signal-per-mass-dry-weight'!AC26*100/'signal-per-mass-dry-weight'!AC$172</f>
        <v>0.0435847052859029</v>
      </c>
      <c r="AF26" s="66">
        <f t="shared" si="5"/>
        <v>0.0330976902092479</v>
      </c>
      <c r="AG26" s="115">
        <f t="shared" si="6"/>
        <v>0.00844870899443658</v>
      </c>
      <c r="AH26" s="66">
        <f>'signal-per-mass-dry-weight'!AD26*100/'signal-per-mass-dry-weight'!AD$172</f>
        <v>0.0608318847902608</v>
      </c>
      <c r="AI26" s="66">
        <f>'signal-per-mass-dry-weight'!AE26*100/'signal-per-mass-dry-weight'!AE$172</f>
        <v>0.138312529625199</v>
      </c>
      <c r="AJ26" s="66">
        <f>'signal-per-mass-dry-weight'!AF26*100/'signal-per-mass-dry-weight'!AF$172</f>
        <v>0.0440488506240044</v>
      </c>
      <c r="AK26" s="66">
        <f>'signal-per-mass-dry-weight'!AG26*100/'signal-per-mass-dry-weight'!AG$172</f>
        <v>0.0873002748583774</v>
      </c>
      <c r="AL26" s="66">
        <f>'signal-per-mass-dry-weight'!AH26*100/'signal-per-mass-dry-weight'!AH$172</f>
        <v>0.0764966028560725</v>
      </c>
      <c r="AM26" s="66">
        <f t="shared" si="7"/>
        <v>0.0813980285507828</v>
      </c>
      <c r="AN26" s="115">
        <f t="shared" si="8"/>
        <v>0.0357632782293886</v>
      </c>
      <c r="AO26" s="66">
        <f>'signal-per-mass-dry-weight'!AI26*100/'signal-per-mass-dry-weight'!AI$172</f>
        <v>0.0801972075323733</v>
      </c>
      <c r="AP26" s="66">
        <f>'signal-per-mass-dry-weight'!AJ26*100/'signal-per-mass-dry-weight'!AJ$172</f>
        <v>0.0821541824092588</v>
      </c>
      <c r="AQ26" s="66">
        <f>'signal-per-mass-dry-weight'!AK26*100/'signal-per-mass-dry-weight'!AK$172</f>
        <v>0.090977255550275</v>
      </c>
      <c r="AR26" s="66">
        <f>'signal-per-mass-dry-weight'!AL26*100/'signal-per-mass-dry-weight'!AL$172</f>
        <v>0.0700315429608572</v>
      </c>
      <c r="AS26" s="66">
        <f>'signal-per-mass-dry-weight'!AM26*100/'signal-per-mass-dry-weight'!AM$172</f>
        <v>0.11057990256137</v>
      </c>
      <c r="AT26" s="66">
        <f t="shared" si="9"/>
        <v>0.086788018202827</v>
      </c>
      <c r="AU26" s="115">
        <f t="shared" si="10"/>
        <v>0.015242163173856</v>
      </c>
      <c r="AV26" s="66">
        <f>'signal-per-mass-dry-weight'!AN26*100/'signal-per-mass-dry-weight'!AN$172</f>
        <v>0.0594593192095938</v>
      </c>
      <c r="AW26" s="66">
        <f>'signal-per-mass-dry-weight'!AO26*100/'signal-per-mass-dry-weight'!AO$172</f>
        <v>0.0841558960918539</v>
      </c>
      <c r="AX26" s="66">
        <f>'signal-per-mass-dry-weight'!AP26*100/'signal-per-mass-dry-weight'!AP$172</f>
        <v>0.0862851926534328</v>
      </c>
      <c r="AY26" s="66">
        <f>'signal-per-mass-dry-weight'!AQ26*100/'signal-per-mass-dry-weight'!AQ$172</f>
        <v>0.0525033422013008</v>
      </c>
      <c r="AZ26" s="66">
        <f>'signal-per-mass-dry-weight'!AR26*100/'signal-per-mass-dry-weight'!AR$172</f>
        <v>0.0464324061627949</v>
      </c>
      <c r="BA26" s="66">
        <f t="shared" si="11"/>
        <v>0.0657672312637952</v>
      </c>
      <c r="BB26" s="115">
        <f t="shared" si="12"/>
        <v>0.0183622282347304</v>
      </c>
      <c r="BC26" s="66">
        <f>'signal-per-mass-dry-weight'!AS26*100/'signal-per-mass-dry-weight'!AS$172</f>
        <v>0.106221566195529</v>
      </c>
      <c r="BD26" s="66">
        <f>'signal-per-mass-dry-weight'!AT26*100/'signal-per-mass-dry-weight'!AT$172</f>
        <v>0.116817195461821</v>
      </c>
      <c r="BE26" s="66">
        <f>'signal-per-mass-dry-weight'!AU26*100/'signal-per-mass-dry-weight'!AU$172</f>
        <v>0.0913095109989963</v>
      </c>
      <c r="BF26" s="66">
        <f>'signal-per-mass-dry-weight'!AV26*100/'signal-per-mass-dry-weight'!AV$172</f>
        <v>0.102959708087072</v>
      </c>
      <c r="BG26" s="66">
        <f>'signal-per-mass-dry-weight'!AW26*100/'signal-per-mass-dry-weight'!AW$172</f>
        <v>0.0993763061292065</v>
      </c>
      <c r="BH26" s="66">
        <f t="shared" si="13"/>
        <v>0.103336857374525</v>
      </c>
      <c r="BI26" s="115">
        <f t="shared" si="14"/>
        <v>0.00936117418541277</v>
      </c>
      <c r="BJ26" s="66">
        <f>'signal-per-mass-dry-weight'!AX26*100/'signal-per-mass-dry-weight'!AX$172</f>
        <v>0.0712262208151477</v>
      </c>
      <c r="BK26" s="66">
        <f>'signal-per-mass-dry-weight'!AY26*100/'signal-per-mass-dry-weight'!AY$172</f>
        <v>0.149574875666449</v>
      </c>
      <c r="BL26" s="66">
        <f>'signal-per-mass-dry-weight'!AZ26*100/'signal-per-mass-dry-weight'!AZ$172</f>
        <v>0.0747307900147415</v>
      </c>
      <c r="BM26" s="66">
        <f>'signal-per-mass-dry-weight'!BA26*100/'signal-per-mass-dry-weight'!BA$172</f>
        <v>0.0955820764454431</v>
      </c>
      <c r="BN26" s="66">
        <f>'signal-per-mass-dry-weight'!BB26*100/'signal-per-mass-dry-weight'!BB$172</f>
        <v>0.0867864146029267</v>
      </c>
      <c r="BO26" s="66">
        <f t="shared" si="15"/>
        <v>0.0955800755089415</v>
      </c>
      <c r="BP26" s="115">
        <f t="shared" si="16"/>
        <v>0.0317039818644596</v>
      </c>
      <c r="BQ26" s="66">
        <f>'signal-per-mass-dry-weight'!BC26*100/'signal-per-mass-dry-weight'!BC$172</f>
        <v>0.109550833765622</v>
      </c>
      <c r="BR26" s="66">
        <f>'signal-per-mass-dry-weight'!BD26*100/'signal-per-mass-dry-weight'!BD$172</f>
        <v>0.106537059146539</v>
      </c>
      <c r="BS26" s="66">
        <f>'signal-per-mass-dry-weight'!BE26*100/'signal-per-mass-dry-weight'!BE$172</f>
        <v>0.106559568600128</v>
      </c>
      <c r="BT26" s="66">
        <f>'signal-per-mass-dry-weight'!BF26*100/'signal-per-mass-dry-weight'!BF$172</f>
        <v>0.0807114305945738</v>
      </c>
      <c r="BU26" s="66">
        <f>'signal-per-mass-dry-weight'!BG26*100/'signal-per-mass-dry-weight'!BG$172</f>
        <v>0.137134548993227</v>
      </c>
      <c r="BV26" s="66">
        <f t="shared" si="17"/>
        <v>0.108098688220018</v>
      </c>
      <c r="BW26" s="115">
        <f t="shared" si="18"/>
        <v>0.0200003711986599</v>
      </c>
      <c r="BX26" s="66">
        <f>'signal-per-mass-dry-weight'!BH26*100/'signal-per-mass-dry-weight'!BH$172</f>
        <v>0.0739727041607382</v>
      </c>
      <c r="BY26" s="66">
        <f>'signal-per-mass-dry-weight'!BI26*100/'signal-per-mass-dry-weight'!BI$172</f>
        <v>0.0876332768576174</v>
      </c>
      <c r="BZ26" s="66">
        <f>'signal-per-mass-dry-weight'!BJ26*100/'signal-per-mass-dry-weight'!BJ$172</f>
        <v>0.0521463945607799</v>
      </c>
      <c r="CA26" s="66">
        <f>'signal-per-mass-dry-weight'!BK26*100/'signal-per-mass-dry-weight'!BK$172</f>
        <v>0.0421886229727248</v>
      </c>
      <c r="CB26" s="66">
        <f>'signal-per-mass-dry-weight'!BL26*100/'signal-per-mass-dry-weight'!BL$172</f>
        <v>0.0829519426308066</v>
      </c>
      <c r="CC26" s="66">
        <f t="shared" si="19"/>
        <v>0.0677785882365334</v>
      </c>
      <c r="CD26" s="115">
        <f t="shared" si="20"/>
        <v>0.0197611880792635</v>
      </c>
      <c r="CE26" s="121">
        <f>'signal-per-mass-dry-weight'!BM26*100/'signal-per-mass-dry-weight'!BM$172</f>
        <v>0.130353828479454</v>
      </c>
      <c r="CF26" s="66">
        <f>'signal-per-mass-dry-weight'!BN26*100/'signal-per-mass-dry-weight'!BN$172</f>
        <v>0.137583143436919</v>
      </c>
      <c r="CG26" s="66">
        <f>'signal-per-mass-dry-weight'!BO26*100/'signal-per-mass-dry-weight'!BO$172</f>
        <v>0.175686436459982</v>
      </c>
      <c r="CH26" s="66">
        <f>'signal-per-mass-dry-weight'!BP26*100/'signal-per-mass-dry-weight'!BP$172</f>
        <v>0.145444871667355</v>
      </c>
      <c r="CI26" s="66">
        <f>'signal-per-mass-dry-weight'!BQ26*100/'signal-per-mass-dry-weight'!BQ$172</f>
        <v>0.205403279334381</v>
      </c>
      <c r="CJ26" s="66">
        <f t="shared" si="21"/>
        <v>0.158894311875618</v>
      </c>
      <c r="CK26" s="115">
        <f t="shared" si="22"/>
        <v>0.0312036537794938</v>
      </c>
      <c r="CL26" s="66">
        <f>'signal-per-mass-dry-weight'!BR26*100/'signal-per-mass-dry-weight'!BR$172</f>
        <v>0.120061778696701</v>
      </c>
      <c r="CM26" s="66">
        <f>'signal-per-mass-dry-weight'!BS26*100/'signal-per-mass-dry-weight'!BS$172</f>
        <v>0.146039268516513</v>
      </c>
      <c r="CN26" s="66">
        <f>'signal-per-mass-dry-weight'!BT26*100/'signal-per-mass-dry-weight'!BT$172</f>
        <v>0.201359519842098</v>
      </c>
      <c r="CO26" s="66">
        <f>'signal-per-mass-dry-weight'!BU26*100/'signal-per-mass-dry-weight'!BU$172</f>
        <v>0.100375119106242</v>
      </c>
      <c r="CP26" s="66">
        <f>'signal-per-mass-dry-weight'!BV26*100/'signal-per-mass-dry-weight'!BV$172</f>
        <v>0.121428660766593</v>
      </c>
      <c r="CQ26" s="66">
        <f t="shared" si="23"/>
        <v>0.137852869385629</v>
      </c>
      <c r="CR26" s="115">
        <f t="shared" si="24"/>
        <v>0.0390223368264823</v>
      </c>
      <c r="CS26" s="66">
        <f>'signal-per-mass-dry-weight'!BW26*100/'signal-per-mass-dry-weight'!BW$172</f>
        <v>0.158978282363903</v>
      </c>
      <c r="CT26" s="66">
        <f>'signal-per-mass-dry-weight'!BX26*100/'signal-per-mass-dry-weight'!BX$172</f>
        <v>0.16701622679147</v>
      </c>
      <c r="CU26" s="66">
        <f>'signal-per-mass-dry-weight'!BY26*100/'signal-per-mass-dry-weight'!BY$172</f>
        <v>0.0140429166330551</v>
      </c>
      <c r="CV26" s="66">
        <f>'signal-per-mass-dry-weight'!BZ26*100/'signal-per-mass-dry-weight'!BZ$172</f>
        <v>0.0190212409155718</v>
      </c>
      <c r="CW26" s="66">
        <f>'signal-per-mass-dry-weight'!CA26*100/'signal-per-mass-dry-weight'!CA$172</f>
        <v>0.150052576066036</v>
      </c>
      <c r="CX26" s="66">
        <f t="shared" si="25"/>
        <v>0.101822248554007</v>
      </c>
      <c r="CY26" s="115">
        <f t="shared" si="26"/>
        <v>0.0781096176370926</v>
      </c>
      <c r="CZ26" s="66">
        <f>'signal-per-mass-dry-weight'!CB26*100/'signal-per-mass-dry-weight'!CB$172</f>
        <v>0.109220120932251</v>
      </c>
      <c r="DA26" s="66">
        <f>'signal-per-mass-dry-weight'!CC26*100/'signal-per-mass-dry-weight'!CC$172</f>
        <v>0.118699844401266</v>
      </c>
      <c r="DB26" s="66">
        <f>'signal-per-mass-dry-weight'!CD26*100/'signal-per-mass-dry-weight'!CD$172</f>
        <v>0.194461239736697</v>
      </c>
      <c r="DC26" s="66">
        <f>'signal-per-mass-dry-weight'!CE26*100/'signal-per-mass-dry-weight'!CE$172</f>
        <v>0.0845161280089698</v>
      </c>
      <c r="DD26" s="66">
        <f>'signal-per-mass-dry-weight'!CF26*100/'signal-per-mass-dry-weight'!CF$172</f>
        <v>0.0918700897179065</v>
      </c>
      <c r="DE26" s="66">
        <f t="shared" si="27"/>
        <v>0.119753484559418</v>
      </c>
      <c r="DF26" s="115">
        <f t="shared" si="28"/>
        <v>0.043910322234824</v>
      </c>
      <c r="DG26" s="66">
        <f>'signal-per-mass-dry-weight'!CG26*100/'signal-per-mass-dry-weight'!CG$172</f>
        <v>0.235795702098895</v>
      </c>
      <c r="DH26" s="66">
        <f>'signal-per-mass-dry-weight'!CH26*100/'signal-per-mass-dry-weight'!CH$172</f>
        <v>0.0503126168224844</v>
      </c>
      <c r="DI26" s="66">
        <f>'signal-per-mass-dry-weight'!CI26*100/'signal-per-mass-dry-weight'!CI$172</f>
        <v>0.151869192937995</v>
      </c>
      <c r="DJ26" s="66">
        <f>'signal-per-mass-dry-weight'!CJ26*100/'signal-per-mass-dry-weight'!CJ$172</f>
        <v>0.166809532771293</v>
      </c>
      <c r="DK26" s="66">
        <f>'signal-per-mass-dry-weight'!CK26*100/'signal-per-mass-dry-weight'!CK$172</f>
        <v>0.0339930323931328</v>
      </c>
      <c r="DL26" s="66">
        <f t="shared" si="29"/>
        <v>0.12775601540476</v>
      </c>
      <c r="DM26" s="115">
        <f t="shared" si="30"/>
        <v>0.0845106108983157</v>
      </c>
      <c r="DN26" s="66">
        <f>'signal-per-mass-dry-weight'!CL26*100/'signal-per-mass-dry-weight'!CL$172</f>
        <v>0.133674433813269</v>
      </c>
      <c r="DO26" s="66">
        <f>'signal-per-mass-dry-weight'!CM26*100/'signal-per-mass-dry-weight'!CM$172</f>
        <v>0.313822769412442</v>
      </c>
      <c r="DP26" s="66">
        <f>'signal-per-mass-dry-weight'!CN26*100/'signal-per-mass-dry-weight'!CN$172</f>
        <v>0.169569348139031</v>
      </c>
      <c r="DQ26" s="66">
        <f>'signal-per-mass-dry-weight'!CO26*100/'signal-per-mass-dry-weight'!CO$172</f>
        <v>0.261780391630643</v>
      </c>
      <c r="DR26" s="66">
        <f>'signal-per-mass-dry-weight'!CP26*100/'signal-per-mass-dry-weight'!CP$172</f>
        <v>0.307876183774707</v>
      </c>
      <c r="DS26" s="66">
        <f t="shared" si="31"/>
        <v>0.237344625354018</v>
      </c>
      <c r="DT26" s="115">
        <f t="shared" si="32"/>
        <v>0.0817950346003073</v>
      </c>
      <c r="DU26" s="66">
        <f>'signal-per-mass-dry-weight'!CQ26*100/'signal-per-mass-dry-weight'!CQ$172</f>
        <v>0.102410854690617</v>
      </c>
      <c r="DV26" s="66">
        <f>'signal-per-mass-dry-weight'!CR26*100/'signal-per-mass-dry-weight'!CR$172</f>
        <v>0.201099669079154</v>
      </c>
      <c r="DW26" s="66">
        <f>'signal-per-mass-dry-weight'!CS26*100/'signal-per-mass-dry-weight'!CS$172</f>
        <v>0.147575242988849</v>
      </c>
      <c r="DX26" s="66">
        <f>'signal-per-mass-dry-weight'!CT26*100/'signal-per-mass-dry-weight'!CT$172</f>
        <v>0.129712317826141</v>
      </c>
      <c r="DY26" s="66">
        <f>'signal-per-mass-dry-weight'!CU26*100/'signal-per-mass-dry-weight'!CU$172</f>
        <v>0</v>
      </c>
      <c r="DZ26" s="66">
        <f t="shared" si="33"/>
        <v>0.116159616916952</v>
      </c>
      <c r="EA26" s="115">
        <f t="shared" si="34"/>
        <v>0.0742756938536931</v>
      </c>
      <c r="EB26" s="66">
        <f>'signal-per-mass-dry-weight'!CV26*100/'signal-per-mass-dry-weight'!CV$172</f>
        <v>0.299665042350566</v>
      </c>
      <c r="EC26" s="66">
        <f>'signal-per-mass-dry-weight'!CW26*100/'signal-per-mass-dry-weight'!CW$172</f>
        <v>0.12057995617804</v>
      </c>
      <c r="ED26" s="66">
        <f>'signal-per-mass-dry-weight'!CX26*100/'signal-per-mass-dry-weight'!CX$172</f>
        <v>0.263908089705691</v>
      </c>
      <c r="EE26" s="66">
        <f>'signal-per-mass-dry-weight'!CY26*100/'signal-per-mass-dry-weight'!CY$172</f>
        <v>0.246288983722436</v>
      </c>
      <c r="EF26" s="66">
        <f>'signal-per-mass-dry-weight'!CZ26*100/'signal-per-mass-dry-weight'!CZ$172</f>
        <v>0.194930722510598</v>
      </c>
      <c r="EG26" s="66">
        <f t="shared" si="35"/>
        <v>0.225074558893466</v>
      </c>
      <c r="EH26" s="115">
        <f t="shared" si="36"/>
        <v>0.069551434253838</v>
      </c>
    </row>
    <row r="27" spans="1:138">
      <c r="A27">
        <f>'imported data from Web Calc'!A27</f>
        <v>774.6</v>
      </c>
      <c r="B27" t="str">
        <f>'imported data from Web Calc'!B27</f>
        <v>C43H80O10</v>
      </c>
      <c r="C27" s="61" t="str">
        <f>'imported data from Web Calc'!C27</f>
        <v>MGDG(34:1)</v>
      </c>
      <c r="D27" s="96"/>
      <c r="E27" s="96"/>
      <c r="F27" s="96"/>
      <c r="G27" s="66">
        <f>'signal-per-mass-dry-weight'!G27*100/'signal-per-mass-dry-weight'!G$172</f>
        <v>0.049479619421825</v>
      </c>
      <c r="H27" s="66">
        <f>'signal-per-mass-dry-weight'!H27*100/'signal-per-mass-dry-weight'!H$172</f>
        <v>0.0480089246335291</v>
      </c>
      <c r="I27" s="66">
        <f>'signal-per-mass-dry-weight'!I27*100/'signal-per-mass-dry-weight'!I$172</f>
        <v>0.0445595599846602</v>
      </c>
      <c r="J27" s="66">
        <f>'signal-per-mass-dry-weight'!J27*100/'signal-per-mass-dry-weight'!J$172</f>
        <v>0.0452490830176441</v>
      </c>
      <c r="K27" s="66">
        <f>'signal-per-mass-dry-weight'!K27*100/'signal-per-mass-dry-weight'!K$172</f>
        <v>0.0428816814563996</v>
      </c>
      <c r="L27" s="66">
        <f>'signal-per-mass-dry-weight'!L27*100/'signal-per-mass-dry-weight'!L$172</f>
        <v>0.0237344943057302</v>
      </c>
      <c r="M27" s="66">
        <f>'signal-per-mass-dry-weight'!M27*100/'signal-per-mass-dry-weight'!M$172</f>
        <v>0.041376372010156</v>
      </c>
      <c r="N27" s="66">
        <f>'signal-per-mass-dry-weight'!N27*100/'signal-per-mass-dry-weight'!N$172</f>
        <v>0.0353634345129416</v>
      </c>
      <c r="O27" s="66">
        <f>'signal-per-mass-dry-weight'!O27*100/'signal-per-mass-dry-weight'!O$172</f>
        <v>0.0853804804368162</v>
      </c>
      <c r="P27" s="66">
        <f>'signal-per-mass-dry-weight'!P27*100/'signal-per-mass-dry-weight'!P$172</f>
        <v>0.0355404330243762</v>
      </c>
      <c r="Q27" s="66">
        <f t="shared" si="0"/>
        <v>0.0451574082804078</v>
      </c>
      <c r="R27" s="115">
        <f t="shared" si="1"/>
        <v>0.0160274020957815</v>
      </c>
      <c r="S27" s="66">
        <f t="shared" si="2"/>
        <v>0.354922983982127</v>
      </c>
      <c r="T27" s="66">
        <f>'signal-per-mass-dry-weight'!T27*100/'signal-per-mass-dry-weight'!T$172</f>
        <v>0.0177801050359612</v>
      </c>
      <c r="U27" s="66">
        <f>'signal-per-mass-dry-weight'!U27*100/'signal-per-mass-dry-weight'!U$172</f>
        <v>0.0237756819607943</v>
      </c>
      <c r="V27" s="66">
        <f>'signal-per-mass-dry-weight'!V27*100/'signal-per-mass-dry-weight'!V$172</f>
        <v>0.0121228921954861</v>
      </c>
      <c r="W27" s="66">
        <f>'signal-per-mass-dry-weight'!W27*100/'signal-per-mass-dry-weight'!W$172</f>
        <v>0.0292554548736005</v>
      </c>
      <c r="X27" s="66">
        <f>'signal-per-mass-dry-weight'!X27*100/'signal-per-mass-dry-weight'!X$172</f>
        <v>0.0229638317447549</v>
      </c>
      <c r="Y27" s="66">
        <f t="shared" si="3"/>
        <v>0.0211795931621194</v>
      </c>
      <c r="Z27" s="115">
        <f t="shared" si="4"/>
        <v>0.00649467240652376</v>
      </c>
      <c r="AA27" s="66">
        <f>'signal-per-mass-dry-weight'!Y27*100/'signal-per-mass-dry-weight'!Y$172</f>
        <v>0.0238424502895531</v>
      </c>
      <c r="AB27" s="66">
        <f>'signal-per-mass-dry-weight'!Z27*100/'signal-per-mass-dry-weight'!Z$172</f>
        <v>0.0168866931904517</v>
      </c>
      <c r="AC27" s="66">
        <f>'signal-per-mass-dry-weight'!AA27*100/'signal-per-mass-dry-weight'!AA$172</f>
        <v>0.0077514243376952</v>
      </c>
      <c r="AD27" s="66">
        <f>'signal-per-mass-dry-weight'!AB27*100/'signal-per-mass-dry-weight'!AB$172</f>
        <v>0.026750048230189</v>
      </c>
      <c r="AE27" s="66">
        <f>'signal-per-mass-dry-weight'!AC27*100/'signal-per-mass-dry-weight'!AC$172</f>
        <v>0.0151564830994221</v>
      </c>
      <c r="AF27" s="66">
        <f t="shared" si="5"/>
        <v>0.0180774198294622</v>
      </c>
      <c r="AG27" s="115">
        <f t="shared" si="6"/>
        <v>0.00750043238401306</v>
      </c>
      <c r="AH27" s="66">
        <f>'signal-per-mass-dry-weight'!AD27*100/'signal-per-mass-dry-weight'!AD$172</f>
        <v>0.0311459250126135</v>
      </c>
      <c r="AI27" s="66">
        <f>'signal-per-mass-dry-weight'!AE27*100/'signal-per-mass-dry-weight'!AE$172</f>
        <v>0.0960284134254954</v>
      </c>
      <c r="AJ27" s="66">
        <f>'signal-per-mass-dry-weight'!AF27*100/'signal-per-mass-dry-weight'!AF$172</f>
        <v>0.0131017094163705</v>
      </c>
      <c r="AK27" s="66">
        <f>'signal-per-mass-dry-weight'!AG27*100/'signal-per-mass-dry-weight'!AG$172</f>
        <v>0.0196676481290138</v>
      </c>
      <c r="AL27" s="66">
        <f>'signal-per-mass-dry-weight'!AH27*100/'signal-per-mass-dry-weight'!AH$172</f>
        <v>0.0134634021026688</v>
      </c>
      <c r="AM27" s="66">
        <f t="shared" si="7"/>
        <v>0.0346814196172324</v>
      </c>
      <c r="AN27" s="115">
        <f t="shared" si="8"/>
        <v>0.0350615703631209</v>
      </c>
      <c r="AO27" s="66">
        <f>'signal-per-mass-dry-weight'!AI27*100/'signal-per-mass-dry-weight'!AI$172</f>
        <v>0.0106929610043164</v>
      </c>
      <c r="AP27" s="66">
        <f>'signal-per-mass-dry-weight'!AJ27*100/'signal-per-mass-dry-weight'!AJ$172</f>
        <v>0.0158891605538786</v>
      </c>
      <c r="AQ27" s="66">
        <f>'signal-per-mass-dry-weight'!AK27*100/'signal-per-mass-dry-weight'!AK$172</f>
        <v>0</v>
      </c>
      <c r="AR27" s="66">
        <f>'signal-per-mass-dry-weight'!AL27*100/'signal-per-mass-dry-weight'!AL$172</f>
        <v>0.0136328070297135</v>
      </c>
      <c r="AS27" s="66">
        <f>'signal-per-mass-dry-weight'!AM27*100/'signal-per-mass-dry-weight'!AM$172</f>
        <v>0.0173877364027534</v>
      </c>
      <c r="AT27" s="66">
        <f t="shared" si="9"/>
        <v>0.0115205329981324</v>
      </c>
      <c r="AU27" s="115">
        <f t="shared" si="10"/>
        <v>0.00691697621910253</v>
      </c>
      <c r="AV27" s="66">
        <f>'signal-per-mass-dry-weight'!AN27*100/'signal-per-mass-dry-weight'!AN$172</f>
        <v>0.00140540209040858</v>
      </c>
      <c r="AW27" s="66">
        <f>'signal-per-mass-dry-weight'!AO27*100/'signal-per-mass-dry-weight'!AO$172</f>
        <v>0.0103576487497666</v>
      </c>
      <c r="AX27" s="66">
        <f>'signal-per-mass-dry-weight'!AP27*100/'signal-per-mass-dry-weight'!AP$172</f>
        <v>0.0071454925166124</v>
      </c>
      <c r="AY27" s="66">
        <f>'signal-per-mass-dry-weight'!AQ27*100/'signal-per-mass-dry-weight'!AQ$172</f>
        <v>0.0142342394412415</v>
      </c>
      <c r="AZ27" s="66">
        <f>'signal-per-mass-dry-weight'!AR27*100/'signal-per-mass-dry-weight'!AR$172</f>
        <v>0.00928648123255899</v>
      </c>
      <c r="BA27" s="66">
        <f t="shared" si="11"/>
        <v>0.00848585280611763</v>
      </c>
      <c r="BB27" s="115">
        <f t="shared" si="12"/>
        <v>0.00472011448171613</v>
      </c>
      <c r="BC27" s="66">
        <f>'signal-per-mass-dry-weight'!AS27*100/'signal-per-mass-dry-weight'!AS$172</f>
        <v>0.0163811571964189</v>
      </c>
      <c r="BD27" s="66">
        <f>'signal-per-mass-dry-weight'!AT27*100/'signal-per-mass-dry-weight'!AT$172</f>
        <v>0.0193999985320525</v>
      </c>
      <c r="BE27" s="66">
        <f>'signal-per-mass-dry-weight'!AU27*100/'signal-per-mass-dry-weight'!AU$172</f>
        <v>0.00853110759698651</v>
      </c>
      <c r="BF27" s="66">
        <f>'signal-per-mass-dry-weight'!AV27*100/'signal-per-mass-dry-weight'!AV$172</f>
        <v>0.025278383502757</v>
      </c>
      <c r="BG27" s="66">
        <f>'signal-per-mass-dry-weight'!AW27*100/'signal-per-mass-dry-weight'!AW$172</f>
        <v>0.00551604166179736</v>
      </c>
      <c r="BH27" s="66">
        <f t="shared" si="13"/>
        <v>0.0150213376980025</v>
      </c>
      <c r="BI27" s="115">
        <f t="shared" si="14"/>
        <v>0.00804211582714369</v>
      </c>
      <c r="BJ27" s="66">
        <f>'signal-per-mass-dry-weight'!AX27*100/'signal-per-mass-dry-weight'!AX$172</f>
        <v>0.00409444143608035</v>
      </c>
      <c r="BK27" s="66">
        <f>'signal-per-mass-dry-weight'!AY27*100/'signal-per-mass-dry-weight'!AY$172</f>
        <v>0.034648357274633</v>
      </c>
      <c r="BL27" s="66">
        <f>'signal-per-mass-dry-weight'!AZ27*100/'signal-per-mass-dry-weight'!AZ$172</f>
        <v>0.0343966375958262</v>
      </c>
      <c r="BM27" s="66">
        <f>'signal-per-mass-dry-weight'!BA27*100/'signal-per-mass-dry-weight'!BA$172</f>
        <v>0.0233924555511216</v>
      </c>
      <c r="BN27" s="66">
        <f>'signal-per-mass-dry-weight'!BB27*100/'signal-per-mass-dry-weight'!BB$172</f>
        <v>0.0227334324977578</v>
      </c>
      <c r="BO27" s="66">
        <f t="shared" si="15"/>
        <v>0.0238530648710838</v>
      </c>
      <c r="BP27" s="115">
        <f t="shared" si="16"/>
        <v>0.0124456237441456</v>
      </c>
      <c r="BQ27" s="66">
        <f>'signal-per-mass-dry-weight'!BC27*100/'signal-per-mass-dry-weight'!BC$172</f>
        <v>0.0484240261314189</v>
      </c>
      <c r="BR27" s="66">
        <f>'signal-per-mass-dry-weight'!BD27*100/'signal-per-mass-dry-weight'!BD$172</f>
        <v>0.0284098824390772</v>
      </c>
      <c r="BS27" s="66">
        <f>'signal-per-mass-dry-weight'!BE27*100/'signal-per-mass-dry-weight'!BE$172</f>
        <v>0.0412451591670576</v>
      </c>
      <c r="BT27" s="66">
        <f>'signal-per-mass-dry-weight'!BF27*100/'signal-per-mass-dry-weight'!BF$172</f>
        <v>0.0415296997422989</v>
      </c>
      <c r="BU27" s="66">
        <f>'signal-per-mass-dry-weight'!BG27*100/'signal-per-mass-dry-weight'!BG$172</f>
        <v>0.0335113778427136</v>
      </c>
      <c r="BV27" s="66">
        <f t="shared" si="17"/>
        <v>0.0386240290645132</v>
      </c>
      <c r="BW27" s="115">
        <f t="shared" si="18"/>
        <v>0.0077753003384957</v>
      </c>
      <c r="BX27" s="66">
        <f>'signal-per-mass-dry-weight'!BH27*100/'signal-per-mass-dry-weight'!BH$172</f>
        <v>0.06213707149502</v>
      </c>
      <c r="BY27" s="66">
        <f>'signal-per-mass-dry-weight'!BI27*100/'signal-per-mass-dry-weight'!BI$172</f>
        <v>0.0922832058337359</v>
      </c>
      <c r="BZ27" s="66">
        <f>'signal-per-mass-dry-weight'!BJ27*100/'signal-per-mass-dry-weight'!BJ$172</f>
        <v>0.0425862222246369</v>
      </c>
      <c r="CA27" s="66">
        <f>'signal-per-mass-dry-weight'!BK27*100/'signal-per-mass-dry-weight'!BK$172</f>
        <v>0.0305867516552255</v>
      </c>
      <c r="CB27" s="66">
        <f>'signal-per-mass-dry-weight'!BL27*100/'signal-per-mass-dry-weight'!BL$172</f>
        <v>0.0393169481510398</v>
      </c>
      <c r="CC27" s="66">
        <f t="shared" si="19"/>
        <v>0.0533820398719316</v>
      </c>
      <c r="CD27" s="115">
        <f t="shared" si="20"/>
        <v>0.0246168282917528</v>
      </c>
      <c r="CE27" s="121">
        <f>'signal-per-mass-dry-weight'!BM27*100/'signal-per-mass-dry-weight'!BM$172</f>
        <v>0.0526029608731246</v>
      </c>
      <c r="CF27" s="66">
        <f>'signal-per-mass-dry-weight'!BN27*100/'signal-per-mass-dry-weight'!BN$172</f>
        <v>0.0789292770243378</v>
      </c>
      <c r="CG27" s="66">
        <f>'signal-per-mass-dry-weight'!BO27*100/'signal-per-mass-dry-weight'!BO$172</f>
        <v>0.102497248183566</v>
      </c>
      <c r="CH27" s="66">
        <f>'signal-per-mass-dry-weight'!BP27*100/'signal-per-mass-dry-weight'!BP$172</f>
        <v>0.0615024028764816</v>
      </c>
      <c r="CI27" s="66">
        <f>'signal-per-mass-dry-weight'!BQ27*100/'signal-per-mass-dry-weight'!BQ$172</f>
        <v>0.0882329809970959</v>
      </c>
      <c r="CJ27" s="66">
        <f t="shared" si="21"/>
        <v>0.0767529739909211</v>
      </c>
      <c r="CK27" s="115">
        <f t="shared" si="22"/>
        <v>0.0200941382147099</v>
      </c>
      <c r="CL27" s="66">
        <f>'signal-per-mass-dry-weight'!BR27*100/'signal-per-mass-dry-weight'!BR$172</f>
        <v>0.0762454182238842</v>
      </c>
      <c r="CM27" s="66">
        <f>'signal-per-mass-dry-weight'!BS27*100/'signal-per-mass-dry-weight'!BS$172</f>
        <v>0.102511059356737</v>
      </c>
      <c r="CN27" s="66">
        <f>'signal-per-mass-dry-weight'!BT27*100/'signal-per-mass-dry-weight'!BT$172</f>
        <v>0.13021248949789</v>
      </c>
      <c r="CO27" s="66">
        <f>'signal-per-mass-dry-weight'!BU27*100/'signal-per-mass-dry-weight'!BU$172</f>
        <v>0.0448250531899106</v>
      </c>
      <c r="CP27" s="66">
        <f>'signal-per-mass-dry-weight'!BV27*100/'signal-per-mass-dry-weight'!BV$172</f>
        <v>0.104134275748321</v>
      </c>
      <c r="CQ27" s="66">
        <f t="shared" si="23"/>
        <v>0.0915856592033485</v>
      </c>
      <c r="CR27" s="115">
        <f t="shared" si="24"/>
        <v>0.0323679680871372</v>
      </c>
      <c r="CS27" s="66">
        <f>'signal-per-mass-dry-weight'!BW27*100/'signal-per-mass-dry-weight'!BW$172</f>
        <v>0.0534043550465148</v>
      </c>
      <c r="CT27" s="66">
        <f>'signal-per-mass-dry-weight'!BX27*100/'signal-per-mass-dry-weight'!BX$172</f>
        <v>0.131356005395454</v>
      </c>
      <c r="CU27" s="66">
        <f>'signal-per-mass-dry-weight'!BY27*100/'signal-per-mass-dry-weight'!BY$172</f>
        <v>0.0603845415221368</v>
      </c>
      <c r="CV27" s="66">
        <f>'signal-per-mass-dry-weight'!BZ27*100/'signal-per-mass-dry-weight'!BZ$172</f>
        <v>0.0500892677443391</v>
      </c>
      <c r="CW27" s="66">
        <f>'signal-per-mass-dry-weight'!CA27*100/'signal-per-mass-dry-weight'!CA$172</f>
        <v>0.0946485479801153</v>
      </c>
      <c r="CX27" s="66">
        <f t="shared" si="25"/>
        <v>0.0779765435377119</v>
      </c>
      <c r="CY27" s="115">
        <f t="shared" si="26"/>
        <v>0.0347069654885304</v>
      </c>
      <c r="CZ27" s="66">
        <f>'signal-per-mass-dry-weight'!CB27*100/'signal-per-mass-dry-weight'!CB$172</f>
        <v>0.0626045229261152</v>
      </c>
      <c r="DA27" s="66">
        <f>'signal-per-mass-dry-weight'!CC27*100/'signal-per-mass-dry-weight'!CC$172</f>
        <v>0.020965167322821</v>
      </c>
      <c r="DB27" s="66">
        <f>'signal-per-mass-dry-weight'!CD27*100/'signal-per-mass-dry-weight'!CD$172</f>
        <v>0.0443287987356772</v>
      </c>
      <c r="DC27" s="66">
        <f>'signal-per-mass-dry-weight'!CE27*100/'signal-per-mass-dry-weight'!CE$172</f>
        <v>0.0200078996919194</v>
      </c>
      <c r="DD27" s="66">
        <f>'signal-per-mass-dry-weight'!CF27*100/'signal-per-mass-dry-weight'!CF$172</f>
        <v>0.0371155162460342</v>
      </c>
      <c r="DE27" s="66">
        <f t="shared" si="27"/>
        <v>0.0370043809845134</v>
      </c>
      <c r="DF27" s="115">
        <f t="shared" si="28"/>
        <v>0.0177141431142251</v>
      </c>
      <c r="DG27" s="66">
        <f>'signal-per-mass-dry-weight'!CG27*100/'signal-per-mass-dry-weight'!CG$172</f>
        <v>0.108110104924587</v>
      </c>
      <c r="DH27" s="66">
        <f>'signal-per-mass-dry-weight'!CH27*100/'signal-per-mass-dry-weight'!CH$172</f>
        <v>0.172739984423863</v>
      </c>
      <c r="DI27" s="66">
        <f>'signal-per-mass-dry-weight'!CI27*100/'signal-per-mass-dry-weight'!CI$172</f>
        <v>0.0393479272612077</v>
      </c>
      <c r="DJ27" s="66">
        <f>'signal-per-mass-dry-weight'!CJ27*100/'signal-per-mass-dry-weight'!CJ$172</f>
        <v>0.032211495983422</v>
      </c>
      <c r="DK27" s="66">
        <f>'signal-per-mass-dry-weight'!CK27*100/'signal-per-mass-dry-weight'!CK$172</f>
        <v>0.0299138685059569</v>
      </c>
      <c r="DL27" s="66">
        <f t="shared" si="29"/>
        <v>0.0764646762198075</v>
      </c>
      <c r="DM27" s="115">
        <f t="shared" si="30"/>
        <v>0.0627959848254585</v>
      </c>
      <c r="DN27" s="66">
        <f>'signal-per-mass-dry-weight'!CL27*100/'signal-per-mass-dry-weight'!CL$172</f>
        <v>0.0257287351102959</v>
      </c>
      <c r="DO27" s="66">
        <f>'signal-per-mass-dry-weight'!CM27*100/'signal-per-mass-dry-weight'!CM$172</f>
        <v>0.0714217337283488</v>
      </c>
      <c r="DP27" s="66">
        <f>'signal-per-mass-dry-weight'!CN27*100/'signal-per-mass-dry-weight'!CN$172</f>
        <v>0.0466443011697754</v>
      </c>
      <c r="DQ27" s="66">
        <f>'signal-per-mass-dry-weight'!CO27*100/'signal-per-mass-dry-weight'!CO$172</f>
        <v>0.0371804034489899</v>
      </c>
      <c r="DR27" s="66">
        <f>'signal-per-mass-dry-weight'!CP27*100/'signal-per-mass-dry-weight'!CP$172</f>
        <v>0.0904518995089829</v>
      </c>
      <c r="DS27" s="66">
        <f t="shared" si="31"/>
        <v>0.0542854145932786</v>
      </c>
      <c r="DT27" s="115">
        <f t="shared" si="32"/>
        <v>0.0263064632188923</v>
      </c>
      <c r="DU27" s="66">
        <f>'signal-per-mass-dry-weight'!CQ27*100/'signal-per-mass-dry-weight'!CQ$172</f>
        <v>0.0318445431373744</v>
      </c>
      <c r="DV27" s="66">
        <f>'signal-per-mass-dry-weight'!CR27*100/'signal-per-mass-dry-weight'!CR$172</f>
        <v>0.00600987516788277</v>
      </c>
      <c r="DW27" s="66">
        <f>'signal-per-mass-dry-weight'!CS27*100/'signal-per-mass-dry-weight'!CS$172</f>
        <v>0.0195872595239745</v>
      </c>
      <c r="DX27" s="66">
        <f>'signal-per-mass-dry-weight'!CT27*100/'signal-per-mass-dry-weight'!CT$172</f>
        <v>0.08311196660712</v>
      </c>
      <c r="DY27" s="66">
        <f>'signal-per-mass-dry-weight'!CU27*100/'signal-per-mass-dry-weight'!CU$172</f>
        <v>0.0508781004464211</v>
      </c>
      <c r="DZ27" s="66">
        <f t="shared" si="33"/>
        <v>0.0382863489765545</v>
      </c>
      <c r="EA27" s="115">
        <f t="shared" si="34"/>
        <v>0.0300033821901286</v>
      </c>
      <c r="EB27" s="66">
        <f>'signal-per-mass-dry-weight'!CV27*100/'signal-per-mass-dry-weight'!CV$172</f>
        <v>0.095317185787214</v>
      </c>
      <c r="EC27" s="66">
        <f>'signal-per-mass-dry-weight'!CW27*100/'signal-per-mass-dry-weight'!CW$172</f>
        <v>0.0622278702418814</v>
      </c>
      <c r="ED27" s="66">
        <f>'signal-per-mass-dry-weight'!CX27*100/'signal-per-mass-dry-weight'!CX$172</f>
        <v>0.0669292681109279</v>
      </c>
      <c r="EE27" s="66">
        <f>'signal-per-mass-dry-weight'!CY27*100/'signal-per-mass-dry-weight'!CY$172</f>
        <v>0.123627411437144</v>
      </c>
      <c r="EF27" s="66">
        <f>'signal-per-mass-dry-weight'!CZ27*100/'signal-per-mass-dry-weight'!CZ$172</f>
        <v>0.120959943939128</v>
      </c>
      <c r="EG27" s="66">
        <f t="shared" si="35"/>
        <v>0.093812335903259</v>
      </c>
      <c r="EH27" s="115">
        <f t="shared" si="36"/>
        <v>0.0289329990209081</v>
      </c>
    </row>
    <row r="28" spans="1:138">
      <c r="A28">
        <f>'imported data from Web Calc'!A28</f>
        <v>792.5</v>
      </c>
      <c r="B28" t="str">
        <f>'imported data from Web Calc'!B28</f>
        <v>C45H74O10</v>
      </c>
      <c r="C28" s="61" t="str">
        <f>'imported data from Web Calc'!C28</f>
        <v>MGDG(36:6)</v>
      </c>
      <c r="D28" s="96"/>
      <c r="E28" s="96"/>
      <c r="F28" s="96"/>
      <c r="G28" s="66">
        <f>'signal-per-mass-dry-weight'!G28*100/'signal-per-mass-dry-weight'!G$172</f>
        <v>20.2143694874092</v>
      </c>
      <c r="H28" s="66">
        <f>'signal-per-mass-dry-weight'!H28*100/'signal-per-mass-dry-weight'!H$172</f>
        <v>20.3847060877549</v>
      </c>
      <c r="I28" s="66">
        <f>'signal-per-mass-dry-weight'!I28*100/'signal-per-mass-dry-weight'!I$172</f>
        <v>21.3396231567582</v>
      </c>
      <c r="J28" s="66">
        <f>'signal-per-mass-dry-weight'!J28*100/'signal-per-mass-dry-weight'!J$172</f>
        <v>21.1295489506887</v>
      </c>
      <c r="K28" s="66">
        <f>'signal-per-mass-dry-weight'!K28*100/'signal-per-mass-dry-weight'!K$172</f>
        <v>20.9971482915802</v>
      </c>
      <c r="L28" s="66">
        <f>'signal-per-mass-dry-weight'!L28*100/'signal-per-mass-dry-weight'!L$172</f>
        <v>20.7362301631717</v>
      </c>
      <c r="M28" s="66">
        <f>'signal-per-mass-dry-weight'!M28*100/'signal-per-mass-dry-weight'!M$172</f>
        <v>20.9860791995301</v>
      </c>
      <c r="N28" s="66">
        <f>'signal-per-mass-dry-weight'!N28*100/'signal-per-mass-dry-weight'!N$172</f>
        <v>20.8322082335961</v>
      </c>
      <c r="O28" s="66">
        <f>'signal-per-mass-dry-weight'!O28*100/'signal-per-mass-dry-weight'!O$172</f>
        <v>20.9378229664443</v>
      </c>
      <c r="P28" s="66">
        <f>'signal-per-mass-dry-weight'!P28*100/'signal-per-mass-dry-weight'!P$172</f>
        <v>20.995425375417</v>
      </c>
      <c r="Q28" s="66">
        <f t="shared" si="0"/>
        <v>20.8553161912351</v>
      </c>
      <c r="R28" s="115">
        <f t="shared" si="1"/>
        <v>0.336718166047101</v>
      </c>
      <c r="S28" s="66">
        <f t="shared" si="2"/>
        <v>0.016145435674987</v>
      </c>
      <c r="T28" s="66">
        <f>'signal-per-mass-dry-weight'!T28*100/'signal-per-mass-dry-weight'!T$172</f>
        <v>14.9860791920197</v>
      </c>
      <c r="U28" s="66">
        <f>'signal-per-mass-dry-weight'!U28*100/'signal-per-mass-dry-weight'!U$172</f>
        <v>14.9957741663226</v>
      </c>
      <c r="V28" s="66">
        <f>'signal-per-mass-dry-weight'!V28*100/'signal-per-mass-dry-weight'!V$172</f>
        <v>14.6975656040386</v>
      </c>
      <c r="W28" s="66">
        <f>'signal-per-mass-dry-weight'!W28*100/'signal-per-mass-dry-weight'!W$172</f>
        <v>18.4354666703547</v>
      </c>
      <c r="X28" s="66">
        <f>'signal-per-mass-dry-weight'!X28*100/'signal-per-mass-dry-weight'!X$172</f>
        <v>16.520352886106</v>
      </c>
      <c r="Y28" s="66">
        <f t="shared" si="3"/>
        <v>15.9270477037683</v>
      </c>
      <c r="Z28" s="115">
        <f t="shared" si="4"/>
        <v>1.5738881096288</v>
      </c>
      <c r="AA28" s="66">
        <f>'signal-per-mass-dry-weight'!Y28*100/'signal-per-mass-dry-weight'!Y$172</f>
        <v>14.6308977463766</v>
      </c>
      <c r="AB28" s="66">
        <f>'signal-per-mass-dry-weight'!Z28*100/'signal-per-mass-dry-weight'!Z$172</f>
        <v>14.2028543884057</v>
      </c>
      <c r="AC28" s="66">
        <f>'signal-per-mass-dry-weight'!AA28*100/'signal-per-mass-dry-weight'!AA$172</f>
        <v>17.0236577319611</v>
      </c>
      <c r="AD28" s="66">
        <f>'signal-per-mass-dry-weight'!AB28*100/'signal-per-mass-dry-weight'!AB$172</f>
        <v>18.1044669371256</v>
      </c>
      <c r="AE28" s="66">
        <f>'signal-per-mass-dry-weight'!AC28*100/'signal-per-mass-dry-weight'!AC$172</f>
        <v>16.235930967003</v>
      </c>
      <c r="AF28" s="66">
        <f t="shared" si="5"/>
        <v>16.0395615541744</v>
      </c>
      <c r="AG28" s="115">
        <f t="shared" si="6"/>
        <v>1.63008185455173</v>
      </c>
      <c r="AH28" s="66">
        <f>'signal-per-mass-dry-weight'!AD28*100/'signal-per-mass-dry-weight'!AD$172</f>
        <v>22.8826434464741</v>
      </c>
      <c r="AI28" s="66">
        <f>'signal-per-mass-dry-weight'!AE28*100/'signal-per-mass-dry-weight'!AE$172</f>
        <v>24.9636332933961</v>
      </c>
      <c r="AJ28" s="66">
        <f>'signal-per-mass-dry-weight'!AF28*100/'signal-per-mass-dry-weight'!AF$172</f>
        <v>18.1504983182772</v>
      </c>
      <c r="AK28" s="66">
        <f>'signal-per-mass-dry-weight'!AG28*100/'signal-per-mass-dry-weight'!AG$172</f>
        <v>18.2910131051263</v>
      </c>
      <c r="AL28" s="66">
        <f>'signal-per-mass-dry-weight'!AH28*100/'signal-per-mass-dry-weight'!AH$172</f>
        <v>14.2460388464892</v>
      </c>
      <c r="AM28" s="66">
        <f t="shared" si="7"/>
        <v>19.7067654019526</v>
      </c>
      <c r="AN28" s="115">
        <f t="shared" si="8"/>
        <v>4.24165998451687</v>
      </c>
      <c r="AO28" s="66">
        <f>'signal-per-mass-dry-weight'!AI28*100/'signal-per-mass-dry-weight'!AI$172</f>
        <v>18.3357548821516</v>
      </c>
      <c r="AP28" s="66">
        <f>'signal-per-mass-dry-weight'!AJ28*100/'signal-per-mass-dry-weight'!AJ$172</f>
        <v>18.7474941464715</v>
      </c>
      <c r="AQ28" s="66">
        <f>'signal-per-mass-dry-weight'!AK28*100/'signal-per-mass-dry-weight'!AK$172</f>
        <v>16.6384723242893</v>
      </c>
      <c r="AR28" s="66">
        <f>'signal-per-mass-dry-weight'!AL28*100/'signal-per-mass-dry-weight'!AL$172</f>
        <v>19.7228433809803</v>
      </c>
      <c r="AS28" s="66">
        <f>'signal-per-mass-dry-weight'!AM28*100/'signal-per-mass-dry-weight'!AM$172</f>
        <v>21.990948960378</v>
      </c>
      <c r="AT28" s="66">
        <f t="shared" si="9"/>
        <v>19.0871027388541</v>
      </c>
      <c r="AU28" s="115">
        <f t="shared" si="10"/>
        <v>1.96927255269762</v>
      </c>
      <c r="AV28" s="66">
        <f>'signal-per-mass-dry-weight'!AN28*100/'signal-per-mass-dry-weight'!AN$172</f>
        <v>14.5265062760959</v>
      </c>
      <c r="AW28" s="66">
        <f>'signal-per-mass-dry-weight'!AO28*100/'signal-per-mass-dry-weight'!AO$172</f>
        <v>25.4605032251946</v>
      </c>
      <c r="AX28" s="66">
        <f>'signal-per-mass-dry-weight'!AP28*100/'signal-per-mass-dry-weight'!AP$172</f>
        <v>19.8524027512723</v>
      </c>
      <c r="AY28" s="66">
        <f>'signal-per-mass-dry-weight'!AQ28*100/'signal-per-mass-dry-weight'!AQ$172</f>
        <v>14.4092894732771</v>
      </c>
      <c r="AZ28" s="66">
        <f>'signal-per-mass-dry-weight'!AR28*100/'signal-per-mass-dry-weight'!AR$172</f>
        <v>15.470436566665</v>
      </c>
      <c r="BA28" s="66">
        <f t="shared" si="11"/>
        <v>17.943827658501</v>
      </c>
      <c r="BB28" s="115">
        <f t="shared" si="12"/>
        <v>4.754781266428</v>
      </c>
      <c r="BC28" s="66">
        <f>'signal-per-mass-dry-weight'!AS28*100/'signal-per-mass-dry-weight'!AS$172</f>
        <v>19.3304693696225</v>
      </c>
      <c r="BD28" s="66">
        <f>'signal-per-mass-dry-weight'!AT28*100/'signal-per-mass-dry-weight'!AT$172</f>
        <v>11.6046410573908</v>
      </c>
      <c r="BE28" s="66">
        <f>'signal-per-mass-dry-weight'!AU28*100/'signal-per-mass-dry-weight'!AU$172</f>
        <v>13.627144725263</v>
      </c>
      <c r="BF28" s="66">
        <f>'signal-per-mass-dry-weight'!AV28*100/'signal-per-mass-dry-weight'!AV$172</f>
        <v>17.329254978178</v>
      </c>
      <c r="BG28" s="66">
        <f>'signal-per-mass-dry-weight'!AW28*100/'signal-per-mass-dry-weight'!AW$172</f>
        <v>16.3095780725736</v>
      </c>
      <c r="BH28" s="66">
        <f t="shared" si="13"/>
        <v>15.6402176406056</v>
      </c>
      <c r="BI28" s="115">
        <f t="shared" si="14"/>
        <v>3.05193337331387</v>
      </c>
      <c r="BJ28" s="66">
        <f>'signal-per-mass-dry-weight'!AX28*100/'signal-per-mass-dry-weight'!AX$172</f>
        <v>14.4103439838532</v>
      </c>
      <c r="BK28" s="66">
        <f>'signal-per-mass-dry-weight'!AY28*100/'signal-per-mass-dry-weight'!AY$172</f>
        <v>13.5820613840133</v>
      </c>
      <c r="BL28" s="66">
        <f>'signal-per-mass-dry-weight'!AZ28*100/'signal-per-mass-dry-weight'!AZ$172</f>
        <v>9.14797003631139</v>
      </c>
      <c r="BM28" s="66">
        <f>'signal-per-mass-dry-weight'!BA28*100/'signal-per-mass-dry-weight'!BA$172</f>
        <v>19.275006076454</v>
      </c>
      <c r="BN28" s="66">
        <f>'signal-per-mass-dry-weight'!BB28*100/'signal-per-mass-dry-weight'!BB$172</f>
        <v>16.2782897004468</v>
      </c>
      <c r="BO28" s="66">
        <f t="shared" si="15"/>
        <v>14.5387342362157</v>
      </c>
      <c r="BP28" s="115">
        <f t="shared" si="16"/>
        <v>3.72325025413898</v>
      </c>
      <c r="BQ28" s="66">
        <f>'signal-per-mass-dry-weight'!BC28*100/'signal-per-mass-dry-weight'!BC$172</f>
        <v>13.59031376342</v>
      </c>
      <c r="BR28" s="66">
        <f>'signal-per-mass-dry-weight'!BD28*100/'signal-per-mass-dry-weight'!BD$172</f>
        <v>14.8621948466349</v>
      </c>
      <c r="BS28" s="66">
        <f>'signal-per-mass-dry-weight'!BE28*100/'signal-per-mass-dry-weight'!BE$172</f>
        <v>14.0509562045152</v>
      </c>
      <c r="BT28" s="66">
        <f>'signal-per-mass-dry-weight'!BF28*100/'signal-per-mass-dry-weight'!BF$172</f>
        <v>12.5492333509278</v>
      </c>
      <c r="BU28" s="66">
        <f>'signal-per-mass-dry-weight'!BG28*100/'signal-per-mass-dry-weight'!BG$172</f>
        <v>16.5273341553029</v>
      </c>
      <c r="BV28" s="66">
        <f t="shared" si="17"/>
        <v>14.3160064641601</v>
      </c>
      <c r="BW28" s="115">
        <f t="shared" si="18"/>
        <v>1.49220145057992</v>
      </c>
      <c r="BX28" s="66">
        <f>'signal-per-mass-dry-weight'!BH28*100/'signal-per-mass-dry-weight'!BH$172</f>
        <v>26.1079262064909</v>
      </c>
      <c r="BY28" s="66">
        <f>'signal-per-mass-dry-weight'!BI28*100/'signal-per-mass-dry-weight'!BI$172</f>
        <v>21.5490227792881</v>
      </c>
      <c r="BZ28" s="66">
        <f>'signal-per-mass-dry-weight'!BJ28*100/'signal-per-mass-dry-weight'!BJ$172</f>
        <v>19.8984123344616</v>
      </c>
      <c r="CA28" s="66">
        <f>'signal-per-mass-dry-weight'!BK28*100/'signal-per-mass-dry-weight'!BK$172</f>
        <v>20.1453311483697</v>
      </c>
      <c r="CB28" s="66">
        <f>'signal-per-mass-dry-weight'!BL28*100/'signal-per-mass-dry-weight'!BL$172</f>
        <v>17.4507024407611</v>
      </c>
      <c r="CC28" s="66">
        <f t="shared" si="19"/>
        <v>21.0302789818743</v>
      </c>
      <c r="CD28" s="115">
        <f t="shared" si="20"/>
        <v>3.19879740895893</v>
      </c>
      <c r="CE28" s="121">
        <f>'signal-per-mass-dry-weight'!BM28*100/'signal-per-mass-dry-weight'!BM$172</f>
        <v>40.2506090149376</v>
      </c>
      <c r="CF28" s="66">
        <f>'signal-per-mass-dry-weight'!BN28*100/'signal-per-mass-dry-weight'!BN$172</f>
        <v>26.9755286666826</v>
      </c>
      <c r="CG28" s="66">
        <f>'signal-per-mass-dry-weight'!BO28*100/'signal-per-mass-dry-weight'!BO$172</f>
        <v>24.1176996513827</v>
      </c>
      <c r="CH28" s="66">
        <f>'signal-per-mass-dry-weight'!BP28*100/'signal-per-mass-dry-weight'!BP$172</f>
        <v>33.5377174009992</v>
      </c>
      <c r="CI28" s="66">
        <f>'signal-per-mass-dry-weight'!BQ28*100/'signal-per-mass-dry-weight'!BQ$172</f>
        <v>23.7719416027395</v>
      </c>
      <c r="CJ28" s="66">
        <f t="shared" si="21"/>
        <v>29.7306992673483</v>
      </c>
      <c r="CK28" s="115">
        <f t="shared" si="22"/>
        <v>7.06691960475899</v>
      </c>
      <c r="CL28" s="66">
        <f>'signal-per-mass-dry-weight'!BR28*100/'signal-per-mass-dry-weight'!BR$172</f>
        <v>26.0696205060596</v>
      </c>
      <c r="CM28" s="66">
        <f>'signal-per-mass-dry-weight'!BS28*100/'signal-per-mass-dry-weight'!BS$172</f>
        <v>23.5081395530797</v>
      </c>
      <c r="CN28" s="66">
        <f>'signal-per-mass-dry-weight'!BT28*100/'signal-per-mass-dry-weight'!BT$172</f>
        <v>28.2123145254766</v>
      </c>
      <c r="CO28" s="66">
        <f>'signal-per-mass-dry-weight'!BU28*100/'signal-per-mass-dry-weight'!BU$172</f>
        <v>31.315799659679</v>
      </c>
      <c r="CP28" s="66">
        <f>'signal-per-mass-dry-weight'!BV28*100/'signal-per-mass-dry-weight'!BV$172</f>
        <v>30.3886262537559</v>
      </c>
      <c r="CQ28" s="66">
        <f t="shared" si="23"/>
        <v>27.8989000996101</v>
      </c>
      <c r="CR28" s="115">
        <f t="shared" si="24"/>
        <v>3.1857969778741</v>
      </c>
      <c r="CS28" s="66">
        <f>'signal-per-mass-dry-weight'!BW28*100/'signal-per-mass-dry-weight'!BW$172</f>
        <v>34.7145286065511</v>
      </c>
      <c r="CT28" s="66">
        <f>'signal-per-mass-dry-weight'!BX28*100/'signal-per-mass-dry-weight'!BX$172</f>
        <v>32.9316125989446</v>
      </c>
      <c r="CU28" s="66">
        <f>'signal-per-mass-dry-weight'!BY28*100/'signal-per-mass-dry-weight'!BY$172</f>
        <v>40.0159930917221</v>
      </c>
      <c r="CV28" s="66">
        <f>'signal-per-mass-dry-weight'!BZ28*100/'signal-per-mass-dry-weight'!BZ$172</f>
        <v>25.3538875473886</v>
      </c>
      <c r="CW28" s="66">
        <f>'signal-per-mass-dry-weight'!CA28*100/'signal-per-mass-dry-weight'!CA$172</f>
        <v>31.2459480894843</v>
      </c>
      <c r="CX28" s="66">
        <f t="shared" si="25"/>
        <v>32.8523939868181</v>
      </c>
      <c r="CY28" s="115">
        <f t="shared" si="26"/>
        <v>5.32914721858768</v>
      </c>
      <c r="CZ28" s="66">
        <f>'signal-per-mass-dry-weight'!CB28*100/'signal-per-mass-dry-weight'!CB$172</f>
        <v>25.8244783050853</v>
      </c>
      <c r="DA28" s="66">
        <f>'signal-per-mass-dry-weight'!CC28*100/'signal-per-mass-dry-weight'!CC$172</f>
        <v>29.5302089524038</v>
      </c>
      <c r="DB28" s="66">
        <f>'signal-per-mass-dry-weight'!CD28*100/'signal-per-mass-dry-weight'!CD$172</f>
        <v>23.8546787674281</v>
      </c>
      <c r="DC28" s="66">
        <f>'signal-per-mass-dry-weight'!CE28*100/'signal-per-mass-dry-weight'!CE$172</f>
        <v>34.6293623193651</v>
      </c>
      <c r="DD28" s="66">
        <f>'signal-per-mass-dry-weight'!CF28*100/'signal-per-mass-dry-weight'!CF$172</f>
        <v>30.0715914804564</v>
      </c>
      <c r="DE28" s="66">
        <f t="shared" si="27"/>
        <v>28.7820639649477</v>
      </c>
      <c r="DF28" s="115">
        <f t="shared" si="28"/>
        <v>4.16653147117717</v>
      </c>
      <c r="DG28" s="66">
        <f>'signal-per-mass-dry-weight'!CG28*100/'signal-per-mass-dry-weight'!CG$172</f>
        <v>26.8787080002939</v>
      </c>
      <c r="DH28" s="66">
        <f>'signal-per-mass-dry-weight'!CH28*100/'signal-per-mass-dry-weight'!CH$172</f>
        <v>29.5343446184121</v>
      </c>
      <c r="DI28" s="66">
        <f>'signal-per-mass-dry-weight'!CI28*100/'signal-per-mass-dry-weight'!CI$172</f>
        <v>25.1620503010865</v>
      </c>
      <c r="DJ28" s="66">
        <f>'signal-per-mass-dry-weight'!CJ28*100/'signal-per-mass-dry-weight'!CJ$172</f>
        <v>23.6649999851301</v>
      </c>
      <c r="DK28" s="66">
        <f>'signal-per-mass-dry-weight'!CK28*100/'signal-per-mass-dry-weight'!CK$172</f>
        <v>29.2120823522006</v>
      </c>
      <c r="DL28" s="66">
        <f t="shared" si="29"/>
        <v>26.8904370514246</v>
      </c>
      <c r="DM28" s="115">
        <f t="shared" si="30"/>
        <v>2.53826647160027</v>
      </c>
      <c r="DN28" s="66">
        <f>'signal-per-mass-dry-weight'!CL28*100/'signal-per-mass-dry-weight'!CL$172</f>
        <v>25.9167057993489</v>
      </c>
      <c r="DO28" s="66">
        <f>'signal-per-mass-dry-weight'!CM28*100/'signal-per-mass-dry-weight'!CM$172</f>
        <v>24.7380717674597</v>
      </c>
      <c r="DP28" s="66">
        <f>'signal-per-mass-dry-weight'!CN28*100/'signal-per-mass-dry-weight'!CN$172</f>
        <v>29.4348455158058</v>
      </c>
      <c r="DQ28" s="66">
        <f>'signal-per-mass-dry-weight'!CO28*100/'signal-per-mass-dry-weight'!CO$172</f>
        <v>31.7192471485156</v>
      </c>
      <c r="DR28" s="66">
        <f>'signal-per-mass-dry-weight'!CP28*100/'signal-per-mass-dry-weight'!CP$172</f>
        <v>28.0806435726819</v>
      </c>
      <c r="DS28" s="66">
        <f t="shared" si="31"/>
        <v>27.9779027607624</v>
      </c>
      <c r="DT28" s="115">
        <f t="shared" si="32"/>
        <v>2.77830584496129</v>
      </c>
      <c r="DU28" s="66">
        <f>'signal-per-mass-dry-weight'!CQ28*100/'signal-per-mass-dry-weight'!CQ$172</f>
        <v>26.5693375865261</v>
      </c>
      <c r="DV28" s="66">
        <f>'signal-per-mass-dry-weight'!CR28*100/'signal-per-mass-dry-weight'!CR$172</f>
        <v>27.650279902204</v>
      </c>
      <c r="DW28" s="66">
        <f>'signal-per-mass-dry-weight'!CS28*100/'signal-per-mass-dry-weight'!CS$172</f>
        <v>33.6969285061383</v>
      </c>
      <c r="DX28" s="66">
        <f>'signal-per-mass-dry-weight'!CT28*100/'signal-per-mass-dry-weight'!CT$172</f>
        <v>35.7455920889368</v>
      </c>
      <c r="DY28" s="66">
        <f>'signal-per-mass-dry-weight'!CU28*100/'signal-per-mass-dry-weight'!CU$172</f>
        <v>32.5087935443337</v>
      </c>
      <c r="DZ28" s="66">
        <f t="shared" si="33"/>
        <v>31.2341863256278</v>
      </c>
      <c r="EA28" s="115">
        <f t="shared" si="34"/>
        <v>3.95751511625088</v>
      </c>
      <c r="EB28" s="66">
        <f>'signal-per-mass-dry-weight'!CV28*100/'signal-per-mass-dry-weight'!CV$172</f>
        <v>21.3711119369679</v>
      </c>
      <c r="EC28" s="66">
        <f>'signal-per-mass-dry-weight'!CW28*100/'signal-per-mass-dry-weight'!CW$172</f>
        <v>25.5904580122476</v>
      </c>
      <c r="ED28" s="66">
        <f>'signal-per-mass-dry-weight'!CX28*100/'signal-per-mass-dry-weight'!CX$172</f>
        <v>28.5241113740561</v>
      </c>
      <c r="EE28" s="66">
        <f>'signal-per-mass-dry-weight'!CY28*100/'signal-per-mass-dry-weight'!CY$172</f>
        <v>33.9883626732721</v>
      </c>
      <c r="EF28" s="66">
        <f>'signal-per-mass-dry-weight'!CZ28*100/'signal-per-mass-dry-weight'!CZ$172</f>
        <v>26.1396382443236</v>
      </c>
      <c r="EG28" s="66">
        <f t="shared" si="35"/>
        <v>27.1227364481734</v>
      </c>
      <c r="EH28" s="115">
        <f t="shared" si="36"/>
        <v>4.623208273136</v>
      </c>
    </row>
    <row r="29" spans="1:138">
      <c r="A29">
        <f>'imported data from Web Calc'!A29</f>
        <v>794.5</v>
      </c>
      <c r="B29" t="str">
        <f>'imported data from Web Calc'!B29</f>
        <v>C45H76O10</v>
      </c>
      <c r="C29" s="61" t="str">
        <f>'imported data from Web Calc'!C29</f>
        <v>MGDG(36:5)</v>
      </c>
      <c r="D29" s="96"/>
      <c r="E29" s="96"/>
      <c r="F29" s="96"/>
      <c r="G29" s="66">
        <f>'signal-per-mass-dry-weight'!G29*100/'signal-per-mass-dry-weight'!G$172</f>
        <v>2.08211172104765</v>
      </c>
      <c r="H29" s="66">
        <f>'signal-per-mass-dry-weight'!H29*100/'signal-per-mass-dry-weight'!H$172</f>
        <v>2.10897538194824</v>
      </c>
      <c r="I29" s="66">
        <f>'signal-per-mass-dry-weight'!I29*100/'signal-per-mass-dry-weight'!I$172</f>
        <v>2.22573339453229</v>
      </c>
      <c r="J29" s="66">
        <f>'signal-per-mass-dry-weight'!J29*100/'signal-per-mass-dry-weight'!J$172</f>
        <v>2.30154057893663</v>
      </c>
      <c r="K29" s="66">
        <f>'signal-per-mass-dry-weight'!K29*100/'signal-per-mass-dry-weight'!K$172</f>
        <v>2.22078909604529</v>
      </c>
      <c r="L29" s="66">
        <f>'signal-per-mass-dry-weight'!L29*100/'signal-per-mass-dry-weight'!L$172</f>
        <v>2.06415411491758</v>
      </c>
      <c r="M29" s="66">
        <f>'signal-per-mass-dry-weight'!M29*100/'signal-per-mass-dry-weight'!M$172</f>
        <v>2.1383075478555</v>
      </c>
      <c r="N29" s="66">
        <f>'signal-per-mass-dry-weight'!N29*100/'signal-per-mass-dry-weight'!N$172</f>
        <v>2.11696060018218</v>
      </c>
      <c r="O29" s="66">
        <f>'signal-per-mass-dry-weight'!O29*100/'signal-per-mass-dry-weight'!O$172</f>
        <v>2.11524623650772</v>
      </c>
      <c r="P29" s="66">
        <f>'signal-per-mass-dry-weight'!P29*100/'signal-per-mass-dry-weight'!P$172</f>
        <v>2.3129474597811</v>
      </c>
      <c r="Q29" s="66">
        <f t="shared" si="0"/>
        <v>2.16867661317542</v>
      </c>
      <c r="R29" s="115">
        <f t="shared" si="1"/>
        <v>0.0899829608735588</v>
      </c>
      <c r="S29" s="66">
        <f t="shared" si="2"/>
        <v>0.0414921064426494</v>
      </c>
      <c r="T29" s="66">
        <f>'signal-per-mass-dry-weight'!T29*100/'signal-per-mass-dry-weight'!T$172</f>
        <v>0.988865817214496</v>
      </c>
      <c r="U29" s="66">
        <f>'signal-per-mass-dry-weight'!U29*100/'signal-per-mass-dry-weight'!U$172</f>
        <v>1.21380385638218</v>
      </c>
      <c r="V29" s="66">
        <f>'signal-per-mass-dry-weight'!V29*100/'signal-per-mass-dry-weight'!V$172</f>
        <v>1.01234627379299</v>
      </c>
      <c r="W29" s="66">
        <f>'signal-per-mass-dry-weight'!W29*100/'signal-per-mass-dry-weight'!W$172</f>
        <v>1.42898718882009</v>
      </c>
      <c r="X29" s="66">
        <f>'signal-per-mass-dry-weight'!X29*100/'signal-per-mass-dry-weight'!X$172</f>
        <v>1.34963609031805</v>
      </c>
      <c r="Y29" s="66">
        <f t="shared" si="3"/>
        <v>1.19872784530556</v>
      </c>
      <c r="Z29" s="115">
        <f t="shared" si="4"/>
        <v>0.196723226153183</v>
      </c>
      <c r="AA29" s="66">
        <f>'signal-per-mass-dry-weight'!Y29*100/'signal-per-mass-dry-weight'!Y$172</f>
        <v>1.07635538772769</v>
      </c>
      <c r="AB29" s="66">
        <f>'signal-per-mass-dry-weight'!Z29*100/'signal-per-mass-dry-weight'!Z$172</f>
        <v>0.822833579239394</v>
      </c>
      <c r="AC29" s="66">
        <f>'signal-per-mass-dry-weight'!AA29*100/'signal-per-mass-dry-weight'!AA$172</f>
        <v>0.832564169323762</v>
      </c>
      <c r="AD29" s="66">
        <f>'signal-per-mass-dry-weight'!AB29*100/'signal-per-mass-dry-weight'!AB$172</f>
        <v>1.3860297425937</v>
      </c>
      <c r="AE29" s="66">
        <f>'signal-per-mass-dry-weight'!AC29*100/'signal-per-mass-dry-weight'!AC$172</f>
        <v>0.912255367484128</v>
      </c>
      <c r="AF29" s="66">
        <f t="shared" si="5"/>
        <v>1.00600764927374</v>
      </c>
      <c r="AG29" s="115">
        <f t="shared" si="6"/>
        <v>0.235473176141009</v>
      </c>
      <c r="AH29" s="66">
        <f>'signal-per-mass-dry-weight'!AD29*100/'signal-per-mass-dry-weight'!AD$172</f>
        <v>1.58077735815972</v>
      </c>
      <c r="AI29" s="66">
        <f>'signal-per-mass-dry-weight'!AE29*100/'signal-per-mass-dry-weight'!AE$172</f>
        <v>2.83204783873997</v>
      </c>
      <c r="AJ29" s="66">
        <f>'signal-per-mass-dry-weight'!AF29*100/'signal-per-mass-dry-weight'!AF$172</f>
        <v>1.25855472436739</v>
      </c>
      <c r="AK29" s="66">
        <f>'signal-per-mass-dry-weight'!AG29*100/'signal-per-mass-dry-weight'!AG$172</f>
        <v>1.27970161525159</v>
      </c>
      <c r="AL29" s="66">
        <f>'signal-per-mass-dry-weight'!AH29*100/'signal-per-mass-dry-weight'!AH$172</f>
        <v>1.30220167041892</v>
      </c>
      <c r="AM29" s="66">
        <f t="shared" si="7"/>
        <v>1.65065664138752</v>
      </c>
      <c r="AN29" s="115">
        <f t="shared" si="8"/>
        <v>0.673301694440424</v>
      </c>
      <c r="AO29" s="66">
        <f>'signal-per-mass-dry-weight'!AI29*100/'signal-per-mass-dry-weight'!AI$172</f>
        <v>3.19095777970477</v>
      </c>
      <c r="AP29" s="66">
        <f>'signal-per-mass-dry-weight'!AJ29*100/'signal-per-mass-dry-weight'!AJ$172</f>
        <v>2.25093431869236</v>
      </c>
      <c r="AQ29" s="66">
        <f>'signal-per-mass-dry-weight'!AK29*100/'signal-per-mass-dry-weight'!AK$172</f>
        <v>1.3059710462721</v>
      </c>
      <c r="AR29" s="66">
        <f>'signal-per-mass-dry-weight'!AL29*100/'signal-per-mass-dry-weight'!AL$172</f>
        <v>1.54751034865372</v>
      </c>
      <c r="AS29" s="66">
        <f>'signal-per-mass-dry-weight'!AM29*100/'signal-per-mass-dry-weight'!AM$172</f>
        <v>1.66338865152919</v>
      </c>
      <c r="AT29" s="66">
        <f t="shared" si="9"/>
        <v>1.99175242897043</v>
      </c>
      <c r="AU29" s="115">
        <f t="shared" si="10"/>
        <v>0.75510572542938</v>
      </c>
      <c r="AV29" s="66">
        <f>'signal-per-mass-dry-weight'!AN29*100/'signal-per-mass-dry-weight'!AN$172</f>
        <v>1.48123974936409</v>
      </c>
      <c r="AW29" s="66">
        <f>'signal-per-mass-dry-weight'!AO29*100/'signal-per-mass-dry-weight'!AO$172</f>
        <v>2.63936626422439</v>
      </c>
      <c r="AX29" s="66">
        <f>'signal-per-mass-dry-weight'!AP29*100/'signal-per-mass-dry-weight'!AP$172</f>
        <v>2.08318070981956</v>
      </c>
      <c r="AY29" s="66">
        <f>'signal-per-mass-dry-weight'!AQ29*100/'signal-per-mass-dry-weight'!AQ$172</f>
        <v>1.23491749993919</v>
      </c>
      <c r="AZ29" s="66">
        <f>'signal-per-mass-dry-weight'!AR29*100/'signal-per-mass-dry-weight'!AR$172</f>
        <v>1.2201292352764</v>
      </c>
      <c r="BA29" s="66">
        <f t="shared" si="11"/>
        <v>1.73176669172472</v>
      </c>
      <c r="BB29" s="115">
        <f t="shared" si="12"/>
        <v>0.616162428094765</v>
      </c>
      <c r="BC29" s="66">
        <f>'signal-per-mass-dry-weight'!AS29*100/'signal-per-mass-dry-weight'!AS$172</f>
        <v>1.83219403908227</v>
      </c>
      <c r="BD29" s="66">
        <f>'signal-per-mass-dry-weight'!AT29*100/'signal-per-mass-dry-weight'!AT$172</f>
        <v>2.08946328275595</v>
      </c>
      <c r="BE29" s="66">
        <f>'signal-per-mass-dry-weight'!AU29*100/'signal-per-mass-dry-weight'!AU$172</f>
        <v>2.17286644002466</v>
      </c>
      <c r="BF29" s="66">
        <f>'signal-per-mass-dry-weight'!AV29*100/'signal-per-mass-dry-weight'!AV$172</f>
        <v>3.22391698363954</v>
      </c>
      <c r="BG29" s="66">
        <f>'signal-per-mass-dry-weight'!AW29*100/'signal-per-mass-dry-weight'!AW$172</f>
        <v>2.17546554206108</v>
      </c>
      <c r="BH29" s="66">
        <f t="shared" si="13"/>
        <v>2.2987812575127</v>
      </c>
      <c r="BI29" s="115">
        <f t="shared" si="14"/>
        <v>0.535829979017493</v>
      </c>
      <c r="BJ29" s="66">
        <f>'signal-per-mass-dry-weight'!AX29*100/'signal-per-mass-dry-weight'!AX$172</f>
        <v>2.19491916276045</v>
      </c>
      <c r="BK29" s="66">
        <f>'signal-per-mass-dry-weight'!AY29*100/'signal-per-mass-dry-weight'!AY$172</f>
        <v>3.13094295121295</v>
      </c>
      <c r="BL29" s="66">
        <f>'signal-per-mass-dry-weight'!AZ29*100/'signal-per-mass-dry-weight'!AZ$172</f>
        <v>2.03544150392206</v>
      </c>
      <c r="BM29" s="66">
        <f>'signal-per-mass-dry-weight'!BA29*100/'signal-per-mass-dry-weight'!BA$172</f>
        <v>3.43630141410374</v>
      </c>
      <c r="BN29" s="66">
        <f>'signal-per-mass-dry-weight'!BB29*100/'signal-per-mass-dry-weight'!BB$172</f>
        <v>3.05234732350807</v>
      </c>
      <c r="BO29" s="66">
        <f t="shared" si="15"/>
        <v>2.76999047110145</v>
      </c>
      <c r="BP29" s="115">
        <f t="shared" si="16"/>
        <v>0.617302914424017</v>
      </c>
      <c r="BQ29" s="66">
        <f>'signal-per-mass-dry-weight'!BC29*100/'signal-per-mass-dry-weight'!BC$172</f>
        <v>2.44179004303351</v>
      </c>
      <c r="BR29" s="66">
        <f>'signal-per-mass-dry-weight'!BD29*100/'signal-per-mass-dry-weight'!BD$172</f>
        <v>2.2063424810059</v>
      </c>
      <c r="BS29" s="66">
        <f>'signal-per-mass-dry-weight'!BE29*100/'signal-per-mass-dry-weight'!BE$172</f>
        <v>2.1456386666133</v>
      </c>
      <c r="BT29" s="66">
        <f>'signal-per-mass-dry-weight'!BF29*100/'signal-per-mass-dry-weight'!BF$172</f>
        <v>2.02607703000724</v>
      </c>
      <c r="BU29" s="66">
        <f>'signal-per-mass-dry-weight'!BG29*100/'signal-per-mass-dry-weight'!BG$172</f>
        <v>2.37729527201809</v>
      </c>
      <c r="BV29" s="66">
        <f t="shared" si="17"/>
        <v>2.23942869853561</v>
      </c>
      <c r="BW29" s="115">
        <f t="shared" si="18"/>
        <v>0.169828964088172</v>
      </c>
      <c r="BX29" s="66">
        <f>'signal-per-mass-dry-weight'!BH29*100/'signal-per-mass-dry-weight'!BH$172</f>
        <v>2.10230425224818</v>
      </c>
      <c r="BY29" s="66">
        <f>'signal-per-mass-dry-weight'!BI29*100/'signal-per-mass-dry-weight'!BI$172</f>
        <v>2.32192414988254</v>
      </c>
      <c r="BZ29" s="66">
        <f>'signal-per-mass-dry-weight'!BJ29*100/'signal-per-mass-dry-weight'!BJ$172</f>
        <v>2.14299953980405</v>
      </c>
      <c r="CA29" s="66">
        <f>'signal-per-mass-dry-weight'!BK29*100/'signal-per-mass-dry-weight'!BK$172</f>
        <v>2.38444823463969</v>
      </c>
      <c r="CB29" s="66">
        <f>'signal-per-mass-dry-weight'!BL29*100/'signal-per-mass-dry-weight'!BL$172</f>
        <v>1.75028598951002</v>
      </c>
      <c r="CC29" s="66">
        <f t="shared" si="19"/>
        <v>2.1403924332169</v>
      </c>
      <c r="CD29" s="115">
        <f t="shared" si="20"/>
        <v>0.248071331636484</v>
      </c>
      <c r="CE29" s="121">
        <f>'signal-per-mass-dry-weight'!BM29*100/'signal-per-mass-dry-weight'!BM$172</f>
        <v>2.53474749838853</v>
      </c>
      <c r="CF29" s="66">
        <f>'signal-per-mass-dry-weight'!BN29*100/'signal-per-mass-dry-weight'!BN$172</f>
        <v>2.65263921155418</v>
      </c>
      <c r="CG29" s="66">
        <f>'signal-per-mass-dry-weight'!BO29*100/'signal-per-mass-dry-weight'!BO$172</f>
        <v>2.43556454747725</v>
      </c>
      <c r="CH29" s="66">
        <f>'signal-per-mass-dry-weight'!BP29*100/'signal-per-mass-dry-weight'!BP$172</f>
        <v>3.06743234346452</v>
      </c>
      <c r="CI29" s="66">
        <f>'signal-per-mass-dry-weight'!BQ29*100/'signal-per-mass-dry-weight'!BQ$172</f>
        <v>2.77442989221688</v>
      </c>
      <c r="CJ29" s="66">
        <f t="shared" si="21"/>
        <v>2.69296269862027</v>
      </c>
      <c r="CK29" s="115">
        <f t="shared" si="22"/>
        <v>0.244834770788215</v>
      </c>
      <c r="CL29" s="66">
        <f>'signal-per-mass-dry-weight'!BR29*100/'signal-per-mass-dry-weight'!BR$172</f>
        <v>1.54879694518744</v>
      </c>
      <c r="CM29" s="66">
        <f>'signal-per-mass-dry-weight'!BS29*100/'signal-per-mass-dry-weight'!BS$172</f>
        <v>2.13479635574648</v>
      </c>
      <c r="CN29" s="66">
        <f>'signal-per-mass-dry-weight'!BT29*100/'signal-per-mass-dry-weight'!BT$172</f>
        <v>2.15672825710874</v>
      </c>
      <c r="CO29" s="66">
        <f>'signal-per-mass-dry-weight'!BU29*100/'signal-per-mass-dry-weight'!BU$172</f>
        <v>2.83429086320131</v>
      </c>
      <c r="CP29" s="66">
        <f>'signal-per-mass-dry-weight'!BV29*100/'signal-per-mass-dry-weight'!BV$172</f>
        <v>3.36375788605396</v>
      </c>
      <c r="CQ29" s="66">
        <f t="shared" si="23"/>
        <v>2.40767406145959</v>
      </c>
      <c r="CR29" s="115">
        <f t="shared" si="24"/>
        <v>0.701997883727552</v>
      </c>
      <c r="CS29" s="66">
        <f>'signal-per-mass-dry-weight'!BW29*100/'signal-per-mass-dry-weight'!BW$172</f>
        <v>3.6415287532151</v>
      </c>
      <c r="CT29" s="66">
        <f>'signal-per-mass-dry-weight'!BX29*100/'signal-per-mass-dry-weight'!BX$172</f>
        <v>2.58070163406658</v>
      </c>
      <c r="CU29" s="66">
        <f>'signal-per-mass-dry-weight'!BY29*100/'signal-per-mass-dry-weight'!BY$172</f>
        <v>2.83175413905555</v>
      </c>
      <c r="CV29" s="66">
        <f>'signal-per-mass-dry-weight'!BZ29*100/'signal-per-mass-dry-weight'!BZ$172</f>
        <v>1.90259962258007</v>
      </c>
      <c r="CW29" s="66">
        <f>'signal-per-mass-dry-weight'!CA29*100/'signal-per-mass-dry-weight'!CA$172</f>
        <v>2.47125050274911</v>
      </c>
      <c r="CX29" s="66">
        <f t="shared" si="25"/>
        <v>2.68556693033328</v>
      </c>
      <c r="CY29" s="115">
        <f t="shared" si="26"/>
        <v>0.633482393856649</v>
      </c>
      <c r="CZ29" s="66">
        <f>'signal-per-mass-dry-weight'!CB29*100/'signal-per-mass-dry-weight'!CB$172</f>
        <v>2.70494326304688</v>
      </c>
      <c r="DA29" s="66">
        <f>'signal-per-mass-dry-weight'!CC29*100/'signal-per-mass-dry-weight'!CC$172</f>
        <v>1.58980713676657</v>
      </c>
      <c r="DB29" s="66">
        <f>'signal-per-mass-dry-weight'!CD29*100/'signal-per-mass-dry-weight'!CD$172</f>
        <v>2.73730332192807</v>
      </c>
      <c r="DC29" s="66">
        <f>'signal-per-mass-dry-weight'!CE29*100/'signal-per-mass-dry-weight'!CE$172</f>
        <v>2.22380905799928</v>
      </c>
      <c r="DD29" s="66">
        <f>'signal-per-mass-dry-weight'!CF29*100/'signal-per-mass-dry-weight'!CF$172</f>
        <v>1.8669839632473</v>
      </c>
      <c r="DE29" s="66">
        <f t="shared" si="27"/>
        <v>2.22456934859762</v>
      </c>
      <c r="DF29" s="115">
        <f t="shared" si="28"/>
        <v>0.506074642843604</v>
      </c>
      <c r="DG29" s="66">
        <f>'signal-per-mass-dry-weight'!CG29*100/'signal-per-mass-dry-weight'!CG$172</f>
        <v>3.50868453698666</v>
      </c>
      <c r="DH29" s="66">
        <f>'signal-per-mass-dry-weight'!CH29*100/'signal-per-mass-dry-weight'!CH$172</f>
        <v>4.5390365810018</v>
      </c>
      <c r="DI29" s="66">
        <f>'signal-per-mass-dry-weight'!CI29*100/'signal-per-mass-dry-weight'!CI$172</f>
        <v>2.55010810164577</v>
      </c>
      <c r="DJ29" s="66">
        <f>'signal-per-mass-dry-weight'!CJ29*100/'signal-per-mass-dry-weight'!CJ$172</f>
        <v>2.85234714284153</v>
      </c>
      <c r="DK29" s="66">
        <f>'signal-per-mass-dry-weight'!CK29*100/'signal-per-mass-dry-weight'!CK$172</f>
        <v>2.93750789425257</v>
      </c>
      <c r="DL29" s="66">
        <f t="shared" si="29"/>
        <v>3.27753685134567</v>
      </c>
      <c r="DM29" s="115">
        <f t="shared" si="30"/>
        <v>0.785870438792123</v>
      </c>
      <c r="DN29" s="66">
        <f>'signal-per-mass-dry-weight'!CL29*100/'signal-per-mass-dry-weight'!CL$172</f>
        <v>2.71959198233593</v>
      </c>
      <c r="DO29" s="66">
        <f>'signal-per-mass-dry-weight'!CM29*100/'signal-per-mass-dry-weight'!CM$172</f>
        <v>3.86921831735926</v>
      </c>
      <c r="DP29" s="66">
        <f>'signal-per-mass-dry-weight'!CN29*100/'signal-per-mass-dry-weight'!CN$172</f>
        <v>3.12470988283944</v>
      </c>
      <c r="DQ29" s="66">
        <f>'signal-per-mass-dry-weight'!CO29*100/'signal-per-mass-dry-weight'!CO$172</f>
        <v>3.65411281447904</v>
      </c>
      <c r="DR29" s="66">
        <f>'signal-per-mass-dry-weight'!CP29*100/'signal-per-mass-dry-weight'!CP$172</f>
        <v>3.39152157478165</v>
      </c>
      <c r="DS29" s="66">
        <f t="shared" si="31"/>
        <v>3.35183091435906</v>
      </c>
      <c r="DT29" s="115">
        <f t="shared" si="32"/>
        <v>0.450541188620004</v>
      </c>
      <c r="DU29" s="66">
        <f>'signal-per-mass-dry-weight'!CQ29*100/'signal-per-mass-dry-weight'!CQ$172</f>
        <v>2.29288185833964</v>
      </c>
      <c r="DV29" s="66">
        <f>'signal-per-mass-dry-weight'!CR29*100/'signal-per-mass-dry-weight'!CR$172</f>
        <v>3.60199556696605</v>
      </c>
      <c r="DW29" s="66">
        <f>'signal-per-mass-dry-weight'!CS29*100/'signal-per-mass-dry-weight'!CS$172</f>
        <v>2.94251618588584</v>
      </c>
      <c r="DX29" s="66">
        <f>'signal-per-mass-dry-weight'!CT29*100/'signal-per-mass-dry-weight'!CT$172</f>
        <v>3.34681800791041</v>
      </c>
      <c r="DY29" s="66">
        <f>'signal-per-mass-dry-weight'!CU29*100/'signal-per-mass-dry-weight'!CU$172</f>
        <v>3.41731241331795</v>
      </c>
      <c r="DZ29" s="66">
        <f t="shared" si="33"/>
        <v>3.12030480648398</v>
      </c>
      <c r="EA29" s="115">
        <f t="shared" si="34"/>
        <v>0.521484723266548</v>
      </c>
      <c r="EB29" s="66">
        <f>'signal-per-mass-dry-weight'!CV29*100/'signal-per-mass-dry-weight'!CV$172</f>
        <v>3.5107368083065</v>
      </c>
      <c r="EC29" s="66">
        <f>'signal-per-mass-dry-weight'!CW29*100/'signal-per-mass-dry-weight'!CW$172</f>
        <v>2.25726754572043</v>
      </c>
      <c r="ED29" s="66">
        <f>'signal-per-mass-dry-weight'!CX29*100/'signal-per-mass-dry-weight'!CX$172</f>
        <v>3.15138907532064</v>
      </c>
      <c r="EE29" s="66">
        <f>'signal-per-mass-dry-weight'!CY29*100/'signal-per-mass-dry-weight'!CY$172</f>
        <v>4.70991462400964</v>
      </c>
      <c r="EF29" s="66">
        <f>'signal-per-mass-dry-weight'!CZ29*100/'signal-per-mass-dry-weight'!CZ$172</f>
        <v>3.33914612727611</v>
      </c>
      <c r="EG29" s="66">
        <f t="shared" si="35"/>
        <v>3.39369083612666</v>
      </c>
      <c r="EH29" s="115">
        <f t="shared" si="36"/>
        <v>0.88023973764588</v>
      </c>
    </row>
    <row r="30" spans="1:138">
      <c r="A30">
        <f>'imported data from Web Calc'!A30</f>
        <v>796.6</v>
      </c>
      <c r="B30" t="str">
        <f>'imported data from Web Calc'!B30</f>
        <v>C45H78O10</v>
      </c>
      <c r="C30" s="61" t="str">
        <f>'imported data from Web Calc'!C30</f>
        <v>MGDG(36:4)</v>
      </c>
      <c r="D30" s="96"/>
      <c r="E30" s="96"/>
      <c r="F30" s="96"/>
      <c r="G30" s="66">
        <f>'signal-per-mass-dry-weight'!G30*100/'signal-per-mass-dry-weight'!G$172</f>
        <v>1.30623083347868</v>
      </c>
      <c r="H30" s="66">
        <f>'signal-per-mass-dry-weight'!H30*100/'signal-per-mass-dry-weight'!H$172</f>
        <v>1.37025472391531</v>
      </c>
      <c r="I30" s="66">
        <f>'signal-per-mass-dry-weight'!I30*100/'signal-per-mass-dry-weight'!I$172</f>
        <v>1.34260614506019</v>
      </c>
      <c r="J30" s="66">
        <f>'signal-per-mass-dry-weight'!J30*100/'signal-per-mass-dry-weight'!J$172</f>
        <v>1.3346791091585</v>
      </c>
      <c r="K30" s="66">
        <f>'signal-per-mass-dry-weight'!K30*100/'signal-per-mass-dry-weight'!K$172</f>
        <v>1.38534424394997</v>
      </c>
      <c r="L30" s="66">
        <f>'signal-per-mass-dry-weight'!L30*100/'signal-per-mass-dry-weight'!L$172</f>
        <v>1.3186752255876</v>
      </c>
      <c r="M30" s="66">
        <f>'signal-per-mass-dry-weight'!M30*100/'signal-per-mass-dry-weight'!M$172</f>
        <v>1.4131365763146</v>
      </c>
      <c r="N30" s="66">
        <f>'signal-per-mass-dry-weight'!N30*100/'signal-per-mass-dry-weight'!N$172</f>
        <v>1.33037920703735</v>
      </c>
      <c r="O30" s="66">
        <f>'signal-per-mass-dry-weight'!O30*100/'signal-per-mass-dry-weight'!O$172</f>
        <v>1.41225764857716</v>
      </c>
      <c r="P30" s="66">
        <f>'signal-per-mass-dry-weight'!P30*100/'signal-per-mass-dry-weight'!P$172</f>
        <v>1.35497900905434</v>
      </c>
      <c r="Q30" s="66">
        <f t="shared" si="0"/>
        <v>1.35685427221337</v>
      </c>
      <c r="R30" s="115">
        <f t="shared" si="1"/>
        <v>0.0374878458603884</v>
      </c>
      <c r="S30" s="66">
        <f t="shared" si="2"/>
        <v>0.0276284982316018</v>
      </c>
      <c r="T30" s="66">
        <f>'signal-per-mass-dry-weight'!T30*100/'signal-per-mass-dry-weight'!T$172</f>
        <v>0.588748085872148</v>
      </c>
      <c r="U30" s="66">
        <f>'signal-per-mass-dry-weight'!U30*100/'signal-per-mass-dry-weight'!U$172</f>
        <v>0.84781501565623</v>
      </c>
      <c r="V30" s="66">
        <f>'signal-per-mass-dry-weight'!V30*100/'signal-per-mass-dry-weight'!V$172</f>
        <v>0.606568487123797</v>
      </c>
      <c r="W30" s="66">
        <f>'signal-per-mass-dry-weight'!W30*100/'signal-per-mass-dry-weight'!W$172</f>
        <v>0.994892951197975</v>
      </c>
      <c r="X30" s="66">
        <f>'signal-per-mass-dry-weight'!X30*100/'signal-per-mass-dry-weight'!X$172</f>
        <v>0.812550940008563</v>
      </c>
      <c r="Y30" s="66">
        <f t="shared" si="3"/>
        <v>0.770115095971742</v>
      </c>
      <c r="Z30" s="115">
        <f t="shared" si="4"/>
        <v>0.171759023195528</v>
      </c>
      <c r="AA30" s="66">
        <f>'signal-per-mass-dry-weight'!Y30*100/'signal-per-mass-dry-weight'!Y$172</f>
        <v>0.731678864390412</v>
      </c>
      <c r="AB30" s="66">
        <f>'signal-per-mass-dry-weight'!Z30*100/'signal-per-mass-dry-weight'!Z$172</f>
        <v>0.600197583552101</v>
      </c>
      <c r="AC30" s="66">
        <f>'signal-per-mass-dry-weight'!AA30*100/'signal-per-mass-dry-weight'!AA$172</f>
        <v>0.601755310426338</v>
      </c>
      <c r="AD30" s="66">
        <f>'signal-per-mass-dry-weight'!AB30*100/'signal-per-mass-dry-weight'!AB$172</f>
        <v>0.840225873896963</v>
      </c>
      <c r="AE30" s="66">
        <f>'signal-per-mass-dry-weight'!AC30*100/'signal-per-mass-dry-weight'!AC$172</f>
        <v>0.665942884368391</v>
      </c>
      <c r="AF30" s="66">
        <f t="shared" si="5"/>
        <v>0.687960103326841</v>
      </c>
      <c r="AG30" s="115">
        <f t="shared" si="6"/>
        <v>0.100889145951313</v>
      </c>
      <c r="AH30" s="66">
        <f>'signal-per-mass-dry-weight'!AD30*100/'signal-per-mass-dry-weight'!AD$172</f>
        <v>1.09010737544147</v>
      </c>
      <c r="AI30" s="66">
        <f>'signal-per-mass-dry-weight'!AE30*100/'signal-per-mass-dry-weight'!AE$172</f>
        <v>1.54910033180223</v>
      </c>
      <c r="AJ30" s="66">
        <f>'signal-per-mass-dry-weight'!AF30*100/'signal-per-mass-dry-weight'!AF$172</f>
        <v>0.878718097063472</v>
      </c>
      <c r="AK30" s="66">
        <f>'signal-per-mass-dry-weight'!AG30*100/'signal-per-mass-dry-weight'!AG$172</f>
        <v>0.7465678677544</v>
      </c>
      <c r="AL30" s="66">
        <f>'signal-per-mass-dry-weight'!AH30*100/'signal-per-mass-dry-weight'!AH$172</f>
        <v>0.779500383103379</v>
      </c>
      <c r="AM30" s="66">
        <f t="shared" si="7"/>
        <v>1.00879881103299</v>
      </c>
      <c r="AN30" s="115">
        <f t="shared" si="8"/>
        <v>0.330454476744647</v>
      </c>
      <c r="AO30" s="66">
        <f>'signal-per-mass-dry-weight'!AI30*100/'signal-per-mass-dry-weight'!AI$172</f>
        <v>1.30394718913748</v>
      </c>
      <c r="AP30" s="66">
        <f>'signal-per-mass-dry-weight'!AJ30*100/'signal-per-mass-dry-weight'!AJ$172</f>
        <v>0.953349633232717</v>
      </c>
      <c r="AQ30" s="66">
        <f>'signal-per-mass-dry-weight'!AK30*100/'signal-per-mass-dry-weight'!AK$172</f>
        <v>0.592097876286216</v>
      </c>
      <c r="AR30" s="66">
        <f>'signal-per-mass-dry-weight'!AL30*100/'signal-per-mass-dry-weight'!AL$172</f>
        <v>0.875861163963787</v>
      </c>
      <c r="AS30" s="66">
        <f>'signal-per-mass-dry-weight'!AM30*100/'signal-per-mass-dry-weight'!AM$172</f>
        <v>0.889596250605783</v>
      </c>
      <c r="AT30" s="66">
        <f t="shared" si="9"/>
        <v>0.922970422645196</v>
      </c>
      <c r="AU30" s="115">
        <f t="shared" si="10"/>
        <v>0.254399269156644</v>
      </c>
      <c r="AV30" s="66">
        <f>'signal-per-mass-dry-weight'!AN30*100/'signal-per-mass-dry-weight'!AN$172</f>
        <v>0.615674223452067</v>
      </c>
      <c r="AW30" s="66">
        <f>'signal-per-mass-dry-weight'!AO30*100/'signal-per-mass-dry-weight'!AO$172</f>
        <v>1.07244821429875</v>
      </c>
      <c r="AX30" s="66">
        <f>'signal-per-mass-dry-weight'!AP30*100/'signal-per-mass-dry-weight'!AP$172</f>
        <v>0.843977040641389</v>
      </c>
      <c r="AY30" s="66">
        <f>'signal-per-mass-dry-weight'!AQ30*100/'signal-per-mass-dry-weight'!AQ$172</f>
        <v>0.698099994454333</v>
      </c>
      <c r="AZ30" s="66">
        <f>'signal-per-mass-dry-weight'!AR30*100/'signal-per-mass-dry-weight'!AR$172</f>
        <v>0.624145749507135</v>
      </c>
      <c r="BA30" s="66">
        <f t="shared" si="11"/>
        <v>0.770869044470736</v>
      </c>
      <c r="BB30" s="115">
        <f t="shared" si="12"/>
        <v>0.191835389836265</v>
      </c>
      <c r="BC30" s="66">
        <f>'signal-per-mass-dry-weight'!AS30*100/'signal-per-mass-dry-weight'!AS$172</f>
        <v>0.813298859244077</v>
      </c>
      <c r="BD30" s="66">
        <f>'signal-per-mass-dry-weight'!AT30*100/'signal-per-mass-dry-weight'!AT$172</f>
        <v>0.852139720467037</v>
      </c>
      <c r="BE30" s="66">
        <f>'signal-per-mass-dry-weight'!AU30*100/'signal-per-mass-dry-weight'!AU$172</f>
        <v>0.954417662412866</v>
      </c>
      <c r="BF30" s="66">
        <f>'signal-per-mass-dry-weight'!AV30*100/'signal-per-mass-dry-weight'!AV$172</f>
        <v>1.11480511514968</v>
      </c>
      <c r="BG30" s="66">
        <f>'signal-per-mass-dry-weight'!AW30*100/'signal-per-mass-dry-weight'!AW$172</f>
        <v>0.756485713617924</v>
      </c>
      <c r="BH30" s="66">
        <f t="shared" si="13"/>
        <v>0.898229414178317</v>
      </c>
      <c r="BI30" s="115">
        <f t="shared" si="14"/>
        <v>0.140970643368838</v>
      </c>
      <c r="BJ30" s="66">
        <f>'signal-per-mass-dry-weight'!AX30*100/'signal-per-mass-dry-weight'!AX$172</f>
        <v>0.867936283585782</v>
      </c>
      <c r="BK30" s="66">
        <f>'signal-per-mass-dry-weight'!AY30*100/'signal-per-mass-dry-weight'!AY$172</f>
        <v>1.45977505239028</v>
      </c>
      <c r="BL30" s="66">
        <f>'signal-per-mass-dry-weight'!AZ30*100/'signal-per-mass-dry-weight'!AZ$172</f>
        <v>0.764710960835779</v>
      </c>
      <c r="BM30" s="66">
        <f>'signal-per-mass-dry-weight'!BA30*100/'signal-per-mass-dry-weight'!BA$172</f>
        <v>1.42870051107925</v>
      </c>
      <c r="BN30" s="66">
        <f>'signal-per-mass-dry-weight'!BB30*100/'signal-per-mass-dry-weight'!BB$172</f>
        <v>1.28029162073521</v>
      </c>
      <c r="BO30" s="66">
        <f t="shared" si="15"/>
        <v>1.16028288572526</v>
      </c>
      <c r="BP30" s="115">
        <f t="shared" si="16"/>
        <v>0.323299149208724</v>
      </c>
      <c r="BQ30" s="66">
        <f>'signal-per-mass-dry-weight'!BC30*100/'signal-per-mass-dry-weight'!BC$172</f>
        <v>1.00769716350946</v>
      </c>
      <c r="BR30" s="66">
        <f>'signal-per-mass-dry-weight'!BD30*100/'signal-per-mass-dry-weight'!BD$172</f>
        <v>1.07637441917067</v>
      </c>
      <c r="BS30" s="66">
        <f>'signal-per-mass-dry-weight'!BE30*100/'signal-per-mass-dry-weight'!BE$172</f>
        <v>1.12189130714852</v>
      </c>
      <c r="BT30" s="66">
        <f>'signal-per-mass-dry-weight'!BF30*100/'signal-per-mass-dry-weight'!BF$172</f>
        <v>0.879754593480855</v>
      </c>
      <c r="BU30" s="66">
        <f>'signal-per-mass-dry-weight'!BG30*100/'signal-per-mass-dry-weight'!BG$172</f>
        <v>1.05916547567124</v>
      </c>
      <c r="BV30" s="66">
        <f t="shared" si="17"/>
        <v>1.02897659179615</v>
      </c>
      <c r="BW30" s="115">
        <f t="shared" si="18"/>
        <v>0.0928857980639106</v>
      </c>
      <c r="BX30" s="66">
        <f>'signal-per-mass-dry-weight'!BH30*100/'signal-per-mass-dry-weight'!BH$172</f>
        <v>1.39561835183259</v>
      </c>
      <c r="BY30" s="66">
        <f>'signal-per-mass-dry-weight'!BI30*100/'signal-per-mass-dry-weight'!BI$172</f>
        <v>1.19288562579655</v>
      </c>
      <c r="BZ30" s="66">
        <f>'signal-per-mass-dry-weight'!BJ30*100/'signal-per-mass-dry-weight'!BJ$172</f>
        <v>1.19936707489794</v>
      </c>
      <c r="CA30" s="66">
        <f>'signal-per-mass-dry-weight'!BK30*100/'signal-per-mass-dry-weight'!BK$172</f>
        <v>1.2313804330164</v>
      </c>
      <c r="CB30" s="66">
        <f>'signal-per-mass-dry-weight'!BL30*100/'signal-per-mass-dry-weight'!BL$172</f>
        <v>1.09769282988163</v>
      </c>
      <c r="CC30" s="66">
        <f t="shared" si="19"/>
        <v>1.22338886308502</v>
      </c>
      <c r="CD30" s="115">
        <f t="shared" si="20"/>
        <v>0.108436442836423</v>
      </c>
      <c r="CE30" s="121">
        <f>'signal-per-mass-dry-weight'!BM30*100/'signal-per-mass-dry-weight'!BM$172</f>
        <v>2.00375752273284</v>
      </c>
      <c r="CF30" s="66">
        <f>'signal-per-mass-dry-weight'!BN30*100/'signal-per-mass-dry-weight'!BN$172</f>
        <v>2.98338184715846</v>
      </c>
      <c r="CG30" s="66">
        <f>'signal-per-mass-dry-weight'!BO30*100/'signal-per-mass-dry-weight'!BO$172</f>
        <v>2.06694687687711</v>
      </c>
      <c r="CH30" s="66">
        <f>'signal-per-mass-dry-weight'!BP30*100/'signal-per-mass-dry-weight'!BP$172</f>
        <v>2.82163051034669</v>
      </c>
      <c r="CI30" s="66">
        <f>'signal-per-mass-dry-weight'!BQ30*100/'signal-per-mass-dry-weight'!BQ$172</f>
        <v>2.40993595973766</v>
      </c>
      <c r="CJ30" s="66">
        <f t="shared" si="21"/>
        <v>2.45713054337055</v>
      </c>
      <c r="CK30" s="115">
        <f t="shared" si="22"/>
        <v>0.43869647218458</v>
      </c>
      <c r="CL30" s="66">
        <f>'signal-per-mass-dry-weight'!BR30*100/'signal-per-mass-dry-weight'!BR$172</f>
        <v>2.80845542126612</v>
      </c>
      <c r="CM30" s="66">
        <f>'signal-per-mass-dry-weight'!BS30*100/'signal-per-mass-dry-weight'!BS$172</f>
        <v>2.83784073724078</v>
      </c>
      <c r="CN30" s="66">
        <f>'signal-per-mass-dry-weight'!BT30*100/'signal-per-mass-dry-weight'!BT$172</f>
        <v>2.90796706571964</v>
      </c>
      <c r="CO30" s="66">
        <f>'signal-per-mass-dry-weight'!BU30*100/'signal-per-mass-dry-weight'!BU$172</f>
        <v>2.11062750449426</v>
      </c>
      <c r="CP30" s="66">
        <f>'signal-per-mass-dry-weight'!BV30*100/'signal-per-mass-dry-weight'!BV$172</f>
        <v>2.60887637828831</v>
      </c>
      <c r="CQ30" s="66">
        <f t="shared" si="23"/>
        <v>2.65475342140182</v>
      </c>
      <c r="CR30" s="115">
        <f t="shared" si="24"/>
        <v>0.32382099074467</v>
      </c>
      <c r="CS30" s="66">
        <f>'signal-per-mass-dry-weight'!BW30*100/'signal-per-mass-dry-weight'!BW$172</f>
        <v>2.32910901055465</v>
      </c>
      <c r="CT30" s="66">
        <f>'signal-per-mass-dry-weight'!BX30*100/'signal-per-mass-dry-weight'!BX$172</f>
        <v>2.07265632797523</v>
      </c>
      <c r="CU30" s="66">
        <f>'signal-per-mass-dry-weight'!BY30*100/'signal-per-mass-dry-weight'!BY$172</f>
        <v>2.32410270277061</v>
      </c>
      <c r="CV30" s="66">
        <f>'signal-per-mass-dry-weight'!BZ30*100/'signal-per-mass-dry-weight'!BZ$172</f>
        <v>2.52348462813253</v>
      </c>
      <c r="CW30" s="66">
        <f>'signal-per-mass-dry-weight'!CA30*100/'signal-per-mass-dry-weight'!CA$172</f>
        <v>2.03917603371793</v>
      </c>
      <c r="CX30" s="66">
        <f t="shared" si="25"/>
        <v>2.25770574063019</v>
      </c>
      <c r="CY30" s="115">
        <f t="shared" si="26"/>
        <v>0.201335490231148</v>
      </c>
      <c r="CZ30" s="66">
        <f>'signal-per-mass-dry-weight'!CB30*100/'signal-per-mass-dry-weight'!CB$172</f>
        <v>1.79030919878639</v>
      </c>
      <c r="DA30" s="66">
        <f>'signal-per-mass-dry-weight'!CC30*100/'signal-per-mass-dry-weight'!CC$172</f>
        <v>1.67413027298409</v>
      </c>
      <c r="DB30" s="66">
        <f>'signal-per-mass-dry-weight'!CD30*100/'signal-per-mass-dry-weight'!CD$172</f>
        <v>1.79684973491471</v>
      </c>
      <c r="DC30" s="66">
        <f>'signal-per-mass-dry-weight'!CE30*100/'signal-per-mass-dry-weight'!CE$172</f>
        <v>1.83003289423504</v>
      </c>
      <c r="DD30" s="66">
        <f>'signal-per-mass-dry-weight'!CF30*100/'signal-per-mass-dry-weight'!CF$172</f>
        <v>2.00460535764472</v>
      </c>
      <c r="DE30" s="66">
        <f t="shared" si="27"/>
        <v>1.81918549171299</v>
      </c>
      <c r="DF30" s="115">
        <f t="shared" si="28"/>
        <v>0.119239187800235</v>
      </c>
      <c r="DG30" s="66">
        <f>'signal-per-mass-dry-weight'!CG30*100/'signal-per-mass-dry-weight'!CG$172</f>
        <v>2.16220209849175</v>
      </c>
      <c r="DH30" s="66">
        <f>'signal-per-mass-dry-weight'!CH30*100/'signal-per-mass-dry-weight'!CH$172</f>
        <v>2.49885996885006</v>
      </c>
      <c r="DI30" s="66">
        <f>'signal-per-mass-dry-weight'!CI30*100/'signal-per-mass-dry-weight'!CI$172</f>
        <v>1.51351457052979</v>
      </c>
      <c r="DJ30" s="66">
        <f>'signal-per-mass-dry-weight'!CJ30*100/'signal-per-mass-dry-weight'!CJ$172</f>
        <v>1.86366512475513</v>
      </c>
      <c r="DK30" s="66">
        <f>'signal-per-mass-dry-weight'!CK30*100/'signal-per-mass-dry-weight'!CK$172</f>
        <v>2.21294640879295</v>
      </c>
      <c r="DL30" s="66">
        <f t="shared" si="29"/>
        <v>2.05023763428394</v>
      </c>
      <c r="DM30" s="115">
        <f t="shared" si="30"/>
        <v>0.375217648204557</v>
      </c>
      <c r="DN30" s="66">
        <f>'signal-per-mass-dry-weight'!CL30*100/'signal-per-mass-dry-weight'!CL$172</f>
        <v>1.55019222438291</v>
      </c>
      <c r="DO30" s="66">
        <f>'signal-per-mass-dry-weight'!CM30*100/'signal-per-mass-dry-weight'!CM$172</f>
        <v>2.84965503259574</v>
      </c>
      <c r="DP30" s="66">
        <f>'signal-per-mass-dry-weight'!CN30*100/'signal-per-mass-dry-weight'!CN$172</f>
        <v>2.15602588594791</v>
      </c>
      <c r="DQ30" s="66">
        <f>'signal-per-mass-dry-weight'!CO30*100/'signal-per-mass-dry-weight'!CO$172</f>
        <v>2.57986472911359</v>
      </c>
      <c r="DR30" s="66">
        <f>'signal-per-mass-dry-weight'!CP30*100/'signal-per-mass-dry-weight'!CP$172</f>
        <v>2.22307837525599</v>
      </c>
      <c r="DS30" s="66">
        <f t="shared" si="31"/>
        <v>2.27176324945923</v>
      </c>
      <c r="DT30" s="115">
        <f t="shared" si="32"/>
        <v>0.491252362157252</v>
      </c>
      <c r="DU30" s="66">
        <f>'signal-per-mass-dry-weight'!CQ30*100/'signal-per-mass-dry-weight'!CQ$172</f>
        <v>1.54513311420077</v>
      </c>
      <c r="DV30" s="66">
        <f>'signal-per-mass-dry-weight'!CR30*100/'signal-per-mass-dry-weight'!CR$172</f>
        <v>2.65821401656353</v>
      </c>
      <c r="DW30" s="66">
        <f>'signal-per-mass-dry-weight'!CS30*100/'signal-per-mass-dry-weight'!CS$172</f>
        <v>2.00836489776643</v>
      </c>
      <c r="DX30" s="66">
        <f>'signal-per-mass-dry-weight'!CT30*100/'signal-per-mass-dry-weight'!CT$172</f>
        <v>2.39006955994463</v>
      </c>
      <c r="DY30" s="66">
        <f>'signal-per-mass-dry-weight'!CU30*100/'signal-per-mass-dry-weight'!CU$172</f>
        <v>3.00643320819761</v>
      </c>
      <c r="DZ30" s="66">
        <f t="shared" si="33"/>
        <v>2.3216429593346</v>
      </c>
      <c r="EA30" s="115">
        <f t="shared" si="34"/>
        <v>0.567452783194951</v>
      </c>
      <c r="EB30" s="66">
        <f>'signal-per-mass-dry-weight'!CV30*100/'signal-per-mass-dry-weight'!CV$172</f>
        <v>2.62249237627699</v>
      </c>
      <c r="EC30" s="66">
        <f>'signal-per-mass-dry-weight'!CW30*100/'signal-per-mass-dry-weight'!CW$172</f>
        <v>1.64505511642897</v>
      </c>
      <c r="ED30" s="66">
        <f>'signal-per-mass-dry-weight'!CX30*100/'signal-per-mass-dry-weight'!CX$172</f>
        <v>2.81320582222356</v>
      </c>
      <c r="EE30" s="66">
        <f>'signal-per-mass-dry-weight'!CY30*100/'signal-per-mass-dry-weight'!CY$172</f>
        <v>3.02790574105818</v>
      </c>
      <c r="EF30" s="66">
        <f>'signal-per-mass-dry-weight'!CZ30*100/'signal-per-mass-dry-weight'!CZ$172</f>
        <v>2.45235425093978</v>
      </c>
      <c r="EG30" s="66">
        <f t="shared" si="35"/>
        <v>2.5122026613855</v>
      </c>
      <c r="EH30" s="115">
        <f t="shared" si="36"/>
        <v>0.530151649857435</v>
      </c>
    </row>
    <row r="31" spans="1:138">
      <c r="A31">
        <f>'imported data from Web Calc'!A31</f>
        <v>798.6</v>
      </c>
      <c r="B31" t="str">
        <f>'imported data from Web Calc'!B31</f>
        <v>C45H80O10</v>
      </c>
      <c r="C31" s="61" t="str">
        <f>'imported data from Web Calc'!C31</f>
        <v>MGDG(36:3)</v>
      </c>
      <c r="D31" s="96"/>
      <c r="E31" s="96"/>
      <c r="F31" s="96"/>
      <c r="G31" s="66">
        <f>'signal-per-mass-dry-weight'!G31*100/'signal-per-mass-dry-weight'!G$172</f>
        <v>0.379654941475639</v>
      </c>
      <c r="H31" s="66">
        <f>'signal-per-mass-dry-weight'!H31*100/'signal-per-mass-dry-weight'!H$172</f>
        <v>0.336729263054613</v>
      </c>
      <c r="I31" s="66">
        <f>'signal-per-mass-dry-weight'!I31*100/'signal-per-mass-dry-weight'!I$172</f>
        <v>0.3699441080816</v>
      </c>
      <c r="J31" s="66">
        <f>'signal-per-mass-dry-weight'!J31*100/'signal-per-mass-dry-weight'!J$172</f>
        <v>0.379045490203773</v>
      </c>
      <c r="K31" s="66">
        <f>'signal-per-mass-dry-weight'!K31*100/'signal-per-mass-dry-weight'!K$172</f>
        <v>0.34405070005716</v>
      </c>
      <c r="L31" s="66">
        <f>'signal-per-mass-dry-weight'!L31*100/'signal-per-mass-dry-weight'!L$172</f>
        <v>0.403320427712758</v>
      </c>
      <c r="M31" s="66">
        <f>'signal-per-mass-dry-weight'!M31*100/'signal-per-mass-dry-weight'!M$172</f>
        <v>0.408758513810008</v>
      </c>
      <c r="N31" s="66">
        <f>'signal-per-mass-dry-weight'!N31*100/'signal-per-mass-dry-weight'!N$172</f>
        <v>0.336632693921271</v>
      </c>
      <c r="O31" s="66">
        <f>'signal-per-mass-dry-weight'!O31*100/'signal-per-mass-dry-weight'!O$172</f>
        <v>0.38701291331201</v>
      </c>
      <c r="P31" s="66">
        <f>'signal-per-mass-dry-weight'!P31*100/'signal-per-mass-dry-weight'!P$172</f>
        <v>0.363093366234613</v>
      </c>
      <c r="Q31" s="66">
        <f t="shared" si="0"/>
        <v>0.370824241786344</v>
      </c>
      <c r="R31" s="115">
        <f t="shared" si="1"/>
        <v>0.0258447232762309</v>
      </c>
      <c r="S31" s="66">
        <f t="shared" si="2"/>
        <v>0.0696953444891602</v>
      </c>
      <c r="T31" s="66">
        <f>'signal-per-mass-dry-weight'!T31*100/'signal-per-mass-dry-weight'!T$172</f>
        <v>0.214842935851198</v>
      </c>
      <c r="U31" s="66">
        <f>'signal-per-mass-dry-weight'!U31*100/'signal-per-mass-dry-weight'!U$172</f>
        <v>0.208267601672074</v>
      </c>
      <c r="V31" s="66">
        <f>'signal-per-mass-dry-weight'!V31*100/'signal-per-mass-dry-weight'!V$172</f>
        <v>0.244577230657184</v>
      </c>
      <c r="W31" s="66">
        <f>'signal-per-mass-dry-weight'!W31*100/'signal-per-mass-dry-weight'!W$172</f>
        <v>0.264544006835749</v>
      </c>
      <c r="X31" s="66">
        <f>'signal-per-mass-dry-weight'!X31*100/'signal-per-mass-dry-weight'!X$172</f>
        <v>0.283140438528261</v>
      </c>
      <c r="Y31" s="66">
        <f t="shared" si="3"/>
        <v>0.243074442708893</v>
      </c>
      <c r="Z31" s="115">
        <f t="shared" si="4"/>
        <v>0.0319257683495273</v>
      </c>
      <c r="AA31" s="66">
        <f>'signal-per-mass-dry-weight'!Y31*100/'signal-per-mass-dry-weight'!Y$172</f>
        <v>0.223112837571964</v>
      </c>
      <c r="AB31" s="66">
        <f>'signal-per-mass-dry-weight'!Z31*100/'signal-per-mass-dry-weight'!Z$172</f>
        <v>0.224501386214145</v>
      </c>
      <c r="AC31" s="66">
        <f>'signal-per-mass-dry-weight'!AA31*100/'signal-per-mass-dry-weight'!AA$172</f>
        <v>0.257020912249893</v>
      </c>
      <c r="AD31" s="66">
        <f>'signal-per-mass-dry-weight'!AB31*100/'signal-per-mass-dry-weight'!AB$172</f>
        <v>0.293221682523226</v>
      </c>
      <c r="AE31" s="66">
        <f>'signal-per-mass-dry-weight'!AC31*100/'signal-per-mass-dry-weight'!AC$172</f>
        <v>0.236378311550573</v>
      </c>
      <c r="AF31" s="66">
        <f t="shared" si="5"/>
        <v>0.24684702602196</v>
      </c>
      <c r="AG31" s="115">
        <f t="shared" si="6"/>
        <v>0.0292675162469982</v>
      </c>
      <c r="AH31" s="66">
        <f>'signal-per-mass-dry-weight'!AD31*100/'signal-per-mass-dry-weight'!AD$172</f>
        <v>0.301726148559693</v>
      </c>
      <c r="AI31" s="66">
        <f>'signal-per-mass-dry-weight'!AE31*100/'signal-per-mass-dry-weight'!AE$172</f>
        <v>0.407034015754158</v>
      </c>
      <c r="AJ31" s="66">
        <f>'signal-per-mass-dry-weight'!AF31*100/'signal-per-mass-dry-weight'!AF$172</f>
        <v>0.289141173326798</v>
      </c>
      <c r="AK31" s="66">
        <f>'signal-per-mass-dry-weight'!AG31*100/'signal-per-mass-dry-weight'!AG$172</f>
        <v>0.306052687721898</v>
      </c>
      <c r="AL31" s="66">
        <f>'signal-per-mass-dry-weight'!AH31*100/'signal-per-mass-dry-weight'!AH$172</f>
        <v>0.302926547310047</v>
      </c>
      <c r="AM31" s="66">
        <f t="shared" si="7"/>
        <v>0.321376114534519</v>
      </c>
      <c r="AN31" s="115">
        <f t="shared" si="8"/>
        <v>0.0483158425852289</v>
      </c>
      <c r="AO31" s="66">
        <f>'signal-per-mass-dry-weight'!AI31*100/'signal-per-mass-dry-weight'!AI$172</f>
        <v>0.365342834314145</v>
      </c>
      <c r="AP31" s="66">
        <f>'signal-per-mass-dry-weight'!AJ31*100/'signal-per-mass-dry-weight'!AJ$172</f>
        <v>0.247365340441065</v>
      </c>
      <c r="AQ31" s="66">
        <f>'signal-per-mass-dry-weight'!AK31*100/'signal-per-mass-dry-weight'!AK$172</f>
        <v>0.239374582226543</v>
      </c>
      <c r="AR31" s="66">
        <f>'signal-per-mass-dry-weight'!AL31*100/'signal-per-mass-dry-weight'!AL$172</f>
        <v>0.380037839800918</v>
      </c>
      <c r="AS31" s="66">
        <f>'signal-per-mass-dry-weight'!AM31*100/'signal-per-mass-dry-weight'!AM$172</f>
        <v>0.368726778540845</v>
      </c>
      <c r="AT31" s="66">
        <f t="shared" si="9"/>
        <v>0.320169475064703</v>
      </c>
      <c r="AU31" s="115">
        <f t="shared" si="10"/>
        <v>0.0703756384162312</v>
      </c>
      <c r="AV31" s="66">
        <f>'signal-per-mass-dry-weight'!AN31*100/'signal-per-mass-dry-weight'!AN$172</f>
        <v>0.22378325593429</v>
      </c>
      <c r="AW31" s="66">
        <f>'signal-per-mass-dry-weight'!AO31*100/'signal-per-mass-dry-weight'!AO$172</f>
        <v>0.283756418873815</v>
      </c>
      <c r="AX31" s="66">
        <f>'signal-per-mass-dry-weight'!AP31*100/'signal-per-mass-dry-weight'!AP$172</f>
        <v>0.247395825811014</v>
      </c>
      <c r="AY31" s="66">
        <f>'signal-per-mass-dry-weight'!AQ31*100/'signal-per-mass-dry-weight'!AQ$172</f>
        <v>0.183956154527521</v>
      </c>
      <c r="AZ31" s="66">
        <f>'signal-per-mass-dry-weight'!AR31*100/'signal-per-mass-dry-weight'!AR$172</f>
        <v>0.211301094711849</v>
      </c>
      <c r="BA31" s="66">
        <f t="shared" si="11"/>
        <v>0.230038549971698</v>
      </c>
      <c r="BB31" s="115">
        <f t="shared" si="12"/>
        <v>0.0377514654249673</v>
      </c>
      <c r="BC31" s="66">
        <f>'signal-per-mass-dry-weight'!AS31*100/'signal-per-mass-dry-weight'!AS$172</f>
        <v>0.332102366599273</v>
      </c>
      <c r="BD31" s="66">
        <f>'signal-per-mass-dry-weight'!AT31*100/'signal-per-mass-dry-weight'!AT$172</f>
        <v>0.20651611340572</v>
      </c>
      <c r="BE31" s="66">
        <f>'signal-per-mass-dry-weight'!AU31*100/'signal-per-mass-dry-weight'!AU$172</f>
        <v>0.19028368897966</v>
      </c>
      <c r="BF31" s="66">
        <f>'signal-per-mass-dry-weight'!AV31*100/'signal-per-mass-dry-weight'!AV$172</f>
        <v>0.284026780929854</v>
      </c>
      <c r="BG31" s="66">
        <f>'signal-per-mass-dry-weight'!AW31*100/'signal-per-mass-dry-weight'!AW$172</f>
        <v>0.175987995876392</v>
      </c>
      <c r="BH31" s="66">
        <f t="shared" si="13"/>
        <v>0.23778338915818</v>
      </c>
      <c r="BI31" s="115">
        <f t="shared" si="14"/>
        <v>0.0672440619478079</v>
      </c>
      <c r="BJ31" s="66">
        <f>'signal-per-mass-dry-weight'!AX31*100/'signal-per-mass-dry-weight'!AX$172</f>
        <v>0.212825653812926</v>
      </c>
      <c r="BK31" s="66">
        <f>'signal-per-mass-dry-weight'!AY31*100/'signal-per-mass-dry-weight'!AY$172</f>
        <v>0.299149751332897</v>
      </c>
      <c r="BL31" s="66">
        <f>'signal-per-mass-dry-weight'!AZ31*100/'signal-per-mass-dry-weight'!AZ$172</f>
        <v>0.225216079496481</v>
      </c>
      <c r="BM31" s="66">
        <f>'signal-per-mass-dry-weight'!BA31*100/'signal-per-mass-dry-weight'!BA$172</f>
        <v>0.256562415721979</v>
      </c>
      <c r="BN31" s="66">
        <f>'signal-per-mass-dry-weight'!BB31*100/'signal-per-mass-dry-weight'!BB$172</f>
        <v>0.215814004455065</v>
      </c>
      <c r="BO31" s="66">
        <f t="shared" si="15"/>
        <v>0.24191358096387</v>
      </c>
      <c r="BP31" s="115">
        <f t="shared" si="16"/>
        <v>0.0363891107112199</v>
      </c>
      <c r="BQ31" s="66">
        <f>'signal-per-mass-dry-weight'!BC31*100/'signal-per-mass-dry-weight'!BC$172</f>
        <v>0.297961217129065</v>
      </c>
      <c r="BR31" s="66">
        <f>'signal-per-mass-dry-weight'!BD31*100/'signal-per-mass-dry-weight'!BD$172</f>
        <v>0.2593402120539</v>
      </c>
      <c r="BS31" s="66">
        <f>'signal-per-mass-dry-weight'!BE31*100/'signal-per-mass-dry-weight'!BE$172</f>
        <v>0.36333653444518</v>
      </c>
      <c r="BT31" s="66">
        <f>'signal-per-mass-dry-weight'!BF31*100/'signal-per-mass-dry-weight'!BF$172</f>
        <v>0.225258265386674</v>
      </c>
      <c r="BU31" s="66">
        <f>'signal-per-mass-dry-weight'!BG31*100/'signal-per-mass-dry-weight'!BG$172</f>
        <v>0.280353566030523</v>
      </c>
      <c r="BV31" s="66">
        <f t="shared" si="17"/>
        <v>0.285249959009069</v>
      </c>
      <c r="BW31" s="115">
        <f t="shared" si="18"/>
        <v>0.0513648281937584</v>
      </c>
      <c r="BX31" s="66">
        <f>'signal-per-mass-dry-weight'!BH31*100/'signal-per-mass-dry-weight'!BH$172</f>
        <v>0.340274439139395</v>
      </c>
      <c r="BY31" s="66">
        <f>'signal-per-mass-dry-weight'!BI31*100/'signal-per-mass-dry-weight'!BI$172</f>
        <v>0.357686844316806</v>
      </c>
      <c r="BZ31" s="66">
        <f>'signal-per-mass-dry-weight'!BJ31*100/'signal-per-mass-dry-weight'!BJ$172</f>
        <v>0.325914966004875</v>
      </c>
      <c r="CA31" s="66">
        <f>'signal-per-mass-dry-weight'!BK31*100/'signal-per-mass-dry-weight'!BK$172</f>
        <v>0.355966506332365</v>
      </c>
      <c r="CB31" s="66">
        <f>'signal-per-mass-dry-weight'!BL31*100/'signal-per-mass-dry-weight'!BL$172</f>
        <v>0.327262458598251</v>
      </c>
      <c r="CC31" s="66">
        <f t="shared" si="19"/>
        <v>0.341421042878338</v>
      </c>
      <c r="CD31" s="115">
        <f t="shared" si="20"/>
        <v>0.0151522723748317</v>
      </c>
      <c r="CE31" s="121">
        <f>'signal-per-mass-dry-weight'!BM31*100/'signal-per-mass-dry-weight'!BM$172</f>
        <v>0.459122333936483</v>
      </c>
      <c r="CF31" s="66">
        <f>'signal-per-mass-dry-weight'!BN31*100/'signal-per-mass-dry-weight'!BN$172</f>
        <v>0.604641709314881</v>
      </c>
      <c r="CG31" s="66">
        <f>'signal-per-mass-dry-weight'!BO31*100/'signal-per-mass-dry-weight'!BO$172</f>
        <v>0.55539583138962</v>
      </c>
      <c r="CH31" s="66">
        <f>'signal-per-mass-dry-weight'!BP31*100/'signal-per-mass-dry-weight'!BP$172</f>
        <v>0.64619078697925</v>
      </c>
      <c r="CI31" s="66">
        <f>'signal-per-mass-dry-weight'!BQ31*100/'signal-per-mass-dry-weight'!BQ$172</f>
        <v>0.635587505864878</v>
      </c>
      <c r="CJ31" s="66">
        <f t="shared" si="21"/>
        <v>0.580187633497022</v>
      </c>
      <c r="CK31" s="115">
        <f t="shared" si="22"/>
        <v>0.0763135049671654</v>
      </c>
      <c r="CL31" s="66">
        <f>'signal-per-mass-dry-weight'!BR31*100/'signal-per-mass-dry-weight'!BR$172</f>
        <v>0.570602886383289</v>
      </c>
      <c r="CM31" s="66">
        <f>'signal-per-mass-dry-weight'!BS31*100/'signal-per-mass-dry-weight'!BS$172</f>
        <v>0.667810635643471</v>
      </c>
      <c r="CN31" s="66">
        <f>'signal-per-mass-dry-weight'!BT31*100/'signal-per-mass-dry-weight'!BT$172</f>
        <v>0.713148299440766</v>
      </c>
      <c r="CO31" s="66">
        <f>'signal-per-mass-dry-weight'!BU31*100/'signal-per-mass-dry-weight'!BU$172</f>
        <v>0.730125866375538</v>
      </c>
      <c r="CP31" s="66">
        <f>'signal-per-mass-dry-weight'!BV31*100/'signal-per-mass-dry-weight'!BV$172</f>
        <v>0.78744646678942</v>
      </c>
      <c r="CQ31" s="66">
        <f t="shared" si="23"/>
        <v>0.693826830926497</v>
      </c>
      <c r="CR31" s="115">
        <f t="shared" si="24"/>
        <v>0.0811118953436822</v>
      </c>
      <c r="CS31" s="66">
        <f>'signal-per-mass-dry-weight'!BW31*100/'signal-per-mass-dry-weight'!BW$172</f>
        <v>0.558739205977988</v>
      </c>
      <c r="CT31" s="66">
        <f>'signal-per-mass-dry-weight'!BX31*100/'signal-per-mass-dry-weight'!BX$172</f>
        <v>0.517599837984376</v>
      </c>
      <c r="CU31" s="66">
        <f>'signal-per-mass-dry-weight'!BY31*100/'signal-per-mass-dry-weight'!BY$172</f>
        <v>0.56873812363873</v>
      </c>
      <c r="CV31" s="66">
        <f>'signal-per-mass-dry-weight'!BZ31*100/'signal-per-mass-dry-weight'!BZ$172</f>
        <v>0.645137087719811</v>
      </c>
      <c r="CW31" s="66">
        <f>'signal-per-mass-dry-weight'!CA31*100/'signal-per-mass-dry-weight'!CA$172</f>
        <v>0.723330366677304</v>
      </c>
      <c r="CX31" s="66">
        <f t="shared" si="25"/>
        <v>0.602708924399642</v>
      </c>
      <c r="CY31" s="115">
        <f t="shared" si="26"/>
        <v>0.0816709700761612</v>
      </c>
      <c r="CZ31" s="66">
        <f>'signal-per-mass-dry-weight'!CB31*100/'signal-per-mass-dry-weight'!CB$172</f>
        <v>0.474037844458534</v>
      </c>
      <c r="DA31" s="66">
        <f>'signal-per-mass-dry-weight'!CC31*100/'signal-per-mass-dry-weight'!CC$172</f>
        <v>0.386930661619712</v>
      </c>
      <c r="DB31" s="66">
        <f>'signal-per-mass-dry-weight'!CD31*100/'signal-per-mass-dry-weight'!CD$172</f>
        <v>0.429348113540522</v>
      </c>
      <c r="DC31" s="66">
        <f>'signal-per-mass-dry-weight'!CE31*100/'signal-per-mass-dry-weight'!CE$172</f>
        <v>0.536418690016115</v>
      </c>
      <c r="DD31" s="66">
        <f>'signal-per-mass-dry-weight'!CF31*100/'signal-per-mass-dry-weight'!CF$172</f>
        <v>0.529171716775141</v>
      </c>
      <c r="DE31" s="66">
        <f t="shared" si="27"/>
        <v>0.471181405282005</v>
      </c>
      <c r="DF31" s="115">
        <f t="shared" si="28"/>
        <v>0.0641777821697217</v>
      </c>
      <c r="DG31" s="66">
        <f>'signal-per-mass-dry-weight'!CG31*100/'signal-per-mass-dry-weight'!CG$172</f>
        <v>0.556121938912487</v>
      </c>
      <c r="DH31" s="66">
        <f>'signal-per-mass-dry-weight'!CH31*100/'signal-per-mass-dry-weight'!CH$172</f>
        <v>0.0419271806854037</v>
      </c>
      <c r="DI31" s="66">
        <f>'signal-per-mass-dry-weight'!CI31*100/'signal-per-mass-dry-weight'!CI$172</f>
        <v>0.375358516636521</v>
      </c>
      <c r="DJ31" s="66">
        <f>'signal-per-mass-dry-weight'!CJ31*100/'signal-per-mass-dry-weight'!CJ$172</f>
        <v>0.461122903810297</v>
      </c>
      <c r="DK31" s="66">
        <f>'signal-per-mass-dry-weight'!CK31*100/'signal-per-mass-dry-weight'!CK$172</f>
        <v>0.44020976949107</v>
      </c>
      <c r="DL31" s="66">
        <f t="shared" si="29"/>
        <v>0.374948061907156</v>
      </c>
      <c r="DM31" s="115">
        <f t="shared" si="30"/>
        <v>0.197111797824065</v>
      </c>
      <c r="DN31" s="66">
        <f>'signal-per-mass-dry-weight'!CL31*100/'signal-per-mass-dry-weight'!CL$172</f>
        <v>0.346044300435963</v>
      </c>
      <c r="DO31" s="66">
        <f>'signal-per-mass-dry-weight'!CM31*100/'signal-per-mass-dry-weight'!CM$172</f>
        <v>0.499591420271531</v>
      </c>
      <c r="DP31" s="66">
        <f>'signal-per-mass-dry-weight'!CN31*100/'signal-per-mass-dry-weight'!CN$172</f>
        <v>0.515327868818916</v>
      </c>
      <c r="DQ31" s="66">
        <f>'signal-per-mass-dry-weight'!CO31*100/'signal-per-mass-dry-weight'!CO$172</f>
        <v>0.658244897795893</v>
      </c>
      <c r="DR31" s="66">
        <f>'signal-per-mass-dry-weight'!CP31*100/'signal-per-mass-dry-weight'!CP$172</f>
        <v>0.634861923783706</v>
      </c>
      <c r="DS31" s="66">
        <f t="shared" si="31"/>
        <v>0.530814082221202</v>
      </c>
      <c r="DT31" s="115">
        <f t="shared" si="32"/>
        <v>0.124919089591599</v>
      </c>
      <c r="DU31" s="66">
        <f>'signal-per-mass-dry-weight'!CQ31*100/'signal-per-mass-dry-weight'!CQ$172</f>
        <v>0.484395867441751</v>
      </c>
      <c r="DV31" s="66">
        <f>'signal-per-mass-dry-weight'!CR31*100/'signal-per-mass-dry-weight'!CR$172</f>
        <v>0.624102421280134</v>
      </c>
      <c r="DW31" s="66">
        <f>'signal-per-mass-dry-weight'!CS31*100/'signal-per-mass-dry-weight'!CS$172</f>
        <v>0.552736364649143</v>
      </c>
      <c r="DX31" s="66">
        <f>'signal-per-mass-dry-weight'!CT31*100/'signal-per-mass-dry-weight'!CT$172</f>
        <v>0.331487034444582</v>
      </c>
      <c r="DY31" s="66">
        <f>'signal-per-mass-dry-weight'!CU31*100/'signal-per-mass-dry-weight'!CU$172</f>
        <v>0.501072201366268</v>
      </c>
      <c r="DZ31" s="66">
        <f t="shared" si="33"/>
        <v>0.498758777836376</v>
      </c>
      <c r="EA31" s="115">
        <f t="shared" si="34"/>
        <v>0.108185130783588</v>
      </c>
      <c r="EB31" s="66">
        <f>'signal-per-mass-dry-weight'!CV31*100/'signal-per-mass-dry-weight'!CV$172</f>
        <v>0.706837034922945</v>
      </c>
      <c r="EC31" s="66">
        <f>'signal-per-mass-dry-weight'!CW31*100/'signal-per-mass-dry-weight'!CW$172</f>
        <v>0.533458645412668</v>
      </c>
      <c r="ED31" s="66">
        <f>'signal-per-mass-dry-weight'!CX31*100/'signal-per-mass-dry-weight'!CX$172</f>
        <v>0.737310230002499</v>
      </c>
      <c r="EE31" s="66">
        <f>'signal-per-mass-dry-weight'!CY31*100/'signal-per-mass-dry-weight'!CY$172</f>
        <v>0.7002333850932</v>
      </c>
      <c r="EF31" s="66">
        <f>'signal-per-mass-dry-weight'!CZ31*100/'signal-per-mass-dry-weight'!CZ$172</f>
        <v>0.671682108357632</v>
      </c>
      <c r="EG31" s="66">
        <f t="shared" si="35"/>
        <v>0.669904280757789</v>
      </c>
      <c r="EH31" s="115">
        <f t="shared" si="36"/>
        <v>0.0797621730040327</v>
      </c>
    </row>
    <row r="32" spans="1:138">
      <c r="A32">
        <f>'imported data from Web Calc'!A32</f>
        <v>800.6</v>
      </c>
      <c r="B32" t="str">
        <f>'imported data from Web Calc'!B32</f>
        <v>C45H82O10</v>
      </c>
      <c r="C32" s="61" t="str">
        <f>'imported data from Web Calc'!C32</f>
        <v>MGDG(36:2)</v>
      </c>
      <c r="D32" s="96"/>
      <c r="E32" s="96"/>
      <c r="F32" s="96"/>
      <c r="G32" s="66">
        <f>'signal-per-mass-dry-weight'!G32*100/'signal-per-mass-dry-weight'!G$172</f>
        <v>0.0277739373169678</v>
      </c>
      <c r="H32" s="66">
        <f>'signal-per-mass-dry-weight'!H32*100/'signal-per-mass-dry-weight'!H$172</f>
        <v>0.030589019688377</v>
      </c>
      <c r="I32" s="66">
        <f>'signal-per-mass-dry-weight'!I32*100/'signal-per-mass-dry-weight'!I$172</f>
        <v>0.0330040024513248</v>
      </c>
      <c r="J32" s="66">
        <f>'signal-per-mass-dry-weight'!J32*100/'signal-per-mass-dry-weight'!J$172</f>
        <v>0</v>
      </c>
      <c r="K32" s="66">
        <f>'signal-per-mass-dry-weight'!K32*100/'signal-per-mass-dry-weight'!K$172</f>
        <v>0.032992301430602</v>
      </c>
      <c r="L32" s="66">
        <f>'signal-per-mass-dry-weight'!L32*100/'signal-per-mass-dry-weight'!L$172</f>
        <v>0.0312863788575534</v>
      </c>
      <c r="M32" s="66">
        <f>'signal-per-mass-dry-weight'!M32*100/'signal-per-mass-dry-weight'!M$172</f>
        <v>0.0389571889692396</v>
      </c>
      <c r="N32" s="66">
        <f>'signal-per-mass-dry-weight'!N32*100/'signal-per-mass-dry-weight'!N$172</f>
        <v>0.0286477822857243</v>
      </c>
      <c r="O32" s="66">
        <f>'signal-per-mass-dry-weight'!O32*100/'signal-per-mass-dry-weight'!O$172</f>
        <v>0.0192657744126812</v>
      </c>
      <c r="P32" s="66">
        <f>'signal-per-mass-dry-weight'!P32*100/'signal-per-mass-dry-weight'!P$172</f>
        <v>0.0074327347911556</v>
      </c>
      <c r="Q32" s="66">
        <f t="shared" si="0"/>
        <v>0.0249949120203626</v>
      </c>
      <c r="R32" s="115">
        <f t="shared" si="1"/>
        <v>0.0123872277254998</v>
      </c>
      <c r="S32" s="66">
        <f t="shared" si="2"/>
        <v>0.495589971087248</v>
      </c>
      <c r="T32" s="66">
        <f>'signal-per-mass-dry-weight'!T32*100/'signal-per-mass-dry-weight'!T$172</f>
        <v>0.026299738699026</v>
      </c>
      <c r="U32" s="66">
        <f>'signal-per-mass-dry-weight'!U32*100/'signal-per-mass-dry-weight'!U$172</f>
        <v>0.0210571446823314</v>
      </c>
      <c r="V32" s="66">
        <f>'signal-per-mass-dry-weight'!V32*100/'signal-per-mass-dry-weight'!V$172</f>
        <v>0.015132421376883</v>
      </c>
      <c r="W32" s="66">
        <f>'signal-per-mass-dry-weight'!W32*100/'signal-per-mass-dry-weight'!W$172</f>
        <v>0.0140744327819804</v>
      </c>
      <c r="X32" s="66">
        <f>'signal-per-mass-dry-weight'!X32*100/'signal-per-mass-dry-weight'!X$172</f>
        <v>0.0209800452327735</v>
      </c>
      <c r="Y32" s="66">
        <f t="shared" si="3"/>
        <v>0.0195087565545988</v>
      </c>
      <c r="Z32" s="115">
        <f t="shared" si="4"/>
        <v>0.00498407010153137</v>
      </c>
      <c r="AA32" s="66">
        <f>'signal-per-mass-dry-weight'!Y32*100/'signal-per-mass-dry-weight'!Y$172</f>
        <v>0.0146007665764006</v>
      </c>
      <c r="AB32" s="66">
        <f>'signal-per-mass-dry-weight'!Z32*100/'signal-per-mass-dry-weight'!Z$172</f>
        <v>0.0133195428847167</v>
      </c>
      <c r="AC32" s="66">
        <f>'signal-per-mass-dry-weight'!AA32*100/'signal-per-mass-dry-weight'!AA$172</f>
        <v>0.01907258356775</v>
      </c>
      <c r="AD32" s="66">
        <f>'signal-per-mass-dry-weight'!AB32*100/'signal-per-mass-dry-weight'!AB$172</f>
        <v>0</v>
      </c>
      <c r="AE32" s="66">
        <f>'signal-per-mass-dry-weight'!AC32*100/'signal-per-mass-dry-weight'!AC$172</f>
        <v>0.0108765435713469</v>
      </c>
      <c r="AF32" s="66">
        <f t="shared" si="5"/>
        <v>0.0115738873200429</v>
      </c>
      <c r="AG32" s="115">
        <f t="shared" si="6"/>
        <v>0.00712181354711209</v>
      </c>
      <c r="AH32" s="66">
        <f>'signal-per-mass-dry-weight'!AD32*100/'signal-per-mass-dry-weight'!AD$172</f>
        <v>0.0324842264779993</v>
      </c>
      <c r="AI32" s="66">
        <f>'signal-per-mass-dry-weight'!AE32*100/'signal-per-mass-dry-weight'!AE$172</f>
        <v>0</v>
      </c>
      <c r="AJ32" s="66">
        <f>'signal-per-mass-dry-weight'!AF32*100/'signal-per-mass-dry-weight'!AF$172</f>
        <v>0.0166030283121247</v>
      </c>
      <c r="AK32" s="66">
        <f>'signal-per-mass-dry-weight'!AG32*100/'signal-per-mass-dry-weight'!AG$172</f>
        <v>0.0177610904022216</v>
      </c>
      <c r="AL32" s="66">
        <f>'signal-per-mass-dry-weight'!AH32*100/'signal-per-mass-dry-weight'!AH$172</f>
        <v>0.032664049419543</v>
      </c>
      <c r="AM32" s="66">
        <f t="shared" si="7"/>
        <v>0.0199024789223777</v>
      </c>
      <c r="AN32" s="115">
        <f t="shared" si="8"/>
        <v>0.0135345727628078</v>
      </c>
      <c r="AO32" s="66">
        <f>'signal-per-mass-dry-weight'!AI32*100/'signal-per-mass-dry-weight'!AI$172</f>
        <v>0</v>
      </c>
      <c r="AP32" s="66">
        <f>'signal-per-mass-dry-weight'!AJ32*100/'signal-per-mass-dry-weight'!AJ$172</f>
        <v>0.0349380973542672</v>
      </c>
      <c r="AQ32" s="66">
        <f>'signal-per-mass-dry-weight'!AK32*100/'signal-per-mass-dry-weight'!AK$172</f>
        <v>0.0184191656728835</v>
      </c>
      <c r="AR32" s="66">
        <f>'signal-per-mass-dry-weight'!AL32*100/'signal-per-mass-dry-weight'!AL$172</f>
        <v>0.0165274441387623</v>
      </c>
      <c r="AS32" s="66">
        <f>'signal-per-mass-dry-weight'!AM32*100/'signal-per-mass-dry-weight'!AM$172</f>
        <v>0.0216202775007921</v>
      </c>
      <c r="AT32" s="66">
        <f t="shared" si="9"/>
        <v>0.018300996933341</v>
      </c>
      <c r="AU32" s="115">
        <f t="shared" si="10"/>
        <v>0.012508963546411</v>
      </c>
      <c r="AV32" s="66">
        <f>'signal-per-mass-dry-weight'!AN32*100/'signal-per-mass-dry-weight'!AN$172</f>
        <v>0.00199999528250452</v>
      </c>
      <c r="AW32" s="66">
        <f>'signal-per-mass-dry-weight'!AO32*100/'signal-per-mass-dry-weight'!AO$172</f>
        <v>0.0201758366271496</v>
      </c>
      <c r="AX32" s="66">
        <f>'signal-per-mass-dry-weight'!AP32*100/'signal-per-mass-dry-weight'!AP$172</f>
        <v>0.0132798304318174</v>
      </c>
      <c r="AY32" s="66">
        <f>'signal-per-mass-dry-weight'!AQ32*100/'signal-per-mass-dry-weight'!AQ$172</f>
        <v>0.00688377153305944</v>
      </c>
      <c r="AZ32" s="66">
        <f>'signal-per-mass-dry-weight'!AR32*100/'signal-per-mass-dry-weight'!AR$172</f>
        <v>0.00595546079044544</v>
      </c>
      <c r="BA32" s="66">
        <f t="shared" si="11"/>
        <v>0.00965897893299528</v>
      </c>
      <c r="BB32" s="115">
        <f t="shared" si="12"/>
        <v>0.00713779928687677</v>
      </c>
      <c r="BC32" s="66">
        <f>'signal-per-mass-dry-weight'!AS32*100/'signal-per-mass-dry-weight'!AS$172</f>
        <v>0.00876647865589603</v>
      </c>
      <c r="BD32" s="66">
        <f>'signal-per-mass-dry-weight'!AT32*100/'signal-per-mass-dry-weight'!AT$172</f>
        <v>0.00803118218800022</v>
      </c>
      <c r="BE32" s="66">
        <f>'signal-per-mass-dry-weight'!AU32*100/'signal-per-mass-dry-weight'!AU$172</f>
        <v>0.0162290992177048</v>
      </c>
      <c r="BF32" s="66">
        <f>'signal-per-mass-dry-weight'!AV32*100/'signal-per-mass-dry-weight'!AV$172</f>
        <v>0.022509122388691</v>
      </c>
      <c r="BG32" s="66">
        <f>'signal-per-mass-dry-weight'!AW32*100/'signal-per-mass-dry-weight'!AW$172</f>
        <v>0.00687316302303323</v>
      </c>
      <c r="BH32" s="66">
        <f t="shared" si="13"/>
        <v>0.0124818090946651</v>
      </c>
      <c r="BI32" s="115">
        <f t="shared" si="14"/>
        <v>0.00670182561044347</v>
      </c>
      <c r="BJ32" s="66">
        <f>'signal-per-mass-dry-weight'!AX32*100/'signal-per-mass-dry-weight'!AX$172</f>
        <v>0.0229032817830745</v>
      </c>
      <c r="BK32" s="66">
        <f>'signal-per-mass-dry-weight'!AY32*100/'signal-per-mass-dry-weight'!AY$172</f>
        <v>0.0413697599153405</v>
      </c>
      <c r="BL32" s="66">
        <f>'signal-per-mass-dry-weight'!AZ32*100/'signal-per-mass-dry-weight'!AZ$172</f>
        <v>0.030404170732025</v>
      </c>
      <c r="BM32" s="66">
        <f>'signal-per-mass-dry-weight'!BA32*100/'signal-per-mass-dry-weight'!BA$172</f>
        <v>0.0235182214411814</v>
      </c>
      <c r="BN32" s="66">
        <f>'signal-per-mass-dry-weight'!BB32*100/'signal-per-mass-dry-weight'!BB$172</f>
        <v>0.028186384211747</v>
      </c>
      <c r="BO32" s="66">
        <f t="shared" si="15"/>
        <v>0.0292763636166737</v>
      </c>
      <c r="BP32" s="115">
        <f t="shared" si="16"/>
        <v>0.00745792550579825</v>
      </c>
      <c r="BQ32" s="66">
        <f>'signal-per-mass-dry-weight'!BC32*100/'signal-per-mass-dry-weight'!BC$172</f>
        <v>0.0339735465024128</v>
      </c>
      <c r="BR32" s="66">
        <f>'signal-per-mass-dry-weight'!BD32*100/'signal-per-mass-dry-weight'!BD$172</f>
        <v>0.0214324553259587</v>
      </c>
      <c r="BS32" s="66">
        <f>'signal-per-mass-dry-weight'!BE32*100/'signal-per-mass-dry-weight'!BE$172</f>
        <v>0.0438588844346079</v>
      </c>
      <c r="BT32" s="66">
        <f>'signal-per-mass-dry-weight'!BF32*100/'signal-per-mass-dry-weight'!BF$172</f>
        <v>0.0034485793072227</v>
      </c>
      <c r="BU32" s="66">
        <f>'signal-per-mass-dry-weight'!BG32*100/'signal-per-mass-dry-weight'!BG$172</f>
        <v>0.016240849317628</v>
      </c>
      <c r="BV32" s="66">
        <f t="shared" si="17"/>
        <v>0.023790862977566</v>
      </c>
      <c r="BW32" s="115">
        <f t="shared" si="18"/>
        <v>0.0156747075475797</v>
      </c>
      <c r="BX32" s="66">
        <f>'signal-per-mass-dry-weight'!BH32*100/'signal-per-mass-dry-weight'!BH$172</f>
        <v>0</v>
      </c>
      <c r="BY32" s="66">
        <f>'signal-per-mass-dry-weight'!BI32*100/'signal-per-mass-dry-weight'!BI$172</f>
        <v>0.0352321541652054</v>
      </c>
      <c r="BZ32" s="66">
        <f>'signal-per-mass-dry-weight'!BJ32*100/'signal-per-mass-dry-weight'!BJ$172</f>
        <v>0</v>
      </c>
      <c r="CA32" s="66">
        <f>'signal-per-mass-dry-weight'!BK32*100/'signal-per-mass-dry-weight'!BK$172</f>
        <v>0.00975611906244261</v>
      </c>
      <c r="CB32" s="66">
        <f>'signal-per-mass-dry-weight'!BL32*100/'signal-per-mass-dry-weight'!BL$172</f>
        <v>0.0337489410429446</v>
      </c>
      <c r="CC32" s="66">
        <f t="shared" si="19"/>
        <v>0.0157474428541185</v>
      </c>
      <c r="CD32" s="115">
        <f t="shared" si="20"/>
        <v>0.0175753220851203</v>
      </c>
      <c r="CE32" s="121">
        <f>'signal-per-mass-dry-weight'!BM32*100/'signal-per-mass-dry-weight'!BM$172</f>
        <v>0.0388754338031645</v>
      </c>
      <c r="CF32" s="66">
        <f>'signal-per-mass-dry-weight'!BN32*100/'signal-per-mass-dry-weight'!BN$172</f>
        <v>0.0284217809468372</v>
      </c>
      <c r="CG32" s="66">
        <f>'signal-per-mass-dry-weight'!BO32*100/'signal-per-mass-dry-weight'!BO$172</f>
        <v>0.0305224822789923</v>
      </c>
      <c r="CH32" s="66">
        <f>'signal-per-mass-dry-weight'!BP32*100/'signal-per-mass-dry-weight'!BP$172</f>
        <v>0.0970325072409356</v>
      </c>
      <c r="CI32" s="66">
        <f>'signal-per-mass-dry-weight'!BQ32*100/'signal-per-mass-dry-weight'!BQ$172</f>
        <v>0.0598769936927583</v>
      </c>
      <c r="CJ32" s="66">
        <f t="shared" si="21"/>
        <v>0.0509458395925376</v>
      </c>
      <c r="CK32" s="115">
        <f t="shared" si="22"/>
        <v>0.0286089491516536</v>
      </c>
      <c r="CL32" s="66">
        <f>'signal-per-mass-dry-weight'!BR32*100/'signal-per-mass-dry-weight'!BR$172</f>
        <v>0.0602784394075188</v>
      </c>
      <c r="CM32" s="66">
        <f>'signal-per-mass-dry-weight'!BS32*100/'signal-per-mass-dry-weight'!BS$172</f>
        <v>0.0657176708324307</v>
      </c>
      <c r="CN32" s="66">
        <f>'signal-per-mass-dry-weight'!BT32*100/'signal-per-mass-dry-weight'!BT$172</f>
        <v>0.0498364811609194</v>
      </c>
      <c r="CO32" s="66">
        <f>'signal-per-mass-dry-weight'!BU32*100/'signal-per-mass-dry-weight'!BU$172</f>
        <v>0.0463375549846622</v>
      </c>
      <c r="CP32" s="66">
        <f>'signal-per-mass-dry-weight'!BV32*100/'signal-per-mass-dry-weight'!BV$172</f>
        <v>0.0215259898631687</v>
      </c>
      <c r="CQ32" s="66">
        <f t="shared" si="23"/>
        <v>0.04873922724974</v>
      </c>
      <c r="CR32" s="115">
        <f t="shared" si="24"/>
        <v>0.0170949791502152</v>
      </c>
      <c r="CS32" s="66">
        <f>'signal-per-mass-dry-weight'!BW32*100/'signal-per-mass-dry-weight'!BW$172</f>
        <v>0.0149717411546588</v>
      </c>
      <c r="CT32" s="66">
        <f>'signal-per-mass-dry-weight'!BX32*100/'signal-per-mass-dry-weight'!BX$172</f>
        <v>0.0388952203834189</v>
      </c>
      <c r="CU32" s="66">
        <f>'signal-per-mass-dry-weight'!BY32*100/'signal-per-mass-dry-weight'!BY$172</f>
        <v>0</v>
      </c>
      <c r="CV32" s="66">
        <f>'signal-per-mass-dry-weight'!BZ32*100/'signal-per-mass-dry-weight'!BZ$172</f>
        <v>0.102556190603125</v>
      </c>
      <c r="CW32" s="66">
        <f>'signal-per-mass-dry-weight'!CA32*100/'signal-per-mass-dry-weight'!CA$172</f>
        <v>0</v>
      </c>
      <c r="CX32" s="66">
        <f t="shared" si="25"/>
        <v>0.0312846304282405</v>
      </c>
      <c r="CY32" s="115">
        <f t="shared" si="26"/>
        <v>0.0428984933527488</v>
      </c>
      <c r="CZ32" s="66">
        <f>'signal-per-mass-dry-weight'!CB32*100/'signal-per-mass-dry-weight'!CB$172</f>
        <v>0.0154259346058953</v>
      </c>
      <c r="DA32" s="66">
        <f>'signal-per-mass-dry-weight'!CC32*100/'signal-per-mass-dry-weight'!CC$172</f>
        <v>0.00724531517773962</v>
      </c>
      <c r="DB32" s="66">
        <f>'signal-per-mass-dry-weight'!CD32*100/'signal-per-mass-dry-weight'!CD$172</f>
        <v>0.0353375801241955</v>
      </c>
      <c r="DC32" s="66">
        <f>'signal-per-mass-dry-weight'!CE32*100/'signal-per-mass-dry-weight'!CE$172</f>
        <v>0</v>
      </c>
      <c r="DD32" s="66">
        <f>'signal-per-mass-dry-weight'!CF32*100/'signal-per-mass-dry-weight'!CF$172</f>
        <v>0.0151279414402153</v>
      </c>
      <c r="DE32" s="66">
        <f t="shared" si="27"/>
        <v>0.0146273542696091</v>
      </c>
      <c r="DF32" s="115">
        <f t="shared" si="28"/>
        <v>0.0132122648238237</v>
      </c>
      <c r="DG32" s="66">
        <f>'signal-per-mass-dry-weight'!CG32*100/'signal-per-mass-dry-weight'!CG$172</f>
        <v>0</v>
      </c>
      <c r="DH32" s="66">
        <f>'signal-per-mass-dry-weight'!CH32*100/'signal-per-mass-dry-weight'!CH$172</f>
        <v>0</v>
      </c>
      <c r="DI32" s="66">
        <f>'signal-per-mass-dry-weight'!CI32*100/'signal-per-mass-dry-weight'!CI$172</f>
        <v>0.0256279263082866</v>
      </c>
      <c r="DJ32" s="66">
        <f>'signal-per-mass-dry-weight'!CJ32*100/'signal-per-mass-dry-weight'!CJ$172</f>
        <v>0.0188859068712326</v>
      </c>
      <c r="DK32" s="66">
        <f>'signal-per-mass-dry-weight'!CK32*100/'signal-per-mass-dry-weight'!CK$172</f>
        <v>0.00458905937307293</v>
      </c>
      <c r="DL32" s="66">
        <f t="shared" si="29"/>
        <v>0.00982057851051842</v>
      </c>
      <c r="DM32" s="115">
        <f t="shared" si="30"/>
        <v>0.0117506248741838</v>
      </c>
      <c r="DN32" s="66">
        <f>'signal-per-mass-dry-weight'!CL32*100/'signal-per-mass-dry-weight'!CL$172</f>
        <v>0.0322327868630383</v>
      </c>
      <c r="DO32" s="66">
        <f>'signal-per-mass-dry-weight'!CM32*100/'signal-per-mass-dry-weight'!CM$172</f>
        <v>0.0445484046234903</v>
      </c>
      <c r="DP32" s="66">
        <f>'signal-per-mass-dry-weight'!CN32*100/'signal-per-mass-dry-weight'!CN$172</f>
        <v>0.0416030502791555</v>
      </c>
      <c r="DQ32" s="66">
        <f>'signal-per-mass-dry-weight'!CO32*100/'signal-per-mass-dry-weight'!CO$172</f>
        <v>0.0430609774638812</v>
      </c>
      <c r="DR32" s="66">
        <f>'signal-per-mass-dry-weight'!CP32*100/'signal-per-mass-dry-weight'!CP$172</f>
        <v>0.0694313876512615</v>
      </c>
      <c r="DS32" s="66">
        <f t="shared" si="31"/>
        <v>0.0461753213761654</v>
      </c>
      <c r="DT32" s="115">
        <f t="shared" si="32"/>
        <v>0.0138608310208125</v>
      </c>
      <c r="DU32" s="66">
        <f>'signal-per-mass-dry-weight'!CQ32*100/'signal-per-mass-dry-weight'!CQ$172</f>
        <v>0.0319192955860537</v>
      </c>
      <c r="DV32" s="66">
        <f>'signal-per-mass-dry-weight'!CR32*100/'signal-per-mass-dry-weight'!CR$172</f>
        <v>0.0293559287046582</v>
      </c>
      <c r="DW32" s="66">
        <f>'signal-per-mass-dry-weight'!CS32*100/'signal-per-mass-dry-weight'!CS$172</f>
        <v>0.00496389453689765</v>
      </c>
      <c r="DX32" s="66">
        <f>'signal-per-mass-dry-weight'!CT32*100/'signal-per-mass-dry-weight'!CT$172</f>
        <v>0.0929604944420677</v>
      </c>
      <c r="DY32" s="66">
        <f>'signal-per-mass-dry-weight'!CU32*100/'signal-per-mass-dry-weight'!CU$172</f>
        <v>0</v>
      </c>
      <c r="DZ32" s="66">
        <f t="shared" si="33"/>
        <v>0.0318399226539354</v>
      </c>
      <c r="EA32" s="115">
        <f t="shared" si="34"/>
        <v>0.0370067641913848</v>
      </c>
      <c r="EB32" s="66">
        <f>'signal-per-mass-dry-weight'!CV32*100/'signal-per-mass-dry-weight'!CV$172</f>
        <v>0.0513832431375123</v>
      </c>
      <c r="EC32" s="66">
        <f>'signal-per-mass-dry-weight'!CW32*100/'signal-per-mass-dry-weight'!CW$172</f>
        <v>0.0305218014075664</v>
      </c>
      <c r="ED32" s="66">
        <f>'signal-per-mass-dry-weight'!CX32*100/'signal-per-mass-dry-weight'!CX$172</f>
        <v>0.0971290598195174</v>
      </c>
      <c r="EE32" s="66">
        <f>'signal-per-mass-dry-weight'!CY32*100/'signal-per-mass-dry-weight'!CY$172</f>
        <v>0</v>
      </c>
      <c r="EF32" s="66">
        <f>'signal-per-mass-dry-weight'!CZ32*100/'signal-per-mass-dry-weight'!CZ$172</f>
        <v>0.053563075364349</v>
      </c>
      <c r="EG32" s="66">
        <f t="shared" si="35"/>
        <v>0.046519435945789</v>
      </c>
      <c r="EH32" s="115">
        <f t="shared" si="36"/>
        <v>0.0355478049140524</v>
      </c>
    </row>
    <row r="33" spans="1:138">
      <c r="A33">
        <f>'imported data from Web Calc'!A33</f>
        <v>802.6</v>
      </c>
      <c r="B33" t="str">
        <f>'imported data from Web Calc'!B33</f>
        <v>C45H84O10</v>
      </c>
      <c r="C33" s="61" t="str">
        <f>'imported data from Web Calc'!C33</f>
        <v>MGDG(36:1)</v>
      </c>
      <c r="D33" s="96"/>
      <c r="E33" s="96"/>
      <c r="F33" s="96"/>
      <c r="G33" s="66">
        <f>'signal-per-mass-dry-weight'!G33*100/'signal-per-mass-dry-weight'!G$172</f>
        <v>0.0116697215617512</v>
      </c>
      <c r="H33" s="66">
        <f>'signal-per-mass-dry-weight'!H33*100/'signal-per-mass-dry-weight'!H$172</f>
        <v>0.00250046482466297</v>
      </c>
      <c r="I33" s="66">
        <f>'signal-per-mass-dry-weight'!I33*100/'signal-per-mass-dry-weight'!I$172</f>
        <v>0.00498801044604405</v>
      </c>
      <c r="J33" s="66">
        <f>'signal-per-mass-dry-weight'!J33*100/'signal-per-mass-dry-weight'!J$172</f>
        <v>0.00928619241033741</v>
      </c>
      <c r="K33" s="66">
        <f>'signal-per-mass-dry-weight'!K33*100/'signal-per-mass-dry-weight'!K$172</f>
        <v>0.00415520169151159</v>
      </c>
      <c r="L33" s="66">
        <f>'signal-per-mass-dry-weight'!L33*100/'signal-per-mass-dry-weight'!L$172</f>
        <v>0.00497926453966367</v>
      </c>
      <c r="M33" s="66">
        <f>'signal-per-mass-dry-weight'!M33*100/'signal-per-mass-dry-weight'!M$172</f>
        <v>0.00250260314577556</v>
      </c>
      <c r="N33" s="66">
        <f>'signal-per-mass-dry-weight'!N33*100/'signal-per-mass-dry-weight'!N$172</f>
        <v>0.00680066048325801</v>
      </c>
      <c r="O33" s="66">
        <f>'signal-per-mass-dry-weight'!O33*100/'signal-per-mass-dry-weight'!O$172</f>
        <v>0</v>
      </c>
      <c r="P33" s="66">
        <f>'signal-per-mass-dry-weight'!P33*100/'signal-per-mass-dry-weight'!P$172</f>
        <v>0.00170867466463347</v>
      </c>
      <c r="Q33" s="66">
        <f t="shared" si="0"/>
        <v>0.00485907937676379</v>
      </c>
      <c r="R33" s="115">
        <f t="shared" si="1"/>
        <v>0.00357354742112658</v>
      </c>
      <c r="S33" s="66">
        <f t="shared" si="2"/>
        <v>0.735437136140511</v>
      </c>
      <c r="T33" s="66">
        <f>'signal-per-mass-dry-weight'!T33*100/'signal-per-mass-dry-weight'!T$172</f>
        <v>0.00719048365424903</v>
      </c>
      <c r="U33" s="66">
        <f>'signal-per-mass-dry-weight'!U33*100/'signal-per-mass-dry-weight'!U$172</f>
        <v>0.000460769030247951</v>
      </c>
      <c r="V33" s="66">
        <f>'signal-per-mass-dry-weight'!V33*100/'signal-per-mass-dry-weight'!V$172</f>
        <v>0</v>
      </c>
      <c r="W33" s="66">
        <f>'signal-per-mass-dry-weight'!W33*100/'signal-per-mass-dry-weight'!W$172</f>
        <v>0.00414970991114901</v>
      </c>
      <c r="X33" s="66">
        <f>'signal-per-mass-dry-weight'!X33*100/'signal-per-mass-dry-weight'!X$172</f>
        <v>0.000601147427873166</v>
      </c>
      <c r="Y33" s="66">
        <f t="shared" si="3"/>
        <v>0.00248042200470383</v>
      </c>
      <c r="Z33" s="115">
        <f t="shared" si="4"/>
        <v>0.00311184700985163</v>
      </c>
      <c r="AA33" s="66">
        <f>'signal-per-mass-dry-weight'!Y33*100/'signal-per-mass-dry-weight'!Y$172</f>
        <v>0.00984321342229254</v>
      </c>
      <c r="AB33" s="66">
        <f>'signal-per-mass-dry-weight'!Z33*100/'signal-per-mass-dry-weight'!Z$172</f>
        <v>0</v>
      </c>
      <c r="AC33" s="66">
        <f>'signal-per-mass-dry-weight'!AA33*100/'signal-per-mass-dry-weight'!AA$172</f>
        <v>0</v>
      </c>
      <c r="AD33" s="66">
        <f>'signal-per-mass-dry-weight'!AB33*100/'signal-per-mass-dry-weight'!AB$172</f>
        <v>0.00685898672568949</v>
      </c>
      <c r="AE33" s="66">
        <f>'signal-per-mass-dry-weight'!AC33*100/'signal-per-mass-dry-weight'!AC$172</f>
        <v>0.00235593001545421</v>
      </c>
      <c r="AF33" s="66">
        <f t="shared" si="5"/>
        <v>0.00381162603268725</v>
      </c>
      <c r="AG33" s="115">
        <f t="shared" si="6"/>
        <v>0.00438299242961949</v>
      </c>
      <c r="AH33" s="66">
        <f>'signal-per-mass-dry-weight'!AD33*100/'signal-per-mass-dry-weight'!AD$172</f>
        <v>0</v>
      </c>
      <c r="AI33" s="66">
        <f>'signal-per-mass-dry-weight'!AE33*100/'signal-per-mass-dry-weight'!AE$172</f>
        <v>0</v>
      </c>
      <c r="AJ33" s="66">
        <f>'signal-per-mass-dry-weight'!AF33*100/'signal-per-mass-dry-weight'!AF$172</f>
        <v>0</v>
      </c>
      <c r="AK33" s="66">
        <f>'signal-per-mass-dry-weight'!AG33*100/'signal-per-mass-dry-weight'!AG$172</f>
        <v>0.00401380574061505</v>
      </c>
      <c r="AL33" s="66">
        <f>'signal-per-mass-dry-weight'!AH33*100/'signal-per-mass-dry-weight'!AH$172</f>
        <v>0.00994455837128943</v>
      </c>
      <c r="AM33" s="66">
        <f t="shared" si="7"/>
        <v>0.0027916728223809</v>
      </c>
      <c r="AN33" s="115">
        <f t="shared" si="8"/>
        <v>0.00435997970142283</v>
      </c>
      <c r="AO33" s="66">
        <f>'signal-per-mass-dry-weight'!AI33*100/'signal-per-mass-dry-weight'!AI$172</f>
        <v>0.00891080083693037</v>
      </c>
      <c r="AP33" s="66">
        <f>'signal-per-mass-dry-weight'!AJ33*100/'signal-per-mass-dry-weight'!AJ$172</f>
        <v>0</v>
      </c>
      <c r="AQ33" s="66">
        <f>'signal-per-mass-dry-weight'!AK33*100/'signal-per-mass-dry-weight'!AK$172</f>
        <v>0</v>
      </c>
      <c r="AR33" s="66">
        <f>'signal-per-mass-dry-weight'!AL33*100/'signal-per-mass-dry-weight'!AL$172</f>
        <v>0.00560252343686858</v>
      </c>
      <c r="AS33" s="66">
        <f>'signal-per-mass-dry-weight'!AM33*100/'signal-per-mass-dry-weight'!AM$172</f>
        <v>0</v>
      </c>
      <c r="AT33" s="66">
        <f t="shared" si="9"/>
        <v>0.00290266485475979</v>
      </c>
      <c r="AU33" s="115">
        <f t="shared" si="10"/>
        <v>0.00414316678763999</v>
      </c>
      <c r="AV33" s="66">
        <f>'signal-per-mass-dry-weight'!AN33*100/'signal-per-mass-dry-weight'!AN$172</f>
        <v>0.0086486282486682</v>
      </c>
      <c r="AW33" s="66">
        <f>'signal-per-mass-dry-weight'!AO33*100/'signal-per-mass-dry-weight'!AO$172</f>
        <v>0</v>
      </c>
      <c r="AX33" s="66">
        <f>'signal-per-mass-dry-weight'!AP33*100/'signal-per-mass-dry-weight'!AP$172</f>
        <v>0.00404461840562966</v>
      </c>
      <c r="AY33" s="66">
        <f>'signal-per-mass-dry-weight'!AQ33*100/'signal-per-mass-dry-weight'!AQ$172</f>
        <v>0</v>
      </c>
      <c r="AZ33" s="66">
        <f>'signal-per-mass-dry-weight'!AR33*100/'signal-per-mass-dry-weight'!AR$172</f>
        <v>0.00168233355662301</v>
      </c>
      <c r="BA33" s="66">
        <f t="shared" si="11"/>
        <v>0.00287511604218417</v>
      </c>
      <c r="BB33" s="115">
        <f t="shared" si="12"/>
        <v>0.00362823970908882</v>
      </c>
      <c r="BC33" s="66">
        <f>'signal-per-mass-dry-weight'!AS33*100/'signal-per-mass-dry-weight'!AS$172</f>
        <v>0.00127977790597022</v>
      </c>
      <c r="BD33" s="66">
        <f>'signal-per-mass-dry-weight'!AT33*100/'signal-per-mass-dry-weight'!AT$172</f>
        <v>0.0114731174114289</v>
      </c>
      <c r="BE33" s="66">
        <f>'signal-per-mass-dry-weight'!AU33*100/'signal-per-mass-dry-weight'!AU$172</f>
        <v>0.00599843502913114</v>
      </c>
      <c r="BF33" s="66">
        <f>'signal-per-mass-dry-weight'!AV33*100/'signal-per-mass-dry-weight'!AV$172</f>
        <v>0</v>
      </c>
      <c r="BG33" s="66">
        <f>'signal-per-mass-dry-weight'!AW33*100/'signal-per-mass-dry-weight'!AW$172</f>
        <v>0</v>
      </c>
      <c r="BH33" s="66">
        <f t="shared" si="13"/>
        <v>0.00375026606930605</v>
      </c>
      <c r="BI33" s="115">
        <f t="shared" si="14"/>
        <v>0.00497315291014686</v>
      </c>
      <c r="BJ33" s="66">
        <f>'signal-per-mass-dry-weight'!AX33*100/'signal-per-mass-dry-weight'!AX$172</f>
        <v>0.00127951294877511</v>
      </c>
      <c r="BK33" s="66">
        <f>'signal-per-mass-dry-weight'!AY33*100/'signal-per-mass-dry-weight'!AY$172</f>
        <v>0.0132534699957613</v>
      </c>
      <c r="BL33" s="66">
        <f>'signal-per-mass-dry-weight'!AZ33*100/'signal-per-mass-dry-weight'!AZ$172</f>
        <v>0</v>
      </c>
      <c r="BM33" s="66">
        <f>'signal-per-mass-dry-weight'!BA33*100/'signal-per-mass-dry-weight'!BA$172</f>
        <v>0.00754595340358761</v>
      </c>
      <c r="BN33" s="66">
        <f>'signal-per-mass-dry-weight'!BB33*100/'signal-per-mass-dry-weight'!BB$172</f>
        <v>0</v>
      </c>
      <c r="BO33" s="66">
        <f t="shared" si="15"/>
        <v>0.0044157872696248</v>
      </c>
      <c r="BP33" s="115">
        <f t="shared" si="16"/>
        <v>0.00584673299866773</v>
      </c>
      <c r="BQ33" s="66">
        <f>'signal-per-mass-dry-weight'!BC33*100/'signal-per-mass-dry-weight'!BC$172</f>
        <v>0.00895162454894188</v>
      </c>
      <c r="BR33" s="66">
        <f>'signal-per-mass-dry-weight'!BD33*100/'signal-per-mass-dry-weight'!BD$172</f>
        <v>0.00725252280575033</v>
      </c>
      <c r="BS33" s="66">
        <f>'signal-per-mass-dry-weight'!BE33*100/'signal-per-mass-dry-weight'!BE$172</f>
        <v>0.0100527894905781</v>
      </c>
      <c r="BT33" s="66">
        <f>'signal-per-mass-dry-weight'!BF33*100/'signal-per-mass-dry-weight'!BF$172</f>
        <v>0.00513618194692743</v>
      </c>
      <c r="BU33" s="66">
        <f>'signal-per-mass-dry-weight'!BG33*100/'signal-per-mass-dry-weight'!BG$172</f>
        <v>0.0117009000847464</v>
      </c>
      <c r="BV33" s="66">
        <f t="shared" si="17"/>
        <v>0.00861880377538882</v>
      </c>
      <c r="BW33" s="115">
        <f t="shared" si="18"/>
        <v>0.00253287291661578</v>
      </c>
      <c r="BX33" s="66">
        <f>'signal-per-mass-dry-weight'!BH33*100/'signal-per-mass-dry-weight'!BH$172</f>
        <v>0.0197260544428635</v>
      </c>
      <c r="BY33" s="66">
        <f>'signal-per-mass-dry-weight'!BI33*100/'signal-per-mass-dry-weight'!BI$172</f>
        <v>0.0554414608691049</v>
      </c>
      <c r="BZ33" s="66">
        <f>'signal-per-mass-dry-weight'!BJ33*100/'signal-per-mass-dry-weight'!BJ$172</f>
        <v>0.0021727664400325</v>
      </c>
      <c r="CA33" s="66">
        <f>'signal-per-mass-dry-weight'!BK33*100/'signal-per-mass-dry-weight'!BK$172</f>
        <v>0.0026367889357953</v>
      </c>
      <c r="CB33" s="66">
        <f>'signal-per-mass-dry-weight'!BL33*100/'signal-per-mass-dry-weight'!BL$172</f>
        <v>0.00909062384995141</v>
      </c>
      <c r="CC33" s="66">
        <f t="shared" si="19"/>
        <v>0.0178135389075495</v>
      </c>
      <c r="CD33" s="115">
        <f t="shared" si="20"/>
        <v>0.0221955793853504</v>
      </c>
      <c r="CE33" s="121">
        <f>'signal-per-mass-dry-weight'!BM33*100/'signal-per-mass-dry-weight'!BM$172</f>
        <v>0</v>
      </c>
      <c r="CF33" s="66">
        <f>'signal-per-mass-dry-weight'!BN33*100/'signal-per-mass-dry-weight'!BN$172</f>
        <v>0</v>
      </c>
      <c r="CG33" s="66">
        <f>'signal-per-mass-dry-weight'!BO33*100/'signal-per-mass-dry-weight'!BO$172</f>
        <v>0.0056673044019349</v>
      </c>
      <c r="CH33" s="66">
        <f>'signal-per-mass-dry-weight'!BP33*100/'signal-per-mass-dry-weight'!BP$172</f>
        <v>0</v>
      </c>
      <c r="CI33" s="66">
        <f>'signal-per-mass-dry-weight'!BQ33*100/'signal-per-mass-dry-weight'!BQ$172</f>
        <v>0.00645922262057803</v>
      </c>
      <c r="CJ33" s="66">
        <f t="shared" si="21"/>
        <v>0.00242530540450259</v>
      </c>
      <c r="CK33" s="115">
        <f t="shared" si="22"/>
        <v>0.00333276778822161</v>
      </c>
      <c r="CL33" s="66">
        <f>'signal-per-mass-dry-weight'!BR33*100/'signal-per-mass-dry-weight'!BR$172</f>
        <v>0.00990200236673821</v>
      </c>
      <c r="CM33" s="66">
        <f>'signal-per-mass-dry-weight'!BS33*100/'signal-per-mass-dry-weight'!BS$172</f>
        <v>0.00992499883121931</v>
      </c>
      <c r="CN33" s="66">
        <f>'signal-per-mass-dry-weight'!BT33*100/'signal-per-mass-dry-weight'!BT$172</f>
        <v>0.0134239679894732</v>
      </c>
      <c r="CO33" s="66">
        <f>'signal-per-mass-dry-weight'!BU33*100/'signal-per-mass-dry-weight'!BU$172</f>
        <v>0</v>
      </c>
      <c r="CP33" s="66">
        <f>'signal-per-mass-dry-weight'!BV33*100/'signal-per-mass-dry-weight'!BV$172</f>
        <v>0.016558453740899</v>
      </c>
      <c r="CQ33" s="66">
        <f t="shared" si="23"/>
        <v>0.00996188458566595</v>
      </c>
      <c r="CR33" s="115">
        <f t="shared" si="24"/>
        <v>0.00621982389324335</v>
      </c>
      <c r="CS33" s="66">
        <f>'signal-per-mass-dry-weight'!BW33*100/'signal-per-mass-dry-weight'!BW$172</f>
        <v>0.00926087081731472</v>
      </c>
      <c r="CT33" s="66">
        <f>'signal-per-mass-dry-weight'!BX33*100/'signal-per-mass-dry-weight'!BX$172</f>
        <v>0.00902790415089028</v>
      </c>
      <c r="CU33" s="66">
        <f>'signal-per-mass-dry-weight'!BY33*100/'signal-per-mass-dry-weight'!BY$172</f>
        <v>0.0210643749495826</v>
      </c>
      <c r="CV33" s="66">
        <f>'signal-per-mass-dry-weight'!BZ33*100/'signal-per-mass-dry-weight'!BZ$172</f>
        <v>0</v>
      </c>
      <c r="CW33" s="66">
        <f>'signal-per-mass-dry-weight'!CA33*100/'signal-per-mass-dry-weight'!CA$172</f>
        <v>0.061560031206579</v>
      </c>
      <c r="CX33" s="66">
        <f t="shared" si="25"/>
        <v>0.0201826362248733</v>
      </c>
      <c r="CY33" s="115">
        <f t="shared" si="26"/>
        <v>0.0243100703973497</v>
      </c>
      <c r="CZ33" s="66">
        <f>'signal-per-mass-dry-weight'!CB33*100/'signal-per-mass-dry-weight'!CB$172</f>
        <v>0</v>
      </c>
      <c r="DA33" s="66">
        <f>'signal-per-mass-dry-weight'!CC33*100/'signal-per-mass-dry-weight'!CC$172</f>
        <v>0.00308311284159133</v>
      </c>
      <c r="DB33" s="66">
        <f>'signal-per-mass-dry-weight'!CD33*100/'signal-per-mass-dry-weight'!CD$172</f>
        <v>0.0020909810724376</v>
      </c>
      <c r="DC33" s="66">
        <f>'signal-per-mass-dry-weight'!CE33*100/'signal-per-mass-dry-weight'!CE$172</f>
        <v>0</v>
      </c>
      <c r="DD33" s="66">
        <f>'signal-per-mass-dry-weight'!CF33*100/'signal-per-mass-dry-weight'!CF$172</f>
        <v>0.00979947623657669</v>
      </c>
      <c r="DE33" s="66">
        <f t="shared" si="27"/>
        <v>0.00299471403012112</v>
      </c>
      <c r="DF33" s="115">
        <f t="shared" si="28"/>
        <v>0.00403317370502088</v>
      </c>
      <c r="DG33" s="66">
        <f>'signal-per-mass-dry-weight'!CG33*100/'signal-per-mass-dry-weight'!CG$172</f>
        <v>0.0578366816468986</v>
      </c>
      <c r="DH33" s="66">
        <f>'signal-per-mass-dry-weight'!CH33*100/'signal-per-mass-dry-weight'!CH$172</f>
        <v>0.0754689252337266</v>
      </c>
      <c r="DI33" s="66">
        <f>'signal-per-mass-dry-weight'!CI33*100/'signal-per-mass-dry-weight'!CI$172</f>
        <v>0.00604025199185207</v>
      </c>
      <c r="DJ33" s="66">
        <f>'signal-per-mass-dry-weight'!CJ33*100/'signal-per-mass-dry-weight'!CJ$172</f>
        <v>0.00958675475697084</v>
      </c>
      <c r="DK33" s="66">
        <f>'signal-per-mass-dry-weight'!CK33*100/'signal-per-mass-dry-weight'!CK$172</f>
        <v>0</v>
      </c>
      <c r="DL33" s="66">
        <f t="shared" si="29"/>
        <v>0.0297865227258896</v>
      </c>
      <c r="DM33" s="115">
        <f t="shared" si="30"/>
        <v>0.0343978424114587</v>
      </c>
      <c r="DN33" s="66">
        <f>'signal-per-mass-dry-weight'!CL33*100/'signal-per-mass-dry-weight'!CL$172</f>
        <v>0.00395273863426333</v>
      </c>
      <c r="DO33" s="66">
        <f>'signal-per-mass-dry-weight'!CM33*100/'signal-per-mass-dry-weight'!CM$172</f>
        <v>0.0234465287492054</v>
      </c>
      <c r="DP33" s="66">
        <f>'signal-per-mass-dry-weight'!CN33*100/'signal-per-mass-dry-weight'!CN$172</f>
        <v>0.00763825892518156</v>
      </c>
      <c r="DQ33" s="66">
        <f>'signal-per-mass-dry-weight'!CO33*100/'signal-per-mass-dry-weight'!CO$172</f>
        <v>0.00379391871928469</v>
      </c>
      <c r="DR33" s="66">
        <f>'signal-per-mass-dry-weight'!CP33*100/'signal-per-mass-dry-weight'!CP$172</f>
        <v>0</v>
      </c>
      <c r="DS33" s="66">
        <f t="shared" si="31"/>
        <v>0.007766289005587</v>
      </c>
      <c r="DT33" s="115">
        <f t="shared" si="32"/>
        <v>0.00917230133558723</v>
      </c>
      <c r="DU33" s="66">
        <f>'signal-per-mass-dry-weight'!CQ33*100/'signal-per-mass-dry-weight'!CQ$172</f>
        <v>0.00299009794717131</v>
      </c>
      <c r="DV33" s="66">
        <f>'signal-per-mass-dry-weight'!CR33*100/'signal-per-mass-dry-weight'!CR$172</f>
        <v>0.0161804331442998</v>
      </c>
      <c r="DW33" s="66">
        <f>'signal-per-mass-dry-weight'!CS33*100/'signal-per-mass-dry-weight'!CS$172</f>
        <v>0.00134159311808045</v>
      </c>
      <c r="DX33" s="66">
        <f>'signal-per-mass-dry-weight'!CT33*100/'signal-per-mass-dry-weight'!CT$172</f>
        <v>0</v>
      </c>
      <c r="DY33" s="66">
        <f>'signal-per-mass-dry-weight'!CU33*100/'signal-per-mass-dry-weight'!CU$172</f>
        <v>0</v>
      </c>
      <c r="DZ33" s="66">
        <f t="shared" si="33"/>
        <v>0.00410242484191031</v>
      </c>
      <c r="EA33" s="115">
        <f t="shared" si="34"/>
        <v>0.00686289892552155</v>
      </c>
      <c r="EB33" s="66">
        <f>'signal-per-mass-dry-weight'!CV33*100/'signal-per-mass-dry-weight'!CV$172</f>
        <v>0.0194697626385961</v>
      </c>
      <c r="EC33" s="66">
        <f>'signal-per-mass-dry-weight'!CW33*100/'signal-per-mass-dry-weight'!CW$172</f>
        <v>0.00968946076430678</v>
      </c>
      <c r="ED33" s="66">
        <f>'signal-per-mass-dry-weight'!CX33*100/'signal-per-mass-dry-weight'!CX$172</f>
        <v>0.0217656156458302</v>
      </c>
      <c r="EE33" s="66">
        <f>'signal-per-mass-dry-weight'!CY33*100/'signal-per-mass-dry-weight'!CY$172</f>
        <v>0.0144875872777903</v>
      </c>
      <c r="EF33" s="66">
        <f>'signal-per-mass-dry-weight'!CZ33*100/'signal-per-mass-dry-weight'!CZ$172</f>
        <v>0.0148627530359987</v>
      </c>
      <c r="EG33" s="66">
        <f t="shared" si="35"/>
        <v>0.0160550358725044</v>
      </c>
      <c r="EH33" s="115">
        <f t="shared" si="36"/>
        <v>0.00470823905913834</v>
      </c>
    </row>
    <row r="34" spans="1:138">
      <c r="A34">
        <f>'imported data from Web Calc'!A34</f>
        <v>820.6</v>
      </c>
      <c r="B34" t="str">
        <f>'imported data from Web Calc'!B34</f>
        <v>C47H78O10</v>
      </c>
      <c r="C34" s="61" t="str">
        <f>'imported data from Web Calc'!C34</f>
        <v>MGDG(38:6)</v>
      </c>
      <c r="D34" s="96"/>
      <c r="E34" s="96"/>
      <c r="F34" s="96"/>
      <c r="G34" s="66">
        <f>'signal-per-mass-dry-weight'!G34*100/'signal-per-mass-dry-weight'!G$172</f>
        <v>0.104560705193291</v>
      </c>
      <c r="H34" s="66">
        <f>'signal-per-mass-dry-weight'!H34*100/'signal-per-mass-dry-weight'!H$172</f>
        <v>0.100351988296474</v>
      </c>
      <c r="I34" s="66">
        <f>'signal-per-mass-dry-weight'!I34*100/'signal-per-mass-dry-weight'!I$172</f>
        <v>0.0651766698283089</v>
      </c>
      <c r="J34" s="66">
        <f>'signal-per-mass-dry-weight'!J34*100/'signal-per-mass-dry-weight'!J$172</f>
        <v>0.115148785888184</v>
      </c>
      <c r="K34" s="66">
        <f>'signal-per-mass-dry-weight'!K34*100/'signal-per-mass-dry-weight'!K$172</f>
        <v>0.120002224850855</v>
      </c>
      <c r="L34" s="66">
        <f>'signal-per-mass-dry-weight'!L34*100/'signal-per-mass-dry-weight'!L$172</f>
        <v>0.095767854646198</v>
      </c>
      <c r="M34" s="66">
        <f>'signal-per-mass-dry-weight'!M34*100/'signal-per-mass-dry-weight'!M$172</f>
        <v>0.0987694041532755</v>
      </c>
      <c r="N34" s="66">
        <f>'signal-per-mass-dry-weight'!N34*100/'signal-per-mass-dry-weight'!N$172</f>
        <v>0.115101178679142</v>
      </c>
      <c r="O34" s="66">
        <f>'signal-per-mass-dry-weight'!O34*100/'signal-per-mass-dry-weight'!O$172</f>
        <v>0.0970927133396797</v>
      </c>
      <c r="P34" s="66">
        <f>'signal-per-mass-dry-weight'!P34*100/'signal-per-mass-dry-weight'!P$172</f>
        <v>0.101153540146301</v>
      </c>
      <c r="Q34" s="66">
        <f t="shared" si="0"/>
        <v>0.101312506502171</v>
      </c>
      <c r="R34" s="115">
        <f t="shared" si="1"/>
        <v>0.0152868506315535</v>
      </c>
      <c r="S34" s="66">
        <f t="shared" si="2"/>
        <v>0.150888090319095</v>
      </c>
      <c r="T34" s="66">
        <f>'signal-per-mass-dry-weight'!T34*100/'signal-per-mass-dry-weight'!T$172</f>
        <v>0.0820150923472526</v>
      </c>
      <c r="U34" s="66">
        <f>'signal-per-mass-dry-weight'!U34*100/'signal-per-mass-dry-weight'!U$172</f>
        <v>0.0900342685104497</v>
      </c>
      <c r="V34" s="66">
        <f>'signal-per-mass-dry-weight'!V34*100/'signal-per-mass-dry-weight'!V$172</f>
        <v>0.094694199876629</v>
      </c>
      <c r="W34" s="66">
        <f>'signal-per-mass-dry-weight'!W34*100/'signal-per-mass-dry-weight'!W$172</f>
        <v>0.131891613342686</v>
      </c>
      <c r="X34" s="66">
        <f>'signal-per-mass-dry-weight'!X34*100/'signal-per-mass-dry-weight'!X$172</f>
        <v>0.115700841617989</v>
      </c>
      <c r="Y34" s="66">
        <f t="shared" si="3"/>
        <v>0.102867203139001</v>
      </c>
      <c r="Z34" s="115">
        <f t="shared" si="4"/>
        <v>0.0204536756003651</v>
      </c>
      <c r="AA34" s="66">
        <f>'signal-per-mass-dry-weight'!Y34*100/'signal-per-mass-dry-weight'!Y$172</f>
        <v>0.0778707550741366</v>
      </c>
      <c r="AB34" s="66">
        <f>'signal-per-mass-dry-weight'!Z34*100/'signal-per-mass-dry-weight'!Z$172</f>
        <v>0.0688558187455627</v>
      </c>
      <c r="AC34" s="66">
        <f>'signal-per-mass-dry-weight'!AA34*100/'signal-per-mass-dry-weight'!AA$172</f>
        <v>0.0891413798834948</v>
      </c>
      <c r="AD34" s="66">
        <f>'signal-per-mass-dry-weight'!AB34*100/'signal-per-mass-dry-weight'!AB$172</f>
        <v>0.101855952876489</v>
      </c>
      <c r="AE34" s="66">
        <f>'signal-per-mass-dry-weight'!AC34*100/'signal-per-mass-dry-weight'!AC$172</f>
        <v>0.0963575376320773</v>
      </c>
      <c r="AF34" s="66">
        <f t="shared" si="5"/>
        <v>0.0868162888423521</v>
      </c>
      <c r="AG34" s="115">
        <f t="shared" si="6"/>
        <v>0.0134650847711098</v>
      </c>
      <c r="AH34" s="66">
        <f>'signal-per-mass-dry-weight'!AD34*100/'signal-per-mass-dry-weight'!AD$172</f>
        <v>0.12823361313787</v>
      </c>
      <c r="AI34" s="66">
        <f>'signal-per-mass-dry-weight'!AE34*100/'signal-per-mass-dry-weight'!AE$172</f>
        <v>0.137126993656983</v>
      </c>
      <c r="AJ34" s="66">
        <f>'signal-per-mass-dry-weight'!AF34*100/'signal-per-mass-dry-weight'!AF$172</f>
        <v>0.100973519122718</v>
      </c>
      <c r="AK34" s="66">
        <f>'signal-per-mass-dry-weight'!AG34*100/'signal-per-mass-dry-weight'!AG$172</f>
        <v>0.0987396212191303</v>
      </c>
      <c r="AL34" s="66">
        <f>'signal-per-mass-dry-weight'!AH34*100/'signal-per-mass-dry-weight'!AH$172</f>
        <v>0.092866875867272</v>
      </c>
      <c r="AM34" s="66">
        <f t="shared" si="7"/>
        <v>0.111588124600795</v>
      </c>
      <c r="AN34" s="115">
        <f t="shared" si="8"/>
        <v>0.0197328733592788</v>
      </c>
      <c r="AO34" s="66">
        <f>'signal-per-mass-dry-weight'!AI34*100/'signal-per-mass-dry-weight'!AI$172</f>
        <v>0.137820386277856</v>
      </c>
      <c r="AP34" s="66">
        <f>'signal-per-mass-dry-weight'!AJ34*100/'signal-per-mass-dry-weight'!AJ$172</f>
        <v>0.115015855372962</v>
      </c>
      <c r="AQ34" s="66">
        <f>'signal-per-mass-dry-weight'!AK34*100/'signal-per-mass-dry-weight'!AK$172</f>
        <v>0.128561302105471</v>
      </c>
      <c r="AR34" s="66">
        <f>'signal-per-mass-dry-weight'!AL34*100/'signal-per-mass-dry-weight'!AL$172</f>
        <v>0.113357724205974</v>
      </c>
      <c r="AS34" s="66">
        <f>'signal-per-mass-dry-weight'!AM34*100/'signal-per-mass-dry-weight'!AM$172</f>
        <v>0.154583077580619</v>
      </c>
      <c r="AT34" s="66">
        <f t="shared" si="9"/>
        <v>0.129867669108576</v>
      </c>
      <c r="AU34" s="115">
        <f t="shared" si="10"/>
        <v>0.0170950166202439</v>
      </c>
      <c r="AV34" s="66">
        <f>'signal-per-mass-dry-weight'!AN34*100/'signal-per-mass-dry-weight'!AN$172</f>
        <v>0.0845403411307316</v>
      </c>
      <c r="AW34" s="66">
        <f>'signal-per-mass-dry-weight'!AO34*100/'signal-per-mass-dry-weight'!AO$172</f>
        <v>0.151480612965337</v>
      </c>
      <c r="AX34" s="66">
        <f>'signal-per-mass-dry-weight'!AP34*100/'signal-per-mass-dry-weight'!AP$172</f>
        <v>0.0986886890973637</v>
      </c>
      <c r="AY34" s="66">
        <f>'signal-per-mass-dry-weight'!AQ34*100/'signal-per-mass-dry-weight'!AQ$172</f>
        <v>0.0896057040235533</v>
      </c>
      <c r="AZ34" s="66">
        <f>'signal-per-mass-dry-weight'!AR34*100/'signal-per-mass-dry-weight'!AR$172</f>
        <v>0.0916535321648213</v>
      </c>
      <c r="BA34" s="66">
        <f t="shared" si="11"/>
        <v>0.103193775876361</v>
      </c>
      <c r="BB34" s="115">
        <f t="shared" si="12"/>
        <v>0.0274666979829751</v>
      </c>
      <c r="BC34" s="66">
        <f>'signal-per-mass-dry-weight'!AS34*100/'signal-per-mass-dry-weight'!AS$172</f>
        <v>0.144870858955829</v>
      </c>
      <c r="BD34" s="66">
        <f>'signal-per-mass-dry-weight'!AT34*100/'signal-per-mass-dry-weight'!AT$172</f>
        <v>0.0734279514331449</v>
      </c>
      <c r="BE34" s="66">
        <f>'signal-per-mass-dry-weight'!AU34*100/'signal-per-mass-dry-weight'!AU$172</f>
        <v>0.0701150405627329</v>
      </c>
      <c r="BF34" s="66">
        <f>'signal-per-mass-dry-weight'!AV34*100/'signal-per-mass-dry-weight'!AV$172</f>
        <v>0.0826517932505876</v>
      </c>
      <c r="BG34" s="66">
        <f>'signal-per-mass-dry-weight'!AW34*100/'signal-per-mass-dry-weight'!AW$172</f>
        <v>0.0654044939898831</v>
      </c>
      <c r="BH34" s="66">
        <f t="shared" si="13"/>
        <v>0.0872940276384356</v>
      </c>
      <c r="BI34" s="115">
        <f t="shared" si="14"/>
        <v>0.032799310946621</v>
      </c>
      <c r="BJ34" s="66">
        <f>'signal-per-mass-dry-weight'!AX34*100/'signal-per-mass-dry-weight'!AX$172</f>
        <v>0.0786473959180434</v>
      </c>
      <c r="BK34" s="66">
        <f>'signal-per-mass-dry-weight'!AY34*100/'signal-per-mass-dry-weight'!AY$172</f>
        <v>0.0505525212695466</v>
      </c>
      <c r="BL34" s="66">
        <f>'signal-per-mass-dry-weight'!AZ34*100/'signal-per-mass-dry-weight'!AZ$172</f>
        <v>0.0546660847505095</v>
      </c>
      <c r="BM34" s="66">
        <f>'signal-per-mass-dry-weight'!BA34*100/'signal-per-mass-dry-weight'!BA$172</f>
        <v>0.0784779153973112</v>
      </c>
      <c r="BN34" s="66">
        <f>'signal-per-mass-dry-weight'!BB34*100/'signal-per-mass-dry-weight'!BB$172</f>
        <v>0.0701971530505088</v>
      </c>
      <c r="BO34" s="66">
        <f t="shared" si="15"/>
        <v>0.0665082140771839</v>
      </c>
      <c r="BP34" s="115">
        <f t="shared" si="16"/>
        <v>0.0132198895245837</v>
      </c>
      <c r="BQ34" s="66">
        <f>'signal-per-mass-dry-weight'!BC34*100/'signal-per-mass-dry-weight'!BC$172</f>
        <v>0.0713572356901367</v>
      </c>
      <c r="BR34" s="66">
        <f>'signal-per-mass-dry-weight'!BD34*100/'signal-per-mass-dry-weight'!BD$172</f>
        <v>0.0701243929218067</v>
      </c>
      <c r="BS34" s="66">
        <f>'signal-per-mass-dry-weight'!BE34*100/'signal-per-mass-dry-weight'!BE$172</f>
        <v>0.0796755372767534</v>
      </c>
      <c r="BT34" s="66">
        <f>'signal-per-mass-dry-weight'!BF34*100/'signal-per-mass-dry-weight'!BF$172</f>
        <v>0.0736675239245019</v>
      </c>
      <c r="BU34" s="66">
        <f>'signal-per-mass-dry-weight'!BG34*100/'signal-per-mass-dry-weight'!BG$172</f>
        <v>0.0769451189572921</v>
      </c>
      <c r="BV34" s="66">
        <f t="shared" si="17"/>
        <v>0.0743539617540982</v>
      </c>
      <c r="BW34" s="115">
        <f t="shared" si="18"/>
        <v>0.00394886307050542</v>
      </c>
      <c r="BX34" s="66">
        <f>'signal-per-mass-dry-weight'!BH34*100/'signal-per-mass-dry-weight'!BH$172</f>
        <v>0.0512877415514451</v>
      </c>
      <c r="BY34" s="66">
        <f>'signal-per-mass-dry-weight'!BI34*100/'signal-per-mass-dry-weight'!BI$172</f>
        <v>0.120540466534764</v>
      </c>
      <c r="BZ34" s="66">
        <f>'signal-per-mass-dry-weight'!BJ34*100/'signal-per-mass-dry-weight'!BJ$172</f>
        <v>0.124716793657865</v>
      </c>
      <c r="CA34" s="66">
        <f>'signal-per-mass-dry-weight'!BK34*100/'signal-per-mass-dry-weight'!BK$172</f>
        <v>0.0406065496112476</v>
      </c>
      <c r="CB34" s="66">
        <f>'signal-per-mass-dry-weight'!BL34*100/'signal-per-mass-dry-weight'!BL$172</f>
        <v>0.0652252261234014</v>
      </c>
      <c r="CC34" s="66">
        <f t="shared" si="19"/>
        <v>0.0804753554957446</v>
      </c>
      <c r="CD34" s="115">
        <f t="shared" si="20"/>
        <v>0.0394858294502979</v>
      </c>
      <c r="CE34" s="121">
        <f>'signal-per-mass-dry-weight'!BM34*100/'signal-per-mass-dry-weight'!BM$172</f>
        <v>0.187340369425339</v>
      </c>
      <c r="CF34" s="66">
        <f>'signal-per-mass-dry-weight'!BN34*100/'signal-per-mass-dry-weight'!BN$172</f>
        <v>0.131066047168854</v>
      </c>
      <c r="CG34" s="66">
        <f>'signal-per-mass-dry-weight'!BO34*100/'signal-per-mass-dry-weight'!BO$172</f>
        <v>0.105573784858902</v>
      </c>
      <c r="CH34" s="66">
        <f>'signal-per-mass-dry-weight'!BP34*100/'signal-per-mass-dry-weight'!BP$172</f>
        <v>0.0818646849099114</v>
      </c>
      <c r="CI34" s="66">
        <f>'signal-per-mass-dry-weight'!BQ34*100/'signal-per-mass-dry-weight'!BQ$172</f>
        <v>0.0952089414273202</v>
      </c>
      <c r="CJ34" s="66">
        <f t="shared" si="21"/>
        <v>0.120210765558065</v>
      </c>
      <c r="CK34" s="115">
        <f t="shared" si="22"/>
        <v>0.0416352469944448</v>
      </c>
      <c r="CL34" s="66">
        <f>'signal-per-mass-dry-weight'!BR34*100/'signal-per-mass-dry-weight'!BR$172</f>
        <v>0.119319128519195</v>
      </c>
      <c r="CM34" s="66">
        <f>'signal-per-mass-dry-weight'!BS34*100/'signal-per-mass-dry-weight'!BS$172</f>
        <v>0.144904982935802</v>
      </c>
      <c r="CN34" s="66">
        <f>'signal-per-mass-dry-weight'!BT34*100/'signal-per-mass-dry-weight'!BT$172</f>
        <v>0.185250758254731</v>
      </c>
      <c r="CO34" s="66">
        <f>'signal-per-mass-dry-weight'!BU34*100/'signal-per-mass-dry-weight'!BU$172</f>
        <v>0.149050176864611</v>
      </c>
      <c r="CP34" s="66">
        <f>'signal-per-mass-dry-weight'!BV34*100/'signal-per-mass-dry-weight'!BV$172</f>
        <v>0.155281499525764</v>
      </c>
      <c r="CQ34" s="66">
        <f t="shared" si="23"/>
        <v>0.150761309220021</v>
      </c>
      <c r="CR34" s="115">
        <f t="shared" si="24"/>
        <v>0.0236420677703236</v>
      </c>
      <c r="CS34" s="66">
        <f>'signal-per-mass-dry-weight'!BW34*100/'signal-per-mass-dry-weight'!BW$172</f>
        <v>0.11946523354336</v>
      </c>
      <c r="CT34" s="66">
        <f>'signal-per-mass-dry-weight'!BX34*100/'signal-per-mass-dry-weight'!BX$172</f>
        <v>0.128948564288549</v>
      </c>
      <c r="CU34" s="66">
        <f>'signal-per-mass-dry-weight'!BY34*100/'signal-per-mass-dry-weight'!BY$172</f>
        <v>0.0589802498588313</v>
      </c>
      <c r="CV34" s="66">
        <f>'signal-per-mass-dry-weight'!BZ34*100/'signal-per-mass-dry-weight'!BZ$172</f>
        <v>0.132197624363224</v>
      </c>
      <c r="CW34" s="66">
        <f>'signal-per-mass-dry-weight'!CA34*100/'signal-per-mass-dry-weight'!CA$172</f>
        <v>0.240084121705658</v>
      </c>
      <c r="CX34" s="66">
        <f t="shared" si="25"/>
        <v>0.135935158751925</v>
      </c>
      <c r="CY34" s="115">
        <f t="shared" si="26"/>
        <v>0.0653894192300264</v>
      </c>
      <c r="CZ34" s="66">
        <f>'signal-per-mass-dry-weight'!CB34*100/'signal-per-mass-dry-weight'!CB$172</f>
        <v>0.132190125746869</v>
      </c>
      <c r="DA34" s="66">
        <f>'signal-per-mass-dry-weight'!CC34*100/'signal-per-mass-dry-weight'!CC$172</f>
        <v>0.201018957271755</v>
      </c>
      <c r="DB34" s="66">
        <f>'signal-per-mass-dry-weight'!CD34*100/'signal-per-mass-dry-weight'!CD$172</f>
        <v>0.129919623967457</v>
      </c>
      <c r="DC34" s="66">
        <f>'signal-per-mass-dry-weight'!CE34*100/'signal-per-mass-dry-weight'!CE$172</f>
        <v>0.154198813142896</v>
      </c>
      <c r="DD34" s="66">
        <f>'signal-per-mass-dry-weight'!CF34*100/'signal-per-mass-dry-weight'!CF$172</f>
        <v>0.173573222840365</v>
      </c>
      <c r="DE34" s="66">
        <f t="shared" si="27"/>
        <v>0.158180148593868</v>
      </c>
      <c r="DF34" s="115">
        <f t="shared" si="28"/>
        <v>0.0298416648137276</v>
      </c>
      <c r="DG34" s="66">
        <f>'signal-per-mass-dry-weight'!CG34*100/'signal-per-mass-dry-weight'!CG$172</f>
        <v>0.134359060441257</v>
      </c>
      <c r="DH34" s="66">
        <f>'signal-per-mass-dry-weight'!CH34*100/'signal-per-mass-dry-weight'!CH$172</f>
        <v>0.20460464174477</v>
      </c>
      <c r="DI34" s="66">
        <f>'signal-per-mass-dry-weight'!CI34*100/'signal-per-mass-dry-weight'!CI$172</f>
        <v>0.140133846210968</v>
      </c>
      <c r="DJ34" s="66">
        <f>'signal-per-mass-dry-weight'!CJ34*100/'signal-per-mass-dry-weight'!CJ$172</f>
        <v>0.102961746089867</v>
      </c>
      <c r="DK34" s="66">
        <f>'signal-per-mass-dry-weight'!CK34*100/'signal-per-mass-dry-weight'!CK$172</f>
        <v>0.14854955155799</v>
      </c>
      <c r="DL34" s="66">
        <f t="shared" si="29"/>
        <v>0.14612176920897</v>
      </c>
      <c r="DM34" s="115">
        <f t="shared" si="30"/>
        <v>0.0369565442181706</v>
      </c>
      <c r="DN34" s="66">
        <f>'signal-per-mass-dry-weight'!CL34*100/'signal-per-mass-dry-weight'!CL$172</f>
        <v>0.121959953860816</v>
      </c>
      <c r="DO34" s="66">
        <f>'signal-per-mass-dry-weight'!CM34*100/'signal-per-mass-dry-weight'!CM$172</f>
        <v>0.121561233668957</v>
      </c>
      <c r="DP34" s="66">
        <f>'signal-per-mass-dry-weight'!CN34*100/'signal-per-mass-dry-weight'!CN$172</f>
        <v>0.120378960660861</v>
      </c>
      <c r="DQ34" s="66">
        <f>'signal-per-mass-dry-weight'!CO34*100/'signal-per-mass-dry-weight'!CO$172</f>
        <v>0.190454719708091</v>
      </c>
      <c r="DR34" s="66">
        <f>'signal-per-mass-dry-weight'!CP34*100/'signal-per-mass-dry-weight'!CP$172</f>
        <v>0.119753219068231</v>
      </c>
      <c r="DS34" s="66">
        <f t="shared" si="31"/>
        <v>0.134821617393391</v>
      </c>
      <c r="DT34" s="115">
        <f t="shared" si="32"/>
        <v>0.0311124942751366</v>
      </c>
      <c r="DU34" s="66">
        <f>'signal-per-mass-dry-weight'!CQ34*100/'signal-per-mass-dry-weight'!CQ$172</f>
        <v>0.131863319470255</v>
      </c>
      <c r="DV34" s="66">
        <f>'signal-per-mass-dry-weight'!CR34*100/'signal-per-mass-dry-weight'!CR$172</f>
        <v>0.128056570884887</v>
      </c>
      <c r="DW34" s="66">
        <f>'signal-per-mass-dry-weight'!CS34*100/'signal-per-mass-dry-weight'!CS$172</f>
        <v>0.172260556361529</v>
      </c>
      <c r="DX34" s="66">
        <f>'signal-per-mass-dry-weight'!CT34*100/'signal-per-mass-dry-weight'!CT$172</f>
        <v>0.123466909930808</v>
      </c>
      <c r="DY34" s="66">
        <f>'signal-per-mass-dry-weight'!CU34*100/'signal-per-mass-dry-weight'!CU$172</f>
        <v>0.0570451429247751</v>
      </c>
      <c r="DZ34" s="66">
        <f t="shared" si="33"/>
        <v>0.122538499914451</v>
      </c>
      <c r="EA34" s="115">
        <f t="shared" si="34"/>
        <v>0.0414726597267558</v>
      </c>
      <c r="EB34" s="66">
        <f>'signal-per-mass-dry-weight'!CV34*100/'signal-per-mass-dry-weight'!CV$172</f>
        <v>0.0807571893792204</v>
      </c>
      <c r="EC34" s="66">
        <f>'signal-per-mass-dry-weight'!CW34*100/'signal-per-mass-dry-weight'!CW$172</f>
        <v>0.128331524789485</v>
      </c>
      <c r="ED34" s="66">
        <f>'signal-per-mass-dry-weight'!CX34*100/'signal-per-mass-dry-weight'!CX$172</f>
        <v>0.118078464878629</v>
      </c>
      <c r="EE34" s="66">
        <f>'signal-per-mass-dry-weight'!CY34*100/'signal-per-mass-dry-weight'!CY$172</f>
        <v>0.175782725637189</v>
      </c>
      <c r="EF34" s="66">
        <f>'signal-per-mass-dry-weight'!CZ34*100/'signal-per-mass-dry-weight'!CZ$172</f>
        <v>0.104267928991006</v>
      </c>
      <c r="EG34" s="66">
        <f t="shared" si="35"/>
        <v>0.121443566735106</v>
      </c>
      <c r="EH34" s="115">
        <f t="shared" si="36"/>
        <v>0.0352203630770302</v>
      </c>
    </row>
    <row r="35" spans="1:138">
      <c r="A35">
        <f>'imported data from Web Calc'!A35</f>
        <v>822.6</v>
      </c>
      <c r="B35" t="str">
        <f>'imported data from Web Calc'!B35</f>
        <v>C47H80O10</v>
      </c>
      <c r="C35" s="61" t="str">
        <f>'imported data from Web Calc'!C35</f>
        <v>MGDG(38:5)</v>
      </c>
      <c r="D35" s="96"/>
      <c r="E35" s="96"/>
      <c r="F35" s="96"/>
      <c r="G35" s="66">
        <f>'signal-per-mass-dry-weight'!G35*100/'signal-per-mass-dry-weight'!G$172</f>
        <v>0.0233394431235024</v>
      </c>
      <c r="H35" s="66">
        <f>'signal-per-mass-dry-weight'!H35*100/'signal-per-mass-dry-weight'!H$172</f>
        <v>0.0350065075452816</v>
      </c>
      <c r="I35" s="66">
        <f>'signal-per-mass-dry-weight'!I35*100/'signal-per-mass-dry-weight'!I$172</f>
        <v>0.0640128007242319</v>
      </c>
      <c r="J35" s="66">
        <f>'signal-per-mass-dry-weight'!J35*100/'signal-per-mass-dry-weight'!J$172</f>
        <v>0.0303911751611043</v>
      </c>
      <c r="K35" s="66">
        <f>'signal-per-mass-dry-weight'!K35*100/'signal-per-mass-dry-weight'!K$172</f>
        <v>0.0590038640194646</v>
      </c>
      <c r="L35" s="66">
        <f>'signal-per-mass-dry-weight'!L35*100/'signal-per-mass-dry-weight'!L$172</f>
        <v>0.0497926453966367</v>
      </c>
      <c r="M35" s="66">
        <f>'signal-per-mass-dry-weight'!M35*100/'signal-per-mass-dry-weight'!M$172</f>
        <v>0.034202242992266</v>
      </c>
      <c r="N35" s="66">
        <f>'signal-per-mass-dry-weight'!N35*100/'signal-per-mass-dry-weight'!N$172</f>
        <v>0.0416540454599553</v>
      </c>
      <c r="O35" s="66">
        <f>'signal-per-mass-dry-weight'!O35*100/'signal-per-mass-dry-weight'!O$172</f>
        <v>0.0500740392223872</v>
      </c>
      <c r="P35" s="66">
        <f>'signal-per-mass-dry-weight'!P35*100/'signal-per-mass-dry-weight'!P$172</f>
        <v>0.032464818628036</v>
      </c>
      <c r="Q35" s="66">
        <f t="shared" si="0"/>
        <v>0.0419941582272866</v>
      </c>
      <c r="R35" s="115">
        <f t="shared" si="1"/>
        <v>0.0132637534246261</v>
      </c>
      <c r="S35" s="66">
        <f t="shared" si="2"/>
        <v>0.315847584152972</v>
      </c>
      <c r="T35" s="66">
        <f>'signal-per-mass-dry-weight'!T35*100/'signal-per-mass-dry-weight'!T$172</f>
        <v>0.0322482297220866</v>
      </c>
      <c r="U35" s="66">
        <f>'signal-per-mass-dry-weight'!U35*100/'signal-per-mass-dry-weight'!U$172</f>
        <v>0.0248815276333894</v>
      </c>
      <c r="V35" s="66">
        <f>'signal-per-mass-dry-weight'!V35*100/'signal-per-mass-dry-weight'!V$172</f>
        <v>0.0500175272401174</v>
      </c>
      <c r="W35" s="66">
        <f>'signal-per-mass-dry-weight'!W35*100/'signal-per-mass-dry-weight'!W$172</f>
        <v>0.0280105419002558</v>
      </c>
      <c r="X35" s="66">
        <f>'signal-per-mass-dry-weight'!X35*100/'signal-per-mass-dry-weight'!X$172</f>
        <v>0.0376719054800517</v>
      </c>
      <c r="Y35" s="66">
        <f t="shared" si="3"/>
        <v>0.0345659463951802</v>
      </c>
      <c r="Z35" s="115">
        <f t="shared" si="4"/>
        <v>0.00988093413938004</v>
      </c>
      <c r="AA35" s="66">
        <f>'signal-per-mass-dry-weight'!Y35*100/'signal-per-mass-dry-weight'!Y$172</f>
        <v>0.0344512469780239</v>
      </c>
      <c r="AB35" s="66">
        <f>'signal-per-mass-dry-weight'!Z35*100/'signal-per-mass-dry-weight'!Z$172</f>
        <v>0.0314171036101427</v>
      </c>
      <c r="AC35" s="66">
        <f>'signal-per-mass-dry-weight'!AA35*100/'signal-per-mass-dry-weight'!AA$172</f>
        <v>0.00509962127479947</v>
      </c>
      <c r="AD35" s="66">
        <f>'signal-per-mass-dry-weight'!AB35*100/'signal-per-mass-dry-weight'!AB$172</f>
        <v>0.00685898672568949</v>
      </c>
      <c r="AE35" s="66">
        <f>'signal-per-mass-dry-weight'!AC35*100/'signal-per-mass-dry-weight'!AC$172</f>
        <v>0.0247372651622692</v>
      </c>
      <c r="AF35" s="66">
        <f t="shared" si="5"/>
        <v>0.020512844750185</v>
      </c>
      <c r="AG35" s="115">
        <f t="shared" si="6"/>
        <v>0.0137388404043362</v>
      </c>
      <c r="AH35" s="66">
        <f>'signal-per-mass-dry-weight'!AD35*100/'signal-per-mass-dry-weight'!AD$172</f>
        <v>0.0559653340070399</v>
      </c>
      <c r="AI35" s="66">
        <f>'signal-per-mass-dry-weight'!AE35*100/'signal-per-mass-dry-weight'!AE$172</f>
        <v>0.0829875177751195</v>
      </c>
      <c r="AJ35" s="66">
        <f>'signal-per-mass-dry-weight'!AF35*100/'signal-per-mass-dry-weight'!AF$172</f>
        <v>0.0621201739569292</v>
      </c>
      <c r="AK35" s="66">
        <f>'signal-per-mass-dry-weight'!AG35*100/'signal-per-mass-dry-weight'!AG$172</f>
        <v>0.0291000916194591</v>
      </c>
      <c r="AL35" s="66">
        <f>'signal-per-mass-dry-weight'!AH35*100/'signal-per-mass-dry-weight'!AH$172</f>
        <v>0.0351884373137934</v>
      </c>
      <c r="AM35" s="66">
        <f t="shared" si="7"/>
        <v>0.0530723109344682</v>
      </c>
      <c r="AN35" s="115">
        <f t="shared" si="8"/>
        <v>0.0216774839560416</v>
      </c>
      <c r="AO35" s="66">
        <f>'signal-per-mass-dry-weight'!AI35*100/'signal-per-mass-dry-weight'!AI$172</f>
        <v>0.0415837372390084</v>
      </c>
      <c r="AP35" s="66">
        <f>'signal-per-mass-dry-weight'!AJ35*100/'signal-per-mass-dry-weight'!AJ$172</f>
        <v>0.0442368674511393</v>
      </c>
      <c r="AQ35" s="66">
        <f>'signal-per-mass-dry-weight'!AK35*100/'signal-per-mass-dry-weight'!AK$172</f>
        <v>0.0574200711259932</v>
      </c>
      <c r="AR35" s="66">
        <f>'signal-per-mass-dry-weight'!AL35*100/'signal-per-mass-dry-weight'!AL$172</f>
        <v>0.0429526796826591</v>
      </c>
      <c r="AS35" s="66">
        <f>'signal-per-mass-dry-weight'!AM35*100/'signal-per-mass-dry-weight'!AM$172</f>
        <v>0.0427067209892189</v>
      </c>
      <c r="AT35" s="66">
        <f t="shared" si="9"/>
        <v>0.0457800152976038</v>
      </c>
      <c r="AU35" s="115">
        <f t="shared" si="10"/>
        <v>0.00657495093317444</v>
      </c>
      <c r="AV35" s="66">
        <f>'signal-per-mass-dry-weight'!AN35*100/'signal-per-mass-dry-weight'!AN$172</f>
        <v>0.0508106909609257</v>
      </c>
      <c r="AW35" s="66">
        <f>'signal-per-mass-dry-weight'!AO35*100/'signal-per-mass-dry-weight'!AO$172</f>
        <v>0.0658142264308088</v>
      </c>
      <c r="AX35" s="66">
        <f>'signal-per-mass-dry-weight'!AP35*100/'signal-per-mass-dry-weight'!AP$172</f>
        <v>0.0269641227041977</v>
      </c>
      <c r="AY35" s="66">
        <f>'signal-per-mass-dry-weight'!AQ35*100/'signal-per-mass-dry-weight'!AQ$172</f>
        <v>0.0330576599045227</v>
      </c>
      <c r="AZ35" s="66">
        <f>'signal-per-mass-dry-weight'!AR35*100/'signal-per-mass-dry-weight'!AR$172</f>
        <v>0.0383572050910045</v>
      </c>
      <c r="BA35" s="66">
        <f t="shared" si="11"/>
        <v>0.0430007810182919</v>
      </c>
      <c r="BB35" s="115">
        <f t="shared" si="12"/>
        <v>0.0154842730670551</v>
      </c>
      <c r="BC35" s="66">
        <f>'signal-per-mass-dry-weight'!AS35*100/'signal-per-mass-dry-weight'!AS$172</f>
        <v>0.0633490063455261</v>
      </c>
      <c r="BD35" s="66">
        <f>'signal-per-mass-dry-weight'!AT35*100/'signal-per-mass-dry-weight'!AT$172</f>
        <v>0.0615376297522095</v>
      </c>
      <c r="BE35" s="66">
        <f>'signal-per-mass-dry-weight'!AU35*100/'signal-per-mass-dry-weight'!AU$172</f>
        <v>0.0479874802330491</v>
      </c>
      <c r="BF35" s="66">
        <f>'signal-per-mass-dry-weight'!AV35*100/'signal-per-mass-dry-weight'!AV$172</f>
        <v>0.0809476325650085</v>
      </c>
      <c r="BG35" s="66">
        <f>'signal-per-mass-dry-weight'!AW35*100/'signal-per-mass-dry-weight'!AW$172</f>
        <v>0.0319580191516831</v>
      </c>
      <c r="BH35" s="66">
        <f t="shared" si="13"/>
        <v>0.0571559536094953</v>
      </c>
      <c r="BI35" s="115">
        <f t="shared" si="14"/>
        <v>0.0183207108249646</v>
      </c>
      <c r="BJ35" s="66">
        <f>'signal-per-mass-dry-weight'!AX35*100/'signal-per-mass-dry-weight'!AX$172</f>
        <v>0.0592840999599134</v>
      </c>
      <c r="BK35" s="66">
        <f>'signal-per-mass-dry-weight'!AY35*100/'signal-per-mass-dry-weight'!AY$172</f>
        <v>0.0605872914091944</v>
      </c>
      <c r="BL35" s="66">
        <f>'signal-per-mass-dry-weight'!AZ35*100/'signal-per-mass-dry-weight'!AZ$172</f>
        <v>0.0317349930199587</v>
      </c>
      <c r="BM35" s="66">
        <f>'signal-per-mass-dry-weight'!BA35*100/'signal-per-mass-dry-weight'!BA$172</f>
        <v>0.0943244175448452</v>
      </c>
      <c r="BN35" s="66">
        <f>'signal-per-mass-dry-weight'!BB35*100/'signal-per-mass-dry-weight'!BB$172</f>
        <v>0.0691219231350743</v>
      </c>
      <c r="BO35" s="66">
        <f t="shared" si="15"/>
        <v>0.0630105450137972</v>
      </c>
      <c r="BP35" s="115">
        <f t="shared" si="16"/>
        <v>0.0224489769183535</v>
      </c>
      <c r="BQ35" s="66">
        <f>'signal-per-mass-dry-weight'!BC35*100/'signal-per-mass-dry-weight'!BC$172</f>
        <v>0.0434793192377177</v>
      </c>
      <c r="BR35" s="66">
        <f>'signal-per-mass-dry-weight'!BD35*100/'signal-per-mass-dry-weight'!BD$172</f>
        <v>0.039763831934976</v>
      </c>
      <c r="BS35" s="66">
        <f>'signal-per-mass-dry-weight'!BE35*100/'signal-per-mass-dry-weight'!BE$172</f>
        <v>0.0571572888178584</v>
      </c>
      <c r="BT35" s="66">
        <f>'signal-per-mass-dry-weight'!BF35*100/'signal-per-mass-dry-weight'!BF$172</f>
        <v>0.0418231958535519</v>
      </c>
      <c r="BU35" s="66">
        <f>'signal-per-mass-dry-weight'!BG35*100/'signal-per-mass-dry-weight'!BG$172</f>
        <v>0.0360387722610188</v>
      </c>
      <c r="BV35" s="66">
        <f t="shared" si="17"/>
        <v>0.0436524816210246</v>
      </c>
      <c r="BW35" s="115">
        <f t="shared" si="18"/>
        <v>0.00804434981296146</v>
      </c>
      <c r="BX35" s="66">
        <f>'signal-per-mass-dry-weight'!BH35*100/'signal-per-mass-dry-weight'!BH$172</f>
        <v>0.078904217771454</v>
      </c>
      <c r="BY35" s="66">
        <f>'signal-per-mass-dry-weight'!BI35*100/'signal-per-mass-dry-weight'!BI$172</f>
        <v>0.0751142373065292</v>
      </c>
      <c r="BZ35" s="66">
        <f>'signal-per-mass-dry-weight'!BJ35*100/'signal-per-mass-dry-weight'!BJ$172</f>
        <v>0</v>
      </c>
      <c r="CA35" s="66">
        <f>'signal-per-mass-dry-weight'!BK35*100/'signal-per-mass-dry-weight'!BK$172</f>
        <v>0.0711933012664731</v>
      </c>
      <c r="CB35" s="66">
        <f>'signal-per-mass-dry-weight'!BL35*100/'signal-per-mass-dry-weight'!BL$172</f>
        <v>0.0295445275123421</v>
      </c>
      <c r="CC35" s="66">
        <f t="shared" si="19"/>
        <v>0.0509512567713597</v>
      </c>
      <c r="CD35" s="115">
        <f t="shared" si="20"/>
        <v>0.0347463546523511</v>
      </c>
      <c r="CE35" s="121">
        <f>'signal-per-mass-dry-weight'!BM35*100/'signal-per-mass-dry-weight'!BM$172</f>
        <v>0.0242250477705179</v>
      </c>
      <c r="CF35" s="66">
        <f>'signal-per-mass-dry-weight'!BN35*100/'signal-per-mass-dry-weight'!BN$172</f>
        <v>0.0144824361512546</v>
      </c>
      <c r="CG35" s="66">
        <f>'signal-per-mass-dry-weight'!BO35*100/'signal-per-mass-dry-weight'!BO$172</f>
        <v>0.031574981667923</v>
      </c>
      <c r="CH35" s="66">
        <f>'signal-per-mass-dry-weight'!BP35*100/'signal-per-mass-dry-weight'!BP$172</f>
        <v>0.0602557325479043</v>
      </c>
      <c r="CI35" s="66">
        <f>'signal-per-mass-dry-weight'!BQ35*100/'signal-per-mass-dry-weight'!BQ$172</f>
        <v>0.0342338798890636</v>
      </c>
      <c r="CJ35" s="66">
        <f t="shared" si="21"/>
        <v>0.0329544156053327</v>
      </c>
      <c r="CK35" s="115">
        <f t="shared" si="22"/>
        <v>0.0170756966284479</v>
      </c>
      <c r="CL35" s="66">
        <f>'signal-per-mass-dry-weight'!BR35*100/'signal-per-mass-dry-weight'!BR$172</f>
        <v>0.0210417550293187</v>
      </c>
      <c r="CM35" s="66">
        <f>'signal-per-mass-dry-weight'!BS35*100/'signal-per-mass-dry-weight'!BS$172</f>
        <v>0.0411178523007657</v>
      </c>
      <c r="CN35" s="66">
        <f>'signal-per-mass-dry-weight'!BT35*100/'signal-per-mass-dry-weight'!BT$172</f>
        <v>0.0201359519842098</v>
      </c>
      <c r="CO35" s="66">
        <f>'signal-per-mass-dry-weight'!BU35*100/'signal-per-mass-dry-weight'!BU$172</f>
        <v>0.00687500815796176</v>
      </c>
      <c r="CP35" s="66">
        <f>'signal-per-mass-dry-weight'!BV35*100/'signal-per-mass-dry-weight'!BV$172</f>
        <v>0.0478355330292638</v>
      </c>
      <c r="CQ35" s="66">
        <f t="shared" si="23"/>
        <v>0.027401220100304</v>
      </c>
      <c r="CR35" s="115">
        <f t="shared" si="24"/>
        <v>0.0167351384614168</v>
      </c>
      <c r="CS35" s="66">
        <f>'signal-per-mass-dry-weight'!BW35*100/'signal-per-mass-dry-weight'!BW$172</f>
        <v>0.0493913110256785</v>
      </c>
      <c r="CT35" s="66">
        <f>'signal-per-mass-dry-weight'!BX35*100/'signal-per-mass-dry-weight'!BX$172</f>
        <v>0.066204630439862</v>
      </c>
      <c r="CU35" s="66">
        <f>'signal-per-mass-dry-weight'!BY35*100/'signal-per-mass-dry-weight'!BY$172</f>
        <v>0.0351072915826377</v>
      </c>
      <c r="CV35" s="66">
        <f>'signal-per-mass-dry-weight'!BZ35*100/'signal-per-mass-dry-weight'!BZ$172</f>
        <v>0.0459679988792986</v>
      </c>
      <c r="CW35" s="66">
        <f>'signal-per-mass-dry-weight'!CA35*100/'signal-per-mass-dry-weight'!CA$172</f>
        <v>0</v>
      </c>
      <c r="CX35" s="66">
        <f t="shared" si="25"/>
        <v>0.0393342463854953</v>
      </c>
      <c r="CY35" s="115">
        <f t="shared" si="26"/>
        <v>0.0246587654099677</v>
      </c>
      <c r="CZ35" s="66">
        <f>'signal-per-mass-dry-weight'!CB35*100/'signal-per-mass-dry-weight'!CB$172</f>
        <v>0.0450392251267016</v>
      </c>
      <c r="DA35" s="66">
        <f>'signal-per-mass-dry-weight'!CC35*100/'signal-per-mass-dry-weight'!CC$172</f>
        <v>0.0107908949455696</v>
      </c>
      <c r="DB35" s="66">
        <f>'signal-per-mass-dry-weight'!CD35*100/'signal-per-mass-dry-weight'!CD$172</f>
        <v>0.0230007917968137</v>
      </c>
      <c r="DC35" s="66">
        <f>'signal-per-mass-dry-weight'!CE35*100/'signal-per-mass-dry-weight'!CE$172</f>
        <v>0.0500197492297985</v>
      </c>
      <c r="DD35" s="66">
        <f>'signal-per-mass-dry-weight'!CF35*100/'signal-per-mass-dry-weight'!CF$172</f>
        <v>0.042872708535023</v>
      </c>
      <c r="DE35" s="66">
        <f t="shared" si="27"/>
        <v>0.0343446739267813</v>
      </c>
      <c r="DF35" s="115">
        <f t="shared" si="28"/>
        <v>0.0167053356107915</v>
      </c>
      <c r="DG35" s="66">
        <f>'signal-per-mass-dry-weight'!CG35*100/'signal-per-mass-dry-weight'!CG$172</f>
        <v>0.0511632183799488</v>
      </c>
      <c r="DH35" s="66">
        <f>'signal-per-mass-dry-weight'!CH35*100/'signal-per-mass-dry-weight'!CH$172</f>
        <v>0</v>
      </c>
      <c r="DI35" s="66">
        <f>'signal-per-mass-dry-weight'!CI35*100/'signal-per-mass-dry-weight'!CI$172</f>
        <v>0.0586767336351343</v>
      </c>
      <c r="DJ35" s="66">
        <f>'signal-per-mass-dry-weight'!CJ35*100/'signal-per-mass-dry-weight'!CJ$172</f>
        <v>0.0488924492605513</v>
      </c>
      <c r="DK35" s="66">
        <f>'signal-per-mass-dry-weight'!CK35*100/'signal-per-mass-dry-weight'!CK$172</f>
        <v>0</v>
      </c>
      <c r="DL35" s="66">
        <f t="shared" si="29"/>
        <v>0.0317464802551269</v>
      </c>
      <c r="DM35" s="115">
        <f t="shared" si="30"/>
        <v>0.0292057808354468</v>
      </c>
      <c r="DN35" s="66">
        <f>'signal-per-mass-dry-weight'!CL35*100/'signal-per-mass-dry-weight'!CL$172</f>
        <v>0.0495889028662127</v>
      </c>
      <c r="DO35" s="66">
        <f>'signal-per-mass-dry-weight'!CM35*100/'signal-per-mass-dry-weight'!CM$172</f>
        <v>0.0378751618256395</v>
      </c>
      <c r="DP35" s="66">
        <f>'signal-per-mass-dry-weight'!CN35*100/'signal-per-mass-dry-weight'!CN$172</f>
        <v>0.0580507678313798</v>
      </c>
      <c r="DQ35" s="66">
        <f>'signal-per-mass-dry-weight'!CO35*100/'signal-per-mass-dry-weight'!CO$172</f>
        <v>0.0474239839910586</v>
      </c>
      <c r="DR35" s="66">
        <f>'signal-per-mass-dry-weight'!CP35*100/'signal-per-mass-dry-weight'!CP$172</f>
        <v>0.0488355325987466</v>
      </c>
      <c r="DS35" s="66">
        <f t="shared" si="31"/>
        <v>0.0483548698226074</v>
      </c>
      <c r="DT35" s="115">
        <f t="shared" si="32"/>
        <v>0.00718427345990334</v>
      </c>
      <c r="DU35" s="66">
        <f>'signal-per-mass-dry-weight'!CQ35*100/'signal-per-mass-dry-weight'!CQ$172</f>
        <v>0.0336386019056772</v>
      </c>
      <c r="DV35" s="66">
        <f>'signal-per-mass-dry-weight'!CR35*100/'signal-per-mass-dry-weight'!CR$172</f>
        <v>0.0254263949410425</v>
      </c>
      <c r="DW35" s="66">
        <f>'signal-per-mass-dry-weight'!CS35*100/'signal-per-mass-dry-weight'!CS$172</f>
        <v>0.0187823036531262</v>
      </c>
      <c r="DX35" s="66">
        <f>'signal-per-mass-dry-weight'!CT35*100/'signal-per-mass-dry-weight'!CT$172</f>
        <v>0.048041599194867</v>
      </c>
      <c r="DY35" s="66">
        <f>'signal-per-mass-dry-weight'!CU35*100/'signal-per-mass-dry-weight'!CU$172</f>
        <v>0.0308352123917704</v>
      </c>
      <c r="DZ35" s="66">
        <f t="shared" si="33"/>
        <v>0.0313448224172967</v>
      </c>
      <c r="EA35" s="115">
        <f t="shared" si="34"/>
        <v>0.0109218604524511</v>
      </c>
      <c r="EB35" s="66">
        <f>'signal-per-mass-dry-weight'!CV35*100/'signal-per-mass-dry-weight'!CV$172</f>
        <v>0.0592557993348577</v>
      </c>
      <c r="EC35" s="66">
        <f>'signal-per-mass-dry-weight'!CW35*100/'signal-per-mass-dry-weight'!CW$172</f>
        <v>0.0414493599362013</v>
      </c>
      <c r="ED35" s="66">
        <f>'signal-per-mass-dry-weight'!CX35*100/'signal-per-mass-dry-weight'!CX$172</f>
        <v>0.0217656156458302</v>
      </c>
      <c r="EE35" s="66">
        <f>'signal-per-mass-dry-weight'!CY35*100/'signal-per-mass-dry-weight'!CY$172</f>
        <v>0.0627795448704248</v>
      </c>
      <c r="EF35" s="66">
        <f>'signal-per-mass-dry-weight'!CZ35*100/'signal-per-mass-dry-weight'!CZ$172</f>
        <v>0.037728526937535</v>
      </c>
      <c r="EG35" s="66">
        <f t="shared" si="35"/>
        <v>0.0445957693449698</v>
      </c>
      <c r="EH35" s="115">
        <f t="shared" si="36"/>
        <v>0.0167618689295149</v>
      </c>
    </row>
    <row r="36" spans="1:138">
      <c r="A36">
        <f>'imported data from Web Calc'!A36</f>
        <v>824.6</v>
      </c>
      <c r="B36" t="str">
        <f>'imported data from Web Calc'!B36</f>
        <v>C47H82O10</v>
      </c>
      <c r="C36" s="61" t="str">
        <f>'imported data from Web Calc'!C36</f>
        <v>MGDG(38:4)</v>
      </c>
      <c r="D36" s="96"/>
      <c r="E36" s="96"/>
      <c r="F36" s="96"/>
      <c r="G36" s="66">
        <f>'signal-per-mass-dry-weight'!G36*100/'signal-per-mass-dry-weight'!G$172</f>
        <v>0.0303412760605531</v>
      </c>
      <c r="H36" s="66">
        <f>'signal-per-mass-dry-weight'!H36*100/'signal-per-mass-dry-weight'!H$172</f>
        <v>0.0100018592986519</v>
      </c>
      <c r="I36" s="66">
        <f>'signal-per-mass-dry-weight'!I36*100/'signal-per-mass-dry-weight'!I$172</f>
        <v>0.0290967276019236</v>
      </c>
      <c r="J36" s="66">
        <f>'signal-per-mass-dry-weight'!J36*100/'signal-per-mass-dry-weight'!J$172</f>
        <v>0.0379889689513803</v>
      </c>
      <c r="K36" s="66">
        <f>'signal-per-mass-dry-weight'!K36*100/'signal-per-mass-dry-weight'!K$172</f>
        <v>0.00664832270641855</v>
      </c>
      <c r="L36" s="66">
        <f>'signal-per-mass-dry-weight'!L36*100/'signal-per-mass-dry-weight'!L$172</f>
        <v>0.035684729200923</v>
      </c>
      <c r="M36" s="66">
        <f>'signal-per-mass-dry-weight'!M36*100/'signal-per-mass-dry-weight'!M$172</f>
        <v>0.0266944335549393</v>
      </c>
      <c r="N36" s="66">
        <f>'signal-per-mass-dry-weight'!N36*100/'signal-per-mass-dry-weight'!N$172</f>
        <v>0.0365535500975118</v>
      </c>
      <c r="O36" s="66">
        <f>'signal-per-mass-dry-weight'!O36*100/'signal-per-mass-dry-weight'!O$172</f>
        <v>0.0237639508174041</v>
      </c>
      <c r="P36" s="66">
        <f>'signal-per-mass-dry-weight'!P36*100/'signal-per-mass-dry-weight'!P$172</f>
        <v>0.0222127706402351</v>
      </c>
      <c r="Q36" s="66">
        <f t="shared" si="0"/>
        <v>0.0258986588929941</v>
      </c>
      <c r="R36" s="115">
        <f t="shared" si="1"/>
        <v>0.0106848472949913</v>
      </c>
      <c r="S36" s="66">
        <f t="shared" si="2"/>
        <v>0.412563729231619</v>
      </c>
      <c r="T36" s="66">
        <f>'signal-per-mass-dry-weight'!T36*100/'signal-per-mass-dry-weight'!T$172</f>
        <v>0.010023098427135</v>
      </c>
      <c r="U36" s="66">
        <f>'signal-per-mass-dry-weight'!U36*100/'signal-per-mass-dry-weight'!U$172</f>
        <v>0.0165876850889262</v>
      </c>
      <c r="V36" s="66">
        <f>'signal-per-mass-dry-weight'!V36*100/'signal-per-mass-dry-weight'!V$172</f>
        <v>0.0139879525332532</v>
      </c>
      <c r="W36" s="66">
        <f>'signal-per-mass-dry-weight'!W36*100/'signal-per-mass-dry-weight'!W$172</f>
        <v>0.0235150228298444</v>
      </c>
      <c r="X36" s="66">
        <f>'signal-per-mass-dry-weight'!X36*100/'signal-per-mass-dry-weight'!X$172</f>
        <v>0.0262501043504616</v>
      </c>
      <c r="Y36" s="66">
        <f t="shared" si="3"/>
        <v>0.0180727726459241</v>
      </c>
      <c r="Z36" s="115">
        <f t="shared" si="4"/>
        <v>0.00671147033636971</v>
      </c>
      <c r="AA36" s="66">
        <f>'signal-per-mass-dry-weight'!Y36*100/'signal-per-mass-dry-weight'!Y$172</f>
        <v>0.00929636823216518</v>
      </c>
      <c r="AB36" s="66">
        <f>'signal-per-mass-dry-weight'!Z36*100/'signal-per-mass-dry-weight'!Z$172</f>
        <v>0.0134177213334984</v>
      </c>
      <c r="AC36" s="66">
        <f>'signal-per-mass-dry-weight'!AA36*100/'signal-per-mass-dry-weight'!AA$172</f>
        <v>0.00611954552975937</v>
      </c>
      <c r="AD36" s="66">
        <f>'signal-per-mass-dry-weight'!AB36*100/'signal-per-mass-dry-weight'!AB$172</f>
        <v>0</v>
      </c>
      <c r="AE36" s="66">
        <f>'signal-per-mass-dry-weight'!AC36*100/'signal-per-mass-dry-weight'!AC$172</f>
        <v>0.0129576150849982</v>
      </c>
      <c r="AF36" s="66">
        <f t="shared" si="5"/>
        <v>0.00835825003608423</v>
      </c>
      <c r="AG36" s="115">
        <f t="shared" si="6"/>
        <v>0.00553409016787513</v>
      </c>
      <c r="AH36" s="66">
        <f>'signal-per-mass-dry-weight'!AD36*100/'signal-per-mass-dry-weight'!AD$172</f>
        <v>0.0243327539161043</v>
      </c>
      <c r="AI36" s="66">
        <f>'signal-per-mass-dry-weight'!AE36*100/'signal-per-mass-dry-weight'!AE$172</f>
        <v>0.0118553596821599</v>
      </c>
      <c r="AJ36" s="66">
        <f>'signal-per-mass-dry-weight'!AF36*100/'signal-per-mass-dry-weight'!AF$172</f>
        <v>0.00564728854153902</v>
      </c>
      <c r="AK36" s="66">
        <f>'signal-per-mass-dry-weight'!AG36*100/'signal-per-mass-dry-weight'!AG$172</f>
        <v>0.00702416004607634</v>
      </c>
      <c r="AL36" s="66">
        <f>'signal-per-mass-dry-weight'!AH36*100/'signal-per-mass-dry-weight'!AH$172</f>
        <v>0.0107095243998501</v>
      </c>
      <c r="AM36" s="66">
        <f t="shared" si="7"/>
        <v>0.011913817317146</v>
      </c>
      <c r="AN36" s="115">
        <f t="shared" si="8"/>
        <v>0.00739699020039093</v>
      </c>
      <c r="AO36" s="66">
        <f>'signal-per-mass-dry-weight'!AI36*100/'signal-per-mass-dry-weight'!AI$172</f>
        <v>0.0118810677825738</v>
      </c>
      <c r="AP36" s="66">
        <f>'signal-per-mass-dry-weight'!AJ36*100/'signal-per-mass-dry-weight'!AJ$172</f>
        <v>0.00993072534617413</v>
      </c>
      <c r="AQ36" s="66">
        <f>'signal-per-mass-dry-weight'!AK36*100/'signal-per-mass-dry-weight'!AK$172</f>
        <v>0.0156600193979982</v>
      </c>
      <c r="AR36" s="66">
        <f>'signal-per-mass-dry-weight'!AL36*100/'signal-per-mass-dry-weight'!AL$172</f>
        <v>0.0224100937474743</v>
      </c>
      <c r="AS36" s="66">
        <f>'signal-per-mass-dry-weight'!AM36*100/'signal-per-mass-dry-weight'!AM$172</f>
        <v>0.0224972905211064</v>
      </c>
      <c r="AT36" s="66">
        <f t="shared" si="9"/>
        <v>0.0164758393590654</v>
      </c>
      <c r="AU36" s="115">
        <f t="shared" si="10"/>
        <v>0.00583286496359104</v>
      </c>
      <c r="AV36" s="66">
        <f>'signal-per-mass-dry-weight'!AN36*100/'signal-per-mass-dry-weight'!AN$172</f>
        <v>0.0237837276838375</v>
      </c>
      <c r="AW36" s="66">
        <f>'signal-per-mass-dry-weight'!AO36*100/'signal-per-mass-dry-weight'!AO$172</f>
        <v>0.0291308871087187</v>
      </c>
      <c r="AX36" s="66">
        <f>'signal-per-mass-dry-weight'!AP36*100/'signal-per-mass-dry-weight'!AP$172</f>
        <v>0.024267710433778</v>
      </c>
      <c r="AY36" s="66">
        <f>'signal-per-mass-dry-weight'!AQ36*100/'signal-per-mass-dry-weight'!AQ$172</f>
        <v>0.0182789413589714</v>
      </c>
      <c r="AZ36" s="66">
        <f>'signal-per-mass-dry-weight'!AR36*100/'signal-per-mass-dry-weight'!AR$172</f>
        <v>0.0148045352982824</v>
      </c>
      <c r="BA36" s="66">
        <f t="shared" si="11"/>
        <v>0.0220531603767176</v>
      </c>
      <c r="BB36" s="115">
        <f t="shared" si="12"/>
        <v>0.00558526198074488</v>
      </c>
      <c r="BC36" s="66">
        <f>'signal-per-mass-dry-weight'!AS36*100/'signal-per-mass-dry-weight'!AS$172</f>
        <v>0.0300747807903003</v>
      </c>
      <c r="BD36" s="66">
        <f>'signal-per-mass-dry-weight'!AT36*100/'signal-per-mass-dry-weight'!AT$172</f>
        <v>0.0187741921277927</v>
      </c>
      <c r="BE36" s="66">
        <f>'signal-per-mass-dry-weight'!AU36*100/'signal-per-mass-dry-weight'!AU$172</f>
        <v>0.0179953050873934</v>
      </c>
      <c r="BF36" s="66">
        <f>'signal-per-mass-dry-weight'!AV36*100/'signal-per-mass-dry-weight'!AV$172</f>
        <v>0.0291127450453101</v>
      </c>
      <c r="BG36" s="66">
        <f>'signal-per-mass-dry-weight'!AW36*100/'signal-per-mass-dry-weight'!AW$172</f>
        <v>0.0258290839719083</v>
      </c>
      <c r="BH36" s="66">
        <f t="shared" si="13"/>
        <v>0.024357221404541</v>
      </c>
      <c r="BI36" s="115">
        <f t="shared" si="14"/>
        <v>0.0056814625092539</v>
      </c>
      <c r="BJ36" s="66">
        <f>'signal-per-mass-dry-weight'!AX36*100/'signal-per-mass-dry-weight'!AX$172</f>
        <v>0.0204722071804017</v>
      </c>
      <c r="BK36" s="66">
        <f>'signal-per-mass-dry-weight'!AY36*100/'signal-per-mass-dry-weight'!AY$172</f>
        <v>0.0321869985611345</v>
      </c>
      <c r="BL36" s="66">
        <f>'signal-per-mass-dry-weight'!AZ36*100/'signal-per-mass-dry-weight'!AZ$172</f>
        <v>0.0102370945225673</v>
      </c>
      <c r="BM36" s="66">
        <f>'signal-per-mass-dry-weight'!BA36*100/'signal-per-mass-dry-weight'!BA$172</f>
        <v>0.0213802013101649</v>
      </c>
      <c r="BN36" s="66">
        <f>'signal-per-mass-dry-weight'!BB36*100/'signal-per-mass-dry-weight'!BB$172</f>
        <v>0.0284167906221972</v>
      </c>
      <c r="BO36" s="66">
        <f t="shared" si="15"/>
        <v>0.0225386584392931</v>
      </c>
      <c r="BP36" s="115">
        <f t="shared" si="16"/>
        <v>0.00843480325184172</v>
      </c>
      <c r="BQ36" s="66">
        <f>'signal-per-mass-dry-weight'!BC36*100/'signal-per-mass-dry-weight'!BC$172</f>
        <v>0.0204608561118671</v>
      </c>
      <c r="BR36" s="66">
        <f>'signal-per-mass-dry-weight'!BD36*100/'signal-per-mass-dry-weight'!BD$172</f>
        <v>0.0260090473033805</v>
      </c>
      <c r="BS36" s="66">
        <f>'signal-per-mass-dry-weight'!BE36*100/'signal-per-mass-dry-weight'!BE$172</f>
        <v>0.0324561489267236</v>
      </c>
      <c r="BT36" s="66">
        <f>'signal-per-mass-dry-weight'!BF36*100/'signal-per-mass-dry-weight'!BF$172</f>
        <v>0.0278821305690346</v>
      </c>
      <c r="BU36" s="66">
        <f>'signal-per-mass-dry-weight'!BG36*100/'signal-per-mass-dry-weight'!BG$172</f>
        <v>0.0248059081796623</v>
      </c>
      <c r="BV36" s="66">
        <f t="shared" si="17"/>
        <v>0.0263228182181336</v>
      </c>
      <c r="BW36" s="115">
        <f t="shared" si="18"/>
        <v>0.00438210190934869</v>
      </c>
      <c r="BX36" s="66">
        <f>'signal-per-mass-dry-weight'!BH36*100/'signal-per-mass-dry-weight'!BH$172</f>
        <v>0.00986302722143175</v>
      </c>
      <c r="BY36" s="66">
        <f>'signal-per-mass-dry-weight'!BI36*100/'signal-per-mass-dry-weight'!BI$172</f>
        <v>0</v>
      </c>
      <c r="BZ36" s="66">
        <f>'signal-per-mass-dry-weight'!BJ36*100/'signal-per-mass-dry-weight'!BJ$172</f>
        <v>0.0325914966004875</v>
      </c>
      <c r="CA36" s="66">
        <f>'signal-per-mass-dry-weight'!BK36*100/'signal-per-mass-dry-weight'!BK$172</f>
        <v>0.0079103668073859</v>
      </c>
      <c r="CB36" s="66">
        <f>'signal-per-mass-dry-weight'!BL36*100/'signal-per-mass-dry-weight'!BL$172</f>
        <v>0.00340898394373178</v>
      </c>
      <c r="CC36" s="66">
        <f t="shared" si="19"/>
        <v>0.0107547749146074</v>
      </c>
      <c r="CD36" s="115">
        <f t="shared" si="20"/>
        <v>0.012799942518103</v>
      </c>
      <c r="CE36" s="121">
        <f>'signal-per-mass-dry-weight'!BM36*100/'signal-per-mass-dry-weight'!BM$172</f>
        <v>0.0311464899906659</v>
      </c>
      <c r="CF36" s="66">
        <f>'signal-per-mass-dry-weight'!BN36*100/'signal-per-mass-dry-weight'!BN$172</f>
        <v>0.0380163948970434</v>
      </c>
      <c r="CG36" s="66">
        <f>'signal-per-mass-dry-weight'!BO36*100/'signal-per-mass-dry-weight'!BO$172</f>
        <v>0.0356230562407337</v>
      </c>
      <c r="CH36" s="66">
        <f>'signal-per-mass-dry-weight'!BP36*100/'signal-per-mass-dry-weight'!BP$172</f>
        <v>0.0207778388096222</v>
      </c>
      <c r="CI36" s="66">
        <f>'signal-per-mass-dry-weight'!BQ36*100/'signal-per-mass-dry-weight'!BQ$172</f>
        <v>0.0419849470337572</v>
      </c>
      <c r="CJ36" s="66">
        <f t="shared" si="21"/>
        <v>0.0335097453943645</v>
      </c>
      <c r="CK36" s="115">
        <f t="shared" si="22"/>
        <v>0.00812852133981729</v>
      </c>
      <c r="CL36" s="66">
        <f>'signal-per-mass-dry-weight'!BR36*100/'signal-per-mass-dry-weight'!BR$172</f>
        <v>0.049510011833691</v>
      </c>
      <c r="CM36" s="66">
        <f>'signal-per-mass-dry-weight'!BS36*100/'signal-per-mass-dry-weight'!BS$172</f>
        <v>0.0255214255659925</v>
      </c>
      <c r="CN36" s="66">
        <f>'signal-per-mass-dry-weight'!BT36*100/'signal-per-mass-dry-weight'!BT$172</f>
        <v>0.021813947982894</v>
      </c>
      <c r="CO36" s="66">
        <f>'signal-per-mass-dry-weight'!BU36*100/'signal-per-mass-dry-weight'!BU$172</f>
        <v>0.0563750668952864</v>
      </c>
      <c r="CP36" s="66">
        <f>'signal-per-mass-dry-weight'!BV36*100/'signal-per-mass-dry-weight'!BV$172</f>
        <v>0.0275974229014984</v>
      </c>
      <c r="CQ36" s="66">
        <f t="shared" si="23"/>
        <v>0.0361635750358725</v>
      </c>
      <c r="CR36" s="115">
        <f t="shared" si="24"/>
        <v>0.0156459090712988</v>
      </c>
      <c r="CS36" s="66">
        <f>'signal-per-mass-dry-weight'!BW36*100/'signal-per-mass-dry-weight'!BW$172</f>
        <v>0.047847832556126</v>
      </c>
      <c r="CT36" s="66">
        <f>'signal-per-mass-dry-weight'!BX36*100/'signal-per-mass-dry-weight'!BX$172</f>
        <v>0.0150465069181505</v>
      </c>
      <c r="CU36" s="66">
        <f>'signal-per-mass-dry-weight'!BY36*100/'signal-per-mass-dry-weight'!BY$172</f>
        <v>0.0351072915826377</v>
      </c>
      <c r="CV36" s="66">
        <f>'signal-per-mass-dry-weight'!BZ36*100/'signal-per-mass-dry-weight'!BZ$172</f>
        <v>0.0364573784215127</v>
      </c>
      <c r="CW36" s="66">
        <f>'signal-per-mass-dry-weight'!CA36*100/'signal-per-mass-dry-weight'!CA$172</f>
        <v>0.0230850117024671</v>
      </c>
      <c r="CX36" s="66">
        <f t="shared" si="25"/>
        <v>0.0315088042361788</v>
      </c>
      <c r="CY36" s="115">
        <f t="shared" si="26"/>
        <v>0.0127118926376897</v>
      </c>
      <c r="CZ36" s="66">
        <f>'signal-per-mass-dry-weight'!CB36*100/'signal-per-mass-dry-weight'!CB$172</f>
        <v>0.0304014769605236</v>
      </c>
      <c r="DA36" s="66">
        <f>'signal-per-mass-dry-weight'!CC36*100/'signal-per-mass-dry-weight'!CC$172</f>
        <v>0.00616622568318266</v>
      </c>
      <c r="DB36" s="66">
        <f>'signal-per-mass-dry-weight'!CD36*100/'signal-per-mass-dry-weight'!CD$172</f>
        <v>0.0334556971590017</v>
      </c>
      <c r="DC36" s="66">
        <f>'signal-per-mass-dry-weight'!CE36*100/'signal-per-mass-dry-weight'!CE$172</f>
        <v>0.0137985515116685</v>
      </c>
      <c r="DD36" s="66">
        <f>'signal-per-mass-dry-weight'!CF36*100/'signal-per-mass-dry-weight'!CF$172</f>
        <v>0.0373605031519486</v>
      </c>
      <c r="DE36" s="66">
        <f t="shared" si="27"/>
        <v>0.024236490893265</v>
      </c>
      <c r="DF36" s="115">
        <f t="shared" si="28"/>
        <v>0.0135159681344176</v>
      </c>
      <c r="DG36" s="66">
        <f>'signal-per-mass-dry-weight'!CG36*100/'signal-per-mass-dry-weight'!CG$172</f>
        <v>0.0489387306242989</v>
      </c>
      <c r="DH36" s="66">
        <f>'signal-per-mass-dry-weight'!CH36*100/'signal-per-mass-dry-weight'!CH$172</f>
        <v>0.0754689252337266</v>
      </c>
      <c r="DI36" s="66">
        <f>'signal-per-mass-dry-weight'!CI36*100/'signal-per-mass-dry-weight'!CI$172</f>
        <v>0.0241610079674083</v>
      </c>
      <c r="DJ36" s="66">
        <f>'signal-per-mass-dry-weight'!CJ36*100/'signal-per-mass-dry-weight'!CJ$172</f>
        <v>0.0220495359410329</v>
      </c>
      <c r="DK36" s="66">
        <f>'signal-per-mass-dry-weight'!CK36*100/'signal-per-mass-dry-weight'!CK$172</f>
        <v>0.0356926840127895</v>
      </c>
      <c r="DL36" s="66">
        <f t="shared" si="29"/>
        <v>0.0412621767558512</v>
      </c>
      <c r="DM36" s="115">
        <f t="shared" si="30"/>
        <v>0.0219181768810094</v>
      </c>
      <c r="DN36" s="66">
        <f>'signal-per-mass-dry-weight'!CL36*100/'signal-per-mass-dry-weight'!CL$172</f>
        <v>0.0287471900673697</v>
      </c>
      <c r="DO36" s="66">
        <f>'signal-per-mass-dry-weight'!CM36*100/'signal-per-mass-dry-weight'!CM$172</f>
        <v>0.0703395862476163</v>
      </c>
      <c r="DP36" s="66">
        <f>'signal-per-mass-dry-weight'!CN36*100/'signal-per-mass-dry-weight'!CN$172</f>
        <v>0.0300438184390475</v>
      </c>
      <c r="DQ36" s="66">
        <f>'signal-per-mass-dry-weight'!CO36*100/'signal-per-mass-dry-weight'!CO$172</f>
        <v>0.0436300652717739</v>
      </c>
      <c r="DR36" s="66">
        <f>'signal-per-mass-dry-weight'!CP36*100/'signal-per-mass-dry-weight'!CP$172</f>
        <v>0.0636985207809738</v>
      </c>
      <c r="DS36" s="66">
        <f t="shared" si="31"/>
        <v>0.0472918361613562</v>
      </c>
      <c r="DT36" s="115">
        <f t="shared" si="32"/>
        <v>0.0190734413805845</v>
      </c>
      <c r="DU36" s="66">
        <f>'signal-per-mass-dry-weight'!CQ36*100/'signal-per-mass-dry-weight'!CQ$172</f>
        <v>0.0194356366566135</v>
      </c>
      <c r="DV36" s="66">
        <f>'signal-per-mass-dry-weight'!CR36*100/'signal-per-mass-dry-weight'!CR$172</f>
        <v>0.00462298089837136</v>
      </c>
      <c r="DW36" s="66">
        <f>'signal-per-mass-dry-weight'!CS36*100/'signal-per-mass-dry-weight'!CS$172</f>
        <v>0</v>
      </c>
      <c r="DX36" s="66">
        <f>'signal-per-mass-dry-weight'!CT36*100/'signal-per-mass-dry-weight'!CT$172</f>
        <v>0</v>
      </c>
      <c r="DY36" s="66">
        <f>'signal-per-mass-dry-weight'!CU36*100/'signal-per-mass-dry-weight'!CU$172</f>
        <v>0</v>
      </c>
      <c r="DZ36" s="66">
        <f t="shared" si="33"/>
        <v>0.00481172351099697</v>
      </c>
      <c r="EA36" s="115">
        <f t="shared" si="34"/>
        <v>0.00841653891013401</v>
      </c>
      <c r="EB36" s="66">
        <f>'signal-per-mass-dry-weight'!CV36*100/'signal-per-mass-dry-weight'!CV$172</f>
        <v>0.0304744110864982</v>
      </c>
      <c r="EC36" s="66">
        <f>'signal-per-mass-dry-weight'!CW36*100/'signal-per-mass-dry-weight'!CW$172</f>
        <v>0.0317598991718945</v>
      </c>
      <c r="ED36" s="66">
        <f>'signal-per-mass-dry-weight'!CX36*100/'signal-per-mass-dry-weight'!CX$172</f>
        <v>0.0299277215130166</v>
      </c>
      <c r="EE36" s="66">
        <f>'signal-per-mass-dry-weight'!CY36*100/'signal-per-mass-dry-weight'!CY$172</f>
        <v>0.00482919575926345</v>
      </c>
      <c r="EF36" s="66">
        <f>'signal-per-mass-dry-weight'!CZ36*100/'signal-per-mass-dry-weight'!CZ$172</f>
        <v>0.0148627530359987</v>
      </c>
      <c r="EG36" s="66">
        <f t="shared" si="35"/>
        <v>0.0223707961133343</v>
      </c>
      <c r="EH36" s="115">
        <f t="shared" si="36"/>
        <v>0.0119896768847932</v>
      </c>
    </row>
    <row r="37" spans="1:138">
      <c r="A37">
        <f>'imported data from Web Calc'!A37</f>
        <v>826.6</v>
      </c>
      <c r="B37" t="str">
        <f>'imported data from Web Calc'!B37</f>
        <v>C47H84O10</v>
      </c>
      <c r="C37" s="61" t="str">
        <f>'imported data from Web Calc'!C37</f>
        <v>MGDG(38:3)</v>
      </c>
      <c r="D37" s="96"/>
      <c r="E37" s="96"/>
      <c r="F37" s="96"/>
      <c r="G37" s="66">
        <f>'signal-per-mass-dry-weight'!G37*100/'signal-per-mass-dry-weight'!G$172</f>
        <v>0</v>
      </c>
      <c r="H37" s="66">
        <f>'signal-per-mass-dry-weight'!H37*100/'signal-per-mass-dry-weight'!H$172</f>
        <v>0.000833488274887657</v>
      </c>
      <c r="I37" s="66">
        <f>'signal-per-mass-dry-weight'!I37*100/'signal-per-mass-dry-weight'!I$172</f>
        <v>0.00249400522302202</v>
      </c>
      <c r="J37" s="66">
        <f>'signal-per-mass-dry-weight'!J37*100/'signal-per-mass-dry-weight'!J$172</f>
        <v>0</v>
      </c>
      <c r="K37" s="66">
        <f>'signal-per-mass-dry-weight'!K37*100/'signal-per-mass-dry-weight'!K$172</f>
        <v>0.00415520169151159</v>
      </c>
      <c r="L37" s="66">
        <f>'signal-per-mass-dry-weight'!L37*100/'signal-per-mass-dry-weight'!L$172</f>
        <v>0</v>
      </c>
      <c r="M37" s="66">
        <f>'signal-per-mass-dry-weight'!M37*100/'signal-per-mass-dry-weight'!M$172</f>
        <v>0.00333680419436742</v>
      </c>
      <c r="N37" s="66">
        <f>'signal-per-mass-dry-weight'!N37*100/'signal-per-mass-dry-weight'!N$172</f>
        <v>0</v>
      </c>
      <c r="O37" s="66">
        <f>'signal-per-mass-dry-weight'!O37*100/'signal-per-mass-dry-weight'!O$172</f>
        <v>0.00339485011677202</v>
      </c>
      <c r="P37" s="66">
        <f>'signal-per-mass-dry-weight'!P37*100/'signal-per-mass-dry-weight'!P$172</f>
        <v>0.00170867466463347</v>
      </c>
      <c r="Q37" s="66">
        <f t="shared" si="0"/>
        <v>0.00159230241651942</v>
      </c>
      <c r="R37" s="115">
        <f t="shared" si="1"/>
        <v>0.0016467150685834</v>
      </c>
      <c r="S37" s="66">
        <f t="shared" si="2"/>
        <v>1.03417231017141</v>
      </c>
      <c r="T37" s="66">
        <f>'signal-per-mass-dry-weight'!T37*100/'signal-per-mass-dry-weight'!T$172</f>
        <v>0.00174314755254522</v>
      </c>
      <c r="U37" s="66">
        <f>'signal-per-mass-dry-weight'!U37*100/'signal-per-mass-dry-weight'!U$172</f>
        <v>0</v>
      </c>
      <c r="V37" s="66">
        <f>'signal-per-mass-dry-weight'!V37*100/'signal-per-mass-dry-weight'!V$172</f>
        <v>0.00042387734949252</v>
      </c>
      <c r="W37" s="66">
        <f>'signal-per-mass-dry-weight'!W37*100/'signal-per-mass-dry-weight'!W$172</f>
        <v>0.00103742747778725</v>
      </c>
      <c r="X37" s="66">
        <f>'signal-per-mass-dry-weight'!X37*100/'signal-per-mass-dry-weight'!X$172</f>
        <v>0.0018034422836195</v>
      </c>
      <c r="Y37" s="66">
        <f t="shared" si="3"/>
        <v>0.0010015789326889</v>
      </c>
      <c r="Z37" s="115">
        <f t="shared" si="4"/>
        <v>0.000795470528577389</v>
      </c>
      <c r="AA37" s="66">
        <f>'signal-per-mass-dry-weight'!Y37*100/'signal-per-mass-dry-weight'!Y$172</f>
        <v>0</v>
      </c>
      <c r="AB37" s="66">
        <f>'signal-per-mass-dry-weight'!Z37*100/'signal-per-mass-dry-weight'!Z$172</f>
        <v>0.00163630747969493</v>
      </c>
      <c r="AC37" s="66">
        <f>'signal-per-mass-dry-weight'!AA37*100/'signal-per-mass-dry-weight'!AA$172</f>
        <v>0</v>
      </c>
      <c r="AD37" s="66">
        <f>'signal-per-mass-dry-weight'!AB37*100/'signal-per-mass-dry-weight'!AB$172</f>
        <v>0</v>
      </c>
      <c r="AE37" s="66">
        <f>'signal-per-mass-dry-weight'!AC37*100/'signal-per-mass-dry-weight'!AC$172</f>
        <v>0.00196327501287851</v>
      </c>
      <c r="AF37" s="66">
        <f t="shared" si="5"/>
        <v>0.000719916498514688</v>
      </c>
      <c r="AG37" s="115">
        <f t="shared" si="6"/>
        <v>0.000992541198153815</v>
      </c>
      <c r="AH37" s="66">
        <f>'signal-per-mass-dry-weight'!AD37*100/'signal-per-mass-dry-weight'!AD$172</f>
        <v>0</v>
      </c>
      <c r="AI37" s="66">
        <f>'signal-per-mass-dry-weight'!AE37*100/'signal-per-mass-dry-weight'!AE$172</f>
        <v>0</v>
      </c>
      <c r="AJ37" s="66">
        <f>'signal-per-mass-dry-weight'!AF37*100/'signal-per-mass-dry-weight'!AF$172</f>
        <v>0.00677674624984682</v>
      </c>
      <c r="AK37" s="66">
        <f>'signal-per-mass-dry-weight'!AG37*100/'signal-per-mass-dry-weight'!AG$172</f>
        <v>0.00301035430546129</v>
      </c>
      <c r="AL37" s="66">
        <f>'signal-per-mass-dry-weight'!AH37*100/'signal-per-mass-dry-weight'!AH$172</f>
        <v>0.000764966028560725</v>
      </c>
      <c r="AM37" s="66">
        <f t="shared" si="7"/>
        <v>0.00211041331677377</v>
      </c>
      <c r="AN37" s="115">
        <f t="shared" si="8"/>
        <v>0.00288541478673318</v>
      </c>
      <c r="AO37" s="66">
        <f>'signal-per-mass-dry-weight'!AI37*100/'signal-per-mass-dry-weight'!AI$172</f>
        <v>0</v>
      </c>
      <c r="AP37" s="66">
        <f>'signal-per-mass-dry-weight'!AJ37*100/'signal-per-mass-dry-weight'!AJ$172</f>
        <v>0.00180558642657712</v>
      </c>
      <c r="AQ37" s="66">
        <f>'signal-per-mass-dry-weight'!AK37*100/'signal-per-mass-dry-weight'!AK$172</f>
        <v>0</v>
      </c>
      <c r="AR37" s="66">
        <f>'signal-per-mass-dry-weight'!AL37*100/'signal-per-mass-dry-weight'!AL$172</f>
        <v>0.00373501562457905</v>
      </c>
      <c r="AS37" s="66">
        <f>'signal-per-mass-dry-weight'!AM37*100/'signal-per-mass-dry-weight'!AM$172</f>
        <v>0</v>
      </c>
      <c r="AT37" s="66">
        <f t="shared" si="9"/>
        <v>0.00110812041023123</v>
      </c>
      <c r="AU37" s="115">
        <f t="shared" si="10"/>
        <v>0.00166364282839151</v>
      </c>
      <c r="AV37" s="66">
        <f>'signal-per-mass-dry-weight'!AN37*100/'signal-per-mass-dry-weight'!AN$172</f>
        <v>0</v>
      </c>
      <c r="AW37" s="66">
        <f>'signal-per-mass-dry-weight'!AO37*100/'signal-per-mass-dry-weight'!AO$172</f>
        <v>0.0107892174476736</v>
      </c>
      <c r="AX37" s="66">
        <f>'signal-per-mass-dry-weight'!AP37*100/'signal-per-mass-dry-weight'!AP$172</f>
        <v>0.00337051533802472</v>
      </c>
      <c r="AY37" s="66">
        <f>'signal-per-mass-dry-weight'!AQ37*100/'signal-per-mass-dry-weight'!AQ$172</f>
        <v>0</v>
      </c>
      <c r="AZ37" s="66">
        <f>'signal-per-mass-dry-weight'!AR37*100/'signal-per-mass-dry-weight'!AR$172</f>
        <v>0.0013458668452984</v>
      </c>
      <c r="BA37" s="66">
        <f t="shared" si="11"/>
        <v>0.00310111992619934</v>
      </c>
      <c r="BB37" s="115">
        <f t="shared" si="12"/>
        <v>0.00451370746612373</v>
      </c>
      <c r="BC37" s="66">
        <f>'signal-per-mass-dry-weight'!AS37*100/'signal-per-mass-dry-weight'!AS$172</f>
        <v>0.00255955581194045</v>
      </c>
      <c r="BD37" s="66">
        <f>'signal-per-mass-dry-weight'!AT37*100/'signal-per-mass-dry-weight'!AT$172</f>
        <v>0.0104301067376626</v>
      </c>
      <c r="BE37" s="66">
        <f>'signal-per-mass-dry-weight'!AU37*100/'signal-per-mass-dry-weight'!AU$172</f>
        <v>0.00599843502913114</v>
      </c>
      <c r="BF37" s="66">
        <f>'signal-per-mass-dry-weight'!AV37*100/'signal-per-mass-dry-weight'!AV$172</f>
        <v>0.00426040171394782</v>
      </c>
      <c r="BG37" s="66">
        <f>'signal-per-mass-dry-weight'!AW37*100/'signal-per-mass-dry-weight'!AW$172</f>
        <v>0.00525337301123558</v>
      </c>
      <c r="BH37" s="66">
        <f t="shared" si="13"/>
        <v>0.00570037446078352</v>
      </c>
      <c r="BI37" s="115">
        <f t="shared" si="14"/>
        <v>0.00294097267523024</v>
      </c>
      <c r="BJ37" s="66">
        <f>'signal-per-mass-dry-weight'!AX37*100/'signal-per-mass-dry-weight'!AX$172</f>
        <v>0.00597106042761717</v>
      </c>
      <c r="BK37" s="66">
        <f>'signal-per-mass-dry-weight'!AY37*100/'signal-per-mass-dry-weight'!AY$172</f>
        <v>0.0113601171392239</v>
      </c>
      <c r="BL37" s="66">
        <f>'signal-per-mass-dry-weight'!AZ37*100/'signal-per-mass-dry-weight'!AZ$172</f>
        <v>0.015355641783851</v>
      </c>
      <c r="BM37" s="66">
        <f>'signal-per-mass-dry-weight'!BA37*100/'signal-per-mass-dry-weight'!BA$172</f>
        <v>0.00377297670179381</v>
      </c>
      <c r="BN37" s="66">
        <f>'signal-per-mass-dry-weight'!BB37*100/'signal-per-mass-dry-weight'!BB$172</f>
        <v>0</v>
      </c>
      <c r="BO37" s="66">
        <f t="shared" si="15"/>
        <v>0.00729195921049718</v>
      </c>
      <c r="BP37" s="115">
        <f t="shared" si="16"/>
        <v>0.00610068779310172</v>
      </c>
      <c r="BQ37" s="66">
        <f>'signal-per-mass-dry-weight'!BC37*100/'signal-per-mass-dry-weight'!BC$172</f>
        <v>0.00255760701398339</v>
      </c>
      <c r="BR37" s="66">
        <f>'signal-per-mass-dry-weight'!BD37*100/'signal-per-mass-dry-weight'!BD$172</f>
        <v>0.00400139189282777</v>
      </c>
      <c r="BS37" s="66">
        <f>'signal-per-mass-dry-weight'!BE37*100/'signal-per-mass-dry-weight'!BE$172</f>
        <v>0.00459556090997856</v>
      </c>
      <c r="BT37" s="66">
        <f>'signal-per-mass-dry-weight'!BF37*100/'signal-per-mass-dry-weight'!BF$172</f>
        <v>0</v>
      </c>
      <c r="BU37" s="66">
        <f>'signal-per-mass-dry-weight'!BG37*100/'signal-per-mass-dry-weight'!BG$172</f>
        <v>0.00608446804406811</v>
      </c>
      <c r="BV37" s="66">
        <f t="shared" si="17"/>
        <v>0.00344780557217157</v>
      </c>
      <c r="BW37" s="115">
        <f t="shared" si="18"/>
        <v>0.00230519011456145</v>
      </c>
      <c r="BX37" s="66">
        <f>'signal-per-mass-dry-weight'!BH37*100/'signal-per-mass-dry-weight'!BH$172</f>
        <v>0</v>
      </c>
      <c r="BY37" s="66">
        <f>'signal-per-mass-dry-weight'!BI37*100/'signal-per-mass-dry-weight'!BI$172</f>
        <v>0</v>
      </c>
      <c r="BZ37" s="66">
        <f>'signal-per-mass-dry-weight'!BJ37*100/'signal-per-mass-dry-weight'!BJ$172</f>
        <v>0</v>
      </c>
      <c r="CA37" s="66">
        <f>'signal-per-mass-dry-weight'!BK37*100/'signal-per-mass-dry-weight'!BK$172</f>
        <v>0.0079103668073859</v>
      </c>
      <c r="CB37" s="66">
        <f>'signal-per-mass-dry-weight'!BL37*100/'signal-per-mass-dry-weight'!BL$172</f>
        <v>0.00340898394373178</v>
      </c>
      <c r="CC37" s="66">
        <f t="shared" si="19"/>
        <v>0.00226387015022354</v>
      </c>
      <c r="CD37" s="115">
        <f t="shared" si="20"/>
        <v>0.00348459231010774</v>
      </c>
      <c r="CE37" s="121">
        <f>'signal-per-mass-dry-weight'!BM37*100/'signal-per-mass-dry-weight'!BM$172</f>
        <v>0</v>
      </c>
      <c r="CF37" s="66">
        <f>'signal-per-mass-dry-weight'!BN37*100/'signal-per-mass-dry-weight'!BN$172</f>
        <v>0</v>
      </c>
      <c r="CG37" s="66">
        <f>'signal-per-mass-dry-weight'!BO37*100/'signal-per-mass-dry-weight'!BO$172</f>
        <v>0.00242884474368639</v>
      </c>
      <c r="CH37" s="66">
        <f>'signal-per-mass-dry-weight'!BP37*100/'signal-per-mass-dry-weight'!BP$172</f>
        <v>0</v>
      </c>
      <c r="CI37" s="66">
        <f>'signal-per-mass-dry-weight'!BQ37*100/'signal-per-mass-dry-weight'!BQ$172</f>
        <v>0</v>
      </c>
      <c r="CJ37" s="66">
        <f t="shared" si="21"/>
        <v>0.000485768948737277</v>
      </c>
      <c r="CK37" s="115">
        <f t="shared" si="22"/>
        <v>0.00108621239073516</v>
      </c>
      <c r="CL37" s="66">
        <f>'signal-per-mass-dry-weight'!BR37*100/'signal-per-mass-dry-weight'!BR$172</f>
        <v>0</v>
      </c>
      <c r="CM37" s="66">
        <f>'signal-per-mass-dry-weight'!BS37*100/'signal-per-mass-dry-weight'!BS$172</f>
        <v>0.00283571395177695</v>
      </c>
      <c r="CN37" s="66">
        <f>'signal-per-mass-dry-weight'!BT37*100/'signal-per-mass-dry-weight'!BT$172</f>
        <v>0.00503398799605246</v>
      </c>
      <c r="CO37" s="66">
        <f>'signal-per-mass-dry-weight'!BU37*100/'signal-per-mass-dry-weight'!BU$172</f>
        <v>0</v>
      </c>
      <c r="CP37" s="66">
        <f>'signal-per-mass-dry-weight'!BV37*100/'signal-per-mass-dry-weight'!BV$172</f>
        <v>0</v>
      </c>
      <c r="CQ37" s="66">
        <f t="shared" si="23"/>
        <v>0.00157394038956588</v>
      </c>
      <c r="CR37" s="115">
        <f t="shared" si="24"/>
        <v>0.00229106236335726</v>
      </c>
      <c r="CS37" s="66">
        <f>'signal-per-mass-dry-weight'!BW37*100/'signal-per-mass-dry-weight'!BW$172</f>
        <v>0</v>
      </c>
      <c r="CT37" s="66">
        <f>'signal-per-mass-dry-weight'!BX37*100/'signal-per-mass-dry-weight'!BX$172</f>
        <v>0.0112848801886128</v>
      </c>
      <c r="CU37" s="66">
        <f>'signal-per-mass-dry-weight'!BY37*100/'signal-per-mass-dry-weight'!BY$172</f>
        <v>0</v>
      </c>
      <c r="CV37" s="66">
        <f>'signal-per-mass-dry-weight'!BZ37*100/'signal-per-mass-dry-weight'!BZ$172</f>
        <v>0</v>
      </c>
      <c r="CW37" s="66">
        <f>'signal-per-mass-dry-weight'!CA37*100/'signal-per-mass-dry-weight'!CA$172</f>
        <v>0</v>
      </c>
      <c r="CX37" s="66">
        <f t="shared" si="25"/>
        <v>0.00225697603772257</v>
      </c>
      <c r="CY37" s="115">
        <f t="shared" si="26"/>
        <v>0.0050467518439358</v>
      </c>
      <c r="CZ37" s="66">
        <f>'signal-per-mass-dry-weight'!CB37*100/'signal-per-mass-dry-weight'!CB$172</f>
        <v>0.00225196125633508</v>
      </c>
      <c r="DA37" s="66">
        <f>'signal-per-mass-dry-weight'!CC37*100/'signal-per-mass-dry-weight'!CC$172</f>
        <v>0</v>
      </c>
      <c r="DB37" s="66">
        <f>'signal-per-mass-dry-weight'!CD37*100/'signal-per-mass-dry-weight'!CD$172</f>
        <v>0.00139398738162507</v>
      </c>
      <c r="DC37" s="66">
        <f>'signal-per-mass-dry-weight'!CE37*100/'signal-per-mass-dry-weight'!CE$172</f>
        <v>0</v>
      </c>
      <c r="DD37" s="66">
        <f>'signal-per-mass-dry-weight'!CF37*100/'signal-per-mass-dry-weight'!CF$172</f>
        <v>0.00489973811828835</v>
      </c>
      <c r="DE37" s="66">
        <f t="shared" si="27"/>
        <v>0.0017091373512497</v>
      </c>
      <c r="DF37" s="115">
        <f t="shared" si="28"/>
        <v>0.00202584621336294</v>
      </c>
      <c r="DG37" s="66">
        <f>'signal-per-mass-dry-weight'!CG37*100/'signal-per-mass-dry-weight'!CG$172</f>
        <v>0.00222448775564995</v>
      </c>
      <c r="DH37" s="66">
        <f>'signal-per-mass-dry-weight'!CH37*100/'signal-per-mass-dry-weight'!CH$172</f>
        <v>0</v>
      </c>
      <c r="DI37" s="66">
        <f>'signal-per-mass-dry-weight'!CI37*100/'signal-per-mass-dry-weight'!CI$172</f>
        <v>0</v>
      </c>
      <c r="DJ37" s="66">
        <f>'signal-per-mass-dry-weight'!CJ37*100/'signal-per-mass-dry-weight'!CJ$172</f>
        <v>0.0105454302326679</v>
      </c>
      <c r="DK37" s="66">
        <f>'signal-per-mass-dry-weight'!CK37*100/'signal-per-mass-dry-weight'!CK$172</f>
        <v>0</v>
      </c>
      <c r="DL37" s="66">
        <f t="shared" si="29"/>
        <v>0.00255398359766357</v>
      </c>
      <c r="DM37" s="115">
        <f t="shared" si="30"/>
        <v>0.00457001869474924</v>
      </c>
      <c r="DN37" s="66">
        <f>'signal-per-mass-dry-weight'!CL37*100/'signal-per-mass-dry-weight'!CL$172</f>
        <v>0</v>
      </c>
      <c r="DO37" s="66">
        <f>'signal-per-mass-dry-weight'!CM37*100/'signal-per-mass-dry-weight'!CM$172</f>
        <v>0.00180357913455426</v>
      </c>
      <c r="DP37" s="66">
        <f>'signal-per-mass-dry-weight'!CN37*100/'signal-per-mass-dry-weight'!CN$172</f>
        <v>0.00560138987846648</v>
      </c>
      <c r="DQ37" s="66">
        <f>'signal-per-mass-dry-weight'!CO37*100/'signal-per-mass-dry-weight'!CO$172</f>
        <v>0.00379391871928468</v>
      </c>
      <c r="DR37" s="66">
        <f>'signal-per-mass-dry-weight'!CP37*100/'signal-per-mass-dry-weight'!CP$172</f>
        <v>0</v>
      </c>
      <c r="DS37" s="66">
        <f t="shared" si="31"/>
        <v>0.00223977754646108</v>
      </c>
      <c r="DT37" s="115">
        <f t="shared" si="32"/>
        <v>0.002446388574285</v>
      </c>
      <c r="DU37" s="66">
        <f>'signal-per-mass-dry-weight'!CQ37*100/'signal-per-mass-dry-weight'!CQ$172</f>
        <v>0</v>
      </c>
      <c r="DV37" s="66">
        <f>'signal-per-mass-dry-weight'!CR37*100/'signal-per-mass-dry-weight'!CR$172</f>
        <v>0</v>
      </c>
      <c r="DW37" s="66">
        <f>'signal-per-mass-dry-weight'!CS37*100/'signal-per-mass-dry-weight'!CS$172</f>
        <v>0.00402477935424133</v>
      </c>
      <c r="DX37" s="66">
        <f>'signal-per-mass-dry-weight'!CT37*100/'signal-per-mass-dry-weight'!CT$172</f>
        <v>0</v>
      </c>
      <c r="DY37" s="66">
        <f>'signal-per-mass-dry-weight'!CU37*100/'signal-per-mass-dry-weight'!CU$172</f>
        <v>0</v>
      </c>
      <c r="DZ37" s="66">
        <f t="shared" si="33"/>
        <v>0.000804955870848267</v>
      </c>
      <c r="EA37" s="115">
        <f t="shared" si="34"/>
        <v>0.00179993604610427</v>
      </c>
      <c r="EB37" s="66">
        <f>'signal-per-mass-dry-weight'!CV37*100/'signal-per-mass-dry-weight'!CV$172</f>
        <v>0</v>
      </c>
      <c r="EC37" s="66">
        <f>'signal-per-mass-dry-weight'!CW37*100/'signal-per-mass-dry-weight'!CW$172</f>
        <v>0</v>
      </c>
      <c r="ED37" s="66">
        <f>'signal-per-mass-dry-weight'!CX37*100/'signal-per-mass-dry-weight'!CX$172</f>
        <v>0.00816210586718633</v>
      </c>
      <c r="EE37" s="66">
        <f>'signal-per-mass-dry-weight'!CY37*100/'signal-per-mass-dry-weight'!CY$172</f>
        <v>0</v>
      </c>
      <c r="EF37" s="66">
        <f>'signal-per-mass-dry-weight'!CZ37*100/'signal-per-mass-dry-weight'!CZ$172</f>
        <v>0.0114328869507682</v>
      </c>
      <c r="EG37" s="66">
        <f t="shared" si="35"/>
        <v>0.00391899856359091</v>
      </c>
      <c r="EH37" s="115">
        <f t="shared" si="36"/>
        <v>0.00548949286157349</v>
      </c>
    </row>
    <row r="38" spans="1:138">
      <c r="A38" s="74" t="s">
        <v>523</v>
      </c>
      <c r="B38" s="75"/>
      <c r="C38" s="74" t="s">
        <v>523</v>
      </c>
      <c r="D38" s="97"/>
      <c r="E38" s="97"/>
      <c r="F38" s="97"/>
      <c r="G38" s="82">
        <f>'signal-per-mass-dry-weight'!G38*100/'signal-per-mass-dry-weight'!G$172</f>
        <v>26.1729293168393</v>
      </c>
      <c r="H38" s="82">
        <f>'signal-per-mass-dry-weight'!H38*100/'signal-per-mass-dry-weight'!H$172</f>
        <v>26.4983425840559</v>
      </c>
      <c r="I38" s="82">
        <f>'signal-per-mass-dry-weight'!I38*100/'signal-per-mass-dry-weight'!I$172</f>
        <v>27.7143005068025</v>
      </c>
      <c r="J38" s="82">
        <f>'signal-per-mass-dry-weight'!J38*100/'signal-per-mass-dry-weight'!J$172</f>
        <v>27.4908440115629</v>
      </c>
      <c r="K38" s="82">
        <f>'signal-per-mass-dry-weight'!K38*100/'signal-per-mass-dry-weight'!K$172</f>
        <v>27.3280135887673</v>
      </c>
      <c r="L38" s="82">
        <f>'signal-per-mass-dry-weight'!L38*100/'signal-per-mass-dry-weight'!L$172</f>
        <v>26.9462029215556</v>
      </c>
      <c r="M38" s="82">
        <f>'signal-per-mass-dry-weight'!M38*100/'signal-per-mass-dry-weight'!M$172</f>
        <v>27.1483223454782</v>
      </c>
      <c r="N38" s="82">
        <f>'signal-per-mass-dry-weight'!N38*100/'signal-per-mass-dry-weight'!N$172</f>
        <v>26.9358010173202</v>
      </c>
      <c r="O38" s="82">
        <f>'signal-per-mass-dry-weight'!O38*100/'signal-per-mass-dry-weight'!O$172</f>
        <v>27.0731658399806</v>
      </c>
      <c r="P38" s="82">
        <f>'signal-per-mass-dry-weight'!P38*100/'signal-per-mass-dry-weight'!P$172</f>
        <v>27.2842024786005</v>
      </c>
      <c r="Q38" s="116">
        <f t="shared" si="0"/>
        <v>27.0592124610963</v>
      </c>
      <c r="R38" s="117">
        <f t="shared" si="1"/>
        <v>0.456378295413819</v>
      </c>
      <c r="S38" s="66">
        <f t="shared" si="2"/>
        <v>0.0168659119724924</v>
      </c>
      <c r="T38" s="82">
        <f>'signal-per-mass-dry-weight'!T38*100/'signal-per-mass-dry-weight'!T$172</f>
        <v>17.9592352363297</v>
      </c>
      <c r="U38" s="82">
        <f>'signal-per-mass-dry-weight'!U38*100/'signal-per-mass-dry-weight'!U$172</f>
        <v>18.7349148467847</v>
      </c>
      <c r="V38" s="82">
        <f>'signal-per-mass-dry-weight'!V38*100/'signal-per-mass-dry-weight'!V$172</f>
        <v>17.7236260020657</v>
      </c>
      <c r="W38" s="82">
        <f>'signal-per-mass-dry-weight'!W38*100/'signal-per-mass-dry-weight'!W$172</f>
        <v>22.8127190082983</v>
      </c>
      <c r="X38" s="82">
        <f>'signal-per-mass-dry-weight'!X38*100/'signal-per-mass-dry-weight'!X$172</f>
        <v>20.6241859937202</v>
      </c>
      <c r="Y38" s="116">
        <f t="shared" si="3"/>
        <v>19.5709362174397</v>
      </c>
      <c r="Z38" s="117">
        <f t="shared" si="4"/>
        <v>2.14053483800604</v>
      </c>
      <c r="AA38" s="82">
        <f>'signal-per-mass-dry-weight'!Y38*100/'signal-per-mass-dry-weight'!Y$172</f>
        <v>17.7511964012434</v>
      </c>
      <c r="AB38" s="82">
        <f>'signal-per-mass-dry-weight'!Z38*100/'signal-per-mass-dry-weight'!Z$172</f>
        <v>17.0264665753672</v>
      </c>
      <c r="AC38" s="82">
        <f>'signal-per-mass-dry-weight'!AA38*100/'signal-per-mass-dry-weight'!AA$172</f>
        <v>20.001836556444</v>
      </c>
      <c r="AD38" s="82">
        <f>'signal-per-mass-dry-weight'!AB38*100/'signal-per-mass-dry-weight'!AB$172</f>
        <v>22.1586425160125</v>
      </c>
      <c r="AE38" s="82">
        <f>'signal-per-mass-dry-weight'!AC38*100/'signal-per-mass-dry-weight'!AC$172</f>
        <v>19.3312303523072</v>
      </c>
      <c r="AF38" s="116">
        <f t="shared" si="5"/>
        <v>19.2538744802749</v>
      </c>
      <c r="AG38" s="117">
        <f t="shared" si="6"/>
        <v>2.01385798430617</v>
      </c>
      <c r="AH38" s="82">
        <f>'signal-per-mass-dry-weight'!AD38*100/'signal-per-mass-dry-weight'!AD$172</f>
        <v>28.0776864075623</v>
      </c>
      <c r="AI38" s="82">
        <f>'signal-per-mass-dry-weight'!AE38*100/'signal-per-mass-dry-weight'!AE$172</f>
        <v>32.1900677876567</v>
      </c>
      <c r="AJ38" s="82">
        <f>'signal-per-mass-dry-weight'!AF38*100/'signal-per-mass-dry-weight'!AF$172</f>
        <v>22.127318909229</v>
      </c>
      <c r="AK38" s="82">
        <f>'signal-per-mass-dry-weight'!AG38*100/'signal-per-mass-dry-weight'!AG$172</f>
        <v>22.1302182960246</v>
      </c>
      <c r="AL38" s="82">
        <f>'signal-per-mass-dry-weight'!AH38*100/'signal-per-mass-dry-weight'!AH$172</f>
        <v>18.103762528521</v>
      </c>
      <c r="AM38" s="116">
        <f t="shared" si="7"/>
        <v>24.5258107857987</v>
      </c>
      <c r="AN38" s="117">
        <f t="shared" si="8"/>
        <v>5.56980669100924</v>
      </c>
      <c r="AO38" s="82">
        <f>'signal-per-mass-dry-weight'!AI38*100/'signal-per-mass-dry-weight'!AI$172</f>
        <v>24.4821282727716</v>
      </c>
      <c r="AP38" s="82">
        <f>'signal-per-mass-dry-weight'!AJ38*100/'signal-per-mass-dry-weight'!AJ$172</f>
        <v>23.8437618354854</v>
      </c>
      <c r="AQ38" s="82">
        <f>'signal-per-mass-dry-weight'!AK38*100/'signal-per-mass-dry-weight'!AK$172</f>
        <v>20.194340728928</v>
      </c>
      <c r="AR38" s="82">
        <f>'signal-per-mass-dry-weight'!AL38*100/'signal-per-mass-dry-weight'!AL$172</f>
        <v>24.9107800835206</v>
      </c>
      <c r="AS38" s="82">
        <f>'signal-per-mass-dry-weight'!AM38*100/'signal-per-mass-dry-weight'!AM$172</f>
        <v>27.4417755366359</v>
      </c>
      <c r="AT38" s="116">
        <f t="shared" si="9"/>
        <v>24.1745572914683</v>
      </c>
      <c r="AU38" s="117">
        <f t="shared" si="10"/>
        <v>2.61069380089142</v>
      </c>
      <c r="AV38" s="82">
        <f>'signal-per-mass-dry-weight'!AN38*100/'signal-per-mass-dry-weight'!AN$172</f>
        <v>18.009741303247</v>
      </c>
      <c r="AW38" s="82">
        <f>'signal-per-mass-dry-weight'!AO38*100/'signal-per-mass-dry-weight'!AO$172</f>
        <v>31.5909365789627</v>
      </c>
      <c r="AX38" s="82">
        <f>'signal-per-mass-dry-weight'!AP38*100/'signal-per-mass-dry-weight'!AP$172</f>
        <v>24.5495529263436</v>
      </c>
      <c r="AY38" s="82">
        <f>'signal-per-mass-dry-weight'!AQ38*100/'signal-per-mass-dry-weight'!AQ$172</f>
        <v>17.6870536812221</v>
      </c>
      <c r="AZ38" s="82">
        <f>'signal-per-mass-dry-weight'!AR38*100/'signal-per-mass-dry-weight'!AR$172</f>
        <v>18.7274343322871</v>
      </c>
      <c r="BA38" s="116">
        <f t="shared" si="11"/>
        <v>22.1129437644125</v>
      </c>
      <c r="BB38" s="117">
        <f t="shared" si="12"/>
        <v>5.99282611923374</v>
      </c>
      <c r="BC38" s="82">
        <f>'signal-per-mass-dry-weight'!AS38*100/'signal-per-mass-dry-weight'!AS$172</f>
        <v>24.3280020924363</v>
      </c>
      <c r="BD38" s="82">
        <f>'signal-per-mass-dry-weight'!AT38*100/'signal-per-mass-dry-weight'!AT$172</f>
        <v>15.7798127844772</v>
      </c>
      <c r="BE38" s="82">
        <f>'signal-per-mass-dry-weight'!AU38*100/'signal-per-mass-dry-weight'!AU$172</f>
        <v>17.906361625767</v>
      </c>
      <c r="BF38" s="82">
        <f>'signal-per-mass-dry-weight'!AV38*100/'signal-per-mass-dry-weight'!AV$172</f>
        <v>23.3506227338909</v>
      </c>
      <c r="BG38" s="82">
        <f>'signal-per-mass-dry-weight'!AW38*100/'signal-per-mass-dry-weight'!AW$172</f>
        <v>20.3831310617025</v>
      </c>
      <c r="BH38" s="116">
        <f t="shared" si="13"/>
        <v>20.3495860596548</v>
      </c>
      <c r="BI38" s="117">
        <f t="shared" si="14"/>
        <v>3.59469449112296</v>
      </c>
      <c r="BJ38" s="82">
        <f>'signal-per-mass-dry-weight'!AX38*100/'signal-per-mass-dry-weight'!AX$172</f>
        <v>18.697138866566</v>
      </c>
      <c r="BK38" s="82">
        <f>'signal-per-mass-dry-weight'!AY38*100/'signal-per-mass-dry-weight'!AY$172</f>
        <v>19.9030198955632</v>
      </c>
      <c r="BL38" s="82">
        <f>'signal-per-mass-dry-weight'!AZ38*100/'signal-per-mass-dry-weight'!AZ$172</f>
        <v>13.2192625279364</v>
      </c>
      <c r="BM38" s="82">
        <f>'signal-per-mass-dry-weight'!BA38*100/'signal-per-mass-dry-weight'!BA$172</f>
        <v>25.875199986792</v>
      </c>
      <c r="BN38" s="82">
        <f>'signal-per-mass-dry-weight'!BB38*100/'signal-per-mass-dry-weight'!BB$172</f>
        <v>22.0929794788429</v>
      </c>
      <c r="BO38" s="116">
        <f t="shared" si="15"/>
        <v>19.9575201511401</v>
      </c>
      <c r="BP38" s="117">
        <f t="shared" si="16"/>
        <v>4.6522781579184</v>
      </c>
      <c r="BQ38" s="82">
        <f>'signal-per-mass-dry-weight'!BC38*100/'signal-per-mass-dry-weight'!BC$172</f>
        <v>18.5716796909883</v>
      </c>
      <c r="BR38" s="82">
        <f>'signal-per-mass-dry-weight'!BD38*100/'signal-per-mass-dry-weight'!BD$172</f>
        <v>19.7326390411862</v>
      </c>
      <c r="BS38" s="82">
        <f>'signal-per-mass-dry-weight'!BE38*100/'signal-per-mass-dry-weight'!BE$172</f>
        <v>19.3240751261587</v>
      </c>
      <c r="BT38" s="82">
        <f>'signal-per-mass-dry-weight'!BF38*100/'signal-per-mass-dry-weight'!BF$172</f>
        <v>16.7689736904677</v>
      </c>
      <c r="BU38" s="82">
        <f>'signal-per-mass-dry-weight'!BG38*100/'signal-per-mass-dry-weight'!BG$172</f>
        <v>21.855456017893</v>
      </c>
      <c r="BV38" s="116">
        <f t="shared" si="17"/>
        <v>19.2505647133388</v>
      </c>
      <c r="BW38" s="117">
        <f t="shared" si="18"/>
        <v>1.84678348929095</v>
      </c>
      <c r="BX38" s="82">
        <f>'signal-per-mass-dry-weight'!BH38*100/'signal-per-mass-dry-weight'!BH$172</f>
        <v>32.2639346467476</v>
      </c>
      <c r="BY38" s="82">
        <f>'signal-per-mass-dry-weight'!BI38*100/'signal-per-mass-dry-weight'!BI$172</f>
        <v>27.6601025144407</v>
      </c>
      <c r="BZ38" s="82">
        <f>'signal-per-mass-dry-weight'!BJ38*100/'signal-per-mass-dry-weight'!BJ$172</f>
        <v>25.5917122372788</v>
      </c>
      <c r="CA38" s="82">
        <f>'signal-per-mass-dry-weight'!BK38*100/'signal-per-mass-dry-weight'!BK$172</f>
        <v>25.5797531450438</v>
      </c>
      <c r="CB38" s="82">
        <f>'signal-per-mass-dry-weight'!BL38*100/'signal-per-mass-dry-weight'!BL$172</f>
        <v>22.3005502647102</v>
      </c>
      <c r="CC38" s="116">
        <f t="shared" si="19"/>
        <v>26.6792105616442</v>
      </c>
      <c r="CD38" s="117">
        <f t="shared" si="20"/>
        <v>3.66454012606478</v>
      </c>
      <c r="CE38" s="122">
        <f>'signal-per-mass-dry-weight'!BM38*100/'signal-per-mass-dry-weight'!BM$172</f>
        <v>49.4757379206915</v>
      </c>
      <c r="CF38" s="82">
        <f>'signal-per-mass-dry-weight'!BN38*100/'signal-per-mass-dry-weight'!BN$172</f>
        <v>36.9665993065294</v>
      </c>
      <c r="CG38" s="82">
        <f>'signal-per-mass-dry-weight'!BO38*100/'signal-per-mass-dry-weight'!BO$172</f>
        <v>32.7311927274092</v>
      </c>
      <c r="CH38" s="82">
        <f>'signal-per-mass-dry-weight'!BP38*100/'signal-per-mass-dry-weight'!BP$172</f>
        <v>44.1925931425735</v>
      </c>
      <c r="CI38" s="82">
        <f>'signal-per-mass-dry-weight'!BQ38*100/'signal-per-mass-dry-weight'!BQ$172</f>
        <v>33.4911338799233</v>
      </c>
      <c r="CJ38" s="116">
        <f t="shared" si="21"/>
        <v>39.3714513954254</v>
      </c>
      <c r="CK38" s="117">
        <f t="shared" si="22"/>
        <v>7.24214223765181</v>
      </c>
      <c r="CL38" s="82">
        <f>'signal-per-mass-dry-weight'!BR38*100/'signal-per-mass-dry-weight'!BR$172</f>
        <v>34.5358325296208</v>
      </c>
      <c r="CM38" s="82">
        <f>'signal-per-mass-dry-weight'!BS38*100/'signal-per-mass-dry-weight'!BS$172</f>
        <v>32.937597371226</v>
      </c>
      <c r="CN38" s="82">
        <f>'signal-per-mass-dry-weight'!BT38*100/'signal-per-mass-dry-weight'!BT$172</f>
        <v>38.3054604575618</v>
      </c>
      <c r="CO38" s="82">
        <f>'signal-per-mass-dry-weight'!BU38*100/'signal-per-mass-dry-weight'!BU$172</f>
        <v>40.5791856517166</v>
      </c>
      <c r="CP38" s="82">
        <f>'signal-per-mass-dry-weight'!BV38*100/'signal-per-mass-dry-weight'!BV$172</f>
        <v>40.6475082603395</v>
      </c>
      <c r="CQ38" s="116">
        <f t="shared" si="23"/>
        <v>37.4011168540929</v>
      </c>
      <c r="CR38" s="117">
        <f t="shared" si="24"/>
        <v>3.52100398438127</v>
      </c>
      <c r="CS38" s="82">
        <f>'signal-per-mass-dry-weight'!BW38*100/'signal-per-mass-dry-weight'!BW$172</f>
        <v>45.1947474148123</v>
      </c>
      <c r="CT38" s="82">
        <f>'signal-per-mass-dry-weight'!BX38*100/'signal-per-mass-dry-weight'!BX$172</f>
        <v>42.3356794227887</v>
      </c>
      <c r="CU38" s="82">
        <f>'signal-per-mass-dry-weight'!BY38*100/'signal-per-mass-dry-weight'!BY$172</f>
        <v>50.2975145046133</v>
      </c>
      <c r="CV38" s="82">
        <f>'signal-per-mass-dry-weight'!BZ38*100/'signal-per-mass-dry-weight'!BZ$172</f>
        <v>34.1068285753709</v>
      </c>
      <c r="CW38" s="82">
        <f>'signal-per-mass-dry-weight'!CA38*100/'signal-per-mass-dry-weight'!CA$172</f>
        <v>40.5772945698166</v>
      </c>
      <c r="CX38" s="116">
        <f t="shared" si="25"/>
        <v>42.5024128974803</v>
      </c>
      <c r="CY38" s="117">
        <f t="shared" si="26"/>
        <v>5.96305271977962</v>
      </c>
      <c r="CZ38" s="82">
        <f>'signal-per-mass-dry-weight'!CB38*100/'signal-per-mass-dry-weight'!CB$172</f>
        <v>34.6318987786118</v>
      </c>
      <c r="DA38" s="82">
        <f>'signal-per-mass-dry-weight'!CC38*100/'signal-per-mass-dry-weight'!CC$172</f>
        <v>36.3932181377861</v>
      </c>
      <c r="DB38" s="82">
        <f>'signal-per-mass-dry-weight'!CD38*100/'signal-per-mass-dry-weight'!CD$172</f>
        <v>32.2513617606467</v>
      </c>
      <c r="DC38" s="82">
        <f>'signal-per-mass-dry-weight'!CE38*100/'signal-per-mass-dry-weight'!CE$172</f>
        <v>42.9935268000568</v>
      </c>
      <c r="DD38" s="82">
        <f>'signal-per-mass-dry-weight'!CF38*100/'signal-per-mass-dry-weight'!CF$172</f>
        <v>38.6161222914865</v>
      </c>
      <c r="DE38" s="116">
        <f t="shared" si="27"/>
        <v>36.9772255537176</v>
      </c>
      <c r="DF38" s="117">
        <f t="shared" si="28"/>
        <v>4.09442529967034</v>
      </c>
      <c r="DG38" s="82">
        <f>'signal-per-mass-dry-weight'!CG38*100/'signal-per-mass-dry-weight'!CG$172</f>
        <v>36.6671214714803</v>
      </c>
      <c r="DH38" s="82">
        <f>'signal-per-mass-dry-weight'!CH38*100/'signal-per-mass-dry-weight'!CH$172</f>
        <v>40.5720942056514</v>
      </c>
      <c r="DI38" s="82">
        <f>'signal-per-mass-dry-weight'!CI38*100/'signal-per-mass-dry-weight'!CI$172</f>
        <v>32.3137086594393</v>
      </c>
      <c r="DJ38" s="82">
        <f>'signal-per-mass-dry-weight'!CJ38*100/'signal-per-mass-dry-weight'!CJ$172</f>
        <v>32.1905009905043</v>
      </c>
      <c r="DK38" s="82">
        <f>'signal-per-mass-dry-weight'!CK38*100/'signal-per-mass-dry-weight'!CK$172</f>
        <v>37.8922031737871</v>
      </c>
      <c r="DL38" s="116">
        <f t="shared" si="29"/>
        <v>35.9271257001725</v>
      </c>
      <c r="DM38" s="117">
        <f t="shared" si="30"/>
        <v>3.64019239075754</v>
      </c>
      <c r="DN38" s="82">
        <f>'signal-per-mass-dry-weight'!CL38*100/'signal-per-mass-dry-weight'!CL$172</f>
        <v>33.0151057067342</v>
      </c>
      <c r="DO38" s="82">
        <f>'signal-per-mass-dry-weight'!CM38*100/'signal-per-mass-dry-weight'!CM$172</f>
        <v>35.7272794342989</v>
      </c>
      <c r="DP38" s="82">
        <f>'signal-per-mass-dry-weight'!CN38*100/'signal-per-mass-dry-weight'!CN$172</f>
        <v>38.7988417408167</v>
      </c>
      <c r="DQ38" s="82">
        <f>'signal-per-mass-dry-weight'!CO38*100/'signal-per-mass-dry-weight'!CO$172</f>
        <v>42.1240692361538</v>
      </c>
      <c r="DR38" s="82">
        <f>'signal-per-mass-dry-weight'!CP38*100/'signal-per-mass-dry-weight'!CP$172</f>
        <v>38.0813113352948</v>
      </c>
      <c r="DS38" s="116">
        <f t="shared" si="31"/>
        <v>37.5493214906597</v>
      </c>
      <c r="DT38" s="117">
        <f t="shared" si="32"/>
        <v>3.41509813239671</v>
      </c>
      <c r="DU38" s="82">
        <f>'signal-per-mass-dry-weight'!CQ38*100/'signal-per-mass-dry-weight'!CQ$172</f>
        <v>33.5968152868655</v>
      </c>
      <c r="DV38" s="82">
        <f>'signal-per-mass-dry-weight'!CR38*100/'signal-per-mass-dry-weight'!CR$172</f>
        <v>38.1213316370152</v>
      </c>
      <c r="DW38" s="82">
        <f>'signal-per-mass-dry-weight'!CS38*100/'signal-per-mass-dry-weight'!CS$172</f>
        <v>42.6909687697496</v>
      </c>
      <c r="DX38" s="82">
        <f>'signal-per-mass-dry-weight'!CT38*100/'signal-per-mass-dry-weight'!CT$172</f>
        <v>45.1665496910502</v>
      </c>
      <c r="DY38" s="82">
        <f>'signal-per-mass-dry-weight'!CU38*100/'signal-per-mass-dry-weight'!CU$172</f>
        <v>42.2781597103563</v>
      </c>
      <c r="DZ38" s="116">
        <f t="shared" si="33"/>
        <v>40.3707650190074</v>
      </c>
      <c r="EA38" s="117">
        <f t="shared" si="34"/>
        <v>4.55432201561746</v>
      </c>
      <c r="EB38" s="82">
        <f>'signal-per-mass-dry-weight'!CV38*100/'signal-per-mass-dry-weight'!CV$172</f>
        <v>31.7645791403019</v>
      </c>
      <c r="EC38" s="82">
        <f>'signal-per-mass-dry-weight'!CW38*100/'signal-per-mass-dry-weight'!CW$172</f>
        <v>33.0276574522288</v>
      </c>
      <c r="ED38" s="82">
        <f>'signal-per-mass-dry-weight'!CX38*100/'signal-per-mass-dry-weight'!CX$172</f>
        <v>39.3035325226535</v>
      </c>
      <c r="EE38" s="82">
        <f>'signal-per-mass-dry-weight'!CY38*100/'signal-per-mass-dry-weight'!CY$172</f>
        <v>46.3090898138809</v>
      </c>
      <c r="EF38" s="82">
        <f>'signal-per-mass-dry-weight'!CZ38*100/'signal-per-mass-dry-weight'!CZ$172</f>
        <v>36.8265293215542</v>
      </c>
      <c r="EG38" s="116">
        <f t="shared" si="35"/>
        <v>37.4462776501239</v>
      </c>
      <c r="EH38" s="117">
        <f t="shared" si="36"/>
        <v>5.79199502572511</v>
      </c>
    </row>
    <row r="39" spans="1:138">
      <c r="A39">
        <f>'imported data from Web Calc'!A40</f>
        <v>738.5</v>
      </c>
      <c r="B39" t="str">
        <f>'imported data from Web Calc'!B40</f>
        <v>C38H73O10P</v>
      </c>
      <c r="C39" s="61" t="str">
        <f>'imported data from Web Calc'!C40</f>
        <v>PG(32:1)</v>
      </c>
      <c r="D39" s="96"/>
      <c r="E39" s="96"/>
      <c r="F39" s="96"/>
      <c r="G39" s="66">
        <f>'signal-per-mass-dry-weight'!G39*100/'signal-per-mass-dry-weight'!G$172</f>
        <v>0.813830822087779</v>
      </c>
      <c r="H39" s="66">
        <f>'signal-per-mass-dry-weight'!H39*100/'signal-per-mass-dry-weight'!H$172</f>
        <v>0.748205754601152</v>
      </c>
      <c r="I39" s="66">
        <f>'signal-per-mass-dry-weight'!I39*100/'signal-per-mass-dry-weight'!I$172</f>
        <v>0.732306440285214</v>
      </c>
      <c r="J39" s="66">
        <f>'signal-per-mass-dry-weight'!J39*100/'signal-per-mass-dry-weight'!J$172</f>
        <v>0.611267836407011</v>
      </c>
      <c r="K39" s="66">
        <f>'signal-per-mass-dry-weight'!K39*100/'signal-per-mass-dry-weight'!K$172</f>
        <v>0.827450244040852</v>
      </c>
      <c r="L39" s="66">
        <f>'signal-per-mass-dry-weight'!L39*100/'signal-per-mass-dry-weight'!L$172</f>
        <v>0.626457869283552</v>
      </c>
      <c r="M39" s="66">
        <f>'signal-per-mass-dry-weight'!M39*100/'signal-per-mass-dry-weight'!M$172</f>
        <v>0.613371347008618</v>
      </c>
      <c r="N39" s="66">
        <f>'signal-per-mass-dry-weight'!N39*100/'signal-per-mass-dry-weight'!N$172</f>
        <v>0.732159107627557</v>
      </c>
      <c r="O39" s="66">
        <f>'signal-per-mass-dry-weight'!O39*100/'signal-per-mass-dry-weight'!O$172</f>
        <v>0.752366682879014</v>
      </c>
      <c r="P39" s="66">
        <f>'signal-per-mass-dry-weight'!P39*100/'signal-per-mass-dry-weight'!P$172</f>
        <v>0.699941489620455</v>
      </c>
      <c r="Q39" s="66">
        <f t="shared" si="0"/>
        <v>0.71573575938412</v>
      </c>
      <c r="R39" s="115">
        <f t="shared" si="1"/>
        <v>0.0779281912031818</v>
      </c>
      <c r="S39" s="66">
        <f t="shared" si="2"/>
        <v>0.108878437581822</v>
      </c>
      <c r="T39" s="66">
        <f>'signal-per-mass-dry-weight'!T39*100/'signal-per-mass-dry-weight'!T$172</f>
        <v>1.21263802640361</v>
      </c>
      <c r="U39" s="66">
        <f>'signal-per-mass-dry-weight'!U39*100/'signal-per-mass-dry-weight'!U$172</f>
        <v>1.14901051534871</v>
      </c>
      <c r="V39" s="66">
        <f>'signal-per-mass-dry-weight'!V39*100/'signal-per-mass-dry-weight'!V$172</f>
        <v>1.22673495961931</v>
      </c>
      <c r="W39" s="66">
        <f>'signal-per-mass-dry-weight'!W39*100/'signal-per-mass-dry-weight'!W$172</f>
        <v>1.20026209470074</v>
      </c>
      <c r="X39" s="66">
        <f>'signal-per-mass-dry-weight'!X39*100/'signal-per-mass-dry-weight'!X$172</f>
        <v>1.1056463799424</v>
      </c>
      <c r="Y39" s="66">
        <f t="shared" si="3"/>
        <v>1.17885839520295</v>
      </c>
      <c r="Z39" s="115">
        <f t="shared" si="4"/>
        <v>0.0503543502759738</v>
      </c>
      <c r="AA39" s="66">
        <f>'signal-per-mass-dry-weight'!Y39*100/'signal-per-mass-dry-weight'!Y$172</f>
        <v>0.95330428304523</v>
      </c>
      <c r="AB39" s="66">
        <f>'signal-per-mass-dry-weight'!Z39*100/'signal-per-mass-dry-weight'!Z$172</f>
        <v>0.827081433456682</v>
      </c>
      <c r="AC39" s="66">
        <f>'signal-per-mass-dry-weight'!AA39*100/'signal-per-mass-dry-weight'!AA$172</f>
        <v>0.884151938139633</v>
      </c>
      <c r="AD39" s="66">
        <f>'signal-per-mass-dry-weight'!AB39*100/'signal-per-mass-dry-weight'!AB$172</f>
        <v>0.924728590357458</v>
      </c>
      <c r="AE39" s="66">
        <f>'signal-per-mass-dry-weight'!AC39*100/'signal-per-mass-dry-weight'!AC$172</f>
        <v>0.899996678303715</v>
      </c>
      <c r="AF39" s="66">
        <f t="shared" si="5"/>
        <v>0.897852584660544</v>
      </c>
      <c r="AG39" s="115">
        <f t="shared" si="6"/>
        <v>0.0474290818784434</v>
      </c>
      <c r="AH39" s="66">
        <f>'signal-per-mass-dry-weight'!AD39*100/'signal-per-mass-dry-weight'!AD$172</f>
        <v>0.734459844203693</v>
      </c>
      <c r="AI39" s="66">
        <f>'signal-per-mass-dry-weight'!AE39*100/'signal-per-mass-dry-weight'!AE$172</f>
        <v>0.617427132246889</v>
      </c>
      <c r="AJ39" s="66">
        <f>'signal-per-mass-dry-weight'!AF39*100/'signal-per-mass-dry-weight'!AF$172</f>
        <v>0.890554813846537</v>
      </c>
      <c r="AK39" s="66">
        <f>'signal-per-mass-dry-weight'!AG39*100/'signal-per-mass-dry-weight'!AG$172</f>
        <v>0.875491308142955</v>
      </c>
      <c r="AL39" s="66">
        <f>'signal-per-mass-dry-weight'!AH39*100/'signal-per-mass-dry-weight'!AH$172</f>
        <v>0.997270912114046</v>
      </c>
      <c r="AM39" s="66">
        <f t="shared" si="7"/>
        <v>0.823040802110824</v>
      </c>
      <c r="AN39" s="115">
        <f t="shared" si="8"/>
        <v>0.148145955002214</v>
      </c>
      <c r="AO39" s="66">
        <f>'signal-per-mass-dry-weight'!AI39*100/'signal-per-mass-dry-weight'!AI$172</f>
        <v>0.578845622366997</v>
      </c>
      <c r="AP39" s="66">
        <f>'signal-per-mass-dry-weight'!AJ39*100/'signal-per-mass-dry-weight'!AJ$172</f>
        <v>0.807891590707664</v>
      </c>
      <c r="AQ39" s="66">
        <f>'signal-per-mass-dry-weight'!AK39*100/'signal-per-mass-dry-weight'!AK$172</f>
        <v>0.805133797315745</v>
      </c>
      <c r="AR39" s="66">
        <f>'signal-per-mass-dry-weight'!AL39*100/'signal-per-mass-dry-weight'!AL$172</f>
        <v>0.644738397114836</v>
      </c>
      <c r="AS39" s="66">
        <f>'signal-per-mass-dry-weight'!AM39*100/'signal-per-mass-dry-weight'!AM$172</f>
        <v>0.836624664178798</v>
      </c>
      <c r="AT39" s="66">
        <f t="shared" si="9"/>
        <v>0.734646814336808</v>
      </c>
      <c r="AU39" s="115">
        <f t="shared" si="10"/>
        <v>0.115206584881312</v>
      </c>
      <c r="AV39" s="66">
        <f>'signal-per-mass-dry-weight'!AN39*100/'signal-per-mass-dry-weight'!AN$172</f>
        <v>1.13452705366029</v>
      </c>
      <c r="AW39" s="66">
        <f>'signal-per-mass-dry-weight'!AO39*100/'signal-per-mass-dry-weight'!AO$172</f>
        <v>0.811435465804634</v>
      </c>
      <c r="AX39" s="66">
        <f>'signal-per-mass-dry-weight'!AP39*100/'signal-per-mass-dry-weight'!AP$172</f>
        <v>0.79387770065699</v>
      </c>
      <c r="AY39" s="66">
        <f>'signal-per-mass-dry-weight'!AQ39*100/'signal-per-mass-dry-weight'!AQ$172</f>
        <v>0.693230795607219</v>
      </c>
      <c r="AZ39" s="66">
        <f>'signal-per-mass-dry-weight'!AR39*100/'signal-per-mass-dry-weight'!AR$172</f>
        <v>0.75519280423384</v>
      </c>
      <c r="BA39" s="66">
        <f t="shared" si="11"/>
        <v>0.837652763992595</v>
      </c>
      <c r="BB39" s="115">
        <f t="shared" si="12"/>
        <v>0.172043088117291</v>
      </c>
      <c r="BC39" s="66">
        <f>'signal-per-mass-dry-weight'!AS39*100/'signal-per-mass-dry-weight'!AS$172</f>
        <v>0.810918472338973</v>
      </c>
      <c r="BD39" s="66">
        <f>'signal-per-mass-dry-weight'!AT39*100/'signal-per-mass-dry-weight'!AT$172</f>
        <v>0.813631766391586</v>
      </c>
      <c r="BE39" s="66">
        <f>'signal-per-mass-dry-weight'!AU39*100/'signal-per-mass-dry-weight'!AU$172</f>
        <v>0.709708172935556</v>
      </c>
      <c r="BF39" s="66">
        <f>'signal-per-mass-dry-weight'!AV39*100/'signal-per-mass-dry-weight'!AV$172</f>
        <v>0.856113523078767</v>
      </c>
      <c r="BG39" s="66">
        <f>'signal-per-mass-dry-weight'!AW39*100/'signal-per-mass-dry-weight'!AW$172</f>
        <v>0.736207693794555</v>
      </c>
      <c r="BH39" s="66">
        <f t="shared" si="13"/>
        <v>0.785315925707887</v>
      </c>
      <c r="BI39" s="115">
        <f t="shared" si="14"/>
        <v>0.0604105283498793</v>
      </c>
      <c r="BJ39" s="66">
        <f>'signal-per-mass-dry-weight'!AX39*100/'signal-per-mass-dry-weight'!AX$172</f>
        <v>0.693359536854906</v>
      </c>
      <c r="BK39" s="66">
        <f>'signal-per-mass-dry-weight'!AY39*100/'signal-per-mass-dry-weight'!AY$172</f>
        <v>0.770291676153645</v>
      </c>
      <c r="BL39" s="66">
        <f>'signal-per-mass-dry-weight'!AZ39*100/'signal-per-mass-dry-weight'!AZ$172</f>
        <v>0.712583675526867</v>
      </c>
      <c r="BM39" s="66">
        <f>'signal-per-mass-dry-weight'!BA39*100/'signal-per-mass-dry-weight'!BA$172</f>
        <v>0.843738203233143</v>
      </c>
      <c r="BN39" s="66">
        <f>'signal-per-mass-dry-weight'!BB39*100/'signal-per-mass-dry-weight'!BB$172</f>
        <v>0.689437421776595</v>
      </c>
      <c r="BO39" s="66">
        <f t="shared" si="15"/>
        <v>0.741882102709031</v>
      </c>
      <c r="BP39" s="115">
        <f t="shared" si="16"/>
        <v>0.065469555649562</v>
      </c>
      <c r="BQ39" s="66">
        <f>'signal-per-mass-dry-weight'!BC39*100/'signal-per-mass-dry-weight'!BC$172</f>
        <v>0.753846142014892</v>
      </c>
      <c r="BR39" s="66">
        <f>'signal-per-mass-dry-weight'!BD39*100/'signal-per-mass-dry-weight'!BD$172</f>
        <v>0.738476880780829</v>
      </c>
      <c r="BS39" s="66">
        <f>'signal-per-mass-dry-weight'!BE39*100/'signal-per-mass-dry-weight'!BE$172</f>
        <v>0.857784421652049</v>
      </c>
      <c r="BT39" s="66">
        <f>'signal-per-mass-dry-weight'!BF39*100/'signal-per-mass-dry-weight'!BF$172</f>
        <v>0.71618921067956</v>
      </c>
      <c r="BU39" s="66">
        <f>'signal-per-mass-dry-weight'!BG39*100/'signal-per-mass-dry-weight'!BG$172</f>
        <v>0.600995671232845</v>
      </c>
      <c r="BV39" s="66">
        <f t="shared" si="17"/>
        <v>0.733458465272035</v>
      </c>
      <c r="BW39" s="115">
        <f t="shared" si="18"/>
        <v>0.0918455282605583</v>
      </c>
      <c r="BX39" s="66">
        <f>'signal-per-mass-dry-weight'!BH39*100/'signal-per-mass-dry-weight'!BH$172</f>
        <v>0.436340324276141</v>
      </c>
      <c r="BY39" s="66">
        <f>'signal-per-mass-dry-weight'!BI39*100/'signal-per-mass-dry-weight'!BI$172</f>
        <v>0.553842309740142</v>
      </c>
      <c r="BZ39" s="66">
        <f>'signal-per-mass-dry-weight'!BJ39*100/'signal-per-mass-dry-weight'!BJ$172</f>
        <v>0.605941104796263</v>
      </c>
      <c r="CA39" s="66">
        <f>'signal-per-mass-dry-weight'!BK39*100/'signal-per-mass-dry-weight'!BK$172</f>
        <v>0.705815662333685</v>
      </c>
      <c r="CB39" s="66">
        <f>'signal-per-mass-dry-weight'!BL39*100/'signal-per-mass-dry-weight'!BL$172</f>
        <v>0.924607351778558</v>
      </c>
      <c r="CC39" s="66">
        <f t="shared" si="19"/>
        <v>0.645309350584958</v>
      </c>
      <c r="CD39" s="115">
        <f t="shared" si="20"/>
        <v>0.183883468211538</v>
      </c>
      <c r="CE39" s="121">
        <f>'signal-per-mass-dry-weight'!BM39*100/'signal-per-mass-dry-weight'!BM$172</f>
        <v>0.302328596176064</v>
      </c>
      <c r="CF39" s="66">
        <f>'signal-per-mass-dry-weight'!BN39*100/'signal-per-mass-dry-weight'!BN$172</f>
        <v>0.611303629944458</v>
      </c>
      <c r="CG39" s="66">
        <f>'signal-per-mass-dry-weight'!BO39*100/'signal-per-mass-dry-weight'!BO$172</f>
        <v>0.797049691088125</v>
      </c>
      <c r="CH39" s="66">
        <f>'signal-per-mass-dry-weight'!BP39*100/'signal-per-mass-dry-weight'!BP$172</f>
        <v>0.527092214922495</v>
      </c>
      <c r="CI39" s="66">
        <f>'signal-per-mass-dry-weight'!BQ39*100/'signal-per-mass-dry-weight'!BQ$172</f>
        <v>0.724518082904996</v>
      </c>
      <c r="CJ39" s="66">
        <f t="shared" si="21"/>
        <v>0.592458443007228</v>
      </c>
      <c r="CK39" s="115">
        <f t="shared" si="22"/>
        <v>0.192419164942208</v>
      </c>
      <c r="CL39" s="66">
        <f>'signal-per-mass-dry-weight'!BR39*100/'signal-per-mass-dry-weight'!BR$172</f>
        <v>0.535797348064204</v>
      </c>
      <c r="CM39" s="66">
        <f>'signal-per-mass-dry-weight'!BS39*100/'signal-per-mass-dry-weight'!BS$172</f>
        <v>0.459725945862078</v>
      </c>
      <c r="CN39" s="66">
        <f>'signal-per-mass-dry-weight'!BT39*100/'signal-per-mass-dry-weight'!BT$172</f>
        <v>0.411578858557249</v>
      </c>
      <c r="CO39" s="66">
        <f>'signal-per-mass-dry-weight'!BU39*100/'signal-per-mass-dry-weight'!BU$172</f>
        <v>0.452760537250729</v>
      </c>
      <c r="CP39" s="66">
        <f>'signal-per-mass-dry-weight'!BV39*100/'signal-per-mass-dry-weight'!BV$172</f>
        <v>0.420363945635623</v>
      </c>
      <c r="CQ39" s="66">
        <f t="shared" si="23"/>
        <v>0.456045327073977</v>
      </c>
      <c r="CR39" s="115">
        <f t="shared" si="24"/>
        <v>0.049079398566431</v>
      </c>
      <c r="CS39" s="66">
        <f>'signal-per-mass-dry-weight'!BW39*100/'signal-per-mass-dry-weight'!BW$172</f>
        <v>0.434767015303535</v>
      </c>
      <c r="CT39" s="66">
        <f>'signal-per-mass-dry-weight'!BX39*100/'signal-per-mass-dry-weight'!BX$172</f>
        <v>0.456270275785995</v>
      </c>
      <c r="CU39" s="66">
        <f>'signal-per-mass-dry-weight'!BY39*100/'signal-per-mass-dry-weight'!BY$172</f>
        <v>0.208396882834537</v>
      </c>
      <c r="CV39" s="66">
        <f>'signal-per-mass-dry-weight'!BZ39*100/'signal-per-mass-dry-weight'!BZ$172</f>
        <v>0.49531311344149</v>
      </c>
      <c r="CW39" s="66">
        <f>'signal-per-mass-dry-weight'!CA39*100/'signal-per-mass-dry-weight'!CA$172</f>
        <v>0.394291999878139</v>
      </c>
      <c r="CX39" s="66">
        <f t="shared" si="25"/>
        <v>0.397807857448739</v>
      </c>
      <c r="CY39" s="115">
        <f t="shared" si="26"/>
        <v>0.112004449925155</v>
      </c>
      <c r="CZ39" s="66">
        <f>'signal-per-mass-dry-weight'!CB39*100/'signal-per-mass-dry-weight'!CB$172</f>
        <v>0.695495714406526</v>
      </c>
      <c r="DA39" s="66">
        <f>'signal-per-mass-dry-weight'!CC39*100/'signal-per-mass-dry-weight'!CC$172</f>
        <v>0.27883672539352</v>
      </c>
      <c r="DB39" s="66">
        <f>'signal-per-mass-dry-weight'!CD39*100/'signal-per-mass-dry-weight'!CD$172</f>
        <v>0.658854196051273</v>
      </c>
      <c r="DC39" s="66">
        <f>'signal-per-mass-dry-weight'!CE39*100/'signal-per-mass-dry-weight'!CE$172</f>
        <v>0.355450686940582</v>
      </c>
      <c r="DD39" s="66">
        <f>'signal-per-mass-dry-weight'!CF39*100/'signal-per-mass-dry-weight'!CF$172</f>
        <v>0.563518880984342</v>
      </c>
      <c r="DE39" s="66">
        <f t="shared" si="27"/>
        <v>0.510431240755248</v>
      </c>
      <c r="DF39" s="115">
        <f t="shared" si="28"/>
        <v>0.184899649957794</v>
      </c>
      <c r="DG39" s="66">
        <f>'signal-per-mass-dry-weight'!CG39*100/'signal-per-mass-dry-weight'!CG$172</f>
        <v>0.364993950947044</v>
      </c>
      <c r="DH39" s="66">
        <f>'signal-per-mass-dry-weight'!CH39*100/'signal-per-mass-dry-weight'!CH$172</f>
        <v>0.366275850467687</v>
      </c>
      <c r="DI39" s="66">
        <f>'signal-per-mass-dry-weight'!CI39*100/'signal-per-mass-dry-weight'!CI$172</f>
        <v>0.537824037354508</v>
      </c>
      <c r="DJ39" s="66">
        <f>'signal-per-mass-dry-weight'!CJ39*100/'signal-per-mass-dry-weight'!CJ$172</f>
        <v>0.51162592787002</v>
      </c>
      <c r="DK39" s="66">
        <f>'signal-per-mass-dry-weight'!CK39*100/'signal-per-mass-dry-weight'!CK$172</f>
        <v>0.445444696479612</v>
      </c>
      <c r="DL39" s="66">
        <f t="shared" si="29"/>
        <v>0.445232892623774</v>
      </c>
      <c r="DM39" s="115">
        <f t="shared" si="30"/>
        <v>0.0800838659470033</v>
      </c>
      <c r="DN39" s="66">
        <f>'signal-per-mass-dry-weight'!CL39*100/'signal-per-mass-dry-weight'!CL$172</f>
        <v>0.51072257873689</v>
      </c>
      <c r="DO39" s="66">
        <f>'signal-per-mass-dry-weight'!CM39*100/'signal-per-mass-dry-weight'!CM$172</f>
        <v>0.543382321658508</v>
      </c>
      <c r="DP39" s="66">
        <f>'signal-per-mass-dry-weight'!CN39*100/'signal-per-mass-dry-weight'!CN$172</f>
        <v>0.534107801429629</v>
      </c>
      <c r="DQ39" s="66">
        <f>'signal-per-mass-dry-weight'!CO39*100/'signal-per-mass-dry-weight'!CO$172</f>
        <v>0.449351733112078</v>
      </c>
      <c r="DR39" s="66">
        <f>'signal-per-mass-dry-weight'!CP39*100/'signal-per-mass-dry-weight'!CP$172</f>
        <v>0.568360668088369</v>
      </c>
      <c r="DS39" s="66">
        <f t="shared" si="31"/>
        <v>0.521185020605095</v>
      </c>
      <c r="DT39" s="115">
        <f t="shared" si="32"/>
        <v>0.0451518106936504</v>
      </c>
      <c r="DU39" s="66">
        <f>'signal-per-mass-dry-weight'!CQ39*100/'signal-per-mass-dry-weight'!CQ$172</f>
        <v>0.796621895085379</v>
      </c>
      <c r="DV39" s="66">
        <f>'signal-per-mass-dry-weight'!CR39*100/'signal-per-mass-dry-weight'!CR$172</f>
        <v>0.340436313356067</v>
      </c>
      <c r="DW39" s="66">
        <f>'signal-per-mass-dry-weight'!CS39*100/'signal-per-mass-dry-weight'!CS$172</f>
        <v>0.302770734888395</v>
      </c>
      <c r="DX39" s="66">
        <f>'signal-per-mass-dry-weight'!CT39*100/'signal-per-mass-dry-weight'!CT$172</f>
        <v>0.400859103681971</v>
      </c>
      <c r="DY39" s="66">
        <f>'signal-per-mass-dry-weight'!CU39*100/'signal-per-mass-dry-weight'!CU$172</f>
        <v>0.379889816666611</v>
      </c>
      <c r="DZ39" s="66">
        <f t="shared" si="33"/>
        <v>0.444115572735685</v>
      </c>
      <c r="EA39" s="115">
        <f t="shared" si="34"/>
        <v>0.200614387049962</v>
      </c>
      <c r="EB39" s="66">
        <f>'signal-per-mass-dry-weight'!CV39*100/'signal-per-mass-dry-weight'!CV$172</f>
        <v>0.733823818962878</v>
      </c>
      <c r="EC39" s="66">
        <f>'signal-per-mass-dry-weight'!CW39*100/'signal-per-mass-dry-weight'!CW$172</f>
        <v>0.650528863580526</v>
      </c>
      <c r="ED39" s="66">
        <f>'signal-per-mass-dry-weight'!CX39*100/'signal-per-mass-dry-weight'!CX$172</f>
        <v>0.332143294755369</v>
      </c>
      <c r="EE39" s="66">
        <f>'signal-per-mass-dry-weight'!CY39*100/'signal-per-mass-dry-weight'!CY$172</f>
        <v>0.0486782932533755</v>
      </c>
      <c r="EF39" s="66">
        <f>'signal-per-mass-dry-weight'!CZ39*100/'signal-per-mass-dry-weight'!CZ$172</f>
        <v>0.567574239783936</v>
      </c>
      <c r="EG39" s="66">
        <f t="shared" si="35"/>
        <v>0.466549702067217</v>
      </c>
      <c r="EH39" s="115">
        <f t="shared" si="36"/>
        <v>0.277565910769368</v>
      </c>
    </row>
    <row r="40" spans="1:138">
      <c r="A40">
        <f>'imported data from Web Calc'!A41</f>
        <v>740.5</v>
      </c>
      <c r="B40" t="str">
        <f>'imported data from Web Calc'!B41</f>
        <v>C38H75O10P</v>
      </c>
      <c r="C40" s="61" t="str">
        <f>'imported data from Web Calc'!C41</f>
        <v>PG(32:0)</v>
      </c>
      <c r="D40" s="96"/>
      <c r="E40" s="96"/>
      <c r="F40" s="96"/>
      <c r="G40" s="66">
        <f>'signal-per-mass-dry-weight'!G40*100/'signal-per-mass-dry-weight'!G$172</f>
        <v>0.345485996742831</v>
      </c>
      <c r="H40" s="66">
        <f>'signal-per-mass-dry-weight'!H40*100/'signal-per-mass-dry-weight'!H$172</f>
        <v>0.279118553494379</v>
      </c>
      <c r="I40" s="66">
        <f>'signal-per-mass-dry-weight'!I40*100/'signal-per-mass-dry-weight'!I$172</f>
        <v>0.322624515650129</v>
      </c>
      <c r="J40" s="66">
        <f>'signal-per-mass-dry-weight'!J40*100/'signal-per-mass-dry-weight'!J$172</f>
        <v>0.235430303581354</v>
      </c>
      <c r="K40" s="66">
        <f>'signal-per-mass-dry-weight'!K40*100/'signal-per-mass-dry-weight'!K$172</f>
        <v>0.268991136701694</v>
      </c>
      <c r="L40" s="66">
        <f>'signal-per-mass-dry-weight'!L40*100/'signal-per-mass-dry-weight'!L$172</f>
        <v>0.421976072188031</v>
      </c>
      <c r="M40" s="66">
        <f>'signal-per-mass-dry-weight'!M40*100/'signal-per-mass-dry-weight'!M$172</f>
        <v>0.277021484216383</v>
      </c>
      <c r="N40" s="66">
        <f>'signal-per-mass-dry-weight'!N40*100/'signal-per-mass-dry-weight'!N$172</f>
        <v>0.301337266013162</v>
      </c>
      <c r="O40" s="66">
        <f>'signal-per-mass-dry-weight'!O40*100/'signal-per-mass-dry-weight'!O$172</f>
        <v>0.322239173084</v>
      </c>
      <c r="P40" s="66">
        <f>'signal-per-mass-dry-weight'!P40*100/'signal-per-mass-dry-weight'!P$172</f>
        <v>0.310021931151097</v>
      </c>
      <c r="Q40" s="66">
        <f t="shared" si="0"/>
        <v>0.308424643282306</v>
      </c>
      <c r="R40" s="115">
        <f t="shared" si="1"/>
        <v>0.0510347497609357</v>
      </c>
      <c r="S40" s="66">
        <f t="shared" si="2"/>
        <v>0.165469105249877</v>
      </c>
      <c r="T40" s="66">
        <f>'signal-per-mass-dry-weight'!T40*100/'signal-per-mass-dry-weight'!T$172</f>
        <v>0.292604748170241</v>
      </c>
      <c r="U40" s="66">
        <f>'signal-per-mass-dry-weight'!U40*100/'signal-per-mass-dry-weight'!U$172</f>
        <v>0.400721610226038</v>
      </c>
      <c r="V40" s="66">
        <f>'signal-per-mass-dry-weight'!V40*100/'signal-per-mass-dry-weight'!V$172</f>
        <v>0.29979997174907</v>
      </c>
      <c r="W40" s="66">
        <f>'signal-per-mass-dry-weight'!W40*100/'signal-per-mass-dry-weight'!W$172</f>
        <v>0.340442201110665</v>
      </c>
      <c r="X40" s="66">
        <f>'signal-per-mass-dry-weight'!X40*100/'signal-per-mass-dry-weight'!X$172</f>
        <v>0.266845335583379</v>
      </c>
      <c r="Y40" s="66">
        <f t="shared" si="3"/>
        <v>0.320082773367878</v>
      </c>
      <c r="Z40" s="115">
        <f t="shared" si="4"/>
        <v>0.0522441073231691</v>
      </c>
      <c r="AA40" s="66">
        <f>'signal-per-mass-dry-weight'!Y40*100/'signal-per-mass-dry-weight'!Y$172</f>
        <v>0.276528675743605</v>
      </c>
      <c r="AB40" s="66">
        <f>'signal-per-mass-dry-weight'!Z40*100/'signal-per-mass-dry-weight'!Z$172</f>
        <v>0.187481565793527</v>
      </c>
      <c r="AC40" s="66">
        <f>'signal-per-mass-dry-weight'!AA40*100/'signal-per-mass-dry-weight'!AA$172</f>
        <v>0.195907050892696</v>
      </c>
      <c r="AD40" s="66">
        <f>'signal-per-mass-dry-weight'!AB40*100/'signal-per-mass-dry-weight'!AB$172</f>
        <v>0.204534984160061</v>
      </c>
      <c r="AE40" s="66">
        <f>'signal-per-mass-dry-weight'!AC40*100/'signal-per-mass-dry-weight'!AC$172</f>
        <v>0.233739669933264</v>
      </c>
      <c r="AF40" s="66">
        <f t="shared" si="5"/>
        <v>0.219638389304631</v>
      </c>
      <c r="AG40" s="115">
        <f t="shared" si="6"/>
        <v>0.0362653463191208</v>
      </c>
      <c r="AH40" s="66">
        <f>'signal-per-mass-dry-weight'!AD40*100/'signal-per-mass-dry-weight'!AD$172</f>
        <v>0.233691768610266</v>
      </c>
      <c r="AI40" s="66">
        <f>'signal-per-mass-dry-weight'!AE40*100/'signal-per-mass-dry-weight'!AE$172</f>
        <v>0.191424541001276</v>
      </c>
      <c r="AJ40" s="66">
        <f>'signal-per-mass-dry-weight'!AF40*100/'signal-per-mass-dry-weight'!AF$172</f>
        <v>0.166346531279573</v>
      </c>
      <c r="AK40" s="66">
        <f>'signal-per-mass-dry-weight'!AG40*100/'signal-per-mass-dry-weight'!AG$172</f>
        <v>0.175884967553752</v>
      </c>
      <c r="AL40" s="66">
        <f>'signal-per-mass-dry-weight'!AH40*100/'signal-per-mass-dry-weight'!AH$172</f>
        <v>0.296868016363846</v>
      </c>
      <c r="AM40" s="66">
        <f t="shared" si="7"/>
        <v>0.212843164961743</v>
      </c>
      <c r="AN40" s="115">
        <f t="shared" si="8"/>
        <v>0.0535757470293709</v>
      </c>
      <c r="AO40" s="66">
        <f>'signal-per-mass-dry-weight'!AI40*100/'signal-per-mass-dry-weight'!AI$172</f>
        <v>0.229542229559326</v>
      </c>
      <c r="AP40" s="66">
        <f>'signal-per-mass-dry-weight'!AJ40*100/'signal-per-mass-dry-weight'!AJ$172</f>
        <v>0.0621843965313158</v>
      </c>
      <c r="AQ40" s="66">
        <f>'signal-per-mass-dry-weight'!AK40*100/'signal-per-mass-dry-weight'!AK$172</f>
        <v>0.134884967081424</v>
      </c>
      <c r="AR40" s="66">
        <f>'signal-per-mass-dry-weight'!AL40*100/'signal-per-mass-dry-weight'!AL$172</f>
        <v>0.0956911003017153</v>
      </c>
      <c r="AS40" s="66">
        <f>'signal-per-mass-dry-weight'!AM40*100/'signal-per-mass-dry-weight'!AM$172</f>
        <v>0.122354755634112</v>
      </c>
      <c r="AT40" s="66">
        <f t="shared" si="9"/>
        <v>0.128931489821579</v>
      </c>
      <c r="AU40" s="115">
        <f t="shared" si="10"/>
        <v>0.0627720404176178</v>
      </c>
      <c r="AV40" s="66">
        <f>'signal-per-mass-dry-weight'!AN40*100/'signal-per-mass-dry-weight'!AN$172</f>
        <v>0.182529299188142</v>
      </c>
      <c r="AW40" s="66">
        <f>'signal-per-mass-dry-weight'!AO40*100/'signal-per-mass-dry-weight'!AO$172</f>
        <v>0.146819671027942</v>
      </c>
      <c r="AX40" s="66">
        <f>'signal-per-mass-dry-weight'!AP40*100/'signal-per-mass-dry-weight'!AP$172</f>
        <v>0.154019068886378</v>
      </c>
      <c r="AY40" s="66">
        <f>'signal-per-mass-dry-weight'!AQ40*100/'signal-per-mass-dry-weight'!AQ$172</f>
        <v>0.213000225605988</v>
      </c>
      <c r="AZ40" s="66">
        <f>'signal-per-mass-dry-weight'!AR40*100/'signal-per-mass-dry-weight'!AR$172</f>
        <v>0.229497214460284</v>
      </c>
      <c r="BA40" s="66">
        <f t="shared" si="11"/>
        <v>0.185173095833747</v>
      </c>
      <c r="BB40" s="115">
        <f t="shared" si="12"/>
        <v>0.0360122371335626</v>
      </c>
      <c r="BC40" s="66">
        <f>'signal-per-mass-dry-weight'!AS40*100/'signal-per-mass-dry-weight'!AS$172</f>
        <v>0.180243920276846</v>
      </c>
      <c r="BD40" s="66">
        <f>'signal-per-mass-dry-weight'!AT40*100/'signal-per-mass-dry-weight'!AT$172</f>
        <v>0.26167051783448</v>
      </c>
      <c r="BE40" s="66">
        <f>'signal-per-mass-dry-weight'!AU40*100/'signal-per-mass-dry-weight'!AU$172</f>
        <v>0.287951541109535</v>
      </c>
      <c r="BF40" s="66">
        <f>'signal-per-mass-dry-weight'!AV40*100/'signal-per-mass-dry-weight'!AV$172</f>
        <v>0.132413285269498</v>
      </c>
      <c r="BG40" s="66">
        <f>'signal-per-mass-dry-weight'!AW40*100/'signal-per-mass-dry-weight'!AW$172</f>
        <v>0.12331417581707</v>
      </c>
      <c r="BH40" s="66">
        <f t="shared" si="13"/>
        <v>0.197118688061486</v>
      </c>
      <c r="BI40" s="115">
        <f t="shared" si="14"/>
        <v>0.0747264994593371</v>
      </c>
      <c r="BJ40" s="66">
        <f>'signal-per-mass-dry-weight'!AX40*100/'signal-per-mass-dry-weight'!AX$172</f>
        <v>0.22164576307315</v>
      </c>
      <c r="BK40" s="66">
        <f>'signal-per-mass-dry-weight'!AY40*100/'signal-per-mass-dry-weight'!AY$172</f>
        <v>0.303769532302848</v>
      </c>
      <c r="BL40" s="66">
        <f>'signal-per-mass-dry-weight'!AZ40*100/'signal-per-mass-dry-weight'!AZ$172</f>
        <v>0.299824024376952</v>
      </c>
      <c r="BM40" s="66">
        <f>'signal-per-mass-dry-weight'!BA40*100/'signal-per-mass-dry-weight'!BA$172</f>
        <v>0.220442452096806</v>
      </c>
      <c r="BN40" s="66">
        <f>'signal-per-mass-dry-weight'!BB40*100/'signal-per-mass-dry-weight'!BB$172</f>
        <v>0.252894076110192</v>
      </c>
      <c r="BO40" s="66">
        <f t="shared" si="15"/>
        <v>0.25971516959199</v>
      </c>
      <c r="BP40" s="115">
        <f t="shared" si="16"/>
        <v>0.040582201993182</v>
      </c>
      <c r="BQ40" s="66">
        <f>'signal-per-mass-dry-weight'!BC40*100/'signal-per-mass-dry-weight'!BC$172</f>
        <v>0.297910064988786</v>
      </c>
      <c r="BR40" s="66">
        <f>'signal-per-mass-dry-weight'!BD40*100/'signal-per-mass-dry-weight'!BD$172</f>
        <v>0.35684412900238</v>
      </c>
      <c r="BS40" s="66">
        <f>'signal-per-mass-dry-weight'!BE40*100/'signal-per-mass-dry-weight'!BE$172</f>
        <v>0.350319608167666</v>
      </c>
      <c r="BT40" s="66">
        <f>'signal-per-mass-dry-weight'!BF40*100/'signal-per-mass-dry-weight'!BF$172</f>
        <v>0.323784909934305</v>
      </c>
      <c r="BU40" s="66">
        <f>'signal-per-mass-dry-weight'!BG40*100/'signal-per-mass-dry-weight'!BG$172</f>
        <v>0.3585530214769</v>
      </c>
      <c r="BV40" s="66">
        <f t="shared" si="17"/>
        <v>0.337482346714007</v>
      </c>
      <c r="BW40" s="115">
        <f t="shared" si="18"/>
        <v>0.0261592836544208</v>
      </c>
      <c r="BX40" s="66">
        <f>'signal-per-mass-dry-weight'!BH40*100/'signal-per-mass-dry-weight'!BH$172</f>
        <v>0.049709657196016</v>
      </c>
      <c r="BY40" s="66">
        <f>'signal-per-mass-dry-weight'!BI40*100/'signal-per-mass-dry-weight'!BI$172</f>
        <v>0.143217812464449</v>
      </c>
      <c r="BZ40" s="66">
        <f>'signal-per-mass-dry-weight'!BJ40*100/'signal-per-mass-dry-weight'!BJ$172</f>
        <v>0.198330120646166</v>
      </c>
      <c r="CA40" s="66">
        <f>'signal-per-mass-dry-weight'!BK40*100/'signal-per-mass-dry-weight'!BK$172</f>
        <v>0</v>
      </c>
      <c r="CB40" s="66">
        <f>'signal-per-mass-dry-weight'!BL40*100/'signal-per-mass-dry-weight'!BL$172</f>
        <v>0.24690134376468</v>
      </c>
      <c r="CC40" s="66">
        <f t="shared" si="19"/>
        <v>0.127631786814262</v>
      </c>
      <c r="CD40" s="115">
        <f t="shared" si="20"/>
        <v>0.102259641485496</v>
      </c>
      <c r="CE40" s="121">
        <f>'signal-per-mass-dry-weight'!BM40*100/'signal-per-mass-dry-weight'!BM$172</f>
        <v>0.315248621653673</v>
      </c>
      <c r="CF40" s="66">
        <f>'signal-per-mass-dry-weight'!BN40*100/'signal-per-mass-dry-weight'!BN$172</f>
        <v>0.317310176073989</v>
      </c>
      <c r="CG40" s="66">
        <f>'signal-per-mass-dry-weight'!BO40*100/'signal-per-mass-dry-weight'!BO$172</f>
        <v>0.416206835278099</v>
      </c>
      <c r="CH40" s="66">
        <f>'signal-per-mass-dry-weight'!BP40*100/'signal-per-mass-dry-weight'!BP$172</f>
        <v>0.195477907520925</v>
      </c>
      <c r="CI40" s="66">
        <f>'signal-per-mass-dry-weight'!BQ40*100/'signal-per-mass-dry-weight'!BQ$172</f>
        <v>0.315778475474819</v>
      </c>
      <c r="CJ40" s="66">
        <f t="shared" si="21"/>
        <v>0.312004403200301</v>
      </c>
      <c r="CK40" s="115">
        <f t="shared" si="22"/>
        <v>0.0782455922831075</v>
      </c>
      <c r="CL40" s="66">
        <f>'signal-per-mass-dry-weight'!BR40*100/'signal-per-mass-dry-weight'!BR$172</f>
        <v>0.414497819071661</v>
      </c>
      <c r="CM40" s="66">
        <f>'signal-per-mass-dry-weight'!BS40*100/'signal-per-mass-dry-weight'!BS$172</f>
        <v>0.398190953108519</v>
      </c>
      <c r="CN40" s="66">
        <f>'signal-per-mass-dry-weight'!BT40*100/'signal-per-mass-dry-weight'!BT$172</f>
        <v>0.312912693834621</v>
      </c>
      <c r="CO40" s="66">
        <f>'signal-per-mass-dry-weight'!BU40*100/'signal-per-mass-dry-weight'!BU$172</f>
        <v>0.267960317964717</v>
      </c>
      <c r="CP40" s="66">
        <f>'signal-per-mass-dry-weight'!BV40*100/'signal-per-mass-dry-weight'!BV$172</f>
        <v>0.229757744795941</v>
      </c>
      <c r="CQ40" s="66">
        <f t="shared" si="23"/>
        <v>0.324663905755092</v>
      </c>
      <c r="CR40" s="115">
        <f t="shared" si="24"/>
        <v>0.08036934414344</v>
      </c>
      <c r="CS40" s="66">
        <f>'signal-per-mass-dry-weight'!BW40*100/'signal-per-mass-dry-weight'!BW$172</f>
        <v>0.231645248710432</v>
      </c>
      <c r="CT40" s="66">
        <f>'signal-per-mass-dry-weight'!BX40*100/'signal-per-mass-dry-weight'!BX$172</f>
        <v>0.331986128642072</v>
      </c>
      <c r="CU40" s="66">
        <f>'signal-per-mass-dry-weight'!BY40*100/'signal-per-mass-dry-weight'!BY$172</f>
        <v>0.18873679954826</v>
      </c>
      <c r="CV40" s="66">
        <f>'signal-per-mass-dry-weight'!BZ40*100/'signal-per-mass-dry-weight'!BZ$172</f>
        <v>0.455368507518789</v>
      </c>
      <c r="CW40" s="66">
        <f>'signal-per-mass-dry-weight'!CA40*100/'signal-per-mass-dry-weight'!CA$172</f>
        <v>0.189604896116263</v>
      </c>
      <c r="CX40" s="66">
        <f t="shared" si="25"/>
        <v>0.279468316107163</v>
      </c>
      <c r="CY40" s="115">
        <f t="shared" si="26"/>
        <v>0.114339063859285</v>
      </c>
      <c r="CZ40" s="66">
        <f>'signal-per-mass-dry-weight'!CB40*100/'signal-per-mass-dry-weight'!CB$172</f>
        <v>0.263569545441458</v>
      </c>
      <c r="DA40" s="66">
        <f>'signal-per-mass-dry-weight'!CC40*100/'signal-per-mass-dry-weight'!CC$172</f>
        <v>0.352214811023393</v>
      </c>
      <c r="DB40" s="66">
        <f>'signal-per-mass-dry-weight'!CD40*100/'signal-per-mass-dry-weight'!CD$172</f>
        <v>0.360262098907183</v>
      </c>
      <c r="DC40" s="66">
        <f>'signal-per-mass-dry-weight'!CE40*100/'signal-per-mass-dry-weight'!CE$172</f>
        <v>0.157441472748138</v>
      </c>
      <c r="DD40" s="66">
        <f>'signal-per-mass-dry-weight'!CF40*100/'signal-per-mass-dry-weight'!CF$172</f>
        <v>0.280559004653191</v>
      </c>
      <c r="DE40" s="66">
        <f t="shared" si="27"/>
        <v>0.282809386554673</v>
      </c>
      <c r="DF40" s="115">
        <f t="shared" si="28"/>
        <v>0.0820188775731094</v>
      </c>
      <c r="DG40" s="66">
        <f>'signal-per-mass-dry-weight'!CG40*100/'signal-per-mass-dry-weight'!CG$172</f>
        <v>0.184365545188268</v>
      </c>
      <c r="DH40" s="66">
        <f>'signal-per-mass-dry-weight'!CH40*100/'signal-per-mass-dry-weight'!CH$172</f>
        <v>0</v>
      </c>
      <c r="DI40" s="66">
        <f>'signal-per-mass-dry-weight'!CI40*100/'signal-per-mass-dry-weight'!CI$172</f>
        <v>0.165744514656421</v>
      </c>
      <c r="DJ40" s="66">
        <f>'signal-per-mass-dry-weight'!CJ40*100/'signal-per-mass-dry-weight'!CJ$172</f>
        <v>0.374727069940476</v>
      </c>
      <c r="DK40" s="66">
        <f>'signal-per-mass-dry-weight'!CK40*100/'signal-per-mass-dry-weight'!CK$172</f>
        <v>0.240806641472953</v>
      </c>
      <c r="DL40" s="66">
        <f t="shared" si="29"/>
        <v>0.193128754251624</v>
      </c>
      <c r="DM40" s="115">
        <f t="shared" si="30"/>
        <v>0.135440517683038</v>
      </c>
      <c r="DN40" s="66">
        <f>'signal-per-mass-dry-weight'!CL40*100/'signal-per-mass-dry-weight'!CL$172</f>
        <v>0.404070503586948</v>
      </c>
      <c r="DO40" s="66">
        <f>'signal-per-mass-dry-weight'!CM40*100/'signal-per-mass-dry-weight'!CM$172</f>
        <v>0.432281846969966</v>
      </c>
      <c r="DP40" s="66">
        <f>'signal-per-mass-dry-weight'!CN40*100/'signal-per-mass-dry-weight'!CN$172</f>
        <v>0.524127143100725</v>
      </c>
      <c r="DQ40" s="66">
        <f>'signal-per-mass-dry-weight'!CO40*100/'signal-per-mass-dry-weight'!CO$172</f>
        <v>0.210334853797143</v>
      </c>
      <c r="DR40" s="66">
        <f>'signal-per-mass-dry-weight'!CP40*100/'signal-per-mass-dry-weight'!CP$172</f>
        <v>0.342443247718515</v>
      </c>
      <c r="DS40" s="66">
        <f t="shared" si="31"/>
        <v>0.382651519034659</v>
      </c>
      <c r="DT40" s="115">
        <f t="shared" si="32"/>
        <v>0.116454962062498</v>
      </c>
      <c r="DU40" s="66">
        <f>'signal-per-mass-dry-weight'!CQ40*100/'signal-per-mass-dry-weight'!CQ$172</f>
        <v>0.315216125590799</v>
      </c>
      <c r="DV40" s="66">
        <f>'signal-per-mass-dry-weight'!CR40*100/'signal-per-mass-dry-weight'!CR$172</f>
        <v>0.243353714490269</v>
      </c>
      <c r="DW40" s="66">
        <f>'signal-per-mass-dry-weight'!CS40*100/'signal-per-mass-dry-weight'!CS$172</f>
        <v>0.197589834430888</v>
      </c>
      <c r="DX40" s="66">
        <f>'signal-per-mass-dry-weight'!CT40*100/'signal-per-mass-dry-weight'!CT$172</f>
        <v>0.0578420854306199</v>
      </c>
      <c r="DY40" s="66">
        <f>'signal-per-mass-dry-weight'!CU40*100/'signal-per-mass-dry-weight'!CU$172</f>
        <v>0.0345354378787828</v>
      </c>
      <c r="DZ40" s="66">
        <f t="shared" si="33"/>
        <v>0.169707439564272</v>
      </c>
      <c r="EA40" s="115">
        <f t="shared" si="34"/>
        <v>0.120581203923175</v>
      </c>
      <c r="EB40" s="66">
        <f>'signal-per-mass-dry-weight'!CV40*100/'signal-per-mass-dry-weight'!CV$172</f>
        <v>0.252666728363833</v>
      </c>
      <c r="EC40" s="66">
        <f>'signal-per-mass-dry-weight'!CW40*100/'signal-per-mass-dry-weight'!CW$172</f>
        <v>0.273716500524151</v>
      </c>
      <c r="ED40" s="66">
        <f>'signal-per-mass-dry-weight'!CX40*100/'signal-per-mass-dry-weight'!CX$172</f>
        <v>0.172166019758517</v>
      </c>
      <c r="EE40" s="66">
        <f>'signal-per-mass-dry-weight'!CY40*100/'signal-per-mass-dry-weight'!CY$172</f>
        <v>0.116287033883064</v>
      </c>
      <c r="EF40" s="66">
        <f>'signal-per-mass-dry-weight'!CZ40*100/'signal-per-mass-dry-weight'!CZ$172</f>
        <v>0.33708723885645</v>
      </c>
      <c r="EG40" s="66">
        <f t="shared" si="35"/>
        <v>0.230384704277203</v>
      </c>
      <c r="EH40" s="115">
        <f t="shared" si="36"/>
        <v>0.0868436204701811</v>
      </c>
    </row>
    <row r="41" spans="1:138">
      <c r="A41">
        <f>'imported data from Web Calc'!A42</f>
        <v>760.5</v>
      </c>
      <c r="B41" t="str">
        <f>'imported data from Web Calc'!B42</f>
        <v>C40H71O10P</v>
      </c>
      <c r="C41" s="61" t="str">
        <f>'imported data from Web Calc'!C42</f>
        <v>PG(34:4)</v>
      </c>
      <c r="D41" s="96"/>
      <c r="E41" s="96"/>
      <c r="F41" s="96"/>
      <c r="G41" s="66">
        <f>'signal-per-mass-dry-weight'!G41*100/'signal-per-mass-dry-weight'!G$172</f>
        <v>0.248331674834065</v>
      </c>
      <c r="H41" s="66">
        <f>'signal-per-mass-dry-weight'!H41*100/'signal-per-mass-dry-weight'!H$172</f>
        <v>0.221707881120117</v>
      </c>
      <c r="I41" s="66">
        <f>'signal-per-mass-dry-weight'!I41*100/'signal-per-mass-dry-weight'!I$172</f>
        <v>0.272345370354005</v>
      </c>
      <c r="J41" s="66">
        <f>'signal-per-mass-dry-weight'!J41*100/'signal-per-mass-dry-weight'!J$172</f>
        <v>0.260013387489448</v>
      </c>
      <c r="K41" s="66">
        <f>'signal-per-mass-dry-weight'!K41*100/'signal-per-mass-dry-weight'!K$172</f>
        <v>0.21872981704117</v>
      </c>
      <c r="L41" s="66">
        <f>'signal-per-mass-dry-weight'!L41*100/'signal-per-mass-dry-weight'!L$172</f>
        <v>0.223071051376933</v>
      </c>
      <c r="M41" s="66">
        <f>'signal-per-mass-dry-weight'!M41*100/'signal-per-mass-dry-weight'!M$172</f>
        <v>0.26627697471052</v>
      </c>
      <c r="N41" s="66">
        <f>'signal-per-mass-dry-weight'!N41*100/'signal-per-mass-dry-weight'!N$172</f>
        <v>0.228502192237469</v>
      </c>
      <c r="O41" s="66">
        <f>'signal-per-mass-dry-weight'!O41*100/'signal-per-mass-dry-weight'!O$172</f>
        <v>0.254274273746224</v>
      </c>
      <c r="P41" s="66">
        <f>'signal-per-mass-dry-weight'!P41*100/'signal-per-mass-dry-weight'!P$172</f>
        <v>0.188979417908462</v>
      </c>
      <c r="Q41" s="66">
        <f t="shared" si="0"/>
        <v>0.238223204081841</v>
      </c>
      <c r="R41" s="115">
        <f t="shared" si="1"/>
        <v>0.0262207523819005</v>
      </c>
      <c r="S41" s="66">
        <f t="shared" si="2"/>
        <v>0.110068003169382</v>
      </c>
      <c r="T41" s="66">
        <f>'signal-per-mass-dry-weight'!T41*100/'signal-per-mass-dry-weight'!T$172</f>
        <v>0.470998468697718</v>
      </c>
      <c r="U41" s="66">
        <f>'signal-per-mass-dry-weight'!U41*100/'signal-per-mass-dry-weight'!U$172</f>
        <v>0.313507248180706</v>
      </c>
      <c r="V41" s="66">
        <f>'signal-per-mass-dry-weight'!V41*100/'signal-per-mass-dry-weight'!V$172</f>
        <v>0.493732336688888</v>
      </c>
      <c r="W41" s="66">
        <f>'signal-per-mass-dry-weight'!W41*100/'signal-per-mass-dry-weight'!W$172</f>
        <v>0.39989371177106</v>
      </c>
      <c r="X41" s="66">
        <f>'signal-per-mass-dry-weight'!X41*100/'signal-per-mass-dry-weight'!X$172</f>
        <v>0.424730696039988</v>
      </c>
      <c r="Y41" s="66">
        <f t="shared" si="3"/>
        <v>0.420572492275672</v>
      </c>
      <c r="Z41" s="115">
        <f t="shared" si="4"/>
        <v>0.0703615858396837</v>
      </c>
      <c r="AA41" s="66">
        <f>'signal-per-mass-dry-weight'!Y41*100/'signal-per-mass-dry-weight'!Y$172</f>
        <v>0.284796975018331</v>
      </c>
      <c r="AB41" s="66">
        <f>'signal-per-mass-dry-weight'!Z41*100/'signal-per-mass-dry-weight'!Z$172</f>
        <v>0.300556957870365</v>
      </c>
      <c r="AC41" s="66">
        <f>'signal-per-mass-dry-weight'!AA41*100/'signal-per-mass-dry-weight'!AA$172</f>
        <v>0.354117701322075</v>
      </c>
      <c r="AD41" s="66">
        <f>'signal-per-mass-dry-weight'!AB41*100/'signal-per-mass-dry-weight'!AB$172</f>
        <v>0.196852919027288</v>
      </c>
      <c r="AE41" s="66">
        <f>'signal-per-mass-dry-weight'!AC41*100/'signal-per-mass-dry-weight'!AC$172</f>
        <v>0.430978130827091</v>
      </c>
      <c r="AF41" s="66">
        <f t="shared" si="5"/>
        <v>0.31346053681303</v>
      </c>
      <c r="AG41" s="115">
        <f t="shared" si="6"/>
        <v>0.0866729897066018</v>
      </c>
      <c r="AH41" s="66">
        <f>'signal-per-mass-dry-weight'!AD41*100/'signal-per-mass-dry-weight'!AD$172</f>
        <v>0.350878311470224</v>
      </c>
      <c r="AI41" s="66">
        <f>'signal-per-mass-dry-weight'!AE41*100/'signal-per-mass-dry-weight'!AE$172</f>
        <v>0.204702543845295</v>
      </c>
      <c r="AJ41" s="66">
        <f>'signal-per-mass-dry-weight'!AF41*100/'signal-per-mass-dry-weight'!AF$172</f>
        <v>0.360522900491851</v>
      </c>
      <c r="AK41" s="66">
        <f>'signal-per-mass-dry-weight'!AG41*100/'signal-per-mass-dry-weight'!AG$172</f>
        <v>0.396162626598706</v>
      </c>
      <c r="AL41" s="66">
        <f>'signal-per-mass-dry-weight'!AH41*100/'signal-per-mass-dry-weight'!AH$172</f>
        <v>0.451941929673676</v>
      </c>
      <c r="AM41" s="66">
        <f t="shared" si="7"/>
        <v>0.35284166241595</v>
      </c>
      <c r="AN41" s="115">
        <f t="shared" si="8"/>
        <v>0.0917954567564238</v>
      </c>
      <c r="AO41" s="66">
        <f>'signal-per-mass-dry-weight'!AI41*100/'signal-per-mass-dry-weight'!AI$172</f>
        <v>0.274452665777455</v>
      </c>
      <c r="AP41" s="66">
        <f>'signal-per-mass-dry-weight'!AJ41*100/'signal-per-mass-dry-weight'!AJ$172</f>
        <v>0.26036556271242</v>
      </c>
      <c r="AQ41" s="66">
        <f>'signal-per-mass-dry-weight'!AK41*100/'signal-per-mass-dry-weight'!AK$172</f>
        <v>0.227592281917573</v>
      </c>
      <c r="AR41" s="66">
        <f>'signal-per-mass-dry-weight'!AL41*100/'signal-per-mass-dry-weight'!AL$172</f>
        <v>0.23530598434848</v>
      </c>
      <c r="AS41" s="66">
        <f>'signal-per-mass-dry-weight'!AM41*100/'signal-per-mass-dry-weight'!AM$172</f>
        <v>0.287202698652497</v>
      </c>
      <c r="AT41" s="66">
        <f t="shared" si="9"/>
        <v>0.256983838681685</v>
      </c>
      <c r="AU41" s="115">
        <f t="shared" si="10"/>
        <v>0.0253158470773109</v>
      </c>
      <c r="AV41" s="66">
        <f>'signal-per-mass-dry-weight'!AN41*100/'signal-per-mass-dry-weight'!AN$172</f>
        <v>0.317837088138556</v>
      </c>
      <c r="AW41" s="66">
        <f>'signal-per-mass-dry-weight'!AO41*100/'signal-per-mass-dry-weight'!AO$172</f>
        <v>0.202405719318356</v>
      </c>
      <c r="AX41" s="66">
        <f>'signal-per-mass-dry-weight'!AP41*100/'signal-per-mass-dry-weight'!AP$172</f>
        <v>0.271798356858313</v>
      </c>
      <c r="AY41" s="66">
        <f>'signal-per-mass-dry-weight'!AQ41*100/'signal-per-mass-dry-weight'!AQ$172</f>
        <v>0.209079976054958</v>
      </c>
      <c r="AZ41" s="66">
        <f>'signal-per-mass-dry-weight'!AR41*100/'signal-per-mass-dry-weight'!AR$172</f>
        <v>0.224221416426714</v>
      </c>
      <c r="BA41" s="66">
        <f t="shared" si="11"/>
        <v>0.24506851135938</v>
      </c>
      <c r="BB41" s="115">
        <f t="shared" si="12"/>
        <v>0.048886706455049</v>
      </c>
      <c r="BC41" s="66">
        <f>'signal-per-mass-dry-weight'!AS41*100/'signal-per-mass-dry-weight'!AS$172</f>
        <v>0.281295183732255</v>
      </c>
      <c r="BD41" s="66">
        <f>'signal-per-mass-dry-weight'!AT41*100/'signal-per-mass-dry-weight'!AT$172</f>
        <v>0.178146223079278</v>
      </c>
      <c r="BE41" s="66">
        <f>'signal-per-mass-dry-weight'!AU41*100/'signal-per-mass-dry-weight'!AU$172</f>
        <v>0.179153259536717</v>
      </c>
      <c r="BF41" s="66">
        <f>'signal-per-mass-dry-weight'!AV41*100/'signal-per-mass-dry-weight'!AV$172</f>
        <v>0.224665183715515</v>
      </c>
      <c r="BG41" s="66">
        <f>'signal-per-mass-dry-weight'!AW41*100/'signal-per-mass-dry-weight'!AW$172</f>
        <v>0.21206115722021</v>
      </c>
      <c r="BH41" s="66">
        <f t="shared" si="13"/>
        <v>0.215064201456795</v>
      </c>
      <c r="BI41" s="115">
        <f t="shared" si="14"/>
        <v>0.0422500681220208</v>
      </c>
      <c r="BJ41" s="66">
        <f>'signal-per-mass-dry-weight'!AX41*100/'signal-per-mass-dry-weight'!AX$172</f>
        <v>0.187491297427179</v>
      </c>
      <c r="BK41" s="66">
        <f>'signal-per-mass-dry-weight'!AY41*100/'signal-per-mass-dry-weight'!AY$172</f>
        <v>0.249165235920312</v>
      </c>
      <c r="BL41" s="66">
        <f>'signal-per-mass-dry-weight'!AZ41*100/'signal-per-mass-dry-weight'!AZ$172</f>
        <v>0.157651255647537</v>
      </c>
      <c r="BM41" s="66">
        <f>'signal-per-mass-dry-weight'!BA41*100/'signal-per-mass-dry-weight'!BA$172</f>
        <v>0.271151258968915</v>
      </c>
      <c r="BN41" s="66">
        <f>'signal-per-mass-dry-weight'!BB41*100/'signal-per-mass-dry-weight'!BB$172</f>
        <v>0.193541384778208</v>
      </c>
      <c r="BO41" s="66">
        <f t="shared" si="15"/>
        <v>0.21180008654843</v>
      </c>
      <c r="BP41" s="115">
        <f t="shared" si="16"/>
        <v>0.0468377768528727</v>
      </c>
      <c r="BQ41" s="66">
        <f>'signal-per-mass-dry-weight'!BC41*100/'signal-per-mass-dry-weight'!BC$172</f>
        <v>0.120548543925751</v>
      </c>
      <c r="BR41" s="66">
        <f>'signal-per-mass-dry-weight'!BD41*100/'signal-per-mass-dry-weight'!BD$172</f>
        <v>0.17576113889246</v>
      </c>
      <c r="BS41" s="66">
        <f>'signal-per-mass-dry-weight'!BE41*100/'signal-per-mass-dry-weight'!BE$172</f>
        <v>0.234833162499905</v>
      </c>
      <c r="BT41" s="66">
        <f>'signal-per-mass-dry-weight'!BF41*100/'signal-per-mass-dry-weight'!BF$172</f>
        <v>0.193120441204471</v>
      </c>
      <c r="BU41" s="66">
        <f>'signal-per-mass-dry-weight'!BG41*100/'signal-per-mass-dry-weight'!BG$172</f>
        <v>0.152018093901025</v>
      </c>
      <c r="BV41" s="66">
        <f t="shared" si="17"/>
        <v>0.175256276084722</v>
      </c>
      <c r="BW41" s="115">
        <f t="shared" si="18"/>
        <v>0.0430166762604583</v>
      </c>
      <c r="BX41" s="66">
        <f>'signal-per-mass-dry-weight'!BH41*100/'signal-per-mass-dry-weight'!BH$172</f>
        <v>0.207123571650067</v>
      </c>
      <c r="BY41" s="66">
        <f>'signal-per-mass-dry-weight'!BI41*100/'signal-per-mass-dry-weight'!BI$172</f>
        <v>0.225342711919588</v>
      </c>
      <c r="BZ41" s="66">
        <f>'signal-per-mass-dry-weight'!BJ41*100/'signal-per-mass-dry-weight'!BJ$172</f>
        <v>0.237266095251549</v>
      </c>
      <c r="CA41" s="66">
        <f>'signal-per-mass-dry-weight'!BK41*100/'signal-per-mass-dry-weight'!BK$172</f>
        <v>0.14027717138431</v>
      </c>
      <c r="CB41" s="66">
        <f>'signal-per-mass-dry-weight'!BL41*100/'signal-per-mass-dry-weight'!BL$172</f>
        <v>0.299081524663401</v>
      </c>
      <c r="CC41" s="66">
        <f t="shared" si="19"/>
        <v>0.221818214973783</v>
      </c>
      <c r="CD41" s="115">
        <f t="shared" si="20"/>
        <v>0.0571960497763233</v>
      </c>
      <c r="CE41" s="121">
        <f>'signal-per-mass-dry-weight'!BM41*100/'signal-per-mass-dry-weight'!BM$172</f>
        <v>0.203490401272351</v>
      </c>
      <c r="CF41" s="66">
        <f>'signal-per-mass-dry-weight'!BN41*100/'signal-per-mass-dry-weight'!BN$172</f>
        <v>0.141927874282295</v>
      </c>
      <c r="CG41" s="66">
        <f>'signal-per-mass-dry-weight'!BO41*100/'signal-per-mass-dry-weight'!BO$172</f>
        <v>0.185887584383465</v>
      </c>
      <c r="CH41" s="66">
        <f>'signal-per-mass-dry-weight'!BP41*100/'signal-per-mass-dry-weight'!BP$172</f>
        <v>0.116355897333884</v>
      </c>
      <c r="CI41" s="66">
        <f>'signal-per-mass-dry-weight'!BQ41*100/'signal-per-mass-dry-weight'!BQ$172</f>
        <v>0.139260839699662</v>
      </c>
      <c r="CJ41" s="66">
        <f t="shared" si="21"/>
        <v>0.157384519394331</v>
      </c>
      <c r="CK41" s="115">
        <f t="shared" si="22"/>
        <v>0.036017011708004</v>
      </c>
      <c r="CL41" s="66">
        <f>'signal-per-mass-dry-weight'!BR41*100/'signal-per-mass-dry-weight'!BR$172</f>
        <v>0.12823093064926</v>
      </c>
      <c r="CM41" s="66">
        <f>'signal-per-mass-dry-weight'!BS41*100/'signal-per-mass-dry-weight'!BS$172</f>
        <v>0.101234988078437</v>
      </c>
      <c r="CN41" s="66">
        <f>'signal-per-mass-dry-weight'!BT41*100/'signal-per-mass-dry-weight'!BT$172</f>
        <v>0.136253275093153</v>
      </c>
      <c r="CO41" s="66">
        <f>'signal-per-mass-dry-weight'!BU41*100/'signal-per-mass-dry-weight'!BU$172</f>
        <v>0.157850187306802</v>
      </c>
      <c r="CP41" s="66">
        <f>'signal-per-mass-dry-weight'!BV41*100/'signal-per-mass-dry-weight'!BV$172</f>
        <v>0.0927273409490345</v>
      </c>
      <c r="CQ41" s="66">
        <f t="shared" si="23"/>
        <v>0.123259344415337</v>
      </c>
      <c r="CR41" s="115">
        <f t="shared" si="24"/>
        <v>0.0264922669084975</v>
      </c>
      <c r="CS41" s="66">
        <f>'signal-per-mass-dry-weight'!BW41*100/'signal-per-mass-dry-weight'!BW$172</f>
        <v>0.172869588589875</v>
      </c>
      <c r="CT41" s="66">
        <f>'signal-per-mass-dry-weight'!BX41*100/'signal-per-mass-dry-weight'!BX$172</f>
        <v>0.109538570364135</v>
      </c>
      <c r="CU41" s="66">
        <f>'signal-per-mass-dry-weight'!BY41*100/'signal-per-mass-dry-weight'!BY$172</f>
        <v>0.0786403331451084</v>
      </c>
      <c r="CV41" s="66">
        <f>'signal-per-mass-dry-weight'!BZ41*100/'signal-per-mass-dry-weight'!BZ$172</f>
        <v>0.110957238674169</v>
      </c>
      <c r="CW41" s="66">
        <f>'signal-per-mass-dry-weight'!CA41*100/'signal-per-mass-dry-weight'!CA$172</f>
        <v>0.129276065533816</v>
      </c>
      <c r="CX41" s="66">
        <f t="shared" si="25"/>
        <v>0.120256359261421</v>
      </c>
      <c r="CY41" s="115">
        <f t="shared" si="26"/>
        <v>0.0345786974663065</v>
      </c>
      <c r="CZ41" s="66">
        <f>'signal-per-mass-dry-weight'!CB41*100/'signal-per-mass-dry-weight'!CB$172</f>
        <v>0.204928474326492</v>
      </c>
      <c r="DA41" s="66">
        <f>'signal-per-mass-dry-weight'!CC41*100/'signal-per-mass-dry-weight'!CC$172</f>
        <v>0.129490739346836</v>
      </c>
      <c r="DB41" s="66">
        <f>'signal-per-mass-dry-weight'!CD41*100/'signal-per-mass-dry-weight'!CD$172</f>
        <v>0.156126586742008</v>
      </c>
      <c r="DC41" s="66">
        <f>'signal-per-mass-dry-weight'!CE41*100/'signal-per-mass-dry-weight'!CE$172</f>
        <v>0.0965898605816798</v>
      </c>
      <c r="DD41" s="66">
        <f>'signal-per-mass-dry-weight'!CF41*100/'signal-per-mass-dry-weight'!CF$172</f>
        <v>0.202359184285309</v>
      </c>
      <c r="DE41" s="66">
        <f t="shared" si="27"/>
        <v>0.157898969056465</v>
      </c>
      <c r="DF41" s="115">
        <f t="shared" si="28"/>
        <v>0.0467906527535556</v>
      </c>
      <c r="DG41" s="66">
        <f>'signal-per-mass-dry-weight'!CG41*100/'signal-per-mass-dry-weight'!CG$172</f>
        <v>0.118342748600577</v>
      </c>
      <c r="DH41" s="66">
        <f>'signal-per-mass-dry-weight'!CH41*100/'signal-per-mass-dry-weight'!CH$172</f>
        <v>0</v>
      </c>
      <c r="DI41" s="66">
        <f>'signal-per-mass-dry-weight'!CI41*100/'signal-per-mass-dry-weight'!CI$172</f>
        <v>0.142549947007709</v>
      </c>
      <c r="DJ41" s="66">
        <f>'signal-per-mass-dry-weight'!CJ41*100/'signal-per-mass-dry-weight'!CJ$172</f>
        <v>0.158373188585158</v>
      </c>
      <c r="DK41" s="66">
        <f>'signal-per-mass-dry-weight'!CK41*100/'signal-per-mass-dry-weight'!CK$172</f>
        <v>0.152288785121235</v>
      </c>
      <c r="DL41" s="66">
        <f t="shared" si="29"/>
        <v>0.114310933862936</v>
      </c>
      <c r="DM41" s="115">
        <f t="shared" si="30"/>
        <v>0.065697196423229</v>
      </c>
      <c r="DN41" s="66">
        <f>'signal-per-mass-dry-weight'!CL41*100/'signal-per-mass-dry-weight'!CL$172</f>
        <v>0.233427183347042</v>
      </c>
      <c r="DO41" s="66">
        <f>'signal-per-mass-dry-weight'!CM41*100/'signal-per-mass-dry-weight'!CM$172</f>
        <v>0.101000431535039</v>
      </c>
      <c r="DP41" s="66">
        <f>'signal-per-mass-dry-weight'!CN41*100/'signal-per-mass-dry-weight'!CN$172</f>
        <v>0.235258374895592</v>
      </c>
      <c r="DQ41" s="66">
        <f>'signal-per-mass-dry-weight'!CO41*100/'signal-per-mass-dry-weight'!CO$172</f>
        <v>0.276197282763925</v>
      </c>
      <c r="DR41" s="66">
        <f>'signal-per-mass-dry-weight'!CP41*100/'signal-per-mass-dry-weight'!CP$172</f>
        <v>0.160520272368054</v>
      </c>
      <c r="DS41" s="66">
        <f t="shared" si="31"/>
        <v>0.20128070898193</v>
      </c>
      <c r="DT41" s="115">
        <f t="shared" si="32"/>
        <v>0.0698532709686161</v>
      </c>
      <c r="DU41" s="66">
        <f>'signal-per-mass-dry-weight'!CQ41*100/'signal-per-mass-dry-weight'!CQ$172</f>
        <v>0.217679130554071</v>
      </c>
      <c r="DV41" s="66">
        <f>'signal-per-mass-dry-weight'!CR41*100/'signal-per-mass-dry-weight'!CR$172</f>
        <v>0.110026945381238</v>
      </c>
      <c r="DW41" s="66">
        <f>'signal-per-mass-dry-weight'!CS41*100/'signal-per-mass-dry-weight'!CS$172</f>
        <v>0.127719664841258</v>
      </c>
      <c r="DX41" s="66">
        <f>'signal-per-mass-dry-weight'!CT41*100/'signal-per-mass-dry-weight'!CT$172</f>
        <v>0.127790653858346</v>
      </c>
      <c r="DY41" s="66">
        <f>'signal-per-mass-dry-weight'!CU41*100/'signal-per-mass-dry-weight'!CU$172</f>
        <v>0</v>
      </c>
      <c r="DZ41" s="66">
        <f t="shared" si="33"/>
        <v>0.116643278926983</v>
      </c>
      <c r="EA41" s="115">
        <f t="shared" si="34"/>
        <v>0.0776283195670558</v>
      </c>
      <c r="EB41" s="66">
        <f>'signal-per-mass-dry-weight'!CV41*100/'signal-per-mass-dry-weight'!CV$172</f>
        <v>0.156435310244024</v>
      </c>
      <c r="EC41" s="66">
        <f>'signal-per-mass-dry-weight'!CW41*100/'signal-per-mass-dry-weight'!CW$172</f>
        <v>0.189913430980413</v>
      </c>
      <c r="ED41" s="66">
        <f>'signal-per-mass-dry-weight'!CX41*100/'signal-per-mass-dry-weight'!CX$172</f>
        <v>0.0761796547604058</v>
      </c>
      <c r="EE41" s="66">
        <f>'signal-per-mass-dry-weight'!CY41*100/'signal-per-mass-dry-weight'!CY$172</f>
        <v>0.121695733133439</v>
      </c>
      <c r="EF41" s="66">
        <f>'signal-per-mass-dry-weight'!CZ41*100/'signal-per-mass-dry-weight'!CZ$172</f>
        <v>0.100838062905776</v>
      </c>
      <c r="EG41" s="66">
        <f t="shared" si="35"/>
        <v>0.129012438404812</v>
      </c>
      <c r="EH41" s="115">
        <f t="shared" si="36"/>
        <v>0.0449988261930485</v>
      </c>
    </row>
    <row r="42" spans="1:138">
      <c r="A42">
        <f>'imported data from Web Calc'!A43</f>
        <v>762.5</v>
      </c>
      <c r="B42" t="str">
        <f>'imported data from Web Calc'!B43</f>
        <v>C40H73O10P</v>
      </c>
      <c r="C42" s="61" t="str">
        <f>'imported data from Web Calc'!C43</f>
        <v>PG(34:3)</v>
      </c>
      <c r="D42" s="96"/>
      <c r="E42" s="96"/>
      <c r="F42" s="96"/>
      <c r="G42" s="66">
        <f>'signal-per-mass-dry-weight'!G42*100/'signal-per-mass-dry-weight'!G$172</f>
        <v>0.49012830559355</v>
      </c>
      <c r="H42" s="66">
        <f>'signal-per-mass-dry-weight'!H42*100/'signal-per-mass-dry-weight'!H$172</f>
        <v>0.644119738833181</v>
      </c>
      <c r="I42" s="66">
        <f>'signal-per-mass-dry-weight'!I42*100/'signal-per-mass-dry-weight'!I$172</f>
        <v>0.479514070879701</v>
      </c>
      <c r="J42" s="66">
        <f>'signal-per-mass-dry-weight'!J42*100/'signal-per-mass-dry-weight'!J$172</f>
        <v>0.522390533046981</v>
      </c>
      <c r="K42" s="66">
        <f>'signal-per-mass-dry-weight'!K42*100/'signal-per-mass-dry-weight'!K$172</f>
        <v>0.486324805974517</v>
      </c>
      <c r="L42" s="66">
        <f>'signal-per-mass-dry-weight'!L42*100/'signal-per-mass-dry-weight'!L$172</f>
        <v>0.485644268101864</v>
      </c>
      <c r="M42" s="66">
        <f>'signal-per-mass-dry-weight'!M42*100/'signal-per-mass-dry-weight'!M$172</f>
        <v>0.483502927763838</v>
      </c>
      <c r="N42" s="66">
        <f>'signal-per-mass-dry-weight'!N42*100/'signal-per-mass-dry-weight'!N$172</f>
        <v>0.547453168902269</v>
      </c>
      <c r="O42" s="66">
        <f>'signal-per-mass-dry-weight'!O42*100/'signal-per-mass-dry-weight'!O$172</f>
        <v>0.546570868800295</v>
      </c>
      <c r="P42" s="66">
        <f>'signal-per-mass-dry-weight'!P42*100/'signal-per-mass-dry-weight'!P$172</f>
        <v>0.600428277152202</v>
      </c>
      <c r="Q42" s="66">
        <f t="shared" si="0"/>
        <v>0.52860769650484</v>
      </c>
      <c r="R42" s="115">
        <f t="shared" si="1"/>
        <v>0.0565456502055248</v>
      </c>
      <c r="S42" s="66">
        <f t="shared" si="2"/>
        <v>0.106970917335115</v>
      </c>
      <c r="T42" s="66">
        <f>'signal-per-mass-dry-weight'!T42*100/'signal-per-mass-dry-weight'!T$172</f>
        <v>0.647317843637667</v>
      </c>
      <c r="U42" s="66">
        <f>'signal-per-mass-dry-weight'!U42*100/'signal-per-mass-dry-weight'!U$172</f>
        <v>0.574118211688947</v>
      </c>
      <c r="V42" s="66">
        <f>'signal-per-mass-dry-weight'!V42*100/'signal-per-mass-dry-weight'!V$172</f>
        <v>0.722795656354646</v>
      </c>
      <c r="W42" s="66">
        <f>'signal-per-mass-dry-weight'!W42*100/'signal-per-mass-dry-weight'!W$172</f>
        <v>0.562562340288101</v>
      </c>
      <c r="X42" s="66">
        <f>'signal-per-mass-dry-weight'!X42*100/'signal-per-mass-dry-weight'!X$172</f>
        <v>0.682262254140852</v>
      </c>
      <c r="Y42" s="66">
        <f t="shared" si="3"/>
        <v>0.637811261222043</v>
      </c>
      <c r="Z42" s="115">
        <f t="shared" si="4"/>
        <v>0.0689344216580067</v>
      </c>
      <c r="AA42" s="66">
        <f>'signal-per-mass-dry-weight'!Y42*100/'signal-per-mass-dry-weight'!Y$172</f>
        <v>0.483848624224691</v>
      </c>
      <c r="AB42" s="66">
        <f>'signal-per-mass-dry-weight'!Z42*100/'signal-per-mass-dry-weight'!Z$172</f>
        <v>0.468245748389502</v>
      </c>
      <c r="AC42" s="66">
        <f>'signal-per-mass-dry-weight'!AA42*100/'signal-per-mass-dry-weight'!AA$172</f>
        <v>0.474060793705359</v>
      </c>
      <c r="AD42" s="66">
        <f>'signal-per-mass-dry-weight'!AB42*100/'signal-per-mass-dry-weight'!AB$172</f>
        <v>0.518539396462126</v>
      </c>
      <c r="AE42" s="66">
        <f>'signal-per-mass-dry-weight'!AC42*100/'signal-per-mass-dry-weight'!AC$172</f>
        <v>0.57610341977907</v>
      </c>
      <c r="AF42" s="66">
        <f t="shared" si="5"/>
        <v>0.50415959651215</v>
      </c>
      <c r="AG42" s="115">
        <f t="shared" si="6"/>
        <v>0.044696113828564</v>
      </c>
      <c r="AH42" s="66">
        <f>'signal-per-mass-dry-weight'!AD42*100/'signal-per-mass-dry-weight'!AD$172</f>
        <v>0.558680029913755</v>
      </c>
      <c r="AI42" s="66">
        <f>'signal-per-mass-dry-weight'!AE42*100/'signal-per-mass-dry-weight'!AE$172</f>
        <v>0.591977626795852</v>
      </c>
      <c r="AJ42" s="66">
        <f>'signal-per-mass-dry-weight'!AF42*100/'signal-per-mass-dry-weight'!AF$172</f>
        <v>0.63249631665237</v>
      </c>
      <c r="AK42" s="66">
        <f>'signal-per-mass-dry-weight'!AG42*100/'signal-per-mass-dry-weight'!AG$172</f>
        <v>0.657461380312745</v>
      </c>
      <c r="AL42" s="66">
        <f>'signal-per-mass-dry-weight'!AH42*100/'signal-per-mass-dry-weight'!AH$172</f>
        <v>0.6789838469505</v>
      </c>
      <c r="AM42" s="66">
        <f t="shared" si="7"/>
        <v>0.623919840125045</v>
      </c>
      <c r="AN42" s="115">
        <f t="shared" si="8"/>
        <v>0.0487523680046246</v>
      </c>
      <c r="AO42" s="66">
        <f>'signal-per-mass-dry-weight'!AI42*100/'signal-per-mass-dry-weight'!AI$172</f>
        <v>0.382570382598877</v>
      </c>
      <c r="AP42" s="66">
        <f>'signal-per-mass-dry-weight'!AJ42*100/'signal-per-mass-dry-weight'!AJ$172</f>
        <v>0.523258946422048</v>
      </c>
      <c r="AQ42" s="66">
        <f>'signal-per-mass-dry-weight'!AK42*100/'signal-per-mass-dry-weight'!AK$172</f>
        <v>0.51156063366794</v>
      </c>
      <c r="AR42" s="66">
        <f>'signal-per-mass-dry-weight'!AL42*100/'signal-per-mass-dry-weight'!AL$172</f>
        <v>0.585650449933995</v>
      </c>
      <c r="AS42" s="66">
        <f>'signal-per-mass-dry-weight'!AM42*100/'signal-per-mass-dry-weight'!AM$172</f>
        <v>0.512480651870627</v>
      </c>
      <c r="AT42" s="66">
        <f t="shared" si="9"/>
        <v>0.503104212898697</v>
      </c>
      <c r="AU42" s="115">
        <f t="shared" si="10"/>
        <v>0.0740066338898935</v>
      </c>
      <c r="AV42" s="66">
        <f>'signal-per-mass-dry-weight'!AN42*100/'signal-per-mass-dry-weight'!AN$172</f>
        <v>0.691674044187239</v>
      </c>
      <c r="AW42" s="66">
        <f>'signal-per-mass-dry-weight'!AO42*100/'signal-per-mass-dry-weight'!AO$172</f>
        <v>0.595133234413674</v>
      </c>
      <c r="AX42" s="66">
        <f>'signal-per-mass-dry-weight'!AP42*100/'signal-per-mass-dry-weight'!AP$172</f>
        <v>0.422797444001821</v>
      </c>
      <c r="AY42" s="66">
        <f>'signal-per-mass-dry-weight'!AQ42*100/'signal-per-mass-dry-weight'!AQ$172</f>
        <v>0.442117032699546</v>
      </c>
      <c r="AZ42" s="66">
        <f>'signal-per-mass-dry-weight'!AR42*100/'signal-per-mass-dry-weight'!AR$172</f>
        <v>0.422063842685579</v>
      </c>
      <c r="BA42" s="66">
        <f t="shared" si="11"/>
        <v>0.514757119597572</v>
      </c>
      <c r="BB42" s="115">
        <f t="shared" si="12"/>
        <v>0.122561337484654</v>
      </c>
      <c r="BC42" s="66">
        <f>'signal-per-mass-dry-weight'!AS42*100/'signal-per-mass-dry-weight'!AS$172</f>
        <v>0.582298947216452</v>
      </c>
      <c r="BD42" s="66">
        <f>'signal-per-mass-dry-weight'!AT42*100/'signal-per-mass-dry-weight'!AT$172</f>
        <v>0.481870931280013</v>
      </c>
      <c r="BE42" s="66">
        <f>'signal-per-mass-dry-weight'!AU42*100/'signal-per-mass-dry-weight'!AU$172</f>
        <v>0.525329609995685</v>
      </c>
      <c r="BF42" s="66">
        <f>'signal-per-mass-dry-weight'!AV42*100/'signal-per-mass-dry-weight'!AV$172</f>
        <v>0.552716115689496</v>
      </c>
      <c r="BG42" s="66">
        <f>'signal-per-mass-dry-weight'!AW42*100/'signal-per-mass-dry-weight'!AW$172</f>
        <v>0.525862638424682</v>
      </c>
      <c r="BH42" s="66">
        <f t="shared" si="13"/>
        <v>0.533615648521266</v>
      </c>
      <c r="BI42" s="115">
        <f t="shared" si="14"/>
        <v>0.0372195337835916</v>
      </c>
      <c r="BJ42" s="66">
        <f>'signal-per-mass-dry-weight'!AX42*100/'signal-per-mass-dry-weight'!AX$172</f>
        <v>0.426333714531866</v>
      </c>
      <c r="BK42" s="66">
        <f>'signal-per-mass-dry-weight'!AY42*100/'signal-per-mass-dry-weight'!AY$172</f>
        <v>0.580501985814344</v>
      </c>
      <c r="BL42" s="66">
        <f>'signal-per-mass-dry-weight'!AZ42*100/'signal-per-mass-dry-weight'!AZ$172</f>
        <v>0.487285699274205</v>
      </c>
      <c r="BM42" s="66">
        <f>'signal-per-mass-dry-weight'!BA42*100/'signal-per-mass-dry-weight'!BA$172</f>
        <v>0.623295751136337</v>
      </c>
      <c r="BN42" s="66">
        <f>'signal-per-mass-dry-weight'!BB42*100/'signal-per-mass-dry-weight'!BB$172</f>
        <v>0.507508520085079</v>
      </c>
      <c r="BO42" s="66">
        <f t="shared" si="15"/>
        <v>0.524985134168366</v>
      </c>
      <c r="BP42" s="115">
        <f t="shared" si="16"/>
        <v>0.0777911952806304</v>
      </c>
      <c r="BQ42" s="66">
        <f>'signal-per-mass-dry-weight'!BC42*100/'signal-per-mass-dry-weight'!BC$172</f>
        <v>0.3747746811157</v>
      </c>
      <c r="BR42" s="66">
        <f>'signal-per-mass-dry-weight'!BD42*100/'signal-per-mass-dry-weight'!BD$172</f>
        <v>0.47406490450277</v>
      </c>
      <c r="BS42" s="66">
        <f>'signal-per-mass-dry-weight'!BE42*100/'signal-per-mass-dry-weight'!BE$172</f>
        <v>0.456798754451869</v>
      </c>
      <c r="BT42" s="66">
        <f>'signal-per-mass-dry-weight'!BF42*100/'signal-per-mass-dry-weight'!BF$172</f>
        <v>0.493073466905033</v>
      </c>
      <c r="BU42" s="66">
        <f>'signal-per-mass-dry-weight'!BG42*100/'signal-per-mass-dry-weight'!BG$172</f>
        <v>0.432465267132226</v>
      </c>
      <c r="BV42" s="66">
        <f t="shared" si="17"/>
        <v>0.44623541482152</v>
      </c>
      <c r="BW42" s="115">
        <f t="shared" si="18"/>
        <v>0.0457605758054951</v>
      </c>
      <c r="BX42" s="66">
        <f>'signal-per-mass-dry-weight'!BH42*100/'signal-per-mass-dry-weight'!BH$172</f>
        <v>0.510904810070165</v>
      </c>
      <c r="BY42" s="66">
        <f>'signal-per-mass-dry-weight'!BI42*100/'signal-per-mass-dry-weight'!BI$172</f>
        <v>0.550837740247881</v>
      </c>
      <c r="BZ42" s="66">
        <f>'signal-per-mass-dry-weight'!BJ42*100/'signal-per-mass-dry-weight'!BJ$172</f>
        <v>0.419778476214278</v>
      </c>
      <c r="CA42" s="66">
        <f>'signal-per-mass-dry-weight'!BK42*100/'signal-per-mass-dry-weight'!BK$172</f>
        <v>0.568491694557467</v>
      </c>
      <c r="CB42" s="66">
        <f>'signal-per-mass-dry-weight'!BL42*100/'signal-per-mass-dry-weight'!BL$172</f>
        <v>0.804974741913197</v>
      </c>
      <c r="CC42" s="66">
        <f t="shared" si="19"/>
        <v>0.570997492600598</v>
      </c>
      <c r="CD42" s="115">
        <f t="shared" si="20"/>
        <v>0.142860394481112</v>
      </c>
      <c r="CE42" s="121">
        <f>'signal-per-mass-dry-weight'!BM42*100/'signal-per-mass-dry-weight'!BM$172</f>
        <v>0.332690656048446</v>
      </c>
      <c r="CF42" s="66">
        <f>'signal-per-mass-dry-weight'!BN42*100/'signal-per-mass-dry-weight'!BN$172</f>
        <v>0.380163948970434</v>
      </c>
      <c r="CG42" s="66">
        <f>'signal-per-mass-dry-weight'!BO42*100/'signal-per-mass-dry-weight'!BO$172</f>
        <v>0.355906716441512</v>
      </c>
      <c r="CH42" s="66">
        <f>'signal-per-mass-dry-weight'!BP42*100/'signal-per-mass-dry-weight'!BP$172</f>
        <v>0.314160922801487</v>
      </c>
      <c r="CI42" s="66">
        <f>'signal-per-mass-dry-weight'!BQ42*100/'signal-per-mass-dry-weight'!BQ$172</f>
        <v>0.455762748107986</v>
      </c>
      <c r="CJ42" s="66">
        <f t="shared" si="21"/>
        <v>0.367736998473973</v>
      </c>
      <c r="CK42" s="115">
        <f t="shared" si="22"/>
        <v>0.0550943719269716</v>
      </c>
      <c r="CL42" s="66">
        <f>'signal-per-mass-dry-weight'!BR42*100/'signal-per-mass-dry-weight'!BR$172</f>
        <v>0.412418398574646</v>
      </c>
      <c r="CM42" s="66">
        <f>'signal-per-mass-dry-weight'!BS42*100/'signal-per-mass-dry-weight'!BS$172</f>
        <v>0.424789949976186</v>
      </c>
      <c r="CN42" s="66">
        <f>'signal-per-mass-dry-weight'!BT42*100/'signal-per-mass-dry-weight'!BT$172</f>
        <v>0.418156602872091</v>
      </c>
      <c r="CO42" s="66">
        <f>'signal-per-mass-dry-weight'!BU42*100/'signal-per-mass-dry-weight'!BU$172</f>
        <v>0.338800402024355</v>
      </c>
      <c r="CP42" s="66">
        <f>'signal-per-mass-dry-weight'!BV42*100/'signal-per-mass-dry-weight'!BV$172</f>
        <v>0.303939617555169</v>
      </c>
      <c r="CQ42" s="66">
        <f t="shared" si="23"/>
        <v>0.37962099420049</v>
      </c>
      <c r="CR42" s="115">
        <f t="shared" si="24"/>
        <v>0.0547605901898911</v>
      </c>
      <c r="CS42" s="66">
        <f>'signal-per-mass-dry-weight'!BW42*100/'signal-per-mass-dry-weight'!BW$172</f>
        <v>0.388956574327218</v>
      </c>
      <c r="CT42" s="66">
        <f>'signal-per-mass-dry-weight'!BX42*100/'signal-per-mass-dry-weight'!BX$172</f>
        <v>0.49503007760715</v>
      </c>
      <c r="CU42" s="66">
        <f>'signal-per-mass-dry-weight'!BY42*100/'signal-per-mass-dry-weight'!BY$172</f>
        <v>0.412861749011819</v>
      </c>
      <c r="CV42" s="66">
        <f>'signal-per-mass-dry-weight'!BZ42*100/'signal-per-mass-dry-weight'!BZ$172</f>
        <v>0.639113694763213</v>
      </c>
      <c r="CW42" s="66">
        <f>'signal-per-mass-dry-weight'!CA42*100/'signal-per-mass-dry-weight'!CA$172</f>
        <v>0.344736174756843</v>
      </c>
      <c r="CX42" s="66">
        <f t="shared" si="25"/>
        <v>0.456139654093248</v>
      </c>
      <c r="CY42" s="115">
        <f t="shared" si="26"/>
        <v>0.115962540377839</v>
      </c>
      <c r="CZ42" s="66">
        <f>'signal-per-mass-dry-weight'!CB42*100/'signal-per-mass-dry-weight'!CB$172</f>
        <v>0.409856948652984</v>
      </c>
      <c r="DA42" s="66">
        <f>'signal-per-mass-dry-weight'!CC42*100/'signal-per-mass-dry-weight'!CC$172</f>
        <v>0.405737649953419</v>
      </c>
      <c r="DB42" s="66">
        <f>'signal-per-mass-dry-weight'!CD42*100/'signal-per-mass-dry-weight'!CD$172</f>
        <v>0.403977543194945</v>
      </c>
      <c r="DC42" s="66">
        <f>'signal-per-mass-dry-weight'!CE42*100/'signal-per-mass-dry-weight'!CE$172</f>
        <v>0.323576032948627</v>
      </c>
      <c r="DD42" s="66">
        <f>'signal-per-mass-dry-weight'!CF42*100/'signal-per-mass-dry-weight'!CF$172</f>
        <v>0.475029610568055</v>
      </c>
      <c r="DE42" s="66">
        <f t="shared" si="27"/>
        <v>0.403635557063606</v>
      </c>
      <c r="DF42" s="115">
        <f t="shared" si="28"/>
        <v>0.0537351833988973</v>
      </c>
      <c r="DG42" s="66">
        <f>'signal-per-mass-dry-weight'!CG42*100/'signal-per-mass-dry-weight'!CG$172</f>
        <v>0.485828125833949</v>
      </c>
      <c r="DH42" s="66">
        <f>'signal-per-mass-dry-weight'!CH42*100/'signal-per-mass-dry-weight'!CH$172</f>
        <v>0.446105202492695</v>
      </c>
      <c r="DI42" s="66">
        <f>'signal-per-mass-dry-weight'!CI42*100/'signal-per-mass-dry-weight'!CI$172</f>
        <v>0.37932782508831</v>
      </c>
      <c r="DJ42" s="66">
        <f>'signal-per-mass-dry-weight'!CJ42*100/'signal-per-mass-dry-weight'!CJ$172</f>
        <v>0.456329526431812</v>
      </c>
      <c r="DK42" s="66">
        <f>'signal-per-mass-dry-weight'!CK42*100/'signal-per-mass-dry-weight'!CK$172</f>
        <v>0.394999036408203</v>
      </c>
      <c r="DL42" s="66">
        <f t="shared" si="29"/>
        <v>0.432517943250994</v>
      </c>
      <c r="DM42" s="115">
        <f t="shared" si="30"/>
        <v>0.0442448802550773</v>
      </c>
      <c r="DN42" s="66">
        <f>'signal-per-mass-dry-weight'!CL42*100/'signal-per-mass-dry-weight'!CL$172</f>
        <v>0.539297285663855</v>
      </c>
      <c r="DO42" s="66">
        <f>'signal-per-mass-dry-weight'!CM42*100/'signal-per-mass-dry-weight'!CM$172</f>
        <v>0.570652438172969</v>
      </c>
      <c r="DP42" s="66">
        <f>'signal-per-mass-dry-weight'!CN42*100/'signal-per-mass-dry-weight'!CN$172</f>
        <v>0.69009123302707</v>
      </c>
      <c r="DQ42" s="66">
        <f>'signal-per-mass-dry-weight'!CO42*100/'signal-per-mass-dry-weight'!CO$172</f>
        <v>0.493968217250866</v>
      </c>
      <c r="DR42" s="66">
        <f>'signal-per-mass-dry-weight'!CP42*100/'signal-per-mass-dry-weight'!CP$172</f>
        <v>0.505341598195726</v>
      </c>
      <c r="DS42" s="66">
        <f t="shared" si="31"/>
        <v>0.559870154462097</v>
      </c>
      <c r="DT42" s="115">
        <f t="shared" si="32"/>
        <v>0.078761441473484</v>
      </c>
      <c r="DU42" s="66">
        <f>'signal-per-mass-dry-weight'!CQ42*100/'signal-per-mass-dry-weight'!CQ$172</f>
        <v>0.429079055419082</v>
      </c>
      <c r="DV42" s="66">
        <f>'signal-per-mass-dry-weight'!CR42*100/'signal-per-mass-dry-weight'!CR$172</f>
        <v>0.401274741978634</v>
      </c>
      <c r="DW42" s="66">
        <f>'signal-per-mass-dry-weight'!CS42*100/'signal-per-mass-dry-weight'!CS$172</f>
        <v>0.293003936988769</v>
      </c>
      <c r="DX42" s="66">
        <f>'signal-per-mass-dry-weight'!CT42*100/'signal-per-mass-dry-weight'!CT$172</f>
        <v>0.336291194364069</v>
      </c>
      <c r="DY42" s="66">
        <f>'signal-per-mass-dry-weight'!CU42*100/'signal-per-mass-dry-weight'!CU$172</f>
        <v>0.410108324810546</v>
      </c>
      <c r="DZ42" s="66">
        <f t="shared" si="33"/>
        <v>0.37395145071222</v>
      </c>
      <c r="EA42" s="115">
        <f t="shared" si="34"/>
        <v>0.0571483365399293</v>
      </c>
      <c r="EB42" s="66">
        <f>'signal-per-mass-dry-weight'!CV42*100/'signal-per-mass-dry-weight'!CV$172</f>
        <v>0.59966868926876</v>
      </c>
      <c r="EC42" s="66">
        <f>'signal-per-mass-dry-weight'!CW42*100/'signal-per-mass-dry-weight'!CW$172</f>
        <v>0.562204045680112</v>
      </c>
      <c r="ED42" s="66">
        <f>'signal-per-mass-dry-weight'!CX42*100/'signal-per-mass-dry-weight'!CX$172</f>
        <v>0.358044377373907</v>
      </c>
      <c r="EE42" s="66">
        <f>'signal-per-mass-dry-weight'!CY42*100/'signal-per-mass-dry-weight'!CY$172</f>
        <v>0.283956710644691</v>
      </c>
      <c r="EF42" s="66">
        <f>'signal-per-mass-dry-weight'!CZ42*100/'signal-per-mass-dry-weight'!CZ$172</f>
        <v>0.497787897836447</v>
      </c>
      <c r="EG42" s="66">
        <f t="shared" si="35"/>
        <v>0.460332344160783</v>
      </c>
      <c r="EH42" s="115">
        <f t="shared" si="36"/>
        <v>0.134876398405391</v>
      </c>
    </row>
    <row r="43" spans="1:138">
      <c r="A43">
        <f>'imported data from Web Calc'!A44</f>
        <v>764.5</v>
      </c>
      <c r="B43" t="str">
        <f>'imported data from Web Calc'!B44</f>
        <v>C40H75O10P</v>
      </c>
      <c r="C43" s="61" t="str">
        <f>'imported data from Web Calc'!C44</f>
        <v>PG(34:2)</v>
      </c>
      <c r="D43" s="96"/>
      <c r="E43" s="96"/>
      <c r="F43" s="96"/>
      <c r="G43" s="66">
        <f>'signal-per-mass-dry-weight'!G43*100/'signal-per-mass-dry-weight'!G$172</f>
        <v>2.77913641011667</v>
      </c>
      <c r="H43" s="66">
        <f>'signal-per-mass-dry-weight'!H43*100/'signal-per-mass-dry-weight'!H$172</f>
        <v>2.72770706792834</v>
      </c>
      <c r="I43" s="66">
        <f>'signal-per-mass-dry-weight'!I43*100/'signal-per-mass-dry-weight'!I$172</f>
        <v>2.52745814641349</v>
      </c>
      <c r="J43" s="66">
        <f>'signal-per-mass-dry-weight'!J43*100/'signal-per-mass-dry-weight'!J$172</f>
        <v>2.63748125237023</v>
      </c>
      <c r="K43" s="66">
        <f>'signal-per-mass-dry-weight'!K43*100/'signal-per-mass-dry-weight'!K$172</f>
        <v>2.57077342411792</v>
      </c>
      <c r="L43" s="66">
        <f>'signal-per-mass-dry-weight'!L43*100/'signal-per-mass-dry-weight'!L$172</f>
        <v>2.88784065261721</v>
      </c>
      <c r="M43" s="66">
        <f>'signal-per-mass-dry-weight'!M43*100/'signal-per-mass-dry-weight'!M$172</f>
        <v>2.70668209030307</v>
      </c>
      <c r="N43" s="66">
        <f>'signal-per-mass-dry-weight'!N43*100/'signal-per-mass-dry-weight'!N$172</f>
        <v>2.85580135673453</v>
      </c>
      <c r="O43" s="66">
        <f>'signal-per-mass-dry-weight'!O43*100/'signal-per-mass-dry-weight'!O$172</f>
        <v>2.73950825023035</v>
      </c>
      <c r="P43" s="66">
        <f>'signal-per-mass-dry-weight'!P43*100/'signal-per-mass-dry-weight'!P$172</f>
        <v>2.74091920303184</v>
      </c>
      <c r="Q43" s="66">
        <f t="shared" si="0"/>
        <v>2.71733078538637</v>
      </c>
      <c r="R43" s="115">
        <f t="shared" si="1"/>
        <v>0.114136171906167</v>
      </c>
      <c r="S43" s="66">
        <f t="shared" si="2"/>
        <v>0.0420030467103911</v>
      </c>
      <c r="T43" s="66">
        <f>'signal-per-mass-dry-weight'!T43*100/'signal-per-mass-dry-weight'!T$172</f>
        <v>2.45187648445905</v>
      </c>
      <c r="U43" s="66">
        <f>'signal-per-mass-dry-weight'!U43*100/'signal-per-mass-dry-weight'!U$172</f>
        <v>2.24202837814169</v>
      </c>
      <c r="V43" s="66">
        <f>'signal-per-mass-dry-weight'!V43*100/'signal-per-mass-dry-weight'!V$172</f>
        <v>2.54556998973636</v>
      </c>
      <c r="W43" s="66">
        <f>'signal-per-mass-dry-weight'!W43*100/'signal-per-mass-dry-weight'!W$172</f>
        <v>2.53569407357397</v>
      </c>
      <c r="X43" s="66">
        <f>'signal-per-mass-dry-weight'!X43*100/'signal-per-mass-dry-weight'!X$172</f>
        <v>2.86303275528778</v>
      </c>
      <c r="Y43" s="66">
        <f t="shared" si="3"/>
        <v>2.52764033623977</v>
      </c>
      <c r="Z43" s="115">
        <f t="shared" si="4"/>
        <v>0.223712293895362</v>
      </c>
      <c r="AA43" s="66">
        <f>'signal-per-mass-dry-weight'!Y43*100/'signal-per-mass-dry-weight'!Y$172</f>
        <v>2.10811008174859</v>
      </c>
      <c r="AB43" s="66">
        <f>'signal-per-mass-dry-weight'!Z43*100/'signal-per-mass-dry-weight'!Z$172</f>
        <v>1.81598713142527</v>
      </c>
      <c r="AC43" s="66">
        <f>'signal-per-mass-dry-weight'!AA43*100/'signal-per-mass-dry-weight'!AA$172</f>
        <v>2.421136993394</v>
      </c>
      <c r="AD43" s="66">
        <f>'signal-per-mass-dry-weight'!AB43*100/'signal-per-mass-dry-weight'!AB$172</f>
        <v>2.2412425024863</v>
      </c>
      <c r="AE43" s="66">
        <f>'signal-per-mass-dry-weight'!AC43*100/'signal-per-mass-dry-weight'!AC$172</f>
        <v>2.55266587794474</v>
      </c>
      <c r="AF43" s="66">
        <f t="shared" si="5"/>
        <v>2.22782851739978</v>
      </c>
      <c r="AG43" s="115">
        <f t="shared" si="6"/>
        <v>0.285925359022724</v>
      </c>
      <c r="AH43" s="66">
        <f>'signal-per-mass-dry-weight'!AD43*100/'signal-per-mass-dry-weight'!AD$172</f>
        <v>3.05161933412647</v>
      </c>
      <c r="AI43" s="66">
        <f>'signal-per-mass-dry-weight'!AE43*100/'signal-per-mass-dry-weight'!AE$172</f>
        <v>4.15933439088899</v>
      </c>
      <c r="AJ43" s="66">
        <f>'signal-per-mass-dry-weight'!AF43*100/'signal-per-mass-dry-weight'!AF$172</f>
        <v>2.85825085495206</v>
      </c>
      <c r="AK43" s="66">
        <f>'signal-per-mass-dry-weight'!AG43*100/'signal-per-mass-dry-weight'!AG$172</f>
        <v>2.79224410151627</v>
      </c>
      <c r="AL43" s="66">
        <f>'signal-per-mass-dry-weight'!AH43*100/'signal-per-mass-dry-weight'!AH$172</f>
        <v>2.97681940218235</v>
      </c>
      <c r="AM43" s="66">
        <f t="shared" si="7"/>
        <v>3.16765361673323</v>
      </c>
      <c r="AN43" s="115">
        <f t="shared" si="8"/>
        <v>0.563465789362299</v>
      </c>
      <c r="AO43" s="66">
        <f>'signal-per-mass-dry-weight'!AI43*100/'signal-per-mass-dry-weight'!AI$172</f>
        <v>1.81970434157901</v>
      </c>
      <c r="AP43" s="66">
        <f>'signal-per-mass-dry-weight'!AJ43*100/'signal-per-mass-dry-weight'!AJ$172</f>
        <v>2.31750629024026</v>
      </c>
      <c r="AQ43" s="66">
        <f>'signal-per-mass-dry-weight'!AK43*100/'signal-per-mass-dry-weight'!AK$172</f>
        <v>1.52800029272734</v>
      </c>
      <c r="AR43" s="66">
        <f>'signal-per-mass-dry-weight'!AL43*100/'signal-per-mass-dry-weight'!AL$172</f>
        <v>2.01526503039787</v>
      </c>
      <c r="AS43" s="66">
        <f>'signal-per-mass-dry-weight'!AM43*100/'signal-per-mass-dry-weight'!AM$172</f>
        <v>2.22373896190863</v>
      </c>
      <c r="AT43" s="66">
        <f t="shared" si="9"/>
        <v>1.98084298337062</v>
      </c>
      <c r="AU43" s="115">
        <f t="shared" si="10"/>
        <v>0.318024244457628</v>
      </c>
      <c r="AV43" s="66">
        <f>'signal-per-mass-dry-weight'!AN43*100/'signal-per-mass-dry-weight'!AN$172</f>
        <v>2.20034075588492</v>
      </c>
      <c r="AW43" s="66">
        <f>'signal-per-mass-dry-weight'!AO43*100/'signal-per-mass-dry-weight'!AO$172</f>
        <v>2.05064182497463</v>
      </c>
      <c r="AX43" s="66">
        <f>'signal-per-mass-dry-weight'!AP43*100/'signal-per-mass-dry-weight'!AP$172</f>
        <v>1.71912460712883</v>
      </c>
      <c r="AY43" s="66">
        <f>'signal-per-mass-dry-weight'!AQ43*100/'signal-per-mass-dry-weight'!AQ$172</f>
        <v>1.28475289452937</v>
      </c>
      <c r="AZ43" s="66">
        <f>'signal-per-mass-dry-weight'!AR43*100/'signal-per-mass-dry-weight'!AR$172</f>
        <v>1.22926094182175</v>
      </c>
      <c r="BA43" s="66">
        <f t="shared" si="11"/>
        <v>1.6968242048679</v>
      </c>
      <c r="BB43" s="115">
        <f t="shared" si="12"/>
        <v>0.438072854426505</v>
      </c>
      <c r="BC43" s="66">
        <f>'signal-per-mass-dry-weight'!AS43*100/'signal-per-mass-dry-weight'!AS$172</f>
        <v>2.04933395638824</v>
      </c>
      <c r="BD43" s="66">
        <f>'signal-per-mass-dry-weight'!AT43*100/'signal-per-mass-dry-weight'!AT$172</f>
        <v>1.44210827797618</v>
      </c>
      <c r="BE43" s="66">
        <f>'signal-per-mass-dry-weight'!AU43*100/'signal-per-mass-dry-weight'!AU$172</f>
        <v>1.46383142479792</v>
      </c>
      <c r="BF43" s="66">
        <f>'signal-per-mass-dry-weight'!AV43*100/'signal-per-mass-dry-weight'!AV$172</f>
        <v>2.52261225750659</v>
      </c>
      <c r="BG43" s="66">
        <f>'signal-per-mass-dry-weight'!AW43*100/'signal-per-mass-dry-weight'!AW$172</f>
        <v>1.5626333134354</v>
      </c>
      <c r="BH43" s="66">
        <f t="shared" si="13"/>
        <v>1.80810384602087</v>
      </c>
      <c r="BI43" s="115">
        <f t="shared" si="14"/>
        <v>0.469426851181994</v>
      </c>
      <c r="BJ43" s="66">
        <f>'signal-per-mass-dry-weight'!AX43*100/'signal-per-mass-dry-weight'!AX$172</f>
        <v>1.79227349795357</v>
      </c>
      <c r="BK43" s="66">
        <f>'signal-per-mass-dry-weight'!AY43*100/'signal-per-mass-dry-weight'!AY$172</f>
        <v>2.38774515443635</v>
      </c>
      <c r="BL43" s="66">
        <f>'signal-per-mass-dry-weight'!AZ43*100/'signal-per-mass-dry-weight'!AZ$172</f>
        <v>2.27820396343022</v>
      </c>
      <c r="BM43" s="66">
        <f>'signal-per-mass-dry-weight'!BA43*100/'signal-per-mass-dry-weight'!BA$172</f>
        <v>1.7424109472444</v>
      </c>
      <c r="BN43" s="66">
        <f>'signal-per-mass-dry-weight'!BB43*100/'signal-per-mass-dry-weight'!BB$172</f>
        <v>1.65972489746468</v>
      </c>
      <c r="BO43" s="66">
        <f t="shared" si="15"/>
        <v>1.97207169210584</v>
      </c>
      <c r="BP43" s="115">
        <f t="shared" si="16"/>
        <v>0.33508706454644</v>
      </c>
      <c r="BQ43" s="66">
        <f>'signal-per-mass-dry-weight'!BC43*100/'signal-per-mass-dry-weight'!BC$172</f>
        <v>2.18992542965314</v>
      </c>
      <c r="BR43" s="66">
        <f>'signal-per-mass-dry-weight'!BD43*100/'signal-per-mass-dry-weight'!BD$172</f>
        <v>2.12860043826812</v>
      </c>
      <c r="BS43" s="66">
        <f>'signal-per-mass-dry-weight'!BE43*100/'signal-per-mass-dry-weight'!BE$172</f>
        <v>2.38838193832951</v>
      </c>
      <c r="BT43" s="66">
        <f>'signal-per-mass-dry-weight'!BF43*100/'signal-per-mass-dry-weight'!BF$172</f>
        <v>2.07871555756047</v>
      </c>
      <c r="BU43" s="66">
        <f>'signal-per-mass-dry-weight'!BG43*100/'signal-per-mass-dry-weight'!BG$172</f>
        <v>2.07032917883482</v>
      </c>
      <c r="BV43" s="66">
        <f t="shared" si="17"/>
        <v>2.17119050852921</v>
      </c>
      <c r="BW43" s="115">
        <f t="shared" si="18"/>
        <v>0.130443141749053</v>
      </c>
      <c r="BX43" s="66">
        <f>'signal-per-mass-dry-weight'!BH43*100/'signal-per-mass-dry-weight'!BH$172</f>
        <v>2.57937887894883</v>
      </c>
      <c r="BY43" s="66">
        <f>'signal-per-mass-dry-weight'!BI43*100/'signal-per-mass-dry-weight'!BI$172</f>
        <v>3.09370505386492</v>
      </c>
      <c r="BZ43" s="66">
        <f>'signal-per-mass-dry-weight'!BJ43*100/'signal-per-mass-dry-weight'!BJ$172</f>
        <v>2.96765131445399</v>
      </c>
      <c r="CA43" s="66">
        <f>'signal-per-mass-dry-weight'!BK43*100/'signal-per-mass-dry-weight'!BK$172</f>
        <v>3.40947356554075</v>
      </c>
      <c r="CB43" s="66">
        <f>'signal-per-mass-dry-weight'!BL43*100/'signal-per-mass-dry-weight'!BL$172</f>
        <v>3.48970868351935</v>
      </c>
      <c r="CC43" s="66">
        <f t="shared" si="19"/>
        <v>3.10798349926557</v>
      </c>
      <c r="CD43" s="115">
        <f t="shared" si="20"/>
        <v>0.366036274525305</v>
      </c>
      <c r="CE43" s="121">
        <f>'signal-per-mass-dry-weight'!BM43*100/'signal-per-mass-dry-weight'!BM$172</f>
        <v>3.09370010061361</v>
      </c>
      <c r="CF43" s="66">
        <f>'signal-per-mass-dry-weight'!BN43*100/'signal-per-mass-dry-weight'!BN$172</f>
        <v>2.43203550288019</v>
      </c>
      <c r="CG43" s="66">
        <f>'signal-per-mass-dry-weight'!BO43*100/'signal-per-mass-dry-weight'!BO$172</f>
        <v>2.93974413937167</v>
      </c>
      <c r="CH43" s="66">
        <f>'signal-per-mass-dry-weight'!BP43*100/'signal-per-mass-dry-weight'!BP$172</f>
        <v>2.86119151544021</v>
      </c>
      <c r="CI43" s="66">
        <f>'signal-per-mass-dry-weight'!BQ43*100/'signal-per-mass-dry-weight'!BQ$172</f>
        <v>3.12667713860748</v>
      </c>
      <c r="CJ43" s="66">
        <f t="shared" si="21"/>
        <v>2.89066967938263</v>
      </c>
      <c r="CK43" s="115">
        <f t="shared" si="22"/>
        <v>0.278632125473581</v>
      </c>
      <c r="CL43" s="66">
        <f>'signal-per-mass-dry-weight'!BR43*100/'signal-per-mass-dry-weight'!BR$172</f>
        <v>2.70601920678222</v>
      </c>
      <c r="CM43" s="66">
        <f>'signal-per-mass-dry-weight'!BS43*100/'signal-per-mass-dry-weight'!BS$172</f>
        <v>3.15376762860825</v>
      </c>
      <c r="CN43" s="66">
        <f>'signal-per-mass-dry-weight'!BT43*100/'signal-per-mass-dry-weight'!BT$172</f>
        <v>2.59257093780697</v>
      </c>
      <c r="CO43" s="66">
        <f>'signal-per-mass-dry-weight'!BU43*100/'signal-per-mass-dry-weight'!BU$172</f>
        <v>2.80973333406107</v>
      </c>
      <c r="CP43" s="66">
        <f>'signal-per-mass-dry-weight'!BV43*100/'signal-per-mass-dry-weight'!BV$172</f>
        <v>2.82200207621562</v>
      </c>
      <c r="CQ43" s="66">
        <f t="shared" si="23"/>
        <v>2.81681863669482</v>
      </c>
      <c r="CR43" s="115">
        <f t="shared" si="24"/>
        <v>0.20986616975802</v>
      </c>
      <c r="CS43" s="66">
        <f>'signal-per-mass-dry-weight'!BW43*100/'signal-per-mass-dry-weight'!BW$172</f>
        <v>3.32255349269739</v>
      </c>
      <c r="CT43" s="66">
        <f>'signal-per-mass-dry-weight'!BX43*100/'signal-per-mass-dry-weight'!BX$172</f>
        <v>4.01248209287702</v>
      </c>
      <c r="CU43" s="66">
        <f>'signal-per-mass-dry-weight'!BY43*100/'signal-per-mass-dry-weight'!BY$172</f>
        <v>2.80745989328037</v>
      </c>
      <c r="CV43" s="66">
        <f>'signal-per-mass-dry-weight'!BZ43*100/'signal-per-mass-dry-weight'!BZ$172</f>
        <v>2.8706856789781</v>
      </c>
      <c r="CW43" s="66">
        <f>'signal-per-mass-dry-weight'!CA43*100/'signal-per-mass-dry-weight'!CA$172</f>
        <v>2.46486364951142</v>
      </c>
      <c r="CX43" s="66">
        <f t="shared" si="25"/>
        <v>3.09560896146886</v>
      </c>
      <c r="CY43" s="115">
        <f t="shared" si="26"/>
        <v>0.596577777078007</v>
      </c>
      <c r="CZ43" s="66">
        <f>'signal-per-mass-dry-weight'!CB43*100/'signal-per-mass-dry-weight'!CB$172</f>
        <v>3.05122734543353</v>
      </c>
      <c r="DA43" s="66">
        <f>'signal-per-mass-dry-weight'!CC43*100/'signal-per-mass-dry-weight'!CC$172</f>
        <v>2.05803948401904</v>
      </c>
      <c r="DB43" s="66">
        <f>'signal-per-mass-dry-weight'!CD43*100/'signal-per-mass-dry-weight'!CD$172</f>
        <v>3.0284654663281</v>
      </c>
      <c r="DC43" s="66">
        <f>'signal-per-mass-dry-weight'!CE43*100/'signal-per-mass-dry-weight'!CE$172</f>
        <v>2.3171907553545</v>
      </c>
      <c r="DD43" s="66">
        <f>'signal-per-mass-dry-weight'!CF43*100/'signal-per-mass-dry-weight'!CF$172</f>
        <v>2.45712067155924</v>
      </c>
      <c r="DE43" s="66">
        <f t="shared" si="27"/>
        <v>2.58240874453888</v>
      </c>
      <c r="DF43" s="115">
        <f t="shared" si="28"/>
        <v>0.441519615644148</v>
      </c>
      <c r="DG43" s="66">
        <f>'signal-per-mass-dry-weight'!CG43*100/'signal-per-mass-dry-weight'!CG$172</f>
        <v>1.94829535590845</v>
      </c>
      <c r="DH43" s="66">
        <f>'signal-per-mass-dry-weight'!CH43*100/'signal-per-mass-dry-weight'!CH$172</f>
        <v>1.96755873520462</v>
      </c>
      <c r="DI43" s="66">
        <f>'signal-per-mass-dry-weight'!CI43*100/'signal-per-mass-dry-weight'!CI$172</f>
        <v>2.1740074969074</v>
      </c>
      <c r="DJ43" s="66">
        <f>'signal-per-mass-dry-weight'!CJ43*100/'signal-per-mass-dry-weight'!CJ$172</f>
        <v>2.38042955317489</v>
      </c>
      <c r="DK43" s="66">
        <f>'signal-per-mass-dry-weight'!CK43*100/'signal-per-mass-dry-weight'!CK$172</f>
        <v>2.01687459794936</v>
      </c>
      <c r="DL43" s="66">
        <f t="shared" si="29"/>
        <v>2.09743314782894</v>
      </c>
      <c r="DM43" s="115">
        <f t="shared" si="30"/>
        <v>0.181348918088617</v>
      </c>
      <c r="DN43" s="66">
        <f>'signal-per-mass-dry-weight'!CL43*100/'signal-per-mass-dry-weight'!CL$172</f>
        <v>2.45782725637997</v>
      </c>
      <c r="DO43" s="66">
        <f>'signal-per-mass-dry-weight'!CM43*100/'signal-per-mass-dry-weight'!CM$172</f>
        <v>2.5997511077119</v>
      </c>
      <c r="DP43" s="66">
        <f>'signal-per-mass-dry-weight'!CN43*100/'signal-per-mass-dry-weight'!CN$172</f>
        <v>3.72535201168002</v>
      </c>
      <c r="DQ43" s="66">
        <f>'signal-per-mass-dry-weight'!CO43*100/'signal-per-mass-dry-weight'!CO$172</f>
        <v>2.48471324763393</v>
      </c>
      <c r="DR43" s="66">
        <f>'signal-per-mass-dry-weight'!CP43*100/'signal-per-mass-dry-weight'!CP$172</f>
        <v>3.88696866941607</v>
      </c>
      <c r="DS43" s="66">
        <f t="shared" si="31"/>
        <v>3.03092245856438</v>
      </c>
      <c r="DT43" s="115">
        <f t="shared" si="32"/>
        <v>0.711993480662208</v>
      </c>
      <c r="DU43" s="66">
        <f>'signal-per-mass-dry-weight'!CQ43*100/'signal-per-mass-dry-weight'!CQ$172</f>
        <v>2.50707752478525</v>
      </c>
      <c r="DV43" s="66">
        <f>'signal-per-mass-dry-weight'!CR43*100/'signal-per-mass-dry-weight'!CR$172</f>
        <v>2.19924447297322</v>
      </c>
      <c r="DW43" s="66">
        <f>'signal-per-mass-dry-weight'!CS43*100/'signal-per-mass-dry-weight'!CS$172</f>
        <v>2.20053469600027</v>
      </c>
      <c r="DX43" s="66">
        <f>'signal-per-mass-dry-weight'!CT43*100/'signal-per-mass-dry-weight'!CT$172</f>
        <v>2.99837228895004</v>
      </c>
      <c r="DY43" s="66">
        <f>'signal-per-mass-dry-weight'!CU43*100/'signal-per-mass-dry-weight'!CU$172</f>
        <v>2.19731723503756</v>
      </c>
      <c r="DZ43" s="66">
        <f t="shared" si="33"/>
        <v>2.42050924354927</v>
      </c>
      <c r="EA43" s="115">
        <f t="shared" si="34"/>
        <v>0.349492968272237</v>
      </c>
      <c r="EB43" s="66">
        <f>'signal-per-mass-dry-weight'!CV43*100/'signal-per-mass-dry-weight'!CV$172</f>
        <v>4.62858899764441</v>
      </c>
      <c r="EC43" s="66">
        <f>'signal-per-mass-dry-weight'!CW43*100/'signal-per-mass-dry-weight'!CW$172</f>
        <v>3.8266049093101</v>
      </c>
      <c r="ED43" s="66">
        <f>'signal-per-mass-dry-weight'!CX43*100/'signal-per-mass-dry-weight'!CX$172</f>
        <v>3.65509983540427</v>
      </c>
      <c r="EE43" s="66">
        <f>'signal-per-mass-dry-weight'!CY43*100/'signal-per-mass-dry-weight'!CY$172</f>
        <v>3.13434121559235</v>
      </c>
      <c r="EF43" s="66">
        <f>'signal-per-mass-dry-weight'!CZ43*100/'signal-per-mass-dry-weight'!CZ$172</f>
        <v>4.05721145799301</v>
      </c>
      <c r="EG43" s="66">
        <f t="shared" si="35"/>
        <v>3.86036928318883</v>
      </c>
      <c r="EH43" s="115">
        <f t="shared" si="36"/>
        <v>0.547562942851073</v>
      </c>
    </row>
    <row r="44" spans="1:138">
      <c r="A44">
        <f>'imported data from Web Calc'!A45</f>
        <v>766.5</v>
      </c>
      <c r="B44" t="str">
        <f>'imported data from Web Calc'!B45</f>
        <v>C40H77O10P</v>
      </c>
      <c r="C44" s="61" t="str">
        <f>'imported data from Web Calc'!C45</f>
        <v>PG(34:1)</v>
      </c>
      <c r="D44" s="96"/>
      <c r="E44" s="96"/>
      <c r="F44" s="96"/>
      <c r="G44" s="66">
        <f>'signal-per-mass-dry-weight'!G44*100/'signal-per-mass-dry-weight'!G$172</f>
        <v>0.807295778013198</v>
      </c>
      <c r="H44" s="66">
        <f>'signal-per-mass-dry-weight'!H44*100/'signal-per-mass-dry-weight'!H$172</f>
        <v>0.827553838370457</v>
      </c>
      <c r="I44" s="66">
        <f>'signal-per-mass-dry-weight'!I44*100/'signal-per-mass-dry-weight'!I$172</f>
        <v>0.799810848321676</v>
      </c>
      <c r="J44" s="66">
        <f>'signal-per-mass-dry-weight'!J44*100/'signal-per-mass-dry-weight'!J$172</f>
        <v>0.819278546398569</v>
      </c>
      <c r="K44" s="66">
        <f>'signal-per-mass-dry-weight'!K44*100/'signal-per-mass-dry-weight'!K$172</f>
        <v>0.759969768570704</v>
      </c>
      <c r="L44" s="66">
        <f>'signal-per-mass-dry-weight'!L44*100/'signal-per-mass-dry-weight'!L$172</f>
        <v>0.747288022112724</v>
      </c>
      <c r="M44" s="66">
        <f>'signal-per-mass-dry-weight'!M44*100/'signal-per-mass-dry-weight'!M$172</f>
        <v>0.667093894537934</v>
      </c>
      <c r="N44" s="66">
        <f>'signal-per-mass-dry-weight'!N44*100/'signal-per-mass-dry-weight'!N$172</f>
        <v>0.76072188165724</v>
      </c>
      <c r="O44" s="66">
        <f>'signal-per-mass-dry-weight'!O44*100/'signal-per-mass-dry-weight'!O$172</f>
        <v>0.685827620590283</v>
      </c>
      <c r="P44" s="66">
        <f>'signal-per-mass-dry-weight'!P44*100/'signal-per-mass-dry-weight'!P$172</f>
        <v>0.819548716144798</v>
      </c>
      <c r="Q44" s="66">
        <f t="shared" si="0"/>
        <v>0.769438891471758</v>
      </c>
      <c r="R44" s="115">
        <f t="shared" si="1"/>
        <v>0.0566172205686891</v>
      </c>
      <c r="S44" s="66">
        <f t="shared" si="2"/>
        <v>0.0735824783439182</v>
      </c>
      <c r="T44" s="66">
        <f>'signal-per-mass-dry-weight'!T44*100/'signal-per-mass-dry-weight'!T$172</f>
        <v>0.620229330671115</v>
      </c>
      <c r="U44" s="66">
        <f>'signal-per-mass-dry-weight'!U44*100/'signal-per-mass-dry-weight'!U$172</f>
        <v>0.692296252566942</v>
      </c>
      <c r="V44" s="66">
        <f>'signal-per-mass-dry-weight'!V44*100/'signal-per-mass-dry-weight'!V$172</f>
        <v>0.762674037394902</v>
      </c>
      <c r="W44" s="66">
        <f>'signal-per-mass-dry-weight'!W44*100/'signal-per-mass-dry-weight'!W$172</f>
        <v>0.574762487426879</v>
      </c>
      <c r="X44" s="66">
        <f>'signal-per-mass-dry-weight'!X44*100/'signal-per-mass-dry-weight'!X$172</f>
        <v>0.635468938355205</v>
      </c>
      <c r="Y44" s="66">
        <f t="shared" si="3"/>
        <v>0.657086209283008</v>
      </c>
      <c r="Z44" s="115">
        <f t="shared" si="4"/>
        <v>0.0724421625799964</v>
      </c>
      <c r="AA44" s="66">
        <f>'signal-per-mass-dry-weight'!Y44*100/'signal-per-mass-dry-weight'!Y$172</f>
        <v>0.556732151164866</v>
      </c>
      <c r="AB44" s="66">
        <f>'signal-per-mass-dry-weight'!Z44*100/'signal-per-mass-dry-weight'!Z$172</f>
        <v>0.545767451547529</v>
      </c>
      <c r="AC44" s="66">
        <f>'signal-per-mass-dry-weight'!AA44*100/'signal-per-mass-dry-weight'!AA$172</f>
        <v>0.724227814961922</v>
      </c>
      <c r="AD44" s="66">
        <f>'signal-per-mass-dry-weight'!AB44*100/'signal-per-mass-dry-weight'!AB$172</f>
        <v>0.579035659382707</v>
      </c>
      <c r="AE44" s="66">
        <f>'signal-per-mass-dry-weight'!AC44*100/'signal-per-mass-dry-weight'!AC$172</f>
        <v>0.595453458306001</v>
      </c>
      <c r="AF44" s="66">
        <f t="shared" si="5"/>
        <v>0.600243307072605</v>
      </c>
      <c r="AG44" s="115">
        <f t="shared" si="6"/>
        <v>0.071947384754274</v>
      </c>
      <c r="AH44" s="66">
        <f>'signal-per-mass-dry-weight'!AD44*100/'signal-per-mass-dry-weight'!AD$172</f>
        <v>0.516438369115398</v>
      </c>
      <c r="AI44" s="66">
        <f>'signal-per-mass-dry-weight'!AE44*100/'signal-per-mass-dry-weight'!AE$172</f>
        <v>0.8331946784622</v>
      </c>
      <c r="AJ44" s="66">
        <f>'signal-per-mass-dry-weight'!AF44*100/'signal-per-mass-dry-weight'!AF$172</f>
        <v>0.609093952936233</v>
      </c>
      <c r="AK44" s="66">
        <f>'signal-per-mass-dry-weight'!AG44*100/'signal-per-mass-dry-weight'!AG$172</f>
        <v>0.670385834797526</v>
      </c>
      <c r="AL44" s="66">
        <f>'signal-per-mass-dry-weight'!AH44*100/'signal-per-mass-dry-weight'!AH$172</f>
        <v>0.699546133798212</v>
      </c>
      <c r="AM44" s="66">
        <f t="shared" si="7"/>
        <v>0.665731793821914</v>
      </c>
      <c r="AN44" s="115">
        <f t="shared" si="8"/>
        <v>0.116945777070266</v>
      </c>
      <c r="AO44" s="66">
        <f>'signal-per-mass-dry-weight'!AI44*100/'signal-per-mass-dry-weight'!AI$172</f>
        <v>0.337659946380748</v>
      </c>
      <c r="AP44" s="66">
        <f>'signal-per-mass-dry-weight'!AJ44*100/'signal-per-mass-dry-weight'!AJ$172</f>
        <v>0.229020582347041</v>
      </c>
      <c r="AQ44" s="66">
        <f>'signal-per-mass-dry-weight'!AK44*100/'signal-per-mass-dry-weight'!AK$172</f>
        <v>0.316541192098203</v>
      </c>
      <c r="AR44" s="66">
        <f>'signal-per-mass-dry-weight'!AL44*100/'signal-per-mass-dry-weight'!AL$172</f>
        <v>0.354527683085043</v>
      </c>
      <c r="AS44" s="66">
        <f>'signal-per-mass-dry-weight'!AM44*100/'signal-per-mass-dry-weight'!AM$172</f>
        <v>0.323076344283441</v>
      </c>
      <c r="AT44" s="66">
        <f t="shared" si="9"/>
        <v>0.312165149638895</v>
      </c>
      <c r="AU44" s="115">
        <f t="shared" si="10"/>
        <v>0.0487231769469387</v>
      </c>
      <c r="AV44" s="66">
        <f>'signal-per-mass-dry-weight'!AN44*100/'signal-per-mass-dry-weight'!AN$172</f>
        <v>0.465555658625809</v>
      </c>
      <c r="AW44" s="66">
        <f>'signal-per-mass-dry-weight'!AO44*100/'signal-per-mass-dry-weight'!AO$172</f>
        <v>0.303910677066069</v>
      </c>
      <c r="AX44" s="66">
        <f>'signal-per-mass-dry-weight'!AP44*100/'signal-per-mass-dry-weight'!AP$172</f>
        <v>0.303130667440591</v>
      </c>
      <c r="AY44" s="66">
        <f>'signal-per-mass-dry-weight'!AQ44*100/'signal-per-mass-dry-weight'!AQ$172</f>
        <v>0.417724368826468</v>
      </c>
      <c r="AZ44" s="66">
        <f>'signal-per-mass-dry-weight'!AR44*100/'signal-per-mass-dry-weight'!AR$172</f>
        <v>0.388713262259085</v>
      </c>
      <c r="BA44" s="66">
        <f t="shared" si="11"/>
        <v>0.375806926843604</v>
      </c>
      <c r="BB44" s="115">
        <f t="shared" si="12"/>
        <v>0.0714657080452673</v>
      </c>
      <c r="BC44" s="66">
        <f>'signal-per-mass-dry-weight'!AS44*100/'signal-per-mass-dry-weight'!AS$172</f>
        <v>0.524248221401642</v>
      </c>
      <c r="BD44" s="66">
        <f>'signal-per-mass-dry-weight'!AT44*100/'signal-per-mass-dry-weight'!AT$172</f>
        <v>0.489464048985032</v>
      </c>
      <c r="BE44" s="66">
        <f>'signal-per-mass-dry-weight'!AU44*100/'signal-per-mass-dry-weight'!AU$172</f>
        <v>0.379394350664735</v>
      </c>
      <c r="BF44" s="66">
        <f>'signal-per-mass-dry-weight'!AV44*100/'signal-per-mass-dry-weight'!AV$172</f>
        <v>0.207964408996839</v>
      </c>
      <c r="BG44" s="66">
        <f>'signal-per-mass-dry-weight'!AW44*100/'signal-per-mass-dry-weight'!AW$172</f>
        <v>0.281440703455261</v>
      </c>
      <c r="BH44" s="66">
        <f t="shared" si="13"/>
        <v>0.376502346700702</v>
      </c>
      <c r="BI44" s="115">
        <f t="shared" si="14"/>
        <v>0.134200694691796</v>
      </c>
      <c r="BJ44" s="66">
        <f>'signal-per-mass-dry-weight'!AX44*100/'signal-per-mass-dry-weight'!AX$172</f>
        <v>0.376893334191196</v>
      </c>
      <c r="BK44" s="66">
        <f>'signal-per-mass-dry-weight'!AY44*100/'signal-per-mass-dry-weight'!AY$172</f>
        <v>0.627154200199423</v>
      </c>
      <c r="BL44" s="66">
        <f>'signal-per-mass-dry-weight'!AZ44*100/'signal-per-mass-dry-weight'!AZ$172</f>
        <v>0.411613096563387</v>
      </c>
      <c r="BM44" s="66">
        <f>'signal-per-mass-dry-weight'!BA44*100/'signal-per-mass-dry-weight'!BA$172</f>
        <v>0.308478575138662</v>
      </c>
      <c r="BN44" s="66">
        <f>'signal-per-mass-dry-weight'!BB44*100/'signal-per-mass-dry-weight'!BB$172</f>
        <v>0.409877643763628</v>
      </c>
      <c r="BO44" s="66">
        <f t="shared" si="15"/>
        <v>0.426803369971259</v>
      </c>
      <c r="BP44" s="115">
        <f t="shared" si="16"/>
        <v>0.119529754173092</v>
      </c>
      <c r="BQ44" s="66">
        <f>'signal-per-mass-dry-weight'!BC44*100/'signal-per-mass-dry-weight'!BC$172</f>
        <v>1.04149167752089</v>
      </c>
      <c r="BR44" s="66">
        <f>'signal-per-mass-dry-weight'!BD44*100/'signal-per-mass-dry-weight'!BD$172</f>
        <v>1.08859867140326</v>
      </c>
      <c r="BS44" s="66">
        <f>'signal-per-mass-dry-weight'!BE44*100/'signal-per-mass-dry-weight'!BE$172</f>
        <v>1.01219526822733</v>
      </c>
      <c r="BT44" s="66">
        <f>'signal-per-mass-dry-weight'!BF44*100/'signal-per-mass-dry-weight'!BF$172</f>
        <v>0.870274669087383</v>
      </c>
      <c r="BU44" s="66">
        <f>'signal-per-mass-dry-weight'!BG44*100/'signal-per-mass-dry-weight'!BG$172</f>
        <v>1.11340148774406</v>
      </c>
      <c r="BV44" s="66">
        <f t="shared" si="17"/>
        <v>1.02519235479658</v>
      </c>
      <c r="BW44" s="115">
        <f t="shared" si="18"/>
        <v>0.0951778514768871</v>
      </c>
      <c r="BX44" s="66">
        <f>'signal-per-mass-dry-weight'!BH44*100/'signal-per-mass-dry-weight'!BH$172</f>
        <v>0.408723848056132</v>
      </c>
      <c r="BY44" s="66">
        <f>'signal-per-mass-dry-weight'!BI44*100/'signal-per-mass-dry-weight'!BI$172</f>
        <v>0.433659530049695</v>
      </c>
      <c r="BZ44" s="66">
        <f>'signal-per-mass-dry-weight'!BJ44*100/'signal-per-mass-dry-weight'!BJ$172</f>
        <v>0.539019898443262</v>
      </c>
      <c r="CA44" s="66">
        <f>'signal-per-mass-dry-weight'!BK44*100/'signal-per-mass-dry-weight'!BK$172</f>
        <v>0.425261319565066</v>
      </c>
      <c r="CB44" s="66">
        <f>'signal-per-mass-dry-weight'!BL44*100/'signal-per-mass-dry-weight'!BL$172</f>
        <v>0.666888165632435</v>
      </c>
      <c r="CC44" s="66">
        <f t="shared" si="19"/>
        <v>0.494710552349318</v>
      </c>
      <c r="CD44" s="115">
        <f t="shared" si="20"/>
        <v>0.109032776311182</v>
      </c>
      <c r="CE44" s="121">
        <f>'signal-per-mass-dry-weight'!BM44*100/'signal-per-mass-dry-weight'!BM$172</f>
        <v>1.12921022674308</v>
      </c>
      <c r="CF44" s="66">
        <f>'signal-per-mass-dry-weight'!BN44*100/'signal-per-mass-dry-weight'!BN$172</f>
        <v>0.935710199732562</v>
      </c>
      <c r="CG44" s="66">
        <f>'signal-per-mass-dry-weight'!BO44*100/'signal-per-mass-dry-weight'!BO$172</f>
        <v>1.07588106766332</v>
      </c>
      <c r="CH44" s="66">
        <f>'signal-per-mass-dry-weight'!BP44*100/'signal-per-mass-dry-weight'!BP$172</f>
        <v>0.655083701989768</v>
      </c>
      <c r="CI44" s="66">
        <f>'signal-per-mass-dry-weight'!BQ44*100/'signal-per-mass-dry-weight'!BQ$172</f>
        <v>1.03921140897956</v>
      </c>
      <c r="CJ44" s="66">
        <f t="shared" si="21"/>
        <v>0.967019321021657</v>
      </c>
      <c r="CK44" s="115">
        <f t="shared" si="22"/>
        <v>0.18818379236868</v>
      </c>
      <c r="CL44" s="66">
        <f>'signal-per-mass-dry-weight'!BR44*100/'signal-per-mass-dry-weight'!BR$172</f>
        <v>1.00020125906423</v>
      </c>
      <c r="CM44" s="66">
        <f>'signal-per-mass-dry-weight'!BS44*100/'signal-per-mass-dry-weight'!BS$172</f>
        <v>1.16440086287865</v>
      </c>
      <c r="CN44" s="66">
        <f>'signal-per-mass-dry-weight'!BT44*100/'signal-per-mass-dry-weight'!BT$172</f>
        <v>0.904909682170391</v>
      </c>
      <c r="CO44" s="66">
        <f>'signal-per-mass-dry-weight'!BU44*100/'signal-per-mass-dry-weight'!BU$172</f>
        <v>0.810810962117378</v>
      </c>
      <c r="CP44" s="66">
        <f>'signal-per-mass-dry-weight'!BV44*100/'signal-per-mass-dry-weight'!BV$172</f>
        <v>0.97672799132983</v>
      </c>
      <c r="CQ44" s="66">
        <f t="shared" si="23"/>
        <v>0.971410151512095</v>
      </c>
      <c r="CR44" s="115">
        <f t="shared" si="24"/>
        <v>0.130687637159259</v>
      </c>
      <c r="CS44" s="66">
        <f>'signal-per-mass-dry-weight'!BW44*100/'signal-per-mass-dry-weight'!BW$172</f>
        <v>1.39419323197734</v>
      </c>
      <c r="CT44" s="66">
        <f>'signal-per-mass-dry-weight'!BX44*100/'signal-per-mass-dry-weight'!BX$172</f>
        <v>1.46528902971716</v>
      </c>
      <c r="CU44" s="66">
        <f>'signal-per-mass-dry-weight'!BY44*100/'signal-per-mass-dry-weight'!BY$172</f>
        <v>0.778539298136573</v>
      </c>
      <c r="CV44" s="66">
        <f>'signal-per-mass-dry-weight'!BZ44*100/'signal-per-mass-dry-weight'!BZ$172</f>
        <v>1.28976694234854</v>
      </c>
      <c r="CW44" s="66">
        <f>'signal-per-mass-dry-weight'!CA44*100/'signal-per-mass-dry-weight'!CA$172</f>
        <v>0.674390141868073</v>
      </c>
      <c r="CX44" s="66">
        <f t="shared" si="25"/>
        <v>1.12043572880954</v>
      </c>
      <c r="CY44" s="115">
        <f t="shared" si="26"/>
        <v>0.366875273254758</v>
      </c>
      <c r="CZ44" s="66">
        <f>'signal-per-mass-dry-weight'!CB44*100/'signal-per-mass-dry-weight'!CB$172</f>
        <v>0.597760595881584</v>
      </c>
      <c r="DA44" s="66">
        <f>'signal-per-mass-dry-weight'!CC44*100/'signal-per-mass-dry-weight'!CC$172</f>
        <v>0.809748756715546</v>
      </c>
      <c r="DB44" s="66">
        <f>'signal-per-mass-dry-weight'!CD44*100/'signal-per-mass-dry-weight'!CD$172</f>
        <v>0.654951031382723</v>
      </c>
      <c r="DC44" s="66">
        <f>'signal-per-mass-dry-weight'!CE44*100/'signal-per-mass-dry-weight'!CE$172</f>
        <v>0.505164970842185</v>
      </c>
      <c r="DD44" s="66">
        <f>'signal-per-mass-dry-weight'!CF44*100/'signal-per-mass-dry-weight'!CF$172</f>
        <v>0.575523239374149</v>
      </c>
      <c r="DE44" s="66">
        <f t="shared" si="27"/>
        <v>0.628629718839237</v>
      </c>
      <c r="DF44" s="115">
        <f t="shared" si="28"/>
        <v>0.114579298180974</v>
      </c>
      <c r="DG44" s="66">
        <f>'signal-per-mass-dry-weight'!CG44*100/'signal-per-mass-dry-weight'!CG$172</f>
        <v>0.483336699547621</v>
      </c>
      <c r="DH44" s="66">
        <f>'signal-per-mass-dry-weight'!CH44*100/'signal-per-mass-dry-weight'!CH$172</f>
        <v>0.342796629283861</v>
      </c>
      <c r="DI44" s="66">
        <f>'signal-per-mass-dry-weight'!CI44*100/'signal-per-mass-dry-weight'!CI$172</f>
        <v>0.402522392737022</v>
      </c>
      <c r="DJ44" s="66">
        <f>'signal-per-mass-dry-weight'!CJ44*100/'signal-per-mass-dry-weight'!CJ$172</f>
        <v>0.782739352397155</v>
      </c>
      <c r="DK44" s="66">
        <f>'signal-per-mass-dry-weight'!CK44*100/'signal-per-mass-dry-weight'!CK$172</f>
        <v>0.535866162645346</v>
      </c>
      <c r="DL44" s="66">
        <f t="shared" si="29"/>
        <v>0.509452247322201</v>
      </c>
      <c r="DM44" s="115">
        <f t="shared" si="30"/>
        <v>0.169759865239007</v>
      </c>
      <c r="DN44" s="66">
        <f>'signal-per-mass-dry-weight'!CL44*100/'signal-per-mass-dry-weight'!CL$172</f>
        <v>0.751192823650437</v>
      </c>
      <c r="DO44" s="66">
        <f>'signal-per-mass-dry-weight'!CM44*100/'signal-per-mass-dry-weight'!CM$172</f>
        <v>0.851433637840376</v>
      </c>
      <c r="DP44" s="66">
        <f>'signal-per-mass-dry-weight'!CN44*100/'signal-per-mass-dry-weight'!CN$172</f>
        <v>1.02458586787862</v>
      </c>
      <c r="DQ44" s="66">
        <f>'signal-per-mass-dry-weight'!CO44*100/'signal-per-mass-dry-weight'!CO$172</f>
        <v>0.417482815870087</v>
      </c>
      <c r="DR44" s="66">
        <f>'signal-per-mass-dry-weight'!CP44*100/'signal-per-mass-dry-weight'!CP$172</f>
        <v>0.758606916820878</v>
      </c>
      <c r="DS44" s="66">
        <f t="shared" si="31"/>
        <v>0.76066041241208</v>
      </c>
      <c r="DT44" s="115">
        <f t="shared" si="32"/>
        <v>0.221224512287472</v>
      </c>
      <c r="DU44" s="66">
        <f>'signal-per-mass-dry-weight'!CQ44*100/'signal-per-mass-dry-weight'!CQ$172</f>
        <v>0.974532722942072</v>
      </c>
      <c r="DV44" s="66">
        <f>'signal-per-mass-dry-weight'!CR44*100/'signal-per-mass-dry-weight'!CR$172</f>
        <v>1.10415275776702</v>
      </c>
      <c r="DW44" s="66">
        <f>'signal-per-mass-dry-weight'!CS44*100/'signal-per-mass-dry-weight'!CS$172</f>
        <v>0.839944619367805</v>
      </c>
      <c r="DX44" s="66">
        <f>'signal-per-mass-dry-weight'!CT44*100/'signal-per-mass-dry-weight'!CT$172</f>
        <v>1.26176456125399</v>
      </c>
      <c r="DY44" s="66">
        <f>'signal-per-mass-dry-weight'!CU44*100/'signal-per-mass-dry-weight'!CU$172</f>
        <v>0.703659546780199</v>
      </c>
      <c r="DZ44" s="66">
        <f t="shared" si="33"/>
        <v>0.976810841622216</v>
      </c>
      <c r="EA44" s="115">
        <f t="shared" si="34"/>
        <v>0.218382559074778</v>
      </c>
      <c r="EB44" s="66">
        <f>'signal-per-mass-dry-weight'!CV44*100/'signal-per-mass-dry-weight'!CV$172</f>
        <v>1.46148503479493</v>
      </c>
      <c r="EC44" s="66">
        <f>'signal-per-mass-dry-weight'!CW44*100/'signal-per-mass-dry-weight'!CW$172</f>
        <v>1.01980497937577</v>
      </c>
      <c r="ED44" s="66">
        <f>'signal-per-mass-dry-weight'!CX44*100/'signal-per-mass-dry-weight'!CX$172</f>
        <v>1.07870391140735</v>
      </c>
      <c r="EE44" s="66">
        <f>'signal-per-mass-dry-weight'!CY44*100/'signal-per-mass-dry-weight'!CY$172</f>
        <v>1.1709833877062</v>
      </c>
      <c r="EF44" s="66">
        <f>'signal-per-mass-dry-weight'!CZ44*100/'signal-per-mass-dry-weight'!CZ$172</f>
        <v>1.35827270129906</v>
      </c>
      <c r="EG44" s="66">
        <f t="shared" si="35"/>
        <v>1.21785000291666</v>
      </c>
      <c r="EH44" s="115">
        <f t="shared" si="36"/>
        <v>0.186986970623782</v>
      </c>
    </row>
    <row r="45" spans="1:138">
      <c r="A45">
        <f>'imported data from Web Calc'!A46</f>
        <v>768.5</v>
      </c>
      <c r="B45" t="str">
        <f>'imported data from Web Calc'!B46</f>
        <v>C40H79O10P</v>
      </c>
      <c r="C45" s="61" t="str">
        <f>'imported data from Web Calc'!C46</f>
        <v>PG(34:0)</v>
      </c>
      <c r="D45" s="96"/>
      <c r="E45" s="96"/>
      <c r="F45" s="96"/>
      <c r="G45" s="66">
        <f>'signal-per-mass-dry-weight'!G45*100/'signal-per-mass-dry-weight'!G$172</f>
        <v>0.0108917401243011</v>
      </c>
      <c r="H45" s="66">
        <f>'signal-per-mass-dry-weight'!H45*100/'signal-per-mass-dry-weight'!H$172</f>
        <v>0.0536766449027651</v>
      </c>
      <c r="I45" s="66">
        <f>'signal-per-mass-dry-weight'!I45*100/'signal-per-mass-dry-weight'!I$172</f>
        <v>0.0325883349141544</v>
      </c>
      <c r="J45" s="66">
        <f>'signal-per-mass-dry-weight'!J45*100/'signal-per-mass-dry-weight'!J$172</f>
        <v>0.0543664355659754</v>
      </c>
      <c r="K45" s="66">
        <f>'signal-per-mass-dry-weight'!K45*100/'signal-per-mass-dry-weight'!K$172</f>
        <v>0.0162883906307254</v>
      </c>
      <c r="L45" s="66">
        <f>'signal-per-mass-dry-weight'!L45*100/'signal-per-mass-dry-weight'!L$172</f>
        <v>0.0720333603404678</v>
      </c>
      <c r="M45" s="66">
        <f>'signal-per-mass-dry-weight'!M45*100/'signal-per-mass-dry-weight'!M$172</f>
        <v>0.0630655992735442</v>
      </c>
      <c r="N45" s="66">
        <f>'signal-per-mass-dry-weight'!N45*100/'signal-per-mass-dry-weight'!N$172</f>
        <v>0.0499848545519463</v>
      </c>
      <c r="O45" s="66">
        <f>'signal-per-mass-dry-weight'!O45*100/'signal-per-mass-dry-weight'!O$172</f>
        <v>0.0308931360626254</v>
      </c>
      <c r="P45" s="66">
        <f>'signal-per-mass-dry-weight'!P45*100/'signal-per-mass-dry-weight'!P$172</f>
        <v>0.0526271796707109</v>
      </c>
      <c r="Q45" s="66">
        <f t="shared" si="0"/>
        <v>0.0436415676037216</v>
      </c>
      <c r="R45" s="115">
        <f t="shared" si="1"/>
        <v>0.0200708050382299</v>
      </c>
      <c r="S45" s="66">
        <f t="shared" si="2"/>
        <v>0.459901102097862</v>
      </c>
      <c r="T45" s="66">
        <f>'signal-per-mass-dry-weight'!T45*100/'signal-per-mass-dry-weight'!T$172</f>
        <v>0.0250141673790239</v>
      </c>
      <c r="U45" s="66">
        <f>'signal-per-mass-dry-weight'!U45*100/'signal-per-mass-dry-weight'!U$172</f>
        <v>0.0438652116796049</v>
      </c>
      <c r="V45" s="66">
        <f>'signal-per-mass-dry-weight'!V45*100/'signal-per-mass-dry-weight'!V$172</f>
        <v>0.0439136934074251</v>
      </c>
      <c r="W45" s="66">
        <f>'signal-per-mass-dry-weight'!W45*100/'signal-per-mass-dry-weight'!W$172</f>
        <v>0.0464767510048689</v>
      </c>
      <c r="X45" s="66">
        <f>'signal-per-mass-dry-weight'!X45*100/'signal-per-mass-dry-weight'!X$172</f>
        <v>0.025248191970673</v>
      </c>
      <c r="Y45" s="66">
        <f t="shared" si="3"/>
        <v>0.0369036030883192</v>
      </c>
      <c r="Z45" s="115">
        <f t="shared" si="4"/>
        <v>0.0107988171956382</v>
      </c>
      <c r="AA45" s="66">
        <f>'signal-per-mass-dry-weight'!Y45*100/'signal-per-mass-dry-weight'!Y$172</f>
        <v>0.0581843282295515</v>
      </c>
      <c r="AB45" s="66">
        <f>'signal-per-mass-dry-weight'!Z45*100/'signal-per-mass-dry-weight'!Z$172</f>
        <v>0.028406297847504</v>
      </c>
      <c r="AC45" s="66">
        <f>'signal-per-mass-dry-weight'!AA45*100/'signal-per-mass-dry-weight'!AA$172</f>
        <v>0.0514041824499787</v>
      </c>
      <c r="AD45" s="66">
        <f>'signal-per-mass-dry-weight'!AB45*100/'signal-per-mass-dry-weight'!AB$172</f>
        <v>0</v>
      </c>
      <c r="AE45" s="66">
        <f>'signal-per-mass-dry-weight'!AC45*100/'signal-per-mass-dry-weight'!AC$172</f>
        <v>0.0472756623101145</v>
      </c>
      <c r="AF45" s="66">
        <f t="shared" si="5"/>
        <v>0.0370540941674297</v>
      </c>
      <c r="AG45" s="115">
        <f t="shared" si="6"/>
        <v>0.0234770236417024</v>
      </c>
      <c r="AH45" s="66">
        <f>'signal-per-mass-dry-weight'!AD45*100/'signal-per-mass-dry-weight'!AD$172</f>
        <v>0.017032927741273</v>
      </c>
      <c r="AI45" s="66">
        <f>'signal-per-mass-dry-weight'!AE45*100/'signal-per-mass-dry-weight'!AE$172</f>
        <v>0</v>
      </c>
      <c r="AJ45" s="66">
        <f>'signal-per-mass-dry-weight'!AF45*100/'signal-per-mass-dry-weight'!AF$172</f>
        <v>0.0063249631665237</v>
      </c>
      <c r="AK45" s="66">
        <f>'signal-per-mass-dry-weight'!AG45*100/'signal-per-mass-dry-weight'!AG$172</f>
        <v>0</v>
      </c>
      <c r="AL45" s="66">
        <f>'signal-per-mass-dry-weight'!AH45*100/'signal-per-mass-dry-weight'!AH$172</f>
        <v>0.0214190487997003</v>
      </c>
      <c r="AM45" s="66">
        <f t="shared" si="7"/>
        <v>0.0089553879414994</v>
      </c>
      <c r="AN45" s="115">
        <f t="shared" si="8"/>
        <v>0.00984767195924356</v>
      </c>
      <c r="AO45" s="66">
        <f>'signal-per-mass-dry-weight'!AI45*100/'signal-per-mass-dry-weight'!AI$172</f>
        <v>0</v>
      </c>
      <c r="AP45" s="66">
        <f>'signal-per-mass-dry-weight'!AJ45*100/'signal-per-mass-dry-weight'!AJ$172</f>
        <v>0</v>
      </c>
      <c r="AQ45" s="66">
        <f>'signal-per-mass-dry-weight'!AK45*100/'signal-per-mass-dry-weight'!AK$172</f>
        <v>0.0104400129319988</v>
      </c>
      <c r="AR45" s="66">
        <f>'signal-per-mass-dry-weight'!AL45*100/'signal-per-mass-dry-weight'!AL$172</f>
        <v>0</v>
      </c>
      <c r="AS45" s="66">
        <f>'signal-per-mass-dry-weight'!AM45*100/'signal-per-mass-dry-weight'!AM$172</f>
        <v>0.00320300407419142</v>
      </c>
      <c r="AT45" s="66">
        <f t="shared" si="9"/>
        <v>0.00272860340123804</v>
      </c>
      <c r="AU45" s="115">
        <f t="shared" si="10"/>
        <v>0.00452843026095548</v>
      </c>
      <c r="AV45" s="66">
        <f>'signal-per-mass-dry-weight'!AN45*100/'signal-per-mass-dry-weight'!AN$172</f>
        <v>0.0151350994351693</v>
      </c>
      <c r="AW45" s="66">
        <f>'signal-per-mass-dry-weight'!AO45*100/'signal-per-mass-dry-weight'!AO$172</f>
        <v>0.0181258853120916</v>
      </c>
      <c r="AX45" s="66">
        <f>'signal-per-mass-dry-weight'!AP45*100/'signal-per-mass-dry-weight'!AP$172</f>
        <v>0.0245373516608199</v>
      </c>
      <c r="AY45" s="66">
        <f>'signal-per-mass-dry-weight'!AQ45*100/'signal-per-mass-dry-weight'!AQ$172</f>
        <v>0.0370245790930654</v>
      </c>
      <c r="AZ45" s="66">
        <f>'signal-per-mass-dry-weight'!AR45*100/'signal-per-mass-dry-weight'!AR$172</f>
        <v>0.032031630918102</v>
      </c>
      <c r="BA45" s="66">
        <f t="shared" si="11"/>
        <v>0.0253709092838497</v>
      </c>
      <c r="BB45" s="115">
        <f t="shared" si="12"/>
        <v>0.00919415883362673</v>
      </c>
      <c r="BC45" s="66">
        <f>'signal-per-mass-dry-weight'!AS45*100/'signal-per-mass-dry-weight'!AS$172</f>
        <v>0.0197085797519414</v>
      </c>
      <c r="BD45" s="66">
        <f>'signal-per-mass-dry-weight'!AT45*100/'signal-per-mass-dry-weight'!AT$172</f>
        <v>0.0525677379578196</v>
      </c>
      <c r="BE45" s="66">
        <f>'signal-per-mass-dry-weight'!AU45*100/'signal-per-mass-dry-weight'!AU$172</f>
        <v>0.0261265170157712</v>
      </c>
      <c r="BF45" s="66">
        <f>'signal-per-mass-dry-weight'!AV45*100/'signal-per-mass-dry-weight'!AV$172</f>
        <v>0</v>
      </c>
      <c r="BG45" s="66">
        <f>'signal-per-mass-dry-weight'!AW45*100/'signal-per-mass-dry-weight'!AW$172</f>
        <v>0.0208383796112345</v>
      </c>
      <c r="BH45" s="66">
        <f t="shared" si="13"/>
        <v>0.0238482428673534</v>
      </c>
      <c r="BI45" s="115">
        <f t="shared" si="14"/>
        <v>0.0188741536680229</v>
      </c>
      <c r="BJ45" s="66">
        <f>'signal-per-mass-dry-weight'!AX45*100/'signal-per-mass-dry-weight'!AX$172</f>
        <v>0.0453800592498905</v>
      </c>
      <c r="BK45" s="66">
        <f>'signal-per-mass-dry-weight'!AY45*100/'signal-per-mass-dry-weight'!AY$172</f>
        <v>0.0795208199745676</v>
      </c>
      <c r="BL45" s="66">
        <f>'signal-per-mass-dry-weight'!AZ45*100/'signal-per-mass-dry-weight'!AZ$172</f>
        <v>0.00573277293263771</v>
      </c>
      <c r="BM45" s="66">
        <f>'signal-per-mass-dry-weight'!BA45*100/'signal-per-mass-dry-weight'!BA$172</f>
        <v>0</v>
      </c>
      <c r="BN45" s="66">
        <f>'signal-per-mass-dry-weight'!BB45*100/'signal-per-mass-dry-weight'!BB$172</f>
        <v>0.0602128752643314</v>
      </c>
      <c r="BO45" s="66">
        <f t="shared" si="15"/>
        <v>0.0381693054842855</v>
      </c>
      <c r="BP45" s="115">
        <f t="shared" si="16"/>
        <v>0.0344850917581887</v>
      </c>
      <c r="BQ45" s="66">
        <f>'signal-per-mass-dry-weight'!BC45*100/'signal-per-mass-dry-weight'!BC$172</f>
        <v>0.0763871961509707</v>
      </c>
      <c r="BR45" s="66">
        <f>'signal-per-mass-dry-weight'!BD45*100/'signal-per-mass-dry-weight'!BD$172</f>
        <v>0.044815589199671</v>
      </c>
      <c r="BS45" s="66">
        <f>'signal-per-mass-dry-weight'!BE45*100/'signal-per-mass-dry-weight'!BE$172</f>
        <v>0.0168886863441712</v>
      </c>
      <c r="BT45" s="66">
        <f>'signal-per-mass-dry-weight'!BF45*100/'signal-per-mass-dry-weight'!BF$172</f>
        <v>0.0780699655932969</v>
      </c>
      <c r="BU45" s="66">
        <f>'signal-per-mass-dry-weight'!BG45*100/'signal-per-mass-dry-weight'!BG$172</f>
        <v>0.0629040388555965</v>
      </c>
      <c r="BV45" s="66">
        <f t="shared" si="17"/>
        <v>0.0558130952287413</v>
      </c>
      <c r="BW45" s="115">
        <f t="shared" si="18"/>
        <v>0.0255195911731291</v>
      </c>
      <c r="BX45" s="66">
        <f>'signal-per-mass-dry-weight'!BH45*100/'signal-per-mass-dry-weight'!BH$172</f>
        <v>0</v>
      </c>
      <c r="BY45" s="66">
        <f>'signal-per-mass-dry-weight'!BI45*100/'signal-per-mass-dry-weight'!BI$172</f>
        <v>0.0300456949226117</v>
      </c>
      <c r="BZ45" s="66">
        <f>'signal-per-mass-dry-weight'!BJ45*100/'signal-per-mass-dry-weight'!BJ$172</f>
        <v>0.012167492064182</v>
      </c>
      <c r="CA45" s="66">
        <f>'signal-per-mass-dry-weight'!BK45*100/'signal-per-mass-dry-weight'!BK$172</f>
        <v>0</v>
      </c>
      <c r="CB45" s="66">
        <f>'signal-per-mass-dry-weight'!BL45*100/'signal-per-mass-dry-weight'!BL$172</f>
        <v>0</v>
      </c>
      <c r="CC45" s="66">
        <f t="shared" si="19"/>
        <v>0.00844263739735873</v>
      </c>
      <c r="CD45" s="115">
        <f t="shared" si="20"/>
        <v>0.0131757449068182</v>
      </c>
      <c r="CE45" s="121">
        <f>'signal-per-mass-dry-weight'!BM45*100/'signal-per-mass-dry-weight'!BM$172</f>
        <v>0.0290700573246215</v>
      </c>
      <c r="CF45" s="66">
        <f>'signal-per-mass-dry-weight'!BN45*100/'signal-per-mass-dry-weight'!BN$172</f>
        <v>0</v>
      </c>
      <c r="CG45" s="66">
        <f>'signal-per-mass-dry-weight'!BO45*100/'signal-per-mass-dry-weight'!BO$172</f>
        <v>0.0453384352154792</v>
      </c>
      <c r="CH45" s="66">
        <f>'signal-per-mass-dry-weight'!BP45*100/'signal-per-mass-dry-weight'!BP$172</f>
        <v>0.0349067692001653</v>
      </c>
      <c r="CI45" s="66">
        <f>'signal-per-mass-dry-weight'!BQ45*100/'signal-per-mass-dry-weight'!BQ$172</f>
        <v>0.00542574700128554</v>
      </c>
      <c r="CJ45" s="66">
        <f t="shared" si="21"/>
        <v>0.0229482017483103</v>
      </c>
      <c r="CK45" s="115">
        <f t="shared" si="22"/>
        <v>0.0194644765518803</v>
      </c>
      <c r="CL45" s="66">
        <f>'signal-per-mass-dry-weight'!BR45*100/'signal-per-mass-dry-weight'!BR$172</f>
        <v>0.0450541107686589</v>
      </c>
      <c r="CM45" s="66">
        <f>'signal-per-mass-dry-weight'!BS45*100/'signal-per-mass-dry-weight'!BS$172</f>
        <v>0.0655049922860475</v>
      </c>
      <c r="CN45" s="66">
        <f>'signal-per-mass-dry-weight'!BT45*100/'signal-per-mass-dry-weight'!BT$172</f>
        <v>0.00469838879631563</v>
      </c>
      <c r="CO45" s="66">
        <f>'signal-per-mass-dry-weight'!BU45*100/'signal-per-mass-dry-weight'!BU$172</f>
        <v>0.0231000274107515</v>
      </c>
      <c r="CP45" s="66">
        <f>'signal-per-mass-dry-weight'!BV45*100/'signal-per-mass-dry-weight'!BV$172</f>
        <v>0.0669697462409693</v>
      </c>
      <c r="CQ45" s="66">
        <f t="shared" si="23"/>
        <v>0.0410654531005486</v>
      </c>
      <c r="CR45" s="115">
        <f t="shared" si="24"/>
        <v>0.0270626715007111</v>
      </c>
      <c r="CS45" s="66">
        <f>'signal-per-mass-dry-weight'!BW45*100/'signal-per-mass-dry-weight'!BW$172</f>
        <v>0.0129652191442406</v>
      </c>
      <c r="CT45" s="66">
        <f>'signal-per-mass-dry-weight'!BX45*100/'signal-per-mass-dry-weight'!BX$172</f>
        <v>0.0484497522764445</v>
      </c>
      <c r="CU45" s="66">
        <f>'signal-per-mass-dry-weight'!BY45*100/'signal-per-mass-dry-weight'!BY$172</f>
        <v>0</v>
      </c>
      <c r="CV45" s="66">
        <f>'signal-per-mass-dry-weight'!BZ45*100/'signal-per-mass-dry-weight'!BZ$172</f>
        <v>0</v>
      </c>
      <c r="CW45" s="66">
        <f>'signal-per-mass-dry-weight'!CA45*100/'signal-per-mass-dry-weight'!CA$172</f>
        <v>0</v>
      </c>
      <c r="CX45" s="66">
        <f t="shared" si="25"/>
        <v>0.012282994284137</v>
      </c>
      <c r="CY45" s="115">
        <f t="shared" si="26"/>
        <v>0.0209828242867012</v>
      </c>
      <c r="CZ45" s="66">
        <f>'signal-per-mass-dry-weight'!CB45*100/'signal-per-mass-dry-weight'!CB$172</f>
        <v>0.0725131524539896</v>
      </c>
      <c r="DA45" s="66">
        <f>'signal-per-mass-dry-weight'!CC45*100/'signal-per-mass-dry-weight'!CC$172</f>
        <v>0.0215817898911393</v>
      </c>
      <c r="DB45" s="66">
        <f>'signal-per-mass-dry-weight'!CD45*100/'signal-per-mass-dry-weight'!CD$172</f>
        <v>0.0312253173484016</v>
      </c>
      <c r="DC45" s="66">
        <f>'signal-per-mass-dry-weight'!CE45*100/'signal-per-mass-dry-weight'!CE$172</f>
        <v>0</v>
      </c>
      <c r="DD45" s="66">
        <f>'signal-per-mass-dry-weight'!CF45*100/'signal-per-mass-dry-weight'!CF$172</f>
        <v>0.0308683501452166</v>
      </c>
      <c r="DE45" s="66">
        <f t="shared" si="27"/>
        <v>0.0312377219677494</v>
      </c>
      <c r="DF45" s="115">
        <f t="shared" si="28"/>
        <v>0.0263288342376036</v>
      </c>
      <c r="DG45" s="66">
        <f>'signal-per-mass-dry-weight'!CG45*100/'signal-per-mass-dry-weight'!CG$172</f>
        <v>0.0311428285790993</v>
      </c>
      <c r="DH45" s="66">
        <f>'signal-per-mass-dry-weight'!CH45*100/'signal-per-mass-dry-weight'!CH$172</f>
        <v>0</v>
      </c>
      <c r="DI45" s="66">
        <f>'signal-per-mass-dry-weight'!CI45*100/'signal-per-mass-dry-weight'!CI$172</f>
        <v>0.0193288063739266</v>
      </c>
      <c r="DJ45" s="66">
        <f>'signal-per-mass-dry-weight'!CJ45*100/'signal-per-mass-dry-weight'!CJ$172</f>
        <v>0.0456329526431812</v>
      </c>
      <c r="DK45" s="66">
        <f>'signal-per-mass-dry-weight'!CK45*100/'signal-per-mass-dry-weight'!CK$172</f>
        <v>0</v>
      </c>
      <c r="DL45" s="66">
        <f t="shared" si="29"/>
        <v>0.0192209175192414</v>
      </c>
      <c r="DM45" s="115">
        <f t="shared" si="30"/>
        <v>0.019865966772821</v>
      </c>
      <c r="DN45" s="66">
        <f>'signal-per-mass-dry-weight'!CL45*100/'signal-per-mass-dry-weight'!CL$172</f>
        <v>0.0674121607079819</v>
      </c>
      <c r="DO45" s="66">
        <f>'signal-per-mass-dry-weight'!CM45*100/'signal-per-mass-dry-weight'!CM$172</f>
        <v>0.00505002157675194</v>
      </c>
      <c r="DP45" s="66">
        <f>'signal-per-mass-dry-weight'!CN45*100/'signal-per-mass-dry-weight'!CN$172</f>
        <v>0.0598839499734234</v>
      </c>
      <c r="DQ45" s="66">
        <f>'signal-per-mass-dry-weight'!CO45*100/'signal-per-mass-dry-weight'!CO$172</f>
        <v>0.00531148620699856</v>
      </c>
      <c r="DR45" s="66">
        <f>'signal-per-mass-dry-weight'!CP45*100/'signal-per-mass-dry-weight'!CP$172</f>
        <v>0.0951231243662543</v>
      </c>
      <c r="DS45" s="66">
        <f t="shared" si="31"/>
        <v>0.046556148566282</v>
      </c>
      <c r="DT45" s="115">
        <f t="shared" si="32"/>
        <v>0.0399851079214509</v>
      </c>
      <c r="DU45" s="66">
        <f>'signal-per-mass-dry-weight'!CQ45*100/'signal-per-mass-dry-weight'!CQ$172</f>
        <v>0.00209306856301991</v>
      </c>
      <c r="DV45" s="66">
        <f>'signal-per-mass-dry-weight'!CR45*100/'signal-per-mass-dry-weight'!CR$172</f>
        <v>0.0194165197731597</v>
      </c>
      <c r="DW45" s="66">
        <f>'signal-per-mass-dry-weight'!CS45*100/'signal-per-mass-dry-weight'!CS$172</f>
        <v>0.0413210680368777</v>
      </c>
      <c r="DX45" s="66">
        <f>'signal-per-mass-dry-weight'!CT45*100/'signal-per-mass-dry-weight'!CT$172</f>
        <v>0.0201774716618442</v>
      </c>
      <c r="DY45" s="66">
        <f>'signal-per-mass-dry-weight'!CU45*100/'signal-per-mass-dry-weight'!CU$172</f>
        <v>0</v>
      </c>
      <c r="DZ45" s="66">
        <f t="shared" si="33"/>
        <v>0.0166016256069803</v>
      </c>
      <c r="EA45" s="115">
        <f t="shared" si="34"/>
        <v>0.0167173064405729</v>
      </c>
      <c r="EB45" s="66">
        <f>'signal-per-mass-dry-weight'!CV45*100/'signal-per-mass-dry-weight'!CV$172</f>
        <v>0.0379237115743089</v>
      </c>
      <c r="EC45" s="66">
        <f>'signal-per-mass-dry-weight'!CW45*100/'signal-per-mass-dry-weight'!CW$172</f>
        <v>0.033159487948961</v>
      </c>
      <c r="ED45" s="66">
        <f>'signal-per-mass-dry-weight'!CX45*100/'signal-per-mass-dry-weight'!CX$172</f>
        <v>0</v>
      </c>
      <c r="EE45" s="66">
        <f>'signal-per-mass-dry-weight'!CY45*100/'signal-per-mass-dry-weight'!CY$172</f>
        <v>0</v>
      </c>
      <c r="EF45" s="66">
        <f>'signal-per-mass-dry-weight'!CZ45*100/'signal-per-mass-dry-weight'!CZ$172</f>
        <v>0.0464175210201189</v>
      </c>
      <c r="EG45" s="66">
        <f t="shared" si="35"/>
        <v>0.0235001441086778</v>
      </c>
      <c r="EH45" s="115">
        <f t="shared" si="36"/>
        <v>0.0219719248850592</v>
      </c>
    </row>
    <row r="46" spans="1:138">
      <c r="A46">
        <f>'imported data from Web Calc'!A47</f>
        <v>784.5</v>
      </c>
      <c r="B46" t="str">
        <f>'imported data from Web Calc'!B47</f>
        <v>C42H71O10P</v>
      </c>
      <c r="C46" s="61" t="str">
        <f>'imported data from Web Calc'!C47</f>
        <v>PG(36:6)</v>
      </c>
      <c r="D46" s="96"/>
      <c r="E46" s="96"/>
      <c r="F46" s="96"/>
      <c r="G46" s="66">
        <f>'signal-per-mass-dry-weight'!G46*100/'signal-per-mass-dry-weight'!G$172</f>
        <v>0</v>
      </c>
      <c r="H46" s="66">
        <f>'signal-per-mass-dry-weight'!H46*100/'signal-per-mass-dry-weight'!H$172</f>
        <v>0</v>
      </c>
      <c r="I46" s="66">
        <f>'signal-per-mass-dry-weight'!I46*100/'signal-per-mass-dry-weight'!I$172</f>
        <v>0</v>
      </c>
      <c r="J46" s="66">
        <f>'signal-per-mass-dry-weight'!J46*100/'signal-per-mass-dry-weight'!J$172</f>
        <v>0</v>
      </c>
      <c r="K46" s="66">
        <f>'signal-per-mass-dry-weight'!K46*100/'signal-per-mass-dry-weight'!K$172</f>
        <v>0</v>
      </c>
      <c r="L46" s="66">
        <f>'signal-per-mass-dry-weight'!L46*100/'signal-per-mass-dry-weight'!L$172</f>
        <v>0</v>
      </c>
      <c r="M46" s="66">
        <f>'signal-per-mass-dry-weight'!M46*100/'signal-per-mass-dry-weight'!M$172</f>
        <v>0</v>
      </c>
      <c r="N46" s="66">
        <f>'signal-per-mass-dry-weight'!N46*100/'signal-per-mass-dry-weight'!N$172</f>
        <v>0.0047604623382806</v>
      </c>
      <c r="O46" s="66">
        <f>'signal-per-mass-dry-weight'!O46*100/'signal-per-mass-dry-weight'!O$172</f>
        <v>0</v>
      </c>
      <c r="P46" s="66">
        <f>'signal-per-mass-dry-weight'!P46*100/'signal-per-mass-dry-weight'!P$172</f>
        <v>0</v>
      </c>
      <c r="Q46" s="66">
        <f t="shared" si="0"/>
        <v>0.00047604623382806</v>
      </c>
      <c r="R46" s="115">
        <f t="shared" si="1"/>
        <v>0.00150539037044177</v>
      </c>
      <c r="S46" s="66">
        <f t="shared" si="2"/>
        <v>3.16227766016838</v>
      </c>
      <c r="T46" s="66">
        <f>'signal-per-mass-dry-weight'!T46*100/'signal-per-mass-dry-weight'!T$172</f>
        <v>0.00305050821695413</v>
      </c>
      <c r="U46" s="66">
        <f>'signal-per-mass-dry-weight'!U46*100/'signal-per-mass-dry-weight'!U$172</f>
        <v>0.0103212262775541</v>
      </c>
      <c r="V46" s="66">
        <f>'signal-per-mass-dry-weight'!V46*100/'signal-per-mass-dry-weight'!V$172</f>
        <v>0.00237371315715811</v>
      </c>
      <c r="W46" s="66">
        <f>'signal-per-mass-dry-weight'!W46*100/'signal-per-mass-dry-weight'!W$172</f>
        <v>0.00290479693780431</v>
      </c>
      <c r="X46" s="66">
        <f>'signal-per-mass-dry-weight'!X46*100/'signal-per-mass-dry-weight'!X$172</f>
        <v>0.00392749652877135</v>
      </c>
      <c r="Y46" s="66">
        <f t="shared" si="3"/>
        <v>0.0045155482236484</v>
      </c>
      <c r="Z46" s="115">
        <f t="shared" si="4"/>
        <v>0.00329317558898553</v>
      </c>
      <c r="AA46" s="66">
        <f>'signal-per-mass-dry-weight'!Y46*100/'signal-per-mass-dry-weight'!Y$172</f>
        <v>0.00306233306471324</v>
      </c>
      <c r="AB46" s="66">
        <f>'signal-per-mass-dry-weight'!Z46*100/'signal-per-mass-dry-weight'!Z$172</f>
        <v>0.00183266437725832</v>
      </c>
      <c r="AC46" s="66">
        <f>'signal-per-mass-dry-weight'!AA46*100/'signal-per-mass-dry-weight'!AA$172</f>
        <v>0</v>
      </c>
      <c r="AD46" s="66">
        <f>'signal-per-mass-dry-weight'!AB46*100/'signal-per-mass-dry-weight'!AB$172</f>
        <v>0</v>
      </c>
      <c r="AE46" s="66">
        <f>'signal-per-mass-dry-weight'!AC46*100/'signal-per-mass-dry-weight'!AC$172</f>
        <v>0</v>
      </c>
      <c r="AF46" s="66">
        <f t="shared" si="5"/>
        <v>0.000978999488394312</v>
      </c>
      <c r="AG46" s="115">
        <f t="shared" si="6"/>
        <v>0.0014092855040344</v>
      </c>
      <c r="AH46" s="66">
        <f>'signal-per-mass-dry-weight'!AD46*100/'signal-per-mass-dry-weight'!AD$172</f>
        <v>0</v>
      </c>
      <c r="AI46" s="66">
        <f>'signal-per-mass-dry-weight'!AE46*100/'signal-per-mass-dry-weight'!AE$172</f>
        <v>0</v>
      </c>
      <c r="AJ46" s="66">
        <f>'signal-per-mass-dry-weight'!AF46*100/'signal-per-mass-dry-weight'!AF$172</f>
        <v>0.00316248158326185</v>
      </c>
      <c r="AK46" s="66">
        <f>'signal-per-mass-dry-weight'!AG46*100/'signal-per-mass-dry-weight'!AG$172</f>
        <v>0.00561932803686107</v>
      </c>
      <c r="AL46" s="66">
        <f>'signal-per-mass-dry-weight'!AH46*100/'signal-per-mass-dry-weight'!AH$172</f>
        <v>0.0192771439197303</v>
      </c>
      <c r="AM46" s="66">
        <f t="shared" si="7"/>
        <v>0.00561179070797064</v>
      </c>
      <c r="AN46" s="115">
        <f t="shared" si="8"/>
        <v>0.00799570885384762</v>
      </c>
      <c r="AO46" s="66">
        <f>'signal-per-mass-dry-weight'!AI46*100/'signal-per-mass-dry-weight'!AI$172</f>
        <v>0</v>
      </c>
      <c r="AP46" s="66">
        <f>'signal-per-mass-dry-weight'!AJ46*100/'signal-per-mass-dry-weight'!AJ$172</f>
        <v>0.0101112839888318</v>
      </c>
      <c r="AQ46" s="66">
        <f>'signal-per-mass-dry-weight'!AK46*100/'signal-per-mass-dry-weight'!AK$172</f>
        <v>0</v>
      </c>
      <c r="AR46" s="66">
        <f>'signal-per-mass-dry-weight'!AL46*100/'signal-per-mass-dry-weight'!AL$172</f>
        <v>0</v>
      </c>
      <c r="AS46" s="66">
        <f>'signal-per-mass-dry-weight'!AM46*100/'signal-per-mass-dry-weight'!AM$172</f>
        <v>0.00960901222257425</v>
      </c>
      <c r="AT46" s="66">
        <f t="shared" si="9"/>
        <v>0.00394405924228122</v>
      </c>
      <c r="AU46" s="115">
        <f t="shared" si="10"/>
        <v>0.00540354428276638</v>
      </c>
      <c r="AV46" s="66">
        <f>'signal-per-mass-dry-weight'!AN46*100/'signal-per-mass-dry-weight'!AN$172</f>
        <v>0.00302701988703387</v>
      </c>
      <c r="AW46" s="66">
        <f>'signal-per-mass-dry-weight'!AO46*100/'signal-per-mass-dry-weight'!AO$172</f>
        <v>0.0060419617706972</v>
      </c>
      <c r="AX46" s="66">
        <f>'signal-per-mass-dry-weight'!AP46*100/'signal-per-mass-dry-weight'!AP$172</f>
        <v>0</v>
      </c>
      <c r="AY46" s="66">
        <f>'signal-per-mass-dry-weight'!AQ46*100/'signal-per-mass-dry-weight'!AQ$172</f>
        <v>0</v>
      </c>
      <c r="AZ46" s="66">
        <f>'signal-per-mass-dry-weight'!AR46*100/'signal-per-mass-dry-weight'!AR$172</f>
        <v>0.00376842716683553</v>
      </c>
      <c r="BA46" s="66">
        <f t="shared" si="11"/>
        <v>0.00256748176491332</v>
      </c>
      <c r="BB46" s="115">
        <f t="shared" si="12"/>
        <v>0.00259371267110473</v>
      </c>
      <c r="BC46" s="66">
        <f>'signal-per-mass-dry-weight'!AS46*100/'signal-per-mass-dry-weight'!AS$172</f>
        <v>0</v>
      </c>
      <c r="BD46" s="66">
        <f>'signal-per-mass-dry-weight'!AT46*100/'signal-per-mass-dry-weight'!AT$172</f>
        <v>0</v>
      </c>
      <c r="BE46" s="66">
        <f>'signal-per-mass-dry-weight'!AU46*100/'signal-per-mass-dry-weight'!AU$172</f>
        <v>0.0018661797868408</v>
      </c>
      <c r="BF46" s="66">
        <f>'signal-per-mass-dry-weight'!AV46*100/'signal-per-mass-dry-weight'!AV$172</f>
        <v>0.00596456239952694</v>
      </c>
      <c r="BG46" s="66">
        <f>'signal-per-mass-dry-weight'!AW46*100/'signal-per-mass-dry-weight'!AW$172</f>
        <v>0</v>
      </c>
      <c r="BH46" s="66">
        <f t="shared" si="13"/>
        <v>0.00156614843727355</v>
      </c>
      <c r="BI46" s="115">
        <f t="shared" si="14"/>
        <v>0.00258817150594739</v>
      </c>
      <c r="BJ46" s="66">
        <f>'signal-per-mass-dry-weight'!AX46*100/'signal-per-mass-dry-weight'!AX$172</f>
        <v>0.0035826362565703</v>
      </c>
      <c r="BK46" s="66">
        <f>'signal-per-mass-dry-weight'!AY46*100/'signal-per-mass-dry-weight'!AY$172</f>
        <v>0</v>
      </c>
      <c r="BL46" s="66">
        <f>'signal-per-mass-dry-weight'!AZ46*100/'signal-per-mass-dry-weight'!AZ$172</f>
        <v>0</v>
      </c>
      <c r="BM46" s="66">
        <f>'signal-per-mass-dry-weight'!BA46*100/'signal-per-mass-dry-weight'!BA$172</f>
        <v>0.0211286695300453</v>
      </c>
      <c r="BN46" s="66">
        <f>'signal-per-mass-dry-weight'!BB46*100/'signal-per-mass-dry-weight'!BB$172</f>
        <v>0.00215045983086898</v>
      </c>
      <c r="BO46" s="66">
        <f t="shared" si="15"/>
        <v>0.00537235312349692</v>
      </c>
      <c r="BP46" s="115">
        <f t="shared" si="16"/>
        <v>0.00893825410417497</v>
      </c>
      <c r="BQ46" s="66">
        <f>'signal-per-mass-dry-weight'!BC46*100/'signal-per-mass-dry-weight'!BC$172</f>
        <v>0</v>
      </c>
      <c r="BR46" s="66">
        <f>'signal-per-mass-dry-weight'!BD46*100/'signal-per-mass-dry-weight'!BD$172</f>
        <v>0.0035012179062243</v>
      </c>
      <c r="BS46" s="66">
        <f>'signal-per-mass-dry-weight'!BE46*100/'signal-per-mass-dry-weight'!BE$172</f>
        <v>0.00482533895547749</v>
      </c>
      <c r="BT46" s="66">
        <f>'signal-per-mass-dry-weight'!BF46*100/'signal-per-mass-dry-weight'!BF$172</f>
        <v>0</v>
      </c>
      <c r="BU46" s="66">
        <f>'signal-per-mass-dry-weight'!BG46*100/'signal-per-mass-dry-weight'!BG$172</f>
        <v>0.00655250404745797</v>
      </c>
      <c r="BV46" s="66">
        <f t="shared" si="17"/>
        <v>0.00297581218183195</v>
      </c>
      <c r="BW46" s="115">
        <f t="shared" si="18"/>
        <v>0.00292405717481593</v>
      </c>
      <c r="BX46" s="66">
        <f>'signal-per-mass-dry-weight'!BH46*100/'signal-per-mass-dry-weight'!BH$172</f>
        <v>0</v>
      </c>
      <c r="BY46" s="66">
        <f>'signal-per-mass-dry-weight'!BI46*100/'signal-per-mass-dry-weight'!BI$172</f>
        <v>0</v>
      </c>
      <c r="BZ46" s="66">
        <f>'signal-per-mass-dry-weight'!BJ46*100/'signal-per-mass-dry-weight'!BJ$172</f>
        <v>0</v>
      </c>
      <c r="CA46" s="66">
        <f>'signal-per-mass-dry-weight'!BK46*100/'signal-per-mass-dry-weight'!BK$172</f>
        <v>0</v>
      </c>
      <c r="CB46" s="66">
        <f>'signal-per-mass-dry-weight'!BL46*100/'signal-per-mass-dry-weight'!BL$172</f>
        <v>0</v>
      </c>
      <c r="CC46" s="66">
        <f t="shared" si="19"/>
        <v>0</v>
      </c>
      <c r="CD46" s="115">
        <f t="shared" si="20"/>
        <v>0</v>
      </c>
      <c r="CE46" s="121">
        <f>'signal-per-mass-dry-weight'!BM46*100/'signal-per-mass-dry-weight'!BM$172</f>
        <v>0</v>
      </c>
      <c r="CF46" s="66">
        <f>'signal-per-mass-dry-weight'!BN46*100/'signal-per-mass-dry-weight'!BN$172</f>
        <v>0</v>
      </c>
      <c r="CG46" s="66">
        <f>'signal-per-mass-dry-weight'!BO46*100/'signal-per-mass-dry-weight'!BO$172</f>
        <v>0.00453384352154792</v>
      </c>
      <c r="CH46" s="66">
        <f>'signal-per-mass-dry-weight'!BP46*100/'signal-per-mass-dry-weight'!BP$172</f>
        <v>0</v>
      </c>
      <c r="CI46" s="66">
        <f>'signal-per-mass-dry-weight'!BQ46*100/'signal-per-mass-dry-weight'!BQ$172</f>
        <v>0.0036171646675237</v>
      </c>
      <c r="CJ46" s="66">
        <f t="shared" si="21"/>
        <v>0.00163020163781432</v>
      </c>
      <c r="CK46" s="115">
        <f t="shared" si="22"/>
        <v>0.00225565015074376</v>
      </c>
      <c r="CL46" s="66">
        <f>'signal-per-mass-dry-weight'!BR46*100/'signal-per-mass-dry-weight'!BR$172</f>
        <v>0</v>
      </c>
      <c r="CM46" s="66">
        <f>'signal-per-mass-dry-weight'!BS46*100/'signal-per-mass-dry-weight'!BS$172</f>
        <v>0.00396999953248772</v>
      </c>
      <c r="CN46" s="66">
        <f>'signal-per-mass-dry-weight'!BT46*100/'signal-per-mass-dry-weight'!BT$172</f>
        <v>0</v>
      </c>
      <c r="CO46" s="66">
        <f>'signal-per-mass-dry-weight'!BU46*100/'signal-per-mass-dry-weight'!BU$172</f>
        <v>0</v>
      </c>
      <c r="CP46" s="66">
        <f>'signal-per-mass-dry-weight'!BV46*100/'signal-per-mass-dry-weight'!BV$172</f>
        <v>0</v>
      </c>
      <c r="CQ46" s="66">
        <f t="shared" si="23"/>
        <v>0.000793999906497545</v>
      </c>
      <c r="CR46" s="115">
        <f t="shared" si="24"/>
        <v>0.00177543776505699</v>
      </c>
      <c r="CS46" s="66">
        <f>'signal-per-mass-dry-weight'!BW46*100/'signal-per-mass-dry-weight'!BW$172</f>
        <v>0</v>
      </c>
      <c r="CT46" s="66">
        <f>'signal-per-mass-dry-weight'!BX46*100/'signal-per-mass-dry-weight'!BX$172</f>
        <v>0.00631953290562319</v>
      </c>
      <c r="CU46" s="66">
        <f>'signal-per-mass-dry-weight'!BY46*100/'signal-per-mass-dry-weight'!BY$172</f>
        <v>0</v>
      </c>
      <c r="CV46" s="66">
        <f>'signal-per-mass-dry-weight'!BZ46*100/'signal-per-mass-dry-weight'!BZ$172</f>
        <v>0.00443828954696676</v>
      </c>
      <c r="CW46" s="66">
        <f>'signal-per-mass-dry-weight'!CA46*100/'signal-per-mass-dry-weight'!CA$172</f>
        <v>0.0107730054611513</v>
      </c>
      <c r="CX46" s="66">
        <f t="shared" si="25"/>
        <v>0.00430616558274826</v>
      </c>
      <c r="CY46" s="115">
        <f t="shared" si="26"/>
        <v>0.0045545923742893</v>
      </c>
      <c r="CZ46" s="66">
        <f>'signal-per-mass-dry-weight'!CB46*100/'signal-per-mass-dry-weight'!CB$172</f>
        <v>0</v>
      </c>
      <c r="DA46" s="66">
        <f>'signal-per-mass-dry-weight'!CC46*100/'signal-per-mass-dry-weight'!CC$172</f>
        <v>0</v>
      </c>
      <c r="DB46" s="66">
        <f>'signal-per-mass-dry-weight'!CD46*100/'signal-per-mass-dry-weight'!CD$172</f>
        <v>0</v>
      </c>
      <c r="DC46" s="66">
        <f>'signal-per-mass-dry-weight'!CE46*100/'signal-per-mass-dry-weight'!CE$172</f>
        <v>0</v>
      </c>
      <c r="DD46" s="66">
        <f>'signal-per-mass-dry-weight'!CF46*100/'signal-per-mass-dry-weight'!CF$172</f>
        <v>0.00514472502420276</v>
      </c>
      <c r="DE46" s="66">
        <f t="shared" si="27"/>
        <v>0.00102894500484055</v>
      </c>
      <c r="DF46" s="115">
        <f t="shared" si="28"/>
        <v>0.00230079097593233</v>
      </c>
      <c r="DG46" s="66">
        <f>'signal-per-mass-dry-weight'!CG46*100/'signal-per-mass-dry-weight'!CG$172</f>
        <v>0</v>
      </c>
      <c r="DH46" s="66">
        <f>'signal-per-mass-dry-weight'!CH46*100/'signal-per-mass-dry-weight'!CH$172</f>
        <v>0</v>
      </c>
      <c r="DI46" s="66">
        <f>'signal-per-mass-dry-weight'!CI46*100/'signal-per-mass-dry-weight'!CI$172</f>
        <v>0.00241610079674083</v>
      </c>
      <c r="DJ46" s="66">
        <f>'signal-per-mass-dry-weight'!CJ46*100/'signal-per-mass-dry-weight'!CJ$172</f>
        <v>0</v>
      </c>
      <c r="DK46" s="66">
        <f>'signal-per-mass-dry-weight'!CK46*100/'signal-per-mass-dry-weight'!CK$172</f>
        <v>0</v>
      </c>
      <c r="DL46" s="66">
        <f t="shared" si="29"/>
        <v>0.000483220159348165</v>
      </c>
      <c r="DM46" s="115">
        <f t="shared" si="30"/>
        <v>0.00108051312440078</v>
      </c>
      <c r="DN46" s="66">
        <f>'signal-per-mass-dry-weight'!CL46*100/'signal-per-mass-dry-weight'!CL$172</f>
        <v>0</v>
      </c>
      <c r="DO46" s="66">
        <f>'signal-per-mass-dry-weight'!CM46*100/'signal-per-mass-dry-weight'!CM$172</f>
        <v>0</v>
      </c>
      <c r="DP46" s="66">
        <f>'signal-per-mass-dry-weight'!CN46*100/'signal-per-mass-dry-weight'!CN$172</f>
        <v>0</v>
      </c>
      <c r="DQ46" s="66">
        <f>'signal-per-mass-dry-weight'!CO46*100/'signal-per-mass-dry-weight'!CO$172</f>
        <v>0.00531148620699856</v>
      </c>
      <c r="DR46" s="66">
        <f>'signal-per-mass-dry-weight'!CP46*100/'signal-per-mass-dry-weight'!CP$172</f>
        <v>0</v>
      </c>
      <c r="DS46" s="66">
        <f t="shared" si="31"/>
        <v>0.00106229724139971</v>
      </c>
      <c r="DT46" s="115">
        <f t="shared" si="32"/>
        <v>0.00237536884408026</v>
      </c>
      <c r="DU46" s="66">
        <f>'signal-per-mass-dry-weight'!CQ46*100/'signal-per-mass-dry-weight'!CQ$172</f>
        <v>0.00209306856301991</v>
      </c>
      <c r="DV46" s="66">
        <f>'signal-per-mass-dry-weight'!CR46*100/'signal-per-mass-dry-weight'!CR$172</f>
        <v>0</v>
      </c>
      <c r="DW46" s="66">
        <f>'signal-per-mass-dry-weight'!CS46*100/'signal-per-mass-dry-weight'!CS$172</f>
        <v>0</v>
      </c>
      <c r="DX46" s="66">
        <f>'signal-per-mass-dry-weight'!CT46*100/'signal-per-mass-dry-weight'!CT$172</f>
        <v>0</v>
      </c>
      <c r="DY46" s="66">
        <f>'signal-per-mass-dry-weight'!CU46*100/'signal-per-mass-dry-weight'!CU$172</f>
        <v>0</v>
      </c>
      <c r="DZ46" s="66">
        <f t="shared" si="33"/>
        <v>0.000418613712603983</v>
      </c>
      <c r="EA46" s="115">
        <f t="shared" si="34"/>
        <v>0.000936048717696066</v>
      </c>
      <c r="EB46" s="66">
        <f>'signal-per-mass-dry-weight'!CV46*100/'signal-per-mass-dry-weight'!CV$172</f>
        <v>0.00474046394678862</v>
      </c>
      <c r="EC46" s="66">
        <f>'signal-per-mass-dry-weight'!CW46*100/'signal-per-mass-dry-weight'!CW$172</f>
        <v>0</v>
      </c>
      <c r="ED46" s="66">
        <f>'signal-per-mass-dry-weight'!CX46*100/'signal-per-mass-dry-weight'!CX$172</f>
        <v>0</v>
      </c>
      <c r="EE46" s="66">
        <f>'signal-per-mass-dry-weight'!CY46*100/'signal-per-mass-dry-weight'!CY$172</f>
        <v>0</v>
      </c>
      <c r="EF46" s="66">
        <f>'signal-per-mass-dry-weight'!CZ46*100/'signal-per-mass-dry-weight'!CZ$172</f>
        <v>0</v>
      </c>
      <c r="EG46" s="66">
        <f t="shared" si="35"/>
        <v>0.000948092789357723</v>
      </c>
      <c r="EH46" s="115">
        <f t="shared" si="36"/>
        <v>0.00211999992598126</v>
      </c>
    </row>
    <row r="47" spans="1:138">
      <c r="A47">
        <f>'imported data from Web Calc'!A48</f>
        <v>786.5</v>
      </c>
      <c r="B47" t="str">
        <f>'imported data from Web Calc'!B48</f>
        <v>C42H73O10P</v>
      </c>
      <c r="C47" s="61" t="str">
        <f>'imported data from Web Calc'!C48</f>
        <v>PG(36:5)</v>
      </c>
      <c r="D47" s="96"/>
      <c r="E47" s="96"/>
      <c r="F47" s="96"/>
      <c r="G47" s="66">
        <f>'signal-per-mass-dry-weight'!G47*100/'signal-per-mass-dry-weight'!G$172</f>
        <v>0.019605132223742</v>
      </c>
      <c r="H47" s="66">
        <f>'signal-per-mass-dry-weight'!H47*100/'signal-per-mass-dry-weight'!H$172</f>
        <v>0</v>
      </c>
      <c r="I47" s="66">
        <f>'signal-per-mass-dry-weight'!I47*100/'signal-per-mass-dry-weight'!I$172</f>
        <v>0.00465547641630778</v>
      </c>
      <c r="J47" s="66">
        <f>'signal-per-mass-dry-weight'!J47*100/'signal-per-mass-dry-weight'!J$172</f>
        <v>0.00709127420425766</v>
      </c>
      <c r="K47" s="66">
        <f>'signal-per-mass-dry-weight'!K47*100/'signal-per-mass-dry-weight'!K$172</f>
        <v>0.00698073884173947</v>
      </c>
      <c r="L47" s="66">
        <f>'signal-per-mass-dry-weight'!L47*100/'signal-per-mass-dry-weight'!L$172</f>
        <v>0.0185892542814111</v>
      </c>
      <c r="M47" s="66">
        <f>'signal-per-mass-dry-weight'!M47*100/'signal-per-mass-dry-weight'!M$172</f>
        <v>0.00934305174422876</v>
      </c>
      <c r="N47" s="66">
        <f>'signal-per-mass-dry-weight'!N47*100/'signal-per-mass-dry-weight'!N$172</f>
        <v>0</v>
      </c>
      <c r="O47" s="66">
        <f>'signal-per-mass-dry-weight'!O47*100/'signal-per-mass-dry-weight'!O$172</f>
        <v>0.0118819754087021</v>
      </c>
      <c r="P47" s="66">
        <f>'signal-per-mass-dry-weight'!P47*100/'signal-per-mass-dry-weight'!P$172</f>
        <v>0.016745011713408</v>
      </c>
      <c r="Q47" s="66">
        <f t="shared" si="0"/>
        <v>0.00948919148337968</v>
      </c>
      <c r="R47" s="115">
        <f t="shared" si="1"/>
        <v>0.00714169099363229</v>
      </c>
      <c r="S47" s="66">
        <f t="shared" si="2"/>
        <v>0.75261322380742</v>
      </c>
      <c r="T47" s="66">
        <f>'signal-per-mass-dry-weight'!T47*100/'signal-per-mass-dry-weight'!T$172</f>
        <v>0.0122020328678165</v>
      </c>
      <c r="U47" s="66">
        <f>'signal-per-mass-dry-weight'!U47*100/'signal-per-mass-dry-weight'!U$172</f>
        <v>0.0103212262775541</v>
      </c>
      <c r="V47" s="66">
        <f>'signal-per-mass-dry-weight'!V47*100/'signal-per-mass-dry-weight'!V$172</f>
        <v>0.00593428289289528</v>
      </c>
      <c r="W47" s="66">
        <f>'signal-per-mass-dry-weight'!W47*100/'signal-per-mass-dry-weight'!W$172</f>
        <v>0.0106509221052825</v>
      </c>
      <c r="X47" s="66">
        <f>'signal-per-mass-dry-weight'!X47*100/'signal-per-mass-dry-weight'!X$172</f>
        <v>0.0213206954419016</v>
      </c>
      <c r="Y47" s="66">
        <f t="shared" si="3"/>
        <v>0.01208583191709</v>
      </c>
      <c r="Z47" s="115">
        <f t="shared" si="4"/>
        <v>0.0056637125988838</v>
      </c>
      <c r="AA47" s="66">
        <f>'signal-per-mass-dry-weight'!Y47*100/'signal-per-mass-dry-weight'!Y$172</f>
        <v>0.00765583266178309</v>
      </c>
      <c r="AB47" s="66">
        <f>'signal-per-mass-dry-weight'!Z47*100/'signal-per-mass-dry-weight'!Z$172</f>
        <v>0.00458166094314581</v>
      </c>
      <c r="AC47" s="66">
        <f>'signal-per-mass-dry-weight'!AA47*100/'signal-per-mass-dry-weight'!AA$172</f>
        <v>0</v>
      </c>
      <c r="AD47" s="66">
        <f>'signal-per-mass-dry-weight'!AB47*100/'signal-per-mass-dry-weight'!AB$172</f>
        <v>0.00960258141596529</v>
      </c>
      <c r="AE47" s="66">
        <f>'signal-per-mass-dry-weight'!AC47*100/'signal-per-mass-dry-weight'!AC$172</f>
        <v>0.0197898121298154</v>
      </c>
      <c r="AF47" s="66">
        <f t="shared" si="5"/>
        <v>0.00832597743014192</v>
      </c>
      <c r="AG47" s="115">
        <f t="shared" si="6"/>
        <v>0.00736274615701641</v>
      </c>
      <c r="AH47" s="66">
        <f>'signal-per-mass-dry-weight'!AD47*100/'signal-per-mass-dry-weight'!AD$172</f>
        <v>0.017032927741273</v>
      </c>
      <c r="AI47" s="66">
        <f>'signal-per-mass-dry-weight'!AE47*100/'signal-per-mass-dry-weight'!AE$172</f>
        <v>0</v>
      </c>
      <c r="AJ47" s="66">
        <f>'signal-per-mass-dry-weight'!AF47*100/'signal-per-mass-dry-weight'!AF$172</f>
        <v>0.00948744474978555</v>
      </c>
      <c r="AK47" s="66">
        <f>'signal-per-mass-dry-weight'!AG47*100/'signal-per-mass-dry-weight'!AG$172</f>
        <v>0.0168579841105832</v>
      </c>
      <c r="AL47" s="66">
        <f>'signal-per-mass-dry-weight'!AH47*100/'signal-per-mass-dry-weight'!AH$172</f>
        <v>0.00642571463991009</v>
      </c>
      <c r="AM47" s="66">
        <f t="shared" si="7"/>
        <v>0.00996081424831037</v>
      </c>
      <c r="AN47" s="115">
        <f t="shared" si="8"/>
        <v>0.00723748177509238</v>
      </c>
      <c r="AO47" s="66">
        <f>'signal-per-mass-dry-weight'!AI47*100/'signal-per-mass-dry-weight'!AI$172</f>
        <v>0</v>
      </c>
      <c r="AP47" s="66">
        <f>'signal-per-mass-dry-weight'!AJ47*100/'signal-per-mass-dry-weight'!AJ$172</f>
        <v>0.00505564199441592</v>
      </c>
      <c r="AQ47" s="66">
        <f>'signal-per-mass-dry-weight'!AK47*100/'signal-per-mass-dry-weight'!AK$172</f>
        <v>0.00835201034559902</v>
      </c>
      <c r="AR47" s="66">
        <f>'signal-per-mass-dry-weight'!AL47*100/'signal-per-mass-dry-weight'!AL$172</f>
        <v>0.00522902187441067</v>
      </c>
      <c r="AS47" s="66">
        <f>'signal-per-mass-dry-weight'!AM47*100/'signal-per-mass-dry-weight'!AM$172</f>
        <v>0.00427067209892189</v>
      </c>
      <c r="AT47" s="66">
        <f t="shared" si="9"/>
        <v>0.0045814692626695</v>
      </c>
      <c r="AU47" s="115">
        <f t="shared" si="10"/>
        <v>0.00299781585926917</v>
      </c>
      <c r="AV47" s="66">
        <f>'signal-per-mass-dry-weight'!AN47*100/'signal-per-mass-dry-weight'!AN$172</f>
        <v>0.0136215894916524</v>
      </c>
      <c r="AW47" s="66">
        <f>'signal-per-mass-dry-weight'!AO47*100/'signal-per-mass-dry-weight'!AO$172</f>
        <v>0.0090629426560458</v>
      </c>
      <c r="AX47" s="66">
        <f>'signal-per-mass-dry-weight'!AP47*100/'signal-per-mass-dry-weight'!AP$172</f>
        <v>0</v>
      </c>
      <c r="AY47" s="66">
        <f>'signal-per-mass-dry-weight'!AQ47*100/'signal-per-mass-dry-weight'!AQ$172</f>
        <v>0</v>
      </c>
      <c r="AZ47" s="66">
        <f>'signal-per-mass-dry-weight'!AR47*100/'signal-per-mass-dry-weight'!AR$172</f>
        <v>0.00282632037512665</v>
      </c>
      <c r="BA47" s="66">
        <f t="shared" si="11"/>
        <v>0.00510217050456497</v>
      </c>
      <c r="BB47" s="115">
        <f t="shared" si="12"/>
        <v>0.00603141769073536</v>
      </c>
      <c r="BC47" s="66">
        <f>'signal-per-mass-dry-weight'!AS47*100/'signal-per-mass-dry-weight'!AS$172</f>
        <v>0.00716675627343325</v>
      </c>
      <c r="BD47" s="66">
        <f>'signal-per-mass-dry-weight'!AT47*100/'signal-per-mass-dry-weight'!AT$172</f>
        <v>0.0146021494327277</v>
      </c>
      <c r="BE47" s="66">
        <f>'signal-per-mass-dry-weight'!AU47*100/'signal-per-mass-dry-weight'!AU$172</f>
        <v>0.0102639888276244</v>
      </c>
      <c r="BF47" s="66">
        <f>'signal-per-mass-dry-weight'!AV47*100/'signal-per-mass-dry-weight'!AV$172</f>
        <v>0.00596456239952694</v>
      </c>
      <c r="BG47" s="66">
        <f>'signal-per-mass-dry-weight'!AW47*100/'signal-per-mass-dry-weight'!AW$172</f>
        <v>0.00735472221572982</v>
      </c>
      <c r="BH47" s="66">
        <f t="shared" si="13"/>
        <v>0.00907043582980842</v>
      </c>
      <c r="BI47" s="115">
        <f t="shared" si="14"/>
        <v>0.00347269862524598</v>
      </c>
      <c r="BJ47" s="66">
        <f>'signal-per-mass-dry-weight'!AX47*100/'signal-per-mass-dry-weight'!AX$172</f>
        <v>0.0131363329407578</v>
      </c>
      <c r="BK47" s="66">
        <f>'signal-per-mass-dry-weight'!AY47*100/'signal-per-mass-dry-weight'!AY$172</f>
        <v>0</v>
      </c>
      <c r="BL47" s="66">
        <f>'signal-per-mass-dry-weight'!AZ47*100/'signal-per-mass-dry-weight'!AZ$172</f>
        <v>0.00573277293263771</v>
      </c>
      <c r="BM47" s="66">
        <f>'signal-per-mass-dry-weight'!BA47*100/'signal-per-mass-dry-weight'!BA$172</f>
        <v>0.0105643347650227</v>
      </c>
      <c r="BN47" s="66">
        <f>'signal-per-mass-dry-weight'!BB47*100/'signal-per-mass-dry-weight'!BB$172</f>
        <v>0.0193541384778208</v>
      </c>
      <c r="BO47" s="66">
        <f t="shared" si="15"/>
        <v>0.00975751582324779</v>
      </c>
      <c r="BP47" s="115">
        <f t="shared" si="16"/>
        <v>0.00734115451868943</v>
      </c>
      <c r="BQ47" s="66">
        <f>'signal-per-mass-dry-weight'!BC47*100/'signal-per-mass-dry-weight'!BC$172</f>
        <v>0.00477419975943567</v>
      </c>
      <c r="BR47" s="66">
        <f>'signal-per-mass-dry-weight'!BD47*100/'signal-per-mass-dry-weight'!BD$172</f>
        <v>0.00910316655618317</v>
      </c>
      <c r="BS47" s="66">
        <f>'signal-per-mass-dry-weight'!BE47*100/'signal-per-mass-dry-weight'!BE$172</f>
        <v>0.00965067791095499</v>
      </c>
      <c r="BT47" s="66">
        <f>'signal-per-mass-dry-weight'!BF47*100/'signal-per-mass-dry-weight'!BF$172</f>
        <v>0.00205447277877097</v>
      </c>
      <c r="BU47" s="66">
        <f>'signal-per-mass-dry-weight'!BG47*100/'signal-per-mass-dry-weight'!BG$172</f>
        <v>0.0117945072854243</v>
      </c>
      <c r="BV47" s="66">
        <f t="shared" si="17"/>
        <v>0.00747540485815383</v>
      </c>
      <c r="BW47" s="115">
        <f t="shared" si="18"/>
        <v>0.00395976894438588</v>
      </c>
      <c r="BX47" s="66">
        <f>'signal-per-mass-dry-weight'!BH47*100/'signal-per-mass-dry-weight'!BH$172</f>
        <v>0</v>
      </c>
      <c r="BY47" s="66">
        <f>'signal-per-mass-dry-weight'!BI47*100/'signal-per-mass-dry-weight'!BI$172</f>
        <v>0.0100152316408706</v>
      </c>
      <c r="BZ47" s="66">
        <f>'signal-per-mass-dry-weight'!BJ47*100/'signal-per-mass-dry-weight'!BJ$172</f>
        <v>0.018251238096273</v>
      </c>
      <c r="CA47" s="66">
        <f>'signal-per-mass-dry-weight'!BK47*100/'signal-per-mass-dry-weight'!BK$172</f>
        <v>0.0221490270606805</v>
      </c>
      <c r="CB47" s="66">
        <f>'signal-per-mass-dry-weight'!BL47*100/'signal-per-mass-dry-weight'!BL$172</f>
        <v>0</v>
      </c>
      <c r="CC47" s="66">
        <f t="shared" si="19"/>
        <v>0.0100830993595648</v>
      </c>
      <c r="CD47" s="115">
        <f t="shared" si="20"/>
        <v>0.010193717343634</v>
      </c>
      <c r="CE47" s="121">
        <f>'signal-per-mass-dry-weight'!BM47*100/'signal-per-mass-dry-weight'!BM$172</f>
        <v>0.00323000636940239</v>
      </c>
      <c r="CF47" s="66">
        <f>'signal-per-mass-dry-weight'!BN47*100/'signal-per-mass-dry-weight'!BN$172</f>
        <v>0</v>
      </c>
      <c r="CG47" s="66">
        <f>'signal-per-mass-dry-weight'!BO47*100/'signal-per-mass-dry-weight'!BO$172</f>
        <v>0.00453384352154792</v>
      </c>
      <c r="CH47" s="66">
        <f>'signal-per-mass-dry-weight'!BP47*100/'signal-per-mass-dry-weight'!BP$172</f>
        <v>0</v>
      </c>
      <c r="CI47" s="66">
        <f>'signal-per-mass-dry-weight'!BQ47*100/'signal-per-mass-dry-weight'!BQ$172</f>
        <v>0.00542574700128554</v>
      </c>
      <c r="CJ47" s="66">
        <f t="shared" si="21"/>
        <v>0.00263791937844717</v>
      </c>
      <c r="CK47" s="115">
        <f t="shared" si="22"/>
        <v>0.00253151710987135</v>
      </c>
      <c r="CL47" s="66">
        <f>'signal-per-mass-dry-weight'!BR47*100/'signal-per-mass-dry-weight'!BR$172</f>
        <v>0</v>
      </c>
      <c r="CM47" s="66">
        <f>'signal-per-mass-dry-weight'!BS47*100/'signal-per-mass-dry-weight'!BS$172</f>
        <v>0</v>
      </c>
      <c r="CN47" s="66">
        <f>'signal-per-mass-dry-weight'!BT47*100/'signal-per-mass-dry-weight'!BT$172</f>
        <v>0</v>
      </c>
      <c r="CO47" s="66">
        <f>'signal-per-mass-dry-weight'!BU47*100/'signal-per-mass-dry-weight'!BU$172</f>
        <v>0.00770000913691716</v>
      </c>
      <c r="CP47" s="66">
        <f>'signal-per-mass-dry-weight'!BV47*100/'signal-per-mass-dry-weight'!BV$172</f>
        <v>0</v>
      </c>
      <c r="CQ47" s="66">
        <f t="shared" si="23"/>
        <v>0.00154000182738343</v>
      </c>
      <c r="CR47" s="115">
        <f t="shared" si="24"/>
        <v>0.00344354877150325</v>
      </c>
      <c r="CS47" s="66">
        <f>'signal-per-mass-dry-weight'!BW47*100/'signal-per-mass-dry-weight'!BW$172</f>
        <v>0</v>
      </c>
      <c r="CT47" s="66">
        <f>'signal-per-mass-dry-weight'!BX47*100/'signal-per-mass-dry-weight'!BX$172</f>
        <v>0.0231716206539517</v>
      </c>
      <c r="CU47" s="66">
        <f>'signal-per-mass-dry-weight'!BY47*100/'signal-per-mass-dry-weight'!BY$172</f>
        <v>0</v>
      </c>
      <c r="CV47" s="66">
        <f>'signal-per-mass-dry-weight'!BZ47*100/'signal-per-mass-dry-weight'!BZ$172</f>
        <v>0.00443828954696676</v>
      </c>
      <c r="CW47" s="66">
        <f>'signal-per-mass-dry-weight'!CA47*100/'signal-per-mass-dry-weight'!CA$172</f>
        <v>0.0107730054611513</v>
      </c>
      <c r="CX47" s="66">
        <f t="shared" si="25"/>
        <v>0.00767658313241396</v>
      </c>
      <c r="CY47" s="115">
        <f t="shared" si="26"/>
        <v>0.00972150221872936</v>
      </c>
      <c r="CZ47" s="66">
        <f>'signal-per-mass-dry-weight'!CB47*100/'signal-per-mass-dry-weight'!CB$172</f>
        <v>0.00945823727660733</v>
      </c>
      <c r="DA47" s="66">
        <f>'signal-per-mass-dry-weight'!CC47*100/'signal-per-mass-dry-weight'!CC$172</f>
        <v>0</v>
      </c>
      <c r="DB47" s="66">
        <f>'signal-per-mass-dry-weight'!CD47*100/'signal-per-mass-dry-weight'!CD$172</f>
        <v>0.0156126586742008</v>
      </c>
      <c r="DC47" s="66">
        <f>'signal-per-mass-dry-weight'!CE47*100/'signal-per-mass-dry-weight'!CE$172</f>
        <v>0.00965898605816798</v>
      </c>
      <c r="DD47" s="66">
        <f>'signal-per-mass-dry-weight'!CF47*100/'signal-per-mass-dry-weight'!CF$172</f>
        <v>0.00342981668280184</v>
      </c>
      <c r="DE47" s="66">
        <f t="shared" si="27"/>
        <v>0.00763193973835559</v>
      </c>
      <c r="DF47" s="115">
        <f t="shared" si="28"/>
        <v>0.00606301279393659</v>
      </c>
      <c r="DG47" s="66">
        <f>'signal-per-mass-dry-weight'!CG47*100/'signal-per-mass-dry-weight'!CG$172</f>
        <v>0</v>
      </c>
      <c r="DH47" s="66">
        <f>'signal-per-mass-dry-weight'!CH47*100/'signal-per-mass-dry-weight'!CH$172</f>
        <v>0</v>
      </c>
      <c r="DI47" s="66">
        <f>'signal-per-mass-dry-weight'!CI47*100/'signal-per-mass-dry-weight'!CI$172</f>
        <v>0</v>
      </c>
      <c r="DJ47" s="66">
        <f>'signal-per-mass-dry-weight'!CJ47*100/'signal-per-mass-dry-weight'!CJ$172</f>
        <v>0.00536858266390367</v>
      </c>
      <c r="DK47" s="66">
        <f>'signal-per-mass-dry-weight'!CK47*100/'signal-per-mass-dry-weight'!CK$172</f>
        <v>0</v>
      </c>
      <c r="DL47" s="66">
        <f t="shared" si="29"/>
        <v>0.00107371653278073</v>
      </c>
      <c r="DM47" s="115">
        <f t="shared" si="30"/>
        <v>0.0024009031558631</v>
      </c>
      <c r="DN47" s="66">
        <f>'signal-per-mass-dry-weight'!CL47*100/'signal-per-mass-dry-weight'!CL$172</f>
        <v>0.0140861231330111</v>
      </c>
      <c r="DO47" s="66">
        <f>'signal-per-mass-dry-weight'!CM47*100/'signal-per-mass-dry-weight'!CM$172</f>
        <v>0.0101000431535039</v>
      </c>
      <c r="DP47" s="66">
        <f>'signal-per-mass-dry-weight'!CN47*100/'signal-per-mass-dry-weight'!CN$172</f>
        <v>0.0213871249905084</v>
      </c>
      <c r="DQ47" s="66">
        <f>'signal-per-mass-dry-weight'!CO47*100/'signal-per-mass-dry-weight'!CO$172</f>
        <v>0.0106229724139971</v>
      </c>
      <c r="DR47" s="66">
        <f>'signal-per-mass-dry-weight'!CP47*100/'signal-per-mass-dry-weight'!CP$172</f>
        <v>0</v>
      </c>
      <c r="DS47" s="66">
        <f t="shared" si="31"/>
        <v>0.0112392527382041</v>
      </c>
      <c r="DT47" s="115">
        <f t="shared" si="32"/>
        <v>0.00773114455179538</v>
      </c>
      <c r="DU47" s="66">
        <f>'signal-per-mass-dry-weight'!CQ47*100/'signal-per-mass-dry-weight'!CQ$172</f>
        <v>0.00418613712603983</v>
      </c>
      <c r="DV47" s="66">
        <f>'signal-per-mass-dry-weight'!CR47*100/'signal-per-mass-dry-weight'!CR$172</f>
        <v>0</v>
      </c>
      <c r="DW47" s="66">
        <f>'signal-per-mass-dry-weight'!CS47*100/'signal-per-mass-dry-weight'!CS$172</f>
        <v>0.00375646073062525</v>
      </c>
      <c r="DX47" s="66">
        <f>'signal-per-mass-dry-weight'!CT47*100/'signal-per-mass-dry-weight'!CT$172</f>
        <v>0</v>
      </c>
      <c r="DY47" s="66">
        <f>'signal-per-mass-dry-weight'!CU47*100/'signal-per-mass-dry-weight'!CU$172</f>
        <v>0</v>
      </c>
      <c r="DZ47" s="66">
        <f t="shared" si="33"/>
        <v>0.00158851957133301</v>
      </c>
      <c r="EA47" s="115">
        <f t="shared" si="34"/>
        <v>0.00218046836231338</v>
      </c>
      <c r="EB47" s="66">
        <f>'signal-per-mass-dry-weight'!CV47*100/'signal-per-mass-dry-weight'!CV$172</f>
        <v>0.00474046394678862</v>
      </c>
      <c r="EC47" s="66">
        <f>'signal-per-mass-dry-weight'!CW47*100/'signal-per-mass-dry-weight'!CW$172</f>
        <v>0.03014498904451</v>
      </c>
      <c r="ED47" s="66">
        <f>'signal-per-mass-dry-weight'!CX47*100/'signal-per-mass-dry-weight'!CX$172</f>
        <v>0</v>
      </c>
      <c r="EE47" s="66">
        <f>'signal-per-mass-dry-weight'!CY47*100/'signal-per-mass-dry-weight'!CY$172</f>
        <v>0</v>
      </c>
      <c r="EF47" s="66">
        <f>'signal-per-mass-dry-weight'!CZ47*100/'signal-per-mass-dry-weight'!CZ$172</f>
        <v>0.0144054375579679</v>
      </c>
      <c r="EG47" s="66">
        <f t="shared" si="35"/>
        <v>0.00985817810985331</v>
      </c>
      <c r="EH47" s="115">
        <f t="shared" si="36"/>
        <v>0.0127748837170147</v>
      </c>
    </row>
    <row r="48" spans="1:138">
      <c r="A48">
        <f>'imported data from Web Calc'!A49</f>
        <v>788.5</v>
      </c>
      <c r="B48" t="str">
        <f>'imported data from Web Calc'!B49</f>
        <v>C42H75O10P</v>
      </c>
      <c r="C48" s="61" t="str">
        <f>'imported data from Web Calc'!C49</f>
        <v>PG(36:4)</v>
      </c>
      <c r="D48" s="96"/>
      <c r="E48" s="96"/>
      <c r="F48" s="96"/>
      <c r="G48" s="66">
        <f>'signal-per-mass-dry-weight'!G48*100/'signal-per-mass-dry-weight'!G$172</f>
        <v>0.00435669604972044</v>
      </c>
      <c r="H48" s="66">
        <f>'signal-per-mass-dry-weight'!H48*100/'signal-per-mass-dry-weight'!H$172</f>
        <v>0.0233376716968544</v>
      </c>
      <c r="I48" s="66">
        <f>'signal-per-mass-dry-weight'!I48*100/'signal-per-mass-dry-weight'!I$172</f>
        <v>0.00698321462446167</v>
      </c>
      <c r="J48" s="66">
        <f>'signal-per-mass-dry-weight'!J48*100/'signal-per-mass-dry-weight'!J$172</f>
        <v>0.0141825484085153</v>
      </c>
      <c r="K48" s="66">
        <f>'signal-per-mass-dry-weight'!K48*100/'signal-per-mass-dry-weight'!K$172</f>
        <v>0.0488651718921763</v>
      </c>
      <c r="L48" s="66">
        <f>'signal-per-mass-dry-weight'!L48*100/'signal-per-mass-dry-weight'!L$172</f>
        <v>0.00464731357035276</v>
      </c>
      <c r="M48" s="66">
        <f>'signal-per-mass-dry-weight'!M48*100/'signal-per-mass-dry-weight'!M$172</f>
        <v>0.011678814680286</v>
      </c>
      <c r="N48" s="66">
        <f>'signal-per-mass-dry-weight'!N48*100/'signal-per-mass-dry-weight'!N$172</f>
        <v>0.0190418493531224</v>
      </c>
      <c r="O48" s="66">
        <f>'signal-per-mass-dry-weight'!O48*100/'signal-per-mass-dry-weight'!O$172</f>
        <v>0.0237639508174041</v>
      </c>
      <c r="P48" s="66">
        <f>'signal-per-mass-dry-weight'!P48*100/'signal-per-mass-dry-weight'!P$172</f>
        <v>0.00478428906097372</v>
      </c>
      <c r="Q48" s="66">
        <f t="shared" si="0"/>
        <v>0.0161641520153867</v>
      </c>
      <c r="R48" s="115">
        <f t="shared" si="1"/>
        <v>0.0137305160931296</v>
      </c>
      <c r="S48" s="66">
        <f t="shared" si="2"/>
        <v>0.849442400693802</v>
      </c>
      <c r="T48" s="66">
        <f>'signal-per-mass-dry-weight'!T48*100/'signal-per-mass-dry-weight'!T$172</f>
        <v>0.0231838624488514</v>
      </c>
      <c r="U48" s="66">
        <f>'signal-per-mass-dry-weight'!U48*100/'signal-per-mass-dry-weight'!U$172</f>
        <v>0.0322538321173566</v>
      </c>
      <c r="V48" s="66">
        <f>'signal-per-mass-dry-weight'!V48*100/'signal-per-mass-dry-weight'!V$172</f>
        <v>0.0249239881501602</v>
      </c>
      <c r="W48" s="66">
        <f>'signal-per-mass-dry-weight'!W48*100/'signal-per-mass-dry-weight'!W$172</f>
        <v>0.0396988914833255</v>
      </c>
      <c r="X48" s="66">
        <f>'signal-per-mass-dry-weight'!X48*100/'signal-per-mass-dry-weight'!X$172</f>
        <v>0.0224428373072649</v>
      </c>
      <c r="Y48" s="66">
        <f t="shared" si="3"/>
        <v>0.0285006823013917</v>
      </c>
      <c r="Z48" s="115">
        <f t="shared" si="4"/>
        <v>0.00736961367359429</v>
      </c>
      <c r="AA48" s="66">
        <f>'signal-per-mass-dry-weight'!Y48*100/'signal-per-mass-dry-weight'!Y$172</f>
        <v>0.00765583266178309</v>
      </c>
      <c r="AB48" s="66">
        <f>'signal-per-mass-dry-weight'!Z48*100/'signal-per-mass-dry-weight'!Z$172</f>
        <v>0.0174103115839541</v>
      </c>
      <c r="AC48" s="66">
        <f>'signal-per-mass-dry-weight'!AA48*100/'signal-per-mass-dry-weight'!AA$172</f>
        <v>0</v>
      </c>
      <c r="AD48" s="66">
        <f>'signal-per-mass-dry-weight'!AB48*100/'signal-per-mass-dry-weight'!AB$172</f>
        <v>0</v>
      </c>
      <c r="AE48" s="66">
        <f>'signal-per-mass-dry-weight'!AC48*100/'signal-per-mass-dry-weight'!AC$172</f>
        <v>0.0450767942956906</v>
      </c>
      <c r="AF48" s="66">
        <f t="shared" si="5"/>
        <v>0.0140285877082856</v>
      </c>
      <c r="AG48" s="115">
        <f t="shared" si="6"/>
        <v>0.0187725979936601</v>
      </c>
      <c r="AH48" s="66">
        <f>'signal-per-mass-dry-weight'!AD48*100/'signal-per-mass-dry-weight'!AD$172</f>
        <v>0.00681317109650921</v>
      </c>
      <c r="AI48" s="66">
        <f>'signal-per-mass-dry-weight'!AE48*100/'signal-per-mass-dry-weight'!AE$172</f>
        <v>0</v>
      </c>
      <c r="AJ48" s="66">
        <f>'signal-per-mass-dry-weight'!AF48*100/'signal-per-mass-dry-weight'!AF$172</f>
        <v>0.0569246684987133</v>
      </c>
      <c r="AK48" s="66">
        <f>'signal-per-mass-dry-weight'!AG48*100/'signal-per-mass-dry-weight'!AG$172</f>
        <v>0.0280966401843054</v>
      </c>
      <c r="AL48" s="66">
        <f>'signal-per-mass-dry-weight'!AH48*100/'signal-per-mass-dry-weight'!AH$172</f>
        <v>0.0406961927194306</v>
      </c>
      <c r="AM48" s="66">
        <f t="shared" si="7"/>
        <v>0.0265061344997917</v>
      </c>
      <c r="AN48" s="115">
        <f t="shared" si="8"/>
        <v>0.0235561172786223</v>
      </c>
      <c r="AO48" s="66">
        <f>'signal-per-mass-dry-weight'!AI48*100/'signal-per-mass-dry-weight'!AI$172</f>
        <v>0.0166334948956034</v>
      </c>
      <c r="AP48" s="66">
        <f>'signal-per-mass-dry-weight'!AJ48*100/'signal-per-mass-dry-weight'!AJ$172</f>
        <v>0.00758346299162388</v>
      </c>
      <c r="AQ48" s="66">
        <f>'signal-per-mass-dry-weight'!AK48*100/'signal-per-mass-dry-weight'!AK$172</f>
        <v>0.00417600517279951</v>
      </c>
      <c r="AR48" s="66">
        <f>'signal-per-mass-dry-weight'!AL48*100/'signal-per-mass-dry-weight'!AL$172</f>
        <v>0.0183015765604373</v>
      </c>
      <c r="AS48" s="66">
        <f>'signal-per-mass-dry-weight'!AM48*100/'signal-per-mass-dry-weight'!AM$172</f>
        <v>0.0288270366677228</v>
      </c>
      <c r="AT48" s="66">
        <f t="shared" si="9"/>
        <v>0.0151043152576374</v>
      </c>
      <c r="AU48" s="115">
        <f t="shared" si="10"/>
        <v>0.00970650726600379</v>
      </c>
      <c r="AV48" s="66">
        <f>'signal-per-mass-dry-weight'!AN48*100/'signal-per-mass-dry-weight'!AN$172</f>
        <v>0.0378377485879234</v>
      </c>
      <c r="AW48" s="66">
        <f>'signal-per-mass-dry-weight'!AO48*100/'signal-per-mass-dry-weight'!AO$172</f>
        <v>0</v>
      </c>
      <c r="AX48" s="66">
        <f>'signal-per-mass-dry-weight'!AP48*100/'signal-per-mass-dry-weight'!AP$172</f>
        <v>0.0150999087143507</v>
      </c>
      <c r="AY48" s="66">
        <f>'signal-per-mass-dry-weight'!AQ48*100/'signal-per-mass-dry-weight'!AQ$172</f>
        <v>0.00544479104309786</v>
      </c>
      <c r="AZ48" s="66">
        <f>'signal-per-mass-dry-weight'!AR48*100/'signal-per-mass-dry-weight'!AR$172</f>
        <v>0.0056526407502533</v>
      </c>
      <c r="BA48" s="66">
        <f t="shared" si="11"/>
        <v>0.012807017819125</v>
      </c>
      <c r="BB48" s="115">
        <f t="shared" si="12"/>
        <v>0.0150100135846217</v>
      </c>
      <c r="BC48" s="66">
        <f>'signal-per-mass-dry-weight'!AS48*100/'signal-per-mass-dry-weight'!AS$172</f>
        <v>0.00537506720507494</v>
      </c>
      <c r="BD48" s="66">
        <f>'signal-per-mass-dry-weight'!AT48*100/'signal-per-mass-dry-weight'!AT$172</f>
        <v>0.0233634390923643</v>
      </c>
      <c r="BE48" s="66">
        <f>'signal-per-mass-dry-weight'!AU48*100/'signal-per-mass-dry-weight'!AU$172</f>
        <v>0.0177287079749876</v>
      </c>
      <c r="BF48" s="66">
        <f>'signal-per-mass-dry-weight'!AV48*100/'signal-per-mass-dry-weight'!AV$172</f>
        <v>0.00795274986603592</v>
      </c>
      <c r="BG48" s="66">
        <f>'signal-per-mass-dry-weight'!AW48*100/'signal-per-mass-dry-weight'!AW$172</f>
        <v>0.00612893517977485</v>
      </c>
      <c r="BH48" s="66">
        <f t="shared" si="13"/>
        <v>0.0121097798636475</v>
      </c>
      <c r="BI48" s="115">
        <f t="shared" si="14"/>
        <v>0.00800975897395917</v>
      </c>
      <c r="BJ48" s="66">
        <f>'signal-per-mass-dry-weight'!AX48*100/'signal-per-mass-dry-weight'!AX$172</f>
        <v>0.0238842417104687</v>
      </c>
      <c r="BK48" s="66">
        <f>'signal-per-mass-dry-weight'!AY48*100/'signal-per-mass-dry-weight'!AY$172</f>
        <v>0</v>
      </c>
      <c r="BL48" s="66">
        <f>'signal-per-mass-dry-weight'!AZ48*100/'signal-per-mass-dry-weight'!AZ$172</f>
        <v>0</v>
      </c>
      <c r="BM48" s="66">
        <f>'signal-per-mass-dry-weight'!BA48*100/'signal-per-mass-dry-weight'!BA$172</f>
        <v>0.00352144492167422</v>
      </c>
      <c r="BN48" s="66">
        <f>'signal-per-mass-dry-weight'!BB48*100/'signal-per-mass-dry-weight'!BB$172</f>
        <v>0.00430091966173796</v>
      </c>
      <c r="BO48" s="66">
        <f t="shared" si="15"/>
        <v>0.00634132125877617</v>
      </c>
      <c r="BP48" s="115">
        <f t="shared" si="16"/>
        <v>0.0100036706990755</v>
      </c>
      <c r="BQ48" s="66">
        <f>'signal-per-mass-dry-weight'!BC48*100/'signal-per-mass-dry-weight'!BC$172</f>
        <v>0.0119354993985892</v>
      </c>
      <c r="BR48" s="66">
        <f>'signal-per-mass-dry-weight'!BD48*100/'signal-per-mass-dry-weight'!BD$172</f>
        <v>0.00770267939369346</v>
      </c>
      <c r="BS48" s="66">
        <f>'signal-per-mass-dry-weight'!BE48*100/'signal-per-mass-dry-weight'!BE$172</f>
        <v>0.0112591242294475</v>
      </c>
      <c r="BT48" s="66">
        <f>'signal-per-mass-dry-weight'!BF48*100/'signal-per-mass-dry-weight'!BF$172</f>
        <v>0.0287626189027936</v>
      </c>
      <c r="BU48" s="66">
        <f>'signal-per-mass-dry-weight'!BG48*100/'signal-per-mass-dry-weight'!BG$172</f>
        <v>0.0170365105233907</v>
      </c>
      <c r="BV48" s="66">
        <f t="shared" si="17"/>
        <v>0.0153392864895829</v>
      </c>
      <c r="BW48" s="115">
        <f t="shared" si="18"/>
        <v>0.00821001950459505</v>
      </c>
      <c r="BX48" s="66">
        <f>'signal-per-mass-dry-weight'!BH48*100/'signal-per-mass-dry-weight'!BH$172</f>
        <v>0.0138082381100045</v>
      </c>
      <c r="BY48" s="66">
        <f>'signal-per-mass-dry-weight'!BI48*100/'signal-per-mass-dry-weight'!BI$172</f>
        <v>0.0100152316408706</v>
      </c>
      <c r="BZ48" s="66">
        <f>'signal-per-mass-dry-weight'!BJ48*100/'signal-per-mass-dry-weight'!BJ$172</f>
        <v>0.00608374603209099</v>
      </c>
      <c r="CA48" s="66">
        <f>'signal-per-mass-dry-weight'!BK48*100/'signal-per-mass-dry-weight'!BK$172</f>
        <v>0</v>
      </c>
      <c r="CB48" s="66">
        <f>'signal-per-mass-dry-weight'!BL48*100/'signal-per-mass-dry-weight'!BL$172</f>
        <v>0.00954515504244898</v>
      </c>
      <c r="CC48" s="66">
        <f t="shared" si="19"/>
        <v>0.007890474165083</v>
      </c>
      <c r="CD48" s="115">
        <f t="shared" si="20"/>
        <v>0.00519125086903521</v>
      </c>
      <c r="CE48" s="121">
        <f>'signal-per-mass-dry-weight'!BM48*100/'signal-per-mass-dry-weight'!BM$172</f>
        <v>0.00646001273880478</v>
      </c>
      <c r="CF48" s="66">
        <f>'signal-per-mass-dry-weight'!BN48*100/'signal-per-mass-dry-weight'!BN$172</f>
        <v>0.0152065579588174</v>
      </c>
      <c r="CG48" s="66">
        <f>'signal-per-mass-dry-weight'!BO48*100/'signal-per-mass-dry-weight'!BO$172</f>
        <v>0.0204022958469656</v>
      </c>
      <c r="CH48" s="66">
        <f>'signal-per-mass-dry-weight'!BP48*100/'signal-per-mass-dry-weight'!BP$172</f>
        <v>0</v>
      </c>
      <c r="CI48" s="66">
        <f>'signal-per-mass-dry-weight'!BQ48*100/'signal-per-mass-dry-weight'!BQ$172</f>
        <v>0.0217029880051422</v>
      </c>
      <c r="CJ48" s="66">
        <f t="shared" si="21"/>
        <v>0.012754370909946</v>
      </c>
      <c r="CK48" s="115">
        <f t="shared" si="22"/>
        <v>0.00931228553010035</v>
      </c>
      <c r="CL48" s="66">
        <f>'signal-per-mass-dry-weight'!BR48*100/'signal-per-mass-dry-weight'!BR$172</f>
        <v>0.0415884099403005</v>
      </c>
      <c r="CM48" s="66">
        <f>'signal-per-mass-dry-weight'!BS48*100/'signal-per-mass-dry-weight'!BS$172</f>
        <v>0.013894998363707</v>
      </c>
      <c r="CN48" s="66">
        <f>'signal-per-mass-dry-weight'!BT48*100/'signal-per-mass-dry-weight'!BT$172</f>
        <v>0.00469838879631563</v>
      </c>
      <c r="CO48" s="66">
        <f>'signal-per-mass-dry-weight'!BU48*100/'signal-per-mass-dry-weight'!BU$172</f>
        <v>0.0192500228422929</v>
      </c>
      <c r="CP48" s="66">
        <f>'signal-per-mass-dry-weight'!BV48*100/'signal-per-mass-dry-weight'!BV$172</f>
        <v>0</v>
      </c>
      <c r="CQ48" s="66">
        <f t="shared" si="23"/>
        <v>0.0158863639885232</v>
      </c>
      <c r="CR48" s="115">
        <f t="shared" si="24"/>
        <v>0.0162282335277196</v>
      </c>
      <c r="CS48" s="66">
        <f>'signal-per-mass-dry-weight'!BW48*100/'signal-per-mass-dry-weight'!BW$172</f>
        <v>0.00432173971474687</v>
      </c>
      <c r="CT48" s="66">
        <f>'signal-per-mass-dry-weight'!BX48*100/'signal-per-mass-dry-weight'!BX$172</f>
        <v>0.00421302193708213</v>
      </c>
      <c r="CU48" s="66">
        <f>'signal-per-mass-dry-weight'!BY48*100/'signal-per-mass-dry-weight'!BY$172</f>
        <v>0</v>
      </c>
      <c r="CV48" s="66">
        <f>'signal-per-mass-dry-weight'!BZ48*100/'signal-per-mass-dry-weight'!BZ$172</f>
        <v>0.0133148686409003</v>
      </c>
      <c r="CW48" s="66">
        <f>'signal-per-mass-dry-weight'!CA48*100/'signal-per-mass-dry-weight'!CA$172</f>
        <v>0</v>
      </c>
      <c r="CX48" s="66">
        <f t="shared" si="25"/>
        <v>0.00436992605854585</v>
      </c>
      <c r="CY48" s="115">
        <f t="shared" si="26"/>
        <v>0.00543671422237261</v>
      </c>
      <c r="CZ48" s="66">
        <f>'signal-per-mass-dry-weight'!CB48*100/'signal-per-mass-dry-weight'!CB$172</f>
        <v>0.00315274575886911</v>
      </c>
      <c r="DA48" s="66">
        <f>'signal-per-mass-dry-weight'!CC48*100/'signal-per-mass-dry-weight'!CC$172</f>
        <v>0</v>
      </c>
      <c r="DB48" s="66">
        <f>'signal-per-mass-dry-weight'!CD48*100/'signal-per-mass-dry-weight'!CD$172</f>
        <v>0.00585474700282529</v>
      </c>
      <c r="DC48" s="66">
        <f>'signal-per-mass-dry-weight'!CE48*100/'signal-per-mass-dry-weight'!CE$172</f>
        <v>0</v>
      </c>
      <c r="DD48" s="66">
        <f>'signal-per-mass-dry-weight'!CF48*100/'signal-per-mass-dry-weight'!CF$172</f>
        <v>0.00685963336560368</v>
      </c>
      <c r="DE48" s="66">
        <f t="shared" si="27"/>
        <v>0.00317342522545962</v>
      </c>
      <c r="DF48" s="115">
        <f t="shared" si="28"/>
        <v>0.0031984097568067</v>
      </c>
      <c r="DG48" s="66">
        <f>'signal-per-mass-dry-weight'!CG48*100/'signal-per-mass-dry-weight'!CG$172</f>
        <v>0</v>
      </c>
      <c r="DH48" s="66">
        <f>'signal-per-mass-dry-weight'!CH48*100/'signal-per-mass-dry-weight'!CH$172</f>
        <v>0</v>
      </c>
      <c r="DI48" s="66">
        <f>'signal-per-mass-dry-weight'!CI48*100/'signal-per-mass-dry-weight'!CI$172</f>
        <v>0.00724830239022248</v>
      </c>
      <c r="DJ48" s="66">
        <f>'signal-per-mass-dry-weight'!CJ48*100/'signal-per-mass-dry-weight'!CJ$172</f>
        <v>0.0107371653278073</v>
      </c>
      <c r="DK48" s="66">
        <f>'signal-per-mass-dry-weight'!CK48*100/'signal-per-mass-dry-weight'!CK$172</f>
        <v>0.00951804907007719</v>
      </c>
      <c r="DL48" s="66">
        <f t="shared" si="29"/>
        <v>0.0055007033576214</v>
      </c>
      <c r="DM48" s="115">
        <f t="shared" si="30"/>
        <v>0.00517516129638569</v>
      </c>
      <c r="DN48" s="66">
        <f>'signal-per-mass-dry-weight'!CL48*100/'signal-per-mass-dry-weight'!CL$172</f>
        <v>0.00301845495707382</v>
      </c>
      <c r="DO48" s="66">
        <f>'signal-per-mass-dry-weight'!CM48*100/'signal-per-mass-dry-weight'!CM$172</f>
        <v>0.00505002157675194</v>
      </c>
      <c r="DP48" s="66">
        <f>'signal-per-mass-dry-weight'!CN48*100/'signal-per-mass-dry-weight'!CN$172</f>
        <v>0.0327935916521128</v>
      </c>
      <c r="DQ48" s="66">
        <f>'signal-per-mass-dry-weight'!CO48*100/'signal-per-mass-dry-weight'!CO$172</f>
        <v>0</v>
      </c>
      <c r="DR48" s="66">
        <f>'signal-per-mass-dry-weight'!CP48*100/'signal-per-mass-dry-weight'!CP$172</f>
        <v>0</v>
      </c>
      <c r="DS48" s="66">
        <f t="shared" si="31"/>
        <v>0.00817241363718771</v>
      </c>
      <c r="DT48" s="115">
        <f t="shared" si="32"/>
        <v>0.0139292113776463</v>
      </c>
      <c r="DU48" s="66">
        <f>'signal-per-mass-dry-weight'!CQ48*100/'signal-per-mass-dry-weight'!CQ$172</f>
        <v>0.0104653428150996</v>
      </c>
      <c r="DV48" s="66">
        <f>'signal-per-mass-dry-weight'!CR48*100/'signal-per-mass-dry-weight'!CR$172</f>
        <v>0</v>
      </c>
      <c r="DW48" s="66">
        <f>'signal-per-mass-dry-weight'!CS48*100/'signal-per-mass-dry-weight'!CS$172</f>
        <v>0</v>
      </c>
      <c r="DX48" s="66">
        <f>'signal-per-mass-dry-weight'!CT48*100/'signal-per-mass-dry-weight'!CT$172</f>
        <v>0.0134516477745628</v>
      </c>
      <c r="DY48" s="66">
        <f>'signal-per-mass-dry-weight'!CU48*100/'signal-per-mass-dry-weight'!CU$172</f>
        <v>0</v>
      </c>
      <c r="DZ48" s="66">
        <f t="shared" si="33"/>
        <v>0.00478339811793247</v>
      </c>
      <c r="EA48" s="115">
        <f t="shared" si="34"/>
        <v>0.00663448830572593</v>
      </c>
      <c r="EB48" s="66">
        <f>'signal-per-mass-dry-weight'!CV48*100/'signal-per-mass-dry-weight'!CV$172</f>
        <v>0.00474046394678862</v>
      </c>
      <c r="EC48" s="66">
        <f>'signal-per-mass-dry-weight'!CW48*100/'signal-per-mass-dry-weight'!CW$172</f>
        <v>0.0195942428789315</v>
      </c>
      <c r="ED48" s="66">
        <f>'signal-per-mass-dry-weight'!CX48*100/'signal-per-mass-dry-weight'!CX$172</f>
        <v>0</v>
      </c>
      <c r="EE48" s="66">
        <f>'signal-per-mass-dry-weight'!CY48*100/'signal-per-mass-dry-weight'!CY$172</f>
        <v>0</v>
      </c>
      <c r="EF48" s="66">
        <f>'signal-per-mass-dry-weight'!CZ48*100/'signal-per-mass-dry-weight'!CZ$172</f>
        <v>0.0320120834621509</v>
      </c>
      <c r="EG48" s="66">
        <f t="shared" si="35"/>
        <v>0.0112693580575742</v>
      </c>
      <c r="EH48" s="115">
        <f t="shared" si="36"/>
        <v>0.0141083989600877</v>
      </c>
    </row>
    <row r="49" spans="1:138">
      <c r="A49">
        <f>'imported data from Web Calc'!A50</f>
        <v>790.5</v>
      </c>
      <c r="B49" t="str">
        <f>'imported data from Web Calc'!B50</f>
        <v>C42H77O10P</v>
      </c>
      <c r="C49" s="61" t="str">
        <f>'imported data from Web Calc'!C50</f>
        <v>PG(36:3)</v>
      </c>
      <c r="D49" s="96"/>
      <c r="E49" s="96"/>
      <c r="F49" s="96"/>
      <c r="G49" s="66">
        <f>'signal-per-mass-dry-weight'!G49*100/'signal-per-mass-dry-weight'!G$172</f>
        <v>0.0261401762983227</v>
      </c>
      <c r="H49" s="66">
        <f>'signal-per-mass-dry-weight'!H49*100/'signal-per-mass-dry-weight'!H$172</f>
        <v>0.00933506867874176</v>
      </c>
      <c r="I49" s="66">
        <f>'signal-per-mass-dry-weight'!I49*100/'signal-per-mass-dry-weight'!I$172</f>
        <v>0.0186219056652311</v>
      </c>
      <c r="J49" s="66">
        <f>'signal-per-mass-dry-weight'!J49*100/'signal-per-mass-dry-weight'!J$172</f>
        <v>0.00709127420425766</v>
      </c>
      <c r="K49" s="66">
        <f>'signal-per-mass-dry-weight'!K49*100/'signal-per-mass-dry-weight'!K$172</f>
        <v>0.0162883906307254</v>
      </c>
      <c r="L49" s="66">
        <f>'signal-per-mass-dry-weight'!L49*100/'signal-per-mass-dry-weight'!L$172</f>
        <v>0</v>
      </c>
      <c r="M49" s="66">
        <f>'signal-per-mass-dry-weight'!M49*100/'signal-per-mass-dry-weight'!M$172</f>
        <v>0.0537225475293154</v>
      </c>
      <c r="N49" s="66">
        <f>'signal-per-mass-dry-weight'!N49*100/'signal-per-mass-dry-weight'!N$172</f>
        <v>0.0119011558457015</v>
      </c>
      <c r="O49" s="66">
        <f>'signal-per-mass-dry-weight'!O49*100/'signal-per-mass-dry-weight'!O$172</f>
        <v>0.00475279016348082</v>
      </c>
      <c r="P49" s="66">
        <f>'signal-per-mass-dry-weight'!P49*100/'signal-per-mass-dry-weight'!P$172</f>
        <v>0.0454507460792503</v>
      </c>
      <c r="Q49" s="66">
        <f t="shared" si="0"/>
        <v>0.0193304055095027</v>
      </c>
      <c r="R49" s="115">
        <f t="shared" si="1"/>
        <v>0.0176770055260491</v>
      </c>
      <c r="S49" s="66">
        <f t="shared" si="2"/>
        <v>0.914466358057478</v>
      </c>
      <c r="T49" s="66">
        <f>'signal-per-mass-dry-weight'!T49*100/'signal-per-mass-dry-weight'!T$172</f>
        <v>0.0286747772393689</v>
      </c>
      <c r="U49" s="66">
        <f>'signal-per-mass-dry-weight'!U49*100/'signal-per-mass-dry-weight'!U$172</f>
        <v>0.0361242919714394</v>
      </c>
      <c r="V49" s="66">
        <f>'signal-per-mass-dry-weight'!V49*100/'signal-per-mass-dry-weight'!V$172</f>
        <v>0.06290339866469</v>
      </c>
      <c r="W49" s="66">
        <f>'signal-per-mass-dry-weight'!W49*100/'signal-per-mass-dry-weight'!W$172</f>
        <v>0.0329210319617821</v>
      </c>
      <c r="X49" s="66">
        <f>'signal-per-mass-dry-weight'!X49*100/'signal-per-mass-dry-weight'!X$172</f>
        <v>0.0510574548740276</v>
      </c>
      <c r="Y49" s="66">
        <f t="shared" si="3"/>
        <v>0.0423361909422616</v>
      </c>
      <c r="Z49" s="115">
        <f t="shared" si="4"/>
        <v>0.0142560303896109</v>
      </c>
      <c r="AA49" s="66">
        <f>'signal-per-mass-dry-weight'!Y49*100/'signal-per-mass-dry-weight'!Y$172</f>
        <v>0.0244986645177059</v>
      </c>
      <c r="AB49" s="66">
        <f>'signal-per-mass-dry-weight'!Z49*100/'signal-per-mass-dry-weight'!Z$172</f>
        <v>0.033904290979279</v>
      </c>
      <c r="AC49" s="66">
        <f>'signal-per-mass-dry-weight'!AA49*100/'signal-per-mass-dry-weight'!AA$172</f>
        <v>0.028557879138877</v>
      </c>
      <c r="AD49" s="66">
        <f>'signal-per-mass-dry-weight'!AB49*100/'signal-per-mass-dry-weight'!AB$172</f>
        <v>0.0192051628319306</v>
      </c>
      <c r="AE49" s="66">
        <f>'signal-per-mass-dry-weight'!AC49*100/'signal-per-mass-dry-weight'!AC$172</f>
        <v>0.0395796242596308</v>
      </c>
      <c r="AF49" s="66">
        <f t="shared" si="5"/>
        <v>0.0291491243454847</v>
      </c>
      <c r="AG49" s="115">
        <f t="shared" si="6"/>
        <v>0.00794143652403829</v>
      </c>
      <c r="AH49" s="66">
        <f>'signal-per-mass-dry-weight'!AD49*100/'signal-per-mass-dry-weight'!AD$172</f>
        <v>0.00681317109650921</v>
      </c>
      <c r="AI49" s="66">
        <f>'signal-per-mass-dry-weight'!AE49*100/'signal-per-mass-dry-weight'!AE$172</f>
        <v>0</v>
      </c>
      <c r="AJ49" s="66">
        <f>'signal-per-mass-dry-weight'!AF49*100/'signal-per-mass-dry-weight'!AF$172</f>
        <v>0.0442747421656659</v>
      </c>
      <c r="AK49" s="66">
        <f>'signal-per-mass-dry-weight'!AG49*100/'signal-per-mass-dry-weight'!AG$172</f>
        <v>0.00842899205529161</v>
      </c>
      <c r="AL49" s="66">
        <f>'signal-per-mass-dry-weight'!AH49*100/'signal-per-mass-dry-weight'!AH$172</f>
        <v>0.0535476219992508</v>
      </c>
      <c r="AM49" s="66">
        <f t="shared" si="7"/>
        <v>0.0226129054633435</v>
      </c>
      <c r="AN49" s="115">
        <f t="shared" si="8"/>
        <v>0.0244353757675157</v>
      </c>
      <c r="AO49" s="66">
        <f>'signal-per-mass-dry-weight'!AI49*100/'signal-per-mass-dry-weight'!AI$172</f>
        <v>0</v>
      </c>
      <c r="AP49" s="66">
        <f>'signal-per-mass-dry-weight'!AJ49*100/'signal-per-mass-dry-weight'!AJ$172</f>
        <v>0.00505564199441592</v>
      </c>
      <c r="AQ49" s="66">
        <f>'signal-per-mass-dry-weight'!AK49*100/'signal-per-mass-dry-weight'!AK$172</f>
        <v>0.0187920232775978</v>
      </c>
      <c r="AR49" s="66">
        <f>'signal-per-mass-dry-weight'!AL49*100/'signal-per-mass-dry-weight'!AL$172</f>
        <v>0.0418321749952854</v>
      </c>
      <c r="AS49" s="66">
        <f>'signal-per-mass-dry-weight'!AM49*100/'signal-per-mass-dry-weight'!AM$172</f>
        <v>0.0192180244451485</v>
      </c>
      <c r="AT49" s="66">
        <f t="shared" si="9"/>
        <v>0.0169795729424895</v>
      </c>
      <c r="AU49" s="115">
        <f t="shared" si="10"/>
        <v>0.0162514114518199</v>
      </c>
      <c r="AV49" s="66">
        <f>'signal-per-mass-dry-weight'!AN49*100/'signal-per-mass-dry-weight'!AN$172</f>
        <v>0.0332972187573726</v>
      </c>
      <c r="AW49" s="66">
        <f>'signal-per-mass-dry-weight'!AO49*100/'signal-per-mass-dry-weight'!AO$172</f>
        <v>0</v>
      </c>
      <c r="AX49" s="66">
        <f>'signal-per-mass-dry-weight'!AP49*100/'signal-per-mass-dry-weight'!AP$172</f>
        <v>0.00188748858929384</v>
      </c>
      <c r="AY49" s="66">
        <f>'signal-per-mass-dry-weight'!AQ49*100/'signal-per-mass-dry-weight'!AQ$172</f>
        <v>0.022868122381011</v>
      </c>
      <c r="AZ49" s="66">
        <f>'signal-per-mass-dry-weight'!AR49*100/'signal-per-mass-dry-weight'!AR$172</f>
        <v>0.0141316018756332</v>
      </c>
      <c r="BA49" s="66">
        <f t="shared" si="11"/>
        <v>0.0144368863206621</v>
      </c>
      <c r="BB49" s="115">
        <f t="shared" si="12"/>
        <v>0.0140783712638992</v>
      </c>
      <c r="BC49" s="66">
        <f>'signal-per-mass-dry-weight'!AS49*100/'signal-per-mass-dry-weight'!AS$172</f>
        <v>0.0161252016152248</v>
      </c>
      <c r="BD49" s="66">
        <f>'signal-per-mass-dry-weight'!AT49*100/'signal-per-mass-dry-weight'!AT$172</f>
        <v>0.0262838689789098</v>
      </c>
      <c r="BE49" s="66">
        <f>'signal-per-mass-dry-weight'!AU49*100/'signal-per-mass-dry-weight'!AU$172</f>
        <v>0.0111970787210448</v>
      </c>
      <c r="BF49" s="66">
        <f>'signal-per-mass-dry-weight'!AV49*100/'signal-per-mass-dry-weight'!AV$172</f>
        <v>0.00397637493301796</v>
      </c>
      <c r="BG49" s="66">
        <f>'signal-per-mass-dry-weight'!AW49*100/'signal-per-mass-dry-weight'!AW$172</f>
        <v>0.00490314814381988</v>
      </c>
      <c r="BH49" s="66">
        <f t="shared" si="13"/>
        <v>0.0124971344784035</v>
      </c>
      <c r="BI49" s="115">
        <f t="shared" si="14"/>
        <v>0.00915422082961047</v>
      </c>
      <c r="BJ49" s="66">
        <f>'signal-per-mass-dry-weight'!AX49*100/'signal-per-mass-dry-weight'!AX$172</f>
        <v>0.0119421208552343</v>
      </c>
      <c r="BK49" s="66">
        <f>'signal-per-mass-dry-weight'!AY49*100/'signal-per-mass-dry-weight'!AY$172</f>
        <v>0.010602775996609</v>
      </c>
      <c r="BL49" s="66">
        <f>'signal-per-mass-dry-weight'!AZ49*100/'signal-per-mass-dry-weight'!AZ$172</f>
        <v>0.0143319323315943</v>
      </c>
      <c r="BM49" s="66">
        <f>'signal-per-mass-dry-weight'!BA49*100/'signal-per-mass-dry-weight'!BA$172</f>
        <v>0</v>
      </c>
      <c r="BN49" s="66">
        <f>'signal-per-mass-dry-weight'!BB49*100/'signal-per-mass-dry-weight'!BB$172</f>
        <v>0.0236550581395588</v>
      </c>
      <c r="BO49" s="66">
        <f t="shared" si="15"/>
        <v>0.0121063774645993</v>
      </c>
      <c r="BP49" s="115">
        <f t="shared" si="16"/>
        <v>0.00847315308373759</v>
      </c>
      <c r="BQ49" s="66">
        <f>'signal-per-mass-dry-weight'!BC49*100/'signal-per-mass-dry-weight'!BC$172</f>
        <v>0.00954839951887134</v>
      </c>
      <c r="BR49" s="66">
        <f>'signal-per-mass-dry-weight'!BD49*100/'signal-per-mass-dry-weight'!BD$172</f>
        <v>0.0126043844624075</v>
      </c>
      <c r="BS49" s="66">
        <f>'signal-per-mass-dry-weight'!BE49*100/'signal-per-mass-dry-weight'!BE$172</f>
        <v>0.02573514109588</v>
      </c>
      <c r="BT49" s="66">
        <f>'signal-per-mass-dry-weight'!BF49*100/'signal-per-mass-dry-weight'!BF$172</f>
        <v>0.0308170916815646</v>
      </c>
      <c r="BU49" s="66">
        <f>'signal-per-mass-dry-weight'!BG49*100/'signal-per-mass-dry-weight'!BG$172</f>
        <v>0.0170365105233907</v>
      </c>
      <c r="BV49" s="66">
        <f t="shared" si="17"/>
        <v>0.0191483054564228</v>
      </c>
      <c r="BW49" s="115">
        <f t="shared" si="18"/>
        <v>0.00893011407449832</v>
      </c>
      <c r="BX49" s="66">
        <f>'signal-per-mass-dry-weight'!BH49*100/'signal-per-mass-dry-weight'!BH$172</f>
        <v>0</v>
      </c>
      <c r="BY49" s="66">
        <f>'signal-per-mass-dry-weight'!BI49*100/'signal-per-mass-dry-weight'!BI$172</f>
        <v>0.00500761582043528</v>
      </c>
      <c r="BZ49" s="66">
        <f>'signal-per-mass-dry-weight'!BJ49*100/'signal-per-mass-dry-weight'!BJ$172</f>
        <v>0.018251238096273</v>
      </c>
      <c r="CA49" s="66">
        <f>'signal-per-mass-dry-weight'!BK49*100/'signal-per-mass-dry-weight'!BK$172</f>
        <v>0</v>
      </c>
      <c r="CB49" s="66">
        <f>'signal-per-mass-dry-weight'!BL49*100/'signal-per-mass-dry-weight'!BL$172</f>
        <v>0.0254537467798639</v>
      </c>
      <c r="CC49" s="66">
        <f t="shared" si="19"/>
        <v>0.00974252013931444</v>
      </c>
      <c r="CD49" s="115">
        <f t="shared" si="20"/>
        <v>0.0115270729161897</v>
      </c>
      <c r="CE49" s="121">
        <f>'signal-per-mass-dry-weight'!BM49*100/'signal-per-mass-dry-weight'!BM$172</f>
        <v>0.0161500318470119</v>
      </c>
      <c r="CF49" s="66">
        <f>'signal-per-mass-dry-weight'!BN49*100/'signal-per-mass-dry-weight'!BN$172</f>
        <v>0</v>
      </c>
      <c r="CG49" s="66">
        <f>'signal-per-mass-dry-weight'!BO49*100/'signal-per-mass-dry-weight'!BO$172</f>
        <v>0.0249361393685136</v>
      </c>
      <c r="CH49" s="66">
        <f>'signal-per-mass-dry-weight'!BP49*100/'signal-per-mass-dry-weight'!BP$172</f>
        <v>0.029088974333471</v>
      </c>
      <c r="CI49" s="66">
        <f>'signal-per-mass-dry-weight'!BQ49*100/'signal-per-mass-dry-weight'!BQ$172</f>
        <v>0.0162772410038566</v>
      </c>
      <c r="CJ49" s="66">
        <f t="shared" si="21"/>
        <v>0.0172904773105706</v>
      </c>
      <c r="CK49" s="115">
        <f t="shared" si="22"/>
        <v>0.0111685781279401</v>
      </c>
      <c r="CL49" s="66">
        <f>'signal-per-mass-dry-weight'!BR49*100/'signal-per-mass-dry-weight'!BR$172</f>
        <v>0</v>
      </c>
      <c r="CM49" s="66">
        <f>'signal-per-mass-dry-weight'!BS49*100/'signal-per-mass-dry-weight'!BS$172</f>
        <v>0.0337449960261456</v>
      </c>
      <c r="CN49" s="66">
        <f>'signal-per-mass-dry-weight'!BT49*100/'signal-per-mass-dry-weight'!BT$172</f>
        <v>0.00939677759263126</v>
      </c>
      <c r="CO49" s="66">
        <f>'signal-per-mass-dry-weight'!BU49*100/'signal-per-mass-dry-weight'!BU$172</f>
        <v>0</v>
      </c>
      <c r="CP49" s="66">
        <f>'signal-per-mass-dry-weight'!BV49*100/'signal-per-mass-dry-weight'!BV$172</f>
        <v>0.0103030378832261</v>
      </c>
      <c r="CQ49" s="66">
        <f t="shared" si="23"/>
        <v>0.0106889623004006</v>
      </c>
      <c r="CR49" s="115">
        <f t="shared" si="24"/>
        <v>0.013801333271248</v>
      </c>
      <c r="CS49" s="66">
        <f>'signal-per-mass-dry-weight'!BW49*100/'signal-per-mass-dry-weight'!BW$172</f>
        <v>0</v>
      </c>
      <c r="CT49" s="66">
        <f>'signal-per-mass-dry-weight'!BX49*100/'signal-per-mass-dry-weight'!BX$172</f>
        <v>0.0126390658112464</v>
      </c>
      <c r="CU49" s="66">
        <f>'signal-per-mass-dry-weight'!BY49*100/'signal-per-mass-dry-weight'!BY$172</f>
        <v>0</v>
      </c>
      <c r="CV49" s="66">
        <f>'signal-per-mass-dry-weight'!BZ49*100/'signal-per-mass-dry-weight'!BZ$172</f>
        <v>0.0266297372818005</v>
      </c>
      <c r="CW49" s="66">
        <f>'signal-per-mass-dry-weight'!CA49*100/'signal-per-mass-dry-weight'!CA$172</f>
        <v>0.0107730054611513</v>
      </c>
      <c r="CX49" s="66">
        <f t="shared" si="25"/>
        <v>0.0100083617108397</v>
      </c>
      <c r="CY49" s="115">
        <f t="shared" si="26"/>
        <v>0.0110012501365723</v>
      </c>
      <c r="CZ49" s="66">
        <f>'signal-per-mass-dry-weight'!CB49*100/'signal-per-mass-dry-weight'!CB$172</f>
        <v>0.0157637287943456</v>
      </c>
      <c r="DA49" s="66">
        <f>'signal-per-mass-dry-weight'!CC49*100/'signal-per-mass-dry-weight'!CC$172</f>
        <v>0</v>
      </c>
      <c r="DB49" s="66">
        <f>'signal-per-mass-dry-weight'!CD49*100/'signal-per-mass-dry-weight'!CD$172</f>
        <v>0.00585474700282529</v>
      </c>
      <c r="DC49" s="66">
        <f>'signal-per-mass-dry-weight'!CE49*100/'signal-per-mass-dry-weight'!CE$172</f>
        <v>0</v>
      </c>
      <c r="DD49" s="66">
        <f>'signal-per-mass-dry-weight'!CF49*100/'signal-per-mass-dry-weight'!CF$172</f>
        <v>0.0102894500484055</v>
      </c>
      <c r="DE49" s="66">
        <f t="shared" si="27"/>
        <v>0.00638158516911527</v>
      </c>
      <c r="DF49" s="115">
        <f t="shared" si="28"/>
        <v>0.00680115512089754</v>
      </c>
      <c r="DG49" s="66">
        <f>'signal-per-mass-dry-weight'!CG49*100/'signal-per-mass-dry-weight'!CG$172</f>
        <v>0</v>
      </c>
      <c r="DH49" s="66">
        <f>'signal-per-mass-dry-weight'!CH49*100/'signal-per-mass-dry-weight'!CH$172</f>
        <v>0</v>
      </c>
      <c r="DI49" s="66">
        <f>'signal-per-mass-dry-weight'!CI49*100/'signal-per-mass-dry-weight'!CI$172</f>
        <v>0.00483220159348165</v>
      </c>
      <c r="DJ49" s="66">
        <f>'signal-per-mass-dry-weight'!CJ49*100/'signal-per-mass-dry-weight'!CJ$172</f>
        <v>0</v>
      </c>
      <c r="DK49" s="66">
        <f>'signal-per-mass-dry-weight'!CK49*100/'signal-per-mass-dry-weight'!CK$172</f>
        <v>0.00951804907007719</v>
      </c>
      <c r="DL49" s="66">
        <f t="shared" si="29"/>
        <v>0.00287005013271177</v>
      </c>
      <c r="DM49" s="115">
        <f t="shared" si="30"/>
        <v>0.0042649001019675</v>
      </c>
      <c r="DN49" s="66">
        <f>'signal-per-mass-dry-weight'!CL49*100/'signal-per-mass-dry-weight'!CL$172</f>
        <v>0.0201230330471588</v>
      </c>
      <c r="DO49" s="66">
        <f>'signal-per-mass-dry-weight'!CM49*100/'signal-per-mass-dry-weight'!CM$172</f>
        <v>0.0101000431535039</v>
      </c>
      <c r="DP49" s="66">
        <f>'signal-per-mass-dry-weight'!CN49*100/'signal-per-mass-dry-weight'!CN$172</f>
        <v>0.00712904166350279</v>
      </c>
      <c r="DQ49" s="66">
        <f>'signal-per-mass-dry-weight'!CO49*100/'signal-per-mass-dry-weight'!CO$172</f>
        <v>0.0106229724139971</v>
      </c>
      <c r="DR49" s="66">
        <f>'signal-per-mass-dry-weight'!CP49*100/'signal-per-mass-dry-weight'!CP$172</f>
        <v>0</v>
      </c>
      <c r="DS49" s="66">
        <f t="shared" si="31"/>
        <v>0.00959501805563251</v>
      </c>
      <c r="DT49" s="115">
        <f t="shared" si="32"/>
        <v>0.00725079739112565</v>
      </c>
      <c r="DU49" s="66">
        <f>'signal-per-mass-dry-weight'!CQ49*100/'signal-per-mass-dry-weight'!CQ$172</f>
        <v>0</v>
      </c>
      <c r="DV49" s="66">
        <f>'signal-per-mass-dry-weight'!CR49*100/'signal-per-mass-dry-weight'!CR$172</f>
        <v>0</v>
      </c>
      <c r="DW49" s="66">
        <f>'signal-per-mass-dry-weight'!CS49*100/'signal-per-mass-dry-weight'!CS$172</f>
        <v>0</v>
      </c>
      <c r="DX49" s="66">
        <f>'signal-per-mass-dry-weight'!CT49*100/'signal-per-mass-dry-weight'!CT$172</f>
        <v>0.0201774716618442</v>
      </c>
      <c r="DY49" s="66">
        <f>'signal-per-mass-dry-weight'!CU49*100/'signal-per-mass-dry-weight'!CU$172</f>
        <v>0</v>
      </c>
      <c r="DZ49" s="66">
        <f t="shared" si="33"/>
        <v>0.00403549433236883</v>
      </c>
      <c r="EA49" s="115">
        <f t="shared" si="34"/>
        <v>0.00902363964999183</v>
      </c>
      <c r="EB49" s="66">
        <f>'signal-per-mass-dry-weight'!CV49*100/'signal-per-mass-dry-weight'!CV$172</f>
        <v>0.030813015654126</v>
      </c>
      <c r="EC49" s="66">
        <f>'signal-per-mass-dry-weight'!CW49*100/'signal-per-mass-dry-weight'!CW$172</f>
        <v>0.03014498904451</v>
      </c>
      <c r="ED49" s="66">
        <f>'signal-per-mass-dry-weight'!CX49*100/'signal-per-mass-dry-weight'!CX$172</f>
        <v>0</v>
      </c>
      <c r="EE49" s="66">
        <f>'signal-per-mass-dry-weight'!CY49*100/'signal-per-mass-dry-weight'!CY$172</f>
        <v>0.0135217481259376</v>
      </c>
      <c r="EF49" s="66">
        <f>'signal-per-mass-dry-weight'!CZ49*100/'signal-per-mass-dry-weight'!CZ$172</f>
        <v>0.00480181251932264</v>
      </c>
      <c r="EG49" s="66">
        <f t="shared" si="35"/>
        <v>0.0158563130687793</v>
      </c>
      <c r="EH49" s="115">
        <f t="shared" si="36"/>
        <v>0.0142033803491578</v>
      </c>
    </row>
    <row r="50" spans="1:138">
      <c r="A50">
        <f>'imported data from Web Calc'!A51</f>
        <v>792.5</v>
      </c>
      <c r="B50" t="str">
        <f>'imported data from Web Calc'!B51</f>
        <v>C42H79O10P</v>
      </c>
      <c r="C50" s="61" t="str">
        <f>'imported data from Web Calc'!C51</f>
        <v>PG(36:2)</v>
      </c>
      <c r="D50" s="96"/>
      <c r="E50" s="96"/>
      <c r="F50" s="96"/>
      <c r="G50" s="66">
        <f>'signal-per-mass-dry-weight'!G50*100/'signal-per-mass-dry-weight'!G$172</f>
        <v>0.00653504407458066</v>
      </c>
      <c r="H50" s="66">
        <f>'signal-per-mass-dry-weight'!H50*100/'signal-per-mass-dry-weight'!H$172</f>
        <v>0.0233376716968544</v>
      </c>
      <c r="I50" s="66">
        <f>'signal-per-mass-dry-weight'!I50*100/'signal-per-mass-dry-weight'!I$172</f>
        <v>0.020949643873385</v>
      </c>
      <c r="J50" s="66">
        <f>'signal-per-mass-dry-weight'!J50*100/'signal-per-mass-dry-weight'!J$172</f>
        <v>0.0141825484085153</v>
      </c>
      <c r="K50" s="66">
        <f>'signal-per-mass-dry-weight'!K50*100/'signal-per-mass-dry-weight'!K$172</f>
        <v>0.0186153035779719</v>
      </c>
      <c r="L50" s="66">
        <f>'signal-per-mass-dry-weight'!L50*100/'signal-per-mass-dry-weight'!L$172</f>
        <v>0</v>
      </c>
      <c r="M50" s="66">
        <f>'signal-per-mass-dry-weight'!M50*100/'signal-per-mass-dry-weight'!M$172</f>
        <v>0</v>
      </c>
      <c r="N50" s="66">
        <f>'signal-per-mass-dry-weight'!N50*100/'signal-per-mass-dry-weight'!N$172</f>
        <v>0.0142813870148418</v>
      </c>
      <c r="O50" s="66">
        <f>'signal-per-mass-dry-weight'!O50*100/'signal-per-mass-dry-weight'!O$172</f>
        <v>0.0118819754087021</v>
      </c>
      <c r="P50" s="66">
        <f>'signal-per-mass-dry-weight'!P50*100/'signal-per-mass-dry-weight'!P$172</f>
        <v>0.0119607226524343</v>
      </c>
      <c r="Q50" s="66">
        <f t="shared" si="0"/>
        <v>0.0121744296707285</v>
      </c>
      <c r="R50" s="115">
        <f t="shared" si="1"/>
        <v>0.00802735856197386</v>
      </c>
      <c r="S50" s="66">
        <f t="shared" si="2"/>
        <v>0.659362186080416</v>
      </c>
      <c r="T50" s="66">
        <f>'signal-per-mass-dry-weight'!T50*100/'signal-per-mass-dry-weight'!T$172</f>
        <v>0.042097013393967</v>
      </c>
      <c r="U50" s="66">
        <f>'signal-per-mass-dry-weight'!U50*100/'signal-per-mass-dry-weight'!U$172</f>
        <v>0.00774091970816558</v>
      </c>
      <c r="V50" s="66">
        <f>'signal-per-mass-dry-weight'!V50*100/'signal-per-mass-dry-weight'!V$172</f>
        <v>0.0498479763003204</v>
      </c>
      <c r="W50" s="66">
        <f>'signal-per-mass-dry-weight'!W50*100/'signal-per-mass-dry-weight'!W$172</f>
        <v>0.012587453397152</v>
      </c>
      <c r="X50" s="66">
        <f>'signal-per-mass-dry-weight'!X50*100/'signal-per-mass-dry-weight'!X$172</f>
        <v>0.0375917524896687</v>
      </c>
      <c r="Y50" s="66">
        <f t="shared" si="3"/>
        <v>0.0299730230578547</v>
      </c>
      <c r="Z50" s="115">
        <f t="shared" si="4"/>
        <v>0.0186853846494656</v>
      </c>
      <c r="AA50" s="66">
        <f>'signal-per-mass-dry-weight'!Y50*100/'signal-per-mass-dry-weight'!Y$172</f>
        <v>0.0183739983882794</v>
      </c>
      <c r="AB50" s="66">
        <f>'signal-per-mass-dry-weight'!Z50*100/'signal-per-mass-dry-weight'!Z$172</f>
        <v>0.0265736334702457</v>
      </c>
      <c r="AC50" s="66">
        <f>'signal-per-mass-dry-weight'!AA50*100/'signal-per-mass-dry-weight'!AA$172</f>
        <v>0.0028557879138877</v>
      </c>
      <c r="AD50" s="66">
        <f>'signal-per-mass-dry-weight'!AB50*100/'signal-per-mass-dry-weight'!AB$172</f>
        <v>0.0336090349558785</v>
      </c>
      <c r="AE50" s="66">
        <f>'signal-per-mass-dry-weight'!AC50*100/'signal-per-mass-dry-weight'!AC$172</f>
        <v>0.0494745303245384</v>
      </c>
      <c r="AF50" s="66">
        <f t="shared" si="5"/>
        <v>0.0261773970105659</v>
      </c>
      <c r="AG50" s="115">
        <f t="shared" si="6"/>
        <v>0.0173416633245471</v>
      </c>
      <c r="AH50" s="66">
        <f>'signal-per-mass-dry-weight'!AD50*100/'signal-per-mass-dry-weight'!AD$172</f>
        <v>0</v>
      </c>
      <c r="AI50" s="66">
        <f>'signal-per-mass-dry-weight'!AE50*100/'signal-per-mass-dry-weight'!AE$172</f>
        <v>0</v>
      </c>
      <c r="AJ50" s="66">
        <f>'signal-per-mass-dry-weight'!AF50*100/'signal-per-mass-dry-weight'!AF$172</f>
        <v>0.0347872974158804</v>
      </c>
      <c r="AK50" s="66">
        <f>'signal-per-mass-dry-weight'!AG50*100/'signal-per-mass-dry-weight'!AG$172</f>
        <v>0.0561932803686107</v>
      </c>
      <c r="AL50" s="66">
        <f>'signal-per-mass-dry-weight'!AH50*100/'signal-per-mass-dry-weight'!AH$172</f>
        <v>0.00856761951988012</v>
      </c>
      <c r="AM50" s="66">
        <f t="shared" si="7"/>
        <v>0.0199096394608742</v>
      </c>
      <c r="AN50" s="115">
        <f t="shared" si="8"/>
        <v>0.0247955449981122</v>
      </c>
      <c r="AO50" s="66">
        <f>'signal-per-mass-dry-weight'!AI50*100/'signal-per-mass-dry-weight'!AI$172</f>
        <v>0</v>
      </c>
      <c r="AP50" s="66">
        <f>'signal-per-mass-dry-weight'!AJ50*100/'signal-per-mass-dry-weight'!AJ$172</f>
        <v>0.00758346299162388</v>
      </c>
      <c r="AQ50" s="66">
        <f>'signal-per-mass-dry-weight'!AK50*100/'signal-per-mass-dry-weight'!AK$172</f>
        <v>0.00835201034559902</v>
      </c>
      <c r="AR50" s="66">
        <f>'signal-per-mass-dry-weight'!AL50*100/'signal-per-mass-dry-weight'!AL$172</f>
        <v>0.015687065623232</v>
      </c>
      <c r="AS50" s="66">
        <f>'signal-per-mass-dry-weight'!AM50*100/'signal-per-mass-dry-weight'!AM$172</f>
        <v>0.00427067209892189</v>
      </c>
      <c r="AT50" s="66">
        <f t="shared" si="9"/>
        <v>0.00717864221187536</v>
      </c>
      <c r="AU50" s="115">
        <f t="shared" si="10"/>
        <v>0.00578625819878066</v>
      </c>
      <c r="AV50" s="66">
        <f>'signal-per-mass-dry-weight'!AN50*100/'signal-per-mass-dry-weight'!AN$172</f>
        <v>0.00605403977406774</v>
      </c>
      <c r="AW50" s="66">
        <f>'signal-per-mass-dry-weight'!AO50*100/'signal-per-mass-dry-weight'!AO$172</f>
        <v>0</v>
      </c>
      <c r="AX50" s="66">
        <f>'signal-per-mass-dry-weight'!AP50*100/'signal-per-mass-dry-weight'!AP$172</f>
        <v>0.00566246576788153</v>
      </c>
      <c r="AY50" s="66">
        <f>'signal-per-mass-dry-weight'!AQ50*100/'signal-per-mass-dry-weight'!AQ$172</f>
        <v>0.0250460387982502</v>
      </c>
      <c r="AZ50" s="66">
        <f>'signal-per-mass-dry-weight'!AR50*100/'signal-per-mass-dry-weight'!AR$172</f>
        <v>0.0179000290424688</v>
      </c>
      <c r="BA50" s="66">
        <f t="shared" si="11"/>
        <v>0.0109325146765336</v>
      </c>
      <c r="BB50" s="115">
        <f t="shared" si="12"/>
        <v>0.0102326759647707</v>
      </c>
      <c r="BC50" s="66">
        <f>'signal-per-mass-dry-weight'!AS50*100/'signal-per-mass-dry-weight'!AS$172</f>
        <v>0.0161252016152248</v>
      </c>
      <c r="BD50" s="66">
        <f>'signal-per-mass-dry-weight'!AT50*100/'signal-per-mass-dry-weight'!AT$172</f>
        <v>0.0233634390923643</v>
      </c>
      <c r="BE50" s="66">
        <f>'signal-per-mass-dry-weight'!AU50*100/'signal-per-mass-dry-weight'!AU$172</f>
        <v>0.0214610675486692</v>
      </c>
      <c r="BF50" s="66">
        <f>'signal-per-mass-dry-weight'!AV50*100/'signal-per-mass-dry-weight'!AV$172</f>
        <v>0.00397637493301796</v>
      </c>
      <c r="BG50" s="66">
        <f>'signal-per-mass-dry-weight'!AW50*100/'signal-per-mass-dry-weight'!AW$172</f>
        <v>0</v>
      </c>
      <c r="BH50" s="66">
        <f t="shared" si="13"/>
        <v>0.0129852166378553</v>
      </c>
      <c r="BI50" s="115">
        <f t="shared" si="14"/>
        <v>0.0104783364093564</v>
      </c>
      <c r="BJ50" s="66">
        <f>'signal-per-mass-dry-weight'!AX50*100/'signal-per-mass-dry-weight'!AX$172</f>
        <v>0.0179131812828515</v>
      </c>
      <c r="BK50" s="66">
        <f>'signal-per-mass-dry-weight'!AY50*100/'signal-per-mass-dry-weight'!AY$172</f>
        <v>0.0185548579940658</v>
      </c>
      <c r="BL50" s="66">
        <f>'signal-per-mass-dry-weight'!AZ50*100/'signal-per-mass-dry-weight'!AZ$172</f>
        <v>0.0143319323315943</v>
      </c>
      <c r="BM50" s="66">
        <f>'signal-per-mass-dry-weight'!BA50*100/'signal-per-mass-dry-weight'!BA$172</f>
        <v>0</v>
      </c>
      <c r="BN50" s="66">
        <f>'signal-per-mass-dry-weight'!BB50*100/'signal-per-mass-dry-weight'!BB$172</f>
        <v>0</v>
      </c>
      <c r="BO50" s="66">
        <f t="shared" si="15"/>
        <v>0.0101599943217023</v>
      </c>
      <c r="BP50" s="115">
        <f t="shared" si="16"/>
        <v>0.00941331079010634</v>
      </c>
      <c r="BQ50" s="66">
        <f>'signal-per-mass-dry-weight'!BC50*100/'signal-per-mass-dry-weight'!BC$172</f>
        <v>0.0071612996391535</v>
      </c>
      <c r="BR50" s="66">
        <f>'signal-per-mass-dry-weight'!BD50*100/'signal-per-mass-dry-weight'!BD$172</f>
        <v>0.0140048716248972</v>
      </c>
      <c r="BS50" s="66">
        <f>'signal-per-mass-dry-weight'!BE50*100/'signal-per-mass-dry-weight'!BE$172</f>
        <v>0.0168886863441712</v>
      </c>
      <c r="BT50" s="66">
        <f>'signal-per-mass-dry-weight'!BF50*100/'signal-per-mass-dry-weight'!BF$172</f>
        <v>0.00616341833631291</v>
      </c>
      <c r="BU50" s="66">
        <f>'signal-per-mass-dry-weight'!BG50*100/'signal-per-mass-dry-weight'!BG$172</f>
        <v>0.00393150242847478</v>
      </c>
      <c r="BV50" s="66">
        <f t="shared" si="17"/>
        <v>0.00962995567460192</v>
      </c>
      <c r="BW50" s="115">
        <f t="shared" si="18"/>
        <v>0.00553201079271586</v>
      </c>
      <c r="BX50" s="66">
        <f>'signal-per-mass-dry-weight'!BH50*100/'signal-per-mass-dry-weight'!BH$172</f>
        <v>0</v>
      </c>
      <c r="BY50" s="66">
        <f>'signal-per-mass-dry-weight'!BI50*100/'signal-per-mass-dry-weight'!BI$172</f>
        <v>0</v>
      </c>
      <c r="BZ50" s="66">
        <f>'signal-per-mass-dry-weight'!BJ50*100/'signal-per-mass-dry-weight'!BJ$172</f>
        <v>0.00608374603209099</v>
      </c>
      <c r="CA50" s="66">
        <f>'signal-per-mass-dry-weight'!BK50*100/'signal-per-mass-dry-weight'!BK$172</f>
        <v>0</v>
      </c>
      <c r="CB50" s="66">
        <f>'signal-per-mass-dry-weight'!BL50*100/'signal-per-mass-dry-weight'!BL$172</f>
        <v>0.0318171834748299</v>
      </c>
      <c r="CC50" s="66">
        <f t="shared" si="19"/>
        <v>0.00758018590138418</v>
      </c>
      <c r="CD50" s="115">
        <f t="shared" si="20"/>
        <v>0.0138026178545616</v>
      </c>
      <c r="CE50" s="121">
        <f>'signal-per-mass-dry-weight'!BM50*100/'signal-per-mass-dry-weight'!BM$172</f>
        <v>0.00646001273880478</v>
      </c>
      <c r="CF50" s="66">
        <f>'signal-per-mass-dry-weight'!BN50*100/'signal-per-mass-dry-weight'!BN$172</f>
        <v>0</v>
      </c>
      <c r="CG50" s="66">
        <f>'signal-per-mass-dry-weight'!BO50*100/'signal-per-mass-dry-weight'!BO$172</f>
        <v>0</v>
      </c>
      <c r="CH50" s="66">
        <f>'signal-per-mass-dry-weight'!BP50*100/'signal-per-mass-dry-weight'!BP$172</f>
        <v>0</v>
      </c>
      <c r="CI50" s="66">
        <f>'signal-per-mass-dry-weight'!BQ50*100/'signal-per-mass-dry-weight'!BQ$172</f>
        <v>0.0271287350064277</v>
      </c>
      <c r="CJ50" s="66">
        <f t="shared" si="21"/>
        <v>0.0067177495490465</v>
      </c>
      <c r="CK50" s="115">
        <f t="shared" si="22"/>
        <v>0.0117479703844528</v>
      </c>
      <c r="CL50" s="66">
        <f>'signal-per-mass-dry-weight'!BR50*100/'signal-per-mass-dry-weight'!BR$172</f>
        <v>0</v>
      </c>
      <c r="CM50" s="66">
        <f>'signal-per-mass-dry-weight'!BS50*100/'signal-per-mass-dry-weight'!BS$172</f>
        <v>0.00396999953248772</v>
      </c>
      <c r="CN50" s="66">
        <f>'signal-per-mass-dry-weight'!BT50*100/'signal-per-mass-dry-weight'!BT$172</f>
        <v>0</v>
      </c>
      <c r="CO50" s="66">
        <f>'signal-per-mass-dry-weight'!BU50*100/'signal-per-mass-dry-weight'!BU$172</f>
        <v>0</v>
      </c>
      <c r="CP50" s="66">
        <f>'signal-per-mass-dry-weight'!BV50*100/'signal-per-mass-dry-weight'!BV$172</f>
        <v>0.00515151894161303</v>
      </c>
      <c r="CQ50" s="66">
        <f t="shared" si="23"/>
        <v>0.00182430369482015</v>
      </c>
      <c r="CR50" s="115">
        <f t="shared" si="24"/>
        <v>0.00253271711009532</v>
      </c>
      <c r="CS50" s="66">
        <f>'signal-per-mass-dry-weight'!BW50*100/'signal-per-mass-dry-weight'!BW$172</f>
        <v>0.00864347942949373</v>
      </c>
      <c r="CT50" s="66">
        <f>'signal-per-mass-dry-weight'!BX50*100/'signal-per-mass-dry-weight'!BX$172</f>
        <v>0.00210651096854106</v>
      </c>
      <c r="CU50" s="66">
        <f>'signal-per-mass-dry-weight'!BY50*100/'signal-per-mass-dry-weight'!BY$172</f>
        <v>0</v>
      </c>
      <c r="CV50" s="66">
        <f>'signal-per-mass-dry-weight'!BZ50*100/'signal-per-mass-dry-weight'!BZ$172</f>
        <v>0.0266297372818005</v>
      </c>
      <c r="CW50" s="66">
        <f>'signal-per-mass-dry-weight'!CA50*100/'signal-per-mass-dry-weight'!CA$172</f>
        <v>0.0107730054611513</v>
      </c>
      <c r="CX50" s="66">
        <f t="shared" si="25"/>
        <v>0.00963054662819733</v>
      </c>
      <c r="CY50" s="115">
        <f t="shared" si="26"/>
        <v>0.0104953625197389</v>
      </c>
      <c r="CZ50" s="66">
        <f>'signal-per-mass-dry-weight'!CB50*100/'signal-per-mass-dry-weight'!CB$172</f>
        <v>0.00630549151773822</v>
      </c>
      <c r="DA50" s="66">
        <f>'signal-per-mass-dry-weight'!CC50*100/'signal-per-mass-dry-weight'!CC$172</f>
        <v>0.00431635797822786</v>
      </c>
      <c r="DB50" s="66">
        <f>'signal-per-mass-dry-weight'!CD50*100/'signal-per-mass-dry-weight'!CD$172</f>
        <v>0</v>
      </c>
      <c r="DC50" s="66">
        <f>'signal-per-mass-dry-weight'!CE50*100/'signal-per-mass-dry-weight'!CE$172</f>
        <v>0</v>
      </c>
      <c r="DD50" s="66">
        <f>'signal-per-mass-dry-weight'!CF50*100/'signal-per-mass-dry-weight'!CF$172</f>
        <v>0.00514472502420276</v>
      </c>
      <c r="DE50" s="66">
        <f t="shared" si="27"/>
        <v>0.00315331490403377</v>
      </c>
      <c r="DF50" s="115">
        <f t="shared" si="28"/>
        <v>0.00296400871418804</v>
      </c>
      <c r="DG50" s="66">
        <f>'signal-per-mass-dry-weight'!CG50*100/'signal-per-mass-dry-weight'!CG$172</f>
        <v>0.0124571314316397</v>
      </c>
      <c r="DH50" s="66">
        <f>'signal-per-mass-dry-weight'!CH50*100/'signal-per-mass-dry-weight'!CH$172</f>
        <v>0</v>
      </c>
      <c r="DI50" s="66">
        <f>'signal-per-mass-dry-weight'!CI50*100/'signal-per-mass-dry-weight'!CI$172</f>
        <v>0.00241610079674083</v>
      </c>
      <c r="DJ50" s="66">
        <f>'signal-per-mass-dry-weight'!CJ50*100/'signal-per-mass-dry-weight'!CJ$172</f>
        <v>0.0080528739958555</v>
      </c>
      <c r="DK50" s="66">
        <f>'signal-per-mass-dry-weight'!CK50*100/'signal-per-mass-dry-weight'!CK$172</f>
        <v>0.0142770736051158</v>
      </c>
      <c r="DL50" s="66">
        <f t="shared" si="29"/>
        <v>0.00744063596587037</v>
      </c>
      <c r="DM50" s="115">
        <f t="shared" si="30"/>
        <v>0.00618235309168684</v>
      </c>
      <c r="DN50" s="66">
        <f>'signal-per-mass-dry-weight'!CL50*100/'signal-per-mass-dry-weight'!CL$172</f>
        <v>0.0140861231330111</v>
      </c>
      <c r="DO50" s="66">
        <f>'signal-per-mass-dry-weight'!CM50*100/'signal-per-mass-dry-weight'!CM$172</f>
        <v>0</v>
      </c>
      <c r="DP50" s="66">
        <f>'signal-per-mass-dry-weight'!CN50*100/'signal-per-mass-dry-weight'!CN$172</f>
        <v>0.0242387416559095</v>
      </c>
      <c r="DQ50" s="66">
        <f>'signal-per-mass-dry-weight'!CO50*100/'signal-per-mass-dry-weight'!CO$172</f>
        <v>0.0106229724139971</v>
      </c>
      <c r="DR50" s="66">
        <f>'signal-per-mass-dry-weight'!CP50*100/'signal-per-mass-dry-weight'!CP$172</f>
        <v>0.0118903905457818</v>
      </c>
      <c r="DS50" s="66">
        <f t="shared" si="31"/>
        <v>0.0121676455497399</v>
      </c>
      <c r="DT50" s="115">
        <f t="shared" si="32"/>
        <v>0.00865890294869256</v>
      </c>
      <c r="DU50" s="66">
        <f>'signal-per-mass-dry-weight'!CQ50*100/'signal-per-mass-dry-weight'!CQ$172</f>
        <v>0</v>
      </c>
      <c r="DV50" s="66">
        <f>'signal-per-mass-dry-weight'!CR50*100/'signal-per-mass-dry-weight'!CR$172</f>
        <v>0</v>
      </c>
      <c r="DW50" s="66">
        <f>'signal-per-mass-dry-weight'!CS50*100/'signal-per-mass-dry-weight'!CS$172</f>
        <v>0</v>
      </c>
      <c r="DX50" s="66">
        <f>'signal-per-mass-dry-weight'!CT50*100/'signal-per-mass-dry-weight'!CT$172</f>
        <v>0.0134516477745628</v>
      </c>
      <c r="DY50" s="66">
        <f>'signal-per-mass-dry-weight'!CU50*100/'signal-per-mass-dry-weight'!CU$172</f>
        <v>0</v>
      </c>
      <c r="DZ50" s="66">
        <f t="shared" si="33"/>
        <v>0.00269032955491255</v>
      </c>
      <c r="EA50" s="115">
        <f t="shared" si="34"/>
        <v>0.00601575976666122</v>
      </c>
      <c r="EB50" s="66">
        <f>'signal-per-mass-dry-weight'!CV50*100/'signal-per-mass-dry-weight'!CV$172</f>
        <v>0.00948092789357723</v>
      </c>
      <c r="EC50" s="66">
        <f>'signal-per-mass-dry-weight'!CW50*100/'signal-per-mass-dry-weight'!CW$172</f>
        <v>0.0316522384967355</v>
      </c>
      <c r="ED50" s="66">
        <f>'signal-per-mass-dry-weight'!CX50*100/'signal-per-mass-dry-weight'!CX$172</f>
        <v>0.00761796547604058</v>
      </c>
      <c r="EE50" s="66">
        <f>'signal-per-mass-dry-weight'!CY50*100/'signal-per-mass-dry-weight'!CY$172</f>
        <v>0.0135217481259376</v>
      </c>
      <c r="EF50" s="66">
        <f>'signal-per-mass-dry-weight'!CZ50*100/'signal-per-mass-dry-weight'!CZ$172</f>
        <v>0.0272102709428283</v>
      </c>
      <c r="EG50" s="66">
        <f t="shared" si="35"/>
        <v>0.0178966301870239</v>
      </c>
      <c r="EH50" s="115">
        <f t="shared" si="36"/>
        <v>0.0108578917207663</v>
      </c>
    </row>
    <row r="51" spans="1:138">
      <c r="A51">
        <f>'imported data from Web Calc'!A52</f>
        <v>794.6</v>
      </c>
      <c r="B51" t="str">
        <f>'imported data from Web Calc'!B52</f>
        <v>C42H81O10P</v>
      </c>
      <c r="C51" s="61" t="str">
        <f>'imported data from Web Calc'!C52</f>
        <v>PG(36:1)</v>
      </c>
      <c r="D51" s="96"/>
      <c r="E51" s="96"/>
      <c r="F51" s="96"/>
      <c r="G51" s="66">
        <f>'signal-per-mass-dry-weight'!G51*100/'signal-per-mass-dry-weight'!G$172</f>
        <v>0.00217834802486022</v>
      </c>
      <c r="H51" s="66">
        <f>'signal-per-mass-dry-weight'!H51*100/'signal-per-mass-dry-weight'!H$172</f>
        <v>0</v>
      </c>
      <c r="I51" s="66">
        <f>'signal-per-mass-dry-weight'!I51*100/'signal-per-mass-dry-weight'!I$172</f>
        <v>0</v>
      </c>
      <c r="J51" s="66">
        <f>'signal-per-mass-dry-weight'!J51*100/'signal-per-mass-dry-weight'!J$172</f>
        <v>0.00472751613617177</v>
      </c>
      <c r="K51" s="66">
        <f>'signal-per-mass-dry-weight'!K51*100/'signal-per-mass-dry-weight'!K$172</f>
        <v>0.00232691294724649</v>
      </c>
      <c r="L51" s="66">
        <f>'signal-per-mass-dry-weight'!L51*100/'signal-per-mass-dry-weight'!L$172</f>
        <v>0</v>
      </c>
      <c r="M51" s="66">
        <f>'signal-per-mass-dry-weight'!M51*100/'signal-per-mass-dry-weight'!M$172</f>
        <v>0</v>
      </c>
      <c r="N51" s="66">
        <f>'signal-per-mass-dry-weight'!N51*100/'signal-per-mass-dry-weight'!N$172</f>
        <v>0</v>
      </c>
      <c r="O51" s="66">
        <f>'signal-per-mass-dry-weight'!O51*100/'signal-per-mass-dry-weight'!O$172</f>
        <v>0.00237639508174041</v>
      </c>
      <c r="P51" s="66">
        <f>'signal-per-mass-dry-weight'!P51*100/'signal-per-mass-dry-weight'!P$172</f>
        <v>0.0143528671829212</v>
      </c>
      <c r="Q51" s="66">
        <f t="shared" si="0"/>
        <v>0.00259620393729401</v>
      </c>
      <c r="R51" s="115">
        <f t="shared" si="1"/>
        <v>0.00443168432883689</v>
      </c>
      <c r="S51" s="66">
        <f t="shared" si="2"/>
        <v>1.7069862136701</v>
      </c>
      <c r="T51" s="66">
        <f>'signal-per-mass-dry-weight'!T51*100/'signal-per-mass-dry-weight'!T$172</f>
        <v>0</v>
      </c>
      <c r="U51" s="66">
        <f>'signal-per-mass-dry-weight'!U51*100/'signal-per-mass-dry-weight'!U$172</f>
        <v>0</v>
      </c>
      <c r="V51" s="66">
        <f>'signal-per-mass-dry-weight'!V51*100/'signal-per-mass-dry-weight'!V$172</f>
        <v>0.00356056973573717</v>
      </c>
      <c r="W51" s="66">
        <f>'signal-per-mass-dry-weight'!W51*100/'signal-per-mass-dry-weight'!W$172</f>
        <v>0.00290479693780431</v>
      </c>
      <c r="X51" s="66">
        <f>'signal-per-mass-dry-weight'!X51*100/'signal-per-mass-dry-weight'!X$172</f>
        <v>0.00280535466340811</v>
      </c>
      <c r="Y51" s="66">
        <f t="shared" si="3"/>
        <v>0.00185414426738992</v>
      </c>
      <c r="Z51" s="115">
        <f t="shared" si="4"/>
        <v>0.00171728434300758</v>
      </c>
      <c r="AA51" s="66">
        <f>'signal-per-mass-dry-weight'!Y51*100/'signal-per-mass-dry-weight'!Y$172</f>
        <v>0</v>
      </c>
      <c r="AB51" s="66">
        <f>'signal-per-mass-dry-weight'!Z51*100/'signal-per-mass-dry-weight'!Z$172</f>
        <v>0.0100796540749208</v>
      </c>
      <c r="AC51" s="66">
        <f>'signal-per-mass-dry-weight'!AA51*100/'signal-per-mass-dry-weight'!AA$172</f>
        <v>0.0199905153972139</v>
      </c>
      <c r="AD51" s="66">
        <f>'signal-per-mass-dry-weight'!AB51*100/'signal-per-mass-dry-weight'!AB$172</f>
        <v>0</v>
      </c>
      <c r="AE51" s="66">
        <f>'signal-per-mass-dry-weight'!AC51*100/'signal-per-mass-dry-weight'!AC$172</f>
        <v>0.00439773602884786</v>
      </c>
      <c r="AF51" s="66">
        <f t="shared" si="5"/>
        <v>0.00689358110019651</v>
      </c>
      <c r="AG51" s="115">
        <f t="shared" si="6"/>
        <v>0.00841060212426566</v>
      </c>
      <c r="AH51" s="66">
        <f>'signal-per-mass-dry-weight'!AD51*100/'signal-per-mass-dry-weight'!AD$172</f>
        <v>0.0102197566447638</v>
      </c>
      <c r="AI51" s="66">
        <f>'signal-per-mass-dry-weight'!AE51*100/'signal-per-mass-dry-weight'!AE$172</f>
        <v>0</v>
      </c>
      <c r="AJ51" s="66">
        <f>'signal-per-mass-dry-weight'!AF51*100/'signal-per-mass-dry-weight'!AF$172</f>
        <v>0</v>
      </c>
      <c r="AK51" s="66">
        <f>'signal-per-mass-dry-weight'!AG51*100/'signal-per-mass-dry-weight'!AG$172</f>
        <v>0</v>
      </c>
      <c r="AL51" s="66">
        <f>'signal-per-mass-dry-weight'!AH51*100/'signal-per-mass-dry-weight'!AH$172</f>
        <v>0.0107095243998501</v>
      </c>
      <c r="AM51" s="66">
        <f t="shared" si="7"/>
        <v>0.00418585620892279</v>
      </c>
      <c r="AN51" s="115">
        <f t="shared" si="8"/>
        <v>0.00573433469855685</v>
      </c>
      <c r="AO51" s="66">
        <f>'signal-per-mass-dry-weight'!AI51*100/'signal-per-mass-dry-weight'!AI$172</f>
        <v>0</v>
      </c>
      <c r="AP51" s="66">
        <f>'signal-per-mass-dry-weight'!AJ51*100/'signal-per-mass-dry-weight'!AJ$172</f>
        <v>0</v>
      </c>
      <c r="AQ51" s="66">
        <f>'signal-per-mass-dry-weight'!AK51*100/'signal-per-mass-dry-weight'!AK$172</f>
        <v>0</v>
      </c>
      <c r="AR51" s="66">
        <f>'signal-per-mass-dry-weight'!AL51*100/'signal-per-mass-dry-weight'!AL$172</f>
        <v>0</v>
      </c>
      <c r="AS51" s="66">
        <f>'signal-per-mass-dry-weight'!AM51*100/'signal-per-mass-dry-weight'!AM$172</f>
        <v>0.00213533604946095</v>
      </c>
      <c r="AT51" s="66">
        <f t="shared" si="9"/>
        <v>0.000427067209892189</v>
      </c>
      <c r="AU51" s="115">
        <f t="shared" si="10"/>
        <v>0.000954951312280105</v>
      </c>
      <c r="AV51" s="66">
        <f>'signal-per-mass-dry-weight'!AN51*100/'signal-per-mass-dry-weight'!AN$172</f>
        <v>0.0121080795481355</v>
      </c>
      <c r="AW51" s="66">
        <f>'signal-per-mass-dry-weight'!AO51*100/'signal-per-mass-dry-weight'!AO$172</f>
        <v>0</v>
      </c>
      <c r="AX51" s="66">
        <f>'signal-per-mass-dry-weight'!AP51*100/'signal-per-mass-dry-weight'!AP$172</f>
        <v>0</v>
      </c>
      <c r="AY51" s="66">
        <f>'signal-per-mass-dry-weight'!AQ51*100/'signal-per-mass-dry-weight'!AQ$172</f>
        <v>0.00108895820861957</v>
      </c>
      <c r="AZ51" s="66">
        <f>'signal-per-mass-dry-weight'!AR51*100/'signal-per-mass-dry-weight'!AR$172</f>
        <v>0</v>
      </c>
      <c r="BA51" s="66">
        <f t="shared" si="11"/>
        <v>0.00263940755135101</v>
      </c>
      <c r="BB51" s="115">
        <f t="shared" si="12"/>
        <v>0.00531410997283301</v>
      </c>
      <c r="BC51" s="66">
        <f>'signal-per-mass-dry-weight'!AS51*100/'signal-per-mass-dry-weight'!AS$172</f>
        <v>0</v>
      </c>
      <c r="BD51" s="66">
        <f>'signal-per-mass-dry-weight'!AT51*100/'signal-per-mass-dry-weight'!AT$172</f>
        <v>0</v>
      </c>
      <c r="BE51" s="66">
        <f>'signal-per-mass-dry-weight'!AU51*100/'signal-per-mass-dry-weight'!AU$172</f>
        <v>0.0037323595736816</v>
      </c>
      <c r="BF51" s="66">
        <f>'signal-per-mass-dry-weight'!AV51*100/'signal-per-mass-dry-weight'!AV$172</f>
        <v>0.00596456239952694</v>
      </c>
      <c r="BG51" s="66">
        <f>'signal-per-mass-dry-weight'!AW51*100/'signal-per-mass-dry-weight'!AW$172</f>
        <v>0.00367736110786491</v>
      </c>
      <c r="BH51" s="66">
        <f t="shared" si="13"/>
        <v>0.00267485661621469</v>
      </c>
      <c r="BI51" s="115">
        <f t="shared" si="14"/>
        <v>0.00261032602064394</v>
      </c>
      <c r="BJ51" s="66">
        <f>'signal-per-mass-dry-weight'!AX51*100/'signal-per-mass-dry-weight'!AX$172</f>
        <v>0</v>
      </c>
      <c r="BK51" s="66">
        <f>'signal-per-mass-dry-weight'!AY51*100/'signal-per-mass-dry-weight'!AY$172</f>
        <v>0</v>
      </c>
      <c r="BL51" s="66">
        <f>'signal-per-mass-dry-weight'!AZ51*100/'signal-per-mass-dry-weight'!AZ$172</f>
        <v>0.00573277293263771</v>
      </c>
      <c r="BM51" s="66">
        <f>'signal-per-mass-dry-weight'!BA51*100/'signal-per-mass-dry-weight'!BA$172</f>
        <v>0</v>
      </c>
      <c r="BN51" s="66">
        <f>'signal-per-mass-dry-weight'!BB51*100/'signal-per-mass-dry-weight'!BB$172</f>
        <v>0</v>
      </c>
      <c r="BO51" s="66">
        <f t="shared" si="15"/>
        <v>0.00114655458652754</v>
      </c>
      <c r="BP51" s="115">
        <f t="shared" si="16"/>
        <v>0.00256377399538975</v>
      </c>
      <c r="BQ51" s="66">
        <f>'signal-per-mass-dry-weight'!BC51*100/'signal-per-mass-dry-weight'!BC$172</f>
        <v>0.00238709987971783</v>
      </c>
      <c r="BR51" s="66">
        <f>'signal-per-mass-dry-weight'!BD51*100/'signal-per-mass-dry-weight'!BD$172</f>
        <v>0.00560194864995888</v>
      </c>
      <c r="BS51" s="66">
        <f>'signal-per-mass-dry-weight'!BE51*100/'signal-per-mass-dry-weight'!BE$172</f>
        <v>0.00321689263698499</v>
      </c>
      <c r="BT51" s="66">
        <f>'signal-per-mass-dry-weight'!BF51*100/'signal-per-mass-dry-weight'!BF$172</f>
        <v>0.00616341833631291</v>
      </c>
      <c r="BU51" s="66">
        <f>'signal-per-mass-dry-weight'!BG51*100/'signal-per-mass-dry-weight'!BG$172</f>
        <v>0</v>
      </c>
      <c r="BV51" s="66">
        <f t="shared" si="17"/>
        <v>0.00347387190059492</v>
      </c>
      <c r="BW51" s="115">
        <f t="shared" si="18"/>
        <v>0.00250386044090403</v>
      </c>
      <c r="BX51" s="66">
        <f>'signal-per-mass-dry-weight'!BH51*100/'signal-per-mass-dry-weight'!BH$172</f>
        <v>0</v>
      </c>
      <c r="BY51" s="66">
        <f>'signal-per-mass-dry-weight'!BI51*100/'signal-per-mass-dry-weight'!BI$172</f>
        <v>0</v>
      </c>
      <c r="BZ51" s="66">
        <f>'signal-per-mass-dry-weight'!BJ51*100/'signal-per-mass-dry-weight'!BJ$172</f>
        <v>0</v>
      </c>
      <c r="CA51" s="66">
        <f>'signal-per-mass-dry-weight'!BK51*100/'signal-per-mass-dry-weight'!BK$172</f>
        <v>0</v>
      </c>
      <c r="CB51" s="66">
        <f>'signal-per-mass-dry-weight'!BL51*100/'signal-per-mass-dry-weight'!BL$172</f>
        <v>0</v>
      </c>
      <c r="CC51" s="66">
        <f t="shared" si="19"/>
        <v>0</v>
      </c>
      <c r="CD51" s="115">
        <f t="shared" si="20"/>
        <v>0</v>
      </c>
      <c r="CE51" s="121">
        <f>'signal-per-mass-dry-weight'!BM51*100/'signal-per-mass-dry-weight'!BM$172</f>
        <v>0.00323000636940239</v>
      </c>
      <c r="CF51" s="66">
        <f>'signal-per-mass-dry-weight'!BN51*100/'signal-per-mass-dry-weight'!BN$172</f>
        <v>0</v>
      </c>
      <c r="CG51" s="66">
        <f>'signal-per-mass-dry-weight'!BO51*100/'signal-per-mass-dry-weight'!BO$172</f>
        <v>0</v>
      </c>
      <c r="CH51" s="66">
        <f>'signal-per-mass-dry-weight'!BP51*100/'signal-per-mass-dry-weight'!BP$172</f>
        <v>0</v>
      </c>
      <c r="CI51" s="66">
        <f>'signal-per-mass-dry-weight'!BQ51*100/'signal-per-mass-dry-weight'!BQ$172</f>
        <v>0</v>
      </c>
      <c r="CJ51" s="66">
        <f t="shared" si="21"/>
        <v>0.000646001273880478</v>
      </c>
      <c r="CK51" s="115">
        <f t="shared" si="22"/>
        <v>0.00144450276194821</v>
      </c>
      <c r="CL51" s="66">
        <f>'signal-per-mass-dry-weight'!BR51*100/'signal-per-mass-dry-weight'!BR$172</f>
        <v>0.0173285041417919</v>
      </c>
      <c r="CM51" s="66">
        <f>'signal-per-mass-dry-weight'!BS51*100/'signal-per-mass-dry-weight'!BS$172</f>
        <v>0.00992499883121931</v>
      </c>
      <c r="CN51" s="66">
        <f>'signal-per-mass-dry-weight'!BT51*100/'signal-per-mass-dry-weight'!BT$172</f>
        <v>0</v>
      </c>
      <c r="CO51" s="66">
        <f>'signal-per-mass-dry-weight'!BU51*100/'signal-per-mass-dry-weight'!BU$172</f>
        <v>0.00770000913691716</v>
      </c>
      <c r="CP51" s="66">
        <f>'signal-per-mass-dry-weight'!BV51*100/'signal-per-mass-dry-weight'!BV$172</f>
        <v>0</v>
      </c>
      <c r="CQ51" s="66">
        <f t="shared" si="23"/>
        <v>0.00699070242198567</v>
      </c>
      <c r="CR51" s="115">
        <f t="shared" si="24"/>
        <v>0.00730963741468462</v>
      </c>
      <c r="CS51" s="66">
        <f>'signal-per-mass-dry-weight'!BW51*100/'signal-per-mass-dry-weight'!BW$172</f>
        <v>0</v>
      </c>
      <c r="CT51" s="66">
        <f>'signal-per-mass-dry-weight'!BX51*100/'signal-per-mass-dry-weight'!BX$172</f>
        <v>0.00210651096854106</v>
      </c>
      <c r="CU51" s="66">
        <f>'signal-per-mass-dry-weight'!BY51*100/'signal-per-mass-dry-weight'!BY$172</f>
        <v>0</v>
      </c>
      <c r="CV51" s="66">
        <f>'signal-per-mass-dry-weight'!BZ51*100/'signal-per-mass-dry-weight'!BZ$172</f>
        <v>0</v>
      </c>
      <c r="CW51" s="66">
        <f>'signal-per-mass-dry-weight'!CA51*100/'signal-per-mass-dry-weight'!CA$172</f>
        <v>0</v>
      </c>
      <c r="CX51" s="66">
        <f t="shared" si="25"/>
        <v>0.000421302193708213</v>
      </c>
      <c r="CY51" s="115">
        <f t="shared" si="26"/>
        <v>0.000942060344201348</v>
      </c>
      <c r="CZ51" s="66">
        <f>'signal-per-mass-dry-weight'!CB51*100/'signal-per-mass-dry-weight'!CB$172</f>
        <v>0</v>
      </c>
      <c r="DA51" s="66">
        <f>'signal-per-mass-dry-weight'!CC51*100/'signal-per-mass-dry-weight'!CC$172</f>
        <v>0</v>
      </c>
      <c r="DB51" s="66">
        <f>'signal-per-mass-dry-weight'!CD51*100/'signal-per-mass-dry-weight'!CD$172</f>
        <v>0.00780632933710039</v>
      </c>
      <c r="DC51" s="66">
        <f>'signal-per-mass-dry-weight'!CE51*100/'signal-per-mass-dry-weight'!CE$172</f>
        <v>0</v>
      </c>
      <c r="DD51" s="66">
        <f>'signal-per-mass-dry-weight'!CF51*100/'signal-per-mass-dry-weight'!CF$172</f>
        <v>0</v>
      </c>
      <c r="DE51" s="66">
        <f t="shared" si="27"/>
        <v>0.00156126586742008</v>
      </c>
      <c r="DF51" s="115">
        <f t="shared" si="28"/>
        <v>0.00349109661050147</v>
      </c>
      <c r="DG51" s="66">
        <f>'signal-per-mass-dry-weight'!CG51*100/'signal-per-mass-dry-weight'!CG$172</f>
        <v>0</v>
      </c>
      <c r="DH51" s="66">
        <f>'signal-per-mass-dry-weight'!CH51*100/'signal-per-mass-dry-weight'!CH$172</f>
        <v>0</v>
      </c>
      <c r="DI51" s="66">
        <f>'signal-per-mass-dry-weight'!CI51*100/'signal-per-mass-dry-weight'!CI$172</f>
        <v>0</v>
      </c>
      <c r="DJ51" s="66">
        <f>'signal-per-mass-dry-weight'!CJ51*100/'signal-per-mass-dry-weight'!CJ$172</f>
        <v>0</v>
      </c>
      <c r="DK51" s="66">
        <f>'signal-per-mass-dry-weight'!CK51*100/'signal-per-mass-dry-weight'!CK$172</f>
        <v>0</v>
      </c>
      <c r="DL51" s="66">
        <f t="shared" si="29"/>
        <v>0</v>
      </c>
      <c r="DM51" s="115">
        <f t="shared" si="30"/>
        <v>0</v>
      </c>
      <c r="DN51" s="66">
        <f>'signal-per-mass-dry-weight'!CL51*100/'signal-per-mass-dry-weight'!CL$172</f>
        <v>0</v>
      </c>
      <c r="DO51" s="66">
        <f>'signal-per-mass-dry-weight'!CM51*100/'signal-per-mass-dry-weight'!CM$172</f>
        <v>0.0101000431535039</v>
      </c>
      <c r="DP51" s="66">
        <f>'signal-per-mass-dry-weight'!CN51*100/'signal-per-mass-dry-weight'!CN$172</f>
        <v>0</v>
      </c>
      <c r="DQ51" s="66">
        <f>'signal-per-mass-dry-weight'!CO51*100/'signal-per-mass-dry-weight'!CO$172</f>
        <v>0</v>
      </c>
      <c r="DR51" s="66">
        <f>'signal-per-mass-dry-weight'!CP51*100/'signal-per-mass-dry-weight'!CP$172</f>
        <v>0</v>
      </c>
      <c r="DS51" s="66">
        <f t="shared" si="31"/>
        <v>0.00202000863070077</v>
      </c>
      <c r="DT51" s="115">
        <f t="shared" si="32"/>
        <v>0.0045168766133832</v>
      </c>
      <c r="DU51" s="66">
        <f>'signal-per-mass-dry-weight'!CQ51*100/'signal-per-mass-dry-weight'!CQ$172</f>
        <v>0.00418613712603983</v>
      </c>
      <c r="DV51" s="66">
        <f>'signal-per-mass-dry-weight'!CR51*100/'signal-per-mass-dry-weight'!CR$172</f>
        <v>0</v>
      </c>
      <c r="DW51" s="66">
        <f>'signal-per-mass-dry-weight'!CS51*100/'signal-per-mass-dry-weight'!CS$172</f>
        <v>0</v>
      </c>
      <c r="DX51" s="66">
        <f>'signal-per-mass-dry-weight'!CT51*100/'signal-per-mass-dry-weight'!CT$172</f>
        <v>0</v>
      </c>
      <c r="DY51" s="66">
        <f>'signal-per-mass-dry-weight'!CU51*100/'signal-per-mass-dry-weight'!CU$172</f>
        <v>0</v>
      </c>
      <c r="DZ51" s="66">
        <f t="shared" si="33"/>
        <v>0.000837227425207965</v>
      </c>
      <c r="EA51" s="115">
        <f t="shared" si="34"/>
        <v>0.00187209743539213</v>
      </c>
      <c r="EB51" s="66">
        <f>'signal-per-mass-dry-weight'!CV51*100/'signal-per-mass-dry-weight'!CV$172</f>
        <v>0.00237023197339431</v>
      </c>
      <c r="EC51" s="66">
        <f>'signal-per-mass-dry-weight'!CW51*100/'signal-per-mass-dry-weight'!CW$172</f>
        <v>0</v>
      </c>
      <c r="ED51" s="66">
        <f>'signal-per-mass-dry-weight'!CX51*100/'signal-per-mass-dry-weight'!CX$172</f>
        <v>0</v>
      </c>
      <c r="EE51" s="66">
        <f>'signal-per-mass-dry-weight'!CY51*100/'signal-per-mass-dry-weight'!CY$172</f>
        <v>0</v>
      </c>
      <c r="EF51" s="66">
        <f>'signal-per-mass-dry-weight'!CZ51*100/'signal-per-mass-dry-weight'!CZ$172</f>
        <v>0</v>
      </c>
      <c r="EG51" s="66">
        <f t="shared" si="35"/>
        <v>0.000474046394678862</v>
      </c>
      <c r="EH51" s="115">
        <f t="shared" si="36"/>
        <v>0.00105999996299063</v>
      </c>
    </row>
    <row r="52" spans="1:138">
      <c r="A52" s="74" t="s">
        <v>524</v>
      </c>
      <c r="B52" s="75"/>
      <c r="C52" s="74" t="s">
        <v>524</v>
      </c>
      <c r="D52" s="97"/>
      <c r="E52" s="97"/>
      <c r="F52" s="97"/>
      <c r="G52" s="82">
        <f>'signal-per-mass-dry-weight'!G52*100/'signal-per-mass-dry-weight'!G$172</f>
        <v>5.55391612418362</v>
      </c>
      <c r="H52" s="82">
        <f>'signal-per-mass-dry-weight'!H52*100/'signal-per-mass-dry-weight'!H$172</f>
        <v>5.55809989132284</v>
      </c>
      <c r="I52" s="82">
        <f>'signal-per-mass-dry-weight'!I52*100/'signal-per-mass-dry-weight'!I$172</f>
        <v>5.21785796739776</v>
      </c>
      <c r="J52" s="82">
        <f>'signal-per-mass-dry-weight'!J52*100/'signal-per-mass-dry-weight'!J$172</f>
        <v>5.18750345622129</v>
      </c>
      <c r="K52" s="82">
        <f>'signal-per-mass-dry-weight'!K52*100/'signal-per-mass-dry-weight'!K$172</f>
        <v>5.24160410496745</v>
      </c>
      <c r="L52" s="82">
        <f>'signal-per-mass-dry-weight'!L52*100/'signal-per-mass-dry-weight'!L$172</f>
        <v>5.48754786387254</v>
      </c>
      <c r="M52" s="82">
        <f>'signal-per-mass-dry-weight'!M52*100/'signal-per-mass-dry-weight'!M$172</f>
        <v>5.15175873176774</v>
      </c>
      <c r="N52" s="82">
        <f>'signal-per-mass-dry-weight'!N52*100/'signal-per-mass-dry-weight'!N$172</f>
        <v>5.52594468227612</v>
      </c>
      <c r="O52" s="82">
        <f>'signal-per-mass-dry-weight'!O52*100/'signal-per-mass-dry-weight'!O$172</f>
        <v>5.38633709227282</v>
      </c>
      <c r="P52" s="82">
        <f>'signal-per-mass-dry-weight'!P52*100/'signal-per-mass-dry-weight'!P$172</f>
        <v>5.50575985136855</v>
      </c>
      <c r="Q52" s="116">
        <f t="shared" si="0"/>
        <v>5.38163297656507</v>
      </c>
      <c r="R52" s="117">
        <f t="shared" si="1"/>
        <v>0.165077178605729</v>
      </c>
      <c r="S52" s="66">
        <f t="shared" si="2"/>
        <v>0.0306741799978884</v>
      </c>
      <c r="T52" s="82">
        <f>'signal-per-mass-dry-weight'!T52*100/'signal-per-mass-dry-weight'!T$172</f>
        <v>5.82988726358538</v>
      </c>
      <c r="U52" s="82">
        <f>'signal-per-mass-dry-weight'!U52*100/'signal-per-mass-dry-weight'!U$172</f>
        <v>5.51230892418471</v>
      </c>
      <c r="V52" s="82">
        <f>'signal-per-mass-dry-weight'!V52*100/'signal-per-mass-dry-weight'!V$172</f>
        <v>6.24476457385156</v>
      </c>
      <c r="W52" s="82">
        <f>'signal-per-mass-dry-weight'!W52*100/'signal-per-mass-dry-weight'!W$172</f>
        <v>5.76176155269943</v>
      </c>
      <c r="X52" s="82">
        <f>'signal-per-mass-dry-weight'!X52*100/'signal-per-mass-dry-weight'!X$172</f>
        <v>6.14238014262532</v>
      </c>
      <c r="Y52" s="116">
        <f t="shared" si="3"/>
        <v>5.89822049138928</v>
      </c>
      <c r="Z52" s="117">
        <f t="shared" si="4"/>
        <v>0.296616311947807</v>
      </c>
      <c r="AA52" s="82">
        <f>'signal-per-mass-dry-weight'!Y52*100/'signal-per-mass-dry-weight'!Y$172</f>
        <v>4.78275178046913</v>
      </c>
      <c r="AB52" s="82">
        <f>'signal-per-mass-dry-weight'!Z52*100/'signal-per-mass-dry-weight'!Z$172</f>
        <v>4.26790880175918</v>
      </c>
      <c r="AC52" s="82">
        <f>'signal-per-mass-dry-weight'!AA52*100/'signal-per-mass-dry-weight'!AA$172</f>
        <v>5.15641065731564</v>
      </c>
      <c r="AD52" s="82">
        <f>'signal-per-mass-dry-weight'!AB52*100/'signal-per-mass-dry-weight'!AB$172</f>
        <v>4.72735083107971</v>
      </c>
      <c r="AE52" s="82">
        <f>'signal-per-mass-dry-weight'!AC52*100/'signal-per-mass-dry-weight'!AC$172</f>
        <v>5.49453139444252</v>
      </c>
      <c r="AF52" s="116">
        <f t="shared" si="5"/>
        <v>4.88579069301324</v>
      </c>
      <c r="AG52" s="117">
        <f t="shared" si="6"/>
        <v>0.464030884086156</v>
      </c>
      <c r="AH52" s="82">
        <f>'signal-per-mass-dry-weight'!AD52*100/'signal-per-mass-dry-weight'!AD$172</f>
        <v>5.50367961176014</v>
      </c>
      <c r="AI52" s="82">
        <f>'signal-per-mass-dry-weight'!AE52*100/'signal-per-mass-dry-weight'!AE$172</f>
        <v>6.5980609132405</v>
      </c>
      <c r="AJ52" s="82">
        <f>'signal-per-mass-dry-weight'!AF52*100/'signal-per-mass-dry-weight'!AF$172</f>
        <v>5.67222696773846</v>
      </c>
      <c r="AK52" s="82">
        <f>'signal-per-mass-dry-weight'!AG52*100/'signal-per-mass-dry-weight'!AG$172</f>
        <v>5.6828264436776</v>
      </c>
      <c r="AL52" s="82">
        <f>'signal-per-mass-dry-weight'!AH52*100/'signal-per-mass-dry-weight'!AH$172</f>
        <v>6.26207310708038</v>
      </c>
      <c r="AM52" s="116">
        <f t="shared" si="7"/>
        <v>5.94377340869942</v>
      </c>
      <c r="AN52" s="117">
        <f t="shared" si="8"/>
        <v>0.465005423313831</v>
      </c>
      <c r="AO52" s="82">
        <f>'signal-per-mass-dry-weight'!AI52*100/'signal-per-mass-dry-weight'!AI$172</f>
        <v>3.63940868315801</v>
      </c>
      <c r="AP52" s="82">
        <f>'signal-per-mass-dry-weight'!AJ52*100/'signal-per-mass-dry-weight'!AJ$172</f>
        <v>4.23561686292166</v>
      </c>
      <c r="AQ52" s="82">
        <f>'signal-per-mass-dry-weight'!AK52*100/'signal-per-mass-dry-weight'!AK$172</f>
        <v>3.57382522688182</v>
      </c>
      <c r="AR52" s="82">
        <f>'signal-per-mass-dry-weight'!AL52*100/'signal-per-mass-dry-weight'!AL$172</f>
        <v>4.01222848423531</v>
      </c>
      <c r="AS52" s="82">
        <f>'signal-per-mass-dry-weight'!AM52*100/'signal-per-mass-dry-weight'!AM$172</f>
        <v>4.37701183418505</v>
      </c>
      <c r="AT52" s="116">
        <f t="shared" si="9"/>
        <v>3.96761821827637</v>
      </c>
      <c r="AU52" s="117">
        <f t="shared" si="10"/>
        <v>0.355039047543187</v>
      </c>
      <c r="AV52" s="82">
        <f>'signal-per-mass-dry-weight'!AN52*100/'signal-per-mass-dry-weight'!AN$172</f>
        <v>5.11354469516631</v>
      </c>
      <c r="AW52" s="82">
        <f>'signal-per-mass-dry-weight'!AO52*100/'signal-per-mass-dry-weight'!AO$172</f>
        <v>4.14357738234414</v>
      </c>
      <c r="AX52" s="82">
        <f>'signal-per-mass-dry-weight'!AP52*100/'signal-per-mass-dry-weight'!AP$172</f>
        <v>3.71193505970527</v>
      </c>
      <c r="AY52" s="82">
        <f>'signal-per-mass-dry-weight'!AQ52*100/'signal-per-mass-dry-weight'!AQ$172</f>
        <v>3.35137778284759</v>
      </c>
      <c r="AZ52" s="82">
        <f>'signal-per-mass-dry-weight'!AR52*100/'signal-per-mass-dry-weight'!AR$172</f>
        <v>3.32526013201567</v>
      </c>
      <c r="BA52" s="116">
        <f t="shared" si="11"/>
        <v>3.9291390104158</v>
      </c>
      <c r="BB52" s="117">
        <f t="shared" si="12"/>
        <v>0.740684807034643</v>
      </c>
      <c r="BC52" s="82">
        <f>'signal-per-mass-dry-weight'!AS52*100/'signal-per-mass-dry-weight'!AS$172</f>
        <v>4.49283950781531</v>
      </c>
      <c r="BD52" s="82">
        <f>'signal-per-mass-dry-weight'!AT52*100/'signal-per-mass-dry-weight'!AT$172</f>
        <v>3.80707240010076</v>
      </c>
      <c r="BE52" s="82">
        <f>'signal-per-mass-dry-weight'!AU52*100/'signal-per-mass-dry-weight'!AU$172</f>
        <v>3.63774425848877</v>
      </c>
      <c r="BF52" s="82">
        <f>'signal-per-mass-dry-weight'!AV52*100/'signal-per-mass-dry-weight'!AV$172</f>
        <v>4.53028396118736</v>
      </c>
      <c r="BG52" s="82">
        <f>'signal-per-mass-dry-weight'!AW52*100/'signal-per-mass-dry-weight'!AW$172</f>
        <v>3.4844222284056</v>
      </c>
      <c r="BH52" s="116">
        <f t="shared" si="13"/>
        <v>3.99047247119956</v>
      </c>
      <c r="BI52" s="117">
        <f t="shared" si="14"/>
        <v>0.489364054297501</v>
      </c>
      <c r="BJ52" s="82">
        <f>'signal-per-mass-dry-weight'!AX52*100/'signal-per-mass-dry-weight'!AX$172</f>
        <v>3.81383571632764</v>
      </c>
      <c r="BK52" s="82">
        <f>'signal-per-mass-dry-weight'!AY52*100/'signal-per-mass-dry-weight'!AY$172</f>
        <v>5.02730623879216</v>
      </c>
      <c r="BL52" s="82">
        <f>'signal-per-mass-dry-weight'!AZ52*100/'signal-per-mass-dry-weight'!AZ$172</f>
        <v>4.39302389828027</v>
      </c>
      <c r="BM52" s="82">
        <f>'signal-per-mass-dry-weight'!BA52*100/'signal-per-mass-dry-weight'!BA$172</f>
        <v>4.04473163703501</v>
      </c>
      <c r="BN52" s="82">
        <f>'signal-per-mass-dry-weight'!BB52*100/'signal-per-mass-dry-weight'!BB$172</f>
        <v>3.8226573953527</v>
      </c>
      <c r="BO52" s="116">
        <f t="shared" si="15"/>
        <v>4.22031097715756</v>
      </c>
      <c r="BP52" s="117">
        <f t="shared" si="16"/>
        <v>0.508736110102842</v>
      </c>
      <c r="BQ52" s="82">
        <f>'signal-per-mass-dry-weight'!BC52*100/'signal-per-mass-dry-weight'!BC$172</f>
        <v>4.8906902335659</v>
      </c>
      <c r="BR52" s="82">
        <f>'signal-per-mass-dry-weight'!BD52*100/'signal-per-mass-dry-weight'!BD$172</f>
        <v>5.05968002064286</v>
      </c>
      <c r="BS52" s="82">
        <f>'signal-per-mass-dry-weight'!BE52*100/'signal-per-mass-dry-weight'!BE$172</f>
        <v>5.38877770084541</v>
      </c>
      <c r="BT52" s="82">
        <f>'signal-per-mass-dry-weight'!BF52*100/'signal-per-mass-dry-weight'!BF$172</f>
        <v>4.82718924100027</v>
      </c>
      <c r="BU52" s="82">
        <f>'signal-per-mass-dry-weight'!BG52*100/'signal-per-mass-dry-weight'!BG$172</f>
        <v>4.84701829398561</v>
      </c>
      <c r="BV52" s="116">
        <f t="shared" si="17"/>
        <v>5.00267109800801</v>
      </c>
      <c r="BW52" s="117">
        <f t="shared" si="18"/>
        <v>0.234461999882043</v>
      </c>
      <c r="BX52" s="82">
        <f>'signal-per-mass-dry-weight'!BH52*100/'signal-per-mass-dry-weight'!BH$172</f>
        <v>4.20598932830736</v>
      </c>
      <c r="BY52" s="82">
        <f>'signal-per-mass-dry-weight'!BI52*100/'signal-per-mass-dry-weight'!BI$172</f>
        <v>5.05568893231146</v>
      </c>
      <c r="BZ52" s="82">
        <f>'signal-per-mass-dry-weight'!BJ52*100/'signal-per-mass-dry-weight'!BJ$172</f>
        <v>5.02882447012641</v>
      </c>
      <c r="CA52" s="82">
        <f>'signal-per-mass-dry-weight'!BK52*100/'signal-per-mass-dry-weight'!BK$172</f>
        <v>5.27146844044196</v>
      </c>
      <c r="CB52" s="82">
        <f>'signal-per-mass-dry-weight'!BL52*100/'signal-per-mass-dry-weight'!BL$172</f>
        <v>6.49897789656876</v>
      </c>
      <c r="CC52" s="116">
        <f t="shared" si="19"/>
        <v>5.21218981355119</v>
      </c>
      <c r="CD52" s="117">
        <f t="shared" si="20"/>
        <v>0.826119288859836</v>
      </c>
      <c r="CE52" s="122">
        <f>'signal-per-mass-dry-weight'!BM52*100/'signal-per-mass-dry-weight'!BM$172</f>
        <v>5.44126872989527</v>
      </c>
      <c r="CF52" s="82">
        <f>'signal-per-mass-dry-weight'!BN52*100/'signal-per-mass-dry-weight'!BN$172</f>
        <v>4.83365788984275</v>
      </c>
      <c r="CG52" s="82">
        <f>'signal-per-mass-dry-weight'!BO52*100/'signal-per-mass-dry-weight'!BO$172</f>
        <v>5.87042059170025</v>
      </c>
      <c r="CH52" s="82">
        <f>'signal-per-mass-dry-weight'!BP52*100/'signal-per-mass-dry-weight'!BP$172</f>
        <v>4.73335790354241</v>
      </c>
      <c r="CI52" s="82">
        <f>'signal-per-mass-dry-weight'!BQ52*100/'signal-per-mass-dry-weight'!BQ$172</f>
        <v>5.88078631646003</v>
      </c>
      <c r="CJ52" s="116">
        <f t="shared" si="21"/>
        <v>5.35189828628814</v>
      </c>
      <c r="CK52" s="117">
        <f t="shared" si="22"/>
        <v>0.549486196244872</v>
      </c>
      <c r="CL52" s="82">
        <f>'signal-per-mass-dry-weight'!BR52*100/'signal-per-mass-dry-weight'!BR$172</f>
        <v>5.30113598705697</v>
      </c>
      <c r="CM52" s="82">
        <f>'signal-per-mass-dry-weight'!BS52*100/'signal-per-mass-dry-weight'!BS$172</f>
        <v>5.83312031308421</v>
      </c>
      <c r="CN52" s="82">
        <f>'signal-per-mass-dry-weight'!BT52*100/'signal-per-mass-dry-weight'!BT$172</f>
        <v>4.79517560551973</v>
      </c>
      <c r="CO52" s="82">
        <f>'signal-per-mass-dry-weight'!BU52*100/'signal-per-mass-dry-weight'!BU$172</f>
        <v>4.89566580925193</v>
      </c>
      <c r="CP52" s="82">
        <f>'signal-per-mass-dry-weight'!BV52*100/'signal-per-mass-dry-weight'!BV$172</f>
        <v>4.92794301954702</v>
      </c>
      <c r="CQ52" s="116">
        <f t="shared" si="23"/>
        <v>5.15060814689197</v>
      </c>
      <c r="CR52" s="117">
        <f t="shared" si="24"/>
        <v>0.42702140859341</v>
      </c>
      <c r="CS52" s="82">
        <f>'signal-per-mass-dry-weight'!BW52*100/'signal-per-mass-dry-weight'!BW$172</f>
        <v>5.97091558989427</v>
      </c>
      <c r="CT52" s="82">
        <f>'signal-per-mass-dry-weight'!BX52*100/'signal-per-mass-dry-weight'!BX$172</f>
        <v>6.96960219051497</v>
      </c>
      <c r="CU52" s="82">
        <f>'signal-per-mass-dry-weight'!BY52*100/'signal-per-mass-dry-weight'!BY$172</f>
        <v>4.47463495595667</v>
      </c>
      <c r="CV52" s="82">
        <f>'signal-per-mass-dry-weight'!BZ52*100/'signal-per-mass-dry-weight'!BZ$172</f>
        <v>5.93665609802273</v>
      </c>
      <c r="CW52" s="82">
        <f>'signal-per-mass-dry-weight'!CA52*100/'signal-per-mass-dry-weight'!CA$172</f>
        <v>4.24025494950916</v>
      </c>
      <c r="CX52" s="116">
        <f t="shared" si="25"/>
        <v>5.51841275677956</v>
      </c>
      <c r="CY52" s="117">
        <f t="shared" si="26"/>
        <v>1.1411394039329</v>
      </c>
      <c r="CZ52" s="82">
        <f>'signal-per-mass-dry-weight'!CB52*100/'signal-per-mass-dry-weight'!CB$172</f>
        <v>5.33003197994412</v>
      </c>
      <c r="DA52" s="82">
        <f>'signal-per-mass-dry-weight'!CC52*100/'signal-per-mass-dry-weight'!CC$172</f>
        <v>4.05996631432112</v>
      </c>
      <c r="DB52" s="82">
        <f>'signal-per-mass-dry-weight'!CD52*100/'signal-per-mass-dry-weight'!CD$172</f>
        <v>5.32899072197158</v>
      </c>
      <c r="DC52" s="82">
        <f>'signal-per-mass-dry-weight'!CE52*100/'signal-per-mass-dry-weight'!CE$172</f>
        <v>3.76507276547388</v>
      </c>
      <c r="DD52" s="82">
        <f>'signal-per-mass-dry-weight'!CF52*100/'signal-per-mass-dry-weight'!CF$172</f>
        <v>4.61584729171472</v>
      </c>
      <c r="DE52" s="116">
        <f t="shared" si="27"/>
        <v>4.61998181468508</v>
      </c>
      <c r="DF52" s="117">
        <f t="shared" si="28"/>
        <v>0.71613001702681</v>
      </c>
      <c r="DG52" s="82">
        <f>'signal-per-mass-dry-weight'!CG52*100/'signal-per-mass-dry-weight'!CG$172</f>
        <v>3.62876238603665</v>
      </c>
      <c r="DH52" s="82">
        <f>'signal-per-mass-dry-weight'!CH52*100/'signal-per-mass-dry-weight'!CH$172</f>
        <v>3.12273641744887</v>
      </c>
      <c r="DI52" s="82">
        <f>'signal-per-mass-dry-weight'!CI52*100/'signal-per-mass-dry-weight'!CI$172</f>
        <v>3.83821772570248</v>
      </c>
      <c r="DJ52" s="82">
        <f>'signal-per-mass-dry-weight'!CJ52*100/'signal-per-mass-dry-weight'!CJ$172</f>
        <v>4.73401619303026</v>
      </c>
      <c r="DK52" s="82">
        <f>'signal-per-mass-dry-weight'!CK52*100/'signal-per-mass-dry-weight'!CK$172</f>
        <v>3.81959309182197</v>
      </c>
      <c r="DL52" s="116">
        <f t="shared" si="29"/>
        <v>3.82866516280804</v>
      </c>
      <c r="DM52" s="117">
        <f t="shared" si="30"/>
        <v>0.582694292819903</v>
      </c>
      <c r="DN52" s="82">
        <f>'signal-per-mass-dry-weight'!CL52*100/'signal-per-mass-dry-weight'!CL$172</f>
        <v>5.01526352634338</v>
      </c>
      <c r="DO52" s="82">
        <f>'signal-per-mass-dry-weight'!CM52*100/'signal-per-mass-dry-weight'!CM$172</f>
        <v>5.13890195650277</v>
      </c>
      <c r="DP52" s="82">
        <f>'signal-per-mass-dry-weight'!CN52*100/'signal-per-mass-dry-weight'!CN$172</f>
        <v>6.87895488194711</v>
      </c>
      <c r="DQ52" s="82">
        <f>'signal-per-mass-dry-weight'!CO52*100/'signal-per-mass-dry-weight'!CO$172</f>
        <v>4.37454004008401</v>
      </c>
      <c r="DR52" s="82">
        <f>'signal-per-mass-dry-weight'!CP52*100/'signal-per-mass-dry-weight'!CP$172</f>
        <v>6.32925488751965</v>
      </c>
      <c r="DS52" s="116">
        <f t="shared" si="31"/>
        <v>5.54738305847938</v>
      </c>
      <c r="DT52" s="117">
        <f t="shared" si="32"/>
        <v>1.02591128162373</v>
      </c>
      <c r="DU52" s="82">
        <f>'signal-per-mass-dry-weight'!CQ52*100/'signal-per-mass-dry-weight'!CQ$172</f>
        <v>5.26323020856987</v>
      </c>
      <c r="DV52" s="82">
        <f>'signal-per-mass-dry-weight'!CR52*100/'signal-per-mass-dry-weight'!CR$172</f>
        <v>4.41790546571961</v>
      </c>
      <c r="DW52" s="82">
        <f>'signal-per-mass-dry-weight'!CS52*100/'signal-per-mass-dry-weight'!CS$172</f>
        <v>4.00664101528489</v>
      </c>
      <c r="DX52" s="82">
        <f>'signal-per-mass-dry-weight'!CT52*100/'signal-per-mass-dry-weight'!CT$172</f>
        <v>5.25017812641185</v>
      </c>
      <c r="DY52" s="82">
        <f>'signal-per-mass-dry-weight'!CU52*100/'signal-per-mass-dry-weight'!CU$172</f>
        <v>3.72551036117369</v>
      </c>
      <c r="DZ52" s="116">
        <f t="shared" si="33"/>
        <v>4.53269303543198</v>
      </c>
      <c r="EA52" s="117">
        <f t="shared" si="34"/>
        <v>0.705322656803034</v>
      </c>
      <c r="EB52" s="82">
        <f>'signal-per-mass-dry-weight'!CV52*100/'signal-per-mass-dry-weight'!CV$172</f>
        <v>7.9274778582146</v>
      </c>
      <c r="EC52" s="82">
        <f>'signal-per-mass-dry-weight'!CW52*100/'signal-per-mass-dry-weight'!CW$172</f>
        <v>6.66746867686472</v>
      </c>
      <c r="ED52" s="82">
        <f>'signal-per-mass-dry-weight'!CX52*100/'signal-per-mass-dry-weight'!CX$172</f>
        <v>5.67995505893586</v>
      </c>
      <c r="EE52" s="82">
        <f>'signal-per-mass-dry-weight'!CY52*100/'signal-per-mass-dry-weight'!CY$172</f>
        <v>4.90298587046499</v>
      </c>
      <c r="EF52" s="82">
        <f>'signal-per-mass-dry-weight'!CZ52*100/'signal-per-mass-dry-weight'!CZ$172</f>
        <v>7.04361872417708</v>
      </c>
      <c r="EG52" s="116">
        <f t="shared" si="35"/>
        <v>6.44430123773145</v>
      </c>
      <c r="EH52" s="117">
        <f t="shared" si="36"/>
        <v>1.17990213422637</v>
      </c>
    </row>
    <row r="53" spans="1:138">
      <c r="A53">
        <f>'imported data from Web Calc'!A55</f>
        <v>500.3</v>
      </c>
      <c r="B53" t="str">
        <f>'imported data from Web Calc'!B55</f>
        <v>C22H43O9P</v>
      </c>
      <c r="C53" s="61" t="str">
        <f>'imported data from Web Calc'!C55</f>
        <v>LPG(16:1)</v>
      </c>
      <c r="D53" s="96"/>
      <c r="E53" s="96"/>
      <c r="F53" s="96"/>
      <c r="G53" s="66">
        <f>'signal-per-mass-dry-weight'!G53*100/'signal-per-mass-dry-weight'!G$172</f>
        <v>0</v>
      </c>
      <c r="H53" s="66">
        <f>'signal-per-mass-dry-weight'!H53*100/'signal-per-mass-dry-weight'!H$172</f>
        <v>0</v>
      </c>
      <c r="I53" s="66">
        <f>'signal-per-mass-dry-weight'!I53*100/'signal-per-mass-dry-weight'!I$172</f>
        <v>0</v>
      </c>
      <c r="J53" s="66">
        <f>'signal-per-mass-dry-weight'!J53*100/'signal-per-mass-dry-weight'!J$172</f>
        <v>0</v>
      </c>
      <c r="K53" s="66">
        <f>'signal-per-mass-dry-weight'!K53*100/'signal-per-mass-dry-weight'!K$172</f>
        <v>0</v>
      </c>
      <c r="L53" s="66">
        <f>'signal-per-mass-dry-weight'!L53*100/'signal-per-mass-dry-weight'!L$172</f>
        <v>0</v>
      </c>
      <c r="M53" s="66">
        <f>'signal-per-mass-dry-weight'!M53*100/'signal-per-mass-dry-weight'!M$172</f>
        <v>0.0130802724419203</v>
      </c>
      <c r="N53" s="66">
        <f>'signal-per-mass-dry-weight'!N53*100/'signal-per-mass-dry-weight'!N$172</f>
        <v>0.00380836987062448</v>
      </c>
      <c r="O53" s="66">
        <f>'signal-per-mass-dry-weight'!O53*100/'signal-per-mass-dry-weight'!O$172</f>
        <v>0</v>
      </c>
      <c r="P53" s="66">
        <f>'signal-per-mass-dry-weight'!P53*100/'signal-per-mass-dry-weight'!P$172</f>
        <v>0</v>
      </c>
      <c r="Q53" s="66">
        <f t="shared" si="0"/>
        <v>0.00168886423125447</v>
      </c>
      <c r="R53" s="115">
        <f t="shared" si="1"/>
        <v>0.00417764665691412</v>
      </c>
      <c r="S53" s="66">
        <f t="shared" si="2"/>
        <v>2.4736426881461</v>
      </c>
      <c r="T53" s="66">
        <f>'signal-per-mass-dry-weight'!T53*100/'signal-per-mass-dry-weight'!T$172</f>
        <v>0.00219636591620698</v>
      </c>
      <c r="U53" s="66">
        <f>'signal-per-mass-dry-weight'!U53*100/'signal-per-mass-dry-weight'!U$172</f>
        <v>0</v>
      </c>
      <c r="V53" s="66">
        <f>'signal-per-mass-dry-weight'!V53*100/'signal-per-mass-dry-weight'!V$172</f>
        <v>0</v>
      </c>
      <c r="W53" s="66">
        <f>'signal-per-mass-dry-weight'!W53*100/'signal-per-mass-dry-weight'!W$172</f>
        <v>0</v>
      </c>
      <c r="X53" s="66">
        <f>'signal-per-mass-dry-weight'!X53*100/'signal-per-mass-dry-weight'!X$172</f>
        <v>0.000897713492290594</v>
      </c>
      <c r="Y53" s="66">
        <f t="shared" si="3"/>
        <v>0.000618815881699514</v>
      </c>
      <c r="Z53" s="115">
        <f t="shared" si="4"/>
        <v>0.000963748835913506</v>
      </c>
      <c r="AA53" s="66">
        <f>'signal-per-mass-dry-weight'!Y53*100/'signal-per-mass-dry-weight'!Y$172</f>
        <v>0.00704336604884044</v>
      </c>
      <c r="AB53" s="66">
        <f>'signal-per-mass-dry-weight'!Z53*100/'signal-per-mass-dry-weight'!Z$172</f>
        <v>0</v>
      </c>
      <c r="AC53" s="66">
        <f>'signal-per-mass-dry-weight'!AA53*100/'signal-per-mass-dry-weight'!AA$172</f>
        <v>0.0159924123177711</v>
      </c>
      <c r="AD53" s="66">
        <f>'signal-per-mass-dry-weight'!AB53*100/'signal-per-mass-dry-weight'!AB$172</f>
        <v>0</v>
      </c>
      <c r="AE53" s="66">
        <f>'signal-per-mass-dry-weight'!AC53*100/'signal-per-mass-dry-weight'!AC$172</f>
        <v>0</v>
      </c>
      <c r="AF53" s="66">
        <f t="shared" si="5"/>
        <v>0.00460715567332232</v>
      </c>
      <c r="AG53" s="115">
        <f t="shared" si="6"/>
        <v>0.00705756402819745</v>
      </c>
      <c r="AH53" s="66">
        <f>'signal-per-mass-dry-weight'!AD53*100/'signal-per-mass-dry-weight'!AD$172</f>
        <v>0</v>
      </c>
      <c r="AI53" s="66">
        <f>'signal-per-mass-dry-weight'!AE53*100/'signal-per-mass-dry-weight'!AE$172</f>
        <v>0.0254495054510366</v>
      </c>
      <c r="AJ53" s="66">
        <f>'signal-per-mass-dry-weight'!AF53*100/'signal-per-mass-dry-weight'!AF$172</f>
        <v>0</v>
      </c>
      <c r="AK53" s="66">
        <f>'signal-per-mass-dry-weight'!AG53*100/'signal-per-mass-dry-weight'!AG$172</f>
        <v>0.00449546242948886</v>
      </c>
      <c r="AL53" s="66">
        <f>'signal-per-mass-dry-weight'!AH53*100/'signal-per-mass-dry-weight'!AH$172</f>
        <v>0.00985276244786214</v>
      </c>
      <c r="AM53" s="66">
        <f t="shared" si="7"/>
        <v>0.00795954606567753</v>
      </c>
      <c r="AN53" s="115">
        <f t="shared" si="8"/>
        <v>0.0105852677121682</v>
      </c>
      <c r="AO53" s="66">
        <f>'signal-per-mass-dry-weight'!AI53*100/'signal-per-mass-dry-weight'!AI$172</f>
        <v>0</v>
      </c>
      <c r="AP53" s="66">
        <f>'signal-per-mass-dry-weight'!AJ53*100/'signal-per-mass-dry-weight'!AJ$172</f>
        <v>0</v>
      </c>
      <c r="AQ53" s="66">
        <f>'signal-per-mass-dry-weight'!AK53*100/'signal-per-mass-dry-weight'!AK$172</f>
        <v>0.00542880672463936</v>
      </c>
      <c r="AR53" s="66">
        <f>'signal-per-mass-dry-weight'!AL53*100/'signal-per-mass-dry-weight'!AL$172</f>
        <v>0</v>
      </c>
      <c r="AS53" s="66">
        <f>'signal-per-mass-dry-weight'!AM53*100/'signal-per-mass-dry-weight'!AM$172</f>
        <v>0</v>
      </c>
      <c r="AT53" s="66">
        <f t="shared" si="9"/>
        <v>0.00108576134492787</v>
      </c>
      <c r="AU53" s="115">
        <f t="shared" si="10"/>
        <v>0.00242783617460032</v>
      </c>
      <c r="AV53" s="66">
        <f>'signal-per-mass-dry-weight'!AN53*100/'signal-per-mass-dry-weight'!AN$172</f>
        <v>0</v>
      </c>
      <c r="AW53" s="66">
        <f>'signal-per-mass-dry-weight'!AO53*100/'signal-per-mass-dry-weight'!AO$172</f>
        <v>0.0169174929579522</v>
      </c>
      <c r="AX53" s="66">
        <f>'signal-per-mass-dry-weight'!AP53*100/'signal-per-mass-dry-weight'!AP$172</f>
        <v>0.0200073790465147</v>
      </c>
      <c r="AY53" s="66">
        <f>'signal-per-mass-dry-weight'!AQ53*100/'signal-per-mass-dry-weight'!AQ$172</f>
        <v>0.000653374925171744</v>
      </c>
      <c r="AZ53" s="66">
        <f>'signal-per-mass-dry-weight'!AR53*100/'signal-per-mass-dry-weight'!AR$172</f>
        <v>0</v>
      </c>
      <c r="BA53" s="66">
        <f t="shared" si="11"/>
        <v>0.00751564938592772</v>
      </c>
      <c r="BB53" s="115">
        <f t="shared" si="12"/>
        <v>0.0100560772001952</v>
      </c>
      <c r="BC53" s="66">
        <f>'signal-per-mass-dry-weight'!AS53*100/'signal-per-mass-dry-weight'!AS$172</f>
        <v>0</v>
      </c>
      <c r="BD53" s="66">
        <f>'signal-per-mass-dry-weight'!AT53*100/'signal-per-mass-dry-weight'!AT$172</f>
        <v>0</v>
      </c>
      <c r="BE53" s="66">
        <f>'signal-per-mass-dry-weight'!AU53*100/'signal-per-mass-dry-weight'!AU$172</f>
        <v>0</v>
      </c>
      <c r="BF53" s="66">
        <f>'signal-per-mass-dry-weight'!AV53*100/'signal-per-mass-dry-weight'!AV$172</f>
        <v>0</v>
      </c>
      <c r="BG53" s="66">
        <f>'signal-per-mass-dry-weight'!AW53*100/'signal-per-mass-dry-weight'!AW$172</f>
        <v>0</v>
      </c>
      <c r="BH53" s="66">
        <f t="shared" si="13"/>
        <v>0</v>
      </c>
      <c r="BI53" s="115">
        <f t="shared" si="14"/>
        <v>0</v>
      </c>
      <c r="BJ53" s="66">
        <f>'signal-per-mass-dry-weight'!AX53*100/'signal-per-mass-dry-weight'!AX$172</f>
        <v>0.00310495142236093</v>
      </c>
      <c r="BK53" s="66">
        <f>'signal-per-mass-dry-weight'!AY53*100/'signal-per-mass-dry-weight'!AY$172</f>
        <v>0.0837619303732113</v>
      </c>
      <c r="BL53" s="66">
        <f>'signal-per-mass-dry-weight'!AZ53*100/'signal-per-mass-dry-weight'!AZ$172</f>
        <v>0.0418492424082553</v>
      </c>
      <c r="BM53" s="66">
        <f>'signal-per-mass-dry-weight'!BA53*100/'signal-per-mass-dry-weight'!BA$172</f>
        <v>0.0161986466397014</v>
      </c>
      <c r="BN53" s="66">
        <f>'signal-per-mass-dry-weight'!BB53*100/'signal-per-mass-dry-weight'!BB$172</f>
        <v>0</v>
      </c>
      <c r="BO53" s="66">
        <f t="shared" si="15"/>
        <v>0.0289829541687058</v>
      </c>
      <c r="BP53" s="115">
        <f t="shared" si="16"/>
        <v>0.0347828937286644</v>
      </c>
      <c r="BQ53" s="66">
        <f>'signal-per-mass-dry-weight'!BC53*100/'signal-per-mass-dry-weight'!BC$172</f>
        <v>0</v>
      </c>
      <c r="BR53" s="66">
        <f>'signal-per-mass-dry-weight'!BD53*100/'signal-per-mass-dry-weight'!BD$172</f>
        <v>0.00112038972999178</v>
      </c>
      <c r="BS53" s="66">
        <f>'signal-per-mass-dry-weight'!BE53*100/'signal-per-mass-dry-weight'!BE$172</f>
        <v>0</v>
      </c>
      <c r="BT53" s="66">
        <f>'signal-per-mass-dry-weight'!BF53*100/'signal-per-mass-dry-weight'!BF$172</f>
        <v>0</v>
      </c>
      <c r="BU53" s="66">
        <f>'signal-per-mass-dry-weight'!BG53*100/'signal-per-mass-dry-weight'!BG$172</f>
        <v>0</v>
      </c>
      <c r="BV53" s="66">
        <f t="shared" si="17"/>
        <v>0.000224077945998355</v>
      </c>
      <c r="BW53" s="115">
        <f t="shared" si="18"/>
        <v>0.000501053519510849</v>
      </c>
      <c r="BX53" s="66">
        <f>'signal-per-mass-dry-weight'!BH53*100/'signal-per-mass-dry-weight'!BH$172</f>
        <v>0</v>
      </c>
      <c r="BY53" s="66">
        <f>'signal-per-mass-dry-weight'!BI53*100/'signal-per-mass-dry-weight'!BI$172</f>
        <v>0</v>
      </c>
      <c r="BZ53" s="66">
        <f>'signal-per-mass-dry-weight'!BJ53*100/'signal-per-mass-dry-weight'!BJ$172</f>
        <v>0</v>
      </c>
      <c r="CA53" s="66">
        <f>'signal-per-mass-dry-weight'!BK53*100/'signal-per-mass-dry-weight'!BK$172</f>
        <v>0.0856429046346313</v>
      </c>
      <c r="CB53" s="66">
        <f>'signal-per-mass-dry-weight'!BL53*100/'signal-per-mass-dry-weight'!BL$172</f>
        <v>0.0178176227459048</v>
      </c>
      <c r="CC53" s="66">
        <f t="shared" si="19"/>
        <v>0.0206921054761072</v>
      </c>
      <c r="CD53" s="115">
        <f t="shared" si="20"/>
        <v>0.0371192626859701</v>
      </c>
      <c r="CE53" s="121">
        <f>'signal-per-mass-dry-weight'!BM53*100/'signal-per-mass-dry-weight'!BM$172</f>
        <v>0</v>
      </c>
      <c r="CF53" s="66">
        <f>'signal-per-mass-dry-weight'!BN53*100/'signal-per-mass-dry-weight'!BN$172</f>
        <v>0</v>
      </c>
      <c r="CG53" s="66">
        <f>'signal-per-mass-dry-weight'!BO53*100/'signal-per-mass-dry-weight'!BO$172</f>
        <v>0</v>
      </c>
      <c r="CH53" s="66">
        <f>'signal-per-mass-dry-weight'!BP53*100/'signal-per-mass-dry-weight'!BP$172</f>
        <v>0</v>
      </c>
      <c r="CI53" s="66">
        <f>'signal-per-mass-dry-weight'!BQ53*100/'signal-per-mass-dry-weight'!BQ$172</f>
        <v>0</v>
      </c>
      <c r="CJ53" s="66">
        <f t="shared" si="21"/>
        <v>0</v>
      </c>
      <c r="CK53" s="115">
        <f t="shared" si="22"/>
        <v>0</v>
      </c>
      <c r="CL53" s="66">
        <f>'signal-per-mass-dry-weight'!BR53*100/'signal-per-mass-dry-weight'!BR$172</f>
        <v>0</v>
      </c>
      <c r="CM53" s="66">
        <f>'signal-per-mass-dry-weight'!BS53*100/'signal-per-mass-dry-weight'!BS$172</f>
        <v>0</v>
      </c>
      <c r="CN53" s="66">
        <f>'signal-per-mass-dry-weight'!BT53*100/'signal-per-mass-dry-weight'!BT$172</f>
        <v>0.0216125884630519</v>
      </c>
      <c r="CO53" s="66">
        <f>'signal-per-mass-dry-weight'!BU53*100/'signal-per-mass-dry-weight'!BU$172</f>
        <v>0</v>
      </c>
      <c r="CP53" s="66">
        <f>'signal-per-mass-dry-weight'!BV53*100/'signal-per-mass-dry-weight'!BV$172</f>
        <v>0.0752121765475502</v>
      </c>
      <c r="CQ53" s="66">
        <f t="shared" si="23"/>
        <v>0.0193649530021204</v>
      </c>
      <c r="CR53" s="115">
        <f t="shared" si="24"/>
        <v>0.0325920559999728</v>
      </c>
      <c r="CS53" s="66">
        <f>'signal-per-mass-dry-weight'!BW53*100/'signal-per-mass-dry-weight'!BW$172</f>
        <v>0</v>
      </c>
      <c r="CT53" s="66">
        <f>'signal-per-mass-dry-weight'!BX53*100/'signal-per-mass-dry-weight'!BX$172</f>
        <v>0.0349680820777817</v>
      </c>
      <c r="CU53" s="66">
        <f>'signal-per-mass-dry-weight'!BY53*100/'signal-per-mass-dry-weight'!BY$172</f>
        <v>0</v>
      </c>
      <c r="CV53" s="66">
        <f>'signal-per-mass-dry-weight'!BZ53*100/'signal-per-mass-dry-weight'!BZ$172</f>
        <v>0</v>
      </c>
      <c r="CW53" s="66">
        <f>'signal-per-mass-dry-weight'!CA53*100/'signal-per-mass-dry-weight'!CA$172</f>
        <v>0.0064638032766908</v>
      </c>
      <c r="CX53" s="66">
        <f t="shared" si="25"/>
        <v>0.0082863770708945</v>
      </c>
      <c r="CY53" s="115">
        <f t="shared" si="26"/>
        <v>0.0151758631730868</v>
      </c>
      <c r="CZ53" s="66">
        <f>'signal-per-mass-dry-weight'!CB53*100/'signal-per-mass-dry-weight'!CB$172</f>
        <v>0.0554883253560964</v>
      </c>
      <c r="DA53" s="66">
        <f>'signal-per-mass-dry-weight'!CC53*100/'signal-per-mass-dry-weight'!CC$172</f>
        <v>0</v>
      </c>
      <c r="DB53" s="66">
        <f>'signal-per-mass-dry-weight'!CD53*100/'signal-per-mass-dry-weight'!CD$172</f>
        <v>0</v>
      </c>
      <c r="DC53" s="66">
        <f>'signal-per-mass-dry-weight'!CE53*100/'signal-per-mass-dry-weight'!CE$172</f>
        <v>0</v>
      </c>
      <c r="DD53" s="66">
        <f>'signal-per-mass-dry-weight'!CF53*100/'signal-per-mass-dry-weight'!CF$172</f>
        <v>0</v>
      </c>
      <c r="DE53" s="66">
        <f t="shared" si="27"/>
        <v>0.0110976650712193</v>
      </c>
      <c r="DF53" s="115">
        <f t="shared" si="28"/>
        <v>0.0248151334907713</v>
      </c>
      <c r="DG53" s="66">
        <f>'signal-per-mass-dry-weight'!CG53*100/'signal-per-mass-dry-weight'!CG$172</f>
        <v>0</v>
      </c>
      <c r="DH53" s="66">
        <f>'signal-per-mass-dry-weight'!CH53*100/'signal-per-mass-dry-weight'!CH$172</f>
        <v>0</v>
      </c>
      <c r="DI53" s="66">
        <f>'signal-per-mass-dry-weight'!CI53*100/'signal-per-mass-dry-weight'!CI$172</f>
        <v>0</v>
      </c>
      <c r="DJ53" s="66">
        <f>'signal-per-mass-dry-weight'!CJ53*100/'signal-per-mass-dry-weight'!CJ$172</f>
        <v>0</v>
      </c>
      <c r="DK53" s="66">
        <f>'signal-per-mass-dry-weight'!CK53*100/'signal-per-mass-dry-weight'!CK$172</f>
        <v>0</v>
      </c>
      <c r="DL53" s="66">
        <f t="shared" si="29"/>
        <v>0</v>
      </c>
      <c r="DM53" s="115">
        <f t="shared" si="30"/>
        <v>0</v>
      </c>
      <c r="DN53" s="66">
        <f>'signal-per-mass-dry-weight'!CL53*100/'signal-per-mass-dry-weight'!CL$172</f>
        <v>0</v>
      </c>
      <c r="DO53" s="66">
        <f>'signal-per-mass-dry-weight'!CM53*100/'signal-per-mass-dry-weight'!CM$172</f>
        <v>0</v>
      </c>
      <c r="DP53" s="66">
        <f>'signal-per-mass-dry-weight'!CN53*100/'signal-per-mass-dry-weight'!CN$172</f>
        <v>0</v>
      </c>
      <c r="DQ53" s="66">
        <f>'signal-per-mass-dry-weight'!CO53*100/'signal-per-mass-dry-weight'!CO$172</f>
        <v>0.0297443227591919</v>
      </c>
      <c r="DR53" s="66">
        <f>'signal-per-mass-dry-weight'!CP53*100/'signal-per-mass-dry-weight'!CP$172</f>
        <v>0</v>
      </c>
      <c r="DS53" s="66">
        <f t="shared" si="31"/>
        <v>0.00594886455183838</v>
      </c>
      <c r="DT53" s="115">
        <f t="shared" si="32"/>
        <v>0.0133020655268494</v>
      </c>
      <c r="DU53" s="66">
        <f>'signal-per-mass-dry-weight'!CQ53*100/'signal-per-mass-dry-weight'!CQ$172</f>
        <v>0</v>
      </c>
      <c r="DV53" s="66">
        <f>'signal-per-mass-dry-weight'!CR53*100/'signal-per-mass-dry-weight'!CR$172</f>
        <v>0.0297719969855116</v>
      </c>
      <c r="DW53" s="66">
        <f>'signal-per-mass-dry-weight'!CS53*100/'signal-per-mass-dry-weight'!CS$172</f>
        <v>0</v>
      </c>
      <c r="DX53" s="66">
        <f>'signal-per-mass-dry-weight'!CT53*100/'signal-per-mass-dry-weight'!CT$172</f>
        <v>0</v>
      </c>
      <c r="DY53" s="66">
        <f>'signal-per-mass-dry-weight'!CU53*100/'signal-per-mass-dry-weight'!CU$172</f>
        <v>0.12087403257574</v>
      </c>
      <c r="DZ53" s="66">
        <f t="shared" si="33"/>
        <v>0.0301292059122503</v>
      </c>
      <c r="EA53" s="115">
        <f t="shared" si="34"/>
        <v>0.0523403723503961</v>
      </c>
      <c r="EB53" s="66">
        <f>'signal-per-mass-dry-weight'!CV53*100/'signal-per-mass-dry-weight'!CV$172</f>
        <v>0.00379237115743089</v>
      </c>
      <c r="EC53" s="66">
        <f>'signal-per-mass-dry-weight'!CW53*100/'signal-per-mass-dry-weight'!CW$172</f>
        <v>0.0069333474802373</v>
      </c>
      <c r="ED53" s="66">
        <f>'signal-per-mass-dry-weight'!CX53*100/'signal-per-mass-dry-weight'!CX$172</f>
        <v>0</v>
      </c>
      <c r="EE53" s="66">
        <f>'signal-per-mass-dry-weight'!CY53*100/'signal-per-mass-dry-weight'!CY$172</f>
        <v>0</v>
      </c>
      <c r="EF53" s="66">
        <f>'signal-per-mass-dry-weight'!CZ53*100/'signal-per-mass-dry-weight'!CZ$172</f>
        <v>0</v>
      </c>
      <c r="EG53" s="66">
        <f t="shared" si="35"/>
        <v>0.00214514372753364</v>
      </c>
      <c r="EH53" s="115">
        <f t="shared" si="36"/>
        <v>0.00314026982194771</v>
      </c>
    </row>
    <row r="54" spans="1:138">
      <c r="A54">
        <f>'imported data from Web Calc'!A56</f>
        <v>502.3</v>
      </c>
      <c r="B54" t="str">
        <f>'imported data from Web Calc'!B56</f>
        <v>C22H45O9P</v>
      </c>
      <c r="C54" s="61" t="str">
        <f>'imported data from Web Calc'!C56</f>
        <v>LPG(16:0)</v>
      </c>
      <c r="D54" s="96"/>
      <c r="E54" s="96"/>
      <c r="F54" s="96"/>
      <c r="G54" s="66">
        <f>'signal-per-mass-dry-weight'!G54*100/'signal-per-mass-dry-weight'!G$172</f>
        <v>0.00479236565469249</v>
      </c>
      <c r="H54" s="66">
        <f>'signal-per-mass-dry-weight'!H54*100/'signal-per-mass-dry-weight'!H$172</f>
        <v>0</v>
      </c>
      <c r="I54" s="66">
        <f>'signal-per-mass-dry-weight'!I54*100/'signal-per-mass-dry-weight'!I$172</f>
        <v>0.00279328584978467</v>
      </c>
      <c r="J54" s="66">
        <f>'signal-per-mass-dry-weight'!J54*100/'signal-per-mass-dry-weight'!J$172</f>
        <v>0.0146553000221325</v>
      </c>
      <c r="K54" s="66">
        <f>'signal-per-mass-dry-weight'!K54*100/'signal-per-mass-dry-weight'!K$172</f>
        <v>0.00279229553669579</v>
      </c>
      <c r="L54" s="66">
        <f>'signal-per-mass-dry-weight'!L54*100/'signal-per-mass-dry-weight'!L$172</f>
        <v>0.0120830152829172</v>
      </c>
      <c r="M54" s="66">
        <f>'signal-per-mass-dry-weight'!M54*100/'signal-per-mass-dry-weight'!M$172</f>
        <v>0</v>
      </c>
      <c r="N54" s="66">
        <f>'signal-per-mass-dry-weight'!N54*100/'signal-per-mass-dry-weight'!N$172</f>
        <v>0</v>
      </c>
      <c r="O54" s="66">
        <f>'signal-per-mass-dry-weight'!O54*100/'signal-per-mass-dry-weight'!O$172</f>
        <v>0</v>
      </c>
      <c r="P54" s="66">
        <f>'signal-per-mass-dry-weight'!P54*100/'signal-per-mass-dry-weight'!P$172</f>
        <v>0.00287057343658423</v>
      </c>
      <c r="Q54" s="66">
        <f t="shared" si="0"/>
        <v>0.00399868357828068</v>
      </c>
      <c r="R54" s="115">
        <f t="shared" si="1"/>
        <v>0.00524604289070204</v>
      </c>
      <c r="S54" s="66">
        <f t="shared" si="2"/>
        <v>1.31194249007261</v>
      </c>
      <c r="T54" s="66">
        <f>'signal-per-mass-dry-weight'!T54*100/'signal-per-mass-dry-weight'!T$172</f>
        <v>0</v>
      </c>
      <c r="U54" s="66">
        <f>'signal-per-mass-dry-weight'!U54*100/'signal-per-mass-dry-weight'!U$172</f>
        <v>0</v>
      </c>
      <c r="V54" s="66">
        <f>'signal-per-mass-dry-weight'!V54*100/'signal-per-mass-dry-weight'!V$172</f>
        <v>0.00498479763003204</v>
      </c>
      <c r="W54" s="66">
        <f>'signal-per-mass-dry-weight'!W54*100/'signal-per-mass-dry-weight'!W$172</f>
        <v>0.0118128408804042</v>
      </c>
      <c r="X54" s="66">
        <f>'signal-per-mass-dry-weight'!X54*100/'signal-per-mass-dry-weight'!X$172</f>
        <v>0.00179542698458119</v>
      </c>
      <c r="Y54" s="66">
        <f t="shared" si="3"/>
        <v>0.00371861309900348</v>
      </c>
      <c r="Z54" s="115">
        <f t="shared" si="4"/>
        <v>0.00496171740012171</v>
      </c>
      <c r="AA54" s="66">
        <f>'signal-per-mass-dry-weight'!Y54*100/'signal-per-mass-dry-weight'!Y$172</f>
        <v>0.00183739983882794</v>
      </c>
      <c r="AB54" s="66">
        <f>'signal-per-mass-dry-weight'!Z54*100/'signal-per-mass-dry-weight'!Z$172</f>
        <v>0.00384859519224248</v>
      </c>
      <c r="AC54" s="66">
        <f>'signal-per-mass-dry-weight'!AA54*100/'signal-per-mass-dry-weight'!AA$172</f>
        <v>0</v>
      </c>
      <c r="AD54" s="66">
        <f>'signal-per-mass-dry-weight'!AB54*100/'signal-per-mass-dry-weight'!AB$172</f>
        <v>0</v>
      </c>
      <c r="AE54" s="66">
        <f>'signal-per-mass-dry-weight'!AC54*100/'signal-per-mass-dry-weight'!AC$172</f>
        <v>0.00241875481586632</v>
      </c>
      <c r="AF54" s="66">
        <f t="shared" si="5"/>
        <v>0.00162094996938735</v>
      </c>
      <c r="AG54" s="115">
        <f t="shared" si="6"/>
        <v>0.00165081070723366</v>
      </c>
      <c r="AH54" s="66">
        <f>'signal-per-mass-dry-weight'!AD54*100/'signal-per-mass-dry-weight'!AD$172</f>
        <v>0</v>
      </c>
      <c r="AI54" s="66">
        <f>'signal-per-mass-dry-weight'!AE54*100/'signal-per-mass-dry-weight'!AE$172</f>
        <v>0</v>
      </c>
      <c r="AJ54" s="66">
        <f>'signal-per-mass-dry-weight'!AF54*100/'signal-per-mass-dry-weight'!AF$172</f>
        <v>0.0101199410664379</v>
      </c>
      <c r="AK54" s="66">
        <f>'signal-per-mass-dry-weight'!AG54*100/'signal-per-mass-dry-weight'!AG$172</f>
        <v>0.00899092485897771</v>
      </c>
      <c r="AL54" s="66">
        <f>'signal-per-mass-dry-weight'!AH54*100/'signal-per-mass-dry-weight'!AH$172</f>
        <v>0.0111379053758442</v>
      </c>
      <c r="AM54" s="66">
        <f t="shared" si="7"/>
        <v>0.00604975426025196</v>
      </c>
      <c r="AN54" s="115">
        <f t="shared" si="8"/>
        <v>0.00557461299378788</v>
      </c>
      <c r="AO54" s="66">
        <f>'signal-per-mass-dry-weight'!AI54*100/'signal-per-mass-dry-weight'!AI$172</f>
        <v>0.00166334948956034</v>
      </c>
      <c r="AP54" s="66">
        <f>'signal-per-mass-dry-weight'!AJ54*100/'signal-per-mass-dry-weight'!AJ$172</f>
        <v>0.000505564199441592</v>
      </c>
      <c r="AQ54" s="66">
        <f>'signal-per-mass-dry-weight'!AK54*100/'signal-per-mass-dry-weight'!AK$172</f>
        <v>0.00459360569007946</v>
      </c>
      <c r="AR54" s="66">
        <f>'signal-per-mass-dry-weight'!AL54*100/'signal-per-mass-dry-weight'!AL$172</f>
        <v>0.000522902187441067</v>
      </c>
      <c r="AS54" s="66">
        <f>'signal-per-mass-dry-weight'!AM54*100/'signal-per-mass-dry-weight'!AM$172</f>
        <v>0.00448420570386798</v>
      </c>
      <c r="AT54" s="66">
        <f t="shared" si="9"/>
        <v>0.00235392545407809</v>
      </c>
      <c r="AU54" s="115">
        <f t="shared" si="10"/>
        <v>0.00204940492555505</v>
      </c>
      <c r="AV54" s="66">
        <f>'signal-per-mass-dry-weight'!AN54*100/'signal-per-mass-dry-weight'!AN$172</f>
        <v>0.00635674176277112</v>
      </c>
      <c r="AW54" s="66">
        <f>'signal-per-mass-dry-weight'!AO54*100/'signal-per-mass-dry-weight'!AO$172</f>
        <v>0</v>
      </c>
      <c r="AX54" s="66">
        <f>'signal-per-mass-dry-weight'!AP54*100/'signal-per-mass-dry-weight'!AP$172</f>
        <v>0</v>
      </c>
      <c r="AY54" s="66">
        <f>'signal-per-mass-dry-weight'!AQ54*100/'signal-per-mass-dry-weight'!AQ$172</f>
        <v>0.00566258268482177</v>
      </c>
      <c r="AZ54" s="66">
        <f>'signal-per-mass-dry-weight'!AR54*100/'signal-per-mass-dry-weight'!AR$172</f>
        <v>0.000188421358341777</v>
      </c>
      <c r="BA54" s="66">
        <f t="shared" si="11"/>
        <v>0.00244154916118693</v>
      </c>
      <c r="BB54" s="115">
        <f t="shared" si="12"/>
        <v>0.00326736513022413</v>
      </c>
      <c r="BC54" s="66">
        <f>'signal-per-mass-dry-weight'!AS54*100/'signal-per-mass-dry-weight'!AS$172</f>
        <v>0.0057334050187466</v>
      </c>
      <c r="BD54" s="66">
        <f>'signal-per-mass-dry-weight'!AT54*100/'signal-per-mass-dry-weight'!AT$172</f>
        <v>0</v>
      </c>
      <c r="BE54" s="66">
        <f>'signal-per-mass-dry-weight'!AU54*100/'signal-per-mass-dry-weight'!AU$172</f>
        <v>0.00391897755236568</v>
      </c>
      <c r="BF54" s="66">
        <f>'signal-per-mass-dry-weight'!AV54*100/'signal-per-mass-dry-weight'!AV$172</f>
        <v>0.00636219989282874</v>
      </c>
      <c r="BG54" s="66">
        <f>'signal-per-mass-dry-weight'!AW54*100/'signal-per-mass-dry-weight'!AW$172</f>
        <v>0</v>
      </c>
      <c r="BH54" s="66">
        <f t="shared" si="13"/>
        <v>0.0032029164927882</v>
      </c>
      <c r="BI54" s="115">
        <f t="shared" si="14"/>
        <v>0.00305837110821967</v>
      </c>
      <c r="BJ54" s="66">
        <f>'signal-per-mass-dry-weight'!AX54*100/'signal-per-mass-dry-weight'!AX$172</f>
        <v>0</v>
      </c>
      <c r="BK54" s="66">
        <f>'signal-per-mass-dry-weight'!AY54*100/'signal-per-mass-dry-weight'!AY$172</f>
        <v>0.00583152679813496</v>
      </c>
      <c r="BL54" s="66">
        <f>'signal-per-mass-dry-weight'!AZ54*100/'signal-per-mass-dry-weight'!AZ$172</f>
        <v>0.00343966375958262</v>
      </c>
      <c r="BM54" s="66">
        <f>'signal-per-mass-dry-weight'!BA54*100/'signal-per-mass-dry-weight'!BA$172</f>
        <v>0.0253544034360544</v>
      </c>
      <c r="BN54" s="66">
        <f>'signal-per-mass-dry-weight'!BB54*100/'signal-per-mass-dry-weight'!BB$172</f>
        <v>0</v>
      </c>
      <c r="BO54" s="66">
        <f t="shared" si="15"/>
        <v>0.00692511879875439</v>
      </c>
      <c r="BP54" s="115">
        <f t="shared" si="16"/>
        <v>0.0105935996395259</v>
      </c>
      <c r="BQ54" s="66">
        <f>'signal-per-mass-dry-weight'!BC54*100/'signal-per-mass-dry-weight'!BC$172</f>
        <v>0.0455936077026106</v>
      </c>
      <c r="BR54" s="66">
        <f>'signal-per-mass-dry-weight'!BD54*100/'signal-per-mass-dry-weight'!BD$172</f>
        <v>0.00154053587873869</v>
      </c>
      <c r="BS54" s="66">
        <f>'signal-per-mass-dry-weight'!BE54*100/'signal-per-mass-dry-weight'!BE$172</f>
        <v>0.00900729938355799</v>
      </c>
      <c r="BT54" s="66">
        <f>'signal-per-mass-dry-weight'!BF54*100/'signal-per-mass-dry-weight'!BF$172</f>
        <v>0</v>
      </c>
      <c r="BU54" s="66">
        <f>'signal-per-mass-dry-weight'!BG54*100/'signal-per-mass-dry-weight'!BG$172</f>
        <v>0</v>
      </c>
      <c r="BV54" s="66">
        <f t="shared" si="17"/>
        <v>0.0112282885929815</v>
      </c>
      <c r="BW54" s="115">
        <f t="shared" si="18"/>
        <v>0.0195698073105096</v>
      </c>
      <c r="BX54" s="66">
        <f>'signal-per-mass-dry-weight'!BH54*100/'signal-per-mass-dry-weight'!BH$172</f>
        <v>0</v>
      </c>
      <c r="BY54" s="66">
        <f>'signal-per-mass-dry-weight'!BI54*100/'signal-per-mass-dry-weight'!BI$172</f>
        <v>0</v>
      </c>
      <c r="BZ54" s="66">
        <f>'signal-per-mass-dry-weight'!BJ54*100/'signal-per-mass-dry-weight'!BJ$172</f>
        <v>0.0255517333347822</v>
      </c>
      <c r="CA54" s="66">
        <f>'signal-per-mass-dry-weight'!BK54*100/'signal-per-mass-dry-weight'!BK$172</f>
        <v>0.00147660180404537</v>
      </c>
      <c r="CB54" s="66">
        <f>'signal-per-mass-dry-weight'!BL54*100/'signal-per-mass-dry-weight'!BL$172</f>
        <v>0</v>
      </c>
      <c r="CC54" s="66">
        <f t="shared" si="19"/>
        <v>0.00540566702776551</v>
      </c>
      <c r="CD54" s="115">
        <f t="shared" si="20"/>
        <v>0.0112801290908413</v>
      </c>
      <c r="CE54" s="121">
        <f>'signal-per-mass-dry-weight'!BM54*100/'signal-per-mass-dry-weight'!BM$172</f>
        <v>0</v>
      </c>
      <c r="CF54" s="66">
        <f>'signal-per-mass-dry-weight'!BN54*100/'signal-per-mass-dry-weight'!BN$172</f>
        <v>0</v>
      </c>
      <c r="CG54" s="66">
        <f>'signal-per-mass-dry-weight'!BO54*100/'signal-per-mass-dry-weight'!BO$172</f>
        <v>0</v>
      </c>
      <c r="CH54" s="66">
        <f>'signal-per-mass-dry-weight'!BP54*100/'signal-per-mass-dry-weight'!BP$172</f>
        <v>0</v>
      </c>
      <c r="CI54" s="66">
        <f>'signal-per-mass-dry-weight'!BQ54*100/'signal-per-mass-dry-weight'!BQ$172</f>
        <v>0.00397888113427606</v>
      </c>
      <c r="CJ54" s="66">
        <f t="shared" si="21"/>
        <v>0.000795776226855213</v>
      </c>
      <c r="CK54" s="115">
        <f t="shared" si="22"/>
        <v>0.00177940973812655</v>
      </c>
      <c r="CL54" s="66">
        <f>'signal-per-mass-dry-weight'!BR54*100/'signal-per-mass-dry-weight'!BR$172</f>
        <v>0.0526786525910473</v>
      </c>
      <c r="CM54" s="66">
        <f>'signal-per-mass-dry-weight'!BS54*100/'signal-per-mass-dry-weight'!BS$172</f>
        <v>0.00833699901822422</v>
      </c>
      <c r="CN54" s="66">
        <f>'signal-per-mass-dry-weight'!BT54*100/'signal-per-mass-dry-weight'!BT$172</f>
        <v>0.00563806655557876</v>
      </c>
      <c r="CO54" s="66">
        <f>'signal-per-mass-dry-weight'!BU54*100/'signal-per-mass-dry-weight'!BU$172</f>
        <v>0</v>
      </c>
      <c r="CP54" s="66">
        <f>'signal-per-mass-dry-weight'!BV54*100/'signal-per-mass-dry-weight'!BV$172</f>
        <v>0</v>
      </c>
      <c r="CQ54" s="66">
        <f t="shared" si="23"/>
        <v>0.01333074363297</v>
      </c>
      <c r="CR54" s="115">
        <f t="shared" si="24"/>
        <v>0.0222923201847822</v>
      </c>
      <c r="CS54" s="66">
        <f>'signal-per-mass-dry-weight'!BW54*100/'signal-per-mass-dry-weight'!BW$172</f>
        <v>0.000864347942949373</v>
      </c>
      <c r="CT54" s="66">
        <f>'signal-per-mass-dry-weight'!BX54*100/'signal-per-mass-dry-weight'!BX$172</f>
        <v>0</v>
      </c>
      <c r="CU54" s="66">
        <f>'signal-per-mass-dry-weight'!BY54*100/'signal-per-mass-dry-weight'!BY$172</f>
        <v>0.239853016092581</v>
      </c>
      <c r="CV54" s="66">
        <f>'signal-per-mass-dry-weight'!BZ54*100/'signal-per-mass-dry-weight'!BZ$172</f>
        <v>0</v>
      </c>
      <c r="CW54" s="66">
        <f>'signal-per-mass-dry-weight'!CA54*100/'signal-per-mass-dry-weight'!CA$172</f>
        <v>0.00215460109223027</v>
      </c>
      <c r="CX54" s="66">
        <f t="shared" si="25"/>
        <v>0.048574393025552</v>
      </c>
      <c r="CY54" s="115">
        <f t="shared" si="26"/>
        <v>0.106931637557526</v>
      </c>
      <c r="CZ54" s="66">
        <f>'signal-per-mass-dry-weight'!CB54*100/'signal-per-mass-dry-weight'!CB$172</f>
        <v>0.00378329491064293</v>
      </c>
      <c r="DA54" s="66">
        <f>'signal-per-mass-dry-weight'!CC54*100/'signal-per-mass-dry-weight'!CC$172</f>
        <v>0</v>
      </c>
      <c r="DB54" s="66">
        <f>'signal-per-mass-dry-weight'!CD54*100/'signal-per-mass-dry-weight'!CD$172</f>
        <v>0</v>
      </c>
      <c r="DC54" s="66">
        <f>'signal-per-mass-dry-weight'!CE54*100/'signal-per-mass-dry-weight'!CE$172</f>
        <v>0.0299428567803207</v>
      </c>
      <c r="DD54" s="66">
        <f>'signal-per-mass-dry-weight'!CF54*100/'signal-per-mass-dry-weight'!CF$172</f>
        <v>0</v>
      </c>
      <c r="DE54" s="66">
        <f t="shared" si="27"/>
        <v>0.00674523033819273</v>
      </c>
      <c r="DF54" s="115">
        <f t="shared" si="28"/>
        <v>0.0130709346545237</v>
      </c>
      <c r="DG54" s="66">
        <f>'signal-per-mass-dry-weight'!CG54*100/'signal-per-mass-dry-weight'!CG$172</f>
        <v>0</v>
      </c>
      <c r="DH54" s="66">
        <f>'signal-per-mass-dry-weight'!CH54*100/'signal-per-mass-dry-weight'!CH$172</f>
        <v>0.0751335077882434</v>
      </c>
      <c r="DI54" s="66">
        <f>'signal-per-mass-dry-weight'!CI54*100/'signal-per-mass-dry-weight'!CI$172</f>
        <v>0.000483220159348165</v>
      </c>
      <c r="DJ54" s="66">
        <f>'signal-per-mass-dry-weight'!CJ54*100/'signal-per-mass-dry-weight'!CJ$172</f>
        <v>0.00590544093029404</v>
      </c>
      <c r="DK54" s="66">
        <f>'signal-per-mass-dry-weight'!CK54*100/'signal-per-mass-dry-weight'!CK$172</f>
        <v>0.0247469275822007</v>
      </c>
      <c r="DL54" s="66">
        <f t="shared" si="29"/>
        <v>0.0212538192920173</v>
      </c>
      <c r="DM54" s="115">
        <f t="shared" si="30"/>
        <v>0.0317566448918163</v>
      </c>
      <c r="DN54" s="66">
        <f>'signal-per-mass-dry-weight'!CL54*100/'signal-per-mass-dry-weight'!CL$172</f>
        <v>0</v>
      </c>
      <c r="DO54" s="66">
        <f>'signal-per-mass-dry-weight'!CM54*100/'signal-per-mass-dry-weight'!CM$172</f>
        <v>0</v>
      </c>
      <c r="DP54" s="66">
        <f>'signal-per-mass-dry-weight'!CN54*100/'signal-per-mass-dry-weight'!CN$172</f>
        <v>0</v>
      </c>
      <c r="DQ54" s="66">
        <f>'signal-per-mass-dry-weight'!CO54*100/'signal-per-mass-dry-weight'!CO$172</f>
        <v>0.00637378344839827</v>
      </c>
      <c r="DR54" s="66">
        <f>'signal-per-mass-dry-weight'!CP54*100/'signal-per-mass-dry-weight'!CP$172</f>
        <v>0.00713423432746907</v>
      </c>
      <c r="DS54" s="66">
        <f t="shared" si="31"/>
        <v>0.00270160355517347</v>
      </c>
      <c r="DT54" s="115">
        <f t="shared" si="32"/>
        <v>0.00370908027817154</v>
      </c>
      <c r="DU54" s="66">
        <f>'signal-per-mass-dry-weight'!CQ54*100/'signal-per-mass-dry-weight'!CQ$172</f>
        <v>0.0129770250907235</v>
      </c>
      <c r="DV54" s="66">
        <f>'signal-per-mass-dry-weight'!CR54*100/'signal-per-mass-dry-weight'!CR$172</f>
        <v>0.00129443465154398</v>
      </c>
      <c r="DW54" s="66">
        <f>'signal-per-mass-dry-weight'!CS54*100/'signal-per-mass-dry-weight'!CS$172</f>
        <v>0.000751292146125049</v>
      </c>
      <c r="DX54" s="66">
        <f>'signal-per-mass-dry-weight'!CT54*100/'signal-per-mass-dry-weight'!CT$172</f>
        <v>0.014796812552019</v>
      </c>
      <c r="DY54" s="66">
        <f>'signal-per-mass-dry-weight'!CU54*100/'signal-per-mass-dry-weight'!CU$172</f>
        <v>0</v>
      </c>
      <c r="DZ54" s="66">
        <f t="shared" si="33"/>
        <v>0.00596391288808231</v>
      </c>
      <c r="EA54" s="115">
        <f t="shared" si="34"/>
        <v>0.0072757741543019</v>
      </c>
      <c r="EB54" s="66">
        <f>'signal-per-mass-dry-weight'!CV54*100/'signal-per-mass-dry-weight'!CV$172</f>
        <v>0.00284427836807317</v>
      </c>
      <c r="EC54" s="66">
        <f>'signal-per-mass-dry-weight'!CW54*100/'signal-per-mass-dry-weight'!CW$172</f>
        <v>0.0003014498904451</v>
      </c>
      <c r="ED54" s="66">
        <f>'signal-per-mass-dry-weight'!CX54*100/'signal-per-mass-dry-weight'!CX$172</f>
        <v>0.0319954549993704</v>
      </c>
      <c r="EE54" s="66">
        <f>'signal-per-mass-dry-weight'!CY54*100/'signal-per-mass-dry-weight'!CY$172</f>
        <v>0</v>
      </c>
      <c r="EF54" s="66">
        <f>'signal-per-mass-dry-weight'!CZ54*100/'signal-per-mass-dry-weight'!CZ$172</f>
        <v>0.0371340168160951</v>
      </c>
      <c r="EG54" s="66">
        <f t="shared" si="35"/>
        <v>0.0144550400147968</v>
      </c>
      <c r="EH54" s="115">
        <f t="shared" si="36"/>
        <v>0.0184802883354091</v>
      </c>
    </row>
    <row r="55" spans="1:138">
      <c r="A55">
        <f>'imported data from Web Calc'!A57</f>
        <v>524.3</v>
      </c>
      <c r="B55" t="str">
        <f>'imported data from Web Calc'!B57</f>
        <v>C24H43O9P</v>
      </c>
      <c r="C55" s="61" t="str">
        <f>'imported data from Web Calc'!C57</f>
        <v>LPG(18:3)</v>
      </c>
      <c r="D55" s="96"/>
      <c r="E55" s="96"/>
      <c r="F55" s="96"/>
      <c r="G55" s="66">
        <f>'signal-per-mass-dry-weight'!G55*100/'signal-per-mass-dry-weight'!G$172</f>
        <v>0</v>
      </c>
      <c r="H55" s="66">
        <f>'signal-per-mass-dry-weight'!H55*100/'signal-per-mass-dry-weight'!H$172</f>
        <v>0</v>
      </c>
      <c r="I55" s="66">
        <f>'signal-per-mass-dry-weight'!I55*100/'signal-per-mass-dry-weight'!I$172</f>
        <v>0</v>
      </c>
      <c r="J55" s="66">
        <f>'signal-per-mass-dry-weight'!J55*100/'signal-per-mass-dry-weight'!J$172</f>
        <v>0</v>
      </c>
      <c r="K55" s="66">
        <f>'signal-per-mass-dry-weight'!K55*100/'signal-per-mass-dry-weight'!K$172</f>
        <v>0</v>
      </c>
      <c r="L55" s="66">
        <f>'signal-per-mass-dry-weight'!L55*100/'signal-per-mass-dry-weight'!L$172</f>
        <v>0</v>
      </c>
      <c r="M55" s="66">
        <f>'signal-per-mass-dry-weight'!M55*100/'signal-per-mass-dry-weight'!M$172</f>
        <v>0</v>
      </c>
      <c r="N55" s="66">
        <f>'signal-per-mass-dry-weight'!N55*100/'signal-per-mass-dry-weight'!N$172</f>
        <v>0</v>
      </c>
      <c r="O55" s="66">
        <f>'signal-per-mass-dry-weight'!O55*100/'signal-per-mass-dry-weight'!O$172</f>
        <v>0</v>
      </c>
      <c r="P55" s="66">
        <f>'signal-per-mass-dry-weight'!P55*100/'signal-per-mass-dry-weight'!P$172</f>
        <v>0</v>
      </c>
      <c r="Q55" s="66">
        <f t="shared" si="0"/>
        <v>0</v>
      </c>
      <c r="R55" s="115">
        <f t="shared" si="1"/>
        <v>0</v>
      </c>
      <c r="S55" s="66" t="e">
        <f t="shared" si="2"/>
        <v>#DIV/0!</v>
      </c>
      <c r="T55" s="66">
        <f>'signal-per-mass-dry-weight'!T55*100/'signal-per-mass-dry-weight'!T$172</f>
        <v>0</v>
      </c>
      <c r="U55" s="66">
        <f>'signal-per-mass-dry-weight'!U55*100/'signal-per-mass-dry-weight'!U$172</f>
        <v>0</v>
      </c>
      <c r="V55" s="66">
        <f>'signal-per-mass-dry-weight'!V55*100/'signal-per-mass-dry-weight'!V$172</f>
        <v>0</v>
      </c>
      <c r="W55" s="66">
        <f>'signal-per-mass-dry-weight'!W55*100/'signal-per-mass-dry-weight'!W$172</f>
        <v>0</v>
      </c>
      <c r="X55" s="66">
        <f>'signal-per-mass-dry-weight'!X55*100/'signal-per-mass-dry-weight'!X$172</f>
        <v>0</v>
      </c>
      <c r="Y55" s="66">
        <f t="shared" si="3"/>
        <v>0</v>
      </c>
      <c r="Z55" s="115">
        <f t="shared" si="4"/>
        <v>0</v>
      </c>
      <c r="AA55" s="66">
        <f>'signal-per-mass-dry-weight'!Y55*100/'signal-per-mass-dry-weight'!Y$172</f>
        <v>0</v>
      </c>
      <c r="AB55" s="66">
        <f>'signal-per-mass-dry-weight'!Z55*100/'signal-per-mass-dry-weight'!Z$172</f>
        <v>0</v>
      </c>
      <c r="AC55" s="66">
        <f>'signal-per-mass-dry-weight'!AA55*100/'signal-per-mass-dry-weight'!AA$172</f>
        <v>0</v>
      </c>
      <c r="AD55" s="66">
        <f>'signal-per-mass-dry-weight'!AB55*100/'signal-per-mass-dry-weight'!AB$172</f>
        <v>0</v>
      </c>
      <c r="AE55" s="66">
        <f>'signal-per-mass-dry-weight'!AC55*100/'signal-per-mass-dry-weight'!AC$172</f>
        <v>0</v>
      </c>
      <c r="AF55" s="66">
        <f t="shared" si="5"/>
        <v>0</v>
      </c>
      <c r="AG55" s="115">
        <f t="shared" si="6"/>
        <v>0</v>
      </c>
      <c r="AH55" s="66">
        <f>'signal-per-mass-dry-weight'!AD55*100/'signal-per-mass-dry-weight'!AD$172</f>
        <v>0</v>
      </c>
      <c r="AI55" s="66">
        <f>'signal-per-mass-dry-weight'!AE55*100/'signal-per-mass-dry-weight'!AE$172</f>
        <v>0</v>
      </c>
      <c r="AJ55" s="66">
        <f>'signal-per-mass-dry-weight'!AF55*100/'signal-per-mass-dry-weight'!AF$172</f>
        <v>0</v>
      </c>
      <c r="AK55" s="66">
        <f>'signal-per-mass-dry-weight'!AG55*100/'signal-per-mass-dry-weight'!AG$172</f>
        <v>0.0140483200921527</v>
      </c>
      <c r="AL55" s="66">
        <f>'signal-per-mass-dry-weight'!AH55*100/'signal-per-mass-dry-weight'!AH$172</f>
        <v>0.0235609536796703</v>
      </c>
      <c r="AM55" s="66">
        <f t="shared" si="7"/>
        <v>0.0075218547543646</v>
      </c>
      <c r="AN55" s="115">
        <f t="shared" si="8"/>
        <v>0.0108349243303583</v>
      </c>
      <c r="AO55" s="66">
        <f>'signal-per-mass-dry-weight'!AI55*100/'signal-per-mass-dry-weight'!AI$172</f>
        <v>0</v>
      </c>
      <c r="AP55" s="66">
        <f>'signal-per-mass-dry-weight'!AJ55*100/'signal-per-mass-dry-weight'!AJ$172</f>
        <v>0</v>
      </c>
      <c r="AQ55" s="66">
        <f>'signal-per-mass-dry-weight'!AK55*100/'signal-per-mass-dry-weight'!AK$172</f>
        <v>0</v>
      </c>
      <c r="AR55" s="66">
        <f>'signal-per-mass-dry-weight'!AL55*100/'signal-per-mass-dry-weight'!AL$172</f>
        <v>0</v>
      </c>
      <c r="AS55" s="66">
        <f>'signal-per-mass-dry-weight'!AM55*100/'signal-per-mass-dry-weight'!AM$172</f>
        <v>0</v>
      </c>
      <c r="AT55" s="66">
        <f t="shared" si="9"/>
        <v>0</v>
      </c>
      <c r="AU55" s="115">
        <f t="shared" si="10"/>
        <v>0</v>
      </c>
      <c r="AV55" s="66">
        <f>'signal-per-mass-dry-weight'!AN55*100/'signal-per-mass-dry-weight'!AN$172</f>
        <v>0</v>
      </c>
      <c r="AW55" s="66">
        <f>'signal-per-mass-dry-weight'!AO55*100/'signal-per-mass-dry-weight'!AO$172</f>
        <v>0</v>
      </c>
      <c r="AX55" s="66">
        <f>'signal-per-mass-dry-weight'!AP55*100/'signal-per-mass-dry-weight'!AP$172</f>
        <v>0</v>
      </c>
      <c r="AY55" s="66">
        <f>'signal-per-mass-dry-weight'!AQ55*100/'signal-per-mass-dry-weight'!AQ$172</f>
        <v>0</v>
      </c>
      <c r="AZ55" s="66">
        <f>'signal-per-mass-dry-weight'!AR55*100/'signal-per-mass-dry-weight'!AR$172</f>
        <v>0</v>
      </c>
      <c r="BA55" s="66">
        <f t="shared" si="11"/>
        <v>0</v>
      </c>
      <c r="BB55" s="115">
        <f t="shared" si="12"/>
        <v>0</v>
      </c>
      <c r="BC55" s="66">
        <f>'signal-per-mass-dry-weight'!AS55*100/'signal-per-mass-dry-weight'!AS$172</f>
        <v>0</v>
      </c>
      <c r="BD55" s="66">
        <f>'signal-per-mass-dry-weight'!AT55*100/'signal-per-mass-dry-weight'!AT$172</f>
        <v>0</v>
      </c>
      <c r="BE55" s="66">
        <f>'signal-per-mass-dry-weight'!AU55*100/'signal-per-mass-dry-weight'!AU$172</f>
        <v>0</v>
      </c>
      <c r="BF55" s="66">
        <f>'signal-per-mass-dry-weight'!AV55*100/'signal-per-mass-dry-weight'!AV$172</f>
        <v>0.0119291247990539</v>
      </c>
      <c r="BG55" s="66">
        <f>'signal-per-mass-dry-weight'!AW55*100/'signal-per-mass-dry-weight'!AW$172</f>
        <v>0</v>
      </c>
      <c r="BH55" s="66">
        <f t="shared" si="13"/>
        <v>0.00238582495981078</v>
      </c>
      <c r="BI55" s="115">
        <f t="shared" si="14"/>
        <v>0.0053348667925526</v>
      </c>
      <c r="BJ55" s="66">
        <f>'signal-per-mass-dry-weight'!AX55*100/'signal-per-mass-dry-weight'!AX$172</f>
        <v>0</v>
      </c>
      <c r="BK55" s="66">
        <f>'signal-per-mass-dry-weight'!AY55*100/'signal-per-mass-dry-weight'!AY$172</f>
        <v>0</v>
      </c>
      <c r="BL55" s="66">
        <f>'signal-per-mass-dry-weight'!AZ55*100/'signal-per-mass-dry-weight'!AZ$172</f>
        <v>0</v>
      </c>
      <c r="BM55" s="66">
        <f>'signal-per-mass-dry-weight'!BA55*100/'signal-per-mass-dry-weight'!BA$172</f>
        <v>0</v>
      </c>
      <c r="BN55" s="66">
        <f>'signal-per-mass-dry-weight'!BB55*100/'signal-per-mass-dry-weight'!BB$172</f>
        <v>0</v>
      </c>
      <c r="BO55" s="66">
        <f t="shared" si="15"/>
        <v>0</v>
      </c>
      <c r="BP55" s="115">
        <f t="shared" si="16"/>
        <v>0</v>
      </c>
      <c r="BQ55" s="66">
        <f>'signal-per-mass-dry-weight'!BC55*100/'signal-per-mass-dry-weight'!BC$172</f>
        <v>0</v>
      </c>
      <c r="BR55" s="66">
        <f>'signal-per-mass-dry-weight'!BD55*100/'signal-per-mass-dry-weight'!BD$172</f>
        <v>0.0119041408811626</v>
      </c>
      <c r="BS55" s="66">
        <f>'signal-per-mass-dry-weight'!BE55*100/'signal-per-mass-dry-weight'!BE$172</f>
        <v>0</v>
      </c>
      <c r="BT55" s="66">
        <f>'signal-per-mass-dry-weight'!BF55*100/'signal-per-mass-dry-weight'!BF$172</f>
        <v>0</v>
      </c>
      <c r="BU55" s="66">
        <f>'signal-per-mass-dry-weight'!BG55*100/'signal-per-mass-dry-weight'!BG$172</f>
        <v>0</v>
      </c>
      <c r="BV55" s="66">
        <f t="shared" si="17"/>
        <v>0.00238082817623252</v>
      </c>
      <c r="BW55" s="115">
        <f t="shared" si="18"/>
        <v>0.00532369364480277</v>
      </c>
      <c r="BX55" s="66">
        <f>'signal-per-mass-dry-weight'!BH55*100/'signal-per-mass-dry-weight'!BH$172</f>
        <v>0</v>
      </c>
      <c r="BY55" s="66">
        <f>'signal-per-mass-dry-weight'!BI55*100/'signal-per-mass-dry-weight'!BI$172</f>
        <v>0</v>
      </c>
      <c r="BZ55" s="66">
        <f>'signal-per-mass-dry-weight'!BJ55*100/'signal-per-mass-dry-weight'!BJ$172</f>
        <v>0</v>
      </c>
      <c r="CA55" s="66">
        <f>'signal-per-mass-dry-weight'!BK55*100/'signal-per-mass-dry-weight'!BK$172</f>
        <v>0</v>
      </c>
      <c r="CB55" s="66">
        <f>'signal-per-mass-dry-weight'!BL55*100/'signal-per-mass-dry-weight'!BL$172</f>
        <v>0.0636343669496598</v>
      </c>
      <c r="CC55" s="66">
        <f t="shared" si="19"/>
        <v>0.012726873389932</v>
      </c>
      <c r="CD55" s="115">
        <f t="shared" si="20"/>
        <v>0.0284581540409211</v>
      </c>
      <c r="CE55" s="121">
        <f>'signal-per-mass-dry-weight'!BM55*100/'signal-per-mass-dry-weight'!BM$172</f>
        <v>0</v>
      </c>
      <c r="CF55" s="66">
        <f>'signal-per-mass-dry-weight'!BN55*100/'signal-per-mass-dry-weight'!BN$172</f>
        <v>0</v>
      </c>
      <c r="CG55" s="66">
        <f>'signal-per-mass-dry-weight'!BO55*100/'signal-per-mass-dry-weight'!BO$172</f>
        <v>0.0317369046508354</v>
      </c>
      <c r="CH55" s="66">
        <f>'signal-per-mass-dry-weight'!BP55*100/'signal-per-mass-dry-weight'!BP$172</f>
        <v>0</v>
      </c>
      <c r="CI55" s="66">
        <f>'signal-per-mass-dry-weight'!BQ55*100/'signal-per-mass-dry-weight'!BQ$172</f>
        <v>0</v>
      </c>
      <c r="CJ55" s="66">
        <f t="shared" si="21"/>
        <v>0.00634738093016709</v>
      </c>
      <c r="CK55" s="115">
        <f t="shared" si="22"/>
        <v>0.0141931752389395</v>
      </c>
      <c r="CL55" s="66">
        <f>'signal-per-mass-dry-weight'!BR55*100/'signal-per-mass-dry-weight'!BR$172</f>
        <v>0</v>
      </c>
      <c r="CM55" s="66">
        <f>'signal-per-mass-dry-weight'!BS55*100/'signal-per-mass-dry-weight'!BS$172</f>
        <v>0</v>
      </c>
      <c r="CN55" s="66">
        <f>'signal-per-mass-dry-weight'!BT55*100/'signal-per-mass-dry-weight'!BT$172</f>
        <v>0</v>
      </c>
      <c r="CO55" s="66">
        <f>'signal-per-mass-dry-weight'!BU55*100/'signal-per-mass-dry-weight'!BU$172</f>
        <v>0</v>
      </c>
      <c r="CP55" s="66">
        <f>'signal-per-mass-dry-weight'!BV55*100/'signal-per-mass-dry-weight'!BV$172</f>
        <v>0</v>
      </c>
      <c r="CQ55" s="66">
        <f t="shared" si="23"/>
        <v>0</v>
      </c>
      <c r="CR55" s="115">
        <f t="shared" si="24"/>
        <v>0</v>
      </c>
      <c r="CS55" s="66">
        <f>'signal-per-mass-dry-weight'!BW55*100/'signal-per-mass-dry-weight'!BW$172</f>
        <v>0</v>
      </c>
      <c r="CT55" s="66">
        <f>'signal-per-mass-dry-weight'!BX55*100/'signal-per-mass-dry-weight'!BX$172</f>
        <v>0</v>
      </c>
      <c r="CU55" s="66">
        <f>'signal-per-mass-dry-weight'!BY55*100/'signal-per-mass-dry-weight'!BY$172</f>
        <v>0</v>
      </c>
      <c r="CV55" s="66">
        <f>'signal-per-mass-dry-weight'!BZ55*100/'signal-per-mass-dry-weight'!BZ$172</f>
        <v>0</v>
      </c>
      <c r="CW55" s="66">
        <f>'signal-per-mass-dry-weight'!CA55*100/'signal-per-mass-dry-weight'!CA$172</f>
        <v>0</v>
      </c>
      <c r="CX55" s="66">
        <f t="shared" si="25"/>
        <v>0</v>
      </c>
      <c r="CY55" s="115">
        <f t="shared" si="26"/>
        <v>0</v>
      </c>
      <c r="CZ55" s="66">
        <f>'signal-per-mass-dry-weight'!CB55*100/'signal-per-mass-dry-weight'!CB$172</f>
        <v>0</v>
      </c>
      <c r="DA55" s="66">
        <f>'signal-per-mass-dry-weight'!CC55*100/'signal-per-mass-dry-weight'!CC$172</f>
        <v>0</v>
      </c>
      <c r="DB55" s="66">
        <f>'signal-per-mass-dry-weight'!CD55*100/'signal-per-mass-dry-weight'!CD$172</f>
        <v>0</v>
      </c>
      <c r="DC55" s="66">
        <f>'signal-per-mass-dry-weight'!CE55*100/'signal-per-mass-dry-weight'!CE$172</f>
        <v>0</v>
      </c>
      <c r="DD55" s="66">
        <f>'signal-per-mass-dry-weight'!CF55*100/'signal-per-mass-dry-weight'!CF$172</f>
        <v>0</v>
      </c>
      <c r="DE55" s="66">
        <f t="shared" si="27"/>
        <v>0</v>
      </c>
      <c r="DF55" s="115">
        <f t="shared" si="28"/>
        <v>0</v>
      </c>
      <c r="DG55" s="66">
        <f>'signal-per-mass-dry-weight'!CG55*100/'signal-per-mass-dry-weight'!CG$172</f>
        <v>0</v>
      </c>
      <c r="DH55" s="66">
        <f>'signal-per-mass-dry-weight'!CH55*100/'signal-per-mass-dry-weight'!CH$172</f>
        <v>0</v>
      </c>
      <c r="DI55" s="66">
        <f>'signal-per-mass-dry-weight'!CI55*100/'signal-per-mass-dry-weight'!CI$172</f>
        <v>0</v>
      </c>
      <c r="DJ55" s="66">
        <f>'signal-per-mass-dry-weight'!CJ55*100/'signal-per-mass-dry-weight'!CJ$172</f>
        <v>0.0134214566597592</v>
      </c>
      <c r="DK55" s="66">
        <f>'signal-per-mass-dry-weight'!CK55*100/'signal-per-mass-dry-weight'!CK$172</f>
        <v>0</v>
      </c>
      <c r="DL55" s="66">
        <f t="shared" si="29"/>
        <v>0.00268429133195184</v>
      </c>
      <c r="DM55" s="115">
        <f t="shared" si="30"/>
        <v>0.00600225788965776</v>
      </c>
      <c r="DN55" s="66">
        <f>'signal-per-mass-dry-weight'!CL55*100/'signal-per-mass-dry-weight'!CL$172</f>
        <v>0</v>
      </c>
      <c r="DO55" s="66">
        <f>'signal-per-mass-dry-weight'!CM55*100/'signal-per-mass-dry-weight'!CM$172</f>
        <v>0</v>
      </c>
      <c r="DP55" s="66">
        <f>'signal-per-mass-dry-weight'!CN55*100/'signal-per-mass-dry-weight'!CN$172</f>
        <v>0</v>
      </c>
      <c r="DQ55" s="66">
        <f>'signal-per-mass-dry-weight'!CO55*100/'signal-per-mass-dry-weight'!CO$172</f>
        <v>0</v>
      </c>
      <c r="DR55" s="66">
        <f>'signal-per-mass-dry-weight'!CP55*100/'signal-per-mass-dry-weight'!CP$172</f>
        <v>0</v>
      </c>
      <c r="DS55" s="66">
        <f t="shared" si="31"/>
        <v>0</v>
      </c>
      <c r="DT55" s="115">
        <f t="shared" si="32"/>
        <v>0</v>
      </c>
      <c r="DU55" s="66">
        <f>'signal-per-mass-dry-weight'!CQ55*100/'signal-per-mass-dry-weight'!CQ$172</f>
        <v>0</v>
      </c>
      <c r="DV55" s="66">
        <f>'signal-per-mass-dry-weight'!CR55*100/'signal-per-mass-dry-weight'!CR$172</f>
        <v>0.0323608662885995</v>
      </c>
      <c r="DW55" s="66">
        <f>'signal-per-mass-dry-weight'!CS55*100/'signal-per-mass-dry-weight'!CS$172</f>
        <v>0</v>
      </c>
      <c r="DX55" s="66">
        <f>'signal-per-mass-dry-weight'!CT55*100/'signal-per-mass-dry-weight'!CT$172</f>
        <v>0</v>
      </c>
      <c r="DY55" s="66">
        <f>'signal-per-mass-dry-weight'!CU55*100/'signal-per-mass-dry-weight'!CU$172</f>
        <v>0</v>
      </c>
      <c r="DZ55" s="66">
        <f t="shared" si="33"/>
        <v>0.00647217325771991</v>
      </c>
      <c r="EA55" s="115">
        <f t="shared" si="34"/>
        <v>0.014472219366418</v>
      </c>
      <c r="EB55" s="66">
        <f>'signal-per-mass-dry-weight'!CV55*100/'signal-per-mass-dry-weight'!CV$172</f>
        <v>0</v>
      </c>
      <c r="EC55" s="66">
        <f>'signal-per-mass-dry-weight'!CW55*100/'signal-per-mass-dry-weight'!CW$172</f>
        <v>0</v>
      </c>
      <c r="ED55" s="66">
        <f>'signal-per-mass-dry-weight'!CX55*100/'signal-per-mass-dry-weight'!CX$172</f>
        <v>0</v>
      </c>
      <c r="EE55" s="66">
        <f>'signal-per-mass-dry-weight'!CY55*100/'signal-per-mass-dry-weight'!CY$172</f>
        <v>0</v>
      </c>
      <c r="EF55" s="66">
        <f>'signal-per-mass-dry-weight'!CZ55*100/'signal-per-mass-dry-weight'!CZ$172</f>
        <v>0</v>
      </c>
      <c r="EG55" s="66">
        <f t="shared" si="35"/>
        <v>0</v>
      </c>
      <c r="EH55" s="115">
        <f t="shared" si="36"/>
        <v>0</v>
      </c>
    </row>
    <row r="56" spans="1:138">
      <c r="A56">
        <f>'imported data from Web Calc'!A58</f>
        <v>526.3</v>
      </c>
      <c r="B56" t="str">
        <f>'imported data from Web Calc'!B58</f>
        <v>C24H45O9P</v>
      </c>
      <c r="C56" s="61" t="str">
        <f>'imported data from Web Calc'!C58</f>
        <v>LPG(18:2)</v>
      </c>
      <c r="D56" s="96"/>
      <c r="E56" s="96"/>
      <c r="F56" s="96"/>
      <c r="G56" s="66">
        <f>'signal-per-mass-dry-weight'!G56*100/'signal-per-mass-dry-weight'!G$172</f>
        <v>0.0152484361740216</v>
      </c>
      <c r="H56" s="66">
        <f>'signal-per-mass-dry-weight'!H56*100/'signal-per-mass-dry-weight'!H$172</f>
        <v>0</v>
      </c>
      <c r="I56" s="66">
        <f>'signal-per-mass-dry-weight'!I56*100/'signal-per-mass-dry-weight'!I$172</f>
        <v>0</v>
      </c>
      <c r="J56" s="66">
        <f>'signal-per-mass-dry-weight'!J56*100/'signal-per-mass-dry-weight'!J$172</f>
        <v>0</v>
      </c>
      <c r="K56" s="66">
        <f>'signal-per-mass-dry-weight'!K56*100/'signal-per-mass-dry-weight'!K$172</f>
        <v>0</v>
      </c>
      <c r="L56" s="66">
        <f>'signal-per-mass-dry-weight'!L56*100/'signal-per-mass-dry-weight'!L$172</f>
        <v>0</v>
      </c>
      <c r="M56" s="66">
        <f>'signal-per-mass-dry-weight'!M56*100/'signal-per-mass-dry-weight'!M$172</f>
        <v>0.0256933922966291</v>
      </c>
      <c r="N56" s="66">
        <f>'signal-per-mass-dry-weight'!N56*100/'signal-per-mass-dry-weight'!N$172</f>
        <v>0</v>
      </c>
      <c r="O56" s="66">
        <f>'signal-per-mass-dry-weight'!O56*100/'signal-per-mass-dry-weight'!O$172</f>
        <v>0</v>
      </c>
      <c r="P56" s="66">
        <f>'signal-per-mass-dry-weight'!P56*100/'signal-per-mass-dry-weight'!P$172</f>
        <v>0</v>
      </c>
      <c r="Q56" s="66">
        <f t="shared" si="0"/>
        <v>0.00409418284706506</v>
      </c>
      <c r="R56" s="115">
        <f t="shared" si="1"/>
        <v>0.00897553391546938</v>
      </c>
      <c r="S56" s="66">
        <f t="shared" si="2"/>
        <v>2.19226503816349</v>
      </c>
      <c r="T56" s="66">
        <f>'signal-per-mass-dry-weight'!T56*100/'signal-per-mass-dry-weight'!T$172</f>
        <v>0</v>
      </c>
      <c r="U56" s="66">
        <f>'signal-per-mass-dry-weight'!U56*100/'signal-per-mass-dry-weight'!U$172</f>
        <v>0</v>
      </c>
      <c r="V56" s="66">
        <f>'signal-per-mass-dry-weight'!V56*100/'signal-per-mass-dry-weight'!V$172</f>
        <v>0</v>
      </c>
      <c r="W56" s="66">
        <f>'signal-per-mass-dry-weight'!W56*100/'signal-per-mass-dry-weight'!W$172</f>
        <v>0.00871439081341292</v>
      </c>
      <c r="X56" s="66">
        <f>'signal-per-mass-dry-weight'!X56*100/'signal-per-mass-dry-weight'!X$172</f>
        <v>0</v>
      </c>
      <c r="Y56" s="66">
        <f t="shared" si="3"/>
        <v>0.00174287816268258</v>
      </c>
      <c r="Z56" s="115">
        <f t="shared" si="4"/>
        <v>0.00389719404825819</v>
      </c>
      <c r="AA56" s="66">
        <f>'signal-per-mass-dry-weight'!Y56*100/'signal-per-mass-dry-weight'!Y$172</f>
        <v>0</v>
      </c>
      <c r="AB56" s="66">
        <f>'signal-per-mass-dry-weight'!Z56*100/'signal-per-mass-dry-weight'!Z$172</f>
        <v>0</v>
      </c>
      <c r="AC56" s="66">
        <f>'signal-per-mass-dry-weight'!AA56*100/'signal-per-mass-dry-weight'!AA$172</f>
        <v>0</v>
      </c>
      <c r="AD56" s="66">
        <f>'signal-per-mass-dry-weight'!AB56*100/'signal-per-mass-dry-weight'!AB$172</f>
        <v>0</v>
      </c>
      <c r="AE56" s="66">
        <f>'signal-per-mass-dry-weight'!AC56*100/'signal-per-mass-dry-weight'!AC$172</f>
        <v>0.00549717003605983</v>
      </c>
      <c r="AF56" s="66">
        <f t="shared" si="5"/>
        <v>0.00109943400721197</v>
      </c>
      <c r="AG56" s="115">
        <f t="shared" si="6"/>
        <v>0.00245840917690095</v>
      </c>
      <c r="AH56" s="66">
        <f>'signal-per-mass-dry-weight'!AD56*100/'signal-per-mass-dry-weight'!AD$172</f>
        <v>0</v>
      </c>
      <c r="AI56" s="66">
        <f>'signal-per-mass-dry-weight'!AE56*100/'signal-per-mass-dry-weight'!AE$172</f>
        <v>0.0387275082950558</v>
      </c>
      <c r="AJ56" s="66">
        <f>'signal-per-mass-dry-weight'!AF56*100/'signal-per-mass-dry-weight'!AF$172</f>
        <v>0.0885494843313318</v>
      </c>
      <c r="AK56" s="66">
        <f>'signal-per-mass-dry-weight'!AG56*100/'signal-per-mass-dry-weight'!AG$172</f>
        <v>0</v>
      </c>
      <c r="AL56" s="66">
        <f>'signal-per-mass-dry-weight'!AH56*100/'signal-per-mass-dry-weight'!AH$172</f>
        <v>0.0107095243998501</v>
      </c>
      <c r="AM56" s="66">
        <f t="shared" si="7"/>
        <v>0.0275973034052475</v>
      </c>
      <c r="AN56" s="115">
        <f t="shared" si="8"/>
        <v>0.0375748227233108</v>
      </c>
      <c r="AO56" s="66">
        <f>'signal-per-mass-dry-weight'!AI56*100/'signal-per-mass-dry-weight'!AI$172</f>
        <v>0</v>
      </c>
      <c r="AP56" s="66">
        <f>'signal-per-mass-dry-weight'!AJ56*100/'signal-per-mass-dry-weight'!AJ$172</f>
        <v>0</v>
      </c>
      <c r="AQ56" s="66">
        <f>'signal-per-mass-dry-weight'!AK56*100/'signal-per-mass-dry-weight'!AK$172</f>
        <v>0</v>
      </c>
      <c r="AR56" s="66">
        <f>'signal-per-mass-dry-weight'!AL56*100/'signal-per-mass-dry-weight'!AL$172</f>
        <v>0.0130725546860267</v>
      </c>
      <c r="AS56" s="66">
        <f>'signal-per-mass-dry-weight'!AM56*100/'signal-per-mass-dry-weight'!AM$172</f>
        <v>0</v>
      </c>
      <c r="AT56" s="66">
        <f t="shared" si="9"/>
        <v>0.00261451093720534</v>
      </c>
      <c r="AU56" s="115">
        <f t="shared" si="10"/>
        <v>0.00584622418350781</v>
      </c>
      <c r="AV56" s="66">
        <f>'signal-per-mass-dry-weight'!AN56*100/'signal-per-mass-dry-weight'!AN$172</f>
        <v>0</v>
      </c>
      <c r="AW56" s="66">
        <f>'signal-per-mass-dry-weight'!AO56*100/'signal-per-mass-dry-weight'!AO$172</f>
        <v>0.0211468661974402</v>
      </c>
      <c r="AX56" s="66">
        <f>'signal-per-mass-dry-weight'!AP56*100/'signal-per-mass-dry-weight'!AP$172</f>
        <v>0</v>
      </c>
      <c r="AY56" s="66">
        <f>'signal-per-mass-dry-weight'!AQ56*100/'signal-per-mass-dry-weight'!AQ$172</f>
        <v>0</v>
      </c>
      <c r="AZ56" s="66">
        <f>'signal-per-mass-dry-weight'!AR56*100/'signal-per-mass-dry-weight'!AR$172</f>
        <v>0</v>
      </c>
      <c r="BA56" s="66">
        <f t="shared" si="11"/>
        <v>0.00422937323948804</v>
      </c>
      <c r="BB56" s="115">
        <f t="shared" si="12"/>
        <v>0.00945716606571376</v>
      </c>
      <c r="BC56" s="66">
        <f>'signal-per-mass-dry-weight'!AS56*100/'signal-per-mass-dry-weight'!AS$172</f>
        <v>0</v>
      </c>
      <c r="BD56" s="66">
        <f>'signal-per-mass-dry-weight'!AT56*100/'signal-per-mass-dry-weight'!AT$172</f>
        <v>0</v>
      </c>
      <c r="BE56" s="66">
        <f>'signal-per-mass-dry-weight'!AU56*100/'signal-per-mass-dry-weight'!AU$172</f>
        <v>0</v>
      </c>
      <c r="BF56" s="66">
        <f>'signal-per-mass-dry-weight'!AV56*100/'signal-per-mass-dry-weight'!AV$172</f>
        <v>0</v>
      </c>
      <c r="BG56" s="66">
        <f>'signal-per-mass-dry-weight'!AW56*100/'signal-per-mass-dry-weight'!AW$172</f>
        <v>0</v>
      </c>
      <c r="BH56" s="66">
        <f t="shared" si="13"/>
        <v>0</v>
      </c>
      <c r="BI56" s="115">
        <f t="shared" si="14"/>
        <v>0</v>
      </c>
      <c r="BJ56" s="66">
        <f>'signal-per-mass-dry-weight'!AX56*100/'signal-per-mass-dry-weight'!AX$172</f>
        <v>0.00597106042761717</v>
      </c>
      <c r="BK56" s="66">
        <f>'signal-per-mass-dry-weight'!AY56*100/'signal-per-mass-dry-weight'!AY$172</f>
        <v>0</v>
      </c>
      <c r="BL56" s="66">
        <f>'signal-per-mass-dry-weight'!AZ56*100/'signal-per-mass-dry-weight'!AZ$172</f>
        <v>0</v>
      </c>
      <c r="BM56" s="66">
        <f>'signal-per-mass-dry-weight'!BA56*100/'signal-per-mass-dry-weight'!BA$172</f>
        <v>0</v>
      </c>
      <c r="BN56" s="66">
        <f>'signal-per-mass-dry-weight'!BB56*100/'signal-per-mass-dry-weight'!BB$172</f>
        <v>0</v>
      </c>
      <c r="BO56" s="66">
        <f t="shared" si="15"/>
        <v>0.00119421208552343</v>
      </c>
      <c r="BP56" s="115">
        <f t="shared" si="16"/>
        <v>0.00267033940278219</v>
      </c>
      <c r="BQ56" s="66">
        <f>'signal-per-mass-dry-weight'!BC56*100/'signal-per-mass-dry-weight'!BC$172</f>
        <v>0</v>
      </c>
      <c r="BR56" s="66">
        <f>'signal-per-mass-dry-weight'!BD56*100/'signal-per-mass-dry-weight'!BD$172</f>
        <v>0</v>
      </c>
      <c r="BS56" s="66">
        <f>'signal-per-mass-dry-weight'!BE56*100/'signal-per-mass-dry-weight'!BE$172</f>
        <v>0</v>
      </c>
      <c r="BT56" s="66">
        <f>'signal-per-mass-dry-weight'!BF56*100/'signal-per-mass-dry-weight'!BF$172</f>
        <v>0</v>
      </c>
      <c r="BU56" s="66">
        <f>'signal-per-mass-dry-weight'!BG56*100/'signal-per-mass-dry-weight'!BG$172</f>
        <v>0.00786300485694956</v>
      </c>
      <c r="BV56" s="66">
        <f t="shared" si="17"/>
        <v>0.00157260097138991</v>
      </c>
      <c r="BW56" s="115">
        <f t="shared" si="18"/>
        <v>0.00351644267351004</v>
      </c>
      <c r="BX56" s="66">
        <f>'signal-per-mass-dry-weight'!BH56*100/'signal-per-mass-dry-weight'!BH$172</f>
        <v>0</v>
      </c>
      <c r="BY56" s="66">
        <f>'signal-per-mass-dry-weight'!BI56*100/'signal-per-mass-dry-weight'!BI$172</f>
        <v>0</v>
      </c>
      <c r="BZ56" s="66">
        <f>'signal-per-mass-dry-weight'!BJ56*100/'signal-per-mass-dry-weight'!BJ$172</f>
        <v>0</v>
      </c>
      <c r="CA56" s="66">
        <f>'signal-per-mass-dry-weight'!BK56*100/'signal-per-mass-dry-weight'!BK$172</f>
        <v>0</v>
      </c>
      <c r="CB56" s="66">
        <f>'signal-per-mass-dry-weight'!BL56*100/'signal-per-mass-dry-weight'!BL$172</f>
        <v>0</v>
      </c>
      <c r="CC56" s="66">
        <f t="shared" si="19"/>
        <v>0</v>
      </c>
      <c r="CD56" s="115">
        <f t="shared" si="20"/>
        <v>0</v>
      </c>
      <c r="CE56" s="121">
        <f>'signal-per-mass-dry-weight'!BM56*100/'signal-per-mass-dry-weight'!BM$172</f>
        <v>0</v>
      </c>
      <c r="CF56" s="66">
        <f>'signal-per-mass-dry-weight'!BN56*100/'signal-per-mass-dry-weight'!BN$172</f>
        <v>0</v>
      </c>
      <c r="CG56" s="66">
        <f>'signal-per-mass-dry-weight'!BO56*100/'signal-per-mass-dry-weight'!BO$172</f>
        <v>0</v>
      </c>
      <c r="CH56" s="66">
        <f>'signal-per-mass-dry-weight'!BP56*100/'signal-per-mass-dry-weight'!BP$172</f>
        <v>0</v>
      </c>
      <c r="CI56" s="66">
        <f>'signal-per-mass-dry-weight'!BQ56*100/'signal-per-mass-dry-weight'!BQ$172</f>
        <v>0</v>
      </c>
      <c r="CJ56" s="66">
        <f t="shared" si="21"/>
        <v>0</v>
      </c>
      <c r="CK56" s="115">
        <f t="shared" si="22"/>
        <v>0</v>
      </c>
      <c r="CL56" s="66">
        <f>'signal-per-mass-dry-weight'!BR56*100/'signal-per-mass-dry-weight'!BR$172</f>
        <v>0.0173285041417919</v>
      </c>
      <c r="CM56" s="66">
        <f>'signal-per-mass-dry-weight'!BS56*100/'signal-per-mass-dry-weight'!BS$172</f>
        <v>0</v>
      </c>
      <c r="CN56" s="66">
        <f>'signal-per-mass-dry-weight'!BT56*100/'signal-per-mass-dry-weight'!BT$172</f>
        <v>0</v>
      </c>
      <c r="CO56" s="66">
        <f>'signal-per-mass-dry-weight'!BU56*100/'signal-per-mass-dry-weight'!BU$172</f>
        <v>0</v>
      </c>
      <c r="CP56" s="66">
        <f>'signal-per-mass-dry-weight'!BV56*100/'signal-per-mass-dry-weight'!BV$172</f>
        <v>0</v>
      </c>
      <c r="CQ56" s="66">
        <f t="shared" si="23"/>
        <v>0.00346570082835837</v>
      </c>
      <c r="CR56" s="115">
        <f t="shared" si="24"/>
        <v>0.00774954264188665</v>
      </c>
      <c r="CS56" s="66">
        <f>'signal-per-mass-dry-weight'!BW56*100/'signal-per-mass-dry-weight'!BW$172</f>
        <v>0</v>
      </c>
      <c r="CT56" s="66">
        <f>'signal-per-mass-dry-weight'!BX56*100/'signal-per-mass-dry-weight'!BX$172</f>
        <v>0</v>
      </c>
      <c r="CU56" s="66">
        <f>'signal-per-mass-dry-weight'!BY56*100/'signal-per-mass-dry-weight'!BY$172</f>
        <v>0</v>
      </c>
      <c r="CV56" s="66">
        <f>'signal-per-mass-dry-weight'!BZ56*100/'signal-per-mass-dry-weight'!BZ$172</f>
        <v>0</v>
      </c>
      <c r="CW56" s="66">
        <f>'signal-per-mass-dry-weight'!CA56*100/'signal-per-mass-dry-weight'!CA$172</f>
        <v>0</v>
      </c>
      <c r="CX56" s="66">
        <f t="shared" si="25"/>
        <v>0</v>
      </c>
      <c r="CY56" s="115">
        <f t="shared" si="26"/>
        <v>0</v>
      </c>
      <c r="CZ56" s="66">
        <f>'signal-per-mass-dry-weight'!CB56*100/'signal-per-mass-dry-weight'!CB$172</f>
        <v>0</v>
      </c>
      <c r="DA56" s="66">
        <f>'signal-per-mass-dry-weight'!CC56*100/'signal-per-mass-dry-weight'!CC$172</f>
        <v>0</v>
      </c>
      <c r="DB56" s="66">
        <f>'signal-per-mass-dry-weight'!CD56*100/'signal-per-mass-dry-weight'!CD$172</f>
        <v>0.0234189880113012</v>
      </c>
      <c r="DC56" s="66">
        <f>'signal-per-mass-dry-weight'!CE56*100/'signal-per-mass-dry-weight'!CE$172</f>
        <v>0.0241474651454199</v>
      </c>
      <c r="DD56" s="66">
        <f>'signal-per-mass-dry-weight'!CF56*100/'signal-per-mass-dry-weight'!CF$172</f>
        <v>0</v>
      </c>
      <c r="DE56" s="66">
        <f t="shared" si="27"/>
        <v>0.00951329063134422</v>
      </c>
      <c r="DF56" s="115">
        <f t="shared" si="28"/>
        <v>0.0130291555678086</v>
      </c>
      <c r="DG56" s="66">
        <f>'signal-per-mass-dry-weight'!CG56*100/'signal-per-mass-dry-weight'!CG$172</f>
        <v>0</v>
      </c>
      <c r="DH56" s="66">
        <f>'signal-per-mass-dry-weight'!CH56*100/'signal-per-mass-dry-weight'!CH$172</f>
        <v>0</v>
      </c>
      <c r="DI56" s="66">
        <f>'signal-per-mass-dry-weight'!CI56*100/'signal-per-mass-dry-weight'!CI$172</f>
        <v>0</v>
      </c>
      <c r="DJ56" s="66">
        <f>'signal-per-mass-dry-weight'!CJ56*100/'signal-per-mass-dry-weight'!CJ$172</f>
        <v>0</v>
      </c>
      <c r="DK56" s="66">
        <f>'signal-per-mass-dry-weight'!CK56*100/'signal-per-mass-dry-weight'!CK$172</f>
        <v>0</v>
      </c>
      <c r="DL56" s="66">
        <f t="shared" si="29"/>
        <v>0</v>
      </c>
      <c r="DM56" s="115">
        <f t="shared" si="30"/>
        <v>0</v>
      </c>
      <c r="DN56" s="66">
        <f>'signal-per-mass-dry-weight'!CL56*100/'signal-per-mass-dry-weight'!CL$172</f>
        <v>0.00804921321886351</v>
      </c>
      <c r="DO56" s="66">
        <f>'signal-per-mass-dry-weight'!CM56*100/'signal-per-mass-dry-weight'!CM$172</f>
        <v>0</v>
      </c>
      <c r="DP56" s="66">
        <f>'signal-per-mass-dry-weight'!CN56*100/'signal-per-mass-dry-weight'!CN$172</f>
        <v>0</v>
      </c>
      <c r="DQ56" s="66">
        <f>'signal-per-mass-dry-weight'!CO56*100/'signal-per-mass-dry-weight'!CO$172</f>
        <v>0</v>
      </c>
      <c r="DR56" s="66">
        <f>'signal-per-mass-dry-weight'!CP56*100/'signal-per-mass-dry-weight'!CP$172</f>
        <v>0</v>
      </c>
      <c r="DS56" s="66">
        <f t="shared" si="31"/>
        <v>0.0016098426437727</v>
      </c>
      <c r="DT56" s="115">
        <f t="shared" si="32"/>
        <v>0.00359971758455374</v>
      </c>
      <c r="DU56" s="66">
        <f>'signal-per-mass-dry-weight'!CQ56*100/'signal-per-mass-dry-weight'!CQ$172</f>
        <v>0.0104653428150996</v>
      </c>
      <c r="DV56" s="66">
        <f>'signal-per-mass-dry-weight'!CR56*100/'signal-per-mass-dry-weight'!CR$172</f>
        <v>0</v>
      </c>
      <c r="DW56" s="66">
        <f>'signal-per-mass-dry-weight'!CS56*100/'signal-per-mass-dry-weight'!CS$172</f>
        <v>0</v>
      </c>
      <c r="DX56" s="66">
        <f>'signal-per-mass-dry-weight'!CT56*100/'signal-per-mass-dry-weight'!CT$172</f>
        <v>0</v>
      </c>
      <c r="DY56" s="66">
        <f>'signal-per-mass-dry-weight'!CU56*100/'signal-per-mass-dry-weight'!CU$172</f>
        <v>0</v>
      </c>
      <c r="DZ56" s="66">
        <f t="shared" si="33"/>
        <v>0.00209306856301991</v>
      </c>
      <c r="EA56" s="115">
        <f t="shared" si="34"/>
        <v>0.00468024358848033</v>
      </c>
      <c r="EB56" s="66">
        <f>'signal-per-mass-dry-weight'!CV56*100/'signal-per-mass-dry-weight'!CV$172</f>
        <v>0</v>
      </c>
      <c r="EC56" s="66">
        <f>'signal-per-mass-dry-weight'!CW56*100/'signal-per-mass-dry-weight'!CW$172</f>
        <v>0</v>
      </c>
      <c r="ED56" s="66">
        <f>'signal-per-mass-dry-weight'!CX56*100/'signal-per-mass-dry-weight'!CX$172</f>
        <v>0</v>
      </c>
      <c r="EE56" s="66">
        <f>'signal-per-mass-dry-weight'!CY56*100/'signal-per-mass-dry-weight'!CY$172</f>
        <v>0.0676087406296882</v>
      </c>
      <c r="EF56" s="66">
        <f>'signal-per-mass-dry-weight'!CZ56*100/'signal-per-mass-dry-weight'!CZ$172</f>
        <v>0</v>
      </c>
      <c r="EG56" s="66">
        <f t="shared" si="35"/>
        <v>0.0135217481259376</v>
      </c>
      <c r="EH56" s="115">
        <f t="shared" si="36"/>
        <v>0.030235547984227</v>
      </c>
    </row>
    <row r="57" spans="1:138">
      <c r="A57">
        <f>'imported data from Web Calc'!A59</f>
        <v>528.3</v>
      </c>
      <c r="B57" t="str">
        <f>'imported data from Web Calc'!B59</f>
        <v>C24H47O9P</v>
      </c>
      <c r="C57" s="61" t="str">
        <f>'imported data from Web Calc'!C59</f>
        <v>LPG(18:1)</v>
      </c>
      <c r="D57" s="96"/>
      <c r="E57" s="96"/>
      <c r="F57" s="96"/>
      <c r="G57" s="66">
        <f>'signal-per-mass-dry-weight'!G57*100/'signal-per-mass-dry-weight'!G$172</f>
        <v>0</v>
      </c>
      <c r="H57" s="66">
        <f>'signal-per-mass-dry-weight'!H57*100/'signal-per-mass-dry-weight'!H$172</f>
        <v>0</v>
      </c>
      <c r="I57" s="66">
        <f>'signal-per-mass-dry-weight'!I57*100/'signal-per-mass-dry-weight'!I$172</f>
        <v>0</v>
      </c>
      <c r="J57" s="66">
        <f>'signal-per-mass-dry-weight'!J57*100/'signal-per-mass-dry-weight'!J$172</f>
        <v>0</v>
      </c>
      <c r="K57" s="66">
        <f>'signal-per-mass-dry-weight'!K57*100/'signal-per-mass-dry-weight'!K$172</f>
        <v>0.00721343013646412</v>
      </c>
      <c r="L57" s="66">
        <f>'signal-per-mass-dry-weight'!L57*100/'signal-per-mass-dry-weight'!L$172</f>
        <v>0</v>
      </c>
      <c r="M57" s="66">
        <f>'signal-per-mass-dry-weight'!M57*100/'signal-per-mass-dry-weight'!M$172</f>
        <v>0</v>
      </c>
      <c r="N57" s="66">
        <f>'signal-per-mass-dry-weight'!N57*100/'signal-per-mass-dry-weight'!N$172</f>
        <v>0</v>
      </c>
      <c r="O57" s="66">
        <f>'signal-per-mass-dry-weight'!O57*100/'signal-per-mass-dry-weight'!O$172</f>
        <v>0.0168724050803569</v>
      </c>
      <c r="P57" s="66">
        <f>'signal-per-mass-dry-weight'!P57*100/'signal-per-mass-dry-weight'!P$172</f>
        <v>0</v>
      </c>
      <c r="Q57" s="66">
        <f t="shared" si="0"/>
        <v>0.0024085835216821</v>
      </c>
      <c r="R57" s="115">
        <f t="shared" si="1"/>
        <v>0.00556475897172073</v>
      </c>
      <c r="S57" s="66">
        <f t="shared" si="2"/>
        <v>2.31038654944979</v>
      </c>
      <c r="T57" s="66">
        <f>'signal-per-mass-dry-weight'!T57*100/'signal-per-mass-dry-weight'!T$172</f>
        <v>0.00128121345112074</v>
      </c>
      <c r="U57" s="66">
        <f>'signal-per-mass-dry-weight'!U57*100/'signal-per-mass-dry-weight'!U$172</f>
        <v>0</v>
      </c>
      <c r="V57" s="66">
        <f>'signal-per-mass-dry-weight'!V57*100/'signal-per-mass-dry-weight'!V$172</f>
        <v>0.00130554223643696</v>
      </c>
      <c r="W57" s="66">
        <f>'signal-per-mass-dry-weight'!W57*100/'signal-per-mass-dry-weight'!W$172</f>
        <v>0.014620811253615</v>
      </c>
      <c r="X57" s="66">
        <f>'signal-per-mass-dry-weight'!X57*100/'signal-per-mass-dry-weight'!X$172</f>
        <v>0</v>
      </c>
      <c r="Y57" s="66">
        <f t="shared" si="3"/>
        <v>0.00344151338823454</v>
      </c>
      <c r="Z57" s="115">
        <f t="shared" si="4"/>
        <v>0.00628279392757117</v>
      </c>
      <c r="AA57" s="66">
        <f>'signal-per-mass-dry-weight'!Y57*100/'signal-per-mass-dry-weight'!Y$172</f>
        <v>0</v>
      </c>
      <c r="AB57" s="66">
        <f>'signal-per-mass-dry-weight'!Z57*100/'signal-per-mass-dry-weight'!Z$172</f>
        <v>0.0165856126141878</v>
      </c>
      <c r="AC57" s="66">
        <f>'signal-per-mass-dry-weight'!AA57*100/'signal-per-mass-dry-weight'!AA$172</f>
        <v>0</v>
      </c>
      <c r="AD57" s="66">
        <f>'signal-per-mass-dry-weight'!AB57*100/'signal-per-mass-dry-weight'!AB$172</f>
        <v>0</v>
      </c>
      <c r="AE57" s="66">
        <f>'signal-per-mass-dry-weight'!AC57*100/'signal-per-mass-dry-weight'!AC$172</f>
        <v>0.00450767942956906</v>
      </c>
      <c r="AF57" s="66">
        <f t="shared" si="5"/>
        <v>0.00421865840875138</v>
      </c>
      <c r="AG57" s="115">
        <f t="shared" si="6"/>
        <v>0.00718359808485662</v>
      </c>
      <c r="AH57" s="66">
        <f>'signal-per-mass-dry-weight'!AD57*100/'signal-per-mass-dry-weight'!AD$172</f>
        <v>0</v>
      </c>
      <c r="AI57" s="66">
        <f>'signal-per-mass-dry-weight'!AE57*100/'signal-per-mass-dry-weight'!AE$172</f>
        <v>0.0226832548585327</v>
      </c>
      <c r="AJ57" s="66">
        <f>'signal-per-mass-dry-weight'!AF57*100/'signal-per-mass-dry-weight'!AF$172</f>
        <v>0</v>
      </c>
      <c r="AK57" s="66">
        <f>'signal-per-mass-dry-weight'!AG57*100/'signal-per-mass-dry-weight'!AG$172</f>
        <v>0</v>
      </c>
      <c r="AL57" s="66">
        <f>'signal-per-mass-dry-weight'!AH57*100/'signal-per-mass-dry-weight'!AH$172</f>
        <v>0</v>
      </c>
      <c r="AM57" s="66">
        <f t="shared" si="7"/>
        <v>0.00453665097170653</v>
      </c>
      <c r="AN57" s="115">
        <f t="shared" si="8"/>
        <v>0.0101442599629263</v>
      </c>
      <c r="AO57" s="66">
        <f>'signal-per-mass-dry-weight'!AI57*100/'signal-per-mass-dry-weight'!AI$172</f>
        <v>0</v>
      </c>
      <c r="AP57" s="66">
        <f>'signal-per-mass-dry-weight'!AJ57*100/'signal-per-mass-dry-weight'!AJ$172</f>
        <v>0</v>
      </c>
      <c r="AQ57" s="66">
        <f>'signal-per-mass-dry-weight'!AK57*100/'signal-per-mass-dry-weight'!AK$172</f>
        <v>0</v>
      </c>
      <c r="AR57" s="66">
        <f>'signal-per-mass-dry-weight'!AL57*100/'signal-per-mass-dry-weight'!AL$172</f>
        <v>0</v>
      </c>
      <c r="AS57" s="66">
        <f>'signal-per-mass-dry-weight'!AM57*100/'signal-per-mass-dry-weight'!AM$172</f>
        <v>0</v>
      </c>
      <c r="AT57" s="66">
        <f t="shared" si="9"/>
        <v>0</v>
      </c>
      <c r="AU57" s="115">
        <f t="shared" si="10"/>
        <v>0</v>
      </c>
      <c r="AV57" s="66">
        <f>'signal-per-mass-dry-weight'!AN57*100/'signal-per-mass-dry-weight'!AN$172</f>
        <v>0</v>
      </c>
      <c r="AW57" s="66">
        <f>'signal-per-mass-dry-weight'!AO57*100/'signal-per-mass-dry-weight'!AO$172</f>
        <v>0</v>
      </c>
      <c r="AX57" s="66">
        <f>'signal-per-mass-dry-weight'!AP57*100/'signal-per-mass-dry-weight'!AP$172</f>
        <v>0.00585121462681091</v>
      </c>
      <c r="AY57" s="66">
        <f>'signal-per-mass-dry-weight'!AQ57*100/'signal-per-mass-dry-weight'!AQ$172</f>
        <v>0.000108895820861956</v>
      </c>
      <c r="AZ57" s="66">
        <f>'signal-per-mass-dry-weight'!AR57*100/'signal-per-mass-dry-weight'!AR$172</f>
        <v>0</v>
      </c>
      <c r="BA57" s="66">
        <f t="shared" si="11"/>
        <v>0.00119202208953457</v>
      </c>
      <c r="BB57" s="115">
        <f t="shared" si="12"/>
        <v>0.00260499460647787</v>
      </c>
      <c r="BC57" s="66">
        <f>'signal-per-mass-dry-weight'!AS57*100/'signal-per-mass-dry-weight'!AS$172</f>
        <v>0</v>
      </c>
      <c r="BD57" s="66">
        <f>'signal-per-mass-dry-weight'!AT57*100/'signal-per-mass-dry-weight'!AT$172</f>
        <v>0</v>
      </c>
      <c r="BE57" s="66">
        <f>'signal-per-mass-dry-weight'!AU57*100/'signal-per-mass-dry-weight'!AU$172</f>
        <v>0.00102639888276244</v>
      </c>
      <c r="BF57" s="66">
        <f>'signal-per-mass-dry-weight'!AV57*100/'signal-per-mass-dry-weight'!AV$172</f>
        <v>0</v>
      </c>
      <c r="BG57" s="66">
        <f>'signal-per-mass-dry-weight'!AW57*100/'signal-per-mass-dry-weight'!AW$172</f>
        <v>0</v>
      </c>
      <c r="BH57" s="66">
        <f t="shared" si="13"/>
        <v>0.000205279776552488</v>
      </c>
      <c r="BI57" s="115">
        <f t="shared" si="14"/>
        <v>0.00045901953477733</v>
      </c>
      <c r="BJ57" s="66">
        <f>'signal-per-mass-dry-weight'!AX57*100/'signal-per-mass-dry-weight'!AX$172</f>
        <v>0</v>
      </c>
      <c r="BK57" s="66">
        <f>'signal-per-mass-dry-weight'!AY57*100/'signal-per-mass-dry-weight'!AY$172</f>
        <v>0</v>
      </c>
      <c r="BL57" s="66">
        <f>'signal-per-mass-dry-weight'!AZ57*100/'signal-per-mass-dry-weight'!AZ$172</f>
        <v>0</v>
      </c>
      <c r="BM57" s="66">
        <f>'signal-per-mass-dry-weight'!BA57*100/'signal-per-mass-dry-weight'!BA$172</f>
        <v>0</v>
      </c>
      <c r="BN57" s="66">
        <f>'signal-per-mass-dry-weight'!BB57*100/'signal-per-mass-dry-weight'!BB$172</f>
        <v>0</v>
      </c>
      <c r="BO57" s="66">
        <f t="shared" si="15"/>
        <v>0</v>
      </c>
      <c r="BP57" s="115">
        <f t="shared" si="16"/>
        <v>0</v>
      </c>
      <c r="BQ57" s="66">
        <f>'signal-per-mass-dry-weight'!BC57*100/'signal-per-mass-dry-weight'!BC$172</f>
        <v>0.00608710469328048</v>
      </c>
      <c r="BR57" s="66">
        <f>'signal-per-mass-dry-weight'!BD57*100/'signal-per-mass-dry-weight'!BD$172</f>
        <v>0</v>
      </c>
      <c r="BS57" s="66">
        <f>'signal-per-mass-dry-weight'!BE57*100/'signal-per-mass-dry-weight'!BE$172</f>
        <v>0</v>
      </c>
      <c r="BT57" s="66">
        <f>'signal-per-mass-dry-weight'!BF57*100/'signal-per-mass-dry-weight'!BF$172</f>
        <v>0</v>
      </c>
      <c r="BU57" s="66">
        <f>'signal-per-mass-dry-weight'!BG57*100/'signal-per-mass-dry-weight'!BG$172</f>
        <v>0</v>
      </c>
      <c r="BV57" s="66">
        <f t="shared" si="17"/>
        <v>0.0012174209386561</v>
      </c>
      <c r="BW57" s="115">
        <f t="shared" si="18"/>
        <v>0.00272223597606663</v>
      </c>
      <c r="BX57" s="66">
        <f>'signal-per-mass-dry-weight'!BH57*100/'signal-per-mass-dry-weight'!BH$172</f>
        <v>0</v>
      </c>
      <c r="BY57" s="66">
        <f>'signal-per-mass-dry-weight'!BI57*100/'signal-per-mass-dry-weight'!BI$172</f>
        <v>0.000500761582043524</v>
      </c>
      <c r="BZ57" s="66">
        <f>'signal-per-mass-dry-weight'!BJ57*100/'signal-per-mass-dry-weight'!BJ$172</f>
        <v>0.0249433587315731</v>
      </c>
      <c r="CA57" s="66">
        <f>'signal-per-mass-dry-weight'!BK57*100/'signal-per-mass-dry-weight'!BK$172</f>
        <v>0</v>
      </c>
      <c r="CB57" s="66">
        <f>'signal-per-mass-dry-weight'!BL57*100/'signal-per-mass-dry-weight'!BL$172</f>
        <v>0</v>
      </c>
      <c r="CC57" s="66">
        <f t="shared" si="19"/>
        <v>0.00508882406272332</v>
      </c>
      <c r="CD57" s="115">
        <f t="shared" si="20"/>
        <v>0.011101140203457</v>
      </c>
      <c r="CE57" s="121">
        <f>'signal-per-mass-dry-weight'!BM57*100/'signal-per-mass-dry-weight'!BM$172</f>
        <v>0</v>
      </c>
      <c r="CF57" s="66">
        <f>'signal-per-mass-dry-weight'!BN57*100/'signal-per-mass-dry-weight'!BN$172</f>
        <v>0</v>
      </c>
      <c r="CG57" s="66">
        <f>'signal-per-mass-dry-weight'!BO57*100/'signal-per-mass-dry-weight'!BO$172</f>
        <v>0.020628988023043</v>
      </c>
      <c r="CH57" s="66">
        <f>'signal-per-mass-dry-weight'!BP57*100/'signal-per-mass-dry-weight'!BP$172</f>
        <v>0</v>
      </c>
      <c r="CI57" s="66">
        <f>'signal-per-mass-dry-weight'!BQ57*100/'signal-per-mass-dry-weight'!BQ$172</f>
        <v>0</v>
      </c>
      <c r="CJ57" s="66">
        <f t="shared" si="21"/>
        <v>0.00412579760460861</v>
      </c>
      <c r="CK57" s="115">
        <f t="shared" si="22"/>
        <v>0.00922556390531064</v>
      </c>
      <c r="CL57" s="66">
        <f>'signal-per-mass-dry-weight'!BR57*100/'signal-per-mass-dry-weight'!BR$172</f>
        <v>0</v>
      </c>
      <c r="CM57" s="66">
        <f>'signal-per-mass-dry-weight'!BS57*100/'signal-per-mass-dry-weight'!BS$172</f>
        <v>0.000198499976624385</v>
      </c>
      <c r="CN57" s="66">
        <f>'signal-per-mass-dry-weight'!BT57*100/'signal-per-mass-dry-weight'!BT$172</f>
        <v>0</v>
      </c>
      <c r="CO57" s="66">
        <f>'signal-per-mass-dry-weight'!BU57*100/'signal-per-mass-dry-weight'!BU$172</f>
        <v>0</v>
      </c>
      <c r="CP57" s="66">
        <f>'signal-per-mass-dry-weight'!BV57*100/'signal-per-mass-dry-weight'!BV$172</f>
        <v>0.0108181897773873</v>
      </c>
      <c r="CQ57" s="66">
        <f t="shared" si="23"/>
        <v>0.00220333795080235</v>
      </c>
      <c r="CR57" s="115">
        <f t="shared" si="24"/>
        <v>0.00481661555641144</v>
      </c>
      <c r="CS57" s="66">
        <f>'signal-per-mass-dry-weight'!BW57*100/'signal-per-mass-dry-weight'!BW$172</f>
        <v>0</v>
      </c>
      <c r="CT57" s="66">
        <f>'signal-per-mass-dry-weight'!BX57*100/'signal-per-mass-dry-weight'!BX$172</f>
        <v>0.0275952936878879</v>
      </c>
      <c r="CU57" s="66">
        <f>'signal-per-mass-dry-weight'!BY57*100/'signal-per-mass-dry-weight'!BY$172</f>
        <v>0</v>
      </c>
      <c r="CV57" s="66">
        <f>'signal-per-mass-dry-weight'!BZ57*100/'signal-per-mass-dry-weight'!BZ$172</f>
        <v>0</v>
      </c>
      <c r="CW57" s="66">
        <f>'signal-per-mass-dry-weight'!CA57*100/'signal-per-mass-dry-weight'!CA$172</f>
        <v>0</v>
      </c>
      <c r="CX57" s="66">
        <f t="shared" si="25"/>
        <v>0.00551905873757759</v>
      </c>
      <c r="CY57" s="115">
        <f t="shared" si="26"/>
        <v>0.0123409905090377</v>
      </c>
      <c r="CZ57" s="66">
        <f>'signal-per-mass-dry-weight'!CB57*100/'signal-per-mass-dry-weight'!CB$172</f>
        <v>0</v>
      </c>
      <c r="DA57" s="66">
        <f>'signal-per-mass-dry-weight'!CC57*100/'signal-per-mass-dry-weight'!CC$172</f>
        <v>0</v>
      </c>
      <c r="DB57" s="66">
        <f>'signal-per-mass-dry-weight'!CD57*100/'signal-per-mass-dry-weight'!CD$172</f>
        <v>0</v>
      </c>
      <c r="DC57" s="66">
        <f>'signal-per-mass-dry-weight'!CE57*100/'signal-per-mass-dry-weight'!CE$172</f>
        <v>0</v>
      </c>
      <c r="DD57" s="66">
        <f>'signal-per-mass-dry-weight'!CF57*100/'signal-per-mass-dry-weight'!CF$172</f>
        <v>0</v>
      </c>
      <c r="DE57" s="66">
        <f t="shared" si="27"/>
        <v>0</v>
      </c>
      <c r="DF57" s="115">
        <f t="shared" si="28"/>
        <v>0</v>
      </c>
      <c r="DG57" s="66">
        <f>'signal-per-mass-dry-weight'!CG57*100/'signal-per-mass-dry-weight'!CG$172</f>
        <v>0</v>
      </c>
      <c r="DH57" s="66">
        <f>'signal-per-mass-dry-weight'!CH57*100/'signal-per-mass-dry-weight'!CH$172</f>
        <v>0</v>
      </c>
      <c r="DI57" s="66">
        <f>'signal-per-mass-dry-weight'!CI57*100/'signal-per-mass-dry-weight'!CI$172</f>
        <v>0</v>
      </c>
      <c r="DJ57" s="66">
        <f>'signal-per-mass-dry-weight'!CJ57*100/'signal-per-mass-dry-weight'!CJ$172</f>
        <v>0.000268429133195181</v>
      </c>
      <c r="DK57" s="66">
        <f>'signal-per-mass-dry-weight'!CK57*100/'signal-per-mass-dry-weight'!CK$172</f>
        <v>0</v>
      </c>
      <c r="DL57" s="66">
        <f t="shared" si="29"/>
        <v>5.36858266390363e-5</v>
      </c>
      <c r="DM57" s="115">
        <f t="shared" si="30"/>
        <v>0.000120045157793154</v>
      </c>
      <c r="DN57" s="66">
        <f>'signal-per-mass-dry-weight'!CL57*100/'signal-per-mass-dry-weight'!CL$172</f>
        <v>0</v>
      </c>
      <c r="DO57" s="66">
        <f>'signal-per-mass-dry-weight'!CM57*100/'signal-per-mass-dry-weight'!CM$172</f>
        <v>0</v>
      </c>
      <c r="DP57" s="66">
        <f>'signal-per-mass-dry-weight'!CN57*100/'signal-per-mass-dry-weight'!CN$172</f>
        <v>0.0172522808256767</v>
      </c>
      <c r="DQ57" s="66">
        <f>'signal-per-mass-dry-weight'!CO57*100/'signal-per-mass-dry-weight'!CO$172</f>
        <v>0</v>
      </c>
      <c r="DR57" s="66">
        <f>'signal-per-mass-dry-weight'!CP57*100/'signal-per-mass-dry-weight'!CP$172</f>
        <v>0</v>
      </c>
      <c r="DS57" s="66">
        <f t="shared" si="31"/>
        <v>0.00345045616513535</v>
      </c>
      <c r="DT57" s="115">
        <f t="shared" si="32"/>
        <v>0.00771545453862588</v>
      </c>
      <c r="DU57" s="66">
        <f>'signal-per-mass-dry-weight'!CQ57*100/'signal-per-mass-dry-weight'!CQ$172</f>
        <v>0</v>
      </c>
      <c r="DV57" s="66">
        <f>'signal-per-mass-dry-weight'!CR57*100/'signal-per-mass-dry-weight'!CR$172</f>
        <v>0.000647217325771985</v>
      </c>
      <c r="DW57" s="66">
        <f>'signal-per-mass-dry-weight'!CS57*100/'signal-per-mass-dry-weight'!CS$172</f>
        <v>0</v>
      </c>
      <c r="DX57" s="66">
        <f>'signal-per-mass-dry-weight'!CT57*100/'signal-per-mass-dry-weight'!CT$172</f>
        <v>0</v>
      </c>
      <c r="DY57" s="66">
        <f>'signal-per-mass-dry-weight'!CU57*100/'signal-per-mass-dry-weight'!CU$172</f>
        <v>0</v>
      </c>
      <c r="DZ57" s="66">
        <f t="shared" si="33"/>
        <v>0.000129443465154397</v>
      </c>
      <c r="EA57" s="115">
        <f t="shared" si="34"/>
        <v>0.000289444387328357</v>
      </c>
      <c r="EB57" s="66">
        <f>'signal-per-mass-dry-weight'!CV57*100/'signal-per-mass-dry-weight'!CV$172</f>
        <v>0</v>
      </c>
      <c r="EC57" s="66">
        <f>'signal-per-mass-dry-weight'!CW57*100/'signal-per-mass-dry-weight'!CW$172</f>
        <v>0.000150724945222549</v>
      </c>
      <c r="ED57" s="66">
        <f>'signal-per-mass-dry-weight'!CX57*100/'signal-per-mass-dry-weight'!CX$172</f>
        <v>0</v>
      </c>
      <c r="EE57" s="66">
        <f>'signal-per-mass-dry-weight'!CY57*100/'signal-per-mass-dry-weight'!CY$172</f>
        <v>0</v>
      </c>
      <c r="EF57" s="66">
        <f>'signal-per-mass-dry-weight'!CZ57*100/'signal-per-mass-dry-weight'!CZ$172</f>
        <v>0.00656247710974094</v>
      </c>
      <c r="EG57" s="66">
        <f t="shared" si="35"/>
        <v>0.0013426404109927</v>
      </c>
      <c r="EH57" s="115">
        <f t="shared" si="36"/>
        <v>0.00291870722490425</v>
      </c>
    </row>
    <row r="58" spans="1:138">
      <c r="A58" s="74" t="s">
        <v>525</v>
      </c>
      <c r="B58" s="75"/>
      <c r="C58" s="74" t="s">
        <v>525</v>
      </c>
      <c r="D58" s="97"/>
      <c r="E58" s="97"/>
      <c r="F58" s="97"/>
      <c r="G58" s="82">
        <f>'signal-per-mass-dry-weight'!G58*100/'signal-per-mass-dry-weight'!G$172</f>
        <v>0.020040801828714</v>
      </c>
      <c r="H58" s="82">
        <f>'signal-per-mass-dry-weight'!H58*100/'signal-per-mass-dry-weight'!H$172</f>
        <v>0</v>
      </c>
      <c r="I58" s="82">
        <f>'signal-per-mass-dry-weight'!I58*100/'signal-per-mass-dry-weight'!I$172</f>
        <v>0.00279328584978467</v>
      </c>
      <c r="J58" s="82">
        <f>'signal-per-mass-dry-weight'!J58*100/'signal-per-mass-dry-weight'!J$172</f>
        <v>0.0146553000221325</v>
      </c>
      <c r="K58" s="82">
        <f>'signal-per-mass-dry-weight'!K58*100/'signal-per-mass-dry-weight'!K$172</f>
        <v>0.0100057256731599</v>
      </c>
      <c r="L58" s="82">
        <f>'signal-per-mass-dry-weight'!L58*100/'signal-per-mass-dry-weight'!L$172</f>
        <v>0.0120830152829172</v>
      </c>
      <c r="M58" s="82">
        <f>'signal-per-mass-dry-weight'!M58*100/'signal-per-mass-dry-weight'!M$172</f>
        <v>0.0387736647385494</v>
      </c>
      <c r="N58" s="82">
        <f>'signal-per-mass-dry-weight'!N58*100/'signal-per-mass-dry-weight'!N$172</f>
        <v>0.00380836987062448</v>
      </c>
      <c r="O58" s="82">
        <f>'signal-per-mass-dry-weight'!O58*100/'signal-per-mass-dry-weight'!O$172</f>
        <v>0.0168724050803569</v>
      </c>
      <c r="P58" s="82">
        <f>'signal-per-mass-dry-weight'!P58*100/'signal-per-mass-dry-weight'!P$172</f>
        <v>0.00287057343658423</v>
      </c>
      <c r="Q58" s="116">
        <f t="shared" si="0"/>
        <v>0.0121903141782823</v>
      </c>
      <c r="R58" s="117">
        <f t="shared" si="1"/>
        <v>0.0115234505481259</v>
      </c>
      <c r="S58" s="66">
        <f t="shared" si="2"/>
        <v>0.94529561581403</v>
      </c>
      <c r="T58" s="82">
        <f>'signal-per-mass-dry-weight'!T58*100/'signal-per-mass-dry-weight'!T$172</f>
        <v>0.00347757936732771</v>
      </c>
      <c r="U58" s="82">
        <f>'signal-per-mass-dry-weight'!U58*100/'signal-per-mass-dry-weight'!U$172</f>
        <v>0</v>
      </c>
      <c r="V58" s="82">
        <f>'signal-per-mass-dry-weight'!V58*100/'signal-per-mass-dry-weight'!V$172</f>
        <v>0.006290339866469</v>
      </c>
      <c r="W58" s="82">
        <f>'signal-per-mass-dry-weight'!W58*100/'signal-per-mass-dry-weight'!W$172</f>
        <v>0.0351480429474321</v>
      </c>
      <c r="X58" s="82">
        <f>'signal-per-mass-dry-weight'!X58*100/'signal-per-mass-dry-weight'!X$172</f>
        <v>0.00269314047687178</v>
      </c>
      <c r="Y58" s="116">
        <f t="shared" si="3"/>
        <v>0.00952182053162012</v>
      </c>
      <c r="Z58" s="117">
        <f t="shared" si="4"/>
        <v>0.0144997804412044</v>
      </c>
      <c r="AA58" s="82">
        <f>'signal-per-mass-dry-weight'!Y58*100/'signal-per-mass-dry-weight'!Y$172</f>
        <v>0.00888076588766838</v>
      </c>
      <c r="AB58" s="82">
        <f>'signal-per-mass-dry-weight'!Z58*100/'signal-per-mass-dry-weight'!Z$172</f>
        <v>0.0204342078064303</v>
      </c>
      <c r="AC58" s="82">
        <f>'signal-per-mass-dry-weight'!AA58*100/'signal-per-mass-dry-weight'!AA$172</f>
        <v>0.0159924123177711</v>
      </c>
      <c r="AD58" s="82">
        <f>'signal-per-mass-dry-weight'!AB58*100/'signal-per-mass-dry-weight'!AB$172</f>
        <v>0</v>
      </c>
      <c r="AE58" s="82">
        <f>'signal-per-mass-dry-weight'!AC58*100/'signal-per-mass-dry-weight'!AC$172</f>
        <v>0.0124236042814952</v>
      </c>
      <c r="AF58" s="116">
        <f t="shared" si="5"/>
        <v>0.011546198058673</v>
      </c>
      <c r="AG58" s="117">
        <f t="shared" si="6"/>
        <v>0.0077452339935959</v>
      </c>
      <c r="AH58" s="82">
        <f>'signal-per-mass-dry-weight'!AD58*100/'signal-per-mass-dry-weight'!AD$172</f>
        <v>0</v>
      </c>
      <c r="AI58" s="82">
        <f>'signal-per-mass-dry-weight'!AE58*100/'signal-per-mass-dry-weight'!AE$172</f>
        <v>0.086860268604625</v>
      </c>
      <c r="AJ58" s="82">
        <f>'signal-per-mass-dry-weight'!AF58*100/'signal-per-mass-dry-weight'!AF$172</f>
        <v>0.0986694253977698</v>
      </c>
      <c r="AK58" s="82">
        <f>'signal-per-mass-dry-weight'!AG58*100/'signal-per-mass-dry-weight'!AG$172</f>
        <v>0.0275347073806193</v>
      </c>
      <c r="AL58" s="82">
        <f>'signal-per-mass-dry-weight'!AH58*100/'signal-per-mass-dry-weight'!AH$172</f>
        <v>0.0552611459032268</v>
      </c>
      <c r="AM58" s="116">
        <f t="shared" si="7"/>
        <v>0.0536651094572482</v>
      </c>
      <c r="AN58" s="117">
        <f t="shared" si="8"/>
        <v>0.0409041448455275</v>
      </c>
      <c r="AO58" s="82">
        <f>'signal-per-mass-dry-weight'!AI58*100/'signal-per-mass-dry-weight'!AI$172</f>
        <v>0.00166334948956034</v>
      </c>
      <c r="AP58" s="82">
        <f>'signal-per-mass-dry-weight'!AJ58*100/'signal-per-mass-dry-weight'!AJ$172</f>
        <v>0.000505564199441592</v>
      </c>
      <c r="AQ58" s="82">
        <f>'signal-per-mass-dry-weight'!AK58*100/'signal-per-mass-dry-weight'!AK$172</f>
        <v>0.0100224124147188</v>
      </c>
      <c r="AR58" s="82">
        <f>'signal-per-mass-dry-weight'!AL58*100/'signal-per-mass-dry-weight'!AL$172</f>
        <v>0.0135954568734677</v>
      </c>
      <c r="AS58" s="82">
        <f>'signal-per-mass-dry-weight'!AM58*100/'signal-per-mass-dry-weight'!AM$172</f>
        <v>0.00448420570386798</v>
      </c>
      <c r="AT58" s="116">
        <f t="shared" si="9"/>
        <v>0.00605419773621129</v>
      </c>
      <c r="AU58" s="117">
        <f t="shared" si="10"/>
        <v>0.00559350235858718</v>
      </c>
      <c r="AV58" s="82">
        <f>'signal-per-mass-dry-weight'!AN58*100/'signal-per-mass-dry-weight'!AN$172</f>
        <v>0.00635674176277112</v>
      </c>
      <c r="AW58" s="82">
        <f>'signal-per-mass-dry-weight'!AO58*100/'signal-per-mass-dry-weight'!AO$172</f>
        <v>0.0380643591553924</v>
      </c>
      <c r="AX58" s="82">
        <f>'signal-per-mass-dry-weight'!AP58*100/'signal-per-mass-dry-weight'!AP$172</f>
        <v>0.0258585936733256</v>
      </c>
      <c r="AY58" s="82">
        <f>'signal-per-mass-dry-weight'!AQ58*100/'signal-per-mass-dry-weight'!AQ$172</f>
        <v>0.00642485343085547</v>
      </c>
      <c r="AZ58" s="82">
        <f>'signal-per-mass-dry-weight'!AR58*100/'signal-per-mass-dry-weight'!AR$172</f>
        <v>0.000188421358341777</v>
      </c>
      <c r="BA58" s="116">
        <f t="shared" si="11"/>
        <v>0.0153785938761373</v>
      </c>
      <c r="BB58" s="117">
        <f t="shared" si="12"/>
        <v>0.0159434858695631</v>
      </c>
      <c r="BC58" s="82">
        <f>'signal-per-mass-dry-weight'!AS58*100/'signal-per-mass-dry-weight'!AS$172</f>
        <v>0.0057334050187466</v>
      </c>
      <c r="BD58" s="82">
        <f>'signal-per-mass-dry-weight'!AT58*100/'signal-per-mass-dry-weight'!AT$172</f>
        <v>0</v>
      </c>
      <c r="BE58" s="82">
        <f>'signal-per-mass-dry-weight'!AU58*100/'signal-per-mass-dry-weight'!AU$172</f>
        <v>0.00494537643512812</v>
      </c>
      <c r="BF58" s="82">
        <f>'signal-per-mass-dry-weight'!AV58*100/'signal-per-mass-dry-weight'!AV$172</f>
        <v>0.0182913246918826</v>
      </c>
      <c r="BG58" s="82">
        <f>'signal-per-mass-dry-weight'!AW58*100/'signal-per-mass-dry-weight'!AW$172</f>
        <v>0</v>
      </c>
      <c r="BH58" s="116">
        <f t="shared" si="13"/>
        <v>0.00579402122915147</v>
      </c>
      <c r="BI58" s="117">
        <f t="shared" si="14"/>
        <v>0.00748411367762901</v>
      </c>
      <c r="BJ58" s="82">
        <f>'signal-per-mass-dry-weight'!AX58*100/'signal-per-mass-dry-weight'!AX$172</f>
        <v>0.0090760118499781</v>
      </c>
      <c r="BK58" s="82">
        <f>'signal-per-mass-dry-weight'!AY58*100/'signal-per-mass-dry-weight'!AY$172</f>
        <v>0.0895934571713462</v>
      </c>
      <c r="BL58" s="82">
        <f>'signal-per-mass-dry-weight'!AZ58*100/'signal-per-mass-dry-weight'!AZ$172</f>
        <v>0.0452889061678379</v>
      </c>
      <c r="BM58" s="82">
        <f>'signal-per-mass-dry-weight'!BA58*100/'signal-per-mass-dry-weight'!BA$172</f>
        <v>0.0415530500757558</v>
      </c>
      <c r="BN58" s="82">
        <f>'signal-per-mass-dry-weight'!BB58*100/'signal-per-mass-dry-weight'!BB$172</f>
        <v>0</v>
      </c>
      <c r="BO58" s="116">
        <f t="shared" si="15"/>
        <v>0.0371022850529836</v>
      </c>
      <c r="BP58" s="117">
        <f t="shared" si="16"/>
        <v>0.0353702020446874</v>
      </c>
      <c r="BQ58" s="82">
        <f>'signal-per-mass-dry-weight'!BC58*100/'signal-per-mass-dry-weight'!BC$172</f>
        <v>0.0516807123958911</v>
      </c>
      <c r="BR58" s="82">
        <f>'signal-per-mass-dry-weight'!BD58*100/'signal-per-mass-dry-weight'!BD$172</f>
        <v>0.0145650664898931</v>
      </c>
      <c r="BS58" s="82">
        <f>'signal-per-mass-dry-weight'!BE58*100/'signal-per-mass-dry-weight'!BE$172</f>
        <v>0.00900729938355799</v>
      </c>
      <c r="BT58" s="82">
        <f>'signal-per-mass-dry-weight'!BF58*100/'signal-per-mass-dry-weight'!BF$172</f>
        <v>0</v>
      </c>
      <c r="BU58" s="82">
        <f>'signal-per-mass-dry-weight'!BG58*100/'signal-per-mass-dry-weight'!BG$172</f>
        <v>0.00786300485694956</v>
      </c>
      <c r="BV58" s="116">
        <f t="shared" si="17"/>
        <v>0.0166232166252583</v>
      </c>
      <c r="BW58" s="117">
        <f t="shared" si="18"/>
        <v>0.0202752239711177</v>
      </c>
      <c r="BX58" s="82">
        <f>'signal-per-mass-dry-weight'!BH58*100/'signal-per-mass-dry-weight'!BH$172</f>
        <v>0</v>
      </c>
      <c r="BY58" s="82">
        <f>'signal-per-mass-dry-weight'!BI58*100/'signal-per-mass-dry-weight'!BI$172</f>
        <v>0.000500761582043524</v>
      </c>
      <c r="BZ58" s="82">
        <f>'signal-per-mass-dry-weight'!BJ58*100/'signal-per-mass-dry-weight'!BJ$172</f>
        <v>0.0504950920663552</v>
      </c>
      <c r="CA58" s="82">
        <f>'signal-per-mass-dry-weight'!BK58*100/'signal-per-mass-dry-weight'!BK$172</f>
        <v>0.0871195064386767</v>
      </c>
      <c r="CB58" s="82">
        <f>'signal-per-mass-dry-weight'!BL58*100/'signal-per-mass-dry-weight'!BL$172</f>
        <v>0.0814519896955646</v>
      </c>
      <c r="CC58" s="116">
        <f t="shared" si="19"/>
        <v>0.043913469956528</v>
      </c>
      <c r="CD58" s="117">
        <f t="shared" si="20"/>
        <v>0.0422264013808965</v>
      </c>
      <c r="CE58" s="122">
        <f>'signal-per-mass-dry-weight'!BM58*100/'signal-per-mass-dry-weight'!BM$172</f>
        <v>0</v>
      </c>
      <c r="CF58" s="82">
        <f>'signal-per-mass-dry-weight'!BN58*100/'signal-per-mass-dry-weight'!BN$172</f>
        <v>0</v>
      </c>
      <c r="CG58" s="82">
        <f>'signal-per-mass-dry-weight'!BO58*100/'signal-per-mass-dry-weight'!BO$172</f>
        <v>0.0523658926738785</v>
      </c>
      <c r="CH58" s="82">
        <f>'signal-per-mass-dry-weight'!BP58*100/'signal-per-mass-dry-weight'!BP$172</f>
        <v>0</v>
      </c>
      <c r="CI58" s="82">
        <f>'signal-per-mass-dry-weight'!BQ58*100/'signal-per-mass-dry-weight'!BQ$172</f>
        <v>0.00397888113427606</v>
      </c>
      <c r="CJ58" s="116">
        <f t="shared" si="21"/>
        <v>0.0112689547616309</v>
      </c>
      <c r="CK58" s="117">
        <f t="shared" si="22"/>
        <v>0.0230384000286176</v>
      </c>
      <c r="CL58" s="82">
        <f>'signal-per-mass-dry-weight'!BR58*100/'signal-per-mass-dry-weight'!BR$172</f>
        <v>0.0700071567328391</v>
      </c>
      <c r="CM58" s="82">
        <f>'signal-per-mass-dry-weight'!BS58*100/'signal-per-mass-dry-weight'!BS$172</f>
        <v>0.0085354989948486</v>
      </c>
      <c r="CN58" s="82">
        <f>'signal-per-mass-dry-weight'!BT58*100/'signal-per-mass-dry-weight'!BT$172</f>
        <v>0.0272506550186307</v>
      </c>
      <c r="CO58" s="82">
        <f>'signal-per-mass-dry-weight'!BU58*100/'signal-per-mass-dry-weight'!BU$172</f>
        <v>0</v>
      </c>
      <c r="CP58" s="82">
        <f>'signal-per-mass-dry-weight'!BV58*100/'signal-per-mass-dry-weight'!BV$172</f>
        <v>0.0860303663249376</v>
      </c>
      <c r="CQ58" s="116">
        <f t="shared" si="23"/>
        <v>0.0383647354142512</v>
      </c>
      <c r="CR58" s="117">
        <f t="shared" si="24"/>
        <v>0.0379421080358855</v>
      </c>
      <c r="CS58" s="82">
        <f>'signal-per-mass-dry-weight'!BW58*100/'signal-per-mass-dry-weight'!BW$172</f>
        <v>0.000864347942949373</v>
      </c>
      <c r="CT58" s="82">
        <f>'signal-per-mass-dry-weight'!BX58*100/'signal-per-mass-dry-weight'!BX$172</f>
        <v>0.0625633757656696</v>
      </c>
      <c r="CU58" s="82">
        <f>'signal-per-mass-dry-weight'!BY58*100/'signal-per-mass-dry-weight'!BY$172</f>
        <v>0.239853016092581</v>
      </c>
      <c r="CV58" s="82">
        <f>'signal-per-mass-dry-weight'!BZ58*100/'signal-per-mass-dry-weight'!BZ$172</f>
        <v>0</v>
      </c>
      <c r="CW58" s="82">
        <f>'signal-per-mass-dry-weight'!CA58*100/'signal-per-mass-dry-weight'!CA$172</f>
        <v>0.00861840436892107</v>
      </c>
      <c r="CX58" s="116">
        <f t="shared" si="25"/>
        <v>0.0623798288340241</v>
      </c>
      <c r="CY58" s="117">
        <f t="shared" si="26"/>
        <v>0.102545665535319</v>
      </c>
      <c r="CZ58" s="82">
        <f>'signal-per-mass-dry-weight'!CB58*100/'signal-per-mass-dry-weight'!CB$172</f>
        <v>0.0592716202667393</v>
      </c>
      <c r="DA58" s="82">
        <f>'signal-per-mass-dry-weight'!CC58*100/'signal-per-mass-dry-weight'!CC$172</f>
        <v>0</v>
      </c>
      <c r="DB58" s="82">
        <f>'signal-per-mass-dry-weight'!CD58*100/'signal-per-mass-dry-weight'!CD$172</f>
        <v>0.0234189880113012</v>
      </c>
      <c r="DC58" s="82">
        <f>'signal-per-mass-dry-weight'!CE58*100/'signal-per-mass-dry-weight'!CE$172</f>
        <v>0.0540903219257407</v>
      </c>
      <c r="DD58" s="82">
        <f>'signal-per-mass-dry-weight'!CF58*100/'signal-per-mass-dry-weight'!CF$172</f>
        <v>0</v>
      </c>
      <c r="DE58" s="116">
        <f t="shared" si="27"/>
        <v>0.0273561860407562</v>
      </c>
      <c r="DF58" s="117">
        <f t="shared" si="28"/>
        <v>0.0284847868215033</v>
      </c>
      <c r="DG58" s="82">
        <f>'signal-per-mass-dry-weight'!CG58*100/'signal-per-mass-dry-weight'!CG$172</f>
        <v>0</v>
      </c>
      <c r="DH58" s="82">
        <f>'signal-per-mass-dry-weight'!CH58*100/'signal-per-mass-dry-weight'!CH$172</f>
        <v>0.0751335077882434</v>
      </c>
      <c r="DI58" s="82">
        <f>'signal-per-mass-dry-weight'!CI58*100/'signal-per-mass-dry-weight'!CI$172</f>
        <v>0.000483220159348165</v>
      </c>
      <c r="DJ58" s="82">
        <f>'signal-per-mass-dry-weight'!CJ58*100/'signal-per-mass-dry-weight'!CJ$172</f>
        <v>0.0195953267232484</v>
      </c>
      <c r="DK58" s="82">
        <f>'signal-per-mass-dry-weight'!CK58*100/'signal-per-mass-dry-weight'!CK$172</f>
        <v>0.0247469275822007</v>
      </c>
      <c r="DL58" s="116">
        <f t="shared" si="29"/>
        <v>0.0239917964506081</v>
      </c>
      <c r="DM58" s="117">
        <f t="shared" si="30"/>
        <v>0.0306742288566514</v>
      </c>
      <c r="DN58" s="82">
        <f>'signal-per-mass-dry-weight'!CL58*100/'signal-per-mass-dry-weight'!CL$172</f>
        <v>0.00804921321886351</v>
      </c>
      <c r="DO58" s="82">
        <f>'signal-per-mass-dry-weight'!CM58*100/'signal-per-mass-dry-weight'!CM$172</f>
        <v>0</v>
      </c>
      <c r="DP58" s="82">
        <f>'signal-per-mass-dry-weight'!CN58*100/'signal-per-mass-dry-weight'!CN$172</f>
        <v>0.0172522808256767</v>
      </c>
      <c r="DQ58" s="82">
        <f>'signal-per-mass-dry-weight'!CO58*100/'signal-per-mass-dry-weight'!CO$172</f>
        <v>0.0361181062075902</v>
      </c>
      <c r="DR58" s="82">
        <f>'signal-per-mass-dry-weight'!CP58*100/'signal-per-mass-dry-weight'!CP$172</f>
        <v>0.00713423432746907</v>
      </c>
      <c r="DS58" s="116">
        <f t="shared" si="31"/>
        <v>0.0137107669159199</v>
      </c>
      <c r="DT58" s="117">
        <f t="shared" si="32"/>
        <v>0.0139456110970381</v>
      </c>
      <c r="DU58" s="82">
        <f>'signal-per-mass-dry-weight'!CQ58*100/'signal-per-mass-dry-weight'!CQ$172</f>
        <v>0.023442367905823</v>
      </c>
      <c r="DV58" s="82">
        <f>'signal-per-mass-dry-weight'!CR58*100/'signal-per-mass-dry-weight'!CR$172</f>
        <v>0.0640745152514271</v>
      </c>
      <c r="DW58" s="82">
        <f>'signal-per-mass-dry-weight'!CS58*100/'signal-per-mass-dry-weight'!CS$172</f>
        <v>0.000751292146125049</v>
      </c>
      <c r="DX58" s="82">
        <f>'signal-per-mass-dry-weight'!CT58*100/'signal-per-mass-dry-weight'!CT$172</f>
        <v>0.014796812552019</v>
      </c>
      <c r="DY58" s="82">
        <f>'signal-per-mass-dry-weight'!CU58*100/'signal-per-mass-dry-weight'!CU$172</f>
        <v>0.12087403257574</v>
      </c>
      <c r="DZ58" s="116">
        <f t="shared" si="33"/>
        <v>0.0447878040862268</v>
      </c>
      <c r="EA58" s="117">
        <f t="shared" si="34"/>
        <v>0.0486194225493155</v>
      </c>
      <c r="EB58" s="82">
        <f>'signal-per-mass-dry-weight'!CV58*100/'signal-per-mass-dry-weight'!CV$172</f>
        <v>0.00663664952550406</v>
      </c>
      <c r="EC58" s="82">
        <f>'signal-per-mass-dry-weight'!CW58*100/'signal-per-mass-dry-weight'!CW$172</f>
        <v>0.00738552231590495</v>
      </c>
      <c r="ED58" s="82">
        <f>'signal-per-mass-dry-weight'!CX58*100/'signal-per-mass-dry-weight'!CX$172</f>
        <v>0.0319954549993704</v>
      </c>
      <c r="EE58" s="82">
        <f>'signal-per-mass-dry-weight'!CY58*100/'signal-per-mass-dry-weight'!CY$172</f>
        <v>0.0676087406296882</v>
      </c>
      <c r="EF58" s="82">
        <f>'signal-per-mass-dry-weight'!CZ58*100/'signal-per-mass-dry-weight'!CZ$172</f>
        <v>0.043696493925836</v>
      </c>
      <c r="EG58" s="116">
        <f t="shared" si="35"/>
        <v>0.0314645722792607</v>
      </c>
      <c r="EH58" s="117">
        <f t="shared" si="36"/>
        <v>0.0257513545506775</v>
      </c>
    </row>
    <row r="59" spans="1:138">
      <c r="A59">
        <f>'imported data from Web Calc'!A62</f>
        <v>494.3</v>
      </c>
      <c r="B59" t="str">
        <f>'imported data from Web Calc'!B62</f>
        <v>C24H48O7PN</v>
      </c>
      <c r="C59" s="61" t="str">
        <f>'imported data from Web Calc'!C62</f>
        <v>LPC(16:1)</v>
      </c>
      <c r="D59" s="96"/>
      <c r="E59" s="96"/>
      <c r="F59" s="96"/>
      <c r="G59" s="66">
        <f>'signal-per-mass-dry-weight'!G59*100/'signal-per-mass-dry-weight'!G$172</f>
        <v>0</v>
      </c>
      <c r="H59" s="66">
        <f>'signal-per-mass-dry-weight'!H59*100/'signal-per-mass-dry-weight'!H$172</f>
        <v>0</v>
      </c>
      <c r="I59" s="66">
        <f>'signal-per-mass-dry-weight'!I59*100/'signal-per-mass-dry-weight'!I$172</f>
        <v>0</v>
      </c>
      <c r="J59" s="66">
        <f>'signal-per-mass-dry-weight'!J59*100/'signal-per-mass-dry-weight'!J$172</f>
        <v>0</v>
      </c>
      <c r="K59" s="66">
        <f>'signal-per-mass-dry-weight'!K59*100/'signal-per-mass-dry-weight'!K$172</f>
        <v>0</v>
      </c>
      <c r="L59" s="66">
        <f>'signal-per-mass-dry-weight'!L59*100/'signal-per-mass-dry-weight'!L$172</f>
        <v>0</v>
      </c>
      <c r="M59" s="66">
        <f>'signal-per-mass-dry-weight'!M59*100/'signal-per-mass-dry-weight'!M$172</f>
        <v>0</v>
      </c>
      <c r="N59" s="66">
        <f>'signal-per-mass-dry-weight'!N59*100/'signal-per-mass-dry-weight'!N$172</f>
        <v>0.00220524295647165</v>
      </c>
      <c r="O59" s="66">
        <f>'signal-per-mass-dry-weight'!O59*100/'signal-per-mass-dry-weight'!O$172</f>
        <v>0</v>
      </c>
      <c r="P59" s="66">
        <f>'signal-per-mass-dry-weight'!P59*100/'signal-per-mass-dry-weight'!P$172</f>
        <v>0</v>
      </c>
      <c r="Q59" s="66">
        <f t="shared" si="0"/>
        <v>0.000220524295647165</v>
      </c>
      <c r="R59" s="115">
        <f t="shared" si="1"/>
        <v>0.000697359053649398</v>
      </c>
      <c r="S59" s="66">
        <f t="shared" si="2"/>
        <v>3.16227766016838</v>
      </c>
      <c r="T59" s="66">
        <f>'signal-per-mass-dry-weight'!T59*100/'signal-per-mass-dry-weight'!T$172</f>
        <v>0.000565248606632331</v>
      </c>
      <c r="U59" s="66">
        <f>'signal-per-mass-dry-weight'!U59*100/'signal-per-mass-dry-weight'!U$172</f>
        <v>0</v>
      </c>
      <c r="V59" s="66">
        <f>'signal-per-mass-dry-weight'!V59*100/'signal-per-mass-dry-weight'!V$172</f>
        <v>0</v>
      </c>
      <c r="W59" s="66">
        <f>'signal-per-mass-dry-weight'!W59*100/'signal-per-mass-dry-weight'!W$172</f>
        <v>0</v>
      </c>
      <c r="X59" s="66">
        <f>'signal-per-mass-dry-weight'!X59*100/'signal-per-mass-dry-weight'!X$172</f>
        <v>0</v>
      </c>
      <c r="Y59" s="66">
        <f t="shared" si="3"/>
        <v>0.000113049721326466</v>
      </c>
      <c r="Z59" s="115">
        <f t="shared" si="4"/>
        <v>0.000252786861723386</v>
      </c>
      <c r="AA59" s="66">
        <f>'signal-per-mass-dry-weight'!Y59*100/'signal-per-mass-dry-weight'!Y$172</f>
        <v>0</v>
      </c>
      <c r="AB59" s="66">
        <f>'signal-per-mass-dry-weight'!Z59*100/'signal-per-mass-dry-weight'!Z$172</f>
        <v>0.000848965903380119</v>
      </c>
      <c r="AC59" s="66">
        <f>'signal-per-mass-dry-weight'!AA59*100/'signal-per-mass-dry-weight'!AA$172</f>
        <v>0</v>
      </c>
      <c r="AD59" s="66">
        <f>'signal-per-mass-dry-weight'!AB59*100/'signal-per-mass-dry-weight'!AB$172</f>
        <v>0</v>
      </c>
      <c r="AE59" s="66">
        <f>'signal-per-mass-dry-weight'!AC59*100/'signal-per-mass-dry-weight'!AC$172</f>
        <v>0</v>
      </c>
      <c r="AF59" s="66">
        <f t="shared" si="5"/>
        <v>0.000169793180676024</v>
      </c>
      <c r="AG59" s="115">
        <f t="shared" si="6"/>
        <v>0.000379669094107493</v>
      </c>
      <c r="AH59" s="66">
        <f>'signal-per-mass-dry-weight'!AD59*100/'signal-per-mass-dry-weight'!AD$172</f>
        <v>0</v>
      </c>
      <c r="AI59" s="66">
        <f>'signal-per-mass-dry-weight'!AE59*100/'signal-per-mass-dry-weight'!AE$172</f>
        <v>0</v>
      </c>
      <c r="AJ59" s="66">
        <f>'signal-per-mass-dry-weight'!AF59*100/'signal-per-mass-dry-weight'!AF$172</f>
        <v>0</v>
      </c>
      <c r="AK59" s="66">
        <f>'signal-per-mass-dry-weight'!AG59*100/'signal-per-mass-dry-weight'!AG$172</f>
        <v>0</v>
      </c>
      <c r="AL59" s="66">
        <f>'signal-per-mass-dry-weight'!AH59*100/'signal-per-mass-dry-weight'!AH$172</f>
        <v>0</v>
      </c>
      <c r="AM59" s="66">
        <f t="shared" si="7"/>
        <v>0</v>
      </c>
      <c r="AN59" s="115">
        <f t="shared" si="8"/>
        <v>0</v>
      </c>
      <c r="AO59" s="66">
        <f>'signal-per-mass-dry-weight'!AI59*100/'signal-per-mass-dry-weight'!AI$172</f>
        <v>0</v>
      </c>
      <c r="AP59" s="66">
        <f>'signal-per-mass-dry-weight'!AJ59*100/'signal-per-mass-dry-weight'!AJ$172</f>
        <v>0</v>
      </c>
      <c r="AQ59" s="66">
        <f>'signal-per-mass-dry-weight'!AK59*100/'signal-per-mass-dry-weight'!AK$172</f>
        <v>0</v>
      </c>
      <c r="AR59" s="66">
        <f>'signal-per-mass-dry-weight'!AL59*100/'signal-per-mass-dry-weight'!AL$172</f>
        <v>0</v>
      </c>
      <c r="AS59" s="66">
        <f>'signal-per-mass-dry-weight'!AM59*100/'signal-per-mass-dry-weight'!AM$172</f>
        <v>0</v>
      </c>
      <c r="AT59" s="66">
        <f t="shared" si="9"/>
        <v>0</v>
      </c>
      <c r="AU59" s="115">
        <f t="shared" si="10"/>
        <v>0</v>
      </c>
      <c r="AV59" s="66">
        <f>'signal-per-mass-dry-weight'!AN59*100/'signal-per-mass-dry-weight'!AN$172</f>
        <v>0</v>
      </c>
      <c r="AW59" s="66">
        <f>'signal-per-mass-dry-weight'!AO59*100/'signal-per-mass-dry-weight'!AO$172</f>
        <v>0</v>
      </c>
      <c r="AX59" s="66">
        <f>'signal-per-mass-dry-weight'!AP59*100/'signal-per-mass-dry-weight'!AP$172</f>
        <v>0</v>
      </c>
      <c r="AY59" s="66">
        <f>'signal-per-mass-dry-weight'!AQ59*100/'signal-per-mass-dry-weight'!AQ$172</f>
        <v>0</v>
      </c>
      <c r="AZ59" s="66">
        <f>'signal-per-mass-dry-weight'!AR59*100/'signal-per-mass-dry-weight'!AR$172</f>
        <v>0</v>
      </c>
      <c r="BA59" s="66">
        <f t="shared" si="11"/>
        <v>0</v>
      </c>
      <c r="BB59" s="115">
        <f t="shared" si="12"/>
        <v>0</v>
      </c>
      <c r="BC59" s="66">
        <f>'signal-per-mass-dry-weight'!AS59*100/'signal-per-mass-dry-weight'!AS$172</f>
        <v>0</v>
      </c>
      <c r="BD59" s="66">
        <f>'signal-per-mass-dry-weight'!AT59*100/'signal-per-mass-dry-weight'!AT$172</f>
        <v>0</v>
      </c>
      <c r="BE59" s="66">
        <f>'signal-per-mass-dry-weight'!AU59*100/'signal-per-mass-dry-weight'!AU$172</f>
        <v>0</v>
      </c>
      <c r="BF59" s="66">
        <f>'signal-per-mass-dry-weight'!AV59*100/'signal-per-mass-dry-weight'!AV$172</f>
        <v>0</v>
      </c>
      <c r="BG59" s="66">
        <f>'signal-per-mass-dry-weight'!AW59*100/'signal-per-mass-dry-weight'!AW$172</f>
        <v>0</v>
      </c>
      <c r="BH59" s="66">
        <f t="shared" si="13"/>
        <v>0</v>
      </c>
      <c r="BI59" s="115">
        <f t="shared" si="14"/>
        <v>0</v>
      </c>
      <c r="BJ59" s="66">
        <f>'signal-per-mass-dry-weight'!AX59*100/'signal-per-mass-dry-weight'!AX$172</f>
        <v>0.0011064168154243</v>
      </c>
      <c r="BK59" s="66">
        <f>'signal-per-mass-dry-weight'!AY59*100/'signal-per-mass-dry-weight'!AY$172</f>
        <v>0</v>
      </c>
      <c r="BL59" s="66">
        <f>'signal-per-mass-dry-weight'!AZ59*100/'signal-per-mass-dry-weight'!AZ$172</f>
        <v>0.00265565741988766</v>
      </c>
      <c r="BM59" s="66">
        <f>'signal-per-mass-dry-weight'!BA59*100/'signal-per-mass-dry-weight'!BA$172</f>
        <v>0.00326255773422619</v>
      </c>
      <c r="BN59" s="66">
        <f>'signal-per-mass-dry-weight'!BB59*100/'signal-per-mass-dry-weight'!BB$172</f>
        <v>0</v>
      </c>
      <c r="BO59" s="66">
        <f t="shared" si="15"/>
        <v>0.00140492639390763</v>
      </c>
      <c r="BP59" s="115">
        <f t="shared" si="16"/>
        <v>0.00150431600810183</v>
      </c>
      <c r="BQ59" s="66">
        <f>'signal-per-mass-dry-weight'!BC59*100/'signal-per-mass-dry-weight'!BC$172</f>
        <v>0</v>
      </c>
      <c r="BR59" s="66">
        <f>'signal-per-mass-dry-weight'!BD59*100/'signal-per-mass-dry-weight'!BD$172</f>
        <v>0</v>
      </c>
      <c r="BS59" s="66">
        <f>'signal-per-mass-dry-weight'!BE59*100/'signal-per-mass-dry-weight'!BE$172</f>
        <v>0</v>
      </c>
      <c r="BT59" s="66">
        <f>'signal-per-mass-dry-weight'!BF59*100/'signal-per-mass-dry-weight'!BF$172</f>
        <v>0</v>
      </c>
      <c r="BU59" s="66">
        <f>'signal-per-mass-dry-weight'!BG59*100/'signal-per-mass-dry-weight'!BG$172</f>
        <v>0</v>
      </c>
      <c r="BV59" s="66">
        <f t="shared" si="17"/>
        <v>0</v>
      </c>
      <c r="BW59" s="115">
        <f t="shared" si="18"/>
        <v>0</v>
      </c>
      <c r="BX59" s="66">
        <f>'signal-per-mass-dry-weight'!BH59*100/'signal-per-mass-dry-weight'!BH$172</f>
        <v>0</v>
      </c>
      <c r="BY59" s="66">
        <f>'signal-per-mass-dry-weight'!BI59*100/'signal-per-mass-dry-weight'!BI$172</f>
        <v>0</v>
      </c>
      <c r="BZ59" s="66">
        <f>'signal-per-mass-dry-weight'!BJ59*100/'signal-per-mass-dry-weight'!BJ$172</f>
        <v>0</v>
      </c>
      <c r="CA59" s="66">
        <f>'signal-per-mass-dry-weight'!BK59*100/'signal-per-mass-dry-weight'!BK$172</f>
        <v>0</v>
      </c>
      <c r="CB59" s="66">
        <f>'signal-per-mass-dry-weight'!BL59*100/'signal-per-mass-dry-weight'!BL$172</f>
        <v>0</v>
      </c>
      <c r="CC59" s="66">
        <f t="shared" si="19"/>
        <v>0</v>
      </c>
      <c r="CD59" s="115">
        <f t="shared" si="20"/>
        <v>0</v>
      </c>
      <c r="CE59" s="121">
        <f>'signal-per-mass-dry-weight'!BM59*100/'signal-per-mass-dry-weight'!BM$172</f>
        <v>0</v>
      </c>
      <c r="CF59" s="66">
        <f>'signal-per-mass-dry-weight'!BN59*100/'signal-per-mass-dry-weight'!BN$172</f>
        <v>0</v>
      </c>
      <c r="CG59" s="66">
        <f>'signal-per-mass-dry-weight'!BO59*100/'signal-per-mass-dry-weight'!BO$172</f>
        <v>0</v>
      </c>
      <c r="CH59" s="66">
        <f>'signal-per-mass-dry-weight'!BP59*100/'signal-per-mass-dry-weight'!BP$172</f>
        <v>0</v>
      </c>
      <c r="CI59" s="66">
        <f>'signal-per-mass-dry-weight'!BQ59*100/'signal-per-mass-dry-weight'!BQ$172</f>
        <v>0</v>
      </c>
      <c r="CJ59" s="66">
        <f t="shared" si="21"/>
        <v>0</v>
      </c>
      <c r="CK59" s="115">
        <f t="shared" si="22"/>
        <v>0</v>
      </c>
      <c r="CL59" s="66">
        <f>'signal-per-mass-dry-weight'!BR59*100/'signal-per-mass-dry-weight'!BR$172</f>
        <v>0</v>
      </c>
      <c r="CM59" s="66">
        <f>'signal-per-mass-dry-weight'!BS59*100/'signal-per-mass-dry-weight'!BS$172</f>
        <v>0</v>
      </c>
      <c r="CN59" s="66">
        <f>'signal-per-mass-dry-weight'!BT59*100/'signal-per-mass-dry-weight'!BT$172</f>
        <v>0</v>
      </c>
      <c r="CO59" s="66">
        <f>'signal-per-mass-dry-weight'!BU59*100/'signal-per-mass-dry-weight'!BU$172</f>
        <v>0</v>
      </c>
      <c r="CP59" s="66">
        <f>'signal-per-mass-dry-weight'!BV59*100/'signal-per-mass-dry-weight'!BV$172</f>
        <v>0</v>
      </c>
      <c r="CQ59" s="66">
        <f t="shared" si="23"/>
        <v>0</v>
      </c>
      <c r="CR59" s="115">
        <f t="shared" si="24"/>
        <v>0</v>
      </c>
      <c r="CS59" s="66">
        <f>'signal-per-mass-dry-weight'!BW59*100/'signal-per-mass-dry-weight'!BW$172</f>
        <v>0</v>
      </c>
      <c r="CT59" s="66">
        <f>'signal-per-mass-dry-weight'!BX59*100/'signal-per-mass-dry-weight'!BX$172</f>
        <v>0</v>
      </c>
      <c r="CU59" s="66">
        <f>'signal-per-mass-dry-weight'!BY59*100/'signal-per-mass-dry-weight'!BY$172</f>
        <v>0</v>
      </c>
      <c r="CV59" s="66">
        <f>'signal-per-mass-dry-weight'!BZ59*100/'signal-per-mass-dry-weight'!BZ$172</f>
        <v>0</v>
      </c>
      <c r="CW59" s="66">
        <f>'signal-per-mass-dry-weight'!CA59*100/'signal-per-mass-dry-weight'!CA$172</f>
        <v>0</v>
      </c>
      <c r="CX59" s="66">
        <f t="shared" si="25"/>
        <v>0</v>
      </c>
      <c r="CY59" s="115">
        <f t="shared" si="26"/>
        <v>0</v>
      </c>
      <c r="CZ59" s="66">
        <f>'signal-per-mass-dry-weight'!CB59*100/'signal-per-mass-dry-weight'!CB$172</f>
        <v>0</v>
      </c>
      <c r="DA59" s="66">
        <f>'signal-per-mass-dry-weight'!CC59*100/'signal-per-mass-dry-weight'!CC$172</f>
        <v>0</v>
      </c>
      <c r="DB59" s="66">
        <f>'signal-per-mass-dry-weight'!CD59*100/'signal-per-mass-dry-weight'!CD$172</f>
        <v>0</v>
      </c>
      <c r="DC59" s="66">
        <f>'signal-per-mass-dry-weight'!CE59*100/'signal-per-mass-dry-weight'!CE$172</f>
        <v>0</v>
      </c>
      <c r="DD59" s="66">
        <f>'signal-per-mass-dry-weight'!CF59*100/'signal-per-mass-dry-weight'!CF$172</f>
        <v>0</v>
      </c>
      <c r="DE59" s="66">
        <f t="shared" si="27"/>
        <v>0</v>
      </c>
      <c r="DF59" s="115">
        <f t="shared" si="28"/>
        <v>0</v>
      </c>
      <c r="DG59" s="66">
        <f>'signal-per-mass-dry-weight'!CG59*100/'signal-per-mass-dry-weight'!CG$172</f>
        <v>0</v>
      </c>
      <c r="DH59" s="66">
        <f>'signal-per-mass-dry-weight'!CH59*100/'signal-per-mass-dry-weight'!CH$172</f>
        <v>0</v>
      </c>
      <c r="DI59" s="66">
        <f>'signal-per-mass-dry-weight'!CI59*100/'signal-per-mass-dry-weight'!CI$172</f>
        <v>0</v>
      </c>
      <c r="DJ59" s="66">
        <f>'signal-per-mass-dry-weight'!CJ59*100/'signal-per-mass-dry-weight'!CJ$172</f>
        <v>0</v>
      </c>
      <c r="DK59" s="66">
        <f>'signal-per-mass-dry-weight'!CK59*100/'signal-per-mass-dry-weight'!CK$172</f>
        <v>0</v>
      </c>
      <c r="DL59" s="66">
        <f t="shared" si="29"/>
        <v>0</v>
      </c>
      <c r="DM59" s="115">
        <f t="shared" si="30"/>
        <v>0</v>
      </c>
      <c r="DN59" s="66">
        <f>'signal-per-mass-dry-weight'!CL59*100/'signal-per-mass-dry-weight'!CL$172</f>
        <v>0</v>
      </c>
      <c r="DO59" s="66">
        <f>'signal-per-mass-dry-weight'!CM59*100/'signal-per-mass-dry-weight'!CM$172</f>
        <v>0</v>
      </c>
      <c r="DP59" s="66">
        <f>'signal-per-mass-dry-weight'!CN59*100/'signal-per-mass-dry-weight'!CN$172</f>
        <v>0</v>
      </c>
      <c r="DQ59" s="66">
        <f>'signal-per-mass-dry-weight'!CO59*100/'signal-per-mass-dry-weight'!CO$172</f>
        <v>0</v>
      </c>
      <c r="DR59" s="66">
        <f>'signal-per-mass-dry-weight'!CP59*100/'signal-per-mass-dry-weight'!CP$172</f>
        <v>0</v>
      </c>
      <c r="DS59" s="66">
        <f t="shared" si="31"/>
        <v>0</v>
      </c>
      <c r="DT59" s="115">
        <f t="shared" si="32"/>
        <v>0</v>
      </c>
      <c r="DU59" s="66">
        <f>'signal-per-mass-dry-weight'!CQ59*100/'signal-per-mass-dry-weight'!CQ$172</f>
        <v>0</v>
      </c>
      <c r="DV59" s="66">
        <f>'signal-per-mass-dry-weight'!CR59*100/'signal-per-mass-dry-weight'!CR$172</f>
        <v>0</v>
      </c>
      <c r="DW59" s="66">
        <f>'signal-per-mass-dry-weight'!CS59*100/'signal-per-mass-dry-weight'!CS$172</f>
        <v>0</v>
      </c>
      <c r="DX59" s="66">
        <f>'signal-per-mass-dry-weight'!CT59*100/'signal-per-mass-dry-weight'!CT$172</f>
        <v>0</v>
      </c>
      <c r="DY59" s="66">
        <f>'signal-per-mass-dry-weight'!CU59*100/'signal-per-mass-dry-weight'!CU$172</f>
        <v>0</v>
      </c>
      <c r="DZ59" s="66">
        <f t="shared" si="33"/>
        <v>0</v>
      </c>
      <c r="EA59" s="115">
        <f t="shared" si="34"/>
        <v>0</v>
      </c>
      <c r="EB59" s="66">
        <f>'signal-per-mass-dry-weight'!CV59*100/'signal-per-mass-dry-weight'!CV$172</f>
        <v>0</v>
      </c>
      <c r="EC59" s="66">
        <f>'signal-per-mass-dry-weight'!CW59*100/'signal-per-mass-dry-weight'!CW$172</f>
        <v>0</v>
      </c>
      <c r="ED59" s="66">
        <f>'signal-per-mass-dry-weight'!CX59*100/'signal-per-mass-dry-weight'!CX$172</f>
        <v>0</v>
      </c>
      <c r="EE59" s="66">
        <f>'signal-per-mass-dry-weight'!CY59*100/'signal-per-mass-dry-weight'!CY$172</f>
        <v>0</v>
      </c>
      <c r="EF59" s="66">
        <f>'signal-per-mass-dry-weight'!CZ59*100/'signal-per-mass-dry-weight'!CZ$172</f>
        <v>0</v>
      </c>
      <c r="EG59" s="66">
        <f t="shared" si="35"/>
        <v>0</v>
      </c>
      <c r="EH59" s="115">
        <f t="shared" si="36"/>
        <v>0</v>
      </c>
    </row>
    <row r="60" spans="1:138">
      <c r="A60">
        <f>'imported data from Web Calc'!A63</f>
        <v>496.3</v>
      </c>
      <c r="B60" t="str">
        <f>'imported data from Web Calc'!B63</f>
        <v>C24H50O7PN</v>
      </c>
      <c r="C60" s="61" t="str">
        <f>'imported data from Web Calc'!C63</f>
        <v>LPC(16:0)</v>
      </c>
      <c r="D60" s="96"/>
      <c r="E60" s="96"/>
      <c r="F60" s="96"/>
      <c r="G60" s="66">
        <f>'signal-per-mass-dry-weight'!G60*100/'signal-per-mass-dry-weight'!G$172</f>
        <v>0.0255638884480669</v>
      </c>
      <c r="H60" s="66">
        <f>'signal-per-mass-dry-weight'!H60*100/'signal-per-mass-dry-weight'!H$172</f>
        <v>0.0201804854128053</v>
      </c>
      <c r="I60" s="66">
        <f>'signal-per-mass-dry-weight'!I60*100/'signal-per-mass-dry-weight'!I$172</f>
        <v>0.01773211957262</v>
      </c>
      <c r="J60" s="66">
        <f>'signal-per-mass-dry-weight'!J60*100/'signal-per-mass-dry-weight'!J$172</f>
        <v>0.06180612800695</v>
      </c>
      <c r="K60" s="66">
        <f>'signal-per-mass-dry-weight'!K60*100/'signal-per-mass-dry-weight'!K$172</f>
        <v>0.0297027470957478</v>
      </c>
      <c r="L60" s="66">
        <f>'signal-per-mass-dry-weight'!L60*100/'signal-per-mass-dry-weight'!L$172</f>
        <v>0.0105249357620269</v>
      </c>
      <c r="M60" s="66">
        <f>'signal-per-mass-dry-weight'!M60*100/'signal-per-mass-dry-weight'!M$172</f>
        <v>0.0538606483927606</v>
      </c>
      <c r="N60" s="66">
        <f>'signal-per-mass-dry-weight'!N60*100/'signal-per-mass-dry-weight'!N$172</f>
        <v>0.0475352370617223</v>
      </c>
      <c r="O60" s="66">
        <f>'signal-per-mass-dry-weight'!O60*100/'signal-per-mass-dry-weight'!O$172</f>
        <v>0.0401196641800661</v>
      </c>
      <c r="P60" s="66">
        <f>'signal-per-mass-dry-weight'!P60*100/'signal-per-mass-dry-weight'!P$172</f>
        <v>0.0280728860728962</v>
      </c>
      <c r="Q60" s="66">
        <f t="shared" si="0"/>
        <v>0.0335098740005662</v>
      </c>
      <c r="R60" s="115">
        <f t="shared" si="1"/>
        <v>0.016724378096749</v>
      </c>
      <c r="S60" s="66">
        <f t="shared" si="2"/>
        <v>0.499088062714483</v>
      </c>
      <c r="T60" s="66">
        <f>'signal-per-mass-dry-weight'!T60*100/'signal-per-mass-dry-weight'!T$172</f>
        <v>0.0260014359050872</v>
      </c>
      <c r="U60" s="66">
        <f>'signal-per-mass-dry-weight'!U60*100/'signal-per-mass-dry-weight'!U$172</f>
        <v>0.0350622704640377</v>
      </c>
      <c r="V60" s="66">
        <f>'signal-per-mass-dry-weight'!V60*100/'signal-per-mass-dry-weight'!V$172</f>
        <v>0.0188154131229298</v>
      </c>
      <c r="W60" s="66">
        <f>'signal-per-mass-dry-weight'!W60*100/'signal-per-mass-dry-weight'!W$172</f>
        <v>0.0233241151564371</v>
      </c>
      <c r="X60" s="66">
        <f>'signal-per-mass-dry-weight'!X60*100/'signal-per-mass-dry-weight'!X$172</f>
        <v>0.019291190640633</v>
      </c>
      <c r="Y60" s="66">
        <f t="shared" si="3"/>
        <v>0.0244988850578249</v>
      </c>
      <c r="Z60" s="115">
        <f t="shared" si="4"/>
        <v>0.00660766201064334</v>
      </c>
      <c r="AA60" s="66">
        <f>'signal-per-mass-dry-weight'!Y60*100/'signal-per-mass-dry-weight'!Y$172</f>
        <v>0.030578695481429</v>
      </c>
      <c r="AB60" s="66">
        <f>'signal-per-mass-dry-weight'!Z60*100/'signal-per-mass-dry-weight'!Z$172</f>
        <v>0.0296194770734841</v>
      </c>
      <c r="AC60" s="66">
        <f>'signal-per-mass-dry-weight'!AA60*100/'signal-per-mass-dry-weight'!AA$172</f>
        <v>0.00999538816852632</v>
      </c>
      <c r="AD60" s="66">
        <f>'signal-per-mass-dry-weight'!AB60*100/'signal-per-mass-dry-weight'!AB$172</f>
        <v>0</v>
      </c>
      <c r="AE60" s="66">
        <f>'signal-per-mass-dry-weight'!AC60*100/'signal-per-mass-dry-weight'!AC$172</f>
        <v>0.0242202005995564</v>
      </c>
      <c r="AF60" s="66">
        <f t="shared" si="5"/>
        <v>0.0188827522645992</v>
      </c>
      <c r="AG60" s="115">
        <f t="shared" si="6"/>
        <v>0.0133800623666686</v>
      </c>
      <c r="AH60" s="66">
        <f>'signal-per-mass-dry-weight'!AD60*100/'signal-per-mass-dry-weight'!AD$172</f>
        <v>0.0154300300681055</v>
      </c>
      <c r="AI60" s="66">
        <f>'signal-per-mass-dry-weight'!AE60*100/'signal-per-mass-dry-weight'!AE$172</f>
        <v>0.03644989535273</v>
      </c>
      <c r="AJ60" s="66">
        <f>'signal-per-mass-dry-weight'!AF60*100/'signal-per-mass-dry-weight'!AF$172</f>
        <v>0.011068830022985</v>
      </c>
      <c r="AK60" s="66">
        <f>'signal-per-mass-dry-weight'!AG60*100/'signal-per-mass-dry-weight'!AG$172</f>
        <v>0.0416496808681564</v>
      </c>
      <c r="AL60" s="66">
        <f>'signal-per-mass-dry-weight'!AH60*100/'signal-per-mass-dry-weight'!AH$172</f>
        <v>0.0295460735683619</v>
      </c>
      <c r="AM60" s="66">
        <f t="shared" si="7"/>
        <v>0.0268289019760678</v>
      </c>
      <c r="AN60" s="115">
        <f t="shared" si="8"/>
        <v>0.0132090515435857</v>
      </c>
      <c r="AO60" s="66">
        <f>'signal-per-mass-dry-weight'!AI60*100/'signal-per-mass-dry-weight'!AI$172</f>
        <v>0</v>
      </c>
      <c r="AP60" s="66">
        <f>'signal-per-mass-dry-weight'!AJ60*100/'signal-per-mass-dry-weight'!AJ$172</f>
        <v>0.0374717180185647</v>
      </c>
      <c r="AQ60" s="66">
        <f>'signal-per-mass-dry-weight'!AK60*100/'signal-per-mass-dry-weight'!AK$172</f>
        <v>0.0309519717677892</v>
      </c>
      <c r="AR60" s="66">
        <f>'signal-per-mass-dry-weight'!AL60*100/'signal-per-mass-dry-weight'!AL$172</f>
        <v>0.00915090772712489</v>
      </c>
      <c r="AS60" s="66">
        <f>'signal-per-mass-dry-weight'!AM60*100/'signal-per-mass-dry-weight'!AM$172</f>
        <v>0.020223152441471</v>
      </c>
      <c r="AT60" s="66">
        <f t="shared" si="9"/>
        <v>0.01955954999099</v>
      </c>
      <c r="AU60" s="115">
        <f t="shared" si="10"/>
        <v>0.0153459215691662</v>
      </c>
      <c r="AV60" s="66">
        <f>'signal-per-mass-dry-weight'!AN60*100/'signal-per-mass-dry-weight'!AN$172</f>
        <v>0.0193197614600839</v>
      </c>
      <c r="AW60" s="66">
        <f>'signal-per-mass-dry-weight'!AO60*100/'signal-per-mass-dry-weight'!AO$172</f>
        <v>0.0199031926883168</v>
      </c>
      <c r="AX60" s="66">
        <f>'signal-per-mass-dry-weight'!AP60*100/'signal-per-mass-dry-weight'!AP$172</f>
        <v>0.0240935511920403</v>
      </c>
      <c r="AY60" s="66">
        <f>'signal-per-mass-dry-weight'!AQ60*100/'signal-per-mass-dry-weight'!AQ$172</f>
        <v>0.0408044372614271</v>
      </c>
      <c r="AZ60" s="66">
        <f>'signal-per-mass-dry-weight'!AR60*100/'signal-per-mass-dry-weight'!AR$172</f>
        <v>0.0207543293473861</v>
      </c>
      <c r="BA60" s="66">
        <f t="shared" si="11"/>
        <v>0.0249750543898508</v>
      </c>
      <c r="BB60" s="115">
        <f t="shared" si="12"/>
        <v>0.00903973242286174</v>
      </c>
      <c r="BC60" s="66">
        <f>'signal-per-mass-dry-weight'!AS60*100/'signal-per-mass-dry-weight'!AS$172</f>
        <v>0.0284039121638094</v>
      </c>
      <c r="BD60" s="66">
        <f>'signal-per-mass-dry-weight'!AT60*100/'signal-per-mass-dry-weight'!AT$172</f>
        <v>0.0312661869032753</v>
      </c>
      <c r="BE60" s="66">
        <f>'signal-per-mass-dry-weight'!AU60*100/'signal-per-mass-dry-weight'!AU$172</f>
        <v>0.0320822448113439</v>
      </c>
      <c r="BF60" s="66">
        <f>'signal-per-mass-dry-weight'!AV60*100/'signal-per-mass-dry-weight'!AV$172</f>
        <v>0.0274256498047623</v>
      </c>
      <c r="BG60" s="66">
        <f>'signal-per-mass-dry-weight'!AW60*100/'signal-per-mass-dry-weight'!AW$172</f>
        <v>0.057288265435357</v>
      </c>
      <c r="BH60" s="66">
        <f t="shared" si="13"/>
        <v>0.0352932518237096</v>
      </c>
      <c r="BI60" s="115">
        <f t="shared" si="14"/>
        <v>0.0124465919447999</v>
      </c>
      <c r="BJ60" s="66">
        <f>'signal-per-mass-dry-weight'!AX60*100/'signal-per-mass-dry-weight'!AX$172</f>
        <v>0.0201613730810651</v>
      </c>
      <c r="BK60" s="66">
        <f>'signal-per-mass-dry-weight'!AY60*100/'signal-per-mass-dry-weight'!AY$172</f>
        <v>0.0283783885320106</v>
      </c>
      <c r="BL60" s="66">
        <f>'signal-per-mass-dry-weight'!AZ60*100/'signal-per-mass-dry-weight'!AZ$172</f>
        <v>0.0247861359189515</v>
      </c>
      <c r="BM60" s="66">
        <f>'signal-per-mass-dry-weight'!BA60*100/'signal-per-mass-dry-weight'!BA$172</f>
        <v>0.0268254747036376</v>
      </c>
      <c r="BN60" s="66">
        <f>'signal-per-mass-dry-weight'!BB60*100/'signal-per-mass-dry-weight'!BB$172</f>
        <v>0.0562289336523008</v>
      </c>
      <c r="BO60" s="66">
        <f t="shared" si="15"/>
        <v>0.0312760611775931</v>
      </c>
      <c r="BP60" s="115">
        <f t="shared" si="16"/>
        <v>0.0142872801191129</v>
      </c>
      <c r="BQ60" s="66">
        <f>'signal-per-mass-dry-weight'!BC60*100/'signal-per-mass-dry-weight'!BC$172</f>
        <v>0.0533242948263446</v>
      </c>
      <c r="BR60" s="66">
        <f>'signal-per-mass-dry-weight'!BD60*100/'signal-per-mass-dry-weight'!BD$172</f>
        <v>0.0384933040225692</v>
      </c>
      <c r="BS60" s="66">
        <f>'signal-per-mass-dry-weight'!BE60*100/'signal-per-mass-dry-weight'!BE$172</f>
        <v>0.0226841199112944</v>
      </c>
      <c r="BT60" s="66">
        <f>'signal-per-mass-dry-weight'!BF60*100/'signal-per-mass-dry-weight'!BF$172</f>
        <v>0.0325698612452983</v>
      </c>
      <c r="BU60" s="66">
        <f>'signal-per-mass-dry-weight'!BG60*100/'signal-per-mass-dry-weight'!BG$172</f>
        <v>0.0423605643926884</v>
      </c>
      <c r="BV60" s="66">
        <f t="shared" si="17"/>
        <v>0.037886428879639</v>
      </c>
      <c r="BW60" s="115">
        <f t="shared" si="18"/>
        <v>0.0113807950117316</v>
      </c>
      <c r="BX60" s="66">
        <f>'signal-per-mass-dry-weight'!BH60*100/'signal-per-mass-dry-weight'!BH$172</f>
        <v>0</v>
      </c>
      <c r="BY60" s="66">
        <f>'signal-per-mass-dry-weight'!BI60*100/'signal-per-mass-dry-weight'!BI$172</f>
        <v>0.0123719182236342</v>
      </c>
      <c r="BZ60" s="66">
        <f>'signal-per-mass-dry-weight'!BJ60*100/'signal-per-mass-dry-weight'!BJ$172</f>
        <v>0.040081673515626</v>
      </c>
      <c r="CA60" s="66">
        <f>'signal-per-mass-dry-weight'!BK60*100/'signal-per-mass-dry-weight'!BK$172</f>
        <v>0.0258408688719593</v>
      </c>
      <c r="CB60" s="66">
        <f>'signal-per-mass-dry-weight'!BL60*100/'signal-per-mass-dry-weight'!BL$172</f>
        <v>0.0111361595766124</v>
      </c>
      <c r="CC60" s="66">
        <f t="shared" si="19"/>
        <v>0.0178861240375664</v>
      </c>
      <c r="CD60" s="115">
        <f t="shared" si="20"/>
        <v>0.0154256466726929</v>
      </c>
      <c r="CE60" s="121">
        <f>'signal-per-mass-dry-weight'!BM60*100/'signal-per-mass-dry-weight'!BM$172</f>
        <v>0</v>
      </c>
      <c r="CF60" s="66">
        <f>'signal-per-mass-dry-weight'!BN60*100/'signal-per-mass-dry-weight'!BN$172</f>
        <v>0</v>
      </c>
      <c r="CG60" s="66">
        <f>'signal-per-mass-dry-weight'!BO60*100/'signal-per-mass-dry-weight'!BO$172</f>
        <v>0.0102679561206694</v>
      </c>
      <c r="CH60" s="66">
        <f>'signal-per-mass-dry-weight'!BP60*100/'signal-per-mass-dry-weight'!BP$172</f>
        <v>0</v>
      </c>
      <c r="CI60" s="66">
        <f>'signal-per-mass-dry-weight'!BQ60*100/'signal-per-mass-dry-weight'!BQ$172</f>
        <v>0.00074472009356561</v>
      </c>
      <c r="CJ60" s="66">
        <f t="shared" si="21"/>
        <v>0.002202535242847</v>
      </c>
      <c r="CK60" s="115">
        <f t="shared" si="22"/>
        <v>0.00452022464690188</v>
      </c>
      <c r="CL60" s="66">
        <f>'signal-per-mass-dry-weight'!BR60*100/'signal-per-mass-dry-weight'!BR$172</f>
        <v>0.00499475168448074</v>
      </c>
      <c r="CM60" s="66">
        <f>'signal-per-mass-dry-weight'!BS60*100/'signal-per-mass-dry-weight'!BS$172</f>
        <v>0.00286077229892827</v>
      </c>
      <c r="CN60" s="66">
        <f>'signal-per-mass-dry-weight'!BT60*100/'signal-per-mass-dry-weight'!BT$172</f>
        <v>0</v>
      </c>
      <c r="CO60" s="66">
        <f>'signal-per-mass-dry-weight'!BU60*100/'signal-per-mass-dry-weight'!BU$172</f>
        <v>0</v>
      </c>
      <c r="CP60" s="66">
        <f>'signal-per-mass-dry-weight'!BV60*100/'signal-per-mass-dry-weight'!BV$172</f>
        <v>0</v>
      </c>
      <c r="CQ60" s="66">
        <f t="shared" si="23"/>
        <v>0.0015711047966818</v>
      </c>
      <c r="CR60" s="115">
        <f t="shared" si="24"/>
        <v>0.00227978678417279</v>
      </c>
      <c r="CS60" s="66">
        <f>'signal-per-mass-dry-weight'!BW60*100/'signal-per-mass-dry-weight'!BW$172</f>
        <v>0</v>
      </c>
      <c r="CT60" s="66">
        <f>'signal-per-mass-dry-weight'!BX60*100/'signal-per-mass-dry-weight'!BX$172</f>
        <v>0.0203838575016144</v>
      </c>
      <c r="CU60" s="66">
        <f>'signal-per-mass-dry-weight'!BY60*100/'signal-per-mass-dry-weight'!BY$172</f>
        <v>0</v>
      </c>
      <c r="CV60" s="66">
        <f>'signal-per-mass-dry-weight'!BZ60*100/'signal-per-mass-dry-weight'!BZ$172</f>
        <v>0</v>
      </c>
      <c r="CW60" s="66">
        <f>'signal-per-mass-dry-weight'!CA60*100/'signal-per-mass-dry-weight'!CA$172</f>
        <v>0</v>
      </c>
      <c r="CX60" s="66">
        <f t="shared" si="25"/>
        <v>0.00407677150032289</v>
      </c>
      <c r="CY60" s="115">
        <f t="shared" si="26"/>
        <v>0.00911593820345578</v>
      </c>
      <c r="CZ60" s="66">
        <f>'signal-per-mass-dry-weight'!CB60*100/'signal-per-mass-dry-weight'!CB$172</f>
        <v>0.0142802701318824</v>
      </c>
      <c r="DA60" s="66">
        <f>'signal-per-mass-dry-weight'!CC60*100/'signal-per-mass-dry-weight'!CC$172</f>
        <v>0</v>
      </c>
      <c r="DB60" s="66">
        <f>'signal-per-mass-dry-weight'!CD60*100/'signal-per-mass-dry-weight'!CD$172</f>
        <v>0.0108486434068228</v>
      </c>
      <c r="DC60" s="66">
        <f>'signal-per-mass-dry-weight'!CE60*100/'signal-per-mass-dry-weight'!CE$172</f>
        <v>0.0119318444065953</v>
      </c>
      <c r="DD60" s="66">
        <f>'signal-per-mass-dry-weight'!CF60*100/'signal-per-mass-dry-weight'!CF$172</f>
        <v>0.0148291068695614</v>
      </c>
      <c r="DE60" s="66">
        <f t="shared" si="27"/>
        <v>0.0103779729629724</v>
      </c>
      <c r="DF60" s="115">
        <f t="shared" si="28"/>
        <v>0.00602865835404272</v>
      </c>
      <c r="DG60" s="66">
        <f>'signal-per-mass-dry-weight'!CG60*100/'signal-per-mass-dry-weight'!CG$172</f>
        <v>0</v>
      </c>
      <c r="DH60" s="66">
        <f>'signal-per-mass-dry-weight'!CH60*100/'signal-per-mass-dry-weight'!CH$172</f>
        <v>0</v>
      </c>
      <c r="DI60" s="66">
        <f>'signal-per-mass-dry-weight'!CI60*100/'signal-per-mass-dry-weight'!CI$172</f>
        <v>0.0109436582211727</v>
      </c>
      <c r="DJ60" s="66">
        <f>'signal-per-mass-dry-weight'!CJ60*100/'signal-per-mass-dry-weight'!CJ$172</f>
        <v>0.00939514229673435</v>
      </c>
      <c r="DK60" s="66">
        <f>'signal-per-mass-dry-weight'!CK60*100/'signal-per-mass-dry-weight'!CK$172</f>
        <v>0.0215558630864622</v>
      </c>
      <c r="DL60" s="66">
        <f t="shared" si="29"/>
        <v>0.00837893272087385</v>
      </c>
      <c r="DM60" s="115">
        <f t="shared" si="30"/>
        <v>0.00896737168482743</v>
      </c>
      <c r="DN60" s="66">
        <f>'signal-per-mass-dry-weight'!CL60*100/'signal-per-mass-dry-weight'!CL$172</f>
        <v>0.0200937026348381</v>
      </c>
      <c r="DO60" s="66">
        <f>'signal-per-mass-dry-weight'!CM60*100/'signal-per-mass-dry-weight'!CM$172</f>
        <v>0.00207944779230729</v>
      </c>
      <c r="DP60" s="66">
        <f>'signal-per-mass-dry-weight'!CN60*100/'signal-per-mass-dry-weight'!CN$172</f>
        <v>0.00792592036537899</v>
      </c>
      <c r="DQ60" s="66">
        <f>'signal-per-mass-dry-weight'!CO60*100/'signal-per-mass-dry-weight'!CO$172</f>
        <v>0.00218711110420991</v>
      </c>
      <c r="DR60" s="66">
        <f>'signal-per-mass-dry-weight'!CP60*100/'signal-per-mass-dry-weight'!CP$172</f>
        <v>0</v>
      </c>
      <c r="DS60" s="66">
        <f t="shared" si="31"/>
        <v>0.00645723637934686</v>
      </c>
      <c r="DT60" s="115">
        <f t="shared" si="32"/>
        <v>0.0081732054456149</v>
      </c>
      <c r="DU60" s="66">
        <f>'signal-per-mass-dry-weight'!CQ60*100/'signal-per-mass-dry-weight'!CQ$172</f>
        <v>0.00517117806690911</v>
      </c>
      <c r="DV60" s="66">
        <f>'signal-per-mass-dry-weight'!CR60*100/'signal-per-mass-dry-weight'!CR$172</f>
        <v>0.00266504730477849</v>
      </c>
      <c r="DW60" s="66">
        <f>'signal-per-mass-dry-weight'!CS60*100/'signal-per-mass-dry-weight'!CS$172</f>
        <v>0</v>
      </c>
      <c r="DX60" s="66">
        <f>'signal-per-mass-dry-weight'!CT60*100/'signal-per-mass-dry-weight'!CT$172</f>
        <v>0</v>
      </c>
      <c r="DY60" s="66">
        <f>'signal-per-mass-dry-weight'!CU60*100/'signal-per-mass-dry-weight'!CU$172</f>
        <v>0</v>
      </c>
      <c r="DZ60" s="66">
        <f t="shared" si="33"/>
        <v>0.00156724507433752</v>
      </c>
      <c r="EA60" s="115">
        <f t="shared" si="34"/>
        <v>0.00232175979168888</v>
      </c>
      <c r="EB60" s="66">
        <f>'signal-per-mass-dry-weight'!CV60*100/'signal-per-mass-dry-weight'!CV$172</f>
        <v>0.0156158497762333</v>
      </c>
      <c r="EC60" s="66">
        <f>'signal-per-mass-dry-weight'!CW60*100/'signal-per-mass-dry-weight'!CW$172</f>
        <v>0.005275441943195</v>
      </c>
      <c r="ED60" s="66">
        <f>'signal-per-mass-dry-weight'!CX60*100/'signal-per-mass-dry-weight'!CX$172</f>
        <v>0.0266632272015604</v>
      </c>
      <c r="EE60" s="66">
        <f>'signal-per-mass-dry-weight'!CY60*100/'signal-per-mass-dry-weight'!CY$172</f>
        <v>0</v>
      </c>
      <c r="EF60" s="66">
        <f>'signal-per-mass-dry-weight'!CZ60*100/'signal-per-mass-dry-weight'!CZ$172</f>
        <v>0.0319654241138813</v>
      </c>
      <c r="EG60" s="66">
        <f t="shared" si="35"/>
        <v>0.015903988606974</v>
      </c>
      <c r="EH60" s="115">
        <f t="shared" si="36"/>
        <v>0.0135988676684719</v>
      </c>
    </row>
    <row r="61" spans="1:138">
      <c r="A61">
        <f>'imported data from Web Calc'!A64</f>
        <v>518.3</v>
      </c>
      <c r="B61" t="str">
        <f>'imported data from Web Calc'!B64</f>
        <v>C26H48O7PN</v>
      </c>
      <c r="C61" s="61" t="str">
        <f>'imported data from Web Calc'!C64</f>
        <v>LPC(18:3)</v>
      </c>
      <c r="D61" s="96"/>
      <c r="E61" s="96"/>
      <c r="F61" s="96"/>
      <c r="G61" s="66">
        <f>'signal-per-mass-dry-weight'!G61*100/'signal-per-mass-dry-weight'!G$172</f>
        <v>0.0154728798501458</v>
      </c>
      <c r="H61" s="66">
        <f>'signal-per-mass-dry-weight'!H61*100/'signal-per-mass-dry-weight'!H$172</f>
        <v>0.00696707234489705</v>
      </c>
      <c r="I61" s="66">
        <f>'signal-per-mass-dry-weight'!I61*100/'signal-per-mass-dry-weight'!I$172</f>
        <v>0.0165340033852808</v>
      </c>
      <c r="J61" s="66">
        <f>'signal-per-mass-dry-weight'!J61*100/'signal-per-mass-dry-weight'!J$172</f>
        <v>0.0265231021762108</v>
      </c>
      <c r="K61" s="66">
        <f>'signal-per-mass-dry-weight'!K61*100/'signal-per-mass-dry-weight'!K$172</f>
        <v>0.0189235243593877</v>
      </c>
      <c r="L61" s="66">
        <f>'signal-per-mass-dry-weight'!L61*100/'signal-per-mass-dry-weight'!L$172</f>
        <v>0.0260731363195666</v>
      </c>
      <c r="M61" s="66">
        <f>'signal-per-mass-dry-weight'!M61*100/'signal-per-mass-dry-weight'!M$172</f>
        <v>0.0262089762268344</v>
      </c>
      <c r="N61" s="66">
        <f>'signal-per-mass-dry-weight'!N61*100/'signal-per-mass-dry-weight'!N$172</f>
        <v>0.0316084823760937</v>
      </c>
      <c r="O61" s="66">
        <f>'signal-per-mass-dry-weight'!O61*100/'signal-per-mass-dry-weight'!O$172</f>
        <v>0.0291112197404138</v>
      </c>
      <c r="P61" s="66">
        <f>'signal-per-mass-dry-weight'!P61*100/'signal-per-mass-dry-weight'!P$172</f>
        <v>0.0046788143454827</v>
      </c>
      <c r="Q61" s="66">
        <f t="shared" si="0"/>
        <v>0.0202101211124313</v>
      </c>
      <c r="R61" s="115">
        <f t="shared" si="1"/>
        <v>0.00927108764008143</v>
      </c>
      <c r="S61" s="66">
        <f t="shared" si="2"/>
        <v>0.458734887757736</v>
      </c>
      <c r="T61" s="66">
        <f>'signal-per-mass-dry-weight'!T61*100/'signal-per-mass-dry-weight'!T$172</f>
        <v>0.0200349228350793</v>
      </c>
      <c r="U61" s="66">
        <f>'signal-per-mass-dry-weight'!U61*100/'signal-per-mass-dry-weight'!U$172</f>
        <v>0.0237732818676619</v>
      </c>
      <c r="V61" s="66">
        <f>'signal-per-mass-dry-weight'!V61*100/'signal-per-mass-dry-weight'!V$172</f>
        <v>0.0292005437427287</v>
      </c>
      <c r="W61" s="66">
        <f>'signal-per-mass-dry-weight'!W61*100/'signal-per-mass-dry-weight'!W$172</f>
        <v>0.0198354654535512</v>
      </c>
      <c r="X61" s="66">
        <f>'signal-per-mass-dry-weight'!X61*100/'signal-per-mass-dry-weight'!X$172</f>
        <v>0.0282436892912261</v>
      </c>
      <c r="Y61" s="66">
        <f t="shared" si="3"/>
        <v>0.0242175806380494</v>
      </c>
      <c r="Z61" s="115">
        <f t="shared" si="4"/>
        <v>0.00441402405334701</v>
      </c>
      <c r="AA61" s="66">
        <f>'signal-per-mass-dry-weight'!Y61*100/'signal-per-mass-dry-weight'!Y$172</f>
        <v>0.0297905847731448</v>
      </c>
      <c r="AB61" s="66">
        <f>'signal-per-mass-dry-weight'!Z61*100/'signal-per-mass-dry-weight'!Z$172</f>
        <v>0.0234880566601833</v>
      </c>
      <c r="AC61" s="66">
        <f>'signal-per-mass-dry-weight'!AA61*100/'signal-per-mass-dry-weight'!AA$172</f>
        <v>0.00558565809417648</v>
      </c>
      <c r="AD61" s="66">
        <f>'signal-per-mass-dry-weight'!AB61*100/'signal-per-mass-dry-weight'!AB$172</f>
        <v>0.0242185913143522</v>
      </c>
      <c r="AE61" s="66">
        <f>'signal-per-mass-dry-weight'!AC61*100/'signal-per-mass-dry-weight'!AC$172</f>
        <v>0.0213907379126923</v>
      </c>
      <c r="AF61" s="66">
        <f t="shared" si="5"/>
        <v>0.0208947257509098</v>
      </c>
      <c r="AG61" s="115">
        <f t="shared" si="6"/>
        <v>0.00910389114356308</v>
      </c>
      <c r="AH61" s="66">
        <f>'signal-per-mass-dry-weight'!AD61*100/'signal-per-mass-dry-weight'!AD$172</f>
        <v>0.0347175676532373</v>
      </c>
      <c r="AI61" s="66">
        <f>'signal-per-mass-dry-weight'!AE61*100/'signal-per-mass-dry-weight'!AE$172</f>
        <v>0.00512576653397766</v>
      </c>
      <c r="AJ61" s="66">
        <f>'signal-per-mass-dry-weight'!AF61*100/'signal-per-mass-dry-weight'!AF$172</f>
        <v>0.0257187521122298</v>
      </c>
      <c r="AK61" s="66">
        <f>'signal-per-mass-dry-weight'!AG61*100/'signal-per-mass-dry-weight'!AG$172</f>
        <v>0.00549544400343731</v>
      </c>
      <c r="AL61" s="66">
        <f>'signal-per-mass-dry-weight'!AH61*100/'signal-per-mass-dry-weight'!AH$172</f>
        <v>0.0460830550431913</v>
      </c>
      <c r="AM61" s="66">
        <f t="shared" si="7"/>
        <v>0.0234281170692147</v>
      </c>
      <c r="AN61" s="115">
        <f t="shared" si="8"/>
        <v>0.018045094322231</v>
      </c>
      <c r="AO61" s="66">
        <f>'signal-per-mass-dry-weight'!AI61*100/'signal-per-mass-dry-weight'!AI$172</f>
        <v>0.0248282613174656</v>
      </c>
      <c r="AP61" s="66">
        <f>'signal-per-mass-dry-weight'!AJ61*100/'signal-per-mass-dry-weight'!AJ$172</f>
        <v>0.0517838325395443</v>
      </c>
      <c r="AQ61" s="66">
        <f>'signal-per-mass-dry-weight'!AK61*100/'signal-per-mass-dry-weight'!AK$172</f>
        <v>0.029877250525852</v>
      </c>
      <c r="AR61" s="66">
        <f>'signal-per-mass-dry-weight'!AL61*100/'signal-per-mass-dry-weight'!AL$172</f>
        <v>0.0212624032483196</v>
      </c>
      <c r="AS61" s="66">
        <f>'signal-per-mass-dry-weight'!AM61*100/'signal-per-mass-dry-weight'!AM$172</f>
        <v>0.0361598758328476</v>
      </c>
      <c r="AT61" s="66">
        <f t="shared" si="9"/>
        <v>0.0327823246928058</v>
      </c>
      <c r="AU61" s="115">
        <f t="shared" si="10"/>
        <v>0.0120091665232732</v>
      </c>
      <c r="AV61" s="66">
        <f>'signal-per-mass-dry-weight'!AN61*100/'signal-per-mass-dry-weight'!AN$172</f>
        <v>0.0372372821690327</v>
      </c>
      <c r="AW61" s="66">
        <f>'signal-per-mass-dry-weight'!AO61*100/'signal-per-mass-dry-weight'!AO$172</f>
        <v>0.012128508044443</v>
      </c>
      <c r="AX61" s="66">
        <f>'signal-per-mass-dry-weight'!AP61*100/'signal-per-mass-dry-weight'!AP$172</f>
        <v>0.0134068954213773</v>
      </c>
      <c r="AY61" s="66">
        <f>'signal-per-mass-dry-weight'!AQ61*100/'signal-per-mass-dry-weight'!AQ$172</f>
        <v>0.0211869193472795</v>
      </c>
      <c r="AZ61" s="66">
        <f>'signal-per-mass-dry-weight'!AR61*100/'signal-per-mass-dry-weight'!AR$172</f>
        <v>0.0241487290070053</v>
      </c>
      <c r="BA61" s="66">
        <f t="shared" si="11"/>
        <v>0.0216216667978276</v>
      </c>
      <c r="BB61" s="115">
        <f t="shared" si="12"/>
        <v>0.0100998146525139</v>
      </c>
      <c r="BC61" s="66">
        <f>'signal-per-mass-dry-weight'!AS61*100/'signal-per-mass-dry-weight'!AS$172</f>
        <v>0.0219484775811254</v>
      </c>
      <c r="BD61" s="66">
        <f>'signal-per-mass-dry-weight'!AT61*100/'signal-per-mass-dry-weight'!AT$172</f>
        <v>0.0267566407153029</v>
      </c>
      <c r="BE61" s="66">
        <f>'signal-per-mass-dry-weight'!AU61*100/'signal-per-mass-dry-weight'!AU$172</f>
        <v>0.0267992404262424</v>
      </c>
      <c r="BF61" s="66">
        <f>'signal-per-mass-dry-weight'!AV61*100/'signal-per-mass-dry-weight'!AV$172</f>
        <v>0.0345890657985434</v>
      </c>
      <c r="BG61" s="66">
        <f>'signal-per-mass-dry-weight'!AW61*100/'signal-per-mass-dry-weight'!AW$172</f>
        <v>0.0453006328002052</v>
      </c>
      <c r="BH61" s="66">
        <f t="shared" si="13"/>
        <v>0.0310788114642839</v>
      </c>
      <c r="BI61" s="115">
        <f t="shared" si="14"/>
        <v>0.00915069632149651</v>
      </c>
      <c r="BJ61" s="66">
        <f>'signal-per-mass-dry-weight'!AX61*100/'signal-per-mass-dry-weight'!AX$172</f>
        <v>0.0281521611924628</v>
      </c>
      <c r="BK61" s="66">
        <f>'signal-per-mass-dry-weight'!AY61*100/'signal-per-mass-dry-weight'!AY$172</f>
        <v>0.0270140429295101</v>
      </c>
      <c r="BL61" s="66">
        <f>'signal-per-mass-dry-weight'!AZ61*100/'signal-per-mass-dry-weight'!AZ$172</f>
        <v>0.0439658839514735</v>
      </c>
      <c r="BM61" s="66">
        <f>'signal-per-mass-dry-weight'!BA61*100/'signal-per-mass-dry-weight'!BA$172</f>
        <v>0.0286380067782077</v>
      </c>
      <c r="BN61" s="66">
        <f>'signal-per-mass-dry-weight'!BB61*100/'signal-per-mass-dry-weight'!BB$172</f>
        <v>0.032984689425956</v>
      </c>
      <c r="BO61" s="66">
        <f t="shared" si="15"/>
        <v>0.032150956855522</v>
      </c>
      <c r="BP61" s="115">
        <f t="shared" si="16"/>
        <v>0.00698223964723194</v>
      </c>
      <c r="BQ61" s="66">
        <f>'signal-per-mass-dry-weight'!BC61*100/'signal-per-mass-dry-weight'!BC$172</f>
        <v>0.033051233429232</v>
      </c>
      <c r="BR61" s="66">
        <f>'signal-per-mass-dry-weight'!BD61*100/'signal-per-mass-dry-weight'!BD$172</f>
        <v>0.035970334657794</v>
      </c>
      <c r="BS61" s="66">
        <f>'signal-per-mass-dry-weight'!BE61*100/'signal-per-mass-dry-weight'!BE$172</f>
        <v>0.0280653892333169</v>
      </c>
      <c r="BT61" s="66">
        <f>'signal-per-mass-dry-weight'!BF61*100/'signal-per-mass-dry-weight'!BF$172</f>
        <v>0.025167620053185</v>
      </c>
      <c r="BU61" s="66">
        <f>'signal-per-mass-dry-weight'!BG61*100/'signal-per-mass-dry-weight'!BG$172</f>
        <v>0.0295444700700597</v>
      </c>
      <c r="BV61" s="66">
        <f t="shared" si="17"/>
        <v>0.0303598094887175</v>
      </c>
      <c r="BW61" s="115">
        <f t="shared" si="18"/>
        <v>0.00423112660265801</v>
      </c>
      <c r="BX61" s="66">
        <f>'signal-per-mass-dry-weight'!BH61*100/'signal-per-mass-dry-weight'!BH$172</f>
        <v>0</v>
      </c>
      <c r="BY61" s="66">
        <f>'signal-per-mass-dry-weight'!BI61*100/'signal-per-mass-dry-weight'!BI$172</f>
        <v>0.0097944352603771</v>
      </c>
      <c r="BZ61" s="66">
        <f>'signal-per-mass-dry-weight'!BJ61*100/'signal-per-mass-dry-weight'!BJ$172</f>
        <v>0.0118992468249515</v>
      </c>
      <c r="CA61" s="66">
        <f>'signal-per-mass-dry-weight'!BK61*100/'signal-per-mass-dry-weight'!BK$172</f>
        <v>0.0524417632989763</v>
      </c>
      <c r="CB61" s="66">
        <f>'signal-per-mass-dry-weight'!BL61*100/'signal-per-mass-dry-weight'!BL$172</f>
        <v>0.00294780694675035</v>
      </c>
      <c r="CC61" s="66">
        <f t="shared" si="19"/>
        <v>0.015416650466211</v>
      </c>
      <c r="CD61" s="115">
        <f t="shared" si="20"/>
        <v>0.0212602068592087</v>
      </c>
      <c r="CE61" s="121">
        <f>'signal-per-mass-dry-weight'!BM61*100/'signal-per-mass-dry-weight'!BM$172</f>
        <v>0.00299254496278859</v>
      </c>
      <c r="CF61" s="66">
        <f>'signal-per-mass-dry-weight'!BN61*100/'signal-per-mass-dry-weight'!BN$172</f>
        <v>0.0203502181941725</v>
      </c>
      <c r="CG61" s="66">
        <f>'signal-per-mass-dry-weight'!BO61*100/'signal-per-mass-dry-weight'!BO$172</f>
        <v>0.0137683957072612</v>
      </c>
      <c r="CH61" s="66">
        <f>'signal-per-mass-dry-weight'!BP61*100/'signal-per-mass-dry-weight'!BP$172</f>
        <v>0</v>
      </c>
      <c r="CI61" s="66">
        <f>'signal-per-mass-dry-weight'!BQ61*100/'signal-per-mass-dry-weight'!BQ$172</f>
        <v>0.0147082218479208</v>
      </c>
      <c r="CJ61" s="66">
        <f t="shared" si="21"/>
        <v>0.0103638761424286</v>
      </c>
      <c r="CK61" s="115">
        <f t="shared" si="22"/>
        <v>0.00854309037623563</v>
      </c>
      <c r="CL61" s="66">
        <f>'signal-per-mass-dry-weight'!BR61*100/'signal-per-mass-dry-weight'!BR$172</f>
        <v>0</v>
      </c>
      <c r="CM61" s="66">
        <f>'signal-per-mass-dry-weight'!BS61*100/'signal-per-mass-dry-weight'!BS$172</f>
        <v>0.00388247669140266</v>
      </c>
      <c r="CN61" s="66">
        <f>'signal-per-mass-dry-weight'!BT61*100/'signal-per-mass-dry-weight'!BT$172</f>
        <v>0.00918961568613194</v>
      </c>
      <c r="CO61" s="66">
        <f>'signal-per-mass-dry-weight'!BU61*100/'signal-per-mass-dry-weight'!BU$172</f>
        <v>0.00753025428668885</v>
      </c>
      <c r="CP61" s="66">
        <f>'signal-per-mass-dry-weight'!BV61*100/'signal-per-mass-dry-weight'!BV$172</f>
        <v>0</v>
      </c>
      <c r="CQ61" s="66">
        <f t="shared" si="23"/>
        <v>0.00412046933284469</v>
      </c>
      <c r="CR61" s="115">
        <f t="shared" si="24"/>
        <v>0.00422303367633136</v>
      </c>
      <c r="CS61" s="66">
        <f>'signal-per-mass-dry-weight'!BW61*100/'signal-per-mass-dry-weight'!BW$172</f>
        <v>0.008452924778205</v>
      </c>
      <c r="CT61" s="66">
        <f>'signal-per-mass-dry-weight'!BX61*100/'signal-per-mass-dry-weight'!BX$172</f>
        <v>0.0127941233254814</v>
      </c>
      <c r="CU61" s="66">
        <f>'signal-per-mass-dry-weight'!BY61*100/'signal-per-mass-dry-weight'!BY$172</f>
        <v>0</v>
      </c>
      <c r="CV61" s="66">
        <f>'signal-per-mass-dry-weight'!BZ61*100/'signal-per-mass-dry-weight'!BZ$172</f>
        <v>0.00411199840130036</v>
      </c>
      <c r="CW61" s="66">
        <f>'signal-per-mass-dry-weight'!CA61*100/'signal-per-mass-dry-weight'!CA$172</f>
        <v>0.00998100298880434</v>
      </c>
      <c r="CX61" s="66">
        <f t="shared" si="25"/>
        <v>0.00706800989875822</v>
      </c>
      <c r="CY61" s="115">
        <f t="shared" si="26"/>
        <v>0.00504694612720693</v>
      </c>
      <c r="CZ61" s="66">
        <f>'signal-per-mass-dry-weight'!CB61*100/'signal-per-mass-dry-weight'!CB$172</f>
        <v>0.0094119962232861</v>
      </c>
      <c r="DA61" s="66">
        <f>'signal-per-mass-dry-weight'!CC61*100/'signal-per-mass-dry-weight'!CC$172</f>
        <v>0.00844239859732094</v>
      </c>
      <c r="DB61" s="66">
        <f>'signal-per-mass-dry-weight'!CD61*100/'signal-per-mass-dry-weight'!CD$172</f>
        <v>0.00381711527277097</v>
      </c>
      <c r="DC61" s="66">
        <f>'signal-per-mass-dry-weight'!CE61*100/'signal-per-mass-dry-weight'!CE$172</f>
        <v>0.00944604348855459</v>
      </c>
      <c r="DD61" s="66">
        <f>'signal-per-mass-dry-weight'!CF61*100/'signal-per-mass-dry-weight'!CF$172</f>
        <v>0.00335420274430556</v>
      </c>
      <c r="DE61" s="66">
        <f t="shared" si="27"/>
        <v>0.00689435126524763</v>
      </c>
      <c r="DF61" s="115">
        <f t="shared" si="28"/>
        <v>0.00305156323805043</v>
      </c>
      <c r="DG61" s="66">
        <f>'signal-per-mass-dry-weight'!CG61*100/'signal-per-mass-dry-weight'!CG$172</f>
        <v>0</v>
      </c>
      <c r="DH61" s="66">
        <f>'signal-per-mass-dry-weight'!CH61*100/'signal-per-mass-dry-weight'!CH$172</f>
        <v>0</v>
      </c>
      <c r="DI61" s="66">
        <f>'signal-per-mass-dry-weight'!CI61*100/'signal-per-mass-dry-weight'!CI$172</f>
        <v>0.0121872557463059</v>
      </c>
      <c r="DJ61" s="66">
        <f>'signal-per-mass-dry-weight'!CJ61*100/'signal-per-mass-dry-weight'!CJ$172</f>
        <v>0.0163033351619802</v>
      </c>
      <c r="DK61" s="66">
        <f>'signal-per-mass-dry-weight'!CK61*100/'signal-per-mass-dry-weight'!CK$172</f>
        <v>0</v>
      </c>
      <c r="DL61" s="66">
        <f t="shared" si="29"/>
        <v>0.00569811818165723</v>
      </c>
      <c r="DM61" s="115">
        <f t="shared" si="30"/>
        <v>0.00793702063070683</v>
      </c>
      <c r="DN61" s="66">
        <f>'signal-per-mass-dry-weight'!CL61*100/'signal-per-mass-dry-weight'!CL$172</f>
        <v>0.0320049181142524</v>
      </c>
      <c r="DO61" s="66">
        <f>'signal-per-mass-dry-weight'!CM61*100/'signal-per-mass-dry-weight'!CM$172</f>
        <v>0.0202746159749961</v>
      </c>
      <c r="DP61" s="66">
        <f>'signal-per-mass-dry-weight'!CN61*100/'signal-per-mass-dry-weight'!CN$172</f>
        <v>0.024805195217575</v>
      </c>
      <c r="DQ61" s="66">
        <f>'signal-per-mass-dry-weight'!CO61*100/'signal-per-mass-dry-weight'!CO$172</f>
        <v>0.0103887777449971</v>
      </c>
      <c r="DR61" s="66">
        <f>'signal-per-mass-dry-weight'!CP61*100/'signal-per-mass-dry-weight'!CP$172</f>
        <v>0</v>
      </c>
      <c r="DS61" s="66">
        <f t="shared" si="31"/>
        <v>0.0174947014103641</v>
      </c>
      <c r="DT61" s="115">
        <f t="shared" si="32"/>
        <v>0.0125327207945994</v>
      </c>
      <c r="DU61" s="66">
        <f>'signal-per-mass-dry-weight'!CQ61*100/'signal-per-mass-dry-weight'!CQ$172</f>
        <v>0.0084031643587273</v>
      </c>
      <c r="DV61" s="66">
        <f>'signal-per-mass-dry-weight'!CR61*100/'signal-per-mass-dry-weight'!CR$172</f>
        <v>0</v>
      </c>
      <c r="DW61" s="66">
        <f>'signal-per-mass-dry-weight'!CS61*100/'signal-per-mass-dry-weight'!CS$172</f>
        <v>0.00348029581112732</v>
      </c>
      <c r="DX61" s="66">
        <f>'signal-per-mass-dry-weight'!CT61*100/'signal-per-mass-dry-weight'!CT$172</f>
        <v>0.0062313593512235</v>
      </c>
      <c r="DY61" s="66">
        <f>'signal-per-mass-dry-weight'!CU61*100/'signal-per-mass-dry-weight'!CU$172</f>
        <v>0.0644373658203789</v>
      </c>
      <c r="DZ61" s="66">
        <f t="shared" si="33"/>
        <v>0.0165104370682914</v>
      </c>
      <c r="EA61" s="115">
        <f t="shared" si="34"/>
        <v>0.0269757155719552</v>
      </c>
      <c r="EB61" s="66">
        <f>'signal-per-mass-dry-weight'!CV61*100/'signal-per-mass-dry-weight'!CV$172</f>
        <v>0.0143958615124651</v>
      </c>
      <c r="EC61" s="66">
        <f>'signal-per-mass-dry-weight'!CW61*100/'signal-per-mass-dry-weight'!CW$172</f>
        <v>0.00449964165743103</v>
      </c>
      <c r="ED61" s="66">
        <f>'signal-per-mass-dry-weight'!CX61*100/'signal-per-mass-dry-weight'!CX$172</f>
        <v>0.00705791308276598</v>
      </c>
      <c r="EE61" s="66">
        <f>'signal-per-mass-dry-weight'!CY61*100/'signal-per-mass-dry-weight'!CY$172</f>
        <v>0.0125276654639716</v>
      </c>
      <c r="EF61" s="66">
        <f>'signal-per-mass-dry-weight'!CZ61*100/'signal-per-mass-dry-weight'!CZ$172</f>
        <v>0.0146645502378115</v>
      </c>
      <c r="EG61" s="66">
        <f t="shared" si="35"/>
        <v>0.0106291263908891</v>
      </c>
      <c r="EH61" s="115">
        <f t="shared" si="36"/>
        <v>0.00459351546482258</v>
      </c>
    </row>
    <row r="62" spans="1:138">
      <c r="A62">
        <f>'imported data from Web Calc'!A65</f>
        <v>520.3</v>
      </c>
      <c r="B62" t="str">
        <f>'imported data from Web Calc'!B65</f>
        <v>C26H50O7PN</v>
      </c>
      <c r="C62" s="61" t="str">
        <f>'imported data from Web Calc'!C65</f>
        <v>LPC(18:2)</v>
      </c>
      <c r="D62" s="96"/>
      <c r="E62" s="96"/>
      <c r="F62" s="96"/>
      <c r="G62" s="66">
        <f>'signal-per-mass-dry-weight'!G62*100/'signal-per-mass-dry-weight'!G$172</f>
        <v>0.0450731717373811</v>
      </c>
      <c r="H62" s="66">
        <f>'signal-per-mass-dry-weight'!H62*100/'signal-per-mass-dry-weight'!H$172</f>
        <v>0.0434841411871161</v>
      </c>
      <c r="I62" s="66">
        <f>'signal-per-mass-dry-weight'!I62*100/'signal-per-mass-dry-weight'!I$172</f>
        <v>0.0337868764829652</v>
      </c>
      <c r="J62" s="66">
        <f>'signal-per-mass-dry-weight'!J62*100/'signal-per-mass-dry-weight'!J$172</f>
        <v>0.0416096373590096</v>
      </c>
      <c r="K62" s="66">
        <f>'signal-per-mass-dry-weight'!K62*100/'signal-per-mass-dry-weight'!K$172</f>
        <v>0.0217979837557504</v>
      </c>
      <c r="L62" s="66">
        <f>'signal-per-mass-dry-weight'!L62*100/'signal-per-mass-dry-weight'!L$172</f>
        <v>0.0409037276206045</v>
      </c>
      <c r="M62" s="66">
        <f>'signal-per-mass-dry-weight'!M62*100/'signal-per-mass-dry-weight'!M$172</f>
        <v>0.0531393004232147</v>
      </c>
      <c r="N62" s="66">
        <f>'signal-per-mass-dry-weight'!N62*100/'signal-per-mass-dry-weight'!N$172</f>
        <v>0.0173969166566097</v>
      </c>
      <c r="O62" s="66">
        <f>'signal-per-mass-dry-weight'!O62*100/'signal-per-mass-dry-weight'!O$172</f>
        <v>0.0222615209779635</v>
      </c>
      <c r="P62" s="66">
        <f>'signal-per-mass-dry-weight'!P62*100/'signal-per-mass-dry-weight'!P$172</f>
        <v>0.0618096000376925</v>
      </c>
      <c r="Q62" s="66">
        <f t="shared" si="0"/>
        <v>0.0381262876238307</v>
      </c>
      <c r="R62" s="115">
        <f t="shared" si="1"/>
        <v>0.0143369963144901</v>
      </c>
      <c r="S62" s="66">
        <f t="shared" si="2"/>
        <v>0.376039662081572</v>
      </c>
      <c r="T62" s="66">
        <f>'signal-per-mass-dry-weight'!T62*100/'signal-per-mass-dry-weight'!T$172</f>
        <v>0.0427704779018464</v>
      </c>
      <c r="U62" s="66">
        <f>'signal-per-mass-dry-weight'!U62*100/'signal-per-mass-dry-weight'!U$172</f>
        <v>0.028023254045121</v>
      </c>
      <c r="V62" s="66">
        <f>'signal-per-mass-dry-weight'!V62*100/'signal-per-mass-dry-weight'!V$172</f>
        <v>0.0416627004864874</v>
      </c>
      <c r="W62" s="66">
        <f>'signal-per-mass-dry-weight'!W62*100/'signal-per-mass-dry-weight'!W$172</f>
        <v>0.0230250880390468</v>
      </c>
      <c r="X62" s="66">
        <f>'signal-per-mass-dry-weight'!X62*100/'signal-per-mass-dry-weight'!X$172</f>
        <v>0.0364453332162856</v>
      </c>
      <c r="Y62" s="66">
        <f t="shared" si="3"/>
        <v>0.0343853707377575</v>
      </c>
      <c r="Z62" s="115">
        <f t="shared" si="4"/>
        <v>0.00861750468005815</v>
      </c>
      <c r="AA62" s="66">
        <f>'signal-per-mass-dry-weight'!Y62*100/'signal-per-mass-dry-weight'!Y$172</f>
        <v>0.041139378972438</v>
      </c>
      <c r="AB62" s="66">
        <f>'signal-per-mass-dry-weight'!Z62*100/'signal-per-mass-dry-weight'!Z$172</f>
        <v>0.0463158065066265</v>
      </c>
      <c r="AC62" s="66">
        <f>'signal-per-mass-dry-weight'!AA62*100/'signal-per-mass-dry-weight'!AA$172</f>
        <v>0.00617362210408979</v>
      </c>
      <c r="AD62" s="66">
        <f>'signal-per-mass-dry-weight'!AB62*100/'signal-per-mass-dry-weight'!AB$172</f>
        <v>0.0153219659335697</v>
      </c>
      <c r="AE62" s="66">
        <f>'signal-per-mass-dry-weight'!AC62*100/'signal-per-mass-dry-weight'!AC$172</f>
        <v>0.0374620859740802</v>
      </c>
      <c r="AF62" s="66">
        <f t="shared" si="5"/>
        <v>0.0292825718981608</v>
      </c>
      <c r="AG62" s="115">
        <f t="shared" si="6"/>
        <v>0.0175110071471153</v>
      </c>
      <c r="AH62" s="66">
        <f>'signal-per-mass-dry-weight'!AD62*100/'signal-per-mass-dry-weight'!AD$172</f>
        <v>0.0284052826253759</v>
      </c>
      <c r="AI62" s="66">
        <f>'signal-per-mass-dry-weight'!AE62*100/'signal-per-mass-dry-weight'!AE$172</f>
        <v>0.0233507142103427</v>
      </c>
      <c r="AJ62" s="66">
        <f>'signal-per-mass-dry-weight'!AF62*100/'signal-per-mass-dry-weight'!AF$172</f>
        <v>0.052414165697076</v>
      </c>
      <c r="AK62" s="66">
        <f>'signal-per-mass-dry-weight'!AG62*100/'signal-per-mass-dry-weight'!AG$172</f>
        <v>0.0321049623358706</v>
      </c>
      <c r="AL62" s="66">
        <f>'signal-per-mass-dry-weight'!AH62*100/'signal-per-mass-dry-weight'!AH$172</f>
        <v>0.0619585572590276</v>
      </c>
      <c r="AM62" s="66">
        <f t="shared" si="7"/>
        <v>0.0396467364255386</v>
      </c>
      <c r="AN62" s="115">
        <f t="shared" si="8"/>
        <v>0.0166555814902119</v>
      </c>
      <c r="AO62" s="66">
        <f>'signal-per-mass-dry-weight'!AI62*100/'signal-per-mass-dry-weight'!AI$172</f>
        <v>0.0265405552014288</v>
      </c>
      <c r="AP62" s="66">
        <f>'signal-per-mass-dry-weight'!AJ62*100/'signal-per-mass-dry-weight'!AJ$172</f>
        <v>0.0627130836282924</v>
      </c>
      <c r="AQ62" s="66">
        <f>'signal-per-mass-dry-weight'!AK62*100/'signal-per-mass-dry-weight'!AK$172</f>
        <v>0.0754454311839861</v>
      </c>
      <c r="AR62" s="66">
        <f>'signal-per-mass-dry-weight'!AL62*100/'signal-per-mass-dry-weight'!AL$172</f>
        <v>0.0406407960822312</v>
      </c>
      <c r="AS62" s="66">
        <f>'signal-per-mass-dry-weight'!AM62*100/'signal-per-mass-dry-weight'!AM$172</f>
        <v>0.0517668739126784</v>
      </c>
      <c r="AT62" s="66">
        <f t="shared" si="9"/>
        <v>0.0514213480017234</v>
      </c>
      <c r="AU62" s="115">
        <f t="shared" si="10"/>
        <v>0.0189740177902824</v>
      </c>
      <c r="AV62" s="66">
        <f>'signal-per-mass-dry-weight'!AN62*100/'signal-per-mass-dry-weight'!AN$172</f>
        <v>0.0468971628990746</v>
      </c>
      <c r="AW62" s="66">
        <f>'signal-per-mass-dry-weight'!AO62*100/'signal-per-mass-dry-weight'!AO$172</f>
        <v>0.0407393475338983</v>
      </c>
      <c r="AX62" s="66">
        <f>'signal-per-mass-dry-weight'!AP62*100/'signal-per-mass-dry-weight'!AP$172</f>
        <v>0.0118524727638263</v>
      </c>
      <c r="AY62" s="66">
        <f>'signal-per-mass-dry-weight'!AQ62*100/'signal-per-mass-dry-weight'!AQ$172</f>
        <v>0.0315001287650028</v>
      </c>
      <c r="AZ62" s="66">
        <f>'signal-per-mass-dry-weight'!AR62*100/'signal-per-mass-dry-weight'!AR$172</f>
        <v>0.0485884065562638</v>
      </c>
      <c r="BA62" s="66">
        <f t="shared" si="11"/>
        <v>0.0359155037036132</v>
      </c>
      <c r="BB62" s="115">
        <f t="shared" si="12"/>
        <v>0.0150249273588478</v>
      </c>
      <c r="BC62" s="66">
        <f>'signal-per-mass-dry-weight'!AS62*100/'signal-per-mass-dry-weight'!AS$172</f>
        <v>0.0536723275303151</v>
      </c>
      <c r="BD62" s="66">
        <f>'signal-per-mass-dry-weight'!AT62*100/'signal-per-mass-dry-weight'!AT$172</f>
        <v>0.0514088265428854</v>
      </c>
      <c r="BE62" s="66">
        <f>'signal-per-mass-dry-weight'!AU62*100/'signal-per-mass-dry-weight'!AU$172</f>
        <v>0.0490839134688525</v>
      </c>
      <c r="BF62" s="66">
        <f>'signal-per-mass-dry-weight'!AV62*100/'signal-per-mass-dry-weight'!AV$172</f>
        <v>0.0472785455589558</v>
      </c>
      <c r="BG62" s="66">
        <f>'signal-per-mass-dry-weight'!AW62*100/'signal-per-mass-dry-weight'!AW$172</f>
        <v>0.0468148600804349</v>
      </c>
      <c r="BH62" s="66">
        <f t="shared" si="13"/>
        <v>0.0496516946362888</v>
      </c>
      <c r="BI62" s="115">
        <f t="shared" si="14"/>
        <v>0.00288335064206274</v>
      </c>
      <c r="BJ62" s="66">
        <f>'signal-per-mass-dry-weight'!AX62*100/'signal-per-mass-dry-weight'!AX$172</f>
        <v>0.0419209037844097</v>
      </c>
      <c r="BK62" s="66">
        <f>'signal-per-mass-dry-weight'!AY62*100/'signal-per-mass-dry-weight'!AY$172</f>
        <v>0.0330171635805123</v>
      </c>
      <c r="BL62" s="66">
        <f>'signal-per-mass-dry-weight'!AZ62*100/'signal-per-mass-dry-weight'!AZ$172</f>
        <v>0.059309682377491</v>
      </c>
      <c r="BM62" s="66">
        <f>'signal-per-mass-dry-weight'!BA62*100/'signal-per-mass-dry-weight'!BA$172</f>
        <v>0.0293630196080357</v>
      </c>
      <c r="BN62" s="66">
        <f>'signal-per-mass-dry-weight'!BB62*100/'signal-per-mass-dry-weight'!BB$172</f>
        <v>0.0289999618442969</v>
      </c>
      <c r="BO62" s="66">
        <f t="shared" si="15"/>
        <v>0.0385221462389491</v>
      </c>
      <c r="BP62" s="115">
        <f t="shared" si="16"/>
        <v>0.0127332207426142</v>
      </c>
      <c r="BQ62" s="66">
        <f>'signal-per-mass-dry-weight'!BC62*100/'signal-per-mass-dry-weight'!BC$172</f>
        <v>0.0357543082821804</v>
      </c>
      <c r="BR62" s="66">
        <f>'signal-per-mass-dry-weight'!BD62*100/'signal-per-mass-dry-weight'!BD$172</f>
        <v>0.0382770495055885</v>
      </c>
      <c r="BS62" s="66">
        <f>'signal-per-mass-dry-weight'!BE62*100/'signal-per-mass-dry-weight'!BE$172</f>
        <v>0.0423050557469761</v>
      </c>
      <c r="BT62" s="66">
        <f>'signal-per-mass-dry-weight'!BF62*100/'signal-per-mass-dry-weight'!BF$172</f>
        <v>0.0425100137032789</v>
      </c>
      <c r="BU62" s="66">
        <f>'signal-per-mass-dry-weight'!BG62*100/'signal-per-mass-dry-weight'!BG$172</f>
        <v>0.0513992835465422</v>
      </c>
      <c r="BV62" s="66">
        <f t="shared" si="17"/>
        <v>0.0420491421569132</v>
      </c>
      <c r="BW62" s="115">
        <f t="shared" si="18"/>
        <v>0.00594887919768389</v>
      </c>
      <c r="BX62" s="66">
        <f>'signal-per-mass-dry-weight'!BH62*100/'signal-per-mass-dry-weight'!BH$172</f>
        <v>0</v>
      </c>
      <c r="BY62" s="66">
        <f>'signal-per-mass-dry-weight'!BI62*100/'signal-per-mass-dry-weight'!BI$172</f>
        <v>0.0262903262252227</v>
      </c>
      <c r="BZ62" s="66">
        <f>'signal-per-mass-dry-weight'!BJ62*100/'signal-per-mass-dry-weight'!BJ$172</f>
        <v>0.038202845069581</v>
      </c>
      <c r="CA62" s="66">
        <f>'signal-per-mass-dry-weight'!BK62*100/'signal-per-mass-dry-weight'!BK$172</f>
        <v>0.0159605366562102</v>
      </c>
      <c r="CB62" s="66">
        <f>'signal-per-mass-dry-weight'!BL62*100/'signal-per-mass-dry-weight'!BL$172</f>
        <v>0.0330809446246428</v>
      </c>
      <c r="CC62" s="66">
        <f t="shared" si="19"/>
        <v>0.0227069305151314</v>
      </c>
      <c r="CD62" s="115">
        <f t="shared" si="20"/>
        <v>0.0151797791894097</v>
      </c>
      <c r="CE62" s="121">
        <f>'signal-per-mass-dry-weight'!BM62*100/'signal-per-mass-dry-weight'!BM$172</f>
        <v>0.0136327048304813</v>
      </c>
      <c r="CF62" s="66">
        <f>'signal-per-mass-dry-weight'!BN62*100/'signal-per-mass-dry-weight'!BN$172</f>
        <v>0.0109578097968621</v>
      </c>
      <c r="CG62" s="66">
        <f>'signal-per-mass-dry-weight'!BO62*100/'signal-per-mass-dry-weight'!BO$172</f>
        <v>0.0422386376782082</v>
      </c>
      <c r="CH62" s="66">
        <f>'signal-per-mass-dry-weight'!BP62*100/'signal-per-mass-dry-weight'!BP$172</f>
        <v>0.0125768677748861</v>
      </c>
      <c r="CI62" s="66">
        <f>'signal-per-mass-dry-weight'!BQ62*100/'signal-per-mass-dry-weight'!BQ$172</f>
        <v>0.0392839849355859</v>
      </c>
      <c r="CJ62" s="66">
        <f t="shared" si="21"/>
        <v>0.0237380010032047</v>
      </c>
      <c r="CK62" s="115">
        <f t="shared" si="22"/>
        <v>0.0156042651761926</v>
      </c>
      <c r="CL62" s="66">
        <f>'signal-per-mass-dry-weight'!BR62*100/'signal-per-mass-dry-weight'!BR$172</f>
        <v>0.00392444775209201</v>
      </c>
      <c r="CM62" s="66">
        <f>'signal-per-mass-dry-weight'!BS62*100/'signal-per-mass-dry-weight'!BS$172</f>
        <v>0.0145082023731363</v>
      </c>
      <c r="CN62" s="66">
        <f>'signal-per-mass-dry-weight'!BT62*100/'signal-per-mass-dry-weight'!BT$172</f>
        <v>0.0246668631575121</v>
      </c>
      <c r="CO62" s="66">
        <f>'signal-per-mass-dry-weight'!BU62*100/'signal-per-mass-dry-weight'!BU$172</f>
        <v>0.0122862043624923</v>
      </c>
      <c r="CP62" s="66">
        <f>'signal-per-mass-dry-weight'!BV62*100/'signal-per-mass-dry-weight'!BV$172</f>
        <v>0</v>
      </c>
      <c r="CQ62" s="66">
        <f t="shared" si="23"/>
        <v>0.0110771435290465</v>
      </c>
      <c r="CR62" s="115">
        <f t="shared" si="24"/>
        <v>0.00964078106420378</v>
      </c>
      <c r="CS62" s="66">
        <f>'signal-per-mass-dry-weight'!BW62*100/'signal-per-mass-dry-weight'!BW$172</f>
        <v>0.0226894296678134</v>
      </c>
      <c r="CT62" s="66">
        <f>'signal-per-mass-dry-weight'!BX62*100/'signal-per-mass-dry-weight'!BX$172</f>
        <v>0.0284072907735265</v>
      </c>
      <c r="CU62" s="66">
        <f>'signal-per-mass-dry-weight'!BY62*100/'signal-per-mass-dry-weight'!BY$172</f>
        <v>0.0627396141338939</v>
      </c>
      <c r="CV62" s="66">
        <f>'signal-per-mass-dry-weight'!BZ62*100/'signal-per-mass-dry-weight'!BZ$172</f>
        <v>0.0141635500489235</v>
      </c>
      <c r="CW62" s="66">
        <f>'signal-per-mass-dry-weight'!CA62*100/'signal-per-mass-dry-weight'!CA$172</f>
        <v>0.0121990036529831</v>
      </c>
      <c r="CX62" s="66">
        <f t="shared" si="25"/>
        <v>0.0280397776554281</v>
      </c>
      <c r="CY62" s="115">
        <f t="shared" si="26"/>
        <v>0.0204714420272295</v>
      </c>
      <c r="CZ62" s="66">
        <f>'signal-per-mass-dry-weight'!CB62*100/'signal-per-mass-dry-weight'!CB$172</f>
        <v>0.0133066153501631</v>
      </c>
      <c r="DA62" s="66">
        <f>'signal-per-mass-dry-weight'!CC62*100/'signal-per-mass-dry-weight'!CC$172</f>
        <v>0.00933107213388103</v>
      </c>
      <c r="DB62" s="66">
        <f>'signal-per-mass-dry-weight'!CD62*100/'signal-per-mass-dry-weight'!CD$172</f>
        <v>0.0082369329570321</v>
      </c>
      <c r="DC62" s="66">
        <f>'signal-per-mass-dry-weight'!CE62*100/'signal-per-mass-dry-weight'!CE$172</f>
        <v>0.0154119656918522</v>
      </c>
      <c r="DD62" s="66">
        <f>'signal-per-mass-dry-weight'!CF62*100/'signal-per-mass-dry-weight'!CF$172</f>
        <v>0.0443107836221419</v>
      </c>
      <c r="DE62" s="66">
        <f t="shared" si="27"/>
        <v>0.0181194739510141</v>
      </c>
      <c r="DF62" s="115">
        <f t="shared" si="28"/>
        <v>0.014927989936452</v>
      </c>
      <c r="DG62" s="66">
        <f>'signal-per-mass-dry-weight'!CG62*100/'signal-per-mass-dry-weight'!CG$172</f>
        <v>0.00705302677086096</v>
      </c>
      <c r="DH62" s="66">
        <f>'signal-per-mass-dry-weight'!CH62*100/'signal-per-mass-dry-weight'!CH$172</f>
        <v>0.00241701020053879</v>
      </c>
      <c r="DI62" s="66">
        <f>'signal-per-mass-dry-weight'!CI62*100/'signal-per-mass-dry-weight'!CI$172</f>
        <v>0.0300950601082248</v>
      </c>
      <c r="DJ62" s="66">
        <f>'signal-per-mass-dry-weight'!CJ62*100/'signal-per-mass-dry-weight'!CJ$172</f>
        <v>0.0113294362990032</v>
      </c>
      <c r="DK62" s="66">
        <f>'signal-per-mass-dry-weight'!CK62*100/'signal-per-mass-dry-weight'!CK$172</f>
        <v>0.0151870853563711</v>
      </c>
      <c r="DL62" s="66">
        <f t="shared" si="29"/>
        <v>0.0132163237469998</v>
      </c>
      <c r="DM62" s="115">
        <f t="shared" si="30"/>
        <v>0.0105705651386879</v>
      </c>
      <c r="DN62" s="66">
        <f>'signal-per-mass-dry-weight'!CL62*100/'signal-per-mass-dry-weight'!CL$172</f>
        <v>0.0498199534399852</v>
      </c>
      <c r="DO62" s="66">
        <f>'signal-per-mass-dry-weight'!CM62*100/'signal-per-mass-dry-weight'!CM$172</f>
        <v>0.000519861948076823</v>
      </c>
      <c r="DP62" s="66">
        <f>'signal-per-mass-dry-weight'!CN62*100/'signal-per-mass-dry-weight'!CN$172</f>
        <v>0.0309697999462031</v>
      </c>
      <c r="DQ62" s="66">
        <f>'signal-per-mass-dry-weight'!CO62*100/'signal-per-mass-dry-weight'!CO$172</f>
        <v>0.00601455553657725</v>
      </c>
      <c r="DR62" s="66">
        <f>'signal-per-mass-dry-weight'!CP62*100/'signal-per-mass-dry-weight'!CP$172</f>
        <v>0.0373328164457572</v>
      </c>
      <c r="DS62" s="66">
        <f t="shared" si="31"/>
        <v>0.0249313974633199</v>
      </c>
      <c r="DT62" s="115">
        <f t="shared" si="32"/>
        <v>0.0209968312527164</v>
      </c>
      <c r="DU62" s="66">
        <f>'signal-per-mass-dry-weight'!CQ62*100/'signal-per-mass-dry-weight'!CQ$172</f>
        <v>0.019607383503697</v>
      </c>
      <c r="DV62" s="66">
        <f>'signal-per-mass-dry-weight'!CR62*100/'signal-per-mass-dry-weight'!CR$172</f>
        <v>0.0206541166120333</v>
      </c>
      <c r="DW62" s="66">
        <f>'signal-per-mass-dry-weight'!CS62*100/'signal-per-mass-dry-weight'!CS$172</f>
        <v>0.00425369488026673</v>
      </c>
      <c r="DX62" s="66">
        <f>'signal-per-mass-dry-weight'!CT62*100/'signal-per-mass-dry-weight'!CT$172</f>
        <v>0.00761610587371761</v>
      </c>
      <c r="DY62" s="66">
        <f>'signal-per-mass-dry-weight'!CU62*100/'signal-per-mass-dry-weight'!CU$172</f>
        <v>0.0022219781317372</v>
      </c>
      <c r="DZ62" s="66">
        <f t="shared" si="33"/>
        <v>0.0108706558002904</v>
      </c>
      <c r="EA62" s="115">
        <f t="shared" si="34"/>
        <v>0.00867788005325305</v>
      </c>
      <c r="EB62" s="66">
        <f>'signal-per-mass-dry-weight'!CV62*100/'signal-per-mass-dry-weight'!CV$172</f>
        <v>0.0295237159831912</v>
      </c>
      <c r="EC62" s="66">
        <f>'signal-per-mass-dry-weight'!CW62*100/'signal-per-mass-dry-weight'!CW$172</f>
        <v>0.0529095794891028</v>
      </c>
      <c r="ED62" s="66">
        <f>'signal-per-mass-dry-weight'!CX62*100/'signal-per-mass-dry-weight'!CX$172</f>
        <v>0.00862633821226953</v>
      </c>
      <c r="EE62" s="66">
        <f>'signal-per-mass-dry-weight'!CY62*100/'signal-per-mass-dry-weight'!CY$172</f>
        <v>0.0431508477092356</v>
      </c>
      <c r="EF62" s="66">
        <f>'signal-per-mass-dry-weight'!CZ62*100/'signal-per-mass-dry-weight'!CZ$172</f>
        <v>0.0232326020621508</v>
      </c>
      <c r="EG62" s="66">
        <f t="shared" si="35"/>
        <v>0.03148861669119</v>
      </c>
      <c r="EH62" s="115">
        <f t="shared" si="36"/>
        <v>0.0172450838581807</v>
      </c>
    </row>
    <row r="63" spans="1:138">
      <c r="A63">
        <f>'imported data from Web Calc'!A66</f>
        <v>522.3</v>
      </c>
      <c r="B63" t="str">
        <f>'imported data from Web Calc'!B66</f>
        <v>C26H52O7PN</v>
      </c>
      <c r="C63" s="61" t="str">
        <f>'imported data from Web Calc'!C66</f>
        <v>LPC(18:1)</v>
      </c>
      <c r="D63" s="96"/>
      <c r="E63" s="96"/>
      <c r="F63" s="96"/>
      <c r="G63" s="66">
        <f>'signal-per-mass-dry-weight'!G63*100/'signal-per-mass-dry-weight'!G$172</f>
        <v>0.0264608669901043</v>
      </c>
      <c r="H63" s="66">
        <f>'signal-per-mass-dry-weight'!H63*100/'signal-per-mass-dry-weight'!H$172</f>
        <v>0.0187390221690335</v>
      </c>
      <c r="I63" s="66">
        <f>'signal-per-mass-dry-weight'!I63*100/'signal-per-mass-dry-weight'!I$172</f>
        <v>0.0258793096465265</v>
      </c>
      <c r="J63" s="66">
        <f>'signal-per-mass-dry-weight'!J63*100/'signal-per-mass-dry-weight'!J$172</f>
        <v>0.0287130830898429</v>
      </c>
      <c r="K63" s="66">
        <f>'signal-per-mass-dry-weight'!K63*100/'signal-per-mass-dry-weight'!K$172</f>
        <v>0.0450331972096821</v>
      </c>
      <c r="L63" s="66">
        <f>'signal-per-mass-dry-weight'!L63*100/'signal-per-mass-dry-weight'!L$172</f>
        <v>0.0377940875090965</v>
      </c>
      <c r="M63" s="66">
        <f>'signal-per-mass-dry-weight'!M63*100/'signal-per-mass-dry-weight'!M$172</f>
        <v>0.0355864998309311</v>
      </c>
      <c r="N63" s="66">
        <f>'signal-per-mass-dry-weight'!N63*100/'signal-per-mass-dry-weight'!N$172</f>
        <v>0.0191121056227543</v>
      </c>
      <c r="O63" s="66">
        <f>'signal-per-mass-dry-weight'!O63*100/'signal-per-mass-dry-weight'!O$172</f>
        <v>0.0288665876417549</v>
      </c>
      <c r="P63" s="66">
        <f>'signal-per-mass-dry-weight'!P63*100/'signal-per-mass-dry-weight'!P$172</f>
        <v>0.0487581705476618</v>
      </c>
      <c r="Q63" s="66">
        <f t="shared" si="0"/>
        <v>0.0314942930257388</v>
      </c>
      <c r="R63" s="115">
        <f t="shared" si="1"/>
        <v>0.010139558616687</v>
      </c>
      <c r="S63" s="66">
        <f t="shared" si="2"/>
        <v>0.321949078469564</v>
      </c>
      <c r="T63" s="66">
        <f>'signal-per-mass-dry-weight'!T63*100/'signal-per-mass-dry-weight'!T$172</f>
        <v>0.031277089566989</v>
      </c>
      <c r="U63" s="66">
        <f>'signal-per-mass-dry-weight'!U63*100/'signal-per-mass-dry-weight'!U$172</f>
        <v>0.0209842376262044</v>
      </c>
      <c r="V63" s="66">
        <f>'signal-per-mass-dry-weight'!V63*100/'signal-per-mass-dry-weight'!V$172</f>
        <v>0.031521925881272</v>
      </c>
      <c r="W63" s="66">
        <f>'signal-per-mass-dry-weight'!W63*100/'signal-per-mass-dry-weight'!W$172</f>
        <v>0.0157487615158848</v>
      </c>
      <c r="X63" s="66">
        <f>'signal-per-mass-dry-weight'!X63*100/'signal-per-mass-dry-weight'!X$172</f>
        <v>0.0322289951421353</v>
      </c>
      <c r="Y63" s="66">
        <f t="shared" si="3"/>
        <v>0.0263522019464971</v>
      </c>
      <c r="Z63" s="115">
        <f t="shared" si="4"/>
        <v>0.00752936338295006</v>
      </c>
      <c r="AA63" s="66">
        <f>'signal-per-mass-dry-weight'!Y63*100/'signal-per-mass-dry-weight'!Y$172</f>
        <v>0.0201756341320769</v>
      </c>
      <c r="AB63" s="66">
        <f>'signal-per-mass-dry-weight'!Z63*100/'signal-per-mass-dry-weight'!Z$172</f>
        <v>0.0309400907009643</v>
      </c>
      <c r="AC63" s="66">
        <f>'signal-per-mass-dry-weight'!AA63*100/'signal-per-mass-dry-weight'!AA$172</f>
        <v>0</v>
      </c>
      <c r="AD63" s="66">
        <f>'signal-per-mass-dry-weight'!AB63*100/'signal-per-mass-dry-weight'!AB$172</f>
        <v>0.0237243343487531</v>
      </c>
      <c r="AE63" s="66">
        <f>'signal-per-mass-dry-weight'!AC63*100/'signal-per-mass-dry-weight'!AC$172</f>
        <v>0.023541129554709</v>
      </c>
      <c r="AF63" s="66">
        <f t="shared" si="5"/>
        <v>0.0196762377473007</v>
      </c>
      <c r="AG63" s="115">
        <f t="shared" si="6"/>
        <v>0.011679068742593</v>
      </c>
      <c r="AH63" s="66">
        <f>'signal-per-mass-dry-weight'!AD63*100/'signal-per-mass-dry-weight'!AD$172</f>
        <v>0.0378737101671679</v>
      </c>
      <c r="AI63" s="66">
        <f>'signal-per-mass-dry-weight'!AE63*100/'signal-per-mass-dry-weight'!AE$172</f>
        <v>0</v>
      </c>
      <c r="AJ63" s="66">
        <f>'signal-per-mass-dry-weight'!AF63*100/'signal-per-mass-dry-weight'!AF$172</f>
        <v>0.0123710453198068</v>
      </c>
      <c r="AK63" s="66">
        <f>'signal-per-mass-dry-weight'!AG63*100/'signal-per-mass-dry-weight'!AG$172</f>
        <v>0.0283449217019398</v>
      </c>
      <c r="AL63" s="66">
        <f>'signal-per-mass-dry-weight'!AH63*100/'signal-per-mass-dry-weight'!AH$172</f>
        <v>0.0392477693669285</v>
      </c>
      <c r="AM63" s="66">
        <f t="shared" si="7"/>
        <v>0.0235674893111686</v>
      </c>
      <c r="AN63" s="115">
        <f t="shared" si="8"/>
        <v>0.0169863909390711</v>
      </c>
      <c r="AO63" s="66">
        <f>'signal-per-mass-dry-weight'!AI63*100/'signal-per-mass-dry-weight'!AI$172</f>
        <v>0.00684917553585258</v>
      </c>
      <c r="AP63" s="66">
        <f>'signal-per-mass-dry-weight'!AJ63*100/'signal-per-mass-dry-weight'!AJ$172</f>
        <v>0.0411148017148141</v>
      </c>
      <c r="AQ63" s="66">
        <f>'signal-per-mass-dry-weight'!AK63*100/'signal-per-mass-dry-weight'!AK$172</f>
        <v>0.0275128637935904</v>
      </c>
      <c r="AR63" s="66">
        <f>'signal-per-mass-dry-weight'!AL63*100/'signal-per-mass-dry-weight'!AL$172</f>
        <v>0.0021531547593235</v>
      </c>
      <c r="AS63" s="66">
        <f>'signal-per-mass-dry-weight'!AM63*100/'signal-per-mass-dry-weight'!AM$172</f>
        <v>0.0173655330747414</v>
      </c>
      <c r="AT63" s="66">
        <f t="shared" si="9"/>
        <v>0.0189991057756644</v>
      </c>
      <c r="AU63" s="115">
        <f t="shared" si="10"/>
        <v>0.0157770681109258</v>
      </c>
      <c r="AV63" s="66">
        <f>'signal-per-mass-dry-weight'!AN63*100/'signal-per-mass-dry-weight'!AN$172</f>
        <v>0.0308492965249727</v>
      </c>
      <c r="AW63" s="66">
        <f>'signal-per-mass-dry-weight'!AO63*100/'signal-per-mass-dry-weight'!AO$172</f>
        <v>0</v>
      </c>
      <c r="AX63" s="66">
        <f>'signal-per-mass-dry-weight'!AP63*100/'signal-per-mass-dry-weight'!AP$172</f>
        <v>0.0209847058769383</v>
      </c>
      <c r="AY63" s="66">
        <f>'signal-per-mass-dry-weight'!AQ63*100/'signal-per-mass-dry-weight'!AQ$172</f>
        <v>0.0199538182212473</v>
      </c>
      <c r="AZ63" s="66">
        <f>'signal-per-mass-dry-weight'!AR63*100/'signal-per-mass-dry-weight'!AR$172</f>
        <v>0.00950431904693383</v>
      </c>
      <c r="BA63" s="66">
        <f t="shared" si="11"/>
        <v>0.0162584279340184</v>
      </c>
      <c r="BB63" s="115">
        <f t="shared" si="12"/>
        <v>0.0118199145994317</v>
      </c>
      <c r="BC63" s="66">
        <f>'signal-per-mass-dry-weight'!AS63*100/'signal-per-mass-dry-weight'!AS$172</f>
        <v>0.00885316742768084</v>
      </c>
      <c r="BD63" s="66">
        <f>'signal-per-mass-dry-weight'!AT63*100/'signal-per-mass-dry-weight'!AT$172</f>
        <v>0.0114241836761968</v>
      </c>
      <c r="BE63" s="66">
        <f>'signal-per-mass-dry-weight'!AU63*100/'signal-per-mass-dry-weight'!AU$172</f>
        <v>0.0334270095639152</v>
      </c>
      <c r="BF63" s="66">
        <f>'signal-per-mass-dry-weight'!AV63*100/'signal-per-mass-dry-weight'!AV$172</f>
        <v>0.0261976356343998</v>
      </c>
      <c r="BG63" s="66">
        <f>'signal-per-mass-dry-weight'!AW63*100/'signal-per-mass-dry-weight'!AW$172</f>
        <v>0.0363414547255128</v>
      </c>
      <c r="BH63" s="66">
        <f t="shared" si="13"/>
        <v>0.0232486902055411</v>
      </c>
      <c r="BI63" s="115">
        <f t="shared" si="14"/>
        <v>0.0125575174456306</v>
      </c>
      <c r="BJ63" s="66">
        <f>'signal-per-mass-dry-weight'!AX63*100/'signal-per-mass-dry-weight'!AX$172</f>
        <v>0.0427814501964064</v>
      </c>
      <c r="BK63" s="66">
        <f>'signal-per-mass-dry-weight'!AY63*100/'signal-per-mass-dry-weight'!AY$172</f>
        <v>0.0185551001940069</v>
      </c>
      <c r="BL63" s="66">
        <f>'signal-per-mass-dry-weight'!AZ63*100/'signal-per-mass-dry-weight'!AZ$172</f>
        <v>0.0407200804382774</v>
      </c>
      <c r="BM63" s="66">
        <f>'signal-per-mass-dry-weight'!BA63*100/'signal-per-mass-dry-weight'!BA$172</f>
        <v>0.00290005131931217</v>
      </c>
      <c r="BN63" s="66">
        <f>'signal-per-mass-dry-weight'!BB63*100/'signal-per-mass-dry-weight'!BB$172</f>
        <v>0.0194808903992223</v>
      </c>
      <c r="BO63" s="66">
        <f t="shared" si="15"/>
        <v>0.024887514509445</v>
      </c>
      <c r="BP63" s="115">
        <f t="shared" si="16"/>
        <v>0.0167603898457717</v>
      </c>
      <c r="BQ63" s="66">
        <f>'signal-per-mass-dry-weight'!BC63*100/'signal-per-mass-dry-weight'!BC$172</f>
        <v>0.0292423552273503</v>
      </c>
      <c r="BR63" s="66">
        <f>'signal-per-mass-dry-weight'!BD63*100/'signal-per-mass-dry-weight'!BD$172</f>
        <v>0.0229229787999569</v>
      </c>
      <c r="BS63" s="66">
        <f>'signal-per-mass-dry-weight'!BE63*100/'signal-per-mass-dry-weight'!BE$172</f>
        <v>0.0354335887665475</v>
      </c>
      <c r="BT63" s="66">
        <f>'signal-per-mass-dry-weight'!BF63*100/'signal-per-mass-dry-weight'!BF$172</f>
        <v>0.0313009056123646</v>
      </c>
      <c r="BU63" s="66">
        <f>'signal-per-mass-dry-weight'!BG63*100/'signal-per-mass-dry-weight'!BG$172</f>
        <v>0.0253623761332019</v>
      </c>
      <c r="BV63" s="66">
        <f t="shared" si="17"/>
        <v>0.0288524409078842</v>
      </c>
      <c r="BW63" s="115">
        <f t="shared" si="18"/>
        <v>0.00491928838207375</v>
      </c>
      <c r="BX63" s="66">
        <f>'signal-per-mass-dry-weight'!BH63*100/'signal-per-mass-dry-weight'!BH$172</f>
        <v>0</v>
      </c>
      <c r="BY63" s="66">
        <f>'signal-per-mass-dry-weight'!BI63*100/'signal-per-mass-dry-weight'!BI$172</f>
        <v>0.0195888705207542</v>
      </c>
      <c r="BZ63" s="66">
        <f>'signal-per-mass-dry-weight'!BJ63*100/'signal-per-mass-dry-weight'!BJ$172</f>
        <v>0.023798493649903</v>
      </c>
      <c r="CA63" s="66">
        <f>'signal-per-mass-dry-weight'!BK63*100/'signal-per-mass-dry-weight'!BK$172</f>
        <v>0.00608020444046102</v>
      </c>
      <c r="CB63" s="66">
        <f>'signal-per-mass-dry-weight'!BL63*100/'signal-per-mass-dry-weight'!BL$172</f>
        <v>0.0255476602051697</v>
      </c>
      <c r="CC63" s="66">
        <f t="shared" si="19"/>
        <v>0.0150030457632576</v>
      </c>
      <c r="CD63" s="115">
        <f t="shared" si="20"/>
        <v>0.0113389490849897</v>
      </c>
      <c r="CE63" s="121">
        <f>'signal-per-mass-dry-weight'!BM63*100/'signal-per-mass-dry-weight'!BM$172</f>
        <v>0</v>
      </c>
      <c r="CF63" s="66">
        <f>'signal-per-mass-dry-weight'!BN63*100/'signal-per-mass-dry-weight'!BN$172</f>
        <v>0</v>
      </c>
      <c r="CG63" s="66">
        <f>'signal-per-mass-dry-weight'!BO63*100/'signal-per-mass-dry-weight'!BO$172</f>
        <v>0.0252031650234612</v>
      </c>
      <c r="CH63" s="66">
        <f>'signal-per-mass-dry-weight'!BP63*100/'signal-per-mass-dry-weight'!BP$172</f>
        <v>0.00479118772376613</v>
      </c>
      <c r="CI63" s="66">
        <f>'signal-per-mass-dry-weight'!BQ63*100/'signal-per-mass-dry-weight'!BQ$172</f>
        <v>0.0201074425262715</v>
      </c>
      <c r="CJ63" s="66">
        <f t="shared" si="21"/>
        <v>0.0100203590546998</v>
      </c>
      <c r="CK63" s="115">
        <f t="shared" si="22"/>
        <v>0.0118366620508695</v>
      </c>
      <c r="CL63" s="66">
        <f>'signal-per-mass-dry-weight'!BR63*100/'signal-per-mass-dry-weight'!BR$172</f>
        <v>0</v>
      </c>
      <c r="CM63" s="66">
        <f>'signal-per-mass-dry-weight'!BS63*100/'signal-per-mass-dry-weight'!BS$172</f>
        <v>0.0200254060924979</v>
      </c>
      <c r="CN63" s="66">
        <f>'signal-per-mass-dry-weight'!BT63*100/'signal-per-mass-dry-weight'!BT$172</f>
        <v>0.00870595170265132</v>
      </c>
      <c r="CO63" s="66">
        <f>'signal-per-mass-dry-weight'!BU63*100/'signal-per-mass-dry-weight'!BU$172</f>
        <v>0</v>
      </c>
      <c r="CP63" s="66">
        <f>'signal-per-mass-dry-weight'!BV63*100/'signal-per-mass-dry-weight'!BV$172</f>
        <v>0.00424248274085844</v>
      </c>
      <c r="CQ63" s="66">
        <f t="shared" si="23"/>
        <v>0.00659476810720154</v>
      </c>
      <c r="CR63" s="115">
        <f t="shared" si="24"/>
        <v>0.00832697892524683</v>
      </c>
      <c r="CS63" s="66">
        <f>'signal-per-mass-dry-weight'!BW63*100/'signal-per-mass-dry-weight'!BW$172</f>
        <v>0</v>
      </c>
      <c r="CT63" s="66">
        <f>'signal-per-mass-dry-weight'!BX63*100/'signal-per-mass-dry-weight'!BX$172</f>
        <v>0.00390329186201128</v>
      </c>
      <c r="CU63" s="66">
        <f>'signal-per-mass-dry-weight'!BY63*100/'signal-per-mass-dry-weight'!BY$172</f>
        <v>0</v>
      </c>
      <c r="CV63" s="66">
        <f>'signal-per-mass-dry-weight'!BZ63*100/'signal-per-mass-dry-weight'!BZ$172</f>
        <v>0.00365510969004476</v>
      </c>
      <c r="CW63" s="66">
        <f>'signal-per-mass-dry-weight'!CA63*100/'signal-per-mass-dry-weight'!CA$172</f>
        <v>0.00887200265671497</v>
      </c>
      <c r="CX63" s="66">
        <f t="shared" si="25"/>
        <v>0.0032860808417542</v>
      </c>
      <c r="CY63" s="115">
        <f t="shared" si="26"/>
        <v>0.00365090087698708</v>
      </c>
      <c r="CZ63" s="66">
        <f>'signal-per-mass-dry-weight'!CB63*100/'signal-per-mass-dry-weight'!CB$172</f>
        <v>0.00584192869031551</v>
      </c>
      <c r="DA63" s="66">
        <f>'signal-per-mass-dry-weight'!CC63*100/'signal-per-mass-dry-weight'!CC$172</f>
        <v>0.00799806182904089</v>
      </c>
      <c r="DB63" s="66">
        <f>'signal-per-mass-dry-weight'!CD63*100/'signal-per-mass-dry-weight'!CD$172</f>
        <v>0.00562522250724144</v>
      </c>
      <c r="DC63" s="66">
        <f>'signal-per-mass-dry-weight'!CE63*100/'signal-per-mass-dry-weight'!CE$172</f>
        <v>0.00397728146886509</v>
      </c>
      <c r="DD63" s="66">
        <f>'signal-per-mass-dry-weight'!CF63*100/'signal-per-mass-dry-weight'!CF$172</f>
        <v>0.00847377535403511</v>
      </c>
      <c r="DE63" s="66">
        <f t="shared" si="27"/>
        <v>0.00638325396989961</v>
      </c>
      <c r="DF63" s="115">
        <f t="shared" si="28"/>
        <v>0.0018462280812445</v>
      </c>
      <c r="DG63" s="66">
        <f>'signal-per-mass-dry-weight'!CG63*100/'signal-per-mass-dry-weight'!CG$172</f>
        <v>0</v>
      </c>
      <c r="DH63" s="66">
        <f>'signal-per-mass-dry-weight'!CH63*100/'signal-per-mass-dry-weight'!CH$172</f>
        <v>0</v>
      </c>
      <c r="DI63" s="66">
        <f>'signal-per-mass-dry-weight'!CI63*100/'signal-per-mass-dry-weight'!CI$172</f>
        <v>0.0144257312915458</v>
      </c>
      <c r="DJ63" s="66">
        <f>'signal-per-mass-dry-weight'!CJ63*100/'signal-per-mass-dry-weight'!CJ$172</f>
        <v>0.013263730301272</v>
      </c>
      <c r="DK63" s="66">
        <f>'signal-per-mass-dry-weight'!CK63*100/'signal-per-mass-dry-weight'!CK$172</f>
        <v>0</v>
      </c>
      <c r="DL63" s="66">
        <f t="shared" si="29"/>
        <v>0.00553789231856356</v>
      </c>
      <c r="DM63" s="115">
        <f t="shared" si="30"/>
        <v>0.00759419199356881</v>
      </c>
      <c r="DN63" s="66">
        <f>'signal-per-mass-dry-weight'!CL63*100/'signal-per-mass-dry-weight'!CL$172</f>
        <v>0.00600739563309592</v>
      </c>
      <c r="DO63" s="66">
        <f>'signal-per-mass-dry-weight'!CM63*100/'signal-per-mass-dry-weight'!CM$172</f>
        <v>0</v>
      </c>
      <c r="DP63" s="66">
        <f>'signal-per-mass-dry-weight'!CN63*100/'signal-per-mass-dry-weight'!CN$172</f>
        <v>0.0114485516388808</v>
      </c>
      <c r="DQ63" s="66">
        <f>'signal-per-mass-dry-weight'!CO63*100/'signal-per-mass-dry-weight'!CO$172</f>
        <v>0</v>
      </c>
      <c r="DR63" s="66">
        <f>'signal-per-mass-dry-weight'!CP63*100/'signal-per-mass-dry-weight'!CP$172</f>
        <v>0.0048961070748534</v>
      </c>
      <c r="DS63" s="66">
        <f t="shared" si="31"/>
        <v>0.00447041086936602</v>
      </c>
      <c r="DT63" s="115">
        <f t="shared" si="32"/>
        <v>0.00477512132579791</v>
      </c>
      <c r="DU63" s="66">
        <f>'signal-per-mass-dry-weight'!CQ63*100/'signal-per-mass-dry-weight'!CQ$172</f>
        <v>0.00172372602230304</v>
      </c>
      <c r="DV63" s="66">
        <f>'signal-per-mass-dry-weight'!CR63*100/'signal-per-mass-dry-weight'!CR$172</f>
        <v>0</v>
      </c>
      <c r="DW63" s="66">
        <f>'signal-per-mass-dry-weight'!CS63*100/'signal-per-mass-dry-weight'!CS$172</f>
        <v>0</v>
      </c>
      <c r="DX63" s="66">
        <f>'signal-per-mass-dry-weight'!CT63*100/'signal-per-mass-dry-weight'!CT$172</f>
        <v>0.00553898608997644</v>
      </c>
      <c r="DY63" s="66">
        <f>'signal-per-mass-dry-weight'!CU63*100/'signal-per-mass-dry-weight'!CU$172</f>
        <v>0</v>
      </c>
      <c r="DZ63" s="66">
        <f t="shared" si="33"/>
        <v>0.0014525424224559</v>
      </c>
      <c r="EA63" s="115">
        <f t="shared" si="34"/>
        <v>0.0024032374445603</v>
      </c>
      <c r="EB63" s="66">
        <f>'signal-per-mass-dry-weight'!CV63*100/'signal-per-mass-dry-weight'!CV$172</f>
        <v>0.0214717934423208</v>
      </c>
      <c r="EC63" s="66">
        <f>'signal-per-mass-dry-weight'!CW63*100/'signal-per-mass-dry-weight'!CW$172</f>
        <v>0.0276184901731974</v>
      </c>
      <c r="ED63" s="66">
        <f>'signal-per-mass-dry-weight'!CX63*100/'signal-per-mass-dry-weight'!CX$172</f>
        <v>0</v>
      </c>
      <c r="EE63" s="66">
        <f>'signal-per-mass-dry-weight'!CY63*100/'signal-per-mass-dry-weight'!CY$172</f>
        <v>0</v>
      </c>
      <c r="EF63" s="66">
        <f>'signal-per-mass-dry-weight'!CZ63*100/'signal-per-mass-dry-weight'!CZ$172</f>
        <v>0.0342722072973573</v>
      </c>
      <c r="EG63" s="66">
        <f t="shared" si="35"/>
        <v>0.0166724981825751</v>
      </c>
      <c r="EH63" s="115">
        <f t="shared" si="36"/>
        <v>0.0158787761482889</v>
      </c>
    </row>
    <row r="64" spans="1:138">
      <c r="A64">
        <f>'imported data from Web Calc'!A67</f>
        <v>524.4</v>
      </c>
      <c r="B64" t="str">
        <f>'imported data from Web Calc'!B67</f>
        <v>C26H54O7PN</v>
      </c>
      <c r="C64" s="61" t="str">
        <f>'imported data from Web Calc'!C67</f>
        <v>LPC(18:0)</v>
      </c>
      <c r="D64" s="96"/>
      <c r="E64" s="96"/>
      <c r="F64" s="96"/>
      <c r="G64" s="66">
        <f>'signal-per-mass-dry-weight'!G64*100/'signal-per-mass-dry-weight'!G$172</f>
        <v>0.00986676396241179</v>
      </c>
      <c r="H64" s="66">
        <f>'signal-per-mass-dry-weight'!H64*100/'signal-per-mass-dry-weight'!H$172</f>
        <v>0.0273878016316643</v>
      </c>
      <c r="I64" s="66">
        <f>'signal-per-mass-dry-weight'!I64*100/'signal-per-mass-dry-weight'!I$172</f>
        <v>0.01773211957262</v>
      </c>
      <c r="J64" s="66">
        <f>'signal-per-mass-dry-weight'!J64*100/'signal-per-mass-dry-weight'!J$172</f>
        <v>0.0180065097343083</v>
      </c>
      <c r="K64" s="66">
        <f>'signal-per-mass-dry-weight'!K64*100/'signal-per-mass-dry-weight'!K$172</f>
        <v>0.00335353596242314</v>
      </c>
      <c r="L64" s="66">
        <f>'signal-per-mass-dry-weight'!L64*100/'signal-per-mass-dry-weight'!L$172</f>
        <v>0.0248771208920635</v>
      </c>
      <c r="M64" s="66">
        <f>'signal-per-mass-dry-weight'!M64*100/'signal-per-mass-dry-weight'!M$172</f>
        <v>0.0177932499154656</v>
      </c>
      <c r="N64" s="66">
        <f>'signal-per-mass-dry-weight'!N64*100/'signal-per-mass-dry-weight'!N$172</f>
        <v>0.000980107980654067</v>
      </c>
      <c r="O64" s="66">
        <f>'signal-per-mass-dry-weight'!O64*100/'signal-per-mass-dry-weight'!O$172</f>
        <v>0.0254417382605297</v>
      </c>
      <c r="P64" s="66">
        <f>'signal-per-mass-dry-weight'!P64*100/'signal-per-mass-dry-weight'!P$172</f>
        <v>0.00837261514454799</v>
      </c>
      <c r="Q64" s="66">
        <f t="shared" si="0"/>
        <v>0.0153811563056688</v>
      </c>
      <c r="R64" s="115">
        <f t="shared" si="1"/>
        <v>0.00934147207810532</v>
      </c>
      <c r="S64" s="66">
        <f t="shared" si="2"/>
        <v>0.607332237737059</v>
      </c>
      <c r="T64" s="66">
        <f>'signal-per-mass-dry-weight'!T64*100/'signal-per-mass-dry-weight'!T$172</f>
        <v>0</v>
      </c>
      <c r="U64" s="66">
        <f>'signal-per-mass-dry-weight'!U64*100/'signal-per-mass-dry-weight'!U$172</f>
        <v>0</v>
      </c>
      <c r="V64" s="66">
        <f>'signal-per-mass-dry-weight'!V64*100/'signal-per-mass-dry-weight'!V$172</f>
        <v>0</v>
      </c>
      <c r="W64" s="66">
        <f>'signal-per-mass-dry-weight'!W64*100/'signal-per-mass-dry-weight'!W$172</f>
        <v>0.00538248811302394</v>
      </c>
      <c r="X64" s="66">
        <f>'signal-per-mass-dry-weight'!X64*100/'signal-per-mass-dry-weight'!X$172</f>
        <v>0.0042740961299606</v>
      </c>
      <c r="Y64" s="66">
        <f t="shared" si="3"/>
        <v>0.00193131684859691</v>
      </c>
      <c r="Z64" s="115">
        <f t="shared" si="4"/>
        <v>0.00267344123587076</v>
      </c>
      <c r="AA64" s="66">
        <f>'signal-per-mass-dry-weight'!Y64*100/'signal-per-mass-dry-weight'!Y$172</f>
        <v>0.000630488566627402</v>
      </c>
      <c r="AB64" s="66">
        <f>'signal-per-mass-dry-weight'!Z64*100/'signal-per-mass-dry-weight'!Z$172</f>
        <v>0</v>
      </c>
      <c r="AC64" s="66">
        <f>'signal-per-mass-dry-weight'!AA64*100/'signal-per-mass-dry-weight'!AA$172</f>
        <v>0.00117592801982663</v>
      </c>
      <c r="AD64" s="66">
        <f>'signal-per-mass-dry-weight'!AB64*100/'signal-per-mass-dry-weight'!AB$172</f>
        <v>0</v>
      </c>
      <c r="AE64" s="66">
        <f>'signal-per-mass-dry-weight'!AC64*100/'signal-per-mass-dry-weight'!AC$172</f>
        <v>0.00497985432888075</v>
      </c>
      <c r="AF64" s="66">
        <f t="shared" si="5"/>
        <v>0.00135725418306696</v>
      </c>
      <c r="AG64" s="115">
        <f t="shared" si="6"/>
        <v>0.00208378124392112</v>
      </c>
      <c r="AH64" s="66">
        <f>'signal-per-mass-dry-weight'!AD64*100/'signal-per-mass-dry-weight'!AD$172</f>
        <v>0</v>
      </c>
      <c r="AI64" s="66">
        <f>'signal-per-mass-dry-weight'!AE64*100/'signal-per-mass-dry-weight'!AE$172</f>
        <v>0.0193640069061378</v>
      </c>
      <c r="AJ64" s="66">
        <f>'signal-per-mass-dry-weight'!AF64*100/'signal-per-mass-dry-weight'!AF$172</f>
        <v>0</v>
      </c>
      <c r="AK64" s="66">
        <f>'signal-per-mass-dry-weight'!AG64*100/'signal-per-mass-dry-weight'!AG$172</f>
        <v>0.00115693557967101</v>
      </c>
      <c r="AL64" s="66">
        <f>'signal-per-mass-dry-weight'!AH64*100/'signal-per-mass-dry-weight'!AH$172</f>
        <v>0.00308690320863482</v>
      </c>
      <c r="AM64" s="66">
        <f t="shared" si="7"/>
        <v>0.00472156913888874</v>
      </c>
      <c r="AN64" s="115">
        <f t="shared" si="8"/>
        <v>0.00828200095311227</v>
      </c>
      <c r="AO64" s="66">
        <f>'signal-per-mass-dry-weight'!AI64*100/'signal-per-mass-dry-weight'!AI$172</f>
        <v>0</v>
      </c>
      <c r="AP64" s="66">
        <f>'signal-per-mass-dry-weight'!AJ64*100/'signal-per-mass-dry-weight'!AJ$172</f>
        <v>0.00624528633642746</v>
      </c>
      <c r="AQ64" s="66">
        <f>'signal-per-mass-dry-weight'!AK64*100/'signal-per-mass-dry-weight'!AK$172</f>
        <v>0.0116069894129209</v>
      </c>
      <c r="AR64" s="66">
        <f>'signal-per-mass-dry-weight'!AL64*100/'signal-per-mass-dry-weight'!AL$172</f>
        <v>0</v>
      </c>
      <c r="AS64" s="66">
        <f>'signal-per-mass-dry-weight'!AM64*100/'signal-per-mass-dry-weight'!AM$172</f>
        <v>0.0136286462105565</v>
      </c>
      <c r="AT64" s="66">
        <f t="shared" si="9"/>
        <v>0.00629618439198099</v>
      </c>
      <c r="AU64" s="115">
        <f t="shared" si="10"/>
        <v>0.00634933289210407</v>
      </c>
      <c r="AV64" s="66">
        <f>'signal-per-mass-dry-weight'!AN64*100/'signal-per-mass-dry-weight'!AN$172</f>
        <v>0.0115295350648888</v>
      </c>
      <c r="AW64" s="66">
        <f>'signal-per-mass-dry-weight'!AO64*100/'signal-per-mass-dry-weight'!AO$172</f>
        <v>0</v>
      </c>
      <c r="AX64" s="66">
        <f>'signal-per-mass-dry-weight'!AP64*100/'signal-per-mass-dry-weight'!AP$172</f>
        <v>0</v>
      </c>
      <c r="AY64" s="66">
        <f>'signal-per-mass-dry-weight'!AQ64*100/'signal-per-mass-dry-weight'!AQ$172</f>
        <v>0</v>
      </c>
      <c r="AZ64" s="66">
        <f>'signal-per-mass-dry-weight'!AR64*100/'signal-per-mass-dry-weight'!AR$172</f>
        <v>0</v>
      </c>
      <c r="BA64" s="66">
        <f t="shared" si="11"/>
        <v>0.00230590701297776</v>
      </c>
      <c r="BB64" s="115">
        <f t="shared" si="12"/>
        <v>0.00515616483081175</v>
      </c>
      <c r="BC64" s="66">
        <f>'signal-per-mass-dry-weight'!AS64*100/'signal-per-mass-dry-weight'!AS$172</f>
        <v>0</v>
      </c>
      <c r="BD64" s="66">
        <f>'signal-per-mass-dry-weight'!AT64*100/'signal-per-mass-dry-weight'!AT$172</f>
        <v>0.0102216380260708</v>
      </c>
      <c r="BE64" s="66">
        <f>'signal-per-mass-dry-weight'!AU64*100/'signal-per-mass-dry-weight'!AU$172</f>
        <v>0.0013447647525713</v>
      </c>
      <c r="BF64" s="66">
        <f>'signal-per-mass-dry-weight'!AV64*100/'signal-per-mass-dry-weight'!AV$172</f>
        <v>0</v>
      </c>
      <c r="BG64" s="66">
        <f>'signal-per-mass-dry-weight'!AW64*100/'signal-per-mass-dry-weight'!AW$172</f>
        <v>0.00933773489474983</v>
      </c>
      <c r="BH64" s="66">
        <f t="shared" si="13"/>
        <v>0.00418082753467838</v>
      </c>
      <c r="BI64" s="115">
        <f t="shared" si="14"/>
        <v>0.00514992657148571</v>
      </c>
      <c r="BJ64" s="66">
        <f>'signal-per-mass-dry-weight'!AX64*100/'signal-per-mass-dry-weight'!AX$172</f>
        <v>0</v>
      </c>
      <c r="BK64" s="66">
        <f>'signal-per-mass-dry-weight'!AY64*100/'signal-per-mass-dry-weight'!AY$172</f>
        <v>0.00382016768700142</v>
      </c>
      <c r="BL64" s="66">
        <f>'signal-per-mass-dry-weight'!AZ64*100/'signal-per-mass-dry-weight'!AZ$172</f>
        <v>0.00118029218661674</v>
      </c>
      <c r="BM64" s="66">
        <f>'signal-per-mass-dry-weight'!BA64*100/'signal-per-mass-dry-weight'!BA$172</f>
        <v>0</v>
      </c>
      <c r="BN64" s="66">
        <f>'signal-per-mass-dry-weight'!BB64*100/'signal-per-mass-dry-weight'!BB$172</f>
        <v>0</v>
      </c>
      <c r="BO64" s="66">
        <f t="shared" si="15"/>
        <v>0.00100009197472363</v>
      </c>
      <c r="BP64" s="115">
        <f t="shared" si="16"/>
        <v>0.00165724553197959</v>
      </c>
      <c r="BQ64" s="66">
        <f>'signal-per-mass-dry-weight'!BC64*100/'signal-per-mass-dry-weight'!BC$172</f>
        <v>0.0041774793181929</v>
      </c>
      <c r="BR64" s="66">
        <f>'signal-per-mass-dry-weight'!BD64*100/'signal-per-mass-dry-weight'!BD$172</f>
        <v>0.00389258130565306</v>
      </c>
      <c r="BS64" s="66">
        <f>'signal-per-mass-dry-weight'!BE64*100/'signal-per-mass-dry-weight'!BE$172</f>
        <v>0</v>
      </c>
      <c r="BT64" s="66">
        <f>'signal-per-mass-dry-weight'!BF64*100/'signal-per-mass-dry-weight'!BF$172</f>
        <v>0.0029608964768453</v>
      </c>
      <c r="BU64" s="66">
        <f>'signal-per-mass-dry-weight'!BG64*100/'signal-per-mass-dry-weight'!BG$172</f>
        <v>0</v>
      </c>
      <c r="BV64" s="66">
        <f t="shared" si="17"/>
        <v>0.00220619142013825</v>
      </c>
      <c r="BW64" s="115">
        <f t="shared" si="18"/>
        <v>0.00206361501437319</v>
      </c>
      <c r="BX64" s="66">
        <f>'signal-per-mass-dry-weight'!BH64*100/'signal-per-mass-dry-weight'!BH$172</f>
        <v>0</v>
      </c>
      <c r="BY64" s="66">
        <f>'signal-per-mass-dry-weight'!BI64*100/'signal-per-mass-dry-weight'!BI$172</f>
        <v>0</v>
      </c>
      <c r="BZ64" s="66">
        <f>'signal-per-mass-dry-weight'!BJ64*100/'signal-per-mass-dry-weight'!BJ$172</f>
        <v>0</v>
      </c>
      <c r="CA64" s="66">
        <f>'signal-per-mass-dry-weight'!BK64*100/'signal-per-mass-dry-weight'!BK$172</f>
        <v>0</v>
      </c>
      <c r="CB64" s="66">
        <f>'signal-per-mass-dry-weight'!BL64*100/'signal-per-mass-dry-weight'!BL$172</f>
        <v>0</v>
      </c>
      <c r="CC64" s="66">
        <f t="shared" si="19"/>
        <v>0</v>
      </c>
      <c r="CD64" s="115">
        <f t="shared" si="20"/>
        <v>0</v>
      </c>
      <c r="CE64" s="121">
        <f>'signal-per-mass-dry-weight'!BM64*100/'signal-per-mass-dry-weight'!BM$172</f>
        <v>0</v>
      </c>
      <c r="CF64" s="66">
        <f>'signal-per-mass-dry-weight'!BN64*100/'signal-per-mass-dry-weight'!BN$172</f>
        <v>0</v>
      </c>
      <c r="CG64" s="66">
        <f>'signal-per-mass-dry-weight'!BO64*100/'signal-per-mass-dry-weight'!BO$172</f>
        <v>0</v>
      </c>
      <c r="CH64" s="66">
        <f>'signal-per-mass-dry-weight'!BP64*100/'signal-per-mass-dry-weight'!BP$172</f>
        <v>0</v>
      </c>
      <c r="CI64" s="66">
        <f>'signal-per-mass-dry-weight'!BQ64*100/'signal-per-mass-dry-weight'!BQ$172</f>
        <v>0</v>
      </c>
      <c r="CJ64" s="66">
        <f t="shared" si="21"/>
        <v>0</v>
      </c>
      <c r="CK64" s="115">
        <f t="shared" si="22"/>
        <v>0</v>
      </c>
      <c r="CL64" s="66">
        <f>'signal-per-mass-dry-weight'!BR64*100/'signal-per-mass-dry-weight'!BR$172</f>
        <v>0</v>
      </c>
      <c r="CM64" s="66">
        <f>'signal-per-mass-dry-weight'!BS64*100/'signal-per-mass-dry-weight'!BS$172</f>
        <v>0.000817363513979507</v>
      </c>
      <c r="CN64" s="66">
        <f>'signal-per-mass-dry-weight'!BT64*100/'signal-per-mass-dry-weight'!BT$172</f>
        <v>0</v>
      </c>
      <c r="CO64" s="66">
        <f>'signal-per-mass-dry-weight'!BU64*100/'signal-per-mass-dry-weight'!BU$172</f>
        <v>0.0253650670709519</v>
      </c>
      <c r="CP64" s="66">
        <f>'signal-per-mass-dry-weight'!BV64*100/'signal-per-mass-dry-weight'!BV$172</f>
        <v>0</v>
      </c>
      <c r="CQ64" s="66">
        <f t="shared" si="23"/>
        <v>0.00523648611698628</v>
      </c>
      <c r="CR64" s="115">
        <f t="shared" si="24"/>
        <v>0.011257783711292</v>
      </c>
      <c r="CS64" s="66">
        <f>'signal-per-mass-dry-weight'!BW64*100/'signal-per-mass-dry-weight'!BW$172</f>
        <v>0</v>
      </c>
      <c r="CT64" s="66">
        <f>'signal-per-mass-dry-weight'!BX64*100/'signal-per-mass-dry-weight'!BX$172</f>
        <v>0</v>
      </c>
      <c r="CU64" s="66">
        <f>'signal-per-mass-dry-weight'!BY64*100/'signal-per-mass-dry-weight'!BY$172</f>
        <v>0</v>
      </c>
      <c r="CV64" s="66">
        <f>'signal-per-mass-dry-weight'!BZ64*100/'signal-per-mass-dry-weight'!BZ$172</f>
        <v>0</v>
      </c>
      <c r="CW64" s="66">
        <f>'signal-per-mass-dry-weight'!CA64*100/'signal-per-mass-dry-weight'!CA$172</f>
        <v>0</v>
      </c>
      <c r="CX64" s="66">
        <f t="shared" si="25"/>
        <v>0</v>
      </c>
      <c r="CY64" s="115">
        <f t="shared" si="26"/>
        <v>0</v>
      </c>
      <c r="CZ64" s="66">
        <f>'signal-per-mass-dry-weight'!CB64*100/'signal-per-mass-dry-weight'!CB$172</f>
        <v>0</v>
      </c>
      <c r="DA64" s="66">
        <f>'signal-per-mass-dry-weight'!CC64*100/'signal-per-mass-dry-weight'!CC$172</f>
        <v>0</v>
      </c>
      <c r="DB64" s="66">
        <f>'signal-per-mass-dry-weight'!CD64*100/'signal-per-mass-dry-weight'!CD$172</f>
        <v>0</v>
      </c>
      <c r="DC64" s="66">
        <f>'signal-per-mass-dry-weight'!CE64*100/'signal-per-mass-dry-weight'!CE$172</f>
        <v>0.021875048078758</v>
      </c>
      <c r="DD64" s="66">
        <f>'signal-per-mass-dry-weight'!CF64*100/'signal-per-mass-dry-weight'!CF$172</f>
        <v>0</v>
      </c>
      <c r="DE64" s="66">
        <f t="shared" si="27"/>
        <v>0.0043750096157516</v>
      </c>
      <c r="DF64" s="115">
        <f t="shared" si="28"/>
        <v>0.00978281890303581</v>
      </c>
      <c r="DG64" s="66">
        <f>'signal-per-mass-dry-weight'!CG64*100/'signal-per-mass-dry-weight'!CG$172</f>
        <v>0.00897657952655031</v>
      </c>
      <c r="DH64" s="66">
        <f>'signal-per-mass-dry-weight'!CH64*100/'signal-per-mass-dry-weight'!CH$172</f>
        <v>0</v>
      </c>
      <c r="DI64" s="66">
        <f>'signal-per-mass-dry-weight'!CI64*100/'signal-per-mass-dry-weight'!CI$172</f>
        <v>0</v>
      </c>
      <c r="DJ64" s="66">
        <f>'signal-per-mass-dry-weight'!CJ64*100/'signal-per-mass-dry-weight'!CJ$172</f>
        <v>0.0121584194428327</v>
      </c>
      <c r="DK64" s="66">
        <f>'signal-per-mass-dry-weight'!CK64*100/'signal-per-mass-dry-weight'!CK$172</f>
        <v>0</v>
      </c>
      <c r="DL64" s="66">
        <f t="shared" si="29"/>
        <v>0.0042269997938766</v>
      </c>
      <c r="DM64" s="115">
        <f t="shared" si="30"/>
        <v>0.00589636555551744</v>
      </c>
      <c r="DN64" s="66">
        <f>'signal-per-mass-dry-weight'!CL64*100/'signal-per-mass-dry-weight'!CL$172</f>
        <v>0.00870036608931134</v>
      </c>
      <c r="DO64" s="66">
        <f>'signal-per-mass-dry-weight'!CM64*100/'signal-per-mass-dry-weight'!CM$172</f>
        <v>0</v>
      </c>
      <c r="DP64" s="66">
        <f>'signal-per-mass-dry-weight'!CN64*100/'signal-per-mass-dry-weight'!CN$172</f>
        <v>0</v>
      </c>
      <c r="DQ64" s="66">
        <f>'signal-per-mass-dry-weight'!CO64*100/'signal-per-mass-dry-weight'!CO$172</f>
        <v>0.00218711110420991</v>
      </c>
      <c r="DR64" s="66">
        <f>'signal-per-mass-dry-weight'!CP64*100/'signal-per-mass-dry-weight'!CP$172</f>
        <v>0</v>
      </c>
      <c r="DS64" s="66">
        <f t="shared" si="31"/>
        <v>0.00217749543870425</v>
      </c>
      <c r="DT64" s="115">
        <f t="shared" si="32"/>
        <v>0.00376737286256311</v>
      </c>
      <c r="DU64" s="66">
        <f>'signal-per-mass-dry-weight'!CQ64*100/'signal-per-mass-dry-weight'!CQ$172</f>
        <v>0</v>
      </c>
      <c r="DV64" s="66">
        <f>'signal-per-mass-dry-weight'!CR64*100/'signal-per-mass-dry-weight'!CR$172</f>
        <v>0.0293155203525634</v>
      </c>
      <c r="DW64" s="66">
        <f>'signal-per-mass-dry-weight'!CS64*100/'signal-per-mass-dry-weight'!CS$172</f>
        <v>0</v>
      </c>
      <c r="DX64" s="66">
        <f>'signal-per-mass-dry-weight'!CT64*100/'signal-per-mass-dry-weight'!CT$172</f>
        <v>0</v>
      </c>
      <c r="DY64" s="66">
        <f>'signal-per-mass-dry-weight'!CU64*100/'signal-per-mass-dry-weight'!CU$172</f>
        <v>0</v>
      </c>
      <c r="DZ64" s="66">
        <f t="shared" si="33"/>
        <v>0.00586310407051268</v>
      </c>
      <c r="EA64" s="115">
        <f t="shared" si="34"/>
        <v>0.0131102992608221</v>
      </c>
      <c r="EB64" s="66">
        <f>'signal-per-mass-dry-weight'!CV64*100/'signal-per-mass-dry-weight'!CV$172</f>
        <v>0</v>
      </c>
      <c r="EC64" s="66">
        <f>'signal-per-mass-dry-weight'!CW64*100/'signal-per-mass-dry-weight'!CW$172</f>
        <v>0</v>
      </c>
      <c r="ED64" s="66">
        <f>'signal-per-mass-dry-weight'!CX64*100/'signal-per-mass-dry-weight'!CX$172</f>
        <v>0</v>
      </c>
      <c r="EE64" s="66">
        <f>'signal-per-mass-dry-weight'!CY64*100/'signal-per-mass-dry-weight'!CY$172</f>
        <v>0.0612463644905279</v>
      </c>
      <c r="EF64" s="66">
        <f>'signal-per-mass-dry-weight'!CZ64*100/'signal-per-mass-dry-weight'!CZ$172</f>
        <v>0.00560218773129878</v>
      </c>
      <c r="EG64" s="66">
        <f t="shared" si="35"/>
        <v>0.0133697104443653</v>
      </c>
      <c r="EH64" s="115">
        <f t="shared" si="36"/>
        <v>0.0268735738405429</v>
      </c>
    </row>
    <row r="65" spans="1:138">
      <c r="A65" s="74" t="s">
        <v>526</v>
      </c>
      <c r="B65" s="75"/>
      <c r="C65" s="74" t="s">
        <v>526</v>
      </c>
      <c r="D65" s="97"/>
      <c r="E65" s="97"/>
      <c r="F65" s="97"/>
      <c r="G65" s="82">
        <f>'signal-per-mass-dry-weight'!G65*100/'signal-per-mass-dry-weight'!G$172</f>
        <v>0.12243757098811</v>
      </c>
      <c r="H65" s="82">
        <f>'signal-per-mass-dry-weight'!H65*100/'signal-per-mass-dry-weight'!H$172</f>
        <v>0.116758522745516</v>
      </c>
      <c r="I65" s="82">
        <f>'signal-per-mass-dry-weight'!I65*100/'signal-per-mass-dry-weight'!I$172</f>
        <v>0.111664428660013</v>
      </c>
      <c r="J65" s="82">
        <f>'signal-per-mass-dry-weight'!J65*100/'signal-per-mass-dry-weight'!J$172</f>
        <v>0.176658460366322</v>
      </c>
      <c r="K65" s="82">
        <f>'signal-per-mass-dry-weight'!K65*100/'signal-per-mass-dry-weight'!K$172</f>
        <v>0.118810988382991</v>
      </c>
      <c r="L65" s="82">
        <f>'signal-per-mass-dry-weight'!L65*100/'signal-per-mass-dry-weight'!L$172</f>
        <v>0.140173008103358</v>
      </c>
      <c r="M65" s="82">
        <f>'signal-per-mass-dry-weight'!M65*100/'signal-per-mass-dry-weight'!M$172</f>
        <v>0.186588674789206</v>
      </c>
      <c r="N65" s="82">
        <f>'signal-per-mass-dry-weight'!N65*100/'signal-per-mass-dry-weight'!N$172</f>
        <v>0.118838092654306</v>
      </c>
      <c r="O65" s="82">
        <f>'signal-per-mass-dry-weight'!O65*100/'signal-per-mass-dry-weight'!O$172</f>
        <v>0.145800730800728</v>
      </c>
      <c r="P65" s="82">
        <f>'signal-per-mass-dry-weight'!P65*100/'signal-per-mass-dry-weight'!P$172</f>
        <v>0.151692086148281</v>
      </c>
      <c r="Q65" s="116">
        <f t="shared" si="0"/>
        <v>0.138942256363883</v>
      </c>
      <c r="R65" s="117">
        <f t="shared" si="1"/>
        <v>0.0262929072056338</v>
      </c>
      <c r="S65" s="66">
        <f t="shared" si="2"/>
        <v>0.189236218654561</v>
      </c>
      <c r="T65" s="82">
        <f>'signal-per-mass-dry-weight'!T65*100/'signal-per-mass-dry-weight'!T$172</f>
        <v>0.120649174815634</v>
      </c>
      <c r="U65" s="82">
        <f>'signal-per-mass-dry-weight'!U65*100/'signal-per-mass-dry-weight'!U$172</f>
        <v>0.107843044003025</v>
      </c>
      <c r="V65" s="82">
        <f>'signal-per-mass-dry-weight'!V65*100/'signal-per-mass-dry-weight'!V$172</f>
        <v>0.121200583233418</v>
      </c>
      <c r="W65" s="82">
        <f>'signal-per-mass-dry-weight'!W65*100/'signal-per-mass-dry-weight'!W$172</f>
        <v>0.0873159182779439</v>
      </c>
      <c r="X65" s="82">
        <f>'signal-per-mass-dry-weight'!X65*100/'signal-per-mass-dry-weight'!X$172</f>
        <v>0.120483304420241</v>
      </c>
      <c r="Y65" s="116">
        <f t="shared" si="3"/>
        <v>0.111498404950052</v>
      </c>
      <c r="Z65" s="117">
        <f t="shared" si="4"/>
        <v>0.0146351596879246</v>
      </c>
      <c r="AA65" s="82">
        <f>'signal-per-mass-dry-weight'!Y65*100/'signal-per-mass-dry-weight'!Y$172</f>
        <v>0.122314781925716</v>
      </c>
      <c r="AB65" s="82">
        <f>'signal-per-mass-dry-weight'!Z65*100/'signal-per-mass-dry-weight'!Z$172</f>
        <v>0.131212396844638</v>
      </c>
      <c r="AC65" s="82">
        <f>'signal-per-mass-dry-weight'!AA65*100/'signal-per-mass-dry-weight'!AA$172</f>
        <v>0.0229305963866192</v>
      </c>
      <c r="AD65" s="82">
        <f>'signal-per-mass-dry-weight'!AB65*100/'signal-per-mass-dry-weight'!AB$172</f>
        <v>0.063264891596675</v>
      </c>
      <c r="AE65" s="82">
        <f>'signal-per-mass-dry-weight'!AC65*100/'signal-per-mass-dry-weight'!AC$172</f>
        <v>0.111594008369919</v>
      </c>
      <c r="AF65" s="116">
        <f t="shared" si="5"/>
        <v>0.0902633350247135</v>
      </c>
      <c r="AG65" s="117">
        <f t="shared" si="6"/>
        <v>0.0458849980325339</v>
      </c>
      <c r="AH65" s="82">
        <f>'signal-per-mass-dry-weight'!AD65*100/'signal-per-mass-dry-weight'!AD$172</f>
        <v>0.116426590513887</v>
      </c>
      <c r="AI65" s="82">
        <f>'signal-per-mass-dry-weight'!AE65*100/'signal-per-mass-dry-weight'!AE$172</f>
        <v>0.0842903830031882</v>
      </c>
      <c r="AJ65" s="82">
        <f>'signal-per-mass-dry-weight'!AF65*100/'signal-per-mass-dry-weight'!AF$172</f>
        <v>0.101572793152098</v>
      </c>
      <c r="AK65" s="82">
        <f>'signal-per-mass-dry-weight'!AG65*100/'signal-per-mass-dry-weight'!AG$172</f>
        <v>0.108751944489075</v>
      </c>
      <c r="AL65" s="82">
        <f>'signal-per-mass-dry-weight'!AH65*100/'signal-per-mass-dry-weight'!AH$172</f>
        <v>0.179922358446144</v>
      </c>
      <c r="AM65" s="116">
        <f t="shared" si="7"/>
        <v>0.118192813920878</v>
      </c>
      <c r="AN65" s="117">
        <f t="shared" si="8"/>
        <v>0.0364978976810034</v>
      </c>
      <c r="AO65" s="82">
        <f>'signal-per-mass-dry-weight'!AI65*100/'signal-per-mass-dry-weight'!AI$172</f>
        <v>0.0582179920547469</v>
      </c>
      <c r="AP65" s="82">
        <f>'signal-per-mass-dry-weight'!AJ65*100/'signal-per-mass-dry-weight'!AJ$172</f>
        <v>0.199328722237643</v>
      </c>
      <c r="AQ65" s="82">
        <f>'signal-per-mass-dry-weight'!AK65*100/'signal-per-mass-dry-weight'!AK$172</f>
        <v>0.175394506684139</v>
      </c>
      <c r="AR65" s="82">
        <f>'signal-per-mass-dry-weight'!AL65*100/'signal-per-mass-dry-weight'!AL$172</f>
        <v>0.0732072618169992</v>
      </c>
      <c r="AS65" s="82">
        <f>'signal-per-mass-dry-weight'!AM65*100/'signal-per-mass-dry-weight'!AM$172</f>
        <v>0.139144081472295</v>
      </c>
      <c r="AT65" s="116">
        <f t="shared" si="9"/>
        <v>0.129058512853164</v>
      </c>
      <c r="AU65" s="117">
        <f t="shared" si="10"/>
        <v>0.061895854010809</v>
      </c>
      <c r="AV65" s="82">
        <f>'signal-per-mass-dry-weight'!AN65*100/'signal-per-mass-dry-weight'!AN$172</f>
        <v>0.145833038118053</v>
      </c>
      <c r="AW65" s="82">
        <f>'signal-per-mass-dry-weight'!AO65*100/'signal-per-mass-dry-weight'!AO$172</f>
        <v>0.0727710482666581</v>
      </c>
      <c r="AX65" s="82">
        <f>'signal-per-mass-dry-weight'!AP65*100/'signal-per-mass-dry-weight'!AP$172</f>
        <v>0.0703376252541822</v>
      </c>
      <c r="AY65" s="82">
        <f>'signal-per-mass-dry-weight'!AQ65*100/'signal-per-mass-dry-weight'!AQ$172</f>
        <v>0.113445303594957</v>
      </c>
      <c r="AZ65" s="82">
        <f>'signal-per-mass-dry-weight'!AR65*100/'signal-per-mass-dry-weight'!AR$172</f>
        <v>0.102995783957589</v>
      </c>
      <c r="BA65" s="116">
        <f t="shared" si="11"/>
        <v>0.101076559838288</v>
      </c>
      <c r="BB65" s="117">
        <f t="shared" si="12"/>
        <v>0.0312485826720305</v>
      </c>
      <c r="BC65" s="82">
        <f>'signal-per-mass-dry-weight'!AS65*100/'signal-per-mass-dry-weight'!AS$172</f>
        <v>0.112877884702931</v>
      </c>
      <c r="BD65" s="82">
        <f>'signal-per-mass-dry-weight'!AT65*100/'signal-per-mass-dry-weight'!AT$172</f>
        <v>0.131077475863731</v>
      </c>
      <c r="BE65" s="82">
        <f>'signal-per-mass-dry-weight'!AU65*100/'signal-per-mass-dry-weight'!AU$172</f>
        <v>0.142737173022925</v>
      </c>
      <c r="BF65" s="82">
        <f>'signal-per-mass-dry-weight'!AV65*100/'signal-per-mass-dry-weight'!AV$172</f>
        <v>0.135490896796661</v>
      </c>
      <c r="BG65" s="82">
        <f>'signal-per-mass-dry-weight'!AW65*100/'signal-per-mass-dry-weight'!AW$172</f>
        <v>0.19508294793626</v>
      </c>
      <c r="BH65" s="116">
        <f t="shared" si="13"/>
        <v>0.143453275664502</v>
      </c>
      <c r="BI65" s="117">
        <f t="shared" si="14"/>
        <v>0.0308931638565845</v>
      </c>
      <c r="BJ65" s="82">
        <f>'signal-per-mass-dry-weight'!AX65*100/'signal-per-mass-dry-weight'!AX$172</f>
        <v>0.134122305069768</v>
      </c>
      <c r="BK65" s="82">
        <f>'signal-per-mass-dry-weight'!AY65*100/'signal-per-mass-dry-weight'!AY$172</f>
        <v>0.110784862923041</v>
      </c>
      <c r="BL65" s="82">
        <f>'signal-per-mass-dry-weight'!AZ65*100/'signal-per-mass-dry-weight'!AZ$172</f>
        <v>0.172617732292698</v>
      </c>
      <c r="BM65" s="82">
        <f>'signal-per-mass-dry-weight'!BA65*100/'signal-per-mass-dry-weight'!BA$172</f>
        <v>0.0909891101434193</v>
      </c>
      <c r="BN65" s="82">
        <f>'signal-per-mass-dry-weight'!BB65*100/'signal-per-mass-dry-weight'!BB$172</f>
        <v>0.137694475321776</v>
      </c>
      <c r="BO65" s="116">
        <f t="shared" si="15"/>
        <v>0.12924169715014</v>
      </c>
      <c r="BP65" s="117">
        <f t="shared" si="16"/>
        <v>0.0307435576973688</v>
      </c>
      <c r="BQ65" s="82">
        <f>'signal-per-mass-dry-weight'!BC65*100/'signal-per-mass-dry-weight'!BC$172</f>
        <v>0.1555496710833</v>
      </c>
      <c r="BR65" s="82">
        <f>'signal-per-mass-dry-weight'!BD65*100/'signal-per-mass-dry-weight'!BD$172</f>
        <v>0.139556248291562</v>
      </c>
      <c r="BS65" s="82">
        <f>'signal-per-mass-dry-weight'!BE65*100/'signal-per-mass-dry-weight'!BE$172</f>
        <v>0.128488153658135</v>
      </c>
      <c r="BT65" s="82">
        <f>'signal-per-mass-dry-weight'!BF65*100/'signal-per-mass-dry-weight'!BF$172</f>
        <v>0.134509297090972</v>
      </c>
      <c r="BU65" s="82">
        <f>'signal-per-mass-dry-weight'!BG65*100/'signal-per-mass-dry-weight'!BG$172</f>
        <v>0.148666694142492</v>
      </c>
      <c r="BV65" s="116">
        <f t="shared" si="17"/>
        <v>0.141354012853292</v>
      </c>
      <c r="BW65" s="117">
        <f t="shared" si="18"/>
        <v>0.0108467096893089</v>
      </c>
      <c r="BX65" s="82">
        <f>'signal-per-mass-dry-weight'!BH65*100/'signal-per-mass-dry-weight'!BH$172</f>
        <v>0</v>
      </c>
      <c r="BY65" s="82">
        <f>'signal-per-mass-dry-weight'!BI65*100/'signal-per-mass-dry-weight'!BI$172</f>
        <v>0.0680455502299882</v>
      </c>
      <c r="BZ65" s="82">
        <f>'signal-per-mass-dry-weight'!BJ65*100/'signal-per-mass-dry-weight'!BJ$172</f>
        <v>0.113982259060061</v>
      </c>
      <c r="CA65" s="82">
        <f>'signal-per-mass-dry-weight'!BK65*100/'signal-per-mass-dry-weight'!BK$172</f>
        <v>0.100323373267607</v>
      </c>
      <c r="CB65" s="82">
        <f>'signal-per-mass-dry-weight'!BL65*100/'signal-per-mass-dry-weight'!BL$172</f>
        <v>0.0727125713531754</v>
      </c>
      <c r="CC65" s="116">
        <f t="shared" si="19"/>
        <v>0.0710127507821664</v>
      </c>
      <c r="CD65" s="117">
        <f t="shared" si="20"/>
        <v>0.0440454188164576</v>
      </c>
      <c r="CE65" s="122">
        <f>'signal-per-mass-dry-weight'!BM65*100/'signal-per-mass-dry-weight'!BM$172</f>
        <v>0.0166252497932699</v>
      </c>
      <c r="CF65" s="82">
        <f>'signal-per-mass-dry-weight'!BN65*100/'signal-per-mass-dry-weight'!BN$172</f>
        <v>0.0313080279910346</v>
      </c>
      <c r="CG65" s="82">
        <f>'signal-per-mass-dry-weight'!BO65*100/'signal-per-mass-dry-weight'!BO$172</f>
        <v>0.0914781545296001</v>
      </c>
      <c r="CH65" s="82">
        <f>'signal-per-mass-dry-weight'!BP65*100/'signal-per-mass-dry-weight'!BP$172</f>
        <v>0.0173680554986522</v>
      </c>
      <c r="CI65" s="82">
        <f>'signal-per-mass-dry-weight'!BQ65*100/'signal-per-mass-dry-weight'!BQ$172</f>
        <v>0.0748443694033438</v>
      </c>
      <c r="CJ65" s="116">
        <f t="shared" si="21"/>
        <v>0.0463247714431801</v>
      </c>
      <c r="CK65" s="117">
        <f t="shared" si="22"/>
        <v>0.0346347045620122</v>
      </c>
      <c r="CL65" s="82">
        <f>'signal-per-mass-dry-weight'!BR65*100/'signal-per-mass-dry-weight'!BR$172</f>
        <v>0.00891919943657275</v>
      </c>
      <c r="CM65" s="82">
        <f>'signal-per-mass-dry-weight'!BS65*100/'signal-per-mass-dry-weight'!BS$172</f>
        <v>0.0420942209699446</v>
      </c>
      <c r="CN65" s="82">
        <f>'signal-per-mass-dry-weight'!BT65*100/'signal-per-mass-dry-weight'!BT$172</f>
        <v>0.0425624305462953</v>
      </c>
      <c r="CO65" s="82">
        <f>'signal-per-mass-dry-weight'!BU65*100/'signal-per-mass-dry-weight'!BU$172</f>
        <v>0.0451815257201331</v>
      </c>
      <c r="CP65" s="82">
        <f>'signal-per-mass-dry-weight'!BV65*100/'signal-per-mass-dry-weight'!BV$172</f>
        <v>0.00424248274085844</v>
      </c>
      <c r="CQ65" s="116">
        <f t="shared" si="23"/>
        <v>0.0285999718827608</v>
      </c>
      <c r="CR65" s="117">
        <f t="shared" si="24"/>
        <v>0.0202028031433516</v>
      </c>
      <c r="CS65" s="82">
        <f>'signal-per-mass-dry-weight'!BW65*100/'signal-per-mass-dry-weight'!BW$172</f>
        <v>0.0311423544460184</v>
      </c>
      <c r="CT65" s="82">
        <f>'signal-per-mass-dry-weight'!BX65*100/'signal-per-mass-dry-weight'!BX$172</f>
        <v>0.0654885634626336</v>
      </c>
      <c r="CU65" s="82">
        <f>'signal-per-mass-dry-weight'!BY65*100/'signal-per-mass-dry-weight'!BY$172</f>
        <v>0.0627396141338939</v>
      </c>
      <c r="CV65" s="82">
        <f>'signal-per-mass-dry-weight'!BZ65*100/'signal-per-mass-dry-weight'!BZ$172</f>
        <v>0.0219306581402686</v>
      </c>
      <c r="CW65" s="82">
        <f>'signal-per-mass-dry-weight'!CA65*100/'signal-per-mass-dry-weight'!CA$172</f>
        <v>0.0310520092985024</v>
      </c>
      <c r="CX65" s="116">
        <f t="shared" si="25"/>
        <v>0.0424706398962634</v>
      </c>
      <c r="CY65" s="117">
        <f t="shared" si="26"/>
        <v>0.0201324498537805</v>
      </c>
      <c r="CZ65" s="82">
        <f>'signal-per-mass-dry-weight'!CB65*100/'signal-per-mass-dry-weight'!CB$172</f>
        <v>0.0428408103956471</v>
      </c>
      <c r="DA65" s="82">
        <f>'signal-per-mass-dry-weight'!CC65*100/'signal-per-mass-dry-weight'!CC$172</f>
        <v>0.0257715325602429</v>
      </c>
      <c r="DB65" s="82">
        <f>'signal-per-mass-dry-weight'!CD65*100/'signal-per-mass-dry-weight'!CD$172</f>
        <v>0.0285279141438673</v>
      </c>
      <c r="DC65" s="82">
        <f>'signal-per-mass-dry-weight'!CE65*100/'signal-per-mass-dry-weight'!CE$172</f>
        <v>0.0626421831346252</v>
      </c>
      <c r="DD65" s="82">
        <f>'signal-per-mass-dry-weight'!CF65*100/'signal-per-mass-dry-weight'!CF$172</f>
        <v>0.0709678685900441</v>
      </c>
      <c r="DE65" s="116">
        <f t="shared" si="27"/>
        <v>0.0461500617648853</v>
      </c>
      <c r="DF65" s="117">
        <f t="shared" si="28"/>
        <v>0.0201537173173546</v>
      </c>
      <c r="DG65" s="82">
        <f>'signal-per-mass-dry-weight'!CG65*100/'signal-per-mass-dry-weight'!CG$172</f>
        <v>0.0160296062974113</v>
      </c>
      <c r="DH65" s="82">
        <f>'signal-per-mass-dry-weight'!CH65*100/'signal-per-mass-dry-weight'!CH$172</f>
        <v>0.00241701020053879</v>
      </c>
      <c r="DI65" s="82">
        <f>'signal-per-mass-dry-weight'!CI65*100/'signal-per-mass-dry-weight'!CI$172</f>
        <v>0.0676517053672492</v>
      </c>
      <c r="DJ65" s="82">
        <f>'signal-per-mass-dry-weight'!CJ65*100/'signal-per-mass-dry-weight'!CJ$172</f>
        <v>0.0624500635018225</v>
      </c>
      <c r="DK65" s="82">
        <f>'signal-per-mass-dry-weight'!CK65*100/'signal-per-mass-dry-weight'!CK$172</f>
        <v>0.0367429484428333</v>
      </c>
      <c r="DL65" s="116">
        <f t="shared" si="29"/>
        <v>0.037058266761971</v>
      </c>
      <c r="DM65" s="117">
        <f t="shared" si="30"/>
        <v>0.0283858348041059</v>
      </c>
      <c r="DN65" s="82">
        <f>'signal-per-mass-dry-weight'!CL65*100/'signal-per-mass-dry-weight'!CL$172</f>
        <v>0.116626335911483</v>
      </c>
      <c r="DO65" s="82">
        <f>'signal-per-mass-dry-weight'!CM65*100/'signal-per-mass-dry-weight'!CM$172</f>
        <v>0.0228739257153802</v>
      </c>
      <c r="DP65" s="82">
        <f>'signal-per-mass-dry-weight'!CN65*100/'signal-per-mass-dry-weight'!CN$172</f>
        <v>0.0751494671680378</v>
      </c>
      <c r="DQ65" s="82">
        <f>'signal-per-mass-dry-weight'!CO65*100/'signal-per-mass-dry-weight'!CO$172</f>
        <v>0.0207775554899941</v>
      </c>
      <c r="DR65" s="82">
        <f>'signal-per-mass-dry-weight'!CP65*100/'signal-per-mass-dry-weight'!CP$172</f>
        <v>0.0422289235206105</v>
      </c>
      <c r="DS65" s="116">
        <f t="shared" si="31"/>
        <v>0.0555312415611011</v>
      </c>
      <c r="DT65" s="117">
        <f t="shared" si="32"/>
        <v>0.0405239311045748</v>
      </c>
      <c r="DU65" s="82">
        <f>'signal-per-mass-dry-weight'!CQ65*100/'signal-per-mass-dry-weight'!CQ$172</f>
        <v>0.0349054519516365</v>
      </c>
      <c r="DV65" s="82">
        <f>'signal-per-mass-dry-weight'!CR65*100/'signal-per-mass-dry-weight'!CR$172</f>
        <v>0.0526346842693752</v>
      </c>
      <c r="DW65" s="82">
        <f>'signal-per-mass-dry-weight'!CS65*100/'signal-per-mass-dry-weight'!CS$172</f>
        <v>0.00773399069139405</v>
      </c>
      <c r="DX65" s="82">
        <f>'signal-per-mass-dry-weight'!CT65*100/'signal-per-mass-dry-weight'!CT$172</f>
        <v>0.0193864513149176</v>
      </c>
      <c r="DY65" s="82">
        <f>'signal-per-mass-dry-weight'!CU65*100/'signal-per-mass-dry-weight'!CU$172</f>
        <v>0.0666593439521161</v>
      </c>
      <c r="DZ65" s="116">
        <f t="shared" si="33"/>
        <v>0.0362639844358879</v>
      </c>
      <c r="EA65" s="117">
        <f t="shared" si="34"/>
        <v>0.0239402118358421</v>
      </c>
      <c r="EB65" s="82">
        <f>'signal-per-mass-dry-weight'!CV65*100/'signal-per-mass-dry-weight'!CV$172</f>
        <v>0.0810072207142105</v>
      </c>
      <c r="EC65" s="82">
        <f>'signal-per-mass-dry-weight'!CW65*100/'signal-per-mass-dry-weight'!CW$172</f>
        <v>0.0903031532629262</v>
      </c>
      <c r="ED65" s="82">
        <f>'signal-per-mass-dry-weight'!CX65*100/'signal-per-mass-dry-weight'!CX$172</f>
        <v>0.0423474784965959</v>
      </c>
      <c r="EE65" s="82">
        <f>'signal-per-mass-dry-weight'!CY65*100/'signal-per-mass-dry-weight'!CY$172</f>
        <v>0.116924877663735</v>
      </c>
      <c r="EF65" s="82">
        <f>'signal-per-mass-dry-weight'!CZ65*100/'signal-per-mass-dry-weight'!CZ$172</f>
        <v>0.1097369714425</v>
      </c>
      <c r="EG65" s="116">
        <f t="shared" si="35"/>
        <v>0.0880639403159935</v>
      </c>
      <c r="EH65" s="117">
        <f t="shared" si="36"/>
        <v>0.0293576234998898</v>
      </c>
    </row>
    <row r="66" spans="1:138">
      <c r="A66">
        <f>'imported data from Web Calc'!A70</f>
        <v>452.3</v>
      </c>
      <c r="B66" t="str">
        <f>'imported data from Web Calc'!B70</f>
        <v>C21H42O7PN</v>
      </c>
      <c r="C66" s="61" t="str">
        <f>'imported data from Web Calc'!C70</f>
        <v>LPE(16:1)</v>
      </c>
      <c r="D66" s="96"/>
      <c r="E66" s="96"/>
      <c r="F66" s="96"/>
      <c r="G66" s="66">
        <f>'signal-per-mass-dry-weight'!G66*100/'signal-per-mass-dry-weight'!G$172</f>
        <v>0</v>
      </c>
      <c r="H66" s="66">
        <f>'signal-per-mass-dry-weight'!H66*100/'signal-per-mass-dry-weight'!H$172</f>
        <v>0</v>
      </c>
      <c r="I66" s="66">
        <f>'signal-per-mass-dry-weight'!I66*100/'signal-per-mass-dry-weight'!I$172</f>
        <v>0</v>
      </c>
      <c r="J66" s="66">
        <f>'signal-per-mass-dry-weight'!J66*100/'signal-per-mass-dry-weight'!J$172</f>
        <v>0</v>
      </c>
      <c r="K66" s="66">
        <f>'signal-per-mass-dry-weight'!K66*100/'signal-per-mass-dry-weight'!K$172</f>
        <v>0</v>
      </c>
      <c r="L66" s="66">
        <f>'signal-per-mass-dry-weight'!L66*100/'signal-per-mass-dry-weight'!L$172</f>
        <v>0</v>
      </c>
      <c r="M66" s="66">
        <f>'signal-per-mass-dry-weight'!M66*100/'signal-per-mass-dry-weight'!M$172</f>
        <v>0</v>
      </c>
      <c r="N66" s="66">
        <f>'signal-per-mass-dry-weight'!N66*100/'signal-per-mass-dry-weight'!N$172</f>
        <v>0</v>
      </c>
      <c r="O66" s="66">
        <f>'signal-per-mass-dry-weight'!O66*100/'signal-per-mass-dry-weight'!O$172</f>
        <v>0</v>
      </c>
      <c r="P66" s="66">
        <f>'signal-per-mass-dry-weight'!P66*100/'signal-per-mass-dry-weight'!P$172</f>
        <v>0</v>
      </c>
      <c r="Q66" s="66">
        <f t="shared" si="0"/>
        <v>0</v>
      </c>
      <c r="R66" s="115">
        <f t="shared" si="1"/>
        <v>0</v>
      </c>
      <c r="S66" s="66" t="e">
        <f t="shared" si="2"/>
        <v>#DIV/0!</v>
      </c>
      <c r="T66" s="66">
        <f>'signal-per-mass-dry-weight'!T66*100/'signal-per-mass-dry-weight'!T$172</f>
        <v>0</v>
      </c>
      <c r="U66" s="66">
        <f>'signal-per-mass-dry-weight'!U66*100/'signal-per-mass-dry-weight'!U$172</f>
        <v>0</v>
      </c>
      <c r="V66" s="66">
        <f>'signal-per-mass-dry-weight'!V66*100/'signal-per-mass-dry-weight'!V$172</f>
        <v>0</v>
      </c>
      <c r="W66" s="66">
        <f>'signal-per-mass-dry-weight'!W66*100/'signal-per-mass-dry-weight'!W$172</f>
        <v>0</v>
      </c>
      <c r="X66" s="66">
        <f>'signal-per-mass-dry-weight'!X66*100/'signal-per-mass-dry-weight'!X$172</f>
        <v>0</v>
      </c>
      <c r="Y66" s="66">
        <f t="shared" si="3"/>
        <v>0</v>
      </c>
      <c r="Z66" s="115">
        <f t="shared" si="4"/>
        <v>0</v>
      </c>
      <c r="AA66" s="66">
        <f>'signal-per-mass-dry-weight'!Y66*100/'signal-per-mass-dry-weight'!Y$172</f>
        <v>0</v>
      </c>
      <c r="AB66" s="66">
        <f>'signal-per-mass-dry-weight'!Z66*100/'signal-per-mass-dry-weight'!Z$172</f>
        <v>0</v>
      </c>
      <c r="AC66" s="66">
        <f>'signal-per-mass-dry-weight'!AA66*100/'signal-per-mass-dry-weight'!AA$172</f>
        <v>0</v>
      </c>
      <c r="AD66" s="66">
        <f>'signal-per-mass-dry-weight'!AB66*100/'signal-per-mass-dry-weight'!AB$172</f>
        <v>0</v>
      </c>
      <c r="AE66" s="66">
        <f>'signal-per-mass-dry-weight'!AC66*100/'signal-per-mass-dry-weight'!AC$172</f>
        <v>0</v>
      </c>
      <c r="AF66" s="66">
        <f t="shared" si="5"/>
        <v>0</v>
      </c>
      <c r="AG66" s="115">
        <f t="shared" si="6"/>
        <v>0</v>
      </c>
      <c r="AH66" s="66">
        <f>'signal-per-mass-dry-weight'!AD66*100/'signal-per-mass-dry-weight'!AD$172</f>
        <v>0</v>
      </c>
      <c r="AI66" s="66">
        <f>'signal-per-mass-dry-weight'!AE66*100/'signal-per-mass-dry-weight'!AE$172</f>
        <v>0</v>
      </c>
      <c r="AJ66" s="66">
        <f>'signal-per-mass-dry-weight'!AF66*100/'signal-per-mass-dry-weight'!AF$172</f>
        <v>0</v>
      </c>
      <c r="AK66" s="66">
        <f>'signal-per-mass-dry-weight'!AG66*100/'signal-per-mass-dry-weight'!AG$172</f>
        <v>0</v>
      </c>
      <c r="AL66" s="66">
        <f>'signal-per-mass-dry-weight'!AH66*100/'signal-per-mass-dry-weight'!AH$172</f>
        <v>0</v>
      </c>
      <c r="AM66" s="66">
        <f t="shared" si="7"/>
        <v>0</v>
      </c>
      <c r="AN66" s="115">
        <f t="shared" si="8"/>
        <v>0</v>
      </c>
      <c r="AO66" s="66">
        <f>'signal-per-mass-dry-weight'!AI66*100/'signal-per-mass-dry-weight'!AI$172</f>
        <v>0</v>
      </c>
      <c r="AP66" s="66">
        <f>'signal-per-mass-dry-weight'!AJ66*100/'signal-per-mass-dry-weight'!AJ$172</f>
        <v>0</v>
      </c>
      <c r="AQ66" s="66">
        <f>'signal-per-mass-dry-weight'!AK66*100/'signal-per-mass-dry-weight'!AK$172</f>
        <v>0</v>
      </c>
      <c r="AR66" s="66">
        <f>'signal-per-mass-dry-weight'!AL66*100/'signal-per-mass-dry-weight'!AL$172</f>
        <v>0</v>
      </c>
      <c r="AS66" s="66">
        <f>'signal-per-mass-dry-weight'!AM66*100/'signal-per-mass-dry-weight'!AM$172</f>
        <v>0</v>
      </c>
      <c r="AT66" s="66">
        <f t="shared" si="9"/>
        <v>0</v>
      </c>
      <c r="AU66" s="115">
        <f t="shared" si="10"/>
        <v>0</v>
      </c>
      <c r="AV66" s="66">
        <f>'signal-per-mass-dry-weight'!AN66*100/'signal-per-mass-dry-weight'!AN$172</f>
        <v>0</v>
      </c>
      <c r="AW66" s="66">
        <f>'signal-per-mass-dry-weight'!AO66*100/'signal-per-mass-dry-weight'!AO$172</f>
        <v>0</v>
      </c>
      <c r="AX66" s="66">
        <f>'signal-per-mass-dry-weight'!AP66*100/'signal-per-mass-dry-weight'!AP$172</f>
        <v>0</v>
      </c>
      <c r="AY66" s="66">
        <f>'signal-per-mass-dry-weight'!AQ66*100/'signal-per-mass-dry-weight'!AQ$172</f>
        <v>0</v>
      </c>
      <c r="AZ66" s="66">
        <f>'signal-per-mass-dry-weight'!AR66*100/'signal-per-mass-dry-weight'!AR$172</f>
        <v>0</v>
      </c>
      <c r="BA66" s="66">
        <f t="shared" si="11"/>
        <v>0</v>
      </c>
      <c r="BB66" s="115">
        <f t="shared" si="12"/>
        <v>0</v>
      </c>
      <c r="BC66" s="66">
        <f>'signal-per-mass-dry-weight'!AS66*100/'signal-per-mass-dry-weight'!AS$172</f>
        <v>0</v>
      </c>
      <c r="BD66" s="66">
        <f>'signal-per-mass-dry-weight'!AT66*100/'signal-per-mass-dry-weight'!AT$172</f>
        <v>0</v>
      </c>
      <c r="BE66" s="66">
        <f>'signal-per-mass-dry-weight'!AU66*100/'signal-per-mass-dry-weight'!AU$172</f>
        <v>0</v>
      </c>
      <c r="BF66" s="66">
        <f>'signal-per-mass-dry-weight'!AV66*100/'signal-per-mass-dry-weight'!AV$172</f>
        <v>0</v>
      </c>
      <c r="BG66" s="66">
        <f>'signal-per-mass-dry-weight'!AW66*100/'signal-per-mass-dry-weight'!AW$172</f>
        <v>0</v>
      </c>
      <c r="BH66" s="66">
        <f t="shared" si="13"/>
        <v>0</v>
      </c>
      <c r="BI66" s="115">
        <f t="shared" si="14"/>
        <v>0</v>
      </c>
      <c r="BJ66" s="66">
        <f>'signal-per-mass-dry-weight'!AX66*100/'signal-per-mass-dry-weight'!AX$172</f>
        <v>0</v>
      </c>
      <c r="BK66" s="66">
        <f>'signal-per-mass-dry-weight'!AY66*100/'signal-per-mass-dry-weight'!AY$172</f>
        <v>0</v>
      </c>
      <c r="BL66" s="66">
        <f>'signal-per-mass-dry-weight'!AZ66*100/'signal-per-mass-dry-weight'!AZ$172</f>
        <v>0</v>
      </c>
      <c r="BM66" s="66">
        <f>'signal-per-mass-dry-weight'!BA66*100/'signal-per-mass-dry-weight'!BA$172</f>
        <v>0</v>
      </c>
      <c r="BN66" s="66">
        <f>'signal-per-mass-dry-weight'!BB66*100/'signal-per-mass-dry-weight'!BB$172</f>
        <v>0</v>
      </c>
      <c r="BO66" s="66">
        <f t="shared" si="15"/>
        <v>0</v>
      </c>
      <c r="BP66" s="115">
        <f t="shared" si="16"/>
        <v>0</v>
      </c>
      <c r="BQ66" s="66">
        <f>'signal-per-mass-dry-weight'!BC66*100/'signal-per-mass-dry-weight'!BC$172</f>
        <v>0</v>
      </c>
      <c r="BR66" s="66">
        <f>'signal-per-mass-dry-weight'!BD66*100/'signal-per-mass-dry-weight'!BD$172</f>
        <v>0</v>
      </c>
      <c r="BS66" s="66">
        <f>'signal-per-mass-dry-weight'!BE66*100/'signal-per-mass-dry-weight'!BE$172</f>
        <v>0</v>
      </c>
      <c r="BT66" s="66">
        <f>'signal-per-mass-dry-weight'!BF66*100/'signal-per-mass-dry-weight'!BF$172</f>
        <v>0</v>
      </c>
      <c r="BU66" s="66">
        <f>'signal-per-mass-dry-weight'!BG66*100/'signal-per-mass-dry-weight'!BG$172</f>
        <v>0</v>
      </c>
      <c r="BV66" s="66">
        <f t="shared" si="17"/>
        <v>0</v>
      </c>
      <c r="BW66" s="115">
        <f t="shared" si="18"/>
        <v>0</v>
      </c>
      <c r="BX66" s="66">
        <f>'signal-per-mass-dry-weight'!BH66*100/'signal-per-mass-dry-weight'!BH$172</f>
        <v>0</v>
      </c>
      <c r="BY66" s="66">
        <f>'signal-per-mass-dry-weight'!BI66*100/'signal-per-mass-dry-weight'!BI$172</f>
        <v>0</v>
      </c>
      <c r="BZ66" s="66">
        <f>'signal-per-mass-dry-weight'!BJ66*100/'signal-per-mass-dry-weight'!BJ$172</f>
        <v>0</v>
      </c>
      <c r="CA66" s="66">
        <f>'signal-per-mass-dry-weight'!BK66*100/'signal-per-mass-dry-weight'!BK$172</f>
        <v>0</v>
      </c>
      <c r="CB66" s="66">
        <f>'signal-per-mass-dry-weight'!BL66*100/'signal-per-mass-dry-weight'!BL$172</f>
        <v>0</v>
      </c>
      <c r="CC66" s="66">
        <f t="shared" si="19"/>
        <v>0</v>
      </c>
      <c r="CD66" s="115">
        <f t="shared" si="20"/>
        <v>0</v>
      </c>
      <c r="CE66" s="121">
        <f>'signal-per-mass-dry-weight'!BM66*100/'signal-per-mass-dry-weight'!BM$172</f>
        <v>0</v>
      </c>
      <c r="CF66" s="66">
        <f>'signal-per-mass-dry-weight'!BN66*100/'signal-per-mass-dry-weight'!BN$172</f>
        <v>0</v>
      </c>
      <c r="CG66" s="66">
        <f>'signal-per-mass-dry-weight'!BO66*100/'signal-per-mass-dry-weight'!BO$172</f>
        <v>0</v>
      </c>
      <c r="CH66" s="66">
        <f>'signal-per-mass-dry-weight'!BP66*100/'signal-per-mass-dry-weight'!BP$172</f>
        <v>0</v>
      </c>
      <c r="CI66" s="66">
        <f>'signal-per-mass-dry-weight'!BQ66*100/'signal-per-mass-dry-weight'!BQ$172</f>
        <v>0</v>
      </c>
      <c r="CJ66" s="66">
        <f t="shared" si="21"/>
        <v>0</v>
      </c>
      <c r="CK66" s="115">
        <f t="shared" si="22"/>
        <v>0</v>
      </c>
      <c r="CL66" s="66">
        <f>'signal-per-mass-dry-weight'!BR66*100/'signal-per-mass-dry-weight'!BR$172</f>
        <v>0</v>
      </c>
      <c r="CM66" s="66">
        <f>'signal-per-mass-dry-weight'!BS66*100/'signal-per-mass-dry-weight'!BS$172</f>
        <v>0</v>
      </c>
      <c r="CN66" s="66">
        <f>'signal-per-mass-dry-weight'!BT66*100/'signal-per-mass-dry-weight'!BT$172</f>
        <v>0</v>
      </c>
      <c r="CO66" s="66">
        <f>'signal-per-mass-dry-weight'!BU66*100/'signal-per-mass-dry-weight'!BU$172</f>
        <v>0</v>
      </c>
      <c r="CP66" s="66">
        <f>'signal-per-mass-dry-weight'!BV66*100/'signal-per-mass-dry-weight'!BV$172</f>
        <v>0</v>
      </c>
      <c r="CQ66" s="66">
        <f t="shared" si="23"/>
        <v>0</v>
      </c>
      <c r="CR66" s="115">
        <f t="shared" si="24"/>
        <v>0</v>
      </c>
      <c r="CS66" s="66">
        <f>'signal-per-mass-dry-weight'!BW66*100/'signal-per-mass-dry-weight'!BW$172</f>
        <v>0</v>
      </c>
      <c r="CT66" s="66">
        <f>'signal-per-mass-dry-weight'!BX66*100/'signal-per-mass-dry-weight'!BX$172</f>
        <v>0</v>
      </c>
      <c r="CU66" s="66">
        <f>'signal-per-mass-dry-weight'!BY66*100/'signal-per-mass-dry-weight'!BY$172</f>
        <v>0</v>
      </c>
      <c r="CV66" s="66">
        <f>'signal-per-mass-dry-weight'!BZ66*100/'signal-per-mass-dry-weight'!BZ$172</f>
        <v>0</v>
      </c>
      <c r="CW66" s="66">
        <f>'signal-per-mass-dry-weight'!CA66*100/'signal-per-mass-dry-weight'!CA$172</f>
        <v>0</v>
      </c>
      <c r="CX66" s="66">
        <f t="shared" si="25"/>
        <v>0</v>
      </c>
      <c r="CY66" s="115">
        <f t="shared" si="26"/>
        <v>0</v>
      </c>
      <c r="CZ66" s="66">
        <f>'signal-per-mass-dry-weight'!CB66*100/'signal-per-mass-dry-weight'!CB$172</f>
        <v>0</v>
      </c>
      <c r="DA66" s="66">
        <f>'signal-per-mass-dry-weight'!CC66*100/'signal-per-mass-dry-weight'!CC$172</f>
        <v>0</v>
      </c>
      <c r="DB66" s="66">
        <f>'signal-per-mass-dry-weight'!CD66*100/'signal-per-mass-dry-weight'!CD$172</f>
        <v>0</v>
      </c>
      <c r="DC66" s="66">
        <f>'signal-per-mass-dry-weight'!CE66*100/'signal-per-mass-dry-weight'!CE$172</f>
        <v>0</v>
      </c>
      <c r="DD66" s="66">
        <f>'signal-per-mass-dry-weight'!CF66*100/'signal-per-mass-dry-weight'!CF$172</f>
        <v>0</v>
      </c>
      <c r="DE66" s="66">
        <f t="shared" si="27"/>
        <v>0</v>
      </c>
      <c r="DF66" s="115">
        <f t="shared" si="28"/>
        <v>0</v>
      </c>
      <c r="DG66" s="66">
        <f>'signal-per-mass-dry-weight'!CG66*100/'signal-per-mass-dry-weight'!CG$172</f>
        <v>0</v>
      </c>
      <c r="DH66" s="66">
        <f>'signal-per-mass-dry-weight'!CH66*100/'signal-per-mass-dry-weight'!CH$172</f>
        <v>0</v>
      </c>
      <c r="DI66" s="66">
        <f>'signal-per-mass-dry-weight'!CI66*100/'signal-per-mass-dry-weight'!CI$172</f>
        <v>0</v>
      </c>
      <c r="DJ66" s="66">
        <f>'signal-per-mass-dry-weight'!CJ66*100/'signal-per-mass-dry-weight'!CJ$172</f>
        <v>0</v>
      </c>
      <c r="DK66" s="66">
        <f>'signal-per-mass-dry-weight'!CK66*100/'signal-per-mass-dry-weight'!CK$172</f>
        <v>0</v>
      </c>
      <c r="DL66" s="66">
        <f t="shared" si="29"/>
        <v>0</v>
      </c>
      <c r="DM66" s="115">
        <f t="shared" si="30"/>
        <v>0</v>
      </c>
      <c r="DN66" s="66">
        <f>'signal-per-mass-dry-weight'!CL66*100/'signal-per-mass-dry-weight'!CL$172</f>
        <v>0</v>
      </c>
      <c r="DO66" s="66">
        <f>'signal-per-mass-dry-weight'!CM66*100/'signal-per-mass-dry-weight'!CM$172</f>
        <v>0</v>
      </c>
      <c r="DP66" s="66">
        <f>'signal-per-mass-dry-weight'!CN66*100/'signal-per-mass-dry-weight'!CN$172</f>
        <v>0</v>
      </c>
      <c r="DQ66" s="66">
        <f>'signal-per-mass-dry-weight'!CO66*100/'signal-per-mass-dry-weight'!CO$172</f>
        <v>0</v>
      </c>
      <c r="DR66" s="66">
        <f>'signal-per-mass-dry-weight'!CP66*100/'signal-per-mass-dry-weight'!CP$172</f>
        <v>0</v>
      </c>
      <c r="DS66" s="66">
        <f t="shared" si="31"/>
        <v>0</v>
      </c>
      <c r="DT66" s="115">
        <f t="shared" si="32"/>
        <v>0</v>
      </c>
      <c r="DU66" s="66">
        <f>'signal-per-mass-dry-weight'!CQ66*100/'signal-per-mass-dry-weight'!CQ$172</f>
        <v>0</v>
      </c>
      <c r="DV66" s="66">
        <f>'signal-per-mass-dry-weight'!CR66*100/'signal-per-mass-dry-weight'!CR$172</f>
        <v>0</v>
      </c>
      <c r="DW66" s="66">
        <f>'signal-per-mass-dry-weight'!CS66*100/'signal-per-mass-dry-weight'!CS$172</f>
        <v>0</v>
      </c>
      <c r="DX66" s="66">
        <f>'signal-per-mass-dry-weight'!CT66*100/'signal-per-mass-dry-weight'!CT$172</f>
        <v>0</v>
      </c>
      <c r="DY66" s="66">
        <f>'signal-per-mass-dry-weight'!CU66*100/'signal-per-mass-dry-weight'!CU$172</f>
        <v>0</v>
      </c>
      <c r="DZ66" s="66">
        <f t="shared" si="33"/>
        <v>0</v>
      </c>
      <c r="EA66" s="115">
        <f t="shared" si="34"/>
        <v>0</v>
      </c>
      <c r="EB66" s="66">
        <f>'signal-per-mass-dry-weight'!CV66*100/'signal-per-mass-dry-weight'!CV$172</f>
        <v>0</v>
      </c>
      <c r="EC66" s="66">
        <f>'signal-per-mass-dry-weight'!CW66*100/'signal-per-mass-dry-weight'!CW$172</f>
        <v>0</v>
      </c>
      <c r="ED66" s="66">
        <f>'signal-per-mass-dry-weight'!CX66*100/'signal-per-mass-dry-weight'!CX$172</f>
        <v>0</v>
      </c>
      <c r="EE66" s="66">
        <f>'signal-per-mass-dry-weight'!CY66*100/'signal-per-mass-dry-weight'!CY$172</f>
        <v>0</v>
      </c>
      <c r="EF66" s="66">
        <f>'signal-per-mass-dry-weight'!CZ66*100/'signal-per-mass-dry-weight'!CZ$172</f>
        <v>0</v>
      </c>
      <c r="EG66" s="66">
        <f t="shared" si="35"/>
        <v>0</v>
      </c>
      <c r="EH66" s="115">
        <f t="shared" si="36"/>
        <v>0</v>
      </c>
    </row>
    <row r="67" spans="1:138">
      <c r="A67">
        <f>'imported data from Web Calc'!A71</f>
        <v>454.3</v>
      </c>
      <c r="B67" t="str">
        <f>'imported data from Web Calc'!B71</f>
        <v>C21H44O7PN</v>
      </c>
      <c r="C67" s="61" t="str">
        <f>'imported data from Web Calc'!C71</f>
        <v>LPE(16:0)</v>
      </c>
      <c r="D67" s="96"/>
      <c r="E67" s="96"/>
      <c r="F67" s="96"/>
      <c r="G67" s="66">
        <f>'signal-per-mass-dry-weight'!G67*100/'signal-per-mass-dry-weight'!G$172</f>
        <v>0.0344443737203271</v>
      </c>
      <c r="H67" s="66">
        <f>'signal-per-mass-dry-weight'!H67*100/'signal-per-mass-dry-weight'!H$172</f>
        <v>0</v>
      </c>
      <c r="I67" s="66">
        <f>'signal-per-mass-dry-weight'!I67*100/'signal-per-mass-dry-weight'!I$172</f>
        <v>0.0161028674868532</v>
      </c>
      <c r="J67" s="66">
        <f>'signal-per-mass-dry-weight'!J67*100/'signal-per-mass-dry-weight'!J$172</f>
        <v>0.0140160396810583</v>
      </c>
      <c r="K67" s="66">
        <f>'signal-per-mass-dry-weight'!K67*100/'signal-per-mass-dry-weight'!K$172</f>
        <v>0.0597894457929877</v>
      </c>
      <c r="L67" s="66">
        <f>'signal-per-mass-dry-weight'!L67*100/'signal-per-mass-dry-weight'!L$172</f>
        <v>0.0160746329486502</v>
      </c>
      <c r="M67" s="66">
        <f>'signal-per-mass-dry-weight'!M67*100/'signal-per-mass-dry-weight'!M$172</f>
        <v>0.0346251023310449</v>
      </c>
      <c r="N67" s="66">
        <f>'signal-per-mass-dry-weight'!N67*100/'signal-per-mass-dry-weight'!N$172</f>
        <v>0.0188182905107416</v>
      </c>
      <c r="O67" s="66">
        <f>'signal-per-mass-dry-weight'!O67*100/'signal-per-mass-dry-weight'!O$172</f>
        <v>0.00939398105450417</v>
      </c>
      <c r="P67" s="66">
        <f>'signal-per-mass-dry-weight'!P67*100/'signal-per-mass-dry-weight'!P$172</f>
        <v>0.0165484186533075</v>
      </c>
      <c r="Q67" s="66">
        <f t="shared" si="0"/>
        <v>0.0219813152179475</v>
      </c>
      <c r="R67" s="115">
        <f t="shared" si="1"/>
        <v>0.0168611284232369</v>
      </c>
      <c r="S67" s="66">
        <f t="shared" si="2"/>
        <v>0.767066404173578</v>
      </c>
      <c r="T67" s="66">
        <f>'signal-per-mass-dry-weight'!T67*100/'signal-per-mass-dry-weight'!T$172</f>
        <v>0.0313528180578424</v>
      </c>
      <c r="U67" s="66">
        <f>'signal-per-mass-dry-weight'!U67*100/'signal-per-mass-dry-weight'!U$172</f>
        <v>0.0803254016175343</v>
      </c>
      <c r="V67" s="66">
        <f>'signal-per-mass-dry-weight'!V67*100/'signal-per-mass-dry-weight'!V$172</f>
        <v>0.0680294999510719</v>
      </c>
      <c r="W67" s="66">
        <f>'signal-per-mass-dry-weight'!W67*100/'signal-per-mass-dry-weight'!W$172</f>
        <v>0.0440172999180903</v>
      </c>
      <c r="X67" s="66">
        <f>'signal-per-mass-dry-weight'!X67*100/'signal-per-mass-dry-weight'!X$172</f>
        <v>0.0282786706395623</v>
      </c>
      <c r="Y67" s="66">
        <f t="shared" si="3"/>
        <v>0.0504007380368202</v>
      </c>
      <c r="Z67" s="115">
        <f t="shared" si="4"/>
        <v>0.0229086017726874</v>
      </c>
      <c r="AA67" s="66">
        <f>'signal-per-mass-dry-weight'!Y67*100/'signal-per-mass-dry-weight'!Y$172</f>
        <v>0.0136187102852687</v>
      </c>
      <c r="AB67" s="66">
        <f>'signal-per-mass-dry-weight'!Z67*100/'signal-per-mass-dry-weight'!Z$172</f>
        <v>0.0561455933523946</v>
      </c>
      <c r="AC67" s="66">
        <f>'signal-per-mass-dry-weight'!AA67*100/'signal-per-mass-dry-weight'!AA$172</f>
        <v>0</v>
      </c>
      <c r="AD67" s="66">
        <f>'signal-per-mass-dry-weight'!AB67*100/'signal-per-mass-dry-weight'!AB$172</f>
        <v>0.0427042949056172</v>
      </c>
      <c r="AE67" s="66">
        <f>'signal-per-mass-dry-weight'!AC67*100/'signal-per-mass-dry-weight'!AC$172</f>
        <v>0.0499802059886954</v>
      </c>
      <c r="AF67" s="66">
        <f t="shared" si="5"/>
        <v>0.0324897609063952</v>
      </c>
      <c r="AG67" s="115">
        <f t="shared" si="6"/>
        <v>0.0244005732412748</v>
      </c>
      <c r="AH67" s="66">
        <f>'signal-per-mass-dry-weight'!AD67*100/'signal-per-mass-dry-weight'!AD$172</f>
        <v>0.0235661362063901</v>
      </c>
      <c r="AI67" s="66">
        <f>'signal-per-mass-dry-weight'!AE67*100/'signal-per-mass-dry-weight'!AE$172</f>
        <v>0</v>
      </c>
      <c r="AJ67" s="66">
        <f>'signal-per-mass-dry-weight'!AF67*100/'signal-per-mass-dry-weight'!AF$172</f>
        <v>0.0156267639936278</v>
      </c>
      <c r="AK67" s="66">
        <f>'signal-per-mass-dry-weight'!AG67*100/'signal-per-mass-dry-weight'!AG$172</f>
        <v>0.0222134196131464</v>
      </c>
      <c r="AL67" s="66">
        <f>'signal-per-mass-dry-weight'!AH67*100/'signal-per-mass-dry-weight'!AH$172</f>
        <v>0.0381016452521589</v>
      </c>
      <c r="AM67" s="66">
        <f t="shared" si="7"/>
        <v>0.0199015930130646</v>
      </c>
      <c r="AN67" s="115">
        <f t="shared" si="8"/>
        <v>0.0138235567795831</v>
      </c>
      <c r="AO67" s="66">
        <f>'signal-per-mass-dry-weight'!AI67*100/'signal-per-mass-dry-weight'!AI$172</f>
        <v>0</v>
      </c>
      <c r="AP67" s="66">
        <f>'signal-per-mass-dry-weight'!AJ67*100/'signal-per-mass-dry-weight'!AJ$172</f>
        <v>0.00749443013687298</v>
      </c>
      <c r="AQ67" s="66">
        <f>'signal-per-mass-dry-weight'!AK67*100/'signal-per-mass-dry-weight'!AK$172</f>
        <v>0.0392062835945365</v>
      </c>
      <c r="AR67" s="66">
        <f>'signal-per-mass-dry-weight'!AL67*100/'signal-per-mass-dry-weight'!AL$172</f>
        <v>0.0516763108954788</v>
      </c>
      <c r="AS67" s="66">
        <f>'signal-per-mass-dry-weight'!AM67*100/'signal-per-mass-dry-weight'!AM$172</f>
        <v>0.0369296612951598</v>
      </c>
      <c r="AT67" s="66">
        <f t="shared" si="9"/>
        <v>0.0270613371844096</v>
      </c>
      <c r="AU67" s="115">
        <f t="shared" si="10"/>
        <v>0.0221695754158235</v>
      </c>
      <c r="AV67" s="66">
        <f>'signal-per-mass-dry-weight'!AN67*100/'signal-per-mass-dry-weight'!AN$172</f>
        <v>0.0433764814075948</v>
      </c>
      <c r="AW67" s="66">
        <f>'signal-per-mass-dry-weight'!AO67*100/'signal-per-mass-dry-weight'!AO$172</f>
        <v>0.0179130802498126</v>
      </c>
      <c r="AX67" s="66">
        <f>'signal-per-mass-dry-weight'!AP67*100/'signal-per-mass-dry-weight'!AP$172</f>
        <v>0.0130573010873295</v>
      </c>
      <c r="AY67" s="66">
        <f>'signal-per-mass-dry-weight'!AQ67*100/'signal-per-mass-dry-weight'!AQ$172</f>
        <v>0.060265710880019</v>
      </c>
      <c r="AZ67" s="66">
        <f>'signal-per-mass-dry-weight'!AR67*100/'signal-per-mass-dry-weight'!AR$172</f>
        <v>0.0586559033786098</v>
      </c>
      <c r="BA67" s="66">
        <f t="shared" si="11"/>
        <v>0.0386536954006731</v>
      </c>
      <c r="BB67" s="115">
        <f t="shared" si="12"/>
        <v>0.0222194777358716</v>
      </c>
      <c r="BC67" s="66">
        <f>'signal-per-mass-dry-weight'!AS67*100/'signal-per-mass-dry-weight'!AS$172</f>
        <v>0.0123945775106296</v>
      </c>
      <c r="BD67" s="66">
        <f>'signal-per-mass-dry-weight'!AT67*100/'signal-per-mass-dry-weight'!AT$172</f>
        <v>0.0663812863471609</v>
      </c>
      <c r="BE67" s="66">
        <f>'signal-per-mass-dry-weight'!AU67*100/'signal-per-mass-dry-weight'!AU$172</f>
        <v>0.0497952926480698</v>
      </c>
      <c r="BF67" s="66">
        <f>'signal-per-mass-dry-weight'!AV67*100/'signal-per-mass-dry-weight'!AV$172</f>
        <v>0.0196484535933199</v>
      </c>
      <c r="BG67" s="66">
        <f>'signal-per-mass-dry-weight'!AW67*100/'signal-per-mass-dry-weight'!AW$172</f>
        <v>0.0436102492089239</v>
      </c>
      <c r="BH67" s="66">
        <f t="shared" si="13"/>
        <v>0.0383659718616208</v>
      </c>
      <c r="BI67" s="115">
        <f t="shared" si="14"/>
        <v>0.0221802191091386</v>
      </c>
      <c r="BJ67" s="66">
        <f>'signal-per-mass-dry-weight'!AX67*100/'signal-per-mass-dry-weight'!AX$172</f>
        <v>0.0188830650133327</v>
      </c>
      <c r="BK67" s="66">
        <f>'signal-per-mass-dry-weight'!AY67*100/'signal-per-mass-dry-weight'!AY$172</f>
        <v>0.0785872140979004</v>
      </c>
      <c r="BL67" s="66">
        <f>'signal-per-mass-dry-weight'!AZ67*100/'signal-per-mass-dry-weight'!AZ$172</f>
        <v>0.0368255414222787</v>
      </c>
      <c r="BM67" s="66">
        <f>'signal-per-mass-dry-weight'!BA67*100/'signal-per-mass-dry-weight'!BA$172</f>
        <v>0.0208806105934584</v>
      </c>
      <c r="BN67" s="66">
        <f>'signal-per-mass-dry-weight'!BB67*100/'signal-per-mass-dry-weight'!BB$172</f>
        <v>0.0850085032782531</v>
      </c>
      <c r="BO67" s="66">
        <f t="shared" si="15"/>
        <v>0.0480369868810447</v>
      </c>
      <c r="BP67" s="115">
        <f t="shared" si="16"/>
        <v>0.0316754078518615</v>
      </c>
      <c r="BQ67" s="66">
        <f>'signal-per-mass-dry-weight'!BC67*100/'signal-per-mass-dry-weight'!BC$172</f>
        <v>0.0106158347236868</v>
      </c>
      <c r="BR67" s="66">
        <f>'signal-per-mass-dry-weight'!BD67*100/'signal-per-mass-dry-weight'!BD$172</f>
        <v>0.0380612344561632</v>
      </c>
      <c r="BS67" s="66">
        <f>'signal-per-mass-dry-weight'!BE67*100/'signal-per-mass-dry-weight'!BE$172</f>
        <v>0.0270225628838484</v>
      </c>
      <c r="BT67" s="66">
        <f>'signal-per-mass-dry-weight'!BF67*100/'signal-per-mass-dry-weight'!BF$172</f>
        <v>0.105578327702247</v>
      </c>
      <c r="BU67" s="66">
        <f>'signal-per-mass-dry-weight'!BG67*100/'signal-per-mass-dry-weight'!BG$172</f>
        <v>0.0414436803740909</v>
      </c>
      <c r="BV67" s="66">
        <f t="shared" si="17"/>
        <v>0.0445443280280073</v>
      </c>
      <c r="BW67" s="115">
        <f t="shared" si="18"/>
        <v>0.0361764721401856</v>
      </c>
      <c r="BX67" s="66">
        <f>'signal-per-mass-dry-weight'!BH67*100/'signal-per-mass-dry-weight'!BH$172</f>
        <v>0.0818767436009408</v>
      </c>
      <c r="BY67" s="66">
        <f>'signal-per-mass-dry-weight'!BI67*100/'signal-per-mass-dry-weight'!BI$172</f>
        <v>0.0247441221510569</v>
      </c>
      <c r="BZ67" s="66">
        <f>'signal-per-mass-dry-weight'!BJ67*100/'signal-per-mass-dry-weight'!BJ$172</f>
        <v>0.0180369613427312</v>
      </c>
      <c r="CA67" s="66">
        <f>'signal-per-mass-dry-weight'!BK67*100/'signal-per-mass-dry-weight'!BK$172</f>
        <v>0</v>
      </c>
      <c r="CB67" s="66">
        <f>'signal-per-mass-dry-weight'!BL67*100/'signal-per-mass-dry-weight'!BL$172</f>
        <v>0.0251549097258135</v>
      </c>
      <c r="CC67" s="66">
        <f t="shared" si="19"/>
        <v>0.0299625473641085</v>
      </c>
      <c r="CD67" s="115">
        <f t="shared" si="20"/>
        <v>0.0307628142356215</v>
      </c>
      <c r="CE67" s="121">
        <f>'signal-per-mass-dry-weight'!BM67*100/'signal-per-mass-dry-weight'!BM$172</f>
        <v>0.0159604240858551</v>
      </c>
      <c r="CF67" s="66">
        <f>'signal-per-mass-dry-weight'!BN67*100/'signal-per-mass-dry-weight'!BN$172</f>
        <v>0.0200373692723308</v>
      </c>
      <c r="CG67" s="66">
        <f>'signal-per-mass-dry-weight'!BO67*100/'signal-per-mass-dry-weight'!BO$172</f>
        <v>0.024643379230184</v>
      </c>
      <c r="CH67" s="66">
        <f>'signal-per-mass-dry-weight'!BP67*100/'signal-per-mass-dry-weight'!BP$172</f>
        <v>0</v>
      </c>
      <c r="CI67" s="66">
        <f>'signal-per-mass-dry-weight'!BQ67*100/'signal-per-mass-dry-weight'!BQ$172</f>
        <v>0.064344559027551</v>
      </c>
      <c r="CJ67" s="66">
        <f t="shared" si="21"/>
        <v>0.0249971463231842</v>
      </c>
      <c r="CK67" s="115">
        <f t="shared" si="22"/>
        <v>0.0238718615695097</v>
      </c>
      <c r="CL67" s="66">
        <f>'signal-per-mass-dry-weight'!BR67*100/'signal-per-mass-dry-weight'!BR$172</f>
        <v>0.0239750849097385</v>
      </c>
      <c r="CM67" s="66">
        <f>'signal-per-mass-dry-weight'!BS67*100/'signal-per-mass-dry-weight'!BS$172</f>
        <v>0.0470806820142889</v>
      </c>
      <c r="CN67" s="66">
        <f>'signal-per-mass-dry-weight'!BT67*100/'signal-per-mass-dry-weight'!BT$172</f>
        <v>0</v>
      </c>
      <c r="CO67" s="66">
        <f>'signal-per-mass-dry-weight'!BU67*100/'signal-per-mass-dry-weight'!BU$172</f>
        <v>0.015219215968654</v>
      </c>
      <c r="CP67" s="66">
        <f>'signal-per-mass-dry-weight'!BV67*100/'signal-per-mass-dry-weight'!BV$172</f>
        <v>0.0152731142155001</v>
      </c>
      <c r="CQ67" s="66">
        <f t="shared" si="23"/>
        <v>0.0203096194216363</v>
      </c>
      <c r="CR67" s="115">
        <f t="shared" si="24"/>
        <v>0.0172763180585554</v>
      </c>
      <c r="CS67" s="66">
        <f>'signal-per-mass-dry-weight'!BW67*100/'signal-per-mass-dry-weight'!BW$172</f>
        <v>0.021355003906325</v>
      </c>
      <c r="CT67" s="66">
        <f>'signal-per-mass-dry-weight'!BX67*100/'signal-per-mass-dry-weight'!BX$172</f>
        <v>0.0437173736297286</v>
      </c>
      <c r="CU67" s="66">
        <f>'signal-per-mass-dry-weight'!BY67*100/'signal-per-mass-dry-weight'!BY$172</f>
        <v>0</v>
      </c>
      <c r="CV67" s="66">
        <f>'signal-per-mass-dry-weight'!BZ67*100/'signal-per-mass-dry-weight'!BZ$172</f>
        <v>0</v>
      </c>
      <c r="CW67" s="66">
        <f>'signal-per-mass-dry-weight'!CA67*100/'signal-per-mass-dry-weight'!CA$172</f>
        <v>0</v>
      </c>
      <c r="CX67" s="66">
        <f t="shared" si="25"/>
        <v>0.0130144755072107</v>
      </c>
      <c r="CY67" s="115">
        <f t="shared" si="26"/>
        <v>0.0194959103742394</v>
      </c>
      <c r="CZ67" s="66">
        <f>'signal-per-mass-dry-weight'!CB67*100/'signal-per-mass-dry-weight'!CB$172</f>
        <v>0</v>
      </c>
      <c r="DA67" s="66">
        <f>'signal-per-mass-dry-weight'!CC67*100/'signal-per-mass-dry-weight'!CC$172</f>
        <v>0.0127970466853835</v>
      </c>
      <c r="DB67" s="66">
        <f>'signal-per-mass-dry-weight'!CD67*100/'signal-per-mass-dry-weight'!CD$172</f>
        <v>0.0154293598866217</v>
      </c>
      <c r="DC67" s="66">
        <f>'signal-per-mass-dry-weight'!CE67*100/'signal-per-mass-dry-weight'!CE$172</f>
        <v>0.0286367572252644</v>
      </c>
      <c r="DD67" s="66">
        <f>'signal-per-mass-dry-weight'!CF67*100/'signal-per-mass-dry-weight'!CF$172</f>
        <v>0.0152529717531014</v>
      </c>
      <c r="DE67" s="66">
        <f t="shared" si="27"/>
        <v>0.0144232271100742</v>
      </c>
      <c r="DF67" s="115">
        <f t="shared" si="28"/>
        <v>0.0101783982128147</v>
      </c>
      <c r="DG67" s="66">
        <f>'signal-per-mass-dry-weight'!CG67*100/'signal-per-mass-dry-weight'!CG$172</f>
        <v>0.03693263934566</v>
      </c>
      <c r="DH67" s="66">
        <f>'signal-per-mass-dry-weight'!CH67*100/'signal-per-mass-dry-weight'!CH$172</f>
        <v>0</v>
      </c>
      <c r="DI67" s="66">
        <f>'signal-per-mass-dry-weight'!CI67*100/'signal-per-mass-dry-weight'!CI$172</f>
        <v>0.0334282874496046</v>
      </c>
      <c r="DJ67" s="66">
        <f>'signal-per-mass-dry-weight'!CJ67*100/'signal-per-mass-dry-weight'!CJ$172</f>
        <v>0.0477499804215885</v>
      </c>
      <c r="DK67" s="66">
        <f>'signal-per-mass-dry-weight'!CK67*100/'signal-per-mass-dry-weight'!CK$172</f>
        <v>0</v>
      </c>
      <c r="DL67" s="66">
        <f t="shared" si="29"/>
        <v>0.0236221814433706</v>
      </c>
      <c r="DM67" s="115">
        <f t="shared" si="30"/>
        <v>0.0222007522417285</v>
      </c>
      <c r="DN67" s="66">
        <f>'signal-per-mass-dry-weight'!CL67*100/'signal-per-mass-dry-weight'!CL$172</f>
        <v>0.0198867806806062</v>
      </c>
      <c r="DO67" s="66">
        <f>'signal-per-mass-dry-weight'!CM67*100/'signal-per-mass-dry-weight'!CM$172</f>
        <v>0.0249536616308878</v>
      </c>
      <c r="DP67" s="66">
        <f>'signal-per-mass-dry-weight'!CN67*100/'signal-per-mass-dry-weight'!CN$172</f>
        <v>0.0408629945902219</v>
      </c>
      <c r="DQ67" s="66">
        <f>'signal-per-mass-dry-weight'!CO67*100/'signal-per-mass-dry-weight'!CO$172</f>
        <v>0</v>
      </c>
      <c r="DR67" s="66">
        <f>'signal-per-mass-dry-weight'!CP67*100/'signal-per-mass-dry-weight'!CP$172</f>
        <v>0</v>
      </c>
      <c r="DS67" s="66">
        <f t="shared" si="31"/>
        <v>0.0171406873803432</v>
      </c>
      <c r="DT67" s="115">
        <f t="shared" si="32"/>
        <v>0.0174566447388566</v>
      </c>
      <c r="DU67" s="66">
        <f>'signal-per-mass-dry-weight'!CQ67*100/'signal-per-mass-dry-weight'!CQ$172</f>
        <v>0.0103424755514491</v>
      </c>
      <c r="DV67" s="66">
        <f>'signal-per-mass-dry-weight'!CR67*100/'signal-per-mass-dry-weight'!CR$172</f>
        <v>0.019188562151867</v>
      </c>
      <c r="DW67" s="66">
        <f>'signal-per-mass-dry-weight'!CS67*100/'signal-per-mass-dry-weight'!CS$172</f>
        <v>0.0296988671678603</v>
      </c>
      <c r="DX67" s="66">
        <f>'signal-per-mass-dry-weight'!CT67*100/'signal-per-mass-dry-weight'!CT$172</f>
        <v>0.0199405801644249</v>
      </c>
      <c r="DY67" s="66">
        <f>'signal-per-mass-dry-weight'!CU67*100/'signal-per-mass-dry-weight'!CU$172</f>
        <v>0</v>
      </c>
      <c r="DZ67" s="66">
        <f t="shared" si="33"/>
        <v>0.0158340970071203</v>
      </c>
      <c r="EA67" s="115">
        <f t="shared" si="34"/>
        <v>0.011194016551064</v>
      </c>
      <c r="EB67" s="66">
        <f>'signal-per-mass-dry-weight'!CV67*100/'signal-per-mass-dry-weight'!CV$172</f>
        <v>0.00702721353782822</v>
      </c>
      <c r="EC67" s="66">
        <f>'signal-per-mass-dry-weight'!CW67*100/'signal-per-mass-dry-weight'!CW$172</f>
        <v>0.0253224137082693</v>
      </c>
      <c r="ED67" s="66">
        <f>'signal-per-mass-dry-weight'!CX67*100/'signal-per-mass-dry-weight'!CX$172</f>
        <v>0</v>
      </c>
      <c r="EE67" s="66">
        <f>'signal-per-mass-dry-weight'!CY67*100/'signal-per-mass-dry-weight'!CY$172</f>
        <v>0</v>
      </c>
      <c r="EF67" s="66">
        <f>'signal-per-mass-dry-weight'!CZ67*100/'signal-per-mass-dry-weight'!CZ$172</f>
        <v>0.03479987383582</v>
      </c>
      <c r="EG67" s="66">
        <f t="shared" si="35"/>
        <v>0.0134299002163835</v>
      </c>
      <c r="EH67" s="115">
        <f t="shared" si="36"/>
        <v>0.0158100164927008</v>
      </c>
    </row>
    <row r="68" spans="1:138">
      <c r="A68">
        <f>'imported data from Web Calc'!A72</f>
        <v>476.3</v>
      </c>
      <c r="B68" t="str">
        <f>'imported data from Web Calc'!B72</f>
        <v>C23H42O7PN</v>
      </c>
      <c r="C68" s="61" t="str">
        <f>'imported data from Web Calc'!C72</f>
        <v>LPE(18:3)</v>
      </c>
      <c r="D68" s="96"/>
      <c r="E68" s="96"/>
      <c r="F68" s="96"/>
      <c r="G68" s="66">
        <f>'signal-per-mass-dry-weight'!G68*100/'signal-per-mass-dry-weight'!G$172</f>
        <v>0.00861109343008178</v>
      </c>
      <c r="H68" s="66">
        <f>'signal-per-mass-dry-weight'!H68*100/'signal-per-mass-dry-weight'!H$172</f>
        <v>0</v>
      </c>
      <c r="I68" s="66">
        <f>'signal-per-mass-dry-weight'!I68*100/'signal-per-mass-dry-weight'!I$172</f>
        <v>0</v>
      </c>
      <c r="J68" s="66">
        <f>'signal-per-mass-dry-weight'!J68*100/'signal-per-mass-dry-weight'!J$172</f>
        <v>0.0397121124296651</v>
      </c>
      <c r="K68" s="66">
        <f>'signal-per-mass-dry-weight'!K68*100/'signal-per-mass-dry-weight'!K$172</f>
        <v>0.0252955347585717</v>
      </c>
      <c r="L68" s="66">
        <f>'signal-per-mass-dry-weight'!L68*100/'signal-per-mass-dry-weight'!L$172</f>
        <v>0</v>
      </c>
      <c r="M68" s="66">
        <f>'signal-per-mass-dry-weight'!M68*100/'signal-per-mass-dry-weight'!M$172</f>
        <v>0.011541700777015</v>
      </c>
      <c r="N68" s="66">
        <f>'signal-per-mass-dry-weight'!N68*100/'signal-per-mass-dry-weight'!N$172</f>
        <v>0</v>
      </c>
      <c r="O68" s="66">
        <f>'signal-per-mass-dry-weight'!O68*100/'signal-per-mass-dry-weight'!O$172</f>
        <v>0.0117424763181302</v>
      </c>
      <c r="P68" s="66">
        <f>'signal-per-mass-dry-weight'!P68*100/'signal-per-mass-dry-weight'!P$172</f>
        <v>0.0330968373066151</v>
      </c>
      <c r="Q68" s="66">
        <f t="shared" si="0"/>
        <v>0.0129999755020079</v>
      </c>
      <c r="R68" s="115">
        <f t="shared" si="1"/>
        <v>0.0147857683018749</v>
      </c>
      <c r="S68" s="66">
        <f t="shared" si="2"/>
        <v>1.13736893577924</v>
      </c>
      <c r="T68" s="66">
        <f>'signal-per-mass-dry-weight'!T68*100/'signal-per-mass-dry-weight'!T$172</f>
        <v>0.0138675926025072</v>
      </c>
      <c r="U68" s="66">
        <f>'signal-per-mass-dry-weight'!U68*100/'signal-per-mass-dry-weight'!U$172</f>
        <v>0.0229501147478669</v>
      </c>
      <c r="V68" s="66">
        <f>'signal-per-mass-dry-weight'!V68*100/'signal-per-mass-dry-weight'!V$172</f>
        <v>0.0152479913683437</v>
      </c>
      <c r="W68" s="66">
        <f>'signal-per-mass-dry-weight'!W68*100/'signal-per-mass-dry-weight'!W$172</f>
        <v>0.00861208041875679</v>
      </c>
      <c r="X68" s="66">
        <f>'signal-per-mass-dry-weight'!X68*100/'signal-per-mass-dry-weight'!X$172</f>
        <v>0.0221793495212253</v>
      </c>
      <c r="Y68" s="66">
        <f t="shared" si="3"/>
        <v>0.01657142573174</v>
      </c>
      <c r="Z68" s="115">
        <f t="shared" si="4"/>
        <v>0.00601144435034951</v>
      </c>
      <c r="AA68" s="66">
        <f>'signal-per-mass-dry-weight'!Y68*100/'signal-per-mass-dry-weight'!Y$172</f>
        <v>0.0075659501584826</v>
      </c>
      <c r="AB68" s="66">
        <f>'signal-per-mass-dry-weight'!Z68*100/'signal-per-mass-dry-weight'!Z$172</f>
        <v>0.016300333553921</v>
      </c>
      <c r="AC68" s="66">
        <f>'signal-per-mass-dry-weight'!AA68*100/'signal-per-mass-dry-weight'!AA$172</f>
        <v>0.0112890393373039</v>
      </c>
      <c r="AD68" s="66">
        <f>'signal-per-mass-dry-weight'!AB68*100/'signal-per-mass-dry-weight'!AB$172</f>
        <v>0</v>
      </c>
      <c r="AE68" s="66">
        <f>'signal-per-mass-dry-weight'!AC68*100/'signal-per-mass-dry-weight'!AC$172</f>
        <v>0.0152113670400377</v>
      </c>
      <c r="AF68" s="66">
        <f t="shared" si="5"/>
        <v>0.0100733380179491</v>
      </c>
      <c r="AG68" s="115">
        <f t="shared" si="6"/>
        <v>0.00660325446345169</v>
      </c>
      <c r="AH68" s="66">
        <f>'signal-per-mass-dry-weight'!AD68*100/'signal-per-mass-dry-weight'!AD$172</f>
        <v>0</v>
      </c>
      <c r="AI68" s="66">
        <f>'signal-per-mass-dry-weight'!AE68*100/'signal-per-mass-dry-weight'!AE$172</f>
        <v>0.0164026422990417</v>
      </c>
      <c r="AJ68" s="66">
        <f>'signal-per-mass-dry-weight'!AF68*100/'signal-per-mass-dry-weight'!AF$172</f>
        <v>0.02812817518853</v>
      </c>
      <c r="AK68" s="66">
        <f>'signal-per-mass-dry-weight'!AG68*100/'signal-per-mass-dry-weight'!AG$172</f>
        <v>0.00833003235492989</v>
      </c>
      <c r="AL68" s="66">
        <f>'signal-per-mass-dry-weight'!AH68*100/'signal-per-mass-dry-weight'!AH$172</f>
        <v>0.0148173064869507</v>
      </c>
      <c r="AM68" s="66">
        <f t="shared" si="7"/>
        <v>0.0135356312658905</v>
      </c>
      <c r="AN68" s="115">
        <f t="shared" si="8"/>
        <v>0.0104057238522676</v>
      </c>
      <c r="AO68" s="66">
        <f>'signal-per-mass-dry-weight'!AI68*100/'signal-per-mass-dry-weight'!AI$172</f>
        <v>0</v>
      </c>
      <c r="AP68" s="66">
        <f>'signal-per-mass-dry-weight'!AJ68*100/'signal-per-mass-dry-weight'!AJ$172</f>
        <v>0.00999257351583064</v>
      </c>
      <c r="AQ68" s="66">
        <f>'signal-per-mass-dry-weight'!AK68*100/'signal-per-mass-dry-weight'!AK$172</f>
        <v>0</v>
      </c>
      <c r="AR68" s="66">
        <f>'signal-per-mass-dry-weight'!AL68*100/'signal-per-mass-dry-weight'!AL$172</f>
        <v>0</v>
      </c>
      <c r="AS68" s="66">
        <f>'signal-per-mass-dry-weight'!AM68*100/'signal-per-mass-dry-weight'!AM$172</f>
        <v>0.0284885958562662</v>
      </c>
      <c r="AT68" s="66">
        <f t="shared" si="9"/>
        <v>0.00769623387441936</v>
      </c>
      <c r="AU68" s="115">
        <f t="shared" si="10"/>
        <v>0.0124025354271026</v>
      </c>
      <c r="AV68" s="66">
        <f>'signal-per-mass-dry-weight'!AN68*100/'signal-per-mass-dry-weight'!AN$172</f>
        <v>0</v>
      </c>
      <c r="AW68" s="66">
        <f>'signal-per-mass-dry-weight'!AO68*100/'signal-per-mass-dry-weight'!AO$172</f>
        <v>0.0179130802498126</v>
      </c>
      <c r="AX68" s="66">
        <f>'signal-per-mass-dry-weight'!AP68*100/'signal-per-mass-dry-weight'!AP$172</f>
        <v>0.0167879585408522</v>
      </c>
      <c r="AY68" s="66">
        <f>'signal-per-mass-dry-weight'!AQ68*100/'signal-per-mass-dry-weight'!AQ$172</f>
        <v>0.0107617340857177</v>
      </c>
      <c r="AZ68" s="66">
        <f>'signal-per-mass-dry-weight'!AR68*100/'signal-per-mass-dry-weight'!AR$172</f>
        <v>0.00744836868299807</v>
      </c>
      <c r="BA68" s="66">
        <f t="shared" si="11"/>
        <v>0.0105822283118761</v>
      </c>
      <c r="BB68" s="115">
        <f t="shared" si="12"/>
        <v>0.00731589591833771</v>
      </c>
      <c r="BC68" s="66">
        <f>'signal-per-mass-dry-weight'!AS68*100/'signal-per-mass-dry-weight'!AS$172</f>
        <v>0</v>
      </c>
      <c r="BD68" s="66">
        <f>'signal-per-mass-dry-weight'!AT68*100/'signal-per-mass-dry-weight'!AT$172</f>
        <v>0.0259752859619325</v>
      </c>
      <c r="BE68" s="66">
        <f>'signal-per-mass-dry-weight'!AU68*100/'signal-per-mass-dry-weight'!AU$172</f>
        <v>0.00461067524519165</v>
      </c>
      <c r="BF68" s="66">
        <f>'signal-per-mass-dry-weight'!AV68*100/'signal-per-mass-dry-weight'!AV$172</f>
        <v>0.00982422679665993</v>
      </c>
      <c r="BG68" s="66">
        <f>'signal-per-mass-dry-weight'!AW68*100/'signal-per-mass-dry-weight'!AW$172</f>
        <v>0.00726837486815397</v>
      </c>
      <c r="BH68" s="66">
        <f t="shared" si="13"/>
        <v>0.00953571257438761</v>
      </c>
      <c r="BI68" s="115">
        <f t="shared" si="14"/>
        <v>0.00988267980977762</v>
      </c>
      <c r="BJ68" s="66">
        <f>'signal-per-mass-dry-weight'!AX68*100/'signal-per-mass-dry-weight'!AX$172</f>
        <v>0</v>
      </c>
      <c r="BK68" s="66">
        <f>'signal-per-mass-dry-weight'!AY68*100/'signal-per-mass-dry-weight'!AY$172</f>
        <v>0.0157174428195801</v>
      </c>
      <c r="BL68" s="66">
        <f>'signal-per-mass-dry-weight'!AZ68*100/'signal-per-mass-dry-weight'!AZ$172</f>
        <v>0.0339928074667188</v>
      </c>
      <c r="BM68" s="66">
        <f>'signal-per-mass-dry-weight'!BA68*100/'signal-per-mass-dry-weight'!BA$172</f>
        <v>0.0487214247180696</v>
      </c>
      <c r="BN68" s="66">
        <f>'signal-per-mass-dry-weight'!BB68*100/'signal-per-mass-dry-weight'!BB$172</f>
        <v>0.019126913237607</v>
      </c>
      <c r="BO68" s="66">
        <f t="shared" si="15"/>
        <v>0.0235117176483951</v>
      </c>
      <c r="BP68" s="115">
        <f t="shared" si="16"/>
        <v>0.0185617932250927</v>
      </c>
      <c r="BQ68" s="66">
        <f>'signal-per-mass-dry-weight'!BC68*100/'signal-per-mass-dry-weight'!BC$172</f>
        <v>0.0129749091067283</v>
      </c>
      <c r="BR68" s="66">
        <f>'signal-per-mass-dry-weight'!BD68*100/'signal-per-mass-dry-weight'!BD$172</f>
        <v>0.0110723591145202</v>
      </c>
      <c r="BS68" s="66">
        <f>'signal-per-mass-dry-weight'!BE68*100/'signal-per-mass-dry-weight'!BE$172</f>
        <v>0.0127165001806346</v>
      </c>
      <c r="BT68" s="66">
        <f>'signal-per-mass-dry-weight'!BF68*100/'signal-per-mass-dry-weight'!BF$172</f>
        <v>0.00609105736743733</v>
      </c>
      <c r="BU68" s="66">
        <f>'signal-per-mass-dry-weight'!BG68*100/'signal-per-mass-dry-weight'!BG$172</f>
        <v>0.0207218401870455</v>
      </c>
      <c r="BV68" s="66">
        <f t="shared" si="17"/>
        <v>0.0127153331912732</v>
      </c>
      <c r="BW68" s="115">
        <f t="shared" si="18"/>
        <v>0.00526193712662545</v>
      </c>
      <c r="BX68" s="66">
        <f>'signal-per-mass-dry-weight'!BH68*100/'signal-per-mass-dry-weight'!BH$172</f>
        <v>0</v>
      </c>
      <c r="BY68" s="66">
        <f>'signal-per-mass-dry-weight'!BI68*100/'signal-per-mass-dry-weight'!BI$172</f>
        <v>0</v>
      </c>
      <c r="BZ68" s="66">
        <f>'signal-per-mass-dry-weight'!BJ68*100/'signal-per-mass-dry-weight'!BJ$172</f>
        <v>0</v>
      </c>
      <c r="CA68" s="66">
        <f>'signal-per-mass-dry-weight'!BK68*100/'signal-per-mass-dry-weight'!BK$172</f>
        <v>0</v>
      </c>
      <c r="CB68" s="66">
        <f>'signal-per-mass-dry-weight'!BL68*100/'signal-per-mass-dry-weight'!BL$172</f>
        <v>0</v>
      </c>
      <c r="CC68" s="66">
        <f t="shared" si="19"/>
        <v>0</v>
      </c>
      <c r="CD68" s="115">
        <f t="shared" si="20"/>
        <v>0</v>
      </c>
      <c r="CE68" s="121">
        <f>'signal-per-mass-dry-weight'!BM68*100/'signal-per-mass-dry-weight'!BM$172</f>
        <v>0</v>
      </c>
      <c r="CF68" s="66">
        <f>'signal-per-mass-dry-weight'!BN68*100/'signal-per-mass-dry-weight'!BN$172</f>
        <v>0</v>
      </c>
      <c r="CG68" s="66">
        <f>'signal-per-mass-dry-weight'!BO68*100/'signal-per-mass-dry-weight'!BO$172</f>
        <v>0.00672092160823199</v>
      </c>
      <c r="CH68" s="66">
        <f>'signal-per-mass-dry-weight'!BP68*100/'signal-per-mass-dry-weight'!BP$172</f>
        <v>0</v>
      </c>
      <c r="CI68" s="66">
        <f>'signal-per-mass-dry-weight'!BQ68*100/'signal-per-mass-dry-weight'!BQ$172</f>
        <v>0</v>
      </c>
      <c r="CJ68" s="66">
        <f t="shared" si="21"/>
        <v>0.0013441843216464</v>
      </c>
      <c r="CK68" s="115">
        <f t="shared" si="22"/>
        <v>0.00300568751749079</v>
      </c>
      <c r="CL68" s="66">
        <f>'signal-per-mass-dry-weight'!BR68*100/'signal-per-mass-dry-weight'!BR$172</f>
        <v>0</v>
      </c>
      <c r="CM68" s="66">
        <f>'signal-per-mass-dry-weight'!BS68*100/'signal-per-mass-dry-weight'!BS$172</f>
        <v>0</v>
      </c>
      <c r="CN68" s="66">
        <f>'signal-per-mass-dry-weight'!BT68*100/'signal-per-mass-dry-weight'!BT$172</f>
        <v>0</v>
      </c>
      <c r="CO68" s="66">
        <f>'signal-per-mass-dry-weight'!BU68*100/'signal-per-mass-dry-weight'!BU$172</f>
        <v>0</v>
      </c>
      <c r="CP68" s="66">
        <f>'signal-per-mass-dry-weight'!BV68*100/'signal-per-mass-dry-weight'!BV$172</f>
        <v>0</v>
      </c>
      <c r="CQ68" s="66">
        <f t="shared" si="23"/>
        <v>0</v>
      </c>
      <c r="CR68" s="115">
        <f t="shared" si="24"/>
        <v>0</v>
      </c>
      <c r="CS68" s="66">
        <f>'signal-per-mass-dry-weight'!BW68*100/'signal-per-mass-dry-weight'!BW$172</f>
        <v>0</v>
      </c>
      <c r="CT68" s="66">
        <f>'signal-per-mass-dry-weight'!BX68*100/'signal-per-mass-dry-weight'!BX$172</f>
        <v>0.0187360172698837</v>
      </c>
      <c r="CU68" s="66">
        <f>'signal-per-mass-dry-weight'!BY68*100/'signal-per-mass-dry-weight'!BY$172</f>
        <v>0</v>
      </c>
      <c r="CV68" s="66">
        <f>'signal-per-mass-dry-weight'!BZ68*100/'signal-per-mass-dry-weight'!BZ$172</f>
        <v>0</v>
      </c>
      <c r="CW68" s="66">
        <f>'signal-per-mass-dry-weight'!CA68*100/'signal-per-mass-dry-weight'!CA$172</f>
        <v>0</v>
      </c>
      <c r="CX68" s="66">
        <f t="shared" si="25"/>
        <v>0.00374720345397674</v>
      </c>
      <c r="CY68" s="115">
        <f t="shared" si="26"/>
        <v>0.00837900164861399</v>
      </c>
      <c r="CZ68" s="66">
        <f>'signal-per-mass-dry-weight'!CB68*100/'signal-per-mass-dry-weight'!CB$172</f>
        <v>0.00934719383028501</v>
      </c>
      <c r="DA68" s="66">
        <f>'signal-per-mass-dry-weight'!CC68*100/'signal-per-mass-dry-weight'!CC$172</f>
        <v>0</v>
      </c>
      <c r="DB68" s="66">
        <f>'signal-per-mass-dry-weight'!CD68*100/'signal-per-mass-dry-weight'!CD$172</f>
        <v>0.00771467994331085</v>
      </c>
      <c r="DC68" s="66">
        <f>'signal-per-mass-dry-weight'!CE68*100/'signal-per-mass-dry-weight'!CE$172</f>
        <v>0</v>
      </c>
      <c r="DD68" s="66">
        <f>'signal-per-mass-dry-weight'!CF68*100/'signal-per-mass-dry-weight'!CF$172</f>
        <v>0</v>
      </c>
      <c r="DE68" s="66">
        <f t="shared" si="27"/>
        <v>0.00341237475471917</v>
      </c>
      <c r="DF68" s="115">
        <f t="shared" si="28"/>
        <v>0.00470809971738644</v>
      </c>
      <c r="DG68" s="66">
        <f>'signal-per-mass-dry-weight'!CG68*100/'signal-per-mass-dry-weight'!CG$172</f>
        <v>0</v>
      </c>
      <c r="DH68" s="66">
        <f>'signal-per-mass-dry-weight'!CH68*100/'signal-per-mass-dry-weight'!CH$172</f>
        <v>0</v>
      </c>
      <c r="DI68" s="66">
        <f>'signal-per-mass-dry-weight'!CI68*100/'signal-per-mass-dry-weight'!CI$172</f>
        <v>0</v>
      </c>
      <c r="DJ68" s="66">
        <f>'signal-per-mass-dry-weight'!CJ68*100/'signal-per-mass-dry-weight'!CJ$172</f>
        <v>0</v>
      </c>
      <c r="DK68" s="66">
        <f>'signal-per-mass-dry-weight'!CK68*100/'signal-per-mass-dry-weight'!CK$172</f>
        <v>0.047031517048221</v>
      </c>
      <c r="DL68" s="66">
        <f t="shared" si="29"/>
        <v>0.0094063034096442</v>
      </c>
      <c r="DM68" s="115">
        <f t="shared" si="30"/>
        <v>0.0210331338409525</v>
      </c>
      <c r="DN68" s="66">
        <f>'signal-per-mass-dry-weight'!CL68*100/'signal-per-mass-dry-weight'!CL$172</f>
        <v>0.012926407442394</v>
      </c>
      <c r="DO68" s="66">
        <f>'signal-per-mass-dry-weight'!CM68*100/'signal-per-mass-dry-weight'!CM$172</f>
        <v>0</v>
      </c>
      <c r="DP68" s="66">
        <f>'signal-per-mass-dry-weight'!CN68*100/'signal-per-mass-dry-weight'!CN$172</f>
        <v>0.00704534389486584</v>
      </c>
      <c r="DQ68" s="66">
        <f>'signal-per-mass-dry-weight'!CO68*100/'signal-per-mass-dry-weight'!CO$172</f>
        <v>0.0209965090330275</v>
      </c>
      <c r="DR68" s="66">
        <f>'signal-per-mass-dry-weight'!CP68*100/'signal-per-mass-dry-weight'!CP$172</f>
        <v>0</v>
      </c>
      <c r="DS68" s="66">
        <f t="shared" si="31"/>
        <v>0.00819365207405747</v>
      </c>
      <c r="DT68" s="115">
        <f t="shared" si="32"/>
        <v>0.00897082214716378</v>
      </c>
      <c r="DU68" s="66">
        <f>'signal-per-mass-dry-weight'!CQ68*100/'signal-per-mass-dry-weight'!CQ$172</f>
        <v>0.0227534462131881</v>
      </c>
      <c r="DV68" s="66">
        <f>'signal-per-mass-dry-weight'!CR68*100/'signal-per-mass-dry-weight'!CR$172</f>
        <v>0</v>
      </c>
      <c r="DW68" s="66">
        <f>'signal-per-mass-dry-weight'!CS68*100/'signal-per-mass-dry-weight'!CS$172</f>
        <v>0</v>
      </c>
      <c r="DX68" s="66">
        <f>'signal-per-mass-dry-weight'!CT68*100/'signal-per-mass-dry-weight'!CT$172</f>
        <v>0</v>
      </c>
      <c r="DY68" s="66">
        <f>'signal-per-mass-dry-weight'!CU68*100/'signal-per-mass-dry-weight'!CU$172</f>
        <v>0</v>
      </c>
      <c r="DZ68" s="66">
        <f t="shared" si="33"/>
        <v>0.00455068924263762</v>
      </c>
      <c r="EA68" s="115">
        <f t="shared" si="34"/>
        <v>0.0101756504910148</v>
      </c>
      <c r="EB68" s="66">
        <f>'signal-per-mass-dry-weight'!CV68*100/'signal-per-mass-dry-weight'!CV$172</f>
        <v>0.0140544270756564</v>
      </c>
      <c r="EC68" s="66">
        <f>'signal-per-mass-dry-weight'!CW68*100/'signal-per-mass-dry-weight'!CW$172</f>
        <v>0.00744776873772626</v>
      </c>
      <c r="ED68" s="66">
        <f>'signal-per-mass-dry-weight'!CX68*100/'signal-per-mass-dry-weight'!CX$172</f>
        <v>0</v>
      </c>
      <c r="EE68" s="66">
        <f>'signal-per-mass-dry-weight'!CY68*100/'signal-per-mass-dry-weight'!CY$172</f>
        <v>0</v>
      </c>
      <c r="EF68" s="66">
        <f>'signal-per-mass-dry-weight'!CZ68*100/'signal-per-mass-dry-weight'!CZ$172</f>
        <v>0</v>
      </c>
      <c r="EG68" s="66">
        <f t="shared" si="35"/>
        <v>0.00430043916267654</v>
      </c>
      <c r="EH68" s="115">
        <f t="shared" si="36"/>
        <v>0.00633496832344462</v>
      </c>
    </row>
    <row r="69" spans="1:138">
      <c r="A69">
        <f>'imported data from Web Calc'!A73</f>
        <v>478.3</v>
      </c>
      <c r="B69" t="str">
        <f>'imported data from Web Calc'!B73</f>
        <v>C23H44O7PN</v>
      </c>
      <c r="C69" s="61" t="str">
        <f>'imported data from Web Calc'!C73</f>
        <v>LPE(18:2)</v>
      </c>
      <c r="D69" s="96"/>
      <c r="E69" s="96"/>
      <c r="F69" s="96"/>
      <c r="G69" s="66">
        <f>'signal-per-mass-dry-weight'!G69*100/'signal-per-mass-dry-weight'!G$172</f>
        <v>0.0107638667876022</v>
      </c>
      <c r="H69" s="66">
        <f>'signal-per-mass-dry-weight'!H69*100/'signal-per-mass-dry-weight'!H$172</f>
        <v>0.039208252942002</v>
      </c>
      <c r="I69" s="66">
        <f>'signal-per-mass-dry-weight'!I69*100/'signal-per-mass-dry-weight'!I$172</f>
        <v>0</v>
      </c>
      <c r="J69" s="66">
        <f>'signal-per-mass-dry-weight'!J69*100/'signal-per-mass-dry-weight'!J$172</f>
        <v>0.00934402645403885</v>
      </c>
      <c r="K69" s="66">
        <f>'signal-per-mass-dry-weight'!K69*100/'signal-per-mass-dry-weight'!K$172</f>
        <v>0.0298947228964939</v>
      </c>
      <c r="L69" s="66">
        <f>'signal-per-mass-dry-weight'!L69*100/'signal-per-mass-dry-weight'!L$172</f>
        <v>0.0252601374907361</v>
      </c>
      <c r="M69" s="66">
        <f>'signal-per-mass-dry-weight'!M69*100/'signal-per-mass-dry-weight'!M$172</f>
        <v>0.013850040932418</v>
      </c>
      <c r="N69" s="66">
        <f>'signal-per-mass-dry-weight'!N69*100/'signal-per-mass-dry-weight'!N$172</f>
        <v>0.0258751494522697</v>
      </c>
      <c r="O69" s="66">
        <f>'signal-per-mass-dry-weight'!O69*100/'signal-per-mass-dry-weight'!O$172</f>
        <v>0.0610608768542771</v>
      </c>
      <c r="P69" s="66">
        <f>'signal-per-mass-dry-weight'!P69*100/'signal-per-mass-dry-weight'!P$172</f>
        <v>0.0236405980761536</v>
      </c>
      <c r="Q69" s="66">
        <f t="shared" si="0"/>
        <v>0.0238897671885991</v>
      </c>
      <c r="R69" s="115">
        <f t="shared" si="1"/>
        <v>0.0173643106201957</v>
      </c>
      <c r="S69" s="66">
        <f t="shared" si="2"/>
        <v>0.726851395541537</v>
      </c>
      <c r="T69" s="66">
        <f>'signal-per-mass-dry-weight'!T69*100/'signal-per-mass-dry-weight'!T$172</f>
        <v>0.0385880837634984</v>
      </c>
      <c r="U69" s="66">
        <f>'signal-per-mass-dry-weight'!U69*100/'signal-per-mass-dry-weight'!U$172</f>
        <v>0.0510002549952599</v>
      </c>
      <c r="V69" s="66">
        <f>'signal-per-mass-dry-weight'!V69*100/'signal-per-mass-dry-weight'!V$172</f>
        <v>0.0445710516920816</v>
      </c>
      <c r="W69" s="66">
        <f>'signal-per-mass-dry-weight'!W69*100/'signal-per-mass-dry-weight'!W$172</f>
        <v>0.067939745525748</v>
      </c>
      <c r="X69" s="66">
        <f>'signal-per-mass-dry-weight'!X69*100/'signal-per-mass-dry-weight'!X$172</f>
        <v>0.0532304388509408</v>
      </c>
      <c r="Y69" s="66">
        <f t="shared" si="3"/>
        <v>0.0510659149655057</v>
      </c>
      <c r="Z69" s="115">
        <f t="shared" si="4"/>
        <v>0.011037381404848</v>
      </c>
      <c r="AA69" s="66">
        <f>'signal-per-mass-dry-weight'!Y69*100/'signal-per-mass-dry-weight'!Y$172</f>
        <v>0.0635539813312539</v>
      </c>
      <c r="AB69" s="66">
        <f>'signal-per-mass-dry-weight'!Z69*100/'signal-per-mass-dry-weight'!Z$172</f>
        <v>0.0289783707625263</v>
      </c>
      <c r="AC69" s="66">
        <f>'signal-per-mass-dry-weight'!AA69*100/'signal-per-mass-dry-weight'!AA$172</f>
        <v>0.0112890393373039</v>
      </c>
      <c r="AD69" s="66">
        <f>'signal-per-mass-dry-weight'!AB69*100/'signal-per-mass-dry-weight'!AB$172</f>
        <v>0.0189796866247188</v>
      </c>
      <c r="AE69" s="66">
        <f>'signal-per-mass-dry-weight'!AC69*100/'signal-per-mass-dry-weight'!AC$172</f>
        <v>0.0325957865143665</v>
      </c>
      <c r="AF69" s="66">
        <f t="shared" si="5"/>
        <v>0.0310793729140339</v>
      </c>
      <c r="AG69" s="115">
        <f t="shared" si="6"/>
        <v>0.0199960847635092</v>
      </c>
      <c r="AH69" s="66">
        <f>'signal-per-mass-dry-weight'!AD69*100/'signal-per-mass-dry-weight'!AD$172</f>
        <v>0</v>
      </c>
      <c r="AI69" s="66">
        <f>'signal-per-mass-dry-weight'!AE69*100/'signal-per-mass-dry-weight'!AE$172</f>
        <v>0</v>
      </c>
      <c r="AJ69" s="66">
        <f>'signal-per-mass-dry-weight'!AF69*100/'signal-per-mass-dry-weight'!AF$172</f>
        <v>0.0531309975783345</v>
      </c>
      <c r="AK69" s="66">
        <f>'signal-per-mass-dry-weight'!AG69*100/'signal-per-mass-dry-weight'!AG$172</f>
        <v>0.0249900970647897</v>
      </c>
      <c r="AL69" s="66">
        <f>'signal-per-mass-dry-weight'!AH69*100/'signal-per-mass-dry-weight'!AH$172</f>
        <v>0.0211675806956438</v>
      </c>
      <c r="AM69" s="66">
        <f t="shared" si="7"/>
        <v>0.0198577350677536</v>
      </c>
      <c r="AN69" s="115">
        <f t="shared" si="8"/>
        <v>0.0219307211314273</v>
      </c>
      <c r="AO69" s="66">
        <f>'signal-per-mass-dry-weight'!AI69*100/'signal-per-mass-dry-weight'!AI$172</f>
        <v>0</v>
      </c>
      <c r="AP69" s="66">
        <f>'signal-per-mass-dry-weight'!AJ69*100/'signal-per-mass-dry-weight'!AJ$172</f>
        <v>0.0524610109581109</v>
      </c>
      <c r="AQ69" s="66">
        <f>'signal-per-mass-dry-weight'!AK69*100/'signal-per-mass-dry-weight'!AK$172</f>
        <v>0.0371427949842977</v>
      </c>
      <c r="AR69" s="66">
        <f>'signal-per-mass-dry-weight'!AL69*100/'signal-per-mass-dry-weight'!AL$172</f>
        <v>0.0129190777238697</v>
      </c>
      <c r="AS69" s="66">
        <f>'signal-per-mass-dry-weight'!AM69*100/'signal-per-mass-dry-weight'!AM$172</f>
        <v>0.0633079907917026</v>
      </c>
      <c r="AT69" s="66">
        <f t="shared" si="9"/>
        <v>0.0331661748915962</v>
      </c>
      <c r="AU69" s="115">
        <f t="shared" si="10"/>
        <v>0.0264885511712634</v>
      </c>
      <c r="AV69" s="66">
        <f>'signal-per-mass-dry-weight'!AN69*100/'signal-per-mass-dry-weight'!AN$172</f>
        <v>0.0643168517422958</v>
      </c>
      <c r="AW69" s="66">
        <f>'signal-per-mass-dry-weight'!AO69*100/'signal-per-mass-dry-weight'!AO$172</f>
        <v>0.0179130802498126</v>
      </c>
      <c r="AX69" s="66">
        <f>'signal-per-mass-dry-weight'!AP69*100/'signal-per-mass-dry-weight'!AP$172</f>
        <v>0.00559598618028407</v>
      </c>
      <c r="AY69" s="66">
        <f>'signal-per-mass-dry-weight'!AQ69*100/'signal-per-mass-dry-weight'!AQ$172</f>
        <v>0.0527324970200167</v>
      </c>
      <c r="AZ69" s="66">
        <f>'signal-per-mass-dry-weight'!AR69*100/'signal-per-mass-dry-weight'!AR$172</f>
        <v>0.0381728895003651</v>
      </c>
      <c r="BA69" s="66">
        <f t="shared" si="11"/>
        <v>0.0357462609385548</v>
      </c>
      <c r="BB69" s="115">
        <f t="shared" si="12"/>
        <v>0.0241751980485347</v>
      </c>
      <c r="BC69" s="66">
        <f>'signal-per-mass-dry-weight'!AS69*100/'signal-per-mass-dry-weight'!AS$172</f>
        <v>0.0301011168115289</v>
      </c>
      <c r="BD69" s="66">
        <f>'signal-per-mass-dry-weight'!AT69*100/'signal-per-mass-dry-weight'!AT$172</f>
        <v>0.0144307144232958</v>
      </c>
      <c r="BE69" s="66">
        <f>'signal-per-mass-dry-weight'!AU69*100/'signal-per-mass-dry-weight'!AU$172</f>
        <v>0.0276640514711499</v>
      </c>
      <c r="BF69" s="66">
        <f>'signal-per-mass-dry-weight'!AV69*100/'signal-per-mass-dry-weight'!AV$172</f>
        <v>0.0491211339832996</v>
      </c>
      <c r="BG69" s="66">
        <f>'signal-per-mass-dry-weight'!AW69*100/'signal-per-mass-dry-weight'!AW$172</f>
        <v>0.0448216450202828</v>
      </c>
      <c r="BH69" s="66">
        <f t="shared" si="13"/>
        <v>0.0332277323419114</v>
      </c>
      <c r="BI69" s="115">
        <f t="shared" si="14"/>
        <v>0.0139738790164672</v>
      </c>
      <c r="BJ69" s="66">
        <f>'signal-per-mass-dry-weight'!AX69*100/'signal-per-mass-dry-weight'!AX$172</f>
        <v>0.0554690034766648</v>
      </c>
      <c r="BK69" s="66">
        <f>'signal-per-mass-dry-weight'!AY69*100/'signal-per-mass-dry-weight'!AY$172</f>
        <v>0.0130978690163167</v>
      </c>
      <c r="BL69" s="66">
        <f>'signal-per-mass-dry-weight'!AZ69*100/'signal-per-mass-dry-weight'!AZ$172</f>
        <v>0.0623201470223179</v>
      </c>
      <c r="BM69" s="66">
        <f>'signal-per-mass-dry-weight'!BA69*100/'signal-per-mass-dry-weight'!BA$172</f>
        <v>0.0208806105934584</v>
      </c>
      <c r="BN69" s="66">
        <f>'signal-per-mass-dry-weight'!BB69*100/'signal-per-mass-dry-weight'!BB$172</f>
        <v>0.0233773384015196</v>
      </c>
      <c r="BO69" s="66">
        <f t="shared" si="15"/>
        <v>0.0350289937020555</v>
      </c>
      <c r="BP69" s="115">
        <f t="shared" si="16"/>
        <v>0.0222458596987605</v>
      </c>
      <c r="BQ69" s="66">
        <f>'signal-per-mass-dry-weight'!BC69*100/'signal-per-mass-dry-weight'!BC$172</f>
        <v>0.0235907438304151</v>
      </c>
      <c r="BR69" s="66">
        <f>'signal-per-mass-dry-weight'!BD69*100/'signal-per-mass-dry-weight'!BD$172</f>
        <v>0.0186846060057529</v>
      </c>
      <c r="BS69" s="66">
        <f>'signal-per-mass-dry-weight'!BE69*100/'signal-per-mass-dry-weight'!BE$172</f>
        <v>0.0619929383805935</v>
      </c>
      <c r="BT69" s="66">
        <f>'signal-per-mass-dry-weight'!BF69*100/'signal-per-mass-dry-weight'!BF$172</f>
        <v>0.0243642294697493</v>
      </c>
      <c r="BU69" s="66">
        <f>'signal-per-mass-dry-weight'!BG69*100/'signal-per-mass-dry-weight'!BG$172</f>
        <v>0.0336729903039489</v>
      </c>
      <c r="BV69" s="66">
        <f t="shared" si="17"/>
        <v>0.0324611015980919</v>
      </c>
      <c r="BW69" s="115">
        <f t="shared" si="18"/>
        <v>0.0173755034026266</v>
      </c>
      <c r="BX69" s="66">
        <f>'signal-per-mass-dry-weight'!BH69*100/'signal-per-mass-dry-weight'!BH$172</f>
        <v>0</v>
      </c>
      <c r="BY69" s="66">
        <f>'signal-per-mass-dry-weight'!BI69*100/'signal-per-mass-dry-weight'!BI$172</f>
        <v>0.0148464732906341</v>
      </c>
      <c r="BZ69" s="66">
        <f>'signal-per-mass-dry-weight'!BJ69*100/'signal-per-mass-dry-weight'!BJ$172</f>
        <v>0.0120246408951541</v>
      </c>
      <c r="CA69" s="66">
        <f>'signal-per-mass-dry-weight'!BK69*100/'signal-per-mass-dry-weight'!BK$172</f>
        <v>0.0218889887231366</v>
      </c>
      <c r="CB69" s="66">
        <f>'signal-per-mass-dry-weight'!BL69*100/'signal-per-mass-dry-weight'!BL$172</f>
        <v>0.0282992734415401</v>
      </c>
      <c r="CC69" s="66">
        <f t="shared" si="19"/>
        <v>0.015411875270093</v>
      </c>
      <c r="CD69" s="115">
        <f t="shared" si="20"/>
        <v>0.0106929528868674</v>
      </c>
      <c r="CE69" s="121">
        <f>'signal-per-mass-dry-weight'!BM69*100/'signal-per-mass-dry-weight'!BM$172</f>
        <v>0.0255366785373682</v>
      </c>
      <c r="CF69" s="66">
        <f>'signal-per-mass-dry-weight'!BN69*100/'signal-per-mass-dry-weight'!BN$172</f>
        <v>0</v>
      </c>
      <c r="CG69" s="66">
        <f>'signal-per-mass-dry-weight'!BO69*100/'signal-per-mass-dry-weight'!BO$172</f>
        <v>0.00672092160823199</v>
      </c>
      <c r="CH69" s="66">
        <f>'signal-per-mass-dry-weight'!BP69*100/'signal-per-mass-dry-weight'!BP$172</f>
        <v>0</v>
      </c>
      <c r="CI69" s="66">
        <f>'signal-per-mass-dry-weight'!BQ69*100/'signal-per-mass-dry-weight'!BQ$172</f>
        <v>0.0178734886187642</v>
      </c>
      <c r="CJ69" s="66">
        <f t="shared" si="21"/>
        <v>0.0100262177528729</v>
      </c>
      <c r="CK69" s="115">
        <f t="shared" si="22"/>
        <v>0.0113372077828919</v>
      </c>
      <c r="CL69" s="66">
        <f>'signal-per-mass-dry-weight'!BR69*100/'signal-per-mass-dry-weight'!BR$172</f>
        <v>0.0239750849097385</v>
      </c>
      <c r="CM69" s="66">
        <f>'signal-per-mass-dry-weight'!BS69*100/'signal-per-mass-dry-weight'!BS$172</f>
        <v>0.0176552557553583</v>
      </c>
      <c r="CN69" s="66">
        <f>'signal-per-mass-dry-weight'!BT69*100/'signal-per-mass-dry-weight'!BT$172</f>
        <v>0</v>
      </c>
      <c r="CO69" s="66">
        <f>'signal-per-mass-dry-weight'!BU69*100/'signal-per-mass-dry-weight'!BU$172</f>
        <v>0.0114144119764905</v>
      </c>
      <c r="CP69" s="66">
        <f>'signal-per-mass-dry-weight'!BV69*100/'signal-per-mass-dry-weight'!BV$172</f>
        <v>0</v>
      </c>
      <c r="CQ69" s="66">
        <f t="shared" si="23"/>
        <v>0.0106089505283175</v>
      </c>
      <c r="CR69" s="115">
        <f t="shared" si="24"/>
        <v>0.0106542526300991</v>
      </c>
      <c r="CS69" s="66">
        <f>'signal-per-mass-dry-weight'!BW69*100/'signal-per-mass-dry-weight'!BW$172</f>
        <v>0</v>
      </c>
      <c r="CT69" s="66">
        <f>'signal-per-mass-dry-weight'!BX69*100/'signal-per-mass-dry-weight'!BX$172</f>
        <v>0.0124906781799225</v>
      </c>
      <c r="CU69" s="66">
        <f>'signal-per-mass-dry-weight'!BY69*100/'signal-per-mass-dry-weight'!BY$172</f>
        <v>0</v>
      </c>
      <c r="CV69" s="66">
        <f>'signal-per-mass-dry-weight'!BZ69*100/'signal-per-mass-dry-weight'!BZ$172</f>
        <v>0.0219309113617981</v>
      </c>
      <c r="CW69" s="66">
        <f>'signal-per-mass-dry-weight'!CA69*100/'signal-per-mass-dry-weight'!CA$172</f>
        <v>0</v>
      </c>
      <c r="CX69" s="66">
        <f t="shared" si="25"/>
        <v>0.00688431790834412</v>
      </c>
      <c r="CY69" s="115">
        <f t="shared" si="26"/>
        <v>0.0100001593642014</v>
      </c>
      <c r="CZ69" s="66">
        <f>'signal-per-mass-dry-weight'!CB69*100/'signal-per-mass-dry-weight'!CB$172</f>
        <v>0.0124629251070467</v>
      </c>
      <c r="DA69" s="66">
        <f>'signal-per-mass-dry-weight'!CC69*100/'signal-per-mass-dry-weight'!CC$172</f>
        <v>0.0127970466853835</v>
      </c>
      <c r="DB69" s="66">
        <f>'signal-per-mass-dry-weight'!CD69*100/'signal-per-mass-dry-weight'!CD$172</f>
        <v>0.00578600995748314</v>
      </c>
      <c r="DC69" s="66">
        <f>'signal-per-mass-dry-weight'!CE69*100/'signal-per-mass-dry-weight'!CE$172</f>
        <v>0</v>
      </c>
      <c r="DD69" s="66">
        <f>'signal-per-mass-dry-weight'!CF69*100/'signal-per-mass-dry-weight'!CF$172</f>
        <v>0.00508432391770048</v>
      </c>
      <c r="DE69" s="66">
        <f t="shared" si="27"/>
        <v>0.00722606113352276</v>
      </c>
      <c r="DF69" s="115">
        <f t="shared" si="28"/>
        <v>0.00541611875545795</v>
      </c>
      <c r="DG69" s="66">
        <f>'signal-per-mass-dry-weight'!CG69*100/'signal-per-mass-dry-weight'!CG$172</f>
        <v>0</v>
      </c>
      <c r="DH69" s="66">
        <f>'signal-per-mass-dry-weight'!CH69*100/'signal-per-mass-dry-weight'!CH$172</f>
        <v>0</v>
      </c>
      <c r="DI69" s="66">
        <f>'signal-per-mass-dry-weight'!CI69*100/'signal-per-mass-dry-weight'!CI$172</f>
        <v>0.0119386740891445</v>
      </c>
      <c r="DJ69" s="66">
        <f>'signal-per-mass-dry-weight'!CJ69*100/'signal-per-mass-dry-weight'!CJ$172</f>
        <v>0.00795833007026475</v>
      </c>
      <c r="DK69" s="66">
        <f>'signal-per-mass-dry-weight'!CK69*100/'signal-per-mass-dry-weight'!CK$172</f>
        <v>0</v>
      </c>
      <c r="DL69" s="66">
        <f t="shared" si="29"/>
        <v>0.00397940083188185</v>
      </c>
      <c r="DM69" s="115">
        <f t="shared" si="30"/>
        <v>0.00562780600256843</v>
      </c>
      <c r="DN69" s="66">
        <f>'signal-per-mass-dry-weight'!CL69*100/'signal-per-mass-dry-weight'!CL$172</f>
        <v>0.0139207464764243</v>
      </c>
      <c r="DO69" s="66">
        <f>'signal-per-mass-dry-weight'!CM69*100/'signal-per-mass-dry-weight'!CM$172</f>
        <v>0.0199629293047103</v>
      </c>
      <c r="DP69" s="66">
        <f>'signal-per-mass-dry-weight'!CN69*100/'signal-per-mass-dry-weight'!CN$172</f>
        <v>0.00563627511589268</v>
      </c>
      <c r="DQ69" s="66">
        <f>'signal-per-mass-dry-weight'!CO69*100/'signal-per-mass-dry-weight'!CO$172</f>
        <v>0.0209965090330275</v>
      </c>
      <c r="DR69" s="66">
        <f>'signal-per-mass-dry-weight'!CP69*100/'signal-per-mass-dry-weight'!CP$172</f>
        <v>0.023501585316345</v>
      </c>
      <c r="DS69" s="66">
        <f t="shared" si="31"/>
        <v>0.0168036090492799</v>
      </c>
      <c r="DT69" s="115">
        <f t="shared" si="32"/>
        <v>0.00716667364643464</v>
      </c>
      <c r="DU69" s="66">
        <f>'signal-per-mass-dry-weight'!CQ69*100/'signal-per-mass-dry-weight'!CQ$172</f>
        <v>0.0165479608823186</v>
      </c>
      <c r="DV69" s="66">
        <f>'signal-per-mass-dry-weight'!CR69*100/'signal-per-mass-dry-weight'!CR$172</f>
        <v>0.0255847495358227</v>
      </c>
      <c r="DW69" s="66">
        <f>'signal-per-mass-dry-weight'!CS69*100/'signal-per-mass-dry-weight'!CS$172</f>
        <v>0</v>
      </c>
      <c r="DX69" s="66">
        <f>'signal-per-mass-dry-weight'!CT69*100/'signal-per-mass-dry-weight'!CT$172</f>
        <v>0.0465280203836581</v>
      </c>
      <c r="DY69" s="66">
        <f>'signal-per-mass-dry-weight'!CU69*100/'signal-per-mass-dry-weight'!CU$172</f>
        <v>0</v>
      </c>
      <c r="DZ69" s="66">
        <f t="shared" si="33"/>
        <v>0.0177321461603599</v>
      </c>
      <c r="EA69" s="115">
        <f t="shared" si="34"/>
        <v>0.0195008080712941</v>
      </c>
      <c r="EB69" s="66">
        <f>'signal-per-mass-dry-weight'!CV69*100/'signal-per-mass-dry-weight'!CV$172</f>
        <v>0.0140544270756564</v>
      </c>
      <c r="EC69" s="66">
        <f>'signal-per-mass-dry-weight'!CW69*100/'signal-per-mass-dry-weight'!CW$172</f>
        <v>0.0521343811640838</v>
      </c>
      <c r="ED69" s="66">
        <f>'signal-per-mass-dry-weight'!CX69*100/'signal-per-mass-dry-weight'!CX$172</f>
        <v>0</v>
      </c>
      <c r="EE69" s="66">
        <f>'signal-per-mass-dry-weight'!CY69*100/'signal-per-mass-dry-weight'!CY$172</f>
        <v>0</v>
      </c>
      <c r="EF69" s="66">
        <f>'signal-per-mass-dry-weight'!CZ69*100/'signal-per-mass-dry-weight'!CZ$172</f>
        <v>0.0427089360712336</v>
      </c>
      <c r="EG69" s="66">
        <f t="shared" si="35"/>
        <v>0.0217795488621948</v>
      </c>
      <c r="EH69" s="115">
        <f t="shared" si="36"/>
        <v>0.0243301772338386</v>
      </c>
    </row>
    <row r="70" spans="1:138">
      <c r="A70">
        <f>'imported data from Web Calc'!A74</f>
        <v>480.3</v>
      </c>
      <c r="B70" t="str">
        <f>'imported data from Web Calc'!B74</f>
        <v>C23H46O7PN</v>
      </c>
      <c r="C70" s="61" t="str">
        <f>'imported data from Web Calc'!C74</f>
        <v>LPE(18:1)</v>
      </c>
      <c r="D70" s="96"/>
      <c r="E70" s="96"/>
      <c r="F70" s="96"/>
      <c r="G70" s="66">
        <f>'signal-per-mass-dry-weight'!G70*100/'signal-per-mass-dry-weight'!G$172</f>
        <v>0.00861109343008178</v>
      </c>
      <c r="H70" s="66">
        <f>'signal-per-mass-dry-weight'!H70*100/'signal-per-mass-dry-weight'!H$172</f>
        <v>0</v>
      </c>
      <c r="I70" s="66">
        <f>'signal-per-mass-dry-weight'!I70*100/'signal-per-mass-dry-weight'!I$172</f>
        <v>0</v>
      </c>
      <c r="J70" s="66">
        <f>'signal-per-mass-dry-weight'!J70*100/'signal-per-mass-dry-weight'!J$172</f>
        <v>0</v>
      </c>
      <c r="K70" s="66">
        <f>'signal-per-mass-dry-weight'!K70*100/'signal-per-mass-dry-weight'!K$172</f>
        <v>0</v>
      </c>
      <c r="L70" s="66">
        <f>'signal-per-mass-dry-weight'!L70*100/'signal-per-mass-dry-weight'!L$172</f>
        <v>0</v>
      </c>
      <c r="M70" s="66">
        <f>'signal-per-mass-dry-weight'!M70*100/'signal-per-mass-dry-weight'!M$172</f>
        <v>0</v>
      </c>
      <c r="N70" s="66">
        <f>'signal-per-mass-dry-weight'!N70*100/'signal-per-mass-dry-weight'!N$172</f>
        <v>0.0070568589415281</v>
      </c>
      <c r="O70" s="66">
        <f>'signal-per-mass-dry-weight'!O70*100/'signal-per-mass-dry-weight'!O$172</f>
        <v>0.00939398105450417</v>
      </c>
      <c r="P70" s="66">
        <f>'signal-per-mass-dry-weight'!P70*100/'signal-per-mass-dry-weight'!P$172</f>
        <v>0</v>
      </c>
      <c r="Q70" s="66">
        <f t="shared" ref="Q70:Q133" si="37">AVERAGE(G70:P70)</f>
        <v>0.00250619334261141</v>
      </c>
      <c r="R70" s="115">
        <f t="shared" ref="R70:R133" si="38">STDEV(G70:P70)</f>
        <v>0.00407413273019354</v>
      </c>
      <c r="S70" s="66">
        <f t="shared" ref="S70:S133" si="39">R70/Q70</f>
        <v>1.62562586889181</v>
      </c>
      <c r="T70" s="66">
        <f>'signal-per-mass-dry-weight'!T70*100/'signal-per-mass-dry-weight'!T$172</f>
        <v>0.00602938808804662</v>
      </c>
      <c r="U70" s="66">
        <f>'signal-per-mass-dry-weight'!U70*100/'signal-per-mass-dry-weight'!U$172</f>
        <v>0.017850089248341</v>
      </c>
      <c r="V70" s="66">
        <f>'signal-per-mass-dry-weight'!V70*100/'signal-per-mass-dry-weight'!V$172</f>
        <v>0.00586461206474758</v>
      </c>
      <c r="W70" s="66">
        <f>'signal-per-mass-dry-weight'!W70*100/'signal-per-mass-dry-weight'!W$172</f>
        <v>0</v>
      </c>
      <c r="X70" s="66">
        <f>'signal-per-mass-dry-weight'!X70*100/'signal-per-mass-dry-weight'!X$172</f>
        <v>0.0149710609268271</v>
      </c>
      <c r="Y70" s="66">
        <f t="shared" ref="Y70:Y133" si="40">AVERAGE(T70:X70)</f>
        <v>0.00894303006559245</v>
      </c>
      <c r="Z70" s="115">
        <f t="shared" ref="Z70:Z133" si="41">STDEV(T70:X70)</f>
        <v>0.00730781453418727</v>
      </c>
      <c r="AA70" s="66">
        <f>'signal-per-mass-dry-weight'!Y70*100/'signal-per-mass-dry-weight'!Y$172</f>
        <v>0.00907914019017912</v>
      </c>
      <c r="AB70" s="66">
        <f>'signal-per-mass-dry-weight'!Z70*100/'signal-per-mass-dry-weight'!Z$172</f>
        <v>0.0144891853812631</v>
      </c>
      <c r="AC70" s="66">
        <f>'signal-per-mass-dry-weight'!AA70*100/'signal-per-mass-dry-weight'!AA$172</f>
        <v>0</v>
      </c>
      <c r="AD70" s="66">
        <f>'signal-per-mass-dry-weight'!AB70*100/'signal-per-mass-dry-weight'!AB$172</f>
        <v>0</v>
      </c>
      <c r="AE70" s="66">
        <f>'signal-per-mass-dry-weight'!AC70*100/'signal-per-mass-dry-weight'!AC$172</f>
        <v>0.00434610486858221</v>
      </c>
      <c r="AF70" s="66">
        <f t="shared" ref="AF70:AF133" si="42">AVERAGE(AA70:AE70)</f>
        <v>0.00558288608800489</v>
      </c>
      <c r="AG70" s="115">
        <f t="shared" ref="AG70:AG133" si="43">STDEV(AA70:AE70)</f>
        <v>0.00623323394747975</v>
      </c>
      <c r="AH70" s="66">
        <f>'signal-per-mass-dry-weight'!AD70*100/'signal-per-mass-dry-weight'!AD$172</f>
        <v>0</v>
      </c>
      <c r="AI70" s="66">
        <f>'signal-per-mass-dry-weight'!AE70*100/'signal-per-mass-dry-weight'!AE$172</f>
        <v>0</v>
      </c>
      <c r="AJ70" s="66">
        <f>'signal-per-mass-dry-weight'!AF70*100/'signal-per-mass-dry-weight'!AF$172</f>
        <v>0</v>
      </c>
      <c r="AK70" s="66">
        <f>'signal-per-mass-dry-weight'!AG70*100/'signal-per-mass-dry-weight'!AG$172</f>
        <v>0.0194367421615031</v>
      </c>
      <c r="AL70" s="66">
        <f>'signal-per-mass-dry-weight'!AH70*100/'signal-per-mass-dry-weight'!AH$172</f>
        <v>0</v>
      </c>
      <c r="AM70" s="66">
        <f t="shared" ref="AM70:AM133" si="44">AVERAGE(AH70:AL70)</f>
        <v>0.00388734843230062</v>
      </c>
      <c r="AN70" s="115">
        <f t="shared" ref="AN70:AN133" si="45">STDEV(AH70:AL70)</f>
        <v>0.00869237534685142</v>
      </c>
      <c r="AO70" s="66">
        <f>'signal-per-mass-dry-weight'!AI70*100/'signal-per-mass-dry-weight'!AI$172</f>
        <v>0</v>
      </c>
      <c r="AP70" s="66">
        <f>'signal-per-mass-dry-weight'!AJ70*100/'signal-per-mass-dry-weight'!AJ$172</f>
        <v>0.00749443013687298</v>
      </c>
      <c r="AQ70" s="66">
        <f>'signal-per-mass-dry-weight'!AK70*100/'signal-per-mass-dry-weight'!AK$172</f>
        <v>0.00619046583071628</v>
      </c>
      <c r="AR70" s="66">
        <f>'signal-per-mass-dry-weight'!AL70*100/'signal-per-mass-dry-weight'!AL$172</f>
        <v>0</v>
      </c>
      <c r="AS70" s="66">
        <f>'signal-per-mass-dry-weight'!AM70*100/'signal-per-mass-dry-weight'!AM$172</f>
        <v>0</v>
      </c>
      <c r="AT70" s="66">
        <f t="shared" ref="AT70:AT133" si="46">AVERAGE(AO70:AS70)</f>
        <v>0.00273697919351785</v>
      </c>
      <c r="AU70" s="115">
        <f t="shared" ref="AU70:AU133" si="47">STDEV(AO70:AS70)</f>
        <v>0.00377601227318542</v>
      </c>
      <c r="AV70" s="66">
        <f>'signal-per-mass-dry-weight'!AN70*100/'signal-per-mass-dry-weight'!AN$172</f>
        <v>0.0059829629527717</v>
      </c>
      <c r="AW70" s="66">
        <f>'signal-per-mass-dry-weight'!AO70*100/'signal-per-mass-dry-weight'!AO$172</f>
        <v>0</v>
      </c>
      <c r="AX70" s="66">
        <f>'signal-per-mass-dry-weight'!AP70*100/'signal-per-mass-dry-weight'!AP$172</f>
        <v>0</v>
      </c>
      <c r="AY70" s="66">
        <f>'signal-per-mass-dry-weight'!AQ70*100/'signal-per-mass-dry-weight'!AQ$172</f>
        <v>0.0032285202257153</v>
      </c>
      <c r="AZ70" s="66">
        <f>'signal-per-mass-dry-weight'!AR70*100/'signal-per-mass-dry-weight'!AR$172</f>
        <v>0</v>
      </c>
      <c r="BA70" s="66">
        <f t="shared" ref="BA70:BA133" si="48">AVERAGE(AV70:AZ70)</f>
        <v>0.0018422966356974</v>
      </c>
      <c r="BB70" s="115">
        <f t="shared" ref="BB70:BB133" si="49">STDEV(AV70:AZ70)</f>
        <v>0.00270411279686063</v>
      </c>
      <c r="BC70" s="66">
        <f>'signal-per-mass-dry-weight'!AS70*100/'signal-per-mass-dry-weight'!AS$172</f>
        <v>0</v>
      </c>
      <c r="BD70" s="66">
        <f>'signal-per-mass-dry-weight'!AT70*100/'signal-per-mass-dry-weight'!AT$172</f>
        <v>0.0115445715386367</v>
      </c>
      <c r="BE70" s="66">
        <f>'signal-per-mass-dry-weight'!AU70*100/'signal-per-mass-dry-weight'!AU$172</f>
        <v>0</v>
      </c>
      <c r="BF70" s="66">
        <f>'signal-per-mass-dry-weight'!AV70*100/'signal-per-mass-dry-weight'!AV$172</f>
        <v>0.00589453607799596</v>
      </c>
      <c r="BG70" s="66">
        <f>'signal-per-mass-dry-weight'!AW70*100/'signal-per-mass-dry-weight'!AW$172</f>
        <v>0.0169595413590259</v>
      </c>
      <c r="BH70" s="66">
        <f t="shared" ref="BH70:BH133" si="50">AVERAGE(BC70:BG70)</f>
        <v>0.00687972979513172</v>
      </c>
      <c r="BI70" s="115">
        <f t="shared" ref="BI70:BI133" si="51">STDEV(BC70:BG70)</f>
        <v>0.00739924523893978</v>
      </c>
      <c r="BJ70" s="66">
        <f>'signal-per-mass-dry-weight'!AX70*100/'signal-per-mass-dry-weight'!AX$172</f>
        <v>0.00590095781666647</v>
      </c>
      <c r="BK70" s="66">
        <f>'signal-per-mass-dry-weight'!AY70*100/'signal-per-mass-dry-weight'!AY$172</f>
        <v>0</v>
      </c>
      <c r="BL70" s="66">
        <f>'signal-per-mass-dry-weight'!AZ70*100/'signal-per-mass-dry-weight'!AZ$172</f>
        <v>0</v>
      </c>
      <c r="BM70" s="66">
        <f>'signal-per-mass-dry-weight'!BA70*100/'signal-per-mass-dry-weight'!BA$172</f>
        <v>0</v>
      </c>
      <c r="BN70" s="66">
        <f>'signal-per-mass-dry-weight'!BB70*100/'signal-per-mass-dry-weight'!BB$172</f>
        <v>0</v>
      </c>
      <c r="BO70" s="66">
        <f t="shared" ref="BO70:BO133" si="52">AVERAGE(BJ70:BN70)</f>
        <v>0.00118019156333329</v>
      </c>
      <c r="BP70" s="115">
        <f t="shared" ref="BP70:BP133" si="53">STDEV(BJ70:BN70)</f>
        <v>0.00263898856208499</v>
      </c>
      <c r="BQ70" s="66">
        <f>'signal-per-mass-dry-weight'!BC70*100/'signal-per-mass-dry-weight'!BC$172</f>
        <v>0.00353861157456226</v>
      </c>
      <c r="BR70" s="66">
        <f>'signal-per-mass-dry-weight'!BD70*100/'signal-per-mass-dry-weight'!BD$172</f>
        <v>0.00346011222328757</v>
      </c>
      <c r="BS70" s="66">
        <f>'signal-per-mass-dry-weight'!BE70*100/'signal-per-mass-dry-weight'!BE$172</f>
        <v>0.0111269376580552</v>
      </c>
      <c r="BT70" s="66">
        <f>'signal-per-mass-dry-weight'!BF70*100/'signal-per-mass-dry-weight'!BF$172</f>
        <v>0.00812140982324978</v>
      </c>
      <c r="BU70" s="66">
        <f>'signal-per-mass-dry-weight'!BG70*100/'signal-per-mass-dry-weight'!BG$172</f>
        <v>0.00647557505845171</v>
      </c>
      <c r="BV70" s="66">
        <f t="shared" ref="BV70:BV133" si="54">AVERAGE(BQ70:BU70)</f>
        <v>0.00654452926752131</v>
      </c>
      <c r="BW70" s="115">
        <f t="shared" ref="BW70:BW133" si="55">STDEV(BQ70:BU70)</f>
        <v>0.00324187227182159</v>
      </c>
      <c r="BX70" s="66">
        <f>'signal-per-mass-dry-weight'!BH70*100/'signal-per-mass-dry-weight'!BH$172</f>
        <v>0</v>
      </c>
      <c r="BY70" s="66">
        <f>'signal-per-mass-dry-weight'!BI70*100/'signal-per-mass-dry-weight'!BI$172</f>
        <v>0.00989764886042274</v>
      </c>
      <c r="BZ70" s="66">
        <f>'signal-per-mass-dry-weight'!BJ70*100/'signal-per-mass-dry-weight'!BJ$172</f>
        <v>0.0120246408951541</v>
      </c>
      <c r="CA70" s="66">
        <f>'signal-per-mass-dry-weight'!BK70*100/'signal-per-mass-dry-weight'!BK$172</f>
        <v>0</v>
      </c>
      <c r="CB70" s="66">
        <f>'signal-per-mass-dry-weight'!BL70*100/'signal-per-mass-dry-weight'!BL$172</f>
        <v>0.00628872743145336</v>
      </c>
      <c r="CC70" s="66">
        <f t="shared" ref="CC70:CC133" si="56">AVERAGE(BX70:CB70)</f>
        <v>0.00564220343740604</v>
      </c>
      <c r="CD70" s="115">
        <f t="shared" ref="CD70:CD133" si="57">STDEV(BX70:CB70)</f>
        <v>0.00554371798036687</v>
      </c>
      <c r="CE70" s="121">
        <f>'signal-per-mass-dry-weight'!BM70*100/'signal-per-mass-dry-weight'!BM$172</f>
        <v>0</v>
      </c>
      <c r="CF70" s="66">
        <f>'signal-per-mass-dry-weight'!BN70*100/'signal-per-mass-dry-weight'!BN$172</f>
        <v>0</v>
      </c>
      <c r="CG70" s="66">
        <f>'signal-per-mass-dry-weight'!BO70*100/'signal-per-mass-dry-weight'!BO$172</f>
        <v>0.00896122881097599</v>
      </c>
      <c r="CH70" s="66">
        <f>'signal-per-mass-dry-weight'!BP70*100/'signal-per-mass-dry-weight'!BP$172</f>
        <v>0</v>
      </c>
      <c r="CI70" s="66">
        <f>'signal-per-mass-dry-weight'!BQ70*100/'signal-per-mass-dry-weight'!BQ$172</f>
        <v>0.0125114420331349</v>
      </c>
      <c r="CJ70" s="66">
        <f t="shared" ref="CJ70:CJ133" si="58">AVERAGE(CE70:CI70)</f>
        <v>0.00429453416882218</v>
      </c>
      <c r="CK70" s="115">
        <f t="shared" ref="CK70:CK133" si="59">STDEV(CE70:CI70)</f>
        <v>0.00601300018533292</v>
      </c>
      <c r="CL70" s="66">
        <f>'signal-per-mass-dry-weight'!BR70*100/'signal-per-mass-dry-weight'!BR$172</f>
        <v>0</v>
      </c>
      <c r="CM70" s="66">
        <f>'signal-per-mass-dry-weight'!BS70*100/'signal-per-mass-dry-weight'!BS$172</f>
        <v>0</v>
      </c>
      <c r="CN70" s="66">
        <f>'signal-per-mass-dry-weight'!BT70*100/'signal-per-mass-dry-weight'!BT$172</f>
        <v>0</v>
      </c>
      <c r="CO70" s="66">
        <f>'signal-per-mass-dry-weight'!BU70*100/'signal-per-mass-dry-weight'!BU$172</f>
        <v>0.015219215968654</v>
      </c>
      <c r="CP70" s="66">
        <f>'signal-per-mass-dry-weight'!BV70*100/'signal-per-mass-dry-weight'!BV$172</f>
        <v>0</v>
      </c>
      <c r="CQ70" s="66">
        <f t="shared" ref="CQ70:CQ133" si="60">AVERAGE(CL70:CP70)</f>
        <v>0.0030438431937308</v>
      </c>
      <c r="CR70" s="115">
        <f t="shared" ref="CR70:CR133" si="61">STDEV(CL70:CP70)</f>
        <v>0.00680624029403212</v>
      </c>
      <c r="CS70" s="66">
        <f>'signal-per-mass-dry-weight'!BW70*100/'signal-per-mass-dry-weight'!BW$172</f>
        <v>0</v>
      </c>
      <c r="CT70" s="66">
        <f>'signal-per-mass-dry-weight'!BX70*100/'signal-per-mass-dry-weight'!BX$172</f>
        <v>0</v>
      </c>
      <c r="CU70" s="66">
        <f>'signal-per-mass-dry-weight'!BY70*100/'signal-per-mass-dry-weight'!BY$172</f>
        <v>0</v>
      </c>
      <c r="CV70" s="66">
        <f>'signal-per-mass-dry-weight'!BZ70*100/'signal-per-mass-dry-weight'!BZ$172</f>
        <v>0</v>
      </c>
      <c r="CW70" s="66">
        <f>'signal-per-mass-dry-weight'!CA70*100/'signal-per-mass-dry-weight'!CA$172</f>
        <v>0</v>
      </c>
      <c r="CX70" s="66">
        <f t="shared" ref="CX70:CX133" si="62">AVERAGE(CS70:CW70)</f>
        <v>0</v>
      </c>
      <c r="CY70" s="115">
        <f t="shared" ref="CY70:CY133" si="63">STDEV(CS70:CW70)</f>
        <v>0</v>
      </c>
      <c r="CZ70" s="66">
        <f>'signal-per-mass-dry-weight'!CB70*100/'signal-per-mass-dry-weight'!CB$172</f>
        <v>0</v>
      </c>
      <c r="DA70" s="66">
        <f>'signal-per-mass-dry-weight'!CC70*100/'signal-per-mass-dry-weight'!CC$172</f>
        <v>0.0170627289138447</v>
      </c>
      <c r="DB70" s="66">
        <f>'signal-per-mass-dry-weight'!CD70*100/'signal-per-mass-dry-weight'!CD$172</f>
        <v>0</v>
      </c>
      <c r="DC70" s="66">
        <f>'signal-per-mass-dry-weight'!CE70*100/'signal-per-mass-dry-weight'!CE$172</f>
        <v>0</v>
      </c>
      <c r="DD70" s="66">
        <f>'signal-per-mass-dry-weight'!CF70*100/'signal-per-mass-dry-weight'!CF$172</f>
        <v>0</v>
      </c>
      <c r="DE70" s="66">
        <f t="shared" ref="DE70:DE133" si="64">AVERAGE(CZ70:DD70)</f>
        <v>0.00341254578276894</v>
      </c>
      <c r="DF70" s="115">
        <f t="shared" ref="DF70:DF133" si="65">STDEV(CZ70:DD70)</f>
        <v>0.00763068434660158</v>
      </c>
      <c r="DG70" s="66">
        <f>'signal-per-mass-dry-weight'!CG70*100/'signal-per-mass-dry-weight'!CG$172</f>
        <v>0</v>
      </c>
      <c r="DH70" s="66">
        <f>'signal-per-mass-dry-weight'!CH70*100/'signal-per-mass-dry-weight'!CH$172</f>
        <v>0</v>
      </c>
      <c r="DI70" s="66">
        <f>'signal-per-mass-dry-weight'!CI70*100/'signal-per-mass-dry-weight'!CI$172</f>
        <v>0</v>
      </c>
      <c r="DJ70" s="66">
        <f>'signal-per-mass-dry-weight'!CJ70*100/'signal-per-mass-dry-weight'!CJ$172</f>
        <v>0</v>
      </c>
      <c r="DK70" s="66">
        <f>'signal-per-mass-dry-weight'!CK70*100/'signal-per-mass-dry-weight'!CK$172</f>
        <v>0</v>
      </c>
      <c r="DL70" s="66">
        <f t="shared" ref="DL70:DL133" si="66">AVERAGE(DG70:DK70)</f>
        <v>0</v>
      </c>
      <c r="DM70" s="115">
        <f t="shared" ref="DM70:DM133" si="67">STDEV(DG70:DK70)</f>
        <v>0</v>
      </c>
      <c r="DN70" s="66">
        <f>'signal-per-mass-dry-weight'!CL70*100/'signal-per-mass-dry-weight'!CL$172</f>
        <v>0</v>
      </c>
      <c r="DO70" s="66">
        <f>'signal-per-mass-dry-weight'!CM70*100/'signal-per-mass-dry-weight'!CM$172</f>
        <v>0</v>
      </c>
      <c r="DP70" s="66">
        <f>'signal-per-mass-dry-weight'!CN70*100/'signal-per-mass-dry-weight'!CN$172</f>
        <v>0.0112725502317854</v>
      </c>
      <c r="DQ70" s="66">
        <f>'signal-per-mass-dry-weight'!CO70*100/'signal-per-mass-dry-weight'!CO$172</f>
        <v>0</v>
      </c>
      <c r="DR70" s="66">
        <f>'signal-per-mass-dry-weight'!CP70*100/'signal-per-mass-dry-weight'!CP$172</f>
        <v>0</v>
      </c>
      <c r="DS70" s="66">
        <f t="shared" ref="DS70:DS133" si="68">AVERAGE(DN70:DR70)</f>
        <v>0.00225451004635707</v>
      </c>
      <c r="DT70" s="115">
        <f t="shared" ref="DT70:DT133" si="69">STDEV(DN70:DR70)</f>
        <v>0.00504123771961061</v>
      </c>
      <c r="DU70" s="66">
        <f>'signal-per-mass-dry-weight'!CQ70*100/'signal-per-mass-dry-weight'!CQ$172</f>
        <v>0.00620548533086948</v>
      </c>
      <c r="DV70" s="66">
        <f>'signal-per-mass-dry-weight'!CR70*100/'signal-per-mass-dry-weight'!CR$172</f>
        <v>0</v>
      </c>
      <c r="DW70" s="66">
        <f>'signal-per-mass-dry-weight'!CS70*100/'signal-per-mass-dry-weight'!CS$172</f>
        <v>0</v>
      </c>
      <c r="DX70" s="66">
        <f>'signal-per-mass-dry-weight'!CT70*100/'signal-per-mass-dry-weight'!CT$172</f>
        <v>0</v>
      </c>
      <c r="DY70" s="66">
        <f>'signal-per-mass-dry-weight'!CU70*100/'signal-per-mass-dry-weight'!CU$172</f>
        <v>0</v>
      </c>
      <c r="DZ70" s="66">
        <f t="shared" ref="DZ70:DZ133" si="70">AVERAGE(DU70:DY70)</f>
        <v>0.0012410970661739</v>
      </c>
      <c r="EA70" s="115">
        <f t="shared" ref="EA70:EA133" si="71">STDEV(DU70:DY70)</f>
        <v>0.00277517740664039</v>
      </c>
      <c r="EB70" s="66">
        <f>'signal-per-mass-dry-weight'!CV70*100/'signal-per-mass-dry-weight'!CV$172</f>
        <v>0</v>
      </c>
      <c r="EC70" s="66">
        <f>'signal-per-mass-dry-weight'!CW70*100/'signal-per-mass-dry-weight'!CW$172</f>
        <v>0</v>
      </c>
      <c r="ED70" s="66">
        <f>'signal-per-mass-dry-weight'!CX70*100/'signal-per-mass-dry-weight'!CX$172</f>
        <v>0</v>
      </c>
      <c r="EE70" s="66">
        <f>'signal-per-mass-dry-weight'!CY70*100/'signal-per-mass-dry-weight'!CY$172</f>
        <v>0</v>
      </c>
      <c r="EF70" s="66">
        <f>'signal-per-mass-dry-weight'!CZ70*100/'signal-per-mass-dry-weight'!CZ$172</f>
        <v>0.00316362489416545</v>
      </c>
      <c r="EG70" s="66">
        <f t="shared" ref="EG70:EG133" si="72">AVERAGE(EB70:EF70)</f>
        <v>0.000632724978833091</v>
      </c>
      <c r="EH70" s="115">
        <f t="shared" ref="EH70:EH133" si="73">STDEV(EB70:EF70)</f>
        <v>0.00141481606373291</v>
      </c>
    </row>
    <row r="71" spans="1:138">
      <c r="A71" s="74" t="s">
        <v>527</v>
      </c>
      <c r="B71" s="75"/>
      <c r="C71" s="74" t="s">
        <v>527</v>
      </c>
      <c r="D71" s="97"/>
      <c r="E71" s="97"/>
      <c r="F71" s="97"/>
      <c r="G71" s="82">
        <f>'signal-per-mass-dry-weight'!G71*100/'signal-per-mass-dry-weight'!G$172</f>
        <v>0.0624304273680929</v>
      </c>
      <c r="H71" s="82">
        <f>'signal-per-mass-dry-weight'!H71*100/'signal-per-mass-dry-weight'!H$172</f>
        <v>0.039208252942002</v>
      </c>
      <c r="I71" s="82">
        <f>'signal-per-mass-dry-weight'!I71*100/'signal-per-mass-dry-weight'!I$172</f>
        <v>0.0161028674868532</v>
      </c>
      <c r="J71" s="82">
        <f>'signal-per-mass-dry-weight'!J71*100/'signal-per-mass-dry-weight'!J$172</f>
        <v>0.0630721785647622</v>
      </c>
      <c r="K71" s="82">
        <f>'signal-per-mass-dry-weight'!K71*100/'signal-per-mass-dry-weight'!K$172</f>
        <v>0.114979703448053</v>
      </c>
      <c r="L71" s="82">
        <f>'signal-per-mass-dry-weight'!L71*100/'signal-per-mass-dry-weight'!L$172</f>
        <v>0.0413347704393863</v>
      </c>
      <c r="M71" s="82">
        <f>'signal-per-mass-dry-weight'!M71*100/'signal-per-mass-dry-weight'!M$172</f>
        <v>0.0600168440404778</v>
      </c>
      <c r="N71" s="82">
        <f>'signal-per-mass-dry-weight'!N71*100/'signal-per-mass-dry-weight'!N$172</f>
        <v>0.0517502989045394</v>
      </c>
      <c r="O71" s="82">
        <f>'signal-per-mass-dry-weight'!O71*100/'signal-per-mass-dry-weight'!O$172</f>
        <v>0.0915913152814157</v>
      </c>
      <c r="P71" s="82">
        <f>'signal-per-mass-dry-weight'!P71*100/'signal-per-mass-dry-weight'!P$172</f>
        <v>0.0732858540360763</v>
      </c>
      <c r="Q71" s="116">
        <f t="shared" si="37"/>
        <v>0.0613772512511659</v>
      </c>
      <c r="R71" s="117">
        <f t="shared" si="38"/>
        <v>0.0278275914101009</v>
      </c>
      <c r="S71" s="66">
        <f t="shared" si="39"/>
        <v>0.453386081045334</v>
      </c>
      <c r="T71" s="82">
        <f>'signal-per-mass-dry-weight'!T71*100/'signal-per-mass-dry-weight'!T$172</f>
        <v>0.0898378825118947</v>
      </c>
      <c r="U71" s="82">
        <f>'signal-per-mass-dry-weight'!U71*100/'signal-per-mass-dry-weight'!U$172</f>
        <v>0.172125860609002</v>
      </c>
      <c r="V71" s="82">
        <f>'signal-per-mass-dry-weight'!V71*100/'signal-per-mass-dry-weight'!V$172</f>
        <v>0.133713155076245</v>
      </c>
      <c r="W71" s="82">
        <f>'signal-per-mass-dry-weight'!W71*100/'signal-per-mass-dry-weight'!W$172</f>
        <v>0.120569125862595</v>
      </c>
      <c r="X71" s="82">
        <f>'signal-per-mass-dry-weight'!X71*100/'signal-per-mass-dry-weight'!X$172</f>
        <v>0.118659519938555</v>
      </c>
      <c r="Y71" s="116">
        <f t="shared" si="40"/>
        <v>0.126981108799658</v>
      </c>
      <c r="Z71" s="117">
        <f t="shared" si="41"/>
        <v>0.0298887549440412</v>
      </c>
      <c r="AA71" s="82">
        <f>'signal-per-mass-dry-weight'!Y71*100/'signal-per-mass-dry-weight'!Y$172</f>
        <v>0.0938177819651843</v>
      </c>
      <c r="AB71" s="82">
        <f>'signal-per-mass-dry-weight'!Z71*100/'signal-per-mass-dry-weight'!Z$172</f>
        <v>0.115913483050105</v>
      </c>
      <c r="AC71" s="82">
        <f>'signal-per-mass-dry-weight'!AA71*100/'signal-per-mass-dry-weight'!AA$172</f>
        <v>0.0225780786746079</v>
      </c>
      <c r="AD71" s="82">
        <f>'signal-per-mass-dry-weight'!AB71*100/'signal-per-mass-dry-weight'!AB$172</f>
        <v>0.0616839815303359</v>
      </c>
      <c r="AE71" s="82">
        <f>'signal-per-mass-dry-weight'!AC71*100/'signal-per-mass-dry-weight'!AC$172</f>
        <v>0.102133464411682</v>
      </c>
      <c r="AF71" s="116">
        <f t="shared" si="42"/>
        <v>0.079225357926383</v>
      </c>
      <c r="AG71" s="117">
        <f t="shared" si="43"/>
        <v>0.037417752603745</v>
      </c>
      <c r="AH71" s="82">
        <f>'signal-per-mass-dry-weight'!AD71*100/'signal-per-mass-dry-weight'!AD$172</f>
        <v>0.0235661362063901</v>
      </c>
      <c r="AI71" s="82">
        <f>'signal-per-mass-dry-weight'!AE71*100/'signal-per-mass-dry-weight'!AE$172</f>
        <v>0.0164026422990417</v>
      </c>
      <c r="AJ71" s="82">
        <f>'signal-per-mass-dry-weight'!AF71*100/'signal-per-mass-dry-weight'!AF$172</f>
        <v>0.0968859367604923</v>
      </c>
      <c r="AK71" s="82">
        <f>'signal-per-mass-dry-weight'!AG71*100/'signal-per-mass-dry-weight'!AG$172</f>
        <v>0.074970291194369</v>
      </c>
      <c r="AL71" s="82">
        <f>'signal-per-mass-dry-weight'!AH71*100/'signal-per-mass-dry-weight'!AH$172</f>
        <v>0.0740865324347534</v>
      </c>
      <c r="AM71" s="116">
        <f t="shared" si="44"/>
        <v>0.0571823077790093</v>
      </c>
      <c r="AN71" s="117">
        <f t="shared" si="45"/>
        <v>0.0352546856011866</v>
      </c>
      <c r="AO71" s="82">
        <f>'signal-per-mass-dry-weight'!AI71*100/'signal-per-mass-dry-weight'!AI$172</f>
        <v>0</v>
      </c>
      <c r="AP71" s="82">
        <f>'signal-per-mass-dry-weight'!AJ71*100/'signal-per-mass-dry-weight'!AJ$172</f>
        <v>0.0774424447476875</v>
      </c>
      <c r="AQ71" s="82">
        <f>'signal-per-mass-dry-weight'!AK71*100/'signal-per-mass-dry-weight'!AK$172</f>
        <v>0.0825395444095505</v>
      </c>
      <c r="AR71" s="82">
        <f>'signal-per-mass-dry-weight'!AL71*100/'signal-per-mass-dry-weight'!AL$172</f>
        <v>0.0645953886193486</v>
      </c>
      <c r="AS71" s="82">
        <f>'signal-per-mass-dry-weight'!AM71*100/'signal-per-mass-dry-weight'!AM$172</f>
        <v>0.128726247943129</v>
      </c>
      <c r="AT71" s="116">
        <f t="shared" si="46"/>
        <v>0.070660725143943</v>
      </c>
      <c r="AU71" s="117">
        <f t="shared" si="47"/>
        <v>0.0463368897070573</v>
      </c>
      <c r="AV71" s="82">
        <f>'signal-per-mass-dry-weight'!AN71*100/'signal-per-mass-dry-weight'!AN$172</f>
        <v>0.113676296102662</v>
      </c>
      <c r="AW71" s="82">
        <f>'signal-per-mass-dry-weight'!AO71*100/'signal-per-mass-dry-weight'!AO$172</f>
        <v>0.0537392407494378</v>
      </c>
      <c r="AX71" s="82">
        <f>'signal-per-mass-dry-weight'!AP71*100/'signal-per-mass-dry-weight'!AP$172</f>
        <v>0.0354412458084658</v>
      </c>
      <c r="AY71" s="82">
        <f>'signal-per-mass-dry-weight'!AQ71*100/'signal-per-mass-dry-weight'!AQ$172</f>
        <v>0.126988462211469</v>
      </c>
      <c r="AZ71" s="82">
        <f>'signal-per-mass-dry-weight'!AR71*100/'signal-per-mass-dry-weight'!AR$172</f>
        <v>0.104277161561973</v>
      </c>
      <c r="BA71" s="116">
        <f t="shared" si="48"/>
        <v>0.0868244812868015</v>
      </c>
      <c r="BB71" s="117">
        <f t="shared" si="49"/>
        <v>0.0399175130771162</v>
      </c>
      <c r="BC71" s="82">
        <f>'signal-per-mass-dry-weight'!AS71*100/'signal-per-mass-dry-weight'!AS$172</f>
        <v>0.0424956943221585</v>
      </c>
      <c r="BD71" s="82">
        <f>'signal-per-mass-dry-weight'!AT71*100/'signal-per-mass-dry-weight'!AT$172</f>
        <v>0.118331858271026</v>
      </c>
      <c r="BE71" s="82">
        <f>'signal-per-mass-dry-weight'!AU71*100/'signal-per-mass-dry-weight'!AU$172</f>
        <v>0.0820700193644113</v>
      </c>
      <c r="BF71" s="82">
        <f>'signal-per-mass-dry-weight'!AV71*100/'signal-per-mass-dry-weight'!AV$172</f>
        <v>0.0844883504512754</v>
      </c>
      <c r="BG71" s="82">
        <f>'signal-per-mass-dry-weight'!AW71*100/'signal-per-mass-dry-weight'!AW$172</f>
        <v>0.112659810456387</v>
      </c>
      <c r="BH71" s="116">
        <f t="shared" si="50"/>
        <v>0.0880091465730516</v>
      </c>
      <c r="BI71" s="117">
        <f t="shared" si="51"/>
        <v>0.0301921581198391</v>
      </c>
      <c r="BJ71" s="82">
        <f>'signal-per-mass-dry-weight'!AX71*100/'signal-per-mass-dry-weight'!AX$172</f>
        <v>0.0802530263066639</v>
      </c>
      <c r="BK71" s="82">
        <f>'signal-per-mass-dry-weight'!AY71*100/'signal-per-mass-dry-weight'!AY$172</f>
        <v>0.107402525933797</v>
      </c>
      <c r="BL71" s="82">
        <f>'signal-per-mass-dry-weight'!AZ71*100/'signal-per-mass-dry-weight'!AZ$172</f>
        <v>0.133138495911315</v>
      </c>
      <c r="BM71" s="82">
        <f>'signal-per-mass-dry-weight'!BA71*100/'signal-per-mass-dry-weight'!BA$172</f>
        <v>0.0904826459049865</v>
      </c>
      <c r="BN71" s="82">
        <f>'signal-per-mass-dry-weight'!BB71*100/'signal-per-mass-dry-weight'!BB$172</f>
        <v>0.12751275491738</v>
      </c>
      <c r="BO71" s="116">
        <f t="shared" si="52"/>
        <v>0.107757889794829</v>
      </c>
      <c r="BP71" s="117">
        <f t="shared" si="53"/>
        <v>0.0228555666812281</v>
      </c>
      <c r="BQ71" s="82">
        <f>'signal-per-mass-dry-weight'!BC71*100/'signal-per-mass-dry-weight'!BC$172</f>
        <v>0.0507200992353924</v>
      </c>
      <c r="BR71" s="82">
        <f>'signal-per-mass-dry-weight'!BD71*100/'signal-per-mass-dry-weight'!BD$172</f>
        <v>0.0712783117997239</v>
      </c>
      <c r="BS71" s="82">
        <f>'signal-per-mass-dry-weight'!BE71*100/'signal-per-mass-dry-weight'!BE$172</f>
        <v>0.112858939103132</v>
      </c>
      <c r="BT71" s="82">
        <f>'signal-per-mass-dry-weight'!BF71*100/'signal-per-mass-dry-weight'!BF$172</f>
        <v>0.144155024362684</v>
      </c>
      <c r="BU71" s="82">
        <f>'signal-per-mass-dry-weight'!BG71*100/'signal-per-mass-dry-weight'!BG$172</f>
        <v>0.102314085923537</v>
      </c>
      <c r="BV71" s="116">
        <f t="shared" si="54"/>
        <v>0.0962652920848937</v>
      </c>
      <c r="BW71" s="117">
        <f t="shared" si="55"/>
        <v>0.0364145481276934</v>
      </c>
      <c r="BX71" s="82">
        <f>'signal-per-mass-dry-weight'!BH71*100/'signal-per-mass-dry-weight'!BH$172</f>
        <v>0.0818767436009408</v>
      </c>
      <c r="BY71" s="82">
        <f>'signal-per-mass-dry-weight'!BI71*100/'signal-per-mass-dry-weight'!BI$172</f>
        <v>0.0494882443021137</v>
      </c>
      <c r="BZ71" s="82">
        <f>'signal-per-mass-dry-weight'!BJ71*100/'signal-per-mass-dry-weight'!BJ$172</f>
        <v>0.0420862431330394</v>
      </c>
      <c r="CA71" s="82">
        <f>'signal-per-mass-dry-weight'!BK71*100/'signal-per-mass-dry-weight'!BK$172</f>
        <v>0.0218889887231366</v>
      </c>
      <c r="CB71" s="82">
        <f>'signal-per-mass-dry-weight'!BL71*100/'signal-per-mass-dry-weight'!BL$172</f>
        <v>0.0597429105988069</v>
      </c>
      <c r="CC71" s="116">
        <f t="shared" si="56"/>
        <v>0.0510166260716075</v>
      </c>
      <c r="CD71" s="117">
        <f t="shared" si="57"/>
        <v>0.0221303063881904</v>
      </c>
      <c r="CE71" s="122">
        <f>'signal-per-mass-dry-weight'!BM71*100/'signal-per-mass-dry-weight'!BM$172</f>
        <v>0.0414971026232233</v>
      </c>
      <c r="CF71" s="82">
        <f>'signal-per-mass-dry-weight'!BN71*100/'signal-per-mass-dry-weight'!BN$172</f>
        <v>0.0200373692723308</v>
      </c>
      <c r="CG71" s="82">
        <f>'signal-per-mass-dry-weight'!BO71*100/'signal-per-mass-dry-weight'!BO$172</f>
        <v>0.047046451257624</v>
      </c>
      <c r="CH71" s="82">
        <f>'signal-per-mass-dry-weight'!BP71*100/'signal-per-mass-dry-weight'!BP$172</f>
        <v>0</v>
      </c>
      <c r="CI71" s="82">
        <f>'signal-per-mass-dry-weight'!BQ71*100/'signal-per-mass-dry-weight'!BQ$172</f>
        <v>0.09472948967945</v>
      </c>
      <c r="CJ71" s="116">
        <f t="shared" si="58"/>
        <v>0.0406620825665256</v>
      </c>
      <c r="CK71" s="117">
        <f t="shared" si="59"/>
        <v>0.0355088921648802</v>
      </c>
      <c r="CL71" s="82">
        <f>'signal-per-mass-dry-weight'!BR71*100/'signal-per-mass-dry-weight'!BR$172</f>
        <v>0.0479501698194771</v>
      </c>
      <c r="CM71" s="82">
        <f>'signal-per-mass-dry-weight'!BS71*100/'signal-per-mass-dry-weight'!BS$172</f>
        <v>0.0647359377696472</v>
      </c>
      <c r="CN71" s="82">
        <f>'signal-per-mass-dry-weight'!BT71*100/'signal-per-mass-dry-weight'!BT$172</f>
        <v>0</v>
      </c>
      <c r="CO71" s="82">
        <f>'signal-per-mass-dry-weight'!BU71*100/'signal-per-mass-dry-weight'!BU$172</f>
        <v>0.0418528439137984</v>
      </c>
      <c r="CP71" s="82">
        <f>'signal-per-mass-dry-weight'!BV71*100/'signal-per-mass-dry-weight'!BV$172</f>
        <v>0.0152731142155001</v>
      </c>
      <c r="CQ71" s="116">
        <f t="shared" si="60"/>
        <v>0.0339624131436846</v>
      </c>
      <c r="CR71" s="117">
        <f t="shared" si="61"/>
        <v>0.0260175971864872</v>
      </c>
      <c r="CS71" s="82">
        <f>'signal-per-mass-dry-weight'!BW71*100/'signal-per-mass-dry-weight'!BW$172</f>
        <v>0.021355003906325</v>
      </c>
      <c r="CT71" s="82">
        <f>'signal-per-mass-dry-weight'!BX71*100/'signal-per-mass-dry-weight'!BX$172</f>
        <v>0.0749440690795347</v>
      </c>
      <c r="CU71" s="82">
        <f>'signal-per-mass-dry-weight'!BY71*100/'signal-per-mass-dry-weight'!BY$172</f>
        <v>0</v>
      </c>
      <c r="CV71" s="82">
        <f>'signal-per-mass-dry-weight'!BZ71*100/'signal-per-mass-dry-weight'!BZ$172</f>
        <v>0.0219309113617981</v>
      </c>
      <c r="CW71" s="82">
        <f>'signal-per-mass-dry-weight'!CA71*100/'signal-per-mass-dry-weight'!CA$172</f>
        <v>0</v>
      </c>
      <c r="CX71" s="116">
        <f t="shared" si="62"/>
        <v>0.0236459968695316</v>
      </c>
      <c r="CY71" s="117">
        <f t="shared" si="63"/>
        <v>0.0306510551018509</v>
      </c>
      <c r="CZ71" s="82">
        <f>'signal-per-mass-dry-weight'!CB71*100/'signal-per-mass-dry-weight'!CB$172</f>
        <v>0.0218101189373317</v>
      </c>
      <c r="DA71" s="82">
        <f>'signal-per-mass-dry-weight'!CC71*100/'signal-per-mass-dry-weight'!CC$172</f>
        <v>0.0426568222846117</v>
      </c>
      <c r="DB71" s="82">
        <f>'signal-per-mass-dry-weight'!CD71*100/'signal-per-mass-dry-weight'!CD$172</f>
        <v>0.0289300497874157</v>
      </c>
      <c r="DC71" s="82">
        <f>'signal-per-mass-dry-weight'!CE71*100/'signal-per-mass-dry-weight'!CE$172</f>
        <v>0.0286367572252644</v>
      </c>
      <c r="DD71" s="82">
        <f>'signal-per-mass-dry-weight'!CF71*100/'signal-per-mass-dry-weight'!CF$172</f>
        <v>0.0203372956708019</v>
      </c>
      <c r="DE71" s="116">
        <f t="shared" si="64"/>
        <v>0.0284742087810851</v>
      </c>
      <c r="DF71" s="117">
        <f t="shared" si="65"/>
        <v>0.00883176351614004</v>
      </c>
      <c r="DG71" s="82">
        <f>'signal-per-mass-dry-weight'!CG71*100/'signal-per-mass-dry-weight'!CG$172</f>
        <v>0.03693263934566</v>
      </c>
      <c r="DH71" s="82">
        <f>'signal-per-mass-dry-weight'!CH71*100/'signal-per-mass-dry-weight'!CH$172</f>
        <v>0</v>
      </c>
      <c r="DI71" s="82">
        <f>'signal-per-mass-dry-weight'!CI71*100/'signal-per-mass-dry-weight'!CI$172</f>
        <v>0.0453669615387491</v>
      </c>
      <c r="DJ71" s="82">
        <f>'signal-per-mass-dry-weight'!CJ71*100/'signal-per-mass-dry-weight'!CJ$172</f>
        <v>0.0557083104918533</v>
      </c>
      <c r="DK71" s="82">
        <f>'signal-per-mass-dry-weight'!CK71*100/'signal-per-mass-dry-weight'!CK$172</f>
        <v>0.047031517048221</v>
      </c>
      <c r="DL71" s="116">
        <f t="shared" si="66"/>
        <v>0.0370078856848967</v>
      </c>
      <c r="DM71" s="117">
        <f t="shared" si="67"/>
        <v>0.0217350091308749</v>
      </c>
      <c r="DN71" s="82">
        <f>'signal-per-mass-dry-weight'!CL71*100/'signal-per-mass-dry-weight'!CL$172</f>
        <v>0.0467339345994245</v>
      </c>
      <c r="DO71" s="82">
        <f>'signal-per-mass-dry-weight'!CM71*100/'signal-per-mass-dry-weight'!CM$172</f>
        <v>0.0449165909355981</v>
      </c>
      <c r="DP71" s="82">
        <f>'signal-per-mass-dry-weight'!CN71*100/'signal-per-mass-dry-weight'!CN$172</f>
        <v>0.0648171638327657</v>
      </c>
      <c r="DQ71" s="82">
        <f>'signal-per-mass-dry-weight'!CO71*100/'signal-per-mass-dry-weight'!CO$172</f>
        <v>0.041993018066055</v>
      </c>
      <c r="DR71" s="82">
        <f>'signal-per-mass-dry-weight'!CP71*100/'signal-per-mass-dry-weight'!CP$172</f>
        <v>0.023501585316345</v>
      </c>
      <c r="DS71" s="116">
        <f t="shared" si="68"/>
        <v>0.0443924585500377</v>
      </c>
      <c r="DT71" s="117">
        <f t="shared" si="69"/>
        <v>0.0147063907012915</v>
      </c>
      <c r="DU71" s="82">
        <f>'signal-per-mass-dry-weight'!CQ71*100/'signal-per-mass-dry-weight'!CQ$172</f>
        <v>0.0558493679778253</v>
      </c>
      <c r="DV71" s="82">
        <f>'signal-per-mass-dry-weight'!CR71*100/'signal-per-mass-dry-weight'!CR$172</f>
        <v>0.0447733116876897</v>
      </c>
      <c r="DW71" s="82">
        <f>'signal-per-mass-dry-weight'!CS71*100/'signal-per-mass-dry-weight'!CS$172</f>
        <v>0.0296988671678603</v>
      </c>
      <c r="DX71" s="82">
        <f>'signal-per-mass-dry-weight'!CT71*100/'signal-per-mass-dry-weight'!CT$172</f>
        <v>0.0664686005480829</v>
      </c>
      <c r="DY71" s="82">
        <f>'signal-per-mass-dry-weight'!CU71*100/'signal-per-mass-dry-weight'!CU$172</f>
        <v>0</v>
      </c>
      <c r="DZ71" s="116">
        <f t="shared" si="70"/>
        <v>0.0393580294762917</v>
      </c>
      <c r="EA71" s="117">
        <f t="shared" si="71"/>
        <v>0.0258777244536549</v>
      </c>
      <c r="EB71" s="82">
        <f>'signal-per-mass-dry-weight'!CV71*100/'signal-per-mass-dry-weight'!CV$172</f>
        <v>0.0351360676891411</v>
      </c>
      <c r="EC71" s="82">
        <f>'signal-per-mass-dry-weight'!CW71*100/'signal-per-mass-dry-weight'!CW$172</f>
        <v>0.0849045636100794</v>
      </c>
      <c r="ED71" s="82">
        <f>'signal-per-mass-dry-weight'!CX71*100/'signal-per-mass-dry-weight'!CX$172</f>
        <v>0</v>
      </c>
      <c r="EE71" s="82">
        <f>'signal-per-mass-dry-weight'!CY71*100/'signal-per-mass-dry-weight'!CY$172</f>
        <v>0</v>
      </c>
      <c r="EF71" s="82">
        <f>'signal-per-mass-dry-weight'!CZ71*100/'signal-per-mass-dry-weight'!CZ$172</f>
        <v>0.080672434801219</v>
      </c>
      <c r="EG71" s="116">
        <f t="shared" si="72"/>
        <v>0.0401426132200879</v>
      </c>
      <c r="EH71" s="117">
        <f t="shared" si="73"/>
        <v>0.041515728737862</v>
      </c>
    </row>
    <row r="72" spans="1:138">
      <c r="A72">
        <f>'imported data from Web Calc'!A77</f>
        <v>734.6</v>
      </c>
      <c r="B72" t="str">
        <f>'imported data from Web Calc'!B77</f>
        <v>C40H80O8PN</v>
      </c>
      <c r="C72" s="61" t="str">
        <f>'imported data from Web Calc'!C77</f>
        <v>PC(32:0)</v>
      </c>
      <c r="D72" s="96"/>
      <c r="E72" s="96"/>
      <c r="F72" s="96"/>
      <c r="G72" s="66">
        <f>'signal-per-mass-dry-weight'!G72*100/'signal-per-mass-dry-weight'!G$172</f>
        <v>0</v>
      </c>
      <c r="H72" s="66">
        <f>'signal-per-mass-dry-weight'!H72*100/'signal-per-mass-dry-weight'!H$172</f>
        <v>0</v>
      </c>
      <c r="I72" s="66">
        <f>'signal-per-mass-dry-weight'!I72*100/'signal-per-mass-dry-weight'!I$172</f>
        <v>0.0064645404657911</v>
      </c>
      <c r="J72" s="66">
        <f>'signal-per-mass-dry-weight'!J72*100/'signal-per-mass-dry-weight'!J$172</f>
        <v>0</v>
      </c>
      <c r="K72" s="66">
        <f>'signal-per-mass-dry-weight'!K72*100/'signal-per-mass-dry-weight'!K$172</f>
        <v>0</v>
      </c>
      <c r="L72" s="66">
        <f>'signal-per-mass-dry-weight'!L72*100/'signal-per-mass-dry-weight'!L$172</f>
        <v>0</v>
      </c>
      <c r="M72" s="66">
        <f>'signal-per-mass-dry-weight'!M72*100/'signal-per-mass-dry-weight'!M$172</f>
        <v>0.0064868265536665</v>
      </c>
      <c r="N72" s="66">
        <f>'signal-per-mass-dry-weight'!N72*100/'signal-per-mass-dry-weight'!N$172</f>
        <v>0</v>
      </c>
      <c r="O72" s="66">
        <f>'signal-per-mass-dry-weight'!O72*100/'signal-per-mass-dry-weight'!O$172</f>
        <v>0</v>
      </c>
      <c r="P72" s="66">
        <f>'signal-per-mass-dry-weight'!P72*100/'signal-per-mass-dry-weight'!P$172</f>
        <v>0</v>
      </c>
      <c r="Q72" s="66">
        <f t="shared" si="37"/>
        <v>0.00129513670194576</v>
      </c>
      <c r="R72" s="115">
        <f t="shared" si="38"/>
        <v>0.00273039295918156</v>
      </c>
      <c r="S72" s="66">
        <f t="shared" si="39"/>
        <v>2.10818900821784</v>
      </c>
      <c r="T72" s="66">
        <f>'signal-per-mass-dry-weight'!T72*100/'signal-per-mass-dry-weight'!T$172</f>
        <v>0.027109761729253</v>
      </c>
      <c r="U72" s="66">
        <f>'signal-per-mass-dry-weight'!U72*100/'signal-per-mass-dry-weight'!U$172</f>
        <v>0.0214979023502663</v>
      </c>
      <c r="V72" s="66">
        <f>'signal-per-mass-dry-weight'!V72*100/'signal-per-mass-dry-weight'!V$172</f>
        <v>0.0103592044693028</v>
      </c>
      <c r="W72" s="66">
        <f>'signal-per-mass-dry-weight'!W72*100/'signal-per-mass-dry-weight'!W$172</f>
        <v>0.0170946422852833</v>
      </c>
      <c r="X72" s="66">
        <f>'signal-per-mass-dry-weight'!X72*100/'signal-per-mass-dry-weight'!X$172</f>
        <v>0.0405130220961481</v>
      </c>
      <c r="Y72" s="66">
        <f t="shared" si="40"/>
        <v>0.0233149065860507</v>
      </c>
      <c r="Z72" s="115">
        <f t="shared" si="41"/>
        <v>0.0114019681673682</v>
      </c>
      <c r="AA72" s="66">
        <f>'signal-per-mass-dry-weight'!Y72*100/'signal-per-mass-dry-weight'!Y$172</f>
        <v>0.00425232011641663</v>
      </c>
      <c r="AB72" s="66">
        <f>'signal-per-mass-dry-weight'!Z72*100/'signal-per-mass-dry-weight'!Z$172</f>
        <v>0.0170866248225269</v>
      </c>
      <c r="AC72" s="66">
        <f>'signal-per-mass-dry-weight'!AA72*100/'signal-per-mass-dry-weight'!AA$172</f>
        <v>0</v>
      </c>
      <c r="AD72" s="66">
        <f>'signal-per-mass-dry-weight'!AB72*100/'signal-per-mass-dry-weight'!AB$172</f>
        <v>0</v>
      </c>
      <c r="AE72" s="66">
        <f>'signal-per-mass-dry-weight'!AC72*100/'signal-per-mass-dry-weight'!AC$172</f>
        <v>0.0128675737260235</v>
      </c>
      <c r="AF72" s="66">
        <f t="shared" si="42"/>
        <v>0.00684130373299341</v>
      </c>
      <c r="AG72" s="115">
        <f t="shared" si="43"/>
        <v>0.00777161894262671</v>
      </c>
      <c r="AH72" s="66">
        <f>'signal-per-mass-dry-weight'!AD72*100/'signal-per-mass-dry-weight'!AD$172</f>
        <v>0</v>
      </c>
      <c r="AI72" s="66">
        <f>'signal-per-mass-dry-weight'!AE72*100/'signal-per-mass-dry-weight'!AE$172</f>
        <v>0</v>
      </c>
      <c r="AJ72" s="66">
        <f>'signal-per-mass-dry-weight'!AF72*100/'signal-per-mass-dry-weight'!AF$172</f>
        <v>0</v>
      </c>
      <c r="AK72" s="66">
        <f>'signal-per-mass-dry-weight'!AG72*100/'signal-per-mass-dry-weight'!AG$172</f>
        <v>0</v>
      </c>
      <c r="AL72" s="66">
        <f>'signal-per-mass-dry-weight'!AH72*100/'signal-per-mass-dry-weight'!AH$172</f>
        <v>0</v>
      </c>
      <c r="AM72" s="66">
        <f t="shared" si="44"/>
        <v>0</v>
      </c>
      <c r="AN72" s="115">
        <f t="shared" si="45"/>
        <v>0</v>
      </c>
      <c r="AO72" s="66">
        <f>'signal-per-mass-dry-weight'!AI72*100/'signal-per-mass-dry-weight'!AI$172</f>
        <v>0</v>
      </c>
      <c r="AP72" s="66">
        <f>'signal-per-mass-dry-weight'!AJ72*100/'signal-per-mass-dry-weight'!AJ$172</f>
        <v>0</v>
      </c>
      <c r="AQ72" s="66">
        <f>'signal-per-mass-dry-weight'!AK72*100/'signal-per-mass-dry-weight'!AK$172</f>
        <v>0</v>
      </c>
      <c r="AR72" s="66">
        <f>'signal-per-mass-dry-weight'!AL72*100/'signal-per-mass-dry-weight'!AL$172</f>
        <v>0</v>
      </c>
      <c r="AS72" s="66">
        <f>'signal-per-mass-dry-weight'!AM72*100/'signal-per-mass-dry-weight'!AM$172</f>
        <v>0</v>
      </c>
      <c r="AT72" s="66">
        <f t="shared" si="46"/>
        <v>0</v>
      </c>
      <c r="AU72" s="115">
        <f t="shared" si="47"/>
        <v>0</v>
      </c>
      <c r="AV72" s="66">
        <f>'signal-per-mass-dry-weight'!AN72*100/'signal-per-mass-dry-weight'!AN$172</f>
        <v>0</v>
      </c>
      <c r="AW72" s="66">
        <f>'signal-per-mass-dry-weight'!AO72*100/'signal-per-mass-dry-weight'!AO$172</f>
        <v>0</v>
      </c>
      <c r="AX72" s="66">
        <f>'signal-per-mass-dry-weight'!AP72*100/'signal-per-mass-dry-weight'!AP$172</f>
        <v>0.0483002671087468</v>
      </c>
      <c r="AY72" s="66">
        <f>'signal-per-mass-dry-weight'!AQ72*100/'signal-per-mass-dry-weight'!AQ$172</f>
        <v>0.0699893097725149</v>
      </c>
      <c r="AZ72" s="66">
        <f>'signal-per-mass-dry-weight'!AR72*100/'signal-per-mass-dry-weight'!AR$172</f>
        <v>0.0502722012623288</v>
      </c>
      <c r="BA72" s="66">
        <f t="shared" si="48"/>
        <v>0.0337123556287181</v>
      </c>
      <c r="BB72" s="115">
        <f t="shared" si="49"/>
        <v>0.0319221666510265</v>
      </c>
      <c r="BC72" s="66">
        <f>'signal-per-mass-dry-weight'!AS72*100/'signal-per-mass-dry-weight'!AS$172</f>
        <v>0.079613396000945</v>
      </c>
      <c r="BD72" s="66">
        <f>'signal-per-mass-dry-weight'!AT72*100/'signal-per-mass-dry-weight'!AT$172</f>
        <v>0.0254903000741743</v>
      </c>
      <c r="BE72" s="66">
        <f>'signal-per-mass-dry-weight'!AU72*100/'signal-per-mass-dry-weight'!AU$172</f>
        <v>0.0599713717930364</v>
      </c>
      <c r="BF72" s="66">
        <f>'signal-per-mass-dry-weight'!AV72*100/'signal-per-mass-dry-weight'!AV$172</f>
        <v>0.0351012696554396</v>
      </c>
      <c r="BG72" s="66">
        <f>'signal-per-mass-dry-weight'!AW72*100/'signal-per-mass-dry-weight'!AW$172</f>
        <v>0.0860783182296822</v>
      </c>
      <c r="BH72" s="66">
        <f t="shared" si="50"/>
        <v>0.0572509311506555</v>
      </c>
      <c r="BI72" s="115">
        <f t="shared" si="51"/>
        <v>0.0266357094330251</v>
      </c>
      <c r="BJ72" s="66">
        <f>'signal-per-mass-dry-weight'!AX72*100/'signal-per-mass-dry-weight'!AX$172</f>
        <v>0.0732007328060574</v>
      </c>
      <c r="BK72" s="66">
        <f>'signal-per-mass-dry-weight'!AY72*100/'signal-per-mass-dry-weight'!AY$172</f>
        <v>0</v>
      </c>
      <c r="BL72" s="66">
        <f>'signal-per-mass-dry-weight'!AZ72*100/'signal-per-mass-dry-weight'!AZ$172</f>
        <v>0.0335476608333826</v>
      </c>
      <c r="BM72" s="66">
        <f>'signal-per-mass-dry-weight'!BA72*100/'signal-per-mass-dry-weight'!BA$172</f>
        <v>0</v>
      </c>
      <c r="BN72" s="66">
        <f>'signal-per-mass-dry-weight'!BB72*100/'signal-per-mass-dry-weight'!BB$172</f>
        <v>0.0273015180595512</v>
      </c>
      <c r="BO72" s="66">
        <f t="shared" si="52"/>
        <v>0.0268099823397982</v>
      </c>
      <c r="BP72" s="115">
        <f t="shared" si="53"/>
        <v>0.0301466828763548</v>
      </c>
      <c r="BQ72" s="66">
        <f>'signal-per-mass-dry-weight'!BC72*100/'signal-per-mass-dry-weight'!BC$172</f>
        <v>0.0767116091403059</v>
      </c>
      <c r="BR72" s="66">
        <f>'signal-per-mass-dry-weight'!BD72*100/'signal-per-mass-dry-weight'!BD$172</f>
        <v>0.0602857063055205</v>
      </c>
      <c r="BS72" s="66">
        <f>'signal-per-mass-dry-weight'!BE72*100/'signal-per-mass-dry-weight'!BE$172</f>
        <v>0.0652492269580238</v>
      </c>
      <c r="BT72" s="66">
        <f>'signal-per-mass-dry-weight'!BF72*100/'signal-per-mass-dry-weight'!BF$172</f>
        <v>0.0138565398715026</v>
      </c>
      <c r="BU72" s="66">
        <f>'signal-per-mass-dry-weight'!BG72*100/'signal-per-mass-dry-weight'!BG$172</f>
        <v>0.0244365918160087</v>
      </c>
      <c r="BV72" s="66">
        <f t="shared" si="54"/>
        <v>0.0481079348182723</v>
      </c>
      <c r="BW72" s="115">
        <f t="shared" si="55"/>
        <v>0.0273577353534029</v>
      </c>
      <c r="BX72" s="66">
        <f>'signal-per-mass-dry-weight'!BH72*100/'signal-per-mass-dry-weight'!BH$172</f>
        <v>0</v>
      </c>
      <c r="BY72" s="66">
        <f>'signal-per-mass-dry-weight'!BI72*100/'signal-per-mass-dry-weight'!BI$172</f>
        <v>0</v>
      </c>
      <c r="BZ72" s="66">
        <f>'signal-per-mass-dry-weight'!BJ72*100/'signal-per-mass-dry-weight'!BJ$172</f>
        <v>0</v>
      </c>
      <c r="CA72" s="66">
        <f>'signal-per-mass-dry-weight'!BK72*100/'signal-per-mass-dry-weight'!BK$172</f>
        <v>0</v>
      </c>
      <c r="CB72" s="66">
        <f>'signal-per-mass-dry-weight'!BL72*100/'signal-per-mass-dry-weight'!BL$172</f>
        <v>0</v>
      </c>
      <c r="CC72" s="66">
        <f t="shared" si="56"/>
        <v>0</v>
      </c>
      <c r="CD72" s="115">
        <f t="shared" si="57"/>
        <v>0</v>
      </c>
      <c r="CE72" s="121">
        <f>'signal-per-mass-dry-weight'!BM72*100/'signal-per-mass-dry-weight'!BM$172</f>
        <v>0</v>
      </c>
      <c r="CF72" s="66">
        <f>'signal-per-mass-dry-weight'!BN72*100/'signal-per-mass-dry-weight'!BN$172</f>
        <v>0</v>
      </c>
      <c r="CG72" s="66">
        <f>'signal-per-mass-dry-weight'!BO72*100/'signal-per-mass-dry-weight'!BO$172</f>
        <v>0.0242831922732815</v>
      </c>
      <c r="CH72" s="66">
        <f>'signal-per-mass-dry-weight'!BP72*100/'signal-per-mass-dry-weight'!BP$172</f>
        <v>0</v>
      </c>
      <c r="CI72" s="66">
        <f>'signal-per-mass-dry-weight'!BQ72*100/'signal-per-mass-dry-weight'!BQ$172</f>
        <v>0</v>
      </c>
      <c r="CJ72" s="66">
        <f t="shared" si="58"/>
        <v>0.00485663845465631</v>
      </c>
      <c r="CK72" s="115">
        <f t="shared" si="59"/>
        <v>0.010859773726751</v>
      </c>
      <c r="CL72" s="66">
        <f>'signal-per-mass-dry-weight'!BR72*100/'signal-per-mass-dry-weight'!BR$172</f>
        <v>0</v>
      </c>
      <c r="CM72" s="66">
        <f>'signal-per-mass-dry-weight'!BS72*100/'signal-per-mass-dry-weight'!BS$172</f>
        <v>0</v>
      </c>
      <c r="CN72" s="66">
        <f>'signal-per-mass-dry-weight'!BT72*100/'signal-per-mass-dry-weight'!BT$172</f>
        <v>0</v>
      </c>
      <c r="CO72" s="66">
        <f>'signal-per-mass-dry-weight'!BU72*100/'signal-per-mass-dry-weight'!BU$172</f>
        <v>0</v>
      </c>
      <c r="CP72" s="66">
        <f>'signal-per-mass-dry-weight'!BV72*100/'signal-per-mass-dry-weight'!BV$172</f>
        <v>0</v>
      </c>
      <c r="CQ72" s="66">
        <f t="shared" si="60"/>
        <v>0</v>
      </c>
      <c r="CR72" s="115">
        <f t="shared" si="61"/>
        <v>0</v>
      </c>
      <c r="CS72" s="66">
        <f>'signal-per-mass-dry-weight'!BW72*100/'signal-per-mass-dry-weight'!BW$172</f>
        <v>0</v>
      </c>
      <c r="CT72" s="66">
        <f>'signal-per-mass-dry-weight'!BX72*100/'signal-per-mass-dry-weight'!BX$172</f>
        <v>0</v>
      </c>
      <c r="CU72" s="66">
        <f>'signal-per-mass-dry-weight'!BY72*100/'signal-per-mass-dry-weight'!BY$172</f>
        <v>0</v>
      </c>
      <c r="CV72" s="66">
        <f>'signal-per-mass-dry-weight'!BZ72*100/'signal-per-mass-dry-weight'!BZ$172</f>
        <v>0</v>
      </c>
      <c r="CW72" s="66">
        <f>'signal-per-mass-dry-weight'!CA72*100/'signal-per-mass-dry-weight'!CA$172</f>
        <v>0</v>
      </c>
      <c r="CX72" s="66">
        <f t="shared" si="62"/>
        <v>0</v>
      </c>
      <c r="CY72" s="115">
        <f t="shared" si="63"/>
        <v>0</v>
      </c>
      <c r="CZ72" s="66">
        <f>'signal-per-mass-dry-weight'!CB72*100/'signal-per-mass-dry-weight'!CB$172</f>
        <v>0.0400262046458019</v>
      </c>
      <c r="DA72" s="66">
        <f>'signal-per-mass-dry-weight'!CC72*100/'signal-per-mass-dry-weight'!CC$172</f>
        <v>0</v>
      </c>
      <c r="DB72" s="66">
        <f>'signal-per-mass-dry-weight'!CD72*100/'signal-per-mass-dry-weight'!CD$172</f>
        <v>0.0286479853114738</v>
      </c>
      <c r="DC72" s="66">
        <f>'signal-per-mass-dry-weight'!CE72*100/'signal-per-mass-dry-weight'!CE$172</f>
        <v>0.0134123558252413</v>
      </c>
      <c r="DD72" s="66">
        <f>'signal-per-mass-dry-weight'!CF72*100/'signal-per-mass-dry-weight'!CF$172</f>
        <v>0.0421830604499044</v>
      </c>
      <c r="DE72" s="66">
        <f t="shared" si="64"/>
        <v>0.0248539212464843</v>
      </c>
      <c r="DF72" s="115">
        <f t="shared" si="65"/>
        <v>0.0179827625229342</v>
      </c>
      <c r="DG72" s="66">
        <f>'signal-per-mass-dry-weight'!CG72*100/'signal-per-mass-dry-weight'!CG$172</f>
        <v>0</v>
      </c>
      <c r="DH72" s="66">
        <f>'signal-per-mass-dry-weight'!CH72*100/'signal-per-mass-dry-weight'!CH$172</f>
        <v>0</v>
      </c>
      <c r="DI72" s="66">
        <f>'signal-per-mass-dry-weight'!CI72*100/'signal-per-mass-dry-weight'!CI$172</f>
        <v>0.0306740068282329</v>
      </c>
      <c r="DJ72" s="66">
        <f>'signal-per-mass-dry-weight'!CJ72*100/'signal-per-mass-dry-weight'!CJ$172</f>
        <v>0.0846646779380013</v>
      </c>
      <c r="DK72" s="66">
        <f>'signal-per-mass-dry-weight'!CK72*100/'signal-per-mass-dry-weight'!CK$172</f>
        <v>0.0556987492353941</v>
      </c>
      <c r="DL72" s="66">
        <f t="shared" si="66"/>
        <v>0.0342074868003257</v>
      </c>
      <c r="DM72" s="115">
        <f t="shared" si="67"/>
        <v>0.0366080328809778</v>
      </c>
      <c r="DN72" s="66">
        <f>'signal-per-mass-dry-weight'!CL72*100/'signal-per-mass-dry-weight'!CL$172</f>
        <v>0.014769665236067</v>
      </c>
      <c r="DO72" s="66">
        <f>'signal-per-mass-dry-weight'!CM72*100/'signal-per-mass-dry-weight'!CM$172</f>
        <v>0</v>
      </c>
      <c r="DP72" s="66">
        <f>'signal-per-mass-dry-weight'!CN72*100/'signal-per-mass-dry-weight'!CN$172</f>
        <v>0.00678809446692029</v>
      </c>
      <c r="DQ72" s="66">
        <f>'signal-per-mass-dry-weight'!CO72*100/'signal-per-mass-dry-weight'!CO$172</f>
        <v>0</v>
      </c>
      <c r="DR72" s="66">
        <f>'signal-per-mass-dry-weight'!CP72*100/'signal-per-mass-dry-weight'!CP$172</f>
        <v>0</v>
      </c>
      <c r="DS72" s="66">
        <f t="shared" si="68"/>
        <v>0.00431155194059745</v>
      </c>
      <c r="DT72" s="115">
        <f t="shared" si="69"/>
        <v>0.00654358153068659</v>
      </c>
      <c r="DU72" s="66">
        <f>'signal-per-mass-dry-weight'!CQ72*100/'signal-per-mass-dry-weight'!CQ$172</f>
        <v>0.00788882901566626</v>
      </c>
      <c r="DV72" s="66">
        <f>'signal-per-mass-dry-weight'!CR72*100/'signal-per-mass-dry-weight'!CR$172</f>
        <v>0</v>
      </c>
      <c r="DW72" s="66">
        <f>'signal-per-mass-dry-weight'!CS72*100/'signal-per-mass-dry-weight'!CS$172</f>
        <v>0</v>
      </c>
      <c r="DX72" s="66">
        <f>'signal-per-mass-dry-weight'!CT72*100/'signal-per-mass-dry-weight'!CT$172</f>
        <v>0</v>
      </c>
      <c r="DY72" s="66">
        <f>'signal-per-mass-dry-weight'!CU72*100/'signal-per-mass-dry-weight'!CU$172</f>
        <v>0</v>
      </c>
      <c r="DZ72" s="66">
        <f t="shared" si="70"/>
        <v>0.00157776580313325</v>
      </c>
      <c r="EA72" s="115">
        <f t="shared" si="71"/>
        <v>0.0035279915883805</v>
      </c>
      <c r="EB72" s="66">
        <f>'signal-per-mass-dry-weight'!CV72*100/'signal-per-mass-dry-weight'!CV$172</f>
        <v>0.0441971426675879</v>
      </c>
      <c r="EC72" s="66">
        <f>'signal-per-mass-dry-weight'!CW72*100/'signal-per-mass-dry-weight'!CW$172</f>
        <v>0</v>
      </c>
      <c r="ED72" s="66">
        <f>'signal-per-mass-dry-weight'!CX72*100/'signal-per-mass-dry-weight'!CX$172</f>
        <v>0</v>
      </c>
      <c r="EE72" s="66">
        <f>'signal-per-mass-dry-weight'!CY72*100/'signal-per-mass-dry-weight'!CY$172</f>
        <v>0</v>
      </c>
      <c r="EF72" s="66">
        <f>'signal-per-mass-dry-weight'!CZ72*100/'signal-per-mass-dry-weight'!CZ$172</f>
        <v>0</v>
      </c>
      <c r="EG72" s="66">
        <f t="shared" si="72"/>
        <v>0.00883942853351758</v>
      </c>
      <c r="EH72" s="115">
        <f t="shared" si="73"/>
        <v>0.0197655630831966</v>
      </c>
    </row>
    <row r="73" spans="1:138">
      <c r="A73">
        <f>'imported data from Web Calc'!A78</f>
        <v>754.5</v>
      </c>
      <c r="B73" t="str">
        <f>'imported data from Web Calc'!B78</f>
        <v>C42H76O8PN</v>
      </c>
      <c r="C73" s="61" t="str">
        <f>'imported data from Web Calc'!C78</f>
        <v>PC(34:4)</v>
      </c>
      <c r="D73" s="96"/>
      <c r="E73" s="96"/>
      <c r="F73" s="96"/>
      <c r="G73" s="66">
        <f>'signal-per-mass-dry-weight'!G73*100/'signal-per-mass-dry-weight'!G$172</f>
        <v>0.0648177591416397</v>
      </c>
      <c r="H73" s="66">
        <f>'signal-per-mass-dry-weight'!H73*100/'signal-per-mass-dry-weight'!H$172</f>
        <v>0.0509243739531314</v>
      </c>
      <c r="I73" s="66">
        <f>'signal-per-mass-dry-weight'!I73*100/'signal-per-mass-dry-weight'!I$172</f>
        <v>0.0600278757537744</v>
      </c>
      <c r="J73" s="66">
        <f>'signal-per-mass-dry-weight'!J73*100/'signal-per-mass-dry-weight'!J$172</f>
        <v>0.0539232862959839</v>
      </c>
      <c r="K73" s="66">
        <f>'signal-per-mass-dry-weight'!K73*100/'signal-per-mass-dry-weight'!K$172</f>
        <v>0.0484668642778074</v>
      </c>
      <c r="L73" s="66">
        <f>'signal-per-mass-dry-weight'!L73*100/'signal-per-mass-dry-weight'!L$172</f>
        <v>0.0599226237325057</v>
      </c>
      <c r="M73" s="66">
        <f>'signal-per-mass-dry-weight'!M73*100/'signal-per-mass-dry-weight'!M$172</f>
        <v>0.0625515417674983</v>
      </c>
      <c r="N73" s="66">
        <f>'signal-per-mass-dry-weight'!N73*100/'signal-per-mass-dry-weight'!N$172</f>
        <v>0.0519382497648802</v>
      </c>
      <c r="O73" s="66">
        <f>'signal-per-mass-dry-weight'!O73*100/'signal-per-mass-dry-weight'!O$172</f>
        <v>0.0659966920455438</v>
      </c>
      <c r="P73" s="66">
        <f>'signal-per-mass-dry-weight'!P73*100/'signal-per-mass-dry-weight'!P$172</f>
        <v>0.0521982073459668</v>
      </c>
      <c r="Q73" s="66">
        <f t="shared" si="37"/>
        <v>0.0570767474078732</v>
      </c>
      <c r="R73" s="115">
        <f t="shared" si="38"/>
        <v>0.00631049068031919</v>
      </c>
      <c r="S73" s="66">
        <f t="shared" si="39"/>
        <v>0.110561497753615</v>
      </c>
      <c r="T73" s="66">
        <f>'signal-per-mass-dry-weight'!T73*100/'signal-per-mass-dry-weight'!T$172</f>
        <v>0.0605128610027969</v>
      </c>
      <c r="U73" s="66">
        <f>'signal-per-mass-dry-weight'!U73*100/'signal-per-mass-dry-weight'!U$172</f>
        <v>0.0972524153940618</v>
      </c>
      <c r="V73" s="66">
        <f>'signal-per-mass-dry-weight'!V73*100/'signal-per-mass-dry-weight'!V$172</f>
        <v>0.0894658567803425</v>
      </c>
      <c r="W73" s="66">
        <f>'signal-per-mass-dry-weight'!W73*100/'signal-per-mass-dry-weight'!W$172</f>
        <v>0.099878808857835</v>
      </c>
      <c r="X73" s="66">
        <f>'signal-per-mass-dry-weight'!X73*100/'signal-per-mass-dry-weight'!X$172</f>
        <v>0.0957175796777126</v>
      </c>
      <c r="Y73" s="66">
        <f t="shared" si="40"/>
        <v>0.0885655043425498</v>
      </c>
      <c r="Z73" s="115">
        <f t="shared" si="41"/>
        <v>0.0161428536598391</v>
      </c>
      <c r="AA73" s="66">
        <f>'signal-per-mass-dry-weight'!Y73*100/'signal-per-mass-dry-weight'!Y$172</f>
        <v>0.0516353156993447</v>
      </c>
      <c r="AB73" s="66">
        <f>'signal-per-mass-dry-weight'!Z73*100/'signal-per-mass-dry-weight'!Z$172</f>
        <v>0.0408988360113676</v>
      </c>
      <c r="AC73" s="66">
        <f>'signal-per-mass-dry-weight'!AA73*100/'signal-per-mass-dry-weight'!AA$172</f>
        <v>0.036822629253042</v>
      </c>
      <c r="AD73" s="66">
        <f>'signal-per-mass-dry-weight'!AB73*100/'signal-per-mass-dry-weight'!AB$172</f>
        <v>0.0476215464084657</v>
      </c>
      <c r="AE73" s="66">
        <f>'signal-per-mass-dry-weight'!AC73*100/'signal-per-mass-dry-weight'!AC$172</f>
        <v>0.0839663709240516</v>
      </c>
      <c r="AF73" s="66">
        <f t="shared" si="42"/>
        <v>0.0521889396592543</v>
      </c>
      <c r="AG73" s="115">
        <f t="shared" si="43"/>
        <v>0.0186719217962784</v>
      </c>
      <c r="AH73" s="66">
        <f>'signal-per-mass-dry-weight'!AD73*100/'signal-per-mass-dry-weight'!AD$172</f>
        <v>0.0777128126141291</v>
      </c>
      <c r="AI73" s="66">
        <f>'signal-per-mass-dry-weight'!AE73*100/'signal-per-mass-dry-weight'!AE$172</f>
        <v>0.0493866441681686</v>
      </c>
      <c r="AJ73" s="66">
        <f>'signal-per-mass-dry-weight'!AF73*100/'signal-per-mass-dry-weight'!AF$172</f>
        <v>0.0846910000114431</v>
      </c>
      <c r="AK73" s="66">
        <f>'signal-per-mass-dry-weight'!AG73*100/'signal-per-mass-dry-weight'!AG$172</f>
        <v>0.0557352402025683</v>
      </c>
      <c r="AL73" s="66">
        <f>'signal-per-mass-dry-weight'!AH73*100/'signal-per-mass-dry-weight'!AH$172</f>
        <v>0.123217861053834</v>
      </c>
      <c r="AM73" s="66">
        <f t="shared" si="44"/>
        <v>0.0781487116100286</v>
      </c>
      <c r="AN73" s="115">
        <f t="shared" si="45"/>
        <v>0.0291712186971727</v>
      </c>
      <c r="AO73" s="66">
        <f>'signal-per-mass-dry-weight'!AI73*100/'signal-per-mass-dry-weight'!AI$172</f>
        <v>0.0907385198075884</v>
      </c>
      <c r="AP73" s="66">
        <f>'signal-per-mass-dry-weight'!AJ73*100/'signal-per-mass-dry-weight'!AJ$172</f>
        <v>0.0702020573855139</v>
      </c>
      <c r="AQ73" s="66">
        <f>'signal-per-mass-dry-weight'!AK73*100/'signal-per-mass-dry-weight'!AK$172</f>
        <v>0.0497035908634716</v>
      </c>
      <c r="AR73" s="66">
        <f>'signal-per-mass-dry-weight'!AL73*100/'signal-per-mass-dry-weight'!AL$172</f>
        <v>0.0466775937362439</v>
      </c>
      <c r="AS73" s="66">
        <f>'signal-per-mass-dry-weight'!AM73*100/'signal-per-mass-dry-weight'!AM$172</f>
        <v>0.0667148136885823</v>
      </c>
      <c r="AT73" s="66">
        <f t="shared" si="46"/>
        <v>0.06480731509628</v>
      </c>
      <c r="AU73" s="115">
        <f t="shared" si="47"/>
        <v>0.0177621680498183</v>
      </c>
      <c r="AV73" s="66">
        <f>'signal-per-mass-dry-weight'!AN73*100/'signal-per-mass-dry-weight'!AN$172</f>
        <v>0.0870680391402231</v>
      </c>
      <c r="AW73" s="66">
        <f>'signal-per-mass-dry-weight'!AO73*100/'signal-per-mass-dry-weight'!AO$172</f>
        <v>0.0449453460060836</v>
      </c>
      <c r="AX73" s="66">
        <f>'signal-per-mass-dry-weight'!AP73*100/'signal-per-mass-dry-weight'!AP$172</f>
        <v>0.0655236181707805</v>
      </c>
      <c r="AY73" s="66">
        <f>'signal-per-mass-dry-weight'!AQ73*100/'signal-per-mass-dry-weight'!AQ$172</f>
        <v>0.0496837692829581</v>
      </c>
      <c r="AZ73" s="66">
        <f>'signal-per-mass-dry-weight'!AR73*100/'signal-per-mass-dry-weight'!AR$172</f>
        <v>0.0383115288430387</v>
      </c>
      <c r="BA73" s="66">
        <f t="shared" si="48"/>
        <v>0.0571064602886168</v>
      </c>
      <c r="BB73" s="115">
        <f t="shared" si="49"/>
        <v>0.0195242365055371</v>
      </c>
      <c r="BC73" s="66">
        <f>'signal-per-mass-dry-weight'!AS73*100/'signal-per-mass-dry-weight'!AS$172</f>
        <v>0.0835229824117057</v>
      </c>
      <c r="BD73" s="66">
        <f>'signal-per-mass-dry-weight'!AT73*100/'signal-per-mass-dry-weight'!AT$172</f>
        <v>0.0955886252781537</v>
      </c>
      <c r="BE73" s="66">
        <f>'signal-per-mass-dry-weight'!AU73*100/'signal-per-mass-dry-weight'!AU$172</f>
        <v>0.0555290479565152</v>
      </c>
      <c r="BF73" s="66">
        <f>'signal-per-mass-dry-weight'!AV73*100/'signal-per-mass-dry-weight'!AV$172</f>
        <v>0.0670473690047722</v>
      </c>
      <c r="BG73" s="66">
        <f>'signal-per-mass-dry-weight'!AW73*100/'signal-per-mass-dry-weight'!AW$172</f>
        <v>0.113068977335599</v>
      </c>
      <c r="BH73" s="66">
        <f t="shared" si="50"/>
        <v>0.0829514003973492</v>
      </c>
      <c r="BI73" s="115">
        <f t="shared" si="51"/>
        <v>0.0227597134606522</v>
      </c>
      <c r="BJ73" s="66">
        <f>'signal-per-mass-dry-weight'!AX73*100/'signal-per-mass-dry-weight'!AX$172</f>
        <v>0.0758065841357229</v>
      </c>
      <c r="BK73" s="66">
        <f>'signal-per-mass-dry-weight'!AY73*100/'signal-per-mass-dry-weight'!AY$172</f>
        <v>0.113050774548439</v>
      </c>
      <c r="BL73" s="66">
        <f>'signal-per-mass-dry-weight'!AZ73*100/'signal-per-mass-dry-weight'!AZ$172</f>
        <v>0.125092972599054</v>
      </c>
      <c r="BM73" s="66">
        <f>'signal-per-mass-dry-weight'!BA73*100/'signal-per-mass-dry-weight'!BA$172</f>
        <v>0.101289491219996</v>
      </c>
      <c r="BN73" s="66">
        <f>'signal-per-mass-dry-weight'!BB73*100/'signal-per-mass-dry-weight'!BB$172</f>
        <v>0.106646554920122</v>
      </c>
      <c r="BO73" s="66">
        <f t="shared" si="52"/>
        <v>0.104377275484667</v>
      </c>
      <c r="BP73" s="115">
        <f t="shared" si="53"/>
        <v>0.0182711393864903</v>
      </c>
      <c r="BQ73" s="66">
        <f>'signal-per-mass-dry-weight'!BC73*100/'signal-per-mass-dry-weight'!BC$172</f>
        <v>0.0580072353067128</v>
      </c>
      <c r="BR73" s="66">
        <f>'signal-per-mass-dry-weight'!BD73*100/'signal-per-mass-dry-weight'!BD$172</f>
        <v>0.0625082208236963</v>
      </c>
      <c r="BS73" s="66">
        <f>'signal-per-mass-dry-weight'!BE73*100/'signal-per-mass-dry-weight'!BE$172</f>
        <v>0.0502530721070354</v>
      </c>
      <c r="BT73" s="66">
        <f>'signal-per-mass-dry-weight'!BF73*100/'signal-per-mass-dry-weight'!BF$172</f>
        <v>0.0672449729058214</v>
      </c>
      <c r="BU73" s="66">
        <f>'signal-per-mass-dry-weight'!BG73*100/'signal-per-mass-dry-weight'!BG$172</f>
        <v>0.0428940175493769</v>
      </c>
      <c r="BV73" s="66">
        <f t="shared" si="54"/>
        <v>0.0561815037385286</v>
      </c>
      <c r="BW73" s="115">
        <f t="shared" si="55"/>
        <v>0.00971422392276701</v>
      </c>
      <c r="BX73" s="66">
        <f>'signal-per-mass-dry-weight'!BH73*100/'signal-per-mass-dry-weight'!BH$172</f>
        <v>0.0547827400562472</v>
      </c>
      <c r="BY73" s="66">
        <f>'signal-per-mass-dry-weight'!BI73*100/'signal-per-mass-dry-weight'!BI$172</f>
        <v>0.0596015755827016</v>
      </c>
      <c r="BZ73" s="66">
        <f>'signal-per-mass-dry-weight'!BJ73*100/'signal-per-mass-dry-weight'!BJ$172</f>
        <v>0.072409877666317</v>
      </c>
      <c r="CA73" s="66">
        <f>'signal-per-mass-dry-weight'!BK73*100/'signal-per-mass-dry-weight'!BK$172</f>
        <v>0.102519605519578</v>
      </c>
      <c r="CB73" s="66">
        <f>'signal-per-mass-dry-weight'!BL73*100/'signal-per-mass-dry-weight'!BL$172</f>
        <v>0.0852061589952916</v>
      </c>
      <c r="CC73" s="66">
        <f t="shared" si="56"/>
        <v>0.074903991564027</v>
      </c>
      <c r="CD73" s="115">
        <f t="shared" si="57"/>
        <v>0.0194551155815341</v>
      </c>
      <c r="CE73" s="121">
        <f>'signal-per-mass-dry-weight'!BM73*100/'signal-per-mass-dry-weight'!BM$172</f>
        <v>0.0192220685114189</v>
      </c>
      <c r="CF73" s="66">
        <f>'signal-per-mass-dry-weight'!BN73*100/'signal-per-mass-dry-weight'!BN$172</f>
        <v>0.0402202851742819</v>
      </c>
      <c r="CG73" s="66">
        <f>'signal-per-mass-dry-weight'!BO73*100/'signal-per-mass-dry-weight'!BO$172</f>
        <v>0.0517142057671736</v>
      </c>
      <c r="CH73" s="66">
        <f>'signal-per-mass-dry-weight'!BP73*100/'signal-per-mass-dry-weight'!BP$172</f>
        <v>0.0173111193482984</v>
      </c>
      <c r="CI73" s="66">
        <f>'signal-per-mass-dry-weight'!BQ73*100/'signal-per-mass-dry-weight'!BQ$172</f>
        <v>0.0520213686400967</v>
      </c>
      <c r="CJ73" s="66">
        <f t="shared" si="58"/>
        <v>0.0360978094882539</v>
      </c>
      <c r="CK73" s="115">
        <f t="shared" si="59"/>
        <v>0.0169717171679556</v>
      </c>
      <c r="CL73" s="66">
        <f>'signal-per-mass-dry-weight'!BR73*100/'signal-per-mass-dry-weight'!BR$172</f>
        <v>0.0412494163440993</v>
      </c>
      <c r="CM73" s="66">
        <f>'signal-per-mass-dry-weight'!BS73*100/'signal-per-mass-dry-weight'!BS$172</f>
        <v>0.0236258366939069</v>
      </c>
      <c r="CN73" s="66">
        <f>'signal-per-mass-dry-weight'!BT73*100/'signal-per-mass-dry-weight'!BT$172</f>
        <v>0.00466009149866225</v>
      </c>
      <c r="CO73" s="66">
        <f>'signal-per-mass-dry-weight'!BU73*100/'signal-per-mass-dry-weight'!BU$172</f>
        <v>0.0267303580779601</v>
      </c>
      <c r="CP73" s="66">
        <f>'signal-per-mass-dry-weight'!BV73*100/'signal-per-mass-dry-weight'!BV$172</f>
        <v>0.015328584329058</v>
      </c>
      <c r="CQ73" s="66">
        <f t="shared" si="60"/>
        <v>0.0223188573887373</v>
      </c>
      <c r="CR73" s="115">
        <f t="shared" si="61"/>
        <v>0.0136035981068149</v>
      </c>
      <c r="CS73" s="66">
        <f>'signal-per-mass-dry-weight'!BW73*100/'signal-per-mass-dry-weight'!BW$172</f>
        <v>0.0214325627116215</v>
      </c>
      <c r="CT73" s="66">
        <f>'signal-per-mass-dry-weight'!BX73*100/'signal-per-mass-dry-weight'!BX$172</f>
        <v>0.0355187879914479</v>
      </c>
      <c r="CU73" s="66">
        <f>'signal-per-mass-dry-weight'!BY73*100/'signal-per-mass-dry-weight'!BY$172</f>
        <v>0</v>
      </c>
      <c r="CV73" s="66">
        <f>'signal-per-mass-dry-weight'!BZ73*100/'signal-per-mass-dry-weight'!BZ$172</f>
        <v>0.0484232359461277</v>
      </c>
      <c r="CW73" s="66">
        <f>'signal-per-mass-dry-weight'!CA73*100/'signal-per-mass-dry-weight'!CA$172</f>
        <v>0.0106851930184921</v>
      </c>
      <c r="CX73" s="66">
        <f t="shared" si="62"/>
        <v>0.0232119559335378</v>
      </c>
      <c r="CY73" s="115">
        <f t="shared" si="63"/>
        <v>0.0192739959712775</v>
      </c>
      <c r="CZ73" s="66">
        <f>'signal-per-mass-dry-weight'!CB73*100/'signal-per-mass-dry-weight'!CB$172</f>
        <v>0.0281434251415795</v>
      </c>
      <c r="DA73" s="66">
        <f>'signal-per-mass-dry-weight'!CC73*100/'signal-per-mass-dry-weight'!CC$172</f>
        <v>0.00428117467317649</v>
      </c>
      <c r="DB73" s="66">
        <f>'signal-per-mass-dry-weight'!CD73*100/'signal-per-mass-dry-weight'!CD$172</f>
        <v>0.0116140480992461</v>
      </c>
      <c r="DC73" s="66">
        <f>'signal-per-mass-dry-weight'!CE73*100/'signal-per-mass-dry-weight'!CE$172</f>
        <v>0.0047901270804433</v>
      </c>
      <c r="DD73" s="66">
        <f>'signal-per-mass-dry-weight'!CF73*100/'signal-per-mass-dry-weight'!CF$172</f>
        <v>0.0153083687116589</v>
      </c>
      <c r="DE73" s="66">
        <f t="shared" si="64"/>
        <v>0.0128274287412209</v>
      </c>
      <c r="DF73" s="115">
        <f t="shared" si="65"/>
        <v>0.00974479063444846</v>
      </c>
      <c r="DG73" s="66">
        <f>'signal-per-mass-dry-weight'!CG73*100/'signal-per-mass-dry-weight'!CG$172</f>
        <v>0.0123555914163224</v>
      </c>
      <c r="DH73" s="66">
        <f>'signal-per-mass-dry-weight'!CH73*100/'signal-per-mass-dry-weight'!CH$172</f>
        <v>0</v>
      </c>
      <c r="DI73" s="66">
        <f>'signal-per-mass-dry-weight'!CI73*100/'signal-per-mass-dry-weight'!CI$172</f>
        <v>0.0263604746180127</v>
      </c>
      <c r="DJ73" s="66">
        <f>'signal-per-mass-dry-weight'!CJ73*100/'signal-per-mass-dry-weight'!CJ$172</f>
        <v>0.0479234026064158</v>
      </c>
      <c r="DK73" s="66">
        <f>'signal-per-mass-dry-weight'!CK73*100/'signal-per-mass-dry-weight'!CK$172</f>
        <v>0.0330416309023524</v>
      </c>
      <c r="DL73" s="66">
        <f t="shared" si="66"/>
        <v>0.0239362199086207</v>
      </c>
      <c r="DM73" s="115">
        <f t="shared" si="67"/>
        <v>0.0185150211573513</v>
      </c>
      <c r="DN73" s="66">
        <f>'signal-per-mass-dry-weight'!CL73*100/'signal-per-mass-dry-weight'!CL$172</f>
        <v>0.0379221134439557</v>
      </c>
      <c r="DO73" s="66">
        <f>'signal-per-mass-dry-weight'!CM73*100/'signal-per-mass-dry-weight'!CM$172</f>
        <v>0.0751328709844228</v>
      </c>
      <c r="DP73" s="66">
        <f>'signal-per-mass-dry-weight'!CN73*100/'signal-per-mass-dry-weight'!CN$172</f>
        <v>0.0494965221546271</v>
      </c>
      <c r="DQ73" s="66">
        <f>'signal-per-mass-dry-weight'!CO73*100/'signal-per-mass-dry-weight'!CO$172</f>
        <v>0.0790228718552595</v>
      </c>
      <c r="DR73" s="66">
        <f>'signal-per-mass-dry-weight'!CP73*100/'signal-per-mass-dry-weight'!CP$172</f>
        <v>0.0530706155559762</v>
      </c>
      <c r="DS73" s="66">
        <f t="shared" si="68"/>
        <v>0.0589289987988483</v>
      </c>
      <c r="DT73" s="115">
        <f t="shared" si="69"/>
        <v>0.0175421685545954</v>
      </c>
      <c r="DU73" s="66">
        <f>'signal-per-mass-dry-weight'!CQ73*100/'signal-per-mass-dry-weight'!CQ$172</f>
        <v>0.0145320534499115</v>
      </c>
      <c r="DV73" s="66">
        <f>'signal-per-mass-dry-weight'!CR73*100/'signal-per-mass-dry-weight'!CR$172</f>
        <v>0.00641941756710752</v>
      </c>
      <c r="DW73" s="66">
        <f>'signal-per-mass-dry-weight'!CS73*100/'signal-per-mass-dry-weight'!CS$172</f>
        <v>0.0223550474106009</v>
      </c>
      <c r="DX73" s="66">
        <f>'signal-per-mass-dry-weight'!CT73*100/'signal-per-mass-dry-weight'!CT$172</f>
        <v>0.00667100065094611</v>
      </c>
      <c r="DY73" s="66">
        <f>'signal-per-mass-dry-weight'!CU73*100/'signal-per-mass-dry-weight'!CU$172</f>
        <v>0</v>
      </c>
      <c r="DZ73" s="66">
        <f t="shared" si="70"/>
        <v>0.0099955038157132</v>
      </c>
      <c r="EA73" s="115">
        <f t="shared" si="71"/>
        <v>0.00861814091230562</v>
      </c>
      <c r="EB73" s="66">
        <f>'signal-per-mass-dry-weight'!CV73*100/'signal-per-mass-dry-weight'!CV$172</f>
        <v>0.0728782671646397</v>
      </c>
      <c r="EC73" s="66">
        <f>'signal-per-mass-dry-weight'!CW73*100/'signal-per-mass-dry-weight'!CW$172</f>
        <v>0.0358791270617062</v>
      </c>
      <c r="ED73" s="66">
        <f>'signal-per-mass-dry-weight'!CX73*100/'signal-per-mass-dry-weight'!CX$172</f>
        <v>0.0302234810195681</v>
      </c>
      <c r="EE73" s="66">
        <f>'signal-per-mass-dry-weight'!CY73*100/'signal-per-mass-dry-weight'!CY$172</f>
        <v>0.0134115302544028</v>
      </c>
      <c r="EF73" s="66">
        <f>'signal-per-mass-dry-weight'!CZ73*100/'signal-per-mass-dry-weight'!CZ$172</f>
        <v>0.0349262627913554</v>
      </c>
      <c r="EG73" s="66">
        <f t="shared" si="72"/>
        <v>0.0374637336583344</v>
      </c>
      <c r="EH73" s="115">
        <f t="shared" si="73"/>
        <v>0.0217604495977985</v>
      </c>
    </row>
    <row r="74" spans="1:138">
      <c r="A74">
        <f>'imported data from Web Calc'!A79</f>
        <v>756.5</v>
      </c>
      <c r="B74" t="str">
        <f>'imported data from Web Calc'!B79</f>
        <v>C42H78O8PN</v>
      </c>
      <c r="C74" s="61" t="str">
        <f>'imported data from Web Calc'!C79</f>
        <v>PC(34:3)</v>
      </c>
      <c r="D74" s="96"/>
      <c r="E74" s="96"/>
      <c r="F74" s="96"/>
      <c r="G74" s="66">
        <f>'signal-per-mass-dry-weight'!G74*100/'signal-per-mass-dry-weight'!G$172</f>
        <v>3.25104273934751</v>
      </c>
      <c r="H74" s="66">
        <f>'signal-per-mass-dry-weight'!H74*100/'signal-per-mass-dry-weight'!H$172</f>
        <v>2.93440131183567</v>
      </c>
      <c r="I74" s="66">
        <f>'signal-per-mass-dry-weight'!I74*100/'signal-per-mass-dry-weight'!I$172</f>
        <v>3.11383061650444</v>
      </c>
      <c r="J74" s="66">
        <f>'signal-per-mass-dry-weight'!J74*100/'signal-per-mass-dry-weight'!J$172</f>
        <v>2.91115411277058</v>
      </c>
      <c r="K74" s="66">
        <f>'signal-per-mass-dry-weight'!K74*100/'signal-per-mass-dry-weight'!K$172</f>
        <v>2.9696340126788</v>
      </c>
      <c r="L74" s="66">
        <f>'signal-per-mass-dry-weight'!L74*100/'signal-per-mass-dry-weight'!L$172</f>
        <v>2.96547845986981</v>
      </c>
      <c r="M74" s="66">
        <f>'signal-per-mass-dry-weight'!M74*100/'signal-per-mass-dry-weight'!M$172</f>
        <v>3.17784999416583</v>
      </c>
      <c r="N74" s="66">
        <f>'signal-per-mass-dry-weight'!N74*100/'signal-per-mass-dry-weight'!N$172</f>
        <v>2.82992636332554</v>
      </c>
      <c r="O74" s="66">
        <f>'signal-per-mass-dry-weight'!O74*100/'signal-per-mass-dry-weight'!O$172</f>
        <v>3.11763659173717</v>
      </c>
      <c r="P74" s="66">
        <f>'signal-per-mass-dry-weight'!P74*100/'signal-per-mass-dry-weight'!P$172</f>
        <v>3.15965239648291</v>
      </c>
      <c r="Q74" s="66">
        <f t="shared" si="37"/>
        <v>3.04306065987183</v>
      </c>
      <c r="R74" s="115">
        <f t="shared" si="38"/>
        <v>0.138094649171045</v>
      </c>
      <c r="S74" s="66">
        <f t="shared" si="39"/>
        <v>0.0453801828507951</v>
      </c>
      <c r="T74" s="66">
        <f>'signal-per-mass-dry-weight'!T74*100/'signal-per-mass-dry-weight'!T$172</f>
        <v>2.88325628820027</v>
      </c>
      <c r="U74" s="66">
        <f>'signal-per-mass-dry-weight'!U74*100/'signal-per-mass-dry-weight'!U$172</f>
        <v>3.85132361330931</v>
      </c>
      <c r="V74" s="66">
        <f>'signal-per-mass-dry-weight'!V74*100/'signal-per-mass-dry-weight'!V$172</f>
        <v>3.50294144764823</v>
      </c>
      <c r="W74" s="66">
        <f>'signal-per-mass-dry-weight'!W74*100/'signal-per-mass-dry-weight'!W$172</f>
        <v>4.0246358103897</v>
      </c>
      <c r="X74" s="66">
        <f>'signal-per-mass-dry-weight'!X74*100/'signal-per-mass-dry-weight'!X$172</f>
        <v>3.71167175102581</v>
      </c>
      <c r="Y74" s="66">
        <f t="shared" si="40"/>
        <v>3.59476578211466</v>
      </c>
      <c r="Z74" s="115">
        <f t="shared" si="41"/>
        <v>0.441292033650642</v>
      </c>
      <c r="AA74" s="66">
        <f>'signal-per-mass-dry-weight'!Y74*100/'signal-per-mass-dry-weight'!Y$172</f>
        <v>2.55245514987908</v>
      </c>
      <c r="AB74" s="66">
        <f>'signal-per-mass-dry-weight'!Z74*100/'signal-per-mass-dry-weight'!Z$172</f>
        <v>2.09283888185281</v>
      </c>
      <c r="AC74" s="66">
        <f>'signal-per-mass-dry-weight'!AA74*100/'signal-per-mass-dry-weight'!AA$172</f>
        <v>2.293483300476</v>
      </c>
      <c r="AD74" s="66">
        <f>'signal-per-mass-dry-weight'!AB74*100/'signal-per-mass-dry-weight'!AB$172</f>
        <v>3.25112297330595</v>
      </c>
      <c r="AE74" s="66">
        <f>'signal-per-mass-dry-weight'!AC74*100/'signal-per-mass-dry-weight'!AC$172</f>
        <v>3.35614675055784</v>
      </c>
      <c r="AF74" s="66">
        <f t="shared" si="42"/>
        <v>2.70920941121434</v>
      </c>
      <c r="AG74" s="115">
        <f t="shared" si="43"/>
        <v>0.56778317976087</v>
      </c>
      <c r="AH74" s="66">
        <f>'signal-per-mass-dry-weight'!AD74*100/'signal-per-mass-dry-weight'!AD$172</f>
        <v>4.03667379261305</v>
      </c>
      <c r="AI74" s="66">
        <f>'signal-per-mass-dry-weight'!AE74*100/'signal-per-mass-dry-weight'!AE$172</f>
        <v>3.44444406048438</v>
      </c>
      <c r="AJ74" s="66">
        <f>'signal-per-mass-dry-weight'!AF74*100/'signal-per-mass-dry-weight'!AF$172</f>
        <v>4.05481687832565</v>
      </c>
      <c r="AK74" s="66">
        <f>'signal-per-mass-dry-weight'!AG74*100/'signal-per-mass-dry-weight'!AG$172</f>
        <v>3.44917533993594</v>
      </c>
      <c r="AL74" s="66">
        <f>'signal-per-mass-dry-weight'!AH74*100/'signal-per-mass-dry-weight'!AH$172</f>
        <v>4.60091244283255</v>
      </c>
      <c r="AM74" s="66">
        <f t="shared" si="44"/>
        <v>3.91720450283831</v>
      </c>
      <c r="AN74" s="115">
        <f t="shared" si="45"/>
        <v>0.485597662030896</v>
      </c>
      <c r="AO74" s="66">
        <f>'signal-per-mass-dry-weight'!AI74*100/'signal-per-mass-dry-weight'!AI$172</f>
        <v>5.66455832289736</v>
      </c>
      <c r="AP74" s="66">
        <f>'signal-per-mass-dry-weight'!AJ74*100/'signal-per-mass-dry-weight'!AJ$172</f>
        <v>3.67984141516852</v>
      </c>
      <c r="AQ74" s="66">
        <f>'signal-per-mass-dry-weight'!AK74*100/'signal-per-mass-dry-weight'!AK$172</f>
        <v>2.66680474812052</v>
      </c>
      <c r="AR74" s="66">
        <f>'signal-per-mass-dry-weight'!AL74*100/'signal-per-mass-dry-weight'!AL$172</f>
        <v>2.9087920496636</v>
      </c>
      <c r="AS74" s="66">
        <f>'signal-per-mass-dry-weight'!AM74*100/'signal-per-mass-dry-weight'!AM$172</f>
        <v>3.7378298075649</v>
      </c>
      <c r="AT74" s="66">
        <f t="shared" si="46"/>
        <v>3.73156526868298</v>
      </c>
      <c r="AU74" s="115">
        <f t="shared" si="47"/>
        <v>1.17790571409545</v>
      </c>
      <c r="AV74" s="66">
        <f>'signal-per-mass-dry-weight'!AN74*100/'signal-per-mass-dry-weight'!AN$172</f>
        <v>4.51808064483327</v>
      </c>
      <c r="AW74" s="66">
        <f>'signal-per-mass-dry-weight'!AO74*100/'signal-per-mass-dry-weight'!AO$172</f>
        <v>3.82245185999739</v>
      </c>
      <c r="AX74" s="66">
        <f>'signal-per-mass-dry-weight'!AP74*100/'signal-per-mass-dry-weight'!AP$172</f>
        <v>3.1969909357212</v>
      </c>
      <c r="AY74" s="66">
        <f>'signal-per-mass-dry-weight'!AQ74*100/'signal-per-mass-dry-weight'!AQ$172</f>
        <v>2.59403279754088</v>
      </c>
      <c r="AZ74" s="66">
        <f>'signal-per-mass-dry-weight'!AR74*100/'signal-per-mass-dry-weight'!AR$172</f>
        <v>2.30028025738801</v>
      </c>
      <c r="BA74" s="66">
        <f t="shared" si="48"/>
        <v>3.28636729909615</v>
      </c>
      <c r="BB74" s="115">
        <f t="shared" si="49"/>
        <v>0.903353097174941</v>
      </c>
      <c r="BC74" s="66">
        <f>'signal-per-mass-dry-weight'!AS74*100/'signal-per-mass-dry-weight'!AS$172</f>
        <v>5.00906873455053</v>
      </c>
      <c r="BD74" s="66">
        <f>'signal-per-mass-dry-weight'!AT74*100/'signal-per-mass-dry-weight'!AT$172</f>
        <v>4.74669940131244</v>
      </c>
      <c r="BE74" s="66">
        <f>'signal-per-mass-dry-weight'!AU74*100/'signal-per-mass-dry-weight'!AU$172</f>
        <v>3.26112843807288</v>
      </c>
      <c r="BF74" s="66">
        <f>'signal-per-mass-dry-weight'!AV74*100/'signal-per-mass-dry-weight'!AV$172</f>
        <v>4.63159281122084</v>
      </c>
      <c r="BG74" s="66">
        <f>'signal-per-mass-dry-weight'!AW74*100/'signal-per-mass-dry-weight'!AW$172</f>
        <v>5.09989719601762</v>
      </c>
      <c r="BH74" s="66">
        <f t="shared" si="50"/>
        <v>4.54967731623486</v>
      </c>
      <c r="BI74" s="115">
        <f t="shared" si="51"/>
        <v>0.744927589277957</v>
      </c>
      <c r="BJ74" s="66">
        <f>'signal-per-mass-dry-weight'!AX74*100/'signal-per-mass-dry-weight'!AX$172</f>
        <v>4.9815586078064</v>
      </c>
      <c r="BK74" s="66">
        <f>'signal-per-mass-dry-weight'!AY74*100/'signal-per-mass-dry-weight'!AY$172</f>
        <v>5.77794621453733</v>
      </c>
      <c r="BL74" s="66">
        <f>'signal-per-mass-dry-weight'!AZ74*100/'signal-per-mass-dry-weight'!AZ$172</f>
        <v>6.61201650849135</v>
      </c>
      <c r="BM74" s="66">
        <f>'signal-per-mass-dry-weight'!BA74*100/'signal-per-mass-dry-weight'!BA$172</f>
        <v>5.1961508995858</v>
      </c>
      <c r="BN74" s="66">
        <f>'signal-per-mass-dry-weight'!BB74*100/'signal-per-mass-dry-weight'!BB$172</f>
        <v>5.45966373258072</v>
      </c>
      <c r="BO74" s="66">
        <f t="shared" si="52"/>
        <v>5.60546719260032</v>
      </c>
      <c r="BP74" s="115">
        <f t="shared" si="53"/>
        <v>0.636582857370004</v>
      </c>
      <c r="BQ74" s="66">
        <f>'signal-per-mass-dry-weight'!BC74*100/'signal-per-mass-dry-weight'!BC$172</f>
        <v>3.36761596483685</v>
      </c>
      <c r="BR74" s="66">
        <f>'signal-per-mass-dry-weight'!BD74*100/'signal-per-mass-dry-weight'!BD$172</f>
        <v>3.31620002185448</v>
      </c>
      <c r="BS74" s="66">
        <f>'signal-per-mass-dry-weight'!BE74*100/'signal-per-mass-dry-weight'!BE$172</f>
        <v>3.38506289048613</v>
      </c>
      <c r="BT74" s="66">
        <f>'signal-per-mass-dry-weight'!BF74*100/'signal-per-mass-dry-weight'!BF$172</f>
        <v>3.80178624092094</v>
      </c>
      <c r="BU74" s="66">
        <f>'signal-per-mass-dry-weight'!BG74*100/'signal-per-mass-dry-weight'!BG$172</f>
        <v>3.62480444666507</v>
      </c>
      <c r="BV74" s="66">
        <f t="shared" si="54"/>
        <v>3.49909391295269</v>
      </c>
      <c r="BW74" s="115">
        <f t="shared" si="55"/>
        <v>0.206860752695898</v>
      </c>
      <c r="BX74" s="66">
        <f>'signal-per-mass-dry-weight'!BH74*100/'signal-per-mass-dry-weight'!BH$172</f>
        <v>3.66633487826435</v>
      </c>
      <c r="BY74" s="66">
        <f>'signal-per-mass-dry-weight'!BI74*100/'signal-per-mass-dry-weight'!BI$172</f>
        <v>3.83287798976424</v>
      </c>
      <c r="BZ74" s="66">
        <f>'signal-per-mass-dry-weight'!BJ74*100/'signal-per-mass-dry-weight'!BJ$172</f>
        <v>4.10745031062183</v>
      </c>
      <c r="CA74" s="66">
        <f>'signal-per-mass-dry-weight'!BK74*100/'signal-per-mass-dry-weight'!BK$172</f>
        <v>3.98142210864245</v>
      </c>
      <c r="CB74" s="66">
        <f>'signal-per-mass-dry-weight'!BL74*100/'signal-per-mass-dry-weight'!BL$172</f>
        <v>4.3161653206615</v>
      </c>
      <c r="CC74" s="66">
        <f t="shared" si="56"/>
        <v>3.98085012159087</v>
      </c>
      <c r="CD74" s="115">
        <f t="shared" si="57"/>
        <v>0.249639644208255</v>
      </c>
      <c r="CE74" s="121">
        <f>'signal-per-mass-dry-weight'!BM74*100/'signal-per-mass-dry-weight'!BM$172</f>
        <v>1.48874920620939</v>
      </c>
      <c r="CF74" s="66">
        <f>'signal-per-mass-dry-weight'!BN74*100/'signal-per-mass-dry-weight'!BN$172</f>
        <v>2.18044221001076</v>
      </c>
      <c r="CG74" s="66">
        <f>'signal-per-mass-dry-weight'!BO74*100/'signal-per-mass-dry-weight'!BO$172</f>
        <v>2.35794293861021</v>
      </c>
      <c r="CH74" s="66">
        <f>'signal-per-mass-dry-weight'!BP74*100/'signal-per-mass-dry-weight'!BP$172</f>
        <v>2.11599582167367</v>
      </c>
      <c r="CI74" s="66">
        <f>'signal-per-mass-dry-weight'!BQ74*100/'signal-per-mass-dry-weight'!BQ$172</f>
        <v>2.30454663075628</v>
      </c>
      <c r="CJ74" s="66">
        <f t="shared" si="58"/>
        <v>2.08953536145206</v>
      </c>
      <c r="CK74" s="115">
        <f t="shared" si="59"/>
        <v>0.349349641764882</v>
      </c>
      <c r="CL74" s="66">
        <f>'signal-per-mass-dry-weight'!BR74*100/'signal-per-mass-dry-weight'!BR$172</f>
        <v>1.73831915376758</v>
      </c>
      <c r="CM74" s="66">
        <f>'signal-per-mass-dry-weight'!BS74*100/'signal-per-mass-dry-weight'!BS$172</f>
        <v>1.85994399372782</v>
      </c>
      <c r="CN74" s="66">
        <f>'signal-per-mass-dry-weight'!BT74*100/'signal-per-mass-dry-weight'!BT$172</f>
        <v>1.17294503021329</v>
      </c>
      <c r="CO74" s="66">
        <f>'signal-per-mass-dry-weight'!BU74*100/'signal-per-mass-dry-weight'!BU$172</f>
        <v>1.54539655916435</v>
      </c>
      <c r="CP74" s="66">
        <f>'signal-per-mass-dry-weight'!BV74*100/'signal-per-mass-dry-weight'!BV$172</f>
        <v>1.45979218093729</v>
      </c>
      <c r="CQ74" s="66">
        <f t="shared" si="60"/>
        <v>1.55527938356207</v>
      </c>
      <c r="CR74" s="115">
        <f t="shared" si="61"/>
        <v>0.265386094209055</v>
      </c>
      <c r="CS74" s="66">
        <f>'signal-per-mass-dry-weight'!BW74*100/'signal-per-mass-dry-weight'!BW$172</f>
        <v>1.52042599876243</v>
      </c>
      <c r="CT74" s="66">
        <f>'signal-per-mass-dry-weight'!BX74*100/'signal-per-mass-dry-weight'!BX$172</f>
        <v>2.07826696559372</v>
      </c>
      <c r="CU74" s="66">
        <f>'signal-per-mass-dry-weight'!BY74*100/'signal-per-mass-dry-weight'!BY$172</f>
        <v>1.78813449264708</v>
      </c>
      <c r="CV74" s="66">
        <f>'signal-per-mass-dry-weight'!BZ74*100/'signal-per-mass-dry-weight'!BZ$172</f>
        <v>2.49027496133858</v>
      </c>
      <c r="CW74" s="66">
        <f>'signal-per-mass-dry-weight'!CA74*100/'signal-per-mass-dry-weight'!CA$172</f>
        <v>2.34753690616272</v>
      </c>
      <c r="CX74" s="66">
        <f t="shared" si="62"/>
        <v>2.04492786490091</v>
      </c>
      <c r="CY74" s="115">
        <f t="shared" si="63"/>
        <v>0.397511888944878</v>
      </c>
      <c r="CZ74" s="66">
        <f>'signal-per-mass-dry-weight'!CB74*100/'signal-per-mass-dry-weight'!CB$172</f>
        <v>2.34434731429357</v>
      </c>
      <c r="DA74" s="66">
        <f>'signal-per-mass-dry-weight'!CC74*100/'signal-per-mass-dry-weight'!CC$172</f>
        <v>1.21885042945335</v>
      </c>
      <c r="DB74" s="66">
        <f>'signal-per-mass-dry-weight'!CD74*100/'signal-per-mass-dry-weight'!CD$172</f>
        <v>1.50150285176421</v>
      </c>
      <c r="DC74" s="66">
        <f>'signal-per-mass-dry-weight'!CE74*100/'signal-per-mass-dry-weight'!CE$172</f>
        <v>1.26794663819334</v>
      </c>
      <c r="DD74" s="66">
        <f>'signal-per-mass-dry-weight'!CF74*100/'signal-per-mass-dry-weight'!CF$172</f>
        <v>1.28539269282229</v>
      </c>
      <c r="DE74" s="66">
        <f t="shared" si="64"/>
        <v>1.52360798530535</v>
      </c>
      <c r="DF74" s="115">
        <f t="shared" si="65"/>
        <v>0.471457341894713</v>
      </c>
      <c r="DG74" s="66">
        <f>'signal-per-mass-dry-weight'!CG74*100/'signal-per-mass-dry-weight'!CG$172</f>
        <v>1.75264064240533</v>
      </c>
      <c r="DH74" s="66">
        <f>'signal-per-mass-dry-weight'!CH74*100/'signal-per-mass-dry-weight'!CH$172</f>
        <v>1.78617720536145</v>
      </c>
      <c r="DI74" s="66">
        <f>'signal-per-mass-dry-weight'!CI74*100/'signal-per-mass-dry-weight'!CI$172</f>
        <v>1.30292636816486</v>
      </c>
      <c r="DJ74" s="66">
        <f>'signal-per-mass-dry-weight'!CJ74*100/'signal-per-mass-dry-weight'!CJ$172</f>
        <v>2.68291182258251</v>
      </c>
      <c r="DK74" s="66">
        <f>'signal-per-mass-dry-weight'!CK74*100/'signal-per-mass-dry-weight'!CK$172</f>
        <v>1.66010594119391</v>
      </c>
      <c r="DL74" s="66">
        <f t="shared" si="66"/>
        <v>1.83695239594161</v>
      </c>
      <c r="DM74" s="115">
        <f t="shared" si="67"/>
        <v>0.510341162896269</v>
      </c>
      <c r="DN74" s="66">
        <f>'signal-per-mass-dry-weight'!CL74*100/'signal-per-mass-dry-weight'!CL$172</f>
        <v>2.02254598202277</v>
      </c>
      <c r="DO74" s="66">
        <f>'signal-per-mass-dry-weight'!CM74*100/'signal-per-mass-dry-weight'!CM$172</f>
        <v>3.48466255625753</v>
      </c>
      <c r="DP74" s="66">
        <f>'signal-per-mass-dry-weight'!CN74*100/'signal-per-mass-dry-weight'!CN$172</f>
        <v>2.39944997542159</v>
      </c>
      <c r="DQ74" s="66">
        <f>'signal-per-mass-dry-weight'!CO74*100/'signal-per-mass-dry-weight'!CO$172</f>
        <v>2.9538749499496</v>
      </c>
      <c r="DR74" s="66">
        <f>'signal-per-mass-dry-weight'!CP74*100/'signal-per-mass-dry-weight'!CP$172</f>
        <v>2.78148992863933</v>
      </c>
      <c r="DS74" s="66">
        <f t="shared" si="68"/>
        <v>2.72840467845816</v>
      </c>
      <c r="DT74" s="115">
        <f t="shared" si="69"/>
        <v>0.554983909863651</v>
      </c>
      <c r="DU74" s="66">
        <f>'signal-per-mass-dry-weight'!CQ74*100/'signal-per-mass-dry-weight'!CQ$172</f>
        <v>1.50448273359298</v>
      </c>
      <c r="DV74" s="66">
        <f>'signal-per-mass-dry-weight'!CR74*100/'signal-per-mass-dry-weight'!CR$172</f>
        <v>1.37824895165798</v>
      </c>
      <c r="DW74" s="66">
        <f>'signal-per-mass-dry-weight'!CS74*100/'signal-per-mass-dry-weight'!CS$172</f>
        <v>1.31410420361982</v>
      </c>
      <c r="DX74" s="66">
        <f>'signal-per-mass-dry-weight'!CT74*100/'signal-per-mass-dry-weight'!CT$172</f>
        <v>1.29884382673921</v>
      </c>
      <c r="DY74" s="66">
        <f>'signal-per-mass-dry-weight'!CU74*100/'signal-per-mass-dry-weight'!CU$172</f>
        <v>1.25669120929523</v>
      </c>
      <c r="DZ74" s="66">
        <f t="shared" si="70"/>
        <v>1.35047418498105</v>
      </c>
      <c r="EA74" s="115">
        <f t="shared" si="71"/>
        <v>0.096532101751692</v>
      </c>
      <c r="EB74" s="66">
        <f>'signal-per-mass-dry-weight'!CV74*100/'signal-per-mass-dry-weight'!CV$172</f>
        <v>2.74280884841887</v>
      </c>
      <c r="EC74" s="66">
        <f>'signal-per-mass-dry-weight'!CW74*100/'signal-per-mass-dry-weight'!CW$172</f>
        <v>2.26741133393707</v>
      </c>
      <c r="ED74" s="66">
        <f>'signal-per-mass-dry-weight'!CX74*100/'signal-per-mass-dry-weight'!CX$172</f>
        <v>2.98230198960588</v>
      </c>
      <c r="EE74" s="66">
        <f>'signal-per-mass-dry-weight'!CY74*100/'signal-per-mass-dry-weight'!CY$172</f>
        <v>2.38322892620738</v>
      </c>
      <c r="EF74" s="66">
        <f>'signal-per-mass-dry-weight'!CZ74*100/'signal-per-mass-dry-weight'!CZ$172</f>
        <v>2.11097507425751</v>
      </c>
      <c r="EG74" s="66">
        <f t="shared" si="72"/>
        <v>2.49734523448534</v>
      </c>
      <c r="EH74" s="115">
        <f t="shared" si="73"/>
        <v>0.357284715336789</v>
      </c>
    </row>
    <row r="75" spans="1:138">
      <c r="A75">
        <f>'imported data from Web Calc'!A80</f>
        <v>758.6</v>
      </c>
      <c r="B75" t="str">
        <f>'imported data from Web Calc'!B80</f>
        <v>C42H80O8PN</v>
      </c>
      <c r="C75" s="61" t="str">
        <f>'imported data from Web Calc'!C80</f>
        <v>PC(34:2)</v>
      </c>
      <c r="D75" s="96"/>
      <c r="E75" s="96"/>
      <c r="F75" s="96"/>
      <c r="G75" s="66">
        <f>'signal-per-mass-dry-weight'!G75*100/'signal-per-mass-dry-weight'!G$172</f>
        <v>4.77879732231595</v>
      </c>
      <c r="H75" s="66">
        <f>'signal-per-mass-dry-weight'!H75*100/'signal-per-mass-dry-weight'!H$172</f>
        <v>4.27718446320892</v>
      </c>
      <c r="I75" s="66">
        <f>'signal-per-mass-dry-weight'!I75*100/'signal-per-mass-dry-weight'!I$172</f>
        <v>4.8410173030967</v>
      </c>
      <c r="J75" s="66">
        <f>'signal-per-mass-dry-weight'!J75*100/'signal-per-mass-dry-weight'!J$172</f>
        <v>4.41420710600342</v>
      </c>
      <c r="K75" s="66">
        <f>'signal-per-mass-dry-weight'!K75*100/'signal-per-mass-dry-weight'!K$172</f>
        <v>4.66389711107587</v>
      </c>
      <c r="L75" s="66">
        <f>'signal-per-mass-dry-weight'!L75*100/'signal-per-mass-dry-weight'!L$172</f>
        <v>4.61588580044087</v>
      </c>
      <c r="M75" s="66">
        <f>'signal-per-mass-dry-weight'!M75*100/'signal-per-mass-dry-weight'!M$172</f>
        <v>4.57274937558105</v>
      </c>
      <c r="N75" s="66">
        <f>'signal-per-mass-dry-weight'!N75*100/'signal-per-mass-dry-weight'!N$172</f>
        <v>4.36942330294728</v>
      </c>
      <c r="O75" s="66">
        <f>'signal-per-mass-dry-weight'!O75*100/'signal-per-mass-dry-weight'!O$172</f>
        <v>4.77014662006327</v>
      </c>
      <c r="P75" s="66">
        <f>'signal-per-mass-dry-weight'!P75*100/'signal-per-mass-dry-weight'!P$172</f>
        <v>4.33909461792292</v>
      </c>
      <c r="Q75" s="66">
        <f t="shared" si="37"/>
        <v>4.56424030226562</v>
      </c>
      <c r="R75" s="115">
        <f t="shared" si="38"/>
        <v>0.20310479868021</v>
      </c>
      <c r="S75" s="66">
        <f t="shared" si="39"/>
        <v>0.0444991466771352</v>
      </c>
      <c r="T75" s="66">
        <f>'signal-per-mass-dry-weight'!T75*100/'signal-per-mass-dry-weight'!T$172</f>
        <v>4.93470278905608</v>
      </c>
      <c r="U75" s="66">
        <f>'signal-per-mass-dry-weight'!U75*100/'signal-per-mass-dry-weight'!U$172</f>
        <v>6.91618229897138</v>
      </c>
      <c r="V75" s="66">
        <f>'signal-per-mass-dry-weight'!V75*100/'signal-per-mass-dry-weight'!V$172</f>
        <v>6.21057851581225</v>
      </c>
      <c r="W75" s="66">
        <f>'signal-per-mass-dry-weight'!W75*100/'signal-per-mass-dry-weight'!W$172</f>
        <v>6.63598647544104</v>
      </c>
      <c r="X75" s="66">
        <f>'signal-per-mass-dry-weight'!X75*100/'signal-per-mass-dry-weight'!X$172</f>
        <v>5.45133876166824</v>
      </c>
      <c r="Y75" s="66">
        <f t="shared" si="40"/>
        <v>6.0297577681898</v>
      </c>
      <c r="Z75" s="115">
        <f t="shared" si="41"/>
        <v>0.824571372209307</v>
      </c>
      <c r="AA75" s="66">
        <f>'signal-per-mass-dry-weight'!Y75*100/'signal-per-mass-dry-weight'!Y$172</f>
        <v>4.13052151879641</v>
      </c>
      <c r="AB75" s="66">
        <f>'signal-per-mass-dry-weight'!Z75*100/'signal-per-mass-dry-weight'!Z$172</f>
        <v>3.80250111343022</v>
      </c>
      <c r="AC75" s="66">
        <f>'signal-per-mass-dry-weight'!AA75*100/'signal-per-mass-dry-weight'!AA$172</f>
        <v>4.31051363055994</v>
      </c>
      <c r="AD75" s="66">
        <f>'signal-per-mass-dry-weight'!AB75*100/'signal-per-mass-dry-weight'!AB$172</f>
        <v>5.54695772565808</v>
      </c>
      <c r="AE75" s="66">
        <f>'signal-per-mass-dry-weight'!AC75*100/'signal-per-mass-dry-weight'!AC$172</f>
        <v>6.29944066953326</v>
      </c>
      <c r="AF75" s="66">
        <f t="shared" si="42"/>
        <v>4.81798693159558</v>
      </c>
      <c r="AG75" s="115">
        <f t="shared" si="43"/>
        <v>1.05918044829478</v>
      </c>
      <c r="AH75" s="66">
        <f>'signal-per-mass-dry-weight'!AD75*100/'signal-per-mass-dry-weight'!AD$172</f>
        <v>4.75669989557265</v>
      </c>
      <c r="AI75" s="66">
        <f>'signal-per-mass-dry-weight'!AE75*100/'signal-per-mass-dry-weight'!AE$172</f>
        <v>3.80716152487504</v>
      </c>
      <c r="AJ75" s="66">
        <f>'signal-per-mass-dry-weight'!AF75*100/'signal-per-mass-dry-weight'!AF$172</f>
        <v>6.22572951195231</v>
      </c>
      <c r="AK75" s="66">
        <f>'signal-per-mass-dry-weight'!AG75*100/'signal-per-mass-dry-weight'!AG$172</f>
        <v>6.22785574023498</v>
      </c>
      <c r="AL75" s="66">
        <f>'signal-per-mass-dry-weight'!AH75*100/'signal-per-mass-dry-weight'!AH$172</f>
        <v>6.68520629593455</v>
      </c>
      <c r="AM75" s="66">
        <f t="shared" si="44"/>
        <v>5.54053059371391</v>
      </c>
      <c r="AN75" s="115">
        <f t="shared" si="45"/>
        <v>1.21152329424629</v>
      </c>
      <c r="AO75" s="66">
        <f>'signal-per-mass-dry-weight'!AI75*100/'signal-per-mass-dry-weight'!AI$172</f>
        <v>5.73137486930113</v>
      </c>
      <c r="AP75" s="66">
        <f>'signal-per-mass-dry-weight'!AJ75*100/'signal-per-mass-dry-weight'!AJ$172</f>
        <v>4.33447560028844</v>
      </c>
      <c r="AQ75" s="66">
        <f>'signal-per-mass-dry-weight'!AK75*100/'signal-per-mass-dry-weight'!AK$172</f>
        <v>3.59895417510587</v>
      </c>
      <c r="AR75" s="66">
        <f>'signal-per-mass-dry-weight'!AL75*100/'signal-per-mass-dry-weight'!AL$172</f>
        <v>4.29122678415203</v>
      </c>
      <c r="AS75" s="66">
        <f>'signal-per-mass-dry-weight'!AM75*100/'signal-per-mass-dry-weight'!AM$172</f>
        <v>4.438970730473</v>
      </c>
      <c r="AT75" s="66">
        <f t="shared" si="46"/>
        <v>4.47900043186409</v>
      </c>
      <c r="AU75" s="115">
        <f t="shared" si="47"/>
        <v>0.774705087806068</v>
      </c>
      <c r="AV75" s="66">
        <f>'signal-per-mass-dry-weight'!AN75*100/'signal-per-mass-dry-weight'!AN$172</f>
        <v>5.87078771499284</v>
      </c>
      <c r="AW75" s="66">
        <f>'signal-per-mass-dry-weight'!AO75*100/'signal-per-mass-dry-weight'!AO$172</f>
        <v>4.37108471691165</v>
      </c>
      <c r="AX75" s="66">
        <f>'signal-per-mass-dry-weight'!AP75*100/'signal-per-mass-dry-weight'!AP$172</f>
        <v>4.32605648197256</v>
      </c>
      <c r="AY75" s="66">
        <f>'signal-per-mass-dry-weight'!AQ75*100/'signal-per-mass-dry-weight'!AQ$172</f>
        <v>3.99932741088994</v>
      </c>
      <c r="AZ75" s="66">
        <f>'signal-per-mass-dry-weight'!AR75*100/'signal-per-mass-dry-weight'!AR$172</f>
        <v>3.2852603196672</v>
      </c>
      <c r="BA75" s="66">
        <f t="shared" si="48"/>
        <v>4.37050332888684</v>
      </c>
      <c r="BB75" s="115">
        <f t="shared" si="49"/>
        <v>0.944504241727774</v>
      </c>
      <c r="BC75" s="66">
        <f>'signal-per-mass-dry-weight'!AS75*100/'signal-per-mass-dry-weight'!AS$172</f>
        <v>6.77211449733038</v>
      </c>
      <c r="BD75" s="66">
        <f>'signal-per-mass-dry-weight'!AT75*100/'signal-per-mass-dry-weight'!AT$172</f>
        <v>6.74855694463765</v>
      </c>
      <c r="BE75" s="66">
        <f>'signal-per-mass-dry-weight'!AU75*100/'signal-per-mass-dry-weight'!AU$172</f>
        <v>4.61983169315554</v>
      </c>
      <c r="BF75" s="66">
        <f>'signal-per-mass-dry-weight'!AV75*100/'signal-per-mass-dry-weight'!AV$172</f>
        <v>4.57460254756678</v>
      </c>
      <c r="BG75" s="66">
        <f>'signal-per-mass-dry-weight'!AW75*100/'signal-per-mass-dry-weight'!AW$172</f>
        <v>7.32735604952893</v>
      </c>
      <c r="BH75" s="66">
        <f t="shared" si="50"/>
        <v>6.00849234644386</v>
      </c>
      <c r="BI75" s="115">
        <f t="shared" si="51"/>
        <v>1.30906782019253</v>
      </c>
      <c r="BJ75" s="66">
        <f>'signal-per-mass-dry-weight'!AX75*100/'signal-per-mass-dry-weight'!AX$172</f>
        <v>6.57835323395278</v>
      </c>
      <c r="BK75" s="66">
        <f>'signal-per-mass-dry-weight'!AY75*100/'signal-per-mass-dry-weight'!AY$172</f>
        <v>6.28036488933284</v>
      </c>
      <c r="BL75" s="66">
        <f>'signal-per-mass-dry-weight'!AZ75*100/'signal-per-mass-dry-weight'!AZ$172</f>
        <v>8.72182321225858</v>
      </c>
      <c r="BM75" s="66">
        <f>'signal-per-mass-dry-weight'!BA75*100/'signal-per-mass-dry-weight'!BA$172</f>
        <v>6.33862650572583</v>
      </c>
      <c r="BN75" s="66">
        <f>'signal-per-mass-dry-weight'!BB75*100/'signal-per-mass-dry-weight'!BB$172</f>
        <v>7.1598231111173</v>
      </c>
      <c r="BO75" s="66">
        <f t="shared" si="52"/>
        <v>7.01579819047746</v>
      </c>
      <c r="BP75" s="115">
        <f t="shared" si="53"/>
        <v>1.01514115690373</v>
      </c>
      <c r="BQ75" s="66">
        <f>'signal-per-mass-dry-weight'!BC75*100/'signal-per-mass-dry-weight'!BC$172</f>
        <v>4.49473206148014</v>
      </c>
      <c r="BR75" s="66">
        <f>'signal-per-mass-dry-weight'!BD75*100/'signal-per-mass-dry-weight'!BD$172</f>
        <v>4.76020937646055</v>
      </c>
      <c r="BS75" s="66">
        <f>'signal-per-mass-dry-weight'!BE75*100/'signal-per-mass-dry-weight'!BE$172</f>
        <v>4.63907645650947</v>
      </c>
      <c r="BT75" s="66">
        <f>'signal-per-mass-dry-weight'!BF75*100/'signal-per-mass-dry-weight'!BF$172</f>
        <v>5.44032208072612</v>
      </c>
      <c r="BU75" s="66">
        <f>'signal-per-mass-dry-weight'!BG75*100/'signal-per-mass-dry-weight'!BG$172</f>
        <v>4.60499773860402</v>
      </c>
      <c r="BV75" s="66">
        <f t="shared" si="54"/>
        <v>4.78786754275606</v>
      </c>
      <c r="BW75" s="115">
        <f t="shared" si="55"/>
        <v>0.376819075048113</v>
      </c>
      <c r="BX75" s="66">
        <f>'signal-per-mass-dry-weight'!BH75*100/'signal-per-mass-dry-weight'!BH$172</f>
        <v>5.05096863318599</v>
      </c>
      <c r="BY75" s="66">
        <f>'signal-per-mass-dry-weight'!BI75*100/'signal-per-mass-dry-weight'!BI$172</f>
        <v>4.98567179749299</v>
      </c>
      <c r="BZ75" s="66">
        <f>'signal-per-mass-dry-weight'!BJ75*100/'signal-per-mass-dry-weight'!BJ$172</f>
        <v>6.02691548442645</v>
      </c>
      <c r="CA75" s="66">
        <f>'signal-per-mass-dry-weight'!BK75*100/'signal-per-mass-dry-weight'!BK$172</f>
        <v>5.98860952813647</v>
      </c>
      <c r="CB75" s="66">
        <f>'signal-per-mass-dry-weight'!BL75*100/'signal-per-mass-dry-weight'!BL$172</f>
        <v>6.73065540389474</v>
      </c>
      <c r="CC75" s="66">
        <f t="shared" si="56"/>
        <v>5.75656416942733</v>
      </c>
      <c r="CD75" s="115">
        <f t="shared" si="57"/>
        <v>0.736194390931624</v>
      </c>
      <c r="CE75" s="121">
        <f>'signal-per-mass-dry-weight'!BM75*100/'signal-per-mass-dry-weight'!BM$172</f>
        <v>2.42133989682173</v>
      </c>
      <c r="CF75" s="66">
        <f>'signal-per-mass-dry-weight'!BN75*100/'signal-per-mass-dry-weight'!BN$172</f>
        <v>3.23672744940034</v>
      </c>
      <c r="CG75" s="66">
        <f>'signal-per-mass-dry-weight'!BO75*100/'signal-per-mass-dry-weight'!BO$172</f>
        <v>3.66676203326551</v>
      </c>
      <c r="CH75" s="66">
        <f>'signal-per-mass-dry-weight'!BP75*100/'signal-per-mass-dry-weight'!BP$172</f>
        <v>3.9630922561371</v>
      </c>
      <c r="CI75" s="66">
        <f>'signal-per-mass-dry-weight'!BQ75*100/'signal-per-mass-dry-weight'!BQ$172</f>
        <v>3.64293087704511</v>
      </c>
      <c r="CJ75" s="66">
        <f t="shared" si="58"/>
        <v>3.38617050253396</v>
      </c>
      <c r="CK75" s="115">
        <f t="shared" si="59"/>
        <v>0.598065115741342</v>
      </c>
      <c r="CL75" s="66">
        <f>'signal-per-mass-dry-weight'!BR75*100/'signal-per-mass-dry-weight'!BR$172</f>
        <v>4.06238001962138</v>
      </c>
      <c r="CM75" s="66">
        <f>'signal-per-mass-dry-weight'!BS75*100/'signal-per-mass-dry-weight'!BS$172</f>
        <v>4.19712988867256</v>
      </c>
      <c r="CN75" s="66">
        <f>'signal-per-mass-dry-weight'!BT75*100/'signal-per-mass-dry-weight'!BT$172</f>
        <v>2.28251281604477</v>
      </c>
      <c r="CO75" s="66">
        <f>'signal-per-mass-dry-weight'!BU75*100/'signal-per-mass-dry-weight'!BU$172</f>
        <v>2.71809555427028</v>
      </c>
      <c r="CP75" s="66">
        <f>'signal-per-mass-dry-weight'!BV75*100/'signal-per-mass-dry-weight'!BV$172</f>
        <v>2.85009477958284</v>
      </c>
      <c r="CQ75" s="66">
        <f t="shared" si="60"/>
        <v>3.22204261163837</v>
      </c>
      <c r="CR75" s="115">
        <f t="shared" si="61"/>
        <v>0.856152179857422</v>
      </c>
      <c r="CS75" s="66">
        <f>'signal-per-mass-dry-weight'!BW75*100/'signal-per-mass-dry-weight'!BW$172</f>
        <v>2.4981795096666</v>
      </c>
      <c r="CT75" s="66">
        <f>'signal-per-mass-dry-weight'!BX75*100/'signal-per-mass-dry-weight'!BX$172</f>
        <v>3.11687811327306</v>
      </c>
      <c r="CU75" s="66">
        <f>'signal-per-mass-dry-weight'!BY75*100/'signal-per-mass-dry-weight'!BY$172</f>
        <v>2.88207500559693</v>
      </c>
      <c r="CV75" s="66">
        <f>'signal-per-mass-dry-weight'!BZ75*100/'signal-per-mass-dry-weight'!BZ$172</f>
        <v>5.25964384622121</v>
      </c>
      <c r="CW75" s="66">
        <f>'signal-per-mass-dry-weight'!CA75*100/'signal-per-mass-dry-weight'!CA$172</f>
        <v>4.40016248501505</v>
      </c>
      <c r="CX75" s="66">
        <f t="shared" si="62"/>
        <v>3.63138779195457</v>
      </c>
      <c r="CY75" s="115">
        <f t="shared" si="63"/>
        <v>1.15678251837243</v>
      </c>
      <c r="CZ75" s="66">
        <f>'signal-per-mass-dry-weight'!CB75*100/'signal-per-mass-dry-weight'!CB$172</f>
        <v>3.15769230088522</v>
      </c>
      <c r="DA75" s="66">
        <f>'signal-per-mass-dry-weight'!CC75*100/'signal-per-mass-dry-weight'!CC$172</f>
        <v>2.08407583090231</v>
      </c>
      <c r="DB75" s="66">
        <f>'signal-per-mass-dry-weight'!CD75*100/'signal-per-mass-dry-weight'!CD$172</f>
        <v>2.25854522036673</v>
      </c>
      <c r="DC75" s="66">
        <f>'signal-per-mass-dry-weight'!CE75*100/'signal-per-mass-dry-weight'!CE$172</f>
        <v>2.08274725457675</v>
      </c>
      <c r="DD75" s="66">
        <f>'signal-per-mass-dry-weight'!CF75*100/'signal-per-mass-dry-weight'!CF$172</f>
        <v>2.28570954163635</v>
      </c>
      <c r="DE75" s="66">
        <f t="shared" si="64"/>
        <v>2.37375402967347</v>
      </c>
      <c r="DF75" s="115">
        <f t="shared" si="65"/>
        <v>0.448381120443747</v>
      </c>
      <c r="DG75" s="66">
        <f>'signal-per-mass-dry-weight'!CG75*100/'signal-per-mass-dry-weight'!CG$172</f>
        <v>2.34014901425145</v>
      </c>
      <c r="DH75" s="66">
        <f>'signal-per-mass-dry-weight'!CH75*100/'signal-per-mass-dry-weight'!CH$172</f>
        <v>2.53371681803554</v>
      </c>
      <c r="DI75" s="66">
        <f>'signal-per-mass-dry-weight'!CI75*100/'signal-per-mass-dry-weight'!CI$172</f>
        <v>2.17545807802108</v>
      </c>
      <c r="DJ75" s="66">
        <f>'signal-per-mass-dry-weight'!CJ75*100/'signal-per-mass-dry-weight'!CJ$172</f>
        <v>3.66294540588372</v>
      </c>
      <c r="DK75" s="66">
        <f>'signal-per-mass-dry-weight'!CK75*100/'signal-per-mass-dry-weight'!CK$172</f>
        <v>2.54326153288393</v>
      </c>
      <c r="DL75" s="66">
        <f t="shared" si="66"/>
        <v>2.65110616981514</v>
      </c>
      <c r="DM75" s="115">
        <f t="shared" si="67"/>
        <v>0.585697196744506</v>
      </c>
      <c r="DN75" s="66">
        <f>'signal-per-mass-dry-weight'!CL75*100/'signal-per-mass-dry-weight'!CL$172</f>
        <v>3.12039116622528</v>
      </c>
      <c r="DO75" s="66">
        <f>'signal-per-mass-dry-weight'!CM75*100/'signal-per-mass-dry-weight'!CM$172</f>
        <v>5.48870666831536</v>
      </c>
      <c r="DP75" s="66">
        <f>'signal-per-mass-dry-weight'!CN75*100/'signal-per-mass-dry-weight'!CN$172</f>
        <v>3.49558581319449</v>
      </c>
      <c r="DQ75" s="66">
        <f>'signal-per-mass-dry-weight'!CO75*100/'signal-per-mass-dry-weight'!CO$172</f>
        <v>4.34520431374787</v>
      </c>
      <c r="DR75" s="66">
        <f>'signal-per-mass-dry-weight'!CP75*100/'signal-per-mass-dry-weight'!CP$172</f>
        <v>3.71376374190598</v>
      </c>
      <c r="DS75" s="66">
        <f t="shared" si="68"/>
        <v>4.0327303406778</v>
      </c>
      <c r="DT75" s="115">
        <f t="shared" si="69"/>
        <v>0.927379878241003</v>
      </c>
      <c r="DU75" s="66">
        <f>'signal-per-mass-dry-weight'!CQ75*100/'signal-per-mass-dry-weight'!CQ$172</f>
        <v>2.47833791550063</v>
      </c>
      <c r="DV75" s="66">
        <f>'signal-per-mass-dry-weight'!CR75*100/'signal-per-mass-dry-weight'!CR$172</f>
        <v>2.43167537442033</v>
      </c>
      <c r="DW75" s="66">
        <f>'signal-per-mass-dry-weight'!CS75*100/'signal-per-mass-dry-weight'!CS$172</f>
        <v>2.00748325747196</v>
      </c>
      <c r="DX75" s="66">
        <f>'signal-per-mass-dry-weight'!CT75*100/'signal-per-mass-dry-weight'!CT$172</f>
        <v>2.10003100491784</v>
      </c>
      <c r="DY75" s="66">
        <f>'signal-per-mass-dry-weight'!CU75*100/'signal-per-mass-dry-weight'!CU$172</f>
        <v>2.32926752250973</v>
      </c>
      <c r="DZ75" s="66">
        <f t="shared" si="70"/>
        <v>2.2693590149641</v>
      </c>
      <c r="EA75" s="115">
        <f t="shared" si="71"/>
        <v>0.20667528761395</v>
      </c>
      <c r="EB75" s="66">
        <f>'signal-per-mass-dry-weight'!CV75*100/'signal-per-mass-dry-weight'!CV$172</f>
        <v>4.47096414495844</v>
      </c>
      <c r="EC75" s="66">
        <f>'signal-per-mass-dry-weight'!CW75*100/'signal-per-mass-dry-weight'!CW$172</f>
        <v>4.52794583518732</v>
      </c>
      <c r="ED75" s="66">
        <f>'signal-per-mass-dry-weight'!CX75*100/'signal-per-mass-dry-weight'!CX$172</f>
        <v>4.32800248200215</v>
      </c>
      <c r="EE75" s="66">
        <f>'signal-per-mass-dry-weight'!CY75*100/'signal-per-mass-dry-weight'!CY$172</f>
        <v>2.69303527508408</v>
      </c>
      <c r="EF75" s="66">
        <f>'signal-per-mass-dry-weight'!CZ75*100/'signal-per-mass-dry-weight'!CZ$172</f>
        <v>3.11129499174992</v>
      </c>
      <c r="EG75" s="66">
        <f t="shared" si="72"/>
        <v>3.82624854579638</v>
      </c>
      <c r="EH75" s="115">
        <f t="shared" si="73"/>
        <v>0.859523880354936</v>
      </c>
    </row>
    <row r="76" spans="1:138">
      <c r="A76">
        <f>'imported data from Web Calc'!A81</f>
        <v>760.6</v>
      </c>
      <c r="B76" t="str">
        <f>'imported data from Web Calc'!B81</f>
        <v>C42H82O8PN</v>
      </c>
      <c r="C76" s="61" t="str">
        <f>'imported data from Web Calc'!C81</f>
        <v>PC(34:1)</v>
      </c>
      <c r="D76" s="96"/>
      <c r="E76" s="96"/>
      <c r="F76" s="96"/>
      <c r="G76" s="66">
        <f>'signal-per-mass-dry-weight'!G76*100/'signal-per-mass-dry-weight'!G$172</f>
        <v>3.16613147487196</v>
      </c>
      <c r="H76" s="66">
        <f>'signal-per-mass-dry-weight'!H76*100/'signal-per-mass-dry-weight'!H$172</f>
        <v>2.87583828178956</v>
      </c>
      <c r="I76" s="66">
        <f>'signal-per-mass-dry-weight'!I76*100/'signal-per-mass-dry-weight'!I$172</f>
        <v>3.04618381805884</v>
      </c>
      <c r="J76" s="66">
        <f>'signal-per-mass-dry-weight'!J76*100/'signal-per-mass-dry-weight'!J$172</f>
        <v>2.8307380814683</v>
      </c>
      <c r="K76" s="66">
        <f>'signal-per-mass-dry-weight'!K76*100/'signal-per-mass-dry-weight'!K$172</f>
        <v>3.00125287175527</v>
      </c>
      <c r="L76" s="66">
        <f>'signal-per-mass-dry-weight'!L76*100/'signal-per-mass-dry-weight'!L$172</f>
        <v>2.94404459830396</v>
      </c>
      <c r="M76" s="66">
        <f>'signal-per-mass-dry-weight'!M76*100/'signal-per-mass-dry-weight'!M$172</f>
        <v>2.92231536242675</v>
      </c>
      <c r="N76" s="66">
        <f>'signal-per-mass-dry-weight'!N76*100/'signal-per-mass-dry-weight'!N$172</f>
        <v>2.7938056714436</v>
      </c>
      <c r="O76" s="66">
        <f>'signal-per-mass-dry-weight'!O76*100/'signal-per-mass-dry-weight'!O$172</f>
        <v>3.06271791585641</v>
      </c>
      <c r="P76" s="66">
        <f>'signal-per-mass-dry-weight'!P76*100/'signal-per-mass-dry-weight'!P$172</f>
        <v>2.9809921686124</v>
      </c>
      <c r="Q76" s="66">
        <f t="shared" si="37"/>
        <v>2.96240202445871</v>
      </c>
      <c r="R76" s="115">
        <f t="shared" si="38"/>
        <v>0.113353272272195</v>
      </c>
      <c r="S76" s="66">
        <f t="shared" si="39"/>
        <v>0.0382639734027683</v>
      </c>
      <c r="T76" s="66">
        <f>'signal-per-mass-dry-weight'!T76*100/'signal-per-mass-dry-weight'!T$172</f>
        <v>2.65554639224674</v>
      </c>
      <c r="U76" s="66">
        <f>'signal-per-mass-dry-weight'!U76*100/'signal-per-mass-dry-weight'!U$172</f>
        <v>4.02624999731416</v>
      </c>
      <c r="V76" s="66">
        <f>'signal-per-mass-dry-weight'!V76*100/'signal-per-mass-dry-weight'!V$172</f>
        <v>3.40488215988767</v>
      </c>
      <c r="W76" s="66">
        <f>'signal-per-mass-dry-weight'!W76*100/'signal-per-mass-dry-weight'!W$172</f>
        <v>3.96000269658074</v>
      </c>
      <c r="X76" s="66">
        <f>'signal-per-mass-dry-weight'!X76*100/'signal-per-mass-dry-weight'!X$172</f>
        <v>3.13886881636145</v>
      </c>
      <c r="Y76" s="66">
        <f t="shared" si="40"/>
        <v>3.43711001247815</v>
      </c>
      <c r="Z76" s="115">
        <f t="shared" si="41"/>
        <v>0.574745773980442</v>
      </c>
      <c r="AA76" s="66">
        <f>'signal-per-mass-dry-weight'!Y76*100/'signal-per-mass-dry-weight'!Y$172</f>
        <v>2.80562006538146</v>
      </c>
      <c r="AB76" s="66">
        <f>'signal-per-mass-dry-weight'!Z76*100/'signal-per-mass-dry-weight'!Z$172</f>
        <v>2.10074599014834</v>
      </c>
      <c r="AC76" s="66">
        <f>'signal-per-mass-dry-weight'!AA76*100/'signal-per-mass-dry-weight'!AA$172</f>
        <v>2.43992406450541</v>
      </c>
      <c r="AD76" s="66">
        <f>'signal-per-mass-dry-weight'!AB76*100/'signal-per-mass-dry-weight'!AB$172</f>
        <v>3.30207802796301</v>
      </c>
      <c r="AE76" s="66">
        <f>'signal-per-mass-dry-weight'!AC76*100/'signal-per-mass-dry-weight'!AC$172</f>
        <v>3.42451936688171</v>
      </c>
      <c r="AF76" s="66">
        <f t="shared" si="42"/>
        <v>2.81457750297598</v>
      </c>
      <c r="AG76" s="115">
        <f t="shared" si="43"/>
        <v>0.56117882679216</v>
      </c>
      <c r="AH76" s="66">
        <f>'signal-per-mass-dry-weight'!AD76*100/'signal-per-mass-dry-weight'!AD$172</f>
        <v>3.03215121912693</v>
      </c>
      <c r="AI76" s="66">
        <f>'signal-per-mass-dry-weight'!AE76*100/'signal-per-mass-dry-weight'!AE$172</f>
        <v>3.26720088196973</v>
      </c>
      <c r="AJ76" s="66">
        <f>'signal-per-mass-dry-weight'!AF76*100/'signal-per-mass-dry-weight'!AF$172</f>
        <v>3.90645079312042</v>
      </c>
      <c r="AK76" s="66">
        <f>'signal-per-mass-dry-weight'!AG76*100/'signal-per-mass-dry-weight'!AG$172</f>
        <v>3.50964807555572</v>
      </c>
      <c r="AL76" s="66">
        <f>'signal-per-mass-dry-weight'!AH76*100/'signal-per-mass-dry-weight'!AH$172</f>
        <v>3.83122570042214</v>
      </c>
      <c r="AM76" s="66">
        <f t="shared" si="44"/>
        <v>3.50933533403899</v>
      </c>
      <c r="AN76" s="115">
        <f t="shared" si="45"/>
        <v>0.370016204382412</v>
      </c>
      <c r="AO76" s="66">
        <f>'signal-per-mass-dry-weight'!AI76*100/'signal-per-mass-dry-weight'!AI$172</f>
        <v>3.28638420830393</v>
      </c>
      <c r="AP76" s="66">
        <f>'signal-per-mass-dry-weight'!AJ76*100/'signal-per-mass-dry-weight'!AJ$172</f>
        <v>1.9365738973061</v>
      </c>
      <c r="AQ76" s="66">
        <f>'signal-per-mass-dry-weight'!AK76*100/'signal-per-mass-dry-weight'!AK$172</f>
        <v>1.62655001100711</v>
      </c>
      <c r="AR76" s="66">
        <f>'signal-per-mass-dry-weight'!AL76*100/'signal-per-mass-dry-weight'!AL$172</f>
        <v>1.51287267698471</v>
      </c>
      <c r="AS76" s="66">
        <f>'signal-per-mass-dry-weight'!AM76*100/'signal-per-mass-dry-weight'!AM$172</f>
        <v>2.01245764974257</v>
      </c>
      <c r="AT76" s="66">
        <f t="shared" si="46"/>
        <v>2.07496768866888</v>
      </c>
      <c r="AU76" s="115">
        <f t="shared" si="47"/>
        <v>0.708452458937583</v>
      </c>
      <c r="AV76" s="66">
        <f>'signal-per-mass-dry-weight'!AN76*100/'signal-per-mass-dry-weight'!AN$172</f>
        <v>2.51656656577017</v>
      </c>
      <c r="AW76" s="66">
        <f>'signal-per-mass-dry-weight'!AO76*100/'signal-per-mass-dry-weight'!AO$172</f>
        <v>2.30240025807164</v>
      </c>
      <c r="AX76" s="66">
        <f>'signal-per-mass-dry-weight'!AP76*100/'signal-per-mass-dry-weight'!AP$172</f>
        <v>2.77895025179162</v>
      </c>
      <c r="AY76" s="66">
        <f>'signal-per-mass-dry-weight'!AQ76*100/'signal-per-mass-dry-weight'!AQ$172</f>
        <v>2.58938844519486</v>
      </c>
      <c r="AZ76" s="66">
        <f>'signal-per-mass-dry-weight'!AR76*100/'signal-per-mass-dry-weight'!AR$172</f>
        <v>2.10096686465093</v>
      </c>
      <c r="BA76" s="66">
        <f t="shared" si="48"/>
        <v>2.45765447709585</v>
      </c>
      <c r="BB76" s="115">
        <f t="shared" si="49"/>
        <v>0.262385866986443</v>
      </c>
      <c r="BC76" s="66">
        <f>'signal-per-mass-dry-weight'!AS76*100/'signal-per-mass-dry-weight'!AS$172</f>
        <v>2.96844233660666</v>
      </c>
      <c r="BD76" s="66">
        <f>'signal-per-mass-dry-weight'!AT76*100/'signal-per-mass-dry-weight'!AT$172</f>
        <v>3.30331115961232</v>
      </c>
      <c r="BE76" s="66">
        <f>'signal-per-mass-dry-weight'!AU76*100/'signal-per-mass-dry-weight'!AU$172</f>
        <v>2.67779578928969</v>
      </c>
      <c r="BF76" s="66">
        <f>'signal-per-mass-dry-weight'!AV76*100/'signal-per-mass-dry-weight'!AV$172</f>
        <v>3.26836204083851</v>
      </c>
      <c r="BG76" s="66">
        <f>'signal-per-mass-dry-weight'!AW76*100/'signal-per-mass-dry-weight'!AW$172</f>
        <v>2.77857893336321</v>
      </c>
      <c r="BH76" s="66">
        <f t="shared" si="50"/>
        <v>2.99929805194208</v>
      </c>
      <c r="BI76" s="115">
        <f t="shared" si="51"/>
        <v>0.281891871611207</v>
      </c>
      <c r="BJ76" s="66">
        <f>'signal-per-mass-dry-weight'!AX76*100/'signal-per-mass-dry-weight'!AX$172</f>
        <v>3.33241005949129</v>
      </c>
      <c r="BK76" s="66">
        <f>'signal-per-mass-dry-weight'!AY76*100/'signal-per-mass-dry-weight'!AY$172</f>
        <v>4.24702840012905</v>
      </c>
      <c r="BL76" s="66">
        <f>'signal-per-mass-dry-weight'!AZ76*100/'signal-per-mass-dry-weight'!AZ$172</f>
        <v>4.36233311718155</v>
      </c>
      <c r="BM76" s="66">
        <f>'signal-per-mass-dry-weight'!BA76*100/'signal-per-mass-dry-weight'!BA$172</f>
        <v>3.71068811972841</v>
      </c>
      <c r="BN76" s="66">
        <f>'signal-per-mass-dry-weight'!BB76*100/'signal-per-mass-dry-weight'!BB$172</f>
        <v>3.24077551091266</v>
      </c>
      <c r="BO76" s="66">
        <f t="shared" si="52"/>
        <v>3.77864704148859</v>
      </c>
      <c r="BP76" s="115">
        <f t="shared" si="53"/>
        <v>0.513108705498331</v>
      </c>
      <c r="BQ76" s="66">
        <f>'signal-per-mass-dry-weight'!BC76*100/'signal-per-mass-dry-weight'!BC$172</f>
        <v>3.8822230094864</v>
      </c>
      <c r="BR76" s="66">
        <f>'signal-per-mass-dry-weight'!BD76*100/'signal-per-mass-dry-weight'!BD$172</f>
        <v>3.78341424572226</v>
      </c>
      <c r="BS76" s="66">
        <f>'signal-per-mass-dry-weight'!BE76*100/'signal-per-mass-dry-weight'!BE$172</f>
        <v>3.63369594724427</v>
      </c>
      <c r="BT76" s="66">
        <f>'signal-per-mass-dry-weight'!BF76*100/'signal-per-mass-dry-weight'!BF$172</f>
        <v>3.96011758621737</v>
      </c>
      <c r="BU76" s="66">
        <f>'signal-per-mass-dry-weight'!BG76*100/'signal-per-mass-dry-weight'!BG$172</f>
        <v>3.56332302151097</v>
      </c>
      <c r="BV76" s="66">
        <f t="shared" si="54"/>
        <v>3.76455476203626</v>
      </c>
      <c r="BW76" s="115">
        <f t="shared" si="55"/>
        <v>0.165879894493114</v>
      </c>
      <c r="BX76" s="66">
        <f>'signal-per-mass-dry-weight'!BH76*100/'signal-per-mass-dry-weight'!BH$172</f>
        <v>3.44309521253514</v>
      </c>
      <c r="BY76" s="66">
        <f>'signal-per-mass-dry-weight'!BI76*100/'signal-per-mass-dry-weight'!BI$172</f>
        <v>3.92079031374872</v>
      </c>
      <c r="BZ76" s="66">
        <f>'signal-per-mass-dry-weight'!BJ76*100/'signal-per-mass-dry-weight'!BJ$172</f>
        <v>3.56860013765499</v>
      </c>
      <c r="CA76" s="66">
        <f>'signal-per-mass-dry-weight'!BK76*100/'signal-per-mass-dry-weight'!BK$172</f>
        <v>3.70095775925675</v>
      </c>
      <c r="CB76" s="66">
        <f>'signal-per-mass-dry-weight'!BL76*100/'signal-per-mass-dry-weight'!BL$172</f>
        <v>4.17320832056939</v>
      </c>
      <c r="CC76" s="66">
        <f t="shared" si="56"/>
        <v>3.761330348753</v>
      </c>
      <c r="CD76" s="115">
        <f t="shared" si="57"/>
        <v>0.290316348945418</v>
      </c>
      <c r="CE76" s="121">
        <f>'signal-per-mass-dry-weight'!BM76*100/'signal-per-mass-dry-weight'!BM$172</f>
        <v>2.08046854855257</v>
      </c>
      <c r="CF76" s="66">
        <f>'signal-per-mass-dry-weight'!BN76*100/'signal-per-mass-dry-weight'!BN$172</f>
        <v>3.08389036573806</v>
      </c>
      <c r="CG76" s="66">
        <f>'signal-per-mass-dry-weight'!BO76*100/'signal-per-mass-dry-weight'!BO$172</f>
        <v>3.29037255302964</v>
      </c>
      <c r="CH76" s="66">
        <f>'signal-per-mass-dry-weight'!BP76*100/'signal-per-mass-dry-weight'!BP$172</f>
        <v>2.93942806534106</v>
      </c>
      <c r="CI76" s="66">
        <f>'signal-per-mass-dry-weight'!BQ76*100/'signal-per-mass-dry-weight'!BQ$172</f>
        <v>3.35699273355438</v>
      </c>
      <c r="CJ76" s="66">
        <f t="shared" si="58"/>
        <v>2.95023045324314</v>
      </c>
      <c r="CK76" s="115">
        <f t="shared" si="59"/>
        <v>0.513716759356423</v>
      </c>
      <c r="CL76" s="66">
        <f>'signal-per-mass-dry-weight'!BR76*100/'signal-per-mass-dry-weight'!BR$172</f>
        <v>2.7410237160654</v>
      </c>
      <c r="CM76" s="66">
        <f>'signal-per-mass-dry-weight'!BS76*100/'signal-per-mass-dry-weight'!BS$172</f>
        <v>3.80060959615982</v>
      </c>
      <c r="CN76" s="66">
        <f>'signal-per-mass-dry-weight'!BT76*100/'signal-per-mass-dry-weight'!BT$172</f>
        <v>2.33190978593059</v>
      </c>
      <c r="CO76" s="66">
        <f>'signal-per-mass-dry-weight'!BU76*100/'signal-per-mass-dry-weight'!BU$172</f>
        <v>2.34234309214582</v>
      </c>
      <c r="CP76" s="66">
        <f>'signal-per-mass-dry-weight'!BV76*100/'signal-per-mass-dry-weight'!BV$172</f>
        <v>2.62323173151279</v>
      </c>
      <c r="CQ76" s="66">
        <f t="shared" si="60"/>
        <v>2.76782358436288</v>
      </c>
      <c r="CR76" s="115">
        <f t="shared" si="61"/>
        <v>0.604012928656283</v>
      </c>
      <c r="CS76" s="66">
        <f>'signal-per-mass-dry-weight'!BW76*100/'signal-per-mass-dry-weight'!BW$172</f>
        <v>2.38501557854924</v>
      </c>
      <c r="CT76" s="66">
        <f>'signal-per-mass-dry-weight'!BX76*100/'signal-per-mass-dry-weight'!BX$172</f>
        <v>3.19543731494826</v>
      </c>
      <c r="CU76" s="66">
        <f>'signal-per-mass-dry-weight'!BY76*100/'signal-per-mass-dry-weight'!BY$172</f>
        <v>2.44527879365261</v>
      </c>
      <c r="CV76" s="66">
        <f>'signal-per-mass-dry-weight'!BZ76*100/'signal-per-mass-dry-weight'!BZ$172</f>
        <v>3.56747185552199</v>
      </c>
      <c r="CW76" s="66">
        <f>'signal-per-mass-dry-weight'!CA76*100/'signal-per-mass-dry-weight'!CA$172</f>
        <v>2.80379464805233</v>
      </c>
      <c r="CX76" s="66">
        <f t="shared" si="62"/>
        <v>2.87939963814489</v>
      </c>
      <c r="CY76" s="115">
        <f t="shared" si="63"/>
        <v>0.502970130827208</v>
      </c>
      <c r="CZ76" s="66">
        <f>'signal-per-mass-dry-weight'!CB76*100/'signal-per-mass-dry-weight'!CB$172</f>
        <v>2.10262656279978</v>
      </c>
      <c r="DA76" s="66">
        <f>'signal-per-mass-dry-weight'!CC76*100/'signal-per-mass-dry-weight'!CC$172</f>
        <v>1.59430944829092</v>
      </c>
      <c r="DB76" s="66">
        <f>'signal-per-mass-dry-weight'!CD76*100/'signal-per-mass-dry-weight'!CD$172</f>
        <v>1.80869442398927</v>
      </c>
      <c r="DC76" s="66">
        <f>'signal-per-mass-dry-weight'!CE76*100/'signal-per-mass-dry-weight'!CE$172</f>
        <v>1.43895417496517</v>
      </c>
      <c r="DD76" s="66">
        <f>'signal-per-mass-dry-weight'!CF76*100/'signal-per-mass-dry-weight'!CF$172</f>
        <v>1.7407316155013</v>
      </c>
      <c r="DE76" s="66">
        <f t="shared" si="64"/>
        <v>1.73706324510929</v>
      </c>
      <c r="DF76" s="115">
        <f t="shared" si="65"/>
        <v>0.249012392351368</v>
      </c>
      <c r="DG76" s="66">
        <f>'signal-per-mass-dry-weight'!CG76*100/'signal-per-mass-dry-weight'!CG$172</f>
        <v>1.34305278695424</v>
      </c>
      <c r="DH76" s="66">
        <f>'signal-per-mass-dry-weight'!CH76*100/'signal-per-mass-dry-weight'!CH$172</f>
        <v>1.17370705541352</v>
      </c>
      <c r="DI76" s="66">
        <f>'signal-per-mass-dry-weight'!CI76*100/'signal-per-mass-dry-weight'!CI$172</f>
        <v>1.13206256450447</v>
      </c>
      <c r="DJ76" s="66">
        <f>'signal-per-mass-dry-weight'!CJ76*100/'signal-per-mass-dry-weight'!CJ$172</f>
        <v>1.95793723759768</v>
      </c>
      <c r="DK76" s="66">
        <f>'signal-per-mass-dry-weight'!CK76*100/'signal-per-mass-dry-weight'!CK$172</f>
        <v>1.46516031887003</v>
      </c>
      <c r="DL76" s="66">
        <f t="shared" si="66"/>
        <v>1.41438399266799</v>
      </c>
      <c r="DM76" s="115">
        <f t="shared" si="67"/>
        <v>0.331944002510675</v>
      </c>
      <c r="DN76" s="66">
        <f>'signal-per-mass-dry-weight'!CL76*100/'signal-per-mass-dry-weight'!CL$172</f>
        <v>1.52227346966869</v>
      </c>
      <c r="DO76" s="66">
        <f>'signal-per-mass-dry-weight'!CM76*100/'signal-per-mass-dry-weight'!CM$172</f>
        <v>2.3912288405309</v>
      </c>
      <c r="DP76" s="66">
        <f>'signal-per-mass-dry-weight'!CN76*100/'signal-per-mass-dry-weight'!CN$172</f>
        <v>2.643679957596</v>
      </c>
      <c r="DQ76" s="66">
        <f>'signal-per-mass-dry-weight'!CO76*100/'signal-per-mass-dry-weight'!CO$172</f>
        <v>1.78275598905465</v>
      </c>
      <c r="DR76" s="66">
        <f>'signal-per-mass-dry-weight'!CP76*100/'signal-per-mass-dry-weight'!CP$172</f>
        <v>2.6381992666382</v>
      </c>
      <c r="DS76" s="66">
        <f t="shared" si="68"/>
        <v>2.19562750469769</v>
      </c>
      <c r="DT76" s="115">
        <f t="shared" si="69"/>
        <v>0.514477694490798</v>
      </c>
      <c r="DU76" s="66">
        <f>'signal-per-mass-dry-weight'!CQ76*100/'signal-per-mass-dry-weight'!CQ$172</f>
        <v>1.58690023673034</v>
      </c>
      <c r="DV76" s="66">
        <f>'signal-per-mass-dry-weight'!CR76*100/'signal-per-mass-dry-weight'!CR$172</f>
        <v>1.71013283987744</v>
      </c>
      <c r="DW76" s="66">
        <f>'signal-per-mass-dry-weight'!CS76*100/'signal-per-mass-dry-weight'!CS$172</f>
        <v>1.5365369253553</v>
      </c>
      <c r="DX76" s="66">
        <f>'signal-per-mass-dry-weight'!CT76*100/'signal-per-mass-dry-weight'!CT$172</f>
        <v>1.57702455388366</v>
      </c>
      <c r="DY76" s="66">
        <f>'signal-per-mass-dry-weight'!CU76*100/'signal-per-mass-dry-weight'!CU$172</f>
        <v>1.54999052049361</v>
      </c>
      <c r="DZ76" s="66">
        <f t="shared" si="70"/>
        <v>1.59211701526807</v>
      </c>
      <c r="EA76" s="115">
        <f t="shared" si="71"/>
        <v>0.0690045650371708</v>
      </c>
      <c r="EB76" s="66">
        <f>'signal-per-mass-dry-weight'!CV76*100/'signal-per-mass-dry-weight'!CV$172</f>
        <v>3.60723913346526</v>
      </c>
      <c r="EC76" s="66">
        <f>'signal-per-mass-dry-weight'!CW76*100/'signal-per-mass-dry-weight'!CW$172</f>
        <v>2.96361589529693</v>
      </c>
      <c r="ED76" s="66">
        <f>'signal-per-mass-dry-weight'!CX76*100/'signal-per-mass-dry-weight'!CX$172</f>
        <v>3.6600635514697</v>
      </c>
      <c r="EE76" s="66">
        <f>'signal-per-mass-dry-weight'!CY76*100/'signal-per-mass-dry-weight'!CY$172</f>
        <v>2.75472831425434</v>
      </c>
      <c r="EF76" s="66">
        <f>'signal-per-mass-dry-weight'!CZ76*100/'signal-per-mass-dry-weight'!CZ$172</f>
        <v>2.82013696466199</v>
      </c>
      <c r="EG76" s="66">
        <f t="shared" si="72"/>
        <v>3.16115677182964</v>
      </c>
      <c r="EH76" s="115">
        <f t="shared" si="73"/>
        <v>0.438291696830501</v>
      </c>
    </row>
    <row r="77" spans="1:138">
      <c r="A77">
        <f>'imported data from Web Calc'!A82</f>
        <v>778.5</v>
      </c>
      <c r="B77" t="str">
        <f>'imported data from Web Calc'!B82</f>
        <v>C44H76O8PN</v>
      </c>
      <c r="C77" s="61" t="str">
        <f>'imported data from Web Calc'!C82</f>
        <v>PC(36:6)</v>
      </c>
      <c r="D77" s="96"/>
      <c r="E77" s="96"/>
      <c r="F77" s="96"/>
      <c r="G77" s="66">
        <f>'signal-per-mass-dry-weight'!G77*100/'signal-per-mass-dry-weight'!G$172</f>
        <v>0.526968381821531</v>
      </c>
      <c r="H77" s="66">
        <f>'signal-per-mass-dry-weight'!H77*100/'signal-per-mass-dry-weight'!H$172</f>
        <v>0.49743854375127</v>
      </c>
      <c r="I77" s="66">
        <f>'signal-per-mass-dry-weight'!I77*100/'signal-per-mass-dry-weight'!I$172</f>
        <v>0.503079774105671</v>
      </c>
      <c r="J77" s="66">
        <f>'signal-per-mass-dry-weight'!J77*100/'signal-per-mass-dry-weight'!J$172</f>
        <v>0.506175543969693</v>
      </c>
      <c r="K77" s="66">
        <f>'signal-per-mass-dry-weight'!K77*100/'signal-per-mass-dry-weight'!K$172</f>
        <v>0.516749091038146</v>
      </c>
      <c r="L77" s="66">
        <f>'signal-per-mass-dry-weight'!L77*100/'signal-per-mass-dry-weight'!L$172</f>
        <v>0.486064667122518</v>
      </c>
      <c r="M77" s="66">
        <f>'signal-per-mass-dry-weight'!M77*100/'signal-per-mass-dry-weight'!M$172</f>
        <v>0.470063252763904</v>
      </c>
      <c r="N77" s="66">
        <f>'signal-per-mass-dry-weight'!N77*100/'signal-per-mass-dry-weight'!N$172</f>
        <v>0.455404017256609</v>
      </c>
      <c r="O77" s="66">
        <f>'signal-per-mass-dry-weight'!O77*100/'signal-per-mass-dry-weight'!O$172</f>
        <v>0.48766841372225</v>
      </c>
      <c r="P77" s="66">
        <f>'signal-per-mass-dry-weight'!P77*100/'signal-per-mass-dry-weight'!P$172</f>
        <v>0.462428664169497</v>
      </c>
      <c r="Q77" s="66">
        <f t="shared" si="37"/>
        <v>0.491204034972109</v>
      </c>
      <c r="R77" s="115">
        <f t="shared" si="38"/>
        <v>0.0234074925836481</v>
      </c>
      <c r="S77" s="66">
        <f t="shared" si="39"/>
        <v>0.0476532986643264</v>
      </c>
      <c r="T77" s="66">
        <f>'signal-per-mass-dry-weight'!T77*100/'signal-per-mass-dry-weight'!T$172</f>
        <v>0.386011540336842</v>
      </c>
      <c r="U77" s="66">
        <f>'signal-per-mass-dry-weight'!U77*100/'signal-per-mass-dry-weight'!U$172</f>
        <v>0.550115965498779</v>
      </c>
      <c r="V77" s="66">
        <f>'signal-per-mass-dry-weight'!V77*100/'signal-per-mass-dry-weight'!V$172</f>
        <v>0.584941897817792</v>
      </c>
      <c r="W77" s="66">
        <f>'signal-per-mass-dry-weight'!W77*100/'signal-per-mass-dry-weight'!W$172</f>
        <v>0.630869130179921</v>
      </c>
      <c r="X77" s="66">
        <f>'signal-per-mass-dry-weight'!X77*100/'signal-per-mass-dry-weight'!X$172</f>
        <v>0.601518208567672</v>
      </c>
      <c r="Y77" s="66">
        <f t="shared" si="40"/>
        <v>0.550691348480201</v>
      </c>
      <c r="Z77" s="115">
        <f t="shared" si="41"/>
        <v>0.0965721450396991</v>
      </c>
      <c r="AA77" s="66">
        <f>'signal-per-mass-dry-weight'!Y77*100/'signal-per-mass-dry-weight'!Y$172</f>
        <v>0.321809511667387</v>
      </c>
      <c r="AB77" s="66">
        <f>'signal-per-mass-dry-weight'!Z77*100/'signal-per-mass-dry-weight'!Z$172</f>
        <v>0.230760321406361</v>
      </c>
      <c r="AC77" s="66">
        <f>'signal-per-mass-dry-weight'!AA77*100/'signal-per-mass-dry-weight'!AA$172</f>
        <v>0.271637703489748</v>
      </c>
      <c r="AD77" s="66">
        <f>'signal-per-mass-dry-weight'!AB77*100/'signal-per-mass-dry-weight'!AB$172</f>
        <v>0.442404166134646</v>
      </c>
      <c r="AE77" s="66">
        <f>'signal-per-mass-dry-weight'!AC77*100/'signal-per-mass-dry-weight'!AC$172</f>
        <v>0.590926966282384</v>
      </c>
      <c r="AF77" s="66">
        <f t="shared" si="42"/>
        <v>0.371507733796105</v>
      </c>
      <c r="AG77" s="115">
        <f t="shared" si="43"/>
        <v>0.146137669710583</v>
      </c>
      <c r="AH77" s="66">
        <f>'signal-per-mass-dry-weight'!AD77*100/'signal-per-mass-dry-weight'!AD$172</f>
        <v>0.85788187490119</v>
      </c>
      <c r="AI77" s="66">
        <f>'signal-per-mass-dry-weight'!AE77*100/'signal-per-mass-dry-weight'!AE$172</f>
        <v>0.86646123490598</v>
      </c>
      <c r="AJ77" s="66">
        <f>'signal-per-mass-dry-weight'!AF77*100/'signal-per-mass-dry-weight'!AF$172</f>
        <v>0.827776107519254</v>
      </c>
      <c r="AK77" s="66">
        <f>'signal-per-mass-dry-weight'!AG77*100/'signal-per-mass-dry-weight'!AG$172</f>
        <v>0.623956014067752</v>
      </c>
      <c r="AL77" s="66">
        <f>'signal-per-mass-dry-weight'!AH77*100/'signal-per-mass-dry-weight'!AH$172</f>
        <v>1.00040156500432</v>
      </c>
      <c r="AM77" s="66">
        <f t="shared" si="44"/>
        <v>0.835295359279699</v>
      </c>
      <c r="AN77" s="115">
        <f t="shared" si="45"/>
        <v>0.135519721481694</v>
      </c>
      <c r="AO77" s="66">
        <f>'signal-per-mass-dry-weight'!AI77*100/'signal-per-mass-dry-weight'!AI$172</f>
        <v>0.972551953210425</v>
      </c>
      <c r="AP77" s="66">
        <f>'signal-per-mass-dry-weight'!AJ77*100/'signal-per-mass-dry-weight'!AJ$172</f>
        <v>0.641596660176893</v>
      </c>
      <c r="AQ77" s="66">
        <f>'signal-per-mass-dry-weight'!AK77*100/'signal-per-mass-dry-weight'!AK$172</f>
        <v>0.41606047518631</v>
      </c>
      <c r="AR77" s="66">
        <f>'signal-per-mass-dry-weight'!AL77*100/'signal-per-mass-dry-weight'!AL$172</f>
        <v>0.393907027140859</v>
      </c>
      <c r="AS77" s="66">
        <f>'signal-per-mass-dry-weight'!AM77*100/'signal-per-mass-dry-weight'!AM$172</f>
        <v>0.578089155438049</v>
      </c>
      <c r="AT77" s="66">
        <f t="shared" si="46"/>
        <v>0.600441054230507</v>
      </c>
      <c r="AU77" s="115">
        <f t="shared" si="47"/>
        <v>0.233083898357773</v>
      </c>
      <c r="AV77" s="66">
        <f>'signal-per-mass-dry-weight'!AN77*100/'signal-per-mass-dry-weight'!AN$172</f>
        <v>0.807481004371138</v>
      </c>
      <c r="AW77" s="66">
        <f>'signal-per-mass-dry-weight'!AO77*100/'signal-per-mass-dry-weight'!AO$172</f>
        <v>0.485110101225662</v>
      </c>
      <c r="AX77" s="66">
        <f>'signal-per-mass-dry-weight'!AP77*100/'signal-per-mass-dry-weight'!AP$172</f>
        <v>0.411675532450132</v>
      </c>
      <c r="AY77" s="66">
        <f>'signal-per-mass-dry-weight'!AQ77*100/'signal-per-mass-dry-weight'!AQ$172</f>
        <v>0.300154771385523</v>
      </c>
      <c r="AZ77" s="66">
        <f>'signal-per-mass-dry-weight'!AR77*100/'signal-per-mass-dry-weight'!AR$172</f>
        <v>0.27275939681178</v>
      </c>
      <c r="BA77" s="66">
        <f t="shared" si="48"/>
        <v>0.455436161248847</v>
      </c>
      <c r="BB77" s="115">
        <f t="shared" si="49"/>
        <v>0.214600918694845</v>
      </c>
      <c r="BC77" s="66">
        <f>'signal-per-mass-dry-weight'!AS77*100/'signal-per-mass-dry-weight'!AS$172</f>
        <v>0.687554082874232</v>
      </c>
      <c r="BD77" s="66">
        <f>'signal-per-mass-dry-weight'!AT77*100/'signal-per-mass-dry-weight'!AT$172</f>
        <v>0.686210464496806</v>
      </c>
      <c r="BE77" s="66">
        <f>'signal-per-mass-dry-weight'!AU77*100/'signal-per-mass-dry-weight'!AU$172</f>
        <v>0.41174789059756</v>
      </c>
      <c r="BF77" s="66">
        <f>'signal-per-mass-dry-weight'!AV77*100/'signal-per-mass-dry-weight'!AV$172</f>
        <v>0.818175100002352</v>
      </c>
      <c r="BG77" s="66">
        <f>'signal-per-mass-dry-weight'!AW77*100/'signal-per-mass-dry-weight'!AW$172</f>
        <v>0.843640466378199</v>
      </c>
      <c r="BH77" s="66">
        <f t="shared" si="50"/>
        <v>0.68946560086983</v>
      </c>
      <c r="BI77" s="115">
        <f t="shared" si="51"/>
        <v>0.171374882008854</v>
      </c>
      <c r="BJ77" s="66">
        <f>'signal-per-mass-dry-weight'!AX77*100/'signal-per-mass-dry-weight'!AX$172</f>
        <v>0.743733659044069</v>
      </c>
      <c r="BK77" s="66">
        <f>'signal-per-mass-dry-weight'!AY77*100/'signal-per-mass-dry-weight'!AY$172</f>
        <v>1.07240490554206</v>
      </c>
      <c r="BL77" s="66">
        <f>'signal-per-mass-dry-weight'!AZ77*100/'signal-per-mass-dry-weight'!AZ$172</f>
        <v>1.25917449009366</v>
      </c>
      <c r="BM77" s="66">
        <f>'signal-per-mass-dry-weight'!BA77*100/'signal-per-mass-dry-weight'!BA$172</f>
        <v>1.16971898653713</v>
      </c>
      <c r="BN77" s="66">
        <f>'signal-per-mass-dry-weight'!BB77*100/'signal-per-mass-dry-weight'!BB$172</f>
        <v>1.04918880730416</v>
      </c>
      <c r="BO77" s="66">
        <f t="shared" si="52"/>
        <v>1.05884416970421</v>
      </c>
      <c r="BP77" s="115">
        <f t="shared" si="53"/>
        <v>0.194934101546591</v>
      </c>
      <c r="BQ77" s="66">
        <f>'signal-per-mass-dry-weight'!BC77*100/'signal-per-mass-dry-weight'!BC$172</f>
        <v>0.433160150994412</v>
      </c>
      <c r="BR77" s="66">
        <f>'signal-per-mass-dry-weight'!BD77*100/'signal-per-mass-dry-weight'!BD$172</f>
        <v>0.486105597272279</v>
      </c>
      <c r="BS77" s="66">
        <f>'signal-per-mass-dry-weight'!BE77*100/'signal-per-mass-dry-weight'!BE$172</f>
        <v>0.486497598064776</v>
      </c>
      <c r="BT77" s="66">
        <f>'signal-per-mass-dry-weight'!BF77*100/'signal-per-mass-dry-weight'!BF$172</f>
        <v>0.672245956413045</v>
      </c>
      <c r="BU77" s="66">
        <f>'signal-per-mass-dry-weight'!BG77*100/'signal-per-mass-dry-weight'!BG$172</f>
        <v>0.589987714110975</v>
      </c>
      <c r="BV77" s="66">
        <f t="shared" si="54"/>
        <v>0.533599403371097</v>
      </c>
      <c r="BW77" s="115">
        <f t="shared" si="55"/>
        <v>0.096131151763313</v>
      </c>
      <c r="BX77" s="66">
        <f>'signal-per-mass-dry-weight'!BH77*100/'signal-per-mass-dry-weight'!BH$172</f>
        <v>0.72450173724387</v>
      </c>
      <c r="BY77" s="66">
        <f>'signal-per-mass-dry-weight'!BI77*100/'signal-per-mass-dry-weight'!BI$172</f>
        <v>0.858759368187426</v>
      </c>
      <c r="BZ77" s="66">
        <f>'signal-per-mass-dry-weight'!BJ77*100/'signal-per-mass-dry-weight'!BJ$172</f>
        <v>0.693324578654986</v>
      </c>
      <c r="CA77" s="66">
        <f>'signal-per-mass-dry-weight'!BK77*100/'signal-per-mass-dry-weight'!BK$172</f>
        <v>1.08304640402468</v>
      </c>
      <c r="CB77" s="66">
        <f>'signal-per-mass-dry-weight'!BL77*100/'signal-per-mass-dry-weight'!BL$172</f>
        <v>0.794941905589406</v>
      </c>
      <c r="CC77" s="66">
        <f t="shared" si="56"/>
        <v>0.830914798740073</v>
      </c>
      <c r="CD77" s="115">
        <f t="shared" si="57"/>
        <v>0.154834204710061</v>
      </c>
      <c r="CE77" s="121">
        <f>'signal-per-mass-dry-weight'!BM77*100/'signal-per-mass-dry-weight'!BM$172</f>
        <v>0.211122385817084</v>
      </c>
      <c r="CF77" s="66">
        <f>'signal-per-mass-dry-weight'!BN77*100/'signal-per-mass-dry-weight'!BN$172</f>
        <v>0.240818957481013</v>
      </c>
      <c r="CG77" s="66">
        <f>'signal-per-mass-dry-weight'!BO77*100/'signal-per-mass-dry-weight'!BO$172</f>
        <v>0.262843071920982</v>
      </c>
      <c r="CH77" s="66">
        <f>'signal-per-mass-dry-weight'!BP77*100/'signal-per-mass-dry-weight'!BP$172</f>
        <v>0.253319379796766</v>
      </c>
      <c r="CI77" s="66">
        <f>'signal-per-mass-dry-weight'!BQ77*100/'signal-per-mass-dry-weight'!BQ$172</f>
        <v>0.249164417383084</v>
      </c>
      <c r="CJ77" s="66">
        <f t="shared" si="58"/>
        <v>0.243453642479786</v>
      </c>
      <c r="CK77" s="115">
        <f t="shared" si="59"/>
        <v>0.0197366880408743</v>
      </c>
      <c r="CL77" s="66">
        <f>'signal-per-mass-dry-weight'!BR77*100/'signal-per-mass-dry-weight'!BR$172</f>
        <v>0.174966274326221</v>
      </c>
      <c r="CM77" s="66">
        <f>'signal-per-mass-dry-weight'!BS77*100/'signal-per-mass-dry-weight'!BS$172</f>
        <v>0.190778631303298</v>
      </c>
      <c r="CN77" s="66">
        <f>'signal-per-mass-dry-weight'!BT77*100/'signal-per-mass-dry-weight'!BT$172</f>
        <v>0.0973959123220411</v>
      </c>
      <c r="CO77" s="66">
        <f>'signal-per-mass-dry-weight'!BU77*100/'signal-per-mass-dry-weight'!BU$172</f>
        <v>0.198186512035161</v>
      </c>
      <c r="CP77" s="66">
        <f>'signal-per-mass-dry-weight'!BV77*100/'signal-per-mass-dry-weight'!BV$172</f>
        <v>0.132336778040867</v>
      </c>
      <c r="CQ77" s="66">
        <f t="shared" si="60"/>
        <v>0.158732821605518</v>
      </c>
      <c r="CR77" s="115">
        <f t="shared" si="61"/>
        <v>0.0427376302316126</v>
      </c>
      <c r="CS77" s="66">
        <f>'signal-per-mass-dry-weight'!BW77*100/'signal-per-mass-dry-weight'!BW$172</f>
        <v>0.192464413150361</v>
      </c>
      <c r="CT77" s="66">
        <f>'signal-per-mass-dry-weight'!BX77*100/'signal-per-mass-dry-weight'!BX$172</f>
        <v>0.369604329158067</v>
      </c>
      <c r="CU77" s="66">
        <f>'signal-per-mass-dry-weight'!BY77*100/'signal-per-mass-dry-weight'!BY$172</f>
        <v>0.251547818485795</v>
      </c>
      <c r="CV77" s="66">
        <f>'signal-per-mass-dry-weight'!BZ77*100/'signal-per-mass-dry-weight'!BZ$172</f>
        <v>0.342924552745759</v>
      </c>
      <c r="CW77" s="66">
        <f>'signal-per-mass-dry-weight'!CA77*100/'signal-per-mass-dry-weight'!CA$172</f>
        <v>0.308802078234422</v>
      </c>
      <c r="CX77" s="66">
        <f t="shared" si="62"/>
        <v>0.293068638354881</v>
      </c>
      <c r="CY77" s="115">
        <f t="shared" si="63"/>
        <v>0.0714773633896031</v>
      </c>
      <c r="CZ77" s="66">
        <f>'signal-per-mass-dry-weight'!CB77*100/'signal-per-mass-dry-weight'!CB$172</f>
        <v>0.281121546692</v>
      </c>
      <c r="DA77" s="66">
        <f>'signal-per-mass-dry-weight'!CC77*100/'signal-per-mass-dry-weight'!CC$172</f>
        <v>0.140850646747506</v>
      </c>
      <c r="DB77" s="66">
        <f>'signal-per-mass-dry-weight'!CD77*100/'signal-per-mass-dry-weight'!CD$172</f>
        <v>0.166274455287541</v>
      </c>
      <c r="DC77" s="66">
        <f>'signal-per-mass-dry-weight'!CE77*100/'signal-per-mass-dry-weight'!CE$172</f>
        <v>0.167175435107471</v>
      </c>
      <c r="DD77" s="66">
        <f>'signal-per-mass-dry-weight'!CF77*100/'signal-per-mass-dry-weight'!CF$172</f>
        <v>0.147810804560351</v>
      </c>
      <c r="DE77" s="66">
        <f t="shared" si="64"/>
        <v>0.180646577678974</v>
      </c>
      <c r="DF77" s="115">
        <f t="shared" si="65"/>
        <v>0.0573261569821848</v>
      </c>
      <c r="DG77" s="66">
        <f>'signal-per-mass-dry-weight'!CG77*100/'signal-per-mass-dry-weight'!CG$172</f>
        <v>0.215605070214825</v>
      </c>
      <c r="DH77" s="66">
        <f>'signal-per-mass-dry-weight'!CH77*100/'signal-per-mass-dry-weight'!CH$172</f>
        <v>0.18397392336839</v>
      </c>
      <c r="DI77" s="66">
        <f>'signal-per-mass-dry-weight'!CI77*100/'signal-per-mass-dry-weight'!CI$172</f>
        <v>0.136355545978629</v>
      </c>
      <c r="DJ77" s="66">
        <f>'signal-per-mass-dry-weight'!CJ77*100/'signal-per-mass-dry-weight'!CJ$172</f>
        <v>0.292598997024728</v>
      </c>
      <c r="DK77" s="66">
        <f>'signal-per-mass-dry-weight'!CK77*100/'signal-per-mass-dry-weight'!CK$172</f>
        <v>0.188337296143409</v>
      </c>
      <c r="DL77" s="66">
        <f t="shared" si="66"/>
        <v>0.203374166545996</v>
      </c>
      <c r="DM77" s="115">
        <f t="shared" si="67"/>
        <v>0.0574557172701764</v>
      </c>
      <c r="DN77" s="66">
        <f>'signal-per-mass-dry-weight'!CL77*100/'signal-per-mass-dry-weight'!CL$172</f>
        <v>0.443988112400419</v>
      </c>
      <c r="DO77" s="66">
        <f>'signal-per-mass-dry-weight'!CM77*100/'signal-per-mass-dry-weight'!CM$172</f>
        <v>0.615588656265704</v>
      </c>
      <c r="DP77" s="66">
        <f>'signal-per-mass-dry-weight'!CN77*100/'signal-per-mass-dry-weight'!CN$172</f>
        <v>0.593816847220798</v>
      </c>
      <c r="DQ77" s="66">
        <f>'signal-per-mass-dry-weight'!CO77*100/'signal-per-mass-dry-weight'!CO$172</f>
        <v>0.552633283841115</v>
      </c>
      <c r="DR77" s="66">
        <f>'signal-per-mass-dry-weight'!CP77*100/'signal-per-mass-dry-weight'!CP$172</f>
        <v>0.553703422300685</v>
      </c>
      <c r="DS77" s="66">
        <f t="shared" si="68"/>
        <v>0.551946064405744</v>
      </c>
      <c r="DT77" s="115">
        <f t="shared" si="69"/>
        <v>0.0660719719902206</v>
      </c>
      <c r="DU77" s="66">
        <f>'signal-per-mass-dry-weight'!CQ77*100/'signal-per-mass-dry-weight'!CQ$172</f>
        <v>0.17625304827107</v>
      </c>
      <c r="DV77" s="66">
        <f>'signal-per-mass-dry-weight'!CR77*100/'signal-per-mass-dry-weight'!CR$172</f>
        <v>0.15342407985387</v>
      </c>
      <c r="DW77" s="66">
        <f>'signal-per-mass-dry-weight'!CS77*100/'signal-per-mass-dry-weight'!CS$172</f>
        <v>0.159838588985796</v>
      </c>
      <c r="DX77" s="66">
        <f>'signal-per-mass-dry-weight'!CT77*100/'signal-per-mass-dry-weight'!CT$172</f>
        <v>0.17944991751045</v>
      </c>
      <c r="DY77" s="66">
        <f>'signal-per-mass-dry-weight'!CU77*100/'signal-per-mass-dry-weight'!CU$172</f>
        <v>0.169128799888115</v>
      </c>
      <c r="DZ77" s="66">
        <f t="shared" si="70"/>
        <v>0.16761888690186</v>
      </c>
      <c r="EA77" s="115">
        <f t="shared" si="71"/>
        <v>0.0109410631091019</v>
      </c>
      <c r="EB77" s="66">
        <f>'signal-per-mass-dry-weight'!CV77*100/'signal-per-mass-dry-weight'!CV$172</f>
        <v>0.469947277619725</v>
      </c>
      <c r="EC77" s="66">
        <f>'signal-per-mass-dry-weight'!CW77*100/'signal-per-mass-dry-weight'!CW$172</f>
        <v>0.321267683565028</v>
      </c>
      <c r="ED77" s="66">
        <f>'signal-per-mass-dry-weight'!CX77*100/'signal-per-mass-dry-weight'!CX$172</f>
        <v>0.588602292856089</v>
      </c>
      <c r="EE77" s="66">
        <f>'signal-per-mass-dry-weight'!CY77*100/'signal-per-mass-dry-weight'!CY$172</f>
        <v>0.508296996641866</v>
      </c>
      <c r="EF77" s="66">
        <f>'signal-per-mass-dry-weight'!CZ77*100/'signal-per-mass-dry-weight'!CZ$172</f>
        <v>0.328465625978701</v>
      </c>
      <c r="EG77" s="66">
        <f t="shared" si="72"/>
        <v>0.443315975332282</v>
      </c>
      <c r="EH77" s="115">
        <f t="shared" si="73"/>
        <v>0.116325257061327</v>
      </c>
    </row>
    <row r="78" spans="1:138">
      <c r="A78">
        <f>'imported data from Web Calc'!A83</f>
        <v>780.5</v>
      </c>
      <c r="B78" t="str">
        <f>'imported data from Web Calc'!B83</f>
        <v>C44H78O8PN</v>
      </c>
      <c r="C78" s="61" t="str">
        <f>'imported data from Web Calc'!C83</f>
        <v>PC(36:5)</v>
      </c>
      <c r="D78" s="96"/>
      <c r="E78" s="96"/>
      <c r="F78" s="96"/>
      <c r="G78" s="66">
        <f>'signal-per-mass-dry-weight'!G78*100/'signal-per-mass-dry-weight'!G$172</f>
        <v>1.45602292951837</v>
      </c>
      <c r="H78" s="66">
        <f>'signal-per-mass-dry-weight'!H78*100/'signal-per-mass-dry-weight'!H$172</f>
        <v>1.25898940877764</v>
      </c>
      <c r="I78" s="66">
        <f>'signal-per-mass-dry-weight'!I78*100/'signal-per-mass-dry-weight'!I$172</f>
        <v>1.45890825726192</v>
      </c>
      <c r="J78" s="66">
        <f>'signal-per-mass-dry-weight'!J78*100/'signal-per-mass-dry-weight'!J$172</f>
        <v>1.29626891274128</v>
      </c>
      <c r="K78" s="66">
        <f>'signal-per-mass-dry-weight'!K78*100/'signal-per-mass-dry-weight'!K$172</f>
        <v>1.33145400008891</v>
      </c>
      <c r="L78" s="66">
        <f>'signal-per-mass-dry-weight'!L78*100/'signal-per-mass-dry-weight'!L$172</f>
        <v>1.44943607943742</v>
      </c>
      <c r="M78" s="66">
        <f>'signal-per-mass-dry-weight'!M78*100/'signal-per-mass-dry-weight'!M$172</f>
        <v>1.50332205381221</v>
      </c>
      <c r="N78" s="66">
        <f>'signal-per-mass-dry-weight'!N78*100/'signal-per-mass-dry-weight'!N$172</f>
        <v>1.25336440000795</v>
      </c>
      <c r="O78" s="66">
        <f>'signal-per-mass-dry-weight'!O78*100/'signal-per-mass-dry-weight'!O$172</f>
        <v>1.40690805292804</v>
      </c>
      <c r="P78" s="66">
        <f>'signal-per-mass-dry-weight'!P78*100/'signal-per-mass-dry-weight'!P$172</f>
        <v>1.3260717311664</v>
      </c>
      <c r="Q78" s="66">
        <f t="shared" si="37"/>
        <v>1.37407458257401</v>
      </c>
      <c r="R78" s="115">
        <f t="shared" si="38"/>
        <v>0.0915087367960263</v>
      </c>
      <c r="S78" s="66">
        <f t="shared" si="39"/>
        <v>0.0665966301658864</v>
      </c>
      <c r="T78" s="66">
        <f>'signal-per-mass-dry-weight'!T78*100/'signal-per-mass-dry-weight'!T$172</f>
        <v>1.47887381004735</v>
      </c>
      <c r="U78" s="66">
        <f>'signal-per-mass-dry-weight'!U78*100/'signal-per-mass-dry-weight'!U$172</f>
        <v>1.97307235915926</v>
      </c>
      <c r="V78" s="66">
        <f>'signal-per-mass-dry-weight'!V78*100/'signal-per-mass-dry-weight'!V$172</f>
        <v>2.07996345191036</v>
      </c>
      <c r="W78" s="66">
        <f>'signal-per-mass-dry-weight'!W78*100/'signal-per-mass-dry-weight'!W$172</f>
        <v>1.98691603505745</v>
      </c>
      <c r="X78" s="66">
        <f>'signal-per-mass-dry-weight'!X78*100/'signal-per-mass-dry-weight'!X$172</f>
        <v>1.92208690958635</v>
      </c>
      <c r="Y78" s="66">
        <f t="shared" si="40"/>
        <v>1.88818251315215</v>
      </c>
      <c r="Z78" s="115">
        <f t="shared" si="41"/>
        <v>0.235805876362745</v>
      </c>
      <c r="AA78" s="66">
        <f>'signal-per-mass-dry-weight'!Y78*100/'signal-per-mass-dry-weight'!Y$172</f>
        <v>1.04014787419062</v>
      </c>
      <c r="AB78" s="66">
        <f>'signal-per-mass-dry-weight'!Z78*100/'signal-per-mass-dry-weight'!Z$172</f>
        <v>0.980572314948101</v>
      </c>
      <c r="AC78" s="66">
        <f>'signal-per-mass-dry-weight'!AA78*100/'signal-per-mass-dry-weight'!AA$172</f>
        <v>1.26868120326442</v>
      </c>
      <c r="AD78" s="66">
        <f>'signal-per-mass-dry-weight'!AB78*100/'signal-per-mass-dry-weight'!AB$172</f>
        <v>1.73771022844491</v>
      </c>
      <c r="AE78" s="66">
        <f>'signal-per-mass-dry-weight'!AC78*100/'signal-per-mass-dry-weight'!AC$172</f>
        <v>1.93984126281552</v>
      </c>
      <c r="AF78" s="66">
        <f t="shared" si="42"/>
        <v>1.39339057673272</v>
      </c>
      <c r="AG78" s="115">
        <f t="shared" si="43"/>
        <v>0.426590004239594</v>
      </c>
      <c r="AH78" s="66">
        <f>'signal-per-mass-dry-weight'!AD78*100/'signal-per-mass-dry-weight'!AD$172</f>
        <v>1.89517898240283</v>
      </c>
      <c r="AI78" s="66">
        <f>'signal-per-mass-dry-weight'!AE78*100/'signal-per-mass-dry-weight'!AE$172</f>
        <v>1.66213494650425</v>
      </c>
      <c r="AJ78" s="66">
        <f>'signal-per-mass-dry-weight'!AF78*100/'signal-per-mass-dry-weight'!AF$172</f>
        <v>2.42749499662429</v>
      </c>
      <c r="AK78" s="66">
        <f>'signal-per-mass-dry-weight'!AG78*100/'signal-per-mass-dry-weight'!AG$172</f>
        <v>2.10093987943581</v>
      </c>
      <c r="AL78" s="66">
        <f>'signal-per-mass-dry-weight'!AH78*100/'signal-per-mass-dry-weight'!AH$172</f>
        <v>2.52150481525509</v>
      </c>
      <c r="AM78" s="66">
        <f t="shared" si="44"/>
        <v>2.12145072404445</v>
      </c>
      <c r="AN78" s="115">
        <f t="shared" si="45"/>
        <v>0.359269032892741</v>
      </c>
      <c r="AO78" s="66">
        <f>'signal-per-mass-dry-weight'!AI78*100/'signal-per-mass-dry-weight'!AI$172</f>
        <v>2.09441001628606</v>
      </c>
      <c r="AP78" s="66">
        <f>'signal-per-mass-dry-weight'!AJ78*100/'signal-per-mass-dry-weight'!AJ$172</f>
        <v>1.39877599340636</v>
      </c>
      <c r="AQ78" s="66">
        <f>'signal-per-mass-dry-weight'!AK78*100/'signal-per-mass-dry-weight'!AK$172</f>
        <v>1.14711745746987</v>
      </c>
      <c r="AR78" s="66">
        <f>'signal-per-mass-dry-weight'!AL78*100/'signal-per-mass-dry-weight'!AL$172</f>
        <v>1.11222333074861</v>
      </c>
      <c r="AS78" s="66">
        <f>'signal-per-mass-dry-weight'!AM78*100/'signal-per-mass-dry-weight'!AM$172</f>
        <v>1.47715069228894</v>
      </c>
      <c r="AT78" s="66">
        <f t="shared" si="46"/>
        <v>1.44593549803997</v>
      </c>
      <c r="AU78" s="115">
        <f t="shared" si="47"/>
        <v>0.395086585450658</v>
      </c>
      <c r="AV78" s="66">
        <f>'signal-per-mass-dry-weight'!AN78*100/'signal-per-mass-dry-weight'!AN$172</f>
        <v>2.34167990094541</v>
      </c>
      <c r="AW78" s="66">
        <f>'signal-per-mass-dry-weight'!AO78*100/'signal-per-mass-dry-weight'!AO$172</f>
        <v>1.38701337774774</v>
      </c>
      <c r="AX78" s="66">
        <f>'signal-per-mass-dry-weight'!AP78*100/'signal-per-mass-dry-weight'!AP$172</f>
        <v>1.09499326480256</v>
      </c>
      <c r="AY78" s="66">
        <f>'signal-per-mass-dry-weight'!AQ78*100/'signal-per-mass-dry-weight'!AQ$172</f>
        <v>1.00436819687441</v>
      </c>
      <c r="AZ78" s="66">
        <f>'signal-per-mass-dry-weight'!AR78*100/'signal-per-mass-dry-weight'!AR$172</f>
        <v>0.830612633867733</v>
      </c>
      <c r="BA78" s="66">
        <f t="shared" si="48"/>
        <v>1.33173347484757</v>
      </c>
      <c r="BB78" s="115">
        <f t="shared" si="49"/>
        <v>0.599454689862254</v>
      </c>
      <c r="BC78" s="66">
        <f>'signal-per-mass-dry-weight'!AS78*100/'signal-per-mass-dry-weight'!AS$172</f>
        <v>1.87464668395975</v>
      </c>
      <c r="BD78" s="66">
        <f>'signal-per-mass-dry-weight'!AT78*100/'signal-per-mass-dry-weight'!AT$172</f>
        <v>1.97231196823924</v>
      </c>
      <c r="BE78" s="66">
        <f>'signal-per-mass-dry-weight'!AU78*100/'signal-per-mass-dry-weight'!AU$172</f>
        <v>1.26041684019963</v>
      </c>
      <c r="BF78" s="66">
        <f>'signal-per-mass-dry-weight'!AV78*100/'signal-per-mass-dry-weight'!AV$172</f>
        <v>1.53400436320036</v>
      </c>
      <c r="BG78" s="66">
        <f>'signal-per-mass-dry-weight'!AW78*100/'signal-per-mass-dry-weight'!AW$172</f>
        <v>2.04727796704748</v>
      </c>
      <c r="BH78" s="66">
        <f t="shared" si="50"/>
        <v>1.73773156452929</v>
      </c>
      <c r="BI78" s="115">
        <f t="shared" si="51"/>
        <v>0.331257758274636</v>
      </c>
      <c r="BJ78" s="66">
        <f>'signal-per-mass-dry-weight'!AX78*100/'signal-per-mass-dry-weight'!AX$172</f>
        <v>1.93650288130458</v>
      </c>
      <c r="BK78" s="66">
        <f>'signal-per-mass-dry-weight'!AY78*100/'signal-per-mass-dry-weight'!AY$172</f>
        <v>2.15295998320272</v>
      </c>
      <c r="BL78" s="66">
        <f>'signal-per-mass-dry-weight'!AZ78*100/'signal-per-mass-dry-weight'!AZ$172</f>
        <v>2.94224357597184</v>
      </c>
      <c r="BM78" s="66">
        <f>'signal-per-mass-dry-weight'!BA78*100/'signal-per-mass-dry-weight'!BA$172</f>
        <v>2.49696059562673</v>
      </c>
      <c r="BN78" s="66">
        <f>'signal-per-mass-dry-weight'!BB78*100/'signal-per-mass-dry-weight'!BB$172</f>
        <v>2.59343092254752</v>
      </c>
      <c r="BO78" s="66">
        <f t="shared" si="52"/>
        <v>2.42441959173068</v>
      </c>
      <c r="BP78" s="115">
        <f t="shared" si="53"/>
        <v>0.391701972557351</v>
      </c>
      <c r="BQ78" s="66">
        <f>'signal-per-mass-dry-weight'!BC78*100/'signal-per-mass-dry-weight'!BC$172</f>
        <v>1.13990136483334</v>
      </c>
      <c r="BR78" s="66">
        <f>'signal-per-mass-dry-weight'!BD78*100/'signal-per-mass-dry-weight'!BD$172</f>
        <v>1.35913708144324</v>
      </c>
      <c r="BS78" s="66">
        <f>'signal-per-mass-dry-weight'!BE78*100/'signal-per-mass-dry-weight'!BE$172</f>
        <v>1.1908382753745</v>
      </c>
      <c r="BT78" s="66">
        <f>'signal-per-mass-dry-weight'!BF78*100/'signal-per-mass-dry-weight'!BF$172</f>
        <v>1.61978875644962</v>
      </c>
      <c r="BU78" s="66">
        <f>'signal-per-mass-dry-weight'!BG78*100/'signal-per-mass-dry-weight'!BG$172</f>
        <v>1.28669054460995</v>
      </c>
      <c r="BV78" s="66">
        <f t="shared" si="54"/>
        <v>1.31927120454213</v>
      </c>
      <c r="BW78" s="115">
        <f t="shared" si="55"/>
        <v>0.188168902345018</v>
      </c>
      <c r="BX78" s="66">
        <f>'signal-per-mass-dry-weight'!BH78*100/'signal-per-mass-dry-weight'!BH$172</f>
        <v>1.72428674327038</v>
      </c>
      <c r="BY78" s="66">
        <f>'signal-per-mass-dry-weight'!BI78*100/'signal-per-mass-dry-weight'!BI$172</f>
        <v>1.89682014291948</v>
      </c>
      <c r="BZ78" s="66">
        <f>'signal-per-mass-dry-weight'!BJ78*100/'signal-per-mass-dry-weight'!BJ$172</f>
        <v>2.17772707081448</v>
      </c>
      <c r="CA78" s="66">
        <f>'signal-per-mass-dry-weight'!BK78*100/'signal-per-mass-dry-weight'!BK$172</f>
        <v>2.44509259164193</v>
      </c>
      <c r="CB78" s="66">
        <f>'signal-per-mass-dry-weight'!BL78*100/'signal-per-mass-dry-weight'!BL$172</f>
        <v>2.36652217150256</v>
      </c>
      <c r="CC78" s="66">
        <f t="shared" si="56"/>
        <v>2.12208974402977</v>
      </c>
      <c r="CD78" s="115">
        <f t="shared" si="57"/>
        <v>0.306662348477572</v>
      </c>
      <c r="CE78" s="121">
        <f>'signal-per-mass-dry-weight'!BM78*100/'signal-per-mass-dry-weight'!BM$172</f>
        <v>0.714099845199213</v>
      </c>
      <c r="CF78" s="66">
        <f>'signal-per-mass-dry-weight'!BN78*100/'signal-per-mass-dry-weight'!BN$172</f>
        <v>0.653076880517402</v>
      </c>
      <c r="CG78" s="66">
        <f>'signal-per-mass-dry-weight'!BO78*100/'signal-per-mass-dry-weight'!BO$172</f>
        <v>0.85193532892096</v>
      </c>
      <c r="CH78" s="66">
        <f>'signal-per-mass-dry-weight'!BP78*100/'signal-per-mass-dry-weight'!BP$172</f>
        <v>1.03231975047019</v>
      </c>
      <c r="CI78" s="66">
        <f>'signal-per-mass-dry-weight'!BQ78*100/'signal-per-mass-dry-weight'!BQ$172</f>
        <v>0.833956354509688</v>
      </c>
      <c r="CJ78" s="66">
        <f t="shared" si="58"/>
        <v>0.817077631923491</v>
      </c>
      <c r="CK78" s="115">
        <f t="shared" si="59"/>
        <v>0.146056316991917</v>
      </c>
      <c r="CL78" s="66">
        <f>'signal-per-mass-dry-weight'!BR78*100/'signal-per-mass-dry-weight'!BR$172</f>
        <v>0.769645359953652</v>
      </c>
      <c r="CM78" s="66">
        <f>'signal-per-mass-dry-weight'!BS78*100/'signal-per-mass-dry-weight'!BS$172</f>
        <v>1.00586999724309</v>
      </c>
      <c r="CN78" s="66">
        <f>'signal-per-mass-dry-weight'!BT78*100/'signal-per-mass-dry-weight'!BT$172</f>
        <v>0.48884359820967</v>
      </c>
      <c r="CO78" s="66">
        <f>'signal-per-mass-dry-weight'!BU78*100/'signal-per-mass-dry-weight'!BU$172</f>
        <v>0.602960505787128</v>
      </c>
      <c r="CP78" s="66">
        <f>'signal-per-mass-dry-weight'!BV78*100/'signal-per-mass-dry-weight'!BV$172</f>
        <v>0.627961004680408</v>
      </c>
      <c r="CQ78" s="66">
        <f t="shared" si="60"/>
        <v>0.699056093174789</v>
      </c>
      <c r="CR78" s="115">
        <f t="shared" si="61"/>
        <v>0.198491676700102</v>
      </c>
      <c r="CS78" s="66">
        <f>'signal-per-mass-dry-weight'!BW78*100/'signal-per-mass-dry-weight'!BW$172</f>
        <v>0.693986380602303</v>
      </c>
      <c r="CT78" s="66">
        <f>'signal-per-mass-dry-weight'!BX78*100/'signal-per-mass-dry-weight'!BX$172</f>
        <v>1.20742985766222</v>
      </c>
      <c r="CU78" s="66">
        <f>'signal-per-mass-dry-weight'!BY78*100/'signal-per-mass-dry-weight'!BY$172</f>
        <v>0.758543421635458</v>
      </c>
      <c r="CV78" s="66">
        <f>'signal-per-mass-dry-weight'!BZ78*100/'signal-per-mass-dry-weight'!BZ$172</f>
        <v>1.22774913685227</v>
      </c>
      <c r="CW78" s="66">
        <f>'signal-per-mass-dry-weight'!CA78*100/'signal-per-mass-dry-weight'!CA$172</f>
        <v>1.14224713367681</v>
      </c>
      <c r="CX78" s="66">
        <f t="shared" si="62"/>
        <v>1.00599118608581</v>
      </c>
      <c r="CY78" s="115">
        <f t="shared" si="63"/>
        <v>0.258310474606048</v>
      </c>
      <c r="CZ78" s="66">
        <f>'signal-per-mass-dry-weight'!CB78*100/'signal-per-mass-dry-weight'!CB$172</f>
        <v>0.725162254481365</v>
      </c>
      <c r="DA78" s="66">
        <f>'signal-per-mass-dry-weight'!CC78*100/'signal-per-mass-dry-weight'!CC$172</f>
        <v>0.44053287386986</v>
      </c>
      <c r="DB78" s="66">
        <f>'signal-per-mass-dry-weight'!CD78*100/'signal-per-mass-dry-weight'!CD$172</f>
        <v>0.433397561570202</v>
      </c>
      <c r="DC78" s="66">
        <f>'signal-per-mass-dry-weight'!CE78*100/'signal-per-mass-dry-weight'!CE$172</f>
        <v>0.430632424531853</v>
      </c>
      <c r="DD78" s="66">
        <f>'signal-per-mass-dry-weight'!CF78*100/'signal-per-mass-dry-weight'!CF$172</f>
        <v>0.556033970204587</v>
      </c>
      <c r="DE78" s="66">
        <f t="shared" si="64"/>
        <v>0.517151816931573</v>
      </c>
      <c r="DF78" s="115">
        <f t="shared" si="65"/>
        <v>0.127623476446392</v>
      </c>
      <c r="DG78" s="66">
        <f>'signal-per-mass-dry-weight'!CG78*100/'signal-per-mass-dry-weight'!CG$172</f>
        <v>0.512139264206562</v>
      </c>
      <c r="DH78" s="66">
        <f>'signal-per-mass-dry-weight'!CH78*100/'signal-per-mass-dry-weight'!CH$172</f>
        <v>0.579867176186443</v>
      </c>
      <c r="DI78" s="66">
        <f>'signal-per-mass-dry-weight'!CI78*100/'signal-per-mass-dry-weight'!CI$172</f>
        <v>0.443095614260958</v>
      </c>
      <c r="DJ78" s="66">
        <f>'signal-per-mass-dry-weight'!CJ78*100/'signal-per-mass-dry-weight'!CJ$172</f>
        <v>0.785145079368446</v>
      </c>
      <c r="DK78" s="66">
        <f>'signal-per-mass-dry-weight'!CK78*100/'signal-per-mass-dry-weight'!CK$172</f>
        <v>0.523473838152984</v>
      </c>
      <c r="DL78" s="66">
        <f t="shared" si="66"/>
        <v>0.568744194435078</v>
      </c>
      <c r="DM78" s="115">
        <f t="shared" si="67"/>
        <v>0.130378442147122</v>
      </c>
      <c r="DN78" s="66">
        <f>'signal-per-mass-dry-weight'!CL78*100/'signal-per-mass-dry-weight'!CL$172</f>
        <v>1.07169888493326</v>
      </c>
      <c r="DO78" s="66">
        <f>'signal-per-mass-dry-weight'!CM78*100/'signal-per-mass-dry-weight'!CM$172</f>
        <v>1.60734255326008</v>
      </c>
      <c r="DP78" s="66">
        <f>'signal-per-mass-dry-weight'!CN78*100/'signal-per-mass-dry-weight'!CN$172</f>
        <v>1.42960097846036</v>
      </c>
      <c r="DQ78" s="66">
        <f>'signal-per-mass-dry-weight'!CO78*100/'signal-per-mass-dry-weight'!CO$172</f>
        <v>1.62734434107264</v>
      </c>
      <c r="DR78" s="66">
        <f>'signal-per-mass-dry-weight'!CP78*100/'signal-per-mass-dry-weight'!CP$172</f>
        <v>1.47949082699938</v>
      </c>
      <c r="DS78" s="66">
        <f t="shared" si="68"/>
        <v>1.44309551694515</v>
      </c>
      <c r="DT78" s="115">
        <f t="shared" si="69"/>
        <v>0.223811805744938</v>
      </c>
      <c r="DU78" s="66">
        <f>'signal-per-mass-dry-weight'!CQ78*100/'signal-per-mass-dry-weight'!CQ$172</f>
        <v>0.599758605954206</v>
      </c>
      <c r="DV78" s="66">
        <f>'signal-per-mass-dry-weight'!CR78*100/'signal-per-mass-dry-weight'!CR$172</f>
        <v>0.551427969014536</v>
      </c>
      <c r="DW78" s="66">
        <f>'signal-per-mass-dry-weight'!CS78*100/'signal-per-mass-dry-weight'!CS$172</f>
        <v>0.554777759906411</v>
      </c>
      <c r="DX78" s="66">
        <f>'signal-per-mass-dry-weight'!CT78*100/'signal-per-mass-dry-weight'!CT$172</f>
        <v>0.619735960472894</v>
      </c>
      <c r="DY78" s="66">
        <f>'signal-per-mass-dry-weight'!CU78*100/'signal-per-mass-dry-weight'!CU$172</f>
        <v>0.383215888354083</v>
      </c>
      <c r="DZ78" s="66">
        <f t="shared" si="70"/>
        <v>0.541783236740426</v>
      </c>
      <c r="EA78" s="115">
        <f t="shared" si="71"/>
        <v>0.0933317376887558</v>
      </c>
      <c r="EB78" s="66">
        <f>'signal-per-mass-dry-weight'!CV78*100/'signal-per-mass-dry-weight'!CV$172</f>
        <v>1.28101186380684</v>
      </c>
      <c r="EC78" s="66">
        <f>'signal-per-mass-dry-weight'!CW78*100/'signal-per-mass-dry-weight'!CW$172</f>
        <v>1.25412498716939</v>
      </c>
      <c r="ED78" s="66">
        <f>'signal-per-mass-dry-weight'!CX78*100/'signal-per-mass-dry-weight'!CX$172</f>
        <v>1.29129822656105</v>
      </c>
      <c r="EE78" s="66">
        <f>'signal-per-mass-dry-weight'!CY78*100/'signal-per-mass-dry-weight'!CY$172</f>
        <v>1.1252273883444</v>
      </c>
      <c r="EF78" s="66">
        <f>'signal-per-mass-dry-weight'!CZ78*100/'signal-per-mass-dry-weight'!CZ$172</f>
        <v>0.892048502839209</v>
      </c>
      <c r="EG78" s="66">
        <f t="shared" si="72"/>
        <v>1.16874219374418</v>
      </c>
      <c r="EH78" s="115">
        <f t="shared" si="73"/>
        <v>0.168350540750896</v>
      </c>
    </row>
    <row r="79" spans="1:138">
      <c r="A79">
        <f>'imported data from Web Calc'!A84</f>
        <v>782.6</v>
      </c>
      <c r="B79" t="str">
        <f>'imported data from Web Calc'!B84</f>
        <v>C44H80O8PN</v>
      </c>
      <c r="C79" s="61" t="str">
        <f>'imported data from Web Calc'!C84</f>
        <v>PC(36:4)</v>
      </c>
      <c r="D79" s="96"/>
      <c r="E79" s="96"/>
      <c r="F79" s="96"/>
      <c r="G79" s="66">
        <f>'signal-per-mass-dry-weight'!G79*100/'signal-per-mass-dry-weight'!G$172</f>
        <v>2.11975678312876</v>
      </c>
      <c r="H79" s="66">
        <f>'signal-per-mass-dry-weight'!H79*100/'signal-per-mass-dry-weight'!H$172</f>
        <v>2.10664876067022</v>
      </c>
      <c r="I79" s="66">
        <f>'signal-per-mass-dry-weight'!I79*100/'signal-per-mass-dry-weight'!I$172</f>
        <v>2.20740969262245</v>
      </c>
      <c r="J79" s="66">
        <f>'signal-per-mass-dry-weight'!J79*100/'signal-per-mass-dry-weight'!J$172</f>
        <v>2.1454434473676</v>
      </c>
      <c r="K79" s="66">
        <f>'signal-per-mass-dry-weight'!K79*100/'signal-per-mass-dry-weight'!K$172</f>
        <v>2.20893503810902</v>
      </c>
      <c r="L79" s="66">
        <f>'signal-per-mass-dry-weight'!L79*100/'signal-per-mass-dry-weight'!L$172</f>
        <v>2.21275811713764</v>
      </c>
      <c r="M79" s="66">
        <f>'signal-per-mass-dry-weight'!M79*100/'signal-per-mass-dry-weight'!M$172</f>
        <v>2.31463871777435</v>
      </c>
      <c r="N79" s="66">
        <f>'signal-per-mass-dry-weight'!N79*100/'signal-per-mass-dry-weight'!N$172</f>
        <v>2.04943611913148</v>
      </c>
      <c r="O79" s="66">
        <f>'signal-per-mass-dry-weight'!O79*100/'signal-per-mass-dry-weight'!O$172</f>
        <v>2.22762405900869</v>
      </c>
      <c r="P79" s="66">
        <f>'signal-per-mass-dry-weight'!P79*100/'signal-per-mass-dry-weight'!P$172</f>
        <v>2.24001488887851</v>
      </c>
      <c r="Q79" s="66">
        <f t="shared" si="37"/>
        <v>2.18326656238287</v>
      </c>
      <c r="R79" s="115">
        <f t="shared" si="38"/>
        <v>0.0773182971268778</v>
      </c>
      <c r="S79" s="66">
        <f t="shared" si="39"/>
        <v>0.0354140435524696</v>
      </c>
      <c r="T79" s="66">
        <f>'signal-per-mass-dry-weight'!T79*100/'signal-per-mass-dry-weight'!T$172</f>
        <v>2.63358022370272</v>
      </c>
      <c r="U79" s="66">
        <f>'signal-per-mass-dry-weight'!U79*100/'signal-per-mass-dry-weight'!U$172</f>
        <v>3.59846733328475</v>
      </c>
      <c r="V79" s="66">
        <f>'signal-per-mass-dry-weight'!V79*100/'signal-per-mass-dry-weight'!V$172</f>
        <v>3.72943132718162</v>
      </c>
      <c r="W79" s="66">
        <f>'signal-per-mass-dry-weight'!W79*100/'signal-per-mass-dry-weight'!W$172</f>
        <v>3.66391965070698</v>
      </c>
      <c r="X79" s="66">
        <f>'signal-per-mass-dry-weight'!X79*100/'signal-per-mass-dry-weight'!X$172</f>
        <v>2.83930618182359</v>
      </c>
      <c r="Y79" s="66">
        <f t="shared" si="40"/>
        <v>3.29294094333993</v>
      </c>
      <c r="Z79" s="115">
        <f t="shared" si="41"/>
        <v>0.515275772503229</v>
      </c>
      <c r="AA79" s="66">
        <f>'signal-per-mass-dry-weight'!Y79*100/'signal-per-mass-dry-weight'!Y$172</f>
        <v>1.80283186078506</v>
      </c>
      <c r="AB79" s="66">
        <f>'signal-per-mass-dry-weight'!Z79*100/'signal-per-mass-dry-weight'!Z$172</f>
        <v>1.75692310874611</v>
      </c>
      <c r="AC79" s="66">
        <f>'signal-per-mass-dry-weight'!AA79*100/'signal-per-mass-dry-weight'!AA$172</f>
        <v>2.05668546927952</v>
      </c>
      <c r="AD79" s="66">
        <f>'signal-per-mass-dry-weight'!AB79*100/'signal-per-mass-dry-weight'!AB$172</f>
        <v>2.80062314428187</v>
      </c>
      <c r="AE79" s="66">
        <f>'signal-per-mass-dry-weight'!AC79*100/'signal-per-mass-dry-weight'!AC$172</f>
        <v>3.57794882647929</v>
      </c>
      <c r="AF79" s="66">
        <f t="shared" si="42"/>
        <v>2.39900248191437</v>
      </c>
      <c r="AG79" s="115">
        <f t="shared" si="43"/>
        <v>0.780397319941674</v>
      </c>
      <c r="AH79" s="66">
        <f>'signal-per-mass-dry-weight'!AD79*100/'signal-per-mass-dry-weight'!AD$172</f>
        <v>2.45335970604866</v>
      </c>
      <c r="AI79" s="66">
        <f>'signal-per-mass-dry-weight'!AE79*100/'signal-per-mass-dry-weight'!AE$172</f>
        <v>2.51926759306736</v>
      </c>
      <c r="AJ79" s="66">
        <f>'signal-per-mass-dry-weight'!AF79*100/'signal-per-mass-dry-weight'!AF$172</f>
        <v>3.82395548570186</v>
      </c>
      <c r="AK79" s="66">
        <f>'signal-per-mass-dry-weight'!AG79*100/'signal-per-mass-dry-weight'!AG$172</f>
        <v>3.53667966705397</v>
      </c>
      <c r="AL79" s="66">
        <f>'signal-per-mass-dry-weight'!AH79*100/'signal-per-mass-dry-weight'!AH$172</f>
        <v>3.87732617602331</v>
      </c>
      <c r="AM79" s="66">
        <f t="shared" si="44"/>
        <v>3.24211772557903</v>
      </c>
      <c r="AN79" s="115">
        <f t="shared" si="45"/>
        <v>0.70239647269752</v>
      </c>
      <c r="AO79" s="66">
        <f>'signal-per-mass-dry-weight'!AI79*100/'signal-per-mass-dry-weight'!AI$172</f>
        <v>1.98057441870927</v>
      </c>
      <c r="AP79" s="66">
        <f>'signal-per-mass-dry-weight'!AJ79*100/'signal-per-mass-dry-weight'!AJ$172</f>
        <v>1.69763618056184</v>
      </c>
      <c r="AQ79" s="66">
        <f>'signal-per-mass-dry-weight'!AK79*100/'signal-per-mass-dry-weight'!AK$172</f>
        <v>1.50995367077321</v>
      </c>
      <c r="AR79" s="66">
        <f>'signal-per-mass-dry-weight'!AL79*100/'signal-per-mass-dry-weight'!AL$172</f>
        <v>1.70917789064213</v>
      </c>
      <c r="AS79" s="66">
        <f>'signal-per-mass-dry-weight'!AM79*100/'signal-per-mass-dry-weight'!AM$172</f>
        <v>1.88612308985292</v>
      </c>
      <c r="AT79" s="66">
        <f t="shared" si="46"/>
        <v>1.75669305010787</v>
      </c>
      <c r="AU79" s="115">
        <f t="shared" si="47"/>
        <v>0.182688757131716</v>
      </c>
      <c r="AV79" s="66">
        <f>'signal-per-mass-dry-weight'!AN79*100/'signal-per-mass-dry-weight'!AN$172</f>
        <v>3.22466991167437</v>
      </c>
      <c r="AW79" s="66">
        <f>'signal-per-mass-dry-weight'!AO79*100/'signal-per-mass-dry-weight'!AO$172</f>
        <v>1.69923371467</v>
      </c>
      <c r="AX79" s="66">
        <f>'signal-per-mass-dry-weight'!AP79*100/'signal-per-mass-dry-weight'!AP$172</f>
        <v>1.6270450443493</v>
      </c>
      <c r="AY79" s="66">
        <f>'signal-per-mass-dry-weight'!AQ79*100/'signal-per-mass-dry-weight'!AQ$172</f>
        <v>1.46685928398229</v>
      </c>
      <c r="AZ79" s="66">
        <f>'signal-per-mass-dry-weight'!AR79*100/'signal-per-mass-dry-weight'!AR$172</f>
        <v>1.32043954653897</v>
      </c>
      <c r="BA79" s="66">
        <f t="shared" si="48"/>
        <v>1.86764950024298</v>
      </c>
      <c r="BB79" s="115">
        <f t="shared" si="49"/>
        <v>0.772630297902966</v>
      </c>
      <c r="BC79" s="66">
        <f>'signal-per-mass-dry-weight'!AS79*100/'signal-per-mass-dry-weight'!AS$172</f>
        <v>2.64625687466534</v>
      </c>
      <c r="BD79" s="66">
        <f>'signal-per-mass-dry-weight'!AT79*100/'signal-per-mass-dry-weight'!AT$172</f>
        <v>2.55511291993513</v>
      </c>
      <c r="BE79" s="66">
        <f>'signal-per-mass-dry-weight'!AU79*100/'signal-per-mass-dry-weight'!AU$172</f>
        <v>1.51418458936091</v>
      </c>
      <c r="BF79" s="66">
        <f>'signal-per-mass-dry-weight'!AV79*100/'signal-per-mass-dry-weight'!AV$172</f>
        <v>1.71187708920714</v>
      </c>
      <c r="BG79" s="66">
        <f>'signal-per-mass-dry-weight'!AW79*100/'signal-per-mass-dry-weight'!AW$172</f>
        <v>2.41833873998109</v>
      </c>
      <c r="BH79" s="66">
        <f t="shared" si="50"/>
        <v>2.16915404262992</v>
      </c>
      <c r="BI79" s="115">
        <f t="shared" si="51"/>
        <v>0.518838023266424</v>
      </c>
      <c r="BJ79" s="66">
        <f>'signal-per-mass-dry-weight'!AX79*100/'signal-per-mass-dry-weight'!AX$172</f>
        <v>2.28971418426197</v>
      </c>
      <c r="BK79" s="66">
        <f>'signal-per-mass-dry-weight'!AY79*100/'signal-per-mass-dry-weight'!AY$172</f>
        <v>2.60043072339213</v>
      </c>
      <c r="BL79" s="66">
        <f>'signal-per-mass-dry-weight'!AZ79*100/'signal-per-mass-dry-weight'!AZ$172</f>
        <v>3.32377714239895</v>
      </c>
      <c r="BM79" s="66">
        <f>'signal-per-mass-dry-weight'!BA79*100/'signal-per-mass-dry-weight'!BA$172</f>
        <v>3.04601949286064</v>
      </c>
      <c r="BN79" s="66">
        <f>'signal-per-mass-dry-weight'!BB79*100/'signal-per-mass-dry-weight'!BB$172</f>
        <v>3.00977907295568</v>
      </c>
      <c r="BO79" s="66">
        <f t="shared" si="52"/>
        <v>2.85394412317387</v>
      </c>
      <c r="BP79" s="115">
        <f t="shared" si="53"/>
        <v>0.407598151676806</v>
      </c>
      <c r="BQ79" s="66">
        <f>'signal-per-mass-dry-weight'!BC79*100/'signal-per-mass-dry-weight'!BC$172</f>
        <v>1.74033544131425</v>
      </c>
      <c r="BR79" s="66">
        <f>'signal-per-mass-dry-weight'!BD79*100/'signal-per-mass-dry-weight'!BD$172</f>
        <v>2.2211949001807</v>
      </c>
      <c r="BS79" s="66">
        <f>'signal-per-mass-dry-weight'!BE79*100/'signal-per-mass-dry-weight'!BE$172</f>
        <v>1.90650583560358</v>
      </c>
      <c r="BT79" s="66">
        <f>'signal-per-mass-dry-weight'!BF79*100/'signal-per-mass-dry-weight'!BF$172</f>
        <v>2.68388950952295</v>
      </c>
      <c r="BU79" s="66">
        <f>'signal-per-mass-dry-weight'!BG79*100/'signal-per-mass-dry-weight'!BG$172</f>
        <v>1.90826385346183</v>
      </c>
      <c r="BV79" s="66">
        <f t="shared" si="54"/>
        <v>2.09203790801666</v>
      </c>
      <c r="BW79" s="115">
        <f t="shared" si="55"/>
        <v>0.373784538516644</v>
      </c>
      <c r="BX79" s="66">
        <f>'signal-per-mass-dry-weight'!BH79*100/'signal-per-mass-dry-weight'!BH$172</f>
        <v>2.67202814624346</v>
      </c>
      <c r="BY79" s="66">
        <f>'signal-per-mass-dry-weight'!BI79*100/'signal-per-mass-dry-weight'!BI$172</f>
        <v>2.8415051159053</v>
      </c>
      <c r="BZ79" s="66">
        <f>'signal-per-mass-dry-weight'!BJ79*100/'signal-per-mass-dry-weight'!BJ$172</f>
        <v>3.19267218943736</v>
      </c>
      <c r="CA79" s="66">
        <f>'signal-per-mass-dry-weight'!BK79*100/'signal-per-mass-dry-weight'!BK$172</f>
        <v>3.80860334505231</v>
      </c>
      <c r="CB79" s="66">
        <f>'signal-per-mass-dry-weight'!BL79*100/'signal-per-mass-dry-weight'!BL$172</f>
        <v>3.98291456547991</v>
      </c>
      <c r="CC79" s="66">
        <f t="shared" si="56"/>
        <v>3.29954467242367</v>
      </c>
      <c r="CD79" s="115">
        <f t="shared" si="57"/>
        <v>0.579036720877579</v>
      </c>
      <c r="CE79" s="121">
        <f>'signal-per-mass-dry-weight'!BM79*100/'signal-per-mass-dry-weight'!BM$172</f>
        <v>1.32664309509643</v>
      </c>
      <c r="CF79" s="66">
        <f>'signal-per-mass-dry-weight'!BN79*100/'signal-per-mass-dry-weight'!BN$172</f>
        <v>1.45346055548561</v>
      </c>
      <c r="CG79" s="66">
        <f>'signal-per-mass-dry-weight'!BO79*100/'signal-per-mass-dry-weight'!BO$172</f>
        <v>1.71353896587665</v>
      </c>
      <c r="CH79" s="66">
        <f>'signal-per-mass-dry-weight'!BP79*100/'signal-per-mass-dry-weight'!BP$172</f>
        <v>1.78939270330244</v>
      </c>
      <c r="CI79" s="66">
        <f>'signal-per-mass-dry-weight'!BQ79*100/'signal-per-mass-dry-weight'!BQ$172</f>
        <v>1.6917707849819</v>
      </c>
      <c r="CJ79" s="66">
        <f t="shared" si="58"/>
        <v>1.59496122094861</v>
      </c>
      <c r="CK79" s="115">
        <f t="shared" si="59"/>
        <v>0.195737981494484</v>
      </c>
      <c r="CL79" s="66">
        <f>'signal-per-mass-dry-weight'!BR79*100/'signal-per-mass-dry-weight'!BR$172</f>
        <v>1.77406864793247</v>
      </c>
      <c r="CM79" s="66">
        <f>'signal-per-mass-dry-weight'!BS79*100/'signal-per-mass-dry-weight'!BS$172</f>
        <v>2.22299435092419</v>
      </c>
      <c r="CN79" s="66">
        <f>'signal-per-mass-dry-weight'!BT79*100/'signal-per-mass-dry-weight'!BT$172</f>
        <v>1.00704577286091</v>
      </c>
      <c r="CO79" s="66">
        <f>'signal-per-mass-dry-weight'!BU79*100/'signal-per-mass-dry-weight'!BU$172</f>
        <v>1.23761557900955</v>
      </c>
      <c r="CP79" s="66">
        <f>'signal-per-mass-dry-weight'!BV79*100/'signal-per-mass-dry-weight'!BV$172</f>
        <v>1.48738363272959</v>
      </c>
      <c r="CQ79" s="66">
        <f t="shared" si="60"/>
        <v>1.54582159669134</v>
      </c>
      <c r="CR79" s="115">
        <f t="shared" si="61"/>
        <v>0.47416900699724</v>
      </c>
      <c r="CS79" s="66">
        <f>'signal-per-mass-dry-weight'!BW79*100/'signal-per-mass-dry-weight'!BW$172</f>
        <v>1.52642711632168</v>
      </c>
      <c r="CT79" s="66">
        <f>'signal-per-mass-dry-weight'!BX79*100/'signal-per-mass-dry-weight'!BX$172</f>
        <v>2.08328138272193</v>
      </c>
      <c r="CU79" s="66">
        <f>'signal-per-mass-dry-weight'!BY79*100/'signal-per-mass-dry-weight'!BY$172</f>
        <v>1.73743493233212</v>
      </c>
      <c r="CV79" s="66">
        <f>'signal-per-mass-dry-weight'!BZ79*100/'signal-per-mass-dry-weight'!BZ$172</f>
        <v>2.98947450281957</v>
      </c>
      <c r="CW79" s="66">
        <f>'signal-per-mass-dry-weight'!CA79*100/'signal-per-mass-dry-weight'!CA$172</f>
        <v>2.60825561581392</v>
      </c>
      <c r="CX79" s="66">
        <f t="shared" si="62"/>
        <v>2.18897471000184</v>
      </c>
      <c r="CY79" s="115">
        <f t="shared" si="63"/>
        <v>0.606346633622373</v>
      </c>
      <c r="CZ79" s="66">
        <f>'signal-per-mass-dry-weight'!CB79*100/'signal-per-mass-dry-weight'!CB$172</f>
        <v>0.966570301251358</v>
      </c>
      <c r="DA79" s="66">
        <f>'signal-per-mass-dry-weight'!CC79*100/'signal-per-mass-dry-weight'!CC$172</f>
        <v>0.779601907985438</v>
      </c>
      <c r="DB79" s="66">
        <f>'signal-per-mass-dry-weight'!CD79*100/'signal-per-mass-dry-weight'!CD$172</f>
        <v>0.702843477472712</v>
      </c>
      <c r="DC79" s="66">
        <f>'signal-per-mass-dry-weight'!CE79*100/'signal-per-mass-dry-weight'!CE$172</f>
        <v>0.728578328935426</v>
      </c>
      <c r="DD79" s="66">
        <f>'signal-per-mass-dry-weight'!CF79*100/'signal-per-mass-dry-weight'!CF$172</f>
        <v>0.850635021411177</v>
      </c>
      <c r="DE79" s="66">
        <f t="shared" si="64"/>
        <v>0.805645807411222</v>
      </c>
      <c r="DF79" s="115">
        <f t="shared" si="65"/>
        <v>0.106191715861857</v>
      </c>
      <c r="DG79" s="66">
        <f>'signal-per-mass-dry-weight'!CG79*100/'signal-per-mass-dry-weight'!CG$172</f>
        <v>0.766664447382803</v>
      </c>
      <c r="DH79" s="66">
        <f>'signal-per-mass-dry-weight'!CH79*100/'signal-per-mass-dry-weight'!CH$172</f>
        <v>0.887266643080461</v>
      </c>
      <c r="DI79" s="66">
        <f>'signal-per-mass-dry-weight'!CI79*100/'signal-per-mass-dry-weight'!CI$172</f>
        <v>0.685611980746675</v>
      </c>
      <c r="DJ79" s="66">
        <f>'signal-per-mass-dry-weight'!CJ79*100/'signal-per-mass-dry-weight'!CJ$172</f>
        <v>1.16906478247095</v>
      </c>
      <c r="DK79" s="66">
        <f>'signal-per-mass-dry-weight'!CK79*100/'signal-per-mass-dry-weight'!CK$172</f>
        <v>0.906756756620272</v>
      </c>
      <c r="DL79" s="66">
        <f t="shared" si="66"/>
        <v>0.883072922060233</v>
      </c>
      <c r="DM79" s="115">
        <f t="shared" si="67"/>
        <v>0.183651580348368</v>
      </c>
      <c r="DN79" s="66">
        <f>'signal-per-mass-dry-weight'!CL79*100/'signal-per-mass-dry-weight'!CL$172</f>
        <v>1.41718929741478</v>
      </c>
      <c r="DO79" s="66">
        <f>'signal-per-mass-dry-weight'!CM79*100/'signal-per-mass-dry-weight'!CM$172</f>
        <v>2.31960217019241</v>
      </c>
      <c r="DP79" s="66">
        <f>'signal-per-mass-dry-weight'!CN79*100/'signal-per-mass-dry-weight'!CN$172</f>
        <v>2.15677559822919</v>
      </c>
      <c r="DQ79" s="66">
        <f>'signal-per-mass-dry-weight'!CO79*100/'signal-per-mass-dry-weight'!CO$172</f>
        <v>2.28165372003419</v>
      </c>
      <c r="DR79" s="66">
        <f>'signal-per-mass-dry-weight'!CP79*100/'signal-per-mass-dry-weight'!CP$172</f>
        <v>2.01727306463327</v>
      </c>
      <c r="DS79" s="66">
        <f t="shared" si="68"/>
        <v>2.03849877010077</v>
      </c>
      <c r="DT79" s="115">
        <f t="shared" si="69"/>
        <v>0.366949877610782</v>
      </c>
      <c r="DU79" s="66">
        <f>'signal-per-mass-dry-weight'!CQ79*100/'signal-per-mass-dry-weight'!CQ$172</f>
        <v>1.14616381567088</v>
      </c>
      <c r="DV79" s="66">
        <f>'signal-per-mass-dry-weight'!CR79*100/'signal-per-mass-dry-weight'!CR$172</f>
        <v>0.995651664658377</v>
      </c>
      <c r="DW79" s="66">
        <f>'signal-per-mass-dry-weight'!CS79*100/'signal-per-mass-dry-weight'!CS$172</f>
        <v>0.987720511425048</v>
      </c>
      <c r="DX79" s="66">
        <f>'signal-per-mass-dry-weight'!CT79*100/'signal-per-mass-dry-weight'!CT$172</f>
        <v>1.37489323415999</v>
      </c>
      <c r="DY79" s="66">
        <f>'signal-per-mass-dry-weight'!CU79*100/'signal-per-mass-dry-weight'!CU$172</f>
        <v>0.879897933595129</v>
      </c>
      <c r="DZ79" s="66">
        <f t="shared" si="70"/>
        <v>1.07686543190189</v>
      </c>
      <c r="EA79" s="115">
        <f t="shared" si="71"/>
        <v>0.191677805925542</v>
      </c>
      <c r="EB79" s="66">
        <f>'signal-per-mass-dry-weight'!CV79*100/'signal-per-mass-dry-weight'!CV$172</f>
        <v>2.52511441166256</v>
      </c>
      <c r="EC79" s="66">
        <f>'signal-per-mass-dry-weight'!CW79*100/'signal-per-mass-dry-weight'!CW$172</f>
        <v>2.75237753472114</v>
      </c>
      <c r="ED79" s="66">
        <f>'signal-per-mass-dry-weight'!CX79*100/'signal-per-mass-dry-weight'!CX$172</f>
        <v>2.48663690088497</v>
      </c>
      <c r="EE79" s="66">
        <f>'signal-per-mass-dry-weight'!CY79*100/'signal-per-mass-dry-weight'!CY$172</f>
        <v>1.91918997940504</v>
      </c>
      <c r="EF79" s="66">
        <f>'signal-per-mass-dry-weight'!CZ79*100/'signal-per-mass-dry-weight'!CZ$172</f>
        <v>1.73535899351048</v>
      </c>
      <c r="EG79" s="66">
        <f t="shared" si="72"/>
        <v>2.28373556403684</v>
      </c>
      <c r="EH79" s="115">
        <f t="shared" si="73"/>
        <v>0.433782302439694</v>
      </c>
    </row>
    <row r="80" spans="1:138">
      <c r="A80">
        <f>'imported data from Web Calc'!A85</f>
        <v>784.6</v>
      </c>
      <c r="B80" t="str">
        <f>'imported data from Web Calc'!B85</f>
        <v>C44H82O8PN</v>
      </c>
      <c r="C80" s="61" t="str">
        <f>'imported data from Web Calc'!C85</f>
        <v>PC(36:3)</v>
      </c>
      <c r="D80" s="96"/>
      <c r="E80" s="96"/>
      <c r="F80" s="96"/>
      <c r="G80" s="66">
        <f>'signal-per-mass-dry-weight'!G80*100/'signal-per-mass-dry-weight'!G$172</f>
        <v>1.72091150521053</v>
      </c>
      <c r="H80" s="66">
        <f>'signal-per-mass-dry-weight'!H80*100/'signal-per-mass-dry-weight'!H$172</f>
        <v>1.68629120112983</v>
      </c>
      <c r="I80" s="66">
        <f>'signal-per-mass-dry-weight'!I80*100/'signal-per-mass-dry-weight'!I$172</f>
        <v>1.84585717942856</v>
      </c>
      <c r="J80" s="66">
        <f>'signal-per-mass-dry-weight'!J80*100/'signal-per-mass-dry-weight'!J$172</f>
        <v>1.76891823957913</v>
      </c>
      <c r="K80" s="66">
        <f>'signal-per-mass-dry-weight'!K80*100/'signal-per-mass-dry-weight'!K$172</f>
        <v>1.81981535633577</v>
      </c>
      <c r="L80" s="66">
        <f>'signal-per-mass-dry-weight'!L80*100/'signal-per-mass-dry-weight'!L$172</f>
        <v>1.73890844639137</v>
      </c>
      <c r="M80" s="66">
        <f>'signal-per-mass-dry-weight'!M80*100/'signal-per-mass-dry-weight'!M$172</f>
        <v>1.73175101745204</v>
      </c>
      <c r="N80" s="66">
        <f>'signal-per-mass-dry-weight'!N80*100/'signal-per-mass-dry-weight'!N$172</f>
        <v>1.67973021398692</v>
      </c>
      <c r="O80" s="66">
        <f>'signal-per-mass-dry-weight'!O80*100/'signal-per-mass-dry-weight'!O$172</f>
        <v>1.74066275270122</v>
      </c>
      <c r="P80" s="66">
        <f>'signal-per-mass-dry-weight'!P80*100/'signal-per-mass-dry-weight'!P$172</f>
        <v>1.7355903942534</v>
      </c>
      <c r="Q80" s="66">
        <f t="shared" si="37"/>
        <v>1.74684363064688</v>
      </c>
      <c r="R80" s="115">
        <f t="shared" si="38"/>
        <v>0.0526146570215212</v>
      </c>
      <c r="S80" s="66">
        <f t="shared" si="39"/>
        <v>0.0301198436416644</v>
      </c>
      <c r="T80" s="66">
        <f>'signal-per-mass-dry-weight'!T80*100/'signal-per-mass-dry-weight'!T$172</f>
        <v>2.20357583341685</v>
      </c>
      <c r="U80" s="66">
        <f>'signal-per-mass-dry-weight'!U80*100/'signal-per-mass-dry-weight'!U$172</f>
        <v>2.92461046556748</v>
      </c>
      <c r="V80" s="66">
        <f>'signal-per-mass-dry-weight'!V80*100/'signal-per-mass-dry-weight'!V$172</f>
        <v>2.9235323067629</v>
      </c>
      <c r="W80" s="66">
        <f>'signal-per-mass-dry-weight'!W80*100/'signal-per-mass-dry-weight'!W$172</f>
        <v>2.8902430313236</v>
      </c>
      <c r="X80" s="66">
        <f>'signal-per-mass-dry-weight'!X80*100/'signal-per-mass-dry-weight'!X$172</f>
        <v>2.2785792441302</v>
      </c>
      <c r="Y80" s="66">
        <f t="shared" si="40"/>
        <v>2.64410817624021</v>
      </c>
      <c r="Z80" s="115">
        <f t="shared" si="41"/>
        <v>0.369127989729189</v>
      </c>
      <c r="AA80" s="66">
        <f>'signal-per-mass-dry-weight'!Y80*100/'signal-per-mass-dry-weight'!Y$172</f>
        <v>1.46932846879753</v>
      </c>
      <c r="AB80" s="66">
        <f>'signal-per-mass-dry-weight'!Z80*100/'signal-per-mass-dry-weight'!Z$172</f>
        <v>1.44009345911138</v>
      </c>
      <c r="AC80" s="66">
        <f>'signal-per-mass-dry-weight'!AA80*100/'signal-per-mass-dry-weight'!AA$172</f>
        <v>1.92469050595708</v>
      </c>
      <c r="AD80" s="66">
        <f>'signal-per-mass-dry-weight'!AB80*100/'signal-per-mass-dry-weight'!AB$172</f>
        <v>2.43584209879302</v>
      </c>
      <c r="AE80" s="66">
        <f>'signal-per-mass-dry-weight'!AC80*100/'signal-per-mass-dry-weight'!AC$172</f>
        <v>2.85649231994225</v>
      </c>
      <c r="AF80" s="66">
        <f t="shared" si="42"/>
        <v>2.02528937052025</v>
      </c>
      <c r="AG80" s="115">
        <f t="shared" si="43"/>
        <v>0.616668224482468</v>
      </c>
      <c r="AH80" s="66">
        <f>'signal-per-mass-dry-weight'!AD80*100/'signal-per-mass-dry-weight'!AD$172</f>
        <v>1.77219000939612</v>
      </c>
      <c r="AI80" s="66">
        <f>'signal-per-mass-dry-weight'!AE80*100/'signal-per-mass-dry-weight'!AE$172</f>
        <v>1.68188960417152</v>
      </c>
      <c r="AJ80" s="66">
        <f>'signal-per-mass-dry-weight'!AF80*100/'signal-per-mass-dry-weight'!AF$172</f>
        <v>2.87478894483288</v>
      </c>
      <c r="AK80" s="66">
        <f>'signal-per-mass-dry-weight'!AG80*100/'signal-per-mass-dry-weight'!AG$172</f>
        <v>2.92191996761964</v>
      </c>
      <c r="AL80" s="66">
        <f>'signal-per-mass-dry-weight'!AH80*100/'signal-per-mass-dry-weight'!AH$172</f>
        <v>2.76284186725019</v>
      </c>
      <c r="AM80" s="66">
        <f t="shared" si="44"/>
        <v>2.40272607865407</v>
      </c>
      <c r="AN80" s="115">
        <f t="shared" si="45"/>
        <v>0.620336598698651</v>
      </c>
      <c r="AO80" s="66">
        <f>'signal-per-mass-dry-weight'!AI80*100/'signal-per-mass-dry-weight'!AI$172</f>
        <v>1.50543453317135</v>
      </c>
      <c r="AP80" s="66">
        <f>'signal-per-mass-dry-weight'!AJ80*100/'signal-per-mass-dry-weight'!AJ$172</f>
        <v>1.2999916697996</v>
      </c>
      <c r="AQ80" s="66">
        <f>'signal-per-mass-dry-weight'!AK80*100/'signal-per-mass-dry-weight'!AK$172</f>
        <v>1.24362526306311</v>
      </c>
      <c r="AR80" s="66">
        <f>'signal-per-mass-dry-weight'!AL80*100/'signal-per-mass-dry-weight'!AL$172</f>
        <v>1.27196442931265</v>
      </c>
      <c r="AS80" s="66">
        <f>'signal-per-mass-dry-weight'!AM80*100/'signal-per-mass-dry-weight'!AM$172</f>
        <v>1.44919400845754</v>
      </c>
      <c r="AT80" s="66">
        <f t="shared" si="46"/>
        <v>1.35404198076085</v>
      </c>
      <c r="AU80" s="115">
        <f t="shared" si="47"/>
        <v>0.115999596350634</v>
      </c>
      <c r="AV80" s="66">
        <f>'signal-per-mass-dry-weight'!AN80*100/'signal-per-mass-dry-weight'!AN$172</f>
        <v>2.17294804578402</v>
      </c>
      <c r="AW80" s="66">
        <f>'signal-per-mass-dry-weight'!AO80*100/'signal-per-mass-dry-weight'!AO$172</f>
        <v>1.37382940958596</v>
      </c>
      <c r="AX80" s="66">
        <f>'signal-per-mass-dry-weight'!AP80*100/'signal-per-mass-dry-weight'!AP$172</f>
        <v>1.26086162394345</v>
      </c>
      <c r="AY80" s="66">
        <f>'signal-per-mass-dry-weight'!AQ80*100/'signal-per-mass-dry-weight'!AQ$172</f>
        <v>1.20915173287547</v>
      </c>
      <c r="AZ80" s="66">
        <f>'signal-per-mass-dry-weight'!AR80*100/'signal-per-mass-dry-weight'!AR$172</f>
        <v>1.03300963746291</v>
      </c>
      <c r="BA80" s="66">
        <f t="shared" si="48"/>
        <v>1.40996008993036</v>
      </c>
      <c r="BB80" s="115">
        <f t="shared" si="49"/>
        <v>0.443875556681724</v>
      </c>
      <c r="BC80" s="66">
        <f>'signal-per-mass-dry-weight'!AS80*100/'signal-per-mass-dry-weight'!AS$172</f>
        <v>1.86505042640607</v>
      </c>
      <c r="BD80" s="66">
        <f>'signal-per-mass-dry-weight'!AT80*100/'signal-per-mass-dry-weight'!AT$172</f>
        <v>1.93349719312629</v>
      </c>
      <c r="BE80" s="66">
        <f>'signal-per-mass-dry-weight'!AU80*100/'signal-per-mass-dry-weight'!AU$172</f>
        <v>1.30169343251398</v>
      </c>
      <c r="BF80" s="66">
        <f>'signal-per-mass-dry-weight'!AV80*100/'signal-per-mass-dry-weight'!AV$172</f>
        <v>1.37151309243585</v>
      </c>
      <c r="BG80" s="66">
        <f>'signal-per-mass-dry-weight'!AW80*100/'signal-per-mass-dry-weight'!AW$172</f>
        <v>1.76837448961967</v>
      </c>
      <c r="BH80" s="66">
        <f t="shared" si="50"/>
        <v>1.64802572682037</v>
      </c>
      <c r="BI80" s="115">
        <f t="shared" si="51"/>
        <v>0.29132576184841</v>
      </c>
      <c r="BJ80" s="66">
        <f>'signal-per-mass-dry-weight'!AX80*100/'signal-per-mass-dry-weight'!AX$172</f>
        <v>1.81521234668743</v>
      </c>
      <c r="BK80" s="66">
        <f>'signal-per-mass-dry-weight'!AY80*100/'signal-per-mass-dry-weight'!AY$172</f>
        <v>2.00730852017985</v>
      </c>
      <c r="BL80" s="66">
        <f>'signal-per-mass-dry-weight'!AZ80*100/'signal-per-mass-dry-weight'!AZ$172</f>
        <v>2.29005430519404</v>
      </c>
      <c r="BM80" s="66">
        <f>'signal-per-mass-dry-weight'!BA80*100/'signal-per-mass-dry-weight'!BA$172</f>
        <v>2.11485472185199</v>
      </c>
      <c r="BN80" s="66">
        <f>'signal-per-mass-dry-weight'!BB80*100/'signal-per-mass-dry-weight'!BB$172</f>
        <v>2.00815462914589</v>
      </c>
      <c r="BO80" s="66">
        <f t="shared" si="52"/>
        <v>2.04711690461184</v>
      </c>
      <c r="BP80" s="115">
        <f t="shared" si="53"/>
        <v>0.173557975078059</v>
      </c>
      <c r="BQ80" s="66">
        <f>'signal-per-mass-dry-weight'!BC80*100/'signal-per-mass-dry-weight'!BC$172</f>
        <v>1.57152254836043</v>
      </c>
      <c r="BR80" s="66">
        <f>'signal-per-mass-dry-weight'!BD80*100/'signal-per-mass-dry-weight'!BD$172</f>
        <v>1.81308567178066</v>
      </c>
      <c r="BS80" s="66">
        <f>'signal-per-mass-dry-weight'!BE80*100/'signal-per-mass-dry-weight'!BE$172</f>
        <v>1.7329333198815</v>
      </c>
      <c r="BT80" s="66">
        <f>'signal-per-mass-dry-weight'!BF80*100/'signal-per-mass-dry-weight'!BF$172</f>
        <v>2.20176343105273</v>
      </c>
      <c r="BU80" s="66">
        <f>'signal-per-mass-dry-weight'!BG80*100/'signal-per-mass-dry-weight'!BG$172</f>
        <v>1.55003381598885</v>
      </c>
      <c r="BV80" s="66">
        <f t="shared" si="54"/>
        <v>1.77386775741283</v>
      </c>
      <c r="BW80" s="115">
        <f t="shared" si="55"/>
        <v>0.263321855085638</v>
      </c>
      <c r="BX80" s="66">
        <f>'signal-per-mass-dry-weight'!BH80*100/'signal-per-mass-dry-weight'!BH$172</f>
        <v>1.65033004419445</v>
      </c>
      <c r="BY80" s="66">
        <f>'signal-per-mass-dry-weight'!BI80*100/'signal-per-mass-dry-weight'!BI$172</f>
        <v>2.16800731182077</v>
      </c>
      <c r="BZ80" s="66">
        <f>'signal-per-mass-dry-weight'!BJ80*100/'signal-per-mass-dry-weight'!BJ$172</f>
        <v>2.23565497294754</v>
      </c>
      <c r="CA80" s="66">
        <f>'signal-per-mass-dry-weight'!BK80*100/'signal-per-mass-dry-weight'!BK$172</f>
        <v>2.51539174971249</v>
      </c>
      <c r="CB80" s="66">
        <f>'signal-per-mass-dry-weight'!BL80*100/'signal-per-mass-dry-weight'!BL$172</f>
        <v>2.81338113867787</v>
      </c>
      <c r="CC80" s="66">
        <f t="shared" si="56"/>
        <v>2.27655304347062</v>
      </c>
      <c r="CD80" s="115">
        <f t="shared" si="57"/>
        <v>0.433254660753201</v>
      </c>
      <c r="CE80" s="121">
        <f>'signal-per-mass-dry-weight'!BM80*100/'signal-per-mass-dry-weight'!BM$172</f>
        <v>1.09405606610826</v>
      </c>
      <c r="CF80" s="66">
        <f>'signal-per-mass-dry-weight'!BN80*100/'signal-per-mass-dry-weight'!BN$172</f>
        <v>1.45547156974433</v>
      </c>
      <c r="CG80" s="66">
        <f>'signal-per-mass-dry-weight'!BO80*100/'signal-per-mass-dry-weight'!BO$172</f>
        <v>1.54355661996368</v>
      </c>
      <c r="CH80" s="66">
        <f>'signal-per-mass-dry-weight'!BP80*100/'signal-per-mass-dry-weight'!BP$172</f>
        <v>1.6070489128337</v>
      </c>
      <c r="CI80" s="66">
        <f>'signal-per-mass-dry-weight'!BQ80*100/'signal-per-mass-dry-weight'!BQ$172</f>
        <v>1.52027965249938</v>
      </c>
      <c r="CJ80" s="66">
        <f t="shared" si="58"/>
        <v>1.44408256422987</v>
      </c>
      <c r="CK80" s="115">
        <f t="shared" si="59"/>
        <v>0.203043944526817</v>
      </c>
      <c r="CL80" s="66">
        <f>'signal-per-mass-dry-weight'!BR80*100/'signal-per-mass-dry-weight'!BR$172</f>
        <v>1.80981814209736</v>
      </c>
      <c r="CM80" s="66">
        <f>'signal-per-mass-dry-weight'!BS80*100/'signal-per-mass-dry-weight'!BS$172</f>
        <v>2.14109145038531</v>
      </c>
      <c r="CN80" s="66">
        <f>'signal-per-mass-dry-weight'!BT80*100/'signal-per-mass-dry-weight'!BT$172</f>
        <v>1.28851529938011</v>
      </c>
      <c r="CO80" s="66">
        <f>'signal-per-mass-dry-weight'!BU80*100/'signal-per-mass-dry-weight'!BU$172</f>
        <v>1.25441751837284</v>
      </c>
      <c r="CP80" s="66">
        <f>'signal-per-mass-dry-weight'!BV80*100/'signal-per-mass-dry-weight'!BV$172</f>
        <v>1.43322263476692</v>
      </c>
      <c r="CQ80" s="66">
        <f t="shared" si="60"/>
        <v>1.58541300900051</v>
      </c>
      <c r="CR80" s="115">
        <f t="shared" si="61"/>
        <v>0.380790089413809</v>
      </c>
      <c r="CS80" s="66">
        <f>'signal-per-mass-dry-weight'!BW80*100/'signal-per-mass-dry-weight'!BW$172</f>
        <v>1.32238911930705</v>
      </c>
      <c r="CT80" s="66">
        <f>'signal-per-mass-dry-weight'!BX80*100/'signal-per-mass-dry-weight'!BX$172</f>
        <v>1.82086021967923</v>
      </c>
      <c r="CU80" s="66">
        <f>'signal-per-mass-dry-weight'!BY80*100/'signal-per-mass-dry-weight'!BY$172</f>
        <v>1.2382392615386</v>
      </c>
      <c r="CV80" s="66">
        <f>'signal-per-mass-dry-weight'!BZ80*100/'signal-per-mass-dry-weight'!BZ$172</f>
        <v>2.83716141520721</v>
      </c>
      <c r="CW80" s="66">
        <f>'signal-per-mass-dry-weight'!CA80*100/'signal-per-mass-dry-weight'!CA$172</f>
        <v>2.55910372792886</v>
      </c>
      <c r="CX80" s="66">
        <f t="shared" si="62"/>
        <v>1.95555074873219</v>
      </c>
      <c r="CY80" s="115">
        <f t="shared" si="63"/>
        <v>0.720257683609216</v>
      </c>
      <c r="CZ80" s="66">
        <f>'signal-per-mass-dry-weight'!CB80*100/'signal-per-mass-dry-weight'!CB$172</f>
        <v>0.808341711010922</v>
      </c>
      <c r="DA80" s="66">
        <f>'signal-per-mass-dry-weight'!CC80*100/'signal-per-mass-dry-weight'!CC$172</f>
        <v>0.75562732981565</v>
      </c>
      <c r="DB80" s="66">
        <f>'signal-per-mass-dry-weight'!CD80*100/'signal-per-mass-dry-weight'!CD$172</f>
        <v>0.517792977758057</v>
      </c>
      <c r="DC80" s="66">
        <f>'signal-per-mass-dry-weight'!CE80*100/'signal-per-mass-dry-weight'!CE$172</f>
        <v>0.749654888089377</v>
      </c>
      <c r="DD80" s="66">
        <f>'signal-per-mass-dry-weight'!CF80*100/'signal-per-mass-dry-weight'!CF$172</f>
        <v>0.766268900511368</v>
      </c>
      <c r="DE80" s="66">
        <f t="shared" si="64"/>
        <v>0.719537161437075</v>
      </c>
      <c r="DF80" s="115">
        <f t="shared" si="65"/>
        <v>0.115087354673017</v>
      </c>
      <c r="DG80" s="66">
        <f>'signal-per-mass-dry-weight'!CG80*100/'signal-per-mass-dry-weight'!CG$172</f>
        <v>0.602335081545715</v>
      </c>
      <c r="DH80" s="66">
        <f>'signal-per-mass-dry-weight'!CH80*100/'signal-per-mass-dry-weight'!CH$172</f>
        <v>0.686991232831329</v>
      </c>
      <c r="DI80" s="66">
        <f>'signal-per-mass-dry-weight'!CI80*100/'signal-per-mass-dry-weight'!CI$172</f>
        <v>0.502047221133968</v>
      </c>
      <c r="DJ80" s="66">
        <f>'signal-per-mass-dry-weight'!CJ80*100/'signal-per-mass-dry-weight'!CJ$172</f>
        <v>0.946487201476713</v>
      </c>
      <c r="DK80" s="66">
        <f>'signal-per-mass-dry-weight'!CK80*100/'signal-per-mass-dry-weight'!CK$172</f>
        <v>0.710395064400578</v>
      </c>
      <c r="DL80" s="66">
        <f t="shared" si="66"/>
        <v>0.68965116027766</v>
      </c>
      <c r="DM80" s="115">
        <f t="shared" si="67"/>
        <v>0.165243360243638</v>
      </c>
      <c r="DN80" s="66">
        <f>'signal-per-mass-dry-weight'!CL80*100/'signal-per-mass-dry-weight'!CL$172</f>
        <v>0.996453428257627</v>
      </c>
      <c r="DO80" s="66">
        <f>'signal-per-mass-dry-weight'!CM80*100/'signal-per-mass-dry-weight'!CM$172</f>
        <v>1.45507326806499</v>
      </c>
      <c r="DP80" s="66">
        <f>'signal-per-mass-dry-weight'!CN80*100/'signal-per-mass-dry-weight'!CN$172</f>
        <v>1.53509927996708</v>
      </c>
      <c r="DQ80" s="66">
        <f>'signal-per-mass-dry-weight'!CO80*100/'signal-per-mass-dry-weight'!CO$172</f>
        <v>1.21431813084249</v>
      </c>
      <c r="DR80" s="66">
        <f>'signal-per-mass-dry-weight'!CP80*100/'signal-per-mass-dry-weight'!CP$172</f>
        <v>1.48302886803645</v>
      </c>
      <c r="DS80" s="66">
        <f t="shared" si="68"/>
        <v>1.33679459503373</v>
      </c>
      <c r="DT80" s="115">
        <f t="shared" si="69"/>
        <v>0.226677992560202</v>
      </c>
      <c r="DU80" s="66">
        <f>'signal-per-mass-dry-weight'!CQ80*100/'signal-per-mass-dry-weight'!CQ$172</f>
        <v>0.9456214780621</v>
      </c>
      <c r="DV80" s="66">
        <f>'signal-per-mass-dry-weight'!CR80*100/'signal-per-mass-dry-weight'!CR$172</f>
        <v>0.818475739806209</v>
      </c>
      <c r="DW80" s="66">
        <f>'signal-per-mass-dry-weight'!CS80*100/'signal-per-mass-dry-weight'!CS$172</f>
        <v>0.910968181981985</v>
      </c>
      <c r="DX80" s="66">
        <f>'signal-per-mass-dry-weight'!CT80*100/'signal-per-mass-dry-weight'!CT$172</f>
        <v>0.997314597316443</v>
      </c>
      <c r="DY80" s="66">
        <f>'signal-per-mass-dry-weight'!CU80*100/'signal-per-mass-dry-weight'!CU$172</f>
        <v>1.01691367021335</v>
      </c>
      <c r="DZ80" s="66">
        <f t="shared" si="70"/>
        <v>0.937858733476017</v>
      </c>
      <c r="EA80" s="115">
        <f t="shared" si="71"/>
        <v>0.0787723681062753</v>
      </c>
      <c r="EB80" s="66">
        <f>'signal-per-mass-dry-weight'!CV80*100/'signal-per-mass-dry-weight'!CV$172</f>
        <v>2.11464520369656</v>
      </c>
      <c r="EC80" s="66">
        <f>'signal-per-mass-dry-weight'!CW80*100/'signal-per-mass-dry-weight'!CW$172</f>
        <v>2.31345621366626</v>
      </c>
      <c r="ED80" s="66">
        <f>'signal-per-mass-dry-weight'!CX80*100/'signal-per-mass-dry-weight'!CX$172</f>
        <v>1.71140461273304</v>
      </c>
      <c r="EE80" s="66">
        <f>'signal-per-mass-dry-weight'!CY80*100/'signal-per-mass-dry-weight'!CY$172</f>
        <v>1.22715501827786</v>
      </c>
      <c r="EF80" s="66">
        <f>'signal-per-mass-dry-weight'!CZ80*100/'signal-per-mass-dry-weight'!CZ$172</f>
        <v>1.40101940515323</v>
      </c>
      <c r="EG80" s="66">
        <f t="shared" si="72"/>
        <v>1.75353609070539</v>
      </c>
      <c r="EH80" s="115">
        <f t="shared" si="73"/>
        <v>0.460171284420421</v>
      </c>
    </row>
    <row r="81" spans="1:138">
      <c r="A81">
        <f>'imported data from Web Calc'!A86</f>
        <v>786.6</v>
      </c>
      <c r="B81" t="str">
        <f>'imported data from Web Calc'!B86</f>
        <v>C44H84O8PN</v>
      </c>
      <c r="C81" s="61" t="str">
        <f>'imported data from Web Calc'!C86</f>
        <v>PC(36:2)</v>
      </c>
      <c r="D81" s="96"/>
      <c r="E81" s="96"/>
      <c r="F81" s="96"/>
      <c r="G81" s="66">
        <f>'signal-per-mass-dry-weight'!G81*100/'signal-per-mass-dry-weight'!G$172</f>
        <v>1.09282741912804</v>
      </c>
      <c r="H81" s="66">
        <f>'signal-per-mass-dry-weight'!H81*100/'signal-per-mass-dry-weight'!H$172</f>
        <v>1.04348671718507</v>
      </c>
      <c r="I81" s="66">
        <f>'signal-per-mass-dry-weight'!I81*100/'signal-per-mass-dry-weight'!I$172</f>
        <v>1.21856587780162</v>
      </c>
      <c r="J81" s="66">
        <f>'signal-per-mass-dry-weight'!J81*100/'signal-per-mass-dry-weight'!J$172</f>
        <v>1.16474298399325</v>
      </c>
      <c r="K81" s="66">
        <f>'signal-per-mass-dry-weight'!K81*100/'signal-per-mass-dry-weight'!K$172</f>
        <v>1.09812066778004</v>
      </c>
      <c r="L81" s="66">
        <f>'signal-per-mass-dry-weight'!L81*100/'signal-per-mass-dry-weight'!L$172</f>
        <v>1.177249084714</v>
      </c>
      <c r="M81" s="66">
        <f>'signal-per-mass-dry-weight'!M81*100/'signal-per-mass-dry-weight'!M$172</f>
        <v>1.08144665544697</v>
      </c>
      <c r="N81" s="66">
        <f>'signal-per-mass-dry-weight'!N81*100/'signal-per-mass-dry-weight'!N$172</f>
        <v>1.19174674915052</v>
      </c>
      <c r="O81" s="66">
        <f>'signal-per-mass-dry-weight'!O81*100/'signal-per-mass-dry-weight'!O$172</f>
        <v>1.15211368113792</v>
      </c>
      <c r="P81" s="66">
        <f>'signal-per-mass-dry-weight'!P81*100/'signal-per-mass-dry-weight'!P$172</f>
        <v>1.0861972419538</v>
      </c>
      <c r="Q81" s="66">
        <f t="shared" si="37"/>
        <v>1.13064970782912</v>
      </c>
      <c r="R81" s="115">
        <f t="shared" si="38"/>
        <v>0.0574839783958778</v>
      </c>
      <c r="S81" s="66">
        <f t="shared" si="39"/>
        <v>0.0508415453502823</v>
      </c>
      <c r="T81" s="66">
        <f>'signal-per-mass-dry-weight'!T81*100/'signal-per-mass-dry-weight'!T$172</f>
        <v>1.45944918166546</v>
      </c>
      <c r="U81" s="66">
        <f>'signal-per-mass-dry-weight'!U81*100/'signal-per-mass-dry-weight'!U$172</f>
        <v>1.99341858816934</v>
      </c>
      <c r="V81" s="66">
        <f>'signal-per-mass-dry-weight'!V81*100/'signal-per-mass-dry-weight'!V$172</f>
        <v>2.05747926948266</v>
      </c>
      <c r="W81" s="66">
        <f>'signal-per-mass-dry-weight'!W81*100/'signal-per-mass-dry-weight'!W$172</f>
        <v>1.87925820358665</v>
      </c>
      <c r="X81" s="66">
        <f>'signal-per-mass-dry-weight'!X81*100/'signal-per-mass-dry-weight'!X$172</f>
        <v>1.52190951687563</v>
      </c>
      <c r="Y81" s="66">
        <f t="shared" si="40"/>
        <v>1.78230295195595</v>
      </c>
      <c r="Z81" s="115">
        <f t="shared" si="41"/>
        <v>0.274650430740527</v>
      </c>
      <c r="AA81" s="66">
        <f>'signal-per-mass-dry-weight'!Y81*100/'signal-per-mass-dry-weight'!Y$172</f>
        <v>1.05670154892953</v>
      </c>
      <c r="AB81" s="66">
        <f>'signal-per-mass-dry-weight'!Z81*100/'signal-per-mass-dry-weight'!Z$172</f>
        <v>1.08772726529788</v>
      </c>
      <c r="AC81" s="66">
        <f>'signal-per-mass-dry-weight'!AA81*100/'signal-per-mass-dry-weight'!AA$172</f>
        <v>1.40152591956963</v>
      </c>
      <c r="AD81" s="66">
        <f>'signal-per-mass-dry-weight'!AB81*100/'signal-per-mass-dry-weight'!AB$172</f>
        <v>1.58960721911458</v>
      </c>
      <c r="AE81" s="66">
        <f>'signal-per-mass-dry-weight'!AC81*100/'signal-per-mass-dry-weight'!AC$172</f>
        <v>1.96481307962281</v>
      </c>
      <c r="AF81" s="66">
        <f t="shared" si="42"/>
        <v>1.42007500650689</v>
      </c>
      <c r="AG81" s="115">
        <f t="shared" si="43"/>
        <v>0.376935040424196</v>
      </c>
      <c r="AH81" s="66">
        <f>'signal-per-mass-dry-weight'!AD81*100/'signal-per-mass-dry-weight'!AD$172</f>
        <v>1.0602730694919</v>
      </c>
      <c r="AI81" s="66">
        <f>'signal-per-mass-dry-weight'!AE81*100/'signal-per-mass-dry-weight'!AE$172</f>
        <v>0.959198377843986</v>
      </c>
      <c r="AJ81" s="66">
        <f>'signal-per-mass-dry-weight'!AF81*100/'signal-per-mass-dry-weight'!AF$172</f>
        <v>1.9284454372976</v>
      </c>
      <c r="AK81" s="66">
        <f>'signal-per-mass-dry-weight'!AG81*100/'signal-per-mass-dry-weight'!AG$172</f>
        <v>1.78854385810042</v>
      </c>
      <c r="AL81" s="66">
        <f>'signal-per-mass-dry-weight'!AH81*100/'signal-per-mass-dry-weight'!AH$172</f>
        <v>1.63539843860761</v>
      </c>
      <c r="AM81" s="66">
        <f t="shared" si="44"/>
        <v>1.4743718362683</v>
      </c>
      <c r="AN81" s="115">
        <f t="shared" si="45"/>
        <v>0.438091868797329</v>
      </c>
      <c r="AO81" s="66">
        <f>'signal-per-mass-dry-weight'!AI81*100/'signal-per-mass-dry-weight'!AI$172</f>
        <v>0.856241668729789</v>
      </c>
      <c r="AP81" s="66">
        <f>'signal-per-mass-dry-weight'!AJ81*100/'signal-per-mass-dry-weight'!AJ$172</f>
        <v>0.714055212264084</v>
      </c>
      <c r="AQ81" s="66">
        <f>'signal-per-mass-dry-weight'!AK81*100/'signal-per-mass-dry-weight'!AK$172</f>
        <v>0.718216887977165</v>
      </c>
      <c r="AR81" s="66">
        <f>'signal-per-mass-dry-weight'!AL81*100/'signal-per-mass-dry-weight'!AL$172</f>
        <v>0.912287637578368</v>
      </c>
      <c r="AS81" s="66">
        <f>'signal-per-mass-dry-weight'!AM81*100/'signal-per-mass-dry-weight'!AM$172</f>
        <v>0.871316646078818</v>
      </c>
      <c r="AT81" s="66">
        <f t="shared" si="46"/>
        <v>0.814423610525645</v>
      </c>
      <c r="AU81" s="115">
        <f t="shared" si="47"/>
        <v>0.0920495574548115</v>
      </c>
      <c r="AV81" s="66">
        <f>'signal-per-mass-dry-weight'!AN81*100/'signal-per-mass-dry-weight'!AN$172</f>
        <v>1.34775319896711</v>
      </c>
      <c r="AW81" s="66">
        <f>'signal-per-mass-dry-weight'!AO81*100/'signal-per-mass-dry-weight'!AO$172</f>
        <v>0.874336797638347</v>
      </c>
      <c r="AX81" s="66">
        <f>'signal-per-mass-dry-weight'!AP81*100/'signal-per-mass-dry-weight'!AP$172</f>
        <v>0.785908997374105</v>
      </c>
      <c r="AY81" s="66">
        <f>'signal-per-mass-dry-weight'!AQ81*100/'signal-per-mass-dry-weight'!AQ$172</f>
        <v>0.795804374080076</v>
      </c>
      <c r="AZ81" s="66">
        <f>'signal-per-mass-dry-weight'!AR81*100/'signal-per-mass-dry-weight'!AR$172</f>
        <v>0.657650097554405</v>
      </c>
      <c r="BA81" s="66">
        <f t="shared" si="48"/>
        <v>0.892290693122808</v>
      </c>
      <c r="BB81" s="115">
        <f t="shared" si="49"/>
        <v>0.266200732828873</v>
      </c>
      <c r="BC81" s="66">
        <f>'signal-per-mass-dry-weight'!AS81*100/'signal-per-mass-dry-weight'!AS$172</f>
        <v>1.11387671012036</v>
      </c>
      <c r="BD81" s="66">
        <f>'signal-per-mass-dry-weight'!AT81*100/'signal-per-mass-dry-weight'!AT$172</f>
        <v>1.19862342848788</v>
      </c>
      <c r="BE81" s="66">
        <f>'signal-per-mass-dry-weight'!AU81*100/'signal-per-mass-dry-weight'!AU$172</f>
        <v>0.868844503692941</v>
      </c>
      <c r="BF81" s="66">
        <f>'signal-per-mass-dry-weight'!AV81*100/'signal-per-mass-dry-weight'!AV$172</f>
        <v>0.679939200966043</v>
      </c>
      <c r="BG81" s="66">
        <f>'signal-per-mass-dry-weight'!AW81*100/'signal-per-mass-dry-weight'!AW$172</f>
        <v>1.12436763698884</v>
      </c>
      <c r="BH81" s="66">
        <f t="shared" si="50"/>
        <v>0.997130296051214</v>
      </c>
      <c r="BI81" s="115">
        <f t="shared" si="51"/>
        <v>0.21649825857749</v>
      </c>
      <c r="BJ81" s="66">
        <f>'signal-per-mass-dry-weight'!AX81*100/'signal-per-mass-dry-weight'!AX$172</f>
        <v>1.02078303450259</v>
      </c>
      <c r="BK81" s="66">
        <f>'signal-per-mass-dry-weight'!AY81*100/'signal-per-mass-dry-weight'!AY$172</f>
        <v>1.07477108454423</v>
      </c>
      <c r="BL81" s="66">
        <f>'signal-per-mass-dry-weight'!AZ81*100/'signal-per-mass-dry-weight'!AZ$172</f>
        <v>1.16222743632939</v>
      </c>
      <c r="BM81" s="66">
        <f>'signal-per-mass-dry-weight'!BA81*100/'signal-per-mass-dry-weight'!BA$172</f>
        <v>1.03664555152051</v>
      </c>
      <c r="BN81" s="66">
        <f>'signal-per-mass-dry-weight'!BB81*100/'signal-per-mass-dry-weight'!BB$172</f>
        <v>1.10443172275278</v>
      </c>
      <c r="BO81" s="66">
        <f t="shared" si="52"/>
        <v>1.0797717659299</v>
      </c>
      <c r="BP81" s="115">
        <f t="shared" si="53"/>
        <v>0.0565057489786309</v>
      </c>
      <c r="BQ81" s="66">
        <f>'signal-per-mass-dry-weight'!BC81*100/'signal-per-mass-dry-weight'!BC$172</f>
        <v>1.0178494064635</v>
      </c>
      <c r="BR81" s="66">
        <f>'signal-per-mass-dry-weight'!BD81*100/'signal-per-mass-dry-weight'!BD$172</f>
        <v>1.19654625372293</v>
      </c>
      <c r="BS81" s="66">
        <f>'signal-per-mass-dry-weight'!BE81*100/'signal-per-mass-dry-weight'!BE$172</f>
        <v>1.1078010562262</v>
      </c>
      <c r="BT81" s="66">
        <f>'signal-per-mass-dry-weight'!BF81*100/'signal-per-mass-dry-weight'!BF$172</f>
        <v>1.45860459412082</v>
      </c>
      <c r="BU81" s="66">
        <f>'signal-per-mass-dry-weight'!BG81*100/'signal-per-mass-dry-weight'!BG$172</f>
        <v>0.973304252756771</v>
      </c>
      <c r="BV81" s="66">
        <f t="shared" si="54"/>
        <v>1.15082111265805</v>
      </c>
      <c r="BW81" s="115">
        <f t="shared" si="55"/>
        <v>0.19226667381507</v>
      </c>
      <c r="BX81" s="66">
        <f>'signal-per-mass-dry-weight'!BH81*100/'signal-per-mass-dry-weight'!BH$172</f>
        <v>1.10661134913619</v>
      </c>
      <c r="BY81" s="66">
        <f>'signal-per-mass-dry-weight'!BI81*100/'signal-per-mass-dry-weight'!BI$172</f>
        <v>0.967532243625856</v>
      </c>
      <c r="BZ81" s="66">
        <f>'signal-per-mass-dry-weight'!BJ81*100/'signal-per-mass-dry-weight'!BJ$172</f>
        <v>1.4469907220319</v>
      </c>
      <c r="CA81" s="66">
        <f>'signal-per-mass-dry-weight'!BK81*100/'signal-per-mass-dry-weight'!BK$172</f>
        <v>1.54365234596621</v>
      </c>
      <c r="CB81" s="66">
        <f>'signal-per-mass-dry-weight'!BL81*100/'signal-per-mass-dry-weight'!BL$172</f>
        <v>1.66877840284112</v>
      </c>
      <c r="CC81" s="66">
        <f t="shared" si="56"/>
        <v>1.34671301272026</v>
      </c>
      <c r="CD81" s="115">
        <f t="shared" si="57"/>
        <v>0.297486848442377</v>
      </c>
      <c r="CE81" s="121">
        <f>'signal-per-mass-dry-weight'!BM81*100/'signal-per-mass-dry-weight'!BM$172</f>
        <v>0.700964765049743</v>
      </c>
      <c r="CF81" s="66">
        <f>'signal-per-mass-dry-weight'!BN81*100/'signal-per-mass-dry-weight'!BN$172</f>
        <v>1.0698595856359</v>
      </c>
      <c r="CG81" s="66">
        <f>'signal-per-mass-dry-weight'!BO81*100/'signal-per-mass-dry-weight'!BO$172</f>
        <v>1.17548638152515</v>
      </c>
      <c r="CH81" s="66">
        <f>'signal-per-mass-dry-weight'!BP81*100/'signal-per-mass-dry-weight'!BP$172</f>
        <v>1.13560942924837</v>
      </c>
      <c r="CI81" s="66">
        <f>'signal-per-mass-dry-weight'!BQ81*100/'signal-per-mass-dry-weight'!BQ$172</f>
        <v>1.06518236891343</v>
      </c>
      <c r="CJ81" s="66">
        <f t="shared" si="58"/>
        <v>1.02942050607452</v>
      </c>
      <c r="CK81" s="115">
        <f t="shared" si="59"/>
        <v>0.189346726389443</v>
      </c>
      <c r="CL81" s="66">
        <f>'signal-per-mass-dry-weight'!BR81*100/'signal-per-mass-dry-weight'!BR$172</f>
        <v>1.38116795725492</v>
      </c>
      <c r="CM81" s="66">
        <f>'signal-per-mass-dry-weight'!BS81*100/'signal-per-mass-dry-weight'!BS$172</f>
        <v>1.55694263812847</v>
      </c>
      <c r="CN81" s="66">
        <f>'signal-per-mass-dry-weight'!BT81*100/'signal-per-mass-dry-weight'!BT$172</f>
        <v>0.870505091950109</v>
      </c>
      <c r="CO81" s="66">
        <f>'signal-per-mass-dry-weight'!BU81*100/'signal-per-mass-dry-weight'!BU$172</f>
        <v>0.984440901785445</v>
      </c>
      <c r="CP81" s="66">
        <f>'signal-per-mass-dry-weight'!BV81*100/'signal-per-mass-dry-weight'!BV$172</f>
        <v>1.20482672826396</v>
      </c>
      <c r="CQ81" s="66">
        <f t="shared" si="60"/>
        <v>1.19957666347658</v>
      </c>
      <c r="CR81" s="115">
        <f t="shared" si="61"/>
        <v>0.280751178154511</v>
      </c>
      <c r="CS81" s="66">
        <f>'signal-per-mass-dry-weight'!BW81*100/'signal-per-mass-dry-weight'!BW$172</f>
        <v>0.980754069683799</v>
      </c>
      <c r="CT81" s="66">
        <f>'signal-per-mass-dry-weight'!BX81*100/'signal-per-mass-dry-weight'!BX$172</f>
        <v>1.21139960455538</v>
      </c>
      <c r="CU81" s="66">
        <f>'signal-per-mass-dry-weight'!BY81*100/'signal-per-mass-dry-weight'!BY$172</f>
        <v>1.10759039457311</v>
      </c>
      <c r="CV81" s="66">
        <f>'signal-per-mass-dry-weight'!BZ81*100/'signal-per-mass-dry-weight'!BZ$172</f>
        <v>1.92284267829714</v>
      </c>
      <c r="CW81" s="66">
        <f>'signal-per-mass-dry-weight'!CA81*100/'signal-per-mass-dry-weight'!CA$172</f>
        <v>1.77160500246599</v>
      </c>
      <c r="CX81" s="66">
        <f t="shared" si="62"/>
        <v>1.39883834991509</v>
      </c>
      <c r="CY81" s="115">
        <f t="shared" si="63"/>
        <v>0.420799427740388</v>
      </c>
      <c r="CZ81" s="66">
        <f>'signal-per-mass-dry-weight'!CB81*100/'signal-per-mass-dry-weight'!CB$172</f>
        <v>0.50595624310084</v>
      </c>
      <c r="DA81" s="66">
        <f>'signal-per-mass-dry-weight'!CC81*100/'signal-per-mass-dry-weight'!CC$172</f>
        <v>0.452948280422072</v>
      </c>
      <c r="DB81" s="66">
        <f>'signal-per-mass-dry-weight'!CD81*100/'signal-per-mass-dry-weight'!CD$172</f>
        <v>0.363519705506404</v>
      </c>
      <c r="DC81" s="66">
        <f>'signal-per-mass-dry-weight'!CE81*100/'signal-per-mass-dry-weight'!CE$172</f>
        <v>0.367881759778046</v>
      </c>
      <c r="DD81" s="66">
        <f>'signal-per-mass-dry-weight'!CF81*100/'signal-per-mass-dry-weight'!CF$172</f>
        <v>0.549060157791498</v>
      </c>
      <c r="DE81" s="66">
        <f t="shared" si="64"/>
        <v>0.447873229319772</v>
      </c>
      <c r="DF81" s="115">
        <f t="shared" si="65"/>
        <v>0.0823898344856667</v>
      </c>
      <c r="DG81" s="66">
        <f>'signal-per-mass-dry-weight'!CG81*100/'signal-per-mass-dry-weight'!CG$172</f>
        <v>0.443565731845973</v>
      </c>
      <c r="DH81" s="66">
        <f>'signal-per-mass-dry-weight'!CH81*100/'signal-per-mass-dry-weight'!CH$172</f>
        <v>0.414523523538903</v>
      </c>
      <c r="DI81" s="66">
        <f>'signal-per-mass-dry-weight'!CI81*100/'signal-per-mass-dry-weight'!CI$172</f>
        <v>0.409306278614233</v>
      </c>
      <c r="DJ81" s="66">
        <f>'signal-per-mass-dry-weight'!CJ81*100/'signal-per-mass-dry-weight'!CJ$172</f>
        <v>0.654420686703167</v>
      </c>
      <c r="DK81" s="66">
        <f>'signal-per-mass-dry-weight'!CK81*100/'signal-per-mass-dry-weight'!CK$172</f>
        <v>0.527722047840429</v>
      </c>
      <c r="DL81" s="66">
        <f t="shared" si="66"/>
        <v>0.489907653708541</v>
      </c>
      <c r="DM81" s="115">
        <f t="shared" si="67"/>
        <v>0.10346664788604</v>
      </c>
      <c r="DN81" s="66">
        <f>'signal-per-mass-dry-weight'!CL81*100/'signal-per-mass-dry-weight'!CL$172</f>
        <v>0.602562423617381</v>
      </c>
      <c r="DO81" s="66">
        <f>'signal-per-mass-dry-weight'!CM81*100/'signal-per-mass-dry-weight'!CM$172</f>
        <v>1.11096471895633</v>
      </c>
      <c r="DP81" s="66">
        <f>'signal-per-mass-dry-weight'!CN81*100/'signal-per-mass-dry-weight'!CN$172</f>
        <v>0.744993367744502</v>
      </c>
      <c r="DQ81" s="66">
        <f>'signal-per-mass-dry-weight'!CO81*100/'signal-per-mass-dry-weight'!CO$172</f>
        <v>0.683811251120845</v>
      </c>
      <c r="DR81" s="66">
        <f>'signal-per-mass-dry-weight'!CP81*100/'signal-per-mass-dry-weight'!CP$172</f>
        <v>0.676945185091786</v>
      </c>
      <c r="DS81" s="66">
        <f t="shared" si="68"/>
        <v>0.763855389306169</v>
      </c>
      <c r="DT81" s="115">
        <f t="shared" si="69"/>
        <v>0.200509682448678</v>
      </c>
      <c r="DU81" s="66">
        <f>'signal-per-mass-dry-weight'!CQ81*100/'signal-per-mass-dry-weight'!CQ$172</f>
        <v>0.728263478604137</v>
      </c>
      <c r="DV81" s="66">
        <f>'signal-per-mass-dry-weight'!CR81*100/'signal-per-mass-dry-weight'!CR$172</f>
        <v>0.704852048868406</v>
      </c>
      <c r="DW81" s="66">
        <f>'signal-per-mass-dry-weight'!CS81*100/'signal-per-mass-dry-weight'!CS$172</f>
        <v>0.591663588133903</v>
      </c>
      <c r="DX81" s="66">
        <f>'signal-per-mass-dry-weight'!CT81*100/'signal-per-mass-dry-weight'!CT$172</f>
        <v>0.599055858454961</v>
      </c>
      <c r="DY81" s="66">
        <f>'signal-per-mass-dry-weight'!CU81*100/'signal-per-mass-dry-weight'!CU$172</f>
        <v>0.809249194401359</v>
      </c>
      <c r="DZ81" s="66">
        <f t="shared" si="70"/>
        <v>0.686616833692553</v>
      </c>
      <c r="EA81" s="115">
        <f t="shared" si="71"/>
        <v>0.0919085214011676</v>
      </c>
      <c r="EB81" s="66">
        <f>'signal-per-mass-dry-weight'!CV81*100/'signal-per-mass-dry-weight'!CV$172</f>
        <v>1.25961856602626</v>
      </c>
      <c r="EC81" s="66">
        <f>'signal-per-mass-dry-weight'!CW81*100/'signal-per-mass-dry-weight'!CW$172</f>
        <v>1.52755383465214</v>
      </c>
      <c r="ED81" s="66">
        <f>'signal-per-mass-dry-weight'!CX81*100/'signal-per-mass-dry-weight'!CX$172</f>
        <v>1.18476045596707</v>
      </c>
      <c r="EE81" s="66">
        <f>'signal-per-mass-dry-weight'!CY81*100/'signal-per-mass-dry-weight'!CY$172</f>
        <v>0.815421039467691</v>
      </c>
      <c r="EF81" s="66">
        <f>'signal-per-mass-dry-weight'!CZ81*100/'signal-per-mass-dry-weight'!CZ$172</f>
        <v>0.949041813485103</v>
      </c>
      <c r="EG81" s="66">
        <f t="shared" si="72"/>
        <v>1.14727914191965</v>
      </c>
      <c r="EH81" s="115">
        <f t="shared" si="73"/>
        <v>0.277516520045202</v>
      </c>
    </row>
    <row r="82" spans="1:138">
      <c r="A82">
        <f>'imported data from Web Calc'!A87</f>
        <v>788.6</v>
      </c>
      <c r="B82" t="str">
        <f>'imported data from Web Calc'!B87</f>
        <v>C44H86O8PN</v>
      </c>
      <c r="C82" s="61" t="str">
        <f>'imported data from Web Calc'!C87</f>
        <v>PC(36:1)</v>
      </c>
      <c r="D82" s="96"/>
      <c r="E82" s="96"/>
      <c r="F82" s="96"/>
      <c r="G82" s="66">
        <f>'signal-per-mass-dry-weight'!G82*100/'signal-per-mass-dry-weight'!G$172</f>
        <v>0.388042318061283</v>
      </c>
      <c r="H82" s="66">
        <f>'signal-per-mass-dry-weight'!H82*100/'signal-per-mass-dry-weight'!H$172</f>
        <v>0.325453044445922</v>
      </c>
      <c r="I82" s="66">
        <f>'signal-per-mass-dry-weight'!I82*100/'signal-per-mass-dry-weight'!I$172</f>
        <v>0.440050504564208</v>
      </c>
      <c r="J82" s="66">
        <f>'signal-per-mass-dry-weight'!J82*100/'signal-per-mass-dry-weight'!J$172</f>
        <v>0.350735809994748</v>
      </c>
      <c r="K82" s="66">
        <f>'signal-per-mass-dry-weight'!K82*100/'signal-per-mass-dry-weight'!K$172</f>
        <v>0.370656114429327</v>
      </c>
      <c r="L82" s="66">
        <f>'signal-per-mass-dry-weight'!L82*100/'signal-per-mass-dry-weight'!L$172</f>
        <v>0.418536479608579</v>
      </c>
      <c r="M82" s="66">
        <f>'signal-per-mass-dry-weight'!M82*100/'signal-per-mass-dry-weight'!M$172</f>
        <v>0.38364945617399</v>
      </c>
      <c r="N82" s="66">
        <f>'signal-per-mass-dry-weight'!N82*100/'signal-per-mass-dry-weight'!N$172</f>
        <v>0.367345075609789</v>
      </c>
      <c r="O82" s="66">
        <f>'signal-per-mass-dry-weight'!O82*100/'signal-per-mass-dry-weight'!O$172</f>
        <v>0.347896848068652</v>
      </c>
      <c r="P82" s="66">
        <f>'signal-per-mass-dry-weight'!P82*100/'signal-per-mass-dry-weight'!P$172</f>
        <v>0.392910142567823</v>
      </c>
      <c r="Q82" s="66">
        <f t="shared" si="37"/>
        <v>0.378527579352432</v>
      </c>
      <c r="R82" s="115">
        <f t="shared" si="38"/>
        <v>0.0340325712849385</v>
      </c>
      <c r="S82" s="66">
        <f t="shared" si="39"/>
        <v>0.089907771959866</v>
      </c>
      <c r="T82" s="66">
        <f>'signal-per-mass-dry-weight'!T82*100/'signal-per-mass-dry-weight'!T$172</f>
        <v>0.492937765728784</v>
      </c>
      <c r="U82" s="66">
        <f>'signal-per-mass-dry-weight'!U82*100/'signal-per-mass-dry-weight'!U$172</f>
        <v>0.475513125795176</v>
      </c>
      <c r="V82" s="66">
        <f>'signal-per-mass-dry-weight'!V82*100/'signal-per-mass-dry-weight'!V$172</f>
        <v>0.559867914272775</v>
      </c>
      <c r="W82" s="66">
        <f>'signal-per-mass-dry-weight'!W82*100/'signal-per-mass-dry-weight'!W$172</f>
        <v>0.505732507158999</v>
      </c>
      <c r="X82" s="66">
        <f>'signal-per-mass-dry-weight'!X82*100/'signal-per-mass-dry-weight'!X$172</f>
        <v>0.416594070620556</v>
      </c>
      <c r="Y82" s="66">
        <f t="shared" si="40"/>
        <v>0.490129076715258</v>
      </c>
      <c r="Z82" s="115">
        <f t="shared" si="41"/>
        <v>0.0518070564260004</v>
      </c>
      <c r="AA82" s="66">
        <f>'signal-per-mass-dry-weight'!Y82*100/'signal-per-mass-dry-weight'!Y$172</f>
        <v>0.365395792860657</v>
      </c>
      <c r="AB82" s="66">
        <f>'signal-per-mass-dry-weight'!Z82*100/'signal-per-mass-dry-weight'!Z$172</f>
        <v>0.38862982841024</v>
      </c>
      <c r="AC82" s="66">
        <f>'signal-per-mass-dry-weight'!AA82*100/'signal-per-mass-dry-weight'!AA$172</f>
        <v>0.457733606714737</v>
      </c>
      <c r="AD82" s="66">
        <f>'signal-per-mass-dry-weight'!AB82*100/'signal-per-mass-dry-weight'!AB$172</f>
        <v>0.407640437256466</v>
      </c>
      <c r="AE82" s="66">
        <f>'signal-per-mass-dry-weight'!AC82*100/'signal-per-mass-dry-weight'!AC$172</f>
        <v>0.600414075724452</v>
      </c>
      <c r="AF82" s="66">
        <f t="shared" si="42"/>
        <v>0.44396274819331</v>
      </c>
      <c r="AG82" s="115">
        <f t="shared" si="43"/>
        <v>0.0938355785195963</v>
      </c>
      <c r="AH82" s="66">
        <f>'signal-per-mass-dry-weight'!AD82*100/'signal-per-mass-dry-weight'!AD$172</f>
        <v>0.309499723280619</v>
      </c>
      <c r="AI82" s="66">
        <f>'signal-per-mass-dry-weight'!AE82*100/'signal-per-mass-dry-weight'!AE$172</f>
        <v>0.305099712861131</v>
      </c>
      <c r="AJ82" s="66">
        <f>'signal-per-mass-dry-weight'!AF82*100/'signal-per-mass-dry-weight'!AF$172</f>
        <v>0.393969985238417</v>
      </c>
      <c r="AK82" s="66">
        <f>'signal-per-mass-dry-weight'!AG82*100/'signal-per-mass-dry-weight'!AG$172</f>
        <v>0.592465603353301</v>
      </c>
      <c r="AL82" s="66">
        <f>'signal-per-mass-dry-weight'!AH82*100/'signal-per-mass-dry-weight'!AH$172</f>
        <v>0.523888354066817</v>
      </c>
      <c r="AM82" s="66">
        <f t="shared" si="44"/>
        <v>0.424984675760057</v>
      </c>
      <c r="AN82" s="115">
        <f t="shared" si="45"/>
        <v>0.128940769635431</v>
      </c>
      <c r="AO82" s="66">
        <f>'signal-per-mass-dry-weight'!AI82*100/'signal-per-mass-dry-weight'!AI$172</f>
        <v>0.260667020538163</v>
      </c>
      <c r="AP82" s="66">
        <f>'signal-per-mass-dry-weight'!AJ82*100/'signal-per-mass-dry-weight'!AJ$172</f>
        <v>0.257240395991204</v>
      </c>
      <c r="AQ82" s="66">
        <f>'signal-per-mass-dry-weight'!AK82*100/'signal-per-mass-dry-weight'!AK$172</f>
        <v>0.260115458852168</v>
      </c>
      <c r="AR82" s="66">
        <f>'signal-per-mass-dry-weight'!AL82*100/'signal-per-mass-dry-weight'!AL$172</f>
        <v>0.304960279076794</v>
      </c>
      <c r="AS82" s="66">
        <f>'signal-per-mass-dry-weight'!AM82*100/'signal-per-mass-dry-weight'!AM$172</f>
        <v>0.216664299693396</v>
      </c>
      <c r="AT82" s="66">
        <f t="shared" si="46"/>
        <v>0.259929490830345</v>
      </c>
      <c r="AU82" s="115">
        <f t="shared" si="47"/>
        <v>0.0312548333039952</v>
      </c>
      <c r="AV82" s="66">
        <f>'signal-per-mass-dry-weight'!AN82*100/'signal-per-mass-dry-weight'!AN$172</f>
        <v>0.383699841452431</v>
      </c>
      <c r="AW82" s="66">
        <f>'signal-per-mass-dry-weight'!AO82*100/'signal-per-mass-dry-weight'!AO$172</f>
        <v>0.268473533476339</v>
      </c>
      <c r="AX82" s="66">
        <f>'signal-per-mass-dry-weight'!AP82*100/'signal-per-mass-dry-weight'!AP$172</f>
        <v>0.323125042750763</v>
      </c>
      <c r="AY82" s="66">
        <f>'signal-per-mass-dry-weight'!AQ82*100/'signal-per-mass-dry-weight'!AQ$172</f>
        <v>0.376516564609548</v>
      </c>
      <c r="AZ82" s="66">
        <f>'signal-per-mass-dry-weight'!AR82*100/'signal-per-mass-dry-weight'!AR$172</f>
        <v>0.312659452460506</v>
      </c>
      <c r="BA82" s="66">
        <f t="shared" si="48"/>
        <v>0.332894886949917</v>
      </c>
      <c r="BB82" s="115">
        <f t="shared" si="49"/>
        <v>0.0477991307762548</v>
      </c>
      <c r="BC82" s="66">
        <f>'signal-per-mass-dry-weight'!AS82*100/'signal-per-mass-dry-weight'!AS$172</f>
        <v>0.436452010219466</v>
      </c>
      <c r="BD82" s="66">
        <f>'signal-per-mass-dry-weight'!AT82*100/'signal-per-mass-dry-weight'!AT$172</f>
        <v>0.491267601429542</v>
      </c>
      <c r="BE82" s="66">
        <f>'signal-per-mass-dry-weight'!AU82*100/'signal-per-mass-dry-weight'!AU$172</f>
        <v>0.358717649799088</v>
      </c>
      <c r="BF82" s="66">
        <f>'signal-per-mass-dry-weight'!AV82*100/'signal-per-mass-dry-weight'!AV$172</f>
        <v>0.308812293710216</v>
      </c>
      <c r="BG82" s="66">
        <f>'signal-per-mass-dry-weight'!AW82*100/'signal-per-mass-dry-weight'!AW$172</f>
        <v>0.34723118201126</v>
      </c>
      <c r="BH82" s="66">
        <f t="shared" si="50"/>
        <v>0.388496147433914</v>
      </c>
      <c r="BI82" s="115">
        <f t="shared" si="51"/>
        <v>0.0738254857228552</v>
      </c>
      <c r="BJ82" s="66">
        <f>'signal-per-mass-dry-weight'!AX82*100/'signal-per-mass-dry-weight'!AX$172</f>
        <v>0.415277943718507</v>
      </c>
      <c r="BK82" s="66">
        <f>'signal-per-mass-dry-weight'!AY82*100/'signal-per-mass-dry-weight'!AY$172</f>
        <v>0.501104130905408</v>
      </c>
      <c r="BL82" s="66">
        <f>'signal-per-mass-dry-weight'!AZ82*100/'signal-per-mass-dry-weight'!AZ$172</f>
        <v>0.649914853094175</v>
      </c>
      <c r="BM82" s="66">
        <f>'signal-per-mass-dry-weight'!BA82*100/'signal-per-mass-dry-weight'!BA$172</f>
        <v>0.400268127372812</v>
      </c>
      <c r="BN82" s="66">
        <f>'signal-per-mass-dry-weight'!BB82*100/'signal-per-mass-dry-weight'!BB$172</f>
        <v>0.378808563076273</v>
      </c>
      <c r="BO82" s="66">
        <f t="shared" si="52"/>
        <v>0.469074723633435</v>
      </c>
      <c r="BP82" s="115">
        <f t="shared" si="53"/>
        <v>0.111249108213831</v>
      </c>
      <c r="BQ82" s="66">
        <f>'signal-per-mass-dry-weight'!BC82*100/'signal-per-mass-dry-weight'!BC$172</f>
        <v>0.435172646913217</v>
      </c>
      <c r="BR82" s="66">
        <f>'signal-per-mass-dry-weight'!BD82*100/'signal-per-mass-dry-weight'!BD$172</f>
        <v>0.417138193630134</v>
      </c>
      <c r="BS82" s="66">
        <f>'signal-per-mass-dry-weight'!BE82*100/'signal-per-mass-dry-weight'!BE$172</f>
        <v>0.419254201578696</v>
      </c>
      <c r="BT82" s="66">
        <f>'signal-per-mass-dry-weight'!BF82*100/'signal-per-mass-dry-weight'!BF$172</f>
        <v>0.484163804921914</v>
      </c>
      <c r="BU82" s="66">
        <f>'signal-per-mass-dry-weight'!BG82*100/'signal-per-mass-dry-weight'!BG$172</f>
        <v>0.363429312327448</v>
      </c>
      <c r="BV82" s="66">
        <f t="shared" si="54"/>
        <v>0.423831631874282</v>
      </c>
      <c r="BW82" s="115">
        <f t="shared" si="55"/>
        <v>0.0432515459753746</v>
      </c>
      <c r="BX82" s="66">
        <f>'signal-per-mass-dry-weight'!BH82*100/'signal-per-mass-dry-weight'!BH$172</f>
        <v>0.227348371233426</v>
      </c>
      <c r="BY82" s="66">
        <f>'signal-per-mass-dry-weight'!BI82*100/'signal-per-mass-dry-weight'!BI$172</f>
        <v>0.320855148553544</v>
      </c>
      <c r="BZ82" s="66">
        <f>'signal-per-mass-dry-weight'!BJ82*100/'signal-per-mass-dry-weight'!BJ$172</f>
        <v>0.281191691604198</v>
      </c>
      <c r="CA82" s="66">
        <f>'signal-per-mass-dry-weight'!BK82*100/'signal-per-mass-dry-weight'!BK$172</f>
        <v>0.414472119457721</v>
      </c>
      <c r="CB82" s="66">
        <f>'signal-per-mass-dry-weight'!BL82*100/'signal-per-mass-dry-weight'!BL$172</f>
        <v>0.431080048842846</v>
      </c>
      <c r="CC82" s="66">
        <f t="shared" si="56"/>
        <v>0.334989475938347</v>
      </c>
      <c r="CD82" s="115">
        <f t="shared" si="57"/>
        <v>0.0869360067145986</v>
      </c>
      <c r="CE82" s="121">
        <f>'signal-per-mass-dry-weight'!BM82*100/'signal-per-mass-dry-weight'!BM$172</f>
        <v>0.146087720686784</v>
      </c>
      <c r="CF82" s="66">
        <f>'signal-per-mass-dry-weight'!BN82*100/'signal-per-mass-dry-weight'!BN$172</f>
        <v>0.344888945369467</v>
      </c>
      <c r="CG82" s="66">
        <f>'signal-per-mass-dry-weight'!BO82*100/'signal-per-mass-dry-weight'!BO$172</f>
        <v>0.417311156103801</v>
      </c>
      <c r="CH82" s="66">
        <f>'signal-per-mass-dry-weight'!BP82*100/'signal-per-mass-dry-weight'!BP$172</f>
        <v>0.332373491487328</v>
      </c>
      <c r="CI82" s="66">
        <f>'signal-per-mass-dry-weight'!BQ82*100/'signal-per-mass-dry-weight'!BQ$172</f>
        <v>0.304235314529669</v>
      </c>
      <c r="CJ82" s="66">
        <f t="shared" si="58"/>
        <v>0.30897932563541</v>
      </c>
      <c r="CK82" s="115">
        <f t="shared" si="59"/>
        <v>0.100160813048435</v>
      </c>
      <c r="CL82" s="66">
        <f>'signal-per-mass-dry-weight'!BR82*100/'signal-per-mass-dry-weight'!BR$172</f>
        <v>0.431743891068239</v>
      </c>
      <c r="CM82" s="66">
        <f>'signal-per-mass-dry-weight'!BS82*100/'signal-per-mass-dry-weight'!BS$172</f>
        <v>0.558357273866</v>
      </c>
      <c r="CN82" s="66">
        <f>'signal-per-mass-dry-weight'!BT82*100/'signal-per-mass-dry-weight'!BT$172</f>
        <v>0.361623100296191</v>
      </c>
      <c r="CO82" s="66">
        <f>'signal-per-mass-dry-weight'!BU82*100/'signal-per-mass-dry-weight'!BU$172</f>
        <v>0.250501641416312</v>
      </c>
      <c r="CP82" s="66">
        <f>'signal-per-mass-dry-weight'!BV82*100/'signal-per-mass-dry-weight'!BV$172</f>
        <v>0.401608909421319</v>
      </c>
      <c r="CQ82" s="66">
        <f t="shared" si="60"/>
        <v>0.400766963213612</v>
      </c>
      <c r="CR82" s="115">
        <f t="shared" si="61"/>
        <v>0.111699254566881</v>
      </c>
      <c r="CS82" s="66">
        <f>'signal-per-mass-dry-weight'!BW82*100/'signal-per-mass-dry-weight'!BW$172</f>
        <v>0.174032409218366</v>
      </c>
      <c r="CT82" s="66">
        <f>'signal-per-mass-dry-weight'!BX82*100/'signal-per-mass-dry-weight'!BX$172</f>
        <v>0.277046546333294</v>
      </c>
      <c r="CU82" s="66">
        <f>'signal-per-mass-dry-weight'!BY82*100/'signal-per-mass-dry-weight'!BY$172</f>
        <v>0.265197700109055</v>
      </c>
      <c r="CV82" s="66">
        <f>'signal-per-mass-dry-weight'!BZ82*100/'signal-per-mass-dry-weight'!BZ$172</f>
        <v>0.412037716777959</v>
      </c>
      <c r="CW82" s="66">
        <f>'signal-per-mass-dry-weight'!CA82*100/'signal-per-mass-dry-weight'!CA$172</f>
        <v>0.369707678439827</v>
      </c>
      <c r="CX82" s="66">
        <f t="shared" si="62"/>
        <v>0.2996044101757</v>
      </c>
      <c r="CY82" s="115">
        <f t="shared" si="63"/>
        <v>0.0935637790467032</v>
      </c>
      <c r="CZ82" s="66">
        <f>'signal-per-mass-dry-weight'!CB82*100/'signal-per-mass-dry-weight'!CB$172</f>
        <v>0.186372015382015</v>
      </c>
      <c r="DA82" s="66">
        <f>'signal-per-mass-dry-weight'!CC82*100/'signal-per-mass-dry-weight'!CC$172</f>
        <v>0.178096866404142</v>
      </c>
      <c r="DB82" s="66">
        <f>'signal-per-mass-dry-weight'!CD82*100/'signal-per-mass-dry-weight'!CD$172</f>
        <v>0.173436451615409</v>
      </c>
      <c r="DC82" s="66">
        <f>'signal-per-mass-dry-weight'!CE82*100/'signal-per-mass-dry-weight'!CE$172</f>
        <v>0.218429794868214</v>
      </c>
      <c r="DD82" s="66">
        <f>'signal-per-mass-dry-weight'!CF82*100/'signal-per-mass-dry-weight'!CF$172</f>
        <v>0.20683307059308</v>
      </c>
      <c r="DE82" s="66">
        <f t="shared" si="64"/>
        <v>0.192633639772572</v>
      </c>
      <c r="DF82" s="115">
        <f t="shared" si="65"/>
        <v>0.0192751342826701</v>
      </c>
      <c r="DG82" s="66">
        <f>'signal-per-mass-dry-weight'!CG82*100/'signal-per-mass-dry-weight'!CG$172</f>
        <v>0.170507161545249</v>
      </c>
      <c r="DH82" s="66">
        <f>'signal-per-mass-dry-weight'!CH82*100/'signal-per-mass-dry-weight'!CH$172</f>
        <v>0.153699733447009</v>
      </c>
      <c r="DI82" s="66">
        <f>'signal-per-mass-dry-weight'!CI82*100/'signal-per-mass-dry-weight'!CI$172</f>
        <v>0.12605099680977</v>
      </c>
      <c r="DJ82" s="66">
        <f>'signal-per-mass-dry-weight'!CJ82*100/'signal-per-mass-dry-weight'!CJ$172</f>
        <v>0.190628645923298</v>
      </c>
      <c r="DK82" s="66">
        <f>'signal-per-mass-dry-weight'!CK82*100/'signal-per-mass-dry-weight'!CK$172</f>
        <v>0.257724721038349</v>
      </c>
      <c r="DL82" s="66">
        <f t="shared" si="66"/>
        <v>0.179722251752735</v>
      </c>
      <c r="DM82" s="115">
        <f t="shared" si="67"/>
        <v>0.0496135757684165</v>
      </c>
      <c r="DN82" s="66">
        <f>'signal-per-mass-dry-weight'!CL82*100/'signal-per-mass-dry-weight'!CL$172</f>
        <v>0.19120728778584</v>
      </c>
      <c r="DO82" s="66">
        <f>'signal-per-mass-dry-weight'!CM82*100/'signal-per-mass-dry-weight'!CM$172</f>
        <v>0.303536798777068</v>
      </c>
      <c r="DP82" s="66">
        <f>'signal-per-mass-dry-weight'!CN82*100/'signal-per-mass-dry-weight'!CN$172</f>
        <v>0.259644613359701</v>
      </c>
      <c r="DQ82" s="66">
        <f>'signal-per-mass-dry-weight'!CO82*100/'signal-per-mass-dry-weight'!CO$172</f>
        <v>0.256034104811041</v>
      </c>
      <c r="DR82" s="66">
        <f>'signal-per-mass-dry-weight'!CP82*100/'signal-per-mass-dry-weight'!CP$172</f>
        <v>0.209923768199195</v>
      </c>
      <c r="DS82" s="66">
        <f t="shared" si="68"/>
        <v>0.244069314586569</v>
      </c>
      <c r="DT82" s="115">
        <f t="shared" si="69"/>
        <v>0.0443915533308661</v>
      </c>
      <c r="DU82" s="66">
        <f>'signal-per-mass-dry-weight'!CQ82*100/'signal-per-mass-dry-weight'!CQ$172</f>
        <v>0.298114696486756</v>
      </c>
      <c r="DV82" s="66">
        <f>'signal-per-mass-dry-weight'!CR82*100/'signal-per-mass-dry-weight'!CR$172</f>
        <v>0.209273012687705</v>
      </c>
      <c r="DW82" s="66">
        <f>'signal-per-mass-dry-weight'!CS82*100/'signal-per-mass-dry-weight'!CS$172</f>
        <v>0.229511820082169</v>
      </c>
      <c r="DX82" s="66">
        <f>'signal-per-mass-dry-weight'!CT82*100/'signal-per-mass-dry-weight'!CT$172</f>
        <v>0.277513627079358</v>
      </c>
      <c r="DY82" s="66">
        <f>'signal-per-mass-dry-weight'!CU82*100/'signal-per-mass-dry-weight'!CU$172</f>
        <v>0.0556626430011517</v>
      </c>
      <c r="DZ82" s="66">
        <f t="shared" si="70"/>
        <v>0.214015159867428</v>
      </c>
      <c r="EA82" s="115">
        <f t="shared" si="71"/>
        <v>0.0954501721232338</v>
      </c>
      <c r="EB82" s="66">
        <f>'signal-per-mass-dry-weight'!CV82*100/'signal-per-mass-dry-weight'!CV$172</f>
        <v>0.412820119810023</v>
      </c>
      <c r="EC82" s="66">
        <f>'signal-per-mass-dry-weight'!CW82*100/'signal-per-mass-dry-weight'!CW$172</f>
        <v>0.395567375855311</v>
      </c>
      <c r="ED82" s="66">
        <f>'signal-per-mass-dry-weight'!CX82*100/'signal-per-mass-dry-weight'!CX$172</f>
        <v>0.314324202603508</v>
      </c>
      <c r="EE82" s="66">
        <f>'signal-per-mass-dry-weight'!CY82*100/'signal-per-mass-dry-weight'!CY$172</f>
        <v>0.289689053495101</v>
      </c>
      <c r="EF82" s="66">
        <f>'signal-per-mass-dry-weight'!CZ82*100/'signal-per-mass-dry-weight'!CZ$172</f>
        <v>0.294650653367071</v>
      </c>
      <c r="EG82" s="66">
        <f t="shared" si="72"/>
        <v>0.341410281026203</v>
      </c>
      <c r="EH82" s="115">
        <f t="shared" si="73"/>
        <v>0.0583685698726752</v>
      </c>
    </row>
    <row r="83" spans="1:138">
      <c r="A83">
        <f>'imported data from Web Calc'!A88</f>
        <v>806.6</v>
      </c>
      <c r="B83" t="str">
        <f>'imported data from Web Calc'!B88</f>
        <v>C46H80O8PN</v>
      </c>
      <c r="C83" s="61" t="str">
        <f>'imported data from Web Calc'!C88</f>
        <v>PC(38:6)</v>
      </c>
      <c r="D83" s="96"/>
      <c r="E83" s="96"/>
      <c r="F83" s="96"/>
      <c r="G83" s="66">
        <f>'signal-per-mass-dry-weight'!G83*100/'signal-per-mass-dry-weight'!G$172</f>
        <v>0.00821024949127436</v>
      </c>
      <c r="H83" s="66">
        <f>'signal-per-mass-dry-weight'!H83*100/'signal-per-mass-dry-weight'!H$172</f>
        <v>0.00185179541647751</v>
      </c>
      <c r="I83" s="66">
        <f>'signal-per-mass-dry-weight'!I83*100/'signal-per-mass-dry-weight'!I$172</f>
        <v>0</v>
      </c>
      <c r="J83" s="66">
        <f>'signal-per-mass-dry-weight'!J83*100/'signal-per-mass-dry-weight'!J$172</f>
        <v>0.0206315182349852</v>
      </c>
      <c r="K83" s="66">
        <f>'signal-per-mass-dry-weight'!K83*100/'signal-per-mass-dry-weight'!K$172</f>
        <v>0.0156940322423376</v>
      </c>
      <c r="L83" s="66">
        <f>'signal-per-mass-dry-weight'!L83*100/'signal-per-mass-dry-weight'!L$172</f>
        <v>0.0110626382275395</v>
      </c>
      <c r="M83" s="66">
        <f>'signal-per-mass-dry-weight'!M83*100/'signal-per-mass-dry-weight'!M$172</f>
        <v>0.0088035503228331</v>
      </c>
      <c r="N83" s="66">
        <f>'signal-per-mass-dry-weight'!N83*100/'signal-per-mass-dry-weight'!N$172</f>
        <v>0.00661032269734838</v>
      </c>
      <c r="O83" s="66">
        <f>'signal-per-mass-dry-weight'!O83*100/'signal-per-mass-dry-weight'!O$172</f>
        <v>0.0113137186363789</v>
      </c>
      <c r="P83" s="66">
        <f>'signal-per-mass-dry-weight'!P83*100/'signal-per-mass-dry-weight'!P$172</f>
        <v>0.0208792829383867</v>
      </c>
      <c r="Q83" s="66">
        <f t="shared" si="37"/>
        <v>0.0105057108207561</v>
      </c>
      <c r="R83" s="115">
        <f t="shared" si="38"/>
        <v>0.00704450496322015</v>
      </c>
      <c r="S83" s="66">
        <f t="shared" si="39"/>
        <v>0.67054053584859</v>
      </c>
      <c r="T83" s="66">
        <f>'signal-per-mass-dry-weight'!T83*100/'signal-per-mass-dry-weight'!T$172</f>
        <v>0.0174277039688055</v>
      </c>
      <c r="U83" s="66">
        <f>'signal-per-mass-dry-weight'!U83*100/'signal-per-mass-dry-weight'!U$172</f>
        <v>0.0214979023502663</v>
      </c>
      <c r="V83" s="66">
        <f>'signal-per-mass-dry-weight'!V83*100/'signal-per-mass-dry-weight'!V$172</f>
        <v>0.0327256686643884</v>
      </c>
      <c r="W83" s="66">
        <f>'signal-per-mass-dry-weight'!W83*100/'signal-per-mass-dry-weight'!W$172</f>
        <v>0.0257380007441344</v>
      </c>
      <c r="X83" s="66">
        <f>'signal-per-mass-dry-weight'!X83*100/'signal-per-mass-dry-weight'!X$172</f>
        <v>0.0227051002956435</v>
      </c>
      <c r="Y83" s="66">
        <f t="shared" si="40"/>
        <v>0.0240188752046476</v>
      </c>
      <c r="Z83" s="115">
        <f t="shared" si="41"/>
        <v>0.00570719922280952</v>
      </c>
      <c r="AA83" s="66">
        <f>'signal-per-mass-dry-weight'!Y83*100/'signal-per-mass-dry-weight'!Y$172</f>
        <v>0.00425232011641663</v>
      </c>
      <c r="AB83" s="66">
        <f>'signal-per-mass-dry-weight'!Z83*100/'signal-per-mass-dry-weight'!Z$172</f>
        <v>0.00981572064272824</v>
      </c>
      <c r="AC83" s="66">
        <f>'signal-per-mass-dry-weight'!AA83*100/'signal-per-mass-dry-weight'!AA$172</f>
        <v>0.00226600795403335</v>
      </c>
      <c r="AD83" s="66">
        <f>'signal-per-mass-dry-weight'!AB83*100/'signal-per-mass-dry-weight'!AB$172</f>
        <v>0.00857187835352382</v>
      </c>
      <c r="AE83" s="66">
        <f>'signal-per-mass-dry-weight'!AC83*100/'signal-per-mass-dry-weight'!AC$172</f>
        <v>0.0139580460756865</v>
      </c>
      <c r="AF83" s="66">
        <f t="shared" si="42"/>
        <v>0.00777279462847771</v>
      </c>
      <c r="AG83" s="115">
        <f t="shared" si="43"/>
        <v>0.00463108673079125</v>
      </c>
      <c r="AH83" s="66">
        <f>'signal-per-mass-dry-weight'!AD83*100/'signal-per-mass-dry-weight'!AD$172</f>
        <v>0.0195971440505195</v>
      </c>
      <c r="AI83" s="66">
        <f>'signal-per-mass-dry-weight'!AE83*100/'signal-per-mass-dry-weight'!AE$172</f>
        <v>0.00438992392605943</v>
      </c>
      <c r="AJ83" s="66">
        <f>'signal-per-mass-dry-weight'!AF83*100/'signal-per-mass-dry-weight'!AF$172</f>
        <v>0.0244662888921947</v>
      </c>
      <c r="AK83" s="66">
        <f>'signal-per-mass-dry-weight'!AG83*100/'signal-per-mass-dry-weight'!AG$172</f>
        <v>0.02452350568913</v>
      </c>
      <c r="AL83" s="66">
        <f>'signal-per-mass-dry-weight'!AH83*100/'signal-per-mass-dry-weight'!AH$172</f>
        <v>0.022944015506576</v>
      </c>
      <c r="AM83" s="66">
        <f t="shared" si="44"/>
        <v>0.0191841756128959</v>
      </c>
      <c r="AN83" s="115">
        <f t="shared" si="45"/>
        <v>0.00850861311096538</v>
      </c>
      <c r="AO83" s="66">
        <f>'signal-per-mass-dry-weight'!AI83*100/'signal-per-mass-dry-weight'!AI$172</f>
        <v>0.00659916507691552</v>
      </c>
      <c r="AP83" s="66">
        <f>'signal-per-mass-dry-weight'!AJ83*100/'signal-per-mass-dry-weight'!AJ$172</f>
        <v>0.00451298940335446</v>
      </c>
      <c r="AQ83" s="66">
        <f>'signal-per-mass-dry-weight'!AK83*100/'signal-per-mass-dry-weight'!AK$172</f>
        <v>0.00165678636211572</v>
      </c>
      <c r="AR83" s="66">
        <f>'signal-per-mass-dry-weight'!AL83*100/'signal-per-mass-dry-weight'!AL$172</f>
        <v>0.00726095902563794</v>
      </c>
      <c r="AS83" s="66">
        <f>'signal-per-mass-dry-weight'!AM83*100/'signal-per-mass-dry-weight'!AM$172</f>
        <v>0.0230854434668428</v>
      </c>
      <c r="AT83" s="66">
        <f t="shared" si="46"/>
        <v>0.00862306866697328</v>
      </c>
      <c r="AU83" s="115">
        <f t="shared" si="47"/>
        <v>0.0083745694512161</v>
      </c>
      <c r="AV83" s="66">
        <f>'signal-per-mass-dry-weight'!AN83*100/'signal-per-mass-dry-weight'!AN$172</f>
        <v>0.0267208809775167</v>
      </c>
      <c r="AW83" s="66">
        <f>'signal-per-mass-dry-weight'!AO83*100/'signal-per-mass-dry-weight'!AO$172</f>
        <v>0.00838979792113561</v>
      </c>
      <c r="AX83" s="66">
        <f>'signal-per-mass-dry-weight'!AP83*100/'signal-per-mass-dry-weight'!AP$172</f>
        <v>0.0183466130878185</v>
      </c>
      <c r="AY83" s="66">
        <f>'signal-per-mass-dry-weight'!AQ83*100/'signal-per-mass-dry-weight'!AQ$172</f>
        <v>0.00302422943461484</v>
      </c>
      <c r="AZ83" s="66">
        <f>'signal-per-mass-dry-weight'!AR83*100/'signal-per-mass-dry-weight'!AR$172</f>
        <v>0.00541967968999083</v>
      </c>
      <c r="BA83" s="66">
        <f t="shared" si="48"/>
        <v>0.0123802402222153</v>
      </c>
      <c r="BB83" s="115">
        <f t="shared" si="49"/>
        <v>0.00991412569244917</v>
      </c>
      <c r="BC83" s="66">
        <f>'signal-per-mass-dry-weight'!AS83*100/'signal-per-mass-dry-weight'!AS$172</f>
        <v>0.0263008540360265</v>
      </c>
      <c r="BD83" s="66">
        <f>'signal-per-mass-dry-weight'!AT83*100/'signal-per-mass-dry-weight'!AT$172</f>
        <v>0.00521392501517202</v>
      </c>
      <c r="BE83" s="66">
        <f>'signal-per-mass-dry-weight'!AU83*100/'signal-per-mass-dry-weight'!AU$172</f>
        <v>0.0136971651626071</v>
      </c>
      <c r="BF83" s="66">
        <f>'signal-per-mass-dry-weight'!AV83*100/'signal-per-mass-dry-weight'!AV$172</f>
        <v>0.0212973995662218</v>
      </c>
      <c r="BG83" s="66">
        <f>'signal-per-mass-dry-weight'!AW83*100/'signal-per-mass-dry-weight'!AW$172</f>
        <v>0.0155621818268352</v>
      </c>
      <c r="BH83" s="66">
        <f t="shared" si="50"/>
        <v>0.0164143051213725</v>
      </c>
      <c r="BI83" s="115">
        <f t="shared" si="51"/>
        <v>0.00798664414800027</v>
      </c>
      <c r="BJ83" s="66">
        <f>'signal-per-mass-dry-weight'!AX83*100/'signal-per-mass-dry-weight'!AX$172</f>
        <v>0.0116078831957826</v>
      </c>
      <c r="BK83" s="66">
        <f>'signal-per-mass-dry-weight'!AY83*100/'signal-per-mass-dry-weight'!AY$172</f>
        <v>0.041539586927101</v>
      </c>
      <c r="BL83" s="66">
        <f>'signal-per-mass-dry-weight'!AZ83*100/'signal-per-mass-dry-weight'!AZ$172</f>
        <v>0.0420767271469545</v>
      </c>
      <c r="BM83" s="66">
        <f>'signal-per-mass-dry-weight'!BA83*100/'signal-per-mass-dry-weight'!BA$172</f>
        <v>0.0167651571674476</v>
      </c>
      <c r="BN83" s="66">
        <f>'signal-per-mass-dry-weight'!BB83*100/'signal-per-mass-dry-weight'!BB$172</f>
        <v>0.0187697936659414</v>
      </c>
      <c r="BO83" s="66">
        <f t="shared" si="52"/>
        <v>0.0261518296206454</v>
      </c>
      <c r="BP83" s="115">
        <f t="shared" si="53"/>
        <v>0.01453027777036</v>
      </c>
      <c r="BQ83" s="66">
        <f>'signal-per-mass-dry-weight'!BC83*100/'signal-per-mass-dry-weight'!BC$172</f>
        <v>0.00923380480392571</v>
      </c>
      <c r="BR83" s="66">
        <f>'signal-per-mass-dry-weight'!BD83*100/'signal-per-mass-dry-weight'!BD$172</f>
        <v>0.00472284335112372</v>
      </c>
      <c r="BS83" s="66">
        <f>'signal-per-mass-dry-weight'!BE83*100/'signal-per-mass-dry-weight'!BE$172</f>
        <v>0.00781714454998329</v>
      </c>
      <c r="BT83" s="66">
        <f>'signal-per-mass-dry-weight'!BF83*100/'signal-per-mass-dry-weight'!BF$172</f>
        <v>0.0036679076130448</v>
      </c>
      <c r="BU83" s="66">
        <f>'signal-per-mass-dry-weight'!BG83*100/'signal-per-mass-dry-weight'!BG$172</f>
        <v>0.0114384046798338</v>
      </c>
      <c r="BV83" s="66">
        <f t="shared" si="54"/>
        <v>0.00737602099958227</v>
      </c>
      <c r="BW83" s="115">
        <f t="shared" si="55"/>
        <v>0.00319915490159792</v>
      </c>
      <c r="BX83" s="66">
        <f>'signal-per-mass-dry-weight'!BH83*100/'signal-per-mass-dry-weight'!BH$172</f>
        <v>0</v>
      </c>
      <c r="BY83" s="66">
        <f>'signal-per-mass-dry-weight'!BI83*100/'signal-per-mass-dry-weight'!BI$172</f>
        <v>0.0188738322678555</v>
      </c>
      <c r="BZ83" s="66">
        <f>'signal-per-mass-dry-weight'!BJ83*100/'signal-per-mass-dry-weight'!BJ$172</f>
        <v>0.00482732517775447</v>
      </c>
      <c r="CA83" s="66">
        <f>'signal-per-mass-dry-weight'!BK83*100/'signal-per-mass-dry-weight'!BK$172</f>
        <v>0.0131810921382314</v>
      </c>
      <c r="CB83" s="66">
        <f>'signal-per-mass-dry-weight'!BL83*100/'signal-per-mass-dry-weight'!BL$172</f>
        <v>0.0246151125986398</v>
      </c>
      <c r="CC83" s="66">
        <f t="shared" si="56"/>
        <v>0.0122994724364962</v>
      </c>
      <c r="CD83" s="115">
        <f t="shared" si="57"/>
        <v>0.0100347453874841</v>
      </c>
      <c r="CE83" s="121">
        <f>'signal-per-mass-dry-weight'!BM83*100/'signal-per-mass-dry-weight'!BM$172</f>
        <v>0</v>
      </c>
      <c r="CF83" s="66">
        <f>'signal-per-mass-dry-weight'!BN83*100/'signal-per-mass-dry-weight'!BN$172</f>
        <v>0.00402202851742819</v>
      </c>
      <c r="CG83" s="66">
        <f>'signal-per-mass-dry-weight'!BO83*100/'signal-per-mass-dry-weight'!BO$172</f>
        <v>0.00179875498320604</v>
      </c>
      <c r="CH83" s="66">
        <f>'signal-per-mass-dry-weight'!BP83*100/'signal-per-mass-dry-weight'!BP$172</f>
        <v>0.0161570447250785</v>
      </c>
      <c r="CI83" s="66">
        <f>'signal-per-mass-dry-weight'!BQ83*100/'signal-per-mass-dry-weight'!BQ$172</f>
        <v>0.00861043343008497</v>
      </c>
      <c r="CJ83" s="66">
        <f t="shared" si="58"/>
        <v>0.00611765233115953</v>
      </c>
      <c r="CK83" s="115">
        <f t="shared" si="59"/>
        <v>0.00647057842781495</v>
      </c>
      <c r="CL83" s="66">
        <f>'signal-per-mass-dry-weight'!BR83*100/'signal-per-mass-dry-weight'!BR$172</f>
        <v>0.00962486381362317</v>
      </c>
      <c r="CM83" s="66">
        <f>'signal-per-mass-dry-weight'!BS83*100/'signal-per-mass-dry-weight'!BS$172</f>
        <v>0.00157505577959379</v>
      </c>
      <c r="CN83" s="66">
        <f>'signal-per-mass-dry-weight'!BT83*100/'signal-per-mass-dry-weight'!BT$172</f>
        <v>0</v>
      </c>
      <c r="CO83" s="66">
        <f>'signal-per-mass-dry-weight'!BU83*100/'signal-per-mass-dry-weight'!BU$172</f>
        <v>0.00305489806605258</v>
      </c>
      <c r="CP83" s="66">
        <f>'signal-per-mass-dry-weight'!BV83*100/'signal-per-mass-dry-weight'!BV$172</f>
        <v>0</v>
      </c>
      <c r="CQ83" s="66">
        <f t="shared" si="60"/>
        <v>0.00285096353185391</v>
      </c>
      <c r="CR83" s="115">
        <f t="shared" si="61"/>
        <v>0.00399409692652143</v>
      </c>
      <c r="CS83" s="66">
        <f>'signal-per-mass-dry-weight'!BW83*100/'signal-per-mass-dry-weight'!BW$172</f>
        <v>0.00342921003385944</v>
      </c>
      <c r="CT83" s="66">
        <f>'signal-per-mass-dry-weight'!BX83*100/'signal-per-mass-dry-weight'!BX$172</f>
        <v>0.00167147237606814</v>
      </c>
      <c r="CU83" s="66">
        <f>'signal-per-mass-dry-weight'!BY83*100/'signal-per-mass-dry-weight'!BY$172</f>
        <v>0</v>
      </c>
      <c r="CV83" s="66">
        <f>'signal-per-mass-dry-weight'!BZ83*100/'signal-per-mass-dry-weight'!BZ$172</f>
        <v>0</v>
      </c>
      <c r="CW83" s="66">
        <f>'signal-per-mass-dry-weight'!CA83*100/'signal-per-mass-dry-weight'!CA$172</f>
        <v>0</v>
      </c>
      <c r="CX83" s="66">
        <f t="shared" si="62"/>
        <v>0.00102013648198551</v>
      </c>
      <c r="CY83" s="115">
        <f t="shared" si="63"/>
        <v>0.00152888105741521</v>
      </c>
      <c r="CZ83" s="66">
        <f>'signal-per-mass-dry-weight'!CB83*100/'signal-per-mass-dry-weight'!CB$172</f>
        <v>0.00250163779036262</v>
      </c>
      <c r="DA83" s="66">
        <f>'signal-per-mass-dry-weight'!CC83*100/'signal-per-mass-dry-weight'!CC$172</f>
        <v>0</v>
      </c>
      <c r="DB83" s="66">
        <f>'signal-per-mass-dry-weight'!CD83*100/'signal-per-mass-dry-weight'!CD$172</f>
        <v>0</v>
      </c>
      <c r="DC83" s="66">
        <f>'signal-per-mass-dry-weight'!CE83*100/'signal-per-mass-dry-weight'!CE$172</f>
        <v>0</v>
      </c>
      <c r="DD83" s="66">
        <f>'signal-per-mass-dry-weight'!CF83*100/'signal-per-mass-dry-weight'!CF$172</f>
        <v>0.00136074388548079</v>
      </c>
      <c r="DE83" s="66">
        <f t="shared" si="64"/>
        <v>0.000772476335168682</v>
      </c>
      <c r="DF83" s="115">
        <f t="shared" si="65"/>
        <v>0.00113205754205181</v>
      </c>
      <c r="DG83" s="66">
        <f>'signal-per-mass-dry-weight'!CG83*100/'signal-per-mass-dry-weight'!CG$172</f>
        <v>0</v>
      </c>
      <c r="DH83" s="66">
        <f>'signal-per-mass-dry-weight'!CH83*100/'signal-per-mass-dry-weight'!CH$172</f>
        <v>0</v>
      </c>
      <c r="DI83" s="66">
        <f>'signal-per-mass-dry-weight'!CI83*100/'signal-per-mass-dry-weight'!CI$172</f>
        <v>0.00191712542676456</v>
      </c>
      <c r="DJ83" s="66">
        <f>'signal-per-mass-dry-weight'!CJ83*100/'signal-per-mass-dry-weight'!CJ$172</f>
        <v>0.00479234026064158</v>
      </c>
      <c r="DK83" s="66">
        <f>'signal-per-mass-dry-weight'!CK83*100/'signal-per-mass-dry-weight'!CK$172</f>
        <v>0</v>
      </c>
      <c r="DL83" s="66">
        <f t="shared" si="66"/>
        <v>0.00134189313748123</v>
      </c>
      <c r="DM83" s="115">
        <f t="shared" si="67"/>
        <v>0.00209991125488777</v>
      </c>
      <c r="DN83" s="66">
        <f>'signal-per-mass-dry-weight'!CL83*100/'signal-per-mass-dry-weight'!CL$172</f>
        <v>0.0197594170050085</v>
      </c>
      <c r="DO83" s="66">
        <f>'signal-per-mass-dry-weight'!CM83*100/'signal-per-mass-dry-weight'!CM$172</f>
        <v>0.00901594451813073</v>
      </c>
      <c r="DP83" s="66">
        <f>'signal-per-mass-dry-weight'!CN83*100/'signal-per-mass-dry-weight'!CN$172</f>
        <v>0.00678809446692029</v>
      </c>
      <c r="DQ83" s="66">
        <f>'signal-per-mass-dry-weight'!CO83*100/'signal-per-mass-dry-weight'!CO$172</f>
        <v>0.00948274462263114</v>
      </c>
      <c r="DR83" s="66">
        <f>'signal-per-mass-dry-weight'!CP83*100/'signal-per-mass-dry-weight'!CP$172</f>
        <v>0</v>
      </c>
      <c r="DS83" s="66">
        <f t="shared" si="68"/>
        <v>0.00900924012253814</v>
      </c>
      <c r="DT83" s="115">
        <f t="shared" si="69"/>
        <v>0.00710440796396769</v>
      </c>
      <c r="DU83" s="66">
        <f>'signal-per-mass-dry-weight'!CQ83*100/'signal-per-mass-dry-weight'!CQ$172</f>
        <v>0.00166080610856132</v>
      </c>
      <c r="DV83" s="66">
        <f>'signal-per-mass-dry-weight'!CR83*100/'signal-per-mass-dry-weight'!CR$172</f>
        <v>0</v>
      </c>
      <c r="DW83" s="66">
        <f>'signal-per-mass-dry-weight'!CS83*100/'signal-per-mass-dry-weight'!CS$172</f>
        <v>0.00298067298808011</v>
      </c>
      <c r="DX83" s="66">
        <f>'signal-per-mass-dry-weight'!CT83*100/'signal-per-mass-dry-weight'!CT$172</f>
        <v>0</v>
      </c>
      <c r="DY83" s="66">
        <f>'signal-per-mass-dry-weight'!CU83*100/'signal-per-mass-dry-weight'!CU$172</f>
        <v>0</v>
      </c>
      <c r="DZ83" s="66">
        <f t="shared" si="70"/>
        <v>0.000928295819328286</v>
      </c>
      <c r="EA83" s="115">
        <f t="shared" si="71"/>
        <v>0.00135407004538107</v>
      </c>
      <c r="EB83" s="66">
        <f>'signal-per-mass-dry-weight'!CV83*100/'signal-per-mass-dry-weight'!CV$172</f>
        <v>0.011284376851299</v>
      </c>
      <c r="EC83" s="66">
        <f>'signal-per-mass-dry-weight'!CW83*100/'signal-per-mass-dry-weight'!CW$172</f>
        <v>0.00418589815719906</v>
      </c>
      <c r="ED83" s="66">
        <f>'signal-per-mass-dry-weight'!CX83*100/'signal-per-mass-dry-weight'!CX$172</f>
        <v>0.00604469620391362</v>
      </c>
      <c r="EE83" s="66">
        <f>'signal-per-mass-dry-weight'!CY83*100/'signal-per-mass-dry-weight'!CY$172</f>
        <v>0.0107292242035222</v>
      </c>
      <c r="EF83" s="66">
        <f>'signal-per-mass-dry-weight'!CZ83*100/'signal-per-mass-dry-weight'!CZ$172</f>
        <v>0.00603271811850685</v>
      </c>
      <c r="EG83" s="66">
        <f t="shared" si="72"/>
        <v>0.00765538270688816</v>
      </c>
      <c r="EH83" s="115">
        <f t="shared" si="73"/>
        <v>0.00315764051406983</v>
      </c>
    </row>
    <row r="84" spans="1:138">
      <c r="A84">
        <f>'imported data from Web Calc'!A89</f>
        <v>808.6</v>
      </c>
      <c r="B84" t="str">
        <f>'imported data from Web Calc'!B89</f>
        <v>C46H82O8PN</v>
      </c>
      <c r="C84" s="61" t="str">
        <f>'imported data from Web Calc'!C89</f>
        <v>PC(38:5)</v>
      </c>
      <c r="D84" s="96"/>
      <c r="E84" s="96"/>
      <c r="F84" s="96"/>
      <c r="G84" s="66">
        <f>'signal-per-mass-dry-weight'!G84*100/'signal-per-mass-dry-weight'!G$172</f>
        <v>0.00648177591416397</v>
      </c>
      <c r="H84" s="66">
        <f>'signal-per-mass-dry-weight'!H84*100/'signal-per-mass-dry-weight'!H$172</f>
        <v>0.0208326984353719</v>
      </c>
      <c r="I84" s="66">
        <f>'signal-per-mass-dry-weight'!I84*100/'signal-per-mass-dry-weight'!I$172</f>
        <v>0.0115438222603412</v>
      </c>
      <c r="J84" s="66">
        <f>'signal-per-mass-dry-weight'!J84*100/'signal-per-mass-dry-weight'!J$172</f>
        <v>0.0117224535426052</v>
      </c>
      <c r="K84" s="66">
        <f>'signal-per-mass-dry-weight'!K84*100/'signal-per-mass-dry-weight'!K$172</f>
        <v>0.0276953510158899</v>
      </c>
      <c r="L84" s="66">
        <f>'signal-per-mass-dry-weight'!L84*100/'signal-per-mass-dry-weight'!L$172</f>
        <v>0.0184377303792325</v>
      </c>
      <c r="M84" s="66">
        <f>'signal-per-mass-dry-weight'!M84*100/'signal-per-mass-dry-weight'!M$172</f>
        <v>0.0370675803066657</v>
      </c>
      <c r="N84" s="66">
        <f>'signal-per-mass-dry-weight'!N84*100/'signal-per-mass-dry-weight'!N$172</f>
        <v>0.0141649772086037</v>
      </c>
      <c r="O84" s="66">
        <f>'signal-per-mass-dry-weight'!O84*100/'signal-per-mass-dry-weight'!O$172</f>
        <v>0.00942809886364911</v>
      </c>
      <c r="P84" s="66">
        <f>'signal-per-mass-dry-weight'!P84*100/'signal-per-mass-dry-weight'!P$172</f>
        <v>0.0118632289422652</v>
      </c>
      <c r="Q84" s="66">
        <f t="shared" si="37"/>
        <v>0.0169237716868788</v>
      </c>
      <c r="R84" s="115">
        <f t="shared" si="38"/>
        <v>0.00939154299890653</v>
      </c>
      <c r="S84" s="66">
        <f t="shared" si="39"/>
        <v>0.554932031267467</v>
      </c>
      <c r="T84" s="66">
        <f>'signal-per-mass-dry-weight'!T84*100/'signal-per-mass-dry-weight'!T$172</f>
        <v>0.0338872021615663</v>
      </c>
      <c r="U84" s="66">
        <f>'signal-per-mass-dry-weight'!U84*100/'signal-per-mass-dry-weight'!U$172</f>
        <v>0.0422280224737374</v>
      </c>
      <c r="V84" s="66">
        <f>'signal-per-mass-dry-weight'!V84*100/'signal-per-mass-dry-weight'!V$172</f>
        <v>0.0364926521077713</v>
      </c>
      <c r="W84" s="66">
        <f>'signal-per-mass-dry-weight'!W84*100/'signal-per-mass-dry-weight'!W$172</f>
        <v>0.0441771654563501</v>
      </c>
      <c r="X84" s="66">
        <f>'signal-per-mass-dry-weight'!X84*100/'signal-per-mass-dry-weight'!X$172</f>
        <v>0.0333898533759463</v>
      </c>
      <c r="Y84" s="66">
        <f t="shared" si="40"/>
        <v>0.0380349791150743</v>
      </c>
      <c r="Z84" s="115">
        <f t="shared" si="41"/>
        <v>0.00491090839469649</v>
      </c>
      <c r="AA84" s="66">
        <f>'signal-per-mass-dry-weight'!Y84*100/'signal-per-mass-dry-weight'!Y$172</f>
        <v>0.00759342877931541</v>
      </c>
      <c r="AB84" s="66">
        <f>'signal-per-mass-dry-weight'!Z84*100/'signal-per-mass-dry-weight'!Z$172</f>
        <v>0.0236304385843457</v>
      </c>
      <c r="AC84" s="66">
        <f>'signal-per-mass-dry-weight'!AA84*100/'signal-per-mass-dry-weight'!AA$172</f>
        <v>0.0339901193105003</v>
      </c>
      <c r="AD84" s="66">
        <f>'signal-per-mass-dry-weight'!AB84*100/'signal-per-mass-dry-weight'!AB$172</f>
        <v>0.0238107732042328</v>
      </c>
      <c r="AE84" s="66">
        <f>'signal-per-mass-dry-weight'!AC84*100/'signal-per-mass-dry-weight'!AC$172</f>
        <v>0.0490712557348353</v>
      </c>
      <c r="AF84" s="66">
        <f t="shared" si="42"/>
        <v>0.0276192031226459</v>
      </c>
      <c r="AG84" s="115">
        <f t="shared" si="43"/>
        <v>0.0152661811972106</v>
      </c>
      <c r="AH84" s="66">
        <f>'signal-per-mass-dry-weight'!AD84*100/'signal-per-mass-dry-weight'!AD$172</f>
        <v>0.0101364538192342</v>
      </c>
      <c r="AI84" s="66">
        <f>'signal-per-mass-dry-weight'!AE84*100/'signal-per-mass-dry-weight'!AE$172</f>
        <v>0.00548740490757429</v>
      </c>
      <c r="AJ84" s="66">
        <f>'signal-per-mass-dry-weight'!AF84*100/'signal-per-mass-dry-weight'!AF$172</f>
        <v>0.0345037407454028</v>
      </c>
      <c r="AK84" s="66">
        <f>'signal-per-mass-dry-weight'!AG84*100/'signal-per-mass-dry-weight'!AG$172</f>
        <v>0.0167205720607705</v>
      </c>
      <c r="AL84" s="66">
        <f>'signal-per-mass-dry-weight'!AH84*100/'signal-per-mass-dry-weight'!AH$172</f>
        <v>0.0361155799640547</v>
      </c>
      <c r="AM84" s="66">
        <f t="shared" si="44"/>
        <v>0.0205927502994073</v>
      </c>
      <c r="AN84" s="115">
        <f t="shared" si="45"/>
        <v>0.0140265218050116</v>
      </c>
      <c r="AO84" s="66">
        <f>'signal-per-mass-dry-weight'!AI84*100/'signal-per-mass-dry-weight'!AI$172</f>
        <v>0</v>
      </c>
      <c r="AP84" s="66">
        <f>'signal-per-mass-dry-weight'!AJ84*100/'signal-per-mass-dry-weight'!AJ$172</f>
        <v>0.0150432980111815</v>
      </c>
      <c r="AQ84" s="66">
        <f>'signal-per-mass-dry-weight'!AK84*100/'signal-per-mass-dry-weight'!AK$172</f>
        <v>0.0186388465738019</v>
      </c>
      <c r="AR84" s="66">
        <f>'signal-per-mass-dry-weight'!AL84*100/'signal-per-mass-dry-weight'!AL$172</f>
        <v>0.0311183958241626</v>
      </c>
      <c r="AS84" s="66">
        <f>'signal-per-mass-dry-weight'!AM84*100/'signal-per-mass-dry-weight'!AM$172</f>
        <v>0.0232972365261716</v>
      </c>
      <c r="AT84" s="66">
        <f t="shared" si="46"/>
        <v>0.0176195553870635</v>
      </c>
      <c r="AU84" s="115">
        <f t="shared" si="47"/>
        <v>0.0115388424992673</v>
      </c>
      <c r="AV84" s="66">
        <f>'signal-per-mass-dry-weight'!AN84*100/'signal-per-mass-dry-weight'!AN$172</f>
        <v>0.0375293272156134</v>
      </c>
      <c r="AW84" s="66">
        <f>'signal-per-mass-dry-weight'!AO84*100/'signal-per-mass-dry-weight'!AO$172</f>
        <v>0.0119854256016223</v>
      </c>
      <c r="AX84" s="66">
        <f>'signal-per-mass-dry-weight'!AP84*100/'signal-per-mass-dry-weight'!AP$172</f>
        <v>0.00936051688154007</v>
      </c>
      <c r="AY84" s="66">
        <f>'signal-per-mass-dry-weight'!AQ84*100/'signal-per-mass-dry-weight'!AQ$172</f>
        <v>0.0183613929958758</v>
      </c>
      <c r="AZ84" s="66">
        <f>'signal-per-mass-dry-weight'!AR84*100/'signal-per-mass-dry-weight'!AR$172</f>
        <v>0.0177541231223838</v>
      </c>
      <c r="BA84" s="66">
        <f t="shared" si="48"/>
        <v>0.0189981571634071</v>
      </c>
      <c r="BB84" s="115">
        <f t="shared" si="49"/>
        <v>0.0110387937176621</v>
      </c>
      <c r="BC84" s="66">
        <f>'signal-per-mass-dry-weight'!AS84*100/'signal-per-mass-dry-weight'!AS$172</f>
        <v>0.0408729488397709</v>
      </c>
      <c r="BD84" s="66">
        <f>'signal-per-mass-dry-weight'!AT84*100/'signal-per-mass-dry-weight'!AT$172</f>
        <v>0.0318628750927179</v>
      </c>
      <c r="BE84" s="66">
        <f>'signal-per-mass-dry-weight'!AU84*100/'signal-per-mass-dry-weight'!AU$172</f>
        <v>0.0222116191826061</v>
      </c>
      <c r="BF84" s="66">
        <f>'signal-per-mass-dry-weight'!AV84*100/'signal-per-mass-dry-weight'!AV$172</f>
        <v>0.0216917958544851</v>
      </c>
      <c r="BG84" s="66">
        <f>'signal-per-mass-dry-weight'!AW84*100/'signal-per-mass-dry-weight'!AW$172</f>
        <v>0.041337045477531</v>
      </c>
      <c r="BH84" s="66">
        <f t="shared" si="50"/>
        <v>0.0315952568894222</v>
      </c>
      <c r="BI84" s="115">
        <f t="shared" si="51"/>
        <v>0.00958098154427568</v>
      </c>
      <c r="BJ84" s="66">
        <f>'signal-per-mass-dry-weight'!AX84*100/'signal-per-mass-dry-weight'!AX$172</f>
        <v>0.0379032920678614</v>
      </c>
      <c r="BK84" s="66">
        <f>'signal-per-mass-dry-weight'!AY84*100/'signal-per-mass-dry-weight'!AY$172</f>
        <v>0.0262908778019627</v>
      </c>
      <c r="BL84" s="66">
        <f>'signal-per-mass-dry-weight'!AZ84*100/'signal-per-mass-dry-weight'!AZ$172</f>
        <v>0.056860442090479</v>
      </c>
      <c r="BM84" s="66">
        <f>'signal-per-mass-dry-weight'!BA84*100/'signal-per-mass-dry-weight'!BA$172</f>
        <v>0.0279419286124127</v>
      </c>
      <c r="BN84" s="66">
        <f>'signal-per-mass-dry-weight'!BB84*100/'signal-per-mass-dry-weight'!BB$172</f>
        <v>0.0170634487872195</v>
      </c>
      <c r="BO84" s="66">
        <f t="shared" si="52"/>
        <v>0.0332119978719871</v>
      </c>
      <c r="BP84" s="115">
        <f t="shared" si="53"/>
        <v>0.0151468505452035</v>
      </c>
      <c r="BQ84" s="66">
        <f>'signal-per-mass-dry-weight'!BC84*100/'signal-per-mass-dry-weight'!BC$172</f>
        <v>0.0177573169306264</v>
      </c>
      <c r="BR84" s="66">
        <f>'signal-per-mass-dry-weight'!BD84*100/'signal-per-mass-dry-weight'!BD$172</f>
        <v>0.0222251451817587</v>
      </c>
      <c r="BS84" s="66">
        <f>'signal-per-mass-dry-weight'!BE84*100/'signal-per-mass-dry-weight'!BE$172</f>
        <v>0.0215370309030152</v>
      </c>
      <c r="BT84" s="66">
        <f>'signal-per-mass-dry-weight'!BF84*100/'signal-per-mass-dry-weight'!BF$172</f>
        <v>0.0285281703236818</v>
      </c>
      <c r="BU84" s="66">
        <f>'signal-per-mass-dry-weight'!BG84*100/'signal-per-mass-dry-weight'!BG$172</f>
        <v>0.0168976432770273</v>
      </c>
      <c r="BV84" s="66">
        <f t="shared" si="54"/>
        <v>0.0213890613232219</v>
      </c>
      <c r="BW84" s="115">
        <f t="shared" si="55"/>
        <v>0.00461113358986512</v>
      </c>
      <c r="BX84" s="66">
        <f>'signal-per-mass-dry-weight'!BH84*100/'signal-per-mass-dry-weight'!BH$172</f>
        <v>0</v>
      </c>
      <c r="BY84" s="66">
        <f>'signal-per-mass-dry-weight'!BI84*100/'signal-per-mass-dry-weight'!BI$172</f>
        <v>0.0298007877913508</v>
      </c>
      <c r="BZ84" s="66">
        <f>'signal-per-mass-dry-weight'!BJ84*100/'signal-per-mass-dry-weight'!BJ$172</f>
        <v>0</v>
      </c>
      <c r="CA84" s="66">
        <f>'signal-per-mass-dry-weight'!BK84*100/'signal-per-mass-dry-weight'!BK$172</f>
        <v>0.0219684868970523</v>
      </c>
      <c r="CB84" s="66">
        <f>'signal-per-mass-dry-weight'!BL84*100/'signal-per-mass-dry-weight'!BL$172</f>
        <v>0.0252462693319383</v>
      </c>
      <c r="CC84" s="66">
        <f t="shared" si="56"/>
        <v>0.0154031088040683</v>
      </c>
      <c r="CD84" s="115">
        <f t="shared" si="57"/>
        <v>0.0143334981822479</v>
      </c>
      <c r="CE84" s="121">
        <f>'signal-per-mass-dry-weight'!BM84*100/'signal-per-mass-dry-weight'!BM$172</f>
        <v>0.00320367808523648</v>
      </c>
      <c r="CF84" s="66">
        <f>'signal-per-mass-dry-weight'!BN84*100/'signal-per-mass-dry-weight'!BN$172</f>
        <v>0</v>
      </c>
      <c r="CG84" s="66">
        <f>'signal-per-mass-dry-weight'!BO84*100/'signal-per-mass-dry-weight'!BO$172</f>
        <v>0.00224844372900755</v>
      </c>
      <c r="CH84" s="66">
        <f>'signal-per-mass-dry-weight'!BP84*100/'signal-per-mass-dry-weight'!BP$172</f>
        <v>0</v>
      </c>
      <c r="CI84" s="66">
        <f>'signal-per-mass-dry-weight'!BQ84*100/'signal-per-mass-dry-weight'!BQ$172</f>
        <v>0.00358768059586874</v>
      </c>
      <c r="CJ84" s="66">
        <f t="shared" si="58"/>
        <v>0.00180796048202255</v>
      </c>
      <c r="CK84" s="115">
        <f t="shared" si="59"/>
        <v>0.00172096622653778</v>
      </c>
      <c r="CL84" s="66">
        <f>'signal-per-mass-dry-weight'!BR84*100/'signal-per-mass-dry-weight'!BR$172</f>
        <v>0.00687490272401655</v>
      </c>
      <c r="CM84" s="66">
        <f>'signal-per-mass-dry-weight'!BS84*100/'signal-per-mass-dry-weight'!BS$172</f>
        <v>0.00393763944898449</v>
      </c>
      <c r="CN84" s="66">
        <f>'signal-per-mass-dry-weight'!BT84*100/'signal-per-mass-dry-weight'!BT$172</f>
        <v>0.00466009149866225</v>
      </c>
      <c r="CO84" s="66">
        <f>'signal-per-mass-dry-weight'!BU84*100/'signal-per-mass-dry-weight'!BU$172</f>
        <v>0.00381862258256573</v>
      </c>
      <c r="CP84" s="66">
        <f>'signal-per-mass-dry-weight'!BV84*100/'signal-per-mass-dry-weight'!BV$172</f>
        <v>0</v>
      </c>
      <c r="CQ84" s="66">
        <f t="shared" si="60"/>
        <v>0.0038582512508458</v>
      </c>
      <c r="CR84" s="115">
        <f t="shared" si="61"/>
        <v>0.0024817891492635</v>
      </c>
      <c r="CS84" s="66">
        <f>'signal-per-mass-dry-weight'!BW84*100/'signal-per-mass-dry-weight'!BW$172</f>
        <v>0.0042865125423243</v>
      </c>
      <c r="CT84" s="66">
        <f>'signal-per-mass-dry-weight'!BX84*100/'signal-per-mass-dry-weight'!BX$172</f>
        <v>0.0104467023504259</v>
      </c>
      <c r="CU84" s="66">
        <f>'signal-per-mass-dry-weight'!BY84*100/'signal-per-mass-dry-weight'!BY$172</f>
        <v>0</v>
      </c>
      <c r="CV84" s="66">
        <f>'signal-per-mass-dry-weight'!BZ84*100/'signal-per-mass-dry-weight'!BZ$172</f>
        <v>0.00440211235873888</v>
      </c>
      <c r="CW84" s="66">
        <f>'signal-per-mass-dry-weight'!CA84*100/'signal-per-mass-dry-weight'!CA$172</f>
        <v>0</v>
      </c>
      <c r="CX84" s="66">
        <f t="shared" si="62"/>
        <v>0.00382706545029781</v>
      </c>
      <c r="CY84" s="115">
        <f t="shared" si="63"/>
        <v>0.00429110193273658</v>
      </c>
      <c r="CZ84" s="66">
        <f>'signal-per-mass-dry-weight'!CB84*100/'signal-per-mass-dry-weight'!CB$172</f>
        <v>0.00625409447590656</v>
      </c>
      <c r="DA84" s="66">
        <f>'signal-per-mass-dry-weight'!CC84*100/'signal-per-mass-dry-weight'!CC$172</f>
        <v>0.0128435240195295</v>
      </c>
      <c r="DB84" s="66">
        <f>'signal-per-mass-dry-weight'!CD84*100/'signal-per-mass-dry-weight'!CD$172</f>
        <v>0</v>
      </c>
      <c r="DC84" s="66">
        <f>'signal-per-mass-dry-weight'!CE84*100/'signal-per-mass-dry-weight'!CE$172</f>
        <v>0.0047901270804433</v>
      </c>
      <c r="DD84" s="66">
        <f>'signal-per-mass-dry-weight'!CF84*100/'signal-per-mass-dry-weight'!CF$172</f>
        <v>0.0119065089979569</v>
      </c>
      <c r="DE84" s="66">
        <f t="shared" si="64"/>
        <v>0.00715885091476724</v>
      </c>
      <c r="DF84" s="115">
        <f t="shared" si="65"/>
        <v>0.00530411040655502</v>
      </c>
      <c r="DG84" s="66">
        <f>'signal-per-mass-dry-weight'!CG84*100/'signal-per-mass-dry-weight'!CG$172</f>
        <v>0</v>
      </c>
      <c r="DH84" s="66">
        <f>'signal-per-mass-dry-weight'!CH84*100/'signal-per-mass-dry-weight'!CH$172</f>
        <v>0</v>
      </c>
      <c r="DI84" s="66">
        <f>'signal-per-mass-dry-weight'!CI84*100/'signal-per-mass-dry-weight'!CI$172</f>
        <v>0.00718922035036709</v>
      </c>
      <c r="DJ84" s="66">
        <f>'signal-per-mass-dry-weight'!CJ84*100/'signal-per-mass-dry-weight'!CJ$172</f>
        <v>0.010649645023648</v>
      </c>
      <c r="DK84" s="66">
        <f>'signal-per-mass-dry-weight'!CK84*100/'signal-per-mass-dry-weight'!CK$172</f>
        <v>0.00472023298605035</v>
      </c>
      <c r="DL84" s="66">
        <f t="shared" si="66"/>
        <v>0.00451181967201308</v>
      </c>
      <c r="DM84" s="115">
        <f t="shared" si="67"/>
        <v>0.00462595514609196</v>
      </c>
      <c r="DN84" s="66">
        <f>'signal-per-mass-dry-weight'!CL84*100/'signal-per-mass-dry-weight'!CL$172</f>
        <v>0.0109774538916714</v>
      </c>
      <c r="DO84" s="66">
        <f>'signal-per-mass-dry-weight'!CM84*100/'signal-per-mass-dry-weight'!CM$172</f>
        <v>0.00500885806562818</v>
      </c>
      <c r="DP84" s="66">
        <f>'signal-per-mass-dry-weight'!CN84*100/'signal-per-mass-dry-weight'!CN$172</f>
        <v>0.0141418634727506</v>
      </c>
      <c r="DQ84" s="66">
        <f>'signal-per-mass-dry-weight'!CO84*100/'signal-per-mass-dry-weight'!CO$172</f>
        <v>0.0105363829140346</v>
      </c>
      <c r="DR84" s="66">
        <f>'signal-per-mass-dry-weight'!CP84*100/'signal-per-mass-dry-weight'!CP$172</f>
        <v>0.0176902051853254</v>
      </c>
      <c r="DS84" s="66">
        <f t="shared" si="68"/>
        <v>0.011670952705882</v>
      </c>
      <c r="DT84" s="115">
        <f t="shared" si="69"/>
        <v>0.00470341616919808</v>
      </c>
      <c r="DU84" s="66">
        <f>'signal-per-mass-dry-weight'!CQ84*100/'signal-per-mass-dry-weight'!CQ$172</f>
        <v>0</v>
      </c>
      <c r="DV84" s="66">
        <f>'signal-per-mass-dry-weight'!CR84*100/'signal-per-mass-dry-weight'!CR$172</f>
        <v>0.00641941756710752</v>
      </c>
      <c r="DW84" s="66">
        <f>'signal-per-mass-dry-weight'!CS84*100/'signal-per-mass-dry-weight'!CS$172</f>
        <v>0</v>
      </c>
      <c r="DX84" s="66">
        <f>'signal-per-mass-dry-weight'!CT84*100/'signal-per-mass-dry-weight'!CT$172</f>
        <v>0.00667100065094611</v>
      </c>
      <c r="DY84" s="66">
        <f>'signal-per-mass-dry-weight'!CU84*100/'signal-per-mass-dry-weight'!CU$172</f>
        <v>0</v>
      </c>
      <c r="DZ84" s="66">
        <f t="shared" si="70"/>
        <v>0.00261808364361073</v>
      </c>
      <c r="EA84" s="115">
        <f t="shared" si="71"/>
        <v>0.00358606196827042</v>
      </c>
      <c r="EB84" s="66">
        <f>'signal-per-mass-dry-weight'!CV84*100/'signal-per-mass-dry-weight'!CV$172</f>
        <v>0.00470182368804127</v>
      </c>
      <c r="EC84" s="66">
        <f>'signal-per-mass-dry-weight'!CW84*100/'signal-per-mass-dry-weight'!CW$172</f>
        <v>0.0104647453929976</v>
      </c>
      <c r="ED84" s="66">
        <f>'signal-per-mass-dry-weight'!CX84*100/'signal-per-mass-dry-weight'!CX$172</f>
        <v>0</v>
      </c>
      <c r="EE84" s="66">
        <f>'signal-per-mass-dry-weight'!CY84*100/'signal-per-mass-dry-weight'!CY$172</f>
        <v>0</v>
      </c>
      <c r="EF84" s="66">
        <f>'signal-per-mass-dry-weight'!CZ84*100/'signal-per-mass-dry-weight'!CZ$172</f>
        <v>0.00952534439764238</v>
      </c>
      <c r="EG84" s="66">
        <f t="shared" si="72"/>
        <v>0.00493838269573626</v>
      </c>
      <c r="EH84" s="115">
        <f t="shared" si="73"/>
        <v>0.00501029215165273</v>
      </c>
    </row>
    <row r="85" spans="1:138">
      <c r="A85">
        <f>'imported data from Web Calc'!A90</f>
        <v>810.6</v>
      </c>
      <c r="B85" t="str">
        <f>'imported data from Web Calc'!B90</f>
        <v>C46H84O8PN</v>
      </c>
      <c r="C85" s="61" t="str">
        <f>'imported data from Web Calc'!C90</f>
        <v>PC(38:4)</v>
      </c>
      <c r="D85" s="96"/>
      <c r="E85" s="96"/>
      <c r="F85" s="96"/>
      <c r="G85" s="66">
        <f>'signal-per-mass-dry-weight'!G85*100/'signal-per-mass-dry-weight'!G$172</f>
        <v>0.0475330233705358</v>
      </c>
      <c r="H85" s="66">
        <f>'signal-per-mass-dry-weight'!H85*100/'signal-per-mass-dry-weight'!H$172</f>
        <v>0.0300916755177595</v>
      </c>
      <c r="I85" s="66">
        <f>'signal-per-mass-dry-weight'!I85*100/'signal-per-mass-dry-weight'!I$172</f>
        <v>0.0461752890413649</v>
      </c>
      <c r="J85" s="66">
        <f>'signal-per-mass-dry-weight'!J85*100/'signal-per-mass-dry-weight'!J$172</f>
        <v>0.0304783792107735</v>
      </c>
      <c r="K85" s="66">
        <f>'signal-per-mass-dry-weight'!K85*100/'signal-per-mass-dry-weight'!K$172</f>
        <v>0.0438509724418257</v>
      </c>
      <c r="L85" s="66">
        <f>'signal-per-mass-dry-weight'!L85*100/'signal-per-mass-dry-weight'!L$172</f>
        <v>0.0391801770558691</v>
      </c>
      <c r="M85" s="66">
        <f>'signal-per-mass-dry-weight'!M85*100/'signal-per-mass-dry-weight'!M$172</f>
        <v>0.0602348179983317</v>
      </c>
      <c r="N85" s="66">
        <f>'signal-per-mass-dry-weight'!N85*100/'signal-per-mass-dry-weight'!N$172</f>
        <v>0.0424949316258111</v>
      </c>
      <c r="O85" s="66">
        <f>'signal-per-mass-dry-weight'!O85*100/'signal-per-mass-dry-weight'!O$172</f>
        <v>0.0636396673296315</v>
      </c>
      <c r="P85" s="66">
        <f>'signal-per-mass-dry-weight'!P85*100/'signal-per-mass-dry-weight'!P$172</f>
        <v>0.0521982073459668</v>
      </c>
      <c r="Q85" s="66">
        <f t="shared" si="37"/>
        <v>0.045587714093787</v>
      </c>
      <c r="R85" s="115">
        <f t="shared" si="38"/>
        <v>0.0111070352078058</v>
      </c>
      <c r="S85" s="66">
        <f t="shared" si="39"/>
        <v>0.243640977149138</v>
      </c>
      <c r="T85" s="66">
        <f>'signal-per-mass-dry-weight'!T85*100/'signal-per-mass-dry-weight'!T$172</f>
        <v>0.0659590184930487</v>
      </c>
      <c r="U85" s="66">
        <f>'signal-per-mass-dry-weight'!U85*100/'signal-per-mass-dry-weight'!U$172</f>
        <v>0.111328422885308</v>
      </c>
      <c r="V85" s="66">
        <f>'signal-per-mass-dry-weight'!V85*100/'signal-per-mass-dry-weight'!V$172</f>
        <v>0.100060497714857</v>
      </c>
      <c r="W85" s="66">
        <f>'signal-per-mass-dry-weight'!W85*100/'signal-per-mass-dry-weight'!W$172</f>
        <v>0.11140328680297</v>
      </c>
      <c r="X85" s="66">
        <f>'signal-per-mass-dry-weight'!X85*100/'signal-per-mass-dry-weight'!X$172</f>
        <v>0.0762401652084106</v>
      </c>
      <c r="Y85" s="66">
        <f t="shared" si="40"/>
        <v>0.0929982782209187</v>
      </c>
      <c r="Z85" s="115">
        <f t="shared" si="41"/>
        <v>0.0208360829264677</v>
      </c>
      <c r="AA85" s="66">
        <f>'signal-per-mass-dry-weight'!Y85*100/'signal-per-mass-dry-weight'!Y$172</f>
        <v>0.056191372966934</v>
      </c>
      <c r="AB85" s="66">
        <f>'signal-per-mass-dry-weight'!Z85*100/'signal-per-mass-dry-weight'!Z$172</f>
        <v>0.0427165620563173</v>
      </c>
      <c r="AC85" s="66">
        <f>'signal-per-mass-dry-weight'!AA85*100/'signal-per-mass-dry-weight'!AA$172</f>
        <v>0.0623152187359172</v>
      </c>
      <c r="AD85" s="66">
        <f>'signal-per-mass-dry-weight'!AB85*100/'signal-per-mass-dry-weight'!AB$172</f>
        <v>0.0857187835352382</v>
      </c>
      <c r="AE85" s="66">
        <f>'signal-per-mass-dry-weight'!AC85*100/'signal-per-mass-dry-weight'!AC$172</f>
        <v>0.0883282603227036</v>
      </c>
      <c r="AF85" s="66">
        <f t="shared" si="42"/>
        <v>0.0670540395234221</v>
      </c>
      <c r="AG85" s="115">
        <f t="shared" si="43"/>
        <v>0.0195814446369425</v>
      </c>
      <c r="AH85" s="66">
        <f>'signal-per-mass-dry-weight'!AD85*100/'signal-per-mass-dry-weight'!AD$172</f>
        <v>0.0641975408551501</v>
      </c>
      <c r="AI85" s="66">
        <f>'signal-per-mass-dry-weight'!AE85*100/'signal-per-mass-dry-weight'!AE$172</f>
        <v>0.0164622147227229</v>
      </c>
      <c r="AJ85" s="66">
        <f>'signal-per-mass-dry-weight'!AF85*100/'signal-per-mass-dry-weight'!AF$172</f>
        <v>0.100374518532081</v>
      </c>
      <c r="AK85" s="66">
        <f>'signal-per-mass-dry-weight'!AG85*100/'signal-per-mass-dry-weight'!AG$172</f>
        <v>0.0919631463342377</v>
      </c>
      <c r="AL85" s="66">
        <f>'signal-per-mass-dry-weight'!AH85*100/'signal-per-mass-dry-weight'!AH$172</f>
        <v>0.125342306934072</v>
      </c>
      <c r="AM85" s="66">
        <f t="shared" si="44"/>
        <v>0.0796679454756527</v>
      </c>
      <c r="AN85" s="115">
        <f t="shared" si="45"/>
        <v>0.0415342606942222</v>
      </c>
      <c r="AO85" s="66">
        <f>'signal-per-mass-dry-weight'!AI85*100/'signal-per-mass-dry-weight'!AI$172</f>
        <v>0.0082489563461444</v>
      </c>
      <c r="AP85" s="66">
        <f>'signal-per-mass-dry-weight'!AJ85*100/'signal-per-mass-dry-weight'!AJ$172</f>
        <v>0.0727092737207108</v>
      </c>
      <c r="AQ85" s="66">
        <f>'signal-per-mass-dry-weight'!AK85*100/'signal-per-mass-dry-weight'!AK$172</f>
        <v>0.0393486761002484</v>
      </c>
      <c r="AR85" s="66">
        <f>'signal-per-mass-dry-weight'!AL85*100/'signal-per-mass-dry-weight'!AL$172</f>
        <v>0.0388979947802033</v>
      </c>
      <c r="AS85" s="66">
        <f>'signal-per-mass-dry-weight'!AM85*100/'signal-per-mass-dry-weight'!AM$172</f>
        <v>0.0434175771624107</v>
      </c>
      <c r="AT85" s="66">
        <f t="shared" si="46"/>
        <v>0.0405244956219435</v>
      </c>
      <c r="AU85" s="115">
        <f t="shared" si="47"/>
        <v>0.0228580858458561</v>
      </c>
      <c r="AV85" s="66">
        <f>'signal-per-mass-dry-weight'!AN85*100/'signal-per-mass-dry-weight'!AN$172</f>
        <v>0.103580943115093</v>
      </c>
      <c r="AW85" s="66">
        <f>'signal-per-mass-dry-weight'!AO85*100/'signal-per-mass-dry-weight'!AO$172</f>
        <v>0.0539344152073003</v>
      </c>
      <c r="AX85" s="66">
        <f>'signal-per-mass-dry-weight'!AP85*100/'signal-per-mass-dry-weight'!AP$172</f>
        <v>0.0374420675261603</v>
      </c>
      <c r="AY85" s="66">
        <f>'signal-per-mass-dry-weight'!AQ85*100/'signal-per-mass-dry-weight'!AQ$172</f>
        <v>0.0486036873420242</v>
      </c>
      <c r="AZ85" s="66">
        <f>'signal-per-mass-dry-weight'!AR85*100/'signal-per-mass-dry-weight'!AR$172</f>
        <v>0.0401803839085527</v>
      </c>
      <c r="BA85" s="66">
        <f t="shared" si="48"/>
        <v>0.0567482994198261</v>
      </c>
      <c r="BB85" s="115">
        <f t="shared" si="49"/>
        <v>0.0269943307940199</v>
      </c>
      <c r="BC85" s="66">
        <f>'signal-per-mass-dry-weight'!AS85*100/'signal-per-mass-dry-weight'!AS$172</f>
        <v>0.101293829733345</v>
      </c>
      <c r="BD85" s="66">
        <f>'signal-per-mass-dry-weight'!AT85*100/'signal-per-mass-dry-weight'!AT$172</f>
        <v>0.0811055002360092</v>
      </c>
      <c r="BE85" s="66">
        <f>'signal-per-mass-dry-weight'!AU85*100/'signal-per-mass-dry-weight'!AU$172</f>
        <v>0.0453487224978207</v>
      </c>
      <c r="BF85" s="66">
        <f>'signal-per-mass-dry-weight'!AV85*100/'signal-per-mass-dry-weight'!AV$172</f>
        <v>0.0374676473850198</v>
      </c>
      <c r="BG85" s="66">
        <f>'signal-per-mass-dry-weight'!AW85*100/'signal-per-mass-dry-weight'!AW$172</f>
        <v>0.051063409119303</v>
      </c>
      <c r="BH85" s="66">
        <f t="shared" si="50"/>
        <v>0.0632558217942996</v>
      </c>
      <c r="BI85" s="115">
        <f t="shared" si="51"/>
        <v>0.0269251283184414</v>
      </c>
      <c r="BJ85" s="66">
        <f>'signal-per-mass-dry-weight'!AX85*100/'signal-per-mass-dry-weight'!AX$172</f>
        <v>0.0698841947501195</v>
      </c>
      <c r="BK85" s="66">
        <f>'signal-per-mass-dry-weight'!AY85*100/'signal-per-mass-dry-weight'!AY$172</f>
        <v>0.0630981067247104</v>
      </c>
      <c r="BL85" s="66">
        <f>'signal-per-mass-dry-weight'!AZ85*100/'signal-per-mass-dry-weight'!AZ$172</f>
        <v>0.0995057736583383</v>
      </c>
      <c r="BM85" s="66">
        <f>'signal-per-mass-dry-weight'!BA85*100/'signal-per-mass-dry-weight'!BA$172</f>
        <v>0.0733475626075834</v>
      </c>
      <c r="BN85" s="66">
        <f>'signal-per-mass-dry-weight'!BB85*100/'signal-per-mass-dry-weight'!BB$172</f>
        <v>0.0767855195424877</v>
      </c>
      <c r="BO85" s="66">
        <f t="shared" si="52"/>
        <v>0.0765242314566479</v>
      </c>
      <c r="BP85" s="115">
        <f t="shared" si="53"/>
        <v>0.013808165077139</v>
      </c>
      <c r="BQ85" s="66">
        <f>'signal-per-mass-dry-weight'!BC85*100/'signal-per-mass-dry-weight'!BC$172</f>
        <v>0.0284117070890022</v>
      </c>
      <c r="BR85" s="66">
        <f>'signal-per-mass-dry-weight'!BD85*100/'signal-per-mass-dry-weight'!BD$172</f>
        <v>0.0458393619373773</v>
      </c>
      <c r="BS85" s="66">
        <f>'signal-per-mass-dry-weight'!BE85*100/'signal-per-mass-dry-weight'!BE$172</f>
        <v>0.0374903871274709</v>
      </c>
      <c r="BT85" s="66">
        <f>'signal-per-mass-dry-weight'!BF85*100/'signal-per-mass-dry-weight'!BF$172</f>
        <v>0.0652072464541298</v>
      </c>
      <c r="BU85" s="66">
        <f>'signal-per-mass-dry-weight'!BG85*100/'signal-per-mass-dry-weight'!BG$172</f>
        <v>0.0168976432770273</v>
      </c>
      <c r="BV85" s="66">
        <f t="shared" si="54"/>
        <v>0.0387692691770015</v>
      </c>
      <c r="BW85" s="115">
        <f t="shared" si="55"/>
        <v>0.0182772775964999</v>
      </c>
      <c r="BX85" s="66">
        <f>'signal-per-mass-dry-weight'!BH85*100/'signal-per-mass-dry-weight'!BH$172</f>
        <v>0</v>
      </c>
      <c r="BY85" s="66">
        <f>'signal-per-mass-dry-weight'!BI85*100/'signal-per-mass-dry-weight'!BI$172</f>
        <v>0.034767585756576</v>
      </c>
      <c r="BZ85" s="66">
        <f>'signal-per-mass-dry-weight'!BJ85*100/'signal-per-mass-dry-weight'!BJ$172</f>
        <v>0.0241366258887723</v>
      </c>
      <c r="CA85" s="66">
        <f>'signal-per-mass-dry-weight'!BK85*100/'signal-per-mass-dry-weight'!BK$172</f>
        <v>0.0585826317254729</v>
      </c>
      <c r="CB85" s="66">
        <f>'signal-per-mass-dry-weight'!BL85*100/'signal-per-mass-dry-weight'!BL$172</f>
        <v>0.0631156733298457</v>
      </c>
      <c r="CC85" s="66">
        <f t="shared" si="56"/>
        <v>0.0361205033401334</v>
      </c>
      <c r="CD85" s="115">
        <f t="shared" si="57"/>
        <v>0.0259008729615175</v>
      </c>
      <c r="CE85" s="121">
        <f>'signal-per-mass-dry-weight'!BM85*100/'signal-per-mass-dry-weight'!BM$172</f>
        <v>0.0192220685114189</v>
      </c>
      <c r="CF85" s="66">
        <f>'signal-per-mass-dry-weight'!BN85*100/'signal-per-mass-dry-weight'!BN$172</f>
        <v>0.0100550712935705</v>
      </c>
      <c r="CG85" s="66">
        <f>'signal-per-mass-dry-weight'!BO85*100/'signal-per-mass-dry-weight'!BO$172</f>
        <v>0.0404719871221359</v>
      </c>
      <c r="CH85" s="66">
        <f>'signal-per-mass-dry-weight'!BP85*100/'signal-per-mass-dry-weight'!BP$172</f>
        <v>0.0230814924643978</v>
      </c>
      <c r="CI85" s="66">
        <f>'signal-per-mass-dry-weight'!BQ85*100/'signal-per-mass-dry-weight'!BQ$172</f>
        <v>0.0251137641710811</v>
      </c>
      <c r="CJ85" s="66">
        <f t="shared" si="58"/>
        <v>0.0235888767125208</v>
      </c>
      <c r="CK85" s="115">
        <f t="shared" si="59"/>
        <v>0.0110663345402056</v>
      </c>
      <c r="CL85" s="66">
        <f>'signal-per-mass-dry-weight'!BR85*100/'signal-per-mass-dry-weight'!BR$172</f>
        <v>0.0103123540860248</v>
      </c>
      <c r="CM85" s="66">
        <f>'signal-per-mass-dry-weight'!BS85*100/'signal-per-mass-dry-weight'!BS$172</f>
        <v>0.0393763944898449</v>
      </c>
      <c r="CN85" s="66">
        <f>'signal-per-mass-dry-weight'!BT85*100/'signal-per-mass-dry-weight'!BT$172</f>
        <v>0.0233004574933113</v>
      </c>
      <c r="CO85" s="66">
        <f>'signal-per-mass-dry-weight'!BU85*100/'signal-per-mass-dry-weight'!BU$172</f>
        <v>0.0229117354953944</v>
      </c>
      <c r="CP85" s="66">
        <f>'signal-per-mass-dry-weight'!BV85*100/'signal-per-mass-dry-weight'!BV$172</f>
        <v>0.00510952810968599</v>
      </c>
      <c r="CQ85" s="66">
        <f t="shared" si="60"/>
        <v>0.0202020939348523</v>
      </c>
      <c r="CR85" s="115">
        <f t="shared" si="61"/>
        <v>0.0133246792959967</v>
      </c>
      <c r="CS85" s="66">
        <f>'signal-per-mass-dry-weight'!BW85*100/'signal-per-mass-dry-weight'!BW$172</f>
        <v>0</v>
      </c>
      <c r="CT85" s="66">
        <f>'signal-per-mass-dry-weight'!BX85*100/'signal-per-mass-dry-weight'!BX$172</f>
        <v>0.00208934047008517</v>
      </c>
      <c r="CU85" s="66">
        <f>'signal-per-mass-dry-weight'!BY85*100/'signal-per-mass-dry-weight'!BY$172</f>
        <v>0</v>
      </c>
      <c r="CV85" s="66">
        <f>'signal-per-mass-dry-weight'!BZ85*100/'signal-per-mass-dry-weight'!BZ$172</f>
        <v>0.0528253483048666</v>
      </c>
      <c r="CW85" s="66">
        <f>'signal-per-mass-dry-weight'!CA85*100/'signal-per-mass-dry-weight'!CA$172</f>
        <v>0.0320555790554763</v>
      </c>
      <c r="CX85" s="66">
        <f t="shared" si="62"/>
        <v>0.0173940535660856</v>
      </c>
      <c r="CY85" s="115">
        <f t="shared" si="63"/>
        <v>0.0240295516937636</v>
      </c>
      <c r="CZ85" s="66">
        <f>'signal-per-mass-dry-weight'!CB85*100/'signal-per-mass-dry-weight'!CB$172</f>
        <v>0.0218893306656729</v>
      </c>
      <c r="DA85" s="66">
        <f>'signal-per-mass-dry-weight'!CC85*100/'signal-per-mass-dry-weight'!CC$172</f>
        <v>0.00428117467317649</v>
      </c>
      <c r="DB85" s="66">
        <f>'signal-per-mass-dry-weight'!CD85*100/'signal-per-mass-dry-weight'!CD$172</f>
        <v>0.00967837341603845</v>
      </c>
      <c r="DC85" s="66">
        <f>'signal-per-mass-dry-weight'!CE85*100/'signal-per-mass-dry-weight'!CE$172</f>
        <v>0</v>
      </c>
      <c r="DD85" s="66">
        <f>'signal-per-mass-dry-weight'!CF85*100/'signal-per-mass-dry-weight'!CF$172</f>
        <v>0.0136074388548079</v>
      </c>
      <c r="DE85" s="66">
        <f t="shared" si="64"/>
        <v>0.00989126352193915</v>
      </c>
      <c r="DF85" s="115">
        <f t="shared" si="65"/>
        <v>0.00847229436809788</v>
      </c>
      <c r="DG85" s="66">
        <f>'signal-per-mass-dry-weight'!CG85*100/'signal-per-mass-dry-weight'!CG$172</f>
        <v>0</v>
      </c>
      <c r="DH85" s="66">
        <f>'signal-per-mass-dry-weight'!CH85*100/'signal-per-mass-dry-weight'!CH$172</f>
        <v>0</v>
      </c>
      <c r="DI85" s="66">
        <f>'signal-per-mass-dry-weight'!CI85*100/'signal-per-mass-dry-weight'!CI$172</f>
        <v>0.0167748474841899</v>
      </c>
      <c r="DJ85" s="66">
        <f>'signal-per-mass-dry-weight'!CJ85*100/'signal-per-mass-dry-weight'!CJ$172</f>
        <v>0.00266241125591199</v>
      </c>
      <c r="DK85" s="66">
        <f>'signal-per-mass-dry-weight'!CK85*100/'signal-per-mass-dry-weight'!CK$172</f>
        <v>0.014160698958151</v>
      </c>
      <c r="DL85" s="66">
        <f t="shared" si="66"/>
        <v>0.00671959153965058</v>
      </c>
      <c r="DM85" s="115">
        <f t="shared" si="67"/>
        <v>0.00811241000717573</v>
      </c>
      <c r="DN85" s="66">
        <f>'signal-per-mass-dry-weight'!CL85*100/'signal-per-mass-dry-weight'!CL$172</f>
        <v>0.0339303120288025</v>
      </c>
      <c r="DO85" s="66">
        <f>'signal-per-mass-dry-weight'!CM85*100/'signal-per-mass-dry-weight'!CM$172</f>
        <v>0.00500885806562818</v>
      </c>
      <c r="DP85" s="66">
        <f>'signal-per-mass-dry-weight'!CN85*100/'signal-per-mass-dry-weight'!CN$172</f>
        <v>0.0296979132927763</v>
      </c>
      <c r="DQ85" s="66">
        <f>'signal-per-mass-dry-weight'!CO85*100/'signal-per-mass-dry-weight'!CO$172</f>
        <v>0.0368773401991211</v>
      </c>
      <c r="DR85" s="66">
        <f>'signal-per-mass-dry-weight'!CP85*100/'signal-per-mass-dry-weight'!CP$172</f>
        <v>0.0235869402471006</v>
      </c>
      <c r="DS85" s="66">
        <f t="shared" si="68"/>
        <v>0.0258202727666857</v>
      </c>
      <c r="DT85" s="115">
        <f t="shared" si="69"/>
        <v>0.0126606706881045</v>
      </c>
      <c r="DU85" s="66">
        <f>'signal-per-mass-dry-weight'!CQ85*100/'signal-per-mass-dry-weight'!CQ$172</f>
        <v>0.00415201527140329</v>
      </c>
      <c r="DV85" s="66">
        <f>'signal-per-mass-dry-weight'!CR85*100/'signal-per-mass-dry-weight'!CR$172</f>
        <v>0.012838835134215</v>
      </c>
      <c r="DW85" s="66">
        <f>'signal-per-mass-dry-weight'!CS85*100/'signal-per-mass-dry-weight'!CS$172</f>
        <v>0.00372584123510014</v>
      </c>
      <c r="DX85" s="66">
        <f>'signal-per-mass-dry-weight'!CT85*100/'signal-per-mass-dry-weight'!CT$172</f>
        <v>0.00667100065094611</v>
      </c>
      <c r="DY85" s="66">
        <f>'signal-per-mass-dry-weight'!CU85*100/'signal-per-mass-dry-weight'!CU$172</f>
        <v>0</v>
      </c>
      <c r="DZ85" s="66">
        <f t="shared" si="70"/>
        <v>0.00547753845833292</v>
      </c>
      <c r="EA85" s="115">
        <f t="shared" si="71"/>
        <v>0.00475504792822943</v>
      </c>
      <c r="EB85" s="66">
        <f>'signal-per-mass-dry-weight'!CV85*100/'signal-per-mass-dry-weight'!CV$172</f>
        <v>0.0305618539722682</v>
      </c>
      <c r="EC85" s="66">
        <f>'signal-per-mass-dry-weight'!CW85*100/'signal-per-mass-dry-weight'!CW$172</f>
        <v>0.0418589815719906</v>
      </c>
      <c r="ED85" s="66">
        <f>'signal-per-mass-dry-weight'!CX85*100/'signal-per-mass-dry-weight'!CX$172</f>
        <v>0.00755587025489203</v>
      </c>
      <c r="EE85" s="66">
        <f>'signal-per-mass-dry-weight'!CY85*100/'signal-per-mass-dry-weight'!CY$172</f>
        <v>0.0134115302544028</v>
      </c>
      <c r="EF85" s="66">
        <f>'signal-per-mass-dry-weight'!CZ85*100/'signal-per-mass-dry-weight'!CZ$172</f>
        <v>0.0174631313956777</v>
      </c>
      <c r="EG85" s="66">
        <f t="shared" si="72"/>
        <v>0.0221702734898463</v>
      </c>
      <c r="EH85" s="115">
        <f t="shared" si="73"/>
        <v>0.0138790975986357</v>
      </c>
    </row>
    <row r="86" spans="1:138">
      <c r="A86">
        <f>'imported data from Web Calc'!A91</f>
        <v>812.6</v>
      </c>
      <c r="B86" t="str">
        <f>'imported data from Web Calc'!B91</f>
        <v>C46H86O8PN</v>
      </c>
      <c r="C86" s="61" t="str">
        <f>'imported data from Web Calc'!C91</f>
        <v>PC(38:3)</v>
      </c>
      <c r="D86" s="96"/>
      <c r="E86" s="96"/>
      <c r="F86" s="96"/>
      <c r="G86" s="66">
        <f>'signal-per-mass-dry-weight'!G86*100/'signal-per-mass-dry-weight'!G$172</f>
        <v>0.0602805160017249</v>
      </c>
      <c r="H86" s="66">
        <f>'signal-per-mass-dry-weight'!H86*100/'signal-per-mass-dry-weight'!H$172</f>
        <v>0.0391191781730873</v>
      </c>
      <c r="I86" s="66">
        <f>'signal-per-mass-dry-weight'!I86*100/'signal-per-mass-dry-weight'!I$172</f>
        <v>0.103663523897864</v>
      </c>
      <c r="J86" s="66">
        <f>'signal-per-mass-dry-weight'!J86*100/'signal-per-mass-dry-weight'!J$172</f>
        <v>0.0747892536018212</v>
      </c>
      <c r="K86" s="66">
        <f>'signal-per-mass-dry-weight'!K86*100/'signal-per-mass-dry-weight'!K$172</f>
        <v>0.0736234747839074</v>
      </c>
      <c r="L86" s="66">
        <f>'signal-per-mass-dry-weight'!L86*100/'signal-per-mass-dry-weight'!L$172</f>
        <v>0.0850440313742101</v>
      </c>
      <c r="M86" s="66">
        <f>'signal-per-mass-dry-weight'!M86*100/'signal-per-mass-dry-weight'!M$172</f>
        <v>0.0785369357747479</v>
      </c>
      <c r="N86" s="66">
        <f>'signal-per-mass-dry-weight'!N86*100/'signal-per-mass-dry-weight'!N$172</f>
        <v>0.108362075645818</v>
      </c>
      <c r="O86" s="66">
        <f>'signal-per-mass-dry-weight'!O86*100/'signal-per-mass-dry-weight'!O$172</f>
        <v>0.0751890884376017</v>
      </c>
      <c r="P86" s="66">
        <f>'signal-per-mass-dry-weight'!P86*100/'signal-per-mass-dry-weight'!P$172</f>
        <v>0.111277087478447</v>
      </c>
      <c r="Q86" s="66">
        <f t="shared" si="37"/>
        <v>0.080988516516923</v>
      </c>
      <c r="R86" s="115">
        <f t="shared" si="38"/>
        <v>0.0223892174545599</v>
      </c>
      <c r="S86" s="66">
        <f t="shared" si="39"/>
        <v>0.276449284632613</v>
      </c>
      <c r="T86" s="66">
        <f>'signal-per-mass-dry-weight'!T86*100/'signal-per-mass-dry-weight'!T$172</f>
        <v>0.105836993893892</v>
      </c>
      <c r="U86" s="66">
        <f>'signal-per-mass-dry-weight'!U86*100/'signal-per-mass-dry-weight'!U$172</f>
        <v>0.141911748252651</v>
      </c>
      <c r="V86" s="66">
        <f>'signal-per-mass-dry-weight'!V86*100/'signal-per-mass-dry-weight'!V$172</f>
        <v>0.152915984154822</v>
      </c>
      <c r="W86" s="66">
        <f>'signal-per-mass-dry-weight'!W86*100/'signal-per-mass-dry-weight'!W$172</f>
        <v>0.158365534429394</v>
      </c>
      <c r="X86" s="66">
        <f>'signal-per-mass-dry-weight'!X86*100/'signal-per-mass-dry-weight'!X$172</f>
        <v>0.121817315066577</v>
      </c>
      <c r="Y86" s="66">
        <f t="shared" si="40"/>
        <v>0.136169515159467</v>
      </c>
      <c r="Z86" s="115">
        <f t="shared" si="41"/>
        <v>0.0219779902969582</v>
      </c>
      <c r="AA86" s="66">
        <f>'signal-per-mass-dry-weight'!Y86*100/'signal-per-mass-dry-weight'!Y$172</f>
        <v>0.0621142474148</v>
      </c>
      <c r="AB86" s="66">
        <f>'signal-per-mass-dry-weight'!Z86*100/'signal-per-mass-dry-weight'!Z$172</f>
        <v>0.0708004294507898</v>
      </c>
      <c r="AC86" s="66">
        <f>'signal-per-mass-dry-weight'!AA86*100/'signal-per-mass-dry-weight'!AA$172</f>
        <v>0.0931895771096215</v>
      </c>
      <c r="AD86" s="66">
        <f>'signal-per-mass-dry-weight'!AB86*100/'signal-per-mass-dry-weight'!AB$172</f>
        <v>0.11857765055708</v>
      </c>
      <c r="AE86" s="66">
        <f>'signal-per-mass-dry-weight'!AC86*100/'signal-per-mass-dry-weight'!AC$172</f>
        <v>0.159099915815833</v>
      </c>
      <c r="AF86" s="66">
        <f t="shared" si="42"/>
        <v>0.100756364069625</v>
      </c>
      <c r="AG86" s="115">
        <f t="shared" si="43"/>
        <v>0.0392727505586935</v>
      </c>
      <c r="AH86" s="66">
        <f>'signal-per-mass-dry-weight'!AD86*100/'signal-per-mass-dry-weight'!AD$172</f>
        <v>0.0706172949406651</v>
      </c>
      <c r="AI86" s="66">
        <f>'signal-per-mass-dry-weight'!AE86*100/'signal-per-mass-dry-weight'!AE$172</f>
        <v>0.065300118400134</v>
      </c>
      <c r="AJ86" s="66">
        <f>'signal-per-mass-dry-weight'!AF86*100/'signal-per-mass-dry-weight'!AF$172</f>
        <v>0.106334255569923</v>
      </c>
      <c r="AK86" s="66">
        <f>'signal-per-mass-dry-weight'!AG86*100/'signal-per-mass-dry-weight'!AG$172</f>
        <v>0.161353520386435</v>
      </c>
      <c r="AL86" s="66">
        <f>'signal-per-mass-dry-weight'!AH86*100/'signal-per-mass-dry-weight'!AH$172</f>
        <v>0.188863238753204</v>
      </c>
      <c r="AM86" s="66">
        <f t="shared" si="44"/>
        <v>0.118493685610072</v>
      </c>
      <c r="AN86" s="115">
        <f t="shared" si="45"/>
        <v>0.0549053630385283</v>
      </c>
      <c r="AO86" s="66">
        <f>'signal-per-mass-dry-weight'!AI86*100/'signal-per-mass-dry-weight'!AI$172</f>
        <v>0.00742406071152996</v>
      </c>
      <c r="AP86" s="66">
        <f>'signal-per-mass-dry-weight'!AJ86*100/'signal-per-mass-dry-weight'!AJ$172</f>
        <v>0.0824874174279788</v>
      </c>
      <c r="AQ86" s="66">
        <f>'signal-per-mass-dry-weight'!AK86*100/'signal-per-mass-dry-weight'!AK$172</f>
        <v>0.068135339142009</v>
      </c>
      <c r="AR86" s="66">
        <f>'signal-per-mass-dry-weight'!AL86*100/'signal-per-mass-dry-weight'!AL$172</f>
        <v>0.0697570706391645</v>
      </c>
      <c r="AS86" s="66">
        <f>'signal-per-mass-dry-weight'!AM86*100/'signal-per-mass-dry-weight'!AM$172</f>
        <v>0.061314090675697</v>
      </c>
      <c r="AT86" s="66">
        <f t="shared" si="46"/>
        <v>0.0578235957192759</v>
      </c>
      <c r="AU86" s="115">
        <f t="shared" si="47"/>
        <v>0.0291947797619557</v>
      </c>
      <c r="AV86" s="66">
        <f>'signal-per-mass-dry-weight'!AN86*100/'signal-per-mass-dry-weight'!AN$172</f>
        <v>0.158974230085338</v>
      </c>
      <c r="AW86" s="66">
        <f>'signal-per-mass-dry-weight'!AO86*100/'signal-per-mass-dry-weight'!AO$172</f>
        <v>0.0656202051688821</v>
      </c>
      <c r="AX86" s="66">
        <f>'signal-per-mass-dry-weight'!AP86*100/'signal-per-mass-dry-weight'!AP$172</f>
        <v>0.0821853382199219</v>
      </c>
      <c r="AY86" s="66">
        <f>'signal-per-mass-dry-weight'!AQ86*100/'signal-per-mass-dry-weight'!AQ$172</f>
        <v>0.0873786290215502</v>
      </c>
      <c r="AZ86" s="66">
        <f>'signal-per-mass-dry-weight'!AR86*100/'signal-per-mass-dry-weight'!AR$172</f>
        <v>0.0980214481862135</v>
      </c>
      <c r="BA86" s="66">
        <f t="shared" si="48"/>
        <v>0.0984359701363812</v>
      </c>
      <c r="BB86" s="115">
        <f t="shared" si="49"/>
        <v>0.0358059876511974</v>
      </c>
      <c r="BC86" s="66">
        <f>'signal-per-mass-dry-weight'!AS86*100/'signal-per-mass-dry-weight'!AS$172</f>
        <v>0.0993390365279648</v>
      </c>
      <c r="BD86" s="66">
        <f>'signal-per-mass-dry-weight'!AT86*100/'signal-per-mass-dry-weight'!AT$172</f>
        <v>0.0981955877857397</v>
      </c>
      <c r="BE86" s="66">
        <f>'signal-per-mass-dry-weight'!AU86*100/'signal-per-mass-dry-weight'!AU$172</f>
        <v>0.0609894043389059</v>
      </c>
      <c r="BF86" s="66">
        <f>'signal-per-mass-dry-weight'!AV86*100/'signal-per-mass-dry-weight'!AV$172</f>
        <v>0.0569902636540564</v>
      </c>
      <c r="BG86" s="66">
        <f>'signal-per-mass-dry-weight'!AW86*100/'signal-per-mass-dry-weight'!AW$172</f>
        <v>0.0825525114095398</v>
      </c>
      <c r="BH86" s="66">
        <f t="shared" si="50"/>
        <v>0.0796133607432413</v>
      </c>
      <c r="BI86" s="115">
        <f t="shared" si="51"/>
        <v>0.0200105992396496</v>
      </c>
      <c r="BJ86" s="66">
        <f>'signal-per-mass-dry-weight'!AX86*100/'signal-per-mass-dry-weight'!AX$172</f>
        <v>0.0863484372420968</v>
      </c>
      <c r="BK86" s="66">
        <f>'signal-per-mass-dry-weight'!AY86*100/'signal-per-mass-dry-weight'!AY$172</f>
        <v>0.102271514649635</v>
      </c>
      <c r="BL86" s="66">
        <f>'signal-per-mass-dry-weight'!AZ86*100/'signal-per-mass-dry-weight'!AZ$172</f>
        <v>0.175983068270033</v>
      </c>
      <c r="BM86" s="66">
        <f>'signal-per-mass-dry-weight'!BA86*100/'signal-per-mass-dry-weight'!BA$172</f>
        <v>0.0799837706530314</v>
      </c>
      <c r="BN86" s="66">
        <f>'signal-per-mass-dry-weight'!BB86*100/'signal-per-mass-dry-weight'!BB$172</f>
        <v>0.119230848400696</v>
      </c>
      <c r="BO86" s="66">
        <f t="shared" si="52"/>
        <v>0.112763527843098</v>
      </c>
      <c r="BP86" s="115">
        <f t="shared" si="53"/>
        <v>0.038473654494791</v>
      </c>
      <c r="BQ86" s="66">
        <f>'signal-per-mass-dry-weight'!BC86*100/'signal-per-mass-dry-weight'!BC$172</f>
        <v>0.0673594222235093</v>
      </c>
      <c r="BR86" s="66">
        <f>'signal-per-mass-dry-weight'!BD86*100/'signal-per-mass-dry-weight'!BD$172</f>
        <v>0.0735513398358827</v>
      </c>
      <c r="BS86" s="66">
        <f>'signal-per-mass-dry-weight'!BE86*100/'signal-per-mass-dry-weight'!BE$172</f>
        <v>0.0701150006064828</v>
      </c>
      <c r="BT86" s="66">
        <f>'signal-per-mass-dry-weight'!BF86*100/'signal-per-mass-dry-weight'!BF$172</f>
        <v>0.0914939176809509</v>
      </c>
      <c r="BU86" s="66">
        <f>'signal-per-mass-dry-weight'!BG86*100/'signal-per-mass-dry-weight'!BG$172</f>
        <v>0.0700602286639823</v>
      </c>
      <c r="BV86" s="66">
        <f t="shared" si="54"/>
        <v>0.0745159818021616</v>
      </c>
      <c r="BW86" s="115">
        <f t="shared" si="55"/>
        <v>0.00974191404888307</v>
      </c>
      <c r="BX86" s="66">
        <f>'signal-per-mass-dry-weight'!BH86*100/'signal-per-mass-dry-weight'!BH$172</f>
        <v>0.0260218015267174</v>
      </c>
      <c r="BY86" s="66">
        <f>'signal-per-mass-dry-weight'!BI86*100/'signal-per-mass-dry-weight'!BI$172</f>
        <v>0.0640716937514042</v>
      </c>
      <c r="BZ86" s="66">
        <f>'signal-per-mass-dry-weight'!BJ86*100/'signal-per-mass-dry-weight'!BJ$172</f>
        <v>0.108011400852256</v>
      </c>
      <c r="CA86" s="66">
        <f>'signal-per-mass-dry-weight'!BK86*100/'signal-per-mass-dry-weight'!BK$172</f>
        <v>0.101787322623009</v>
      </c>
      <c r="CB86" s="66">
        <f>'signal-per-mass-dry-weight'!BL86*100/'signal-per-mass-dry-weight'!BL$172</f>
        <v>0.110136849960581</v>
      </c>
      <c r="CC86" s="66">
        <f t="shared" si="56"/>
        <v>0.0820058137427936</v>
      </c>
      <c r="CD86" s="115">
        <f t="shared" si="57"/>
        <v>0.0364513241763851</v>
      </c>
      <c r="CE86" s="121">
        <f>'signal-per-mass-dry-weight'!BM86*100/'signal-per-mass-dry-weight'!BM$172</f>
        <v>0.0189017007028953</v>
      </c>
      <c r="CF86" s="66">
        <f>'signal-per-mass-dry-weight'!BN86*100/'signal-per-mass-dry-weight'!BN$172</f>
        <v>0.0447450672563886</v>
      </c>
      <c r="CG86" s="66">
        <f>'signal-per-mass-dry-weight'!BO86*100/'signal-per-mass-dry-weight'!BO$172</f>
        <v>0.0379986990202275</v>
      </c>
      <c r="CH86" s="66">
        <f>'signal-per-mass-dry-weight'!BP86*100/'signal-per-mass-dry-weight'!BP$172</f>
        <v>0.0282748282688873</v>
      </c>
      <c r="CI86" s="66">
        <f>'signal-per-mass-dry-weight'!BQ86*100/'signal-per-mass-dry-weight'!BQ$172</f>
        <v>0.0518419846103032</v>
      </c>
      <c r="CJ86" s="66">
        <f t="shared" si="58"/>
        <v>0.0363524559717404</v>
      </c>
      <c r="CK86" s="115">
        <f t="shared" si="59"/>
        <v>0.0130656846984169</v>
      </c>
      <c r="CL86" s="66">
        <f>'signal-per-mass-dry-weight'!BR86*100/'signal-per-mass-dry-weight'!BR$172</f>
        <v>0.0615303793799481</v>
      </c>
      <c r="CM86" s="66">
        <f>'signal-per-mass-dry-weight'!BS86*100/'signal-per-mass-dry-weight'!BS$172</f>
        <v>0.0765870872827482</v>
      </c>
      <c r="CN86" s="66">
        <f>'signal-per-mass-dry-weight'!BT86*100/'signal-per-mass-dry-weight'!BT$172</f>
        <v>0.0274945398421073</v>
      </c>
      <c r="CO86" s="66">
        <f>'signal-per-mass-dry-weight'!BU86*100/'signal-per-mass-dry-weight'!BU$172</f>
        <v>0.0187112506545721</v>
      </c>
      <c r="CP86" s="66">
        <f>'signal-per-mass-dry-weight'!BV86*100/'signal-per-mass-dry-weight'!BV$172</f>
        <v>0.0812414969440072</v>
      </c>
      <c r="CQ86" s="66">
        <f t="shared" si="60"/>
        <v>0.0531129508206766</v>
      </c>
      <c r="CR86" s="115">
        <f t="shared" si="61"/>
        <v>0.0285170267059356</v>
      </c>
      <c r="CS86" s="66">
        <f>'signal-per-mass-dry-weight'!BW86*100/'signal-per-mass-dry-weight'!BW$172</f>
        <v>0.0338634490843619</v>
      </c>
      <c r="CT86" s="66">
        <f>'signal-per-mass-dry-weight'!BX86*100/'signal-per-mass-dry-weight'!BX$172</f>
        <v>0.0603819395854615</v>
      </c>
      <c r="CU86" s="66">
        <f>'signal-per-mass-dry-weight'!BY86*100/'signal-per-mass-dry-weight'!BY$172</f>
        <v>0.0175498478013345</v>
      </c>
      <c r="CV86" s="66">
        <f>'signal-per-mass-dry-weight'!BZ86*100/'signal-per-mass-dry-weight'!BZ$172</f>
        <v>0.0743956988626871</v>
      </c>
      <c r="CW86" s="66">
        <f>'signal-per-mass-dry-weight'!CA86*100/'signal-per-mass-dry-weight'!CA$172</f>
        <v>0.0096166737166429</v>
      </c>
      <c r="CX86" s="66">
        <f t="shared" si="62"/>
        <v>0.0391615218100976</v>
      </c>
      <c r="CY86" s="115">
        <f t="shared" si="63"/>
        <v>0.0276576636760399</v>
      </c>
      <c r="CZ86" s="66">
        <f>'signal-per-mass-dry-weight'!CB86*100/'signal-per-mass-dry-weight'!CB$172</f>
        <v>0.0121954842280178</v>
      </c>
      <c r="DA86" s="66">
        <f>'signal-per-mass-dry-weight'!CC86*100/'signal-per-mass-dry-weight'!CC$172</f>
        <v>0.0209777558985648</v>
      </c>
      <c r="DB86" s="66">
        <f>'signal-per-mass-dry-weight'!CD86*100/'signal-per-mass-dry-weight'!CD$172</f>
        <v>0.0114204806309254</v>
      </c>
      <c r="DC86" s="66">
        <f>'signal-per-mass-dry-weight'!CE86*100/'signal-per-mass-dry-weight'!CE$172</f>
        <v>0.0186814956137289</v>
      </c>
      <c r="DD86" s="66">
        <f>'signal-per-mass-dry-weight'!CF86*100/'signal-per-mass-dry-weight'!CF$172</f>
        <v>0.0423531534355895</v>
      </c>
      <c r="DE86" s="66">
        <f t="shared" si="64"/>
        <v>0.0211256739613653</v>
      </c>
      <c r="DF86" s="115">
        <f t="shared" si="65"/>
        <v>0.012555286124097</v>
      </c>
      <c r="DG86" s="66">
        <f>'signal-per-mass-dry-weight'!CG86*100/'signal-per-mass-dry-weight'!CG$172</f>
        <v>0</v>
      </c>
      <c r="DH86" s="66">
        <f>'signal-per-mass-dry-weight'!CH86*100/'signal-per-mass-dry-weight'!CH$172</f>
        <v>0.0209590545609558</v>
      </c>
      <c r="DI86" s="66">
        <f>'signal-per-mass-dry-weight'!CI86*100/'signal-per-mass-dry-weight'!CI$172</f>
        <v>0.0117423932389329</v>
      </c>
      <c r="DJ86" s="66">
        <f>'signal-per-mass-dry-weight'!CJ86*100/'signal-per-mass-dry-weight'!CJ$172</f>
        <v>0.0503195727367366</v>
      </c>
      <c r="DK86" s="66">
        <f>'signal-per-mass-dry-weight'!CK86*100/'signal-per-mass-dry-weight'!CK$172</f>
        <v>0.00896844267349566</v>
      </c>
      <c r="DL86" s="66">
        <f t="shared" si="66"/>
        <v>0.0183978926420242</v>
      </c>
      <c r="DM86" s="115">
        <f t="shared" si="67"/>
        <v>0.0193471306860031</v>
      </c>
      <c r="DN86" s="66">
        <f>'signal-per-mass-dry-weight'!CL86*100/'signal-per-mass-dry-weight'!CL$172</f>
        <v>0.0328325666396354</v>
      </c>
      <c r="DO86" s="66">
        <f>'signal-per-mass-dry-weight'!CM86*100/'signal-per-mass-dry-weight'!CM$172</f>
        <v>0.0545965529153472</v>
      </c>
      <c r="DP86" s="66">
        <f>'signal-per-mass-dry-weight'!CN86*100/'signal-per-mass-dry-weight'!CN$172</f>
        <v>0.0677395260344754</v>
      </c>
      <c r="DQ86" s="66">
        <f>'signal-per-mass-dry-weight'!CO86*100/'signal-per-mass-dry-weight'!CO$172</f>
        <v>0.0574232868814886</v>
      </c>
      <c r="DR86" s="66">
        <f>'signal-per-mass-dry-weight'!CP86*100/'signal-per-mass-dry-weight'!CP$172</f>
        <v>0.0347907368644733</v>
      </c>
      <c r="DS86" s="66">
        <f t="shared" si="68"/>
        <v>0.049476533867084</v>
      </c>
      <c r="DT86" s="115">
        <f t="shared" si="69"/>
        <v>0.015129413737014</v>
      </c>
      <c r="DU86" s="66">
        <f>'signal-per-mass-dry-weight'!CQ86*100/'signal-per-mass-dry-weight'!CQ$172</f>
        <v>0.0371605366790595</v>
      </c>
      <c r="DV86" s="66">
        <f>'signal-per-mass-dry-weight'!CR86*100/'signal-per-mass-dry-weight'!CR$172</f>
        <v>0.00577747581039677</v>
      </c>
      <c r="DW86" s="66">
        <f>'signal-per-mass-dry-weight'!CS86*100/'signal-per-mass-dry-weight'!CS$172</f>
        <v>0.0331599869923913</v>
      </c>
      <c r="DX86" s="66">
        <f>'signal-per-mass-dry-weight'!CT86*100/'signal-per-mass-dry-weight'!CT$172</f>
        <v>0</v>
      </c>
      <c r="DY86" s="66">
        <f>'signal-per-mass-dry-weight'!CU86*100/'signal-per-mass-dry-weight'!CU$172</f>
        <v>0</v>
      </c>
      <c r="DZ86" s="66">
        <f t="shared" si="70"/>
        <v>0.0152195998963695</v>
      </c>
      <c r="EA86" s="115">
        <f t="shared" si="71"/>
        <v>0.0184098366731155</v>
      </c>
      <c r="EB86" s="66">
        <f>'signal-per-mass-dry-weight'!CV86*100/'signal-per-mass-dry-weight'!CV$172</f>
        <v>0.0608886167601344</v>
      </c>
      <c r="EC86" s="66">
        <f>'signal-per-mass-dry-weight'!CW86*100/'signal-per-mass-dry-weight'!CW$172</f>
        <v>0.0731037213882264</v>
      </c>
      <c r="ED86" s="66">
        <f>'signal-per-mass-dry-weight'!CX86*100/'signal-per-mass-dry-weight'!CX$172</f>
        <v>0.0370237642489709</v>
      </c>
      <c r="EE86" s="66">
        <f>'signal-per-mass-dry-weight'!CY86*100/'signal-per-mass-dry-weight'!CY$172</f>
        <v>0.0254819074833653</v>
      </c>
      <c r="EF86" s="66">
        <f>'signal-per-mass-dry-weight'!CZ86*100/'signal-per-mass-dry-weight'!CZ$172</f>
        <v>0.04270529404943</v>
      </c>
      <c r="EG86" s="66">
        <f t="shared" si="72"/>
        <v>0.0478406607860254</v>
      </c>
      <c r="EH86" s="115">
        <f t="shared" si="73"/>
        <v>0.0190510004826167</v>
      </c>
    </row>
    <row r="87" spans="1:138">
      <c r="A87">
        <f>'imported data from Web Calc'!A92</f>
        <v>814.6</v>
      </c>
      <c r="B87" t="str">
        <f>'imported data from Web Calc'!B92</f>
        <v>C46H88O8PN</v>
      </c>
      <c r="C87" s="61" t="str">
        <f>'imported data from Web Calc'!C92</f>
        <v>PC(38:2)</v>
      </c>
      <c r="D87" s="96"/>
      <c r="E87" s="96"/>
      <c r="F87" s="96"/>
      <c r="G87" s="66">
        <f>'signal-per-mass-dry-weight'!G87*100/'signal-per-mass-dry-weight'!G$172</f>
        <v>0.0788616069556616</v>
      </c>
      <c r="H87" s="66">
        <f>'signal-per-mass-dry-weight'!H87*100/'signal-per-mass-dry-weight'!H$172</f>
        <v>0.0428227690060423</v>
      </c>
      <c r="I87" s="66">
        <f>'signal-per-mass-dry-weight'!I87*100/'signal-per-mass-dry-weight'!I$172</f>
        <v>0.0450209068153308</v>
      </c>
      <c r="J87" s="66">
        <f>'signal-per-mass-dry-weight'!J87*100/'signal-per-mass-dry-weight'!J$172</f>
        <v>0.0457175688161603</v>
      </c>
      <c r="K87" s="66">
        <f>'signal-per-mass-dry-weight'!K87*100/'signal-per-mass-dry-weight'!K$172</f>
        <v>0.0542367290727845</v>
      </c>
      <c r="L87" s="66">
        <f>'signal-per-mass-dry-weight'!L87*100/'signal-per-mass-dry-weight'!L$172</f>
        <v>0.0518561166915915</v>
      </c>
      <c r="M87" s="66">
        <f>'signal-per-mass-dry-weight'!M87*100/'signal-per-mass-dry-weight'!M$172</f>
        <v>0.0521262848062486</v>
      </c>
      <c r="N87" s="66">
        <f>'signal-per-mass-dry-weight'!N87*100/'signal-per-mass-dry-weight'!N$172</f>
        <v>0.00826290337168548</v>
      </c>
      <c r="O87" s="66">
        <f>'signal-per-mass-dry-weight'!O87*100/'signal-per-mass-dry-weight'!O$172</f>
        <v>0.050676031392114</v>
      </c>
      <c r="P87" s="66">
        <f>'signal-per-mass-dry-weight'!P87*100/'signal-per-mass-dry-weight'!P$172</f>
        <v>0.0391486555094751</v>
      </c>
      <c r="Q87" s="66">
        <f t="shared" si="37"/>
        <v>0.0468729572437094</v>
      </c>
      <c r="R87" s="115">
        <f t="shared" si="38"/>
        <v>0.0173716297538246</v>
      </c>
      <c r="S87" s="66">
        <f t="shared" si="39"/>
        <v>0.370610918861023</v>
      </c>
      <c r="T87" s="66">
        <f>'signal-per-mass-dry-weight'!T87*100/'signal-per-mass-dry-weight'!T$172</f>
        <v>0.0541590105975032</v>
      </c>
      <c r="U87" s="66">
        <f>'signal-per-mass-dry-weight'!U87*100/'signal-per-mass-dry-weight'!U$172</f>
        <v>0.0633420337106061</v>
      </c>
      <c r="V87" s="66">
        <f>'signal-per-mass-dry-weight'!V87*100/'signal-per-mass-dry-weight'!V$172</f>
        <v>0.0912316302694282</v>
      </c>
      <c r="W87" s="66">
        <f>'signal-per-mass-dry-weight'!W87*100/'signal-per-mass-dry-weight'!W$172</f>
        <v>0.0792307858728018</v>
      </c>
      <c r="X87" s="66">
        <f>'signal-per-mass-dry-weight'!X87*100/'signal-per-mass-dry-weight'!X$172</f>
        <v>0.0731794286489489</v>
      </c>
      <c r="Y87" s="66">
        <f t="shared" si="40"/>
        <v>0.0722285778198576</v>
      </c>
      <c r="Z87" s="115">
        <f t="shared" si="41"/>
        <v>0.0142875029582314</v>
      </c>
      <c r="AA87" s="66">
        <f>'signal-per-mass-dry-weight'!Y87*100/'signal-per-mass-dry-weight'!Y$172</f>
        <v>0.0432825440420978</v>
      </c>
      <c r="AB87" s="66">
        <f>'signal-per-mass-dry-weight'!Z87*100/'signal-per-mass-dry-weight'!Z$172</f>
        <v>0.0404444045001302</v>
      </c>
      <c r="AC87" s="66">
        <f>'signal-per-mass-dry-weight'!AA87*100/'signal-per-mass-dry-weight'!AA$172</f>
        <v>0.063731473707188</v>
      </c>
      <c r="AD87" s="66">
        <f>'signal-per-mass-dry-weight'!AB87*100/'signal-per-mass-dry-weight'!AB$172</f>
        <v>0.0690512422922752</v>
      </c>
      <c r="AE87" s="66">
        <f>'signal-per-mass-dry-weight'!AC87*100/'signal-per-mass-dry-weight'!AC$172</f>
        <v>0.107411526441806</v>
      </c>
      <c r="AF87" s="66">
        <f t="shared" si="42"/>
        <v>0.0647842381966995</v>
      </c>
      <c r="AG87" s="115">
        <f t="shared" si="43"/>
        <v>0.0268847154348346</v>
      </c>
      <c r="AH87" s="66">
        <f>'signal-per-mass-dry-weight'!AD87*100/'signal-per-mass-dry-weight'!AD$172</f>
        <v>0.0422352242468093</v>
      </c>
      <c r="AI87" s="66">
        <f>'signal-per-mass-dry-weight'!AE87*100/'signal-per-mass-dry-weight'!AE$172</f>
        <v>0.0411555368068072</v>
      </c>
      <c r="AJ87" s="66">
        <f>'signal-per-mass-dry-weight'!AF87*100/'signal-per-mass-dry-weight'!AF$172</f>
        <v>0.111352981496527</v>
      </c>
      <c r="AK87" s="66">
        <f>'signal-per-mass-dry-weight'!AG87*100/'signal-per-mass-dry-weight'!AG$172</f>
        <v>0.118437385430458</v>
      </c>
      <c r="AL87" s="66">
        <f>'signal-per-mass-dry-weight'!AH87*100/'signal-per-mass-dry-weight'!AH$172</f>
        <v>0.0839156122694213</v>
      </c>
      <c r="AM87" s="66">
        <f t="shared" si="44"/>
        <v>0.0794193480500045</v>
      </c>
      <c r="AN87" s="115">
        <f t="shared" si="45"/>
        <v>0.0367734921237992</v>
      </c>
      <c r="AO87" s="66">
        <f>'signal-per-mass-dry-weight'!AI87*100/'signal-per-mass-dry-weight'!AI$172</f>
        <v>0.0123734345192166</v>
      </c>
      <c r="AP87" s="66">
        <f>'signal-per-mass-dry-weight'!AJ87*100/'signal-per-mass-dry-weight'!AJ$172</f>
        <v>0.0639340165475215</v>
      </c>
      <c r="AQ87" s="66">
        <f>'signal-per-mass-dry-weight'!AK87*100/'signal-per-mass-dry-weight'!AK$172</f>
        <v>0.0507390823397939</v>
      </c>
      <c r="AR87" s="66">
        <f>'signal-per-mass-dry-weight'!AL87*100/'signal-per-mass-dry-weight'!AL$172</f>
        <v>0.0246353966941287</v>
      </c>
      <c r="AS87" s="66">
        <f>'signal-per-mass-dry-weight'!AM87*100/'signal-per-mass-dry-weight'!AM$172</f>
        <v>0.0471239557006653</v>
      </c>
      <c r="AT87" s="66">
        <f t="shared" si="46"/>
        <v>0.0397611771602652</v>
      </c>
      <c r="AU87" s="115">
        <f t="shared" si="47"/>
        <v>0.0208442363477884</v>
      </c>
      <c r="AV87" s="66">
        <f>'signal-per-mass-dry-weight'!AN87*100/'signal-per-mass-dry-weight'!AN$172</f>
        <v>0.0653010293551673</v>
      </c>
      <c r="AW87" s="66">
        <f>'signal-per-mass-dry-weight'!AO87*100/'signal-per-mass-dry-weight'!AO$172</f>
        <v>0.0524362370070975</v>
      </c>
      <c r="AX87" s="66">
        <f>'signal-per-mass-dry-weight'!AP87*100/'signal-per-mass-dry-weight'!AP$172</f>
        <v>0.0421223259669303</v>
      </c>
      <c r="AY87" s="66">
        <f>'signal-per-mass-dry-weight'!AQ87*100/'signal-per-mass-dry-weight'!AQ$172</f>
        <v>0.0491437283124911</v>
      </c>
      <c r="AZ87" s="66">
        <f>'signal-per-mass-dry-weight'!AR87*100/'signal-per-mass-dry-weight'!AR$172</f>
        <v>0.0397131701421742</v>
      </c>
      <c r="BA87" s="66">
        <f t="shared" si="48"/>
        <v>0.0497432981567721</v>
      </c>
      <c r="BB87" s="115">
        <f t="shared" si="49"/>
        <v>0.0101036761725479</v>
      </c>
      <c r="BC87" s="66">
        <f>'signal-per-mass-dry-weight'!AS87*100/'signal-per-mass-dry-weight'!AS$172</f>
        <v>0.0844115247777877</v>
      </c>
      <c r="BD87" s="66">
        <f>'signal-per-mass-dry-weight'!AT87*100/'signal-per-mass-dry-weight'!AT$172</f>
        <v>0.0709673127065081</v>
      </c>
      <c r="BE87" s="66">
        <f>'signal-per-mass-dry-weight'!AU87*100/'signal-per-mass-dry-weight'!AU$172</f>
        <v>0.0495134010945594</v>
      </c>
      <c r="BF87" s="66">
        <f>'signal-per-mass-dry-weight'!AV87*100/'signal-per-mass-dry-weight'!AV$172</f>
        <v>0.0463415638709455</v>
      </c>
      <c r="BG87" s="66">
        <f>'signal-per-mass-dry-weight'!AW87*100/'signal-per-mass-dry-weight'!AW$172</f>
        <v>0.0480239204812492</v>
      </c>
      <c r="BH87" s="66">
        <f t="shared" si="50"/>
        <v>0.05985154458621</v>
      </c>
      <c r="BI87" s="115">
        <f t="shared" si="51"/>
        <v>0.0170003118329043</v>
      </c>
      <c r="BJ87" s="66">
        <f>'signal-per-mass-dry-weight'!AX87*100/'signal-per-mass-dry-weight'!AX$172</f>
        <v>0.0621850885488352</v>
      </c>
      <c r="BK87" s="66">
        <f>'signal-per-mass-dry-weight'!AY87*100/'signal-per-mass-dry-weight'!AY$172</f>
        <v>0.059154475054416</v>
      </c>
      <c r="BL87" s="66">
        <f>'signal-per-mass-dry-weight'!AZ87*100/'signal-per-mass-dry-weight'!AZ$172</f>
        <v>0.0781831078744087</v>
      </c>
      <c r="BM87" s="66">
        <f>'signal-per-mass-dry-weight'!BA87*100/'signal-per-mass-dry-weight'!BA$172</f>
        <v>0.0576302277631013</v>
      </c>
      <c r="BN87" s="66">
        <f>'signal-per-mass-dry-weight'!BB87*100/'signal-per-mass-dry-weight'!BB$172</f>
        <v>0.0821178472884938</v>
      </c>
      <c r="BO87" s="66">
        <f t="shared" si="52"/>
        <v>0.067854149305851</v>
      </c>
      <c r="BP87" s="115">
        <f t="shared" si="53"/>
        <v>0.0114290377866113</v>
      </c>
      <c r="BQ87" s="66">
        <f>'signal-per-mass-dry-weight'!BC87*100/'signal-per-mass-dry-weight'!BC$172</f>
        <v>0.0443932923265659</v>
      </c>
      <c r="BR87" s="66">
        <f>'signal-per-mass-dry-weight'!BD87*100/'signal-per-mass-dry-weight'!BD$172</f>
        <v>0.0378522003876828</v>
      </c>
      <c r="BS87" s="66">
        <f>'signal-per-mass-dry-weight'!BE87*100/'signal-per-mass-dry-weight'!BE$172</f>
        <v>0.0331032141657456</v>
      </c>
      <c r="BT87" s="66">
        <f>'signal-per-mass-dry-weight'!BF87*100/'signal-per-mass-dry-weight'!BF$172</f>
        <v>0.0438111187113685</v>
      </c>
      <c r="BU87" s="66">
        <f>'signal-per-mass-dry-weight'!BG87*100/'signal-per-mass-dry-weight'!BG$172</f>
        <v>0.0422441081925682</v>
      </c>
      <c r="BV87" s="66">
        <f t="shared" si="54"/>
        <v>0.0402807867567862</v>
      </c>
      <c r="BW87" s="115">
        <f t="shared" si="55"/>
        <v>0.00476041376571059</v>
      </c>
      <c r="BX87" s="66">
        <f>'signal-per-mass-dry-weight'!BH87*100/'signal-per-mass-dry-weight'!BH$172</f>
        <v>0.0479348975492163</v>
      </c>
      <c r="BY87" s="66">
        <f>'signal-per-mass-dry-weight'!BI87*100/'signal-per-mass-dry-weight'!BI$172</f>
        <v>0.0372509847391885</v>
      </c>
      <c r="BZ87" s="66">
        <f>'signal-per-mass-dry-weight'!BJ87*100/'signal-per-mass-dry-weight'!BJ$172</f>
        <v>0.0693927994302205</v>
      </c>
      <c r="CA87" s="66">
        <f>'signal-per-mass-dry-weight'!BK87*100/'signal-per-mass-dry-weight'!BK$172</f>
        <v>0.0842125331053673</v>
      </c>
      <c r="CB87" s="66">
        <f>'signal-per-mass-dry-weight'!BL87*100/'signal-per-mass-dry-weight'!BL$172</f>
        <v>0.102562969160999</v>
      </c>
      <c r="CC87" s="66">
        <f t="shared" si="56"/>
        <v>0.0682708367969984</v>
      </c>
      <c r="CD87" s="115">
        <f t="shared" si="57"/>
        <v>0.026491170558257</v>
      </c>
      <c r="CE87" s="121">
        <f>'signal-per-mass-dry-weight'!BM87*100/'signal-per-mass-dry-weight'!BM$172</f>
        <v>0.0144165513835642</v>
      </c>
      <c r="CF87" s="66">
        <f>'signal-per-mass-dry-weight'!BN87*100/'signal-per-mass-dry-weight'!BN$172</f>
        <v>0.0578166599380302</v>
      </c>
      <c r="CG87" s="66">
        <f>'signal-per-mass-dry-weight'!BO87*100/'signal-per-mass-dry-weight'!BO$172</f>
        <v>0.0303539903416019</v>
      </c>
      <c r="CH87" s="66">
        <f>'signal-per-mass-dry-weight'!BP87*100/'signal-per-mass-dry-weight'!BP$172</f>
        <v>0.00865555967414918</v>
      </c>
      <c r="CI87" s="66">
        <f>'signal-per-mass-dry-weight'!BQ87*100/'signal-per-mass-dry-weight'!BQ$172</f>
        <v>0.0331860455117858</v>
      </c>
      <c r="CJ87" s="66">
        <f t="shared" si="58"/>
        <v>0.0288857613698263</v>
      </c>
      <c r="CK87" s="115">
        <f t="shared" si="59"/>
        <v>0.0192110913943819</v>
      </c>
      <c r="CL87" s="66">
        <f>'signal-per-mass-dry-weight'!BR87*100/'signal-per-mass-dry-weight'!BR$172</f>
        <v>0.0326557879390786</v>
      </c>
      <c r="CM87" s="66">
        <f>'signal-per-mass-dry-weight'!BS87*100/'signal-per-mass-dry-weight'!BS$172</f>
        <v>0.0580801818725212</v>
      </c>
      <c r="CN87" s="66">
        <f>'signal-per-mass-dry-weight'!BT87*100/'signal-per-mass-dry-weight'!BT$172</f>
        <v>0.0209704117439801</v>
      </c>
      <c r="CO87" s="66">
        <f>'signal-per-mass-dry-weight'!BU87*100/'signal-per-mass-dry-weight'!BU$172</f>
        <v>0.0210024242041115</v>
      </c>
      <c r="CP87" s="66">
        <f>'signal-per-mass-dry-weight'!BV87*100/'signal-per-mass-dry-weight'!BV$172</f>
        <v>0.0332119327129589</v>
      </c>
      <c r="CQ87" s="66">
        <f t="shared" si="60"/>
        <v>0.0331841476945301</v>
      </c>
      <c r="CR87" s="115">
        <f t="shared" si="61"/>
        <v>0.0151464697776157</v>
      </c>
      <c r="CS87" s="66">
        <f>'signal-per-mass-dry-weight'!BW87*100/'signal-per-mass-dry-weight'!BW$172</f>
        <v>0.0107162813558107</v>
      </c>
      <c r="CT87" s="66">
        <f>'signal-per-mass-dry-weight'!BX87*100/'signal-per-mass-dry-weight'!BX$172</f>
        <v>0.030295436816235</v>
      </c>
      <c r="CU87" s="66">
        <f>'signal-per-mass-dry-weight'!BY87*100/'signal-per-mass-dry-weight'!BY$172</f>
        <v>0.0292497463355575</v>
      </c>
      <c r="CV87" s="66">
        <f>'signal-per-mass-dry-weight'!BZ87*100/'signal-per-mass-dry-weight'!BZ$172</f>
        <v>0.0594285168429749</v>
      </c>
      <c r="CW87" s="66">
        <f>'signal-per-mass-dry-weight'!CA87*100/'signal-per-mass-dry-weight'!CA$172</f>
        <v>0.154935298768136</v>
      </c>
      <c r="CX87" s="66">
        <f t="shared" si="62"/>
        <v>0.0569250560237427</v>
      </c>
      <c r="CY87" s="115">
        <f t="shared" si="63"/>
        <v>0.0574947502835559</v>
      </c>
      <c r="CZ87" s="66">
        <f>'signal-per-mass-dry-weight'!CB87*100/'signal-per-mass-dry-weight'!CB$172</f>
        <v>0.0265799015226029</v>
      </c>
      <c r="DA87" s="66">
        <f>'signal-per-mass-dry-weight'!CC87*100/'signal-per-mass-dry-weight'!CC$172</f>
        <v>0</v>
      </c>
      <c r="DB87" s="66">
        <f>'signal-per-mass-dry-weight'!CD87*100/'signal-per-mass-dry-weight'!CD$172</f>
        <v>0.0300029575897192</v>
      </c>
      <c r="DC87" s="66">
        <f>'signal-per-mass-dry-weight'!CE87*100/'signal-per-mass-dry-weight'!CE$172</f>
        <v>0.0167654447815516</v>
      </c>
      <c r="DD87" s="66">
        <f>'signal-per-mass-dry-weight'!CF87*100/'signal-per-mass-dry-weight'!CF$172</f>
        <v>0.0229625530674883</v>
      </c>
      <c r="DE87" s="66">
        <f t="shared" si="64"/>
        <v>0.0192621713922724</v>
      </c>
      <c r="DF87" s="115">
        <f t="shared" si="65"/>
        <v>0.0118308006645349</v>
      </c>
      <c r="DG87" s="66">
        <f>'signal-per-mass-dry-weight'!CG87*100/'signal-per-mass-dry-weight'!CG$172</f>
        <v>0</v>
      </c>
      <c r="DH87" s="66">
        <f>'signal-per-mass-dry-weight'!CH87*100/'signal-per-mass-dry-weight'!CH$172</f>
        <v>0.034931757601593</v>
      </c>
      <c r="DI87" s="66">
        <f>'signal-per-mass-dry-weight'!CI87*100/'signal-per-mass-dry-weight'!CI$172</f>
        <v>0.0179730508759177</v>
      </c>
      <c r="DJ87" s="66">
        <f>'signal-per-mass-dry-weight'!CJ87*100/'signal-per-mass-dry-weight'!CJ$172</f>
        <v>0.0173056731634279</v>
      </c>
      <c r="DK87" s="66">
        <f>'signal-per-mass-dry-weight'!CK87*100/'signal-per-mass-dry-weight'!CK$172</f>
        <v>0</v>
      </c>
      <c r="DL87" s="66">
        <f t="shared" si="66"/>
        <v>0.0140420963281877</v>
      </c>
      <c r="DM87" s="115">
        <f t="shared" si="67"/>
        <v>0.0146359337258821</v>
      </c>
      <c r="DN87" s="66">
        <f>'signal-per-mass-dry-weight'!CL87*100/'signal-per-mass-dry-weight'!CL$172</f>
        <v>0.0114764290685656</v>
      </c>
      <c r="DO87" s="66">
        <f>'signal-per-mass-dry-weight'!CM87*100/'signal-per-mass-dry-weight'!CM$172</f>
        <v>0.0175310032296986</v>
      </c>
      <c r="DP87" s="66">
        <f>'signal-per-mass-dry-weight'!CN87*100/'signal-per-mass-dry-weight'!CN$172</f>
        <v>0.0388901245500642</v>
      </c>
      <c r="DQ87" s="66">
        <f>'signal-per-mass-dry-weight'!CO87*100/'signal-per-mass-dry-weight'!CO$172</f>
        <v>0.0395114359276297</v>
      </c>
      <c r="DR87" s="66">
        <f>'signal-per-mass-dry-weight'!CP87*100/'signal-per-mass-dry-weight'!CP$172</f>
        <v>0.0147418376544378</v>
      </c>
      <c r="DS87" s="66">
        <f t="shared" si="68"/>
        <v>0.0244301660860792</v>
      </c>
      <c r="DT87" s="115">
        <f t="shared" si="69"/>
        <v>0.0136546380165399</v>
      </c>
      <c r="DU87" s="66">
        <f>'signal-per-mass-dry-weight'!CQ87*100/'signal-per-mass-dry-weight'!CQ$172</f>
        <v>0.0301021107176739</v>
      </c>
      <c r="DV87" s="66">
        <f>'signal-per-mass-dry-weight'!CR87*100/'signal-per-mass-dry-weight'!CR$172</f>
        <v>0.0288873790519839</v>
      </c>
      <c r="DW87" s="66">
        <f>'signal-per-mass-dry-weight'!CS87*100/'signal-per-mass-dry-weight'!CS$172</f>
        <v>0.0167662855579506</v>
      </c>
      <c r="DX87" s="66">
        <f>'signal-per-mass-dry-weight'!CT87*100/'signal-per-mass-dry-weight'!CT$172</f>
        <v>0.0166775016273653</v>
      </c>
      <c r="DY87" s="66">
        <f>'signal-per-mass-dry-weight'!CU87*100/'signal-per-mass-dry-weight'!CU$172</f>
        <v>0</v>
      </c>
      <c r="DZ87" s="66">
        <f t="shared" si="70"/>
        <v>0.0184866553909947</v>
      </c>
      <c r="EA87" s="115">
        <f t="shared" si="71"/>
        <v>0.0121560992136318</v>
      </c>
      <c r="EB87" s="66">
        <f>'signal-per-mass-dry-weight'!CV87*100/'signal-per-mass-dry-weight'!CV$172</f>
        <v>0.0575973401785056</v>
      </c>
      <c r="EC87" s="66">
        <f>'signal-per-mass-dry-weight'!CW87*100/'signal-per-mass-dry-weight'!CW$172</f>
        <v>0.0590510632890581</v>
      </c>
      <c r="ED87" s="66">
        <f>'signal-per-mass-dry-weight'!CX87*100/'signal-per-mass-dry-weight'!CX$172</f>
        <v>0.0188896756372301</v>
      </c>
      <c r="EE87" s="66">
        <f>'signal-per-mass-dry-weight'!CY87*100/'signal-per-mass-dry-weight'!CY$172</f>
        <v>0.00670576512720141</v>
      </c>
      <c r="EF87" s="66">
        <f>'signal-per-mass-dry-weight'!CZ87*100/'signal-per-mass-dry-weight'!CZ$172</f>
        <v>0.0214320248946954</v>
      </c>
      <c r="EG87" s="66">
        <f t="shared" si="72"/>
        <v>0.0327351738253381</v>
      </c>
      <c r="EH87" s="115">
        <f t="shared" si="73"/>
        <v>0.0240189636903798</v>
      </c>
    </row>
    <row r="88" spans="1:138">
      <c r="A88">
        <f>'imported data from Web Calc'!A93</f>
        <v>836.6</v>
      </c>
      <c r="B88" t="str">
        <f>'imported data from Web Calc'!B93</f>
        <v>C48H86O8PN</v>
      </c>
      <c r="C88" s="61" t="str">
        <f>'imported data from Web Calc'!C93</f>
        <v>PC(40:5)</v>
      </c>
      <c r="D88" s="96"/>
      <c r="E88" s="96"/>
      <c r="F88" s="96"/>
      <c r="G88" s="66">
        <f>'signal-per-mass-dry-weight'!G88*100/'signal-per-mass-dry-weight'!G$172</f>
        <v>0</v>
      </c>
      <c r="H88" s="66">
        <f>'signal-per-mass-dry-weight'!H88*100/'signal-per-mass-dry-weight'!H$172</f>
        <v>0</v>
      </c>
      <c r="I88" s="66">
        <f>'signal-per-mass-dry-weight'!I88*100/'signal-per-mass-dry-weight'!I$172</f>
        <v>0</v>
      </c>
      <c r="J88" s="66">
        <f>'signal-per-mass-dry-weight'!J88*100/'signal-per-mass-dry-weight'!J$172</f>
        <v>0</v>
      </c>
      <c r="K88" s="66">
        <f>'signal-per-mass-dry-weight'!K88*100/'signal-per-mass-dry-weight'!K$172</f>
        <v>0</v>
      </c>
      <c r="L88" s="66">
        <f>'signal-per-mass-dry-weight'!L88*100/'signal-per-mass-dry-weight'!L$172</f>
        <v>0</v>
      </c>
      <c r="M88" s="66">
        <f>'signal-per-mass-dry-weight'!M88*100/'signal-per-mass-dry-weight'!M$172</f>
        <v>0</v>
      </c>
      <c r="N88" s="66">
        <f>'signal-per-mass-dry-weight'!N88*100/'signal-per-mass-dry-weight'!N$172</f>
        <v>0</v>
      </c>
      <c r="O88" s="66">
        <f>'signal-per-mass-dry-weight'!O88*100/'signal-per-mass-dry-weight'!O$172</f>
        <v>0</v>
      </c>
      <c r="P88" s="66">
        <f>'signal-per-mass-dry-weight'!P88*100/'signal-per-mass-dry-weight'!P$172</f>
        <v>0</v>
      </c>
      <c r="Q88" s="66">
        <f t="shared" si="37"/>
        <v>0</v>
      </c>
      <c r="R88" s="115">
        <f t="shared" si="38"/>
        <v>0</v>
      </c>
      <c r="S88" s="66" t="e">
        <f t="shared" si="39"/>
        <v>#DIV/0!</v>
      </c>
      <c r="T88" s="66">
        <f>'signal-per-mass-dry-weight'!T88*100/'signal-per-mass-dry-weight'!T$172</f>
        <v>0.00121025722005594</v>
      </c>
      <c r="U88" s="66">
        <f>'signal-per-mass-dry-weight'!U88*100/'signal-per-mass-dry-weight'!U$172</f>
        <v>0.00127963704465871</v>
      </c>
      <c r="V88" s="66">
        <f>'signal-per-mass-dry-weight'!V88*100/'signal-per-mass-dry-weight'!V$172</f>
        <v>0</v>
      </c>
      <c r="W88" s="66">
        <f>'signal-per-mass-dry-weight'!W88*100/'signal-per-mass-dry-weight'!W$172</f>
        <v>0.000960373162094568</v>
      </c>
      <c r="X88" s="66">
        <f>'signal-per-mass-dry-weight'!X88*100/'signal-per-mass-dry-weight'!X$172</f>
        <v>0</v>
      </c>
      <c r="Y88" s="66">
        <f t="shared" si="40"/>
        <v>0.000690053485361843</v>
      </c>
      <c r="Z88" s="115">
        <f t="shared" si="41"/>
        <v>0.000641022825633336</v>
      </c>
      <c r="AA88" s="66">
        <f>'signal-per-mass-dry-weight'!Y88*100/'signal-per-mass-dry-weight'!Y$172</f>
        <v>0</v>
      </c>
      <c r="AB88" s="66">
        <f>'signal-per-mass-dry-weight'!Z88*100/'signal-per-mass-dry-weight'!Z$172</f>
        <v>0</v>
      </c>
      <c r="AC88" s="66">
        <f>'signal-per-mass-dry-weight'!AA88*100/'signal-per-mass-dry-weight'!AA$172</f>
        <v>0</v>
      </c>
      <c r="AD88" s="66">
        <f>'signal-per-mass-dry-weight'!AB88*100/'signal-per-mass-dry-weight'!AB$172</f>
        <v>0</v>
      </c>
      <c r="AE88" s="66">
        <f>'signal-per-mass-dry-weight'!AC88*100/'signal-per-mass-dry-weight'!AC$172</f>
        <v>0.00218094469932602</v>
      </c>
      <c r="AF88" s="66">
        <f t="shared" si="42"/>
        <v>0.000436188939865203</v>
      </c>
      <c r="AG88" s="115">
        <f t="shared" si="43"/>
        <v>0.000975348120572162</v>
      </c>
      <c r="AH88" s="66">
        <f>'signal-per-mass-dry-weight'!AD88*100/'signal-per-mass-dry-weight'!AD$172</f>
        <v>0</v>
      </c>
      <c r="AI88" s="66">
        <f>'signal-per-mass-dry-weight'!AE88*100/'signal-per-mass-dry-weight'!AE$172</f>
        <v>0</v>
      </c>
      <c r="AJ88" s="66">
        <f>'signal-per-mass-dry-weight'!AF88*100/'signal-per-mass-dry-weight'!AF$172</f>
        <v>0</v>
      </c>
      <c r="AK88" s="66">
        <f>'signal-per-mass-dry-weight'!AG88*100/'signal-per-mass-dry-weight'!AG$172</f>
        <v>0</v>
      </c>
      <c r="AL88" s="66">
        <f>'signal-per-mass-dry-weight'!AH88*100/'signal-per-mass-dry-weight'!AH$172</f>
        <v>0.00424889176047703</v>
      </c>
      <c r="AM88" s="66">
        <f t="shared" si="44"/>
        <v>0.000849778352095405</v>
      </c>
      <c r="AN88" s="115">
        <f t="shared" si="45"/>
        <v>0.00190016216109308</v>
      </c>
      <c r="AO88" s="66">
        <f>'signal-per-mass-dry-weight'!AI88*100/'signal-per-mass-dry-weight'!AI$172</f>
        <v>0</v>
      </c>
      <c r="AP88" s="66">
        <f>'signal-per-mass-dry-weight'!AJ88*100/'signal-per-mass-dry-weight'!AJ$172</f>
        <v>0</v>
      </c>
      <c r="AQ88" s="66">
        <f>'signal-per-mass-dry-weight'!AK88*100/'signal-per-mass-dry-weight'!AK$172</f>
        <v>0</v>
      </c>
      <c r="AR88" s="66">
        <f>'signal-per-mass-dry-weight'!AL88*100/'signal-per-mass-dry-weight'!AL$172</f>
        <v>0</v>
      </c>
      <c r="AS88" s="66">
        <f>'signal-per-mass-dry-weight'!AM88*100/'signal-per-mass-dry-weight'!AM$172</f>
        <v>0.00105896529664416</v>
      </c>
      <c r="AT88" s="66">
        <f t="shared" si="46"/>
        <v>0.000211793059328833</v>
      </c>
      <c r="AU88" s="115">
        <f t="shared" si="47"/>
        <v>0.000473583677821916</v>
      </c>
      <c r="AV88" s="66">
        <f>'signal-per-mass-dry-weight'!AN88*100/'signal-per-mass-dry-weight'!AN$172</f>
        <v>0</v>
      </c>
      <c r="AW88" s="66">
        <f>'signal-per-mass-dry-weight'!AO88*100/'signal-per-mass-dry-weight'!AO$172</f>
        <v>0</v>
      </c>
      <c r="AX88" s="66">
        <f>'signal-per-mass-dry-weight'!AP88*100/'signal-per-mass-dry-weight'!AP$172</f>
        <v>0</v>
      </c>
      <c r="AY88" s="66">
        <f>'signal-per-mass-dry-weight'!AQ88*100/'signal-per-mass-dry-weight'!AQ$172</f>
        <v>0</v>
      </c>
      <c r="AZ88" s="66">
        <f>'signal-per-mass-dry-weight'!AR88*100/'signal-per-mass-dry-weight'!AR$172</f>
        <v>0.00093442753275704</v>
      </c>
      <c r="BA88" s="66">
        <f t="shared" si="48"/>
        <v>0.000186885506551408</v>
      </c>
      <c r="BB88" s="115">
        <f t="shared" si="49"/>
        <v>0.000417888696658431</v>
      </c>
      <c r="BC88" s="66">
        <f>'signal-per-mass-dry-weight'!AS88*100/'signal-per-mass-dry-weight'!AS$172</f>
        <v>0</v>
      </c>
      <c r="BD88" s="66">
        <f>'signal-per-mass-dry-weight'!AT88*100/'signal-per-mass-dry-weight'!AT$172</f>
        <v>0</v>
      </c>
      <c r="BE88" s="66">
        <f>'signal-per-mass-dry-weight'!AU88*100/'signal-per-mass-dry-weight'!AU$172</f>
        <v>0.000925484132608587</v>
      </c>
      <c r="BF88" s="66">
        <f>'signal-per-mass-dry-weight'!AV88*100/'signal-per-mass-dry-weight'!AV$172</f>
        <v>0</v>
      </c>
      <c r="BG88" s="66">
        <f>'signal-per-mass-dry-weight'!AW88*100/'signal-per-mass-dry-weight'!AW$172</f>
        <v>0</v>
      </c>
      <c r="BH88" s="66">
        <f t="shared" si="50"/>
        <v>0.000185096826521717</v>
      </c>
      <c r="BI88" s="115">
        <f t="shared" si="51"/>
        <v>0.000413889086522046</v>
      </c>
      <c r="BJ88" s="66">
        <f>'signal-per-mass-dry-weight'!AX88*100/'signal-per-mass-dry-weight'!AX$172</f>
        <v>0</v>
      </c>
      <c r="BK88" s="66">
        <f>'signal-per-mass-dry-weight'!AY88*100/'signal-per-mass-dry-weight'!AY$172</f>
        <v>0.00262908778019627</v>
      </c>
      <c r="BL88" s="66">
        <f>'signal-per-mass-dry-weight'!AZ88*100/'signal-per-mass-dry-weight'!AZ$172</f>
        <v>0</v>
      </c>
      <c r="BM88" s="66">
        <f>'signal-per-mass-dry-weight'!BA88*100/'signal-per-mass-dry-weight'!BA$172</f>
        <v>0.00349274107655159</v>
      </c>
      <c r="BN88" s="66">
        <f>'signal-per-mass-dry-weight'!BB88*100/'signal-per-mass-dry-weight'!BB$172</f>
        <v>0</v>
      </c>
      <c r="BO88" s="66">
        <f t="shared" si="52"/>
        <v>0.00122436577134957</v>
      </c>
      <c r="BP88" s="115">
        <f t="shared" si="53"/>
        <v>0.00170411157744629</v>
      </c>
      <c r="BQ88" s="66">
        <f>'signal-per-mass-dry-weight'!BC88*100/'signal-per-mass-dry-weight'!BC$172</f>
        <v>0</v>
      </c>
      <c r="BR88" s="66">
        <f>'signal-per-mass-dry-weight'!BD88*100/'signal-per-mass-dry-weight'!BD$172</f>
        <v>0</v>
      </c>
      <c r="BS88" s="66">
        <f>'signal-per-mass-dry-weight'!BE88*100/'signal-per-mass-dry-weight'!BE$172</f>
        <v>0</v>
      </c>
      <c r="BT88" s="66">
        <f>'signal-per-mass-dry-weight'!BF88*100/'signal-per-mass-dry-weight'!BF$172</f>
        <v>0.00203772645169156</v>
      </c>
      <c r="BU88" s="66">
        <f>'signal-per-mass-dry-weight'!BG88*100/'signal-per-mass-dry-weight'!BG$172</f>
        <v>0</v>
      </c>
      <c r="BV88" s="66">
        <f t="shared" si="54"/>
        <v>0.000407545290338311</v>
      </c>
      <c r="BW88" s="115">
        <f t="shared" si="55"/>
        <v>0.000911298973106352</v>
      </c>
      <c r="BX88" s="66">
        <f>'signal-per-mass-dry-weight'!BH88*100/'signal-per-mass-dry-weight'!BH$172</f>
        <v>0</v>
      </c>
      <c r="BY88" s="66">
        <f>'signal-per-mass-dry-weight'!BI88*100/'signal-per-mass-dry-weight'!BI$172</f>
        <v>0</v>
      </c>
      <c r="BZ88" s="66">
        <f>'signal-per-mass-dry-weight'!BJ88*100/'signal-per-mass-dry-weight'!BJ$172</f>
        <v>0</v>
      </c>
      <c r="CA88" s="66">
        <f>'signal-per-mass-dry-weight'!BK88*100/'signal-per-mass-dry-weight'!BK$172</f>
        <v>0</v>
      </c>
      <c r="CB88" s="66">
        <f>'signal-per-mass-dry-weight'!BL88*100/'signal-per-mass-dry-weight'!BL$172</f>
        <v>0.00315578366649228</v>
      </c>
      <c r="CC88" s="66">
        <f t="shared" si="56"/>
        <v>0.000631156733298457</v>
      </c>
      <c r="CD88" s="115">
        <f t="shared" si="57"/>
        <v>0.00141130936011205</v>
      </c>
      <c r="CE88" s="121">
        <f>'signal-per-mass-dry-weight'!BM88*100/'signal-per-mass-dry-weight'!BM$172</f>
        <v>0</v>
      </c>
      <c r="CF88" s="66">
        <f>'signal-per-mass-dry-weight'!BN88*100/'signal-per-mass-dry-weight'!BN$172</f>
        <v>0</v>
      </c>
      <c r="CG88" s="66">
        <f>'signal-per-mass-dry-weight'!BO88*100/'signal-per-mass-dry-weight'!BO$172</f>
        <v>0</v>
      </c>
      <c r="CH88" s="66">
        <f>'signal-per-mass-dry-weight'!BP88*100/'signal-per-mass-dry-weight'!BP$172</f>
        <v>0</v>
      </c>
      <c r="CI88" s="66">
        <f>'signal-per-mass-dry-weight'!BQ88*100/'signal-per-mass-dry-weight'!BQ$172</f>
        <v>0</v>
      </c>
      <c r="CJ88" s="66">
        <f t="shared" si="58"/>
        <v>0</v>
      </c>
      <c r="CK88" s="115">
        <f t="shared" si="59"/>
        <v>0</v>
      </c>
      <c r="CL88" s="66">
        <f>'signal-per-mass-dry-weight'!BR88*100/'signal-per-mass-dry-weight'!BR$172</f>
        <v>0</v>
      </c>
      <c r="CM88" s="66">
        <f>'signal-per-mass-dry-weight'!BS88*100/'signal-per-mass-dry-weight'!BS$172</f>
        <v>0</v>
      </c>
      <c r="CN88" s="66">
        <f>'signal-per-mass-dry-weight'!BT88*100/'signal-per-mass-dry-weight'!BT$172</f>
        <v>0</v>
      </c>
      <c r="CO88" s="66">
        <f>'signal-per-mass-dry-weight'!BU88*100/'signal-per-mass-dry-weight'!BU$172</f>
        <v>0</v>
      </c>
      <c r="CP88" s="66">
        <f>'signal-per-mass-dry-weight'!BV88*100/'signal-per-mass-dry-weight'!BV$172</f>
        <v>0</v>
      </c>
      <c r="CQ88" s="66">
        <f t="shared" si="60"/>
        <v>0</v>
      </c>
      <c r="CR88" s="115">
        <f t="shared" si="61"/>
        <v>0</v>
      </c>
      <c r="CS88" s="66">
        <f>'signal-per-mass-dry-weight'!BW88*100/'signal-per-mass-dry-weight'!BW$172</f>
        <v>0</v>
      </c>
      <c r="CT88" s="66">
        <f>'signal-per-mass-dry-weight'!BX88*100/'signal-per-mass-dry-weight'!BX$172</f>
        <v>0</v>
      </c>
      <c r="CU88" s="66">
        <f>'signal-per-mass-dry-weight'!BY88*100/'signal-per-mass-dry-weight'!BY$172</f>
        <v>0</v>
      </c>
      <c r="CV88" s="66">
        <f>'signal-per-mass-dry-weight'!BZ88*100/'signal-per-mass-dry-weight'!BZ$172</f>
        <v>0</v>
      </c>
      <c r="CW88" s="66">
        <f>'signal-per-mass-dry-weight'!CA88*100/'signal-per-mass-dry-weight'!CA$172</f>
        <v>0</v>
      </c>
      <c r="CX88" s="66">
        <f t="shared" si="62"/>
        <v>0</v>
      </c>
      <c r="CY88" s="115">
        <f t="shared" si="63"/>
        <v>0</v>
      </c>
      <c r="CZ88" s="66">
        <f>'signal-per-mass-dry-weight'!CB88*100/'signal-per-mass-dry-weight'!CB$172</f>
        <v>0</v>
      </c>
      <c r="DA88" s="66">
        <f>'signal-per-mass-dry-weight'!CC88*100/'signal-per-mass-dry-weight'!CC$172</f>
        <v>0</v>
      </c>
      <c r="DB88" s="66">
        <f>'signal-per-mass-dry-weight'!CD88*100/'signal-per-mass-dry-weight'!CD$172</f>
        <v>0</v>
      </c>
      <c r="DC88" s="66">
        <f>'signal-per-mass-dry-weight'!CE88*100/'signal-per-mass-dry-weight'!CE$172</f>
        <v>0</v>
      </c>
      <c r="DD88" s="66">
        <f>'signal-per-mass-dry-weight'!CF88*100/'signal-per-mass-dry-weight'!CF$172</f>
        <v>0</v>
      </c>
      <c r="DE88" s="66">
        <f t="shared" si="64"/>
        <v>0</v>
      </c>
      <c r="DF88" s="115">
        <f t="shared" si="65"/>
        <v>0</v>
      </c>
      <c r="DG88" s="66">
        <f>'signal-per-mass-dry-weight'!CG88*100/'signal-per-mass-dry-weight'!CG$172</f>
        <v>0</v>
      </c>
      <c r="DH88" s="66">
        <f>'signal-per-mass-dry-weight'!CH88*100/'signal-per-mass-dry-weight'!CH$172</f>
        <v>0</v>
      </c>
      <c r="DI88" s="66">
        <f>'signal-per-mass-dry-weight'!CI88*100/'signal-per-mass-dry-weight'!CI$172</f>
        <v>0</v>
      </c>
      <c r="DJ88" s="66">
        <f>'signal-per-mass-dry-weight'!CJ88*100/'signal-per-mass-dry-weight'!CJ$172</f>
        <v>0</v>
      </c>
      <c r="DK88" s="66">
        <f>'signal-per-mass-dry-weight'!CK88*100/'signal-per-mass-dry-weight'!CK$172</f>
        <v>0</v>
      </c>
      <c r="DL88" s="66">
        <f t="shared" si="66"/>
        <v>0</v>
      </c>
      <c r="DM88" s="115">
        <f t="shared" si="67"/>
        <v>0</v>
      </c>
      <c r="DN88" s="66">
        <f>'signal-per-mass-dry-weight'!CL88*100/'signal-per-mass-dry-weight'!CL$172</f>
        <v>0</v>
      </c>
      <c r="DO88" s="66">
        <f>'signal-per-mass-dry-weight'!CM88*100/'signal-per-mass-dry-weight'!CM$172</f>
        <v>0</v>
      </c>
      <c r="DP88" s="66">
        <f>'signal-per-mass-dry-weight'!CN88*100/'signal-per-mass-dry-weight'!CN$172</f>
        <v>0</v>
      </c>
      <c r="DQ88" s="66">
        <f>'signal-per-mass-dry-weight'!CO88*100/'signal-per-mass-dry-weight'!CO$172</f>
        <v>0.0052681914570173</v>
      </c>
      <c r="DR88" s="66">
        <f>'signal-per-mass-dry-weight'!CP88*100/'signal-per-mass-dry-weight'!CP$172</f>
        <v>0.00589673506177514</v>
      </c>
      <c r="DS88" s="66">
        <f t="shared" si="68"/>
        <v>0.00223298530375849</v>
      </c>
      <c r="DT88" s="115">
        <f t="shared" si="69"/>
        <v>0.0030657058234015</v>
      </c>
      <c r="DU88" s="66">
        <f>'signal-per-mass-dry-weight'!CQ88*100/'signal-per-mass-dry-weight'!CQ$172</f>
        <v>0</v>
      </c>
      <c r="DV88" s="66">
        <f>'signal-per-mass-dry-weight'!CR88*100/'signal-per-mass-dry-weight'!CR$172</f>
        <v>0.00641941756710752</v>
      </c>
      <c r="DW88" s="66">
        <f>'signal-per-mass-dry-weight'!CS88*100/'signal-per-mass-dry-weight'!CS$172</f>
        <v>0</v>
      </c>
      <c r="DX88" s="66">
        <f>'signal-per-mass-dry-weight'!CT88*100/'signal-per-mass-dry-weight'!CT$172</f>
        <v>0</v>
      </c>
      <c r="DY88" s="66">
        <f>'signal-per-mass-dry-weight'!CU88*100/'signal-per-mass-dry-weight'!CU$172</f>
        <v>0</v>
      </c>
      <c r="DZ88" s="66">
        <f t="shared" si="70"/>
        <v>0.0012838835134215</v>
      </c>
      <c r="EA88" s="115">
        <f t="shared" si="71"/>
        <v>0.00287085081120175</v>
      </c>
      <c r="EB88" s="66">
        <f>'signal-per-mass-dry-weight'!CV88*100/'signal-per-mass-dry-weight'!CV$172</f>
        <v>0</v>
      </c>
      <c r="EC88" s="66">
        <f>'signal-per-mass-dry-weight'!CW88*100/'signal-per-mass-dry-weight'!CW$172</f>
        <v>0</v>
      </c>
      <c r="ED88" s="66">
        <f>'signal-per-mass-dry-weight'!CX88*100/'signal-per-mass-dry-weight'!CX$172</f>
        <v>0</v>
      </c>
      <c r="EE88" s="66">
        <f>'signal-per-mass-dry-weight'!CY88*100/'signal-per-mass-dry-weight'!CY$172</f>
        <v>0</v>
      </c>
      <c r="EF88" s="66">
        <f>'signal-per-mass-dry-weight'!CZ88*100/'signal-per-mass-dry-weight'!CZ$172</f>
        <v>0</v>
      </c>
      <c r="EG88" s="66">
        <f t="shared" si="72"/>
        <v>0</v>
      </c>
      <c r="EH88" s="115">
        <f t="shared" si="73"/>
        <v>0</v>
      </c>
    </row>
    <row r="89" spans="1:138">
      <c r="A89">
        <f>'imported data from Web Calc'!A94</f>
        <v>838.6</v>
      </c>
      <c r="B89" t="str">
        <f>'imported data from Web Calc'!B94</f>
        <v>C48H88O8PN</v>
      </c>
      <c r="C89" s="61" t="str">
        <f>'imported data from Web Calc'!C94</f>
        <v>PC(40:4)</v>
      </c>
      <c r="D89" s="96"/>
      <c r="E89" s="96"/>
      <c r="F89" s="96"/>
      <c r="G89" s="66">
        <f>'signal-per-mass-dry-weight'!G89*100/'signal-per-mass-dry-weight'!G$172</f>
        <v>0.00432118394277598</v>
      </c>
      <c r="H89" s="66">
        <f>'signal-per-mass-dry-weight'!H89*100/'signal-per-mass-dry-weight'!H$172</f>
        <v>0</v>
      </c>
      <c r="I89" s="66">
        <f>'signal-per-mass-dry-weight'!I89*100/'signal-per-mass-dry-weight'!I$172</f>
        <v>0.00230876445206825</v>
      </c>
      <c r="J89" s="66">
        <f>'signal-per-mass-dry-weight'!J89*100/'signal-per-mass-dry-weight'!J$172</f>
        <v>0</v>
      </c>
      <c r="K89" s="66">
        <f>'signal-per-mass-dry-weight'!K89*100/'signal-per-mass-dry-weight'!K$172</f>
        <v>0</v>
      </c>
      <c r="L89" s="66">
        <f>'signal-per-mass-dry-weight'!L89*100/'signal-per-mass-dry-weight'!L$172</f>
        <v>0</v>
      </c>
      <c r="M89" s="66">
        <f>'signal-per-mass-dry-weight'!M89*100/'signal-per-mass-dry-weight'!M$172</f>
        <v>0</v>
      </c>
      <c r="N89" s="66">
        <f>'signal-per-mass-dry-weight'!N89*100/'signal-per-mass-dry-weight'!N$172</f>
        <v>0</v>
      </c>
      <c r="O89" s="66">
        <f>'signal-per-mass-dry-weight'!O89*100/'signal-per-mass-dry-weight'!O$172</f>
        <v>0</v>
      </c>
      <c r="P89" s="66">
        <f>'signal-per-mass-dry-weight'!P89*100/'signal-per-mass-dry-weight'!P$172</f>
        <v>0</v>
      </c>
      <c r="Q89" s="66">
        <f t="shared" si="37"/>
        <v>0.000662994839484422</v>
      </c>
      <c r="R89" s="115">
        <f t="shared" si="38"/>
        <v>0.00147600822003919</v>
      </c>
      <c r="S89" s="66">
        <f t="shared" si="39"/>
        <v>2.22627407052972</v>
      </c>
      <c r="T89" s="66">
        <f>'signal-per-mass-dry-weight'!T89*100/'signal-per-mass-dry-weight'!T$172</f>
        <v>0.00302564305013985</v>
      </c>
      <c r="U89" s="66">
        <f>'signal-per-mass-dry-weight'!U89*100/'signal-per-mass-dry-weight'!U$172</f>
        <v>0.00255927408931742</v>
      </c>
      <c r="V89" s="66">
        <f>'signal-per-mass-dry-weight'!V89*100/'signal-per-mass-dry-weight'!V$172</f>
        <v>0.00235436465211428</v>
      </c>
      <c r="W89" s="66">
        <f>'signal-per-mass-dry-weight'!W89*100/'signal-per-mass-dry-weight'!W$172</f>
        <v>0.00192074632418914</v>
      </c>
      <c r="X89" s="66">
        <f>'signal-per-mass-dry-weight'!X89*100/'signal-per-mass-dry-weight'!X$172</f>
        <v>0.0038954828938604</v>
      </c>
      <c r="Y89" s="66">
        <f t="shared" si="40"/>
        <v>0.00275110220192421</v>
      </c>
      <c r="Z89" s="115">
        <f t="shared" si="41"/>
        <v>0.00075310514493661</v>
      </c>
      <c r="AA89" s="66">
        <f>'signal-per-mass-dry-weight'!Y89*100/'signal-per-mass-dry-weight'!Y$172</f>
        <v>0</v>
      </c>
      <c r="AB89" s="66">
        <f>'signal-per-mass-dry-weight'!Z89*100/'signal-per-mass-dry-weight'!Z$172</f>
        <v>0.000908863022474837</v>
      </c>
      <c r="AC89" s="66">
        <f>'signal-per-mass-dry-weight'!AA89*100/'signal-per-mass-dry-weight'!AA$172</f>
        <v>0</v>
      </c>
      <c r="AD89" s="66">
        <f>'signal-per-mass-dry-weight'!AB89*100/'signal-per-mass-dry-weight'!AB$172</f>
        <v>0</v>
      </c>
      <c r="AE89" s="66">
        <f>'signal-per-mass-dry-weight'!AC89*100/'signal-per-mass-dry-weight'!AC$172</f>
        <v>0.00218094469932602</v>
      </c>
      <c r="AF89" s="66">
        <f t="shared" si="42"/>
        <v>0.00061796154436017</v>
      </c>
      <c r="AG89" s="115">
        <f t="shared" si="43"/>
        <v>0.000958275720187085</v>
      </c>
      <c r="AH89" s="66">
        <f>'signal-per-mass-dry-weight'!AD89*100/'signal-per-mass-dry-weight'!AD$172</f>
        <v>0</v>
      </c>
      <c r="AI89" s="66">
        <f>'signal-per-mass-dry-weight'!AE89*100/'signal-per-mass-dry-weight'!AE$172</f>
        <v>0</v>
      </c>
      <c r="AJ89" s="66">
        <f>'signal-per-mass-dry-weight'!AF89*100/'signal-per-mass-dry-weight'!AF$172</f>
        <v>0</v>
      </c>
      <c r="AK89" s="66">
        <f>'signal-per-mass-dry-weight'!AG89*100/'signal-per-mass-dry-weight'!AG$172</f>
        <v>0.00557352402025683</v>
      </c>
      <c r="AL89" s="66">
        <f>'signal-per-mass-dry-weight'!AH89*100/'signal-per-mass-dry-weight'!AH$172</f>
        <v>0.00424889176047703</v>
      </c>
      <c r="AM89" s="66">
        <f t="shared" si="44"/>
        <v>0.00196448315614677</v>
      </c>
      <c r="AN89" s="115">
        <f t="shared" si="45"/>
        <v>0.002730443226049</v>
      </c>
      <c r="AO89" s="66">
        <f>'signal-per-mass-dry-weight'!AI89*100/'signal-per-mass-dry-weight'!AI$172</f>
        <v>0</v>
      </c>
      <c r="AP89" s="66">
        <f>'signal-per-mass-dry-weight'!AJ89*100/'signal-per-mass-dry-weight'!AJ$172</f>
        <v>0</v>
      </c>
      <c r="AQ89" s="66">
        <f>'signal-per-mass-dry-weight'!AK89*100/'signal-per-mass-dry-weight'!AK$172</f>
        <v>0.00207098295264465</v>
      </c>
      <c r="AR89" s="66">
        <f>'signal-per-mass-dry-weight'!AL89*100/'signal-per-mass-dry-weight'!AL$172</f>
        <v>0</v>
      </c>
      <c r="AS89" s="66">
        <f>'signal-per-mass-dry-weight'!AM89*100/'signal-per-mass-dry-weight'!AM$172</f>
        <v>0.00105896529664416</v>
      </c>
      <c r="AT89" s="66">
        <f t="shared" si="46"/>
        <v>0.000625989649857763</v>
      </c>
      <c r="AU89" s="115">
        <f t="shared" si="47"/>
        <v>0.000928851802091727</v>
      </c>
      <c r="AV89" s="66">
        <f>'signal-per-mass-dry-weight'!AN89*100/'signal-per-mass-dry-weight'!AN$172</f>
        <v>0.00750586544312268</v>
      </c>
      <c r="AW89" s="66">
        <f>'signal-per-mass-dry-weight'!AO89*100/'signal-per-mass-dry-weight'!AO$172</f>
        <v>0</v>
      </c>
      <c r="AX89" s="66">
        <f>'signal-per-mass-dry-weight'!AP89*100/'signal-per-mass-dry-weight'!AP$172</f>
        <v>0</v>
      </c>
      <c r="AY89" s="66">
        <f>'signal-per-mass-dry-weight'!AQ89*100/'signal-per-mass-dry-weight'!AQ$172</f>
        <v>0.00216016388186774</v>
      </c>
      <c r="AZ89" s="66">
        <f>'signal-per-mass-dry-weight'!AR89*100/'signal-per-mass-dry-weight'!AR$172</f>
        <v>0</v>
      </c>
      <c r="BA89" s="66">
        <f t="shared" si="48"/>
        <v>0.00193320586499809</v>
      </c>
      <c r="BB89" s="115">
        <f t="shared" si="49"/>
        <v>0.00325261046947195</v>
      </c>
      <c r="BC89" s="66">
        <f>'signal-per-mass-dry-weight'!AS89*100/'signal-per-mass-dry-weight'!AS$172</f>
        <v>0.00177708473216395</v>
      </c>
      <c r="BD89" s="66">
        <f>'signal-per-mass-dry-weight'!AT89*100/'signal-per-mass-dry-weight'!AT$172</f>
        <v>0.0028966250084289</v>
      </c>
      <c r="BE89" s="66">
        <f>'signal-per-mass-dry-weight'!AU89*100/'signal-per-mass-dry-weight'!AU$172</f>
        <v>0.00185096826521717</v>
      </c>
      <c r="BF89" s="66">
        <f>'signal-per-mass-dry-weight'!AV89*100/'signal-per-mass-dry-weight'!AV$172</f>
        <v>0</v>
      </c>
      <c r="BG89" s="66">
        <f>'signal-per-mass-dry-weight'!AW89*100/'signal-per-mass-dry-weight'!AW$172</f>
        <v>0.0036473863656645</v>
      </c>
      <c r="BH89" s="66">
        <f t="shared" si="50"/>
        <v>0.0020344128742949</v>
      </c>
      <c r="BI89" s="115">
        <f t="shared" si="51"/>
        <v>0.00137693488304077</v>
      </c>
      <c r="BJ89" s="66">
        <f>'signal-per-mass-dry-weight'!AX89*100/'signal-per-mass-dry-weight'!AX$172</f>
        <v>0</v>
      </c>
      <c r="BK89" s="66">
        <f>'signal-per-mass-dry-weight'!AY89*100/'signal-per-mass-dry-weight'!AY$172</f>
        <v>0.0078872633405888</v>
      </c>
      <c r="BL89" s="66">
        <f>'signal-per-mass-dry-weight'!AZ89*100/'signal-per-mass-dry-weight'!AZ$172</f>
        <v>0.00284302210452395</v>
      </c>
      <c r="BM89" s="66">
        <f>'signal-per-mass-dry-weight'!BA89*100/'signal-per-mass-dry-weight'!BA$172</f>
        <v>0.00349274107655159</v>
      </c>
      <c r="BN89" s="66">
        <f>'signal-per-mass-dry-weight'!BB89*100/'signal-per-mass-dry-weight'!BB$172</f>
        <v>0</v>
      </c>
      <c r="BO89" s="66">
        <f t="shared" si="52"/>
        <v>0.00284460530433287</v>
      </c>
      <c r="BP89" s="115">
        <f t="shared" si="53"/>
        <v>0.00324160613088809</v>
      </c>
      <c r="BQ89" s="66">
        <f>'signal-per-mass-dry-weight'!BC89*100/'signal-per-mass-dry-weight'!BC$172</f>
        <v>0.00118382112870842</v>
      </c>
      <c r="BR89" s="66">
        <f>'signal-per-mass-dry-weight'!BD89*100/'signal-per-mass-dry-weight'!BD$172</f>
        <v>0.00138907157385992</v>
      </c>
      <c r="BS89" s="66">
        <f>'signal-per-mass-dry-weight'!BE89*100/'signal-per-mass-dry-weight'!BE$172</f>
        <v>0.00159533562244557</v>
      </c>
      <c r="BT89" s="66">
        <f>'signal-per-mass-dry-weight'!BF89*100/'signal-per-mass-dry-weight'!BF$172</f>
        <v>0</v>
      </c>
      <c r="BU89" s="66">
        <f>'signal-per-mass-dry-weight'!BG89*100/'signal-per-mass-dry-weight'!BG$172</f>
        <v>0</v>
      </c>
      <c r="BV89" s="66">
        <f t="shared" si="54"/>
        <v>0.000833645665002782</v>
      </c>
      <c r="BW89" s="115">
        <f t="shared" si="55"/>
        <v>0.000774793936546404</v>
      </c>
      <c r="BX89" s="66">
        <f>'signal-per-mass-dry-weight'!BH89*100/'signal-per-mass-dry-weight'!BH$172</f>
        <v>0</v>
      </c>
      <c r="BY89" s="66">
        <f>'signal-per-mass-dry-weight'!BI89*100/'signal-per-mass-dry-weight'!BI$172</f>
        <v>0</v>
      </c>
      <c r="BZ89" s="66">
        <f>'signal-per-mass-dry-weight'!BJ89*100/'signal-per-mass-dry-weight'!BJ$172</f>
        <v>0</v>
      </c>
      <c r="CA89" s="66">
        <f>'signal-per-mass-dry-weight'!BK89*100/'signal-per-mass-dry-weight'!BK$172</f>
        <v>0.00732282896568411</v>
      </c>
      <c r="CB89" s="66">
        <f>'signal-per-mass-dry-weight'!BL89*100/'signal-per-mass-dry-weight'!BL$172</f>
        <v>0.00315578366649228</v>
      </c>
      <c r="CC89" s="66">
        <f t="shared" si="56"/>
        <v>0.00209572252643528</v>
      </c>
      <c r="CD89" s="115">
        <f t="shared" si="57"/>
        <v>0.00322577626592888</v>
      </c>
      <c r="CE89" s="121">
        <f>'signal-per-mass-dry-weight'!BM89*100/'signal-per-mass-dry-weight'!BM$172</f>
        <v>0</v>
      </c>
      <c r="CF89" s="66">
        <f>'signal-per-mass-dry-weight'!BN89*100/'signal-per-mass-dry-weight'!BN$172</f>
        <v>0</v>
      </c>
      <c r="CG89" s="66">
        <f>'signal-per-mass-dry-weight'!BO89*100/'signal-per-mass-dry-weight'!BO$172</f>
        <v>0</v>
      </c>
      <c r="CH89" s="66">
        <f>'signal-per-mass-dry-weight'!BP89*100/'signal-per-mass-dry-weight'!BP$172</f>
        <v>0</v>
      </c>
      <c r="CI89" s="66">
        <f>'signal-per-mass-dry-weight'!BQ89*100/'signal-per-mass-dry-weight'!BQ$172</f>
        <v>0</v>
      </c>
      <c r="CJ89" s="66">
        <f t="shared" si="58"/>
        <v>0</v>
      </c>
      <c r="CK89" s="115">
        <f t="shared" si="59"/>
        <v>0</v>
      </c>
      <c r="CL89" s="66">
        <f>'signal-per-mass-dry-weight'!BR89*100/'signal-per-mass-dry-weight'!BR$172</f>
        <v>0</v>
      </c>
      <c r="CM89" s="66">
        <f>'signal-per-mass-dry-weight'!BS89*100/'signal-per-mass-dry-weight'!BS$172</f>
        <v>0</v>
      </c>
      <c r="CN89" s="66">
        <f>'signal-per-mass-dry-weight'!BT89*100/'signal-per-mass-dry-weight'!BT$172</f>
        <v>0</v>
      </c>
      <c r="CO89" s="66">
        <f>'signal-per-mass-dry-weight'!BU89*100/'signal-per-mass-dry-weight'!BU$172</f>
        <v>0</v>
      </c>
      <c r="CP89" s="66">
        <f>'signal-per-mass-dry-weight'!BV89*100/'signal-per-mass-dry-weight'!BV$172</f>
        <v>0</v>
      </c>
      <c r="CQ89" s="66">
        <f t="shared" si="60"/>
        <v>0</v>
      </c>
      <c r="CR89" s="115">
        <f t="shared" si="61"/>
        <v>0</v>
      </c>
      <c r="CS89" s="66">
        <f>'signal-per-mass-dry-weight'!BW89*100/'signal-per-mass-dry-weight'!BW$172</f>
        <v>0</v>
      </c>
      <c r="CT89" s="66">
        <f>'signal-per-mass-dry-weight'!BX89*100/'signal-per-mass-dry-weight'!BX$172</f>
        <v>0</v>
      </c>
      <c r="CU89" s="66">
        <f>'signal-per-mass-dry-weight'!BY89*100/'signal-per-mass-dry-weight'!BY$172</f>
        <v>0</v>
      </c>
      <c r="CV89" s="66">
        <f>'signal-per-mass-dry-weight'!BZ89*100/'signal-per-mass-dry-weight'!BZ$172</f>
        <v>0</v>
      </c>
      <c r="CW89" s="66">
        <f>'signal-per-mass-dry-weight'!CA89*100/'signal-per-mass-dry-weight'!CA$172</f>
        <v>0</v>
      </c>
      <c r="CX89" s="66">
        <f t="shared" si="62"/>
        <v>0</v>
      </c>
      <c r="CY89" s="115">
        <f t="shared" si="63"/>
        <v>0</v>
      </c>
      <c r="CZ89" s="66">
        <f>'signal-per-mass-dry-weight'!CB89*100/'signal-per-mass-dry-weight'!CB$172</f>
        <v>0</v>
      </c>
      <c r="DA89" s="66">
        <f>'signal-per-mass-dry-weight'!CC89*100/'signal-per-mass-dry-weight'!CC$172</f>
        <v>0</v>
      </c>
      <c r="DB89" s="66">
        <f>'signal-per-mass-dry-weight'!CD89*100/'signal-per-mass-dry-weight'!CD$172</f>
        <v>0</v>
      </c>
      <c r="DC89" s="66">
        <f>'signal-per-mass-dry-weight'!CE89*100/'signal-per-mass-dry-weight'!CE$172</f>
        <v>0</v>
      </c>
      <c r="DD89" s="66">
        <f>'signal-per-mass-dry-weight'!CF89*100/'signal-per-mass-dry-weight'!CF$172</f>
        <v>0</v>
      </c>
      <c r="DE89" s="66">
        <f t="shared" si="64"/>
        <v>0</v>
      </c>
      <c r="DF89" s="115">
        <f t="shared" si="65"/>
        <v>0</v>
      </c>
      <c r="DG89" s="66">
        <f>'signal-per-mass-dry-weight'!CG89*100/'signal-per-mass-dry-weight'!CG$172</f>
        <v>0</v>
      </c>
      <c r="DH89" s="66">
        <f>'signal-per-mass-dry-weight'!CH89*100/'signal-per-mass-dry-weight'!CH$172</f>
        <v>0</v>
      </c>
      <c r="DI89" s="66">
        <f>'signal-per-mass-dry-weight'!CI89*100/'signal-per-mass-dry-weight'!CI$172</f>
        <v>0</v>
      </c>
      <c r="DJ89" s="66">
        <f>'signal-per-mass-dry-weight'!CJ89*100/'signal-per-mass-dry-weight'!CJ$172</f>
        <v>0</v>
      </c>
      <c r="DK89" s="66">
        <f>'signal-per-mass-dry-weight'!CK89*100/'signal-per-mass-dry-weight'!CK$172</f>
        <v>0</v>
      </c>
      <c r="DL89" s="66">
        <f t="shared" si="66"/>
        <v>0</v>
      </c>
      <c r="DM89" s="115">
        <f t="shared" si="67"/>
        <v>0</v>
      </c>
      <c r="DN89" s="66">
        <f>'signal-per-mass-dry-weight'!CL89*100/'signal-per-mass-dry-weight'!CL$172</f>
        <v>0</v>
      </c>
      <c r="DO89" s="66">
        <f>'signal-per-mass-dry-weight'!CM89*100/'signal-per-mass-dry-weight'!CM$172</f>
        <v>0</v>
      </c>
      <c r="DP89" s="66">
        <f>'signal-per-mass-dry-weight'!CN89*100/'signal-per-mass-dry-weight'!CN$172</f>
        <v>0</v>
      </c>
      <c r="DQ89" s="66">
        <f>'signal-per-mass-dry-weight'!CO89*100/'signal-per-mass-dry-weight'!CO$172</f>
        <v>0</v>
      </c>
      <c r="DR89" s="66">
        <f>'signal-per-mass-dry-weight'!CP89*100/'signal-per-mass-dry-weight'!CP$172</f>
        <v>0</v>
      </c>
      <c r="DS89" s="66">
        <f t="shared" si="68"/>
        <v>0</v>
      </c>
      <c r="DT89" s="115">
        <f t="shared" si="69"/>
        <v>0</v>
      </c>
      <c r="DU89" s="66">
        <f>'signal-per-mass-dry-weight'!CQ89*100/'signal-per-mass-dry-weight'!CQ$172</f>
        <v>0</v>
      </c>
      <c r="DV89" s="66">
        <f>'signal-per-mass-dry-weight'!CR89*100/'signal-per-mass-dry-weight'!CR$172</f>
        <v>0.00641941756710752</v>
      </c>
      <c r="DW89" s="66">
        <f>'signal-per-mass-dry-weight'!CS89*100/'signal-per-mass-dry-weight'!CS$172</f>
        <v>0</v>
      </c>
      <c r="DX89" s="66">
        <f>'signal-per-mass-dry-weight'!CT89*100/'signal-per-mass-dry-weight'!CT$172</f>
        <v>0</v>
      </c>
      <c r="DY89" s="66">
        <f>'signal-per-mass-dry-weight'!CU89*100/'signal-per-mass-dry-weight'!CU$172</f>
        <v>0</v>
      </c>
      <c r="DZ89" s="66">
        <f t="shared" si="70"/>
        <v>0.0012838835134215</v>
      </c>
      <c r="EA89" s="115">
        <f t="shared" si="71"/>
        <v>0.00287085081120175</v>
      </c>
      <c r="EB89" s="66">
        <f>'signal-per-mass-dry-weight'!CV89*100/'signal-per-mass-dry-weight'!CV$172</f>
        <v>0</v>
      </c>
      <c r="EC89" s="66">
        <f>'signal-per-mass-dry-weight'!CW89*100/'signal-per-mass-dry-weight'!CW$172</f>
        <v>0</v>
      </c>
      <c r="ED89" s="66">
        <f>'signal-per-mass-dry-weight'!CX89*100/'signal-per-mass-dry-weight'!CX$172</f>
        <v>0</v>
      </c>
      <c r="EE89" s="66">
        <f>'signal-per-mass-dry-weight'!CY89*100/'signal-per-mass-dry-weight'!CY$172</f>
        <v>0</v>
      </c>
      <c r="EF89" s="66">
        <f>'signal-per-mass-dry-weight'!CZ89*100/'signal-per-mass-dry-weight'!CZ$172</f>
        <v>0</v>
      </c>
      <c r="EG89" s="66">
        <f t="shared" si="72"/>
        <v>0</v>
      </c>
      <c r="EH89" s="115">
        <f t="shared" si="73"/>
        <v>0</v>
      </c>
    </row>
    <row r="90" spans="1:138">
      <c r="A90">
        <f>'imported data from Web Calc'!A95</f>
        <v>840.6</v>
      </c>
      <c r="B90" t="str">
        <f>'imported data from Web Calc'!B95</f>
        <v>C48H90O8PN</v>
      </c>
      <c r="C90" s="61" t="str">
        <f>'imported data from Web Calc'!C95</f>
        <v>PC(40:3)</v>
      </c>
      <c r="D90" s="96"/>
      <c r="E90" s="96"/>
      <c r="F90" s="96"/>
      <c r="G90" s="66">
        <f>'signal-per-mass-dry-weight'!G90*100/'signal-per-mass-dry-weight'!G$172</f>
        <v>0.00432118394277598</v>
      </c>
      <c r="H90" s="66">
        <f>'signal-per-mass-dry-weight'!H90*100/'signal-per-mass-dry-weight'!H$172</f>
        <v>0.00462948854119376</v>
      </c>
      <c r="I90" s="66">
        <f>'signal-per-mass-dry-weight'!I90*100/'signal-per-mass-dry-weight'!I$172</f>
        <v>0.00692629335620474</v>
      </c>
      <c r="J90" s="66">
        <f>'signal-per-mass-dry-weight'!J90*100/'signal-per-mass-dry-weight'!J$172</f>
        <v>0.00468898141704208</v>
      </c>
      <c r="K90" s="66">
        <f>'signal-per-mass-dry-weight'!K90*100/'signal-per-mass-dry-weight'!K$172</f>
        <v>0.00923178367196332</v>
      </c>
      <c r="L90" s="66">
        <f>'signal-per-mass-dry-weight'!L90*100/'signal-per-mass-dry-weight'!L$172</f>
        <v>0.0253518792714447</v>
      </c>
      <c r="M90" s="66">
        <f>'signal-per-mass-dry-weight'!M90*100/'signal-per-mass-dry-weight'!M$172</f>
        <v>0.00463344753833321</v>
      </c>
      <c r="N90" s="66">
        <f>'signal-per-mass-dry-weight'!N90*100/'signal-per-mass-dry-weight'!N$172</f>
        <v>0.00472165906953456</v>
      </c>
      <c r="O90" s="66">
        <f>'signal-per-mass-dry-weight'!O90*100/'signal-per-mass-dry-weight'!O$172</f>
        <v>0.00471404943182456</v>
      </c>
      <c r="P90" s="66">
        <f>'signal-per-mass-dry-weight'!P90*100/'signal-per-mass-dry-weight'!P$172</f>
        <v>0.0142358747307182</v>
      </c>
      <c r="Q90" s="66">
        <f t="shared" si="37"/>
        <v>0.00834546409710352</v>
      </c>
      <c r="R90" s="115">
        <f t="shared" si="38"/>
        <v>0.0067510170053532</v>
      </c>
      <c r="S90" s="66">
        <f t="shared" si="39"/>
        <v>0.808944466934593</v>
      </c>
      <c r="T90" s="66">
        <f>'signal-per-mass-dry-weight'!T90*100/'signal-per-mass-dry-weight'!T$172</f>
        <v>0.0078666719303636</v>
      </c>
      <c r="U90" s="66">
        <f>'signal-per-mass-dry-weight'!U90*100/'signal-per-mass-dry-weight'!U$172</f>
        <v>0.0243131038485155</v>
      </c>
      <c r="V90" s="66">
        <f>'signal-per-mass-dry-weight'!V90*100/'signal-per-mass-dry-weight'!V$172</f>
        <v>0.0200120995429713</v>
      </c>
      <c r="W90" s="66">
        <f>'signal-per-mass-dry-weight'!W90*100/'signal-per-mass-dry-weight'!W$172</f>
        <v>0.0211282095660805</v>
      </c>
      <c r="X90" s="66">
        <f>'signal-per-mass-dry-weight'!X90*100/'signal-per-mass-dry-weight'!X$172</f>
        <v>0.0228163998068966</v>
      </c>
      <c r="Y90" s="66">
        <f t="shared" si="40"/>
        <v>0.0192272969389655</v>
      </c>
      <c r="Z90" s="115">
        <f t="shared" si="41"/>
        <v>0.00655820623049984</v>
      </c>
      <c r="AA90" s="66">
        <f>'signal-per-mass-dry-weight'!Y90*100/'signal-per-mass-dry-weight'!Y$172</f>
        <v>0.00911211453517849</v>
      </c>
      <c r="AB90" s="66">
        <f>'signal-per-mass-dry-weight'!Z90*100/'signal-per-mass-dry-weight'!Z$172</f>
        <v>0.00908863022474837</v>
      </c>
      <c r="AC90" s="66">
        <f>'signal-per-mass-dry-weight'!AA90*100/'signal-per-mass-dry-weight'!AA$172</f>
        <v>0.0113300397701668</v>
      </c>
      <c r="AD90" s="66">
        <f>'signal-per-mass-dry-weight'!AB90*100/'signal-per-mass-dry-weight'!AB$172</f>
        <v>0.0142864639225397</v>
      </c>
      <c r="AE90" s="66">
        <f>'signal-per-mass-dry-weight'!AC90*100/'signal-per-mass-dry-weight'!AC$172</f>
        <v>0.0250808640422492</v>
      </c>
      <c r="AF90" s="66">
        <f t="shared" si="42"/>
        <v>0.0137796224989765</v>
      </c>
      <c r="AG90" s="115">
        <f t="shared" si="43"/>
        <v>0.00666645414186396</v>
      </c>
      <c r="AH90" s="66">
        <f>'signal-per-mass-dry-weight'!AD90*100/'signal-per-mass-dry-weight'!AD$172</f>
        <v>0</v>
      </c>
      <c r="AI90" s="66">
        <f>'signal-per-mass-dry-weight'!AE90*100/'signal-per-mass-dry-weight'!AE$172</f>
        <v>0</v>
      </c>
      <c r="AJ90" s="66">
        <f>'signal-per-mass-dry-weight'!AF90*100/'signal-per-mass-dry-weight'!AF$172</f>
        <v>0.00627340740825505</v>
      </c>
      <c r="AK90" s="66">
        <f>'signal-per-mass-dry-weight'!AG90*100/'signal-per-mass-dry-weight'!AG$172</f>
        <v>0.00278676201012841</v>
      </c>
      <c r="AL90" s="66">
        <f>'signal-per-mass-dry-weight'!AH90*100/'signal-per-mass-dry-weight'!AH$172</f>
        <v>0.0233689046826237</v>
      </c>
      <c r="AM90" s="66">
        <f t="shared" si="44"/>
        <v>0.00648581482020142</v>
      </c>
      <c r="AN90" s="115">
        <f t="shared" si="45"/>
        <v>0.00978389518120048</v>
      </c>
      <c r="AO90" s="66">
        <f>'signal-per-mass-dry-weight'!AI90*100/'signal-per-mass-dry-weight'!AI$172</f>
        <v>0.0082489563461444</v>
      </c>
      <c r="AP90" s="66">
        <f>'signal-per-mass-dry-weight'!AJ90*100/'signal-per-mass-dry-weight'!AJ$172</f>
        <v>0.00501443267039385</v>
      </c>
      <c r="AQ90" s="66">
        <f>'signal-per-mass-dry-weight'!AK90*100/'signal-per-mass-dry-weight'!AK$172</f>
        <v>0.00621294885793395</v>
      </c>
      <c r="AR90" s="66">
        <f>'signal-per-mass-dry-weight'!AL90*100/'signal-per-mass-dry-weight'!AL$172</f>
        <v>0.0051863993040271</v>
      </c>
      <c r="AS90" s="66">
        <f>'signal-per-mass-dry-weight'!AM90*100/'signal-per-mass-dry-weight'!AM$172</f>
        <v>0.00847172237315331</v>
      </c>
      <c r="AT90" s="66">
        <f t="shared" si="46"/>
        <v>0.00662689191033052</v>
      </c>
      <c r="AU90" s="115">
        <f t="shared" si="47"/>
        <v>0.00164930933047674</v>
      </c>
      <c r="AV90" s="66">
        <f>'signal-per-mass-dry-weight'!AN90*100/'signal-per-mass-dry-weight'!AN$172</f>
        <v>0.0165129039748699</v>
      </c>
      <c r="AW90" s="66">
        <f>'signal-per-mass-dry-weight'!AO90*100/'signal-per-mass-dry-weight'!AO$172</f>
        <v>0.00898906920121672</v>
      </c>
      <c r="AX90" s="66">
        <f>'signal-per-mass-dry-weight'!AP90*100/'signal-per-mass-dry-weight'!AP$172</f>
        <v>0.00561631012892404</v>
      </c>
      <c r="AY90" s="66">
        <f>'signal-per-mass-dry-weight'!AQ90*100/'signal-per-mass-dry-weight'!AQ$172</f>
        <v>0.00108008194093387</v>
      </c>
      <c r="AZ90" s="66">
        <f>'signal-per-mass-dry-weight'!AR90*100/'signal-per-mass-dry-weight'!AR$172</f>
        <v>0.00654099272929928</v>
      </c>
      <c r="BA90" s="66">
        <f t="shared" si="48"/>
        <v>0.00774787159504876</v>
      </c>
      <c r="BB90" s="115">
        <f t="shared" si="49"/>
        <v>0.00567507475432818</v>
      </c>
      <c r="BC90" s="66">
        <f>'signal-per-mass-dry-weight'!AS90*100/'signal-per-mass-dry-weight'!AS$172</f>
        <v>0.0124395931251477</v>
      </c>
      <c r="BD90" s="66">
        <f>'signal-per-mass-dry-weight'!AT90*100/'signal-per-mass-dry-weight'!AT$172</f>
        <v>0.0086898750252867</v>
      </c>
      <c r="BE90" s="66">
        <f>'signal-per-mass-dry-weight'!AU90*100/'signal-per-mass-dry-weight'!AU$172</f>
        <v>0.00185096826521717</v>
      </c>
      <c r="BF90" s="66">
        <f>'signal-per-mass-dry-weight'!AV90*100/'signal-per-mass-dry-weight'!AV$172</f>
        <v>0.00394396288263366</v>
      </c>
      <c r="BG90" s="66">
        <f>'signal-per-mass-dry-weight'!AW90*100/'signal-per-mass-dry-weight'!AW$172</f>
        <v>0.0133737500074365</v>
      </c>
      <c r="BH90" s="66">
        <f t="shared" si="50"/>
        <v>0.00805962986114434</v>
      </c>
      <c r="BI90" s="115">
        <f t="shared" si="51"/>
        <v>0.00508201125492938</v>
      </c>
      <c r="BJ90" s="66">
        <f>'signal-per-mass-dry-weight'!AX90*100/'signal-per-mass-dry-weight'!AX$172</f>
        <v>0.00947582301696536</v>
      </c>
      <c r="BK90" s="66">
        <f>'signal-per-mass-dry-weight'!AY90*100/'signal-per-mass-dry-weight'!AY$172</f>
        <v>0</v>
      </c>
      <c r="BL90" s="66">
        <f>'signal-per-mass-dry-weight'!AZ90*100/'signal-per-mass-dry-weight'!AZ$172</f>
        <v>0.0255871989407156</v>
      </c>
      <c r="BM90" s="66">
        <f>'signal-per-mass-dry-weight'!BA90*100/'signal-per-mass-dry-weight'!BA$172</f>
        <v>0.00349274107655159</v>
      </c>
      <c r="BN90" s="66">
        <f>'signal-per-mass-dry-weight'!BB90*100/'signal-per-mass-dry-weight'!BB$172</f>
        <v>0.0106646554920122</v>
      </c>
      <c r="BO90" s="66">
        <f t="shared" si="52"/>
        <v>0.00984408370524894</v>
      </c>
      <c r="BP90" s="115">
        <f t="shared" si="53"/>
        <v>0.00982217094755538</v>
      </c>
      <c r="BQ90" s="66">
        <f>'signal-per-mass-dry-weight'!BC90*100/'signal-per-mass-dry-weight'!BC$172</f>
        <v>0.00355146338612527</v>
      </c>
      <c r="BR90" s="66">
        <f>'signal-per-mass-dry-weight'!BD90*100/'signal-per-mass-dry-weight'!BD$172</f>
        <v>0.0131961799516692</v>
      </c>
      <c r="BS90" s="66">
        <f>'signal-per-mass-dry-weight'!BE90*100/'signal-per-mass-dry-weight'!BE$172</f>
        <v>0.00717901030100506</v>
      </c>
      <c r="BT90" s="66">
        <f>'signal-per-mass-dry-weight'!BF90*100/'signal-per-mass-dry-weight'!BF$172</f>
        <v>0.0163018116135325</v>
      </c>
      <c r="BU90" s="66">
        <f>'signal-per-mass-dry-weight'!BG90*100/'signal-per-mass-dry-weight'!BG$172</f>
        <v>0.0103985497089399</v>
      </c>
      <c r="BV90" s="66">
        <f t="shared" si="54"/>
        <v>0.0101254029922544</v>
      </c>
      <c r="BW90" s="115">
        <f t="shared" si="55"/>
        <v>0.00498874271626598</v>
      </c>
      <c r="BX90" s="66">
        <f>'signal-per-mass-dry-weight'!BH90*100/'signal-per-mass-dry-weight'!BH$172</f>
        <v>0</v>
      </c>
      <c r="BY90" s="66">
        <f>'signal-per-mass-dry-weight'!BI90*100/'signal-per-mass-dry-weight'!BI$172</f>
        <v>0</v>
      </c>
      <c r="BZ90" s="66">
        <f>'signal-per-mass-dry-weight'!BJ90*100/'signal-per-mass-dry-weight'!BJ$172</f>
        <v>0.00603415647219309</v>
      </c>
      <c r="CA90" s="66">
        <f>'signal-per-mass-dry-weight'!BK90*100/'signal-per-mass-dry-weight'!BK$172</f>
        <v>0</v>
      </c>
      <c r="CB90" s="66">
        <f>'signal-per-mass-dry-weight'!BL90*100/'signal-per-mass-dry-weight'!BL$172</f>
        <v>0.00946735099947685</v>
      </c>
      <c r="CC90" s="66">
        <f t="shared" si="56"/>
        <v>0.00310030149433399</v>
      </c>
      <c r="CD90" s="115">
        <f t="shared" si="57"/>
        <v>0.00441538312322264</v>
      </c>
      <c r="CE90" s="121">
        <f>'signal-per-mass-dry-weight'!BM90*100/'signal-per-mass-dry-weight'!BM$172</f>
        <v>0</v>
      </c>
      <c r="CF90" s="66">
        <f>'signal-per-mass-dry-weight'!BN90*100/'signal-per-mass-dry-weight'!BN$172</f>
        <v>0</v>
      </c>
      <c r="CG90" s="66">
        <f>'signal-per-mass-dry-weight'!BO90*100/'signal-per-mass-dry-weight'!BO$172</f>
        <v>0.0134906623740453</v>
      </c>
      <c r="CH90" s="66">
        <f>'signal-per-mass-dry-weight'!BP90*100/'signal-per-mass-dry-weight'!BP$172</f>
        <v>0</v>
      </c>
      <c r="CI90" s="66">
        <f>'signal-per-mass-dry-weight'!BQ90*100/'signal-per-mass-dry-weight'!BQ$172</f>
        <v>0.00717536119173747</v>
      </c>
      <c r="CJ90" s="66">
        <f t="shared" si="58"/>
        <v>0.00413320471315655</v>
      </c>
      <c r="CK90" s="115">
        <f t="shared" si="59"/>
        <v>0.00608413661742723</v>
      </c>
      <c r="CL90" s="66">
        <f>'signal-per-mass-dry-weight'!BR90*100/'signal-per-mass-dry-weight'!BR$172</f>
        <v>0.0103123540860248</v>
      </c>
      <c r="CM90" s="66">
        <f>'signal-per-mass-dry-weight'!BS90*100/'signal-per-mass-dry-weight'!BS$172</f>
        <v>0.00787527889796897</v>
      </c>
      <c r="CN90" s="66">
        <f>'signal-per-mass-dry-weight'!BT90*100/'signal-per-mass-dry-weight'!BT$172</f>
        <v>0</v>
      </c>
      <c r="CO90" s="66">
        <f>'signal-per-mass-dry-weight'!BU90*100/'signal-per-mass-dry-weight'!BU$172</f>
        <v>0</v>
      </c>
      <c r="CP90" s="66">
        <f>'signal-per-mass-dry-weight'!BV90*100/'signal-per-mass-dry-weight'!BV$172</f>
        <v>0</v>
      </c>
      <c r="CQ90" s="66">
        <f t="shared" si="60"/>
        <v>0.00363752659679876</v>
      </c>
      <c r="CR90" s="115">
        <f t="shared" si="61"/>
        <v>0.00505486562146454</v>
      </c>
      <c r="CS90" s="66">
        <f>'signal-per-mass-dry-weight'!BW90*100/'signal-per-mass-dry-weight'!BW$172</f>
        <v>0</v>
      </c>
      <c r="CT90" s="66">
        <f>'signal-per-mass-dry-weight'!BX90*100/'signal-per-mass-dry-weight'!BX$172</f>
        <v>0</v>
      </c>
      <c r="CU90" s="66">
        <f>'signal-per-mass-dry-weight'!BY90*100/'signal-per-mass-dry-weight'!BY$172</f>
        <v>0</v>
      </c>
      <c r="CV90" s="66">
        <f>'signal-per-mass-dry-weight'!BZ90*100/'signal-per-mass-dry-weight'!BZ$172</f>
        <v>0.00880422471747776</v>
      </c>
      <c r="CW90" s="66">
        <f>'signal-per-mass-dry-weight'!CA90*100/'signal-per-mass-dry-weight'!CA$172</f>
        <v>0</v>
      </c>
      <c r="CX90" s="66">
        <f t="shared" si="62"/>
        <v>0.00176084494349555</v>
      </c>
      <c r="CY90" s="115">
        <f t="shared" si="63"/>
        <v>0.00393736899149283</v>
      </c>
      <c r="CZ90" s="66">
        <f>'signal-per-mass-dry-weight'!CB90*100/'signal-per-mass-dry-weight'!CB$172</f>
        <v>0.00312704723795328</v>
      </c>
      <c r="DA90" s="66">
        <f>'signal-per-mass-dry-weight'!CC90*100/'signal-per-mass-dry-weight'!CC$172</f>
        <v>0</v>
      </c>
      <c r="DB90" s="66">
        <f>'signal-per-mass-dry-weight'!CD90*100/'signal-per-mass-dry-weight'!CD$172</f>
        <v>0.00387134936641538</v>
      </c>
      <c r="DC90" s="66">
        <f>'signal-per-mass-dry-weight'!CE90*100/'signal-per-mass-dry-weight'!CE$172</f>
        <v>0</v>
      </c>
      <c r="DD90" s="66">
        <f>'signal-per-mass-dry-weight'!CF90*100/'signal-per-mass-dry-weight'!CF$172</f>
        <v>0</v>
      </c>
      <c r="DE90" s="66">
        <f t="shared" si="64"/>
        <v>0.00139967932087373</v>
      </c>
      <c r="DF90" s="115">
        <f t="shared" si="65"/>
        <v>0.00193457096915752</v>
      </c>
      <c r="DG90" s="66">
        <f>'signal-per-mass-dry-weight'!CG90*100/'signal-per-mass-dry-weight'!CG$172</f>
        <v>0.00617779570816118</v>
      </c>
      <c r="DH90" s="66">
        <f>'signal-per-mass-dry-weight'!CH90*100/'signal-per-mass-dry-weight'!CH$172</f>
        <v>0</v>
      </c>
      <c r="DI90" s="66">
        <f>'signal-per-mass-dry-weight'!CI90*100/'signal-per-mass-dry-weight'!CI$172</f>
        <v>0.00718922035036709</v>
      </c>
      <c r="DJ90" s="66">
        <f>'signal-per-mass-dry-weight'!CJ90*100/'signal-per-mass-dry-weight'!CJ$172</f>
        <v>0</v>
      </c>
      <c r="DK90" s="66">
        <f>'signal-per-mass-dry-weight'!CK90*100/'signal-per-mass-dry-weight'!CK$172</f>
        <v>0</v>
      </c>
      <c r="DL90" s="66">
        <f t="shared" si="66"/>
        <v>0.00267340321170565</v>
      </c>
      <c r="DM90" s="115">
        <f t="shared" si="67"/>
        <v>0.003678132182104</v>
      </c>
      <c r="DN90" s="66">
        <f>'signal-per-mass-dry-weight'!CL90*100/'signal-per-mass-dry-weight'!CL$172</f>
        <v>0.00199590070757662</v>
      </c>
      <c r="DO90" s="66">
        <f>'signal-per-mass-dry-weight'!CM90*100/'signal-per-mass-dry-weight'!CM$172</f>
        <v>0</v>
      </c>
      <c r="DP90" s="66">
        <f>'signal-per-mass-dry-weight'!CN90*100/'signal-per-mass-dry-weight'!CN$172</f>
        <v>0.00141418634727506</v>
      </c>
      <c r="DQ90" s="66">
        <f>'signal-per-mass-dry-weight'!CO90*100/'signal-per-mass-dry-weight'!CO$172</f>
        <v>0</v>
      </c>
      <c r="DR90" s="66">
        <f>'signal-per-mass-dry-weight'!CP90*100/'signal-per-mass-dry-weight'!CP$172</f>
        <v>0</v>
      </c>
      <c r="DS90" s="66">
        <f t="shared" si="68"/>
        <v>0.000682017410970336</v>
      </c>
      <c r="DT90" s="115">
        <f t="shared" si="69"/>
        <v>0.000956269302418338</v>
      </c>
      <c r="DU90" s="66">
        <f>'signal-per-mass-dry-weight'!CQ90*100/'signal-per-mass-dry-weight'!CQ$172</f>
        <v>0.00622802290710494</v>
      </c>
      <c r="DV90" s="66">
        <f>'signal-per-mass-dry-weight'!CR90*100/'signal-per-mass-dry-weight'!CR$172</f>
        <v>0</v>
      </c>
      <c r="DW90" s="66">
        <f>'signal-per-mass-dry-weight'!CS90*100/'signal-per-mass-dry-weight'!CS$172</f>
        <v>0</v>
      </c>
      <c r="DX90" s="66">
        <f>'signal-per-mass-dry-weight'!CT90*100/'signal-per-mass-dry-weight'!CT$172</f>
        <v>0</v>
      </c>
      <c r="DY90" s="66">
        <f>'signal-per-mass-dry-weight'!CU90*100/'signal-per-mass-dry-weight'!CU$172</f>
        <v>0</v>
      </c>
      <c r="DZ90" s="66">
        <f t="shared" si="70"/>
        <v>0.00124560458142099</v>
      </c>
      <c r="EA90" s="115">
        <f t="shared" si="71"/>
        <v>0.0027852565171425</v>
      </c>
      <c r="EB90" s="66">
        <f>'signal-per-mass-dry-weight'!CV90*100/'signal-per-mass-dry-weight'!CV$172</f>
        <v>0.0164563829081444</v>
      </c>
      <c r="EC90" s="66">
        <f>'signal-per-mass-dry-weight'!CW90*100/'signal-per-mass-dry-weight'!CW$172</f>
        <v>0.00298992725514218</v>
      </c>
      <c r="ED90" s="66">
        <f>'signal-per-mass-dry-weight'!CX90*100/'signal-per-mass-dry-weight'!CX$172</f>
        <v>0</v>
      </c>
      <c r="EE90" s="66">
        <f>'signal-per-mass-dry-weight'!CY90*100/'signal-per-mass-dry-weight'!CY$172</f>
        <v>0</v>
      </c>
      <c r="EF90" s="66">
        <f>'signal-per-mass-dry-weight'!CZ90*100/'signal-per-mass-dry-weight'!CZ$172</f>
        <v>0.00158755739960706</v>
      </c>
      <c r="EG90" s="66">
        <f t="shared" si="72"/>
        <v>0.00420677351257874</v>
      </c>
      <c r="EH90" s="115">
        <f t="shared" si="73"/>
        <v>0.0069603847770236</v>
      </c>
    </row>
    <row r="91" spans="1:138">
      <c r="A91">
        <f>'imported data from Web Calc'!A96</f>
        <v>842.7</v>
      </c>
      <c r="B91" t="str">
        <f>'imported data from Web Calc'!B96</f>
        <v>C48H92O8PN</v>
      </c>
      <c r="C91" s="61" t="str">
        <f>'imported data from Web Calc'!C96</f>
        <v>PC(40:2)</v>
      </c>
      <c r="D91" s="96"/>
      <c r="E91" s="96"/>
      <c r="F91" s="96"/>
      <c r="G91" s="66">
        <f>'signal-per-mass-dry-weight'!G91*100/'signal-per-mass-dry-weight'!G$172</f>
        <v>0.00864236788555196</v>
      </c>
      <c r="H91" s="66">
        <f>'signal-per-mass-dry-weight'!H91*100/'signal-per-mass-dry-weight'!H$172</f>
        <v>0.00925897708238753</v>
      </c>
      <c r="I91" s="66">
        <f>'signal-per-mass-dry-weight'!I91*100/'signal-per-mass-dry-weight'!I$172</f>
        <v>0.00923505780827298</v>
      </c>
      <c r="J91" s="66">
        <f>'signal-per-mass-dry-weight'!J91*100/'signal-per-mass-dry-weight'!J$172</f>
        <v>0.0140669442511262</v>
      </c>
      <c r="K91" s="66">
        <f>'signal-per-mass-dry-weight'!K91*100/'signal-per-mass-dry-weight'!K$172</f>
        <v>0.0115397295899541</v>
      </c>
      <c r="L91" s="66">
        <f>'signal-per-mass-dry-weight'!L91*100/'signal-per-mass-dry-weight'!L$172</f>
        <v>0.0069141488922122</v>
      </c>
      <c r="M91" s="66">
        <f>'signal-per-mass-dry-weight'!M91*100/'signal-per-mass-dry-weight'!M$172</f>
        <v>0.0139003426149996</v>
      </c>
      <c r="N91" s="66">
        <f>'signal-per-mass-dry-weight'!N91*100/'signal-per-mass-dry-weight'!N$172</f>
        <v>0.0306907839519746</v>
      </c>
      <c r="O91" s="66">
        <f>'signal-per-mass-dry-weight'!O91*100/'signal-per-mass-dry-weight'!O$172</f>
        <v>0.00235702471591228</v>
      </c>
      <c r="P91" s="66">
        <f>'signal-per-mass-dry-weight'!P91*100/'signal-per-mass-dry-weight'!P$172</f>
        <v>0.0213538120960773</v>
      </c>
      <c r="Q91" s="66">
        <f t="shared" si="37"/>
        <v>0.0127959188888469</v>
      </c>
      <c r="R91" s="115">
        <f t="shared" si="38"/>
        <v>0.0080545667193521</v>
      </c>
      <c r="S91" s="66">
        <f t="shared" si="39"/>
        <v>0.629463721153513</v>
      </c>
      <c r="T91" s="66">
        <f>'signal-per-mass-dry-weight'!T91*100/'signal-per-mass-dry-weight'!T$172</f>
        <v>0.0181538583008391</v>
      </c>
      <c r="U91" s="66">
        <f>'signal-per-mass-dry-weight'!U91*100/'signal-per-mass-dry-weight'!U$172</f>
        <v>0.0191945556698806</v>
      </c>
      <c r="V91" s="66">
        <f>'signal-per-mass-dry-weight'!V91*100/'signal-per-mass-dry-weight'!V$172</f>
        <v>0.0459101107162284</v>
      </c>
      <c r="W91" s="66">
        <f>'signal-per-mass-dry-weight'!W91*100/'signal-per-mass-dry-weight'!W$172</f>
        <v>0.0336130606733099</v>
      </c>
      <c r="X91" s="66">
        <f>'signal-per-mass-dry-weight'!X91*100/'signal-per-mass-dry-weight'!X$172</f>
        <v>0.026711882700757</v>
      </c>
      <c r="Y91" s="66">
        <f t="shared" si="40"/>
        <v>0.028716693612203</v>
      </c>
      <c r="Z91" s="115">
        <f t="shared" si="41"/>
        <v>0.0114657301305712</v>
      </c>
      <c r="AA91" s="66">
        <f>'signal-per-mass-dry-weight'!Y91*100/'signal-per-mass-dry-weight'!Y$172</f>
        <v>0.0227802863379462</v>
      </c>
      <c r="AB91" s="66">
        <f>'signal-per-mass-dry-weight'!Z91*100/'signal-per-mass-dry-weight'!Z$172</f>
        <v>0.0190861234719716</v>
      </c>
      <c r="AC91" s="66">
        <f>'signal-per-mass-dry-weight'!AA91*100/'signal-per-mass-dry-weight'!AA$172</f>
        <v>0.00283250994254169</v>
      </c>
      <c r="AD91" s="66">
        <f>'signal-per-mass-dry-weight'!AB91*100/'signal-per-mass-dry-weight'!AB$172</f>
        <v>0.00952430928169313</v>
      </c>
      <c r="AE91" s="66">
        <f>'signal-per-mass-dry-weight'!AC91*100/'signal-per-mass-dry-weight'!AC$172</f>
        <v>0.0392570045878683</v>
      </c>
      <c r="AF91" s="66">
        <f t="shared" si="42"/>
        <v>0.0186960467244042</v>
      </c>
      <c r="AG91" s="115">
        <f t="shared" si="43"/>
        <v>0.0139226320096139</v>
      </c>
      <c r="AH91" s="66">
        <f>'signal-per-mass-dry-weight'!AD91*100/'signal-per-mass-dry-weight'!AD$172</f>
        <v>0.00675763587948949</v>
      </c>
      <c r="AI91" s="66">
        <f>'signal-per-mass-dry-weight'!AE91*100/'signal-per-mass-dry-weight'!AE$172</f>
        <v>0.0109748098151486</v>
      </c>
      <c r="AJ91" s="66">
        <f>'signal-per-mass-dry-weight'!AF91*100/'signal-per-mass-dry-weight'!AF$172</f>
        <v>0.0219569259288927</v>
      </c>
      <c r="AK91" s="66">
        <f>'signal-per-mass-dry-weight'!AG91*100/'signal-per-mass-dry-weight'!AG$172</f>
        <v>0.0278676201012841</v>
      </c>
      <c r="AL91" s="66">
        <f>'signal-per-mass-dry-weight'!AH91*100/'signal-per-mass-dry-weight'!AH$172</f>
        <v>0.0318666882035777</v>
      </c>
      <c r="AM91" s="66">
        <f t="shared" si="44"/>
        <v>0.0198847359856785</v>
      </c>
      <c r="AN91" s="115">
        <f t="shared" si="45"/>
        <v>0.0107621458185411</v>
      </c>
      <c r="AO91" s="66">
        <f>'signal-per-mass-dry-weight'!AI91*100/'signal-per-mass-dry-weight'!AI$172</f>
        <v>0.0164979126922888</v>
      </c>
      <c r="AP91" s="66">
        <f>'signal-per-mass-dry-weight'!AJ91*100/'signal-per-mass-dry-weight'!AJ$172</f>
        <v>0.0125360816759846</v>
      </c>
      <c r="AQ91" s="66">
        <f>'signal-per-mass-dry-weight'!AK91*100/'signal-per-mass-dry-weight'!AK$172</f>
        <v>0.0144968806685126</v>
      </c>
      <c r="AR91" s="66">
        <f>'signal-per-mass-dry-weight'!AL91*100/'signal-per-mass-dry-weight'!AL$172</f>
        <v>0.0103727986080542</v>
      </c>
      <c r="AS91" s="66">
        <f>'signal-per-mass-dry-weight'!AM91*100/'signal-per-mass-dry-weight'!AM$172</f>
        <v>0.0105896529664416</v>
      </c>
      <c r="AT91" s="66">
        <f t="shared" si="46"/>
        <v>0.0128986653222564</v>
      </c>
      <c r="AU91" s="115">
        <f t="shared" si="47"/>
        <v>0.00261495131606008</v>
      </c>
      <c r="AV91" s="66">
        <f>'signal-per-mass-dry-weight'!AN91*100/'signal-per-mass-dry-weight'!AN$172</f>
        <v>0.0240187694179926</v>
      </c>
      <c r="AW91" s="66">
        <f>'signal-per-mass-dry-weight'!AO91*100/'signal-per-mass-dry-weight'!AO$172</f>
        <v>0.00299635640040557</v>
      </c>
      <c r="AX91" s="66">
        <f>'signal-per-mass-dry-weight'!AP91*100/'signal-per-mass-dry-weight'!AP$172</f>
        <v>0.0131047236341561</v>
      </c>
      <c r="AY91" s="66">
        <f>'signal-per-mass-dry-weight'!AQ91*100/'signal-per-mass-dry-weight'!AQ$172</f>
        <v>0.0237618027005452</v>
      </c>
      <c r="AZ91" s="66">
        <f>'signal-per-mass-dry-weight'!AR91*100/'signal-per-mass-dry-weight'!AR$172</f>
        <v>0.0130819854585986</v>
      </c>
      <c r="BA91" s="66">
        <f t="shared" si="48"/>
        <v>0.0153927275223396</v>
      </c>
      <c r="BB91" s="115">
        <f t="shared" si="49"/>
        <v>0.0087848523862701</v>
      </c>
      <c r="BC91" s="66">
        <f>'signal-per-mass-dry-weight'!AS91*100/'signal-per-mass-dry-weight'!AS$172</f>
        <v>0.0177708473216395</v>
      </c>
      <c r="BD91" s="66">
        <f>'signal-per-mass-dry-weight'!AT91*100/'signal-per-mass-dry-weight'!AT$172</f>
        <v>0.0260696250758601</v>
      </c>
      <c r="BE91" s="66">
        <f>'signal-per-mass-dry-weight'!AU91*100/'signal-per-mass-dry-weight'!AU$172</f>
        <v>0.0120312937239116</v>
      </c>
      <c r="BF91" s="66">
        <f>'signal-per-mass-dry-weight'!AV91*100/'signal-per-mass-dry-weight'!AV$172</f>
        <v>0.00788792576526732</v>
      </c>
      <c r="BG91" s="66">
        <f>'signal-per-mass-dry-weight'!AW91*100/'signal-per-mass-dry-weight'!AW$172</f>
        <v>0.002431590910443</v>
      </c>
      <c r="BH91" s="66">
        <f t="shared" si="50"/>
        <v>0.0132382565594243</v>
      </c>
      <c r="BI91" s="115">
        <f t="shared" si="51"/>
        <v>0.00911119117300785</v>
      </c>
      <c r="BJ91" s="66">
        <f>'signal-per-mass-dry-weight'!AX91*100/'signal-per-mass-dry-weight'!AX$172</f>
        <v>0.010660300894086</v>
      </c>
      <c r="BK91" s="66">
        <f>'signal-per-mass-dry-weight'!AY91*100/'signal-per-mass-dry-weight'!AY$172</f>
        <v>0.0131454389009813</v>
      </c>
      <c r="BL91" s="66">
        <f>'signal-per-mass-dry-weight'!AZ91*100/'signal-per-mass-dry-weight'!AZ$172</f>
        <v>0.0056860442090479</v>
      </c>
      <c r="BM91" s="66">
        <f>'signal-per-mass-dry-weight'!BA91*100/'signal-per-mass-dry-weight'!BA$172</f>
        <v>0.0139709643062064</v>
      </c>
      <c r="BN91" s="66">
        <f>'signal-per-mass-dry-weight'!BB91*100/'signal-per-mass-dry-weight'!BB$172</f>
        <v>0.014930517688817</v>
      </c>
      <c r="BO91" s="66">
        <f t="shared" si="52"/>
        <v>0.0116786531998277</v>
      </c>
      <c r="BP91" s="115">
        <f t="shared" si="53"/>
        <v>0.00370571103471621</v>
      </c>
      <c r="BQ91" s="66">
        <f>'signal-per-mass-dry-weight'!BC91*100/'signal-per-mass-dry-weight'!BC$172</f>
        <v>0.00710292677225054</v>
      </c>
      <c r="BR91" s="66">
        <f>'signal-per-mass-dry-weight'!BD91*100/'signal-per-mass-dry-weight'!BD$172</f>
        <v>0.0125016441647393</v>
      </c>
      <c r="BS91" s="66">
        <f>'signal-per-mass-dry-weight'!BE91*100/'signal-per-mass-dry-weight'!BE$172</f>
        <v>0.0215370309030152</v>
      </c>
      <c r="BT91" s="66">
        <f>'signal-per-mass-dry-weight'!BF91*100/'signal-per-mass-dry-weight'!BF$172</f>
        <v>0.0163018116135325</v>
      </c>
      <c r="BU91" s="66">
        <f>'signal-per-mass-dry-weight'!BG91*100/'signal-per-mass-dry-weight'!BG$172</f>
        <v>0.00909873099532238</v>
      </c>
      <c r="BV91" s="66">
        <f t="shared" si="54"/>
        <v>0.013308428889772</v>
      </c>
      <c r="BW91" s="115">
        <f t="shared" si="55"/>
        <v>0.00577821221721954</v>
      </c>
      <c r="BX91" s="66">
        <f>'signal-per-mass-dry-weight'!BH91*100/'signal-per-mass-dry-weight'!BH$172</f>
        <v>0</v>
      </c>
      <c r="BY91" s="66">
        <f>'signal-per-mass-dry-weight'!BI91*100/'signal-per-mass-dry-weight'!BI$172</f>
        <v>0</v>
      </c>
      <c r="BZ91" s="66">
        <f>'signal-per-mass-dry-weight'!BJ91*100/'signal-per-mass-dry-weight'!BJ$172</f>
        <v>0.0120683129443862</v>
      </c>
      <c r="CA91" s="66">
        <f>'signal-per-mass-dry-weight'!BK91*100/'signal-per-mass-dry-weight'!BK$172</f>
        <v>0.00732282896568411</v>
      </c>
      <c r="CB91" s="66">
        <f>'signal-per-mass-dry-weight'!BL91*100/'signal-per-mass-dry-weight'!BL$172</f>
        <v>0.0252462693319383</v>
      </c>
      <c r="CC91" s="66">
        <f t="shared" si="56"/>
        <v>0.00892748224840171</v>
      </c>
      <c r="CD91" s="115">
        <f t="shared" si="57"/>
        <v>0.0104659259037057</v>
      </c>
      <c r="CE91" s="121">
        <f>'signal-per-mass-dry-weight'!BM91*100/'signal-per-mass-dry-weight'!BM$172</f>
        <v>0.00320367808523648</v>
      </c>
      <c r="CF91" s="66">
        <f>'signal-per-mass-dry-weight'!BN91*100/'signal-per-mass-dry-weight'!BN$172</f>
        <v>0.0150826069403557</v>
      </c>
      <c r="CG91" s="66">
        <f>'signal-per-mass-dry-weight'!BO91*100/'signal-per-mass-dry-weight'!BO$172</f>
        <v>0.00674533118702264</v>
      </c>
      <c r="CH91" s="66">
        <f>'signal-per-mass-dry-weight'!BP91*100/'signal-per-mass-dry-weight'!BP$172</f>
        <v>0.00577037311609945</v>
      </c>
      <c r="CI91" s="66">
        <f>'signal-per-mass-dry-weight'!BQ91*100/'signal-per-mass-dry-weight'!BQ$172</f>
        <v>0.0107630417876062</v>
      </c>
      <c r="CJ91" s="66">
        <f t="shared" si="58"/>
        <v>0.0083130062232641</v>
      </c>
      <c r="CK91" s="115">
        <f t="shared" si="59"/>
        <v>0.00465988171240251</v>
      </c>
      <c r="CL91" s="66">
        <f>'signal-per-mass-dry-weight'!BR91*100/'signal-per-mass-dry-weight'!BR$172</f>
        <v>0</v>
      </c>
      <c r="CM91" s="66">
        <f>'signal-per-mass-dry-weight'!BS91*100/'signal-per-mass-dry-weight'!BS$172</f>
        <v>0.00590645917347673</v>
      </c>
      <c r="CN91" s="66">
        <f>'signal-per-mass-dry-weight'!BT91*100/'signal-per-mass-dry-weight'!BT$172</f>
        <v>0.0139802744959868</v>
      </c>
      <c r="CO91" s="66">
        <f>'signal-per-mass-dry-weight'!BU91*100/'signal-per-mass-dry-weight'!BU$172</f>
        <v>0.0114558677476972</v>
      </c>
      <c r="CP91" s="66">
        <f>'signal-per-mass-dry-weight'!BV91*100/'signal-per-mass-dry-weight'!BV$172</f>
        <v>0.00510952810968599</v>
      </c>
      <c r="CQ91" s="66">
        <f t="shared" si="60"/>
        <v>0.00729042590536933</v>
      </c>
      <c r="CR91" s="115">
        <f t="shared" si="61"/>
        <v>0.00552102727984303</v>
      </c>
      <c r="CS91" s="66">
        <f>'signal-per-mass-dry-weight'!BW91*100/'signal-per-mass-dry-weight'!BW$172</f>
        <v>0.00857302508464859</v>
      </c>
      <c r="CT91" s="66">
        <f>'signal-per-mass-dry-weight'!BX91*100/'signal-per-mass-dry-weight'!BX$172</f>
        <v>0.00417868094017034</v>
      </c>
      <c r="CU91" s="66">
        <f>'signal-per-mass-dry-weight'!BY91*100/'signal-per-mass-dry-weight'!BY$172</f>
        <v>0</v>
      </c>
      <c r="CV91" s="66">
        <f>'signal-per-mass-dry-weight'!BZ91*100/'signal-per-mass-dry-weight'!BZ$172</f>
        <v>0.00880422471747776</v>
      </c>
      <c r="CW91" s="66">
        <f>'signal-per-mass-dry-weight'!CA91*100/'signal-per-mass-dry-weight'!CA$172</f>
        <v>0.0106851930184921</v>
      </c>
      <c r="CX91" s="66">
        <f t="shared" si="62"/>
        <v>0.00644822475215776</v>
      </c>
      <c r="CY91" s="115">
        <f t="shared" si="63"/>
        <v>0.00432284177215451</v>
      </c>
      <c r="CZ91" s="66">
        <f>'signal-per-mass-dry-weight'!CB91*100/'signal-per-mass-dry-weight'!CB$172</f>
        <v>0</v>
      </c>
      <c r="DA91" s="66">
        <f>'signal-per-mass-dry-weight'!CC91*100/'signal-per-mass-dry-weight'!CC$172</f>
        <v>0</v>
      </c>
      <c r="DB91" s="66">
        <f>'signal-per-mass-dry-weight'!CD91*100/'signal-per-mass-dry-weight'!CD$172</f>
        <v>0.00387134936641538</v>
      </c>
      <c r="DC91" s="66">
        <f>'signal-per-mass-dry-weight'!CE91*100/'signal-per-mass-dry-weight'!CE$172</f>
        <v>0</v>
      </c>
      <c r="DD91" s="66">
        <f>'signal-per-mass-dry-weight'!CF91*100/'signal-per-mass-dry-weight'!CF$172</f>
        <v>0.00340185971370197</v>
      </c>
      <c r="DE91" s="66">
        <f t="shared" si="64"/>
        <v>0.00145464181602347</v>
      </c>
      <c r="DF91" s="115">
        <f t="shared" si="65"/>
        <v>0.00199875469755126</v>
      </c>
      <c r="DG91" s="66">
        <f>'signal-per-mass-dry-weight'!CG91*100/'signal-per-mass-dry-weight'!CG$172</f>
        <v>0</v>
      </c>
      <c r="DH91" s="66">
        <f>'signal-per-mass-dry-weight'!CH91*100/'signal-per-mass-dry-weight'!CH$172</f>
        <v>0</v>
      </c>
      <c r="DI91" s="66">
        <f>'signal-per-mass-dry-weight'!CI91*100/'signal-per-mass-dry-weight'!CI$172</f>
        <v>0</v>
      </c>
      <c r="DJ91" s="66">
        <f>'signal-per-mass-dry-weight'!CJ91*100/'signal-per-mass-dry-weight'!CJ$172</f>
        <v>0.00532482251182398</v>
      </c>
      <c r="DK91" s="66">
        <f>'signal-per-mass-dry-weight'!CK91*100/'signal-per-mass-dry-weight'!CK$172</f>
        <v>0</v>
      </c>
      <c r="DL91" s="66">
        <f t="shared" si="66"/>
        <v>0.0010649645023648</v>
      </c>
      <c r="DM91" s="115">
        <f t="shared" si="67"/>
        <v>0.00238133302091192</v>
      </c>
      <c r="DN91" s="66">
        <f>'signal-per-mass-dry-weight'!CL91*100/'signal-per-mass-dry-weight'!CL$172</f>
        <v>0.0109774538916714</v>
      </c>
      <c r="DO91" s="66">
        <f>'signal-per-mass-dry-weight'!CM91*100/'signal-per-mass-dry-weight'!CM$172</f>
        <v>0.0200354322625127</v>
      </c>
      <c r="DP91" s="66">
        <f>'signal-per-mass-dry-weight'!CN91*100/'signal-per-mass-dry-weight'!CN$172</f>
        <v>0.00565674538910024</v>
      </c>
      <c r="DQ91" s="66">
        <f>'signal-per-mass-dry-weight'!CO91*100/'signal-per-mass-dry-weight'!CO$172</f>
        <v>0.0052681914570173</v>
      </c>
      <c r="DR91" s="66">
        <f>'signal-per-mass-dry-weight'!CP91*100/'signal-per-mass-dry-weight'!CP$172</f>
        <v>0.00589673506177514</v>
      </c>
      <c r="DS91" s="66">
        <f t="shared" si="68"/>
        <v>0.00956691161241536</v>
      </c>
      <c r="DT91" s="115">
        <f t="shared" si="69"/>
        <v>0.00630115356312504</v>
      </c>
      <c r="DU91" s="66">
        <f>'signal-per-mass-dry-weight'!CQ91*100/'signal-per-mass-dry-weight'!CQ$172</f>
        <v>0.00207600763570165</v>
      </c>
      <c r="DV91" s="66">
        <f>'signal-per-mass-dry-weight'!CR91*100/'signal-per-mass-dry-weight'!CR$172</f>
        <v>0</v>
      </c>
      <c r="DW91" s="66">
        <f>'signal-per-mass-dry-weight'!CS91*100/'signal-per-mass-dry-weight'!CS$172</f>
        <v>0.00745168247020029</v>
      </c>
      <c r="DX91" s="66">
        <f>'signal-per-mass-dry-weight'!CT91*100/'signal-per-mass-dry-weight'!CT$172</f>
        <v>0</v>
      </c>
      <c r="DY91" s="66">
        <f>'signal-per-mass-dry-weight'!CU91*100/'signal-per-mass-dry-weight'!CU$172</f>
        <v>0</v>
      </c>
      <c r="DZ91" s="66">
        <f t="shared" si="70"/>
        <v>0.00190553802118039</v>
      </c>
      <c r="EA91" s="115">
        <f t="shared" si="71"/>
        <v>0.00322808006365089</v>
      </c>
      <c r="EB91" s="66">
        <f>'signal-per-mass-dry-weight'!CV91*100/'signal-per-mass-dry-weight'!CV$172</f>
        <v>0.0070527355320619</v>
      </c>
      <c r="EC91" s="66">
        <f>'signal-per-mass-dry-weight'!CW91*100/'signal-per-mass-dry-weight'!CW$172</f>
        <v>0.00896978176542655</v>
      </c>
      <c r="ED91" s="66">
        <f>'signal-per-mass-dry-weight'!CX91*100/'signal-per-mass-dry-weight'!CX$172</f>
        <v>0</v>
      </c>
      <c r="EE91" s="66">
        <f>'signal-per-mass-dry-weight'!CY91*100/'signal-per-mass-dry-weight'!CY$172</f>
        <v>0</v>
      </c>
      <c r="EF91" s="66">
        <f>'signal-per-mass-dry-weight'!CZ91*100/'signal-per-mass-dry-weight'!CZ$172</f>
        <v>0.0190506887952848</v>
      </c>
      <c r="EG91" s="66">
        <f t="shared" si="72"/>
        <v>0.00701464121855464</v>
      </c>
      <c r="EH91" s="115">
        <f t="shared" si="73"/>
        <v>0.00785972088967138</v>
      </c>
    </row>
    <row r="92" spans="1:138">
      <c r="A92" s="74" t="s">
        <v>528</v>
      </c>
      <c r="B92" s="75"/>
      <c r="C92" s="74" t="s">
        <v>528</v>
      </c>
      <c r="D92" s="97"/>
      <c r="E92" s="97"/>
      <c r="F92" s="97"/>
      <c r="G92" s="82">
        <f>'signal-per-mass-dry-weight'!G92*100/'signal-per-mass-dry-weight'!G$172</f>
        <v>18.78397054005</v>
      </c>
      <c r="H92" s="82">
        <f>'signal-per-mass-dry-weight'!H92*100/'signal-per-mass-dry-weight'!H$172</f>
        <v>17.2052626889196</v>
      </c>
      <c r="I92" s="82">
        <f>'signal-per-mass-dry-weight'!I92*100/'signal-per-mass-dry-weight'!I$172</f>
        <v>18.9662690972954</v>
      </c>
      <c r="J92" s="82">
        <f>'signal-per-mass-dry-weight'!J92*100/'signal-per-mass-dry-weight'!J$172</f>
        <v>17.6444026232585</v>
      </c>
      <c r="K92" s="82">
        <f>'signal-per-mass-dry-weight'!K92*100/'signal-per-mass-dry-weight'!K$172</f>
        <v>18.2648532003876</v>
      </c>
      <c r="L92" s="82">
        <f>'signal-per-mass-dry-weight'!L92*100/'signal-per-mass-dry-weight'!L$172</f>
        <v>18.3061310786508</v>
      </c>
      <c r="M92" s="82">
        <f>'signal-per-mass-dry-weight'!M92*100/'signal-per-mass-dry-weight'!M$172</f>
        <v>18.4821272132804</v>
      </c>
      <c r="N92" s="82">
        <f>'signal-per-mass-dry-weight'!N92*100/'signal-per-mass-dry-weight'!N$172</f>
        <v>17.2574278161953</v>
      </c>
      <c r="O92" s="82">
        <f>'signal-per-mass-dry-weight'!O92*100/'signal-per-mass-dry-weight'!O$172</f>
        <v>18.5966893060763</v>
      </c>
      <c r="P92" s="82">
        <f>'signal-per-mass-dry-weight'!P92*100/'signal-per-mass-dry-weight'!P$172</f>
        <v>18.046106602395</v>
      </c>
      <c r="Q92" s="116">
        <f t="shared" si="37"/>
        <v>18.1553240166509</v>
      </c>
      <c r="R92" s="117">
        <f t="shared" si="38"/>
        <v>0.612007140692293</v>
      </c>
      <c r="S92" s="66">
        <f t="shared" si="39"/>
        <v>0.0337095135361395</v>
      </c>
      <c r="T92" s="82">
        <f>'signal-per-mass-dry-weight'!T92*100/'signal-per-mass-dry-weight'!T$172</f>
        <v>19.5230828067494</v>
      </c>
      <c r="U92" s="82">
        <f>'signal-per-mass-dry-weight'!U92*100/'signal-per-mass-dry-weight'!U$172</f>
        <v>26.8553587651389</v>
      </c>
      <c r="V92" s="82">
        <f>'signal-per-mass-dry-weight'!V92*100/'signal-per-mass-dry-weight'!V$172</f>
        <v>25.6351463598485</v>
      </c>
      <c r="W92" s="82">
        <f>'signal-per-mass-dry-weight'!W92*100/'signal-per-mass-dry-weight'!W$172</f>
        <v>26.7710741545995</v>
      </c>
      <c r="X92" s="82">
        <f>'signal-per-mass-dry-weight'!X92*100/'signal-per-mass-dry-weight'!X$172</f>
        <v>22.3988596904304</v>
      </c>
      <c r="Y92" s="116">
        <f t="shared" si="40"/>
        <v>24.2367043553533</v>
      </c>
      <c r="Z92" s="117">
        <f t="shared" si="41"/>
        <v>3.19499304979704</v>
      </c>
      <c r="AA92" s="82">
        <f>'signal-per-mass-dry-weight'!Y92*100/'signal-per-mass-dry-weight'!Y$172</f>
        <v>15.8060257412962</v>
      </c>
      <c r="AB92" s="82">
        <f>'signal-per-mass-dry-weight'!Z92*100/'signal-per-mass-dry-weight'!Z$172</f>
        <v>14.1552689161388</v>
      </c>
      <c r="AC92" s="82">
        <f>'signal-per-mass-dry-weight'!AA92*100/'signal-per-mass-dry-weight'!AA$172</f>
        <v>16.7313529795995</v>
      </c>
      <c r="AD92" s="82">
        <f>'signal-per-mass-dry-weight'!AB92*100/'signal-per-mass-dry-weight'!AB$172</f>
        <v>21.8911486685076</v>
      </c>
      <c r="AE92" s="82">
        <f>'signal-per-mass-dry-weight'!AC92*100/'signal-per-mass-dry-weight'!AC$172</f>
        <v>25.1939460249092</v>
      </c>
      <c r="AF92" s="116">
        <f t="shared" si="42"/>
        <v>18.7555484660903</v>
      </c>
      <c r="AG92" s="117">
        <f t="shared" si="43"/>
        <v>4.61639944556666</v>
      </c>
      <c r="AH92" s="82">
        <f>'signal-per-mass-dry-weight'!AD92*100/'signal-per-mass-dry-weight'!AD$172</f>
        <v>20.4651623792399</v>
      </c>
      <c r="AI92" s="82">
        <f>'signal-per-mass-dry-weight'!AE92*100/'signal-per-mass-dry-weight'!AE$172</f>
        <v>18.70601458943</v>
      </c>
      <c r="AJ92" s="82">
        <f>'signal-per-mass-dry-weight'!AF92*100/'signal-per-mass-dry-weight'!AF$172</f>
        <v>26.9533812591974</v>
      </c>
      <c r="AK92" s="82">
        <f>'signal-per-mass-dry-weight'!AG92*100/'signal-per-mass-dry-weight'!AG$172</f>
        <v>25.2561454215928</v>
      </c>
      <c r="AL92" s="82">
        <f>'signal-per-mass-dry-weight'!AH92*100/'signal-per-mass-dry-weight'!AH$172</f>
        <v>28.0828376462849</v>
      </c>
      <c r="AM92" s="116">
        <f t="shared" si="44"/>
        <v>23.892708259149</v>
      </c>
      <c r="AN92" s="117">
        <f t="shared" si="45"/>
        <v>4.10590204378046</v>
      </c>
      <c r="AO92" s="82">
        <f>'signal-per-mass-dry-weight'!AI92*100/'signal-per-mass-dry-weight'!AI$172</f>
        <v>22.5023280166473</v>
      </c>
      <c r="AP92" s="82">
        <f>'signal-per-mass-dry-weight'!AJ92*100/'signal-per-mass-dry-weight'!AJ$172</f>
        <v>16.2866265918057</v>
      </c>
      <c r="AQ92" s="82">
        <f>'signal-per-mass-dry-weight'!AK92*100/'signal-per-mass-dry-weight'!AK$172</f>
        <v>13.4384012814159</v>
      </c>
      <c r="AR92" s="82">
        <f>'signal-per-mass-dry-weight'!AL92*100/'signal-per-mass-dry-weight'!AL$172</f>
        <v>14.6513187139114</v>
      </c>
      <c r="AS92" s="82">
        <f>'signal-per-mass-dry-weight'!AM92*100/'signal-per-mass-dry-weight'!AM$172</f>
        <v>16.9539285027434</v>
      </c>
      <c r="AT92" s="116">
        <f t="shared" si="46"/>
        <v>16.7665206213047</v>
      </c>
      <c r="AU92" s="117">
        <f t="shared" si="47"/>
        <v>3.4898196199669</v>
      </c>
      <c r="AV92" s="82">
        <f>'signal-per-mass-dry-weight'!AN92*100/'signal-per-mass-dry-weight'!AN$172</f>
        <v>23.7108788175157</v>
      </c>
      <c r="AW92" s="82">
        <f>'signal-per-mass-dry-weight'!AO92*100/'signal-per-mass-dry-weight'!AO$172</f>
        <v>16.8332306218385</v>
      </c>
      <c r="AX92" s="82">
        <f>'signal-per-mass-dry-weight'!AP92*100/'signal-per-mass-dry-weight'!AP$172</f>
        <v>16.1276089558807</v>
      </c>
      <c r="AY92" s="82">
        <f>'signal-per-mass-dry-weight'!AQ92*100/'signal-per-mass-dry-weight'!AQ$172</f>
        <v>14.6887903721184</v>
      </c>
      <c r="AZ92" s="82">
        <f>'signal-per-mass-dry-weight'!AR92*100/'signal-per-mass-dry-weight'!AR$172</f>
        <v>12.4238681472778</v>
      </c>
      <c r="BA92" s="116">
        <f t="shared" si="48"/>
        <v>16.7568753829262</v>
      </c>
      <c r="BB92" s="117">
        <f t="shared" si="49"/>
        <v>4.23709503796846</v>
      </c>
      <c r="BC92" s="82">
        <f>'signal-per-mass-dry-weight'!AS92*100/'signal-per-mass-dry-weight'!AS$172</f>
        <v>23.9208044542393</v>
      </c>
      <c r="BD92" s="82">
        <f>'signal-per-mass-dry-weight'!AT92*100/'signal-per-mass-dry-weight'!AT$172</f>
        <v>24.0816713325753</v>
      </c>
      <c r="BE92" s="82">
        <f>'signal-per-mass-dry-weight'!AU92*100/'signal-per-mass-dry-weight'!AU$172</f>
        <v>16.5982802730952</v>
      </c>
      <c r="BF92" s="82">
        <f>'signal-per-mass-dry-weight'!AV92*100/'signal-per-mass-dry-weight'!AV$172</f>
        <v>19.1966477367869</v>
      </c>
      <c r="BG92" s="82">
        <f>'signal-per-mass-dry-weight'!AW92*100/'signal-per-mass-dry-weight'!AW$172</f>
        <v>24.2122017520996</v>
      </c>
      <c r="BH92" s="116">
        <f t="shared" si="50"/>
        <v>21.6019211097593</v>
      </c>
      <c r="BI92" s="117">
        <f t="shared" si="51"/>
        <v>3.50577052107316</v>
      </c>
      <c r="BJ92" s="82">
        <f>'signal-per-mass-dry-weight'!AX92*100/'signal-per-mass-dry-weight'!AX$172</f>
        <v>23.5506182874271</v>
      </c>
      <c r="BK92" s="82">
        <f>'signal-per-mass-dry-weight'!AY92*100/'signal-per-mass-dry-weight'!AY$172</f>
        <v>26.1433859774936</v>
      </c>
      <c r="BL92" s="82">
        <f>'signal-per-mass-dry-weight'!AZ92*100/'signal-per-mass-dry-weight'!AZ$172</f>
        <v>31.9689306587405</v>
      </c>
      <c r="BM92" s="82">
        <f>'signal-per-mass-dry-weight'!BA92*100/'signal-per-mass-dry-weight'!BA$172</f>
        <v>25.8913403263693</v>
      </c>
      <c r="BN92" s="82">
        <f>'signal-per-mass-dry-weight'!BB92*100/'signal-per-mass-dry-weight'!BB$172</f>
        <v>26.4775667762383</v>
      </c>
      <c r="BO92" s="116">
        <f t="shared" si="52"/>
        <v>26.8063684052538</v>
      </c>
      <c r="BP92" s="117">
        <f t="shared" si="53"/>
        <v>3.10792899077351</v>
      </c>
      <c r="BQ92" s="82">
        <f>'signal-per-mass-dry-weight'!BC92*100/'signal-per-mass-dry-weight'!BC$172</f>
        <v>18.3962251937903</v>
      </c>
      <c r="BR92" s="82">
        <f>'signal-per-mass-dry-weight'!BD92*100/'signal-per-mass-dry-weight'!BD$172</f>
        <v>19.6871030555805</v>
      </c>
      <c r="BS92" s="82">
        <f>'signal-per-mass-dry-weight'!BE92*100/'signal-per-mass-dry-weight'!BE$172</f>
        <v>18.8175420342133</v>
      </c>
      <c r="BT92" s="82">
        <f>'signal-per-mass-dry-weight'!BF92*100/'signal-per-mass-dry-weight'!BF$172</f>
        <v>22.6711331835848</v>
      </c>
      <c r="BU92" s="82">
        <f>'signal-per-mass-dry-weight'!BG92*100/'signal-per-mass-dry-weight'!BG$172</f>
        <v>18.709200618196</v>
      </c>
      <c r="BV92" s="116">
        <f t="shared" si="54"/>
        <v>19.656240817073</v>
      </c>
      <c r="BW92" s="117">
        <f t="shared" si="55"/>
        <v>1.75203229258142</v>
      </c>
      <c r="BX92" s="82">
        <f>'signal-per-mass-dry-weight'!BH92*100/'signal-per-mass-dry-weight'!BH$172</f>
        <v>20.3942445544394</v>
      </c>
      <c r="BY92" s="82">
        <f>'signal-per-mass-dry-weight'!BI92*100/'signal-per-mass-dry-weight'!BI$172</f>
        <v>22.0371858919074</v>
      </c>
      <c r="BZ92" s="82">
        <f>'signal-per-mass-dry-weight'!BJ92*100/'signal-per-mass-dry-weight'!BJ$172</f>
        <v>24.0274076566257</v>
      </c>
      <c r="CA92" s="82">
        <f>'signal-per-mass-dry-weight'!BK92*100/'signal-per-mass-dry-weight'!BK$172</f>
        <v>25.8781452818311</v>
      </c>
      <c r="CB92" s="82">
        <f>'signal-per-mass-dry-weight'!BL92*100/'signal-per-mass-dry-weight'!BL$172</f>
        <v>27.729555499101</v>
      </c>
      <c r="CC92" s="116">
        <f t="shared" si="56"/>
        <v>24.0133077767809</v>
      </c>
      <c r="CD92" s="117">
        <f t="shared" si="57"/>
        <v>2.92792551013868</v>
      </c>
      <c r="CE92" s="122">
        <f>'signal-per-mass-dry-weight'!BM92*100/'signal-per-mass-dry-weight'!BM$172</f>
        <v>10.261701274821</v>
      </c>
      <c r="CF92" s="82">
        <f>'signal-per-mass-dry-weight'!BN92*100/'signal-per-mass-dry-weight'!BN$172</f>
        <v>13.8905782385029</v>
      </c>
      <c r="CG92" s="82">
        <f>'signal-per-mass-dry-weight'!BO92*100/'signal-per-mass-dry-weight'!BO$172</f>
        <v>15.4888543160143</v>
      </c>
      <c r="CH92" s="82">
        <f>'signal-per-mass-dry-weight'!BP92*100/'signal-per-mass-dry-weight'!BP$172</f>
        <v>15.2678302278875</v>
      </c>
      <c r="CI92" s="82">
        <f>'signal-per-mass-dry-weight'!BQ92*100/'signal-per-mass-dry-weight'!BQ$172</f>
        <v>15.1613588141115</v>
      </c>
      <c r="CJ92" s="116">
        <f t="shared" si="58"/>
        <v>14.0140645742674</v>
      </c>
      <c r="CK92" s="117">
        <f t="shared" si="59"/>
        <v>2.18853240640229</v>
      </c>
      <c r="CL92" s="82">
        <f>'signal-per-mass-dry-weight'!BR92*100/'signal-per-mass-dry-weight'!BR$172</f>
        <v>15.05569322046</v>
      </c>
      <c r="CM92" s="82">
        <f>'signal-per-mass-dry-weight'!BS92*100/'signal-per-mass-dry-weight'!BS$172</f>
        <v>17.7506817540496</v>
      </c>
      <c r="CN92" s="82">
        <f>'signal-per-mass-dry-weight'!BT92*100/'signal-per-mass-dry-weight'!BT$172</f>
        <v>9.9963622737804</v>
      </c>
      <c r="CO92" s="82">
        <f>'signal-per-mass-dry-weight'!BU92*100/'signal-per-mass-dry-weight'!BU$172</f>
        <v>11.2416430208152</v>
      </c>
      <c r="CP92" s="82">
        <f>'signal-per-mass-dry-weight'!BV92*100/'signal-per-mass-dry-weight'!BV$172</f>
        <v>12.3604594501414</v>
      </c>
      <c r="CQ92" s="116">
        <f t="shared" si="60"/>
        <v>13.2809679438493</v>
      </c>
      <c r="CR92" s="117">
        <f t="shared" si="61"/>
        <v>3.11940730704895</v>
      </c>
      <c r="CS92" s="82">
        <f>'signal-per-mass-dry-weight'!BW92*100/'signal-per-mass-dry-weight'!BW$172</f>
        <v>11.3759756360744</v>
      </c>
      <c r="CT92" s="82">
        <f>'signal-per-mass-dry-weight'!BX92*100/'signal-per-mass-dry-weight'!BX$172</f>
        <v>15.504786694455</v>
      </c>
      <c r="CU92" s="82">
        <f>'signal-per-mass-dry-weight'!BY92*100/'signal-per-mass-dry-weight'!BY$172</f>
        <v>12.5208414147077</v>
      </c>
      <c r="CV92" s="82">
        <f>'signal-per-mass-dry-weight'!BZ92*100/'signal-per-mass-dry-weight'!BZ$172</f>
        <v>21.3066640275321</v>
      </c>
      <c r="CW92" s="82">
        <f>'signal-per-mass-dry-weight'!CA92*100/'signal-per-mass-dry-weight'!CA$172</f>
        <v>18.5291932133672</v>
      </c>
      <c r="CX92" s="116">
        <f t="shared" si="62"/>
        <v>15.8474921972273</v>
      </c>
      <c r="CY92" s="117">
        <f t="shared" si="63"/>
        <v>4.12833472055901</v>
      </c>
      <c r="CZ92" s="82">
        <f>'signal-per-mass-dry-weight'!CB92*100/'signal-per-mass-dry-weight'!CB$172</f>
        <v>11.218907375605</v>
      </c>
      <c r="DA92" s="82">
        <f>'signal-per-mass-dry-weight'!CC92*100/'signal-per-mass-dry-weight'!CC$172</f>
        <v>7.6872772431557</v>
      </c>
      <c r="DB92" s="82">
        <f>'signal-per-mass-dry-weight'!CD92*100/'signal-per-mass-dry-weight'!CD$172</f>
        <v>8.02511366911076</v>
      </c>
      <c r="DC92" s="82">
        <f>'signal-per-mass-dry-weight'!CE92*100/'signal-per-mass-dry-weight'!CE$172</f>
        <v>7.51044024942705</v>
      </c>
      <c r="DD92" s="82">
        <f>'signal-per-mass-dry-weight'!CF92*100/'signal-per-mass-dry-weight'!CF$172</f>
        <v>8.54155946214859</v>
      </c>
      <c r="DE92" s="116">
        <f t="shared" si="64"/>
        <v>8.59665959988942</v>
      </c>
      <c r="DF92" s="117">
        <f t="shared" si="65"/>
        <v>1.51762420591126</v>
      </c>
      <c r="DG92" s="82">
        <f>'signal-per-mass-dry-weight'!CG92*100/'signal-per-mass-dry-weight'!CG$172</f>
        <v>8.16519258747664</v>
      </c>
      <c r="DH92" s="82">
        <f>'signal-per-mass-dry-weight'!CH92*100/'signal-per-mass-dry-weight'!CH$172</f>
        <v>8.4558141234256</v>
      </c>
      <c r="DI92" s="82">
        <f>'signal-per-mass-dry-weight'!CI92*100/'signal-per-mass-dry-weight'!CI$172</f>
        <v>7.03273498740743</v>
      </c>
      <c r="DJ92" s="82">
        <f>'signal-per-mass-dry-weight'!CJ92*100/'signal-per-mass-dry-weight'!CJ$172</f>
        <v>12.5657824045278</v>
      </c>
      <c r="DK92" s="82">
        <f>'signal-per-mass-dry-weight'!CK92*100/'signal-per-mass-dry-weight'!CK$172</f>
        <v>8.89952727189933</v>
      </c>
      <c r="DL92" s="116">
        <f t="shared" si="66"/>
        <v>9.02381027494736</v>
      </c>
      <c r="DM92" s="117">
        <f t="shared" si="67"/>
        <v>2.09673779915401</v>
      </c>
      <c r="DN92" s="82">
        <f>'signal-per-mass-dry-weight'!CL92*100/'signal-per-mass-dry-weight'!CL$172</f>
        <v>11.562951364239</v>
      </c>
      <c r="DO92" s="82">
        <f>'signal-per-mass-dry-weight'!CM92*100/'signal-per-mass-dry-weight'!CM$172</f>
        <v>18.9630357506617</v>
      </c>
      <c r="DP92" s="82">
        <f>'signal-per-mass-dry-weight'!CN92*100/'signal-per-mass-dry-weight'!CN$172</f>
        <v>15.4792595013686</v>
      </c>
      <c r="DQ92" s="82">
        <f>'signal-per-mass-dry-weight'!CO92*100/'signal-per-mass-dry-weight'!CO$172</f>
        <v>15.9410205297886</v>
      </c>
      <c r="DR92" s="82">
        <f>'signal-per-mass-dry-weight'!CP92*100/'signal-per-mass-dry-weight'!CP$172</f>
        <v>15.7094918780752</v>
      </c>
      <c r="DS92" s="116">
        <f t="shared" si="68"/>
        <v>15.5311518048266</v>
      </c>
      <c r="DT92" s="117">
        <f t="shared" si="69"/>
        <v>2.63281847641207</v>
      </c>
      <c r="DU92" s="82">
        <f>'signal-per-mass-dry-weight'!CQ92*100/'signal-per-mass-dry-weight'!CQ$172</f>
        <v>9.56769639065818</v>
      </c>
      <c r="DV92" s="82">
        <f>'signal-per-mass-dry-weight'!CR92*100/'signal-per-mass-dry-weight'!CR$172</f>
        <v>9.02634304110989</v>
      </c>
      <c r="DW92" s="82">
        <f>'signal-per-mass-dry-weight'!CS92*100/'signal-per-mass-dry-weight'!CS$172</f>
        <v>8.37904435361671</v>
      </c>
      <c r="DX92" s="82">
        <f>'signal-per-mass-dry-weight'!CT92*100/'signal-per-mass-dry-weight'!CT$172</f>
        <v>9.06055308411501</v>
      </c>
      <c r="DY92" s="82">
        <f>'signal-per-mass-dry-weight'!CU92*100/'signal-per-mass-dry-weight'!CU$172</f>
        <v>8.45001738175176</v>
      </c>
      <c r="DZ92" s="116">
        <f t="shared" si="70"/>
        <v>8.89673085025031</v>
      </c>
      <c r="EA92" s="117">
        <f t="shared" si="71"/>
        <v>0.490250964424712</v>
      </c>
      <c r="EB92" s="82">
        <f>'signal-per-mass-dry-weight'!CV92*100/'signal-per-mass-dry-weight'!CV$172</f>
        <v>19.1897881091872</v>
      </c>
      <c r="EC92" s="82">
        <f>'signal-per-mass-dry-weight'!CW92*100/'signal-per-mass-dry-weight'!CW$172</f>
        <v>18.5598239399323</v>
      </c>
      <c r="ED92" s="82">
        <f>'signal-per-mass-dry-weight'!CX92*100/'signal-per-mass-dry-weight'!CX$172</f>
        <v>18.647132202048</v>
      </c>
      <c r="EE92" s="82">
        <f>'signal-per-mass-dry-weight'!CY92*100/'signal-per-mass-dry-weight'!CY$172</f>
        <v>13.7857119485006</v>
      </c>
      <c r="EF92" s="82">
        <f>'signal-per-mass-dry-weight'!CZ92*100/'signal-per-mass-dry-weight'!CZ$172</f>
        <v>13.7957150468454</v>
      </c>
      <c r="EG92" s="116">
        <f t="shared" si="72"/>
        <v>16.7956342493027</v>
      </c>
      <c r="EH92" s="117">
        <f t="shared" si="73"/>
        <v>2.7537034206901</v>
      </c>
    </row>
    <row r="93" spans="1:138">
      <c r="A93">
        <f>'imported data from Web Calc'!A99</f>
        <v>686.5</v>
      </c>
      <c r="B93" t="str">
        <f>'imported data from Web Calc'!B99</f>
        <v>C37H68O8PN</v>
      </c>
      <c r="C93" s="61" t="str">
        <f>'imported data from Web Calc'!C99</f>
        <v>PE(32:3)</v>
      </c>
      <c r="D93" s="96"/>
      <c r="E93" s="96"/>
      <c r="F93" s="96"/>
      <c r="G93" s="66">
        <f>'signal-per-mass-dry-weight'!G93*100/'signal-per-mass-dry-weight'!G$172</f>
        <v>0.00679741611161553</v>
      </c>
      <c r="H93" s="66">
        <f>'signal-per-mass-dry-weight'!H93*100/'signal-per-mass-dry-weight'!H$172</f>
        <v>0</v>
      </c>
      <c r="I93" s="66">
        <f>'signal-per-mass-dry-weight'!I93*100/'signal-per-mass-dry-weight'!I$172</f>
        <v>0</v>
      </c>
      <c r="J93" s="66">
        <f>'signal-per-mass-dry-weight'!J93*100/'signal-per-mass-dry-weight'!J$172</f>
        <v>0.00737597803133372</v>
      </c>
      <c r="K93" s="66">
        <f>'signal-per-mass-dry-weight'!K93*100/'signal-per-mass-dry-weight'!K$172</f>
        <v>0.00726100484285793</v>
      </c>
      <c r="L93" s="66">
        <f>'signal-per-mass-dry-weight'!L93*100/'signal-per-mass-dry-weight'!L$172</f>
        <v>0.00362542208342402</v>
      </c>
      <c r="M93" s="66">
        <f>'signal-per-mass-dry-weight'!M93*100/'signal-per-mass-dry-weight'!M$172</f>
        <v>0</v>
      </c>
      <c r="N93" s="66">
        <f>'signal-per-mass-dry-weight'!N93*100/'signal-per-mass-dry-weight'!N$172</f>
        <v>0.0148547628880577</v>
      </c>
      <c r="O93" s="66">
        <f>'signal-per-mass-dry-weight'!O93*100/'signal-per-mass-dry-weight'!O$172</f>
        <v>0</v>
      </c>
      <c r="P93" s="66">
        <f>'signal-per-mass-dry-weight'!P93*100/'signal-per-mass-dry-weight'!P$172</f>
        <v>0</v>
      </c>
      <c r="Q93" s="66">
        <f t="shared" si="37"/>
        <v>0.00399145839572889</v>
      </c>
      <c r="R93" s="115">
        <f t="shared" si="38"/>
        <v>0.00503126197485088</v>
      </c>
      <c r="S93" s="66">
        <f t="shared" si="39"/>
        <v>1.26050718209531</v>
      </c>
      <c r="T93" s="66">
        <f>'signal-per-mass-dry-weight'!T93*100/'signal-per-mass-dry-weight'!T$172</f>
        <v>0.00475947219312445</v>
      </c>
      <c r="U93" s="66">
        <f>'signal-per-mass-dry-weight'!U93*100/'signal-per-mass-dry-weight'!U$172</f>
        <v>0.0100646322623278</v>
      </c>
      <c r="V93" s="66">
        <f>'signal-per-mass-dry-weight'!V93*100/'signal-per-mass-dry-weight'!V$172</f>
        <v>0.00185176058585217</v>
      </c>
      <c r="W93" s="66">
        <f>'signal-per-mass-dry-weight'!W93*100/'signal-per-mass-dry-weight'!W$172</f>
        <v>0.0151071004882775</v>
      </c>
      <c r="X93" s="66">
        <f>'signal-per-mass-dry-weight'!X93*100/'signal-per-mass-dry-weight'!X$172</f>
        <v>0.00875395610353385</v>
      </c>
      <c r="Y93" s="66">
        <f t="shared" si="40"/>
        <v>0.00810738432662314</v>
      </c>
      <c r="Z93" s="115">
        <f t="shared" si="41"/>
        <v>0.00508886639950312</v>
      </c>
      <c r="AA93" s="66">
        <f>'signal-per-mass-dry-weight'!Y93*100/'signal-per-mass-dry-weight'!Y$172</f>
        <v>0.00238896079456248</v>
      </c>
      <c r="AB93" s="66">
        <f>'signal-per-mass-dry-weight'!Z93*100/'signal-per-mass-dry-weight'!Z$172</f>
        <v>0.00571872915759589</v>
      </c>
      <c r="AC93" s="66">
        <f>'signal-per-mass-dry-weight'!AA93*100/'signal-per-mass-dry-weight'!AA$172</f>
        <v>0</v>
      </c>
      <c r="AD93" s="66">
        <f>'signal-per-mass-dry-weight'!AB93*100/'signal-per-mass-dry-weight'!AB$172</f>
        <v>0.00749108279359662</v>
      </c>
      <c r="AE93" s="66">
        <f>'signal-per-mass-dry-weight'!AC93*100/'signal-per-mass-dry-weight'!AC$172</f>
        <v>0.00686144761901412</v>
      </c>
      <c r="AF93" s="66">
        <f t="shared" si="42"/>
        <v>0.00449204407295382</v>
      </c>
      <c r="AG93" s="115">
        <f t="shared" si="43"/>
        <v>0.00319039503581022</v>
      </c>
      <c r="AH93" s="66">
        <f>'signal-per-mass-dry-weight'!AD93*100/'signal-per-mass-dry-weight'!AD$172</f>
        <v>0</v>
      </c>
      <c r="AI93" s="66">
        <f>'signal-per-mass-dry-weight'!AE93*100/'signal-per-mass-dry-weight'!AE$172</f>
        <v>0</v>
      </c>
      <c r="AJ93" s="66">
        <f>'signal-per-mass-dry-weight'!AF93*100/'signal-per-mass-dry-weight'!AF$172</f>
        <v>0.00986835116401149</v>
      </c>
      <c r="AK93" s="66">
        <f>'signal-per-mass-dry-weight'!AG93*100/'signal-per-mass-dry-weight'!AG$172</f>
        <v>0</v>
      </c>
      <c r="AL93" s="66">
        <f>'signal-per-mass-dry-weight'!AH93*100/'signal-per-mass-dry-weight'!AH$172</f>
        <v>0.0100255459007225</v>
      </c>
      <c r="AM93" s="66">
        <f t="shared" si="44"/>
        <v>0.00397877941294679</v>
      </c>
      <c r="AN93" s="115">
        <f t="shared" si="45"/>
        <v>0.0054484515511128</v>
      </c>
      <c r="AO93" s="66">
        <f>'signal-per-mass-dry-weight'!AI93*100/'signal-per-mass-dry-weight'!AI$172</f>
        <v>0</v>
      </c>
      <c r="AP93" s="66">
        <f>'signal-per-mass-dry-weight'!AJ93*100/'signal-per-mass-dry-weight'!AJ$172</f>
        <v>0.0197198186166832</v>
      </c>
      <c r="AQ93" s="66">
        <f>'signal-per-mass-dry-weight'!AK93*100/'signal-per-mass-dry-weight'!AK$172</f>
        <v>0.00325774905109557</v>
      </c>
      <c r="AR93" s="66">
        <f>'signal-per-mass-dry-weight'!AL93*100/'signal-per-mass-dry-weight'!AL$172</f>
        <v>0.00407921933633514</v>
      </c>
      <c r="AS93" s="66">
        <f>'signal-per-mass-dry-weight'!AM93*100/'signal-per-mass-dry-weight'!AM$172</f>
        <v>0.00166579989752219</v>
      </c>
      <c r="AT93" s="66">
        <f t="shared" si="46"/>
        <v>0.00574451738032721</v>
      </c>
      <c r="AU93" s="115">
        <f t="shared" si="47"/>
        <v>0.00796714652781826</v>
      </c>
      <c r="AV93" s="66">
        <f>'signal-per-mass-dry-weight'!AN93*100/'signal-per-mass-dry-weight'!AN$172</f>
        <v>0.00708423775109062</v>
      </c>
      <c r="AW93" s="66">
        <f>'signal-per-mass-dry-weight'!AO93*100/'signal-per-mass-dry-weight'!AO$172</f>
        <v>0</v>
      </c>
      <c r="AX93" s="66">
        <f>'signal-per-mass-dry-weight'!AP93*100/'signal-per-mass-dry-weight'!AP$172</f>
        <v>0.00294490255940157</v>
      </c>
      <c r="AY93" s="66">
        <f>'signal-per-mass-dry-weight'!AQ93*100/'signal-per-mass-dry-weight'!AQ$172</f>
        <v>0.00679606930359223</v>
      </c>
      <c r="AZ93" s="66">
        <f>'signal-per-mass-dry-weight'!AR93*100/'signal-per-mass-dry-weight'!AR$172</f>
        <v>0.00440968923129395</v>
      </c>
      <c r="BA93" s="66">
        <f t="shared" si="48"/>
        <v>0.00424697976907567</v>
      </c>
      <c r="BB93" s="115">
        <f t="shared" si="49"/>
        <v>0.0029285921062635</v>
      </c>
      <c r="BC93" s="66">
        <f>'signal-per-mass-dry-weight'!AS93*100/'signal-per-mass-dry-weight'!AS$172</f>
        <v>0.0139771698567837</v>
      </c>
      <c r="BD93" s="66">
        <f>'signal-per-mass-dry-weight'!AT93*100/'signal-per-mass-dry-weight'!AT$172</f>
        <v>0.00911304205622604</v>
      </c>
      <c r="BE93" s="66">
        <f>'signal-per-mass-dry-weight'!AU93*100/'signal-per-mass-dry-weight'!AU$172</f>
        <v>0.0116466243276777</v>
      </c>
      <c r="BF93" s="66">
        <f>'signal-per-mass-dry-weight'!AV93*100/'signal-per-mass-dry-weight'!AV$172</f>
        <v>0.00310201523437179</v>
      </c>
      <c r="BG93" s="66">
        <f>'signal-per-mass-dry-weight'!AW93*100/'signal-per-mass-dry-weight'!AW$172</f>
        <v>0.00765000307803837</v>
      </c>
      <c r="BH93" s="66">
        <f t="shared" si="50"/>
        <v>0.00909777091061952</v>
      </c>
      <c r="BI93" s="115">
        <f t="shared" si="51"/>
        <v>0.00413371923489244</v>
      </c>
      <c r="BJ93" s="66">
        <f>'signal-per-mass-dry-weight'!AX93*100/'signal-per-mass-dry-weight'!AX$172</f>
        <v>0.00745294725928274</v>
      </c>
      <c r="BK93" s="66">
        <f>'signal-per-mass-dry-weight'!AY93*100/'signal-per-mass-dry-weight'!AY$172</f>
        <v>0.0124070189137635</v>
      </c>
      <c r="BL93" s="66">
        <f>'signal-per-mass-dry-weight'!AZ93*100/'signal-per-mass-dry-weight'!AZ$172</f>
        <v>0.0044722012566203</v>
      </c>
      <c r="BM93" s="66">
        <f>'signal-per-mass-dry-weight'!BA93*100/'signal-per-mass-dry-weight'!BA$172</f>
        <v>0.00549423833418238</v>
      </c>
      <c r="BN93" s="66">
        <f>'signal-per-mass-dry-weight'!BB93*100/'signal-per-mass-dry-weight'!BB$172</f>
        <v>0.00335519626223839</v>
      </c>
      <c r="BO93" s="66">
        <f t="shared" si="52"/>
        <v>0.00663632040521747</v>
      </c>
      <c r="BP93" s="115">
        <f t="shared" si="53"/>
        <v>0.0035609471873106</v>
      </c>
      <c r="BQ93" s="66">
        <f>'signal-per-mass-dry-weight'!BC93*100/'signal-per-mass-dry-weight'!BC$172</f>
        <v>0.00558661116035534</v>
      </c>
      <c r="BR93" s="66">
        <f>'signal-per-mass-dry-weight'!BD93*100/'signal-per-mass-dry-weight'!BD$172</f>
        <v>0.00764775155948787</v>
      </c>
      <c r="BS93" s="66">
        <f>'signal-per-mass-dry-weight'!BE93*100/'signal-per-mass-dry-weight'!BE$172</f>
        <v>0.00627383617953515</v>
      </c>
      <c r="BT93" s="66">
        <f>'signal-per-mass-dry-weight'!BF93*100/'signal-per-mass-dry-weight'!BF$172</f>
        <v>0.0128217403352611</v>
      </c>
      <c r="BU93" s="66">
        <f>'signal-per-mass-dry-weight'!BG93*100/'signal-per-mass-dry-weight'!BG$172</f>
        <v>0</v>
      </c>
      <c r="BV93" s="66">
        <f t="shared" si="54"/>
        <v>0.00646598784692789</v>
      </c>
      <c r="BW93" s="115">
        <f t="shared" si="55"/>
        <v>0.00459378328891518</v>
      </c>
      <c r="BX93" s="66">
        <f>'signal-per-mass-dry-weight'!BH93*100/'signal-per-mass-dry-weight'!BH$172</f>
        <v>0</v>
      </c>
      <c r="BY93" s="66">
        <f>'signal-per-mass-dry-weight'!BI93*100/'signal-per-mass-dry-weight'!BI$172</f>
        <v>0</v>
      </c>
      <c r="BZ93" s="66">
        <f>'signal-per-mass-dry-weight'!BJ93*100/'signal-per-mass-dry-weight'!BJ$172</f>
        <v>0</v>
      </c>
      <c r="CA93" s="66">
        <f>'signal-per-mass-dry-weight'!BK93*100/'signal-per-mass-dry-weight'!BK$172</f>
        <v>0</v>
      </c>
      <c r="CB93" s="66">
        <f>'signal-per-mass-dry-weight'!BL93*100/'signal-per-mass-dry-weight'!BL$172</f>
        <v>0.00992837843677041</v>
      </c>
      <c r="CC93" s="66">
        <f t="shared" si="56"/>
        <v>0.00198567568735408</v>
      </c>
      <c r="CD93" s="115">
        <f t="shared" si="57"/>
        <v>0.00444010581819235</v>
      </c>
      <c r="CE93" s="121">
        <f>'signal-per-mass-dry-weight'!BM93*100/'signal-per-mass-dry-weight'!BM$172</f>
        <v>0.00503952928674137</v>
      </c>
      <c r="CF93" s="66">
        <f>'signal-per-mass-dry-weight'!BN93*100/'signal-per-mass-dry-weight'!BN$172</f>
        <v>0</v>
      </c>
      <c r="CG93" s="66">
        <f>'signal-per-mass-dry-weight'!BO93*100/'signal-per-mass-dry-weight'!BO$172</f>
        <v>0</v>
      </c>
      <c r="CH93" s="66">
        <f>'signal-per-mass-dry-weight'!BP93*100/'signal-per-mass-dry-weight'!BP$172</f>
        <v>0</v>
      </c>
      <c r="CI93" s="66">
        <f>'signal-per-mass-dry-weight'!BQ93*100/'signal-per-mass-dry-weight'!BQ$172</f>
        <v>0</v>
      </c>
      <c r="CJ93" s="66">
        <f t="shared" si="58"/>
        <v>0.00100790585734827</v>
      </c>
      <c r="CK93" s="115">
        <f t="shared" si="59"/>
        <v>0.00225374601195094</v>
      </c>
      <c r="CL93" s="66">
        <f>'signal-per-mass-dry-weight'!BR93*100/'signal-per-mass-dry-weight'!BR$172</f>
        <v>0</v>
      </c>
      <c r="CM93" s="66">
        <f>'signal-per-mass-dry-weight'!BS93*100/'signal-per-mass-dry-weight'!BS$172</f>
        <v>0</v>
      </c>
      <c r="CN93" s="66">
        <f>'signal-per-mass-dry-weight'!BT93*100/'signal-per-mass-dry-weight'!BT$172</f>
        <v>0</v>
      </c>
      <c r="CO93" s="66">
        <f>'signal-per-mass-dry-weight'!BU93*100/'signal-per-mass-dry-weight'!BU$172</f>
        <v>0</v>
      </c>
      <c r="CP93" s="66">
        <f>'signal-per-mass-dry-weight'!BV93*100/'signal-per-mass-dry-weight'!BV$172</f>
        <v>0</v>
      </c>
      <c r="CQ93" s="66">
        <f t="shared" si="60"/>
        <v>0</v>
      </c>
      <c r="CR93" s="115">
        <f t="shared" si="61"/>
        <v>0</v>
      </c>
      <c r="CS93" s="66">
        <f>'signal-per-mass-dry-weight'!BW93*100/'signal-per-mass-dry-weight'!BW$172</f>
        <v>0</v>
      </c>
      <c r="CT93" s="66">
        <f>'signal-per-mass-dry-weight'!BX93*100/'signal-per-mass-dry-weight'!BX$172</f>
        <v>0</v>
      </c>
      <c r="CU93" s="66">
        <f>'signal-per-mass-dry-weight'!BY93*100/'signal-per-mass-dry-weight'!BY$172</f>
        <v>0</v>
      </c>
      <c r="CV93" s="66">
        <f>'signal-per-mass-dry-weight'!BZ93*100/'signal-per-mass-dry-weight'!BZ$172</f>
        <v>0</v>
      </c>
      <c r="CW93" s="66">
        <f>'signal-per-mass-dry-weight'!CA93*100/'signal-per-mass-dry-weight'!CA$172</f>
        <v>0</v>
      </c>
      <c r="CX93" s="66">
        <f t="shared" si="62"/>
        <v>0</v>
      </c>
      <c r="CY93" s="115">
        <f t="shared" si="63"/>
        <v>0</v>
      </c>
      <c r="CZ93" s="66">
        <f>'signal-per-mass-dry-weight'!CB93*100/'signal-per-mass-dry-weight'!CB$172</f>
        <v>0</v>
      </c>
      <c r="DA93" s="66">
        <f>'signal-per-mass-dry-weight'!CC93*100/'signal-per-mass-dry-weight'!CC$172</f>
        <v>0</v>
      </c>
      <c r="DB93" s="66">
        <f>'signal-per-mass-dry-weight'!CD93*100/'signal-per-mass-dry-weight'!CD$172</f>
        <v>0</v>
      </c>
      <c r="DC93" s="66">
        <f>'signal-per-mass-dry-weight'!CE93*100/'signal-per-mass-dry-weight'!CE$172</f>
        <v>0.00753508469541658</v>
      </c>
      <c r="DD93" s="66">
        <f>'signal-per-mass-dry-weight'!CF93*100/'signal-per-mass-dry-weight'!CF$172</f>
        <v>0</v>
      </c>
      <c r="DE93" s="66">
        <f t="shared" si="64"/>
        <v>0.00150701693908332</v>
      </c>
      <c r="DF93" s="115">
        <f t="shared" si="65"/>
        <v>0.00336979231903396</v>
      </c>
      <c r="DG93" s="66">
        <f>'signal-per-mass-dry-weight'!CG93*100/'signal-per-mass-dry-weight'!CG$172</f>
        <v>0</v>
      </c>
      <c r="DH93" s="66">
        <f>'signal-per-mass-dry-weight'!CH93*100/'signal-per-mass-dry-weight'!CH$172</f>
        <v>0</v>
      </c>
      <c r="DI93" s="66">
        <f>'signal-per-mass-dry-weight'!CI93*100/'signal-per-mass-dry-weight'!CI$172</f>
        <v>0</v>
      </c>
      <c r="DJ93" s="66">
        <f>'signal-per-mass-dry-weight'!CJ93*100/'signal-per-mass-dry-weight'!CJ$172</f>
        <v>0</v>
      </c>
      <c r="DK93" s="66">
        <f>'signal-per-mass-dry-weight'!CK93*100/'signal-per-mass-dry-weight'!CK$172</f>
        <v>0.00742513815076007</v>
      </c>
      <c r="DL93" s="66">
        <f t="shared" si="66"/>
        <v>0.00148502763015201</v>
      </c>
      <c r="DM93" s="115">
        <f t="shared" si="67"/>
        <v>0.00332062272948532</v>
      </c>
      <c r="DN93" s="66">
        <f>'signal-per-mass-dry-weight'!CL93*100/'signal-per-mass-dry-weight'!CL$172</f>
        <v>0</v>
      </c>
      <c r="DO93" s="66">
        <f>'signal-per-mass-dry-weight'!CM93*100/'signal-per-mass-dry-weight'!CM$172</f>
        <v>0</v>
      </c>
      <c r="DP93" s="66">
        <f>'signal-per-mass-dry-weight'!CN93*100/'signal-per-mass-dry-weight'!CN$172</f>
        <v>0</v>
      </c>
      <c r="DQ93" s="66">
        <f>'signal-per-mass-dry-weight'!CO93*100/'signal-per-mass-dry-weight'!CO$172</f>
        <v>0.00828710139703052</v>
      </c>
      <c r="DR93" s="66">
        <f>'signal-per-mass-dry-weight'!CP93*100/'signal-per-mass-dry-weight'!CP$172</f>
        <v>0</v>
      </c>
      <c r="DS93" s="66">
        <f t="shared" si="68"/>
        <v>0.0016574202794061</v>
      </c>
      <c r="DT93" s="115">
        <f t="shared" si="69"/>
        <v>0.00370610441203875</v>
      </c>
      <c r="DU93" s="66">
        <f>'signal-per-mass-dry-weight'!CQ93*100/'signal-per-mass-dry-weight'!CQ$172</f>
        <v>0</v>
      </c>
      <c r="DV93" s="66">
        <f>'signal-per-mass-dry-weight'!CR93*100/'signal-per-mass-dry-weight'!CR$172</f>
        <v>0</v>
      </c>
      <c r="DW93" s="66">
        <f>'signal-per-mass-dry-weight'!CS93*100/'signal-per-mass-dry-weight'!CS$172</f>
        <v>0.00586091533620794</v>
      </c>
      <c r="DX93" s="66">
        <f>'signal-per-mass-dry-weight'!CT93*100/'signal-per-mass-dry-weight'!CT$172</f>
        <v>0</v>
      </c>
      <c r="DY93" s="66">
        <f>'signal-per-mass-dry-weight'!CU93*100/'signal-per-mass-dry-weight'!CU$172</f>
        <v>0</v>
      </c>
      <c r="DZ93" s="66">
        <f t="shared" si="70"/>
        <v>0.00117218306724159</v>
      </c>
      <c r="EA93" s="115">
        <f t="shared" si="71"/>
        <v>0.0026210810204264</v>
      </c>
      <c r="EB93" s="66">
        <f>'signal-per-mass-dry-weight'!CV93*100/'signal-per-mass-dry-weight'!CV$172</f>
        <v>0.00369808974974294</v>
      </c>
      <c r="EC93" s="66">
        <f>'signal-per-mass-dry-weight'!CW93*100/'signal-per-mass-dry-weight'!CW$172</f>
        <v>0.0047032896460329</v>
      </c>
      <c r="ED93" s="66">
        <f>'signal-per-mass-dry-weight'!CX93*100/'signal-per-mass-dry-weight'!CX$172</f>
        <v>0</v>
      </c>
      <c r="EE93" s="66">
        <f>'signal-per-mass-dry-weight'!CY93*100/'signal-per-mass-dry-weight'!CY$172</f>
        <v>0</v>
      </c>
      <c r="EF93" s="66">
        <f>'signal-per-mass-dry-weight'!CZ93*100/'signal-per-mass-dry-weight'!CZ$172</f>
        <v>0.00249729897849964</v>
      </c>
      <c r="EG93" s="66">
        <f t="shared" si="72"/>
        <v>0.0021797356748551</v>
      </c>
      <c r="EH93" s="115">
        <f t="shared" si="73"/>
        <v>0.0021375842333385</v>
      </c>
    </row>
    <row r="94" spans="1:138">
      <c r="A94">
        <f>'imported data from Web Calc'!A100</f>
        <v>688.5</v>
      </c>
      <c r="B94" t="str">
        <f>'imported data from Web Calc'!B100</f>
        <v>C37H70O8PN</v>
      </c>
      <c r="C94" s="61" t="str">
        <f>'imported data from Web Calc'!C100</f>
        <v>PE(32:2)</v>
      </c>
      <c r="D94" s="96"/>
      <c r="E94" s="96"/>
      <c r="F94" s="96"/>
      <c r="G94" s="66">
        <f>'signal-per-mass-dry-weight'!G94*100/'signal-per-mass-dry-weight'!G$172</f>
        <v>0.00679741611161553</v>
      </c>
      <c r="H94" s="66">
        <f>'signal-per-mass-dry-weight'!H94*100/'signal-per-mass-dry-weight'!H$172</f>
        <v>0.0109235896047858</v>
      </c>
      <c r="I94" s="66">
        <f>'signal-per-mass-dry-weight'!I94*100/'signal-per-mass-dry-weight'!I$172</f>
        <v>0.00726358002447455</v>
      </c>
      <c r="J94" s="66">
        <f>'signal-per-mass-dry-weight'!J94*100/'signal-per-mass-dry-weight'!J$172</f>
        <v>0.00368798901566686</v>
      </c>
      <c r="K94" s="66">
        <f>'signal-per-mass-dry-weight'!K94*100/'signal-per-mass-dry-weight'!K$172</f>
        <v>0.0181525121071448</v>
      </c>
      <c r="L94" s="66">
        <f>'signal-per-mass-dry-weight'!L94*100/'signal-per-mass-dry-weight'!L$172</f>
        <v>0.0181271104171201</v>
      </c>
      <c r="M94" s="66">
        <f>'signal-per-mass-dry-weight'!M94*100/'signal-per-mass-dry-weight'!M$172</f>
        <v>0.0182215518747152</v>
      </c>
      <c r="N94" s="66">
        <f>'signal-per-mass-dry-weight'!N94*100/'signal-per-mass-dry-weight'!N$172</f>
        <v>0.0148547628880577</v>
      </c>
      <c r="O94" s="66">
        <f>'signal-per-mass-dry-weight'!O94*100/'signal-per-mass-dry-weight'!O$172</f>
        <v>0.00370770557134062</v>
      </c>
      <c r="P94" s="66">
        <f>'signal-per-mass-dry-weight'!P94*100/'signal-per-mass-dry-weight'!P$172</f>
        <v>0.00373227821892411</v>
      </c>
      <c r="Q94" s="66">
        <f t="shared" si="37"/>
        <v>0.0105468495833845</v>
      </c>
      <c r="R94" s="115">
        <f t="shared" si="38"/>
        <v>0.00630697950615505</v>
      </c>
      <c r="S94" s="66">
        <f t="shared" si="39"/>
        <v>0.597996535011843</v>
      </c>
      <c r="T94" s="66">
        <f>'signal-per-mass-dry-weight'!T94*100/'signal-per-mass-dry-weight'!T$172</f>
        <v>0.0142784165793734</v>
      </c>
      <c r="U94" s="66">
        <f>'signal-per-mass-dry-weight'!U94*100/'signal-per-mass-dry-weight'!U$172</f>
        <v>0.0281809703345178</v>
      </c>
      <c r="V94" s="66">
        <f>'signal-per-mass-dry-weight'!V94*100/'signal-per-mass-dry-weight'!V$172</f>
        <v>0.0185176058585217</v>
      </c>
      <c r="W94" s="66">
        <f>'signal-per-mass-dry-weight'!W94*100/'signal-per-mass-dry-weight'!W$172</f>
        <v>0.0226606507324162</v>
      </c>
      <c r="X94" s="66">
        <f>'signal-per-mass-dry-weight'!X94*100/'signal-per-mass-dry-weight'!X$172</f>
        <v>0.0175079122070677</v>
      </c>
      <c r="Y94" s="66">
        <f t="shared" si="40"/>
        <v>0.0202291111423793</v>
      </c>
      <c r="Z94" s="115">
        <f t="shared" si="41"/>
        <v>0.00535932339838521</v>
      </c>
      <c r="AA94" s="66">
        <f>'signal-per-mass-dry-weight'!Y94*100/'signal-per-mass-dry-weight'!Y$172</f>
        <v>0.00238896079456248</v>
      </c>
      <c r="AB94" s="66">
        <f>'signal-per-mass-dry-weight'!Z94*100/'signal-per-mass-dry-weight'!Z$172</f>
        <v>0.0114374583151918</v>
      </c>
      <c r="AC94" s="66">
        <f>'signal-per-mass-dry-weight'!AA94*100/'signal-per-mass-dry-weight'!AA$172</f>
        <v>0.00891133030887605</v>
      </c>
      <c r="AD94" s="66">
        <f>'signal-per-mass-dry-weight'!AB94*100/'signal-per-mass-dry-weight'!AB$172</f>
        <v>0</v>
      </c>
      <c r="AE94" s="66">
        <f>'signal-per-mass-dry-weight'!AC94*100/'signal-per-mass-dry-weight'!AC$172</f>
        <v>0.0240150666665494</v>
      </c>
      <c r="AF94" s="66">
        <f t="shared" si="42"/>
        <v>0.00935056321703595</v>
      </c>
      <c r="AG94" s="115">
        <f t="shared" si="43"/>
        <v>0.00942725647900125</v>
      </c>
      <c r="AH94" s="66">
        <f>'signal-per-mass-dry-weight'!AD94*100/'signal-per-mass-dry-weight'!AD$172</f>
        <v>0.00531503213146768</v>
      </c>
      <c r="AI94" s="66">
        <f>'signal-per-mass-dry-weight'!AE94*100/'signal-per-mass-dry-weight'!AE$172</f>
        <v>0.00863193398468049</v>
      </c>
      <c r="AJ94" s="66">
        <f>'signal-per-mass-dry-weight'!AF94*100/'signal-per-mass-dry-weight'!AF$172</f>
        <v>0.00493417558200574</v>
      </c>
      <c r="AK94" s="66">
        <f>'signal-per-mass-dry-weight'!AG94*100/'signal-per-mass-dry-weight'!AG$172</f>
        <v>0.0043837016053327</v>
      </c>
      <c r="AL94" s="66">
        <f>'signal-per-mass-dry-weight'!AH94*100/'signal-per-mass-dry-weight'!AH$172</f>
        <v>0.0167092431678708</v>
      </c>
      <c r="AM94" s="66">
        <f t="shared" si="44"/>
        <v>0.00799481729427149</v>
      </c>
      <c r="AN94" s="115">
        <f t="shared" si="45"/>
        <v>0.00514626244745153</v>
      </c>
      <c r="AO94" s="66">
        <f>'signal-per-mass-dry-weight'!AI94*100/'signal-per-mass-dry-weight'!AI$172</f>
        <v>0</v>
      </c>
      <c r="AP94" s="66">
        <f>'signal-per-mass-dry-weight'!AJ94*100/'signal-per-mass-dry-weight'!AJ$172</f>
        <v>0.0157758548933465</v>
      </c>
      <c r="AQ94" s="66">
        <f>'signal-per-mass-dry-weight'!AK94*100/'signal-per-mass-dry-weight'!AK$172</f>
        <v>0.0130309962043823</v>
      </c>
      <c r="AR94" s="66">
        <f>'signal-per-mass-dry-weight'!AL94*100/'signal-per-mass-dry-weight'!AL$172</f>
        <v>0.0163168773453406</v>
      </c>
      <c r="AS94" s="66">
        <f>'signal-per-mass-dry-weight'!AM94*100/'signal-per-mass-dry-weight'!AM$172</f>
        <v>0.00999479938513313</v>
      </c>
      <c r="AT94" s="66">
        <f t="shared" si="46"/>
        <v>0.0110237055656405</v>
      </c>
      <c r="AU94" s="115">
        <f t="shared" si="47"/>
        <v>0.00665602243755289</v>
      </c>
      <c r="AV94" s="66">
        <f>'signal-per-mass-dry-weight'!AN94*100/'signal-per-mass-dry-weight'!AN$172</f>
        <v>0.0283369510043625</v>
      </c>
      <c r="AW94" s="66">
        <f>'signal-per-mass-dry-weight'!AO94*100/'signal-per-mass-dry-weight'!AO$172</f>
        <v>0.0047134029798266</v>
      </c>
      <c r="AX94" s="66">
        <f>'signal-per-mass-dry-weight'!AP94*100/'signal-per-mass-dry-weight'!AP$172</f>
        <v>0.0088347076782047</v>
      </c>
      <c r="AY94" s="66">
        <f>'signal-per-mass-dry-weight'!AQ94*100/'signal-per-mass-dry-weight'!AQ$172</f>
        <v>0.0101941039553883</v>
      </c>
      <c r="AZ94" s="66">
        <f>'signal-per-mass-dry-weight'!AR94*100/'signal-per-mass-dry-weight'!AR$172</f>
        <v>0.0176387569251758</v>
      </c>
      <c r="BA94" s="66">
        <f t="shared" si="48"/>
        <v>0.0139435845085916</v>
      </c>
      <c r="BB94" s="115">
        <f t="shared" si="49"/>
        <v>0.00930294007573322</v>
      </c>
      <c r="BC94" s="66">
        <f>'signal-per-mass-dry-weight'!AS94*100/'signal-per-mass-dry-weight'!AS$172</f>
        <v>0.0139771698567837</v>
      </c>
      <c r="BD94" s="66">
        <f>'signal-per-mass-dry-weight'!AT94*100/'signal-per-mass-dry-weight'!AT$172</f>
        <v>0.0182260841124521</v>
      </c>
      <c r="BE94" s="66">
        <f>'signal-per-mass-dry-weight'!AU94*100/'signal-per-mass-dry-weight'!AU$172</f>
        <v>0.0189257645324763</v>
      </c>
      <c r="BF94" s="66">
        <f>'signal-per-mass-dry-weight'!AV94*100/'signal-per-mass-dry-weight'!AV$172</f>
        <v>0.0155100761718589</v>
      </c>
      <c r="BG94" s="66">
        <f>'signal-per-mass-dry-weight'!AW94*100/'signal-per-mass-dry-weight'!AW$172</f>
        <v>0.0306000123121535</v>
      </c>
      <c r="BH94" s="66">
        <f t="shared" si="50"/>
        <v>0.0194478213971449</v>
      </c>
      <c r="BI94" s="115">
        <f t="shared" si="51"/>
        <v>0.00654924448510811</v>
      </c>
      <c r="BJ94" s="66">
        <f>'signal-per-mass-dry-weight'!AX94*100/'signal-per-mass-dry-weight'!AX$172</f>
        <v>0.0204956049630275</v>
      </c>
      <c r="BK94" s="66">
        <f>'signal-per-mass-dry-weight'!AY94*100/'signal-per-mass-dry-weight'!AY$172</f>
        <v>0.0248140378275271</v>
      </c>
      <c r="BL94" s="66">
        <f>'signal-per-mass-dry-weight'!AZ94*100/'signal-per-mass-dry-weight'!AZ$172</f>
        <v>0.0178888050264812</v>
      </c>
      <c r="BM94" s="66">
        <f>'signal-per-mass-dry-weight'!BA94*100/'signal-per-mass-dry-weight'!BA$172</f>
        <v>0.00549423833418238</v>
      </c>
      <c r="BN94" s="66">
        <f>'signal-per-mass-dry-weight'!BB94*100/'signal-per-mass-dry-weight'!BB$172</f>
        <v>0.0335519626223839</v>
      </c>
      <c r="BO94" s="66">
        <f t="shared" si="52"/>
        <v>0.0204489297547204</v>
      </c>
      <c r="BP94" s="115">
        <f t="shared" si="53"/>
        <v>0.0102584459288564</v>
      </c>
      <c r="BQ94" s="66">
        <f>'signal-per-mass-dry-weight'!BC94*100/'signal-per-mass-dry-weight'!BC$172</f>
        <v>0.0242086483615398</v>
      </c>
      <c r="BR94" s="66">
        <f>'signal-per-mass-dry-weight'!BD94*100/'signal-per-mass-dry-weight'!BD$172</f>
        <v>0.014202967181906</v>
      </c>
      <c r="BS94" s="66">
        <f>'signal-per-mass-dry-weight'!BE94*100/'signal-per-mass-dry-weight'!BE$172</f>
        <v>0.0175667413026984</v>
      </c>
      <c r="BT94" s="66">
        <f>'signal-per-mass-dry-weight'!BF94*100/'signal-per-mass-dry-weight'!BF$172</f>
        <v>0.0160271754190764</v>
      </c>
      <c r="BU94" s="66">
        <f>'signal-per-mass-dry-weight'!BG94*100/'signal-per-mass-dry-weight'!BG$172</f>
        <v>0.0163573849817592</v>
      </c>
      <c r="BV94" s="66">
        <f t="shared" si="54"/>
        <v>0.017672583449396</v>
      </c>
      <c r="BW94" s="115">
        <f t="shared" si="55"/>
        <v>0.003847294462831</v>
      </c>
      <c r="BX94" s="66">
        <f>'signal-per-mass-dry-weight'!BH94*100/'signal-per-mass-dry-weight'!BH$172</f>
        <v>0</v>
      </c>
      <c r="BY94" s="66">
        <f>'signal-per-mass-dry-weight'!BI94*100/'signal-per-mass-dry-weight'!BI$172</f>
        <v>0.00781299591941737</v>
      </c>
      <c r="BZ94" s="66">
        <f>'signal-per-mass-dry-weight'!BJ94*100/'signal-per-mass-dry-weight'!BJ$172</f>
        <v>0</v>
      </c>
      <c r="CA94" s="66">
        <f>'signal-per-mass-dry-weight'!BK94*100/'signal-per-mass-dry-weight'!BK$172</f>
        <v>0.0230382766635799</v>
      </c>
      <c r="CB94" s="66">
        <f>'signal-per-mass-dry-weight'!BL94*100/'signal-per-mass-dry-weight'!BL$172</f>
        <v>0.0148925676551556</v>
      </c>
      <c r="CC94" s="66">
        <f t="shared" si="56"/>
        <v>0.00914876804763058</v>
      </c>
      <c r="CD94" s="115">
        <f t="shared" si="57"/>
        <v>0.00993848434472203</v>
      </c>
      <c r="CE94" s="121">
        <f>'signal-per-mass-dry-weight'!BM94*100/'signal-per-mass-dry-weight'!BM$172</f>
        <v>0.00503952928674137</v>
      </c>
      <c r="CF94" s="66">
        <f>'signal-per-mass-dry-weight'!BN94*100/'signal-per-mass-dry-weight'!BN$172</f>
        <v>0.00790853901609785</v>
      </c>
      <c r="CG94" s="66">
        <f>'signal-per-mass-dry-weight'!BO94*100/'signal-per-mass-dry-weight'!BO$172</f>
        <v>0.0106107084299206</v>
      </c>
      <c r="CH94" s="66">
        <f>'signal-per-mass-dry-weight'!BP94*100/'signal-per-mass-dry-weight'!BP$172</f>
        <v>0.00907705566549195</v>
      </c>
      <c r="CI94" s="66">
        <f>'signal-per-mass-dry-weight'!BQ94*100/'signal-per-mass-dry-weight'!BQ$172</f>
        <v>0.0112871649106527</v>
      </c>
      <c r="CJ94" s="66">
        <f t="shared" si="58"/>
        <v>0.00878459946178089</v>
      </c>
      <c r="CK94" s="115">
        <f t="shared" si="59"/>
        <v>0.00247366483890589</v>
      </c>
      <c r="CL94" s="66">
        <f>'signal-per-mass-dry-weight'!BR94*100/'signal-per-mass-dry-weight'!BR$172</f>
        <v>0</v>
      </c>
      <c r="CM94" s="66">
        <f>'signal-per-mass-dry-weight'!BS94*100/'signal-per-mass-dry-weight'!BS$172</f>
        <v>0.009291125136089</v>
      </c>
      <c r="CN94" s="66">
        <f>'signal-per-mass-dry-weight'!BT94*100/'signal-per-mass-dry-weight'!BT$172</f>
        <v>0</v>
      </c>
      <c r="CO94" s="66">
        <f>'signal-per-mass-dry-weight'!BU94*100/'signal-per-mass-dry-weight'!BU$172</f>
        <v>0.00600686455625313</v>
      </c>
      <c r="CP94" s="66">
        <f>'signal-per-mass-dry-weight'!BV94*100/'signal-per-mass-dry-weight'!BV$172</f>
        <v>0.00803751683692965</v>
      </c>
      <c r="CQ94" s="66">
        <f t="shared" si="60"/>
        <v>0.00466710130585436</v>
      </c>
      <c r="CR94" s="115">
        <f t="shared" si="61"/>
        <v>0.00441870829541919</v>
      </c>
      <c r="CS94" s="66">
        <f>'signal-per-mass-dry-weight'!BW94*100/'signal-per-mass-dry-weight'!BW$172</f>
        <v>0</v>
      </c>
      <c r="CT94" s="66">
        <f>'signal-per-mass-dry-weight'!BX94*100/'signal-per-mass-dry-weight'!BX$172</f>
        <v>0.00328662624921347</v>
      </c>
      <c r="CU94" s="66">
        <f>'signal-per-mass-dry-weight'!BY94*100/'signal-per-mass-dry-weight'!BY$172</f>
        <v>0.0306741083979035</v>
      </c>
      <c r="CV94" s="66">
        <f>'signal-per-mass-dry-weight'!BZ94*100/'signal-per-mass-dry-weight'!BZ$172</f>
        <v>0.0138494402778006</v>
      </c>
      <c r="CW94" s="66">
        <f>'signal-per-mass-dry-weight'!CA94*100/'signal-per-mass-dry-weight'!CA$172</f>
        <v>0.0168082877612844</v>
      </c>
      <c r="CX94" s="66">
        <f t="shared" si="62"/>
        <v>0.0129236925372404</v>
      </c>
      <c r="CY94" s="115">
        <f t="shared" si="63"/>
        <v>0.0121544151195897</v>
      </c>
      <c r="CZ94" s="66">
        <f>'signal-per-mass-dry-weight'!CB94*100/'signal-per-mass-dry-weight'!CB$172</f>
        <v>0.00491898552770041</v>
      </c>
      <c r="DA94" s="66">
        <f>'signal-per-mass-dry-weight'!CC94*100/'signal-per-mass-dry-weight'!CC$172</f>
        <v>0</v>
      </c>
      <c r="DB94" s="66">
        <f>'signal-per-mass-dry-weight'!CD94*100/'signal-per-mass-dry-weight'!CD$172</f>
        <v>0.00304490307580604</v>
      </c>
      <c r="DC94" s="66">
        <f>'signal-per-mass-dry-weight'!CE94*100/'signal-per-mass-dry-weight'!CE$172</f>
        <v>0</v>
      </c>
      <c r="DD94" s="66">
        <f>'signal-per-mass-dry-weight'!CF94*100/'signal-per-mass-dry-weight'!CF$172</f>
        <v>0.00267563893756841</v>
      </c>
      <c r="DE94" s="66">
        <f t="shared" si="64"/>
        <v>0.00212790550821497</v>
      </c>
      <c r="DF94" s="115">
        <f t="shared" si="65"/>
        <v>0.00212055345532442</v>
      </c>
      <c r="DG94" s="66">
        <f>'signal-per-mass-dry-weight'!CG94*100/'signal-per-mass-dry-weight'!CG$172</f>
        <v>0</v>
      </c>
      <c r="DH94" s="66">
        <f>'signal-per-mass-dry-weight'!CH94*100/'signal-per-mass-dry-weight'!CH$172</f>
        <v>0</v>
      </c>
      <c r="DI94" s="66">
        <f>'signal-per-mass-dry-weight'!CI94*100/'signal-per-mass-dry-weight'!CI$172</f>
        <v>0.00376965532954888</v>
      </c>
      <c r="DJ94" s="66">
        <f>'signal-per-mass-dry-weight'!CJ94*100/'signal-per-mass-dry-weight'!CJ$172</f>
        <v>0.0125642768785191</v>
      </c>
      <c r="DK94" s="66">
        <f>'signal-per-mass-dry-weight'!CK94*100/'signal-per-mass-dry-weight'!CK$172</f>
        <v>0</v>
      </c>
      <c r="DL94" s="66">
        <f t="shared" si="66"/>
        <v>0.00326678644161359</v>
      </c>
      <c r="DM94" s="115">
        <f t="shared" si="67"/>
        <v>0.00544774922578429</v>
      </c>
      <c r="DN94" s="66">
        <f>'signal-per-mass-dry-weight'!CL94*100/'signal-per-mass-dry-weight'!CL$172</f>
        <v>0.00156982065639059</v>
      </c>
      <c r="DO94" s="66">
        <f>'signal-per-mass-dry-weight'!CM94*100/'signal-per-mass-dry-weight'!CM$172</f>
        <v>0</v>
      </c>
      <c r="DP94" s="66">
        <f>'signal-per-mass-dry-weight'!CN94*100/'signal-per-mass-dry-weight'!CN$172</f>
        <v>0.0111228926945642</v>
      </c>
      <c r="DQ94" s="66">
        <f>'signal-per-mass-dry-weight'!CO94*100/'signal-per-mass-dry-weight'!CO$172</f>
        <v>0</v>
      </c>
      <c r="DR94" s="66">
        <f>'signal-per-mass-dry-weight'!CP94*100/'signal-per-mass-dry-weight'!CP$172</f>
        <v>0</v>
      </c>
      <c r="DS94" s="66">
        <f t="shared" si="68"/>
        <v>0.00253854267019096</v>
      </c>
      <c r="DT94" s="115">
        <f t="shared" si="69"/>
        <v>0.00484670208353368</v>
      </c>
      <c r="DU94" s="66">
        <f>'signal-per-mass-dry-weight'!CQ94*100/'signal-per-mass-dry-weight'!CQ$172</f>
        <v>0</v>
      </c>
      <c r="DV94" s="66">
        <f>'signal-per-mass-dry-weight'!CR94*100/'signal-per-mass-dry-weight'!CR$172</f>
        <v>0</v>
      </c>
      <c r="DW94" s="66">
        <f>'signal-per-mass-dry-weight'!CS94*100/'signal-per-mass-dry-weight'!CS$172</f>
        <v>0</v>
      </c>
      <c r="DX94" s="66">
        <f>'signal-per-mass-dry-weight'!CT94*100/'signal-per-mass-dry-weight'!CT$172</f>
        <v>0</v>
      </c>
      <c r="DY94" s="66">
        <f>'signal-per-mass-dry-weight'!CU94*100/'signal-per-mass-dry-weight'!CU$172</f>
        <v>0</v>
      </c>
      <c r="DZ94" s="66">
        <f t="shared" si="70"/>
        <v>0</v>
      </c>
      <c r="EA94" s="115">
        <f t="shared" si="71"/>
        <v>0</v>
      </c>
      <c r="EB94" s="66">
        <f>'signal-per-mass-dry-weight'!CV94*100/'signal-per-mass-dry-weight'!CV$172</f>
        <v>0.00369808974974294</v>
      </c>
      <c r="EC94" s="66">
        <f>'signal-per-mass-dry-weight'!CW94*100/'signal-per-mass-dry-weight'!CW$172</f>
        <v>0.0047032896460329</v>
      </c>
      <c r="ED94" s="66">
        <f>'signal-per-mass-dry-weight'!CX94*100/'signal-per-mass-dry-weight'!CX$172</f>
        <v>0</v>
      </c>
      <c r="EE94" s="66">
        <f>'signal-per-mass-dry-weight'!CY94*100/'signal-per-mass-dry-weight'!CY$172</f>
        <v>0</v>
      </c>
      <c r="EF94" s="66">
        <f>'signal-per-mass-dry-weight'!CZ94*100/'signal-per-mass-dry-weight'!CZ$172</f>
        <v>0.00749189693549893</v>
      </c>
      <c r="EG94" s="66">
        <f t="shared" si="72"/>
        <v>0.00317865526625495</v>
      </c>
      <c r="EH94" s="115">
        <f t="shared" si="73"/>
        <v>0.00321737759966563</v>
      </c>
    </row>
    <row r="95" spans="1:138">
      <c r="A95">
        <f>'imported data from Web Calc'!A101</f>
        <v>690.5</v>
      </c>
      <c r="B95" t="str">
        <f>'imported data from Web Calc'!B101</f>
        <v>C37H72O8PN</v>
      </c>
      <c r="C95" s="61" t="str">
        <f>'imported data from Web Calc'!C101</f>
        <v>PE(32:1)</v>
      </c>
      <c r="D95" s="96"/>
      <c r="E95" s="96"/>
      <c r="F95" s="96"/>
      <c r="G95" s="66">
        <f>'signal-per-mass-dry-weight'!G95*100/'signal-per-mass-dry-weight'!G$172</f>
        <v>0.0305883725022699</v>
      </c>
      <c r="H95" s="66">
        <f>'signal-per-mass-dry-weight'!H95*100/'signal-per-mass-dry-weight'!H$172</f>
        <v>0.0327707688143574</v>
      </c>
      <c r="I95" s="66">
        <f>'signal-per-mass-dry-weight'!I95*100/'signal-per-mass-dry-weight'!I$172</f>
        <v>0.0145271600489491</v>
      </c>
      <c r="J95" s="66">
        <f>'signal-per-mass-dry-weight'!J95*100/'signal-per-mass-dry-weight'!J$172</f>
        <v>0.025815923109668</v>
      </c>
      <c r="K95" s="66">
        <f>'signal-per-mass-dry-weight'!K95*100/'signal-per-mass-dry-weight'!K$172</f>
        <v>0.0217830145285738</v>
      </c>
      <c r="L95" s="66">
        <f>'signal-per-mass-dry-weight'!L95*100/'signal-per-mass-dry-weight'!L$172</f>
        <v>0.0362542208342402</v>
      </c>
      <c r="M95" s="66">
        <f>'signal-per-mass-dry-weight'!M95*100/'signal-per-mass-dry-weight'!M$172</f>
        <v>0.0400874141243734</v>
      </c>
      <c r="N95" s="66">
        <f>'signal-per-mass-dry-weight'!N95*100/'signal-per-mass-dry-weight'!N$172</f>
        <v>0.0334232164981299</v>
      </c>
      <c r="O95" s="66">
        <f>'signal-per-mass-dry-weight'!O95*100/'signal-per-mass-dry-weight'!O$172</f>
        <v>0.0222462334280437</v>
      </c>
      <c r="P95" s="66">
        <f>'signal-per-mass-dry-weight'!P95*100/'signal-per-mass-dry-weight'!P$172</f>
        <v>0.0447873386270894</v>
      </c>
      <c r="Q95" s="66">
        <f t="shared" si="37"/>
        <v>0.0302283662515695</v>
      </c>
      <c r="R95" s="115">
        <f t="shared" si="38"/>
        <v>0.0092093663026404</v>
      </c>
      <c r="S95" s="66">
        <f t="shared" si="39"/>
        <v>0.304659743301947</v>
      </c>
      <c r="T95" s="66">
        <f>'signal-per-mass-dry-weight'!T95*100/'signal-per-mass-dry-weight'!T$172</f>
        <v>0.0390276719836205</v>
      </c>
      <c r="U95" s="66">
        <f>'signal-per-mass-dry-weight'!U95*100/'signal-per-mass-dry-weight'!U$172</f>
        <v>0.0543490142165701</v>
      </c>
      <c r="V95" s="66">
        <f>'signal-per-mass-dry-weight'!V95*100/'signal-per-mass-dry-weight'!V$172</f>
        <v>0.0462940146463042</v>
      </c>
      <c r="W95" s="66">
        <f>'signal-per-mass-dry-weight'!W95*100/'signal-per-mass-dry-weight'!W$172</f>
        <v>0.0392784612695214</v>
      </c>
      <c r="X95" s="66">
        <f>'signal-per-mass-dry-weight'!X95*100/'signal-per-mass-dry-weight'!X$172</f>
        <v>0.0350158244141354</v>
      </c>
      <c r="Y95" s="66">
        <f t="shared" si="40"/>
        <v>0.0427929973060303</v>
      </c>
      <c r="Z95" s="115">
        <f t="shared" si="41"/>
        <v>0.0076291006314556</v>
      </c>
      <c r="AA95" s="66">
        <f>'signal-per-mass-dry-weight'!Y95*100/'signal-per-mass-dry-weight'!Y$172</f>
        <v>0.0358344119184371</v>
      </c>
      <c r="AB95" s="66">
        <f>'signal-per-mass-dry-weight'!Z95*100/'signal-per-mass-dry-weight'!Z$172</f>
        <v>0.0400311041031712</v>
      </c>
      <c r="AC95" s="66">
        <f>'signal-per-mass-dry-weight'!AA95*100/'signal-per-mass-dry-weight'!AA$172</f>
        <v>0.0133669954633141</v>
      </c>
      <c r="AD95" s="66">
        <f>'signal-per-mass-dry-weight'!AB95*100/'signal-per-mass-dry-weight'!AB$172</f>
        <v>0.0449464967615797</v>
      </c>
      <c r="AE95" s="66">
        <f>'signal-per-mass-dry-weight'!AC95*100/'signal-per-mass-dry-weight'!AC$172</f>
        <v>0.0531762190473594</v>
      </c>
      <c r="AF95" s="66">
        <f t="shared" si="42"/>
        <v>0.0374710454587723</v>
      </c>
      <c r="AG95" s="115">
        <f t="shared" si="43"/>
        <v>0.0149396498069731</v>
      </c>
      <c r="AH95" s="66">
        <f>'signal-per-mass-dry-weight'!AD95*100/'signal-per-mass-dry-weight'!AD$172</f>
        <v>0.0106300642629354</v>
      </c>
      <c r="AI95" s="66">
        <f>'signal-per-mass-dry-weight'!AE95*100/'signal-per-mass-dry-weight'!AE$172</f>
        <v>0</v>
      </c>
      <c r="AJ95" s="66">
        <f>'signal-per-mass-dry-weight'!AF95*100/'signal-per-mass-dry-weight'!AF$172</f>
        <v>0.00986835116401149</v>
      </c>
      <c r="AK95" s="66">
        <f>'signal-per-mass-dry-weight'!AG95*100/'signal-per-mass-dry-weight'!AG$172</f>
        <v>0.0306859112373289</v>
      </c>
      <c r="AL95" s="66">
        <f>'signal-per-mass-dry-weight'!AH95*100/'signal-per-mass-dry-weight'!AH$172</f>
        <v>0.0334184863357416</v>
      </c>
      <c r="AM95" s="66">
        <f t="shared" si="44"/>
        <v>0.0169205626000035</v>
      </c>
      <c r="AN95" s="115">
        <f t="shared" si="45"/>
        <v>0.0144678592478689</v>
      </c>
      <c r="AO95" s="66">
        <f>'signal-per-mass-dry-weight'!AI95*100/'signal-per-mass-dry-weight'!AI$172</f>
        <v>0.0129759782304648</v>
      </c>
      <c r="AP95" s="66">
        <f>'signal-per-mass-dry-weight'!AJ95*100/'signal-per-mass-dry-weight'!AJ$172</f>
        <v>0.0433836009567029</v>
      </c>
      <c r="AQ95" s="66">
        <f>'signal-per-mass-dry-weight'!AK95*100/'signal-per-mass-dry-weight'!AK$172</f>
        <v>0.0358352395620513</v>
      </c>
      <c r="AR95" s="66">
        <f>'signal-per-mass-dry-weight'!AL95*100/'signal-per-mass-dry-weight'!AL$172</f>
        <v>0.028554535354346</v>
      </c>
      <c r="AS95" s="66">
        <f>'signal-per-mass-dry-weight'!AM95*100/'signal-per-mass-dry-weight'!AM$172</f>
        <v>0.0283185982578772</v>
      </c>
      <c r="AT95" s="66">
        <f t="shared" si="46"/>
        <v>0.0298135904722884</v>
      </c>
      <c r="AU95" s="115">
        <f t="shared" si="47"/>
        <v>0.0112664418720435</v>
      </c>
      <c r="AV95" s="66">
        <f>'signal-per-mass-dry-weight'!AN95*100/'signal-per-mass-dry-weight'!AN$172</f>
        <v>0.0401440139228468</v>
      </c>
      <c r="AW95" s="66">
        <f>'signal-per-mass-dry-weight'!AO95*100/'signal-per-mass-dry-weight'!AO$172</f>
        <v>0.0329938208587862</v>
      </c>
      <c r="AX95" s="66">
        <f>'signal-per-mass-dry-weight'!AP95*100/'signal-per-mass-dry-weight'!AP$172</f>
        <v>0.0471184409504251</v>
      </c>
      <c r="AY95" s="66">
        <f>'signal-per-mass-dry-weight'!AQ95*100/'signal-per-mass-dry-weight'!AQ$172</f>
        <v>0.0373783811697573</v>
      </c>
      <c r="AZ95" s="66">
        <f>'signal-per-mass-dry-weight'!AR95*100/'signal-per-mass-dry-weight'!AR$172</f>
        <v>0.0382173066712142</v>
      </c>
      <c r="BA95" s="66">
        <f t="shared" si="48"/>
        <v>0.0391703927146059</v>
      </c>
      <c r="BB95" s="115">
        <f t="shared" si="49"/>
        <v>0.00515725526053169</v>
      </c>
      <c r="BC95" s="66">
        <f>'signal-per-mass-dry-weight'!AS95*100/'signal-per-mass-dry-weight'!AS$172</f>
        <v>0.0559086794271347</v>
      </c>
      <c r="BD95" s="66">
        <f>'signal-per-mass-dry-weight'!AT95*100/'signal-per-mass-dry-weight'!AT$172</f>
        <v>0.0546782523373563</v>
      </c>
      <c r="BE95" s="66">
        <f>'signal-per-mass-dry-weight'!AU95*100/'signal-per-mass-dry-weight'!AU$172</f>
        <v>0.0567772935974289</v>
      </c>
      <c r="BF95" s="66">
        <f>'signal-per-mass-dry-weight'!AV95*100/'signal-per-mass-dry-weight'!AV$172</f>
        <v>0.0496322437499486</v>
      </c>
      <c r="BG95" s="66">
        <f>'signal-per-mass-dry-weight'!AW95*100/'signal-per-mass-dry-weight'!AW$172</f>
        <v>0.0535500215462686</v>
      </c>
      <c r="BH95" s="66">
        <f t="shared" si="50"/>
        <v>0.0541092981316274</v>
      </c>
      <c r="BI95" s="115">
        <f t="shared" si="51"/>
        <v>0.00278552005807781</v>
      </c>
      <c r="BJ95" s="66">
        <f>'signal-per-mass-dry-weight'!AX95*100/'signal-per-mass-dry-weight'!AX$172</f>
        <v>0.0614868148890826</v>
      </c>
      <c r="BK95" s="66">
        <f>'signal-per-mass-dry-weight'!AY95*100/'signal-per-mass-dry-weight'!AY$172</f>
        <v>0.0454924026837996</v>
      </c>
      <c r="BL95" s="66">
        <f>'signal-per-mass-dry-weight'!AZ95*100/'signal-per-mass-dry-weight'!AZ$172</f>
        <v>0.0760274213625451</v>
      </c>
      <c r="BM95" s="66">
        <f>'signal-per-mass-dry-weight'!BA95*100/'signal-per-mass-dry-weight'!BA$172</f>
        <v>0.0494481450076414</v>
      </c>
      <c r="BN95" s="66">
        <f>'signal-per-mass-dry-weight'!BB95*100/'signal-per-mass-dry-weight'!BB$172</f>
        <v>0.0402623551468607</v>
      </c>
      <c r="BO95" s="66">
        <f t="shared" si="52"/>
        <v>0.0545434278179859</v>
      </c>
      <c r="BP95" s="115">
        <f t="shared" si="53"/>
        <v>0.0143318230014255</v>
      </c>
      <c r="BQ95" s="66">
        <f>'signal-per-mass-dry-weight'!BC95*100/'signal-per-mass-dry-weight'!BC$172</f>
        <v>0.0465550930029612</v>
      </c>
      <c r="BR95" s="66">
        <f>'signal-per-mass-dry-weight'!BD95*100/'signal-per-mass-dry-weight'!BD$172</f>
        <v>0.0491641171681363</v>
      </c>
      <c r="BS95" s="66">
        <f>'signal-per-mass-dry-weight'!BE95*100/'signal-per-mass-dry-weight'!BE$172</f>
        <v>0.0489359222003741</v>
      </c>
      <c r="BT95" s="66">
        <f>'signal-per-mass-dry-weight'!BF95*100/'signal-per-mass-dry-weight'!BF$172</f>
        <v>0.0384652210057833</v>
      </c>
      <c r="BU95" s="66">
        <f>'signal-per-mass-dry-weight'!BG95*100/'signal-per-mass-dry-weight'!BG$172</f>
        <v>0.0429381355771179</v>
      </c>
      <c r="BV95" s="66">
        <f t="shared" si="54"/>
        <v>0.0452116977908746</v>
      </c>
      <c r="BW95" s="115">
        <f t="shared" si="55"/>
        <v>0.00452714621018366</v>
      </c>
      <c r="BX95" s="66">
        <f>'signal-per-mass-dry-weight'!BH95*100/'signal-per-mass-dry-weight'!BH$172</f>
        <v>0.0430878533323391</v>
      </c>
      <c r="BY95" s="66">
        <f>'signal-per-mass-dry-weight'!BI95*100/'signal-per-mass-dry-weight'!BI$172</f>
        <v>0.0468779755165042</v>
      </c>
      <c r="BZ95" s="66">
        <f>'signal-per-mass-dry-weight'!BJ95*100/'signal-per-mass-dry-weight'!BJ$172</f>
        <v>0.0284759961394364</v>
      </c>
      <c r="CA95" s="66">
        <f>'signal-per-mass-dry-weight'!BK95*100/'signal-per-mass-dry-weight'!BK$172</f>
        <v>0.01151913833179</v>
      </c>
      <c r="CB95" s="66">
        <f>'signal-per-mass-dry-weight'!BL95*100/'signal-per-mass-dry-weight'!BL$172</f>
        <v>0.0397135137470816</v>
      </c>
      <c r="CC95" s="66">
        <f t="shared" si="56"/>
        <v>0.0339348954134303</v>
      </c>
      <c r="CD95" s="115">
        <f t="shared" si="57"/>
        <v>0.0142912397808293</v>
      </c>
      <c r="CE95" s="121">
        <f>'signal-per-mass-dry-weight'!BM95*100/'signal-per-mass-dry-weight'!BM$172</f>
        <v>0.00503952928674137</v>
      </c>
      <c r="CF95" s="66">
        <f>'signal-per-mass-dry-weight'!BN95*100/'signal-per-mass-dry-weight'!BN$172</f>
        <v>0.0316341560643914</v>
      </c>
      <c r="CG95" s="66">
        <f>'signal-per-mass-dry-weight'!BO95*100/'signal-per-mass-dry-weight'!BO$172</f>
        <v>0.0353690280997352</v>
      </c>
      <c r="CH95" s="66">
        <f>'signal-per-mass-dry-weight'!BP95*100/'signal-per-mass-dry-weight'!BP$172</f>
        <v>0.0272311669964758</v>
      </c>
      <c r="CI95" s="66">
        <f>'signal-per-mass-dry-weight'!BQ95*100/'signal-per-mass-dry-weight'!BQ$172</f>
        <v>0.0395050771872846</v>
      </c>
      <c r="CJ95" s="66">
        <f t="shared" si="58"/>
        <v>0.0277557915269257</v>
      </c>
      <c r="CK95" s="115">
        <f t="shared" si="59"/>
        <v>0.0134847376428921</v>
      </c>
      <c r="CL95" s="66">
        <f>'signal-per-mass-dry-weight'!BR95*100/'signal-per-mass-dry-weight'!BR$172</f>
        <v>0.0054072651339159</v>
      </c>
      <c r="CM95" s="66">
        <f>'signal-per-mass-dry-weight'!BS95*100/'signal-per-mass-dry-weight'!BS$172</f>
        <v>0.0309704171202967</v>
      </c>
      <c r="CN95" s="66">
        <f>'signal-per-mass-dry-weight'!BT95*100/'signal-per-mass-dry-weight'!BT$172</f>
        <v>0.00733053289424656</v>
      </c>
      <c r="CO95" s="66">
        <f>'signal-per-mass-dry-weight'!BU95*100/'signal-per-mass-dry-weight'!BU$172</f>
        <v>0.0360411873375188</v>
      </c>
      <c r="CP95" s="66">
        <f>'signal-per-mass-dry-weight'!BV95*100/'signal-per-mass-dry-weight'!BV$172</f>
        <v>0.00803751683692965</v>
      </c>
      <c r="CQ95" s="66">
        <f t="shared" si="60"/>
        <v>0.0175573838645815</v>
      </c>
      <c r="CR95" s="115">
        <f t="shared" si="61"/>
        <v>0.014700358721031</v>
      </c>
      <c r="CS95" s="66">
        <f>'signal-per-mass-dry-weight'!BW95*100/'signal-per-mass-dry-weight'!BW$172</f>
        <v>0.0337143822198866</v>
      </c>
      <c r="CT95" s="66">
        <f>'signal-per-mass-dry-weight'!BX95*100/'signal-per-mass-dry-weight'!BX$172</f>
        <v>0.00985987874764042</v>
      </c>
      <c r="CU95" s="66">
        <f>'signal-per-mass-dry-weight'!BY95*100/'signal-per-mass-dry-weight'!BY$172</f>
        <v>0</v>
      </c>
      <c r="CV95" s="66">
        <f>'signal-per-mass-dry-weight'!BZ95*100/'signal-per-mass-dry-weight'!BZ$172</f>
        <v>0.0415483208334019</v>
      </c>
      <c r="CW95" s="66">
        <f>'signal-per-mass-dry-weight'!CA95*100/'signal-per-mass-dry-weight'!CA$172</f>
        <v>0.0168082877612844</v>
      </c>
      <c r="CX95" s="66">
        <f t="shared" si="62"/>
        <v>0.0203861739124427</v>
      </c>
      <c r="CY95" s="115">
        <f t="shared" si="63"/>
        <v>0.0170636883834243</v>
      </c>
      <c r="CZ95" s="66">
        <f>'signal-per-mass-dry-weight'!CB95*100/'signal-per-mass-dry-weight'!CB$172</f>
        <v>0.0393518842216033</v>
      </c>
      <c r="DA95" s="66">
        <f>'signal-per-mass-dry-weight'!CC95*100/'signal-per-mass-dry-weight'!CC$172</f>
        <v>0.0134689594728964</v>
      </c>
      <c r="DB95" s="66">
        <f>'signal-per-mass-dry-weight'!CD95*100/'signal-per-mass-dry-weight'!CD$172</f>
        <v>0.0274041276822543</v>
      </c>
      <c r="DC95" s="66">
        <f>'signal-per-mass-dry-weight'!CE95*100/'signal-per-mass-dry-weight'!CE$172</f>
        <v>0</v>
      </c>
      <c r="DD95" s="66">
        <f>'signal-per-mass-dry-weight'!CF95*100/'signal-per-mass-dry-weight'!CF$172</f>
        <v>0.00535127787513681</v>
      </c>
      <c r="DE95" s="66">
        <f t="shared" si="64"/>
        <v>0.0171152498503782</v>
      </c>
      <c r="DF95" s="115">
        <f t="shared" si="65"/>
        <v>0.0161628212480903</v>
      </c>
      <c r="DG95" s="66">
        <f>'signal-per-mass-dry-weight'!CG95*100/'signal-per-mass-dry-weight'!CG$172</f>
        <v>0.0291538490170918</v>
      </c>
      <c r="DH95" s="66">
        <f>'signal-per-mass-dry-weight'!CH95*100/'signal-per-mass-dry-weight'!CH$172</f>
        <v>0</v>
      </c>
      <c r="DI95" s="66">
        <f>'signal-per-mass-dry-weight'!CI95*100/'signal-per-mass-dry-weight'!CI$172</f>
        <v>0.0226179319772933</v>
      </c>
      <c r="DJ95" s="66">
        <f>'signal-per-mass-dry-weight'!CJ95*100/'signal-per-mass-dry-weight'!CJ$172</f>
        <v>0.0711975689782747</v>
      </c>
      <c r="DK95" s="66">
        <f>'signal-per-mass-dry-weight'!CK95*100/'signal-per-mass-dry-weight'!CK$172</f>
        <v>0.0371256907538003</v>
      </c>
      <c r="DL95" s="66">
        <f t="shared" si="66"/>
        <v>0.032019008145292</v>
      </c>
      <c r="DM95" s="115">
        <f t="shared" si="67"/>
        <v>0.0258980891609906</v>
      </c>
      <c r="DN95" s="66">
        <f>'signal-per-mass-dry-weight'!CL95*100/'signal-per-mass-dry-weight'!CL$172</f>
        <v>0.0298265924714212</v>
      </c>
      <c r="DO95" s="66">
        <f>'signal-per-mass-dry-weight'!CM95*100/'signal-per-mass-dry-weight'!CM$172</f>
        <v>0.118187375151024</v>
      </c>
      <c r="DP95" s="66">
        <f>'signal-per-mass-dry-weight'!CN95*100/'signal-per-mass-dry-weight'!CN$172</f>
        <v>0.0489407278560825</v>
      </c>
      <c r="DQ95" s="66">
        <f>'signal-per-mass-dry-weight'!CO95*100/'signal-per-mass-dry-weight'!CO$172</f>
        <v>0.0331484055881221</v>
      </c>
      <c r="DR95" s="66">
        <f>'signal-per-mass-dry-weight'!CP95*100/'signal-per-mass-dry-weight'!CP$172</f>
        <v>0</v>
      </c>
      <c r="DS95" s="66">
        <f t="shared" si="68"/>
        <v>0.04602062021333</v>
      </c>
      <c r="DT95" s="115">
        <f t="shared" si="69"/>
        <v>0.0440522572508071</v>
      </c>
      <c r="DU95" s="66">
        <f>'signal-per-mass-dry-weight'!CQ95*100/'signal-per-mass-dry-weight'!CQ$172</f>
        <v>0.0195939186171601</v>
      </c>
      <c r="DV95" s="66">
        <f>'signal-per-mass-dry-weight'!CR95*100/'signal-per-mass-dry-weight'!CR$172</f>
        <v>0</v>
      </c>
      <c r="DW95" s="66">
        <f>'signal-per-mass-dry-weight'!CS95*100/'signal-per-mass-dry-weight'!CS$172</f>
        <v>0.00586091533620794</v>
      </c>
      <c r="DX95" s="66">
        <f>'signal-per-mass-dry-weight'!CT95*100/'signal-per-mass-dry-weight'!CT$172</f>
        <v>0</v>
      </c>
      <c r="DY95" s="66">
        <f>'signal-per-mass-dry-weight'!CU95*100/'signal-per-mass-dry-weight'!CU$172</f>
        <v>0.0673537180411056</v>
      </c>
      <c r="DZ95" s="66">
        <f t="shared" si="70"/>
        <v>0.0185617103988947</v>
      </c>
      <c r="EA95" s="115">
        <f t="shared" si="71"/>
        <v>0.0284258238431741</v>
      </c>
      <c r="EB95" s="66">
        <f>'signal-per-mass-dry-weight'!CV95*100/'signal-per-mass-dry-weight'!CV$172</f>
        <v>0.0554713462461441</v>
      </c>
      <c r="EC95" s="66">
        <f>'signal-per-mass-dry-weight'!CW95*100/'signal-per-mass-dry-weight'!CW$172</f>
        <v>0.0188131585841316</v>
      </c>
      <c r="ED95" s="66">
        <f>'signal-per-mass-dry-weight'!CX95*100/'signal-per-mass-dry-weight'!CX$172</f>
        <v>0.0356571681891087</v>
      </c>
      <c r="EE95" s="66">
        <f>'signal-per-mass-dry-weight'!CY95*100/'signal-per-mass-dry-weight'!CY$172</f>
        <v>0</v>
      </c>
      <c r="EF95" s="66">
        <f>'signal-per-mass-dry-weight'!CZ95*100/'signal-per-mass-dry-weight'!CZ$172</f>
        <v>0.0199783918279971</v>
      </c>
      <c r="EG95" s="66">
        <f t="shared" si="72"/>
        <v>0.0259840129694763</v>
      </c>
      <c r="EH95" s="115">
        <f t="shared" si="73"/>
        <v>0.0207709552234671</v>
      </c>
    </row>
    <row r="96" spans="1:138">
      <c r="A96">
        <f>'imported data from Web Calc'!A102</f>
        <v>692.5</v>
      </c>
      <c r="B96" t="str">
        <f>'imported data from Web Calc'!B102</f>
        <v>C37H74O8PN</v>
      </c>
      <c r="C96" s="61" t="str">
        <f>'imported data from Web Calc'!C102</f>
        <v>PE(32:0)</v>
      </c>
      <c r="D96" s="96"/>
      <c r="E96" s="96"/>
      <c r="F96" s="96"/>
      <c r="G96" s="66">
        <f>'signal-per-mass-dry-weight'!G96*100/'signal-per-mass-dry-weight'!G$172</f>
        <v>0.0135948322232311</v>
      </c>
      <c r="H96" s="66">
        <f>'signal-per-mass-dry-weight'!H96*100/'signal-per-mass-dry-weight'!H$172</f>
        <v>0.0109235896047858</v>
      </c>
      <c r="I96" s="66">
        <f>'signal-per-mass-dry-weight'!I96*100/'signal-per-mass-dry-weight'!I$172</f>
        <v>0.0217907400734237</v>
      </c>
      <c r="J96" s="66">
        <f>'signal-per-mass-dry-weight'!J96*100/'signal-per-mass-dry-weight'!J$172</f>
        <v>0.00368798901566686</v>
      </c>
      <c r="K96" s="66">
        <f>'signal-per-mass-dry-weight'!K96*100/'signal-per-mass-dry-weight'!K$172</f>
        <v>0.0145220096857159</v>
      </c>
      <c r="L96" s="66">
        <f>'signal-per-mass-dry-weight'!L96*100/'signal-per-mass-dry-weight'!L$172</f>
        <v>0.0253779545839681</v>
      </c>
      <c r="M96" s="66">
        <f>'signal-per-mass-dry-weight'!M96*100/'signal-per-mass-dry-weight'!M$172</f>
        <v>0.0109329311248291</v>
      </c>
      <c r="N96" s="66">
        <f>'signal-per-mass-dry-weight'!N96*100/'signal-per-mass-dry-weight'!N$172</f>
        <v>0.0185684536100722</v>
      </c>
      <c r="O96" s="66">
        <f>'signal-per-mass-dry-weight'!O96*100/'signal-per-mass-dry-weight'!O$172</f>
        <v>0.0185385278567031</v>
      </c>
      <c r="P96" s="66">
        <f>'signal-per-mass-dry-weight'!P96*100/'signal-per-mass-dry-weight'!P$172</f>
        <v>0.0149291128756965</v>
      </c>
      <c r="Q96" s="66">
        <f t="shared" si="37"/>
        <v>0.0152866140654092</v>
      </c>
      <c r="R96" s="115">
        <f t="shared" si="38"/>
        <v>0.00616060437229789</v>
      </c>
      <c r="S96" s="66">
        <f t="shared" si="39"/>
        <v>0.403006469970234</v>
      </c>
      <c r="T96" s="66">
        <f>'signal-per-mass-dry-weight'!T96*100/'signal-per-mass-dry-weight'!T$172</f>
        <v>0.0190378887724978</v>
      </c>
      <c r="U96" s="66">
        <f>'signal-per-mass-dry-weight'!U96*100/'signal-per-mass-dry-weight'!U$172</f>
        <v>0.00805170580986223</v>
      </c>
      <c r="V96" s="66">
        <f>'signal-per-mass-dry-weight'!V96*100/'signal-per-mass-dry-weight'!V$172</f>
        <v>0.00740704234340868</v>
      </c>
      <c r="W96" s="66">
        <f>'signal-per-mass-dry-weight'!W96*100/'signal-per-mass-dry-weight'!W$172</f>
        <v>0.0226606507324162</v>
      </c>
      <c r="X96" s="66">
        <f>'signal-per-mass-dry-weight'!X96*100/'signal-per-mass-dry-weight'!X$172</f>
        <v>0.0245110770898948</v>
      </c>
      <c r="Y96" s="66">
        <f t="shared" si="40"/>
        <v>0.0163336729496159</v>
      </c>
      <c r="Z96" s="115">
        <f t="shared" si="41"/>
        <v>0.00810075742196152</v>
      </c>
      <c r="AA96" s="66">
        <f>'signal-per-mass-dry-weight'!Y96*100/'signal-per-mass-dry-weight'!Y$172</f>
        <v>0.0119448039728124</v>
      </c>
      <c r="AB96" s="66">
        <f>'signal-per-mass-dry-weight'!Z96*100/'signal-per-mass-dry-weight'!Z$172</f>
        <v>0.0214452343409846</v>
      </c>
      <c r="AC96" s="66">
        <f>'signal-per-mass-dry-weight'!AA96*100/'signal-per-mass-dry-weight'!AA$172</f>
        <v>0.0133669954633141</v>
      </c>
      <c r="AD96" s="66">
        <f>'signal-per-mass-dry-weight'!AB96*100/'signal-per-mass-dry-weight'!AB$172</f>
        <v>0.00749108279359662</v>
      </c>
      <c r="AE96" s="66">
        <f>'signal-per-mass-dry-weight'!AC96*100/'signal-per-mass-dry-weight'!AC$172</f>
        <v>0.0222997047617959</v>
      </c>
      <c r="AF96" s="66">
        <f t="shared" si="42"/>
        <v>0.0153095642665007</v>
      </c>
      <c r="AG96" s="115">
        <f t="shared" si="43"/>
        <v>0.00637832950971731</v>
      </c>
      <c r="AH96" s="66">
        <f>'signal-per-mass-dry-weight'!AD96*100/'signal-per-mass-dry-weight'!AD$172</f>
        <v>0.00531503213146768</v>
      </c>
      <c r="AI96" s="66">
        <f>'signal-per-mass-dry-weight'!AE96*100/'signal-per-mass-dry-weight'!AE$172</f>
        <v>0.00863193398468049</v>
      </c>
      <c r="AJ96" s="66">
        <f>'signal-per-mass-dry-weight'!AF96*100/'signal-per-mass-dry-weight'!AF$172</f>
        <v>0.00986835116401149</v>
      </c>
      <c r="AK96" s="66">
        <f>'signal-per-mass-dry-weight'!AG96*100/'signal-per-mass-dry-weight'!AG$172</f>
        <v>0</v>
      </c>
      <c r="AL96" s="66">
        <f>'signal-per-mass-dry-weight'!AH96*100/'signal-per-mass-dry-weight'!AH$172</f>
        <v>0.0167092431678708</v>
      </c>
      <c r="AM96" s="66">
        <f t="shared" si="44"/>
        <v>0.00810491208960609</v>
      </c>
      <c r="AN96" s="115">
        <f t="shared" si="45"/>
        <v>0.00614196656032262</v>
      </c>
      <c r="AO96" s="66">
        <f>'signal-per-mass-dry-weight'!AI96*100/'signal-per-mass-dry-weight'!AI$172</f>
        <v>0</v>
      </c>
      <c r="AP96" s="66">
        <f>'signal-per-mass-dry-weight'!AJ96*100/'signal-per-mass-dry-weight'!AJ$172</f>
        <v>0.0157758548933465</v>
      </c>
      <c r="AQ96" s="66">
        <f>'signal-per-mass-dry-weight'!AK96*100/'signal-per-mass-dry-weight'!AK$172</f>
        <v>0.0162887452554778</v>
      </c>
      <c r="AR96" s="66">
        <f>'signal-per-mass-dry-weight'!AL96*100/'signal-per-mass-dry-weight'!AL$172</f>
        <v>0.00407921933633514</v>
      </c>
      <c r="AS96" s="66">
        <f>'signal-per-mass-dry-weight'!AM96*100/'signal-per-mass-dry-weight'!AM$172</f>
        <v>0.0216553986677885</v>
      </c>
      <c r="AT96" s="66">
        <f t="shared" si="46"/>
        <v>0.0115598436305896</v>
      </c>
      <c r="AU96" s="115">
        <f t="shared" si="47"/>
        <v>0.00910559193092558</v>
      </c>
      <c r="AV96" s="66">
        <f>'signal-per-mass-dry-weight'!AN96*100/'signal-per-mass-dry-weight'!AN$172</f>
        <v>0.0165298880858781</v>
      </c>
      <c r="AW96" s="66">
        <f>'signal-per-mass-dry-weight'!AO96*100/'signal-per-mass-dry-weight'!AO$172</f>
        <v>0.0282804178789596</v>
      </c>
      <c r="AX96" s="66">
        <f>'signal-per-mass-dry-weight'!AP96*100/'signal-per-mass-dry-weight'!AP$172</f>
        <v>0.0265041230346141</v>
      </c>
      <c r="AY96" s="66">
        <f>'signal-per-mass-dry-weight'!AQ96*100/'signal-per-mass-dry-weight'!AQ$172</f>
        <v>0.0135921386071845</v>
      </c>
      <c r="AZ96" s="66">
        <f>'signal-per-mass-dry-weight'!AR96*100/'signal-per-mass-dry-weight'!AR$172</f>
        <v>0.027928031798195</v>
      </c>
      <c r="BA96" s="66">
        <f t="shared" si="48"/>
        <v>0.0225669198809663</v>
      </c>
      <c r="BB96" s="115">
        <f t="shared" si="49"/>
        <v>0.00696203276425698</v>
      </c>
      <c r="BC96" s="66">
        <f>'signal-per-mass-dry-weight'!AS96*100/'signal-per-mass-dry-weight'!AS$172</f>
        <v>0.0307497736849241</v>
      </c>
      <c r="BD96" s="66">
        <f>'signal-per-mass-dry-weight'!AT96*100/'signal-per-mass-dry-weight'!AT$172</f>
        <v>0.0273391261686781</v>
      </c>
      <c r="BE96" s="66">
        <f>'signal-per-mass-dry-weight'!AU96*100/'signal-per-mass-dry-weight'!AU$172</f>
        <v>0.0291165608191943</v>
      </c>
      <c r="BF96" s="66">
        <f>'signal-per-mass-dry-weight'!AV96*100/'signal-per-mass-dry-weight'!AV$172</f>
        <v>0.0155100761718589</v>
      </c>
      <c r="BG96" s="66">
        <f>'signal-per-mass-dry-weight'!AW96*100/'signal-per-mass-dry-weight'!AW$172</f>
        <v>0.0286875115426439</v>
      </c>
      <c r="BH96" s="66">
        <f t="shared" si="50"/>
        <v>0.0262806096774599</v>
      </c>
      <c r="BI96" s="115">
        <f t="shared" si="51"/>
        <v>0.00614276142199089</v>
      </c>
      <c r="BJ96" s="66">
        <f>'signal-per-mass-dry-weight'!AX96*100/'signal-per-mass-dry-weight'!AX$172</f>
        <v>0.0335382626667723</v>
      </c>
      <c r="BK96" s="66">
        <f>'signal-per-mass-dry-weight'!AY96*100/'signal-per-mass-dry-weight'!AY$172</f>
        <v>0.016542691885018</v>
      </c>
      <c r="BL96" s="66">
        <f>'signal-per-mass-dry-weight'!AZ96*100/'signal-per-mass-dry-weight'!AZ$172</f>
        <v>0.0089444025132406</v>
      </c>
      <c r="BM96" s="66">
        <f>'signal-per-mass-dry-weight'!BA96*100/'signal-per-mass-dry-weight'!BA$172</f>
        <v>0.0109884766683648</v>
      </c>
      <c r="BN96" s="66">
        <f>'signal-per-mass-dry-weight'!BB96*100/'signal-per-mass-dry-weight'!BB$172</f>
        <v>0.0234863738356688</v>
      </c>
      <c r="BO96" s="66">
        <f t="shared" si="52"/>
        <v>0.0187000415138129</v>
      </c>
      <c r="BP96" s="115">
        <f t="shared" si="53"/>
        <v>0.0100296643285714</v>
      </c>
      <c r="BQ96" s="66">
        <f>'signal-per-mass-dry-weight'!BC96*100/'signal-per-mass-dry-weight'!BC$172</f>
        <v>0.0260708520816582</v>
      </c>
      <c r="BR96" s="66">
        <f>'signal-per-mass-dry-weight'!BD96*100/'signal-per-mass-dry-weight'!BD$172</f>
        <v>0.0163880390560454</v>
      </c>
      <c r="BS96" s="66">
        <f>'signal-per-mass-dry-weight'!BE96*100/'signal-per-mass-dry-weight'!BE$172</f>
        <v>0.0276048791899546</v>
      </c>
      <c r="BT96" s="66">
        <f>'signal-per-mass-dry-weight'!BF96*100/'signal-per-mass-dry-weight'!BF$172</f>
        <v>0.0288489157543375</v>
      </c>
      <c r="BU96" s="66">
        <f>'signal-per-mass-dry-weight'!BG96*100/'signal-per-mass-dry-weight'!BG$172</f>
        <v>0.0368041162089582</v>
      </c>
      <c r="BV96" s="66">
        <f t="shared" si="54"/>
        <v>0.0271433604581908</v>
      </c>
      <c r="BW96" s="115">
        <f t="shared" si="55"/>
        <v>0.00730204308336282</v>
      </c>
      <c r="BX96" s="66">
        <f>'signal-per-mass-dry-weight'!BH96*100/'signal-per-mass-dry-weight'!BH$172</f>
        <v>0</v>
      </c>
      <c r="BY96" s="66">
        <f>'signal-per-mass-dry-weight'!BI96*100/'signal-per-mass-dry-weight'!BI$172</f>
        <v>0.00781299591941737</v>
      </c>
      <c r="BZ96" s="66">
        <f>'signal-per-mass-dry-weight'!BJ96*100/'signal-per-mass-dry-weight'!BJ$172</f>
        <v>0.00949199871314546</v>
      </c>
      <c r="CA96" s="66">
        <f>'signal-per-mass-dry-weight'!BK96*100/'signal-per-mass-dry-weight'!BK$172</f>
        <v>0.0230382766635799</v>
      </c>
      <c r="CB96" s="66">
        <f>'signal-per-mass-dry-weight'!BL96*100/'signal-per-mass-dry-weight'!BL$172</f>
        <v>0.0148925676551556</v>
      </c>
      <c r="CC96" s="66">
        <f t="shared" si="56"/>
        <v>0.0110471677902597</v>
      </c>
      <c r="CD96" s="115">
        <f t="shared" si="57"/>
        <v>0.00856580595839458</v>
      </c>
      <c r="CE96" s="121">
        <f>'signal-per-mass-dry-weight'!BM96*100/'signal-per-mass-dry-weight'!BM$172</f>
        <v>0.00503952928674137</v>
      </c>
      <c r="CF96" s="66">
        <f>'signal-per-mass-dry-weight'!BN96*100/'signal-per-mass-dry-weight'!BN$172</f>
        <v>0</v>
      </c>
      <c r="CG96" s="66">
        <f>'signal-per-mass-dry-weight'!BO96*100/'signal-per-mass-dry-weight'!BO$172</f>
        <v>0</v>
      </c>
      <c r="CH96" s="66">
        <f>'signal-per-mass-dry-weight'!BP96*100/'signal-per-mass-dry-weight'!BP$172</f>
        <v>0</v>
      </c>
      <c r="CI96" s="66">
        <f>'signal-per-mass-dry-weight'!BQ96*100/'signal-per-mass-dry-weight'!BQ$172</f>
        <v>0.00564358245532637</v>
      </c>
      <c r="CJ96" s="66">
        <f t="shared" si="58"/>
        <v>0.00213662234841355</v>
      </c>
      <c r="CK96" s="115">
        <f t="shared" si="59"/>
        <v>0.00293347503241848</v>
      </c>
      <c r="CL96" s="66">
        <f>'signal-per-mass-dry-weight'!BR96*100/'signal-per-mass-dry-weight'!BR$172</f>
        <v>0.0054072651339159</v>
      </c>
      <c r="CM96" s="66">
        <f>'signal-per-mass-dry-weight'!BS96*100/'signal-per-mass-dry-weight'!BS$172</f>
        <v>0.00309704171202967</v>
      </c>
      <c r="CN96" s="66">
        <f>'signal-per-mass-dry-weight'!BT96*100/'signal-per-mass-dry-weight'!BT$172</f>
        <v>0.00733053289424656</v>
      </c>
      <c r="CO96" s="66">
        <f>'signal-per-mass-dry-weight'!BU96*100/'signal-per-mass-dry-weight'!BU$172</f>
        <v>0.0120137291125063</v>
      </c>
      <c r="CP96" s="66">
        <f>'signal-per-mass-dry-weight'!BV96*100/'signal-per-mass-dry-weight'!BV$172</f>
        <v>0.00803751683692965</v>
      </c>
      <c r="CQ96" s="66">
        <f t="shared" si="60"/>
        <v>0.00717721713792561</v>
      </c>
      <c r="CR96" s="115">
        <f t="shared" si="61"/>
        <v>0.00331421299014139</v>
      </c>
      <c r="CS96" s="66">
        <f>'signal-per-mass-dry-weight'!BW96*100/'signal-per-mass-dry-weight'!BW$172</f>
        <v>0</v>
      </c>
      <c r="CT96" s="66">
        <f>'signal-per-mass-dry-weight'!BX96*100/'signal-per-mass-dry-weight'!BX$172</f>
        <v>0.0131465049968539</v>
      </c>
      <c r="CU96" s="66">
        <f>'signal-per-mass-dry-weight'!BY96*100/'signal-per-mass-dry-weight'!BY$172</f>
        <v>0</v>
      </c>
      <c r="CV96" s="66">
        <f>'signal-per-mass-dry-weight'!BZ96*100/'signal-per-mass-dry-weight'!BZ$172</f>
        <v>0</v>
      </c>
      <c r="CW96" s="66">
        <f>'signal-per-mass-dry-weight'!CA96*100/'signal-per-mass-dry-weight'!CA$172</f>
        <v>0</v>
      </c>
      <c r="CX96" s="66">
        <f t="shared" si="62"/>
        <v>0.00262930099937078</v>
      </c>
      <c r="CY96" s="115">
        <f t="shared" si="63"/>
        <v>0.0058792957679012</v>
      </c>
      <c r="CZ96" s="66">
        <f>'signal-per-mass-dry-weight'!CB96*100/'signal-per-mass-dry-weight'!CB$172</f>
        <v>0.00491898552770041</v>
      </c>
      <c r="DA96" s="66">
        <f>'signal-per-mass-dry-weight'!CC96*100/'signal-per-mass-dry-weight'!CC$172</f>
        <v>0.0067344797364482</v>
      </c>
      <c r="DB96" s="66">
        <f>'signal-per-mass-dry-weight'!CD96*100/'signal-per-mass-dry-weight'!CD$172</f>
        <v>0.0152245153790302</v>
      </c>
      <c r="DC96" s="66">
        <f>'signal-per-mass-dry-weight'!CE96*100/'signal-per-mass-dry-weight'!CE$172</f>
        <v>0</v>
      </c>
      <c r="DD96" s="66">
        <f>'signal-per-mass-dry-weight'!CF96*100/'signal-per-mass-dry-weight'!CF$172</f>
        <v>0.00267563893756841</v>
      </c>
      <c r="DE96" s="66">
        <f t="shared" si="64"/>
        <v>0.00591072391614944</v>
      </c>
      <c r="DF96" s="115">
        <f t="shared" si="65"/>
        <v>0.00578384089788549</v>
      </c>
      <c r="DG96" s="66">
        <f>'signal-per-mass-dry-weight'!CG96*100/'signal-per-mass-dry-weight'!CG$172</f>
        <v>0</v>
      </c>
      <c r="DH96" s="66">
        <f>'signal-per-mass-dry-weight'!CH96*100/'signal-per-mass-dry-weight'!CH$172</f>
        <v>0</v>
      </c>
      <c r="DI96" s="66">
        <f>'signal-per-mass-dry-weight'!CI96*100/'signal-per-mass-dry-weight'!CI$172</f>
        <v>0</v>
      </c>
      <c r="DJ96" s="66">
        <f>'signal-per-mass-dry-weight'!CJ96*100/'signal-per-mass-dry-weight'!CJ$172</f>
        <v>0.00837618458567938</v>
      </c>
      <c r="DK96" s="66">
        <f>'signal-per-mass-dry-weight'!CK96*100/'signal-per-mass-dry-weight'!CK$172</f>
        <v>0</v>
      </c>
      <c r="DL96" s="66">
        <f t="shared" si="66"/>
        <v>0.00167523691713588</v>
      </c>
      <c r="DM96" s="115">
        <f t="shared" si="67"/>
        <v>0.003745943625133</v>
      </c>
      <c r="DN96" s="66">
        <f>'signal-per-mass-dry-weight'!CL96*100/'signal-per-mass-dry-weight'!CL$172</f>
        <v>0.0172680272202965</v>
      </c>
      <c r="DO96" s="66">
        <f>'signal-per-mass-dry-weight'!CM96*100/'signal-per-mass-dry-weight'!CM$172</f>
        <v>0</v>
      </c>
      <c r="DP96" s="66">
        <f>'signal-per-mass-dry-weight'!CN96*100/'signal-per-mass-dry-weight'!CN$172</f>
        <v>0.0177966283113027</v>
      </c>
      <c r="DQ96" s="66">
        <f>'signal-per-mass-dry-weight'!CO96*100/'signal-per-mass-dry-weight'!CO$172</f>
        <v>0</v>
      </c>
      <c r="DR96" s="66">
        <f>'signal-per-mass-dry-weight'!CP96*100/'signal-per-mass-dry-weight'!CP$172</f>
        <v>0</v>
      </c>
      <c r="DS96" s="66">
        <f t="shared" si="68"/>
        <v>0.00701293110631984</v>
      </c>
      <c r="DT96" s="115">
        <f t="shared" si="69"/>
        <v>0.00960466982542372</v>
      </c>
      <c r="DU96" s="66">
        <f>'signal-per-mass-dry-weight'!CQ96*100/'signal-per-mass-dry-weight'!CQ$172</f>
        <v>0</v>
      </c>
      <c r="DV96" s="66">
        <f>'signal-per-mass-dry-weight'!CR96*100/'signal-per-mass-dry-weight'!CR$172</f>
        <v>0</v>
      </c>
      <c r="DW96" s="66">
        <f>'signal-per-mass-dry-weight'!CS96*100/'signal-per-mass-dry-weight'!CS$172</f>
        <v>0</v>
      </c>
      <c r="DX96" s="66">
        <f>'signal-per-mass-dry-weight'!CT96*100/'signal-per-mass-dry-weight'!CT$172</f>
        <v>0.0104937831635578</v>
      </c>
      <c r="DY96" s="66">
        <f>'signal-per-mass-dry-weight'!CU96*100/'signal-per-mass-dry-weight'!CU$172</f>
        <v>0</v>
      </c>
      <c r="DZ96" s="66">
        <f t="shared" si="70"/>
        <v>0.00209875663271155</v>
      </c>
      <c r="EA96" s="115">
        <f t="shared" si="71"/>
        <v>0.0046929624989716</v>
      </c>
      <c r="EB96" s="66">
        <f>'signal-per-mass-dry-weight'!CV96*100/'signal-per-mass-dry-weight'!CV$172</f>
        <v>0</v>
      </c>
      <c r="EC96" s="66">
        <f>'signal-per-mass-dry-weight'!CW96*100/'signal-per-mass-dry-weight'!CW$172</f>
        <v>0.00705493446904935</v>
      </c>
      <c r="ED96" s="66">
        <f>'signal-per-mass-dry-weight'!CX96*100/'signal-per-mass-dry-weight'!CX$172</f>
        <v>0</v>
      </c>
      <c r="EE96" s="66">
        <f>'signal-per-mass-dry-weight'!CY96*100/'signal-per-mass-dry-weight'!CY$172</f>
        <v>0</v>
      </c>
      <c r="EF96" s="66">
        <f>'signal-per-mass-dry-weight'!CZ96*100/'signal-per-mass-dry-weight'!CZ$172</f>
        <v>0.00998919591399857</v>
      </c>
      <c r="EG96" s="66">
        <f t="shared" si="72"/>
        <v>0.00340882607660958</v>
      </c>
      <c r="EH96" s="115">
        <f t="shared" si="73"/>
        <v>0.0047816226134012</v>
      </c>
    </row>
    <row r="97" spans="1:138">
      <c r="A97">
        <f>'imported data from Web Calc'!A103</f>
        <v>712.5</v>
      </c>
      <c r="B97" t="str">
        <f>'imported data from Web Calc'!B103</f>
        <v>C39H70O8PN</v>
      </c>
      <c r="C97" s="61" t="str">
        <f>'imported data from Web Calc'!C103</f>
        <v>PE(34:4)</v>
      </c>
      <c r="D97" s="96"/>
      <c r="E97" s="96"/>
      <c r="F97" s="96"/>
      <c r="G97" s="66">
        <f>'signal-per-mass-dry-weight'!G97*100/'signal-per-mass-dry-weight'!G$172</f>
        <v>0.0169935402790388</v>
      </c>
      <c r="H97" s="66">
        <f>'signal-per-mass-dry-weight'!H97*100/'signal-per-mass-dry-weight'!H$172</f>
        <v>0.0327707688143574</v>
      </c>
      <c r="I97" s="66">
        <f>'signal-per-mass-dry-weight'!I97*100/'signal-per-mass-dry-weight'!I$172</f>
        <v>0.0363179001223728</v>
      </c>
      <c r="J97" s="66">
        <f>'signal-per-mass-dry-weight'!J97*100/'signal-per-mass-dry-weight'!J$172</f>
        <v>0.025815923109668</v>
      </c>
      <c r="K97" s="66">
        <f>'signal-per-mass-dry-weight'!K97*100/'signal-per-mass-dry-weight'!K$172</f>
        <v>0.0290440193714317</v>
      </c>
      <c r="L97" s="66">
        <f>'signal-per-mass-dry-weight'!L97*100/'signal-per-mass-dry-weight'!L$172</f>
        <v>0.0217525325005441</v>
      </c>
      <c r="M97" s="66">
        <f>'signal-per-mass-dry-weight'!M97*100/'signal-per-mass-dry-weight'!M$172</f>
        <v>0.0291544829995443</v>
      </c>
      <c r="N97" s="66">
        <f>'signal-per-mass-dry-weight'!N97*100/'signal-per-mass-dry-weight'!N$172</f>
        <v>0.0408505979421588</v>
      </c>
      <c r="O97" s="66">
        <f>'signal-per-mass-dry-weight'!O97*100/'signal-per-mass-dry-weight'!O$172</f>
        <v>0.0185385278567031</v>
      </c>
      <c r="P97" s="66">
        <f>'signal-per-mass-dry-weight'!P97*100/'signal-per-mass-dry-weight'!P$172</f>
        <v>0.0298582257513929</v>
      </c>
      <c r="Q97" s="66">
        <f t="shared" si="37"/>
        <v>0.0281096518747212</v>
      </c>
      <c r="R97" s="115">
        <f t="shared" si="38"/>
        <v>0.00758143780540482</v>
      </c>
      <c r="S97" s="66">
        <f t="shared" si="39"/>
        <v>0.269709416509094</v>
      </c>
      <c r="T97" s="66">
        <f>'signal-per-mass-dry-weight'!T97*100/'signal-per-mass-dry-weight'!T$172</f>
        <v>0.0333163053518712</v>
      </c>
      <c r="U97" s="66">
        <f>'signal-per-mass-dry-weight'!U97*100/'signal-per-mass-dry-weight'!U$172</f>
        <v>0.0503231613116389</v>
      </c>
      <c r="V97" s="66">
        <f>'signal-per-mass-dry-weight'!V97*100/'signal-per-mass-dry-weight'!V$172</f>
        <v>0.0592563387472694</v>
      </c>
      <c r="W97" s="66">
        <f>'signal-per-mass-dry-weight'!W97*100/'signal-per-mass-dry-weight'!W$172</f>
        <v>0.0604284019531098</v>
      </c>
      <c r="X97" s="66">
        <f>'signal-per-mass-dry-weight'!X97*100/'signal-per-mass-dry-weight'!X$172</f>
        <v>0.0437697805176692</v>
      </c>
      <c r="Y97" s="66">
        <f t="shared" si="40"/>
        <v>0.0494187975763117</v>
      </c>
      <c r="Z97" s="115">
        <f t="shared" si="41"/>
        <v>0.0112916797704845</v>
      </c>
      <c r="AA97" s="66">
        <f>'signal-per-mass-dry-weight'!Y97*100/'signal-per-mass-dry-weight'!Y$172</f>
        <v>0.0334454511238747</v>
      </c>
      <c r="AB97" s="66">
        <f>'signal-per-mass-dry-weight'!Z97*100/'signal-per-mass-dry-weight'!Z$172</f>
        <v>0.0214452343409846</v>
      </c>
      <c r="AC97" s="66">
        <f>'signal-per-mass-dry-weight'!AA97*100/'signal-per-mass-dry-weight'!AA$172</f>
        <v>0.0222783257721901</v>
      </c>
      <c r="AD97" s="66">
        <f>'signal-per-mass-dry-weight'!AB97*100/'signal-per-mass-dry-weight'!AB$172</f>
        <v>0.0224732483807898</v>
      </c>
      <c r="AE97" s="66">
        <f>'signal-per-mass-dry-weight'!AC97*100/'signal-per-mass-dry-weight'!AC$172</f>
        <v>0.0514608571426059</v>
      </c>
      <c r="AF97" s="66">
        <f t="shared" si="42"/>
        <v>0.030220623352089</v>
      </c>
      <c r="AG97" s="115">
        <f t="shared" si="43"/>
        <v>0.012861341373699</v>
      </c>
      <c r="AH97" s="66">
        <f>'signal-per-mass-dry-weight'!AD97*100/'signal-per-mass-dry-weight'!AD$172</f>
        <v>0.0212601285258707</v>
      </c>
      <c r="AI97" s="66">
        <f>'signal-per-mass-dry-weight'!AE97*100/'signal-per-mass-dry-weight'!AE$172</f>
        <v>0.017263867969361</v>
      </c>
      <c r="AJ97" s="66">
        <f>'signal-per-mass-dry-weight'!AF97*100/'signal-per-mass-dry-weight'!AF$172</f>
        <v>0.0296050534920345</v>
      </c>
      <c r="AK97" s="66">
        <f>'signal-per-mass-dry-weight'!AG97*100/'signal-per-mass-dry-weight'!AG$172</f>
        <v>0.043837016053327</v>
      </c>
      <c r="AL97" s="66">
        <f>'signal-per-mass-dry-weight'!AH97*100/'signal-per-mass-dry-weight'!AH$172</f>
        <v>0.0367603349693158</v>
      </c>
      <c r="AM97" s="66">
        <f t="shared" si="44"/>
        <v>0.0297452802019818</v>
      </c>
      <c r="AN97" s="115">
        <f t="shared" si="45"/>
        <v>0.0109040259366689</v>
      </c>
      <c r="AO97" s="66">
        <f>'signal-per-mass-dry-weight'!AI97*100/'signal-per-mass-dry-weight'!AI$172</f>
        <v>0.0259519564609296</v>
      </c>
      <c r="AP97" s="66">
        <f>'signal-per-mass-dry-weight'!AJ97*100/'signal-per-mass-dry-weight'!AJ$172</f>
        <v>0.074935310743396</v>
      </c>
      <c r="AQ97" s="66">
        <f>'signal-per-mass-dry-weight'!AK97*100/'signal-per-mass-dry-weight'!AK$172</f>
        <v>0.022804243357669</v>
      </c>
      <c r="AR97" s="66">
        <f>'signal-per-mass-dry-weight'!AL97*100/'signal-per-mass-dry-weight'!AL$172</f>
        <v>0.0163168773453406</v>
      </c>
      <c r="AS97" s="66">
        <f>'signal-per-mass-dry-weight'!AM97*100/'signal-per-mass-dry-weight'!AM$172</f>
        <v>0.034981797847966</v>
      </c>
      <c r="AT97" s="66">
        <f t="shared" si="46"/>
        <v>0.0349980371510602</v>
      </c>
      <c r="AU97" s="115">
        <f t="shared" si="47"/>
        <v>0.0233157243095672</v>
      </c>
      <c r="AV97" s="66">
        <f>'signal-per-mass-dry-weight'!AN97*100/'signal-per-mass-dry-weight'!AN$172</f>
        <v>0.0495896642576344</v>
      </c>
      <c r="AW97" s="66">
        <f>'signal-per-mass-dry-weight'!AO97*100/'signal-per-mass-dry-weight'!AO$172</f>
        <v>0.0329938208587862</v>
      </c>
      <c r="AX97" s="66">
        <f>'signal-per-mass-dry-weight'!AP97*100/'signal-per-mass-dry-weight'!AP$172</f>
        <v>0.0147245127970078</v>
      </c>
      <c r="AY97" s="66">
        <f>'signal-per-mass-dry-weight'!AQ97*100/'signal-per-mass-dry-weight'!AQ$172</f>
        <v>0.0424754331474515</v>
      </c>
      <c r="AZ97" s="66">
        <f>'signal-per-mass-dry-weight'!AR97*100/'signal-per-mass-dry-weight'!AR$172</f>
        <v>0.0205785497460384</v>
      </c>
      <c r="BA97" s="66">
        <f t="shared" si="48"/>
        <v>0.0320723961613837</v>
      </c>
      <c r="BB97" s="115">
        <f t="shared" si="49"/>
        <v>0.0145686688325146</v>
      </c>
      <c r="BC97" s="66">
        <f>'signal-per-mass-dry-weight'!AS97*100/'signal-per-mass-dry-weight'!AS$172</f>
        <v>0.0475223775130645</v>
      </c>
      <c r="BD97" s="66">
        <f>'signal-per-mass-dry-weight'!AT97*100/'signal-per-mass-dry-weight'!AT$172</f>
        <v>0.0637912943935823</v>
      </c>
      <c r="BE97" s="66">
        <f>'signal-per-mass-dry-weight'!AU97*100/'signal-per-mass-dry-weight'!AU$172</f>
        <v>0.061144777720308</v>
      </c>
      <c r="BF97" s="66">
        <f>'signal-per-mass-dry-weight'!AV97*100/'signal-per-mass-dry-weight'!AV$172</f>
        <v>0.0372241828124615</v>
      </c>
      <c r="BG97" s="66">
        <f>'signal-per-mass-dry-weight'!AW97*100/'signal-per-mass-dry-weight'!AW$172</f>
        <v>0.0650250261633262</v>
      </c>
      <c r="BH97" s="66">
        <f t="shared" si="50"/>
        <v>0.0549415317205485</v>
      </c>
      <c r="BI97" s="115">
        <f t="shared" si="51"/>
        <v>0.0121184128701473</v>
      </c>
      <c r="BJ97" s="66">
        <f>'signal-per-mass-dry-weight'!AX97*100/'signal-per-mass-dry-weight'!AX$172</f>
        <v>0.065213288518724</v>
      </c>
      <c r="BK97" s="66">
        <f>'signal-per-mass-dry-weight'!AY97*100/'signal-per-mass-dry-weight'!AY$172</f>
        <v>0.0578994215975631</v>
      </c>
      <c r="BL97" s="66">
        <f>'signal-per-mass-dry-weight'!AZ97*100/'signal-per-mass-dry-weight'!AZ$172</f>
        <v>0.0760274213625451</v>
      </c>
      <c r="BM97" s="66">
        <f>'signal-per-mass-dry-weight'!BA97*100/'signal-per-mass-dry-weight'!BA$172</f>
        <v>0.0769193366785534</v>
      </c>
      <c r="BN97" s="66">
        <f>'signal-per-mass-dry-weight'!BB97*100/'signal-per-mass-dry-weight'!BB$172</f>
        <v>0.0436175514090991</v>
      </c>
      <c r="BO97" s="66">
        <f t="shared" si="52"/>
        <v>0.0639354039132969</v>
      </c>
      <c r="BP97" s="115">
        <f t="shared" si="53"/>
        <v>0.013835467086519</v>
      </c>
      <c r="BQ97" s="66">
        <f>'signal-per-mass-dry-weight'!BC97*100/'signal-per-mass-dry-weight'!BC$172</f>
        <v>0.0279330558017767</v>
      </c>
      <c r="BR97" s="66">
        <f>'signal-per-mass-dry-weight'!BD97*100/'signal-per-mass-dry-weight'!BD$172</f>
        <v>0.0382387577974393</v>
      </c>
      <c r="BS97" s="66">
        <f>'signal-per-mass-dry-weight'!BE97*100/'signal-per-mass-dry-weight'!BE$172</f>
        <v>0.0301144136617687</v>
      </c>
      <c r="BT97" s="66">
        <f>'signal-per-mass-dry-weight'!BF97*100/'signal-per-mass-dry-weight'!BF$172</f>
        <v>0.0609032665924902</v>
      </c>
      <c r="BU97" s="66">
        <f>'signal-per-mass-dry-weight'!BG97*100/'signal-per-mass-dry-weight'!BG$172</f>
        <v>0.0286254237180786</v>
      </c>
      <c r="BV97" s="66">
        <f t="shared" si="54"/>
        <v>0.0371629835143107</v>
      </c>
      <c r="BW97" s="115">
        <f t="shared" si="55"/>
        <v>0.0138971414395132</v>
      </c>
      <c r="BX97" s="66">
        <f>'signal-per-mass-dry-weight'!BH97*100/'signal-per-mass-dry-weight'!BH$172</f>
        <v>0.0215439266661696</v>
      </c>
      <c r="BY97" s="66">
        <f>'signal-per-mass-dry-weight'!BI97*100/'signal-per-mass-dry-weight'!BI$172</f>
        <v>0.0312519836776695</v>
      </c>
      <c r="BZ97" s="66">
        <f>'signal-per-mass-dry-weight'!BJ97*100/'signal-per-mass-dry-weight'!BJ$172</f>
        <v>0.0189839974262909</v>
      </c>
      <c r="CA97" s="66">
        <f>'signal-per-mass-dry-weight'!BK97*100/'signal-per-mass-dry-weight'!BK$172</f>
        <v>0.0575956916589498</v>
      </c>
      <c r="CB97" s="66">
        <f>'signal-per-mass-dry-weight'!BL97*100/'signal-per-mass-dry-weight'!BL$172</f>
        <v>0.0297851353103112</v>
      </c>
      <c r="CC97" s="66">
        <f t="shared" si="56"/>
        <v>0.0318321469478782</v>
      </c>
      <c r="CD97" s="115">
        <f t="shared" si="57"/>
        <v>0.0153232625837144</v>
      </c>
      <c r="CE97" s="121">
        <f>'signal-per-mass-dry-weight'!BM97*100/'signal-per-mass-dry-weight'!BM$172</f>
        <v>0</v>
      </c>
      <c r="CF97" s="66">
        <f>'signal-per-mass-dry-weight'!BN97*100/'signal-per-mass-dry-weight'!BN$172</f>
        <v>0.0316341560643914</v>
      </c>
      <c r="CG97" s="66">
        <f>'signal-per-mass-dry-weight'!BO97*100/'signal-per-mass-dry-weight'!BO$172</f>
        <v>0.0389059309097087</v>
      </c>
      <c r="CH97" s="66">
        <f>'signal-per-mass-dry-weight'!BP97*100/'signal-per-mass-dry-weight'!BP$172</f>
        <v>0</v>
      </c>
      <c r="CI97" s="66">
        <f>'signal-per-mass-dry-weight'!BQ97*100/'signal-per-mass-dry-weight'!BQ$172</f>
        <v>0.0253961210489687</v>
      </c>
      <c r="CJ97" s="66">
        <f t="shared" si="58"/>
        <v>0.0191872416046138</v>
      </c>
      <c r="CK97" s="115">
        <f t="shared" si="59"/>
        <v>0.0181562871495115</v>
      </c>
      <c r="CL97" s="66">
        <f>'signal-per-mass-dry-weight'!BR97*100/'signal-per-mass-dry-weight'!BR$172</f>
        <v>0.0162217954017477</v>
      </c>
      <c r="CM97" s="66">
        <f>'signal-per-mass-dry-weight'!BS97*100/'signal-per-mass-dry-weight'!BS$172</f>
        <v>0.0216792919842077</v>
      </c>
      <c r="CN97" s="66">
        <f>'signal-per-mass-dry-weight'!BT97*100/'signal-per-mass-dry-weight'!BT$172</f>
        <v>0.0146610657884931</v>
      </c>
      <c r="CO97" s="66">
        <f>'signal-per-mass-dry-weight'!BU97*100/'signal-per-mass-dry-weight'!BU$172</f>
        <v>0.00600686455625313</v>
      </c>
      <c r="CP97" s="66">
        <f>'signal-per-mass-dry-weight'!BV97*100/'signal-per-mass-dry-weight'!BV$172</f>
        <v>0</v>
      </c>
      <c r="CQ97" s="66">
        <f t="shared" si="60"/>
        <v>0.0117138035461403</v>
      </c>
      <c r="CR97" s="115">
        <f t="shared" si="61"/>
        <v>0.00863281025009439</v>
      </c>
      <c r="CS97" s="66">
        <f>'signal-per-mass-dry-weight'!BW97*100/'signal-per-mass-dry-weight'!BW$172</f>
        <v>0</v>
      </c>
      <c r="CT97" s="66">
        <f>'signal-per-mass-dry-weight'!BX97*100/'signal-per-mass-dry-weight'!BX$172</f>
        <v>0.0164331312460674</v>
      </c>
      <c r="CU97" s="66">
        <f>'signal-per-mass-dry-weight'!BY97*100/'signal-per-mass-dry-weight'!BY$172</f>
        <v>0</v>
      </c>
      <c r="CV97" s="66">
        <f>'signal-per-mass-dry-weight'!BZ97*100/'signal-per-mass-dry-weight'!BZ$172</f>
        <v>0.0553977611112026</v>
      </c>
      <c r="CW97" s="66">
        <f>'signal-per-mass-dry-weight'!CA97*100/'signal-per-mass-dry-weight'!CA$172</f>
        <v>0.0336165755225688</v>
      </c>
      <c r="CX97" s="66">
        <f t="shared" si="62"/>
        <v>0.0210894935759677</v>
      </c>
      <c r="CY97" s="115">
        <f t="shared" si="63"/>
        <v>0.0236917717366968</v>
      </c>
      <c r="CZ97" s="66">
        <f>'signal-per-mass-dry-weight'!CB97*100/'signal-per-mass-dry-weight'!CB$172</f>
        <v>0.00983797105540083</v>
      </c>
      <c r="DA97" s="66">
        <f>'signal-per-mass-dry-weight'!CC97*100/'signal-per-mass-dry-weight'!CC$172</f>
        <v>0</v>
      </c>
      <c r="DB97" s="66">
        <f>'signal-per-mass-dry-weight'!CD97*100/'signal-per-mass-dry-weight'!CD$172</f>
        <v>0</v>
      </c>
      <c r="DC97" s="66">
        <f>'signal-per-mass-dry-weight'!CE97*100/'signal-per-mass-dry-weight'!CE$172</f>
        <v>0</v>
      </c>
      <c r="DD97" s="66">
        <f>'signal-per-mass-dry-weight'!CF97*100/'signal-per-mass-dry-weight'!CF$172</f>
        <v>0.00535127787513681</v>
      </c>
      <c r="DE97" s="66">
        <f t="shared" si="64"/>
        <v>0.00303784978610753</v>
      </c>
      <c r="DF97" s="115">
        <f t="shared" si="65"/>
        <v>0.0044519431928391</v>
      </c>
      <c r="DG97" s="66">
        <f>'signal-per-mass-dry-weight'!CG97*100/'signal-per-mass-dry-weight'!CG$172</f>
        <v>0.0194358993447278</v>
      </c>
      <c r="DH97" s="66">
        <f>'signal-per-mass-dry-weight'!CH97*100/'signal-per-mass-dry-weight'!CH$172</f>
        <v>0</v>
      </c>
      <c r="DI97" s="66">
        <f>'signal-per-mass-dry-weight'!CI97*100/'signal-per-mass-dry-weight'!CI$172</f>
        <v>0.0113089659886466</v>
      </c>
      <c r="DJ97" s="66">
        <f>'signal-per-mass-dry-weight'!CJ97*100/'signal-per-mass-dry-weight'!CJ$172</f>
        <v>0.0167523691713588</v>
      </c>
      <c r="DK97" s="66">
        <f>'signal-per-mass-dry-weight'!CK97*100/'signal-per-mass-dry-weight'!CK$172</f>
        <v>0.0148502763015201</v>
      </c>
      <c r="DL97" s="66">
        <f t="shared" si="66"/>
        <v>0.0124695021612507</v>
      </c>
      <c r="DM97" s="115">
        <f t="shared" si="67"/>
        <v>0.00757259951087743</v>
      </c>
      <c r="DN97" s="66">
        <f>'signal-per-mass-dry-weight'!CL97*100/'signal-per-mass-dry-weight'!CL$172</f>
        <v>0.0172680272202965</v>
      </c>
      <c r="DO97" s="66">
        <f>'signal-per-mass-dry-weight'!CM97*100/'signal-per-mass-dry-weight'!CM$172</f>
        <v>0.0236374750302048</v>
      </c>
      <c r="DP97" s="66">
        <f>'signal-per-mass-dry-weight'!CN97*100/'signal-per-mass-dry-weight'!CN$172</f>
        <v>0.0289195210058669</v>
      </c>
      <c r="DQ97" s="66">
        <f>'signal-per-mass-dry-weight'!CO97*100/'signal-per-mass-dry-weight'!CO$172</f>
        <v>0.0331484055881221</v>
      </c>
      <c r="DR97" s="66">
        <f>'signal-per-mass-dry-weight'!CP97*100/'signal-per-mass-dry-weight'!CP$172</f>
        <v>0</v>
      </c>
      <c r="DS97" s="66">
        <f t="shared" si="68"/>
        <v>0.0205946857688981</v>
      </c>
      <c r="DT97" s="115">
        <f t="shared" si="69"/>
        <v>0.0129553566964559</v>
      </c>
      <c r="DU97" s="66">
        <f>'signal-per-mass-dry-weight'!CQ97*100/'signal-per-mass-dry-weight'!CQ$172</f>
        <v>0</v>
      </c>
      <c r="DV97" s="66">
        <f>'signal-per-mass-dry-weight'!CR97*100/'signal-per-mass-dry-weight'!CR$172</f>
        <v>0.0100980316912435</v>
      </c>
      <c r="DW97" s="66">
        <f>'signal-per-mass-dry-weight'!CS97*100/'signal-per-mass-dry-weight'!CS$172</f>
        <v>0.00586091533620794</v>
      </c>
      <c r="DX97" s="66">
        <f>'signal-per-mass-dry-weight'!CT97*100/'signal-per-mass-dry-weight'!CT$172</f>
        <v>0.0104937831635578</v>
      </c>
      <c r="DY97" s="66">
        <f>'signal-per-mass-dry-weight'!CU97*100/'signal-per-mass-dry-weight'!CU$172</f>
        <v>0</v>
      </c>
      <c r="DZ97" s="66">
        <f t="shared" si="70"/>
        <v>0.00529054603820185</v>
      </c>
      <c r="EA97" s="115">
        <f t="shared" si="71"/>
        <v>0.0051597158542806</v>
      </c>
      <c r="EB97" s="66">
        <f>'signal-per-mass-dry-weight'!CV97*100/'signal-per-mass-dry-weight'!CV$172</f>
        <v>0.0258866282482006</v>
      </c>
      <c r="EC97" s="66">
        <f>'signal-per-mass-dry-weight'!CW97*100/'signal-per-mass-dry-weight'!CW$172</f>
        <v>0</v>
      </c>
      <c r="ED97" s="66">
        <f>'signal-per-mass-dry-weight'!CX97*100/'signal-per-mass-dry-weight'!CX$172</f>
        <v>0.0118857227297029</v>
      </c>
      <c r="EE97" s="66">
        <f>'signal-per-mass-dry-weight'!CY97*100/'signal-per-mass-dry-weight'!CY$172</f>
        <v>0.042193876974435</v>
      </c>
      <c r="EF97" s="66">
        <f>'signal-per-mass-dry-weight'!CZ97*100/'signal-per-mass-dry-weight'!CZ$172</f>
        <v>0.00998919591399857</v>
      </c>
      <c r="EG97" s="66">
        <f t="shared" si="72"/>
        <v>0.0179910847732674</v>
      </c>
      <c r="EH97" s="115">
        <f t="shared" si="73"/>
        <v>0.0163790991771178</v>
      </c>
    </row>
    <row r="98" spans="1:138">
      <c r="A98">
        <f>'imported data from Web Calc'!A104</f>
        <v>714.5</v>
      </c>
      <c r="B98" t="str">
        <f>'imported data from Web Calc'!B104</f>
        <v>C39H72O8PN</v>
      </c>
      <c r="C98" s="61" t="str">
        <f>'imported data from Web Calc'!C104</f>
        <v>PE(34:3)</v>
      </c>
      <c r="D98" s="96"/>
      <c r="E98" s="96"/>
      <c r="F98" s="96"/>
      <c r="G98" s="66">
        <f>'signal-per-mass-dry-weight'!G98*100/'signal-per-mass-dry-weight'!G$172</f>
        <v>2.37637667262079</v>
      </c>
      <c r="H98" s="66">
        <f>'signal-per-mass-dry-weight'!H98*100/'signal-per-mass-dry-weight'!H$172</f>
        <v>2.42576513156943</v>
      </c>
      <c r="I98" s="66">
        <f>'signal-per-mass-dry-weight'!I98*100/'signal-per-mass-dry-weight'!I$172</f>
        <v>2.21975005547942</v>
      </c>
      <c r="J98" s="66">
        <f>'signal-per-mass-dry-weight'!J98*100/'signal-per-mass-dry-weight'!J$172</f>
        <v>2.4753782273156</v>
      </c>
      <c r="K98" s="66">
        <f>'signal-per-mass-dry-weight'!K98*100/'signal-per-mass-dry-weight'!K$172</f>
        <v>2.26979011387739</v>
      </c>
      <c r="L98" s="66">
        <f>'signal-per-mass-dry-weight'!L98*100/'signal-per-mass-dry-weight'!L$172</f>
        <v>2.34637317239202</v>
      </c>
      <c r="M98" s="66">
        <f>'signal-per-mass-dry-weight'!M98*100/'signal-per-mass-dry-weight'!M$172</f>
        <v>2.36588629541302</v>
      </c>
      <c r="N98" s="66">
        <f>'signal-per-mass-dry-weight'!N98*100/'signal-per-mass-dry-weight'!N$172</f>
        <v>2.44806492395192</v>
      </c>
      <c r="O98" s="66">
        <f>'signal-per-mass-dry-weight'!O98*100/'signal-per-mass-dry-weight'!O$172</f>
        <v>2.32547293434484</v>
      </c>
      <c r="P98" s="66">
        <f>'signal-per-mass-dry-weight'!P98*100/'signal-per-mass-dry-weight'!P$172</f>
        <v>2.35954629000382</v>
      </c>
      <c r="Q98" s="66">
        <f t="shared" si="37"/>
        <v>2.36124038169682</v>
      </c>
      <c r="R98" s="115">
        <f t="shared" si="38"/>
        <v>0.0780782813379722</v>
      </c>
      <c r="S98" s="66">
        <f t="shared" si="39"/>
        <v>0.0330666381716985</v>
      </c>
      <c r="T98" s="66">
        <f>'signal-per-mass-dry-weight'!T98*100/'signal-per-mass-dry-weight'!T$172</f>
        <v>2.21524873756784</v>
      </c>
      <c r="U98" s="66">
        <f>'signal-per-mass-dry-weight'!U98*100/'signal-per-mass-dry-weight'!U$172</f>
        <v>3.25731758537976</v>
      </c>
      <c r="V98" s="66">
        <f>'signal-per-mass-dry-weight'!V98*100/'signal-per-mass-dry-weight'!V$172</f>
        <v>2.75393834327935</v>
      </c>
      <c r="W98" s="66">
        <f>'signal-per-mass-dry-weight'!W98*100/'signal-per-mass-dry-weight'!W$172</f>
        <v>3.39939975187219</v>
      </c>
      <c r="X98" s="66">
        <f>'signal-per-mass-dry-weight'!X98*100/'signal-per-mass-dry-weight'!X$172</f>
        <v>2.8145719664082</v>
      </c>
      <c r="Y98" s="66">
        <f t="shared" si="40"/>
        <v>2.88809527690147</v>
      </c>
      <c r="Z98" s="115">
        <f t="shared" si="41"/>
        <v>0.467408708926445</v>
      </c>
      <c r="AA98" s="66">
        <f>'signal-per-mass-dry-weight'!Y98*100/'signal-per-mass-dry-weight'!Y$172</f>
        <v>2.25087886063677</v>
      </c>
      <c r="AB98" s="66">
        <f>'signal-per-mass-dry-weight'!Z98*100/'signal-per-mass-dry-weight'!Z$172</f>
        <v>2.08619239669098</v>
      </c>
      <c r="AC98" s="66">
        <f>'signal-per-mass-dry-weight'!AA98*100/'signal-per-mass-dry-weight'!AA$172</f>
        <v>2.04604143891794</v>
      </c>
      <c r="AD98" s="66">
        <f>'signal-per-mass-dry-weight'!AB98*100/'signal-per-mass-dry-weight'!AB$172</f>
        <v>2.30126063419288</v>
      </c>
      <c r="AE98" s="66">
        <f>'signal-per-mass-dry-weight'!AC98*100/'signal-per-mass-dry-weight'!AC$172</f>
        <v>2.58367810093977</v>
      </c>
      <c r="AF98" s="66">
        <f t="shared" si="42"/>
        <v>2.25361028627567</v>
      </c>
      <c r="AG98" s="115">
        <f t="shared" si="43"/>
        <v>0.213504306025775</v>
      </c>
      <c r="AH98" s="66">
        <f>'signal-per-mass-dry-weight'!AD98*100/'signal-per-mass-dry-weight'!AD$172</f>
        <v>2.31310198361473</v>
      </c>
      <c r="AI98" s="66">
        <f>'signal-per-mass-dry-weight'!AE98*100/'signal-per-mass-dry-weight'!AE$172</f>
        <v>1.92664766538069</v>
      </c>
      <c r="AJ98" s="66">
        <f>'signal-per-mass-dry-weight'!AF98*100/'signal-per-mass-dry-weight'!AF$172</f>
        <v>2.53221890868535</v>
      </c>
      <c r="AK98" s="66">
        <f>'signal-per-mass-dry-weight'!AG98*100/'signal-per-mass-dry-weight'!AG$172</f>
        <v>2.60479549388869</v>
      </c>
      <c r="AL98" s="66">
        <f>'signal-per-mass-dry-weight'!AH98*100/'signal-per-mass-dry-weight'!AH$172</f>
        <v>3.02838323174491</v>
      </c>
      <c r="AM98" s="66">
        <f t="shared" si="44"/>
        <v>2.48102945666287</v>
      </c>
      <c r="AN98" s="115">
        <f t="shared" si="45"/>
        <v>0.404064770109654</v>
      </c>
      <c r="AO98" s="66">
        <f>'signal-per-mass-dry-weight'!AI98*100/'signal-per-mass-dry-weight'!AI$172</f>
        <v>3.05195007980532</v>
      </c>
      <c r="AP98" s="66">
        <f>'signal-per-mass-dry-weight'!AJ98*100/'signal-per-mass-dry-weight'!AJ$172</f>
        <v>2.63930052365687</v>
      </c>
      <c r="AQ98" s="66">
        <f>'signal-per-mass-dry-weight'!AK98*100/'signal-per-mass-dry-weight'!AK$172</f>
        <v>2.52540706440928</v>
      </c>
      <c r="AR98" s="66">
        <f>'signal-per-mass-dry-weight'!AL98*100/'signal-per-mass-dry-weight'!AL$172</f>
        <v>2.24846569818793</v>
      </c>
      <c r="AS98" s="66">
        <f>'signal-per-mass-dry-weight'!AM98*100/'signal-per-mass-dry-weight'!AM$172</f>
        <v>2.72724759222333</v>
      </c>
      <c r="AT98" s="66">
        <f t="shared" si="46"/>
        <v>2.63847419165655</v>
      </c>
      <c r="AU98" s="115">
        <f t="shared" si="47"/>
        <v>0.293144379868859</v>
      </c>
      <c r="AV98" s="66">
        <f>'signal-per-mass-dry-weight'!AN98*100/'signal-per-mass-dry-weight'!AN$172</f>
        <v>3.39382216528915</v>
      </c>
      <c r="AW98" s="66">
        <f>'signal-per-mass-dry-weight'!AO98*100/'signal-per-mass-dry-weight'!AO$172</f>
        <v>2.72057619995592</v>
      </c>
      <c r="AX98" s="66">
        <f>'signal-per-mass-dry-weight'!AP98*100/'signal-per-mass-dry-weight'!AP$172</f>
        <v>2.54498479183483</v>
      </c>
      <c r="AY98" s="66">
        <f>'signal-per-mass-dry-weight'!AQ98*100/'signal-per-mass-dry-weight'!AQ$172</f>
        <v>2.3415856785527</v>
      </c>
      <c r="AZ98" s="66">
        <f>'signal-per-mass-dry-weight'!AR98*100/'signal-per-mass-dry-weight'!AR$172</f>
        <v>2.01111226875213</v>
      </c>
      <c r="BA98" s="66">
        <f t="shared" si="48"/>
        <v>2.60241622087695</v>
      </c>
      <c r="BB98" s="115">
        <f t="shared" si="49"/>
        <v>0.515086510732982</v>
      </c>
      <c r="BC98" s="66">
        <f>'signal-per-mass-dry-weight'!AS98*100/'signal-per-mass-dry-weight'!AS$172</f>
        <v>3.13424056868517</v>
      </c>
      <c r="BD98" s="66">
        <f>'signal-per-mass-dry-weight'!AT98*100/'signal-per-mass-dry-weight'!AT$172</f>
        <v>3.32261513370001</v>
      </c>
      <c r="BE98" s="66">
        <f>'signal-per-mass-dry-weight'!AU98*100/'signal-per-mass-dry-weight'!AU$172</f>
        <v>2.95416626071545</v>
      </c>
      <c r="BF98" s="66">
        <f>'signal-per-mass-dry-weight'!AV98*100/'signal-per-mass-dry-weight'!AV$172</f>
        <v>2.97855502804379</v>
      </c>
      <c r="BG98" s="66">
        <f>'signal-per-mass-dry-weight'!AW98*100/'signal-per-mass-dry-weight'!AW$172</f>
        <v>3.94395908688268</v>
      </c>
      <c r="BH98" s="66">
        <f t="shared" si="50"/>
        <v>3.26670721560542</v>
      </c>
      <c r="BI98" s="115">
        <f t="shared" si="51"/>
        <v>0.406219379363106</v>
      </c>
      <c r="BJ98" s="66">
        <f>'signal-per-mass-dry-weight'!AX98*100/'signal-per-mass-dry-weight'!AX$172</f>
        <v>3.36537833492912</v>
      </c>
      <c r="BK98" s="66">
        <f>'signal-per-mass-dry-weight'!AY98*100/'signal-per-mass-dry-weight'!AY$172</f>
        <v>3.35899358725291</v>
      </c>
      <c r="BL98" s="66">
        <f>'signal-per-mass-dry-weight'!AZ98*100/'signal-per-mass-dry-weight'!AZ$172</f>
        <v>3.83804311843154</v>
      </c>
      <c r="BM98" s="66">
        <f>'signal-per-mass-dry-weight'!BA98*100/'signal-per-mass-dry-weight'!BA$172</f>
        <v>3.51191714320938</v>
      </c>
      <c r="BN98" s="66">
        <f>'signal-per-mass-dry-weight'!BB98*100/'signal-per-mass-dry-weight'!BB$172</f>
        <v>3.75178046043497</v>
      </c>
      <c r="BO98" s="66">
        <f t="shared" si="52"/>
        <v>3.56522252885158</v>
      </c>
      <c r="BP98" s="115">
        <f t="shared" si="53"/>
        <v>0.220535982478665</v>
      </c>
      <c r="BQ98" s="66">
        <f>'signal-per-mass-dry-weight'!BC98*100/'signal-per-mass-dry-weight'!BC$172</f>
        <v>2.90168583668856</v>
      </c>
      <c r="BR98" s="66">
        <f>'signal-per-mass-dry-weight'!BD98*100/'signal-per-mass-dry-weight'!BD$172</f>
        <v>3.28110392620771</v>
      </c>
      <c r="BS98" s="66">
        <f>'signal-per-mass-dry-weight'!BE98*100/'signal-per-mass-dry-weight'!BE$172</f>
        <v>2.94518965612098</v>
      </c>
      <c r="BT98" s="66">
        <f>'signal-per-mass-dry-weight'!BF98*100/'signal-per-mass-dry-weight'!BF$172</f>
        <v>3.2188979111673</v>
      </c>
      <c r="BU98" s="66">
        <f>'signal-per-mass-dry-weight'!BG98*100/'signal-per-mass-dry-weight'!BG$172</f>
        <v>3.19418835231303</v>
      </c>
      <c r="BV98" s="66">
        <f t="shared" si="54"/>
        <v>3.10821313649951</v>
      </c>
      <c r="BW98" s="115">
        <f t="shared" si="55"/>
        <v>0.172310956533019</v>
      </c>
      <c r="BX98" s="66">
        <f>'signal-per-mass-dry-weight'!BH98*100/'signal-per-mass-dry-weight'!BH$172</f>
        <v>1.98635003862083</v>
      </c>
      <c r="BY98" s="66">
        <f>'signal-per-mass-dry-weight'!BI98*100/'signal-per-mass-dry-weight'!BI$172</f>
        <v>2.54859926891395</v>
      </c>
      <c r="BZ98" s="66">
        <f>'signal-per-mass-dry-weight'!BJ98*100/'signal-per-mass-dry-weight'!BJ$172</f>
        <v>2.40337407416843</v>
      </c>
      <c r="CA98" s="66">
        <f>'signal-per-mass-dry-weight'!BK98*100/'signal-per-mass-dry-weight'!BK$172</f>
        <v>2.45588029233762</v>
      </c>
      <c r="CB98" s="66">
        <f>'signal-per-mass-dry-weight'!BL98*100/'signal-per-mass-dry-weight'!BL$172</f>
        <v>2.62208474515106</v>
      </c>
      <c r="CC98" s="66">
        <f t="shared" si="56"/>
        <v>2.40325768383838</v>
      </c>
      <c r="CD98" s="115">
        <f t="shared" si="57"/>
        <v>0.247785490004881</v>
      </c>
      <c r="CE98" s="121">
        <f>'signal-per-mass-dry-weight'!BM98*100/'signal-per-mass-dry-weight'!BM$172</f>
        <v>0.918202236044277</v>
      </c>
      <c r="CF98" s="66">
        <f>'signal-per-mass-dry-weight'!BN98*100/'signal-per-mass-dry-weight'!BN$172</f>
        <v>1.59119805003889</v>
      </c>
      <c r="CG98" s="66">
        <f>'signal-per-mass-dry-weight'!BO98*100/'signal-per-mass-dry-weight'!BO$172</f>
        <v>1.86819206422801</v>
      </c>
      <c r="CH98" s="66">
        <f>'signal-per-mass-dry-weight'!BP98*100/'signal-per-mass-dry-weight'!BP$172</f>
        <v>1.27260320430197</v>
      </c>
      <c r="CI98" s="66">
        <f>'signal-per-mass-dry-weight'!BQ98*100/'signal-per-mass-dry-weight'!BQ$172</f>
        <v>2.20156151582282</v>
      </c>
      <c r="CJ98" s="66">
        <f t="shared" si="58"/>
        <v>1.57035141408719</v>
      </c>
      <c r="CK98" s="115">
        <f t="shared" si="59"/>
        <v>0.500380448881714</v>
      </c>
      <c r="CL98" s="66">
        <f>'signal-per-mass-dry-weight'!BR98*100/'signal-per-mass-dry-weight'!BR$172</f>
        <v>1.39074859244317</v>
      </c>
      <c r="CM98" s="66">
        <f>'signal-per-mass-dry-weight'!BS98*100/'signal-per-mass-dry-weight'!BS$172</f>
        <v>1.88362076925644</v>
      </c>
      <c r="CN98" s="66">
        <f>'signal-per-mass-dry-weight'!BT98*100/'signal-per-mass-dry-weight'!BT$172</f>
        <v>1.18168190255255</v>
      </c>
      <c r="CO98" s="66">
        <f>'signal-per-mass-dry-weight'!BU98*100/'signal-per-mass-dry-weight'!BU$172</f>
        <v>1.09445072214932</v>
      </c>
      <c r="CP98" s="66">
        <f>'signal-per-mass-dry-weight'!BV98*100/'signal-per-mass-dry-weight'!BV$172</f>
        <v>1.03844717533131</v>
      </c>
      <c r="CQ98" s="66">
        <f t="shared" si="60"/>
        <v>1.31778983234656</v>
      </c>
      <c r="CR98" s="115">
        <f t="shared" si="61"/>
        <v>0.343484234195689</v>
      </c>
      <c r="CS98" s="66">
        <f>'signal-per-mass-dry-weight'!BW98*100/'signal-per-mass-dry-weight'!BW$172</f>
        <v>1.11392318854505</v>
      </c>
      <c r="CT98" s="66">
        <f>'signal-per-mass-dry-weight'!BX98*100/'signal-per-mass-dry-weight'!BX$172</f>
        <v>1.55523154112782</v>
      </c>
      <c r="CU98" s="66">
        <f>'signal-per-mass-dry-weight'!BY98*100/'signal-per-mass-dry-weight'!BY$172</f>
        <v>0.957032182014591</v>
      </c>
      <c r="CV98" s="66">
        <f>'signal-per-mass-dry-weight'!BZ98*100/'signal-per-mass-dry-weight'!BZ$172</f>
        <v>1.98877962389217</v>
      </c>
      <c r="CW98" s="66">
        <f>'signal-per-mass-dry-weight'!CA98*100/'signal-per-mass-dry-weight'!CA$172</f>
        <v>1.49929926830657</v>
      </c>
      <c r="CX98" s="66">
        <f t="shared" si="62"/>
        <v>1.42285316077724</v>
      </c>
      <c r="CY98" s="115">
        <f t="shared" si="63"/>
        <v>0.404990035862975</v>
      </c>
      <c r="CZ98" s="66">
        <f>'signal-per-mass-dry-weight'!CB98*100/'signal-per-mass-dry-weight'!CB$172</f>
        <v>1.58489713702507</v>
      </c>
      <c r="DA98" s="66">
        <f>'signal-per-mass-dry-weight'!CC98*100/'signal-per-mass-dry-weight'!CC$172</f>
        <v>1.07212917404255</v>
      </c>
      <c r="DB98" s="66">
        <f>'signal-per-mass-dry-weight'!CD98*100/'signal-per-mass-dry-weight'!CD$172</f>
        <v>1.22466001708919</v>
      </c>
      <c r="DC98" s="66">
        <f>'signal-per-mass-dry-weight'!CE98*100/'signal-per-mass-dry-weight'!CE$172</f>
        <v>0.943392603866156</v>
      </c>
      <c r="DD98" s="66">
        <f>'signal-per-mass-dry-weight'!CF98*100/'signal-per-mass-dry-weight'!CF$172</f>
        <v>1.08149325856515</v>
      </c>
      <c r="DE98" s="66">
        <f t="shared" si="64"/>
        <v>1.18131443811762</v>
      </c>
      <c r="DF98" s="115">
        <f t="shared" si="65"/>
        <v>0.246602069671857</v>
      </c>
      <c r="DG98" s="66">
        <f>'signal-per-mass-dry-weight'!CG98*100/'signal-per-mass-dry-weight'!CG$172</f>
        <v>1.36245654406542</v>
      </c>
      <c r="DH98" s="66">
        <f>'signal-per-mass-dry-weight'!CH98*100/'signal-per-mass-dry-weight'!CH$172</f>
        <v>1.47263912574513</v>
      </c>
      <c r="DI98" s="66">
        <f>'signal-per-mass-dry-weight'!CI98*100/'signal-per-mass-dry-weight'!CI$172</f>
        <v>1.48976778623772</v>
      </c>
      <c r="DJ98" s="66">
        <f>'signal-per-mass-dry-weight'!CJ98*100/'signal-per-mass-dry-weight'!CJ$172</f>
        <v>2.33779311786312</v>
      </c>
      <c r="DK98" s="66">
        <f>'signal-per-mass-dry-weight'!CK98*100/'signal-per-mass-dry-weight'!CK$172</f>
        <v>1.4419618288776</v>
      </c>
      <c r="DL98" s="66">
        <f t="shared" si="66"/>
        <v>1.6209236805578</v>
      </c>
      <c r="DM98" s="115">
        <f t="shared" si="67"/>
        <v>0.403709231055194</v>
      </c>
      <c r="DN98" s="66">
        <f>'signal-per-mass-dry-weight'!CL98*100/'signal-per-mass-dry-weight'!CL$172</f>
        <v>1.49949269098429</v>
      </c>
      <c r="DO98" s="66">
        <f>'signal-per-mass-dry-weight'!CM98*100/'signal-per-mass-dry-weight'!CM$172</f>
        <v>2.45987323480998</v>
      </c>
      <c r="DP98" s="66">
        <f>'signal-per-mass-dry-weight'!CN98*100/'signal-per-mass-dry-weight'!CN$172</f>
        <v>1.47311590846808</v>
      </c>
      <c r="DQ98" s="66">
        <f>'signal-per-mass-dry-weight'!CO98*100/'signal-per-mass-dry-weight'!CO$172</f>
        <v>1.92426494439049</v>
      </c>
      <c r="DR98" s="66">
        <f>'signal-per-mass-dry-weight'!CP98*100/'signal-per-mass-dry-weight'!CP$172</f>
        <v>1.55091855401455</v>
      </c>
      <c r="DS98" s="66">
        <f t="shared" si="68"/>
        <v>1.78153306653348</v>
      </c>
      <c r="DT98" s="115">
        <f t="shared" si="69"/>
        <v>0.420823223891989</v>
      </c>
      <c r="DU98" s="66">
        <f>'signal-per-mass-dry-weight'!CQ98*100/'signal-per-mass-dry-weight'!CQ$172</f>
        <v>1.22200739109022</v>
      </c>
      <c r="DV98" s="66">
        <f>'signal-per-mass-dry-weight'!CR98*100/'signal-per-mass-dry-weight'!CR$172</f>
        <v>1.21378340928747</v>
      </c>
      <c r="DW98" s="66">
        <f>'signal-per-mass-dry-weight'!CS98*100/'signal-per-mass-dry-weight'!CS$172</f>
        <v>1.18507708098125</v>
      </c>
      <c r="DX98" s="66">
        <f>'signal-per-mass-dry-weight'!CT98*100/'signal-per-mass-dry-weight'!CT$172</f>
        <v>1.05147707298849</v>
      </c>
      <c r="DY98" s="66">
        <f>'signal-per-mass-dry-weight'!CU98*100/'signal-per-mass-dry-weight'!CU$172</f>
        <v>0.84865684731793</v>
      </c>
      <c r="DZ98" s="66">
        <f t="shared" si="70"/>
        <v>1.10420036033307</v>
      </c>
      <c r="EA98" s="115">
        <f t="shared" si="71"/>
        <v>0.158516731868673</v>
      </c>
      <c r="EB98" s="66">
        <f>'signal-per-mass-dry-weight'!CV98*100/'signal-per-mass-dry-weight'!CV$172</f>
        <v>2.01989662130959</v>
      </c>
      <c r="EC98" s="66">
        <f>'signal-per-mass-dry-weight'!CW98*100/'signal-per-mass-dry-weight'!CW$172</f>
        <v>1.64191841543008</v>
      </c>
      <c r="ED98" s="66">
        <f>'signal-per-mass-dry-weight'!CX98*100/'signal-per-mass-dry-weight'!CX$172</f>
        <v>1.80900699946078</v>
      </c>
      <c r="EE98" s="66">
        <f>'signal-per-mass-dry-weight'!CY98*100/'signal-per-mass-dry-weight'!CY$172</f>
        <v>1.29113263541771</v>
      </c>
      <c r="EF98" s="66">
        <f>'signal-per-mass-dry-weight'!CZ98*100/'signal-per-mass-dry-weight'!CZ$172</f>
        <v>1.86098719877793</v>
      </c>
      <c r="EG98" s="66">
        <f t="shared" si="72"/>
        <v>1.72458837407922</v>
      </c>
      <c r="EH98" s="115">
        <f t="shared" si="73"/>
        <v>0.277333870999569</v>
      </c>
    </row>
    <row r="99" spans="1:138">
      <c r="A99">
        <f>'imported data from Web Calc'!A105</f>
        <v>716.5</v>
      </c>
      <c r="B99" t="str">
        <f>'imported data from Web Calc'!B105</f>
        <v>C39H74O8PN</v>
      </c>
      <c r="C99" s="61" t="str">
        <f>'imported data from Web Calc'!C105</f>
        <v>PE(34:2)</v>
      </c>
      <c r="D99" s="96"/>
      <c r="E99" s="96"/>
      <c r="F99" s="96"/>
      <c r="G99" s="66">
        <f>'signal-per-mass-dry-weight'!G99*100/'signal-per-mass-dry-weight'!G$172</f>
        <v>3.88438343698269</v>
      </c>
      <c r="H99" s="66">
        <f>'signal-per-mass-dry-weight'!H99*100/'signal-per-mass-dry-weight'!H$172</f>
        <v>4.08505839253639</v>
      </c>
      <c r="I99" s="66">
        <f>'signal-per-mass-dry-weight'!I99*100/'signal-per-mass-dry-weight'!I$172</f>
        <v>3.99823762447202</v>
      </c>
      <c r="J99" s="66">
        <f>'signal-per-mass-dry-weight'!J99*100/'signal-per-mass-dry-weight'!J$172</f>
        <v>4.04904314030065</v>
      </c>
      <c r="K99" s="66">
        <f>'signal-per-mass-dry-weight'!K99*100/'signal-per-mass-dry-weight'!K$172</f>
        <v>4.12388770050116</v>
      </c>
      <c r="L99" s="66">
        <f>'signal-per-mass-dry-weight'!L99*100/'signal-per-mass-dry-weight'!L$172</f>
        <v>4.02023054830889</v>
      </c>
      <c r="M99" s="66">
        <f>'signal-per-mass-dry-weight'!M99*100/'signal-per-mass-dry-weight'!M$172</f>
        <v>4.0812631888987</v>
      </c>
      <c r="N99" s="66">
        <f>'signal-per-mass-dry-weight'!N99*100/'signal-per-mass-dry-weight'!N$172</f>
        <v>4.2703729612444</v>
      </c>
      <c r="O99" s="66">
        <f>'signal-per-mass-dry-weight'!O99*100/'signal-per-mass-dry-weight'!O$172</f>
        <v>4.16338258605839</v>
      </c>
      <c r="P99" s="66">
        <f>'signal-per-mass-dry-weight'!P99*100/'signal-per-mass-dry-weight'!P$172</f>
        <v>4.2394948288759</v>
      </c>
      <c r="Q99" s="66">
        <f t="shared" si="37"/>
        <v>4.09153544081792</v>
      </c>
      <c r="R99" s="115">
        <f t="shared" si="38"/>
        <v>0.114860983634503</v>
      </c>
      <c r="S99" s="66">
        <f t="shared" si="39"/>
        <v>0.0280728311647086</v>
      </c>
      <c r="T99" s="66">
        <f>'signal-per-mass-dry-weight'!T99*100/'signal-per-mass-dry-weight'!T$172</f>
        <v>4.8326728754547</v>
      </c>
      <c r="U99" s="66">
        <f>'signal-per-mass-dry-weight'!U99*100/'signal-per-mass-dry-weight'!U$172</f>
        <v>6.64245600049109</v>
      </c>
      <c r="V99" s="66">
        <f>'signal-per-mass-dry-weight'!V99*100/'signal-per-mass-dry-weight'!V$172</f>
        <v>5.57731770852815</v>
      </c>
      <c r="W99" s="66">
        <f>'signal-per-mass-dry-weight'!W99*100/'signal-per-mass-dry-weight'!W$172</f>
        <v>6.47475219827083</v>
      </c>
      <c r="X99" s="66">
        <f>'signal-per-mass-dry-weight'!X99*100/'signal-per-mass-dry-weight'!X$172</f>
        <v>5.27592180403881</v>
      </c>
      <c r="Y99" s="66">
        <f t="shared" si="40"/>
        <v>5.76062411735672</v>
      </c>
      <c r="Z99" s="115">
        <f t="shared" si="41"/>
        <v>0.777373376419468</v>
      </c>
      <c r="AA99" s="66">
        <f>'signal-per-mass-dry-weight'!Y99*100/'signal-per-mass-dry-weight'!Y$172</f>
        <v>4.3190022204895</v>
      </c>
      <c r="AB99" s="66">
        <f>'signal-per-mass-dry-weight'!Z99*100/'signal-per-mass-dry-weight'!Z$172</f>
        <v>4.28747421767858</v>
      </c>
      <c r="AC99" s="66">
        <f>'signal-per-mass-dry-weight'!AA99*100/'signal-per-mass-dry-weight'!AA$172</f>
        <v>4.54878855616578</v>
      </c>
      <c r="AD99" s="66">
        <f>'signal-per-mass-dry-weight'!AB99*100/'signal-per-mass-dry-weight'!AB$172</f>
        <v>5.15311585371511</v>
      </c>
      <c r="AE99" s="66">
        <f>'signal-per-mass-dry-weight'!AC99*100/'signal-per-mass-dry-weight'!AC$172</f>
        <v>5.55417031140145</v>
      </c>
      <c r="AF99" s="66">
        <f t="shared" si="42"/>
        <v>4.77251023189009</v>
      </c>
      <c r="AG99" s="115">
        <f t="shared" si="43"/>
        <v>0.55830859722516</v>
      </c>
      <c r="AH99" s="66">
        <f>'signal-per-mass-dry-weight'!AD99*100/'signal-per-mass-dry-weight'!AD$172</f>
        <v>3.52864983208139</v>
      </c>
      <c r="AI99" s="66">
        <f>'signal-per-mass-dry-weight'!AE99*100/'signal-per-mass-dry-weight'!AE$172</f>
        <v>2.40744638832739</v>
      </c>
      <c r="AJ99" s="66">
        <f>'signal-per-mass-dry-weight'!AF99*100/'signal-per-mass-dry-weight'!AF$172</f>
        <v>5.13104918772777</v>
      </c>
      <c r="AK99" s="66">
        <f>'signal-per-mass-dry-weight'!AG99*100/'signal-per-mass-dry-weight'!AG$172</f>
        <v>5.3257590803187</v>
      </c>
      <c r="AL99" s="66">
        <f>'signal-per-mass-dry-weight'!AH99*100/'signal-per-mass-dry-weight'!AH$172</f>
        <v>5.07927573816937</v>
      </c>
      <c r="AM99" s="66">
        <f t="shared" si="44"/>
        <v>4.29443604532492</v>
      </c>
      <c r="AN99" s="115">
        <f t="shared" si="45"/>
        <v>1.27736844587062</v>
      </c>
      <c r="AO99" s="66">
        <f>'signal-per-mass-dry-weight'!AI99*100/'signal-per-mass-dry-weight'!AI$172</f>
        <v>4.17696739238662</v>
      </c>
      <c r="AP99" s="66">
        <f>'signal-per-mass-dry-weight'!AJ99*100/'signal-per-mass-dry-weight'!AJ$172</f>
        <v>4.07766409355774</v>
      </c>
      <c r="AQ99" s="66">
        <f>'signal-per-mass-dry-weight'!AK99*100/'signal-per-mass-dry-weight'!AK$172</f>
        <v>4.16307751239503</v>
      </c>
      <c r="AR99" s="66">
        <f>'signal-per-mass-dry-weight'!AL99*100/'signal-per-mass-dry-weight'!AL$172</f>
        <v>4.00538546634748</v>
      </c>
      <c r="AS99" s="66">
        <f>'signal-per-mass-dry-weight'!AM99*100/'signal-per-mass-dry-weight'!AM$172</f>
        <v>3.99941897396102</v>
      </c>
      <c r="AT99" s="66">
        <f t="shared" si="46"/>
        <v>4.08450268772958</v>
      </c>
      <c r="AU99" s="115">
        <f t="shared" si="47"/>
        <v>0.0840673303320628</v>
      </c>
      <c r="AV99" s="66">
        <f>'signal-per-mass-dry-weight'!AN99*100/'signal-per-mass-dry-weight'!AN$172</f>
        <v>5.36253183631723</v>
      </c>
      <c r="AW99" s="66">
        <f>'signal-per-mass-dry-weight'!AO99*100/'signal-per-mass-dry-weight'!AO$172</f>
        <v>3.98706758063532</v>
      </c>
      <c r="AX99" s="66">
        <f>'signal-per-mass-dry-weight'!AP99*100/'signal-per-mass-dry-weight'!AP$172</f>
        <v>4.36699600533658</v>
      </c>
      <c r="AY99" s="66">
        <f>'signal-per-mass-dry-weight'!AQ99*100/'signal-per-mass-dry-weight'!AQ$172</f>
        <v>3.93645324237321</v>
      </c>
      <c r="AZ99" s="66">
        <f>'signal-per-mass-dry-weight'!AR99*100/'signal-per-mass-dry-weight'!AR$172</f>
        <v>3.72898020362321</v>
      </c>
      <c r="BA99" s="66">
        <f t="shared" si="48"/>
        <v>4.27640577365711</v>
      </c>
      <c r="BB99" s="115">
        <f t="shared" si="49"/>
        <v>0.649391153747052</v>
      </c>
      <c r="BC99" s="66">
        <f>'signal-per-mass-dry-weight'!AS99*100/'signal-per-mass-dry-weight'!AS$172</f>
        <v>5.60456556917312</v>
      </c>
      <c r="BD99" s="66">
        <f>'signal-per-mass-dry-weight'!AT99*100/'signal-per-mass-dry-weight'!AT$172</f>
        <v>5.54027391808262</v>
      </c>
      <c r="BE99" s="66">
        <f>'signal-per-mass-dry-weight'!AU99*100/'signal-per-mass-dry-weight'!AU$172</f>
        <v>5.06468017169475</v>
      </c>
      <c r="BF99" s="66">
        <f>'signal-per-mass-dry-weight'!AV99*100/'signal-per-mass-dry-weight'!AV$172</f>
        <v>3.66627180550402</v>
      </c>
      <c r="BG99" s="66">
        <f>'signal-per-mass-dry-weight'!AW99*100/'signal-per-mass-dry-weight'!AW$172</f>
        <v>6.169536232361</v>
      </c>
      <c r="BH99" s="66">
        <f t="shared" si="50"/>
        <v>5.2090655393631</v>
      </c>
      <c r="BI99" s="115">
        <f t="shared" si="51"/>
        <v>0.947322919528129</v>
      </c>
      <c r="BJ99" s="66">
        <f>'signal-per-mass-dry-weight'!AX99*100/'signal-per-mass-dry-weight'!AX$172</f>
        <v>5.76466838137372</v>
      </c>
      <c r="BK99" s="66">
        <f>'signal-per-mass-dry-weight'!AY99*100/'signal-per-mass-dry-weight'!AY$172</f>
        <v>4.68530390913423</v>
      </c>
      <c r="BL99" s="66">
        <f>'signal-per-mass-dry-weight'!AZ99*100/'signal-per-mass-dry-weight'!AZ$172</f>
        <v>6.14882950772725</v>
      </c>
      <c r="BM99" s="66">
        <f>'signal-per-mass-dry-weight'!BA99*100/'signal-per-mass-dry-weight'!BA$172</f>
        <v>5.03766712861183</v>
      </c>
      <c r="BN99" s="66">
        <f>'signal-per-mass-dry-weight'!BB99*100/'signal-per-mass-dry-weight'!BB$172</f>
        <v>5.95849304210916</v>
      </c>
      <c r="BO99" s="66">
        <f t="shared" si="52"/>
        <v>5.51899239379124</v>
      </c>
      <c r="BP99" s="115">
        <f t="shared" si="53"/>
        <v>0.627877934233127</v>
      </c>
      <c r="BQ99" s="66">
        <f>'signal-per-mass-dry-weight'!BC99*100/'signal-per-mass-dry-weight'!BC$172</f>
        <v>4.62739002412233</v>
      </c>
      <c r="BR99" s="66">
        <f>'signal-per-mass-dry-weight'!BD99*100/'signal-per-mass-dry-weight'!BD$172</f>
        <v>5.64720900511955</v>
      </c>
      <c r="BS99" s="66">
        <f>'signal-per-mass-dry-weight'!BE99*100/'signal-per-mass-dry-weight'!BE$172</f>
        <v>5.14191065602341</v>
      </c>
      <c r="BT99" s="66">
        <f>'signal-per-mass-dry-weight'!BF99*100/'signal-per-mass-dry-weight'!BF$172</f>
        <v>5.26941473428393</v>
      </c>
      <c r="BU99" s="66">
        <f>'signal-per-mass-dry-weight'!BG99*100/'signal-per-mass-dry-weight'!BG$172</f>
        <v>4.77819662048413</v>
      </c>
      <c r="BV99" s="66">
        <f t="shared" si="54"/>
        <v>5.09282420800667</v>
      </c>
      <c r="BW99" s="115">
        <f t="shared" si="55"/>
        <v>0.405140622185064</v>
      </c>
      <c r="BX99" s="66">
        <f>'signal-per-mass-dry-weight'!BH99*100/'signal-per-mass-dry-weight'!BH$172</f>
        <v>3.78957670057922</v>
      </c>
      <c r="BY99" s="66">
        <f>'signal-per-mass-dry-weight'!BI99*100/'signal-per-mass-dry-weight'!BI$172</f>
        <v>3.99165961523033</v>
      </c>
      <c r="BZ99" s="66">
        <f>'signal-per-mass-dry-weight'!BJ99*100/'signal-per-mass-dry-weight'!BJ$172</f>
        <v>4.81149414769343</v>
      </c>
      <c r="CA99" s="66">
        <f>'signal-per-mass-dry-weight'!BK99*100/'signal-per-mass-dry-weight'!BK$172</f>
        <v>4.49131203556491</v>
      </c>
      <c r="CB99" s="66">
        <f>'signal-per-mass-dry-weight'!BL99*100/'signal-per-mass-dry-weight'!BL$172</f>
        <v>5.17218874663554</v>
      </c>
      <c r="CC99" s="66">
        <f t="shared" si="56"/>
        <v>4.45124624914069</v>
      </c>
      <c r="CD99" s="115">
        <f t="shared" si="57"/>
        <v>0.570124628022282</v>
      </c>
      <c r="CE99" s="121">
        <f>'signal-per-mass-dry-weight'!BM99*100/'signal-per-mass-dry-weight'!BM$172</f>
        <v>1.80364753172473</v>
      </c>
      <c r="CF99" s="66">
        <f>'signal-per-mass-dry-weight'!BN99*100/'signal-per-mass-dry-weight'!BN$172</f>
        <v>2.85419173090971</v>
      </c>
      <c r="CG99" s="66">
        <f>'signal-per-mass-dry-weight'!BO99*100/'signal-per-mass-dry-weight'!BO$172</f>
        <v>3.58606575903215</v>
      </c>
      <c r="CH99" s="66">
        <f>'signal-per-mass-dry-weight'!BP99*100/'signal-per-mass-dry-weight'!BP$172</f>
        <v>2.69497782708456</v>
      </c>
      <c r="CI99" s="66">
        <f>'signal-per-mass-dry-weight'!BQ99*100/'signal-per-mass-dry-weight'!BQ$172</f>
        <v>3.68497716420535</v>
      </c>
      <c r="CJ99" s="66">
        <f t="shared" si="58"/>
        <v>2.9247720025913</v>
      </c>
      <c r="CK99" s="115">
        <f t="shared" si="59"/>
        <v>0.763205139047755</v>
      </c>
      <c r="CL99" s="66">
        <f>'signal-per-mass-dry-weight'!BR99*100/'signal-per-mass-dry-weight'!BR$172</f>
        <v>3.31952006571097</v>
      </c>
      <c r="CM99" s="66">
        <f>'signal-per-mass-dry-weight'!BS99*100/'signal-per-mass-dry-weight'!BS$172</f>
        <v>4.24573448302147</v>
      </c>
      <c r="CN99" s="66">
        <f>'signal-per-mass-dry-weight'!BT99*100/'signal-per-mass-dry-weight'!BT$172</f>
        <v>2.54296186101413</v>
      </c>
      <c r="CO99" s="66">
        <f>'signal-per-mass-dry-weight'!BU99*100/'signal-per-mass-dry-weight'!BU$172</f>
        <v>2.38412454237687</v>
      </c>
      <c r="CP99" s="66">
        <f>'signal-per-mass-dry-weight'!BV99*100/'signal-per-mass-dry-weight'!BV$172</f>
        <v>2.17736331112424</v>
      </c>
      <c r="CQ99" s="66">
        <f t="shared" si="60"/>
        <v>2.93394085264954</v>
      </c>
      <c r="CR99" s="115">
        <f t="shared" si="61"/>
        <v>0.851035542958108</v>
      </c>
      <c r="CS99" s="66">
        <f>'signal-per-mass-dry-weight'!BW99*100/'signal-per-mass-dry-weight'!BW$172</f>
        <v>2.22447493886812</v>
      </c>
      <c r="CT99" s="66">
        <f>'signal-per-mass-dry-weight'!BX99*100/'signal-per-mass-dry-weight'!BX$172</f>
        <v>2.82616991169867</v>
      </c>
      <c r="CU99" s="66">
        <f>'signal-per-mass-dry-weight'!BY99*100/'signal-per-mass-dry-weight'!BY$172</f>
        <v>1.6226603342491</v>
      </c>
      <c r="CV99" s="66">
        <f>'signal-per-mass-dry-weight'!BZ99*100/'signal-per-mass-dry-weight'!BZ$172</f>
        <v>4.47267673771572</v>
      </c>
      <c r="CW99" s="66">
        <f>'signal-per-mass-dry-weight'!CA99*100/'signal-per-mass-dry-weight'!CA$172</f>
        <v>3.46082645004845</v>
      </c>
      <c r="CX99" s="66">
        <f t="shared" si="62"/>
        <v>2.92136167451601</v>
      </c>
      <c r="CY99" s="115">
        <f t="shared" si="63"/>
        <v>1.1044159581643</v>
      </c>
      <c r="CZ99" s="66">
        <f>'signal-per-mass-dry-weight'!CB99*100/'signal-per-mass-dry-weight'!CB$172</f>
        <v>2.64100332982235</v>
      </c>
      <c r="DA99" s="66">
        <f>'signal-per-mass-dry-weight'!CC99*100/'signal-per-mass-dry-weight'!CC$172</f>
        <v>1.95906015533278</v>
      </c>
      <c r="DB99" s="66">
        <f>'signal-per-mass-dry-weight'!CD99*100/'signal-per-mass-dry-weight'!CD$172</f>
        <v>2.02455605510343</v>
      </c>
      <c r="DC99" s="66">
        <f>'signal-per-mass-dry-weight'!CE99*100/'signal-per-mass-dry-weight'!CE$172</f>
        <v>1.70971071739002</v>
      </c>
      <c r="DD99" s="66">
        <f>'signal-per-mass-dry-weight'!CF99*100/'signal-per-mass-dry-weight'!CF$172</f>
        <v>2.26599861622668</v>
      </c>
      <c r="DE99" s="66">
        <f t="shared" si="64"/>
        <v>2.12006577477505</v>
      </c>
      <c r="DF99" s="115">
        <f t="shared" si="65"/>
        <v>0.352174857009277</v>
      </c>
      <c r="DG99" s="66">
        <f>'signal-per-mass-dry-weight'!CG99*100/'signal-per-mass-dry-weight'!CG$172</f>
        <v>2.24387457934883</v>
      </c>
      <c r="DH99" s="66">
        <f>'signal-per-mass-dry-weight'!CH99*100/'signal-per-mass-dry-weight'!CH$172</f>
        <v>2.26757119113492</v>
      </c>
      <c r="DI99" s="66">
        <f>'signal-per-mass-dry-weight'!CI99*100/'signal-per-mass-dry-weight'!CI$172</f>
        <v>2.43105072202607</v>
      </c>
      <c r="DJ99" s="66">
        <f>'signal-per-mass-dry-weight'!CJ99*100/'signal-per-mass-dry-weight'!CJ$172</f>
        <v>3.49245016299902</v>
      </c>
      <c r="DK99" s="66">
        <f>'signal-per-mass-dry-weight'!CK99*100/'signal-per-mass-dry-weight'!CK$172</f>
        <v>2.56835528634791</v>
      </c>
      <c r="DL99" s="66">
        <f t="shared" si="66"/>
        <v>2.60066038837135</v>
      </c>
      <c r="DM99" s="115">
        <f t="shared" si="67"/>
        <v>0.515593005068054</v>
      </c>
      <c r="DN99" s="66">
        <f>'signal-per-mass-dry-weight'!CL99*100/'signal-per-mass-dry-weight'!CL$172</f>
        <v>2.61673405213748</v>
      </c>
      <c r="DO99" s="66">
        <f>'signal-per-mass-dry-weight'!CM99*100/'signal-per-mass-dry-weight'!CM$172</f>
        <v>4.0806161060477</v>
      </c>
      <c r="DP99" s="66">
        <f>'signal-per-mass-dry-weight'!CN99*100/'signal-per-mass-dry-weight'!CN$172</f>
        <v>2.54691996920131</v>
      </c>
      <c r="DQ99" s="66">
        <f>'signal-per-mass-dry-weight'!CO99*100/'signal-per-mass-dry-weight'!CO$172</f>
        <v>3.28915054448141</v>
      </c>
      <c r="DR99" s="66">
        <f>'signal-per-mass-dry-weight'!CP99*100/'signal-per-mass-dry-weight'!CP$172</f>
        <v>2.44789118662942</v>
      </c>
      <c r="DS99" s="66">
        <f t="shared" si="68"/>
        <v>2.99626237169946</v>
      </c>
      <c r="DT99" s="115">
        <f t="shared" si="69"/>
        <v>0.690700332922676</v>
      </c>
      <c r="DU99" s="66">
        <f>'signal-per-mass-dry-weight'!CQ99*100/'signal-per-mass-dry-weight'!CQ$172</f>
        <v>2.55014850802338</v>
      </c>
      <c r="DV99" s="66">
        <f>'signal-per-mass-dry-weight'!CR99*100/'signal-per-mass-dry-weight'!CR$172</f>
        <v>2.50330205625927</v>
      </c>
      <c r="DW99" s="66">
        <f>'signal-per-mass-dry-weight'!CS99*100/'signal-per-mass-dry-weight'!CS$172</f>
        <v>2.05073427613916</v>
      </c>
      <c r="DX99" s="66">
        <f>'signal-per-mass-dry-weight'!CT99*100/'signal-per-mass-dry-weight'!CT$172</f>
        <v>1.8248688921427</v>
      </c>
      <c r="DY99" s="66">
        <f>'signal-per-mass-dry-weight'!CU99*100/'signal-per-mass-dry-weight'!CU$172</f>
        <v>2.28665872749553</v>
      </c>
      <c r="DZ99" s="66">
        <f t="shared" si="70"/>
        <v>2.24314249201201</v>
      </c>
      <c r="EA99" s="115">
        <f t="shared" si="71"/>
        <v>0.306513899101722</v>
      </c>
      <c r="EB99" s="66">
        <f>'signal-per-mass-dry-weight'!CV99*100/'signal-per-mass-dry-weight'!CV$172</f>
        <v>3.941793864251</v>
      </c>
      <c r="EC99" s="66">
        <f>'signal-per-mass-dry-weight'!CW99*100/'signal-per-mass-dry-weight'!CW$172</f>
        <v>3.71771530070671</v>
      </c>
      <c r="ED99" s="66">
        <f>'signal-per-mass-dry-weight'!CX99*100/'signal-per-mass-dry-weight'!CX$172</f>
        <v>2.99401355561216</v>
      </c>
      <c r="EE99" s="66">
        <f>'signal-per-mass-dry-weight'!CY99*100/'signal-per-mass-dry-weight'!CY$172</f>
        <v>1.85442089302642</v>
      </c>
      <c r="EF99" s="66">
        <f>'signal-per-mass-dry-weight'!CZ99*100/'signal-per-mass-dry-weight'!CZ$172</f>
        <v>2.83917920865624</v>
      </c>
      <c r="EG99" s="66">
        <f t="shared" si="72"/>
        <v>3.06942456445051</v>
      </c>
      <c r="EH99" s="115">
        <f t="shared" si="73"/>
        <v>0.82405138487276</v>
      </c>
    </row>
    <row r="100" spans="1:138">
      <c r="A100">
        <f>'imported data from Web Calc'!A106</f>
        <v>718.5</v>
      </c>
      <c r="B100" t="str">
        <f>'imported data from Web Calc'!B106</f>
        <v>C39H76O8PN</v>
      </c>
      <c r="C100" s="61" t="str">
        <f>'imported data from Web Calc'!C106</f>
        <v>PE(34:1)</v>
      </c>
      <c r="D100" s="96"/>
      <c r="E100" s="96"/>
      <c r="F100" s="96"/>
      <c r="G100" s="66">
        <f>'signal-per-mass-dry-weight'!G100*100/'signal-per-mass-dry-weight'!G$172</f>
        <v>0.81874877064409</v>
      </c>
      <c r="H100" s="66">
        <f>'signal-per-mass-dry-weight'!H100*100/'signal-per-mass-dry-weight'!H$172</f>
        <v>0.902652621008799</v>
      </c>
      <c r="I100" s="66">
        <f>'signal-per-mass-dry-weight'!I100*100/'signal-per-mass-dry-weight'!I$172</f>
        <v>0.87489821394796</v>
      </c>
      <c r="J100" s="66">
        <f>'signal-per-mass-dry-weight'!J100*100/'signal-per-mass-dry-weight'!J$172</f>
        <v>0.877372586827147</v>
      </c>
      <c r="K100" s="66">
        <f>'signal-per-mass-dry-weight'!K100*100/'signal-per-mass-dry-weight'!K$172</f>
        <v>0.758411955836511</v>
      </c>
      <c r="L100" s="66">
        <f>'signal-per-mass-dry-weight'!L100*100/'signal-per-mass-dry-weight'!L$172</f>
        <v>0.905992978647662</v>
      </c>
      <c r="M100" s="66">
        <f>'signal-per-mass-dry-weight'!M100*100/'signal-per-mass-dry-weight'!M$172</f>
        <v>0.976310749447238</v>
      </c>
      <c r="N100" s="66">
        <f>'signal-per-mass-dry-weight'!N100*100/'signal-per-mass-dry-weight'!N$172</f>
        <v>0.983756672261624</v>
      </c>
      <c r="O100" s="66">
        <f>'signal-per-mass-dry-weight'!O100*100/'signal-per-mass-dry-weight'!O$172</f>
        <v>0.893186272135956</v>
      </c>
      <c r="P100" s="66">
        <f>'signal-per-mass-dry-weight'!P100*100/'signal-per-mass-dry-weight'!P$172</f>
        <v>0.824460258560337</v>
      </c>
      <c r="Q100" s="66">
        <f t="shared" si="37"/>
        <v>0.881579107931733</v>
      </c>
      <c r="R100" s="115">
        <f t="shared" si="38"/>
        <v>0.0691470941069213</v>
      </c>
      <c r="S100" s="66">
        <f t="shared" si="39"/>
        <v>0.0784354954476484</v>
      </c>
      <c r="T100" s="66">
        <f>'signal-per-mass-dry-weight'!T100*100/'signal-per-mass-dry-weight'!T$172</f>
        <v>0.782362039105797</v>
      </c>
      <c r="U100" s="66">
        <f>'signal-per-mass-dry-weight'!U100*100/'signal-per-mass-dry-weight'!U$172</f>
        <v>1.11495996202067</v>
      </c>
      <c r="V100" s="66">
        <f>'signal-per-mass-dry-weight'!V100*100/'signal-per-mass-dry-weight'!V$172</f>
        <v>0.933102159210908</v>
      </c>
      <c r="W100" s="66">
        <f>'signal-per-mass-dry-weight'!W100*100/'signal-per-mass-dry-weight'!W$172</f>
        <v>1.1751813469831</v>
      </c>
      <c r="X100" s="66">
        <f>'signal-per-mass-dry-weight'!X100*100/'signal-per-mass-dry-weight'!X$172</f>
        <v>0.862177136637048</v>
      </c>
      <c r="Y100" s="66">
        <f t="shared" si="40"/>
        <v>0.973556528791506</v>
      </c>
      <c r="Z100" s="115">
        <f t="shared" si="41"/>
        <v>0.16676687031664</v>
      </c>
      <c r="AA100" s="66">
        <f>'signal-per-mass-dry-weight'!Y100*100/'signal-per-mass-dry-weight'!Y$172</f>
        <v>0.960123343334659</v>
      </c>
      <c r="AB100" s="66">
        <f>'signal-per-mass-dry-weight'!Z100*100/'signal-per-mass-dry-weight'!Z$172</f>
        <v>0.797619749255687</v>
      </c>
      <c r="AC100" s="66">
        <f>'signal-per-mass-dry-weight'!AA100*100/'signal-per-mass-dry-weight'!AA$172</f>
        <v>0.970889437152046</v>
      </c>
      <c r="AD100" s="66">
        <f>'signal-per-mass-dry-weight'!AB100*100/'signal-per-mass-dry-weight'!AB$172</f>
        <v>0.920654075333024</v>
      </c>
      <c r="AE100" s="66">
        <f>'signal-per-mass-dry-weight'!AC100*100/'signal-per-mass-dry-weight'!AC$172</f>
        <v>1.06849893047097</v>
      </c>
      <c r="AF100" s="66">
        <f t="shared" si="42"/>
        <v>0.943557107109278</v>
      </c>
      <c r="AG100" s="115">
        <f t="shared" si="43"/>
        <v>0.0980487339987343</v>
      </c>
      <c r="AH100" s="66">
        <f>'signal-per-mass-dry-weight'!AD100*100/'signal-per-mass-dry-weight'!AD$172</f>
        <v>0.663847513220313</v>
      </c>
      <c r="AI100" s="66">
        <f>'signal-per-mass-dry-weight'!AE100*100/'signal-per-mass-dry-weight'!AE$172</f>
        <v>0.551580581621083</v>
      </c>
      <c r="AJ100" s="66">
        <f>'signal-per-mass-dry-weight'!AF100*100/'signal-per-mass-dry-weight'!AF$172</f>
        <v>0.986341698842949</v>
      </c>
      <c r="AK100" s="66">
        <f>'signal-per-mass-dry-weight'!AG100*100/'signal-per-mass-dry-weight'!AG$172</f>
        <v>0.924522668564667</v>
      </c>
      <c r="AL100" s="66">
        <f>'signal-per-mass-dry-weight'!AH100*100/'signal-per-mass-dry-weight'!AH$172</f>
        <v>1.16262913962045</v>
      </c>
      <c r="AM100" s="66">
        <f t="shared" si="44"/>
        <v>0.857784320373893</v>
      </c>
      <c r="AN100" s="115">
        <f t="shared" si="45"/>
        <v>0.247630564195264</v>
      </c>
      <c r="AO100" s="66">
        <f>'signal-per-mass-dry-weight'!AI100*100/'signal-per-mass-dry-weight'!AI$172</f>
        <v>0.803213052465771</v>
      </c>
      <c r="AP100" s="66">
        <f>'signal-per-mass-dry-weight'!AJ100*100/'signal-per-mass-dry-weight'!AJ$172</f>
        <v>0.760790602231636</v>
      </c>
      <c r="AQ100" s="66">
        <f>'signal-per-mass-dry-weight'!AK100*100/'signal-per-mass-dry-weight'!AK$172</f>
        <v>0.71312126728482</v>
      </c>
      <c r="AR100" s="66">
        <f>'signal-per-mass-dry-weight'!AL100*100/'signal-per-mass-dry-weight'!AL$172</f>
        <v>0.615554197852973</v>
      </c>
      <c r="AS100" s="66">
        <f>'signal-per-mass-dry-weight'!AM100*100/'signal-per-mass-dry-weight'!AM$172</f>
        <v>0.68614297778939</v>
      </c>
      <c r="AT100" s="66">
        <f t="shared" si="46"/>
        <v>0.715764419524918</v>
      </c>
      <c r="AU100" s="115">
        <f t="shared" si="47"/>
        <v>0.0717654602231442</v>
      </c>
      <c r="AV100" s="66">
        <f>'signal-per-mass-dry-weight'!AN100*100/'signal-per-mass-dry-weight'!AN$172</f>
        <v>1.05767669623783</v>
      </c>
      <c r="AW100" s="66">
        <f>'signal-per-mass-dry-weight'!AO100*100/'signal-per-mass-dry-weight'!AO$172</f>
        <v>0.701825703696181</v>
      </c>
      <c r="AX100" s="66">
        <f>'signal-per-mass-dry-weight'!AP100*100/'signal-per-mass-dry-weight'!AP$172</f>
        <v>0.818388421257695</v>
      </c>
      <c r="AY100" s="66">
        <f>'signal-per-mass-dry-weight'!AQ100*100/'signal-per-mass-dry-weight'!AQ$172</f>
        <v>0.946182748792629</v>
      </c>
      <c r="AZ100" s="66">
        <f>'signal-per-mass-dry-weight'!AR100*100/'signal-per-mass-dry-weight'!AR$172</f>
        <v>0.895019924311629</v>
      </c>
      <c r="BA100" s="66">
        <f t="shared" si="48"/>
        <v>0.883818698859193</v>
      </c>
      <c r="BB100" s="115">
        <f t="shared" si="49"/>
        <v>0.1338319066438</v>
      </c>
      <c r="BC100" s="66">
        <f>'signal-per-mass-dry-weight'!AS100*100/'signal-per-mass-dry-weight'!AS$172</f>
        <v>0.883077591551592</v>
      </c>
      <c r="BD100" s="66">
        <f>'signal-per-mass-dry-weight'!AT100*100/'signal-per-mass-dry-weight'!AT$172</f>
        <v>1.12044852081299</v>
      </c>
      <c r="BE100" s="66">
        <f>'signal-per-mass-dry-weight'!AU100*100/'signal-per-mass-dry-weight'!AU$172</f>
        <v>1.09318127595665</v>
      </c>
      <c r="BF100" s="66">
        <f>'signal-per-mass-dry-weight'!AV100*100/'signal-per-mass-dry-weight'!AV$172</f>
        <v>0.877560109803779</v>
      </c>
      <c r="BG100" s="66">
        <f>'signal-per-mass-dry-weight'!AW100*100/'signal-per-mass-dry-weight'!AW$172</f>
        <v>0.862346596971876</v>
      </c>
      <c r="BH100" s="66">
        <f t="shared" si="50"/>
        <v>0.967322819019378</v>
      </c>
      <c r="BI100" s="115">
        <f t="shared" si="51"/>
        <v>0.127928145109478</v>
      </c>
      <c r="BJ100" s="66">
        <f>'signal-per-mass-dry-weight'!AX100*100/'signal-per-mass-dry-weight'!AX$172</f>
        <v>0.946337978247425</v>
      </c>
      <c r="BK100" s="66">
        <f>'signal-per-mass-dry-weight'!AY100*100/'signal-per-mass-dry-weight'!AY$172</f>
        <v>1.14930351871163</v>
      </c>
      <c r="BL100" s="66">
        <f>'signal-per-mass-dry-weight'!AZ100*100/'signal-per-mass-dry-weight'!AZ$172</f>
        <v>1.19810271664858</v>
      </c>
      <c r="BM100" s="66">
        <f>'signal-per-mass-dry-weight'!BA100*100/'signal-per-mass-dry-weight'!BA$172</f>
        <v>1.02687314465869</v>
      </c>
      <c r="BN100" s="66">
        <f>'signal-per-mass-dry-weight'!BB100*100/'signal-per-mass-dry-weight'!BB$172</f>
        <v>1.09010326560125</v>
      </c>
      <c r="BO100" s="66">
        <f t="shared" si="52"/>
        <v>1.08214412477352</v>
      </c>
      <c r="BP100" s="115">
        <f t="shared" si="53"/>
        <v>0.0993960736443063</v>
      </c>
      <c r="BQ100" s="66">
        <f>'signal-per-mass-dry-weight'!BC100*100/'signal-per-mass-dry-weight'!BC$172</f>
        <v>1.10410058565823</v>
      </c>
      <c r="BR100" s="66">
        <f>'signal-per-mass-dry-weight'!BD100*100/'signal-per-mass-dry-weight'!BD$172</f>
        <v>1.1459609443924</v>
      </c>
      <c r="BS100" s="66">
        <f>'signal-per-mass-dry-weight'!BE100*100/'signal-per-mass-dry-weight'!BE$172</f>
        <v>1.06266237208966</v>
      </c>
      <c r="BT100" s="66">
        <f>'signal-per-mass-dry-weight'!BF100*100/'signal-per-mass-dry-weight'!BF$172</f>
        <v>1.07670564465355</v>
      </c>
      <c r="BU100" s="66">
        <f>'signal-per-mass-dry-weight'!BG100*100/'signal-per-mass-dry-weight'!BG$172</f>
        <v>0.928077130402563</v>
      </c>
      <c r="BV100" s="66">
        <f t="shared" si="54"/>
        <v>1.06350133543928</v>
      </c>
      <c r="BW100" s="115">
        <f t="shared" si="55"/>
        <v>0.0821015517182802</v>
      </c>
      <c r="BX100" s="66">
        <f>'signal-per-mass-dry-weight'!BH100*100/'signal-per-mass-dry-weight'!BH$172</f>
        <v>0.64416340731847</v>
      </c>
      <c r="BY100" s="66">
        <f>'signal-per-mass-dry-weight'!BI100*100/'signal-per-mass-dry-weight'!BI$172</f>
        <v>0.921152218899308</v>
      </c>
      <c r="BZ100" s="66">
        <f>'signal-per-mass-dry-weight'!BJ100*100/'signal-per-mass-dry-weight'!BJ$172</f>
        <v>0.834346686885486</v>
      </c>
      <c r="CA100" s="66">
        <f>'signal-per-mass-dry-weight'!BK100*100/'signal-per-mass-dry-weight'!BK$172</f>
        <v>0.793668631060329</v>
      </c>
      <c r="CB100" s="66">
        <f>'signal-per-mass-dry-weight'!BL100*100/'signal-per-mass-dry-weight'!BL$172</f>
        <v>0.957592100226506</v>
      </c>
      <c r="CC100" s="66">
        <f t="shared" si="56"/>
        <v>0.830184608878019</v>
      </c>
      <c r="CD100" s="115">
        <f t="shared" si="57"/>
        <v>0.122945518303516</v>
      </c>
      <c r="CE100" s="121">
        <f>'signal-per-mass-dry-weight'!BM100*100/'signal-per-mass-dry-weight'!BM$172</f>
        <v>0.427856036444342</v>
      </c>
      <c r="CF100" s="66">
        <f>'signal-per-mass-dry-weight'!BN100*100/'signal-per-mass-dry-weight'!BN$172</f>
        <v>0.782154508692078</v>
      </c>
      <c r="CG100" s="66">
        <f>'signal-per-mass-dry-weight'!BO100*100/'signal-per-mass-dry-weight'!BO$172</f>
        <v>0.894482720642303</v>
      </c>
      <c r="CH100" s="66">
        <f>'signal-per-mass-dry-weight'!BP100*100/'signal-per-mass-dry-weight'!BP$172</f>
        <v>0.607255024021411</v>
      </c>
      <c r="CI100" s="66">
        <f>'signal-per-mass-dry-weight'!BQ100*100/'signal-per-mass-dry-weight'!BQ$172</f>
        <v>0.96194862951038</v>
      </c>
      <c r="CJ100" s="66">
        <f t="shared" si="58"/>
        <v>0.734739383862103</v>
      </c>
      <c r="CK100" s="115">
        <f t="shared" si="59"/>
        <v>0.217841582315391</v>
      </c>
      <c r="CL100" s="66">
        <f>'signal-per-mass-dry-weight'!BR100*100/'signal-per-mass-dry-weight'!BR$172</f>
        <v>0.848399899511405</v>
      </c>
      <c r="CM100" s="66">
        <f>'signal-per-mass-dry-weight'!BS100*100/'signal-per-mass-dry-weight'!BS$172</f>
        <v>1.16417797955195</v>
      </c>
      <c r="CN100" s="66">
        <f>'signal-per-mass-dry-weight'!BT100*100/'signal-per-mass-dry-weight'!BT$172</f>
        <v>0.849608762443177</v>
      </c>
      <c r="CO100" s="66">
        <f>'signal-per-mass-dry-weight'!BU100*100/'signal-per-mass-dry-weight'!BU$172</f>
        <v>0.684181872957232</v>
      </c>
      <c r="CP100" s="66">
        <f>'signal-per-mass-dry-weight'!BV100*100/'signal-per-mass-dry-weight'!BV$172</f>
        <v>0.843135516193921</v>
      </c>
      <c r="CQ100" s="66">
        <f t="shared" si="60"/>
        <v>0.877900806131537</v>
      </c>
      <c r="CR100" s="115">
        <f t="shared" si="61"/>
        <v>0.174900695898911</v>
      </c>
      <c r="CS100" s="66">
        <f>'signal-per-mass-dry-weight'!BW100*100/'signal-per-mass-dry-weight'!BW$172</f>
        <v>0.673613356753335</v>
      </c>
      <c r="CT100" s="66">
        <f>'signal-per-mass-dry-weight'!BX100*100/'signal-per-mass-dry-weight'!BX$172</f>
        <v>0.919926687154852</v>
      </c>
      <c r="CU100" s="66">
        <f>'signal-per-mass-dry-weight'!BY100*100/'signal-per-mass-dry-weight'!BY$172</f>
        <v>0.610414757118281</v>
      </c>
      <c r="CV100" s="66">
        <f>'signal-per-mass-dry-weight'!BZ100*100/'signal-per-mass-dry-weight'!BZ$172</f>
        <v>0.947994187015454</v>
      </c>
      <c r="CW100" s="66">
        <f>'signal-per-mass-dry-weight'!CA100*100/'signal-per-mass-dry-weight'!CA$172</f>
        <v>0.687458969436531</v>
      </c>
      <c r="CX100" s="66">
        <f t="shared" si="62"/>
        <v>0.76788159149569</v>
      </c>
      <c r="CY100" s="115">
        <f t="shared" si="63"/>
        <v>0.154683839110637</v>
      </c>
      <c r="CZ100" s="66">
        <f>'signal-per-mass-dry-weight'!CB100*100/'signal-per-mass-dry-weight'!CB$172</f>
        <v>0.673409118742187</v>
      </c>
      <c r="DA100" s="66">
        <f>'signal-per-mass-dry-weight'!CC100*100/'signal-per-mass-dry-weight'!CC$172</f>
        <v>0.61889868777959</v>
      </c>
      <c r="DB100" s="66">
        <f>'signal-per-mass-dry-weight'!CD100*100/'signal-per-mass-dry-weight'!CD$172</f>
        <v>0.642170058687493</v>
      </c>
      <c r="DC100" s="66">
        <f>'signal-per-mass-dry-weight'!CE100*100/'signal-per-mass-dry-weight'!CE$172</f>
        <v>0.571912928382119</v>
      </c>
      <c r="DD100" s="66">
        <f>'signal-per-mass-dry-weight'!CF100*100/'signal-per-mass-dry-weight'!CF$172</f>
        <v>0.647237058997798</v>
      </c>
      <c r="DE100" s="66">
        <f t="shared" si="64"/>
        <v>0.630725570517837</v>
      </c>
      <c r="DF100" s="115">
        <f t="shared" si="65"/>
        <v>0.0381585274892715</v>
      </c>
      <c r="DG100" s="66">
        <f>'signal-per-mass-dry-weight'!CG100*100/'signal-per-mass-dry-weight'!CG$172</f>
        <v>0.572387235702235</v>
      </c>
      <c r="DH100" s="66">
        <f>'signal-per-mass-dry-weight'!CH100*100/'signal-per-mass-dry-weight'!CH$172</f>
        <v>0.362664859325294</v>
      </c>
      <c r="DI100" s="66">
        <f>'signal-per-mass-dry-weight'!CI100*100/'signal-per-mass-dry-weight'!CI$172</f>
        <v>0.625385819172159</v>
      </c>
      <c r="DJ100" s="66">
        <f>'signal-per-mass-dry-weight'!CJ100*100/'signal-per-mass-dry-weight'!CJ$172</f>
        <v>0.736685434310502</v>
      </c>
      <c r="DK100" s="66">
        <f>'signal-per-mass-dry-weight'!CK100*100/'signal-per-mass-dry-weight'!CK$172</f>
        <v>0.67494505790409</v>
      </c>
      <c r="DL100" s="66">
        <f t="shared" si="66"/>
        <v>0.594413681282856</v>
      </c>
      <c r="DM100" s="115">
        <f t="shared" si="67"/>
        <v>0.143072104582916</v>
      </c>
      <c r="DN100" s="66">
        <f>'signal-per-mass-dry-weight'!CL100*100/'signal-per-mass-dry-weight'!CL$172</f>
        <v>0.58224648145527</v>
      </c>
      <c r="DO100" s="66">
        <f>'signal-per-mass-dry-weight'!CM100*100/'signal-per-mass-dry-weight'!CM$172</f>
        <v>0.850161185253034</v>
      </c>
      <c r="DP100" s="66">
        <f>'signal-per-mass-dry-weight'!CN100*100/'signal-per-mass-dry-weight'!CN$172</f>
        <v>0.851791122549726</v>
      </c>
      <c r="DQ100" s="66">
        <f>'signal-per-mass-dry-weight'!CO100*100/'signal-per-mass-dry-weight'!CO$172</f>
        <v>0.745010415593044</v>
      </c>
      <c r="DR100" s="66">
        <f>'signal-per-mass-dry-weight'!CP100*100/'signal-per-mass-dry-weight'!CP$172</f>
        <v>0.648380424196273</v>
      </c>
      <c r="DS100" s="66">
        <f t="shared" si="68"/>
        <v>0.73551792580947</v>
      </c>
      <c r="DT100" s="115">
        <f t="shared" si="69"/>
        <v>0.120247370470362</v>
      </c>
      <c r="DU100" s="66">
        <f>'signal-per-mass-dry-weight'!CQ100*100/'signal-per-mass-dry-weight'!CQ$172</f>
        <v>0.541771849764476</v>
      </c>
      <c r="DV100" s="66">
        <f>'signal-per-mass-dry-weight'!CR100*100/'signal-per-mass-dry-weight'!CR$172</f>
        <v>0.584676034923</v>
      </c>
      <c r="DW100" s="66">
        <f>'signal-per-mass-dry-weight'!CS100*100/'signal-per-mass-dry-weight'!CS$172</f>
        <v>0.562061780742341</v>
      </c>
      <c r="DX100" s="66">
        <f>'signal-per-mass-dry-weight'!CT100*100/'signal-per-mass-dry-weight'!CT$172</f>
        <v>0.376726815571724</v>
      </c>
      <c r="DY100" s="66">
        <f>'signal-per-mass-dry-weight'!CU100*100/'signal-per-mass-dry-weight'!CU$172</f>
        <v>0.400754622344578</v>
      </c>
      <c r="DZ100" s="66">
        <f t="shared" si="70"/>
        <v>0.493198220669224</v>
      </c>
      <c r="EA100" s="115">
        <f t="shared" si="71"/>
        <v>0.0969293362799282</v>
      </c>
      <c r="EB100" s="66">
        <f>'signal-per-mass-dry-weight'!CV100*100/'signal-per-mass-dry-weight'!CV$172</f>
        <v>0.828002294967445</v>
      </c>
      <c r="EC100" s="66">
        <f>'signal-per-mass-dry-weight'!CW100*100/'signal-per-mass-dry-weight'!CW$172</f>
        <v>0.820488878750439</v>
      </c>
      <c r="ED100" s="66">
        <f>'signal-per-mass-dry-weight'!CX100*100/'signal-per-mass-dry-weight'!CX$172</f>
        <v>0.795154850617124</v>
      </c>
      <c r="EE100" s="66">
        <f>'signal-per-mass-dry-weight'!CY100*100/'signal-per-mass-dry-weight'!CY$172</f>
        <v>0.440926014382846</v>
      </c>
      <c r="EF100" s="66">
        <f>'signal-per-mass-dry-weight'!CZ100*100/'signal-per-mass-dry-weight'!CZ$172</f>
        <v>0.90626979929752</v>
      </c>
      <c r="EG100" s="66">
        <f t="shared" si="72"/>
        <v>0.758168367603075</v>
      </c>
      <c r="EH100" s="115">
        <f t="shared" si="73"/>
        <v>0.182143740074428</v>
      </c>
    </row>
    <row r="101" spans="1:138">
      <c r="A101">
        <f>'imported data from Web Calc'!A107</f>
        <v>736.5</v>
      </c>
      <c r="B101" t="str">
        <f>'imported data from Web Calc'!B107</f>
        <v>C41H70O8PN</v>
      </c>
      <c r="C101" s="61" t="str">
        <f>'imported data from Web Calc'!C107</f>
        <v>PE(36:6)</v>
      </c>
      <c r="D101" s="96"/>
      <c r="E101" s="96"/>
      <c r="F101" s="96"/>
      <c r="G101" s="66">
        <f>'signal-per-mass-dry-weight'!G101*100/'signal-per-mass-dry-weight'!G$172</f>
        <v>0.342929642831004</v>
      </c>
      <c r="H101" s="66">
        <f>'signal-per-mass-dry-weight'!H101*100/'signal-per-mass-dry-weight'!H$172</f>
        <v>0.356473140769509</v>
      </c>
      <c r="I101" s="66">
        <f>'signal-per-mass-dry-weight'!I101*100/'signal-per-mass-dry-weight'!I$172</f>
        <v>0.322866132087894</v>
      </c>
      <c r="J101" s="66">
        <f>'signal-per-mass-dry-weight'!J101*100/'signal-per-mass-dry-weight'!J$172</f>
        <v>0.290982333336116</v>
      </c>
      <c r="K101" s="66">
        <f>'signal-per-mass-dry-weight'!K101*100/'signal-per-mass-dry-weight'!K$172</f>
        <v>0.380839704007899</v>
      </c>
      <c r="L101" s="66">
        <f>'signal-per-mass-dry-weight'!L101*100/'signal-per-mass-dry-weight'!L$172</f>
        <v>0.325925445299819</v>
      </c>
      <c r="M101" s="66">
        <f>'signal-per-mass-dry-weight'!M101*100/'signal-per-mass-dry-weight'!M$172</f>
        <v>0.378643847956581</v>
      </c>
      <c r="N101" s="66">
        <f>'signal-per-mass-dry-weight'!N101*100/'signal-per-mass-dry-weight'!N$172</f>
        <v>0.333860795909098</v>
      </c>
      <c r="O101" s="66">
        <f>'signal-per-mass-dry-weight'!O101*100/'signal-per-mass-dry-weight'!O$172</f>
        <v>0.403769136718994</v>
      </c>
      <c r="P101" s="66">
        <f>'signal-per-mass-dry-weight'!P101*100/'signal-per-mass-dry-weight'!P$172</f>
        <v>0.34672864653805</v>
      </c>
      <c r="Q101" s="66">
        <f t="shared" si="37"/>
        <v>0.348301882545496</v>
      </c>
      <c r="R101" s="115">
        <f t="shared" si="38"/>
        <v>0.0329912859169414</v>
      </c>
      <c r="S101" s="66">
        <f t="shared" si="39"/>
        <v>0.0947203778395655</v>
      </c>
      <c r="T101" s="66">
        <f>'signal-per-mass-dry-weight'!T101*100/'signal-per-mass-dry-weight'!T$172</f>
        <v>0.286425036582229</v>
      </c>
      <c r="U101" s="66">
        <f>'signal-per-mass-dry-weight'!U101*100/'signal-per-mass-dry-weight'!U$172</f>
        <v>0.402383997847865</v>
      </c>
      <c r="V101" s="66">
        <f>'signal-per-mass-dry-weight'!V101*100/'signal-per-mass-dry-weight'!V$172</f>
        <v>0.420164476929857</v>
      </c>
      <c r="W101" s="66">
        <f>'signal-per-mass-dry-weight'!W101*100/'signal-per-mass-dry-weight'!W$172</f>
        <v>0.483276144619996</v>
      </c>
      <c r="X101" s="66">
        <f>'signal-per-mass-dry-weight'!X101*100/'signal-per-mass-dry-weight'!X$172</f>
        <v>0.43323328756389</v>
      </c>
      <c r="Y101" s="66">
        <f t="shared" si="40"/>
        <v>0.405096588708768</v>
      </c>
      <c r="Z101" s="115">
        <f t="shared" si="41"/>
        <v>0.0728372388852091</v>
      </c>
      <c r="AA101" s="66">
        <f>'signal-per-mass-dry-weight'!Y101*100/'signal-per-mass-dry-weight'!Y$172</f>
        <v>0.260157830527854</v>
      </c>
      <c r="AB101" s="66">
        <f>'signal-per-mass-dry-weight'!Z101*100/'signal-per-mass-dry-weight'!Z$172</f>
        <v>0.255770161573476</v>
      </c>
      <c r="AC101" s="66">
        <f>'signal-per-mass-dry-weight'!AA101*100/'signal-per-mass-dry-weight'!AA$172</f>
        <v>0.2624386775964</v>
      </c>
      <c r="AD101" s="66">
        <f>'signal-per-mass-dry-weight'!AB101*100/'signal-per-mass-dry-weight'!AB$172</f>
        <v>0.276420955083715</v>
      </c>
      <c r="AE101" s="66">
        <f>'signal-per-mass-dry-weight'!AC101*100/'signal-per-mass-dry-weight'!AC$172</f>
        <v>0.394361701902836</v>
      </c>
      <c r="AF101" s="66">
        <f t="shared" si="42"/>
        <v>0.289829865336856</v>
      </c>
      <c r="AG101" s="115">
        <f t="shared" si="43"/>
        <v>0.0589437739842435</v>
      </c>
      <c r="AH101" s="66">
        <f>'signal-per-mass-dry-weight'!AD101*100/'signal-per-mass-dry-weight'!AD$172</f>
        <v>0.445931195830138</v>
      </c>
      <c r="AI101" s="66">
        <f>'signal-per-mass-dry-weight'!AE101*100/'signal-per-mass-dry-weight'!AE$172</f>
        <v>0.439365439820237</v>
      </c>
      <c r="AJ101" s="66">
        <f>'signal-per-mass-dry-weight'!AF101*100/'signal-per-mass-dry-weight'!AF$172</f>
        <v>0.443582384822316</v>
      </c>
      <c r="AK101" s="66">
        <f>'signal-per-mass-dry-weight'!AG101*100/'signal-per-mass-dry-weight'!AG$172</f>
        <v>0.411629580740741</v>
      </c>
      <c r="AL101" s="66">
        <f>'signal-per-mass-dry-weight'!AH101*100/'signal-per-mass-dry-weight'!AH$172</f>
        <v>0.587831174645695</v>
      </c>
      <c r="AM101" s="66">
        <f t="shared" si="44"/>
        <v>0.465667955171826</v>
      </c>
      <c r="AN101" s="115">
        <f t="shared" si="45"/>
        <v>0.0696655088694725</v>
      </c>
      <c r="AO101" s="66">
        <f>'signal-per-mass-dry-weight'!AI101*100/'signal-per-mass-dry-weight'!AI$172</f>
        <v>0.582621422547869</v>
      </c>
      <c r="AP101" s="66">
        <f>'signal-per-mass-dry-weight'!AJ101*100/'signal-per-mass-dry-weight'!AJ$172</f>
        <v>0.468937286704725</v>
      </c>
      <c r="AQ101" s="66">
        <f>'signal-per-mass-dry-weight'!AK101*100/'signal-per-mass-dry-weight'!AK$172</f>
        <v>0.289613890642396</v>
      </c>
      <c r="AR101" s="66">
        <f>'signal-per-mass-dry-weight'!AL101*100/'signal-per-mass-dry-weight'!AL$172</f>
        <v>0.211711483555794</v>
      </c>
      <c r="AS101" s="66">
        <f>'signal-per-mass-dry-weight'!AM101*100/'signal-per-mass-dry-weight'!AM$172</f>
        <v>0.454596792033805</v>
      </c>
      <c r="AT101" s="66">
        <f t="shared" si="46"/>
        <v>0.401496175096918</v>
      </c>
      <c r="AU101" s="115">
        <f t="shared" si="47"/>
        <v>0.14892129551903</v>
      </c>
      <c r="AV101" s="66">
        <f>'signal-per-mass-dry-weight'!AN101*100/'signal-per-mass-dry-weight'!AN$172</f>
        <v>0.585394179498455</v>
      </c>
      <c r="AW101" s="66">
        <f>'signal-per-mass-dry-weight'!AO101*100/'signal-per-mass-dry-weight'!AO$172</f>
        <v>0.452015345765371</v>
      </c>
      <c r="AX101" s="66">
        <f>'signal-per-mass-dry-weight'!AP101*100/'signal-per-mass-dry-weight'!AP$172</f>
        <v>0.320699888718831</v>
      </c>
      <c r="AY101" s="66">
        <f>'signal-per-mass-dry-weight'!AQ101*100/'signal-per-mass-dry-weight'!AQ$172</f>
        <v>0.254682697152119</v>
      </c>
      <c r="AZ101" s="66">
        <f>'signal-per-mass-dry-weight'!AR101*100/'signal-per-mass-dry-weight'!AR$172</f>
        <v>0.252675192953143</v>
      </c>
      <c r="BA101" s="66">
        <f t="shared" si="48"/>
        <v>0.373093460817584</v>
      </c>
      <c r="BB101" s="115">
        <f t="shared" si="49"/>
        <v>0.143672382228374</v>
      </c>
      <c r="BC101" s="66">
        <f>'signal-per-mass-dry-weight'!AS101*100/'signal-per-mass-dry-weight'!AS$172</f>
        <v>0.438603590105872</v>
      </c>
      <c r="BD101" s="66">
        <f>'signal-per-mass-dry-weight'!AT101*100/'signal-per-mass-dry-weight'!AT$172</f>
        <v>0.450639929680378</v>
      </c>
      <c r="BE101" s="66">
        <f>'signal-per-mass-dry-weight'!AU101*100/'signal-per-mass-dry-weight'!AU$172</f>
        <v>0.401662956500785</v>
      </c>
      <c r="BF101" s="66">
        <f>'signal-per-mass-dry-weight'!AV101*100/'signal-per-mass-dry-weight'!AV$172</f>
        <v>0.539440449257254</v>
      </c>
      <c r="BG101" s="66">
        <f>'signal-per-mass-dry-weight'!AW101*100/'signal-per-mass-dry-weight'!AW$172</f>
        <v>0.648146510786801</v>
      </c>
      <c r="BH101" s="66">
        <f t="shared" si="50"/>
        <v>0.495698687266218</v>
      </c>
      <c r="BI101" s="115">
        <f t="shared" si="51"/>
        <v>0.0991041637038541</v>
      </c>
      <c r="BJ101" s="66">
        <f>'signal-per-mass-dry-weight'!AX101*100/'signal-per-mass-dry-weight'!AX$172</f>
        <v>0.553195010320261</v>
      </c>
      <c r="BK101" s="66">
        <f>'signal-per-mass-dry-weight'!AY101*100/'signal-per-mass-dry-weight'!AY$172</f>
        <v>0.67370112701736</v>
      </c>
      <c r="BL101" s="66">
        <f>'signal-per-mass-dry-weight'!AZ101*100/'signal-per-mass-dry-weight'!AZ$172</f>
        <v>0.706160578420346</v>
      </c>
      <c r="BM101" s="66">
        <f>'signal-per-mass-dry-weight'!BA101*100/'signal-per-mass-dry-weight'!BA$172</f>
        <v>0.807103611291392</v>
      </c>
      <c r="BN101" s="66">
        <f>'signal-per-mass-dry-weight'!BB101*100/'signal-per-mass-dry-weight'!BB$172</f>
        <v>0.647217358985786</v>
      </c>
      <c r="BO101" s="66">
        <f t="shared" si="52"/>
        <v>0.677475537207029</v>
      </c>
      <c r="BP101" s="115">
        <f t="shared" si="53"/>
        <v>0.0921977793455897</v>
      </c>
      <c r="BQ101" s="66">
        <f>'signal-per-mass-dry-weight'!BC101*100/'signal-per-mass-dry-weight'!BC$172</f>
        <v>0.364805708771204</v>
      </c>
      <c r="BR101" s="66">
        <f>'signal-per-mass-dry-weight'!BD101*100/'signal-per-mass-dry-weight'!BD$172</f>
        <v>0.446737944667799</v>
      </c>
      <c r="BS101" s="66">
        <f>'signal-per-mass-dry-weight'!BE101*100/'signal-per-mass-dry-weight'!BE$172</f>
        <v>0.423985849012985</v>
      </c>
      <c r="BT101" s="66">
        <f>'signal-per-mass-dry-weight'!BF101*100/'signal-per-mass-dry-weight'!BF$172</f>
        <v>0.512549069902062</v>
      </c>
      <c r="BU101" s="66">
        <f>'signal-per-mass-dry-weight'!BG101*100/'signal-per-mass-dry-weight'!BG$172</f>
        <v>0.472115024036025</v>
      </c>
      <c r="BV101" s="66">
        <f t="shared" si="54"/>
        <v>0.444038719278015</v>
      </c>
      <c r="BW101" s="115">
        <f t="shared" si="55"/>
        <v>0.0551570947590559</v>
      </c>
      <c r="BX101" s="66">
        <f>'signal-per-mass-dry-weight'!BH101*100/'signal-per-mass-dry-weight'!BH$172</f>
        <v>0.493355920655283</v>
      </c>
      <c r="BY101" s="66">
        <f>'signal-per-mass-dry-weight'!BI101*100/'signal-per-mass-dry-weight'!BI$172</f>
        <v>0.538315418847857</v>
      </c>
      <c r="BZ101" s="66">
        <f>'signal-per-mass-dry-weight'!BJ101*100/'signal-per-mass-dry-weight'!BJ$172</f>
        <v>0.416698743507086</v>
      </c>
      <c r="CA101" s="66">
        <f>'signal-per-mass-dry-weight'!BK101*100/'signal-per-mass-dry-weight'!BK$172</f>
        <v>0.47113275777021</v>
      </c>
      <c r="CB101" s="66">
        <f>'signal-per-mass-dry-weight'!BL101*100/'signal-per-mass-dry-weight'!BL$172</f>
        <v>0.44628061073283</v>
      </c>
      <c r="CC101" s="66">
        <f t="shared" si="56"/>
        <v>0.473156690302653</v>
      </c>
      <c r="CD101" s="115">
        <f t="shared" si="57"/>
        <v>0.0462806345158982</v>
      </c>
      <c r="CE101" s="121">
        <f>'signal-per-mass-dry-weight'!BM101*100/'signal-per-mass-dry-weight'!BM$172</f>
        <v>0.135563337813343</v>
      </c>
      <c r="CF101" s="66">
        <f>'signal-per-mass-dry-weight'!BN101*100/'signal-per-mass-dry-weight'!BN$172</f>
        <v>0.189014082484739</v>
      </c>
      <c r="CG101" s="66">
        <f>'signal-per-mass-dry-weight'!BO101*100/'signal-per-mass-dry-weight'!BO$172</f>
        <v>0.211860478317414</v>
      </c>
      <c r="CH101" s="66">
        <f>'signal-per-mass-dry-weight'!BP101*100/'signal-per-mass-dry-weight'!BP$172</f>
        <v>0.144325185081322</v>
      </c>
      <c r="CI101" s="66">
        <f>'signal-per-mass-dry-weight'!BQ101*100/'signal-per-mass-dry-weight'!BQ$172</f>
        <v>0.20006499804132</v>
      </c>
      <c r="CJ101" s="66">
        <f t="shared" si="58"/>
        <v>0.176165616347627</v>
      </c>
      <c r="CK101" s="115">
        <f t="shared" si="59"/>
        <v>0.0341787389463805</v>
      </c>
      <c r="CL101" s="66">
        <f>'signal-per-mass-dry-weight'!BR101*100/'signal-per-mass-dry-weight'!BR$172</f>
        <v>0.167084492638001</v>
      </c>
      <c r="CM101" s="66">
        <f>'signal-per-mass-dry-weight'!BS101*100/'signal-per-mass-dry-weight'!BS$172</f>
        <v>0.176221673414488</v>
      </c>
      <c r="CN101" s="66">
        <f>'signal-per-mass-dry-weight'!BT101*100/'signal-per-mass-dry-weight'!BT$172</f>
        <v>0.11655547301852</v>
      </c>
      <c r="CO101" s="66">
        <f>'signal-per-mass-dry-weight'!BU101*100/'signal-per-mass-dry-weight'!BU$172</f>
        <v>0.137557198338197</v>
      </c>
      <c r="CP101" s="66">
        <f>'signal-per-mass-dry-weight'!BV101*100/'signal-per-mass-dry-weight'!BV$172</f>
        <v>0.0876089335225332</v>
      </c>
      <c r="CQ101" s="66">
        <f t="shared" si="60"/>
        <v>0.137005554186348</v>
      </c>
      <c r="CR101" s="115">
        <f t="shared" si="61"/>
        <v>0.0364046110051318</v>
      </c>
      <c r="CS101" s="66">
        <f>'signal-per-mass-dry-weight'!BW101*100/'signal-per-mass-dry-weight'!BW$172</f>
        <v>0.147668994123103</v>
      </c>
      <c r="CT101" s="66">
        <f>'signal-per-mass-dry-weight'!BX101*100/'signal-per-mass-dry-weight'!BX$172</f>
        <v>0.295467699804291</v>
      </c>
      <c r="CU101" s="66">
        <f>'signal-per-mass-dry-weight'!BY101*100/'signal-per-mass-dry-weight'!BY$172</f>
        <v>0.211651347945534</v>
      </c>
      <c r="CV101" s="66">
        <f>'signal-per-mass-dry-weight'!BZ101*100/'signal-per-mass-dry-weight'!BZ$172</f>
        <v>0.20704913215312</v>
      </c>
      <c r="CW101" s="66">
        <f>'signal-per-mass-dry-weight'!CA101*100/'signal-per-mass-dry-weight'!CA$172</f>
        <v>0.166402048836715</v>
      </c>
      <c r="CX101" s="66">
        <f t="shared" si="62"/>
        <v>0.205647844572553</v>
      </c>
      <c r="CY101" s="115">
        <f t="shared" si="63"/>
        <v>0.0570249761855761</v>
      </c>
      <c r="CZ101" s="66">
        <f>'signal-per-mass-dry-weight'!CB101*100/'signal-per-mass-dry-weight'!CB$172</f>
        <v>0.191348537027546</v>
      </c>
      <c r="DA101" s="66">
        <f>'signal-per-mass-dry-weight'!CC101*100/'signal-per-mass-dry-weight'!CC$172</f>
        <v>0.059936869654389</v>
      </c>
      <c r="DB101" s="66">
        <f>'signal-per-mass-dry-weight'!CD101*100/'signal-per-mass-dry-weight'!CD$172</f>
        <v>0.139761051179497</v>
      </c>
      <c r="DC101" s="66">
        <f>'signal-per-mass-dry-weight'!CE101*100/'signal-per-mass-dry-weight'!CE$172</f>
        <v>0.119807846657124</v>
      </c>
      <c r="DD101" s="66">
        <f>'signal-per-mass-dry-weight'!CF101*100/'signal-per-mass-dry-weight'!CF$172</f>
        <v>0.106757993608979</v>
      </c>
      <c r="DE101" s="66">
        <f t="shared" si="64"/>
        <v>0.123522459625507</v>
      </c>
      <c r="DF101" s="115">
        <f t="shared" si="65"/>
        <v>0.0479636361051371</v>
      </c>
      <c r="DG101" s="66">
        <f>'signal-per-mass-dry-weight'!CG101*100/'signal-per-mass-dry-weight'!CG$172</f>
        <v>0.125361550773495</v>
      </c>
      <c r="DH101" s="66">
        <f>'signal-per-mass-dry-weight'!CH101*100/'signal-per-mass-dry-weight'!CH$172</f>
        <v>0.10623516081246</v>
      </c>
      <c r="DI101" s="66">
        <f>'signal-per-mass-dry-weight'!CI101*100/'signal-per-mass-dry-weight'!CI$172</f>
        <v>0.157948558308098</v>
      </c>
      <c r="DJ101" s="66">
        <f>'signal-per-mass-dry-weight'!CJ101*100/'signal-per-mass-dry-weight'!CJ$172</f>
        <v>0.275995282098136</v>
      </c>
      <c r="DK101" s="66">
        <f>'signal-per-mass-dry-weight'!CK101*100/'signal-per-mass-dry-weight'!CK$172</f>
        <v>0.177460801803166</v>
      </c>
      <c r="DL101" s="66">
        <f t="shared" si="66"/>
        <v>0.168600270759071</v>
      </c>
      <c r="DM101" s="115">
        <f t="shared" si="67"/>
        <v>0.0661147681945633</v>
      </c>
      <c r="DN101" s="66">
        <f>'signal-per-mass-dry-weight'!CL101*100/'signal-per-mass-dry-weight'!CL$172</f>
        <v>0.241595399018512</v>
      </c>
      <c r="DO101" s="66">
        <f>'signal-per-mass-dry-weight'!CM101*100/'signal-per-mass-dry-weight'!CM$172</f>
        <v>0.330136734588527</v>
      </c>
      <c r="DP101" s="66">
        <f>'signal-per-mass-dry-weight'!CN101*100/'signal-per-mass-dry-weight'!CN$172</f>
        <v>0.335688901521947</v>
      </c>
      <c r="DQ101" s="66">
        <f>'signal-per-mass-dry-weight'!CO101*100/'signal-per-mass-dry-weight'!CO$172</f>
        <v>0.314081142947457</v>
      </c>
      <c r="DR101" s="66">
        <f>'signal-per-mass-dry-weight'!CP101*100/'signal-per-mass-dry-weight'!CP$172</f>
        <v>0.295898934647512</v>
      </c>
      <c r="DS101" s="66">
        <f t="shared" si="68"/>
        <v>0.303480222544791</v>
      </c>
      <c r="DT101" s="115">
        <f t="shared" si="69"/>
        <v>0.0379063169479545</v>
      </c>
      <c r="DU101" s="66">
        <f>'signal-per-mass-dry-weight'!CQ101*100/'signal-per-mass-dry-weight'!CQ$172</f>
        <v>0.153159130524135</v>
      </c>
      <c r="DV101" s="66">
        <f>'signal-per-mass-dry-weight'!CR101*100/'signal-per-mass-dry-weight'!CR$172</f>
        <v>0.130264608817041</v>
      </c>
      <c r="DW101" s="66">
        <f>'signal-per-mass-dry-weight'!CS101*100/'signal-per-mass-dry-weight'!CS$172</f>
        <v>0.128354045862954</v>
      </c>
      <c r="DX101" s="66">
        <f>'signal-per-mass-dry-weight'!CT101*100/'signal-per-mass-dry-weight'!CT$172</f>
        <v>0.0933946701556642</v>
      </c>
      <c r="DY101" s="66">
        <f>'signal-per-mass-dry-weight'!CU101*100/'signal-per-mass-dry-weight'!CU$172</f>
        <v>0.0976628911596031</v>
      </c>
      <c r="DZ101" s="66">
        <f t="shared" si="70"/>
        <v>0.120567069303879</v>
      </c>
      <c r="EA101" s="115">
        <f t="shared" si="71"/>
        <v>0.0248991083327317</v>
      </c>
      <c r="EB101" s="66">
        <f>'signal-per-mass-dry-weight'!CV101*100/'signal-per-mass-dry-weight'!CV$172</f>
        <v>0.325062089002405</v>
      </c>
      <c r="EC101" s="66">
        <f>'signal-per-mass-dry-weight'!CW101*100/'signal-per-mass-dry-weight'!CW$172</f>
        <v>0.204357935120129</v>
      </c>
      <c r="ED101" s="66">
        <f>'signal-per-mass-dry-weight'!CX101*100/'signal-per-mass-dry-weight'!CX$172</f>
        <v>0.236525882321088</v>
      </c>
      <c r="EE101" s="66">
        <f>'signal-per-mass-dry-weight'!CY101*100/'signal-per-mass-dry-weight'!CY$172</f>
        <v>0.272150506485106</v>
      </c>
      <c r="EF101" s="66">
        <f>'signal-per-mass-dry-weight'!CZ101*100/'signal-per-mass-dry-weight'!CZ$172</f>
        <v>0.311912642414606</v>
      </c>
      <c r="EG101" s="66">
        <f t="shared" si="72"/>
        <v>0.270001811068666</v>
      </c>
      <c r="EH101" s="115">
        <f t="shared" si="73"/>
        <v>0.0505532519658749</v>
      </c>
    </row>
    <row r="102" spans="1:138">
      <c r="A102">
        <f>'imported data from Web Calc'!A108</f>
        <v>738.5</v>
      </c>
      <c r="B102" t="str">
        <f>'imported data from Web Calc'!B108</f>
        <v>C41H72O8PN</v>
      </c>
      <c r="C102" s="61" t="str">
        <f>'imported data from Web Calc'!C108</f>
        <v>PE(36:5)</v>
      </c>
      <c r="D102" s="96"/>
      <c r="E102" s="96"/>
      <c r="F102" s="96"/>
      <c r="G102" s="66">
        <f>'signal-per-mass-dry-weight'!G102*100/'signal-per-mass-dry-weight'!G$172</f>
        <v>1.36288193037891</v>
      </c>
      <c r="H102" s="66">
        <f>'signal-per-mass-dry-weight'!H102*100/'signal-per-mass-dry-weight'!H$172</f>
        <v>1.38001348673794</v>
      </c>
      <c r="I102" s="66">
        <f>'signal-per-mass-dry-weight'!I102*100/'signal-per-mass-dry-weight'!I$172</f>
        <v>1.32923514447884</v>
      </c>
      <c r="J102" s="66">
        <f>'signal-per-mass-dry-weight'!J102*100/'signal-per-mass-dry-weight'!J$172</f>
        <v>1.41618778201608</v>
      </c>
      <c r="K102" s="66">
        <f>'signal-per-mass-dry-weight'!K102*100/'signal-per-mass-dry-weight'!K$172</f>
        <v>1.45946197341444</v>
      </c>
      <c r="L102" s="66">
        <f>'signal-per-mass-dry-weight'!L102*100/'signal-per-mass-dry-weight'!L$172</f>
        <v>1.34503159295031</v>
      </c>
      <c r="M102" s="66">
        <f>'signal-per-mass-dry-weight'!M102*100/'signal-per-mass-dry-weight'!M$172</f>
        <v>1.38483794247835</v>
      </c>
      <c r="N102" s="66">
        <f>'signal-per-mass-dry-weight'!N102*100/'signal-per-mass-dry-weight'!N$172</f>
        <v>1.41862985580951</v>
      </c>
      <c r="O102" s="66">
        <f>'signal-per-mass-dry-weight'!O102*100/'signal-per-mass-dry-weight'!O$172</f>
        <v>1.41263582268078</v>
      </c>
      <c r="P102" s="66">
        <f>'signal-per-mass-dry-weight'!P102*100/'signal-per-mass-dry-weight'!P$172</f>
        <v>1.45185622716148</v>
      </c>
      <c r="Q102" s="66">
        <f t="shared" si="37"/>
        <v>1.39607717581067</v>
      </c>
      <c r="R102" s="115">
        <f t="shared" si="38"/>
        <v>0.0433025265545053</v>
      </c>
      <c r="S102" s="66">
        <f t="shared" si="39"/>
        <v>0.0310172870846919</v>
      </c>
      <c r="T102" s="66">
        <f>'signal-per-mass-dry-weight'!T102*100/'signal-per-mass-dry-weight'!T$172</f>
        <v>1.48876290200933</v>
      </c>
      <c r="U102" s="66">
        <f>'signal-per-mass-dry-weight'!U102*100/'signal-per-mass-dry-weight'!U$172</f>
        <v>2.05318498151487</v>
      </c>
      <c r="V102" s="66">
        <f>'signal-per-mass-dry-weight'!V102*100/'signal-per-mass-dry-weight'!V$172</f>
        <v>2.1332281949017</v>
      </c>
      <c r="W102" s="66">
        <f>'signal-per-mass-dry-weight'!W102*100/'signal-per-mass-dry-weight'!W$172</f>
        <v>2.1452082693354</v>
      </c>
      <c r="X102" s="66">
        <f>'signal-per-mass-dry-weight'!X102*100/'signal-per-mass-dry-weight'!X$172</f>
        <v>1.94950602425699</v>
      </c>
      <c r="Y102" s="66">
        <f t="shared" si="40"/>
        <v>1.95397807440366</v>
      </c>
      <c r="Z102" s="115">
        <f t="shared" si="41"/>
        <v>0.271563417744902</v>
      </c>
      <c r="AA102" s="66">
        <f>'signal-per-mass-dry-weight'!Y102*100/'signal-per-mass-dry-weight'!Y$172</f>
        <v>1.29003882906374</v>
      </c>
      <c r="AB102" s="66">
        <f>'signal-per-mass-dry-weight'!Z102*100/'signal-per-mass-dry-weight'!Z$172</f>
        <v>1.29529215419547</v>
      </c>
      <c r="AC102" s="66">
        <f>'signal-per-mass-dry-weight'!AA102*100/'signal-per-mass-dry-weight'!AA$172</f>
        <v>1.41244585395685</v>
      </c>
      <c r="AD102" s="66">
        <f>'signal-per-mass-dry-weight'!AB102*100/'signal-per-mass-dry-weight'!AB$172</f>
        <v>1.73044012532082</v>
      </c>
      <c r="AE102" s="66">
        <f>'signal-per-mass-dry-weight'!AC102*100/'signal-per-mass-dry-weight'!AC$172</f>
        <v>2.01726559999015</v>
      </c>
      <c r="AF102" s="66">
        <f t="shared" si="42"/>
        <v>1.54909651250541</v>
      </c>
      <c r="AG102" s="115">
        <f t="shared" si="43"/>
        <v>0.317123295625802</v>
      </c>
      <c r="AH102" s="66">
        <f>'signal-per-mass-dry-weight'!AD102*100/'signal-per-mass-dry-weight'!AD$172</f>
        <v>1.47226390041655</v>
      </c>
      <c r="AI102" s="66">
        <f>'signal-per-mass-dry-weight'!AE102*100/'signal-per-mass-dry-weight'!AE$172</f>
        <v>1.12215141800846</v>
      </c>
      <c r="AJ102" s="66">
        <f>'signal-per-mass-dry-weight'!AF102*100/'signal-per-mass-dry-weight'!AF$172</f>
        <v>2.03288033978637</v>
      </c>
      <c r="AK102" s="66">
        <f>'signal-per-mass-dry-weight'!AG102*100/'signal-per-mass-dry-weight'!AG$172</f>
        <v>2.03403754487437</v>
      </c>
      <c r="AL102" s="66">
        <f>'signal-per-mass-dry-weight'!AH102*100/'signal-per-mass-dry-weight'!AH$172</f>
        <v>2.17554346045678</v>
      </c>
      <c r="AM102" s="66">
        <f t="shared" si="44"/>
        <v>1.76737533270851</v>
      </c>
      <c r="AN102" s="115">
        <f t="shared" si="45"/>
        <v>0.450446312633481</v>
      </c>
      <c r="AO102" s="66">
        <f>'signal-per-mass-dry-weight'!AI102*100/'signal-per-mass-dry-weight'!AI$172</f>
        <v>1.68687716996042</v>
      </c>
      <c r="AP102" s="66">
        <f>'signal-per-mass-dry-weight'!AJ102*100/'signal-per-mass-dry-weight'!AJ$172</f>
        <v>1.42771486784786</v>
      </c>
      <c r="AQ102" s="66">
        <f>'signal-per-mass-dry-weight'!AK102*100/'signal-per-mass-dry-weight'!AK$172</f>
        <v>1.26400663182508</v>
      </c>
      <c r="AR102" s="66">
        <f>'signal-per-mass-dry-weight'!AL102*100/'signal-per-mass-dry-weight'!AL$172</f>
        <v>1.30127096829091</v>
      </c>
      <c r="AS102" s="66">
        <f>'signal-per-mass-dry-weight'!AM102*100/'signal-per-mass-dry-weight'!AM$172</f>
        <v>1.65580509813706</v>
      </c>
      <c r="AT102" s="66">
        <f t="shared" si="46"/>
        <v>1.46713494721227</v>
      </c>
      <c r="AU102" s="115">
        <f t="shared" si="47"/>
        <v>0.196347259327092</v>
      </c>
      <c r="AV102" s="66">
        <f>'signal-per-mass-dry-weight'!AN102*100/'signal-per-mass-dry-weight'!AN$172</f>
        <v>2.32362998235772</v>
      </c>
      <c r="AW102" s="66">
        <f>'signal-per-mass-dry-weight'!AO102*100/'signal-per-mass-dry-weight'!AO$172</f>
        <v>1.48000853566555</v>
      </c>
      <c r="AX102" s="66">
        <f>'signal-per-mass-dry-weight'!AP102*100/'signal-per-mass-dry-weight'!AP$172</f>
        <v>1.46361657202258</v>
      </c>
      <c r="AY102" s="66">
        <f>'signal-per-mass-dry-weight'!AQ102*100/'signal-per-mass-dry-weight'!AQ$172</f>
        <v>1.23518559592789</v>
      </c>
      <c r="AZ102" s="66">
        <f>'signal-per-mass-dry-weight'!AR102*100/'signal-per-mass-dry-weight'!AR$172</f>
        <v>1.12300085756953</v>
      </c>
      <c r="BA102" s="66">
        <f t="shared" si="48"/>
        <v>1.52508830870865</v>
      </c>
      <c r="BB102" s="115">
        <f t="shared" si="49"/>
        <v>0.471486390615966</v>
      </c>
      <c r="BC102" s="66">
        <f>'signal-per-mass-dry-weight'!AS102*100/'signal-per-mass-dry-weight'!AS$172</f>
        <v>1.85057728903816</v>
      </c>
      <c r="BD102" s="66">
        <f>'signal-per-mass-dry-weight'!AT102*100/'signal-per-mass-dry-weight'!AT$172</f>
        <v>1.80893884816087</v>
      </c>
      <c r="BE102" s="66">
        <f>'signal-per-mass-dry-weight'!AU102*100/'signal-per-mass-dry-weight'!AU$172</f>
        <v>1.6479973423664</v>
      </c>
      <c r="BF102" s="66">
        <f>'signal-per-mass-dry-weight'!AV102*100/'signal-per-mass-dry-weight'!AV$172</f>
        <v>1.39900887070168</v>
      </c>
      <c r="BG102" s="66">
        <f>'signal-per-mass-dry-weight'!AW102*100/'signal-per-mass-dry-weight'!AW$172</f>
        <v>2.32560093572367</v>
      </c>
      <c r="BH102" s="66">
        <f t="shared" si="50"/>
        <v>1.80642465719815</v>
      </c>
      <c r="BI102" s="115">
        <f t="shared" si="51"/>
        <v>0.340068603891016</v>
      </c>
      <c r="BJ102" s="66">
        <f>'signal-per-mass-dry-weight'!AX102*100/'signal-per-mass-dry-weight'!AX$172</f>
        <v>1.91168097200602</v>
      </c>
      <c r="BK102" s="66">
        <f>'signal-per-mass-dry-weight'!AY102*100/'signal-per-mass-dry-weight'!AY$172</f>
        <v>1.88586687489206</v>
      </c>
      <c r="BL102" s="66">
        <f>'signal-per-mass-dry-weight'!AZ102*100/'signal-per-mass-dry-weight'!AZ$172</f>
        <v>2.36579446475214</v>
      </c>
      <c r="BM102" s="66">
        <f>'signal-per-mass-dry-weight'!BA102*100/'signal-per-mass-dry-weight'!BA$172</f>
        <v>2.4009821520377</v>
      </c>
      <c r="BN102" s="66">
        <f>'signal-per-mass-dry-weight'!BB102*100/'signal-per-mass-dry-weight'!BB$172</f>
        <v>2.51639719667879</v>
      </c>
      <c r="BO102" s="66">
        <f t="shared" si="52"/>
        <v>2.21614433207334</v>
      </c>
      <c r="BP102" s="115">
        <f t="shared" si="53"/>
        <v>0.295166521200053</v>
      </c>
      <c r="BQ102" s="66">
        <f>'signal-per-mass-dry-weight'!BC102*100/'signal-per-mass-dry-weight'!BC$172</f>
        <v>1.51769603189653</v>
      </c>
      <c r="BR102" s="66">
        <f>'signal-per-mass-dry-weight'!BD102*100/'signal-per-mass-dry-weight'!BD$172</f>
        <v>1.7808335774236</v>
      </c>
      <c r="BS102" s="66">
        <f>'signal-per-mass-dry-weight'!BE102*100/'signal-per-mass-dry-weight'!BE$172</f>
        <v>1.68013332887951</v>
      </c>
      <c r="BT102" s="66">
        <f>'signal-per-mass-dry-weight'!BF102*100/'signal-per-mass-dry-weight'!BF$172</f>
        <v>1.91364474503772</v>
      </c>
      <c r="BU102" s="66">
        <f>'signal-per-mass-dry-weight'!BG102*100/'signal-per-mass-dry-weight'!BG$172</f>
        <v>1.61529176694872</v>
      </c>
      <c r="BV102" s="66">
        <f t="shared" si="54"/>
        <v>1.70151989003722</v>
      </c>
      <c r="BW102" s="115">
        <f t="shared" si="55"/>
        <v>0.152456141354696</v>
      </c>
      <c r="BX102" s="66">
        <f>'signal-per-mass-dry-weight'!BH102*100/'signal-per-mass-dry-weight'!BH$172</f>
        <v>1.50807486663187</v>
      </c>
      <c r="BY102" s="66">
        <f>'signal-per-mass-dry-weight'!BI102*100/'signal-per-mass-dry-weight'!BI$172</f>
        <v>2.01575294720968</v>
      </c>
      <c r="BZ102" s="66">
        <f>'signal-per-mass-dry-weight'!BJ102*100/'signal-per-mass-dry-weight'!BJ$172</f>
        <v>1.76551176064506</v>
      </c>
      <c r="CA102" s="66">
        <f>'signal-per-mass-dry-weight'!BK102*100/'signal-per-mass-dry-weight'!BK$172</f>
        <v>2.10800231471756</v>
      </c>
      <c r="CB102" s="66">
        <f>'signal-per-mass-dry-weight'!BL102*100/'signal-per-mass-dry-weight'!BL$172</f>
        <v>2.12467298546887</v>
      </c>
      <c r="CC102" s="66">
        <f t="shared" si="56"/>
        <v>1.90440297493461</v>
      </c>
      <c r="CD102" s="115">
        <f t="shared" si="57"/>
        <v>0.263977803926832</v>
      </c>
      <c r="CE102" s="121">
        <f>'signal-per-mass-dry-weight'!BM102*100/'signal-per-mass-dry-weight'!BM$172</f>
        <v>0.66521786584986</v>
      </c>
      <c r="CF102" s="66">
        <f>'signal-per-mass-dry-weight'!BN102*100/'signal-per-mass-dry-weight'!BN$172</f>
        <v>0.862030752754666</v>
      </c>
      <c r="CG102" s="66">
        <f>'signal-per-mass-dry-weight'!BO102*100/'signal-per-mass-dry-weight'!BO$172</f>
        <v>1.09290296828182</v>
      </c>
      <c r="CH102" s="66">
        <f>'signal-per-mass-dry-weight'!BP102*100/'signal-per-mass-dry-weight'!BP$172</f>
        <v>1.00755317886961</v>
      </c>
      <c r="CI102" s="66">
        <f>'signal-per-mass-dry-weight'!BQ102*100/'signal-per-mass-dry-weight'!BQ$172</f>
        <v>1.04688454546304</v>
      </c>
      <c r="CJ102" s="66">
        <f t="shared" si="58"/>
        <v>0.934917862243798</v>
      </c>
      <c r="CK102" s="115">
        <f t="shared" si="59"/>
        <v>0.173797540177404</v>
      </c>
      <c r="CL102" s="66">
        <f>'signal-per-mass-dry-weight'!BR102*100/'signal-per-mass-dry-weight'!BR$172</f>
        <v>0.827311565489133</v>
      </c>
      <c r="CM102" s="66">
        <f>'signal-per-mass-dry-weight'!BS102*100/'signal-per-mass-dry-weight'!BS$172</f>
        <v>1.04989714037806</v>
      </c>
      <c r="CN102" s="66">
        <f>'signal-per-mass-dry-weight'!BT102*100/'signal-per-mass-dry-weight'!BT$172</f>
        <v>0.564451032856985</v>
      </c>
      <c r="CO102" s="66">
        <f>'signal-per-mass-dry-weight'!BU102*100/'signal-per-mass-dry-weight'!BU$172</f>
        <v>0.588672726512807</v>
      </c>
      <c r="CP102" s="66">
        <f>'signal-per-mass-dry-weight'!BV102*100/'signal-per-mass-dry-weight'!BV$172</f>
        <v>0.643001346954372</v>
      </c>
      <c r="CQ102" s="66">
        <f t="shared" si="60"/>
        <v>0.734666762438271</v>
      </c>
      <c r="CR102" s="115">
        <f t="shared" si="61"/>
        <v>0.204109928853868</v>
      </c>
      <c r="CS102" s="66">
        <f>'signal-per-mass-dry-weight'!BW102*100/'signal-per-mass-dry-weight'!BW$172</f>
        <v>0.822630926165234</v>
      </c>
      <c r="CT102" s="66">
        <f>'signal-per-mass-dry-weight'!BX102*100/'signal-per-mass-dry-weight'!BX$172</f>
        <v>0.995847753511683</v>
      </c>
      <c r="CU102" s="66">
        <f>'signal-per-mass-dry-weight'!BY102*100/'signal-per-mass-dry-weight'!BY$172</f>
        <v>0.920223251937106</v>
      </c>
      <c r="CV102" s="66">
        <f>'signal-per-mass-dry-weight'!BZ102*100/'signal-per-mass-dry-weight'!BZ$172</f>
        <v>1.31569682639106</v>
      </c>
      <c r="CW102" s="66">
        <f>'signal-per-mass-dry-weight'!CA102*100/'signal-per-mass-dry-weight'!CA$172</f>
        <v>1.15977185552862</v>
      </c>
      <c r="CX102" s="66">
        <f t="shared" si="62"/>
        <v>1.04283412270674</v>
      </c>
      <c r="CY102" s="115">
        <f t="shared" si="63"/>
        <v>0.196124374254935</v>
      </c>
      <c r="CZ102" s="66">
        <f>'signal-per-mass-dry-weight'!CB102*100/'signal-per-mass-dry-weight'!CB$172</f>
        <v>0.811632612070568</v>
      </c>
      <c r="DA102" s="66">
        <f>'signal-per-mass-dry-weight'!CC102*100/'signal-per-mass-dry-weight'!CC$172</f>
        <v>0.41080326392334</v>
      </c>
      <c r="DB102" s="66">
        <f>'signal-per-mass-dry-weight'!CD102*100/'signal-per-mass-dry-weight'!CD$172</f>
        <v>0.569396875175729</v>
      </c>
      <c r="DC102" s="66">
        <f>'signal-per-mass-dry-weight'!CE102*100/'signal-per-mass-dry-weight'!CE$172</f>
        <v>0.55006118276541</v>
      </c>
      <c r="DD102" s="66">
        <f>'signal-per-mass-dry-weight'!CF102*100/'signal-per-mass-dry-weight'!CF$172</f>
        <v>0.585964927327481</v>
      </c>
      <c r="DE102" s="66">
        <f t="shared" si="64"/>
        <v>0.585571772252506</v>
      </c>
      <c r="DF102" s="115">
        <f t="shared" si="65"/>
        <v>0.14419632331905</v>
      </c>
      <c r="DG102" s="66">
        <f>'signal-per-mass-dry-weight'!CG102*100/'signal-per-mass-dry-weight'!CG$172</f>
        <v>0.651102628048383</v>
      </c>
      <c r="DH102" s="66">
        <f>'signal-per-mass-dry-weight'!CH102*100/'signal-per-mass-dry-weight'!CH$172</f>
        <v>0.622757839245453</v>
      </c>
      <c r="DI102" s="66">
        <f>'signal-per-mass-dry-weight'!CI102*100/'signal-per-mass-dry-weight'!CI$172</f>
        <v>0.599375197398271</v>
      </c>
      <c r="DJ102" s="66">
        <f>'signal-per-mass-dry-weight'!CJ102*100/'signal-per-mass-dry-weight'!CJ$172</f>
        <v>1.0135183348672</v>
      </c>
      <c r="DK102" s="66">
        <f>'signal-per-mass-dry-weight'!CK102*100/'signal-per-mass-dry-weight'!CK$172</f>
        <v>0.787064643980567</v>
      </c>
      <c r="DL102" s="66">
        <f t="shared" si="66"/>
        <v>0.734763728707976</v>
      </c>
      <c r="DM102" s="115">
        <f t="shared" si="67"/>
        <v>0.171984061500915</v>
      </c>
      <c r="DN102" s="66">
        <f>'signal-per-mass-dry-weight'!CL102*100/'signal-per-mass-dry-weight'!CL$172</f>
        <v>0.893227953486246</v>
      </c>
      <c r="DO102" s="66">
        <f>'signal-per-mass-dry-weight'!CM102*100/'signal-per-mass-dry-weight'!CM$172</f>
        <v>1.42612766015569</v>
      </c>
      <c r="DP102" s="66">
        <f>'signal-per-mass-dry-weight'!CN102*100/'signal-per-mass-dry-weight'!CN$172</f>
        <v>1.12118758361207</v>
      </c>
      <c r="DQ102" s="66">
        <f>'signal-per-mass-dry-weight'!CO102*100/'signal-per-mass-dry-weight'!CO$172</f>
        <v>1.39223303470113</v>
      </c>
      <c r="DR102" s="66">
        <f>'signal-per-mass-dry-weight'!CP102*100/'signal-per-mass-dry-weight'!CP$172</f>
        <v>1.02034115395694</v>
      </c>
      <c r="DS102" s="66">
        <f t="shared" si="68"/>
        <v>1.17062347718242</v>
      </c>
      <c r="DT102" s="115">
        <f t="shared" si="69"/>
        <v>0.2325780214865</v>
      </c>
      <c r="DU102" s="66">
        <f>'signal-per-mass-dry-weight'!CQ102*100/'signal-per-mass-dry-weight'!CQ$172</f>
        <v>0.656396273674863</v>
      </c>
      <c r="DV102" s="66">
        <f>'signal-per-mass-dry-weight'!CR102*100/'signal-per-mass-dry-weight'!CR$172</f>
        <v>0.626077964857098</v>
      </c>
      <c r="DW102" s="66">
        <f>'signal-per-mass-dry-weight'!CS102*100/'signal-per-mass-dry-weight'!CS$172</f>
        <v>0.627117940974249</v>
      </c>
      <c r="DX102" s="66">
        <f>'signal-per-mass-dry-weight'!CT102*100/'signal-per-mass-dry-weight'!CT$172</f>
        <v>0.629626989813467</v>
      </c>
      <c r="DY102" s="66">
        <f>'signal-per-mass-dry-weight'!CU102*100/'signal-per-mass-dry-weight'!CU$172</f>
        <v>0.572506603349397</v>
      </c>
      <c r="DZ102" s="66">
        <f t="shared" si="70"/>
        <v>0.622345154533815</v>
      </c>
      <c r="EA102" s="115">
        <f t="shared" si="71"/>
        <v>0.0305495433160433</v>
      </c>
      <c r="EB102" s="66">
        <f>'signal-per-mass-dry-weight'!CV102*100/'signal-per-mass-dry-weight'!CV$172</f>
        <v>1.21297343791568</v>
      </c>
      <c r="EC102" s="66">
        <f>'signal-per-mass-dry-weight'!CW102*100/'signal-per-mass-dry-weight'!CW$172</f>
        <v>1.14289938398599</v>
      </c>
      <c r="ED102" s="66">
        <f>'signal-per-mass-dry-weight'!CX102*100/'signal-per-mass-dry-weight'!CX$172</f>
        <v>1.2361151638891</v>
      </c>
      <c r="EE102" s="66">
        <f>'signal-per-mass-dry-weight'!CY102*100/'signal-per-mass-dry-weight'!CY$172</f>
        <v>1.05484692436087</v>
      </c>
      <c r="EF102" s="66">
        <f>'signal-per-mass-dry-weight'!CZ102*100/'signal-per-mass-dry-weight'!CZ$172</f>
        <v>1.10130884951834</v>
      </c>
      <c r="EG102" s="66">
        <f t="shared" si="72"/>
        <v>1.149628751934</v>
      </c>
      <c r="EH102" s="115">
        <f t="shared" si="73"/>
        <v>0.0755912377453988</v>
      </c>
    </row>
    <row r="103" spans="1:138">
      <c r="A103">
        <f>'imported data from Web Calc'!A109</f>
        <v>740.5</v>
      </c>
      <c r="B103" t="str">
        <f>'imported data from Web Calc'!B109</f>
        <v>C41H74O8PN</v>
      </c>
      <c r="C103" s="61" t="str">
        <f>'imported data from Web Calc'!C109</f>
        <v>PE(36:4)</v>
      </c>
      <c r="D103" s="96"/>
      <c r="E103" s="96"/>
      <c r="F103" s="96"/>
      <c r="G103" s="66">
        <f>'signal-per-mass-dry-weight'!G103*100/'signal-per-mass-dry-weight'!G$172</f>
        <v>1.92638772603184</v>
      </c>
      <c r="H103" s="66">
        <f>'signal-per-mass-dry-weight'!H103*100/'signal-per-mass-dry-weight'!H$172</f>
        <v>2.06747139253246</v>
      </c>
      <c r="I103" s="66">
        <f>'signal-per-mass-dry-weight'!I103*100/'signal-per-mass-dry-weight'!I$172</f>
        <v>1.89143623837317</v>
      </c>
      <c r="J103" s="66">
        <f>'signal-per-mass-dry-weight'!J103*100/'signal-per-mass-dry-weight'!J$172</f>
        <v>2.03134434982931</v>
      </c>
      <c r="K103" s="66">
        <f>'signal-per-mass-dry-weight'!K103*100/'signal-per-mass-dry-weight'!K$172</f>
        <v>1.89802666592306</v>
      </c>
      <c r="L103" s="66">
        <f>'signal-per-mass-dry-weight'!L103*100/'signal-per-mass-dry-weight'!L$172</f>
        <v>2.04401297063446</v>
      </c>
      <c r="M103" s="66">
        <f>'signal-per-mass-dry-weight'!M103*100/'signal-per-mass-dry-weight'!M$172</f>
        <v>2.16399150064117</v>
      </c>
      <c r="N103" s="66">
        <f>'signal-per-mass-dry-weight'!N103*100/'signal-per-mass-dry-weight'!N$172</f>
        <v>2.05664192185159</v>
      </c>
      <c r="O103" s="66">
        <f>'signal-per-mass-dry-weight'!O103*100/'signal-per-mass-dry-weight'!O$172</f>
        <v>2.04220422869442</v>
      </c>
      <c r="P103" s="66">
        <f>'signal-per-mass-dry-weight'!P103*100/'signal-per-mass-dry-weight'!P$172</f>
        <v>2.17143946777005</v>
      </c>
      <c r="Q103" s="66">
        <f t="shared" si="37"/>
        <v>2.02929564622815</v>
      </c>
      <c r="R103" s="115">
        <f t="shared" si="38"/>
        <v>0.0987518075693694</v>
      </c>
      <c r="S103" s="66">
        <f t="shared" si="39"/>
        <v>0.0486630953714995</v>
      </c>
      <c r="T103" s="66">
        <f>'signal-per-mass-dry-weight'!T103*100/'signal-per-mass-dry-weight'!T$172</f>
        <v>2.48330221148461</v>
      </c>
      <c r="U103" s="66">
        <f>'signal-per-mass-dry-weight'!U103*100/'signal-per-mass-dry-weight'!U$172</f>
        <v>3.2846933851333</v>
      </c>
      <c r="V103" s="66">
        <f>'signal-per-mass-dry-weight'!V103*100/'signal-per-mass-dry-weight'!V$172</f>
        <v>3.46057018284053</v>
      </c>
      <c r="W103" s="66">
        <f>'signal-per-mass-dry-weight'!W103*100/'signal-per-mass-dry-weight'!W$172</f>
        <v>3.50152375117295</v>
      </c>
      <c r="X103" s="66">
        <f>'signal-per-mass-dry-weight'!X103*100/'signal-per-mass-dry-weight'!X$172</f>
        <v>2.89913518236834</v>
      </c>
      <c r="Y103" s="66">
        <f t="shared" si="40"/>
        <v>3.12584494259995</v>
      </c>
      <c r="Z103" s="115">
        <f t="shared" si="41"/>
        <v>0.430890606202332</v>
      </c>
      <c r="AA103" s="66">
        <f>'signal-per-mass-dry-weight'!Y103*100/'signal-per-mass-dry-weight'!Y$172</f>
        <v>2.10419666785063</v>
      </c>
      <c r="AB103" s="66">
        <f>'signal-per-mass-dry-weight'!Z103*100/'signal-per-mass-dry-weight'!Z$172</f>
        <v>2.14566717992998</v>
      </c>
      <c r="AC103" s="66">
        <f>'signal-per-mass-dry-weight'!AA103*100/'signal-per-mass-dry-weight'!AA$172</f>
        <v>2.35170006851239</v>
      </c>
      <c r="AD103" s="66">
        <f>'signal-per-mass-dry-weight'!AB103*100/'signal-per-mass-dry-weight'!AB$172</f>
        <v>2.86758649338878</v>
      </c>
      <c r="AE103" s="66">
        <f>'signal-per-mass-dry-weight'!AC103*100/'signal-per-mass-dry-weight'!AC$172</f>
        <v>3.28457497522206</v>
      </c>
      <c r="AF103" s="66">
        <f t="shared" si="42"/>
        <v>2.55074507698077</v>
      </c>
      <c r="AG103" s="115">
        <f t="shared" si="43"/>
        <v>0.510393794651783</v>
      </c>
      <c r="AH103" s="66">
        <f>'signal-per-mass-dry-weight'!AD103*100/'signal-per-mass-dry-weight'!AD$172</f>
        <v>2.00801913926849</v>
      </c>
      <c r="AI103" s="66">
        <f>'signal-per-mass-dry-weight'!AE103*100/'signal-per-mass-dry-weight'!AE$172</f>
        <v>1.3103275788745</v>
      </c>
      <c r="AJ103" s="66">
        <f>'signal-per-mass-dry-weight'!AF103*100/'signal-per-mass-dry-weight'!AF$172</f>
        <v>3.14701718620326</v>
      </c>
      <c r="AK103" s="66">
        <f>'signal-per-mass-dry-weight'!AG103*100/'signal-per-mass-dry-weight'!AG$172</f>
        <v>3.10278399625449</v>
      </c>
      <c r="AL103" s="66">
        <f>'signal-per-mass-dry-weight'!AH103*100/'signal-per-mass-dry-weight'!AH$172</f>
        <v>3.11727640539798</v>
      </c>
      <c r="AM103" s="66">
        <f t="shared" si="44"/>
        <v>2.53708486119974</v>
      </c>
      <c r="AN103" s="115">
        <f t="shared" si="45"/>
        <v>0.838674422571966</v>
      </c>
      <c r="AO103" s="66">
        <f>'signal-per-mass-dry-weight'!AI103*100/'signal-per-mass-dry-weight'!AI$172</f>
        <v>1.96975349538456</v>
      </c>
      <c r="AP103" s="66">
        <f>'signal-per-mass-dry-weight'!AJ103*100/'signal-per-mass-dry-weight'!AJ$172</f>
        <v>1.82132244743686</v>
      </c>
      <c r="AQ103" s="66">
        <f>'signal-per-mass-dry-weight'!AK103*100/'signal-per-mass-dry-weight'!AK$172</f>
        <v>1.80414142449673</v>
      </c>
      <c r="AR103" s="66">
        <f>'signal-per-mass-dry-weight'!AL103*100/'signal-per-mass-dry-weight'!AL$172</f>
        <v>1.90010036686491</v>
      </c>
      <c r="AS103" s="66">
        <f>'signal-per-mass-dry-weight'!AM103*100/'signal-per-mass-dry-weight'!AM$172</f>
        <v>1.99196351745703</v>
      </c>
      <c r="AT103" s="66">
        <f t="shared" si="46"/>
        <v>1.89745625032802</v>
      </c>
      <c r="AU103" s="115">
        <f t="shared" si="47"/>
        <v>0.0846603791596396</v>
      </c>
      <c r="AV103" s="66">
        <f>'signal-per-mass-dry-weight'!AN103*100/'signal-per-mass-dry-weight'!AN$172</f>
        <v>3.05519560078702</v>
      </c>
      <c r="AW103" s="66">
        <f>'signal-per-mass-dry-weight'!AO103*100/'signal-per-mass-dry-weight'!AO$172</f>
        <v>1.67702878022231</v>
      </c>
      <c r="AX103" s="66">
        <f>'signal-per-mass-dry-weight'!AP103*100/'signal-per-mass-dry-weight'!AP$172</f>
        <v>2.05789790850981</v>
      </c>
      <c r="AY103" s="66">
        <f>'signal-per-mass-dry-weight'!AQ103*100/'signal-per-mass-dry-weight'!AQ$172</f>
        <v>1.64940601998183</v>
      </c>
      <c r="AZ103" s="66">
        <f>'signal-per-mass-dry-weight'!AR103*100/'signal-per-mass-dry-weight'!AR$172</f>
        <v>1.50781973782044</v>
      </c>
      <c r="BA103" s="66">
        <f t="shared" si="48"/>
        <v>1.98946960946428</v>
      </c>
      <c r="BB103" s="115">
        <f t="shared" si="49"/>
        <v>0.629623585210781</v>
      </c>
      <c r="BC103" s="66">
        <f>'signal-per-mass-dry-weight'!AS103*100/'signal-per-mass-dry-weight'!AS$172</f>
        <v>2.51533148742679</v>
      </c>
      <c r="BD103" s="66">
        <f>'signal-per-mass-dry-weight'!AT103*100/'signal-per-mass-dry-weight'!AT$172</f>
        <v>2.3502535463007</v>
      </c>
      <c r="BE103" s="66">
        <f>'signal-per-mass-dry-weight'!AU103*100/'signal-per-mass-dry-weight'!AU$172</f>
        <v>2.03786809173541</v>
      </c>
      <c r="BF103" s="66">
        <f>'signal-per-mass-dry-weight'!AV103*100/'signal-per-mass-dry-weight'!AV$172</f>
        <v>1.55969325984213</v>
      </c>
      <c r="BG103" s="66">
        <f>'signal-per-mass-dry-weight'!AW103*100/'signal-per-mass-dry-weight'!AW$172</f>
        <v>2.45335598712691</v>
      </c>
      <c r="BH103" s="66">
        <f t="shared" si="50"/>
        <v>2.18330047448639</v>
      </c>
      <c r="BI103" s="115">
        <f t="shared" si="51"/>
        <v>0.394044552607626</v>
      </c>
      <c r="BJ103" s="66">
        <f>'signal-per-mass-dry-weight'!AX103*100/'signal-per-mass-dry-weight'!AX$172</f>
        <v>2.27463950353309</v>
      </c>
      <c r="BK103" s="66">
        <f>'signal-per-mass-dry-weight'!AY103*100/'signal-per-mass-dry-weight'!AY$172</f>
        <v>2.11663742668806</v>
      </c>
      <c r="BL103" s="66">
        <f>'signal-per-mass-dry-weight'!AZ103*100/'signal-per-mass-dry-weight'!AZ$172</f>
        <v>2.69584291749072</v>
      </c>
      <c r="BM103" s="66">
        <f>'signal-per-mass-dry-weight'!BA103*100/'signal-per-mass-dry-weight'!BA$172</f>
        <v>2.60317012273561</v>
      </c>
      <c r="BN103" s="66">
        <f>'signal-per-mass-dry-weight'!BB103*100/'signal-per-mass-dry-weight'!BB$172</f>
        <v>2.89486333505929</v>
      </c>
      <c r="BO103" s="66">
        <f t="shared" si="52"/>
        <v>2.51703066110135</v>
      </c>
      <c r="BP103" s="115">
        <f t="shared" si="53"/>
        <v>0.316709478397442</v>
      </c>
      <c r="BQ103" s="66">
        <f>'signal-per-mass-dry-weight'!BC103*100/'signal-per-mass-dry-weight'!BC$172</f>
        <v>1.9102485760975</v>
      </c>
      <c r="BR103" s="66">
        <f>'signal-per-mass-dry-weight'!BD103*100/'signal-per-mass-dry-weight'!BD$172</f>
        <v>2.35091882938657</v>
      </c>
      <c r="BS103" s="66">
        <f>'signal-per-mass-dry-weight'!BE103*100/'signal-per-mass-dry-weight'!BE$172</f>
        <v>2.28468018313952</v>
      </c>
      <c r="BT103" s="66">
        <f>'signal-per-mass-dry-weight'!BF103*100/'signal-per-mass-dry-weight'!BF$172</f>
        <v>2.60858307120887</v>
      </c>
      <c r="BU103" s="66">
        <f>'signal-per-mass-dry-weight'!BG103*100/'signal-per-mass-dry-weight'!BG$172</f>
        <v>1.9870133406592</v>
      </c>
      <c r="BV103" s="66">
        <f t="shared" si="54"/>
        <v>2.22828880009833</v>
      </c>
      <c r="BW103" s="115">
        <f t="shared" si="55"/>
        <v>0.283815642721683</v>
      </c>
      <c r="BX103" s="66">
        <f>'signal-per-mass-dry-weight'!BH103*100/'signal-per-mass-dry-weight'!BH$172</f>
        <v>2.32243529461308</v>
      </c>
      <c r="BY103" s="66">
        <f>'signal-per-mass-dry-weight'!BI103*100/'signal-per-mass-dry-weight'!BI$172</f>
        <v>2.26420621744715</v>
      </c>
      <c r="BZ103" s="66">
        <f>'signal-per-mass-dry-weight'!BJ103*100/'signal-per-mass-dry-weight'!BJ$172</f>
        <v>2.47551326438834</v>
      </c>
      <c r="CA103" s="66">
        <f>'signal-per-mass-dry-weight'!BK103*100/'signal-per-mass-dry-weight'!BK$172</f>
        <v>2.52038746699565</v>
      </c>
      <c r="CB103" s="66">
        <f>'signal-per-mass-dry-weight'!BL103*100/'signal-per-mass-dry-weight'!BL$172</f>
        <v>3.28530042472733</v>
      </c>
      <c r="CC103" s="66">
        <f t="shared" si="56"/>
        <v>2.57356853363431</v>
      </c>
      <c r="CD103" s="115">
        <f t="shared" si="57"/>
        <v>0.411636457597156</v>
      </c>
      <c r="CE103" s="121">
        <f>'signal-per-mass-dry-weight'!BM103*100/'signal-per-mass-dry-weight'!BM$172</f>
        <v>1.01697701006441</v>
      </c>
      <c r="CF103" s="66">
        <f>'signal-per-mass-dry-weight'!BN103*100/'signal-per-mass-dry-weight'!BN$172</f>
        <v>1.4140467760783</v>
      </c>
      <c r="CG103" s="66">
        <f>'signal-per-mass-dry-weight'!BO103*100/'signal-per-mass-dry-weight'!BO$172</f>
        <v>1.51662392491664</v>
      </c>
      <c r="CH103" s="66">
        <f>'signal-per-mass-dry-weight'!BP103*100/'signal-per-mass-dry-weight'!BP$172</f>
        <v>1.36881999435619</v>
      </c>
      <c r="CI103" s="66">
        <f>'signal-per-mass-dry-weight'!BQ103*100/'signal-per-mass-dry-weight'!BQ$172</f>
        <v>1.6755796309864</v>
      </c>
      <c r="CJ103" s="66">
        <f t="shared" si="58"/>
        <v>1.39840946728039</v>
      </c>
      <c r="CK103" s="115">
        <f t="shared" si="59"/>
        <v>0.243623038419628</v>
      </c>
      <c r="CL103" s="66">
        <f>'signal-per-mass-dry-weight'!BR103*100/'signal-per-mass-dry-weight'!BR$172</f>
        <v>1.62109808714799</v>
      </c>
      <c r="CM103" s="66">
        <f>'signal-per-mass-dry-weight'!BS103*100/'signal-per-mass-dry-weight'!BS$172</f>
        <v>2.09917487241371</v>
      </c>
      <c r="CN103" s="66">
        <f>'signal-per-mass-dry-weight'!BT103*100/'signal-per-mass-dry-weight'!BT$172</f>
        <v>1.19341075518334</v>
      </c>
      <c r="CO103" s="66">
        <f>'signal-per-mass-dry-weight'!BU103*100/'signal-per-mass-dry-weight'!BU$172</f>
        <v>1.11006856999558</v>
      </c>
      <c r="CP103" s="66">
        <f>'signal-per-mass-dry-weight'!BV103*100/'signal-per-mass-dry-weight'!BV$172</f>
        <v>1.25224512319364</v>
      </c>
      <c r="CQ103" s="66">
        <f t="shared" si="60"/>
        <v>1.45519948158685</v>
      </c>
      <c r="CR103" s="115">
        <f t="shared" si="61"/>
        <v>0.409593031653471</v>
      </c>
      <c r="CS103" s="66">
        <f>'signal-per-mass-dry-weight'!BW103*100/'signal-per-mass-dry-weight'!BW$172</f>
        <v>1.32699808417474</v>
      </c>
      <c r="CT103" s="66">
        <f>'signal-per-mass-dry-weight'!BX103*100/'signal-per-mass-dry-weight'!BX$172</f>
        <v>1.7412545868333</v>
      </c>
      <c r="CU103" s="66">
        <f>'signal-per-mass-dry-weight'!BY103*100/'signal-per-mass-dry-weight'!BY$172</f>
        <v>1.40487416462398</v>
      </c>
      <c r="CV103" s="66">
        <f>'signal-per-mass-dry-weight'!BZ103*100/'signal-per-mass-dry-weight'!BZ$172</f>
        <v>2.27684798167043</v>
      </c>
      <c r="CW103" s="66">
        <f>'signal-per-mass-dry-weight'!CA103*100/'signal-per-mass-dry-weight'!CA$172</f>
        <v>2.26575719022113</v>
      </c>
      <c r="CX103" s="66">
        <f t="shared" si="62"/>
        <v>1.80314640150472</v>
      </c>
      <c r="CY103" s="115">
        <f t="shared" si="63"/>
        <v>0.45485451530621</v>
      </c>
      <c r="CZ103" s="66">
        <f>'signal-per-mass-dry-weight'!CB103*100/'signal-per-mass-dry-weight'!CB$172</f>
        <v>1.04676012029465</v>
      </c>
      <c r="DA103" s="66">
        <f>'signal-per-mass-dry-weight'!CC103*100/'signal-per-mass-dry-weight'!CC$172</f>
        <v>0.853932030581632</v>
      </c>
      <c r="DB103" s="66">
        <f>'signal-per-mass-dry-weight'!CD103*100/'signal-per-mass-dry-weight'!CD$172</f>
        <v>0.75148207910893</v>
      </c>
      <c r="DC103" s="66">
        <f>'signal-per-mass-dry-weight'!CE103*100/'signal-per-mass-dry-weight'!CE$172</f>
        <v>0.782141791384241</v>
      </c>
      <c r="DD103" s="66">
        <f>'signal-per-mass-dry-weight'!CF103*100/'signal-per-mass-dry-weight'!CF$172</f>
        <v>0.992126918050365</v>
      </c>
      <c r="DE103" s="66">
        <f t="shared" si="64"/>
        <v>0.885288587883963</v>
      </c>
      <c r="DF103" s="115">
        <f t="shared" si="65"/>
        <v>0.129435468165001</v>
      </c>
      <c r="DG103" s="66">
        <f>'signal-per-mass-dry-weight'!CG103*100/'signal-per-mass-dry-weight'!CG$172</f>
        <v>0.853235981233553</v>
      </c>
      <c r="DH103" s="66">
        <f>'signal-per-mass-dry-weight'!CH103*100/'signal-per-mass-dry-weight'!CH$172</f>
        <v>1.09165785938321</v>
      </c>
      <c r="DI103" s="66">
        <f>'signal-per-mass-dry-weight'!CI103*100/'signal-per-mass-dry-weight'!CI$172</f>
        <v>0.892654382037174</v>
      </c>
      <c r="DJ103" s="66">
        <f>'signal-per-mass-dry-weight'!CJ103*100/'signal-per-mass-dry-weight'!CJ$172</f>
        <v>1.2304615156363</v>
      </c>
      <c r="DK103" s="66">
        <f>'signal-per-mass-dry-weight'!CK103*100/'signal-per-mass-dry-weight'!CK$172</f>
        <v>0.896956688611816</v>
      </c>
      <c r="DL103" s="66">
        <f t="shared" si="66"/>
        <v>0.99299328538041</v>
      </c>
      <c r="DM103" s="115">
        <f t="shared" si="67"/>
        <v>0.16197907739075</v>
      </c>
      <c r="DN103" s="66">
        <f>'signal-per-mass-dry-weight'!CL103*100/'signal-per-mass-dry-weight'!CL$172</f>
        <v>1.24298399573007</v>
      </c>
      <c r="DO103" s="66">
        <f>'signal-per-mass-dry-weight'!CM103*100/'signal-per-mass-dry-weight'!CM$172</f>
        <v>2.01548870424213</v>
      </c>
      <c r="DP103" s="66">
        <f>'signal-per-mass-dry-weight'!CN103*100/'signal-per-mass-dry-weight'!CN$172</f>
        <v>1.54118801175881</v>
      </c>
      <c r="DQ103" s="66">
        <f>'signal-per-mass-dry-weight'!CO103*100/'signal-per-mass-dry-weight'!CO$172</f>
        <v>1.7634951772881</v>
      </c>
      <c r="DR103" s="66">
        <f>'signal-per-mass-dry-weight'!CP103*100/'signal-per-mass-dry-weight'!CP$172</f>
        <v>1.40807079246058</v>
      </c>
      <c r="DS103" s="66">
        <f t="shared" si="68"/>
        <v>1.59424533629594</v>
      </c>
      <c r="DT103" s="115">
        <f t="shared" si="69"/>
        <v>0.302882837723598</v>
      </c>
      <c r="DU103" s="66">
        <f>'signal-per-mass-dry-weight'!CQ103*100/'signal-per-mass-dry-weight'!CQ$172</f>
        <v>1.11946588366041</v>
      </c>
      <c r="DV103" s="66">
        <f>'signal-per-mass-dry-weight'!CR103*100/'signal-per-mass-dry-weight'!CR$172</f>
        <v>1.04817568955108</v>
      </c>
      <c r="DW103" s="66">
        <f>'signal-per-mass-dry-weight'!CS103*100/'signal-per-mass-dry-weight'!CS$172</f>
        <v>0.883826032700157</v>
      </c>
      <c r="DX103" s="66">
        <f>'signal-per-mass-dry-weight'!CT103*100/'signal-per-mass-dry-weight'!CT$172</f>
        <v>1.04727955972307</v>
      </c>
      <c r="DY103" s="66">
        <f>'signal-per-mass-dry-weight'!CU103*100/'signal-per-mass-dry-weight'!CU$172</f>
        <v>0.767832385668604</v>
      </c>
      <c r="DZ103" s="66">
        <f t="shared" si="70"/>
        <v>0.973315910260663</v>
      </c>
      <c r="EA103" s="115">
        <f t="shared" si="71"/>
        <v>0.143758773459678</v>
      </c>
      <c r="EB103" s="66">
        <f>'signal-per-mass-dry-weight'!CV103*100/'signal-per-mass-dry-weight'!CV$172</f>
        <v>1.9666441289133</v>
      </c>
      <c r="EC103" s="66">
        <f>'signal-per-mass-dry-weight'!CW103*100/'signal-per-mass-dry-weight'!CW$172</f>
        <v>2.22183402878594</v>
      </c>
      <c r="ED103" s="66">
        <f>'signal-per-mass-dry-weight'!CX103*100/'signal-per-mass-dry-weight'!CX$172</f>
        <v>1.63785259215306</v>
      </c>
      <c r="EE103" s="66">
        <f>'signal-per-mass-dry-weight'!CY103*100/'signal-per-mass-dry-weight'!CY$172</f>
        <v>1.008433659689</v>
      </c>
      <c r="EF103" s="66">
        <f>'signal-per-mass-dry-weight'!CZ103*100/'signal-per-mass-dry-weight'!CZ$172</f>
        <v>1.65520976294956</v>
      </c>
      <c r="EG103" s="66">
        <f t="shared" si="72"/>
        <v>1.69799483449817</v>
      </c>
      <c r="EH103" s="115">
        <f t="shared" si="73"/>
        <v>0.454841238875647</v>
      </c>
    </row>
    <row r="104" spans="1:138">
      <c r="A104">
        <f>'imported data from Web Calc'!A110</f>
        <v>742.5</v>
      </c>
      <c r="B104" t="str">
        <f>'imported data from Web Calc'!B110</f>
        <v>C41H76O8PN</v>
      </c>
      <c r="C104" s="61" t="str">
        <f>'imported data from Web Calc'!C110</f>
        <v>PE(36:3)</v>
      </c>
      <c r="D104" s="96"/>
      <c r="E104" s="96"/>
      <c r="F104" s="96"/>
      <c r="G104" s="66">
        <f>'signal-per-mass-dry-weight'!G104*100/'signal-per-mass-dry-weight'!G$172</f>
        <v>0.87074900389795</v>
      </c>
      <c r="H104" s="66">
        <f>'signal-per-mass-dry-weight'!H104*100/'signal-per-mass-dry-weight'!H$172</f>
        <v>1.12221677206499</v>
      </c>
      <c r="I104" s="66">
        <f>'signal-per-mass-dry-weight'!I104*100/'signal-per-mass-dry-weight'!I$172</f>
        <v>0.999468611367698</v>
      </c>
      <c r="J104" s="66">
        <f>'signal-per-mass-dry-weight'!J104*100/'signal-per-mass-dry-weight'!J$172</f>
        <v>0.989118654001853</v>
      </c>
      <c r="K104" s="66">
        <f>'signal-per-mass-dry-weight'!K104*100/'signal-per-mass-dry-weight'!K$172</f>
        <v>1.00274476879868</v>
      </c>
      <c r="L104" s="66">
        <f>'signal-per-mass-dry-weight'!L104*100/'signal-per-mass-dry-weight'!L$172</f>
        <v>0.983214469024594</v>
      </c>
      <c r="M104" s="66">
        <f>'signal-per-mass-dry-weight'!M104*100/'signal-per-mass-dry-weight'!M$172</f>
        <v>0.893584903936032</v>
      </c>
      <c r="N104" s="66">
        <f>'signal-per-mass-dry-weight'!N104*100/'signal-per-mass-dry-weight'!N$172</f>
        <v>0.977443398034199</v>
      </c>
      <c r="O104" s="66">
        <f>'signal-per-mass-dry-weight'!O104*100/'signal-per-mass-dry-weight'!O$172</f>
        <v>1.00182204537624</v>
      </c>
      <c r="P104" s="66">
        <f>'signal-per-mass-dry-weight'!P104*100/'signal-per-mass-dry-weight'!P$172</f>
        <v>0.989800183658675</v>
      </c>
      <c r="Q104" s="66">
        <f t="shared" si="37"/>
        <v>0.983016281016091</v>
      </c>
      <c r="R104" s="115">
        <f t="shared" si="38"/>
        <v>0.067582538176914</v>
      </c>
      <c r="S104" s="66">
        <f t="shared" si="39"/>
        <v>0.0687501717744264</v>
      </c>
      <c r="T104" s="66">
        <f>'signal-per-mass-dry-weight'!T104*100/'signal-per-mass-dry-weight'!T$172</f>
        <v>1.21766336588896</v>
      </c>
      <c r="U104" s="66">
        <f>'signal-per-mass-dry-weight'!U104*100/'signal-per-mass-dry-weight'!U$172</f>
        <v>1.57652399757102</v>
      </c>
      <c r="V104" s="66">
        <f>'signal-per-mass-dry-weight'!V104*100/'signal-per-mass-dry-weight'!V$172</f>
        <v>1.62621614649538</v>
      </c>
      <c r="W104" s="66">
        <f>'signal-per-mass-dry-weight'!W104*100/'signal-per-mass-dry-weight'!W$172</f>
        <v>1.69380810674567</v>
      </c>
      <c r="X104" s="66">
        <f>'signal-per-mass-dry-weight'!X104*100/'signal-per-mass-dry-weight'!X$172</f>
        <v>1.29400979122437</v>
      </c>
      <c r="Y104" s="66">
        <f t="shared" si="40"/>
        <v>1.48164428158508</v>
      </c>
      <c r="Z104" s="115">
        <f t="shared" si="41"/>
        <v>0.21201963302998</v>
      </c>
      <c r="AA104" s="66">
        <f>'signal-per-mass-dry-weight'!Y104*100/'signal-per-mass-dry-weight'!Y$172</f>
        <v>1.03489781620446</v>
      </c>
      <c r="AB104" s="66">
        <f>'signal-per-mass-dry-weight'!Z104*100/'signal-per-mass-dry-weight'!Z$172</f>
        <v>1.02107909108875</v>
      </c>
      <c r="AC104" s="66">
        <f>'signal-per-mass-dry-weight'!AA104*100/'signal-per-mass-dry-weight'!AA$172</f>
        <v>1.16827540349365</v>
      </c>
      <c r="AD104" s="66">
        <f>'signal-per-mass-dry-weight'!AB104*100/'signal-per-mass-dry-weight'!AB$172</f>
        <v>1.34240203661251</v>
      </c>
      <c r="AE104" s="66">
        <f>'signal-per-mass-dry-weight'!AC104*100/'signal-per-mass-dry-weight'!AC$172</f>
        <v>1.6299368818968</v>
      </c>
      <c r="AF104" s="66">
        <f t="shared" si="42"/>
        <v>1.23931824585924</v>
      </c>
      <c r="AG104" s="115">
        <f t="shared" si="43"/>
        <v>0.253807167413804</v>
      </c>
      <c r="AH104" s="66">
        <f>'signal-per-mass-dry-weight'!AD104*100/'signal-per-mass-dry-weight'!AD$172</f>
        <v>0.920563565170202</v>
      </c>
      <c r="AI104" s="66">
        <f>'signal-per-mass-dry-weight'!AE104*100/'signal-per-mass-dry-weight'!AE$172</f>
        <v>0.7699685114335</v>
      </c>
      <c r="AJ104" s="66">
        <f>'signal-per-mass-dry-weight'!AF104*100/'signal-per-mass-dry-weight'!AF$172</f>
        <v>1.52071291437417</v>
      </c>
      <c r="AK104" s="66">
        <f>'signal-per-mass-dry-weight'!AG104*100/'signal-per-mass-dry-weight'!AG$172</f>
        <v>1.47818418131819</v>
      </c>
      <c r="AL104" s="66">
        <f>'signal-per-mass-dry-weight'!AH104*100/'signal-per-mass-dry-weight'!AH$172</f>
        <v>1.38419370402642</v>
      </c>
      <c r="AM104" s="66">
        <f t="shared" si="44"/>
        <v>1.2147245752645</v>
      </c>
      <c r="AN104" s="115">
        <f t="shared" si="45"/>
        <v>0.344999372995998</v>
      </c>
      <c r="AO104" s="66">
        <f>'signal-per-mass-dry-weight'!AI104*100/'signal-per-mass-dry-weight'!AI$172</f>
        <v>0.846033780626305</v>
      </c>
      <c r="AP104" s="66">
        <f>'signal-per-mass-dry-weight'!AJ104*100/'signal-per-mass-dry-weight'!AJ$172</f>
        <v>0.750141900178627</v>
      </c>
      <c r="AQ104" s="66">
        <f>'signal-per-mass-dry-weight'!AK104*100/'signal-per-mass-dry-weight'!AK$172</f>
        <v>0.789026820175346</v>
      </c>
      <c r="AR104" s="66">
        <f>'signal-per-mass-dry-weight'!AL104*100/'signal-per-mass-dry-weight'!AL$172</f>
        <v>0.79626361445262</v>
      </c>
      <c r="AS104" s="66">
        <f>'signal-per-mass-dry-weight'!AM104*100/'signal-per-mass-dry-weight'!AM$172</f>
        <v>0.921520503309275</v>
      </c>
      <c r="AT104" s="66">
        <f t="shared" si="46"/>
        <v>0.820597323748435</v>
      </c>
      <c r="AU104" s="115">
        <f t="shared" si="47"/>
        <v>0.0659266530424568</v>
      </c>
      <c r="AV104" s="66">
        <f>'signal-per-mass-dry-weight'!AN104*100/'signal-per-mass-dry-weight'!AN$172</f>
        <v>1.45746384665771</v>
      </c>
      <c r="AW104" s="66">
        <f>'signal-per-mass-dry-weight'!AO104*100/'signal-per-mass-dry-weight'!AO$172</f>
        <v>0.773940769287528</v>
      </c>
      <c r="AX104" s="66">
        <f>'signal-per-mass-dry-weight'!AP104*100/'signal-per-mass-dry-weight'!AP$172</f>
        <v>0.80749228178791</v>
      </c>
      <c r="AY104" s="66">
        <f>'signal-per-mass-dry-weight'!AQ104*100/'signal-per-mass-dry-weight'!AQ$172</f>
        <v>0.856644535717801</v>
      </c>
      <c r="AZ104" s="66">
        <f>'signal-per-mass-dry-weight'!AR104*100/'signal-per-mass-dry-weight'!AR$172</f>
        <v>0.839604829638368</v>
      </c>
      <c r="BA104" s="66">
        <f t="shared" si="48"/>
        <v>0.947029252617863</v>
      </c>
      <c r="BB104" s="115">
        <f t="shared" si="49"/>
        <v>0.287090172151626</v>
      </c>
      <c r="BC104" s="66">
        <f>'signal-per-mass-dry-weight'!AS104*100/'signal-per-mass-dry-weight'!AS$172</f>
        <v>1.11314180739425</v>
      </c>
      <c r="BD104" s="66">
        <f>'signal-per-mass-dry-weight'!AT104*100/'signal-per-mass-dry-weight'!AT$172</f>
        <v>1.16738068740256</v>
      </c>
      <c r="BE104" s="66">
        <f>'signal-per-mass-dry-weight'!AU104*100/'signal-per-mass-dry-weight'!AU$172</f>
        <v>1.08342722808222</v>
      </c>
      <c r="BF104" s="66">
        <f>'signal-per-mass-dry-weight'!AV104*100/'signal-per-mass-dry-weight'!AV$172</f>
        <v>0.769920181171078</v>
      </c>
      <c r="BG104" s="66">
        <f>'signal-per-mass-dry-weight'!AW104*100/'signal-per-mass-dry-weight'!AW$172</f>
        <v>0.991057898759872</v>
      </c>
      <c r="BH104" s="66">
        <f t="shared" si="50"/>
        <v>1.024985560562</v>
      </c>
      <c r="BI104" s="115">
        <f t="shared" si="51"/>
        <v>0.156263206246084</v>
      </c>
      <c r="BJ104" s="66">
        <f>'signal-per-mass-dry-weight'!AX104*100/'signal-per-mass-dry-weight'!AX$172</f>
        <v>1.04937497410701</v>
      </c>
      <c r="BK104" s="66">
        <f>'signal-per-mass-dry-weight'!AY104*100/'signal-per-mass-dry-weight'!AY$172</f>
        <v>1.0967804719767</v>
      </c>
      <c r="BL104" s="66">
        <f>'signal-per-mass-dry-weight'!AZ104*100/'signal-per-mass-dry-weight'!AZ$172</f>
        <v>1.1189447544064</v>
      </c>
      <c r="BM104" s="66">
        <f>'signal-per-mass-dry-weight'!BA104*100/'signal-per-mass-dry-weight'!BA$172</f>
        <v>1.18785432785023</v>
      </c>
      <c r="BN104" s="66">
        <f>'signal-per-mass-dry-weight'!BB104*100/'signal-per-mass-dry-weight'!BB$172</f>
        <v>1.13137217962679</v>
      </c>
      <c r="BO104" s="66">
        <f t="shared" si="52"/>
        <v>1.11686534159342</v>
      </c>
      <c r="BP104" s="115">
        <f t="shared" si="53"/>
        <v>0.0505286061753993</v>
      </c>
      <c r="BQ104" s="66">
        <f>'signal-per-mass-dry-weight'!BC104*100/'signal-per-mass-dry-weight'!BC$172</f>
        <v>0.929612097083128</v>
      </c>
      <c r="BR104" s="66">
        <f>'signal-per-mass-dry-weight'!BD104*100/'signal-per-mass-dry-weight'!BD$172</f>
        <v>1.18452746297096</v>
      </c>
      <c r="BS104" s="66">
        <f>'signal-per-mass-dry-weight'!BE104*100/'signal-per-mass-dry-weight'!BE$172</f>
        <v>1.0567649660809</v>
      </c>
      <c r="BT104" s="66">
        <f>'signal-per-mass-dry-weight'!BF104*100/'signal-per-mass-dry-weight'!BF$172</f>
        <v>1.24434989953709</v>
      </c>
      <c r="BU104" s="66">
        <f>'signal-per-mass-dry-weight'!BG104*100/'signal-per-mass-dry-weight'!BG$172</f>
        <v>1.02274549598449</v>
      </c>
      <c r="BV104" s="66">
        <f t="shared" si="54"/>
        <v>1.08759998433132</v>
      </c>
      <c r="BW104" s="115">
        <f t="shared" si="55"/>
        <v>0.126572654589008</v>
      </c>
      <c r="BX104" s="66">
        <f>'signal-per-mass-dry-weight'!BH104*100/'signal-per-mass-dry-weight'!BH$172</f>
        <v>0.67217051198449</v>
      </c>
      <c r="BY104" s="66">
        <f>'signal-per-mass-dry-weight'!BI104*100/'signal-per-mass-dry-weight'!BI$172</f>
        <v>0.946935105433385</v>
      </c>
      <c r="BZ104" s="66">
        <f>'signal-per-mass-dry-weight'!BJ104*100/'signal-per-mass-dry-weight'!BJ$172</f>
        <v>0.989066265909757</v>
      </c>
      <c r="CA104" s="66">
        <f>'signal-per-mass-dry-weight'!BK104*100/'signal-per-mass-dry-weight'!BK$172</f>
        <v>1.31548559749041</v>
      </c>
      <c r="CB104" s="66">
        <f>'signal-per-mass-dry-weight'!BL104*100/'signal-per-mass-dry-weight'!BL$172</f>
        <v>1.24700433165836</v>
      </c>
      <c r="CC104" s="66">
        <f t="shared" si="56"/>
        <v>1.03413236249528</v>
      </c>
      <c r="CD104" s="115">
        <f t="shared" si="57"/>
        <v>0.257451361437148</v>
      </c>
      <c r="CE104" s="121">
        <f>'signal-per-mass-dry-weight'!BM104*100/'signal-per-mass-dry-weight'!BM$172</f>
        <v>0.52511895167845</v>
      </c>
      <c r="CF104" s="66">
        <f>'signal-per-mass-dry-weight'!BN104*100/'signal-per-mass-dry-weight'!BN$172</f>
        <v>0.839886843509592</v>
      </c>
      <c r="CG104" s="66">
        <f>'signal-per-mass-dry-weight'!BO104*100/'signal-per-mass-dry-weight'!BO$172</f>
        <v>0.775289095946195</v>
      </c>
      <c r="CH104" s="66">
        <f>'signal-per-mass-dry-weight'!BP104*100/'signal-per-mass-dry-weight'!BP$172</f>
        <v>0.945829200344261</v>
      </c>
      <c r="CI104" s="66">
        <f>'signal-per-mass-dry-weight'!BQ104*100/'signal-per-mass-dry-weight'!BQ$172</f>
        <v>0.940220837057373</v>
      </c>
      <c r="CJ104" s="66">
        <f t="shared" si="58"/>
        <v>0.805268985707174</v>
      </c>
      <c r="CK104" s="115">
        <f t="shared" si="59"/>
        <v>0.172155748928748</v>
      </c>
      <c r="CL104" s="66">
        <f>'signal-per-mass-dry-weight'!BR104*100/'signal-per-mass-dry-weight'!BR$172</f>
        <v>0.974389177131645</v>
      </c>
      <c r="CM104" s="66">
        <f>'signal-per-mass-dry-weight'!BS104*100/'signal-per-mass-dry-weight'!BS$172</f>
        <v>1.26111538513848</v>
      </c>
      <c r="CN104" s="66">
        <f>'signal-per-mass-dry-weight'!BT104*100/'signal-per-mass-dry-weight'!BT$172</f>
        <v>0.6392224683783</v>
      </c>
      <c r="CO104" s="66">
        <f>'signal-per-mass-dry-weight'!BU104*100/'signal-per-mass-dry-weight'!BU$172</f>
        <v>0.697997661436614</v>
      </c>
      <c r="CP104" s="66">
        <f>'signal-per-mass-dry-weight'!BV104*100/'signal-per-mass-dry-weight'!BV$172</f>
        <v>0.83750925440807</v>
      </c>
      <c r="CQ104" s="66">
        <f t="shared" si="60"/>
        <v>0.882046789298622</v>
      </c>
      <c r="CR104" s="115">
        <f t="shared" si="61"/>
        <v>0.248516318002468</v>
      </c>
      <c r="CS104" s="66">
        <f>'signal-per-mass-dry-weight'!BW104*100/'signal-per-mass-dry-weight'!BW$172</f>
        <v>0.749807860570279</v>
      </c>
      <c r="CT104" s="66">
        <f>'signal-per-mass-dry-weight'!BX104*100/'signal-per-mass-dry-weight'!BX$172</f>
        <v>0.809167382556358</v>
      </c>
      <c r="CU104" s="66">
        <f>'signal-per-mass-dry-weight'!BY104*100/'signal-per-mass-dry-weight'!BY$172</f>
        <v>0.558268772841845</v>
      </c>
      <c r="CV104" s="66">
        <f>'signal-per-mass-dry-weight'!BZ104*100/'signal-per-mass-dry-weight'!BZ$172</f>
        <v>1.34478065097444</v>
      </c>
      <c r="CW104" s="66">
        <f>'signal-per-mass-dry-weight'!CA104*100/'signal-per-mass-dry-weight'!CA$172</f>
        <v>1.09590036203574</v>
      </c>
      <c r="CX104" s="66">
        <f t="shared" si="62"/>
        <v>0.911585005795733</v>
      </c>
      <c r="CY104" s="115">
        <f t="shared" si="63"/>
        <v>0.309485133844788</v>
      </c>
      <c r="CZ104" s="66">
        <f>'signal-per-mass-dry-weight'!CB104*100/'signal-per-mass-dry-weight'!CB$172</f>
        <v>0.556829161735687</v>
      </c>
      <c r="DA104" s="66">
        <f>'signal-per-mass-dry-weight'!CC104*100/'signal-per-mass-dry-weight'!CC$172</f>
        <v>0.452557038289319</v>
      </c>
      <c r="DB104" s="66">
        <f>'signal-per-mass-dry-weight'!CD104*100/'signal-per-mass-dry-weight'!CD$172</f>
        <v>0.402536186621558</v>
      </c>
      <c r="DC104" s="66">
        <f>'signal-per-mass-dry-weight'!CE104*100/'signal-per-mass-dry-weight'!CE$172</f>
        <v>0.385796336405329</v>
      </c>
      <c r="DD104" s="66">
        <f>'signal-per-mass-dry-weight'!CF104*100/'signal-per-mass-dry-weight'!CF$172</f>
        <v>0.626634639178521</v>
      </c>
      <c r="DE104" s="66">
        <f t="shared" si="64"/>
        <v>0.484870672446083</v>
      </c>
      <c r="DF104" s="115">
        <f t="shared" si="65"/>
        <v>0.103578362864645</v>
      </c>
      <c r="DG104" s="66">
        <f>'signal-per-mass-dry-weight'!CG104*100/'signal-per-mass-dry-weight'!CG$172</f>
        <v>0.497559023225033</v>
      </c>
      <c r="DH104" s="66">
        <f>'signal-per-mass-dry-weight'!CH104*100/'signal-per-mass-dry-weight'!CH$172</f>
        <v>0.373654703547272</v>
      </c>
      <c r="DI104" s="66">
        <f>'signal-per-mass-dry-weight'!CI104*100/'signal-per-mass-dry-weight'!CI$172</f>
        <v>0.483269813248166</v>
      </c>
      <c r="DJ104" s="66">
        <f>'signal-per-mass-dry-weight'!CJ104*100/'signal-per-mass-dry-weight'!CJ$172</f>
        <v>0.64999192384872</v>
      </c>
      <c r="DK104" s="66">
        <f>'signal-per-mass-dry-weight'!CK104*100/'signal-per-mass-dry-weight'!CK$172</f>
        <v>0.632621770444758</v>
      </c>
      <c r="DL104" s="66">
        <f t="shared" si="66"/>
        <v>0.52741944686279</v>
      </c>
      <c r="DM104" s="115">
        <f t="shared" si="67"/>
        <v>0.114647255022232</v>
      </c>
      <c r="DN104" s="66">
        <f>'signal-per-mass-dry-weight'!CL104*100/'signal-per-mass-dry-weight'!CL$172</f>
        <v>0.647080074564202</v>
      </c>
      <c r="DO104" s="66">
        <f>'signal-per-mass-dry-weight'!CM104*100/'signal-per-mass-dry-weight'!CM$172</f>
        <v>0.986470624593882</v>
      </c>
      <c r="DP104" s="66">
        <f>'signal-per-mass-dry-weight'!CN104*100/'signal-per-mass-dry-weight'!CN$172</f>
        <v>0.861356810267051</v>
      </c>
      <c r="DQ104" s="66">
        <f>'signal-per-mass-dry-weight'!CO104*100/'signal-per-mass-dry-weight'!CO$172</f>
        <v>0.681199734835909</v>
      </c>
      <c r="DR104" s="66">
        <f>'signal-per-mass-dry-weight'!CP104*100/'signal-per-mass-dry-weight'!CP$172</f>
        <v>0.641887344125638</v>
      </c>
      <c r="DS104" s="66">
        <f t="shared" si="68"/>
        <v>0.763598917677336</v>
      </c>
      <c r="DT104" s="115">
        <f t="shared" si="69"/>
        <v>0.153629730665378</v>
      </c>
      <c r="DU104" s="66">
        <f>'signal-per-mass-dry-weight'!CQ104*100/'signal-per-mass-dry-weight'!CQ$172</f>
        <v>0.640721138781134</v>
      </c>
      <c r="DV104" s="66">
        <f>'signal-per-mass-dry-weight'!CR104*100/'signal-per-mass-dry-weight'!CR$172</f>
        <v>0.557411349356642</v>
      </c>
      <c r="DW104" s="66">
        <f>'signal-per-mass-dry-weight'!CS104*100/'signal-per-mass-dry-weight'!CS$172</f>
        <v>0.522793647989748</v>
      </c>
      <c r="DX104" s="66">
        <f>'signal-per-mass-dry-weight'!CT104*100/'signal-per-mass-dry-weight'!CT$172</f>
        <v>0.421850083175023</v>
      </c>
      <c r="DY104" s="66">
        <f>'signal-per-mass-dry-weight'!CU104*100/'signal-per-mass-dry-weight'!CU$172</f>
        <v>0.377180821030191</v>
      </c>
      <c r="DZ104" s="66">
        <f t="shared" si="70"/>
        <v>0.503991408066548</v>
      </c>
      <c r="EA104" s="115">
        <f t="shared" si="71"/>
        <v>0.105747761033379</v>
      </c>
      <c r="EB104" s="66">
        <f>'signal-per-mass-dry-weight'!CV104*100/'signal-per-mass-dry-weight'!CV$172</f>
        <v>1.04360092737746</v>
      </c>
      <c r="EC104" s="66">
        <f>'signal-per-mass-dry-weight'!CW104*100/'signal-per-mass-dry-weight'!CW$172</f>
        <v>1.17394109564981</v>
      </c>
      <c r="ED104" s="66">
        <f>'signal-per-mass-dry-weight'!CX104*100/'signal-per-mass-dry-weight'!CX$172</f>
        <v>0.774949121976629</v>
      </c>
      <c r="EE104" s="66">
        <f>'signal-per-mass-dry-weight'!CY104*100/'signal-per-mass-dry-weight'!CY$172</f>
        <v>0.468352034416228</v>
      </c>
      <c r="EF104" s="66">
        <f>'signal-per-mass-dry-weight'!CZ104*100/'signal-per-mass-dry-weight'!CZ$172</f>
        <v>0.859570308399577</v>
      </c>
      <c r="EG104" s="66">
        <f t="shared" si="72"/>
        <v>0.864082697563941</v>
      </c>
      <c r="EH104" s="115">
        <f t="shared" si="73"/>
        <v>0.270558189401097</v>
      </c>
    </row>
    <row r="105" spans="1:138">
      <c r="A105">
        <f>'imported data from Web Calc'!A111</f>
        <v>744.5</v>
      </c>
      <c r="B105" t="str">
        <f>'imported data from Web Calc'!B111</f>
        <v>C41H78O8PN</v>
      </c>
      <c r="C105" s="61" t="str">
        <f>'imported data from Web Calc'!C111</f>
        <v>PE(36:2)</v>
      </c>
      <c r="D105" s="96"/>
      <c r="E105" s="96"/>
      <c r="F105" s="96"/>
      <c r="G105" s="66">
        <f>'signal-per-mass-dry-weight'!G105*100/'signal-per-mass-dry-weight'!G$172</f>
        <v>0.410563933141578</v>
      </c>
      <c r="H105" s="66">
        <f>'signal-per-mass-dry-weight'!H105*100/'signal-per-mass-dry-weight'!H$172</f>
        <v>0.414368165674874</v>
      </c>
      <c r="I105" s="66">
        <f>'signal-per-mass-dry-weight'!I105*100/'signal-per-mass-dry-weight'!I$172</f>
        <v>0.445983813502738</v>
      </c>
      <c r="J105" s="66">
        <f>'signal-per-mass-dry-weight'!J105*100/'signal-per-mass-dry-weight'!J$172</f>
        <v>0.390189237857554</v>
      </c>
      <c r="K105" s="66">
        <f>'signal-per-mass-dry-weight'!K105*100/'signal-per-mass-dry-weight'!K$172</f>
        <v>0.438564692508619</v>
      </c>
      <c r="L105" s="66">
        <f>'signal-per-mass-dry-weight'!L105*100/'signal-per-mass-dry-weight'!L$172</f>
        <v>0.365442546009141</v>
      </c>
      <c r="M105" s="66">
        <f>'signal-per-mass-dry-weight'!M105*100/'signal-per-mass-dry-weight'!M$172</f>
        <v>0.436588382918175</v>
      </c>
      <c r="N105" s="66">
        <f>'signal-per-mass-dry-weight'!N105*100/'signal-per-mass-dry-weight'!N$172</f>
        <v>0.456041220663373</v>
      </c>
      <c r="O105" s="66">
        <f>'signal-per-mass-dry-weight'!O105*100/'signal-per-mass-dry-weight'!O$172</f>
        <v>0.392275249447838</v>
      </c>
      <c r="P105" s="66">
        <f>'signal-per-mass-dry-weight'!P105*100/'signal-per-mass-dry-weight'!P$172</f>
        <v>0.406071870218944</v>
      </c>
      <c r="Q105" s="66">
        <f t="shared" si="37"/>
        <v>0.415608911194283</v>
      </c>
      <c r="R105" s="115">
        <f t="shared" si="38"/>
        <v>0.0285768799931998</v>
      </c>
      <c r="S105" s="66">
        <f t="shared" si="39"/>
        <v>0.0687590646482579</v>
      </c>
      <c r="T105" s="66">
        <f>'signal-per-mass-dry-weight'!T105*100/'signal-per-mass-dry-weight'!T$172</f>
        <v>0.510976934653841</v>
      </c>
      <c r="U105" s="66">
        <f>'signal-per-mass-dry-weight'!U105*100/'signal-per-mass-dry-weight'!U$172</f>
        <v>0.613539982711502</v>
      </c>
      <c r="V105" s="66">
        <f>'signal-per-mass-dry-weight'!V105*100/'signal-per-mass-dry-weight'!V$172</f>
        <v>0.621821204729159</v>
      </c>
      <c r="W105" s="66">
        <f>'signal-per-mass-dry-weight'!W105*100/'signal-per-mass-dry-weight'!W$172</f>
        <v>0.690092350304514</v>
      </c>
      <c r="X105" s="66">
        <f>'signal-per-mass-dry-weight'!X105*100/'signal-per-mass-dry-weight'!X$172</f>
        <v>0.534691638803847</v>
      </c>
      <c r="Y105" s="66">
        <f t="shared" si="40"/>
        <v>0.594224422240573</v>
      </c>
      <c r="Z105" s="115">
        <f t="shared" si="41"/>
        <v>0.0721103831021035</v>
      </c>
      <c r="AA105" s="66">
        <f>'signal-per-mass-dry-weight'!Y105*100/'signal-per-mass-dry-weight'!Y$172</f>
        <v>0.56092799456327</v>
      </c>
      <c r="AB105" s="66">
        <f>'signal-per-mass-dry-weight'!Z105*100/'signal-per-mass-dry-weight'!Z$172</f>
        <v>0.50153254712116</v>
      </c>
      <c r="AC105" s="66">
        <f>'signal-per-mass-dry-weight'!AA105*100/'signal-per-mass-dry-weight'!AA$172</f>
        <v>0.458042377876229</v>
      </c>
      <c r="AD105" s="66">
        <f>'signal-per-mass-dry-weight'!AB105*100/'signal-per-mass-dry-weight'!AB$172</f>
        <v>0.560332992961027</v>
      </c>
      <c r="AE105" s="66">
        <f>'signal-per-mass-dry-weight'!AC105*100/'signal-per-mass-dry-weight'!AC$172</f>
        <v>0.701239946663243</v>
      </c>
      <c r="AF105" s="66">
        <f t="shared" si="42"/>
        <v>0.556415171836986</v>
      </c>
      <c r="AG105" s="115">
        <f t="shared" si="43"/>
        <v>0.0917867629102077</v>
      </c>
      <c r="AH105" s="66">
        <f>'signal-per-mass-dry-weight'!AD105*100/'signal-per-mass-dry-weight'!AD$172</f>
        <v>0.301893825067364</v>
      </c>
      <c r="AI105" s="66">
        <f>'signal-per-mass-dry-weight'!AE105*100/'signal-per-mass-dry-weight'!AE$172</f>
        <v>0.222703896804757</v>
      </c>
      <c r="AJ105" s="66">
        <f>'signal-per-mass-dry-weight'!AF105*100/'signal-per-mass-dry-weight'!AF$172</f>
        <v>0.482562371920162</v>
      </c>
      <c r="AK105" s="66">
        <f>'signal-per-mass-dry-weight'!AG105*100/'signal-per-mass-dry-weight'!AG$172</f>
        <v>0.753119935796159</v>
      </c>
      <c r="AL105" s="66">
        <f>'signal-per-mass-dry-weight'!AH105*100/'signal-per-mass-dry-weight'!AH$172</f>
        <v>0.547394806179448</v>
      </c>
      <c r="AM105" s="66">
        <f t="shared" si="44"/>
        <v>0.461534967153578</v>
      </c>
      <c r="AN105" s="115">
        <f t="shared" si="45"/>
        <v>0.209380892190294</v>
      </c>
      <c r="AO105" s="66">
        <f>'signal-per-mass-dry-weight'!AI105*100/'signal-per-mass-dry-weight'!AI$172</f>
        <v>0.321804260115527</v>
      </c>
      <c r="AP105" s="66">
        <f>'signal-per-mass-dry-weight'!AJ105*100/'signal-per-mass-dry-weight'!AJ$172</f>
        <v>0.334448123738946</v>
      </c>
      <c r="AQ105" s="66">
        <f>'signal-per-mass-dry-weight'!AK105*100/'signal-per-mass-dry-weight'!AK$172</f>
        <v>0.390278336321249</v>
      </c>
      <c r="AR105" s="66">
        <f>'signal-per-mass-dry-weight'!AL105*100/'signal-per-mass-dry-weight'!AL$172</f>
        <v>0.382630773748236</v>
      </c>
      <c r="AS105" s="66">
        <f>'signal-per-mass-dry-weight'!AM105*100/'signal-per-mass-dry-weight'!AM$172</f>
        <v>0.351150618397677</v>
      </c>
      <c r="AT105" s="66">
        <f t="shared" si="46"/>
        <v>0.356062422464327</v>
      </c>
      <c r="AU105" s="115">
        <f t="shared" si="47"/>
        <v>0.0297553838284158</v>
      </c>
      <c r="AV105" s="66">
        <f>'signal-per-mass-dry-weight'!AN105*100/'signal-per-mass-dry-weight'!AN$172</f>
        <v>0.582796625656389</v>
      </c>
      <c r="AW105" s="66">
        <f>'signal-per-mass-dry-weight'!AO105*100/'signal-per-mass-dry-weight'!AO$172</f>
        <v>0.328995527991897</v>
      </c>
      <c r="AX105" s="66">
        <f>'signal-per-mass-dry-weight'!AP105*100/'signal-per-mass-dry-weight'!AP$172</f>
        <v>0.447036208517158</v>
      </c>
      <c r="AY105" s="66">
        <f>'signal-per-mass-dry-weight'!AQ105*100/'signal-per-mass-dry-weight'!AQ$172</f>
        <v>0.419317476031641</v>
      </c>
      <c r="AZ105" s="66">
        <f>'signal-per-mass-dry-weight'!AR105*100/'signal-per-mass-dry-weight'!AR$172</f>
        <v>0.399517844355232</v>
      </c>
      <c r="BA105" s="66">
        <f t="shared" si="48"/>
        <v>0.435532736510463</v>
      </c>
      <c r="BB105" s="115">
        <f t="shared" si="49"/>
        <v>0.0931788157829742</v>
      </c>
      <c r="BC105" s="66">
        <f>'signal-per-mass-dry-weight'!AS105*100/'signal-per-mass-dry-weight'!AS$172</f>
        <v>0.513800763935368</v>
      </c>
      <c r="BD105" s="66">
        <f>'signal-per-mass-dry-weight'!AT105*100/'signal-per-mass-dry-weight'!AT$172</f>
        <v>0.513975571971149</v>
      </c>
      <c r="BE105" s="66">
        <f>'signal-per-mass-dry-weight'!AU105*100/'signal-per-mass-dry-weight'!AU$172</f>
        <v>0.453927183171239</v>
      </c>
      <c r="BF105" s="66">
        <f>'signal-per-mass-dry-weight'!AV105*100/'signal-per-mass-dry-weight'!AV$172</f>
        <v>0.343703287968394</v>
      </c>
      <c r="BG105" s="66">
        <f>'signal-per-mass-dry-weight'!AW105*100/'signal-per-mass-dry-weight'!AW$172</f>
        <v>0.584842735316034</v>
      </c>
      <c r="BH105" s="66">
        <f t="shared" si="50"/>
        <v>0.482049908472437</v>
      </c>
      <c r="BI105" s="115">
        <f t="shared" si="51"/>
        <v>0.0901726193839003</v>
      </c>
      <c r="BJ105" s="66">
        <f>'signal-per-mass-dry-weight'!AX105*100/'signal-per-mass-dry-weight'!AX$172</f>
        <v>0.47475274041631</v>
      </c>
      <c r="BK105" s="66">
        <f>'signal-per-mass-dry-weight'!AY105*100/'signal-per-mass-dry-weight'!AY$172</f>
        <v>0.396197470646182</v>
      </c>
      <c r="BL105" s="66">
        <f>'signal-per-mass-dry-weight'!AZ105*100/'signal-per-mass-dry-weight'!AZ$172</f>
        <v>0.477631094207048</v>
      </c>
      <c r="BM105" s="66">
        <f>'signal-per-mass-dry-weight'!BA105*100/'signal-per-mass-dry-weight'!BA$172</f>
        <v>0.399980550728478</v>
      </c>
      <c r="BN105" s="66">
        <f>'signal-per-mass-dry-weight'!BB105*100/'signal-per-mass-dry-weight'!BB$172</f>
        <v>0.512673988870026</v>
      </c>
      <c r="BO105" s="66">
        <f t="shared" si="52"/>
        <v>0.452247168973609</v>
      </c>
      <c r="BP105" s="115">
        <f t="shared" si="53"/>
        <v>0.0516614291188103</v>
      </c>
      <c r="BQ105" s="66">
        <f>'signal-per-mass-dry-weight'!BC105*100/'signal-per-mass-dry-weight'!BC$172</f>
        <v>0.437245433483811</v>
      </c>
      <c r="BR105" s="66">
        <f>'signal-per-mass-dry-weight'!BD105*100/'signal-per-mass-dry-weight'!BD$172</f>
        <v>0.528568886354319</v>
      </c>
      <c r="BS105" s="66">
        <f>'signal-per-mass-dry-weight'!BE105*100/'signal-per-mass-dry-weight'!BE$172</f>
        <v>0.465267691074326</v>
      </c>
      <c r="BT105" s="66">
        <f>'signal-per-mass-dry-weight'!BF105*100/'signal-per-mass-dry-weight'!BF$172</f>
        <v>0.509023091309865</v>
      </c>
      <c r="BU105" s="66">
        <f>'signal-per-mass-dry-weight'!BG105*100/'signal-per-mass-dry-weight'!BG$172</f>
        <v>0.465776537355593</v>
      </c>
      <c r="BV105" s="66">
        <f t="shared" si="54"/>
        <v>0.481176327915583</v>
      </c>
      <c r="BW105" s="115">
        <f t="shared" si="55"/>
        <v>0.0368837992481799</v>
      </c>
      <c r="BX105" s="66">
        <f>'signal-per-mass-dry-weight'!BH105*100/'signal-per-mass-dry-weight'!BH$172</f>
        <v>0.361937967991649</v>
      </c>
      <c r="BY105" s="66">
        <f>'signal-per-mass-dry-weight'!BI105*100/'signal-per-mass-dry-weight'!BI$172</f>
        <v>0.295331245753976</v>
      </c>
      <c r="BZ105" s="66">
        <f>'signal-per-mass-dry-weight'!BJ105*100/'signal-per-mass-dry-weight'!BJ$172</f>
        <v>0.377781548783189</v>
      </c>
      <c r="CA105" s="66">
        <f>'signal-per-mass-dry-weight'!BK105*100/'signal-per-mass-dry-weight'!BK$172</f>
        <v>0.504538258932401</v>
      </c>
      <c r="CB105" s="66">
        <f>'signal-per-mass-dry-weight'!BL105*100/'signal-per-mass-dry-weight'!BL$172</f>
        <v>0.564924733052236</v>
      </c>
      <c r="CC105" s="66">
        <f t="shared" si="56"/>
        <v>0.42090275090269</v>
      </c>
      <c r="CD105" s="115">
        <f t="shared" si="57"/>
        <v>0.110500810118028</v>
      </c>
      <c r="CE105" s="121">
        <f>'signal-per-mass-dry-weight'!BM105*100/'signal-per-mass-dry-weight'!BM$172</f>
        <v>0.145138443458151</v>
      </c>
      <c r="CF105" s="66">
        <f>'signal-per-mass-dry-weight'!BN105*100/'signal-per-mass-dry-weight'!BN$172</f>
        <v>0.21985738464752</v>
      </c>
      <c r="CG105" s="66">
        <f>'signal-per-mass-dry-weight'!BO105*100/'signal-per-mass-dry-weight'!BO$172</f>
        <v>0.40603644258496</v>
      </c>
      <c r="CH105" s="66">
        <f>'signal-per-mass-dry-weight'!BP105*100/'signal-per-mass-dry-weight'!BP$172</f>
        <v>0.288650370162644</v>
      </c>
      <c r="CI105" s="66">
        <f>'signal-per-mass-dry-weight'!BQ105*100/'signal-per-mass-dry-weight'!BQ$172</f>
        <v>0.417060743448619</v>
      </c>
      <c r="CJ105" s="66">
        <f t="shared" si="58"/>
        <v>0.295348676860379</v>
      </c>
      <c r="CK105" s="115">
        <f t="shared" si="59"/>
        <v>0.11765683720636</v>
      </c>
      <c r="CL105" s="66">
        <f>'signal-per-mass-dry-weight'!BR105*100/'signal-per-mass-dry-weight'!BR$172</f>
        <v>0.334168985276003</v>
      </c>
      <c r="CM105" s="66">
        <f>'signal-per-mass-dry-weight'!BS105*100/'signal-per-mass-dry-weight'!BS$172</f>
        <v>0.445354598189866</v>
      </c>
      <c r="CN105" s="66">
        <f>'signal-per-mass-dry-weight'!BT105*100/'signal-per-mass-dry-weight'!BT$172</f>
        <v>0.328407873662246</v>
      </c>
      <c r="CO105" s="66">
        <f>'signal-per-mass-dry-weight'!BU105*100/'signal-per-mass-dry-weight'!BU$172</f>
        <v>0.251086938451381</v>
      </c>
      <c r="CP105" s="66">
        <f>'signal-per-mass-dry-weight'!BV105*100/'signal-per-mass-dry-weight'!BV$172</f>
        <v>0.3198931701098</v>
      </c>
      <c r="CQ105" s="66">
        <f t="shared" si="60"/>
        <v>0.335782313137859</v>
      </c>
      <c r="CR105" s="115">
        <f t="shared" si="61"/>
        <v>0.0698012216858282</v>
      </c>
      <c r="CS105" s="66">
        <f>'signal-per-mass-dry-weight'!BW105*100/'signal-per-mass-dry-weight'!BW$172</f>
        <v>0.221166347362456</v>
      </c>
      <c r="CT105" s="66">
        <f>'signal-per-mass-dry-weight'!BX105*100/'signal-per-mass-dry-weight'!BX$172</f>
        <v>0.337865178419145</v>
      </c>
      <c r="CU105" s="66">
        <f>'signal-per-mass-dry-weight'!BY105*100/'signal-per-mass-dry-weight'!BY$172</f>
        <v>0.0245392867183228</v>
      </c>
      <c r="CV105" s="66">
        <f>'signal-per-mass-dry-weight'!BZ105*100/'signal-per-mass-dry-weight'!BZ$172</f>
        <v>0.524893786528644</v>
      </c>
      <c r="CW105" s="66">
        <f>'signal-per-mass-dry-weight'!CA105*100/'signal-per-mass-dry-weight'!CA$172</f>
        <v>0.349612385434715</v>
      </c>
      <c r="CX105" s="66">
        <f t="shared" si="62"/>
        <v>0.291615396892657</v>
      </c>
      <c r="CY105" s="115">
        <f t="shared" si="63"/>
        <v>0.184536051523758</v>
      </c>
      <c r="CZ105" s="66">
        <f>'signal-per-mass-dry-weight'!CB105*100/'signal-per-mass-dry-weight'!CB$172</f>
        <v>0.24004649375178</v>
      </c>
      <c r="DA105" s="66">
        <f>'signal-per-mass-dry-weight'!CC105*100/'signal-per-mass-dry-weight'!CC$172</f>
        <v>0.193953016409708</v>
      </c>
      <c r="DB105" s="66">
        <f>'signal-per-mass-dry-weight'!CD105*100/'signal-per-mass-dry-weight'!CD$172</f>
        <v>0.188175010084813</v>
      </c>
      <c r="DC105" s="66">
        <f>'signal-per-mass-dry-weight'!CE105*100/'signal-per-mass-dry-weight'!CE$172</f>
        <v>0.171799931055498</v>
      </c>
      <c r="DD105" s="66">
        <f>'signal-per-mass-dry-weight'!CF105*100/'signal-per-mass-dry-weight'!CF$172</f>
        <v>0.229569820843369</v>
      </c>
      <c r="DE105" s="66">
        <f t="shared" si="64"/>
        <v>0.204708854429034</v>
      </c>
      <c r="DF105" s="115">
        <f t="shared" si="65"/>
        <v>0.0288914766923628</v>
      </c>
      <c r="DG105" s="66">
        <f>'signal-per-mass-dry-weight'!CG105*100/'signal-per-mass-dry-weight'!CG$172</f>
        <v>0.15354360482335</v>
      </c>
      <c r="DH105" s="66">
        <f>'signal-per-mass-dry-weight'!CH105*100/'signal-per-mass-dry-weight'!CH$172</f>
        <v>0.285735949771443</v>
      </c>
      <c r="DI105" s="66">
        <f>'signal-per-mass-dry-weight'!CI105*100/'signal-per-mass-dry-weight'!CI$172</f>
        <v>0.229195044036572</v>
      </c>
      <c r="DJ105" s="66">
        <f>'signal-per-mass-dry-weight'!CJ105*100/'signal-per-mass-dry-weight'!CJ$172</f>
        <v>0.283952657454531</v>
      </c>
      <c r="DK105" s="66">
        <f>'signal-per-mass-dry-weight'!CK105*100/'signal-per-mass-dry-weight'!CK$172</f>
        <v>0.22869425504341</v>
      </c>
      <c r="DL105" s="66">
        <f t="shared" si="66"/>
        <v>0.236224302225861</v>
      </c>
      <c r="DM105" s="115">
        <f t="shared" si="67"/>
        <v>0.0540176104148899</v>
      </c>
      <c r="DN105" s="66">
        <f>'signal-per-mass-dry-weight'!CL105*100/'signal-per-mass-dry-weight'!CL$172</f>
        <v>0.288533036644591</v>
      </c>
      <c r="DO105" s="66">
        <f>'signal-per-mass-dry-weight'!CM105*100/'signal-per-mass-dry-weight'!CM$172</f>
        <v>0.345107135440991</v>
      </c>
      <c r="DP105" s="66">
        <f>'signal-per-mass-dry-weight'!CN105*100/'signal-per-mass-dry-weight'!CN$172</f>
        <v>0.264279930422845</v>
      </c>
      <c r="DQ105" s="66">
        <f>'signal-per-mass-dry-weight'!CO105*100/'signal-per-mass-dry-weight'!CO$172</f>
        <v>0.362975041189937</v>
      </c>
      <c r="DR105" s="66">
        <f>'signal-per-mass-dry-weight'!CP105*100/'signal-per-mass-dry-weight'!CP$172</f>
        <v>0.220764722401592</v>
      </c>
      <c r="DS105" s="66">
        <f t="shared" si="68"/>
        <v>0.296331973219991</v>
      </c>
      <c r="DT105" s="115">
        <f t="shared" si="69"/>
        <v>0.0583499811772882</v>
      </c>
      <c r="DU105" s="66">
        <f>'signal-per-mass-dry-weight'!CQ105*100/'signal-per-mass-dry-weight'!CQ$172</f>
        <v>0.234473892785349</v>
      </c>
      <c r="DV105" s="66">
        <f>'signal-per-mass-dry-weight'!CR105*100/'signal-per-mass-dry-weight'!CR$172</f>
        <v>0.250431185942839</v>
      </c>
      <c r="DW105" s="66">
        <f>'signal-per-mass-dry-weight'!CS105*100/'signal-per-mass-dry-weight'!CS$172</f>
        <v>0.162933446346581</v>
      </c>
      <c r="DX105" s="66">
        <f>'signal-per-mass-dry-weight'!CT105*100/'signal-per-mass-dry-weight'!CT$172</f>
        <v>0.144814207657097</v>
      </c>
      <c r="DY105" s="66">
        <f>'signal-per-mass-dry-weight'!CU105*100/'signal-per-mass-dry-weight'!CU$172</f>
        <v>0.229002641339759</v>
      </c>
      <c r="DZ105" s="66">
        <f t="shared" si="70"/>
        <v>0.204331074814325</v>
      </c>
      <c r="EA105" s="115">
        <f t="shared" si="71"/>
        <v>0.0471659756473853</v>
      </c>
      <c r="EB105" s="66">
        <f>'signal-per-mass-dry-weight'!CV105*100/'signal-per-mass-dry-weight'!CV$172</f>
        <v>0.420842613520747</v>
      </c>
      <c r="EC105" s="66">
        <f>'signal-per-mass-dry-weight'!CW105*100/'signal-per-mass-dry-weight'!CW$172</f>
        <v>0.472210280461703</v>
      </c>
      <c r="ED105" s="66">
        <f>'signal-per-mass-dry-weight'!CX105*100/'signal-per-mass-dry-weight'!CX$172</f>
        <v>0.24722303277782</v>
      </c>
      <c r="EE105" s="66">
        <f>'signal-per-mass-dry-weight'!CY105*100/'signal-per-mass-dry-weight'!CY$172</f>
        <v>0.059071427764209</v>
      </c>
      <c r="EF105" s="66">
        <f>'signal-per-mass-dry-weight'!CZ105*100/'signal-per-mass-dry-weight'!CZ$172</f>
        <v>0.374095386979247</v>
      </c>
      <c r="EG105" s="66">
        <f t="shared" si="72"/>
        <v>0.314688548300745</v>
      </c>
      <c r="EH105" s="115">
        <f t="shared" si="73"/>
        <v>0.165455932383564</v>
      </c>
    </row>
    <row r="106" spans="1:138">
      <c r="A106">
        <f>'imported data from Web Calc'!A112</f>
        <v>746.6</v>
      </c>
      <c r="B106" t="str">
        <f>'imported data from Web Calc'!B112</f>
        <v>C41H80O8PN</v>
      </c>
      <c r="C106" s="61" t="str">
        <f>'imported data from Web Calc'!C112</f>
        <v>PE(36:1)</v>
      </c>
      <c r="D106" s="96"/>
      <c r="E106" s="96"/>
      <c r="F106" s="96"/>
      <c r="G106" s="66">
        <f>'signal-per-mass-dry-weight'!G106*100/'signal-per-mass-dry-weight'!G$172</f>
        <v>0.0985625336184252</v>
      </c>
      <c r="H106" s="66">
        <f>'signal-per-mass-dry-weight'!H106*100/'signal-per-mass-dry-weight'!H$172</f>
        <v>0.0509767514890003</v>
      </c>
      <c r="I106" s="66">
        <f>'signal-per-mass-dry-weight'!I106*100/'signal-per-mass-dry-weight'!I$172</f>
        <v>0.0762675902569828</v>
      </c>
      <c r="J106" s="66">
        <f>'signal-per-mass-dry-weight'!J106*100/'signal-per-mass-dry-weight'!J$172</f>
        <v>0.081135758344671</v>
      </c>
      <c r="K106" s="66">
        <f>'signal-per-mass-dry-weight'!K106*100/'signal-per-mass-dry-weight'!K$172</f>
        <v>0.101654067800011</v>
      </c>
      <c r="L106" s="66">
        <f>'signal-per-mass-dry-weight'!L106*100/'signal-per-mass-dry-weight'!L$172</f>
        <v>0.0761338637519044</v>
      </c>
      <c r="M106" s="66">
        <f>'signal-per-mass-dry-weight'!M106*100/'signal-per-mass-dry-weight'!M$172</f>
        <v>0.123906552748063</v>
      </c>
      <c r="N106" s="66">
        <f>'signal-per-mass-dry-weight'!N106*100/'signal-per-mass-dry-weight'!N$172</f>
        <v>0.0779875051623032</v>
      </c>
      <c r="O106" s="66">
        <f>'signal-per-mass-dry-weight'!O106*100/'signal-per-mass-dry-weight'!O$172</f>
        <v>0.0630309947127906</v>
      </c>
      <c r="P106" s="66">
        <f>'signal-per-mass-dry-weight'!P106*100/'signal-per-mass-dry-weight'!P$172</f>
        <v>0.0821101208163305</v>
      </c>
      <c r="Q106" s="66">
        <f t="shared" si="37"/>
        <v>0.0831765738700482</v>
      </c>
      <c r="R106" s="115">
        <f t="shared" si="38"/>
        <v>0.0205732084253561</v>
      </c>
      <c r="S106" s="66">
        <f t="shared" si="39"/>
        <v>0.247343782848028</v>
      </c>
      <c r="T106" s="66">
        <f>'signal-per-mass-dry-weight'!T106*100/'signal-per-mass-dry-weight'!T$172</f>
        <v>0.101852704932863</v>
      </c>
      <c r="U106" s="66">
        <f>'signal-per-mass-dry-weight'!U106*100/'signal-per-mass-dry-weight'!U$172</f>
        <v>0.104672175528209</v>
      </c>
      <c r="V106" s="66">
        <f>'signal-per-mass-dry-weight'!V106*100/'signal-per-mass-dry-weight'!V$172</f>
        <v>0.140733804524765</v>
      </c>
      <c r="W106" s="66">
        <f>'signal-per-mass-dry-weight'!W106*100/'signal-per-mass-dry-weight'!W$172</f>
        <v>0.123878224003875</v>
      </c>
      <c r="X106" s="66">
        <f>'signal-per-mass-dry-weight'!X106*100/'signal-per-mass-dry-weight'!X$172</f>
        <v>0.11380142934594</v>
      </c>
      <c r="Y106" s="66">
        <f t="shared" si="40"/>
        <v>0.11698766766713</v>
      </c>
      <c r="Z106" s="115">
        <f t="shared" si="41"/>
        <v>0.0158291609105022</v>
      </c>
      <c r="AA106" s="66">
        <f>'signal-per-mass-dry-weight'!Y106*100/'signal-per-mass-dry-weight'!Y$172</f>
        <v>0.140948686879186</v>
      </c>
      <c r="AB106" s="66">
        <f>'signal-per-mass-dry-weight'!Z106*100/'signal-per-mass-dry-weight'!Z$172</f>
        <v>0.114374583151918</v>
      </c>
      <c r="AC106" s="66">
        <f>'signal-per-mass-dry-weight'!AA106*100/'signal-per-mass-dry-weight'!AA$172</f>
        <v>0.138125619787579</v>
      </c>
      <c r="AD106" s="66">
        <f>'signal-per-mass-dry-weight'!AB106*100/'signal-per-mass-dry-weight'!AB$172</f>
        <v>0.0674197451423695</v>
      </c>
      <c r="AE106" s="66">
        <f>'signal-per-mass-dry-weight'!AC106*100/'signal-per-mass-dry-weight'!AC$172</f>
        <v>0.113213885713733</v>
      </c>
      <c r="AF106" s="66">
        <f t="shared" si="42"/>
        <v>0.114816504134957</v>
      </c>
      <c r="AG106" s="115">
        <f t="shared" si="43"/>
        <v>0.0294763561623795</v>
      </c>
      <c r="AH106" s="66">
        <f>'signal-per-mass-dry-weight'!AD106*100/'signal-per-mass-dry-weight'!AD$172</f>
        <v>0.0584653534461445</v>
      </c>
      <c r="AI106" s="66">
        <f>'signal-per-mass-dry-weight'!AE106*100/'signal-per-mass-dry-weight'!AE$172</f>
        <v>0.0863193398468049</v>
      </c>
      <c r="AJ106" s="66">
        <f>'signal-per-mass-dry-weight'!AF106*100/'signal-per-mass-dry-weight'!AF$172</f>
        <v>0.108551862804126</v>
      </c>
      <c r="AK106" s="66">
        <f>'signal-per-mass-dry-weight'!AG106*100/'signal-per-mass-dry-weight'!AG$172</f>
        <v>0.166580661002643</v>
      </c>
      <c r="AL106" s="66">
        <f>'signal-per-mass-dry-weight'!AH106*100/'signal-per-mass-dry-weight'!AH$172</f>
        <v>0.133673945342966</v>
      </c>
      <c r="AM106" s="66">
        <f t="shared" si="44"/>
        <v>0.110718232488537</v>
      </c>
      <c r="AN106" s="115">
        <f t="shared" si="45"/>
        <v>0.0417670269474612</v>
      </c>
      <c r="AO106" s="66">
        <f>'signal-per-mass-dry-weight'!AI106*100/'signal-per-mass-dry-weight'!AI$172</f>
        <v>0.0389279346913944</v>
      </c>
      <c r="AP106" s="66">
        <f>'signal-per-mass-dry-weight'!AJ106*100/'signal-per-mass-dry-weight'!AJ$172</f>
        <v>0.0907111656367425</v>
      </c>
      <c r="AQ106" s="66">
        <f>'signal-per-mass-dry-weight'!AK106*100/'signal-per-mass-dry-weight'!AK$172</f>
        <v>0.0814437262773892</v>
      </c>
      <c r="AR106" s="66">
        <f>'signal-per-mass-dry-weight'!AL106*100/'signal-per-mass-dry-weight'!AL$172</f>
        <v>0.0693467287176974</v>
      </c>
      <c r="AS106" s="66">
        <f>'signal-per-mass-dry-weight'!AM106*100/'signal-per-mass-dry-weight'!AM$172</f>
        <v>0.0633003961058432</v>
      </c>
      <c r="AT106" s="66">
        <f t="shared" si="46"/>
        <v>0.0687459902858133</v>
      </c>
      <c r="AU106" s="115">
        <f t="shared" si="47"/>
        <v>0.0197663429190705</v>
      </c>
      <c r="AV106" s="66">
        <f>'signal-per-mass-dry-weight'!AN106*100/'signal-per-mass-dry-weight'!AN$172</f>
        <v>0.129877692103328</v>
      </c>
      <c r="AW106" s="66">
        <f>'signal-per-mass-dry-weight'!AO106*100/'signal-per-mass-dry-weight'!AO$172</f>
        <v>0.070701044697399</v>
      </c>
      <c r="AX106" s="66">
        <f>'signal-per-mass-dry-weight'!AP106*100/'signal-per-mass-dry-weight'!AP$172</f>
        <v>0.0854021742226454</v>
      </c>
      <c r="AY106" s="66">
        <f>'signal-per-mass-dry-weight'!AQ106*100/'signal-per-mass-dry-weight'!AQ$172</f>
        <v>0.0951449702502913</v>
      </c>
      <c r="AZ106" s="66">
        <f>'signal-per-mass-dry-weight'!AR106*100/'signal-per-mass-dry-weight'!AR$172</f>
        <v>0.113182023603211</v>
      </c>
      <c r="BA106" s="66">
        <f t="shared" si="48"/>
        <v>0.098861580975375</v>
      </c>
      <c r="BB106" s="115">
        <f t="shared" si="49"/>
        <v>0.0232113057336243</v>
      </c>
      <c r="BC106" s="66">
        <f>'signal-per-mass-dry-weight'!AS106*100/'signal-per-mass-dry-weight'!AS$172</f>
        <v>0.12858996268241</v>
      </c>
      <c r="BD106" s="66">
        <f>'signal-per-mass-dry-weight'!AT106*100/'signal-per-mass-dry-weight'!AT$172</f>
        <v>0.136695630843391</v>
      </c>
      <c r="BE106" s="66">
        <f>'signal-per-mass-dry-weight'!AU106*100/'signal-per-mass-dry-weight'!AU$172</f>
        <v>0.125201211522536</v>
      </c>
      <c r="BF106" s="66">
        <f>'signal-per-mass-dry-weight'!AV106*100/'signal-per-mass-dry-weight'!AV$172</f>
        <v>0.0372241828124615</v>
      </c>
      <c r="BG106" s="66">
        <f>'signal-per-mass-dry-weight'!AW106*100/'signal-per-mass-dry-weight'!AW$172</f>
        <v>0.135787554635181</v>
      </c>
      <c r="BH106" s="66">
        <f t="shared" si="50"/>
        <v>0.112699708499196</v>
      </c>
      <c r="BI106" s="115">
        <f t="shared" si="51"/>
        <v>0.0424682106459825</v>
      </c>
      <c r="BJ106" s="66">
        <f>'signal-per-mass-dry-weight'!AX106*100/'signal-per-mass-dry-weight'!AX$172</f>
        <v>0.143469234741193</v>
      </c>
      <c r="BK106" s="66">
        <f>'signal-per-mass-dry-weight'!AY106*100/'signal-per-mass-dry-weight'!AY$172</f>
        <v>0.136477208051399</v>
      </c>
      <c r="BL106" s="66">
        <f>'signal-per-mass-dry-weight'!AZ106*100/'signal-per-mass-dry-weight'!AZ$172</f>
        <v>0.169943647751571</v>
      </c>
      <c r="BM106" s="66">
        <f>'signal-per-mass-dry-weight'!BA106*100/'signal-per-mass-dry-weight'!BA$172</f>
        <v>0.0988962900152829</v>
      </c>
      <c r="BN106" s="66">
        <f>'signal-per-mass-dry-weight'!BB106*100/'signal-per-mass-dry-weight'!BB$172</f>
        <v>0.110721476653867</v>
      </c>
      <c r="BO106" s="66">
        <f t="shared" si="52"/>
        <v>0.131901571442663</v>
      </c>
      <c r="BP106" s="115">
        <f t="shared" si="53"/>
        <v>0.0280173690405572</v>
      </c>
      <c r="BQ106" s="66">
        <f>'signal-per-mass-dry-weight'!BC106*100/'signal-per-mass-dry-weight'!BC$172</f>
        <v>0.126629852968054</v>
      </c>
      <c r="BR106" s="66">
        <f>'signal-per-mass-dry-weight'!BD106*100/'signal-per-mass-dry-weight'!BD$172</f>
        <v>0.120178953077667</v>
      </c>
      <c r="BS106" s="66">
        <f>'signal-per-mass-dry-weight'!BE106*100/'signal-per-mass-dry-weight'!BE$172</f>
        <v>0.125476723590703</v>
      </c>
      <c r="BT106" s="66">
        <f>'signal-per-mass-dry-weight'!BF106*100/'signal-per-mass-dry-weight'!BF$172</f>
        <v>0.125011968268796</v>
      </c>
      <c r="BU106" s="66">
        <f>'signal-per-mass-dry-weight'!BG106*100/'signal-per-mass-dry-weight'!BG$172</f>
        <v>0.110412348626875</v>
      </c>
      <c r="BV106" s="66">
        <f t="shared" si="54"/>
        <v>0.121541969306419</v>
      </c>
      <c r="BW106" s="115">
        <f t="shared" si="55"/>
        <v>0.006692085137334</v>
      </c>
      <c r="BX106" s="66">
        <f>'signal-per-mass-dry-weight'!BH106*100/'signal-per-mass-dry-weight'!BH$172</f>
        <v>0.0430878533323391</v>
      </c>
      <c r="BY106" s="66">
        <f>'signal-per-mass-dry-weight'!BI106*100/'signal-per-mass-dry-weight'!BI$172</f>
        <v>0.0859429551135911</v>
      </c>
      <c r="BZ106" s="66">
        <f>'signal-per-mass-dry-weight'!BJ106*100/'signal-per-mass-dry-weight'!BJ$172</f>
        <v>0.1044119858446</v>
      </c>
      <c r="CA106" s="66">
        <f>'signal-per-mass-dry-weight'!BK106*100/'signal-per-mass-dry-weight'!BK$172</f>
        <v>0.0575956916589498</v>
      </c>
      <c r="CB106" s="66">
        <f>'signal-per-mass-dry-weight'!BL106*100/'signal-per-mass-dry-weight'!BL$172</f>
        <v>0.0843912167125484</v>
      </c>
      <c r="CC106" s="66">
        <f t="shared" si="56"/>
        <v>0.0750859405324057</v>
      </c>
      <c r="CD106" s="115">
        <f t="shared" si="57"/>
        <v>0.0244656200318741</v>
      </c>
      <c r="CE106" s="121">
        <f>'signal-per-mass-dry-weight'!BM106*100/'signal-per-mass-dry-weight'!BM$172</f>
        <v>0.0251976464337068</v>
      </c>
      <c r="CF106" s="66">
        <f>'signal-per-mass-dry-weight'!BN106*100/'signal-per-mass-dry-weight'!BN$172</f>
        <v>0.0711768511448807</v>
      </c>
      <c r="CG106" s="66">
        <f>'signal-per-mass-dry-weight'!BO106*100/'signal-per-mass-dry-weight'!BO$172</f>
        <v>0.0919594730593115</v>
      </c>
      <c r="CH106" s="66">
        <f>'signal-per-mass-dry-weight'!BP106*100/'signal-per-mass-dry-weight'!BP$172</f>
        <v>0.0544623339929517</v>
      </c>
      <c r="CI106" s="66">
        <f>'signal-per-mass-dry-weight'!BQ106*100/'signal-per-mass-dry-weight'!BQ$172</f>
        <v>0.0874755280575588</v>
      </c>
      <c r="CJ106" s="66">
        <f t="shared" si="58"/>
        <v>0.0660543665376819</v>
      </c>
      <c r="CK106" s="115">
        <f t="shared" si="59"/>
        <v>0.0272021476609902</v>
      </c>
      <c r="CL106" s="66">
        <f>'signal-per-mass-dry-weight'!BR106*100/'signal-per-mass-dry-weight'!BR$172</f>
        <v>0.0702944467409067</v>
      </c>
      <c r="CM106" s="66">
        <f>'signal-per-mass-dry-weight'!BS106*100/'signal-per-mass-dry-weight'!BS$172</f>
        <v>0.09291125136089</v>
      </c>
      <c r="CN106" s="66">
        <f>'signal-per-mass-dry-weight'!BT106*100/'signal-per-mass-dry-weight'!BT$172</f>
        <v>0.0366526644712328</v>
      </c>
      <c r="CO106" s="66">
        <f>'signal-per-mass-dry-weight'!BU106*100/'signal-per-mass-dry-weight'!BU$172</f>
        <v>0.0420480518937719</v>
      </c>
      <c r="CP106" s="66">
        <f>'signal-per-mass-dry-weight'!BV106*100/'signal-per-mass-dry-weight'!BV$172</f>
        <v>0.0723376515323668</v>
      </c>
      <c r="CQ106" s="66">
        <f t="shared" si="60"/>
        <v>0.0628488131998337</v>
      </c>
      <c r="CR106" s="115">
        <f t="shared" si="61"/>
        <v>0.0232816213945623</v>
      </c>
      <c r="CS106" s="66">
        <f>'signal-per-mass-dry-weight'!BW106*100/'signal-per-mass-dry-weight'!BW$172</f>
        <v>0.040457258663864</v>
      </c>
      <c r="CT106" s="66">
        <f>'signal-per-mass-dry-weight'!BX106*100/'signal-per-mass-dry-weight'!BX$172</f>
        <v>0.0723057774826965</v>
      </c>
      <c r="CU106" s="66">
        <f>'signal-per-mass-dry-weight'!BY106*100/'signal-per-mass-dry-weight'!BY$172</f>
        <v>0</v>
      </c>
      <c r="CV106" s="66">
        <f>'signal-per-mass-dry-weight'!BZ106*100/'signal-per-mass-dry-weight'!BZ$172</f>
        <v>0.124644962500206</v>
      </c>
      <c r="CW106" s="66">
        <f>'signal-per-mass-dry-weight'!CA106*100/'signal-per-mass-dry-weight'!CA$172</f>
        <v>0</v>
      </c>
      <c r="CX106" s="66">
        <f t="shared" si="62"/>
        <v>0.0474815997293532</v>
      </c>
      <c r="CY106" s="115">
        <f t="shared" si="63"/>
        <v>0.0527464935999473</v>
      </c>
      <c r="CZ106" s="66">
        <f>'signal-per-mass-dry-weight'!CB106*100/'signal-per-mass-dry-weight'!CB$172</f>
        <v>0.0541088408047046</v>
      </c>
      <c r="DA106" s="66">
        <f>'signal-per-mass-dry-weight'!CC106*100/'signal-per-mass-dry-weight'!CC$172</f>
        <v>0.0471413581551374</v>
      </c>
      <c r="DB106" s="66">
        <f>'signal-per-mass-dry-weight'!CD106*100/'signal-per-mass-dry-weight'!CD$172</f>
        <v>0.0395837399854785</v>
      </c>
      <c r="DC106" s="66">
        <f>'signal-per-mass-dry-weight'!CE106*100/'signal-per-mass-dry-weight'!CE$172</f>
        <v>0.00753508469541658</v>
      </c>
      <c r="DD106" s="66">
        <f>'signal-per-mass-dry-weight'!CF106*100/'signal-per-mass-dry-weight'!CF$172</f>
        <v>0.0749178902519154</v>
      </c>
      <c r="DE106" s="66">
        <f t="shared" si="64"/>
        <v>0.0446573827785305</v>
      </c>
      <c r="DF106" s="115">
        <f t="shared" si="65"/>
        <v>0.02457135207514</v>
      </c>
      <c r="DG106" s="66">
        <f>'signal-per-mass-dry-weight'!CG106*100/'signal-per-mass-dry-weight'!CG$172</f>
        <v>0.00971794967236392</v>
      </c>
      <c r="DH106" s="66">
        <f>'signal-per-mass-dry-weight'!CH106*100/'signal-per-mass-dry-weight'!CH$172</f>
        <v>0</v>
      </c>
      <c r="DI106" s="66">
        <f>'signal-per-mass-dry-weight'!CI106*100/'signal-per-mass-dry-weight'!CI$172</f>
        <v>0.0791627619205264</v>
      </c>
      <c r="DJ106" s="66">
        <f>'signal-per-mass-dry-weight'!CJ106*100/'signal-per-mass-dry-weight'!CJ$172</f>
        <v>0.0711975689782747</v>
      </c>
      <c r="DK106" s="66">
        <f>'signal-per-mass-dry-weight'!CK106*100/'signal-per-mass-dry-weight'!CK$172</f>
        <v>0.0742513815076007</v>
      </c>
      <c r="DL106" s="66">
        <f t="shared" si="66"/>
        <v>0.0468659324157531</v>
      </c>
      <c r="DM106" s="115">
        <f t="shared" si="67"/>
        <v>0.0386052612960147</v>
      </c>
      <c r="DN106" s="66">
        <f>'signal-per-mass-dry-weight'!CL106*100/'signal-per-mass-dry-weight'!CL$172</f>
        <v>0.0612230055992331</v>
      </c>
      <c r="DO106" s="66">
        <f>'signal-per-mass-dry-weight'!CM106*100/'signal-per-mass-dry-weight'!CM$172</f>
        <v>0.0551541084038113</v>
      </c>
      <c r="DP106" s="66">
        <f>'signal-per-mass-dry-weight'!CN106*100/'signal-per-mass-dry-weight'!CN$172</f>
        <v>0.111228926945642</v>
      </c>
      <c r="DQ106" s="66">
        <f>'signal-per-mass-dry-weight'!CO106*100/'signal-per-mass-dry-weight'!CO$172</f>
        <v>0.0662968111762442</v>
      </c>
      <c r="DR106" s="66">
        <f>'signal-per-mass-dry-weight'!CP106*100/'signal-per-mass-dry-weight'!CP$172</f>
        <v>0</v>
      </c>
      <c r="DS106" s="66">
        <f t="shared" si="68"/>
        <v>0.0587805704249861</v>
      </c>
      <c r="DT106" s="115">
        <f t="shared" si="69"/>
        <v>0.0396282605996241</v>
      </c>
      <c r="DU106" s="66">
        <f>'signal-per-mass-dry-weight'!CQ106*100/'signal-per-mass-dry-weight'!CQ$172</f>
        <v>0.0881726337772203</v>
      </c>
      <c r="DV106" s="66">
        <f>'signal-per-mass-dry-weight'!CR106*100/'signal-per-mass-dry-weight'!CR$172</f>
        <v>0.0403921267649741</v>
      </c>
      <c r="DW106" s="66">
        <f>'signal-per-mass-dry-weight'!CS106*100/'signal-per-mass-dry-weight'!CS$172</f>
        <v>0.0410264073534556</v>
      </c>
      <c r="DX106" s="66">
        <f>'signal-per-mass-dry-weight'!CT106*100/'signal-per-mass-dry-weight'!CT$172</f>
        <v>0.0209875663271155</v>
      </c>
      <c r="DY106" s="66">
        <f>'signal-per-mass-dry-weight'!CU106*100/'signal-per-mass-dry-weight'!CU$172</f>
        <v>0</v>
      </c>
      <c r="DZ106" s="66">
        <f t="shared" si="70"/>
        <v>0.0381157468445531</v>
      </c>
      <c r="EA106" s="115">
        <f t="shared" si="71"/>
        <v>0.0326555144841036</v>
      </c>
      <c r="EB106" s="66">
        <f>'signal-per-mass-dry-weight'!CV106*100/'signal-per-mass-dry-weight'!CV$172</f>
        <v>0.06286752574563</v>
      </c>
      <c r="EC106" s="66">
        <f>'signal-per-mass-dry-weight'!CW106*100/'signal-per-mass-dry-weight'!CW$172</f>
        <v>0.0446812516373125</v>
      </c>
      <c r="ED106" s="66">
        <f>'signal-per-mass-dry-weight'!CX106*100/'signal-per-mass-dry-weight'!CX$172</f>
        <v>0.0237714454594058</v>
      </c>
      <c r="EE106" s="66">
        <f>'signal-per-mass-dry-weight'!CY106*100/'signal-per-mass-dry-weight'!CY$172</f>
        <v>0.0210969384872175</v>
      </c>
      <c r="EF106" s="66">
        <f>'signal-per-mass-dry-weight'!CZ106*100/'signal-per-mass-dry-weight'!CZ$172</f>
        <v>0.0474486805914932</v>
      </c>
      <c r="EG106" s="66">
        <f t="shared" si="72"/>
        <v>0.0399731683842118</v>
      </c>
      <c r="EH106" s="115">
        <f t="shared" si="73"/>
        <v>0.0174714682448845</v>
      </c>
    </row>
    <row r="107" spans="1:138">
      <c r="A107">
        <f>'imported data from Web Calc'!A113</f>
        <v>764.5</v>
      </c>
      <c r="B107" t="str">
        <f>'imported data from Web Calc'!B113</f>
        <v>C43H74O8PN</v>
      </c>
      <c r="C107" s="61" t="str">
        <f>'imported data from Web Calc'!C113</f>
        <v>PE(38:6)</v>
      </c>
      <c r="D107" s="96"/>
      <c r="E107" s="96"/>
      <c r="F107" s="96"/>
      <c r="G107" s="66">
        <f>'signal-per-mass-dry-weight'!G107*100/'signal-per-mass-dry-weight'!G$172</f>
        <v>0.0200523775292658</v>
      </c>
      <c r="H107" s="66">
        <f>'signal-per-mass-dry-weight'!H107*100/'signal-per-mass-dry-weight'!H$172</f>
        <v>0.0251242560910073</v>
      </c>
      <c r="I107" s="66">
        <f>'signal-per-mass-dry-weight'!I107*100/'signal-per-mass-dry-weight'!I$172</f>
        <v>0.0214275610721999</v>
      </c>
      <c r="J107" s="66">
        <f>'signal-per-mass-dry-weight'!J107*100/'signal-per-mass-dry-weight'!J$172</f>
        <v>0</v>
      </c>
      <c r="K107" s="66">
        <f>'signal-per-mass-dry-weight'!K107*100/'signal-per-mass-dry-weight'!K$172</f>
        <v>0.00689795460071503</v>
      </c>
      <c r="L107" s="66">
        <f>'signal-per-mass-dry-weight'!L107*100/'signal-per-mass-dry-weight'!L$172</f>
        <v>0.0105137240419297</v>
      </c>
      <c r="M107" s="66">
        <f>'signal-per-mass-dry-weight'!M107*100/'signal-per-mass-dry-weight'!M$172</f>
        <v>0.00327987933744873</v>
      </c>
      <c r="N107" s="66">
        <f>'signal-per-mass-dry-weight'!N107*100/'signal-per-mass-dry-weight'!N$172</f>
        <v>0.00334232164981299</v>
      </c>
      <c r="O107" s="66">
        <f>'signal-per-mass-dry-weight'!O107*100/'signal-per-mass-dry-weight'!O$172</f>
        <v>0.0107523461568878</v>
      </c>
      <c r="P107" s="66">
        <f>'signal-per-mass-dry-weight'!P107*100/'signal-per-mass-dry-weight'!P$172</f>
        <v>0.0108236068348799</v>
      </c>
      <c r="Q107" s="66">
        <f t="shared" si="37"/>
        <v>0.0112214027314147</v>
      </c>
      <c r="R107" s="115">
        <f t="shared" si="38"/>
        <v>0.00847270110266279</v>
      </c>
      <c r="S107" s="66">
        <f t="shared" si="39"/>
        <v>0.755048304161044</v>
      </c>
      <c r="T107" s="66">
        <f>'signal-per-mass-dry-weight'!T107*100/'signal-per-mass-dry-weight'!T$172</f>
        <v>0.0265578548376344</v>
      </c>
      <c r="U107" s="66">
        <f>'signal-per-mass-dry-weight'!U107*100/'signal-per-mass-dry-weight'!U$172</f>
        <v>0.038044309951599</v>
      </c>
      <c r="V107" s="66">
        <f>'signal-per-mass-dry-weight'!V107*100/'signal-per-mass-dry-weight'!V$172</f>
        <v>0.0294429933150495</v>
      </c>
      <c r="W107" s="66">
        <f>'signal-per-mass-dry-weight'!W107*100/'signal-per-mass-dry-weight'!W$172</f>
        <v>0.0285524199228444</v>
      </c>
      <c r="X107" s="66">
        <f>'signal-per-mass-dry-weight'!X107*100/'signal-per-mass-dry-weight'!X$172</f>
        <v>0.0226727463081527</v>
      </c>
      <c r="Y107" s="66">
        <f t="shared" si="40"/>
        <v>0.029054064867056</v>
      </c>
      <c r="Z107" s="115">
        <f t="shared" si="41"/>
        <v>0.00566082394022838</v>
      </c>
      <c r="AA107" s="66">
        <f>'signal-per-mass-dry-weight'!Y107*100/'signal-per-mass-dry-weight'!Y$172</f>
        <v>0.0188727902770436</v>
      </c>
      <c r="AB107" s="66">
        <f>'signal-per-mass-dry-weight'!Z107*100/'signal-per-mass-dry-weight'!Z$172</f>
        <v>0.00986480779685291</v>
      </c>
      <c r="AC107" s="66">
        <f>'signal-per-mass-dry-weight'!AA107*100/'signal-per-mass-dry-weight'!AA$172</f>
        <v>0.00846576379343225</v>
      </c>
      <c r="AD107" s="66">
        <f>'signal-per-mass-dry-weight'!AB107*100/'signal-per-mass-dry-weight'!AB$172</f>
        <v>0.0142330573078336</v>
      </c>
      <c r="AE107" s="66">
        <f>'signal-per-mass-dry-weight'!AC107*100/'signal-per-mass-dry-weight'!AC$172</f>
        <v>0.0272742542855811</v>
      </c>
      <c r="AF107" s="66">
        <f t="shared" si="42"/>
        <v>0.0157421346921487</v>
      </c>
      <c r="AG107" s="115">
        <f t="shared" si="43"/>
        <v>0.00762490403464475</v>
      </c>
      <c r="AH107" s="66">
        <f>'signal-per-mass-dry-weight'!AD107*100/'signal-per-mass-dry-weight'!AD$172</f>
        <v>0.036673721707127</v>
      </c>
      <c r="AI107" s="66">
        <f>'signal-per-mass-dry-weight'!AE107*100/'signal-per-mass-dry-weight'!AE$172</f>
        <v>0.00776874058621244</v>
      </c>
      <c r="AJ107" s="66">
        <f>'signal-per-mass-dry-weight'!AF107*100/'signal-per-mass-dry-weight'!AF$172</f>
        <v>0.00937493360581092</v>
      </c>
      <c r="AK107" s="66">
        <f>'signal-per-mass-dry-weight'!AG107*100/'signal-per-mass-dry-weight'!AG$172</f>
        <v>0.00832903305013214</v>
      </c>
      <c r="AL107" s="66">
        <f>'signal-per-mass-dry-weight'!AH107*100/'signal-per-mass-dry-weight'!AH$172</f>
        <v>0.0330843014723842</v>
      </c>
      <c r="AM107" s="66">
        <f t="shared" si="44"/>
        <v>0.0190461460843333</v>
      </c>
      <c r="AN107" s="115">
        <f t="shared" si="45"/>
        <v>0.0145204163714233</v>
      </c>
      <c r="AO107" s="66">
        <f>'signal-per-mass-dry-weight'!AI107*100/'signal-per-mass-dry-weight'!AI$172</f>
        <v>0.0116783804074183</v>
      </c>
      <c r="AP107" s="66">
        <f>'signal-per-mass-dry-weight'!AJ107*100/'signal-per-mass-dry-weight'!AJ$172</f>
        <v>0.0193254222443495</v>
      </c>
      <c r="AQ107" s="66">
        <f>'signal-per-mass-dry-weight'!AK107*100/'signal-per-mass-dry-weight'!AK$172</f>
        <v>0.025736217503655</v>
      </c>
      <c r="AR107" s="66">
        <f>'signal-per-mass-dry-weight'!AL107*100/'signal-per-mass-dry-weight'!AL$172</f>
        <v>0.00367129740270163</v>
      </c>
      <c r="AS107" s="66">
        <f>'signal-per-mass-dry-weight'!AM107*100/'signal-per-mass-dry-weight'!AM$172</f>
        <v>0.00816241949785873</v>
      </c>
      <c r="AT107" s="66">
        <f t="shared" si="46"/>
        <v>0.0137147474111966</v>
      </c>
      <c r="AU107" s="115">
        <f t="shared" si="47"/>
        <v>0.00882951639632223</v>
      </c>
      <c r="AV107" s="66">
        <f>'signal-per-mass-dry-weight'!AN107*100/'signal-per-mass-dry-weight'!AN$172</f>
        <v>0.0351850474970834</v>
      </c>
      <c r="AW107" s="66">
        <f>'signal-per-mass-dry-weight'!AO107*100/'signal-per-mass-dry-weight'!AO$172</f>
        <v>0.00895546566167054</v>
      </c>
      <c r="AX107" s="66">
        <f>'signal-per-mass-dry-weight'!AP107*100/'signal-per-mass-dry-weight'!AP$172</f>
        <v>0.0144300225410677</v>
      </c>
      <c r="AY107" s="66">
        <f>'signal-per-mass-dry-weight'!AQ107*100/'signal-per-mass-dry-weight'!AQ$172</f>
        <v>0.0287133928076772</v>
      </c>
      <c r="AZ107" s="66">
        <f>'signal-per-mass-dry-weight'!AR107*100/'signal-per-mass-dry-weight'!AR$172</f>
        <v>0.0233713529258579</v>
      </c>
      <c r="BA107" s="66">
        <f t="shared" si="48"/>
        <v>0.0221310562866714</v>
      </c>
      <c r="BB107" s="115">
        <f t="shared" si="49"/>
        <v>0.0105850635971046</v>
      </c>
      <c r="BC107" s="66">
        <f>'signal-per-mass-dry-weight'!AS107*100/'signal-per-mass-dry-weight'!AS$172</f>
        <v>0.0276747963164317</v>
      </c>
      <c r="BD107" s="66">
        <f>'signal-per-mass-dry-weight'!AT107*100/'signal-per-mass-dry-weight'!AT$172</f>
        <v>0.0132139109815278</v>
      </c>
      <c r="BE107" s="66">
        <f>'signal-per-mass-dry-weight'!AU107*100/'signal-per-mass-dry-weight'!AU$172</f>
        <v>0.0318826340970178</v>
      </c>
      <c r="BF107" s="66">
        <f>'signal-per-mass-dry-weight'!AV107*100/'signal-per-mass-dry-weight'!AV$172</f>
        <v>0.00279181371093461</v>
      </c>
      <c r="BG107" s="66">
        <f>'signal-per-mass-dry-weight'!AW107*100/'signal-per-mass-dry-weight'!AW$172</f>
        <v>0.0380587653132409</v>
      </c>
      <c r="BH107" s="66">
        <f t="shared" si="50"/>
        <v>0.0227243840838305</v>
      </c>
      <c r="BI107" s="115">
        <f t="shared" si="51"/>
        <v>0.0144159619221689</v>
      </c>
      <c r="BJ107" s="66">
        <f>'signal-per-mass-dry-weight'!AX107*100/'signal-per-mass-dry-weight'!AX$172</f>
        <v>0.0370784126149316</v>
      </c>
      <c r="BK107" s="66">
        <f>'signal-per-mass-dry-weight'!AY107*100/'signal-per-mass-dry-weight'!AY$172</f>
        <v>0.0161291245878926</v>
      </c>
      <c r="BL107" s="66">
        <f>'signal-per-mass-dry-weight'!AZ107*100/'signal-per-mass-dry-weight'!AZ$172</f>
        <v>0.0219137861574395</v>
      </c>
      <c r="BM107" s="66">
        <f>'signal-per-mass-dry-weight'!BA107*100/'signal-per-mass-dry-weight'!BA$172</f>
        <v>0.0214275295033113</v>
      </c>
      <c r="BN107" s="66">
        <f>'signal-per-mass-dry-weight'!BB107*100/'signal-per-mass-dry-weight'!BB$172</f>
        <v>0.0332164429961601</v>
      </c>
      <c r="BO107" s="66">
        <f t="shared" si="52"/>
        <v>0.025953059171947</v>
      </c>
      <c r="BP107" s="115">
        <f t="shared" si="53"/>
        <v>0.00880108047043632</v>
      </c>
      <c r="BQ107" s="66">
        <f>'signal-per-mass-dry-weight'!BC107*100/'signal-per-mass-dry-weight'!BC$172</f>
        <v>0.0277468354297648</v>
      </c>
      <c r="BR107" s="66">
        <f>'signal-per-mass-dry-weight'!BD107*100/'signal-per-mass-dry-weight'!BD$172</f>
        <v>0.0228340010847566</v>
      </c>
      <c r="BS107" s="66">
        <f>'signal-per-mass-dry-weight'!BE107*100/'signal-per-mass-dry-weight'!BE$172</f>
        <v>0.0224603335227358</v>
      </c>
      <c r="BT107" s="66">
        <f>'signal-per-mass-dry-weight'!BF107*100/'signal-per-mass-dry-weight'!BF$172</f>
        <v>0.0157066319106948</v>
      </c>
      <c r="BU107" s="66">
        <f>'signal-per-mass-dry-weight'!BG107*100/'signal-per-mass-dry-weight'!BG$172</f>
        <v>0.0243316101603668</v>
      </c>
      <c r="BV107" s="66">
        <f t="shared" si="54"/>
        <v>0.0226158824216638</v>
      </c>
      <c r="BW107" s="115">
        <f t="shared" si="55"/>
        <v>0.00438975837259775</v>
      </c>
      <c r="BX107" s="66">
        <f>'signal-per-mass-dry-weight'!BH107*100/'signal-per-mass-dry-weight'!BH$172</f>
        <v>0</v>
      </c>
      <c r="BY107" s="66">
        <f>'signal-per-mass-dry-weight'!BI107*100/'signal-per-mass-dry-weight'!BI$172</f>
        <v>0.00703169632747563</v>
      </c>
      <c r="BZ107" s="66">
        <f>'signal-per-mass-dry-weight'!BJ107*100/'signal-per-mass-dry-weight'!BJ$172</f>
        <v>0.0180347975549764</v>
      </c>
      <c r="CA107" s="66">
        <f>'signal-per-mass-dry-weight'!BK107*100/'signal-per-mass-dry-weight'!BK$172</f>
        <v>0.0334055011621909</v>
      </c>
      <c r="CB107" s="66">
        <f>'signal-per-mass-dry-weight'!BL107*100/'signal-per-mass-dry-weight'!BL$172</f>
        <v>0.00446777029654668</v>
      </c>
      <c r="CC107" s="66">
        <f t="shared" si="56"/>
        <v>0.0125879530682379</v>
      </c>
      <c r="CD107" s="115">
        <f t="shared" si="57"/>
        <v>0.0134006002026948</v>
      </c>
      <c r="CE107" s="121">
        <f>'signal-per-mass-dry-weight'!BM107*100/'signal-per-mass-dry-weight'!BM$172</f>
        <v>0</v>
      </c>
      <c r="CF107" s="66">
        <f>'signal-per-mass-dry-weight'!BN107*100/'signal-per-mass-dry-weight'!BN$172</f>
        <v>0</v>
      </c>
      <c r="CG107" s="66">
        <f>'signal-per-mass-dry-weight'!BO107*100/'signal-per-mass-dry-weight'!BO$172</f>
        <v>0.00672011533894969</v>
      </c>
      <c r="CH107" s="66">
        <f>'signal-per-mass-dry-weight'!BP107*100/'signal-per-mass-dry-weight'!BP$172</f>
        <v>0</v>
      </c>
      <c r="CI107" s="66">
        <f>'signal-per-mass-dry-weight'!BQ107*100/'signal-per-mass-dry-weight'!BQ$172</f>
        <v>0.00536140333256005</v>
      </c>
      <c r="CJ107" s="66">
        <f t="shared" si="58"/>
        <v>0.00241630373430195</v>
      </c>
      <c r="CK107" s="115">
        <f t="shared" si="59"/>
        <v>0.0033433507586389</v>
      </c>
      <c r="CL107" s="66">
        <f>'signal-per-mass-dry-weight'!BR107*100/'signal-per-mass-dry-weight'!BR$172</f>
        <v>0.0156810688883561</v>
      </c>
      <c r="CM107" s="66">
        <f>'signal-per-mass-dry-weight'!BS107*100/'signal-per-mass-dry-weight'!BS$172</f>
        <v>0.0151755043889454</v>
      </c>
      <c r="CN107" s="66">
        <f>'signal-per-mass-dry-weight'!BT107*100/'signal-per-mass-dry-weight'!BT$172</f>
        <v>0</v>
      </c>
      <c r="CO107" s="66">
        <f>'signal-per-mass-dry-weight'!BU107*100/'signal-per-mass-dry-weight'!BU$172</f>
        <v>0</v>
      </c>
      <c r="CP107" s="66">
        <f>'signal-per-mass-dry-weight'!BV107*100/'signal-per-mass-dry-weight'!BV$172</f>
        <v>0</v>
      </c>
      <c r="CQ107" s="66">
        <f t="shared" si="60"/>
        <v>0.0061713146554603</v>
      </c>
      <c r="CR107" s="115">
        <f t="shared" si="61"/>
        <v>0.00845231080913342</v>
      </c>
      <c r="CS107" s="66">
        <f>'signal-per-mass-dry-weight'!BW107*100/'signal-per-mass-dry-weight'!BW$172</f>
        <v>0</v>
      </c>
      <c r="CT107" s="66">
        <f>'signal-per-mass-dry-weight'!BX107*100/'signal-per-mass-dry-weight'!BX$172</f>
        <v>0.00295796362429213</v>
      </c>
      <c r="CU107" s="66">
        <f>'signal-per-mass-dry-weight'!BY107*100/'signal-per-mass-dry-weight'!BY$172</f>
        <v>0</v>
      </c>
      <c r="CV107" s="66">
        <f>'signal-per-mass-dry-weight'!BZ107*100/'signal-per-mass-dry-weight'!BZ$172</f>
        <v>0.00623224812501029</v>
      </c>
      <c r="CW107" s="66">
        <f>'signal-per-mass-dry-weight'!CA107*100/'signal-per-mass-dry-weight'!CA$172</f>
        <v>0</v>
      </c>
      <c r="CX107" s="66">
        <f t="shared" si="62"/>
        <v>0.00183804234986048</v>
      </c>
      <c r="CY107" s="115">
        <f t="shared" si="63"/>
        <v>0.00277030986962318</v>
      </c>
      <c r="CZ107" s="66">
        <f>'signal-per-mass-dry-weight'!CB107*100/'signal-per-mass-dry-weight'!CB$172</f>
        <v>0.00442708697493037</v>
      </c>
      <c r="DA107" s="66">
        <f>'signal-per-mass-dry-weight'!CC107*100/'signal-per-mass-dry-weight'!CC$172</f>
        <v>0.00606103176280339</v>
      </c>
      <c r="DB107" s="66">
        <f>'signal-per-mass-dry-weight'!CD107*100/'signal-per-mass-dry-weight'!CD$172</f>
        <v>0</v>
      </c>
      <c r="DC107" s="66">
        <f>'signal-per-mass-dry-weight'!CE107*100/'signal-per-mass-dry-weight'!CE$172</f>
        <v>0.00678157622587492</v>
      </c>
      <c r="DD107" s="66">
        <f>'signal-per-mass-dry-weight'!CF107*100/'signal-per-mass-dry-weight'!CF$172</f>
        <v>0.00240807504381157</v>
      </c>
      <c r="DE107" s="66">
        <f t="shared" si="64"/>
        <v>0.00393555400148405</v>
      </c>
      <c r="DF107" s="115">
        <f t="shared" si="65"/>
        <v>0.00276951620975145</v>
      </c>
      <c r="DG107" s="66">
        <f>'signal-per-mass-dry-weight'!CG107*100/'signal-per-mass-dry-weight'!CG$172</f>
        <v>0.0184641043774915</v>
      </c>
      <c r="DH107" s="66">
        <f>'signal-per-mass-dry-weight'!CH107*100/'signal-per-mass-dry-weight'!CH$172</f>
        <v>0</v>
      </c>
      <c r="DI107" s="66">
        <f>'signal-per-mass-dry-weight'!CI107*100/'signal-per-mass-dry-weight'!CI$172</f>
        <v>0.00716234512614287</v>
      </c>
      <c r="DJ107" s="66">
        <f>'signal-per-mass-dry-weight'!CJ107*100/'signal-per-mass-dry-weight'!CJ$172</f>
        <v>0</v>
      </c>
      <c r="DK107" s="66">
        <f>'signal-per-mass-dry-weight'!CK107*100/'signal-per-mass-dry-weight'!CK$172</f>
        <v>0.0215329006372042</v>
      </c>
      <c r="DL107" s="66">
        <f t="shared" si="66"/>
        <v>0.0094318700281677</v>
      </c>
      <c r="DM107" s="115">
        <f t="shared" si="67"/>
        <v>0.010137643795273</v>
      </c>
      <c r="DN107" s="66">
        <f>'signal-per-mass-dry-weight'!CL107*100/'signal-per-mass-dry-weight'!CL$172</f>
        <v>0.0202506864674386</v>
      </c>
      <c r="DO107" s="66">
        <f>'signal-per-mass-dry-weight'!CM107*100/'signal-per-mass-dry-weight'!CM$172</f>
        <v>0.0228495591958647</v>
      </c>
      <c r="DP107" s="66">
        <f>'signal-per-mass-dry-weight'!CN107*100/'signal-per-mass-dry-weight'!CN$172</f>
        <v>0.00867585630176007</v>
      </c>
      <c r="DQ107" s="66">
        <f>'signal-per-mass-dry-weight'!CO107*100/'signal-per-mass-dry-weight'!CO$172</f>
        <v>0</v>
      </c>
      <c r="DR107" s="66">
        <f>'signal-per-mass-dry-weight'!CP107*100/'signal-per-mass-dry-weight'!CP$172</f>
        <v>0</v>
      </c>
      <c r="DS107" s="66">
        <f t="shared" si="68"/>
        <v>0.0103552203930127</v>
      </c>
      <c r="DT107" s="115">
        <f t="shared" si="69"/>
        <v>0.0108548398592205</v>
      </c>
      <c r="DU107" s="66">
        <f>'signal-per-mass-dry-weight'!CQ107*100/'signal-per-mass-dry-weight'!CQ$172</f>
        <v>0.00947039399829404</v>
      </c>
      <c r="DV107" s="66">
        <f>'signal-per-mass-dry-weight'!CR107*100/'signal-per-mass-dry-weight'!CR$172</f>
        <v>0</v>
      </c>
      <c r="DW107" s="66">
        <f>'signal-per-mass-dry-weight'!CS107*100/'signal-per-mass-dry-weight'!CS$172</f>
        <v>0.00527482380258714</v>
      </c>
      <c r="DX107" s="66">
        <f>'signal-per-mass-dry-weight'!CT107*100/'signal-per-mass-dry-weight'!CT$172</f>
        <v>0</v>
      </c>
      <c r="DY107" s="66">
        <f>'signal-per-mass-dry-weight'!CU107*100/'signal-per-mass-dry-weight'!CU$172</f>
        <v>0</v>
      </c>
      <c r="DZ107" s="66">
        <f t="shared" si="70"/>
        <v>0.00294904356017624</v>
      </c>
      <c r="EA107" s="115">
        <f t="shared" si="71"/>
        <v>0.00430197161288225</v>
      </c>
      <c r="EB107" s="66">
        <f>'signal-per-mass-dry-weight'!CV107*100/'signal-per-mass-dry-weight'!CV$172</f>
        <v>0</v>
      </c>
      <c r="EC107" s="66">
        <f>'signal-per-mass-dry-weight'!CW107*100/'signal-per-mass-dry-weight'!CW$172</f>
        <v>0.0115230596327806</v>
      </c>
      <c r="ED107" s="66">
        <f>'signal-per-mass-dry-weight'!CX107*100/'signal-per-mass-dry-weight'!CX$172</f>
        <v>0</v>
      </c>
      <c r="EE107" s="66">
        <f>'signal-per-mass-dry-weight'!CY107*100/'signal-per-mass-dry-weight'!CY$172</f>
        <v>0</v>
      </c>
      <c r="EF107" s="66">
        <f>'signal-per-mass-dry-weight'!CZ107*100/'signal-per-mass-dry-weight'!CZ$172</f>
        <v>0.00973946601614861</v>
      </c>
      <c r="EG107" s="66">
        <f t="shared" si="72"/>
        <v>0.00425250512978584</v>
      </c>
      <c r="EH107" s="115">
        <f t="shared" si="73"/>
        <v>0.00585702787653552</v>
      </c>
    </row>
    <row r="108" spans="1:138">
      <c r="A108">
        <f>'imported data from Web Calc'!A114</f>
        <v>766.5</v>
      </c>
      <c r="B108" t="str">
        <f>'imported data from Web Calc'!B114</f>
        <v>C43H76O8PN</v>
      </c>
      <c r="C108" s="61" t="str">
        <f>'imported data from Web Calc'!C114</f>
        <v>PE(38:5)</v>
      </c>
      <c r="D108" s="96"/>
      <c r="E108" s="96"/>
      <c r="F108" s="96"/>
      <c r="G108" s="66">
        <f>'signal-per-mass-dry-weight'!G108*100/'signal-per-mass-dry-weight'!G$172</f>
        <v>0.0438433339199202</v>
      </c>
      <c r="H108" s="66">
        <f>'signal-per-mass-dry-weight'!H108*100/'signal-per-mass-dry-weight'!H$172</f>
        <v>0.0214830595560787</v>
      </c>
      <c r="I108" s="66">
        <f>'signal-per-mass-dry-weight'!I108*100/'signal-per-mass-dry-weight'!I$172</f>
        <v>0.0177957710599627</v>
      </c>
      <c r="J108" s="66">
        <f>'signal-per-mass-dry-weight'!J108*100/'signal-per-mass-dry-weight'!J$172</f>
        <v>0.0106951681454339</v>
      </c>
      <c r="K108" s="66">
        <f>'signal-per-mass-dry-weight'!K108*100/'signal-per-mass-dry-weight'!K$172</f>
        <v>0.0395724763935757</v>
      </c>
      <c r="L108" s="66">
        <f>'signal-per-mass-dry-weight'!L108*100/'signal-per-mass-dry-weight'!L$172</f>
        <v>0.0431425227927458</v>
      </c>
      <c r="M108" s="66">
        <f>'signal-per-mass-dry-weight'!M108*100/'signal-per-mass-dry-weight'!M$172</f>
        <v>0.0215014312121639</v>
      </c>
      <c r="N108" s="66">
        <f>'signal-per-mass-dry-weight'!N108*100/'signal-per-mass-dry-weight'!N$172</f>
        <v>0.0256244659818996</v>
      </c>
      <c r="O108" s="66">
        <f>'signal-per-mass-dry-weight'!O108*100/'signal-per-mass-dry-weight'!O$172</f>
        <v>0.0292908740135909</v>
      </c>
      <c r="P108" s="66">
        <f>'signal-per-mass-dry-weight'!P108*100/'signal-per-mass-dry-weight'!P$172</f>
        <v>0.0332172761484246</v>
      </c>
      <c r="Q108" s="66">
        <f t="shared" si="37"/>
        <v>0.0286166379223796</v>
      </c>
      <c r="R108" s="115">
        <f t="shared" si="38"/>
        <v>0.0112212195002148</v>
      </c>
      <c r="S108" s="66">
        <f t="shared" si="39"/>
        <v>0.392122216825453</v>
      </c>
      <c r="T108" s="66">
        <f>'signal-per-mass-dry-weight'!T108*100/'signal-per-mass-dry-weight'!T$172</f>
        <v>0.0370286936625082</v>
      </c>
      <c r="U108" s="66">
        <f>'signal-per-mass-dry-weight'!U108*100/'signal-per-mass-dry-weight'!U$172</f>
        <v>0.0481089422139268</v>
      </c>
      <c r="V108" s="66">
        <f>'signal-per-mass-dry-weight'!V108*100/'signal-per-mass-dry-weight'!V$172</f>
        <v>0.0516641203452755</v>
      </c>
      <c r="W108" s="66">
        <f>'signal-per-mass-dry-weight'!W108*100/'signal-per-mass-dry-weight'!W$172</f>
        <v>0.0678308811923657</v>
      </c>
      <c r="X108" s="66">
        <f>'signal-per-mass-dry-weight'!X108*100/'signal-per-mass-dry-weight'!X$172</f>
        <v>0.0699441092672354</v>
      </c>
      <c r="Y108" s="66">
        <f t="shared" si="40"/>
        <v>0.0549153493362623</v>
      </c>
      <c r="Z108" s="115">
        <f t="shared" si="41"/>
        <v>0.0138699739297439</v>
      </c>
      <c r="AA108" s="66">
        <f>'signal-per-mass-dry-weight'!Y108*100/'signal-per-mass-dry-weight'!Y$172</f>
        <v>0.0308175942498559</v>
      </c>
      <c r="AB108" s="66">
        <f>'signal-per-mass-dry-weight'!Z108*100/'signal-per-mass-dry-weight'!Z$172</f>
        <v>0.0384584535848324</v>
      </c>
      <c r="AC108" s="66">
        <f>'signal-per-mass-dry-weight'!AA108*100/'signal-per-mass-dry-weight'!AA$172</f>
        <v>0.00846576379343225</v>
      </c>
      <c r="AD108" s="66">
        <f>'signal-per-mass-dry-weight'!AB108*100/'signal-per-mass-dry-weight'!AB$172</f>
        <v>0.00674197451423695</v>
      </c>
      <c r="AE108" s="66">
        <f>'signal-per-mass-dry-weight'!AC108*100/'signal-per-mass-dry-weight'!AC$172</f>
        <v>0.0564354066663911</v>
      </c>
      <c r="AF108" s="66">
        <f t="shared" si="42"/>
        <v>0.0281838385617497</v>
      </c>
      <c r="AG108" s="115">
        <f t="shared" si="43"/>
        <v>0.0209714775926099</v>
      </c>
      <c r="AH108" s="66">
        <f>'signal-per-mass-dry-weight'!AD108*100/'signal-per-mass-dry-weight'!AD$172</f>
        <v>0.0419887538385947</v>
      </c>
      <c r="AI108" s="66">
        <f>'signal-per-mass-dry-weight'!AE108*100/'signal-per-mass-dry-weight'!AE$172</f>
        <v>0.00776874058621244</v>
      </c>
      <c r="AJ108" s="66">
        <f>'signal-per-mass-dry-weight'!AF108*100/'signal-per-mass-dry-weight'!AF$172</f>
        <v>0.0291116359338339</v>
      </c>
      <c r="AK108" s="66">
        <f>'signal-per-mass-dry-weight'!AG108*100/'signal-per-mass-dry-weight'!AG$172</f>
        <v>0.0565497507087919</v>
      </c>
      <c r="AL108" s="66">
        <f>'signal-per-mass-dry-weight'!AH108*100/'signal-per-mass-dry-weight'!AH$172</f>
        <v>0.0364261501059584</v>
      </c>
      <c r="AM108" s="66">
        <f t="shared" si="44"/>
        <v>0.0343690062346782</v>
      </c>
      <c r="AN108" s="115">
        <f t="shared" si="45"/>
        <v>0.0179547479439953</v>
      </c>
      <c r="AO108" s="66">
        <f>'signal-per-mass-dry-weight'!AI108*100/'signal-per-mass-dry-weight'!AI$172</f>
        <v>0</v>
      </c>
      <c r="AP108" s="66">
        <f>'signal-per-mass-dry-weight'!AJ108*100/'signal-per-mass-dry-weight'!AJ$172</f>
        <v>0.0429892045843693</v>
      </c>
      <c r="AQ108" s="66">
        <f>'signal-per-mass-dry-weight'!AK108*100/'signal-per-mass-dry-weight'!AK$172</f>
        <v>0.0550559589635151</v>
      </c>
      <c r="AR108" s="66">
        <f>'signal-per-mass-dry-weight'!AL108*100/'signal-per-mass-dry-weight'!AL$172</f>
        <v>0.0322258327570476</v>
      </c>
      <c r="AS108" s="66">
        <f>'signal-per-mass-dry-weight'!AM108*100/'signal-per-mass-dry-weight'!AM$172</f>
        <v>0.0681312158086575</v>
      </c>
      <c r="AT108" s="66">
        <f t="shared" si="46"/>
        <v>0.0396804424227179</v>
      </c>
      <c r="AU108" s="115">
        <f t="shared" si="47"/>
        <v>0.0259177045585008</v>
      </c>
      <c r="AV108" s="66">
        <f>'signal-per-mass-dry-weight'!AN108*100/'signal-per-mass-dry-weight'!AN$172</f>
        <v>0.0847747117547178</v>
      </c>
      <c r="AW108" s="66">
        <f>'signal-per-mass-dry-weight'!AO108*100/'signal-per-mass-dry-weight'!AO$172</f>
        <v>0.0702297043994164</v>
      </c>
      <c r="AX108" s="66">
        <f>'signal-per-mass-dry-weight'!AP108*100/'signal-per-mass-dry-weight'!AP$172</f>
        <v>0.0203198276598708</v>
      </c>
      <c r="AY108" s="66">
        <f>'signal-per-mass-dry-weight'!AQ108*100/'signal-per-mass-dry-weight'!AQ$172</f>
        <v>0.0423055314148616</v>
      </c>
      <c r="AZ108" s="66">
        <f>'signal-per-mass-dry-weight'!AR108*100/'signal-per-mass-dry-weight'!AR$172</f>
        <v>0.0366004206197398</v>
      </c>
      <c r="BA108" s="66">
        <f t="shared" si="48"/>
        <v>0.0508460391697213</v>
      </c>
      <c r="BB108" s="115">
        <f t="shared" si="49"/>
        <v>0.0261467436349314</v>
      </c>
      <c r="BC108" s="66">
        <f>'signal-per-mass-dry-weight'!AS108*100/'signal-per-mass-dry-weight'!AS$172</f>
        <v>0.0612200039727125</v>
      </c>
      <c r="BD108" s="66">
        <f>'signal-per-mass-dry-weight'!AT108*100/'signal-per-mass-dry-weight'!AT$172</f>
        <v>0.0451095581783189</v>
      </c>
      <c r="BE108" s="66">
        <f>'signal-per-mass-dry-weight'!AU108*100/'signal-per-mass-dry-weight'!AU$172</f>
        <v>0.0653666790390912</v>
      </c>
      <c r="BF108" s="66">
        <f>'signal-per-mass-dry-weight'!AV108*100/'signal-per-mass-dry-weight'!AV$172</f>
        <v>0.0245059203515371</v>
      </c>
      <c r="BG108" s="66">
        <f>'signal-per-mass-dry-weight'!AW108*100/'signal-per-mass-dry-weight'!AW$172</f>
        <v>0.0476212691607889</v>
      </c>
      <c r="BH108" s="66">
        <f t="shared" si="50"/>
        <v>0.0487646861404897</v>
      </c>
      <c r="BI108" s="115">
        <f t="shared" si="51"/>
        <v>0.0160772835930037</v>
      </c>
      <c r="BJ108" s="66">
        <f>'signal-per-mass-dry-weight'!AX108*100/'signal-per-mass-dry-weight'!AX$172</f>
        <v>0.040804886244573</v>
      </c>
      <c r="BK108" s="66">
        <f>'signal-per-mass-dry-weight'!AY108*100/'signal-per-mass-dry-weight'!AY$172</f>
        <v>0.0202647975591471</v>
      </c>
      <c r="BL108" s="66">
        <f>'signal-per-mass-dry-weight'!AZ108*100/'signal-per-mass-dry-weight'!AZ$172</f>
        <v>0.0532191949537816</v>
      </c>
      <c r="BM108" s="66">
        <f>'signal-per-mass-dry-weight'!BA108*100/'signal-per-mass-dry-weight'!BA$172</f>
        <v>0.0324160061716761</v>
      </c>
      <c r="BN108" s="66">
        <f>'signal-per-mass-dry-weight'!BB108*100/'signal-per-mass-dry-weight'!BB$172</f>
        <v>0.0600580130940672</v>
      </c>
      <c r="BO108" s="66">
        <f t="shared" si="52"/>
        <v>0.041352579604649</v>
      </c>
      <c r="BP108" s="115">
        <f t="shared" si="53"/>
        <v>0.0159339783655048</v>
      </c>
      <c r="BQ108" s="66">
        <f>'signal-per-mass-dry-weight'!BC108*100/'signal-per-mass-dry-weight'!BC$172</f>
        <v>0.0445066689108309</v>
      </c>
      <c r="BR108" s="66">
        <f>'signal-per-mass-dry-weight'!BD108*100/'signal-per-mass-dry-weight'!BD$172</f>
        <v>0.0326668245183839</v>
      </c>
      <c r="BS108" s="66">
        <f>'signal-per-mass-dry-weight'!BE108*100/'signal-per-mass-dry-weight'!BE$172</f>
        <v>0.0525747471845045</v>
      </c>
      <c r="BT108" s="66">
        <f>'signal-per-mass-dry-weight'!BF108*100/'signal-per-mass-dry-weight'!BF$172</f>
        <v>0.0605827230841087</v>
      </c>
      <c r="BU108" s="66">
        <f>'signal-per-mass-dry-weight'!BG108*100/'signal-per-mass-dry-weight'!BG$172</f>
        <v>0.0120635714240474</v>
      </c>
      <c r="BV108" s="66">
        <f t="shared" si="54"/>
        <v>0.0404789070243751</v>
      </c>
      <c r="BW108" s="115">
        <f t="shared" si="55"/>
        <v>0.0189417235588307</v>
      </c>
      <c r="BX108" s="66">
        <f>'signal-per-mass-dry-weight'!BH108*100/'signal-per-mass-dry-weight'!BH$172</f>
        <v>0</v>
      </c>
      <c r="BY108" s="66">
        <f>'signal-per-mass-dry-weight'!BI108*100/'signal-per-mass-dry-weight'!BI$172</f>
        <v>0.0304706840857277</v>
      </c>
      <c r="BZ108" s="66">
        <f>'signal-per-mass-dry-weight'!BJ108*100/'signal-per-mass-dry-weight'!BJ$172</f>
        <v>0.0560027924075582</v>
      </c>
      <c r="CA108" s="66">
        <f>'signal-per-mass-dry-weight'!BK108*100/'signal-per-mass-dry-weight'!BK$172</f>
        <v>0.0564437778257708</v>
      </c>
      <c r="CB108" s="66">
        <f>'signal-per-mass-dry-weight'!BL108*100/'signal-per-mass-dry-weight'!BL$172</f>
        <v>0.0392170948252431</v>
      </c>
      <c r="CC108" s="66">
        <f t="shared" si="56"/>
        <v>0.03642686982886</v>
      </c>
      <c r="CD108" s="115">
        <f t="shared" si="57"/>
        <v>0.0232059889911517</v>
      </c>
      <c r="CE108" s="121">
        <f>'signal-per-mass-dry-weight'!BM108*100/'signal-per-mass-dry-weight'!BM$172</f>
        <v>0</v>
      </c>
      <c r="CF108" s="66">
        <f>'signal-per-mass-dry-weight'!BN108*100/'signal-per-mass-dry-weight'!BN$172</f>
        <v>0</v>
      </c>
      <c r="CG108" s="66">
        <f>'signal-per-mass-dry-weight'!BO108*100/'signal-per-mass-dry-weight'!BO$172</f>
        <v>0</v>
      </c>
      <c r="CH108" s="66">
        <f>'signal-per-mass-dry-weight'!BP108*100/'signal-per-mass-dry-weight'!BP$172</f>
        <v>0.00816935009894275</v>
      </c>
      <c r="CI108" s="66">
        <f>'signal-per-mass-dry-weight'!BQ108*100/'signal-per-mass-dry-weight'!BQ$172</f>
        <v>0</v>
      </c>
      <c r="CJ108" s="66">
        <f t="shared" si="58"/>
        <v>0.00163387001978855</v>
      </c>
      <c r="CK108" s="115">
        <f t="shared" si="59"/>
        <v>0.00365344443064613</v>
      </c>
      <c r="CL108" s="66">
        <f>'signal-per-mass-dry-weight'!BR108*100/'signal-per-mass-dry-weight'!BR$172</f>
        <v>0.0102738037544402</v>
      </c>
      <c r="CM108" s="66">
        <f>'signal-per-mass-dry-weight'!BS108*100/'signal-per-mass-dry-weight'!BS$172</f>
        <v>0.0027873375408267</v>
      </c>
      <c r="CN108" s="66">
        <f>'signal-per-mass-dry-weight'!BT108*100/'signal-per-mass-dry-weight'!BT$172</f>
        <v>0</v>
      </c>
      <c r="CO108" s="66">
        <f>'signal-per-mass-dry-weight'!BU108*100/'signal-per-mass-dry-weight'!BU$172</f>
        <v>0.0174199072131341</v>
      </c>
      <c r="CP108" s="66">
        <f>'signal-per-mass-dry-weight'!BV108*100/'signal-per-mass-dry-weight'!BV$172</f>
        <v>0.00723376515323668</v>
      </c>
      <c r="CQ108" s="66">
        <f t="shared" si="60"/>
        <v>0.00754296273232753</v>
      </c>
      <c r="CR108" s="115">
        <f t="shared" si="61"/>
        <v>0.00679373582521471</v>
      </c>
      <c r="CS108" s="66">
        <f>'signal-per-mass-dry-weight'!BW108*100/'signal-per-mass-dry-weight'!BW$172</f>
        <v>0</v>
      </c>
      <c r="CT108" s="66">
        <f>'signal-per-mass-dry-weight'!BX108*100/'signal-per-mass-dry-weight'!BX$172</f>
        <v>0.00295796362429213</v>
      </c>
      <c r="CU108" s="66">
        <f>'signal-per-mass-dry-weight'!BY108*100/'signal-per-mass-dry-weight'!BY$172</f>
        <v>0</v>
      </c>
      <c r="CV108" s="66">
        <f>'signal-per-mass-dry-weight'!BZ108*100/'signal-per-mass-dry-weight'!BZ$172</f>
        <v>0</v>
      </c>
      <c r="CW108" s="66">
        <f>'signal-per-mass-dry-weight'!CA108*100/'signal-per-mass-dry-weight'!CA$172</f>
        <v>0.0151274589851559</v>
      </c>
      <c r="CX108" s="66">
        <f t="shared" si="62"/>
        <v>0.00361708452188961</v>
      </c>
      <c r="CY108" s="115">
        <f t="shared" si="63"/>
        <v>0.00656073665752832</v>
      </c>
      <c r="CZ108" s="66">
        <f>'signal-per-mass-dry-weight'!CB108*100/'signal-per-mass-dry-weight'!CB$172</f>
        <v>0.00442708697493037</v>
      </c>
      <c r="DA108" s="66">
        <f>'signal-per-mass-dry-weight'!CC108*100/'signal-per-mass-dry-weight'!CC$172</f>
        <v>0</v>
      </c>
      <c r="DB108" s="66">
        <f>'signal-per-mass-dry-weight'!CD108*100/'signal-per-mass-dry-weight'!CD$172</f>
        <v>0.00274041276822543</v>
      </c>
      <c r="DC108" s="66">
        <f>'signal-per-mass-dry-weight'!CE108*100/'signal-per-mass-dry-weight'!CE$172</f>
        <v>0.00678157622587492</v>
      </c>
      <c r="DD108" s="66">
        <f>'signal-per-mass-dry-weight'!CF108*100/'signal-per-mass-dry-weight'!CF$172</f>
        <v>0.0104349918565168</v>
      </c>
      <c r="DE108" s="66">
        <f t="shared" si="64"/>
        <v>0.0048768135651095</v>
      </c>
      <c r="DF108" s="115">
        <f t="shared" si="65"/>
        <v>0.00397087017014515</v>
      </c>
      <c r="DG108" s="66">
        <f>'signal-per-mass-dry-weight'!CG108*100/'signal-per-mass-dry-weight'!CG$172</f>
        <v>0</v>
      </c>
      <c r="DH108" s="66">
        <f>'signal-per-mass-dry-weight'!CH108*100/'signal-per-mass-dry-weight'!CH$172</f>
        <v>0</v>
      </c>
      <c r="DI108" s="66">
        <f>'signal-per-mass-dry-weight'!CI108*100/'signal-per-mass-dry-weight'!CI$172</f>
        <v>0.0147016557852406</v>
      </c>
      <c r="DJ108" s="66">
        <f>'signal-per-mass-dry-weight'!CJ108*100/'signal-per-mass-dry-weight'!CJ$172</f>
        <v>0.0121454676492351</v>
      </c>
      <c r="DK108" s="66">
        <f>'signal-per-mass-dry-weight'!CK108*100/'signal-per-mass-dry-weight'!CK$172</f>
        <v>0</v>
      </c>
      <c r="DL108" s="66">
        <f t="shared" si="66"/>
        <v>0.00536942468689514</v>
      </c>
      <c r="DM108" s="115">
        <f t="shared" si="67"/>
        <v>0.00740772333286551</v>
      </c>
      <c r="DN108" s="66">
        <f>'signal-per-mass-dry-weight'!CL108*100/'signal-per-mass-dry-weight'!CL$172</f>
        <v>0.0280997897493916</v>
      </c>
      <c r="DO108" s="66">
        <f>'signal-per-mass-dry-weight'!CM108*100/'signal-per-mass-dry-weight'!CM$172</f>
        <v>0</v>
      </c>
      <c r="DP108" s="66">
        <f>'signal-per-mass-dry-weight'!CN108*100/'signal-per-mass-dry-weight'!CN$172</f>
        <v>0.00422669922393439</v>
      </c>
      <c r="DQ108" s="66">
        <f>'signal-per-mass-dry-weight'!CO108*100/'signal-per-mass-dry-weight'!CO$172</f>
        <v>0.00745839125732747</v>
      </c>
      <c r="DR108" s="66">
        <f>'signal-per-mass-dry-weight'!CP108*100/'signal-per-mass-dry-weight'!CP$172</f>
        <v>0</v>
      </c>
      <c r="DS108" s="66">
        <f t="shared" si="68"/>
        <v>0.00795697604613069</v>
      </c>
      <c r="DT108" s="115">
        <f t="shared" si="69"/>
        <v>0.0116889203034702</v>
      </c>
      <c r="DU108" s="66">
        <f>'signal-per-mass-dry-weight'!CQ108*100/'signal-per-mass-dry-weight'!CQ$172</f>
        <v>0.00620474089543402</v>
      </c>
      <c r="DV108" s="66">
        <f>'signal-per-mass-dry-weight'!CR108*100/'signal-per-mass-dry-weight'!CR$172</f>
        <v>0</v>
      </c>
      <c r="DW108" s="66">
        <f>'signal-per-mass-dry-weight'!CS108*100/'signal-per-mass-dry-weight'!CS$172</f>
        <v>0.00527482380258714</v>
      </c>
      <c r="DX108" s="66">
        <f>'signal-per-mass-dry-weight'!CT108*100/'signal-per-mass-dry-weight'!CT$172</f>
        <v>0</v>
      </c>
      <c r="DY108" s="66">
        <f>'signal-per-mass-dry-weight'!CU108*100/'signal-per-mass-dry-weight'!CU$172</f>
        <v>0</v>
      </c>
      <c r="DZ108" s="66">
        <f t="shared" si="70"/>
        <v>0.00229591293960423</v>
      </c>
      <c r="EA108" s="115">
        <f t="shared" si="71"/>
        <v>0.00316095296534924</v>
      </c>
      <c r="EB108" s="66">
        <f>'signal-per-mass-dry-weight'!CV108*100/'signal-per-mass-dry-weight'!CV$172</f>
        <v>0.00332828077476865</v>
      </c>
      <c r="EC108" s="66">
        <f>'signal-per-mass-dry-weight'!CW108*100/'signal-per-mass-dry-weight'!CW$172</f>
        <v>0.0115230596327806</v>
      </c>
      <c r="ED108" s="66">
        <f>'signal-per-mass-dry-weight'!CX108*100/'signal-per-mass-dry-weight'!CX$172</f>
        <v>0</v>
      </c>
      <c r="EE108" s="66">
        <f>'signal-per-mass-dry-weight'!CY108*100/'signal-per-mass-dry-weight'!CY$172</f>
        <v>0</v>
      </c>
      <c r="EF108" s="66">
        <f>'signal-per-mass-dry-weight'!CZ108*100/'signal-per-mass-dry-weight'!CZ$172</f>
        <v>0.0147340639731479</v>
      </c>
      <c r="EG108" s="66">
        <f t="shared" si="72"/>
        <v>0.00591708087613943</v>
      </c>
      <c r="EH108" s="115">
        <f t="shared" si="73"/>
        <v>0.0068171065509359</v>
      </c>
    </row>
    <row r="109" spans="1:138">
      <c r="A109">
        <f>'imported data from Web Calc'!A115</f>
        <v>768.5</v>
      </c>
      <c r="B109" t="str">
        <f>'imported data from Web Calc'!B115</f>
        <v>C43H78O8PN</v>
      </c>
      <c r="C109" s="61" t="str">
        <f>'imported data from Web Calc'!C115</f>
        <v>PE(38:4)</v>
      </c>
      <c r="D109" s="96"/>
      <c r="E109" s="96"/>
      <c r="F109" s="96"/>
      <c r="G109" s="66">
        <f>'signal-per-mass-dry-weight'!G109*100/'signal-per-mass-dry-weight'!G$172</f>
        <v>0.0849677013951941</v>
      </c>
      <c r="H109" s="66">
        <f>'signal-per-mass-dry-weight'!H109*100/'signal-per-mass-dry-weight'!H$172</f>
        <v>0.105594699512929</v>
      </c>
      <c r="I109" s="66">
        <f>'signal-per-mass-dry-weight'!I109*100/'signal-per-mass-dry-weight'!I$172</f>
        <v>0.105321910354881</v>
      </c>
      <c r="J109" s="66">
        <f>'signal-per-mass-dry-weight'!J109*100/'signal-per-mass-dry-weight'!J$172</f>
        <v>0.0700717912976704</v>
      </c>
      <c r="K109" s="66">
        <f>'signal-per-mass-dry-weight'!K109*100/'signal-per-mass-dry-weight'!K$172</f>
        <v>0.0907625605357241</v>
      </c>
      <c r="L109" s="66">
        <f>'signal-per-mass-dry-weight'!L109*100/'signal-per-mass-dry-weight'!L$172</f>
        <v>0.123264350836417</v>
      </c>
      <c r="M109" s="66">
        <f>'signal-per-mass-dry-weight'!M109*100/'signal-per-mass-dry-weight'!M$172</f>
        <v>0.102040690498405</v>
      </c>
      <c r="N109" s="66">
        <f>'signal-per-mass-dry-weight'!N109*100/'signal-per-mass-dry-weight'!N$172</f>
        <v>0.085414886606332</v>
      </c>
      <c r="O109" s="66">
        <f>'signal-per-mass-dry-weight'!O109*100/'signal-per-mass-dry-weight'!O$172</f>
        <v>0.103815755997537</v>
      </c>
      <c r="P109" s="66">
        <f>'signal-per-mass-dry-weight'!P109*100/'signal-per-mass-dry-weight'!P$172</f>
        <v>0.0746455643784823</v>
      </c>
      <c r="Q109" s="66">
        <f t="shared" si="37"/>
        <v>0.0945899911413572</v>
      </c>
      <c r="R109" s="115">
        <f t="shared" si="38"/>
        <v>0.0162940574343483</v>
      </c>
      <c r="S109" s="66">
        <f t="shared" si="39"/>
        <v>0.172259847344717</v>
      </c>
      <c r="T109" s="66">
        <f>'signal-per-mass-dry-weight'!T109*100/'signal-per-mass-dry-weight'!T$172</f>
        <v>0.155158793495857</v>
      </c>
      <c r="U109" s="66">
        <f>'signal-per-mass-dry-weight'!U109*100/'signal-per-mass-dry-weight'!U$172</f>
        <v>0.16304704264971</v>
      </c>
      <c r="V109" s="66">
        <f>'signal-per-mass-dry-weight'!V109*100/'signal-per-mass-dry-weight'!V$172</f>
        <v>0.174065495070104</v>
      </c>
      <c r="W109" s="66">
        <f>'signal-per-mass-dry-weight'!W109*100/'signal-per-mass-dry-weight'!W$172</f>
        <v>0.199413726445262</v>
      </c>
      <c r="X109" s="66">
        <f>'signal-per-mass-dry-weight'!X109*100/'signal-per-mass-dry-weight'!X$172</f>
        <v>0.155820418642902</v>
      </c>
      <c r="Y109" s="66">
        <f t="shared" si="40"/>
        <v>0.169501095260767</v>
      </c>
      <c r="Z109" s="115">
        <f t="shared" si="41"/>
        <v>0.0183719662648268</v>
      </c>
      <c r="AA109" s="66">
        <f>'signal-per-mass-dry-weight'!Y109*100/'signal-per-mass-dry-weight'!Y$172</f>
        <v>0.124225961317249</v>
      </c>
      <c r="AB109" s="66">
        <f>'signal-per-mass-dry-weight'!Z109*100/'signal-per-mass-dry-weight'!Z$172</f>
        <v>0.110085536283721</v>
      </c>
      <c r="AC109" s="66">
        <f>'signal-per-mass-dry-weight'!AA109*100/'signal-per-mass-dry-weight'!AA$172</f>
        <v>0.169315275868645</v>
      </c>
      <c r="AD109" s="66">
        <f>'signal-per-mass-dry-weight'!AB109*100/'signal-per-mass-dry-weight'!AB$172</f>
        <v>0.112366241903949</v>
      </c>
      <c r="AE109" s="66">
        <f>'signal-per-mass-dry-weight'!AC109*100/'signal-per-mass-dry-weight'!AC$172</f>
        <v>0.176682276189614</v>
      </c>
      <c r="AF109" s="66">
        <f t="shared" si="42"/>
        <v>0.138535058312636</v>
      </c>
      <c r="AG109" s="115">
        <f t="shared" si="43"/>
        <v>0.0320217290963399</v>
      </c>
      <c r="AH109" s="66">
        <f>'signal-per-mass-dry-weight'!AD109*100/'signal-per-mass-dry-weight'!AD$172</f>
        <v>0.106300642629354</v>
      </c>
      <c r="AI109" s="66">
        <f>'signal-per-mass-dry-weight'!AE109*100/'signal-per-mass-dry-weight'!AE$172</f>
        <v>0.0776874058621244</v>
      </c>
      <c r="AJ109" s="66">
        <f>'signal-per-mass-dry-weight'!AF109*100/'signal-per-mass-dry-weight'!AF$172</f>
        <v>0.157893618624184</v>
      </c>
      <c r="AK109" s="66">
        <f>'signal-per-mass-dry-weight'!AG109*100/'signal-per-mass-dry-weight'!AG$172</f>
        <v>0.197266572239972</v>
      </c>
      <c r="AL109" s="66">
        <f>'signal-per-mass-dry-weight'!AH109*100/'signal-per-mass-dry-weight'!AH$172</f>
        <v>0.133673945342966</v>
      </c>
      <c r="AM109" s="66">
        <f t="shared" si="44"/>
        <v>0.13456443693972</v>
      </c>
      <c r="AN109" s="115">
        <f t="shared" si="45"/>
        <v>0.0461260235593264</v>
      </c>
      <c r="AO109" s="66">
        <f>'signal-per-mass-dry-weight'!AI109*100/'signal-per-mass-dry-weight'!AI$172</f>
        <v>0.0519039129218592</v>
      </c>
      <c r="AP109" s="66">
        <f>'signal-per-mass-dry-weight'!AJ109*100/'signal-per-mass-dry-weight'!AJ$172</f>
        <v>0.102543056806752</v>
      </c>
      <c r="AQ109" s="66">
        <f>'signal-per-mass-dry-weight'!AK109*100/'signal-per-mass-dry-weight'!AK$172</f>
        <v>0.097732471532867</v>
      </c>
      <c r="AR109" s="66">
        <f>'signal-per-mass-dry-weight'!AL109*100/'signal-per-mass-dry-weight'!AL$172</f>
        <v>0.0693467287176974</v>
      </c>
      <c r="AS109" s="66">
        <f>'signal-per-mass-dry-weight'!AM109*100/'signal-per-mass-dry-weight'!AM$172</f>
        <v>0.096616394056287</v>
      </c>
      <c r="AT109" s="66">
        <f t="shared" si="46"/>
        <v>0.0836285128070926</v>
      </c>
      <c r="AU109" s="115">
        <f t="shared" si="47"/>
        <v>0.0219987856508651</v>
      </c>
      <c r="AV109" s="66">
        <f>'signal-per-mass-dry-weight'!AN109*100/'signal-per-mass-dry-weight'!AN$172</f>
        <v>0.174744531193569</v>
      </c>
      <c r="AW109" s="66">
        <f>'signal-per-mass-dry-weight'!AO109*100/'signal-per-mass-dry-weight'!AO$172</f>
        <v>0.0754144476772256</v>
      </c>
      <c r="AX109" s="66">
        <f>'signal-per-mass-dry-weight'!AP109*100/'signal-per-mass-dry-weight'!AP$172</f>
        <v>0.088347076782047</v>
      </c>
      <c r="AY109" s="66">
        <f>'signal-per-mass-dry-weight'!AQ109*100/'signal-per-mass-dry-weight'!AQ$172</f>
        <v>0.0798538143172087</v>
      </c>
      <c r="AZ109" s="66">
        <f>'signal-per-mass-dry-weight'!AR109*100/'signal-per-mass-dry-weight'!AR$172</f>
        <v>0.126411091297093</v>
      </c>
      <c r="BA109" s="66">
        <f t="shared" si="48"/>
        <v>0.108954192253429</v>
      </c>
      <c r="BB109" s="115">
        <f t="shared" si="49"/>
        <v>0.0419210916258089</v>
      </c>
      <c r="BC109" s="66">
        <f>'signal-per-mass-dry-weight'!AS109*100/'signal-per-mass-dry-weight'!AS$172</f>
        <v>0.100635622968842</v>
      </c>
      <c r="BD109" s="66">
        <f>'signal-per-mass-dry-weight'!AT109*100/'signal-per-mass-dry-weight'!AT$172</f>
        <v>0.100243462618486</v>
      </c>
      <c r="BE109" s="66">
        <f>'signal-per-mass-dry-weight'!AU109*100/'signal-per-mass-dry-weight'!AU$172</f>
        <v>0.0888055104985426</v>
      </c>
      <c r="BF109" s="66">
        <f>'signal-per-mass-dry-weight'!AV109*100/'signal-per-mass-dry-weight'!AV$172</f>
        <v>0.0341221675780897</v>
      </c>
      <c r="BG109" s="66">
        <f>'signal-per-mass-dry-weight'!AW109*100/'signal-per-mass-dry-weight'!AW$172</f>
        <v>0.0937125377059701</v>
      </c>
      <c r="BH109" s="66">
        <f t="shared" si="50"/>
        <v>0.0835038602739863</v>
      </c>
      <c r="BI109" s="115">
        <f t="shared" si="51"/>
        <v>0.0280383119285499</v>
      </c>
      <c r="BJ109" s="66">
        <f>'signal-per-mass-dry-weight'!AX109*100/'signal-per-mass-dry-weight'!AX$172</f>
        <v>0.0987515511854963</v>
      </c>
      <c r="BK109" s="66">
        <f>'signal-per-mass-dry-weight'!AY109*100/'signal-per-mass-dry-weight'!AY$172</f>
        <v>0.0372210567412906</v>
      </c>
      <c r="BL109" s="66">
        <f>'signal-per-mass-dry-weight'!AZ109*100/'signal-per-mass-dry-weight'!AZ$172</f>
        <v>0.0983884276456467</v>
      </c>
      <c r="BM109" s="66">
        <f>'signal-per-mass-dry-weight'!BA109*100/'signal-per-mass-dry-weight'!BA$172</f>
        <v>0.0879078133469181</v>
      </c>
      <c r="BN109" s="66">
        <f>'signal-per-mass-dry-weight'!BB109*100/'signal-per-mass-dry-weight'!BB$172</f>
        <v>0.114076672916105</v>
      </c>
      <c r="BO109" s="66">
        <f t="shared" si="52"/>
        <v>0.0872691043670914</v>
      </c>
      <c r="BP109" s="115">
        <f t="shared" si="53"/>
        <v>0.0294929936041424</v>
      </c>
      <c r="BQ109" s="66">
        <f>'signal-per-mass-dry-weight'!BC109*100/'signal-per-mass-dry-weight'!BC$172</f>
        <v>0.070763741364501</v>
      </c>
      <c r="BR109" s="66">
        <f>'signal-per-mass-dry-weight'!BD109*100/'signal-per-mass-dry-weight'!BD$172</f>
        <v>0.0841252671543666</v>
      </c>
      <c r="BS109" s="66">
        <f>'signal-per-mass-dry-weight'!BE109*100/'signal-per-mass-dry-weight'!BE$172</f>
        <v>0.0903432409853061</v>
      </c>
      <c r="BT109" s="66">
        <f>'signal-per-mass-dry-weight'!BF109*100/'signal-per-mass-dry-weight'!BF$172</f>
        <v>0.125011968268796</v>
      </c>
      <c r="BU109" s="66">
        <f>'signal-per-mass-dry-weight'!BG109*100/'signal-per-mass-dry-weight'!BG$172</f>
        <v>0.0715635592951965</v>
      </c>
      <c r="BV109" s="66">
        <f t="shared" si="54"/>
        <v>0.0883615554136331</v>
      </c>
      <c r="BW109" s="115">
        <f t="shared" si="55"/>
        <v>0.0221188930061909</v>
      </c>
      <c r="BX109" s="66">
        <f>'signal-per-mass-dry-weight'!BH109*100/'signal-per-mass-dry-weight'!BH$172</f>
        <v>0.0215439266661696</v>
      </c>
      <c r="BY109" s="66">
        <f>'signal-per-mass-dry-weight'!BI109*100/'signal-per-mass-dry-weight'!BI$172</f>
        <v>0.0937559510330084</v>
      </c>
      <c r="BZ109" s="66">
        <f>'signal-per-mass-dry-weight'!BJ109*100/'signal-per-mass-dry-weight'!BJ$172</f>
        <v>0.0664439909920182</v>
      </c>
      <c r="CA109" s="66">
        <f>'signal-per-mass-dry-weight'!BK109*100/'signal-per-mass-dry-weight'!BK$172</f>
        <v>0.0921531066543197</v>
      </c>
      <c r="CB109" s="66">
        <f>'signal-per-mass-dry-weight'!BL109*100/'signal-per-mass-dry-weight'!BL$172</f>
        <v>0.0297851353103112</v>
      </c>
      <c r="CC109" s="66">
        <f t="shared" si="56"/>
        <v>0.0607364221311654</v>
      </c>
      <c r="CD109" s="115">
        <f t="shared" si="57"/>
        <v>0.033926050294239</v>
      </c>
      <c r="CE109" s="121">
        <f>'signal-per-mass-dry-weight'!BM109*100/'signal-per-mass-dry-weight'!BM$172</f>
        <v>0.0100790585734827</v>
      </c>
      <c r="CF109" s="66">
        <f>'signal-per-mass-dry-weight'!BN109*100/'signal-per-mass-dry-weight'!BN$172</f>
        <v>0.0158170780321957</v>
      </c>
      <c r="CG109" s="66">
        <f>'signal-per-mass-dry-weight'!BO109*100/'signal-per-mass-dry-weight'!BO$172</f>
        <v>0.0459797365296557</v>
      </c>
      <c r="CH109" s="66">
        <f>'signal-per-mass-dry-weight'!BP109*100/'signal-per-mass-dry-weight'!BP$172</f>
        <v>0.0363082226619678</v>
      </c>
      <c r="CI109" s="66">
        <f>'signal-per-mass-dry-weight'!BQ109*100/'signal-per-mass-dry-weight'!BQ$172</f>
        <v>0.0395050771872846</v>
      </c>
      <c r="CJ109" s="66">
        <f t="shared" si="58"/>
        <v>0.0295378345969173</v>
      </c>
      <c r="CK109" s="115">
        <f t="shared" si="59"/>
        <v>0.0156718166114441</v>
      </c>
      <c r="CL109" s="66">
        <f>'signal-per-mass-dry-weight'!BR109*100/'signal-per-mass-dry-weight'!BR$172</f>
        <v>0.0324435908034954</v>
      </c>
      <c r="CM109" s="66">
        <f>'signal-per-mass-dry-weight'!BS109*100/'signal-per-mass-dry-weight'!BS$172</f>
        <v>0.065037875952623</v>
      </c>
      <c r="CN109" s="66">
        <f>'signal-per-mass-dry-weight'!BT109*100/'signal-per-mass-dry-weight'!BT$172</f>
        <v>0.0366526644712328</v>
      </c>
      <c r="CO109" s="66">
        <f>'signal-per-mass-dry-weight'!BU109*100/'signal-per-mass-dry-weight'!BU$172</f>
        <v>0.0420480518937719</v>
      </c>
      <c r="CP109" s="66">
        <f>'signal-per-mass-dry-weight'!BV109*100/'signal-per-mass-dry-weight'!BV$172</f>
        <v>0.0562626178585076</v>
      </c>
      <c r="CQ109" s="66">
        <f t="shared" si="60"/>
        <v>0.0464889601959261</v>
      </c>
      <c r="CR109" s="115">
        <f t="shared" si="61"/>
        <v>0.0137234602174157</v>
      </c>
      <c r="CS109" s="66">
        <f>'signal-per-mass-dry-weight'!BW109*100/'signal-per-mass-dry-weight'!BW$172</f>
        <v>0.0337143822198866</v>
      </c>
      <c r="CT109" s="66">
        <f>'signal-per-mass-dry-weight'!BX109*100/'signal-per-mass-dry-weight'!BX$172</f>
        <v>0.0657325249842695</v>
      </c>
      <c r="CU109" s="66">
        <f>'signal-per-mass-dry-weight'!BY109*100/'signal-per-mass-dry-weight'!BY$172</f>
        <v>0</v>
      </c>
      <c r="CV109" s="66">
        <f>'signal-per-mass-dry-weight'!BZ109*100/'signal-per-mass-dry-weight'!BZ$172</f>
        <v>0.0553977611112026</v>
      </c>
      <c r="CW109" s="66">
        <f>'signal-per-mass-dry-weight'!CA109*100/'signal-per-mass-dry-weight'!CA$172</f>
        <v>0.0840414388064219</v>
      </c>
      <c r="CX109" s="66">
        <f t="shared" si="62"/>
        <v>0.0477772214243561</v>
      </c>
      <c r="CY109" s="115">
        <f t="shared" si="63"/>
        <v>0.0323109321550148</v>
      </c>
      <c r="CZ109" s="66">
        <f>'signal-per-mass-dry-weight'!CB109*100/'signal-per-mass-dry-weight'!CB$172</f>
        <v>0.0344328986939029</v>
      </c>
      <c r="DA109" s="66">
        <f>'signal-per-mass-dry-weight'!CC109*100/'signal-per-mass-dry-weight'!CC$172</f>
        <v>0.0202034392093446</v>
      </c>
      <c r="DB109" s="66">
        <f>'signal-per-mass-dry-weight'!CD109*100/'signal-per-mass-dry-weight'!CD$172</f>
        <v>0.0334939338338664</v>
      </c>
      <c r="DC109" s="66">
        <f>'signal-per-mass-dry-weight'!CE109*100/'signal-per-mass-dry-weight'!CE$172</f>
        <v>0.0150701693908332</v>
      </c>
      <c r="DD109" s="66">
        <f>'signal-per-mass-dry-weight'!CF109*100/'signal-per-mass-dry-weight'!CF$172</f>
        <v>0.0347833061883893</v>
      </c>
      <c r="DE109" s="66">
        <f t="shared" si="64"/>
        <v>0.0275967494632673</v>
      </c>
      <c r="DF109" s="115">
        <f t="shared" si="65"/>
        <v>0.00928348752072217</v>
      </c>
      <c r="DG109" s="66">
        <f>'signal-per-mass-dry-weight'!CG109*100/'signal-per-mass-dry-weight'!CG$172</f>
        <v>0.0194358993447278</v>
      </c>
      <c r="DH109" s="66">
        <f>'signal-per-mass-dry-weight'!CH109*100/'signal-per-mass-dry-weight'!CH$172</f>
        <v>0</v>
      </c>
      <c r="DI109" s="66">
        <f>'signal-per-mass-dry-weight'!CI109*100/'signal-per-mass-dry-weight'!CI$172</f>
        <v>0.030157242636391</v>
      </c>
      <c r="DJ109" s="66">
        <f>'signal-per-mass-dry-weight'!CJ109*100/'signal-per-mass-dry-weight'!CJ$172</f>
        <v>0.0628213843925953</v>
      </c>
      <c r="DK109" s="66">
        <f>'signal-per-mass-dry-weight'!CK109*100/'signal-per-mass-dry-weight'!CK$172</f>
        <v>0.0297005526030403</v>
      </c>
      <c r="DL109" s="66">
        <f t="shared" si="66"/>
        <v>0.0284230157953509</v>
      </c>
      <c r="DM109" s="115">
        <f t="shared" si="67"/>
        <v>0.0227844436742644</v>
      </c>
      <c r="DN109" s="66">
        <f>'signal-per-mass-dry-weight'!CL109*100/'signal-per-mass-dry-weight'!CL$172</f>
        <v>0.0706419295375766</v>
      </c>
      <c r="DO109" s="66">
        <f>'signal-per-mass-dry-weight'!CM109*100/'signal-per-mass-dry-weight'!CM$172</f>
        <v>0.0315166333736064</v>
      </c>
      <c r="DP109" s="66">
        <f>'signal-per-mass-dry-weight'!CN109*100/'signal-per-mass-dry-weight'!CN$172</f>
        <v>0.0489407278560825</v>
      </c>
      <c r="DQ109" s="66">
        <f>'signal-per-mass-dry-weight'!CO109*100/'signal-per-mass-dry-weight'!CO$172</f>
        <v>0.0248613041910916</v>
      </c>
      <c r="DR109" s="66">
        <f>'signal-per-mass-dry-weight'!CP109*100/'signal-per-mass-dry-weight'!CP$172</f>
        <v>0.0278274860170074</v>
      </c>
      <c r="DS109" s="66">
        <f t="shared" si="68"/>
        <v>0.0407576161950729</v>
      </c>
      <c r="DT109" s="115">
        <f t="shared" si="69"/>
        <v>0.0191396987023423</v>
      </c>
      <c r="DU109" s="66">
        <f>'signal-per-mass-dry-weight'!CQ109*100/'signal-per-mass-dry-weight'!CQ$172</f>
        <v>0.0457191434400402</v>
      </c>
      <c r="DV109" s="66">
        <f>'signal-per-mass-dry-weight'!CR109*100/'signal-per-mass-dry-weight'!CR$172</f>
        <v>0.0100980316912435</v>
      </c>
      <c r="DW109" s="66">
        <f>'signal-per-mass-dry-weight'!CS109*100/'signal-per-mass-dry-weight'!CS$172</f>
        <v>0.0468873226896635</v>
      </c>
      <c r="DX109" s="66">
        <f>'signal-per-mass-dry-weight'!CT109*100/'signal-per-mass-dry-weight'!CT$172</f>
        <v>0.0104937831635578</v>
      </c>
      <c r="DY109" s="66">
        <f>'signal-per-mass-dry-weight'!CU109*100/'signal-per-mass-dry-weight'!CU$172</f>
        <v>0.0336768590205528</v>
      </c>
      <c r="DZ109" s="66">
        <f t="shared" si="70"/>
        <v>0.0293750280010115</v>
      </c>
      <c r="EA109" s="115">
        <f t="shared" si="71"/>
        <v>0.0181687941138498</v>
      </c>
      <c r="EB109" s="66">
        <f>'signal-per-mass-dry-weight'!CV109*100/'signal-per-mass-dry-weight'!CV$172</f>
        <v>0.0147923589989718</v>
      </c>
      <c r="EC109" s="66">
        <f>'signal-per-mass-dry-weight'!CW109*100/'signal-per-mass-dry-weight'!CW$172</f>
        <v>0.0846592136285922</v>
      </c>
      <c r="ED109" s="66">
        <f>'signal-per-mass-dry-weight'!CX109*100/'signal-per-mass-dry-weight'!CX$172</f>
        <v>0.0118857227297029</v>
      </c>
      <c r="EE109" s="66">
        <f>'signal-per-mass-dry-weight'!CY109*100/'signal-per-mass-dry-weight'!CY$172</f>
        <v>0</v>
      </c>
      <c r="EF109" s="66">
        <f>'signal-per-mass-dry-weight'!CZ109*100/'signal-per-mass-dry-weight'!CZ$172</f>
        <v>0.0424540826344939</v>
      </c>
      <c r="EG109" s="66">
        <f t="shared" si="72"/>
        <v>0.0307582755983522</v>
      </c>
      <c r="EH109" s="115">
        <f t="shared" si="73"/>
        <v>0.0339089158083422</v>
      </c>
    </row>
    <row r="110" spans="1:138">
      <c r="A110">
        <f>'imported data from Web Calc'!A116</f>
        <v>770.6</v>
      </c>
      <c r="B110" t="str">
        <f>'imported data from Web Calc'!B116</f>
        <v>C43H80O8PN</v>
      </c>
      <c r="C110" s="61" t="str">
        <f>'imported data from Web Calc'!C116</f>
        <v>PE(38:3)</v>
      </c>
      <c r="D110" s="96"/>
      <c r="E110" s="96"/>
      <c r="F110" s="96"/>
      <c r="G110" s="66">
        <f>'signal-per-mass-dry-weight'!G110*100/'signal-per-mass-dry-weight'!G$172</f>
        <v>0.156340570567157</v>
      </c>
      <c r="H110" s="66">
        <f>'signal-per-mass-dry-weight'!H110*100/'signal-per-mass-dry-weight'!H$172</f>
        <v>0.138365468327287</v>
      </c>
      <c r="I110" s="66">
        <f>'signal-per-mass-dry-weight'!I110*100/'signal-per-mass-dry-weight'!I$172</f>
        <v>0.130744440440542</v>
      </c>
      <c r="J110" s="66">
        <f>'signal-per-mass-dry-weight'!J110*100/'signal-per-mass-dry-weight'!J$172</f>
        <v>0.136455593579674</v>
      </c>
      <c r="K110" s="66">
        <f>'signal-per-mass-dry-weight'!K110*100/'signal-per-mass-dry-weight'!K$172</f>
        <v>0.130698087171443</v>
      </c>
      <c r="L110" s="66">
        <f>'signal-per-mass-dry-weight'!L110*100/'signal-per-mass-dry-weight'!L$172</f>
        <v>0.126889772919841</v>
      </c>
      <c r="M110" s="66">
        <f>'signal-per-mass-dry-weight'!M110*100/'signal-per-mass-dry-weight'!M$172</f>
        <v>0.142128104622778</v>
      </c>
      <c r="N110" s="66">
        <f>'signal-per-mass-dry-weight'!N110*100/'signal-per-mass-dry-weight'!N$172</f>
        <v>0.129979175270505</v>
      </c>
      <c r="O110" s="66">
        <f>'signal-per-mass-dry-weight'!O110*100/'signal-per-mass-dry-weight'!O$172</f>
        <v>0.155723633996306</v>
      </c>
      <c r="P110" s="66">
        <f>'signal-per-mass-dry-weight'!P110*100/'signal-per-mass-dry-weight'!P$172</f>
        <v>0.138094294100192</v>
      </c>
      <c r="Q110" s="66">
        <f t="shared" si="37"/>
        <v>0.138541914099572</v>
      </c>
      <c r="R110" s="115">
        <f t="shared" si="38"/>
        <v>0.0103326223942787</v>
      </c>
      <c r="S110" s="66">
        <f t="shared" si="39"/>
        <v>0.0745812013745705</v>
      </c>
      <c r="T110" s="66">
        <f>'signal-per-mass-dry-weight'!T110*100/'signal-per-mass-dry-weight'!T$172</f>
        <v>0.202753515427102</v>
      </c>
      <c r="U110" s="66">
        <f>'signal-per-mass-dry-weight'!U110*100/'signal-per-mass-dry-weight'!U$172</f>
        <v>0.247589953653264</v>
      </c>
      <c r="V110" s="66">
        <f>'signal-per-mass-dry-weight'!V110*100/'signal-per-mass-dry-weight'!V$172</f>
        <v>0.333316905453391</v>
      </c>
      <c r="W110" s="66">
        <f>'signal-per-mass-dry-weight'!W110*100/'signal-per-mass-dry-weight'!W$172</f>
        <v>0.288545619326099</v>
      </c>
      <c r="X110" s="66">
        <f>'signal-per-mass-dry-weight'!X110*100/'signal-per-mass-dry-weight'!X$172</f>
        <v>0.253864727002482</v>
      </c>
      <c r="Y110" s="66">
        <f t="shared" si="40"/>
        <v>0.265214144172467</v>
      </c>
      <c r="Z110" s="115">
        <f t="shared" si="41"/>
        <v>0.0487931740404152</v>
      </c>
      <c r="AA110" s="66">
        <f>'signal-per-mass-dry-weight'!Y110*100/'signal-per-mass-dry-weight'!Y$172</f>
        <v>0.145726608468311</v>
      </c>
      <c r="AB110" s="66">
        <f>'signal-per-mass-dry-weight'!Z110*100/'signal-per-mass-dry-weight'!Z$172</f>
        <v>0.20873361425225</v>
      </c>
      <c r="AC110" s="66">
        <f>'signal-per-mass-dry-weight'!AA110*100/'signal-per-mass-dry-weight'!AA$172</f>
        <v>0.200504931949711</v>
      </c>
      <c r="AD110" s="66">
        <f>'signal-per-mass-dry-weight'!AB110*100/'signal-per-mass-dry-weight'!AB$172</f>
        <v>0.269678980569478</v>
      </c>
      <c r="AE110" s="66">
        <f>'signal-per-mass-dry-weight'!AC110*100/'signal-per-mass-dry-weight'!AC$172</f>
        <v>0.308765142855635</v>
      </c>
      <c r="AF110" s="66">
        <f t="shared" si="42"/>
        <v>0.226681855619077</v>
      </c>
      <c r="AG110" s="115">
        <f t="shared" si="43"/>
        <v>0.0635364886103943</v>
      </c>
      <c r="AH110" s="66">
        <f>'signal-per-mass-dry-weight'!AD110*100/'signal-per-mass-dry-weight'!AD$172</f>
        <v>0.116930706892289</v>
      </c>
      <c r="AI110" s="66">
        <f>'signal-per-mass-dry-weight'!AE110*100/'signal-per-mass-dry-weight'!AE$172</f>
        <v>0.0690554718774439</v>
      </c>
      <c r="AJ110" s="66">
        <f>'signal-per-mass-dry-weight'!AF110*100/'signal-per-mass-dry-weight'!AF$172</f>
        <v>0.222037901190259</v>
      </c>
      <c r="AK110" s="66">
        <f>'signal-per-mass-dry-weight'!AG110*100/'signal-per-mass-dry-weight'!AG$172</f>
        <v>0.254254693109297</v>
      </c>
      <c r="AL110" s="66">
        <f>'signal-per-mass-dry-weight'!AH110*100/'signal-per-mass-dry-weight'!AH$172</f>
        <v>0.233929404350191</v>
      </c>
      <c r="AM110" s="66">
        <f t="shared" si="44"/>
        <v>0.179241635483896</v>
      </c>
      <c r="AN110" s="115">
        <f t="shared" si="45"/>
        <v>0.0813524334432456</v>
      </c>
      <c r="AO110" s="66">
        <f>'signal-per-mass-dry-weight'!AI110*100/'signal-per-mass-dry-weight'!AI$172</f>
        <v>0.0259519564609296</v>
      </c>
      <c r="AP110" s="66">
        <f>'signal-per-mass-dry-weight'!AJ110*100/'signal-per-mass-dry-weight'!AJ$172</f>
        <v>0.0828232381900692</v>
      </c>
      <c r="AQ110" s="66">
        <f>'signal-per-mass-dry-weight'!AK110*100/'signal-per-mass-dry-weight'!AK$172</f>
        <v>0.172660699708065</v>
      </c>
      <c r="AR110" s="66">
        <f>'signal-per-mass-dry-weight'!AL110*100/'signal-per-mass-dry-weight'!AL$172</f>
        <v>0.146851896108065</v>
      </c>
      <c r="AS110" s="66">
        <f>'signal-per-mass-dry-weight'!AM110*100/'signal-per-mass-dry-weight'!AM$172</f>
        <v>0.179906388932396</v>
      </c>
      <c r="AT110" s="66">
        <f t="shared" si="46"/>
        <v>0.121638835879905</v>
      </c>
      <c r="AU110" s="115">
        <f t="shared" si="47"/>
        <v>0.0657583953770425</v>
      </c>
      <c r="AV110" s="66">
        <f>'signal-per-mass-dry-weight'!AN110*100/'signal-per-mass-dry-weight'!AN$172</f>
        <v>0.243225496120778</v>
      </c>
      <c r="AW110" s="66">
        <f>'signal-per-mass-dry-weight'!AO110*100/'signal-per-mass-dry-weight'!AO$172</f>
        <v>0.113121671515838</v>
      </c>
      <c r="AX110" s="66">
        <f>'signal-per-mass-dry-weight'!AP110*100/'signal-per-mass-dry-weight'!AP$172</f>
        <v>0.141355322851275</v>
      </c>
      <c r="AY110" s="66">
        <f>'signal-per-mass-dry-weight'!AQ110*100/'signal-per-mass-dry-weight'!AQ$172</f>
        <v>0.147814507353131</v>
      </c>
      <c r="AZ110" s="66">
        <f>'signal-per-mass-dry-weight'!AR110*100/'signal-per-mass-dry-weight'!AR$172</f>
        <v>0.171977880020464</v>
      </c>
      <c r="BA110" s="66">
        <f t="shared" si="48"/>
        <v>0.163498975572297</v>
      </c>
      <c r="BB110" s="115">
        <f t="shared" si="49"/>
        <v>0.0492504481262674</v>
      </c>
      <c r="BC110" s="66">
        <f>'signal-per-mass-dry-weight'!AS110*100/'signal-per-mass-dry-weight'!AS$172</f>
        <v>0.187294076080901</v>
      </c>
      <c r="BD110" s="66">
        <f>'signal-per-mass-dry-weight'!AT110*100/'signal-per-mass-dry-weight'!AT$172</f>
        <v>0.186817362152634</v>
      </c>
      <c r="BE110" s="66">
        <f>'signal-per-mass-dry-weight'!AU110*100/'signal-per-mass-dry-weight'!AU$172</f>
        <v>0.15286194430077</v>
      </c>
      <c r="BF110" s="66">
        <f>'signal-per-mass-dry-weight'!AV110*100/'signal-per-mass-dry-weight'!AV$172</f>
        <v>0.0806523960936665</v>
      </c>
      <c r="BG110" s="66">
        <f>'signal-per-mass-dry-weight'!AW110*100/'signal-per-mass-dry-weight'!AW$172</f>
        <v>0.153000061560768</v>
      </c>
      <c r="BH110" s="66">
        <f t="shared" si="50"/>
        <v>0.152125168037748</v>
      </c>
      <c r="BI110" s="115">
        <f t="shared" si="51"/>
        <v>0.0434455574045315</v>
      </c>
      <c r="BJ110" s="66">
        <f>'signal-per-mass-dry-weight'!AX110*100/'signal-per-mass-dry-weight'!AX$172</f>
        <v>0.160238366074579</v>
      </c>
      <c r="BK110" s="66">
        <f>'signal-per-mass-dry-weight'!AY110*100/'signal-per-mass-dry-weight'!AY$172</f>
        <v>0.148884226965162</v>
      </c>
      <c r="BL110" s="66">
        <f>'signal-per-mass-dry-weight'!AZ110*100/'signal-per-mass-dry-weight'!AZ$172</f>
        <v>0.089444025132406</v>
      </c>
      <c r="BM110" s="66">
        <f>'signal-per-mass-dry-weight'!BA110*100/'signal-per-mass-dry-weight'!BA$172</f>
        <v>0.120873243352012</v>
      </c>
      <c r="BN110" s="66">
        <f>'signal-per-mass-dry-weight'!BB110*100/'signal-per-mass-dry-weight'!BB$172</f>
        <v>0.201311775734304</v>
      </c>
      <c r="BO110" s="66">
        <f t="shared" si="52"/>
        <v>0.144150327451693</v>
      </c>
      <c r="BP110" s="115">
        <f t="shared" si="53"/>
        <v>0.0420810768598354</v>
      </c>
      <c r="BQ110" s="66">
        <f>'signal-per-mass-dry-weight'!BC110*100/'signal-per-mass-dry-weight'!BC$172</f>
        <v>0.124767649247936</v>
      </c>
      <c r="BR110" s="66">
        <f>'signal-per-mass-dry-weight'!BD110*100/'signal-per-mass-dry-weight'!BD$172</f>
        <v>0.126734168700085</v>
      </c>
      <c r="BS110" s="66">
        <f>'signal-per-mass-dry-weight'!BE110*100/'signal-per-mass-dry-weight'!BE$172</f>
        <v>0.143043464893401</v>
      </c>
      <c r="BT110" s="66">
        <f>'signal-per-mass-dry-weight'!BF110*100/'signal-per-mass-dry-weight'!BF$172</f>
        <v>0.205147845364177</v>
      </c>
      <c r="BU110" s="66">
        <f>'signal-per-mass-dry-weight'!BG110*100/'signal-per-mass-dry-weight'!BG$172</f>
        <v>0.143127118590393</v>
      </c>
      <c r="BV110" s="66">
        <f t="shared" si="54"/>
        <v>0.148564049359198</v>
      </c>
      <c r="BW110" s="115">
        <f t="shared" si="55"/>
        <v>0.0328046314840157</v>
      </c>
      <c r="BX110" s="66">
        <f>'signal-per-mass-dry-weight'!BH110*100/'signal-per-mass-dry-weight'!BH$172</f>
        <v>0.0861757066646782</v>
      </c>
      <c r="BY110" s="66">
        <f>'signal-per-mass-dry-weight'!BI110*100/'signal-per-mass-dry-weight'!BI$172</f>
        <v>0.101568946952426</v>
      </c>
      <c r="BZ110" s="66">
        <f>'signal-per-mass-dry-weight'!BJ110*100/'signal-per-mass-dry-weight'!BJ$172</f>
        <v>0.0664439909920182</v>
      </c>
      <c r="CA110" s="66">
        <f>'signal-per-mass-dry-weight'!BK110*100/'signal-per-mass-dry-weight'!BK$172</f>
        <v>0.12671052164969</v>
      </c>
      <c r="CB110" s="66">
        <f>'signal-per-mass-dry-weight'!BL110*100/'signal-per-mass-dry-weight'!BL$172</f>
        <v>0.188639190298638</v>
      </c>
      <c r="CC110" s="66">
        <f t="shared" si="56"/>
        <v>0.11390767131149</v>
      </c>
      <c r="CD110" s="115">
        <f t="shared" si="57"/>
        <v>0.0472303393973586</v>
      </c>
      <c r="CE110" s="121">
        <f>'signal-per-mass-dry-weight'!BM110*100/'signal-per-mass-dry-weight'!BM$172</f>
        <v>0.0604743514408964</v>
      </c>
      <c r="CF110" s="66">
        <f>'signal-per-mass-dry-weight'!BN110*100/'signal-per-mass-dry-weight'!BN$172</f>
        <v>0.0632683121287828</v>
      </c>
      <c r="CG110" s="66">
        <f>'signal-per-mass-dry-weight'!BO110*100/'signal-per-mass-dry-weight'!BO$172</f>
        <v>0.088422570249338</v>
      </c>
      <c r="CH110" s="66">
        <f>'signal-per-mass-dry-weight'!BP110*100/'signal-per-mass-dry-weight'!BP$172</f>
        <v>0.0907705566549195</v>
      </c>
      <c r="CI110" s="66">
        <f>'signal-per-mass-dry-weight'!BQ110*100/'signal-per-mass-dry-weight'!BQ$172</f>
        <v>0.0620794070085901</v>
      </c>
      <c r="CJ110" s="66">
        <f t="shared" si="58"/>
        <v>0.0730030394965054</v>
      </c>
      <c r="CK110" s="115">
        <f t="shared" si="59"/>
        <v>0.0152028392304018</v>
      </c>
      <c r="CL110" s="66">
        <f>'signal-per-mass-dry-weight'!BR110*100/'signal-per-mass-dry-weight'!BR$172</f>
        <v>0.113552567812234</v>
      </c>
      <c r="CM110" s="66">
        <f>'signal-per-mass-dry-weight'!BS110*100/'signal-per-mass-dry-weight'!BS$172</f>
        <v>0.123881668481187</v>
      </c>
      <c r="CN110" s="66">
        <f>'signal-per-mass-dry-weight'!BT110*100/'signal-per-mass-dry-weight'!BT$172</f>
        <v>0.0659747960482191</v>
      </c>
      <c r="CO110" s="66">
        <f>'signal-per-mass-dry-weight'!BU110*100/'signal-per-mass-dry-weight'!BU$172</f>
        <v>0.090102968343797</v>
      </c>
      <c r="CP110" s="66">
        <f>'signal-per-mass-dry-weight'!BV110*100/'signal-per-mass-dry-weight'!BV$172</f>
        <v>0.104487718880085</v>
      </c>
      <c r="CQ110" s="66">
        <f t="shared" si="60"/>
        <v>0.0995999439131044</v>
      </c>
      <c r="CR110" s="115">
        <f t="shared" si="61"/>
        <v>0.0225222740842153</v>
      </c>
      <c r="CS110" s="66">
        <f>'signal-per-mass-dry-weight'!BW110*100/'signal-per-mass-dry-weight'!BW$172</f>
        <v>0.0606858879957959</v>
      </c>
      <c r="CT110" s="66">
        <f>'signal-per-mass-dry-weight'!BX110*100/'signal-per-mass-dry-weight'!BX$172</f>
        <v>0.0854522824795503</v>
      </c>
      <c r="CU110" s="66">
        <f>'signal-per-mass-dry-weight'!BY110*100/'signal-per-mass-dry-weight'!BY$172</f>
        <v>0</v>
      </c>
      <c r="CV110" s="66">
        <f>'signal-per-mass-dry-weight'!BZ110*100/'signal-per-mass-dry-weight'!BZ$172</f>
        <v>0.173118003472508</v>
      </c>
      <c r="CW110" s="66">
        <f>'signal-per-mass-dry-weight'!CA110*100/'signal-per-mass-dry-weight'!CA$172</f>
        <v>0.168082877612844</v>
      </c>
      <c r="CX110" s="66">
        <f t="shared" si="62"/>
        <v>0.0974678103121396</v>
      </c>
      <c r="CY110" s="115">
        <f t="shared" si="63"/>
        <v>0.0736659626634115</v>
      </c>
      <c r="CZ110" s="66">
        <f>'signal-per-mass-dry-weight'!CB110*100/'signal-per-mass-dry-weight'!CB$172</f>
        <v>0.059027826332405</v>
      </c>
      <c r="DA110" s="66">
        <f>'signal-per-mass-dry-weight'!CC110*100/'signal-per-mass-dry-weight'!CC$172</f>
        <v>0.0673447973644821</v>
      </c>
      <c r="DB110" s="66">
        <f>'signal-per-mass-dry-weight'!CD110*100/'signal-per-mass-dry-weight'!CD$172</f>
        <v>0.0548082553645087</v>
      </c>
      <c r="DC110" s="66">
        <f>'signal-per-mass-dry-weight'!CE110*100/'signal-per-mass-dry-weight'!CE$172</f>
        <v>0.0301403387816663</v>
      </c>
      <c r="DD110" s="66">
        <f>'signal-per-mass-dry-weight'!CF110*100/'signal-per-mass-dry-weight'!CF$172</f>
        <v>0.0802691681270522</v>
      </c>
      <c r="DE110" s="66">
        <f t="shared" si="64"/>
        <v>0.0583180771940228</v>
      </c>
      <c r="DF110" s="115">
        <f t="shared" si="65"/>
        <v>0.0185076984342696</v>
      </c>
      <c r="DG110" s="66">
        <f>'signal-per-mass-dry-weight'!CG110*100/'signal-per-mass-dry-weight'!CG$172</f>
        <v>0.0388717986894557</v>
      </c>
      <c r="DH110" s="66">
        <f>'signal-per-mass-dry-weight'!CH110*100/'signal-per-mass-dry-weight'!CH$172</f>
        <v>0</v>
      </c>
      <c r="DI110" s="66">
        <f>'signal-per-mass-dry-weight'!CI110*100/'signal-per-mass-dry-weight'!CI$172</f>
        <v>0.0640841406023309</v>
      </c>
      <c r="DJ110" s="66">
        <f>'signal-per-mass-dry-weight'!CJ110*100/'signal-per-mass-dry-weight'!CJ$172</f>
        <v>0.0921380304424732</v>
      </c>
      <c r="DK110" s="66">
        <f>'signal-per-mass-dry-weight'!CK110*100/'signal-per-mass-dry-weight'!CK$172</f>
        <v>0.0445508289045604</v>
      </c>
      <c r="DL110" s="66">
        <f t="shared" si="66"/>
        <v>0.047928959727764</v>
      </c>
      <c r="DM110" s="115">
        <f t="shared" si="67"/>
        <v>0.0339339833981596</v>
      </c>
      <c r="DN110" s="66">
        <f>'signal-per-mass-dry-weight'!CL110*100/'signal-per-mass-dry-weight'!CL$172</f>
        <v>0.0879099567578731</v>
      </c>
      <c r="DO110" s="66">
        <f>'signal-per-mass-dry-weight'!CM110*100/'signal-per-mass-dry-weight'!CM$172</f>
        <v>0.0787915834340161</v>
      </c>
      <c r="DP110" s="66">
        <f>'signal-per-mass-dry-weight'!CN110*100/'signal-per-mass-dry-weight'!CN$172</f>
        <v>0.0756356703230365</v>
      </c>
      <c r="DQ110" s="66">
        <f>'signal-per-mass-dry-weight'!CO110*100/'signal-per-mass-dry-weight'!CO$172</f>
        <v>0.0745839125732747</v>
      </c>
      <c r="DR110" s="66">
        <f>'signal-per-mass-dry-weight'!CP110*100/'signal-per-mass-dry-weight'!CP$172</f>
        <v>0.0834824580510223</v>
      </c>
      <c r="DS110" s="66">
        <f t="shared" si="68"/>
        <v>0.0800807162278445</v>
      </c>
      <c r="DT110" s="115">
        <f t="shared" si="69"/>
        <v>0.0055790680579615</v>
      </c>
      <c r="DU110" s="66">
        <f>'signal-per-mass-dry-weight'!CQ110*100/'signal-per-mass-dry-weight'!CQ$172</f>
        <v>0.0816413275715003</v>
      </c>
      <c r="DV110" s="66">
        <f>'signal-per-mass-dry-weight'!CR110*100/'signal-per-mass-dry-weight'!CR$172</f>
        <v>0.0302940950737305</v>
      </c>
      <c r="DW110" s="66">
        <f>'signal-per-mass-dry-weight'!CS110*100/'signal-per-mass-dry-weight'!CS$172</f>
        <v>0.0761918993707032</v>
      </c>
      <c r="DX110" s="66">
        <f>'signal-per-mass-dry-weight'!CT110*100/'signal-per-mass-dry-weight'!CT$172</f>
        <v>0.0314813494906733</v>
      </c>
      <c r="DY110" s="66">
        <f>'signal-per-mass-dry-weight'!CU110*100/'signal-per-mass-dry-weight'!CU$172</f>
        <v>0</v>
      </c>
      <c r="DZ110" s="66">
        <f t="shared" si="70"/>
        <v>0.0439217343013215</v>
      </c>
      <c r="EA110" s="115">
        <f t="shared" si="71"/>
        <v>0.034401038281072</v>
      </c>
      <c r="EB110" s="66">
        <f>'signal-per-mass-dry-weight'!CV110*100/'signal-per-mass-dry-weight'!CV$172</f>
        <v>0.0517732564964012</v>
      </c>
      <c r="EC110" s="66">
        <f>'signal-per-mass-dry-weight'!CW110*100/'signal-per-mass-dry-weight'!CW$172</f>
        <v>0.119933885973839</v>
      </c>
      <c r="ED110" s="66">
        <f>'signal-per-mass-dry-weight'!CX110*100/'signal-per-mass-dry-weight'!CX$172</f>
        <v>0.0594286136485145</v>
      </c>
      <c r="EE110" s="66">
        <f>'signal-per-mass-dry-weight'!CY110*100/'signal-per-mass-dry-weight'!CY$172</f>
        <v>0.0210969384872175</v>
      </c>
      <c r="EF110" s="66">
        <f>'signal-per-mass-dry-weight'!CZ110*100/'signal-per-mass-dry-weight'!CZ$172</f>
        <v>0.0874054642474875</v>
      </c>
      <c r="EG110" s="66">
        <f t="shared" si="72"/>
        <v>0.0679276317706919</v>
      </c>
      <c r="EH110" s="115">
        <f t="shared" si="73"/>
        <v>0.0374511262086704</v>
      </c>
    </row>
    <row r="111" spans="1:138">
      <c r="A111">
        <f>'imported data from Web Calc'!A117</f>
        <v>798.6</v>
      </c>
      <c r="B111" t="str">
        <f>'imported data from Web Calc'!B117</f>
        <v>C45H84O8PN</v>
      </c>
      <c r="C111" s="61" t="str">
        <f>'imported data from Web Calc'!C117</f>
        <v>PE(40:3)</v>
      </c>
      <c r="D111" s="96"/>
      <c r="E111" s="96"/>
      <c r="F111" s="96"/>
      <c r="G111" s="66">
        <f>'signal-per-mass-dry-weight'!G111*100/'signal-per-mass-dry-weight'!G$172</f>
        <v>0.00339870805580776</v>
      </c>
      <c r="H111" s="66">
        <f>'signal-per-mass-dry-weight'!H111*100/'signal-per-mass-dry-weight'!H$172</f>
        <v>0.0109235896047858</v>
      </c>
      <c r="I111" s="66">
        <f>'signal-per-mass-dry-weight'!I111*100/'signal-per-mass-dry-weight'!I$172</f>
        <v>0.0108953700367118</v>
      </c>
      <c r="J111" s="66">
        <f>'signal-per-mass-dry-weight'!J111*100/'signal-per-mass-dry-weight'!J$172</f>
        <v>0.0110639670470006</v>
      </c>
      <c r="K111" s="66">
        <f>'signal-per-mass-dry-weight'!K111*100/'signal-per-mass-dry-weight'!K$172</f>
        <v>0.0181525121071448</v>
      </c>
      <c r="L111" s="66">
        <f>'signal-per-mass-dry-weight'!L111*100/'signal-per-mass-dry-weight'!L$172</f>
        <v>0.0108762662502721</v>
      </c>
      <c r="M111" s="66">
        <f>'signal-per-mass-dry-weight'!M111*100/'signal-per-mass-dry-weight'!M$172</f>
        <v>0.00728862074988606</v>
      </c>
      <c r="N111" s="66">
        <f>'signal-per-mass-dry-weight'!N111*100/'signal-per-mass-dry-weight'!N$172</f>
        <v>0.00742738144402887</v>
      </c>
      <c r="O111" s="66">
        <f>'signal-per-mass-dry-weight'!O111*100/'signal-per-mass-dry-weight'!O$172</f>
        <v>0.00370770557134062</v>
      </c>
      <c r="P111" s="66">
        <f>'signal-per-mass-dry-weight'!P111*100/'signal-per-mass-dry-weight'!P$172</f>
        <v>0.0186613910946206</v>
      </c>
      <c r="Q111" s="66">
        <f t="shared" si="37"/>
        <v>0.0102395511961599</v>
      </c>
      <c r="R111" s="115">
        <f t="shared" si="38"/>
        <v>0.00518120367242496</v>
      </c>
      <c r="S111" s="66">
        <f t="shared" si="39"/>
        <v>0.505999098316736</v>
      </c>
      <c r="T111" s="66">
        <f>'signal-per-mass-dry-weight'!T111*100/'signal-per-mass-dry-weight'!T$172</f>
        <v>0.0361719886677458</v>
      </c>
      <c r="U111" s="66">
        <f>'signal-per-mass-dry-weight'!U111*100/'signal-per-mass-dry-weight'!U$172</f>
        <v>0.0221421909771211</v>
      </c>
      <c r="V111" s="66">
        <f>'signal-per-mass-dry-weight'!V111*100/'signal-per-mass-dry-weight'!V$172</f>
        <v>0.0296281693736347</v>
      </c>
      <c r="W111" s="66">
        <f>'signal-per-mass-dry-weight'!W111*100/'signal-per-mass-dry-weight'!W$172</f>
        <v>0.0483427215624878</v>
      </c>
      <c r="X111" s="66">
        <f>'signal-per-mass-dry-weight'!X111*100/'signal-per-mass-dry-weight'!X$172</f>
        <v>0.0420189892969625</v>
      </c>
      <c r="Y111" s="66">
        <f t="shared" si="40"/>
        <v>0.0356608119755904</v>
      </c>
      <c r="Z111" s="115">
        <f t="shared" si="41"/>
        <v>0.0102550529215363</v>
      </c>
      <c r="AA111" s="66">
        <f>'signal-per-mass-dry-weight'!Y111*100/'signal-per-mass-dry-weight'!Y$172</f>
        <v>0.0167227255619373</v>
      </c>
      <c r="AB111" s="66">
        <f>'signal-per-mass-dry-weight'!Z111*100/'signal-per-mass-dry-weight'!Z$172</f>
        <v>0.0285936457879795</v>
      </c>
      <c r="AC111" s="66">
        <f>'signal-per-mass-dry-weight'!AA111*100/'signal-per-mass-dry-weight'!AA$172</f>
        <v>0.00445566515443803</v>
      </c>
      <c r="AD111" s="66">
        <f>'signal-per-mass-dry-weight'!AB111*100/'signal-per-mass-dry-weight'!AB$172</f>
        <v>0.0374554139679831</v>
      </c>
      <c r="AE111" s="66">
        <f>'signal-per-mass-dry-weight'!AC111*100/'signal-per-mass-dry-weight'!AC$172</f>
        <v>0.02916115238081</v>
      </c>
      <c r="AF111" s="66">
        <f t="shared" si="42"/>
        <v>0.0232777205706296</v>
      </c>
      <c r="AG111" s="115">
        <f t="shared" si="43"/>
        <v>0.012856112850557</v>
      </c>
      <c r="AH111" s="66">
        <f>'signal-per-mass-dry-weight'!AD111*100/'signal-per-mass-dry-weight'!AD$172</f>
        <v>0.0106300642629354</v>
      </c>
      <c r="AI111" s="66">
        <f>'signal-per-mass-dry-weight'!AE111*100/'signal-per-mass-dry-weight'!AE$172</f>
        <v>0</v>
      </c>
      <c r="AJ111" s="66">
        <f>'signal-per-mass-dry-weight'!AF111*100/'signal-per-mass-dry-weight'!AF$172</f>
        <v>0.00986835116401149</v>
      </c>
      <c r="AK111" s="66">
        <f>'signal-per-mass-dry-weight'!AG111*100/'signal-per-mass-dry-weight'!AG$172</f>
        <v>0.0043837016053327</v>
      </c>
      <c r="AL111" s="66">
        <f>'signal-per-mass-dry-weight'!AH111*100/'signal-per-mass-dry-weight'!AH$172</f>
        <v>0.0167092431678708</v>
      </c>
      <c r="AM111" s="66">
        <f t="shared" si="44"/>
        <v>0.00831827204003007</v>
      </c>
      <c r="AN111" s="115">
        <f t="shared" si="45"/>
        <v>0.00638024331977797</v>
      </c>
      <c r="AO111" s="66">
        <f>'signal-per-mass-dry-weight'!AI111*100/'signal-per-mass-dry-weight'!AI$172</f>
        <v>0</v>
      </c>
      <c r="AP111" s="66">
        <f>'signal-per-mass-dry-weight'!AJ111*100/'signal-per-mass-dry-weight'!AJ$172</f>
        <v>0.00394396372333663</v>
      </c>
      <c r="AQ111" s="66">
        <f>'signal-per-mass-dry-weight'!AK111*100/'signal-per-mass-dry-weight'!AK$172</f>
        <v>0.0293197414598601</v>
      </c>
      <c r="AR111" s="66">
        <f>'signal-per-mass-dry-weight'!AL111*100/'signal-per-mass-dry-weight'!AL$172</f>
        <v>0.0203960966816757</v>
      </c>
      <c r="AS111" s="66">
        <f>'signal-per-mass-dry-weight'!AM111*100/'signal-per-mass-dry-weight'!AM$172</f>
        <v>0.0133263991801775</v>
      </c>
      <c r="AT111" s="66">
        <f t="shared" si="46"/>
        <v>0.01339724020901</v>
      </c>
      <c r="AU111" s="115">
        <f t="shared" si="47"/>
        <v>0.0119516268557063</v>
      </c>
      <c r="AV111" s="66">
        <f>'signal-per-mass-dry-weight'!AN111*100/'signal-per-mass-dry-weight'!AN$172</f>
        <v>0.0472282516739375</v>
      </c>
      <c r="AW111" s="66">
        <f>'signal-per-mass-dry-weight'!AO111*100/'signal-per-mass-dry-weight'!AO$172</f>
        <v>0.0094268059596532</v>
      </c>
      <c r="AX111" s="66">
        <f>'signal-per-mass-dry-weight'!AP111*100/'signal-per-mass-dry-weight'!AP$172</f>
        <v>0.0412286358316219</v>
      </c>
      <c r="AY111" s="66">
        <f>'signal-per-mass-dry-weight'!AQ111*100/'signal-per-mass-dry-weight'!AQ$172</f>
        <v>0.0237862425625728</v>
      </c>
      <c r="AZ111" s="66">
        <f>'signal-per-mass-dry-weight'!AR111*100/'signal-per-mass-dry-weight'!AR$172</f>
        <v>0.027928031798195</v>
      </c>
      <c r="BA111" s="66">
        <f t="shared" si="48"/>
        <v>0.0299195935651961</v>
      </c>
      <c r="BB111" s="115">
        <f t="shared" si="49"/>
        <v>0.0149082421762943</v>
      </c>
      <c r="BC111" s="66">
        <f>'signal-per-mass-dry-weight'!AS111*100/'signal-per-mass-dry-weight'!AS$172</f>
        <v>0.0279543397135673</v>
      </c>
      <c r="BD111" s="66">
        <f>'signal-per-mass-dry-weight'!AT111*100/'signal-per-mass-dry-weight'!AT$172</f>
        <v>0.0273391261686781</v>
      </c>
      <c r="BE111" s="66">
        <f>'signal-per-mass-dry-weight'!AU111*100/'signal-per-mass-dry-weight'!AU$172</f>
        <v>0.0349398729830332</v>
      </c>
      <c r="BF111" s="66">
        <f>'signal-per-mass-dry-weight'!AV111*100/'signal-per-mass-dry-weight'!AV$172</f>
        <v>0.00620403046874358</v>
      </c>
      <c r="BG111" s="66">
        <f>'signal-per-mass-dry-weight'!AW111*100/'signal-per-mass-dry-weight'!AW$172</f>
        <v>0.0191250076950959</v>
      </c>
      <c r="BH111" s="66">
        <f t="shared" si="50"/>
        <v>0.0231124754058236</v>
      </c>
      <c r="BI111" s="115">
        <f t="shared" si="51"/>
        <v>0.010988527756591</v>
      </c>
      <c r="BJ111" s="66">
        <f>'signal-per-mass-dry-weight'!AX111*100/'signal-per-mass-dry-weight'!AX$172</f>
        <v>0.035401499481593</v>
      </c>
      <c r="BK111" s="66">
        <f>'signal-per-mass-dry-weight'!AY111*100/'signal-per-mass-dry-weight'!AY$172</f>
        <v>0.0206783648562726</v>
      </c>
      <c r="BL111" s="66">
        <f>'signal-per-mass-dry-weight'!AZ111*100/'signal-per-mass-dry-weight'!AZ$172</f>
        <v>0.0134166037698609</v>
      </c>
      <c r="BM111" s="66">
        <f>'signal-per-mass-dry-weight'!BA111*100/'signal-per-mass-dry-weight'!BA$172</f>
        <v>0.00549423833418238</v>
      </c>
      <c r="BN111" s="66">
        <f>'signal-per-mass-dry-weight'!BB111*100/'signal-per-mass-dry-weight'!BB$172</f>
        <v>0.0201311775734304</v>
      </c>
      <c r="BO111" s="66">
        <f t="shared" si="52"/>
        <v>0.0190243768030678</v>
      </c>
      <c r="BP111" s="115">
        <f t="shared" si="53"/>
        <v>0.0110304419339397</v>
      </c>
      <c r="BQ111" s="66">
        <f>'signal-per-mass-dry-weight'!BC111*100/'signal-per-mass-dry-weight'!BC$172</f>
        <v>0.0223464446414214</v>
      </c>
      <c r="BR111" s="66">
        <f>'signal-per-mass-dry-weight'!BD111*100/'signal-per-mass-dry-weight'!BD$172</f>
        <v>0.0294984703008818</v>
      </c>
      <c r="BS111" s="66">
        <f>'signal-per-mass-dry-weight'!BE111*100/'signal-per-mass-dry-weight'!BE$172</f>
        <v>0.0175667413026984</v>
      </c>
      <c r="BT111" s="66">
        <f>'signal-per-mass-dry-weight'!BF111*100/'signal-per-mass-dry-weight'!BF$172</f>
        <v>0.035259785921968</v>
      </c>
      <c r="BU111" s="66">
        <f>'signal-per-mass-dry-weight'!BG111*100/'signal-per-mass-dry-weight'!BG$172</f>
        <v>0.0245360774726388</v>
      </c>
      <c r="BV111" s="66">
        <f t="shared" si="54"/>
        <v>0.0258415039279217</v>
      </c>
      <c r="BW111" s="115">
        <f t="shared" si="55"/>
        <v>0.00679096298256799</v>
      </c>
      <c r="BX111" s="66">
        <f>'signal-per-mass-dry-weight'!BH111*100/'signal-per-mass-dry-weight'!BH$172</f>
        <v>0</v>
      </c>
      <c r="BY111" s="66">
        <f>'signal-per-mass-dry-weight'!BI111*100/'signal-per-mass-dry-weight'!BI$172</f>
        <v>0.00781299591941737</v>
      </c>
      <c r="BZ111" s="66">
        <f>'signal-per-mass-dry-weight'!BJ111*100/'signal-per-mass-dry-weight'!BJ$172</f>
        <v>0</v>
      </c>
      <c r="CA111" s="66">
        <f>'signal-per-mass-dry-weight'!BK111*100/'signal-per-mass-dry-weight'!BK$172</f>
        <v>0</v>
      </c>
      <c r="CB111" s="66">
        <f>'signal-per-mass-dry-weight'!BL111*100/'signal-per-mass-dry-weight'!BL$172</f>
        <v>0.00992837843677041</v>
      </c>
      <c r="CC111" s="66">
        <f t="shared" si="56"/>
        <v>0.00354827487123755</v>
      </c>
      <c r="CD111" s="115">
        <f t="shared" si="57"/>
        <v>0.0049159010062063</v>
      </c>
      <c r="CE111" s="121">
        <f>'signal-per-mass-dry-weight'!BM111*100/'signal-per-mass-dry-weight'!BM$172</f>
        <v>0.00503952928674137</v>
      </c>
      <c r="CF111" s="66">
        <f>'signal-per-mass-dry-weight'!BN111*100/'signal-per-mass-dry-weight'!BN$172</f>
        <v>0</v>
      </c>
      <c r="CG111" s="66">
        <f>'signal-per-mass-dry-weight'!BO111*100/'signal-per-mass-dry-weight'!BO$172</f>
        <v>0.0282952224797881</v>
      </c>
      <c r="CH111" s="66">
        <f>'signal-per-mass-dry-weight'!BP111*100/'signal-per-mass-dry-weight'!BP$172</f>
        <v>0</v>
      </c>
      <c r="CI111" s="66">
        <f>'signal-per-mass-dry-weight'!BQ111*100/'signal-per-mass-dry-weight'!BQ$172</f>
        <v>0.0141089561383159</v>
      </c>
      <c r="CJ111" s="66">
        <f t="shared" si="58"/>
        <v>0.00948874158096909</v>
      </c>
      <c r="CK111" s="115">
        <f t="shared" si="59"/>
        <v>0.0119885156501284</v>
      </c>
      <c r="CL111" s="66">
        <f>'signal-per-mass-dry-weight'!BR111*100/'signal-per-mass-dry-weight'!BR$172</f>
        <v>0</v>
      </c>
      <c r="CM111" s="66">
        <f>'signal-per-mass-dry-weight'!BS111*100/'signal-per-mass-dry-weight'!BS$172</f>
        <v>0.0154852085601483</v>
      </c>
      <c r="CN111" s="66">
        <f>'signal-per-mass-dry-weight'!BT111*100/'signal-per-mass-dry-weight'!BT$172</f>
        <v>0.00733053289424656</v>
      </c>
      <c r="CO111" s="66">
        <f>'signal-per-mass-dry-weight'!BU111*100/'signal-per-mass-dry-weight'!BU$172</f>
        <v>0.00600686455625313</v>
      </c>
      <c r="CP111" s="66">
        <f>'signal-per-mass-dry-weight'!BV111*100/'signal-per-mass-dry-weight'!BV$172</f>
        <v>0</v>
      </c>
      <c r="CQ111" s="66">
        <f t="shared" si="60"/>
        <v>0.0057645212021296</v>
      </c>
      <c r="CR111" s="115">
        <f t="shared" si="61"/>
        <v>0.00639261869293569</v>
      </c>
      <c r="CS111" s="66">
        <f>'signal-per-mass-dry-weight'!BW111*100/'signal-per-mass-dry-weight'!BW$172</f>
        <v>0</v>
      </c>
      <c r="CT111" s="66">
        <f>'signal-per-mass-dry-weight'!BX111*100/'signal-per-mass-dry-weight'!BX$172</f>
        <v>0.0131465049968539</v>
      </c>
      <c r="CU111" s="66">
        <f>'signal-per-mass-dry-weight'!BY111*100/'signal-per-mass-dry-weight'!BY$172</f>
        <v>0</v>
      </c>
      <c r="CV111" s="66">
        <f>'signal-per-mass-dry-weight'!BZ111*100/'signal-per-mass-dry-weight'!BZ$172</f>
        <v>0.0138494402778006</v>
      </c>
      <c r="CW111" s="66">
        <f>'signal-per-mass-dry-weight'!CA111*100/'signal-per-mass-dry-weight'!CA$172</f>
        <v>0</v>
      </c>
      <c r="CX111" s="66">
        <f t="shared" si="62"/>
        <v>0.00539918905493091</v>
      </c>
      <c r="CY111" s="115">
        <f t="shared" si="63"/>
        <v>0.007397320078688</v>
      </c>
      <c r="CZ111" s="66">
        <f>'signal-per-mass-dry-weight'!CB111*100/'signal-per-mass-dry-weight'!CB$172</f>
        <v>0.00491898552770041</v>
      </c>
      <c r="DA111" s="66">
        <f>'signal-per-mass-dry-weight'!CC111*100/'signal-per-mass-dry-weight'!CC$172</f>
        <v>0</v>
      </c>
      <c r="DB111" s="66">
        <f>'signal-per-mass-dry-weight'!CD111*100/'signal-per-mass-dry-weight'!CD$172</f>
        <v>0.00608980615161208</v>
      </c>
      <c r="DC111" s="66">
        <f>'signal-per-mass-dry-weight'!CE111*100/'signal-per-mass-dry-weight'!CE$172</f>
        <v>0.00753508469541658</v>
      </c>
      <c r="DD111" s="66">
        <f>'signal-per-mass-dry-weight'!CF111*100/'signal-per-mass-dry-weight'!CF$172</f>
        <v>0.00267563893756841</v>
      </c>
      <c r="DE111" s="66">
        <f t="shared" si="64"/>
        <v>0.0042439030624595</v>
      </c>
      <c r="DF111" s="115">
        <f t="shared" si="65"/>
        <v>0.0029650099771968</v>
      </c>
      <c r="DG111" s="66">
        <f>'signal-per-mass-dry-weight'!CG111*100/'signal-per-mass-dry-weight'!CG$172</f>
        <v>0</v>
      </c>
      <c r="DH111" s="66">
        <f>'signal-per-mass-dry-weight'!CH111*100/'signal-per-mass-dry-weight'!CH$172</f>
        <v>0</v>
      </c>
      <c r="DI111" s="66">
        <f>'signal-per-mass-dry-weight'!CI111*100/'signal-per-mass-dry-weight'!CI$172</f>
        <v>0.00753931065909775</v>
      </c>
      <c r="DJ111" s="66">
        <f>'signal-per-mass-dry-weight'!CJ111*100/'signal-per-mass-dry-weight'!CJ$172</f>
        <v>0.00418809229283969</v>
      </c>
      <c r="DK111" s="66">
        <f>'signal-per-mass-dry-weight'!CK111*100/'signal-per-mass-dry-weight'!CK$172</f>
        <v>0.00742513815076007</v>
      </c>
      <c r="DL111" s="66">
        <f t="shared" si="66"/>
        <v>0.0038305082205395</v>
      </c>
      <c r="DM111" s="115">
        <f t="shared" si="67"/>
        <v>0.00374666627441974</v>
      </c>
      <c r="DN111" s="66">
        <f>'signal-per-mass-dry-weight'!CL111*100/'signal-per-mass-dry-weight'!CL$172</f>
        <v>0.0125585652511247</v>
      </c>
      <c r="DO111" s="66">
        <f>'signal-per-mass-dry-weight'!CM111*100/'signal-per-mass-dry-weight'!CM$172</f>
        <v>0.00787915834340161</v>
      </c>
      <c r="DP111" s="66">
        <f>'signal-per-mass-dry-weight'!CN111*100/'signal-per-mass-dry-weight'!CN$172</f>
        <v>0.00667373561673852</v>
      </c>
      <c r="DQ111" s="66">
        <f>'signal-per-mass-dry-weight'!CO111*100/'signal-per-mass-dry-weight'!CO$172</f>
        <v>0.00828710139703052</v>
      </c>
      <c r="DR111" s="66">
        <f>'signal-per-mass-dry-weight'!CP111*100/'signal-per-mass-dry-weight'!CP$172</f>
        <v>0</v>
      </c>
      <c r="DS111" s="66">
        <f t="shared" si="68"/>
        <v>0.00707971212165908</v>
      </c>
      <c r="DT111" s="115">
        <f t="shared" si="69"/>
        <v>0.00453877393648632</v>
      </c>
      <c r="DU111" s="66">
        <f>'signal-per-mass-dry-weight'!CQ111*100/'signal-per-mass-dry-weight'!CQ$172</f>
        <v>0</v>
      </c>
      <c r="DV111" s="66">
        <f>'signal-per-mass-dry-weight'!CR111*100/'signal-per-mass-dry-weight'!CR$172</f>
        <v>0.020196063382487</v>
      </c>
      <c r="DW111" s="66">
        <f>'signal-per-mass-dry-weight'!CS111*100/'signal-per-mass-dry-weight'!CS$172</f>
        <v>0</v>
      </c>
      <c r="DX111" s="66">
        <f>'signal-per-mass-dry-weight'!CT111*100/'signal-per-mass-dry-weight'!CT$172</f>
        <v>0</v>
      </c>
      <c r="DY111" s="66">
        <f>'signal-per-mass-dry-weight'!CU111*100/'signal-per-mass-dry-weight'!CU$172</f>
        <v>0</v>
      </c>
      <c r="DZ111" s="66">
        <f t="shared" si="70"/>
        <v>0.00403921267649741</v>
      </c>
      <c r="EA111" s="115">
        <f t="shared" si="71"/>
        <v>0.00903195412022707</v>
      </c>
      <c r="EB111" s="66">
        <f>'signal-per-mass-dry-weight'!CV111*100/'signal-per-mass-dry-weight'!CV$172</f>
        <v>0.00739617949948588</v>
      </c>
      <c r="EC111" s="66">
        <f>'signal-per-mass-dry-weight'!CW111*100/'signal-per-mass-dry-weight'!CW$172</f>
        <v>0.0117582241150822</v>
      </c>
      <c r="ED111" s="66">
        <f>'signal-per-mass-dry-weight'!CX111*100/'signal-per-mass-dry-weight'!CX$172</f>
        <v>0</v>
      </c>
      <c r="EE111" s="66">
        <f>'signal-per-mass-dry-weight'!CY111*100/'signal-per-mass-dry-weight'!CY$172</f>
        <v>0</v>
      </c>
      <c r="EF111" s="66">
        <f>'signal-per-mass-dry-weight'!CZ111*100/'signal-per-mass-dry-weight'!CZ$172</f>
        <v>0.00249729897849964</v>
      </c>
      <c r="EG111" s="66">
        <f t="shared" si="72"/>
        <v>0.00433034051861356</v>
      </c>
      <c r="EH111" s="115">
        <f t="shared" si="73"/>
        <v>0.00513411537368904</v>
      </c>
    </row>
    <row r="112" spans="1:138">
      <c r="A112">
        <f>'imported data from Web Calc'!A118</f>
        <v>800.6</v>
      </c>
      <c r="B112" t="str">
        <f>'imported data from Web Calc'!B118</f>
        <v>C45H86O8PN</v>
      </c>
      <c r="C112" s="61" t="str">
        <f>'imported data from Web Calc'!C118</f>
        <v>PE(40:2)</v>
      </c>
      <c r="D112" s="96"/>
      <c r="E112" s="96"/>
      <c r="F112" s="96"/>
      <c r="G112" s="66">
        <f>'signal-per-mass-dry-weight'!G112*100/'signal-per-mass-dry-weight'!G$172</f>
        <v>0.0135948322232311</v>
      </c>
      <c r="H112" s="66">
        <f>'signal-per-mass-dry-weight'!H112*100/'signal-per-mass-dry-weight'!H$172</f>
        <v>0.0291295722794288</v>
      </c>
      <c r="I112" s="66">
        <f>'signal-per-mass-dry-weight'!I112*100/'signal-per-mass-dry-weight'!I$172</f>
        <v>0.0254225300856609</v>
      </c>
      <c r="J112" s="66">
        <f>'signal-per-mass-dry-weight'!J112*100/'signal-per-mass-dry-weight'!J$172</f>
        <v>0.0184399450783343</v>
      </c>
      <c r="K112" s="66">
        <f>'signal-per-mass-dry-weight'!K112*100/'signal-per-mass-dry-weight'!K$172</f>
        <v>0.0217830145285738</v>
      </c>
      <c r="L112" s="66">
        <f>'signal-per-mass-dry-weight'!L112*100/'signal-per-mass-dry-weight'!L$172</f>
        <v>0.0290033766673921</v>
      </c>
      <c r="M112" s="66">
        <f>'signal-per-mass-dry-weight'!M112*100/'signal-per-mass-dry-weight'!M$172</f>
        <v>0.0255101726246012</v>
      </c>
      <c r="N112" s="66">
        <f>'signal-per-mass-dry-weight'!N112*100/'signal-per-mass-dry-weight'!N$172</f>
        <v>0.0185684536100722</v>
      </c>
      <c r="O112" s="66">
        <f>'signal-per-mass-dry-weight'!O112*100/'signal-per-mass-dry-weight'!O$172</f>
        <v>0.0444924668560875</v>
      </c>
      <c r="P112" s="66">
        <f>'signal-per-mass-dry-weight'!P112*100/'signal-per-mass-dry-weight'!P$172</f>
        <v>0.00746455643784823</v>
      </c>
      <c r="Q112" s="66">
        <f t="shared" si="37"/>
        <v>0.023340892039123</v>
      </c>
      <c r="R112" s="115">
        <f t="shared" si="38"/>
        <v>0.0101009725032985</v>
      </c>
      <c r="S112" s="66">
        <f t="shared" si="39"/>
        <v>0.432758631776698</v>
      </c>
      <c r="T112" s="66">
        <f>'signal-per-mass-dry-weight'!T112*100/'signal-per-mass-dry-weight'!T$172</f>
        <v>0.0399795664222454</v>
      </c>
      <c r="U112" s="66">
        <f>'signal-per-mass-dry-weight'!U112*100/'signal-per-mass-dry-weight'!U$172</f>
        <v>0.0503231613116389</v>
      </c>
      <c r="V112" s="66">
        <f>'signal-per-mass-dry-weight'!V112*100/'signal-per-mass-dry-weight'!V$172</f>
        <v>0.0481457752321564</v>
      </c>
      <c r="W112" s="66">
        <f>'signal-per-mass-dry-weight'!W112*100/'signal-per-mass-dry-weight'!W$172</f>
        <v>0.064960532099593</v>
      </c>
      <c r="X112" s="66">
        <f>'signal-per-mass-dry-weight'!X112*100/'signal-per-mass-dry-weight'!X$172</f>
        <v>0.0612776927247369</v>
      </c>
      <c r="Y112" s="66">
        <f t="shared" si="40"/>
        <v>0.0529373455580741</v>
      </c>
      <c r="Z112" s="115">
        <f t="shared" si="41"/>
        <v>0.0101466195241083</v>
      </c>
      <c r="AA112" s="66">
        <f>'signal-per-mass-dry-weight'!Y112*100/'signal-per-mass-dry-weight'!Y$172</f>
        <v>0.0406123335075621</v>
      </c>
      <c r="AB112" s="66">
        <f>'signal-per-mass-dry-weight'!Z112*100/'signal-per-mass-dry-weight'!Z$172</f>
        <v>0.0443201509713681</v>
      </c>
      <c r="AC112" s="66">
        <f>'signal-per-mass-dry-weight'!AA112*100/'signal-per-mass-dry-weight'!AA$172</f>
        <v>0.0401009863899422</v>
      </c>
      <c r="AD112" s="66">
        <f>'signal-per-mass-dry-weight'!AB112*100/'signal-per-mass-dry-weight'!AB$172</f>
        <v>0.0374554139679831</v>
      </c>
      <c r="AE112" s="66">
        <f>'signal-per-mass-dry-weight'!AC112*100/'signal-per-mass-dry-weight'!AC$172</f>
        <v>0.05832230476162</v>
      </c>
      <c r="AF112" s="66">
        <f t="shared" si="42"/>
        <v>0.0441622379196951</v>
      </c>
      <c r="AG112" s="115">
        <f t="shared" si="43"/>
        <v>0.00828567291084629</v>
      </c>
      <c r="AH112" s="66">
        <f>'signal-per-mass-dry-weight'!AD112*100/'signal-per-mass-dry-weight'!AD$172</f>
        <v>0.015945096394403</v>
      </c>
      <c r="AI112" s="66">
        <f>'signal-per-mass-dry-weight'!AE112*100/'signal-per-mass-dry-weight'!AE$172</f>
        <v>0.00863193398468049</v>
      </c>
      <c r="AJ112" s="66">
        <f>'signal-per-mass-dry-weight'!AF112*100/'signal-per-mass-dry-weight'!AF$172</f>
        <v>0.0296050534920345</v>
      </c>
      <c r="AK112" s="66">
        <f>'signal-per-mass-dry-weight'!AG112*100/'signal-per-mass-dry-weight'!AG$172</f>
        <v>0.0219185080266635</v>
      </c>
      <c r="AL112" s="66">
        <f>'signal-per-mass-dry-weight'!AH112*100/'signal-per-mass-dry-weight'!AH$172</f>
        <v>0.0267347890685933</v>
      </c>
      <c r="AM112" s="66">
        <f t="shared" si="44"/>
        <v>0.020567076193275</v>
      </c>
      <c r="AN112" s="115">
        <f t="shared" si="45"/>
        <v>0.00844633649232182</v>
      </c>
      <c r="AO112" s="66">
        <f>'signal-per-mass-dry-weight'!AI112*100/'signal-per-mass-dry-weight'!AI$172</f>
        <v>0</v>
      </c>
      <c r="AP112" s="66">
        <f>'signal-per-mass-dry-weight'!AJ112*100/'signal-per-mass-dry-weight'!AJ$172</f>
        <v>0.0276077460633564</v>
      </c>
      <c r="AQ112" s="66">
        <f>'signal-per-mass-dry-weight'!AK112*100/'signal-per-mass-dry-weight'!AK$172</f>
        <v>0.0325774905109557</v>
      </c>
      <c r="AR112" s="66">
        <f>'signal-per-mass-dry-weight'!AL112*100/'signal-per-mass-dry-weight'!AL$172</f>
        <v>0</v>
      </c>
      <c r="AS112" s="66">
        <f>'signal-per-mass-dry-weight'!AM112*100/'signal-per-mass-dry-weight'!AM$172</f>
        <v>0.0116605992826553</v>
      </c>
      <c r="AT112" s="66">
        <f t="shared" si="46"/>
        <v>0.0143691671713935</v>
      </c>
      <c r="AU112" s="115">
        <f t="shared" si="47"/>
        <v>0.0152240375748648</v>
      </c>
      <c r="AV112" s="66">
        <f>'signal-per-mass-dry-weight'!AN112*100/'signal-per-mass-dry-weight'!AN$172</f>
        <v>0.0472282516739375</v>
      </c>
      <c r="AW112" s="66">
        <f>'signal-per-mass-dry-weight'!AO112*100/'signal-per-mass-dry-weight'!AO$172</f>
        <v>0.0377072238386128</v>
      </c>
      <c r="AX112" s="66">
        <f>'signal-per-mass-dry-weight'!AP112*100/'signal-per-mass-dry-weight'!AP$172</f>
        <v>0.0235592204752125</v>
      </c>
      <c r="AY112" s="66">
        <f>'signal-per-mass-dry-weight'!AQ112*100/'signal-per-mass-dry-weight'!AQ$172</f>
        <v>0.030582311866165</v>
      </c>
      <c r="AZ112" s="66">
        <f>'signal-per-mass-dry-weight'!AR112*100/'signal-per-mass-dry-weight'!AR$172</f>
        <v>0.0308678246190576</v>
      </c>
      <c r="BA112" s="66">
        <f t="shared" si="48"/>
        <v>0.0339889664945971</v>
      </c>
      <c r="BB112" s="115">
        <f t="shared" si="49"/>
        <v>0.00893351182528126</v>
      </c>
      <c r="BC112" s="66">
        <f>'signal-per-mass-dry-weight'!AS112*100/'signal-per-mass-dry-weight'!AS$172</f>
        <v>0.0307497736849241</v>
      </c>
      <c r="BD112" s="66">
        <f>'signal-per-mass-dry-weight'!AT112*100/'signal-per-mass-dry-weight'!AT$172</f>
        <v>0.0273391261686781</v>
      </c>
      <c r="BE112" s="66">
        <f>'signal-per-mass-dry-weight'!AU112*100/'signal-per-mass-dry-weight'!AU$172</f>
        <v>0.020381592573436</v>
      </c>
      <c r="BF112" s="66">
        <f>'signal-per-mass-dry-weight'!AV112*100/'signal-per-mass-dry-weight'!AV$172</f>
        <v>0.0217141066406025</v>
      </c>
      <c r="BG112" s="66">
        <f>'signal-per-mass-dry-weight'!AW112*100/'signal-per-mass-dry-weight'!AW$172</f>
        <v>0.0382500153901919</v>
      </c>
      <c r="BH112" s="66">
        <f t="shared" si="50"/>
        <v>0.0276869228915665</v>
      </c>
      <c r="BI112" s="115">
        <f t="shared" si="51"/>
        <v>0.00724781563131463</v>
      </c>
      <c r="BJ112" s="66">
        <f>'signal-per-mass-dry-weight'!AX112*100/'signal-per-mass-dry-weight'!AX$172</f>
        <v>0.0242220785926689</v>
      </c>
      <c r="BK112" s="66">
        <f>'signal-per-mass-dry-weight'!AY112*100/'signal-per-mass-dry-weight'!AY$172</f>
        <v>0.0413567297125451</v>
      </c>
      <c r="BL112" s="66">
        <f>'signal-per-mass-dry-weight'!AZ112*100/'signal-per-mass-dry-weight'!AZ$172</f>
        <v>0.0313054087963421</v>
      </c>
      <c r="BM112" s="66">
        <f>'signal-per-mass-dry-weight'!BA112*100/'signal-per-mass-dry-weight'!BA$172</f>
        <v>0.0164827150025472</v>
      </c>
      <c r="BN112" s="66">
        <f>'signal-per-mass-dry-weight'!BB112*100/'signal-per-mass-dry-weight'!BB$172</f>
        <v>0.0469727476713375</v>
      </c>
      <c r="BO112" s="66">
        <f t="shared" si="52"/>
        <v>0.0320679359550882</v>
      </c>
      <c r="BP112" s="115">
        <f t="shared" si="53"/>
        <v>0.0123841949609592</v>
      </c>
      <c r="BQ112" s="66">
        <f>'signal-per-mass-dry-weight'!BC112*100/'signal-per-mass-dry-weight'!BC$172</f>
        <v>0.0279330558017767</v>
      </c>
      <c r="BR112" s="66">
        <f>'signal-per-mass-dry-weight'!BD112*100/'signal-per-mass-dry-weight'!BD$172</f>
        <v>0.0338686140491606</v>
      </c>
      <c r="BS112" s="66">
        <f>'signal-per-mass-dry-weight'!BE112*100/'signal-per-mass-dry-weight'!BE$172</f>
        <v>0.0288596464258617</v>
      </c>
      <c r="BT112" s="66">
        <f>'signal-per-mass-dry-weight'!BF112*100/'signal-per-mass-dry-weight'!BF$172</f>
        <v>0.0448760911734138</v>
      </c>
      <c r="BU112" s="66">
        <f>'signal-per-mass-dry-weight'!BG112*100/'signal-per-mass-dry-weight'!BG$172</f>
        <v>0.0306700968407985</v>
      </c>
      <c r="BV112" s="66">
        <f t="shared" si="54"/>
        <v>0.0332415008582023</v>
      </c>
      <c r="BW112" s="115">
        <f t="shared" si="55"/>
        <v>0.0068874762896347</v>
      </c>
      <c r="BX112" s="66">
        <f>'signal-per-mass-dry-weight'!BH112*100/'signal-per-mass-dry-weight'!BH$172</f>
        <v>0</v>
      </c>
      <c r="BY112" s="66">
        <f>'signal-per-mass-dry-weight'!BI112*100/'signal-per-mass-dry-weight'!BI$172</f>
        <v>0.0156259918388347</v>
      </c>
      <c r="BZ112" s="66">
        <f>'signal-per-mass-dry-weight'!BJ112*100/'signal-per-mass-dry-weight'!BJ$172</f>
        <v>0.0189839974262909</v>
      </c>
      <c r="CA112" s="66">
        <f>'signal-per-mass-dry-weight'!BK112*100/'signal-per-mass-dry-weight'!BK$172</f>
        <v>0.0230382766635799</v>
      </c>
      <c r="CB112" s="66">
        <f>'signal-per-mass-dry-weight'!BL112*100/'signal-per-mass-dry-weight'!BL$172</f>
        <v>0.0049641892183852</v>
      </c>
      <c r="CC112" s="66">
        <f t="shared" si="56"/>
        <v>0.0125224910294182</v>
      </c>
      <c r="CD112" s="115">
        <f t="shared" si="57"/>
        <v>0.00969413788770103</v>
      </c>
      <c r="CE112" s="121">
        <f>'signal-per-mass-dry-weight'!BM112*100/'signal-per-mass-dry-weight'!BM$172</f>
        <v>0</v>
      </c>
      <c r="CF112" s="66">
        <f>'signal-per-mass-dry-weight'!BN112*100/'signal-per-mass-dry-weight'!BN$172</f>
        <v>0.0237256170482936</v>
      </c>
      <c r="CG112" s="66">
        <f>'signal-per-mass-dry-weight'!BO112*100/'signal-per-mass-dry-weight'!BO$172</f>
        <v>0.0176845140498676</v>
      </c>
      <c r="CH112" s="66">
        <f>'signal-per-mass-dry-weight'!BP112*100/'signal-per-mass-dry-weight'!BP$172</f>
        <v>0.00907705566549195</v>
      </c>
      <c r="CI112" s="66">
        <f>'signal-per-mass-dry-weight'!BQ112*100/'signal-per-mass-dry-weight'!BQ$172</f>
        <v>0.0112871649106527</v>
      </c>
      <c r="CJ112" s="66">
        <f t="shared" si="58"/>
        <v>0.0123548703348612</v>
      </c>
      <c r="CK112" s="115">
        <f t="shared" si="59"/>
        <v>0.00897532545121331</v>
      </c>
      <c r="CL112" s="66">
        <f>'signal-per-mass-dry-weight'!BR112*100/'signal-per-mass-dry-weight'!BR$172</f>
        <v>0.0270363256695795</v>
      </c>
      <c r="CM112" s="66">
        <f>'signal-per-mass-dry-weight'!BS112*100/'signal-per-mass-dry-weight'!BS$172</f>
        <v>0.0247763336962373</v>
      </c>
      <c r="CN112" s="66">
        <f>'signal-per-mass-dry-weight'!BT112*100/'signal-per-mass-dry-weight'!BT$172</f>
        <v>0.0293221315769862</v>
      </c>
      <c r="CO112" s="66">
        <f>'signal-per-mass-dry-weight'!BU112*100/'signal-per-mass-dry-weight'!BU$172</f>
        <v>0.0120137291125063</v>
      </c>
      <c r="CP112" s="66">
        <f>'signal-per-mass-dry-weight'!BV112*100/'signal-per-mass-dry-weight'!BV$172</f>
        <v>0</v>
      </c>
      <c r="CQ112" s="66">
        <f t="shared" si="60"/>
        <v>0.0186297040110619</v>
      </c>
      <c r="CR112" s="115">
        <f t="shared" si="61"/>
        <v>0.0123856504355521</v>
      </c>
      <c r="CS112" s="66">
        <f>'signal-per-mass-dry-weight'!BW112*100/'signal-per-mass-dry-weight'!BW$172</f>
        <v>0</v>
      </c>
      <c r="CT112" s="66">
        <f>'signal-per-mass-dry-weight'!BX112*100/'signal-per-mass-dry-weight'!BX$172</f>
        <v>0.0131465049968539</v>
      </c>
      <c r="CU112" s="66">
        <f>'signal-per-mass-dry-weight'!BY112*100/'signal-per-mass-dry-weight'!BY$172</f>
        <v>0</v>
      </c>
      <c r="CV112" s="66">
        <f>'signal-per-mass-dry-weight'!BZ112*100/'signal-per-mass-dry-weight'!BZ$172</f>
        <v>0.0138494402778006</v>
      </c>
      <c r="CW112" s="66">
        <f>'signal-per-mass-dry-weight'!CA112*100/'signal-per-mass-dry-weight'!CA$172</f>
        <v>0.0168082877612844</v>
      </c>
      <c r="CX112" s="66">
        <f t="shared" si="62"/>
        <v>0.00876084660718778</v>
      </c>
      <c r="CY112" s="115">
        <f t="shared" si="63"/>
        <v>0.00811470826236909</v>
      </c>
      <c r="CZ112" s="66">
        <f>'signal-per-mass-dry-weight'!CB112*100/'signal-per-mass-dry-weight'!CB$172</f>
        <v>0</v>
      </c>
      <c r="DA112" s="66">
        <f>'signal-per-mass-dry-weight'!CC112*100/'signal-per-mass-dry-weight'!CC$172</f>
        <v>0.0067344797364482</v>
      </c>
      <c r="DB112" s="66">
        <f>'signal-per-mass-dry-weight'!CD112*100/'signal-per-mass-dry-weight'!CD$172</f>
        <v>0.00304490307580604</v>
      </c>
      <c r="DC112" s="66">
        <f>'signal-per-mass-dry-weight'!CE112*100/'signal-per-mass-dry-weight'!CE$172</f>
        <v>0.0150701693908332</v>
      </c>
      <c r="DD112" s="66">
        <f>'signal-per-mass-dry-weight'!CF112*100/'signal-per-mass-dry-weight'!CF$172</f>
        <v>0.0160538336254104</v>
      </c>
      <c r="DE112" s="66">
        <f t="shared" si="64"/>
        <v>0.00818067716569957</v>
      </c>
      <c r="DF112" s="115">
        <f t="shared" si="65"/>
        <v>0.00715616582318102</v>
      </c>
      <c r="DG112" s="66">
        <f>'signal-per-mass-dry-weight'!CG112*100/'signal-per-mass-dry-weight'!CG$172</f>
        <v>0.00971794967236392</v>
      </c>
      <c r="DH112" s="66">
        <f>'signal-per-mass-dry-weight'!CH112*100/'signal-per-mass-dry-weight'!CH$172</f>
        <v>0</v>
      </c>
      <c r="DI112" s="66">
        <f>'signal-per-mass-dry-weight'!CI112*100/'signal-per-mass-dry-weight'!CI$172</f>
        <v>0</v>
      </c>
      <c r="DJ112" s="66">
        <f>'signal-per-mass-dry-weight'!CJ112*100/'signal-per-mass-dry-weight'!CJ$172</f>
        <v>0.0251285537570381</v>
      </c>
      <c r="DK112" s="66">
        <f>'signal-per-mass-dry-weight'!CK112*100/'signal-per-mass-dry-weight'!CK$172</f>
        <v>0</v>
      </c>
      <c r="DL112" s="66">
        <f t="shared" si="66"/>
        <v>0.00696930068588041</v>
      </c>
      <c r="DM112" s="115">
        <f t="shared" si="67"/>
        <v>0.0109889376136172</v>
      </c>
      <c r="DN112" s="66">
        <f>'signal-per-mass-dry-weight'!CL112*100/'signal-per-mass-dry-weight'!CL$172</f>
        <v>0.0329662337842024</v>
      </c>
      <c r="DO112" s="66">
        <f>'signal-per-mass-dry-weight'!CM112*100/'signal-per-mass-dry-weight'!CM$172</f>
        <v>0.00787915834340161</v>
      </c>
      <c r="DP112" s="66">
        <f>'signal-per-mass-dry-weight'!CN112*100/'signal-per-mass-dry-weight'!CN$172</f>
        <v>0.00889831415565136</v>
      </c>
      <c r="DQ112" s="66">
        <f>'signal-per-mass-dry-weight'!CO112*100/'signal-per-mass-dry-weight'!CO$172</f>
        <v>0.00828710139703052</v>
      </c>
      <c r="DR112" s="66">
        <f>'signal-per-mass-dry-weight'!CP112*100/'signal-per-mass-dry-weight'!CP$172</f>
        <v>0.00927582867233581</v>
      </c>
      <c r="DS112" s="66">
        <f t="shared" si="68"/>
        <v>0.0134613272705243</v>
      </c>
      <c r="DT112" s="115">
        <f t="shared" si="69"/>
        <v>0.0109168915977733</v>
      </c>
      <c r="DU112" s="66">
        <f>'signal-per-mass-dry-weight'!CQ112*100/'signal-per-mass-dry-weight'!CQ$172</f>
        <v>0.00653130620572002</v>
      </c>
      <c r="DV112" s="66">
        <f>'signal-per-mass-dry-weight'!CR112*100/'signal-per-mass-dry-weight'!CR$172</f>
        <v>0.0100980316912435</v>
      </c>
      <c r="DW112" s="66">
        <f>'signal-per-mass-dry-weight'!CS112*100/'signal-per-mass-dry-weight'!CS$172</f>
        <v>0</v>
      </c>
      <c r="DX112" s="66">
        <f>'signal-per-mass-dry-weight'!CT112*100/'signal-per-mass-dry-weight'!CT$172</f>
        <v>0</v>
      </c>
      <c r="DY112" s="66">
        <f>'signal-per-mass-dry-weight'!CU112*100/'signal-per-mass-dry-weight'!CU$172</f>
        <v>0</v>
      </c>
      <c r="DZ112" s="66">
        <f t="shared" si="70"/>
        <v>0.00332586757939271</v>
      </c>
      <c r="EA112" s="115">
        <f t="shared" si="71"/>
        <v>0.00472549545053103</v>
      </c>
      <c r="EB112" s="66">
        <f>'signal-per-mass-dry-weight'!CV112*100/'signal-per-mass-dry-weight'!CV$172</f>
        <v>0.0221885384984576</v>
      </c>
      <c r="EC112" s="66">
        <f>'signal-per-mass-dry-weight'!CW112*100/'signal-per-mass-dry-weight'!CW$172</f>
        <v>0.0117582241150822</v>
      </c>
      <c r="ED112" s="66">
        <f>'signal-per-mass-dry-weight'!CX112*100/'signal-per-mass-dry-weight'!CX$172</f>
        <v>0</v>
      </c>
      <c r="EE112" s="66">
        <f>'signal-per-mass-dry-weight'!CY112*100/'signal-per-mass-dry-weight'!CY$172</f>
        <v>0</v>
      </c>
      <c r="EF112" s="66">
        <f>'signal-per-mass-dry-weight'!CZ112*100/'signal-per-mass-dry-weight'!CZ$172</f>
        <v>0.0199783918279971</v>
      </c>
      <c r="EG112" s="66">
        <f t="shared" si="72"/>
        <v>0.0107850308883074</v>
      </c>
      <c r="EH112" s="115">
        <f t="shared" si="73"/>
        <v>0.0105846440511986</v>
      </c>
    </row>
    <row r="113" spans="1:138">
      <c r="A113">
        <f>'imported data from Web Calc'!A119</f>
        <v>824.6</v>
      </c>
      <c r="B113" t="str">
        <f>'imported data from Web Calc'!B119</f>
        <v>C47H86O8PN</v>
      </c>
      <c r="C113" s="61" t="str">
        <f>'imported data from Web Calc'!C119</f>
        <v>PE(42:4)</v>
      </c>
      <c r="D113" s="96"/>
      <c r="E113" s="96"/>
      <c r="F113" s="96"/>
      <c r="G113" s="66">
        <f>'signal-per-mass-dry-weight'!G113*100/'signal-per-mass-dry-weight'!G$172</f>
        <v>0.00339870805580776</v>
      </c>
      <c r="H113" s="66">
        <f>'signal-per-mass-dry-weight'!H113*100/'signal-per-mass-dry-weight'!H$172</f>
        <v>0</v>
      </c>
      <c r="I113" s="66">
        <f>'signal-per-mass-dry-weight'!I113*100/'signal-per-mass-dry-weight'!I$172</f>
        <v>0</v>
      </c>
      <c r="J113" s="66">
        <f>'signal-per-mass-dry-weight'!J113*100/'signal-per-mass-dry-weight'!J$172</f>
        <v>0</v>
      </c>
      <c r="K113" s="66">
        <f>'signal-per-mass-dry-weight'!K113*100/'signal-per-mass-dry-weight'!K$172</f>
        <v>0</v>
      </c>
      <c r="L113" s="66">
        <f>'signal-per-mass-dry-weight'!L113*100/'signal-per-mass-dry-weight'!L$172</f>
        <v>0</v>
      </c>
      <c r="M113" s="66">
        <f>'signal-per-mass-dry-weight'!M113*100/'signal-per-mass-dry-weight'!M$172</f>
        <v>0.00728862074988606</v>
      </c>
      <c r="N113" s="66">
        <f>'signal-per-mass-dry-weight'!N113*100/'signal-per-mass-dry-weight'!N$172</f>
        <v>0</v>
      </c>
      <c r="O113" s="66">
        <f>'signal-per-mass-dry-weight'!O113*100/'signal-per-mass-dry-weight'!O$172</f>
        <v>0</v>
      </c>
      <c r="P113" s="66">
        <f>'signal-per-mass-dry-weight'!P113*100/'signal-per-mass-dry-weight'!P$172</f>
        <v>0.00373227821892411</v>
      </c>
      <c r="Q113" s="66">
        <f t="shared" si="37"/>
        <v>0.00144196070246179</v>
      </c>
      <c r="R113" s="115">
        <f t="shared" si="38"/>
        <v>0.00253448664346882</v>
      </c>
      <c r="S113" s="66">
        <f t="shared" si="39"/>
        <v>1.75766693165896</v>
      </c>
      <c r="T113" s="66">
        <f>'signal-per-mass-dry-weight'!T113*100/'signal-per-mass-dry-weight'!T$172</f>
        <v>0.00190378887724978</v>
      </c>
      <c r="U113" s="66">
        <f>'signal-per-mass-dry-weight'!U113*100/'signal-per-mass-dry-weight'!U$172</f>
        <v>0.00201292645246556</v>
      </c>
      <c r="V113" s="66">
        <f>'signal-per-mass-dry-weight'!V113*100/'signal-per-mass-dry-weight'!V$172</f>
        <v>0.00370352117170434</v>
      </c>
      <c r="W113" s="66">
        <f>'signal-per-mass-dry-weight'!W113*100/'signal-per-mass-dry-weight'!W$172</f>
        <v>0.00151071004882774</v>
      </c>
      <c r="X113" s="66">
        <f>'signal-per-mass-dry-weight'!X113*100/'signal-per-mass-dry-weight'!X$172</f>
        <v>0.00437697805176692</v>
      </c>
      <c r="Y113" s="66">
        <f t="shared" si="40"/>
        <v>0.00270158492040287</v>
      </c>
      <c r="Z113" s="115">
        <f t="shared" si="41"/>
        <v>0.00125894105977757</v>
      </c>
      <c r="AA113" s="66">
        <f>'signal-per-mass-dry-weight'!Y113*100/'signal-per-mass-dry-weight'!Y$172</f>
        <v>0.00238896079456248</v>
      </c>
      <c r="AB113" s="66">
        <f>'signal-per-mass-dry-weight'!Z113*100/'signal-per-mass-dry-weight'!Z$172</f>
        <v>0</v>
      </c>
      <c r="AC113" s="66">
        <f>'signal-per-mass-dry-weight'!AA113*100/'signal-per-mass-dry-weight'!AA$172</f>
        <v>0</v>
      </c>
      <c r="AD113" s="66">
        <f>'signal-per-mass-dry-weight'!AB113*100/'signal-per-mass-dry-weight'!AB$172</f>
        <v>0.00749108279359662</v>
      </c>
      <c r="AE113" s="66">
        <f>'signal-per-mass-dry-weight'!AC113*100/'signal-per-mass-dry-weight'!AC$172</f>
        <v>0.00514608571426059</v>
      </c>
      <c r="AF113" s="66">
        <f t="shared" si="42"/>
        <v>0.00300522586048394</v>
      </c>
      <c r="AG113" s="115">
        <f t="shared" si="43"/>
        <v>0.00328438506095074</v>
      </c>
      <c r="AH113" s="66">
        <f>'signal-per-mass-dry-weight'!AD113*100/'signal-per-mass-dry-weight'!AD$172</f>
        <v>0</v>
      </c>
      <c r="AI113" s="66">
        <f>'signal-per-mass-dry-weight'!AE113*100/'signal-per-mass-dry-weight'!AE$172</f>
        <v>0</v>
      </c>
      <c r="AJ113" s="66">
        <f>'signal-per-mass-dry-weight'!AF113*100/'signal-per-mass-dry-weight'!AF$172</f>
        <v>0.00493417558200574</v>
      </c>
      <c r="AK113" s="66">
        <f>'signal-per-mass-dry-weight'!AG113*100/'signal-per-mass-dry-weight'!AG$172</f>
        <v>0</v>
      </c>
      <c r="AL113" s="66">
        <f>'signal-per-mass-dry-weight'!AH113*100/'signal-per-mass-dry-weight'!AH$172</f>
        <v>0.00668369726714832</v>
      </c>
      <c r="AM113" s="66">
        <f t="shared" si="44"/>
        <v>0.00232357456983081</v>
      </c>
      <c r="AN113" s="115">
        <f t="shared" si="45"/>
        <v>0.003241253766875</v>
      </c>
      <c r="AO113" s="66">
        <f>'signal-per-mass-dry-weight'!AI113*100/'signal-per-mass-dry-weight'!AI$172</f>
        <v>0</v>
      </c>
      <c r="AP113" s="66">
        <f>'signal-per-mass-dry-weight'!AJ113*100/'signal-per-mass-dry-weight'!AJ$172</f>
        <v>0</v>
      </c>
      <c r="AQ113" s="66">
        <f>'signal-per-mass-dry-weight'!AK113*100/'signal-per-mass-dry-weight'!AK$172</f>
        <v>0</v>
      </c>
      <c r="AR113" s="66">
        <f>'signal-per-mass-dry-weight'!AL113*100/'signal-per-mass-dry-weight'!AL$172</f>
        <v>0</v>
      </c>
      <c r="AS113" s="66">
        <f>'signal-per-mass-dry-weight'!AM113*100/'signal-per-mass-dry-weight'!AM$172</f>
        <v>0</v>
      </c>
      <c r="AT113" s="66">
        <f t="shared" si="46"/>
        <v>0</v>
      </c>
      <c r="AU113" s="115">
        <f t="shared" si="47"/>
        <v>0</v>
      </c>
      <c r="AV113" s="66">
        <f>'signal-per-mass-dry-weight'!AN113*100/'signal-per-mass-dry-weight'!AN$172</f>
        <v>0</v>
      </c>
      <c r="AW113" s="66">
        <f>'signal-per-mass-dry-weight'!AO113*100/'signal-per-mass-dry-weight'!AO$172</f>
        <v>0</v>
      </c>
      <c r="AX113" s="66">
        <f>'signal-per-mass-dry-weight'!AP113*100/'signal-per-mass-dry-weight'!AP$172</f>
        <v>0.00294490255940157</v>
      </c>
      <c r="AY113" s="66">
        <f>'signal-per-mass-dry-weight'!AQ113*100/'signal-per-mass-dry-weight'!AQ$172</f>
        <v>0.00169901732589806</v>
      </c>
      <c r="AZ113" s="66">
        <f>'signal-per-mass-dry-weight'!AR113*100/'signal-per-mass-dry-weight'!AR$172</f>
        <v>0.00587958564172526</v>
      </c>
      <c r="BA113" s="66">
        <f t="shared" si="48"/>
        <v>0.00210470110540498</v>
      </c>
      <c r="BB113" s="115">
        <f t="shared" si="49"/>
        <v>0.00244845893170525</v>
      </c>
      <c r="BC113" s="66">
        <f>'signal-per-mass-dry-weight'!AS113*100/'signal-per-mass-dry-weight'!AS$172</f>
        <v>0.00279543397135673</v>
      </c>
      <c r="BD113" s="66">
        <f>'signal-per-mass-dry-weight'!AT113*100/'signal-per-mass-dry-weight'!AT$172</f>
        <v>0.00455652102811302</v>
      </c>
      <c r="BE113" s="66">
        <f>'signal-per-mass-dry-weight'!AU113*100/'signal-per-mass-dry-weight'!AU$172</f>
        <v>0</v>
      </c>
      <c r="BF113" s="66">
        <f>'signal-per-mass-dry-weight'!AV113*100/'signal-per-mass-dry-weight'!AV$172</f>
        <v>0.00310201523437179</v>
      </c>
      <c r="BG113" s="66">
        <f>'signal-per-mass-dry-weight'!AW113*100/'signal-per-mass-dry-weight'!AW$172</f>
        <v>0.00573750230852878</v>
      </c>
      <c r="BH113" s="66">
        <f t="shared" si="50"/>
        <v>0.00323829450847407</v>
      </c>
      <c r="BI113" s="115">
        <f t="shared" si="51"/>
        <v>0.00216130803013087</v>
      </c>
      <c r="BJ113" s="66">
        <f>'signal-per-mass-dry-weight'!AX113*100/'signal-per-mass-dry-weight'!AX$172</f>
        <v>0.00186323681482068</v>
      </c>
      <c r="BK113" s="66">
        <f>'signal-per-mass-dry-weight'!AY113*100/'signal-per-mass-dry-weight'!AY$172</f>
        <v>0.00413567297125451</v>
      </c>
      <c r="BL113" s="66">
        <f>'signal-per-mass-dry-weight'!AZ113*100/'signal-per-mass-dry-weight'!AZ$172</f>
        <v>0</v>
      </c>
      <c r="BM113" s="66">
        <f>'signal-per-mass-dry-weight'!BA113*100/'signal-per-mass-dry-weight'!BA$172</f>
        <v>0</v>
      </c>
      <c r="BN113" s="66">
        <f>'signal-per-mass-dry-weight'!BB113*100/'signal-per-mass-dry-weight'!BB$172</f>
        <v>0</v>
      </c>
      <c r="BO113" s="66">
        <f t="shared" si="52"/>
        <v>0.00119978195721504</v>
      </c>
      <c r="BP113" s="115">
        <f t="shared" si="53"/>
        <v>0.00182880142641119</v>
      </c>
      <c r="BQ113" s="66">
        <f>'signal-per-mass-dry-weight'!BC113*100/'signal-per-mass-dry-weight'!BC$172</f>
        <v>0</v>
      </c>
      <c r="BR113" s="66">
        <f>'signal-per-mass-dry-weight'!BD113*100/'signal-per-mass-dry-weight'!BD$172</f>
        <v>0.00546267968534848</v>
      </c>
      <c r="BS113" s="66">
        <f>'signal-per-mass-dry-weight'!BE113*100/'signal-per-mass-dry-weight'!BE$172</f>
        <v>0</v>
      </c>
      <c r="BT113" s="66">
        <f>'signal-per-mass-dry-weight'!BF113*100/'signal-per-mass-dry-weight'!BF$172</f>
        <v>0.00641087016763055</v>
      </c>
      <c r="BU113" s="66">
        <f>'signal-per-mass-dry-weight'!BG113*100/'signal-per-mass-dry-weight'!BG$172</f>
        <v>0.0020446731227199</v>
      </c>
      <c r="BV113" s="66">
        <f t="shared" si="54"/>
        <v>0.00278364459513978</v>
      </c>
      <c r="BW113" s="115">
        <f t="shared" si="55"/>
        <v>0.00301568514891114</v>
      </c>
      <c r="BX113" s="66">
        <f>'signal-per-mass-dry-weight'!BH113*100/'signal-per-mass-dry-weight'!BH$172</f>
        <v>0</v>
      </c>
      <c r="BY113" s="66">
        <f>'signal-per-mass-dry-weight'!BI113*100/'signal-per-mass-dry-weight'!BI$172</f>
        <v>0</v>
      </c>
      <c r="BZ113" s="66">
        <f>'signal-per-mass-dry-weight'!BJ113*100/'signal-per-mass-dry-weight'!BJ$172</f>
        <v>0</v>
      </c>
      <c r="CA113" s="66">
        <f>'signal-per-mass-dry-weight'!BK113*100/'signal-per-mass-dry-weight'!BK$172</f>
        <v>0</v>
      </c>
      <c r="CB113" s="66">
        <f>'signal-per-mass-dry-weight'!BL113*100/'signal-per-mass-dry-weight'!BL$172</f>
        <v>0.0049641892183852</v>
      </c>
      <c r="CC113" s="66">
        <f t="shared" si="56"/>
        <v>0.000992837843677041</v>
      </c>
      <c r="CD113" s="115">
        <f t="shared" si="57"/>
        <v>0.00222005290909617</v>
      </c>
      <c r="CE113" s="121">
        <f>'signal-per-mass-dry-weight'!BM113*100/'signal-per-mass-dry-weight'!BM$172</f>
        <v>0</v>
      </c>
      <c r="CF113" s="66">
        <f>'signal-per-mass-dry-weight'!BN113*100/'signal-per-mass-dry-weight'!BN$172</f>
        <v>0</v>
      </c>
      <c r="CG113" s="66">
        <f>'signal-per-mass-dry-weight'!BO113*100/'signal-per-mass-dry-weight'!BO$172</f>
        <v>0</v>
      </c>
      <c r="CH113" s="66">
        <f>'signal-per-mass-dry-weight'!BP113*100/'signal-per-mass-dry-weight'!BP$172</f>
        <v>0</v>
      </c>
      <c r="CI113" s="66">
        <f>'signal-per-mass-dry-weight'!BQ113*100/'signal-per-mass-dry-weight'!BQ$172</f>
        <v>0</v>
      </c>
      <c r="CJ113" s="66">
        <f t="shared" si="58"/>
        <v>0</v>
      </c>
      <c r="CK113" s="115">
        <f t="shared" si="59"/>
        <v>0</v>
      </c>
      <c r="CL113" s="66">
        <f>'signal-per-mass-dry-weight'!BR113*100/'signal-per-mass-dry-weight'!BR$172</f>
        <v>0</v>
      </c>
      <c r="CM113" s="66">
        <f>'signal-per-mass-dry-weight'!BS113*100/'signal-per-mass-dry-weight'!BS$172</f>
        <v>0</v>
      </c>
      <c r="CN113" s="66">
        <f>'signal-per-mass-dry-weight'!BT113*100/'signal-per-mass-dry-weight'!BT$172</f>
        <v>0.00733053289424656</v>
      </c>
      <c r="CO113" s="66">
        <f>'signal-per-mass-dry-weight'!BU113*100/'signal-per-mass-dry-weight'!BU$172</f>
        <v>0.00600686455625313</v>
      </c>
      <c r="CP113" s="66">
        <f>'signal-per-mass-dry-weight'!BV113*100/'signal-per-mass-dry-weight'!BV$172</f>
        <v>0</v>
      </c>
      <c r="CQ113" s="66">
        <f t="shared" si="60"/>
        <v>0.00266747949009994</v>
      </c>
      <c r="CR113" s="115">
        <f t="shared" si="61"/>
        <v>0.0036824550289271</v>
      </c>
      <c r="CS113" s="66">
        <f>'signal-per-mass-dry-weight'!BW113*100/'signal-per-mass-dry-weight'!BW$172</f>
        <v>0</v>
      </c>
      <c r="CT113" s="66">
        <f>'signal-per-mass-dry-weight'!BX113*100/'signal-per-mass-dry-weight'!BX$172</f>
        <v>0.00657325249842695</v>
      </c>
      <c r="CU113" s="66">
        <f>'signal-per-mass-dry-weight'!BY113*100/'signal-per-mass-dry-weight'!BY$172</f>
        <v>0</v>
      </c>
      <c r="CV113" s="66">
        <f>'signal-per-mass-dry-weight'!BZ113*100/'signal-per-mass-dry-weight'!BZ$172</f>
        <v>0</v>
      </c>
      <c r="CW113" s="66">
        <f>'signal-per-mass-dry-weight'!CA113*100/'signal-per-mass-dry-weight'!CA$172</f>
        <v>0</v>
      </c>
      <c r="CX113" s="66">
        <f t="shared" si="62"/>
        <v>0.00131465049968539</v>
      </c>
      <c r="CY113" s="115">
        <f t="shared" si="63"/>
        <v>0.0029396478839506</v>
      </c>
      <c r="CZ113" s="66">
        <f>'signal-per-mass-dry-weight'!CB113*100/'signal-per-mass-dry-weight'!CB$172</f>
        <v>0</v>
      </c>
      <c r="DA113" s="66">
        <f>'signal-per-mass-dry-weight'!CC113*100/'signal-per-mass-dry-weight'!CC$172</f>
        <v>0</v>
      </c>
      <c r="DB113" s="66">
        <f>'signal-per-mass-dry-weight'!CD113*100/'signal-per-mass-dry-weight'!CD$172</f>
        <v>0</v>
      </c>
      <c r="DC113" s="66">
        <f>'signal-per-mass-dry-weight'!CE113*100/'signal-per-mass-dry-weight'!CE$172</f>
        <v>0</v>
      </c>
      <c r="DD113" s="66">
        <f>'signal-per-mass-dry-weight'!CF113*100/'signal-per-mass-dry-weight'!CF$172</f>
        <v>0</v>
      </c>
      <c r="DE113" s="66">
        <f t="shared" si="64"/>
        <v>0</v>
      </c>
      <c r="DF113" s="115">
        <f t="shared" si="65"/>
        <v>0</v>
      </c>
      <c r="DG113" s="66">
        <f>'signal-per-mass-dry-weight'!CG113*100/'signal-per-mass-dry-weight'!CG$172</f>
        <v>0</v>
      </c>
      <c r="DH113" s="66">
        <f>'signal-per-mass-dry-weight'!CH113*100/'signal-per-mass-dry-weight'!CH$172</f>
        <v>0</v>
      </c>
      <c r="DI113" s="66">
        <f>'signal-per-mass-dry-weight'!CI113*100/'signal-per-mass-dry-weight'!CI$172</f>
        <v>0</v>
      </c>
      <c r="DJ113" s="66">
        <f>'signal-per-mass-dry-weight'!CJ113*100/'signal-per-mass-dry-weight'!CJ$172</f>
        <v>0</v>
      </c>
      <c r="DK113" s="66">
        <f>'signal-per-mass-dry-weight'!CK113*100/'signal-per-mass-dry-weight'!CK$172</f>
        <v>0</v>
      </c>
      <c r="DL113" s="66">
        <f t="shared" si="66"/>
        <v>0</v>
      </c>
      <c r="DM113" s="115">
        <f t="shared" si="67"/>
        <v>0</v>
      </c>
      <c r="DN113" s="66">
        <f>'signal-per-mass-dry-weight'!CL113*100/'signal-per-mass-dry-weight'!CL$172</f>
        <v>0.00313964131278118</v>
      </c>
      <c r="DO113" s="66">
        <f>'signal-per-mass-dry-weight'!CM113*100/'signal-per-mass-dry-weight'!CM$172</f>
        <v>0</v>
      </c>
      <c r="DP113" s="66">
        <f>'signal-per-mass-dry-weight'!CN113*100/'signal-per-mass-dry-weight'!CN$172</f>
        <v>0.00889831415565136</v>
      </c>
      <c r="DQ113" s="66">
        <f>'signal-per-mass-dry-weight'!CO113*100/'signal-per-mass-dry-weight'!CO$172</f>
        <v>0</v>
      </c>
      <c r="DR113" s="66">
        <f>'signal-per-mass-dry-weight'!CP113*100/'signal-per-mass-dry-weight'!CP$172</f>
        <v>0</v>
      </c>
      <c r="DS113" s="66">
        <f t="shared" si="68"/>
        <v>0.00240759109368651</v>
      </c>
      <c r="DT113" s="115">
        <f t="shared" si="69"/>
        <v>0.00387475379906887</v>
      </c>
      <c r="DU113" s="66">
        <f>'signal-per-mass-dry-weight'!CQ113*100/'signal-per-mass-dry-weight'!CQ$172</f>
        <v>0</v>
      </c>
      <c r="DV113" s="66">
        <f>'signal-per-mass-dry-weight'!CR113*100/'signal-per-mass-dry-weight'!CR$172</f>
        <v>0</v>
      </c>
      <c r="DW113" s="66">
        <f>'signal-per-mass-dry-weight'!CS113*100/'signal-per-mass-dry-weight'!CS$172</f>
        <v>0</v>
      </c>
      <c r="DX113" s="66">
        <f>'signal-per-mass-dry-weight'!CT113*100/'signal-per-mass-dry-weight'!CT$172</f>
        <v>0</v>
      </c>
      <c r="DY113" s="66">
        <f>'signal-per-mass-dry-weight'!CU113*100/'signal-per-mass-dry-weight'!CU$172</f>
        <v>0</v>
      </c>
      <c r="DZ113" s="66">
        <f t="shared" si="70"/>
        <v>0</v>
      </c>
      <c r="EA113" s="115">
        <f t="shared" si="71"/>
        <v>0</v>
      </c>
      <c r="EB113" s="66">
        <f>'signal-per-mass-dry-weight'!CV113*100/'signal-per-mass-dry-weight'!CV$172</f>
        <v>0</v>
      </c>
      <c r="EC113" s="66">
        <f>'signal-per-mass-dry-weight'!CW113*100/'signal-per-mass-dry-weight'!CW$172</f>
        <v>0</v>
      </c>
      <c r="ED113" s="66">
        <f>'signal-per-mass-dry-weight'!CX113*100/'signal-per-mass-dry-weight'!CX$172</f>
        <v>0</v>
      </c>
      <c r="EE113" s="66">
        <f>'signal-per-mass-dry-weight'!CY113*100/'signal-per-mass-dry-weight'!CY$172</f>
        <v>0</v>
      </c>
      <c r="EF113" s="66">
        <f>'signal-per-mass-dry-weight'!CZ113*100/'signal-per-mass-dry-weight'!CZ$172</f>
        <v>0</v>
      </c>
      <c r="EG113" s="66">
        <f t="shared" si="72"/>
        <v>0</v>
      </c>
      <c r="EH113" s="115">
        <f t="shared" si="73"/>
        <v>0</v>
      </c>
    </row>
    <row r="114" spans="1:138">
      <c r="A114">
        <f>'imported data from Web Calc'!A120</f>
        <v>826.6</v>
      </c>
      <c r="B114" t="str">
        <f>'imported data from Web Calc'!B120</f>
        <v>C47H88O8PN</v>
      </c>
      <c r="C114" s="61" t="str">
        <f>'imported data from Web Calc'!C120</f>
        <v>PE(42:3)</v>
      </c>
      <c r="D114" s="96"/>
      <c r="E114" s="96"/>
      <c r="F114" s="96"/>
      <c r="G114" s="66">
        <f>'signal-per-mass-dry-weight'!G114*100/'signal-per-mass-dry-weight'!G$172</f>
        <v>0.0271896644464621</v>
      </c>
      <c r="H114" s="66">
        <f>'signal-per-mass-dry-weight'!H114*100/'signal-per-mass-dry-weight'!H$172</f>
        <v>0.018205982674643</v>
      </c>
      <c r="I114" s="66">
        <f>'signal-per-mass-dry-weight'!I114*100/'signal-per-mass-dry-weight'!I$172</f>
        <v>0.0145271600489491</v>
      </c>
      <c r="J114" s="66">
        <f>'signal-per-mass-dry-weight'!J114*100/'signal-per-mass-dry-weight'!J$172</f>
        <v>0.0184399450783343</v>
      </c>
      <c r="K114" s="66">
        <f>'signal-per-mass-dry-weight'!K114*100/'signal-per-mass-dry-weight'!K$172</f>
        <v>0.0181525121071448</v>
      </c>
      <c r="L114" s="66">
        <f>'signal-per-mass-dry-weight'!L114*100/'signal-per-mass-dry-weight'!L$172</f>
        <v>0.0145016883336961</v>
      </c>
      <c r="M114" s="66">
        <f>'signal-per-mass-dry-weight'!M114*100/'signal-per-mass-dry-weight'!M$172</f>
        <v>0.00728862074988606</v>
      </c>
      <c r="N114" s="66">
        <f>'signal-per-mass-dry-weight'!N114*100/'signal-per-mass-dry-weight'!N$172</f>
        <v>0.0148547628880577</v>
      </c>
      <c r="O114" s="66">
        <f>'signal-per-mass-dry-weight'!O114*100/'signal-per-mass-dry-weight'!O$172</f>
        <v>0.029661644570725</v>
      </c>
      <c r="P114" s="66">
        <f>'signal-per-mass-dry-weight'!P114*100/'signal-per-mass-dry-weight'!P$172</f>
        <v>0.0149291128756965</v>
      </c>
      <c r="Q114" s="66">
        <f t="shared" si="37"/>
        <v>0.0177751093773595</v>
      </c>
      <c r="R114" s="115">
        <f t="shared" si="38"/>
        <v>0.00648547677326073</v>
      </c>
      <c r="S114" s="66">
        <f t="shared" si="39"/>
        <v>0.364862833503653</v>
      </c>
      <c r="T114" s="66">
        <f>'signal-per-mass-dry-weight'!T114*100/'signal-per-mass-dry-weight'!T$172</f>
        <v>0.0237973609656223</v>
      </c>
      <c r="U114" s="66">
        <f>'signal-per-mass-dry-weight'!U114*100/'signal-per-mass-dry-weight'!U$172</f>
        <v>0.0563619406690356</v>
      </c>
      <c r="V114" s="66">
        <f>'signal-per-mass-dry-weight'!V114*100/'signal-per-mass-dry-weight'!V$172</f>
        <v>0.0314799299594869</v>
      </c>
      <c r="W114" s="66">
        <f>'signal-per-mass-dry-weight'!W114*100/'signal-per-mass-dry-weight'!W$172</f>
        <v>0.0392784612695214</v>
      </c>
      <c r="X114" s="66">
        <f>'signal-per-mass-dry-weight'!X114*100/'signal-per-mass-dry-weight'!X$172</f>
        <v>0.0402681980762557</v>
      </c>
      <c r="Y114" s="66">
        <f t="shared" si="40"/>
        <v>0.0382371781879844</v>
      </c>
      <c r="Z114" s="115">
        <f t="shared" si="41"/>
        <v>0.0121231705039743</v>
      </c>
      <c r="AA114" s="66">
        <f>'signal-per-mass-dry-weight'!Y114*100/'signal-per-mass-dry-weight'!Y$172</f>
        <v>0.0095558431782499</v>
      </c>
      <c r="AB114" s="66">
        <f>'signal-per-mass-dry-weight'!Z114*100/'signal-per-mass-dry-weight'!Z$172</f>
        <v>0.0257342812091815</v>
      </c>
      <c r="AC114" s="66">
        <f>'signal-per-mass-dry-weight'!AA114*100/'signal-per-mass-dry-weight'!AA$172</f>
        <v>0.00891133030887605</v>
      </c>
      <c r="AD114" s="66">
        <f>'signal-per-mass-dry-weight'!AB114*100/'signal-per-mass-dry-weight'!AB$172</f>
        <v>0.0149821655871932</v>
      </c>
      <c r="AE114" s="66">
        <f>'signal-per-mass-dry-weight'!AC114*100/'signal-per-mass-dry-weight'!AC$172</f>
        <v>0.02916115238081</v>
      </c>
      <c r="AF114" s="66">
        <f t="shared" si="42"/>
        <v>0.0176689545328621</v>
      </c>
      <c r="AG114" s="115">
        <f t="shared" si="43"/>
        <v>0.0093120553385327</v>
      </c>
      <c r="AH114" s="66">
        <f>'signal-per-mass-dry-weight'!AD114*100/'signal-per-mass-dry-weight'!AD$172</f>
        <v>0.0106300642629354</v>
      </c>
      <c r="AI114" s="66">
        <f>'signal-per-mass-dry-weight'!AE114*100/'signal-per-mass-dry-weight'!AE$172</f>
        <v>0.00863193398468049</v>
      </c>
      <c r="AJ114" s="66">
        <f>'signal-per-mass-dry-weight'!AF114*100/'signal-per-mass-dry-weight'!AF$172</f>
        <v>0.00986835116401149</v>
      </c>
      <c r="AK114" s="66">
        <f>'signal-per-mass-dry-weight'!AG114*100/'signal-per-mass-dry-weight'!AG$172</f>
        <v>0.0175348064213308</v>
      </c>
      <c r="AL114" s="66">
        <f>'signal-per-mass-dry-weight'!AH114*100/'signal-per-mass-dry-weight'!AH$172</f>
        <v>0.0167092431678708</v>
      </c>
      <c r="AM114" s="66">
        <f t="shared" si="44"/>
        <v>0.0126748798001658</v>
      </c>
      <c r="AN114" s="115">
        <f t="shared" si="45"/>
        <v>0.00413213803555713</v>
      </c>
      <c r="AO114" s="66">
        <f>'signal-per-mass-dry-weight'!AI114*100/'signal-per-mass-dry-weight'!AI$172</f>
        <v>0</v>
      </c>
      <c r="AP114" s="66">
        <f>'signal-per-mass-dry-weight'!AJ114*100/'signal-per-mass-dry-weight'!AJ$172</f>
        <v>0.0157758548933465</v>
      </c>
      <c r="AQ114" s="66">
        <f>'signal-per-mass-dry-weight'!AK114*100/'signal-per-mass-dry-weight'!AK$172</f>
        <v>0.0358352395620513</v>
      </c>
      <c r="AR114" s="66">
        <f>'signal-per-mass-dry-weight'!AL114*100/'signal-per-mass-dry-weight'!AL$172</f>
        <v>0.0122376580090054</v>
      </c>
      <c r="AS114" s="66">
        <f>'signal-per-mass-dry-weight'!AM114*100/'signal-per-mass-dry-weight'!AM$172</f>
        <v>0.0116605992826553</v>
      </c>
      <c r="AT114" s="66">
        <f t="shared" si="46"/>
        <v>0.0151018703494117</v>
      </c>
      <c r="AU114" s="115">
        <f t="shared" si="47"/>
        <v>0.0130234346565083</v>
      </c>
      <c r="AV114" s="66">
        <f>'signal-per-mass-dry-weight'!AN114*100/'signal-per-mass-dry-weight'!AN$172</f>
        <v>0.0306983635880594</v>
      </c>
      <c r="AW114" s="66">
        <f>'signal-per-mass-dry-weight'!AO114*100/'signal-per-mass-dry-weight'!AO$172</f>
        <v>0.0047134029798266</v>
      </c>
      <c r="AX114" s="66">
        <f>'signal-per-mass-dry-weight'!AP114*100/'signal-per-mass-dry-weight'!AP$172</f>
        <v>0.0265041230346141</v>
      </c>
      <c r="AY114" s="66">
        <f>'signal-per-mass-dry-weight'!AQ114*100/'signal-per-mass-dry-weight'!AQ$172</f>
        <v>0.0101941039553883</v>
      </c>
      <c r="AZ114" s="66">
        <f>'signal-per-mass-dry-weight'!AR114*100/'signal-per-mass-dry-weight'!AR$172</f>
        <v>0.0146989641043132</v>
      </c>
      <c r="BA114" s="66">
        <f t="shared" si="48"/>
        <v>0.0173617915324403</v>
      </c>
      <c r="BB114" s="115">
        <f t="shared" si="49"/>
        <v>0.0109532473219413</v>
      </c>
      <c r="BC114" s="66">
        <f>'signal-per-mass-dry-weight'!AS114*100/'signal-per-mass-dry-weight'!AS$172</f>
        <v>0.0251589057422106</v>
      </c>
      <c r="BD114" s="66">
        <f>'signal-per-mass-dry-weight'!AT114*100/'signal-per-mass-dry-weight'!AT$172</f>
        <v>0.0318956471967911</v>
      </c>
      <c r="BE114" s="66">
        <f>'signal-per-mass-dry-weight'!AU114*100/'signal-per-mass-dry-weight'!AU$172</f>
        <v>0.0247490766963152</v>
      </c>
      <c r="BF114" s="66">
        <f>'signal-per-mass-dry-weight'!AV114*100/'signal-per-mass-dry-weight'!AV$172</f>
        <v>0.0248161218749743</v>
      </c>
      <c r="BG114" s="66">
        <f>'signal-per-mass-dry-weight'!AW114*100/'signal-per-mass-dry-weight'!AW$172</f>
        <v>0.0344250138511727</v>
      </c>
      <c r="BH114" s="66">
        <f t="shared" si="50"/>
        <v>0.0282089530722928</v>
      </c>
      <c r="BI114" s="115">
        <f t="shared" si="51"/>
        <v>0.00461020503775664</v>
      </c>
      <c r="BJ114" s="66">
        <f>'signal-per-mass-dry-weight'!AX114*100/'signal-per-mass-dry-weight'!AX$172</f>
        <v>0.0204956049630275</v>
      </c>
      <c r="BK114" s="66">
        <f>'signal-per-mass-dry-weight'!AY114*100/'signal-per-mass-dry-weight'!AY$172</f>
        <v>0.0372210567412906</v>
      </c>
      <c r="BL114" s="66">
        <f>'signal-per-mass-dry-weight'!AZ114*100/'signal-per-mass-dry-weight'!AZ$172</f>
        <v>0.0357776100529624</v>
      </c>
      <c r="BM114" s="66">
        <f>'signal-per-mass-dry-weight'!BA114*100/'signal-per-mass-dry-weight'!BA$172</f>
        <v>0.0274711916709119</v>
      </c>
      <c r="BN114" s="66">
        <f>'signal-per-mass-dry-weight'!BB114*100/'signal-per-mass-dry-weight'!BB$172</f>
        <v>0.0268415700979071</v>
      </c>
      <c r="BO114" s="66">
        <f t="shared" si="52"/>
        <v>0.0295614067052199</v>
      </c>
      <c r="BP114" s="115">
        <f t="shared" si="53"/>
        <v>0.00691496012324777</v>
      </c>
      <c r="BQ114" s="66">
        <f>'signal-per-mass-dry-weight'!BC114*100/'signal-per-mass-dry-weight'!BC$172</f>
        <v>0.0223464446414214</v>
      </c>
      <c r="BR114" s="66">
        <f>'signal-per-mass-dry-weight'!BD114*100/'signal-per-mass-dry-weight'!BD$172</f>
        <v>0.0218507187413939</v>
      </c>
      <c r="BS114" s="66">
        <f>'signal-per-mass-dry-weight'!BE114*100/'signal-per-mass-dry-weight'!BE$172</f>
        <v>0.0200762757745125</v>
      </c>
      <c r="BT114" s="66">
        <f>'signal-per-mass-dry-weight'!BF114*100/'signal-per-mass-dry-weight'!BF$172</f>
        <v>0.0256434806705222</v>
      </c>
      <c r="BU114" s="66">
        <f>'signal-per-mass-dry-weight'!BG114*100/'signal-per-mass-dry-weight'!BG$172</f>
        <v>0.0265807505953587</v>
      </c>
      <c r="BV114" s="66">
        <f t="shared" si="54"/>
        <v>0.0232995340846417</v>
      </c>
      <c r="BW114" s="115">
        <f t="shared" si="55"/>
        <v>0.0027229261331832</v>
      </c>
      <c r="BX114" s="66">
        <f>'signal-per-mass-dry-weight'!BH114*100/'signal-per-mass-dry-weight'!BH$172</f>
        <v>0</v>
      </c>
      <c r="BY114" s="66">
        <f>'signal-per-mass-dry-weight'!BI114*100/'signal-per-mass-dry-weight'!BI$172</f>
        <v>0.00781299591941737</v>
      </c>
      <c r="BZ114" s="66">
        <f>'signal-per-mass-dry-weight'!BJ114*100/'signal-per-mass-dry-weight'!BJ$172</f>
        <v>0.0189839974262909</v>
      </c>
      <c r="CA114" s="66">
        <f>'signal-per-mass-dry-weight'!BK114*100/'signal-per-mass-dry-weight'!BK$172</f>
        <v>0</v>
      </c>
      <c r="CB114" s="66">
        <f>'signal-per-mass-dry-weight'!BL114*100/'signal-per-mass-dry-weight'!BL$172</f>
        <v>0.0148925676551556</v>
      </c>
      <c r="CC114" s="66">
        <f t="shared" si="56"/>
        <v>0.00833791220017278</v>
      </c>
      <c r="CD114" s="115">
        <f t="shared" si="57"/>
        <v>0.0085967978863163</v>
      </c>
      <c r="CE114" s="121">
        <f>'signal-per-mass-dry-weight'!BM114*100/'signal-per-mass-dry-weight'!BM$172</f>
        <v>0.00503952928674137</v>
      </c>
      <c r="CF114" s="66">
        <f>'signal-per-mass-dry-weight'!BN114*100/'signal-per-mass-dry-weight'!BN$172</f>
        <v>0.00790853901609785</v>
      </c>
      <c r="CG114" s="66">
        <f>'signal-per-mass-dry-weight'!BO114*100/'signal-per-mass-dry-weight'!BO$172</f>
        <v>0.00353690280997352</v>
      </c>
      <c r="CH114" s="66">
        <f>'signal-per-mass-dry-weight'!BP114*100/'signal-per-mass-dry-weight'!BP$172</f>
        <v>0.00907705566549195</v>
      </c>
      <c r="CI114" s="66">
        <f>'signal-per-mass-dry-weight'!BQ114*100/'signal-per-mass-dry-weight'!BQ$172</f>
        <v>0.0225743298213055</v>
      </c>
      <c r="CJ114" s="66">
        <f t="shared" si="58"/>
        <v>0.00962727131992203</v>
      </c>
      <c r="CK114" s="115">
        <f t="shared" si="59"/>
        <v>0.00756675404957138</v>
      </c>
      <c r="CL114" s="66">
        <f>'signal-per-mass-dry-weight'!BR114*100/'signal-per-mass-dry-weight'!BR$172</f>
        <v>0.0054072651339159</v>
      </c>
      <c r="CM114" s="66">
        <f>'signal-per-mass-dry-weight'!BS114*100/'signal-per-mass-dry-weight'!BS$172</f>
        <v>0.027873375408267</v>
      </c>
      <c r="CN114" s="66">
        <f>'signal-per-mass-dry-weight'!BT114*100/'signal-per-mass-dry-weight'!BT$172</f>
        <v>0</v>
      </c>
      <c r="CO114" s="66">
        <f>'signal-per-mass-dry-weight'!BU114*100/'signal-per-mass-dry-weight'!BU$172</f>
        <v>0</v>
      </c>
      <c r="CP114" s="66">
        <f>'signal-per-mass-dry-weight'!BV114*100/'signal-per-mass-dry-weight'!BV$172</f>
        <v>0</v>
      </c>
      <c r="CQ114" s="66">
        <f t="shared" si="60"/>
        <v>0.00665612810843658</v>
      </c>
      <c r="CR114" s="115">
        <f t="shared" si="61"/>
        <v>0.0120896998091252</v>
      </c>
      <c r="CS114" s="66">
        <f>'signal-per-mass-dry-weight'!BW114*100/'signal-per-mass-dry-weight'!BW$172</f>
        <v>0.0134857528879547</v>
      </c>
      <c r="CT114" s="66">
        <f>'signal-per-mass-dry-weight'!BX114*100/'signal-per-mass-dry-weight'!BX$172</f>
        <v>0.0230063837444943</v>
      </c>
      <c r="CU114" s="66">
        <f>'signal-per-mass-dry-weight'!BY114*100/'signal-per-mass-dry-weight'!BY$172</f>
        <v>0.0306741083979035</v>
      </c>
      <c r="CV114" s="66">
        <f>'signal-per-mass-dry-weight'!BZ114*100/'signal-per-mass-dry-weight'!BZ$172</f>
        <v>0.00692472013890032</v>
      </c>
      <c r="CW114" s="66">
        <f>'signal-per-mass-dry-weight'!CA114*100/'signal-per-mass-dry-weight'!CA$172</f>
        <v>0</v>
      </c>
      <c r="CX114" s="66">
        <f t="shared" si="62"/>
        <v>0.0148181930338506</v>
      </c>
      <c r="CY114" s="115">
        <f t="shared" si="63"/>
        <v>0.0122690431067387</v>
      </c>
      <c r="CZ114" s="66">
        <f>'signal-per-mass-dry-weight'!CB114*100/'signal-per-mass-dry-weight'!CB$172</f>
        <v>0</v>
      </c>
      <c r="DA114" s="66">
        <f>'signal-per-mass-dry-weight'!CC114*100/'signal-per-mass-dry-weight'!CC$172</f>
        <v>0</v>
      </c>
      <c r="DB114" s="66">
        <f>'signal-per-mass-dry-weight'!CD114*100/'signal-per-mass-dry-weight'!CD$172</f>
        <v>0.00304490307580604</v>
      </c>
      <c r="DC114" s="66">
        <f>'signal-per-mass-dry-weight'!CE114*100/'signal-per-mass-dry-weight'!CE$172</f>
        <v>0.00753508469541658</v>
      </c>
      <c r="DD114" s="66">
        <f>'signal-per-mass-dry-weight'!CF114*100/'signal-per-mass-dry-weight'!CF$172</f>
        <v>0</v>
      </c>
      <c r="DE114" s="66">
        <f t="shared" si="64"/>
        <v>0.00211599755424452</v>
      </c>
      <c r="DF114" s="115">
        <f t="shared" si="65"/>
        <v>0.00330385032425465</v>
      </c>
      <c r="DG114" s="66">
        <f>'signal-per-mass-dry-weight'!CG114*100/'signal-per-mass-dry-weight'!CG$172</f>
        <v>0</v>
      </c>
      <c r="DH114" s="66">
        <f>'signal-per-mass-dry-weight'!CH114*100/'signal-per-mass-dry-weight'!CH$172</f>
        <v>0</v>
      </c>
      <c r="DI114" s="66">
        <f>'signal-per-mass-dry-weight'!CI114*100/'signal-per-mass-dry-weight'!CI$172</f>
        <v>0.0150786213181955</v>
      </c>
      <c r="DJ114" s="66">
        <f>'signal-per-mass-dry-weight'!CJ114*100/'signal-per-mass-dry-weight'!CJ$172</f>
        <v>0.00418809229283969</v>
      </c>
      <c r="DK114" s="66">
        <f>'signal-per-mass-dry-weight'!CK114*100/'signal-per-mass-dry-weight'!CK$172</f>
        <v>0.00742513815076007</v>
      </c>
      <c r="DL114" s="66">
        <f t="shared" si="66"/>
        <v>0.00533837035235905</v>
      </c>
      <c r="DM114" s="115">
        <f t="shared" si="67"/>
        <v>0.00627587891004171</v>
      </c>
      <c r="DN114" s="66">
        <f>'signal-per-mass-dry-weight'!CL114*100/'signal-per-mass-dry-weight'!CL$172</f>
        <v>0.0156982065639059</v>
      </c>
      <c r="DO114" s="66">
        <f>'signal-per-mass-dry-weight'!CM114*100/'signal-per-mass-dry-weight'!CM$172</f>
        <v>0</v>
      </c>
      <c r="DP114" s="66">
        <f>'signal-per-mass-dry-weight'!CN114*100/'signal-per-mass-dry-weight'!CN$172</f>
        <v>0.00444915707782568</v>
      </c>
      <c r="DQ114" s="66">
        <f>'signal-per-mass-dry-weight'!CO114*100/'signal-per-mass-dry-weight'!CO$172</f>
        <v>0.00828710139703052</v>
      </c>
      <c r="DR114" s="66">
        <f>'signal-per-mass-dry-weight'!CP114*100/'signal-per-mass-dry-weight'!CP$172</f>
        <v>0.0278274860170074</v>
      </c>
      <c r="DS114" s="66">
        <f t="shared" si="68"/>
        <v>0.0112523902111539</v>
      </c>
      <c r="DT114" s="115">
        <f t="shared" si="69"/>
        <v>0.0109109152720713</v>
      </c>
      <c r="DU114" s="66">
        <f>'signal-per-mass-dry-weight'!CQ114*100/'signal-per-mass-dry-weight'!CQ$172</f>
        <v>0</v>
      </c>
      <c r="DV114" s="66">
        <f>'signal-per-mass-dry-weight'!CR114*100/'signal-per-mass-dry-weight'!CR$172</f>
        <v>0</v>
      </c>
      <c r="DW114" s="66">
        <f>'signal-per-mass-dry-weight'!CS114*100/'signal-per-mass-dry-weight'!CS$172</f>
        <v>0</v>
      </c>
      <c r="DX114" s="66">
        <f>'signal-per-mass-dry-weight'!CT114*100/'signal-per-mass-dry-weight'!CT$172</f>
        <v>0.0104937831635578</v>
      </c>
      <c r="DY114" s="66">
        <f>'signal-per-mass-dry-weight'!CU114*100/'signal-per-mass-dry-weight'!CU$172</f>
        <v>0</v>
      </c>
      <c r="DZ114" s="66">
        <f t="shared" si="70"/>
        <v>0.00209875663271155</v>
      </c>
      <c r="EA114" s="115">
        <f t="shared" si="71"/>
        <v>0.0046929624989716</v>
      </c>
      <c r="EB114" s="66">
        <f>'signal-per-mass-dry-weight'!CV114*100/'signal-per-mass-dry-weight'!CV$172</f>
        <v>0.00369808974974294</v>
      </c>
      <c r="EC114" s="66">
        <f>'signal-per-mass-dry-weight'!CW114*100/'signal-per-mass-dry-weight'!CW$172</f>
        <v>0.0282197378761974</v>
      </c>
      <c r="ED114" s="66">
        <f>'signal-per-mass-dry-weight'!CX114*100/'signal-per-mass-dry-weight'!CX$172</f>
        <v>0.0118857227297029</v>
      </c>
      <c r="EE114" s="66">
        <f>'signal-per-mass-dry-weight'!CY114*100/'signal-per-mass-dry-weight'!CY$172</f>
        <v>0</v>
      </c>
      <c r="EF114" s="66">
        <f>'signal-per-mass-dry-weight'!CZ114*100/'signal-per-mass-dry-weight'!CZ$172</f>
        <v>0.0174810928494975</v>
      </c>
      <c r="EG114" s="66">
        <f t="shared" si="72"/>
        <v>0.0122569286410281</v>
      </c>
      <c r="EH114" s="115">
        <f t="shared" si="73"/>
        <v>0.0112441872434415</v>
      </c>
    </row>
    <row r="115" spans="1:138">
      <c r="A115">
        <f>'imported data from Web Calc'!A121</f>
        <v>828.6</v>
      </c>
      <c r="B115" t="str">
        <f>'imported data from Web Calc'!B121</f>
        <v>C47H90O8PN</v>
      </c>
      <c r="C115" s="61" t="str">
        <f>'imported data from Web Calc'!C121</f>
        <v>PE(42:2)</v>
      </c>
      <c r="D115" s="96"/>
      <c r="E115" s="96"/>
      <c r="F115" s="96"/>
      <c r="G115" s="66">
        <f>'signal-per-mass-dry-weight'!G115*100/'signal-per-mass-dry-weight'!G$172</f>
        <v>0.0407844966696932</v>
      </c>
      <c r="H115" s="66">
        <f>'signal-per-mass-dry-weight'!H115*100/'signal-per-mass-dry-weight'!H$172</f>
        <v>0.0400531618842146</v>
      </c>
      <c r="I115" s="66">
        <f>'signal-per-mass-dry-weight'!I115*100/'signal-per-mass-dry-weight'!I$172</f>
        <v>0.0290543200978982</v>
      </c>
      <c r="J115" s="66">
        <f>'signal-per-mass-dry-weight'!J115*100/'signal-per-mass-dry-weight'!J$172</f>
        <v>0.0442558681880024</v>
      </c>
      <c r="K115" s="66">
        <f>'signal-per-mass-dry-weight'!K115*100/'signal-per-mass-dry-weight'!K$172</f>
        <v>0.0689795460071503</v>
      </c>
      <c r="L115" s="66">
        <f>'signal-per-mass-dry-weight'!L115*100/'signal-per-mass-dry-weight'!L$172</f>
        <v>0.0108762662502721</v>
      </c>
      <c r="M115" s="66">
        <f>'signal-per-mass-dry-weight'!M115*100/'signal-per-mass-dry-weight'!M$172</f>
        <v>0.0291544829995443</v>
      </c>
      <c r="N115" s="66">
        <f>'signal-per-mass-dry-weight'!N115*100/'signal-per-mass-dry-weight'!N$172</f>
        <v>0.0519916701082021</v>
      </c>
      <c r="O115" s="66">
        <f>'signal-per-mass-dry-weight'!O115*100/'signal-per-mass-dry-weight'!O$172</f>
        <v>0.0407847612847469</v>
      </c>
      <c r="P115" s="66">
        <f>'signal-per-mass-dry-weight'!P115*100/'signal-per-mass-dry-weight'!P$172</f>
        <v>0.033590503970317</v>
      </c>
      <c r="Q115" s="66">
        <f t="shared" si="37"/>
        <v>0.0389525077460041</v>
      </c>
      <c r="R115" s="115">
        <f t="shared" si="38"/>
        <v>0.0153430947858459</v>
      </c>
      <c r="S115" s="66">
        <f t="shared" si="39"/>
        <v>0.393892349265238</v>
      </c>
      <c r="T115" s="66">
        <f>'signal-per-mass-dry-weight'!T115*100/'signal-per-mass-dry-weight'!T$172</f>
        <v>0.0361719886677458</v>
      </c>
      <c r="U115" s="66">
        <f>'signal-per-mass-dry-weight'!U115*100/'signal-per-mass-dry-weight'!U$172</f>
        <v>0.0402585290493112</v>
      </c>
      <c r="V115" s="66">
        <f>'signal-per-mass-dry-weight'!V115*100/'signal-per-mass-dry-weight'!V$172</f>
        <v>0.0611080993331216</v>
      </c>
      <c r="W115" s="66">
        <f>'signal-per-mass-dry-weight'!W115*100/'signal-per-mass-dry-weight'!W$172</f>
        <v>0.0664712421484208</v>
      </c>
      <c r="X115" s="66">
        <f>'signal-per-mass-dry-weight'!X115*100/'signal-per-mass-dry-weight'!X$172</f>
        <v>0.0516483410108497</v>
      </c>
      <c r="Y115" s="66">
        <f t="shared" si="40"/>
        <v>0.0511316400418898</v>
      </c>
      <c r="Z115" s="115">
        <f t="shared" si="41"/>
        <v>0.0130107246585315</v>
      </c>
      <c r="AA115" s="66">
        <f>'signal-per-mass-dry-weight'!Y115*100/'signal-per-mass-dry-weight'!Y$172</f>
        <v>0.0477792158912495</v>
      </c>
      <c r="AB115" s="66">
        <f>'signal-per-mass-dry-weight'!Z115*100/'signal-per-mass-dry-weight'!Z$172</f>
        <v>0.0285936457879795</v>
      </c>
      <c r="AC115" s="66">
        <f>'signal-per-mass-dry-weight'!AA115*100/'signal-per-mass-dry-weight'!AA$172</f>
        <v>0.0133669954633141</v>
      </c>
      <c r="AD115" s="66">
        <f>'signal-per-mass-dry-weight'!AB115*100/'signal-per-mass-dry-weight'!AB$172</f>
        <v>0.0374554139679831</v>
      </c>
      <c r="AE115" s="66">
        <f>'signal-per-mass-dry-weight'!AC115*100/'signal-per-mass-dry-weight'!AC$172</f>
        <v>0.0531762190473594</v>
      </c>
      <c r="AF115" s="66">
        <f t="shared" si="42"/>
        <v>0.0360742980315771</v>
      </c>
      <c r="AG115" s="115">
        <f t="shared" si="43"/>
        <v>0.0158348510703276</v>
      </c>
      <c r="AH115" s="66">
        <f>'signal-per-mass-dry-weight'!AD115*100/'signal-per-mass-dry-weight'!AD$172</f>
        <v>0.0212601285258707</v>
      </c>
      <c r="AI115" s="66">
        <f>'signal-per-mass-dry-weight'!AE115*100/'signal-per-mass-dry-weight'!AE$172</f>
        <v>0.0258958019540415</v>
      </c>
      <c r="AJ115" s="66">
        <f>'signal-per-mass-dry-weight'!AF115*100/'signal-per-mass-dry-weight'!AF$172</f>
        <v>0.0592101069840689</v>
      </c>
      <c r="AK115" s="66">
        <f>'signal-per-mass-dry-weight'!AG115*100/'signal-per-mass-dry-weight'!AG$172</f>
        <v>0.0394533144479943</v>
      </c>
      <c r="AL115" s="66">
        <f>'signal-per-mass-dry-weight'!AH115*100/'signal-per-mass-dry-weight'!AH$172</f>
        <v>0.0501277295036124</v>
      </c>
      <c r="AM115" s="66">
        <f t="shared" si="44"/>
        <v>0.0391894162831176</v>
      </c>
      <c r="AN115" s="115">
        <f t="shared" si="45"/>
        <v>0.0159587275174637</v>
      </c>
      <c r="AO115" s="66">
        <f>'signal-per-mass-dry-weight'!AI115*100/'signal-per-mass-dry-weight'!AI$172</f>
        <v>0.0129759782304648</v>
      </c>
      <c r="AP115" s="66">
        <f>'signal-per-mass-dry-weight'!AJ115*100/'signal-per-mass-dry-weight'!AJ$172</f>
        <v>0.0473275646800396</v>
      </c>
      <c r="AQ115" s="66">
        <f>'signal-per-mass-dry-weight'!AK115*100/'signal-per-mass-dry-weight'!AK$172</f>
        <v>0.0553817338686247</v>
      </c>
      <c r="AR115" s="66">
        <f>'signal-per-mass-dry-weight'!AL115*100/'signal-per-mass-dry-weight'!AL$172</f>
        <v>0.0163168773453406</v>
      </c>
      <c r="AS115" s="66">
        <f>'signal-per-mass-dry-weight'!AM115*100/'signal-per-mass-dry-weight'!AM$172</f>
        <v>0.0433107973355769</v>
      </c>
      <c r="AT115" s="66">
        <f t="shared" si="46"/>
        <v>0.0350625902920093</v>
      </c>
      <c r="AU115" s="115">
        <f t="shared" si="47"/>
        <v>0.0191738773993145</v>
      </c>
      <c r="AV115" s="66">
        <f>'signal-per-mass-dry-weight'!AN115*100/'signal-per-mass-dry-weight'!AN$172</f>
        <v>0.018891300669575</v>
      </c>
      <c r="AW115" s="66">
        <f>'signal-per-mass-dry-weight'!AO115*100/'signal-per-mass-dry-weight'!AO$172</f>
        <v>0.0424206268184394</v>
      </c>
      <c r="AX115" s="66">
        <f>'signal-per-mass-dry-weight'!AP115*100/'signal-per-mass-dry-weight'!AP$172</f>
        <v>0.0412286358316219</v>
      </c>
      <c r="AY115" s="66">
        <f>'signal-per-mass-dry-weight'!AQ115*100/'signal-per-mass-dry-weight'!AQ$172</f>
        <v>0.030582311866165</v>
      </c>
      <c r="AZ115" s="66">
        <f>'signal-per-mass-dry-weight'!AR115*100/'signal-per-mass-dry-weight'!AR$172</f>
        <v>0.0543861671859587</v>
      </c>
      <c r="BA115" s="66">
        <f t="shared" si="48"/>
        <v>0.037501808474352</v>
      </c>
      <c r="BB115" s="115">
        <f t="shared" si="49"/>
        <v>0.0133921247307663</v>
      </c>
      <c r="BC115" s="66">
        <f>'signal-per-mass-dry-weight'!AS115*100/'signal-per-mass-dry-weight'!AS$172</f>
        <v>0.0391360755989943</v>
      </c>
      <c r="BD115" s="66">
        <f>'signal-per-mass-dry-weight'!AT115*100/'signal-per-mass-dry-weight'!AT$172</f>
        <v>0.0455652102811302</v>
      </c>
      <c r="BE115" s="66">
        <f>'signal-per-mass-dry-weight'!AU115*100/'signal-per-mass-dry-weight'!AU$172</f>
        <v>0.0582331216383886</v>
      </c>
      <c r="BF115" s="66">
        <f>'signal-per-mass-dry-weight'!AV115*100/'signal-per-mass-dry-weight'!AV$172</f>
        <v>0.0372241828124615</v>
      </c>
      <c r="BG115" s="66">
        <f>'signal-per-mass-dry-weight'!AW115*100/'signal-per-mass-dry-weight'!AW$172</f>
        <v>0.0669375269328358</v>
      </c>
      <c r="BH115" s="66">
        <f t="shared" si="50"/>
        <v>0.0494192234527621</v>
      </c>
      <c r="BI115" s="115">
        <f t="shared" si="51"/>
        <v>0.0127856493927245</v>
      </c>
      <c r="BJ115" s="66">
        <f>'signal-per-mass-dry-weight'!AX115*100/'signal-per-mass-dry-weight'!AX$172</f>
        <v>0.0838456566669308</v>
      </c>
      <c r="BK115" s="66">
        <f>'signal-per-mass-dry-weight'!AY115*100/'signal-per-mass-dry-weight'!AY$172</f>
        <v>0.0703064405113267</v>
      </c>
      <c r="BL115" s="66">
        <f>'signal-per-mass-dry-weight'!AZ115*100/'signal-per-mass-dry-weight'!AZ$172</f>
        <v>0.0670830188493045</v>
      </c>
      <c r="BM115" s="66">
        <f>'signal-per-mass-dry-weight'!BA115*100/'signal-per-mass-dry-weight'!BA$172</f>
        <v>0.104390528349465</v>
      </c>
      <c r="BN115" s="66">
        <f>'signal-per-mass-dry-weight'!BB115*100/'signal-per-mass-dry-weight'!BB$172</f>
        <v>0.0536831401958143</v>
      </c>
      <c r="BO115" s="66">
        <f t="shared" si="52"/>
        <v>0.0758617569145683</v>
      </c>
      <c r="BP115" s="115">
        <f t="shared" si="53"/>
        <v>0.0192188207023506</v>
      </c>
      <c r="BQ115" s="66">
        <f>'signal-per-mass-dry-weight'!BC115*100/'signal-per-mass-dry-weight'!BC$172</f>
        <v>0.0540039078834349</v>
      </c>
      <c r="BR115" s="66">
        <f>'signal-per-mass-dry-weight'!BD115*100/'signal-per-mass-dry-weight'!BD$172</f>
        <v>0.0644596202871121</v>
      </c>
      <c r="BS115" s="66">
        <f>'signal-per-mass-dry-weight'!BE115*100/'signal-per-mass-dry-weight'!BE$172</f>
        <v>0.0564645256158163</v>
      </c>
      <c r="BT115" s="66">
        <f>'signal-per-mass-dry-weight'!BF115*100/'signal-per-mass-dry-weight'!BF$172</f>
        <v>0.0576978315086749</v>
      </c>
      <c r="BU115" s="66">
        <f>'signal-per-mass-dry-weight'!BG115*100/'signal-per-mass-dry-weight'!BG$172</f>
        <v>0.0654295399270368</v>
      </c>
      <c r="BV115" s="66">
        <f t="shared" si="54"/>
        <v>0.059611085044415</v>
      </c>
      <c r="BW115" s="115">
        <f t="shared" si="55"/>
        <v>0.00505876769246035</v>
      </c>
      <c r="BX115" s="66">
        <f>'signal-per-mass-dry-weight'!BH115*100/'signal-per-mass-dry-weight'!BH$172</f>
        <v>0.0215439266661696</v>
      </c>
      <c r="BY115" s="66">
        <f>'signal-per-mass-dry-weight'!BI115*100/'signal-per-mass-dry-weight'!BI$172</f>
        <v>0.0390649795970868</v>
      </c>
      <c r="BZ115" s="66">
        <f>'signal-per-mass-dry-weight'!BJ115*100/'signal-per-mass-dry-weight'!BJ$172</f>
        <v>0.0189839974262909</v>
      </c>
      <c r="CA115" s="66">
        <f>'signal-per-mass-dry-weight'!BK115*100/'signal-per-mass-dry-weight'!BK$172</f>
        <v>0.01151913833179</v>
      </c>
      <c r="CB115" s="66">
        <f>'signal-per-mass-dry-weight'!BL115*100/'signal-per-mass-dry-weight'!BL$172</f>
        <v>0.0595702706206224</v>
      </c>
      <c r="CC115" s="66">
        <f t="shared" si="56"/>
        <v>0.0301364625283919</v>
      </c>
      <c r="CD115" s="115">
        <f t="shared" si="57"/>
        <v>0.0193059666068211</v>
      </c>
      <c r="CE115" s="121">
        <f>'signal-per-mass-dry-weight'!BM115*100/'signal-per-mass-dry-weight'!BM$172</f>
        <v>0.00503952928674137</v>
      </c>
      <c r="CF115" s="66">
        <f>'signal-per-mass-dry-weight'!BN115*100/'signal-per-mass-dry-weight'!BN$172</f>
        <v>0.0158170780321957</v>
      </c>
      <c r="CG115" s="66">
        <f>'signal-per-mass-dry-weight'!BO115*100/'signal-per-mass-dry-weight'!BO$172</f>
        <v>0.0282952224797881</v>
      </c>
      <c r="CH115" s="66">
        <f>'signal-per-mass-dry-weight'!BP115*100/'signal-per-mass-dry-weight'!BP$172</f>
        <v>0.00907705566549195</v>
      </c>
      <c r="CI115" s="66">
        <f>'signal-per-mass-dry-weight'!BQ115*100/'signal-per-mass-dry-weight'!BQ$172</f>
        <v>0.0507922420979373</v>
      </c>
      <c r="CJ115" s="66">
        <f t="shared" si="58"/>
        <v>0.0218042255124309</v>
      </c>
      <c r="CK115" s="115">
        <f t="shared" si="59"/>
        <v>0.018448034949517</v>
      </c>
      <c r="CL115" s="66">
        <f>'signal-per-mass-dry-weight'!BR115*100/'signal-per-mass-dry-weight'!BR$172</f>
        <v>0.0162217954017477</v>
      </c>
      <c r="CM115" s="66">
        <f>'signal-per-mass-dry-weight'!BS115*100/'signal-per-mass-dry-weight'!BS$172</f>
        <v>0.0216792919842077</v>
      </c>
      <c r="CN115" s="66">
        <f>'signal-per-mass-dry-weight'!BT115*100/'signal-per-mass-dry-weight'!BT$172</f>
        <v>0.00733053289424656</v>
      </c>
      <c r="CO115" s="66">
        <f>'signal-per-mass-dry-weight'!BU115*100/'signal-per-mass-dry-weight'!BU$172</f>
        <v>0.0180205936687594</v>
      </c>
      <c r="CP115" s="66">
        <f>'signal-per-mass-dry-weight'!BV115*100/'signal-per-mass-dry-weight'!BV$172</f>
        <v>0</v>
      </c>
      <c r="CQ115" s="66">
        <f t="shared" si="60"/>
        <v>0.0126504427897923</v>
      </c>
      <c r="CR115" s="115">
        <f t="shared" si="61"/>
        <v>0.00882394953793113</v>
      </c>
      <c r="CS115" s="66">
        <f>'signal-per-mass-dry-weight'!BW115*100/'signal-per-mass-dry-weight'!BW$172</f>
        <v>0.00674287644397733</v>
      </c>
      <c r="CT115" s="66">
        <f>'signal-per-mass-dry-weight'!BX115*100/'signal-per-mass-dry-weight'!BX$172</f>
        <v>0.0427261412397752</v>
      </c>
      <c r="CU115" s="66">
        <f>'signal-per-mass-dry-weight'!BY115*100/'signal-per-mass-dry-weight'!BY$172</f>
        <v>0</v>
      </c>
      <c r="CV115" s="66">
        <f>'signal-per-mass-dry-weight'!BZ115*100/'signal-per-mass-dry-weight'!BZ$172</f>
        <v>0.0276988805556013</v>
      </c>
      <c r="CW115" s="66">
        <f>'signal-per-mass-dry-weight'!CA115*100/'signal-per-mass-dry-weight'!CA$172</f>
        <v>0.0168082877612844</v>
      </c>
      <c r="CX115" s="66">
        <f t="shared" si="62"/>
        <v>0.0187952372001276</v>
      </c>
      <c r="CY115" s="115">
        <f t="shared" si="63"/>
        <v>0.0169884618376287</v>
      </c>
      <c r="CZ115" s="66">
        <f>'signal-per-mass-dry-weight'!CB115*100/'signal-per-mass-dry-weight'!CB$172</f>
        <v>0.0245949276385021</v>
      </c>
      <c r="DA115" s="66">
        <f>'signal-per-mass-dry-weight'!CC115*100/'signal-per-mass-dry-weight'!CC$172</f>
        <v>0.0134689594728964</v>
      </c>
      <c r="DB115" s="66">
        <f>'signal-per-mass-dry-weight'!CD115*100/'signal-per-mass-dry-weight'!CD$172</f>
        <v>0.0243592246064483</v>
      </c>
      <c r="DC115" s="66">
        <f>'signal-per-mass-dry-weight'!CE115*100/'signal-per-mass-dry-weight'!CE$172</f>
        <v>0.0301403387816663</v>
      </c>
      <c r="DD115" s="66">
        <f>'signal-per-mass-dry-weight'!CF115*100/'signal-per-mass-dry-weight'!CF$172</f>
        <v>0.00535127787513681</v>
      </c>
      <c r="DE115" s="66">
        <f t="shared" si="64"/>
        <v>0.01958294567493</v>
      </c>
      <c r="DF115" s="115">
        <f t="shared" si="65"/>
        <v>0.00999140316080941</v>
      </c>
      <c r="DG115" s="66">
        <f>'signal-per-mass-dry-weight'!CG115*100/'signal-per-mass-dry-weight'!CG$172</f>
        <v>0.00971794967236392</v>
      </c>
      <c r="DH115" s="66">
        <f>'signal-per-mass-dry-weight'!CH115*100/'signal-per-mass-dry-weight'!CH$172</f>
        <v>0</v>
      </c>
      <c r="DI115" s="66">
        <f>'signal-per-mass-dry-weight'!CI115*100/'signal-per-mass-dry-weight'!CI$172</f>
        <v>0.00753931065909775</v>
      </c>
      <c r="DJ115" s="66">
        <f>'signal-per-mass-dry-weight'!CJ115*100/'signal-per-mass-dry-weight'!CJ$172</f>
        <v>0.00837618458567938</v>
      </c>
      <c r="DK115" s="66">
        <f>'signal-per-mass-dry-weight'!CK115*100/'signal-per-mass-dry-weight'!CK$172</f>
        <v>0.0222754144522802</v>
      </c>
      <c r="DL115" s="66">
        <f t="shared" si="66"/>
        <v>0.00958177187388425</v>
      </c>
      <c r="DM115" s="115">
        <f t="shared" si="67"/>
        <v>0.00804025103879557</v>
      </c>
      <c r="DN115" s="66">
        <f>'signal-per-mass-dry-weight'!CL115*100/'signal-per-mass-dry-weight'!CL$172</f>
        <v>0.042385157722546</v>
      </c>
      <c r="DO115" s="66">
        <f>'signal-per-mass-dry-weight'!CM115*100/'signal-per-mass-dry-weight'!CM$172</f>
        <v>0.0551541084038113</v>
      </c>
      <c r="DP115" s="66">
        <f>'signal-per-mass-dry-weight'!CN115*100/'signal-per-mass-dry-weight'!CN$172</f>
        <v>0.0489407278560825</v>
      </c>
      <c r="DQ115" s="66">
        <f>'signal-per-mass-dry-weight'!CO115*100/'signal-per-mass-dry-weight'!CO$172</f>
        <v>0.00828710139703052</v>
      </c>
      <c r="DR115" s="66">
        <f>'signal-per-mass-dry-weight'!CP115*100/'signal-per-mass-dry-weight'!CP$172</f>
        <v>0.0371033146893432</v>
      </c>
      <c r="DS115" s="66">
        <f t="shared" si="68"/>
        <v>0.0383740820137627</v>
      </c>
      <c r="DT115" s="115">
        <f t="shared" si="69"/>
        <v>0.0181394133764971</v>
      </c>
      <c r="DU115" s="66">
        <f>'signal-per-mass-dry-weight'!CQ115*100/'signal-per-mass-dry-weight'!CQ$172</f>
        <v>0.00979695930858004</v>
      </c>
      <c r="DV115" s="66">
        <f>'signal-per-mass-dry-weight'!CR115*100/'signal-per-mass-dry-weight'!CR$172</f>
        <v>0.0100980316912435</v>
      </c>
      <c r="DW115" s="66">
        <f>'signal-per-mass-dry-weight'!CS115*100/'signal-per-mass-dry-weight'!CS$172</f>
        <v>0.0175827460086238</v>
      </c>
      <c r="DX115" s="66">
        <f>'signal-per-mass-dry-weight'!CT115*100/'signal-per-mass-dry-weight'!CT$172</f>
        <v>0</v>
      </c>
      <c r="DY115" s="66">
        <f>'signal-per-mass-dry-weight'!CU115*100/'signal-per-mass-dry-weight'!CU$172</f>
        <v>0</v>
      </c>
      <c r="DZ115" s="66">
        <f t="shared" si="70"/>
        <v>0.00749554740168947</v>
      </c>
      <c r="EA115" s="115">
        <f t="shared" si="71"/>
        <v>0.00751976493449494</v>
      </c>
      <c r="EB115" s="66">
        <f>'signal-per-mass-dry-weight'!CV115*100/'signal-per-mass-dry-weight'!CV$172</f>
        <v>0.0591694359958871</v>
      </c>
      <c r="EC115" s="66">
        <f>'signal-per-mass-dry-weight'!CW115*100/'signal-per-mass-dry-weight'!CW$172</f>
        <v>0.0329230275222303</v>
      </c>
      <c r="ED115" s="66">
        <f>'signal-per-mass-dry-weight'!CX115*100/'signal-per-mass-dry-weight'!CX$172</f>
        <v>0.0356571681891087</v>
      </c>
      <c r="EE115" s="66">
        <f>'signal-per-mass-dry-weight'!CY115*100/'signal-per-mass-dry-weight'!CY$172</f>
        <v>0.0210969384872175</v>
      </c>
      <c r="EF115" s="66">
        <f>'signal-per-mass-dry-weight'!CZ115*100/'signal-per-mass-dry-weight'!CZ$172</f>
        <v>0.0149837938709979</v>
      </c>
      <c r="EG115" s="66">
        <f t="shared" si="72"/>
        <v>0.0327660728130883</v>
      </c>
      <c r="EH115" s="115">
        <f t="shared" si="73"/>
        <v>0.0170139559987255</v>
      </c>
    </row>
    <row r="116" spans="1:138">
      <c r="A116" s="74" t="s">
        <v>529</v>
      </c>
      <c r="B116" s="75"/>
      <c r="C116" s="74" t="s">
        <v>529</v>
      </c>
      <c r="D116" s="97"/>
      <c r="E116" s="97"/>
      <c r="F116" s="97"/>
      <c r="G116" s="82">
        <f>'signal-per-mass-dry-weight'!G116*100/'signal-per-mass-dry-weight'!G$172</f>
        <v>12.5599256202376</v>
      </c>
      <c r="H116" s="82">
        <f>'signal-per-mass-dry-weight'!H116*100/'signal-per-mass-dry-weight'!H$172</f>
        <v>13.2812643611521</v>
      </c>
      <c r="I116" s="82">
        <f>'signal-per-mass-dry-weight'!I116*100/'signal-per-mass-dry-weight'!I$172</f>
        <v>12.5932318674328</v>
      </c>
      <c r="J116" s="82">
        <f>'signal-per-mass-dry-weight'!J116*100/'signal-per-mass-dry-weight'!J$172</f>
        <v>12.9765581505254</v>
      </c>
      <c r="K116" s="82">
        <f>'signal-per-mass-dry-weight'!K116*100/'signal-per-mass-dry-weight'!K$172</f>
        <v>12.919142866655</v>
      </c>
      <c r="L116" s="82">
        <f>'signal-per-mass-dry-weight'!L116*100/'signal-per-mass-dry-weight'!L$172</f>
        <v>12.8865627955307</v>
      </c>
      <c r="M116" s="82">
        <f>'signal-per-mass-dry-weight'!M116*100/'signal-per-mass-dry-weight'!M$172</f>
        <v>13.2488903681054</v>
      </c>
      <c r="N116" s="82">
        <f>'signal-per-mass-dry-weight'!N116*100/'signal-per-mass-dry-weight'!N$172</f>
        <v>13.4825541662734</v>
      </c>
      <c r="O116" s="82">
        <f>'signal-per-mass-dry-weight'!O116*100/'signal-per-mass-dry-weight'!O$172</f>
        <v>13.1790394533302</v>
      </c>
      <c r="P116" s="82">
        <f>'signal-per-mass-dry-weight'!P116*100/'signal-per-mass-dry-weight'!P$172</f>
        <v>13.2999734331361</v>
      </c>
      <c r="Q116" s="116">
        <f t="shared" si="37"/>
        <v>13.0427143082379</v>
      </c>
      <c r="R116" s="117">
        <f t="shared" si="38"/>
        <v>0.308543138313749</v>
      </c>
      <c r="S116" s="66">
        <f t="shared" si="39"/>
        <v>0.0236563594833072</v>
      </c>
      <c r="T116" s="82">
        <f>'signal-per-mass-dry-weight'!T116*100/'signal-per-mass-dry-weight'!T$172</f>
        <v>14.5892101135844</v>
      </c>
      <c r="U116" s="82">
        <f>'signal-per-mass-dry-weight'!U116*100/'signal-per-mass-dry-weight'!U$172</f>
        <v>19.8685905490613</v>
      </c>
      <c r="V116" s="82">
        <f>'signal-per-mass-dry-weight'!V116*100/'signal-per-mass-dry-weight'!V$172</f>
        <v>18.5629739928751</v>
      </c>
      <c r="W116" s="82">
        <f>'signal-per-mass-dry-weight'!W116*100/'signal-per-mass-dry-weight'!W$172</f>
        <v>20.6521617224997</v>
      </c>
      <c r="X116" s="82">
        <f>'signal-per-mass-dry-weight'!X116*100/'signal-per-mass-dry-weight'!X$172</f>
        <v>17.0084990113611</v>
      </c>
      <c r="Y116" s="116">
        <f t="shared" si="40"/>
        <v>18.1362870778763</v>
      </c>
      <c r="Z116" s="117">
        <f t="shared" si="41"/>
        <v>2.41693106959812</v>
      </c>
      <c r="AA116" s="82">
        <f>'signal-per-mass-dry-weight'!Y116*100/'signal-per-mass-dry-weight'!Y$172</f>
        <v>13.4438768714003</v>
      </c>
      <c r="AB116" s="82">
        <f>'signal-per-mass-dry-weight'!Z116*100/'signal-per-mass-dry-weight'!Z$172</f>
        <v>13.0994639766181</v>
      </c>
      <c r="AC116" s="82">
        <f>'signal-per-mass-dry-weight'!AA116*100/'signal-per-mass-dry-weight'!AA$172</f>
        <v>13.8682577931884</v>
      </c>
      <c r="AD116" s="82">
        <f>'signal-per-mass-dry-weight'!AB116*100/'signal-per-mass-dry-weight'!AB$172</f>
        <v>15.8398945670601</v>
      </c>
      <c r="AE116" s="82">
        <f>'signal-per-mass-dry-weight'!AC116*100/'signal-per-mass-dry-weight'!AC$172</f>
        <v>18.2488776237204</v>
      </c>
      <c r="AF116" s="116">
        <f t="shared" si="42"/>
        <v>14.9000741663975</v>
      </c>
      <c r="AG116" s="117">
        <f t="shared" si="43"/>
        <v>2.15203970843921</v>
      </c>
      <c r="AH116" s="82">
        <f>'signal-per-mass-dry-weight'!AD116*100/'signal-per-mass-dry-weight'!AD$172</f>
        <v>12.1156157436806</v>
      </c>
      <c r="AI116" s="82">
        <f>'signal-per-mass-dry-weight'!AE116*100/'signal-per-mass-dry-weight'!AE$172</f>
        <v>9.07647858489154</v>
      </c>
      <c r="AJ116" s="82">
        <f>'signal-per-mass-dry-weight'!AF116*100/'signal-per-mass-dry-weight'!AF$172</f>
        <v>16.9809652654728</v>
      </c>
      <c r="AK116" s="82">
        <f>'signal-per-mass-dry-weight'!AG116*100/'signal-per-mass-dry-weight'!AG$172</f>
        <v>17.4800101512642</v>
      </c>
      <c r="AL116" s="82">
        <f>'signal-per-mass-dry-weight'!AH116*100/'signal-per-mass-dry-weight'!AH$172</f>
        <v>17.8839029625721</v>
      </c>
      <c r="AM116" s="116">
        <f t="shared" si="44"/>
        <v>14.7073945415762</v>
      </c>
      <c r="AN116" s="117">
        <f t="shared" si="45"/>
        <v>3.9169905141821</v>
      </c>
      <c r="AO116" s="82">
        <f>'signal-per-mass-dry-weight'!AI116*100/'signal-per-mass-dry-weight'!AI$172</f>
        <v>13.6195867506959</v>
      </c>
      <c r="AP116" s="82">
        <f>'signal-per-mass-dry-weight'!AJ116*100/'signal-per-mass-dry-weight'!AJ$172</f>
        <v>12.8829575022791</v>
      </c>
      <c r="AQ116" s="82">
        <f>'signal-per-mass-dry-weight'!AK116*100/'signal-per-mass-dry-weight'!AK$172</f>
        <v>12.6156332003676</v>
      </c>
      <c r="AR116" s="82">
        <f>'signal-per-mass-dry-weight'!AL116*100/'signal-per-mass-dry-weight'!AL$172</f>
        <v>11.9011224137578</v>
      </c>
      <c r="AS116" s="82">
        <f>'signal-per-mass-dry-weight'!AM116*100/'signal-per-mass-dry-weight'!AM$172</f>
        <v>13.380537676847</v>
      </c>
      <c r="AT116" s="116">
        <f t="shared" si="46"/>
        <v>12.8799675087895</v>
      </c>
      <c r="AU116" s="117">
        <f t="shared" si="47"/>
        <v>0.675578715414577</v>
      </c>
      <c r="AV116" s="82">
        <f>'signal-per-mass-dry-weight'!AN116*100/'signal-per-mass-dry-weight'!AN$172</f>
        <v>18.7720493340983</v>
      </c>
      <c r="AW116" s="82">
        <f>'signal-per-mass-dry-weight'!AO116*100/'signal-per-mass-dry-weight'!AO$172</f>
        <v>12.6531302993445</v>
      </c>
      <c r="AX116" s="82">
        <f>'signal-per-mass-dry-weight'!AP116*100/'signal-per-mass-dry-weight'!AP$172</f>
        <v>13.4125587067944</v>
      </c>
      <c r="AY116" s="82">
        <f>'signal-per-mass-dry-weight'!AQ116*100/'signal-per-mass-dry-weight'!AQ$172</f>
        <v>12.2405703244326</v>
      </c>
      <c r="AZ116" s="82">
        <f>'signal-per-mass-dry-weight'!AR116*100/'signal-per-mass-dry-weight'!AR$172</f>
        <v>11.4718065352112</v>
      </c>
      <c r="BA116" s="116">
        <f t="shared" si="48"/>
        <v>13.7100230399762</v>
      </c>
      <c r="BB116" s="117">
        <f t="shared" si="49"/>
        <v>2.91541257382723</v>
      </c>
      <c r="BC116" s="82">
        <f>'signal-per-mass-dry-weight'!AS116*100/'signal-per-mass-dry-weight'!AS$172</f>
        <v>16.8466828283814</v>
      </c>
      <c r="BD116" s="82">
        <f>'signal-per-mass-dry-weight'!AT116*100/'signal-per-mass-dry-weight'!AT$172</f>
        <v>17.0664495107973</v>
      </c>
      <c r="BE116" s="82">
        <f>'signal-per-mass-dry-weight'!AU116*100/'signal-per-mass-dry-weight'!AU$172</f>
        <v>15.5169431745691</v>
      </c>
      <c r="BF116" s="82">
        <f>'signal-per-mass-dry-weight'!AV116*100/'signal-per-mass-dry-weight'!AV$172</f>
        <v>12.5274885240105</v>
      </c>
      <c r="BG116" s="82">
        <f>'signal-per-mass-dry-weight'!AW116*100/'signal-per-mass-dry-weight'!AW$172</f>
        <v>18.797013813125</v>
      </c>
      <c r="BH116" s="116">
        <f t="shared" si="50"/>
        <v>16.1509155701767</v>
      </c>
      <c r="BI116" s="117">
        <f t="shared" si="51"/>
        <v>2.33748128027976</v>
      </c>
      <c r="BJ116" s="82">
        <f>'signal-per-mass-dry-weight'!AX116*100/'signal-per-mass-dry-weight'!AX$172</f>
        <v>17.1743853406097</v>
      </c>
      <c r="BK116" s="82">
        <f>'signal-per-mass-dry-weight'!AY116*100/'signal-per-mass-dry-weight'!AY$172</f>
        <v>16.0526146379244</v>
      </c>
      <c r="BL116" s="82">
        <f>'signal-per-mass-dry-weight'!AZ116*100/'signal-per-mass-dry-weight'!AZ$172</f>
        <v>19.3132011267148</v>
      </c>
      <c r="BM116" s="82">
        <f>'signal-per-mass-dry-weight'!BA116*100/'signal-per-mass-dry-weight'!BA$172</f>
        <v>17.6392521718925</v>
      </c>
      <c r="BN116" s="82">
        <f>'signal-per-mass-dry-weight'!BB116*100/'signal-per-mass-dry-weight'!BB$172</f>
        <v>19.3141872835753</v>
      </c>
      <c r="BO116" s="116">
        <f t="shared" si="52"/>
        <v>17.8987281121433</v>
      </c>
      <c r="BP116" s="117">
        <f t="shared" si="53"/>
        <v>1.41460186526781</v>
      </c>
      <c r="BQ116" s="82">
        <f>'signal-per-mass-dry-weight'!BC116*100/'signal-per-mass-dry-weight'!BC$172</f>
        <v>14.4441831550987</v>
      </c>
      <c r="BR116" s="82">
        <f>'signal-per-mass-dry-weight'!BD116*100/'signal-per-mass-dry-weight'!BD$172</f>
        <v>17.0331815268851</v>
      </c>
      <c r="BS116" s="82">
        <f>'signal-per-mass-dry-weight'!BE116*100/'signal-per-mass-dry-weight'!BE$172</f>
        <v>15.7479561942512</v>
      </c>
      <c r="BT116" s="82">
        <f>'signal-per-mass-dry-weight'!BF116*100/'signal-per-mass-dry-weight'!BF$172</f>
        <v>17.2115836825461</v>
      </c>
      <c r="BU116" s="82">
        <f>'signal-per-mass-dry-weight'!BG116*100/'signal-per-mass-dry-weight'!BG$172</f>
        <v>15.0988886747251</v>
      </c>
      <c r="BV116" s="116">
        <f t="shared" si="54"/>
        <v>15.9071586467012</v>
      </c>
      <c r="BW116" s="117">
        <f t="shared" si="55"/>
        <v>1.20295420302795</v>
      </c>
      <c r="BX116" s="82">
        <f>'signal-per-mass-dry-weight'!BH116*100/'signal-per-mass-dry-weight'!BH$172</f>
        <v>12.0150479017228</v>
      </c>
      <c r="BY116" s="82">
        <f>'signal-per-mass-dry-weight'!BI116*100/'signal-per-mass-dry-weight'!BI$172</f>
        <v>14.0047951855556</v>
      </c>
      <c r="BZ116" s="82">
        <f>'signal-per-mass-dry-weight'!BJ116*100/'signal-per-mass-dry-weight'!BJ$172</f>
        <v>14.4990280343297</v>
      </c>
      <c r="CA116" s="82">
        <f>'signal-per-mass-dry-weight'!BK116*100/'signal-per-mass-dry-weight'!BK$172</f>
        <v>15.1764647521333</v>
      </c>
      <c r="CB116" s="82">
        <f>'signal-per-mass-dry-weight'!BL116*100/'signal-per-mass-dry-weight'!BL$172</f>
        <v>16.9700808430498</v>
      </c>
      <c r="CC116" s="116">
        <f t="shared" si="56"/>
        <v>14.5330833433582</v>
      </c>
      <c r="CD116" s="117">
        <f t="shared" si="57"/>
        <v>1.80094746437398</v>
      </c>
      <c r="CE116" s="122">
        <f>'signal-per-mass-dry-weight'!BM116*100/'signal-per-mass-dry-weight'!BM$172</f>
        <v>5.76874917453284</v>
      </c>
      <c r="CF116" s="82">
        <f>'signal-per-mass-dry-weight'!BN116*100/'signal-per-mass-dry-weight'!BN$172</f>
        <v>9.02127045566282</v>
      </c>
      <c r="CG116" s="82">
        <f>'signal-per-mass-dry-weight'!BO116*100/'signal-per-mass-dry-weight'!BO$172</f>
        <v>10.7472328783855</v>
      </c>
      <c r="CH116" s="82">
        <f>'signal-per-mass-dry-weight'!BP116*100/'signal-per-mass-dry-weight'!BP$172</f>
        <v>8.58326383728919</v>
      </c>
      <c r="CI116" s="82">
        <f>'signal-per-mass-dry-weight'!BQ116*100/'signal-per-mass-dry-weight'!BQ$172</f>
        <v>11.5033141186917</v>
      </c>
      <c r="CJ116" s="116">
        <f t="shared" si="58"/>
        <v>9.12476609291243</v>
      </c>
      <c r="CK116" s="117">
        <f t="shared" si="59"/>
        <v>2.22804144806188</v>
      </c>
      <c r="CL116" s="82">
        <f>'signal-per-mass-dry-weight'!BR116*100/'signal-per-mass-dry-weight'!BR$172</f>
        <v>9.80066805522257</v>
      </c>
      <c r="CM116" s="82">
        <f>'signal-per-mass-dry-weight'!BS116*100/'signal-per-mass-dry-weight'!BS$172</f>
        <v>12.7799426246904</v>
      </c>
      <c r="CN116" s="82">
        <f>'signal-per-mass-dry-weight'!BT116*100/'signal-per-mass-dry-weight'!BT$172</f>
        <v>7.63621611593664</v>
      </c>
      <c r="CO116" s="82">
        <f>'signal-per-mass-dry-weight'!BU116*100/'signal-per-mass-dry-weight'!BU$172</f>
        <v>7.24187590901877</v>
      </c>
      <c r="CP116" s="82">
        <f>'signal-per-mass-dry-weight'!BV116*100/'signal-per-mass-dry-weight'!BV$172</f>
        <v>7.46363813477287</v>
      </c>
      <c r="CQ116" s="116">
        <f t="shared" si="60"/>
        <v>8.98446816792826</v>
      </c>
      <c r="CR116" s="117">
        <f t="shared" si="61"/>
        <v>2.35791984459881</v>
      </c>
      <c r="CS116" s="82">
        <f>'signal-per-mass-dry-weight'!BW116*100/'signal-per-mass-dry-weight'!BW$172</f>
        <v>7.46908423699368</v>
      </c>
      <c r="CT116" s="82">
        <f>'signal-per-mass-dry-weight'!BX116*100/'signal-per-mass-dry-weight'!BX$172</f>
        <v>9.8516621820174</v>
      </c>
      <c r="CU116" s="82">
        <f>'signal-per-mass-dry-weight'!BY116*100/'signal-per-mass-dry-weight'!BY$172</f>
        <v>6.37101231424457</v>
      </c>
      <c r="CV116" s="82">
        <f>'signal-per-mass-dry-weight'!BZ116*100/'signal-per-mass-dry-weight'!BZ$172</f>
        <v>13.6112299050225</v>
      </c>
      <c r="CW116" s="82">
        <f>'signal-per-mass-dry-weight'!CA116*100/'signal-per-mass-dry-weight'!CA$172</f>
        <v>11.0531300318206</v>
      </c>
      <c r="CX116" s="116">
        <f t="shared" si="62"/>
        <v>9.67122373401975</v>
      </c>
      <c r="CY116" s="117">
        <f t="shared" si="63"/>
        <v>2.88126211305626</v>
      </c>
      <c r="CZ116" s="82">
        <f>'signal-per-mass-dry-weight'!CB116*100/'signal-per-mass-dry-weight'!CB$172</f>
        <v>7.99089198974932</v>
      </c>
      <c r="DA116" s="82">
        <f>'signal-per-mass-dry-weight'!CC116*100/'signal-per-mass-dry-weight'!CC$172</f>
        <v>5.80242774092378</v>
      </c>
      <c r="DB116" s="82">
        <f>'signal-per-mass-dry-weight'!CD116*100/'signal-per-mass-dry-weight'!CD$172</f>
        <v>6.15557605804949</v>
      </c>
      <c r="DC116" s="82">
        <f>'signal-per-mass-dry-weight'!CE116*100/'signal-per-mass-dry-weight'!CE$172</f>
        <v>5.36874784548431</v>
      </c>
      <c r="DD116" s="82">
        <f>'signal-per-mass-dry-weight'!CF116*100/'signal-per-mass-dry-weight'!CF$172</f>
        <v>6.77873124832956</v>
      </c>
      <c r="DE116" s="116">
        <f t="shared" si="64"/>
        <v>6.41927497650729</v>
      </c>
      <c r="DF116" s="117">
        <f t="shared" si="65"/>
        <v>1.01892513615113</v>
      </c>
      <c r="DG116" s="82">
        <f>'signal-per-mass-dry-weight'!CG116*100/'signal-per-mass-dry-weight'!CG$172</f>
        <v>6.61403654701089</v>
      </c>
      <c r="DH116" s="82">
        <f>'signal-per-mass-dry-weight'!CH116*100/'signal-per-mass-dry-weight'!CH$172</f>
        <v>6.58291668896518</v>
      </c>
      <c r="DI116" s="82">
        <f>'signal-per-mass-dry-weight'!CI116*100/'signal-per-mass-dry-weight'!CI$172</f>
        <v>7.17176926446674</v>
      </c>
      <c r="DJ116" s="82">
        <f>'signal-per-mass-dry-weight'!CJ116*100/'signal-per-mass-dry-weight'!CJ$172</f>
        <v>10.4099222030823</v>
      </c>
      <c r="DK116" s="82">
        <f>'signal-per-mass-dry-weight'!CK116*100/'signal-per-mass-dry-weight'!CK$172</f>
        <v>7.67462279262561</v>
      </c>
      <c r="DL116" s="116">
        <f t="shared" si="66"/>
        <v>7.69065349923015</v>
      </c>
      <c r="DM116" s="117">
        <f t="shared" si="67"/>
        <v>1.58509503019631</v>
      </c>
      <c r="DN116" s="82">
        <f>'signal-per-mass-dry-weight'!CL116*100/'signal-per-mass-dry-weight'!CL$172</f>
        <v>8.45269932433514</v>
      </c>
      <c r="DO116" s="82">
        <f>'signal-per-mass-dry-weight'!CM116*100/'signal-per-mass-dry-weight'!CM$172</f>
        <v>12.8950305448111</v>
      </c>
      <c r="DP116" s="82">
        <f>'signal-per-mass-dry-weight'!CN116*100/'signal-per-mass-dry-weight'!CN$172</f>
        <v>9.42887613718207</v>
      </c>
      <c r="DQ116" s="82">
        <f>'signal-per-mass-dry-weight'!CO116*100/'signal-per-mass-dry-weight'!CO$172</f>
        <v>10.7533427727868</v>
      </c>
      <c r="DR116" s="82">
        <f>'signal-per-mass-dry-weight'!CP116*100/'signal-per-mass-dry-weight'!CP$172</f>
        <v>8.41966968587921</v>
      </c>
      <c r="DS116" s="116">
        <f t="shared" si="68"/>
        <v>9.98992369299886</v>
      </c>
      <c r="DT116" s="117">
        <f t="shared" si="69"/>
        <v>1.8818863726463</v>
      </c>
      <c r="DU116" s="82">
        <f>'signal-per-mass-dry-weight'!CQ116*100/'signal-per-mass-dry-weight'!CQ$172</f>
        <v>7.38527449211792</v>
      </c>
      <c r="DV116" s="82">
        <f>'signal-per-mass-dry-weight'!CR116*100/'signal-per-mass-dry-weight'!CR$172</f>
        <v>7.0453967109806</v>
      </c>
      <c r="DW116" s="82">
        <f>'signal-per-mass-dry-weight'!CS116*100/'signal-per-mass-dry-weight'!CS$172</f>
        <v>6.33271902077268</v>
      </c>
      <c r="DX116" s="82">
        <f>'signal-per-mass-dry-weight'!CT116*100/'signal-per-mass-dry-weight'!CT$172</f>
        <v>5.68448233969925</v>
      </c>
      <c r="DY116" s="82">
        <f>'signal-per-mass-dry-weight'!CU116*100/'signal-per-mass-dry-weight'!CU$172</f>
        <v>5.68128611676726</v>
      </c>
      <c r="DZ116" s="116">
        <f t="shared" si="70"/>
        <v>6.42583173606754</v>
      </c>
      <c r="EA116" s="117">
        <f t="shared" si="71"/>
        <v>0.777336517336764</v>
      </c>
      <c r="EB116" s="82">
        <f>'signal-per-mass-dry-weight'!CV116*100/'signal-per-mass-dry-weight'!CV$172</f>
        <v>12.0727837970108</v>
      </c>
      <c r="EC116" s="82">
        <f>'signal-per-mass-dry-weight'!CW116*100/'signal-per-mass-dry-weight'!CW$172</f>
        <v>11.7876196753699</v>
      </c>
      <c r="ED116" s="82">
        <f>'signal-per-mass-dry-weight'!CX116*100/'signal-per-mass-dry-weight'!CX$172</f>
        <v>9.92101276248301</v>
      </c>
      <c r="EE116" s="82">
        <f>'signal-per-mass-dry-weight'!CY116*100/'signal-per-mass-dry-weight'!CY$172</f>
        <v>6.55481878797848</v>
      </c>
      <c r="EF116" s="82">
        <f>'signal-per-mass-dry-weight'!CZ116*100/'signal-per-mass-dry-weight'!CZ$172</f>
        <v>10.2152014715528</v>
      </c>
      <c r="EG116" s="116">
        <f t="shared" si="72"/>
        <v>10.110287298879</v>
      </c>
      <c r="EH116" s="117">
        <f t="shared" si="73"/>
        <v>2.19960363316697</v>
      </c>
    </row>
    <row r="117" spans="1:138">
      <c r="A117">
        <f>'imported data from Web Calc'!A124</f>
        <v>822.5</v>
      </c>
      <c r="B117" t="str">
        <f>'imported data from Web Calc'!B124</f>
        <v>C41H73O13P</v>
      </c>
      <c r="C117" s="61" t="str">
        <f>'imported data from Web Calc'!C124</f>
        <v>PI(32:3)</v>
      </c>
      <c r="D117" s="96"/>
      <c r="E117" s="96"/>
      <c r="F117" s="96"/>
      <c r="G117" s="66">
        <f>'signal-per-mass-dry-weight'!G117*100/'signal-per-mass-dry-weight'!G$172</f>
        <v>0.00277319143913127</v>
      </c>
      <c r="H117" s="66">
        <f>'signal-per-mass-dry-weight'!H117*100/'signal-per-mass-dry-weight'!H$172</f>
        <v>0.00742762756689507</v>
      </c>
      <c r="I117" s="66">
        <f>'signal-per-mass-dry-weight'!I117*100/'signal-per-mass-dry-weight'!I$172</f>
        <v>0.00296337573138955</v>
      </c>
      <c r="J117" s="66">
        <f>'signal-per-mass-dry-weight'!J117*100/'signal-per-mass-dry-weight'!J$172</f>
        <v>0.00902769469861991</v>
      </c>
      <c r="K117" s="66">
        <f>'signal-per-mass-dry-weight'!K117*100/'signal-per-mass-dry-weight'!K$172</f>
        <v>0.00296232511575911</v>
      </c>
      <c r="L117" s="66">
        <f>'signal-per-mass-dry-weight'!L117*100/'signal-per-mass-dry-weight'!L$172</f>
        <v>0.00295817979064384</v>
      </c>
      <c r="M117" s="66">
        <f>'signal-per-mass-dry-weight'!M117*100/'signal-per-mass-dry-weight'!M$172</f>
        <v>0.0118943671152447</v>
      </c>
      <c r="N117" s="66">
        <f>'signal-per-mass-dry-weight'!N117*100/'signal-per-mass-dry-weight'!N$172</f>
        <v>0.00151510149573938</v>
      </c>
      <c r="O117" s="66">
        <f>'signal-per-mass-dry-weight'!O117*100/'signal-per-mass-dry-weight'!O$172</f>
        <v>0.0045379790704695</v>
      </c>
      <c r="P117" s="66">
        <f>'signal-per-mass-dry-weight'!P117*100/'signal-per-mass-dry-weight'!P$172</f>
        <v>0.0106587934071636</v>
      </c>
      <c r="Q117" s="66">
        <f t="shared" si="37"/>
        <v>0.0056718635431056</v>
      </c>
      <c r="R117" s="115">
        <f t="shared" si="38"/>
        <v>0.00375561178818218</v>
      </c>
      <c r="S117" s="66">
        <f t="shared" si="39"/>
        <v>0.662147768478545</v>
      </c>
      <c r="T117" s="66">
        <f>'signal-per-mass-dry-weight'!T117*100/'signal-per-mass-dry-weight'!T$172</f>
        <v>0.0120388908680829</v>
      </c>
      <c r="U117" s="66">
        <f>'signal-per-mass-dry-weight'!U117*100/'signal-per-mass-dry-weight'!U$172</f>
        <v>0.00656982631507801</v>
      </c>
      <c r="V117" s="66">
        <f>'signal-per-mass-dry-weight'!V117*100/'signal-per-mass-dry-weight'!V$172</f>
        <v>0.0135985729510001</v>
      </c>
      <c r="W117" s="66">
        <f>'signal-per-mass-dry-weight'!W117*100/'signal-per-mass-dry-weight'!W$172</f>
        <v>0.00246534159782252</v>
      </c>
      <c r="X117" s="66">
        <f>'signal-per-mass-dry-weight'!X117*100/'signal-per-mass-dry-weight'!X$172</f>
        <v>0.0178570766642983</v>
      </c>
      <c r="Y117" s="66">
        <f t="shared" si="40"/>
        <v>0.0105059416792564</v>
      </c>
      <c r="Z117" s="115">
        <f t="shared" si="41"/>
        <v>0.00604354491992229</v>
      </c>
      <c r="AA117" s="66">
        <f>'signal-per-mass-dry-weight'!Y117*100/'signal-per-mass-dry-weight'!Y$172</f>
        <v>0.0126703429209724</v>
      </c>
      <c r="AB117" s="66">
        <f>'signal-per-mass-dry-weight'!Z117*100/'signal-per-mass-dry-weight'!Z$172</f>
        <v>0.00933244661332709</v>
      </c>
      <c r="AC117" s="66">
        <f>'signal-per-mass-dry-weight'!AA117*100/'signal-per-mass-dry-weight'!AA$172</f>
        <v>0.0109068613064381</v>
      </c>
      <c r="AD117" s="66">
        <f>'signal-per-mass-dry-weight'!AB117*100/'signal-per-mass-dry-weight'!AB$172</f>
        <v>0.00305619169577193</v>
      </c>
      <c r="AE117" s="66">
        <f>'signal-per-mass-dry-weight'!AC117*100/'signal-per-mass-dry-weight'!AC$172</f>
        <v>0.0104974306512121</v>
      </c>
      <c r="AF117" s="66">
        <f t="shared" si="42"/>
        <v>0.00929265463754434</v>
      </c>
      <c r="AG117" s="115">
        <f t="shared" si="43"/>
        <v>0.00368649494704845</v>
      </c>
      <c r="AH117" s="66">
        <f>'signal-per-mass-dry-weight'!AD117*100/'signal-per-mass-dry-weight'!AD$172</f>
        <v>0.00650523729767252</v>
      </c>
      <c r="AI117" s="66">
        <f>'signal-per-mass-dry-weight'!AE117*100/'signal-per-mass-dry-weight'!AE$172</f>
        <v>0</v>
      </c>
      <c r="AJ117" s="66">
        <f>'signal-per-mass-dry-weight'!AF117*100/'signal-per-mass-dry-weight'!AF$172</f>
        <v>0</v>
      </c>
      <c r="AK117" s="66">
        <f>'signal-per-mass-dry-weight'!AG117*100/'signal-per-mass-dry-weight'!AG$172</f>
        <v>0.00894225361813651</v>
      </c>
      <c r="AL117" s="66">
        <f>'signal-per-mass-dry-weight'!AH117*100/'signal-per-mass-dry-weight'!AH$172</f>
        <v>0.0149973820290775</v>
      </c>
      <c r="AM117" s="66">
        <f t="shared" si="44"/>
        <v>0.0060889745889773</v>
      </c>
      <c r="AN117" s="115">
        <f t="shared" si="45"/>
        <v>0.00636053107197318</v>
      </c>
      <c r="AO117" s="66">
        <f>'signal-per-mass-dry-weight'!AI117*100/'signal-per-mass-dry-weight'!AI$172</f>
        <v>0</v>
      </c>
      <c r="AP117" s="66">
        <f>'signal-per-mass-dry-weight'!AJ117*100/'signal-per-mass-dry-weight'!AJ$172</f>
        <v>0.00804523825980839</v>
      </c>
      <c r="AQ117" s="66">
        <f>'signal-per-mass-dry-weight'!AK117*100/'signal-per-mass-dry-weight'!AK$172</f>
        <v>0.00797452587658849</v>
      </c>
      <c r="AR117" s="66">
        <f>'signal-per-mass-dry-weight'!AL117*100/'signal-per-mass-dry-weight'!AL$172</f>
        <v>0.00665691548441913</v>
      </c>
      <c r="AS117" s="66">
        <f>'signal-per-mass-dry-weight'!AM117*100/'signal-per-mass-dry-weight'!AM$172</f>
        <v>0.0115533451192939</v>
      </c>
      <c r="AT117" s="66">
        <f t="shared" si="46"/>
        <v>0.00684600494802198</v>
      </c>
      <c r="AU117" s="115">
        <f t="shared" si="47"/>
        <v>0.0042359860152026</v>
      </c>
      <c r="AV117" s="66">
        <f>'signal-per-mass-dry-weight'!AN117*100/'signal-per-mass-dry-weight'!AN$172</f>
        <v>0.0125242353417602</v>
      </c>
      <c r="AW117" s="66">
        <f>'signal-per-mass-dry-weight'!AO117*100/'signal-per-mass-dry-weight'!AO$172</f>
        <v>0.00384592279719194</v>
      </c>
      <c r="AX117" s="66">
        <f>'signal-per-mass-dry-weight'!AP117*100/'signal-per-mass-dry-weight'!AP$172</f>
        <v>0.00720872028374372</v>
      </c>
      <c r="AY117" s="66">
        <f>'signal-per-mass-dry-weight'!AQ117*100/'signal-per-mass-dry-weight'!AQ$172</f>
        <v>0.0145563703531935</v>
      </c>
      <c r="AZ117" s="66">
        <f>'signal-per-mass-dry-weight'!AR117*100/'signal-per-mass-dry-weight'!AR$172</f>
        <v>0.00419779053160595</v>
      </c>
      <c r="BA117" s="66">
        <f t="shared" si="48"/>
        <v>0.00846660786149907</v>
      </c>
      <c r="BB117" s="115">
        <f t="shared" si="49"/>
        <v>0.00486583397249632</v>
      </c>
      <c r="BC117" s="66">
        <f>'signal-per-mass-dry-weight'!AS117*100/'signal-per-mass-dry-weight'!AS$172</f>
        <v>0.0079833151325593</v>
      </c>
      <c r="BD117" s="66">
        <f>'signal-per-mass-dry-weight'!AT117*100/'signal-per-mass-dry-weight'!AT$172</f>
        <v>0.0148716569942416</v>
      </c>
      <c r="BE117" s="66">
        <f>'signal-per-mass-dry-weight'!AU117*100/'signal-per-mass-dry-weight'!AU$172</f>
        <v>0.0112849509403459</v>
      </c>
      <c r="BF117" s="66">
        <f>'signal-per-mass-dry-weight'!AV117*100/'signal-per-mass-dry-weight'!AV$172</f>
        <v>0.00885886249352928</v>
      </c>
      <c r="BG117" s="66">
        <f>'signal-per-mass-dry-weight'!AW117*100/'signal-per-mass-dry-weight'!AW$172</f>
        <v>0.00702231201801166</v>
      </c>
      <c r="BH117" s="66">
        <f t="shared" si="50"/>
        <v>0.0100042195157375</v>
      </c>
      <c r="BI117" s="115">
        <f t="shared" si="51"/>
        <v>0.00314721663332815</v>
      </c>
      <c r="BJ117" s="66">
        <f>'signal-per-mass-dry-weight'!AX117*100/'signal-per-mass-dry-weight'!AX$172</f>
        <v>0.0167234829499869</v>
      </c>
      <c r="BK117" s="66">
        <f>'signal-per-mass-dry-weight'!AY117*100/'signal-per-mass-dry-weight'!AY$172</f>
        <v>0.00506178201713936</v>
      </c>
      <c r="BL117" s="66">
        <f>'signal-per-mass-dry-weight'!AZ117*100/'signal-per-mass-dry-weight'!AZ$172</f>
        <v>0.00912278285990051</v>
      </c>
      <c r="BM117" s="66">
        <f>'signal-per-mass-dry-weight'!BA117*100/'signal-per-mass-dry-weight'!BA$172</f>
        <v>0.00224152449441266</v>
      </c>
      <c r="BN117" s="66">
        <f>'signal-per-mass-dry-weight'!BB117*100/'signal-per-mass-dry-weight'!BB$172</f>
        <v>0.00684421947859343</v>
      </c>
      <c r="BO117" s="66">
        <f t="shared" si="52"/>
        <v>0.00799875836000658</v>
      </c>
      <c r="BP117" s="115">
        <f t="shared" si="53"/>
        <v>0.00548836911335617</v>
      </c>
      <c r="BQ117" s="66">
        <f>'signal-per-mass-dry-weight'!BC117*100/'signal-per-mass-dry-weight'!BC$172</f>
        <v>0.00227921051017878</v>
      </c>
      <c r="BR117" s="66">
        <f>'signal-per-mass-dry-weight'!BD117*100/'signal-per-mass-dry-weight'!BD$172</f>
        <v>0.00802313741600371</v>
      </c>
      <c r="BS117" s="66">
        <f>'signal-per-mass-dry-weight'!BE117*100/'signal-per-mass-dry-weight'!BE$172</f>
        <v>0.0189409120884366</v>
      </c>
      <c r="BT117" s="66">
        <f>'signal-per-mass-dry-weight'!BF117*100/'signal-per-mass-dry-weight'!BF$172</f>
        <v>0.00784646841137538</v>
      </c>
      <c r="BU117" s="66">
        <f>'signal-per-mass-dry-weight'!BG117*100/'signal-per-mass-dry-weight'!BG$172</f>
        <v>0.00834180210044695</v>
      </c>
      <c r="BV117" s="66">
        <f t="shared" si="54"/>
        <v>0.00908630610528828</v>
      </c>
      <c r="BW117" s="115">
        <f t="shared" si="55"/>
        <v>0.00605540297805209</v>
      </c>
      <c r="BX117" s="66">
        <f>'signal-per-mass-dry-weight'!BH117*100/'signal-per-mass-dry-weight'!BH$172</f>
        <v>0</v>
      </c>
      <c r="BY117" s="66">
        <f>'signal-per-mass-dry-weight'!BI117*100/'signal-per-mass-dry-weight'!BI$172</f>
        <v>0.00318752494211308</v>
      </c>
      <c r="BZ117" s="66">
        <f>'signal-per-mass-dry-weight'!BJ117*100/'signal-per-mass-dry-weight'!BJ$172</f>
        <v>0.00387251996042418</v>
      </c>
      <c r="CA117" s="66">
        <f>'signal-per-mass-dry-weight'!BK117*100/'signal-per-mass-dry-weight'!BK$172</f>
        <v>0.0187981875956078</v>
      </c>
      <c r="CB117" s="66">
        <f>'signal-per-mass-dry-weight'!BL117*100/'signal-per-mass-dry-weight'!BL$172</f>
        <v>0.00810110595944183</v>
      </c>
      <c r="CC117" s="66">
        <f t="shared" si="56"/>
        <v>0.00679186769151737</v>
      </c>
      <c r="CD117" s="115">
        <f t="shared" si="57"/>
        <v>0.00730597644142887</v>
      </c>
      <c r="CE117" s="121">
        <f>'signal-per-mass-dry-weight'!BM117*100/'signal-per-mass-dry-weight'!BM$172</f>
        <v>0.00205601352716377</v>
      </c>
      <c r="CF117" s="66">
        <f>'signal-per-mass-dry-weight'!BN117*100/'signal-per-mass-dry-weight'!BN$172</f>
        <v>0</v>
      </c>
      <c r="CG117" s="66">
        <f>'signal-per-mass-dry-weight'!BO117*100/'signal-per-mass-dry-weight'!BO$172</f>
        <v>0.00144297604157218</v>
      </c>
      <c r="CH117" s="66">
        <f>'signal-per-mass-dry-weight'!BP117*100/'signal-per-mass-dry-weight'!BP$172</f>
        <v>0.00370323261820698</v>
      </c>
      <c r="CI117" s="66">
        <f>'signal-per-mass-dry-weight'!BQ117*100/'signal-per-mass-dry-weight'!BQ$172</f>
        <v>0.00115122675250073</v>
      </c>
      <c r="CJ117" s="66">
        <f t="shared" si="58"/>
        <v>0.00167068978788873</v>
      </c>
      <c r="CK117" s="115">
        <f t="shared" si="59"/>
        <v>0.0013594672213664</v>
      </c>
      <c r="CL117" s="66">
        <f>'signal-per-mass-dry-weight'!BR117*100/'signal-per-mass-dry-weight'!BR$172</f>
        <v>0</v>
      </c>
      <c r="CM117" s="66">
        <f>'signal-per-mass-dry-weight'!BS117*100/'signal-per-mass-dry-weight'!BS$172</f>
        <v>0</v>
      </c>
      <c r="CN117" s="66">
        <f>'signal-per-mass-dry-weight'!BT117*100/'signal-per-mass-dry-weight'!BT$172</f>
        <v>0</v>
      </c>
      <c r="CO117" s="66">
        <f>'signal-per-mass-dry-weight'!BU117*100/'signal-per-mass-dry-weight'!BU$172</f>
        <v>0</v>
      </c>
      <c r="CP117" s="66">
        <f>'signal-per-mass-dry-weight'!BV117*100/'signal-per-mass-dry-weight'!BV$172</f>
        <v>0</v>
      </c>
      <c r="CQ117" s="66">
        <f t="shared" si="60"/>
        <v>0</v>
      </c>
      <c r="CR117" s="115">
        <f t="shared" si="61"/>
        <v>0</v>
      </c>
      <c r="CS117" s="66">
        <f>'signal-per-mass-dry-weight'!BW117*100/'signal-per-mass-dry-weight'!BW$172</f>
        <v>0.00825282147915186</v>
      </c>
      <c r="CT117" s="66">
        <f>'signal-per-mass-dry-weight'!BX117*100/'signal-per-mass-dry-weight'!BX$172</f>
        <v>0.016090426647328</v>
      </c>
      <c r="CU117" s="66">
        <f>'signal-per-mass-dry-weight'!BY117*100/'signal-per-mass-dry-weight'!BY$172</f>
        <v>0.0125143397748874</v>
      </c>
      <c r="CV117" s="66">
        <f>'signal-per-mass-dry-weight'!BZ117*100/'signal-per-mass-dry-weight'!BZ$172</f>
        <v>0</v>
      </c>
      <c r="CW117" s="66">
        <f>'signal-per-mass-dry-weight'!CA117*100/'signal-per-mass-dry-weight'!CA$172</f>
        <v>0</v>
      </c>
      <c r="CX117" s="66">
        <f t="shared" si="62"/>
        <v>0.00737151758027346</v>
      </c>
      <c r="CY117" s="115">
        <f t="shared" si="63"/>
        <v>0.00727879170741476</v>
      </c>
      <c r="CZ117" s="66">
        <f>'signal-per-mass-dry-weight'!CB117*100/'signal-per-mass-dry-weight'!CB$172</f>
        <v>0.00200683441040471</v>
      </c>
      <c r="DA117" s="66">
        <f>'signal-per-mass-dry-weight'!CC117*100/'signal-per-mass-dry-weight'!CC$172</f>
        <v>0</v>
      </c>
      <c r="DB117" s="66">
        <f>'signal-per-mass-dry-weight'!CD117*100/'signal-per-mass-dry-weight'!CD$172</f>
        <v>0.00248450264163772</v>
      </c>
      <c r="DC117" s="66">
        <f>'signal-per-mass-dry-weight'!CE117*100/'signal-per-mass-dry-weight'!CE$172</f>
        <v>0</v>
      </c>
      <c r="DD117" s="66">
        <f>'signal-per-mass-dry-weight'!CF117*100/'signal-per-mass-dry-weight'!CF$172</f>
        <v>0</v>
      </c>
      <c r="DE117" s="66">
        <f t="shared" si="64"/>
        <v>0.000898267410408486</v>
      </c>
      <c r="DF117" s="115">
        <f t="shared" si="65"/>
        <v>0.00124154299402793</v>
      </c>
      <c r="DG117" s="66">
        <f>'signal-per-mass-dry-weight'!CG117*100/'signal-per-mass-dry-weight'!CG$172</f>
        <v>0</v>
      </c>
      <c r="DH117" s="66">
        <f>'signal-per-mass-dry-weight'!CH117*100/'signal-per-mass-dry-weight'!CH$172</f>
        <v>0</v>
      </c>
      <c r="DI117" s="66">
        <f>'signal-per-mass-dry-weight'!CI117*100/'signal-per-mass-dry-weight'!CI$172</f>
        <v>0.00153793378494464</v>
      </c>
      <c r="DJ117" s="66">
        <f>'signal-per-mass-dry-weight'!CJ117*100/'signal-per-mass-dry-weight'!CJ$172</f>
        <v>0.00341729313082595</v>
      </c>
      <c r="DK117" s="66">
        <f>'signal-per-mass-dry-weight'!CK117*100/'signal-per-mass-dry-weight'!CK$172</f>
        <v>0</v>
      </c>
      <c r="DL117" s="66">
        <f t="shared" si="66"/>
        <v>0.000991045383154118</v>
      </c>
      <c r="DM117" s="115">
        <f t="shared" si="67"/>
        <v>0.001510982950889</v>
      </c>
      <c r="DN117" s="66">
        <f>'signal-per-mass-dry-weight'!CL117*100/'signal-per-mass-dry-weight'!CL$172</f>
        <v>0.00128090237048594</v>
      </c>
      <c r="DO117" s="66">
        <f>'signal-per-mass-dry-weight'!CM117*100/'signal-per-mass-dry-weight'!CM$172</f>
        <v>0.00321451770888982</v>
      </c>
      <c r="DP117" s="66">
        <f>'signal-per-mass-dry-weight'!CN117*100/'signal-per-mass-dry-weight'!CN$172</f>
        <v>0.00816819781611078</v>
      </c>
      <c r="DQ117" s="66">
        <f>'signal-per-mass-dry-weight'!CO117*100/'signal-per-mass-dry-weight'!CO$172</f>
        <v>0.0033809492124789</v>
      </c>
      <c r="DR117" s="66">
        <f>'signal-per-mass-dry-weight'!CP117*100/'signal-per-mass-dry-weight'!CP$172</f>
        <v>0.0113529824756556</v>
      </c>
      <c r="DS117" s="66">
        <f t="shared" si="68"/>
        <v>0.00547950991672421</v>
      </c>
      <c r="DT117" s="115">
        <f t="shared" si="69"/>
        <v>0.00414997513785053</v>
      </c>
      <c r="DU117" s="66">
        <f>'signal-per-mass-dry-weight'!CQ117*100/'signal-per-mass-dry-weight'!CQ$172</f>
        <v>0.00133231231975756</v>
      </c>
      <c r="DV117" s="66">
        <f>'signal-per-mass-dry-weight'!CR117*100/'signal-per-mass-dry-weight'!CR$172</f>
        <v>0</v>
      </c>
      <c r="DW117" s="66">
        <f>'signal-per-mass-dry-weight'!CS117*100/'signal-per-mass-dry-weight'!CS$172</f>
        <v>0</v>
      </c>
      <c r="DX117" s="66">
        <f>'signal-per-mass-dry-weight'!CT117*100/'signal-per-mass-dry-weight'!CT$172</f>
        <v>0.00428122527081278</v>
      </c>
      <c r="DY117" s="66">
        <f>'signal-per-mass-dry-weight'!CU117*100/'signal-per-mass-dry-weight'!CU$172</f>
        <v>0</v>
      </c>
      <c r="DZ117" s="66">
        <f t="shared" si="70"/>
        <v>0.00112270751811407</v>
      </c>
      <c r="EA117" s="115">
        <f t="shared" si="71"/>
        <v>0.00185752423138128</v>
      </c>
      <c r="EB117" s="66">
        <f>'signal-per-mass-dry-weight'!CV117*100/'signal-per-mass-dry-weight'!CV$172</f>
        <v>0.00301747330654113</v>
      </c>
      <c r="EC117" s="66">
        <f>'signal-per-mass-dry-weight'!CW117*100/'signal-per-mass-dry-weight'!CW$172</f>
        <v>0.00671592385810502</v>
      </c>
      <c r="ED117" s="66">
        <f>'signal-per-mass-dry-weight'!CX117*100/'signal-per-mass-dry-weight'!CX$172</f>
        <v>0</v>
      </c>
      <c r="EE117" s="66">
        <f>'signal-per-mass-dry-weight'!CY117*100/'signal-per-mass-dry-weight'!CY$172</f>
        <v>0</v>
      </c>
      <c r="EF117" s="66">
        <f>'signal-per-mass-dry-weight'!CZ117*100/'signal-per-mass-dry-weight'!CZ$172</f>
        <v>0.00916957154154929</v>
      </c>
      <c r="EG117" s="66">
        <f t="shared" si="72"/>
        <v>0.00378059374123909</v>
      </c>
      <c r="EH117" s="115">
        <f t="shared" si="73"/>
        <v>0.00408733946160771</v>
      </c>
    </row>
    <row r="118" spans="1:138">
      <c r="A118">
        <f>'imported data from Web Calc'!A125</f>
        <v>824.5</v>
      </c>
      <c r="B118" t="str">
        <f>'imported data from Web Calc'!B125</f>
        <v>C41H75O13P</v>
      </c>
      <c r="C118" s="61" t="str">
        <f>'imported data from Web Calc'!C125</f>
        <v>PI(32:2)</v>
      </c>
      <c r="D118" s="96"/>
      <c r="E118" s="96"/>
      <c r="F118" s="96"/>
      <c r="G118" s="66">
        <f>'signal-per-mass-dry-weight'!G118*100/'signal-per-mass-dry-weight'!G$172</f>
        <v>0.00554638287826255</v>
      </c>
      <c r="H118" s="66">
        <f>'signal-per-mass-dry-weight'!H118*100/'signal-per-mass-dry-weight'!H$172</f>
        <v>0.00891315308027408</v>
      </c>
      <c r="I118" s="66">
        <f>'signal-per-mass-dry-weight'!I118*100/'signal-per-mass-dry-weight'!I$172</f>
        <v>0.00889012719416864</v>
      </c>
      <c r="J118" s="66">
        <f>'signal-per-mass-dry-weight'!J118*100/'signal-per-mass-dry-weight'!J$172</f>
        <v>0.00451384734930996</v>
      </c>
      <c r="K118" s="66">
        <f>'signal-per-mass-dry-weight'!K118*100/'signal-per-mass-dry-weight'!K$172</f>
        <v>0</v>
      </c>
      <c r="L118" s="66">
        <f>'signal-per-mass-dry-weight'!L118*100/'signal-per-mass-dry-weight'!L$172</f>
        <v>0.00591635958128769</v>
      </c>
      <c r="M118" s="66">
        <f>'signal-per-mass-dry-weight'!M118*100/'signal-per-mass-dry-weight'!M$172</f>
        <v>0.00297359177881118</v>
      </c>
      <c r="N118" s="66">
        <f>'signal-per-mass-dry-weight'!N118*100/'signal-per-mass-dry-weight'!N$172</f>
        <v>0.00303020299147877</v>
      </c>
      <c r="O118" s="66">
        <f>'signal-per-mass-dry-weight'!O118*100/'signal-per-mass-dry-weight'!O$172</f>
        <v>0.003025319380313</v>
      </c>
      <c r="P118" s="66">
        <f>'signal-per-mass-dry-weight'!P118*100/'signal-per-mass-dry-weight'!P$172</f>
        <v>0.0106587934071636</v>
      </c>
      <c r="Q118" s="66">
        <f t="shared" si="37"/>
        <v>0.00534677776410695</v>
      </c>
      <c r="R118" s="115">
        <f t="shared" si="38"/>
        <v>0.00332541791658891</v>
      </c>
      <c r="S118" s="66">
        <f t="shared" si="39"/>
        <v>0.621948033619897</v>
      </c>
      <c r="T118" s="66">
        <f>'signal-per-mass-dry-weight'!T118*100/'signal-per-mass-dry-weight'!T$172</f>
        <v>0.0100971342764566</v>
      </c>
      <c r="U118" s="66">
        <f>'signal-per-mass-dry-weight'!U118*100/'signal-per-mass-dry-weight'!U$172</f>
        <v>0.0016424565787695</v>
      </c>
      <c r="V118" s="66">
        <f>'signal-per-mass-dry-weight'!V118*100/'signal-per-mass-dry-weight'!V$172</f>
        <v>0.00831023902561116</v>
      </c>
      <c r="W118" s="66">
        <f>'signal-per-mass-dry-weight'!W118*100/'signal-per-mass-dry-weight'!W$172</f>
        <v>0.00493068319564504</v>
      </c>
      <c r="X118" s="66">
        <f>'signal-per-mass-dry-weight'!X118*100/'signal-per-mass-dry-weight'!X$172</f>
        <v>0.0121428121317229</v>
      </c>
      <c r="Y118" s="66">
        <f t="shared" si="40"/>
        <v>0.00742466504164104</v>
      </c>
      <c r="Z118" s="115">
        <f t="shared" si="41"/>
        <v>0.00417855014365117</v>
      </c>
      <c r="AA118" s="66">
        <f>'signal-per-mass-dry-weight'!Y118*100/'signal-per-mass-dry-weight'!Y$172</f>
        <v>0.00487320881575863</v>
      </c>
      <c r="AB118" s="66">
        <f>'signal-per-mass-dry-weight'!Z118*100/'signal-per-mass-dry-weight'!Z$172</f>
        <v>0.0122488361799918</v>
      </c>
      <c r="AC118" s="66">
        <f>'signal-per-mass-dry-weight'!AA118*100/'signal-per-mass-dry-weight'!AA$172</f>
        <v>0.00363562043547937</v>
      </c>
      <c r="AD118" s="66">
        <f>'signal-per-mass-dry-weight'!AB118*100/'signal-per-mass-dry-weight'!AB$172</f>
        <v>0.00305619169577193</v>
      </c>
      <c r="AE118" s="66">
        <f>'signal-per-mass-dry-weight'!AC118*100/'signal-per-mass-dry-weight'!AC$172</f>
        <v>0.00209948613024243</v>
      </c>
      <c r="AF118" s="66">
        <f t="shared" si="42"/>
        <v>0.00518266865144883</v>
      </c>
      <c r="AG118" s="115">
        <f t="shared" si="43"/>
        <v>0.00407577495134276</v>
      </c>
      <c r="AH118" s="66">
        <f>'signal-per-mass-dry-weight'!AD118*100/'signal-per-mass-dry-weight'!AD$172</f>
        <v>0.00216841243255751</v>
      </c>
      <c r="AI118" s="66">
        <f>'signal-per-mass-dry-weight'!AE118*100/'signal-per-mass-dry-weight'!AE$172</f>
        <v>0.00704326615772621</v>
      </c>
      <c r="AJ118" s="66">
        <f>'signal-per-mass-dry-weight'!AF118*100/'signal-per-mass-dry-weight'!AF$172</f>
        <v>0.0100651580383658</v>
      </c>
      <c r="AK118" s="66">
        <f>'signal-per-mass-dry-weight'!AG118*100/'signal-per-mass-dry-weight'!AG$172</f>
        <v>0.00357690144725461</v>
      </c>
      <c r="AL118" s="66">
        <f>'signal-per-mass-dry-weight'!AH118*100/'signal-per-mass-dry-weight'!AH$172</f>
        <v>0.00818039019767863</v>
      </c>
      <c r="AM118" s="66">
        <f t="shared" si="44"/>
        <v>0.00620682565471656</v>
      </c>
      <c r="AN118" s="115">
        <f t="shared" si="45"/>
        <v>0.00326751439143473</v>
      </c>
      <c r="AO118" s="66">
        <f>'signal-per-mass-dry-weight'!AI118*100/'signal-per-mass-dry-weight'!AI$172</f>
        <v>0</v>
      </c>
      <c r="AP118" s="66">
        <f>'signal-per-mass-dry-weight'!AJ118*100/'signal-per-mass-dry-weight'!AJ$172</f>
        <v>0.00482714295588504</v>
      </c>
      <c r="AQ118" s="66">
        <f>'signal-per-mass-dry-weight'!AK118*100/'signal-per-mass-dry-weight'!AK$172</f>
        <v>0.00797452587658849</v>
      </c>
      <c r="AR118" s="66">
        <f>'signal-per-mass-dry-weight'!AL118*100/'signal-per-mass-dry-weight'!AL$172</f>
        <v>0</v>
      </c>
      <c r="AS118" s="66">
        <f>'signal-per-mass-dry-weight'!AM118*100/'signal-per-mass-dry-weight'!AM$172</f>
        <v>0.00271843414571621</v>
      </c>
      <c r="AT118" s="66">
        <f t="shared" si="46"/>
        <v>0.00310402059563795</v>
      </c>
      <c r="AU118" s="115">
        <f t="shared" si="47"/>
        <v>0.00339520017770687</v>
      </c>
      <c r="AV118" s="66">
        <f>'signal-per-mass-dry-weight'!AN118*100/'signal-per-mass-dry-weight'!AN$172</f>
        <v>0.016377846216148</v>
      </c>
      <c r="AW118" s="66">
        <f>'signal-per-mass-dry-weight'!AO118*100/'signal-per-mass-dry-weight'!AO$172</f>
        <v>0.00576888419578791</v>
      </c>
      <c r="AX118" s="66">
        <f>'signal-per-mass-dry-weight'!AP118*100/'signal-per-mass-dry-weight'!AP$172</f>
        <v>0.00720872028374372</v>
      </c>
      <c r="AY118" s="66">
        <f>'signal-per-mass-dry-weight'!AQ118*100/'signal-per-mass-dry-weight'!AQ$172</f>
        <v>0.00623844443708294</v>
      </c>
      <c r="AZ118" s="66">
        <f>'signal-per-mass-dry-weight'!AR118*100/'signal-per-mass-dry-weight'!AR$172</f>
        <v>0.00599684361657993</v>
      </c>
      <c r="BA118" s="66">
        <f t="shared" si="48"/>
        <v>0.00831814774986849</v>
      </c>
      <c r="BB118" s="115">
        <f t="shared" si="49"/>
        <v>0.00453877549804286</v>
      </c>
      <c r="BC118" s="66">
        <f>'signal-per-mass-dry-weight'!AS118*100/'signal-per-mass-dry-weight'!AS$172</f>
        <v>0.0102642623132905</v>
      </c>
      <c r="BD118" s="66">
        <f>'signal-per-mass-dry-weight'!AT118*100/'signal-per-mass-dry-weight'!AT$172</f>
        <v>0.0185895712428019</v>
      </c>
      <c r="BE118" s="66">
        <f>'signal-per-mass-dry-weight'!AU118*100/'signal-per-mass-dry-weight'!AU$172</f>
        <v>0.00772128222234193</v>
      </c>
      <c r="BF118" s="66">
        <f>'signal-per-mass-dry-weight'!AV118*100/'signal-per-mass-dry-weight'!AV$172</f>
        <v>0.0101244142783192</v>
      </c>
      <c r="BG118" s="66">
        <f>'signal-per-mass-dry-weight'!AW118*100/'signal-per-mass-dry-weight'!AW$172</f>
        <v>0.00624205512712148</v>
      </c>
      <c r="BH118" s="66">
        <f t="shared" si="50"/>
        <v>0.010588317036775</v>
      </c>
      <c r="BI118" s="115">
        <f t="shared" si="51"/>
        <v>0.00478147904201869</v>
      </c>
      <c r="BJ118" s="66">
        <f>'signal-per-mass-dry-weight'!AX118*100/'signal-per-mass-dry-weight'!AX$172</f>
        <v>0.010642216422719</v>
      </c>
      <c r="BK118" s="66">
        <f>'signal-per-mass-dry-weight'!AY118*100/'signal-per-mass-dry-weight'!AY$172</f>
        <v>0.0118108247066585</v>
      </c>
      <c r="BL118" s="66">
        <f>'signal-per-mass-dry-weight'!AZ118*100/'signal-per-mass-dry-weight'!AZ$172</f>
        <v>0.00912278285990051</v>
      </c>
      <c r="BM118" s="66">
        <f>'signal-per-mass-dry-weight'!BA118*100/'signal-per-mass-dry-weight'!BA$172</f>
        <v>0.00896609797765064</v>
      </c>
      <c r="BN118" s="66">
        <f>'signal-per-mass-dry-weight'!BB118*100/'signal-per-mass-dry-weight'!BB$172</f>
        <v>0.0123195950614682</v>
      </c>
      <c r="BO118" s="66">
        <f t="shared" si="52"/>
        <v>0.0105723034056794</v>
      </c>
      <c r="BP118" s="115">
        <f t="shared" si="53"/>
        <v>0.00152256827950209</v>
      </c>
      <c r="BQ118" s="66">
        <f>'signal-per-mass-dry-weight'!BC118*100/'signal-per-mass-dry-weight'!BC$172</f>
        <v>0.00683763153053633</v>
      </c>
      <c r="BR118" s="66">
        <f>'signal-per-mass-dry-weight'!BD118*100/'signal-per-mass-dry-weight'!BD$172</f>
        <v>0.0111432464111163</v>
      </c>
      <c r="BS118" s="66">
        <f>'signal-per-mass-dry-weight'!BE118*100/'signal-per-mass-dry-weight'!BE$172</f>
        <v>0.0117740804874065</v>
      </c>
      <c r="BT118" s="66">
        <f>'signal-per-mass-dry-weight'!BF118*100/'signal-per-mass-dry-weight'!BF$172</f>
        <v>0.00130774473522923</v>
      </c>
      <c r="BU118" s="66">
        <f>'signal-per-mass-dry-weight'!BG118*100/'signal-per-mass-dry-weight'!BG$172</f>
        <v>0.00834180210044695</v>
      </c>
      <c r="BV118" s="66">
        <f t="shared" si="54"/>
        <v>0.00788090105294706</v>
      </c>
      <c r="BW118" s="115">
        <f t="shared" si="55"/>
        <v>0.00419246253394105</v>
      </c>
      <c r="BX118" s="66">
        <f>'signal-per-mass-dry-weight'!BH118*100/'signal-per-mass-dry-weight'!BH$172</f>
        <v>0.0087894329278738</v>
      </c>
      <c r="BY118" s="66">
        <f>'signal-per-mass-dry-weight'!BI118*100/'signal-per-mass-dry-weight'!BI$172</f>
        <v>0.00637504988422616</v>
      </c>
      <c r="BZ118" s="66">
        <f>'signal-per-mass-dry-weight'!BJ118*100/'signal-per-mass-dry-weight'!BJ$172</f>
        <v>0.00387251996042418</v>
      </c>
      <c r="CA118" s="66">
        <f>'signal-per-mass-dry-weight'!BK118*100/'signal-per-mass-dry-weight'!BK$172</f>
        <v>0.0140986406967058</v>
      </c>
      <c r="CB118" s="66">
        <f>'signal-per-mass-dry-weight'!BL118*100/'signal-per-mass-dry-weight'!BL$172</f>
        <v>0.0141769354290232</v>
      </c>
      <c r="CC118" s="66">
        <f t="shared" si="56"/>
        <v>0.00946251577965063</v>
      </c>
      <c r="CD118" s="115">
        <f t="shared" si="57"/>
        <v>0.00460849612988512</v>
      </c>
      <c r="CE118" s="121">
        <f>'signal-per-mass-dry-weight'!BM118*100/'signal-per-mass-dry-weight'!BM$172</f>
        <v>0</v>
      </c>
      <c r="CF118" s="66">
        <f>'signal-per-mass-dry-weight'!BN118*100/'signal-per-mass-dry-weight'!BN$172</f>
        <v>0</v>
      </c>
      <c r="CG118" s="66">
        <f>'signal-per-mass-dry-weight'!BO118*100/'signal-per-mass-dry-weight'!BO$172</f>
        <v>0</v>
      </c>
      <c r="CH118" s="66">
        <f>'signal-per-mass-dry-weight'!BP118*100/'signal-per-mass-dry-weight'!BP$172</f>
        <v>0</v>
      </c>
      <c r="CI118" s="66">
        <f>'signal-per-mass-dry-weight'!BQ118*100/'signal-per-mass-dry-weight'!BQ$172</f>
        <v>0</v>
      </c>
      <c r="CJ118" s="66">
        <f t="shared" si="58"/>
        <v>0</v>
      </c>
      <c r="CK118" s="115">
        <f t="shared" si="59"/>
        <v>0</v>
      </c>
      <c r="CL118" s="66">
        <f>'signal-per-mass-dry-weight'!BR118*100/'signal-per-mass-dry-weight'!BR$172</f>
        <v>0.00441208280683722</v>
      </c>
      <c r="CM118" s="66">
        <f>'signal-per-mass-dry-weight'!BS118*100/'signal-per-mass-dry-weight'!BS$172</f>
        <v>0</v>
      </c>
      <c r="CN118" s="66">
        <f>'signal-per-mass-dry-weight'!BT118*100/'signal-per-mass-dry-weight'!BT$172</f>
        <v>0</v>
      </c>
      <c r="CO118" s="66">
        <f>'signal-per-mass-dry-weight'!BU118*100/'signal-per-mass-dry-weight'!BU$172</f>
        <v>0</v>
      </c>
      <c r="CP118" s="66">
        <f>'signal-per-mass-dry-weight'!BV118*100/'signal-per-mass-dry-weight'!BV$172</f>
        <v>0</v>
      </c>
      <c r="CQ118" s="66">
        <f t="shared" si="60"/>
        <v>0.000882416561367445</v>
      </c>
      <c r="CR118" s="115">
        <f t="shared" si="61"/>
        <v>0.00197314341568922</v>
      </c>
      <c r="CS118" s="66">
        <f>'signal-per-mass-dry-weight'!BW118*100/'signal-per-mass-dry-weight'!BW$172</f>
        <v>0.00550188098610124</v>
      </c>
      <c r="CT118" s="66">
        <f>'signal-per-mass-dry-weight'!BX118*100/'signal-per-mass-dry-weight'!BX$172</f>
        <v>0.00938608221094134</v>
      </c>
      <c r="CU118" s="66">
        <f>'signal-per-mass-dry-weight'!BY118*100/'signal-per-mass-dry-weight'!BY$172</f>
        <v>0</v>
      </c>
      <c r="CV118" s="66">
        <f>'signal-per-mass-dry-weight'!BZ118*100/'signal-per-mass-dry-weight'!BZ$172</f>
        <v>0</v>
      </c>
      <c r="CW118" s="66">
        <f>'signal-per-mass-dry-weight'!CA118*100/'signal-per-mass-dry-weight'!CA$172</f>
        <v>0</v>
      </c>
      <c r="CX118" s="66">
        <f t="shared" si="62"/>
        <v>0.00297759263940852</v>
      </c>
      <c r="CY118" s="115">
        <f t="shared" si="63"/>
        <v>0.00430229427237587</v>
      </c>
      <c r="CZ118" s="66">
        <f>'signal-per-mass-dry-weight'!CB118*100/'signal-per-mass-dry-weight'!CB$172</f>
        <v>0.00200683441040471</v>
      </c>
      <c r="DA118" s="66">
        <f>'signal-per-mass-dry-weight'!CC118*100/'signal-per-mass-dry-weight'!CC$172</f>
        <v>0.00274751482702484</v>
      </c>
      <c r="DB118" s="66">
        <f>'signal-per-mass-dry-weight'!CD118*100/'signal-per-mass-dry-weight'!CD$172</f>
        <v>0.00124225132081886</v>
      </c>
      <c r="DC118" s="66">
        <f>'signal-per-mass-dry-weight'!CE118*100/'signal-per-mass-dry-weight'!CE$172</f>
        <v>0</v>
      </c>
      <c r="DD118" s="66">
        <f>'signal-per-mass-dry-weight'!CF118*100/'signal-per-mass-dry-weight'!CF$172</f>
        <v>0.00436639974603967</v>
      </c>
      <c r="DE118" s="66">
        <f t="shared" si="64"/>
        <v>0.00207260006085762</v>
      </c>
      <c r="DF118" s="115">
        <f t="shared" si="65"/>
        <v>0.0016360395854366</v>
      </c>
      <c r="DG118" s="66">
        <f>'signal-per-mass-dry-weight'!CG118*100/'signal-per-mass-dry-weight'!CG$172</f>
        <v>0</v>
      </c>
      <c r="DH118" s="66">
        <f>'signal-per-mass-dry-weight'!CH118*100/'signal-per-mass-dry-weight'!CH$172</f>
        <v>0</v>
      </c>
      <c r="DI118" s="66">
        <f>'signal-per-mass-dry-weight'!CI118*100/'signal-per-mass-dry-weight'!CI$172</f>
        <v>0</v>
      </c>
      <c r="DJ118" s="66">
        <f>'signal-per-mass-dry-weight'!CJ118*100/'signal-per-mass-dry-weight'!CJ$172</f>
        <v>0</v>
      </c>
      <c r="DK118" s="66">
        <f>'signal-per-mass-dry-weight'!CK118*100/'signal-per-mass-dry-weight'!CK$172</f>
        <v>0</v>
      </c>
      <c r="DL118" s="66">
        <f t="shared" si="66"/>
        <v>0</v>
      </c>
      <c r="DM118" s="115">
        <f t="shared" si="67"/>
        <v>0</v>
      </c>
      <c r="DN118" s="66">
        <f>'signal-per-mass-dry-weight'!CL118*100/'signal-per-mass-dry-weight'!CL$172</f>
        <v>0.00128090237048594</v>
      </c>
      <c r="DO118" s="66">
        <f>'signal-per-mass-dry-weight'!CM118*100/'signal-per-mass-dry-weight'!CM$172</f>
        <v>0.00642903541777964</v>
      </c>
      <c r="DP118" s="66">
        <f>'signal-per-mass-dry-weight'!CN118*100/'signal-per-mass-dry-weight'!CN$172</f>
        <v>0.010890930421481</v>
      </c>
      <c r="DQ118" s="66">
        <f>'signal-per-mass-dry-weight'!CO118*100/'signal-per-mass-dry-weight'!CO$172</f>
        <v>0.0033809492124789</v>
      </c>
      <c r="DR118" s="66">
        <f>'signal-per-mass-dry-weight'!CP118*100/'signal-per-mass-dry-weight'!CP$172</f>
        <v>0</v>
      </c>
      <c r="DS118" s="66">
        <f t="shared" si="68"/>
        <v>0.0043963634844451</v>
      </c>
      <c r="DT118" s="115">
        <f t="shared" si="69"/>
        <v>0.00436967764462875</v>
      </c>
      <c r="DU118" s="66">
        <f>'signal-per-mass-dry-weight'!CQ118*100/'signal-per-mass-dry-weight'!CQ$172</f>
        <v>0.00399693695927267</v>
      </c>
      <c r="DV118" s="66">
        <f>'signal-per-mass-dry-weight'!CR118*100/'signal-per-mass-dry-weight'!CR$172</f>
        <v>0</v>
      </c>
      <c r="DW118" s="66">
        <f>'signal-per-mass-dry-weight'!CS118*100/'signal-per-mass-dry-weight'!CS$172</f>
        <v>0</v>
      </c>
      <c r="DX118" s="66">
        <f>'signal-per-mass-dry-weight'!CT118*100/'signal-per-mass-dry-weight'!CT$172</f>
        <v>0</v>
      </c>
      <c r="DY118" s="66">
        <f>'signal-per-mass-dry-weight'!CU118*100/'signal-per-mass-dry-weight'!CU$172</f>
        <v>0</v>
      </c>
      <c r="DZ118" s="66">
        <f t="shared" si="70"/>
        <v>0.000799387391854533</v>
      </c>
      <c r="EA118" s="115">
        <f t="shared" si="71"/>
        <v>0.001787484548543</v>
      </c>
      <c r="EB118" s="66">
        <f>'signal-per-mass-dry-weight'!CV118*100/'signal-per-mass-dry-weight'!CV$172</f>
        <v>0.00301747330654113</v>
      </c>
      <c r="EC118" s="66">
        <f>'signal-per-mass-dry-weight'!CW118*100/'signal-per-mass-dry-weight'!CW$172</f>
        <v>0.00671592385810502</v>
      </c>
      <c r="ED118" s="66">
        <f>'signal-per-mass-dry-weight'!CX118*100/'signal-per-mass-dry-weight'!CX$172</f>
        <v>0.00484910501000154</v>
      </c>
      <c r="EE118" s="66">
        <f>'signal-per-mass-dry-weight'!CY118*100/'signal-per-mass-dry-weight'!CY$172</f>
        <v>0.0172141437993343</v>
      </c>
      <c r="EF118" s="66">
        <f>'signal-per-mass-dry-weight'!CZ118*100/'signal-per-mass-dry-weight'!CZ$172</f>
        <v>0.00611304769436619</v>
      </c>
      <c r="EG118" s="66">
        <f t="shared" si="72"/>
        <v>0.00758193873366963</v>
      </c>
      <c r="EH118" s="115">
        <f t="shared" si="73"/>
        <v>0.00556753360730157</v>
      </c>
    </row>
    <row r="119" spans="1:138">
      <c r="A119">
        <f>'imported data from Web Calc'!A126</f>
        <v>826.5</v>
      </c>
      <c r="B119" t="str">
        <f>'imported data from Web Calc'!B126</f>
        <v>C41H77O13P</v>
      </c>
      <c r="C119" s="61" t="str">
        <f>'imported data from Web Calc'!C126</f>
        <v>PI(32:1)</v>
      </c>
      <c r="D119" s="96"/>
      <c r="E119" s="96"/>
      <c r="F119" s="96"/>
      <c r="G119" s="66">
        <f>'signal-per-mass-dry-weight'!G119*100/'signal-per-mass-dry-weight'!G$172</f>
        <v>0.00831957431739382</v>
      </c>
      <c r="H119" s="66">
        <f>'signal-per-mass-dry-weight'!H119*100/'signal-per-mass-dry-weight'!H$172</f>
        <v>0.00891315308027408</v>
      </c>
      <c r="I119" s="66">
        <f>'signal-per-mass-dry-weight'!I119*100/'signal-per-mass-dry-weight'!I$172</f>
        <v>0.0103718150598634</v>
      </c>
      <c r="J119" s="66">
        <f>'signal-per-mass-dry-weight'!J119*100/'signal-per-mass-dry-weight'!J$172</f>
        <v>0.0135415420479299</v>
      </c>
      <c r="K119" s="66">
        <f>'signal-per-mass-dry-weight'!K119*100/'signal-per-mass-dry-weight'!K$172</f>
        <v>0.00592465023151823</v>
      </c>
      <c r="L119" s="66">
        <f>'signal-per-mass-dry-weight'!L119*100/'signal-per-mass-dry-weight'!L$172</f>
        <v>0.0103536292672534</v>
      </c>
      <c r="M119" s="66">
        <f>'signal-per-mass-dry-weight'!M119*100/'signal-per-mass-dry-weight'!M$172</f>
        <v>0.0163547547834615</v>
      </c>
      <c r="N119" s="66">
        <f>'signal-per-mass-dry-weight'!N119*100/'signal-per-mass-dry-weight'!N$172</f>
        <v>0.00757550747869692</v>
      </c>
      <c r="O119" s="66">
        <f>'signal-per-mass-dry-weight'!O119*100/'signal-per-mass-dry-weight'!O$172</f>
        <v>0.0075632984507825</v>
      </c>
      <c r="P119" s="66">
        <f>'signal-per-mass-dry-weight'!P119*100/'signal-per-mass-dry-weight'!P$172</f>
        <v>0.0137041629520675</v>
      </c>
      <c r="Q119" s="66">
        <f t="shared" si="37"/>
        <v>0.0102622087669241</v>
      </c>
      <c r="R119" s="115">
        <f t="shared" si="38"/>
        <v>0.00331077765615556</v>
      </c>
      <c r="S119" s="66">
        <f t="shared" si="39"/>
        <v>0.322618427606583</v>
      </c>
      <c r="T119" s="66">
        <f>'signal-per-mass-dry-weight'!T119*100/'signal-per-mass-dry-weight'!T$172</f>
        <v>0.0100971342764566</v>
      </c>
      <c r="U119" s="66">
        <f>'signal-per-mass-dry-weight'!U119*100/'signal-per-mass-dry-weight'!U$172</f>
        <v>0.016424565787695</v>
      </c>
      <c r="V119" s="66">
        <f>'signal-per-mass-dry-weight'!V119*100/'signal-per-mass-dry-weight'!V$172</f>
        <v>0.00831023902561116</v>
      </c>
      <c r="W119" s="66">
        <f>'signal-per-mass-dry-weight'!W119*100/'signal-per-mass-dry-weight'!W$172</f>
        <v>0.0184900619836689</v>
      </c>
      <c r="X119" s="66">
        <f>'signal-per-mass-dry-weight'!X119*100/'signal-per-mass-dry-weight'!X$172</f>
        <v>0.0114285290651509</v>
      </c>
      <c r="Y119" s="66">
        <f t="shared" si="40"/>
        <v>0.0129501060277165</v>
      </c>
      <c r="Z119" s="115">
        <f t="shared" si="41"/>
        <v>0.00432278824028328</v>
      </c>
      <c r="AA119" s="66">
        <f>'signal-per-mass-dry-weight'!Y119*100/'signal-per-mass-dry-weight'!Y$172</f>
        <v>0.010721059394669</v>
      </c>
      <c r="AB119" s="66">
        <f>'signal-per-mass-dry-weight'!Z119*100/'signal-per-mass-dry-weight'!Z$172</f>
        <v>0.0110822803533259</v>
      </c>
      <c r="AC119" s="66">
        <f>'signal-per-mass-dry-weight'!AA119*100/'signal-per-mass-dry-weight'!AA$172</f>
        <v>0.00727124087095874</v>
      </c>
      <c r="AD119" s="66">
        <f>'signal-per-mass-dry-weight'!AB119*100/'signal-per-mass-dry-weight'!AB$172</f>
        <v>0.0122247667830877</v>
      </c>
      <c r="AE119" s="66">
        <f>'signal-per-mass-dry-weight'!AC119*100/'signal-per-mass-dry-weight'!AC$172</f>
        <v>0.00839794452096971</v>
      </c>
      <c r="AF119" s="66">
        <f t="shared" si="42"/>
        <v>0.00993945838460222</v>
      </c>
      <c r="AG119" s="115">
        <f t="shared" si="43"/>
        <v>0.00203931522570742</v>
      </c>
      <c r="AH119" s="66">
        <f>'signal-per-mass-dry-weight'!AD119*100/'signal-per-mass-dry-weight'!AD$172</f>
        <v>0</v>
      </c>
      <c r="AI119" s="66">
        <f>'signal-per-mass-dry-weight'!AE119*100/'signal-per-mass-dry-weight'!AE$172</f>
        <v>0.0105648992365893</v>
      </c>
      <c r="AJ119" s="66">
        <f>'signal-per-mass-dry-weight'!AF119*100/'signal-per-mass-dry-weight'!AF$172</f>
        <v>0.0100651580383658</v>
      </c>
      <c r="AK119" s="66">
        <f>'signal-per-mass-dry-weight'!AG119*100/'signal-per-mass-dry-weight'!AG$172</f>
        <v>0.0017884507236273</v>
      </c>
      <c r="AL119" s="66">
        <f>'signal-per-mass-dry-weight'!AH119*100/'signal-per-mass-dry-weight'!AH$172</f>
        <v>0.0122705852965179</v>
      </c>
      <c r="AM119" s="66">
        <f t="shared" si="44"/>
        <v>0.00693781865902008</v>
      </c>
      <c r="AN119" s="115">
        <f t="shared" si="45"/>
        <v>0.00561301351769474</v>
      </c>
      <c r="AO119" s="66">
        <f>'signal-per-mass-dry-weight'!AI119*100/'signal-per-mass-dry-weight'!AI$172</f>
        <v>0.0105878090004192</v>
      </c>
      <c r="AP119" s="66">
        <f>'signal-per-mass-dry-weight'!AJ119*100/'signal-per-mass-dry-weight'!AJ$172</f>
        <v>0.0160904765196168</v>
      </c>
      <c r="AQ119" s="66">
        <f>'signal-per-mass-dry-weight'!AK119*100/'signal-per-mass-dry-weight'!AK$172</f>
        <v>0.00797452587658849</v>
      </c>
      <c r="AR119" s="66">
        <f>'signal-per-mass-dry-weight'!AL119*100/'signal-per-mass-dry-weight'!AL$172</f>
        <v>0.0116496020977335</v>
      </c>
      <c r="AS119" s="66">
        <f>'signal-per-mass-dry-weight'!AM119*100/'signal-per-mass-dry-weight'!AM$172</f>
        <v>0.00679608536429052</v>
      </c>
      <c r="AT119" s="66">
        <f t="shared" si="46"/>
        <v>0.0106196997717297</v>
      </c>
      <c r="AU119" s="115">
        <f t="shared" si="47"/>
        <v>0.00362657159449313</v>
      </c>
      <c r="AV119" s="66">
        <f>'signal-per-mass-dry-weight'!AN119*100/'signal-per-mass-dry-weight'!AN$172</f>
        <v>0.0105974299045663</v>
      </c>
      <c r="AW119" s="66">
        <f>'signal-per-mass-dry-weight'!AO119*100/'signal-per-mass-dry-weight'!AO$172</f>
        <v>0.00192296139859597</v>
      </c>
      <c r="AX119" s="66">
        <f>'signal-per-mass-dry-weight'!AP119*100/'signal-per-mass-dry-weight'!AP$172</f>
        <v>0.0120145338062395</v>
      </c>
      <c r="AY119" s="66">
        <f>'signal-per-mass-dry-weight'!AQ119*100/'signal-per-mass-dry-weight'!AQ$172</f>
        <v>0.0124768888741659</v>
      </c>
      <c r="AZ119" s="66">
        <f>'signal-per-mass-dry-weight'!AR119*100/'signal-per-mass-dry-weight'!AR$172</f>
        <v>0.0101946341481859</v>
      </c>
      <c r="BA119" s="66">
        <f t="shared" si="48"/>
        <v>0.00944128962635072</v>
      </c>
      <c r="BB119" s="115">
        <f t="shared" si="49"/>
        <v>0.00430888315153745</v>
      </c>
      <c r="BC119" s="66">
        <f>'signal-per-mass-dry-weight'!AS119*100/'signal-per-mass-dry-weight'!AS$172</f>
        <v>0.0079833151325593</v>
      </c>
      <c r="BD119" s="66">
        <f>'signal-per-mass-dry-weight'!AT119*100/'signal-per-mass-dry-weight'!AT$172</f>
        <v>0.00557687137284058</v>
      </c>
      <c r="BE119" s="66">
        <f>'signal-per-mass-dry-weight'!AU119*100/'signal-per-mass-dry-weight'!AU$172</f>
        <v>0.0201941227353558</v>
      </c>
      <c r="BF119" s="66">
        <f>'signal-per-mass-dry-weight'!AV119*100/'signal-per-mass-dry-weight'!AV$172</f>
        <v>0.0189832767718485</v>
      </c>
      <c r="BG119" s="66">
        <f>'signal-per-mass-dry-weight'!AW119*100/'signal-per-mass-dry-weight'!AW$172</f>
        <v>0.0156051378178037</v>
      </c>
      <c r="BH119" s="66">
        <f t="shared" si="50"/>
        <v>0.0136685447660816</v>
      </c>
      <c r="BI119" s="115">
        <f t="shared" si="51"/>
        <v>0.00656462015395679</v>
      </c>
      <c r="BJ119" s="66">
        <f>'signal-per-mass-dry-weight'!AX119*100/'signal-per-mass-dry-weight'!AX$172</f>
        <v>0.0152031663181699</v>
      </c>
      <c r="BK119" s="66">
        <f>'signal-per-mass-dry-weight'!AY119*100/'signal-per-mass-dry-weight'!AY$172</f>
        <v>0.0219343887409372</v>
      </c>
      <c r="BL119" s="66">
        <f>'signal-per-mass-dry-weight'!AZ119*100/'signal-per-mass-dry-weight'!AZ$172</f>
        <v>0.0255437920077214</v>
      </c>
      <c r="BM119" s="66">
        <f>'signal-per-mass-dry-weight'!BA119*100/'signal-per-mass-dry-weight'!BA$172</f>
        <v>0.00896609797765064</v>
      </c>
      <c r="BN119" s="66">
        <f>'signal-per-mass-dry-weight'!BB119*100/'signal-per-mass-dry-weight'!BB$172</f>
        <v>0.0177949706443429</v>
      </c>
      <c r="BO119" s="66">
        <f t="shared" si="52"/>
        <v>0.0178884831377644</v>
      </c>
      <c r="BP119" s="115">
        <f t="shared" si="53"/>
        <v>0.0063600655263462</v>
      </c>
      <c r="BQ119" s="66">
        <f>'signal-per-mass-dry-weight'!BC119*100/'signal-per-mass-dry-weight'!BC$172</f>
        <v>0.0144349998977989</v>
      </c>
      <c r="BR119" s="66">
        <f>'signal-per-mass-dry-weight'!BD119*100/'signal-per-mass-dry-weight'!BD$172</f>
        <v>0.00936032698533766</v>
      </c>
      <c r="BS119" s="66">
        <f>'signal-per-mass-dry-weight'!BE119*100/'signal-per-mass-dry-weight'!BE$172</f>
        <v>0.0179170790025751</v>
      </c>
      <c r="BT119" s="66">
        <f>'signal-per-mass-dry-weight'!BF119*100/'signal-per-mass-dry-weight'!BF$172</f>
        <v>0.0143851920875215</v>
      </c>
      <c r="BU119" s="66">
        <f>'signal-per-mass-dry-weight'!BG119*100/'signal-per-mass-dry-weight'!BG$172</f>
        <v>0.0125127031506704</v>
      </c>
      <c r="BV119" s="66">
        <f t="shared" si="54"/>
        <v>0.0137220602247807</v>
      </c>
      <c r="BW119" s="115">
        <f t="shared" si="55"/>
        <v>0.00312383861521191</v>
      </c>
      <c r="BX119" s="66">
        <f>'signal-per-mass-dry-weight'!BH119*100/'signal-per-mass-dry-weight'!BH$172</f>
        <v>0.0087894329278738</v>
      </c>
      <c r="BY119" s="66">
        <f>'signal-per-mass-dry-weight'!BI119*100/'signal-per-mass-dry-weight'!BI$172</f>
        <v>0.00318752494211308</v>
      </c>
      <c r="BZ119" s="66">
        <f>'signal-per-mass-dry-weight'!BJ119*100/'signal-per-mass-dry-weight'!BJ$172</f>
        <v>0.00387251996042418</v>
      </c>
      <c r="CA119" s="66">
        <f>'signal-per-mass-dry-weight'!BK119*100/'signal-per-mass-dry-weight'!BK$172</f>
        <v>0.00939909379780388</v>
      </c>
      <c r="CB119" s="66">
        <f>'signal-per-mass-dry-weight'!BL119*100/'signal-per-mass-dry-weight'!BL$172</f>
        <v>0.00607582946958137</v>
      </c>
      <c r="CC119" s="66">
        <f t="shared" si="56"/>
        <v>0.00626488021955926</v>
      </c>
      <c r="CD119" s="115">
        <f t="shared" si="57"/>
        <v>0.00280294061791777</v>
      </c>
      <c r="CE119" s="121">
        <f>'signal-per-mass-dry-weight'!BM119*100/'signal-per-mass-dry-weight'!BM$172</f>
        <v>0.00822405410865509</v>
      </c>
      <c r="CF119" s="66">
        <f>'signal-per-mass-dry-weight'!BN119*100/'signal-per-mass-dry-weight'!BN$172</f>
        <v>0.0161325217813286</v>
      </c>
      <c r="CG119" s="66">
        <f>'signal-per-mass-dry-weight'!BO119*100/'signal-per-mass-dry-weight'!BO$172</f>
        <v>0.0101008322910052</v>
      </c>
      <c r="CH119" s="66">
        <f>'signal-per-mass-dry-weight'!BP119*100/'signal-per-mass-dry-weight'!BP$172</f>
        <v>0</v>
      </c>
      <c r="CI119" s="66">
        <f>'signal-per-mass-dry-weight'!BQ119*100/'signal-per-mass-dry-weight'!BQ$172</f>
        <v>0.0172684012875109</v>
      </c>
      <c r="CJ119" s="66">
        <f t="shared" si="58"/>
        <v>0.0103451618937</v>
      </c>
      <c r="CK119" s="115">
        <f t="shared" si="59"/>
        <v>0.00694632902996866</v>
      </c>
      <c r="CL119" s="66">
        <f>'signal-per-mass-dry-weight'!BR119*100/'signal-per-mass-dry-weight'!BR$172</f>
        <v>0.00441208280683722</v>
      </c>
      <c r="CM119" s="66">
        <f>'signal-per-mass-dry-weight'!BS119*100/'signal-per-mass-dry-weight'!BS$172</f>
        <v>0.00884465890418222</v>
      </c>
      <c r="CN119" s="66">
        <f>'signal-per-mass-dry-weight'!BT119*100/'signal-per-mass-dry-weight'!BT$172</f>
        <v>0.00598138196420146</v>
      </c>
      <c r="CO119" s="66">
        <f>'signal-per-mass-dry-weight'!BU119*100/'signal-per-mass-dry-weight'!BU$172</f>
        <v>0.00490132870781781</v>
      </c>
      <c r="CP119" s="66">
        <f>'signal-per-mass-dry-weight'!BV119*100/'signal-per-mass-dry-weight'!BV$172</f>
        <v>0.00655824875748243</v>
      </c>
      <c r="CQ119" s="66">
        <f t="shared" si="60"/>
        <v>0.00613954022810423</v>
      </c>
      <c r="CR119" s="115">
        <f t="shared" si="61"/>
        <v>0.00173459468118212</v>
      </c>
      <c r="CS119" s="66">
        <f>'signal-per-mass-dry-weight'!BW119*100/'signal-per-mass-dry-weight'!BW$172</f>
        <v>0.00275094049305062</v>
      </c>
      <c r="CT119" s="66">
        <f>'signal-per-mass-dry-weight'!BX119*100/'signal-per-mass-dry-weight'!BX$172</f>
        <v>0.00670434443638667</v>
      </c>
      <c r="CU119" s="66">
        <f>'signal-per-mass-dry-weight'!BY119*100/'signal-per-mass-dry-weight'!BY$172</f>
        <v>0</v>
      </c>
      <c r="CV119" s="66">
        <f>'signal-per-mass-dry-weight'!BZ119*100/'signal-per-mass-dry-weight'!BZ$172</f>
        <v>0.0056502571836857</v>
      </c>
      <c r="CW119" s="66">
        <f>'signal-per-mass-dry-weight'!CA119*100/'signal-per-mass-dry-weight'!CA$172</f>
        <v>0.00685739977671758</v>
      </c>
      <c r="CX119" s="66">
        <f t="shared" si="62"/>
        <v>0.00439258837796812</v>
      </c>
      <c r="CY119" s="115">
        <f t="shared" si="63"/>
        <v>0.00295766303718958</v>
      </c>
      <c r="CZ119" s="66">
        <f>'signal-per-mass-dry-weight'!CB119*100/'signal-per-mass-dry-weight'!CB$172</f>
        <v>0.00401366882080942</v>
      </c>
      <c r="DA119" s="66">
        <f>'signal-per-mass-dry-weight'!CC119*100/'signal-per-mass-dry-weight'!CC$172</f>
        <v>0</v>
      </c>
      <c r="DB119" s="66">
        <f>'signal-per-mass-dry-weight'!CD119*100/'signal-per-mass-dry-weight'!CD$172</f>
        <v>0.00993801056655088</v>
      </c>
      <c r="DC119" s="66">
        <f>'signal-per-mass-dry-weight'!CE119*100/'signal-per-mass-dry-weight'!CE$172</f>
        <v>0.00922243041797186</v>
      </c>
      <c r="DD119" s="66">
        <f>'signal-per-mass-dry-weight'!CF119*100/'signal-per-mass-dry-weight'!CF$172</f>
        <v>0.0120075993016091</v>
      </c>
      <c r="DE119" s="66">
        <f t="shared" si="64"/>
        <v>0.00703634182138825</v>
      </c>
      <c r="DF119" s="115">
        <f t="shared" si="65"/>
        <v>0.00491321493752471</v>
      </c>
      <c r="DG119" s="66">
        <f>'signal-per-mass-dry-weight'!CG119*100/'signal-per-mass-dry-weight'!CG$172</f>
        <v>0.0118941084647986</v>
      </c>
      <c r="DH119" s="66">
        <f>'signal-per-mass-dry-weight'!CH119*100/'signal-per-mass-dry-weight'!CH$172</f>
        <v>0</v>
      </c>
      <c r="DI119" s="66">
        <f>'signal-per-mass-dry-weight'!CI119*100/'signal-per-mass-dry-weight'!CI$172</f>
        <v>0.0199931392042803</v>
      </c>
      <c r="DJ119" s="66">
        <f>'signal-per-mass-dry-weight'!CJ119*100/'signal-per-mass-dry-weight'!CJ$172</f>
        <v>0.0205037587849557</v>
      </c>
      <c r="DK119" s="66">
        <f>'signal-per-mass-dry-weight'!CK119*100/'signal-per-mass-dry-weight'!CK$172</f>
        <v>0.00908786333627629</v>
      </c>
      <c r="DL119" s="66">
        <f t="shared" si="66"/>
        <v>0.0122957739580622</v>
      </c>
      <c r="DM119" s="115">
        <f t="shared" si="67"/>
        <v>0.00848908902070484</v>
      </c>
      <c r="DN119" s="66">
        <f>'signal-per-mass-dry-weight'!CL119*100/'signal-per-mass-dry-weight'!CL$172</f>
        <v>0.0166517308163172</v>
      </c>
      <c r="DO119" s="66">
        <f>'signal-per-mass-dry-weight'!CM119*100/'signal-per-mass-dry-weight'!CM$172</f>
        <v>0.0257161416711186</v>
      </c>
      <c r="DP119" s="66">
        <f>'signal-per-mass-dry-weight'!CN119*100/'signal-per-mass-dry-weight'!CN$172</f>
        <v>0.010890930421481</v>
      </c>
      <c r="DQ119" s="66">
        <f>'signal-per-mass-dry-weight'!CO119*100/'signal-per-mass-dry-weight'!CO$172</f>
        <v>0.0135237968499156</v>
      </c>
      <c r="DR119" s="66">
        <f>'signal-per-mass-dry-weight'!CP119*100/'signal-per-mass-dry-weight'!CP$172</f>
        <v>0.0227059649513112</v>
      </c>
      <c r="DS119" s="66">
        <f t="shared" si="68"/>
        <v>0.0178977129420287</v>
      </c>
      <c r="DT119" s="115">
        <f t="shared" si="69"/>
        <v>0.00620535514506055</v>
      </c>
      <c r="DU119" s="66">
        <f>'signal-per-mass-dry-weight'!CQ119*100/'signal-per-mass-dry-weight'!CQ$172</f>
        <v>0.00932618623830289</v>
      </c>
      <c r="DV119" s="66">
        <f>'signal-per-mass-dry-weight'!CR119*100/'signal-per-mass-dry-weight'!CR$172</f>
        <v>0.00411976765559189</v>
      </c>
      <c r="DW119" s="66">
        <f>'signal-per-mass-dry-weight'!CS119*100/'signal-per-mass-dry-weight'!CS$172</f>
        <v>0.0047822407717753</v>
      </c>
      <c r="DX119" s="66">
        <f>'signal-per-mass-dry-weight'!CT119*100/'signal-per-mass-dry-weight'!CT$172</f>
        <v>0.00856245054162556</v>
      </c>
      <c r="DY119" s="66">
        <f>'signal-per-mass-dry-weight'!CU119*100/'signal-per-mass-dry-weight'!CU$172</f>
        <v>0</v>
      </c>
      <c r="DZ119" s="66">
        <f t="shared" si="70"/>
        <v>0.00535812904145913</v>
      </c>
      <c r="EA119" s="115">
        <f t="shared" si="71"/>
        <v>0.00376124604486155</v>
      </c>
      <c r="EB119" s="66">
        <f>'signal-per-mass-dry-weight'!CV119*100/'signal-per-mass-dry-weight'!CV$172</f>
        <v>0.0181048398392468</v>
      </c>
      <c r="EC119" s="66">
        <f>'signal-per-mass-dry-weight'!CW119*100/'signal-per-mass-dry-weight'!CW$172</f>
        <v>0.00383767077606001</v>
      </c>
      <c r="ED119" s="66">
        <f>'signal-per-mass-dry-weight'!CX119*100/'signal-per-mass-dry-weight'!CX$172</f>
        <v>0.00484910501000154</v>
      </c>
      <c r="EE119" s="66">
        <f>'signal-per-mass-dry-weight'!CY119*100/'signal-per-mass-dry-weight'!CY$172</f>
        <v>0</v>
      </c>
      <c r="EF119" s="66">
        <f>'signal-per-mass-dry-weight'!CZ119*100/'signal-per-mass-dry-weight'!CZ$172</f>
        <v>0.0101884128239437</v>
      </c>
      <c r="EG119" s="66">
        <f t="shared" si="72"/>
        <v>0.0073960056898504</v>
      </c>
      <c r="EH119" s="115">
        <f t="shared" si="73"/>
        <v>0.00700581931393158</v>
      </c>
    </row>
    <row r="120" spans="1:138">
      <c r="A120">
        <f>'imported data from Web Calc'!A127</f>
        <v>828.5</v>
      </c>
      <c r="B120" t="str">
        <f>'imported data from Web Calc'!B127</f>
        <v>C41H79O13P</v>
      </c>
      <c r="C120" s="61" t="str">
        <f>'imported data from Web Calc'!C127</f>
        <v>PI(32:0)</v>
      </c>
      <c r="D120" s="96"/>
      <c r="E120" s="96"/>
      <c r="F120" s="96"/>
      <c r="G120" s="66">
        <f>'signal-per-mass-dry-weight'!G120*100/'signal-per-mass-dry-weight'!G$172</f>
        <v>0.00734895731369788</v>
      </c>
      <c r="H120" s="66">
        <f>'signal-per-mass-dry-weight'!H120*100/'signal-per-mass-dry-weight'!H$172</f>
        <v>0.00193118316739272</v>
      </c>
      <c r="I120" s="66">
        <f>'signal-per-mass-dry-weight'!I120*100/'signal-per-mass-dry-weight'!I$172</f>
        <v>0.0167430728823509</v>
      </c>
      <c r="J120" s="66">
        <f>'signal-per-mass-dry-weight'!J120*100/'signal-per-mass-dry-weight'!J$172</f>
        <v>0.00947907943355091</v>
      </c>
      <c r="K120" s="66">
        <f>'signal-per-mass-dry-weight'!K120*100/'signal-per-mass-dry-weight'!K$172</f>
        <v>0.00933132411464121</v>
      </c>
      <c r="L120" s="66">
        <f>'signal-per-mass-dry-weight'!L120*100/'signal-per-mass-dry-weight'!L$172</f>
        <v>0.0152346259218158</v>
      </c>
      <c r="M120" s="66">
        <f>'signal-per-mass-dry-weight'!M120*100/'signal-per-mass-dry-weight'!M$172</f>
        <v>0.0108536099926608</v>
      </c>
      <c r="N120" s="66">
        <f>'signal-per-mass-dry-weight'!N120*100/'signal-per-mass-dry-weight'!N$172</f>
        <v>0.0201508498933338</v>
      </c>
      <c r="O120" s="66">
        <f>'signal-per-mass-dry-weight'!O120*100/'signal-per-mass-dry-weight'!O$172</f>
        <v>0.0201183738790814</v>
      </c>
      <c r="P120" s="66">
        <f>'signal-per-mass-dry-weight'!P120*100/'signal-per-mass-dry-weight'!P$172</f>
        <v>0.015683653156255</v>
      </c>
      <c r="Q120" s="66">
        <f t="shared" si="37"/>
        <v>0.0126874729754781</v>
      </c>
      <c r="R120" s="115">
        <f t="shared" si="38"/>
        <v>0.00588738156579926</v>
      </c>
      <c r="S120" s="66">
        <f t="shared" si="39"/>
        <v>0.464031062543204</v>
      </c>
      <c r="T120" s="66">
        <f>'signal-per-mass-dry-weight'!T120*100/'signal-per-mass-dry-weight'!T$172</f>
        <v>0.00749518044367741</v>
      </c>
      <c r="U120" s="66">
        <f>'signal-per-mass-dry-weight'!U120*100/'signal-per-mass-dry-weight'!U$172</f>
        <v>0.0125647928275867</v>
      </c>
      <c r="V120" s="66">
        <f>'signal-per-mass-dry-weight'!V120*100/'signal-per-mass-dry-weight'!V$172</f>
        <v>0.00627045308296115</v>
      </c>
      <c r="W120" s="66">
        <f>'signal-per-mass-dry-weight'!W120*100/'signal-per-mass-dry-weight'!W$172</f>
        <v>0.0162096210056831</v>
      </c>
      <c r="X120" s="66">
        <f>'signal-per-mass-dry-weight'!X120*100/'signal-per-mass-dry-weight'!X$172</f>
        <v>0.0118928130584227</v>
      </c>
      <c r="Y120" s="66">
        <f t="shared" si="40"/>
        <v>0.0108865720836662</v>
      </c>
      <c r="Z120" s="115">
        <f t="shared" si="41"/>
        <v>0.00403031907779163</v>
      </c>
      <c r="AA120" s="66">
        <f>'signal-per-mass-dry-weight'!Y120*100/'signal-per-mass-dry-weight'!Y$172</f>
        <v>0.0119880936867662</v>
      </c>
      <c r="AB120" s="66">
        <f>'signal-per-mass-dry-weight'!Z120*100/'signal-per-mass-dry-weight'!Z$172</f>
        <v>0.0182565986873211</v>
      </c>
      <c r="AC120" s="66">
        <f>'signal-per-mass-dry-weight'!AA120*100/'signal-per-mass-dry-weight'!AA$172</f>
        <v>0.00781658393628064</v>
      </c>
      <c r="AD120" s="66">
        <f>'signal-per-mass-dry-weight'!AB120*100/'signal-per-mass-dry-weight'!AB$172</f>
        <v>0</v>
      </c>
      <c r="AE120" s="66">
        <f>'signal-per-mass-dry-weight'!AC120*100/'signal-per-mass-dry-weight'!AC$172</f>
        <v>0.0100075505541556</v>
      </c>
      <c r="AF120" s="66">
        <f t="shared" si="42"/>
        <v>0.00961376537290471</v>
      </c>
      <c r="AG120" s="115">
        <f t="shared" si="43"/>
        <v>0.00663598928520027</v>
      </c>
      <c r="AH120" s="66">
        <f>'signal-per-mass-dry-weight'!AD120*100/'signal-per-mass-dry-weight'!AD$172</f>
        <v>0.0114925858925548</v>
      </c>
      <c r="AI120" s="66">
        <f>'signal-per-mass-dry-weight'!AE120*100/'signal-per-mass-dry-weight'!AE$172</f>
        <v>0.0151430222391113</v>
      </c>
      <c r="AJ120" s="66">
        <f>'signal-per-mass-dry-weight'!AF120*100/'signal-per-mass-dry-weight'!AF$172</f>
        <v>0.02476028877438</v>
      </c>
      <c r="AK120" s="66">
        <f>'signal-per-mass-dry-weight'!AG120*100/'signal-per-mass-dry-weight'!AG$172</f>
        <v>0.0184210424533612</v>
      </c>
      <c r="AL120" s="66">
        <f>'signal-per-mass-dry-weight'!AH120*100/'signal-per-mass-dry-weight'!AH$172</f>
        <v>0.018133198271521</v>
      </c>
      <c r="AM120" s="66">
        <f t="shared" si="44"/>
        <v>0.0175900275261857</v>
      </c>
      <c r="AN120" s="115">
        <f t="shared" si="45"/>
        <v>0.00488786497321782</v>
      </c>
      <c r="AO120" s="66">
        <f>'signal-per-mass-dry-weight'!AI120*100/'signal-per-mass-dry-weight'!AI$172</f>
        <v>0.0439394073517398</v>
      </c>
      <c r="AP120" s="66">
        <f>'signal-per-mass-dry-weight'!AJ120*100/'signal-per-mass-dry-weight'!AJ$172</f>
        <v>0.0085279525553969</v>
      </c>
      <c r="AQ120" s="66">
        <f>'signal-per-mass-dry-weight'!AK120*100/'signal-per-mass-dry-weight'!AK$172</f>
        <v>0.009702339816516</v>
      </c>
      <c r="AR120" s="66">
        <f>'signal-per-mass-dry-weight'!AL120*100/'signal-per-mass-dry-weight'!AL$172</f>
        <v>0.003827726403541</v>
      </c>
      <c r="AS120" s="66">
        <f>'signal-per-mass-dry-weight'!AM120*100/'signal-per-mass-dry-weight'!AM$172</f>
        <v>0.00428153377950303</v>
      </c>
      <c r="AT120" s="66">
        <f t="shared" si="46"/>
        <v>0.0140557919813393</v>
      </c>
      <c r="AU120" s="115">
        <f t="shared" si="47"/>
        <v>0.0169018450985118</v>
      </c>
      <c r="AV120" s="66">
        <f>'signal-per-mass-dry-weight'!AN120*100/'signal-per-mass-dry-weight'!AN$172</f>
        <v>0.0147400615945332</v>
      </c>
      <c r="AW120" s="66">
        <f>'signal-per-mass-dry-weight'!AO120*100/'signal-per-mass-dry-weight'!AO$172</f>
        <v>0.0121146568111546</v>
      </c>
      <c r="AX120" s="66">
        <f>'signal-per-mass-dry-weight'!AP120*100/'signal-per-mass-dry-weight'!AP$172</f>
        <v>0.00877060967855486</v>
      </c>
      <c r="AY120" s="66">
        <f>'signal-per-mass-dry-weight'!AQ120*100/'signal-per-mass-dry-weight'!AQ$172</f>
        <v>0.0140711580080871</v>
      </c>
      <c r="AZ120" s="66">
        <f>'signal-per-mass-dry-weight'!AR120*100/'signal-per-mass-dry-weight'!AR$172</f>
        <v>0.00977485509502529</v>
      </c>
      <c r="BA120" s="66">
        <f t="shared" si="48"/>
        <v>0.011894268237471</v>
      </c>
      <c r="BB120" s="115">
        <f t="shared" si="49"/>
        <v>0.0026045688169534</v>
      </c>
      <c r="BC120" s="66">
        <f>'signal-per-mass-dry-weight'!AS120*100/'signal-per-mass-dry-weight'!AS$172</f>
        <v>0.0140278251614971</v>
      </c>
      <c r="BD120" s="66">
        <f>'signal-per-mass-dry-weight'!AT120*100/'signal-per-mass-dry-weight'!AT$172</f>
        <v>0.0210062155043662</v>
      </c>
      <c r="BE120" s="66">
        <f>'signal-per-mass-dry-weight'!AU120*100/'signal-per-mass-dry-weight'!AU$172</f>
        <v>0.019778361384922</v>
      </c>
      <c r="BF120" s="66">
        <f>'signal-per-mass-dry-weight'!AV120*100/'signal-per-mass-dry-weight'!AV$172</f>
        <v>0.0143007351681258</v>
      </c>
      <c r="BG120" s="66">
        <f>'signal-per-mass-dry-weight'!AW120*100/'signal-per-mass-dry-weight'!AW$172</f>
        <v>0.0267628113575333</v>
      </c>
      <c r="BH120" s="66">
        <f t="shared" si="50"/>
        <v>0.0191751897152889</v>
      </c>
      <c r="BI120" s="115">
        <f t="shared" si="51"/>
        <v>0.00528072302509708</v>
      </c>
      <c r="BJ120" s="66">
        <f>'signal-per-mass-dry-weight'!AX120*100/'signal-per-mass-dry-weight'!AX$172</f>
        <v>0.0139108971811255</v>
      </c>
      <c r="BK120" s="66">
        <f>'signal-per-mass-dry-weight'!AY120*100/'signal-per-mass-dry-weight'!AY$172</f>
        <v>0.0140042635807522</v>
      </c>
      <c r="BL120" s="66">
        <f>'signal-per-mass-dry-weight'!AZ120*100/'signal-per-mass-dry-weight'!AZ$172</f>
        <v>0.0133192629754547</v>
      </c>
      <c r="BM120" s="66">
        <f>'signal-per-mass-dry-weight'!BA120*100/'signal-per-mass-dry-weight'!BA$172</f>
        <v>0.0208461777980377</v>
      </c>
      <c r="BN120" s="66">
        <f>'signal-per-mass-dry-weight'!BB120*100/'signal-per-mass-dry-weight'!BB$172</f>
        <v>0.0154679360216212</v>
      </c>
      <c r="BO120" s="66">
        <f t="shared" si="52"/>
        <v>0.0155097075113983</v>
      </c>
      <c r="BP120" s="115">
        <f t="shared" si="53"/>
        <v>0.00308627053023122</v>
      </c>
      <c r="BQ120" s="66">
        <f>'signal-per-mass-dry-weight'!BC120*100/'signal-per-mass-dry-weight'!BC$172</f>
        <v>0.0207408156426269</v>
      </c>
      <c r="BR120" s="66">
        <f>'signal-per-mass-dry-weight'!BD120*100/'signal-per-mass-dry-weight'!BD$172</f>
        <v>0.0184086430711641</v>
      </c>
      <c r="BS120" s="66">
        <f>'signal-per-mass-dry-weight'!BE120*100/'signal-per-mass-dry-weight'!BE$172</f>
        <v>0.0170468208795929</v>
      </c>
      <c r="BT120" s="66">
        <f>'signal-per-mass-dry-weight'!BF120*100/'signal-per-mass-dry-weight'!BF$172</f>
        <v>0.0108542813024026</v>
      </c>
      <c r="BU120" s="66">
        <f>'signal-per-mass-dry-weight'!BG120*100/'signal-per-mass-dry-weight'!BG$172</f>
        <v>0.0186022186839967</v>
      </c>
      <c r="BV120" s="66">
        <f t="shared" si="54"/>
        <v>0.0171305559159566</v>
      </c>
      <c r="BW120" s="115">
        <f t="shared" si="55"/>
        <v>0.00374939688330724</v>
      </c>
      <c r="BX120" s="66">
        <f>'signal-per-mass-dry-weight'!BH120*100/'signal-per-mass-dry-weight'!BH$172</f>
        <v>0.0114262628062359</v>
      </c>
      <c r="BY120" s="66">
        <f>'signal-per-mass-dry-weight'!BI120*100/'signal-per-mass-dry-weight'!BI$172</f>
        <v>0.0264564570195386</v>
      </c>
      <c r="BZ120" s="66">
        <f>'signal-per-mass-dry-weight'!BJ120*100/'signal-per-mass-dry-weight'!BJ$172</f>
        <v>0.0127793158693998</v>
      </c>
      <c r="CA120" s="66">
        <f>'signal-per-mass-dry-weight'!BK120*100/'signal-per-mass-dry-weight'!BK$172</f>
        <v>0.00610941096857252</v>
      </c>
      <c r="CB120" s="66">
        <f>'signal-per-mass-dry-weight'!BL120*100/'signal-per-mass-dry-weight'!BL$172</f>
        <v>0.0127592418861209</v>
      </c>
      <c r="CC120" s="66">
        <f t="shared" si="56"/>
        <v>0.0139061377099735</v>
      </c>
      <c r="CD120" s="115">
        <f t="shared" si="57"/>
        <v>0.00753382936628962</v>
      </c>
      <c r="CE120" s="121">
        <f>'signal-per-mass-dry-weight'!BM120*100/'signal-per-mass-dry-weight'!BM$172</f>
        <v>0.00678484463964045</v>
      </c>
      <c r="CF120" s="66">
        <f>'signal-per-mass-dry-weight'!BN120*100/'signal-per-mass-dry-weight'!BN$172</f>
        <v>0.00419445566314542</v>
      </c>
      <c r="CG120" s="66">
        <f>'signal-per-mass-dry-weight'!BO120*100/'signal-per-mass-dry-weight'!BO$172</f>
        <v>0.0134196771866212</v>
      </c>
      <c r="CH120" s="66">
        <f>'signal-per-mass-dry-weight'!BP120*100/'signal-per-mass-dry-weight'!BP$172</f>
        <v>0.00481420240366907</v>
      </c>
      <c r="CI120" s="66">
        <f>'signal-per-mass-dry-weight'!BQ120*100/'signal-per-mass-dry-weight'!BQ$172</f>
        <v>0.0153113158082597</v>
      </c>
      <c r="CJ120" s="66">
        <f t="shared" si="58"/>
        <v>0.00890489914026718</v>
      </c>
      <c r="CK120" s="115">
        <f t="shared" si="59"/>
        <v>0.00511962166471737</v>
      </c>
      <c r="CL120" s="66">
        <f>'signal-per-mass-dry-weight'!BR120*100/'signal-per-mass-dry-weight'!BR$172</f>
        <v>0.0161041022449559</v>
      </c>
      <c r="CM120" s="66">
        <f>'signal-per-mass-dry-weight'!BS120*100/'signal-per-mass-dry-weight'!BS$172</f>
        <v>0.00922371571436145</v>
      </c>
      <c r="CN120" s="66">
        <f>'signal-per-mass-dry-weight'!BT120*100/'signal-per-mass-dry-weight'!BT$172</f>
        <v>0.0218320441693353</v>
      </c>
      <c r="CO120" s="66">
        <f>'signal-per-mass-dry-weight'!BU120*100/'signal-per-mass-dry-weight'!BU$172</f>
        <v>0.0105378567218083</v>
      </c>
      <c r="CP120" s="66">
        <f>'signal-per-mass-dry-weight'!BV120*100/'signal-per-mass-dry-weight'!BV$172</f>
        <v>0</v>
      </c>
      <c r="CQ120" s="66">
        <f t="shared" si="60"/>
        <v>0.0115395437700922</v>
      </c>
      <c r="CR120" s="115">
        <f t="shared" si="61"/>
        <v>0.00815932389183002</v>
      </c>
      <c r="CS120" s="66">
        <f>'signal-per-mass-dry-weight'!BW120*100/'signal-per-mass-dry-weight'!BW$172</f>
        <v>0.0035762226409658</v>
      </c>
      <c r="CT120" s="66">
        <f>'signal-per-mass-dry-weight'!BX120*100/'signal-per-mass-dry-weight'!BX$172</f>
        <v>0</v>
      </c>
      <c r="CU120" s="66">
        <f>'signal-per-mass-dry-weight'!BY120*100/'signal-per-mass-dry-weight'!BY$172</f>
        <v>0.0538116610320159</v>
      </c>
      <c r="CV120" s="66">
        <f>'signal-per-mass-dry-weight'!BZ120*100/'signal-per-mass-dry-weight'!BZ$172</f>
        <v>0.0149731815367671</v>
      </c>
      <c r="CW120" s="66">
        <f>'signal-per-mass-dry-weight'!CA120*100/'signal-per-mass-dry-weight'!CA$172</f>
        <v>0.022629419263168</v>
      </c>
      <c r="CX120" s="66">
        <f t="shared" si="62"/>
        <v>0.0189980968945834</v>
      </c>
      <c r="CY120" s="115">
        <f t="shared" si="63"/>
        <v>0.021448383300634</v>
      </c>
      <c r="CZ120" s="66">
        <f>'signal-per-mass-dry-weight'!CB120*100/'signal-per-mass-dry-weight'!CB$172</f>
        <v>0.00461571914393083</v>
      </c>
      <c r="DA120" s="66">
        <f>'signal-per-mass-dry-weight'!CC120*100/'signal-per-mass-dry-weight'!CC$172</f>
        <v>0.00906679892918198</v>
      </c>
      <c r="DB120" s="66">
        <f>'signal-per-mass-dry-weight'!CD120*100/'signal-per-mass-dry-weight'!CD$172</f>
        <v>0.00906843464197768</v>
      </c>
      <c r="DC120" s="66">
        <f>'signal-per-mass-dry-weight'!CE120*100/'signal-per-mass-dry-weight'!CE$172</f>
        <v>0.0132188169324263</v>
      </c>
      <c r="DD120" s="66">
        <f>'signal-per-mass-dry-weight'!CF120*100/'signal-per-mass-dry-weight'!CF$172</f>
        <v>0.00469387972699264</v>
      </c>
      <c r="DE120" s="66">
        <f t="shared" si="64"/>
        <v>0.00813272987490189</v>
      </c>
      <c r="DF120" s="115">
        <f t="shared" si="65"/>
        <v>0.00359900558444797</v>
      </c>
      <c r="DG120" s="66">
        <f>'signal-per-mass-dry-weight'!CG120*100/'signal-per-mass-dry-weight'!CG$172</f>
        <v>0.00118941084647986</v>
      </c>
      <c r="DH120" s="66">
        <f>'signal-per-mass-dry-weight'!CH120*100/'signal-per-mass-dry-weight'!CH$172</f>
        <v>0</v>
      </c>
      <c r="DI120" s="66">
        <f>'signal-per-mass-dry-weight'!CI120*100/'signal-per-mass-dry-weight'!CI$172</f>
        <v>0.00815104906020658</v>
      </c>
      <c r="DJ120" s="66">
        <f>'signal-per-mass-dry-weight'!CJ120*100/'signal-per-mass-dry-weight'!CJ$172</f>
        <v>0.0244336458854056</v>
      </c>
      <c r="DK120" s="66">
        <f>'signal-per-mass-dry-weight'!CK120*100/'signal-per-mass-dry-weight'!CK$172</f>
        <v>0.022113800784939</v>
      </c>
      <c r="DL120" s="66">
        <f t="shared" si="66"/>
        <v>0.0111775813154062</v>
      </c>
      <c r="DM120" s="115">
        <f t="shared" si="67"/>
        <v>0.0115020206381357</v>
      </c>
      <c r="DN120" s="66">
        <f>'signal-per-mass-dry-weight'!CL120*100/'signal-per-mass-dry-weight'!CL$172</f>
        <v>0.0110798055047034</v>
      </c>
      <c r="DO120" s="66">
        <f>'signal-per-mass-dry-weight'!CM120*100/'signal-per-mass-dry-weight'!CM$172</f>
        <v>0.00739339073044659</v>
      </c>
      <c r="DP120" s="66">
        <f>'signal-per-mass-dry-weight'!CN120*100/'signal-per-mass-dry-weight'!CN$172</f>
        <v>0.0138859362873883</v>
      </c>
      <c r="DQ120" s="66">
        <f>'signal-per-mass-dry-weight'!CO120*100/'signal-per-mass-dry-weight'!CO$172</f>
        <v>0.0179190308261381</v>
      </c>
      <c r="DR120" s="66">
        <f>'signal-per-mass-dry-weight'!CP120*100/'signal-per-mass-dry-weight'!CP$172</f>
        <v>0.0351942456745324</v>
      </c>
      <c r="DS120" s="66">
        <f t="shared" si="68"/>
        <v>0.0170944818046418</v>
      </c>
      <c r="DT120" s="115">
        <f t="shared" si="69"/>
        <v>0.0108266291683262</v>
      </c>
      <c r="DU120" s="66">
        <f>'signal-per-mass-dry-weight'!CQ120*100/'signal-per-mass-dry-weight'!CQ$172</f>
        <v>0.0083935676144726</v>
      </c>
      <c r="DV120" s="66">
        <f>'signal-per-mass-dry-weight'!CR120*100/'signal-per-mass-dry-weight'!CR$172</f>
        <v>0.0177150009190451</v>
      </c>
      <c r="DW120" s="66">
        <f>'signal-per-mass-dry-weight'!CS120*100/'signal-per-mass-dry-weight'!CS$172</f>
        <v>0</v>
      </c>
      <c r="DX120" s="66">
        <f>'signal-per-mass-dry-weight'!CT120*100/'signal-per-mass-dry-weight'!CT$172</f>
        <v>0.0184092686644949</v>
      </c>
      <c r="DY120" s="66">
        <f>'signal-per-mass-dry-weight'!CU120*100/'signal-per-mass-dry-weight'!CU$172</f>
        <v>0.0453399997112173</v>
      </c>
      <c r="DZ120" s="66">
        <f t="shared" si="70"/>
        <v>0.017971567381846</v>
      </c>
      <c r="EA120" s="115">
        <f t="shared" si="71"/>
        <v>0.0170587500321249</v>
      </c>
      <c r="EB120" s="66">
        <f>'signal-per-mass-dry-weight'!CV120*100/'signal-per-mass-dry-weight'!CV$172</f>
        <v>0.0200661974884985</v>
      </c>
      <c r="EC120" s="66">
        <f>'signal-per-mass-dry-weight'!CW120*100/'signal-per-mass-dry-weight'!CW$172</f>
        <v>0.00700374916630952</v>
      </c>
      <c r="ED120" s="66">
        <f>'signal-per-mass-dry-weight'!CX120*100/'signal-per-mass-dry-weight'!CX$172</f>
        <v>0.00145473150300046</v>
      </c>
      <c r="EE120" s="66">
        <f>'signal-per-mass-dry-weight'!CY120*100/'signal-per-mass-dry-weight'!CY$172</f>
        <v>0.0284033372689015</v>
      </c>
      <c r="EF120" s="66">
        <f>'signal-per-mass-dry-weight'!CZ120*100/'signal-per-mass-dry-weight'!CZ$172</f>
        <v>0.00743754136147887</v>
      </c>
      <c r="EG120" s="66">
        <f t="shared" si="72"/>
        <v>0.0128731113576378</v>
      </c>
      <c r="EH120" s="115">
        <f t="shared" si="73"/>
        <v>0.0110374661625959</v>
      </c>
    </row>
    <row r="121" spans="1:138">
      <c r="A121">
        <f>'imported data from Web Calc'!A128</f>
        <v>848.5</v>
      </c>
      <c r="B121" t="str">
        <f>'imported data from Web Calc'!B128</f>
        <v>C43H75O13P</v>
      </c>
      <c r="C121" s="61" t="str">
        <f>'imported data from Web Calc'!C128</f>
        <v>PI(34:4)</v>
      </c>
      <c r="D121" s="96"/>
      <c r="E121" s="96"/>
      <c r="F121" s="96"/>
      <c r="G121" s="66">
        <f>'signal-per-mass-dry-weight'!G121*100/'signal-per-mass-dry-weight'!G$172</f>
        <v>0.00415978715869691</v>
      </c>
      <c r="H121" s="66">
        <f>'signal-per-mass-dry-weight'!H121*100/'signal-per-mass-dry-weight'!H$172</f>
        <v>0.00594210205351606</v>
      </c>
      <c r="I121" s="66">
        <f>'signal-per-mass-dry-weight'!I121*100/'signal-per-mass-dry-weight'!I$172</f>
        <v>0.00889012719416864</v>
      </c>
      <c r="J121" s="66">
        <f>'signal-per-mass-dry-weight'!J121*100/'signal-per-mass-dry-weight'!J$172</f>
        <v>0.00902769469861991</v>
      </c>
      <c r="K121" s="66">
        <f>'signal-per-mass-dry-weight'!K121*100/'signal-per-mass-dry-weight'!K$172</f>
        <v>0.0162927881366751</v>
      </c>
      <c r="L121" s="66">
        <f>'signal-per-mass-dry-weight'!L121*100/'signal-per-mass-dry-weight'!L$172</f>
        <v>0.0103536292672534</v>
      </c>
      <c r="M121" s="66">
        <f>'signal-per-mass-dry-weight'!M121*100/'signal-per-mass-dry-weight'!M$172</f>
        <v>0.0118943671152447</v>
      </c>
      <c r="N121" s="66">
        <f>'signal-per-mass-dry-weight'!N121*100/'signal-per-mass-dry-weight'!N$172</f>
        <v>0.0136359134616545</v>
      </c>
      <c r="O121" s="66">
        <f>'signal-per-mass-dry-weight'!O121*100/'signal-per-mass-dry-weight'!O$172</f>
        <v>0.003025319380313</v>
      </c>
      <c r="P121" s="66">
        <f>'signal-per-mass-dry-weight'!P121*100/'signal-per-mass-dry-weight'!P$172</f>
        <v>0.0106587934071636</v>
      </c>
      <c r="Q121" s="66">
        <f t="shared" si="37"/>
        <v>0.00938805218733059</v>
      </c>
      <c r="R121" s="115">
        <f t="shared" si="38"/>
        <v>0.00414487533555146</v>
      </c>
      <c r="S121" s="66">
        <f t="shared" si="39"/>
        <v>0.441505357324821</v>
      </c>
      <c r="T121" s="66">
        <f>'signal-per-mass-dry-weight'!T121*100/'signal-per-mass-dry-weight'!T$172</f>
        <v>0.0100971342764566</v>
      </c>
      <c r="U121" s="66">
        <f>'signal-per-mass-dry-weight'!U121*100/'signal-per-mass-dry-weight'!U$172</f>
        <v>0.0147821092089255</v>
      </c>
      <c r="V121" s="66">
        <f>'signal-per-mass-dry-weight'!V121*100/'signal-per-mass-dry-weight'!V$172</f>
        <v>0.00831023902561116</v>
      </c>
      <c r="W121" s="66">
        <f>'signal-per-mass-dry-weight'!W121*100/'signal-per-mass-dry-weight'!W$172</f>
        <v>0.011710372589657</v>
      </c>
      <c r="X121" s="66">
        <f>'signal-per-mass-dry-weight'!X121*100/'signal-per-mass-dry-weight'!X$172</f>
        <v>0.00999996293200706</v>
      </c>
      <c r="Y121" s="66">
        <f t="shared" si="40"/>
        <v>0.0109799636065315</v>
      </c>
      <c r="Z121" s="115">
        <f t="shared" si="41"/>
        <v>0.00244218277113496</v>
      </c>
      <c r="AA121" s="66">
        <f>'signal-per-mass-dry-weight'!Y121*100/'signal-per-mass-dry-weight'!Y$172</f>
        <v>0.0116957011578207</v>
      </c>
      <c r="AB121" s="66">
        <f>'signal-per-mass-dry-weight'!Z121*100/'signal-per-mass-dry-weight'!Z$172</f>
        <v>0.0116655582666589</v>
      </c>
      <c r="AC121" s="66">
        <f>'signal-per-mass-dry-weight'!AA121*100/'signal-per-mass-dry-weight'!AA$172</f>
        <v>0.00545343065321905</v>
      </c>
      <c r="AD121" s="66">
        <f>'signal-per-mass-dry-weight'!AB121*100/'signal-per-mass-dry-weight'!AB$172</f>
        <v>0.00305619169577193</v>
      </c>
      <c r="AE121" s="66">
        <f>'signal-per-mass-dry-weight'!AC121*100/'signal-per-mass-dry-weight'!AC$172</f>
        <v>0.0104974306512121</v>
      </c>
      <c r="AF121" s="66">
        <f t="shared" si="42"/>
        <v>0.00847366248493654</v>
      </c>
      <c r="AG121" s="115">
        <f t="shared" si="43"/>
        <v>0.00397291327461788</v>
      </c>
      <c r="AH121" s="66">
        <f>'signal-per-mass-dry-weight'!AD121*100/'signal-per-mass-dry-weight'!AD$172</f>
        <v>0.0108420621627875</v>
      </c>
      <c r="AI121" s="66">
        <f>'signal-per-mass-dry-weight'!AE121*100/'signal-per-mass-dry-weight'!AE$172</f>
        <v>0.00704326615772621</v>
      </c>
      <c r="AJ121" s="66">
        <f>'signal-per-mass-dry-weight'!AF121*100/'signal-per-mass-dry-weight'!AF$172</f>
        <v>0.00201303160767317</v>
      </c>
      <c r="AK121" s="66">
        <f>'signal-per-mass-dry-weight'!AG121*100/'signal-per-mass-dry-weight'!AG$172</f>
        <v>0.00715380289450921</v>
      </c>
      <c r="AL121" s="66">
        <f>'signal-per-mass-dry-weight'!AH121*100/'signal-per-mass-dry-weight'!AH$172</f>
        <v>0.0109071869302382</v>
      </c>
      <c r="AM121" s="66">
        <f t="shared" si="44"/>
        <v>0.00759186995058686</v>
      </c>
      <c r="AN121" s="115">
        <f t="shared" si="45"/>
        <v>0.00364593548404726</v>
      </c>
      <c r="AO121" s="66">
        <f>'signal-per-mass-dry-weight'!AI121*100/'signal-per-mass-dry-weight'!AI$172</f>
        <v>0.0105878090004192</v>
      </c>
      <c r="AP121" s="66">
        <f>'signal-per-mass-dry-weight'!AJ121*100/'signal-per-mass-dry-weight'!AJ$172</f>
        <v>0.00482714295588504</v>
      </c>
      <c r="AQ121" s="66">
        <f>'signal-per-mass-dry-weight'!AK121*100/'signal-per-mass-dry-weight'!AK$172</f>
        <v>0.0119617888148827</v>
      </c>
      <c r="AR121" s="66">
        <f>'signal-per-mass-dry-weight'!AL121*100/'signal-per-mass-dry-weight'!AL$172</f>
        <v>0.00499268661331435</v>
      </c>
      <c r="AS121" s="66">
        <f>'signal-per-mass-dry-weight'!AM121*100/'signal-per-mass-dry-weight'!AM$172</f>
        <v>0.0101941280464358</v>
      </c>
      <c r="AT121" s="66">
        <f t="shared" si="46"/>
        <v>0.00851271108618743</v>
      </c>
      <c r="AU121" s="115">
        <f t="shared" si="47"/>
        <v>0.00335422555365498</v>
      </c>
      <c r="AV121" s="66">
        <f>'signal-per-mass-dry-weight'!AN121*100/'signal-per-mass-dry-weight'!AN$172</f>
        <v>0.00674381903017857</v>
      </c>
      <c r="AW121" s="66">
        <f>'signal-per-mass-dry-weight'!AO121*100/'signal-per-mass-dry-weight'!AO$172</f>
        <v>0.0115377683915758</v>
      </c>
      <c r="AX121" s="66">
        <f>'signal-per-mass-dry-weight'!AP121*100/'signal-per-mass-dry-weight'!AP$172</f>
        <v>0.00600726690311977</v>
      </c>
      <c r="AY121" s="66">
        <f>'signal-per-mass-dry-weight'!AQ121*100/'signal-per-mass-dry-weight'!AQ$172</f>
        <v>0.00762476542310137</v>
      </c>
      <c r="AZ121" s="66">
        <f>'signal-per-mass-dry-weight'!AR121*100/'signal-per-mass-dry-weight'!AR$172</f>
        <v>0.0083955810632119</v>
      </c>
      <c r="BA121" s="66">
        <f t="shared" si="48"/>
        <v>0.00806184016223748</v>
      </c>
      <c r="BB121" s="115">
        <f t="shared" si="49"/>
        <v>0.00214143324398174</v>
      </c>
      <c r="BC121" s="66">
        <f>'signal-per-mass-dry-weight'!AS121*100/'signal-per-mass-dry-weight'!AS$172</f>
        <v>0.00684284154219369</v>
      </c>
      <c r="BD121" s="66">
        <f>'signal-per-mass-dry-weight'!AT121*100/'signal-per-mass-dry-weight'!AT$172</f>
        <v>0.00929478562140097</v>
      </c>
      <c r="BE121" s="66">
        <f>'signal-per-mass-dry-weight'!AU121*100/'signal-per-mass-dry-weight'!AU$172</f>
        <v>0.0124728405130139</v>
      </c>
      <c r="BF121" s="66">
        <f>'signal-per-mass-dry-weight'!AV121*100/'signal-per-mass-dry-weight'!AV$172</f>
        <v>0.00759331070873938</v>
      </c>
      <c r="BG121" s="66">
        <f>'signal-per-mass-dry-weight'!AW121*100/'signal-per-mass-dry-weight'!AW$172</f>
        <v>0.0163853947086939</v>
      </c>
      <c r="BH121" s="66">
        <f t="shared" si="50"/>
        <v>0.0105178346188084</v>
      </c>
      <c r="BI121" s="115">
        <f t="shared" si="51"/>
        <v>0.00393079421105283</v>
      </c>
      <c r="BJ121" s="66">
        <f>'signal-per-mass-dry-weight'!AX121*100/'signal-per-mass-dry-weight'!AX$172</f>
        <v>0.013682849686353</v>
      </c>
      <c r="BK121" s="66">
        <f>'signal-per-mass-dry-weight'!AY121*100/'signal-per-mass-dry-weight'!AY$172</f>
        <v>0.0151853460514181</v>
      </c>
      <c r="BL121" s="66">
        <f>'signal-per-mass-dry-weight'!AZ121*100/'signal-per-mass-dry-weight'!AZ$172</f>
        <v>0.0255437920077214</v>
      </c>
      <c r="BM121" s="66">
        <f>'signal-per-mass-dry-weight'!BA121*100/'signal-per-mass-dry-weight'!BA$172</f>
        <v>0.00896609797765064</v>
      </c>
      <c r="BN121" s="66">
        <f>'signal-per-mass-dry-weight'!BB121*100/'signal-per-mass-dry-weight'!BB$172</f>
        <v>0.0150572828529055</v>
      </c>
      <c r="BO121" s="66">
        <f t="shared" si="52"/>
        <v>0.0156870737152097</v>
      </c>
      <c r="BP121" s="115">
        <f t="shared" si="53"/>
        <v>0.00606200650567729</v>
      </c>
      <c r="BQ121" s="66">
        <f>'signal-per-mass-dry-weight'!BC121*100/'signal-per-mass-dry-weight'!BC$172</f>
        <v>0.0113960525508939</v>
      </c>
      <c r="BR121" s="66">
        <f>'signal-per-mass-dry-weight'!BD121*100/'signal-per-mass-dry-weight'!BD$172</f>
        <v>0.00936032698533766</v>
      </c>
      <c r="BS121" s="66">
        <f>'signal-per-mass-dry-weight'!BE121*100/'signal-per-mass-dry-weight'!BE$172</f>
        <v>0.00972641431568365</v>
      </c>
      <c r="BT121" s="66">
        <f>'signal-per-mass-dry-weight'!BF121*100/'signal-per-mass-dry-weight'!BF$172</f>
        <v>0.0143851920875215</v>
      </c>
      <c r="BU121" s="66">
        <f>'signal-per-mass-dry-weight'!BG121*100/'signal-per-mass-dry-weight'!BG$172</f>
        <v>0.010844342730581</v>
      </c>
      <c r="BV121" s="66">
        <f t="shared" si="54"/>
        <v>0.0111424657340036</v>
      </c>
      <c r="BW121" s="115">
        <f t="shared" si="55"/>
        <v>0.00199058269995826</v>
      </c>
      <c r="BX121" s="66">
        <f>'signal-per-mass-dry-weight'!BH121*100/'signal-per-mass-dry-weight'!BH$172</f>
        <v>0</v>
      </c>
      <c r="BY121" s="66">
        <f>'signal-per-mass-dry-weight'!BI121*100/'signal-per-mass-dry-weight'!BI$172</f>
        <v>0.00956257482633925</v>
      </c>
      <c r="BZ121" s="66">
        <f>'signal-per-mass-dry-weight'!BJ121*100/'signal-per-mass-dry-weight'!BJ$172</f>
        <v>0.0116175598812725</v>
      </c>
      <c r="CA121" s="66">
        <f>'signal-per-mass-dry-weight'!BK121*100/'signal-per-mass-dry-weight'!BK$172</f>
        <v>0.0234977344945097</v>
      </c>
      <c r="CB121" s="66">
        <f>'signal-per-mass-dry-weight'!BL121*100/'signal-per-mass-dry-weight'!BL$172</f>
        <v>0.00607582946958137</v>
      </c>
      <c r="CC121" s="66">
        <f t="shared" si="56"/>
        <v>0.0101507397343406</v>
      </c>
      <c r="CD121" s="115">
        <f t="shared" si="57"/>
        <v>0.00866432598721032</v>
      </c>
      <c r="CE121" s="121">
        <f>'signal-per-mass-dry-weight'!BM121*100/'signal-per-mass-dry-weight'!BM$172</f>
        <v>0.00616804058149132</v>
      </c>
      <c r="CF121" s="66">
        <f>'signal-per-mass-dry-weight'!BN121*100/'signal-per-mass-dry-weight'!BN$172</f>
        <v>0.00322650435626571</v>
      </c>
      <c r="CG121" s="66">
        <f>'signal-per-mass-dry-weight'!BO121*100/'signal-per-mass-dry-weight'!BO$172</f>
        <v>0.00432892812471653</v>
      </c>
      <c r="CH121" s="66">
        <f>'signal-per-mass-dry-weight'!BP121*100/'signal-per-mass-dry-weight'!BP$172</f>
        <v>0</v>
      </c>
      <c r="CI121" s="66">
        <f>'signal-per-mass-dry-weight'!BQ121*100/'signal-per-mass-dry-weight'!BQ$172</f>
        <v>0.00460490701000292</v>
      </c>
      <c r="CJ121" s="66">
        <f t="shared" si="58"/>
        <v>0.00366567601449529</v>
      </c>
      <c r="CK121" s="115">
        <f t="shared" si="59"/>
        <v>0.00230292960375641</v>
      </c>
      <c r="CL121" s="66">
        <f>'signal-per-mass-dry-weight'!BR121*100/'signal-per-mass-dry-weight'!BR$172</f>
        <v>0.00220604140341861</v>
      </c>
      <c r="CM121" s="66">
        <f>'signal-per-mass-dry-weight'!BS121*100/'signal-per-mass-dry-weight'!BS$172</f>
        <v>0.00126352270059746</v>
      </c>
      <c r="CN121" s="66">
        <f>'signal-per-mass-dry-weight'!BT121*100/'signal-per-mass-dry-weight'!BT$172</f>
        <v>0</v>
      </c>
      <c r="CO121" s="66">
        <f>'signal-per-mass-dry-weight'!BU121*100/'signal-per-mass-dry-weight'!BU$172</f>
        <v>0.00245066435390891</v>
      </c>
      <c r="CP121" s="66">
        <f>'signal-per-mass-dry-weight'!BV121*100/'signal-per-mass-dry-weight'!BV$172</f>
        <v>0</v>
      </c>
      <c r="CQ121" s="66">
        <f t="shared" si="60"/>
        <v>0.001184045691585</v>
      </c>
      <c r="CR121" s="115">
        <f t="shared" si="61"/>
        <v>0.00116822975750032</v>
      </c>
      <c r="CS121" s="66">
        <f>'signal-per-mass-dry-weight'!BW121*100/'signal-per-mass-dry-weight'!BW$172</f>
        <v>0</v>
      </c>
      <c r="CT121" s="66">
        <f>'signal-per-mass-dry-weight'!BX121*100/'signal-per-mass-dry-weight'!BX$172</f>
        <v>0.004022606661832</v>
      </c>
      <c r="CU121" s="66">
        <f>'signal-per-mass-dry-weight'!BY121*100/'signal-per-mass-dry-weight'!BY$172</f>
        <v>0.0125143397748874</v>
      </c>
      <c r="CV121" s="66">
        <f>'signal-per-mass-dry-weight'!BZ121*100/'signal-per-mass-dry-weight'!BZ$172</f>
        <v>0.00282512859184285</v>
      </c>
      <c r="CW121" s="66">
        <f>'signal-per-mass-dry-weight'!CA121*100/'signal-per-mass-dry-weight'!CA$172</f>
        <v>0</v>
      </c>
      <c r="CX121" s="66">
        <f t="shared" si="62"/>
        <v>0.00387241500571246</v>
      </c>
      <c r="CY121" s="115">
        <f t="shared" si="63"/>
        <v>0.00514279656498431</v>
      </c>
      <c r="CZ121" s="66">
        <f>'signal-per-mass-dry-weight'!CB121*100/'signal-per-mass-dry-weight'!CB$172</f>
        <v>0.00602050323121413</v>
      </c>
      <c r="DA121" s="66">
        <f>'signal-per-mass-dry-weight'!CC121*100/'signal-per-mass-dry-weight'!CC$172</f>
        <v>0.00549502965404968</v>
      </c>
      <c r="DB121" s="66">
        <f>'signal-per-mass-dry-weight'!CD121*100/'signal-per-mass-dry-weight'!CD$172</f>
        <v>0.0111802618873697</v>
      </c>
      <c r="DC121" s="66">
        <f>'signal-per-mass-dry-weight'!CE121*100/'signal-per-mass-dry-weight'!CE$172</f>
        <v>0</v>
      </c>
      <c r="DD121" s="66">
        <f>'signal-per-mass-dry-weight'!CF121*100/'signal-per-mass-dry-weight'!CF$172</f>
        <v>0.00218319987301984</v>
      </c>
      <c r="DE121" s="66">
        <f t="shared" si="64"/>
        <v>0.00497579892913068</v>
      </c>
      <c r="DF121" s="115">
        <f t="shared" si="65"/>
        <v>0.00425480765417138</v>
      </c>
      <c r="DG121" s="66">
        <f>'signal-per-mass-dry-weight'!CG121*100/'signal-per-mass-dry-weight'!CG$172</f>
        <v>0.00396470282159953</v>
      </c>
      <c r="DH121" s="66">
        <f>'signal-per-mass-dry-weight'!CH121*100/'signal-per-mass-dry-weight'!CH$172</f>
        <v>0</v>
      </c>
      <c r="DI121" s="66">
        <f>'signal-per-mass-dry-weight'!CI121*100/'signal-per-mass-dry-weight'!CI$172</f>
        <v>0.00615173513977855</v>
      </c>
      <c r="DJ121" s="66">
        <f>'signal-per-mass-dry-weight'!CJ121*100/'signal-per-mass-dry-weight'!CJ$172</f>
        <v>0.00854323282706488</v>
      </c>
      <c r="DK121" s="66">
        <f>'signal-per-mass-dry-weight'!CK121*100/'signal-per-mass-dry-weight'!CK$172</f>
        <v>0.00605857555751753</v>
      </c>
      <c r="DL121" s="66">
        <f t="shared" si="66"/>
        <v>0.0049436492691921</v>
      </c>
      <c r="DM121" s="115">
        <f t="shared" si="67"/>
        <v>0.00320380781778712</v>
      </c>
      <c r="DN121" s="66">
        <f>'signal-per-mass-dry-weight'!CL121*100/'signal-per-mass-dry-weight'!CL$172</f>
        <v>0.00576406066718673</v>
      </c>
      <c r="DO121" s="66">
        <f>'signal-per-mass-dry-weight'!CM121*100/'signal-per-mass-dry-weight'!CM$172</f>
        <v>0.00321451770888982</v>
      </c>
      <c r="DP121" s="66">
        <f>'signal-per-mass-dry-weight'!CN121*100/'signal-per-mass-dry-weight'!CN$172</f>
        <v>0.010890930421481</v>
      </c>
      <c r="DQ121" s="66">
        <f>'signal-per-mass-dry-weight'!CO121*100/'signal-per-mass-dry-weight'!CO$172</f>
        <v>0.0033809492124789</v>
      </c>
      <c r="DR121" s="66">
        <f>'signal-per-mass-dry-weight'!CP121*100/'signal-per-mass-dry-weight'!CP$172</f>
        <v>0.00756865498377041</v>
      </c>
      <c r="DS121" s="66">
        <f t="shared" si="68"/>
        <v>0.00616382259876138</v>
      </c>
      <c r="DT121" s="115">
        <f t="shared" si="69"/>
        <v>0.00319850338506244</v>
      </c>
      <c r="DU121" s="66">
        <f>'signal-per-mass-dry-weight'!CQ121*100/'signal-per-mass-dry-weight'!CQ$172</f>
        <v>0.00532924927903022</v>
      </c>
      <c r="DV121" s="66">
        <f>'signal-per-mass-dry-weight'!CR121*100/'signal-per-mass-dry-weight'!CR$172</f>
        <v>0.0123593029667757</v>
      </c>
      <c r="DW121" s="66">
        <f>'signal-per-mass-dry-weight'!CS121*100/'signal-per-mass-dry-weight'!CS$172</f>
        <v>0.00239112038588765</v>
      </c>
      <c r="DX121" s="66">
        <f>'signal-per-mass-dry-weight'!CT121*100/'signal-per-mass-dry-weight'!CT$172</f>
        <v>0</v>
      </c>
      <c r="DY121" s="66">
        <f>'signal-per-mass-dry-weight'!CU121*100/'signal-per-mass-dry-weight'!CU$172</f>
        <v>0.013739393851884</v>
      </c>
      <c r="DZ121" s="66">
        <f t="shared" si="70"/>
        <v>0.00676381329671551</v>
      </c>
      <c r="EA121" s="115">
        <f t="shared" si="71"/>
        <v>0.00606002921311981</v>
      </c>
      <c r="EB121" s="66">
        <f>'signal-per-mass-dry-weight'!CV121*100/'signal-per-mass-dry-weight'!CV$172</f>
        <v>0.010561156572894</v>
      </c>
      <c r="EC121" s="66">
        <f>'signal-per-mass-dry-weight'!CW121*100/'signal-per-mass-dry-weight'!CW$172</f>
        <v>0.00671592385810502</v>
      </c>
      <c r="ED121" s="66">
        <f>'signal-per-mass-dry-weight'!CX121*100/'signal-per-mass-dry-weight'!CX$172</f>
        <v>0</v>
      </c>
      <c r="EE121" s="66">
        <f>'signal-per-mass-dry-weight'!CY121*100/'signal-per-mass-dry-weight'!CY$172</f>
        <v>0</v>
      </c>
      <c r="EF121" s="66">
        <f>'signal-per-mass-dry-weight'!CZ121*100/'signal-per-mass-dry-weight'!CZ$172</f>
        <v>0.00509420641197183</v>
      </c>
      <c r="EG121" s="66">
        <f t="shared" si="72"/>
        <v>0.00447425736859416</v>
      </c>
      <c r="EH121" s="115">
        <f t="shared" si="73"/>
        <v>0.0045414123736654</v>
      </c>
    </row>
    <row r="122" spans="1:138">
      <c r="A122">
        <f>'imported data from Web Calc'!A129</f>
        <v>850.5</v>
      </c>
      <c r="B122" t="str">
        <f>'imported data from Web Calc'!B129</f>
        <v>C43H77O13P</v>
      </c>
      <c r="C122" s="61" t="str">
        <f>'imported data from Web Calc'!C129</f>
        <v>PI(34:3)</v>
      </c>
      <c r="D122" s="96"/>
      <c r="E122" s="96"/>
      <c r="F122" s="96"/>
      <c r="G122" s="66">
        <f>'signal-per-mass-dry-weight'!G122*100/'signal-per-mass-dry-weight'!G$172</f>
        <v>1.72783692615074</v>
      </c>
      <c r="H122" s="66">
        <f>'signal-per-mass-dry-weight'!H122*100/'signal-per-mass-dry-weight'!H$172</f>
        <v>1.79911994925332</v>
      </c>
      <c r="I122" s="66">
        <f>'signal-per-mass-dry-weight'!I122*100/'signal-per-mass-dry-weight'!I$172</f>
        <v>1.8344777465167</v>
      </c>
      <c r="J122" s="66">
        <f>'signal-per-mass-dry-weight'!J122*100/'signal-per-mass-dry-weight'!J$172</f>
        <v>1.7635601593754</v>
      </c>
      <c r="K122" s="66">
        <f>'signal-per-mass-dry-weight'!K122*100/'signal-per-mass-dry-weight'!K$172</f>
        <v>1.87974340220495</v>
      </c>
      <c r="L122" s="66">
        <f>'signal-per-mass-dry-weight'!L122*100/'signal-per-mass-dry-weight'!L$172</f>
        <v>1.84457300845597</v>
      </c>
      <c r="M122" s="66">
        <f>'signal-per-mass-dry-weight'!M122*100/'signal-per-mass-dry-weight'!M$172</f>
        <v>1.83188121533663</v>
      </c>
      <c r="N122" s="66">
        <f>'signal-per-mass-dry-weight'!N122*100/'signal-per-mass-dry-weight'!N$172</f>
        <v>1.89251327832806</v>
      </c>
      <c r="O122" s="66">
        <f>'signal-per-mass-dry-weight'!O122*100/'signal-per-mass-dry-weight'!O$172</f>
        <v>1.94996960658074</v>
      </c>
      <c r="P122" s="66">
        <f>'signal-per-mass-dry-weight'!P122*100/'signal-per-mass-dry-weight'!P$172</f>
        <v>1.86087306041352</v>
      </c>
      <c r="Q122" s="66">
        <f t="shared" si="37"/>
        <v>1.8384548352616</v>
      </c>
      <c r="R122" s="115">
        <f t="shared" si="38"/>
        <v>0.0641650747636377</v>
      </c>
      <c r="S122" s="66">
        <f t="shared" si="39"/>
        <v>0.0349016323561233</v>
      </c>
      <c r="T122" s="66">
        <f>'signal-per-mass-dry-weight'!T122*100/'signal-per-mass-dry-weight'!T$172</f>
        <v>1.74684306495883</v>
      </c>
      <c r="U122" s="66">
        <f>'signal-per-mass-dry-weight'!U122*100/'signal-per-mass-dry-weight'!U$172</f>
        <v>2.13856058838683</v>
      </c>
      <c r="V122" s="66">
        <f>'signal-per-mass-dry-weight'!V122*100/'signal-per-mass-dry-weight'!V$172</f>
        <v>1.99906577142452</v>
      </c>
      <c r="W122" s="66">
        <f>'signal-per-mass-dry-weight'!W122*100/'signal-per-mass-dry-weight'!W$172</f>
        <v>2.12148807846622</v>
      </c>
      <c r="X122" s="66">
        <f>'signal-per-mass-dry-weight'!X122*100/'signal-per-mass-dry-weight'!X$172</f>
        <v>1.98752834688973</v>
      </c>
      <c r="Y122" s="66">
        <f t="shared" si="40"/>
        <v>1.99869717002523</v>
      </c>
      <c r="Z122" s="115">
        <f t="shared" si="41"/>
        <v>0.156680209110452</v>
      </c>
      <c r="AA122" s="66">
        <f>'signal-per-mass-dry-weight'!Y122*100/'signal-per-mass-dry-weight'!Y$172</f>
        <v>1.8538660976909</v>
      </c>
      <c r="AB122" s="66">
        <f>'signal-per-mass-dry-weight'!Z122*100/'signal-per-mass-dry-weight'!Z$172</f>
        <v>1.90329415899673</v>
      </c>
      <c r="AC122" s="66">
        <f>'signal-per-mass-dry-weight'!AA122*100/'signal-per-mass-dry-weight'!AA$172</f>
        <v>1.57804105001982</v>
      </c>
      <c r="AD122" s="66">
        <f>'signal-per-mass-dry-weight'!AB122*100/'signal-per-mass-dry-weight'!AB$172</f>
        <v>2.07545978059872</v>
      </c>
      <c r="AE122" s="66">
        <f>'signal-per-mass-dry-weight'!AC122*100/'signal-per-mass-dry-weight'!AC$172</f>
        <v>1.82942223102224</v>
      </c>
      <c r="AF122" s="66">
        <f t="shared" si="42"/>
        <v>1.84801666366568</v>
      </c>
      <c r="AG122" s="115">
        <f t="shared" si="43"/>
        <v>0.178922311141942</v>
      </c>
      <c r="AH122" s="66">
        <f>'signal-per-mass-dry-weight'!AD122*100/'signal-per-mass-dry-weight'!AD$172</f>
        <v>2.14694514947519</v>
      </c>
      <c r="AI122" s="66">
        <f>'signal-per-mass-dry-weight'!AE122*100/'signal-per-mass-dry-weight'!AE$172</f>
        <v>1.93372872360373</v>
      </c>
      <c r="AJ122" s="66">
        <f>'signal-per-mass-dry-weight'!AF122*100/'signal-per-mass-dry-weight'!AF$172</f>
        <v>1.96089408903443</v>
      </c>
      <c r="AK122" s="66">
        <f>'signal-per-mass-dry-weight'!AG122*100/'signal-per-mass-dry-weight'!AG$172</f>
        <v>1.69741858179467</v>
      </c>
      <c r="AL122" s="66">
        <f>'signal-per-mass-dry-weight'!AH122*100/'signal-per-mass-dry-weight'!AH$172</f>
        <v>2.40653445632043</v>
      </c>
      <c r="AM122" s="66">
        <f t="shared" si="44"/>
        <v>2.02910420004569</v>
      </c>
      <c r="AN122" s="115">
        <f t="shared" si="45"/>
        <v>0.264624515974671</v>
      </c>
      <c r="AO122" s="66">
        <f>'signal-per-mass-dry-weight'!AI122*100/'signal-per-mass-dry-weight'!AI$172</f>
        <v>3.17687209057579</v>
      </c>
      <c r="AP122" s="66">
        <f>'signal-per-mass-dry-weight'!AJ122*100/'signal-per-mass-dry-weight'!AJ$172</f>
        <v>2.06778713753595</v>
      </c>
      <c r="AQ122" s="66">
        <f>'signal-per-mass-dry-weight'!AK122*100/'signal-per-mass-dry-weight'!AK$172</f>
        <v>2.20774748893352</v>
      </c>
      <c r="AR122" s="66">
        <f>'signal-per-mass-dry-weight'!AL122*100/'signal-per-mass-dry-weight'!AL$172</f>
        <v>1.74427827980492</v>
      </c>
      <c r="AS122" s="66">
        <f>'signal-per-mass-dry-weight'!AM122*100/'signal-per-mass-dry-weight'!AM$172</f>
        <v>1.81938001287422</v>
      </c>
      <c r="AT122" s="66">
        <f t="shared" si="46"/>
        <v>2.20321300194488</v>
      </c>
      <c r="AU122" s="115">
        <f t="shared" si="47"/>
        <v>0.575395861533893</v>
      </c>
      <c r="AV122" s="66">
        <f>'signal-per-mass-dry-weight'!AN122*100/'signal-per-mass-dry-weight'!AN$172</f>
        <v>2.05696114447633</v>
      </c>
      <c r="AW122" s="66">
        <f>'signal-per-mass-dry-weight'!AO122*100/'signal-per-mass-dry-weight'!AO$172</f>
        <v>1.93469146312741</v>
      </c>
      <c r="AX122" s="66">
        <f>'signal-per-mass-dry-weight'!AP122*100/'signal-per-mass-dry-weight'!AP$172</f>
        <v>1.9933313037932</v>
      </c>
      <c r="AY122" s="66">
        <f>'signal-per-mass-dry-weight'!AQ122*100/'signal-per-mass-dry-weight'!AQ$172</f>
        <v>2.28472630100768</v>
      </c>
      <c r="AZ122" s="66">
        <f>'signal-per-mass-dry-weight'!AR122*100/'signal-per-mass-dry-weight'!AR$172</f>
        <v>2.04858174785987</v>
      </c>
      <c r="BA122" s="66">
        <f t="shared" si="48"/>
        <v>2.0636583920529</v>
      </c>
      <c r="BB122" s="115">
        <f t="shared" si="49"/>
        <v>0.132967615224933</v>
      </c>
      <c r="BC122" s="66">
        <f>'signal-per-mass-dry-weight'!AS122*100/'signal-per-mass-dry-weight'!AS$172</f>
        <v>2.14648534442712</v>
      </c>
      <c r="BD122" s="66">
        <f>'signal-per-mass-dry-weight'!AT122*100/'signal-per-mass-dry-weight'!AT$172</f>
        <v>2.60458482682898</v>
      </c>
      <c r="BE122" s="66">
        <f>'signal-per-mass-dry-weight'!AU122*100/'signal-per-mass-dry-weight'!AU$172</f>
        <v>2.53620363212479</v>
      </c>
      <c r="BF122" s="66">
        <f>'signal-per-mass-dry-weight'!AV122*100/'signal-per-mass-dry-weight'!AV$172</f>
        <v>2.97543880121953</v>
      </c>
      <c r="BG122" s="66">
        <f>'signal-per-mass-dry-weight'!AW122*100/'signal-per-mass-dry-weight'!AW$172</f>
        <v>2.956471385272</v>
      </c>
      <c r="BH122" s="66">
        <f t="shared" si="50"/>
        <v>2.64383679797448</v>
      </c>
      <c r="BI122" s="115">
        <f t="shared" si="51"/>
        <v>0.342119992731393</v>
      </c>
      <c r="BJ122" s="66">
        <f>'signal-per-mass-dry-weight'!AX122*100/'signal-per-mass-dry-weight'!AX$172</f>
        <v>2.40597708568199</v>
      </c>
      <c r="BK122" s="66">
        <f>'signal-per-mass-dry-weight'!AY122*100/'signal-per-mass-dry-weight'!AY$172</f>
        <v>2.88875899718143</v>
      </c>
      <c r="BL122" s="66">
        <f>'signal-per-mass-dry-weight'!AZ122*100/'signal-per-mass-dry-weight'!AZ$172</f>
        <v>3.26613871950158</v>
      </c>
      <c r="BM122" s="66">
        <f>'signal-per-mass-dry-weight'!BA122*100/'signal-per-mass-dry-weight'!BA$172</f>
        <v>2.85368483383676</v>
      </c>
      <c r="BN122" s="66">
        <f>'signal-per-mass-dry-weight'!BB122*100/'signal-per-mass-dry-weight'!BB$172</f>
        <v>2.75972617815844</v>
      </c>
      <c r="BO122" s="66">
        <f t="shared" si="52"/>
        <v>2.83485716287204</v>
      </c>
      <c r="BP122" s="115">
        <f t="shared" si="53"/>
        <v>0.307752520501155</v>
      </c>
      <c r="BQ122" s="66">
        <f>'signal-per-mass-dry-weight'!BC122*100/'signal-per-mass-dry-weight'!BC$172</f>
        <v>2.27320858916864</v>
      </c>
      <c r="BR122" s="66">
        <f>'signal-per-mass-dry-weight'!BD122*100/'signal-per-mass-dry-weight'!BD$172</f>
        <v>2.1908068174111</v>
      </c>
      <c r="BS122" s="66">
        <f>'signal-per-mass-dry-weight'!BE122*100/'signal-per-mass-dry-weight'!BE$172</f>
        <v>2.11119501470057</v>
      </c>
      <c r="BT122" s="66">
        <f>'signal-per-mass-dry-weight'!BF122*100/'signal-per-mass-dry-weight'!BF$172</f>
        <v>2.19714192965863</v>
      </c>
      <c r="BU122" s="66">
        <f>'signal-per-mass-dry-weight'!BG122*100/'signal-per-mass-dry-weight'!BG$172</f>
        <v>2.35247161034704</v>
      </c>
      <c r="BV122" s="66">
        <f t="shared" si="54"/>
        <v>2.2249647922572</v>
      </c>
      <c r="BW122" s="115">
        <f t="shared" si="55"/>
        <v>0.0914738949289337</v>
      </c>
      <c r="BX122" s="66">
        <f>'signal-per-mass-dry-weight'!BH122*100/'signal-per-mass-dry-weight'!BH$172</f>
        <v>1.79392326057904</v>
      </c>
      <c r="BY122" s="66">
        <f>'signal-per-mass-dry-weight'!BI122*100/'signal-per-mass-dry-weight'!BI$172</f>
        <v>2.22521116208914</v>
      </c>
      <c r="BZ122" s="66">
        <f>'signal-per-mass-dry-weight'!BJ122*100/'signal-per-mass-dry-weight'!BJ$172</f>
        <v>2.428457267182</v>
      </c>
      <c r="CA122" s="66">
        <f>'signal-per-mass-dry-weight'!BK122*100/'signal-per-mass-dry-weight'!BK$172</f>
        <v>2.66511304636729</v>
      </c>
      <c r="CB122" s="66">
        <f>'signal-per-mass-dry-weight'!BL122*100/'signal-per-mass-dry-weight'!BL$172</f>
        <v>2.45686290984972</v>
      </c>
      <c r="CC122" s="66">
        <f t="shared" si="56"/>
        <v>2.31391352921344</v>
      </c>
      <c r="CD122" s="115">
        <f t="shared" si="57"/>
        <v>0.329830973223079</v>
      </c>
      <c r="CE122" s="121">
        <f>'signal-per-mass-dry-weight'!BM122*100/'signal-per-mass-dry-weight'!BM$172</f>
        <v>0.88017939097881</v>
      </c>
      <c r="CF122" s="66">
        <f>'signal-per-mass-dry-weight'!BN122*100/'signal-per-mass-dry-weight'!BN$172</f>
        <v>1.50064717609918</v>
      </c>
      <c r="CG122" s="66">
        <f>'signal-per-mass-dry-weight'!BO122*100/'signal-per-mass-dry-weight'!BO$172</f>
        <v>1.46620795584149</v>
      </c>
      <c r="CH122" s="66">
        <f>'signal-per-mass-dry-weight'!BP122*100/'signal-per-mass-dry-weight'!BP$172</f>
        <v>1.10763687610571</v>
      </c>
      <c r="CI122" s="66">
        <f>'signal-per-mass-dry-weight'!BQ122*100/'signal-per-mass-dry-weight'!BQ$172</f>
        <v>1.36777250464612</v>
      </c>
      <c r="CJ122" s="66">
        <f t="shared" si="58"/>
        <v>1.26448878073426</v>
      </c>
      <c r="CK122" s="115">
        <f t="shared" si="59"/>
        <v>0.264303408969778</v>
      </c>
      <c r="CL122" s="66">
        <f>'signal-per-mass-dry-weight'!BR122*100/'signal-per-mass-dry-weight'!BR$172</f>
        <v>0.900285496735135</v>
      </c>
      <c r="CM122" s="66">
        <f>'signal-per-mass-dry-weight'!BS122*100/'signal-per-mass-dry-weight'!BS$172</f>
        <v>1.15624962331674</v>
      </c>
      <c r="CN122" s="66">
        <f>'signal-per-mass-dry-weight'!BT122*100/'signal-per-mass-dry-weight'!BT$172</f>
        <v>0.94236672845994</v>
      </c>
      <c r="CO122" s="66">
        <f>'signal-per-mass-dry-weight'!BU122*100/'signal-per-mass-dry-weight'!BU$172</f>
        <v>1.17166262760385</v>
      </c>
      <c r="CP122" s="66">
        <f>'signal-per-mass-dry-weight'!BV122*100/'signal-per-mass-dry-weight'!BV$172</f>
        <v>1.07588070866499</v>
      </c>
      <c r="CQ122" s="66">
        <f t="shared" si="60"/>
        <v>1.04928903695613</v>
      </c>
      <c r="CR122" s="115">
        <f t="shared" si="61"/>
        <v>0.123245096027627</v>
      </c>
      <c r="CS122" s="66">
        <f>'signal-per-mass-dry-weight'!BW122*100/'signal-per-mass-dry-weight'!BW$172</f>
        <v>0.905334516262959</v>
      </c>
      <c r="CT122" s="66">
        <f>'signal-per-mass-dry-weight'!BX122*100/'signal-per-mass-dry-weight'!BX$172</f>
        <v>1.18948478990372</v>
      </c>
      <c r="CU122" s="66">
        <f>'signal-per-mass-dry-weight'!BY122*100/'signal-per-mass-dry-weight'!BY$172</f>
        <v>0.964855596643821</v>
      </c>
      <c r="CV122" s="66">
        <f>'signal-per-mass-dry-weight'!BZ122*100/'signal-per-mass-dry-weight'!BZ$172</f>
        <v>1.27159037918847</v>
      </c>
      <c r="CW122" s="66">
        <f>'signal-per-mass-dry-weight'!CA122*100/'signal-per-mass-dry-weight'!CA$172</f>
        <v>1.29673429777729</v>
      </c>
      <c r="CX122" s="66">
        <f t="shared" si="62"/>
        <v>1.12559991595525</v>
      </c>
      <c r="CY122" s="115">
        <f t="shared" si="63"/>
        <v>0.179608638161263</v>
      </c>
      <c r="CZ122" s="66">
        <f>'signal-per-mass-dry-weight'!CB122*100/'signal-per-mass-dry-weight'!CB$172</f>
        <v>1.8163858248573</v>
      </c>
      <c r="DA122" s="66">
        <f>'signal-per-mass-dry-weight'!CC122*100/'signal-per-mass-dry-weight'!CC$172</f>
        <v>1.24489896812496</v>
      </c>
      <c r="DB122" s="66">
        <f>'signal-per-mass-dry-weight'!CD122*100/'signal-per-mass-dry-weight'!CD$172</f>
        <v>1.75790984409077</v>
      </c>
      <c r="DC122" s="66">
        <f>'signal-per-mass-dry-weight'!CE122*100/'signal-per-mass-dry-weight'!CE$172</f>
        <v>1.3221891075899</v>
      </c>
      <c r="DD122" s="66">
        <f>'signal-per-mass-dry-weight'!CF122*100/'signal-per-mass-dry-weight'!CF$172</f>
        <v>1.15283869294812</v>
      </c>
      <c r="DE122" s="66">
        <f t="shared" si="64"/>
        <v>1.45884448752221</v>
      </c>
      <c r="DF122" s="115">
        <f t="shared" si="65"/>
        <v>0.306334302621484</v>
      </c>
      <c r="DG122" s="66">
        <f>'signal-per-mass-dry-weight'!CG122*100/'signal-per-mass-dry-weight'!CG$172</f>
        <v>1.95103025850913</v>
      </c>
      <c r="DH122" s="66">
        <f>'signal-per-mass-dry-weight'!CH122*100/'signal-per-mass-dry-weight'!CH$172</f>
        <v>2.00417229308339</v>
      </c>
      <c r="DI122" s="66">
        <f>'signal-per-mass-dry-weight'!CI122*100/'signal-per-mass-dry-weight'!CI$172</f>
        <v>1.40890114038778</v>
      </c>
      <c r="DJ122" s="66">
        <f>'signal-per-mass-dry-weight'!CJ122*100/'signal-per-mass-dry-weight'!CJ$172</f>
        <v>1.60629863614474</v>
      </c>
      <c r="DK122" s="66">
        <f>'signal-per-mass-dry-weight'!CK122*100/'signal-per-mass-dry-weight'!CK$172</f>
        <v>1.30289667364414</v>
      </c>
      <c r="DL122" s="66">
        <f t="shared" si="66"/>
        <v>1.65465980035384</v>
      </c>
      <c r="DM122" s="115">
        <f t="shared" si="67"/>
        <v>0.314828465003464</v>
      </c>
      <c r="DN122" s="66">
        <f>'signal-per-mass-dry-weight'!CL122*100/'signal-per-mass-dry-weight'!CL$172</f>
        <v>1.4692590640659</v>
      </c>
      <c r="DO122" s="66">
        <f>'signal-per-mass-dry-weight'!CM122*100/'signal-per-mass-dry-weight'!CM$172</f>
        <v>1.70723035519138</v>
      </c>
      <c r="DP122" s="66">
        <f>'signal-per-mass-dry-weight'!CN122*100/'signal-per-mass-dry-weight'!CN$172</f>
        <v>1.40048289444895</v>
      </c>
      <c r="DQ122" s="66">
        <f>'signal-per-mass-dry-weight'!CO122*100/'signal-per-mass-dry-weight'!CO$172</f>
        <v>1.43724151022478</v>
      </c>
      <c r="DR122" s="66">
        <f>'signal-per-mass-dry-weight'!CP122*100/'signal-per-mass-dry-weight'!CP$172</f>
        <v>1.91903247113499</v>
      </c>
      <c r="DS122" s="66">
        <f t="shared" si="68"/>
        <v>1.5866492590132</v>
      </c>
      <c r="DT122" s="115">
        <f t="shared" si="69"/>
        <v>0.221234857684537</v>
      </c>
      <c r="DU122" s="66">
        <f>'signal-per-mass-dry-weight'!CQ122*100/'signal-per-mass-dry-weight'!CQ$172</f>
        <v>1.20987281757184</v>
      </c>
      <c r="DV122" s="66">
        <f>'signal-per-mass-dry-weight'!CR122*100/'signal-per-mass-dry-weight'!CR$172</f>
        <v>1.18278529392043</v>
      </c>
      <c r="DW122" s="66">
        <f>'signal-per-mass-dry-weight'!CS122*100/'signal-per-mass-dry-weight'!CS$172</f>
        <v>1.34404876890745</v>
      </c>
      <c r="DX122" s="66">
        <f>'signal-per-mass-dry-weight'!CT122*100/'signal-per-mass-dry-weight'!CT$172</f>
        <v>1.01935973698052</v>
      </c>
      <c r="DY122" s="66">
        <f>'signal-per-mass-dry-weight'!CU122*100/'signal-per-mass-dry-weight'!CU$172</f>
        <v>1.6226224139075</v>
      </c>
      <c r="DZ122" s="66">
        <f t="shared" si="70"/>
        <v>1.27573780625755</v>
      </c>
      <c r="EA122" s="115">
        <f t="shared" si="71"/>
        <v>0.225667564867652</v>
      </c>
      <c r="EB122" s="66">
        <f>'signal-per-mass-dry-weight'!CV122*100/'signal-per-mass-dry-weight'!CV$172</f>
        <v>1.5752719396798</v>
      </c>
      <c r="EC122" s="66">
        <f>'signal-per-mass-dry-weight'!CW122*100/'signal-per-mass-dry-weight'!CW$172</f>
        <v>1.1571536807515</v>
      </c>
      <c r="ED122" s="66">
        <f>'signal-per-mass-dry-weight'!CX122*100/'signal-per-mass-dry-weight'!CX$172</f>
        <v>1.44551820348146</v>
      </c>
      <c r="EE122" s="66">
        <f>'signal-per-mass-dry-weight'!CY122*100/'signal-per-mass-dry-weight'!CY$172</f>
        <v>1.59316900862839</v>
      </c>
      <c r="EF122" s="66">
        <f>'signal-per-mass-dry-weight'!CZ122*100/'signal-per-mass-dry-weight'!CZ$172</f>
        <v>1.33376512278246</v>
      </c>
      <c r="EG122" s="66">
        <f t="shared" si="72"/>
        <v>1.42097559106472</v>
      </c>
      <c r="EH122" s="115">
        <f t="shared" si="73"/>
        <v>0.18115459020666</v>
      </c>
    </row>
    <row r="123" spans="1:138">
      <c r="A123">
        <f>'imported data from Web Calc'!A130</f>
        <v>852.5</v>
      </c>
      <c r="B123" t="str">
        <f>'imported data from Web Calc'!B130</f>
        <v>C43H79O13P</v>
      </c>
      <c r="C123" s="61" t="str">
        <f>'imported data from Web Calc'!C130</f>
        <v>PI(34:2)</v>
      </c>
      <c r="D123" s="96"/>
      <c r="E123" s="96"/>
      <c r="F123" s="96"/>
      <c r="G123" s="66">
        <f>'signal-per-mass-dry-weight'!G123*100/'signal-per-mass-dry-weight'!G$172</f>
        <v>1.78482601022489</v>
      </c>
      <c r="H123" s="66">
        <f>'signal-per-mass-dry-weight'!H123*100/'signal-per-mass-dry-weight'!H$172</f>
        <v>1.92850922146864</v>
      </c>
      <c r="I123" s="66">
        <f>'signal-per-mass-dry-weight'!I123*100/'signal-per-mass-dry-weight'!I$172</f>
        <v>1.90426524499092</v>
      </c>
      <c r="J123" s="66">
        <f>'signal-per-mass-dry-weight'!J123*100/'signal-per-mass-dry-weight'!J$172</f>
        <v>1.88407988360198</v>
      </c>
      <c r="K123" s="66">
        <f>'signal-per-mass-dry-weight'!K123*100/'signal-per-mass-dry-weight'!K$172</f>
        <v>1.91247709473408</v>
      </c>
      <c r="L123" s="66">
        <f>'signal-per-mass-dry-weight'!L123*100/'signal-per-mass-dry-weight'!L$172</f>
        <v>1.99262990697769</v>
      </c>
      <c r="M123" s="66">
        <f>'signal-per-mass-dry-weight'!M123*100/'signal-per-mass-dry-weight'!M$172</f>
        <v>1.96584152497207</v>
      </c>
      <c r="N123" s="66">
        <f>'signal-per-mass-dry-weight'!N123*100/'signal-per-mass-dry-weight'!N$172</f>
        <v>2.01690311112827</v>
      </c>
      <c r="O123" s="66">
        <f>'signal-per-mass-dry-weight'!O123*100/'signal-per-mass-dry-weight'!O$172</f>
        <v>2.02272853767727</v>
      </c>
      <c r="P123" s="66">
        <f>'signal-per-mass-dry-weight'!P123*100/'signal-per-mass-dry-weight'!P$172</f>
        <v>1.98131742591447</v>
      </c>
      <c r="Q123" s="66">
        <f t="shared" si="37"/>
        <v>1.93935779616903</v>
      </c>
      <c r="R123" s="115">
        <f t="shared" si="38"/>
        <v>0.0724732471231581</v>
      </c>
      <c r="S123" s="66">
        <f t="shared" si="39"/>
        <v>0.0373697144829698</v>
      </c>
      <c r="T123" s="66">
        <f>'signal-per-mass-dry-weight'!T123*100/'signal-per-mass-dry-weight'!T$172</f>
        <v>2.16824308047356</v>
      </c>
      <c r="U123" s="66">
        <f>'signal-per-mass-dry-weight'!U123*100/'signal-per-mass-dry-weight'!U$172</f>
        <v>2.51558649604337</v>
      </c>
      <c r="V123" s="66">
        <f>'signal-per-mass-dry-weight'!V123*100/'signal-per-mass-dry-weight'!V$172</f>
        <v>2.4448723213348</v>
      </c>
      <c r="W123" s="66">
        <f>'signal-per-mass-dry-weight'!W123*100/'signal-per-mass-dry-weight'!W$172</f>
        <v>2.54004144823654</v>
      </c>
      <c r="X123" s="66">
        <f>'signal-per-mass-dry-weight'!X123*100/'signal-per-mass-dry-weight'!X$172</f>
        <v>2.20863467014707</v>
      </c>
      <c r="Y123" s="66">
        <f t="shared" si="40"/>
        <v>2.37547560324707</v>
      </c>
      <c r="Z123" s="115">
        <f t="shared" si="41"/>
        <v>0.174864304212848</v>
      </c>
      <c r="AA123" s="66">
        <f>'signal-per-mass-dry-weight'!Y123*100/'signal-per-mass-dry-weight'!Y$172</f>
        <v>2.04694263097125</v>
      </c>
      <c r="AB123" s="66">
        <f>'signal-per-mass-dry-weight'!Z123*100/'signal-per-mass-dry-weight'!Z$172</f>
        <v>2.11158270184792</v>
      </c>
      <c r="AC123" s="66">
        <f>'signal-per-mass-dry-weight'!AA123*100/'signal-per-mass-dry-weight'!AA$172</f>
        <v>1.95087392567823</v>
      </c>
      <c r="AD123" s="66">
        <f>'signal-per-mass-dry-weight'!AB123*100/'signal-per-mass-dry-weight'!AB$172</f>
        <v>2.51891319565523</v>
      </c>
      <c r="AE123" s="66">
        <f>'signal-per-mass-dry-weight'!AC123*100/'signal-per-mass-dry-weight'!AC$172</f>
        <v>2.20110125894616</v>
      </c>
      <c r="AF123" s="66">
        <f t="shared" si="42"/>
        <v>2.16588274261976</v>
      </c>
      <c r="AG123" s="115">
        <f t="shared" si="43"/>
        <v>0.217482689318047</v>
      </c>
      <c r="AH123" s="66">
        <f>'signal-per-mass-dry-weight'!AD123*100/'signal-per-mass-dry-weight'!AD$172</f>
        <v>1.82190012583482</v>
      </c>
      <c r="AI123" s="66">
        <f>'signal-per-mass-dry-weight'!AE123*100/'signal-per-mass-dry-weight'!AE$172</f>
        <v>1.50444165129032</v>
      </c>
      <c r="AJ123" s="66">
        <f>'signal-per-mass-dry-weight'!AF123*100/'signal-per-mass-dry-weight'!AF$172</f>
        <v>2.2912325758536</v>
      </c>
      <c r="AK123" s="66">
        <f>'signal-per-mass-dry-weight'!AG123*100/'signal-per-mass-dry-weight'!AG$172</f>
        <v>2.23770954540248</v>
      </c>
      <c r="AL123" s="66">
        <f>'signal-per-mass-dry-weight'!AH123*100/'signal-per-mass-dry-weight'!AH$172</f>
        <v>2.34804466640702</v>
      </c>
      <c r="AM123" s="66">
        <f t="shared" si="44"/>
        <v>2.04066571295765</v>
      </c>
      <c r="AN123" s="115">
        <f t="shared" si="45"/>
        <v>0.364515593675328</v>
      </c>
      <c r="AO123" s="66">
        <f>'signal-per-mass-dry-weight'!AI123*100/'signal-per-mass-dry-weight'!AI$172</f>
        <v>2.83329768851218</v>
      </c>
      <c r="AP123" s="66">
        <f>'signal-per-mass-dry-weight'!AJ123*100/'signal-per-mass-dry-weight'!AJ$172</f>
        <v>2.02289470804622</v>
      </c>
      <c r="AQ123" s="66">
        <f>'signal-per-mass-dry-weight'!AK123*100/'signal-per-mass-dry-weight'!AK$172</f>
        <v>2.233133062974</v>
      </c>
      <c r="AR123" s="66">
        <f>'signal-per-mass-dry-weight'!AL123*100/'signal-per-mass-dry-weight'!AL$172</f>
        <v>1.95413754045124</v>
      </c>
      <c r="AS123" s="66">
        <f>'signal-per-mass-dry-weight'!AM123*100/'signal-per-mass-dry-weight'!AM$172</f>
        <v>1.69779804570706</v>
      </c>
      <c r="AT123" s="66">
        <f t="shared" si="46"/>
        <v>2.14825220913814</v>
      </c>
      <c r="AU123" s="115">
        <f t="shared" si="47"/>
        <v>0.428017531530706</v>
      </c>
      <c r="AV123" s="66">
        <f>'signal-per-mass-dry-weight'!AN123*100/'signal-per-mass-dry-weight'!AN$172</f>
        <v>2.21312872516089</v>
      </c>
      <c r="AW123" s="66">
        <f>'signal-per-mass-dry-weight'!AO123*100/'signal-per-mass-dry-weight'!AO$172</f>
        <v>1.73297281241469</v>
      </c>
      <c r="AX123" s="66">
        <f>'signal-per-mass-dry-weight'!AP123*100/'signal-per-mass-dry-weight'!AP$172</f>
        <v>2.08115754591681</v>
      </c>
      <c r="AY123" s="66">
        <f>'signal-per-mass-dry-weight'!AQ123*100/'signal-per-mass-dry-weight'!AQ$172</f>
        <v>2.43035932058891</v>
      </c>
      <c r="AZ123" s="66">
        <f>'signal-per-mass-dry-weight'!AR123*100/'signal-per-mass-dry-weight'!AR$172</f>
        <v>2.21775270628359</v>
      </c>
      <c r="BA123" s="66">
        <f t="shared" si="48"/>
        <v>2.13507422207298</v>
      </c>
      <c r="BB123" s="115">
        <f t="shared" si="49"/>
        <v>0.257251860161468</v>
      </c>
      <c r="BC123" s="66">
        <f>'signal-per-mass-dry-weight'!AS123*100/'signal-per-mass-dry-weight'!AS$172</f>
        <v>2.21046591284663</v>
      </c>
      <c r="BD123" s="66">
        <f>'signal-per-mass-dry-weight'!AT123*100/'signal-per-mass-dry-weight'!AT$172</f>
        <v>2.50996390920312</v>
      </c>
      <c r="BE123" s="66">
        <f>'signal-per-mass-dry-weight'!AU123*100/'signal-per-mass-dry-weight'!AU$172</f>
        <v>2.46261387309801</v>
      </c>
      <c r="BF123" s="66">
        <f>'signal-per-mass-dry-weight'!AV123*100/'signal-per-mass-dry-weight'!AV$172</f>
        <v>2.13523897129751</v>
      </c>
      <c r="BG123" s="66">
        <f>'signal-per-mass-dry-weight'!AW123*100/'signal-per-mass-dry-weight'!AW$172</f>
        <v>2.57812481887935</v>
      </c>
      <c r="BH123" s="66">
        <f t="shared" si="50"/>
        <v>2.37928149706492</v>
      </c>
      <c r="BI123" s="115">
        <f t="shared" si="51"/>
        <v>0.1946896891374</v>
      </c>
      <c r="BJ123" s="66">
        <f>'signal-per-mass-dry-weight'!AX123*100/'signal-per-mass-dry-weight'!AX$172</f>
        <v>2.30191141223411</v>
      </c>
      <c r="BK123" s="66">
        <f>'signal-per-mass-dry-weight'!AY123*100/'signal-per-mass-dry-weight'!AY$172</f>
        <v>2.34731704741476</v>
      </c>
      <c r="BL123" s="66">
        <f>'signal-per-mass-dry-weight'!AZ123*100/'signal-per-mass-dry-weight'!AZ$172</f>
        <v>2.91783086991058</v>
      </c>
      <c r="BM123" s="66">
        <f>'signal-per-mass-dry-weight'!BA123*100/'signal-per-mass-dry-weight'!BA$172</f>
        <v>2.42353628335897</v>
      </c>
      <c r="BN123" s="66">
        <f>'signal-per-mass-dry-weight'!BB123*100/'signal-per-mass-dry-weight'!BB$172</f>
        <v>2.62982289245474</v>
      </c>
      <c r="BO123" s="66">
        <f t="shared" si="52"/>
        <v>2.52408370107463</v>
      </c>
      <c r="BP123" s="115">
        <f t="shared" si="53"/>
        <v>0.253443469310258</v>
      </c>
      <c r="BQ123" s="66">
        <f>'signal-per-mass-dry-weight'!BC123*100/'signal-per-mass-dry-weight'!BC$172</f>
        <v>2.07195430111985</v>
      </c>
      <c r="BR123" s="66">
        <f>'signal-per-mass-dry-weight'!BD123*100/'signal-per-mass-dry-weight'!BD$172</f>
        <v>2.07941892628558</v>
      </c>
      <c r="BS123" s="66">
        <f>'signal-per-mass-dry-weight'!BE123*100/'signal-per-mass-dry-weight'!BE$172</f>
        <v>2.02882764294302</v>
      </c>
      <c r="BT123" s="66">
        <f>'signal-per-mass-dry-weight'!BF123*100/'signal-per-mass-dry-weight'!BF$172</f>
        <v>2.05865176219785</v>
      </c>
      <c r="BU123" s="66">
        <f>'signal-per-mass-dry-weight'!BG123*100/'signal-per-mass-dry-weight'!BG$172</f>
        <v>2.06893375695285</v>
      </c>
      <c r="BV123" s="66">
        <f t="shared" si="54"/>
        <v>2.06155727789983</v>
      </c>
      <c r="BW123" s="115">
        <f t="shared" si="55"/>
        <v>0.0197561385651018</v>
      </c>
      <c r="BX123" s="66">
        <f>'signal-per-mass-dry-weight'!BH123*100/'signal-per-mass-dry-weight'!BH$172</f>
        <v>1.74206560630459</v>
      </c>
      <c r="BY123" s="66">
        <f>'signal-per-mass-dry-weight'!BI123*100/'signal-per-mass-dry-weight'!BI$172</f>
        <v>1.83346434670345</v>
      </c>
      <c r="BZ123" s="66">
        <f>'signal-per-mass-dry-weight'!BJ123*100/'signal-per-mass-dry-weight'!BJ$172</f>
        <v>2.40948191937593</v>
      </c>
      <c r="CA123" s="66">
        <f>'signal-per-mass-dry-weight'!BK123*100/'signal-per-mass-dry-weight'!BK$172</f>
        <v>2.44940384370769</v>
      </c>
      <c r="CB123" s="66">
        <f>'signal-per-mass-dry-weight'!BL123*100/'signal-per-mass-dry-weight'!BL$172</f>
        <v>2.45098960802913</v>
      </c>
      <c r="CC123" s="66">
        <f t="shared" si="56"/>
        <v>2.17708106482416</v>
      </c>
      <c r="CD123" s="115">
        <f t="shared" si="57"/>
        <v>0.357248737317208</v>
      </c>
      <c r="CE123" s="121">
        <f>'signal-per-mass-dry-weight'!BM123*100/'signal-per-mass-dry-weight'!BM$172</f>
        <v>1.07159425035776</v>
      </c>
      <c r="CF123" s="66">
        <f>'signal-per-mass-dry-weight'!BN123*100/'signal-per-mass-dry-weight'!BN$172</f>
        <v>1.78167570552993</v>
      </c>
      <c r="CG123" s="66">
        <f>'signal-per-mass-dry-weight'!BO123*100/'signal-per-mass-dry-weight'!BO$172</f>
        <v>1.7333028211365</v>
      </c>
      <c r="CH123" s="66">
        <f>'signal-per-mass-dry-weight'!BP123*100/'signal-per-mass-dry-weight'!BP$172</f>
        <v>1.40426580882409</v>
      </c>
      <c r="CI123" s="66">
        <f>'signal-per-mass-dry-weight'!BQ123*100/'signal-per-mass-dry-weight'!BQ$172</f>
        <v>1.66720658297156</v>
      </c>
      <c r="CJ123" s="66">
        <f t="shared" si="58"/>
        <v>1.53160903376397</v>
      </c>
      <c r="CK123" s="115">
        <f t="shared" si="59"/>
        <v>0.295563156294146</v>
      </c>
      <c r="CL123" s="66">
        <f>'signal-per-mass-dry-weight'!BR123*100/'signal-per-mass-dry-weight'!BR$172</f>
        <v>1.39465937524125</v>
      </c>
      <c r="CM123" s="66">
        <f>'signal-per-mass-dry-weight'!BS123*100/'signal-per-mass-dry-weight'!BS$172</f>
        <v>1.67189323743056</v>
      </c>
      <c r="CN123" s="66">
        <f>'signal-per-mass-dry-weight'!BT123*100/'signal-per-mass-dry-weight'!BT$172</f>
        <v>1.28360456951763</v>
      </c>
      <c r="CO123" s="66">
        <f>'signal-per-mass-dry-weight'!BU123*100/'signal-per-mass-dry-weight'!BU$172</f>
        <v>1.57871797678812</v>
      </c>
      <c r="CP123" s="66">
        <f>'signal-per-mass-dry-weight'!BV123*100/'signal-per-mass-dry-weight'!BV$172</f>
        <v>1.48609916844552</v>
      </c>
      <c r="CQ123" s="66">
        <f t="shared" si="60"/>
        <v>1.48299486548461</v>
      </c>
      <c r="CR123" s="115">
        <f t="shared" si="61"/>
        <v>0.151999008730864</v>
      </c>
      <c r="CS123" s="66">
        <f>'signal-per-mass-dry-weight'!BW123*100/'signal-per-mass-dry-weight'!BW$172</f>
        <v>1.16144707616597</v>
      </c>
      <c r="CT123" s="66">
        <f>'signal-per-mass-dry-weight'!BX123*100/'signal-per-mass-dry-weight'!BX$172</f>
        <v>1.18961887679245</v>
      </c>
      <c r="CU123" s="66">
        <f>'signal-per-mass-dry-weight'!BY123*100/'signal-per-mass-dry-weight'!BY$172</f>
        <v>1.05370740904552</v>
      </c>
      <c r="CV123" s="66">
        <f>'signal-per-mass-dry-weight'!BZ123*100/'signal-per-mass-dry-weight'!BZ$172</f>
        <v>1.88210066788571</v>
      </c>
      <c r="CW123" s="66">
        <f>'signal-per-mass-dry-weight'!CA123*100/'signal-per-mass-dry-weight'!CA$172</f>
        <v>1.88029901877596</v>
      </c>
      <c r="CX123" s="66">
        <f t="shared" si="62"/>
        <v>1.43343460973312</v>
      </c>
      <c r="CY123" s="115">
        <f t="shared" si="63"/>
        <v>0.411887456957227</v>
      </c>
      <c r="CZ123" s="66">
        <f>'signal-per-mass-dry-weight'!CB123*100/'signal-per-mass-dry-weight'!CB$172</f>
        <v>1.75236780716539</v>
      </c>
      <c r="DA123" s="66">
        <f>'signal-per-mass-dry-weight'!CC123*100/'signal-per-mass-dry-weight'!CC$172</f>
        <v>1.70950372537486</v>
      </c>
      <c r="DB123" s="66">
        <f>'signal-per-mass-dry-weight'!CD123*100/'signal-per-mass-dry-weight'!CD$172</f>
        <v>1.66983422544471</v>
      </c>
      <c r="DC123" s="66">
        <f>'signal-per-mass-dry-weight'!CE123*100/'signal-per-mass-dry-weight'!CE$172</f>
        <v>1.70061616907401</v>
      </c>
      <c r="DD123" s="66">
        <f>'signal-per-mass-dry-weight'!CF123*100/'signal-per-mass-dry-weight'!CF$172</f>
        <v>1.50990103218052</v>
      </c>
      <c r="DE123" s="66">
        <f t="shared" si="64"/>
        <v>1.6684445918479</v>
      </c>
      <c r="DF123" s="115">
        <f t="shared" si="65"/>
        <v>0.0934103317224119</v>
      </c>
      <c r="DG123" s="66">
        <f>'signal-per-mass-dry-weight'!CG123*100/'signal-per-mass-dry-weight'!CG$172</f>
        <v>1.75319158771131</v>
      </c>
      <c r="DH123" s="66">
        <f>'signal-per-mass-dry-weight'!CH123*100/'signal-per-mass-dry-weight'!CH$172</f>
        <v>1.73665041354429</v>
      </c>
      <c r="DI123" s="66">
        <f>'signal-per-mass-dry-weight'!CI123*100/'signal-per-mass-dry-weight'!CI$172</f>
        <v>1.5167102987124</v>
      </c>
      <c r="DJ123" s="66">
        <f>'signal-per-mass-dry-weight'!CJ123*100/'signal-per-mass-dry-weight'!CJ$172</f>
        <v>1.47490371526448</v>
      </c>
      <c r="DK123" s="66">
        <f>'signal-per-mass-dry-weight'!CK123*100/'signal-per-mass-dry-weight'!CK$172</f>
        <v>1.48192758136879</v>
      </c>
      <c r="DL123" s="66">
        <f t="shared" si="66"/>
        <v>1.59267671932026</v>
      </c>
      <c r="DM123" s="115">
        <f t="shared" si="67"/>
        <v>0.140000175628818</v>
      </c>
      <c r="DN123" s="66">
        <f>'signal-per-mass-dry-weight'!CL123*100/'signal-per-mass-dry-weight'!CL$172</f>
        <v>1.5986942486035</v>
      </c>
      <c r="DO123" s="66">
        <f>'signal-per-mass-dry-weight'!CM123*100/'signal-per-mass-dry-weight'!CM$172</f>
        <v>1.94542611742012</v>
      </c>
      <c r="DP123" s="66">
        <f>'signal-per-mass-dry-weight'!CN123*100/'signal-per-mass-dry-weight'!CN$172</f>
        <v>1.55758456577881</v>
      </c>
      <c r="DQ123" s="66">
        <f>'signal-per-mass-dry-weight'!CO123*100/'signal-per-mass-dry-weight'!CO$172</f>
        <v>1.66410320238211</v>
      </c>
      <c r="DR123" s="66">
        <f>'signal-per-mass-dry-weight'!CP123*100/'signal-per-mass-dry-weight'!CP$172</f>
        <v>1.91941090388418</v>
      </c>
      <c r="DS123" s="66">
        <f t="shared" si="68"/>
        <v>1.73704380761374</v>
      </c>
      <c r="DT123" s="115">
        <f t="shared" si="69"/>
        <v>0.182583882566482</v>
      </c>
      <c r="DU123" s="66">
        <f>'signal-per-mass-dry-weight'!CQ123*100/'signal-per-mass-dry-weight'!CQ$172</f>
        <v>1.47913313739484</v>
      </c>
      <c r="DV123" s="66">
        <f>'signal-per-mass-dry-weight'!CR123*100/'signal-per-mass-dry-weight'!CR$172</f>
        <v>1.47982054188861</v>
      </c>
      <c r="DW123" s="66">
        <f>'signal-per-mass-dry-weight'!CS123*100/'signal-per-mass-dry-weight'!CS$172</f>
        <v>1.51405742834406</v>
      </c>
      <c r="DX123" s="66">
        <f>'signal-per-mass-dry-weight'!CT123*100/'signal-per-mass-dry-weight'!CT$172</f>
        <v>1.05831888694492</v>
      </c>
      <c r="DY123" s="66">
        <f>'signal-per-mass-dry-weight'!CU123*100/'signal-per-mass-dry-weight'!CU$172</f>
        <v>1.81634786721907</v>
      </c>
      <c r="DZ123" s="66">
        <f t="shared" si="70"/>
        <v>1.4695355723583</v>
      </c>
      <c r="EA123" s="115">
        <f t="shared" si="71"/>
        <v>0.269980563995931</v>
      </c>
      <c r="EB123" s="66">
        <f>'signal-per-mass-dry-weight'!CV123*100/'signal-per-mass-dry-weight'!CV$172</f>
        <v>1.71271784879275</v>
      </c>
      <c r="EC123" s="66">
        <f>'signal-per-mass-dry-weight'!CW123*100/'signal-per-mass-dry-weight'!CW$172</f>
        <v>1.76839869360845</v>
      </c>
      <c r="ED123" s="66">
        <f>'signal-per-mass-dry-weight'!CX123*100/'signal-per-mass-dry-weight'!CX$172</f>
        <v>1.31992638372242</v>
      </c>
      <c r="EE123" s="66">
        <f>'signal-per-mass-dry-weight'!CY123*100/'signal-per-mass-dry-weight'!CY$172</f>
        <v>0.991534682841654</v>
      </c>
      <c r="EF123" s="66">
        <f>'signal-per-mass-dry-weight'!CZ123*100/'signal-per-mass-dry-weight'!CZ$172</f>
        <v>1.36341340410014</v>
      </c>
      <c r="EG123" s="66">
        <f t="shared" si="72"/>
        <v>1.43119820261308</v>
      </c>
      <c r="EH123" s="115">
        <f t="shared" si="73"/>
        <v>0.317504995834364</v>
      </c>
    </row>
    <row r="124" spans="1:138">
      <c r="A124">
        <f>'imported data from Web Calc'!A131</f>
        <v>854.5</v>
      </c>
      <c r="B124" t="str">
        <f>'imported data from Web Calc'!B131</f>
        <v>C43H81O13P</v>
      </c>
      <c r="C124" s="61" t="str">
        <f>'imported data from Web Calc'!C131</f>
        <v>PI(34:1)</v>
      </c>
      <c r="D124" s="96"/>
      <c r="E124" s="96"/>
      <c r="F124" s="96"/>
      <c r="G124" s="66">
        <f>'signal-per-mass-dry-weight'!G124*100/'signal-per-mass-dry-weight'!G$172</f>
        <v>0.439550843102307</v>
      </c>
      <c r="H124" s="66">
        <f>'signal-per-mass-dry-weight'!H124*100/'signal-per-mass-dry-weight'!H$172</f>
        <v>0.496165521468591</v>
      </c>
      <c r="I124" s="66">
        <f>'signal-per-mass-dry-weight'!I124*100/'signal-per-mass-dry-weight'!I$172</f>
        <v>0.49043868354497</v>
      </c>
      <c r="J124" s="66">
        <f>'signal-per-mass-dry-weight'!J124*100/'signal-per-mass-dry-weight'!J$172</f>
        <v>0.458907813846512</v>
      </c>
      <c r="K124" s="66">
        <f>'signal-per-mass-dry-weight'!K124*100/'signal-per-mass-dry-weight'!K$172</f>
        <v>0.463603880616301</v>
      </c>
      <c r="L124" s="66">
        <f>'signal-per-mass-dry-weight'!L124*100/'signal-per-mass-dry-weight'!L$172</f>
        <v>0.470350586712371</v>
      </c>
      <c r="M124" s="66">
        <f>'signal-per-mass-dry-weight'!M124*100/'signal-per-mass-dry-weight'!M$172</f>
        <v>0.475774684609789</v>
      </c>
      <c r="N124" s="66">
        <f>'signal-per-mass-dry-weight'!N124*100/'signal-per-mass-dry-weight'!N$172</f>
        <v>0.509074102568433</v>
      </c>
      <c r="O124" s="66">
        <f>'signal-per-mass-dry-weight'!O124*100/'signal-per-mass-dry-weight'!O$172</f>
        <v>0.499177697751645</v>
      </c>
      <c r="P124" s="66">
        <f>'signal-per-mass-dry-weight'!P124*100/'signal-per-mass-dry-weight'!P$172</f>
        <v>0.476600333777459</v>
      </c>
      <c r="Q124" s="66">
        <f t="shared" si="37"/>
        <v>0.477964414799838</v>
      </c>
      <c r="R124" s="115">
        <f t="shared" si="38"/>
        <v>0.0211195307116541</v>
      </c>
      <c r="S124" s="66">
        <f t="shared" si="39"/>
        <v>0.0441864081460929</v>
      </c>
      <c r="T124" s="66">
        <f>'signal-per-mass-dry-weight'!T124*100/'signal-per-mass-dry-weight'!T$172</f>
        <v>0.453982691122223</v>
      </c>
      <c r="U124" s="66">
        <f>'signal-per-mass-dry-weight'!U124*100/'signal-per-mass-dry-weight'!U$172</f>
        <v>0.643021750588261</v>
      </c>
      <c r="V124" s="66">
        <f>'signal-per-mass-dry-weight'!V124*100/'signal-per-mass-dry-weight'!V$172</f>
        <v>0.500880770361837</v>
      </c>
      <c r="W124" s="66">
        <f>'signal-per-mass-dry-weight'!W124*100/'signal-per-mass-dry-weight'!W$172</f>
        <v>0.613253722458352</v>
      </c>
      <c r="X124" s="66">
        <f>'signal-per-mass-dry-weight'!X124*100/'signal-per-mass-dry-weight'!X$172</f>
        <v>0.488212476001916</v>
      </c>
      <c r="Y124" s="66">
        <f t="shared" si="40"/>
        <v>0.539870282106518</v>
      </c>
      <c r="Z124" s="115">
        <f t="shared" si="41"/>
        <v>0.0830523088338399</v>
      </c>
      <c r="AA124" s="66">
        <f>'signal-per-mass-dry-weight'!Y124*100/'signal-per-mass-dry-weight'!Y$172</f>
        <v>0.478549105707497</v>
      </c>
      <c r="AB124" s="66">
        <f>'signal-per-mass-dry-weight'!Z124*100/'signal-per-mass-dry-weight'!Z$172</f>
        <v>0.478871166846346</v>
      </c>
      <c r="AC124" s="66">
        <f>'signal-per-mass-dry-weight'!AA124*100/'signal-per-mass-dry-weight'!AA$172</f>
        <v>0.478084087265537</v>
      </c>
      <c r="AD124" s="66">
        <f>'signal-per-mass-dry-weight'!AB124*100/'signal-per-mass-dry-weight'!AB$172</f>
        <v>0.56845165541358</v>
      </c>
      <c r="AE124" s="66">
        <f>'signal-per-mass-dry-weight'!AC124*100/'signal-per-mass-dry-weight'!AC$172</f>
        <v>0.556363824514243</v>
      </c>
      <c r="AF124" s="66">
        <f t="shared" si="42"/>
        <v>0.512063967949441</v>
      </c>
      <c r="AG124" s="115">
        <f t="shared" si="43"/>
        <v>0.0461564971501138</v>
      </c>
      <c r="AH124" s="66">
        <f>'signal-per-mass-dry-weight'!AD124*100/'signal-per-mass-dry-weight'!AD$172</f>
        <v>0.409829949753369</v>
      </c>
      <c r="AI124" s="66">
        <f>'signal-per-mass-dry-weight'!AE124*100/'signal-per-mass-dry-weight'!AE$172</f>
        <v>0.404987804069257</v>
      </c>
      <c r="AJ124" s="66">
        <f>'signal-per-mass-dry-weight'!AF124*100/'signal-per-mass-dry-weight'!AF$172</f>
        <v>0.479101522626214</v>
      </c>
      <c r="AK124" s="66">
        <f>'signal-per-mass-dry-weight'!AG124*100/'signal-per-mass-dry-weight'!AG$172</f>
        <v>0.459631835972217</v>
      </c>
      <c r="AL124" s="66">
        <f>'signal-per-mass-dry-weight'!AH124*100/'signal-per-mass-dry-weight'!AH$172</f>
        <v>0.531725362849111</v>
      </c>
      <c r="AM124" s="66">
        <f t="shared" si="44"/>
        <v>0.457055295054034</v>
      </c>
      <c r="AN124" s="115">
        <f t="shared" si="45"/>
        <v>0.0524632028044551</v>
      </c>
      <c r="AO124" s="66">
        <f>'signal-per-mass-dry-weight'!AI124*100/'signal-per-mass-dry-weight'!AI$172</f>
        <v>0.68291368052704</v>
      </c>
      <c r="AP124" s="66">
        <f>'signal-per-mass-dry-weight'!AJ124*100/'signal-per-mass-dry-weight'!AJ$172</f>
        <v>0.407089055946305</v>
      </c>
      <c r="AQ124" s="66">
        <f>'signal-per-mass-dry-weight'!AK124*100/'signal-per-mass-dry-weight'!AK$172</f>
        <v>0.479800640241408</v>
      </c>
      <c r="AR124" s="66">
        <f>'signal-per-mass-dry-weight'!AL124*100/'signal-per-mass-dry-weight'!AL$172</f>
        <v>0.367794580514157</v>
      </c>
      <c r="AS124" s="66">
        <f>'signal-per-mass-dry-weight'!AM124*100/'signal-per-mass-dry-weight'!AM$172</f>
        <v>0.373784695035979</v>
      </c>
      <c r="AT124" s="66">
        <f t="shared" si="46"/>
        <v>0.462276530452978</v>
      </c>
      <c r="AU124" s="115">
        <f t="shared" si="47"/>
        <v>0.131140332810712</v>
      </c>
      <c r="AV124" s="66">
        <f>'signal-per-mass-dry-weight'!AN124*100/'signal-per-mass-dry-weight'!AN$172</f>
        <v>0.474957540268291</v>
      </c>
      <c r="AW124" s="66">
        <f>'signal-per-mass-dry-weight'!AO124*100/'signal-per-mass-dry-weight'!AO$172</f>
        <v>0.36728562713183</v>
      </c>
      <c r="AX124" s="66">
        <f>'signal-per-mass-dry-weight'!AP124*100/'signal-per-mass-dry-weight'!AP$172</f>
        <v>0.478178445488333</v>
      </c>
      <c r="AY124" s="66">
        <f>'signal-per-mass-dry-weight'!AQ124*100/'signal-per-mass-dry-weight'!AQ$172</f>
        <v>0.570471085746585</v>
      </c>
      <c r="AZ124" s="66">
        <f>'signal-per-mass-dry-weight'!AR124*100/'signal-per-mass-dry-weight'!AR$172</f>
        <v>0.533119397513956</v>
      </c>
      <c r="BA124" s="66">
        <f t="shared" si="48"/>
        <v>0.484802419229799</v>
      </c>
      <c r="BB124" s="115">
        <f t="shared" si="49"/>
        <v>0.0768515548121303</v>
      </c>
      <c r="BC124" s="66">
        <f>'signal-per-mass-dry-weight'!AS124*100/'signal-per-mass-dry-weight'!AS$172</f>
        <v>0.437941858700396</v>
      </c>
      <c r="BD124" s="66">
        <f>'signal-per-mass-dry-weight'!AT124*100/'signal-per-mass-dry-weight'!AT$172</f>
        <v>0.591148365521102</v>
      </c>
      <c r="BE124" s="66">
        <f>'signal-per-mass-dry-weight'!AU124*100/'signal-per-mass-dry-weight'!AU$172</f>
        <v>0.575532497957641</v>
      </c>
      <c r="BF124" s="66">
        <f>'signal-per-mass-dry-weight'!AV124*100/'signal-per-mass-dry-weight'!AV$172</f>
        <v>0.525203990687807</v>
      </c>
      <c r="BG124" s="66">
        <f>'signal-per-mass-dry-weight'!AW124*100/'signal-per-mass-dry-weight'!AW$172</f>
        <v>0.480638244788354</v>
      </c>
      <c r="BH124" s="66">
        <f t="shared" si="50"/>
        <v>0.52209299153106</v>
      </c>
      <c r="BI124" s="115">
        <f t="shared" si="51"/>
        <v>0.064097607256355</v>
      </c>
      <c r="BJ124" s="66">
        <f>'signal-per-mass-dry-weight'!AX124*100/'signal-per-mass-dry-weight'!AX$172</f>
        <v>0.508545913342785</v>
      </c>
      <c r="BK124" s="66">
        <f>'signal-per-mass-dry-weight'!AY124*100/'signal-per-mass-dry-weight'!AY$172</f>
        <v>0.619224666763382</v>
      </c>
      <c r="BL124" s="66">
        <f>'signal-per-mass-dry-weight'!AZ124*100/'signal-per-mass-dry-weight'!AZ$172</f>
        <v>0.70062972364036</v>
      </c>
      <c r="BM124" s="66">
        <f>'signal-per-mass-dry-weight'!BA124*100/'signal-per-mass-dry-weight'!BA$172</f>
        <v>0.591762466524942</v>
      </c>
      <c r="BN124" s="66">
        <f>'signal-per-mass-dry-weight'!BB124*100/'signal-per-mass-dry-weight'!BB$172</f>
        <v>0.543431026600319</v>
      </c>
      <c r="BO124" s="66">
        <f t="shared" si="52"/>
        <v>0.592718759374357</v>
      </c>
      <c r="BP124" s="115">
        <f t="shared" si="53"/>
        <v>0.0739300386216715</v>
      </c>
      <c r="BQ124" s="66">
        <f>'signal-per-mass-dry-weight'!BC124*100/'signal-per-mass-dry-weight'!BC$172</f>
        <v>0.499147101729152</v>
      </c>
      <c r="BR124" s="66">
        <f>'signal-per-mass-dry-weight'!BD124*100/'signal-per-mass-dry-weight'!BD$172</f>
        <v>0.45999321185088</v>
      </c>
      <c r="BS124" s="66">
        <f>'signal-per-mass-dry-weight'!BE124*100/'signal-per-mass-dry-weight'!BE$172</f>
        <v>0.461748721723508</v>
      </c>
      <c r="BT124" s="66">
        <f>'signal-per-mass-dry-weight'!BF124*100/'signal-per-mass-dry-weight'!BF$172</f>
        <v>0.507404957268941</v>
      </c>
      <c r="BU124" s="66">
        <f>'signal-per-mass-dry-weight'!BG124*100/'signal-per-mass-dry-weight'!BG$172</f>
        <v>0.456296574894448</v>
      </c>
      <c r="BV124" s="66">
        <f t="shared" si="54"/>
        <v>0.476918113493386</v>
      </c>
      <c r="BW124" s="115">
        <f t="shared" si="55"/>
        <v>0.0243176178821292</v>
      </c>
      <c r="BX124" s="66">
        <f>'signal-per-mass-dry-weight'!BH124*100/'signal-per-mass-dry-weight'!BH$172</f>
        <v>0.351577317114952</v>
      </c>
      <c r="BY124" s="66">
        <f>'signal-per-mass-dry-weight'!BI124*100/'signal-per-mass-dry-weight'!BI$172</f>
        <v>0.414378242474701</v>
      </c>
      <c r="BZ124" s="66">
        <f>'signal-per-mass-dry-weight'!BJ124*100/'signal-per-mass-dry-weight'!BJ$172</f>
        <v>0.464702395250902</v>
      </c>
      <c r="CA124" s="66">
        <f>'signal-per-mass-dry-weight'!BK124*100/'signal-per-mass-dry-weight'!BK$172</f>
        <v>0.46055559609239</v>
      </c>
      <c r="CB124" s="66">
        <f>'signal-per-mass-dry-weight'!BL124*100/'signal-per-mass-dry-weight'!BL$172</f>
        <v>0.516445504914417</v>
      </c>
      <c r="CC124" s="66">
        <f t="shared" si="56"/>
        <v>0.441531811169472</v>
      </c>
      <c r="CD124" s="115">
        <f t="shared" si="57"/>
        <v>0.061927314578152</v>
      </c>
      <c r="CE124" s="121">
        <f>'signal-per-mass-dry-weight'!BM124*100/'signal-per-mass-dry-weight'!BM$172</f>
        <v>0.248777636786816</v>
      </c>
      <c r="CF124" s="66">
        <f>'signal-per-mass-dry-weight'!BN124*100/'signal-per-mass-dry-weight'!BN$172</f>
        <v>0.590450297196625</v>
      </c>
      <c r="CG124" s="66">
        <f>'signal-per-mass-dry-weight'!BO124*100/'signal-per-mass-dry-weight'!BO$172</f>
        <v>0.47041018955253</v>
      </c>
      <c r="CH124" s="66">
        <f>'signal-per-mass-dry-weight'!BP124*100/'signal-per-mass-dry-weight'!BP$172</f>
        <v>0.396245890148147</v>
      </c>
      <c r="CI124" s="66">
        <f>'signal-per-mass-dry-weight'!BQ124*100/'signal-per-mass-dry-weight'!BQ$172</f>
        <v>0.496178730327814</v>
      </c>
      <c r="CJ124" s="66">
        <f t="shared" si="58"/>
        <v>0.440412548802387</v>
      </c>
      <c r="CK124" s="115">
        <f t="shared" si="59"/>
        <v>0.127667228210306</v>
      </c>
      <c r="CL124" s="66">
        <f>'signal-per-mass-dry-weight'!BR124*100/'signal-per-mass-dry-weight'!BR$172</f>
        <v>0.443414322087141</v>
      </c>
      <c r="CM124" s="66">
        <f>'signal-per-mass-dry-weight'!BS124*100/'signal-per-mass-dry-weight'!BS$172</f>
        <v>0.592592146580209</v>
      </c>
      <c r="CN124" s="66">
        <f>'signal-per-mass-dry-weight'!BT124*100/'signal-per-mass-dry-weight'!BT$172</f>
        <v>0.514398848921326</v>
      </c>
      <c r="CO124" s="66">
        <f>'signal-per-mass-dry-weight'!BU124*100/'signal-per-mass-dry-weight'!BU$172</f>
        <v>0.480330213366146</v>
      </c>
      <c r="CP124" s="66">
        <f>'signal-per-mass-dry-weight'!BV124*100/'signal-per-mass-dry-weight'!BV$172</f>
        <v>0.596800636930901</v>
      </c>
      <c r="CQ124" s="66">
        <f t="shared" si="60"/>
        <v>0.525507233577144</v>
      </c>
      <c r="CR124" s="115">
        <f t="shared" si="61"/>
        <v>0.0679829765384365</v>
      </c>
      <c r="CS124" s="66">
        <f>'signal-per-mass-dry-weight'!BW124*100/'signal-per-mass-dry-weight'!BW$172</f>
        <v>0.376878847547935</v>
      </c>
      <c r="CT124" s="66">
        <f>'signal-per-mass-dry-weight'!BX124*100/'signal-per-mass-dry-weight'!BX$172</f>
        <v>0.441145863914243</v>
      </c>
      <c r="CU124" s="66">
        <f>'signal-per-mass-dry-weight'!BY124*100/'signal-per-mass-dry-weight'!BY$172</f>
        <v>0.350401513696848</v>
      </c>
      <c r="CV124" s="66">
        <f>'signal-per-mass-dry-weight'!BZ124*100/'signal-per-mass-dry-weight'!BZ$172</f>
        <v>0.601752390062528</v>
      </c>
      <c r="CW124" s="66">
        <f>'signal-per-mass-dry-weight'!CA124*100/'signal-per-mass-dry-weight'!CA$172</f>
        <v>0.596593780574429</v>
      </c>
      <c r="CX124" s="66">
        <f t="shared" si="62"/>
        <v>0.473354479159197</v>
      </c>
      <c r="CY124" s="115">
        <f t="shared" si="63"/>
        <v>0.119516027214375</v>
      </c>
      <c r="CZ124" s="66">
        <f>'signal-per-mass-dry-weight'!CB124*100/'signal-per-mass-dry-weight'!CB$172</f>
        <v>0.507729105832392</v>
      </c>
      <c r="DA124" s="66">
        <f>'signal-per-mass-dry-weight'!CC124*100/'signal-per-mass-dry-weight'!CC$172</f>
        <v>0.434107342669925</v>
      </c>
      <c r="DB124" s="66">
        <f>'signal-per-mass-dry-weight'!CD124*100/'signal-per-mass-dry-weight'!CD$172</f>
        <v>0.50186953361082</v>
      </c>
      <c r="DC124" s="66">
        <f>'signal-per-mass-dry-weight'!CE124*100/'signal-per-mass-dry-weight'!CE$172</f>
        <v>0.418083512281391</v>
      </c>
      <c r="DD124" s="66">
        <f>'signal-per-mass-dry-weight'!CF124*100/'signal-per-mass-dry-weight'!CF$172</f>
        <v>0.480303972064364</v>
      </c>
      <c r="DE124" s="66">
        <f t="shared" si="64"/>
        <v>0.468418693291778</v>
      </c>
      <c r="DF124" s="115">
        <f t="shared" si="65"/>
        <v>0.0403621924965353</v>
      </c>
      <c r="DG124" s="66">
        <f>'signal-per-mass-dry-weight'!CG124*100/'signal-per-mass-dry-weight'!CG$172</f>
        <v>0.459905527305546</v>
      </c>
      <c r="DH124" s="66">
        <f>'signal-per-mass-dry-weight'!CH124*100/'signal-per-mass-dry-weight'!CH$172</f>
        <v>0.433415335566132</v>
      </c>
      <c r="DI124" s="66">
        <f>'signal-per-mass-dry-weight'!CI124*100/'signal-per-mass-dry-weight'!CI$172</f>
        <v>0.396786916515716</v>
      </c>
      <c r="DJ124" s="66">
        <f>'signal-per-mass-dry-weight'!CJ124*100/'signal-per-mass-dry-weight'!CJ$172</f>
        <v>0.423744348222418</v>
      </c>
      <c r="DK124" s="66">
        <f>'signal-per-mass-dry-weight'!CK124*100/'signal-per-mass-dry-weight'!CK$172</f>
        <v>0.360485245672293</v>
      </c>
      <c r="DL124" s="66">
        <f t="shared" si="66"/>
        <v>0.414867474656421</v>
      </c>
      <c r="DM124" s="115">
        <f t="shared" si="67"/>
        <v>0.0378668114152075</v>
      </c>
      <c r="DN124" s="66">
        <f>'signal-per-mass-dry-weight'!CL124*100/'signal-per-mass-dry-weight'!CL$172</f>
        <v>0.384911162331025</v>
      </c>
      <c r="DO124" s="66">
        <f>'signal-per-mass-dry-weight'!CM124*100/'signal-per-mass-dry-weight'!CM$172</f>
        <v>0.469319585497914</v>
      </c>
      <c r="DP124" s="66">
        <f>'signal-per-mass-dry-weight'!CN124*100/'signal-per-mass-dry-weight'!CN$172</f>
        <v>0.487369136361277</v>
      </c>
      <c r="DQ124" s="66">
        <f>'signal-per-mass-dry-weight'!CO124*100/'signal-per-mass-dry-weight'!CO$172</f>
        <v>0.39895200707251</v>
      </c>
      <c r="DR124" s="66">
        <f>'signal-per-mass-dry-weight'!CP124*100/'signal-per-mass-dry-weight'!CP$172</f>
        <v>0.55251181381524</v>
      </c>
      <c r="DS124" s="66">
        <f t="shared" si="68"/>
        <v>0.458612741015593</v>
      </c>
      <c r="DT124" s="115">
        <f t="shared" si="69"/>
        <v>0.0684651892203334</v>
      </c>
      <c r="DU124" s="66">
        <f>'signal-per-mass-dry-weight'!CQ124*100/'signal-per-mass-dry-weight'!CQ$172</f>
        <v>0.375712074171631</v>
      </c>
      <c r="DV124" s="66">
        <f>'signal-per-mass-dry-weight'!CR124*100/'signal-per-mass-dry-weight'!CR$172</f>
        <v>0.407856997903597</v>
      </c>
      <c r="DW124" s="66">
        <f>'signal-per-mass-dry-weight'!CS124*100/'signal-per-mass-dry-weight'!CS$172</f>
        <v>0.382579261742024</v>
      </c>
      <c r="DX124" s="66">
        <f>'signal-per-mass-dry-weight'!CT124*100/'signal-per-mass-dry-weight'!CT$172</f>
        <v>0.269717192061205</v>
      </c>
      <c r="DY124" s="66">
        <f>'signal-per-mass-dry-weight'!CU124*100/'signal-per-mass-dry-weight'!CU$172</f>
        <v>0.563315147927245</v>
      </c>
      <c r="DZ124" s="66">
        <f t="shared" si="70"/>
        <v>0.39983613476114</v>
      </c>
      <c r="EA124" s="115">
        <f t="shared" si="71"/>
        <v>0.105594070863836</v>
      </c>
      <c r="EB124" s="66">
        <f>'signal-per-mass-dry-weight'!CV124*100/'signal-per-mass-dry-weight'!CV$172</f>
        <v>0.402832686423241</v>
      </c>
      <c r="EC124" s="66">
        <f>'signal-per-mass-dry-weight'!CW124*100/'signal-per-mass-dry-weight'!CW$172</f>
        <v>0.417346696896526</v>
      </c>
      <c r="ED124" s="66">
        <f>'signal-per-mass-dry-weight'!CX124*100/'signal-per-mass-dry-weight'!CX$172</f>
        <v>0.397626610820127</v>
      </c>
      <c r="EE124" s="66">
        <f>'signal-per-mass-dry-weight'!CY124*100/'signal-per-mass-dry-weight'!CY$172</f>
        <v>0.516424313980028</v>
      </c>
      <c r="EF124" s="66">
        <f>'signal-per-mass-dry-weight'!CZ124*100/'signal-per-mass-dry-weight'!CZ$172</f>
        <v>0.466629307336619</v>
      </c>
      <c r="EG124" s="66">
        <f t="shared" si="72"/>
        <v>0.440171923091308</v>
      </c>
      <c r="EH124" s="115">
        <f t="shared" si="73"/>
        <v>0.0505957840126013</v>
      </c>
    </row>
    <row r="125" spans="1:138">
      <c r="A125">
        <f>'imported data from Web Calc'!A132</f>
        <v>872.5</v>
      </c>
      <c r="B125" t="str">
        <f>'imported data from Web Calc'!B132</f>
        <v>C45H75O13P</v>
      </c>
      <c r="C125" s="61" t="str">
        <f>'imported data from Web Calc'!C132</f>
        <v>PI(36:6)</v>
      </c>
      <c r="D125" s="96"/>
      <c r="E125" s="96"/>
      <c r="F125" s="96"/>
      <c r="G125" s="66">
        <f>'signal-per-mass-dry-weight'!G125*100/'signal-per-mass-dry-weight'!G$172</f>
        <v>0.0189963613580492</v>
      </c>
      <c r="H125" s="66">
        <f>'signal-per-mass-dry-weight'!H125*100/'signal-per-mass-dry-weight'!H$172</f>
        <v>0.0292648526135666</v>
      </c>
      <c r="I125" s="66">
        <f>'signal-per-mass-dry-weight'!I125*100/'signal-per-mass-dry-weight'!I$172</f>
        <v>0.0262258752227975</v>
      </c>
      <c r="J125" s="66">
        <f>'signal-per-mass-dry-weight'!J125*100/'signal-per-mass-dry-weight'!J$172</f>
        <v>0.0191086204454122</v>
      </c>
      <c r="K125" s="66">
        <f>'signal-per-mass-dry-weight'!K125*100/'signal-per-mass-dry-weight'!K$172</f>
        <v>0.0262165772744682</v>
      </c>
      <c r="L125" s="66">
        <f>'signal-per-mass-dry-weight'!L125*100/'signal-per-mass-dry-weight'!L$172</f>
        <v>0.0232217113565542</v>
      </c>
      <c r="M125" s="66">
        <f>'signal-per-mass-dry-weight'!M125*100/'signal-per-mass-dry-weight'!M$172</f>
        <v>0.0278030831318845</v>
      </c>
      <c r="N125" s="66">
        <f>'signal-per-mass-dry-weight'!N125*100/'signal-per-mass-dry-weight'!N$172</f>
        <v>0.0283323979703265</v>
      </c>
      <c r="O125" s="66">
        <f>'signal-per-mass-dry-weight'!O125*100/'signal-per-mass-dry-weight'!O$172</f>
        <v>0.0237487571354571</v>
      </c>
      <c r="P125" s="66">
        <f>'signal-per-mass-dry-weight'!P125*100/'signal-per-mass-dry-weight'!P$172</f>
        <v>0.0223834661550436</v>
      </c>
      <c r="Q125" s="66">
        <f t="shared" si="37"/>
        <v>0.0245301702663559</v>
      </c>
      <c r="R125" s="115">
        <f t="shared" si="38"/>
        <v>0.00365532713537408</v>
      </c>
      <c r="S125" s="66">
        <f t="shared" si="39"/>
        <v>0.14901352480164</v>
      </c>
      <c r="T125" s="66">
        <f>'signal-per-mass-dry-weight'!T125*100/'signal-per-mass-dry-weight'!T$172</f>
        <v>0.0239612763406682</v>
      </c>
      <c r="U125" s="66">
        <f>'signal-per-mass-dry-weight'!U125*100/'signal-per-mass-dry-weight'!U$172</f>
        <v>0.0219267953265729</v>
      </c>
      <c r="V125" s="66">
        <f>'signal-per-mass-dry-weight'!V125*100/'signal-per-mass-dry-weight'!V$172</f>
        <v>0.0292369318446502</v>
      </c>
      <c r="W125" s="66">
        <f>'signal-per-mass-dry-weight'!W125*100/'signal-per-mass-dry-weight'!W$172</f>
        <v>0.0257011861572998</v>
      </c>
      <c r="X125" s="66">
        <f>'signal-per-mass-dry-weight'!X125*100/'signal-per-mass-dry-weight'!X$172</f>
        <v>0.0288213217361775</v>
      </c>
      <c r="Y125" s="66">
        <f t="shared" si="40"/>
        <v>0.0259295022810737</v>
      </c>
      <c r="Z125" s="115">
        <f t="shared" si="41"/>
        <v>0.00313246766333693</v>
      </c>
      <c r="AA125" s="66">
        <f>'signal-per-mass-dry-weight'!Y125*100/'signal-per-mass-dry-weight'!Y$172</f>
        <v>0.019200442734089</v>
      </c>
      <c r="AB125" s="66">
        <f>'signal-per-mass-dry-weight'!Z125*100/'signal-per-mass-dry-weight'!Z$172</f>
        <v>0.0237394110726508</v>
      </c>
      <c r="AC125" s="66">
        <f>'signal-per-mass-dry-weight'!AA125*100/'signal-per-mass-dry-weight'!AA$172</f>
        <v>0.0158149488943353</v>
      </c>
      <c r="AD125" s="66">
        <f>'signal-per-mass-dry-weight'!AB125*100/'signal-per-mass-dry-weight'!AB$172</f>
        <v>0.0235326760574439</v>
      </c>
      <c r="AE125" s="66">
        <f>'signal-per-mass-dry-weight'!AC125*100/'signal-per-mass-dry-weight'!AC$172</f>
        <v>0.0305825146305314</v>
      </c>
      <c r="AF125" s="66">
        <f t="shared" si="42"/>
        <v>0.0225739986778101</v>
      </c>
      <c r="AG125" s="115">
        <f t="shared" si="43"/>
        <v>0.00555605997569699</v>
      </c>
      <c r="AH125" s="66">
        <f>'signal-per-mass-dry-weight'!AD125*100/'signal-per-mass-dry-weight'!AD$172</f>
        <v>0.0622334368144004</v>
      </c>
      <c r="AI125" s="66">
        <f>'signal-per-mass-dry-weight'!AE125*100/'signal-per-mass-dry-weight'!AE$172</f>
        <v>0.0623329054958769</v>
      </c>
      <c r="AJ125" s="66">
        <f>'signal-per-mass-dry-weight'!AF125*100/'signal-per-mass-dry-weight'!AF$172</f>
        <v>0.0295915646327956</v>
      </c>
      <c r="AK125" s="66">
        <f>'signal-per-mass-dry-weight'!AG125*100/'signal-per-mass-dry-weight'!AG$172</f>
        <v>0.0316555778082033</v>
      </c>
      <c r="AL125" s="66">
        <f>'signal-per-mass-dry-weight'!AH125*100/'signal-per-mass-dry-weight'!AH$172</f>
        <v>0.0377661347459497</v>
      </c>
      <c r="AM125" s="66">
        <f t="shared" si="44"/>
        <v>0.0447159238994452</v>
      </c>
      <c r="AN125" s="115">
        <f t="shared" si="45"/>
        <v>0.0163159412218725</v>
      </c>
      <c r="AO125" s="66">
        <f>'signal-per-mass-dry-weight'!AI125*100/'signal-per-mass-dry-weight'!AI$172</f>
        <v>0.0831143006532909</v>
      </c>
      <c r="AP125" s="66">
        <f>'signal-per-mass-dry-weight'!AJ125*100/'signal-per-mass-dry-weight'!AJ$172</f>
        <v>0.0333072863956067</v>
      </c>
      <c r="AQ125" s="66">
        <f>'signal-per-mass-dry-weight'!AK125*100/'signal-per-mass-dry-weight'!AK$172</f>
        <v>0.0328284648586226</v>
      </c>
      <c r="AR125" s="66">
        <f>'signal-per-mass-dry-weight'!AL125*100/'signal-per-mass-dry-weight'!AL$172</f>
        <v>0.0178072489208212</v>
      </c>
      <c r="AS125" s="66">
        <f>'signal-per-mass-dry-weight'!AM125*100/'signal-per-mass-dry-weight'!AM$172</f>
        <v>0.0249416332869462</v>
      </c>
      <c r="AT125" s="66">
        <f t="shared" si="46"/>
        <v>0.0383997868230575</v>
      </c>
      <c r="AU125" s="115">
        <f t="shared" si="47"/>
        <v>0.0257950356171769</v>
      </c>
      <c r="AV125" s="66">
        <f>'signal-per-mass-dry-weight'!AN125*100/'signal-per-mass-dry-weight'!AN$172</f>
        <v>0.0286130607423291</v>
      </c>
      <c r="AW125" s="66">
        <f>'signal-per-mass-dry-weight'!AO125*100/'signal-per-mass-dry-weight'!AO$172</f>
        <v>0.0359593781537446</v>
      </c>
      <c r="AX125" s="66">
        <f>'signal-per-mass-dry-weight'!AP125*100/'signal-per-mass-dry-weight'!AP$172</f>
        <v>0.02006427145642</v>
      </c>
      <c r="AY125" s="66">
        <f>'signal-per-mass-dry-weight'!AQ125*100/'signal-per-mass-dry-weight'!AQ$172</f>
        <v>0.0219731876283921</v>
      </c>
      <c r="AZ125" s="66">
        <f>'signal-per-mass-dry-weight'!AR125*100/'signal-per-mass-dry-weight'!AR$172</f>
        <v>0.0262062066044543</v>
      </c>
      <c r="BA125" s="66">
        <f t="shared" si="48"/>
        <v>0.026563220917068</v>
      </c>
      <c r="BB125" s="115">
        <f t="shared" si="49"/>
        <v>0.00624343301053592</v>
      </c>
      <c r="BC125" s="66">
        <f>'signal-per-mass-dry-weight'!AS125*100/'signal-per-mass-dry-weight'!AS$172</f>
        <v>0.021326856139837</v>
      </c>
      <c r="BD125" s="66">
        <f>'signal-per-mass-dry-weight'!AT125*100/'signal-per-mass-dry-weight'!AT$172</f>
        <v>0.0236087554783585</v>
      </c>
      <c r="BE125" s="66">
        <f>'signal-per-mass-dry-weight'!AU125*100/'signal-per-mass-dry-weight'!AU$172</f>
        <v>0.0235796080174596</v>
      </c>
      <c r="BF125" s="66">
        <f>'signal-per-mass-dry-weight'!AV125*100/'signal-per-mass-dry-weight'!AV$172</f>
        <v>0.03632133622347</v>
      </c>
      <c r="BG125" s="66">
        <f>'signal-per-mass-dry-weight'!AW125*100/'signal-per-mass-dry-weight'!AW$172</f>
        <v>0.0325367123501207</v>
      </c>
      <c r="BH125" s="66">
        <f t="shared" si="50"/>
        <v>0.0274746536418492</v>
      </c>
      <c r="BI125" s="115">
        <f t="shared" si="51"/>
        <v>0.00655362865552831</v>
      </c>
      <c r="BJ125" s="66">
        <f>'signal-per-mass-dry-weight'!AX125*100/'signal-per-mass-dry-weight'!AX$172</f>
        <v>0.0225767019824824</v>
      </c>
      <c r="BK125" s="66">
        <f>'signal-per-mass-dry-weight'!AY125*100/'signal-per-mass-dry-weight'!AY$172</f>
        <v>0.0484243812972999</v>
      </c>
      <c r="BL125" s="66">
        <f>'signal-per-mass-dry-weight'!AZ125*100/'signal-per-mass-dry-weight'!AZ$172</f>
        <v>0.035943764468008</v>
      </c>
      <c r="BM125" s="66">
        <f>'signal-per-mass-dry-weight'!BA125*100/'signal-per-mass-dry-weight'!BA$172</f>
        <v>0.0576071795064053</v>
      </c>
      <c r="BN125" s="66">
        <f>'signal-per-mass-dry-weight'!BB125*100/'signal-per-mass-dry-weight'!BB$172</f>
        <v>0.0461300392857197</v>
      </c>
      <c r="BO125" s="66">
        <f t="shared" si="52"/>
        <v>0.0421364133079831</v>
      </c>
      <c r="BP125" s="115">
        <f t="shared" si="53"/>
        <v>0.0133768774705005</v>
      </c>
      <c r="BQ125" s="66">
        <f>'signal-per-mass-dry-weight'!BC125*100/'signal-per-mass-dry-weight'!BC$172</f>
        <v>0.0339602366016638</v>
      </c>
      <c r="BR125" s="66">
        <f>'signal-per-mass-dry-weight'!BD125*100/'signal-per-mass-dry-weight'!BD$172</f>
        <v>0.0310673709941921</v>
      </c>
      <c r="BS125" s="66">
        <f>'signal-per-mass-dry-weight'!BE125*100/'signal-per-mass-dry-weight'!BE$172</f>
        <v>0.028513751441241</v>
      </c>
      <c r="BT125" s="66">
        <f>'signal-per-mass-dry-weight'!BF125*100/'signal-per-mass-dry-weight'!BF$172</f>
        <v>0.0270703160192451</v>
      </c>
      <c r="BU125" s="66">
        <f>'signal-per-mass-dry-weight'!BG125*100/'signal-per-mass-dry-weight'!BG$172</f>
        <v>0.0347853147588638</v>
      </c>
      <c r="BV125" s="66">
        <f t="shared" si="54"/>
        <v>0.0310793979630412</v>
      </c>
      <c r="BW125" s="115">
        <f t="shared" si="55"/>
        <v>0.00334247196376491</v>
      </c>
      <c r="BX125" s="66">
        <f>'signal-per-mass-dry-weight'!BH125*100/'signal-per-mass-dry-weight'!BH$172</f>
        <v>0.0676786335446282</v>
      </c>
      <c r="BY125" s="66">
        <f>'signal-per-mass-dry-weight'!BI125*100/'signal-per-mass-dry-weight'!BI$172</f>
        <v>0.0596067164175146</v>
      </c>
      <c r="BZ125" s="66">
        <f>'signal-per-mass-dry-weight'!BJ125*100/'signal-per-mass-dry-weight'!BJ$172</f>
        <v>0.0646710833390838</v>
      </c>
      <c r="CA125" s="66">
        <f>'signal-per-mass-dry-weight'!BK125*100/'signal-per-mass-dry-weight'!BK$172</f>
        <v>0.0502851518182508</v>
      </c>
      <c r="CB125" s="66">
        <f>'signal-per-mass-dry-weight'!BL125*100/'signal-per-mass-dry-weight'!BL$172</f>
        <v>0.0378726703603906</v>
      </c>
      <c r="CC125" s="66">
        <f t="shared" si="56"/>
        <v>0.0560228510959736</v>
      </c>
      <c r="CD125" s="115">
        <f t="shared" si="57"/>
        <v>0.0121021023979306</v>
      </c>
      <c r="CE125" s="121">
        <f>'signal-per-mass-dry-weight'!BM125*100/'signal-per-mass-dry-weight'!BM$172</f>
        <v>0.0137752906319973</v>
      </c>
      <c r="CF125" s="66">
        <f>'signal-per-mass-dry-weight'!BN125*100/'signal-per-mass-dry-weight'!BN$172</f>
        <v>0.0216175791869803</v>
      </c>
      <c r="CG125" s="66">
        <f>'signal-per-mass-dry-weight'!BO125*100/'signal-per-mass-dry-weight'!BO$172</f>
        <v>0.0125538915616779</v>
      </c>
      <c r="CH125" s="66">
        <f>'signal-per-mass-dry-weight'!BP125*100/'signal-per-mass-dry-weight'!BP$172</f>
        <v>0.00629549545095187</v>
      </c>
      <c r="CI125" s="66">
        <f>'signal-per-mass-dry-weight'!BQ125*100/'signal-per-mass-dry-weight'!BQ$172</f>
        <v>0.0111668994992571</v>
      </c>
      <c r="CJ125" s="66">
        <f t="shared" si="58"/>
        <v>0.0130818312661729</v>
      </c>
      <c r="CK125" s="115">
        <f t="shared" si="59"/>
        <v>0.00555292527097417</v>
      </c>
      <c r="CL125" s="66">
        <f>'signal-per-mass-dry-weight'!BR125*100/'signal-per-mass-dry-weight'!BR$172</f>
        <v>0.0125744359994861</v>
      </c>
      <c r="CM125" s="66">
        <f>'signal-per-mass-dry-weight'!BS125*100/'signal-per-mass-dry-weight'!BS$172</f>
        <v>0.0046750339922106</v>
      </c>
      <c r="CN125" s="66">
        <f>'signal-per-mass-dry-weight'!BT125*100/'signal-per-mass-dry-weight'!BT$172</f>
        <v>0.00508417466957124</v>
      </c>
      <c r="CO125" s="66">
        <f>'signal-per-mass-dry-weight'!BU125*100/'signal-per-mass-dry-weight'!BU$172</f>
        <v>0.00661679375555405</v>
      </c>
      <c r="CP125" s="66">
        <f>'signal-per-mass-dry-weight'!BV125*100/'signal-per-mass-dry-weight'!BV$172</f>
        <v>0.0121327602013425</v>
      </c>
      <c r="CQ125" s="66">
        <f t="shared" si="60"/>
        <v>0.00821663972363289</v>
      </c>
      <c r="CR125" s="115">
        <f t="shared" si="61"/>
        <v>0.00384841537425195</v>
      </c>
      <c r="CS125" s="66">
        <f>'signal-per-mass-dry-weight'!BW125*100/'signal-per-mass-dry-weight'!BW$172</f>
        <v>0.0129294203173379</v>
      </c>
      <c r="CT125" s="66">
        <f>'signal-per-mass-dry-weight'!BX125*100/'signal-per-mass-dry-weight'!BX$172</f>
        <v>0.0223925104175315</v>
      </c>
      <c r="CU125" s="66">
        <f>'signal-per-mass-dry-weight'!BY125*100/'signal-per-mass-dry-weight'!BY$172</f>
        <v>0.0212743776173086</v>
      </c>
      <c r="CV125" s="66">
        <f>'signal-per-mass-dry-weight'!BZ125*100/'signal-per-mass-dry-weight'!BZ$172</f>
        <v>0.0132781043816614</v>
      </c>
      <c r="CW125" s="66">
        <f>'signal-per-mass-dry-weight'!CA125*100/'signal-per-mass-dry-weight'!CA$172</f>
        <v>0.0322297789505726</v>
      </c>
      <c r="CX125" s="66">
        <f t="shared" si="62"/>
        <v>0.0204208383368824</v>
      </c>
      <c r="CY125" s="115">
        <f t="shared" si="63"/>
        <v>0.0079247569491614</v>
      </c>
      <c r="CZ125" s="66">
        <f>'signal-per-mass-dry-weight'!CB125*100/'signal-per-mass-dry-weight'!CB$172</f>
        <v>0.0234799626017351</v>
      </c>
      <c r="DA125" s="66">
        <f>'signal-per-mass-dry-weight'!CC125*100/'signal-per-mass-dry-weight'!CC$172</f>
        <v>0.0101658048599919</v>
      </c>
      <c r="DB125" s="66">
        <f>'signal-per-mass-dry-weight'!CD125*100/'signal-per-mass-dry-weight'!CD$172</f>
        <v>0.0157765917743995</v>
      </c>
      <c r="DC125" s="66">
        <f>'signal-per-mass-dry-weight'!CE125*100/'signal-per-mass-dry-weight'!CE$172</f>
        <v>0.0144484743214893</v>
      </c>
      <c r="DD125" s="66">
        <f>'signal-per-mass-dry-weight'!CF125*100/'signal-per-mass-dry-weight'!CF$172</f>
        <v>0.013863319193676</v>
      </c>
      <c r="DE125" s="66">
        <f t="shared" si="64"/>
        <v>0.0155468305502583</v>
      </c>
      <c r="DF125" s="115">
        <f t="shared" si="65"/>
        <v>0.00489855613264286</v>
      </c>
      <c r="DG125" s="66">
        <f>'signal-per-mass-dry-weight'!CG125*100/'signal-per-mass-dry-weight'!CG$172</f>
        <v>0.0146694004399183</v>
      </c>
      <c r="DH125" s="66">
        <f>'signal-per-mass-dry-weight'!CH125*100/'signal-per-mass-dry-weight'!CH$172</f>
        <v>0.0254071058780146</v>
      </c>
      <c r="DI125" s="66">
        <f>'signal-per-mass-dry-weight'!CI125*100/'signal-per-mass-dry-weight'!CI$172</f>
        <v>0.014917957713963</v>
      </c>
      <c r="DJ125" s="66">
        <f>'signal-per-mass-dry-weight'!CJ125*100/'signal-per-mass-dry-weight'!CJ$172</f>
        <v>0.0182825182499188</v>
      </c>
      <c r="DK125" s="66">
        <f>'signal-per-mass-dry-weight'!CK125*100/'signal-per-mass-dry-weight'!CK$172</f>
        <v>0.017266940338925</v>
      </c>
      <c r="DL125" s="66">
        <f t="shared" si="66"/>
        <v>0.0181087845241479</v>
      </c>
      <c r="DM125" s="115">
        <f t="shared" si="67"/>
        <v>0.00435933246711633</v>
      </c>
      <c r="DN125" s="66">
        <f>'signal-per-mass-dry-weight'!CL125*100/'signal-per-mass-dry-weight'!CL$172</f>
        <v>0.023504558498417</v>
      </c>
      <c r="DO125" s="66">
        <f>'signal-per-mass-dry-weight'!CM125*100/'signal-per-mass-dry-weight'!CM$172</f>
        <v>0.0151082332317822</v>
      </c>
      <c r="DP125" s="66">
        <f>'signal-per-mass-dry-weight'!CN125*100/'signal-per-mass-dry-weight'!CN$172</f>
        <v>0.0233247426526719</v>
      </c>
      <c r="DQ125" s="66">
        <f>'signal-per-mass-dry-weight'!CO125*100/'signal-per-mass-dry-weight'!CO$172</f>
        <v>0.0226523597236086</v>
      </c>
      <c r="DR125" s="66">
        <f>'signal-per-mass-dry-weight'!CP125*100/'signal-per-mass-dry-weight'!CP$172</f>
        <v>0.0291393216875161</v>
      </c>
      <c r="DS125" s="66">
        <f t="shared" si="68"/>
        <v>0.0227458431587991</v>
      </c>
      <c r="DT125" s="115">
        <f t="shared" si="69"/>
        <v>0.00500322810387618</v>
      </c>
      <c r="DU125" s="66">
        <f>'signal-per-mass-dry-weight'!CQ125*100/'signal-per-mass-dry-weight'!CQ$172</f>
        <v>0.016920366460921</v>
      </c>
      <c r="DV125" s="66">
        <f>'signal-per-mass-dry-weight'!CR125*100/'signal-per-mass-dry-weight'!CR$172</f>
        <v>0.0111233726700981</v>
      </c>
      <c r="DW125" s="66">
        <f>'signal-per-mass-dry-weight'!CS125*100/'signal-per-mass-dry-weight'!CS$172</f>
        <v>0.0208027473572226</v>
      </c>
      <c r="DX125" s="66">
        <f>'signal-per-mass-dry-weight'!CT125*100/'signal-per-mass-dry-weight'!CT$172</f>
        <v>0.0201217587728201</v>
      </c>
      <c r="DY125" s="66">
        <f>'signal-per-mass-dry-weight'!CU125*100/'signal-per-mass-dry-weight'!CU$172</f>
        <v>0.0508357572519709</v>
      </c>
      <c r="DZ125" s="66">
        <f t="shared" si="70"/>
        <v>0.0239608005026065</v>
      </c>
      <c r="EA125" s="115">
        <f t="shared" si="71"/>
        <v>0.0155027586754947</v>
      </c>
      <c r="EB125" s="66">
        <f>'signal-per-mass-dry-weight'!CV125*100/'signal-per-mass-dry-weight'!CV$172</f>
        <v>0.0206696921498068</v>
      </c>
      <c r="EC125" s="66">
        <f>'signal-per-mass-dry-weight'!CW125*100/'signal-per-mass-dry-weight'!CW$172</f>
        <v>0.0160222754900505</v>
      </c>
      <c r="ED125" s="66">
        <f>'signal-per-mass-dry-weight'!CX125*100/'signal-per-mass-dry-weight'!CX$172</f>
        <v>0.0179416885370057</v>
      </c>
      <c r="EE125" s="66">
        <f>'signal-per-mass-dry-weight'!CY125*100/'signal-per-mass-dry-weight'!CY$172</f>
        <v>0.0490603098281027</v>
      </c>
      <c r="EF125" s="66">
        <f>'signal-per-mass-dry-weight'!CZ125*100/'signal-per-mass-dry-weight'!CZ$172</f>
        <v>0.020071173263169</v>
      </c>
      <c r="EG125" s="66">
        <f t="shared" si="72"/>
        <v>0.0247530278536269</v>
      </c>
      <c r="EH125" s="115">
        <f t="shared" si="73"/>
        <v>0.013711835489671</v>
      </c>
    </row>
    <row r="126" spans="1:138">
      <c r="A126">
        <f>'imported data from Web Calc'!A133</f>
        <v>874.5</v>
      </c>
      <c r="B126" t="str">
        <f>'imported data from Web Calc'!B133</f>
        <v>C45H77O13P</v>
      </c>
      <c r="C126" s="61" t="str">
        <f>'imported data from Web Calc'!C133</f>
        <v>PI(36:5)</v>
      </c>
      <c r="D126" s="96"/>
      <c r="E126" s="96"/>
      <c r="F126" s="96"/>
      <c r="G126" s="66">
        <f>'signal-per-mass-dry-weight'!G126*100/'signal-per-mass-dry-weight'!G$172</f>
        <v>0.0371607652843591</v>
      </c>
      <c r="H126" s="66">
        <f>'signal-per-mass-dry-weight'!H126*100/'signal-per-mass-dry-weight'!H$172</f>
        <v>0.0427831347853156</v>
      </c>
      <c r="I126" s="66">
        <f>'signal-per-mass-dry-weight'!I126*100/'signal-per-mass-dry-weight'!I$172</f>
        <v>0.0382275469349252</v>
      </c>
      <c r="J126" s="66">
        <f>'signal-per-mass-dry-weight'!J126*100/'signal-per-mass-dry-weight'!J$172</f>
        <v>0.0388190872040656</v>
      </c>
      <c r="K126" s="66">
        <f>'signal-per-mass-dry-weight'!K126*100/'signal-per-mass-dry-weight'!K$172</f>
        <v>0.0411763191090517</v>
      </c>
      <c r="L126" s="66">
        <f>'signal-per-mass-dry-weight'!L126*100/'signal-per-mass-dry-weight'!L$172</f>
        <v>0.0337232496133398</v>
      </c>
      <c r="M126" s="66">
        <f>'signal-per-mass-dry-weight'!M126*100/'signal-per-mass-dry-weight'!M$172</f>
        <v>0.0413329257254754</v>
      </c>
      <c r="N126" s="66">
        <f>'signal-per-mass-dry-weight'!N126*100/'signal-per-mass-dry-weight'!N$172</f>
        <v>0.0375745170943367</v>
      </c>
      <c r="O126" s="66">
        <f>'signal-per-mass-dry-weight'!O126*100/'signal-per-mass-dry-weight'!O$172</f>
        <v>0.0405392796961942</v>
      </c>
      <c r="P126" s="66">
        <f>'signal-per-mass-dry-weight'!P126*100/'signal-per-mass-dry-weight'!P$172</f>
        <v>0.0362398975843563</v>
      </c>
      <c r="Q126" s="66">
        <f t="shared" si="37"/>
        <v>0.038757672303142</v>
      </c>
      <c r="R126" s="115">
        <f t="shared" si="38"/>
        <v>0.00274427950439816</v>
      </c>
      <c r="S126" s="66">
        <f t="shared" si="39"/>
        <v>0.0708060969950377</v>
      </c>
      <c r="T126" s="66">
        <f>'signal-per-mass-dry-weight'!T126*100/'signal-per-mass-dry-weight'!T$172</f>
        <v>0.0449710826620645</v>
      </c>
      <c r="U126" s="66">
        <f>'signal-per-mass-dry-weight'!U126*100/'signal-per-mass-dry-weight'!U$172</f>
        <v>0.0458245385476691</v>
      </c>
      <c r="V126" s="66">
        <f>'signal-per-mass-dry-weight'!V126*100/'signal-per-mass-dry-weight'!V$172</f>
        <v>0.0451774812483225</v>
      </c>
      <c r="W126" s="66">
        <f>'signal-per-mass-dry-weight'!W126*100/'signal-per-mass-dry-weight'!W$172</f>
        <v>0.0565795896700268</v>
      </c>
      <c r="X126" s="66">
        <f>'signal-per-mass-dry-weight'!X126*100/'signal-per-mass-dry-weight'!X$172</f>
        <v>0.0456426879539465</v>
      </c>
      <c r="Y126" s="66">
        <f t="shared" si="40"/>
        <v>0.0476390760164059</v>
      </c>
      <c r="Z126" s="115">
        <f t="shared" si="41"/>
        <v>0.00500970391472959</v>
      </c>
      <c r="AA126" s="66">
        <f>'signal-per-mass-dry-weight'!Y126*100/'signal-per-mass-dry-weight'!Y$172</f>
        <v>0.0407400256997421</v>
      </c>
      <c r="AB126" s="66">
        <f>'signal-per-mass-dry-weight'!Z126*100/'signal-per-mass-dry-weight'!Z$172</f>
        <v>0.045379021657303</v>
      </c>
      <c r="AC126" s="66">
        <f>'signal-per-mass-dry-weight'!AA126*100/'signal-per-mass-dry-weight'!AA$172</f>
        <v>0.0359926423112458</v>
      </c>
      <c r="AD126" s="66">
        <f>'signal-per-mass-dry-weight'!AB126*100/'signal-per-mass-dry-weight'!AB$172</f>
        <v>0.0482878287931966</v>
      </c>
      <c r="AE126" s="66">
        <f>'signal-per-mass-dry-weight'!AC126*100/'signal-per-mass-dry-weight'!AC$172</f>
        <v>0.0446490717031556</v>
      </c>
      <c r="AF126" s="66">
        <f t="shared" si="42"/>
        <v>0.0430097180329286</v>
      </c>
      <c r="AG126" s="115">
        <f t="shared" si="43"/>
        <v>0.00475789838819023</v>
      </c>
      <c r="AH126" s="66">
        <f>'signal-per-mass-dry-weight'!AD126*100/'signal-per-mass-dry-weight'!AD$172</f>
        <v>0.0624502780576562</v>
      </c>
      <c r="AI126" s="66">
        <f>'signal-per-mass-dry-weight'!AE126*100/'signal-per-mass-dry-weight'!AE$172</f>
        <v>0.0626850688037632</v>
      </c>
      <c r="AJ126" s="66">
        <f>'signal-per-mass-dry-weight'!AF126*100/'signal-per-mass-dry-weight'!AF$172</f>
        <v>0.0539492470856409</v>
      </c>
      <c r="AK126" s="66">
        <f>'signal-per-mass-dry-weight'!AG126*100/'signal-per-mass-dry-weight'!AG$172</f>
        <v>0.0604496344586028</v>
      </c>
      <c r="AL126" s="66">
        <f>'signal-per-mass-dry-weight'!AH126*100/'signal-per-mass-dry-weight'!AH$172</f>
        <v>0.0624436451756136</v>
      </c>
      <c r="AM126" s="66">
        <f t="shared" si="44"/>
        <v>0.0603955747162553</v>
      </c>
      <c r="AN126" s="115">
        <f t="shared" si="45"/>
        <v>0.003715381675594</v>
      </c>
      <c r="AO126" s="66">
        <f>'signal-per-mass-dry-weight'!AI126*100/'signal-per-mass-dry-weight'!AI$172</f>
        <v>0.041292455101635</v>
      </c>
      <c r="AP126" s="66">
        <f>'signal-per-mass-dry-weight'!AJ126*100/'signal-per-mass-dry-weight'!AJ$172</f>
        <v>0.0463405723764963</v>
      </c>
      <c r="AQ126" s="66">
        <f>'signal-per-mass-dry-weight'!AK126*100/'signal-per-mass-dry-weight'!AK$172</f>
        <v>0.058214038899096</v>
      </c>
      <c r="AR126" s="66">
        <f>'signal-per-mass-dry-weight'!AL126*100/'signal-per-mass-dry-weight'!AL$172</f>
        <v>0.0362801893900843</v>
      </c>
      <c r="AS126" s="66">
        <f>'signal-per-mass-dry-weight'!AM126*100/'signal-per-mass-dry-weight'!AM$172</f>
        <v>0.0331648965777377</v>
      </c>
      <c r="AT126" s="66">
        <f t="shared" si="46"/>
        <v>0.0430584304690099</v>
      </c>
      <c r="AU126" s="115">
        <f t="shared" si="47"/>
        <v>0.00984136876108876</v>
      </c>
      <c r="AV126" s="66">
        <f>'signal-per-mass-dry-weight'!AN126*100/'signal-per-mass-dry-weight'!AN$172</f>
        <v>0.0470140526675306</v>
      </c>
      <c r="AW126" s="66">
        <f>'signal-per-mass-dry-weight'!AO126*100/'signal-per-mass-dry-weight'!AO$172</f>
        <v>0.0226909445034324</v>
      </c>
      <c r="AX126" s="66">
        <f>'signal-per-mass-dry-weight'!AP126*100/'signal-per-mass-dry-weight'!AP$172</f>
        <v>0.0285945904588501</v>
      </c>
      <c r="AY126" s="66">
        <f>'signal-per-mass-dry-weight'!AQ126*100/'signal-per-mass-dry-weight'!AQ$172</f>
        <v>0.0338262320588497</v>
      </c>
      <c r="AZ126" s="66">
        <f>'signal-per-mass-dry-weight'!AR126*100/'signal-per-mass-dry-weight'!AR$172</f>
        <v>0.0406585997204119</v>
      </c>
      <c r="BA126" s="66">
        <f t="shared" si="48"/>
        <v>0.034556883881815</v>
      </c>
      <c r="BB126" s="115">
        <f t="shared" si="49"/>
        <v>0.00960852879750817</v>
      </c>
      <c r="BC126" s="66">
        <f>'signal-per-mass-dry-weight'!AS126*100/'signal-per-mass-dry-weight'!AS$172</f>
        <v>0.0282837450410672</v>
      </c>
      <c r="BD126" s="66">
        <f>'signal-per-mass-dry-weight'!AT126*100/'signal-per-mass-dry-weight'!AT$172</f>
        <v>0.0442431795578686</v>
      </c>
      <c r="BE126" s="66">
        <f>'signal-per-mass-dry-weight'!AU126*100/'signal-per-mass-dry-weight'!AU$172</f>
        <v>0.0372997325817749</v>
      </c>
      <c r="BF126" s="66">
        <f>'signal-per-mass-dry-weight'!AV126*100/'signal-per-mass-dry-weight'!AV$172</f>
        <v>0.049103409249848</v>
      </c>
      <c r="BG126" s="66">
        <f>'signal-per-mass-dry-weight'!AW126*100/'signal-per-mass-dry-weight'!AW$172</f>
        <v>0.0427580776207821</v>
      </c>
      <c r="BH126" s="66">
        <f t="shared" si="50"/>
        <v>0.0403376288102682</v>
      </c>
      <c r="BI126" s="115">
        <f t="shared" si="51"/>
        <v>0.00794474249453404</v>
      </c>
      <c r="BJ126" s="66">
        <f>'signal-per-mass-dry-weight'!AX126*100/'signal-per-mass-dry-weight'!AX$172</f>
        <v>0.0424168340276942</v>
      </c>
      <c r="BK126" s="66">
        <f>'signal-per-mass-dry-weight'!AY126*100/'signal-per-mass-dry-weight'!AY$172</f>
        <v>0.0519676287092974</v>
      </c>
      <c r="BL126" s="66">
        <f>'signal-per-mass-dry-weight'!AZ126*100/'signal-per-mass-dry-weight'!AZ$172</f>
        <v>0.0616700121329275</v>
      </c>
      <c r="BM126" s="66">
        <f>'signal-per-mass-dry-weight'!BA126*100/'signal-per-mass-dry-weight'!BA$172</f>
        <v>0.0533482829670213</v>
      </c>
      <c r="BN126" s="66">
        <f>'signal-per-mass-dry-weight'!BB126*100/'signal-per-mass-dry-weight'!BB$172</f>
        <v>0.0654307382153532</v>
      </c>
      <c r="BO126" s="66">
        <f t="shared" si="52"/>
        <v>0.0549666992104587</v>
      </c>
      <c r="BP126" s="115">
        <f t="shared" si="53"/>
        <v>0.00899365509047926</v>
      </c>
      <c r="BQ126" s="66">
        <f>'signal-per-mass-dry-weight'!BC126*100/'signal-per-mass-dry-weight'!BC$172</f>
        <v>0.0385946313056939</v>
      </c>
      <c r="BR126" s="66">
        <f>'signal-per-mass-dry-weight'!BD126*100/'signal-per-mass-dry-weight'!BD$172</f>
        <v>0.0404722709651743</v>
      </c>
      <c r="BS126" s="66">
        <f>'signal-per-mass-dry-weight'!BE126*100/'signal-per-mass-dry-weight'!BE$172</f>
        <v>0.0398271070400099</v>
      </c>
      <c r="BT126" s="66">
        <f>'signal-per-mass-dry-weight'!BF126*100/'signal-per-mass-dry-weight'!BF$172</f>
        <v>0.0507404957268942</v>
      </c>
      <c r="BU126" s="66">
        <f>'signal-per-mass-dry-weight'!BG126*100/'signal-per-mass-dry-weight'!BG$172</f>
        <v>0.0482156161405834</v>
      </c>
      <c r="BV126" s="66">
        <f t="shared" si="54"/>
        <v>0.0435700242356711</v>
      </c>
      <c r="BW126" s="115">
        <f t="shared" si="55"/>
        <v>0.00550811276254276</v>
      </c>
      <c r="BX126" s="66">
        <f>'signal-per-mass-dry-weight'!BH126*100/'signal-per-mass-dry-weight'!BH$172</f>
        <v>0.0421892780537942</v>
      </c>
      <c r="BY126" s="66">
        <f>'signal-per-mass-dry-weight'!BI126*100/'signal-per-mass-dry-weight'!BI$172</f>
        <v>0.059925468911726</v>
      </c>
      <c r="BZ126" s="66">
        <f>'signal-per-mass-dry-weight'!BJ126*100/'signal-per-mass-dry-weight'!BJ$172</f>
        <v>0.0650583353351263</v>
      </c>
      <c r="CA126" s="66">
        <f>'signal-per-mass-dry-weight'!BK126*100/'signal-per-mass-dry-weight'!BK$172</f>
        <v>0.0789523879015526</v>
      </c>
      <c r="CB126" s="66">
        <f>'signal-per-mass-dry-weight'!BL126*100/'signal-per-mass-dry-weight'!BL$172</f>
        <v>0.0623785158877021</v>
      </c>
      <c r="CC126" s="66">
        <f t="shared" si="56"/>
        <v>0.0617007972179802</v>
      </c>
      <c r="CD126" s="115">
        <f t="shared" si="57"/>
        <v>0.0131643544905009</v>
      </c>
      <c r="CE126" s="121">
        <f>'signal-per-mass-dry-weight'!BM126*100/'signal-per-mass-dry-weight'!BM$172</f>
        <v>0.0242609596205325</v>
      </c>
      <c r="CF126" s="66">
        <f>'signal-per-mass-dry-weight'!BN126*100/'signal-per-mass-dry-weight'!BN$172</f>
        <v>0.0122607165538097</v>
      </c>
      <c r="CG126" s="66">
        <f>'signal-per-mass-dry-weight'!BO126*100/'signal-per-mass-dry-weight'!BO$172</f>
        <v>0.0184700933321239</v>
      </c>
      <c r="CH126" s="66">
        <f>'signal-per-mass-dry-weight'!BP126*100/'signal-per-mass-dry-weight'!BP$172</f>
        <v>0.0251819818038075</v>
      </c>
      <c r="CI126" s="66">
        <f>'signal-per-mass-dry-weight'!BQ126*100/'signal-per-mass-dry-weight'!BQ$172</f>
        <v>0.0239455164520152</v>
      </c>
      <c r="CJ126" s="66">
        <f t="shared" si="58"/>
        <v>0.0208238535524577</v>
      </c>
      <c r="CK126" s="115">
        <f t="shared" si="59"/>
        <v>0.00546395602263881</v>
      </c>
      <c r="CL126" s="66">
        <f>'signal-per-mass-dry-weight'!BR126*100/'signal-per-mass-dry-weight'!BR$172</f>
        <v>0.00617691592957211</v>
      </c>
      <c r="CM126" s="66">
        <f>'signal-per-mass-dry-weight'!BS126*100/'signal-per-mass-dry-weight'!BS$172</f>
        <v>0.0212271813700373</v>
      </c>
      <c r="CN126" s="66">
        <f>'signal-per-mass-dry-weight'!BT126*100/'signal-per-mass-dry-weight'!BT$172</f>
        <v>0.0173460076961842</v>
      </c>
      <c r="CO126" s="66">
        <f>'signal-per-mass-dry-weight'!BU126*100/'signal-per-mass-dry-weight'!BU$172</f>
        <v>0.0191151819604895</v>
      </c>
      <c r="CP126" s="66">
        <f>'signal-per-mass-dry-weight'!BV126*100/'signal-per-mass-dry-weight'!BV$172</f>
        <v>0.019018921396699</v>
      </c>
      <c r="CQ126" s="66">
        <f t="shared" si="60"/>
        <v>0.0165768416705964</v>
      </c>
      <c r="CR126" s="115">
        <f t="shared" si="61"/>
        <v>0.00597458483766593</v>
      </c>
      <c r="CS126" s="66">
        <f>'signal-per-mass-dry-weight'!BW126*100/'signal-per-mass-dry-weight'!BW$172</f>
        <v>0.0187063953527442</v>
      </c>
      <c r="CT126" s="66">
        <f>'signal-per-mass-dry-weight'!BX126*100/'signal-per-mass-dry-weight'!BX$172</f>
        <v>0.0252083350808139</v>
      </c>
      <c r="CU126" s="66">
        <f>'signal-per-mass-dry-weight'!BY126*100/'signal-per-mass-dry-weight'!BY$172</f>
        <v>0</v>
      </c>
      <c r="CV126" s="66">
        <f>'signal-per-mass-dry-weight'!BZ126*100/'signal-per-mass-dry-weight'!BZ$172</f>
        <v>0.0446370317511171</v>
      </c>
      <c r="CW126" s="66">
        <f>'signal-per-mass-dry-weight'!CA126*100/'signal-per-mass-dry-weight'!CA$172</f>
        <v>0.039772918704962</v>
      </c>
      <c r="CX126" s="66">
        <f t="shared" si="62"/>
        <v>0.0256649361779274</v>
      </c>
      <c r="CY126" s="115">
        <f t="shared" si="63"/>
        <v>0.0177925146158158</v>
      </c>
      <c r="CZ126" s="66">
        <f>'signal-per-mass-dry-weight'!CB126*100/'signal-per-mass-dry-weight'!CB$172</f>
        <v>0.0156533084011567</v>
      </c>
      <c r="DA126" s="66">
        <f>'signal-per-mass-dry-weight'!CC126*100/'signal-per-mass-dry-weight'!CC$172</f>
        <v>0.0159355859967441</v>
      </c>
      <c r="DB126" s="66">
        <f>'signal-per-mass-dry-weight'!CD126*100/'signal-per-mass-dry-weight'!CD$172</f>
        <v>0.019627570868938</v>
      </c>
      <c r="DC126" s="66">
        <f>'signal-per-mass-dry-weight'!CE126*100/'signal-per-mass-dry-weight'!CE$172</f>
        <v>0.0270524625593841</v>
      </c>
      <c r="DD126" s="66">
        <f>'signal-per-mass-dry-weight'!CF126*100/'signal-per-mass-dry-weight'!CF$172</f>
        <v>0.0150640791238369</v>
      </c>
      <c r="DE126" s="66">
        <f t="shared" si="64"/>
        <v>0.018666601390012</v>
      </c>
      <c r="DF126" s="115">
        <f t="shared" si="65"/>
        <v>0.00501903069039852</v>
      </c>
      <c r="DG126" s="66">
        <f>'signal-per-mass-dry-weight'!CG126*100/'signal-per-mass-dry-weight'!CG$172</f>
        <v>0.0269599791868768</v>
      </c>
      <c r="DH126" s="66">
        <f>'signal-per-mass-dry-weight'!CH126*100/'signal-per-mass-dry-weight'!CH$172</f>
        <v>0.0119562851190657</v>
      </c>
      <c r="DI126" s="66">
        <f>'signal-per-mass-dry-weight'!CI126*100/'signal-per-mass-dry-weight'!CI$172</f>
        <v>0.0196855524472914</v>
      </c>
      <c r="DJ126" s="66">
        <f>'signal-per-mass-dry-weight'!CJ126*100/'signal-per-mass-dry-weight'!CJ$172</f>
        <v>0.0218706760372861</v>
      </c>
      <c r="DK126" s="66">
        <f>'signal-per-mass-dry-weight'!CK126*100/'signal-per-mass-dry-weight'!CK$172</f>
        <v>0.0115112935592833</v>
      </c>
      <c r="DL126" s="66">
        <f t="shared" si="66"/>
        <v>0.0183967572699607</v>
      </c>
      <c r="DM126" s="115">
        <f t="shared" si="67"/>
        <v>0.00663225388248498</v>
      </c>
      <c r="DN126" s="66">
        <f>'signal-per-mass-dry-weight'!CL126*100/'signal-per-mass-dry-weight'!CL$172</f>
        <v>0.0408607856185015</v>
      </c>
      <c r="DO126" s="66">
        <f>'signal-per-mass-dry-weight'!CM126*100/'signal-per-mass-dry-weight'!CM$172</f>
        <v>0.0250732381293406</v>
      </c>
      <c r="DP126" s="66">
        <f>'signal-per-mass-dry-weight'!CN126*100/'signal-per-mass-dry-weight'!CN$172</f>
        <v>0.0270458105466779</v>
      </c>
      <c r="DQ126" s="66">
        <f>'signal-per-mass-dry-weight'!CO126*100/'signal-per-mass-dry-weight'!CO$172</f>
        <v>0.0196095054323776</v>
      </c>
      <c r="DR126" s="66">
        <f>'signal-per-mass-dry-weight'!CP126*100/'signal-per-mass-dry-weight'!CP$172</f>
        <v>0.0446550644042454</v>
      </c>
      <c r="DS126" s="66">
        <f t="shared" si="68"/>
        <v>0.0314488808262286</v>
      </c>
      <c r="DT126" s="115">
        <f t="shared" si="69"/>
        <v>0.0107609699134959</v>
      </c>
      <c r="DU126" s="66">
        <f>'signal-per-mass-dry-weight'!CQ126*100/'signal-per-mass-dry-weight'!CQ$172</f>
        <v>0.0263797839311996</v>
      </c>
      <c r="DV126" s="66">
        <f>'signal-per-mass-dry-weight'!CR126*100/'signal-per-mass-dry-weight'!CR$172</f>
        <v>0.0197748847468411</v>
      </c>
      <c r="DW126" s="66">
        <f>'signal-per-mass-dry-weight'!CS126*100/'signal-per-mass-dry-weight'!CS$172</f>
        <v>0.023432979781699</v>
      </c>
      <c r="DX126" s="66">
        <f>'signal-per-mass-dry-weight'!CT126*100/'signal-per-mass-dry-weight'!CT$172</f>
        <v>0.0162686560290886</v>
      </c>
      <c r="DY126" s="66">
        <f>'signal-per-mass-dry-weight'!CU126*100/'signal-per-mass-dry-weight'!CU$172</f>
        <v>0</v>
      </c>
      <c r="DZ126" s="66">
        <f t="shared" si="70"/>
        <v>0.0171712608977656</v>
      </c>
      <c r="EA126" s="115">
        <f t="shared" si="71"/>
        <v>0.0103253543928799</v>
      </c>
      <c r="EB126" s="66">
        <f>'signal-per-mass-dry-weight'!CV126*100/'signal-per-mass-dry-weight'!CV$172</f>
        <v>0.0298729857347572</v>
      </c>
      <c r="EC126" s="66">
        <f>'signal-per-mass-dry-weight'!CW126*100/'signal-per-mass-dry-weight'!CW$172</f>
        <v>0.0343471534457371</v>
      </c>
      <c r="ED126" s="66">
        <f>'signal-per-mass-dry-weight'!CX126*100/'signal-per-mass-dry-weight'!CX$172</f>
        <v>0.037823019078012</v>
      </c>
      <c r="EE126" s="66">
        <f>'signal-per-mass-dry-weight'!CY126*100/'signal-per-mass-dry-weight'!CY$172</f>
        <v>0.0154927294194008</v>
      </c>
      <c r="EF126" s="66">
        <f>'signal-per-mass-dry-weight'!CZ126*100/'signal-per-mass-dry-weight'!CZ$172</f>
        <v>0.0303614702153521</v>
      </c>
      <c r="EG126" s="66">
        <f t="shared" si="72"/>
        <v>0.0295794715786519</v>
      </c>
      <c r="EH126" s="115">
        <f t="shared" si="73"/>
        <v>0.00851206265908558</v>
      </c>
    </row>
    <row r="127" spans="1:138">
      <c r="A127">
        <f>'imported data from Web Calc'!A134</f>
        <v>876.5</v>
      </c>
      <c r="B127" t="str">
        <f>'imported data from Web Calc'!B134</f>
        <v>C45H79O13P</v>
      </c>
      <c r="C127" s="61" t="str">
        <f>'imported data from Web Calc'!C134</f>
        <v>PI(36:4)</v>
      </c>
      <c r="D127" s="96"/>
      <c r="E127" s="96"/>
      <c r="F127" s="96"/>
      <c r="G127" s="66">
        <f>'signal-per-mass-dry-weight'!G127*100/'signal-per-mass-dry-weight'!G$172</f>
        <v>0.0622581478084971</v>
      </c>
      <c r="H127" s="66">
        <f>'signal-per-mass-dry-weight'!H127*100/'signal-per-mass-dry-weight'!H$172</f>
        <v>0.0726421976042338</v>
      </c>
      <c r="I127" s="66">
        <f>'signal-per-mass-dry-weight'!I127*100/'signal-per-mass-dry-weight'!I$172</f>
        <v>0.0561559701098319</v>
      </c>
      <c r="J127" s="66">
        <f>'signal-per-mass-dry-weight'!J127*100/'signal-per-mass-dry-weight'!J$172</f>
        <v>0.0660526328782357</v>
      </c>
      <c r="K127" s="66">
        <f>'signal-per-mass-dry-weight'!K127*100/'signal-per-mass-dry-weight'!K$172</f>
        <v>0.0694665239645512</v>
      </c>
      <c r="L127" s="66">
        <f>'signal-per-mass-dry-weight'!L127*100/'signal-per-mass-dry-weight'!L$172</f>
        <v>0.072327495881242</v>
      </c>
      <c r="M127" s="66">
        <f>'signal-per-mass-dry-weight'!M127*100/'signal-per-mass-dry-weight'!M$172</f>
        <v>0.0652703395449055</v>
      </c>
      <c r="N127" s="66">
        <f>'signal-per-mass-dry-weight'!N127*100/'signal-per-mass-dry-weight'!N$172</f>
        <v>0.0695431586544377</v>
      </c>
      <c r="O127" s="66">
        <f>'signal-per-mass-dry-weight'!O127*100/'signal-per-mass-dry-weight'!O$172</f>
        <v>0.0694310797781834</v>
      </c>
      <c r="P127" s="66">
        <f>'signal-per-mass-dry-weight'!P127*100/'signal-per-mass-dry-weight'!P$172</f>
        <v>0.0744592853729001</v>
      </c>
      <c r="Q127" s="66">
        <f t="shared" si="37"/>
        <v>0.0677606831597018</v>
      </c>
      <c r="R127" s="115">
        <f t="shared" si="38"/>
        <v>0.00550252545317117</v>
      </c>
      <c r="S127" s="66">
        <f t="shared" si="39"/>
        <v>0.0812052830134923</v>
      </c>
      <c r="T127" s="66">
        <f>'signal-per-mass-dry-weight'!T127*100/'signal-per-mass-dry-weight'!T$172</f>
        <v>0.0927771299479033</v>
      </c>
      <c r="U127" s="66">
        <f>'signal-per-mass-dry-weight'!U127*100/'signal-per-mass-dry-weight'!U$172</f>
        <v>0.10339264163354</v>
      </c>
      <c r="V127" s="66">
        <f>'signal-per-mass-dry-weight'!V127*100/'signal-per-mass-dry-weight'!V$172</f>
        <v>0.0973808918546617</v>
      </c>
      <c r="W127" s="66">
        <f>'signal-per-mass-dry-weight'!W127*100/'signal-per-mass-dry-weight'!W$172</f>
        <v>0.10779706136479</v>
      </c>
      <c r="X127" s="66">
        <f>'signal-per-mass-dry-weight'!X127*100/'signal-per-mass-dry-weight'!X$172</f>
        <v>0.0846068292354455</v>
      </c>
      <c r="Y127" s="66">
        <f t="shared" si="40"/>
        <v>0.0971909108072681</v>
      </c>
      <c r="Z127" s="115">
        <f t="shared" si="41"/>
        <v>0.0090668152921726</v>
      </c>
      <c r="AA127" s="66">
        <f>'signal-per-mass-dry-weight'!Y127*100/'signal-per-mass-dry-weight'!Y$172</f>
        <v>0.0827470856915815</v>
      </c>
      <c r="AB127" s="66">
        <f>'signal-per-mass-dry-weight'!Z127*100/'signal-per-mass-dry-weight'!Z$172</f>
        <v>0.089183192948607</v>
      </c>
      <c r="AC127" s="66">
        <f>'signal-per-mass-dry-weight'!AA127*100/'signal-per-mass-dry-weight'!AA$172</f>
        <v>0.0779840583410325</v>
      </c>
      <c r="AD127" s="66">
        <f>'signal-per-mass-dry-weight'!AB127*100/'signal-per-mass-dry-weight'!AB$172</f>
        <v>0.100548706790897</v>
      </c>
      <c r="AE127" s="66">
        <f>'signal-per-mass-dry-weight'!AC127*100/'signal-per-mass-dry-weight'!AC$172</f>
        <v>0.0993056939604669</v>
      </c>
      <c r="AF127" s="66">
        <f t="shared" si="42"/>
        <v>0.0899537475465169</v>
      </c>
      <c r="AG127" s="115">
        <f t="shared" si="43"/>
        <v>0.00994378263382566</v>
      </c>
      <c r="AH127" s="66">
        <f>'signal-per-mass-dry-weight'!AD127*100/'signal-per-mass-dry-weight'!AD$172</f>
        <v>0.097361718221832</v>
      </c>
      <c r="AI127" s="66">
        <f>'signal-per-mass-dry-weight'!AE127*100/'signal-per-mass-dry-weight'!AE$172</f>
        <v>0.0841670305848281</v>
      </c>
      <c r="AJ127" s="66">
        <f>'signal-per-mass-dry-weight'!AF127*100/'signal-per-mass-dry-weight'!AF$172</f>
        <v>0.120580593299623</v>
      </c>
      <c r="AK127" s="66">
        <f>'signal-per-mass-dry-weight'!AG127*100/'signal-per-mass-dry-weight'!AG$172</f>
        <v>0.0981859447271389</v>
      </c>
      <c r="AL127" s="66">
        <f>'signal-per-mass-dry-weight'!AH127*100/'signal-per-mass-dry-weight'!AH$172</f>
        <v>0.100755139268075</v>
      </c>
      <c r="AM127" s="66">
        <f t="shared" si="44"/>
        <v>0.100210085220299</v>
      </c>
      <c r="AN127" s="115">
        <f t="shared" si="45"/>
        <v>0.0130847680974437</v>
      </c>
      <c r="AO127" s="66">
        <f>'signal-per-mass-dry-weight'!AI127*100/'signal-per-mass-dry-weight'!AI$172</f>
        <v>0.068291368052704</v>
      </c>
      <c r="AP127" s="66">
        <f>'signal-per-mass-dry-weight'!AJ127*100/'signal-per-mass-dry-weight'!AJ$172</f>
        <v>0.064201001313271</v>
      </c>
      <c r="AQ127" s="66">
        <f>'signal-per-mass-dry-weight'!AK127*100/'signal-per-mass-dry-weight'!AK$172</f>
        <v>0.0716378241246866</v>
      </c>
      <c r="AR127" s="66">
        <f>'signal-per-mass-dry-weight'!AL127*100/'signal-per-mass-dry-weight'!AL$172</f>
        <v>0.049760443246033</v>
      </c>
      <c r="AS127" s="66">
        <f>'signal-per-mass-dry-weight'!AM127*100/'signal-per-mass-dry-weight'!AM$172</f>
        <v>0.0651744586435461</v>
      </c>
      <c r="AT127" s="66">
        <f t="shared" si="46"/>
        <v>0.0638130190760482</v>
      </c>
      <c r="AU127" s="115">
        <f t="shared" si="47"/>
        <v>0.00837797885794334</v>
      </c>
      <c r="AV127" s="66">
        <f>'signal-per-mass-dry-weight'!AN127*100/'signal-per-mass-dry-weight'!AN$172</f>
        <v>0.0760124744972985</v>
      </c>
      <c r="AW127" s="66">
        <f>'signal-per-mass-dry-weight'!AO127*100/'signal-per-mass-dry-weight'!AO$172</f>
        <v>0.0440358160278477</v>
      </c>
      <c r="AX127" s="66">
        <f>'signal-per-mass-dry-weight'!AP127*100/'signal-per-mass-dry-weight'!AP$172</f>
        <v>0.041930722983776</v>
      </c>
      <c r="AY127" s="66">
        <f>'signal-per-mass-dry-weight'!AQ127*100/'signal-per-mass-dry-weight'!AQ$172</f>
        <v>0.0539972024054179</v>
      </c>
      <c r="AZ127" s="66">
        <f>'signal-per-mass-dry-weight'!AR127*100/'signal-per-mass-dry-weight'!AR$172</f>
        <v>0.0593087833679755</v>
      </c>
      <c r="BA127" s="66">
        <f t="shared" si="48"/>
        <v>0.0550569998564631</v>
      </c>
      <c r="BB127" s="115">
        <f t="shared" si="49"/>
        <v>0.0137122061373369</v>
      </c>
      <c r="BC127" s="66">
        <f>'signal-per-mass-dry-weight'!AS127*100/'signal-per-mass-dry-weight'!AS$172</f>
        <v>0.0466453698459536</v>
      </c>
      <c r="BD127" s="66">
        <f>'signal-per-mass-dry-weight'!AT127*100/'signal-per-mass-dry-weight'!AT$172</f>
        <v>0.0630186465130986</v>
      </c>
      <c r="BE127" s="66">
        <f>'signal-per-mass-dry-weight'!AU127*100/'signal-per-mass-dry-weight'!AU$172</f>
        <v>0.063492697659104</v>
      </c>
      <c r="BF127" s="66">
        <f>'signal-per-mass-dry-weight'!AV127*100/'signal-per-mass-dry-weight'!AV$172</f>
        <v>0.0580888269218563</v>
      </c>
      <c r="BG127" s="66">
        <f>'signal-per-mass-dry-weight'!AW127*100/'signal-per-mass-dry-weight'!AW$172</f>
        <v>0.0561004704550043</v>
      </c>
      <c r="BH127" s="66">
        <f t="shared" si="50"/>
        <v>0.0574692022790034</v>
      </c>
      <c r="BI127" s="115">
        <f t="shared" si="51"/>
        <v>0.00682809523117949</v>
      </c>
      <c r="BJ127" s="66">
        <f>'signal-per-mass-dry-weight'!AX127*100/'signal-per-mass-dry-weight'!AX$172</f>
        <v>0.056175699545638</v>
      </c>
      <c r="BK127" s="66">
        <f>'signal-per-mass-dry-weight'!AY127*100/'signal-per-mass-dry-weight'!AY$172</f>
        <v>0.0588853974660545</v>
      </c>
      <c r="BL127" s="66">
        <f>'signal-per-mass-dry-weight'!AZ127*100/'signal-per-mass-dry-weight'!AZ$172</f>
        <v>0.0636770243621056</v>
      </c>
      <c r="BM127" s="66">
        <f>'signal-per-mass-dry-weight'!BA127*100/'signal-per-mass-dry-weight'!BA$172</f>
        <v>0.0670215823829385</v>
      </c>
      <c r="BN127" s="66">
        <f>'signal-per-mass-dry-weight'!BB127*100/'signal-per-mass-dry-weight'!BB$172</f>
        <v>0.0669364665006437</v>
      </c>
      <c r="BO127" s="66">
        <f t="shared" si="52"/>
        <v>0.0625392340514761</v>
      </c>
      <c r="BP127" s="115">
        <f t="shared" si="53"/>
        <v>0.00486227209665134</v>
      </c>
      <c r="BQ127" s="66">
        <f>'signal-per-mass-dry-weight'!BC127*100/'signal-per-mass-dry-weight'!BC$172</f>
        <v>0.0766574468256795</v>
      </c>
      <c r="BR127" s="66">
        <f>'signal-per-mass-dry-weight'!BD127*100/'signal-per-mass-dry-weight'!BD$172</f>
        <v>0.088655668446841</v>
      </c>
      <c r="BS127" s="66">
        <f>'signal-per-mass-dry-weight'!BE127*100/'signal-per-mass-dry-weight'!BE$172</f>
        <v>0.079807789042899</v>
      </c>
      <c r="BT127" s="66">
        <f>'signal-per-mass-dry-weight'!BF127*100/'signal-per-mass-dry-weight'!BF$172</f>
        <v>0.103181059609586</v>
      </c>
      <c r="BU127" s="66">
        <f>'signal-per-mass-dry-weight'!BG127*100/'signal-per-mass-dry-weight'!BG$172</f>
        <v>0.0791637019332416</v>
      </c>
      <c r="BV127" s="66">
        <f t="shared" si="54"/>
        <v>0.0854931331716495</v>
      </c>
      <c r="BW127" s="115">
        <f t="shared" si="55"/>
        <v>0.0108779428421589</v>
      </c>
      <c r="BX127" s="66">
        <f>'signal-per-mass-dry-weight'!BH127*100/'signal-per-mass-dry-weight'!BH$172</f>
        <v>0.0958048189138244</v>
      </c>
      <c r="BY127" s="66">
        <f>'signal-per-mass-dry-weight'!BI127*100/'signal-per-mass-dry-weight'!BI$172</f>
        <v>0.088931945884955</v>
      </c>
      <c r="BZ127" s="66">
        <f>'signal-per-mass-dry-weight'!BJ127*100/'signal-per-mass-dry-weight'!BJ$172</f>
        <v>0.108043306895835</v>
      </c>
      <c r="CA127" s="66">
        <f>'signal-per-mass-dry-weight'!BK127*100/'signal-per-mass-dry-weight'!BK$172</f>
        <v>0.0982205301870506</v>
      </c>
      <c r="CB127" s="66">
        <f>'signal-per-mass-dry-weight'!BL127*100/'signal-per-mass-dry-weight'!BL$172</f>
        <v>0.1132129557832</v>
      </c>
      <c r="CC127" s="66">
        <f t="shared" si="56"/>
        <v>0.100842711532973</v>
      </c>
      <c r="CD127" s="115">
        <f t="shared" si="57"/>
        <v>0.00973388478158785</v>
      </c>
      <c r="CE127" s="121">
        <f>'signal-per-mass-dry-weight'!BM127*100/'signal-per-mass-dry-weight'!BM$172</f>
        <v>0.0388586556633953</v>
      </c>
      <c r="CF127" s="66">
        <f>'signal-per-mass-dry-weight'!BN127*100/'signal-per-mass-dry-weight'!BN$172</f>
        <v>0.0803399584710162</v>
      </c>
      <c r="CG127" s="66">
        <f>'signal-per-mass-dry-weight'!BO127*100/'signal-per-mass-dry-weight'!BO$172</f>
        <v>0.0647896242665907</v>
      </c>
      <c r="CH127" s="66">
        <f>'signal-per-mass-dry-weight'!BP127*100/'signal-per-mass-dry-weight'!BP$172</f>
        <v>0.0477717007748701</v>
      </c>
      <c r="CI127" s="66">
        <f>'signal-per-mass-dry-weight'!BQ127*100/'signal-per-mass-dry-weight'!BQ$172</f>
        <v>0.06320234871229</v>
      </c>
      <c r="CJ127" s="66">
        <f t="shared" si="58"/>
        <v>0.0589924575776325</v>
      </c>
      <c r="CK127" s="115">
        <f t="shared" si="59"/>
        <v>0.0161114980846502</v>
      </c>
      <c r="CL127" s="66">
        <f>'signal-per-mass-dry-weight'!BR127*100/'signal-per-mass-dry-weight'!BR$172</f>
        <v>0.0527243895417048</v>
      </c>
      <c r="CM127" s="66">
        <f>'signal-per-mass-dry-weight'!BS127*100/'signal-per-mass-dry-weight'!BS$172</f>
        <v>0.0630497827598132</v>
      </c>
      <c r="CN127" s="66">
        <f>'signal-per-mass-dry-weight'!BT127*100/'signal-per-mass-dry-weight'!BT$172</f>
        <v>0.0625054415259053</v>
      </c>
      <c r="CO127" s="66">
        <f>'signal-per-mass-dry-weight'!BU127*100/'signal-per-mass-dry-weight'!BU$172</f>
        <v>0.0585708780584229</v>
      </c>
      <c r="CP127" s="66">
        <f>'signal-per-mass-dry-weight'!BV127*100/'signal-per-mass-dry-weight'!BV$172</f>
        <v>0.0488589532432441</v>
      </c>
      <c r="CQ127" s="66">
        <f t="shared" si="60"/>
        <v>0.0571418890258181</v>
      </c>
      <c r="CR127" s="115">
        <f t="shared" si="61"/>
        <v>0.00620149659999627</v>
      </c>
      <c r="CS127" s="66">
        <f>'signal-per-mass-dry-weight'!BW127*100/'signal-per-mass-dry-weight'!BW$172</f>
        <v>0.057494656304758</v>
      </c>
      <c r="CT127" s="66">
        <f>'signal-per-mass-dry-weight'!BX127*100/'signal-per-mass-dry-weight'!BX$172</f>
        <v>0.054841537489643</v>
      </c>
      <c r="CU127" s="66">
        <f>'signal-per-mass-dry-weight'!BY127*100/'signal-per-mass-dry-weight'!BY$172</f>
        <v>0.0237772455722861</v>
      </c>
      <c r="CV127" s="66">
        <f>'signal-per-mass-dry-weight'!BZ127*100/'signal-per-mass-dry-weight'!BZ$172</f>
        <v>0.0957718592634727</v>
      </c>
      <c r="CW127" s="66">
        <f>'signal-per-mass-dry-weight'!CA127*100/'signal-per-mass-dry-weight'!CA$172</f>
        <v>0.0816030573429392</v>
      </c>
      <c r="CX127" s="66">
        <f t="shared" si="62"/>
        <v>0.0626976711946198</v>
      </c>
      <c r="CY127" s="115">
        <f t="shared" si="63"/>
        <v>0.0276355987504754</v>
      </c>
      <c r="CZ127" s="66">
        <f>'signal-per-mass-dry-weight'!CB127*100/'signal-per-mass-dry-weight'!CB$172</f>
        <v>0.0359223359462443</v>
      </c>
      <c r="DA127" s="66">
        <f>'signal-per-mass-dry-weight'!CC127*100/'signal-per-mass-dry-weight'!CC$172</f>
        <v>0.043685485749695</v>
      </c>
      <c r="DB127" s="66">
        <f>'signal-per-mass-dry-weight'!CD127*100/'signal-per-mass-dry-weight'!CD$172</f>
        <v>0.0383855658133028</v>
      </c>
      <c r="DC127" s="66">
        <f>'signal-per-mass-dry-weight'!CE127*100/'signal-per-mass-dry-weight'!CE$172</f>
        <v>0.0427305942699363</v>
      </c>
      <c r="DD127" s="66">
        <f>'signal-per-mass-dry-weight'!CF127*100/'signal-per-mass-dry-weight'!CF$172</f>
        <v>0.0304556382286267</v>
      </c>
      <c r="DE127" s="66">
        <f t="shared" si="64"/>
        <v>0.038235924001561</v>
      </c>
      <c r="DF127" s="115">
        <f t="shared" si="65"/>
        <v>0.00538069960920955</v>
      </c>
      <c r="DG127" s="66">
        <f>'signal-per-mass-dry-weight'!CG127*100/'signal-per-mass-dry-weight'!CG$172</f>
        <v>0.0392505579338354</v>
      </c>
      <c r="DH127" s="66">
        <f>'signal-per-mass-dry-weight'!CH127*100/'signal-per-mass-dry-weight'!CH$172</f>
        <v>0.0582868899554453</v>
      </c>
      <c r="DI127" s="66">
        <f>'signal-per-mass-dry-weight'!CI127*100/'signal-per-mass-dry-weight'!CI$172</f>
        <v>0.0352186836752322</v>
      </c>
      <c r="DJ127" s="66">
        <f>'signal-per-mass-dry-weight'!CJ127*100/'signal-per-mass-dry-weight'!CJ$172</f>
        <v>0.0305847735208923</v>
      </c>
      <c r="DK127" s="66">
        <f>'signal-per-mass-dry-weight'!CK127*100/'signal-per-mass-dry-weight'!CK$172</f>
        <v>0.0330192367884705</v>
      </c>
      <c r="DL127" s="66">
        <f t="shared" si="66"/>
        <v>0.0392720283747751</v>
      </c>
      <c r="DM127" s="115">
        <f t="shared" si="67"/>
        <v>0.011096855688474</v>
      </c>
      <c r="DN127" s="66">
        <f>'signal-per-mass-dry-weight'!CL127*100/'signal-per-mass-dry-weight'!CL$172</f>
        <v>0.0492506961451844</v>
      </c>
      <c r="DO127" s="66">
        <f>'signal-per-mass-dry-weight'!CM127*100/'signal-per-mass-dry-weight'!CM$172</f>
        <v>0.0511108315713481</v>
      </c>
      <c r="DP127" s="66">
        <f>'signal-per-mass-dry-weight'!CN127*100/'signal-per-mass-dry-weight'!CN$172</f>
        <v>0.0480108516080289</v>
      </c>
      <c r="DQ127" s="66">
        <f>'signal-per-mass-dry-weight'!CO127*100/'signal-per-mass-dry-weight'!CO$172</f>
        <v>0.0402332956284988</v>
      </c>
      <c r="DR127" s="66">
        <f>'signal-per-mass-dry-weight'!CP127*100/'signal-per-mass-dry-weight'!CP$172</f>
        <v>0.0450334971534339</v>
      </c>
      <c r="DS127" s="66">
        <f t="shared" si="68"/>
        <v>0.0467278344212988</v>
      </c>
      <c r="DT127" s="115">
        <f t="shared" si="69"/>
        <v>0.00425063057984024</v>
      </c>
      <c r="DU127" s="66">
        <f>'signal-per-mass-dry-weight'!CQ127*100/'signal-per-mass-dry-weight'!CQ$172</f>
        <v>0.0504946369188114</v>
      </c>
      <c r="DV127" s="66">
        <f>'signal-per-mass-dry-weight'!CR127*100/'signal-per-mass-dry-weight'!CR$172</f>
        <v>0.0531450027571353</v>
      </c>
      <c r="DW127" s="66">
        <f>'signal-per-mass-dry-weight'!CS127*100/'signal-per-mass-dry-weight'!CS$172</f>
        <v>0.0547566568368272</v>
      </c>
      <c r="DX127" s="66">
        <f>'signal-per-mass-dry-weight'!CT127*100/'signal-per-mass-dry-weight'!CT$172</f>
        <v>0.0423841301810465</v>
      </c>
      <c r="DY127" s="66">
        <f>'signal-per-mass-dry-weight'!CU127*100/'signal-per-mass-dry-weight'!CU$172</f>
        <v>0.0261048483185797</v>
      </c>
      <c r="DZ127" s="66">
        <f t="shared" si="70"/>
        <v>0.04537705500248</v>
      </c>
      <c r="EA127" s="115">
        <f t="shared" si="71"/>
        <v>0.0117779787847282</v>
      </c>
      <c r="EB127" s="66">
        <f>'signal-per-mass-dry-weight'!CV127*100/'signal-per-mass-dry-weight'!CV$172</f>
        <v>0.0783034323047424</v>
      </c>
      <c r="EC127" s="66">
        <f>'signal-per-mass-dry-weight'!CW127*100/'signal-per-mass-dry-weight'!CW$172</f>
        <v>0.0872110683859638</v>
      </c>
      <c r="ED127" s="66">
        <f>'signal-per-mass-dry-weight'!CX127*100/'signal-per-mass-dry-weight'!CX$172</f>
        <v>0.0674025596390214</v>
      </c>
      <c r="EE127" s="66">
        <f>'signal-per-mass-dry-weight'!CY127*100/'signal-per-mass-dry-weight'!CY$172</f>
        <v>0.0938170837063718</v>
      </c>
      <c r="EF127" s="66">
        <f>'signal-per-mass-dry-weight'!CZ127*100/'signal-per-mass-dry-weight'!CZ$172</f>
        <v>0.0620474340978169</v>
      </c>
      <c r="EG127" s="66">
        <f t="shared" si="72"/>
        <v>0.0777563156267833</v>
      </c>
      <c r="EH127" s="115">
        <f t="shared" si="73"/>
        <v>0.0132439531451911</v>
      </c>
    </row>
    <row r="128" spans="1:138">
      <c r="A128">
        <f>'imported data from Web Calc'!A135</f>
        <v>878.5</v>
      </c>
      <c r="B128" t="str">
        <f>'imported data from Web Calc'!B135</f>
        <v>C45H81O13P</v>
      </c>
      <c r="C128" s="61" t="str">
        <f>'imported data from Web Calc'!C135</f>
        <v>PI(36:3)</v>
      </c>
      <c r="D128" s="96"/>
      <c r="E128" s="96"/>
      <c r="F128" s="96"/>
      <c r="G128" s="66">
        <f>'signal-per-mass-dry-weight'!G128*100/'signal-per-mass-dry-weight'!G$172</f>
        <v>0.184139911558317</v>
      </c>
      <c r="H128" s="66">
        <f>'signal-per-mass-dry-weight'!H128*100/'signal-per-mass-dry-weight'!H$172</f>
        <v>0.209161992283765</v>
      </c>
      <c r="I128" s="66">
        <f>'signal-per-mass-dry-weight'!I128*100/'signal-per-mass-dry-weight'!I$172</f>
        <v>0.190841397101487</v>
      </c>
      <c r="J128" s="66">
        <f>'signal-per-mass-dry-weight'!J128*100/'signal-per-mass-dry-weight'!J$172</f>
        <v>0.198308360213017</v>
      </c>
      <c r="K128" s="66">
        <f>'signal-per-mass-dry-weight'!K128*100/'signal-per-mass-dry-weight'!K$172</f>
        <v>0.195217225128526</v>
      </c>
      <c r="L128" s="66">
        <f>'signal-per-mass-dry-weight'!L128*100/'signal-per-mass-dry-weight'!L$172</f>
        <v>0.202339497680039</v>
      </c>
      <c r="M128" s="66">
        <f>'signal-per-mass-dry-weight'!M128*100/'signal-per-mass-dry-weight'!M$172</f>
        <v>0.216774840675335</v>
      </c>
      <c r="N128" s="66">
        <f>'signal-per-mass-dry-weight'!N128*100/'signal-per-mass-dry-weight'!N$172</f>
        <v>0.20120547863419</v>
      </c>
      <c r="O128" s="66">
        <f>'signal-per-mass-dry-weight'!O128*100/'signal-per-mass-dry-weight'!O$172</f>
        <v>0.200881206852783</v>
      </c>
      <c r="P128" s="66">
        <f>'signal-per-mass-dry-weight'!P128*100/'signal-per-mass-dry-weight'!P$172</f>
        <v>0.196121798691811</v>
      </c>
      <c r="Q128" s="66">
        <f t="shared" si="37"/>
        <v>0.199499170881927</v>
      </c>
      <c r="R128" s="115">
        <f t="shared" si="38"/>
        <v>0.00910879597082443</v>
      </c>
      <c r="S128" s="66">
        <f t="shared" si="39"/>
        <v>0.0456583149220978</v>
      </c>
      <c r="T128" s="66">
        <f>'signal-per-mass-dry-weight'!T128*100/'signal-per-mass-dry-weight'!T$172</f>
        <v>0.241476849734643</v>
      </c>
      <c r="U128" s="66">
        <f>'signal-per-mass-dry-weight'!U128*100/'signal-per-mass-dry-weight'!U$172</f>
        <v>0.246204241157549</v>
      </c>
      <c r="V128" s="66">
        <f>'signal-per-mass-dry-weight'!V128*100/'signal-per-mass-dry-weight'!V$172</f>
        <v>0.289196318091269</v>
      </c>
      <c r="W128" s="66">
        <f>'signal-per-mass-dry-weight'!W128*100/'signal-per-mass-dry-weight'!W$172</f>
        <v>0.225455489120869</v>
      </c>
      <c r="X128" s="66">
        <f>'signal-per-mass-dry-weight'!X128*100/'signal-per-mass-dry-weight'!X$172</f>
        <v>0.237784832861797</v>
      </c>
      <c r="Y128" s="66">
        <f t="shared" si="40"/>
        <v>0.248023546193225</v>
      </c>
      <c r="Z128" s="115">
        <f t="shared" si="41"/>
        <v>0.0242668225248292</v>
      </c>
      <c r="AA128" s="66">
        <f>'signal-per-mass-dry-weight'!Y128*100/'signal-per-mass-dry-weight'!Y$172</f>
        <v>0.243465512435301</v>
      </c>
      <c r="AB128" s="66">
        <f>'signal-per-mass-dry-weight'!Z128*100/'signal-per-mass-dry-weight'!Z$172</f>
        <v>0.253609236717164</v>
      </c>
      <c r="AC128" s="66">
        <f>'signal-per-mass-dry-weight'!AA128*100/'signal-per-mass-dry-weight'!AA$172</f>
        <v>0.232316145827132</v>
      </c>
      <c r="AD128" s="66">
        <f>'signal-per-mass-dry-weight'!AB128*100/'signal-per-mass-dry-weight'!AB$172</f>
        <v>0.292783164454951</v>
      </c>
      <c r="AE128" s="66">
        <f>'signal-per-mass-dry-weight'!AC128*100/'signal-per-mass-dry-weight'!AC$172</f>
        <v>0.253198027307237</v>
      </c>
      <c r="AF128" s="66">
        <f t="shared" si="42"/>
        <v>0.255074417348357</v>
      </c>
      <c r="AG128" s="115">
        <f t="shared" si="43"/>
        <v>0.0228052778876498</v>
      </c>
      <c r="AH128" s="66">
        <f>'signal-per-mass-dry-weight'!AD128*100/'signal-per-mass-dry-weight'!AD$172</f>
        <v>0.209902323471567</v>
      </c>
      <c r="AI128" s="66">
        <f>'signal-per-mass-dry-weight'!AE128*100/'signal-per-mass-dry-weight'!AE$172</f>
        <v>0.175377327327383</v>
      </c>
      <c r="AJ128" s="66">
        <f>'signal-per-mass-dry-weight'!AF128*100/'signal-per-mass-dry-weight'!AF$172</f>
        <v>0.271356660714343</v>
      </c>
      <c r="AK128" s="66">
        <f>'signal-per-mass-dry-weight'!AG128*100/'signal-per-mass-dry-weight'!AG$172</f>
        <v>0.251813861886724</v>
      </c>
      <c r="AL128" s="66">
        <f>'signal-per-mass-dry-weight'!AH128*100/'signal-per-mass-dry-weight'!AH$172</f>
        <v>0.258773009919901</v>
      </c>
      <c r="AM128" s="66">
        <f t="shared" si="44"/>
        <v>0.233444636663983</v>
      </c>
      <c r="AN128" s="115">
        <f t="shared" si="45"/>
        <v>0.0398193716007433</v>
      </c>
      <c r="AO128" s="66">
        <f>'signal-per-mass-dry-weight'!AI128*100/'signal-per-mass-dry-weight'!AI$172</f>
        <v>0.231873017109181</v>
      </c>
      <c r="AP128" s="66">
        <f>'signal-per-mass-dry-weight'!AJ128*100/'signal-per-mass-dry-weight'!AJ$172</f>
        <v>0.184718670445201</v>
      </c>
      <c r="AQ128" s="66">
        <f>'signal-per-mass-dry-weight'!AK128*100/'signal-per-mass-dry-weight'!AK$172</f>
        <v>0.216375468784768</v>
      </c>
      <c r="AR128" s="66">
        <f>'signal-per-mass-dry-weight'!AL128*100/'signal-per-mass-dry-weight'!AL$172</f>
        <v>0.206031534242772</v>
      </c>
      <c r="AS128" s="66">
        <f>'signal-per-mass-dry-weight'!AM128*100/'signal-per-mass-dry-weight'!AM$172</f>
        <v>0.158892475817112</v>
      </c>
      <c r="AT128" s="66">
        <f t="shared" si="46"/>
        <v>0.199578233279807</v>
      </c>
      <c r="AU128" s="115">
        <f t="shared" si="47"/>
        <v>0.0284731572909579</v>
      </c>
      <c r="AV128" s="66">
        <f>'signal-per-mass-dry-weight'!AN128*100/'signal-per-mass-dry-weight'!AN$172</f>
        <v>0.236804388231128</v>
      </c>
      <c r="AW128" s="66">
        <f>'signal-per-mass-dry-weight'!AO128*100/'signal-per-mass-dry-weight'!AO$172</f>
        <v>0.151529358209362</v>
      </c>
      <c r="AX128" s="66">
        <f>'signal-per-mass-dry-weight'!AP128*100/'signal-per-mass-dry-weight'!AP$172</f>
        <v>0.188387890081836</v>
      </c>
      <c r="AY128" s="66">
        <f>'signal-per-mass-dry-weight'!AQ128*100/'signal-per-mass-dry-weight'!AQ$172</f>
        <v>0.226524849115412</v>
      </c>
      <c r="AZ128" s="66">
        <f>'signal-per-mass-dry-weight'!AR128*100/'signal-per-mass-dry-weight'!AR$172</f>
        <v>0.204372430453044</v>
      </c>
      <c r="BA128" s="66">
        <f t="shared" si="48"/>
        <v>0.201523783218156</v>
      </c>
      <c r="BB128" s="115">
        <f t="shared" si="49"/>
        <v>0.0337264117480568</v>
      </c>
      <c r="BC128" s="66">
        <f>'signal-per-mass-dry-weight'!AS128*100/'signal-per-mass-dry-weight'!AS$172</f>
        <v>0.192511942053716</v>
      </c>
      <c r="BD128" s="66">
        <f>'signal-per-mass-dry-weight'!AT128*100/'signal-per-mass-dry-weight'!AT$172</f>
        <v>0.239433677607289</v>
      </c>
      <c r="BE128" s="66">
        <f>'signal-per-mass-dry-weight'!AU128*100/'signal-per-mass-dry-weight'!AU$172</f>
        <v>0.250525910875679</v>
      </c>
      <c r="BF128" s="66">
        <f>'signal-per-mass-dry-weight'!AV128*100/'signal-per-mass-dry-weight'!AV$172</f>
        <v>0.188314105576737</v>
      </c>
      <c r="BG128" s="66">
        <f>'signal-per-mass-dry-weight'!AW128*100/'signal-per-mass-dry-weight'!AW$172</f>
        <v>0.261230007070034</v>
      </c>
      <c r="BH128" s="66">
        <f t="shared" si="50"/>
        <v>0.226403128636691</v>
      </c>
      <c r="BI128" s="115">
        <f t="shared" si="51"/>
        <v>0.0337786970459911</v>
      </c>
      <c r="BJ128" s="66">
        <f>'signal-per-mass-dry-weight'!AX128*100/'signal-per-mass-dry-weight'!AX$172</f>
        <v>0.203570397000296</v>
      </c>
      <c r="BK128" s="66">
        <f>'signal-per-mass-dry-weight'!AY128*100/'signal-per-mass-dry-weight'!AY$172</f>
        <v>0.207195610568238</v>
      </c>
      <c r="BL128" s="66">
        <f>'signal-per-mass-dry-weight'!AZ128*100/'signal-per-mass-dry-weight'!AZ$172</f>
        <v>0.267844904766679</v>
      </c>
      <c r="BM128" s="66">
        <f>'signal-per-mass-dry-weight'!BA128*100/'signal-per-mass-dry-weight'!BA$172</f>
        <v>0.214738046564733</v>
      </c>
      <c r="BN128" s="66">
        <f>'signal-per-mass-dry-weight'!BB128*100/'signal-per-mass-dry-weight'!BB$172</f>
        <v>0.233798537388752</v>
      </c>
      <c r="BO128" s="66">
        <f t="shared" si="52"/>
        <v>0.225429499257739</v>
      </c>
      <c r="BP128" s="115">
        <f t="shared" si="53"/>
        <v>0.0264277772081545</v>
      </c>
      <c r="BQ128" s="66">
        <f>'signal-per-mass-dry-weight'!BC128*100/'signal-per-mass-dry-weight'!BC$172</f>
        <v>0.241444366711605</v>
      </c>
      <c r="BR128" s="66">
        <f>'signal-per-mass-dry-weight'!BD128*100/'signal-per-mass-dry-weight'!BD$172</f>
        <v>0.239267786939488</v>
      </c>
      <c r="BS128" s="66">
        <f>'signal-per-mass-dry-weight'!BE128*100/'signal-per-mass-dry-weight'!BE$172</f>
        <v>0.230260061010237</v>
      </c>
      <c r="BT128" s="66">
        <f>'signal-per-mass-dry-weight'!BF128*100/'signal-per-mass-dry-weight'!BF$172</f>
        <v>0.270441611245405</v>
      </c>
      <c r="BU128" s="66">
        <f>'signal-per-mass-dry-weight'!BG128*100/'signal-per-mass-dry-weight'!BG$172</f>
        <v>0.218388378989701</v>
      </c>
      <c r="BV128" s="66">
        <f t="shared" si="54"/>
        <v>0.239960440979287</v>
      </c>
      <c r="BW128" s="115">
        <f t="shared" si="55"/>
        <v>0.0193082545561247</v>
      </c>
      <c r="BX128" s="66">
        <f>'signal-per-mass-dry-weight'!BH128*100/'signal-per-mass-dry-weight'!BH$172</f>
        <v>0.191609637827649</v>
      </c>
      <c r="BY128" s="66">
        <f>'signal-per-mass-dry-weight'!BI128*100/'signal-per-mass-dry-weight'!BI$172</f>
        <v>0.200176566364702</v>
      </c>
      <c r="BZ128" s="66">
        <f>'signal-per-mass-dry-weight'!BJ128*100/'signal-per-mass-dry-weight'!BJ$172</f>
        <v>0.254811813395911</v>
      </c>
      <c r="CA128" s="66">
        <f>'signal-per-mass-dry-weight'!BK128*100/'signal-per-mass-dry-weight'!BK$172</f>
        <v>0.276333357655434</v>
      </c>
      <c r="CB128" s="66">
        <f>'signal-per-mass-dry-weight'!BL128*100/'signal-per-mass-dry-weight'!BL$172</f>
        <v>0.268956717853469</v>
      </c>
      <c r="CC128" s="66">
        <f t="shared" si="56"/>
        <v>0.238377618619433</v>
      </c>
      <c r="CD128" s="115">
        <f t="shared" si="57"/>
        <v>0.0396622194739362</v>
      </c>
      <c r="CE128" s="121">
        <f>'signal-per-mass-dry-weight'!BM128*100/'signal-per-mass-dry-weight'!BM$172</f>
        <v>0.0879973789626094</v>
      </c>
      <c r="CF128" s="66">
        <f>'signal-per-mass-dry-weight'!BN128*100/'signal-per-mass-dry-weight'!BN$172</f>
        <v>0.160679916942032</v>
      </c>
      <c r="CG128" s="66">
        <f>'signal-per-mass-dry-weight'!BO128*100/'signal-per-mass-dry-weight'!BO$172</f>
        <v>0.167096625614058</v>
      </c>
      <c r="CH128" s="66">
        <f>'signal-per-mass-dry-weight'!BP128*100/'signal-per-mass-dry-weight'!BP$172</f>
        <v>0.106653099404361</v>
      </c>
      <c r="CI128" s="66">
        <f>'signal-per-mass-dry-weight'!BQ128*100/'signal-per-mass-dry-weight'!BQ$172</f>
        <v>0.162092726752103</v>
      </c>
      <c r="CJ128" s="66">
        <f t="shared" si="58"/>
        <v>0.136903949535033</v>
      </c>
      <c r="CK128" s="115">
        <f t="shared" si="59"/>
        <v>0.0368046715493653</v>
      </c>
      <c r="CL128" s="66">
        <f>'signal-per-mass-dry-weight'!BR128*100/'signal-per-mass-dry-weight'!BR$172</f>
        <v>0.138539400134689</v>
      </c>
      <c r="CM128" s="66">
        <f>'signal-per-mass-dry-weight'!BS128*100/'signal-per-mass-dry-weight'!BS$172</f>
        <v>0.165268769238148</v>
      </c>
      <c r="CN128" s="66">
        <f>'signal-per-mass-dry-weight'!BT128*100/'signal-per-mass-dry-weight'!BT$172</f>
        <v>0.130992265016012</v>
      </c>
      <c r="CO128" s="66">
        <f>'signal-per-mass-dry-weight'!BU128*100/'signal-per-mass-dry-weight'!BU$172</f>
        <v>0.131845742240299</v>
      </c>
      <c r="CP128" s="66">
        <f>'signal-per-mass-dry-weight'!BV128*100/'signal-per-mass-dry-weight'!BV$172</f>
        <v>0.176416891576277</v>
      </c>
      <c r="CQ128" s="66">
        <f t="shared" si="60"/>
        <v>0.148612613641085</v>
      </c>
      <c r="CR128" s="115">
        <f t="shared" si="61"/>
        <v>0.020878096676637</v>
      </c>
      <c r="CS128" s="66">
        <f>'signal-per-mass-dry-weight'!BW128*100/'signal-per-mass-dry-weight'!BW$172</f>
        <v>0.114989312609516</v>
      </c>
      <c r="CT128" s="66">
        <f>'signal-per-mass-dry-weight'!BX128*100/'signal-per-mass-dry-weight'!BX$172</f>
        <v>0.121750894964782</v>
      </c>
      <c r="CU128" s="66">
        <f>'signal-per-mass-dry-weight'!BY128*100/'signal-per-mass-dry-weight'!BY$172</f>
        <v>0.0725831706943471</v>
      </c>
      <c r="CV128" s="66">
        <f>'signal-per-mass-dry-weight'!BZ128*100/'signal-per-mass-dry-weight'!BZ$172</f>
        <v>0.188718589935103</v>
      </c>
      <c r="CW128" s="66">
        <f>'signal-per-mass-dry-weight'!CA128*100/'signal-per-mass-dry-weight'!CA$172</f>
        <v>0.204350513346184</v>
      </c>
      <c r="CX128" s="66">
        <f t="shared" si="62"/>
        <v>0.140478496309986</v>
      </c>
      <c r="CY128" s="115">
        <f t="shared" si="63"/>
        <v>0.0548108975741759</v>
      </c>
      <c r="CZ128" s="66">
        <f>'signal-per-mass-dry-weight'!CB128*100/'signal-per-mass-dry-weight'!CB$172</f>
        <v>0.152118048308677</v>
      </c>
      <c r="DA128" s="66">
        <f>'signal-per-mass-dry-weight'!CC128*100/'signal-per-mass-dry-weight'!CC$172</f>
        <v>0.134078723558812</v>
      </c>
      <c r="DB128" s="66">
        <f>'signal-per-mass-dry-weight'!CD128*100/'signal-per-mass-dry-weight'!CD$172</f>
        <v>0.138883697667549</v>
      </c>
      <c r="DC128" s="66">
        <f>'signal-per-mass-dry-weight'!CE128*100/'signal-per-mass-dry-weight'!CE$172</f>
        <v>0.131573340629732</v>
      </c>
      <c r="DD128" s="66">
        <f>'signal-per-mass-dry-weight'!CF128*100/'signal-per-mass-dry-weight'!CF$172</f>
        <v>0.123132472838319</v>
      </c>
      <c r="DE128" s="66">
        <f t="shared" si="64"/>
        <v>0.135957256600618</v>
      </c>
      <c r="DF128" s="115">
        <f t="shared" si="65"/>
        <v>0.010688287165493</v>
      </c>
      <c r="DG128" s="66">
        <f>'signal-per-mass-dry-weight'!CG128*100/'signal-per-mass-dry-weight'!CG$172</f>
        <v>0.16968928076446</v>
      </c>
      <c r="DH128" s="66">
        <f>'signal-per-mass-dry-weight'!CH128*100/'signal-per-mass-dry-weight'!CH$172</f>
        <v>0.131519136309723</v>
      </c>
      <c r="DI128" s="66">
        <f>'signal-per-mass-dry-weight'!CI128*100/'signal-per-mass-dry-weight'!CI$172</f>
        <v>0.110423645759025</v>
      </c>
      <c r="DJ128" s="66">
        <f>'signal-per-mass-dry-weight'!CJ128*100/'signal-per-mass-dry-weight'!CJ$172</f>
        <v>0.139767289050781</v>
      </c>
      <c r="DK128" s="66">
        <f>'signal-per-mass-dry-weight'!CK128*100/'signal-per-mass-dry-weight'!CK$172</f>
        <v>0.0993606391432875</v>
      </c>
      <c r="DL128" s="66">
        <f t="shared" si="66"/>
        <v>0.130151998205455</v>
      </c>
      <c r="DM128" s="115">
        <f t="shared" si="67"/>
        <v>0.0273625441065558</v>
      </c>
      <c r="DN128" s="66">
        <f>'signal-per-mass-dry-weight'!CL128*100/'signal-per-mass-dry-weight'!CL$172</f>
        <v>0.118995830218144</v>
      </c>
      <c r="DO128" s="66">
        <f>'signal-per-mass-dry-weight'!CM128*100/'signal-per-mass-dry-weight'!CM$172</f>
        <v>0.144010393358264</v>
      </c>
      <c r="DP128" s="66">
        <f>'signal-per-mass-dry-weight'!CN128*100/'signal-per-mass-dry-weight'!CN$172</f>
        <v>0.103282323497045</v>
      </c>
      <c r="DQ128" s="66">
        <f>'signal-per-mass-dry-weight'!CO128*100/'signal-per-mass-dry-weight'!CO$172</f>
        <v>0.127799880231702</v>
      </c>
      <c r="DR128" s="66">
        <f>'signal-per-mass-dry-weight'!CP128*100/'signal-per-mass-dry-weight'!CP$172</f>
        <v>0.146831906685146</v>
      </c>
      <c r="DS128" s="66">
        <f t="shared" si="68"/>
        <v>0.12818406679806</v>
      </c>
      <c r="DT128" s="115">
        <f t="shared" si="69"/>
        <v>0.0180477329257757</v>
      </c>
      <c r="DU128" s="66">
        <f>'signal-per-mass-dry-weight'!CQ128*100/'signal-per-mass-dry-weight'!CQ$172</f>
        <v>0.150284829668652</v>
      </c>
      <c r="DV128" s="66">
        <f>'signal-per-mass-dry-weight'!CR128*100/'signal-per-mass-dry-weight'!CR$172</f>
        <v>0.131008611447822</v>
      </c>
      <c r="DW128" s="66">
        <f>'signal-per-mass-dry-weight'!CS128*100/'signal-per-mass-dry-weight'!CS$172</f>
        <v>0.150162360233744</v>
      </c>
      <c r="DX128" s="66">
        <f>'signal-per-mass-dry-weight'!CT128*100/'signal-per-mass-dry-weight'!CT$172</f>
        <v>0.140424188882659</v>
      </c>
      <c r="DY128" s="66">
        <f>'signal-per-mass-dry-weight'!CU128*100/'signal-per-mass-dry-weight'!CU$172</f>
        <v>0.148385453600348</v>
      </c>
      <c r="DZ128" s="66">
        <f t="shared" si="70"/>
        <v>0.144053088766645</v>
      </c>
      <c r="EA128" s="115">
        <f t="shared" si="71"/>
        <v>0.00834048080853327</v>
      </c>
      <c r="EB128" s="66">
        <f>'signal-per-mass-dry-weight'!CV128*100/'signal-per-mass-dry-weight'!CV$172</f>
        <v>0.164150547875838</v>
      </c>
      <c r="EC128" s="66">
        <f>'signal-per-mass-dry-weight'!CW128*100/'signal-per-mass-dry-weight'!CW$172</f>
        <v>0.199366996816318</v>
      </c>
      <c r="ED128" s="66">
        <f>'signal-per-mass-dry-weight'!CX128*100/'signal-per-mass-dry-weight'!CX$172</f>
        <v>0.129956014268041</v>
      </c>
      <c r="EE128" s="66">
        <f>'signal-per-mass-dry-weight'!CY128*100/'signal-per-mass-dry-weight'!CY$172</f>
        <v>0.0757422327170708</v>
      </c>
      <c r="EF128" s="66">
        <f>'signal-per-mass-dry-weight'!CZ128*100/'signal-per-mass-dry-weight'!CZ$172</f>
        <v>0.123076026913239</v>
      </c>
      <c r="EG128" s="66">
        <f t="shared" si="72"/>
        <v>0.138458363718101</v>
      </c>
      <c r="EH128" s="115">
        <f t="shared" si="73"/>
        <v>0.0464008869316518</v>
      </c>
    </row>
    <row r="129" spans="1:138">
      <c r="A129">
        <f>'imported data from Web Calc'!A136</f>
        <v>880.6</v>
      </c>
      <c r="B129" t="str">
        <f>'imported data from Web Calc'!B136</f>
        <v>C45H83O13P</v>
      </c>
      <c r="C129" s="61" t="str">
        <f>'imported data from Web Calc'!C136</f>
        <v>PI(36:2)</v>
      </c>
      <c r="D129" s="96"/>
      <c r="E129" s="96"/>
      <c r="F129" s="96"/>
      <c r="G129" s="66">
        <f>'signal-per-mass-dry-weight'!G129*100/'signal-per-mass-dry-weight'!G$172</f>
        <v>0.147949763277654</v>
      </c>
      <c r="H129" s="66">
        <f>'signal-per-mass-dry-weight'!H129*100/'signal-per-mass-dry-weight'!H$172</f>
        <v>0.152563470224025</v>
      </c>
      <c r="I129" s="66">
        <f>'signal-per-mass-dry-weight'!I129*100/'signal-per-mass-dry-weight'!I$172</f>
        <v>0.140315840881295</v>
      </c>
      <c r="J129" s="66">
        <f>'signal-per-mass-dry-weight'!J129*100/'signal-per-mass-dry-weight'!J$172</f>
        <v>0.153019425141608</v>
      </c>
      <c r="K129" s="66">
        <f>'signal-per-mass-dry-weight'!K129*100/'signal-per-mass-dry-weight'!K$172</f>
        <v>0.149153069578471</v>
      </c>
      <c r="L129" s="66">
        <f>'signal-per-mass-dry-weight'!L129*100/'signal-per-mass-dry-weight'!L$172</f>
        <v>0.154860712040205</v>
      </c>
      <c r="M129" s="66">
        <f>'signal-per-mass-dry-weight'!M129*100/'signal-per-mass-dry-weight'!M$172</f>
        <v>0.142286366616115</v>
      </c>
      <c r="N129" s="66">
        <f>'signal-per-mass-dry-weight'!N129*100/'signal-per-mass-dry-weight'!N$172</f>
        <v>0.146510314637998</v>
      </c>
      <c r="O129" s="66">
        <f>'signal-per-mass-dry-weight'!O129*100/'signal-per-mass-dry-weight'!O$172</f>
        <v>0.156862809869229</v>
      </c>
      <c r="P129" s="66">
        <f>'signal-per-mass-dry-weight'!P129*100/'signal-per-mass-dry-weight'!P$172</f>
        <v>0.156379726130815</v>
      </c>
      <c r="Q129" s="66">
        <f t="shared" si="37"/>
        <v>0.149990149839741</v>
      </c>
      <c r="R129" s="115">
        <f t="shared" si="38"/>
        <v>0.00574934457483404</v>
      </c>
      <c r="S129" s="66">
        <f t="shared" si="39"/>
        <v>0.0383314809737639</v>
      </c>
      <c r="T129" s="66">
        <f>'signal-per-mass-dry-weight'!T129*100/'signal-per-mass-dry-weight'!T$172</f>
        <v>0.206098044635213</v>
      </c>
      <c r="U129" s="66">
        <f>'signal-per-mass-dry-weight'!U129*100/'signal-per-mass-dry-weight'!U$172</f>
        <v>0.204239475569988</v>
      </c>
      <c r="V129" s="66">
        <f>'signal-per-mass-dry-weight'!V129*100/'signal-per-mass-dry-weight'!V$172</f>
        <v>0.244547670235485</v>
      </c>
      <c r="W129" s="66">
        <f>'signal-per-mass-dry-weight'!W129*100/'signal-per-mass-dry-weight'!W$172</f>
        <v>0.192728079409776</v>
      </c>
      <c r="X129" s="66">
        <f>'signal-per-mass-dry-weight'!X129*100/'signal-per-mass-dry-weight'!X$172</f>
        <v>0.196320700847296</v>
      </c>
      <c r="Y129" s="66">
        <f t="shared" si="40"/>
        <v>0.208786794139551</v>
      </c>
      <c r="Z129" s="115">
        <f t="shared" si="41"/>
        <v>0.0207366435324188</v>
      </c>
      <c r="AA129" s="66">
        <f>'signal-per-mass-dry-weight'!Y129*100/'signal-per-mass-dry-weight'!Y$172</f>
        <v>0.193661318338248</v>
      </c>
      <c r="AB129" s="66">
        <f>'signal-per-mass-dry-weight'!Z129*100/'signal-per-mass-dry-weight'!Z$172</f>
        <v>0.223220457432517</v>
      </c>
      <c r="AC129" s="66">
        <f>'signal-per-mass-dry-weight'!AA129*100/'signal-per-mass-dry-weight'!AA$172</f>
        <v>0.177600058273167</v>
      </c>
      <c r="AD129" s="66">
        <f>'signal-per-mass-dry-weight'!AB129*100/'signal-per-mass-dry-weight'!AB$172</f>
        <v>0.240522286457251</v>
      </c>
      <c r="AE129" s="66">
        <f>'signal-per-mass-dry-weight'!AC129*100/'signal-per-mass-dry-weight'!AC$172</f>
        <v>0.220236095062431</v>
      </c>
      <c r="AF129" s="66">
        <f t="shared" si="42"/>
        <v>0.211048043112723</v>
      </c>
      <c r="AG129" s="115">
        <f t="shared" si="43"/>
        <v>0.0251116749637807</v>
      </c>
      <c r="AH129" s="66">
        <f>'signal-per-mass-dry-weight'!AD129*100/'signal-per-mass-dry-weight'!AD$172</f>
        <v>0.135959459521356</v>
      </c>
      <c r="AI129" s="66">
        <f>'signal-per-mass-dry-weight'!AE129*100/'signal-per-mass-dry-weight'!AE$172</f>
        <v>0.0905059701267817</v>
      </c>
      <c r="AJ129" s="66">
        <f>'signal-per-mass-dry-weight'!AF129*100/'signal-per-mass-dry-weight'!AF$172</f>
        <v>0.18459499842363</v>
      </c>
      <c r="AK129" s="66">
        <f>'signal-per-mass-dry-weight'!AG129*100/'signal-per-mass-dry-weight'!AG$172</f>
        <v>0.223019805236325</v>
      </c>
      <c r="AL129" s="66">
        <f>'signal-per-mass-dry-weight'!AH129*100/'signal-per-mass-dry-weight'!AH$172</f>
        <v>0.195920345234403</v>
      </c>
      <c r="AM129" s="66">
        <f t="shared" si="44"/>
        <v>0.166000115708499</v>
      </c>
      <c r="AN129" s="115">
        <f t="shared" si="45"/>
        <v>0.05266412876235</v>
      </c>
      <c r="AO129" s="66">
        <f>'signal-per-mass-dry-weight'!AI129*100/'signal-per-mass-dry-weight'!AI$172</f>
        <v>0.183698486157273</v>
      </c>
      <c r="AP129" s="66">
        <f>'signal-per-mass-dry-weight'!AJ129*100/'signal-per-mass-dry-weight'!AJ$172</f>
        <v>0.136286336121154</v>
      </c>
      <c r="AQ129" s="66">
        <f>'signal-per-mass-dry-weight'!AK129*100/'signal-per-mass-dry-weight'!AK$172</f>
        <v>0.165737229468431</v>
      </c>
      <c r="AR129" s="66">
        <f>'signal-per-mass-dry-weight'!AL129*100/'signal-per-mass-dry-weight'!AL$172</f>
        <v>0.190887051515719</v>
      </c>
      <c r="AS129" s="66">
        <f>'signal-per-mass-dry-weight'!AM129*100/'signal-per-mass-dry-weight'!AM$172</f>
        <v>0.130280956433449</v>
      </c>
      <c r="AT129" s="66">
        <f t="shared" si="46"/>
        <v>0.161378011939205</v>
      </c>
      <c r="AU129" s="115">
        <f t="shared" si="47"/>
        <v>0.0273157867358833</v>
      </c>
      <c r="AV129" s="66">
        <f>'signal-per-mass-dry-weight'!AN129*100/'signal-per-mass-dry-weight'!AN$172</f>
        <v>0.184684301155033</v>
      </c>
      <c r="AW129" s="66">
        <f>'signal-per-mass-dry-weight'!AO129*100/'signal-per-mass-dry-weight'!AO$172</f>
        <v>0.118646718293371</v>
      </c>
      <c r="AX129" s="66">
        <f>'signal-per-mass-dry-weight'!AP129*100/'signal-per-mass-dry-weight'!AP$172</f>
        <v>0.164238677131294</v>
      </c>
      <c r="AY129" s="66">
        <f>'signal-per-mass-dry-weight'!AQ129*100/'signal-per-mass-dry-weight'!AQ$172</f>
        <v>0.187638545457595</v>
      </c>
      <c r="AZ129" s="66">
        <f>'signal-per-mass-dry-weight'!AR129*100/'signal-per-mass-dry-weight'!AR$172</f>
        <v>0.179725403188901</v>
      </c>
      <c r="BA129" s="66">
        <f t="shared" si="48"/>
        <v>0.166986729045239</v>
      </c>
      <c r="BB129" s="115">
        <f t="shared" si="49"/>
        <v>0.0284880844716781</v>
      </c>
      <c r="BC129" s="66">
        <f>'signal-per-mass-dry-weight'!AS129*100/'signal-per-mass-dry-weight'!AS$172</f>
        <v>0.170728896477733</v>
      </c>
      <c r="BD129" s="66">
        <f>'signal-per-mass-dry-weight'!AT129*100/'signal-per-mass-dry-weight'!AT$172</f>
        <v>0.194632810912136</v>
      </c>
      <c r="BE129" s="66">
        <f>'signal-per-mass-dry-weight'!AU129*100/'signal-per-mass-dry-weight'!AU$172</f>
        <v>0.199981209558656</v>
      </c>
      <c r="BF129" s="66">
        <f>'signal-per-mass-dry-weight'!AV129*100/'signal-per-mass-dry-weight'!AV$172</f>
        <v>0.108457787956494</v>
      </c>
      <c r="BG129" s="66">
        <f>'signal-per-mass-dry-weight'!AW129*100/'signal-per-mass-dry-weight'!AW$172</f>
        <v>0.182346035401036</v>
      </c>
      <c r="BH129" s="66">
        <f t="shared" si="50"/>
        <v>0.171229348061211</v>
      </c>
      <c r="BI129" s="115">
        <f t="shared" si="51"/>
        <v>0.0368730645599259</v>
      </c>
      <c r="BJ129" s="66">
        <f>'signal-per-mass-dry-weight'!AX129*100/'signal-per-mass-dry-weight'!AX$172</f>
        <v>0.156364565582378</v>
      </c>
      <c r="BK129" s="66">
        <f>'signal-per-mass-dry-weight'!AY129*100/'signal-per-mass-dry-weight'!AY$172</f>
        <v>0.156409064329606</v>
      </c>
      <c r="BL129" s="66">
        <f>'signal-per-mass-dry-weight'!AZ129*100/'signal-per-mass-dry-weight'!AZ$172</f>
        <v>0.191031073086317</v>
      </c>
      <c r="BM129" s="66">
        <f>'signal-per-mass-dry-weight'!BA129*100/'signal-per-mass-dry-weight'!BA$172</f>
        <v>0.160717306249388</v>
      </c>
      <c r="BN129" s="66">
        <f>'signal-per-mass-dry-weight'!BB129*100/'signal-per-mass-dry-weight'!BB$172</f>
        <v>0.17069483379612</v>
      </c>
      <c r="BO129" s="66">
        <f t="shared" si="52"/>
        <v>0.167043368608762</v>
      </c>
      <c r="BP129" s="115">
        <f t="shared" si="53"/>
        <v>0.0146277774343</v>
      </c>
      <c r="BQ129" s="66">
        <f>'signal-per-mass-dry-weight'!BC129*100/'signal-per-mass-dry-weight'!BC$172</f>
        <v>0.18286865660001</v>
      </c>
      <c r="BR129" s="66">
        <f>'signal-per-mass-dry-weight'!BD129*100/'signal-per-mass-dry-weight'!BD$172</f>
        <v>0.18038687290315</v>
      </c>
      <c r="BS129" s="66">
        <f>'signal-per-mass-dry-weight'!BE129*100/'signal-per-mass-dry-weight'!BE$172</f>
        <v>0.172874216547703</v>
      </c>
      <c r="BT129" s="66">
        <f>'signal-per-mass-dry-weight'!BF129*100/'signal-per-mass-dry-weight'!BF$172</f>
        <v>0.168306747424002</v>
      </c>
      <c r="BU129" s="66">
        <f>'signal-per-mass-dry-weight'!BG129*100/'signal-per-mass-dry-weight'!BG$172</f>
        <v>0.159912346265568</v>
      </c>
      <c r="BV129" s="66">
        <f t="shared" si="54"/>
        <v>0.172869767948087</v>
      </c>
      <c r="BW129" s="115">
        <f t="shared" si="55"/>
        <v>0.00928978732171613</v>
      </c>
      <c r="BX129" s="66">
        <f>'signal-per-mass-dry-weight'!BH129*100/'signal-per-mass-dry-weight'!BH$172</f>
        <v>0.146783529895492</v>
      </c>
      <c r="BY129" s="66">
        <f>'signal-per-mass-dry-weight'!BI129*100/'signal-per-mass-dry-weight'!BI$172</f>
        <v>0.155232464680907</v>
      </c>
      <c r="BZ129" s="66">
        <f>'signal-per-mass-dry-weight'!BJ129*100/'signal-per-mass-dry-weight'!BJ$172</f>
        <v>0.169229122270537</v>
      </c>
      <c r="CA129" s="66">
        <f>'signal-per-mass-dry-weight'!BK129*100/'signal-per-mass-dry-weight'!BK$172</f>
        <v>0.228867933976524</v>
      </c>
      <c r="CB129" s="66">
        <f>'signal-per-mass-dry-weight'!BL129*100/'signal-per-mass-dry-weight'!BL$172</f>
        <v>0.207995895508669</v>
      </c>
      <c r="CC129" s="66">
        <f t="shared" si="56"/>
        <v>0.181621789266426</v>
      </c>
      <c r="CD129" s="115">
        <f t="shared" si="57"/>
        <v>0.0353251703229864</v>
      </c>
      <c r="CE129" s="121">
        <f>'signal-per-mass-dry-weight'!BM129*100/'signal-per-mass-dry-weight'!BM$172</f>
        <v>0.0877917776098931</v>
      </c>
      <c r="CF129" s="66">
        <f>'signal-per-mass-dry-weight'!BN129*100/'signal-per-mass-dry-weight'!BN$172</f>
        <v>0.140998240368812</v>
      </c>
      <c r="CG129" s="66">
        <f>'signal-per-mass-dry-weight'!BO129*100/'signal-per-mass-dry-weight'!BO$172</f>
        <v>0.139535783220029</v>
      </c>
      <c r="CH129" s="66">
        <f>'signal-per-mass-dry-weight'!BP129*100/'signal-per-mass-dry-weight'!BP$172</f>
        <v>0.109986008760747</v>
      </c>
      <c r="CI129" s="66">
        <f>'signal-per-mass-dry-weight'!BQ129*100/'signal-per-mass-dry-weight'!BQ$172</f>
        <v>0.132045708511834</v>
      </c>
      <c r="CJ129" s="66">
        <f t="shared" si="58"/>
        <v>0.122071503694263</v>
      </c>
      <c r="CK129" s="115">
        <f t="shared" si="59"/>
        <v>0.0228246905261174</v>
      </c>
      <c r="CL129" s="66">
        <f>'signal-per-mass-dry-weight'!BR129*100/'signal-per-mass-dry-weight'!BR$172</f>
        <v>0.118464423363579</v>
      </c>
      <c r="CM129" s="66">
        <f>'signal-per-mass-dry-weight'!BS129*100/'signal-per-mass-dry-weight'!BS$172</f>
        <v>0.139871962956139</v>
      </c>
      <c r="CN129" s="66">
        <f>'signal-per-mass-dry-weight'!BT129*100/'signal-per-mass-dry-weight'!BT$172</f>
        <v>0.1217211229715</v>
      </c>
      <c r="CO129" s="66">
        <f>'signal-per-mass-dry-weight'!BU129*100/'signal-per-mass-dry-weight'!BU$172</f>
        <v>0.131600675804908</v>
      </c>
      <c r="CP129" s="66">
        <f>'signal-per-mass-dry-weight'!BV129*100/'signal-per-mass-dry-weight'!BV$172</f>
        <v>0.176088979138403</v>
      </c>
      <c r="CQ129" s="66">
        <f t="shared" si="60"/>
        <v>0.137549432846906</v>
      </c>
      <c r="CR129" s="115">
        <f t="shared" si="61"/>
        <v>0.0231346680616884</v>
      </c>
      <c r="CS129" s="66">
        <f>'signal-per-mass-dry-weight'!BW129*100/'signal-per-mass-dry-weight'!BW$172</f>
        <v>0.10921233757411</v>
      </c>
      <c r="CT129" s="66">
        <f>'signal-per-mass-dry-weight'!BX129*100/'signal-per-mass-dry-weight'!BX$172</f>
        <v>0.0921176925559529</v>
      </c>
      <c r="CU129" s="66">
        <f>'signal-per-mass-dry-weight'!BY129*100/'signal-per-mass-dry-weight'!BY$172</f>
        <v>0.0963604162666332</v>
      </c>
      <c r="CV129" s="66">
        <f>'signal-per-mass-dry-weight'!BZ129*100/'signal-per-mass-dry-weight'!BZ$172</f>
        <v>0.154534533973804</v>
      </c>
      <c r="CW129" s="66">
        <f>'signal-per-mass-dry-weight'!CA129*100/'signal-per-mass-dry-weight'!CA$172</f>
        <v>0.169377774484924</v>
      </c>
      <c r="CX129" s="66">
        <f t="shared" si="62"/>
        <v>0.124320550971085</v>
      </c>
      <c r="CY129" s="115">
        <f t="shared" si="63"/>
        <v>0.0353202827512371</v>
      </c>
      <c r="CZ129" s="66">
        <f>'signal-per-mass-dry-weight'!CB129*100/'signal-per-mass-dry-weight'!CB$172</f>
        <v>0.107767007838733</v>
      </c>
      <c r="DA129" s="66">
        <f>'signal-per-mass-dry-weight'!CC129*100/'signal-per-mass-dry-weight'!CC$172</f>
        <v>0.125561427595035</v>
      </c>
      <c r="DB129" s="66">
        <f>'signal-per-mass-dry-weight'!CD129*100/'signal-per-mass-dry-weight'!CD$172</f>
        <v>0.115156697439908</v>
      </c>
      <c r="DC129" s="66">
        <f>'signal-per-mass-dry-weight'!CE129*100/'signal-per-mass-dry-weight'!CE$172</f>
        <v>0.118969352391837</v>
      </c>
      <c r="DD129" s="66">
        <f>'signal-per-mass-dry-weight'!CF129*100/'signal-per-mass-dry-weight'!CF$172</f>
        <v>0.116473713225608</v>
      </c>
      <c r="DE129" s="66">
        <f t="shared" si="64"/>
        <v>0.116785639698224</v>
      </c>
      <c r="DF129" s="115">
        <f t="shared" si="65"/>
        <v>0.00643951717833599</v>
      </c>
      <c r="DG129" s="66">
        <f>'signal-per-mass-dry-weight'!CG129*100/'signal-per-mass-dry-weight'!CG$172</f>
        <v>0.141539890731103</v>
      </c>
      <c r="DH129" s="66">
        <f>'signal-per-mass-dry-weight'!CH129*100/'signal-per-mass-dry-weight'!CH$172</f>
        <v>0.144969957068672</v>
      </c>
      <c r="DI129" s="66">
        <f>'signal-per-mass-dry-weight'!CI129*100/'signal-per-mass-dry-weight'!CI$172</f>
        <v>0.105656051025697</v>
      </c>
      <c r="DJ129" s="66">
        <f>'signal-per-mass-dry-weight'!CJ129*100/'signal-per-mass-dry-weight'!CJ$172</f>
        <v>0.108840786216807</v>
      </c>
      <c r="DK129" s="66">
        <f>'signal-per-mass-dry-weight'!CK129*100/'signal-per-mass-dry-weight'!CK$172</f>
        <v>0.105116285922929</v>
      </c>
      <c r="DL129" s="66">
        <f t="shared" si="66"/>
        <v>0.121224594193041</v>
      </c>
      <c r="DM129" s="115">
        <f t="shared" si="67"/>
        <v>0.0201975825483861</v>
      </c>
      <c r="DN129" s="66">
        <f>'signal-per-mass-dry-weight'!CL129*100/'signal-per-mass-dry-weight'!CL$172</f>
        <v>0.111246370876704</v>
      </c>
      <c r="DO129" s="66">
        <f>'signal-per-mass-dry-weight'!CM129*100/'signal-per-mass-dry-weight'!CM$172</f>
        <v>0.111543764498477</v>
      </c>
      <c r="DP129" s="66">
        <f>'signal-per-mass-dry-weight'!CN129*100/'signal-per-mass-dry-weight'!CN$172</f>
        <v>0.102283988208409</v>
      </c>
      <c r="DQ129" s="66">
        <f>'signal-per-mass-dry-weight'!CO129*100/'signal-per-mass-dry-weight'!CO$172</f>
        <v>0.100414191610623</v>
      </c>
      <c r="DR129" s="66">
        <f>'signal-per-mass-dry-weight'!CP129*100/'signal-per-mass-dry-weight'!CP$172</f>
        <v>0.116178854000876</v>
      </c>
      <c r="DS129" s="66">
        <f t="shared" si="68"/>
        <v>0.108333433839018</v>
      </c>
      <c r="DT129" s="115">
        <f t="shared" si="69"/>
        <v>0.00670172053569731</v>
      </c>
      <c r="DU129" s="66">
        <f>'signal-per-mass-dry-weight'!CQ129*100/'signal-per-mass-dry-weight'!CQ$172</f>
        <v>0.128834601320556</v>
      </c>
      <c r="DV129" s="66">
        <f>'signal-per-mass-dry-weight'!CR129*100/'signal-per-mass-dry-weight'!CR$172</f>
        <v>0.122357099371079</v>
      </c>
      <c r="DW129" s="66">
        <f>'signal-per-mass-dry-weight'!CS129*100/'signal-per-mass-dry-weight'!CS$172</f>
        <v>0.0949274793197397</v>
      </c>
      <c r="DX129" s="66">
        <f>'signal-per-mass-dry-weight'!CT129*100/'signal-per-mass-dry-weight'!CT$172</f>
        <v>0.0672152367517606</v>
      </c>
      <c r="DY129" s="66">
        <f>'signal-per-mass-dry-weight'!CU129*100/'signal-per-mass-dry-weight'!CU$172</f>
        <v>0.092053938807623</v>
      </c>
      <c r="DZ129" s="66">
        <f t="shared" si="70"/>
        <v>0.101077671114152</v>
      </c>
      <c r="EA129" s="115">
        <f t="shared" si="71"/>
        <v>0.0249458328494966</v>
      </c>
      <c r="EB129" s="66">
        <f>'signal-per-mass-dry-weight'!CV129*100/'signal-per-mass-dry-weight'!CV$172</f>
        <v>0.10968515469277</v>
      </c>
      <c r="EC129" s="66">
        <f>'signal-per-mass-dry-weight'!CW129*100/'signal-per-mass-dry-weight'!CW$172</f>
        <v>0.169529106532451</v>
      </c>
      <c r="ED129" s="66">
        <f>'signal-per-mass-dry-weight'!CX129*100/'signal-per-mass-dry-weight'!CX$172</f>
        <v>0.105225578717033</v>
      </c>
      <c r="EE129" s="66">
        <f>'signal-per-mass-dry-weight'!CY129*100/'signal-per-mass-dry-weight'!CY$172</f>
        <v>0.066274453627437</v>
      </c>
      <c r="EF129" s="66">
        <f>'signal-per-mass-dry-weight'!CZ129*100/'signal-per-mass-dry-weight'!CZ$172</f>
        <v>0.10667268226669</v>
      </c>
      <c r="EG129" s="66">
        <f t="shared" si="72"/>
        <v>0.111477395167276</v>
      </c>
      <c r="EH129" s="115">
        <f t="shared" si="73"/>
        <v>0.0370090857668179</v>
      </c>
    </row>
    <row r="130" spans="1:138">
      <c r="A130">
        <f>'imported data from Web Calc'!A137</f>
        <v>882.6</v>
      </c>
      <c r="B130" t="str">
        <f>'imported data from Web Calc'!B137</f>
        <v>C45H85O13P</v>
      </c>
      <c r="C130" s="61" t="str">
        <f>'imported data from Web Calc'!C137</f>
        <v>PI(36:1)</v>
      </c>
      <c r="D130" s="96"/>
      <c r="E130" s="96"/>
      <c r="F130" s="96"/>
      <c r="G130" s="66">
        <f>'signal-per-mass-dry-weight'!G130*100/'signal-per-mass-dry-weight'!G$172</f>
        <v>0.0479762118969711</v>
      </c>
      <c r="H130" s="66">
        <f>'signal-per-mass-dry-weight'!H130*100/'signal-per-mass-dry-weight'!H$172</f>
        <v>0.0543702337896719</v>
      </c>
      <c r="I130" s="66">
        <f>'signal-per-mass-dry-weight'!I130*100/'signal-per-mass-dry-weight'!I$172</f>
        <v>0.039412897227481</v>
      </c>
      <c r="J130" s="66">
        <f>'signal-per-mass-dry-weight'!J130*100/'signal-per-mass-dry-weight'!J$172</f>
        <v>0.0430320113967549</v>
      </c>
      <c r="K130" s="66">
        <f>'signal-per-mass-dry-weight'!K130*100/'signal-per-mass-dry-weight'!K$172</f>
        <v>0.0319931112501984</v>
      </c>
      <c r="L130" s="66">
        <f>'signal-per-mass-dry-weight'!L130*100/'signal-per-mass-dry-weight'!L$172</f>
        <v>0.042301971006207</v>
      </c>
      <c r="M130" s="66">
        <f>'signal-per-mass-dry-weight'!M130*100/'signal-per-mass-dry-weight'!M$172</f>
        <v>0.0559035254416502</v>
      </c>
      <c r="N130" s="66">
        <f>'signal-per-mass-dry-weight'!N130*100/'signal-per-mass-dry-weight'!N$172</f>
        <v>0.0478772072653645</v>
      </c>
      <c r="O130" s="66">
        <f>'signal-per-mass-dry-weight'!O130*100/'signal-per-mass-dry-weight'!O$172</f>
        <v>0.0478000462089454</v>
      </c>
      <c r="P130" s="66">
        <f>'signal-per-mass-dry-weight'!P130*100/'signal-per-mass-dry-weight'!P$172</f>
        <v>0.0420260997196737</v>
      </c>
      <c r="Q130" s="66">
        <f t="shared" si="37"/>
        <v>0.0452693315202918</v>
      </c>
      <c r="R130" s="115">
        <f t="shared" si="38"/>
        <v>0.00708151322606919</v>
      </c>
      <c r="S130" s="66">
        <f t="shared" si="39"/>
        <v>0.156430700172697</v>
      </c>
      <c r="T130" s="66">
        <f>'signal-per-mass-dry-weight'!T130*100/'signal-per-mass-dry-weight'!T$172</f>
        <v>0.0565439519481571</v>
      </c>
      <c r="U130" s="66">
        <f>'signal-per-mass-dry-weight'!U130*100/'signal-per-mass-dry-weight'!U$172</f>
        <v>0.0505876626261007</v>
      </c>
      <c r="V130" s="66">
        <f>'signal-per-mass-dry-weight'!V130*100/'signal-per-mass-dry-weight'!V$172</f>
        <v>0.0608913877694782</v>
      </c>
      <c r="W130" s="66">
        <f>'signal-per-mass-dry-weight'!W130*100/'signal-per-mass-dry-weight'!W$172</f>
        <v>0.0613870057857808</v>
      </c>
      <c r="X130" s="66">
        <f>'signal-per-mass-dry-weight'!X130*100/'signal-per-mass-dry-weight'!X$172</f>
        <v>0.049499816513435</v>
      </c>
      <c r="Y130" s="66">
        <f t="shared" si="40"/>
        <v>0.0557819649285903</v>
      </c>
      <c r="Z130" s="115">
        <f t="shared" si="41"/>
        <v>0.00558008678506518</v>
      </c>
      <c r="AA130" s="66">
        <f>'signal-per-mass-dry-weight'!Y130*100/'signal-per-mass-dry-weight'!Y$172</f>
        <v>0.0580886490838429</v>
      </c>
      <c r="AB130" s="66">
        <f>'signal-per-mass-dry-weight'!Z130*100/'signal-per-mass-dry-weight'!Z$172</f>
        <v>0.05984431390796</v>
      </c>
      <c r="AC130" s="66">
        <f>'signal-per-mass-dry-weight'!AA130*100/'signal-per-mass-dry-weight'!AA$172</f>
        <v>0.0628962335337931</v>
      </c>
      <c r="AD130" s="66">
        <f>'signal-per-mass-dry-weight'!AB130*100/'signal-per-mass-dry-weight'!AB$172</f>
        <v>0.0629575489329019</v>
      </c>
      <c r="AE130" s="66">
        <f>'signal-per-mass-dry-weight'!AC130*100/'signal-per-mass-dry-weight'!AC$172</f>
        <v>0.0557063653224324</v>
      </c>
      <c r="AF130" s="66">
        <f t="shared" si="42"/>
        <v>0.059898622156186</v>
      </c>
      <c r="AG130" s="115">
        <f t="shared" si="43"/>
        <v>0.00313036244966358</v>
      </c>
      <c r="AH130" s="66">
        <f>'signal-per-mass-dry-weight'!AD130*100/'signal-per-mass-dry-weight'!AD$172</f>
        <v>0.0446692961106846</v>
      </c>
      <c r="AI130" s="66">
        <f>'signal-per-mass-dry-weight'!AE130*100/'signal-per-mass-dry-weight'!AE$172</f>
        <v>0.0373293106359489</v>
      </c>
      <c r="AJ130" s="66">
        <f>'signal-per-mass-dry-weight'!AF130*100/'signal-per-mass-dry-weight'!AF$172</f>
        <v>0.0676378620178185</v>
      </c>
      <c r="AK130" s="66">
        <f>'signal-per-mass-dry-weight'!AG130*100/'signal-per-mass-dry-weight'!AG$172</f>
        <v>0.0618803950375047</v>
      </c>
      <c r="AL130" s="66">
        <f>'signal-per-mass-dry-weight'!AH130*100/'signal-per-mass-dry-weight'!AH$172</f>
        <v>0.0621709655023576</v>
      </c>
      <c r="AM130" s="66">
        <f t="shared" si="44"/>
        <v>0.0547375658608628</v>
      </c>
      <c r="AN130" s="115">
        <f t="shared" si="45"/>
        <v>0.013010673364128</v>
      </c>
      <c r="AO130" s="66">
        <f>'signal-per-mass-dry-weight'!AI130*100/'signal-per-mass-dry-weight'!AI$172</f>
        <v>0.0614092922024315</v>
      </c>
      <c r="AP130" s="66">
        <f>'signal-per-mass-dry-weight'!AJ130*100/'signal-per-mass-dry-weight'!AJ$172</f>
        <v>0.046018762846104</v>
      </c>
      <c r="AQ130" s="66">
        <f>'signal-per-mass-dry-weight'!AK130*100/'signal-per-mass-dry-weight'!AK$172</f>
        <v>0.0340246437401109</v>
      </c>
      <c r="AR130" s="66">
        <f>'signal-per-mass-dry-weight'!AL130*100/'signal-per-mass-dry-weight'!AL$172</f>
        <v>0.0592465478113303</v>
      </c>
      <c r="AS130" s="66">
        <f>'signal-per-mass-dry-weight'!AM130*100/'signal-per-mass-dry-weight'!AM$172</f>
        <v>0.0377862346254553</v>
      </c>
      <c r="AT130" s="66">
        <f t="shared" si="46"/>
        <v>0.0476970962450864</v>
      </c>
      <c r="AU130" s="115">
        <f t="shared" si="47"/>
        <v>0.0123429340919823</v>
      </c>
      <c r="AV130" s="66">
        <f>'signal-per-mass-dry-weight'!AN130*100/'signal-per-mass-dry-weight'!AN$172</f>
        <v>0.0574188020283776</v>
      </c>
      <c r="AW130" s="66">
        <f>'signal-per-mass-dry-weight'!AO130*100/'signal-per-mass-dry-weight'!AO$172</f>
        <v>0.0223063522237132</v>
      </c>
      <c r="AX130" s="66">
        <f>'signal-per-mass-dry-weight'!AP130*100/'signal-per-mass-dry-weight'!AP$172</f>
        <v>0.0547862741564522</v>
      </c>
      <c r="AY130" s="66">
        <f>'signal-per-mass-dry-weight'!AQ130*100/'signal-per-mass-dry-weight'!AQ$172</f>
        <v>0.0517097727784875</v>
      </c>
      <c r="AZ130" s="66">
        <f>'signal-per-mass-dry-weight'!AR130*100/'signal-per-mass-dry-weight'!AR$172</f>
        <v>0.0585291936978201</v>
      </c>
      <c r="BA130" s="66">
        <f t="shared" si="48"/>
        <v>0.0489500789769701</v>
      </c>
      <c r="BB130" s="115">
        <f t="shared" si="49"/>
        <v>0.0151248468447618</v>
      </c>
      <c r="BC130" s="66">
        <f>'signal-per-mass-dry-weight'!AS130*100/'signal-per-mass-dry-weight'!AS$172</f>
        <v>0.0440222805881127</v>
      </c>
      <c r="BD130" s="66">
        <f>'signal-per-mass-dry-weight'!AT130*100/'signal-per-mass-dry-weight'!AT$172</f>
        <v>0.0661788736243749</v>
      </c>
      <c r="BE130" s="66">
        <f>'signal-per-mass-dry-weight'!AU130*100/'signal-per-mass-dry-weight'!AU$172</f>
        <v>0.0555932320008619</v>
      </c>
      <c r="BF130" s="66">
        <f>'signal-per-mass-dry-weight'!AV130*100/'signal-per-mass-dry-weight'!AV$172</f>
        <v>0.0412569881841507</v>
      </c>
      <c r="BG130" s="66">
        <f>'signal-per-mass-dry-weight'!AW130*100/'signal-per-mass-dry-weight'!AW$172</f>
        <v>0.0511848520423961</v>
      </c>
      <c r="BH130" s="66">
        <f t="shared" si="50"/>
        <v>0.0516472452879793</v>
      </c>
      <c r="BI130" s="115">
        <f t="shared" si="51"/>
        <v>0.00991274898951873</v>
      </c>
      <c r="BJ130" s="66">
        <f>'signal-per-mass-dry-weight'!AX130*100/'signal-per-mass-dry-weight'!AX$172</f>
        <v>0.0453054356281464</v>
      </c>
      <c r="BK130" s="66">
        <f>'signal-per-mass-dry-weight'!AY130*100/'signal-per-mass-dry-weight'!AY$172</f>
        <v>0.0465683945576821</v>
      </c>
      <c r="BL130" s="66">
        <f>'signal-per-mass-dry-weight'!AZ130*100/'signal-per-mass-dry-weight'!AZ$172</f>
        <v>0.0686033271064519</v>
      </c>
      <c r="BM130" s="66">
        <f>'signal-per-mass-dry-weight'!BA130*100/'signal-per-mass-dry-weight'!BA$172</f>
        <v>0.0394508311016628</v>
      </c>
      <c r="BN130" s="66">
        <f>'signal-per-mass-dry-weight'!BB130*100/'signal-per-mass-dry-weight'!BB$172</f>
        <v>0.0487308426875852</v>
      </c>
      <c r="BO130" s="66">
        <f t="shared" si="52"/>
        <v>0.0497317662163057</v>
      </c>
      <c r="BP130" s="115">
        <f t="shared" si="53"/>
        <v>0.0110954338344496</v>
      </c>
      <c r="BQ130" s="66">
        <f>'signal-per-mass-dry-weight'!BC130*100/'signal-per-mass-dry-weight'!BC$172</f>
        <v>0.0475595259790638</v>
      </c>
      <c r="BR130" s="66">
        <f>'signal-per-mass-dry-weight'!BD130*100/'signal-per-mass-dry-weight'!BD$172</f>
        <v>0.0448404235583319</v>
      </c>
      <c r="BS130" s="66">
        <f>'signal-per-mass-dry-weight'!BE130*100/'signal-per-mass-dry-weight'!BE$172</f>
        <v>0.0540583869334838</v>
      </c>
      <c r="BT130" s="66">
        <f>'signal-per-mass-dry-weight'!BF130*100/'signal-per-mass-dry-weight'!BF$172</f>
        <v>0.054402180985536</v>
      </c>
      <c r="BU130" s="66">
        <f>'signal-per-mass-dry-weight'!BG130*100/'signal-per-mass-dry-weight'!BG$172</f>
        <v>0.0363702571579487</v>
      </c>
      <c r="BV130" s="66">
        <f t="shared" si="54"/>
        <v>0.0474461549228728</v>
      </c>
      <c r="BW130" s="115">
        <f t="shared" si="55"/>
        <v>0.00744288437009112</v>
      </c>
      <c r="BX130" s="66">
        <f>'signal-per-mass-dry-weight'!BH130*100/'signal-per-mass-dry-weight'!BH$172</f>
        <v>0.0316419585403457</v>
      </c>
      <c r="BY130" s="66">
        <f>'signal-per-mass-dry-weight'!BI130*100/'signal-per-mass-dry-weight'!BI$172</f>
        <v>0.0433503392127379</v>
      </c>
      <c r="BZ130" s="66">
        <f>'signal-per-mass-dry-weight'!BJ130*100/'signal-per-mass-dry-weight'!BJ$172</f>
        <v>0.0604113113826172</v>
      </c>
      <c r="CA130" s="66">
        <f>'signal-per-mass-dry-weight'!BK130*100/'signal-per-mass-dry-weight'!BK$172</f>
        <v>0.0263174626338509</v>
      </c>
      <c r="CB130" s="66">
        <f>'signal-per-mass-dry-weight'!BL130*100/'signal-per-mass-dry-weight'!BL$172</f>
        <v>0.0498218016505673</v>
      </c>
      <c r="CC130" s="66">
        <f t="shared" si="56"/>
        <v>0.0423085746840238</v>
      </c>
      <c r="CD130" s="115">
        <f t="shared" si="57"/>
        <v>0.0137362230372876</v>
      </c>
      <c r="CE130" s="121">
        <f>'signal-per-mass-dry-weight'!BM130*100/'signal-per-mass-dry-weight'!BM$172</f>
        <v>0.0197377298607722</v>
      </c>
      <c r="CF130" s="66">
        <f>'signal-per-mass-dry-weight'!BN130*100/'signal-per-mass-dry-weight'!BN$172</f>
        <v>0.0535599723140108</v>
      </c>
      <c r="CG130" s="66">
        <f>'signal-per-mass-dry-weight'!BO130*100/'signal-per-mass-dry-weight'!BO$172</f>
        <v>0.0528129231215416</v>
      </c>
      <c r="CH130" s="66">
        <f>'signal-per-mass-dry-weight'!BP130*100/'signal-per-mass-dry-weight'!BP$172</f>
        <v>0.0281445678983731</v>
      </c>
      <c r="CI130" s="66">
        <f>'signal-per-mass-dry-weight'!BQ130*100/'signal-per-mass-dry-weight'!BQ$172</f>
        <v>0.0432861258940274</v>
      </c>
      <c r="CJ130" s="66">
        <f t="shared" si="58"/>
        <v>0.039508263817745</v>
      </c>
      <c r="CK130" s="115">
        <f t="shared" si="59"/>
        <v>0.0150726931121591</v>
      </c>
      <c r="CL130" s="66">
        <f>'signal-per-mass-dry-weight'!BR130*100/'signal-per-mass-dry-weight'!BR$172</f>
        <v>0.0322082044899117</v>
      </c>
      <c r="CM130" s="66">
        <f>'signal-per-mass-dry-weight'!BS130*100/'signal-per-mass-dry-weight'!BS$172</f>
        <v>0.0512990216442568</v>
      </c>
      <c r="CN130" s="66">
        <f>'signal-per-mass-dry-weight'!BT130*100/'signal-per-mass-dry-weight'!BT$172</f>
        <v>0.0496454703028721</v>
      </c>
      <c r="CO130" s="66">
        <f>'signal-per-mass-dry-weight'!BU130*100/'signal-per-mass-dry-weight'!BU$172</f>
        <v>0.0553850143983413</v>
      </c>
      <c r="CP130" s="66">
        <f>'signal-per-mass-dry-weight'!BV130*100/'signal-per-mass-dry-weight'!BV$172</f>
        <v>0.0872247084745163</v>
      </c>
      <c r="CQ130" s="66">
        <f t="shared" si="60"/>
        <v>0.0551524838619797</v>
      </c>
      <c r="CR130" s="115">
        <f t="shared" si="61"/>
        <v>0.0200018623342581</v>
      </c>
      <c r="CS130" s="66">
        <f>'signal-per-mass-dry-weight'!BW130*100/'signal-per-mass-dry-weight'!BW$172</f>
        <v>0.0291599692263366</v>
      </c>
      <c r="CT130" s="66">
        <f>'signal-per-mass-dry-weight'!BX130*100/'signal-per-mass-dry-weight'!BX$172</f>
        <v>0.0316445057397451</v>
      </c>
      <c r="CU130" s="66">
        <f>'signal-per-mass-dry-weight'!BY130*100/'signal-per-mass-dry-weight'!BY$172</f>
        <v>0.0325372834147073</v>
      </c>
      <c r="CV130" s="66">
        <f>'signal-per-mass-dry-weight'!BZ130*100/'signal-per-mass-dry-weight'!BZ$172</f>
        <v>0.0638479061756485</v>
      </c>
      <c r="CW130" s="66">
        <f>'signal-per-mass-dry-weight'!CA130*100/'signal-per-mass-dry-weight'!CA$172</f>
        <v>0.0726884376332064</v>
      </c>
      <c r="CX130" s="66">
        <f t="shared" si="62"/>
        <v>0.0459756204379288</v>
      </c>
      <c r="CY130" s="115">
        <f t="shared" si="63"/>
        <v>0.020626009527482</v>
      </c>
      <c r="CZ130" s="66">
        <f>'signal-per-mass-dry-weight'!CB130*100/'signal-per-mass-dry-weight'!CB$172</f>
        <v>0.0353202856231229</v>
      </c>
      <c r="DA130" s="66">
        <f>'signal-per-mass-dry-weight'!CC130*100/'signal-per-mass-dry-weight'!CC$172</f>
        <v>0.051103775782662</v>
      </c>
      <c r="DB130" s="66">
        <f>'signal-per-mass-dry-weight'!CD130*100/'signal-per-mass-dry-weight'!CD$172</f>
        <v>0.0454663983419703</v>
      </c>
      <c r="DC130" s="66">
        <f>'signal-per-mass-dry-weight'!CE130*100/'signal-per-mass-dry-weight'!CE$172</f>
        <v>0.0479566381734537</v>
      </c>
      <c r="DD130" s="66">
        <f>'signal-per-mass-dry-weight'!CF130*100/'signal-per-mass-dry-weight'!CF$172</f>
        <v>0.0497769571048522</v>
      </c>
      <c r="DE130" s="66">
        <f t="shared" si="64"/>
        <v>0.0459248110052122</v>
      </c>
      <c r="DF130" s="115">
        <f t="shared" si="65"/>
        <v>0.00629394804812208</v>
      </c>
      <c r="DG130" s="66">
        <f>'signal-per-mass-dry-weight'!CG130*100/'signal-per-mass-dry-weight'!CG$172</f>
        <v>0.042025849908955</v>
      </c>
      <c r="DH130" s="66">
        <f>'signal-per-mass-dry-weight'!CH130*100/'signal-per-mass-dry-weight'!CH$172</f>
        <v>0.00896721383929928</v>
      </c>
      <c r="DI130" s="66">
        <f>'signal-per-mass-dry-weight'!CI130*100/'signal-per-mass-dry-weight'!CI$172</f>
        <v>0.0362952373246934</v>
      </c>
      <c r="DJ130" s="66">
        <f>'signal-per-mass-dry-weight'!CJ130*100/'signal-per-mass-dry-weight'!CJ$172</f>
        <v>0.0317808261166814</v>
      </c>
      <c r="DK130" s="66">
        <f>'signal-per-mass-dry-weight'!CK130*100/'signal-per-mass-dry-weight'!CK$172</f>
        <v>0.0472568893486367</v>
      </c>
      <c r="DL130" s="66">
        <f t="shared" si="66"/>
        <v>0.0332652033076532</v>
      </c>
      <c r="DM130" s="115">
        <f t="shared" si="67"/>
        <v>0.0147842228501881</v>
      </c>
      <c r="DN130" s="66">
        <f>'signal-per-mass-dry-weight'!CL130*100/'signal-per-mass-dry-weight'!CL$172</f>
        <v>0.0336877323437802</v>
      </c>
      <c r="DO130" s="66">
        <f>'signal-per-mass-dry-weight'!CM130*100/'signal-per-mass-dry-weight'!CM$172</f>
        <v>0.0469319585497914</v>
      </c>
      <c r="DP130" s="66">
        <f>'signal-per-mass-dry-weight'!CN130*100/'signal-per-mass-dry-weight'!CN$172</f>
        <v>0.0368476479260108</v>
      </c>
      <c r="DQ130" s="66">
        <f>'signal-per-mass-dry-weight'!CO130*100/'signal-per-mass-dry-weight'!CO$172</f>
        <v>0.0290761632273185</v>
      </c>
      <c r="DR130" s="66">
        <f>'signal-per-mass-dry-weight'!CP130*100/'signal-per-mass-dry-weight'!CP$172</f>
        <v>0.0476825263977536</v>
      </c>
      <c r="DS130" s="66">
        <f t="shared" si="68"/>
        <v>0.0388452056889309</v>
      </c>
      <c r="DT130" s="115">
        <f t="shared" si="69"/>
        <v>0.00820849815864863</v>
      </c>
      <c r="DU130" s="66">
        <f>'signal-per-mass-dry-weight'!CQ130*100/'signal-per-mass-dry-weight'!CQ$172</f>
        <v>0.0434333816240963</v>
      </c>
      <c r="DV130" s="66">
        <f>'signal-per-mass-dry-weight'!CR130*100/'signal-per-mass-dry-weight'!CR$172</f>
        <v>0.0395497694936821</v>
      </c>
      <c r="DW130" s="66">
        <f>'signal-per-mass-dry-weight'!CS130*100/'signal-per-mass-dry-weight'!CS$172</f>
        <v>0.032519237248072</v>
      </c>
      <c r="DX130" s="66">
        <f>'signal-per-mass-dry-weight'!CT130*100/'signal-per-mass-dry-weight'!CT$172</f>
        <v>0.0239748615165516</v>
      </c>
      <c r="DY130" s="66">
        <f>'signal-per-mass-dry-weight'!CU130*100/'signal-per-mass-dry-weight'!CU$172</f>
        <v>0.0769406055705505</v>
      </c>
      <c r="DZ130" s="66">
        <f t="shared" si="70"/>
        <v>0.0432835710905905</v>
      </c>
      <c r="EA130" s="115">
        <f t="shared" si="71"/>
        <v>0.0202203909212583</v>
      </c>
      <c r="EB130" s="66">
        <f>'signal-per-mass-dry-weight'!CV130*100/'signal-per-mass-dry-weight'!CV$172</f>
        <v>0.0386236583237265</v>
      </c>
      <c r="EC130" s="66">
        <f>'signal-per-mass-dry-weight'!CW130*100/'signal-per-mass-dry-weight'!CW$172</f>
        <v>0.0466276999291292</v>
      </c>
      <c r="ED130" s="66">
        <f>'signal-per-mass-dry-weight'!CX130*100/'signal-per-mass-dry-weight'!CX$172</f>
        <v>0.0417023030860133</v>
      </c>
      <c r="EE130" s="66">
        <f>'signal-per-mass-dry-weight'!CY130*100/'signal-per-mass-dry-weight'!CY$172</f>
        <v>0.0395925307384688</v>
      </c>
      <c r="EF130" s="66">
        <f>'signal-per-mass-dry-weight'!CZ130*100/'signal-per-mass-dry-weight'!CZ$172</f>
        <v>0.0383084322180282</v>
      </c>
      <c r="EG130" s="66">
        <f t="shared" si="72"/>
        <v>0.0409709248590732</v>
      </c>
      <c r="EH130" s="115">
        <f t="shared" si="73"/>
        <v>0.00342901282832766</v>
      </c>
    </row>
    <row r="131" spans="1:138">
      <c r="A131" s="74" t="s">
        <v>530</v>
      </c>
      <c r="B131" s="75"/>
      <c r="C131" s="74" t="s">
        <v>530</v>
      </c>
      <c r="D131" s="97"/>
      <c r="E131" s="97"/>
      <c r="F131" s="97"/>
      <c r="G131" s="82">
        <f>'signal-per-mass-dry-weight'!G131*100/'signal-per-mass-dry-weight'!G$172</f>
        <v>4.47884283376897</v>
      </c>
      <c r="H131" s="82">
        <f>'signal-per-mass-dry-weight'!H131*100/'signal-per-mass-dry-weight'!H$172</f>
        <v>4.81770779243948</v>
      </c>
      <c r="I131" s="82">
        <f>'signal-per-mass-dry-weight'!I131*100/'signal-per-mass-dry-weight'!I$172</f>
        <v>4.76821972059235</v>
      </c>
      <c r="J131" s="82">
        <f>'signal-per-mass-dry-weight'!J131*100/'signal-per-mass-dry-weight'!J$172</f>
        <v>4.67047785233101</v>
      </c>
      <c r="K131" s="82">
        <f>'signal-per-mass-dry-weight'!K131*100/'signal-per-mass-dry-weight'!K$172</f>
        <v>4.80355829145919</v>
      </c>
      <c r="L131" s="82">
        <f>'signal-per-mass-dry-weight'!L131*100/'signal-per-mass-dry-weight'!L$172</f>
        <v>4.88114456355187</v>
      </c>
      <c r="M131" s="82">
        <f>'signal-per-mass-dry-weight'!M131*100/'signal-per-mass-dry-weight'!M$172</f>
        <v>4.87683919683928</v>
      </c>
      <c r="N131" s="82">
        <f>'signal-per-mass-dry-weight'!N131*100/'signal-per-mass-dry-weight'!N$172</f>
        <v>4.99544114160232</v>
      </c>
      <c r="O131" s="82">
        <f>'signal-per-mass-dry-weight'!O131*100/'signal-per-mass-dry-weight'!O$172</f>
        <v>5.04940931171141</v>
      </c>
      <c r="P131" s="82">
        <f>'signal-per-mass-dry-weight'!P131*100/'signal-per-mass-dry-weight'!P$172</f>
        <v>4.90776529008986</v>
      </c>
      <c r="Q131" s="116">
        <f t="shared" si="37"/>
        <v>4.82494059943858</v>
      </c>
      <c r="R131" s="117">
        <f t="shared" si="38"/>
        <v>0.163142097359414</v>
      </c>
      <c r="S131" s="66">
        <f t="shared" si="39"/>
        <v>0.033812249912133</v>
      </c>
      <c r="T131" s="82">
        <f>'signal-per-mass-dry-weight'!T131*100/'signal-per-mass-dry-weight'!T$172</f>
        <v>5.08472264596439</v>
      </c>
      <c r="U131" s="82">
        <f>'signal-per-mass-dry-weight'!U131*100/'signal-per-mass-dry-weight'!U$172</f>
        <v>6.02132794059794</v>
      </c>
      <c r="V131" s="82">
        <f>'signal-per-mass-dry-weight'!V131*100/'signal-per-mass-dry-weight'!V$172</f>
        <v>5.75604928727582</v>
      </c>
      <c r="W131" s="82">
        <f>'signal-per-mass-dry-weight'!W131*100/'signal-per-mass-dry-weight'!W$172</f>
        <v>5.99823774104214</v>
      </c>
      <c r="X131" s="82">
        <f>'signal-per-mass-dry-weight'!X131*100/'signal-per-mass-dry-weight'!X$172</f>
        <v>5.39037287603842</v>
      </c>
      <c r="Y131" s="116">
        <f t="shared" si="40"/>
        <v>5.65014209818374</v>
      </c>
      <c r="Z131" s="117">
        <f t="shared" si="41"/>
        <v>0.405384090896874</v>
      </c>
      <c r="AA131" s="82">
        <f>'signal-per-mass-dry-weight'!Y131*100/'signal-per-mass-dry-weight'!Y$172</f>
        <v>5.06920927432844</v>
      </c>
      <c r="AB131" s="82">
        <f>'signal-per-mass-dry-weight'!Z131*100/'signal-per-mass-dry-weight'!Z$172</f>
        <v>5.25130938152782</v>
      </c>
      <c r="AC131" s="82">
        <f>'signal-per-mass-dry-weight'!AA131*100/'signal-per-mass-dry-weight'!AA$172</f>
        <v>4.64468688734667</v>
      </c>
      <c r="AD131" s="82">
        <f>'signal-per-mass-dry-weight'!AB131*100/'signal-per-mass-dry-weight'!AB$172</f>
        <v>5.95285018502457</v>
      </c>
      <c r="AE131" s="82">
        <f>'signal-per-mass-dry-weight'!AC131*100/'signal-per-mass-dry-weight'!AC$172</f>
        <v>5.33206492497669</v>
      </c>
      <c r="AF131" s="116">
        <f t="shared" si="42"/>
        <v>5.25002413064084</v>
      </c>
      <c r="AG131" s="117">
        <f t="shared" si="43"/>
        <v>0.474295265870314</v>
      </c>
      <c r="AH131" s="82">
        <f>'signal-per-mass-dry-weight'!AD131*100/'signal-per-mass-dry-weight'!AD$172</f>
        <v>5.02226003504644</v>
      </c>
      <c r="AI131" s="82">
        <f>'signal-per-mass-dry-weight'!AE131*100/'signal-per-mass-dry-weight'!AE$172</f>
        <v>4.39535024572904</v>
      </c>
      <c r="AJ131" s="82">
        <f>'signal-per-mass-dry-weight'!AF131*100/'signal-per-mass-dry-weight'!AF$172</f>
        <v>5.50584275014688</v>
      </c>
      <c r="AK131" s="82">
        <f>'signal-per-mass-dry-weight'!AG131*100/'signal-per-mass-dry-weight'!AG$172</f>
        <v>5.16164763346076</v>
      </c>
      <c r="AL131" s="82">
        <f>'signal-per-mass-dry-weight'!AH131*100/'signal-per-mass-dry-weight'!AH$172</f>
        <v>6.06862246814789</v>
      </c>
      <c r="AM131" s="116">
        <f t="shared" si="44"/>
        <v>5.2307446265062</v>
      </c>
      <c r="AN131" s="117">
        <f t="shared" si="45"/>
        <v>0.617220026794112</v>
      </c>
      <c r="AO131" s="82">
        <f>'signal-per-mass-dry-weight'!AI131*100/'signal-per-mass-dry-weight'!AI$172</f>
        <v>7.4278774042441</v>
      </c>
      <c r="AP131" s="82">
        <f>'signal-per-mass-dry-weight'!AJ131*100/'signal-per-mass-dry-weight'!AJ$172</f>
        <v>5.0509614842729</v>
      </c>
      <c r="AQ131" s="82">
        <f>'signal-per-mass-dry-weight'!AK131*100/'signal-per-mass-dry-weight'!AK$172</f>
        <v>5.54508656828581</v>
      </c>
      <c r="AR131" s="82">
        <f>'signal-per-mass-dry-weight'!AL131*100/'signal-per-mass-dry-weight'!AL$172</f>
        <v>4.65335034649608</v>
      </c>
      <c r="AS131" s="82">
        <f>'signal-per-mass-dry-weight'!AM131*100/'signal-per-mass-dry-weight'!AM$172</f>
        <v>4.37674693545674</v>
      </c>
      <c r="AT131" s="116">
        <f t="shared" si="46"/>
        <v>5.41080454775113</v>
      </c>
      <c r="AU131" s="117">
        <f t="shared" si="47"/>
        <v>1.21028029938481</v>
      </c>
      <c r="AV131" s="82">
        <f>'signal-per-mass-dry-weight'!AN131*100/'signal-per-mass-dry-weight'!AN$172</f>
        <v>5.43657788131439</v>
      </c>
      <c r="AW131" s="82">
        <f>'signal-per-mass-dry-weight'!AO131*100/'signal-per-mass-dry-weight'!AO$172</f>
        <v>4.4653086636797</v>
      </c>
      <c r="AX131" s="82">
        <f>'signal-per-mass-dry-weight'!AP131*100/'signal-per-mass-dry-weight'!AP$172</f>
        <v>5.09187957242237</v>
      </c>
      <c r="AY131" s="82">
        <f>'signal-per-mass-dry-weight'!AQ131*100/'signal-per-mass-dry-weight'!AQ$172</f>
        <v>5.91619412388296</v>
      </c>
      <c r="AZ131" s="82">
        <f>'signal-per-mass-dry-weight'!AR131*100/'signal-per-mass-dry-weight'!AR$172</f>
        <v>5.40681417314464</v>
      </c>
      <c r="BA131" s="116">
        <f t="shared" si="48"/>
        <v>5.26335488288881</v>
      </c>
      <c r="BB131" s="117">
        <f t="shared" si="49"/>
        <v>0.534571650908365</v>
      </c>
      <c r="BC131" s="82">
        <f>'signal-per-mass-dry-weight'!AS131*100/'signal-per-mass-dry-weight'!AS$172</f>
        <v>5.34551376540267</v>
      </c>
      <c r="BD131" s="82">
        <f>'signal-per-mass-dry-weight'!AT131*100/'signal-per-mass-dry-weight'!AT$172</f>
        <v>6.40615214598198</v>
      </c>
      <c r="BE131" s="82">
        <f>'signal-per-mass-dry-weight'!AU131*100/'signal-per-mass-dry-weight'!AU$172</f>
        <v>6.27627395166995</v>
      </c>
      <c r="BF131" s="82">
        <f>'signal-per-mass-dry-weight'!AV131*100/'signal-per-mass-dry-weight'!AV$172</f>
        <v>6.17728481673797</v>
      </c>
      <c r="BG131" s="82">
        <f>'signal-per-mass-dry-weight'!AW131*100/'signal-per-mass-dry-weight'!AW$172</f>
        <v>6.71340831490824</v>
      </c>
      <c r="BH131" s="116">
        <f t="shared" si="50"/>
        <v>6.18372659894016</v>
      </c>
      <c r="BI131" s="117">
        <f t="shared" si="51"/>
        <v>0.510206602164731</v>
      </c>
      <c r="BJ131" s="82">
        <f>'signal-per-mass-dry-weight'!AX131*100/'signal-per-mass-dry-weight'!AX$172</f>
        <v>5.81300665758387</v>
      </c>
      <c r="BK131" s="82">
        <f>'signal-per-mass-dry-weight'!AY131*100/'signal-per-mass-dry-weight'!AY$172</f>
        <v>6.49274779338466</v>
      </c>
      <c r="BL131" s="82">
        <f>'signal-per-mass-dry-weight'!AZ131*100/'signal-per-mass-dry-weight'!AZ$172</f>
        <v>7.65602183168571</v>
      </c>
      <c r="BM131" s="82">
        <f>'signal-per-mass-dry-weight'!BA131*100/'signal-per-mass-dry-weight'!BA$172</f>
        <v>6.51185280871822</v>
      </c>
      <c r="BN131" s="82">
        <f>'signal-per-mass-dry-weight'!BB131*100/'signal-per-mass-dry-weight'!BB$172</f>
        <v>6.63218555914661</v>
      </c>
      <c r="BO131" s="116">
        <f t="shared" si="52"/>
        <v>6.62116293010381</v>
      </c>
      <c r="BP131" s="117">
        <f t="shared" si="53"/>
        <v>0.661930916962557</v>
      </c>
      <c r="BQ131" s="82">
        <f>'signal-per-mass-dry-weight'!BC131*100/'signal-per-mass-dry-weight'!BC$172</f>
        <v>5.5210835661734</v>
      </c>
      <c r="BR131" s="82">
        <f>'signal-per-mass-dry-weight'!BD131*100/'signal-per-mass-dry-weight'!BD$172</f>
        <v>5.4112050302237</v>
      </c>
      <c r="BS131" s="82">
        <f>'signal-per-mass-dry-weight'!BE131*100/'signal-per-mass-dry-weight'!BE$172</f>
        <v>5.28251799815637</v>
      </c>
      <c r="BT131" s="82">
        <f>'signal-per-mass-dry-weight'!BF131*100/'signal-per-mass-dry-weight'!BF$172</f>
        <v>5.48611993876015</v>
      </c>
      <c r="BU131" s="82">
        <f>'signal-per-mass-dry-weight'!BG131*100/'signal-per-mass-dry-weight'!BG$172</f>
        <v>5.51318042620639</v>
      </c>
      <c r="BV131" s="116">
        <f t="shared" si="54"/>
        <v>5.442821391904</v>
      </c>
      <c r="BW131" s="117">
        <f t="shared" si="55"/>
        <v>0.0995576443098403</v>
      </c>
      <c r="BX131" s="82">
        <f>'signal-per-mass-dry-weight'!BH131*100/'signal-per-mass-dry-weight'!BH$172</f>
        <v>4.4922791694363</v>
      </c>
      <c r="BY131" s="82">
        <f>'signal-per-mass-dry-weight'!BI131*100/'signal-per-mass-dry-weight'!BI$172</f>
        <v>5.12904638435416</v>
      </c>
      <c r="BZ131" s="82">
        <f>'signal-per-mass-dry-weight'!BJ131*100/'signal-per-mass-dry-weight'!BJ$172</f>
        <v>6.06088099005989</v>
      </c>
      <c r="CA131" s="82">
        <f>'signal-per-mass-dry-weight'!BK131*100/'signal-per-mass-dry-weight'!BK$172</f>
        <v>6.40595237789324</v>
      </c>
      <c r="CB131" s="82">
        <f>'signal-per-mass-dry-weight'!BL131*100/'signal-per-mass-dry-weight'!BL$172</f>
        <v>6.21172552205101</v>
      </c>
      <c r="CC131" s="116">
        <f t="shared" si="56"/>
        <v>5.65997688875892</v>
      </c>
      <c r="CD131" s="117">
        <f t="shared" si="57"/>
        <v>0.816553006146507</v>
      </c>
      <c r="CE131" s="122">
        <f>'signal-per-mass-dry-weight'!BM131*100/'signal-per-mass-dry-weight'!BM$172</f>
        <v>2.49620602332953</v>
      </c>
      <c r="CF131" s="82">
        <f>'signal-per-mass-dry-weight'!BN131*100/'signal-per-mass-dry-weight'!BN$172</f>
        <v>4.36578304446313</v>
      </c>
      <c r="CG131" s="82">
        <f>'signal-per-mass-dry-weight'!BO131*100/'signal-per-mass-dry-weight'!BO$172</f>
        <v>4.15447232129045</v>
      </c>
      <c r="CH131" s="82">
        <f>'signal-per-mass-dry-weight'!BP131*100/'signal-per-mass-dry-weight'!BP$172</f>
        <v>3.24069886419293</v>
      </c>
      <c r="CI131" s="82">
        <f>'signal-per-mass-dry-weight'!BQ131*100/'signal-per-mass-dry-weight'!BQ$172</f>
        <v>4.00523299462529</v>
      </c>
      <c r="CJ131" s="116">
        <f t="shared" si="58"/>
        <v>3.65247864958027</v>
      </c>
      <c r="CK131" s="117">
        <f t="shared" si="59"/>
        <v>0.773266676511872</v>
      </c>
      <c r="CL131" s="82">
        <f>'signal-per-mass-dry-weight'!BR131*100/'signal-per-mass-dry-weight'!BR$172</f>
        <v>3.12618127278451</v>
      </c>
      <c r="CM131" s="82">
        <f>'signal-per-mass-dry-weight'!BS131*100/'signal-per-mass-dry-weight'!BS$172</f>
        <v>3.88545865660725</v>
      </c>
      <c r="CN131" s="82">
        <f>'signal-per-mass-dry-weight'!BT131*100/'signal-per-mass-dry-weight'!BT$172</f>
        <v>3.15547805521448</v>
      </c>
      <c r="CO131" s="82">
        <f>'signal-per-mass-dry-weight'!BU131*100/'signal-per-mass-dry-weight'!BU$172</f>
        <v>3.65173495375966</v>
      </c>
      <c r="CP131" s="82">
        <f>'signal-per-mass-dry-weight'!BV131*100/'signal-per-mass-dry-weight'!BV$172</f>
        <v>3.68507997682938</v>
      </c>
      <c r="CQ131" s="116">
        <f t="shared" si="60"/>
        <v>3.50078658303906</v>
      </c>
      <c r="CR131" s="117">
        <f t="shared" si="61"/>
        <v>0.340693846312379</v>
      </c>
      <c r="CS131" s="82">
        <f>'signal-per-mass-dry-weight'!BW131*100/'signal-per-mass-dry-weight'!BW$172</f>
        <v>2.80623439696094</v>
      </c>
      <c r="CT131" s="82">
        <f>'signal-per-mass-dry-weight'!BX131*100/'signal-per-mass-dry-weight'!BX$172</f>
        <v>3.20440846681537</v>
      </c>
      <c r="CU131" s="82">
        <f>'signal-per-mass-dry-weight'!BY131*100/'signal-per-mass-dry-weight'!BY$172</f>
        <v>2.69433735353326</v>
      </c>
      <c r="CV131" s="82">
        <f>'signal-per-mass-dry-weight'!BZ131*100/'signal-per-mass-dry-weight'!BZ$172</f>
        <v>4.33968002992981</v>
      </c>
      <c r="CW131" s="82">
        <f>'signal-per-mass-dry-weight'!CA131*100/'signal-per-mass-dry-weight'!CA$172</f>
        <v>4.40313639663036</v>
      </c>
      <c r="CX131" s="116">
        <f t="shared" si="62"/>
        <v>3.48955932877395</v>
      </c>
      <c r="CY131" s="117">
        <f t="shared" si="63"/>
        <v>0.827337632388604</v>
      </c>
      <c r="CZ131" s="82">
        <f>'signal-per-mass-dry-weight'!CB131*100/'signal-per-mass-dry-weight'!CB$172</f>
        <v>4.46540724659152</v>
      </c>
      <c r="DA131" s="82">
        <f>'signal-per-mass-dry-weight'!CC131*100/'signal-per-mass-dry-weight'!CC$172</f>
        <v>3.78635018312293</v>
      </c>
      <c r="DB131" s="82">
        <f>'signal-per-mass-dry-weight'!CD131*100/'signal-per-mass-dry-weight'!CD$172</f>
        <v>4.33682358611072</v>
      </c>
      <c r="DC131" s="82">
        <f>'signal-per-mass-dry-weight'!CE131*100/'signal-per-mass-dry-weight'!CE$172</f>
        <v>3.84606089864153</v>
      </c>
      <c r="DD131" s="82">
        <f>'signal-per-mass-dry-weight'!CF131*100/'signal-per-mass-dry-weight'!CF$172</f>
        <v>3.51506095555559</v>
      </c>
      <c r="DE131" s="116">
        <f t="shared" si="64"/>
        <v>3.98994057400446</v>
      </c>
      <c r="DF131" s="117">
        <f t="shared" si="65"/>
        <v>0.398138619418195</v>
      </c>
      <c r="DG131" s="82">
        <f>'signal-per-mass-dry-weight'!CG131*100/'signal-per-mass-dry-weight'!CG$172</f>
        <v>4.61531055462402</v>
      </c>
      <c r="DH131" s="82">
        <f>'signal-per-mass-dry-weight'!CH131*100/'signal-per-mass-dry-weight'!CH$172</f>
        <v>4.55534463036404</v>
      </c>
      <c r="DI131" s="82">
        <f>'signal-per-mass-dry-weight'!CI131*100/'signal-per-mass-dry-weight'!CI$172</f>
        <v>3.68042934075101</v>
      </c>
      <c r="DJ131" s="82">
        <f>'signal-per-mass-dry-weight'!CJ131*100/'signal-per-mass-dry-weight'!CJ$172</f>
        <v>3.91297149945226</v>
      </c>
      <c r="DK131" s="82">
        <f>'signal-per-mass-dry-weight'!CK131*100/'signal-per-mass-dry-weight'!CK$172</f>
        <v>3.49610102546549</v>
      </c>
      <c r="DL131" s="116">
        <f t="shared" si="66"/>
        <v>4.05203141013136</v>
      </c>
      <c r="DM131" s="117">
        <f t="shared" si="67"/>
        <v>0.509188555842027</v>
      </c>
      <c r="DN131" s="82">
        <f>'signal-per-mass-dry-weight'!CL131*100/'signal-per-mass-dry-weight'!CL$172</f>
        <v>3.86646785043033</v>
      </c>
      <c r="DO131" s="82">
        <f>'signal-per-mass-dry-weight'!CM131*100/'signal-per-mass-dry-weight'!CM$172</f>
        <v>4.56172208068554</v>
      </c>
      <c r="DP131" s="82">
        <f>'signal-per-mass-dry-weight'!CN131*100/'signal-per-mass-dry-weight'!CN$172</f>
        <v>3.84095888639583</v>
      </c>
      <c r="DQ131" s="82">
        <f>'signal-per-mass-dry-weight'!CO131*100/'signal-per-mass-dry-weight'!CO$172</f>
        <v>3.88166779084702</v>
      </c>
      <c r="DR131" s="82">
        <f>'signal-per-mass-dry-weight'!CP131*100/'signal-per-mass-dry-weight'!CP$172</f>
        <v>4.89729820724864</v>
      </c>
      <c r="DS131" s="116">
        <f t="shared" si="68"/>
        <v>4.20962296312147</v>
      </c>
      <c r="DT131" s="117">
        <f t="shared" si="69"/>
        <v>0.489411447003026</v>
      </c>
      <c r="DU131" s="82">
        <f>'signal-per-mass-dry-weight'!CQ131*100/'signal-per-mass-dry-weight'!CQ$172</f>
        <v>3.50944388147338</v>
      </c>
      <c r="DV131" s="82">
        <f>'signal-per-mass-dry-weight'!CR131*100/'signal-per-mass-dry-weight'!CR$172</f>
        <v>3.4816156457407</v>
      </c>
      <c r="DW131" s="82">
        <f>'signal-per-mass-dry-weight'!CS131*100/'signal-per-mass-dry-weight'!CS$172</f>
        <v>3.6244602809285</v>
      </c>
      <c r="DX131" s="82">
        <f>'signal-per-mass-dry-weight'!CT131*100/'signal-per-mass-dry-weight'!CT$172</f>
        <v>2.68903759259751</v>
      </c>
      <c r="DY131" s="82">
        <f>'signal-per-mass-dry-weight'!CU131*100/'signal-per-mass-dry-weight'!CU$172</f>
        <v>4.45568542616599</v>
      </c>
      <c r="DZ131" s="116">
        <f t="shared" si="70"/>
        <v>3.55204856538122</v>
      </c>
      <c r="EA131" s="117">
        <f t="shared" si="71"/>
        <v>0.627169619625053</v>
      </c>
      <c r="EB131" s="82">
        <f>'signal-per-mass-dry-weight'!CV131*100/'signal-per-mass-dry-weight'!CV$172</f>
        <v>4.18689508649115</v>
      </c>
      <c r="EC131" s="82">
        <f>'signal-per-mass-dry-weight'!CW131*100/'signal-per-mass-dry-weight'!CW$172</f>
        <v>3.92699256337281</v>
      </c>
      <c r="ED131" s="82">
        <f>'signal-per-mass-dry-weight'!CX131*100/'signal-per-mass-dry-weight'!CX$172</f>
        <v>3.57427530287214</v>
      </c>
      <c r="EE131" s="82">
        <f>'signal-per-mass-dry-weight'!CY131*100/'signal-per-mass-dry-weight'!CY$172</f>
        <v>3.48672482655516</v>
      </c>
      <c r="EF131" s="82">
        <f>'signal-per-mass-dry-weight'!CZ131*100/'signal-per-mass-dry-weight'!CZ$172</f>
        <v>3.58234783302683</v>
      </c>
      <c r="EG131" s="116">
        <f t="shared" si="72"/>
        <v>3.75144712246362</v>
      </c>
      <c r="EH131" s="117">
        <f t="shared" si="73"/>
        <v>0.296012435759107</v>
      </c>
    </row>
    <row r="132" spans="1:138">
      <c r="A132">
        <f>'imported data from Web Calc'!A140</f>
        <v>756.5</v>
      </c>
      <c r="B132" t="str">
        <f>'imported data from Web Calc'!B140</f>
        <v>C40H70O10PN</v>
      </c>
      <c r="C132" s="61" t="str">
        <f>'imported data from Web Calc'!C140</f>
        <v>PS(34:4)</v>
      </c>
      <c r="D132" s="96"/>
      <c r="E132" s="96"/>
      <c r="F132" s="96"/>
      <c r="G132" s="66">
        <f>'signal-per-mass-dry-weight'!G132*100/'signal-per-mass-dry-weight'!G$172</f>
        <v>0</v>
      </c>
      <c r="H132" s="66">
        <f>'signal-per-mass-dry-weight'!H132*100/'signal-per-mass-dry-weight'!H$172</f>
        <v>0</v>
      </c>
      <c r="I132" s="66">
        <f>'signal-per-mass-dry-weight'!I132*100/'signal-per-mass-dry-weight'!I$172</f>
        <v>0</v>
      </c>
      <c r="J132" s="66">
        <f>'signal-per-mass-dry-weight'!J132*100/'signal-per-mass-dry-weight'!J$172</f>
        <v>0</v>
      </c>
      <c r="K132" s="66">
        <f>'signal-per-mass-dry-weight'!K132*100/'signal-per-mass-dry-weight'!K$172</f>
        <v>0</v>
      </c>
      <c r="L132" s="66">
        <f>'signal-per-mass-dry-weight'!L132*100/'signal-per-mass-dry-weight'!L$172</f>
        <v>0</v>
      </c>
      <c r="M132" s="66">
        <f>'signal-per-mass-dry-weight'!M132*100/'signal-per-mass-dry-weight'!M$172</f>
        <v>0</v>
      </c>
      <c r="N132" s="66">
        <f>'signal-per-mass-dry-weight'!N132*100/'signal-per-mass-dry-weight'!N$172</f>
        <v>0</v>
      </c>
      <c r="O132" s="66">
        <f>'signal-per-mass-dry-weight'!O132*100/'signal-per-mass-dry-weight'!O$172</f>
        <v>0</v>
      </c>
      <c r="P132" s="66">
        <f>'signal-per-mass-dry-weight'!P132*100/'signal-per-mass-dry-weight'!P$172</f>
        <v>0</v>
      </c>
      <c r="Q132" s="66">
        <f t="shared" si="37"/>
        <v>0</v>
      </c>
      <c r="R132" s="115">
        <f t="shared" si="38"/>
        <v>0</v>
      </c>
      <c r="S132" s="66" t="e">
        <f t="shared" si="39"/>
        <v>#DIV/0!</v>
      </c>
      <c r="T132" s="66">
        <f>'signal-per-mass-dry-weight'!T132*100/'signal-per-mass-dry-weight'!T$172</f>
        <v>0</v>
      </c>
      <c r="U132" s="66">
        <f>'signal-per-mass-dry-weight'!U132*100/'signal-per-mass-dry-weight'!U$172</f>
        <v>0.00180283550783639</v>
      </c>
      <c r="V132" s="66">
        <f>'signal-per-mass-dry-weight'!V132*100/'signal-per-mass-dry-weight'!V$172</f>
        <v>0</v>
      </c>
      <c r="W132" s="66">
        <f>'signal-per-mass-dry-weight'!W132*100/'signal-per-mass-dry-weight'!W$172</f>
        <v>0</v>
      </c>
      <c r="X132" s="66">
        <f>'signal-per-mass-dry-weight'!X132*100/'signal-per-mass-dry-weight'!X$172</f>
        <v>0</v>
      </c>
      <c r="Y132" s="66">
        <f t="shared" si="40"/>
        <v>0.000360567101567277</v>
      </c>
      <c r="Z132" s="115">
        <f t="shared" si="41"/>
        <v>0.000806252549554502</v>
      </c>
      <c r="AA132" s="66">
        <f>'signal-per-mass-dry-weight'!Y132*100/'signal-per-mass-dry-weight'!Y$172</f>
        <v>0.00213962280737624</v>
      </c>
      <c r="AB132" s="66">
        <f>'signal-per-mass-dry-weight'!Z132*100/'signal-per-mass-dry-weight'!Z$172</f>
        <v>0</v>
      </c>
      <c r="AC132" s="66">
        <f>'signal-per-mass-dry-weight'!AA132*100/'signal-per-mass-dry-weight'!AA$172</f>
        <v>0</v>
      </c>
      <c r="AD132" s="66">
        <f>'signal-per-mass-dry-weight'!AB132*100/'signal-per-mass-dry-weight'!AB$172</f>
        <v>0</v>
      </c>
      <c r="AE132" s="66">
        <f>'signal-per-mass-dry-weight'!AC132*100/'signal-per-mass-dry-weight'!AC$172</f>
        <v>0.00153632803965173</v>
      </c>
      <c r="AF132" s="66">
        <f t="shared" si="42"/>
        <v>0.000735190169405594</v>
      </c>
      <c r="AG132" s="115">
        <f t="shared" si="43"/>
        <v>0.00102904891493451</v>
      </c>
      <c r="AH132" s="66">
        <f>'signal-per-mass-dry-weight'!AD132*100/'signal-per-mass-dry-weight'!AD$172</f>
        <v>0</v>
      </c>
      <c r="AI132" s="66">
        <f>'signal-per-mass-dry-weight'!AE132*100/'signal-per-mass-dry-weight'!AE$172</f>
        <v>0</v>
      </c>
      <c r="AJ132" s="66">
        <f>'signal-per-mass-dry-weight'!AF132*100/'signal-per-mass-dry-weight'!AF$172</f>
        <v>0</v>
      </c>
      <c r="AK132" s="66">
        <f>'signal-per-mass-dry-weight'!AG132*100/'signal-per-mass-dry-weight'!AG$172</f>
        <v>0</v>
      </c>
      <c r="AL132" s="66">
        <f>'signal-per-mass-dry-weight'!AH132*100/'signal-per-mass-dry-weight'!AH$172</f>
        <v>0</v>
      </c>
      <c r="AM132" s="66">
        <f t="shared" si="44"/>
        <v>0</v>
      </c>
      <c r="AN132" s="115">
        <f t="shared" si="45"/>
        <v>0</v>
      </c>
      <c r="AO132" s="66">
        <f>'signal-per-mass-dry-weight'!AI132*100/'signal-per-mass-dry-weight'!AI$172</f>
        <v>0</v>
      </c>
      <c r="AP132" s="66">
        <f>'signal-per-mass-dry-weight'!AJ132*100/'signal-per-mass-dry-weight'!AJ$172</f>
        <v>0</v>
      </c>
      <c r="AQ132" s="66">
        <f>'signal-per-mass-dry-weight'!AK132*100/'signal-per-mass-dry-weight'!AK$172</f>
        <v>0</v>
      </c>
      <c r="AR132" s="66">
        <f>'signal-per-mass-dry-weight'!AL132*100/'signal-per-mass-dry-weight'!AL$172</f>
        <v>0</v>
      </c>
      <c r="AS132" s="66">
        <f>'signal-per-mass-dry-weight'!AM132*100/'signal-per-mass-dry-weight'!AM$172</f>
        <v>0</v>
      </c>
      <c r="AT132" s="66">
        <f t="shared" si="46"/>
        <v>0</v>
      </c>
      <c r="AU132" s="115">
        <f t="shared" si="47"/>
        <v>0</v>
      </c>
      <c r="AV132" s="66">
        <f>'signal-per-mass-dry-weight'!AN132*100/'signal-per-mass-dry-weight'!AN$172</f>
        <v>0</v>
      </c>
      <c r="AW132" s="66">
        <f>'signal-per-mass-dry-weight'!AO132*100/'signal-per-mass-dry-weight'!AO$172</f>
        <v>0</v>
      </c>
      <c r="AX132" s="66">
        <f>'signal-per-mass-dry-weight'!AP132*100/'signal-per-mass-dry-weight'!AP$172</f>
        <v>0</v>
      </c>
      <c r="AY132" s="66">
        <f>'signal-per-mass-dry-weight'!AQ132*100/'signal-per-mass-dry-weight'!AQ$172</f>
        <v>0</v>
      </c>
      <c r="AZ132" s="66">
        <f>'signal-per-mass-dry-weight'!AR132*100/'signal-per-mass-dry-weight'!AR$172</f>
        <v>0</v>
      </c>
      <c r="BA132" s="66">
        <f t="shared" si="48"/>
        <v>0</v>
      </c>
      <c r="BB132" s="115">
        <f t="shared" si="49"/>
        <v>0</v>
      </c>
      <c r="BC132" s="66">
        <f>'signal-per-mass-dry-weight'!AS132*100/'signal-per-mass-dry-weight'!AS$172</f>
        <v>0</v>
      </c>
      <c r="BD132" s="66">
        <f>'signal-per-mass-dry-weight'!AT132*100/'signal-per-mass-dry-weight'!AT$172</f>
        <v>0</v>
      </c>
      <c r="BE132" s="66">
        <f>'signal-per-mass-dry-weight'!AU132*100/'signal-per-mass-dry-weight'!AU$172</f>
        <v>0</v>
      </c>
      <c r="BF132" s="66">
        <f>'signal-per-mass-dry-weight'!AV132*100/'signal-per-mass-dry-weight'!AV$172</f>
        <v>0</v>
      </c>
      <c r="BG132" s="66">
        <f>'signal-per-mass-dry-weight'!AW132*100/'signal-per-mass-dry-weight'!AW$172</f>
        <v>0</v>
      </c>
      <c r="BH132" s="66">
        <f t="shared" si="50"/>
        <v>0</v>
      </c>
      <c r="BI132" s="115">
        <f t="shared" si="51"/>
        <v>0</v>
      </c>
      <c r="BJ132" s="66">
        <f>'signal-per-mass-dry-weight'!AX132*100/'signal-per-mass-dry-weight'!AX$172</f>
        <v>0</v>
      </c>
      <c r="BK132" s="66">
        <f>'signal-per-mass-dry-weight'!AY132*100/'signal-per-mass-dry-weight'!AY$172</f>
        <v>0</v>
      </c>
      <c r="BL132" s="66">
        <f>'signal-per-mass-dry-weight'!AZ132*100/'signal-per-mass-dry-weight'!AZ$172</f>
        <v>0</v>
      </c>
      <c r="BM132" s="66">
        <f>'signal-per-mass-dry-weight'!BA132*100/'signal-per-mass-dry-weight'!BA$172</f>
        <v>0</v>
      </c>
      <c r="BN132" s="66">
        <f>'signal-per-mass-dry-weight'!BB132*100/'signal-per-mass-dry-weight'!BB$172</f>
        <v>0.00300501141008618</v>
      </c>
      <c r="BO132" s="66">
        <f t="shared" si="52"/>
        <v>0.000601002282017236</v>
      </c>
      <c r="BP132" s="115">
        <f t="shared" si="53"/>
        <v>0.00134388195722304</v>
      </c>
      <c r="BQ132" s="66">
        <f>'signal-per-mass-dry-weight'!BC132*100/'signal-per-mass-dry-weight'!BC$172</f>
        <v>0.00166784384265127</v>
      </c>
      <c r="BR132" s="66">
        <f>'signal-per-mass-dry-weight'!BD132*100/'signal-per-mass-dry-weight'!BD$172</f>
        <v>0.000978506978495901</v>
      </c>
      <c r="BS132" s="66">
        <f>'signal-per-mass-dry-weight'!BE132*100/'signal-per-mass-dry-weight'!BE$172</f>
        <v>0</v>
      </c>
      <c r="BT132" s="66">
        <f>'signal-per-mass-dry-weight'!BF132*100/'signal-per-mass-dry-weight'!BF$172</f>
        <v>0</v>
      </c>
      <c r="BU132" s="66">
        <f>'signal-per-mass-dry-weight'!BG132*100/'signal-per-mass-dry-weight'!BG$172</f>
        <v>0</v>
      </c>
      <c r="BV132" s="66">
        <f t="shared" si="54"/>
        <v>0.000529270164229434</v>
      </c>
      <c r="BW132" s="115">
        <f t="shared" si="55"/>
        <v>0.000764615010432975</v>
      </c>
      <c r="BX132" s="66">
        <f>'signal-per-mass-dry-weight'!BH132*100/'signal-per-mass-dry-weight'!BH$172</f>
        <v>0</v>
      </c>
      <c r="BY132" s="66">
        <f>'signal-per-mass-dry-weight'!BI132*100/'signal-per-mass-dry-weight'!BI$172</f>
        <v>0</v>
      </c>
      <c r="BZ132" s="66">
        <f>'signal-per-mass-dry-weight'!BJ132*100/'signal-per-mass-dry-weight'!BJ$172</f>
        <v>0</v>
      </c>
      <c r="CA132" s="66">
        <f>'signal-per-mass-dry-weight'!BK132*100/'signal-per-mass-dry-weight'!BK$172</f>
        <v>0</v>
      </c>
      <c r="CB132" s="66">
        <f>'signal-per-mass-dry-weight'!BL132*100/'signal-per-mass-dry-weight'!BL$172</f>
        <v>0</v>
      </c>
      <c r="CC132" s="66">
        <f t="shared" si="56"/>
        <v>0</v>
      </c>
      <c r="CD132" s="115">
        <f t="shared" si="57"/>
        <v>0</v>
      </c>
      <c r="CE132" s="121">
        <f>'signal-per-mass-dry-weight'!BM132*100/'signal-per-mass-dry-weight'!BM$172</f>
        <v>0</v>
      </c>
      <c r="CF132" s="66">
        <f>'signal-per-mass-dry-weight'!BN132*100/'signal-per-mass-dry-weight'!BN$172</f>
        <v>0</v>
      </c>
      <c r="CG132" s="66">
        <f>'signal-per-mass-dry-weight'!BO132*100/'signal-per-mass-dry-weight'!BO$172</f>
        <v>0</v>
      </c>
      <c r="CH132" s="66">
        <f>'signal-per-mass-dry-weight'!BP132*100/'signal-per-mass-dry-weight'!BP$172</f>
        <v>0</v>
      </c>
      <c r="CI132" s="66">
        <f>'signal-per-mass-dry-weight'!BQ132*100/'signal-per-mass-dry-weight'!BQ$172</f>
        <v>0</v>
      </c>
      <c r="CJ132" s="66">
        <f t="shared" si="58"/>
        <v>0</v>
      </c>
      <c r="CK132" s="115">
        <f t="shared" si="59"/>
        <v>0</v>
      </c>
      <c r="CL132" s="66">
        <f>'signal-per-mass-dry-weight'!BR132*100/'signal-per-mass-dry-weight'!BR$172</f>
        <v>0</v>
      </c>
      <c r="CM132" s="66">
        <f>'signal-per-mass-dry-weight'!BS132*100/'signal-per-mass-dry-weight'!BS$172</f>
        <v>0</v>
      </c>
      <c r="CN132" s="66">
        <f>'signal-per-mass-dry-weight'!BT132*100/'signal-per-mass-dry-weight'!BT$172</f>
        <v>0</v>
      </c>
      <c r="CO132" s="66">
        <f>'signal-per-mass-dry-weight'!BU132*100/'signal-per-mass-dry-weight'!BU$172</f>
        <v>0</v>
      </c>
      <c r="CP132" s="66">
        <f>'signal-per-mass-dry-weight'!BV132*100/'signal-per-mass-dry-weight'!BV$172</f>
        <v>0</v>
      </c>
      <c r="CQ132" s="66">
        <f t="shared" si="60"/>
        <v>0</v>
      </c>
      <c r="CR132" s="115">
        <f t="shared" si="61"/>
        <v>0</v>
      </c>
      <c r="CS132" s="66">
        <f>'signal-per-mass-dry-weight'!BW132*100/'signal-per-mass-dry-weight'!BW$172</f>
        <v>0</v>
      </c>
      <c r="CT132" s="66">
        <f>'signal-per-mass-dry-weight'!BX132*100/'signal-per-mass-dry-weight'!BX$172</f>
        <v>0</v>
      </c>
      <c r="CU132" s="66">
        <f>'signal-per-mass-dry-weight'!BY132*100/'signal-per-mass-dry-weight'!BY$172</f>
        <v>0</v>
      </c>
      <c r="CV132" s="66">
        <f>'signal-per-mass-dry-weight'!BZ132*100/'signal-per-mass-dry-weight'!BZ$172</f>
        <v>0</v>
      </c>
      <c r="CW132" s="66">
        <f>'signal-per-mass-dry-weight'!CA132*100/'signal-per-mass-dry-weight'!CA$172</f>
        <v>0</v>
      </c>
      <c r="CX132" s="66">
        <f t="shared" si="62"/>
        <v>0</v>
      </c>
      <c r="CY132" s="115">
        <f t="shared" si="63"/>
        <v>0</v>
      </c>
      <c r="CZ132" s="66">
        <f>'signal-per-mass-dry-weight'!CB132*100/'signal-per-mass-dry-weight'!CB$172</f>
        <v>0</v>
      </c>
      <c r="DA132" s="66">
        <f>'signal-per-mass-dry-weight'!CC132*100/'signal-per-mass-dry-weight'!CC$172</f>
        <v>0</v>
      </c>
      <c r="DB132" s="66">
        <f>'signal-per-mass-dry-weight'!CD132*100/'signal-per-mass-dry-weight'!CD$172</f>
        <v>0</v>
      </c>
      <c r="DC132" s="66">
        <f>'signal-per-mass-dry-weight'!CE132*100/'signal-per-mass-dry-weight'!CE$172</f>
        <v>0</v>
      </c>
      <c r="DD132" s="66">
        <f>'signal-per-mass-dry-weight'!CF132*100/'signal-per-mass-dry-weight'!CF$172</f>
        <v>0</v>
      </c>
      <c r="DE132" s="66">
        <f t="shared" si="64"/>
        <v>0</v>
      </c>
      <c r="DF132" s="115">
        <f t="shared" si="65"/>
        <v>0</v>
      </c>
      <c r="DG132" s="66">
        <f>'signal-per-mass-dry-weight'!CG132*100/'signal-per-mass-dry-weight'!CG$172</f>
        <v>0</v>
      </c>
      <c r="DH132" s="66">
        <f>'signal-per-mass-dry-weight'!CH132*100/'signal-per-mass-dry-weight'!CH$172</f>
        <v>0</v>
      </c>
      <c r="DI132" s="66">
        <f>'signal-per-mass-dry-weight'!CI132*100/'signal-per-mass-dry-weight'!CI$172</f>
        <v>0</v>
      </c>
      <c r="DJ132" s="66">
        <f>'signal-per-mass-dry-weight'!CJ132*100/'signal-per-mass-dry-weight'!CJ$172</f>
        <v>0</v>
      </c>
      <c r="DK132" s="66">
        <f>'signal-per-mass-dry-weight'!CK132*100/'signal-per-mass-dry-weight'!CK$172</f>
        <v>0</v>
      </c>
      <c r="DL132" s="66">
        <f t="shared" si="66"/>
        <v>0</v>
      </c>
      <c r="DM132" s="115">
        <f t="shared" si="67"/>
        <v>0</v>
      </c>
      <c r="DN132" s="66">
        <f>'signal-per-mass-dry-weight'!CL132*100/'signal-per-mass-dry-weight'!CL$172</f>
        <v>0</v>
      </c>
      <c r="DO132" s="66">
        <f>'signal-per-mass-dry-weight'!CM132*100/'signal-per-mass-dry-weight'!CM$172</f>
        <v>0</v>
      </c>
      <c r="DP132" s="66">
        <f>'signal-per-mass-dry-weight'!CN132*100/'signal-per-mass-dry-weight'!CN$172</f>
        <v>0</v>
      </c>
      <c r="DQ132" s="66">
        <f>'signal-per-mass-dry-weight'!CO132*100/'signal-per-mass-dry-weight'!CO$172</f>
        <v>0</v>
      </c>
      <c r="DR132" s="66">
        <f>'signal-per-mass-dry-weight'!CP132*100/'signal-per-mass-dry-weight'!CP$172</f>
        <v>0</v>
      </c>
      <c r="DS132" s="66">
        <f t="shared" si="68"/>
        <v>0</v>
      </c>
      <c r="DT132" s="115">
        <f t="shared" si="69"/>
        <v>0</v>
      </c>
      <c r="DU132" s="66">
        <f>'signal-per-mass-dry-weight'!CQ132*100/'signal-per-mass-dry-weight'!CQ$172</f>
        <v>0</v>
      </c>
      <c r="DV132" s="66">
        <f>'signal-per-mass-dry-weight'!CR132*100/'signal-per-mass-dry-weight'!CR$172</f>
        <v>0</v>
      </c>
      <c r="DW132" s="66">
        <f>'signal-per-mass-dry-weight'!CS132*100/'signal-per-mass-dry-weight'!CS$172</f>
        <v>0</v>
      </c>
      <c r="DX132" s="66">
        <f>'signal-per-mass-dry-weight'!CT132*100/'signal-per-mass-dry-weight'!CT$172</f>
        <v>0</v>
      </c>
      <c r="DY132" s="66">
        <f>'signal-per-mass-dry-weight'!CU132*100/'signal-per-mass-dry-weight'!CU$172</f>
        <v>0</v>
      </c>
      <c r="DZ132" s="66">
        <f t="shared" si="70"/>
        <v>0</v>
      </c>
      <c r="EA132" s="115">
        <f t="shared" si="71"/>
        <v>0</v>
      </c>
      <c r="EB132" s="66">
        <f>'signal-per-mass-dry-weight'!CV132*100/'signal-per-mass-dry-weight'!CV$172</f>
        <v>0</v>
      </c>
      <c r="EC132" s="66">
        <f>'signal-per-mass-dry-weight'!CW132*100/'signal-per-mass-dry-weight'!CW$172</f>
        <v>0</v>
      </c>
      <c r="ED132" s="66">
        <f>'signal-per-mass-dry-weight'!CX132*100/'signal-per-mass-dry-weight'!CX$172</f>
        <v>0</v>
      </c>
      <c r="EE132" s="66">
        <f>'signal-per-mass-dry-weight'!CY132*100/'signal-per-mass-dry-weight'!CY$172</f>
        <v>0</v>
      </c>
      <c r="EF132" s="66">
        <f>'signal-per-mass-dry-weight'!CZ132*100/'signal-per-mass-dry-weight'!CZ$172</f>
        <v>0</v>
      </c>
      <c r="EG132" s="66">
        <f t="shared" si="72"/>
        <v>0</v>
      </c>
      <c r="EH132" s="115">
        <f t="shared" si="73"/>
        <v>0</v>
      </c>
    </row>
    <row r="133" spans="1:138">
      <c r="A133">
        <f>'imported data from Web Calc'!A141</f>
        <v>758.5</v>
      </c>
      <c r="B133" t="str">
        <f>'imported data from Web Calc'!B141</f>
        <v>C40H72O10PN</v>
      </c>
      <c r="C133" s="61" t="str">
        <f>'imported data from Web Calc'!C141</f>
        <v>PS(34:3)</v>
      </c>
      <c r="D133" s="96"/>
      <c r="E133" s="96"/>
      <c r="F133" s="96"/>
      <c r="G133" s="66">
        <f>'signal-per-mass-dry-weight'!G133*100/'signal-per-mass-dry-weight'!G$172</f>
        <v>0.0490081076017569</v>
      </c>
      <c r="H133" s="66">
        <f>'signal-per-mass-dry-weight'!H133*100/'signal-per-mass-dry-weight'!H$172</f>
        <v>0.0622881861213878</v>
      </c>
      <c r="I133" s="66">
        <f>'signal-per-mass-dry-weight'!I133*100/'signal-per-mass-dry-weight'!I$172</f>
        <v>0.0718854837569156</v>
      </c>
      <c r="J133" s="66">
        <f>'signal-per-mass-dry-weight'!J133*100/'signal-per-mass-dry-weight'!J$172</f>
        <v>0.0564825018643706</v>
      </c>
      <c r="K133" s="66">
        <f>'signal-per-mass-dry-weight'!K133*100/'signal-per-mass-dry-weight'!K$172</f>
        <v>0.0881179160419066</v>
      </c>
      <c r="L133" s="66">
        <f>'signal-per-mass-dry-weight'!L133*100/'signal-per-mass-dry-weight'!L$172</f>
        <v>0.0490302061403024</v>
      </c>
      <c r="M133" s="66">
        <f>'signal-per-mass-dry-weight'!M133*100/'signal-per-mass-dry-weight'!M$172</f>
        <v>0.0590775026520826</v>
      </c>
      <c r="N133" s="66">
        <f>'signal-per-mass-dry-weight'!N133*100/'signal-per-mass-dry-weight'!N$172</f>
        <v>0.0568761301182855</v>
      </c>
      <c r="O133" s="66">
        <f>'signal-per-mass-dry-weight'!O133*100/'signal-per-mass-dry-weight'!O$172</f>
        <v>0.0700673820157887</v>
      </c>
      <c r="P133" s="66">
        <f>'signal-per-mass-dry-weight'!P133*100/'signal-per-mass-dry-weight'!P$172</f>
        <v>0.0671890133731296</v>
      </c>
      <c r="Q133" s="66">
        <f t="shared" si="37"/>
        <v>0.0630022429685926</v>
      </c>
      <c r="R133" s="115">
        <f t="shared" si="38"/>
        <v>0.0118516647740856</v>
      </c>
      <c r="S133" s="66">
        <f t="shared" si="39"/>
        <v>0.188114965684536</v>
      </c>
      <c r="T133" s="66">
        <f>'signal-per-mass-dry-weight'!T133*100/'signal-per-mass-dry-weight'!T$172</f>
        <v>0.0563531821802581</v>
      </c>
      <c r="U133" s="66">
        <f>'signal-per-mass-dry-weight'!U133*100/'signal-per-mass-dry-weight'!U$172</f>
        <v>0.0939277299582757</v>
      </c>
      <c r="V133" s="66">
        <f>'signal-per-mass-dry-weight'!V133*100/'signal-per-mass-dry-weight'!V$172</f>
        <v>0.0598715131040705</v>
      </c>
      <c r="W133" s="66">
        <f>'signal-per-mass-dry-weight'!W133*100/'signal-per-mass-dry-weight'!W$172</f>
        <v>0.0677870976896692</v>
      </c>
      <c r="X133" s="66">
        <f>'signal-per-mass-dry-weight'!X133*100/'signal-per-mass-dry-weight'!X$172</f>
        <v>0.0588806367043318</v>
      </c>
      <c r="Y133" s="66">
        <f t="shared" si="40"/>
        <v>0.067364031927321</v>
      </c>
      <c r="Z133" s="115">
        <f t="shared" si="41"/>
        <v>0.0154527803541758</v>
      </c>
      <c r="AA133" s="66">
        <f>'signal-per-mass-dry-weight'!Y133*100/'signal-per-mass-dry-weight'!Y$172</f>
        <v>0.0665422693094011</v>
      </c>
      <c r="AB133" s="66">
        <f>'signal-per-mass-dry-weight'!Z133*100/'signal-per-mass-dry-weight'!Z$172</f>
        <v>0.0615903695179366</v>
      </c>
      <c r="AC133" s="66">
        <f>'signal-per-mass-dry-weight'!AA133*100/'signal-per-mass-dry-weight'!AA$172</f>
        <v>0.0442959194519416</v>
      </c>
      <c r="AD133" s="66">
        <f>'signal-per-mass-dry-weight'!AB133*100/'signal-per-mass-dry-weight'!AB$172</f>
        <v>0.047635545379645</v>
      </c>
      <c r="AE133" s="66">
        <f>'signal-per-mass-dry-weight'!AC133*100/'signal-per-mass-dry-weight'!AC$172</f>
        <v>0.063143082429686</v>
      </c>
      <c r="AF133" s="66">
        <f t="shared" si="42"/>
        <v>0.0566414372177221</v>
      </c>
      <c r="AG133" s="115">
        <f t="shared" si="43"/>
        <v>0.00997882375566288</v>
      </c>
      <c r="AH133" s="66">
        <f>'signal-per-mass-dry-weight'!AD133*100/'signal-per-mass-dry-weight'!AD$172</f>
        <v>0.0623598965506933</v>
      </c>
      <c r="AI133" s="66">
        <f>'signal-per-mass-dry-weight'!AE133*100/'signal-per-mass-dry-weight'!AE$172</f>
        <v>0.101276247631724</v>
      </c>
      <c r="AJ133" s="66">
        <f>'signal-per-mass-dry-weight'!AF133*100/'signal-per-mass-dry-weight'!AF$172</f>
        <v>0.0578914052156198</v>
      </c>
      <c r="AK133" s="66">
        <f>'signal-per-mass-dry-weight'!AG133*100/'signal-per-mass-dry-weight'!AG$172</f>
        <v>0.0514328365014359</v>
      </c>
      <c r="AL133" s="66">
        <f>'signal-per-mass-dry-weight'!AH133*100/'signal-per-mass-dry-weight'!AH$172</f>
        <v>0.0631535002826336</v>
      </c>
      <c r="AM133" s="66">
        <f t="shared" si="44"/>
        <v>0.0672227772364213</v>
      </c>
      <c r="AN133" s="115">
        <f t="shared" si="45"/>
        <v>0.0195974628565725</v>
      </c>
      <c r="AO133" s="66">
        <f>'signal-per-mass-dry-weight'!AI133*100/'signal-per-mass-dry-weight'!AI$172</f>
        <v>0.105757139757726</v>
      </c>
      <c r="AP133" s="66">
        <f>'signal-per-mass-dry-weight'!AJ133*100/'signal-per-mass-dry-weight'!AJ$172</f>
        <v>0.0709998065007036</v>
      </c>
      <c r="AQ133" s="66">
        <f>'signal-per-mass-dry-weight'!AK133*100/'signal-per-mass-dry-weight'!AK$172</f>
        <v>0.070317409933965</v>
      </c>
      <c r="AR133" s="66">
        <f>'signal-per-mass-dry-weight'!AL133*100/'signal-per-mass-dry-weight'!AL$172</f>
        <v>0.0697812301023158</v>
      </c>
      <c r="AS133" s="66">
        <f>'signal-per-mass-dry-weight'!AM133*100/'signal-per-mass-dry-weight'!AM$172</f>
        <v>0.0956332811631724</v>
      </c>
      <c r="AT133" s="66">
        <f t="shared" si="46"/>
        <v>0.0824977734915767</v>
      </c>
      <c r="AU133" s="115">
        <f t="shared" si="47"/>
        <v>0.0169986371364237</v>
      </c>
      <c r="AV133" s="66">
        <f>'signal-per-mass-dry-weight'!AN133*100/'signal-per-mass-dry-weight'!AN$172</f>
        <v>0.0869244379332849</v>
      </c>
      <c r="AW133" s="66">
        <f>'signal-per-mass-dry-weight'!AO133*100/'signal-per-mass-dry-weight'!AO$172</f>
        <v>0.0679655200190131</v>
      </c>
      <c r="AX133" s="66">
        <f>'signal-per-mass-dry-weight'!AP133*100/'signal-per-mass-dry-weight'!AP$172</f>
        <v>0.082027507376291</v>
      </c>
      <c r="AY133" s="66">
        <f>'signal-per-mass-dry-weight'!AQ133*100/'signal-per-mass-dry-weight'!AQ$172</f>
        <v>0.0914535304875975</v>
      </c>
      <c r="AZ133" s="66">
        <f>'signal-per-mass-dry-weight'!AR133*100/'signal-per-mass-dry-weight'!AR$172</f>
        <v>0.0975513161842466</v>
      </c>
      <c r="BA133" s="66">
        <f t="shared" si="48"/>
        <v>0.0851844624000866</v>
      </c>
      <c r="BB133" s="115">
        <f t="shared" si="49"/>
        <v>0.0111996221343151</v>
      </c>
      <c r="BC133" s="66">
        <f>'signal-per-mass-dry-weight'!AS133*100/'signal-per-mass-dry-weight'!AS$172</f>
        <v>0.0878788876581938</v>
      </c>
      <c r="BD133" s="66">
        <f>'signal-per-mass-dry-weight'!AT133*100/'signal-per-mass-dry-weight'!AT$172</f>
        <v>0.10651286884892</v>
      </c>
      <c r="BE133" s="66">
        <f>'signal-per-mass-dry-weight'!AU133*100/'signal-per-mass-dry-weight'!AU$172</f>
        <v>0.108352590767401</v>
      </c>
      <c r="BF133" s="66">
        <f>'signal-per-mass-dry-weight'!AV133*100/'signal-per-mass-dry-weight'!AV$172</f>
        <v>0.122521050520971</v>
      </c>
      <c r="BG133" s="66">
        <f>'signal-per-mass-dry-weight'!AW133*100/'signal-per-mass-dry-weight'!AW$172</f>
        <v>0.126925248571973</v>
      </c>
      <c r="BH133" s="66">
        <f t="shared" si="50"/>
        <v>0.110438129273492</v>
      </c>
      <c r="BI133" s="115">
        <f t="shared" si="51"/>
        <v>0.0153826087770704</v>
      </c>
      <c r="BJ133" s="66">
        <f>'signal-per-mass-dry-weight'!AX133*100/'signal-per-mass-dry-weight'!AX$172</f>
        <v>0.0802677943030771</v>
      </c>
      <c r="BK133" s="66">
        <f>'signal-per-mass-dry-weight'!AY133*100/'signal-per-mass-dry-weight'!AY$172</f>
        <v>0.126307391044284</v>
      </c>
      <c r="BL133" s="66">
        <f>'signal-per-mass-dry-weight'!AZ133*100/'signal-per-mass-dry-weight'!AZ$172</f>
        <v>0.152607019716927</v>
      </c>
      <c r="BM133" s="66">
        <f>'signal-per-mass-dry-weight'!BA133*100/'signal-per-mass-dry-weight'!BA$172</f>
        <v>0.123512073392303</v>
      </c>
      <c r="BN133" s="66">
        <f>'signal-per-mass-dry-weight'!BB133*100/'signal-per-mass-dry-weight'!BB$172</f>
        <v>0.102470889083939</v>
      </c>
      <c r="BO133" s="66">
        <f t="shared" si="52"/>
        <v>0.117033033508106</v>
      </c>
      <c r="BP133" s="115">
        <f t="shared" si="53"/>
        <v>0.0271902511221786</v>
      </c>
      <c r="BQ133" s="66">
        <f>'signal-per-mass-dry-weight'!BC133*100/'signal-per-mass-dry-weight'!BC$172</f>
        <v>0.0768876011462235</v>
      </c>
      <c r="BR133" s="66">
        <f>'signal-per-mass-dry-weight'!BD133*100/'signal-per-mass-dry-weight'!BD$172</f>
        <v>0.0695718461710585</v>
      </c>
      <c r="BS133" s="66">
        <f>'signal-per-mass-dry-weight'!BE133*100/'signal-per-mass-dry-weight'!BE$172</f>
        <v>0.0810264162579066</v>
      </c>
      <c r="BT133" s="66">
        <f>'signal-per-mass-dry-weight'!BF133*100/'signal-per-mass-dry-weight'!BF$172</f>
        <v>0.0720591116084831</v>
      </c>
      <c r="BU133" s="66">
        <f>'signal-per-mass-dry-weight'!BG133*100/'signal-per-mass-dry-weight'!BG$172</f>
        <v>0.0807589518554928</v>
      </c>
      <c r="BV133" s="66">
        <f t="shared" si="54"/>
        <v>0.0760607854078329</v>
      </c>
      <c r="BW133" s="115">
        <f t="shared" si="55"/>
        <v>0.00513647757683521</v>
      </c>
      <c r="BX133" s="66">
        <f>'signal-per-mass-dry-weight'!BH133*100/'signal-per-mass-dry-weight'!BH$172</f>
        <v>0.059815639744662</v>
      </c>
      <c r="BY133" s="66">
        <f>'signal-per-mass-dry-weight'!BI133*100/'signal-per-mass-dry-weight'!BI$172</f>
        <v>0.077672766226642</v>
      </c>
      <c r="BZ133" s="66">
        <f>'signal-per-mass-dry-weight'!BJ133*100/'signal-per-mass-dry-weight'!BJ$172</f>
        <v>0.0603593029074617</v>
      </c>
      <c r="CA133" s="66">
        <f>'signal-per-mass-dry-weight'!BK133*100/'signal-per-mass-dry-weight'!BK$172</f>
        <v>0.104200442567493</v>
      </c>
      <c r="CB133" s="66">
        <f>'signal-per-mass-dry-weight'!BL133*100/'signal-per-mass-dry-weight'!BL$172</f>
        <v>0.0804739090641192</v>
      </c>
      <c r="CC133" s="66">
        <f t="shared" si="56"/>
        <v>0.0765044121020755</v>
      </c>
      <c r="CD133" s="115">
        <f t="shared" si="57"/>
        <v>0.0181890883137181</v>
      </c>
      <c r="CE133" s="121">
        <f>'signal-per-mass-dry-weight'!BM133*100/'signal-per-mass-dry-weight'!BM$172</f>
        <v>0.0230191003163233</v>
      </c>
      <c r="CF133" s="66">
        <f>'signal-per-mass-dry-weight'!BN133*100/'signal-per-mass-dry-weight'!BN$172</f>
        <v>0.0502901355609164</v>
      </c>
      <c r="CG133" s="66">
        <f>'signal-per-mass-dry-weight'!BO133*100/'signal-per-mass-dry-weight'!BO$172</f>
        <v>0.0478330715378208</v>
      </c>
      <c r="CH133" s="66">
        <f>'signal-per-mass-dry-weight'!BP133*100/'signal-per-mass-dry-weight'!BP$172</f>
        <v>0.0333316683206581</v>
      </c>
      <c r="CI133" s="66">
        <f>'signal-per-mass-dry-weight'!BQ133*100/'signal-per-mass-dry-weight'!BQ$172</f>
        <v>0.063434686304113</v>
      </c>
      <c r="CJ133" s="66">
        <f t="shared" si="58"/>
        <v>0.0435817324079663</v>
      </c>
      <c r="CK133" s="115">
        <f t="shared" si="59"/>
        <v>0.015693167207357</v>
      </c>
      <c r="CL133" s="66">
        <f>'signal-per-mass-dry-weight'!BR133*100/'signal-per-mass-dry-weight'!BR$172</f>
        <v>0.0198559064312817</v>
      </c>
      <c r="CM133" s="66">
        <f>'signal-per-mass-dry-weight'!BS133*100/'signal-per-mass-dry-weight'!BS$172</f>
        <v>0.0252415862108684</v>
      </c>
      <c r="CN133" s="66">
        <f>'signal-per-mass-dry-weight'!BT133*100/'signal-per-mass-dry-weight'!BT$172</f>
        <v>0.0269182981849057</v>
      </c>
      <c r="CO133" s="66">
        <f>'signal-per-mass-dry-weight'!BU133*100/'signal-per-mass-dry-weight'!BU$172</f>
        <v>0.0328175284631121</v>
      </c>
      <c r="CP133" s="66">
        <f>'signal-per-mass-dry-weight'!BV133*100/'signal-per-mass-dry-weight'!BV$172</f>
        <v>0.0655075691659664</v>
      </c>
      <c r="CQ133" s="66">
        <f t="shared" si="60"/>
        <v>0.0340681776912269</v>
      </c>
      <c r="CR133" s="115">
        <f t="shared" si="61"/>
        <v>0.0181729029620753</v>
      </c>
      <c r="CS133" s="66">
        <f>'signal-per-mass-dry-weight'!BW133*100/'signal-per-mass-dry-weight'!BW$172</f>
        <v>0.0307994934552412</v>
      </c>
      <c r="CT133" s="66">
        <f>'signal-per-mass-dry-weight'!BX133*100/'signal-per-mass-dry-weight'!BX$172</f>
        <v>0.0444483314761722</v>
      </c>
      <c r="CU133" s="66">
        <f>'signal-per-mass-dry-weight'!BY133*100/'signal-per-mass-dry-weight'!BY$172</f>
        <v>0.00274726241106461</v>
      </c>
      <c r="CV133" s="66">
        <f>'signal-per-mass-dry-weight'!BZ133*100/'signal-per-mass-dry-weight'!BZ$172</f>
        <v>0.0378320832989114</v>
      </c>
      <c r="CW133" s="66">
        <f>'signal-per-mass-dry-weight'!CA133*100/'signal-per-mass-dry-weight'!CA$172</f>
        <v>0.0316133824592564</v>
      </c>
      <c r="CX133" s="66">
        <f t="shared" si="62"/>
        <v>0.0294881106201292</v>
      </c>
      <c r="CY133" s="115">
        <f t="shared" si="63"/>
        <v>0.0159274884743051</v>
      </c>
      <c r="CZ133" s="66">
        <f>'signal-per-mass-dry-weight'!CB133*100/'signal-per-mass-dry-weight'!CB$172</f>
        <v>0.0753355305720486</v>
      </c>
      <c r="DA133" s="66">
        <f>'signal-per-mass-dry-weight'!CC133*100/'signal-per-mass-dry-weight'!CC$172</f>
        <v>0.0367927357717881</v>
      </c>
      <c r="DB133" s="66">
        <f>'signal-per-mass-dry-weight'!CD133*100/'signal-per-mass-dry-weight'!CD$172</f>
        <v>0.0684503054466366</v>
      </c>
      <c r="DC133" s="66">
        <f>'signal-per-mass-dry-weight'!CE133*100/'signal-per-mass-dry-weight'!CE$172</f>
        <v>0.0141721463674472</v>
      </c>
      <c r="DD133" s="66">
        <f>'signal-per-mass-dry-weight'!CF133*100/'signal-per-mass-dry-weight'!CF$172</f>
        <v>0.0457708598089066</v>
      </c>
      <c r="DE133" s="66">
        <f t="shared" si="64"/>
        <v>0.0481043155933654</v>
      </c>
      <c r="DF133" s="115">
        <f t="shared" si="65"/>
        <v>0.0246996322576823</v>
      </c>
      <c r="DG133" s="66">
        <f>'signal-per-mass-dry-weight'!CG133*100/'signal-per-mass-dry-weight'!CG$172</f>
        <v>0.087907153082308</v>
      </c>
      <c r="DH133" s="66">
        <f>'signal-per-mass-dry-weight'!CH133*100/'signal-per-mass-dry-weight'!CH$172</f>
        <v>0.0360903557457784</v>
      </c>
      <c r="DI133" s="66">
        <f>'signal-per-mass-dry-weight'!CI133*100/'signal-per-mass-dry-weight'!CI$172</f>
        <v>0.0543570294884183</v>
      </c>
      <c r="DJ133" s="66">
        <f>'signal-per-mass-dry-weight'!CJ133*100/'signal-per-mass-dry-weight'!CJ$172</f>
        <v>0.0491378030586092</v>
      </c>
      <c r="DK133" s="66">
        <f>'signal-per-mass-dry-weight'!CK133*100/'signal-per-mass-dry-weight'!CK$172</f>
        <v>0.060516545202483</v>
      </c>
      <c r="DL133" s="66">
        <f t="shared" si="66"/>
        <v>0.0576017773155194</v>
      </c>
      <c r="DM133" s="115">
        <f t="shared" si="67"/>
        <v>0.0191821543291895</v>
      </c>
      <c r="DN133" s="66">
        <f>'signal-per-mass-dry-weight'!CL133*100/'signal-per-mass-dry-weight'!CL$172</f>
        <v>0.0662215196346223</v>
      </c>
      <c r="DO133" s="66">
        <f>'signal-per-mass-dry-weight'!CM133*100/'signal-per-mass-dry-weight'!CM$172</f>
        <v>0.0501033048441737</v>
      </c>
      <c r="DP133" s="66">
        <f>'signal-per-mass-dry-weight'!CN133*100/'signal-per-mass-dry-weight'!CN$172</f>
        <v>0.0739179389256318</v>
      </c>
      <c r="DQ133" s="66">
        <f>'signal-per-mass-dry-weight'!CO133*100/'signal-per-mass-dry-weight'!CO$172</f>
        <v>0.0601195702715266</v>
      </c>
      <c r="DR133" s="66">
        <f>'signal-per-mass-dry-weight'!CP133*100/'signal-per-mass-dry-weight'!CP$172</f>
        <v>0.0839077911036283</v>
      </c>
      <c r="DS133" s="66">
        <f t="shared" si="68"/>
        <v>0.0668540249559166</v>
      </c>
      <c r="DT133" s="115">
        <f t="shared" si="69"/>
        <v>0.0129138432266685</v>
      </c>
      <c r="DU133" s="66">
        <f>'signal-per-mass-dry-weight'!CQ133*100/'signal-per-mass-dry-weight'!CQ$172</f>
        <v>0.0441646906571286</v>
      </c>
      <c r="DV133" s="66">
        <f>'signal-per-mass-dry-weight'!CR133*100/'signal-per-mass-dry-weight'!CR$172</f>
        <v>0.00994850014362194</v>
      </c>
      <c r="DW133" s="66">
        <f>'signal-per-mass-dry-weight'!CS133*100/'signal-per-mass-dry-weight'!CS$172</f>
        <v>0.0530169839351668</v>
      </c>
      <c r="DX133" s="66">
        <f>'signal-per-mass-dry-weight'!CT133*100/'signal-per-mass-dry-weight'!CT$172</f>
        <v>0.0103383913322752</v>
      </c>
      <c r="DY133" s="66">
        <f>'signal-per-mass-dry-weight'!CU133*100/'signal-per-mass-dry-weight'!CU$172</f>
        <v>0.0331781724445596</v>
      </c>
      <c r="DZ133" s="66">
        <f t="shared" si="70"/>
        <v>0.0301293477025504</v>
      </c>
      <c r="EA133" s="115">
        <f t="shared" si="71"/>
        <v>0.0195517175634491</v>
      </c>
      <c r="EB133" s="66">
        <f>'signal-per-mass-dry-weight'!CV133*100/'signal-per-mass-dry-weight'!CV$172</f>
        <v>0.0400766132296673</v>
      </c>
      <c r="EC133" s="66">
        <f>'signal-per-mass-dry-weight'!CW133*100/'signal-per-mass-dry-weight'!CW$172</f>
        <v>0.0339098447513208</v>
      </c>
      <c r="ED133" s="66">
        <f>'signal-per-mass-dry-weight'!CX133*100/'signal-per-mass-dry-weight'!CX$172</f>
        <v>0.0117097190718896</v>
      </c>
      <c r="EE133" s="66">
        <f>'signal-per-mass-dry-weight'!CY133*100/'signal-per-mass-dry-weight'!CY$172</f>
        <v>0.0207845352428499</v>
      </c>
      <c r="EF133" s="66">
        <f>'signal-per-mass-dry-weight'!CZ133*100/'signal-per-mass-dry-weight'!CZ$172</f>
        <v>0.0539033526660922</v>
      </c>
      <c r="EG133" s="66">
        <f t="shared" si="72"/>
        <v>0.032076812992364</v>
      </c>
      <c r="EH133" s="115">
        <f t="shared" si="73"/>
        <v>0.0164779298982952</v>
      </c>
    </row>
    <row r="134" spans="1:138">
      <c r="A134">
        <f>'imported data from Web Calc'!A142</f>
        <v>760.5</v>
      </c>
      <c r="B134" t="str">
        <f>'imported data from Web Calc'!B142</f>
        <v>C40H74O10PN</v>
      </c>
      <c r="C134" s="61" t="str">
        <f>'imported data from Web Calc'!C142</f>
        <v>PS(34:2)</v>
      </c>
      <c r="D134" s="96"/>
      <c r="E134" s="96"/>
      <c r="F134" s="96"/>
      <c r="G134" s="66">
        <f>'signal-per-mass-dry-weight'!G134*100/'signal-per-mass-dry-weight'!G$172</f>
        <v>0.0724467677591189</v>
      </c>
      <c r="H134" s="66">
        <f>'signal-per-mass-dry-weight'!H134*100/'signal-per-mass-dry-weight'!H$172</f>
        <v>0.067832160802349</v>
      </c>
      <c r="I134" s="66">
        <f>'signal-per-mass-dry-weight'!I134*100/'signal-per-mass-dry-weight'!I$172</f>
        <v>0.0806678731751813</v>
      </c>
      <c r="J134" s="66">
        <f>'signal-per-mass-dry-weight'!J134*100/'signal-per-mass-dry-weight'!J$172</f>
        <v>0.0753100024858274</v>
      </c>
      <c r="K134" s="66">
        <f>'signal-per-mass-dry-weight'!K134*100/'signal-per-mass-dry-weight'!K$172</f>
        <v>0.0968971918099194</v>
      </c>
      <c r="L134" s="66">
        <f>'signal-per-mass-dry-weight'!L134*100/'signal-per-mass-dry-weight'!L$172</f>
        <v>0.109749732949816</v>
      </c>
      <c r="M134" s="66">
        <f>'signal-per-mass-dry-weight'!M134*100/'signal-per-mass-dry-weight'!M$172</f>
        <v>0.0874738713301555</v>
      </c>
      <c r="N134" s="66">
        <f>'signal-per-mass-dry-weight'!N134*100/'signal-per-mass-dry-weight'!N$172</f>
        <v>0.115747913924932</v>
      </c>
      <c r="O134" s="66">
        <f>'signal-per-mass-dry-weight'!O134*100/'signal-per-mass-dry-weight'!O$172</f>
        <v>0.0856748083415805</v>
      </c>
      <c r="P134" s="66">
        <f>'signal-per-mass-dry-weight'!P134*100/'signal-per-mass-dry-weight'!P$172</f>
        <v>0.0929280881479106</v>
      </c>
      <c r="Q134" s="66">
        <f t="shared" ref="Q134:Q172" si="74">AVERAGE(G134:P134)</f>
        <v>0.088472841072679</v>
      </c>
      <c r="R134" s="115">
        <f t="shared" ref="R134:R172" si="75">STDEV(G134:P134)</f>
        <v>0.0156820212629386</v>
      </c>
      <c r="S134" s="66">
        <f t="shared" ref="S134:S172" si="76">R134/Q134</f>
        <v>0.177252375676012</v>
      </c>
      <c r="T134" s="66">
        <f>'signal-per-mass-dry-weight'!T134*100/'signal-per-mass-dry-weight'!T$172</f>
        <v>0.0884941045432797</v>
      </c>
      <c r="U134" s="66">
        <f>'signal-per-mass-dry-weight'!U134*100/'signal-per-mass-dry-weight'!U$172</f>
        <v>0.10059822133727</v>
      </c>
      <c r="V134" s="66">
        <f>'signal-per-mass-dry-weight'!V134*100/'signal-per-mass-dry-weight'!V$172</f>
        <v>0.110787176602546</v>
      </c>
      <c r="W134" s="66">
        <f>'signal-per-mass-dry-weight'!W134*100/'signal-per-mass-dry-weight'!W$172</f>
        <v>0.0930888686836176</v>
      </c>
      <c r="X134" s="66">
        <f>'signal-per-mass-dry-weight'!X134*100/'signal-per-mass-dry-weight'!X$172</f>
        <v>0.0868704999579222</v>
      </c>
      <c r="Y134" s="66">
        <f t="shared" ref="Y134:Y172" si="77">AVERAGE(T134:X134)</f>
        <v>0.0959677742249271</v>
      </c>
      <c r="Z134" s="115">
        <f t="shared" ref="Z134:Z172" si="78">STDEV(T134:X134)</f>
        <v>0.00984834963338082</v>
      </c>
      <c r="AA134" s="66">
        <f>'signal-per-mass-dry-weight'!Y134*100/'signal-per-mass-dry-weight'!Y$172</f>
        <v>0.117251329844218</v>
      </c>
      <c r="AB134" s="66">
        <f>'signal-per-mass-dry-weight'!Z134*100/'signal-per-mass-dry-weight'!Z$172</f>
        <v>0.084254601128487</v>
      </c>
      <c r="AC134" s="66">
        <f>'signal-per-mass-dry-weight'!AA134*100/'signal-per-mass-dry-weight'!AA$172</f>
        <v>0.106948706424508</v>
      </c>
      <c r="AD134" s="66">
        <f>'signal-per-mass-dry-weight'!AB134*100/'signal-per-mass-dry-weight'!AB$172</f>
        <v>0.106005861549069</v>
      </c>
      <c r="AE134" s="66">
        <f>'signal-per-mass-dry-weight'!AC134*100/'signal-per-mass-dry-weight'!AC$172</f>
        <v>0.117989993445253</v>
      </c>
      <c r="AF134" s="66">
        <f t="shared" ref="AF134:AF172" si="79">AVERAGE(AA134:AE134)</f>
        <v>0.106490098478307</v>
      </c>
      <c r="AG134" s="115">
        <f t="shared" ref="AG134:AG172" si="80">STDEV(AA134:AE134)</f>
        <v>0.013628222864769</v>
      </c>
      <c r="AH134" s="66">
        <f>'signal-per-mass-dry-weight'!AD134*100/'signal-per-mass-dry-weight'!AD$172</f>
        <v>0.084733294549797</v>
      </c>
      <c r="AI134" s="66">
        <f>'signal-per-mass-dry-weight'!AE134*100/'signal-per-mass-dry-weight'!AE$172</f>
        <v>0.0912259329812473</v>
      </c>
      <c r="AJ134" s="66">
        <f>'signal-per-mass-dry-weight'!AF134*100/'signal-per-mass-dry-weight'!AF$172</f>
        <v>0.114015133936106</v>
      </c>
      <c r="AK134" s="66">
        <f>'signal-per-mass-dry-weight'!AG134*100/'signal-per-mass-dry-weight'!AG$172</f>
        <v>0.0934428632621507</v>
      </c>
      <c r="AL134" s="66">
        <f>'signal-per-mass-dry-weight'!AH134*100/'signal-per-mass-dry-weight'!AH$172</f>
        <v>0.113137550269363</v>
      </c>
      <c r="AM134" s="66">
        <f t="shared" ref="AM134:AM172" si="81">AVERAGE(AH134:AL134)</f>
        <v>0.0993109549997327</v>
      </c>
      <c r="AN134" s="115">
        <f t="shared" ref="AN134:AN172" si="82">STDEV(AH134:AL134)</f>
        <v>0.013413592740358</v>
      </c>
      <c r="AO134" s="66">
        <f>'signal-per-mass-dry-weight'!AI134*100/'signal-per-mass-dry-weight'!AI$172</f>
        <v>0.125513968064115</v>
      </c>
      <c r="AP134" s="66">
        <f>'signal-per-mass-dry-weight'!AJ134*100/'signal-per-mass-dry-weight'!AJ$172</f>
        <v>0.101731066030859</v>
      </c>
      <c r="AQ134" s="66">
        <f>'signal-per-mass-dry-weight'!AK134*100/'signal-per-mass-dry-weight'!AK$172</f>
        <v>0.086948498590546</v>
      </c>
      <c r="AR134" s="66">
        <f>'signal-per-mass-dry-weight'!AL134*100/'signal-per-mass-dry-weight'!AL$172</f>
        <v>0.0832990600174241</v>
      </c>
      <c r="AS134" s="66">
        <f>'signal-per-mass-dry-weight'!AM134*100/'signal-per-mass-dry-weight'!AM$172</f>
        <v>0.101153454958863</v>
      </c>
      <c r="AT134" s="66">
        <f t="shared" ref="AT134:AT172" si="83">AVERAGE(AO134:AS134)</f>
        <v>0.0997292095323613</v>
      </c>
      <c r="AU134" s="115">
        <f t="shared" ref="AU134:AU172" si="84">STDEV(AO134:AS134)</f>
        <v>0.016614647620983</v>
      </c>
      <c r="AV134" s="66">
        <f>'signal-per-mass-dry-weight'!AN134*100/'signal-per-mass-dry-weight'!AN$172</f>
        <v>0.115899250577713</v>
      </c>
      <c r="AW134" s="66">
        <f>'signal-per-mass-dry-weight'!AO134*100/'signal-per-mass-dry-weight'!AO$172</f>
        <v>0.0624776208870431</v>
      </c>
      <c r="AX134" s="66">
        <f>'signal-per-mass-dry-weight'!AP134*100/'signal-per-mass-dry-weight'!AP$172</f>
        <v>0.110249189978423</v>
      </c>
      <c r="AY134" s="66">
        <f>'signal-per-mass-dry-weight'!AQ134*100/'signal-per-mass-dry-weight'!AQ$172</f>
        <v>0.119909121504537</v>
      </c>
      <c r="AZ134" s="66">
        <f>'signal-per-mass-dry-weight'!AR134*100/'signal-per-mass-dry-weight'!AR$172</f>
        <v>0.110321191582184</v>
      </c>
      <c r="BA134" s="66">
        <f t="shared" ref="BA134:BA172" si="85">AVERAGE(AV134:AZ134)</f>
        <v>0.10377127490598</v>
      </c>
      <c r="BB134" s="115">
        <f t="shared" ref="BB134:BB172" si="86">STDEV(AV134:AZ134)</f>
        <v>0.0234390088374028</v>
      </c>
      <c r="BC134" s="66">
        <f>'signal-per-mass-dry-weight'!AS134*100/'signal-per-mass-dry-weight'!AS$172</f>
        <v>0.112164506184817</v>
      </c>
      <c r="BD134" s="66">
        <f>'signal-per-mass-dry-weight'!AT134*100/'signal-per-mass-dry-weight'!AT$172</f>
        <v>0.121612394317924</v>
      </c>
      <c r="BE134" s="66">
        <f>'signal-per-mass-dry-weight'!AU134*100/'signal-per-mass-dry-weight'!AU$172</f>
        <v>0.124911891642804</v>
      </c>
      <c r="BF134" s="66">
        <f>'signal-per-mass-dry-weight'!AV134*100/'signal-per-mass-dry-weight'!AV$172</f>
        <v>0.102239788189835</v>
      </c>
      <c r="BG134" s="66">
        <f>'signal-per-mass-dry-weight'!AW134*100/'signal-per-mass-dry-weight'!AW$172</f>
        <v>0.152104751325117</v>
      </c>
      <c r="BH134" s="66">
        <f t="shared" ref="BH134:BH172" si="87">AVERAGE(BC134:BG134)</f>
        <v>0.1226066663321</v>
      </c>
      <c r="BI134" s="115">
        <f t="shared" ref="BI134:BI172" si="88">STDEV(BC134:BG134)</f>
        <v>0.0187102117347046</v>
      </c>
      <c r="BJ134" s="66">
        <f>'signal-per-mass-dry-weight'!AX134*100/'signal-per-mass-dry-weight'!AX$172</f>
        <v>0.101461162029669</v>
      </c>
      <c r="BK134" s="66">
        <f>'signal-per-mass-dry-weight'!AY134*100/'signal-per-mass-dry-weight'!AY$172</f>
        <v>0.114084095136772</v>
      </c>
      <c r="BL134" s="66">
        <f>'signal-per-mass-dry-weight'!AZ134*100/'signal-per-mass-dry-weight'!AZ$172</f>
        <v>0.155410823228786</v>
      </c>
      <c r="BM134" s="66">
        <f>'signal-per-mass-dry-weight'!BA134*100/'signal-per-mass-dry-weight'!BA$172</f>
        <v>0.13187743294477</v>
      </c>
      <c r="BN134" s="66">
        <f>'signal-per-mass-dry-weight'!BB134*100/'signal-per-mass-dry-weight'!BB$172</f>
        <v>0.125609476941602</v>
      </c>
      <c r="BO134" s="66">
        <f t="shared" ref="BO134:BO172" si="89">AVERAGE(BJ134:BN134)</f>
        <v>0.12568859805632</v>
      </c>
      <c r="BP134" s="115">
        <f t="shared" ref="BP134:BP172" si="90">STDEV(BJ134:BN134)</f>
        <v>0.0202691375683904</v>
      </c>
      <c r="BQ134" s="66">
        <f>'signal-per-mass-dry-weight'!BC134*100/'signal-per-mass-dry-weight'!BC$172</f>
        <v>0.101404905633197</v>
      </c>
      <c r="BR134" s="66">
        <f>'signal-per-mass-dry-weight'!BD134*100/'signal-per-mass-dry-weight'!BD$172</f>
        <v>0.0829773917764524</v>
      </c>
      <c r="BS134" s="66">
        <f>'signal-per-mass-dry-weight'!BE134*100/'signal-per-mass-dry-weight'!BE$172</f>
        <v>0.1144034559647</v>
      </c>
      <c r="BT134" s="66">
        <f>'signal-per-mass-dry-weight'!BF134*100/'signal-per-mass-dry-weight'!BF$172</f>
        <v>0.085552252029195</v>
      </c>
      <c r="BU134" s="66">
        <f>'signal-per-mass-dry-weight'!BG134*100/'signal-per-mass-dry-weight'!BG$172</f>
        <v>0.0875346462288561</v>
      </c>
      <c r="BV134" s="66">
        <f t="shared" ref="BV134:BV172" si="91">AVERAGE(BQ134:BU134)</f>
        <v>0.0943745303264802</v>
      </c>
      <c r="BW134" s="115">
        <f t="shared" ref="BW134:BW172" si="92">STDEV(BQ134:BU134)</f>
        <v>0.0132768164023501</v>
      </c>
      <c r="BX134" s="66">
        <f>'signal-per-mass-dry-weight'!BH134*100/'signal-per-mass-dry-weight'!BH$172</f>
        <v>0.0926177647659282</v>
      </c>
      <c r="BY134" s="66">
        <f>'signal-per-mass-dry-weight'!BI134*100/'signal-per-mass-dry-weight'!BI$172</f>
        <v>0.0825710487814753</v>
      </c>
      <c r="BZ134" s="66">
        <f>'signal-per-mass-dry-weight'!BJ134*100/'signal-per-mass-dry-weight'!BJ$172</f>
        <v>0.0918141509014911</v>
      </c>
      <c r="CA134" s="66">
        <f>'signal-per-mass-dry-weight'!BK134*100/'signal-per-mass-dry-weight'!BK$172</f>
        <v>0.142372881923901</v>
      </c>
      <c r="CB134" s="66">
        <f>'signal-per-mass-dry-weight'!BL134*100/'signal-per-mass-dry-weight'!BL$172</f>
        <v>0.105816521310831</v>
      </c>
      <c r="CC134" s="66">
        <f t="shared" ref="CC134:CC172" si="93">AVERAGE(BX134:CB134)</f>
        <v>0.103038473536725</v>
      </c>
      <c r="CD134" s="115">
        <f t="shared" ref="CD134:CD172" si="94">STDEV(BX134:CB134)</f>
        <v>0.0234968364818636</v>
      </c>
      <c r="CE134" s="121">
        <f>'signal-per-mass-dry-weight'!BM134*100/'signal-per-mass-dry-weight'!BM$172</f>
        <v>0.0261785846734657</v>
      </c>
      <c r="CF134" s="66">
        <f>'signal-per-mass-dry-weight'!BN134*100/'signal-per-mass-dry-weight'!BN$172</f>
        <v>0.0623314356247978</v>
      </c>
      <c r="CG134" s="66">
        <f>'signal-per-mass-dry-weight'!BO134*100/'signal-per-mass-dry-weight'!BO$172</f>
        <v>0.0848957825969269</v>
      </c>
      <c r="CH134" s="66">
        <f>'signal-per-mass-dry-weight'!BP134*100/'signal-per-mass-dry-weight'!BP$172</f>
        <v>0.0471521161609309</v>
      </c>
      <c r="CI134" s="66">
        <f>'signal-per-mass-dry-weight'!BQ134*100/'signal-per-mass-dry-weight'!BQ$172</f>
        <v>0.0778401728353259</v>
      </c>
      <c r="CJ134" s="66">
        <f t="shared" ref="CJ134:CJ172" si="95">AVERAGE(CE134:CI134)</f>
        <v>0.0596796183782894</v>
      </c>
      <c r="CK134" s="115">
        <f t="shared" ref="CK134:CK172" si="96">STDEV(CE134:CI134)</f>
        <v>0.023727359639743</v>
      </c>
      <c r="CL134" s="66">
        <f>'signal-per-mass-dry-weight'!BR134*100/'signal-per-mass-dry-weight'!BR$172</f>
        <v>0.0377746512595115</v>
      </c>
      <c r="CM134" s="66">
        <f>'signal-per-mass-dry-weight'!BS134*100/'signal-per-mass-dry-weight'!BS$172</f>
        <v>0.0465998514662187</v>
      </c>
      <c r="CN134" s="66">
        <f>'signal-per-mass-dry-weight'!BT134*100/'signal-per-mass-dry-weight'!BT$172</f>
        <v>0.0315141051920847</v>
      </c>
      <c r="CO134" s="66">
        <f>'signal-per-mass-dry-weight'!BU134*100/'signal-per-mass-dry-weight'!BU$172</f>
        <v>0.0957626240399008</v>
      </c>
      <c r="CP134" s="66">
        <f>'signal-per-mass-dry-weight'!BV134*100/'signal-per-mass-dry-weight'!BV$172</f>
        <v>0.0777452469222459</v>
      </c>
      <c r="CQ134" s="66">
        <f t="shared" ref="CQ134:CQ172" si="97">AVERAGE(CL134:CP134)</f>
        <v>0.0578792957759923</v>
      </c>
      <c r="CR134" s="115">
        <f t="shared" ref="CR134:CR172" si="98">STDEV(CL134:CP134)</f>
        <v>0.027642125663982</v>
      </c>
      <c r="CS134" s="66">
        <f>'signal-per-mass-dry-weight'!BW134*100/'signal-per-mass-dry-weight'!BW$172</f>
        <v>0.041065991273655</v>
      </c>
      <c r="CT134" s="66">
        <f>'signal-per-mass-dry-weight'!BX134*100/'signal-per-mass-dry-weight'!BX$172</f>
        <v>0.0553396444868898</v>
      </c>
      <c r="CU134" s="66">
        <f>'signal-per-mass-dry-weight'!BY134*100/'signal-per-mass-dry-weight'!BY$172</f>
        <v>0</v>
      </c>
      <c r="CV134" s="66">
        <f>'signal-per-mass-dry-weight'!BZ134*100/'signal-per-mass-dry-weight'!BZ$172</f>
        <v>0.0669813933816791</v>
      </c>
      <c r="CW134" s="66">
        <f>'signal-per-mass-dry-weight'!CA134*100/'signal-per-mass-dry-weight'!CA$172</f>
        <v>0.027097184965077</v>
      </c>
      <c r="CX134" s="66">
        <f t="shared" ref="CX134:CX172" si="99">AVERAGE(CS134:CW134)</f>
        <v>0.0380968428214602</v>
      </c>
      <c r="CY134" s="115">
        <f t="shared" ref="CY134:CY172" si="100">STDEV(CS134:CW134)</f>
        <v>0.0260423175753949</v>
      </c>
      <c r="CZ134" s="66">
        <f>'signal-per-mass-dry-weight'!CB134*100/'signal-per-mass-dry-weight'!CB$172</f>
        <v>0.0652026814307789</v>
      </c>
      <c r="DA134" s="66">
        <f>'signal-per-mass-dry-weight'!CC134*100/'signal-per-mass-dry-weight'!CC$172</f>
        <v>0.0470464490196635</v>
      </c>
      <c r="DB134" s="66">
        <f>'signal-per-mass-dry-weight'!CD134*100/'signal-per-mass-dry-weight'!CD$172</f>
        <v>0.0894490047270789</v>
      </c>
      <c r="DC134" s="66">
        <f>'signal-per-mass-dry-weight'!CE134*100/'signal-per-mass-dry-weight'!CE$172</f>
        <v>0.0593880419207313</v>
      </c>
      <c r="DD134" s="66">
        <f>'signal-per-mass-dry-weight'!CF134*100/'signal-per-mass-dry-weight'!CF$172</f>
        <v>0.0762048870116874</v>
      </c>
      <c r="DE134" s="66">
        <f t="shared" ref="DE134:DE172" si="101">AVERAGE(CZ134:DD134)</f>
        <v>0.067458212821988</v>
      </c>
      <c r="DF134" s="115">
        <f t="shared" ref="DF134:DF172" si="102">STDEV(CZ134:DD134)</f>
        <v>0.0161783375208013</v>
      </c>
      <c r="DG134" s="66">
        <f>'signal-per-mass-dry-weight'!CG134*100/'signal-per-mass-dry-weight'!CG$172</f>
        <v>0.0591850139564054</v>
      </c>
      <c r="DH134" s="66">
        <f>'signal-per-mass-dry-weight'!CH134*100/'signal-per-mass-dry-weight'!CH$172</f>
        <v>0</v>
      </c>
      <c r="DI134" s="66">
        <f>'signal-per-mass-dry-weight'!CI134*100/'signal-per-mass-dry-weight'!CI$172</f>
        <v>0.107363573772156</v>
      </c>
      <c r="DJ134" s="66">
        <f>'signal-per-mass-dry-weight'!CJ134*100/'signal-per-mass-dry-weight'!CJ$172</f>
        <v>0.0780203285205398</v>
      </c>
      <c r="DK134" s="66">
        <f>'signal-per-mass-dry-weight'!CK134*100/'signal-per-mass-dry-weight'!CK$172</f>
        <v>0.0585214942617418</v>
      </c>
      <c r="DL134" s="66">
        <f t="shared" ref="DL134:DL172" si="103">AVERAGE(DG134:DK134)</f>
        <v>0.0606180821021685</v>
      </c>
      <c r="DM134" s="115">
        <f t="shared" ref="DM134:DM172" si="104">STDEV(DG134:DK134)</f>
        <v>0.0392714285916072</v>
      </c>
      <c r="DN134" s="66">
        <f>'signal-per-mass-dry-weight'!CL134*100/'signal-per-mass-dry-weight'!CL$172</f>
        <v>0.096731221886667</v>
      </c>
      <c r="DO134" s="66">
        <f>'signal-per-mass-dry-weight'!CM134*100/'signal-per-mass-dry-weight'!CM$172</f>
        <v>0.0832702812903169</v>
      </c>
      <c r="DP134" s="66">
        <f>'signal-per-mass-dry-weight'!CN134*100/'signal-per-mass-dry-weight'!CN$172</f>
        <v>0.0912517952235562</v>
      </c>
      <c r="DQ134" s="66">
        <f>'signal-per-mass-dry-weight'!CO134*100/'signal-per-mass-dry-weight'!CO$172</f>
        <v>0.117270272875323</v>
      </c>
      <c r="DR134" s="66">
        <f>'signal-per-mass-dry-weight'!CP134*100/'signal-per-mass-dry-weight'!CP$172</f>
        <v>0.0980308846557242</v>
      </c>
      <c r="DS134" s="66">
        <f t="shared" ref="DS134:DS172" si="105">AVERAGE(DN134:DR134)</f>
        <v>0.0973108911863176</v>
      </c>
      <c r="DT134" s="115">
        <f t="shared" ref="DT134:DT172" si="106">STDEV(DN134:DR134)</f>
        <v>0.0125805673027688</v>
      </c>
      <c r="DU134" s="66">
        <f>'signal-per-mass-dry-weight'!CQ134*100/'signal-per-mass-dry-weight'!CQ$172</f>
        <v>0.0520616883242973</v>
      </c>
      <c r="DV134" s="66">
        <f>'signal-per-mass-dry-weight'!CR134*100/'signal-per-mass-dry-weight'!CR$172</f>
        <v>0.0253234549110377</v>
      </c>
      <c r="DW134" s="66">
        <f>'signal-per-mass-dry-weight'!CS134*100/'signal-per-mass-dry-weight'!CS$172</f>
        <v>0.0409438093756734</v>
      </c>
      <c r="DX134" s="66">
        <f>'signal-per-mass-dry-weight'!CT134*100/'signal-per-mass-dry-weight'!CT$172</f>
        <v>0.00751883005983649</v>
      </c>
      <c r="DY134" s="66">
        <f>'signal-per-mass-dry-weight'!CU134*100/'signal-per-mass-dry-weight'!CU$172</f>
        <v>0</v>
      </c>
      <c r="DZ134" s="66">
        <f t="shared" ref="DZ134:DZ172" si="107">AVERAGE(DU134:DY134)</f>
        <v>0.025169556534169</v>
      </c>
      <c r="EA134" s="115">
        <f t="shared" ref="EA134:EA172" si="108">STDEV(DU134:DY134)</f>
        <v>0.0218923057878457</v>
      </c>
      <c r="EB134" s="66">
        <f>'signal-per-mass-dry-weight'!CV134*100/'signal-per-mass-dry-weight'!CV$172</f>
        <v>0.0821404965368387</v>
      </c>
      <c r="EC134" s="66">
        <f>'signal-per-mass-dry-weight'!CW134*100/'signal-per-mass-dry-weight'!CW$172</f>
        <v>0.0627648058130037</v>
      </c>
      <c r="ED134" s="66">
        <f>'signal-per-mass-dry-weight'!CX134*100/'signal-per-mass-dry-weight'!CX$172</f>
        <v>0.0510969559500637</v>
      </c>
      <c r="EE134" s="66">
        <f>'signal-per-mass-dry-weight'!CY134*100/'signal-per-mass-dry-weight'!CY$172</f>
        <v>0</v>
      </c>
      <c r="EF134" s="66">
        <f>'signal-per-mass-dry-weight'!CZ134*100/'signal-per-mass-dry-weight'!CZ$172</f>
        <v>0.0599423174876046</v>
      </c>
      <c r="EG134" s="66">
        <f t="shared" ref="EG134:EG172" si="109">AVERAGE(EB134:EF134)</f>
        <v>0.0511889151575021</v>
      </c>
      <c r="EH134" s="115">
        <f t="shared" ref="EH134:EH172" si="110">STDEV(EB134:EF134)</f>
        <v>0.030777171646369</v>
      </c>
    </row>
    <row r="135" spans="1:138">
      <c r="A135">
        <f>'imported data from Web Calc'!A143</f>
        <v>762.5</v>
      </c>
      <c r="B135" t="str">
        <f>'imported data from Web Calc'!B143</f>
        <v>C40H76O10PN</v>
      </c>
      <c r="C135" s="61" t="str">
        <f>'imported data from Web Calc'!C143</f>
        <v>PS(34:1)</v>
      </c>
      <c r="D135" s="96"/>
      <c r="E135" s="96"/>
      <c r="F135" s="96"/>
      <c r="G135" s="66">
        <f>'signal-per-mass-dry-weight'!G135*100/'signal-per-mass-dry-weight'!G$172</f>
        <v>0.00913194551585532</v>
      </c>
      <c r="H135" s="66">
        <f>'signal-per-mass-dry-weight'!H135*100/'signal-per-mass-dry-weight'!H$172</f>
        <v>0.01630580788518</v>
      </c>
      <c r="I135" s="66">
        <f>'signal-per-mass-dry-weight'!I135*100/'signal-per-mass-dry-weight'!I$172</f>
        <v>0.0195164209294793</v>
      </c>
      <c r="J135" s="66">
        <f>'signal-per-mass-dry-weight'!J135*100/'signal-per-mass-dry-weight'!J$172</f>
        <v>0.00660614056893223</v>
      </c>
      <c r="K135" s="66">
        <f>'signal-per-mass-dry-weight'!K135*100/'signal-per-mass-dry-weight'!K$172</f>
        <v>0.0162579180889126</v>
      </c>
      <c r="L135" s="66">
        <f>'signal-per-mass-dry-weight'!L135*100/'signal-per-mass-dry-weight'!L$172</f>
        <v>0.00974110055767597</v>
      </c>
      <c r="M135" s="66">
        <f>'signal-per-mass-dry-weight'!M135*100/'signal-per-mass-dry-weight'!M$172</f>
        <v>0.019583702536602</v>
      </c>
      <c r="N135" s="66">
        <f>'signal-per-mass-dry-weight'!N135*100/'signal-per-mass-dry-weight'!N$172</f>
        <v>0.0232826263642104</v>
      </c>
      <c r="O135" s="66">
        <f>'signal-per-mass-dry-weight'!O135*100/'signal-per-mass-dry-weight'!O$172</f>
        <v>0.00332072900548762</v>
      </c>
      <c r="P135" s="66">
        <f>'signal-per-mass-dry-weight'!P135*100/'signal-per-mass-dry-weight'!P$172</f>
        <v>0.016713684918689</v>
      </c>
      <c r="Q135" s="66">
        <f t="shared" si="74"/>
        <v>0.0140460076371025</v>
      </c>
      <c r="R135" s="115">
        <f t="shared" si="75"/>
        <v>0.00646431068936579</v>
      </c>
      <c r="S135" s="66">
        <f t="shared" si="76"/>
        <v>0.460224061981167</v>
      </c>
      <c r="T135" s="66">
        <f>'signal-per-mass-dry-weight'!T135*100/'signal-per-mass-dry-weight'!T$172</f>
        <v>0.00937798795738031</v>
      </c>
      <c r="U135" s="66">
        <f>'signal-per-mass-dry-weight'!U135*100/'signal-per-mass-dry-weight'!U$172</f>
        <v>0.0144226840626911</v>
      </c>
      <c r="V135" s="66">
        <f>'signal-per-mass-dry-weight'!V135*100/'signal-per-mass-dry-weight'!V$172</f>
        <v>0.0248773600155417</v>
      </c>
      <c r="W135" s="66">
        <f>'signal-per-mass-dry-weight'!W135*100/'signal-per-mass-dry-weight'!W$172</f>
        <v>0.0148833947023226</v>
      </c>
      <c r="X135" s="66">
        <f>'signal-per-mass-dry-weight'!X135*100/'signal-per-mass-dry-weight'!X$172</f>
        <v>0.00705626804712365</v>
      </c>
      <c r="Y135" s="66">
        <f t="shared" si="77"/>
        <v>0.0141235389570119</v>
      </c>
      <c r="Z135" s="115">
        <f t="shared" si="78"/>
        <v>0.0068698272960583</v>
      </c>
      <c r="AA135" s="66">
        <f>'signal-per-mass-dry-weight'!Y135*100/'signal-per-mass-dry-weight'!Y$172</f>
        <v>0.0235358508811387</v>
      </c>
      <c r="AB135" s="66">
        <f>'signal-per-mass-dry-weight'!Z135*100/'signal-per-mass-dry-weight'!Z$172</f>
        <v>0.0153655807529156</v>
      </c>
      <c r="AC135" s="66">
        <f>'signal-per-mass-dry-weight'!AA135*100/'signal-per-mass-dry-weight'!AA$172</f>
        <v>0.0159624934961952</v>
      </c>
      <c r="AD135" s="66">
        <f>'signal-per-mass-dry-weight'!AB135*100/'signal-per-mass-dry-weight'!AB$172</f>
        <v>0</v>
      </c>
      <c r="AE135" s="66">
        <f>'signal-per-mass-dry-weight'!AC135*100/'signal-per-mass-dry-weight'!AC$172</f>
        <v>0.0107542962775621</v>
      </c>
      <c r="AF135" s="66">
        <f t="shared" si="79"/>
        <v>0.0131236442815623</v>
      </c>
      <c r="AG135" s="115">
        <f t="shared" si="80"/>
        <v>0.00865076932229599</v>
      </c>
      <c r="AH135" s="66">
        <f>'signal-per-mass-dry-weight'!AD135*100/'signal-per-mass-dry-weight'!AD$172</f>
        <v>0.00952059489323562</v>
      </c>
      <c r="AI135" s="66">
        <f>'signal-per-mass-dry-weight'!AE135*100/'signal-per-mass-dry-weight'!AE$172</f>
        <v>0.0309240450783889</v>
      </c>
      <c r="AJ135" s="66">
        <f>'signal-per-mass-dry-weight'!AF135*100/'signal-per-mass-dry-weight'!AF$172</f>
        <v>0.0132575737135007</v>
      </c>
      <c r="AK135" s="66">
        <f>'signal-per-mass-dry-weight'!AG135*100/'signal-per-mass-dry-weight'!AG$172</f>
        <v>0.00392617072530045</v>
      </c>
      <c r="AL135" s="66">
        <f>'signal-per-mass-dry-weight'!AH135*100/'signal-per-mass-dry-weight'!AH$172</f>
        <v>0.0179583413125972</v>
      </c>
      <c r="AM135" s="66">
        <f t="shared" si="81"/>
        <v>0.0151173451446046</v>
      </c>
      <c r="AN135" s="115">
        <f t="shared" si="82"/>
        <v>0.0102218854676948</v>
      </c>
      <c r="AO135" s="66">
        <f>'signal-per-mass-dry-weight'!AI135*100/'signal-per-mass-dry-weight'!AI$172</f>
        <v>0.0116216637096403</v>
      </c>
      <c r="AP135" s="66">
        <f>'signal-per-mass-dry-weight'!AJ135*100/'signal-per-mass-dry-weight'!AJ$172</f>
        <v>0.0317909581346434</v>
      </c>
      <c r="AQ135" s="66">
        <f>'signal-per-mass-dry-weight'!AK135*100/'signal-per-mass-dry-weight'!AK$172</f>
        <v>0.0175064091121905</v>
      </c>
      <c r="AR135" s="66">
        <f>'signal-per-mass-dry-weight'!AL135*100/'signal-per-mass-dry-weight'!AL$172</f>
        <v>0.0146138701784955</v>
      </c>
      <c r="AS135" s="66">
        <f>'signal-per-mass-dry-weight'!AM135*100/'signal-per-mass-dry-weight'!AM$172</f>
        <v>0.0193952052281005</v>
      </c>
      <c r="AT135" s="66">
        <f t="shared" si="83"/>
        <v>0.018985621272614</v>
      </c>
      <c r="AU135" s="115">
        <f t="shared" si="84"/>
        <v>0.00774068082277637</v>
      </c>
      <c r="AV135" s="66">
        <f>'signal-per-mass-dry-weight'!AN135*100/'signal-per-mass-dry-weight'!AN$172</f>
        <v>0.0126896989683628</v>
      </c>
      <c r="AW135" s="66">
        <f>'signal-per-mass-dry-weight'!AO135*100/'signal-per-mass-dry-weight'!AO$172</f>
        <v>0.0126643826122385</v>
      </c>
      <c r="AX135" s="66">
        <f>'signal-per-mass-dry-weight'!AP135*100/'signal-per-mass-dry-weight'!AP$172</f>
        <v>0.0158252425806349</v>
      </c>
      <c r="AY135" s="66">
        <f>'signal-per-mass-dry-weight'!AQ135*100/'signal-per-mass-dry-weight'!AQ$172</f>
        <v>0.0304337871838927</v>
      </c>
      <c r="AZ135" s="66">
        <f>'signal-per-mass-dry-weight'!AR135*100/'signal-per-mass-dry-weight'!AR$172</f>
        <v>0.019747229996811</v>
      </c>
      <c r="BA135" s="66">
        <f t="shared" si="85"/>
        <v>0.018272068268388</v>
      </c>
      <c r="BB135" s="115">
        <f t="shared" si="86"/>
        <v>0.00739390712801842</v>
      </c>
      <c r="BC135" s="66">
        <f>'signal-per-mass-dry-weight'!AS135*100/'signal-per-mass-dry-weight'!AS$172</f>
        <v>0.0200293761044316</v>
      </c>
      <c r="BD135" s="66">
        <f>'signal-per-mass-dry-weight'!AT135*100/'signal-per-mass-dry-weight'!AT$172</f>
        <v>0.0244857169767633</v>
      </c>
      <c r="BE135" s="66">
        <f>'signal-per-mass-dry-weight'!AU135*100/'signal-per-mass-dry-weight'!AU$172</f>
        <v>0.0299892850499426</v>
      </c>
      <c r="BF135" s="66">
        <f>'signal-per-mass-dry-weight'!AV135*100/'signal-per-mass-dry-weight'!AV$172</f>
        <v>0.0277825511385422</v>
      </c>
      <c r="BG135" s="66">
        <f>'signal-per-mass-dry-weight'!AW135*100/'signal-per-mass-dry-weight'!AW$172</f>
        <v>0.0205546961250158</v>
      </c>
      <c r="BH135" s="66">
        <f t="shared" si="87"/>
        <v>0.0245683250789391</v>
      </c>
      <c r="BI135" s="115">
        <f t="shared" si="88"/>
        <v>0.00437138866497113</v>
      </c>
      <c r="BJ135" s="66">
        <f>'signal-per-mass-dry-weight'!AX135*100/'signal-per-mass-dry-weight'!AX$172</f>
        <v>0.0333753822466017</v>
      </c>
      <c r="BK135" s="66">
        <f>'signal-per-mass-dry-weight'!AY135*100/'signal-per-mass-dry-weight'!AY$172</f>
        <v>0.0259282034401756</v>
      </c>
      <c r="BL135" s="66">
        <f>'signal-per-mass-dry-weight'!AZ135*100/'signal-per-mass-dry-weight'!AZ$172</f>
        <v>0.0280380351185954</v>
      </c>
      <c r="BM135" s="66">
        <f>'signal-per-mass-dry-weight'!BA135*100/'signal-per-mass-dry-weight'!BA$172</f>
        <v>0.0295247984204708</v>
      </c>
      <c r="BN135" s="66">
        <f>'signal-per-mass-dry-weight'!BB135*100/'signal-per-mass-dry-weight'!BB$172</f>
        <v>0.0270451026907756</v>
      </c>
      <c r="BO135" s="66">
        <f t="shared" si="89"/>
        <v>0.0287823043833238</v>
      </c>
      <c r="BP135" s="115">
        <f t="shared" si="90"/>
        <v>0.00288813782159126</v>
      </c>
      <c r="BQ135" s="66">
        <f>'signal-per-mass-dry-weight'!BC135*100/'signal-per-mass-dry-weight'!BC$172</f>
        <v>0.025017657639769</v>
      </c>
      <c r="BR135" s="66">
        <f>'signal-per-mass-dry-weight'!BD135*100/'signal-per-mass-dry-weight'!BD$172</f>
        <v>0.0205486465484139</v>
      </c>
      <c r="BS135" s="66">
        <f>'signal-per-mass-dry-weight'!BE135*100/'signal-per-mass-dry-weight'!BE$172</f>
        <v>0.0123618665580717</v>
      </c>
      <c r="BT135" s="66">
        <f>'signal-per-mass-dry-weight'!BF135*100/'signal-per-mass-dry-weight'!BF$172</f>
        <v>0.0172252856434621</v>
      </c>
      <c r="BU135" s="66">
        <f>'signal-per-mass-dry-weight'!BG135*100/'signal-per-mass-dry-weight'!BG$172</f>
        <v>0.010987612497346</v>
      </c>
      <c r="BV135" s="66">
        <f t="shared" si="91"/>
        <v>0.0172282137774125</v>
      </c>
      <c r="BW135" s="115">
        <f t="shared" si="92"/>
        <v>0.00579497967298994</v>
      </c>
      <c r="BX135" s="66">
        <f>'signal-per-mass-dry-weight'!BH135*100/'signal-per-mass-dry-weight'!BH$172</f>
        <v>0</v>
      </c>
      <c r="BY135" s="66">
        <f>'signal-per-mass-dry-weight'!BI135*100/'signal-per-mass-dry-weight'!BI$172</f>
        <v>0.0349877325345234</v>
      </c>
      <c r="BZ135" s="66">
        <f>'signal-per-mass-dry-weight'!BJ135*100/'signal-per-mass-dry-weight'!BJ$172</f>
        <v>0.00850131026865658</v>
      </c>
      <c r="CA135" s="66">
        <f>'signal-per-mass-dry-weight'!BK135*100/'signal-per-mass-dry-weight'!BK$172</f>
        <v>0</v>
      </c>
      <c r="CB135" s="66">
        <f>'signal-per-mass-dry-weight'!BL135*100/'signal-per-mass-dry-weight'!BL$172</f>
        <v>0.0222303616199224</v>
      </c>
      <c r="CC135" s="66">
        <f t="shared" si="93"/>
        <v>0.0131438808846205</v>
      </c>
      <c r="CD135" s="115">
        <f t="shared" si="94"/>
        <v>0.0152216511784889</v>
      </c>
      <c r="CE135" s="121">
        <f>'signal-per-mass-dry-weight'!BM135*100/'signal-per-mass-dry-weight'!BM$172</f>
        <v>0.00451354908163201</v>
      </c>
      <c r="CF135" s="66">
        <f>'signal-per-mass-dry-weight'!BN135*100/'signal-per-mass-dry-weight'!BN$172</f>
        <v>0.00708311768463612</v>
      </c>
      <c r="CG135" s="66">
        <f>'signal-per-mass-dry-weight'!BO135*100/'signal-per-mass-dry-weight'!BO$172</f>
        <v>0.0126710123278995</v>
      </c>
      <c r="CH135" s="66">
        <f>'signal-per-mass-dry-weight'!BP135*100/'signal-per-mass-dry-weight'!BP$172</f>
        <v>0</v>
      </c>
      <c r="CI135" s="66">
        <f>'signal-per-mass-dry-weight'!BQ135*100/'signal-per-mass-dry-weight'!BQ$172</f>
        <v>0.0126363916940464</v>
      </c>
      <c r="CJ135" s="66">
        <f t="shared" si="95"/>
        <v>0.00738081415764282</v>
      </c>
      <c r="CK135" s="115">
        <f t="shared" si="96"/>
        <v>0.00544043982039941</v>
      </c>
      <c r="CL135" s="66">
        <f>'signal-per-mass-dry-weight'!BR135*100/'signal-per-mass-dry-weight'!BR$172</f>
        <v>0.00484290400762968</v>
      </c>
      <c r="CM135" s="66">
        <f>'signal-per-mass-dry-weight'!BS135*100/'signal-per-mass-dry-weight'!BS$172</f>
        <v>0.0194166047775911</v>
      </c>
      <c r="CN135" s="66">
        <f>'signal-per-mass-dry-weight'!BT135*100/'signal-per-mass-dry-weight'!BT$172</f>
        <v>0</v>
      </c>
      <c r="CO135" s="66">
        <f>'signal-per-mass-dry-weight'!BU135*100/'signal-per-mass-dry-weight'!BU$172</f>
        <v>0.0107598453977417</v>
      </c>
      <c r="CP135" s="66">
        <f>'signal-per-mass-dry-weight'!BV135*100/'signal-per-mass-dry-weight'!BV$172</f>
        <v>0.0431918038456922</v>
      </c>
      <c r="CQ135" s="66">
        <f t="shared" si="97"/>
        <v>0.0156422316057309</v>
      </c>
      <c r="CR135" s="115">
        <f t="shared" si="98"/>
        <v>0.017017398484402</v>
      </c>
      <c r="CS135" s="66">
        <f>'signal-per-mass-dry-weight'!BW135*100/'signal-per-mass-dry-weight'!BW$172</f>
        <v>0.0120782327275456</v>
      </c>
      <c r="CT135" s="66">
        <f>'signal-per-mass-dry-weight'!BX135*100/'signal-per-mass-dry-weight'!BX$172</f>
        <v>0.0176615886660287</v>
      </c>
      <c r="CU135" s="66">
        <f>'signal-per-mass-dry-weight'!BY135*100/'signal-per-mass-dry-weight'!BY$172</f>
        <v>0</v>
      </c>
      <c r="CV135" s="66">
        <f>'signal-per-mass-dry-weight'!BZ135*100/'signal-per-mass-dry-weight'!BZ$172</f>
        <v>0.018605942606022</v>
      </c>
      <c r="CW135" s="66">
        <f>'signal-per-mass-dry-weight'!CA135*100/'signal-per-mass-dry-weight'!CA$172</f>
        <v>0</v>
      </c>
      <c r="CX135" s="66">
        <f t="shared" si="99"/>
        <v>0.00966915279991925</v>
      </c>
      <c r="CY135" s="115">
        <f t="shared" si="100"/>
        <v>0.00917243071582444</v>
      </c>
      <c r="CZ135" s="66">
        <f>'signal-per-mass-dry-weight'!CB135*100/'signal-per-mass-dry-weight'!CB$172</f>
        <v>0.0264335194989644</v>
      </c>
      <c r="DA135" s="66">
        <f>'signal-per-mass-dry-weight'!CC135*100/'signal-per-mass-dry-weight'!CC$172</f>
        <v>0.012063192056324</v>
      </c>
      <c r="DB135" s="66">
        <f>'signal-per-mass-dry-weight'!CD135*100/'signal-per-mass-dry-weight'!CD$172</f>
        <v>0.0245439342238936</v>
      </c>
      <c r="DC135" s="66">
        <f>'signal-per-mass-dry-weight'!CE135*100/'signal-per-mass-dry-weight'!CE$172</f>
        <v>0.0269945645094233</v>
      </c>
      <c r="DD135" s="66">
        <f>'signal-per-mass-dry-weight'!CF135*100/'signal-per-mass-dry-weight'!CF$172</f>
        <v>0.0143782805682429</v>
      </c>
      <c r="DE135" s="66">
        <f t="shared" si="101"/>
        <v>0.0208826981713696</v>
      </c>
      <c r="DF135" s="115">
        <f t="shared" si="102"/>
        <v>0.00710039283150252</v>
      </c>
      <c r="DG135" s="66">
        <f>'signal-per-mass-dry-weight'!CG135*100/'signal-per-mass-dry-weight'!CG$172</f>
        <v>0.0348147140920032</v>
      </c>
      <c r="DH135" s="66">
        <f>'signal-per-mass-dry-weight'!CH135*100/'signal-per-mass-dry-weight'!CH$172</f>
        <v>0</v>
      </c>
      <c r="DI135" s="66">
        <f>'signal-per-mass-dry-weight'!CI135*100/'signal-per-mass-dry-weight'!CI$172</f>
        <v>0.013504852046812</v>
      </c>
      <c r="DJ135" s="66">
        <f>'signal-per-mass-dry-weight'!CJ135*100/'signal-per-mass-dry-weight'!CJ$172</f>
        <v>0.0150039093308731</v>
      </c>
      <c r="DK135" s="66">
        <f>'signal-per-mass-dry-weight'!CK135*100/'signal-per-mass-dry-weight'!CK$172</f>
        <v>0.00665016980247066</v>
      </c>
      <c r="DL135" s="66">
        <f t="shared" si="103"/>
        <v>0.0139947290544318</v>
      </c>
      <c r="DM135" s="115">
        <f t="shared" si="104"/>
        <v>0.0130817161831903</v>
      </c>
      <c r="DN135" s="66">
        <f>'signal-per-mass-dry-weight'!CL135*100/'signal-per-mass-dry-weight'!CL$172</f>
        <v>0.0196836788722869</v>
      </c>
      <c r="DO135" s="66">
        <f>'signal-per-mass-dry-weight'!CM135*100/'signal-per-mass-dry-weight'!CM$172</f>
        <v>0.0070568034991794</v>
      </c>
      <c r="DP135" s="66">
        <f>'signal-per-mass-dry-weight'!CN135*100/'signal-per-mass-dry-weight'!CN$172</f>
        <v>0.031878356409976</v>
      </c>
      <c r="DQ135" s="66">
        <f>'signal-per-mass-dry-weight'!CO135*100/'signal-per-mass-dry-weight'!CO$172</f>
        <v>0.0296886766772971</v>
      </c>
      <c r="DR135" s="66">
        <f>'signal-per-mass-dry-weight'!CP135*100/'signal-per-mass-dry-weight'!CP$172</f>
        <v>0.00830770208946815</v>
      </c>
      <c r="DS135" s="66">
        <f t="shared" si="105"/>
        <v>0.0193230435096415</v>
      </c>
      <c r="DT135" s="115">
        <f t="shared" si="106"/>
        <v>0.0115867454603714</v>
      </c>
      <c r="DU135" s="66">
        <f>'signal-per-mass-dry-weight'!CQ135*100/'signal-per-mass-dry-weight'!CQ$172</f>
        <v>0.00877444185240965</v>
      </c>
      <c r="DV135" s="66">
        <f>'signal-per-mass-dry-weight'!CR135*100/'signal-per-mass-dry-weight'!CR$172</f>
        <v>0</v>
      </c>
      <c r="DW135" s="66">
        <f>'signal-per-mass-dry-weight'!CS135*100/'signal-per-mass-dry-weight'!CS$172</f>
        <v>0.00524920633021454</v>
      </c>
      <c r="DX135" s="66">
        <f>'signal-per-mass-dry-weight'!CT135*100/'signal-per-mass-dry-weight'!CT$172</f>
        <v>0.00939853757479562</v>
      </c>
      <c r="DY135" s="66">
        <f>'signal-per-mass-dry-weight'!CU135*100/'signal-per-mass-dry-weight'!CU$172</f>
        <v>0</v>
      </c>
      <c r="DZ135" s="66">
        <f t="shared" si="107"/>
        <v>0.00468443715148396</v>
      </c>
      <c r="EA135" s="115">
        <f t="shared" si="108"/>
        <v>0.00455954351696285</v>
      </c>
      <c r="EB135" s="66">
        <f>'signal-per-mass-dry-weight'!CV135*100/'signal-per-mass-dry-weight'!CV$172</f>
        <v>0.0198727007750416</v>
      </c>
      <c r="EC135" s="66">
        <f>'signal-per-mass-dry-weight'!CW135*100/'signal-per-mass-dry-weight'!CW$172</f>
        <v>0.0126372092240947</v>
      </c>
      <c r="ED135" s="66">
        <f>'signal-per-mass-dry-weight'!CX135*100/'signal-per-mass-dry-weight'!CX$172</f>
        <v>0</v>
      </c>
      <c r="EE135" s="66">
        <f>'signal-per-mass-dry-weight'!CY135*100/'signal-per-mass-dry-weight'!CY$172</f>
        <v>0.0188950320389545</v>
      </c>
      <c r="EF135" s="66">
        <f>'signal-per-mass-dry-weight'!CZ135*100/'signal-per-mass-dry-weight'!CZ$172</f>
        <v>0.0268398436511662</v>
      </c>
      <c r="EG135" s="66">
        <f t="shared" si="109"/>
        <v>0.0156489571378514</v>
      </c>
      <c r="EH135" s="115">
        <f t="shared" si="110"/>
        <v>0.0100942240728113</v>
      </c>
    </row>
    <row r="136" spans="1:138">
      <c r="A136">
        <f>'imported data from Web Calc'!A144</f>
        <v>780.5</v>
      </c>
      <c r="B136" t="str">
        <f>'imported data from Web Calc'!B144</f>
        <v>C42H70O10PN</v>
      </c>
      <c r="C136" s="61" t="str">
        <f>'imported data from Web Calc'!C144</f>
        <v>PS(36:6)</v>
      </c>
      <c r="D136" s="96"/>
      <c r="E136" s="96"/>
      <c r="F136" s="96"/>
      <c r="G136" s="66">
        <f>'signal-per-mass-dry-weight'!G136*100/'signal-per-mass-dry-weight'!G$172</f>
        <v>0</v>
      </c>
      <c r="H136" s="66">
        <f>'signal-per-mass-dry-weight'!H136*100/'signal-per-mass-dry-weight'!H$172</f>
        <v>0.00326116157703601</v>
      </c>
      <c r="I136" s="66">
        <f>'signal-per-mass-dry-weight'!I136*100/'signal-per-mass-dry-weight'!I$172</f>
        <v>0.00325273682157989</v>
      </c>
      <c r="J136" s="66">
        <f>'signal-per-mass-dry-weight'!J136*100/'signal-per-mass-dry-weight'!J$172</f>
        <v>0.00330307028446612</v>
      </c>
      <c r="K136" s="66">
        <f>'signal-per-mass-dry-weight'!K136*100/'signal-per-mass-dry-weight'!K$172</f>
        <v>0.00650316723556506</v>
      </c>
      <c r="L136" s="66">
        <f>'signal-per-mass-dry-weight'!L136*100/'signal-per-mass-dry-weight'!L$172</f>
        <v>0</v>
      </c>
      <c r="M136" s="66">
        <f>'signal-per-mass-dry-weight'!M136*100/'signal-per-mass-dry-weight'!M$172</f>
        <v>0.003263950422767</v>
      </c>
      <c r="N136" s="66">
        <f>'signal-per-mass-dry-weight'!N136*100/'signal-per-mass-dry-weight'!N$172</f>
        <v>0.00332608948060149</v>
      </c>
      <c r="O136" s="66">
        <f>'signal-per-mass-dry-weight'!O136*100/'signal-per-mass-dry-weight'!O$172</f>
        <v>0</v>
      </c>
      <c r="P136" s="66">
        <f>'signal-per-mass-dry-weight'!P136*100/'signal-per-mass-dry-weight'!P$172</f>
        <v>0.00334273698373779</v>
      </c>
      <c r="Q136" s="66">
        <f t="shared" si="74"/>
        <v>0.00262529128057534</v>
      </c>
      <c r="R136" s="115">
        <f t="shared" si="75"/>
        <v>0.00206520163446295</v>
      </c>
      <c r="S136" s="66">
        <f t="shared" si="76"/>
        <v>0.786656189255449</v>
      </c>
      <c r="T136" s="66">
        <f>'signal-per-mass-dry-weight'!T136*100/'signal-per-mass-dry-weight'!T$172</f>
        <v>0.00255763307928554</v>
      </c>
      <c r="U136" s="66">
        <f>'signal-per-mass-dry-weight'!U136*100/'signal-per-mass-dry-weight'!U$172</f>
        <v>0.00180283550783639</v>
      </c>
      <c r="V136" s="66">
        <f>'signal-per-mass-dry-weight'!V136*100/'signal-per-mass-dry-weight'!V$172</f>
        <v>0</v>
      </c>
      <c r="W136" s="66">
        <f>'signal-per-mass-dry-weight'!W136*100/'signal-per-mass-dry-weight'!W$172</f>
        <v>0.00135303588202933</v>
      </c>
      <c r="X136" s="66">
        <f>'signal-per-mass-dry-weight'!X136*100/'signal-per-mass-dry-weight'!X$172</f>
        <v>0</v>
      </c>
      <c r="Y136" s="66">
        <f t="shared" si="77"/>
        <v>0.00114270089383025</v>
      </c>
      <c r="Z136" s="115">
        <f t="shared" si="78"/>
        <v>0.00112844830085697</v>
      </c>
      <c r="AA136" s="66">
        <f>'signal-per-mass-dry-weight'!Y136*100/'signal-per-mass-dry-weight'!Y$172</f>
        <v>0.00213962280737624</v>
      </c>
      <c r="AB136" s="66">
        <f>'signal-per-mass-dry-weight'!Z136*100/'signal-per-mass-dry-weight'!Z$172</f>
        <v>0.00128046506274296</v>
      </c>
      <c r="AC136" s="66">
        <f>'signal-per-mass-dry-weight'!AA136*100/'signal-per-mass-dry-weight'!AA$172</f>
        <v>0</v>
      </c>
      <c r="AD136" s="66">
        <f>'signal-per-mass-dry-weight'!AB136*100/'signal-per-mass-dry-weight'!AB$172</f>
        <v>0</v>
      </c>
      <c r="AE136" s="66">
        <f>'signal-per-mass-dry-weight'!AC136*100/'signal-per-mass-dry-weight'!AC$172</f>
        <v>0.00153632803965173</v>
      </c>
      <c r="AF136" s="66">
        <f t="shared" si="79"/>
        <v>0.000991283181954187</v>
      </c>
      <c r="AG136" s="115">
        <f t="shared" si="80"/>
        <v>0.000957166214150391</v>
      </c>
      <c r="AH136" s="66">
        <f>'signal-per-mass-dry-weight'!AD136*100/'signal-per-mass-dry-weight'!AD$172</f>
        <v>0</v>
      </c>
      <c r="AI136" s="66">
        <f>'signal-per-mass-dry-weight'!AE136*100/'signal-per-mass-dry-weight'!AE$172</f>
        <v>0</v>
      </c>
      <c r="AJ136" s="66">
        <f>'signal-per-mass-dry-weight'!AF136*100/'signal-per-mass-dry-weight'!AF$172</f>
        <v>0</v>
      </c>
      <c r="AK136" s="66">
        <f>'signal-per-mass-dry-weight'!AG136*100/'signal-per-mass-dry-weight'!AG$172</f>
        <v>0</v>
      </c>
      <c r="AL136" s="66">
        <f>'signal-per-mass-dry-weight'!AH136*100/'signal-per-mass-dry-weight'!AH$172</f>
        <v>0.00598611377086574</v>
      </c>
      <c r="AM136" s="66">
        <f t="shared" si="81"/>
        <v>0.00119722275417315</v>
      </c>
      <c r="AN136" s="115">
        <f t="shared" si="82"/>
        <v>0.00267707146254068</v>
      </c>
      <c r="AO136" s="66">
        <f>'signal-per-mass-dry-weight'!AI136*100/'signal-per-mass-dry-weight'!AI$172</f>
        <v>0</v>
      </c>
      <c r="AP136" s="66">
        <f>'signal-per-mass-dry-weight'!AJ136*100/'signal-per-mass-dry-weight'!AJ$172</f>
        <v>0</v>
      </c>
      <c r="AQ136" s="66">
        <f>'signal-per-mass-dry-weight'!AK136*100/'signal-per-mass-dry-weight'!AK$172</f>
        <v>0</v>
      </c>
      <c r="AR136" s="66">
        <f>'signal-per-mass-dry-weight'!AL136*100/'signal-per-mass-dry-weight'!AL$172</f>
        <v>0.00365346754462387</v>
      </c>
      <c r="AS136" s="66">
        <f>'signal-per-mass-dry-weight'!AM136*100/'signal-per-mass-dry-weight'!AM$172</f>
        <v>0.00298387772740008</v>
      </c>
      <c r="AT136" s="66">
        <f t="shared" si="83"/>
        <v>0.00132746905440479</v>
      </c>
      <c r="AU136" s="115">
        <f t="shared" si="84"/>
        <v>0.00183306307445233</v>
      </c>
      <c r="AV136" s="66">
        <f>'signal-per-mass-dry-weight'!AN136*100/'signal-per-mass-dry-weight'!AN$172</f>
        <v>0.00211494982806046</v>
      </c>
      <c r="AW136" s="66">
        <f>'signal-per-mass-dry-weight'!AO136*100/'signal-per-mass-dry-weight'!AO$172</f>
        <v>0</v>
      </c>
      <c r="AX136" s="66">
        <f>'signal-per-mass-dry-weight'!AP136*100/'signal-per-mass-dry-weight'!AP$172</f>
        <v>0.00791262129031746</v>
      </c>
      <c r="AY136" s="66">
        <f>'signal-per-mass-dry-weight'!AQ136*100/'signal-per-mass-dry-weight'!AQ$172</f>
        <v>0.0045650680775839</v>
      </c>
      <c r="AZ136" s="66">
        <f>'signal-per-mass-dry-weight'!AR136*100/'signal-per-mass-dry-weight'!AR$172</f>
        <v>0.00394944599936221</v>
      </c>
      <c r="BA136" s="66">
        <f t="shared" si="85"/>
        <v>0.00370841703906481</v>
      </c>
      <c r="BB136" s="115">
        <f t="shared" si="86"/>
        <v>0.00294782860915967</v>
      </c>
      <c r="BC136" s="66">
        <f>'signal-per-mass-dry-weight'!AS136*100/'signal-per-mass-dry-weight'!AS$172</f>
        <v>0.0100146880522158</v>
      </c>
      <c r="BD136" s="66">
        <f>'signal-per-mass-dry-weight'!AT136*100/'signal-per-mass-dry-weight'!AT$172</f>
        <v>0.0163238113178422</v>
      </c>
      <c r="BE136" s="66">
        <f>'signal-per-mass-dry-weight'!AU136*100/'signal-per-mass-dry-weight'!AU$172</f>
        <v>0.0117349376282384</v>
      </c>
      <c r="BF136" s="66">
        <f>'signal-per-mass-dry-weight'!AV136*100/'signal-per-mass-dry-weight'!AV$172</f>
        <v>0.00833476534156265</v>
      </c>
      <c r="BG136" s="66">
        <f>'signal-per-mass-dry-weight'!AW136*100/'signal-per-mass-dry-weight'!AW$172</f>
        <v>0.00685156537500528</v>
      </c>
      <c r="BH136" s="66">
        <f t="shared" si="87"/>
        <v>0.0106519535429729</v>
      </c>
      <c r="BI136" s="115">
        <f t="shared" si="88"/>
        <v>0.00365927738224969</v>
      </c>
      <c r="BJ136" s="66">
        <f>'signal-per-mass-dry-weight'!AX136*100/'signal-per-mass-dry-weight'!AX$172</f>
        <v>0.00500630733699025</v>
      </c>
      <c r="BK136" s="66">
        <f>'signal-per-mass-dry-weight'!AY136*100/'signal-per-mass-dry-weight'!AY$172</f>
        <v>0.00370402906288222</v>
      </c>
      <c r="BL136" s="66">
        <f>'signal-per-mass-dry-weight'!AZ136*100/'signal-per-mass-dry-weight'!AZ$172</f>
        <v>0.00400543358837078</v>
      </c>
      <c r="BM136" s="66">
        <f>'signal-per-mass-dry-weight'!BA136*100/'signal-per-mass-dry-weight'!BA$172</f>
        <v>0.00492079973674513</v>
      </c>
      <c r="BN136" s="66">
        <f>'signal-per-mass-dry-weight'!BB136*100/'signal-per-mass-dry-weight'!BB$172</f>
        <v>0.0120200456403447</v>
      </c>
      <c r="BO136" s="66">
        <f t="shared" si="89"/>
        <v>0.00593132307306662</v>
      </c>
      <c r="BP136" s="115">
        <f t="shared" si="90"/>
        <v>0.00345033487293574</v>
      </c>
      <c r="BQ136" s="66">
        <f>'signal-per-mass-dry-weight'!BC136*100/'signal-per-mass-dry-weight'!BC$172</f>
        <v>0.00333568768530254</v>
      </c>
      <c r="BR136" s="66">
        <f>'signal-per-mass-dry-weight'!BD136*100/'signal-per-mass-dry-weight'!BD$172</f>
        <v>0.0039140279139836</v>
      </c>
      <c r="BS136" s="66">
        <f>'signal-per-mass-dry-weight'!BE136*100/'signal-per-mass-dry-weight'!BE$172</f>
        <v>0.00674283630440277</v>
      </c>
      <c r="BT136" s="66">
        <f>'signal-per-mass-dry-weight'!BF136*100/'signal-per-mass-dry-weight'!BF$172</f>
        <v>0.00287088094057701</v>
      </c>
      <c r="BU136" s="66">
        <f>'signal-per-mass-dry-weight'!BG136*100/'signal-per-mass-dry-weight'!BG$172</f>
        <v>0.00366253749911532</v>
      </c>
      <c r="BV136" s="66">
        <f t="shared" si="91"/>
        <v>0.00410519406867625</v>
      </c>
      <c r="BW136" s="115">
        <f t="shared" si="92"/>
        <v>0.0015252307098612</v>
      </c>
      <c r="BX136" s="66">
        <f>'signal-per-mass-dry-weight'!BH136*100/'signal-per-mass-dry-weight'!BH$172</f>
        <v>0</v>
      </c>
      <c r="BY136" s="66">
        <f>'signal-per-mass-dry-weight'!BI136*100/'signal-per-mass-dry-weight'!BI$172</f>
        <v>0</v>
      </c>
      <c r="BZ136" s="66">
        <f>'signal-per-mass-dry-weight'!BJ136*100/'signal-per-mass-dry-weight'!BJ$172</f>
        <v>0</v>
      </c>
      <c r="CA136" s="66">
        <f>'signal-per-mass-dry-weight'!BK136*100/'signal-per-mass-dry-weight'!BK$172</f>
        <v>0</v>
      </c>
      <c r="CB136" s="66">
        <f>'signal-per-mass-dry-weight'!BL136*100/'signal-per-mass-dry-weight'!BL$172</f>
        <v>0.00444607232398449</v>
      </c>
      <c r="CC136" s="66">
        <f t="shared" si="93"/>
        <v>0.000889214464796898</v>
      </c>
      <c r="CD136" s="115">
        <f t="shared" si="94"/>
        <v>0.00198834398986196</v>
      </c>
      <c r="CE136" s="121">
        <f>'signal-per-mass-dry-weight'!BM136*100/'signal-per-mass-dry-weight'!BM$172</f>
        <v>0</v>
      </c>
      <c r="CF136" s="66">
        <f>'signal-per-mass-dry-weight'!BN136*100/'signal-per-mass-dry-weight'!BN$172</f>
        <v>0</v>
      </c>
      <c r="CG136" s="66">
        <f>'signal-per-mass-dry-weight'!BO136*100/'signal-per-mass-dry-weight'!BO$172</f>
        <v>0</v>
      </c>
      <c r="CH136" s="66">
        <f>'signal-per-mass-dry-weight'!BP136*100/'signal-per-mass-dry-weight'!BP$172</f>
        <v>0</v>
      </c>
      <c r="CI136" s="66">
        <f>'signal-per-mass-dry-weight'!BQ136*100/'signal-per-mass-dry-weight'!BQ$172</f>
        <v>0</v>
      </c>
      <c r="CJ136" s="66">
        <f t="shared" si="95"/>
        <v>0</v>
      </c>
      <c r="CK136" s="115">
        <f t="shared" si="96"/>
        <v>0</v>
      </c>
      <c r="CL136" s="66">
        <f>'signal-per-mass-dry-weight'!BR136*100/'signal-per-mass-dry-weight'!BR$172</f>
        <v>0</v>
      </c>
      <c r="CM136" s="66">
        <f>'signal-per-mass-dry-weight'!BS136*100/'signal-per-mass-dry-weight'!BS$172</f>
        <v>0</v>
      </c>
      <c r="CN136" s="66">
        <f>'signal-per-mass-dry-weight'!BT136*100/'signal-per-mass-dry-weight'!BT$172</f>
        <v>0</v>
      </c>
      <c r="CO136" s="66">
        <f>'signal-per-mass-dry-weight'!BU136*100/'signal-per-mass-dry-weight'!BU$172</f>
        <v>0</v>
      </c>
      <c r="CP136" s="66">
        <f>'signal-per-mass-dry-weight'!BV136*100/'signal-per-mass-dry-weight'!BV$172</f>
        <v>0</v>
      </c>
      <c r="CQ136" s="66">
        <f t="shared" si="97"/>
        <v>0</v>
      </c>
      <c r="CR136" s="115">
        <f t="shared" si="98"/>
        <v>0</v>
      </c>
      <c r="CS136" s="66">
        <f>'signal-per-mass-dry-weight'!BW136*100/'signal-per-mass-dry-weight'!BW$172</f>
        <v>0</v>
      </c>
      <c r="CT136" s="66">
        <f>'signal-per-mass-dry-weight'!BX136*100/'signal-per-mass-dry-weight'!BX$172</f>
        <v>0</v>
      </c>
      <c r="CU136" s="66">
        <f>'signal-per-mass-dry-weight'!BY136*100/'signal-per-mass-dry-weight'!BY$172</f>
        <v>0</v>
      </c>
      <c r="CV136" s="66">
        <f>'signal-per-mass-dry-weight'!BZ136*100/'signal-per-mass-dry-weight'!BZ$172</f>
        <v>0</v>
      </c>
      <c r="CW136" s="66">
        <f>'signal-per-mass-dry-weight'!CA136*100/'signal-per-mass-dry-weight'!CA$172</f>
        <v>0</v>
      </c>
      <c r="CX136" s="66">
        <f t="shared" si="99"/>
        <v>0</v>
      </c>
      <c r="CY136" s="115">
        <f t="shared" si="100"/>
        <v>0</v>
      </c>
      <c r="CZ136" s="66">
        <f>'signal-per-mass-dry-weight'!CB136*100/'signal-per-mass-dry-weight'!CB$172</f>
        <v>0.00881117316632148</v>
      </c>
      <c r="DA136" s="66">
        <f>'signal-per-mass-dry-weight'!CC136*100/'signal-per-mass-dry-weight'!CC$172</f>
        <v>0</v>
      </c>
      <c r="DB136" s="66">
        <f>'signal-per-mass-dry-weight'!CD136*100/'signal-per-mass-dry-weight'!CD$172</f>
        <v>0.00272710380265484</v>
      </c>
      <c r="DC136" s="66">
        <f>'signal-per-mass-dry-weight'!CE136*100/'signal-per-mass-dry-weight'!CE$172</f>
        <v>0</v>
      </c>
      <c r="DD136" s="66">
        <f>'signal-per-mass-dry-weight'!CF136*100/'signal-per-mass-dry-weight'!CF$172</f>
        <v>0</v>
      </c>
      <c r="DE136" s="66">
        <f t="shared" si="101"/>
        <v>0.00230765539379526</v>
      </c>
      <c r="DF136" s="115">
        <f t="shared" si="102"/>
        <v>0.00382254825459393</v>
      </c>
      <c r="DG136" s="66">
        <f>'signal-per-mass-dry-weight'!CG136*100/'signal-per-mass-dry-weight'!CG$172</f>
        <v>0</v>
      </c>
      <c r="DH136" s="66">
        <f>'signal-per-mass-dry-weight'!CH136*100/'signal-per-mass-dry-weight'!CH$172</f>
        <v>0</v>
      </c>
      <c r="DI136" s="66">
        <f>'signal-per-mass-dry-weight'!CI136*100/'signal-per-mass-dry-weight'!CI$172</f>
        <v>0.003376213011703</v>
      </c>
      <c r="DJ136" s="66">
        <f>'signal-per-mass-dry-weight'!CJ136*100/'signal-per-mass-dry-weight'!CJ$172</f>
        <v>0.00375097733271826</v>
      </c>
      <c r="DK136" s="66">
        <f>'signal-per-mass-dry-weight'!CK136*100/'signal-per-mass-dry-weight'!CK$172</f>
        <v>0</v>
      </c>
      <c r="DL136" s="66">
        <f t="shared" si="103"/>
        <v>0.00142543806888425</v>
      </c>
      <c r="DM136" s="115">
        <f t="shared" si="104"/>
        <v>0.00195635354740883</v>
      </c>
      <c r="DN136" s="66">
        <f>'signal-per-mass-dry-weight'!CL136*100/'signal-per-mass-dry-weight'!CL$172</f>
        <v>0.00421793118691862</v>
      </c>
      <c r="DO136" s="66">
        <f>'signal-per-mass-dry-weight'!CM136*100/'signal-per-mass-dry-weight'!CM$172</f>
        <v>0</v>
      </c>
      <c r="DP136" s="66">
        <f>'signal-per-mass-dry-weight'!CN136*100/'signal-per-mass-dry-weight'!CN$172</f>
        <v>0.0019923972756235</v>
      </c>
      <c r="DQ136" s="66">
        <f>'signal-per-mass-dry-weight'!CO136*100/'signal-per-mass-dry-weight'!CO$172</f>
        <v>0</v>
      </c>
      <c r="DR136" s="66">
        <f>'signal-per-mass-dry-weight'!CP136*100/'signal-per-mass-dry-weight'!CP$172</f>
        <v>0</v>
      </c>
      <c r="DS136" s="66">
        <f t="shared" si="105"/>
        <v>0.00124206569250842</v>
      </c>
      <c r="DT136" s="115">
        <f t="shared" si="106"/>
        <v>0.00187396334535661</v>
      </c>
      <c r="DU136" s="66">
        <f>'signal-per-mass-dry-weight'!CQ136*100/'signal-per-mass-dry-weight'!CQ$172</f>
        <v>0</v>
      </c>
      <c r="DV136" s="66">
        <f>'signal-per-mass-dry-weight'!CR136*100/'signal-per-mass-dry-weight'!CR$172</f>
        <v>0</v>
      </c>
      <c r="DW136" s="66">
        <f>'signal-per-mass-dry-weight'!CS136*100/'signal-per-mass-dry-weight'!CS$172</f>
        <v>0</v>
      </c>
      <c r="DX136" s="66">
        <f>'signal-per-mass-dry-weight'!CT136*100/'signal-per-mass-dry-weight'!CT$172</f>
        <v>0</v>
      </c>
      <c r="DY136" s="66">
        <f>'signal-per-mass-dry-weight'!CU136*100/'signal-per-mass-dry-weight'!CU$172</f>
        <v>0</v>
      </c>
      <c r="DZ136" s="66">
        <f t="shared" si="107"/>
        <v>0</v>
      </c>
      <c r="EA136" s="115">
        <f t="shared" si="108"/>
        <v>0</v>
      </c>
      <c r="EB136" s="66">
        <f>'signal-per-mass-dry-weight'!CV136*100/'signal-per-mass-dry-weight'!CV$172</f>
        <v>0</v>
      </c>
      <c r="EC136" s="66">
        <f>'signal-per-mass-dry-weight'!CW136*100/'signal-per-mass-dry-weight'!CW$172</f>
        <v>0.00210620153734912</v>
      </c>
      <c r="ED136" s="66">
        <f>'signal-per-mass-dry-weight'!CX136*100/'signal-per-mass-dry-weight'!CX$172</f>
        <v>0</v>
      </c>
      <c r="EE136" s="66">
        <f>'signal-per-mass-dry-weight'!CY136*100/'signal-per-mass-dry-weight'!CY$172</f>
        <v>0</v>
      </c>
      <c r="EF136" s="66">
        <f>'signal-per-mass-dry-weight'!CZ136*100/'signal-per-mass-dry-weight'!CZ$172</f>
        <v>0.00223665363759719</v>
      </c>
      <c r="EG136" s="66">
        <f t="shared" si="109"/>
        <v>0.000868571034989261</v>
      </c>
      <c r="EH136" s="115">
        <f t="shared" si="110"/>
        <v>0.00119023382118777</v>
      </c>
    </row>
    <row r="137" spans="1:138">
      <c r="A137">
        <f>'imported data from Web Calc'!A145</f>
        <v>782.5</v>
      </c>
      <c r="B137" t="str">
        <f>'imported data from Web Calc'!B145</f>
        <v>C42H72O10PN</v>
      </c>
      <c r="C137" s="61" t="str">
        <f>'imported data from Web Calc'!C145</f>
        <v>PS(36:5)</v>
      </c>
      <c r="D137" s="96"/>
      <c r="E137" s="96"/>
      <c r="F137" s="96"/>
      <c r="G137" s="66">
        <f>'signal-per-mass-dry-weight'!G137*100/'signal-per-mass-dry-weight'!G$172</f>
        <v>0.017655094663987</v>
      </c>
      <c r="H137" s="66">
        <f>'signal-per-mass-dry-weight'!H137*100/'signal-per-mass-dry-weight'!H$172</f>
        <v>0.00587009083866482</v>
      </c>
      <c r="I137" s="66">
        <f>'signal-per-mass-dry-weight'!I137*100/'signal-per-mass-dry-weight'!I$172</f>
        <v>0.0188658735651634</v>
      </c>
      <c r="J137" s="66">
        <f>'signal-per-mass-dry-weight'!J137*100/'signal-per-mass-dry-weight'!J$172</f>
        <v>0.00594552651203901</v>
      </c>
      <c r="K137" s="66">
        <f>'signal-per-mass-dry-weight'!K137*100/'signal-per-mass-dry-weight'!K$172</f>
        <v>0.00910443412979108</v>
      </c>
      <c r="L137" s="66">
        <f>'signal-per-mass-dry-weight'!L137*100/'signal-per-mass-dry-weight'!L$172</f>
        <v>0.0155857608922815</v>
      </c>
      <c r="M137" s="66">
        <f>'signal-per-mass-dry-weight'!M137*100/'signal-per-mass-dry-weight'!M$172</f>
        <v>0.0124030116065146</v>
      </c>
      <c r="N137" s="66">
        <f>'signal-per-mass-dry-weight'!N137*100/'signal-per-mass-dry-weight'!N$172</f>
        <v>0.0226174084680901</v>
      </c>
      <c r="O137" s="66">
        <f>'signal-per-mass-dry-weight'!O137*100/'signal-per-mass-dry-weight'!O$172</f>
        <v>0.0159394992263406</v>
      </c>
      <c r="P137" s="66">
        <f>'signal-per-mass-dry-weight'!P137*100/'signal-per-mass-dry-weight'!P$172</f>
        <v>0.0260733484731548</v>
      </c>
      <c r="Q137" s="66">
        <f t="shared" si="74"/>
        <v>0.0150060048376027</v>
      </c>
      <c r="R137" s="115">
        <f t="shared" si="75"/>
        <v>0.00675528316206391</v>
      </c>
      <c r="S137" s="66">
        <f t="shared" si="76"/>
        <v>0.450171996821981</v>
      </c>
      <c r="T137" s="66">
        <f>'signal-per-mass-dry-weight'!T137*100/'signal-per-mass-dry-weight'!T$172</f>
        <v>0.0177329226830464</v>
      </c>
      <c r="U137" s="66">
        <f>'signal-per-mass-dry-weight'!U137*100/'signal-per-mass-dry-weight'!U$172</f>
        <v>0.010456445945451</v>
      </c>
      <c r="V137" s="66">
        <f>'signal-per-mass-dry-weight'!V137*100/'signal-per-mass-dry-weight'!V$172</f>
        <v>0.0162532085434873</v>
      </c>
      <c r="W137" s="66">
        <f>'signal-per-mass-dry-weight'!W137*100/'signal-per-mass-dry-weight'!W$172</f>
        <v>0.0105536798798287</v>
      </c>
      <c r="X137" s="66">
        <f>'signal-per-mass-dry-weight'!X137*100/'signal-per-mass-dry-weight'!X$172</f>
        <v>0.0225800577507957</v>
      </c>
      <c r="Y137" s="66">
        <f t="shared" si="77"/>
        <v>0.0155152629605218</v>
      </c>
      <c r="Z137" s="115">
        <f t="shared" si="78"/>
        <v>0.0051376755448256</v>
      </c>
      <c r="AA137" s="66">
        <f>'signal-per-mass-dry-weight'!Y137*100/'signal-per-mass-dry-weight'!Y$172</f>
        <v>0.0166890578975347</v>
      </c>
      <c r="AB137" s="66">
        <f>'signal-per-mass-dry-weight'!Z137*100/'signal-per-mass-dry-weight'!Z$172</f>
        <v>0.0176704178658529</v>
      </c>
      <c r="AC137" s="66">
        <f>'signal-per-mass-dry-weight'!AA137*100/'signal-per-mass-dry-weight'!AA$172</f>
        <v>0.00718312207328782</v>
      </c>
      <c r="AD137" s="66">
        <f>'signal-per-mass-dry-weight'!AB137*100/'signal-per-mass-dry-weight'!AB$172</f>
        <v>0</v>
      </c>
      <c r="AE137" s="66">
        <f>'signal-per-mass-dry-weight'!AC137*100/'signal-per-mass-dry-weight'!AC$172</f>
        <v>0.0104470306696318</v>
      </c>
      <c r="AF137" s="66">
        <f t="shared" si="79"/>
        <v>0.0103979257012614</v>
      </c>
      <c r="AG137" s="115">
        <f t="shared" si="80"/>
        <v>0.00726157212916621</v>
      </c>
      <c r="AH137" s="66">
        <f>'signal-per-mass-dry-weight'!AD137*100/'signal-per-mass-dry-weight'!AD$172</f>
        <v>0.0228494277437655</v>
      </c>
      <c r="AI137" s="66">
        <f>'signal-per-mass-dry-weight'!AE137*100/'signal-per-mass-dry-weight'!AE$172</f>
        <v>0.013915820285275</v>
      </c>
      <c r="AJ137" s="66">
        <f>'signal-per-mass-dry-weight'!AF137*100/'signal-per-mass-dry-weight'!AF$172</f>
        <v>0.0167929267037676</v>
      </c>
      <c r="AK137" s="66">
        <f>'signal-per-mass-dry-weight'!AG137*100/'signal-per-mass-dry-weight'!AG$172</f>
        <v>0.00706710730554081</v>
      </c>
      <c r="AL137" s="66">
        <f>'signal-per-mass-dry-weight'!AH137*100/'signal-per-mass-dry-weight'!AH$172</f>
        <v>0.0233458437063764</v>
      </c>
      <c r="AM137" s="66">
        <f t="shared" si="81"/>
        <v>0.0167942251489451</v>
      </c>
      <c r="AN137" s="115">
        <f t="shared" si="82"/>
        <v>0.00675446559638568</v>
      </c>
      <c r="AO137" s="66">
        <f>'signal-per-mass-dry-weight'!AI137*100/'signal-per-mass-dry-weight'!AI$172</f>
        <v>0.00929733096771221</v>
      </c>
      <c r="AP137" s="66">
        <f>'signal-per-mass-dry-weight'!AJ137*100/'signal-per-mass-dry-weight'!AJ$172</f>
        <v>0.0240198350350639</v>
      </c>
      <c r="AQ137" s="66">
        <f>'signal-per-mass-dry-weight'!AK137*100/'signal-per-mass-dry-weight'!AK$172</f>
        <v>0.00816965758568888</v>
      </c>
      <c r="AR137" s="66">
        <f>'signal-per-mass-dry-weight'!AL137*100/'signal-per-mass-dry-weight'!AL$172</f>
        <v>0.0175366442141945</v>
      </c>
      <c r="AS137" s="66">
        <f>'signal-per-mass-dry-weight'!AM137*100/'signal-per-mass-dry-weight'!AM$172</f>
        <v>0.0325242672286608</v>
      </c>
      <c r="AT137" s="66">
        <f t="shared" si="83"/>
        <v>0.0183095470062641</v>
      </c>
      <c r="AU137" s="115">
        <f t="shared" si="84"/>
        <v>0.0102384133839903</v>
      </c>
      <c r="AV137" s="66">
        <f>'signal-per-mass-dry-weight'!AN137*100/'signal-per-mass-dry-weight'!AN$172</f>
        <v>0.0207265083149925</v>
      </c>
      <c r="AW137" s="66">
        <f>'signal-per-mass-dry-weight'!AO137*100/'signal-per-mass-dry-weight'!AO$172</f>
        <v>0.0118200904380892</v>
      </c>
      <c r="AX137" s="66">
        <f>'signal-per-mass-dry-weight'!AP137*100/'signal-per-mass-dry-weight'!AP$172</f>
        <v>0.025847896215037</v>
      </c>
      <c r="AY137" s="66">
        <f>'signal-per-mass-dry-weight'!AQ137*100/'signal-per-mass-dry-weight'!AQ$172</f>
        <v>0.033172828030443</v>
      </c>
      <c r="AZ137" s="66">
        <f>'signal-per-mass-dry-weight'!AR137*100/'signal-per-mass-dry-weight'!AR$172</f>
        <v>0.027382825595578</v>
      </c>
      <c r="BA137" s="66">
        <f t="shared" si="85"/>
        <v>0.023790029718828</v>
      </c>
      <c r="BB137" s="115">
        <f t="shared" si="86"/>
        <v>0.00802876875151148</v>
      </c>
      <c r="BC137" s="66">
        <f>'signal-per-mass-dry-weight'!AS137*100/'signal-per-mass-dry-weight'!AS$172</f>
        <v>0.0245359857279288</v>
      </c>
      <c r="BD137" s="66">
        <f>'signal-per-mass-dry-weight'!AT137*100/'signal-per-mass-dry-weight'!AT$172</f>
        <v>0.0318314320697923</v>
      </c>
      <c r="BE137" s="66">
        <f>'signal-per-mass-dry-weight'!AU137*100/'signal-per-mass-dry-weight'!AU$172</f>
        <v>0.0375518004103629</v>
      </c>
      <c r="BF137" s="66">
        <f>'signal-per-mass-dry-weight'!AV137*100/'signal-per-mass-dry-weight'!AV$172</f>
        <v>0.0411181756850424</v>
      </c>
      <c r="BG137" s="66">
        <f>'signal-per-mass-dry-weight'!AW137*100/'signal-per-mass-dry-weight'!AW$172</f>
        <v>0.0407668139812814</v>
      </c>
      <c r="BH137" s="66">
        <f t="shared" si="87"/>
        <v>0.0351608415748816</v>
      </c>
      <c r="BI137" s="115">
        <f t="shared" si="88"/>
        <v>0.00701081254020306</v>
      </c>
      <c r="BJ137" s="66">
        <f>'signal-per-mass-dry-weight'!AX137*100/'signal-per-mass-dry-weight'!AX$172</f>
        <v>0.0246977828624853</v>
      </c>
      <c r="BK137" s="66">
        <f>'signal-per-mass-dry-weight'!AY137*100/'signal-per-mass-dry-weight'!AY$172</f>
        <v>0.040003513879128</v>
      </c>
      <c r="BL137" s="66">
        <f>'signal-per-mass-dry-weight'!AZ137*100/'signal-per-mass-dry-weight'!AZ$172</f>
        <v>0.0352478155776628</v>
      </c>
      <c r="BM137" s="66">
        <f>'signal-per-mass-dry-weight'!BA137*100/'signal-per-mass-dry-weight'!BA$172</f>
        <v>0.0236198387363766</v>
      </c>
      <c r="BN137" s="66">
        <f>'signal-per-mass-dry-weight'!BB137*100/'signal-per-mass-dry-weight'!BB$172</f>
        <v>0.0294491118188445</v>
      </c>
      <c r="BO137" s="66">
        <f t="shared" si="89"/>
        <v>0.0306036125748995</v>
      </c>
      <c r="BP137" s="115">
        <f t="shared" si="90"/>
        <v>0.00698053650652145</v>
      </c>
      <c r="BQ137" s="66">
        <f>'signal-per-mass-dry-weight'!BC137*100/'signal-per-mass-dry-weight'!BC$172</f>
        <v>0.0313554642418439</v>
      </c>
      <c r="BR137" s="66">
        <f>'signal-per-mass-dry-weight'!BD137*100/'signal-per-mass-dry-weight'!BD$172</f>
        <v>0.027202494002186</v>
      </c>
      <c r="BS137" s="66">
        <f>'signal-per-mass-dry-weight'!BE137*100/'signal-per-mass-dry-weight'!BE$172</f>
        <v>0.0334894203118671</v>
      </c>
      <c r="BT137" s="66">
        <f>'signal-per-mass-dry-weight'!BF137*100/'signal-per-mass-dry-weight'!BF$172</f>
        <v>0.0252637522770777</v>
      </c>
      <c r="BU137" s="66">
        <f>'signal-per-mass-dry-weight'!BG137*100/'signal-per-mass-dry-weight'!BG$172</f>
        <v>0.0271027774934534</v>
      </c>
      <c r="BV137" s="66">
        <f t="shared" si="91"/>
        <v>0.0288827816652856</v>
      </c>
      <c r="BW137" s="115">
        <f t="shared" si="92"/>
        <v>0.00340677391162848</v>
      </c>
      <c r="BX137" s="66">
        <f>'signal-per-mass-dry-weight'!BH137*100/'signal-per-mass-dry-weight'!BH$172</f>
        <v>0</v>
      </c>
      <c r="BY137" s="66">
        <f>'signal-per-mass-dry-weight'!BI137*100/'signal-per-mass-dry-weight'!BI$172</f>
        <v>0.0195931302193331</v>
      </c>
      <c r="BZ137" s="66">
        <f>'signal-per-mass-dry-weight'!BJ137*100/'signal-per-mass-dry-weight'!BJ$172</f>
        <v>0</v>
      </c>
      <c r="CA137" s="66">
        <f>'signal-per-mass-dry-weight'!BK137*100/'signal-per-mass-dry-weight'!BK$172</f>
        <v>0</v>
      </c>
      <c r="CB137" s="66">
        <f>'signal-per-mass-dry-weight'!BL137*100/'signal-per-mass-dry-weight'!BL$172</f>
        <v>0.0213411471551255</v>
      </c>
      <c r="CC137" s="66">
        <f t="shared" si="93"/>
        <v>0.00818685547489173</v>
      </c>
      <c r="CD137" s="115">
        <f t="shared" si="94"/>
        <v>0.0112273360693292</v>
      </c>
      <c r="CE137" s="121">
        <f>'signal-per-mass-dry-weight'!BM137*100/'signal-per-mass-dry-weight'!BM$172</f>
        <v>0.00361083926530561</v>
      </c>
      <c r="CF137" s="66">
        <f>'signal-per-mass-dry-weight'!BN137*100/'signal-per-mass-dry-weight'!BN$172</f>
        <v>0</v>
      </c>
      <c r="CG137" s="66">
        <f>'signal-per-mass-dry-weight'!BO137*100/'signal-per-mass-dry-weight'!BO$172</f>
        <v>0.00253420246557991</v>
      </c>
      <c r="CH137" s="66">
        <f>'signal-per-mass-dry-weight'!BP137*100/'signal-per-mass-dry-weight'!BP$172</f>
        <v>0.0065037401601284</v>
      </c>
      <c r="CI137" s="66">
        <f>'signal-per-mass-dry-weight'!BQ137*100/'signal-per-mass-dry-weight'!BQ$172</f>
        <v>0</v>
      </c>
      <c r="CJ137" s="66">
        <f t="shared" si="95"/>
        <v>0.00252975637820278</v>
      </c>
      <c r="CK137" s="115">
        <f t="shared" si="96"/>
        <v>0.00272766574847445</v>
      </c>
      <c r="CL137" s="66">
        <f>'signal-per-mass-dry-weight'!BR137*100/'signal-per-mass-dry-weight'!BR$172</f>
        <v>0.00387432320610375</v>
      </c>
      <c r="CM137" s="66">
        <f>'signal-per-mass-dry-weight'!BS137*100/'signal-per-mass-dry-weight'!BS$172</f>
        <v>0.00499284122852343</v>
      </c>
      <c r="CN137" s="66">
        <f>'signal-per-mass-dry-weight'!BT137*100/'signal-per-mass-dry-weight'!BT$172</f>
        <v>0</v>
      </c>
      <c r="CO137" s="66">
        <f>'signal-per-mass-dry-weight'!BU137*100/'signal-per-mass-dry-weight'!BU$172</f>
        <v>0.0096838608579675</v>
      </c>
      <c r="CP137" s="66">
        <f>'signal-per-mass-dry-weight'!BV137*100/'signal-per-mass-dry-weight'!BV$172</f>
        <v>0.0129575411537076</v>
      </c>
      <c r="CQ137" s="66">
        <f t="shared" si="97"/>
        <v>0.00630171328926046</v>
      </c>
      <c r="CR137" s="115">
        <f t="shared" si="98"/>
        <v>0.0050758232289179</v>
      </c>
      <c r="CS137" s="66">
        <f>'signal-per-mass-dry-weight'!BW137*100/'signal-per-mass-dry-weight'!BW$172</f>
        <v>0</v>
      </c>
      <c r="CT137" s="66">
        <f>'signal-per-mass-dry-weight'!BX137*100/'signal-per-mass-dry-weight'!BX$172</f>
        <v>0.00824207471081338</v>
      </c>
      <c r="CU137" s="66">
        <f>'signal-per-mass-dry-weight'!BY137*100/'signal-per-mass-dry-weight'!BY$172</f>
        <v>0</v>
      </c>
      <c r="CV137" s="66">
        <f>'signal-per-mass-dry-weight'!BZ137*100/'signal-per-mass-dry-weight'!BZ$172</f>
        <v>0</v>
      </c>
      <c r="CW137" s="66">
        <f>'signal-per-mass-dry-weight'!CA137*100/'signal-per-mass-dry-weight'!CA$172</f>
        <v>0.012043193317812</v>
      </c>
      <c r="CX137" s="66">
        <f t="shared" si="99"/>
        <v>0.00405705360572507</v>
      </c>
      <c r="CY137" s="115">
        <f t="shared" si="100"/>
        <v>0.00571559010580243</v>
      </c>
      <c r="CZ137" s="66">
        <f>'signal-per-mass-dry-weight'!CB137*100/'signal-per-mass-dry-weight'!CB$172</f>
        <v>0.00352446926652859</v>
      </c>
      <c r="DA137" s="66">
        <f>'signal-per-mass-dry-weight'!CC137*100/'signal-per-mass-dry-weight'!CC$172</f>
        <v>0.00482527682252959</v>
      </c>
      <c r="DB137" s="66">
        <f>'signal-per-mass-dry-weight'!CD137*100/'signal-per-mass-dry-weight'!CD$172</f>
        <v>0.0185443058580529</v>
      </c>
      <c r="DC137" s="66">
        <f>'signal-per-mass-dry-weight'!CE137*100/'signal-per-mass-dry-weight'!CE$172</f>
        <v>0.00539891290188466</v>
      </c>
      <c r="DD137" s="66">
        <f>'signal-per-mass-dry-weight'!CF137*100/'signal-per-mass-dry-weight'!CF$172</f>
        <v>0.0115026244545943</v>
      </c>
      <c r="DE137" s="66">
        <f t="shared" si="101"/>
        <v>0.00875911786071802</v>
      </c>
      <c r="DF137" s="115">
        <f t="shared" si="102"/>
        <v>0.00627384174883267</v>
      </c>
      <c r="DG137" s="66">
        <f>'signal-per-mass-dry-weight'!CG137*100/'signal-per-mass-dry-weight'!CG$172</f>
        <v>0</v>
      </c>
      <c r="DH137" s="66">
        <f>'signal-per-mass-dry-weight'!CH137*100/'signal-per-mass-dry-weight'!CH$172</f>
        <v>0</v>
      </c>
      <c r="DI137" s="66">
        <f>'signal-per-mass-dry-weight'!CI137*100/'signal-per-mass-dry-weight'!CI$172</f>
        <v>0.00945339643276841</v>
      </c>
      <c r="DJ137" s="66">
        <f>'signal-per-mass-dry-weight'!CJ137*100/'signal-per-mass-dry-weight'!CJ$172</f>
        <v>0.0142537138643294</v>
      </c>
      <c r="DK137" s="66">
        <f>'signal-per-mass-dry-weight'!CK137*100/'signal-per-mass-dry-weight'!CK$172</f>
        <v>0</v>
      </c>
      <c r="DL137" s="66">
        <f t="shared" si="103"/>
        <v>0.00474142205941956</v>
      </c>
      <c r="DM137" s="115">
        <f t="shared" si="104"/>
        <v>0.00671061933269766</v>
      </c>
      <c r="DN137" s="66">
        <f>'signal-per-mass-dry-weight'!CL137*100/'signal-per-mass-dry-weight'!CL$172</f>
        <v>0.0194024834598256</v>
      </c>
      <c r="DO137" s="66">
        <f>'signal-per-mass-dry-weight'!CM137*100/'signal-per-mass-dry-weight'!CM$172</f>
        <v>0.0127022462985229</v>
      </c>
      <c r="DP137" s="66">
        <f>'signal-per-mass-dry-weight'!CN137*100/'signal-per-mass-dry-weight'!CN$172</f>
        <v>0.0235102878523573</v>
      </c>
      <c r="DQ137" s="66">
        <f>'signal-per-mass-dry-weight'!CO137*100/'signal-per-mass-dry-weight'!CO$172</f>
        <v>0.00593773533545942</v>
      </c>
      <c r="DR137" s="66">
        <f>'signal-per-mass-dry-weight'!CP137*100/'signal-per-mass-dry-weight'!CP$172</f>
        <v>0.0232615658505108</v>
      </c>
      <c r="DS137" s="66">
        <f t="shared" si="105"/>
        <v>0.0169628637593352</v>
      </c>
      <c r="DT137" s="115">
        <f t="shared" si="106"/>
        <v>0.00755315285957823</v>
      </c>
      <c r="DU137" s="66">
        <f>'signal-per-mass-dry-weight'!CQ137*100/'signal-per-mass-dry-weight'!CQ$172</f>
        <v>0.00818947906224901</v>
      </c>
      <c r="DV137" s="66">
        <f>'signal-per-mass-dry-weight'!CR137*100/'signal-per-mass-dry-weight'!CR$172</f>
        <v>0</v>
      </c>
      <c r="DW137" s="66">
        <f>'signal-per-mass-dry-weight'!CS137*100/'signal-per-mass-dry-weight'!CS$172</f>
        <v>0.0146977777246007</v>
      </c>
      <c r="DX137" s="66">
        <f>'signal-per-mass-dry-weight'!CT137*100/'signal-per-mass-dry-weight'!CT$172</f>
        <v>0.0075188300598365</v>
      </c>
      <c r="DY137" s="66">
        <f>'signal-per-mass-dry-weight'!CU137*100/'signal-per-mass-dry-weight'!CU$172</f>
        <v>0</v>
      </c>
      <c r="DZ137" s="66">
        <f t="shared" si="107"/>
        <v>0.00608121736933724</v>
      </c>
      <c r="EA137" s="115">
        <f t="shared" si="108"/>
        <v>0.00621930501253636</v>
      </c>
      <c r="EB137" s="66">
        <f>'signal-per-mass-dry-weight'!CV137*100/'signal-per-mass-dry-weight'!CV$172</f>
        <v>0.012586043824193</v>
      </c>
      <c r="EC137" s="66">
        <f>'signal-per-mass-dry-weight'!CW137*100/'signal-per-mass-dry-weight'!CW$172</f>
        <v>0.00800356584192665</v>
      </c>
      <c r="ED137" s="66">
        <f>'signal-per-mass-dry-weight'!CX137*100/'signal-per-mass-dry-weight'!CX$172</f>
        <v>0.00851615932501062</v>
      </c>
      <c r="EE137" s="66">
        <f>'signal-per-mass-dry-weight'!CY137*100/'signal-per-mass-dry-weight'!CY$172</f>
        <v>0</v>
      </c>
      <c r="EF137" s="66">
        <f>'signal-per-mass-dry-weight'!CZ137*100/'signal-per-mass-dry-weight'!CZ$172</f>
        <v>0.0241558592860496</v>
      </c>
      <c r="EG137" s="66">
        <f t="shared" si="109"/>
        <v>0.010652325655436</v>
      </c>
      <c r="EH137" s="115">
        <f t="shared" si="110"/>
        <v>0.00881952186175162</v>
      </c>
    </row>
    <row r="138" spans="1:138">
      <c r="A138">
        <f>'imported data from Web Calc'!A146</f>
        <v>784.5</v>
      </c>
      <c r="B138" t="str">
        <f>'imported data from Web Calc'!B146</f>
        <v>C42H74O10PN</v>
      </c>
      <c r="C138" s="61" t="str">
        <f>'imported data from Web Calc'!C146</f>
        <v>PS(36:4)</v>
      </c>
      <c r="D138" s="96"/>
      <c r="E138" s="96"/>
      <c r="F138" s="96"/>
      <c r="G138" s="66">
        <f>'signal-per-mass-dry-weight'!G138*100/'signal-per-mass-dry-weight'!G$172</f>
        <v>0.0179594928478488</v>
      </c>
      <c r="H138" s="66">
        <f>'signal-per-mass-dry-weight'!H138*100/'signal-per-mass-dry-weight'!H$172</f>
        <v>0.0192408533045125</v>
      </c>
      <c r="I138" s="66">
        <f>'signal-per-mass-dry-weight'!I138*100/'signal-per-mass-dry-weight'!I$172</f>
        <v>0.0256966208904811</v>
      </c>
      <c r="J138" s="66">
        <f>'signal-per-mass-dry-weight'!J138*100/'signal-per-mass-dry-weight'!J$172</f>
        <v>0.0260942552472823</v>
      </c>
      <c r="K138" s="66">
        <f>'signal-per-mass-dry-weight'!K138*100/'signal-per-mass-dry-weight'!K$172</f>
        <v>0.0224359269626995</v>
      </c>
      <c r="L138" s="66">
        <f>'signal-per-mass-dry-weight'!L138*100/'signal-per-mass-dry-weight'!L$172</f>
        <v>0.0224045312826547</v>
      </c>
      <c r="M138" s="66">
        <f>'signal-per-mass-dry-weight'!M138*100/'signal-per-mass-dry-weight'!M$172</f>
        <v>0.0225212579170923</v>
      </c>
      <c r="N138" s="66">
        <f>'signal-per-mass-dry-weight'!N138*100/'signal-per-mass-dry-weight'!N$172</f>
        <v>0.0262761068967518</v>
      </c>
      <c r="O138" s="66">
        <f>'signal-per-mass-dry-weight'!O138*100/'signal-per-mass-dry-weight'!O$172</f>
        <v>0.0195923011323769</v>
      </c>
      <c r="P138" s="66">
        <f>'signal-per-mass-dry-weight'!P138*100/'signal-per-mass-dry-weight'!P$172</f>
        <v>0.0297503591552663</v>
      </c>
      <c r="Q138" s="66">
        <f t="shared" si="74"/>
        <v>0.0231971705636966</v>
      </c>
      <c r="R138" s="115">
        <f t="shared" si="75"/>
        <v>0.00372394512644016</v>
      </c>
      <c r="S138" s="66">
        <f t="shared" si="76"/>
        <v>0.160534454674748</v>
      </c>
      <c r="T138" s="66">
        <f>'signal-per-mass-dry-weight'!T138*100/'signal-per-mass-dry-weight'!T$172</f>
        <v>0.0297537981556884</v>
      </c>
      <c r="U138" s="66">
        <f>'signal-per-mass-dry-weight'!U138*100/'signal-per-mass-dry-weight'!U$172</f>
        <v>0.0160452360197438</v>
      </c>
      <c r="V138" s="66">
        <f>'signal-per-mass-dry-weight'!V138*100/'signal-per-mass-dry-weight'!V$172</f>
        <v>0.028028492284177</v>
      </c>
      <c r="W138" s="66">
        <f>'signal-per-mass-dry-weight'!W138*100/'signal-per-mass-dry-weight'!W$172</f>
        <v>0.0282784499344129</v>
      </c>
      <c r="X138" s="66">
        <f>'signal-per-mass-dry-weight'!X138*100/'signal-per-mass-dry-weight'!X$172</f>
        <v>0.0250105500781383</v>
      </c>
      <c r="Y138" s="66">
        <f t="shared" si="77"/>
        <v>0.0254233052944321</v>
      </c>
      <c r="Z138" s="115">
        <f t="shared" si="78"/>
        <v>0.00551839126869349</v>
      </c>
      <c r="AA138" s="66">
        <f>'signal-per-mass-dry-weight'!Y138*100/'signal-per-mass-dry-weight'!Y$172</f>
        <v>0.0276011342151535</v>
      </c>
      <c r="AB138" s="66">
        <f>'signal-per-mass-dry-weight'!Z138*100/'signal-per-mass-dry-weight'!Z$172</f>
        <v>0.0190789294348702</v>
      </c>
      <c r="AC138" s="66">
        <f>'signal-per-mass-dry-weight'!AA138*100/'signal-per-mass-dry-weight'!AA$172</f>
        <v>0.0195540545328391</v>
      </c>
      <c r="AD138" s="66">
        <f>'signal-per-mass-dry-weight'!AB138*100/'signal-per-mass-dry-weight'!AB$172</f>
        <v>0.0127475403128628</v>
      </c>
      <c r="AE138" s="66">
        <f>'signal-per-mass-dry-weight'!AC138*100/'signal-per-mass-dry-weight'!AC$172</f>
        <v>0.0305729279890694</v>
      </c>
      <c r="AF138" s="66">
        <f t="shared" si="79"/>
        <v>0.021910917296959</v>
      </c>
      <c r="AG138" s="115">
        <f t="shared" si="80"/>
        <v>0.00715806246303635</v>
      </c>
      <c r="AH138" s="66">
        <f>'signal-per-mass-dry-weight'!AD138*100/'signal-per-mass-dry-weight'!AD$172</f>
        <v>0.0138048625951916</v>
      </c>
      <c r="AI138" s="66">
        <f>'signal-per-mass-dry-weight'!AE138*100/'signal-per-mass-dry-weight'!AE$172</f>
        <v>0.022419932681832</v>
      </c>
      <c r="AJ138" s="66">
        <f>'signal-per-mass-dry-weight'!AF138*100/'signal-per-mass-dry-weight'!AF$172</f>
        <v>0.0216540370653845</v>
      </c>
      <c r="AK138" s="66">
        <f>'signal-per-mass-dry-weight'!AG138*100/'signal-per-mass-dry-weight'!AG$172</f>
        <v>0.0192382365539722</v>
      </c>
      <c r="AL138" s="66">
        <f>'signal-per-mass-dry-weight'!AH138*100/'signal-per-mass-dry-weight'!AH$172</f>
        <v>0.0326243200512183</v>
      </c>
      <c r="AM138" s="66">
        <f t="shared" si="81"/>
        <v>0.0219482777895197</v>
      </c>
      <c r="AN138" s="115">
        <f t="shared" si="82"/>
        <v>0.00685467812592864</v>
      </c>
      <c r="AO138" s="66">
        <f>'signal-per-mass-dry-weight'!AI138*100/'signal-per-mass-dry-weight'!AI$172</f>
        <v>0.0220811610483165</v>
      </c>
      <c r="AP138" s="66">
        <f>'signal-per-mass-dry-weight'!AJ138*100/'signal-per-mass-dry-weight'!AJ$172</f>
        <v>0.0243730679032266</v>
      </c>
      <c r="AQ138" s="66">
        <f>'signal-per-mass-dry-weight'!AK138*100/'signal-per-mass-dry-weight'!AK$172</f>
        <v>0.0113791659229238</v>
      </c>
      <c r="AR138" s="66">
        <f>'signal-per-mass-dry-weight'!AL138*100/'signal-per-mass-dry-weight'!AL$172</f>
        <v>0.0142485234240331</v>
      </c>
      <c r="AS138" s="66">
        <f>'signal-per-mass-dry-weight'!AM138*100/'signal-per-mass-dry-weight'!AM$172</f>
        <v>0.0192460113417305</v>
      </c>
      <c r="AT138" s="66">
        <f t="shared" si="83"/>
        <v>0.0182655859280461</v>
      </c>
      <c r="AU138" s="115">
        <f t="shared" si="84"/>
        <v>0.00539399562512513</v>
      </c>
      <c r="AV138" s="66">
        <f>'signal-per-mass-dry-weight'!AN138*100/'signal-per-mass-dry-weight'!AN$172</f>
        <v>0.0167081036416776</v>
      </c>
      <c r="AW138" s="66">
        <f>'signal-per-mass-dry-weight'!AO138*100/'signal-per-mass-dry-weight'!AO$172</f>
        <v>0.01646369739591</v>
      </c>
      <c r="AX138" s="66">
        <f>'signal-per-mass-dry-weight'!AP138*100/'signal-per-mass-dry-weight'!AP$172</f>
        <v>0.0234741098279418</v>
      </c>
      <c r="AY138" s="66">
        <f>'signal-per-mass-dry-weight'!AQ138*100/'signal-per-mass-dry-weight'!AQ$172</f>
        <v>0.0348466863255571</v>
      </c>
      <c r="AZ138" s="66">
        <f>'signal-per-mass-dry-weight'!AR138*100/'signal-per-mass-dry-weight'!AR$172</f>
        <v>0.0275144737955567</v>
      </c>
      <c r="BA138" s="66">
        <f t="shared" si="85"/>
        <v>0.0238014141973287</v>
      </c>
      <c r="BB138" s="115">
        <f t="shared" si="86"/>
        <v>0.007746759300081</v>
      </c>
      <c r="BC138" s="66">
        <f>'signal-per-mass-dry-weight'!AS138*100/'signal-per-mass-dry-weight'!AS$172</f>
        <v>0.0272900249422881</v>
      </c>
      <c r="BD138" s="66">
        <f>'signal-per-mass-dry-weight'!AT138*100/'signal-per-mass-dry-weight'!AT$172</f>
        <v>0.0240776216938172</v>
      </c>
      <c r="BE138" s="66">
        <f>'signal-per-mass-dry-weight'!AU138*100/'signal-per-mass-dry-weight'!AU$172</f>
        <v>0.0298588968540733</v>
      </c>
      <c r="BF138" s="66">
        <f>'signal-per-mass-dry-weight'!AV138*100/'signal-per-mass-dry-weight'!AV$172</f>
        <v>0.0275047256271568</v>
      </c>
      <c r="BG138" s="66">
        <f>'signal-per-mass-dry-weight'!AW138*100/'signal-per-mass-dry-weight'!AW$172</f>
        <v>0.0409381031156565</v>
      </c>
      <c r="BH138" s="66">
        <f t="shared" si="87"/>
        <v>0.0299338744465984</v>
      </c>
      <c r="BI138" s="115">
        <f t="shared" si="88"/>
        <v>0.00648623678902482</v>
      </c>
      <c r="BJ138" s="66">
        <f>'signal-per-mass-dry-weight'!AX138*100/'signal-per-mass-dry-weight'!AX$172</f>
        <v>0.0231958906613882</v>
      </c>
      <c r="BK138" s="66">
        <f>'signal-per-mass-dry-weight'!AY138*100/'signal-per-mass-dry-weight'!AY$172</f>
        <v>0.0292618295967695</v>
      </c>
      <c r="BL138" s="66">
        <f>'signal-per-mass-dry-weight'!AZ138*100/'signal-per-mass-dry-weight'!AZ$172</f>
        <v>0.0316429253481291</v>
      </c>
      <c r="BM138" s="66">
        <f>'signal-per-mass-dry-weight'!BA138*100/'signal-per-mass-dry-weight'!BA$172</f>
        <v>0.0290327184467963</v>
      </c>
      <c r="BN138" s="66">
        <f>'signal-per-mass-dry-weight'!BB138*100/'signal-per-mass-dry-weight'!BB$172</f>
        <v>0.026744601549767</v>
      </c>
      <c r="BO138" s="66">
        <f t="shared" si="89"/>
        <v>0.02797559312057</v>
      </c>
      <c r="BP138" s="115">
        <f t="shared" si="90"/>
        <v>0.00318520563469009</v>
      </c>
      <c r="BQ138" s="66">
        <f>'signal-per-mass-dry-weight'!BC138*100/'signal-per-mass-dry-weight'!BC$172</f>
        <v>0.0265187170981552</v>
      </c>
      <c r="BR138" s="66">
        <f>'signal-per-mass-dry-weight'!BD138*100/'signal-per-mass-dry-weight'!BD$172</f>
        <v>0.0253433307430438</v>
      </c>
      <c r="BS138" s="66">
        <f>'signal-per-mass-dry-weight'!BE138*100/'signal-per-mass-dry-weight'!BE$172</f>
        <v>0.0223637404096025</v>
      </c>
      <c r="BT138" s="66">
        <f>'signal-per-mass-dry-weight'!BF138*100/'signal-per-mass-dry-weight'!BF$172</f>
        <v>0.0226799594305584</v>
      </c>
      <c r="BU138" s="66">
        <f>'signal-per-mass-dry-weight'!BG138*100/'signal-per-mass-dry-weight'!BG$172</f>
        <v>0.0236233668692938</v>
      </c>
      <c r="BV138" s="66">
        <f t="shared" si="91"/>
        <v>0.0241058229101307</v>
      </c>
      <c r="BW138" s="115">
        <f t="shared" si="92"/>
        <v>0.00177863612998051</v>
      </c>
      <c r="BX138" s="66">
        <f>'signal-per-mass-dry-weight'!BH138*100/'signal-per-mass-dry-weight'!BH$172</f>
        <v>0</v>
      </c>
      <c r="BY138" s="66">
        <f>'signal-per-mass-dry-weight'!BI138*100/'signal-per-mass-dry-weight'!BI$172</f>
        <v>0.0202928848700236</v>
      </c>
      <c r="BZ138" s="66">
        <f>'signal-per-mass-dry-weight'!BJ138*100/'signal-per-mass-dry-weight'!BJ$172</f>
        <v>0.0161524895104475</v>
      </c>
      <c r="CA138" s="66">
        <f>'signal-per-mass-dry-weight'!BK138*100/'signal-per-mass-dry-weight'!BK$172</f>
        <v>0.0299189389550227</v>
      </c>
      <c r="CB138" s="66">
        <f>'signal-per-mass-dry-weight'!BL138*100/'signal-per-mass-dry-weight'!BL$172</f>
        <v>0.030677899035493</v>
      </c>
      <c r="CC138" s="66">
        <f t="shared" si="93"/>
        <v>0.0194084424741973</v>
      </c>
      <c r="CD138" s="115">
        <f t="shared" si="94"/>
        <v>0.0125054217720584</v>
      </c>
      <c r="CE138" s="121">
        <f>'signal-per-mass-dry-weight'!BM138*100/'signal-per-mass-dry-weight'!BM$172</f>
        <v>0.00857574325510083</v>
      </c>
      <c r="CF138" s="66">
        <f>'signal-per-mass-dry-weight'!BN138*100/'signal-per-mass-dry-weight'!BN$172</f>
        <v>0.0063748059161725</v>
      </c>
      <c r="CG138" s="66">
        <f>'signal-per-mass-dry-weight'!BO138*100/'signal-per-mass-dry-weight'!BO$172</f>
        <v>0.00918648393772717</v>
      </c>
      <c r="CH138" s="66">
        <f>'signal-per-mass-dry-weight'!BP138*100/'signal-per-mass-dry-weight'!BP$172</f>
        <v>0.00731670768014445</v>
      </c>
      <c r="CI138" s="66">
        <f>'signal-per-mass-dry-weight'!BQ138*100/'signal-per-mass-dry-weight'!BQ$172</f>
        <v>0.017438220537784</v>
      </c>
      <c r="CJ138" s="66">
        <f t="shared" si="95"/>
        <v>0.0097783922653858</v>
      </c>
      <c r="CK138" s="115">
        <f t="shared" si="96"/>
        <v>0.00441910568742954</v>
      </c>
      <c r="CL138" s="66">
        <f>'signal-per-mass-dry-weight'!BR138*100/'signal-per-mass-dry-weight'!BR$172</f>
        <v>0.00435861360686671</v>
      </c>
      <c r="CM138" s="66">
        <f>'signal-per-mass-dry-weight'!BS138*100/'signal-per-mass-dry-weight'!BS$172</f>
        <v>0.0135916233443138</v>
      </c>
      <c r="CN138" s="66">
        <f>'signal-per-mass-dry-weight'!BT138*100/'signal-per-mass-dry-weight'!BT$172</f>
        <v>0</v>
      </c>
      <c r="CO138" s="66">
        <f>'signal-per-mass-dry-weight'!BU138*100/'signal-per-mass-dry-weight'!BU$172</f>
        <v>0.0209816985255962</v>
      </c>
      <c r="CP138" s="66">
        <f>'signal-per-mass-dry-weight'!BV138*100/'signal-per-mass-dry-weight'!BV$172</f>
        <v>0.0136774045511359</v>
      </c>
      <c r="CQ138" s="66">
        <f t="shared" si="97"/>
        <v>0.0105218680055825</v>
      </c>
      <c r="CR138" s="115">
        <f t="shared" si="98"/>
        <v>0.00832892961831821</v>
      </c>
      <c r="CS138" s="66">
        <f>'signal-per-mass-dry-weight'!BW138*100/'signal-per-mass-dry-weight'!BW$172</f>
        <v>0</v>
      </c>
      <c r="CT138" s="66">
        <f>'signal-per-mass-dry-weight'!BX138*100/'signal-per-mass-dry-weight'!BX$172</f>
        <v>0.0144236307439234</v>
      </c>
      <c r="CU138" s="66">
        <f>'signal-per-mass-dry-weight'!BY138*100/'signal-per-mass-dry-weight'!BY$172</f>
        <v>0</v>
      </c>
      <c r="CV138" s="66">
        <f>'signal-per-mass-dry-weight'!BZ138*100/'signal-per-mass-dry-weight'!BZ$172</f>
        <v>0.0241877253878286</v>
      </c>
      <c r="CW138" s="66">
        <f>'signal-per-mass-dry-weight'!CA138*100/'signal-per-mass-dry-weight'!CA$172</f>
        <v>0</v>
      </c>
      <c r="CX138" s="66">
        <f t="shared" si="99"/>
        <v>0.0077222712263504</v>
      </c>
      <c r="CY138" s="115">
        <f t="shared" si="100"/>
        <v>0.0111233967250056</v>
      </c>
      <c r="CZ138" s="66">
        <f>'signal-per-mass-dry-weight'!CB138*100/'signal-per-mass-dry-weight'!CB$172</f>
        <v>0.0171817876743269</v>
      </c>
      <c r="DA138" s="66">
        <f>'signal-per-mass-dry-weight'!CC138*100/'signal-per-mass-dry-weight'!CC$172</f>
        <v>0.00542843642534578</v>
      </c>
      <c r="DB138" s="66">
        <f>'signal-per-mass-dry-weight'!CD138*100/'signal-per-mass-dry-weight'!CD$172</f>
        <v>0.0188170162383184</v>
      </c>
      <c r="DC138" s="66">
        <f>'signal-per-mass-dry-weight'!CE138*100/'signal-per-mass-dry-weight'!CE$172</f>
        <v>0</v>
      </c>
      <c r="DD138" s="66">
        <f>'signal-per-mass-dry-weight'!CF138*100/'signal-per-mass-dry-weight'!CF$172</f>
        <v>0.0165350226534793</v>
      </c>
      <c r="DE138" s="66">
        <f t="shared" si="101"/>
        <v>0.0115924525982941</v>
      </c>
      <c r="DF138" s="115">
        <f t="shared" si="102"/>
        <v>0.00837024548259204</v>
      </c>
      <c r="DG138" s="66">
        <f>'signal-per-mass-dry-weight'!CG138*100/'signal-per-mass-dry-weight'!CG$172</f>
        <v>0.0252406677167023</v>
      </c>
      <c r="DH138" s="66">
        <f>'signal-per-mass-dry-weight'!CH138*100/'signal-per-mass-dry-weight'!CH$172</f>
        <v>0.0295284728829096</v>
      </c>
      <c r="DI138" s="66">
        <f>'signal-per-mass-dry-weight'!CI138*100/'signal-per-mass-dry-weight'!CI$172</f>
        <v>0.0165434437573447</v>
      </c>
      <c r="DJ138" s="66">
        <f>'signal-per-mass-dry-weight'!CJ138*100/'signal-per-mass-dry-weight'!CJ$172</f>
        <v>0.0183797889303195</v>
      </c>
      <c r="DK138" s="66">
        <f>'signal-per-mass-dry-weight'!CK138*100/'signal-per-mass-dry-weight'!CK$172</f>
        <v>0.0259356622296356</v>
      </c>
      <c r="DL138" s="66">
        <f t="shared" si="103"/>
        <v>0.0231256071033823</v>
      </c>
      <c r="DM138" s="115">
        <f t="shared" si="104"/>
        <v>0.00545926382049208</v>
      </c>
      <c r="DN138" s="66">
        <f>'signal-per-mass-dry-weight'!CL138*100/'signal-per-mass-dry-weight'!CL$172</f>
        <v>0.0167311270414439</v>
      </c>
      <c r="DO138" s="66">
        <f>'signal-per-mass-dry-weight'!CM138*100/'signal-per-mass-dry-weight'!CM$172</f>
        <v>0.00635112314926146</v>
      </c>
      <c r="DP138" s="66">
        <f>'signal-per-mass-dry-weight'!CN138*100/'signal-per-mass-dry-weight'!CN$172</f>
        <v>0.0316791166824136</v>
      </c>
      <c r="DQ138" s="66">
        <f>'signal-per-mass-dry-weight'!CO138*100/'signal-per-mass-dry-weight'!CO$172</f>
        <v>0.0363686289296889</v>
      </c>
      <c r="DR138" s="66">
        <f>'signal-per-mass-dry-weight'!CP138*100/'signal-per-mass-dry-weight'!CP$172</f>
        <v>0.0157846339699895</v>
      </c>
      <c r="DS138" s="66">
        <f t="shared" si="105"/>
        <v>0.0213829259545595</v>
      </c>
      <c r="DT138" s="115">
        <f t="shared" si="106"/>
        <v>0.0123442095637295</v>
      </c>
      <c r="DU138" s="66">
        <f>'signal-per-mass-dry-weight'!CQ138*100/'signal-per-mass-dry-weight'!CQ$172</f>
        <v>0.017256402309739</v>
      </c>
      <c r="DV138" s="66">
        <f>'signal-per-mass-dry-weight'!CR138*100/'signal-per-mass-dry-weight'!CR$172</f>
        <v>0</v>
      </c>
      <c r="DW138" s="66">
        <f>'signal-per-mass-dry-weight'!CS138*100/'signal-per-mass-dry-weight'!CS$172</f>
        <v>0.0204719046878367</v>
      </c>
      <c r="DX138" s="66">
        <f>'signal-per-mass-dry-weight'!CT138*100/'signal-per-mass-dry-weight'!CT$172</f>
        <v>0.00845868381731605</v>
      </c>
      <c r="DY138" s="66">
        <f>'signal-per-mass-dry-weight'!CU138*100/'signal-per-mass-dry-weight'!CU$172</f>
        <v>0</v>
      </c>
      <c r="DZ138" s="66">
        <f t="shared" si="107"/>
        <v>0.00923739816297835</v>
      </c>
      <c r="EA138" s="115">
        <f t="shared" si="108"/>
        <v>0.00951031032666365</v>
      </c>
      <c r="EB138" s="66">
        <f>'signal-per-mass-dry-weight'!CV138*100/'signal-per-mass-dry-weight'!CV$172</f>
        <v>0.00960513870793678</v>
      </c>
      <c r="EC138" s="66">
        <f>'signal-per-mass-dry-weight'!CW138*100/'signal-per-mass-dry-weight'!CW$172</f>
        <v>0.0124265890703598</v>
      </c>
      <c r="ED138" s="66">
        <f>'signal-per-mass-dry-weight'!CX138*100/'signal-per-mass-dry-weight'!CX$172</f>
        <v>0.0202258783969002</v>
      </c>
      <c r="EE138" s="66">
        <f>'signal-per-mass-dry-weight'!CY138*100/'signal-per-mass-dry-weight'!CY$172</f>
        <v>0</v>
      </c>
      <c r="EF138" s="66">
        <f>'signal-per-mass-dry-weight'!CZ138*100/'signal-per-mass-dry-weight'!CZ$172</f>
        <v>0.0221428710122121</v>
      </c>
      <c r="EG138" s="66">
        <f t="shared" si="109"/>
        <v>0.0128800954374818</v>
      </c>
      <c r="EH138" s="115">
        <f t="shared" si="110"/>
        <v>0.00889645163420163</v>
      </c>
    </row>
    <row r="139" spans="1:138">
      <c r="A139">
        <f>'imported data from Web Calc'!A147</f>
        <v>786.5</v>
      </c>
      <c r="B139" t="str">
        <f>'imported data from Web Calc'!B147</f>
        <v>C42H76O10PN</v>
      </c>
      <c r="C139" s="61" t="str">
        <f>'imported data from Web Calc'!C147</f>
        <v>PS(36:3)</v>
      </c>
      <c r="D139" s="96"/>
      <c r="E139" s="96"/>
      <c r="F139" s="96"/>
      <c r="G139" s="66">
        <f>'signal-per-mass-dry-weight'!G139*100/'signal-per-mass-dry-weight'!G$172</f>
        <v>0.0356145875118358</v>
      </c>
      <c r="H139" s="66">
        <f>'signal-per-mass-dry-weight'!H139*100/'signal-per-mass-dry-weight'!H$172</f>
        <v>0.0316332672972493</v>
      </c>
      <c r="I139" s="66">
        <f>'signal-per-mass-dry-weight'!I139*100/'signal-per-mass-dry-weight'!I$172</f>
        <v>0.028298810347745</v>
      </c>
      <c r="J139" s="66">
        <f>'signal-per-mass-dry-weight'!J139*100/'signal-per-mass-dry-weight'!J$172</f>
        <v>0.0254336411903891</v>
      </c>
      <c r="K139" s="66">
        <f>'signal-per-mass-dry-weight'!K139*100/'signal-per-mass-dry-weight'!K$172</f>
        <v>0.0152824430035779</v>
      </c>
      <c r="L139" s="66">
        <f>'signal-per-mass-dry-weight'!L139*100/'signal-per-mass-dry-weight'!L$172</f>
        <v>0.0347432586557109</v>
      </c>
      <c r="M139" s="66">
        <f>'signal-per-mass-dry-weight'!M139*100/'signal-per-mass-dry-weight'!M$172</f>
        <v>0.0316603191008399</v>
      </c>
      <c r="N139" s="66">
        <f>'signal-per-mass-dry-weight'!N139*100/'signal-per-mass-dry-weight'!N$172</f>
        <v>0.0422413364036389</v>
      </c>
      <c r="O139" s="66">
        <f>'signal-per-mass-dry-weight'!O139*100/'signal-per-mass-dry-weight'!O$172</f>
        <v>0.0322110713532299</v>
      </c>
      <c r="P139" s="66">
        <f>'signal-per-mass-dry-weight'!P139*100/'signal-per-mass-dry-weight'!P$172</f>
        <v>0.0357672857259944</v>
      </c>
      <c r="Q139" s="66">
        <f t="shared" si="74"/>
        <v>0.0312886020590211</v>
      </c>
      <c r="R139" s="115">
        <f t="shared" si="75"/>
        <v>0.00723566986528204</v>
      </c>
      <c r="S139" s="66">
        <f t="shared" si="76"/>
        <v>0.231255773320683</v>
      </c>
      <c r="T139" s="66">
        <f>'signal-per-mass-dry-weight'!T139*100/'signal-per-mass-dry-weight'!T$172</f>
        <v>0.0338460110825453</v>
      </c>
      <c r="U139" s="66">
        <f>'signal-per-mass-dry-weight'!U139*100/'signal-per-mass-dry-weight'!U$172</f>
        <v>0.0535442145827406</v>
      </c>
      <c r="V139" s="66">
        <f>'signal-per-mass-dry-weight'!V139*100/'signal-per-mass-dry-weight'!V$172</f>
        <v>0.0426232101599615</v>
      </c>
      <c r="W139" s="66">
        <f>'signal-per-mass-dry-weight'!W139*100/'signal-per-mass-dry-weight'!W$172</f>
        <v>0.0334199862861243</v>
      </c>
      <c r="X139" s="66">
        <f>'signal-per-mass-dry-weight'!X139*100/'signal-per-mass-dry-weight'!X$172</f>
        <v>0.0342621015177004</v>
      </c>
      <c r="Y139" s="66">
        <f t="shared" si="77"/>
        <v>0.0395391047258144</v>
      </c>
      <c r="Z139" s="115">
        <f t="shared" si="78"/>
        <v>0.00870856614205144</v>
      </c>
      <c r="AA139" s="66">
        <f>'signal-per-mass-dry-weight'!Y139*100/'signal-per-mass-dry-weight'!Y$172</f>
        <v>0.0271732096536783</v>
      </c>
      <c r="AB139" s="66">
        <f>'signal-per-mass-dry-weight'!Z139*100/'signal-per-mass-dry-weight'!Z$172</f>
        <v>0.0341884171752371</v>
      </c>
      <c r="AC139" s="66">
        <f>'signal-per-mass-dry-weight'!AA139*100/'signal-per-mass-dry-weight'!AA$172</f>
        <v>0.0187559298580293</v>
      </c>
      <c r="AD139" s="66">
        <f>'signal-per-mass-dry-weight'!AB139*100/'signal-per-mass-dry-weight'!AB$172</f>
        <v>0.0516610844258122</v>
      </c>
      <c r="AE139" s="66">
        <f>'signal-per-mass-dry-weight'!AC139*100/'signal-per-mass-dry-weight'!AC$172</f>
        <v>0.0425562866983529</v>
      </c>
      <c r="AF139" s="66">
        <f t="shared" si="79"/>
        <v>0.034866985562222</v>
      </c>
      <c r="AG139" s="115">
        <f t="shared" si="80"/>
        <v>0.0128490064527617</v>
      </c>
      <c r="AH139" s="66">
        <f>'signal-per-mass-dry-weight'!AD139*100/'signal-per-mass-dry-weight'!AD$172</f>
        <v>0.0366542903389571</v>
      </c>
      <c r="AI139" s="66">
        <f>'signal-per-mass-dry-weight'!AE139*100/'signal-per-mass-dry-weight'!AE$172</f>
        <v>0.0286047416975098</v>
      </c>
      <c r="AJ139" s="66">
        <f>'signal-per-mass-dry-weight'!AF139*100/'signal-per-mass-dry-weight'!AF$172</f>
        <v>0.0340277725313185</v>
      </c>
      <c r="AK139" s="66">
        <f>'signal-per-mass-dry-weight'!AG139*100/'signal-per-mass-dry-weight'!AG$172</f>
        <v>0.0145268316836117</v>
      </c>
      <c r="AL139" s="66">
        <f>'signal-per-mass-dry-weight'!AH139*100/'signal-per-mass-dry-weight'!AH$172</f>
        <v>0.0350187655595646</v>
      </c>
      <c r="AM139" s="66">
        <f t="shared" si="81"/>
        <v>0.0297664803621923</v>
      </c>
      <c r="AN139" s="115">
        <f t="shared" si="82"/>
        <v>0.00903857795221123</v>
      </c>
      <c r="AO139" s="66">
        <f>'signal-per-mass-dry-weight'!AI139*100/'signal-per-mass-dry-weight'!AI$172</f>
        <v>0.0546218194353092</v>
      </c>
      <c r="AP139" s="66">
        <f>'signal-per-mass-dry-weight'!AJ139*100/'signal-per-mass-dry-weight'!AJ$172</f>
        <v>0.0307312595301553</v>
      </c>
      <c r="AQ139" s="66">
        <f>'signal-per-mass-dry-weight'!AK139*100/'signal-per-mass-dry-weight'!AK$172</f>
        <v>0.0166310886565809</v>
      </c>
      <c r="AR139" s="66">
        <f>'signal-per-mass-dry-weight'!AL139*100/'signal-per-mass-dry-weight'!AL$172</f>
        <v>0.0281317000936038</v>
      </c>
      <c r="AS139" s="66">
        <f>'signal-per-mass-dry-weight'!AM139*100/'signal-per-mass-dry-weight'!AM$172</f>
        <v>0.0338670122059909</v>
      </c>
      <c r="AT139" s="66">
        <f t="shared" si="83"/>
        <v>0.032796575984328</v>
      </c>
      <c r="AU139" s="115">
        <f t="shared" si="84"/>
        <v>0.013827840260454</v>
      </c>
      <c r="AV139" s="66">
        <f>'signal-per-mass-dry-weight'!AN139*100/'signal-per-mass-dry-weight'!AN$172</f>
        <v>0.0395495617847306</v>
      </c>
      <c r="AW139" s="66">
        <f>'signal-per-mass-dry-weight'!AO139*100/'signal-per-mass-dry-weight'!AO$172</f>
        <v>0.0198408660925069</v>
      </c>
      <c r="AX139" s="66">
        <f>'signal-per-mass-dry-weight'!AP139*100/'signal-per-mass-dry-weight'!AP$172</f>
        <v>0.0440469251827672</v>
      </c>
      <c r="AY139" s="66">
        <f>'signal-per-mass-dry-weight'!AQ139*100/'signal-per-mass-dry-weight'!AQ$172</f>
        <v>0.0330206590945236</v>
      </c>
      <c r="AZ139" s="66">
        <f>'signal-per-mass-dry-weight'!AR139*100/'signal-per-mass-dry-weight'!AR$172</f>
        <v>0.0443654433928355</v>
      </c>
      <c r="BA139" s="66">
        <f t="shared" si="85"/>
        <v>0.0361646911094728</v>
      </c>
      <c r="BB139" s="115">
        <f t="shared" si="86"/>
        <v>0.0102126331323397</v>
      </c>
      <c r="BC139" s="66">
        <f>'signal-per-mass-dry-weight'!AS139*100/'signal-per-mass-dry-weight'!AS$172</f>
        <v>0.0368039785918931</v>
      </c>
      <c r="BD139" s="66">
        <f>'signal-per-mass-dry-weight'!AT139*100/'signal-per-mass-dry-weight'!AT$172</f>
        <v>0.0477471481046884</v>
      </c>
      <c r="BE139" s="66">
        <f>'signal-per-mass-dry-weight'!AU139*100/'signal-per-mass-dry-weight'!AU$172</f>
        <v>0.049156349842732</v>
      </c>
      <c r="BF139" s="66">
        <f>'signal-per-mass-dry-weight'!AV139*100/'signal-per-mass-dry-weight'!AV$172</f>
        <v>0.0352838399459486</v>
      </c>
      <c r="BG139" s="66">
        <f>'signal-per-mass-dry-weight'!AW139*100/'signal-per-mass-dry-weight'!AW$172</f>
        <v>0.0611502209719221</v>
      </c>
      <c r="BH139" s="66">
        <f t="shared" si="87"/>
        <v>0.0460283074914368</v>
      </c>
      <c r="BI139" s="115">
        <f t="shared" si="88"/>
        <v>0.010511222048358</v>
      </c>
      <c r="BJ139" s="66">
        <f>'signal-per-mass-dry-weight'!AX139*100/'signal-per-mass-dry-weight'!AX$172</f>
        <v>0.0345435206252328</v>
      </c>
      <c r="BK139" s="66">
        <f>'signal-per-mass-dry-weight'!AY139*100/'signal-per-mass-dry-weight'!AY$172</f>
        <v>0.0470411690986042</v>
      </c>
      <c r="BL139" s="66">
        <f>'signal-per-mass-dry-weight'!AZ139*100/'signal-per-mass-dry-weight'!AZ$172</f>
        <v>0.0628853073374212</v>
      </c>
      <c r="BM139" s="66">
        <f>'signal-per-mass-dry-weight'!BA139*100/'signal-per-mass-dry-weight'!BA$172</f>
        <v>0.0477317574464278</v>
      </c>
      <c r="BN139" s="66">
        <f>'signal-per-mass-dry-weight'!BB139*100/'signal-per-mass-dry-weight'!BB$172</f>
        <v>0.0591987247786977</v>
      </c>
      <c r="BO139" s="66">
        <f t="shared" si="89"/>
        <v>0.0502800958572767</v>
      </c>
      <c r="BP139" s="115">
        <f t="shared" si="90"/>
        <v>0.0112144747261653</v>
      </c>
      <c r="BQ139" s="66">
        <f>'signal-per-mass-dry-weight'!BC139*100/'signal-per-mass-dry-weight'!BC$172</f>
        <v>0.0428635867561376</v>
      </c>
      <c r="BR139" s="66">
        <f>'signal-per-mass-dry-weight'!BD139*100/'signal-per-mass-dry-weight'!BD$172</f>
        <v>0.0486317968312463</v>
      </c>
      <c r="BS139" s="66">
        <f>'signal-per-mass-dry-weight'!BE139*100/'signal-per-mass-dry-weight'!BE$172</f>
        <v>0.0378722639097289</v>
      </c>
      <c r="BT139" s="66">
        <f>'signal-per-mass-dry-weight'!BF139*100/'signal-per-mass-dry-weight'!BF$172</f>
        <v>0.0364601879453281</v>
      </c>
      <c r="BU139" s="66">
        <f>'signal-per-mass-dry-weight'!BG139*100/'signal-per-mass-dry-weight'!BG$172</f>
        <v>0.0250883818689399</v>
      </c>
      <c r="BV139" s="66">
        <f t="shared" si="91"/>
        <v>0.0381832434622762</v>
      </c>
      <c r="BW139" s="115">
        <f t="shared" si="92"/>
        <v>0.00874097977342686</v>
      </c>
      <c r="BX139" s="66">
        <f>'signal-per-mass-dry-weight'!BH139*100/'signal-per-mass-dry-weight'!BH$172</f>
        <v>0</v>
      </c>
      <c r="BY139" s="66">
        <f>'signal-per-mass-dry-weight'!BI139*100/'signal-per-mass-dry-weight'!BI$172</f>
        <v>0.0468835615962614</v>
      </c>
      <c r="BZ139" s="66">
        <f>'signal-per-mass-dry-weight'!BJ139*100/'signal-per-mass-dry-weight'!BJ$172</f>
        <v>0.0144522274567162</v>
      </c>
      <c r="CA139" s="66">
        <f>'signal-per-mass-dry-weight'!BK139*100/'signal-per-mass-dry-weight'!BK$172</f>
        <v>0.0381724393564083</v>
      </c>
      <c r="CB139" s="66">
        <f>'signal-per-mass-dry-weight'!BL139*100/'signal-per-mass-dry-weight'!BL$172</f>
        <v>0.0342347568946806</v>
      </c>
      <c r="CC139" s="66">
        <f t="shared" si="93"/>
        <v>0.0267485970608133</v>
      </c>
      <c r="CD139" s="115">
        <f t="shared" si="94"/>
        <v>0.0190961495389705</v>
      </c>
      <c r="CE139" s="121">
        <f>'signal-per-mass-dry-weight'!BM139*100/'signal-per-mass-dry-weight'!BM$172</f>
        <v>0.0121865825204064</v>
      </c>
      <c r="CF139" s="66">
        <f>'signal-per-mass-dry-weight'!BN139*100/'signal-per-mass-dry-weight'!BN$172</f>
        <v>0.0120413000638814</v>
      </c>
      <c r="CG139" s="66">
        <f>'signal-per-mass-dry-weight'!BO139*100/'signal-per-mass-dry-weight'!BO$172</f>
        <v>0.0212239456492317</v>
      </c>
      <c r="CH139" s="66">
        <f>'signal-per-mass-dry-weight'!BP139*100/'signal-per-mass-dry-weight'!BP$172</f>
        <v>0.0219501230404334</v>
      </c>
      <c r="CI139" s="66">
        <f>'signal-per-mass-dry-weight'!BQ139*100/'signal-per-mass-dry-weight'!BQ$172</f>
        <v>0.0320964349028779</v>
      </c>
      <c r="CJ139" s="66">
        <f t="shared" si="95"/>
        <v>0.0198996772353662</v>
      </c>
      <c r="CK139" s="115">
        <f t="shared" si="96"/>
        <v>0.00830609466420197</v>
      </c>
      <c r="CL139" s="66">
        <f>'signal-per-mass-dry-weight'!BR139*100/'signal-per-mass-dry-weight'!BR$172</f>
        <v>0.0130758408206001</v>
      </c>
      <c r="CM139" s="66">
        <f>'signal-per-mass-dry-weight'!BS139*100/'signal-per-mass-dry-weight'!BS$172</f>
        <v>0.0241320659378632</v>
      </c>
      <c r="CN139" s="66">
        <f>'signal-per-mass-dry-weight'!BT139*100/'signal-per-mass-dry-weight'!BT$172</f>
        <v>0.0111612455888633</v>
      </c>
      <c r="CO139" s="66">
        <f>'signal-per-mass-dry-weight'!BU139*100/'signal-per-mass-dry-weight'!BU$172</f>
        <v>0.0199057139858221</v>
      </c>
      <c r="CP139" s="66">
        <f>'signal-per-mass-dry-weight'!BV139*100/'signal-per-mass-dry-weight'!BV$172</f>
        <v>0.0482308476276896</v>
      </c>
      <c r="CQ139" s="66">
        <f t="shared" si="97"/>
        <v>0.0233011427921677</v>
      </c>
      <c r="CR139" s="115">
        <f t="shared" si="98"/>
        <v>0.0148798811970711</v>
      </c>
      <c r="CS139" s="66">
        <f>'signal-per-mass-dry-weight'!BW139*100/'signal-per-mass-dry-weight'!BW$172</f>
        <v>0.0163056141821865</v>
      </c>
      <c r="CT139" s="66">
        <f>'signal-per-mass-dry-weight'!BX139*100/'signal-per-mass-dry-weight'!BX$172</f>
        <v>0.019722107343732</v>
      </c>
      <c r="CU139" s="66">
        <f>'signal-per-mass-dry-weight'!BY139*100/'signal-per-mass-dry-weight'!BY$172</f>
        <v>0</v>
      </c>
      <c r="CV139" s="66">
        <f>'signal-per-mass-dry-weight'!BZ139*100/'signal-per-mass-dry-weight'!BZ$172</f>
        <v>0.0291493100827678</v>
      </c>
      <c r="CW139" s="66">
        <f>'signal-per-mass-dry-weight'!CA139*100/'signal-per-mass-dry-weight'!CA$172</f>
        <v>0.0105377941530855</v>
      </c>
      <c r="CX139" s="66">
        <f t="shared" si="99"/>
        <v>0.0151429651523544</v>
      </c>
      <c r="CY139" s="115">
        <f t="shared" si="100"/>
        <v>0.0108283769308132</v>
      </c>
      <c r="CZ139" s="66">
        <f>'signal-per-mass-dry-weight'!CB139*100/'signal-per-mass-dry-weight'!CB$172</f>
        <v>0.0339230166903377</v>
      </c>
      <c r="DA139" s="66">
        <f>'signal-per-mass-dry-weight'!CC139*100/'signal-per-mass-dry-weight'!CC$172</f>
        <v>0.0223169053041993</v>
      </c>
      <c r="DB139" s="66">
        <f>'signal-per-mass-dry-weight'!CD139*100/'signal-per-mass-dry-weight'!CD$172</f>
        <v>0.0209986992804423</v>
      </c>
      <c r="DC139" s="66">
        <f>'signal-per-mass-dry-weight'!CE139*100/'signal-per-mass-dry-weight'!CE$172</f>
        <v>0.0182213310438607</v>
      </c>
      <c r="DD139" s="66">
        <f>'signal-per-mass-dry-weight'!CF139*100/'signal-per-mass-dry-weight'!CF$172</f>
        <v>0.032830407297488</v>
      </c>
      <c r="DE139" s="66">
        <f t="shared" si="101"/>
        <v>0.0256580719232656</v>
      </c>
      <c r="DF139" s="115">
        <f t="shared" si="102"/>
        <v>0.00720988851216746</v>
      </c>
      <c r="DG139" s="66">
        <f>'signal-per-mass-dry-weight'!CG139*100/'signal-per-mass-dry-weight'!CG$172</f>
        <v>0.0234999320121021</v>
      </c>
      <c r="DH139" s="66">
        <f>'signal-per-mass-dry-weight'!CH139*100/'signal-per-mass-dry-weight'!CH$172</f>
        <v>0</v>
      </c>
      <c r="DI139" s="66">
        <f>'signal-per-mass-dry-weight'!CI139*100/'signal-per-mass-dry-weight'!CI$172</f>
        <v>0.0226206271784101</v>
      </c>
      <c r="DJ139" s="66">
        <f>'signal-per-mass-dry-weight'!CJ139*100/'signal-per-mass-dry-weight'!CJ$172</f>
        <v>0.0251315481292124</v>
      </c>
      <c r="DK139" s="66">
        <f>'signal-per-mass-dry-weight'!CK139*100/'signal-per-mass-dry-weight'!CK$172</f>
        <v>0.0179554584666708</v>
      </c>
      <c r="DL139" s="66">
        <f t="shared" si="103"/>
        <v>0.0178415131572791</v>
      </c>
      <c r="DM139" s="115">
        <f t="shared" si="104"/>
        <v>0.0103239384433763</v>
      </c>
      <c r="DN139" s="66">
        <f>'signal-per-mass-dry-weight'!CL139*100/'signal-per-mass-dry-weight'!CL$172</f>
        <v>0.0389455646258819</v>
      </c>
      <c r="DO139" s="66">
        <f>'signal-per-mass-dry-weight'!CM139*100/'signal-per-mass-dry-weight'!CM$172</f>
        <v>0.0261101729469638</v>
      </c>
      <c r="DP139" s="66">
        <f>'signal-per-mass-dry-weight'!CN139*100/'signal-per-mass-dry-weight'!CN$172</f>
        <v>0.0392502263297829</v>
      </c>
      <c r="DQ139" s="66">
        <f>'signal-per-mass-dry-weight'!CO139*100/'signal-per-mass-dry-weight'!CO$172</f>
        <v>0.0423063642651483</v>
      </c>
      <c r="DR139" s="66">
        <f>'signal-per-mass-dry-weight'!CP139*100/'signal-per-mass-dry-weight'!CP$172</f>
        <v>0.022430795641564</v>
      </c>
      <c r="DS139" s="66">
        <f t="shared" si="105"/>
        <v>0.0338086247618682</v>
      </c>
      <c r="DT139" s="115">
        <f t="shared" si="106"/>
        <v>0.00890129079534648</v>
      </c>
      <c r="DU139" s="66">
        <f>'signal-per-mass-dry-weight'!CQ139*100/'signal-per-mass-dry-weight'!CQ$172</f>
        <v>0.0342203232243977</v>
      </c>
      <c r="DV139" s="66">
        <f>'signal-per-mass-dry-weight'!CR139*100/'signal-per-mass-dry-weight'!CR$172</f>
        <v>0.00633086372775942</v>
      </c>
      <c r="DW139" s="66">
        <f>'signal-per-mass-dry-weight'!CS139*100/'signal-per-mass-dry-weight'!CS$172</f>
        <v>0.0246712697520083</v>
      </c>
      <c r="DX139" s="66">
        <f>'signal-per-mass-dry-weight'!CT139*100/'signal-per-mass-dry-weight'!CT$172</f>
        <v>0.0253760514519482</v>
      </c>
      <c r="DY139" s="66">
        <f>'signal-per-mass-dry-weight'!CU139*100/'signal-per-mass-dry-weight'!CU$172</f>
        <v>0</v>
      </c>
      <c r="DZ139" s="66">
        <f t="shared" si="107"/>
        <v>0.0181197016312227</v>
      </c>
      <c r="EA139" s="115">
        <f t="shared" si="108"/>
        <v>0.0143362125365045</v>
      </c>
      <c r="EB139" s="66">
        <f>'signal-per-mass-dry-weight'!CV139*100/'signal-per-mass-dry-weight'!CV$172</f>
        <v>0.0288154161238104</v>
      </c>
      <c r="EC139" s="66">
        <f>'signal-per-mass-dry-weight'!CW139*100/'signal-per-mass-dry-weight'!CW$172</f>
        <v>0.0330673641363812</v>
      </c>
      <c r="ED139" s="66">
        <f>'signal-per-mass-dry-weight'!CX139*100/'signal-per-mass-dry-weight'!CX$172</f>
        <v>0.0287420377219108</v>
      </c>
      <c r="EE139" s="66">
        <f>'signal-per-mass-dry-weight'!CY139*100/'signal-per-mass-dry-weight'!CY$172</f>
        <v>0</v>
      </c>
      <c r="EF139" s="66">
        <f>'signal-per-mass-dry-weight'!CZ139*100/'signal-per-mass-dry-weight'!CZ$172</f>
        <v>0.0149855793719011</v>
      </c>
      <c r="EG139" s="66">
        <f t="shared" si="109"/>
        <v>0.0211220794708007</v>
      </c>
      <c r="EH139" s="115">
        <f t="shared" si="110"/>
        <v>0.0136357974920938</v>
      </c>
    </row>
    <row r="140" spans="1:138">
      <c r="A140">
        <f>'imported data from Web Calc'!A148</f>
        <v>788.5</v>
      </c>
      <c r="B140" t="str">
        <f>'imported data from Web Calc'!B148</f>
        <v>C42H78O10PN</v>
      </c>
      <c r="C140" s="61" t="str">
        <f>'imported data from Web Calc'!C148</f>
        <v>PS(36:2)</v>
      </c>
      <c r="D140" s="96"/>
      <c r="E140" s="96"/>
      <c r="F140" s="96"/>
      <c r="G140" s="66">
        <f>'signal-per-mass-dry-weight'!G140*100/'signal-per-mass-dry-weight'!G$172</f>
        <v>0.0206990765026054</v>
      </c>
      <c r="H140" s="66">
        <f>'signal-per-mass-dry-weight'!H140*100/'signal-per-mass-dry-weight'!H$172</f>
        <v>0.0189147371468089</v>
      </c>
      <c r="I140" s="66">
        <f>'signal-per-mass-dry-weight'!I140*100/'signal-per-mass-dry-weight'!I$172</f>
        <v>0.0221186103867432</v>
      </c>
      <c r="J140" s="66">
        <f>'signal-per-mass-dry-weight'!J140*100/'signal-per-mass-dry-weight'!J$172</f>
        <v>0.0191578076499035</v>
      </c>
      <c r="K140" s="66">
        <f>'signal-per-mass-dry-weight'!K140*100/'signal-per-mass-dry-weight'!K$172</f>
        <v>0.0351171030720513</v>
      </c>
      <c r="L140" s="66">
        <f>'signal-per-mass-dry-weight'!L140*100/'signal-per-mass-dry-weight'!L$172</f>
        <v>0.0383149955268588</v>
      </c>
      <c r="M140" s="66">
        <f>'signal-per-mass-dry-weight'!M140*100/'signal-per-mass-dry-weight'!M$172</f>
        <v>0.0254588132975826</v>
      </c>
      <c r="N140" s="66">
        <f>'signal-per-mass-dry-weight'!N140*100/'signal-per-mass-dry-weight'!N$172</f>
        <v>0.0325956769098946</v>
      </c>
      <c r="O140" s="66">
        <f>'signal-per-mass-dry-weight'!O140*100/'signal-per-mass-dry-weight'!O$172</f>
        <v>0.0358638732592662</v>
      </c>
      <c r="P140" s="66">
        <f>'signal-per-mass-dry-weight'!P140*100/'signal-per-mass-dry-weight'!P$172</f>
        <v>0.022730611489417</v>
      </c>
      <c r="Q140" s="66">
        <f t="shared" si="74"/>
        <v>0.0270971305241131</v>
      </c>
      <c r="R140" s="115">
        <f t="shared" si="75"/>
        <v>0.00756237752406097</v>
      </c>
      <c r="S140" s="66">
        <f t="shared" si="76"/>
        <v>0.279084071921615</v>
      </c>
      <c r="T140" s="66">
        <f>'signal-per-mass-dry-weight'!T140*100/'signal-per-mass-dry-weight'!T$172</f>
        <v>0.0262583662806649</v>
      </c>
      <c r="U140" s="66">
        <f>'signal-per-mass-dry-weight'!U140*100/'signal-per-mass-dry-weight'!U$172</f>
        <v>0.019470623484633</v>
      </c>
      <c r="V140" s="66">
        <f>'signal-per-mass-dry-weight'!V140*100/'signal-per-mass-dry-weight'!V$172</f>
        <v>0.0295211338851095</v>
      </c>
      <c r="W140" s="66">
        <f>'signal-per-mass-dry-weight'!W140*100/'signal-per-mass-dry-weight'!W$172</f>
        <v>0.0213779669360633</v>
      </c>
      <c r="X140" s="66">
        <f>'signal-per-mass-dry-weight'!X140*100/'signal-per-mass-dry-weight'!X$172</f>
        <v>0.0194439386187407</v>
      </c>
      <c r="Y140" s="66">
        <f t="shared" si="77"/>
        <v>0.0232144058410423</v>
      </c>
      <c r="Z140" s="115">
        <f t="shared" si="78"/>
        <v>0.00449013783302206</v>
      </c>
      <c r="AA140" s="66">
        <f>'signal-per-mass-dry-weight'!Y140*100/'signal-per-mass-dry-weight'!Y$172</f>
        <v>0.0402249087786733</v>
      </c>
      <c r="AB140" s="66">
        <f>'signal-per-mass-dry-weight'!Z140*100/'signal-per-mass-dry-weight'!Z$172</f>
        <v>0.0343164636815114</v>
      </c>
      <c r="AC140" s="66">
        <f>'signal-per-mass-dry-weight'!AA140*100/'signal-per-mass-dry-weight'!AA$172</f>
        <v>0.0271362389435318</v>
      </c>
      <c r="AD140" s="66">
        <f>'signal-per-mass-dry-weight'!AB140*100/'signal-per-mass-dry-weight'!AB$172</f>
        <v>0</v>
      </c>
      <c r="AE140" s="66">
        <f>'signal-per-mass-dry-weight'!AC140*100/'signal-per-mass-dry-weight'!AC$172</f>
        <v>0.0365646073437111</v>
      </c>
      <c r="AF140" s="66">
        <f t="shared" si="79"/>
        <v>0.0276484437494855</v>
      </c>
      <c r="AG140" s="115">
        <f t="shared" si="80"/>
        <v>0.0161773509204611</v>
      </c>
      <c r="AH140" s="66">
        <f>'signal-per-mass-dry-weight'!AD140*100/'signal-per-mass-dry-weight'!AD$172</f>
        <v>0.0180891302971477</v>
      </c>
      <c r="AI140" s="66">
        <f>'signal-per-mass-dry-weight'!AE140*100/'signal-per-mass-dry-weight'!AE$172</f>
        <v>0.0293778428244695</v>
      </c>
      <c r="AJ140" s="66">
        <f>'signal-per-mass-dry-weight'!AF140*100/'signal-per-mass-dry-weight'!AF$172</f>
        <v>0.0344696916551019</v>
      </c>
      <c r="AK140" s="66">
        <f>'signal-per-mass-dry-weight'!AG140*100/'signal-per-mass-dry-weight'!AG$172</f>
        <v>0.0424026438332449</v>
      </c>
      <c r="AL140" s="66">
        <f>'signal-per-mass-dry-weight'!AH140*100/'signal-per-mass-dry-weight'!AH$172</f>
        <v>0.0263389005918093</v>
      </c>
      <c r="AM140" s="66">
        <f t="shared" si="81"/>
        <v>0.0301356418403546</v>
      </c>
      <c r="AN140" s="115">
        <f t="shared" si="82"/>
        <v>0.0090742943184</v>
      </c>
      <c r="AO140" s="66">
        <f>'signal-per-mass-dry-weight'!AI140*100/'signal-per-mass-dry-weight'!AI$172</f>
        <v>0.0209189946773525</v>
      </c>
      <c r="AP140" s="66">
        <f>'signal-per-mass-dry-weight'!AJ140*100/'signal-per-mass-dry-weight'!AJ$172</f>
        <v>0.0204875063534369</v>
      </c>
      <c r="AQ140" s="66">
        <f>'signal-per-mass-dry-weight'!AK140*100/'signal-per-mass-dry-weight'!AK$172</f>
        <v>0.0256760666978793</v>
      </c>
      <c r="AR140" s="66">
        <f>'signal-per-mass-dry-weight'!AL140*100/'signal-per-mass-dry-weight'!AL$172</f>
        <v>0.0248435793034423</v>
      </c>
      <c r="AS140" s="66">
        <f>'signal-per-mass-dry-weight'!AM140*100/'signal-per-mass-dry-weight'!AM$172</f>
        <v>0.0310323283649608</v>
      </c>
      <c r="AT140" s="66">
        <f t="shared" si="83"/>
        <v>0.0245916950794144</v>
      </c>
      <c r="AU140" s="115">
        <f t="shared" si="84"/>
        <v>0.00427358625541481</v>
      </c>
      <c r="AV140" s="66">
        <f>'signal-per-mass-dry-weight'!AN140*100/'signal-per-mass-dry-weight'!AN$172</f>
        <v>0.0376461069394762</v>
      </c>
      <c r="AW140" s="66">
        <f>'signal-per-mass-dry-weight'!AO140*100/'signal-per-mass-dry-weight'!AO$172</f>
        <v>0.00759862956734308</v>
      </c>
      <c r="AX140" s="66">
        <f>'signal-per-mass-dry-weight'!AP140*100/'signal-per-mass-dry-weight'!AP$172</f>
        <v>0.0232103557849312</v>
      </c>
      <c r="AY140" s="66">
        <f>'signal-per-mass-dry-weight'!AQ140*100/'signal-per-mass-dry-weight'!AQ$172</f>
        <v>0.0301294493120538</v>
      </c>
      <c r="AZ140" s="66">
        <f>'signal-per-mass-dry-weight'!AR140*100/'signal-per-mass-dry-weight'!AR$172</f>
        <v>0.0392311635936646</v>
      </c>
      <c r="BA140" s="66">
        <f t="shared" si="85"/>
        <v>0.0275631410394938</v>
      </c>
      <c r="BB140" s="115">
        <f t="shared" si="86"/>
        <v>0.0128639355137593</v>
      </c>
      <c r="BC140" s="66">
        <f>'signal-per-mass-dry-weight'!AS140*100/'signal-per-mass-dry-weight'!AS$172</f>
        <v>0.0370543457931985</v>
      </c>
      <c r="BD140" s="66">
        <f>'signal-per-mass-dry-weight'!AT140*100/'signal-per-mass-dry-weight'!AT$172</f>
        <v>0.0236695264108712</v>
      </c>
      <c r="BE140" s="66">
        <f>'signal-per-mass-dry-weight'!AU140*100/'signal-per-mass-dry-weight'!AU$172</f>
        <v>0.0362479184516697</v>
      </c>
      <c r="BF140" s="66">
        <f>'signal-per-mass-dry-weight'!AV140*100/'signal-per-mass-dry-weight'!AV$172</f>
        <v>0.0300051552296255</v>
      </c>
      <c r="BG140" s="66">
        <f>'signal-per-mass-dry-weight'!AW140*100/'signal-per-mass-dry-weight'!AW$172</f>
        <v>0.0356281399500274</v>
      </c>
      <c r="BH140" s="66">
        <f t="shared" si="87"/>
        <v>0.0325210171670785</v>
      </c>
      <c r="BI140" s="115">
        <f t="shared" si="88"/>
        <v>0.00567392111994332</v>
      </c>
      <c r="BJ140" s="66">
        <f>'signal-per-mass-dry-weight'!AX140*100/'signal-per-mass-dry-weight'!AX$172</f>
        <v>0.0313728593118056</v>
      </c>
      <c r="BK140" s="66">
        <f>'signal-per-mass-dry-weight'!AY140*100/'signal-per-mass-dry-weight'!AY$172</f>
        <v>0.0251873976275991</v>
      </c>
      <c r="BL140" s="66">
        <f>'signal-per-mass-dry-weight'!AZ140*100/'signal-per-mass-dry-weight'!AZ$172</f>
        <v>0.0392532491660336</v>
      </c>
      <c r="BM140" s="66">
        <f>'signal-per-mass-dry-weight'!BA140*100/'signal-per-mass-dry-weight'!BA$172</f>
        <v>0.038382237946612</v>
      </c>
      <c r="BN140" s="66">
        <f>'signal-per-mass-dry-weight'!BB140*100/'signal-per-mass-dry-weight'!BB$172</f>
        <v>0.0354591346390169</v>
      </c>
      <c r="BO140" s="66">
        <f t="shared" si="89"/>
        <v>0.0339309757382135</v>
      </c>
      <c r="BP140" s="115">
        <f t="shared" si="90"/>
        <v>0.00577645473326795</v>
      </c>
      <c r="BQ140" s="66">
        <f>'signal-per-mass-dry-weight'!BC140*100/'signal-per-mass-dry-weight'!BC$172</f>
        <v>0.0363589957697977</v>
      </c>
      <c r="BR140" s="66">
        <f>'signal-per-mass-dry-weight'!BD140*100/'signal-per-mass-dry-weight'!BD$172</f>
        <v>0.0311165219161696</v>
      </c>
      <c r="BS140" s="66">
        <f>'signal-per-mass-dry-weight'!BE140*100/'signal-per-mass-dry-weight'!BE$172</f>
        <v>0.0301180021596657</v>
      </c>
      <c r="BT140" s="66">
        <f>'signal-per-mass-dry-weight'!BF140*100/'signal-per-mass-dry-weight'!BF$172</f>
        <v>0.0338763950988088</v>
      </c>
      <c r="BU140" s="66">
        <f>'signal-per-mass-dry-weight'!BG140*100/'signal-per-mass-dry-weight'!BG$172</f>
        <v>0.0179464337456651</v>
      </c>
      <c r="BV140" s="66">
        <f t="shared" si="91"/>
        <v>0.0298832697380214</v>
      </c>
      <c r="BW140" s="115">
        <f t="shared" si="92"/>
        <v>0.00710535258693543</v>
      </c>
      <c r="BX140" s="66">
        <f>'signal-per-mass-dry-weight'!BH140*100/'signal-per-mass-dry-weight'!BH$172</f>
        <v>0.0347316617872231</v>
      </c>
      <c r="BY140" s="66">
        <f>'signal-per-mass-dry-weight'!BI140*100/'signal-per-mass-dry-weight'!BI$172</f>
        <v>0.0195931302193331</v>
      </c>
      <c r="BZ140" s="66">
        <f>'signal-per-mass-dry-weight'!BJ140*100/'signal-per-mass-dry-weight'!BJ$172</f>
        <v>0.0238036687522384</v>
      </c>
      <c r="CA140" s="66">
        <f>'signal-per-mass-dry-weight'!BK140*100/'signal-per-mass-dry-weight'!BK$172</f>
        <v>0.0288872514048495</v>
      </c>
      <c r="CB140" s="66">
        <f>'signal-per-mass-dry-weight'!BL140*100/'signal-per-mass-dry-weight'!BL$172</f>
        <v>0.034679364127079</v>
      </c>
      <c r="CC140" s="66">
        <f t="shared" si="93"/>
        <v>0.0283390152581446</v>
      </c>
      <c r="CD140" s="115">
        <f t="shared" si="94"/>
        <v>0.00667881706103021</v>
      </c>
      <c r="CE140" s="121">
        <f>'signal-per-mass-dry-weight'!BM140*100/'signal-per-mass-dry-weight'!BM$172</f>
        <v>0.00812438834693762</v>
      </c>
      <c r="CF140" s="66">
        <f>'signal-per-mass-dry-weight'!BN140*100/'signal-per-mass-dry-weight'!BN$172</f>
        <v>0.00566649414770889</v>
      </c>
      <c r="CG140" s="66">
        <f>'signal-per-mass-dry-weight'!BO140*100/'signal-per-mass-dry-weight'!BO$172</f>
        <v>0.00886970862952968</v>
      </c>
      <c r="CH140" s="66">
        <f>'signal-per-mass-dry-weight'!BP140*100/'signal-per-mass-dry-weight'!BP$172</f>
        <v>0</v>
      </c>
      <c r="CI140" s="66">
        <f>'signal-per-mass-dry-weight'!BQ140*100/'signal-per-mass-dry-weight'!BQ$172</f>
        <v>0.024767327720331</v>
      </c>
      <c r="CJ140" s="66">
        <f t="shared" si="95"/>
        <v>0.00948558376890143</v>
      </c>
      <c r="CK140" s="115">
        <f t="shared" si="96"/>
        <v>0.0092239579131286</v>
      </c>
      <c r="CL140" s="66">
        <f>'signal-per-mass-dry-weight'!BR140*100/'signal-per-mass-dry-weight'!BR$172</f>
        <v>0.00387432320610375</v>
      </c>
      <c r="CM140" s="66">
        <f>'signal-per-mass-dry-weight'!BS140*100/'signal-per-mass-dry-weight'!BS$172</f>
        <v>0.0188618446410885</v>
      </c>
      <c r="CN140" s="66">
        <f>'signal-per-mass-dry-weight'!BT140*100/'signal-per-mass-dry-weight'!BT$172</f>
        <v>0.0118177894470318</v>
      </c>
      <c r="CO140" s="66">
        <f>'signal-per-mass-dry-weight'!BU140*100/'signal-per-mass-dry-weight'!BU$172</f>
        <v>0.0150637835568383</v>
      </c>
      <c r="CP140" s="66">
        <f>'signal-per-mass-dry-weight'!BV140*100/'signal-per-mass-dry-weight'!BV$172</f>
        <v>0.0417520770508358</v>
      </c>
      <c r="CQ140" s="66">
        <f t="shared" si="97"/>
        <v>0.0182739635803796</v>
      </c>
      <c r="CR140" s="115">
        <f t="shared" si="98"/>
        <v>0.014238192471354</v>
      </c>
      <c r="CS140" s="66">
        <f>'signal-per-mass-dry-weight'!BW140*100/'signal-per-mass-dry-weight'!BW$172</f>
        <v>0.00483129309101823</v>
      </c>
      <c r="CT140" s="66">
        <f>'signal-per-mass-dry-weight'!BX140*100/'signal-per-mass-dry-weight'!BX$172</f>
        <v>0.0170728690438277</v>
      </c>
      <c r="CU140" s="66">
        <f>'signal-per-mass-dry-weight'!BY140*100/'signal-per-mass-dry-weight'!BY$172</f>
        <v>0</v>
      </c>
      <c r="CV140" s="66">
        <f>'signal-per-mass-dry-weight'!BZ140*100/'signal-per-mass-dry-weight'!BZ$172</f>
        <v>0.0173655464322872</v>
      </c>
      <c r="CW140" s="66">
        <f>'signal-per-mass-dry-weight'!CA140*100/'signal-per-mass-dry-weight'!CA$172</f>
        <v>0.012043193317812</v>
      </c>
      <c r="CX140" s="66">
        <f t="shared" si="99"/>
        <v>0.010262580376989</v>
      </c>
      <c r="CY140" s="115">
        <f t="shared" si="100"/>
        <v>0.00766195436116537</v>
      </c>
      <c r="CZ140" s="66">
        <f>'signal-per-mass-dry-weight'!CB140*100/'signal-per-mass-dry-weight'!CB$172</f>
        <v>0.0167412290160108</v>
      </c>
      <c r="DA140" s="66">
        <f>'signal-per-mass-dry-weight'!CC140*100/'signal-per-mass-dry-weight'!CC$172</f>
        <v>0.0229200649070155</v>
      </c>
      <c r="DB140" s="66">
        <f>'signal-per-mass-dry-weight'!CD140*100/'signal-per-mass-dry-weight'!CD$172</f>
        <v>0.0185443058580529</v>
      </c>
      <c r="DC140" s="66">
        <f>'signal-per-mass-dry-weight'!CE140*100/'signal-per-mass-dry-weight'!CE$172</f>
        <v>0.0121475540292405</v>
      </c>
      <c r="DD140" s="66">
        <f>'signal-per-mass-dry-weight'!CF140*100/'signal-per-mass-dry-weight'!CF$172</f>
        <v>0.0306736652122515</v>
      </c>
      <c r="DE140" s="66">
        <f t="shared" si="101"/>
        <v>0.0202053638045143</v>
      </c>
      <c r="DF140" s="115">
        <f t="shared" si="102"/>
        <v>0.00701146522040998</v>
      </c>
      <c r="DG140" s="66">
        <f>'signal-per-mass-dry-weight'!CG140*100/'signal-per-mass-dry-weight'!CG$172</f>
        <v>0.0156666213414014</v>
      </c>
      <c r="DH140" s="66">
        <f>'signal-per-mass-dry-weight'!CH140*100/'signal-per-mass-dry-weight'!CH$172</f>
        <v>0.0262475314514752</v>
      </c>
      <c r="DI140" s="66">
        <f>'signal-per-mass-dry-weight'!CI140*100/'signal-per-mass-dry-weight'!CI$172</f>
        <v>0.0263344614912834</v>
      </c>
      <c r="DJ140" s="66">
        <f>'signal-per-mass-dry-weight'!CJ140*100/'signal-per-mass-dry-weight'!CJ$172</f>
        <v>0.0105027365316111</v>
      </c>
      <c r="DK140" s="66">
        <f>'signal-per-mass-dry-weight'!CK140*100/'signal-per-mass-dry-weight'!CK$172</f>
        <v>0.0186204754469178</v>
      </c>
      <c r="DL140" s="66">
        <f t="shared" si="103"/>
        <v>0.0194743652525378</v>
      </c>
      <c r="DM140" s="115">
        <f t="shared" si="104"/>
        <v>0.00686758444000462</v>
      </c>
      <c r="DN140" s="66">
        <f>'signal-per-mass-dry-weight'!CL140*100/'signal-per-mass-dry-weight'!CL$172</f>
        <v>0.0362742082075001</v>
      </c>
      <c r="DO140" s="66">
        <f>'signal-per-mass-dry-weight'!CM140*100/'signal-per-mass-dry-weight'!CM$172</f>
        <v>0.0268158532968817</v>
      </c>
      <c r="DP140" s="66">
        <f>'signal-per-mass-dry-weight'!CN140*100/'signal-per-mass-dry-weight'!CN$172</f>
        <v>0.0314798769548513</v>
      </c>
      <c r="DQ140" s="66">
        <f>'signal-per-mass-dry-weight'!CO140*100/'signal-per-mass-dry-weight'!CO$172</f>
        <v>0.0133599045047837</v>
      </c>
      <c r="DR140" s="66">
        <f>'signal-per-mass-dry-weight'!CP140*100/'signal-per-mass-dry-weight'!CP$172</f>
        <v>0</v>
      </c>
      <c r="DS140" s="66">
        <f t="shared" si="105"/>
        <v>0.0215859685928034</v>
      </c>
      <c r="DT140" s="115">
        <f t="shared" si="106"/>
        <v>0.0147868832935055</v>
      </c>
      <c r="DU140" s="66">
        <f>'signal-per-mass-dry-weight'!CQ140*100/'signal-per-mass-dry-weight'!CQ$172</f>
        <v>0.0228135488162651</v>
      </c>
      <c r="DV140" s="66">
        <f>'signal-per-mass-dry-weight'!CR140*100/'signal-per-mass-dry-weight'!CR$172</f>
        <v>0.00723527283172504</v>
      </c>
      <c r="DW140" s="66">
        <f>'signal-per-mass-dry-weight'!CS140*100/'signal-per-mass-dry-weight'!CS$172</f>
        <v>0.00944857139438616</v>
      </c>
      <c r="DX140" s="66">
        <f>'signal-per-mass-dry-weight'!CT140*100/'signal-per-mass-dry-weight'!CT$172</f>
        <v>0.0075188300598365</v>
      </c>
      <c r="DY140" s="66">
        <f>'signal-per-mass-dry-weight'!CU140*100/'signal-per-mass-dry-weight'!CU$172</f>
        <v>0</v>
      </c>
      <c r="DZ140" s="66">
        <f t="shared" si="107"/>
        <v>0.00940324462044256</v>
      </c>
      <c r="EA140" s="115">
        <f t="shared" si="108"/>
        <v>0.00831430157087342</v>
      </c>
      <c r="EB140" s="66">
        <f>'signal-per-mass-dry-weight'!CV140*100/'signal-per-mass-dry-weight'!CV$172</f>
        <v>0.0158981606200333</v>
      </c>
      <c r="EC140" s="66">
        <f>'signal-per-mass-dry-weight'!CW140*100/'signal-per-mass-dry-weight'!CW$172</f>
        <v>0.031171782752767</v>
      </c>
      <c r="ED140" s="66">
        <f>'signal-per-mass-dry-weight'!CX140*100/'signal-per-mass-dry-weight'!CX$172</f>
        <v>0.00851615932501062</v>
      </c>
      <c r="EE140" s="66">
        <f>'signal-per-mass-dry-weight'!CY140*100/'signal-per-mass-dry-weight'!CY$172</f>
        <v>0</v>
      </c>
      <c r="EF140" s="66">
        <f>'signal-per-mass-dry-weight'!CZ140*100/'signal-per-mass-dry-weight'!CZ$172</f>
        <v>0.0152092447356609</v>
      </c>
      <c r="EG140" s="66">
        <f t="shared" si="109"/>
        <v>0.0141590694866943</v>
      </c>
      <c r="EH140" s="115">
        <f t="shared" si="110"/>
        <v>0.0114660520943247</v>
      </c>
    </row>
    <row r="141" spans="1:138">
      <c r="A141">
        <f>'imported data from Web Calc'!A149</f>
        <v>790.6</v>
      </c>
      <c r="B141" t="str">
        <f>'imported data from Web Calc'!B149</f>
        <v>C42H80O10PN</v>
      </c>
      <c r="C141" s="61" t="str">
        <f>'imported data from Web Calc'!C149</f>
        <v>PS(36:1)</v>
      </c>
      <c r="D141" s="96"/>
      <c r="E141" s="96"/>
      <c r="F141" s="96"/>
      <c r="G141" s="66">
        <f>'signal-per-mass-dry-weight'!G141*100/'signal-per-mass-dry-weight'!G$172</f>
        <v>0.00913194551585532</v>
      </c>
      <c r="H141" s="66">
        <f>'signal-per-mass-dry-weight'!H141*100/'signal-per-mass-dry-weight'!H$172</f>
        <v>0</v>
      </c>
      <c r="I141" s="66">
        <f>'signal-per-mass-dry-weight'!I141*100/'signal-per-mass-dry-weight'!I$172</f>
        <v>0.00650547364315978</v>
      </c>
      <c r="J141" s="66">
        <f>'signal-per-mass-dry-weight'!J141*100/'signal-per-mass-dry-weight'!J$172</f>
        <v>0.00330307028446612</v>
      </c>
      <c r="K141" s="66">
        <f>'signal-per-mass-dry-weight'!K141*100/'signal-per-mass-dry-weight'!K$172</f>
        <v>0.00325158361778253</v>
      </c>
      <c r="L141" s="66">
        <f>'signal-per-mass-dry-weight'!L141*100/'signal-per-mass-dry-weight'!L$172</f>
        <v>0</v>
      </c>
      <c r="M141" s="66">
        <f>'signal-per-mass-dry-weight'!M141*100/'signal-per-mass-dry-weight'!M$172</f>
        <v>0.003263950422767</v>
      </c>
      <c r="N141" s="66">
        <f>'signal-per-mass-dry-weight'!N141*100/'signal-per-mass-dry-weight'!N$172</f>
        <v>0.00665217896120298</v>
      </c>
      <c r="O141" s="66">
        <f>'signal-per-mass-dry-weight'!O141*100/'signal-per-mass-dry-weight'!O$172</f>
        <v>0</v>
      </c>
      <c r="P141" s="66">
        <f>'signal-per-mass-dry-weight'!P141*100/'signal-per-mass-dry-weight'!P$172</f>
        <v>0.0100282109512134</v>
      </c>
      <c r="Q141" s="66">
        <f t="shared" si="74"/>
        <v>0.00421364133964471</v>
      </c>
      <c r="R141" s="115">
        <f t="shared" si="75"/>
        <v>0.00372855087040098</v>
      </c>
      <c r="S141" s="66">
        <f t="shared" si="76"/>
        <v>0.884876184244805</v>
      </c>
      <c r="T141" s="66">
        <f>'signal-per-mass-dry-weight'!T141*100/'signal-per-mass-dry-weight'!T$172</f>
        <v>0.00170508871952369</v>
      </c>
      <c r="U141" s="66">
        <f>'signal-per-mass-dry-weight'!U141*100/'signal-per-mass-dry-weight'!U$172</f>
        <v>0.00901417753918192</v>
      </c>
      <c r="V141" s="66">
        <f>'signal-per-mass-dry-weight'!V141*100/'signal-per-mass-dry-weight'!V$172</f>
        <v>0.0116094346739195</v>
      </c>
      <c r="W141" s="66">
        <f>'signal-per-mass-dry-weight'!W141*100/'signal-per-mass-dry-weight'!W$172</f>
        <v>0.00135303588202933</v>
      </c>
      <c r="X141" s="66">
        <f>'signal-per-mass-dry-weight'!X141*100/'signal-per-mass-dry-weight'!X$172</f>
        <v>0.00392014891506869</v>
      </c>
      <c r="Y141" s="66">
        <f t="shared" si="77"/>
        <v>0.00552037714594462</v>
      </c>
      <c r="Z141" s="115">
        <f t="shared" si="78"/>
        <v>0.00457621984132038</v>
      </c>
      <c r="AA141" s="66">
        <f>'signal-per-mass-dry-weight'!Y141*100/'signal-per-mass-dry-weight'!Y$172</f>
        <v>0.00427924561475248</v>
      </c>
      <c r="AB141" s="66">
        <f>'signal-per-mass-dry-weight'!Z141*100/'signal-per-mass-dry-weight'!Z$172</f>
        <v>0.00384139518822889</v>
      </c>
      <c r="AC141" s="66">
        <f>'signal-per-mass-dry-weight'!AA141*100/'signal-per-mass-dry-weight'!AA$172</f>
        <v>0</v>
      </c>
      <c r="AD141" s="66">
        <f>'signal-per-mass-dry-weight'!AB141*100/'signal-per-mass-dry-weight'!AB$172</f>
        <v>0</v>
      </c>
      <c r="AE141" s="66">
        <f>'signal-per-mass-dry-weight'!AC141*100/'signal-per-mass-dry-weight'!AC$172</f>
        <v>0.00307265607930346</v>
      </c>
      <c r="AF141" s="66">
        <f t="shared" si="79"/>
        <v>0.00223865937645697</v>
      </c>
      <c r="AG141" s="115">
        <f t="shared" si="80"/>
        <v>0.00208874940970748</v>
      </c>
      <c r="AH141" s="66">
        <f>'signal-per-mass-dry-weight'!AD141*100/'signal-per-mass-dry-weight'!AD$172</f>
        <v>0</v>
      </c>
      <c r="AI141" s="66">
        <f>'signal-per-mass-dry-weight'!AE141*100/'signal-per-mass-dry-weight'!AE$172</f>
        <v>0.00773101126959723</v>
      </c>
      <c r="AJ141" s="66">
        <f>'signal-per-mass-dry-weight'!AF141*100/'signal-per-mass-dry-weight'!AF$172</f>
        <v>0</v>
      </c>
      <c r="AK141" s="66">
        <f>'signal-per-mass-dry-weight'!AG141*100/'signal-per-mass-dry-weight'!AG$172</f>
        <v>0</v>
      </c>
      <c r="AL141" s="66">
        <f>'signal-per-mass-dry-weight'!AH141*100/'signal-per-mass-dry-weight'!AH$172</f>
        <v>0.0119722275417315</v>
      </c>
      <c r="AM141" s="66">
        <f t="shared" si="81"/>
        <v>0.00394064776226574</v>
      </c>
      <c r="AN141" s="115">
        <f t="shared" si="82"/>
        <v>0.00560042952884829</v>
      </c>
      <c r="AO141" s="66">
        <f>'signal-per-mass-dry-weight'!AI141*100/'signal-per-mass-dry-weight'!AI$172</f>
        <v>0</v>
      </c>
      <c r="AP141" s="66">
        <f>'signal-per-mass-dry-weight'!AJ141*100/'signal-per-mass-dry-weight'!AJ$172</f>
        <v>0.00353232868162705</v>
      </c>
      <c r="AQ141" s="66">
        <f>'signal-per-mass-dry-weight'!AK141*100/'signal-per-mass-dry-weight'!AK$172</f>
        <v>0.00291773485203174</v>
      </c>
      <c r="AR141" s="66">
        <f>'signal-per-mass-dry-weight'!AL141*100/'signal-per-mass-dry-weight'!AL$172</f>
        <v>0</v>
      </c>
      <c r="AS141" s="66">
        <f>'signal-per-mass-dry-weight'!AM141*100/'signal-per-mass-dry-weight'!AM$172</f>
        <v>0.00298387772740008</v>
      </c>
      <c r="AT141" s="66">
        <f t="shared" si="83"/>
        <v>0.00188678825221177</v>
      </c>
      <c r="AU141" s="115">
        <f t="shared" si="84"/>
        <v>0.00173883576930501</v>
      </c>
      <c r="AV141" s="66">
        <f>'signal-per-mass-dry-weight'!AN141*100/'signal-per-mass-dry-weight'!AN$172</f>
        <v>0.00422989965612092</v>
      </c>
      <c r="AW141" s="66">
        <f>'signal-per-mass-dry-weight'!AO141*100/'signal-per-mass-dry-weight'!AO$172</f>
        <v>0</v>
      </c>
      <c r="AX141" s="66">
        <f>'signal-per-mass-dry-weight'!AP141*100/'signal-per-mass-dry-weight'!AP$172</f>
        <v>0.00263754043010582</v>
      </c>
      <c r="AY141" s="66">
        <f>'signal-per-mass-dry-weight'!AQ141*100/'signal-per-mass-dry-weight'!AQ$172</f>
        <v>0.0045650680775839</v>
      </c>
      <c r="AZ141" s="66">
        <f>'signal-per-mass-dry-weight'!AR141*100/'signal-per-mass-dry-weight'!AR$172</f>
        <v>0.00263296399957481</v>
      </c>
      <c r="BA141" s="66">
        <f t="shared" si="85"/>
        <v>0.00281309443267709</v>
      </c>
      <c r="BB141" s="115">
        <f t="shared" si="86"/>
        <v>0.00180648243566973</v>
      </c>
      <c r="BC141" s="66">
        <f>'signal-per-mass-dry-weight'!AS141*100/'signal-per-mass-dry-weight'!AS$172</f>
        <v>0.0100146880522158</v>
      </c>
      <c r="BD141" s="66">
        <f>'signal-per-mass-dry-weight'!AT141*100/'signal-per-mass-dry-weight'!AT$172</f>
        <v>0.0081619056589211</v>
      </c>
      <c r="BE141" s="66">
        <f>'signal-per-mass-dry-weight'!AU141*100/'signal-per-mass-dry-weight'!AU$172</f>
        <v>0.0104310556695452</v>
      </c>
      <c r="BF141" s="66">
        <f>'signal-per-mass-dry-weight'!AV141*100/'signal-per-mass-dry-weight'!AV$172</f>
        <v>0.00277825511385422</v>
      </c>
      <c r="BG141" s="66">
        <f>'signal-per-mass-dry-weight'!AW141*100/'signal-per-mass-dry-weight'!AW$172</f>
        <v>0.0102773480625079</v>
      </c>
      <c r="BH141" s="66">
        <f t="shared" si="87"/>
        <v>0.00833265051140886</v>
      </c>
      <c r="BI141" s="115">
        <f t="shared" si="88"/>
        <v>0.00323631214110503</v>
      </c>
      <c r="BJ141" s="66">
        <f>'signal-per-mass-dry-weight'!AX141*100/'signal-per-mass-dry-weight'!AX$172</f>
        <v>0.00333753822466017</v>
      </c>
      <c r="BK141" s="66">
        <f>'signal-per-mass-dry-weight'!AY141*100/'signal-per-mass-dry-weight'!AY$172</f>
        <v>0.00740805812576444</v>
      </c>
      <c r="BL141" s="66">
        <f>'signal-per-mass-dry-weight'!AZ141*100/'signal-per-mass-dry-weight'!AZ$172</f>
        <v>0</v>
      </c>
      <c r="BM141" s="66">
        <f>'signal-per-mass-dry-weight'!BA141*100/'signal-per-mass-dry-weight'!BA$172</f>
        <v>0.00492079973674513</v>
      </c>
      <c r="BN141" s="66">
        <f>'signal-per-mass-dry-weight'!BB141*100/'signal-per-mass-dry-weight'!BB$172</f>
        <v>0.00300501141008618</v>
      </c>
      <c r="BO141" s="66">
        <f t="shared" si="89"/>
        <v>0.00373428149945119</v>
      </c>
      <c r="BP141" s="115">
        <f t="shared" si="90"/>
        <v>0.0027174693482151</v>
      </c>
      <c r="BQ141" s="66">
        <f>'signal-per-mass-dry-weight'!BC141*100/'signal-per-mass-dry-weight'!BC$172</f>
        <v>0.00667137537060508</v>
      </c>
      <c r="BR141" s="66">
        <f>'signal-per-mass-dry-weight'!BD141*100/'signal-per-mass-dry-weight'!BD$172</f>
        <v>0.0048925348924795</v>
      </c>
      <c r="BS141" s="66">
        <f>'signal-per-mass-dry-weight'!BE141*100/'signal-per-mass-dry-weight'!BE$172</f>
        <v>0.00449522420293518</v>
      </c>
      <c r="BT141" s="66">
        <f>'signal-per-mass-dry-weight'!BF141*100/'signal-per-mass-dry-weight'!BF$172</f>
        <v>0.00574176188115403</v>
      </c>
      <c r="BU141" s="66">
        <f>'signal-per-mass-dry-weight'!BG141*100/'signal-per-mass-dry-weight'!BG$172</f>
        <v>0.00549380624867298</v>
      </c>
      <c r="BV141" s="66">
        <f t="shared" si="91"/>
        <v>0.00545894051916935</v>
      </c>
      <c r="BW141" s="115">
        <f t="shared" si="92"/>
        <v>0.000836774504120816</v>
      </c>
      <c r="BX141" s="66">
        <f>'signal-per-mass-dry-weight'!BH141*100/'signal-per-mass-dry-weight'!BH$172</f>
        <v>0</v>
      </c>
      <c r="BY141" s="66">
        <f>'signal-per-mass-dry-weight'!BI141*100/'signal-per-mass-dry-weight'!BI$172</f>
        <v>0.0139950930138094</v>
      </c>
      <c r="BZ141" s="66">
        <f>'signal-per-mass-dry-weight'!BJ141*100/'signal-per-mass-dry-weight'!BJ$172</f>
        <v>0.00850131026865658</v>
      </c>
      <c r="CA141" s="66">
        <f>'signal-per-mass-dry-weight'!BK141*100/'signal-per-mass-dry-weight'!BK$172</f>
        <v>0</v>
      </c>
      <c r="CB141" s="66">
        <f>'signal-per-mass-dry-weight'!BL141*100/'signal-per-mass-dry-weight'!BL$172</f>
        <v>0</v>
      </c>
      <c r="CC141" s="66">
        <f t="shared" si="93"/>
        <v>0.00449928065649319</v>
      </c>
      <c r="CD141" s="115">
        <f t="shared" si="94"/>
        <v>0.00645982338418925</v>
      </c>
      <c r="CE141" s="121">
        <f>'signal-per-mass-dry-weight'!BM141*100/'signal-per-mass-dry-weight'!BM$172</f>
        <v>0</v>
      </c>
      <c r="CF141" s="66">
        <f>'signal-per-mass-dry-weight'!BN141*100/'signal-per-mass-dry-weight'!BN$172</f>
        <v>0</v>
      </c>
      <c r="CG141" s="66">
        <f>'signal-per-mass-dry-weight'!BO141*100/'signal-per-mass-dry-weight'!BO$172</f>
        <v>0.00633550616394977</v>
      </c>
      <c r="CH141" s="66">
        <f>'signal-per-mass-dry-weight'!BP141*100/'signal-per-mass-dry-weight'!BP$172</f>
        <v>0</v>
      </c>
      <c r="CI141" s="66">
        <f>'signal-per-mass-dry-weight'!BQ141*100/'signal-per-mass-dry-weight'!BQ$172</f>
        <v>0</v>
      </c>
      <c r="CJ141" s="66">
        <f t="shared" si="95"/>
        <v>0.00126710123278995</v>
      </c>
      <c r="CK141" s="115">
        <f t="shared" si="96"/>
        <v>0.00283332449089212</v>
      </c>
      <c r="CL141" s="66">
        <f>'signal-per-mass-dry-weight'!BR141*100/'signal-per-mass-dry-weight'!BR$172</f>
        <v>0</v>
      </c>
      <c r="CM141" s="66">
        <f>'signal-per-mass-dry-weight'!BS141*100/'signal-per-mass-dry-weight'!BS$172</f>
        <v>0</v>
      </c>
      <c r="CN141" s="66">
        <f>'signal-per-mass-dry-weight'!BT141*100/'signal-per-mass-dry-weight'!BT$172</f>
        <v>0</v>
      </c>
      <c r="CO141" s="66">
        <f>'signal-per-mass-dry-weight'!BU141*100/'signal-per-mass-dry-weight'!BU$172</f>
        <v>0.00537992269887083</v>
      </c>
      <c r="CP141" s="66">
        <f>'signal-per-mass-dry-weight'!BV141*100/'signal-per-mass-dry-weight'!BV$172</f>
        <v>0</v>
      </c>
      <c r="CQ141" s="66">
        <f t="shared" si="97"/>
        <v>0.00107598453977417</v>
      </c>
      <c r="CR141" s="115">
        <f t="shared" si="98"/>
        <v>0.00240597457367386</v>
      </c>
      <c r="CS141" s="66">
        <f>'signal-per-mass-dry-weight'!BW141*100/'signal-per-mass-dry-weight'!BW$172</f>
        <v>0.00603911636377279</v>
      </c>
      <c r="CT141" s="66">
        <f>'signal-per-mass-dry-weight'!BX141*100/'signal-per-mass-dry-weight'!BX$172</f>
        <v>0</v>
      </c>
      <c r="CU141" s="66">
        <f>'signal-per-mass-dry-weight'!BY141*100/'signal-per-mass-dry-weight'!BY$172</f>
        <v>0.0274726241106462</v>
      </c>
      <c r="CV141" s="66">
        <f>'signal-per-mass-dry-weight'!BZ141*100/'signal-per-mass-dry-weight'!BZ$172</f>
        <v>0</v>
      </c>
      <c r="CW141" s="66">
        <f>'signal-per-mass-dry-weight'!CA141*100/'signal-per-mass-dry-weight'!CA$172</f>
        <v>0</v>
      </c>
      <c r="CX141" s="66">
        <f t="shared" si="99"/>
        <v>0.00670234809488379</v>
      </c>
      <c r="CY141" s="115">
        <f t="shared" si="100"/>
        <v>0.0119017714233542</v>
      </c>
      <c r="CZ141" s="66">
        <f>'signal-per-mass-dry-weight'!CB141*100/'signal-per-mass-dry-weight'!CB$172</f>
        <v>0</v>
      </c>
      <c r="DA141" s="66">
        <f>'signal-per-mass-dry-weight'!CC141*100/'signal-per-mass-dry-weight'!CC$172</f>
        <v>0</v>
      </c>
      <c r="DB141" s="66">
        <f>'signal-per-mass-dry-weight'!CD141*100/'signal-per-mass-dry-weight'!CD$172</f>
        <v>0.00545420760530969</v>
      </c>
      <c r="DC141" s="66">
        <f>'signal-per-mass-dry-weight'!CE141*100/'signal-per-mass-dry-weight'!CE$172</f>
        <v>0</v>
      </c>
      <c r="DD141" s="66">
        <f>'signal-per-mass-dry-weight'!CF141*100/'signal-per-mass-dry-weight'!CF$172</f>
        <v>0.00239638009470715</v>
      </c>
      <c r="DE141" s="66">
        <f t="shared" si="101"/>
        <v>0.00157011754000337</v>
      </c>
      <c r="DF141" s="115">
        <f t="shared" si="102"/>
        <v>0.00240648461001705</v>
      </c>
      <c r="DG141" s="66">
        <f>'signal-per-mass-dry-weight'!CG141*100/'signal-per-mass-dry-weight'!CG$172</f>
        <v>0</v>
      </c>
      <c r="DH141" s="66">
        <f>'signal-per-mass-dry-weight'!CH141*100/'signal-per-mass-dry-weight'!CH$172</f>
        <v>0</v>
      </c>
      <c r="DI141" s="66">
        <f>'signal-per-mass-dry-weight'!CI141*100/'signal-per-mass-dry-weight'!CI$172</f>
        <v>0.003376213011703</v>
      </c>
      <c r="DJ141" s="66">
        <f>'signal-per-mass-dry-weight'!CJ141*100/'signal-per-mass-dry-weight'!CJ$172</f>
        <v>0.00750195466543653</v>
      </c>
      <c r="DK141" s="66">
        <f>'signal-per-mass-dry-weight'!CK141*100/'signal-per-mass-dry-weight'!CK$172</f>
        <v>0</v>
      </c>
      <c r="DL141" s="66">
        <f t="shared" si="103"/>
        <v>0.00217563353542791</v>
      </c>
      <c r="DM141" s="115">
        <f t="shared" si="104"/>
        <v>0.00331704807397575</v>
      </c>
      <c r="DN141" s="66">
        <f>'signal-per-mass-dry-weight'!CL141*100/'signal-per-mass-dry-weight'!CL$172</f>
        <v>0.00421793118691862</v>
      </c>
      <c r="DO141" s="66">
        <f>'signal-per-mass-dry-weight'!CM141*100/'signal-per-mass-dry-weight'!CM$172</f>
        <v>0.0070568034991794</v>
      </c>
      <c r="DP141" s="66">
        <f>'signal-per-mass-dry-weight'!CN141*100/'signal-per-mass-dry-weight'!CN$172</f>
        <v>0.0019923972756235</v>
      </c>
      <c r="DQ141" s="66">
        <f>'signal-per-mass-dry-weight'!CO141*100/'signal-per-mass-dry-weight'!CO$172</f>
        <v>0</v>
      </c>
      <c r="DR141" s="66">
        <f>'signal-per-mass-dry-weight'!CP141*100/'signal-per-mass-dry-weight'!CP$172</f>
        <v>0.00830770208946815</v>
      </c>
      <c r="DS141" s="66">
        <f t="shared" si="105"/>
        <v>0.00431496681023793</v>
      </c>
      <c r="DT141" s="115">
        <f t="shared" si="106"/>
        <v>0.00344536961615159</v>
      </c>
      <c r="DU141" s="66">
        <f>'signal-per-mass-dry-weight'!CQ141*100/'signal-per-mass-dry-weight'!CQ$172</f>
        <v>0.00584962790160644</v>
      </c>
      <c r="DV141" s="66">
        <f>'signal-per-mass-dry-weight'!CR141*100/'signal-per-mass-dry-weight'!CR$172</f>
        <v>0</v>
      </c>
      <c r="DW141" s="66">
        <f>'signal-per-mass-dry-weight'!CS141*100/'signal-per-mass-dry-weight'!CS$172</f>
        <v>0</v>
      </c>
      <c r="DX141" s="66">
        <f>'signal-per-mass-dry-weight'!CT141*100/'signal-per-mass-dry-weight'!CT$172</f>
        <v>0</v>
      </c>
      <c r="DY141" s="66">
        <f>'signal-per-mass-dry-weight'!CU141*100/'signal-per-mass-dry-weight'!CU$172</f>
        <v>0</v>
      </c>
      <c r="DZ141" s="66">
        <f t="shared" si="107"/>
        <v>0.00116992558032129</v>
      </c>
      <c r="EA141" s="115">
        <f t="shared" si="108"/>
        <v>0.00261603312621429</v>
      </c>
      <c r="EB141" s="66">
        <f>'signal-per-mass-dry-weight'!CV141*100/'signal-per-mass-dry-weight'!CV$172</f>
        <v>0</v>
      </c>
      <c r="EC141" s="66">
        <f>'signal-per-mass-dry-weight'!CW141*100/'signal-per-mass-dry-weight'!CW$172</f>
        <v>0</v>
      </c>
      <c r="ED141" s="66">
        <f>'signal-per-mass-dry-weight'!CX141*100/'signal-per-mass-dry-weight'!CX$172</f>
        <v>0.0106451991562633</v>
      </c>
      <c r="EE141" s="66">
        <f>'signal-per-mass-dry-weight'!CY141*100/'signal-per-mass-dry-weight'!CY$172</f>
        <v>0</v>
      </c>
      <c r="EF141" s="66">
        <f>'signal-per-mass-dry-weight'!CZ141*100/'signal-per-mass-dry-weight'!CZ$172</f>
        <v>0.00223665363759719</v>
      </c>
      <c r="EG141" s="66">
        <f t="shared" si="109"/>
        <v>0.00257637055877209</v>
      </c>
      <c r="EH141" s="115">
        <f t="shared" si="110"/>
        <v>0.00461341680022917</v>
      </c>
    </row>
    <row r="142" spans="1:138">
      <c r="A142">
        <f>'imported data from Web Calc'!A150</f>
        <v>808.5</v>
      </c>
      <c r="B142" t="str">
        <f>'imported data from Web Calc'!B150</f>
        <v>C44H74O10PN</v>
      </c>
      <c r="C142" s="61" t="str">
        <f>'imported data from Web Calc'!C150</f>
        <v>PS(38:6)</v>
      </c>
      <c r="D142" s="96"/>
      <c r="E142" s="96"/>
      <c r="F142" s="96"/>
      <c r="G142" s="66">
        <f>'signal-per-mass-dry-weight'!G142*100/'signal-per-mass-dry-weight'!G$172</f>
        <v>0.0173506964801251</v>
      </c>
      <c r="H142" s="66">
        <f>'signal-per-mass-dry-weight'!H142*100/'signal-per-mass-dry-weight'!H$172</f>
        <v>0</v>
      </c>
      <c r="I142" s="66">
        <f>'signal-per-mass-dry-weight'!I142*100/'signal-per-mass-dry-weight'!I$172</f>
        <v>0</v>
      </c>
      <c r="J142" s="66">
        <f>'signal-per-mass-dry-weight'!J142*100/'signal-per-mass-dry-weight'!J$172</f>
        <v>0.00231214919912628</v>
      </c>
      <c r="K142" s="66">
        <f>'signal-per-mass-dry-weight'!K142*100/'signal-per-mass-dry-weight'!K$172</f>
        <v>0</v>
      </c>
      <c r="L142" s="66">
        <f>'signal-per-mass-dry-weight'!L142*100/'signal-per-mass-dry-weight'!L$172</f>
        <v>0</v>
      </c>
      <c r="M142" s="66">
        <f>'signal-per-mass-dry-weight'!M142*100/'signal-per-mass-dry-weight'!M$172</f>
        <v>0.0022847652959369</v>
      </c>
      <c r="N142" s="66">
        <f>'signal-per-mass-dry-weight'!N142*100/'signal-per-mass-dry-weight'!N$172</f>
        <v>0.00565435211702253</v>
      </c>
      <c r="O142" s="66">
        <f>'signal-per-mass-dry-weight'!O142*100/'signal-per-mass-dry-weight'!O$172</f>
        <v>0.00564523930932895</v>
      </c>
      <c r="P142" s="66">
        <f>'signal-per-mass-dry-weight'!P142*100/'signal-per-mass-dry-weight'!P$172</f>
        <v>0.00233991588861645</v>
      </c>
      <c r="Q142" s="66">
        <f t="shared" si="74"/>
        <v>0.00355871182901562</v>
      </c>
      <c r="R142" s="115">
        <f t="shared" si="75"/>
        <v>0.00531543023230875</v>
      </c>
      <c r="S142" s="66">
        <f t="shared" si="76"/>
        <v>1.49363884677874</v>
      </c>
      <c r="T142" s="66">
        <f>'signal-per-mass-dry-weight'!T142*100/'signal-per-mass-dry-weight'!T$172</f>
        <v>0.00230186977135699</v>
      </c>
      <c r="U142" s="66">
        <f>'signal-per-mass-dry-weight'!U142*100/'signal-per-mass-dry-weight'!U$172</f>
        <v>0.00126198485548547</v>
      </c>
      <c r="V142" s="66">
        <f>'signal-per-mass-dry-weight'!V142*100/'signal-per-mass-dry-weight'!V$172</f>
        <v>0.00281943413509473</v>
      </c>
      <c r="W142" s="66">
        <f>'signal-per-mass-dry-weight'!W142*100/'signal-per-mass-dry-weight'!W$172</f>
        <v>0.00230016099944985</v>
      </c>
      <c r="X142" s="66">
        <f>'signal-per-mass-dry-weight'!X142*100/'signal-per-mass-dry-weight'!X$172</f>
        <v>0.00446896976317831</v>
      </c>
      <c r="Y142" s="66">
        <f t="shared" si="77"/>
        <v>0.00263048390491307</v>
      </c>
      <c r="Z142" s="115">
        <f t="shared" si="78"/>
        <v>0.00117320315370546</v>
      </c>
      <c r="AA142" s="66">
        <f>'signal-per-mass-dry-weight'!Y142*100/'signal-per-mass-dry-weight'!Y$172</f>
        <v>0.0143354728094208</v>
      </c>
      <c r="AB142" s="66">
        <f>'signal-per-mass-dry-weight'!Z142*100/'signal-per-mass-dry-weight'!Z$172</f>
        <v>0.00217679060666304</v>
      </c>
      <c r="AC142" s="66">
        <f>'signal-per-mass-dry-weight'!AA142*100/'signal-per-mass-dry-weight'!AA$172</f>
        <v>0</v>
      </c>
      <c r="AD142" s="66">
        <f>'signal-per-mass-dry-weight'!AB142*100/'signal-per-mass-dry-weight'!AB$172</f>
        <v>0</v>
      </c>
      <c r="AE142" s="66">
        <f>'signal-per-mass-dry-weight'!AC142*100/'signal-per-mass-dry-weight'!AC$172</f>
        <v>0</v>
      </c>
      <c r="AF142" s="66">
        <f t="shared" si="79"/>
        <v>0.00330245268321677</v>
      </c>
      <c r="AG142" s="115">
        <f t="shared" si="80"/>
        <v>0.00623925535201261</v>
      </c>
      <c r="AH142" s="66">
        <f>'signal-per-mass-dry-weight'!AD142*100/'signal-per-mass-dry-weight'!AD$172</f>
        <v>0</v>
      </c>
      <c r="AI142" s="66">
        <f>'signal-per-mass-dry-weight'!AE142*100/'signal-per-mass-dry-weight'!AE$172</f>
        <v>0</v>
      </c>
      <c r="AJ142" s="66">
        <f>'signal-per-mass-dry-weight'!AF142*100/'signal-per-mass-dry-weight'!AF$172</f>
        <v>0.0030934338664835</v>
      </c>
      <c r="AK142" s="66">
        <f>'signal-per-mass-dry-weight'!AG142*100/'signal-per-mass-dry-weight'!AG$172</f>
        <v>0</v>
      </c>
      <c r="AL142" s="66">
        <f>'signal-per-mass-dry-weight'!AH142*100/'signal-per-mass-dry-weight'!AH$172</f>
        <v>0.00209513981980301</v>
      </c>
      <c r="AM142" s="66">
        <f t="shared" si="81"/>
        <v>0.0010377147372573</v>
      </c>
      <c r="AN142" s="115">
        <f t="shared" si="82"/>
        <v>0.00146412811693737</v>
      </c>
      <c r="AO142" s="66">
        <f>'signal-per-mass-dry-weight'!AI142*100/'signal-per-mass-dry-weight'!AI$172</f>
        <v>0.00813516459674818</v>
      </c>
      <c r="AP142" s="66">
        <f>'signal-per-mass-dry-weight'!AJ142*100/'signal-per-mass-dry-weight'!AJ$172</f>
        <v>0.00247263007713893</v>
      </c>
      <c r="AQ142" s="66">
        <f>'signal-per-mass-dry-weight'!AK142*100/'signal-per-mass-dry-weight'!AK$172</f>
        <v>0.00204241439642222</v>
      </c>
      <c r="AR142" s="66">
        <f>'signal-per-mass-dry-weight'!AL142*100/'signal-per-mass-dry-weight'!AL$172</f>
        <v>0</v>
      </c>
      <c r="AS142" s="66">
        <f>'signal-per-mass-dry-weight'!AM142*100/'signal-per-mass-dry-weight'!AM$172</f>
        <v>0</v>
      </c>
      <c r="AT142" s="66">
        <f t="shared" si="83"/>
        <v>0.00253004181406187</v>
      </c>
      <c r="AU142" s="115">
        <f t="shared" si="84"/>
        <v>0.00333394290505861</v>
      </c>
      <c r="AV142" s="66">
        <f>'signal-per-mass-dry-weight'!AN142*100/'signal-per-mass-dry-weight'!AN$172</f>
        <v>0.00148046487964232</v>
      </c>
      <c r="AW142" s="66">
        <f>'signal-per-mass-dry-weight'!AO142*100/'signal-per-mass-dry-weight'!AO$172</f>
        <v>0</v>
      </c>
      <c r="AX142" s="66">
        <f>'signal-per-mass-dry-weight'!AP142*100/'signal-per-mass-dry-weight'!AP$172</f>
        <v>0</v>
      </c>
      <c r="AY142" s="66">
        <f>'signal-per-mass-dry-weight'!AQ142*100/'signal-per-mass-dry-weight'!AQ$172</f>
        <v>0</v>
      </c>
      <c r="AZ142" s="66">
        <f>'signal-per-mass-dry-weight'!AR142*100/'signal-per-mass-dry-weight'!AR$172</f>
        <v>0.000921537399851182</v>
      </c>
      <c r="BA142" s="66">
        <f t="shared" si="85"/>
        <v>0.000480400455898701</v>
      </c>
      <c r="BB142" s="115">
        <f t="shared" si="86"/>
        <v>0.000686855961799931</v>
      </c>
      <c r="BC142" s="66">
        <f>'signal-per-mass-dry-weight'!AS142*100/'signal-per-mass-dry-weight'!AS$172</f>
        <v>0.00425624242219173</v>
      </c>
      <c r="BD142" s="66">
        <f>'signal-per-mass-dry-weight'!AT142*100/'signal-per-mass-dry-weight'!AT$172</f>
        <v>0.0110185726395435</v>
      </c>
      <c r="BE142" s="66">
        <f>'signal-per-mass-dry-weight'!AU142*100/'signal-per-mass-dry-weight'!AU$172</f>
        <v>0.000912717371085209</v>
      </c>
      <c r="BF142" s="66">
        <f>'signal-per-mass-dry-weight'!AV142*100/'signal-per-mass-dry-weight'!AV$172</f>
        <v>0</v>
      </c>
      <c r="BG142" s="66">
        <f>'signal-per-mass-dry-weight'!AW142*100/'signal-per-mass-dry-weight'!AW$172</f>
        <v>0.00119902394062592</v>
      </c>
      <c r="BH142" s="66">
        <f t="shared" si="87"/>
        <v>0.00347731127468927</v>
      </c>
      <c r="BI142" s="115">
        <f t="shared" si="88"/>
        <v>0.00450934544789014</v>
      </c>
      <c r="BJ142" s="66">
        <f>'signal-per-mass-dry-weight'!AX142*100/'signal-per-mass-dry-weight'!AX$172</f>
        <v>0.00283690749096115</v>
      </c>
      <c r="BK142" s="66">
        <f>'signal-per-mass-dry-weight'!AY142*100/'signal-per-mass-dry-weight'!AY$172</f>
        <v>0.00259282034401755</v>
      </c>
      <c r="BL142" s="66">
        <f>'signal-per-mass-dry-weight'!AZ142*100/'signal-per-mass-dry-weight'!AZ$172</f>
        <v>0</v>
      </c>
      <c r="BM142" s="66">
        <f>'signal-per-mass-dry-weight'!BA142*100/'signal-per-mass-dry-weight'!BA$172</f>
        <v>0.00344455981572159</v>
      </c>
      <c r="BN142" s="66">
        <f>'signal-per-mass-dry-weight'!BB142*100/'signal-per-mass-dry-weight'!BB$172</f>
        <v>0.00811353080723268</v>
      </c>
      <c r="BO142" s="66">
        <f t="shared" si="89"/>
        <v>0.00339756369158659</v>
      </c>
      <c r="BP142" s="115">
        <f t="shared" si="90"/>
        <v>0.00294736919729625</v>
      </c>
      <c r="BQ142" s="66">
        <f>'signal-per-mass-dry-weight'!BC142*100/'signal-per-mass-dry-weight'!BC$172</f>
        <v>0.00450317837515843</v>
      </c>
      <c r="BR142" s="66">
        <f>'signal-per-mass-dry-weight'!BD142*100/'signal-per-mass-dry-weight'!BD$172</f>
        <v>0.00362047582043483</v>
      </c>
      <c r="BS142" s="66">
        <f>'signal-per-mass-dry-weight'!BE142*100/'signal-per-mass-dry-weight'!BE$172</f>
        <v>0.000786664235513656</v>
      </c>
      <c r="BT142" s="66">
        <f>'signal-per-mass-dry-weight'!BF142*100/'signal-per-mass-dry-weight'!BF$172</f>
        <v>0.00200961665840391</v>
      </c>
      <c r="BU142" s="66">
        <f>'signal-per-mass-dry-weight'!BG142*100/'signal-per-mass-dry-weight'!BG$172</f>
        <v>0</v>
      </c>
      <c r="BV142" s="66">
        <f t="shared" si="91"/>
        <v>0.00218398701790217</v>
      </c>
      <c r="BW142" s="115">
        <f t="shared" si="92"/>
        <v>0.00188380359288015</v>
      </c>
      <c r="BX142" s="66">
        <f>'signal-per-mass-dry-weight'!BH142*100/'signal-per-mass-dry-weight'!BH$172</f>
        <v>0.0135067573616979</v>
      </c>
      <c r="BY142" s="66">
        <f>'signal-per-mass-dry-weight'!BI142*100/'signal-per-mass-dry-weight'!BI$172</f>
        <v>0.00489828255483328</v>
      </c>
      <c r="BZ142" s="66">
        <f>'signal-per-mass-dry-weight'!BJ142*100/'signal-per-mass-dry-weight'!BJ$172</f>
        <v>0</v>
      </c>
      <c r="CA142" s="66">
        <f>'signal-per-mass-dry-weight'!BK142*100/'signal-per-mass-dry-weight'!BK$172</f>
        <v>0</v>
      </c>
      <c r="CB142" s="66">
        <f>'signal-per-mass-dry-weight'!BL142*100/'signal-per-mass-dry-weight'!BL$172</f>
        <v>0.00311225062678914</v>
      </c>
      <c r="CC142" s="66">
        <f t="shared" si="93"/>
        <v>0.00430345810866406</v>
      </c>
      <c r="CD142" s="115">
        <f t="shared" si="94"/>
        <v>0.00555682040184809</v>
      </c>
      <c r="CE142" s="121">
        <f>'signal-per-mass-dry-weight'!BM142*100/'signal-per-mass-dry-weight'!BM$172</f>
        <v>0.00315948435714241</v>
      </c>
      <c r="CF142" s="66">
        <f>'signal-per-mass-dry-weight'!BN142*100/'signal-per-mass-dry-weight'!BN$172</f>
        <v>0</v>
      </c>
      <c r="CG142" s="66">
        <f>'signal-per-mass-dry-weight'!BO142*100/'signal-per-mass-dry-weight'!BO$172</f>
        <v>0</v>
      </c>
      <c r="CH142" s="66">
        <f>'signal-per-mass-dry-weight'!BP142*100/'signal-per-mass-dry-weight'!BP$172</f>
        <v>0</v>
      </c>
      <c r="CI142" s="66">
        <f>'signal-per-mass-dry-weight'!BQ142*100/'signal-per-mass-dry-weight'!BQ$172</f>
        <v>0</v>
      </c>
      <c r="CJ142" s="66">
        <f t="shared" si="95"/>
        <v>0.000631896871428482</v>
      </c>
      <c r="CK142" s="115">
        <f t="shared" si="96"/>
        <v>0.00141296435928353</v>
      </c>
      <c r="CL142" s="66">
        <f>'signal-per-mass-dry-weight'!BR142*100/'signal-per-mass-dry-weight'!BR$172</f>
        <v>0.00339003280534078</v>
      </c>
      <c r="CM142" s="66">
        <f>'signal-per-mass-dry-weight'!BS142*100/'signal-per-mass-dry-weight'!BS$172</f>
        <v>0</v>
      </c>
      <c r="CN142" s="66">
        <f>'signal-per-mass-dry-weight'!BT142*100/'signal-per-mass-dry-weight'!BT$172</f>
        <v>0</v>
      </c>
      <c r="CO142" s="66">
        <f>'signal-per-mass-dry-weight'!BU142*100/'signal-per-mass-dry-weight'!BU$172</f>
        <v>0</v>
      </c>
      <c r="CP142" s="66">
        <f>'signal-per-mass-dry-weight'!BV142*100/'signal-per-mass-dry-weight'!BV$172</f>
        <v>0</v>
      </c>
      <c r="CQ142" s="66">
        <f t="shared" si="97"/>
        <v>0.000678006561068156</v>
      </c>
      <c r="CR142" s="115">
        <f t="shared" si="98"/>
        <v>0.00151606875973926</v>
      </c>
      <c r="CS142" s="66">
        <f>'signal-per-mass-dry-weight'!BW142*100/'signal-per-mass-dry-weight'!BW$172</f>
        <v>0.00422738145464095</v>
      </c>
      <c r="CT142" s="66">
        <f>'signal-per-mass-dry-weight'!BX142*100/'signal-per-mass-dry-weight'!BX$172</f>
        <v>0</v>
      </c>
      <c r="CU142" s="66">
        <f>'signal-per-mass-dry-weight'!BY142*100/'signal-per-mass-dry-weight'!BY$172</f>
        <v>0</v>
      </c>
      <c r="CV142" s="66">
        <f>'signal-per-mass-dry-weight'!BZ142*100/'signal-per-mass-dry-weight'!BZ$172</f>
        <v>0</v>
      </c>
      <c r="CW142" s="66">
        <f>'signal-per-mass-dry-weight'!CA142*100/'signal-per-mass-dry-weight'!CA$172</f>
        <v>0</v>
      </c>
      <c r="CX142" s="66">
        <f t="shared" si="99"/>
        <v>0.00084547629092819</v>
      </c>
      <c r="CY142" s="115">
        <f t="shared" si="100"/>
        <v>0.00189054245987982</v>
      </c>
      <c r="CZ142" s="66">
        <f>'signal-per-mass-dry-weight'!CB142*100/'signal-per-mass-dry-weight'!CB$172</f>
        <v>0</v>
      </c>
      <c r="DA142" s="66">
        <f>'signal-per-mass-dry-weight'!CC142*100/'signal-per-mass-dry-weight'!CC$172</f>
        <v>0</v>
      </c>
      <c r="DB142" s="66">
        <f>'signal-per-mass-dry-weight'!CD142*100/'signal-per-mass-dry-weight'!CD$172</f>
        <v>0</v>
      </c>
      <c r="DC142" s="66">
        <f>'signal-per-mass-dry-weight'!CE142*100/'signal-per-mass-dry-weight'!CE$172</f>
        <v>0</v>
      </c>
      <c r="DD142" s="66">
        <f>'signal-per-mass-dry-weight'!CF142*100/'signal-per-mass-dry-weight'!CF$172</f>
        <v>0</v>
      </c>
      <c r="DE142" s="66">
        <f t="shared" si="101"/>
        <v>0</v>
      </c>
      <c r="DF142" s="115">
        <f t="shared" si="102"/>
        <v>0</v>
      </c>
      <c r="DG142" s="66">
        <f>'signal-per-mass-dry-weight'!CG142*100/'signal-per-mass-dry-weight'!CG$172</f>
        <v>0</v>
      </c>
      <c r="DH142" s="66">
        <f>'signal-per-mass-dry-weight'!CH142*100/'signal-per-mass-dry-weight'!CH$172</f>
        <v>0</v>
      </c>
      <c r="DI142" s="66">
        <f>'signal-per-mass-dry-weight'!CI142*100/'signal-per-mass-dry-weight'!CI$172</f>
        <v>0</v>
      </c>
      <c r="DJ142" s="66">
        <f>'signal-per-mass-dry-weight'!CJ142*100/'signal-per-mass-dry-weight'!CJ$172</f>
        <v>0</v>
      </c>
      <c r="DK142" s="66">
        <f>'signal-per-mass-dry-weight'!CK142*100/'signal-per-mass-dry-weight'!CK$172</f>
        <v>0</v>
      </c>
      <c r="DL142" s="66">
        <f t="shared" si="103"/>
        <v>0</v>
      </c>
      <c r="DM142" s="115">
        <f t="shared" si="104"/>
        <v>0</v>
      </c>
      <c r="DN142" s="66">
        <f>'signal-per-mass-dry-weight'!CL142*100/'signal-per-mass-dry-weight'!CL$172</f>
        <v>0.000984183943614344</v>
      </c>
      <c r="DO142" s="66">
        <f>'signal-per-mass-dry-weight'!CM142*100/'signal-per-mass-dry-weight'!CM$172</f>
        <v>0</v>
      </c>
      <c r="DP142" s="66">
        <f>'signal-per-mass-dry-weight'!CN142*100/'signal-per-mass-dry-weight'!CN$172</f>
        <v>0.00139467809293645</v>
      </c>
      <c r="DQ142" s="66">
        <f>'signal-per-mass-dry-weight'!CO142*100/'signal-per-mass-dry-weight'!CO$172</f>
        <v>0</v>
      </c>
      <c r="DR142" s="66">
        <f>'signal-per-mass-dry-weight'!CP142*100/'signal-per-mass-dry-weight'!CP$172</f>
        <v>0</v>
      </c>
      <c r="DS142" s="66">
        <f t="shared" si="105"/>
        <v>0.000475772407310159</v>
      </c>
      <c r="DT142" s="115">
        <f t="shared" si="106"/>
        <v>0.00066744814405252</v>
      </c>
      <c r="DU142" s="66">
        <f>'signal-per-mass-dry-weight'!CQ142*100/'signal-per-mass-dry-weight'!CQ$172</f>
        <v>0</v>
      </c>
      <c r="DV142" s="66">
        <f>'signal-per-mass-dry-weight'!CR142*100/'signal-per-mass-dry-weight'!CR$172</f>
        <v>0</v>
      </c>
      <c r="DW142" s="66">
        <f>'signal-per-mass-dry-weight'!CS142*100/'signal-per-mass-dry-weight'!CS$172</f>
        <v>0</v>
      </c>
      <c r="DX142" s="66">
        <f>'signal-per-mass-dry-weight'!CT142*100/'signal-per-mass-dry-weight'!CT$172</f>
        <v>0</v>
      </c>
      <c r="DY142" s="66">
        <f>'signal-per-mass-dry-weight'!CU142*100/'signal-per-mass-dry-weight'!CU$172</f>
        <v>0</v>
      </c>
      <c r="DZ142" s="66">
        <f t="shared" si="107"/>
        <v>0</v>
      </c>
      <c r="EA142" s="115">
        <f t="shared" si="108"/>
        <v>0</v>
      </c>
      <c r="EB142" s="66">
        <f>'signal-per-mass-dry-weight'!CV142*100/'signal-per-mass-dry-weight'!CV$172</f>
        <v>0.00231848175708819</v>
      </c>
      <c r="EC142" s="66">
        <f>'signal-per-mass-dry-weight'!CW142*100/'signal-per-mass-dry-weight'!CW$172</f>
        <v>0.00147434107614438</v>
      </c>
      <c r="ED142" s="66">
        <f>'signal-per-mass-dry-weight'!CX142*100/'signal-per-mass-dry-weight'!CX$172</f>
        <v>0</v>
      </c>
      <c r="EE142" s="66">
        <f>'signal-per-mass-dry-weight'!CY142*100/'signal-per-mass-dry-weight'!CY$172</f>
        <v>0</v>
      </c>
      <c r="EF142" s="66">
        <f>'signal-per-mass-dry-weight'!CZ142*100/'signal-per-mass-dry-weight'!CZ$172</f>
        <v>0.00156565754631803</v>
      </c>
      <c r="EG142" s="66">
        <f t="shared" si="109"/>
        <v>0.00107169607591012</v>
      </c>
      <c r="EH142" s="115">
        <f t="shared" si="110"/>
        <v>0.0010317049509785</v>
      </c>
    </row>
    <row r="143" spans="1:138">
      <c r="A143">
        <f>'imported data from Web Calc'!A151</f>
        <v>810.5</v>
      </c>
      <c r="B143" t="str">
        <f>'imported data from Web Calc'!B151</f>
        <v>C44H76O10PN</v>
      </c>
      <c r="C143" s="61" t="str">
        <f>'imported data from Web Calc'!C151</f>
        <v>PS(38:5)</v>
      </c>
      <c r="D143" s="96"/>
      <c r="E143" s="96"/>
      <c r="F143" s="96"/>
      <c r="G143" s="66">
        <f>'signal-per-mass-dry-weight'!G143*100/'signal-per-mass-dry-weight'!G$172</f>
        <v>0</v>
      </c>
      <c r="H143" s="66">
        <f>'signal-per-mass-dry-weight'!H143*100/'signal-per-mass-dry-weight'!H$172</f>
        <v>0.00326116157703601</v>
      </c>
      <c r="I143" s="66">
        <f>'signal-per-mass-dry-weight'!I143*100/'signal-per-mass-dry-weight'!I$172</f>
        <v>0.00325273682157989</v>
      </c>
      <c r="J143" s="66">
        <f>'signal-per-mass-dry-weight'!J143*100/'signal-per-mass-dry-weight'!J$172</f>
        <v>0.00330307028446612</v>
      </c>
      <c r="K143" s="66">
        <f>'signal-per-mass-dry-weight'!K143*100/'signal-per-mass-dry-weight'!K$172</f>
        <v>0.00325158361778253</v>
      </c>
      <c r="L143" s="66">
        <f>'signal-per-mass-dry-weight'!L143*100/'signal-per-mass-dry-weight'!L$172</f>
        <v>0</v>
      </c>
      <c r="M143" s="66">
        <f>'signal-per-mass-dry-weight'!M143*100/'signal-per-mass-dry-weight'!M$172</f>
        <v>0</v>
      </c>
      <c r="N143" s="66">
        <f>'signal-per-mass-dry-weight'!N143*100/'signal-per-mass-dry-weight'!N$172</f>
        <v>0</v>
      </c>
      <c r="O143" s="66">
        <f>'signal-per-mass-dry-weight'!O143*100/'signal-per-mass-dry-weight'!O$172</f>
        <v>0</v>
      </c>
      <c r="P143" s="66">
        <f>'signal-per-mass-dry-weight'!P143*100/'signal-per-mass-dry-weight'!P$172</f>
        <v>0</v>
      </c>
      <c r="Q143" s="66">
        <f t="shared" si="74"/>
        <v>0.00130685523008645</v>
      </c>
      <c r="R143" s="115">
        <f t="shared" si="75"/>
        <v>0.00168720133375129</v>
      </c>
      <c r="S143" s="66">
        <f t="shared" si="76"/>
        <v>1.29103920228385</v>
      </c>
      <c r="T143" s="66">
        <f>'signal-per-mass-dry-weight'!T143*100/'signal-per-mass-dry-weight'!T$172</f>
        <v>0</v>
      </c>
      <c r="U143" s="66">
        <f>'signal-per-mass-dry-weight'!U143*100/'signal-per-mass-dry-weight'!U$172</f>
        <v>0.0108170130470183</v>
      </c>
      <c r="V143" s="66">
        <f>'signal-per-mass-dry-weight'!V143*100/'signal-per-mass-dry-weight'!V$172</f>
        <v>0.00663396267081113</v>
      </c>
      <c r="W143" s="66">
        <f>'signal-per-mass-dry-weight'!W143*100/'signal-per-mass-dry-weight'!W$172</f>
        <v>0.00135303588202933</v>
      </c>
      <c r="X143" s="66">
        <f>'signal-per-mass-dry-weight'!X143*100/'signal-per-mass-dry-weight'!X$172</f>
        <v>0.00705626804712365</v>
      </c>
      <c r="Y143" s="66">
        <f t="shared" si="77"/>
        <v>0.00517205592939648</v>
      </c>
      <c r="Z143" s="115">
        <f t="shared" si="78"/>
        <v>0.00444094708772719</v>
      </c>
      <c r="AA143" s="66">
        <f>'signal-per-mass-dry-weight'!Y143*100/'signal-per-mass-dry-weight'!Y$172</f>
        <v>0.00641886842212872</v>
      </c>
      <c r="AB143" s="66">
        <f>'signal-per-mass-dry-weight'!Z143*100/'signal-per-mass-dry-weight'!Z$172</f>
        <v>0.00512186025097186</v>
      </c>
      <c r="AC143" s="66">
        <f>'signal-per-mass-dry-weight'!AA143*100/'signal-per-mass-dry-weight'!AA$172</f>
        <v>0</v>
      </c>
      <c r="AD143" s="66">
        <f>'signal-per-mass-dry-weight'!AB143*100/'signal-per-mass-dry-weight'!AB$172</f>
        <v>0</v>
      </c>
      <c r="AE143" s="66">
        <f>'signal-per-mass-dry-weight'!AC143*100/'signal-per-mass-dry-weight'!AC$172</f>
        <v>0.00614531215860691</v>
      </c>
      <c r="AF143" s="66">
        <f t="shared" si="79"/>
        <v>0.0035372081663415</v>
      </c>
      <c r="AG143" s="115">
        <f t="shared" si="80"/>
        <v>0.00326500297540614</v>
      </c>
      <c r="AH143" s="66">
        <f>'signal-per-mass-dry-weight'!AD143*100/'signal-per-mass-dry-weight'!AD$172</f>
        <v>0.00476029744661781</v>
      </c>
      <c r="AI143" s="66">
        <f>'signal-per-mass-dry-weight'!AE143*100/'signal-per-mass-dry-weight'!AE$172</f>
        <v>0.00773101126959723</v>
      </c>
      <c r="AJ143" s="66">
        <f>'signal-per-mass-dry-weight'!AF143*100/'signal-per-mass-dry-weight'!AF$172</f>
        <v>0.00441919123783358</v>
      </c>
      <c r="AK143" s="66">
        <f>'signal-per-mass-dry-weight'!AG143*100/'signal-per-mass-dry-weight'!AG$172</f>
        <v>0</v>
      </c>
      <c r="AL143" s="66">
        <f>'signal-per-mass-dry-weight'!AH143*100/'signal-per-mass-dry-weight'!AH$172</f>
        <v>0</v>
      </c>
      <c r="AM143" s="66">
        <f t="shared" si="81"/>
        <v>0.00338209999080972</v>
      </c>
      <c r="AN143" s="115">
        <f t="shared" si="82"/>
        <v>0.00334534065859835</v>
      </c>
      <c r="AO143" s="66">
        <f>'signal-per-mass-dry-weight'!AI143*100/'signal-per-mass-dry-weight'!AI$172</f>
        <v>0.0116216637096403</v>
      </c>
      <c r="AP143" s="66">
        <f>'signal-per-mass-dry-weight'!AJ143*100/'signal-per-mass-dry-weight'!AJ$172</f>
        <v>0.00353232868162705</v>
      </c>
      <c r="AQ143" s="66">
        <f>'signal-per-mass-dry-weight'!AK143*100/'signal-per-mass-dry-weight'!AK$172</f>
        <v>0.00291773485203174</v>
      </c>
      <c r="AR143" s="66">
        <f>'signal-per-mass-dry-weight'!AL143*100/'signal-per-mass-dry-weight'!AL$172</f>
        <v>0.00365346754462387</v>
      </c>
      <c r="AS143" s="66">
        <f>'signal-per-mass-dry-weight'!AM143*100/'signal-per-mass-dry-weight'!AM$172</f>
        <v>0.00149193886370004</v>
      </c>
      <c r="AT143" s="66">
        <f t="shared" si="83"/>
        <v>0.00464342673032459</v>
      </c>
      <c r="AU143" s="115">
        <f t="shared" si="84"/>
        <v>0.00399437847590051</v>
      </c>
      <c r="AV143" s="66">
        <f>'signal-per-mass-dry-weight'!AN143*100/'signal-per-mass-dry-weight'!AN$172</f>
        <v>0.00422989965612092</v>
      </c>
      <c r="AW143" s="66">
        <f>'signal-per-mass-dry-weight'!AO143*100/'signal-per-mass-dry-weight'!AO$172</f>
        <v>0</v>
      </c>
      <c r="AX143" s="66">
        <f>'signal-per-mass-dry-weight'!AP143*100/'signal-per-mass-dry-weight'!AP$172</f>
        <v>0.00791262129031746</v>
      </c>
      <c r="AY143" s="66">
        <f>'signal-per-mass-dry-weight'!AQ143*100/'signal-per-mass-dry-weight'!AQ$172</f>
        <v>0.0045650680775839</v>
      </c>
      <c r="AZ143" s="66">
        <f>'signal-per-mass-dry-weight'!AR143*100/'signal-per-mass-dry-weight'!AR$172</f>
        <v>0.00921537399851182</v>
      </c>
      <c r="BA143" s="66">
        <f t="shared" si="85"/>
        <v>0.00518459260450682</v>
      </c>
      <c r="BB143" s="115">
        <f t="shared" si="86"/>
        <v>0.00360085367991836</v>
      </c>
      <c r="BC143" s="66">
        <f>'signal-per-mass-dry-weight'!AS143*100/'signal-per-mass-dry-weight'!AS$172</f>
        <v>0.0200293761044316</v>
      </c>
      <c r="BD143" s="66">
        <f>'signal-per-mass-dry-weight'!AT143*100/'signal-per-mass-dry-weight'!AT$172</f>
        <v>0</v>
      </c>
      <c r="BE143" s="66">
        <f>'signal-per-mass-dry-weight'!AU143*100/'signal-per-mass-dry-weight'!AU$172</f>
        <v>0.016950465463011</v>
      </c>
      <c r="BF143" s="66">
        <f>'signal-per-mass-dry-weight'!AV143*100/'signal-per-mass-dry-weight'!AV$172</f>
        <v>0.0111130204554169</v>
      </c>
      <c r="BG143" s="66">
        <f>'signal-per-mass-dry-weight'!AW143*100/'signal-per-mass-dry-weight'!AW$172</f>
        <v>0.00171289134375132</v>
      </c>
      <c r="BH143" s="66">
        <f t="shared" si="87"/>
        <v>0.00996115067332217</v>
      </c>
      <c r="BI143" s="115">
        <f t="shared" si="88"/>
        <v>0.00892755276182092</v>
      </c>
      <c r="BJ143" s="66">
        <f>'signal-per-mass-dry-weight'!AX143*100/'signal-per-mass-dry-weight'!AX$172</f>
        <v>0.00667507644932034</v>
      </c>
      <c r="BK143" s="66">
        <f>'signal-per-mass-dry-weight'!AY143*100/'signal-per-mass-dry-weight'!AY$172</f>
        <v>0.00740805812576444</v>
      </c>
      <c r="BL143" s="66">
        <f>'signal-per-mass-dry-weight'!AZ143*100/'signal-per-mass-dry-weight'!AZ$172</f>
        <v>0.0160217343534831</v>
      </c>
      <c r="BM143" s="66">
        <f>'signal-per-mass-dry-weight'!BA143*100/'signal-per-mass-dry-weight'!BA$172</f>
        <v>0.00492079973674513</v>
      </c>
      <c r="BN143" s="66">
        <f>'signal-per-mass-dry-weight'!BB143*100/'signal-per-mass-dry-weight'!BB$172</f>
        <v>0.0150250570504309</v>
      </c>
      <c r="BO143" s="66">
        <f t="shared" si="89"/>
        <v>0.0100101451431488</v>
      </c>
      <c r="BP143" s="115">
        <f t="shared" si="90"/>
        <v>0.00512551272986139</v>
      </c>
      <c r="BQ143" s="66">
        <f>'signal-per-mass-dry-weight'!BC143*100/'signal-per-mass-dry-weight'!BC$172</f>
        <v>0.00500353152795381</v>
      </c>
      <c r="BR143" s="66">
        <f>'signal-per-mass-dry-weight'!BD143*100/'signal-per-mass-dry-weight'!BD$172</f>
        <v>0.00782805582796721</v>
      </c>
      <c r="BS143" s="66">
        <f>'signal-per-mass-dry-weight'!BE143*100/'signal-per-mass-dry-weight'!BE$172</f>
        <v>0.00112380605073379</v>
      </c>
      <c r="BT143" s="66">
        <f>'signal-per-mass-dry-weight'!BF143*100/'signal-per-mass-dry-weight'!BF$172</f>
        <v>0.00574176188115403</v>
      </c>
      <c r="BU143" s="66">
        <f>'signal-per-mass-dry-weight'!BG143*100/'signal-per-mass-dry-weight'!BG$172</f>
        <v>0.00549380624867298</v>
      </c>
      <c r="BV143" s="66">
        <f t="shared" si="91"/>
        <v>0.00503819230729636</v>
      </c>
      <c r="BW143" s="115">
        <f t="shared" si="92"/>
        <v>0.00243975171933516</v>
      </c>
      <c r="BX143" s="66">
        <f>'signal-per-mass-dry-weight'!BH143*100/'signal-per-mass-dry-weight'!BH$172</f>
        <v>0</v>
      </c>
      <c r="BY143" s="66">
        <f>'signal-per-mass-dry-weight'!BI143*100/'signal-per-mass-dry-weight'!BI$172</f>
        <v>0</v>
      </c>
      <c r="BZ143" s="66">
        <f>'signal-per-mass-dry-weight'!BJ143*100/'signal-per-mass-dry-weight'!BJ$172</f>
        <v>0</v>
      </c>
      <c r="CA143" s="66">
        <f>'signal-per-mass-dry-weight'!BK143*100/'signal-per-mass-dry-weight'!BK$172</f>
        <v>0</v>
      </c>
      <c r="CB143" s="66">
        <f>'signal-per-mass-dry-weight'!BL143*100/'signal-per-mass-dry-weight'!BL$172</f>
        <v>0</v>
      </c>
      <c r="CC143" s="66">
        <f t="shared" si="93"/>
        <v>0</v>
      </c>
      <c r="CD143" s="115">
        <f t="shared" si="94"/>
        <v>0</v>
      </c>
      <c r="CE143" s="121">
        <f>'signal-per-mass-dry-weight'!BM143*100/'signal-per-mass-dry-weight'!BM$172</f>
        <v>0.00451354908163201</v>
      </c>
      <c r="CF143" s="66">
        <f>'signal-per-mass-dry-weight'!BN143*100/'signal-per-mass-dry-weight'!BN$172</f>
        <v>0</v>
      </c>
      <c r="CG143" s="66">
        <f>'signal-per-mass-dry-weight'!BO143*100/'signal-per-mass-dry-weight'!BO$172</f>
        <v>0</v>
      </c>
      <c r="CH143" s="66">
        <f>'signal-per-mass-dry-weight'!BP143*100/'signal-per-mass-dry-weight'!BP$172</f>
        <v>0</v>
      </c>
      <c r="CI143" s="66">
        <f>'signal-per-mass-dry-weight'!BQ143*100/'signal-per-mass-dry-weight'!BQ$172</f>
        <v>0.00505455667761856</v>
      </c>
      <c r="CJ143" s="66">
        <f t="shared" si="95"/>
        <v>0.00191362115185012</v>
      </c>
      <c r="CK143" s="115">
        <f t="shared" si="96"/>
        <v>0.00262730560439392</v>
      </c>
      <c r="CL143" s="66">
        <f>'signal-per-mass-dry-weight'!BR143*100/'signal-per-mass-dry-weight'!BR$172</f>
        <v>0</v>
      </c>
      <c r="CM143" s="66">
        <f>'signal-per-mass-dry-weight'!BS143*100/'signal-per-mass-dry-weight'!BS$172</f>
        <v>0</v>
      </c>
      <c r="CN143" s="66">
        <f>'signal-per-mass-dry-weight'!BT143*100/'signal-per-mass-dry-weight'!BT$172</f>
        <v>0</v>
      </c>
      <c r="CO143" s="66">
        <f>'signal-per-mass-dry-weight'!BU143*100/'signal-per-mass-dry-weight'!BU$172</f>
        <v>0</v>
      </c>
      <c r="CP143" s="66">
        <f>'signal-per-mass-dry-weight'!BV143*100/'signal-per-mass-dry-weight'!BV$172</f>
        <v>0.00719863397428203</v>
      </c>
      <c r="CQ143" s="66">
        <f t="shared" si="97"/>
        <v>0.00143972679485641</v>
      </c>
      <c r="CR143" s="115">
        <f t="shared" si="98"/>
        <v>0.00321932698232682</v>
      </c>
      <c r="CS143" s="66">
        <f>'signal-per-mass-dry-weight'!BW143*100/'signal-per-mass-dry-weight'!BW$172</f>
        <v>0</v>
      </c>
      <c r="CT143" s="66">
        <f>'signal-per-mass-dry-weight'!BX143*100/'signal-per-mass-dry-weight'!BX$172</f>
        <v>0</v>
      </c>
      <c r="CU143" s="66">
        <f>'signal-per-mass-dry-weight'!BY143*100/'signal-per-mass-dry-weight'!BY$172</f>
        <v>0</v>
      </c>
      <c r="CV143" s="66">
        <f>'signal-per-mass-dry-weight'!BZ143*100/'signal-per-mass-dry-weight'!BZ$172</f>
        <v>0</v>
      </c>
      <c r="CW143" s="66">
        <f>'signal-per-mass-dry-weight'!CA143*100/'signal-per-mass-dry-weight'!CA$172</f>
        <v>0.015053991647265</v>
      </c>
      <c r="CX143" s="66">
        <f t="shared" si="99"/>
        <v>0.00301079832945299</v>
      </c>
      <c r="CY143" s="115">
        <f t="shared" si="100"/>
        <v>0.0067323497311997</v>
      </c>
      <c r="CZ143" s="66">
        <f>'signal-per-mass-dry-weight'!CB143*100/'signal-per-mass-dry-weight'!CB$172</f>
        <v>0</v>
      </c>
      <c r="DA143" s="66">
        <f>'signal-per-mass-dry-weight'!CC143*100/'signal-per-mass-dry-weight'!CC$172</f>
        <v>0</v>
      </c>
      <c r="DB143" s="66">
        <f>'signal-per-mass-dry-weight'!CD143*100/'signal-per-mass-dry-weight'!CD$172</f>
        <v>0</v>
      </c>
      <c r="DC143" s="66">
        <f>'signal-per-mass-dry-weight'!CE143*100/'signal-per-mass-dry-weight'!CE$172</f>
        <v>0</v>
      </c>
      <c r="DD143" s="66">
        <f>'signal-per-mass-dry-weight'!CF143*100/'signal-per-mass-dry-weight'!CF$172</f>
        <v>0.00239638009470715</v>
      </c>
      <c r="DE143" s="66">
        <f t="shared" si="101"/>
        <v>0.00047927601894143</v>
      </c>
      <c r="DF143" s="115">
        <f t="shared" si="102"/>
        <v>0.00107169375833852</v>
      </c>
      <c r="DG143" s="66">
        <f>'signal-per-mass-dry-weight'!CG143*100/'signal-per-mass-dry-weight'!CG$172</f>
        <v>0</v>
      </c>
      <c r="DH143" s="66">
        <f>'signal-per-mass-dry-weight'!CH143*100/'signal-per-mass-dry-weight'!CH$172</f>
        <v>0</v>
      </c>
      <c r="DI143" s="66">
        <f>'signal-per-mass-dry-weight'!CI143*100/'signal-per-mass-dry-weight'!CI$172</f>
        <v>0</v>
      </c>
      <c r="DJ143" s="66">
        <f>'signal-per-mass-dry-weight'!CJ143*100/'signal-per-mass-dry-weight'!CJ$172</f>
        <v>0</v>
      </c>
      <c r="DK143" s="66">
        <f>'signal-per-mass-dry-weight'!CK143*100/'signal-per-mass-dry-weight'!CK$172</f>
        <v>0</v>
      </c>
      <c r="DL143" s="66">
        <f t="shared" si="103"/>
        <v>0</v>
      </c>
      <c r="DM143" s="115">
        <f t="shared" si="104"/>
        <v>0</v>
      </c>
      <c r="DN143" s="66">
        <f>'signal-per-mass-dry-weight'!CL143*100/'signal-per-mass-dry-weight'!CL$172</f>
        <v>0.00702988531153103</v>
      </c>
      <c r="DO143" s="66">
        <f>'signal-per-mass-dry-weight'!CM143*100/'signal-per-mass-dry-weight'!CM$172</f>
        <v>0</v>
      </c>
      <c r="DP143" s="66">
        <f>'signal-per-mass-dry-weight'!CN143*100/'signal-per-mass-dry-weight'!CN$172</f>
        <v>0.0059771918268705</v>
      </c>
      <c r="DQ143" s="66">
        <f>'signal-per-mass-dry-weight'!CO143*100/'signal-per-mass-dry-weight'!CO$172</f>
        <v>0</v>
      </c>
      <c r="DR143" s="66">
        <f>'signal-per-mass-dry-weight'!CP143*100/'signal-per-mass-dry-weight'!CP$172</f>
        <v>0</v>
      </c>
      <c r="DS143" s="66">
        <f t="shared" si="105"/>
        <v>0.00260141542768031</v>
      </c>
      <c r="DT143" s="115">
        <f t="shared" si="106"/>
        <v>0.00358152546031791</v>
      </c>
      <c r="DU143" s="66">
        <f>'signal-per-mass-dry-weight'!CQ143*100/'signal-per-mass-dry-weight'!CQ$172</f>
        <v>0.00292481395080322</v>
      </c>
      <c r="DV143" s="66">
        <f>'signal-per-mass-dry-weight'!CR143*100/'signal-per-mass-dry-weight'!CR$172</f>
        <v>0</v>
      </c>
      <c r="DW143" s="66">
        <f>'signal-per-mass-dry-weight'!CS143*100/'signal-per-mass-dry-weight'!CS$172</f>
        <v>0</v>
      </c>
      <c r="DX143" s="66">
        <f>'signal-per-mass-dry-weight'!CT143*100/'signal-per-mass-dry-weight'!CT$172</f>
        <v>0</v>
      </c>
      <c r="DY143" s="66">
        <f>'signal-per-mass-dry-weight'!CU143*100/'signal-per-mass-dry-weight'!CU$172</f>
        <v>0</v>
      </c>
      <c r="DZ143" s="66">
        <f t="shared" si="107"/>
        <v>0.000584962790160644</v>
      </c>
      <c r="EA143" s="115">
        <f t="shared" si="108"/>
        <v>0.00130801656310714</v>
      </c>
      <c r="EB143" s="66">
        <f>'signal-per-mass-dry-weight'!CV143*100/'signal-per-mass-dry-weight'!CV$172</f>
        <v>0</v>
      </c>
      <c r="EC143" s="66">
        <f>'signal-per-mass-dry-weight'!CW143*100/'signal-per-mass-dry-weight'!CW$172</f>
        <v>0</v>
      </c>
      <c r="ED143" s="66">
        <f>'signal-per-mass-dry-weight'!CX143*100/'signal-per-mass-dry-weight'!CX$172</f>
        <v>0</v>
      </c>
      <c r="EE143" s="66">
        <f>'signal-per-mass-dry-weight'!CY143*100/'signal-per-mass-dry-weight'!CY$172</f>
        <v>0</v>
      </c>
      <c r="EF143" s="66">
        <f>'signal-per-mass-dry-weight'!CZ143*100/'signal-per-mass-dry-weight'!CZ$172</f>
        <v>0.00223665363759719</v>
      </c>
      <c r="EG143" s="66">
        <f t="shared" si="109"/>
        <v>0.000447330727519437</v>
      </c>
      <c r="EH143" s="115">
        <f t="shared" si="110"/>
        <v>0.0010002619151579</v>
      </c>
    </row>
    <row r="144" spans="1:138">
      <c r="A144">
        <f>'imported data from Web Calc'!A152</f>
        <v>812.5</v>
      </c>
      <c r="B144" t="str">
        <f>'imported data from Web Calc'!B152</f>
        <v>C44H78O10PN</v>
      </c>
      <c r="C144" s="61" t="str">
        <f>'imported data from Web Calc'!C152</f>
        <v>PS(38:4)</v>
      </c>
      <c r="D144" s="96"/>
      <c r="E144" s="96"/>
      <c r="F144" s="96"/>
      <c r="G144" s="66">
        <f>'signal-per-mass-dry-weight'!G144*100/'signal-per-mass-dry-weight'!G$172</f>
        <v>0.0237430583412238</v>
      </c>
      <c r="H144" s="66">
        <f>'signal-per-mass-dry-weight'!H144*100/'signal-per-mass-dry-weight'!H$172</f>
        <v>0.0254370603008809</v>
      </c>
      <c r="I144" s="66">
        <f>'signal-per-mass-dry-weight'!I144*100/'signal-per-mass-dry-weight'!I$172</f>
        <v>0.00910766310042369</v>
      </c>
      <c r="J144" s="66">
        <f>'signal-per-mass-dry-weight'!J144*100/'signal-per-mass-dry-weight'!J$172</f>
        <v>0.0257639482188357</v>
      </c>
      <c r="K144" s="66">
        <f>'signal-per-mass-dry-weight'!K144*100/'signal-per-mass-dry-weight'!K$172</f>
        <v>0.0318655194542688</v>
      </c>
      <c r="L144" s="66">
        <f>'signal-per-mass-dry-weight'!L144*100/'signal-per-mass-dry-weight'!L$172</f>
        <v>0.0253268614499575</v>
      </c>
      <c r="M144" s="66">
        <f>'signal-per-mass-dry-weight'!M144*100/'signal-per-mass-dry-weight'!M$172</f>
        <v>0.0189309124520486</v>
      </c>
      <c r="N144" s="66">
        <f>'signal-per-mass-dry-weight'!N144*100/'signal-per-mass-dry-weight'!N$172</f>
        <v>0.0392478558710976</v>
      </c>
      <c r="O144" s="66">
        <f>'signal-per-mass-dry-weight'!O144*100/'signal-per-mass-dry-weight'!O$172</f>
        <v>0.0225809572373158</v>
      </c>
      <c r="P144" s="66">
        <f>'signal-per-mass-dry-weight'!P144*100/'signal-per-mass-dry-weight'!P$172</f>
        <v>0.0193878745056792</v>
      </c>
      <c r="Q144" s="66">
        <f t="shared" si="74"/>
        <v>0.0241391710931732</v>
      </c>
      <c r="R144" s="115">
        <f t="shared" si="75"/>
        <v>0.00797172632779237</v>
      </c>
      <c r="S144" s="66">
        <f t="shared" si="76"/>
        <v>0.330240267862672</v>
      </c>
      <c r="T144" s="66">
        <f>'signal-per-mass-dry-weight'!T144*100/'signal-per-mass-dry-weight'!T$172</f>
        <v>0.0390465316770926</v>
      </c>
      <c r="U144" s="66">
        <f>'signal-per-mass-dry-weight'!U144*100/'signal-per-mass-dry-weight'!U$172</f>
        <v>0.0411046495786696</v>
      </c>
      <c r="V144" s="66">
        <f>'signal-per-mass-dry-weight'!V144*100/'signal-per-mass-dry-weight'!V$172</f>
        <v>0.0543984939006513</v>
      </c>
      <c r="W144" s="66">
        <f>'signal-per-mass-dry-weight'!W144*100/'signal-per-mass-dry-weight'!W$172</f>
        <v>0.0511447563407085</v>
      </c>
      <c r="X144" s="66">
        <f>'signal-per-mass-dry-weight'!X144*100/'signal-per-mass-dry-weight'!X$172</f>
        <v>0.0319884151469605</v>
      </c>
      <c r="Y144" s="66">
        <f t="shared" si="77"/>
        <v>0.0435365693288165</v>
      </c>
      <c r="Z144" s="115">
        <f t="shared" si="78"/>
        <v>0.00915560554803883</v>
      </c>
      <c r="AA144" s="66">
        <f>'signal-per-mass-dry-weight'!Y144*100/'signal-per-mass-dry-weight'!Y$172</f>
        <v>0.0338060403565446</v>
      </c>
      <c r="AB144" s="66">
        <f>'signal-per-mass-dry-weight'!Z144*100/'signal-per-mass-dry-weight'!Z$172</f>
        <v>0.0304750684932825</v>
      </c>
      <c r="AC144" s="66">
        <f>'signal-per-mass-dry-weight'!AA144*100/'signal-per-mass-dry-weight'!AA$172</f>
        <v>0.0311268623175806</v>
      </c>
      <c r="AD144" s="66">
        <f>'signal-per-mass-dry-weight'!AB144*100/'signal-per-mass-dry-weight'!AB$172</f>
        <v>0.0120766171385016</v>
      </c>
      <c r="AE144" s="66">
        <f>'signal-per-mass-dry-weight'!AC144*100/'signal-per-mass-dry-weight'!AC$172</f>
        <v>0.0503915597005767</v>
      </c>
      <c r="AF144" s="66">
        <f t="shared" si="79"/>
        <v>0.0315752296012972</v>
      </c>
      <c r="AG144" s="115">
        <f t="shared" si="80"/>
        <v>0.0136073332314763</v>
      </c>
      <c r="AH144" s="66">
        <f>'signal-per-mass-dry-weight'!AD144*100/'signal-per-mass-dry-weight'!AD$172</f>
        <v>0.0418906175302367</v>
      </c>
      <c r="AI144" s="66">
        <f>'signal-per-mass-dry-weight'!AE144*100/'signal-per-mass-dry-weight'!AE$172</f>
        <v>0.013915820285275</v>
      </c>
      <c r="AJ144" s="66">
        <f>'signal-per-mass-dry-weight'!AF144*100/'signal-per-mass-dry-weight'!AF$172</f>
        <v>0.0300505004172683</v>
      </c>
      <c r="AK144" s="66">
        <f>'signal-per-mass-dry-weight'!AG144*100/'signal-per-mass-dry-weight'!AG$172</f>
        <v>0.0266979609320431</v>
      </c>
      <c r="AL144" s="66">
        <f>'signal-per-mass-dry-weight'!AH144*100/'signal-per-mass-dry-weight'!AH$172</f>
        <v>0.0472902987898394</v>
      </c>
      <c r="AM144" s="66">
        <f t="shared" si="81"/>
        <v>0.0319690395909325</v>
      </c>
      <c r="AN144" s="115">
        <f t="shared" si="82"/>
        <v>0.0131392777801238</v>
      </c>
      <c r="AO144" s="66">
        <f>'signal-per-mass-dry-weight'!AI144*100/'signal-per-mass-dry-weight'!AI$172</f>
        <v>0.0209189946773525</v>
      </c>
      <c r="AP144" s="66">
        <f>'signal-per-mass-dry-weight'!AJ144*100/'signal-per-mass-dry-weight'!AJ$172</f>
        <v>0.027552163716691</v>
      </c>
      <c r="AQ144" s="66">
        <f>'signal-per-mass-dry-weight'!AK144*100/'signal-per-mass-dry-weight'!AK$172</f>
        <v>0.0373470061060063</v>
      </c>
      <c r="AR144" s="66">
        <f>'signal-per-mass-dry-weight'!AL144*100/'signal-per-mass-dry-weight'!AL$172</f>
        <v>0.0211901117588184</v>
      </c>
      <c r="AS144" s="66">
        <f>'signal-per-mass-dry-weight'!AM144*100/'signal-per-mass-dry-weight'!AM$172</f>
        <v>0.0340162060923609</v>
      </c>
      <c r="AT144" s="66">
        <f t="shared" si="83"/>
        <v>0.0282048964702458</v>
      </c>
      <c r="AU144" s="115">
        <f t="shared" si="84"/>
        <v>0.00741732966854108</v>
      </c>
      <c r="AV144" s="66">
        <f>'signal-per-mass-dry-weight'!AN144*100/'signal-per-mass-dry-weight'!AN$172</f>
        <v>0.0397610567675366</v>
      </c>
      <c r="AW144" s="66">
        <f>'signal-per-mass-dry-weight'!AO144*100/'signal-per-mass-dry-weight'!AO$172</f>
        <v>0.0244844730503277</v>
      </c>
      <c r="AX144" s="66">
        <f>'signal-per-mass-dry-weight'!AP144*100/'signal-per-mass-dry-weight'!AP$172</f>
        <v>0.041673138795672</v>
      </c>
      <c r="AY144" s="66">
        <f>'signal-per-mass-dry-weight'!AQ144*100/'signal-per-mass-dry-weight'!AQ$172</f>
        <v>0.0529547896999733</v>
      </c>
      <c r="AZ144" s="66">
        <f>'signal-per-mass-dry-weight'!AR144*100/'signal-per-mass-dry-weight'!AR$172</f>
        <v>0.0458135735926016</v>
      </c>
      <c r="BA144" s="66">
        <f t="shared" si="85"/>
        <v>0.0409374063812222</v>
      </c>
      <c r="BB144" s="115">
        <f t="shared" si="86"/>
        <v>0.0104978405433365</v>
      </c>
      <c r="BC144" s="66">
        <f>'signal-per-mass-dry-weight'!AS144*100/'signal-per-mass-dry-weight'!AS$172</f>
        <v>0.0420616898193065</v>
      </c>
      <c r="BD144" s="66">
        <f>'signal-per-mass-dry-weight'!AT144*100/'signal-per-mass-dry-weight'!AT$172</f>
        <v>0.0277504792403317</v>
      </c>
      <c r="BE144" s="66">
        <f>'signal-per-mass-dry-weight'!AU144*100/'signal-per-mass-dry-weight'!AU$172</f>
        <v>0.0232090988647382</v>
      </c>
      <c r="BF144" s="66">
        <f>'signal-per-mass-dry-weight'!AV144*100/'signal-per-mass-dry-weight'!AV$172</f>
        <v>0.0188921347742087</v>
      </c>
      <c r="BG144" s="66">
        <f>'signal-per-mass-dry-weight'!AW144*100/'signal-per-mass-dry-weight'!AW$172</f>
        <v>0.0287765745750222</v>
      </c>
      <c r="BH144" s="66">
        <f t="shared" si="87"/>
        <v>0.0281379954547214</v>
      </c>
      <c r="BI144" s="115">
        <f t="shared" si="88"/>
        <v>0.00872076800210101</v>
      </c>
      <c r="BJ144" s="66">
        <f>'signal-per-mass-dry-weight'!AX144*100/'signal-per-mass-dry-weight'!AX$172</f>
        <v>0.0313728593118056</v>
      </c>
      <c r="BK144" s="66">
        <f>'signal-per-mass-dry-weight'!AY144*100/'signal-per-mass-dry-weight'!AY$172</f>
        <v>0.0177793395018347</v>
      </c>
      <c r="BL144" s="66">
        <f>'signal-per-mass-dry-weight'!AZ144*100/'signal-per-mass-dry-weight'!AZ$172</f>
        <v>0.0432586827544044</v>
      </c>
      <c r="BM144" s="66">
        <f>'signal-per-mass-dry-weight'!BA144*100/'signal-per-mass-dry-weight'!BA$172</f>
        <v>0.0334614382098669</v>
      </c>
      <c r="BN144" s="66">
        <f>'signal-per-mass-dry-weight'!BB144*100/'signal-per-mass-dry-weight'!BB$172</f>
        <v>0.0324541232289307</v>
      </c>
      <c r="BO144" s="66">
        <f t="shared" si="89"/>
        <v>0.0316652886013685</v>
      </c>
      <c r="BP144" s="115">
        <f t="shared" si="90"/>
        <v>0.00909890513685076</v>
      </c>
      <c r="BQ144" s="66">
        <f>'signal-per-mass-dry-weight'!BC144*100/'signal-per-mass-dry-weight'!BC$172</f>
        <v>0.0296876203991926</v>
      </c>
      <c r="BR144" s="66">
        <f>'signal-per-mass-dry-weight'!BD144*100/'signal-per-mass-dry-weight'!BD$172</f>
        <v>0.0223099591097065</v>
      </c>
      <c r="BS144" s="66">
        <f>'signal-per-mass-dry-weight'!BE144*100/'signal-per-mass-dry-weight'!BE$172</f>
        <v>0.0256227779567305</v>
      </c>
      <c r="BT144" s="66">
        <f>'signal-per-mass-dry-weight'!BF144*100/'signal-per-mass-dry-weight'!BF$172</f>
        <v>0.0223928713365007</v>
      </c>
      <c r="BU144" s="66">
        <f>'signal-per-mass-dry-weight'!BG144*100/'signal-per-mass-dry-weight'!BG$172</f>
        <v>0.023440239994338</v>
      </c>
      <c r="BV144" s="66">
        <f t="shared" si="91"/>
        <v>0.0246906937592937</v>
      </c>
      <c r="BW144" s="115">
        <f t="shared" si="92"/>
        <v>0.00309635175538768</v>
      </c>
      <c r="BX144" s="66">
        <f>'signal-per-mass-dry-weight'!BH144*100/'signal-per-mass-dry-weight'!BH$172</f>
        <v>0.0154362941276547</v>
      </c>
      <c r="BY144" s="66">
        <f>'signal-per-mass-dry-weight'!BI144*100/'signal-per-mass-dry-weight'!BI$172</f>
        <v>0.0195931302193331</v>
      </c>
      <c r="BZ144" s="66">
        <f>'signal-per-mass-dry-weight'!BJ144*100/'signal-per-mass-dry-weight'!BJ$172</f>
        <v>0.00680104821492526</v>
      </c>
      <c r="CA144" s="66">
        <f>'signal-per-mass-dry-weight'!BK144*100/'signal-per-mass-dry-weight'!BK$172</f>
        <v>0.0392041269065814</v>
      </c>
      <c r="CB144" s="66">
        <f>'signal-per-mass-dry-weight'!BL144*100/'signal-per-mass-dry-weight'!BL$172</f>
        <v>0.02578721947911</v>
      </c>
      <c r="CC144" s="66">
        <f t="shared" si="93"/>
        <v>0.0213643637895209</v>
      </c>
      <c r="CD144" s="115">
        <f t="shared" si="94"/>
        <v>0.0121262962124171</v>
      </c>
      <c r="CE144" s="121">
        <f>'signal-per-mass-dry-weight'!BM144*100/'signal-per-mass-dry-weight'!BM$172</f>
        <v>0.00361083926530561</v>
      </c>
      <c r="CF144" s="66">
        <f>'signal-per-mass-dry-weight'!BN144*100/'signal-per-mass-dry-weight'!BN$172</f>
        <v>0.00566649414770889</v>
      </c>
      <c r="CG144" s="66">
        <f>'signal-per-mass-dry-weight'!BO144*100/'signal-per-mass-dry-weight'!BO$172</f>
        <v>0.00886970862952968</v>
      </c>
      <c r="CH144" s="66">
        <f>'signal-per-mass-dry-weight'!BP144*100/'signal-per-mass-dry-weight'!BP$172</f>
        <v>0</v>
      </c>
      <c r="CI144" s="66">
        <f>'signal-per-mass-dry-weight'!BQ144*100/'signal-per-mass-dry-weight'!BQ$172</f>
        <v>0.0171854927039031</v>
      </c>
      <c r="CJ144" s="66">
        <f t="shared" si="95"/>
        <v>0.00706650694928946</v>
      </c>
      <c r="CK144" s="115">
        <f t="shared" si="96"/>
        <v>0.00650927423859164</v>
      </c>
      <c r="CL144" s="66">
        <f>'signal-per-mass-dry-weight'!BR144*100/'signal-per-mass-dry-weight'!BR$172</f>
        <v>0.00387432320610375</v>
      </c>
      <c r="CM144" s="66">
        <f>'signal-per-mass-dry-weight'!BS144*100/'signal-per-mass-dry-weight'!BS$172</f>
        <v>0.00776664191103645</v>
      </c>
      <c r="CN144" s="66">
        <f>'signal-per-mass-dry-weight'!BT144*100/'signal-per-mass-dry-weight'!BT$172</f>
        <v>0.00525235086534746</v>
      </c>
      <c r="CO144" s="66">
        <f>'signal-per-mass-dry-weight'!BU144*100/'signal-per-mass-dry-weight'!BU$172</f>
        <v>0.0150637835568383</v>
      </c>
      <c r="CP144" s="66">
        <f>'signal-per-mass-dry-weight'!BV144*100/'signal-per-mass-dry-weight'!BV$172</f>
        <v>0.0273548091022717</v>
      </c>
      <c r="CQ144" s="66">
        <f t="shared" si="97"/>
        <v>0.0118623817283195</v>
      </c>
      <c r="CR144" s="115">
        <f t="shared" si="98"/>
        <v>0.00967653025649551</v>
      </c>
      <c r="CS144" s="66">
        <f>'signal-per-mass-dry-weight'!BW144*100/'signal-per-mass-dry-weight'!BW$172</f>
        <v>0.00483129309101823</v>
      </c>
      <c r="CT144" s="66">
        <f>'signal-per-mass-dry-weight'!BX144*100/'signal-per-mass-dry-weight'!BX$172</f>
        <v>0.0111856728218182</v>
      </c>
      <c r="CU144" s="66">
        <f>'signal-per-mass-dry-weight'!BY144*100/'signal-per-mass-dry-weight'!BY$172</f>
        <v>0.0219780992885169</v>
      </c>
      <c r="CV144" s="66">
        <f>'signal-per-mass-dry-weight'!BZ144*100/'signal-per-mass-dry-weight'!BZ$172</f>
        <v>0.0235675273009612</v>
      </c>
      <c r="CW144" s="66">
        <f>'signal-per-mass-dry-weight'!CA144*100/'signal-per-mass-dry-weight'!CA$172</f>
        <v>0.012043193317812</v>
      </c>
      <c r="CX144" s="66">
        <f t="shared" si="99"/>
        <v>0.0147211571640253</v>
      </c>
      <c r="CY144" s="115">
        <f t="shared" si="100"/>
        <v>0.00788038744092043</v>
      </c>
      <c r="CZ144" s="66">
        <f>'signal-per-mass-dry-weight'!CB144*100/'signal-per-mass-dry-weight'!CB$172</f>
        <v>0.00793005584968933</v>
      </c>
      <c r="DA144" s="66">
        <f>'signal-per-mass-dry-weight'!CC144*100/'signal-per-mass-dry-weight'!CC$172</f>
        <v>0.00482527682252959</v>
      </c>
      <c r="DB144" s="66">
        <f>'signal-per-mass-dry-weight'!CD144*100/'signal-per-mass-dry-weight'!CD$172</f>
        <v>0.0158172020553981</v>
      </c>
      <c r="DC144" s="66">
        <f>'signal-per-mass-dry-weight'!CE144*100/'signal-per-mass-dry-weight'!CE$172</f>
        <v>0.0121475540292405</v>
      </c>
      <c r="DD144" s="66">
        <f>'signal-per-mass-dry-weight'!CF144*100/'signal-per-mass-dry-weight'!CF$172</f>
        <v>0.0115026244545943</v>
      </c>
      <c r="DE144" s="66">
        <f t="shared" si="101"/>
        <v>0.0104445426422904</v>
      </c>
      <c r="DF144" s="115">
        <f t="shared" si="102"/>
        <v>0.00420666275859387</v>
      </c>
      <c r="DG144" s="66">
        <f>'signal-per-mass-dry-weight'!CG144*100/'signal-per-mass-dry-weight'!CG$172</f>
        <v>0.00696294281840063</v>
      </c>
      <c r="DH144" s="66">
        <f>'signal-per-mass-dry-weight'!CH144*100/'signal-per-mass-dry-weight'!CH$172</f>
        <v>0</v>
      </c>
      <c r="DI144" s="66">
        <f>'signal-per-mass-dry-weight'!CI144*100/'signal-per-mass-dry-weight'!CI$172</f>
        <v>0.0195820354678774</v>
      </c>
      <c r="DJ144" s="66">
        <f>'signal-per-mass-dry-weight'!CJ144*100/'signal-per-mass-dry-weight'!CJ$172</f>
        <v>0.00675175919889287</v>
      </c>
      <c r="DK144" s="66">
        <f>'signal-per-mass-dry-weight'!CK144*100/'signal-per-mass-dry-weight'!CK$172</f>
        <v>0.0186204754469178</v>
      </c>
      <c r="DL144" s="66">
        <f t="shared" si="103"/>
        <v>0.0103834425864178</v>
      </c>
      <c r="DM144" s="115">
        <f t="shared" si="104"/>
        <v>0.0084434537391322</v>
      </c>
      <c r="DN144" s="66">
        <f>'signal-per-mass-dry-weight'!CL144*100/'signal-per-mass-dry-weight'!CL$172</f>
        <v>0.0109666210859884</v>
      </c>
      <c r="DO144" s="66">
        <f>'signal-per-mass-dry-weight'!CM144*100/'signal-per-mass-dry-weight'!CM$172</f>
        <v>0.00564544279934352</v>
      </c>
      <c r="DP144" s="66">
        <f>'signal-per-mass-dry-weight'!CN144*100/'signal-per-mass-dry-weight'!CN$172</f>
        <v>0.0255026851279808</v>
      </c>
      <c r="DQ144" s="66">
        <f>'signal-per-mass-dry-weight'!CO144*100/'signal-per-mass-dry-weight'!CO$172</f>
        <v>0.0133599045047837</v>
      </c>
      <c r="DR144" s="66">
        <f>'signal-per-mass-dry-weight'!CP144*100/'signal-per-mass-dry-weight'!CP$172</f>
        <v>0</v>
      </c>
      <c r="DS144" s="66">
        <f t="shared" si="105"/>
        <v>0.0110949307036193</v>
      </c>
      <c r="DT144" s="115">
        <f t="shared" si="106"/>
        <v>0.00955934572771076</v>
      </c>
      <c r="DU144" s="66">
        <f>'signal-per-mass-dry-weight'!CQ144*100/'signal-per-mass-dry-weight'!CQ$172</f>
        <v>0.0111142930130522</v>
      </c>
      <c r="DV144" s="66">
        <f>'signal-per-mass-dry-weight'!CR144*100/'signal-per-mass-dry-weight'!CR$172</f>
        <v>0.00723527283172504</v>
      </c>
      <c r="DW144" s="66">
        <f>'signal-per-mass-dry-weight'!CS144*100/'signal-per-mass-dry-weight'!CS$172</f>
        <v>0.00944857139438616</v>
      </c>
      <c r="DX144" s="66">
        <f>'signal-per-mass-dry-weight'!CT144*100/'signal-per-mass-dry-weight'!CT$172</f>
        <v>0.0075188300598365</v>
      </c>
      <c r="DY144" s="66">
        <f>'signal-per-mass-dry-weight'!CU144*100/'signal-per-mass-dry-weight'!CU$172</f>
        <v>0</v>
      </c>
      <c r="DZ144" s="66">
        <f t="shared" si="107"/>
        <v>0.00706339345979999</v>
      </c>
      <c r="EA144" s="115">
        <f t="shared" si="108"/>
        <v>0.00424933386406821</v>
      </c>
      <c r="EB144" s="66">
        <f>'signal-per-mass-dry-weight'!CV144*100/'signal-per-mass-dry-weight'!CV$172</f>
        <v>0.00264969343667222</v>
      </c>
      <c r="EC144" s="66">
        <f>'signal-per-mass-dry-weight'!CW144*100/'signal-per-mass-dry-weight'!CW$172</f>
        <v>0.0185345735286722</v>
      </c>
      <c r="ED144" s="66">
        <f>'signal-per-mass-dry-weight'!CX144*100/'signal-per-mass-dry-weight'!CX$172</f>
        <v>0.00851615932501062</v>
      </c>
      <c r="EE144" s="66">
        <f>'signal-per-mass-dry-weight'!CY144*100/'signal-per-mass-dry-weight'!CY$172</f>
        <v>0</v>
      </c>
      <c r="EF144" s="66">
        <f>'signal-per-mass-dry-weight'!CZ144*100/'signal-per-mass-dry-weight'!CZ$172</f>
        <v>0.0107359374604665</v>
      </c>
      <c r="EG144" s="66">
        <f t="shared" si="109"/>
        <v>0.00808727275016432</v>
      </c>
      <c r="EH144" s="115">
        <f t="shared" si="110"/>
        <v>0.00726836830596048</v>
      </c>
    </row>
    <row r="145" spans="1:138">
      <c r="A145">
        <f>'imported data from Web Calc'!A153</f>
        <v>814.6</v>
      </c>
      <c r="B145" t="str">
        <f>'imported data from Web Calc'!B153</f>
        <v>C44H80O10PN</v>
      </c>
      <c r="C145" s="61" t="str">
        <f>'imported data from Web Calc'!C153</f>
        <v>PS(38:3)</v>
      </c>
      <c r="D145" s="96"/>
      <c r="E145" s="96"/>
      <c r="F145" s="96"/>
      <c r="G145" s="66">
        <f>'signal-per-mass-dry-weight'!G145*100/'signal-per-mass-dry-weight'!G$172</f>
        <v>0.0502257003372043</v>
      </c>
      <c r="H145" s="66">
        <f>'signal-per-mass-dry-weight'!H145*100/'signal-per-mass-dry-weight'!H$172</f>
        <v>0.0570703275981302</v>
      </c>
      <c r="I145" s="66">
        <f>'signal-per-mass-dry-weight'!I145*100/'signal-per-mass-dry-weight'!I$172</f>
        <v>0.0601756311992279</v>
      </c>
      <c r="J145" s="66">
        <f>'signal-per-mass-dry-weight'!J145*100/'signal-per-mass-dry-weight'!J$172</f>
        <v>0.0478945191247587</v>
      </c>
      <c r="K145" s="66">
        <f>'signal-per-mass-dry-weight'!K145*100/'signal-per-mass-dry-weight'!K$172</f>
        <v>0.0634058805467593</v>
      </c>
      <c r="L145" s="66">
        <f>'signal-per-mass-dry-weight'!L145*100/'signal-per-mass-dry-weight'!L$172</f>
        <v>0.0405879189903165</v>
      </c>
      <c r="M145" s="66">
        <f>'signal-per-mass-dry-weight'!M145*100/'signal-per-mass-dry-weight'!M$172</f>
        <v>0.0440633307073545</v>
      </c>
      <c r="N145" s="66">
        <f>'signal-per-mass-dry-weight'!N145*100/'signal-per-mass-dry-weight'!N$172</f>
        <v>0.064858744871729</v>
      </c>
      <c r="O145" s="66">
        <f>'signal-per-mass-dry-weight'!O145*100/'signal-per-mass-dry-weight'!O$172</f>
        <v>0.0647542156070085</v>
      </c>
      <c r="P145" s="66">
        <f>'signal-per-mass-dry-weight'!P145*100/'signal-per-mass-dry-weight'!P$172</f>
        <v>0.0551551602316736</v>
      </c>
      <c r="Q145" s="66">
        <f t="shared" si="74"/>
        <v>0.0548191429214163</v>
      </c>
      <c r="R145" s="115">
        <f t="shared" si="75"/>
        <v>0.00878363001932797</v>
      </c>
      <c r="S145" s="66">
        <f t="shared" si="76"/>
        <v>0.160229247507926</v>
      </c>
      <c r="T145" s="66">
        <f>'signal-per-mass-dry-weight'!T145*100/'signal-per-mass-dry-weight'!T$172</f>
        <v>0.0728925427596379</v>
      </c>
      <c r="U145" s="66">
        <f>'signal-per-mass-dry-weight'!U145*100/'signal-per-mass-dry-weight'!U$172</f>
        <v>0.0856346866222283</v>
      </c>
      <c r="V145" s="66">
        <f>'signal-per-mass-dry-weight'!V145*100/'signal-per-mass-dry-weight'!V$172</f>
        <v>0.0903877413898017</v>
      </c>
      <c r="W145" s="66">
        <f>'signal-per-mass-dry-weight'!W145*100/'signal-per-mass-dry-weight'!W$172</f>
        <v>0.0953890296830674</v>
      </c>
      <c r="X145" s="66">
        <f>'signal-per-mass-dry-weight'!X145*100/'signal-per-mass-dry-weight'!X$172</f>
        <v>0.0834991718909631</v>
      </c>
      <c r="Y145" s="66">
        <f t="shared" si="77"/>
        <v>0.0855606344691397</v>
      </c>
      <c r="Z145" s="115">
        <f t="shared" si="78"/>
        <v>0.00843554937374574</v>
      </c>
      <c r="AA145" s="66">
        <f>'signal-per-mass-dry-weight'!Y145*100/'signal-per-mass-dry-weight'!Y$172</f>
        <v>0.0759566096618566</v>
      </c>
      <c r="AB145" s="66">
        <f>'signal-per-mass-dry-weight'!Z145*100/'signal-per-mass-dry-weight'!Z$172</f>
        <v>0.0710658109822345</v>
      </c>
      <c r="AC145" s="66">
        <f>'signal-per-mass-dry-weight'!AA145*100/'signal-per-mass-dry-weight'!AA$172</f>
        <v>0.0618546622977562</v>
      </c>
      <c r="AD145" s="66">
        <f>'signal-per-mass-dry-weight'!AB145*100/'signal-per-mass-dry-weight'!AB$172</f>
        <v>0.0771561650515377</v>
      </c>
      <c r="AE145" s="66">
        <f>'signal-per-mass-dry-weight'!AC145*100/'signal-per-mass-dry-weight'!AC$172</f>
        <v>0.10216581463684</v>
      </c>
      <c r="AF145" s="66">
        <f t="shared" si="79"/>
        <v>0.077639812526045</v>
      </c>
      <c r="AG145" s="115">
        <f t="shared" si="80"/>
        <v>0.0149748149431636</v>
      </c>
      <c r="AH145" s="66">
        <f>'signal-per-mass-dry-weight'!AD145*100/'signal-per-mass-dry-weight'!AD$172</f>
        <v>0.073784610422576</v>
      </c>
      <c r="AI145" s="66">
        <f>'signal-per-mass-dry-weight'!AE145*100/'signal-per-mass-dry-weight'!AE$172</f>
        <v>0.0579825845219792</v>
      </c>
      <c r="AJ145" s="66">
        <f>'signal-per-mass-dry-weight'!AF145*100/'signal-per-mass-dry-weight'!AF$172</f>
        <v>0.0596590817107533</v>
      </c>
      <c r="AK145" s="66">
        <f>'signal-per-mass-dry-weight'!AG145*100/'signal-per-mass-dry-weight'!AG$172</f>
        <v>0.0687079876927578</v>
      </c>
      <c r="AL145" s="66">
        <f>'signal-per-mass-dry-weight'!AH145*100/'signal-per-mass-dry-weight'!AH$172</f>
        <v>0.0823090643494039</v>
      </c>
      <c r="AM145" s="66">
        <f t="shared" si="81"/>
        <v>0.0684886657394941</v>
      </c>
      <c r="AN145" s="115">
        <f t="shared" si="82"/>
        <v>0.0100925448551376</v>
      </c>
      <c r="AO145" s="66">
        <f>'signal-per-mass-dry-weight'!AI145*100/'signal-per-mass-dry-weight'!AI$172</f>
        <v>0.0290541592741006</v>
      </c>
      <c r="AP145" s="66">
        <f>'signal-per-mass-dry-weight'!AJ145*100/'signal-per-mass-dry-weight'!AJ$172</f>
        <v>0.0582834232468463</v>
      </c>
      <c r="AQ145" s="66">
        <f>'signal-per-mass-dry-weight'!AK145*100/'signal-per-mass-dry-weight'!AK$172</f>
        <v>0.0802377084308729</v>
      </c>
      <c r="AR145" s="66">
        <f>'signal-per-mass-dry-weight'!AL145*100/'signal-per-mass-dry-weight'!AL$172</f>
        <v>0.0639356820309176</v>
      </c>
      <c r="AS145" s="66">
        <f>'signal-per-mass-dry-weight'!AM145*100/'signal-per-mass-dry-weight'!AM$172</f>
        <v>0.0723590348894519</v>
      </c>
      <c r="AT145" s="66">
        <f t="shared" si="83"/>
        <v>0.0607740015744379</v>
      </c>
      <c r="AU145" s="115">
        <f t="shared" si="84"/>
        <v>0.0195920677876038</v>
      </c>
      <c r="AV145" s="66">
        <f>'signal-per-mass-dry-weight'!AN145*100/'signal-per-mass-dry-weight'!AN$172</f>
        <v>0.0962302171767509</v>
      </c>
      <c r="AW145" s="66">
        <f>'signal-per-mass-dry-weight'!AO145*100/'signal-per-mass-dry-weight'!AO$172</f>
        <v>0.0654326434965654</v>
      </c>
      <c r="AX145" s="66">
        <f>'signal-per-mass-dry-weight'!AP145*100/'signal-per-mass-dry-weight'!AP$172</f>
        <v>0.0672572809676984</v>
      </c>
      <c r="AY145" s="66">
        <f>'signal-per-mass-dry-weight'!AQ145*100/'signal-per-mass-dry-weight'!AQ$172</f>
        <v>0.0996706530272485</v>
      </c>
      <c r="AZ145" s="66">
        <f>'signal-per-mass-dry-weight'!AR145*100/'signal-per-mass-dry-weight'!AR$172</f>
        <v>0.102027354983524</v>
      </c>
      <c r="BA145" s="66">
        <f t="shared" si="85"/>
        <v>0.0861236299303574</v>
      </c>
      <c r="BB145" s="115">
        <f t="shared" si="86"/>
        <v>0.0181841239403193</v>
      </c>
      <c r="BC145" s="66">
        <f>'signal-per-mass-dry-weight'!AS145*100/'signal-per-mass-dry-weight'!AS$172</f>
        <v>0.0913840284764694</v>
      </c>
      <c r="BD145" s="66">
        <f>'signal-per-mass-dry-weight'!AT145*100/'signal-per-mass-dry-weight'!AT$172</f>
        <v>0.0714166745155596</v>
      </c>
      <c r="BE145" s="66">
        <f>'signal-per-mass-dry-weight'!AU145*100/'signal-per-mass-dry-weight'!AU$172</f>
        <v>0.0827965043770154</v>
      </c>
      <c r="BF145" s="66">
        <f>'signal-per-mass-dry-weight'!AV145*100/'signal-per-mass-dry-weight'!AV$172</f>
        <v>0.0625107400617199</v>
      </c>
      <c r="BG145" s="66">
        <f>'signal-per-mass-dry-weight'!AW145*100/'signal-per-mass-dry-weight'!AW$172</f>
        <v>0.0762236647969337</v>
      </c>
      <c r="BH145" s="66">
        <f t="shared" si="87"/>
        <v>0.0768663224455396</v>
      </c>
      <c r="BI145" s="115">
        <f t="shared" si="88"/>
        <v>0.0109786755022358</v>
      </c>
      <c r="BJ145" s="66">
        <f>'signal-per-mass-dry-weight'!AX145*100/'signal-per-mass-dry-weight'!AX$172</f>
        <v>0.0659163799370384</v>
      </c>
      <c r="BK145" s="66">
        <f>'signal-per-mass-dry-weight'!AY145*100/'signal-per-mass-dry-weight'!AY$172</f>
        <v>0.0759325957890855</v>
      </c>
      <c r="BL145" s="66">
        <f>'signal-per-mass-dry-weight'!AZ145*100/'signal-per-mass-dry-weight'!AZ$172</f>
        <v>0.0821113885616009</v>
      </c>
      <c r="BM145" s="66">
        <f>'signal-per-mass-dry-weight'!BA145*100/'signal-per-mass-dry-weight'!BA$172</f>
        <v>0.0910347951297849</v>
      </c>
      <c r="BN145" s="66">
        <f>'signal-per-mass-dry-weight'!BB145*100/'signal-per-mass-dry-weight'!BB$172</f>
        <v>0.0646077453168528</v>
      </c>
      <c r="BO145" s="66">
        <f t="shared" si="89"/>
        <v>0.0759205809468725</v>
      </c>
      <c r="BP145" s="115">
        <f t="shared" si="90"/>
        <v>0.0111223873503283</v>
      </c>
      <c r="BQ145" s="66">
        <f>'signal-per-mass-dry-weight'!BC145*100/'signal-per-mass-dry-weight'!BC$172</f>
        <v>0.0558727687288175</v>
      </c>
      <c r="BR145" s="66">
        <f>'signal-per-mass-dry-weight'!BD145*100/'signal-per-mass-dry-weight'!BD$172</f>
        <v>0.0670277280269692</v>
      </c>
      <c r="BS145" s="66">
        <f>'signal-per-mass-dry-weight'!BE145*100/'signal-per-mass-dry-weight'!BE$172</f>
        <v>0.0578760116127904</v>
      </c>
      <c r="BT145" s="66">
        <f>'signal-per-mass-dry-weight'!BF145*100/'signal-per-mass-dry-weight'!BF$172</f>
        <v>0.0645948211629828</v>
      </c>
      <c r="BU145" s="66">
        <f>'signal-per-mass-dry-weight'!BG145*100/'signal-per-mass-dry-weight'!BG$172</f>
        <v>0.0595162343606239</v>
      </c>
      <c r="BV145" s="66">
        <f t="shared" si="91"/>
        <v>0.0609775127784368</v>
      </c>
      <c r="BW145" s="115">
        <f t="shared" si="92"/>
        <v>0.00467715406014908</v>
      </c>
      <c r="BX145" s="66">
        <f>'signal-per-mass-dry-weight'!BH145*100/'signal-per-mass-dry-weight'!BH$172</f>
        <v>0</v>
      </c>
      <c r="BY145" s="66">
        <f>'signal-per-mass-dry-weight'!BI145*100/'signal-per-mass-dry-weight'!BI$172</f>
        <v>0.0454840522948805</v>
      </c>
      <c r="BZ145" s="66">
        <f>'signal-per-mass-dry-weight'!BJ145*100/'signal-per-mass-dry-weight'!BJ$172</f>
        <v>0.0382558962089546</v>
      </c>
      <c r="CA145" s="66">
        <f>'signal-per-mass-dry-weight'!BK145*100/'signal-per-mass-dry-weight'!BK$172</f>
        <v>0.0257921887543299</v>
      </c>
      <c r="CB145" s="66">
        <f>'signal-per-mass-dry-weight'!BL145*100/'signal-per-mass-dry-weight'!BL$172</f>
        <v>0.0555759040498061</v>
      </c>
      <c r="CC145" s="66">
        <f t="shared" si="93"/>
        <v>0.0330216082615942</v>
      </c>
      <c r="CD145" s="115">
        <f t="shared" si="94"/>
        <v>0.0214131831980618</v>
      </c>
      <c r="CE145" s="121">
        <f>'signal-per-mass-dry-weight'!BM145*100/'signal-per-mass-dry-weight'!BM$172</f>
        <v>0.0293380690306081</v>
      </c>
      <c r="CF145" s="66">
        <f>'signal-per-mass-dry-weight'!BN145*100/'signal-per-mass-dry-weight'!BN$172</f>
        <v>0.0318740295808625</v>
      </c>
      <c r="CG145" s="66">
        <f>'signal-per-mass-dry-weight'!BO145*100/'signal-per-mass-dry-weight'!BO$172</f>
        <v>0.0554356789345605</v>
      </c>
      <c r="CH145" s="66">
        <f>'signal-per-mass-dry-weight'!BP145*100/'signal-per-mass-dry-weight'!BP$172</f>
        <v>0.0284538632005618</v>
      </c>
      <c r="CI145" s="66">
        <f>'signal-per-mass-dry-weight'!BQ145*100/'signal-per-mass-dry-weight'!BQ$172</f>
        <v>0.066972875978446</v>
      </c>
      <c r="CJ145" s="66">
        <f t="shared" si="95"/>
        <v>0.0424149033450078</v>
      </c>
      <c r="CK145" s="115">
        <f t="shared" si="96"/>
        <v>0.0176752572409211</v>
      </c>
      <c r="CL145" s="66">
        <f>'signal-per-mass-dry-weight'!BR145*100/'signal-per-mass-dry-weight'!BR$172</f>
        <v>0.046007588072482</v>
      </c>
      <c r="CM145" s="66">
        <f>'signal-per-mass-dry-weight'!BS145*100/'signal-per-mass-dry-weight'!BS$172</f>
        <v>0.0540891133090038</v>
      </c>
      <c r="CN145" s="66">
        <f>'signal-per-mass-dry-weight'!BT145*100/'signal-per-mass-dry-weight'!BT$172</f>
        <v>0.0229790350358951</v>
      </c>
      <c r="CO145" s="66">
        <f>'signal-per-mass-dry-weight'!BU145*100/'signal-per-mass-dry-weight'!BU$172</f>
        <v>0.0618691110370146</v>
      </c>
      <c r="CP145" s="66">
        <f>'signal-per-mass-dry-weight'!BV145*100/'signal-per-mass-dry-weight'!BV$172</f>
        <v>0.0611883887813972</v>
      </c>
      <c r="CQ145" s="66">
        <f t="shared" si="97"/>
        <v>0.0492266472471585</v>
      </c>
      <c r="CR145" s="115">
        <f t="shared" si="98"/>
        <v>0.0160145107338258</v>
      </c>
      <c r="CS145" s="66">
        <f>'signal-per-mass-dry-weight'!BW145*100/'signal-per-mass-dry-weight'!BW$172</f>
        <v>0.015097790909432</v>
      </c>
      <c r="CT145" s="66">
        <f>'signal-per-mass-dry-weight'!BX145*100/'signal-per-mass-dry-weight'!BX$172</f>
        <v>0.0309077801655502</v>
      </c>
      <c r="CU145" s="66">
        <f>'signal-per-mass-dry-weight'!BY145*100/'signal-per-mass-dry-weight'!BY$172</f>
        <v>0.0137363120553231</v>
      </c>
      <c r="CV145" s="66">
        <f>'signal-per-mass-dry-weight'!BZ145*100/'signal-per-mass-dry-weight'!BZ$172</f>
        <v>0.0775247608584249</v>
      </c>
      <c r="CW145" s="66">
        <f>'signal-per-mass-dry-weight'!CA145*100/'signal-per-mass-dry-weight'!CA$172</f>
        <v>0.0225809874708974</v>
      </c>
      <c r="CX145" s="66">
        <f t="shared" si="99"/>
        <v>0.0319695262919255</v>
      </c>
      <c r="CY145" s="115">
        <f t="shared" si="100"/>
        <v>0.0263707077960297</v>
      </c>
      <c r="CZ145" s="66">
        <f>'signal-per-mass-dry-weight'!CB145*100/'signal-per-mass-dry-weight'!CB$172</f>
        <v>0.0638810054558307</v>
      </c>
      <c r="DA145" s="66">
        <f>'signal-per-mass-dry-weight'!CC145*100/'signal-per-mass-dry-weight'!CC$172</f>
        <v>0.0331737781548909</v>
      </c>
      <c r="DB145" s="66">
        <f>'signal-per-mass-dry-weight'!CD145*100/'signal-per-mass-dry-weight'!CD$172</f>
        <v>0.0477243165464598</v>
      </c>
      <c r="DC145" s="66">
        <f>'signal-per-mass-dry-weight'!CE145*100/'signal-per-mass-dry-weight'!CE$172</f>
        <v>0.037117526200457</v>
      </c>
      <c r="DD145" s="66">
        <f>'signal-per-mass-dry-weight'!CF145*100/'signal-per-mass-dry-weight'!CF$172</f>
        <v>0.0730895928885681</v>
      </c>
      <c r="DE145" s="66">
        <f t="shared" si="101"/>
        <v>0.0509972438492413</v>
      </c>
      <c r="DF145" s="115">
        <f t="shared" si="102"/>
        <v>0.0171398493554335</v>
      </c>
      <c r="DG145" s="66">
        <f>'signal-per-mass-dry-weight'!CG145*100/'signal-per-mass-dry-weight'!CG$172</f>
        <v>0.021759196307502</v>
      </c>
      <c r="DH145" s="66">
        <f>'signal-per-mass-dry-weight'!CH145*100/'signal-per-mass-dry-weight'!CH$172</f>
        <v>0.016404707157172</v>
      </c>
      <c r="DI145" s="66">
        <f>'signal-per-mass-dry-weight'!CI145*100/'signal-per-mass-dry-weight'!CI$172</f>
        <v>0.0523313016813965</v>
      </c>
      <c r="DJ145" s="66">
        <f>'signal-per-mass-dry-weight'!CJ145*100/'signal-per-mass-dry-weight'!CJ$172</f>
        <v>0.0468872166589783</v>
      </c>
      <c r="DK145" s="66">
        <f>'signal-per-mass-dry-weight'!CK145*100/'signal-per-mass-dry-weight'!CK$172</f>
        <v>0.0631766131234713</v>
      </c>
      <c r="DL145" s="66">
        <f t="shared" si="103"/>
        <v>0.040111806985704</v>
      </c>
      <c r="DM145" s="115">
        <f t="shared" si="104"/>
        <v>0.0201621700842021</v>
      </c>
      <c r="DN145" s="66">
        <f>'signal-per-mass-dry-weight'!CL145*100/'signal-per-mass-dry-weight'!CL$172</f>
        <v>0.0555360939610951</v>
      </c>
      <c r="DO145" s="66">
        <f>'signal-per-mass-dry-weight'!CM145*100/'signal-per-mass-dry-weight'!CM$172</f>
        <v>0.0317556157463073</v>
      </c>
      <c r="DP145" s="66">
        <f>'signal-per-mass-dry-weight'!CN145*100/'signal-per-mass-dry-weight'!CN$172</f>
        <v>0.0428365414259052</v>
      </c>
      <c r="DQ145" s="66">
        <f>'signal-per-mass-dry-weight'!CO145*100/'signal-per-mass-dry-weight'!CO$172</f>
        <v>0.0705106071085806</v>
      </c>
      <c r="DR145" s="66">
        <f>'signal-per-mass-dry-weight'!CP145*100/'signal-per-mass-dry-weight'!CP$172</f>
        <v>0.0623077656710111</v>
      </c>
      <c r="DS145" s="66">
        <f t="shared" si="105"/>
        <v>0.0525893247825799</v>
      </c>
      <c r="DT145" s="115">
        <f t="shared" si="106"/>
        <v>0.01543910714316</v>
      </c>
      <c r="DU145" s="66">
        <f>'signal-per-mass-dry-weight'!CQ145*100/'signal-per-mass-dry-weight'!CQ$172</f>
        <v>0.0511842441390563</v>
      </c>
      <c r="DV145" s="66">
        <f>'signal-per-mass-dry-weight'!CR145*100/'signal-per-mass-dry-weight'!CR$172</f>
        <v>0.0316543186387971</v>
      </c>
      <c r="DW145" s="66">
        <f>'signal-per-mass-dry-weight'!CS145*100/'signal-per-mass-dry-weight'!CS$172</f>
        <v>0.0446182538068235</v>
      </c>
      <c r="DX145" s="66">
        <f>'signal-per-mass-dry-weight'!CT145*100/'signal-per-mass-dry-weight'!CT$172</f>
        <v>0.023496343936989</v>
      </c>
      <c r="DY145" s="66">
        <f>'signal-per-mass-dry-weight'!CU145*100/'signal-per-mass-dry-weight'!CU$172</f>
        <v>0</v>
      </c>
      <c r="DZ145" s="66">
        <f t="shared" si="107"/>
        <v>0.0301906321043332</v>
      </c>
      <c r="EA145" s="115">
        <f t="shared" si="108"/>
        <v>0.0200456862781775</v>
      </c>
      <c r="EB145" s="66">
        <f>'signal-per-mass-dry-weight'!CV145*100/'signal-per-mass-dry-weight'!CV$172</f>
        <v>0.0314651095604826</v>
      </c>
      <c r="EC145" s="66">
        <f>'signal-per-mass-dry-weight'!CW145*100/'signal-per-mass-dry-weight'!CW$172</f>
        <v>0.0516019376650534</v>
      </c>
      <c r="ED145" s="66">
        <f>'signal-per-mass-dry-weight'!CX145*100/'signal-per-mass-dry-weight'!CX$172</f>
        <v>0.0266129978906582</v>
      </c>
      <c r="EE145" s="66">
        <f>'signal-per-mass-dry-weight'!CY145*100/'signal-per-mass-dry-weight'!CY$172</f>
        <v>0</v>
      </c>
      <c r="EF145" s="66">
        <f>'signal-per-mass-dry-weight'!CZ145*100/'signal-per-mass-dry-weight'!CZ$172</f>
        <v>0.0369047850203536</v>
      </c>
      <c r="EG145" s="66">
        <f t="shared" si="109"/>
        <v>0.0293169660273095</v>
      </c>
      <c r="EH145" s="115">
        <f t="shared" si="110"/>
        <v>0.0188785951499033</v>
      </c>
    </row>
    <row r="146" spans="1:138">
      <c r="A146">
        <f>'imported data from Web Calc'!A154</f>
        <v>816.6</v>
      </c>
      <c r="B146" t="str">
        <f>'imported data from Web Calc'!B154</f>
        <v>C44H82O10PN</v>
      </c>
      <c r="C146" s="61" t="str">
        <f>'imported data from Web Calc'!C154</f>
        <v>PS(38:2)</v>
      </c>
      <c r="D146" s="96"/>
      <c r="E146" s="96"/>
      <c r="F146" s="96"/>
      <c r="G146" s="66">
        <f>'signal-per-mass-dry-weight'!G146*100/'signal-per-mass-dry-weight'!G$172</f>
        <v>0.0587488494853359</v>
      </c>
      <c r="H146" s="66">
        <f>'signal-per-mass-dry-weight'!H146*100/'signal-per-mass-dry-weight'!H$172</f>
        <v>0.0498957721286509</v>
      </c>
      <c r="I146" s="66">
        <f>'signal-per-mass-dry-weight'!I146*100/'signal-per-mass-dry-weight'!I$172</f>
        <v>0.0562723470133321</v>
      </c>
      <c r="J146" s="66">
        <f>'signal-per-mass-dry-weight'!J146*100/'signal-per-mass-dry-weight'!J$172</f>
        <v>0.0538400456367977</v>
      </c>
      <c r="K146" s="66">
        <f>'signal-per-mass-dry-weight'!K146*100/'signal-per-mass-dry-weight'!K$172</f>
        <v>0.0660071474409854</v>
      </c>
      <c r="L146" s="66">
        <f>'signal-per-mass-dry-weight'!L146*100/'signal-per-mass-dry-weight'!L$172</f>
        <v>0.065914780440274</v>
      </c>
      <c r="M146" s="66">
        <f>'signal-per-mass-dry-weight'!M146*100/'signal-per-mass-dry-weight'!M$172</f>
        <v>0.06625819358217</v>
      </c>
      <c r="N146" s="66">
        <f>'signal-per-mass-dry-weight'!N146*100/'signal-per-mass-dry-weight'!N$172</f>
        <v>0.0708457059368117</v>
      </c>
      <c r="O146" s="66">
        <f>'signal-per-mass-dry-weight'!O146*100/'signal-per-mass-dry-weight'!O$172</f>
        <v>0.0773729858278614</v>
      </c>
      <c r="P146" s="66">
        <f>'signal-per-mass-dry-weight'!P146*100/'signal-per-mass-dry-weight'!P$172</f>
        <v>0.0611720868024016</v>
      </c>
      <c r="Q146" s="66">
        <f t="shared" si="74"/>
        <v>0.0626327914294621</v>
      </c>
      <c r="R146" s="115">
        <f t="shared" si="75"/>
        <v>0.00828146875179951</v>
      </c>
      <c r="S146" s="66">
        <f t="shared" si="76"/>
        <v>0.132222571640068</v>
      </c>
      <c r="T146" s="66">
        <f>'signal-per-mass-dry-weight'!T146*100/'signal-per-mass-dry-weight'!T$172</f>
        <v>0.0573762354119723</v>
      </c>
      <c r="U146" s="66">
        <f>'signal-per-mass-dry-weight'!U146*100/'signal-per-mass-dry-weight'!U$172</f>
        <v>0.0762599419814791</v>
      </c>
      <c r="V146" s="66">
        <f>'signal-per-mass-dry-weight'!V146*100/'signal-per-mass-dry-weight'!V$172</f>
        <v>0.0883975525885583</v>
      </c>
      <c r="W146" s="66">
        <f>'signal-per-mass-dry-weight'!W146*100/'signal-per-mass-dry-weight'!W$172</f>
        <v>0.0734698483941924</v>
      </c>
      <c r="X146" s="66">
        <f>'signal-per-mass-dry-weight'!X146*100/'signal-per-mass-dry-weight'!X$172</f>
        <v>0.0645256511420307</v>
      </c>
      <c r="Y146" s="66">
        <f t="shared" si="77"/>
        <v>0.0720058459036466</v>
      </c>
      <c r="Z146" s="115">
        <f t="shared" si="78"/>
        <v>0.0118206123105546</v>
      </c>
      <c r="AA146" s="66">
        <f>'signal-per-mass-dry-weight'!Y146*100/'signal-per-mass-dry-weight'!Y$172</f>
        <v>0.0605513254487476</v>
      </c>
      <c r="AB146" s="66">
        <f>'signal-per-mass-dry-weight'!Z146*100/'signal-per-mass-dry-weight'!Z$172</f>
        <v>0.0580050673422563</v>
      </c>
      <c r="AC146" s="66">
        <f>'signal-per-mass-dry-weight'!AA146*100/'signal-per-mass-dry-weight'!AA$172</f>
        <v>0.0610565376229465</v>
      </c>
      <c r="AD146" s="66">
        <f>'signal-per-mass-dry-weight'!AB146*100/'signal-per-mass-dry-weight'!AB$172</f>
        <v>0.0623958552155914</v>
      </c>
      <c r="AE146" s="66">
        <f>'signal-per-mass-dry-weight'!AC146*100/'signal-per-mass-dry-weight'!AC$172</f>
        <v>0.0757409723548302</v>
      </c>
      <c r="AF146" s="66">
        <f t="shared" si="79"/>
        <v>0.0635499515968744</v>
      </c>
      <c r="AG146" s="115">
        <f t="shared" si="80"/>
        <v>0.00699834871589221</v>
      </c>
      <c r="AH146" s="66">
        <f>'signal-per-mass-dry-weight'!AD146*100/'signal-per-mass-dry-weight'!AD$172</f>
        <v>0.058551658593399</v>
      </c>
      <c r="AI146" s="66">
        <f>'signal-per-mass-dry-weight'!AE146*100/'signal-per-mass-dry-weight'!AE$172</f>
        <v>0.0487053709984626</v>
      </c>
      <c r="AJ146" s="66">
        <f>'signal-per-mass-dry-weight'!AF146*100/'signal-per-mass-dry-weight'!AF$172</f>
        <v>0.0455176697496858</v>
      </c>
      <c r="AK146" s="66">
        <f>'signal-per-mass-dry-weight'!AG146*100/'signal-per-mass-dry-weight'!AG$172</f>
        <v>0.0718489242729982</v>
      </c>
      <c r="AL146" s="66">
        <f>'signal-per-mass-dry-weight'!AH146*100/'signal-per-mass-dry-weight'!AH$172</f>
        <v>0.0607590547742873</v>
      </c>
      <c r="AM146" s="66">
        <f t="shared" si="81"/>
        <v>0.0570765356777666</v>
      </c>
      <c r="AN146" s="115">
        <f t="shared" si="82"/>
        <v>0.0104599734578101</v>
      </c>
      <c r="AO146" s="66">
        <f>'signal-per-mass-dry-weight'!AI146*100/'signal-per-mass-dry-weight'!AI$172</f>
        <v>0.0383514902418129</v>
      </c>
      <c r="AP146" s="66">
        <f>'signal-per-mass-dry-weight'!AJ146*100/'signal-per-mass-dry-weight'!AJ$172</f>
        <v>0.0752386009186561</v>
      </c>
      <c r="AQ146" s="66">
        <f>'signal-per-mass-dry-weight'!AK146*100/'signal-per-mass-dry-weight'!AK$172</f>
        <v>0.0796541614604666</v>
      </c>
      <c r="AR146" s="66">
        <f>'signal-per-mass-dry-weight'!AL146*100/'signal-per-mass-dry-weight'!AL$172</f>
        <v>0.0741653911558645</v>
      </c>
      <c r="AS146" s="66">
        <f>'signal-per-mass-dry-weight'!AM146*100/'signal-per-mass-dry-weight'!AM$172</f>
        <v>0.0616170750708116</v>
      </c>
      <c r="AT146" s="66">
        <f t="shared" si="83"/>
        <v>0.0658053437695223</v>
      </c>
      <c r="AU146" s="115">
        <f t="shared" si="84"/>
        <v>0.0167475531973637</v>
      </c>
      <c r="AV146" s="66">
        <f>'signal-per-mass-dry-weight'!AN146*100/'signal-per-mass-dry-weight'!AN$172</f>
        <v>0.0577381303060506</v>
      </c>
      <c r="AW146" s="66">
        <f>'signal-per-mass-dry-weight'!AO146*100/'signal-per-mass-dry-weight'!AO$172</f>
        <v>0.0392595860979392</v>
      </c>
      <c r="AX146" s="66">
        <f>'signal-per-mass-dry-weight'!AP146*100/'signal-per-mass-dry-weight'!AP$172</f>
        <v>0.0825550154623122</v>
      </c>
      <c r="AY146" s="66">
        <f>'signal-per-mass-dry-weight'!AQ146*100/'signal-per-mass-dry-weight'!AQ$172</f>
        <v>0.0948012470778257</v>
      </c>
      <c r="AZ146" s="66">
        <f>'signal-per-mass-dry-weight'!AR146*100/'signal-per-mass-dry-weight'!AR$172</f>
        <v>0.107029986582716</v>
      </c>
      <c r="BA146" s="66">
        <f t="shared" si="85"/>
        <v>0.0762767931053687</v>
      </c>
      <c r="BB146" s="115">
        <f t="shared" si="86"/>
        <v>0.0275784608572241</v>
      </c>
      <c r="BC146" s="66">
        <f>'signal-per-mass-dry-weight'!AS146*100/'signal-per-mass-dry-weight'!AS$172</f>
        <v>0.108408998165236</v>
      </c>
      <c r="BD146" s="66">
        <f>'signal-per-mass-dry-weight'!AT146*100/'signal-per-mass-dry-weight'!AT$172</f>
        <v>0.066519531120207</v>
      </c>
      <c r="BE146" s="66">
        <f>'signal-per-mass-dry-weight'!AU146*100/'signal-per-mass-dry-weight'!AU$172</f>
        <v>0.0773202001505042</v>
      </c>
      <c r="BF146" s="66">
        <f>'signal-per-mass-dry-weight'!AV146*100/'signal-per-mass-dry-weight'!AV$172</f>
        <v>0.061955089038949</v>
      </c>
      <c r="BG146" s="66">
        <f>'signal-per-mass-dry-weight'!AW146*100/'signal-per-mass-dry-weight'!AW$172</f>
        <v>0.08444554324694</v>
      </c>
      <c r="BH146" s="66">
        <f t="shared" si="87"/>
        <v>0.0797298723443673</v>
      </c>
      <c r="BI146" s="115">
        <f t="shared" si="88"/>
        <v>0.0183097813122236</v>
      </c>
      <c r="BJ146" s="66">
        <f>'signal-per-mass-dry-weight'!AX146*100/'signal-per-mass-dry-weight'!AX$172</f>
        <v>0.0572387805529219</v>
      </c>
      <c r="BK146" s="66">
        <f>'signal-per-mass-dry-weight'!AY146*100/'signal-per-mass-dry-weight'!AY$172</f>
        <v>0.0863038771651558</v>
      </c>
      <c r="BL146" s="66">
        <f>'signal-per-mass-dry-weight'!AZ146*100/'signal-per-mass-dry-weight'!AZ$172</f>
        <v>0.105342903374151</v>
      </c>
      <c r="BM146" s="66">
        <f>'signal-per-mass-dry-weight'!BA146*100/'signal-per-mass-dry-weight'!BA$172</f>
        <v>0.0605258367619651</v>
      </c>
      <c r="BN146" s="66">
        <f>'signal-per-mass-dry-weight'!BB146*100/'signal-per-mass-dry-weight'!BB$172</f>
        <v>0.0910518457256112</v>
      </c>
      <c r="BO146" s="66">
        <f t="shared" si="89"/>
        <v>0.0800926487159611</v>
      </c>
      <c r="BP146" s="115">
        <f t="shared" si="90"/>
        <v>0.0206241250620753</v>
      </c>
      <c r="BQ146" s="66">
        <f>'signal-per-mass-dry-weight'!BC146*100/'signal-per-mass-dry-weight'!BC$172</f>
        <v>0.0672141068588462</v>
      </c>
      <c r="BR146" s="66">
        <f>'signal-per-mass-dry-weight'!BD146*100/'signal-per-mass-dry-weight'!BD$172</f>
        <v>0.0697675475667577</v>
      </c>
      <c r="BS146" s="66">
        <f>'signal-per-mass-dry-weight'!BE146*100/'signal-per-mass-dry-weight'!BE$172</f>
        <v>0.0711369230114492</v>
      </c>
      <c r="BT146" s="66">
        <f>'signal-per-mass-dry-weight'!BF146*100/'signal-per-mass-dry-weight'!BF$172</f>
        <v>0.0697624068560214</v>
      </c>
      <c r="BU146" s="66">
        <f>'signal-per-mass-dry-weight'!BG146*100/'signal-per-mass-dry-weight'!BG$172</f>
        <v>0.0701375931080583</v>
      </c>
      <c r="BV146" s="66">
        <f t="shared" si="91"/>
        <v>0.0696037154802266</v>
      </c>
      <c r="BW146" s="115">
        <f t="shared" si="92"/>
        <v>0.00144896548647659</v>
      </c>
      <c r="BX146" s="66">
        <f>'signal-per-mass-dry-weight'!BH146*100/'signal-per-mass-dry-weight'!BH$172</f>
        <v>0.0636747132765757</v>
      </c>
      <c r="BY146" s="66">
        <f>'signal-per-mass-dry-weight'!BI146*100/'signal-per-mass-dry-weight'!BI$172</f>
        <v>0.0510820895004042</v>
      </c>
      <c r="BZ146" s="66">
        <f>'signal-per-mass-dry-weight'!BJ146*100/'signal-per-mass-dry-weight'!BJ$172</f>
        <v>0.0450569444238799</v>
      </c>
      <c r="CA146" s="66">
        <f>'signal-per-mass-dry-weight'!BK146*100/'signal-per-mass-dry-weight'!BK$172</f>
        <v>0.0753131911626433</v>
      </c>
      <c r="CB146" s="66">
        <f>'signal-per-mass-dry-weight'!BL146*100/'signal-per-mass-dry-weight'!BL$172</f>
        <v>0.0591327619089937</v>
      </c>
      <c r="CC146" s="66">
        <f t="shared" si="93"/>
        <v>0.0588519400544993</v>
      </c>
      <c r="CD146" s="115">
        <f t="shared" si="94"/>
        <v>0.0116724383977031</v>
      </c>
      <c r="CE146" s="121">
        <f>'signal-per-mass-dry-weight'!BM146*100/'signal-per-mass-dry-weight'!BM$172</f>
        <v>0.0284353592142817</v>
      </c>
      <c r="CF146" s="66">
        <f>'signal-per-mass-dry-weight'!BN146*100/'signal-per-mass-dry-weight'!BN$172</f>
        <v>0.0658729944671159</v>
      </c>
      <c r="CG146" s="66">
        <f>'signal-per-mass-dry-weight'!BO146*100/'signal-per-mass-dry-weight'!BO$172</f>
        <v>0.0548021283181655</v>
      </c>
      <c r="CH146" s="66">
        <f>'signal-per-mass-dry-weight'!BP146*100/'signal-per-mass-dry-weight'!BP$172</f>
        <v>0.0512169537610112</v>
      </c>
      <c r="CI146" s="66">
        <f>'signal-per-mass-dry-weight'!BQ146*100/'signal-per-mass-dry-weight'!BQ$172</f>
        <v>0.0664674203106841</v>
      </c>
      <c r="CJ146" s="66">
        <f t="shared" si="95"/>
        <v>0.0533589712142517</v>
      </c>
      <c r="CK146" s="115">
        <f t="shared" si="96"/>
        <v>0.0154619661751716</v>
      </c>
      <c r="CL146" s="66">
        <f>'signal-per-mass-dry-weight'!BR146*100/'signal-per-mass-dry-weight'!BR$172</f>
        <v>0.0498819112785857</v>
      </c>
      <c r="CM146" s="66">
        <f>'signal-per-mass-dry-weight'!BS146*100/'signal-per-mass-dry-weight'!BS$172</f>
        <v>0.0590819545375272</v>
      </c>
      <c r="CN146" s="66">
        <f>'signal-per-mass-dry-weight'!BT146*100/'signal-per-mass-dry-weight'!BT$172</f>
        <v>0.0413622630646112</v>
      </c>
      <c r="CO146" s="66">
        <f>'signal-per-mass-dry-weight'!BU146*100/'signal-per-mass-dry-weight'!BU$172</f>
        <v>0.0769328945938529</v>
      </c>
      <c r="CP146" s="66">
        <f>'signal-per-mass-dry-weight'!BV146*100/'signal-per-mass-dry-weight'!BV$172</f>
        <v>0.0813445639093869</v>
      </c>
      <c r="CQ146" s="66">
        <f t="shared" si="97"/>
        <v>0.0617207174767928</v>
      </c>
      <c r="CR146" s="115">
        <f t="shared" si="98"/>
        <v>0.0171616778721667</v>
      </c>
      <c r="CS146" s="66">
        <f>'signal-per-mass-dry-weight'!BW146*100/'signal-per-mass-dry-weight'!BW$172</f>
        <v>0.0380464330917686</v>
      </c>
      <c r="CT146" s="66">
        <f>'signal-per-mass-dry-weight'!BX146*100/'signal-per-mass-dry-weight'!BX$172</f>
        <v>0.0303190605433492</v>
      </c>
      <c r="CU146" s="66">
        <f>'signal-per-mass-dry-weight'!BY146*100/'signal-per-mass-dry-weight'!BY$172</f>
        <v>0</v>
      </c>
      <c r="CV146" s="66">
        <f>'signal-per-mass-dry-weight'!BZ146*100/'signal-per-mass-dry-weight'!BZ$172</f>
        <v>0.101092288159386</v>
      </c>
      <c r="CW146" s="66">
        <f>'signal-per-mass-dry-weight'!CA146*100/'signal-per-mass-dry-weight'!CA$172</f>
        <v>0.0346241807887094</v>
      </c>
      <c r="CX146" s="66">
        <f t="shared" si="99"/>
        <v>0.0408163925166427</v>
      </c>
      <c r="CY146" s="115">
        <f t="shared" si="100"/>
        <v>0.0369302438167692</v>
      </c>
      <c r="CZ146" s="66">
        <f>'signal-per-mass-dry-weight'!CB146*100/'signal-per-mass-dry-weight'!CB$172</f>
        <v>0.0453775418065556</v>
      </c>
      <c r="DA146" s="66">
        <f>'signal-per-mass-dry-weight'!CC146*100/'signal-per-mass-dry-weight'!CC$172</f>
        <v>0.0560938430619064</v>
      </c>
      <c r="DB146" s="66">
        <f>'signal-per-mass-dry-weight'!CD146*100/'signal-per-mass-dry-weight'!CD$172</f>
        <v>0.060814414799203</v>
      </c>
      <c r="DC146" s="66">
        <f>'signal-per-mass-dry-weight'!CE146*100/'signal-per-mass-dry-weight'!CE$172</f>
        <v>0.0357677979749859</v>
      </c>
      <c r="DD146" s="66">
        <f>'signal-per-mass-dry-weight'!CF146*100/'signal-per-mass-dry-weight'!CF$172</f>
        <v>0.0750066969643338</v>
      </c>
      <c r="DE146" s="66">
        <f t="shared" si="101"/>
        <v>0.054612058921397</v>
      </c>
      <c r="DF146" s="115">
        <f t="shared" si="102"/>
        <v>0.0149748843112156</v>
      </c>
      <c r="DG146" s="66">
        <f>'signal-per-mass-dry-weight'!CG146*100/'signal-per-mass-dry-weight'!CG$172</f>
        <v>0.054833174694905</v>
      </c>
      <c r="DH146" s="66">
        <f>'signal-per-mass-dry-weight'!CH146*100/'signal-per-mass-dry-weight'!CH$172</f>
        <v>0.00984282429430319</v>
      </c>
      <c r="DI146" s="66">
        <f>'signal-per-mass-dry-weight'!CI146*100/'signal-per-mass-dry-weight'!CI$172</f>
        <v>0.068537124137571</v>
      </c>
      <c r="DJ146" s="66">
        <f>'signal-per-mass-dry-weight'!CJ146*100/'signal-per-mass-dry-weight'!CJ$172</f>
        <v>0.0648919078560259</v>
      </c>
      <c r="DK146" s="66">
        <f>'signal-per-mass-dry-weight'!CK146*100/'signal-per-mass-dry-weight'!CK$172</f>
        <v>0.0485462395580358</v>
      </c>
      <c r="DL146" s="66">
        <f t="shared" si="103"/>
        <v>0.0493302541081682</v>
      </c>
      <c r="DM146" s="115">
        <f t="shared" si="104"/>
        <v>0.0234585957103055</v>
      </c>
      <c r="DN146" s="66">
        <f>'signal-per-mass-dry-weight'!CL146*100/'signal-per-mass-dry-weight'!CL$172</f>
        <v>0.0749385774209208</v>
      </c>
      <c r="DO146" s="66">
        <f>'signal-per-mass-dry-weight'!CM146*100/'signal-per-mass-dry-weight'!CM$172</f>
        <v>0.0797418795407272</v>
      </c>
      <c r="DP146" s="66">
        <f>'signal-per-mass-dry-weight'!CN146*100/'signal-per-mass-dry-weight'!CN$172</f>
        <v>0.0543924456245215</v>
      </c>
      <c r="DQ146" s="66">
        <f>'signal-per-mass-dry-weight'!CO146*100/'signal-per-mass-dry-weight'!CO$172</f>
        <v>0.0838705116133642</v>
      </c>
      <c r="DR146" s="66">
        <f>'signal-per-mass-dry-weight'!CP146*100/'signal-per-mass-dry-weight'!CP$172</f>
        <v>0.0274154168952449</v>
      </c>
      <c r="DS146" s="66">
        <f t="shared" si="105"/>
        <v>0.0640717662189557</v>
      </c>
      <c r="DT146" s="115">
        <f t="shared" si="106"/>
        <v>0.0234147792500841</v>
      </c>
      <c r="DU146" s="66">
        <f>'signal-per-mass-dry-weight'!CQ146*100/'signal-per-mass-dry-weight'!CQ$172</f>
        <v>0.0827722348077311</v>
      </c>
      <c r="DV146" s="66">
        <f>'signal-per-mass-dry-weight'!CR146*100/'signal-per-mass-dry-weight'!CR$172</f>
        <v>0.0479336825101784</v>
      </c>
      <c r="DW146" s="66">
        <f>'signal-per-mass-dry-weight'!CS146*100/'signal-per-mass-dry-weight'!CS$172</f>
        <v>0.0593160315314242</v>
      </c>
      <c r="DX146" s="66">
        <f>'signal-per-mass-dry-weight'!CT146*100/'signal-per-mass-dry-weight'!CT$172</f>
        <v>0.0310151739968255</v>
      </c>
      <c r="DY146" s="66">
        <f>'signal-per-mass-dry-weight'!CU146*100/'signal-per-mass-dry-weight'!CU$172</f>
        <v>0.00904859248487989</v>
      </c>
      <c r="DZ146" s="66">
        <f t="shared" si="107"/>
        <v>0.0460171430662078</v>
      </c>
      <c r="EA146" s="115">
        <f t="shared" si="108"/>
        <v>0.0279428127378994</v>
      </c>
      <c r="EB146" s="66">
        <f>'signal-per-mass-dry-weight'!CV146*100/'signal-per-mass-dry-weight'!CV$172</f>
        <v>0.037426919792995</v>
      </c>
      <c r="EC146" s="66">
        <f>'signal-per-mass-dry-weight'!CW146*100/'signal-per-mass-dry-weight'!CW$172</f>
        <v>0.0553931004322818</v>
      </c>
      <c r="ED146" s="66">
        <f>'signal-per-mass-dry-weight'!CX146*100/'signal-per-mass-dry-weight'!CX$172</f>
        <v>0.00319355974687898</v>
      </c>
      <c r="EE146" s="66">
        <f>'signal-per-mass-dry-weight'!CY146*100/'signal-per-mass-dry-weight'!CY$172</f>
        <v>0.00566850961168635</v>
      </c>
      <c r="EF146" s="66">
        <f>'signal-per-mass-dry-weight'!CZ146*100/'signal-per-mass-dry-weight'!CZ$172</f>
        <v>0.0386941079304313</v>
      </c>
      <c r="EG146" s="66">
        <f t="shared" si="109"/>
        <v>0.0280752395028547</v>
      </c>
      <c r="EH146" s="115">
        <f t="shared" si="110"/>
        <v>0.022735651236469</v>
      </c>
    </row>
    <row r="147" spans="1:138">
      <c r="A147">
        <f>'imported data from Web Calc'!A155</f>
        <v>818.6</v>
      </c>
      <c r="B147" t="str">
        <f>'imported data from Web Calc'!B155</f>
        <v>C44H84O10PN</v>
      </c>
      <c r="C147" s="61" t="str">
        <f>'imported data from Web Calc'!C155</f>
        <v>PS(38:1)</v>
      </c>
      <c r="D147" s="96"/>
      <c r="E147" s="96"/>
      <c r="F147" s="96"/>
      <c r="G147" s="66">
        <f>'signal-per-mass-dry-weight'!G147*100/'signal-per-mass-dry-weight'!G$172</f>
        <v>0</v>
      </c>
      <c r="H147" s="66">
        <f>'signal-per-mass-dry-weight'!H147*100/'signal-per-mass-dry-weight'!H$172</f>
        <v>0.00619620699636842</v>
      </c>
      <c r="I147" s="66">
        <f>'signal-per-mass-dry-weight'!I147*100/'signal-per-mass-dry-weight'!I$172</f>
        <v>0.0029274631394219</v>
      </c>
      <c r="J147" s="66">
        <f>'signal-per-mass-dry-weight'!J147*100/'signal-per-mass-dry-weight'!J$172</f>
        <v>0.0029727632560195</v>
      </c>
      <c r="K147" s="66">
        <f>'signal-per-mass-dry-weight'!K147*100/'signal-per-mass-dry-weight'!K$172</f>
        <v>0.0159327597271344</v>
      </c>
      <c r="L147" s="66">
        <f>'signal-per-mass-dry-weight'!L147*100/'signal-per-mass-dry-weight'!L$172</f>
        <v>0</v>
      </c>
      <c r="M147" s="66">
        <f>'signal-per-mass-dry-weight'!M147*100/'signal-per-mass-dry-weight'!M$172</f>
        <v>0.0029375553804903</v>
      </c>
      <c r="N147" s="66">
        <f>'signal-per-mass-dry-weight'!N147*100/'signal-per-mass-dry-weight'!N$172</f>
        <v>0</v>
      </c>
      <c r="O147" s="66">
        <f>'signal-per-mass-dry-weight'!O147*100/'signal-per-mass-dry-weight'!O$172</f>
        <v>0.00630938511042647</v>
      </c>
      <c r="P147" s="66">
        <f>'signal-per-mass-dry-weight'!P147*100/'signal-per-mass-dry-weight'!P$172</f>
        <v>0.0096939372528396</v>
      </c>
      <c r="Q147" s="66">
        <f t="shared" si="74"/>
        <v>0.00469700708627006</v>
      </c>
      <c r="R147" s="115">
        <f t="shared" si="75"/>
        <v>0.00507109906272631</v>
      </c>
      <c r="S147" s="66">
        <f t="shared" si="76"/>
        <v>1.0796447545395</v>
      </c>
      <c r="T147" s="66">
        <f>'signal-per-mass-dry-weight'!T147*100/'signal-per-mass-dry-weight'!T$172</f>
        <v>0.00247237864330935</v>
      </c>
      <c r="U147" s="66">
        <f>'signal-per-mass-dry-weight'!U147*100/'signal-per-mass-dry-weight'!U$172</f>
        <v>0.0070310584805619</v>
      </c>
      <c r="V147" s="66">
        <f>'signal-per-mass-dry-weight'!V147*100/'signal-per-mass-dry-weight'!V$172</f>
        <v>0.0114435856071492</v>
      </c>
      <c r="W147" s="66">
        <f>'signal-per-mass-dry-weight'!W147*100/'signal-per-mass-dry-weight'!W$172</f>
        <v>0.00662987582194369</v>
      </c>
      <c r="X147" s="66">
        <f>'signal-per-mass-dry-weight'!X147*100/'signal-per-mass-dry-weight'!X$172</f>
        <v>0.00305771615375358</v>
      </c>
      <c r="Y147" s="66">
        <f t="shared" si="77"/>
        <v>0.00612692294134355</v>
      </c>
      <c r="Z147" s="115">
        <f t="shared" si="78"/>
        <v>0.00360946841330673</v>
      </c>
      <c r="AA147" s="66">
        <f>'signal-per-mass-dry-weight'!Y147*100/'signal-per-mass-dry-weight'!Y$172</f>
        <v>0.0126237745635198</v>
      </c>
      <c r="AB147" s="66">
        <f>'signal-per-mass-dry-weight'!Z147*100/'signal-per-mass-dry-weight'!Z$172</f>
        <v>0.00499381374469756</v>
      </c>
      <c r="AC147" s="66">
        <f>'signal-per-mass-dry-weight'!AA147*100/'signal-per-mass-dry-weight'!AA$172</f>
        <v>0</v>
      </c>
      <c r="AD147" s="66">
        <f>'signal-per-mass-dry-weight'!AB147*100/'signal-per-mass-dry-weight'!AB$172</f>
        <v>0.00603830856925078</v>
      </c>
      <c r="AE147" s="66">
        <f>'signal-per-mass-dry-weight'!AC147*100/'signal-per-mass-dry-weight'!AC$172</f>
        <v>0.00752800739429347</v>
      </c>
      <c r="AF147" s="66">
        <f t="shared" si="79"/>
        <v>0.00623678085435233</v>
      </c>
      <c r="AG147" s="115">
        <f t="shared" si="80"/>
        <v>0.00455364547717667</v>
      </c>
      <c r="AH147" s="66">
        <f>'signal-per-mass-dry-weight'!AD147*100/'signal-per-mass-dry-weight'!AD$172</f>
        <v>0</v>
      </c>
      <c r="AI147" s="66">
        <f>'signal-per-mass-dry-weight'!AE147*100/'signal-per-mass-dry-weight'!AE$172</f>
        <v>0</v>
      </c>
      <c r="AJ147" s="66">
        <f>'signal-per-mass-dry-weight'!AF147*100/'signal-per-mass-dry-weight'!AF$172</f>
        <v>0</v>
      </c>
      <c r="AK147" s="66">
        <f>'signal-per-mass-dry-weight'!AG147*100/'signal-per-mass-dry-weight'!AG$172</f>
        <v>0</v>
      </c>
      <c r="AL147" s="66">
        <f>'signal-per-mass-dry-weight'!AH147*100/'signal-per-mass-dry-weight'!AH$172</f>
        <v>0.00269375119688958</v>
      </c>
      <c r="AM147" s="66">
        <f t="shared" si="81"/>
        <v>0.000538750239377917</v>
      </c>
      <c r="AN147" s="115">
        <f t="shared" si="82"/>
        <v>0.00120468215814331</v>
      </c>
      <c r="AO147" s="66">
        <f>'signal-per-mass-dry-weight'!AI147*100/'signal-per-mass-dry-weight'!AI$172</f>
        <v>0</v>
      </c>
      <c r="AP147" s="66">
        <f>'signal-per-mass-dry-weight'!AJ147*100/'signal-per-mass-dry-weight'!AJ$172</f>
        <v>0</v>
      </c>
      <c r="AQ147" s="66">
        <f>'signal-per-mass-dry-weight'!AK147*100/'signal-per-mass-dry-weight'!AK$172</f>
        <v>0.00554369621886031</v>
      </c>
      <c r="AR147" s="66">
        <f>'signal-per-mass-dry-weight'!AL147*100/'signal-per-mass-dry-weight'!AL$172</f>
        <v>0</v>
      </c>
      <c r="AS147" s="66">
        <f>'signal-per-mass-dry-weight'!AM147*100/'signal-per-mass-dry-weight'!AM$172</f>
        <v>0.00432662270473011</v>
      </c>
      <c r="AT147" s="66">
        <f t="shared" si="83"/>
        <v>0.00197406378471808</v>
      </c>
      <c r="AU147" s="115">
        <f t="shared" si="84"/>
        <v>0.00273713320215763</v>
      </c>
      <c r="AV147" s="66">
        <f>'signal-per-mass-dry-weight'!AN147*100/'signal-per-mass-dry-weight'!AN$172</f>
        <v>0.00190345484525441</v>
      </c>
      <c r="AW147" s="66">
        <f>'signal-per-mass-dry-weight'!AO147*100/'signal-per-mass-dry-weight'!AO$172</f>
        <v>0.00379931478367154</v>
      </c>
      <c r="AX147" s="66">
        <f>'signal-per-mass-dry-weight'!AP147*100/'signal-per-mass-dry-weight'!AP$172</f>
        <v>0.00764886724730688</v>
      </c>
      <c r="AY147" s="66">
        <f>'signal-per-mass-dry-weight'!AQ147*100/'signal-per-mass-dry-weight'!AQ$172</f>
        <v>0.00897796721924834</v>
      </c>
      <c r="AZ147" s="66">
        <f>'signal-per-mass-dry-weight'!AR147*100/'signal-per-mass-dry-weight'!AR$172</f>
        <v>0.00908372579853308</v>
      </c>
      <c r="BA147" s="66">
        <f t="shared" si="85"/>
        <v>0.00628266597880285</v>
      </c>
      <c r="BB147" s="115">
        <f t="shared" si="86"/>
        <v>0.00325275322254359</v>
      </c>
      <c r="BC147" s="66">
        <f>'signal-per-mass-dry-weight'!AS147*100/'signal-per-mass-dry-weight'!AS$172</f>
        <v>0.00976432085091043</v>
      </c>
      <c r="BD147" s="66">
        <f>'signal-per-mass-dry-weight'!AT147*100/'signal-per-mass-dry-weight'!AT$172</f>
        <v>0.00775381037597505</v>
      </c>
      <c r="BE147" s="66">
        <f>'signal-per-mass-dry-weight'!AU147*100/'signal-per-mass-dry-weight'!AU$172</f>
        <v>0.0103006674736759</v>
      </c>
      <c r="BF147" s="66">
        <f>'signal-per-mass-dry-weight'!AV147*100/'signal-per-mass-dry-weight'!AV$172</f>
        <v>0.0025004296024688</v>
      </c>
      <c r="BG147" s="66">
        <f>'signal-per-mass-dry-weight'!AW147*100/'signal-per-mass-dry-weight'!AW$172</f>
        <v>0.00839316758438146</v>
      </c>
      <c r="BH147" s="66">
        <f t="shared" si="87"/>
        <v>0.00774247917748233</v>
      </c>
      <c r="BI147" s="115">
        <f t="shared" si="88"/>
        <v>0.00310381936720809</v>
      </c>
      <c r="BJ147" s="66">
        <f>'signal-per-mass-dry-weight'!AX147*100/'signal-per-mass-dry-weight'!AX$172</f>
        <v>0.00650819953808733</v>
      </c>
      <c r="BK147" s="66">
        <f>'signal-per-mass-dry-weight'!AY147*100/'signal-per-mass-dry-weight'!AY$172</f>
        <v>0.003333626156594</v>
      </c>
      <c r="BL147" s="66">
        <f>'signal-per-mass-dry-weight'!AZ147*100/'signal-per-mass-dry-weight'!AZ$172</f>
        <v>0.0036048902295337</v>
      </c>
      <c r="BM147" s="66">
        <f>'signal-per-mass-dry-weight'!BA147*100/'signal-per-mass-dry-weight'!BA$172</f>
        <v>0.00442871976307062</v>
      </c>
      <c r="BN147" s="66">
        <f>'signal-per-mass-dry-weight'!BB147*100/'signal-per-mass-dry-weight'!BB$172</f>
        <v>0.00570952167916374</v>
      </c>
      <c r="BO147" s="66">
        <f t="shared" si="89"/>
        <v>0.00471699147328988</v>
      </c>
      <c r="BP147" s="115">
        <f t="shared" si="90"/>
        <v>0.00136263640561976</v>
      </c>
      <c r="BQ147" s="66">
        <f>'signal-per-mass-dry-weight'!BC147*100/'signal-per-mass-dry-weight'!BC$172</f>
        <v>0.00650459098633995</v>
      </c>
      <c r="BR147" s="66">
        <f>'signal-per-mass-dry-weight'!BD147*100/'signal-per-mass-dry-weight'!BD$172</f>
        <v>0.00773020513011762</v>
      </c>
      <c r="BS147" s="66">
        <f>'signal-per-mass-dry-weight'!BE147*100/'signal-per-mass-dry-weight'!BE$172</f>
        <v>0.00775426175006318</v>
      </c>
      <c r="BT147" s="66">
        <f>'signal-per-mass-dry-weight'!BF147*100/'signal-per-mass-dry-weight'!BF$172</f>
        <v>0</v>
      </c>
      <c r="BU147" s="66">
        <f>'signal-per-mass-dry-weight'!BG147*100/'signal-per-mass-dry-weight'!BG$172</f>
        <v>0</v>
      </c>
      <c r="BV147" s="66">
        <f t="shared" si="91"/>
        <v>0.00439781157330415</v>
      </c>
      <c r="BW147" s="115">
        <f t="shared" si="92"/>
        <v>0.00404631367328106</v>
      </c>
      <c r="BX147" s="66">
        <f>'signal-per-mass-dry-weight'!BH147*100/'signal-per-mass-dry-weight'!BH$172</f>
        <v>0</v>
      </c>
      <c r="BY147" s="66">
        <f>'signal-per-mass-dry-weight'!BI147*100/'signal-per-mass-dry-weight'!BI$172</f>
        <v>0.00629779185621422</v>
      </c>
      <c r="BZ147" s="66">
        <f>'signal-per-mass-dry-weight'!BJ147*100/'signal-per-mass-dry-weight'!BJ$172</f>
        <v>0</v>
      </c>
      <c r="CA147" s="66">
        <f>'signal-per-mass-dry-weight'!BK147*100/'signal-per-mass-dry-weight'!BK$172</f>
        <v>0</v>
      </c>
      <c r="CB147" s="66">
        <f>'signal-per-mass-dry-weight'!BL147*100/'signal-per-mass-dry-weight'!BL$172</f>
        <v>0.00844753741557053</v>
      </c>
      <c r="CC147" s="66">
        <f t="shared" si="93"/>
        <v>0.00294906585435695</v>
      </c>
      <c r="CD147" s="115">
        <f t="shared" si="94"/>
        <v>0.00410907908128426</v>
      </c>
      <c r="CE147" s="121">
        <f>'signal-per-mass-dry-weight'!BM147*100/'signal-per-mass-dry-weight'!BM$172</f>
        <v>0</v>
      </c>
      <c r="CF147" s="66">
        <f>'signal-per-mass-dry-weight'!BN147*100/'signal-per-mass-dry-weight'!BN$172</f>
        <v>0</v>
      </c>
      <c r="CG147" s="66">
        <f>'signal-per-mass-dry-weight'!BO147*100/'signal-per-mass-dry-weight'!BO$172</f>
        <v>0.0155219901016769</v>
      </c>
      <c r="CH147" s="66">
        <f>'signal-per-mass-dry-weight'!BP147*100/'signal-per-mass-dry-weight'!BP$172</f>
        <v>0</v>
      </c>
      <c r="CI147" s="66">
        <f>'signal-per-mass-dry-weight'!BQ147*100/'signal-per-mass-dry-weight'!BQ$172</f>
        <v>0.0098563855213562</v>
      </c>
      <c r="CJ147" s="66">
        <f t="shared" si="95"/>
        <v>0.00507567512460663</v>
      </c>
      <c r="CK147" s="115">
        <f t="shared" si="96"/>
        <v>0.00723305126501611</v>
      </c>
      <c r="CL147" s="66">
        <f>'signal-per-mass-dry-weight'!BR147*100/'signal-per-mass-dry-weight'!BR$172</f>
        <v>0.00435861360686671</v>
      </c>
      <c r="CM147" s="66">
        <f>'signal-per-mass-dry-weight'!BS147*100/'signal-per-mass-dry-weight'!BS$172</f>
        <v>0.00804402197928775</v>
      </c>
      <c r="CN147" s="66">
        <f>'signal-per-mass-dry-weight'!BT147*100/'signal-per-mass-dry-weight'!BT$172</f>
        <v>0</v>
      </c>
      <c r="CO147" s="66">
        <f>'signal-per-mass-dry-weight'!BU147*100/'signal-per-mass-dry-weight'!BU$172</f>
        <v>0.0263616212244671</v>
      </c>
      <c r="CP147" s="66">
        <f>'signal-per-mass-dry-weight'!BV147*100/'signal-per-mass-dry-weight'!BV$172</f>
        <v>0.0136774045511359</v>
      </c>
      <c r="CQ147" s="66">
        <f t="shared" si="97"/>
        <v>0.0104883322723515</v>
      </c>
      <c r="CR147" s="115">
        <f t="shared" si="98"/>
        <v>0.0101941736023413</v>
      </c>
      <c r="CS147" s="66">
        <f>'signal-per-mass-dry-weight'!BW147*100/'signal-per-mass-dry-weight'!BW$172</f>
        <v>0</v>
      </c>
      <c r="CT147" s="66">
        <f>'signal-per-mass-dry-weight'!BX147*100/'signal-per-mass-dry-weight'!BX$172</f>
        <v>0.0026492382999043</v>
      </c>
      <c r="CU147" s="66">
        <f>'signal-per-mass-dry-weight'!BY147*100/'signal-per-mass-dry-weight'!BY$172</f>
        <v>0</v>
      </c>
      <c r="CV147" s="66">
        <f>'signal-per-mass-dry-weight'!BZ147*100/'signal-per-mass-dry-weight'!BZ$172</f>
        <v>0.0117837636504806</v>
      </c>
      <c r="CW147" s="66">
        <f>'signal-per-mass-dry-weight'!CA147*100/'signal-per-mass-dry-weight'!CA$172</f>
        <v>0</v>
      </c>
      <c r="CX147" s="66">
        <f t="shared" si="99"/>
        <v>0.00288660039007698</v>
      </c>
      <c r="CY147" s="115">
        <f t="shared" si="100"/>
        <v>0.00510424431919419</v>
      </c>
      <c r="CZ147" s="66">
        <f>'signal-per-mass-dry-weight'!CB147*100/'signal-per-mass-dry-weight'!CB$172</f>
        <v>0.00396502792484466</v>
      </c>
      <c r="DA147" s="66">
        <f>'signal-per-mass-dry-weight'!CC147*100/'signal-per-mass-dry-weight'!CC$172</f>
        <v>0</v>
      </c>
      <c r="DB147" s="66">
        <f>'signal-per-mass-dry-weight'!CD147*100/'signal-per-mass-dry-weight'!CD$172</f>
        <v>0.0106357048303539</v>
      </c>
      <c r="DC147" s="66">
        <f>'signal-per-mass-dry-weight'!CE147*100/'signal-per-mass-dry-weight'!CE$172</f>
        <v>0.00607377701462024</v>
      </c>
      <c r="DD147" s="66">
        <f>'signal-per-mass-dry-weight'!CF147*100/'signal-per-mass-dry-weight'!CF$172</f>
        <v>0.00934588236935789</v>
      </c>
      <c r="DE147" s="66">
        <f t="shared" si="101"/>
        <v>0.00600407842783534</v>
      </c>
      <c r="DF147" s="115">
        <f t="shared" si="102"/>
        <v>0.00426705868633262</v>
      </c>
      <c r="DG147" s="66">
        <f>'signal-per-mass-dry-weight'!CG147*100/'signal-per-mass-dry-weight'!CG$172</f>
        <v>0</v>
      </c>
      <c r="DH147" s="66">
        <f>'signal-per-mass-dry-weight'!CH147*100/'signal-per-mass-dry-weight'!CH$172</f>
        <v>0</v>
      </c>
      <c r="DI147" s="66">
        <f>'signal-per-mass-dry-weight'!CI147*100/'signal-per-mass-dry-weight'!CI$172</f>
        <v>0.00979101773393871</v>
      </c>
      <c r="DJ147" s="66">
        <f>'signal-per-mass-dry-weight'!CJ147*100/'signal-per-mass-dry-weight'!CJ$172</f>
        <v>0</v>
      </c>
      <c r="DK147" s="66">
        <f>'signal-per-mass-dry-weight'!CK147*100/'signal-per-mass-dry-weight'!CK$172</f>
        <v>0</v>
      </c>
      <c r="DL147" s="66">
        <f t="shared" si="103"/>
        <v>0.00195820354678774</v>
      </c>
      <c r="DM147" s="115">
        <f t="shared" si="104"/>
        <v>0.00437867624439858</v>
      </c>
      <c r="DN147" s="66">
        <f>'signal-per-mass-dry-weight'!CL147*100/'signal-per-mass-dry-weight'!CL$172</f>
        <v>0.0181371041037501</v>
      </c>
      <c r="DO147" s="66">
        <f>'signal-per-mass-dry-weight'!CM147*100/'signal-per-mass-dry-weight'!CM$172</f>
        <v>0</v>
      </c>
      <c r="DP147" s="66">
        <f>'signal-per-mass-dry-weight'!CN147*100/'signal-per-mass-dry-weight'!CN$172</f>
        <v>0.0157399384774256</v>
      </c>
      <c r="DQ147" s="66">
        <f>'signal-per-mass-dry-weight'!CO147*100/'signal-per-mass-dry-weight'!CO$172</f>
        <v>0.0141021214217161</v>
      </c>
      <c r="DR147" s="66">
        <f>'signal-per-mass-dry-weight'!CP147*100/'signal-per-mass-dry-weight'!CP$172</f>
        <v>0.0157846339699895</v>
      </c>
      <c r="DS147" s="66">
        <f t="shared" si="105"/>
        <v>0.0127527595945763</v>
      </c>
      <c r="DT147" s="115">
        <f t="shared" si="106"/>
        <v>0.00727255663981893</v>
      </c>
      <c r="DU147" s="66">
        <f>'signal-per-mass-dry-weight'!CQ147*100/'signal-per-mass-dry-weight'!CQ$172</f>
        <v>0.017256402309739</v>
      </c>
      <c r="DV147" s="66">
        <f>'signal-per-mass-dry-weight'!CR147*100/'signal-per-mass-dry-weight'!CR$172</f>
        <v>0</v>
      </c>
      <c r="DW147" s="66">
        <f>'signal-per-mass-dry-weight'!CS147*100/'signal-per-mass-dry-weight'!CS$172</f>
        <v>0.0152226983576222</v>
      </c>
      <c r="DX147" s="66">
        <f>'signal-per-mass-dry-weight'!CT147*100/'signal-per-mass-dry-weight'!CT$172</f>
        <v>0</v>
      </c>
      <c r="DY147" s="66">
        <f>'signal-per-mass-dry-weight'!CU147*100/'signal-per-mass-dry-weight'!CU$172</f>
        <v>0</v>
      </c>
      <c r="DZ147" s="66">
        <f t="shared" si="107"/>
        <v>0.00649582013347223</v>
      </c>
      <c r="EA147" s="115">
        <f t="shared" si="108"/>
        <v>0.00892378240897045</v>
      </c>
      <c r="EB147" s="66">
        <f>'signal-per-mass-dry-weight'!CV147*100/'signal-per-mass-dry-weight'!CV$172</f>
        <v>0</v>
      </c>
      <c r="EC147" s="66">
        <f>'signal-per-mass-dry-weight'!CW147*100/'signal-per-mass-dry-weight'!CW$172</f>
        <v>0.00610798445831244</v>
      </c>
      <c r="ED147" s="66">
        <f>'signal-per-mass-dry-weight'!CX147*100/'signal-per-mass-dry-weight'!CX$172</f>
        <v>0.00958067924063695</v>
      </c>
      <c r="EE147" s="66">
        <f>'signal-per-mass-dry-weight'!CY147*100/'signal-per-mass-dry-weight'!CY$172</f>
        <v>0</v>
      </c>
      <c r="EF147" s="66">
        <f>'signal-per-mass-dry-weight'!CZ147*100/'signal-per-mass-dry-weight'!CZ$172</f>
        <v>0.00424964191143465</v>
      </c>
      <c r="EG147" s="66">
        <f t="shared" si="109"/>
        <v>0.00398766112207681</v>
      </c>
      <c r="EH147" s="115">
        <f t="shared" si="110"/>
        <v>0.0041124548358543</v>
      </c>
    </row>
    <row r="148" spans="1:138">
      <c r="A148">
        <f>'imported data from Web Calc'!A156</f>
        <v>840.6</v>
      </c>
      <c r="B148" t="str">
        <f>'imported data from Web Calc'!B156</f>
        <v>C46H82O10PN</v>
      </c>
      <c r="C148" s="61" t="str">
        <f>'imported data from Web Calc'!C156</f>
        <v>PS(40:4)</v>
      </c>
      <c r="D148" s="96"/>
      <c r="E148" s="96"/>
      <c r="F148" s="96"/>
      <c r="G148" s="66">
        <f>'signal-per-mass-dry-weight'!G148*100/'signal-per-mass-dry-weight'!G$172</f>
        <v>0.0121759273544738</v>
      </c>
      <c r="H148" s="66">
        <f>'signal-per-mass-dry-weight'!H148*100/'signal-per-mass-dry-weight'!H$172</f>
        <v>0.00652232315407202</v>
      </c>
      <c r="I148" s="66">
        <f>'signal-per-mass-dry-weight'!I148*100/'signal-per-mass-dry-weight'!I$172</f>
        <v>0.00975821046473967</v>
      </c>
      <c r="J148" s="66">
        <f>'signal-per-mass-dry-weight'!J148*100/'signal-per-mass-dry-weight'!J$172</f>
        <v>0.00330307028446612</v>
      </c>
      <c r="K148" s="66">
        <f>'signal-per-mass-dry-weight'!K148*100/'signal-per-mass-dry-weight'!K$172</f>
        <v>0.00325158361778253</v>
      </c>
      <c r="L148" s="66">
        <f>'signal-per-mass-dry-weight'!L148*100/'signal-per-mass-dry-weight'!L$172</f>
        <v>0.00324703351922532</v>
      </c>
      <c r="M148" s="66">
        <f>'signal-per-mass-dry-weight'!M148*100/'signal-per-mass-dry-weight'!M$172</f>
        <v>0.00979185126830099</v>
      </c>
      <c r="N148" s="66">
        <f>'signal-per-mass-dry-weight'!N148*100/'signal-per-mass-dry-weight'!N$172</f>
        <v>0.00665217896120298</v>
      </c>
      <c r="O148" s="66">
        <f>'signal-per-mass-dry-weight'!O148*100/'signal-per-mass-dry-weight'!O$172</f>
        <v>0.00664145801097523</v>
      </c>
      <c r="P148" s="66">
        <f>'signal-per-mass-dry-weight'!P148*100/'signal-per-mass-dry-weight'!P$172</f>
        <v>0.00668547396747559</v>
      </c>
      <c r="Q148" s="66">
        <f t="shared" si="74"/>
        <v>0.00680291106027142</v>
      </c>
      <c r="R148" s="115">
        <f t="shared" si="75"/>
        <v>0.00305838097471261</v>
      </c>
      <c r="S148" s="66">
        <f t="shared" si="76"/>
        <v>0.449569448669316</v>
      </c>
      <c r="T148" s="66">
        <f>'signal-per-mass-dry-weight'!T148*100/'signal-per-mass-dry-weight'!T$172</f>
        <v>0.0170508871952369</v>
      </c>
      <c r="U148" s="66">
        <f>'signal-per-mass-dry-weight'!U148*100/'signal-per-mass-dry-weight'!U$172</f>
        <v>0.0252396971097094</v>
      </c>
      <c r="V148" s="66">
        <f>'signal-per-mass-dry-weight'!V148*100/'signal-per-mass-dry-weight'!V$172</f>
        <v>0.0116094346739195</v>
      </c>
      <c r="W148" s="66">
        <f>'signal-per-mass-dry-weight'!W148*100/'signal-per-mass-dry-weight'!W$172</f>
        <v>0.0189425023484106</v>
      </c>
      <c r="X148" s="66">
        <f>'signal-per-mass-dry-weight'!X148*100/'signal-per-mass-dry-weight'!X$172</f>
        <v>0.0141125360942473</v>
      </c>
      <c r="Y148" s="66">
        <f t="shared" si="77"/>
        <v>0.0173910114843047</v>
      </c>
      <c r="Z148" s="115">
        <f t="shared" si="78"/>
        <v>0.00520335722820969</v>
      </c>
      <c r="AA148" s="66">
        <f>'signal-per-mass-dry-weight'!Y148*100/'signal-per-mass-dry-weight'!Y$172</f>
        <v>0.0106981140368812</v>
      </c>
      <c r="AB148" s="66">
        <f>'signal-per-mass-dry-weight'!Z148*100/'signal-per-mass-dry-weight'!Z$172</f>
        <v>0.00256093012548593</v>
      </c>
      <c r="AC148" s="66">
        <f>'signal-per-mass-dry-weight'!AA148*100/'signal-per-mass-dry-weight'!AA$172</f>
        <v>0.00399062337404879</v>
      </c>
      <c r="AD148" s="66">
        <f>'signal-per-mass-dry-weight'!AB148*100/'signal-per-mass-dry-weight'!AB$172</f>
        <v>0.013418463487224</v>
      </c>
      <c r="AE148" s="66">
        <f>'signal-per-mass-dry-weight'!AC148*100/'signal-per-mass-dry-weight'!AC$172</f>
        <v>0.0138269523568656</v>
      </c>
      <c r="AF148" s="66">
        <f t="shared" si="79"/>
        <v>0.00889901667610108</v>
      </c>
      <c r="AG148" s="115">
        <f t="shared" si="80"/>
        <v>0.00529646973928405</v>
      </c>
      <c r="AH148" s="66">
        <f>'signal-per-mass-dry-weight'!AD148*100/'signal-per-mass-dry-weight'!AD$172</f>
        <v>0.00476029744661781</v>
      </c>
      <c r="AI148" s="66">
        <f>'signal-per-mass-dry-weight'!AE148*100/'signal-per-mass-dry-weight'!AE$172</f>
        <v>0.00773101126959723</v>
      </c>
      <c r="AJ148" s="66">
        <f>'signal-per-mass-dry-weight'!AF148*100/'signal-per-mass-dry-weight'!AF$172</f>
        <v>0.00883838247566715</v>
      </c>
      <c r="AK148" s="66">
        <f>'signal-per-mass-dry-weight'!AG148*100/'signal-per-mass-dry-weight'!AG$172</f>
        <v>0.00392617072530045</v>
      </c>
      <c r="AL148" s="66">
        <f>'signal-per-mass-dry-weight'!AH148*100/'signal-per-mass-dry-weight'!AH$172</f>
        <v>0.00299305688543287</v>
      </c>
      <c r="AM148" s="66">
        <f t="shared" si="81"/>
        <v>0.0056497837605231</v>
      </c>
      <c r="AN148" s="115">
        <f t="shared" si="82"/>
        <v>0.00251589423453104</v>
      </c>
      <c r="AO148" s="66">
        <f>'signal-per-mass-dry-weight'!AI148*100/'signal-per-mass-dry-weight'!AI$172</f>
        <v>0.0116216637096403</v>
      </c>
      <c r="AP148" s="66">
        <f>'signal-per-mass-dry-weight'!AJ148*100/'signal-per-mass-dry-weight'!AJ$172</f>
        <v>0.00353232868162705</v>
      </c>
      <c r="AQ148" s="66">
        <f>'signal-per-mass-dry-weight'!AK148*100/'signal-per-mass-dry-weight'!AK$172</f>
        <v>0.0145886742601587</v>
      </c>
      <c r="AR148" s="66">
        <f>'signal-per-mass-dry-weight'!AL148*100/'signal-per-mass-dry-weight'!AL$172</f>
        <v>0.00730693508924773</v>
      </c>
      <c r="AS148" s="66">
        <f>'signal-per-mass-dry-weight'!AM148*100/'signal-per-mass-dry-weight'!AM$172</f>
        <v>0.00895163318220023</v>
      </c>
      <c r="AT148" s="66">
        <f t="shared" si="83"/>
        <v>0.0092002469845748</v>
      </c>
      <c r="AU148" s="115">
        <f t="shared" si="84"/>
        <v>0.00420327682009203</v>
      </c>
      <c r="AV148" s="66">
        <f>'signal-per-mass-dry-weight'!AN148*100/'signal-per-mass-dry-weight'!AN$172</f>
        <v>0.0148046487964232</v>
      </c>
      <c r="AW148" s="66">
        <f>'signal-per-mass-dry-weight'!AO148*100/'signal-per-mass-dry-weight'!AO$172</f>
        <v>0</v>
      </c>
      <c r="AX148" s="66">
        <f>'signal-per-mass-dry-weight'!AP148*100/'signal-per-mass-dry-weight'!AP$172</f>
        <v>0.0158252425806349</v>
      </c>
      <c r="AY148" s="66">
        <f>'signal-per-mass-dry-weight'!AQ148*100/'signal-per-mass-dry-weight'!AQ$172</f>
        <v>0.0228253403879195</v>
      </c>
      <c r="AZ148" s="66">
        <f>'signal-per-mass-dry-weight'!AR148*100/'signal-per-mass-dry-weight'!AR$172</f>
        <v>0.0144813019976614</v>
      </c>
      <c r="BA148" s="66">
        <f t="shared" si="85"/>
        <v>0.0135873067525278</v>
      </c>
      <c r="BB148" s="115">
        <f t="shared" si="86"/>
        <v>0.00832534798306951</v>
      </c>
      <c r="BC148" s="66">
        <f>'signal-per-mass-dry-weight'!AS148*100/'signal-per-mass-dry-weight'!AS$172</f>
        <v>0.0125183600652698</v>
      </c>
      <c r="BD148" s="66">
        <f>'signal-per-mass-dry-weight'!AT148*100/'signal-per-mass-dry-weight'!AT$172</f>
        <v>0.0163238113178422</v>
      </c>
      <c r="BE148" s="66">
        <f>'signal-per-mass-dry-weight'!AU148*100/'signal-per-mass-dry-weight'!AU$172</f>
        <v>0.0143427015456247</v>
      </c>
      <c r="BF148" s="66">
        <f>'signal-per-mass-dry-weight'!AV148*100/'signal-per-mass-dry-weight'!AV$172</f>
        <v>0.0166695306831253</v>
      </c>
      <c r="BG148" s="66">
        <f>'signal-per-mass-dry-weight'!AW148*100/'signal-per-mass-dry-weight'!AW$172</f>
        <v>0.0119902394062592</v>
      </c>
      <c r="BH148" s="66">
        <f t="shared" si="87"/>
        <v>0.0143689286036242</v>
      </c>
      <c r="BI148" s="115">
        <f t="shared" si="88"/>
        <v>0.00213294341380242</v>
      </c>
      <c r="BJ148" s="66">
        <f>'signal-per-mass-dry-weight'!AX148*100/'signal-per-mass-dry-weight'!AX$172</f>
        <v>0.0133501528986407</v>
      </c>
      <c r="BK148" s="66">
        <f>'signal-per-mass-dry-weight'!AY148*100/'signal-per-mass-dry-weight'!AY$172</f>
        <v>0.00740805812576444</v>
      </c>
      <c r="BL148" s="66">
        <f>'signal-per-mass-dry-weight'!AZ148*100/'signal-per-mass-dry-weight'!AZ$172</f>
        <v>0.0120163007651123</v>
      </c>
      <c r="BM148" s="66">
        <f>'signal-per-mass-dry-weight'!BA148*100/'signal-per-mass-dry-weight'!BA$172</f>
        <v>0.00984159947349027</v>
      </c>
      <c r="BN148" s="66">
        <f>'signal-per-mass-dry-weight'!BB148*100/'signal-per-mass-dry-weight'!BB$172</f>
        <v>0.0150250570504309</v>
      </c>
      <c r="BO148" s="66">
        <f t="shared" si="89"/>
        <v>0.0115282336626877</v>
      </c>
      <c r="BP148" s="115">
        <f t="shared" si="90"/>
        <v>0.00298353625531444</v>
      </c>
      <c r="BQ148" s="66">
        <f>'signal-per-mass-dry-weight'!BC148*100/'signal-per-mass-dry-weight'!BC$172</f>
        <v>0.00333568768530254</v>
      </c>
      <c r="BR148" s="66">
        <f>'signal-per-mass-dry-weight'!BD148*100/'signal-per-mass-dry-weight'!BD$172</f>
        <v>0.0117420837419508</v>
      </c>
      <c r="BS148" s="66">
        <f>'signal-per-mass-dry-weight'!BE148*100/'signal-per-mass-dry-weight'!BE$172</f>
        <v>0.0123618665580717</v>
      </c>
      <c r="BT148" s="66">
        <f>'signal-per-mass-dry-weight'!BF148*100/'signal-per-mass-dry-weight'!BF$172</f>
        <v>0.0172252856434621</v>
      </c>
      <c r="BU148" s="66">
        <f>'signal-per-mass-dry-weight'!BG148*100/'signal-per-mass-dry-weight'!BG$172</f>
        <v>0.00915634374778829</v>
      </c>
      <c r="BV148" s="66">
        <f t="shared" si="91"/>
        <v>0.0107642534753151</v>
      </c>
      <c r="BW148" s="115">
        <f t="shared" si="92"/>
        <v>0.00507499802115218</v>
      </c>
      <c r="BX148" s="66">
        <f>'signal-per-mass-dry-weight'!BH148*100/'signal-per-mass-dry-weight'!BH$172</f>
        <v>0</v>
      </c>
      <c r="BY148" s="66">
        <f>'signal-per-mass-dry-weight'!BI148*100/'signal-per-mass-dry-weight'!BI$172</f>
        <v>0.00699754650690469</v>
      </c>
      <c r="BZ148" s="66">
        <f>'signal-per-mass-dry-weight'!BJ148*100/'signal-per-mass-dry-weight'!BJ$172</f>
        <v>0</v>
      </c>
      <c r="CA148" s="66">
        <f>'signal-per-mass-dry-weight'!BK148*100/'signal-per-mass-dry-weight'!BK$172</f>
        <v>0.010316875501732</v>
      </c>
      <c r="CB148" s="66">
        <f>'signal-per-mass-dry-weight'!BL148*100/'signal-per-mass-dry-weight'!BL$172</f>
        <v>0.00889214464796897</v>
      </c>
      <c r="CC148" s="66">
        <f t="shared" si="93"/>
        <v>0.00524131333132112</v>
      </c>
      <c r="CD148" s="115">
        <f t="shared" si="94"/>
        <v>0.00492739755067296</v>
      </c>
      <c r="CE148" s="121">
        <f>'signal-per-mass-dry-weight'!BM148*100/'signal-per-mass-dry-weight'!BM$172</f>
        <v>0.00451354908163201</v>
      </c>
      <c r="CF148" s="66">
        <f>'signal-per-mass-dry-weight'!BN148*100/'signal-per-mass-dry-weight'!BN$172</f>
        <v>0.0141662353692722</v>
      </c>
      <c r="CG148" s="66">
        <f>'signal-per-mass-dry-weight'!BO148*100/'signal-per-mass-dry-weight'!BO$172</f>
        <v>0.0126710123278995</v>
      </c>
      <c r="CH148" s="66">
        <f>'signal-per-mass-dry-weight'!BP148*100/'signal-per-mass-dry-weight'!BP$172</f>
        <v>0.0081296752001605</v>
      </c>
      <c r="CI148" s="66">
        <f>'signal-per-mass-dry-weight'!BQ148*100/'signal-per-mass-dry-weight'!BQ$172</f>
        <v>0.0227455050492835</v>
      </c>
      <c r="CJ148" s="66">
        <f t="shared" si="95"/>
        <v>0.0124451954056496</v>
      </c>
      <c r="CK148" s="115">
        <f t="shared" si="96"/>
        <v>0.00690369608700269</v>
      </c>
      <c r="CL148" s="66">
        <f>'signal-per-mass-dry-weight'!BR148*100/'signal-per-mass-dry-weight'!BR$172</f>
        <v>0.00484290400762968</v>
      </c>
      <c r="CM148" s="66">
        <f>'signal-per-mass-dry-weight'!BS148*100/'signal-per-mass-dry-weight'!BS$172</f>
        <v>0.00554760136502603</v>
      </c>
      <c r="CN148" s="66">
        <f>'signal-per-mass-dry-weight'!BT148*100/'signal-per-mass-dry-weight'!BT$172</f>
        <v>0</v>
      </c>
      <c r="CO148" s="66">
        <f>'signal-per-mass-dry-weight'!BU148*100/'signal-per-mass-dry-weight'!BU$172</f>
        <v>0.0161397680966125</v>
      </c>
      <c r="CP148" s="66">
        <f>'signal-per-mass-dry-weight'!BV148*100/'signal-per-mass-dry-weight'!BV$172</f>
        <v>0.00719863397428203</v>
      </c>
      <c r="CQ148" s="66">
        <f t="shared" si="97"/>
        <v>0.00674578148871005</v>
      </c>
      <c r="CR148" s="115">
        <f t="shared" si="98"/>
        <v>0.00589521428731298</v>
      </c>
      <c r="CS148" s="66">
        <f>'signal-per-mass-dry-weight'!BW148*100/'signal-per-mass-dry-weight'!BW$172</f>
        <v>0</v>
      </c>
      <c r="CT148" s="66">
        <f>'signal-per-mass-dry-weight'!BX148*100/'signal-per-mass-dry-weight'!BX$172</f>
        <v>0.00294359811100478</v>
      </c>
      <c r="CU148" s="66">
        <f>'signal-per-mass-dry-weight'!BY148*100/'signal-per-mass-dry-weight'!BY$172</f>
        <v>0</v>
      </c>
      <c r="CV148" s="66">
        <f>'signal-per-mass-dry-weight'!BZ148*100/'signal-per-mass-dry-weight'!BZ$172</f>
        <v>0.012403961737348</v>
      </c>
      <c r="CW148" s="66">
        <f>'signal-per-mass-dry-weight'!CA148*100/'signal-per-mass-dry-weight'!CA$172</f>
        <v>0.015053991647265</v>
      </c>
      <c r="CX148" s="66">
        <f t="shared" si="99"/>
        <v>0.00608031029912355</v>
      </c>
      <c r="CY148" s="115">
        <f t="shared" si="100"/>
        <v>0.00714658720069391</v>
      </c>
      <c r="CZ148" s="66">
        <f>'signal-per-mass-dry-weight'!CB148*100/'signal-per-mass-dry-weight'!CB$172</f>
        <v>0.00881117316632148</v>
      </c>
      <c r="DA148" s="66">
        <f>'signal-per-mass-dry-weight'!CC148*100/'signal-per-mass-dry-weight'!CC$172</f>
        <v>0</v>
      </c>
      <c r="DB148" s="66">
        <f>'signal-per-mass-dry-weight'!CD148*100/'signal-per-mass-dry-weight'!CD$172</f>
        <v>0.00818131140796453</v>
      </c>
      <c r="DC148" s="66">
        <f>'signal-per-mass-dry-weight'!CE148*100/'signal-per-mass-dry-weight'!CE$172</f>
        <v>0.00674864112735583</v>
      </c>
      <c r="DD148" s="66">
        <f>'signal-per-mass-dry-weight'!CF148*100/'signal-per-mass-dry-weight'!CF$172</f>
        <v>0.00718914028412145</v>
      </c>
      <c r="DE148" s="66">
        <f t="shared" si="101"/>
        <v>0.00618605319715266</v>
      </c>
      <c r="DF148" s="115">
        <f t="shared" si="102"/>
        <v>0.00355183942562152</v>
      </c>
      <c r="DG148" s="66">
        <f>'signal-per-mass-dry-weight'!CG148*100/'signal-per-mass-dry-weight'!CG$172</f>
        <v>0</v>
      </c>
      <c r="DH148" s="66">
        <f>'signal-per-mass-dry-weight'!CH148*100/'signal-per-mass-dry-weight'!CH$172</f>
        <v>0</v>
      </c>
      <c r="DI148" s="66">
        <f>'signal-per-mass-dry-weight'!CI148*100/'signal-per-mass-dry-weight'!CI$172</f>
        <v>0.013504852046812</v>
      </c>
      <c r="DJ148" s="66">
        <f>'signal-per-mass-dry-weight'!CJ148*100/'signal-per-mass-dry-weight'!CJ$172</f>
        <v>0.00750195466543653</v>
      </c>
      <c r="DK148" s="66">
        <f>'signal-per-mass-dry-weight'!CK148*100/'signal-per-mass-dry-weight'!CK$172</f>
        <v>0</v>
      </c>
      <c r="DL148" s="66">
        <f t="shared" si="103"/>
        <v>0.00420136134244971</v>
      </c>
      <c r="DM148" s="115">
        <f t="shared" si="104"/>
        <v>0.00613194844562871</v>
      </c>
      <c r="DN148" s="66">
        <f>'signal-per-mass-dry-weight'!CL148*100/'signal-per-mass-dry-weight'!CL$172</f>
        <v>0.0112478164984497</v>
      </c>
      <c r="DO148" s="66">
        <f>'signal-per-mass-dry-weight'!CM148*100/'signal-per-mass-dry-weight'!CM$172</f>
        <v>0</v>
      </c>
      <c r="DP148" s="66">
        <f>'signal-per-mass-dry-weight'!CN148*100/'signal-per-mass-dry-weight'!CN$172</f>
        <v>0.0019923972756235</v>
      </c>
      <c r="DQ148" s="66">
        <f>'signal-per-mass-dry-weight'!CO148*100/'signal-per-mass-dry-weight'!CO$172</f>
        <v>0</v>
      </c>
      <c r="DR148" s="66">
        <f>'signal-per-mass-dry-weight'!CP148*100/'signal-per-mass-dry-weight'!CP$172</f>
        <v>0</v>
      </c>
      <c r="DS148" s="66">
        <f t="shared" si="105"/>
        <v>0.00264804275481463</v>
      </c>
      <c r="DT148" s="115">
        <f t="shared" si="106"/>
        <v>0.00488421873819337</v>
      </c>
      <c r="DU148" s="66">
        <f>'signal-per-mass-dry-weight'!CQ148*100/'signal-per-mass-dry-weight'!CQ$172</f>
        <v>0.00877444185240965</v>
      </c>
      <c r="DV148" s="66">
        <f>'signal-per-mass-dry-weight'!CR148*100/'signal-per-mass-dry-weight'!CR$172</f>
        <v>0</v>
      </c>
      <c r="DW148" s="66">
        <f>'signal-per-mass-dry-weight'!CS148*100/'signal-per-mass-dry-weight'!CS$172</f>
        <v>0.00524920633021454</v>
      </c>
      <c r="DX148" s="66">
        <f>'signal-per-mass-dry-weight'!CT148*100/'signal-per-mass-dry-weight'!CT$172</f>
        <v>0</v>
      </c>
      <c r="DY148" s="66">
        <f>'signal-per-mass-dry-weight'!CU148*100/'signal-per-mass-dry-weight'!CU$172</f>
        <v>0</v>
      </c>
      <c r="DZ148" s="66">
        <f t="shared" si="107"/>
        <v>0.00280472963652484</v>
      </c>
      <c r="EA148" s="115">
        <f t="shared" si="108"/>
        <v>0.00403771145726384</v>
      </c>
      <c r="EB148" s="66">
        <f>'signal-per-mass-dry-weight'!CV148*100/'signal-per-mass-dry-weight'!CV$172</f>
        <v>0.00331211679584027</v>
      </c>
      <c r="EC148" s="66">
        <f>'signal-per-mass-dry-weight'!CW148*100/'signal-per-mass-dry-weight'!CW$172</f>
        <v>0.00421240307469824</v>
      </c>
      <c r="ED148" s="66">
        <f>'signal-per-mass-dry-weight'!CX148*100/'signal-per-mass-dry-weight'!CX$172</f>
        <v>0</v>
      </c>
      <c r="EE148" s="66">
        <f>'signal-per-mass-dry-weight'!CY148*100/'signal-per-mass-dry-weight'!CY$172</f>
        <v>0</v>
      </c>
      <c r="EF148" s="66">
        <f>'signal-per-mass-dry-weight'!CZ148*100/'signal-per-mass-dry-weight'!CZ$172</f>
        <v>0.00223665363759719</v>
      </c>
      <c r="EG148" s="66">
        <f t="shared" si="109"/>
        <v>0.00195223470162714</v>
      </c>
      <c r="EH148" s="115">
        <f t="shared" si="110"/>
        <v>0.00191448264398016</v>
      </c>
    </row>
    <row r="149" spans="1:138">
      <c r="A149">
        <f>'imported data from Web Calc'!A157</f>
        <v>842.6</v>
      </c>
      <c r="B149" t="str">
        <f>'imported data from Web Calc'!B157</f>
        <v>C46H84O10PN</v>
      </c>
      <c r="C149" s="61" t="str">
        <f>'imported data from Web Calc'!C157</f>
        <v>PS(40:3)</v>
      </c>
      <c r="D149" s="96"/>
      <c r="E149" s="96"/>
      <c r="F149" s="96"/>
      <c r="G149" s="66">
        <f>'signal-per-mass-dry-weight'!G149*100/'signal-per-mass-dry-weight'!G$172</f>
        <v>0.0681851931850531</v>
      </c>
      <c r="H149" s="66">
        <f>'signal-per-mass-dry-weight'!H149*100/'signal-per-mass-dry-weight'!H$172</f>
        <v>0.0795723424796786</v>
      </c>
      <c r="I149" s="66">
        <f>'signal-per-mass-dry-weight'!I149*100/'signal-per-mass-dry-weight'!I$172</f>
        <v>0.0728613048033895</v>
      </c>
      <c r="J149" s="66">
        <f>'signal-per-mass-dry-weight'!J149*100/'signal-per-mass-dry-weight'!J$172</f>
        <v>0.0838979852254393</v>
      </c>
      <c r="K149" s="66">
        <f>'signal-per-mass-dry-weight'!K149*100/'signal-per-mass-dry-weight'!K$172</f>
        <v>0.0955965583628064</v>
      </c>
      <c r="L149" s="66">
        <f>'signal-per-mass-dry-weight'!L149*100/'signal-per-mass-dry-weight'!L$172</f>
        <v>0.0824746513883232</v>
      </c>
      <c r="M149" s="66">
        <f>'signal-per-mass-dry-weight'!M149*100/'signal-per-mass-dry-weight'!M$172</f>
        <v>0.0731124894699807</v>
      </c>
      <c r="N149" s="66">
        <f>'signal-per-mass-dry-weight'!N149*100/'signal-per-mass-dry-weight'!N$172</f>
        <v>0.101113120210285</v>
      </c>
      <c r="O149" s="66">
        <f>'signal-per-mass-dry-weight'!O149*100/'signal-per-mass-dry-weight'!O$172</f>
        <v>0.0810257877338978</v>
      </c>
      <c r="P149" s="66">
        <f>'signal-per-mass-dry-weight'!P149*100/'signal-per-mass-dry-weight'!P$172</f>
        <v>0.0882482563706777</v>
      </c>
      <c r="Q149" s="66">
        <f t="shared" si="74"/>
        <v>0.0826087689229532</v>
      </c>
      <c r="R149" s="115">
        <f t="shared" si="75"/>
        <v>0.0102715097247359</v>
      </c>
      <c r="S149" s="66">
        <f t="shared" si="76"/>
        <v>0.124339217962633</v>
      </c>
      <c r="T149" s="66">
        <f>'signal-per-mass-dry-weight'!T149*100/'signal-per-mass-dry-weight'!T$172</f>
        <v>0.0949734416774697</v>
      </c>
      <c r="U149" s="66">
        <f>'signal-per-mass-dry-weight'!U149*100/'signal-per-mass-dry-weight'!U$172</f>
        <v>0.144947974830045</v>
      </c>
      <c r="V149" s="66">
        <f>'signal-per-mass-dry-weight'!V149*100/'signal-per-mass-dry-weight'!V$172</f>
        <v>0.110123780335465</v>
      </c>
      <c r="W149" s="66">
        <f>'signal-per-mass-dry-weight'!W149*100/'signal-per-mass-dry-weight'!W$172</f>
        <v>0.120961407853422</v>
      </c>
      <c r="X149" s="66">
        <f>'signal-per-mass-dry-weight'!X149*100/'signal-per-mass-dry-weight'!X$172</f>
        <v>0.0975333050069091</v>
      </c>
      <c r="Y149" s="66">
        <f t="shared" si="77"/>
        <v>0.113707981940662</v>
      </c>
      <c r="Z149" s="115">
        <f t="shared" si="78"/>
        <v>0.0203346933658451</v>
      </c>
      <c r="AA149" s="66">
        <f>'signal-per-mass-dry-weight'!Y149*100/'signal-per-mass-dry-weight'!Y$172</f>
        <v>0.107836989491763</v>
      </c>
      <c r="AB149" s="66">
        <f>'signal-per-mass-dry-weight'!Z149*100/'signal-per-mass-dry-weight'!Z$172</f>
        <v>0.101668925981791</v>
      </c>
      <c r="AC149" s="66">
        <f>'signal-per-mass-dry-weight'!AA149*100/'signal-per-mass-dry-weight'!AA$172</f>
        <v>0.0814087168305953</v>
      </c>
      <c r="AD149" s="66">
        <f>'signal-per-mass-dry-weight'!AB149*100/'signal-per-mass-dry-weight'!AB$172</f>
        <v>0.0831944736207885</v>
      </c>
      <c r="AE149" s="66">
        <f>'signal-per-mass-dry-weight'!AC149*100/'signal-per-mass-dry-weight'!AC$172</f>
        <v>0.118911790269044</v>
      </c>
      <c r="AF149" s="66">
        <f t="shared" si="79"/>
        <v>0.0986041792387963</v>
      </c>
      <c r="AG149" s="115">
        <f t="shared" si="80"/>
        <v>0.0161259067821574</v>
      </c>
      <c r="AH149" s="66">
        <f>'signal-per-mass-dry-weight'!AD149*100/'signal-per-mass-dry-weight'!AD$172</f>
        <v>0.0733085806779142</v>
      </c>
      <c r="AI149" s="66">
        <f>'signal-per-mass-dry-weight'!AE149*100/'signal-per-mass-dry-weight'!AE$172</f>
        <v>0.072671505934214</v>
      </c>
      <c r="AJ149" s="66">
        <f>'signal-per-mass-dry-weight'!AF149*100/'signal-per-mass-dry-weight'!AF$172</f>
        <v>0.0503787801113028</v>
      </c>
      <c r="AK149" s="66">
        <f>'signal-per-mass-dry-weight'!AG149*100/'signal-per-mass-dry-weight'!AG$172</f>
        <v>0.0643891998949274</v>
      </c>
      <c r="AL149" s="66">
        <f>'signal-per-mass-dry-weight'!AH149*100/'signal-per-mass-dry-weight'!AH$172</f>
        <v>0.102961156858891</v>
      </c>
      <c r="AM149" s="66">
        <f t="shared" si="81"/>
        <v>0.0727418446954498</v>
      </c>
      <c r="AN149" s="115">
        <f t="shared" si="82"/>
        <v>0.0192575069622541</v>
      </c>
      <c r="AO149" s="66">
        <f>'signal-per-mass-dry-weight'!AI149*100/'signal-per-mass-dry-weight'!AI$172</f>
        <v>0.0976219751609782</v>
      </c>
      <c r="AP149" s="66">
        <f>'signal-per-mass-dry-weight'!AJ149*100/'signal-per-mass-dry-weight'!AJ$172</f>
        <v>0.0685271764235647</v>
      </c>
      <c r="AQ149" s="66">
        <f>'signal-per-mass-dry-weight'!AK149*100/'signal-per-mass-dry-weight'!AK$172</f>
        <v>0.117876488022082</v>
      </c>
      <c r="AR149" s="66">
        <f>'signal-per-mass-dry-weight'!AL149*100/'signal-per-mass-dry-weight'!AL$172</f>
        <v>0.0927980756334461</v>
      </c>
      <c r="AS149" s="66">
        <f>'signal-per-mass-dry-weight'!AM149*100/'signal-per-mass-dry-weight'!AM$172</f>
        <v>0.076685657594182</v>
      </c>
      <c r="AT149" s="66">
        <f t="shared" si="83"/>
        <v>0.0907018745668507</v>
      </c>
      <c r="AU149" s="115">
        <f t="shared" si="84"/>
        <v>0.0192283192424382</v>
      </c>
      <c r="AV149" s="66">
        <f>'signal-per-mass-dry-weight'!AN149*100/'signal-per-mass-dry-weight'!AN$172</f>
        <v>0.0960187221939449</v>
      </c>
      <c r="AW149" s="66">
        <f>'signal-per-mass-dry-weight'!AO149*100/'signal-per-mass-dry-weight'!AO$172</f>
        <v>0.0692319582802369</v>
      </c>
      <c r="AX149" s="66">
        <f>'signal-per-mass-dry-weight'!AP149*100/'signal-per-mass-dry-weight'!AP$172</f>
        <v>0.0880938503655344</v>
      </c>
      <c r="AY149" s="66">
        <f>'signal-per-mass-dry-weight'!AQ149*100/'signal-per-mass-dry-weight'!AQ$172</f>
        <v>0.129952271275222</v>
      </c>
      <c r="AZ149" s="66">
        <f>'signal-per-mass-dry-weight'!AR149*100/'signal-per-mass-dry-weight'!AR$172</f>
        <v>0.124275900779931</v>
      </c>
      <c r="BA149" s="66">
        <f t="shared" si="85"/>
        <v>0.101514540578974</v>
      </c>
      <c r="BB149" s="115">
        <f t="shared" si="86"/>
        <v>0.0253932476790143</v>
      </c>
      <c r="BC149" s="66">
        <f>'signal-per-mass-dry-weight'!AS149*100/'signal-per-mass-dry-weight'!AS$172</f>
        <v>0.131192413484027</v>
      </c>
      <c r="BD149" s="66">
        <f>'signal-per-mass-dry-weight'!AT149*100/'signal-per-mass-dry-weight'!AT$172</f>
        <v>0.132222871674522</v>
      </c>
      <c r="BE149" s="66">
        <f>'signal-per-mass-dry-weight'!AU149*100/'signal-per-mass-dry-weight'!AU$172</f>
        <v>0.128301984735407</v>
      </c>
      <c r="BF149" s="66">
        <f>'signal-per-mass-dry-weight'!AV149*100/'signal-per-mass-dry-weight'!AV$172</f>
        <v>0.103906741258148</v>
      </c>
      <c r="BG149" s="66">
        <f>'signal-per-mass-dry-weight'!AW149*100/'signal-per-mass-dry-weight'!AW$172</f>
        <v>0.118874659256342</v>
      </c>
      <c r="BH149" s="66">
        <f t="shared" si="87"/>
        <v>0.122899734081689</v>
      </c>
      <c r="BI149" s="115">
        <f t="shared" si="88"/>
        <v>0.0118512524877667</v>
      </c>
      <c r="BJ149" s="66">
        <f>'signal-per-mass-dry-weight'!AX149*100/'signal-per-mass-dry-weight'!AX$172</f>
        <v>0.0991248852724071</v>
      </c>
      <c r="BK149" s="66">
        <f>'signal-per-mass-dry-weight'!AY149*100/'signal-per-mass-dry-weight'!AY$172</f>
        <v>0.120010541637384</v>
      </c>
      <c r="BL149" s="66">
        <f>'signal-per-mass-dry-weight'!AZ149*100/'signal-per-mass-dry-weight'!AZ$172</f>
        <v>0.177841251323663</v>
      </c>
      <c r="BM149" s="66">
        <f>'signal-per-mass-dry-weight'!BA149*100/'signal-per-mass-dry-weight'!BA$172</f>
        <v>0.0905427151561104</v>
      </c>
      <c r="BN149" s="66">
        <f>'signal-per-mass-dry-weight'!BB149*100/'signal-per-mass-dry-weight'!BB$172</f>
        <v>0.106377403917051</v>
      </c>
      <c r="BO149" s="66">
        <f t="shared" si="89"/>
        <v>0.118779359461323</v>
      </c>
      <c r="BP149" s="115">
        <f t="shared" si="90"/>
        <v>0.0347391631249707</v>
      </c>
      <c r="BQ149" s="66">
        <f>'signal-per-mass-dry-weight'!BC149*100/'signal-per-mass-dry-weight'!BC$172</f>
        <v>0.10574129962409</v>
      </c>
      <c r="BR149" s="66">
        <f>'signal-per-mass-dry-weight'!BD149*100/'signal-per-mass-dry-weight'!BD$172</f>
        <v>0.0992206076194843</v>
      </c>
      <c r="BS149" s="66">
        <f>'signal-per-mass-dry-weight'!BE149*100/'signal-per-mass-dry-weight'!BE$172</f>
        <v>0.0903540064789971</v>
      </c>
      <c r="BT149" s="66">
        <f>'signal-per-mass-dry-weight'!BF149*100/'signal-per-mass-dry-weight'!BF$172</f>
        <v>0.0872747805935412</v>
      </c>
      <c r="BU149" s="66">
        <f>'signal-per-mass-dry-weight'!BG149*100/'signal-per-mass-dry-weight'!BG$172</f>
        <v>0.103283557475052</v>
      </c>
      <c r="BV149" s="66">
        <f t="shared" si="91"/>
        <v>0.097174850358233</v>
      </c>
      <c r="BW149" s="115">
        <f t="shared" si="92"/>
        <v>0.00805327217667175</v>
      </c>
      <c r="BX149" s="66">
        <f>'signal-per-mass-dry-weight'!BH149*100/'signal-per-mass-dry-weight'!BH$172</f>
        <v>0.0656042500425325</v>
      </c>
      <c r="BY149" s="66">
        <f>'signal-per-mass-dry-weight'!BI149*100/'signal-per-mass-dry-weight'!BI$172</f>
        <v>0.0867695766856181</v>
      </c>
      <c r="BZ149" s="66">
        <f>'signal-per-mass-dry-weight'!BJ149*100/'signal-per-mass-dry-weight'!BJ$172</f>
        <v>0.0459070754507455</v>
      </c>
      <c r="CA149" s="66">
        <f>'signal-per-mass-dry-weight'!BK149*100/'signal-per-mass-dry-weight'!BK$172</f>
        <v>0.117612380719744</v>
      </c>
      <c r="CB149" s="66">
        <f>'signal-per-mass-dry-weight'!BL149*100/'signal-per-mass-dry-weight'!BL$172</f>
        <v>0.0862538030852991</v>
      </c>
      <c r="CC149" s="66">
        <f t="shared" si="93"/>
        <v>0.0804294171967879</v>
      </c>
      <c r="CD149" s="115">
        <f t="shared" si="94"/>
        <v>0.0267781232093184</v>
      </c>
      <c r="CE149" s="121">
        <f>'signal-per-mass-dry-weight'!BM149*100/'signal-per-mass-dry-weight'!BM$172</f>
        <v>0.0334002632040769</v>
      </c>
      <c r="CF149" s="66">
        <f>'signal-per-mass-dry-weight'!BN149*100/'signal-per-mass-dry-weight'!BN$172</f>
        <v>0.10199689465876</v>
      </c>
      <c r="CG149" s="66">
        <f>'signal-per-mass-dry-weight'!BO149*100/'signal-per-mass-dry-weight'!BO$172</f>
        <v>0.0994674467740114</v>
      </c>
      <c r="CH149" s="66">
        <f>'signal-per-mass-dry-weight'!BP149*100/'signal-per-mass-dry-weight'!BP$172</f>
        <v>0.0601595964811877</v>
      </c>
      <c r="CI149" s="66">
        <f>'signal-per-mass-dry-weight'!BQ149*100/'signal-per-mass-dry-weight'!BQ$172</f>
        <v>0.0919929315326578</v>
      </c>
      <c r="CJ149" s="66">
        <f t="shared" si="95"/>
        <v>0.0774034265301388</v>
      </c>
      <c r="CK149" s="115">
        <f t="shared" si="96"/>
        <v>0.029741138922338</v>
      </c>
      <c r="CL149" s="66">
        <f>'signal-per-mass-dry-weight'!BR149*100/'signal-per-mass-dry-weight'!BR$172</f>
        <v>0.045523297671719</v>
      </c>
      <c r="CM149" s="66">
        <f>'signal-per-mass-dry-weight'!BS149*100/'signal-per-mass-dry-weight'!BS$172</f>
        <v>0.100966344843474</v>
      </c>
      <c r="CN149" s="66">
        <f>'signal-per-mass-dry-weight'!BT149*100/'signal-per-mass-dry-weight'!BT$172</f>
        <v>0.048584245504464</v>
      </c>
      <c r="CO149" s="66">
        <f>'signal-per-mass-dry-weight'!BU149*100/'signal-per-mass-dry-weight'!BU$172</f>
        <v>0.109750423056965</v>
      </c>
      <c r="CP149" s="66">
        <f>'signal-per-mass-dry-weight'!BV149*100/'signal-per-mass-dry-weight'!BV$172</f>
        <v>0.0820644273068151</v>
      </c>
      <c r="CQ149" s="66">
        <f t="shared" si="97"/>
        <v>0.0773777476766874</v>
      </c>
      <c r="CR149" s="115">
        <f t="shared" si="98"/>
        <v>0.029453984221112</v>
      </c>
      <c r="CS149" s="66">
        <f>'signal-per-mass-dry-weight'!BW149*100/'signal-per-mass-dry-weight'!BW$172</f>
        <v>0.0205329956368275</v>
      </c>
      <c r="CT149" s="66">
        <f>'signal-per-mass-dry-weight'!BX149*100/'signal-per-mass-dry-weight'!BX$172</f>
        <v>0.0423878127984688</v>
      </c>
      <c r="CU149" s="66">
        <f>'signal-per-mass-dry-weight'!BY149*100/'signal-per-mass-dry-weight'!BY$172</f>
        <v>0</v>
      </c>
      <c r="CV149" s="66">
        <f>'signal-per-mass-dry-weight'!BZ149*100/'signal-per-mass-dry-weight'!BZ$172</f>
        <v>0.101712486246254</v>
      </c>
      <c r="CW149" s="66">
        <f>'signal-per-mass-dry-weight'!CA149*100/'signal-per-mass-dry-weight'!CA$172</f>
        <v>0.0361295799534359</v>
      </c>
      <c r="CX149" s="66">
        <f t="shared" si="99"/>
        <v>0.0401525749269972</v>
      </c>
      <c r="CY149" s="115">
        <f t="shared" si="100"/>
        <v>0.0381049885950824</v>
      </c>
      <c r="CZ149" s="66">
        <f>'signal-per-mass-dry-weight'!CB149*100/'signal-per-mass-dry-weight'!CB$172</f>
        <v>0.0546292736311932</v>
      </c>
      <c r="DA149" s="66">
        <f>'signal-per-mass-dry-weight'!CC149*100/'signal-per-mass-dry-weight'!CC$172</f>
        <v>0.0446338106083987</v>
      </c>
      <c r="DB149" s="66">
        <f>'signal-per-mass-dry-weight'!CD149*100/'signal-per-mass-dry-weight'!CD$172</f>
        <v>0.0610871251794685</v>
      </c>
      <c r="DC149" s="66">
        <f>'signal-per-mass-dry-weight'!CE149*100/'signal-per-mass-dry-weight'!CE$172</f>
        <v>0.0904317911065681</v>
      </c>
      <c r="DD149" s="66">
        <f>'signal-per-mass-dry-weight'!CF149*100/'signal-per-mass-dry-weight'!CF$172</f>
        <v>0.0608680544055616</v>
      </c>
      <c r="DE149" s="66">
        <f t="shared" si="101"/>
        <v>0.062330010986238</v>
      </c>
      <c r="DF149" s="115">
        <f t="shared" si="102"/>
        <v>0.017072265459861</v>
      </c>
      <c r="DG149" s="66">
        <f>'signal-per-mass-dry-weight'!CG149*100/'signal-per-mass-dry-weight'!CG$172</f>
        <v>0.0644072210702059</v>
      </c>
      <c r="DH149" s="66">
        <f>'signal-per-mass-dry-weight'!CH149*100/'signal-per-mass-dry-weight'!CH$172</f>
        <v>0</v>
      </c>
      <c r="DI149" s="66">
        <f>'signal-per-mass-dry-weight'!CI149*100/'signal-per-mass-dry-weight'!CI$172</f>
        <v>0.0790033844738503</v>
      </c>
      <c r="DJ149" s="66">
        <f>'signal-per-mass-dry-weight'!CJ149*100/'signal-per-mass-dry-weight'!CJ$172</f>
        <v>0.0802709149201708</v>
      </c>
      <c r="DK149" s="66">
        <f>'signal-per-mass-dry-weight'!CK149*100/'signal-per-mass-dry-weight'!CK$172</f>
        <v>0.0824621055506362</v>
      </c>
      <c r="DL149" s="66">
        <f t="shared" si="103"/>
        <v>0.0612287252029726</v>
      </c>
      <c r="DM149" s="115">
        <f t="shared" si="104"/>
        <v>0.0349587598763502</v>
      </c>
      <c r="DN149" s="66">
        <f>'signal-per-mass-dry-weight'!CL149*100/'signal-per-mass-dry-weight'!CL$172</f>
        <v>0.0736731980648452</v>
      </c>
      <c r="DO149" s="66">
        <f>'signal-per-mass-dry-weight'!CM149*100/'signal-per-mass-dry-weight'!CM$172</f>
        <v>0.101617970388183</v>
      </c>
      <c r="DP149" s="66">
        <f>'signal-per-mass-dry-weight'!CN149*100/'signal-per-mass-dry-weight'!CN$172</f>
        <v>0.0406449044227194</v>
      </c>
      <c r="DQ149" s="66">
        <f>'signal-per-mass-dry-weight'!CO149*100/'signal-per-mass-dry-weight'!CO$172</f>
        <v>0.0475018826836753</v>
      </c>
      <c r="DR149" s="66">
        <f>'signal-per-mass-dry-weight'!CP149*100/'signal-per-mass-dry-weight'!CP$172</f>
        <v>0.0282461871041917</v>
      </c>
      <c r="DS149" s="66">
        <f t="shared" si="105"/>
        <v>0.058336828532723</v>
      </c>
      <c r="DT149" s="115">
        <f t="shared" si="106"/>
        <v>0.029344115264328</v>
      </c>
      <c r="DU149" s="66">
        <f>'signal-per-mass-dry-weight'!CQ149*100/'signal-per-mass-dry-weight'!CQ$172</f>
        <v>0.0684406464487953</v>
      </c>
      <c r="DV149" s="66">
        <f>'signal-per-mass-dry-weight'!CR149*100/'signal-per-mass-dry-weight'!CR$172</f>
        <v>0.075970364733113</v>
      </c>
      <c r="DW149" s="66">
        <f>'signal-per-mass-dry-weight'!CS149*100/'signal-per-mass-dry-weight'!CS$172</f>
        <v>0.0388441268435876</v>
      </c>
      <c r="DX149" s="66">
        <f>'signal-per-mass-dry-weight'!CT149*100/'signal-per-mass-dry-weight'!CT$172</f>
        <v>0.0319550277543051</v>
      </c>
      <c r="DY149" s="66">
        <f>'signal-per-mass-dry-weight'!CU149*100/'signal-per-mass-dry-weight'!CU$172</f>
        <v>0.0120647899798399</v>
      </c>
      <c r="DZ149" s="66">
        <f t="shared" si="107"/>
        <v>0.0454549911519282</v>
      </c>
      <c r="EA149" s="115">
        <f t="shared" si="108"/>
        <v>0.0264593388389556</v>
      </c>
      <c r="EB149" s="66">
        <f>'signal-per-mass-dry-weight'!CV149*100/'signal-per-mass-dry-weight'!CV$172</f>
        <v>0.0675671826351415</v>
      </c>
      <c r="EC149" s="66">
        <f>'signal-per-mass-dry-weight'!CW149*100/'signal-per-mass-dry-weight'!CW$172</f>
        <v>0.0577099221233659</v>
      </c>
      <c r="ED149" s="66">
        <f>'signal-per-mass-dry-weight'!CX149*100/'signal-per-mass-dry-weight'!CX$172</f>
        <v>0.0574840754438217</v>
      </c>
      <c r="EE149" s="66">
        <f>'signal-per-mass-dry-weight'!CY149*100/'signal-per-mass-dry-weight'!CY$172</f>
        <v>0.0075580128155818</v>
      </c>
      <c r="EF149" s="66">
        <f>'signal-per-mass-dry-weight'!CZ149*100/'signal-per-mass-dry-weight'!CZ$172</f>
        <v>0.0568110023949685</v>
      </c>
      <c r="EG149" s="66">
        <f t="shared" si="109"/>
        <v>0.0494260390825759</v>
      </c>
      <c r="EH149" s="115">
        <f t="shared" si="110"/>
        <v>0.0238229147264064</v>
      </c>
    </row>
    <row r="150" spans="1:138">
      <c r="A150">
        <f>'imported data from Web Calc'!A158</f>
        <v>844.6</v>
      </c>
      <c r="B150" t="str">
        <f>'imported data from Web Calc'!B158</f>
        <v>C46H86O10PN</v>
      </c>
      <c r="C150" s="61" t="str">
        <f>'imported data from Web Calc'!C158</f>
        <v>PS(40:2)</v>
      </c>
      <c r="D150" s="96"/>
      <c r="E150" s="96"/>
      <c r="F150" s="96"/>
      <c r="G150" s="66">
        <f>'signal-per-mass-dry-weight'!G150*100/'signal-per-mass-dry-weight'!G$172</f>
        <v>0.129673626325146</v>
      </c>
      <c r="H150" s="66">
        <f>'signal-per-mass-dry-weight'!H150*100/'signal-per-mass-dry-weight'!H$172</f>
        <v>0.10957502898841</v>
      </c>
      <c r="I150" s="66">
        <f>'signal-per-mass-dry-weight'!I150*100/'signal-per-mass-dry-weight'!I$172</f>
        <v>0.115797430848244</v>
      </c>
      <c r="J150" s="66">
        <f>'signal-per-mass-dry-weight'!J150*100/'signal-per-mass-dry-weight'!J$172</f>
        <v>0.0944678101357309</v>
      </c>
      <c r="K150" s="66">
        <f>'signal-per-mass-dry-weight'!K150*100/'signal-per-mass-dry-weight'!K$172</f>
        <v>0.138517462117536</v>
      </c>
      <c r="L150" s="66">
        <f>'signal-per-mass-dry-weight'!L150*100/'signal-per-mass-dry-weight'!L$172</f>
        <v>0.109100326245971</v>
      </c>
      <c r="M150" s="66">
        <f>'signal-per-mass-dry-weight'!M150*100/'signal-per-mass-dry-weight'!M$172</f>
        <v>0.0966129325139031</v>
      </c>
      <c r="N150" s="66">
        <f>'signal-per-mass-dry-weight'!N150*100/'signal-per-mass-dry-weight'!N$172</f>
        <v>0.145017501354225</v>
      </c>
      <c r="O150" s="66">
        <f>'signal-per-mass-dry-weight'!O150*100/'signal-per-mass-dry-weight'!O$172</f>
        <v>0.114897223589871</v>
      </c>
      <c r="P150" s="66">
        <f>'signal-per-mass-dry-weight'!P150*100/'signal-per-mass-dry-weight'!P$172</f>
        <v>0.11231596265359</v>
      </c>
      <c r="Q150" s="66">
        <f t="shared" si="74"/>
        <v>0.116597530477263</v>
      </c>
      <c r="R150" s="115">
        <f t="shared" si="75"/>
        <v>0.0165853272936559</v>
      </c>
      <c r="S150" s="66">
        <f t="shared" si="76"/>
        <v>0.142244241587004</v>
      </c>
      <c r="T150" s="66">
        <f>'signal-per-mass-dry-weight'!T150*100/'signal-per-mass-dry-weight'!T$172</f>
        <v>0.127540636220372</v>
      </c>
      <c r="U150" s="66">
        <f>'signal-per-mass-dry-weight'!U150*100/'signal-per-mass-dry-weight'!U$172</f>
        <v>0.177759581072668</v>
      </c>
      <c r="V150" s="66">
        <f>'signal-per-mass-dry-weight'!V150*100/'signal-per-mass-dry-weight'!V$172</f>
        <v>0.158551707832386</v>
      </c>
      <c r="W150" s="66">
        <f>'signal-per-mass-dry-weight'!W150*100/'signal-per-mass-dry-weight'!W$172</f>
        <v>0.138821481496209</v>
      </c>
      <c r="X150" s="66">
        <f>'signal-per-mass-dry-weight'!X150*100/'signal-per-mass-dry-weight'!X$172</f>
        <v>0.131403391633103</v>
      </c>
      <c r="Y150" s="66">
        <f t="shared" si="77"/>
        <v>0.146815359650947</v>
      </c>
      <c r="Z150" s="115">
        <f t="shared" si="78"/>
        <v>0.0210251784623426</v>
      </c>
      <c r="AA150" s="66">
        <f>'signal-per-mass-dry-weight'!Y150*100/'signal-per-mass-dry-weight'!Y$172</f>
        <v>0.157476238622891</v>
      </c>
      <c r="AB150" s="66">
        <f>'signal-per-mass-dry-weight'!Z150*100/'signal-per-mass-dry-weight'!Z$172</f>
        <v>0.133936645562914</v>
      </c>
      <c r="AC150" s="66">
        <f>'signal-per-mass-dry-weight'!AA150*100/'signal-per-mass-dry-weight'!AA$172</f>
        <v>0.126103698619942</v>
      </c>
      <c r="AD150" s="66">
        <f>'signal-per-mass-dry-weight'!AB150*100/'signal-per-mass-dry-weight'!AB$172</f>
        <v>0.0711178564822869</v>
      </c>
      <c r="AE150" s="66">
        <f>'signal-per-mass-dry-weight'!AC150*100/'signal-per-mass-dry-weight'!AC$172</f>
        <v>0.168381553145829</v>
      </c>
      <c r="AF150" s="66">
        <f t="shared" si="79"/>
        <v>0.131403198486773</v>
      </c>
      <c r="AG150" s="115">
        <f t="shared" si="80"/>
        <v>0.0378022077687091</v>
      </c>
      <c r="AH150" s="66">
        <f>'signal-per-mass-dry-weight'!AD150*100/'signal-per-mass-dry-weight'!AD$172</f>
        <v>0.11234301974018</v>
      </c>
      <c r="AI150" s="66">
        <f>'signal-per-mass-dry-weight'!AE150*100/'signal-per-mass-dry-weight'!AE$172</f>
        <v>0.105141753266522</v>
      </c>
      <c r="AJ150" s="66">
        <f>'signal-per-mass-dry-weight'!AF150*100/'signal-per-mass-dry-weight'!AF$172</f>
        <v>0.104292913212872</v>
      </c>
      <c r="AK150" s="66">
        <f>'signal-per-mass-dry-weight'!AG150*100/'signal-per-mass-dry-weight'!AG$172</f>
        <v>0.120140824194194</v>
      </c>
      <c r="AL150" s="66">
        <f>'signal-per-mass-dry-weight'!AH150*100/'signal-per-mass-dry-weight'!AH$172</f>
        <v>0.142469507746605</v>
      </c>
      <c r="AM150" s="66">
        <f t="shared" si="81"/>
        <v>0.116877603632075</v>
      </c>
      <c r="AN150" s="115">
        <f t="shared" si="82"/>
        <v>0.0156705235431587</v>
      </c>
      <c r="AO150" s="66">
        <f>'signal-per-mass-dry-weight'!AI150*100/'signal-per-mass-dry-weight'!AI$172</f>
        <v>0.111567971612546</v>
      </c>
      <c r="AP150" s="66">
        <f>'signal-per-mass-dry-weight'!AJ150*100/'signal-per-mass-dry-weight'!AJ$172</f>
        <v>0.115153915021042</v>
      </c>
      <c r="AQ150" s="66">
        <f>'signal-per-mass-dry-weight'!AK150*100/'signal-per-mass-dry-weight'!AK$172</f>
        <v>0.133048709252648</v>
      </c>
      <c r="AR150" s="66">
        <f>'signal-per-mass-dry-weight'!AL150*100/'signal-per-mass-dry-weight'!AL$172</f>
        <v>0.144677314767105</v>
      </c>
      <c r="AS150" s="66">
        <f>'signal-per-mass-dry-weight'!AM150*100/'signal-per-mass-dry-weight'!AM$172</f>
        <v>0.114282516959423</v>
      </c>
      <c r="AT150" s="66">
        <f t="shared" si="83"/>
        <v>0.123746085522553</v>
      </c>
      <c r="AU150" s="115">
        <f t="shared" si="84"/>
        <v>0.0144598249317972</v>
      </c>
      <c r="AV150" s="66">
        <f>'signal-per-mass-dry-weight'!AN150*100/'signal-per-mass-dry-weight'!AN$172</f>
        <v>0.164120106657492</v>
      </c>
      <c r="AW150" s="66">
        <f>'signal-per-mass-dry-weight'!AO150*100/'signal-per-mass-dry-weight'!AO$172</f>
        <v>0.103847937420355</v>
      </c>
      <c r="AX150" s="66">
        <f>'signal-per-mass-dry-weight'!AP150*100/'signal-per-mass-dry-weight'!AP$172</f>
        <v>0.154559869204201</v>
      </c>
      <c r="AY150" s="66">
        <f>'signal-per-mass-dry-weight'!AQ150*100/'signal-per-mass-dry-weight'!AQ$172</f>
        <v>0.168298843126926</v>
      </c>
      <c r="AZ150" s="66">
        <f>'signal-per-mass-dry-weight'!AR150*100/'signal-per-mass-dry-weight'!AR$172</f>
        <v>0.144286427176699</v>
      </c>
      <c r="BA150" s="66">
        <f t="shared" si="85"/>
        <v>0.147022636717135</v>
      </c>
      <c r="BB150" s="115">
        <f t="shared" si="86"/>
        <v>0.025852233042496</v>
      </c>
      <c r="BC150" s="66">
        <f>'signal-per-mass-dry-weight'!AS150*100/'signal-per-mass-dry-weight'!AS$172</f>
        <v>0.181766588147717</v>
      </c>
      <c r="BD150" s="66">
        <f>'signal-per-mass-dry-weight'!AT150*100/'signal-per-mass-dry-weight'!AT$172</f>
        <v>0.149362873558256</v>
      </c>
      <c r="BE150" s="66">
        <f>'signal-per-mass-dry-weight'!AU150*100/'signal-per-mass-dry-weight'!AU$172</f>
        <v>0.180718039474871</v>
      </c>
      <c r="BF150" s="66">
        <f>'signal-per-mass-dry-weight'!AV150*100/'signal-per-mass-dry-weight'!AV$172</f>
        <v>0.110018902508627</v>
      </c>
      <c r="BG150" s="66">
        <f>'signal-per-mass-dry-weight'!AW150*100/'signal-per-mass-dry-weight'!AW$172</f>
        <v>0.172316869181383</v>
      </c>
      <c r="BH150" s="66">
        <f t="shared" si="87"/>
        <v>0.158836654574171</v>
      </c>
      <c r="BI150" s="115">
        <f t="shared" si="88"/>
        <v>0.0302457372541436</v>
      </c>
      <c r="BJ150" s="66">
        <f>'signal-per-mass-dry-weight'!AX150*100/'signal-per-mass-dry-weight'!AX$172</f>
        <v>0.119483868442834</v>
      </c>
      <c r="BK150" s="66">
        <f>'signal-per-mass-dry-weight'!AY150*100/'signal-per-mass-dry-weight'!AY$172</f>
        <v>0.142975521827254</v>
      </c>
      <c r="BL150" s="66">
        <f>'signal-per-mass-dry-weight'!AZ150*100/'signal-per-mass-dry-weight'!AZ$172</f>
        <v>0.190658638806449</v>
      </c>
      <c r="BM150" s="66">
        <f>'signal-per-mass-dry-weight'!BA150*100/'signal-per-mass-dry-weight'!BA$172</f>
        <v>0.150576471944401</v>
      </c>
      <c r="BN150" s="66">
        <f>'signal-per-mass-dry-weight'!BB150*100/'signal-per-mass-dry-weight'!BB$172</f>
        <v>0.167078634400791</v>
      </c>
      <c r="BO150" s="66">
        <f t="shared" si="89"/>
        <v>0.154154627084346</v>
      </c>
      <c r="BP150" s="115">
        <f t="shared" si="90"/>
        <v>0.0266430569297875</v>
      </c>
      <c r="BQ150" s="66">
        <f>'signal-per-mass-dry-weight'!BC150*100/'signal-per-mass-dry-weight'!BC$172</f>
        <v>0.152774495986856</v>
      </c>
      <c r="BR150" s="66">
        <f>'signal-per-mass-dry-weight'!BD150*100/'signal-per-mass-dry-weight'!BD$172</f>
        <v>0.141492109090507</v>
      </c>
      <c r="BS150" s="66">
        <f>'signal-per-mass-dry-weight'!BE150*100/'signal-per-mass-dry-weight'!BE$172</f>
        <v>0.166997579139042</v>
      </c>
      <c r="BT150" s="66">
        <f>'signal-per-mass-dry-weight'!BF150*100/'signal-per-mass-dry-weight'!BF$172</f>
        <v>0.136653932771466</v>
      </c>
      <c r="BU150" s="66">
        <f>'signal-per-mass-dry-weight'!BG150*100/'signal-per-mass-dry-weight'!BG$172</f>
        <v>0.127456304969213</v>
      </c>
      <c r="BV150" s="66">
        <f t="shared" si="91"/>
        <v>0.145074884391417</v>
      </c>
      <c r="BW150" s="115">
        <f t="shared" si="92"/>
        <v>0.0152811289636682</v>
      </c>
      <c r="BX150" s="66">
        <f>'signal-per-mass-dry-weight'!BH150*100/'signal-per-mass-dry-weight'!BH$172</f>
        <v>0.127349426553151</v>
      </c>
      <c r="BY150" s="66">
        <f>'signal-per-mass-dry-weight'!BI150*100/'signal-per-mass-dry-weight'!BI$172</f>
        <v>0.109161725507713</v>
      </c>
      <c r="BZ150" s="66">
        <f>'signal-per-mass-dry-weight'!BJ150*100/'signal-per-mass-dry-weight'!BJ$172</f>
        <v>0.0476073375044768</v>
      </c>
      <c r="CA150" s="66">
        <f>'signal-per-mass-dry-weight'!BK150*100/'signal-per-mass-dry-weight'!BK$172</f>
        <v>0.129992631321823</v>
      </c>
      <c r="CB150" s="66">
        <f>'signal-per-mass-dry-weight'!BL150*100/'signal-per-mass-dry-weight'!BL$172</f>
        <v>0.109373379170018</v>
      </c>
      <c r="CC150" s="66">
        <f t="shared" si="93"/>
        <v>0.104696900011436</v>
      </c>
      <c r="CD150" s="115">
        <f t="shared" si="94"/>
        <v>0.0333692719898083</v>
      </c>
      <c r="CE150" s="121">
        <f>'signal-per-mass-dry-weight'!BM150*100/'signal-per-mass-dry-weight'!BM$172</f>
        <v>0.0252758748571393</v>
      </c>
      <c r="CF150" s="66">
        <f>'signal-per-mass-dry-weight'!BN150*100/'signal-per-mass-dry-weight'!BN$172</f>
        <v>0.0750810474571428</v>
      </c>
      <c r="CG150" s="66">
        <f>'signal-per-mass-dry-weight'!BO150*100/'signal-per-mass-dry-weight'!BO$172</f>
        <v>0.0937654912264566</v>
      </c>
      <c r="CH150" s="66">
        <f>'signal-per-mass-dry-weight'!BP150*100/'signal-per-mass-dry-weight'!BP$172</f>
        <v>0.0292668307205778</v>
      </c>
      <c r="CI150" s="66">
        <f>'signal-per-mass-dry-weight'!BQ150*100/'signal-per-mass-dry-weight'!BQ$172</f>
        <v>0.112716613910894</v>
      </c>
      <c r="CJ150" s="66">
        <f t="shared" si="95"/>
        <v>0.0672211716344421</v>
      </c>
      <c r="CK150" s="115">
        <f t="shared" si="96"/>
        <v>0.038846343889815</v>
      </c>
      <c r="CL150" s="66">
        <f>'signal-per-mass-dry-weight'!BR150*100/'signal-per-mass-dry-weight'!BR$172</f>
        <v>0.0852351105342824</v>
      </c>
      <c r="CM150" s="66">
        <f>'signal-per-mass-dry-weight'!BS150*100/'signal-per-mass-dry-weight'!BS$172</f>
        <v>0.104294905662489</v>
      </c>
      <c r="CN150" s="66">
        <f>'signal-per-mass-dry-weight'!BT150*100/'signal-per-mass-dry-weight'!BT$172</f>
        <v>0.0695936489658538</v>
      </c>
      <c r="CO150" s="66">
        <f>'signal-per-mass-dry-weight'!BU150*100/'signal-per-mass-dry-weight'!BU$172</f>
        <v>0.121586252994481</v>
      </c>
      <c r="CP150" s="66">
        <f>'signal-per-mass-dry-weight'!BV150*100/'signal-per-mass-dry-weight'!BV$172</f>
        <v>0.119497323973082</v>
      </c>
      <c r="CQ150" s="66">
        <f t="shared" si="97"/>
        <v>0.100041448426038</v>
      </c>
      <c r="CR150" s="115">
        <f t="shared" si="98"/>
        <v>0.0224003221482928</v>
      </c>
      <c r="CS150" s="66">
        <f>'signal-per-mass-dry-weight'!BW150*100/'signal-per-mass-dry-weight'!BW$172</f>
        <v>0.0338190516371276</v>
      </c>
      <c r="CT150" s="66">
        <f>'signal-per-mass-dry-weight'!BX150*100/'signal-per-mass-dry-weight'!BX$172</f>
        <v>0.0724125135307176</v>
      </c>
      <c r="CU150" s="66">
        <f>'signal-per-mass-dry-weight'!BY150*100/'signal-per-mass-dry-weight'!BY$172</f>
        <v>0.0164835744663877</v>
      </c>
      <c r="CV150" s="66">
        <f>'signal-per-mass-dry-weight'!BZ150*100/'signal-per-mass-dry-weight'!BZ$172</f>
        <v>0.102952882419988</v>
      </c>
      <c r="CW150" s="66">
        <f>'signal-per-mass-dry-weight'!CA150*100/'signal-per-mass-dry-weight'!CA$172</f>
        <v>0.0692483615774188</v>
      </c>
      <c r="CX150" s="66">
        <f t="shared" si="99"/>
        <v>0.058983276726328</v>
      </c>
      <c r="CY150" s="115">
        <f t="shared" si="100"/>
        <v>0.0341266227069423</v>
      </c>
      <c r="CZ150" s="66">
        <f>'signal-per-mass-dry-weight'!CB150*100/'signal-per-mass-dry-weight'!CB$172</f>
        <v>0.0731327372804682</v>
      </c>
      <c r="DA150" s="66">
        <f>'signal-per-mass-dry-weight'!CC150*100/'signal-per-mass-dry-weight'!CC$172</f>
        <v>0.057903321870355</v>
      </c>
      <c r="DB150" s="66">
        <f>'signal-per-mass-dry-weight'!CD150*100/'signal-per-mass-dry-weight'!CD$172</f>
        <v>0.0725409611506189</v>
      </c>
      <c r="DC150" s="66">
        <f>'signal-per-mass-dry-weight'!CE150*100/'signal-per-mass-dry-weight'!CE$172</f>
        <v>0.0445410314405485</v>
      </c>
      <c r="DD150" s="66">
        <f>'signal-per-mass-dry-weight'!CF150*100/'signal-per-mass-dry-weight'!CF$172</f>
        <v>0.0996894119398175</v>
      </c>
      <c r="DE150" s="66">
        <f t="shared" si="101"/>
        <v>0.0695614927363616</v>
      </c>
      <c r="DF150" s="115">
        <f t="shared" si="102"/>
        <v>0.0205624595230704</v>
      </c>
      <c r="DG150" s="66">
        <f>'signal-per-mass-dry-weight'!CG150*100/'signal-per-mass-dry-weight'!CG$172</f>
        <v>0.0748516352978068</v>
      </c>
      <c r="DH150" s="66">
        <f>'signal-per-mass-dry-weight'!CH150*100/'signal-per-mass-dry-weight'!CH$172</f>
        <v>0</v>
      </c>
      <c r="DI150" s="66">
        <f>'signal-per-mass-dry-weight'!CI150*100/'signal-per-mass-dry-weight'!CI$172</f>
        <v>0.0965596921347059</v>
      </c>
      <c r="DJ150" s="66">
        <f>'signal-per-mass-dry-weight'!CJ150*100/'signal-per-mass-dry-weight'!CJ$172</f>
        <v>0.0660172010558414</v>
      </c>
      <c r="DK150" s="66">
        <f>'signal-per-mass-dry-weight'!CK150*100/'signal-per-mass-dry-weight'!CK$172</f>
        <v>0.0771419697086596</v>
      </c>
      <c r="DL150" s="66">
        <f t="shared" si="103"/>
        <v>0.0629140996394028</v>
      </c>
      <c r="DM150" s="115">
        <f t="shared" si="104"/>
        <v>0.0368943630874038</v>
      </c>
      <c r="DN150" s="66">
        <f>'signal-per-mass-dry-weight'!CL150*100/'signal-per-mass-dry-weight'!CL$172</f>
        <v>0.0894201411626747</v>
      </c>
      <c r="DO150" s="66">
        <f>'signal-per-mass-dry-weight'!CM150*100/'signal-per-mass-dry-weight'!CM$172</f>
        <v>0.110086134587199</v>
      </c>
      <c r="DP150" s="66">
        <f>'signal-per-mass-dry-weight'!CN150*100/'signal-per-mass-dry-weight'!CN$172</f>
        <v>0.07292174028782</v>
      </c>
      <c r="DQ150" s="66">
        <f>'signal-per-mass-dry-weight'!CO150*100/'signal-per-mass-dry-weight'!CO$172</f>
        <v>0.0860971623641615</v>
      </c>
      <c r="DR150" s="66">
        <f>'signal-per-mass-dry-weight'!CP150*100/'signal-per-mass-dry-weight'!CP$172</f>
        <v>0.0299077275220853</v>
      </c>
      <c r="DS150" s="66">
        <f t="shared" si="105"/>
        <v>0.0776865811847881</v>
      </c>
      <c r="DT150" s="115">
        <f t="shared" si="106"/>
        <v>0.0298482324949926</v>
      </c>
      <c r="DU150" s="66">
        <f>'signal-per-mass-dry-weight'!CQ150*100/'signal-per-mass-dry-weight'!CQ$172</f>
        <v>0.0836496789929721</v>
      </c>
      <c r="DV150" s="66">
        <f>'signal-per-mass-dry-weight'!CR150*100/'signal-per-mass-dry-weight'!CR$172</f>
        <v>0.0506469098220753</v>
      </c>
      <c r="DW150" s="66">
        <f>'signal-per-mass-dry-weight'!CS150*100/'signal-per-mass-dry-weight'!CS$172</f>
        <v>0.0818876187513468</v>
      </c>
      <c r="DX150" s="66">
        <f>'signal-per-mass-dry-weight'!CT150*100/'signal-per-mass-dry-weight'!CT$172</f>
        <v>0.0244361976944686</v>
      </c>
      <c r="DY150" s="66">
        <f>'signal-per-mass-dry-weight'!CU150*100/'signal-per-mass-dry-weight'!CU$172</f>
        <v>0</v>
      </c>
      <c r="DZ150" s="66">
        <f t="shared" si="107"/>
        <v>0.0481240810521726</v>
      </c>
      <c r="EA150" s="115">
        <f t="shared" si="108"/>
        <v>0.0363505579293544</v>
      </c>
      <c r="EB150" s="66">
        <f>'signal-per-mass-dry-weight'!CV150*100/'signal-per-mass-dry-weight'!CV$172</f>
        <v>0.0682296059943096</v>
      </c>
      <c r="EC150" s="66">
        <f>'signal-per-mass-dry-weight'!CW150*100/'signal-per-mass-dry-weight'!CW$172</f>
        <v>0.0770869762669777</v>
      </c>
      <c r="ED150" s="66">
        <f>'signal-per-mass-dry-weight'!CX150*100/'signal-per-mass-dry-weight'!CX$172</f>
        <v>0.0276775178062845</v>
      </c>
      <c r="EE150" s="66">
        <f>'signal-per-mass-dry-weight'!CY150*100/'signal-per-mass-dry-weight'!CY$172</f>
        <v>0</v>
      </c>
      <c r="EF150" s="66">
        <f>'signal-per-mass-dry-weight'!CZ150*100/'signal-per-mass-dry-weight'!CZ$172</f>
        <v>0.046075064934502</v>
      </c>
      <c r="EG150" s="66">
        <f t="shared" si="109"/>
        <v>0.0438138330004148</v>
      </c>
      <c r="EH150" s="115">
        <f t="shared" si="110"/>
        <v>0.0311784293776118</v>
      </c>
    </row>
    <row r="151" spans="1:138">
      <c r="A151">
        <f>'imported data from Web Calc'!A159</f>
        <v>846.6</v>
      </c>
      <c r="B151" t="str">
        <f>'imported data from Web Calc'!B159</f>
        <v>C46H88O10PN</v>
      </c>
      <c r="C151" s="61" t="str">
        <f>'imported data from Web Calc'!C159</f>
        <v>PS(40:1)</v>
      </c>
      <c r="D151" s="96"/>
      <c r="E151" s="96"/>
      <c r="F151" s="96"/>
      <c r="G151" s="66">
        <f>'signal-per-mass-dry-weight'!G151*100/'signal-per-mass-dry-weight'!G$172</f>
        <v>0.0258738456282567</v>
      </c>
      <c r="H151" s="66">
        <f>'signal-per-mass-dry-weight'!H151*100/'signal-per-mass-dry-weight'!H$172</f>
        <v>0.014675227096662</v>
      </c>
      <c r="I151" s="66">
        <f>'signal-per-mass-dry-weight'!I151*100/'signal-per-mass-dry-weight'!I$172</f>
        <v>0.0243955261618492</v>
      </c>
      <c r="J151" s="66">
        <f>'signal-per-mass-dry-weight'!J151*100/'signal-per-mass-dry-weight'!J$172</f>
        <v>0.0115607459956314</v>
      </c>
      <c r="K151" s="66">
        <f>'signal-per-mass-dry-weight'!K151*100/'signal-per-mass-dry-weight'!K$172</f>
        <v>0.0146321262800214</v>
      </c>
      <c r="L151" s="66">
        <f>'signal-per-mass-dry-weight'!L151*100/'signal-per-mass-dry-weight'!L$172</f>
        <v>0.0113646173172886</v>
      </c>
      <c r="M151" s="66">
        <f>'signal-per-mass-dry-weight'!M151*100/'signal-per-mass-dry-weight'!M$172</f>
        <v>0.0179517273252185</v>
      </c>
      <c r="N151" s="66">
        <f>'signal-per-mass-dry-weight'!N151*100/'signal-per-mass-dry-weight'!N$172</f>
        <v>0.0349239395463156</v>
      </c>
      <c r="O151" s="66">
        <f>'signal-per-mass-dry-weight'!O151*100/'signal-per-mass-dry-weight'!O$172</f>
        <v>0.0149432805246943</v>
      </c>
      <c r="P151" s="66">
        <f>'signal-per-mass-dry-weight'!P151*100/'signal-per-mass-dry-weight'!P$172</f>
        <v>0.0217277903942956</v>
      </c>
      <c r="Q151" s="66">
        <f t="shared" si="74"/>
        <v>0.0192048826270233</v>
      </c>
      <c r="R151" s="115">
        <f t="shared" si="75"/>
        <v>0.00749765724402391</v>
      </c>
      <c r="S151" s="66">
        <f t="shared" si="76"/>
        <v>0.390403700435737</v>
      </c>
      <c r="T151" s="66">
        <f>'signal-per-mass-dry-weight'!T151*100/'signal-per-mass-dry-weight'!T$172</f>
        <v>0.0191822480946415</v>
      </c>
      <c r="U151" s="66">
        <f>'signal-per-mass-dry-weight'!U151*100/'signal-per-mass-dry-weight'!U$172</f>
        <v>0.018929772832282</v>
      </c>
      <c r="V151" s="66">
        <f>'signal-per-mass-dry-weight'!V151*100/'signal-per-mass-dry-weight'!V$172</f>
        <v>0.019072642678582</v>
      </c>
      <c r="W151" s="66">
        <f>'signal-per-mass-dry-weight'!W151*100/'signal-per-mass-dry-weight'!W$172</f>
        <v>0.0317963432276892</v>
      </c>
      <c r="X151" s="66">
        <f>'signal-per-mass-dry-weight'!X151*100/'signal-per-mass-dry-weight'!X$172</f>
        <v>0.0129364914197267</v>
      </c>
      <c r="Y151" s="66">
        <f t="shared" si="77"/>
        <v>0.0203834996505843</v>
      </c>
      <c r="Z151" s="115">
        <f t="shared" si="78"/>
        <v>0.00690987704430908</v>
      </c>
      <c r="AA151" s="66">
        <f>'signal-per-mass-dry-weight'!Y151*100/'signal-per-mass-dry-weight'!Y$172</f>
        <v>0.0203264166700743</v>
      </c>
      <c r="AB151" s="66">
        <f>'signal-per-mass-dry-weight'!Z151*100/'signal-per-mass-dry-weight'!Z$172</f>
        <v>0.018566743409773</v>
      </c>
      <c r="AC151" s="66">
        <f>'signal-per-mass-dry-weight'!AA151*100/'signal-per-mass-dry-weight'!AA$172</f>
        <v>0.0179578051832196</v>
      </c>
      <c r="AD151" s="66">
        <f>'signal-per-mass-dry-weight'!AB151*100/'signal-per-mass-dry-weight'!AB$172</f>
        <v>0.0301915428462539</v>
      </c>
      <c r="AE151" s="66">
        <f>'signal-per-mass-dry-weight'!AC151*100/'signal-per-mass-dry-weight'!AC$172</f>
        <v>0.028422068733557</v>
      </c>
      <c r="AF151" s="66">
        <f t="shared" si="79"/>
        <v>0.0230929153685755</v>
      </c>
      <c r="AG151" s="115">
        <f t="shared" si="80"/>
        <v>0.00577276995729843</v>
      </c>
      <c r="AH151" s="66">
        <f>'signal-per-mass-dry-weight'!AD151*100/'signal-per-mass-dry-weight'!AD$172</f>
        <v>0</v>
      </c>
      <c r="AI151" s="66">
        <f>'signal-per-mass-dry-weight'!AE151*100/'signal-per-mass-dry-weight'!AE$172</f>
        <v>0.0270585394435903</v>
      </c>
      <c r="AJ151" s="66">
        <f>'signal-per-mass-dry-weight'!AF151*100/'signal-per-mass-dry-weight'!AF$172</f>
        <v>0.00220959561891679</v>
      </c>
      <c r="AK151" s="66">
        <f>'signal-per-mass-dry-weight'!AG151*100/'signal-per-mass-dry-weight'!AG$172</f>
        <v>0.017667768263852</v>
      </c>
      <c r="AL151" s="66">
        <f>'signal-per-mass-dry-weight'!AH151*100/'signal-per-mass-dry-weight'!AH$172</f>
        <v>0.0194548697553137</v>
      </c>
      <c r="AM151" s="66">
        <f t="shared" si="81"/>
        <v>0.0132781546163346</v>
      </c>
      <c r="AN151" s="115">
        <f t="shared" si="82"/>
        <v>0.0116848396668978</v>
      </c>
      <c r="AO151" s="66">
        <f>'signal-per-mass-dry-weight'!AI151*100/'signal-per-mass-dry-weight'!AI$172</f>
        <v>0.0290541592741006</v>
      </c>
      <c r="AP151" s="66">
        <f>'signal-per-mass-dry-weight'!AJ151*100/'signal-per-mass-dry-weight'!AJ$172</f>
        <v>0.0123631503856947</v>
      </c>
      <c r="AQ151" s="66">
        <f>'signal-per-mass-dry-weight'!AK151*100/'signal-per-mass-dry-weight'!AK$172</f>
        <v>0.0160475416861746</v>
      </c>
      <c r="AR151" s="66">
        <f>'signal-per-mass-dry-weight'!AL151*100/'signal-per-mass-dry-weight'!AL$172</f>
        <v>0.00913366886155966</v>
      </c>
      <c r="AS151" s="66">
        <f>'signal-per-mass-dry-weight'!AM151*100/'signal-per-mass-dry-weight'!AM$172</f>
        <v>0.0186492357962505</v>
      </c>
      <c r="AT151" s="66">
        <f t="shared" si="83"/>
        <v>0.017049551200756</v>
      </c>
      <c r="AU151" s="115">
        <f t="shared" si="84"/>
        <v>0.00762064916320114</v>
      </c>
      <c r="AV151" s="66">
        <f>'signal-per-mass-dry-weight'!AN151*100/'signal-per-mass-dry-weight'!AN$172</f>
        <v>0.0179770735385139</v>
      </c>
      <c r="AW151" s="66">
        <f>'signal-per-mass-dry-weight'!AO151*100/'signal-per-mass-dry-weight'!AO$172</f>
        <v>0.0147751130476115</v>
      </c>
      <c r="AX151" s="66">
        <f>'signal-per-mass-dry-weight'!AP151*100/'signal-per-mass-dry-weight'!AP$172</f>
        <v>0.0487944979569577</v>
      </c>
      <c r="AY151" s="66">
        <f>'signal-per-mass-dry-weight'!AQ151*100/'signal-per-mass-dry-weight'!AQ$172</f>
        <v>0.0251078744267115</v>
      </c>
      <c r="AZ151" s="66">
        <f>'signal-per-mass-dry-weight'!AR151*100/'signal-per-mass-dry-weight'!AR$172</f>
        <v>0.0256713989958544</v>
      </c>
      <c r="BA151" s="66">
        <f t="shared" si="85"/>
        <v>0.0264651915931298</v>
      </c>
      <c r="BB151" s="115">
        <f t="shared" si="86"/>
        <v>0.0133208147627774</v>
      </c>
      <c r="BC151" s="66">
        <f>'signal-per-mass-dry-weight'!AS151*100/'signal-per-mass-dry-weight'!AS$172</f>
        <v>0.0187775400979047</v>
      </c>
      <c r="BD151" s="66">
        <f>'signal-per-mass-dry-weight'!AT151*100/'signal-per-mass-dry-weight'!AT$172</f>
        <v>0.022445240562033</v>
      </c>
      <c r="BE151" s="66">
        <f>'signal-per-mass-dry-weight'!AU151*100/'signal-per-mass-dry-weight'!AU$172</f>
        <v>0.0384645177814481</v>
      </c>
      <c r="BF151" s="66">
        <f>'signal-per-mass-dry-weight'!AV151*100/'signal-per-mass-dry-weight'!AV$172</f>
        <v>0.0319499338093235</v>
      </c>
      <c r="BG151" s="66">
        <f>'signal-per-mass-dry-weight'!AW151*100/'signal-per-mass-dry-weight'!AW$172</f>
        <v>0.0248369244843941</v>
      </c>
      <c r="BH151" s="66">
        <f t="shared" si="87"/>
        <v>0.0272948313470207</v>
      </c>
      <c r="BI151" s="115">
        <f t="shared" si="88"/>
        <v>0.00788251167343604</v>
      </c>
      <c r="BJ151" s="66">
        <f>'signal-per-mass-dry-weight'!AX151*100/'signal-per-mass-dry-weight'!AX$172</f>
        <v>0.0175220756794659</v>
      </c>
      <c r="BK151" s="66">
        <f>'signal-per-mass-dry-weight'!AY151*100/'signal-per-mass-dry-weight'!AY$172</f>
        <v>0.0203721598458522</v>
      </c>
      <c r="BL151" s="66">
        <f>'signal-per-mass-dry-weight'!AZ151*100/'signal-per-mass-dry-weight'!AZ$172</f>
        <v>0</v>
      </c>
      <c r="BM151" s="66">
        <f>'signal-per-mass-dry-weight'!BA151*100/'signal-per-mass-dry-weight'!BA$172</f>
        <v>0.0369059980255885</v>
      </c>
      <c r="BN151" s="66">
        <f>'signal-per-mass-dry-weight'!BB151*100/'signal-per-mass-dry-weight'!BB$172</f>
        <v>0.034557631215991</v>
      </c>
      <c r="BO151" s="66">
        <f t="shared" si="89"/>
        <v>0.0218715729533795</v>
      </c>
      <c r="BP151" s="115">
        <f t="shared" si="90"/>
        <v>0.0148870924054367</v>
      </c>
      <c r="BQ151" s="66">
        <f>'signal-per-mass-dry-weight'!BC151*100/'signal-per-mass-dry-weight'!BC$172</f>
        <v>0.0325229549316998</v>
      </c>
      <c r="BR151" s="66">
        <f>'signal-per-mass-dry-weight'!BD151*100/'signal-per-mass-dry-weight'!BD$172</f>
        <v>0.0181023791021742</v>
      </c>
      <c r="BS151" s="66">
        <f>'signal-per-mass-dry-weight'!BE151*100/'signal-per-mass-dry-weight'!BE$172</f>
        <v>0.0196666058878414</v>
      </c>
      <c r="BT151" s="66">
        <f>'signal-per-mass-dry-weight'!BF151*100/'signal-per-mass-dry-weight'!BF$172</f>
        <v>0.0387568926977897</v>
      </c>
      <c r="BU151" s="66">
        <f>'signal-per-mass-dry-weight'!BG151*100/'signal-per-mass-dry-weight'!BG$172</f>
        <v>0.0192283218703554</v>
      </c>
      <c r="BV151" s="66">
        <f t="shared" si="91"/>
        <v>0.0256554308979721</v>
      </c>
      <c r="BW151" s="115">
        <f t="shared" si="92"/>
        <v>0.00939459331917502</v>
      </c>
      <c r="BX151" s="66">
        <f>'signal-per-mass-dry-weight'!BH151*100/'signal-per-mass-dry-weight'!BH$172</f>
        <v>0.0482384191489209</v>
      </c>
      <c r="BY151" s="66">
        <f>'signal-per-mass-dry-weight'!BI151*100/'signal-per-mass-dry-weight'!BI$172</f>
        <v>0.0314889592810711</v>
      </c>
      <c r="BZ151" s="66">
        <f>'signal-per-mass-dry-weight'!BJ151*100/'signal-per-mass-dry-weight'!BJ$172</f>
        <v>0.00425065513432829</v>
      </c>
      <c r="CA151" s="66">
        <f>'signal-per-mass-dry-weight'!BK151*100/'signal-per-mass-dry-weight'!BK$172</f>
        <v>0.0257921887543299</v>
      </c>
      <c r="CB151" s="66">
        <f>'signal-per-mass-dry-weight'!BL151*100/'signal-per-mass-dry-weight'!BL$172</f>
        <v>0.0200073254579302</v>
      </c>
      <c r="CC151" s="66">
        <f t="shared" si="93"/>
        <v>0.0259555095553161</v>
      </c>
      <c r="CD151" s="115">
        <f t="shared" si="94"/>
        <v>0.0160752558222329</v>
      </c>
      <c r="CE151" s="121">
        <f>'signal-per-mass-dry-weight'!BM151*100/'signal-per-mass-dry-weight'!BM$172</f>
        <v>0.002256774540816</v>
      </c>
      <c r="CF151" s="66">
        <f>'signal-per-mass-dry-weight'!BN151*100/'signal-per-mass-dry-weight'!BN$172</f>
        <v>0.0318740295808625</v>
      </c>
      <c r="CG151" s="66">
        <f>'signal-per-mass-dry-weight'!BO151*100/'signal-per-mass-dry-weight'!BO$172</f>
        <v>0.0205903950328368</v>
      </c>
      <c r="CH151" s="66">
        <f>'signal-per-mass-dry-weight'!BP151*100/'signal-per-mass-dry-weight'!BP$172</f>
        <v>0.0284538632005618</v>
      </c>
      <c r="CI151" s="66">
        <f>'signal-per-mass-dry-weight'!BQ151*100/'signal-per-mass-dry-weight'!BQ$172</f>
        <v>0.0240091442186882</v>
      </c>
      <c r="CJ151" s="66">
        <f t="shared" si="95"/>
        <v>0.021436841314753</v>
      </c>
      <c r="CK151" s="115">
        <f t="shared" si="96"/>
        <v>0.0115475286321206</v>
      </c>
      <c r="CL151" s="66">
        <f>'signal-per-mass-dry-weight'!BR151*100/'signal-per-mass-dry-weight'!BR$172</f>
        <v>0.0121072600190742</v>
      </c>
      <c r="CM151" s="66">
        <f>'signal-per-mass-dry-weight'!BS151*100/'signal-per-mass-dry-weight'!BS$172</f>
        <v>0</v>
      </c>
      <c r="CN151" s="66">
        <f>'signal-per-mass-dry-weight'!BT151*100/'signal-per-mass-dry-weight'!BT$172</f>
        <v>0</v>
      </c>
      <c r="CO151" s="66">
        <f>'signal-per-mass-dry-weight'!BU151*100/'signal-per-mass-dry-weight'!BU$172</f>
        <v>0.0134498067471771</v>
      </c>
      <c r="CP151" s="66">
        <f>'signal-per-mass-dry-weight'!BV151*100/'signal-per-mass-dry-weight'!BV$172</f>
        <v>0.0467911208328332</v>
      </c>
      <c r="CQ151" s="66">
        <f t="shared" si="97"/>
        <v>0.0144696375198169</v>
      </c>
      <c r="CR151" s="115">
        <f t="shared" si="98"/>
        <v>0.0191705502380879</v>
      </c>
      <c r="CS151" s="66">
        <f>'signal-per-mass-dry-weight'!BW151*100/'signal-per-mass-dry-weight'!BW$172</f>
        <v>0.00905867454565918</v>
      </c>
      <c r="CT151" s="66">
        <f>'signal-per-mass-dry-weight'!BX151*100/'signal-per-mass-dry-weight'!BX$172</f>
        <v>0.00735899527751195</v>
      </c>
      <c r="CU151" s="66">
        <f>'signal-per-mass-dry-weight'!BY151*100/'signal-per-mass-dry-weight'!BY$172</f>
        <v>0.0686815602766154</v>
      </c>
      <c r="CV151" s="66">
        <f>'signal-per-mass-dry-weight'!BZ151*100/'signal-per-mass-dry-weight'!BZ$172</f>
        <v>0.015504952171685</v>
      </c>
      <c r="CW151" s="66">
        <f>'signal-per-mass-dry-weight'!CA151*100/'signal-per-mass-dry-weight'!CA$172</f>
        <v>0.0376349791181624</v>
      </c>
      <c r="CX151" s="66">
        <f t="shared" si="99"/>
        <v>0.0276478322779268</v>
      </c>
      <c r="CY151" s="115">
        <f t="shared" si="100"/>
        <v>0.0259237013405584</v>
      </c>
      <c r="CZ151" s="66">
        <f>'signal-per-mass-dry-weight'!CB151*100/'signal-per-mass-dry-weight'!CB$172</f>
        <v>0.0198251396242233</v>
      </c>
      <c r="DA151" s="66">
        <f>'signal-per-mass-dry-weight'!CC151*100/'signal-per-mass-dry-weight'!CC$172</f>
        <v>0.0150789900704049</v>
      </c>
      <c r="DB151" s="66">
        <f>'signal-per-mass-dry-weight'!CD151*100/'signal-per-mass-dry-weight'!CD$172</f>
        <v>0.0313616937305307</v>
      </c>
      <c r="DC151" s="66">
        <f>'signal-per-mass-dry-weight'!CE151*100/'signal-per-mass-dry-weight'!CE$172</f>
        <v>0.00337432056367791</v>
      </c>
      <c r="DD151" s="66">
        <f>'signal-per-mass-dry-weight'!CF151*100/'signal-per-mass-dry-weight'!CF$172</f>
        <v>0.00838733033147503</v>
      </c>
      <c r="DE151" s="66">
        <f t="shared" si="101"/>
        <v>0.0156054948640624</v>
      </c>
      <c r="DF151" s="115">
        <f t="shared" si="102"/>
        <v>0.010817161548961</v>
      </c>
      <c r="DG151" s="66">
        <f>'signal-per-mass-dry-weight'!CG151*100/'signal-per-mass-dry-weight'!CG$172</f>
        <v>0.0130555177845012</v>
      </c>
      <c r="DH151" s="66">
        <f>'signal-per-mass-dry-weight'!CH151*100/'signal-per-mass-dry-weight'!CH$172</f>
        <v>0</v>
      </c>
      <c r="DI151" s="66">
        <f>'signal-per-mass-dry-weight'!CI151*100/'signal-per-mass-dry-weight'!CI$172</f>
        <v>0.0286978105994755</v>
      </c>
      <c r="DJ151" s="66">
        <f>'signal-per-mass-dry-weight'!CJ151*100/'signal-per-mass-dry-weight'!CJ$172</f>
        <v>0.028132329995387</v>
      </c>
      <c r="DK151" s="66">
        <f>'signal-per-mass-dry-weight'!CK151*100/'signal-per-mass-dry-weight'!CK$172</f>
        <v>0.00332508490123533</v>
      </c>
      <c r="DL151" s="66">
        <f t="shared" si="103"/>
        <v>0.0146421486561198</v>
      </c>
      <c r="DM151" s="115">
        <f t="shared" si="104"/>
        <v>0.013458570429795</v>
      </c>
      <c r="DN151" s="66">
        <f>'signal-per-mass-dry-weight'!CL151*100/'signal-per-mass-dry-weight'!CL$172</f>
        <v>0.0358524150888083</v>
      </c>
      <c r="DO151" s="66">
        <f>'signal-per-mass-dry-weight'!CM151*100/'signal-per-mass-dry-weight'!CM$172</f>
        <v>0.0388124192454867</v>
      </c>
      <c r="DP151" s="66">
        <f>'signal-per-mass-dry-weight'!CN151*100/'signal-per-mass-dry-weight'!CN$172</f>
        <v>0.00697339046468224</v>
      </c>
      <c r="DQ151" s="66">
        <f>'signal-per-mass-dry-weight'!CO151*100/'signal-per-mass-dry-weight'!CO$172</f>
        <v>0.0185554229233107</v>
      </c>
      <c r="DR151" s="66">
        <f>'signal-per-mass-dry-weight'!CP151*100/'signal-per-mass-dry-weight'!CP$172</f>
        <v>0.0290769573131385</v>
      </c>
      <c r="DS151" s="66">
        <f t="shared" si="105"/>
        <v>0.0258541210070853</v>
      </c>
      <c r="DT151" s="115">
        <f t="shared" si="106"/>
        <v>0.0131150965605339</v>
      </c>
      <c r="DU151" s="66">
        <f>'signal-per-mass-dry-weight'!CQ151*100/'signal-per-mass-dry-weight'!CQ$172</f>
        <v>0.0219361046310241</v>
      </c>
      <c r="DV151" s="66">
        <f>'signal-per-mass-dry-weight'!CR151*100/'signal-per-mass-dry-weight'!CR$172</f>
        <v>0.0406984096784534</v>
      </c>
      <c r="DW151" s="66">
        <f>'signal-per-mass-dry-weight'!CS151*100/'signal-per-mass-dry-weight'!CS$172</f>
        <v>0.0288706348161799</v>
      </c>
      <c r="DX151" s="66">
        <f>'signal-per-mass-dry-weight'!CT151*100/'signal-per-mass-dry-weight'!CT$172</f>
        <v>0.0046992687873978</v>
      </c>
      <c r="DY151" s="66">
        <f>'signal-per-mass-dry-weight'!CU151*100/'signal-per-mass-dry-weight'!CU$172</f>
        <v>0.0150809874747998</v>
      </c>
      <c r="DZ151" s="66">
        <f t="shared" si="107"/>
        <v>0.022257081077571</v>
      </c>
      <c r="EA151" s="115">
        <f t="shared" si="108"/>
        <v>0.0136354117219752</v>
      </c>
      <c r="EB151" s="66">
        <f>'signal-per-mass-dry-weight'!CV151*100/'signal-per-mass-dry-weight'!CV$172</f>
        <v>0.024840875968802</v>
      </c>
      <c r="EC151" s="66">
        <f>'signal-per-mass-dry-weight'!CW151*100/'signal-per-mass-dry-weight'!CW$172</f>
        <v>0.0157965115301184</v>
      </c>
      <c r="ED151" s="66">
        <f>'signal-per-mass-dry-weight'!CX151*100/'signal-per-mass-dry-weight'!CX$172</f>
        <v>0.0266129978906582</v>
      </c>
      <c r="EE151" s="66">
        <f>'signal-per-mass-dry-weight'!CY151*100/'signal-per-mass-dry-weight'!CY$172</f>
        <v>0.0472375800973862</v>
      </c>
      <c r="EF151" s="66">
        <f>'signal-per-mass-dry-weight'!CZ151*100/'signal-per-mass-dry-weight'!CZ$172</f>
        <v>0.0100649413691873</v>
      </c>
      <c r="EG151" s="66">
        <f t="shared" si="109"/>
        <v>0.0249105813712304</v>
      </c>
      <c r="EH151" s="115">
        <f t="shared" si="110"/>
        <v>0.0141850030763606</v>
      </c>
    </row>
    <row r="152" spans="1:138">
      <c r="A152">
        <f>'imported data from Web Calc'!A160</f>
        <v>868.6</v>
      </c>
      <c r="B152" t="str">
        <f>'imported data from Web Calc'!B160</f>
        <v>C48H86O10PN</v>
      </c>
      <c r="C152" s="61" t="str">
        <f>'imported data from Web Calc'!C160</f>
        <v>PS(42:4)</v>
      </c>
      <c r="D152" s="96"/>
      <c r="E152" s="96"/>
      <c r="F152" s="96"/>
      <c r="G152" s="66">
        <f>'signal-per-mass-dry-weight'!G152*100/'signal-per-mass-dry-weight'!G$172</f>
        <v>0.0206990765026054</v>
      </c>
      <c r="H152" s="66">
        <f>'signal-per-mass-dry-weight'!H152*100/'signal-per-mass-dry-weight'!H$172</f>
        <v>0.0123924139927368</v>
      </c>
      <c r="I152" s="66">
        <f>'signal-per-mass-dry-weight'!I152*100/'signal-per-mass-dry-weight'!I$172</f>
        <v>0.0123603999220036</v>
      </c>
      <c r="J152" s="66">
        <f>'signal-per-mass-dry-weight'!J152*100/'signal-per-mass-dry-weight'!J$172</f>
        <v>0.00924859679650512</v>
      </c>
      <c r="K152" s="66">
        <f>'signal-per-mass-dry-weight'!K152*100/'signal-per-mass-dry-weight'!K$172</f>
        <v>0.0351171030720513</v>
      </c>
      <c r="L152" s="66">
        <f>'signal-per-mass-dry-weight'!L152*100/'signal-per-mass-dry-weight'!L$172</f>
        <v>0.00584466033460558</v>
      </c>
      <c r="M152" s="66">
        <f>'signal-per-mass-dry-weight'!M152*100/'signal-per-mass-dry-weight'!M$172</f>
        <v>0.0189309124520486</v>
      </c>
      <c r="N152" s="66">
        <f>'signal-per-mass-dry-weight'!N152*100/'signal-per-mass-dry-weight'!N$172</f>
        <v>0.0226174084680901</v>
      </c>
      <c r="O152" s="66">
        <f>'signal-per-mass-dry-weight'!O152*100/'signal-per-mass-dry-weight'!O$172</f>
        <v>0.0225809572373158</v>
      </c>
      <c r="P152" s="66">
        <f>'signal-per-mass-dry-weight'!P152*100/'signal-per-mass-dry-weight'!P$172</f>
        <v>0.0160451375219414</v>
      </c>
      <c r="Q152" s="66">
        <f t="shared" si="74"/>
        <v>0.0175836666299904</v>
      </c>
      <c r="R152" s="115">
        <f t="shared" si="75"/>
        <v>0.00838735862638901</v>
      </c>
      <c r="S152" s="66">
        <f t="shared" si="76"/>
        <v>0.476997136199323</v>
      </c>
      <c r="T152" s="66">
        <f>'signal-per-mass-dry-weight'!T152*100/'signal-per-mass-dry-weight'!T$172</f>
        <v>0.0279634550001886</v>
      </c>
      <c r="U152" s="66">
        <f>'signal-per-mass-dry-weight'!U152*100/'signal-per-mass-dry-weight'!U$172</f>
        <v>0.042907485086506</v>
      </c>
      <c r="V152" s="66">
        <f>'signal-per-mass-dry-weight'!V152*100/'signal-per-mass-dry-weight'!V$172</f>
        <v>0.026204152549704</v>
      </c>
      <c r="W152" s="66">
        <f>'signal-per-mass-dry-weight'!W152*100/'signal-per-mass-dry-weight'!W$172</f>
        <v>0.0430265410485325</v>
      </c>
      <c r="X152" s="66">
        <f>'signal-per-mass-dry-weight'!X152*100/'signal-per-mass-dry-weight'!X$172</f>
        <v>0.0343405044960017</v>
      </c>
      <c r="Y152" s="66">
        <f t="shared" si="77"/>
        <v>0.0348884276361866</v>
      </c>
      <c r="Z152" s="115">
        <f t="shared" si="78"/>
        <v>0.00797192373047908</v>
      </c>
      <c r="AA152" s="66">
        <f>'signal-per-mass-dry-weight'!Y152*100/'signal-per-mass-dry-weight'!Y$172</f>
        <v>0.0338060403565446</v>
      </c>
      <c r="AB152" s="66">
        <f>'signal-per-mass-dry-weight'!Z152*100/'signal-per-mass-dry-weight'!Z$172</f>
        <v>0.0202313479913388</v>
      </c>
      <c r="AC152" s="66">
        <f>'signal-per-mass-dry-weight'!AA152*100/'signal-per-mass-dry-weight'!AA$172</f>
        <v>0.0191549921954342</v>
      </c>
      <c r="AD152" s="66">
        <f>'signal-per-mass-dry-weight'!AB152*100/'signal-per-mass-dry-weight'!AB$172</f>
        <v>0.0254950806257255</v>
      </c>
      <c r="AE152" s="66">
        <f>'signal-per-mass-dry-weight'!AC152*100/'signal-per-mass-dry-weight'!AC$172</f>
        <v>0.0288829671454525</v>
      </c>
      <c r="AF152" s="66">
        <f t="shared" si="79"/>
        <v>0.0255140856628991</v>
      </c>
      <c r="AG152" s="115">
        <f t="shared" si="80"/>
        <v>0.00609203626283682</v>
      </c>
      <c r="AH152" s="66">
        <f>'signal-per-mass-dry-weight'!AD152*100/'signal-per-mass-dry-weight'!AD$172</f>
        <v>0.0133288328505299</v>
      </c>
      <c r="AI152" s="66">
        <f>'signal-per-mass-dry-weight'!AE152*100/'signal-per-mass-dry-weight'!AE$172</f>
        <v>0.0216468315548722</v>
      </c>
      <c r="AJ152" s="66">
        <f>'signal-per-mass-dry-weight'!AF152*100/'signal-per-mass-dry-weight'!AF$172</f>
        <v>0.0167929267037676</v>
      </c>
      <c r="AK152" s="66">
        <f>'signal-per-mass-dry-weight'!AG152*100/'signal-per-mass-dry-weight'!AG$172</f>
        <v>0.00706710730554081</v>
      </c>
      <c r="AL152" s="66">
        <f>'signal-per-mass-dry-weight'!AH152*100/'signal-per-mass-dry-weight'!AH$172</f>
        <v>0.0203527868209435</v>
      </c>
      <c r="AM152" s="66">
        <f t="shared" si="81"/>
        <v>0.0158376970471308</v>
      </c>
      <c r="AN152" s="115">
        <f t="shared" si="82"/>
        <v>0.00587924712577658</v>
      </c>
      <c r="AO152" s="66">
        <f>'signal-per-mass-dry-weight'!AI152*100/'signal-per-mass-dry-weight'!AI$172</f>
        <v>0.0209189946773525</v>
      </c>
      <c r="AP152" s="66">
        <f>'signal-per-mass-dry-weight'!AJ152*100/'signal-per-mass-dry-weight'!AJ$172</f>
        <v>0.0134228489901828</v>
      </c>
      <c r="AQ152" s="66">
        <f>'signal-per-mass-dry-weight'!AK152*100/'signal-per-mass-dry-weight'!AK$172</f>
        <v>0.0373470061060063</v>
      </c>
      <c r="AR152" s="66">
        <f>'signal-per-mass-dry-weight'!AL152*100/'signal-per-mass-dry-weight'!AL$172</f>
        <v>0.0102297091249468</v>
      </c>
      <c r="AS152" s="66">
        <f>'signal-per-mass-dry-weight'!AM152*100/'signal-per-mass-dry-weight'!AM$172</f>
        <v>0.0205887563190605</v>
      </c>
      <c r="AT152" s="66">
        <f t="shared" si="83"/>
        <v>0.0205014630435098</v>
      </c>
      <c r="AU152" s="115">
        <f t="shared" si="84"/>
        <v>0.0104829621211172</v>
      </c>
      <c r="AV152" s="66">
        <f>'signal-per-mass-dry-weight'!AN152*100/'signal-per-mass-dry-weight'!AN$172</f>
        <v>0.0397610567675366</v>
      </c>
      <c r="AW152" s="66">
        <f>'signal-per-mass-dry-weight'!AO152*100/'signal-per-mass-dry-weight'!AO$172</f>
        <v>0.0118200904380892</v>
      </c>
      <c r="AX152" s="66">
        <f>'signal-per-mass-dry-weight'!AP152*100/'signal-per-mass-dry-weight'!AP$172</f>
        <v>0.025847896215037</v>
      </c>
      <c r="AY152" s="66">
        <f>'signal-per-mass-dry-weight'!AQ152*100/'signal-per-mass-dry-weight'!AQ$172</f>
        <v>0.0240426918752752</v>
      </c>
      <c r="AZ152" s="66">
        <f>'signal-per-mass-dry-weight'!AR152*100/'signal-per-mass-dry-weight'!AR$172</f>
        <v>0.0365981995940898</v>
      </c>
      <c r="BA152" s="66">
        <f t="shared" si="85"/>
        <v>0.0276139869780056</v>
      </c>
      <c r="BB152" s="115">
        <f t="shared" si="86"/>
        <v>0.0111084176867157</v>
      </c>
      <c r="BC152" s="66">
        <f>'signal-per-mass-dry-weight'!AS152*100/'signal-per-mass-dry-weight'!AS$172</f>
        <v>0.0245359857279288</v>
      </c>
      <c r="BD152" s="66">
        <f>'signal-per-mass-dry-weight'!AT152*100/'signal-per-mass-dry-weight'!AT$172</f>
        <v>0.0359123848992528</v>
      </c>
      <c r="BE152" s="66">
        <f>'signal-per-mass-dry-weight'!AU152*100/'signal-per-mass-dry-weight'!AU$172</f>
        <v>0.0427673282451355</v>
      </c>
      <c r="BF152" s="66">
        <f>'signal-per-mass-dry-weight'!AV152*100/'signal-per-mass-dry-weight'!AV$172</f>
        <v>0.0216703898880629</v>
      </c>
      <c r="BG152" s="66">
        <f>'signal-per-mass-dry-weight'!AW152*100/'signal-per-mass-dry-weight'!AW$172</f>
        <v>0.0356281399500274</v>
      </c>
      <c r="BH152" s="66">
        <f t="shared" si="87"/>
        <v>0.0321028457420815</v>
      </c>
      <c r="BI152" s="115">
        <f t="shared" si="88"/>
        <v>0.00875735377440548</v>
      </c>
      <c r="BJ152" s="66">
        <f>'signal-per-mass-dry-weight'!AX152*100/'signal-per-mass-dry-weight'!AX$172</f>
        <v>0.0263665519748153</v>
      </c>
      <c r="BK152" s="66">
        <f>'signal-per-mass-dry-weight'!AY152*100/'signal-per-mass-dry-weight'!AY$172</f>
        <v>0.0251873976275991</v>
      </c>
      <c r="BL152" s="66">
        <f>'signal-per-mass-dry-weight'!AZ152*100/'signal-per-mass-dry-weight'!AZ$172</f>
        <v>0.0472641163427752</v>
      </c>
      <c r="BM152" s="66">
        <f>'signal-per-mass-dry-weight'!BA152*100/'signal-per-mass-dry-weight'!BA$172</f>
        <v>0.038382237946612</v>
      </c>
      <c r="BN152" s="66">
        <f>'signal-per-mass-dry-weight'!BB152*100/'signal-per-mass-dry-weight'!BB$172</f>
        <v>0.0354591346390169</v>
      </c>
      <c r="BO152" s="66">
        <f t="shared" si="89"/>
        <v>0.0345318877061637</v>
      </c>
      <c r="BP152" s="115">
        <f t="shared" si="90"/>
        <v>0.00910750833567533</v>
      </c>
      <c r="BQ152" s="66">
        <f>'signal-per-mass-dry-weight'!BC152*100/'signal-per-mass-dry-weight'!BC$172</f>
        <v>0.0213484011859362</v>
      </c>
      <c r="BR152" s="66">
        <f>'signal-per-mass-dry-weight'!BD152*100/'signal-per-mass-dry-weight'!BD$172</f>
        <v>0.0252454800451942</v>
      </c>
      <c r="BS152" s="66">
        <f>'signal-per-mass-dry-weight'!BE152*100/'signal-per-mass-dry-weight'!BE$172</f>
        <v>0.0256227779567305</v>
      </c>
      <c r="BT152" s="66">
        <f>'signal-per-mass-dry-weight'!BF152*100/'signal-per-mass-dry-weight'!BF$172</f>
        <v>0.0338763950988088</v>
      </c>
      <c r="BU152" s="66">
        <f>'signal-per-mass-dry-weight'!BG152*100/'signal-per-mass-dry-weight'!BG$172</f>
        <v>0.023440239994338</v>
      </c>
      <c r="BV152" s="66">
        <f t="shared" si="91"/>
        <v>0.0259066588562016</v>
      </c>
      <c r="BW152" s="115">
        <f t="shared" si="92"/>
        <v>0.00476695333920485</v>
      </c>
      <c r="BX152" s="66">
        <f>'signal-per-mass-dry-weight'!BH152*100/'signal-per-mass-dry-weight'!BH$172</f>
        <v>0.0347316617872231</v>
      </c>
      <c r="BY152" s="66">
        <f>'signal-per-mass-dry-weight'!BI152*100/'signal-per-mass-dry-weight'!BI$172</f>
        <v>0.0335882232331425</v>
      </c>
      <c r="BZ152" s="66">
        <f>'signal-per-mass-dry-weight'!BJ152*100/'signal-per-mass-dry-weight'!BJ$172</f>
        <v>0.0153023584835818</v>
      </c>
      <c r="CA152" s="66">
        <f>'signal-per-mass-dry-weight'!BK152*100/'signal-per-mass-dry-weight'!BK$172</f>
        <v>0.0185703759031175</v>
      </c>
      <c r="CB152" s="66">
        <f>'signal-per-mass-dry-weight'!BL152*100/'signal-per-mass-dry-weight'!BL$172</f>
        <v>0.0124490025071566</v>
      </c>
      <c r="CC152" s="66">
        <f t="shared" si="93"/>
        <v>0.0229283243828443</v>
      </c>
      <c r="CD152" s="115">
        <f t="shared" si="94"/>
        <v>0.0104870810429205</v>
      </c>
      <c r="CE152" s="121">
        <f>'signal-per-mass-dry-weight'!BM152*100/'signal-per-mass-dry-weight'!BM$172</f>
        <v>0.00812438834693762</v>
      </c>
      <c r="CF152" s="66">
        <f>'signal-per-mass-dry-weight'!BN152*100/'signal-per-mass-dry-weight'!BN$172</f>
        <v>0.00566649414770889</v>
      </c>
      <c r="CG152" s="66">
        <f>'signal-per-mass-dry-weight'!BO152*100/'signal-per-mass-dry-weight'!BO$172</f>
        <v>0.0120374617115046</v>
      </c>
      <c r="CH152" s="66">
        <f>'signal-per-mass-dry-weight'!BP152*100/'signal-per-mass-dry-weight'!BP$172</f>
        <v>0</v>
      </c>
      <c r="CI152" s="66">
        <f>'signal-per-mass-dry-weight'!BQ152*100/'signal-per-mass-dry-weight'!BQ$172</f>
        <v>0.0171854927039031</v>
      </c>
      <c r="CJ152" s="66">
        <f t="shared" si="95"/>
        <v>0.00860276738201084</v>
      </c>
      <c r="CK152" s="115">
        <f t="shared" si="96"/>
        <v>0.00648688008068541</v>
      </c>
      <c r="CL152" s="66">
        <f>'signal-per-mass-dry-weight'!BR152*100/'signal-per-mass-dry-weight'!BR$172</f>
        <v>0.00387432320610375</v>
      </c>
      <c r="CM152" s="66">
        <f>'signal-per-mass-dry-weight'!BS152*100/'signal-per-mass-dry-weight'!BS$172</f>
        <v>0.00499284122852343</v>
      </c>
      <c r="CN152" s="66">
        <f>'signal-per-mass-dry-weight'!BT152*100/'signal-per-mass-dry-weight'!BT$172</f>
        <v>0.00525235086534746</v>
      </c>
      <c r="CO152" s="66">
        <f>'signal-per-mass-dry-weight'!BU152*100/'signal-per-mass-dry-weight'!BU$172</f>
        <v>0.0204437062557092</v>
      </c>
      <c r="CP152" s="66">
        <f>'signal-per-mass-dry-weight'!BV152*100/'signal-per-mass-dry-weight'!BV$172</f>
        <v>0.0129575411537076</v>
      </c>
      <c r="CQ152" s="66">
        <f t="shared" si="97"/>
        <v>0.00950415254187829</v>
      </c>
      <c r="CR152" s="115">
        <f t="shared" si="98"/>
        <v>0.00710148671009467</v>
      </c>
      <c r="CS152" s="66">
        <f>'signal-per-mass-dry-weight'!BW152*100/'signal-per-mass-dry-weight'!BW$172</f>
        <v>0.00483129309101823</v>
      </c>
      <c r="CT152" s="66">
        <f>'signal-per-mass-dry-weight'!BX152*100/'signal-per-mass-dry-weight'!BX$172</f>
        <v>0.00824207471081338</v>
      </c>
      <c r="CU152" s="66">
        <f>'signal-per-mass-dry-weight'!BY152*100/'signal-per-mass-dry-weight'!BY$172</f>
        <v>0</v>
      </c>
      <c r="CV152" s="66">
        <f>'signal-per-mass-dry-weight'!BZ152*100/'signal-per-mass-dry-weight'!BZ$172</f>
        <v>0.0173655464322872</v>
      </c>
      <c r="CW152" s="66">
        <f>'signal-per-mass-dry-weight'!CA152*100/'signal-per-mass-dry-weight'!CA$172</f>
        <v>0.012043193317812</v>
      </c>
      <c r="CX152" s="66">
        <f t="shared" si="99"/>
        <v>0.00849642151038616</v>
      </c>
      <c r="CY152" s="115">
        <f t="shared" si="100"/>
        <v>0.00665071432707233</v>
      </c>
      <c r="CZ152" s="66">
        <f>'signal-per-mass-dry-weight'!CB152*100/'signal-per-mass-dry-weight'!CB$172</f>
        <v>0.0123356424328501</v>
      </c>
      <c r="DA152" s="66">
        <f>'signal-per-mass-dry-weight'!CC152*100/'signal-per-mass-dry-weight'!CC$172</f>
        <v>0.0168884688788535</v>
      </c>
      <c r="DB152" s="66">
        <f>'signal-per-mass-dry-weight'!CD152*100/'signal-per-mass-dry-weight'!CD$172</f>
        <v>0.00218168304212388</v>
      </c>
      <c r="DC152" s="66">
        <f>'signal-per-mass-dry-weight'!CE152*100/'signal-per-mass-dry-weight'!CE$172</f>
        <v>0</v>
      </c>
      <c r="DD152" s="66">
        <f>'signal-per-mass-dry-weight'!CF152*100/'signal-per-mass-dry-weight'!CF$172</f>
        <v>0.00670986426518002</v>
      </c>
      <c r="DE152" s="66">
        <f t="shared" si="101"/>
        <v>0.0076231317238015</v>
      </c>
      <c r="DF152" s="115">
        <f t="shared" si="102"/>
        <v>0.00701088061987262</v>
      </c>
      <c r="DG152" s="66">
        <f>'signal-per-mass-dry-weight'!CG152*100/'signal-per-mass-dry-weight'!CG$172</f>
        <v>0.00696294281840063</v>
      </c>
      <c r="DH152" s="66">
        <f>'signal-per-mass-dry-weight'!CH152*100/'signal-per-mass-dry-weight'!CH$172</f>
        <v>0</v>
      </c>
      <c r="DI152" s="66">
        <f>'signal-per-mass-dry-weight'!CI152*100/'signal-per-mass-dry-weight'!CI$172</f>
        <v>0.00607718342106541</v>
      </c>
      <c r="DJ152" s="66">
        <f>'signal-per-mass-dry-weight'!CJ152*100/'signal-per-mass-dry-weight'!CJ$172</f>
        <v>0.0105027365316111</v>
      </c>
      <c r="DK152" s="66">
        <f>'signal-per-mass-dry-weight'!CK152*100/'signal-per-mass-dry-weight'!CK$172</f>
        <v>0</v>
      </c>
      <c r="DL152" s="66">
        <f t="shared" si="103"/>
        <v>0.00470857255421543</v>
      </c>
      <c r="DM152" s="115">
        <f t="shared" si="104"/>
        <v>0.00460621667386788</v>
      </c>
      <c r="DN152" s="66">
        <f>'signal-per-mass-dry-weight'!CL152*100/'signal-per-mass-dry-weight'!CL$172</f>
        <v>0.0095606440236822</v>
      </c>
      <c r="DO152" s="66">
        <f>'signal-per-mass-dry-weight'!CM152*100/'signal-per-mass-dry-weight'!CM$172</f>
        <v>0</v>
      </c>
      <c r="DP152" s="66">
        <f>'signal-per-mass-dry-weight'!CN152*100/'signal-per-mass-dry-weight'!CN$172</f>
        <v>0.0035863150961223</v>
      </c>
      <c r="DQ152" s="66">
        <f>'signal-per-mass-dry-weight'!CO152*100/'signal-per-mass-dry-weight'!CO$172</f>
        <v>0</v>
      </c>
      <c r="DR152" s="66">
        <f>'signal-per-mass-dry-weight'!CP152*100/'signal-per-mass-dry-weight'!CP$172</f>
        <v>0</v>
      </c>
      <c r="DS152" s="66">
        <f t="shared" si="105"/>
        <v>0.0026293918239609</v>
      </c>
      <c r="DT152" s="115">
        <f t="shared" si="106"/>
        <v>0.00417429824331835</v>
      </c>
      <c r="DU152" s="66">
        <f>'signal-per-mass-dry-weight'!CQ152*100/'signal-per-mass-dry-weight'!CQ$172</f>
        <v>0.00526466511144579</v>
      </c>
      <c r="DV152" s="66">
        <f>'signal-per-mass-dry-weight'!CR152*100/'signal-per-mass-dry-weight'!CR$172</f>
        <v>0</v>
      </c>
      <c r="DW152" s="66">
        <f>'signal-per-mass-dry-weight'!CS152*100/'signal-per-mass-dry-weight'!CS$172</f>
        <v>0.00944857139438616</v>
      </c>
      <c r="DX152" s="66">
        <f>'signal-per-mass-dry-weight'!CT152*100/'signal-per-mass-dry-weight'!CT$172</f>
        <v>0</v>
      </c>
      <c r="DY152" s="66">
        <f>'signal-per-mass-dry-weight'!CU152*100/'signal-per-mass-dry-weight'!CU$172</f>
        <v>0</v>
      </c>
      <c r="DZ152" s="66">
        <f t="shared" si="107"/>
        <v>0.00294264730116639</v>
      </c>
      <c r="EA152" s="115">
        <f t="shared" si="108"/>
        <v>0.00429232846003127</v>
      </c>
      <c r="EB152" s="66">
        <f>'signal-per-mass-dry-weight'!CV152*100/'signal-per-mass-dry-weight'!CV$172</f>
        <v>0.00596181023251249</v>
      </c>
      <c r="EC152" s="66">
        <f>'signal-per-mass-dry-weight'!CW152*100/'signal-per-mass-dry-weight'!CW$172</f>
        <v>0.00800356584192665</v>
      </c>
      <c r="ED152" s="66">
        <f>'signal-per-mass-dry-weight'!CX152*100/'signal-per-mass-dry-weight'!CX$172</f>
        <v>0.00851615932501062</v>
      </c>
      <c r="EE152" s="66">
        <f>'signal-per-mass-dry-weight'!CY152*100/'signal-per-mass-dry-weight'!CY$172</f>
        <v>0</v>
      </c>
      <c r="EF152" s="66">
        <f>'signal-per-mass-dry-weight'!CZ152*100/'signal-per-mass-dry-weight'!CZ$172</f>
        <v>0.0107359374604665</v>
      </c>
      <c r="EG152" s="66">
        <f t="shared" si="109"/>
        <v>0.00664349457198325</v>
      </c>
      <c r="EH152" s="115">
        <f t="shared" si="110"/>
        <v>0.00408367082410863</v>
      </c>
    </row>
    <row r="153" spans="1:138">
      <c r="A153">
        <f>'imported data from Web Calc'!A161</f>
        <v>870.6</v>
      </c>
      <c r="B153" t="str">
        <f>'imported data from Web Calc'!B161</f>
        <v>C48H88O10PN</v>
      </c>
      <c r="C153" s="61" t="str">
        <f>'imported data from Web Calc'!C161</f>
        <v>PS(42:3)</v>
      </c>
      <c r="D153" s="96"/>
      <c r="E153" s="96"/>
      <c r="F153" s="96"/>
      <c r="G153" s="66">
        <f>'signal-per-mass-dry-weight'!G153*100/'signal-per-mass-dry-weight'!G$172</f>
        <v>0.192379652200685</v>
      </c>
      <c r="H153" s="66">
        <f>'signal-per-mass-dry-weight'!H153*100/'signal-per-mass-dry-weight'!H$172</f>
        <v>0.131098695396848</v>
      </c>
      <c r="I153" s="66">
        <f>'signal-per-mass-dry-weight'!I153*100/'signal-per-mass-dry-weight'!I$172</f>
        <v>0.124254546584352</v>
      </c>
      <c r="J153" s="66">
        <f>'signal-per-mass-dry-weight'!J153*100/'signal-per-mass-dry-weight'!J$172</f>
        <v>0.145995706573402</v>
      </c>
      <c r="K153" s="66">
        <f>'signal-per-mass-dry-weight'!K153*100/'signal-per-mass-dry-weight'!K$172</f>
        <v>0.192493750172726</v>
      </c>
      <c r="L153" s="66">
        <f>'signal-per-mass-dry-weight'!L153*100/'signal-per-mass-dry-weight'!L$172</f>
        <v>0.137024814511309</v>
      </c>
      <c r="M153" s="66">
        <f>'signal-per-mass-dry-weight'!M153*100/'signal-per-mass-dry-weight'!M$172</f>
        <v>0.150794509531835</v>
      </c>
      <c r="N153" s="66">
        <f>'signal-per-mass-dry-weight'!N153*100/'signal-per-mass-dry-weight'!N$172</f>
        <v>0.163643602445593</v>
      </c>
      <c r="O153" s="66">
        <f>'signal-per-mass-dry-weight'!O153*100/'signal-per-mass-dry-weight'!O$172</f>
        <v>0.163379867069991</v>
      </c>
      <c r="P153" s="66">
        <f>'signal-per-mass-dry-weight'!P153*100/'signal-per-mass-dry-weight'!P$172</f>
        <v>0.14774897468121</v>
      </c>
      <c r="Q153" s="66">
        <f t="shared" si="74"/>
        <v>0.154881411916795</v>
      </c>
      <c r="R153" s="115">
        <f t="shared" si="75"/>
        <v>0.0234255712223856</v>
      </c>
      <c r="S153" s="66">
        <f t="shared" si="76"/>
        <v>0.15124843538339</v>
      </c>
      <c r="T153" s="66">
        <f>'signal-per-mass-dry-weight'!T153*100/'signal-per-mass-dry-weight'!T$172</f>
        <v>0.181762457501226</v>
      </c>
      <c r="U153" s="66">
        <f>'signal-per-mass-dry-weight'!U153*100/'signal-per-mass-dry-weight'!U$172</f>
        <v>0.240137689643806</v>
      </c>
      <c r="V153" s="66">
        <f>'signal-per-mass-dry-weight'!V153*100/'signal-per-mass-dry-weight'!V$172</f>
        <v>0.192716615587063</v>
      </c>
      <c r="W153" s="66">
        <f>'signal-per-mass-dry-weight'!W153*100/'signal-per-mass-dry-weight'!W$172</f>
        <v>0.185636523014423</v>
      </c>
      <c r="X153" s="66">
        <f>'signal-per-mass-dry-weight'!X153*100/'signal-per-mass-dry-weight'!X$172</f>
        <v>0.187539924096886</v>
      </c>
      <c r="Y153" s="66">
        <f t="shared" si="77"/>
        <v>0.197558641968681</v>
      </c>
      <c r="Z153" s="115">
        <f t="shared" si="78"/>
        <v>0.0241270159379731</v>
      </c>
      <c r="AA153" s="66">
        <f>'signal-per-mass-dry-weight'!Y153*100/'signal-per-mass-dry-weight'!Y$172</f>
        <v>0.186575108803208</v>
      </c>
      <c r="AB153" s="66">
        <f>'signal-per-mass-dry-weight'!Z153*100/'signal-per-mass-dry-weight'!Z$172</f>
        <v>0.167997016231877</v>
      </c>
      <c r="AC153" s="66">
        <f>'signal-per-mass-dry-weight'!AA153*100/'signal-per-mass-dry-weight'!AA$172</f>
        <v>0.100563709026029</v>
      </c>
      <c r="AD153" s="66">
        <f>'signal-per-mass-dry-weight'!AB153*100/'signal-per-mass-dry-weight'!AB$172</f>
        <v>0.12881724947735</v>
      </c>
      <c r="AE153" s="66">
        <f>'signal-per-mass-dry-weight'!AC153*100/'signal-per-mass-dry-weight'!AC$172</f>
        <v>0.187739286445441</v>
      </c>
      <c r="AF153" s="66">
        <f t="shared" si="79"/>
        <v>0.154338473996781</v>
      </c>
      <c r="AG153" s="115">
        <f t="shared" si="80"/>
        <v>0.0383550157101135</v>
      </c>
      <c r="AH153" s="66">
        <f>'signal-per-mass-dry-weight'!AD153*100/'signal-per-mass-dry-weight'!AD$172</f>
        <v>0.143760982887858</v>
      </c>
      <c r="AI153" s="66">
        <f>'signal-per-mass-dry-weight'!AE153*100/'signal-per-mass-dry-weight'!AE$172</f>
        <v>0.156166427645864</v>
      </c>
      <c r="AJ153" s="66">
        <f>'signal-per-mass-dry-weight'!AF153*100/'signal-per-mass-dry-weight'!AF$172</f>
        <v>0.120202001669073</v>
      </c>
      <c r="AK153" s="66">
        <f>'signal-per-mass-dry-weight'!AG153*100/'signal-per-mass-dry-weight'!AG$172</f>
        <v>0.122496526629374</v>
      </c>
      <c r="AL153" s="66">
        <f>'signal-per-mass-dry-weight'!AH153*100/'signal-per-mass-dry-weight'!AH$172</f>
        <v>0.165216740075894</v>
      </c>
      <c r="AM153" s="66">
        <f t="shared" si="81"/>
        <v>0.141568535781613</v>
      </c>
      <c r="AN153" s="115">
        <f t="shared" si="82"/>
        <v>0.019983825651158</v>
      </c>
      <c r="AO153" s="66">
        <f>'signal-per-mass-dry-weight'!AI153*100/'signal-per-mass-dry-weight'!AI$172</f>
        <v>0.176649288386532</v>
      </c>
      <c r="AP153" s="66">
        <f>'signal-per-mass-dry-weight'!AJ153*100/'signal-per-mass-dry-weight'!AJ$172</f>
        <v>0.145531941683034</v>
      </c>
      <c r="AQ153" s="66">
        <f>'signal-per-mass-dry-weight'!AK153*100/'signal-per-mass-dry-weight'!AK$172</f>
        <v>0.137717085015898</v>
      </c>
      <c r="AR153" s="66">
        <f>'signal-per-mass-dry-weight'!AL153*100/'signal-per-mass-dry-weight'!AL$172</f>
        <v>0.113988187392265</v>
      </c>
      <c r="AS153" s="66">
        <f>'signal-per-mass-dry-weight'!AM153*100/'signal-per-mass-dry-weight'!AM$172</f>
        <v>0.173363295961944</v>
      </c>
      <c r="AT153" s="66">
        <f t="shared" si="83"/>
        <v>0.149449959687935</v>
      </c>
      <c r="AU153" s="115">
        <f t="shared" si="84"/>
        <v>0.0260873515372612</v>
      </c>
      <c r="AV153" s="66">
        <f>'signal-per-mass-dry-weight'!AN153*100/'signal-per-mass-dry-weight'!AN$172</f>
        <v>0.201343223631356</v>
      </c>
      <c r="AW153" s="66">
        <f>'signal-per-mass-dry-weight'!AO153*100/'signal-per-mass-dry-weight'!AO$172</f>
        <v>0.119045196555042</v>
      </c>
      <c r="AX153" s="66">
        <f>'signal-per-mass-dry-weight'!AP153*100/'signal-per-mass-dry-weight'!AP$172</f>
        <v>0.177242716903111</v>
      </c>
      <c r="AY153" s="66">
        <f>'signal-per-mass-dry-weight'!AQ153*100/'signal-per-mass-dry-weight'!AQ$172</f>
        <v>0.185950439693584</v>
      </c>
      <c r="AZ153" s="66">
        <f>'signal-per-mass-dry-weight'!AR153*100/'signal-per-mass-dry-weight'!AR$172</f>
        <v>0.185887258369981</v>
      </c>
      <c r="BA153" s="66">
        <f t="shared" si="85"/>
        <v>0.173893767030615</v>
      </c>
      <c r="BB153" s="115">
        <f t="shared" si="86"/>
        <v>0.03186793453594</v>
      </c>
      <c r="BC153" s="66">
        <f>'signal-per-mass-dry-weight'!AS153*100/'signal-per-mass-dry-weight'!AS$172</f>
        <v>0.180765119342496</v>
      </c>
      <c r="BD153" s="66">
        <f>'signal-per-mass-dry-weight'!AT153*100/'signal-per-mass-dry-weight'!AT$172</f>
        <v>0.20894478486838</v>
      </c>
      <c r="BE153" s="66">
        <f>'signal-per-mass-dry-weight'!AU153*100/'signal-per-mass-dry-weight'!AU$172</f>
        <v>0.219312945452189</v>
      </c>
      <c r="BF153" s="66">
        <f>'signal-per-mass-dry-weight'!AV153*100/'signal-per-mass-dry-weight'!AV$172</f>
        <v>0.253376866383505</v>
      </c>
      <c r="BG153" s="66">
        <f>'signal-per-mass-dry-weight'!AW153*100/'signal-per-mass-dry-weight'!AW$172</f>
        <v>0.276118084612713</v>
      </c>
      <c r="BH153" s="66">
        <f t="shared" si="87"/>
        <v>0.227703560131856</v>
      </c>
      <c r="BI153" s="115">
        <f t="shared" si="88"/>
        <v>0.0375119851594892</v>
      </c>
      <c r="BJ153" s="66">
        <f>'signal-per-mass-dry-weight'!AX153*100/'signal-per-mass-dry-weight'!AX$172</f>
        <v>0.207261123751397</v>
      </c>
      <c r="BK153" s="66">
        <f>'signal-per-mass-dry-weight'!AY153*100/'signal-per-mass-dry-weight'!AY$172</f>
        <v>0.22298254958551</v>
      </c>
      <c r="BL153" s="66">
        <f>'signal-per-mass-dry-weight'!AZ153*100/'signal-per-mass-dry-weight'!AZ$172</f>
        <v>0.333252074552449</v>
      </c>
      <c r="BM153" s="66">
        <f>'signal-per-mass-dry-weight'!BA153*100/'signal-per-mass-dry-weight'!BA$172</f>
        <v>0.261786545994841</v>
      </c>
      <c r="BN153" s="66">
        <f>'signal-per-mass-dry-weight'!BB153*100/'signal-per-mass-dry-weight'!BB$172</f>
        <v>0.247011937909084</v>
      </c>
      <c r="BO153" s="66">
        <f t="shared" si="89"/>
        <v>0.254458846358656</v>
      </c>
      <c r="BP153" s="115">
        <f t="shared" si="90"/>
        <v>0.0488259836421052</v>
      </c>
      <c r="BQ153" s="66">
        <f>'signal-per-mass-dry-weight'!BC153*100/'signal-per-mass-dry-weight'!BC$172</f>
        <v>0.192135610673426</v>
      </c>
      <c r="BR153" s="66">
        <f>'signal-per-mass-dry-weight'!BD153*100/'signal-per-mass-dry-weight'!BD$172</f>
        <v>0.188069041266912</v>
      </c>
      <c r="BS153" s="66">
        <f>'signal-per-mass-dry-weight'!BE153*100/'signal-per-mass-dry-weight'!BE$172</f>
        <v>0.17890992327682</v>
      </c>
      <c r="BT153" s="66">
        <f>'signal-per-mass-dry-weight'!BF153*100/'signal-per-mass-dry-weight'!BF$172</f>
        <v>0.195794080147352</v>
      </c>
      <c r="BU153" s="66">
        <f>'signal-per-mass-dry-weight'!BG153*100/'signal-per-mass-dry-weight'!BG$172</f>
        <v>0.194480741203023</v>
      </c>
      <c r="BV153" s="66">
        <f t="shared" si="91"/>
        <v>0.189877879313507</v>
      </c>
      <c r="BW153" s="115">
        <f t="shared" si="92"/>
        <v>0.00679803419150389</v>
      </c>
      <c r="BX153" s="66">
        <f>'signal-per-mass-dry-weight'!BH153*100/'signal-per-mass-dry-weight'!BH$172</f>
        <v>0.196812750127597</v>
      </c>
      <c r="BY153" s="66">
        <f>'signal-per-mass-dry-weight'!BI153*100/'signal-per-mass-dry-weight'!BI$172</f>
        <v>0.190333264987808</v>
      </c>
      <c r="BZ153" s="66">
        <f>'signal-per-mass-dry-weight'!BJ153*100/'signal-per-mass-dry-weight'!BJ$172</f>
        <v>0.146222536620893</v>
      </c>
      <c r="CA153" s="66">
        <f>'signal-per-mass-dry-weight'!BK153*100/'signal-per-mass-dry-weight'!BK$172</f>
        <v>0.146499632124594</v>
      </c>
      <c r="CB153" s="66">
        <f>'signal-per-mass-dry-weight'!BL153*100/'signal-per-mass-dry-weight'!BL$172</f>
        <v>0.227638902988006</v>
      </c>
      <c r="CC153" s="66">
        <f t="shared" si="93"/>
        <v>0.18150141736978</v>
      </c>
      <c r="CD153" s="115">
        <f t="shared" si="94"/>
        <v>0.0350386587199944</v>
      </c>
      <c r="CE153" s="121">
        <f>'signal-per-mass-dry-weight'!BM153*100/'signal-per-mass-dry-weight'!BM$172</f>
        <v>0.0595788478775426</v>
      </c>
      <c r="CF153" s="66">
        <f>'signal-per-mass-dry-weight'!BN153*100/'signal-per-mass-dry-weight'!BN$172</f>
        <v>0.157245212598922</v>
      </c>
      <c r="CG153" s="66">
        <f>'signal-per-mass-dry-weight'!BO153*100/'signal-per-mass-dry-weight'!BO$172</f>
        <v>0.111504908485516</v>
      </c>
      <c r="CH153" s="66">
        <f>'signal-per-mass-dry-weight'!BP153*100/'signal-per-mass-dry-weight'!BP$172</f>
        <v>0.0585336614411556</v>
      </c>
      <c r="CI153" s="66">
        <f>'signal-per-mass-dry-weight'!BQ153*100/'signal-per-mass-dry-weight'!BQ$172</f>
        <v>0.164778547690365</v>
      </c>
      <c r="CJ153" s="66">
        <f t="shared" si="95"/>
        <v>0.1103282356187</v>
      </c>
      <c r="CK153" s="115">
        <f t="shared" si="96"/>
        <v>0.0510529187290878</v>
      </c>
      <c r="CL153" s="66">
        <f>'signal-per-mass-dry-weight'!BR153*100/'signal-per-mass-dry-weight'!BR$172</f>
        <v>0.0832979489312305</v>
      </c>
      <c r="CM153" s="66">
        <f>'signal-per-mass-dry-weight'!BS153*100/'signal-per-mass-dry-weight'!BS$172</f>
        <v>0.150339996992205</v>
      </c>
      <c r="CN153" s="66">
        <f>'signal-per-mass-dry-weight'!BT153*100/'signal-per-mass-dry-weight'!BT$172</f>
        <v>0.0538365963698114</v>
      </c>
      <c r="CO153" s="66">
        <f>'signal-per-mass-dry-weight'!BU153*100/'signal-per-mass-dry-weight'!BU$172</f>
        <v>0.130194129312674</v>
      </c>
      <c r="CP153" s="66">
        <f>'signal-per-mass-dry-weight'!BV153*100/'signal-per-mass-dry-weight'!BV$172</f>
        <v>0.131015138331933</v>
      </c>
      <c r="CQ153" s="66">
        <f t="shared" si="97"/>
        <v>0.109736761987571</v>
      </c>
      <c r="CR153" s="115">
        <f t="shared" si="98"/>
        <v>0.0398237844211507</v>
      </c>
      <c r="CS153" s="66">
        <f>'signal-per-mass-dry-weight'!BW153*100/'signal-per-mass-dry-weight'!BW$172</f>
        <v>0.0978336850931192</v>
      </c>
      <c r="CT153" s="66">
        <f>'signal-per-mass-dry-weight'!BX153*100/'signal-per-mass-dry-weight'!BX$172</f>
        <v>0.14188142895043</v>
      </c>
      <c r="CU153" s="66">
        <f>'signal-per-mass-dry-weight'!BY153*100/'signal-per-mass-dry-weight'!BY$172</f>
        <v>0</v>
      </c>
      <c r="CV153" s="66">
        <f>'signal-per-mass-dry-weight'!BZ153*100/'signal-per-mass-dry-weight'!BZ$172</f>
        <v>0.174895860496607</v>
      </c>
      <c r="CW153" s="66">
        <f>'signal-per-mass-dry-weight'!CA153*100/'signal-per-mass-dry-weight'!CA$172</f>
        <v>0.138496723154838</v>
      </c>
      <c r="CX153" s="66">
        <f t="shared" si="99"/>
        <v>0.110621539538999</v>
      </c>
      <c r="CY153" s="115">
        <f t="shared" si="100"/>
        <v>0.0676129593966655</v>
      </c>
      <c r="CZ153" s="66">
        <f>'signal-per-mass-dry-weight'!CB153*100/'signal-per-mass-dry-weight'!CB$172</f>
        <v>0.133048714811454</v>
      </c>
      <c r="DA153" s="66">
        <f>'signal-per-mass-dry-weight'!CC153*100/'signal-per-mass-dry-weight'!CC$172</f>
        <v>0.0856486635999001</v>
      </c>
      <c r="DB153" s="66">
        <f>'signal-per-mass-dry-weight'!CD153*100/'signal-per-mass-dry-weight'!CD$172</f>
        <v>0.115083780472034</v>
      </c>
      <c r="DC153" s="66">
        <f>'signal-per-mass-dry-weight'!CE153*100/'signal-per-mass-dry-weight'!CE$172</f>
        <v>0.0823334217537411</v>
      </c>
      <c r="DD153" s="66">
        <f>'signal-per-mass-dry-weight'!CF153*100/'signal-per-mass-dry-weight'!CF$172</f>
        <v>0.0771634390495702</v>
      </c>
      <c r="DE153" s="66">
        <f t="shared" si="101"/>
        <v>0.09865560393734</v>
      </c>
      <c r="DF153" s="115">
        <f t="shared" si="102"/>
        <v>0.0242398346714329</v>
      </c>
      <c r="DG153" s="66">
        <f>'signal-per-mass-dry-weight'!CG153*100/'signal-per-mass-dry-weight'!CG$172</f>
        <v>0.0800738424116073</v>
      </c>
      <c r="DH153" s="66">
        <f>'signal-per-mass-dry-weight'!CH153*100/'signal-per-mass-dry-weight'!CH$172</f>
        <v>0.0393712971772128</v>
      </c>
      <c r="DI153" s="66">
        <f>'signal-per-mass-dry-weight'!CI153*100/'signal-per-mass-dry-weight'!CI$172</f>
        <v>0.132347550058758</v>
      </c>
      <c r="DJ153" s="66">
        <f>'signal-per-mass-dry-weight'!CJ153*100/'signal-per-mass-dry-weight'!CJ$172</f>
        <v>0.120781470113528</v>
      </c>
      <c r="DK153" s="66">
        <f>'signal-per-mass-dry-weight'!CK153*100/'signal-per-mass-dry-weight'!CK$172</f>
        <v>0.081132071590142</v>
      </c>
      <c r="DL153" s="66">
        <f t="shared" si="103"/>
        <v>0.0907412462702496</v>
      </c>
      <c r="DM153" s="115">
        <f t="shared" si="104"/>
        <v>0.0370084482802011</v>
      </c>
      <c r="DN153" s="66">
        <f>'signal-per-mass-dry-weight'!CL153*100/'signal-per-mass-dry-weight'!CL$172</f>
        <v>0.136660970456163</v>
      </c>
      <c r="DO153" s="66">
        <f>'signal-per-mass-dry-weight'!CM153*100/'signal-per-mass-dry-weight'!CM$172</f>
        <v>0.156661037681783</v>
      </c>
      <c r="DP153" s="66">
        <f>'signal-per-mass-dry-weight'!CN153*100/'signal-per-mass-dry-weight'!CN$172</f>
        <v>0.109980329614417</v>
      </c>
      <c r="DQ153" s="66">
        <f>'signal-per-mass-dry-weight'!CO153*100/'signal-per-mass-dry-weight'!CO$172</f>
        <v>0.0979726330350803</v>
      </c>
      <c r="DR153" s="66">
        <f>'signal-per-mass-dry-weight'!CP153*100/'signal-per-mass-dry-weight'!CP$172</f>
        <v>0.126277071759916</v>
      </c>
      <c r="DS153" s="66">
        <f t="shared" si="105"/>
        <v>0.125510408509472</v>
      </c>
      <c r="DT153" s="115">
        <f t="shared" si="106"/>
        <v>0.0228844758005401</v>
      </c>
      <c r="DU153" s="66">
        <f>'signal-per-mass-dry-weight'!CQ153*100/'signal-per-mass-dry-weight'!CQ$172</f>
        <v>0.102953451068273</v>
      </c>
      <c r="DV153" s="66">
        <f>'signal-per-mass-dry-weight'!CR153*100/'signal-per-mass-dry-weight'!CR$172</f>
        <v>0.083205637564838</v>
      </c>
      <c r="DW153" s="66">
        <f>'signal-per-mass-dry-weight'!CS153*100/'signal-per-mass-dry-weight'!CS$172</f>
        <v>0.100784761540119</v>
      </c>
      <c r="DX153" s="66">
        <f>'signal-per-mass-dry-weight'!CT153*100/'signal-per-mass-dry-weight'!CT$172</f>
        <v>0.0864665456881197</v>
      </c>
      <c r="DY153" s="66">
        <f>'signal-per-mass-dry-weight'!CU153*100/'signal-per-mass-dry-weight'!CU$172</f>
        <v>0</v>
      </c>
      <c r="DZ153" s="66">
        <f t="shared" si="107"/>
        <v>0.07468207917227</v>
      </c>
      <c r="EA153" s="115">
        <f t="shared" si="108"/>
        <v>0.0426308519264712</v>
      </c>
      <c r="EB153" s="66">
        <f>'signal-per-mass-dry-weight'!CV153*100/'signal-per-mass-dry-weight'!CV$172</f>
        <v>0.159644029559501</v>
      </c>
      <c r="EC153" s="66">
        <f>'signal-per-mass-dry-weight'!CW153*100/'signal-per-mass-dry-weight'!CW$172</f>
        <v>0.109943720249624</v>
      </c>
      <c r="ED153" s="66">
        <f>'signal-per-mass-dry-weight'!CX153*100/'signal-per-mass-dry-weight'!CX$172</f>
        <v>0.0872906330813589</v>
      </c>
      <c r="EE153" s="66">
        <f>'signal-per-mass-dry-weight'!CY153*100/'signal-per-mass-dry-weight'!CY$172</f>
        <v>0.0226740384467454</v>
      </c>
      <c r="EF153" s="66">
        <f>'signal-per-mass-dry-weight'!CZ153*100/'signal-per-mass-dry-weight'!CZ$172</f>
        <v>0.145829817171337</v>
      </c>
      <c r="EG153" s="66">
        <f t="shared" si="109"/>
        <v>0.105076447701713</v>
      </c>
      <c r="EH153" s="115">
        <f t="shared" si="110"/>
        <v>0.0542416830208154</v>
      </c>
    </row>
    <row r="154" spans="1:138">
      <c r="A154">
        <f>'imported data from Web Calc'!A162</f>
        <v>872.6</v>
      </c>
      <c r="B154" t="str">
        <f>'imported data from Web Calc'!B162</f>
        <v>C48H90O10PN</v>
      </c>
      <c r="C154" s="61" t="str">
        <f>'imported data from Web Calc'!C162</f>
        <v>PS(42:2)</v>
      </c>
      <c r="D154" s="96"/>
      <c r="E154" s="96"/>
      <c r="F154" s="96"/>
      <c r="G154" s="66">
        <f>'signal-per-mass-dry-weight'!G154*100/'signal-per-mass-dry-weight'!G$172</f>
        <v>0.257216465363258</v>
      </c>
      <c r="H154" s="66">
        <f>'signal-per-mass-dry-weight'!H154*100/'signal-per-mass-dry-weight'!H$172</f>
        <v>0.239695375912147</v>
      </c>
      <c r="I154" s="66">
        <f>'signal-per-mass-dry-weight'!I154*100/'signal-per-mass-dry-weight'!I$172</f>
        <v>0.274856261423501</v>
      </c>
      <c r="J154" s="66">
        <f>'signal-per-mass-dry-weight'!J154*100/'signal-per-mass-dry-weight'!J$172</f>
        <v>0.193229611641268</v>
      </c>
      <c r="K154" s="66">
        <f>'signal-per-mass-dry-weight'!K154*100/'signal-per-mass-dry-weight'!K$172</f>
        <v>0.268255648467059</v>
      </c>
      <c r="L154" s="66">
        <f>'signal-per-mass-dry-weight'!L154*100/'signal-per-mass-dry-weight'!L$172</f>
        <v>0.245151030701512</v>
      </c>
      <c r="M154" s="66">
        <f>'signal-per-mass-dry-weight'!M154*100/'signal-per-mass-dry-weight'!M$172</f>
        <v>0.220316653536772</v>
      </c>
      <c r="N154" s="66">
        <f>'signal-per-mass-dry-weight'!N154*100/'signal-per-mass-dry-weight'!N$172</f>
        <v>0.314315455916841</v>
      </c>
      <c r="O154" s="66">
        <f>'signal-per-mass-dry-weight'!O154*100/'signal-per-mass-dry-weight'!O$172</f>
        <v>0.210866291848464</v>
      </c>
      <c r="P154" s="66">
        <f>'signal-per-mass-dry-weight'!P154*100/'signal-per-mass-dry-weight'!P$172</f>
        <v>0.24234843132099</v>
      </c>
      <c r="Q154" s="66">
        <f t="shared" si="74"/>
        <v>0.246625122613181</v>
      </c>
      <c r="R154" s="115">
        <f t="shared" si="75"/>
        <v>0.0347201976932447</v>
      </c>
      <c r="S154" s="66">
        <f t="shared" si="76"/>
        <v>0.140781268855978</v>
      </c>
      <c r="T154" s="66">
        <f>'signal-per-mass-dry-weight'!T154*100/'signal-per-mass-dry-weight'!T$172</f>
        <v>0.265567568065815</v>
      </c>
      <c r="U154" s="66">
        <f>'signal-per-mass-dry-weight'!U154*100/'signal-per-mass-dry-weight'!U$172</f>
        <v>0.310989125101776</v>
      </c>
      <c r="V154" s="66">
        <f>'signal-per-mass-dry-weight'!V154*100/'signal-per-mass-dry-weight'!V$172</f>
        <v>0.29769907485265</v>
      </c>
      <c r="W154" s="66">
        <f>'signal-per-mass-dry-weight'!W154*100/'signal-per-mass-dry-weight'!W$172</f>
        <v>0.245576012588323</v>
      </c>
      <c r="X154" s="66">
        <f>'signal-per-mass-dry-weight'!X154*100/'signal-per-mass-dry-weight'!X$172</f>
        <v>0.27793855807837</v>
      </c>
      <c r="Y154" s="66">
        <f t="shared" si="77"/>
        <v>0.279554067737387</v>
      </c>
      <c r="Z154" s="115">
        <f t="shared" si="78"/>
        <v>0.0258367199492771</v>
      </c>
      <c r="AA154" s="66">
        <f>'signal-per-mass-dry-weight'!Y154*100/'signal-per-mass-dry-weight'!Y$172</f>
        <v>0.255684925481461</v>
      </c>
      <c r="AB154" s="66">
        <f>'signal-per-mass-dry-weight'!Z154*100/'signal-per-mass-dry-weight'!Z$172</f>
        <v>0.264416035456422</v>
      </c>
      <c r="AC154" s="66">
        <f>'signal-per-mass-dry-weight'!AA154*100/'signal-per-mass-dry-weight'!AA$172</f>
        <v>0.21349835051161</v>
      </c>
      <c r="AD154" s="66">
        <f>'signal-per-mass-dry-weight'!AB154*100/'signal-per-mass-dry-weight'!AB$172</f>
        <v>0.224759263411001</v>
      </c>
      <c r="AE154" s="66">
        <f>'signal-per-mass-dry-weight'!AC154*100/'signal-per-mass-dry-weight'!AC$172</f>
        <v>0.294206819593306</v>
      </c>
      <c r="AF154" s="66">
        <f t="shared" si="79"/>
        <v>0.25051307889076</v>
      </c>
      <c r="AG154" s="115">
        <f t="shared" si="80"/>
        <v>0.0322588449256695</v>
      </c>
      <c r="AH154" s="66">
        <f>'signal-per-mass-dry-weight'!AD154*100/'signal-per-mass-dry-weight'!AD$172</f>
        <v>0.21659353382111</v>
      </c>
      <c r="AI154" s="66">
        <f>'signal-per-mass-dry-weight'!AE154*100/'signal-per-mass-dry-weight'!AE$172</f>
        <v>0.305374945149091</v>
      </c>
      <c r="AJ154" s="66">
        <f>'signal-per-mass-dry-weight'!AF154*100/'signal-per-mass-dry-weight'!AF$172</f>
        <v>0.209911583797095</v>
      </c>
      <c r="AK154" s="66">
        <f>'signal-per-mass-dry-weight'!AG154*100/'signal-per-mass-dry-weight'!AG$172</f>
        <v>0.198271621627673</v>
      </c>
      <c r="AL154" s="66">
        <f>'signal-per-mass-dry-weight'!AH154*100/'signal-per-mass-dry-weight'!AH$172</f>
        <v>0.252913306819078</v>
      </c>
      <c r="AM154" s="66">
        <f t="shared" si="81"/>
        <v>0.236612998242809</v>
      </c>
      <c r="AN154" s="115">
        <f t="shared" si="82"/>
        <v>0.0435250245603062</v>
      </c>
      <c r="AO154" s="66">
        <f>'signal-per-mass-dry-weight'!AI154*100/'signal-per-mass-dry-weight'!AI$172</f>
        <v>0.366082406853668</v>
      </c>
      <c r="AP154" s="66">
        <f>'signal-per-mass-dry-weight'!AJ154*100/'signal-per-mass-dry-weight'!AJ$172</f>
        <v>0.224302871283317</v>
      </c>
      <c r="AQ154" s="66">
        <f>'signal-per-mass-dry-weight'!AK154*100/'signal-per-mass-dry-weight'!AK$172</f>
        <v>0.275725943517</v>
      </c>
      <c r="AR154" s="66">
        <f>'signal-per-mass-dry-weight'!AL154*100/'signal-per-mass-dry-weight'!AL$172</f>
        <v>0.195460513637377</v>
      </c>
      <c r="AS154" s="66">
        <f>'signal-per-mass-dry-weight'!AM154*100/'signal-per-mass-dry-weight'!AM$172</f>
        <v>0.282722414671157</v>
      </c>
      <c r="AT154" s="66">
        <f t="shared" si="83"/>
        <v>0.268858829992504</v>
      </c>
      <c r="AU154" s="115">
        <f t="shared" si="84"/>
        <v>0.0653152478871536</v>
      </c>
      <c r="AV154" s="66">
        <f>'signal-per-mass-dry-weight'!AN154*100/'signal-per-mass-dry-weight'!AN$172</f>
        <v>0.286575701702192</v>
      </c>
      <c r="AW154" s="66">
        <f>'signal-per-mass-dry-weight'!AO154*100/'signal-per-mass-dry-weight'!AO$172</f>
        <v>0.213183773972681</v>
      </c>
      <c r="AX154" s="66">
        <f>'signal-per-mass-dry-weight'!AP154*100/'signal-per-mass-dry-weight'!AP$172</f>
        <v>0.307273460107328</v>
      </c>
      <c r="AY154" s="66">
        <f>'signal-per-mass-dry-weight'!AQ154*100/'signal-per-mass-dry-weight'!AQ$172</f>
        <v>0.247274520869128</v>
      </c>
      <c r="AZ154" s="66">
        <f>'signal-per-mass-dry-weight'!AR154*100/'signal-per-mass-dry-weight'!AR$172</f>
        <v>0.275802978955461</v>
      </c>
      <c r="BA154" s="66">
        <f t="shared" si="85"/>
        <v>0.266022087121358</v>
      </c>
      <c r="BB154" s="115">
        <f t="shared" si="86"/>
        <v>0.036616769612484</v>
      </c>
      <c r="BC154" s="66">
        <f>'signal-per-mass-dry-weight'!AS154*100/'signal-per-mass-dry-weight'!AS$172</f>
        <v>0.254122709324976</v>
      </c>
      <c r="BD154" s="66">
        <f>'signal-per-mass-dry-weight'!AT154*100/'signal-per-mass-dry-weight'!AT$172</f>
        <v>0.344840514089416</v>
      </c>
      <c r="BE154" s="66">
        <f>'signal-per-mass-dry-weight'!AU154*100/'signal-per-mass-dry-weight'!AU$172</f>
        <v>0.385297118793828</v>
      </c>
      <c r="BF154" s="66">
        <f>'signal-per-mass-dry-weight'!AV154*100/'signal-per-mass-dry-weight'!AV$172</f>
        <v>0.370897057699538</v>
      </c>
      <c r="BG154" s="66">
        <f>'signal-per-mass-dry-weight'!AW154*100/'signal-per-mass-dry-weight'!AW$172</f>
        <v>0.432505064297208</v>
      </c>
      <c r="BH154" s="66">
        <f t="shared" si="87"/>
        <v>0.357532492840993</v>
      </c>
      <c r="BI154" s="115">
        <f t="shared" si="88"/>
        <v>0.0660019737780171</v>
      </c>
      <c r="BJ154" s="66">
        <f>'signal-per-mass-dry-weight'!AX154*100/'signal-per-mass-dry-weight'!AX$172</f>
        <v>0.2912002101016</v>
      </c>
      <c r="BK154" s="66">
        <f>'signal-per-mass-dry-weight'!AY154*100/'signal-per-mass-dry-weight'!AY$172</f>
        <v>0.305582397687783</v>
      </c>
      <c r="BL154" s="66">
        <f>'signal-per-mass-dry-weight'!AZ154*100/'signal-per-mass-dry-weight'!AZ$172</f>
        <v>0.53873081763587</v>
      </c>
      <c r="BM154" s="66">
        <f>'signal-per-mass-dry-weight'!BA154*100/'signal-per-mass-dry-weight'!BA$172</f>
        <v>0.386282779334493</v>
      </c>
      <c r="BN154" s="66">
        <f>'signal-per-mass-dry-weight'!BB154*100/'signal-per-mass-dry-weight'!BB$172</f>
        <v>0.359098863505298</v>
      </c>
      <c r="BO154" s="66">
        <f t="shared" si="89"/>
        <v>0.376179013653009</v>
      </c>
      <c r="BP154" s="115">
        <f t="shared" si="90"/>
        <v>0.0987701698728768</v>
      </c>
      <c r="BQ154" s="66">
        <f>'signal-per-mass-dry-weight'!BC154*100/'signal-per-mass-dry-weight'!BC$172</f>
        <v>0.339406221979533</v>
      </c>
      <c r="BR154" s="66">
        <f>'signal-per-mass-dry-weight'!BD154*100/'signal-per-mass-dry-weight'!BD$172</f>
        <v>0.269578672575621</v>
      </c>
      <c r="BS154" s="66">
        <f>'signal-per-mass-dry-weight'!BE154*100/'signal-per-mass-dry-weight'!BE$172</f>
        <v>0.299494312520556</v>
      </c>
      <c r="BT154" s="66">
        <f>'signal-per-mass-dry-weight'!BF154*100/'signal-per-mass-dry-weight'!BF$172</f>
        <v>0.285652653587413</v>
      </c>
      <c r="BU154" s="66">
        <f>'signal-per-mass-dry-weight'!BG154*100/'signal-per-mass-dry-weight'!BG$172</f>
        <v>0.308568784300466</v>
      </c>
      <c r="BV154" s="66">
        <f t="shared" si="91"/>
        <v>0.300540128992718</v>
      </c>
      <c r="BW154" s="115">
        <f t="shared" si="92"/>
        <v>0.0262505948961887</v>
      </c>
      <c r="BX154" s="66">
        <f>'signal-per-mass-dry-weight'!BH154*100/'signal-per-mass-dry-weight'!BH$172</f>
        <v>0.29907819872331</v>
      </c>
      <c r="BY154" s="66">
        <f>'signal-per-mass-dry-weight'!BI154*100/'signal-per-mass-dry-weight'!BI$172</f>
        <v>0.395361377640115</v>
      </c>
      <c r="BZ154" s="66">
        <f>'signal-per-mass-dry-weight'!BJ154*100/'signal-per-mass-dry-weight'!BJ$172</f>
        <v>0.19978079131343</v>
      </c>
      <c r="CA154" s="66">
        <f>'signal-per-mass-dry-weight'!BK154*100/'signal-per-mass-dry-weight'!BK$172</f>
        <v>0.417833457820144</v>
      </c>
      <c r="CB154" s="66">
        <f>'signal-per-mass-dry-weight'!BL154*100/'signal-per-mass-dry-weight'!BL$172</f>
        <v>0.357908822080751</v>
      </c>
      <c r="CC154" s="66">
        <f t="shared" si="93"/>
        <v>0.33399252951555</v>
      </c>
      <c r="CD154" s="115">
        <f t="shared" si="94"/>
        <v>0.0874631736719531</v>
      </c>
      <c r="CE154" s="121">
        <f>'signal-per-mass-dry-weight'!BM154*100/'signal-per-mass-dry-weight'!BM$172</f>
        <v>0.110581952499984</v>
      </c>
      <c r="CF154" s="66">
        <f>'signal-per-mass-dry-weight'!BN154*100/'signal-per-mass-dry-weight'!BN$172</f>
        <v>0.180619500958221</v>
      </c>
      <c r="CG154" s="66">
        <f>'signal-per-mass-dry-weight'!BO154*100/'signal-per-mass-dry-weight'!BO$172</f>
        <v>0.188481308377506</v>
      </c>
      <c r="CH154" s="66">
        <f>'signal-per-mass-dry-weight'!BP154*100/'signal-per-mass-dry-weight'!BP$172</f>
        <v>0.101620940002006</v>
      </c>
      <c r="CI154" s="66">
        <f>'signal-per-mass-dry-weight'!BQ154*100/'signal-per-mass-dry-weight'!BQ$172</f>
        <v>0.274209699760807</v>
      </c>
      <c r="CJ154" s="66">
        <f t="shared" si="95"/>
        <v>0.171102680319705</v>
      </c>
      <c r="CK154" s="115">
        <f t="shared" si="96"/>
        <v>0.0698464651569242</v>
      </c>
      <c r="CL154" s="66">
        <f>'signal-per-mass-dry-weight'!BR154*100/'signal-per-mass-dry-weight'!BR$172</f>
        <v>0.0944366281487788</v>
      </c>
      <c r="CM154" s="66">
        <f>'signal-per-mass-dry-weight'!BS154*100/'signal-per-mass-dry-weight'!BS$172</f>
        <v>0.20664815084722</v>
      </c>
      <c r="CN154" s="66">
        <f>'signal-per-mass-dry-weight'!BT154*100/'signal-per-mass-dry-weight'!BT$172</f>
        <v>0.128026052342844</v>
      </c>
      <c r="CO154" s="66">
        <f>'signal-per-mass-dry-weight'!BU154*100/'signal-per-mass-dry-weight'!BU$172</f>
        <v>0.174847487713302</v>
      </c>
      <c r="CP154" s="66">
        <f>'signal-per-mass-dry-weight'!BV154*100/'signal-per-mass-dry-weight'!BV$172</f>
        <v>0.277147408009858</v>
      </c>
      <c r="CQ154" s="66">
        <f t="shared" si="97"/>
        <v>0.176221145412401</v>
      </c>
      <c r="CR154" s="115">
        <f t="shared" si="98"/>
        <v>0.0709317882495617</v>
      </c>
      <c r="CS154" s="66">
        <f>'signal-per-mass-dry-weight'!BW154*100/'signal-per-mass-dry-weight'!BW$172</f>
        <v>0.160036583639979</v>
      </c>
      <c r="CT154" s="66">
        <f>'signal-per-mass-dry-weight'!BX154*100/'signal-per-mass-dry-weight'!BX$172</f>
        <v>0.178087685715789</v>
      </c>
      <c r="CU154" s="66">
        <f>'signal-per-mass-dry-weight'!BY154*100/'signal-per-mass-dry-weight'!BY$172</f>
        <v>0</v>
      </c>
      <c r="CV154" s="66">
        <f>'signal-per-mass-dry-weight'!BZ154*100/'signal-per-mass-dry-weight'!BZ$172</f>
        <v>0.207766359100579</v>
      </c>
      <c r="CW154" s="66">
        <f>'signal-per-mass-dry-weight'!CA154*100/'signal-per-mass-dry-weight'!CA$172</f>
        <v>0.112904937354487</v>
      </c>
      <c r="CX154" s="66">
        <f t="shared" si="99"/>
        <v>0.131759113162167</v>
      </c>
      <c r="CY154" s="115">
        <f t="shared" si="100"/>
        <v>0.0813003647797622</v>
      </c>
      <c r="CZ154" s="66">
        <f>'signal-per-mass-dry-weight'!CB154*100/'signal-per-mass-dry-weight'!CB$172</f>
        <v>0.17842625661801</v>
      </c>
      <c r="DA154" s="66">
        <f>'signal-per-mass-dry-weight'!CC154*100/'signal-per-mass-dry-weight'!CC$172</f>
        <v>0.171900486802616</v>
      </c>
      <c r="DB154" s="66">
        <f>'signal-per-mass-dry-weight'!CD154*100/'signal-per-mass-dry-weight'!CD$172</f>
        <v>0.178625299073892</v>
      </c>
      <c r="DC154" s="66">
        <f>'signal-per-mass-dry-weight'!CE154*100/'signal-per-mass-dry-weight'!CE$172</f>
        <v>0.138347143110794</v>
      </c>
      <c r="DD154" s="66">
        <f>'signal-per-mass-dry-weight'!CF154*100/'signal-per-mass-dry-weight'!CF$172</f>
        <v>0.16415203648744</v>
      </c>
      <c r="DE154" s="66">
        <f t="shared" si="101"/>
        <v>0.166290244418551</v>
      </c>
      <c r="DF154" s="115">
        <f t="shared" si="102"/>
        <v>0.0167055382202718</v>
      </c>
      <c r="DG154" s="66">
        <f>'signal-per-mass-dry-weight'!CG154*100/'signal-per-mass-dry-weight'!CG$172</f>
        <v>0.169721731198515</v>
      </c>
      <c r="DH154" s="66">
        <f>'signal-per-mass-dry-weight'!CH154*100/'signal-per-mass-dry-weight'!CH$172</f>
        <v>0</v>
      </c>
      <c r="DI154" s="66">
        <f>'signal-per-mass-dry-weight'!CI154*100/'signal-per-mass-dry-weight'!CI$172</f>
        <v>0.204260887208032</v>
      </c>
      <c r="DJ154" s="66">
        <f>'signal-per-mass-dry-weight'!CJ154*100/'signal-per-mass-dry-weight'!CJ$172</f>
        <v>0.170669468638681</v>
      </c>
      <c r="DK154" s="66">
        <f>'signal-per-mass-dry-weight'!CK154*100/'signal-per-mass-dry-weight'!CK$172</f>
        <v>0.169579329963002</v>
      </c>
      <c r="DL154" s="66">
        <f t="shared" si="103"/>
        <v>0.142846283401646</v>
      </c>
      <c r="DM154" s="115">
        <f t="shared" si="104"/>
        <v>0.0812217479370934</v>
      </c>
      <c r="DN154" s="66">
        <f>'signal-per-mass-dry-weight'!CL154*100/'signal-per-mass-dry-weight'!CL$172</f>
        <v>0.227065295562452</v>
      </c>
      <c r="DO154" s="66">
        <f>'signal-per-mass-dry-weight'!CM154*100/'signal-per-mass-dry-weight'!CM$172</f>
        <v>0.299914148715125</v>
      </c>
      <c r="DP154" s="66">
        <f>'signal-per-mass-dry-weight'!CN154*100/'signal-per-mass-dry-weight'!CN$172</f>
        <v>0.240083871712632</v>
      </c>
      <c r="DQ154" s="66">
        <f>'signal-per-mass-dry-weight'!CO154*100/'signal-per-mass-dry-weight'!CO$172</f>
        <v>0.159576637140472</v>
      </c>
      <c r="DR154" s="66">
        <f>'signal-per-mass-dry-weight'!CP154*100/'signal-per-mass-dry-weight'!CP$172</f>
        <v>0.286615722086651</v>
      </c>
      <c r="DS154" s="66">
        <f t="shared" si="105"/>
        <v>0.242651135043466</v>
      </c>
      <c r="DT154" s="115">
        <f t="shared" si="106"/>
        <v>0.055594107340191</v>
      </c>
      <c r="DU154" s="66">
        <f>'signal-per-mass-dry-weight'!CQ154*100/'signal-per-mass-dry-weight'!CQ$172</f>
        <v>0.182800871925201</v>
      </c>
      <c r="DV154" s="66">
        <f>'signal-per-mass-dry-weight'!CR154*100/'signal-per-mass-dry-weight'!CR$172</f>
        <v>0.0768747738370786</v>
      </c>
      <c r="DW154" s="66">
        <f>'signal-per-mass-dry-weight'!CS154*100/'signal-per-mass-dry-weight'!CS$172</f>
        <v>0.186346824722616</v>
      </c>
      <c r="DX154" s="66">
        <f>'signal-per-mass-dry-weight'!CT154*100/'signal-per-mass-dry-weight'!CT$172</f>
        <v>0.117481719684945</v>
      </c>
      <c r="DY154" s="66">
        <f>'signal-per-mass-dry-weight'!CU154*100/'signal-per-mass-dry-weight'!CU$172</f>
        <v>0</v>
      </c>
      <c r="DZ154" s="66">
        <f t="shared" si="107"/>
        <v>0.112700838033968</v>
      </c>
      <c r="EA154" s="115">
        <f t="shared" si="108"/>
        <v>0.0780153650021192</v>
      </c>
      <c r="EB154" s="66">
        <f>'signal-per-mass-dry-weight'!CV154*100/'signal-per-mass-dry-weight'!CV$172</f>
        <v>0.223567883719218</v>
      </c>
      <c r="EC154" s="66">
        <f>'signal-per-mass-dry-weight'!CW154*100/'signal-per-mass-dry-weight'!CW$172</f>
        <v>0.163230619144557</v>
      </c>
      <c r="ED154" s="66">
        <f>'signal-per-mass-dry-weight'!CX154*100/'signal-per-mass-dry-weight'!CX$172</f>
        <v>0.175645786078344</v>
      </c>
      <c r="EE154" s="66">
        <f>'signal-per-mass-dry-weight'!CY154*100/'signal-per-mass-dry-weight'!CY$172</f>
        <v>0</v>
      </c>
      <c r="EF154" s="66">
        <f>'signal-per-mass-dry-weight'!CZ154*100/'signal-per-mass-dry-weight'!CZ$172</f>
        <v>0.180050617826573</v>
      </c>
      <c r="EG154" s="66">
        <f t="shared" si="109"/>
        <v>0.148498981353738</v>
      </c>
      <c r="EH154" s="115">
        <f t="shared" si="110"/>
        <v>0.0860766569522851</v>
      </c>
    </row>
    <row r="155" spans="1:138">
      <c r="A155">
        <f>'imported data from Web Calc'!A163</f>
        <v>874.6</v>
      </c>
      <c r="B155" t="str">
        <f>'imported data from Web Calc'!B163</f>
        <v>C48H92O10PN</v>
      </c>
      <c r="C155" s="61" t="str">
        <f>'imported data from Web Calc'!C163</f>
        <v>PS(42:1)</v>
      </c>
      <c r="D155" s="96"/>
      <c r="E155" s="96"/>
      <c r="F155" s="96"/>
      <c r="G155" s="66">
        <f>'signal-per-mass-dry-weight'!G155*100/'signal-per-mass-dry-weight'!G$172</f>
        <v>0.0112627328028882</v>
      </c>
      <c r="H155" s="66">
        <f>'signal-per-mass-dry-weight'!H155*100/'signal-per-mass-dry-weight'!H$172</f>
        <v>0.0283721057202133</v>
      </c>
      <c r="I155" s="66">
        <f>'signal-per-mass-dry-weight'!I155*100/'signal-per-mass-dry-weight'!I$172</f>
        <v>0.028298810347745</v>
      </c>
      <c r="J155" s="66">
        <f>'signal-per-mass-dry-weight'!J155*100/'signal-per-mass-dry-weight'!J$172</f>
        <v>0.0320397817593213</v>
      </c>
      <c r="K155" s="66">
        <f>'signal-per-mass-dry-weight'!K155*100/'signal-per-mass-dry-weight'!K$172</f>
        <v>0.028288777474708</v>
      </c>
      <c r="L155" s="66">
        <f>'signal-per-mass-dry-weight'!L155*100/'signal-per-mass-dry-weight'!L$172</f>
        <v>0.00551995698268305</v>
      </c>
      <c r="M155" s="66">
        <f>'signal-per-mass-dry-weight'!M155*100/'signal-per-mass-dry-weight'!M$172</f>
        <v>0.00554871571870389</v>
      </c>
      <c r="N155" s="66">
        <f>'signal-per-mass-dry-weight'!N155*100/'signal-per-mass-dry-weight'!N$172</f>
        <v>0.0322630679618344</v>
      </c>
      <c r="O155" s="66">
        <f>'signal-per-mass-dry-weight'!O155*100/'signal-per-mass-dry-weight'!O$172</f>
        <v>0.0288903423477423</v>
      </c>
      <c r="P155" s="66">
        <f>'signal-per-mass-dry-weight'!P155*100/'signal-per-mass-dry-weight'!P$172</f>
        <v>0.0357672857259944</v>
      </c>
      <c r="Q155" s="66">
        <f t="shared" si="74"/>
        <v>0.0236251576841834</v>
      </c>
      <c r="R155" s="115">
        <f t="shared" si="75"/>
        <v>0.0115185084159815</v>
      </c>
      <c r="S155" s="66">
        <f t="shared" si="76"/>
        <v>0.487552657635505</v>
      </c>
      <c r="T155" s="66">
        <f>'signal-per-mass-dry-weight'!T155*100/'signal-per-mass-dry-weight'!T$172</f>
        <v>0.000596781051833293</v>
      </c>
      <c r="U155" s="66">
        <f>'signal-per-mass-dry-weight'!U155*100/'signal-per-mass-dry-weight'!U$172</f>
        <v>0.00667049137899463</v>
      </c>
      <c r="V155" s="66">
        <f>'signal-per-mass-dry-weight'!V155*100/'signal-per-mass-dry-weight'!V$172</f>
        <v>0.0194043408121226</v>
      </c>
      <c r="W155" s="66">
        <f>'signal-per-mass-dry-weight'!W155*100/'signal-per-mass-dry-weight'!W$172</f>
        <v>0.0239487351119191</v>
      </c>
      <c r="X155" s="66">
        <f>'signal-per-mass-dry-weight'!X155*100/'signal-per-mass-dry-weight'!X$172</f>
        <v>0.0303419526026317</v>
      </c>
      <c r="Y155" s="66">
        <f t="shared" si="77"/>
        <v>0.0161924601915002</v>
      </c>
      <c r="Z155" s="115">
        <f t="shared" si="78"/>
        <v>0.0122940759224584</v>
      </c>
      <c r="AA155" s="66">
        <f>'signal-per-mass-dry-weight'!Y155*100/'signal-per-mass-dry-weight'!Y$172</f>
        <v>0.0228939640389258</v>
      </c>
      <c r="AB155" s="66">
        <f>'signal-per-mass-dry-weight'!Z155*100/'signal-per-mass-dry-weight'!Z$172</f>
        <v>0.0213837665478075</v>
      </c>
      <c r="AC155" s="66">
        <f>'signal-per-mass-dry-weight'!AA155*100/'signal-per-mass-dry-weight'!AA$172</f>
        <v>0.0227465532320781</v>
      </c>
      <c r="AD155" s="66">
        <f>'signal-per-mass-dry-weight'!AB155*100/'signal-per-mass-dry-weight'!AB$172</f>
        <v>0</v>
      </c>
      <c r="AE155" s="66">
        <f>'signal-per-mass-dry-weight'!AC155*100/'signal-per-mass-dry-weight'!AC$172</f>
        <v>0.0379473025793977</v>
      </c>
      <c r="AF155" s="66">
        <f t="shared" si="79"/>
        <v>0.0209943172796418</v>
      </c>
      <c r="AG155" s="115">
        <f t="shared" si="80"/>
        <v>0.0135554023177804</v>
      </c>
      <c r="AH155" s="66">
        <f>'signal-per-mass-dry-weight'!AD155*100/'signal-per-mass-dry-weight'!AD$172</f>
        <v>0.0223733979991037</v>
      </c>
      <c r="AI155" s="66">
        <f>'signal-per-mass-dry-weight'!AE155*100/'signal-per-mass-dry-weight'!AE$172</f>
        <v>0</v>
      </c>
      <c r="AJ155" s="66">
        <f>'signal-per-mass-dry-weight'!AF155*100/'signal-per-mass-dry-weight'!AF$172</f>
        <v>0.00751262510431708</v>
      </c>
      <c r="AK155" s="66">
        <f>'signal-per-mass-dry-weight'!AG155*100/'signal-per-mass-dry-weight'!AG$172</f>
        <v>0.0145268316836117</v>
      </c>
      <c r="AL155" s="66">
        <f>'signal-per-mass-dry-weight'!AH155*100/'signal-per-mass-dry-weight'!AH$172</f>
        <v>0.0140673673615345</v>
      </c>
      <c r="AM155" s="66">
        <f t="shared" si="81"/>
        <v>0.0116960444297134</v>
      </c>
      <c r="AN155" s="115">
        <f t="shared" si="82"/>
        <v>0.00839554734254287</v>
      </c>
      <c r="AO155" s="66">
        <f>'signal-per-mass-dry-weight'!AI155*100/'signal-per-mass-dry-weight'!AI$172</f>
        <v>0.00813516459674818</v>
      </c>
      <c r="AP155" s="66">
        <f>'signal-per-mass-dry-weight'!AJ155*100/'signal-per-mass-dry-weight'!AJ$172</f>
        <v>0.0201342734852742</v>
      </c>
      <c r="AQ155" s="66">
        <f>'signal-per-mass-dry-weight'!AK155*100/'signal-per-mass-dry-weight'!AK$172</f>
        <v>0.0224665583606444</v>
      </c>
      <c r="AR155" s="66">
        <f>'signal-per-mass-dry-weight'!AL155*100/'signal-per-mass-dry-weight'!AL$172</f>
        <v>0.0281317000936038</v>
      </c>
      <c r="AS155" s="66">
        <f>'signal-per-mass-dry-weight'!AM155*100/'signal-per-mass-dry-weight'!AM$172</f>
        <v>0.0174556847052905</v>
      </c>
      <c r="AT155" s="66">
        <f t="shared" si="83"/>
        <v>0.0192646762483122</v>
      </c>
      <c r="AU155" s="115">
        <f t="shared" si="84"/>
        <v>0.00736156981040385</v>
      </c>
      <c r="AV155" s="66">
        <f>'signal-per-mass-dry-weight'!AN155*100/'signal-per-mass-dry-weight'!AN$172</f>
        <v>0.018400063504126</v>
      </c>
      <c r="AW155" s="66">
        <f>'signal-per-mass-dry-weight'!AO155*100/'signal-per-mass-dry-weight'!AO$172</f>
        <v>0.0240623269632531</v>
      </c>
      <c r="AX155" s="66">
        <f>'signal-per-mass-dry-weight'!AP155*100/'signal-per-mass-dry-weight'!AP$172</f>
        <v>0.0282216826021323</v>
      </c>
      <c r="AY155" s="66">
        <f>'signal-per-mass-dry-weight'!AQ155*100/'signal-per-mass-dry-weight'!AQ$172</f>
        <v>0.026933901657745</v>
      </c>
      <c r="AZ155" s="66">
        <f>'signal-per-mass-dry-weight'!AR155*100/'signal-per-mass-dry-weight'!AR$172</f>
        <v>0.0154028393975126</v>
      </c>
      <c r="BA155" s="66">
        <f t="shared" si="85"/>
        <v>0.0226041628249538</v>
      </c>
      <c r="BB155" s="115">
        <f t="shared" si="86"/>
        <v>0.00552184117091825</v>
      </c>
      <c r="BC155" s="66">
        <f>'signal-per-mass-dry-weight'!AS155*100/'signal-per-mass-dry-weight'!AS$172</f>
        <v>0.0167746024874615</v>
      </c>
      <c r="BD155" s="66">
        <f>'signal-per-mass-dry-weight'!AT155*100/'signal-per-mass-dry-weight'!AT$172</f>
        <v>0.0314233367868462</v>
      </c>
      <c r="BE155" s="66">
        <f>'signal-per-mass-dry-weight'!AU155*100/'signal-per-mass-dry-weight'!AU$172</f>
        <v>0.0204709467514825</v>
      </c>
      <c r="BF155" s="66">
        <f>'signal-per-mass-dry-weight'!AV155*100/'signal-per-mass-dry-weight'!AV$172</f>
        <v>0.0269490746043859</v>
      </c>
      <c r="BG155" s="66">
        <f>'signal-per-mass-dry-weight'!AW155*100/'signal-per-mass-dry-weight'!AW$172</f>
        <v>0.0268923940968957</v>
      </c>
      <c r="BH155" s="66">
        <f t="shared" si="87"/>
        <v>0.0245020709454144</v>
      </c>
      <c r="BI155" s="115">
        <f t="shared" si="88"/>
        <v>0.0058217077296713</v>
      </c>
      <c r="BJ155" s="66">
        <f>'signal-per-mass-dry-weight'!AX155*100/'signal-per-mass-dry-weight'!AX$172</f>
        <v>0.0161870603896018</v>
      </c>
      <c r="BK155" s="66">
        <f>'signal-per-mass-dry-weight'!AY155*100/'signal-per-mass-dry-weight'!AY$172</f>
        <v>0.00629684940689978</v>
      </c>
      <c r="BL155" s="66">
        <f>'signal-per-mass-dry-weight'!AZ155*100/'signal-per-mass-dry-weight'!AZ$172</f>
        <v>0.0428581393955673</v>
      </c>
      <c r="BM155" s="66">
        <f>'signal-per-mass-dry-weight'!BA155*100/'signal-per-mass-dry-weight'!BA$172</f>
        <v>0.0329693582361924</v>
      </c>
      <c r="BN155" s="66">
        <f>'signal-per-mass-dry-weight'!BB155*100/'signal-per-mass-dry-weight'!BB$172</f>
        <v>0.0231385878576636</v>
      </c>
      <c r="BO155" s="66">
        <f t="shared" si="89"/>
        <v>0.024289999057185</v>
      </c>
      <c r="BP155" s="115">
        <f t="shared" si="90"/>
        <v>0.0142376605216819</v>
      </c>
      <c r="BQ155" s="66">
        <f>'signal-per-mass-dry-weight'!BC155*100/'signal-per-mass-dry-weight'!BC$172</f>
        <v>0.03285652370023</v>
      </c>
      <c r="BR155" s="66">
        <f>'signal-per-mass-dry-weight'!BD155*100/'signal-per-mass-dry-weight'!BD$172</f>
        <v>0.0437392619387668</v>
      </c>
      <c r="BS155" s="66">
        <f>'signal-per-mass-dry-weight'!BE155*100/'signal-per-mass-dry-weight'!BE$172</f>
        <v>0.0131485307935854</v>
      </c>
      <c r="BT155" s="66">
        <f>'signal-per-mass-dry-weight'!BF155*100/'signal-per-mass-dry-weight'!BF$172</f>
        <v>0.0335893070047511</v>
      </c>
      <c r="BU155" s="66">
        <f>'signal-per-mass-dry-weight'!BG155*100/'signal-per-mass-dry-weight'!BG$172</f>
        <v>0.0287509193680552</v>
      </c>
      <c r="BV155" s="66">
        <f t="shared" si="91"/>
        <v>0.0304169085610777</v>
      </c>
      <c r="BW155" s="115">
        <f t="shared" si="92"/>
        <v>0.0111183780757887</v>
      </c>
      <c r="BX155" s="66">
        <f>'signal-per-mass-dry-weight'!BH155*100/'signal-per-mass-dry-weight'!BH$172</f>
        <v>0.0135067573616979</v>
      </c>
      <c r="BY155" s="66">
        <f>'signal-per-mass-dry-weight'!BI155*100/'signal-per-mass-dry-weight'!BI$172</f>
        <v>0.0258909220755474</v>
      </c>
      <c r="BZ155" s="66">
        <f>'signal-per-mass-dry-weight'!BJ155*100/'signal-per-mass-dry-weight'!BJ$172</f>
        <v>0.0229535377253728</v>
      </c>
      <c r="CA155" s="66">
        <f>'signal-per-mass-dry-weight'!BK155*100/'signal-per-mass-dry-weight'!BK$172</f>
        <v>0.0278555638546763</v>
      </c>
      <c r="CB155" s="66">
        <f>'signal-per-mass-dry-weight'!BL155*100/'signal-per-mass-dry-weight'!BL$172</f>
        <v>0.0253426122467116</v>
      </c>
      <c r="CC155" s="66">
        <f t="shared" si="93"/>
        <v>0.0231098786528012</v>
      </c>
      <c r="CD155" s="115">
        <f t="shared" si="94"/>
        <v>0.00564546744904936</v>
      </c>
      <c r="CE155" s="121">
        <f>'signal-per-mass-dry-weight'!BM155*100/'signal-per-mass-dry-weight'!BM$172</f>
        <v>0.00767303343877442</v>
      </c>
      <c r="CF155" s="66">
        <f>'signal-per-mass-dry-weight'!BN155*100/'signal-per-mass-dry-weight'!BN$172</f>
        <v>0.0191244177485175</v>
      </c>
      <c r="CG155" s="66">
        <f>'signal-per-mass-dry-weight'!BO155*100/'signal-per-mass-dry-weight'!BO$172</f>
        <v>0</v>
      </c>
      <c r="CH155" s="66">
        <f>'signal-per-mass-dry-weight'!BP155*100/'signal-per-mass-dry-weight'!BP$172</f>
        <v>0.0219501230404334</v>
      </c>
      <c r="CI155" s="66">
        <f>'signal-per-mass-dry-weight'!BQ155*100/'signal-per-mass-dry-weight'!BQ$172</f>
        <v>0.0295691565640686</v>
      </c>
      <c r="CJ155" s="66">
        <f t="shared" si="95"/>
        <v>0.0156633461583588</v>
      </c>
      <c r="CK155" s="115">
        <f t="shared" si="96"/>
        <v>0.0117692358863061</v>
      </c>
      <c r="CL155" s="66">
        <f>'signal-per-mass-dry-weight'!BR155*100/'signal-per-mass-dry-weight'!BR$172</f>
        <v>0.00823293681297046</v>
      </c>
      <c r="CM155" s="66">
        <f>'signal-per-mass-dry-weight'!BS155*100/'signal-per-mass-dry-weight'!BS$172</f>
        <v>0.0130368632078112</v>
      </c>
      <c r="CN155" s="66">
        <f>'signal-per-mass-dry-weight'!BT155*100/'signal-per-mass-dry-weight'!BT$172</f>
        <v>0.0177266841705477</v>
      </c>
      <c r="CO155" s="66">
        <f>'signal-per-mass-dry-weight'!BU155*100/'signal-per-mass-dry-weight'!BU$172</f>
        <v>0.0414254047813054</v>
      </c>
      <c r="CP155" s="66">
        <f>'signal-per-mass-dry-weight'!BV155*100/'signal-per-mass-dry-weight'!BV$172</f>
        <v>0.0194363117305615</v>
      </c>
      <c r="CQ155" s="66">
        <f t="shared" si="97"/>
        <v>0.0199716401406392</v>
      </c>
      <c r="CR155" s="115">
        <f t="shared" si="98"/>
        <v>0.0127620404715948</v>
      </c>
      <c r="CS155" s="66">
        <f>'signal-per-mass-dry-weight'!BW155*100/'signal-per-mass-dry-weight'!BW$172</f>
        <v>0.0223447305459593</v>
      </c>
      <c r="CT155" s="66">
        <f>'signal-per-mass-dry-weight'!BX155*100/'signal-per-mass-dry-weight'!BX$172</f>
        <v>0.0550452846757894</v>
      </c>
      <c r="CU155" s="66">
        <f>'signal-per-mass-dry-weight'!BY155*100/'signal-per-mass-dry-weight'!BY$172</f>
        <v>0</v>
      </c>
      <c r="CV155" s="66">
        <f>'signal-per-mass-dry-weight'!BZ155*100/'signal-per-mass-dry-weight'!BZ$172</f>
        <v>0.0229473292140938</v>
      </c>
      <c r="CW155" s="66">
        <f>'signal-per-mass-dry-weight'!CA155*100/'signal-per-mass-dry-weight'!CA$172</f>
        <v>0</v>
      </c>
      <c r="CX155" s="66">
        <f t="shared" si="99"/>
        <v>0.0200674688871685</v>
      </c>
      <c r="CY155" s="115">
        <f t="shared" si="100"/>
        <v>0.0225960932938796</v>
      </c>
      <c r="CZ155" s="66">
        <f>'signal-per-mass-dry-weight'!CB155*100/'signal-per-mass-dry-weight'!CB$172</f>
        <v>0.0207062569408555</v>
      </c>
      <c r="DA155" s="66">
        <f>'signal-per-mass-dry-weight'!CC155*100/'signal-per-mass-dry-weight'!CC$172</f>
        <v>0.00422211721971339</v>
      </c>
      <c r="DB155" s="66">
        <f>'signal-per-mass-dry-weight'!CD155*100/'signal-per-mass-dry-weight'!CD$172</f>
        <v>0.00736318026716808</v>
      </c>
      <c r="DC155" s="66">
        <f>'signal-per-mass-dry-weight'!CE155*100/'signal-per-mass-dry-weight'!CE$172</f>
        <v>0.0114726899165049</v>
      </c>
      <c r="DD155" s="66">
        <f>'signal-per-mass-dry-weight'!CF155*100/'signal-per-mass-dry-weight'!CF$172</f>
        <v>0.0136593665398308</v>
      </c>
      <c r="DE155" s="66">
        <f t="shared" si="101"/>
        <v>0.0114847221768145</v>
      </c>
      <c r="DF155" s="115">
        <f t="shared" si="102"/>
        <v>0.00631463507974103</v>
      </c>
      <c r="DG155" s="66">
        <f>'signal-per-mass-dry-weight'!CG155*100/'signal-per-mass-dry-weight'!CG$172</f>
        <v>0.0409072890581037</v>
      </c>
      <c r="DH155" s="66">
        <f>'signal-per-mass-dry-weight'!CH155*100/'signal-per-mass-dry-weight'!CH$172</f>
        <v>0</v>
      </c>
      <c r="DI155" s="66">
        <f>'signal-per-mass-dry-weight'!CI155*100/'signal-per-mass-dry-weight'!CI$172</f>
        <v>0.0428779052486281</v>
      </c>
      <c r="DJ155" s="66">
        <f>'signal-per-mass-dry-weight'!CJ155*100/'signal-per-mass-dry-weight'!CJ$172</f>
        <v>0.0326335027946489</v>
      </c>
      <c r="DK155" s="66">
        <f>'signal-per-mass-dry-weight'!CK155*100/'signal-per-mass-dry-weight'!CK$172</f>
        <v>0.0445561376765534</v>
      </c>
      <c r="DL155" s="66">
        <f t="shared" si="103"/>
        <v>0.0321949669555868</v>
      </c>
      <c r="DM155" s="115">
        <f t="shared" si="104"/>
        <v>0.0185710559711698</v>
      </c>
      <c r="DN155" s="66">
        <f>'signal-per-mass-dry-weight'!CL155*100/'signal-per-mass-dry-weight'!CL$172</f>
        <v>0.0276977481274323</v>
      </c>
      <c r="DO155" s="66">
        <f>'signal-per-mass-dry-weight'!CM155*100/'signal-per-mass-dry-weight'!CM$172</f>
        <v>0</v>
      </c>
      <c r="DP155" s="66">
        <f>'signal-per-mass-dry-weight'!CN155*100/'signal-per-mass-dry-weight'!CN$172</f>
        <v>0.0472198154322769</v>
      </c>
      <c r="DQ155" s="66">
        <f>'signal-per-mass-dry-weight'!CO155*100/'signal-per-mass-dry-weight'!CO$172</f>
        <v>0.0200398567571755</v>
      </c>
      <c r="DR155" s="66">
        <f>'signal-per-mass-dry-weight'!CP155*100/'signal-per-mass-dry-weight'!CP$172</f>
        <v>0.0141230935520959</v>
      </c>
      <c r="DS155" s="66">
        <f t="shared" si="105"/>
        <v>0.0218161027737961</v>
      </c>
      <c r="DT155" s="115">
        <f t="shared" si="106"/>
        <v>0.0174515196325003</v>
      </c>
      <c r="DU155" s="66">
        <f>'signal-per-mass-dry-weight'!CQ155*100/'signal-per-mass-dry-weight'!CQ$172</f>
        <v>0.0312955092735944</v>
      </c>
      <c r="DV155" s="66">
        <f>'signal-per-mass-dry-weight'!CR155*100/'signal-per-mass-dry-weight'!CR$172</f>
        <v>0.024419045807072</v>
      </c>
      <c r="DW155" s="66">
        <f>'signal-per-mass-dry-weight'!CS155*100/'signal-per-mass-dry-weight'!CS$172</f>
        <v>0.0351696824124374</v>
      </c>
      <c r="DX155" s="66">
        <f>'signal-per-mass-dry-weight'!CT155*100/'signal-per-mass-dry-weight'!CT$172</f>
        <v>0</v>
      </c>
      <c r="DY155" s="66">
        <f>'signal-per-mass-dry-weight'!CU155*100/'signal-per-mass-dry-weight'!CU$172</f>
        <v>0</v>
      </c>
      <c r="DZ155" s="66">
        <f t="shared" si="107"/>
        <v>0.0181768474986208</v>
      </c>
      <c r="EA155" s="115">
        <f t="shared" si="108"/>
        <v>0.0170339098188925</v>
      </c>
      <c r="EB155" s="66">
        <f>'signal-per-mass-dry-weight'!CV155*100/'signal-per-mass-dry-weight'!CV$172</f>
        <v>0.0221911825321298</v>
      </c>
      <c r="EC155" s="66">
        <f>'signal-per-mass-dry-weight'!CW155*100/'signal-per-mass-dry-weight'!CW$172</f>
        <v>0.0162177518375882</v>
      </c>
      <c r="ED155" s="66">
        <f>'signal-per-mass-dry-weight'!CX155*100/'signal-per-mass-dry-weight'!CX$172</f>
        <v>0.00745163940938429</v>
      </c>
      <c r="EE155" s="66">
        <f>'signal-per-mass-dry-weight'!CY155*100/'signal-per-mass-dry-weight'!CY$172</f>
        <v>0</v>
      </c>
      <c r="EF155" s="66">
        <f>'signal-per-mass-dry-weight'!CZ155*100/'signal-per-mass-dry-weight'!CZ$172</f>
        <v>0.0172222330094983</v>
      </c>
      <c r="EG155" s="66">
        <f t="shared" si="109"/>
        <v>0.0126165613577201</v>
      </c>
      <c r="EH155" s="115">
        <f t="shared" si="110"/>
        <v>0.00882762983613464</v>
      </c>
    </row>
    <row r="156" spans="1:138">
      <c r="A156">
        <f>'imported data from Web Calc'!A164</f>
        <v>898.6</v>
      </c>
      <c r="B156" t="str">
        <f>'imported data from Web Calc'!B164</f>
        <v>C50H92O10PN</v>
      </c>
      <c r="C156" s="61" t="str">
        <f>'imported data from Web Calc'!C164</f>
        <v>PS(44:3)</v>
      </c>
      <c r="D156" s="96"/>
      <c r="E156" s="96"/>
      <c r="F156" s="96"/>
      <c r="G156" s="66">
        <f>'signal-per-mass-dry-weight'!G156*100/'signal-per-mass-dry-weight'!G$172</f>
        <v>0.00304398183861844</v>
      </c>
      <c r="H156" s="66">
        <f>'signal-per-mass-dry-weight'!H156*100/'signal-per-mass-dry-weight'!H$172</f>
        <v>0</v>
      </c>
      <c r="I156" s="66">
        <f>'signal-per-mass-dry-weight'!I156*100/'signal-per-mass-dry-weight'!I$172</f>
        <v>0.00325273682157989</v>
      </c>
      <c r="J156" s="66">
        <f>'signal-per-mass-dry-weight'!J156*100/'signal-per-mass-dry-weight'!J$172</f>
        <v>0.00330307028446612</v>
      </c>
      <c r="K156" s="66">
        <f>'signal-per-mass-dry-weight'!K156*100/'signal-per-mass-dry-weight'!K$172</f>
        <v>0</v>
      </c>
      <c r="L156" s="66">
        <f>'signal-per-mass-dry-weight'!L156*100/'signal-per-mass-dry-weight'!L$172</f>
        <v>0</v>
      </c>
      <c r="M156" s="66">
        <f>'signal-per-mass-dry-weight'!M156*100/'signal-per-mass-dry-weight'!M$172</f>
        <v>0</v>
      </c>
      <c r="N156" s="66">
        <f>'signal-per-mass-dry-weight'!N156*100/'signal-per-mass-dry-weight'!N$172</f>
        <v>0.00332608948060149</v>
      </c>
      <c r="O156" s="66">
        <f>'signal-per-mass-dry-weight'!O156*100/'signal-per-mass-dry-weight'!O$172</f>
        <v>0</v>
      </c>
      <c r="P156" s="66">
        <f>'signal-per-mass-dry-weight'!P156*100/'signal-per-mass-dry-weight'!P$172</f>
        <v>0</v>
      </c>
      <c r="Q156" s="66">
        <f t="shared" si="74"/>
        <v>0.00129258784252659</v>
      </c>
      <c r="R156" s="115">
        <f t="shared" si="75"/>
        <v>0.0016703769865551</v>
      </c>
      <c r="S156" s="66">
        <f t="shared" si="76"/>
        <v>1.29227347774682</v>
      </c>
      <c r="T156" s="66">
        <f>'signal-per-mass-dry-weight'!T156*100/'signal-per-mass-dry-weight'!T$172</f>
        <v>0.00341017743904739</v>
      </c>
      <c r="U156" s="66">
        <f>'signal-per-mass-dry-weight'!U156*100/'signal-per-mass-dry-weight'!U$172</f>
        <v>0.00721134203134554</v>
      </c>
      <c r="V156" s="66">
        <f>'signal-per-mass-dry-weight'!V156*100/'signal-per-mass-dry-weight'!V$172</f>
        <v>0.00165849066770278</v>
      </c>
      <c r="W156" s="66">
        <f>'signal-per-mass-dry-weight'!W156*100/'signal-per-mass-dry-weight'!W$172</f>
        <v>0.00811821529217595</v>
      </c>
      <c r="X156" s="66">
        <f>'signal-per-mass-dry-weight'!X156*100/'signal-per-mass-dry-weight'!X$172</f>
        <v>0.00392014891506869</v>
      </c>
      <c r="Y156" s="66">
        <f t="shared" si="77"/>
        <v>0.00486367486906807</v>
      </c>
      <c r="Z156" s="115">
        <f t="shared" si="78"/>
        <v>0.00271015111387299</v>
      </c>
      <c r="AA156" s="66">
        <f>'signal-per-mass-dry-weight'!Y156*100/'signal-per-mass-dry-weight'!Y$172</f>
        <v>0.00427924561475248</v>
      </c>
      <c r="AB156" s="66">
        <f>'signal-per-mass-dry-weight'!Z156*100/'signal-per-mass-dry-weight'!Z$172</f>
        <v>0.00256093012548593</v>
      </c>
      <c r="AC156" s="66">
        <f>'signal-per-mass-dry-weight'!AA156*100/'signal-per-mass-dry-weight'!AA$172</f>
        <v>0</v>
      </c>
      <c r="AD156" s="66">
        <f>'signal-per-mass-dry-weight'!AB156*100/'signal-per-mass-dry-weight'!AB$172</f>
        <v>0</v>
      </c>
      <c r="AE156" s="66">
        <f>'signal-per-mass-dry-weight'!AC156*100/'signal-per-mass-dry-weight'!AC$172</f>
        <v>0.00153632803965173</v>
      </c>
      <c r="AF156" s="66">
        <f t="shared" si="79"/>
        <v>0.00167530075597803</v>
      </c>
      <c r="AG156" s="115">
        <f t="shared" si="80"/>
        <v>0.00181641452245331</v>
      </c>
      <c r="AH156" s="66">
        <f>'signal-per-mass-dry-weight'!AD156*100/'signal-per-mass-dry-weight'!AD$172</f>
        <v>0</v>
      </c>
      <c r="AI156" s="66">
        <f>'signal-per-mass-dry-weight'!AE156*100/'signal-per-mass-dry-weight'!AE$172</f>
        <v>0</v>
      </c>
      <c r="AJ156" s="66">
        <f>'signal-per-mass-dry-weight'!AF156*100/'signal-per-mass-dry-weight'!AF$172</f>
        <v>0</v>
      </c>
      <c r="AK156" s="66">
        <f>'signal-per-mass-dry-weight'!AG156*100/'signal-per-mass-dry-weight'!AG$172</f>
        <v>0</v>
      </c>
      <c r="AL156" s="66">
        <f>'signal-per-mass-dry-weight'!AH156*100/'signal-per-mass-dry-weight'!AH$172</f>
        <v>0</v>
      </c>
      <c r="AM156" s="66">
        <f t="shared" si="81"/>
        <v>0</v>
      </c>
      <c r="AN156" s="115">
        <f t="shared" si="82"/>
        <v>0</v>
      </c>
      <c r="AO156" s="66">
        <f>'signal-per-mass-dry-weight'!AI156*100/'signal-per-mass-dry-weight'!AI$172</f>
        <v>0</v>
      </c>
      <c r="AP156" s="66">
        <f>'signal-per-mass-dry-weight'!AJ156*100/'signal-per-mass-dry-weight'!AJ$172</f>
        <v>0</v>
      </c>
      <c r="AQ156" s="66">
        <f>'signal-per-mass-dry-weight'!AK156*100/'signal-per-mass-dry-weight'!AK$172</f>
        <v>0.00583546970406349</v>
      </c>
      <c r="AR156" s="66">
        <f>'signal-per-mass-dry-weight'!AL156*100/'signal-per-mass-dry-weight'!AL$172</f>
        <v>0.00365346754462387</v>
      </c>
      <c r="AS156" s="66">
        <f>'signal-per-mass-dry-weight'!AM156*100/'signal-per-mass-dry-weight'!AM$172</f>
        <v>0.00149193886370004</v>
      </c>
      <c r="AT156" s="66">
        <f t="shared" si="83"/>
        <v>0.00219617522247748</v>
      </c>
      <c r="AU156" s="115">
        <f t="shared" si="84"/>
        <v>0.00252539528096897</v>
      </c>
      <c r="AV156" s="66">
        <f>'signal-per-mass-dry-weight'!AN156*100/'signal-per-mass-dry-weight'!AN$172</f>
        <v>0.00211494982806046</v>
      </c>
      <c r="AW156" s="66">
        <f>'signal-per-mass-dry-weight'!AO156*100/'signal-per-mass-dry-weight'!AO$172</f>
        <v>0.00422146087074616</v>
      </c>
      <c r="AX156" s="66">
        <f>'signal-per-mass-dry-weight'!AP156*100/'signal-per-mass-dry-weight'!AP$172</f>
        <v>0.00527508086021164</v>
      </c>
      <c r="AY156" s="66">
        <f>'signal-per-mass-dry-weight'!AQ156*100/'signal-per-mass-dry-weight'!AQ$172</f>
        <v>0.00608675743677854</v>
      </c>
      <c r="AZ156" s="66">
        <f>'signal-per-mass-dry-weight'!AR156*100/'signal-per-mass-dry-weight'!AR$172</f>
        <v>0.00921537399851182</v>
      </c>
      <c r="BA156" s="66">
        <f t="shared" si="85"/>
        <v>0.00538272459886172</v>
      </c>
      <c r="BB156" s="115">
        <f t="shared" si="86"/>
        <v>0.00260879935175629</v>
      </c>
      <c r="BC156" s="66">
        <f>'signal-per-mass-dry-weight'!AS156*100/'signal-per-mass-dry-weight'!AS$172</f>
        <v>0.00250367201305396</v>
      </c>
      <c r="BD156" s="66">
        <f>'signal-per-mass-dry-weight'!AT156*100/'signal-per-mass-dry-weight'!AT$172</f>
        <v>0</v>
      </c>
      <c r="BE156" s="66">
        <f>'signal-per-mass-dry-weight'!AU156*100/'signal-per-mass-dry-weight'!AU$172</f>
        <v>0.00391164587607947</v>
      </c>
      <c r="BF156" s="66">
        <f>'signal-per-mass-dry-weight'!AV156*100/'signal-per-mass-dry-weight'!AV$172</f>
        <v>0.00277825511385422</v>
      </c>
      <c r="BG156" s="66">
        <f>'signal-per-mass-dry-weight'!AW156*100/'signal-per-mass-dry-weight'!AW$172</f>
        <v>0.0085644567187566</v>
      </c>
      <c r="BH156" s="66">
        <f t="shared" si="87"/>
        <v>0.00355160594434885</v>
      </c>
      <c r="BI156" s="115">
        <f t="shared" si="88"/>
        <v>0.00314517262857863</v>
      </c>
      <c r="BJ156" s="66">
        <f>'signal-per-mass-dry-weight'!AX156*100/'signal-per-mass-dry-weight'!AX$172</f>
        <v>0.00166876911233009</v>
      </c>
      <c r="BK156" s="66">
        <f>'signal-per-mass-dry-weight'!AY156*100/'signal-per-mass-dry-weight'!AY$172</f>
        <v>0.00370402906288222</v>
      </c>
      <c r="BL156" s="66">
        <f>'signal-per-mass-dry-weight'!AZ156*100/'signal-per-mass-dry-weight'!AZ$172</f>
        <v>0</v>
      </c>
      <c r="BM156" s="66">
        <f>'signal-per-mass-dry-weight'!BA156*100/'signal-per-mass-dry-weight'!BA$172</f>
        <v>0.00492079973674513</v>
      </c>
      <c r="BN156" s="66">
        <f>'signal-per-mass-dry-weight'!BB156*100/'signal-per-mass-dry-weight'!BB$172</f>
        <v>0.00300501141008618</v>
      </c>
      <c r="BO156" s="66">
        <f t="shared" si="89"/>
        <v>0.00265972186440872</v>
      </c>
      <c r="BP156" s="115">
        <f t="shared" si="90"/>
        <v>0.00189594193560702</v>
      </c>
      <c r="BQ156" s="66">
        <f>'signal-per-mass-dry-weight'!BC156*100/'signal-per-mass-dry-weight'!BC$172</f>
        <v>0.00166784384265127</v>
      </c>
      <c r="BR156" s="66">
        <f>'signal-per-mass-dry-weight'!BD156*100/'signal-per-mass-dry-weight'!BD$172</f>
        <v>0.0048925348924795</v>
      </c>
      <c r="BS156" s="66">
        <f>'signal-per-mass-dry-weight'!BE156*100/'signal-per-mass-dry-weight'!BE$172</f>
        <v>0.00224761210146759</v>
      </c>
      <c r="BT156" s="66">
        <f>'signal-per-mass-dry-weight'!BF156*100/'signal-per-mass-dry-weight'!BF$172</f>
        <v>0.00287088094057701</v>
      </c>
      <c r="BU156" s="66">
        <f>'signal-per-mass-dry-weight'!BG156*100/'signal-per-mass-dry-weight'!BG$172</f>
        <v>0.00366253749911532</v>
      </c>
      <c r="BV156" s="66">
        <f t="shared" si="91"/>
        <v>0.00306828185525814</v>
      </c>
      <c r="BW156" s="115">
        <f t="shared" si="92"/>
        <v>0.00126042963975834</v>
      </c>
      <c r="BX156" s="66">
        <f>'signal-per-mass-dry-weight'!BH156*100/'signal-per-mass-dry-weight'!BH$172</f>
        <v>0</v>
      </c>
      <c r="BY156" s="66">
        <f>'signal-per-mass-dry-weight'!BI156*100/'signal-per-mass-dry-weight'!BI$172</f>
        <v>0.00699754650690469</v>
      </c>
      <c r="BZ156" s="66">
        <f>'signal-per-mass-dry-weight'!BJ156*100/'signal-per-mass-dry-weight'!BJ$172</f>
        <v>0.00850131026865658</v>
      </c>
      <c r="CA156" s="66">
        <f>'signal-per-mass-dry-weight'!BK156*100/'signal-per-mass-dry-weight'!BK$172</f>
        <v>0</v>
      </c>
      <c r="CB156" s="66">
        <f>'signal-per-mass-dry-weight'!BL156*100/'signal-per-mass-dry-weight'!BL$172</f>
        <v>0</v>
      </c>
      <c r="CC156" s="66">
        <f t="shared" si="93"/>
        <v>0.00309977135511225</v>
      </c>
      <c r="CD156" s="115">
        <f t="shared" si="94"/>
        <v>0.00427770444077158</v>
      </c>
      <c r="CE156" s="121">
        <f>'signal-per-mass-dry-weight'!BM156*100/'signal-per-mass-dry-weight'!BM$172</f>
        <v>0</v>
      </c>
      <c r="CF156" s="66">
        <f>'signal-per-mass-dry-weight'!BN156*100/'signal-per-mass-dry-weight'!BN$172</f>
        <v>0.00708311768463612</v>
      </c>
      <c r="CG156" s="66">
        <f>'signal-per-mass-dry-weight'!BO156*100/'signal-per-mass-dry-weight'!BO$172</f>
        <v>0.00316775308197489</v>
      </c>
      <c r="CH156" s="66">
        <f>'signal-per-mass-dry-weight'!BP156*100/'signal-per-mass-dry-weight'!BP$172</f>
        <v>0</v>
      </c>
      <c r="CI156" s="66">
        <f>'signal-per-mass-dry-weight'!BQ156*100/'signal-per-mass-dry-weight'!BQ$172</f>
        <v>0.00758183501642784</v>
      </c>
      <c r="CJ156" s="66">
        <f t="shared" si="95"/>
        <v>0.00356654115660777</v>
      </c>
      <c r="CK156" s="115">
        <f t="shared" si="96"/>
        <v>0.00367723941395622</v>
      </c>
      <c r="CL156" s="66">
        <f>'signal-per-mass-dry-weight'!BR156*100/'signal-per-mass-dry-weight'!BR$172</f>
        <v>0.00484290400762968</v>
      </c>
      <c r="CM156" s="66">
        <f>'signal-per-mass-dry-weight'!BS156*100/'signal-per-mass-dry-weight'!BS$172</f>
        <v>0</v>
      </c>
      <c r="CN156" s="66">
        <f>'signal-per-mass-dry-weight'!BT156*100/'signal-per-mass-dry-weight'!BT$172</f>
        <v>0</v>
      </c>
      <c r="CO156" s="66">
        <f>'signal-per-mass-dry-weight'!BU156*100/'signal-per-mass-dry-weight'!BU$172</f>
        <v>0</v>
      </c>
      <c r="CP156" s="66">
        <f>'signal-per-mass-dry-weight'!BV156*100/'signal-per-mass-dry-weight'!BV$172</f>
        <v>0</v>
      </c>
      <c r="CQ156" s="66">
        <f t="shared" si="97"/>
        <v>0.000968580801525936</v>
      </c>
      <c r="CR156" s="115">
        <f t="shared" si="98"/>
        <v>0.00216581251391323</v>
      </c>
      <c r="CS156" s="66">
        <f>'signal-per-mass-dry-weight'!BW156*100/'signal-per-mass-dry-weight'!BW$172</f>
        <v>0</v>
      </c>
      <c r="CT156" s="66">
        <f>'signal-per-mass-dry-weight'!BX156*100/'signal-per-mass-dry-weight'!BX$172</f>
        <v>0.00294359811100478</v>
      </c>
      <c r="CU156" s="66">
        <f>'signal-per-mass-dry-weight'!BY156*100/'signal-per-mass-dry-weight'!BY$172</f>
        <v>0</v>
      </c>
      <c r="CV156" s="66">
        <f>'signal-per-mass-dry-weight'!BZ156*100/'signal-per-mass-dry-weight'!BZ$172</f>
        <v>0</v>
      </c>
      <c r="CW156" s="66">
        <f>'signal-per-mass-dry-weight'!CA156*100/'signal-per-mass-dry-weight'!CA$172</f>
        <v>0</v>
      </c>
      <c r="CX156" s="66">
        <f t="shared" si="99"/>
        <v>0.000588719622200956</v>
      </c>
      <c r="CY156" s="115">
        <f t="shared" si="100"/>
        <v>0.00131641709492933</v>
      </c>
      <c r="CZ156" s="66">
        <f>'signal-per-mass-dry-weight'!CB156*100/'signal-per-mass-dry-weight'!CB$172</f>
        <v>0</v>
      </c>
      <c r="DA156" s="66">
        <f>'signal-per-mass-dry-weight'!CC156*100/'signal-per-mass-dry-weight'!CC$172</f>
        <v>0</v>
      </c>
      <c r="DB156" s="66">
        <f>'signal-per-mass-dry-weight'!CD156*100/'signal-per-mass-dry-weight'!CD$172</f>
        <v>0.00272710380265484</v>
      </c>
      <c r="DC156" s="66">
        <f>'signal-per-mass-dry-weight'!CE156*100/'signal-per-mass-dry-weight'!CE$172</f>
        <v>0.00674864112735583</v>
      </c>
      <c r="DD156" s="66">
        <f>'signal-per-mass-dry-weight'!CF156*100/'signal-per-mass-dry-weight'!CF$172</f>
        <v>0.0047927601894143</v>
      </c>
      <c r="DE156" s="66">
        <f t="shared" si="101"/>
        <v>0.00285370102388499</v>
      </c>
      <c r="DF156" s="115">
        <f t="shared" si="102"/>
        <v>0.00296790139580632</v>
      </c>
      <c r="DG156" s="66">
        <f>'signal-per-mass-dry-weight'!CG156*100/'signal-per-mass-dry-weight'!CG$172</f>
        <v>0</v>
      </c>
      <c r="DH156" s="66">
        <f>'signal-per-mass-dry-weight'!CH156*100/'signal-per-mass-dry-weight'!CH$172</f>
        <v>0</v>
      </c>
      <c r="DI156" s="66">
        <f>'signal-per-mass-dry-weight'!CI156*100/'signal-per-mass-dry-weight'!CI$172</f>
        <v>0.00675242602340601</v>
      </c>
      <c r="DJ156" s="66">
        <f>'signal-per-mass-dry-weight'!CJ156*100/'signal-per-mass-dry-weight'!CJ$172</f>
        <v>0.00375097733271826</v>
      </c>
      <c r="DK156" s="66">
        <f>'signal-per-mass-dry-weight'!CK156*100/'signal-per-mass-dry-weight'!CK$172</f>
        <v>0</v>
      </c>
      <c r="DL156" s="66">
        <f t="shared" si="103"/>
        <v>0.00210068067122485</v>
      </c>
      <c r="DM156" s="115">
        <f t="shared" si="104"/>
        <v>0.00306597422281436</v>
      </c>
      <c r="DN156" s="66">
        <f>'signal-per-mass-dry-weight'!CL156*100/'signal-per-mass-dry-weight'!CL$172</f>
        <v>0.00140597706230621</v>
      </c>
      <c r="DO156" s="66">
        <f>'signal-per-mass-dry-weight'!CM156*100/'signal-per-mass-dry-weight'!CM$172</f>
        <v>0.0070568034991794</v>
      </c>
      <c r="DP156" s="66">
        <f>'signal-per-mass-dry-weight'!CN156*100/'signal-per-mass-dry-weight'!CN$172</f>
        <v>0</v>
      </c>
      <c r="DQ156" s="66">
        <f>'signal-per-mass-dry-weight'!CO156*100/'signal-per-mass-dry-weight'!CO$172</f>
        <v>0.00742216916932427</v>
      </c>
      <c r="DR156" s="66">
        <f>'signal-per-mass-dry-weight'!CP156*100/'signal-per-mass-dry-weight'!CP$172</f>
        <v>0</v>
      </c>
      <c r="DS156" s="66">
        <f t="shared" si="105"/>
        <v>0.00317698994616198</v>
      </c>
      <c r="DT156" s="115">
        <f t="shared" si="106"/>
        <v>0.00375491400413372</v>
      </c>
      <c r="DU156" s="66">
        <f>'signal-per-mass-dry-weight'!CQ156*100/'signal-per-mass-dry-weight'!CQ$172</f>
        <v>0</v>
      </c>
      <c r="DV156" s="66">
        <f>'signal-per-mass-dry-weight'!CR156*100/'signal-per-mass-dry-weight'!CR$172</f>
        <v>0</v>
      </c>
      <c r="DW156" s="66">
        <f>'signal-per-mass-dry-weight'!CS156*100/'signal-per-mass-dry-weight'!CS$172</f>
        <v>0</v>
      </c>
      <c r="DX156" s="66">
        <f>'signal-per-mass-dry-weight'!CT156*100/'signal-per-mass-dry-weight'!CT$172</f>
        <v>0</v>
      </c>
      <c r="DY156" s="66">
        <f>'signal-per-mass-dry-weight'!CU156*100/'signal-per-mass-dry-weight'!CU$172</f>
        <v>0</v>
      </c>
      <c r="DZ156" s="66">
        <f t="shared" si="107"/>
        <v>0</v>
      </c>
      <c r="EA156" s="115">
        <f t="shared" si="108"/>
        <v>0</v>
      </c>
      <c r="EB156" s="66">
        <f>'signal-per-mass-dry-weight'!CV156*100/'signal-per-mass-dry-weight'!CV$172</f>
        <v>0.00662423359168054</v>
      </c>
      <c r="EC156" s="66">
        <f>'signal-per-mass-dry-weight'!CW156*100/'signal-per-mass-dry-weight'!CW$172</f>
        <v>0.00210620153734912</v>
      </c>
      <c r="ED156" s="66">
        <f>'signal-per-mass-dry-weight'!CX156*100/'signal-per-mass-dry-weight'!CX$172</f>
        <v>0</v>
      </c>
      <c r="EE156" s="66">
        <f>'signal-per-mass-dry-weight'!CY156*100/'signal-per-mass-dry-weight'!CY$172</f>
        <v>0</v>
      </c>
      <c r="EF156" s="66">
        <f>'signal-per-mass-dry-weight'!CZ156*100/'signal-per-mass-dry-weight'!CZ$172</f>
        <v>0</v>
      </c>
      <c r="EG156" s="66">
        <f t="shared" si="109"/>
        <v>0.00174608702580593</v>
      </c>
      <c r="EH156" s="115">
        <f t="shared" si="110"/>
        <v>0.0028754328406625</v>
      </c>
    </row>
    <row r="157" spans="1:138">
      <c r="A157">
        <f>'imported data from Web Calc'!A165</f>
        <v>900.7</v>
      </c>
      <c r="B157" t="str">
        <f>'imported data from Web Calc'!B165</f>
        <v>C50H94O10PN</v>
      </c>
      <c r="C157" s="61" t="str">
        <f>'imported data from Web Calc'!C165</f>
        <v>PS(44:2)</v>
      </c>
      <c r="D157" s="96"/>
      <c r="E157" s="96"/>
      <c r="F157" s="96"/>
      <c r="G157" s="66">
        <f>'signal-per-mass-dry-weight'!G157*100/'signal-per-mass-dry-weight'!G$172</f>
        <v>0.0027395836547566</v>
      </c>
      <c r="H157" s="66">
        <f>'signal-per-mass-dry-weight'!H157*100/'signal-per-mass-dry-weight'!H$172</f>
        <v>0.00293504541933241</v>
      </c>
      <c r="I157" s="66">
        <f>'signal-per-mass-dry-weight'!I157*100/'signal-per-mass-dry-weight'!I$172</f>
        <v>0.0029274631394219</v>
      </c>
      <c r="J157" s="66">
        <f>'signal-per-mass-dry-weight'!J157*100/'signal-per-mass-dry-weight'!J$172</f>
        <v>0.00627583354048562</v>
      </c>
      <c r="K157" s="66">
        <f>'signal-per-mass-dry-weight'!K157*100/'signal-per-mass-dry-weight'!K$172</f>
        <v>0.00942959249156934</v>
      </c>
      <c r="L157" s="66">
        <f>'signal-per-mass-dry-weight'!L157*100/'signal-per-mass-dry-weight'!L$172</f>
        <v>0.00292233016730279</v>
      </c>
      <c r="M157" s="66">
        <f>'signal-per-mass-dry-weight'!M157*100/'signal-per-mass-dry-weight'!M$172</f>
        <v>0</v>
      </c>
      <c r="N157" s="66">
        <f>'signal-per-mass-dry-weight'!N157*100/'signal-per-mass-dry-weight'!N$172</f>
        <v>0.00964565949374432</v>
      </c>
      <c r="O157" s="66">
        <f>'signal-per-mass-dry-weight'!O157*100/'signal-per-mass-dry-weight'!O$172</f>
        <v>0.00298865610493885</v>
      </c>
      <c r="P157" s="66">
        <f>'signal-per-mass-dry-weight'!P157*100/'signal-per-mass-dry-weight'!P$172</f>
        <v>0.00300846328536401</v>
      </c>
      <c r="Q157" s="66">
        <f t="shared" si="74"/>
        <v>0.00428726272969158</v>
      </c>
      <c r="R157" s="115">
        <f t="shared" si="75"/>
        <v>0.00314021605816307</v>
      </c>
      <c r="S157" s="66">
        <f t="shared" si="76"/>
        <v>0.732452442537611</v>
      </c>
      <c r="T157" s="66">
        <f>'signal-per-mass-dry-weight'!T157*100/'signal-per-mass-dry-weight'!T$172</f>
        <v>0.00758764480188044</v>
      </c>
      <c r="U157" s="66">
        <f>'signal-per-mass-dry-weight'!U157*100/'signal-per-mass-dry-weight'!U$172</f>
        <v>0.0106367294962347</v>
      </c>
      <c r="V157" s="66">
        <f>'signal-per-mass-dry-weight'!V157*100/'signal-per-mass-dry-weight'!V$172</f>
        <v>0.00646811360404086</v>
      </c>
      <c r="W157" s="66">
        <f>'signal-per-mass-dry-weight'!W157*100/'signal-per-mass-dry-weight'!W$172</f>
        <v>0.00662987582194369</v>
      </c>
      <c r="X157" s="66">
        <f>'signal-per-mass-dry-weight'!X157*100/'signal-per-mass-dry-weight'!X$172</f>
        <v>0.000705626804712365</v>
      </c>
      <c r="Y157" s="66">
        <f t="shared" si="77"/>
        <v>0.00640559810576241</v>
      </c>
      <c r="Z157" s="115">
        <f t="shared" si="78"/>
        <v>0.00360012460720243</v>
      </c>
      <c r="AA157" s="66">
        <f>'signal-per-mass-dry-weight'!Y157*100/'signal-per-mass-dry-weight'!Y$172</f>
        <v>0</v>
      </c>
      <c r="AB157" s="66">
        <f>'signal-per-mass-dry-weight'!Z157*100/'signal-per-mass-dry-weight'!Z$172</f>
        <v>0.00499381374469756</v>
      </c>
      <c r="AC157" s="66">
        <f>'signal-per-mass-dry-weight'!AA157*100/'signal-per-mass-dry-weight'!AA$172</f>
        <v>0</v>
      </c>
      <c r="AD157" s="66">
        <f>'signal-per-mass-dry-weight'!AB157*100/'signal-per-mass-dry-weight'!AB$172</f>
        <v>0</v>
      </c>
      <c r="AE157" s="66">
        <f>'signal-per-mass-dry-weight'!AC157*100/'signal-per-mass-dry-weight'!AC$172</f>
        <v>0.0121369915132487</v>
      </c>
      <c r="AF157" s="66">
        <f t="shared" si="79"/>
        <v>0.00342616105158924</v>
      </c>
      <c r="AG157" s="115">
        <f t="shared" si="80"/>
        <v>0.00532803530750934</v>
      </c>
      <c r="AH157" s="66">
        <f>'signal-per-mass-dry-weight'!AD157*100/'signal-per-mass-dry-weight'!AD$172</f>
        <v>0.00428426770195603</v>
      </c>
      <c r="AI157" s="66">
        <f>'signal-per-mass-dry-weight'!AE157*100/'signal-per-mass-dry-weight'!AE$172</f>
        <v>0</v>
      </c>
      <c r="AJ157" s="66">
        <f>'signal-per-mass-dry-weight'!AF157*100/'signal-per-mass-dry-weight'!AF$172</f>
        <v>0</v>
      </c>
      <c r="AK157" s="66">
        <f>'signal-per-mass-dry-weight'!AG157*100/'signal-per-mass-dry-weight'!AG$172</f>
        <v>0</v>
      </c>
      <c r="AL157" s="66">
        <f>'signal-per-mass-dry-weight'!AH157*100/'signal-per-mass-dry-weight'!AH$172</f>
        <v>0.00269375119688958</v>
      </c>
      <c r="AM157" s="66">
        <f t="shared" si="81"/>
        <v>0.00139560377976912</v>
      </c>
      <c r="AN157" s="115">
        <f t="shared" si="82"/>
        <v>0.00199202759156584</v>
      </c>
      <c r="AO157" s="66">
        <f>'signal-per-mass-dry-weight'!AI157*100/'signal-per-mass-dry-weight'!AI$172</f>
        <v>0</v>
      </c>
      <c r="AP157" s="66">
        <f>'signal-per-mass-dry-weight'!AJ157*100/'signal-per-mass-dry-weight'!AJ$172</f>
        <v>0.00317909581346434</v>
      </c>
      <c r="AQ157" s="66">
        <f>'signal-per-mass-dry-weight'!AK157*100/'signal-per-mass-dry-weight'!AK$172</f>
        <v>0.00262596136682857</v>
      </c>
      <c r="AR157" s="66">
        <f>'signal-per-mass-dry-weight'!AL157*100/'signal-per-mass-dry-weight'!AL$172</f>
        <v>0.00328812079016148</v>
      </c>
      <c r="AS157" s="66">
        <f>'signal-per-mass-dry-weight'!AM157*100/'signal-per-mass-dry-weight'!AM$172</f>
        <v>0.0102943781595303</v>
      </c>
      <c r="AT157" s="66">
        <f t="shared" si="83"/>
        <v>0.00387751122599693</v>
      </c>
      <c r="AU157" s="115">
        <f t="shared" si="84"/>
        <v>0.00382795039070216</v>
      </c>
      <c r="AV157" s="66">
        <f>'signal-per-mass-dry-weight'!AN157*100/'signal-per-mass-dry-weight'!AN$172</f>
        <v>0.00401840467331487</v>
      </c>
      <c r="AW157" s="66">
        <f>'signal-per-mass-dry-weight'!AO157*100/'signal-per-mass-dry-weight'!AO$172</f>
        <v>0</v>
      </c>
      <c r="AX157" s="66">
        <f>'signal-per-mass-dry-weight'!AP157*100/'signal-per-mass-dry-weight'!AP$172</f>
        <v>0.00764886724730688</v>
      </c>
      <c r="AY157" s="66">
        <f>'signal-per-mass-dry-weight'!AQ157*100/'signal-per-mass-dry-weight'!AQ$172</f>
        <v>0.00441289914166444</v>
      </c>
      <c r="AZ157" s="66">
        <f>'signal-per-mass-dry-weight'!AR157*100/'signal-per-mass-dry-weight'!AR$172</f>
        <v>0.00645076179895828</v>
      </c>
      <c r="BA157" s="66">
        <f t="shared" si="85"/>
        <v>0.00450618657224889</v>
      </c>
      <c r="BB157" s="115">
        <f t="shared" si="86"/>
        <v>0.00292447284938943</v>
      </c>
      <c r="BC157" s="66">
        <f>'signal-per-mass-dry-weight'!AS157*100/'signal-per-mass-dry-weight'!AS$172</f>
        <v>0.00726064883785647</v>
      </c>
      <c r="BD157" s="66">
        <f>'signal-per-mass-dry-weight'!AT157*100/'signal-per-mass-dry-weight'!AT$172</f>
        <v>0.00775381037597505</v>
      </c>
      <c r="BE157" s="66">
        <f>'signal-per-mass-dry-weight'!AU157*100/'signal-per-mass-dry-weight'!AU$172</f>
        <v>0.0168200772671417</v>
      </c>
      <c r="BF157" s="66">
        <f>'signal-per-mass-dry-weight'!AV157*100/'signal-per-mass-dry-weight'!AV$172</f>
        <v>0.0025004296024688</v>
      </c>
      <c r="BG157" s="66">
        <f>'signal-per-mass-dry-weight'!AW157*100/'signal-per-mass-dry-weight'!AW$172</f>
        <v>0.0101060589281328</v>
      </c>
      <c r="BH157" s="66">
        <f t="shared" si="87"/>
        <v>0.00888820500231496</v>
      </c>
      <c r="BI157" s="115">
        <f t="shared" si="88"/>
        <v>0.00522343829784973</v>
      </c>
      <c r="BJ157" s="66">
        <f>'signal-per-mass-dry-weight'!AX157*100/'signal-per-mass-dry-weight'!AX$172</f>
        <v>0.00317066131342716</v>
      </c>
      <c r="BK157" s="66">
        <f>'signal-per-mass-dry-weight'!AY157*100/'signal-per-mass-dry-weight'!AY$172</f>
        <v>0.003333626156594</v>
      </c>
      <c r="BL157" s="66">
        <f>'signal-per-mass-dry-weight'!AZ157*100/'signal-per-mass-dry-weight'!AZ$172</f>
        <v>0.00761032381790448</v>
      </c>
      <c r="BM157" s="66">
        <f>'signal-per-mass-dry-weight'!BA157*100/'signal-per-mass-dry-weight'!BA$172</f>
        <v>0.00442871976307062</v>
      </c>
      <c r="BN157" s="66">
        <f>'signal-per-mass-dry-weight'!BB157*100/'signal-per-mass-dry-weight'!BB$172</f>
        <v>0.00871453308924992</v>
      </c>
      <c r="BO157" s="66">
        <f t="shared" si="89"/>
        <v>0.00545157282804924</v>
      </c>
      <c r="BP157" s="115">
        <f t="shared" si="90"/>
        <v>0.00255154851686068</v>
      </c>
      <c r="BQ157" s="66">
        <f>'signal-per-mass-dry-weight'!BC157*100/'signal-per-mass-dry-weight'!BC$172</f>
        <v>0.00984027867164249</v>
      </c>
      <c r="BR157" s="66">
        <f>'signal-per-mass-dry-weight'!BD157*100/'signal-per-mass-dry-weight'!BD$172</f>
        <v>0.00773020513011762</v>
      </c>
      <c r="BS157" s="66">
        <f>'signal-per-mass-dry-weight'!BE157*100/'signal-per-mass-dry-weight'!BE$172</f>
        <v>0.00213523149639421</v>
      </c>
      <c r="BT157" s="66">
        <f>'signal-per-mass-dry-weight'!BF157*100/'signal-per-mass-dry-weight'!BF$172</f>
        <v>0.00832555472767334</v>
      </c>
      <c r="BU157" s="66">
        <f>'signal-per-mass-dry-weight'!BG157*100/'signal-per-mass-dry-weight'!BG$172</f>
        <v>0.00714194812327487</v>
      </c>
      <c r="BV157" s="66">
        <f t="shared" si="91"/>
        <v>0.0070346436298205</v>
      </c>
      <c r="BW157" s="115">
        <f t="shared" si="92"/>
        <v>0.00291708753548102</v>
      </c>
      <c r="BX157" s="66">
        <f>'signal-per-mass-dry-weight'!BH157*100/'signal-per-mass-dry-weight'!BH$172</f>
        <v>0</v>
      </c>
      <c r="BY157" s="66">
        <f>'signal-per-mass-dry-weight'!BI157*100/'signal-per-mass-dry-weight'!BI$172</f>
        <v>0</v>
      </c>
      <c r="BZ157" s="66">
        <f>'signal-per-mass-dry-weight'!BJ157*100/'signal-per-mass-dry-weight'!BJ$172</f>
        <v>0</v>
      </c>
      <c r="CA157" s="66">
        <f>'signal-per-mass-dry-weight'!BK157*100/'signal-per-mass-dry-weight'!BK$172</f>
        <v>0</v>
      </c>
      <c r="CB157" s="66">
        <f>'signal-per-mass-dry-weight'!BL157*100/'signal-per-mass-dry-weight'!BL$172</f>
        <v>0</v>
      </c>
      <c r="CC157" s="66">
        <f t="shared" si="93"/>
        <v>0</v>
      </c>
      <c r="CD157" s="115">
        <f t="shared" si="94"/>
        <v>0</v>
      </c>
      <c r="CE157" s="121">
        <f>'signal-per-mass-dry-weight'!BM157*100/'signal-per-mass-dry-weight'!BM$172</f>
        <v>0.00406219417346881</v>
      </c>
      <c r="CF157" s="66">
        <f>'signal-per-mass-dry-weight'!BN157*100/'signal-per-mass-dry-weight'!BN$172</f>
        <v>0.0063748059161725</v>
      </c>
      <c r="CG157" s="66">
        <f>'signal-per-mass-dry-weight'!BO157*100/'signal-per-mass-dry-weight'!BO$172</f>
        <v>0.0028509777737774</v>
      </c>
      <c r="CH157" s="66">
        <f>'signal-per-mass-dry-weight'!BP157*100/'signal-per-mass-dry-weight'!BP$172</f>
        <v>0</v>
      </c>
      <c r="CI157" s="66">
        <f>'signal-per-mass-dry-weight'!BQ157*100/'signal-per-mass-dry-weight'!BQ$172</f>
        <v>0.00480182884373763</v>
      </c>
      <c r="CJ157" s="66">
        <f t="shared" si="95"/>
        <v>0.00361796134143127</v>
      </c>
      <c r="CK157" s="115">
        <f t="shared" si="96"/>
        <v>0.00239149457152319</v>
      </c>
      <c r="CL157" s="66">
        <f>'signal-per-mass-dry-weight'!BR157*100/'signal-per-mass-dry-weight'!BR$172</f>
        <v>0.0092015176144964</v>
      </c>
      <c r="CM157" s="66">
        <f>'signal-per-mass-dry-weight'!BS157*100/'signal-per-mass-dry-weight'!BS$172</f>
        <v>0.00804402197928775</v>
      </c>
      <c r="CN157" s="66">
        <f>'signal-per-mass-dry-weight'!BT157*100/'signal-per-mass-dry-weight'!BT$172</f>
        <v>0</v>
      </c>
      <c r="CO157" s="66">
        <f>'signal-per-mass-dry-weight'!BU157*100/'signal-per-mass-dry-weight'!BU$172</f>
        <v>0</v>
      </c>
      <c r="CP157" s="66">
        <f>'signal-per-mass-dry-weight'!BV157*100/'signal-per-mass-dry-weight'!BV$172</f>
        <v>0.00647877057685382</v>
      </c>
      <c r="CQ157" s="66">
        <f t="shared" si="97"/>
        <v>0.00474486203412759</v>
      </c>
      <c r="CR157" s="115">
        <f t="shared" si="98"/>
        <v>0.00443790788508875</v>
      </c>
      <c r="CS157" s="66">
        <f>'signal-per-mass-dry-weight'!BW157*100/'signal-per-mass-dry-weight'!BW$172</f>
        <v>0</v>
      </c>
      <c r="CT157" s="66">
        <f>'signal-per-mass-dry-weight'!BX157*100/'signal-per-mass-dry-weight'!BX$172</f>
        <v>0.0026492382999043</v>
      </c>
      <c r="CU157" s="66">
        <f>'signal-per-mass-dry-weight'!BY157*100/'signal-per-mass-dry-weight'!BY$172</f>
        <v>0</v>
      </c>
      <c r="CV157" s="66">
        <f>'signal-per-mass-dry-weight'!BZ157*100/'signal-per-mass-dry-weight'!BZ$172</f>
        <v>0</v>
      </c>
      <c r="CW157" s="66">
        <f>'signal-per-mass-dry-weight'!CA157*100/'signal-per-mass-dry-weight'!CA$172</f>
        <v>0</v>
      </c>
      <c r="CX157" s="66">
        <f t="shared" si="99"/>
        <v>0.00052984765998086</v>
      </c>
      <c r="CY157" s="115">
        <f t="shared" si="100"/>
        <v>0.0011847753854364</v>
      </c>
      <c r="CZ157" s="66">
        <f>'signal-per-mass-dry-weight'!CB157*100/'signal-per-mass-dry-weight'!CB$172</f>
        <v>0.00396502792484466</v>
      </c>
      <c r="DA157" s="66">
        <f>'signal-per-mass-dry-weight'!CC157*100/'signal-per-mass-dry-weight'!CC$172</f>
        <v>0</v>
      </c>
      <c r="DB157" s="66">
        <f>'signal-per-mass-dry-weight'!CD157*100/'signal-per-mass-dry-weight'!CD$172</f>
        <v>0.00245439342238936</v>
      </c>
      <c r="DC157" s="66">
        <f>'signal-per-mass-dry-weight'!CE157*100/'signal-per-mass-dry-weight'!CE$172</f>
        <v>0</v>
      </c>
      <c r="DD157" s="66">
        <f>'signal-per-mass-dry-weight'!CF157*100/'signal-per-mass-dry-weight'!CF$172</f>
        <v>0.011742262464065</v>
      </c>
      <c r="DE157" s="66">
        <f t="shared" si="101"/>
        <v>0.00363233676225981</v>
      </c>
      <c r="DF157" s="115">
        <f t="shared" si="102"/>
        <v>0.00483882396660946</v>
      </c>
      <c r="DG157" s="66">
        <f>'signal-per-mass-dry-weight'!CG157*100/'signal-per-mass-dry-weight'!CG$172</f>
        <v>0</v>
      </c>
      <c r="DH157" s="66">
        <f>'signal-per-mass-dry-weight'!CH157*100/'signal-per-mass-dry-weight'!CH$172</f>
        <v>0</v>
      </c>
      <c r="DI157" s="66">
        <f>'signal-per-mass-dry-weight'!CI157*100/'signal-per-mass-dry-weight'!CI$172</f>
        <v>0</v>
      </c>
      <c r="DJ157" s="66">
        <f>'signal-per-mass-dry-weight'!CJ157*100/'signal-per-mass-dry-weight'!CJ$172</f>
        <v>0.0071268569321647</v>
      </c>
      <c r="DK157" s="66">
        <f>'signal-per-mass-dry-weight'!CK157*100/'signal-per-mass-dry-weight'!CK$172</f>
        <v>0</v>
      </c>
      <c r="DL157" s="66">
        <f t="shared" si="103"/>
        <v>0.00142537138643294</v>
      </c>
      <c r="DM157" s="115">
        <f t="shared" si="104"/>
        <v>0.00318722731324718</v>
      </c>
      <c r="DN157" s="66">
        <f>'signal-per-mass-dry-weight'!CL157*100/'signal-per-mass-dry-weight'!CL$172</f>
        <v>0.00267135641838179</v>
      </c>
      <c r="DO157" s="66">
        <f>'signal-per-mass-dry-weight'!CM157*100/'signal-per-mass-dry-weight'!CM$172</f>
        <v>0.0134079266484409</v>
      </c>
      <c r="DP157" s="66">
        <f>'signal-per-mass-dry-weight'!CN157*100/'signal-per-mass-dry-weight'!CN$172</f>
        <v>0.00777034937493165</v>
      </c>
      <c r="DQ157" s="66">
        <f>'signal-per-mass-dry-weight'!CO157*100/'signal-per-mass-dry-weight'!CO$172</f>
        <v>0.0141021214217161</v>
      </c>
      <c r="DR157" s="66">
        <f>'signal-per-mass-dry-weight'!CP157*100/'signal-per-mass-dry-weight'!CP$172</f>
        <v>0</v>
      </c>
      <c r="DS157" s="66">
        <f t="shared" si="105"/>
        <v>0.00759035077269408</v>
      </c>
      <c r="DT157" s="115">
        <f t="shared" si="106"/>
        <v>0.00628668584913063</v>
      </c>
      <c r="DU157" s="66">
        <f>'signal-per-mass-dry-weight'!CQ157*100/'signal-per-mass-dry-weight'!CQ$172</f>
        <v>0.0026323325557229</v>
      </c>
      <c r="DV157" s="66">
        <f>'signal-per-mass-dry-weight'!CR157*100/'signal-per-mass-dry-weight'!CR$172</f>
        <v>0.00813968193569068</v>
      </c>
      <c r="DW157" s="66">
        <f>'signal-per-mass-dry-weight'!CS157*100/'signal-per-mass-dry-weight'!CS$172</f>
        <v>0.00472428569719308</v>
      </c>
      <c r="DX157" s="66">
        <f>'signal-per-mass-dry-weight'!CT157*100/'signal-per-mass-dry-weight'!CT$172</f>
        <v>0.00845868381731605</v>
      </c>
      <c r="DY157" s="66">
        <f>'signal-per-mass-dry-weight'!CU157*100/'signal-per-mass-dry-weight'!CU$172</f>
        <v>0</v>
      </c>
      <c r="DZ157" s="66">
        <f t="shared" si="107"/>
        <v>0.00479099680118454</v>
      </c>
      <c r="EA157" s="115">
        <f t="shared" si="108"/>
        <v>0.00361536831537787</v>
      </c>
      <c r="EB157" s="66">
        <f>'signal-per-mass-dry-weight'!CV157*100/'signal-per-mass-dry-weight'!CV$172</f>
        <v>0.00298090511625624</v>
      </c>
      <c r="EC157" s="66">
        <f>'signal-per-mass-dry-weight'!CW157*100/'signal-per-mass-dry-weight'!CW$172</f>
        <v>0.00189558138361421</v>
      </c>
      <c r="ED157" s="66">
        <f>'signal-per-mass-dry-weight'!CX157*100/'signal-per-mass-dry-weight'!CX$172</f>
        <v>0</v>
      </c>
      <c r="EE157" s="66">
        <f>'signal-per-mass-dry-weight'!CY157*100/'signal-per-mass-dry-weight'!CY$172</f>
        <v>0</v>
      </c>
      <c r="EF157" s="66">
        <f>'signal-per-mass-dry-weight'!CZ157*100/'signal-per-mass-dry-weight'!CZ$172</f>
        <v>0.00424964191143465</v>
      </c>
      <c r="EG157" s="66">
        <f t="shared" si="109"/>
        <v>0.00182522568226102</v>
      </c>
      <c r="EH157" s="115">
        <f t="shared" si="110"/>
        <v>0.00186287657357669</v>
      </c>
    </row>
    <row r="158" spans="1:138">
      <c r="A158" s="74" t="s">
        <v>531</v>
      </c>
      <c r="B158" s="75"/>
      <c r="C158" s="74" t="s">
        <v>531</v>
      </c>
      <c r="D158" s="97"/>
      <c r="E158" s="97"/>
      <c r="F158" s="97"/>
      <c r="G158" s="82">
        <f>'signal-per-mass-dry-weight'!G158*100/'signal-per-mass-dry-weight'!G$172</f>
        <v>1.10496540741849</v>
      </c>
      <c r="H158" s="82">
        <f>'signal-per-mass-dry-weight'!H158*100/'signal-per-mass-dry-weight'!H$172</f>
        <v>0.992045351734354</v>
      </c>
      <c r="I158" s="82">
        <f>'signal-per-mass-dry-weight'!I158*100/'signal-per-mass-dry-weight'!I$172</f>
        <v>1.07730643530726</v>
      </c>
      <c r="J158" s="82">
        <f>'signal-per-mass-dry-weight'!J158*100/'signal-per-mass-dry-weight'!J$172</f>
        <v>0.941044724044396</v>
      </c>
      <c r="K158" s="82">
        <f>'signal-per-mass-dry-weight'!K158*100/'signal-per-mass-dry-weight'!K$172</f>
        <v>1.2590131768054</v>
      </c>
      <c r="L158" s="82">
        <f>'signal-per-mass-dry-weight'!L158*100/'signal-per-mass-dry-weight'!L$172</f>
        <v>1.01404856805407</v>
      </c>
      <c r="M158" s="82">
        <f>'signal-per-mass-dry-weight'!M158*100/'signal-per-mass-dry-weight'!M$172</f>
        <v>0.992240928521167</v>
      </c>
      <c r="N158" s="82">
        <f>'signal-per-mass-dry-weight'!N158*100/'signal-per-mass-dry-weight'!N$172</f>
        <v>1.343740150163</v>
      </c>
      <c r="O158" s="82">
        <f>'signal-per-mass-dry-weight'!O158*100/'signal-per-mass-dry-weight'!O$172</f>
        <v>1.0855463118939</v>
      </c>
      <c r="P158" s="82">
        <f>'signal-per-mass-dry-weight'!P158*100/'signal-per-mass-dry-weight'!P$172</f>
        <v>1.12616808982126</v>
      </c>
      <c r="Q158" s="116">
        <f t="shared" si="74"/>
        <v>1.09361191437633</v>
      </c>
      <c r="R158" s="117">
        <f t="shared" si="75"/>
        <v>0.125450458557129</v>
      </c>
      <c r="S158" s="66">
        <f t="shared" si="76"/>
        <v>0.114712044472075</v>
      </c>
      <c r="T158" s="82">
        <f>'signal-per-mass-dry-weight'!T158*100/'signal-per-mass-dry-weight'!T$172</f>
        <v>1.18580394999275</v>
      </c>
      <c r="U158" s="82">
        <f>'signal-per-mass-dry-weight'!U158*100/'signal-per-mass-dry-weight'!U$172</f>
        <v>1.52862422709447</v>
      </c>
      <c r="V158" s="82">
        <f>'signal-per-mass-dry-weight'!V158*100/'signal-per-mass-dry-weight'!V$172</f>
        <v>1.42116065315451</v>
      </c>
      <c r="W158" s="82">
        <f>'signal-per-mass-dry-weight'!W158*100/'signal-per-mass-dry-weight'!W$172</f>
        <v>1.32583986080054</v>
      </c>
      <c r="X158" s="82">
        <f>'signal-per-mass-dry-weight'!X158*100/'signal-per-mass-dry-weight'!X$172</f>
        <v>1.24339283288149</v>
      </c>
      <c r="Y158" s="116">
        <f t="shared" si="77"/>
        <v>1.34096430478475</v>
      </c>
      <c r="Z158" s="117">
        <f t="shared" si="78"/>
        <v>0.137360272065392</v>
      </c>
      <c r="AA158" s="82">
        <f>'signal-per-mass-dry-weight'!Y158*100/'signal-per-mass-dry-weight'!Y$172</f>
        <v>1.33084538618802</v>
      </c>
      <c r="AB158" s="82">
        <f>'signal-per-mass-dry-weight'!Z158*100/'signal-per-mass-dry-weight'!Z$172</f>
        <v>1.18174120640548</v>
      </c>
      <c r="AC158" s="82">
        <f>'signal-per-mass-dry-weight'!AA158*100/'signal-per-mass-dry-weight'!AA$172</f>
        <v>0.979298975991573</v>
      </c>
      <c r="AD158" s="82">
        <f>'signal-per-mass-dry-weight'!AB158*100/'signal-per-mass-dry-weight'!AB$172</f>
        <v>0.9527109075929</v>
      </c>
      <c r="AE158" s="82">
        <f>'signal-per-mass-dry-weight'!AC158*100/'signal-per-mass-dry-weight'!AC$172</f>
        <v>1.45213726307881</v>
      </c>
      <c r="AF158" s="116">
        <f t="shared" si="79"/>
        <v>1.17934674785136</v>
      </c>
      <c r="AG158" s="117">
        <f t="shared" si="80"/>
        <v>0.217229804103518</v>
      </c>
      <c r="AH158" s="82">
        <f>'signal-per-mass-dry-weight'!AD158*100/'signal-per-mass-dry-weight'!AD$172</f>
        <v>1.01775159408689</v>
      </c>
      <c r="AI158" s="82">
        <f>'signal-per-mass-dry-weight'!AE158*100/'signal-per-mass-dry-weight'!AE$172</f>
        <v>1.14960137578911</v>
      </c>
      <c r="AJ158" s="82">
        <f>'signal-per-mass-dry-weight'!AF158*100/'signal-per-mass-dry-weight'!AF$172</f>
        <v>0.954987226495835</v>
      </c>
      <c r="AK158" s="82">
        <f>'signal-per-mass-dry-weight'!AG158*100/'signal-per-mass-dry-weight'!AG$172</f>
        <v>0.947777613087528</v>
      </c>
      <c r="AL158" s="82">
        <f>'signal-per-mass-dry-weight'!AH158*100/'signal-per-mass-dry-weight'!AH$172</f>
        <v>1.24780541553696</v>
      </c>
      <c r="AM158" s="116">
        <f t="shared" si="81"/>
        <v>1.06358464499926</v>
      </c>
      <c r="AN158" s="117">
        <f t="shared" si="82"/>
        <v>0.130997620946935</v>
      </c>
      <c r="AO158" s="82">
        <f>'signal-per-mass-dry-weight'!AI158*100/'signal-per-mass-dry-weight'!AI$172</f>
        <v>1.27954517443139</v>
      </c>
      <c r="AP158" s="82">
        <f>'signal-per-mass-dry-weight'!AJ158*100/'signal-per-mass-dry-weight'!AJ$172</f>
        <v>1.08089257657788</v>
      </c>
      <c r="AQ158" s="82">
        <f>'signal-per-mass-dry-weight'!AK158*100/'signal-per-mass-dry-weight'!AK$172</f>
        <v>1.21056819010797</v>
      </c>
      <c r="AR158" s="82">
        <f>'signal-per-mass-dry-weight'!AL158*100/'signal-per-mass-dry-weight'!AL$172</f>
        <v>1.02772042030269</v>
      </c>
      <c r="AS158" s="82">
        <f>'signal-per-mass-dry-weight'!AM158*100/'signal-per-mass-dry-weight'!AM$172</f>
        <v>1.23711570578007</v>
      </c>
      <c r="AT158" s="116">
        <f t="shared" si="83"/>
        <v>1.16716841344</v>
      </c>
      <c r="AU158" s="117">
        <f t="shared" si="84"/>
        <v>0.107580160284943</v>
      </c>
      <c r="AV158" s="82">
        <f>'signal-per-mass-dry-weight'!AN158*100/'signal-per-mass-dry-weight'!AN$172</f>
        <v>1.38296569256873</v>
      </c>
      <c r="AW158" s="82">
        <f>'signal-per-mass-dry-weight'!AO158*100/'signal-per-mass-dry-weight'!AO$172</f>
        <v>0.891994681988662</v>
      </c>
      <c r="AX158" s="82">
        <f>'signal-per-mass-dry-weight'!AP158*100/'signal-per-mass-dry-weight'!AP$172</f>
        <v>1.40106147647221</v>
      </c>
      <c r="AY158" s="82">
        <f>'signal-per-mass-dry-weight'!AQ158*100/'signal-per-mass-dry-weight'!AQ$172</f>
        <v>1.48395146308661</v>
      </c>
      <c r="AZ158" s="82">
        <f>'signal-per-mass-dry-weight'!AR158*100/'signal-per-mass-dry-weight'!AR$172</f>
        <v>1.48486004756021</v>
      </c>
      <c r="BA158" s="116">
        <f t="shared" si="85"/>
        <v>1.32896667233529</v>
      </c>
      <c r="BB158" s="117">
        <f t="shared" si="86"/>
        <v>0.248687105174582</v>
      </c>
      <c r="BC158" s="82">
        <f>'signal-per-mass-dry-weight'!AS158*100/'signal-per-mass-dry-weight'!AS$172</f>
        <v>1.47190877647442</v>
      </c>
      <c r="BD158" s="82">
        <f>'signal-per-mass-dry-weight'!AT158*100/'signal-per-mass-dry-weight'!AT$172</f>
        <v>1.53811112142368</v>
      </c>
      <c r="BE158" s="82">
        <f>'signal-per-mass-dry-weight'!AU158*100/'signal-per-mass-dry-weight'!AU$172</f>
        <v>1.70013168594001</v>
      </c>
      <c r="BF158" s="82">
        <f>'signal-per-mass-dry-weight'!AV158*100/'signal-per-mass-dry-weight'!AV$172</f>
        <v>1.49525690227634</v>
      </c>
      <c r="BG158" s="82">
        <f>'signal-per-mass-dry-weight'!AW158*100/'signal-per-mass-dry-weight'!AW$172</f>
        <v>1.81378064389827</v>
      </c>
      <c r="BH158" s="116">
        <f t="shared" si="87"/>
        <v>1.60383782600254</v>
      </c>
      <c r="BI158" s="117">
        <f t="shared" si="88"/>
        <v>0.147363144178829</v>
      </c>
      <c r="BJ158" s="82">
        <f>'signal-per-mass-dry-weight'!AX158*100/'signal-per-mass-dry-weight'!AX$172</f>
        <v>1.30314179981856</v>
      </c>
      <c r="BK158" s="82">
        <f>'signal-per-mass-dry-weight'!AY158*100/'signal-per-mass-dry-weight'!AY$172</f>
        <v>1.47012913505795</v>
      </c>
      <c r="BL158" s="82">
        <f>'signal-per-mass-dry-weight'!AZ158*100/'signal-per-mass-dry-weight'!AZ$172</f>
        <v>2.10966187099489</v>
      </c>
      <c r="BM158" s="82">
        <f>'signal-per-mass-dry-weight'!BA158*100/'signal-per-mass-dry-weight'!BA$172</f>
        <v>1.64797583183594</v>
      </c>
      <c r="BN158" s="82">
        <f>'signal-per-mass-dry-weight'!BB158*100/'signal-per-mass-dry-weight'!BB$172</f>
        <v>1.64043572876604</v>
      </c>
      <c r="BO158" s="116">
        <f t="shared" si="89"/>
        <v>1.63426887329468</v>
      </c>
      <c r="BP158" s="117">
        <f t="shared" si="90"/>
        <v>0.301169140823941</v>
      </c>
      <c r="BQ158" s="82">
        <f>'signal-per-mass-dry-weight'!BC158*100/'signal-per-mass-dry-weight'!BC$172</f>
        <v>1.41249695034136</v>
      </c>
      <c r="BR158" s="82">
        <f>'signal-per-mass-dry-weight'!BD158*100/'signal-per-mass-dry-weight'!BD$172</f>
        <v>1.30327344465869</v>
      </c>
      <c r="BS158" s="82">
        <f>'signal-per-mass-dry-weight'!BE158*100/'signal-per-mass-dry-weight'!BE$172</f>
        <v>1.31811211690567</v>
      </c>
      <c r="BT158" s="82">
        <f>'signal-per-mass-dry-weight'!BF158*100/'signal-per-mass-dry-weight'!BF$172</f>
        <v>1.30625082796254</v>
      </c>
      <c r="BU158" s="82">
        <f>'signal-per-mass-dry-weight'!BG158*100/'signal-per-mass-dry-weight'!BG$172</f>
        <v>1.26595608656921</v>
      </c>
      <c r="BV158" s="116">
        <f t="shared" si="91"/>
        <v>1.32121788528749</v>
      </c>
      <c r="BW158" s="117">
        <f t="shared" si="92"/>
        <v>0.0546383465763257</v>
      </c>
      <c r="BX158" s="82">
        <f>'signal-per-mass-dry-weight'!BH158*100/'signal-per-mass-dry-weight'!BH$172</f>
        <v>1.06510429480817</v>
      </c>
      <c r="BY158" s="82">
        <f>'signal-per-mass-dry-weight'!BI158*100/'signal-per-mass-dry-weight'!BI$172</f>
        <v>1.32953383631189</v>
      </c>
      <c r="BZ158" s="82">
        <f>'signal-per-mass-dry-weight'!BJ158*100/'signal-per-mass-dry-weight'!BJ$172</f>
        <v>0.804223951414912</v>
      </c>
      <c r="CA158" s="82">
        <f>'signal-per-mass-dry-weight'!BK158*100/'signal-per-mass-dry-weight'!BK$172</f>
        <v>1.37833456703139</v>
      </c>
      <c r="CB158" s="82">
        <f>'signal-per-mass-dry-weight'!BL158*100/'signal-per-mass-dry-weight'!BL$172</f>
        <v>1.33382169719535</v>
      </c>
      <c r="CC158" s="116">
        <f t="shared" si="93"/>
        <v>1.18220366935234</v>
      </c>
      <c r="CD158" s="117">
        <f t="shared" si="94"/>
        <v>0.24481751580433</v>
      </c>
      <c r="CE158" s="122">
        <f>'signal-per-mass-dry-weight'!BM158*100/'signal-per-mass-dry-weight'!BM$172</f>
        <v>0.410732966428513</v>
      </c>
      <c r="CF158" s="82">
        <f>'signal-per-mass-dry-weight'!BN158*100/'signal-per-mass-dry-weight'!BN$172</f>
        <v>0.846432563314016</v>
      </c>
      <c r="CG158" s="82">
        <f>'signal-per-mass-dry-weight'!BO158*100/'signal-per-mass-dry-weight'!BO$172</f>
        <v>0.872715974084081</v>
      </c>
      <c r="CH158" s="82">
        <f>'signal-per-mass-dry-weight'!BP158*100/'signal-per-mass-dry-weight'!BP$172</f>
        <v>0.504039862409951</v>
      </c>
      <c r="CI158" s="82">
        <f>'signal-per-mass-dry-weight'!BQ158*100/'signal-per-mass-dry-weight'!BQ$172</f>
        <v>1.14334072047732</v>
      </c>
      <c r="CJ158" s="116">
        <f t="shared" si="95"/>
        <v>0.755452417342776</v>
      </c>
      <c r="CK158" s="117">
        <f t="shared" si="96"/>
        <v>0.29771010942931</v>
      </c>
      <c r="CL158" s="82">
        <f>'signal-per-mass-dry-weight'!BR158*100/'signal-per-mass-dry-weight'!BR$172</f>
        <v>0.546763862461391</v>
      </c>
      <c r="CM158" s="82">
        <f>'signal-per-mass-dry-weight'!BS158*100/'signal-per-mass-dry-weight'!BS$172</f>
        <v>0.875688875469359</v>
      </c>
      <c r="CN158" s="82">
        <f>'signal-per-mass-dry-weight'!BT158*100/'signal-per-mass-dry-weight'!BT$172</f>
        <v>0.474024665597608</v>
      </c>
      <c r="CO158" s="82">
        <f>'signal-per-mass-dry-weight'!BU158*100/'signal-per-mass-dry-weight'!BU$172</f>
        <v>1.01841936689625</v>
      </c>
      <c r="CP158" s="82">
        <f>'signal-per-mass-dry-weight'!BV158*100/'signal-per-mass-dry-weight'!BV$172</f>
        <v>1.19641296652567</v>
      </c>
      <c r="CQ158" s="116">
        <f t="shared" si="97"/>
        <v>0.822261947390056</v>
      </c>
      <c r="CR158" s="117">
        <f t="shared" si="98"/>
        <v>0.307607523567409</v>
      </c>
      <c r="CS158" s="82">
        <f>'signal-per-mass-dry-weight'!BW158*100/'signal-per-mass-dry-weight'!BW$172</f>
        <v>0.521779653829969</v>
      </c>
      <c r="CT158" s="82">
        <f>'signal-per-mass-dry-weight'!BX158*100/'signal-per-mass-dry-weight'!BX$172</f>
        <v>0.765924228483444</v>
      </c>
      <c r="CU158" s="82">
        <f>'signal-per-mass-dry-weight'!BY158*100/'signal-per-mass-dry-weight'!BY$172</f>
        <v>0.151099432608554</v>
      </c>
      <c r="CV158" s="82">
        <f>'signal-per-mass-dry-weight'!BZ158*100/'signal-per-mass-dry-weight'!BZ$172</f>
        <v>1.06363971897759</v>
      </c>
      <c r="CW158" s="82">
        <f>'signal-per-mass-dry-weight'!CA158*100/'signal-per-mass-dry-weight'!CA$172</f>
        <v>0.599148867561146</v>
      </c>
      <c r="CX158" s="116">
        <f t="shared" si="99"/>
        <v>0.62031838029214</v>
      </c>
      <c r="CY158" s="117">
        <f t="shared" si="100"/>
        <v>0.334686167218155</v>
      </c>
      <c r="CZ158" s="82">
        <f>'signal-per-mass-dry-weight'!CB158*100/'signal-per-mass-dry-weight'!CB$172</f>
        <v>0.873187260782458</v>
      </c>
      <c r="DA158" s="82">
        <f>'signal-per-mass-dry-weight'!CC158*100/'signal-per-mass-dry-weight'!CC$172</f>
        <v>0.641761817396435</v>
      </c>
      <c r="DB158" s="82">
        <f>'signal-per-mass-dry-weight'!CD158*100/'signal-per-mass-dry-weight'!CD$172</f>
        <v>0.8841270528207</v>
      </c>
      <c r="DC158" s="82">
        <f>'signal-per-mass-dry-weight'!CE158*100/'signal-per-mass-dry-weight'!CE$172</f>
        <v>0.611426886138438</v>
      </c>
      <c r="DD158" s="82">
        <f>'signal-per-mass-dry-weight'!CF158*100/'signal-per-mass-dry-weight'!CF$172</f>
        <v>0.855986969829394</v>
      </c>
      <c r="DE158" s="116">
        <f t="shared" si="101"/>
        <v>0.773297997393485</v>
      </c>
      <c r="DF158" s="117">
        <f t="shared" si="102"/>
        <v>0.134724194130961</v>
      </c>
      <c r="DG158" s="82">
        <f>'signal-per-mass-dry-weight'!CG158*100/'signal-per-mass-dry-weight'!CG$172</f>
        <v>0.779849595660871</v>
      </c>
      <c r="DH158" s="82">
        <f>'signal-per-mass-dry-weight'!CH158*100/'signal-per-mass-dry-weight'!CH$172</f>
        <v>0.157485188708851</v>
      </c>
      <c r="DI158" s="82">
        <f>'signal-per-mass-dry-weight'!CI158*100/'signal-per-mass-dry-weight'!CI$172</f>
        <v>1.01725298042611</v>
      </c>
      <c r="DJ158" s="82">
        <f>'signal-per-mass-dry-weight'!CJ158*100/'signal-per-mass-dry-weight'!CJ$172</f>
        <v>0.867601057057734</v>
      </c>
      <c r="DK158" s="82">
        <f>'signal-per-mass-dry-weight'!CK158*100/'signal-per-mass-dry-weight'!CK$172</f>
        <v>0.776739832928573</v>
      </c>
      <c r="DL158" s="116">
        <f t="shared" si="103"/>
        <v>0.719785730956429</v>
      </c>
      <c r="DM158" s="117">
        <f t="shared" si="104"/>
        <v>0.329154018858992</v>
      </c>
      <c r="DN158" s="82">
        <f>'signal-per-mass-dry-weight'!CL158*100/'signal-per-mass-dry-weight'!CL$172</f>
        <v>1.08527369439416</v>
      </c>
      <c r="DO158" s="82">
        <f>'signal-per-mass-dry-weight'!CM158*100/'signal-per-mass-dry-weight'!CM$172</f>
        <v>1.06416596767625</v>
      </c>
      <c r="DP158" s="82">
        <f>'signal-per-mass-dry-weight'!CN158*100/'signal-per-mass-dry-weight'!CN$172</f>
        <v>1.00396898718668</v>
      </c>
      <c r="DQ158" s="82">
        <f>'signal-per-mass-dry-weight'!CO158*100/'signal-per-mass-dry-weight'!CO$172</f>
        <v>0.938162183002588</v>
      </c>
      <c r="DR158" s="82">
        <f>'signal-per-mass-dry-weight'!CP158*100/'signal-per-mass-dry-weight'!CP$172</f>
        <v>0.879785651274677</v>
      </c>
      <c r="DS158" s="116">
        <f t="shared" si="105"/>
        <v>0.994271296706872</v>
      </c>
      <c r="DT158" s="117">
        <f t="shared" si="106"/>
        <v>0.0859010219178188</v>
      </c>
      <c r="DU158" s="82">
        <f>'signal-per-mass-dry-weight'!CQ158*100/'signal-per-mass-dry-weight'!CQ$172</f>
        <v>0.866329892227913</v>
      </c>
      <c r="DV158" s="82">
        <f>'signal-per-mass-dry-weight'!CR158*100/'signal-per-mass-dry-weight'!CR$172</f>
        <v>0.495616188973166</v>
      </c>
      <c r="DW158" s="82">
        <f>'signal-per-mass-dry-weight'!CS158*100/'signal-per-mass-dry-weight'!CS$172</f>
        <v>0.788430790798223</v>
      </c>
      <c r="DX158" s="82">
        <f>'signal-per-mass-dry-weight'!CT158*100/'signal-per-mass-dry-weight'!CT$172</f>
        <v>0.411655945776048</v>
      </c>
      <c r="DY158" s="82">
        <f>'signal-per-mass-dry-weight'!CU158*100/'signal-per-mass-dry-weight'!CU$172</f>
        <v>0.0693725423840792</v>
      </c>
      <c r="DZ158" s="116">
        <f t="shared" si="107"/>
        <v>0.526281072031886</v>
      </c>
      <c r="EA158" s="117">
        <f t="shared" si="108"/>
        <v>0.319061253622668</v>
      </c>
      <c r="EB158" s="82">
        <f>'signal-per-mass-dry-weight'!CV158*100/'signal-per-mass-dry-weight'!CV$172</f>
        <v>0.867774600510151</v>
      </c>
      <c r="EC158" s="82">
        <f>'signal-per-mass-dry-weight'!CW158*100/'signal-per-mass-dry-weight'!CW$172</f>
        <v>0.785402553277486</v>
      </c>
      <c r="ED158" s="82">
        <f>'signal-per-mass-dry-weight'!CX158*100/'signal-per-mass-dry-weight'!CX$172</f>
        <v>0.578034314185096</v>
      </c>
      <c r="EE158" s="82">
        <f>'signal-per-mass-dry-weight'!CY158*100/'signal-per-mass-dry-weight'!CY$172</f>
        <v>0.122817708253204</v>
      </c>
      <c r="EF158" s="82">
        <f>'signal-per-mass-dry-weight'!CZ158*100/'signal-per-mass-dry-weight'!CZ$172</f>
        <v>0.789315068708047</v>
      </c>
      <c r="EG158" s="116">
        <f t="shared" si="109"/>
        <v>0.628668848986797</v>
      </c>
      <c r="EH158" s="117">
        <f t="shared" si="110"/>
        <v>0.302486964627825</v>
      </c>
    </row>
    <row r="159" spans="1:138">
      <c r="A159">
        <f>'imported data from Web Calc'!A168</f>
        <v>666.5</v>
      </c>
      <c r="B159" t="str">
        <f>'imported data from Web Calc'!B168</f>
        <v>C35H69O8P</v>
      </c>
      <c r="C159" s="61" t="str">
        <f>'imported data from Web Calc'!C168</f>
        <v>PA(32:0)</v>
      </c>
      <c r="D159" s="96"/>
      <c r="E159" s="96"/>
      <c r="F159" s="96"/>
      <c r="G159" s="66">
        <f>'signal-per-mass-dry-weight'!G159*100/'signal-per-mass-dry-weight'!G$172</f>
        <v>0</v>
      </c>
      <c r="H159" s="66">
        <f>'signal-per-mass-dry-weight'!H159*100/'signal-per-mass-dry-weight'!H$172</f>
        <v>0.0379927251996782</v>
      </c>
      <c r="I159" s="66">
        <f>'signal-per-mass-dry-weight'!I159*100/'signal-per-mass-dry-weight'!I$172</f>
        <v>0.016842033911321</v>
      </c>
      <c r="J159" s="66">
        <f>'signal-per-mass-dry-weight'!J159*100/'signal-per-mass-dry-weight'!J$172</f>
        <v>0.00427566267991478</v>
      </c>
      <c r="K159" s="66">
        <f>'signal-per-mass-dry-weight'!K159*100/'signal-per-mass-dry-weight'!K$172</f>
        <v>0</v>
      </c>
      <c r="L159" s="66">
        <f>'signal-per-mass-dry-weight'!L159*100/'signal-per-mass-dry-weight'!L$172</f>
        <v>0.00420312583231272</v>
      </c>
      <c r="M159" s="66">
        <f>'signal-per-mass-dry-weight'!M159*100/'signal-per-mass-dry-weight'!M$172</f>
        <v>0.00845004787052093</v>
      </c>
      <c r="N159" s="66">
        <f>'signal-per-mass-dry-weight'!N159*100/'signal-per-mass-dry-weight'!N$172</f>
        <v>0.00861091980339955</v>
      </c>
      <c r="O159" s="66">
        <f>'signal-per-mass-dry-weight'!O159*100/'signal-per-mass-dry-weight'!O$172</f>
        <v>0.0171940841170067</v>
      </c>
      <c r="P159" s="66">
        <f>'signal-per-mass-dry-weight'!P159*100/'signal-per-mass-dry-weight'!P$172</f>
        <v>0.0129810278370586</v>
      </c>
      <c r="Q159" s="66">
        <f t="shared" si="74"/>
        <v>0.0110549627251213</v>
      </c>
      <c r="R159" s="115">
        <f t="shared" si="75"/>
        <v>0.0113069383081986</v>
      </c>
      <c r="S159" s="66">
        <f t="shared" si="76"/>
        <v>1.02279298350819</v>
      </c>
      <c r="T159" s="66">
        <f>'signal-per-mass-dry-weight'!T159*100/'signal-per-mass-dry-weight'!T$172</f>
        <v>0.0286929996911839</v>
      </c>
      <c r="U159" s="66">
        <f>'signal-per-mass-dry-weight'!U159*100/'signal-per-mass-dry-weight'!U$172</f>
        <v>0.00466736450334248</v>
      </c>
      <c r="V159" s="66">
        <f>'signal-per-mass-dry-weight'!V159*100/'signal-per-mass-dry-weight'!V$172</f>
        <v>0.0150278444886949</v>
      </c>
      <c r="W159" s="66">
        <f>'signal-per-mass-dry-weight'!W159*100/'signal-per-mass-dry-weight'!W$172</f>
        <v>0.0122600706888058</v>
      </c>
      <c r="X159" s="66">
        <f>'signal-per-mass-dry-weight'!X159*100/'signal-per-mass-dry-weight'!X$172</f>
        <v>0.0263870918437327</v>
      </c>
      <c r="Y159" s="66">
        <f t="shared" si="77"/>
        <v>0.017407074243152</v>
      </c>
      <c r="Z159" s="115">
        <f t="shared" si="78"/>
        <v>0.0100307703267598</v>
      </c>
      <c r="AA159" s="66">
        <f>'signal-per-mass-dry-weight'!Y159*100/'signal-per-mass-dry-weight'!Y$172</f>
        <v>0.0443141906104333</v>
      </c>
      <c r="AB159" s="66">
        <f>'signal-per-mass-dry-weight'!Z159*100/'signal-per-mass-dry-weight'!Z$172</f>
        <v>0.0513824782751427</v>
      </c>
      <c r="AC159" s="66">
        <f>'signal-per-mass-dry-weight'!AA159*100/'signal-per-mass-dry-weight'!AA$172</f>
        <v>0.0619879976890309</v>
      </c>
      <c r="AD159" s="66">
        <f>'signal-per-mass-dry-weight'!AB159*100/'signal-per-mass-dry-weight'!AB$172</f>
        <v>0.017369543670911</v>
      </c>
      <c r="AE159" s="66">
        <f>'signal-per-mass-dry-weight'!AC159*100/'signal-per-mass-dry-weight'!AC$172</f>
        <v>0.0178983125025344</v>
      </c>
      <c r="AF159" s="66">
        <f t="shared" si="79"/>
        <v>0.0385905045496105</v>
      </c>
      <c r="AG159" s="115">
        <f t="shared" si="80"/>
        <v>0.0201391028316504</v>
      </c>
      <c r="AH159" s="66">
        <f>'signal-per-mass-dry-weight'!AD159*100/'signal-per-mass-dry-weight'!AD$172</f>
        <v>0</v>
      </c>
      <c r="AI159" s="66">
        <f>'signal-per-mass-dry-weight'!AE159*100/'signal-per-mass-dry-weight'!AE$172</f>
        <v>0</v>
      </c>
      <c r="AJ159" s="66">
        <f>'signal-per-mass-dry-weight'!AF159*100/'signal-per-mass-dry-weight'!AF$172</f>
        <v>0.0171612797401301</v>
      </c>
      <c r="AK159" s="66">
        <f>'signal-per-mass-dry-weight'!AG159*100/'signal-per-mass-dry-weight'!AG$172</f>
        <v>0</v>
      </c>
      <c r="AL159" s="66">
        <f>'signal-per-mass-dry-weight'!AH159*100/'signal-per-mass-dry-weight'!AH$172</f>
        <v>0.0193718276055027</v>
      </c>
      <c r="AM159" s="66">
        <f t="shared" si="81"/>
        <v>0.00730662146912658</v>
      </c>
      <c r="AN159" s="115">
        <f t="shared" si="82"/>
        <v>0.0100354825572916</v>
      </c>
      <c r="AO159" s="66">
        <f>'signal-per-mass-dry-weight'!AI159*100/'signal-per-mass-dry-weight'!AI$172</f>
        <v>0</v>
      </c>
      <c r="AP159" s="66">
        <f>'signal-per-mass-dry-weight'!AJ159*100/'signal-per-mass-dry-weight'!AJ$172</f>
        <v>0.00457242644464845</v>
      </c>
      <c r="AQ159" s="66">
        <f>'signal-per-mass-dry-weight'!AK159*100/'signal-per-mass-dry-weight'!AK$172</f>
        <v>0.00755372967713596</v>
      </c>
      <c r="AR159" s="66">
        <f>'signal-per-mass-dry-weight'!AL159*100/'signal-per-mass-dry-weight'!AL$172</f>
        <v>0.0189169390748862</v>
      </c>
      <c r="AS159" s="66">
        <f>'signal-per-mass-dry-weight'!AM159*100/'signal-per-mass-dry-weight'!AM$172</f>
        <v>0.00772496710134981</v>
      </c>
      <c r="AT159" s="66">
        <f t="shared" si="83"/>
        <v>0.00775361245960409</v>
      </c>
      <c r="AU159" s="115">
        <f t="shared" si="84"/>
        <v>0.00698031312761505</v>
      </c>
      <c r="AV159" s="66">
        <f>'signal-per-mass-dry-weight'!AN159*100/'signal-per-mass-dry-weight'!AN$172</f>
        <v>0.0136884947502592</v>
      </c>
      <c r="AW159" s="66">
        <f>'signal-per-mass-dry-weight'!AO159*100/'signal-per-mass-dry-weight'!AO$172</f>
        <v>0</v>
      </c>
      <c r="AX159" s="66">
        <f>'signal-per-mass-dry-weight'!AP159*100/'signal-per-mass-dry-weight'!AP$172</f>
        <v>0.0170708344245733</v>
      </c>
      <c r="AY159" s="66">
        <f>'signal-per-mass-dry-weight'!AQ159*100/'signal-per-mass-dry-weight'!AQ$172</f>
        <v>0.0571228176977539</v>
      </c>
      <c r="AZ159" s="66">
        <f>'signal-per-mass-dry-weight'!AR159*100/'signal-per-mass-dry-weight'!AR$172</f>
        <v>0.0443071579570369</v>
      </c>
      <c r="BA159" s="66">
        <f t="shared" si="85"/>
        <v>0.0264378609659247</v>
      </c>
      <c r="BB159" s="115">
        <f t="shared" si="86"/>
        <v>0.0235059905246083</v>
      </c>
      <c r="BC159" s="66">
        <f>'signal-per-mass-dry-weight'!AS159*100/'signal-per-mass-dry-weight'!AS$172</f>
        <v>0.00648176155336771</v>
      </c>
      <c r="BD159" s="66">
        <f>'signal-per-mass-dry-weight'!AT159*100/'signal-per-mass-dry-weight'!AT$172</f>
        <v>0.0316955611755698</v>
      </c>
      <c r="BE159" s="66">
        <f>'signal-per-mass-dry-weight'!AU159*100/'signal-per-mass-dry-weight'!AU$172</f>
        <v>0.0371318491260598</v>
      </c>
      <c r="BF159" s="66">
        <f>'signal-per-mass-dry-weight'!AV159*100/'signal-per-mass-dry-weight'!AV$172</f>
        <v>0.0107889454500441</v>
      </c>
      <c r="BG159" s="66">
        <f>'signal-per-mass-dry-weight'!AW159*100/'signal-per-mass-dry-weight'!AW$172</f>
        <v>0.0177380314979531</v>
      </c>
      <c r="BH159" s="66">
        <f t="shared" si="87"/>
        <v>0.0207672297605989</v>
      </c>
      <c r="BI159" s="115">
        <f t="shared" si="88"/>
        <v>0.0132291911722557</v>
      </c>
      <c r="BJ159" s="66">
        <f>'signal-per-mass-dry-weight'!AX159*100/'signal-per-mass-dry-weight'!AX$172</f>
        <v>0.0259216784403516</v>
      </c>
      <c r="BK159" s="66">
        <f>'signal-per-mass-dry-weight'!AY159*100/'signal-per-mass-dry-weight'!AY$172</f>
        <v>0.0095893683546277</v>
      </c>
      <c r="BL159" s="66">
        <f>'signal-per-mass-dry-weight'!AZ159*100/'signal-per-mass-dry-weight'!AZ$172</f>
        <v>0.010369675142073</v>
      </c>
      <c r="BM159" s="66">
        <f>'signal-per-mass-dry-weight'!BA159*100/'signal-per-mass-dry-weight'!BA$172</f>
        <v>0</v>
      </c>
      <c r="BN159" s="66">
        <f>'signal-per-mass-dry-weight'!BB159*100/'signal-per-mass-dry-weight'!BB$172</f>
        <v>0.00388984006766308</v>
      </c>
      <c r="BO159" s="66">
        <f t="shared" si="89"/>
        <v>0.00995411240094306</v>
      </c>
      <c r="BP159" s="115">
        <f t="shared" si="90"/>
        <v>0.00988848634090176</v>
      </c>
      <c r="BQ159" s="66">
        <f>'signal-per-mass-dry-weight'!BC159*100/'signal-per-mass-dry-weight'!BC$172</f>
        <v>0.0129536529225305</v>
      </c>
      <c r="BR159" s="66">
        <f>'signal-per-mass-dry-weight'!BD159*100/'signal-per-mass-dry-weight'!BD$172</f>
        <v>0.0278658457171405</v>
      </c>
      <c r="BS159" s="66">
        <f>'signal-per-mass-dry-weight'!BE159*100/'signal-per-mass-dry-weight'!BE$172</f>
        <v>0.0465507802306936</v>
      </c>
      <c r="BT159" s="66">
        <f>'signal-per-mass-dry-weight'!BF159*100/'signal-per-mass-dry-weight'!BF$172</f>
        <v>0.026013503217542</v>
      </c>
      <c r="BU159" s="66">
        <f>'signal-per-mass-dry-weight'!BG159*100/'signal-per-mass-dry-weight'!BG$172</f>
        <v>0.0379278030440988</v>
      </c>
      <c r="BV159" s="66">
        <f t="shared" si="91"/>
        <v>0.0302623170264011</v>
      </c>
      <c r="BW159" s="115">
        <f t="shared" si="92"/>
        <v>0.0127226083805974</v>
      </c>
      <c r="BX159" s="66">
        <f>'signal-per-mass-dry-weight'!BH159*100/'signal-per-mass-dry-weight'!BH$172</f>
        <v>0.0249769082375387</v>
      </c>
      <c r="BY159" s="66">
        <f>'signal-per-mass-dry-weight'!BI159*100/'signal-per-mass-dry-weight'!BI$172</f>
        <v>0</v>
      </c>
      <c r="BZ159" s="66">
        <f>'signal-per-mass-dry-weight'!BJ159*100/'signal-per-mass-dry-weight'!BJ$172</f>
        <v>0</v>
      </c>
      <c r="CA159" s="66">
        <f>'signal-per-mass-dry-weight'!BK159*100/'signal-per-mass-dry-weight'!BK$172</f>
        <v>0.0133546899572597</v>
      </c>
      <c r="CB159" s="66">
        <f>'signal-per-mass-dry-weight'!BL159*100/'signal-per-mass-dry-weight'!BL$172</f>
        <v>0</v>
      </c>
      <c r="CC159" s="66">
        <f t="shared" si="93"/>
        <v>0.00766631963895968</v>
      </c>
      <c r="CD159" s="115">
        <f t="shared" si="94"/>
        <v>0.0112731029992574</v>
      </c>
      <c r="CE159" s="121">
        <f>'signal-per-mass-dry-weight'!BM159*100/'signal-per-mass-dry-weight'!BM$172</f>
        <v>0.0116851363733042</v>
      </c>
      <c r="CF159" s="66">
        <f>'signal-per-mass-dry-weight'!BN159*100/'signal-per-mass-dry-weight'!BN$172</f>
        <v>0.00916874887103352</v>
      </c>
      <c r="CG159" s="66">
        <f>'signal-per-mass-dry-weight'!BO159*100/'signal-per-mass-dry-weight'!BO$172</f>
        <v>0</v>
      </c>
      <c r="CH159" s="66">
        <f>'signal-per-mass-dry-weight'!BP159*100/'signal-per-mass-dry-weight'!BP$172</f>
        <v>0</v>
      </c>
      <c r="CI159" s="66">
        <f>'signal-per-mass-dry-weight'!BQ159*100/'signal-per-mass-dry-weight'!BQ$172</f>
        <v>0.0130857520360036</v>
      </c>
      <c r="CJ159" s="66">
        <f t="shared" si="95"/>
        <v>0.00678792745606827</v>
      </c>
      <c r="CK159" s="115">
        <f t="shared" si="96"/>
        <v>0.00635345336266705</v>
      </c>
      <c r="CL159" s="66">
        <f>'signal-per-mass-dry-weight'!BR159*100/'signal-per-mass-dry-weight'!BR$172</f>
        <v>0.0188067060139886</v>
      </c>
      <c r="CM159" s="66">
        <f>'signal-per-mass-dry-weight'!BS159*100/'signal-per-mass-dry-weight'!BS$172</f>
        <v>0.00359054910684711</v>
      </c>
      <c r="CN159" s="66">
        <f>'signal-per-mass-dry-weight'!BT159*100/'signal-per-mass-dry-weight'!BT$172</f>
        <v>0.00849863863115392</v>
      </c>
      <c r="CO159" s="66">
        <f>'signal-per-mass-dry-weight'!BU159*100/'signal-per-mass-dry-weight'!BU$172</f>
        <v>0</v>
      </c>
      <c r="CP159" s="66">
        <f>'signal-per-mass-dry-weight'!BV159*100/'signal-per-mass-dry-weight'!BV$172</f>
        <v>0</v>
      </c>
      <c r="CQ159" s="66">
        <f t="shared" si="97"/>
        <v>0.00617917875039792</v>
      </c>
      <c r="CR159" s="115">
        <f t="shared" si="98"/>
        <v>0.00787241771029349</v>
      </c>
      <c r="CS159" s="66">
        <f>'signal-per-mass-dry-weight'!BW159*100/'signal-per-mass-dry-weight'!BW$172</f>
        <v>0.00781734030234828</v>
      </c>
      <c r="CT159" s="66">
        <f>'signal-per-mass-dry-weight'!BX159*100/'signal-per-mass-dry-weight'!BX$172</f>
        <v>0.0114310306811334</v>
      </c>
      <c r="CU159" s="66">
        <f>'signal-per-mass-dry-weight'!BY159*100/'signal-per-mass-dry-weight'!BY$172</f>
        <v>0.035561966144539</v>
      </c>
      <c r="CV159" s="66">
        <f>'signal-per-mass-dry-weight'!BZ159*100/'signal-per-mass-dry-weight'!BZ$172</f>
        <v>0.00802816042590537</v>
      </c>
      <c r="CW159" s="66">
        <f>'signal-per-mass-dry-weight'!CA159*100/'signal-per-mass-dry-weight'!CA$172</f>
        <v>0</v>
      </c>
      <c r="CX159" s="66">
        <f t="shared" si="99"/>
        <v>0.0125676995107852</v>
      </c>
      <c r="CY159" s="115">
        <f t="shared" si="100"/>
        <v>0.0135198808496801</v>
      </c>
      <c r="CZ159" s="66">
        <f>'signal-per-mass-dry-weight'!CB159*100/'signal-per-mass-dry-weight'!CB$172</f>
        <v>0.0114056320420068</v>
      </c>
      <c r="DA159" s="66">
        <f>'signal-per-mass-dry-weight'!CC159*100/'signal-per-mass-dry-weight'!CC$172</f>
        <v>0.00780760559628926</v>
      </c>
      <c r="DB159" s="66">
        <f>'signal-per-mass-dry-weight'!CD159*100/'signal-per-mass-dry-weight'!CD$172</f>
        <v>0.0635418411003307</v>
      </c>
      <c r="DC159" s="66">
        <f>'signal-per-mass-dry-weight'!CE159*100/'signal-per-mass-dry-weight'!CE$172</f>
        <v>0.00873578535221427</v>
      </c>
      <c r="DD159" s="66">
        <f>'signal-per-mass-dry-weight'!CF159*100/'signal-per-mass-dry-weight'!CF$172</f>
        <v>0.0155099832207872</v>
      </c>
      <c r="DE159" s="66">
        <f t="shared" si="101"/>
        <v>0.0214001694623256</v>
      </c>
      <c r="DF159" s="115">
        <f t="shared" si="102"/>
        <v>0.0237468417794468</v>
      </c>
      <c r="DG159" s="66">
        <f>'signal-per-mass-dry-weight'!CG159*100/'signal-per-mass-dry-weight'!CG$172</f>
        <v>0</v>
      </c>
      <c r="DH159" s="66">
        <f>'signal-per-mass-dry-weight'!CH159*100/'signal-per-mass-dry-weight'!CH$172</f>
        <v>0</v>
      </c>
      <c r="DI159" s="66">
        <f>'signal-per-mass-dry-weight'!CI159*100/'signal-per-mass-dry-weight'!CI$172</f>
        <v>0.0218517117868633</v>
      </c>
      <c r="DJ159" s="66">
        <f>'signal-per-mass-dry-weight'!CJ159*100/'signal-per-mass-dry-weight'!CJ$172</f>
        <v>0</v>
      </c>
      <c r="DK159" s="66">
        <f>'signal-per-mass-dry-weight'!CK159*100/'signal-per-mass-dry-weight'!CK$172</f>
        <v>0.0516499142750441</v>
      </c>
      <c r="DL159" s="66">
        <f t="shared" si="103"/>
        <v>0.0147003252123815</v>
      </c>
      <c r="DM159" s="115">
        <f t="shared" si="104"/>
        <v>0.0227195573564201</v>
      </c>
      <c r="DN159" s="66">
        <f>'signal-per-mass-dry-weight'!CL159*100/'signal-per-mass-dry-weight'!CL$172</f>
        <v>0.0382193371210389</v>
      </c>
      <c r="DO159" s="66">
        <f>'signal-per-mass-dry-weight'!CM159*100/'signal-per-mass-dry-weight'!CM$172</f>
        <v>0</v>
      </c>
      <c r="DP159" s="66">
        <f>'signal-per-mass-dry-weight'!CN159*100/'signal-per-mass-dry-weight'!CN$172</f>
        <v>0.00515812134849816</v>
      </c>
      <c r="DQ159" s="66">
        <f>'signal-per-mass-dry-weight'!CO159*100/'signal-per-mass-dry-weight'!CO$172</f>
        <v>0</v>
      </c>
      <c r="DR159" s="66">
        <f>'signal-per-mass-dry-weight'!CP159*100/'signal-per-mass-dry-weight'!CP$172</f>
        <v>0</v>
      </c>
      <c r="DS159" s="66">
        <f t="shared" si="105"/>
        <v>0.0086754916939074</v>
      </c>
      <c r="DT159" s="115">
        <f t="shared" si="106"/>
        <v>0.0166658570523853</v>
      </c>
      <c r="DU159" s="66">
        <f>'signal-per-mass-dry-weight'!CQ159*100/'signal-per-mass-dry-weight'!CQ$172</f>
        <v>0.0605764541624447</v>
      </c>
      <c r="DV159" s="66">
        <f>'signal-per-mass-dry-weight'!CR159*100/'signal-per-mass-dry-weight'!CR$172</f>
        <v>0</v>
      </c>
      <c r="DW159" s="66">
        <f>'signal-per-mass-dry-weight'!CS159*100/'signal-per-mass-dry-weight'!CS$172</f>
        <v>0</v>
      </c>
      <c r="DX159" s="66">
        <f>'signal-per-mass-dry-weight'!CT159*100/'signal-per-mass-dry-weight'!CT$172</f>
        <v>0</v>
      </c>
      <c r="DY159" s="66">
        <f>'signal-per-mass-dry-weight'!CU159*100/'signal-per-mass-dry-weight'!CU$172</f>
        <v>0</v>
      </c>
      <c r="DZ159" s="66">
        <f t="shared" si="107"/>
        <v>0.0121152908324889</v>
      </c>
      <c r="EA159" s="115">
        <f t="shared" si="108"/>
        <v>0.0270906138686253</v>
      </c>
      <c r="EB159" s="66">
        <f>'signal-per-mass-dry-weight'!CV159*100/'signal-per-mass-dry-weight'!CV$172</f>
        <v>0.00857474589147723</v>
      </c>
      <c r="EC159" s="66">
        <f>'signal-per-mass-dry-weight'!CW159*100/'signal-per-mass-dry-weight'!CW$172</f>
        <v>0.0136318735813373</v>
      </c>
      <c r="ED159" s="66">
        <f>'signal-per-mass-dry-weight'!CX159*100/'signal-per-mass-dry-weight'!CX$172</f>
        <v>0</v>
      </c>
      <c r="EE159" s="66">
        <f>'signal-per-mass-dry-weight'!CY159*100/'signal-per-mass-dry-weight'!CY$172</f>
        <v>0</v>
      </c>
      <c r="EF159" s="66">
        <f>'signal-per-mass-dry-weight'!CZ159*100/'signal-per-mass-dry-weight'!CZ$172</f>
        <v>0.0289523856974653</v>
      </c>
      <c r="EG159" s="66">
        <f t="shared" si="109"/>
        <v>0.010231801034056</v>
      </c>
      <c r="EH159" s="115">
        <f t="shared" si="110"/>
        <v>0.0119806731865661</v>
      </c>
    </row>
    <row r="160" spans="1:138">
      <c r="A160">
        <f>'imported data from Web Calc'!A169</f>
        <v>682.4</v>
      </c>
      <c r="B160" t="str">
        <f>'imported data from Web Calc'!B169</f>
        <v>C37H61O8P</v>
      </c>
      <c r="C160" s="61" t="str">
        <f>'imported data from Web Calc'!C169</f>
        <v>PA(34:6)</v>
      </c>
      <c r="D160" s="96"/>
      <c r="E160" s="96"/>
      <c r="F160" s="96"/>
      <c r="G160" s="66">
        <f>'signal-per-mass-dry-weight'!G160*100/'signal-per-mass-dry-weight'!G$172</f>
        <v>0</v>
      </c>
      <c r="H160" s="66">
        <f>'signal-per-mass-dry-weight'!H160*100/'signal-per-mass-dry-weight'!H$172</f>
        <v>0</v>
      </c>
      <c r="I160" s="66">
        <f>'signal-per-mass-dry-weight'!I160*100/'signal-per-mass-dry-weight'!I$172</f>
        <v>0</v>
      </c>
      <c r="J160" s="66">
        <f>'signal-per-mass-dry-weight'!J160*100/'signal-per-mass-dry-weight'!J$172</f>
        <v>0</v>
      </c>
      <c r="K160" s="66">
        <f>'signal-per-mass-dry-weight'!K160*100/'signal-per-mass-dry-weight'!K$172</f>
        <v>0</v>
      </c>
      <c r="L160" s="66">
        <f>'signal-per-mass-dry-weight'!L160*100/'signal-per-mass-dry-weight'!L$172</f>
        <v>0</v>
      </c>
      <c r="M160" s="66">
        <f>'signal-per-mass-dry-weight'!M160*100/'signal-per-mass-dry-weight'!M$172</f>
        <v>0</v>
      </c>
      <c r="N160" s="66">
        <f>'signal-per-mass-dry-weight'!N160*100/'signal-per-mass-dry-weight'!N$172</f>
        <v>0</v>
      </c>
      <c r="O160" s="66">
        <f>'signal-per-mass-dry-weight'!O160*100/'signal-per-mass-dry-weight'!O$172</f>
        <v>0</v>
      </c>
      <c r="P160" s="66">
        <f>'signal-per-mass-dry-weight'!P160*100/'signal-per-mass-dry-weight'!P$172</f>
        <v>0</v>
      </c>
      <c r="Q160" s="66">
        <f t="shared" si="74"/>
        <v>0</v>
      </c>
      <c r="R160" s="115">
        <f t="shared" si="75"/>
        <v>0</v>
      </c>
      <c r="S160" s="66" t="e">
        <f t="shared" si="76"/>
        <v>#DIV/0!</v>
      </c>
      <c r="T160" s="66">
        <f>'signal-per-mass-dry-weight'!T160*100/'signal-per-mass-dry-weight'!T$172</f>
        <v>0</v>
      </c>
      <c r="U160" s="66">
        <f>'signal-per-mass-dry-weight'!U160*100/'signal-per-mass-dry-weight'!U$172</f>
        <v>0</v>
      </c>
      <c r="V160" s="66">
        <f>'signal-per-mass-dry-weight'!V160*100/'signal-per-mass-dry-weight'!V$172</f>
        <v>0</v>
      </c>
      <c r="W160" s="66">
        <f>'signal-per-mass-dry-weight'!W160*100/'signal-per-mass-dry-weight'!W$172</f>
        <v>0</v>
      </c>
      <c r="X160" s="66">
        <f>'signal-per-mass-dry-weight'!X160*100/'signal-per-mass-dry-weight'!X$172</f>
        <v>0</v>
      </c>
      <c r="Y160" s="66">
        <f t="shared" si="77"/>
        <v>0</v>
      </c>
      <c r="Z160" s="115">
        <f t="shared" si="78"/>
        <v>0</v>
      </c>
      <c r="AA160" s="66">
        <f>'signal-per-mass-dry-weight'!Y160*100/'signal-per-mass-dry-weight'!Y$172</f>
        <v>0</v>
      </c>
      <c r="AB160" s="66">
        <f>'signal-per-mass-dry-weight'!Z160*100/'signal-per-mass-dry-weight'!Z$172</f>
        <v>0</v>
      </c>
      <c r="AC160" s="66">
        <f>'signal-per-mass-dry-weight'!AA160*100/'signal-per-mass-dry-weight'!AA$172</f>
        <v>0</v>
      </c>
      <c r="AD160" s="66">
        <f>'signal-per-mass-dry-weight'!AB160*100/'signal-per-mass-dry-weight'!AB$172</f>
        <v>0</v>
      </c>
      <c r="AE160" s="66">
        <f>'signal-per-mass-dry-weight'!AC160*100/'signal-per-mass-dry-weight'!AC$172</f>
        <v>0</v>
      </c>
      <c r="AF160" s="66">
        <f t="shared" si="79"/>
        <v>0</v>
      </c>
      <c r="AG160" s="115">
        <f t="shared" si="80"/>
        <v>0</v>
      </c>
      <c r="AH160" s="66">
        <f>'signal-per-mass-dry-weight'!AD160*100/'signal-per-mass-dry-weight'!AD$172</f>
        <v>0</v>
      </c>
      <c r="AI160" s="66">
        <f>'signal-per-mass-dry-weight'!AE160*100/'signal-per-mass-dry-weight'!AE$172</f>
        <v>0</v>
      </c>
      <c r="AJ160" s="66">
        <f>'signal-per-mass-dry-weight'!AF160*100/'signal-per-mass-dry-weight'!AF$172</f>
        <v>0</v>
      </c>
      <c r="AK160" s="66">
        <f>'signal-per-mass-dry-weight'!AG160*100/'signal-per-mass-dry-weight'!AG$172</f>
        <v>0</v>
      </c>
      <c r="AL160" s="66">
        <f>'signal-per-mass-dry-weight'!AH160*100/'signal-per-mass-dry-weight'!AH$172</f>
        <v>0</v>
      </c>
      <c r="AM160" s="66">
        <f t="shared" si="81"/>
        <v>0</v>
      </c>
      <c r="AN160" s="115">
        <f t="shared" si="82"/>
        <v>0</v>
      </c>
      <c r="AO160" s="66">
        <f>'signal-per-mass-dry-weight'!AI160*100/'signal-per-mass-dry-weight'!AI$172</f>
        <v>0</v>
      </c>
      <c r="AP160" s="66">
        <f>'signal-per-mass-dry-weight'!AJ160*100/'signal-per-mass-dry-weight'!AJ$172</f>
        <v>0</v>
      </c>
      <c r="AQ160" s="66">
        <f>'signal-per-mass-dry-weight'!AK160*100/'signal-per-mass-dry-weight'!AK$172</f>
        <v>0</v>
      </c>
      <c r="AR160" s="66">
        <f>'signal-per-mass-dry-weight'!AL160*100/'signal-per-mass-dry-weight'!AL$172</f>
        <v>0</v>
      </c>
      <c r="AS160" s="66">
        <f>'signal-per-mass-dry-weight'!AM160*100/'signal-per-mass-dry-weight'!AM$172</f>
        <v>0</v>
      </c>
      <c r="AT160" s="66">
        <f t="shared" si="83"/>
        <v>0</v>
      </c>
      <c r="AU160" s="115">
        <f t="shared" si="84"/>
        <v>0</v>
      </c>
      <c r="AV160" s="66">
        <f>'signal-per-mass-dry-weight'!AN160*100/'signal-per-mass-dry-weight'!AN$172</f>
        <v>0</v>
      </c>
      <c r="AW160" s="66">
        <f>'signal-per-mass-dry-weight'!AO160*100/'signal-per-mass-dry-weight'!AO$172</f>
        <v>0</v>
      </c>
      <c r="AX160" s="66">
        <f>'signal-per-mass-dry-weight'!AP160*100/'signal-per-mass-dry-weight'!AP$172</f>
        <v>0</v>
      </c>
      <c r="AY160" s="66">
        <f>'signal-per-mass-dry-weight'!AQ160*100/'signal-per-mass-dry-weight'!AQ$172</f>
        <v>0</v>
      </c>
      <c r="AZ160" s="66">
        <f>'signal-per-mass-dry-weight'!AR160*100/'signal-per-mass-dry-weight'!AR$172</f>
        <v>0</v>
      </c>
      <c r="BA160" s="66">
        <f t="shared" si="85"/>
        <v>0</v>
      </c>
      <c r="BB160" s="115">
        <f t="shared" si="86"/>
        <v>0</v>
      </c>
      <c r="BC160" s="66">
        <f>'signal-per-mass-dry-weight'!AS160*100/'signal-per-mass-dry-weight'!AS$172</f>
        <v>0</v>
      </c>
      <c r="BD160" s="66">
        <f>'signal-per-mass-dry-weight'!AT160*100/'signal-per-mass-dry-weight'!AT$172</f>
        <v>0</v>
      </c>
      <c r="BE160" s="66">
        <f>'signal-per-mass-dry-weight'!AU160*100/'signal-per-mass-dry-weight'!AU$172</f>
        <v>0</v>
      </c>
      <c r="BF160" s="66">
        <f>'signal-per-mass-dry-weight'!AV160*100/'signal-per-mass-dry-weight'!AV$172</f>
        <v>0</v>
      </c>
      <c r="BG160" s="66">
        <f>'signal-per-mass-dry-weight'!AW160*100/'signal-per-mass-dry-weight'!AW$172</f>
        <v>0</v>
      </c>
      <c r="BH160" s="66">
        <f t="shared" si="87"/>
        <v>0</v>
      </c>
      <c r="BI160" s="115">
        <f t="shared" si="88"/>
        <v>0</v>
      </c>
      <c r="BJ160" s="66">
        <f>'signal-per-mass-dry-weight'!AX160*100/'signal-per-mass-dry-weight'!AX$172</f>
        <v>0</v>
      </c>
      <c r="BK160" s="66">
        <f>'signal-per-mass-dry-weight'!AY160*100/'signal-per-mass-dry-weight'!AY$172</f>
        <v>0</v>
      </c>
      <c r="BL160" s="66">
        <f>'signal-per-mass-dry-weight'!AZ160*100/'signal-per-mass-dry-weight'!AZ$172</f>
        <v>0</v>
      </c>
      <c r="BM160" s="66">
        <f>'signal-per-mass-dry-weight'!BA160*100/'signal-per-mass-dry-weight'!BA$172</f>
        <v>0</v>
      </c>
      <c r="BN160" s="66">
        <f>'signal-per-mass-dry-weight'!BB160*100/'signal-per-mass-dry-weight'!BB$172</f>
        <v>0</v>
      </c>
      <c r="BO160" s="66">
        <f t="shared" si="89"/>
        <v>0</v>
      </c>
      <c r="BP160" s="115">
        <f t="shared" si="90"/>
        <v>0</v>
      </c>
      <c r="BQ160" s="66">
        <f>'signal-per-mass-dry-weight'!BC160*100/'signal-per-mass-dry-weight'!BC$172</f>
        <v>0</v>
      </c>
      <c r="BR160" s="66">
        <f>'signal-per-mass-dry-weight'!BD160*100/'signal-per-mass-dry-weight'!BD$172</f>
        <v>0</v>
      </c>
      <c r="BS160" s="66">
        <f>'signal-per-mass-dry-weight'!BE160*100/'signal-per-mass-dry-weight'!BE$172</f>
        <v>0</v>
      </c>
      <c r="BT160" s="66">
        <f>'signal-per-mass-dry-weight'!BF160*100/'signal-per-mass-dry-weight'!BF$172</f>
        <v>0</v>
      </c>
      <c r="BU160" s="66">
        <f>'signal-per-mass-dry-weight'!BG160*100/'signal-per-mass-dry-weight'!BG$172</f>
        <v>0</v>
      </c>
      <c r="BV160" s="66">
        <f t="shared" si="91"/>
        <v>0</v>
      </c>
      <c r="BW160" s="115">
        <f t="shared" si="92"/>
        <v>0</v>
      </c>
      <c r="BX160" s="66">
        <f>'signal-per-mass-dry-weight'!BH160*100/'signal-per-mass-dry-weight'!BH$172</f>
        <v>0</v>
      </c>
      <c r="BY160" s="66">
        <f>'signal-per-mass-dry-weight'!BI160*100/'signal-per-mass-dry-weight'!BI$172</f>
        <v>0</v>
      </c>
      <c r="BZ160" s="66">
        <f>'signal-per-mass-dry-weight'!BJ160*100/'signal-per-mass-dry-weight'!BJ$172</f>
        <v>0</v>
      </c>
      <c r="CA160" s="66">
        <f>'signal-per-mass-dry-weight'!BK160*100/'signal-per-mass-dry-weight'!BK$172</f>
        <v>0</v>
      </c>
      <c r="CB160" s="66">
        <f>'signal-per-mass-dry-weight'!BL160*100/'signal-per-mass-dry-weight'!BL$172</f>
        <v>0</v>
      </c>
      <c r="CC160" s="66">
        <f t="shared" si="93"/>
        <v>0</v>
      </c>
      <c r="CD160" s="115">
        <f t="shared" si="94"/>
        <v>0</v>
      </c>
      <c r="CE160" s="121">
        <f>'signal-per-mass-dry-weight'!BM160*100/'signal-per-mass-dry-weight'!BM$172</f>
        <v>0</v>
      </c>
      <c r="CF160" s="66">
        <f>'signal-per-mass-dry-weight'!BN160*100/'signal-per-mass-dry-weight'!BN$172</f>
        <v>0</v>
      </c>
      <c r="CG160" s="66">
        <f>'signal-per-mass-dry-weight'!BO160*100/'signal-per-mass-dry-weight'!BO$172</f>
        <v>0</v>
      </c>
      <c r="CH160" s="66">
        <f>'signal-per-mass-dry-weight'!BP160*100/'signal-per-mass-dry-weight'!BP$172</f>
        <v>0</v>
      </c>
      <c r="CI160" s="66">
        <f>'signal-per-mass-dry-weight'!BQ160*100/'signal-per-mass-dry-weight'!BQ$172</f>
        <v>0</v>
      </c>
      <c r="CJ160" s="66">
        <f t="shared" si="95"/>
        <v>0</v>
      </c>
      <c r="CK160" s="115">
        <f t="shared" si="96"/>
        <v>0</v>
      </c>
      <c r="CL160" s="66">
        <f>'signal-per-mass-dry-weight'!BR160*100/'signal-per-mass-dry-weight'!BR$172</f>
        <v>0</v>
      </c>
      <c r="CM160" s="66">
        <f>'signal-per-mass-dry-weight'!BS160*100/'signal-per-mass-dry-weight'!BS$172</f>
        <v>0</v>
      </c>
      <c r="CN160" s="66">
        <f>'signal-per-mass-dry-weight'!BT160*100/'signal-per-mass-dry-weight'!BT$172</f>
        <v>0</v>
      </c>
      <c r="CO160" s="66">
        <f>'signal-per-mass-dry-weight'!BU160*100/'signal-per-mass-dry-weight'!BU$172</f>
        <v>0</v>
      </c>
      <c r="CP160" s="66">
        <f>'signal-per-mass-dry-weight'!BV160*100/'signal-per-mass-dry-weight'!BV$172</f>
        <v>0</v>
      </c>
      <c r="CQ160" s="66">
        <f t="shared" si="97"/>
        <v>0</v>
      </c>
      <c r="CR160" s="115">
        <f t="shared" si="98"/>
        <v>0</v>
      </c>
      <c r="CS160" s="66">
        <f>'signal-per-mass-dry-weight'!BW160*100/'signal-per-mass-dry-weight'!BW$172</f>
        <v>0</v>
      </c>
      <c r="CT160" s="66">
        <f>'signal-per-mass-dry-weight'!BX160*100/'signal-per-mass-dry-weight'!BX$172</f>
        <v>0</v>
      </c>
      <c r="CU160" s="66">
        <f>'signal-per-mass-dry-weight'!BY160*100/'signal-per-mass-dry-weight'!BY$172</f>
        <v>0</v>
      </c>
      <c r="CV160" s="66">
        <f>'signal-per-mass-dry-weight'!BZ160*100/'signal-per-mass-dry-weight'!BZ$172</f>
        <v>0</v>
      </c>
      <c r="CW160" s="66">
        <f>'signal-per-mass-dry-weight'!CA160*100/'signal-per-mass-dry-weight'!CA$172</f>
        <v>0</v>
      </c>
      <c r="CX160" s="66">
        <f t="shared" si="99"/>
        <v>0</v>
      </c>
      <c r="CY160" s="115">
        <f t="shared" si="100"/>
        <v>0</v>
      </c>
      <c r="CZ160" s="66">
        <f>'signal-per-mass-dry-weight'!CB160*100/'signal-per-mass-dry-weight'!CB$172</f>
        <v>0</v>
      </c>
      <c r="DA160" s="66">
        <f>'signal-per-mass-dry-weight'!CC160*100/'signal-per-mass-dry-weight'!CC$172</f>
        <v>0</v>
      </c>
      <c r="DB160" s="66">
        <f>'signal-per-mass-dry-weight'!CD160*100/'signal-per-mass-dry-weight'!CD$172</f>
        <v>0</v>
      </c>
      <c r="DC160" s="66">
        <f>'signal-per-mass-dry-weight'!CE160*100/'signal-per-mass-dry-weight'!CE$172</f>
        <v>0</v>
      </c>
      <c r="DD160" s="66">
        <f>'signal-per-mass-dry-weight'!CF160*100/'signal-per-mass-dry-weight'!CF$172</f>
        <v>0</v>
      </c>
      <c r="DE160" s="66">
        <f t="shared" si="101"/>
        <v>0</v>
      </c>
      <c r="DF160" s="115">
        <f t="shared" si="102"/>
        <v>0</v>
      </c>
      <c r="DG160" s="66">
        <f>'signal-per-mass-dry-weight'!CG160*100/'signal-per-mass-dry-weight'!CG$172</f>
        <v>0</v>
      </c>
      <c r="DH160" s="66">
        <f>'signal-per-mass-dry-weight'!CH160*100/'signal-per-mass-dry-weight'!CH$172</f>
        <v>0</v>
      </c>
      <c r="DI160" s="66">
        <f>'signal-per-mass-dry-weight'!CI160*100/'signal-per-mass-dry-weight'!CI$172</f>
        <v>0</v>
      </c>
      <c r="DJ160" s="66">
        <f>'signal-per-mass-dry-weight'!CJ160*100/'signal-per-mass-dry-weight'!CJ$172</f>
        <v>0</v>
      </c>
      <c r="DK160" s="66">
        <f>'signal-per-mass-dry-weight'!CK160*100/'signal-per-mass-dry-weight'!CK$172</f>
        <v>0</v>
      </c>
      <c r="DL160" s="66">
        <f t="shared" si="103"/>
        <v>0</v>
      </c>
      <c r="DM160" s="115">
        <f t="shared" si="104"/>
        <v>0</v>
      </c>
      <c r="DN160" s="66">
        <f>'signal-per-mass-dry-weight'!CL160*100/'signal-per-mass-dry-weight'!CL$172</f>
        <v>0</v>
      </c>
      <c r="DO160" s="66">
        <f>'signal-per-mass-dry-weight'!CM160*100/'signal-per-mass-dry-weight'!CM$172</f>
        <v>0</v>
      </c>
      <c r="DP160" s="66">
        <f>'signal-per-mass-dry-weight'!CN160*100/'signal-per-mass-dry-weight'!CN$172</f>
        <v>0</v>
      </c>
      <c r="DQ160" s="66">
        <f>'signal-per-mass-dry-weight'!CO160*100/'signal-per-mass-dry-weight'!CO$172</f>
        <v>0</v>
      </c>
      <c r="DR160" s="66">
        <f>'signal-per-mass-dry-weight'!CP160*100/'signal-per-mass-dry-weight'!CP$172</f>
        <v>0</v>
      </c>
      <c r="DS160" s="66">
        <f t="shared" si="105"/>
        <v>0</v>
      </c>
      <c r="DT160" s="115">
        <f t="shared" si="106"/>
        <v>0</v>
      </c>
      <c r="DU160" s="66">
        <f>'signal-per-mass-dry-weight'!CQ160*100/'signal-per-mass-dry-weight'!CQ$172</f>
        <v>0</v>
      </c>
      <c r="DV160" s="66">
        <f>'signal-per-mass-dry-weight'!CR160*100/'signal-per-mass-dry-weight'!CR$172</f>
        <v>0</v>
      </c>
      <c r="DW160" s="66">
        <f>'signal-per-mass-dry-weight'!CS160*100/'signal-per-mass-dry-weight'!CS$172</f>
        <v>0</v>
      </c>
      <c r="DX160" s="66">
        <f>'signal-per-mass-dry-weight'!CT160*100/'signal-per-mass-dry-weight'!CT$172</f>
        <v>0</v>
      </c>
      <c r="DY160" s="66">
        <f>'signal-per-mass-dry-weight'!CU160*100/'signal-per-mass-dry-weight'!CU$172</f>
        <v>0</v>
      </c>
      <c r="DZ160" s="66">
        <f t="shared" si="107"/>
        <v>0</v>
      </c>
      <c r="EA160" s="115">
        <f t="shared" si="108"/>
        <v>0</v>
      </c>
      <c r="EB160" s="66">
        <f>'signal-per-mass-dry-weight'!CV160*100/'signal-per-mass-dry-weight'!CV$172</f>
        <v>0</v>
      </c>
      <c r="EC160" s="66">
        <f>'signal-per-mass-dry-weight'!CW160*100/'signal-per-mass-dry-weight'!CW$172</f>
        <v>0</v>
      </c>
      <c r="ED160" s="66">
        <f>'signal-per-mass-dry-weight'!CX160*100/'signal-per-mass-dry-weight'!CX$172</f>
        <v>0</v>
      </c>
      <c r="EE160" s="66">
        <f>'signal-per-mass-dry-weight'!CY160*100/'signal-per-mass-dry-weight'!CY$172</f>
        <v>0</v>
      </c>
      <c r="EF160" s="66">
        <f>'signal-per-mass-dry-weight'!CZ160*100/'signal-per-mass-dry-weight'!CZ$172</f>
        <v>0</v>
      </c>
      <c r="EG160" s="66">
        <f t="shared" si="109"/>
        <v>0</v>
      </c>
      <c r="EH160" s="115">
        <f t="shared" si="110"/>
        <v>0</v>
      </c>
    </row>
    <row r="161" spans="1:138">
      <c r="A161">
        <f>'imported data from Web Calc'!A170</f>
        <v>684.4</v>
      </c>
      <c r="B161" t="str">
        <f>'imported data from Web Calc'!B170</f>
        <v>C37H63O8P</v>
      </c>
      <c r="C161" s="61" t="str">
        <f>'imported data from Web Calc'!C170</f>
        <v>PA(34:5)</v>
      </c>
      <c r="D161" s="96"/>
      <c r="E161" s="96"/>
      <c r="F161" s="96"/>
      <c r="G161" s="66">
        <f>'signal-per-mass-dry-weight'!G161*100/'signal-per-mass-dry-weight'!G$172</f>
        <v>0</v>
      </c>
      <c r="H161" s="66">
        <f>'signal-per-mass-dry-weight'!H161*100/'signal-per-mass-dry-weight'!H$172</f>
        <v>0.00379927251996782</v>
      </c>
      <c r="I161" s="66">
        <f>'signal-per-mass-dry-weight'!I161*100/'signal-per-mass-dry-weight'!I$172</f>
        <v>0</v>
      </c>
      <c r="J161" s="66">
        <f>'signal-per-mass-dry-weight'!J161*100/'signal-per-mass-dry-weight'!J$172</f>
        <v>0</v>
      </c>
      <c r="K161" s="66">
        <f>'signal-per-mass-dry-weight'!K161*100/'signal-per-mass-dry-weight'!K$172</f>
        <v>0</v>
      </c>
      <c r="L161" s="66">
        <f>'signal-per-mass-dry-weight'!L161*100/'signal-per-mass-dry-weight'!L$172</f>
        <v>0.00798593908139418</v>
      </c>
      <c r="M161" s="66">
        <f>'signal-per-mass-dry-weight'!M161*100/'signal-per-mass-dry-weight'!M$172</f>
        <v>0.00802754547699488</v>
      </c>
      <c r="N161" s="66">
        <f>'signal-per-mass-dry-weight'!N161*100/'signal-per-mass-dry-weight'!N$172</f>
        <v>0</v>
      </c>
      <c r="O161" s="66">
        <f>'signal-per-mass-dry-weight'!O161*100/'signal-per-mass-dry-weight'!O$172</f>
        <v>0</v>
      </c>
      <c r="P161" s="66">
        <f>'signal-per-mass-dry-weight'!P161*100/'signal-per-mass-dry-weight'!P$172</f>
        <v>0</v>
      </c>
      <c r="Q161" s="66">
        <f t="shared" si="74"/>
        <v>0.00198127570783569</v>
      </c>
      <c r="R161" s="115">
        <f t="shared" si="75"/>
        <v>0.0033894713906669</v>
      </c>
      <c r="S161" s="66">
        <f t="shared" si="76"/>
        <v>1.71075200551946</v>
      </c>
      <c r="T161" s="66">
        <f>'signal-per-mass-dry-weight'!T161*100/'signal-per-mass-dry-weight'!T$172</f>
        <v>0</v>
      </c>
      <c r="U161" s="66">
        <f>'signal-per-mass-dry-weight'!U161*100/'signal-per-mass-dry-weight'!U$172</f>
        <v>0</v>
      </c>
      <c r="V161" s="66">
        <f>'signal-per-mass-dry-weight'!V161*100/'signal-per-mass-dry-weight'!V$172</f>
        <v>0</v>
      </c>
      <c r="W161" s="66">
        <f>'signal-per-mass-dry-weight'!W161*100/'signal-per-mass-dry-weight'!W$172</f>
        <v>0</v>
      </c>
      <c r="X161" s="66">
        <f>'signal-per-mass-dry-weight'!X161*100/'signal-per-mass-dry-weight'!X$172</f>
        <v>0.00192828748088816</v>
      </c>
      <c r="Y161" s="66">
        <f t="shared" si="77"/>
        <v>0.000385657496177632</v>
      </c>
      <c r="Z161" s="115">
        <f t="shared" si="78"/>
        <v>0.00086235637748555</v>
      </c>
      <c r="AA161" s="66">
        <f>'signal-per-mass-dry-weight'!Y161*100/'signal-per-mass-dry-weight'!Y$172</f>
        <v>0</v>
      </c>
      <c r="AB161" s="66">
        <f>'signal-per-mass-dry-weight'!Z161*100/'signal-per-mass-dry-weight'!Z$172</f>
        <v>0</v>
      </c>
      <c r="AC161" s="66">
        <f>'signal-per-mass-dry-weight'!AA161*100/'signal-per-mass-dry-weight'!AA$172</f>
        <v>0</v>
      </c>
      <c r="AD161" s="66">
        <f>'signal-per-mass-dry-weight'!AB161*100/'signal-per-mass-dry-weight'!AB$172</f>
        <v>0</v>
      </c>
      <c r="AE161" s="66">
        <f>'signal-per-mass-dry-weight'!AC161*100/'signal-per-mass-dry-weight'!AC$172</f>
        <v>0</v>
      </c>
      <c r="AF161" s="66">
        <f t="shared" si="79"/>
        <v>0</v>
      </c>
      <c r="AG161" s="115">
        <f t="shared" si="80"/>
        <v>0</v>
      </c>
      <c r="AH161" s="66">
        <f>'signal-per-mass-dry-weight'!AD161*100/'signal-per-mass-dry-weight'!AD$172</f>
        <v>0.00554577467217851</v>
      </c>
      <c r="AI161" s="66">
        <f>'signal-per-mass-dry-weight'!AE161*100/'signal-per-mass-dry-weight'!AE$172</f>
        <v>0</v>
      </c>
      <c r="AJ161" s="66">
        <f>'signal-per-mass-dry-weight'!AF161*100/'signal-per-mass-dry-weight'!AF$172</f>
        <v>0</v>
      </c>
      <c r="AK161" s="66">
        <f>'signal-per-mass-dry-weight'!AG161*100/'signal-per-mass-dry-weight'!AG$172</f>
        <v>0</v>
      </c>
      <c r="AL161" s="66">
        <f>'signal-per-mass-dry-weight'!AH161*100/'signal-per-mass-dry-weight'!AH$172</f>
        <v>0</v>
      </c>
      <c r="AM161" s="66">
        <f t="shared" si="81"/>
        <v>0.0011091549344357</v>
      </c>
      <c r="AN161" s="115">
        <f t="shared" si="82"/>
        <v>0.00248014583097755</v>
      </c>
      <c r="AO161" s="66">
        <f>'signal-per-mass-dry-weight'!AI161*100/'signal-per-mass-dry-weight'!AI$172</f>
        <v>0</v>
      </c>
      <c r="AP161" s="66">
        <f>'signal-per-mass-dry-weight'!AJ161*100/'signal-per-mass-dry-weight'!AJ$172</f>
        <v>0</v>
      </c>
      <c r="AQ161" s="66">
        <f>'signal-per-mass-dry-weight'!AK161*100/'signal-per-mass-dry-weight'!AK$172</f>
        <v>0</v>
      </c>
      <c r="AR161" s="66">
        <f>'signal-per-mass-dry-weight'!AL161*100/'signal-per-mass-dry-weight'!AL$172</f>
        <v>0</v>
      </c>
      <c r="AS161" s="66">
        <f>'signal-per-mass-dry-weight'!AM161*100/'signal-per-mass-dry-weight'!AM$172</f>
        <v>0</v>
      </c>
      <c r="AT161" s="66">
        <f t="shared" si="83"/>
        <v>0</v>
      </c>
      <c r="AU161" s="115">
        <f t="shared" si="84"/>
        <v>0</v>
      </c>
      <c r="AV161" s="66">
        <f>'signal-per-mass-dry-weight'!AN161*100/'signal-per-mass-dry-weight'!AN$172</f>
        <v>0</v>
      </c>
      <c r="AW161" s="66">
        <f>'signal-per-mass-dry-weight'!AO161*100/'signal-per-mass-dry-weight'!AO$172</f>
        <v>0</v>
      </c>
      <c r="AX161" s="66">
        <f>'signal-per-mass-dry-weight'!AP161*100/'signal-per-mass-dry-weight'!AP$172</f>
        <v>0</v>
      </c>
      <c r="AY161" s="66">
        <f>'signal-per-mass-dry-weight'!AQ161*100/'signal-per-mass-dry-weight'!AQ$172</f>
        <v>0</v>
      </c>
      <c r="AZ161" s="66">
        <f>'signal-per-mass-dry-weight'!AR161*100/'signal-per-mass-dry-weight'!AR$172</f>
        <v>0.00835019515344158</v>
      </c>
      <c r="BA161" s="66">
        <f t="shared" si="85"/>
        <v>0.00167003903068832</v>
      </c>
      <c r="BB161" s="115">
        <f t="shared" si="86"/>
        <v>0.00373432079769693</v>
      </c>
      <c r="BC161" s="66">
        <f>'signal-per-mass-dry-weight'!AS161*100/'signal-per-mass-dry-weight'!AS$172</f>
        <v>0</v>
      </c>
      <c r="BD161" s="66">
        <f>'signal-per-mass-dry-weight'!AT161*100/'signal-per-mass-dry-weight'!AT$172</f>
        <v>0</v>
      </c>
      <c r="BE161" s="66">
        <f>'signal-per-mass-dry-weight'!AU161*100/'signal-per-mass-dry-weight'!AU$172</f>
        <v>0.00658246416325606</v>
      </c>
      <c r="BF161" s="66">
        <f>'signal-per-mass-dry-weight'!AV161*100/'signal-per-mass-dry-weight'!AV$172</f>
        <v>0</v>
      </c>
      <c r="BG161" s="66">
        <f>'signal-per-mass-dry-weight'!AW161*100/'signal-per-mass-dry-weight'!AW$172</f>
        <v>0</v>
      </c>
      <c r="BH161" s="66">
        <f t="shared" si="87"/>
        <v>0.00131649283265121</v>
      </c>
      <c r="BI161" s="115">
        <f t="shared" si="88"/>
        <v>0.00294376746569937</v>
      </c>
      <c r="BJ161" s="66">
        <f>'signal-per-mass-dry-weight'!AX161*100/'signal-per-mass-dry-weight'!AX$172</f>
        <v>0</v>
      </c>
      <c r="BK161" s="66">
        <f>'signal-per-mass-dry-weight'!AY161*100/'signal-per-mass-dry-weight'!AY$172</f>
        <v>0</v>
      </c>
      <c r="BL161" s="66">
        <f>'signal-per-mass-dry-weight'!AZ161*100/'signal-per-mass-dry-weight'!AZ$172</f>
        <v>0</v>
      </c>
      <c r="BM161" s="66">
        <f>'signal-per-mass-dry-weight'!BA161*100/'signal-per-mass-dry-weight'!BA$172</f>
        <v>0</v>
      </c>
      <c r="BN161" s="66">
        <f>'signal-per-mass-dry-weight'!BB161*100/'signal-per-mass-dry-weight'!BB$172</f>
        <v>0.00350085606089677</v>
      </c>
      <c r="BO161" s="66">
        <f t="shared" si="89"/>
        <v>0.000700171212179353</v>
      </c>
      <c r="BP161" s="115">
        <f t="shared" si="90"/>
        <v>0.00156563042632146</v>
      </c>
      <c r="BQ161" s="66">
        <f>'signal-per-mass-dry-weight'!BC161*100/'signal-per-mass-dry-weight'!BC$172</f>
        <v>0.00841987439964483</v>
      </c>
      <c r="BR161" s="66">
        <f>'signal-per-mass-dry-weight'!BD161*100/'signal-per-mass-dry-weight'!BD$172</f>
        <v>0.00240659576648032</v>
      </c>
      <c r="BS161" s="66">
        <f>'signal-per-mass-dry-weight'!BE161*100/'signal-per-mass-dry-weight'!BE$172</f>
        <v>0.00421866445840661</v>
      </c>
      <c r="BT161" s="66">
        <f>'signal-per-mass-dry-weight'!BF161*100/'signal-per-mass-dry-weight'!BF$172</f>
        <v>0.00334459327082682</v>
      </c>
      <c r="BU161" s="66">
        <f>'signal-per-mass-dry-weight'!BG161*100/'signal-per-mass-dry-weight'!BG$172</f>
        <v>0</v>
      </c>
      <c r="BV161" s="66">
        <f t="shared" si="91"/>
        <v>0.00367794557907172</v>
      </c>
      <c r="BW161" s="115">
        <f t="shared" si="92"/>
        <v>0.00308354518516645</v>
      </c>
      <c r="BX161" s="66">
        <f>'signal-per-mass-dry-weight'!BH161*100/'signal-per-mass-dry-weight'!BH$172</f>
        <v>0</v>
      </c>
      <c r="BY161" s="66">
        <f>'signal-per-mass-dry-weight'!BI161*100/'signal-per-mass-dry-weight'!BI$172</f>
        <v>0.00815218305590452</v>
      </c>
      <c r="BZ161" s="66">
        <f>'signal-per-mass-dry-weight'!BJ161*100/'signal-per-mass-dry-weight'!BJ$172</f>
        <v>0</v>
      </c>
      <c r="CA161" s="66">
        <f>'signal-per-mass-dry-weight'!BK161*100/'signal-per-mass-dry-weight'!BK$172</f>
        <v>0</v>
      </c>
      <c r="CB161" s="66">
        <f>'signal-per-mass-dry-weight'!BL161*100/'signal-per-mass-dry-weight'!BL$172</f>
        <v>0</v>
      </c>
      <c r="CC161" s="66">
        <f t="shared" si="93"/>
        <v>0.0016304366111809</v>
      </c>
      <c r="CD161" s="115">
        <f t="shared" si="94"/>
        <v>0.00364576709560489</v>
      </c>
      <c r="CE161" s="121">
        <f>'signal-per-mass-dry-weight'!BM161*100/'signal-per-mass-dry-weight'!BM$172</f>
        <v>0</v>
      </c>
      <c r="CF161" s="66">
        <f>'signal-per-mass-dry-weight'!BN161*100/'signal-per-mass-dry-weight'!BN$172</f>
        <v>0</v>
      </c>
      <c r="CG161" s="66">
        <f>'signal-per-mass-dry-weight'!BO161*100/'signal-per-mass-dry-weight'!BO$172</f>
        <v>0</v>
      </c>
      <c r="CH161" s="66">
        <f>'signal-per-mass-dry-weight'!BP161*100/'signal-per-mass-dry-weight'!BP$172</f>
        <v>0</v>
      </c>
      <c r="CI161" s="66">
        <f>'signal-per-mass-dry-weight'!BQ161*100/'signal-per-mass-dry-weight'!BQ$172</f>
        <v>0</v>
      </c>
      <c r="CJ161" s="66">
        <f t="shared" si="95"/>
        <v>0</v>
      </c>
      <c r="CK161" s="115">
        <f t="shared" si="96"/>
        <v>0</v>
      </c>
      <c r="CL161" s="66">
        <f>'signal-per-mass-dry-weight'!BR161*100/'signal-per-mass-dry-weight'!BR$172</f>
        <v>0</v>
      </c>
      <c r="CM161" s="66">
        <f>'signal-per-mass-dry-weight'!BS161*100/'signal-per-mass-dry-weight'!BS$172</f>
        <v>0</v>
      </c>
      <c r="CN161" s="66">
        <f>'signal-per-mass-dry-weight'!BT161*100/'signal-per-mass-dry-weight'!BT$172</f>
        <v>0</v>
      </c>
      <c r="CO161" s="66">
        <f>'signal-per-mass-dry-weight'!BU161*100/'signal-per-mass-dry-weight'!BU$172</f>
        <v>0</v>
      </c>
      <c r="CP161" s="66">
        <f>'signal-per-mass-dry-weight'!BV161*100/'signal-per-mass-dry-weight'!BV$172</f>
        <v>0</v>
      </c>
      <c r="CQ161" s="66">
        <f t="shared" si="97"/>
        <v>0</v>
      </c>
      <c r="CR161" s="115">
        <f t="shared" si="98"/>
        <v>0</v>
      </c>
      <c r="CS161" s="66">
        <f>'signal-per-mass-dry-weight'!BW161*100/'signal-per-mass-dry-weight'!BW$172</f>
        <v>0</v>
      </c>
      <c r="CT161" s="66">
        <f>'signal-per-mass-dry-weight'!BX161*100/'signal-per-mass-dry-weight'!BX$172</f>
        <v>0</v>
      </c>
      <c r="CU161" s="66">
        <f>'signal-per-mass-dry-weight'!BY161*100/'signal-per-mass-dry-weight'!BY$172</f>
        <v>0</v>
      </c>
      <c r="CV161" s="66">
        <f>'signal-per-mass-dry-weight'!BZ161*100/'signal-per-mass-dry-weight'!BZ$172</f>
        <v>0</v>
      </c>
      <c r="CW161" s="66">
        <f>'signal-per-mass-dry-weight'!CA161*100/'signal-per-mass-dry-weight'!CA$172</f>
        <v>0</v>
      </c>
      <c r="CX161" s="66">
        <f t="shared" si="99"/>
        <v>0</v>
      </c>
      <c r="CY161" s="115">
        <f t="shared" si="100"/>
        <v>0</v>
      </c>
      <c r="CZ161" s="66">
        <f>'signal-per-mass-dry-weight'!CB161*100/'signal-per-mass-dry-weight'!CB$172</f>
        <v>0.00513253441890307</v>
      </c>
      <c r="DA161" s="66">
        <f>'signal-per-mass-dry-weight'!CC161*100/'signal-per-mass-dry-weight'!CC$172</f>
        <v>0</v>
      </c>
      <c r="DB161" s="66">
        <f>'signal-per-mass-dry-weight'!CD161*100/'signal-per-mass-dry-weight'!CD$172</f>
        <v>0</v>
      </c>
      <c r="DC161" s="66">
        <f>'signal-per-mass-dry-weight'!CE161*100/'signal-per-mass-dry-weight'!CE$172</f>
        <v>0</v>
      </c>
      <c r="DD161" s="66">
        <f>'signal-per-mass-dry-weight'!CF161*100/'signal-per-mass-dry-weight'!CF$172</f>
        <v>0</v>
      </c>
      <c r="DE161" s="66">
        <f t="shared" si="101"/>
        <v>0.00102650688378061</v>
      </c>
      <c r="DF161" s="115">
        <f t="shared" si="102"/>
        <v>0.00229533917150493</v>
      </c>
      <c r="DG161" s="66">
        <f>'signal-per-mass-dry-weight'!CG161*100/'signal-per-mass-dry-weight'!CG$172</f>
        <v>0</v>
      </c>
      <c r="DH161" s="66">
        <f>'signal-per-mass-dry-weight'!CH161*100/'signal-per-mass-dry-weight'!CH$172</f>
        <v>0</v>
      </c>
      <c r="DI161" s="66">
        <f>'signal-per-mass-dry-weight'!CI161*100/'signal-per-mass-dry-weight'!CI$172</f>
        <v>0</v>
      </c>
      <c r="DJ161" s="66">
        <f>'signal-per-mass-dry-weight'!CJ161*100/'signal-per-mass-dry-weight'!CJ$172</f>
        <v>0</v>
      </c>
      <c r="DK161" s="66">
        <f>'signal-per-mass-dry-weight'!CK161*100/'signal-per-mass-dry-weight'!CK$172</f>
        <v>0</v>
      </c>
      <c r="DL161" s="66">
        <f t="shared" si="103"/>
        <v>0</v>
      </c>
      <c r="DM161" s="115">
        <f t="shared" si="104"/>
        <v>0</v>
      </c>
      <c r="DN161" s="66">
        <f>'signal-per-mass-dry-weight'!CL161*100/'signal-per-mass-dry-weight'!CL$172</f>
        <v>0</v>
      </c>
      <c r="DO161" s="66">
        <f>'signal-per-mass-dry-weight'!CM161*100/'signal-per-mass-dry-weight'!CM$172</f>
        <v>0</v>
      </c>
      <c r="DP161" s="66">
        <f>'signal-per-mass-dry-weight'!CN161*100/'signal-per-mass-dry-weight'!CN$172</f>
        <v>0</v>
      </c>
      <c r="DQ161" s="66">
        <f>'signal-per-mass-dry-weight'!CO161*100/'signal-per-mass-dry-weight'!CO$172</f>
        <v>0</v>
      </c>
      <c r="DR161" s="66">
        <f>'signal-per-mass-dry-weight'!CP161*100/'signal-per-mass-dry-weight'!CP$172</f>
        <v>0</v>
      </c>
      <c r="DS161" s="66">
        <f t="shared" si="105"/>
        <v>0</v>
      </c>
      <c r="DT161" s="115">
        <f t="shared" si="106"/>
        <v>0</v>
      </c>
      <c r="DU161" s="66">
        <f>'signal-per-mass-dry-weight'!CQ161*100/'signal-per-mass-dry-weight'!CQ$172</f>
        <v>0</v>
      </c>
      <c r="DV161" s="66">
        <f>'signal-per-mass-dry-weight'!CR161*100/'signal-per-mass-dry-weight'!CR$172</f>
        <v>0</v>
      </c>
      <c r="DW161" s="66">
        <f>'signal-per-mass-dry-weight'!CS161*100/'signal-per-mass-dry-weight'!CS$172</f>
        <v>0</v>
      </c>
      <c r="DX161" s="66">
        <f>'signal-per-mass-dry-weight'!CT161*100/'signal-per-mass-dry-weight'!CT$172</f>
        <v>0</v>
      </c>
      <c r="DY161" s="66">
        <f>'signal-per-mass-dry-weight'!CU161*100/'signal-per-mass-dry-weight'!CU$172</f>
        <v>0</v>
      </c>
      <c r="DZ161" s="66">
        <f t="shared" si="107"/>
        <v>0</v>
      </c>
      <c r="EA161" s="115">
        <f t="shared" si="108"/>
        <v>0</v>
      </c>
      <c r="EB161" s="66">
        <f>'signal-per-mass-dry-weight'!CV161*100/'signal-per-mass-dry-weight'!CV$172</f>
        <v>0</v>
      </c>
      <c r="EC161" s="66">
        <f>'signal-per-mass-dry-weight'!CW161*100/'signal-per-mass-dry-weight'!CW$172</f>
        <v>0</v>
      </c>
      <c r="ED161" s="66">
        <f>'signal-per-mass-dry-weight'!CX161*100/'signal-per-mass-dry-weight'!CX$172</f>
        <v>0</v>
      </c>
      <c r="EE161" s="66">
        <f>'signal-per-mass-dry-weight'!CY161*100/'signal-per-mass-dry-weight'!CY$172</f>
        <v>0</v>
      </c>
      <c r="EF161" s="66">
        <f>'signal-per-mass-dry-weight'!CZ161*100/'signal-per-mass-dry-weight'!CZ$172</f>
        <v>0</v>
      </c>
      <c r="EG161" s="66">
        <f t="shared" si="109"/>
        <v>0</v>
      </c>
      <c r="EH161" s="115">
        <f t="shared" si="110"/>
        <v>0</v>
      </c>
    </row>
    <row r="162" spans="1:138">
      <c r="A162">
        <f>'imported data from Web Calc'!A171</f>
        <v>686.4</v>
      </c>
      <c r="B162" t="str">
        <f>'imported data from Web Calc'!B171</f>
        <v>C37H65O8P</v>
      </c>
      <c r="C162" s="61" t="str">
        <f>'imported data from Web Calc'!C171</f>
        <v>PA(34:4)</v>
      </c>
      <c r="D162" s="96"/>
      <c r="E162" s="96"/>
      <c r="F162" s="96"/>
      <c r="G162" s="66">
        <f>'signal-per-mass-dry-weight'!G162*100/'signal-per-mass-dry-weight'!G$172</f>
        <v>0.0394028537840299</v>
      </c>
      <c r="H162" s="66">
        <f>'signal-per-mass-dry-weight'!H162*100/'signal-per-mass-dry-weight'!H$172</f>
        <v>0.059099794755055</v>
      </c>
      <c r="I162" s="66">
        <f>'signal-per-mass-dry-weight'!I162*100/'signal-per-mass-dry-weight'!I$172</f>
        <v>0.050526101733963</v>
      </c>
      <c r="J162" s="66">
        <f>'signal-per-mass-dry-weight'!J162*100/'signal-per-mass-dry-weight'!J$172</f>
        <v>0.038480964119233</v>
      </c>
      <c r="K162" s="66">
        <f>'signal-per-mass-dry-weight'!K162*100/'signal-per-mass-dry-weight'!K$172</f>
        <v>0.0505081885440613</v>
      </c>
      <c r="L162" s="66">
        <f>'signal-per-mass-dry-weight'!L162*100/'signal-per-mass-dry-weight'!L$172</f>
        <v>0.0966718941431927</v>
      </c>
      <c r="M162" s="66">
        <f>'signal-per-mass-dry-weight'!M162*100/'signal-per-mass-dry-weight'!M$172</f>
        <v>0.0971755505109907</v>
      </c>
      <c r="N162" s="66">
        <f>'signal-per-mass-dry-weight'!N162*100/'signal-per-mass-dry-weight'!N$172</f>
        <v>0.0731928183288962</v>
      </c>
      <c r="O162" s="66">
        <f>'signal-per-mass-dry-weight'!O162*100/'signal-per-mass-dry-weight'!O$172</f>
        <v>0.0773733785265303</v>
      </c>
      <c r="P162" s="66">
        <f>'signal-per-mass-dry-weight'!P162*100/'signal-per-mass-dry-weight'!P$172</f>
        <v>0.0692321484643126</v>
      </c>
      <c r="Q162" s="66">
        <f t="shared" si="74"/>
        <v>0.0651663692910265</v>
      </c>
      <c r="R162" s="115">
        <f t="shared" si="75"/>
        <v>0.0213151586683639</v>
      </c>
      <c r="S162" s="66">
        <f t="shared" si="76"/>
        <v>0.327088326390757</v>
      </c>
      <c r="T162" s="66">
        <f>'signal-per-mass-dry-weight'!T162*100/'signal-per-mass-dry-weight'!T$172</f>
        <v>0.180986613436698</v>
      </c>
      <c r="U162" s="66">
        <f>'signal-per-mass-dry-weight'!U162*100/'signal-per-mass-dry-weight'!U$172</f>
        <v>0.0746778320534797</v>
      </c>
      <c r="V162" s="66">
        <f>'signal-per-mass-dry-weight'!V162*100/'signal-per-mass-dry-weight'!V$172</f>
        <v>0.0665518827356491</v>
      </c>
      <c r="W162" s="66">
        <f>'signal-per-mass-dry-weight'!W162*100/'signal-per-mass-dry-weight'!W$172</f>
        <v>0.0192658253681235</v>
      </c>
      <c r="X162" s="66">
        <f>'signal-per-mass-dry-weight'!X162*100/'signal-per-mass-dry-weight'!X$172</f>
        <v>0.0771314992355264</v>
      </c>
      <c r="Y162" s="66">
        <f t="shared" si="77"/>
        <v>0.0837227305658953</v>
      </c>
      <c r="Z162" s="115">
        <f t="shared" si="78"/>
        <v>0.0592348041136704</v>
      </c>
      <c r="AA162" s="66">
        <f>'signal-per-mass-dry-weight'!Y162*100/'signal-per-mass-dry-weight'!Y$172</f>
        <v>0.188335310094341</v>
      </c>
      <c r="AB162" s="66">
        <f>'signal-per-mass-dry-weight'!Z162*100/'signal-per-mass-dry-weight'!Z$172</f>
        <v>0.227077403990147</v>
      </c>
      <c r="AC162" s="66">
        <f>'signal-per-mass-dry-weight'!AA162*100/'signal-per-mass-dry-weight'!AA$172</f>
        <v>0.160135660696663</v>
      </c>
      <c r="AD162" s="66">
        <f>'signal-per-mass-dry-weight'!AB162*100/'signal-per-mass-dry-weight'!AB$172</f>
        <v>0.121586805696377</v>
      </c>
      <c r="AE162" s="66">
        <f>'signal-per-mass-dry-weight'!AC162*100/'signal-per-mass-dry-weight'!AC$172</f>
        <v>0.0556836388967737</v>
      </c>
      <c r="AF162" s="66">
        <f t="shared" si="79"/>
        <v>0.15056376387486</v>
      </c>
      <c r="AG162" s="115">
        <f t="shared" si="80"/>
        <v>0.0656021155478314</v>
      </c>
      <c r="AH162" s="66">
        <f>'signal-per-mass-dry-weight'!AD162*100/'signal-per-mass-dry-weight'!AD$172</f>
        <v>0.0431338030058328</v>
      </c>
      <c r="AI162" s="66">
        <f>'signal-per-mass-dry-weight'!AE162*100/'signal-per-mass-dry-weight'!AE$172</f>
        <v>0.0200148307584441</v>
      </c>
      <c r="AJ162" s="66">
        <f>'signal-per-mass-dry-weight'!AF162*100/'signal-per-mass-dry-weight'!AF$172</f>
        <v>0.0171612797401301</v>
      </c>
      <c r="AK162" s="66">
        <f>'signal-per-mass-dry-weight'!AG162*100/'signal-per-mass-dry-weight'!AG$172</f>
        <v>0.0152467070326247</v>
      </c>
      <c r="AL162" s="66">
        <f>'signal-per-mass-dry-weight'!AH162*100/'signal-per-mass-dry-weight'!AH$172</f>
        <v>0.0232461931266033</v>
      </c>
      <c r="AM162" s="66">
        <f t="shared" si="81"/>
        <v>0.023760562732727</v>
      </c>
      <c r="AN162" s="115">
        <f t="shared" si="82"/>
        <v>0.0112433735783894</v>
      </c>
      <c r="AO162" s="66">
        <f>'signal-per-mass-dry-weight'!AI162*100/'signal-per-mass-dry-weight'!AI$172</f>
        <v>0.0300873487527744</v>
      </c>
      <c r="AP162" s="66">
        <f>'signal-per-mass-dry-weight'!AJ162*100/'signal-per-mass-dry-weight'!AJ$172</f>
        <v>0.0960209553376175</v>
      </c>
      <c r="AQ162" s="66">
        <f>'signal-per-mass-dry-weight'!AK162*100/'signal-per-mass-dry-weight'!AK$172</f>
        <v>0.226611890314079</v>
      </c>
      <c r="AR162" s="66">
        <f>'signal-per-mass-dry-weight'!AL162*100/'signal-per-mass-dry-weight'!AL$172</f>
        <v>0.132418573524204</v>
      </c>
      <c r="AS162" s="66">
        <f>'signal-per-mass-dry-weight'!AM162*100/'signal-per-mass-dry-weight'!AM$172</f>
        <v>0.0714559456874857</v>
      </c>
      <c r="AT162" s="66">
        <f t="shared" si="83"/>
        <v>0.111318942723232</v>
      </c>
      <c r="AU162" s="115">
        <f t="shared" si="84"/>
        <v>0.0744300292117145</v>
      </c>
      <c r="AV162" s="66">
        <f>'signal-per-mass-dry-weight'!AN162*100/'signal-per-mass-dry-weight'!AN$172</f>
        <v>0.0930817643017623</v>
      </c>
      <c r="AW162" s="66">
        <f>'signal-per-mass-dry-weight'!AO162*100/'signal-per-mass-dry-weight'!AO$172</f>
        <v>0.0983605375046905</v>
      </c>
      <c r="AX162" s="66">
        <f>'signal-per-mass-dry-weight'!AP162*100/'signal-per-mass-dry-weight'!AP$172</f>
        <v>0.0751116714681224</v>
      </c>
      <c r="AY162" s="66">
        <f>'signal-per-mass-dry-weight'!AQ162*100/'signal-per-mass-dry-weight'!AQ$172</f>
        <v>0.200914738109341</v>
      </c>
      <c r="AZ162" s="66">
        <f>'signal-per-mass-dry-weight'!AR162*100/'signal-per-mass-dry-weight'!AR$172</f>
        <v>0.247097611683475</v>
      </c>
      <c r="BA162" s="66">
        <f t="shared" si="85"/>
        <v>0.142913264613478</v>
      </c>
      <c r="BB162" s="115">
        <f t="shared" si="86"/>
        <v>0.0762950343261079</v>
      </c>
      <c r="BC162" s="66">
        <f>'signal-per-mass-dry-weight'!AS162*100/'signal-per-mass-dry-weight'!AS$172</f>
        <v>0.022686165436787</v>
      </c>
      <c r="BD162" s="66">
        <f>'signal-per-mass-dry-weight'!AT162*100/'signal-per-mass-dry-weight'!AT$172</f>
        <v>0.105651870585233</v>
      </c>
      <c r="BE162" s="66">
        <f>'signal-per-mass-dry-weight'!AU162*100/'signal-per-mass-dry-weight'!AU$172</f>
        <v>0.156966453123798</v>
      </c>
      <c r="BF162" s="66">
        <f>'signal-per-mass-dry-weight'!AV162*100/'signal-per-mass-dry-weight'!AV$172</f>
        <v>0.097100509050397</v>
      </c>
      <c r="BG162" s="66">
        <f>'signal-per-mass-dry-weight'!AW162*100/'signal-per-mass-dry-weight'!AW$172</f>
        <v>0.0443450787448827</v>
      </c>
      <c r="BH162" s="66">
        <f t="shared" si="87"/>
        <v>0.0853500153882196</v>
      </c>
      <c r="BI162" s="115">
        <f t="shared" si="88"/>
        <v>0.0531208916047611</v>
      </c>
      <c r="BJ162" s="66">
        <f>'signal-per-mass-dry-weight'!AX162*100/'signal-per-mass-dry-weight'!AX$172</f>
        <v>0.0648041961008789</v>
      </c>
      <c r="BK162" s="66">
        <f>'signal-per-mass-dry-weight'!AY162*100/'signal-per-mass-dry-weight'!AY$172</f>
        <v>0.0239734208865692</v>
      </c>
      <c r="BL162" s="66">
        <f>'signal-per-mass-dry-weight'!AZ162*100/'signal-per-mass-dry-weight'!AZ$172</f>
        <v>0.010369675142073</v>
      </c>
      <c r="BM162" s="66">
        <f>'signal-per-mass-dry-weight'!BA162*100/'signal-per-mass-dry-weight'!BA$172</f>
        <v>0</v>
      </c>
      <c r="BN162" s="66">
        <f>'signal-per-mass-dry-weight'!BB162*100/'signal-per-mass-dry-weight'!BB$172</f>
        <v>0.0233390404059784</v>
      </c>
      <c r="BO162" s="66">
        <f t="shared" si="89"/>
        <v>0.0244972665070999</v>
      </c>
      <c r="BP162" s="115">
        <f t="shared" si="90"/>
        <v>0.0246270652906025</v>
      </c>
      <c r="BQ162" s="66">
        <f>'signal-per-mass-dry-weight'!BC162*100/'signal-per-mass-dry-weight'!BC$172</f>
        <v>0.107947107687754</v>
      </c>
      <c r="BR162" s="66">
        <f>'signal-per-mass-dry-weight'!BD162*100/'signal-per-mass-dry-weight'!BD$172</f>
        <v>0.0873974252037589</v>
      </c>
      <c r="BS162" s="66">
        <f>'signal-per-mass-dry-weight'!BE162*100/'signal-per-mass-dry-weight'!BE$172</f>
        <v>0.130924069398826</v>
      </c>
      <c r="BT162" s="66">
        <f>'signal-per-mass-dry-weight'!BF162*100/'signal-per-mass-dry-weight'!BF$172</f>
        <v>0.0929053686340784</v>
      </c>
      <c r="BU162" s="66">
        <f>'signal-per-mass-dry-weight'!BG162*100/'signal-per-mass-dry-weight'!BG$172</f>
        <v>0.0592621922564044</v>
      </c>
      <c r="BV162" s="66">
        <f t="shared" si="91"/>
        <v>0.0956872326361644</v>
      </c>
      <c r="BW162" s="115">
        <f t="shared" si="92"/>
        <v>0.0264347424924978</v>
      </c>
      <c r="BX162" s="66">
        <f>'signal-per-mass-dry-weight'!BH162*100/'signal-per-mass-dry-weight'!BH$172</f>
        <v>0</v>
      </c>
      <c r="BY162" s="66">
        <f>'signal-per-mass-dry-weight'!BI162*100/'signal-per-mass-dry-weight'!BI$172</f>
        <v>0.0181159623464545</v>
      </c>
      <c r="BZ162" s="66">
        <f>'signal-per-mass-dry-weight'!BJ162*100/'signal-per-mass-dry-weight'!BJ$172</f>
        <v>0.0330135890995245</v>
      </c>
      <c r="CA162" s="66">
        <f>'signal-per-mass-dry-weight'!BK162*100/'signal-per-mass-dry-weight'!BK$172</f>
        <v>0</v>
      </c>
      <c r="CB162" s="66">
        <f>'signal-per-mass-dry-weight'!BL162*100/'signal-per-mass-dry-weight'!BL$172</f>
        <v>0.0230208913171039</v>
      </c>
      <c r="CC162" s="66">
        <f t="shared" si="93"/>
        <v>0.0148300885526166</v>
      </c>
      <c r="CD162" s="115">
        <f t="shared" si="94"/>
        <v>0.0145635586448854</v>
      </c>
      <c r="CE162" s="121">
        <f>'signal-per-mass-dry-weight'!BM162*100/'signal-per-mass-dry-weight'!BM$172</f>
        <v>0.0233702727466084</v>
      </c>
      <c r="CF162" s="66">
        <f>'signal-per-mass-dry-weight'!BN162*100/'signal-per-mass-dry-weight'!BN$172</f>
        <v>0.018337497742067</v>
      </c>
      <c r="CG162" s="66">
        <f>'signal-per-mass-dry-weight'!BO162*100/'signal-per-mass-dry-weight'!BO$172</f>
        <v>0.0410050118990255</v>
      </c>
      <c r="CH162" s="66">
        <f>'signal-per-mass-dry-weight'!BP162*100/'signal-per-mass-dry-weight'!BP$172</f>
        <v>0.0105234663084904</v>
      </c>
      <c r="CI162" s="66">
        <f>'signal-per-mass-dry-weight'!BQ162*100/'signal-per-mass-dry-weight'!BQ$172</f>
        <v>0.0523430081440144</v>
      </c>
      <c r="CJ162" s="66">
        <f t="shared" si="95"/>
        <v>0.0291158513680412</v>
      </c>
      <c r="CK162" s="115">
        <f t="shared" si="96"/>
        <v>0.0171443453710792</v>
      </c>
      <c r="CL162" s="66">
        <f>'signal-per-mass-dry-weight'!BR162*100/'signal-per-mass-dry-weight'!BR$172</f>
        <v>0.0564201180419658</v>
      </c>
      <c r="CM162" s="66">
        <f>'signal-per-mass-dry-weight'!BS162*100/'signal-per-mass-dry-weight'!BS$172</f>
        <v>0.0287243928547769</v>
      </c>
      <c r="CN162" s="66">
        <f>'signal-per-mass-dry-weight'!BT162*100/'signal-per-mass-dry-weight'!BT$172</f>
        <v>0.0509918317869235</v>
      </c>
      <c r="CO162" s="66">
        <f>'signal-per-mass-dry-weight'!BU162*100/'signal-per-mass-dry-weight'!BU$172</f>
        <v>0.0348202319710954</v>
      </c>
      <c r="CP162" s="66">
        <f>'signal-per-mass-dry-weight'!BV162*100/'signal-per-mass-dry-weight'!BV$172</f>
        <v>0.00931827904932976</v>
      </c>
      <c r="CQ162" s="66">
        <f t="shared" si="97"/>
        <v>0.0360549707408183</v>
      </c>
      <c r="CR162" s="115">
        <f t="shared" si="98"/>
        <v>0.0187614077102877</v>
      </c>
      <c r="CS162" s="66">
        <f>'signal-per-mass-dry-weight'!BW162*100/'signal-per-mass-dry-weight'!BW$172</f>
        <v>0.0312693612093931</v>
      </c>
      <c r="CT162" s="66">
        <f>'signal-per-mass-dry-weight'!BX162*100/'signal-per-mass-dry-weight'!BX$172</f>
        <v>0</v>
      </c>
      <c r="CU162" s="66">
        <f>'signal-per-mass-dry-weight'!BY162*100/'signal-per-mass-dry-weight'!BY$172</f>
        <v>0</v>
      </c>
      <c r="CV162" s="66">
        <f>'signal-per-mass-dry-weight'!BZ162*100/'signal-per-mass-dry-weight'!BZ$172</f>
        <v>0.00802816042590537</v>
      </c>
      <c r="CW162" s="66">
        <f>'signal-per-mass-dry-weight'!CA162*100/'signal-per-mass-dry-weight'!CA$172</f>
        <v>0</v>
      </c>
      <c r="CX162" s="66">
        <f t="shared" si="99"/>
        <v>0.0078595043270597</v>
      </c>
      <c r="CY162" s="115">
        <f t="shared" si="100"/>
        <v>0.0135403588295531</v>
      </c>
      <c r="CZ162" s="66">
        <f>'signal-per-mass-dry-weight'!CB162*100/'signal-per-mass-dry-weight'!CB$172</f>
        <v>0.0627309762310375</v>
      </c>
      <c r="DA162" s="66">
        <f>'signal-per-mass-dry-weight'!CC162*100/'signal-per-mass-dry-weight'!CC$172</f>
        <v>0.0546532391740248</v>
      </c>
      <c r="DB162" s="66">
        <f>'signal-per-mass-dry-weight'!CD162*100/'signal-per-mass-dry-weight'!CD$172</f>
        <v>0.112963273067255</v>
      </c>
      <c r="DC162" s="66">
        <f>'signal-per-mass-dry-weight'!CE162*100/'signal-per-mass-dry-weight'!CE$172</f>
        <v>0.0349431414088571</v>
      </c>
      <c r="DD162" s="66">
        <f>'signal-per-mass-dry-weight'!CF162*100/'signal-per-mass-dry-weight'!CF$172</f>
        <v>0.0961618959688803</v>
      </c>
      <c r="DE162" s="66">
        <f t="shared" si="101"/>
        <v>0.0722905051700109</v>
      </c>
      <c r="DF162" s="115">
        <f t="shared" si="102"/>
        <v>0.0317072573409921</v>
      </c>
      <c r="DG162" s="66">
        <f>'signal-per-mass-dry-weight'!CG162*100/'signal-per-mass-dry-weight'!CG$172</f>
        <v>0.101398369427391</v>
      </c>
      <c r="DH162" s="66">
        <f>'signal-per-mass-dry-weight'!CH162*100/'signal-per-mass-dry-weight'!CH$172</f>
        <v>0.0424701796366336</v>
      </c>
      <c r="DI162" s="66">
        <f>'signal-per-mass-dry-weight'!CI162*100/'signal-per-mass-dry-weight'!CI$172</f>
        <v>0.166073009580161</v>
      </c>
      <c r="DJ162" s="66">
        <f>'signal-per-mass-dry-weight'!CJ162*100/'signal-per-mass-dry-weight'!CJ$172</f>
        <v>0.131097323146169</v>
      </c>
      <c r="DK162" s="66">
        <f>'signal-per-mass-dry-weight'!CK162*100/'signal-per-mass-dry-weight'!CK$172</f>
        <v>0.0860831904584068</v>
      </c>
      <c r="DL162" s="66">
        <f t="shared" si="103"/>
        <v>0.105424414449752</v>
      </c>
      <c r="DM162" s="115">
        <f t="shared" si="104"/>
        <v>0.0466124393191816</v>
      </c>
      <c r="DN162" s="66">
        <f>'signal-per-mass-dry-weight'!CL162*100/'signal-per-mass-dry-weight'!CL$172</f>
        <v>0.0909984217167592</v>
      </c>
      <c r="DO162" s="66">
        <f>'signal-per-mass-dry-weight'!CM162*100/'signal-per-mass-dry-weight'!CM$172</f>
        <v>0.00913468644697952</v>
      </c>
      <c r="DP162" s="66">
        <f>'signal-per-mass-dry-weight'!CN162*100/'signal-per-mass-dry-weight'!CN$172</f>
        <v>0.00773718202274724</v>
      </c>
      <c r="DQ162" s="66">
        <f>'signal-per-mass-dry-weight'!CO162*100/'signal-per-mass-dry-weight'!CO$172</f>
        <v>0.00960763440927605</v>
      </c>
      <c r="DR162" s="66">
        <f>'signal-per-mass-dry-weight'!CP162*100/'signal-per-mass-dry-weight'!CP$172</f>
        <v>0.0107539133959211</v>
      </c>
      <c r="DS162" s="66">
        <f t="shared" si="105"/>
        <v>0.0256463675983366</v>
      </c>
      <c r="DT162" s="115">
        <f t="shared" si="106"/>
        <v>0.0365489113189543</v>
      </c>
      <c r="DU162" s="66">
        <f>'signal-per-mass-dry-weight'!CQ162*100/'signal-per-mass-dry-weight'!CQ$172</f>
        <v>0.0908646812436671</v>
      </c>
      <c r="DV162" s="66">
        <f>'signal-per-mass-dry-weight'!CR162*100/'signal-per-mass-dry-weight'!CR$172</f>
        <v>0.117071328193855</v>
      </c>
      <c r="DW162" s="66">
        <f>'signal-per-mass-dry-weight'!CS162*100/'signal-per-mass-dry-weight'!CS$172</f>
        <v>0.0407690427493856</v>
      </c>
      <c r="DX162" s="66">
        <f>'signal-per-mass-dry-weight'!CT162*100/'signal-per-mass-dry-weight'!CT$172</f>
        <v>0.0121659464962992</v>
      </c>
      <c r="DY162" s="66">
        <f>'signal-per-mass-dry-weight'!CU162*100/'signal-per-mass-dry-weight'!CU$172</f>
        <v>0.117129597197208</v>
      </c>
      <c r="DZ162" s="66">
        <f t="shared" si="107"/>
        <v>0.0756001191760829</v>
      </c>
      <c r="EA162" s="115">
        <f t="shared" si="108"/>
        <v>0.047208748463153</v>
      </c>
      <c r="EB162" s="66">
        <f>'signal-per-mass-dry-weight'!CV162*100/'signal-per-mass-dry-weight'!CV$172</f>
        <v>0.0214368647286931</v>
      </c>
      <c r="EC162" s="66">
        <f>'signal-per-mass-dry-weight'!CW162*100/'signal-per-mass-dry-weight'!CW$172</f>
        <v>0.0245373724464071</v>
      </c>
      <c r="ED162" s="66">
        <f>'signal-per-mass-dry-weight'!CX162*100/'signal-per-mass-dry-weight'!CX$172</f>
        <v>0</v>
      </c>
      <c r="EE162" s="66">
        <f>'signal-per-mass-dry-weight'!CY162*100/'signal-per-mass-dry-weight'!CY$172</f>
        <v>0</v>
      </c>
      <c r="EF162" s="66">
        <f>'signal-per-mass-dry-weight'!CZ162*100/'signal-per-mass-dry-weight'!CZ$172</f>
        <v>0.0144761928487326</v>
      </c>
      <c r="EG162" s="66">
        <f t="shared" si="109"/>
        <v>0.0120900860047666</v>
      </c>
      <c r="EH162" s="115">
        <f t="shared" si="110"/>
        <v>0.0116225113180244</v>
      </c>
    </row>
    <row r="163" spans="1:138">
      <c r="A163">
        <f>'imported data from Web Calc'!A172</f>
        <v>688.5</v>
      </c>
      <c r="B163" t="str">
        <f>'imported data from Web Calc'!B172</f>
        <v>C37H67O8P</v>
      </c>
      <c r="C163" s="61" t="str">
        <f>'imported data from Web Calc'!C172</f>
        <v>PA(34:3)</v>
      </c>
      <c r="D163" s="96"/>
      <c r="E163" s="96"/>
      <c r="F163" s="96"/>
      <c r="G163" s="66">
        <f>'signal-per-mass-dry-weight'!G163*100/'signal-per-mass-dry-weight'!G$172</f>
        <v>2.59664806436757</v>
      </c>
      <c r="H163" s="66">
        <f>'signal-per-mass-dry-weight'!H163*100/'signal-per-mass-dry-weight'!H$172</f>
        <v>2.60883379704457</v>
      </c>
      <c r="I163" s="66">
        <f>'signal-per-mass-dry-weight'!I163*100/'signal-per-mass-dry-weight'!I$172</f>
        <v>2.6441993240774</v>
      </c>
      <c r="J163" s="66">
        <f>'signal-per-mass-dry-weight'!J163*100/'signal-per-mass-dry-weight'!J$172</f>
        <v>2.44567905291126</v>
      </c>
      <c r="K163" s="66">
        <f>'signal-per-mass-dry-weight'!K163*100/'signal-per-mass-dry-weight'!K$172</f>
        <v>2.6390528514272</v>
      </c>
      <c r="L163" s="66">
        <f>'signal-per-mass-dry-weight'!L163*100/'signal-per-mass-dry-weight'!L$172</f>
        <v>2.81189118181721</v>
      </c>
      <c r="M163" s="66">
        <f>'signal-per-mass-dry-weight'!M163*100/'signal-per-mass-dry-weight'!M$172</f>
        <v>2.65754005527883</v>
      </c>
      <c r="N163" s="66">
        <f>'signal-per-mass-dry-weight'!N163*100/'signal-per-mass-dry-weight'!N$172</f>
        <v>2.48425036328077</v>
      </c>
      <c r="O163" s="66">
        <f>'signal-per-mass-dry-weight'!O163*100/'signal-per-mass-dry-weight'!O$172</f>
        <v>2.59630670166801</v>
      </c>
      <c r="P163" s="66">
        <f>'signal-per-mass-dry-weight'!P163*100/'signal-per-mass-dry-weight'!P$172</f>
        <v>2.36254706634467</v>
      </c>
      <c r="Q163" s="66">
        <f t="shared" si="74"/>
        <v>2.58469484582175</v>
      </c>
      <c r="R163" s="115">
        <f t="shared" si="75"/>
        <v>0.126070835296177</v>
      </c>
      <c r="S163" s="66">
        <f t="shared" si="76"/>
        <v>0.048775906950863</v>
      </c>
      <c r="T163" s="66">
        <f>'signal-per-mass-dry-weight'!T163*100/'signal-per-mass-dry-weight'!T$172</f>
        <v>3.33942373328932</v>
      </c>
      <c r="U163" s="66">
        <f>'signal-per-mass-dry-weight'!U163*100/'signal-per-mass-dry-weight'!U$172</f>
        <v>1.55423237961305</v>
      </c>
      <c r="V163" s="66">
        <f>'signal-per-mass-dry-weight'!V163*100/'signal-per-mass-dry-weight'!V$172</f>
        <v>1.71317427171122</v>
      </c>
      <c r="W163" s="66">
        <f>'signal-per-mass-dry-weight'!W163*100/'signal-per-mass-dry-weight'!W$172</f>
        <v>0.604246341091145</v>
      </c>
      <c r="X163" s="66">
        <f>'signal-per-mass-dry-weight'!X163*100/'signal-per-mass-dry-weight'!X$172</f>
        <v>2.01658274974988</v>
      </c>
      <c r="Y163" s="66">
        <f t="shared" si="77"/>
        <v>1.84553189509092</v>
      </c>
      <c r="Z163" s="115">
        <f t="shared" si="78"/>
        <v>0.987944203114256</v>
      </c>
      <c r="AA163" s="66">
        <f>'signal-per-mass-dry-weight'!Y163*100/'signal-per-mass-dry-weight'!Y$172</f>
        <v>4.0685966254204</v>
      </c>
      <c r="AB163" s="66">
        <f>'signal-per-mass-dry-weight'!Z163*100/'signal-per-mass-dry-weight'!Z$172</f>
        <v>4.83824045435941</v>
      </c>
      <c r="AC163" s="66">
        <f>'signal-per-mass-dry-weight'!AA163*100/'signal-per-mass-dry-weight'!AA$172</f>
        <v>3.43000253879304</v>
      </c>
      <c r="AD163" s="66">
        <f>'signal-per-mass-dry-weight'!AB163*100/'signal-per-mass-dry-weight'!AB$172</f>
        <v>2.31883408006662</v>
      </c>
      <c r="AE163" s="66">
        <f>'signal-per-mass-dry-weight'!AC163*100/'signal-per-mass-dry-weight'!AC$172</f>
        <v>1.76397813219422</v>
      </c>
      <c r="AF163" s="66">
        <f t="shared" si="79"/>
        <v>3.28393036616674</v>
      </c>
      <c r="AG163" s="115">
        <f t="shared" si="80"/>
        <v>1.25445044773465</v>
      </c>
      <c r="AH163" s="66">
        <f>'signal-per-mass-dry-weight'!AD163*100/'signal-per-mass-dry-weight'!AD$172</f>
        <v>1.76848592323915</v>
      </c>
      <c r="AI163" s="66">
        <f>'signal-per-mass-dry-weight'!AE163*100/'signal-per-mass-dry-weight'!AE$172</f>
        <v>1.71126802984697</v>
      </c>
      <c r="AJ163" s="66">
        <f>'signal-per-mass-dry-weight'!AF163*100/'signal-per-mass-dry-weight'!AF$172</f>
        <v>0.932429532547071</v>
      </c>
      <c r="AK163" s="66">
        <f>'signal-per-mass-dry-weight'!AG163*100/'signal-per-mass-dry-weight'!AG$172</f>
        <v>1.50942399622985</v>
      </c>
      <c r="AL163" s="66">
        <f>'signal-per-mass-dry-weight'!AH163*100/'signal-per-mass-dry-weight'!AH$172</f>
        <v>1.55362057396132</v>
      </c>
      <c r="AM163" s="66">
        <f t="shared" si="81"/>
        <v>1.49504561116487</v>
      </c>
      <c r="AN163" s="115">
        <f t="shared" si="82"/>
        <v>0.332301201754886</v>
      </c>
      <c r="AO163" s="66">
        <f>'signal-per-mass-dry-weight'!AI163*100/'signal-per-mass-dry-weight'!AI$172</f>
        <v>1.98576501768311</v>
      </c>
      <c r="AP163" s="66">
        <f>'signal-per-mass-dry-weight'!AJ163*100/'signal-per-mass-dry-weight'!AJ$172</f>
        <v>4.60443342976099</v>
      </c>
      <c r="AQ163" s="66">
        <f>'signal-per-mass-dry-weight'!AK163*100/'signal-per-mass-dry-weight'!AK$172</f>
        <v>5.63130547430486</v>
      </c>
      <c r="AR163" s="66">
        <f>'signal-per-mass-dry-weight'!AL163*100/'signal-per-mass-dry-weight'!AL$172</f>
        <v>4.58262849089119</v>
      </c>
      <c r="AS163" s="66">
        <f>'signal-per-mass-dry-weight'!AM163*100/'signal-per-mass-dry-weight'!AM$172</f>
        <v>3.70991545042324</v>
      </c>
      <c r="AT163" s="66">
        <f t="shared" si="83"/>
        <v>4.10280957261268</v>
      </c>
      <c r="AU163" s="115">
        <f t="shared" si="84"/>
        <v>1.36513697560868</v>
      </c>
      <c r="AV163" s="66">
        <f>'signal-per-mass-dry-weight'!AN163*100/'signal-per-mass-dry-weight'!AN$172</f>
        <v>2.6090270993994</v>
      </c>
      <c r="AW163" s="66">
        <f>'signal-per-mass-dry-weight'!AO163*100/'signal-per-mass-dry-weight'!AO$172</f>
        <v>2.68852135846154</v>
      </c>
      <c r="AX163" s="66">
        <f>'signal-per-mass-dry-weight'!AP163*100/'signal-per-mass-dry-weight'!AP$172</f>
        <v>3.70778523701732</v>
      </c>
      <c r="AY163" s="66">
        <f>'signal-per-mass-dry-weight'!AQ163*100/'signal-per-mass-dry-weight'!AQ$172</f>
        <v>5.7516768164635</v>
      </c>
      <c r="AZ163" s="66">
        <f>'signal-per-mass-dry-weight'!AR163*100/'signal-per-mass-dry-weight'!AR$172</f>
        <v>6.33592358785628</v>
      </c>
      <c r="BA163" s="66">
        <f t="shared" si="85"/>
        <v>4.21858681983961</v>
      </c>
      <c r="BB163" s="115">
        <f t="shared" si="86"/>
        <v>1.73393922858638</v>
      </c>
      <c r="BC163" s="66">
        <f>'signal-per-mass-dry-weight'!AS163*100/'signal-per-mass-dry-weight'!AS$172</f>
        <v>1.65933095766213</v>
      </c>
      <c r="BD163" s="66">
        <f>'signal-per-mass-dry-weight'!AT163*100/'signal-per-mass-dry-weight'!AT$172</f>
        <v>3.69253287695389</v>
      </c>
      <c r="BE163" s="66">
        <f>'signal-per-mass-dry-weight'!AU163*100/'signal-per-mass-dry-weight'!AU$172</f>
        <v>4.69886672577048</v>
      </c>
      <c r="BF163" s="66">
        <f>'signal-per-mass-dry-weight'!AV163*100/'signal-per-mass-dry-weight'!AV$172</f>
        <v>3.72578249541523</v>
      </c>
      <c r="BG163" s="66">
        <f>'signal-per-mass-dry-weight'!AW163*100/'signal-per-mass-dry-weight'!AW$172</f>
        <v>2.10860849431917</v>
      </c>
      <c r="BH163" s="66">
        <f t="shared" si="87"/>
        <v>3.17702431002418</v>
      </c>
      <c r="BI163" s="115">
        <f t="shared" si="88"/>
        <v>1.25775538500424</v>
      </c>
      <c r="BJ163" s="66">
        <f>'signal-per-mass-dry-weight'!AX163*100/'signal-per-mass-dry-weight'!AX$172</f>
        <v>2.66777273948618</v>
      </c>
      <c r="BK163" s="66">
        <f>'signal-per-mass-dry-weight'!AY163*100/'signal-per-mass-dry-weight'!AY$172</f>
        <v>1.87951619750703</v>
      </c>
      <c r="BL163" s="66">
        <f>'signal-per-mass-dry-weight'!AZ163*100/'signal-per-mass-dry-weight'!AZ$172</f>
        <v>1.705811560871</v>
      </c>
      <c r="BM163" s="66">
        <f>'signal-per-mass-dry-weight'!BA163*100/'signal-per-mass-dry-weight'!BA$172</f>
        <v>0.586015547340539</v>
      </c>
      <c r="BN163" s="66">
        <f>'signal-per-mass-dry-weight'!BB163*100/'signal-per-mass-dry-weight'!BB$172</f>
        <v>1.20585042097555</v>
      </c>
      <c r="BO163" s="66">
        <f t="shared" si="89"/>
        <v>1.60899329323606</v>
      </c>
      <c r="BP163" s="115">
        <f t="shared" si="90"/>
        <v>0.776623779338599</v>
      </c>
      <c r="BQ163" s="66">
        <f>'signal-per-mass-dry-weight'!BC163*100/'signal-per-mass-dry-weight'!BC$172</f>
        <v>3.8213276121465</v>
      </c>
      <c r="BR163" s="66">
        <f>'signal-per-mass-dry-weight'!BD163*100/'signal-per-mass-dry-weight'!BD$172</f>
        <v>2.90184784263495</v>
      </c>
      <c r="BS163" s="66">
        <f>'signal-per-mass-dry-weight'!BE163*100/'signal-per-mass-dry-weight'!BE$172</f>
        <v>3.37202214296087</v>
      </c>
      <c r="BT163" s="66">
        <f>'signal-per-mass-dry-weight'!BF163*100/'signal-per-mass-dry-weight'!BF$172</f>
        <v>2.94695829307297</v>
      </c>
      <c r="BU163" s="66">
        <f>'signal-per-mass-dry-weight'!BG163*100/'signal-per-mass-dry-weight'!BG$172</f>
        <v>3.31157130328788</v>
      </c>
      <c r="BV163" s="66">
        <f t="shared" si="91"/>
        <v>3.27074543882063</v>
      </c>
      <c r="BW163" s="115">
        <f t="shared" si="92"/>
        <v>0.372823015591262</v>
      </c>
      <c r="BX163" s="66">
        <f>'signal-per-mass-dry-weight'!BH163*100/'signal-per-mass-dry-weight'!BH$172</f>
        <v>1.14893777892678</v>
      </c>
      <c r="BY163" s="66">
        <f>'signal-per-mass-dry-weight'!BI163*100/'signal-per-mass-dry-weight'!BI$172</f>
        <v>1.34058121363763</v>
      </c>
      <c r="BZ163" s="66">
        <f>'signal-per-mass-dry-weight'!BJ163*100/'signal-per-mass-dry-weight'!BJ$172</f>
        <v>1.17748467788304</v>
      </c>
      <c r="CA163" s="66">
        <f>'signal-per-mass-dry-weight'!BK163*100/'signal-per-mass-dry-weight'!BK$172</f>
        <v>0.787926707478319</v>
      </c>
      <c r="CB163" s="66">
        <f>'signal-per-mass-dry-weight'!BL163*100/'signal-per-mass-dry-weight'!BL$172</f>
        <v>0.719402853659496</v>
      </c>
      <c r="CC163" s="66">
        <f t="shared" si="93"/>
        <v>1.03486664631705</v>
      </c>
      <c r="CD163" s="115">
        <f t="shared" si="94"/>
        <v>0.268006651394233</v>
      </c>
      <c r="CE163" s="121">
        <f>'signal-per-mass-dry-weight'!BM163*100/'signal-per-mass-dry-weight'!BM$172</f>
        <v>1.13930079639716</v>
      </c>
      <c r="CF163" s="66">
        <f>'signal-per-mass-dry-weight'!BN163*100/'signal-per-mass-dry-weight'!BN$172</f>
        <v>2.08130599372461</v>
      </c>
      <c r="CG163" s="66">
        <f>'signal-per-mass-dry-weight'!BO163*100/'signal-per-mass-dry-weight'!BO$172</f>
        <v>2.20606964016757</v>
      </c>
      <c r="CH163" s="66">
        <f>'signal-per-mass-dry-weight'!BP163*100/'signal-per-mass-dry-weight'!BP$172</f>
        <v>0.968158900381117</v>
      </c>
      <c r="CI163" s="66">
        <f>'signal-per-mass-dry-weight'!BQ163*100/'signal-per-mass-dry-weight'!BQ$172</f>
        <v>2.10026320177858</v>
      </c>
      <c r="CJ163" s="66">
        <f t="shared" si="95"/>
        <v>1.69901970648981</v>
      </c>
      <c r="CK163" s="115">
        <f t="shared" si="96"/>
        <v>0.594071030976745</v>
      </c>
      <c r="CL163" s="66">
        <f>'signal-per-mass-dry-weight'!BR163*100/'signal-per-mass-dry-weight'!BR$172</f>
        <v>2.01231754349678</v>
      </c>
      <c r="CM163" s="66">
        <f>'signal-per-mass-dry-weight'!BS163*100/'signal-per-mass-dry-weight'!BS$172</f>
        <v>1.4254479954183</v>
      </c>
      <c r="CN163" s="66">
        <f>'signal-per-mass-dry-weight'!BT163*100/'signal-per-mass-dry-weight'!BT$172</f>
        <v>2.2861337917804</v>
      </c>
      <c r="CO163" s="66">
        <f>'signal-per-mass-dry-weight'!BU163*100/'signal-per-mass-dry-weight'!BU$172</f>
        <v>1.92904085119868</v>
      </c>
      <c r="CP163" s="66">
        <f>'signal-per-mass-dry-weight'!BV163*100/'signal-per-mass-dry-weight'!BV$172</f>
        <v>1.57478915933673</v>
      </c>
      <c r="CQ163" s="66">
        <f t="shared" si="97"/>
        <v>1.84554586824618</v>
      </c>
      <c r="CR163" s="115">
        <f t="shared" si="98"/>
        <v>0.345938340019689</v>
      </c>
      <c r="CS163" s="66">
        <f>'signal-per-mass-dry-weight'!BW163*100/'signal-per-mass-dry-weight'!BW$172</f>
        <v>1.17260104535224</v>
      </c>
      <c r="CT163" s="66">
        <f>'signal-per-mass-dry-weight'!BX163*100/'signal-per-mass-dry-weight'!BX$172</f>
        <v>0.54106878557365</v>
      </c>
      <c r="CU163" s="66">
        <f>'signal-per-mass-dry-weight'!BY163*100/'signal-per-mass-dry-weight'!BY$172</f>
        <v>0.391181627589929</v>
      </c>
      <c r="CV163" s="66">
        <f>'signal-per-mass-dry-weight'!BZ163*100/'signal-per-mass-dry-weight'!BZ$172</f>
        <v>1.02760453451589</v>
      </c>
      <c r="CW163" s="66">
        <f>'signal-per-mass-dry-weight'!CA163*100/'signal-per-mass-dry-weight'!CA$172</f>
        <v>0.954846083070195</v>
      </c>
      <c r="CX163" s="66">
        <f t="shared" si="99"/>
        <v>0.817460415220381</v>
      </c>
      <c r="CY163" s="115">
        <f t="shared" si="100"/>
        <v>0.33438980901709</v>
      </c>
      <c r="CZ163" s="66">
        <f>'signal-per-mass-dry-weight'!CB163*100/'signal-per-mass-dry-weight'!CB$172</f>
        <v>3.90072615836633</v>
      </c>
      <c r="DA163" s="66">
        <f>'signal-per-mass-dry-weight'!CC163*100/'signal-per-mass-dry-weight'!CC$172</f>
        <v>3.86476477016318</v>
      </c>
      <c r="DB163" s="66">
        <f>'signal-per-mass-dry-weight'!CD163*100/'signal-per-mass-dry-weight'!CD$172</f>
        <v>4.9703840149592</v>
      </c>
      <c r="DC163" s="66">
        <f>'signal-per-mass-dry-weight'!CE163*100/'signal-per-mass-dry-weight'!CE$172</f>
        <v>3.12741115609271</v>
      </c>
      <c r="DD163" s="66">
        <f>'signal-per-mass-dry-weight'!CF163*100/'signal-per-mass-dry-weight'!CF$172</f>
        <v>3.15783258375226</v>
      </c>
      <c r="DE163" s="66">
        <f t="shared" si="101"/>
        <v>3.80422373666674</v>
      </c>
      <c r="DF163" s="115">
        <f t="shared" si="102"/>
        <v>0.749800726958041</v>
      </c>
      <c r="DG163" s="66">
        <f>'signal-per-mass-dry-weight'!CG163*100/'signal-per-mass-dry-weight'!CG$172</f>
        <v>4.48406122578907</v>
      </c>
      <c r="DH163" s="66">
        <f>'signal-per-mass-dry-weight'!CH163*100/'signal-per-mass-dry-weight'!CH$172</f>
        <v>3.48255473020396</v>
      </c>
      <c r="DI163" s="66">
        <f>'signal-per-mass-dry-weight'!CI163*100/'signal-per-mass-dry-weight'!CI$172</f>
        <v>5.14389295462762</v>
      </c>
      <c r="DJ163" s="66">
        <f>'signal-per-mass-dry-weight'!CJ163*100/'signal-per-mass-dry-weight'!CJ$172</f>
        <v>4.22910253556716</v>
      </c>
      <c r="DK163" s="66">
        <f>'signal-per-mass-dry-weight'!CK163*100/'signal-per-mass-dry-weight'!CK$172</f>
        <v>4.0200849944076</v>
      </c>
      <c r="DL163" s="66">
        <f t="shared" si="103"/>
        <v>4.27193928811908</v>
      </c>
      <c r="DM163" s="115">
        <f t="shared" si="104"/>
        <v>0.611083559319734</v>
      </c>
      <c r="DN163" s="66">
        <f>'signal-per-mass-dry-weight'!CL163*100/'signal-per-mass-dry-weight'!CL$172</f>
        <v>3.51435904670124</v>
      </c>
      <c r="DO163" s="66">
        <f>'signal-per-mass-dry-weight'!CM163*100/'signal-per-mass-dry-weight'!CM$172</f>
        <v>1.17837455166036</v>
      </c>
      <c r="DP163" s="66">
        <f>'signal-per-mass-dry-weight'!CN163*100/'signal-per-mass-dry-weight'!CN$172</f>
        <v>1.07288924048762</v>
      </c>
      <c r="DQ163" s="66">
        <f>'signal-per-mass-dry-weight'!CO163*100/'signal-per-mass-dry-weight'!CO$172</f>
        <v>0.941548172109053</v>
      </c>
      <c r="DR163" s="66">
        <f>'signal-per-mass-dry-weight'!CP163*100/'signal-per-mass-dry-weight'!CP$172</f>
        <v>1.27971569411461</v>
      </c>
      <c r="DS163" s="66">
        <f t="shared" si="105"/>
        <v>1.59737734101458</v>
      </c>
      <c r="DT163" s="115">
        <f t="shared" si="106"/>
        <v>1.0789451776755</v>
      </c>
      <c r="DU163" s="66">
        <f>'signal-per-mass-dry-weight'!CQ163*100/'signal-per-mass-dry-weight'!CQ$172</f>
        <v>3.28627263831263</v>
      </c>
      <c r="DV163" s="66">
        <f>'signal-per-mass-dry-weight'!CR163*100/'signal-per-mass-dry-weight'!CR$172</f>
        <v>2.95019747048514</v>
      </c>
      <c r="DW163" s="66">
        <f>'signal-per-mass-dry-weight'!CS163*100/'signal-per-mass-dry-weight'!CS$172</f>
        <v>2.70434650237591</v>
      </c>
      <c r="DX163" s="66">
        <f>'signal-per-mass-dry-weight'!CT163*100/'signal-per-mass-dry-weight'!CT$172</f>
        <v>1.93438549291157</v>
      </c>
      <c r="DY163" s="66">
        <f>'signal-per-mass-dry-weight'!CU163*100/'signal-per-mass-dry-weight'!CU$172</f>
        <v>2.73302393460152</v>
      </c>
      <c r="DZ163" s="66">
        <f t="shared" si="107"/>
        <v>2.72164520773735</v>
      </c>
      <c r="EA163" s="115">
        <f t="shared" si="108"/>
        <v>0.497806903172552</v>
      </c>
      <c r="EB163" s="66">
        <f>'signal-per-mass-dry-weight'!CV163*100/'signal-per-mass-dry-weight'!CV$172</f>
        <v>1.12757908472926</v>
      </c>
      <c r="EC163" s="66">
        <f>'signal-per-mass-dry-weight'!CW163*100/'signal-per-mass-dry-weight'!CW$172</f>
        <v>1.1396246313998</v>
      </c>
      <c r="ED163" s="66">
        <f>'signal-per-mass-dry-weight'!CX163*100/'signal-per-mass-dry-weight'!CX$172</f>
        <v>0.633865686864241</v>
      </c>
      <c r="EE163" s="66">
        <f>'signal-per-mass-dry-weight'!CY163*100/'signal-per-mass-dry-weight'!CY$172</f>
        <v>0.953889042108163</v>
      </c>
      <c r="EF163" s="66">
        <f>'signal-per-mass-dry-weight'!CZ163*100/'signal-per-mass-dry-weight'!CZ$172</f>
        <v>1.74003838041766</v>
      </c>
      <c r="EG163" s="66">
        <f t="shared" si="109"/>
        <v>1.11899936510382</v>
      </c>
      <c r="EH163" s="115">
        <f t="shared" si="110"/>
        <v>0.402742031660035</v>
      </c>
    </row>
    <row r="164" spans="1:138">
      <c r="A164">
        <f>'imported data from Web Calc'!A173</f>
        <v>690.5</v>
      </c>
      <c r="B164" t="str">
        <f>'imported data from Web Calc'!B173</f>
        <v>C37H69O8P</v>
      </c>
      <c r="C164" s="61" t="str">
        <f>'imported data from Web Calc'!C173</f>
        <v>PA(34:2)</v>
      </c>
      <c r="D164" s="96"/>
      <c r="E164" s="96"/>
      <c r="F164" s="96"/>
      <c r="G164" s="66">
        <f>'signal-per-mass-dry-weight'!G164*100/'signal-per-mass-dry-weight'!G$172</f>
        <v>4.62392489155591</v>
      </c>
      <c r="H164" s="66">
        <f>'signal-per-mass-dry-weight'!H164*100/'signal-per-mass-dry-weight'!H$172</f>
        <v>4.56968055873908</v>
      </c>
      <c r="I164" s="66">
        <f>'signal-per-mass-dry-weight'!I164*100/'signal-per-mass-dry-weight'!I$172</f>
        <v>4.30945542705926</v>
      </c>
      <c r="J164" s="66">
        <f>'signal-per-mass-dry-weight'!J164*100/'signal-per-mass-dry-weight'!J$172</f>
        <v>4.59847521224835</v>
      </c>
      <c r="K164" s="66">
        <f>'signal-per-mass-dry-weight'!K164*100/'signal-per-mass-dry-weight'!K$172</f>
        <v>4.26583742411717</v>
      </c>
      <c r="L164" s="66">
        <f>'signal-per-mass-dry-weight'!L164*100/'signal-per-mass-dry-weight'!L$172</f>
        <v>4.60452434929859</v>
      </c>
      <c r="M164" s="66">
        <f>'signal-per-mass-dry-weight'!M164*100/'signal-per-mass-dry-weight'!M$172</f>
        <v>4.48063788334372</v>
      </c>
      <c r="N164" s="66">
        <f>'signal-per-mass-dry-weight'!N164*100/'signal-per-mass-dry-weight'!N$172</f>
        <v>4.35927815047102</v>
      </c>
      <c r="O164" s="66">
        <f>'signal-per-mass-dry-weight'!O164*100/'signal-per-mass-dry-weight'!O$172</f>
        <v>4.29637176873706</v>
      </c>
      <c r="P164" s="66">
        <f>'signal-per-mass-dry-weight'!P164*100/'signal-per-mass-dry-weight'!P$172</f>
        <v>4.45032904347159</v>
      </c>
      <c r="Q164" s="66">
        <f t="shared" si="74"/>
        <v>4.45585147090417</v>
      </c>
      <c r="R164" s="115">
        <f t="shared" si="75"/>
        <v>0.14007659691555</v>
      </c>
      <c r="S164" s="66">
        <f t="shared" si="76"/>
        <v>0.0314365498558968</v>
      </c>
      <c r="T164" s="66">
        <f>'signal-per-mass-dry-weight'!T164*100/'signal-per-mass-dry-weight'!T$172</f>
        <v>6.63635975549746</v>
      </c>
      <c r="U164" s="66">
        <f>'signal-per-mass-dry-weight'!U164*100/'signal-per-mass-dry-weight'!U$172</f>
        <v>2.92760438472157</v>
      </c>
      <c r="V164" s="66">
        <f>'signal-per-mass-dry-weight'!V164*100/'signal-per-mass-dry-weight'!V$172</f>
        <v>3.1526270902355</v>
      </c>
      <c r="W164" s="66">
        <f>'signal-per-mass-dry-weight'!W164*100/'signal-per-mass-dry-weight'!W$172</f>
        <v>1.16207955743181</v>
      </c>
      <c r="X164" s="66">
        <f>'signal-per-mass-dry-weight'!X164*100/'signal-per-mass-dry-weight'!X$172</f>
        <v>3.72920649922292</v>
      </c>
      <c r="Y164" s="66">
        <f t="shared" si="77"/>
        <v>3.52157545742185</v>
      </c>
      <c r="Z164" s="115">
        <f t="shared" si="78"/>
        <v>1.98753222036662</v>
      </c>
      <c r="AA164" s="66">
        <f>'signal-per-mass-dry-weight'!Y164*100/'signal-per-mass-dry-weight'!Y$172</f>
        <v>7.89485002094</v>
      </c>
      <c r="AB164" s="66">
        <f>'signal-per-mass-dry-weight'!Z164*100/'signal-per-mass-dry-weight'!Z$172</f>
        <v>9.0690074155627</v>
      </c>
      <c r="AC164" s="66">
        <f>'signal-per-mass-dry-weight'!AA164*100/'signal-per-mass-dry-weight'!AA$172</f>
        <v>6.9452385744085</v>
      </c>
      <c r="AD164" s="66">
        <f>'signal-per-mass-dry-weight'!AB164*100/'signal-per-mass-dry-weight'!AB$172</f>
        <v>3.89512016820179</v>
      </c>
      <c r="AE164" s="66">
        <f>'signal-per-mass-dry-weight'!AC164*100/'signal-per-mass-dry-weight'!AC$172</f>
        <v>3.08547020529802</v>
      </c>
      <c r="AF164" s="66">
        <f t="shared" si="79"/>
        <v>6.1779372768822</v>
      </c>
      <c r="AG164" s="115">
        <f t="shared" si="80"/>
        <v>2.58212285431871</v>
      </c>
      <c r="AH164" s="66">
        <f>'signal-per-mass-dry-weight'!AD164*100/'signal-per-mass-dry-weight'!AD$172</f>
        <v>2.73899649087039</v>
      </c>
      <c r="AI164" s="66">
        <f>'signal-per-mass-dry-weight'!AE164*100/'signal-per-mass-dry-weight'!AE$172</f>
        <v>2.11656835270546</v>
      </c>
      <c r="AJ164" s="66">
        <f>'signal-per-mass-dry-weight'!AF164*100/'signal-per-mass-dry-weight'!AF$172</f>
        <v>1.58741837596204</v>
      </c>
      <c r="AK164" s="66">
        <f>'signal-per-mass-dry-weight'!AG164*100/'signal-per-mass-dry-weight'!AG$172</f>
        <v>2.44201424305873</v>
      </c>
      <c r="AL164" s="66">
        <f>'signal-per-mass-dry-weight'!AH164*100/'signal-per-mass-dry-weight'!AH$172</f>
        <v>2.4505361920961</v>
      </c>
      <c r="AM164" s="66">
        <f t="shared" si="81"/>
        <v>2.26710673093854</v>
      </c>
      <c r="AN164" s="115">
        <f t="shared" si="82"/>
        <v>0.439191590811139</v>
      </c>
      <c r="AO164" s="66">
        <f>'signal-per-mass-dry-weight'!AI164*100/'signal-per-mass-dry-weight'!AI$172</f>
        <v>2.80564527119621</v>
      </c>
      <c r="AP164" s="66">
        <f>'signal-per-mass-dry-weight'!AJ164*100/'signal-per-mass-dry-weight'!AJ$172</f>
        <v>6.23450345727816</v>
      </c>
      <c r="AQ164" s="66">
        <f>'signal-per-mass-dry-weight'!AK164*100/'signal-per-mass-dry-weight'!AK$172</f>
        <v>8.41674329274874</v>
      </c>
      <c r="AR164" s="66">
        <f>'signal-per-mass-dry-weight'!AL164*100/'signal-per-mass-dry-weight'!AL$172</f>
        <v>7.69682958609433</v>
      </c>
      <c r="AS164" s="66">
        <f>'signal-per-mass-dry-weight'!AM164*100/'signal-per-mass-dry-weight'!AM$172</f>
        <v>4.85610744408602</v>
      </c>
      <c r="AT164" s="66">
        <f t="shared" si="83"/>
        <v>6.00196581028069</v>
      </c>
      <c r="AU164" s="115">
        <f t="shared" si="84"/>
        <v>2.25206814115508</v>
      </c>
      <c r="AV164" s="66">
        <f>'signal-per-mass-dry-weight'!AN164*100/'signal-per-mass-dry-weight'!AN$172</f>
        <v>4.31050699685661</v>
      </c>
      <c r="AW164" s="66">
        <f>'signal-per-mass-dry-weight'!AO164*100/'signal-per-mass-dry-weight'!AO$172</f>
        <v>3.91529584011726</v>
      </c>
      <c r="AX164" s="66">
        <f>'signal-per-mass-dry-weight'!AP164*100/'signal-per-mass-dry-weight'!AP$172</f>
        <v>6.03112580220174</v>
      </c>
      <c r="AY164" s="66">
        <f>'signal-per-mass-dry-weight'!AQ164*100/'signal-per-mass-dry-weight'!AQ$172</f>
        <v>9.4242800439622</v>
      </c>
      <c r="AZ164" s="66">
        <f>'signal-per-mass-dry-weight'!AR164*100/'signal-per-mass-dry-weight'!AR$172</f>
        <v>10.0619851598971</v>
      </c>
      <c r="BA164" s="66">
        <f t="shared" si="85"/>
        <v>6.74863876860698</v>
      </c>
      <c r="BB164" s="115">
        <f t="shared" si="86"/>
        <v>2.85589145832176</v>
      </c>
      <c r="BC164" s="66">
        <f>'signal-per-mass-dry-weight'!AS164*100/'signal-per-mass-dry-weight'!AS$172</f>
        <v>2.63321563105563</v>
      </c>
      <c r="BD164" s="66">
        <f>'signal-per-mass-dry-weight'!AT164*100/'signal-per-mass-dry-weight'!AT$172</f>
        <v>5.94027642365471</v>
      </c>
      <c r="BE164" s="66">
        <f>'signal-per-mass-dry-weight'!AU164*100/'signal-per-mass-dry-weight'!AU$172</f>
        <v>7.4238381082261</v>
      </c>
      <c r="BF164" s="66">
        <f>'signal-per-mass-dry-weight'!AV164*100/'signal-per-mass-dry-weight'!AV$172</f>
        <v>4.43605473754314</v>
      </c>
      <c r="BG164" s="66">
        <f>'signal-per-mass-dry-weight'!AW164*100/'signal-per-mass-dry-weight'!AW$172</f>
        <v>3.70613995610357</v>
      </c>
      <c r="BH164" s="66">
        <f t="shared" si="87"/>
        <v>4.82790497131663</v>
      </c>
      <c r="BI164" s="115">
        <f t="shared" si="88"/>
        <v>1.88446303722048</v>
      </c>
      <c r="BJ164" s="66">
        <f>'signal-per-mass-dry-weight'!AX164*100/'signal-per-mass-dry-weight'!AX$172</f>
        <v>4.49201085972592</v>
      </c>
      <c r="BK164" s="66">
        <f>'signal-per-mass-dry-weight'!AY164*100/'signal-per-mass-dry-weight'!AY$172</f>
        <v>2.58193742948351</v>
      </c>
      <c r="BL164" s="66">
        <f>'signal-per-mass-dry-weight'!AZ164*100/'signal-per-mass-dry-weight'!AZ$172</f>
        <v>2.89573178342388</v>
      </c>
      <c r="BM164" s="66">
        <f>'signal-per-mass-dry-weight'!BA164*100/'signal-per-mass-dry-weight'!BA$172</f>
        <v>0.952275264428376</v>
      </c>
      <c r="BN164" s="66">
        <f>'signal-per-mass-dry-weight'!BB164*100/'signal-per-mass-dry-weight'!BB$172</f>
        <v>1.90407671312108</v>
      </c>
      <c r="BO164" s="66">
        <f t="shared" si="89"/>
        <v>2.56520641003655</v>
      </c>
      <c r="BP164" s="115">
        <f t="shared" si="90"/>
        <v>1.30965087842369</v>
      </c>
      <c r="BQ164" s="66">
        <f>'signal-per-mass-dry-weight'!BC164*100/'signal-per-mass-dry-weight'!BC$172</f>
        <v>6.2296275846603</v>
      </c>
      <c r="BR164" s="66">
        <f>'signal-per-mass-dry-weight'!BD164*100/'signal-per-mass-dry-weight'!BD$172</f>
        <v>4.85309035751018</v>
      </c>
      <c r="BS164" s="66">
        <f>'signal-per-mass-dry-weight'!BE164*100/'signal-per-mass-dry-weight'!BE$172</f>
        <v>5.41952911717029</v>
      </c>
      <c r="BT164" s="66">
        <f>'signal-per-mass-dry-weight'!BF164*100/'signal-per-mass-dry-weight'!BF$172</f>
        <v>4.95557236294174</v>
      </c>
      <c r="BU164" s="66">
        <f>'signal-per-mass-dry-weight'!BG164*100/'signal-per-mass-dry-weight'!BG$172</f>
        <v>4.8274981812067</v>
      </c>
      <c r="BV164" s="66">
        <f t="shared" si="91"/>
        <v>5.25706352069784</v>
      </c>
      <c r="BW164" s="115">
        <f t="shared" si="92"/>
        <v>0.593905199552374</v>
      </c>
      <c r="BX164" s="66">
        <f>'signal-per-mass-dry-weight'!BH164*100/'signal-per-mass-dry-weight'!BH$172</f>
        <v>1.51110294837109</v>
      </c>
      <c r="BY164" s="66">
        <f>'signal-per-mass-dry-weight'!BI164*100/'signal-per-mass-dry-weight'!BI$172</f>
        <v>2.0606907169092</v>
      </c>
      <c r="BZ164" s="66">
        <f>'signal-per-mass-dry-weight'!BJ164*100/'signal-per-mass-dry-weight'!BJ$172</f>
        <v>2.39348520971552</v>
      </c>
      <c r="CA164" s="66">
        <f>'signal-per-mass-dry-weight'!BK164*100/'signal-per-mass-dry-weight'!BK$172</f>
        <v>1.50240262019171</v>
      </c>
      <c r="CB164" s="66">
        <f>'signal-per-mass-dry-weight'!BL164*100/'signal-per-mass-dry-weight'!BL$172</f>
        <v>1.34959975346522</v>
      </c>
      <c r="CC164" s="66">
        <f t="shared" si="93"/>
        <v>1.76345624973055</v>
      </c>
      <c r="CD164" s="115">
        <f t="shared" si="94"/>
        <v>0.443957544310871</v>
      </c>
      <c r="CE164" s="121">
        <f>'signal-per-mass-dry-weight'!BM164*100/'signal-per-mass-dry-weight'!BM$172</f>
        <v>2.25815260414104</v>
      </c>
      <c r="CF164" s="66">
        <f>'signal-per-mass-dry-weight'!BN164*100/'signal-per-mass-dry-weight'!BN$172</f>
        <v>4.06634012430336</v>
      </c>
      <c r="CG164" s="66">
        <f>'signal-per-mass-dry-weight'!BO164*100/'signal-per-mass-dry-weight'!BO$172</f>
        <v>4.17225996072584</v>
      </c>
      <c r="CH164" s="66">
        <f>'signal-per-mass-dry-weight'!BP164*100/'signal-per-mass-dry-weight'!BP$172</f>
        <v>2.03629073069289</v>
      </c>
      <c r="CI164" s="66">
        <f>'signal-per-mass-dry-weight'!BQ164*100/'signal-per-mass-dry-weight'!BQ$172</f>
        <v>3.94698995785959</v>
      </c>
      <c r="CJ164" s="66">
        <f t="shared" si="95"/>
        <v>3.29600667554455</v>
      </c>
      <c r="CK164" s="115">
        <f t="shared" si="96"/>
        <v>1.05463714271351</v>
      </c>
      <c r="CL164" s="66">
        <f>'signal-per-mass-dry-weight'!BR164*100/'signal-per-mass-dry-weight'!BR$172</f>
        <v>5.28154993892846</v>
      </c>
      <c r="CM164" s="66">
        <f>'signal-per-mass-dry-weight'!BS164*100/'signal-per-mass-dry-weight'!BS$172</f>
        <v>3.5133523010499</v>
      </c>
      <c r="CN164" s="66">
        <f>'signal-per-mass-dry-weight'!BT164*100/'signal-per-mass-dry-weight'!BT$172</f>
        <v>5.98729091564794</v>
      </c>
      <c r="CO164" s="66">
        <f>'signal-per-mass-dry-weight'!BU164*100/'signal-per-mass-dry-weight'!BU$172</f>
        <v>4.23065818448809</v>
      </c>
      <c r="CP164" s="66">
        <f>'signal-per-mass-dry-weight'!BV164*100/'signal-per-mass-dry-weight'!BV$172</f>
        <v>3.38719443443137</v>
      </c>
      <c r="CQ164" s="66">
        <f t="shared" si="97"/>
        <v>4.48000915490915</v>
      </c>
      <c r="CR164" s="115">
        <f t="shared" si="98"/>
        <v>1.12973573542201</v>
      </c>
      <c r="CS164" s="66">
        <f>'signal-per-mass-dry-weight'!BW164*100/'signal-per-mass-dry-weight'!BW$172</f>
        <v>2.25530267722748</v>
      </c>
      <c r="CT164" s="66">
        <f>'signal-per-mass-dry-weight'!BX164*100/'signal-per-mass-dry-weight'!BX$172</f>
        <v>1.15643927057467</v>
      </c>
      <c r="CU164" s="66">
        <f>'signal-per-mass-dry-weight'!BY164*100/'signal-per-mass-dry-weight'!BY$172</f>
        <v>1.26244979813114</v>
      </c>
      <c r="CV164" s="66">
        <f>'signal-per-mass-dry-weight'!BZ164*100/'signal-per-mass-dry-weight'!BZ$172</f>
        <v>2.01105418668929</v>
      </c>
      <c r="CW164" s="66">
        <f>'signal-per-mass-dry-weight'!CA164*100/'signal-per-mass-dry-weight'!CA$172</f>
        <v>1.58816236265757</v>
      </c>
      <c r="CX164" s="66">
        <f t="shared" si="99"/>
        <v>1.65468165905603</v>
      </c>
      <c r="CY164" s="115">
        <f t="shared" si="100"/>
        <v>0.472827429703109</v>
      </c>
      <c r="CZ164" s="66">
        <f>'signal-per-mass-dry-weight'!CB164*100/'signal-per-mass-dry-weight'!CB$172</f>
        <v>6.0250251261901</v>
      </c>
      <c r="DA164" s="66">
        <f>'signal-per-mass-dry-weight'!CC164*100/'signal-per-mass-dry-weight'!CC$172</f>
        <v>7.70220292073936</v>
      </c>
      <c r="DB164" s="66">
        <f>'signal-per-mass-dry-weight'!CD164*100/'signal-per-mass-dry-weight'!CD$172</f>
        <v>8.68934677047022</v>
      </c>
      <c r="DC164" s="66">
        <f>'signal-per-mass-dry-weight'!CE164*100/'signal-per-mass-dry-weight'!CE$172</f>
        <v>5.86607986401189</v>
      </c>
      <c r="DD164" s="66">
        <f>'signal-per-mass-dry-weight'!CF164*100/'signal-per-mass-dry-weight'!CF$172</f>
        <v>6.69255775976965</v>
      </c>
      <c r="DE164" s="66">
        <f t="shared" si="101"/>
        <v>6.99504248823625</v>
      </c>
      <c r="DF164" s="115">
        <f t="shared" si="102"/>
        <v>1.1913994060155</v>
      </c>
      <c r="DG164" s="66">
        <f>'signal-per-mass-dry-weight'!CG164*100/'signal-per-mass-dry-weight'!CG$172</f>
        <v>7.0922526171714</v>
      </c>
      <c r="DH164" s="66">
        <f>'signal-per-mass-dry-weight'!CH164*100/'signal-per-mass-dry-weight'!CH$172</f>
        <v>6.13694095749356</v>
      </c>
      <c r="DI164" s="66">
        <f>'signal-per-mass-dry-weight'!CI164*100/'signal-per-mass-dry-weight'!CI$172</f>
        <v>9.38531021245778</v>
      </c>
      <c r="DJ164" s="66">
        <f>'signal-per-mass-dry-weight'!CJ164*100/'signal-per-mass-dry-weight'!CJ$172</f>
        <v>6.84376581387132</v>
      </c>
      <c r="DK164" s="66">
        <f>'signal-per-mass-dry-weight'!CK164*100/'signal-per-mass-dry-weight'!CK$172</f>
        <v>7.16642560566236</v>
      </c>
      <c r="DL164" s="66">
        <f t="shared" si="103"/>
        <v>7.32493904133129</v>
      </c>
      <c r="DM164" s="115">
        <f t="shared" si="104"/>
        <v>1.22139939885684</v>
      </c>
      <c r="DN164" s="66">
        <f>'signal-per-mass-dry-weight'!CL164*100/'signal-per-mass-dry-weight'!CL$172</f>
        <v>5.81570913191808</v>
      </c>
      <c r="DO164" s="66">
        <f>'signal-per-mass-dry-weight'!CM164*100/'signal-per-mass-dry-weight'!CM$172</f>
        <v>1.98679430221805</v>
      </c>
      <c r="DP164" s="66">
        <f>'signal-per-mass-dry-weight'!CN164*100/'signal-per-mass-dry-weight'!CN$172</f>
        <v>1.83242260905397</v>
      </c>
      <c r="DQ164" s="66">
        <f>'signal-per-mass-dry-weight'!CO164*100/'signal-per-mass-dry-weight'!CO$172</f>
        <v>1.27301155922908</v>
      </c>
      <c r="DR164" s="66">
        <f>'signal-per-mass-dry-weight'!CP164*100/'signal-per-mass-dry-weight'!CP$172</f>
        <v>1.95183528135968</v>
      </c>
      <c r="DS164" s="66">
        <f t="shared" si="105"/>
        <v>2.57195457675577</v>
      </c>
      <c r="DT164" s="115">
        <f t="shared" si="106"/>
        <v>1.83596463715877</v>
      </c>
      <c r="DU164" s="66">
        <f>'signal-per-mass-dry-weight'!CQ164*100/'signal-per-mass-dry-weight'!CQ$172</f>
        <v>6.90003673194097</v>
      </c>
      <c r="DV164" s="66">
        <f>'signal-per-mass-dry-weight'!CR164*100/'signal-per-mass-dry-weight'!CR$172</f>
        <v>6.65550500782064</v>
      </c>
      <c r="DW164" s="66">
        <f>'signal-per-mass-dry-weight'!CS164*100/'signal-per-mass-dry-weight'!CS$172</f>
        <v>4.60350441045146</v>
      </c>
      <c r="DX164" s="66">
        <f>'signal-per-mass-dry-weight'!CT164*100/'signal-per-mass-dry-weight'!CT$172</f>
        <v>3.09623338330814</v>
      </c>
      <c r="DY164" s="66">
        <f>'signal-per-mass-dry-weight'!CU164*100/'signal-per-mass-dry-weight'!CU$172</f>
        <v>5.25131027434149</v>
      </c>
      <c r="DZ164" s="66">
        <f t="shared" si="107"/>
        <v>5.30131796157254</v>
      </c>
      <c r="EA164" s="115">
        <f t="shared" si="108"/>
        <v>1.56057415565269</v>
      </c>
      <c r="EB164" s="66">
        <f>'signal-per-mass-dry-weight'!CV164*100/'signal-per-mass-dry-weight'!CV$172</f>
        <v>2.05579532748167</v>
      </c>
      <c r="EC164" s="66">
        <f>'signal-per-mass-dry-weight'!CW164*100/'signal-per-mass-dry-weight'!CW$172</f>
        <v>2.71410603004425</v>
      </c>
      <c r="ED164" s="66">
        <f>'signal-per-mass-dry-weight'!CX164*100/'signal-per-mass-dry-weight'!CX$172</f>
        <v>1.24706184046117</v>
      </c>
      <c r="EE164" s="66">
        <f>'signal-per-mass-dry-weight'!CY164*100/'signal-per-mass-dry-weight'!CY$172</f>
        <v>1.06395316235141</v>
      </c>
      <c r="EF164" s="66">
        <f>'signal-per-mass-dry-weight'!CZ164*100/'signal-per-mass-dry-weight'!CZ$172</f>
        <v>2.80403855479951</v>
      </c>
      <c r="EG164" s="66">
        <f t="shared" si="109"/>
        <v>1.9769909830276</v>
      </c>
      <c r="EH164" s="115">
        <f t="shared" si="110"/>
        <v>0.80622438228602</v>
      </c>
    </row>
    <row r="165" spans="1:138">
      <c r="A165">
        <f>'imported data from Web Calc'!A174</f>
        <v>692.5</v>
      </c>
      <c r="B165" t="str">
        <f>'imported data from Web Calc'!B174</f>
        <v>C37H71O8P</v>
      </c>
      <c r="C165" s="61" t="str">
        <f>'imported data from Web Calc'!C174</f>
        <v>PA(34:1)</v>
      </c>
      <c r="D165" s="96"/>
      <c r="E165" s="96"/>
      <c r="F165" s="96"/>
      <c r="G165" s="66">
        <f>'signal-per-mass-dry-weight'!G165*100/'signal-per-mass-dry-weight'!G$172</f>
        <v>1.94295472009052</v>
      </c>
      <c r="H165" s="66">
        <f>'signal-per-mass-dry-weight'!H165*100/'signal-per-mass-dry-weight'!H$172</f>
        <v>1.89161557355287</v>
      </c>
      <c r="I165" s="66">
        <f>'signal-per-mass-dry-weight'!I165*100/'signal-per-mass-dry-weight'!I$172</f>
        <v>1.79409766240347</v>
      </c>
      <c r="J165" s="66">
        <f>'signal-per-mass-dry-weight'!J165*100/'signal-per-mass-dry-weight'!J$172</f>
        <v>1.87744348275058</v>
      </c>
      <c r="K165" s="66">
        <f>'signal-per-mass-dry-weight'!K165*100/'signal-per-mass-dry-weight'!K$172</f>
        <v>1.82713372058142</v>
      </c>
      <c r="L165" s="66">
        <f>'signal-per-mass-dry-weight'!L165*100/'signal-per-mass-dry-weight'!L$172</f>
        <v>1.87081130796239</v>
      </c>
      <c r="M165" s="66">
        <f>'signal-per-mass-dry-weight'!M165*100/'signal-per-mass-dry-weight'!M$172</f>
        <v>1.83408289029657</v>
      </c>
      <c r="N165" s="66">
        <f>'signal-per-mass-dry-weight'!N165*100/'signal-per-mass-dry-weight'!N$172</f>
        <v>1.89913836263977</v>
      </c>
      <c r="O165" s="66">
        <f>'signal-per-mass-dry-weight'!O165*100/'signal-per-mass-dry-weight'!O$172</f>
        <v>1.81870424747639</v>
      </c>
      <c r="P165" s="66">
        <f>'signal-per-mass-dry-weight'!P165*100/'signal-per-mass-dry-weight'!P$172</f>
        <v>1.79181454244199</v>
      </c>
      <c r="Q165" s="66">
        <f t="shared" si="74"/>
        <v>1.8547796510196</v>
      </c>
      <c r="R165" s="115">
        <f t="shared" si="75"/>
        <v>0.049453775656133</v>
      </c>
      <c r="S165" s="66">
        <f t="shared" si="76"/>
        <v>0.0266628845259045</v>
      </c>
      <c r="T165" s="66">
        <f>'signal-per-mass-dry-weight'!T165*100/'signal-per-mass-dry-weight'!T$172</f>
        <v>2.19402125715549</v>
      </c>
      <c r="U165" s="66">
        <f>'signal-per-mass-dry-weight'!U165*100/'signal-per-mass-dry-weight'!U$172</f>
        <v>1.13206926028572</v>
      </c>
      <c r="V165" s="66">
        <f>'signal-per-mass-dry-weight'!V165*100/'signal-per-mass-dry-weight'!V$172</f>
        <v>1.15306503926829</v>
      </c>
      <c r="W165" s="66">
        <f>'signal-per-mass-dry-weight'!W165*100/'signal-per-mass-dry-weight'!W$172</f>
        <v>0.495832287428705</v>
      </c>
      <c r="X165" s="66">
        <f>'signal-per-mass-dry-weight'!X165*100/'signal-per-mass-dry-weight'!X$172</f>
        <v>1.60971409128248</v>
      </c>
      <c r="Y165" s="66">
        <f t="shared" si="77"/>
        <v>1.31694038708414</v>
      </c>
      <c r="Z165" s="115">
        <f t="shared" si="78"/>
        <v>0.630523248774453</v>
      </c>
      <c r="AA165" s="66">
        <f>'signal-per-mass-dry-weight'!Y165*100/'signal-per-mass-dry-weight'!Y$172</f>
        <v>3.26290924738446</v>
      </c>
      <c r="AB165" s="66">
        <f>'signal-per-mass-dry-weight'!Z165*100/'signal-per-mass-dry-weight'!Z$172</f>
        <v>3.49251677334043</v>
      </c>
      <c r="AC165" s="66">
        <f>'signal-per-mass-dry-weight'!AA165*100/'signal-per-mass-dry-weight'!AA$172</f>
        <v>2.59368113663853</v>
      </c>
      <c r="AD165" s="66">
        <f>'signal-per-mass-dry-weight'!AB165*100/'signal-per-mass-dry-weight'!AB$172</f>
        <v>1.61623603857827</v>
      </c>
      <c r="AE165" s="66">
        <f>'signal-per-mass-dry-weight'!AC165*100/'signal-per-mass-dry-weight'!AC$172</f>
        <v>1.34456100921817</v>
      </c>
      <c r="AF165" s="66">
        <f t="shared" si="79"/>
        <v>2.46198084103197</v>
      </c>
      <c r="AG165" s="115">
        <f t="shared" si="80"/>
        <v>0.959784733566895</v>
      </c>
      <c r="AH165" s="66">
        <f>'signal-per-mass-dry-weight'!AD165*100/'signal-per-mass-dry-weight'!AD$172</f>
        <v>1.22684859692305</v>
      </c>
      <c r="AI165" s="66">
        <f>'signal-per-mass-dry-weight'!AE165*100/'signal-per-mass-dry-weight'!AE$172</f>
        <v>1.30196474083679</v>
      </c>
      <c r="AJ165" s="66">
        <f>'signal-per-mass-dry-weight'!AF165*100/'signal-per-mass-dry-weight'!AF$172</f>
        <v>0.904399442304859</v>
      </c>
      <c r="AK165" s="66">
        <f>'signal-per-mass-dry-weight'!AG165*100/'signal-per-mass-dry-weight'!AG$172</f>
        <v>1.3015605570184</v>
      </c>
      <c r="AL165" s="66">
        <f>'signal-per-mass-dry-weight'!AH165*100/'signal-per-mass-dry-weight'!AH$172</f>
        <v>1.01547120308045</v>
      </c>
      <c r="AM165" s="66">
        <f t="shared" si="81"/>
        <v>1.15004890803271</v>
      </c>
      <c r="AN165" s="115">
        <f t="shared" si="82"/>
        <v>0.180545846622931</v>
      </c>
      <c r="AO165" s="66">
        <f>'signal-per-mass-dry-weight'!AI165*100/'signal-per-mass-dry-weight'!AI$172</f>
        <v>1.28021668943055</v>
      </c>
      <c r="AP165" s="66">
        <f>'signal-per-mass-dry-weight'!AJ165*100/'signal-per-mass-dry-weight'!AJ$172</f>
        <v>2.11291826007205</v>
      </c>
      <c r="AQ165" s="66">
        <f>'signal-per-mass-dry-weight'!AK165*100/'signal-per-mass-dry-weight'!AK$172</f>
        <v>2.42134804800593</v>
      </c>
      <c r="AR165" s="66">
        <f>'signal-per-mass-dry-weight'!AL165*100/'signal-per-mass-dry-weight'!AL$172</f>
        <v>1.74556055313513</v>
      </c>
      <c r="AS165" s="66">
        <f>'signal-per-mass-dry-weight'!AM165*100/'signal-per-mass-dry-weight'!AM$172</f>
        <v>1.49111177473805</v>
      </c>
      <c r="AT165" s="66">
        <f t="shared" si="83"/>
        <v>1.81023106507634</v>
      </c>
      <c r="AU165" s="115">
        <f t="shared" si="84"/>
        <v>0.461524143412696</v>
      </c>
      <c r="AV165" s="66">
        <f>'signal-per-mass-dry-weight'!AN165*100/'signal-per-mass-dry-weight'!AN$172</f>
        <v>1.15832042576693</v>
      </c>
      <c r="AW165" s="66">
        <f>'signal-per-mass-dry-weight'!AO165*100/'signal-per-mass-dry-weight'!AO$172</f>
        <v>1.33387817804972</v>
      </c>
      <c r="AX165" s="66">
        <f>'signal-per-mass-dry-weight'!AP165*100/'signal-per-mass-dry-weight'!AP$172</f>
        <v>2.14102405352998</v>
      </c>
      <c r="AY165" s="66">
        <f>'signal-per-mass-dry-weight'!AQ165*100/'signal-per-mass-dry-weight'!AQ$172</f>
        <v>3.46893083612119</v>
      </c>
      <c r="AZ165" s="66">
        <f>'signal-per-mass-dry-weight'!AR165*100/'signal-per-mass-dry-weight'!AR$172</f>
        <v>3.70493046593823</v>
      </c>
      <c r="BA165" s="66">
        <f t="shared" si="85"/>
        <v>2.36141679188121</v>
      </c>
      <c r="BB165" s="115">
        <f t="shared" si="86"/>
        <v>1.1814679194499</v>
      </c>
      <c r="BC165" s="66">
        <f>'signal-per-mass-dry-weight'!AS165*100/'signal-per-mass-dry-weight'!AS$172</f>
        <v>0.791098997588529</v>
      </c>
      <c r="BD165" s="66">
        <f>'signal-per-mass-dry-weight'!AT165*100/'signal-per-mass-dry-weight'!AT$172</f>
        <v>2.01319639400161</v>
      </c>
      <c r="BE165" s="66">
        <f>'signal-per-mass-dry-weight'!AU165*100/'signal-per-mass-dry-weight'!AU$172</f>
        <v>3.10405380580621</v>
      </c>
      <c r="BF165" s="66">
        <f>'signal-per-mass-dry-weight'!AV165*100/'signal-per-mass-dry-weight'!AV$172</f>
        <v>2.28401975177434</v>
      </c>
      <c r="BG165" s="66">
        <f>'signal-per-mass-dry-weight'!AW165*100/'signal-per-mass-dry-weight'!AW$172</f>
        <v>1.13989024913721</v>
      </c>
      <c r="BH165" s="66">
        <f t="shared" si="87"/>
        <v>1.86645183966158</v>
      </c>
      <c r="BI165" s="115">
        <f t="shared" si="88"/>
        <v>0.923557122196511</v>
      </c>
      <c r="BJ165" s="66">
        <f>'signal-per-mass-dry-weight'!AX165*100/'signal-per-mass-dry-weight'!AX$172</f>
        <v>1.85361602247214</v>
      </c>
      <c r="BK165" s="66">
        <f>'signal-per-mass-dry-weight'!AY165*100/'signal-per-mass-dry-weight'!AY$172</f>
        <v>1.25668672287396</v>
      </c>
      <c r="BL165" s="66">
        <f>'signal-per-mass-dry-weight'!AZ165*100/'signal-per-mass-dry-weight'!AZ$172</f>
        <v>0.996007297396108</v>
      </c>
      <c r="BM165" s="66">
        <f>'signal-per-mass-dry-weight'!BA165*100/'signal-per-mass-dry-weight'!BA$172</f>
        <v>0.44651836813665</v>
      </c>
      <c r="BN165" s="66">
        <f>'signal-per-mass-dry-weight'!BB165*100/'signal-per-mass-dry-weight'!BB$172</f>
        <v>0.797806197877697</v>
      </c>
      <c r="BO165" s="66">
        <f t="shared" si="89"/>
        <v>1.07012692175131</v>
      </c>
      <c r="BP165" s="115">
        <f t="shared" si="90"/>
        <v>0.528488328596345</v>
      </c>
      <c r="BQ165" s="66">
        <f>'signal-per-mass-dry-weight'!BC165*100/'signal-per-mass-dry-weight'!BC$172</f>
        <v>3.16306614946657</v>
      </c>
      <c r="BR165" s="66">
        <f>'signal-per-mass-dry-weight'!BD165*100/'signal-per-mass-dry-weight'!BD$172</f>
        <v>2.33452455642098</v>
      </c>
      <c r="BS165" s="66">
        <f>'signal-per-mass-dry-weight'!BE165*100/'signal-per-mass-dry-weight'!BE$172</f>
        <v>2.53570828187882</v>
      </c>
      <c r="BT165" s="66">
        <f>'signal-per-mass-dry-weight'!BF165*100/'signal-per-mass-dry-weight'!BF$172</f>
        <v>2.43820849443275</v>
      </c>
      <c r="BU165" s="66">
        <f>'signal-per-mass-dry-weight'!BG165*100/'signal-per-mass-dry-weight'!BG$172</f>
        <v>2.36835425133495</v>
      </c>
      <c r="BV165" s="66">
        <f t="shared" si="91"/>
        <v>2.56797234670681</v>
      </c>
      <c r="BW165" s="115">
        <f t="shared" si="92"/>
        <v>0.341453333600848</v>
      </c>
      <c r="BX165" s="66">
        <f>'signal-per-mass-dry-weight'!BH165*100/'signal-per-mass-dry-weight'!BH$172</f>
        <v>0.951620203850226</v>
      </c>
      <c r="BY165" s="66">
        <f>'signal-per-mass-dry-weight'!BI165*100/'signal-per-mass-dry-weight'!BI$172</f>
        <v>1.06974757655814</v>
      </c>
      <c r="BZ165" s="66">
        <f>'signal-per-mass-dry-weight'!BJ165*100/'signal-per-mass-dry-weight'!BJ$172</f>
        <v>1.11255795265397</v>
      </c>
      <c r="CA165" s="66">
        <f>'signal-per-mass-dry-weight'!BK165*100/'signal-per-mass-dry-weight'!BK$172</f>
        <v>0.655715276901449</v>
      </c>
      <c r="CB165" s="66">
        <f>'signal-per-mass-dry-weight'!BL165*100/'signal-per-mass-dry-weight'!BL$172</f>
        <v>0.7257335987717</v>
      </c>
      <c r="CC165" s="66">
        <f t="shared" si="93"/>
        <v>0.903074921747097</v>
      </c>
      <c r="CD165" s="115">
        <f t="shared" si="94"/>
        <v>0.204117795186379</v>
      </c>
      <c r="CE165" s="121">
        <f>'signal-per-mass-dry-weight'!BM165*100/'signal-per-mass-dry-weight'!BM$172</f>
        <v>1.25089384876222</v>
      </c>
      <c r="CF165" s="66">
        <f>'signal-per-mass-dry-weight'!BN165*100/'signal-per-mass-dry-weight'!BN$172</f>
        <v>2.21975410167721</v>
      </c>
      <c r="CG165" s="66">
        <f>'signal-per-mass-dry-weight'!BO165*100/'signal-per-mass-dry-weight'!BO$172</f>
        <v>2.22288169504617</v>
      </c>
      <c r="CH165" s="66">
        <f>'signal-per-mass-dry-weight'!BP165*100/'signal-per-mass-dry-weight'!BP$172</f>
        <v>1.21125097210725</v>
      </c>
      <c r="CI165" s="66">
        <f>'signal-per-mass-dry-weight'!BQ165*100/'signal-per-mass-dry-weight'!BQ$172</f>
        <v>2.24780505598452</v>
      </c>
      <c r="CJ165" s="66">
        <f t="shared" si="95"/>
        <v>1.83051713471547</v>
      </c>
      <c r="CK165" s="115">
        <f t="shared" si="96"/>
        <v>0.547503038270311</v>
      </c>
      <c r="CL165" s="66">
        <f>'signal-per-mass-dry-weight'!BR165*100/'signal-per-mass-dry-weight'!BR$172</f>
        <v>2.19474259183247</v>
      </c>
      <c r="CM165" s="66">
        <f>'signal-per-mass-dry-weight'!BS165*100/'signal-per-mass-dry-weight'!BS$172</f>
        <v>1.80999580476163</v>
      </c>
      <c r="CN165" s="66">
        <f>'signal-per-mass-dry-weight'!BT165*100/'signal-per-mass-dry-weight'!BT$172</f>
        <v>3.33231620727545</v>
      </c>
      <c r="CO165" s="66">
        <f>'signal-per-mass-dry-weight'!BU165*100/'signal-per-mass-dry-weight'!BU$172</f>
        <v>1.98544962699186</v>
      </c>
      <c r="CP165" s="66">
        <f>'signal-per-mass-dry-weight'!BV165*100/'signal-per-mass-dry-weight'!BV$172</f>
        <v>1.82731452157357</v>
      </c>
      <c r="CQ165" s="66">
        <f t="shared" si="97"/>
        <v>2.229963750487</v>
      </c>
      <c r="CR165" s="115">
        <f t="shared" si="98"/>
        <v>0.635355826009031</v>
      </c>
      <c r="CS165" s="66">
        <f>'signal-per-mass-dry-weight'!BW165*100/'signal-per-mass-dry-weight'!BW$172</f>
        <v>0.970131931521422</v>
      </c>
      <c r="CT165" s="66">
        <f>'signal-per-mass-dry-weight'!BX165*100/'signal-per-mass-dry-weight'!BX$172</f>
        <v>0.632898065378755</v>
      </c>
      <c r="CU165" s="66">
        <f>'signal-per-mass-dry-weight'!BY165*100/'signal-per-mass-dry-weight'!BY$172</f>
        <v>0.465861756493461</v>
      </c>
      <c r="CV165" s="66">
        <f>'signal-per-mass-dry-weight'!BZ165*100/'signal-per-mass-dry-weight'!BZ$172</f>
        <v>0.924041265021708</v>
      </c>
      <c r="CW165" s="66">
        <f>'signal-per-mass-dry-weight'!CA165*100/'signal-per-mass-dry-weight'!CA$172</f>
        <v>0.586548308171691</v>
      </c>
      <c r="CX165" s="66">
        <f t="shared" si="99"/>
        <v>0.715896265317408</v>
      </c>
      <c r="CY165" s="115">
        <f t="shared" si="100"/>
        <v>0.220282185892188</v>
      </c>
      <c r="CZ165" s="66">
        <f>'signal-per-mass-dry-weight'!CB165*100/'signal-per-mass-dry-weight'!CB$172</f>
        <v>2.37294174633952</v>
      </c>
      <c r="DA165" s="66">
        <f>'signal-per-mass-dry-weight'!CC165*100/'signal-per-mass-dry-weight'!CC$172</f>
        <v>3.18628384384565</v>
      </c>
      <c r="DB165" s="66">
        <f>'signal-per-mass-dry-weight'!CD165*100/'signal-per-mass-dry-weight'!CD$172</f>
        <v>3.90817623789867</v>
      </c>
      <c r="DC165" s="66">
        <f>'signal-per-mass-dry-weight'!CE165*100/'signal-per-mass-dry-weight'!CE$172</f>
        <v>2.35953562363308</v>
      </c>
      <c r="DD165" s="66">
        <f>'signal-per-mass-dry-weight'!CF165*100/'signal-per-mass-dry-weight'!CF$172</f>
        <v>3.01855293442959</v>
      </c>
      <c r="DE165" s="66">
        <f t="shared" si="101"/>
        <v>2.9690980772293</v>
      </c>
      <c r="DF165" s="115">
        <f t="shared" si="102"/>
        <v>0.643904493628876</v>
      </c>
      <c r="DG165" s="66">
        <f>'signal-per-mass-dry-weight'!CG165*100/'signal-per-mass-dry-weight'!CG$172</f>
        <v>2.50228642775817</v>
      </c>
      <c r="DH165" s="66">
        <f>'signal-per-mass-dry-weight'!CH165*100/'signal-per-mass-dry-weight'!CH$172</f>
        <v>1.83046474233891</v>
      </c>
      <c r="DI165" s="66">
        <f>'signal-per-mass-dry-weight'!CI165*100/'signal-per-mass-dry-weight'!CI$172</f>
        <v>3.39619304591429</v>
      </c>
      <c r="DJ165" s="66">
        <f>'signal-per-mass-dry-weight'!CJ165*100/'signal-per-mass-dry-weight'!CJ$172</f>
        <v>2.03492178261332</v>
      </c>
      <c r="DK165" s="66">
        <f>'signal-per-mass-dry-weight'!CK165*100/'signal-per-mass-dry-weight'!CK$172</f>
        <v>2.15294059336475</v>
      </c>
      <c r="DL165" s="66">
        <f t="shared" si="103"/>
        <v>2.38336131839789</v>
      </c>
      <c r="DM165" s="115">
        <f t="shared" si="104"/>
        <v>0.616475817518523</v>
      </c>
      <c r="DN165" s="66">
        <f>'signal-per-mass-dry-weight'!CL165*100/'signal-per-mass-dry-weight'!CL$172</f>
        <v>2.05310639077352</v>
      </c>
      <c r="DO165" s="66">
        <f>'signal-per-mass-dry-weight'!CM165*100/'signal-per-mass-dry-weight'!CM$172</f>
        <v>0.594668087698367</v>
      </c>
      <c r="DP165" s="66">
        <f>'signal-per-mass-dry-weight'!CN165*100/'signal-per-mass-dry-weight'!CN$172</f>
        <v>0.988038144304823</v>
      </c>
      <c r="DQ165" s="66">
        <f>'signal-per-mass-dry-weight'!CO165*100/'signal-per-mass-dry-weight'!CO$172</f>
        <v>0.510165387132558</v>
      </c>
      <c r="DR165" s="66">
        <f>'signal-per-mass-dry-weight'!CP165*100/'signal-per-mass-dry-weight'!CP$172</f>
        <v>0.904404116596963</v>
      </c>
      <c r="DS165" s="66">
        <f t="shared" si="105"/>
        <v>1.01007642530125</v>
      </c>
      <c r="DT165" s="115">
        <f t="shared" si="106"/>
        <v>0.616854716396444</v>
      </c>
      <c r="DU165" s="66">
        <f>'signal-per-mass-dry-weight'!CQ165*100/'signal-per-mass-dry-weight'!CQ$172</f>
        <v>2.56351981958696</v>
      </c>
      <c r="DV165" s="66">
        <f>'signal-per-mass-dry-weight'!CR165*100/'signal-per-mass-dry-weight'!CR$172</f>
        <v>2.67039699610183</v>
      </c>
      <c r="DW165" s="66">
        <f>'signal-per-mass-dry-weight'!CS165*100/'signal-per-mass-dry-weight'!CS$172</f>
        <v>2.03233678105687</v>
      </c>
      <c r="DX165" s="66">
        <f>'signal-per-mass-dry-weight'!CT165*100/'signal-per-mass-dry-weight'!CT$172</f>
        <v>1.48546206719813</v>
      </c>
      <c r="DY165" s="66">
        <f>'signal-per-mass-dry-weight'!CU165*100/'signal-per-mass-dry-weight'!CU$172</f>
        <v>2.38553946291647</v>
      </c>
      <c r="DZ165" s="66">
        <f t="shared" si="107"/>
        <v>2.22745102537205</v>
      </c>
      <c r="EA165" s="115">
        <f t="shared" si="108"/>
        <v>0.480300037451267</v>
      </c>
      <c r="EB165" s="66">
        <f>'signal-per-mass-dry-weight'!CV165*100/'signal-per-mass-dry-weight'!CV$172</f>
        <v>1.07227197372923</v>
      </c>
      <c r="EC165" s="66">
        <f>'signal-per-mass-dry-weight'!CW165*100/'signal-per-mass-dry-weight'!CW$172</f>
        <v>1.24895225752212</v>
      </c>
      <c r="ED165" s="66">
        <f>'signal-per-mass-dry-weight'!CX165*100/'signal-per-mass-dry-weight'!CX$172</f>
        <v>0.607684278058979</v>
      </c>
      <c r="EE165" s="66">
        <f>'signal-per-mass-dry-weight'!CY165*100/'signal-per-mass-dry-weight'!CY$172</f>
        <v>0.638371897410848</v>
      </c>
      <c r="EF165" s="66">
        <f>'signal-per-mass-dry-weight'!CZ165*100/'signal-per-mass-dry-weight'!CZ$172</f>
        <v>1.78665172139058</v>
      </c>
      <c r="EG165" s="66">
        <f t="shared" si="109"/>
        <v>1.07078642562235</v>
      </c>
      <c r="EH165" s="115">
        <f t="shared" si="110"/>
        <v>0.486223795047413</v>
      </c>
    </row>
    <row r="166" spans="1:138">
      <c r="A166">
        <f>'imported data from Web Calc'!A175</f>
        <v>710.4</v>
      </c>
      <c r="B166" t="str">
        <f>'imported data from Web Calc'!B175</f>
        <v>C39H65O8P</v>
      </c>
      <c r="C166" s="61" t="str">
        <f>'imported data from Web Calc'!C175</f>
        <v>PA(36:6)</v>
      </c>
      <c r="D166" s="96"/>
      <c r="E166" s="96"/>
      <c r="F166" s="96"/>
      <c r="G166" s="66">
        <f>'signal-per-mass-dry-weight'!G166*100/'signal-per-mass-dry-weight'!G$172</f>
        <v>0.460225332197469</v>
      </c>
      <c r="H166" s="66">
        <f>'signal-per-mass-dry-weight'!H166*100/'signal-per-mass-dry-weight'!H$172</f>
        <v>0.429739936147472</v>
      </c>
      <c r="I166" s="66">
        <f>'signal-per-mass-dry-weight'!I166*100/'signal-per-mass-dry-weight'!I$172</f>
        <v>0.386524678264817</v>
      </c>
      <c r="J166" s="66">
        <f>'signal-per-mass-dry-weight'!J166*100/'signal-per-mass-dry-weight'!J$172</f>
        <v>0.43098679813541</v>
      </c>
      <c r="K166" s="66">
        <f>'signal-per-mass-dry-weight'!K166*100/'signal-per-mass-dry-weight'!K$172</f>
        <v>0.415850752346105</v>
      </c>
      <c r="L166" s="66">
        <f>'signal-per-mass-dry-weight'!L166*100/'signal-per-mass-dry-weight'!L$172</f>
        <v>0.427878209729435</v>
      </c>
      <c r="M166" s="66">
        <f>'signal-per-mass-dry-weight'!M166*100/'signal-per-mass-dry-weight'!M$172</f>
        <v>0.430107436609515</v>
      </c>
      <c r="N166" s="66">
        <f>'signal-per-mass-dry-weight'!N166*100/'signal-per-mass-dry-weight'!N$172</f>
        <v>0.485655876911735</v>
      </c>
      <c r="O166" s="66">
        <f>'signal-per-mass-dry-weight'!O166*100/'signal-per-mass-dry-weight'!O$172</f>
        <v>0.394604230485304</v>
      </c>
      <c r="P166" s="66">
        <f>'signal-per-mass-dry-weight'!P166*100/'signal-per-mass-dry-weight'!P$172</f>
        <v>0.444816553883208</v>
      </c>
      <c r="Q166" s="66">
        <f t="shared" si="74"/>
        <v>0.430638980471047</v>
      </c>
      <c r="R166" s="115">
        <f t="shared" si="75"/>
        <v>0.0290120949851436</v>
      </c>
      <c r="S166" s="66">
        <f t="shared" si="76"/>
        <v>0.0673698766270745</v>
      </c>
      <c r="T166" s="66">
        <f>'signal-per-mass-dry-weight'!T166*100/'signal-per-mass-dry-weight'!T$172</f>
        <v>0.494181740835082</v>
      </c>
      <c r="U166" s="66">
        <f>'signal-per-mass-dry-weight'!U166*100/'signal-per-mass-dry-weight'!U$172</f>
        <v>0.246903582226817</v>
      </c>
      <c r="V166" s="66">
        <f>'signal-per-mass-dry-weight'!V166*100/'signal-per-mass-dry-weight'!V$172</f>
        <v>0.25075031946851</v>
      </c>
      <c r="W166" s="66">
        <f>'signal-per-mass-dry-weight'!W166*100/'signal-per-mass-dry-weight'!W$172</f>
        <v>0.0819673297480161</v>
      </c>
      <c r="X166" s="66">
        <f>'signal-per-mass-dry-weight'!X166*100/'signal-per-mass-dry-weight'!X$172</f>
        <v>0.305278354869031</v>
      </c>
      <c r="Y166" s="66">
        <f t="shared" si="77"/>
        <v>0.275816265429491</v>
      </c>
      <c r="Z166" s="115">
        <f t="shared" si="78"/>
        <v>0.147980700029591</v>
      </c>
      <c r="AA166" s="66">
        <f>'signal-per-mass-dry-weight'!Y166*100/'signal-per-mass-dry-weight'!Y$172</f>
        <v>0.744478402255279</v>
      </c>
      <c r="AB166" s="66">
        <f>'signal-per-mass-dry-weight'!Z166*100/'signal-per-mass-dry-weight'!Z$172</f>
        <v>0.722338194590555</v>
      </c>
      <c r="AC166" s="66">
        <f>'signal-per-mass-dry-weight'!AA166*100/'signal-per-mass-dry-weight'!AA$172</f>
        <v>0.577521511802805</v>
      </c>
      <c r="AD166" s="66">
        <f>'signal-per-mass-dry-weight'!AB166*100/'signal-per-mass-dry-weight'!AB$172</f>
        <v>0.406447321899317</v>
      </c>
      <c r="AE166" s="66">
        <f>'signal-per-mass-dry-weight'!AC166*100/'signal-per-mass-dry-weight'!AC$172</f>
        <v>0.301884870876081</v>
      </c>
      <c r="AF166" s="66">
        <f t="shared" si="79"/>
        <v>0.550534060284807</v>
      </c>
      <c r="AG166" s="115">
        <f t="shared" si="80"/>
        <v>0.193937360028005</v>
      </c>
      <c r="AH166" s="66">
        <f>'signal-per-mass-dry-weight'!AD166*100/'signal-per-mass-dry-weight'!AD$172</f>
        <v>0.417781691970781</v>
      </c>
      <c r="AI166" s="66">
        <f>'signal-per-mass-dry-weight'!AE166*100/'signal-per-mass-dry-weight'!AE$172</f>
        <v>0.298220978300816</v>
      </c>
      <c r="AJ166" s="66">
        <f>'signal-per-mass-dry-weight'!AF166*100/'signal-per-mass-dry-weight'!AF$172</f>
        <v>0.159027858925206</v>
      </c>
      <c r="AK166" s="66">
        <f>'signal-per-mass-dry-weight'!AG166*100/'signal-per-mass-dry-weight'!AG$172</f>
        <v>0.258177572419112</v>
      </c>
      <c r="AL166" s="66">
        <f>'signal-per-mass-dry-weight'!AH166*100/'signal-per-mass-dry-weight'!AH$172</f>
        <v>0.285928175457221</v>
      </c>
      <c r="AM166" s="66">
        <f t="shared" si="81"/>
        <v>0.283827255414627</v>
      </c>
      <c r="AN166" s="115">
        <f t="shared" si="82"/>
        <v>0.0927202510222557</v>
      </c>
      <c r="AO166" s="66">
        <f>'signal-per-mass-dry-weight'!AI166*100/'signal-per-mass-dry-weight'!AI$172</f>
        <v>0.297864752652466</v>
      </c>
      <c r="AP166" s="66">
        <f>'signal-per-mass-dry-weight'!AJ166*100/'signal-per-mass-dry-weight'!AJ$172</f>
        <v>0.936432935864003</v>
      </c>
      <c r="AQ166" s="66">
        <f>'signal-per-mass-dry-weight'!AK166*100/'signal-per-mass-dry-weight'!AK$172</f>
        <v>1.03788245763848</v>
      </c>
      <c r="AR166" s="66">
        <f>'signal-per-mass-dry-weight'!AL166*100/'signal-per-mass-dry-weight'!AL$172</f>
        <v>0.89287952433463</v>
      </c>
      <c r="AS166" s="66">
        <f>'signal-per-mass-dry-weight'!AM166*100/'signal-per-mass-dry-weight'!AM$172</f>
        <v>0.721898175621139</v>
      </c>
      <c r="AT166" s="66">
        <f t="shared" si="83"/>
        <v>0.777391569222144</v>
      </c>
      <c r="AU166" s="115">
        <f t="shared" si="84"/>
        <v>0.291338553735217</v>
      </c>
      <c r="AV166" s="66">
        <f>'signal-per-mass-dry-weight'!AN166*100/'signal-per-mass-dry-weight'!AN$172</f>
        <v>0.596270831321289</v>
      </c>
      <c r="AW166" s="66">
        <f>'signal-per-mass-dry-weight'!AO166*100/'signal-per-mass-dry-weight'!AO$172</f>
        <v>0.490709792662289</v>
      </c>
      <c r="AX166" s="66">
        <f>'signal-per-mass-dry-weight'!AP166*100/'signal-per-mass-dry-weight'!AP$172</f>
        <v>0.66166554229646</v>
      </c>
      <c r="AY166" s="66">
        <f>'signal-per-mass-dry-weight'!AQ166*100/'signal-per-mass-dry-weight'!AQ$172</f>
        <v>0.882055095346697</v>
      </c>
      <c r="AZ166" s="66">
        <f>'signal-per-mass-dry-weight'!AR166*100/'signal-per-mass-dry-weight'!AR$172</f>
        <v>0.98123313660238</v>
      </c>
      <c r="BA166" s="66">
        <f t="shared" si="85"/>
        <v>0.722386879645823</v>
      </c>
      <c r="BB166" s="115">
        <f t="shared" si="86"/>
        <v>0.20356935853241</v>
      </c>
      <c r="BC166" s="66">
        <f>'signal-per-mass-dry-weight'!AS166*100/'signal-per-mass-dry-weight'!AS$172</f>
        <v>0.34936694772652</v>
      </c>
      <c r="BD166" s="66">
        <f>'signal-per-mass-dry-weight'!AT166*100/'signal-per-mass-dry-weight'!AT$172</f>
        <v>0.601159143629975</v>
      </c>
      <c r="BE166" s="66">
        <f>'signal-per-mass-dry-weight'!AU166*100/'signal-per-mass-dry-weight'!AU$172</f>
        <v>0.796309382621592</v>
      </c>
      <c r="BF166" s="66">
        <f>'signal-per-mass-dry-weight'!AV166*100/'signal-per-mass-dry-weight'!AV$172</f>
        <v>0.776084809373173</v>
      </c>
      <c r="BG166" s="66">
        <f>'signal-per-mass-dry-weight'!AW166*100/'signal-per-mass-dry-weight'!AW$172</f>
        <v>0.44965909847311</v>
      </c>
      <c r="BH166" s="66">
        <f t="shared" si="87"/>
        <v>0.594515876364874</v>
      </c>
      <c r="BI166" s="115">
        <f t="shared" si="88"/>
        <v>0.196731741792488</v>
      </c>
      <c r="BJ166" s="66">
        <f>'signal-per-mass-dry-weight'!AX166*100/'signal-per-mass-dry-weight'!AX$172</f>
        <v>0.550403638883465</v>
      </c>
      <c r="BK166" s="66">
        <f>'signal-per-mass-dry-weight'!AY166*100/'signal-per-mass-dry-weight'!AY$172</f>
        <v>0.420973270768156</v>
      </c>
      <c r="BL166" s="66">
        <f>'signal-per-mass-dry-weight'!AZ166*100/'signal-per-mass-dry-weight'!AZ$172</f>
        <v>0.37227133760042</v>
      </c>
      <c r="BM166" s="66">
        <f>'signal-per-mass-dry-weight'!BA166*100/'signal-per-mass-dry-weight'!BA$172</f>
        <v>0.100641800521527</v>
      </c>
      <c r="BN166" s="66">
        <f>'signal-per-mass-dry-weight'!BB166*100/'signal-per-mass-dry-weight'!BB$172</f>
        <v>0.275400676790546</v>
      </c>
      <c r="BO166" s="66">
        <f t="shared" si="89"/>
        <v>0.343938144912823</v>
      </c>
      <c r="BP166" s="115">
        <f t="shared" si="90"/>
        <v>0.16826740352393</v>
      </c>
      <c r="BQ166" s="66">
        <f>'signal-per-mass-dry-weight'!BC166*100/'signal-per-mass-dry-weight'!BC$172</f>
        <v>0.791899981997365</v>
      </c>
      <c r="BR166" s="66">
        <f>'signal-per-mass-dry-weight'!BD166*100/'signal-per-mass-dry-weight'!BD$172</f>
        <v>0.522864596001618</v>
      </c>
      <c r="BS166" s="66">
        <f>'signal-per-mass-dry-weight'!BE166*100/'signal-per-mass-dry-weight'!BE$172</f>
        <v>0.690697201672917</v>
      </c>
      <c r="BT166" s="66">
        <f>'signal-per-mass-dry-weight'!BF166*100/'signal-per-mass-dry-weight'!BF$172</f>
        <v>0.638445693253387</v>
      </c>
      <c r="BU166" s="66">
        <f>'signal-per-mass-dry-weight'!BG166*100/'signal-per-mass-dry-weight'!BG$172</f>
        <v>0.705931234158289</v>
      </c>
      <c r="BV166" s="66">
        <f t="shared" si="91"/>
        <v>0.669967741416715</v>
      </c>
      <c r="BW166" s="115">
        <f t="shared" si="92"/>
        <v>0.0990246554363235</v>
      </c>
      <c r="BX166" s="66">
        <f>'signal-per-mass-dry-weight'!BH166*100/'signal-per-mass-dry-weight'!BH$172</f>
        <v>0.24477370072788</v>
      </c>
      <c r="BY166" s="66">
        <f>'signal-per-mass-dry-weight'!BI166*100/'signal-per-mass-dry-weight'!BI$172</f>
        <v>0.24275389544249</v>
      </c>
      <c r="BZ166" s="66">
        <f>'signal-per-mass-dry-weight'!BJ166*100/'signal-per-mass-dry-weight'!BJ$172</f>
        <v>0.338939514755118</v>
      </c>
      <c r="CA166" s="66">
        <f>'signal-per-mass-dry-weight'!BK166*100/'signal-per-mass-dry-weight'!BK$172</f>
        <v>0.144230651538404</v>
      </c>
      <c r="CB166" s="66">
        <f>'signal-per-mass-dry-weight'!BL166*100/'signal-per-mass-dry-weight'!BL$172</f>
        <v>0.0966877435318363</v>
      </c>
      <c r="CC166" s="66">
        <f t="shared" si="93"/>
        <v>0.213477101199146</v>
      </c>
      <c r="CD166" s="115">
        <f t="shared" si="94"/>
        <v>0.0948844690840907</v>
      </c>
      <c r="CE166" s="121">
        <f>'signal-per-mass-dry-weight'!BM166*100/'signal-per-mass-dry-weight'!BM$172</f>
        <v>0.185793668335537</v>
      </c>
      <c r="CF166" s="66">
        <f>'signal-per-mass-dry-weight'!BN166*100/'signal-per-mass-dry-weight'!BN$172</f>
        <v>0.190709976517497</v>
      </c>
      <c r="CG166" s="66">
        <f>'signal-per-mass-dry-weight'!BO166*100/'signal-per-mass-dry-weight'!BO$172</f>
        <v>0.265712477105685</v>
      </c>
      <c r="CH166" s="66">
        <f>'signal-per-mass-dry-weight'!BP166*100/'signal-per-mass-dry-weight'!BP$172</f>
        <v>0.0610361045892444</v>
      </c>
      <c r="CI166" s="66">
        <f>'signal-per-mass-dry-weight'!BQ166*100/'signal-per-mass-dry-weight'!BQ$172</f>
        <v>0.228346373028263</v>
      </c>
      <c r="CJ166" s="66">
        <f t="shared" si="95"/>
        <v>0.186319719915245</v>
      </c>
      <c r="CK166" s="115">
        <f t="shared" si="96"/>
        <v>0.0771119070225759</v>
      </c>
      <c r="CL166" s="66">
        <f>'signal-per-mass-dry-weight'!BR166*100/'signal-per-mass-dry-weight'!BR$172</f>
        <v>0.293384613818222</v>
      </c>
      <c r="CM166" s="66">
        <f>'signal-per-mass-dry-weight'!BS166*100/'signal-per-mass-dry-weight'!BS$172</f>
        <v>0.150084952666209</v>
      </c>
      <c r="CN166" s="66">
        <f>'signal-per-mass-dry-weight'!BT166*100/'signal-per-mass-dry-weight'!BT$172</f>
        <v>0.219264876683771</v>
      </c>
      <c r="CO166" s="66">
        <f>'signal-per-mass-dry-weight'!BU166*100/'signal-per-mass-dry-weight'!BU$172</f>
        <v>0.263240953701481</v>
      </c>
      <c r="CP166" s="66">
        <f>'signal-per-mass-dry-weight'!BV166*100/'signal-per-mass-dry-weight'!BV$172</f>
        <v>0.16586536707807</v>
      </c>
      <c r="CQ166" s="66">
        <f t="shared" si="97"/>
        <v>0.218368152789551</v>
      </c>
      <c r="CR166" s="115">
        <f t="shared" si="98"/>
        <v>0.0613615916662051</v>
      </c>
      <c r="CS166" s="66">
        <f>'signal-per-mass-dry-weight'!BW166*100/'signal-per-mass-dry-weight'!BW$172</f>
        <v>0.100061955870058</v>
      </c>
      <c r="CT166" s="66">
        <f>'signal-per-mass-dry-weight'!BX166*100/'signal-per-mass-dry-weight'!BX$172</f>
        <v>0.0754448024954808</v>
      </c>
      <c r="CU166" s="66">
        <f>'signal-per-mass-dry-weight'!BY166*100/'signal-per-mass-dry-weight'!BY$172</f>
        <v>0</v>
      </c>
      <c r="CV166" s="66">
        <f>'signal-per-mass-dry-weight'!BZ166*100/'signal-per-mass-dry-weight'!BZ$172</f>
        <v>0.102760453451589</v>
      </c>
      <c r="CW166" s="66">
        <f>'signal-per-mass-dry-weight'!CA166*100/'signal-per-mass-dry-weight'!CA$172</f>
        <v>0.0740492880748315</v>
      </c>
      <c r="CX166" s="66">
        <f t="shared" si="99"/>
        <v>0.0704632999783918</v>
      </c>
      <c r="CY166" s="115">
        <f t="shared" si="100"/>
        <v>0.0415990921621641</v>
      </c>
      <c r="CZ166" s="66">
        <f>'signal-per-mass-dry-weight'!CB166*100/'signal-per-mass-dry-weight'!CB$172</f>
        <v>0.603357935022161</v>
      </c>
      <c r="DA166" s="66">
        <f>'signal-per-mass-dry-weight'!CC166*100/'signal-per-mass-dry-weight'!CC$172</f>
        <v>0.466894814658098</v>
      </c>
      <c r="DB166" s="66">
        <f>'signal-per-mass-dry-weight'!CD166*100/'signal-per-mass-dry-weight'!CD$172</f>
        <v>0.638242492829989</v>
      </c>
      <c r="DC166" s="66">
        <f>'signal-per-mass-dry-weight'!CE166*100/'signal-per-mass-dry-weight'!CE$172</f>
        <v>0.435042110540271</v>
      </c>
      <c r="DD166" s="66">
        <f>'signal-per-mass-dry-weight'!CF166*100/'signal-per-mass-dry-weight'!CF$172</f>
        <v>0.477087083871413</v>
      </c>
      <c r="DE166" s="66">
        <f t="shared" si="101"/>
        <v>0.524124887384386</v>
      </c>
      <c r="DF166" s="115">
        <f t="shared" si="102"/>
        <v>0.0904492689639442</v>
      </c>
      <c r="DG166" s="66">
        <f>'signal-per-mass-dry-weight'!CG166*100/'signal-per-mass-dry-weight'!CG$172</f>
        <v>0.56107097749823</v>
      </c>
      <c r="DH166" s="66">
        <f>'signal-per-mass-dry-weight'!CH166*100/'signal-per-mass-dry-weight'!CH$172</f>
        <v>0.54361829934891</v>
      </c>
      <c r="DI166" s="66">
        <f>'signal-per-mass-dry-weight'!CI166*100/'signal-per-mass-dry-weight'!CI$172</f>
        <v>0.659047627491797</v>
      </c>
      <c r="DJ166" s="66">
        <f>'signal-per-mass-dry-weight'!CJ166*100/'signal-per-mass-dry-weight'!CJ$172</f>
        <v>0.673937350099566</v>
      </c>
      <c r="DK166" s="66">
        <f>'signal-per-mass-dry-weight'!CK166*100/'signal-per-mass-dry-weight'!CK$172</f>
        <v>0.600860669399679</v>
      </c>
      <c r="DL166" s="66">
        <f t="shared" si="103"/>
        <v>0.607706984767637</v>
      </c>
      <c r="DM166" s="115">
        <f t="shared" si="104"/>
        <v>0.0577742842754908</v>
      </c>
      <c r="DN166" s="66">
        <f>'signal-per-mass-dry-weight'!CL166*100/'signal-per-mass-dry-weight'!CL$172</f>
        <v>0.703963790400849</v>
      </c>
      <c r="DO166" s="66">
        <f>'signal-per-mass-dry-weight'!CM166*100/'signal-per-mass-dry-weight'!CM$172</f>
        <v>0.190001478097174</v>
      </c>
      <c r="DP166" s="66">
        <f>'signal-per-mass-dry-weight'!CN166*100/'signal-per-mass-dry-weight'!CN$172</f>
        <v>0.226441527199069</v>
      </c>
      <c r="DQ166" s="66">
        <f>'signal-per-mass-dry-weight'!CO166*100/'signal-per-mass-dry-weight'!CO$172</f>
        <v>0.122977720438733</v>
      </c>
      <c r="DR166" s="66">
        <f>'signal-per-mass-dry-weight'!CP166*100/'signal-per-mass-dry-weight'!CP$172</f>
        <v>0.159157918259632</v>
      </c>
      <c r="DS166" s="66">
        <f t="shared" si="105"/>
        <v>0.280508486879092</v>
      </c>
      <c r="DT166" s="115">
        <f t="shared" si="106"/>
        <v>0.239776485360819</v>
      </c>
      <c r="DU166" s="66">
        <f>'signal-per-mass-dry-weight'!CQ166*100/'signal-per-mass-dry-weight'!CQ$172</f>
        <v>0.453566200541305</v>
      </c>
      <c r="DV166" s="66">
        <f>'signal-per-mass-dry-weight'!CR166*100/'signal-per-mass-dry-weight'!CR$172</f>
        <v>0.337165425198302</v>
      </c>
      <c r="DW166" s="66">
        <f>'signal-per-mass-dry-weight'!CS166*100/'signal-per-mass-dry-weight'!CS$172</f>
        <v>0.351972735736362</v>
      </c>
      <c r="DX166" s="66">
        <f>'signal-per-mass-dry-weight'!CT166*100/'signal-per-mass-dry-weight'!CT$172</f>
        <v>0.411208991574912</v>
      </c>
      <c r="DY166" s="66">
        <f>'signal-per-mass-dry-weight'!CU166*100/'signal-per-mass-dry-weight'!CU$172</f>
        <v>0.460709748975685</v>
      </c>
      <c r="DZ166" s="66">
        <f t="shared" si="107"/>
        <v>0.402924620405313</v>
      </c>
      <c r="EA166" s="115">
        <f t="shared" si="108"/>
        <v>0.0567729861682295</v>
      </c>
      <c r="EB166" s="66">
        <f>'signal-per-mass-dry-weight'!CV166*100/'signal-per-mass-dry-weight'!CV$172</f>
        <v>0.196361680914829</v>
      </c>
      <c r="EC166" s="66">
        <f>'signal-per-mass-dry-weight'!CW166*100/'signal-per-mass-dry-weight'!CW$172</f>
        <v>0.146678959735189</v>
      </c>
      <c r="ED166" s="66">
        <f>'signal-per-mass-dry-weight'!CX166*100/'signal-per-mass-dry-weight'!CX$172</f>
        <v>0.0385831287656495</v>
      </c>
      <c r="EE166" s="66">
        <f>'signal-per-mass-dry-weight'!CY166*100/'signal-per-mass-dry-weight'!CY$172</f>
        <v>0.141860421646855</v>
      </c>
      <c r="EF166" s="66">
        <f>'signal-per-mass-dry-weight'!CZ166*100/'signal-per-mass-dry-weight'!CZ$172</f>
        <v>0.271573377842224</v>
      </c>
      <c r="EG166" s="66">
        <f t="shared" si="109"/>
        <v>0.159011513780949</v>
      </c>
      <c r="EH166" s="115">
        <f t="shared" si="110"/>
        <v>0.0851681513154341</v>
      </c>
    </row>
    <row r="167" spans="1:138">
      <c r="A167">
        <f>'imported data from Web Calc'!A176</f>
        <v>712.5</v>
      </c>
      <c r="B167" t="str">
        <f>'imported data from Web Calc'!B176</f>
        <v>C39H67O8P</v>
      </c>
      <c r="C167" s="61" t="str">
        <f>'imported data from Web Calc'!C176</f>
        <v>PA(36:5)</v>
      </c>
      <c r="D167" s="96"/>
      <c r="E167" s="96"/>
      <c r="F167" s="96"/>
      <c r="G167" s="66">
        <f>'signal-per-mass-dry-weight'!G167*100/'signal-per-mass-dry-weight'!G$172</f>
        <v>1.61985131906147</v>
      </c>
      <c r="H167" s="66">
        <f>'signal-per-mass-dry-weight'!H167*100/'signal-per-mass-dry-weight'!H$172</f>
        <v>1.58767377195544</v>
      </c>
      <c r="I167" s="66">
        <f>'signal-per-mass-dry-weight'!I167*100/'signal-per-mass-dry-weight'!I$172</f>
        <v>1.49936206895535</v>
      </c>
      <c r="J167" s="66">
        <f>'signal-per-mass-dry-weight'!J167*100/'signal-per-mass-dry-weight'!J$172</f>
        <v>1.5952497458762</v>
      </c>
      <c r="K167" s="66">
        <f>'signal-per-mass-dry-weight'!K167*100/'signal-per-mass-dry-weight'!K$172</f>
        <v>1.5661747464371</v>
      </c>
      <c r="L167" s="66">
        <f>'signal-per-mass-dry-weight'!L167*100/'signal-per-mass-dry-weight'!L$172</f>
        <v>1.5093424863835</v>
      </c>
      <c r="M167" s="66">
        <f>'signal-per-mass-dry-weight'!M167*100/'signal-per-mass-dry-weight'!M$172</f>
        <v>1.6059315977925</v>
      </c>
      <c r="N167" s="66">
        <f>'signal-per-mass-dry-weight'!N167*100/'signal-per-mass-dry-weight'!N$172</f>
        <v>1.49011967197829</v>
      </c>
      <c r="O167" s="66">
        <f>'signal-per-mass-dry-weight'!O167*100/'signal-per-mass-dry-weight'!O$172</f>
        <v>1.56509150675054</v>
      </c>
      <c r="P167" s="66">
        <f>'signal-per-mass-dry-weight'!P167*100/'signal-per-mass-dry-weight'!P$172</f>
        <v>1.46296183723651</v>
      </c>
      <c r="Q167" s="66">
        <f t="shared" si="74"/>
        <v>1.55017587524269</v>
      </c>
      <c r="R167" s="115">
        <f t="shared" si="75"/>
        <v>0.0551180537210285</v>
      </c>
      <c r="S167" s="66">
        <f t="shared" si="76"/>
        <v>0.0355560001941066</v>
      </c>
      <c r="T167" s="66">
        <f>'signal-per-mass-dry-weight'!T167*100/'signal-per-mass-dry-weight'!T$172</f>
        <v>2.340796986345</v>
      </c>
      <c r="U167" s="66">
        <f>'signal-per-mass-dry-weight'!U167*100/'signal-per-mass-dry-weight'!U$172</f>
        <v>0.889366306111909</v>
      </c>
      <c r="V167" s="66">
        <f>'signal-per-mass-dry-weight'!V167*100/'signal-per-mass-dry-weight'!V$172</f>
        <v>1.05001696277439</v>
      </c>
      <c r="W167" s="66">
        <f>'signal-per-mass-dry-weight'!W167*100/'signal-per-mass-dry-weight'!W$172</f>
        <v>0.401254599257917</v>
      </c>
      <c r="X167" s="66">
        <f>'signal-per-mass-dry-weight'!X167*100/'signal-per-mass-dry-weight'!X$172</f>
        <v>1.28089033138366</v>
      </c>
      <c r="Y167" s="66">
        <f t="shared" si="77"/>
        <v>1.19246503717457</v>
      </c>
      <c r="Z167" s="115">
        <f t="shared" si="78"/>
        <v>0.718446161845463</v>
      </c>
      <c r="AA167" s="66">
        <f>'signal-per-mass-dry-weight'!Y167*100/'signal-per-mass-dry-weight'!Y$172</f>
        <v>2.73944787079872</v>
      </c>
      <c r="AB167" s="66">
        <f>'signal-per-mass-dry-weight'!Z167*100/'signal-per-mass-dry-weight'!Z$172</f>
        <v>3.16764691069759</v>
      </c>
      <c r="AC167" s="66">
        <f>'signal-per-mass-dry-weight'!AA167*100/'signal-per-mass-dry-weight'!AA$172</f>
        <v>2.46453947478639</v>
      </c>
      <c r="AD167" s="66">
        <f>'signal-per-mass-dry-weight'!AB167*100/'signal-per-mass-dry-weight'!AB$172</f>
        <v>1.60755126674281</v>
      </c>
      <c r="AE167" s="66">
        <f>'signal-per-mass-dry-weight'!AC167*100/'signal-per-mass-dry-weight'!AC$172</f>
        <v>1.25705814809467</v>
      </c>
      <c r="AF167" s="66">
        <f t="shared" si="79"/>
        <v>2.24724873422404</v>
      </c>
      <c r="AG167" s="115">
        <f t="shared" si="80"/>
        <v>0.794716664289221</v>
      </c>
      <c r="AH167" s="66">
        <f>'signal-per-mass-dry-weight'!AD167*100/'signal-per-mass-dry-weight'!AD$172</f>
        <v>1.14674296276936</v>
      </c>
      <c r="AI167" s="66">
        <f>'signal-per-mass-dry-weight'!AE167*100/'signal-per-mass-dry-weight'!AE$172</f>
        <v>0.761564310358796</v>
      </c>
      <c r="AJ167" s="66">
        <f>'signal-per-mass-dry-weight'!AF167*100/'signal-per-mass-dry-weight'!AF$172</f>
        <v>0.807152190444121</v>
      </c>
      <c r="AK167" s="66">
        <f>'signal-per-mass-dry-weight'!AG167*100/'signal-per-mass-dry-weight'!AG$172</f>
        <v>1.09318889423919</v>
      </c>
      <c r="AL167" s="66">
        <f>'signal-per-mass-dry-weight'!AH167*100/'signal-per-mass-dry-weight'!AH$172</f>
        <v>0.895365871926337</v>
      </c>
      <c r="AM167" s="66">
        <f t="shared" si="81"/>
        <v>0.940802845947561</v>
      </c>
      <c r="AN167" s="115">
        <f t="shared" si="82"/>
        <v>0.171527190552419</v>
      </c>
      <c r="AO167" s="66">
        <f>'signal-per-mass-dry-weight'!AI167*100/'signal-per-mass-dry-weight'!AI$172</f>
        <v>1.220041991925</v>
      </c>
      <c r="AP167" s="66">
        <f>'signal-per-mass-dry-weight'!AJ167*100/'signal-per-mass-dry-weight'!AJ$172</f>
        <v>2.90852046144088</v>
      </c>
      <c r="AQ167" s="66">
        <f>'signal-per-mass-dry-weight'!AK167*100/'signal-per-mass-dry-weight'!AK$172</f>
        <v>3.73947387666616</v>
      </c>
      <c r="AR167" s="66">
        <f>'signal-per-mass-dry-weight'!AL167*100/'signal-per-mass-dry-weight'!AL$172</f>
        <v>2.83328454994108</v>
      </c>
      <c r="AS167" s="66">
        <f>'signal-per-mass-dry-weight'!AM167*100/'signal-per-mass-dry-weight'!AM$172</f>
        <v>2.09945293396934</v>
      </c>
      <c r="AT167" s="66">
        <f t="shared" si="83"/>
        <v>2.56015476278849</v>
      </c>
      <c r="AU167" s="115">
        <f t="shared" si="84"/>
        <v>0.948011145331837</v>
      </c>
      <c r="AV167" s="66">
        <f>'signal-per-mass-dry-weight'!AN167*100/'signal-per-mass-dry-weight'!AN$172</f>
        <v>2.01795789608321</v>
      </c>
      <c r="AW167" s="66">
        <f>'signal-per-mass-dry-weight'!AO167*100/'signal-per-mass-dry-weight'!AO$172</f>
        <v>1.51420583014165</v>
      </c>
      <c r="AX167" s="66">
        <f>'signal-per-mass-dry-weight'!AP167*100/'signal-per-mass-dry-weight'!AP$172</f>
        <v>2.18540822303387</v>
      </c>
      <c r="AY167" s="66">
        <f>'signal-per-mass-dry-weight'!AQ167*100/'signal-per-mass-dry-weight'!AQ$172</f>
        <v>3.4354450464363</v>
      </c>
      <c r="AZ167" s="66">
        <f>'signal-per-mass-dry-weight'!AR167*100/'signal-per-mass-dry-weight'!AR$172</f>
        <v>3.58052959936655</v>
      </c>
      <c r="BA167" s="66">
        <f t="shared" si="85"/>
        <v>2.54670931901232</v>
      </c>
      <c r="BB167" s="115">
        <f t="shared" si="86"/>
        <v>0.913073870095734</v>
      </c>
      <c r="BC167" s="66">
        <f>'signal-per-mass-dry-weight'!AS167*100/'signal-per-mass-dry-weight'!AS$172</f>
        <v>1.29343551797453</v>
      </c>
      <c r="BD167" s="66">
        <f>'signal-per-mass-dry-weight'!AT167*100/'signal-per-mass-dry-weight'!AT$172</f>
        <v>2.27732607046469</v>
      </c>
      <c r="BE167" s="66">
        <f>'signal-per-mass-dry-weight'!AU167*100/'signal-per-mass-dry-weight'!AU$172</f>
        <v>2.75298905043255</v>
      </c>
      <c r="BF167" s="66">
        <f>'signal-per-mass-dry-weight'!AV167*100/'signal-per-mass-dry-weight'!AV$172</f>
        <v>1.65466460052177</v>
      </c>
      <c r="BG167" s="66">
        <f>'signal-per-mass-dry-weight'!AW167*100/'signal-per-mass-dry-weight'!AW$172</f>
        <v>1.33944310348918</v>
      </c>
      <c r="BH167" s="66">
        <f t="shared" si="87"/>
        <v>1.86357166857654</v>
      </c>
      <c r="BI167" s="115">
        <f t="shared" si="88"/>
        <v>0.633574015067791</v>
      </c>
      <c r="BJ167" s="66">
        <f>'signal-per-mass-dry-weight'!AX167*100/'signal-per-mass-dry-weight'!AX$172</f>
        <v>1.72184749040035</v>
      </c>
      <c r="BK167" s="66">
        <f>'signal-per-mass-dry-weight'!AY167*100/'signal-per-mass-dry-weight'!AY$172</f>
        <v>1.05051530324946</v>
      </c>
      <c r="BL167" s="66">
        <f>'signal-per-mass-dry-weight'!AZ167*100/'signal-per-mass-dry-weight'!AZ$172</f>
        <v>0.954528596827817</v>
      </c>
      <c r="BM167" s="66">
        <f>'signal-per-mass-dry-weight'!BA167*100/'signal-per-mass-dry-weight'!BA$172</f>
        <v>0.376451291824194</v>
      </c>
      <c r="BN167" s="66">
        <f>'signal-per-mass-dry-weight'!BB167*100/'signal-per-mass-dry-weight'!BB$172</f>
        <v>0.840594438621991</v>
      </c>
      <c r="BO167" s="66">
        <f t="shared" si="89"/>
        <v>0.988787424184764</v>
      </c>
      <c r="BP167" s="115">
        <f t="shared" si="90"/>
        <v>0.484581716264144</v>
      </c>
      <c r="BQ167" s="66">
        <f>'signal-per-mass-dry-weight'!BC167*100/'signal-per-mass-dry-weight'!BC$172</f>
        <v>2.29517140365703</v>
      </c>
      <c r="BR167" s="66">
        <f>'signal-per-mass-dry-weight'!BD167*100/'signal-per-mass-dry-weight'!BD$172</f>
        <v>1.78100753013051</v>
      </c>
      <c r="BS167" s="66">
        <f>'signal-per-mass-dry-weight'!BE167*100/'signal-per-mass-dry-weight'!BE$172</f>
        <v>2.06583634392525</v>
      </c>
      <c r="BT167" s="66">
        <f>'signal-per-mass-dry-weight'!BF167*100/'signal-per-mass-dry-weight'!BF$172</f>
        <v>1.97368165126236</v>
      </c>
      <c r="BU167" s="66">
        <f>'signal-per-mass-dry-weight'!BG167*100/'signal-per-mass-dry-weight'!BG$172</f>
        <v>1.92981402863755</v>
      </c>
      <c r="BV167" s="66">
        <f t="shared" si="91"/>
        <v>2.00910219152254</v>
      </c>
      <c r="BW167" s="115">
        <f t="shared" si="92"/>
        <v>0.19014649627435</v>
      </c>
      <c r="BX167" s="66">
        <f>'signal-per-mass-dry-weight'!BH167*100/'signal-per-mass-dry-weight'!BH$172</f>
        <v>0.626920396762222</v>
      </c>
      <c r="BY167" s="66">
        <f>'signal-per-mass-dry-weight'!BI167*100/'signal-per-mass-dry-weight'!BI$172</f>
        <v>1.05163161421168</v>
      </c>
      <c r="BZ167" s="66">
        <f>'signal-per-mass-dry-weight'!BJ167*100/'signal-per-mass-dry-weight'!BJ$172</f>
        <v>0.738403942859364</v>
      </c>
      <c r="CA167" s="66">
        <f>'signal-per-mass-dry-weight'!BK167*100/'signal-per-mass-dry-weight'!BK$172</f>
        <v>0.642360586944189</v>
      </c>
      <c r="CB167" s="66">
        <f>'signal-per-mass-dry-weight'!BL167*100/'signal-per-mass-dry-weight'!BL$172</f>
        <v>0.36890978335659</v>
      </c>
      <c r="CC167" s="66">
        <f t="shared" si="93"/>
        <v>0.68564526482681</v>
      </c>
      <c r="CD167" s="115">
        <f t="shared" si="94"/>
        <v>0.246156974680074</v>
      </c>
      <c r="CE167" s="121">
        <f>'signal-per-mass-dry-weight'!BM167*100/'signal-per-mass-dry-weight'!BM$172</f>
        <v>0.695849871030265</v>
      </c>
      <c r="CF167" s="66">
        <f>'signal-per-mass-dry-weight'!BN167*100/'signal-per-mass-dry-weight'!BN$172</f>
        <v>1.11950423715319</v>
      </c>
      <c r="CG167" s="66">
        <f>'signal-per-mass-dry-weight'!BO167*100/'signal-per-mass-dry-weight'!BO$172</f>
        <v>1.07474136187346</v>
      </c>
      <c r="CH167" s="66">
        <f>'signal-per-mass-dry-weight'!BP167*100/'signal-per-mass-dry-weight'!BP$172</f>
        <v>0.569319527289331</v>
      </c>
      <c r="CI167" s="66">
        <f>'signal-per-mass-dry-weight'!BQ167*100/'signal-per-mass-dry-weight'!BQ$172</f>
        <v>1.0864445627892</v>
      </c>
      <c r="CJ167" s="66">
        <f t="shared" si="95"/>
        <v>0.909171912027089</v>
      </c>
      <c r="CK167" s="115">
        <f t="shared" si="96"/>
        <v>0.256945742818693</v>
      </c>
      <c r="CL167" s="66">
        <f>'signal-per-mass-dry-weight'!BR167*100/'signal-per-mass-dry-weight'!BR$172</f>
        <v>1.24186948712371</v>
      </c>
      <c r="CM167" s="66">
        <f>'signal-per-mass-dry-weight'!BS167*100/'signal-per-mass-dry-weight'!BS$172</f>
        <v>0.948264019118323</v>
      </c>
      <c r="CN167" s="66">
        <f>'signal-per-mass-dry-weight'!BT167*100/'signal-per-mass-dry-weight'!BT$172</f>
        <v>1.50510890157736</v>
      </c>
      <c r="CO167" s="66">
        <f>'signal-per-mass-dry-weight'!BU167*100/'signal-per-mass-dry-weight'!BU$172</f>
        <v>1.19154833805088</v>
      </c>
      <c r="CP167" s="66">
        <f>'signal-per-mass-dry-weight'!BV167*100/'signal-per-mass-dry-weight'!BV$172</f>
        <v>1.03526080238054</v>
      </c>
      <c r="CQ167" s="66">
        <f t="shared" si="97"/>
        <v>1.18441030965016</v>
      </c>
      <c r="CR167" s="115">
        <f t="shared" si="98"/>
        <v>0.214598894125875</v>
      </c>
      <c r="CS167" s="66">
        <f>'signal-per-mass-dry-weight'!BW167*100/'signal-per-mass-dry-weight'!BW$172</f>
        <v>0.727794382148625</v>
      </c>
      <c r="CT167" s="66">
        <f>'signal-per-mass-dry-weight'!BX167*100/'signal-per-mass-dry-weight'!BX$172</f>
        <v>0.343311954790041</v>
      </c>
      <c r="CU167" s="66">
        <f>'signal-per-mass-dry-weight'!BY167*100/'signal-per-mass-dry-weight'!BY$172</f>
        <v>0.288051925770766</v>
      </c>
      <c r="CV167" s="66">
        <f>'signal-per-mass-dry-weight'!BZ167*100/'signal-per-mass-dry-weight'!BZ$172</f>
        <v>0.586858527133682</v>
      </c>
      <c r="CW167" s="66">
        <f>'signal-per-mass-dry-weight'!CA167*100/'signal-per-mass-dry-weight'!CA$172</f>
        <v>0.528088343902087</v>
      </c>
      <c r="CX167" s="66">
        <f t="shared" si="99"/>
        <v>0.49482102674904</v>
      </c>
      <c r="CY167" s="115">
        <f t="shared" si="100"/>
        <v>0.179974067714627</v>
      </c>
      <c r="CZ167" s="66">
        <f>'signal-per-mass-dry-weight'!CB167*100/'signal-per-mass-dry-weight'!CB$172</f>
        <v>1.80266014423918</v>
      </c>
      <c r="DA167" s="66">
        <f>'signal-per-mass-dry-weight'!CC167*100/'signal-per-mass-dry-weight'!CC$172</f>
        <v>2.01514300440226</v>
      </c>
      <c r="DB167" s="66">
        <f>'signal-per-mass-dry-weight'!CD167*100/'signal-per-mass-dry-weight'!CD$172</f>
        <v>2.52790624510816</v>
      </c>
      <c r="DC167" s="66">
        <f>'signal-per-mass-dry-weight'!CE167*100/'signal-per-mass-dry-weight'!CE$172</f>
        <v>1.70435172221701</v>
      </c>
      <c r="DD167" s="66">
        <f>'signal-per-mass-dry-weight'!CF167*100/'signal-per-mass-dry-weight'!CF$172</f>
        <v>1.82738622307314</v>
      </c>
      <c r="DE167" s="66">
        <f t="shared" si="101"/>
        <v>1.97548946780795</v>
      </c>
      <c r="DF167" s="115">
        <f t="shared" si="102"/>
        <v>0.328655184835696</v>
      </c>
      <c r="DG167" s="66">
        <f>'signal-per-mass-dry-weight'!CG167*100/'signal-per-mass-dry-weight'!CG$172</f>
        <v>2.35582211636305</v>
      </c>
      <c r="DH167" s="66">
        <f>'signal-per-mass-dry-weight'!CH167*100/'signal-per-mass-dry-weight'!CH$172</f>
        <v>2.12775599979534</v>
      </c>
      <c r="DI167" s="66">
        <f>'signal-per-mass-dry-weight'!CI167*100/'signal-per-mass-dry-weight'!CI$172</f>
        <v>2.78871545823949</v>
      </c>
      <c r="DJ167" s="66">
        <f>'signal-per-mass-dry-weight'!CJ167*100/'signal-per-mass-dry-weight'!CJ$172</f>
        <v>2.00578904413639</v>
      </c>
      <c r="DK167" s="66">
        <f>'signal-per-mass-dry-weight'!CK167*100/'signal-per-mass-dry-weight'!CK$172</f>
        <v>2.12711563622723</v>
      </c>
      <c r="DL167" s="66">
        <f t="shared" si="103"/>
        <v>2.2810396509523</v>
      </c>
      <c r="DM167" s="115">
        <f t="shared" si="104"/>
        <v>0.310756544183395</v>
      </c>
      <c r="DN167" s="66">
        <f>'signal-per-mass-dry-weight'!CL167*100/'signal-per-mass-dry-weight'!CL$172</f>
        <v>2.24602304481305</v>
      </c>
      <c r="DO167" s="66">
        <f>'signal-per-mass-dry-weight'!CM167*100/'signal-per-mass-dry-weight'!CM$172</f>
        <v>0.548994655463469</v>
      </c>
      <c r="DP167" s="66">
        <f>'signal-per-mass-dry-weight'!CN167*100/'signal-per-mass-dry-weight'!CN$172</f>
        <v>0.691446166766178</v>
      </c>
      <c r="DQ167" s="66">
        <f>'signal-per-mass-dry-weight'!CO167*100/'signal-per-mass-dry-weight'!CO$172</f>
        <v>0.606241731225319</v>
      </c>
      <c r="DR167" s="66">
        <f>'signal-per-mass-dry-weight'!CP167*100/'signal-per-mass-dry-weight'!CP$172</f>
        <v>0.904404116596963</v>
      </c>
      <c r="DS167" s="66">
        <f t="shared" si="105"/>
        <v>0.999421942972996</v>
      </c>
      <c r="DT167" s="115">
        <f t="shared" si="106"/>
        <v>0.709818144564401</v>
      </c>
      <c r="DU167" s="66">
        <f>'signal-per-mass-dry-weight'!CQ167*100/'signal-per-mass-dry-weight'!CQ$172</f>
        <v>2.00318761858434</v>
      </c>
      <c r="DV167" s="66">
        <f>'signal-per-mass-dry-weight'!CR167*100/'signal-per-mass-dry-weight'!CR$172</f>
        <v>1.83919056592546</v>
      </c>
      <c r="DW167" s="66">
        <f>'signal-per-mass-dry-weight'!CS167*100/'signal-per-mass-dry-weight'!CS$172</f>
        <v>1.59746699173009</v>
      </c>
      <c r="DX167" s="66">
        <f>'signal-per-mass-dry-weight'!CT167*100/'signal-per-mass-dry-weight'!CT$172</f>
        <v>1.50979396019073</v>
      </c>
      <c r="DY167" s="66">
        <f>'signal-per-mass-dry-weight'!CU167*100/'signal-per-mass-dry-weight'!CU$172</f>
        <v>1.17520029187865</v>
      </c>
      <c r="DZ167" s="66">
        <f t="shared" si="107"/>
        <v>1.62496788566185</v>
      </c>
      <c r="EA167" s="115">
        <f t="shared" si="108"/>
        <v>0.31829771590615</v>
      </c>
      <c r="EB167" s="66">
        <f>'signal-per-mass-dry-weight'!CV167*100/'signal-per-mass-dry-weight'!CV$172</f>
        <v>0.613523068535196</v>
      </c>
      <c r="EC167" s="66">
        <f>'signal-per-mass-dry-weight'!CW167*100/'signal-per-mass-dry-weight'!CW$172</f>
        <v>0.728214686715037</v>
      </c>
      <c r="ED167" s="66">
        <f>'signal-per-mass-dry-weight'!CX167*100/'signal-per-mass-dry-weight'!CX$172</f>
        <v>0.442328011920481</v>
      </c>
      <c r="EE167" s="66">
        <f>'signal-per-mass-dry-weight'!CY167*100/'signal-per-mass-dry-weight'!CY$172</f>
        <v>0.320408883374793</v>
      </c>
      <c r="EF167" s="66">
        <f>'signal-per-mass-dry-weight'!CZ167*100/'signal-per-mass-dry-weight'!CZ$172</f>
        <v>0.912289673327131</v>
      </c>
      <c r="EG167" s="66">
        <f t="shared" si="109"/>
        <v>0.603352864774528</v>
      </c>
      <c r="EH167" s="115">
        <f t="shared" si="110"/>
        <v>0.232981844329395</v>
      </c>
    </row>
    <row r="168" spans="1:138">
      <c r="A168">
        <f>'imported data from Web Calc'!A177</f>
        <v>714.5</v>
      </c>
      <c r="B168" t="str">
        <f>'imported data from Web Calc'!B177</f>
        <v>C39H69O8P</v>
      </c>
      <c r="C168" s="61" t="str">
        <f>'imported data from Web Calc'!C177</f>
        <v>PA(36:4)</v>
      </c>
      <c r="D168" s="96"/>
      <c r="E168" s="96"/>
      <c r="F168" s="96"/>
      <c r="G168" s="66">
        <f>'signal-per-mass-dry-weight'!G168*100/'signal-per-mass-dry-weight'!G$172</f>
        <v>2.77947730592547</v>
      </c>
      <c r="H168" s="66">
        <f>'signal-per-mass-dry-weight'!H168*100/'signal-per-mass-dry-weight'!H$172</f>
        <v>2.58519387914255</v>
      </c>
      <c r="I168" s="66">
        <f>'signal-per-mass-dry-weight'!I168*100/'signal-per-mass-dry-weight'!I$172</f>
        <v>2.75535674789212</v>
      </c>
      <c r="J168" s="66">
        <f>'signal-per-mass-dry-weight'!J168*100/'signal-per-mass-dry-weight'!J$172</f>
        <v>2.69965341609819</v>
      </c>
      <c r="K168" s="66">
        <f>'signal-per-mass-dry-weight'!K168*100/'signal-per-mass-dry-weight'!K$172</f>
        <v>2.77121594478416</v>
      </c>
      <c r="L168" s="66">
        <f>'signal-per-mass-dry-weight'!L168*100/'signal-per-mass-dry-weight'!L$172</f>
        <v>2.61182239219913</v>
      </c>
      <c r="M168" s="66">
        <f>'signal-per-mass-dry-weight'!M168*100/'signal-per-mass-dry-weight'!M$172</f>
        <v>2.5451544186009</v>
      </c>
      <c r="N168" s="66">
        <f>'signal-per-mass-dry-weight'!N168*100/'signal-per-mass-dry-weight'!N$172</f>
        <v>2.62805272399754</v>
      </c>
      <c r="O168" s="66">
        <f>'signal-per-mass-dry-weight'!O168*100/'signal-per-mass-dry-weight'!O$172</f>
        <v>2.37020449552938</v>
      </c>
      <c r="P168" s="66">
        <f>'signal-per-mass-dry-weight'!P168*100/'signal-per-mass-dry-weight'!P$172</f>
        <v>2.73640066805196</v>
      </c>
      <c r="Q168" s="66">
        <f t="shared" si="74"/>
        <v>2.64825319922214</v>
      </c>
      <c r="R168" s="115">
        <f t="shared" si="75"/>
        <v>0.128181690757607</v>
      </c>
      <c r="S168" s="66">
        <f t="shared" si="76"/>
        <v>0.0484023547277341</v>
      </c>
      <c r="T168" s="66">
        <f>'signal-per-mass-dry-weight'!T168*100/'signal-per-mass-dry-weight'!T$172</f>
        <v>4.29225203841886</v>
      </c>
      <c r="U168" s="66">
        <f>'signal-per-mass-dry-weight'!U168*100/'signal-per-mass-dry-weight'!U$172</f>
        <v>1.69985415211733</v>
      </c>
      <c r="V168" s="66">
        <f>'signal-per-mass-dry-weight'!V168*100/'signal-per-mass-dry-weight'!V$172</f>
        <v>2.2464480675672</v>
      </c>
      <c r="W168" s="66">
        <f>'signal-per-mass-dry-weight'!W168*100/'signal-per-mass-dry-weight'!W$172</f>
        <v>0.83088250496707</v>
      </c>
      <c r="X168" s="66">
        <f>'signal-per-mass-dry-weight'!X168*100/'signal-per-mass-dry-weight'!X$172</f>
        <v>2.36712511601239</v>
      </c>
      <c r="Y168" s="66">
        <f t="shared" si="77"/>
        <v>2.28731237581657</v>
      </c>
      <c r="Z168" s="115">
        <f t="shared" si="78"/>
        <v>1.27417798493349</v>
      </c>
      <c r="AA168" s="66">
        <f>'signal-per-mass-dry-weight'!Y168*100/'signal-per-mass-dry-weight'!Y$172</f>
        <v>4.74549588699477</v>
      </c>
      <c r="AB168" s="66">
        <f>'signal-per-mass-dry-weight'!Z168*100/'signal-per-mass-dry-weight'!Z$172</f>
        <v>5.87484051607793</v>
      </c>
      <c r="AC168" s="66">
        <f>'signal-per-mass-dry-weight'!AA168*100/'signal-per-mass-dry-weight'!AA$172</f>
        <v>4.79063908806727</v>
      </c>
      <c r="AD168" s="66">
        <f>'signal-per-mass-dry-weight'!AB168*100/'signal-per-mass-dry-weight'!AB$172</f>
        <v>2.89550292994086</v>
      </c>
      <c r="AE168" s="66">
        <f>'signal-per-mass-dry-weight'!AC168*100/'signal-per-mass-dry-weight'!AC$172</f>
        <v>2.42104507117616</v>
      </c>
      <c r="AF168" s="66">
        <f t="shared" si="79"/>
        <v>4.1455046984514</v>
      </c>
      <c r="AG168" s="115">
        <f t="shared" si="80"/>
        <v>1.44075115864109</v>
      </c>
      <c r="AH168" s="66">
        <f>'signal-per-mass-dry-weight'!AD168*100/'signal-per-mass-dry-weight'!AD$172</f>
        <v>1.69084507782865</v>
      </c>
      <c r="AI168" s="66">
        <f>'signal-per-mass-dry-weight'!AE168*100/'signal-per-mass-dry-weight'!AE$172</f>
        <v>1.47509302689733</v>
      </c>
      <c r="AJ168" s="66">
        <f>'signal-per-mass-dry-weight'!AF168*100/'signal-per-mass-dry-weight'!AF$172</f>
        <v>1.37519054984243</v>
      </c>
      <c r="AK168" s="66">
        <f>'signal-per-mass-dry-weight'!AG168*100/'signal-per-mass-dry-weight'!AG$172</f>
        <v>2.07050281503044</v>
      </c>
      <c r="AL168" s="66">
        <f>'signal-per-mass-dry-weight'!AH168*100/'signal-per-mass-dry-weight'!AH$172</f>
        <v>1.49705483735325</v>
      </c>
      <c r="AM168" s="66">
        <f t="shared" si="81"/>
        <v>1.62173726139042</v>
      </c>
      <c r="AN168" s="115">
        <f t="shared" si="82"/>
        <v>0.275681850951268</v>
      </c>
      <c r="AO168" s="66">
        <f>'signal-per-mass-dry-weight'!AI168*100/'signal-per-mass-dry-weight'!AI$172</f>
        <v>1.45021020988372</v>
      </c>
      <c r="AP168" s="66">
        <f>'signal-per-mass-dry-weight'!AJ168*100/'signal-per-mass-dry-weight'!AJ$172</f>
        <v>3.65519769985197</v>
      </c>
      <c r="AQ168" s="66">
        <f>'signal-per-mass-dry-weight'!AK168*100/'signal-per-mass-dry-weight'!AK$172</f>
        <v>5.49307222121327</v>
      </c>
      <c r="AR168" s="66">
        <f>'signal-per-mass-dry-weight'!AL168*100/'signal-per-mass-dry-weight'!AL$172</f>
        <v>4.36697538543748</v>
      </c>
      <c r="AS168" s="66">
        <f>'signal-per-mass-dry-weight'!AM168*100/'signal-per-mass-dry-weight'!AM$172</f>
        <v>2.94012247877374</v>
      </c>
      <c r="AT168" s="66">
        <f t="shared" si="83"/>
        <v>3.58111559903204</v>
      </c>
      <c r="AU168" s="115">
        <f t="shared" si="84"/>
        <v>1.519068122598</v>
      </c>
      <c r="AV168" s="66">
        <f>'signal-per-mass-dry-weight'!AN168*100/'signal-per-mass-dry-weight'!AN$172</f>
        <v>3.19325205534046</v>
      </c>
      <c r="AW168" s="66">
        <f>'signal-per-mass-dry-weight'!AO168*100/'signal-per-mass-dry-weight'!AO$172</f>
        <v>2.18251103774297</v>
      </c>
      <c r="AX168" s="66">
        <f>'signal-per-mass-dry-weight'!AP168*100/'signal-per-mass-dry-weight'!AP$172</f>
        <v>3.48723005625183</v>
      </c>
      <c r="AY168" s="66">
        <f>'signal-per-mass-dry-weight'!AQ168*100/'signal-per-mass-dry-weight'!AQ$172</f>
        <v>5.43730434389241</v>
      </c>
      <c r="AZ168" s="66">
        <f>'signal-per-mass-dry-weight'!AR168*100/'signal-per-mass-dry-weight'!AR$172</f>
        <v>5.61576185890844</v>
      </c>
      <c r="BA168" s="66">
        <f t="shared" si="85"/>
        <v>3.98321187042722</v>
      </c>
      <c r="BB168" s="115">
        <f t="shared" si="86"/>
        <v>1.4909864473355</v>
      </c>
      <c r="BC168" s="66">
        <f>'signal-per-mass-dry-weight'!AS168*100/'signal-per-mass-dry-weight'!AS$172</f>
        <v>1.7222040447298</v>
      </c>
      <c r="BD168" s="66">
        <f>'signal-per-mass-dry-weight'!AT168*100/'signal-per-mass-dry-weight'!AT$172</f>
        <v>2.99206097497379</v>
      </c>
      <c r="BE168" s="66">
        <f>'signal-per-mass-dry-weight'!AU168*100/'signal-per-mass-dry-weight'!AU$172</f>
        <v>4.17800815121129</v>
      </c>
      <c r="BF168" s="66">
        <f>'signal-per-mass-dry-weight'!AV168*100/'signal-per-mass-dry-weight'!AV$172</f>
        <v>2.18799813726895</v>
      </c>
      <c r="BG168" s="66">
        <f>'signal-per-mass-dry-weight'!AW168*100/'signal-per-mass-dry-weight'!AW$172</f>
        <v>1.9099425415421</v>
      </c>
      <c r="BH168" s="66">
        <f t="shared" si="87"/>
        <v>2.59804276994519</v>
      </c>
      <c r="BI168" s="115">
        <f t="shared" si="88"/>
        <v>1.00750346768575</v>
      </c>
      <c r="BJ168" s="66">
        <f>'signal-per-mass-dry-weight'!AX168*100/'signal-per-mass-dry-weight'!AX$172</f>
        <v>2.5217472842722</v>
      </c>
      <c r="BK168" s="66">
        <f>'signal-per-mass-dry-weight'!AY168*100/'signal-per-mass-dry-weight'!AY$172</f>
        <v>1.44511781104239</v>
      </c>
      <c r="BL168" s="66">
        <f>'signal-per-mass-dry-weight'!AZ168*100/'signal-per-mass-dry-weight'!AZ$172</f>
        <v>1.38642556649516</v>
      </c>
      <c r="BM168" s="66">
        <f>'signal-per-mass-dry-weight'!BA168*100/'signal-per-mass-dry-weight'!BA$172</f>
        <v>0.556714769973512</v>
      </c>
      <c r="BN168" s="66">
        <f>'signal-per-mass-dry-weight'!BB168*100/'signal-per-mass-dry-weight'!BB$172</f>
        <v>1.156838436123</v>
      </c>
      <c r="BO168" s="66">
        <f t="shared" si="89"/>
        <v>1.41336877358125</v>
      </c>
      <c r="BP168" s="115">
        <f t="shared" si="90"/>
        <v>0.712372928437573</v>
      </c>
      <c r="BQ168" s="66">
        <f>'signal-per-mass-dry-weight'!BC168*100/'signal-per-mass-dry-weight'!BC$172</f>
        <v>3.75742292439535</v>
      </c>
      <c r="BR168" s="66">
        <f>'signal-per-mass-dry-weight'!BD168*100/'signal-per-mass-dry-weight'!BD$172</f>
        <v>3.17467980479277</v>
      </c>
      <c r="BS168" s="66">
        <f>'signal-per-mass-dry-weight'!BE168*100/'signal-per-mass-dry-weight'!BE$172</f>
        <v>3.43079250300212</v>
      </c>
      <c r="BT168" s="66">
        <f>'signal-per-mass-dry-weight'!BF168*100/'signal-per-mass-dry-weight'!BF$172</f>
        <v>3.27918789130843</v>
      </c>
      <c r="BU168" s="66">
        <f>'signal-per-mass-dry-weight'!BG168*100/'signal-per-mass-dry-weight'!BG$172</f>
        <v>2.90716610333017</v>
      </c>
      <c r="BV168" s="66">
        <f t="shared" si="91"/>
        <v>3.30984984536577</v>
      </c>
      <c r="BW168" s="115">
        <f t="shared" si="92"/>
        <v>0.314767405755056</v>
      </c>
      <c r="BX168" s="66">
        <f>'signal-per-mass-dry-weight'!BH168*100/'signal-per-mass-dry-weight'!BH$172</f>
        <v>1.35874380812211</v>
      </c>
      <c r="BY168" s="66">
        <f>'signal-per-mass-dry-weight'!BI168*100/'signal-per-mass-dry-weight'!BI$172</f>
        <v>1.44384219901242</v>
      </c>
      <c r="BZ168" s="66">
        <f>'signal-per-mass-dry-weight'!BJ168*100/'signal-per-mass-dry-weight'!BJ$172</f>
        <v>1.32494537586092</v>
      </c>
      <c r="CA168" s="66">
        <f>'signal-per-mass-dry-weight'!BK168*100/'signal-per-mass-dry-weight'!BK$172</f>
        <v>0.833332653333002</v>
      </c>
      <c r="CB168" s="66">
        <f>'signal-per-mass-dry-weight'!BL168*100/'signal-per-mass-dry-weight'!BL$172</f>
        <v>0.819543730888898</v>
      </c>
      <c r="CC168" s="66">
        <f t="shared" si="93"/>
        <v>1.15608155344347</v>
      </c>
      <c r="CD168" s="115">
        <f t="shared" si="94"/>
        <v>0.304063203817647</v>
      </c>
      <c r="CE168" s="121">
        <f>'signal-per-mass-dry-weight'!BM168*100/'signal-per-mass-dry-weight'!BM$172</f>
        <v>1.47466421031099</v>
      </c>
      <c r="CF168" s="66">
        <f>'signal-per-mass-dry-weight'!BN168*100/'signal-per-mass-dry-weight'!BN$172</f>
        <v>2.05746724665992</v>
      </c>
      <c r="CG168" s="66">
        <f>'signal-per-mass-dry-weight'!BO168*100/'signal-per-mass-dry-weight'!BO$172</f>
        <v>2.1503028239849</v>
      </c>
      <c r="CH168" s="66">
        <f>'signal-per-mass-dry-weight'!BP168*100/'signal-per-mass-dry-weight'!BP$172</f>
        <v>1.0986498826064</v>
      </c>
      <c r="CI168" s="66">
        <f>'signal-per-mass-dry-weight'!BQ168*100/'signal-per-mass-dry-weight'!BQ$172</f>
        <v>2.06231452087417</v>
      </c>
      <c r="CJ168" s="66">
        <f t="shared" si="95"/>
        <v>1.76867973688727</v>
      </c>
      <c r="CK168" s="115">
        <f t="shared" si="96"/>
        <v>0.461150986193572</v>
      </c>
      <c r="CL168" s="66">
        <f>'signal-per-mass-dry-weight'!BR168*100/'signal-per-mass-dry-weight'!BR$172</f>
        <v>3.19964758317993</v>
      </c>
      <c r="CM168" s="66">
        <f>'signal-per-mass-dry-weight'!BS168*100/'signal-per-mass-dry-weight'!BS$172</f>
        <v>2.03009646501136</v>
      </c>
      <c r="CN168" s="66">
        <f>'signal-per-mass-dry-weight'!BT168*100/'signal-per-mass-dry-weight'!BT$172</f>
        <v>3.36036171475826</v>
      </c>
      <c r="CO168" s="66">
        <f>'signal-per-mass-dry-weight'!BU168*100/'signal-per-mass-dry-weight'!BU$172</f>
        <v>2.53769850605343</v>
      </c>
      <c r="CP168" s="66">
        <f>'signal-per-mass-dry-weight'!BV168*100/'signal-per-mass-dry-weight'!BV$172</f>
        <v>2.15624977201491</v>
      </c>
      <c r="CQ168" s="66">
        <f t="shared" si="97"/>
        <v>2.65681080820358</v>
      </c>
      <c r="CR168" s="115">
        <f t="shared" si="98"/>
        <v>0.601493059356731</v>
      </c>
      <c r="CS168" s="66">
        <f>'signal-per-mass-dry-weight'!BW168*100/'signal-per-mass-dry-weight'!BW$172</f>
        <v>1.44933489205537</v>
      </c>
      <c r="CT168" s="66">
        <f>'signal-per-mass-dry-weight'!BX168*100/'signal-per-mass-dry-weight'!BX$172</f>
        <v>0.691196321852536</v>
      </c>
      <c r="CU168" s="66">
        <f>'signal-per-mass-dry-weight'!BY168*100/'signal-per-mass-dry-weight'!BY$172</f>
        <v>0.761026075493135</v>
      </c>
      <c r="CV168" s="66">
        <f>'signal-per-mass-dry-weight'!BZ168*100/'signal-per-mass-dry-weight'!BZ$172</f>
        <v>1.23151980933388</v>
      </c>
      <c r="CW168" s="66">
        <f>'signal-per-mass-dry-weight'!CA168*100/'signal-per-mass-dry-weight'!CA$172</f>
        <v>1.07956067351202</v>
      </c>
      <c r="CX168" s="66">
        <f t="shared" si="99"/>
        <v>1.04252755444939</v>
      </c>
      <c r="CY168" s="115">
        <f t="shared" si="100"/>
        <v>0.318299564834953</v>
      </c>
      <c r="CZ168" s="66">
        <f>'signal-per-mass-dry-weight'!CB168*100/'signal-per-mass-dry-weight'!CB$172</f>
        <v>2.87650040099412</v>
      </c>
      <c r="DA168" s="66">
        <f>'signal-per-mass-dry-weight'!CC168*100/'signal-per-mass-dry-weight'!CC$172</f>
        <v>4.22703766983101</v>
      </c>
      <c r="DB168" s="66">
        <f>'signal-per-mass-dry-weight'!CD168*100/'signal-per-mass-dry-weight'!CD$172</f>
        <v>3.82804291606659</v>
      </c>
      <c r="DC168" s="66">
        <f>'signal-per-mass-dry-weight'!CE168*100/'signal-per-mass-dry-weight'!CE$172</f>
        <v>3.22699910910795</v>
      </c>
      <c r="DD168" s="66">
        <f>'signal-per-mass-dry-weight'!CF168*100/'signal-per-mass-dry-weight'!CF$172</f>
        <v>3.96559250989086</v>
      </c>
      <c r="DE168" s="66">
        <f t="shared" si="101"/>
        <v>3.62483452117811</v>
      </c>
      <c r="DF168" s="115">
        <f t="shared" si="102"/>
        <v>0.556402565909061</v>
      </c>
      <c r="DG168" s="66">
        <f>'signal-per-mass-dry-weight'!CG168*100/'signal-per-mass-dry-weight'!CG$172</f>
        <v>3.40698521276034</v>
      </c>
      <c r="DH168" s="66">
        <f>'signal-per-mass-dry-weight'!CH168*100/'signal-per-mass-dry-weight'!CH$172</f>
        <v>2.69260938896257</v>
      </c>
      <c r="DI168" s="66">
        <f>'signal-per-mass-dry-weight'!CI168*100/'signal-per-mass-dry-weight'!CI$172</f>
        <v>4.38083117903035</v>
      </c>
      <c r="DJ168" s="66">
        <f>'signal-per-mass-dry-weight'!CJ168*100/'signal-per-mass-dry-weight'!CJ$172</f>
        <v>3.04145789699113</v>
      </c>
      <c r="DK168" s="66">
        <f>'signal-per-mass-dry-weight'!CK168*100/'signal-per-mass-dry-weight'!CK$172</f>
        <v>3.44677094595461</v>
      </c>
      <c r="DL168" s="66">
        <f t="shared" si="103"/>
        <v>3.3937309247398</v>
      </c>
      <c r="DM168" s="115">
        <f t="shared" si="104"/>
        <v>0.631075178966758</v>
      </c>
      <c r="DN168" s="66">
        <f>'signal-per-mass-dry-weight'!CL168*100/'signal-per-mass-dry-weight'!CL$172</f>
        <v>3.26757132700539</v>
      </c>
      <c r="DO168" s="66">
        <f>'signal-per-mass-dry-weight'!CM168*100/'signal-per-mass-dry-weight'!CM$172</f>
        <v>0.999334697299559</v>
      </c>
      <c r="DP168" s="66">
        <f>'signal-per-mass-dry-weight'!CN168*100/'signal-per-mass-dry-weight'!CN$172</f>
        <v>1.08939522880281</v>
      </c>
      <c r="DQ168" s="66">
        <f>'signal-per-mass-dry-weight'!CO168*100/'signal-per-mass-dry-weight'!CO$172</f>
        <v>0.839707247370727</v>
      </c>
      <c r="DR168" s="66">
        <f>'signal-per-mass-dry-weight'!CP168*100/'signal-per-mass-dry-weight'!CP$172</f>
        <v>0.929138117407582</v>
      </c>
      <c r="DS168" s="66">
        <f t="shared" si="105"/>
        <v>1.42502932357721</v>
      </c>
      <c r="DT168" s="115">
        <f t="shared" si="106"/>
        <v>1.03408621691628</v>
      </c>
      <c r="DU168" s="66">
        <f>'signal-per-mass-dry-weight'!CQ168*100/'signal-per-mass-dry-weight'!CQ$172</f>
        <v>4.23050811756973</v>
      </c>
      <c r="DV168" s="66">
        <f>'signal-per-mass-dry-weight'!CR168*100/'signal-per-mass-dry-weight'!CR$172</f>
        <v>3.41145850356893</v>
      </c>
      <c r="DW168" s="66">
        <f>'signal-per-mass-dry-weight'!CS168*100/'signal-per-mass-dry-weight'!CS$172</f>
        <v>2.94488385459729</v>
      </c>
      <c r="DX168" s="66">
        <f>'signal-per-mass-dry-weight'!CT168*100/'signal-per-mass-dry-weight'!CT$172</f>
        <v>2.18257080143607</v>
      </c>
      <c r="DY168" s="66">
        <f>'signal-per-mass-dry-weight'!CU168*100/'signal-per-mass-dry-weight'!CU$172</f>
        <v>3.76376438993695</v>
      </c>
      <c r="DZ168" s="66">
        <f t="shared" si="107"/>
        <v>3.30663713342179</v>
      </c>
      <c r="EA168" s="115">
        <f t="shared" si="108"/>
        <v>0.78547453763365</v>
      </c>
      <c r="EB168" s="66">
        <f>'signal-per-mass-dry-weight'!CV168*100/'signal-per-mass-dry-weight'!CV$172</f>
        <v>1.15073089863624</v>
      </c>
      <c r="EC168" s="66">
        <f>'signal-per-mass-dry-weight'!CW168*100/'signal-per-mass-dry-weight'!CW$172</f>
        <v>1.76505499131155</v>
      </c>
      <c r="ED168" s="66">
        <f>'signal-per-mass-dry-weight'!CX168*100/'signal-per-mass-dry-weight'!CX$172</f>
        <v>0.694496317781691</v>
      </c>
      <c r="EE168" s="66">
        <f>'signal-per-mass-dry-weight'!CY168*100/'signal-per-mass-dry-weight'!CY$172</f>
        <v>0.645709505427064</v>
      </c>
      <c r="EF168" s="66">
        <f>'signal-per-mass-dry-weight'!CZ168*100/'signal-per-mass-dry-weight'!CZ$172</f>
        <v>1.77014886154303</v>
      </c>
      <c r="EG168" s="66">
        <f t="shared" si="109"/>
        <v>1.20522811493992</v>
      </c>
      <c r="EH168" s="115">
        <f t="shared" si="110"/>
        <v>0.549868068507154</v>
      </c>
    </row>
    <row r="169" spans="1:138">
      <c r="A169">
        <f>'imported data from Web Calc'!A178</f>
        <v>716.5</v>
      </c>
      <c r="B169" t="str">
        <f>'imported data from Web Calc'!B178</f>
        <v>C39H71O8P</v>
      </c>
      <c r="C169" s="61" t="str">
        <f>'imported data from Web Calc'!C178</f>
        <v>PA(36:3)</v>
      </c>
      <c r="D169" s="96"/>
      <c r="E169" s="96"/>
      <c r="F169" s="96"/>
      <c r="G169" s="66">
        <f>'signal-per-mass-dry-weight'!G169*100/'signal-per-mass-dry-weight'!G$172</f>
        <v>1.88463849649015</v>
      </c>
      <c r="H169" s="66">
        <f>'signal-per-mass-dry-weight'!H169*100/'signal-per-mass-dry-weight'!H$172</f>
        <v>1.99799520411197</v>
      </c>
      <c r="I169" s="66">
        <f>'signal-per-mass-dry-weight'!I169*100/'signal-per-mass-dry-weight'!I$172</f>
        <v>1.72757162845375</v>
      </c>
      <c r="J169" s="66">
        <f>'signal-per-mass-dry-weight'!J169*100/'signal-per-mass-dry-weight'!J$172</f>
        <v>1.79706102436818</v>
      </c>
      <c r="K169" s="66">
        <f>'signal-per-mass-dry-weight'!K169*100/'signal-per-mass-dry-weight'!K$172</f>
        <v>1.75642225661973</v>
      </c>
      <c r="L169" s="66">
        <f>'signal-per-mass-dry-weight'!L169*100/'signal-per-mass-dry-weight'!L$172</f>
        <v>1.80440191981185</v>
      </c>
      <c r="M169" s="66">
        <f>'signal-per-mass-dry-weight'!M169*100/'signal-per-mass-dry-weight'!M$172</f>
        <v>1.987028756753</v>
      </c>
      <c r="N169" s="66">
        <f>'signal-per-mass-dry-weight'!N169*100/'signal-per-mass-dry-weight'!N$172</f>
        <v>1.93013767393201</v>
      </c>
      <c r="O169" s="66">
        <f>'signal-per-mass-dry-weight'!O169*100/'signal-per-mass-dry-weight'!O$172</f>
        <v>1.866847683004</v>
      </c>
      <c r="P169" s="66">
        <f>'signal-per-mass-dry-weight'!P169*100/'signal-per-mass-dry-weight'!P$172</f>
        <v>1.83595003708799</v>
      </c>
      <c r="Q169" s="66">
        <f t="shared" si="74"/>
        <v>1.85880546806326</v>
      </c>
      <c r="R169" s="115">
        <f t="shared" si="75"/>
        <v>0.0922764182680656</v>
      </c>
      <c r="S169" s="66">
        <f t="shared" si="76"/>
        <v>0.0496428592736015</v>
      </c>
      <c r="T169" s="66">
        <f>'signal-per-mass-dry-weight'!T169*100/'signal-per-mass-dry-weight'!T$172</f>
        <v>3.17090753894918</v>
      </c>
      <c r="U169" s="66">
        <f>'signal-per-mass-dry-weight'!U169*100/'signal-per-mass-dry-weight'!U$172</f>
        <v>1.32389794137309</v>
      </c>
      <c r="V169" s="66">
        <f>'signal-per-mass-dry-weight'!V169*100/'signal-per-mass-dry-weight'!V$172</f>
        <v>1.66229428394236</v>
      </c>
      <c r="W169" s="66">
        <f>'signal-per-mass-dry-weight'!W169*100/'signal-per-mass-dry-weight'!W$172</f>
        <v>0.536465664568747</v>
      </c>
      <c r="X169" s="66">
        <f>'signal-per-mass-dry-weight'!X169*100/'signal-per-mass-dry-weight'!X$172</f>
        <v>1.79970115255735</v>
      </c>
      <c r="Y169" s="66">
        <f t="shared" si="77"/>
        <v>1.69865331627815</v>
      </c>
      <c r="Z169" s="115">
        <f t="shared" si="78"/>
        <v>0.95788658898481</v>
      </c>
      <c r="AA169" s="66">
        <f>'signal-per-mass-dry-weight'!Y169*100/'signal-per-mass-dry-weight'!Y$172</f>
        <v>3.8007727359186</v>
      </c>
      <c r="AB169" s="66">
        <f>'signal-per-mass-dry-weight'!Z169*100/'signal-per-mass-dry-weight'!Z$172</f>
        <v>4.13927299988755</v>
      </c>
      <c r="AC169" s="66">
        <f>'signal-per-mass-dry-weight'!AA169*100/'signal-per-mass-dry-weight'!AA$172</f>
        <v>3.33340457572764</v>
      </c>
      <c r="AD169" s="66">
        <f>'signal-per-mass-dry-weight'!AB169*100/'signal-per-mass-dry-weight'!AB$172</f>
        <v>2.02615726921177</v>
      </c>
      <c r="AE169" s="66">
        <f>'signal-per-mass-dry-weight'!AC169*100/'signal-per-mass-dry-weight'!AC$172</f>
        <v>1.65917356898494</v>
      </c>
      <c r="AF169" s="66">
        <f t="shared" si="79"/>
        <v>2.9917562299461</v>
      </c>
      <c r="AG169" s="115">
        <f t="shared" si="80"/>
        <v>1.09500958188429</v>
      </c>
      <c r="AH169" s="66">
        <f>'signal-per-mass-dry-weight'!AD169*100/'signal-per-mass-dry-weight'!AD$172</f>
        <v>1.20959507572071</v>
      </c>
      <c r="AI169" s="66">
        <f>'signal-per-mass-dry-weight'!AE169*100/'signal-per-mass-dry-weight'!AE$172</f>
        <v>1.02375859329441</v>
      </c>
      <c r="AJ169" s="66">
        <f>'signal-per-mass-dry-weight'!AF169*100/'signal-per-mass-dry-weight'!AF$172</f>
        <v>1.01995205922174</v>
      </c>
      <c r="AK169" s="66">
        <f>'signal-per-mass-dry-weight'!AG169*100/'signal-per-mass-dry-weight'!AG$172</f>
        <v>1.44996183880261</v>
      </c>
      <c r="AL169" s="66">
        <f>'signal-per-mass-dry-weight'!AH169*100/'signal-per-mass-dry-weight'!AH$172</f>
        <v>1.25258237297181</v>
      </c>
      <c r="AM169" s="66">
        <f t="shared" si="81"/>
        <v>1.19116998800226</v>
      </c>
      <c r="AN169" s="115">
        <f t="shared" si="82"/>
        <v>0.179183105467334</v>
      </c>
      <c r="AO169" s="66">
        <f>'signal-per-mass-dry-weight'!AI169*100/'signal-per-mass-dry-weight'!AI$172</f>
        <v>1.14783235491834</v>
      </c>
      <c r="AP169" s="66">
        <f>'signal-per-mass-dry-weight'!AJ169*100/'signal-per-mass-dry-weight'!AJ$172</f>
        <v>2.21899855358789</v>
      </c>
      <c r="AQ169" s="66">
        <f>'signal-per-mass-dry-weight'!AK169*100/'signal-per-mass-dry-weight'!AK$172</f>
        <v>3.21524503707292</v>
      </c>
      <c r="AR169" s="66">
        <f>'signal-per-mass-dry-weight'!AL169*100/'signal-per-mass-dry-weight'!AL$172</f>
        <v>2.47480855447199</v>
      </c>
      <c r="AS169" s="66">
        <f>'signal-per-mass-dry-weight'!AM169*100/'signal-per-mass-dry-weight'!AM$172</f>
        <v>1.73676572856097</v>
      </c>
      <c r="AT169" s="66">
        <f t="shared" si="83"/>
        <v>2.15873004572242</v>
      </c>
      <c r="AU169" s="115">
        <f t="shared" si="84"/>
        <v>0.77777404654446</v>
      </c>
      <c r="AV169" s="66">
        <f>'signal-per-mass-dry-weight'!AN169*100/'signal-per-mass-dry-weight'!AN$172</f>
        <v>1.8378173051698</v>
      </c>
      <c r="AW169" s="66">
        <f>'signal-per-mass-dry-weight'!AO169*100/'signal-per-mass-dry-weight'!AO$172</f>
        <v>1.43333161041557</v>
      </c>
      <c r="AX169" s="66">
        <f>'signal-per-mass-dry-weight'!AP169*100/'signal-per-mass-dry-weight'!AP$172</f>
        <v>2.24071772656949</v>
      </c>
      <c r="AY169" s="66">
        <f>'signal-per-mass-dry-weight'!AQ169*100/'signal-per-mass-dry-weight'!AQ$172</f>
        <v>3.67220927703182</v>
      </c>
      <c r="AZ169" s="66">
        <f>'signal-per-mass-dry-weight'!AR169*100/'signal-per-mass-dry-weight'!AR$172</f>
        <v>3.85864222161995</v>
      </c>
      <c r="BA169" s="66">
        <f t="shared" si="85"/>
        <v>2.60854362816132</v>
      </c>
      <c r="BB169" s="115">
        <f t="shared" si="86"/>
        <v>1.09596639449418</v>
      </c>
      <c r="BC169" s="66">
        <f>'signal-per-mass-dry-weight'!AS169*100/'signal-per-mass-dry-weight'!AS$172</f>
        <v>0.905178000927801</v>
      </c>
      <c r="BD169" s="66">
        <f>'signal-per-mass-dry-weight'!AT169*100/'signal-per-mass-dry-weight'!AT$172</f>
        <v>1.90860104212223</v>
      </c>
      <c r="BE169" s="66">
        <f>'signal-per-mass-dry-weight'!AU169*100/'signal-per-mass-dry-weight'!AU$172</f>
        <v>2.63686763134742</v>
      </c>
      <c r="BF169" s="66">
        <f>'signal-per-mass-dry-weight'!AV169*100/'signal-per-mass-dry-weight'!AV$172</f>
        <v>1.46477916060099</v>
      </c>
      <c r="BG169" s="66">
        <f>'signal-per-mass-dry-weight'!AW169*100/'signal-per-mass-dry-weight'!AW$172</f>
        <v>1.0316882569997</v>
      </c>
      <c r="BH169" s="66">
        <f t="shared" si="87"/>
        <v>1.58942281839963</v>
      </c>
      <c r="BI169" s="115">
        <f t="shared" si="88"/>
        <v>0.706011725702272</v>
      </c>
      <c r="BJ169" s="66">
        <f>'signal-per-mass-dry-weight'!AX169*100/'signal-per-mass-dry-weight'!AX$172</f>
        <v>1.62723336409307</v>
      </c>
      <c r="BK169" s="66">
        <f>'signal-per-mass-dry-weight'!AY169*100/'signal-per-mass-dry-weight'!AY$172</f>
        <v>0.864481557169687</v>
      </c>
      <c r="BL169" s="66">
        <f>'signal-per-mass-dry-weight'!AZ169*100/'signal-per-mass-dry-weight'!AZ$172</f>
        <v>0.867423325634404</v>
      </c>
      <c r="BM169" s="66">
        <f>'signal-per-mass-dry-weight'!BA169*100/'signal-per-mass-dry-weight'!BA$172</f>
        <v>0.333137099194676</v>
      </c>
      <c r="BN169" s="66">
        <f>'signal-per-mass-dry-weight'!BB169*100/'signal-per-mass-dry-weight'!BB$172</f>
        <v>0.658549923455359</v>
      </c>
      <c r="BO169" s="66">
        <f t="shared" si="89"/>
        <v>0.870165053909439</v>
      </c>
      <c r="BP169" s="115">
        <f t="shared" si="90"/>
        <v>0.476017918012453</v>
      </c>
      <c r="BQ169" s="66">
        <f>'signal-per-mass-dry-weight'!BC169*100/'signal-per-mass-dry-weight'!BC$172</f>
        <v>2.67557701114868</v>
      </c>
      <c r="BR169" s="66">
        <f>'signal-per-mass-dry-weight'!BD169*100/'signal-per-mass-dry-weight'!BD$172</f>
        <v>2.34237765839581</v>
      </c>
      <c r="BS169" s="66">
        <f>'signal-per-mass-dry-weight'!BE169*100/'signal-per-mass-dry-weight'!BE$172</f>
        <v>2.34688667956806</v>
      </c>
      <c r="BT169" s="66">
        <f>'signal-per-mass-dry-weight'!BF169*100/'signal-per-mass-dry-weight'!BF$172</f>
        <v>2.56158682397881</v>
      </c>
      <c r="BU169" s="66">
        <f>'signal-per-mass-dry-weight'!BG169*100/'signal-per-mass-dry-weight'!BG$172</f>
        <v>2.06066494913969</v>
      </c>
      <c r="BV169" s="66">
        <f t="shared" si="91"/>
        <v>2.39741862444621</v>
      </c>
      <c r="BW169" s="115">
        <f t="shared" si="92"/>
        <v>0.236278071908964</v>
      </c>
      <c r="BX169" s="66">
        <f>'signal-per-mass-dry-weight'!BH169*100/'signal-per-mass-dry-weight'!BH$172</f>
        <v>0.856707952547579</v>
      </c>
      <c r="BY169" s="66">
        <f>'signal-per-mass-dry-weight'!BI169*100/'signal-per-mass-dry-weight'!BI$172</f>
        <v>1.09873311631246</v>
      </c>
      <c r="BZ169" s="66">
        <f>'signal-per-mass-dry-weight'!BJ169*100/'signal-per-mass-dry-weight'!BJ$172</f>
        <v>1.00471356159553</v>
      </c>
      <c r="CA169" s="66">
        <f>'signal-per-mass-dry-weight'!BK169*100/'signal-per-mass-dry-weight'!BK$172</f>
        <v>0.885415944166315</v>
      </c>
      <c r="CB169" s="66">
        <f>'signal-per-mass-dry-weight'!BL169*100/'signal-per-mass-dry-weight'!BL$172</f>
        <v>0.657821969386243</v>
      </c>
      <c r="CC169" s="66">
        <f t="shared" si="93"/>
        <v>0.900678508801626</v>
      </c>
      <c r="CD169" s="115">
        <f t="shared" si="94"/>
        <v>0.166729252232065</v>
      </c>
      <c r="CE169" s="121">
        <f>'signal-per-mass-dry-weight'!BM169*100/'signal-per-mass-dry-weight'!BM$172</f>
        <v>1.08262788498663</v>
      </c>
      <c r="CF169" s="66">
        <f>'signal-per-mass-dry-weight'!BN169*100/'signal-per-mass-dry-weight'!BN$172</f>
        <v>1.95569413419145</v>
      </c>
      <c r="CG169" s="66">
        <f>'signal-per-mass-dry-weight'!BO169*100/'signal-per-mass-dry-weight'!BO$172</f>
        <v>1.91206370485156</v>
      </c>
      <c r="CH169" s="66">
        <f>'signal-per-mass-dry-weight'!BP169*100/'signal-per-mass-dry-weight'!BP$172</f>
        <v>1.21335566536894</v>
      </c>
      <c r="CI169" s="66">
        <f>'signal-per-mass-dry-weight'!BQ169*100/'signal-per-mass-dry-weight'!BQ$172</f>
        <v>1.8166295263982</v>
      </c>
      <c r="CJ169" s="66">
        <f t="shared" si="95"/>
        <v>1.59607418315936</v>
      </c>
      <c r="CK169" s="115">
        <f t="shared" si="96"/>
        <v>0.414705049221056</v>
      </c>
      <c r="CL169" s="66">
        <f>'signal-per-mass-dry-weight'!BR169*100/'signal-per-mass-dry-weight'!BR$172</f>
        <v>2.49690366845722</v>
      </c>
      <c r="CM169" s="66">
        <f>'signal-per-mass-dry-weight'!BS169*100/'signal-per-mass-dry-weight'!BS$172</f>
        <v>1.84661940565147</v>
      </c>
      <c r="CN169" s="66">
        <f>'signal-per-mass-dry-weight'!BT169*100/'signal-per-mass-dry-weight'!BT$172</f>
        <v>3.30852001910822</v>
      </c>
      <c r="CO169" s="66">
        <f>'signal-per-mass-dry-weight'!BU169*100/'signal-per-mass-dry-weight'!BU$172</f>
        <v>2.25844024564525</v>
      </c>
      <c r="CP169" s="66">
        <f>'signal-per-mass-dry-weight'!BV169*100/'signal-per-mass-dry-weight'!BV$172</f>
        <v>2.10872654886332</v>
      </c>
      <c r="CQ169" s="66">
        <f t="shared" si="97"/>
        <v>2.4038419775451</v>
      </c>
      <c r="CR169" s="115">
        <f t="shared" si="98"/>
        <v>0.558084808007523</v>
      </c>
      <c r="CS169" s="66">
        <f>'signal-per-mass-dry-weight'!BW169*100/'signal-per-mass-dry-weight'!BW$172</f>
        <v>1.28438901167582</v>
      </c>
      <c r="CT169" s="66">
        <f>'signal-per-mass-dry-weight'!BX169*100/'signal-per-mass-dry-weight'!BX$172</f>
        <v>0.591746354926675</v>
      </c>
      <c r="CU169" s="66">
        <f>'signal-per-mass-dry-weight'!BY169*100/'signal-per-mass-dry-weight'!BY$172</f>
        <v>0.615222014300525</v>
      </c>
      <c r="CV169" s="66">
        <f>'signal-per-mass-dry-weight'!BZ169*100/'signal-per-mass-dry-weight'!BZ$172</f>
        <v>1.15846354945814</v>
      </c>
      <c r="CW169" s="66">
        <f>'signal-per-mass-dry-weight'!CA169*100/'signal-per-mass-dry-weight'!CA$172</f>
        <v>0.941205424740621</v>
      </c>
      <c r="CX169" s="66">
        <f t="shared" si="99"/>
        <v>0.918205271020358</v>
      </c>
      <c r="CY169" s="115">
        <f t="shared" si="100"/>
        <v>0.312537140632554</v>
      </c>
      <c r="CZ169" s="66">
        <f>'signal-per-mass-dry-weight'!CB169*100/'signal-per-mass-dry-weight'!CB$172</f>
        <v>1.97488518807348</v>
      </c>
      <c r="DA169" s="66">
        <f>'signal-per-mass-dry-weight'!CC169*100/'signal-per-mass-dry-weight'!CC$172</f>
        <v>3.17223015377233</v>
      </c>
      <c r="DB169" s="66">
        <f>'signal-per-mass-dry-weight'!CD169*100/'signal-per-mass-dry-weight'!CD$172</f>
        <v>2.87103218704994</v>
      </c>
      <c r="DC169" s="66">
        <f>'signal-per-mass-dry-weight'!CE169*100/'signal-per-mass-dry-weight'!CE$172</f>
        <v>2.37001856605573</v>
      </c>
      <c r="DD169" s="66">
        <f>'signal-per-mass-dry-weight'!CF169*100/'signal-per-mass-dry-weight'!CF$172</f>
        <v>2.9043994579246</v>
      </c>
      <c r="DE169" s="66">
        <f t="shared" si="101"/>
        <v>2.65851311057522</v>
      </c>
      <c r="DF169" s="115">
        <f t="shared" si="102"/>
        <v>0.47961075175376</v>
      </c>
      <c r="DG169" s="66">
        <f>'signal-per-mass-dry-weight'!CG169*100/'signal-per-mass-dry-weight'!CG$172</f>
        <v>2.25667704403405</v>
      </c>
      <c r="DH169" s="66">
        <f>'signal-per-mass-dry-weight'!CH169*100/'signal-per-mass-dry-weight'!CH$172</f>
        <v>1.83895877826624</v>
      </c>
      <c r="DI169" s="66">
        <f>'signal-per-mass-dry-weight'!CI169*100/'signal-per-mass-dry-weight'!CI$172</f>
        <v>2.92069979743215</v>
      </c>
      <c r="DJ169" s="66">
        <f>'signal-per-mass-dry-weight'!CJ169*100/'signal-per-mass-dry-weight'!CJ$172</f>
        <v>1.80768642249329</v>
      </c>
      <c r="DK169" s="66">
        <f>'signal-per-mass-dry-weight'!CK169*100/'signal-per-mass-dry-weight'!CK$172</f>
        <v>2.22352880954065</v>
      </c>
      <c r="DL169" s="66">
        <f t="shared" si="103"/>
        <v>2.20951017035327</v>
      </c>
      <c r="DM169" s="115">
        <f t="shared" si="104"/>
        <v>0.449161045841009</v>
      </c>
      <c r="DN169" s="66">
        <f>'signal-per-mass-dry-weight'!CL169*100/'signal-per-mass-dry-weight'!CL$172</f>
        <v>2.1262691218338</v>
      </c>
      <c r="DO169" s="66">
        <f>'signal-per-mass-dry-weight'!CM169*100/'signal-per-mass-dry-weight'!CM$172</f>
        <v>0.64216845722266</v>
      </c>
      <c r="DP169" s="66">
        <f>'signal-per-mass-dry-weight'!CN169*100/'signal-per-mass-dry-weight'!CN$172</f>
        <v>0.846705619355973</v>
      </c>
      <c r="DQ169" s="66">
        <f>'signal-per-mass-dry-weight'!CO169*100/'signal-per-mass-dry-weight'!CO$172</f>
        <v>0.675416698972106</v>
      </c>
      <c r="DR169" s="66">
        <f>'signal-per-mass-dry-weight'!CP169*100/'signal-per-mass-dry-weight'!CP$172</f>
        <v>0.659214891169963</v>
      </c>
      <c r="DS169" s="66">
        <f t="shared" si="105"/>
        <v>0.989954957710899</v>
      </c>
      <c r="DT169" s="115">
        <f t="shared" si="106"/>
        <v>0.640509369617891</v>
      </c>
      <c r="DU169" s="66">
        <f>'signal-per-mass-dry-weight'!CQ169*100/'signal-per-mass-dry-weight'!CQ$172</f>
        <v>3.12082319788145</v>
      </c>
      <c r="DV169" s="66">
        <f>'signal-per-mass-dry-weight'!CR169*100/'signal-per-mass-dry-weight'!CR$172</f>
        <v>2.7546883524014</v>
      </c>
      <c r="DW169" s="66">
        <f>'signal-per-mass-dry-weight'!CS169*100/'signal-per-mass-dry-weight'!CS$172</f>
        <v>2.4685655384753</v>
      </c>
      <c r="DX169" s="66">
        <f>'signal-per-mass-dry-weight'!CT169*100/'signal-per-mass-dry-weight'!CT$172</f>
        <v>1.58522282846778</v>
      </c>
      <c r="DY169" s="66">
        <f>'signal-per-mass-dry-weight'!CU169*100/'signal-per-mass-dry-weight'!CU$172</f>
        <v>2.51047769992682</v>
      </c>
      <c r="DZ169" s="66">
        <f t="shared" si="107"/>
        <v>2.48795552343055</v>
      </c>
      <c r="EA169" s="115">
        <f t="shared" si="108"/>
        <v>0.567335313972503</v>
      </c>
      <c r="EB169" s="66">
        <f>'signal-per-mass-dry-weight'!CV169*100/'signal-per-mass-dry-weight'!CV$172</f>
        <v>0.854473428085706</v>
      </c>
      <c r="EC169" s="66">
        <f>'signal-per-mass-dry-weight'!CW169*100/'signal-per-mass-dry-weight'!CW$172</f>
        <v>1.4567020109017</v>
      </c>
      <c r="ED169" s="66">
        <f>'signal-per-mass-dry-weight'!CX169*100/'signal-per-mass-dry-weight'!CX$172</f>
        <v>0.431304260844582</v>
      </c>
      <c r="EE169" s="66">
        <f>'signal-per-mass-dry-weight'!CY169*100/'signal-per-mass-dry-weight'!CY$172</f>
        <v>0.251924541890105</v>
      </c>
      <c r="EF169" s="66">
        <f>'signal-per-mass-dry-weight'!CZ169*100/'signal-per-mass-dry-weight'!CZ$172</f>
        <v>1.40505927789799</v>
      </c>
      <c r="EG169" s="66">
        <f t="shared" si="109"/>
        <v>0.879892703924017</v>
      </c>
      <c r="EH169" s="115">
        <f t="shared" si="110"/>
        <v>0.548801113886548</v>
      </c>
    </row>
    <row r="170" spans="1:138">
      <c r="A170">
        <f>'imported data from Web Calc'!A179</f>
        <v>718.5</v>
      </c>
      <c r="B170" t="str">
        <f>'imported data from Web Calc'!B179</f>
        <v>C39H73O8P</v>
      </c>
      <c r="C170" s="61" t="str">
        <f>'imported data from Web Calc'!C179</f>
        <v>PA(36:2)</v>
      </c>
      <c r="D170" s="96"/>
      <c r="E170" s="96"/>
      <c r="F170" s="96"/>
      <c r="G170" s="66">
        <f>'signal-per-mass-dry-weight'!G170*100/'signal-per-mass-dry-weight'!G$172</f>
        <v>0.862922497870255</v>
      </c>
      <c r="H170" s="66">
        <f>'signal-per-mass-dry-weight'!H170*100/'signal-per-mass-dry-weight'!H$172</f>
        <v>0.920268232614428</v>
      </c>
      <c r="I170" s="66">
        <f>'signal-per-mass-dry-weight'!I170*100/'signal-per-mass-dry-weight'!I$172</f>
        <v>0.804207119265578</v>
      </c>
      <c r="J170" s="66">
        <f>'signal-per-mass-dry-weight'!J170*100/'signal-per-mass-dry-weight'!J$172</f>
        <v>0.919267476181678</v>
      </c>
      <c r="K170" s="66">
        <f>'signal-per-mass-dry-weight'!K170*100/'signal-per-mass-dry-weight'!K$172</f>
        <v>0.837594126689016</v>
      </c>
      <c r="L170" s="66">
        <f>'signal-per-mass-dry-weight'!L170*100/'signal-per-mass-dry-weight'!L$172</f>
        <v>0.903672053947236</v>
      </c>
      <c r="M170" s="66">
        <f>'signal-per-mass-dry-weight'!M170*100/'signal-per-mass-dry-weight'!M$172</f>
        <v>0.828104691311051</v>
      </c>
      <c r="N170" s="66">
        <f>'signal-per-mass-dry-weight'!N170*100/'signal-per-mass-dry-weight'!N$172</f>
        <v>0.830953761028057</v>
      </c>
      <c r="O170" s="66">
        <f>'signal-per-mass-dry-weight'!O170*100/'signal-per-mass-dry-weight'!O$172</f>
        <v>0.855405684821085</v>
      </c>
      <c r="P170" s="66">
        <f>'signal-per-mass-dry-weight'!P170*100/'signal-per-mass-dry-weight'!P$172</f>
        <v>0.822131763013712</v>
      </c>
      <c r="Q170" s="66">
        <f t="shared" si="74"/>
        <v>0.85845274067421</v>
      </c>
      <c r="R170" s="115">
        <f t="shared" si="75"/>
        <v>0.042121144452159</v>
      </c>
      <c r="S170" s="66">
        <f t="shared" si="76"/>
        <v>0.049066352119836</v>
      </c>
      <c r="T170" s="66">
        <f>'signal-per-mass-dry-weight'!T170*100/'signal-per-mass-dry-weight'!T$172</f>
        <v>1.56156132934712</v>
      </c>
      <c r="U170" s="66">
        <f>'signal-per-mass-dry-weight'!U170*100/'signal-per-mass-dry-weight'!U$172</f>
        <v>0.585754245169481</v>
      </c>
      <c r="V170" s="66">
        <f>'signal-per-mass-dry-weight'!V170*100/'signal-per-mass-dry-weight'!V$172</f>
        <v>0.830825116732135</v>
      </c>
      <c r="W170" s="66">
        <f>'signal-per-mass-dry-weight'!W170*100/'signal-per-mass-dry-weight'!W$172</f>
        <v>0.283733064512364</v>
      </c>
      <c r="X170" s="66">
        <f>'signal-per-mass-dry-weight'!X170*100/'signal-per-mass-dry-weight'!X$172</f>
        <v>0.807850965677355</v>
      </c>
      <c r="Y170" s="66">
        <f t="shared" si="77"/>
        <v>0.813944944287691</v>
      </c>
      <c r="Z170" s="115">
        <f t="shared" si="78"/>
        <v>0.472347321529754</v>
      </c>
      <c r="AA170" s="66">
        <f>'signal-per-mass-dry-weight'!Y170*100/'signal-per-mass-dry-weight'!Y$172</f>
        <v>1.78364617206994</v>
      </c>
      <c r="AB170" s="66">
        <f>'signal-per-mass-dry-weight'!Z170*100/'signal-per-mass-dry-weight'!Z$172</f>
        <v>2.2475690497127</v>
      </c>
      <c r="AC170" s="66">
        <f>'signal-per-mass-dry-weight'!AA170*100/'signal-per-mass-dry-weight'!AA$172</f>
        <v>1.75632660118921</v>
      </c>
      <c r="AD170" s="66">
        <f>'signal-per-mass-dry-weight'!AB170*100/'signal-per-mass-dry-weight'!AB$172</f>
        <v>0.972694445571016</v>
      </c>
      <c r="AE170" s="66">
        <f>'signal-per-mass-dry-weight'!AC170*100/'signal-per-mass-dry-weight'!AC$172</f>
        <v>0.799457958446537</v>
      </c>
      <c r="AF170" s="66">
        <f t="shared" si="79"/>
        <v>1.51193884539788</v>
      </c>
      <c r="AG170" s="115">
        <f t="shared" si="80"/>
        <v>0.606859864602995</v>
      </c>
      <c r="AH170" s="66">
        <f>'signal-per-mass-dry-weight'!AD170*100/'signal-per-mass-dry-weight'!AD$172</f>
        <v>0.554577467217851</v>
      </c>
      <c r="AI170" s="66">
        <f>'signal-per-mass-dry-weight'!AE170*100/'signal-per-mass-dry-weight'!AE$172</f>
        <v>0.470348522823435</v>
      </c>
      <c r="AJ170" s="66">
        <f>'signal-per-mass-dry-weight'!AF170*100/'signal-per-mass-dry-weight'!AF$172</f>
        <v>0.503397539043818</v>
      </c>
      <c r="AK170" s="66">
        <f>'signal-per-mass-dry-weight'!AG170*100/'signal-per-mass-dry-weight'!AG$172</f>
        <v>0.813157708406652</v>
      </c>
      <c r="AL170" s="66">
        <f>'signal-per-mass-dry-weight'!AH170*100/'signal-per-mass-dry-weight'!AH$172</f>
        <v>0.573406097122881</v>
      </c>
      <c r="AM170" s="66">
        <f t="shared" si="81"/>
        <v>0.582977466922928</v>
      </c>
      <c r="AN170" s="115">
        <f t="shared" si="82"/>
        <v>0.134999406149447</v>
      </c>
      <c r="AO170" s="66">
        <f>'signal-per-mass-dry-weight'!AI170*100/'signal-per-mass-dry-weight'!AI$172</f>
        <v>0.346004510656905</v>
      </c>
      <c r="AP170" s="66">
        <f>'signal-per-mass-dry-weight'!AJ170*100/'signal-per-mass-dry-weight'!AJ$172</f>
        <v>0.951064700486878</v>
      </c>
      <c r="AQ170" s="66">
        <f>'signal-per-mass-dry-weight'!AK170*100/'signal-per-mass-dry-weight'!AK$172</f>
        <v>1.38988626059302</v>
      </c>
      <c r="AR170" s="66">
        <f>'signal-per-mass-dry-weight'!AL170*100/'signal-per-mass-dry-weight'!AL$172</f>
        <v>1.19176716171783</v>
      </c>
      <c r="AS170" s="66">
        <f>'signal-per-mass-dry-weight'!AM170*100/'signal-per-mass-dry-weight'!AM$172</f>
        <v>0.728078149302219</v>
      </c>
      <c r="AT170" s="66">
        <f t="shared" si="83"/>
        <v>0.92136015655137</v>
      </c>
      <c r="AU170" s="115">
        <f t="shared" si="84"/>
        <v>0.406789586927582</v>
      </c>
      <c r="AV170" s="66">
        <f>'signal-per-mass-dry-weight'!AN170*100/'signal-per-mass-dry-weight'!AN$172</f>
        <v>0.684424737512958</v>
      </c>
      <c r="AW170" s="66">
        <f>'signal-per-mass-dry-weight'!AO170*100/'signal-per-mass-dry-weight'!AO$172</f>
        <v>0.530054007664165</v>
      </c>
      <c r="AX170" s="66">
        <f>'signal-per-mass-dry-weight'!AP170*100/'signal-per-mass-dry-weight'!AP$172</f>
        <v>0.911582558272213</v>
      </c>
      <c r="AY170" s="66">
        <f>'signal-per-mass-dry-weight'!AQ170*100/'signal-per-mass-dry-weight'!AQ$172</f>
        <v>1.49898152648244</v>
      </c>
      <c r="AZ170" s="66">
        <f>'signal-per-mass-dry-weight'!AR170*100/'signal-per-mass-dry-weight'!AR$172</f>
        <v>1.72627503886455</v>
      </c>
      <c r="BA170" s="66">
        <f t="shared" si="85"/>
        <v>1.07026357375927</v>
      </c>
      <c r="BB170" s="115">
        <f t="shared" si="86"/>
        <v>0.519621923341698</v>
      </c>
      <c r="BC170" s="66">
        <f>'signal-per-mass-dry-weight'!AS170*100/'signal-per-mass-dry-weight'!AS$172</f>
        <v>0.408350977862166</v>
      </c>
      <c r="BD170" s="66">
        <f>'signal-per-mass-dry-weight'!AT170*100/'signal-per-mass-dry-weight'!AT$172</f>
        <v>0.834649777623339</v>
      </c>
      <c r="BE170" s="66">
        <f>'signal-per-mass-dry-weight'!AU170*100/'signal-per-mass-dry-weight'!AU$172</f>
        <v>1.15615075687959</v>
      </c>
      <c r="BF170" s="66">
        <f>'signal-per-mass-dry-weight'!AV170*100/'signal-per-mass-dry-weight'!AV$172</f>
        <v>0.690492508802823</v>
      </c>
      <c r="BG170" s="66">
        <f>'signal-per-mass-dry-weight'!AW170*100/'signal-per-mass-dry-weight'!AW$172</f>
        <v>0.560965246122766</v>
      </c>
      <c r="BH170" s="66">
        <f t="shared" si="87"/>
        <v>0.730121853458137</v>
      </c>
      <c r="BI170" s="115">
        <f t="shared" si="88"/>
        <v>0.285546691727287</v>
      </c>
      <c r="BJ170" s="66">
        <f>'signal-per-mass-dry-weight'!AX170*100/'signal-per-mass-dry-weight'!AX$172</f>
        <v>0.678283919189199</v>
      </c>
      <c r="BK170" s="66">
        <f>'signal-per-mass-dry-weight'!AY170*100/'signal-per-mass-dry-weight'!AY$172</f>
        <v>0.450700312667502</v>
      </c>
      <c r="BL170" s="66">
        <f>'signal-per-mass-dry-weight'!AZ170*100/'signal-per-mass-dry-weight'!AZ$172</f>
        <v>0.300720579120116</v>
      </c>
      <c r="BM170" s="66">
        <f>'signal-per-mass-dry-weight'!BA170*100/'signal-per-mass-dry-weight'!BA$172</f>
        <v>0.159243355255581</v>
      </c>
      <c r="BN170" s="66">
        <f>'signal-per-mass-dry-weight'!BB170*100/'signal-per-mass-dry-weight'!BB$172</f>
        <v>0.221720883856795</v>
      </c>
      <c r="BO170" s="66">
        <f t="shared" si="89"/>
        <v>0.362133810017839</v>
      </c>
      <c r="BP170" s="115">
        <f t="shared" si="90"/>
        <v>0.207633588513934</v>
      </c>
      <c r="BQ170" s="66">
        <f>'signal-per-mass-dry-weight'!BC170*100/'signal-per-mass-dry-weight'!BC$172</f>
        <v>1.20037183748783</v>
      </c>
      <c r="BR170" s="66">
        <f>'signal-per-mass-dry-weight'!BD170*100/'signal-per-mass-dry-weight'!BD$172</f>
        <v>1.09563438842393</v>
      </c>
      <c r="BS170" s="66">
        <f>'signal-per-mass-dry-weight'!BE170*100/'signal-per-mass-dry-weight'!BE$172</f>
        <v>1.03575486013293</v>
      </c>
      <c r="BT170" s="66">
        <f>'signal-per-mass-dry-weight'!BF170*100/'signal-per-mass-dry-weight'!BF$172</f>
        <v>1.06655363191922</v>
      </c>
      <c r="BU170" s="66">
        <f>'signal-per-mass-dry-weight'!BG170*100/'signal-per-mass-dry-weight'!BG$172</f>
        <v>0.841523130040942</v>
      </c>
      <c r="BV170" s="66">
        <f t="shared" si="91"/>
        <v>1.04796756960097</v>
      </c>
      <c r="BW170" s="115">
        <f t="shared" si="92"/>
        <v>0.130970497724805</v>
      </c>
      <c r="BX170" s="66">
        <f>'signal-per-mass-dry-weight'!BH170*100/'signal-per-mass-dry-weight'!BH$172</f>
        <v>0.249769082375387</v>
      </c>
      <c r="BY170" s="66">
        <f>'signal-per-mass-dry-weight'!BI170*100/'signal-per-mass-dry-weight'!BI$172</f>
        <v>0.371377228102317</v>
      </c>
      <c r="BZ170" s="66">
        <f>'signal-per-mass-dry-weight'!BJ170*100/'signal-per-mass-dry-weight'!BJ$172</f>
        <v>0.407167598894135</v>
      </c>
      <c r="CA170" s="66">
        <f>'signal-per-mass-dry-weight'!BK170*100/'signal-per-mass-dry-weight'!BK$172</f>
        <v>0.333867248931491</v>
      </c>
      <c r="CB170" s="66">
        <f>'signal-per-mass-dry-weight'!BL170*100/'signal-per-mass-dry-weight'!BL$172</f>
        <v>0.29927158712235</v>
      </c>
      <c r="CC170" s="66">
        <f t="shared" si="93"/>
        <v>0.332290549085136</v>
      </c>
      <c r="CD170" s="115">
        <f t="shared" si="94"/>
        <v>0.0613124607321487</v>
      </c>
      <c r="CE170" s="121">
        <f>'signal-per-mass-dry-weight'!BM170*100/'signal-per-mass-dry-weight'!BM$172</f>
        <v>0.403137204878995</v>
      </c>
      <c r="CF170" s="66">
        <f>'signal-per-mass-dry-weight'!BN170*100/'signal-per-mass-dry-weight'!BN$172</f>
        <v>1.02689987355575</v>
      </c>
      <c r="CG170" s="66">
        <f>'signal-per-mass-dry-weight'!BO170*100/'signal-per-mass-dry-weight'!BO$172</f>
        <v>0.947215774867488</v>
      </c>
      <c r="CH170" s="66">
        <f>'signal-per-mass-dry-weight'!BP170*100/'signal-per-mass-dry-weight'!BP$172</f>
        <v>0.51564984911603</v>
      </c>
      <c r="CI170" s="66">
        <f>'signal-per-mass-dry-weight'!BQ170*100/'signal-per-mass-dry-weight'!BQ$172</f>
        <v>0.929088394556256</v>
      </c>
      <c r="CJ170" s="66">
        <f t="shared" si="95"/>
        <v>0.764398219394905</v>
      </c>
      <c r="CK170" s="115">
        <f t="shared" si="96"/>
        <v>0.283653619378587</v>
      </c>
      <c r="CL170" s="66">
        <f>'signal-per-mass-dry-weight'!BR170*100/'signal-per-mass-dry-weight'!BR$172</f>
        <v>1.29139381296055</v>
      </c>
      <c r="CM170" s="66">
        <f>'signal-per-mass-dry-weight'!BS170*100/'signal-per-mass-dry-weight'!BS$172</f>
        <v>1.06280253562675</v>
      </c>
      <c r="CN170" s="66">
        <f>'signal-per-mass-dry-weight'!BT170*100/'signal-per-mass-dry-weight'!BT$172</f>
        <v>1.64873589444386</v>
      </c>
      <c r="CO170" s="66">
        <f>'signal-per-mass-dry-weight'!BU170*100/'signal-per-mass-dry-weight'!BU$172</f>
        <v>1.18388788701724</v>
      </c>
      <c r="CP170" s="66">
        <f>'signal-per-mass-dry-weight'!BV170*100/'signal-per-mass-dry-weight'!BV$172</f>
        <v>1.21137627641287</v>
      </c>
      <c r="CQ170" s="66">
        <f t="shared" si="97"/>
        <v>1.27963928129225</v>
      </c>
      <c r="CR170" s="115">
        <f t="shared" si="98"/>
        <v>0.222045502356109</v>
      </c>
      <c r="CS170" s="66">
        <f>'signal-per-mass-dry-weight'!BW170*100/'signal-per-mass-dry-weight'!BW$172</f>
        <v>0.562848501769076</v>
      </c>
      <c r="CT170" s="66">
        <f>'signal-per-mass-dry-weight'!BX170*100/'signal-per-mass-dry-weight'!BX$172</f>
        <v>0.17527580377738</v>
      </c>
      <c r="CU170" s="66">
        <f>'signal-per-mass-dry-weight'!BY170*100/'signal-per-mass-dry-weight'!BY$172</f>
        <v>0.213371796867234</v>
      </c>
      <c r="CV170" s="66">
        <f>'signal-per-mass-dry-weight'!BZ170*100/'signal-per-mass-dry-weight'!BZ$172</f>
        <v>0.457605144276606</v>
      </c>
      <c r="CW170" s="66">
        <f>'signal-per-mass-dry-weight'!CA170*100/'signal-per-mass-dry-weight'!CA$172</f>
        <v>0.311786476104553</v>
      </c>
      <c r="CX170" s="66">
        <f t="shared" si="99"/>
        <v>0.34417754455897</v>
      </c>
      <c r="CY170" s="115">
        <f t="shared" si="100"/>
        <v>0.163836756322225</v>
      </c>
      <c r="CZ170" s="66">
        <f>'signal-per-mass-dry-weight'!CB170*100/'signal-per-mass-dry-weight'!CB$172</f>
        <v>0.729960450688436</v>
      </c>
      <c r="DA170" s="66">
        <f>'signal-per-mass-dry-weight'!CC170*100/'signal-per-mass-dry-weight'!CC$172</f>
        <v>1.35071576815804</v>
      </c>
      <c r="DB170" s="66">
        <f>'signal-per-mass-dry-weight'!CD170*100/'signal-per-mass-dry-weight'!CD$172</f>
        <v>1.29554753799008</v>
      </c>
      <c r="DC170" s="66">
        <f>'signal-per-mass-dry-weight'!CE170*100/'signal-per-mass-dry-weight'!CE$172</f>
        <v>0.864842749869213</v>
      </c>
      <c r="DD170" s="66">
        <f>'signal-per-mass-dry-weight'!CF170*100/'signal-per-mass-dry-weight'!CF$172</f>
        <v>1.34316454692017</v>
      </c>
      <c r="DE170" s="66">
        <f t="shared" si="101"/>
        <v>1.11684621072519</v>
      </c>
      <c r="DF170" s="115">
        <f t="shared" si="102"/>
        <v>0.296241227364094</v>
      </c>
      <c r="DG170" s="66">
        <f>'signal-per-mass-dry-weight'!CG170*100/'signal-per-mass-dry-weight'!CG$172</f>
        <v>0.980184237798113</v>
      </c>
      <c r="DH170" s="66">
        <f>'signal-per-mass-dry-weight'!CH170*100/'signal-per-mass-dry-weight'!CH$172</f>
        <v>0.934343952005939</v>
      </c>
      <c r="DI170" s="66">
        <f>'signal-per-mass-dry-weight'!CI170*100/'signal-per-mass-dry-weight'!CI$172</f>
        <v>1.43347229321823</v>
      </c>
      <c r="DJ170" s="66">
        <f>'signal-per-mass-dry-weight'!CJ170*100/'signal-per-mass-dry-weight'!CJ$172</f>
        <v>0.825427590179584</v>
      </c>
      <c r="DK170" s="66">
        <f>'signal-per-mass-dry-weight'!CK170*100/'signal-per-mass-dry-weight'!CK$172</f>
        <v>0.964131733134156</v>
      </c>
      <c r="DL170" s="66">
        <f t="shared" si="103"/>
        <v>1.02751196126721</v>
      </c>
      <c r="DM170" s="115">
        <f t="shared" si="104"/>
        <v>0.234829261822467</v>
      </c>
      <c r="DN170" s="66">
        <f>'signal-per-mass-dry-weight'!CL170*100/'signal-per-mass-dry-weight'!CL$172</f>
        <v>0.908164248733257</v>
      </c>
      <c r="DO170" s="66">
        <f>'signal-per-mass-dry-weight'!CM170*100/'signal-per-mass-dry-weight'!CM$172</f>
        <v>0.219232474727509</v>
      </c>
      <c r="DP170" s="66">
        <f>'signal-per-mass-dry-weight'!CN170*100/'signal-per-mass-dry-weight'!CN$172</f>
        <v>0.332698826978131</v>
      </c>
      <c r="DQ170" s="66">
        <f>'signal-per-mass-dry-weight'!CO170*100/'signal-per-mass-dry-weight'!CO$172</f>
        <v>0.307444301096834</v>
      </c>
      <c r="DR170" s="66">
        <f>'signal-per-mass-dry-weight'!CP170*100/'signal-per-mass-dry-weight'!CP$172</f>
        <v>0.268847834898027</v>
      </c>
      <c r="DS170" s="66">
        <f t="shared" si="105"/>
        <v>0.407277537286751</v>
      </c>
      <c r="DT170" s="115">
        <f t="shared" si="106"/>
        <v>0.283257782258266</v>
      </c>
      <c r="DU170" s="66">
        <f>'signal-per-mass-dry-weight'!CQ170*100/'signal-per-mass-dry-weight'!CQ$172</f>
        <v>1.41597461604715</v>
      </c>
      <c r="DV170" s="66">
        <f>'signal-per-mass-dry-weight'!CR170*100/'signal-per-mass-dry-weight'!CR$172</f>
        <v>1.5336343993395</v>
      </c>
      <c r="DW170" s="66">
        <f>'signal-per-mass-dry-weight'!CS170*100/'signal-per-mass-dry-weight'!CS$172</f>
        <v>0.992046706901716</v>
      </c>
      <c r="DX170" s="66">
        <f>'signal-per-mass-dry-weight'!CT170*100/'signal-per-mass-dry-weight'!CT$172</f>
        <v>0.656961110800155</v>
      </c>
      <c r="DY170" s="66">
        <f>'signal-per-mass-dry-weight'!CU170*100/'signal-per-mass-dry-weight'!CU$172</f>
        <v>1.5226847635637</v>
      </c>
      <c r="DZ170" s="66">
        <f t="shared" si="107"/>
        <v>1.22426031933044</v>
      </c>
      <c r="EA170" s="115">
        <f t="shared" si="108"/>
        <v>0.386417971780315</v>
      </c>
      <c r="EB170" s="66">
        <f>'signal-per-mass-dry-weight'!CV170*100/'signal-per-mass-dry-weight'!CV$172</f>
        <v>0.415875175736646</v>
      </c>
      <c r="EC170" s="66">
        <f>'signal-per-mass-dry-weight'!CW170*100/'signal-per-mass-dry-weight'!CW$172</f>
        <v>0.74975304697355</v>
      </c>
      <c r="ED170" s="66">
        <f>'signal-per-mass-dry-weight'!CX170*100/'signal-per-mass-dry-weight'!CX$172</f>
        <v>0.275593776897496</v>
      </c>
      <c r="EE170" s="66">
        <f>'signal-per-mass-dry-weight'!CY170*100/'signal-per-mass-dry-weight'!CY$172</f>
        <v>0.122293466936944</v>
      </c>
      <c r="EF170" s="66">
        <f>'signal-per-mass-dry-weight'!CZ170*100/'signal-per-mass-dry-weight'!CZ$172</f>
        <v>0.796190606680295</v>
      </c>
      <c r="EG170" s="66">
        <f t="shared" si="109"/>
        <v>0.471941214644986</v>
      </c>
      <c r="EH170" s="115">
        <f t="shared" si="110"/>
        <v>0.29422200245869</v>
      </c>
    </row>
    <row r="171" spans="1:138">
      <c r="A171" s="74" t="s">
        <v>532</v>
      </c>
      <c r="B171" s="75"/>
      <c r="C171" s="74" t="s">
        <v>532</v>
      </c>
      <c r="D171" s="97"/>
      <c r="E171" s="97"/>
      <c r="F171" s="97"/>
      <c r="G171" s="82">
        <f>'signal-per-mass-dry-weight'!G171*100/'signal-per-mass-dry-weight'!G$172</f>
        <v>16.8100454813428</v>
      </c>
      <c r="H171" s="82">
        <f>'signal-per-mass-dry-weight'!H171*100/'signal-per-mass-dry-weight'!H$172</f>
        <v>16.6918927457831</v>
      </c>
      <c r="I171" s="82">
        <f>'signal-per-mass-dry-weight'!I171*100/'signal-per-mass-dry-weight'!I$172</f>
        <v>15.988142792017</v>
      </c>
      <c r="J171" s="82">
        <f>'signal-per-mass-dry-weight'!J171*100/'signal-per-mass-dry-weight'!J$172</f>
        <v>16.406572835369</v>
      </c>
      <c r="K171" s="82">
        <f>'signal-per-mass-dry-weight'!K171*100/'signal-per-mass-dry-weight'!K$172</f>
        <v>16.129790011546</v>
      </c>
      <c r="L171" s="82">
        <f>'signal-per-mass-dry-weight'!L171*100/'signal-per-mass-dry-weight'!L$172</f>
        <v>16.6532048602062</v>
      </c>
      <c r="M171" s="82">
        <f>'signal-per-mass-dry-weight'!M171*100/'signal-per-mass-dry-weight'!M$172</f>
        <v>16.4822408738446</v>
      </c>
      <c r="N171" s="82">
        <f>'signal-per-mass-dry-weight'!N171*100/'signal-per-mass-dry-weight'!N$172</f>
        <v>16.1893903223715</v>
      </c>
      <c r="O171" s="82">
        <f>'signal-per-mass-dry-weight'!O171*100/'signal-per-mass-dry-weight'!O$172</f>
        <v>15.8581037811153</v>
      </c>
      <c r="P171" s="82">
        <f>'signal-per-mass-dry-weight'!P171*100/'signal-per-mass-dry-weight'!P$172</f>
        <v>15.989164687833</v>
      </c>
      <c r="Q171" s="116">
        <f t="shared" si="74"/>
        <v>16.3198548391429</v>
      </c>
      <c r="R171" s="117">
        <f t="shared" si="75"/>
        <v>0.334906134138673</v>
      </c>
      <c r="S171" s="66">
        <f t="shared" si="76"/>
        <v>0.0205213917304832</v>
      </c>
      <c r="T171" s="82">
        <f>'signal-per-mass-dry-weight'!T171*100/'signal-per-mass-dry-weight'!T$172</f>
        <v>24.2391839929654</v>
      </c>
      <c r="U171" s="82">
        <f>'signal-per-mass-dry-weight'!U171*100/'signal-per-mass-dry-weight'!U$172</f>
        <v>10.4390274481758</v>
      </c>
      <c r="V171" s="82">
        <f>'signal-per-mass-dry-weight'!V171*100/'signal-per-mass-dry-weight'!V$172</f>
        <v>12.140780878924</v>
      </c>
      <c r="W171" s="82">
        <f>'signal-per-mass-dry-weight'!W171*100/'signal-per-mass-dry-weight'!W$172</f>
        <v>4.4279872450627</v>
      </c>
      <c r="X171" s="82">
        <f>'signal-per-mass-dry-weight'!X171*100/'signal-per-mass-dry-weight'!X$172</f>
        <v>14.0217961393152</v>
      </c>
      <c r="Y171" s="116">
        <f t="shared" si="77"/>
        <v>13.0537551408886</v>
      </c>
      <c r="Z171" s="117">
        <f t="shared" si="78"/>
        <v>7.213271045133</v>
      </c>
      <c r="AA171" s="82">
        <f>'signal-per-mass-dry-weight'!Y171*100/'signal-per-mass-dry-weight'!Y$172</f>
        <v>29.272846462487</v>
      </c>
      <c r="AB171" s="82">
        <f>'signal-per-mass-dry-weight'!Z171*100/'signal-per-mass-dry-weight'!Z$172</f>
        <v>33.8298921964941</v>
      </c>
      <c r="AC171" s="82">
        <f>'signal-per-mass-dry-weight'!AA171*100/'signal-per-mass-dry-weight'!AA$172</f>
        <v>26.1134771597991</v>
      </c>
      <c r="AD171" s="82">
        <f>'signal-per-mass-dry-weight'!AB171*100/'signal-per-mass-dry-weight'!AB$172</f>
        <v>15.8774998695797</v>
      </c>
      <c r="AE171" s="82">
        <f>'signal-per-mass-dry-weight'!AC171*100/'signal-per-mass-dry-weight'!AC$172</f>
        <v>12.7062109156881</v>
      </c>
      <c r="AF171" s="116">
        <f t="shared" si="79"/>
        <v>23.5599853208096</v>
      </c>
      <c r="AG171" s="117">
        <f t="shared" si="80"/>
        <v>8.96455648340639</v>
      </c>
      <c r="AH171" s="82">
        <f>'signal-per-mass-dry-weight'!AD171*100/'signal-per-mass-dry-weight'!AD$172</f>
        <v>10.8025528642179</v>
      </c>
      <c r="AI171" s="82">
        <f>'signal-per-mass-dry-weight'!AE171*100/'signal-per-mass-dry-weight'!AE$172</f>
        <v>9.17880138582244</v>
      </c>
      <c r="AJ171" s="82">
        <f>'signal-per-mass-dry-weight'!AF171*100/'signal-per-mass-dry-weight'!AF$172</f>
        <v>7.32329010777154</v>
      </c>
      <c r="AK171" s="82">
        <f>'signal-per-mass-dry-weight'!AG171*100/'signal-per-mass-dry-weight'!AG$172</f>
        <v>10.9532343322376</v>
      </c>
      <c r="AL171" s="82">
        <f>'signal-per-mass-dry-weight'!AH171*100/'signal-per-mass-dry-weight'!AH$172</f>
        <v>9.56658334470148</v>
      </c>
      <c r="AM171" s="116">
        <f t="shared" si="81"/>
        <v>9.5648924069502</v>
      </c>
      <c r="AN171" s="117">
        <f t="shared" si="82"/>
        <v>1.46911084610249</v>
      </c>
      <c r="AO171" s="82">
        <f>'signal-per-mass-dry-weight'!AI171*100/'signal-per-mass-dry-weight'!AI$172</f>
        <v>10.5636681470991</v>
      </c>
      <c r="AP171" s="82">
        <f>'signal-per-mass-dry-weight'!AJ171*100/'signal-per-mass-dry-weight'!AJ$172</f>
        <v>23.7226628801251</v>
      </c>
      <c r="AQ171" s="82">
        <f>'signal-per-mass-dry-weight'!AK171*100/'signal-per-mass-dry-weight'!AK$172</f>
        <v>31.5791222882346</v>
      </c>
      <c r="AR171" s="82">
        <f>'signal-per-mass-dry-weight'!AL171*100/'signal-per-mass-dry-weight'!AL$172</f>
        <v>25.9360693186228</v>
      </c>
      <c r="AS171" s="82">
        <f>'signal-per-mass-dry-weight'!AM171*100/'signal-per-mass-dry-weight'!AM$172</f>
        <v>18.3626330482636</v>
      </c>
      <c r="AT171" s="116">
        <f t="shared" si="83"/>
        <v>22.032831136469</v>
      </c>
      <c r="AU171" s="117">
        <f t="shared" si="84"/>
        <v>7.97236677634328</v>
      </c>
      <c r="AV171" s="82">
        <f>'signal-per-mass-dry-weight'!AN171*100/'signal-per-mass-dry-weight'!AN$172</f>
        <v>16.5143476065027</v>
      </c>
      <c r="AW171" s="82">
        <f>'signal-per-mass-dry-weight'!AO171*100/'signal-per-mass-dry-weight'!AO$172</f>
        <v>14.1868681927599</v>
      </c>
      <c r="AX171" s="82">
        <f>'signal-per-mass-dry-weight'!AP171*100/'signal-per-mass-dry-weight'!AP$172</f>
        <v>21.4587217050656</v>
      </c>
      <c r="AY171" s="82">
        <f>'signal-per-mass-dry-weight'!AQ171*100/'signal-per-mass-dry-weight'!AQ$172</f>
        <v>33.8289205415436</v>
      </c>
      <c r="AZ171" s="82">
        <f>'signal-per-mass-dry-weight'!AR171*100/'signal-per-mass-dry-weight'!AR$172</f>
        <v>36.1650360338475</v>
      </c>
      <c r="BA171" s="116">
        <f t="shared" si="85"/>
        <v>24.4307788159438</v>
      </c>
      <c r="BB171" s="117">
        <f t="shared" si="86"/>
        <v>10.0306850684574</v>
      </c>
      <c r="BC171" s="82">
        <f>'signal-per-mass-dry-weight'!AS171*100/'signal-per-mass-dry-weight'!AS$172</f>
        <v>9.79134900251727</v>
      </c>
      <c r="BD171" s="82">
        <f>'signal-per-mass-dry-weight'!AT171*100/'signal-per-mass-dry-weight'!AT$172</f>
        <v>20.397150135185</v>
      </c>
      <c r="BE171" s="82">
        <f>'signal-per-mass-dry-weight'!AU171*100/'signal-per-mass-dry-weight'!AU$172</f>
        <v>26.9477643787084</v>
      </c>
      <c r="BF171" s="82">
        <f>'signal-per-mass-dry-weight'!AV171*100/'signal-per-mass-dry-weight'!AV$172</f>
        <v>17.3277656558008</v>
      </c>
      <c r="BG171" s="82">
        <f>'signal-per-mass-dry-weight'!AW171*100/'signal-per-mass-dry-weight'!AW$172</f>
        <v>12.3084200564296</v>
      </c>
      <c r="BH171" s="116">
        <f t="shared" si="87"/>
        <v>17.3544898457282</v>
      </c>
      <c r="BI171" s="117">
        <f t="shared" si="88"/>
        <v>6.78146982256074</v>
      </c>
      <c r="BJ171" s="82">
        <f>'signal-per-mass-dry-weight'!AX171*100/'signal-per-mass-dry-weight'!AX$172</f>
        <v>16.2036411930638</v>
      </c>
      <c r="BK171" s="82">
        <f>'signal-per-mass-dry-weight'!AY171*100/'signal-per-mass-dry-weight'!AY$172</f>
        <v>9.9834913940029</v>
      </c>
      <c r="BL171" s="82">
        <f>'signal-per-mass-dry-weight'!AZ171*100/'signal-per-mass-dry-weight'!AZ$172</f>
        <v>9.49965939765305</v>
      </c>
      <c r="BM171" s="82">
        <f>'signal-per-mass-dry-weight'!BA171*100/'signal-per-mass-dry-weight'!BA$172</f>
        <v>3.51099749667505</v>
      </c>
      <c r="BN171" s="82">
        <f>'signal-per-mass-dry-weight'!BB171*100/'signal-per-mass-dry-weight'!BB$172</f>
        <v>7.09156742735655</v>
      </c>
      <c r="BO171" s="116">
        <f t="shared" si="89"/>
        <v>9.25787138175026</v>
      </c>
      <c r="BP171" s="117">
        <f t="shared" si="90"/>
        <v>4.6515625437145</v>
      </c>
      <c r="BQ171" s="82">
        <f>'signal-per-mass-dry-weight'!BC171*100/'signal-per-mass-dry-weight'!BC$172</f>
        <v>24.0637851399695</v>
      </c>
      <c r="BR171" s="82">
        <f>'signal-per-mass-dry-weight'!BD171*100/'signal-per-mass-dry-weight'!BD$172</f>
        <v>19.1236966009981</v>
      </c>
      <c r="BS171" s="82">
        <f>'signal-per-mass-dry-weight'!BE171*100/'signal-per-mass-dry-weight'!BE$172</f>
        <v>21.0789206443992</v>
      </c>
      <c r="BT171" s="82">
        <f>'signal-per-mass-dry-weight'!BF171*100/'signal-per-mass-dry-weight'!BF$172</f>
        <v>19.9824583072921</v>
      </c>
      <c r="BU171" s="82">
        <f>'signal-per-mass-dry-weight'!BG171*100/'signal-per-mass-dry-weight'!BG$172</f>
        <v>19.0497131764367</v>
      </c>
      <c r="BV171" s="116">
        <f t="shared" si="91"/>
        <v>20.6597147738191</v>
      </c>
      <c r="BW171" s="117">
        <f t="shared" si="92"/>
        <v>2.07204982516681</v>
      </c>
      <c r="BX171" s="82">
        <f>'signal-per-mass-dry-weight'!BH171*100/'signal-per-mass-dry-weight'!BH$172</f>
        <v>6.97355277992082</v>
      </c>
      <c r="BY171" s="82">
        <f>'signal-per-mass-dry-weight'!BI171*100/'signal-per-mass-dry-weight'!BI$172</f>
        <v>8.7056257055887</v>
      </c>
      <c r="BZ171" s="82">
        <f>'signal-per-mass-dry-weight'!BJ171*100/'signal-per-mass-dry-weight'!BJ$172</f>
        <v>8.53071142331712</v>
      </c>
      <c r="CA171" s="82">
        <f>'signal-per-mass-dry-weight'!BK171*100/'signal-per-mass-dry-weight'!BK$172</f>
        <v>5.79860637944214</v>
      </c>
      <c r="CB171" s="82">
        <f>'signal-per-mass-dry-weight'!BL171*100/'signal-per-mass-dry-weight'!BL$172</f>
        <v>5.05999191149943</v>
      </c>
      <c r="CC171" s="116">
        <f t="shared" si="93"/>
        <v>7.01369763995364</v>
      </c>
      <c r="CD171" s="117">
        <f t="shared" si="94"/>
        <v>1.61701699533058</v>
      </c>
      <c r="CE171" s="122">
        <f>'signal-per-mass-dry-weight'!BM171*100/'signal-per-mass-dry-weight'!BM$172</f>
        <v>8.52547549796275</v>
      </c>
      <c r="CF171" s="82">
        <f>'signal-per-mass-dry-weight'!BN171*100/'signal-per-mass-dry-weight'!BN$172</f>
        <v>14.7451819343961</v>
      </c>
      <c r="CG171" s="82">
        <f>'signal-per-mass-dry-weight'!BO171*100/'signal-per-mass-dry-weight'!BO$172</f>
        <v>14.9922524505217</v>
      </c>
      <c r="CH171" s="82">
        <f>'signal-per-mass-dry-weight'!BP171*100/'signal-per-mass-dry-weight'!BP$172</f>
        <v>7.6842350984597</v>
      </c>
      <c r="CI171" s="82">
        <f>'signal-per-mass-dry-weight'!BQ171*100/'signal-per-mass-dry-weight'!BQ$172</f>
        <v>14.4833103534488</v>
      </c>
      <c r="CJ171" s="116">
        <f t="shared" si="95"/>
        <v>12.0860910669578</v>
      </c>
      <c r="CK171" s="117">
        <f t="shared" si="96"/>
        <v>3.6509422665152</v>
      </c>
      <c r="CL171" s="82">
        <f>'signal-per-mass-dry-weight'!BR171*100/'signal-per-mass-dry-weight'!BR$172</f>
        <v>18.0870360638533</v>
      </c>
      <c r="CM171" s="82">
        <f>'signal-per-mass-dry-weight'!BS171*100/'signal-per-mass-dry-weight'!BS$172</f>
        <v>12.8189784212656</v>
      </c>
      <c r="CN171" s="82">
        <f>'signal-per-mass-dry-weight'!BT171*100/'signal-per-mass-dry-weight'!BT$172</f>
        <v>21.7072227916933</v>
      </c>
      <c r="CO171" s="82">
        <f>'signal-per-mass-dry-weight'!BU171*100/'signal-per-mass-dry-weight'!BU$172</f>
        <v>15.614784825118</v>
      </c>
      <c r="CP171" s="82">
        <f>'signal-per-mass-dry-weight'!BV171*100/'signal-per-mass-dry-weight'!BV$172</f>
        <v>13.4760951611407</v>
      </c>
      <c r="CQ171" s="116">
        <f t="shared" si="97"/>
        <v>16.3408234526142</v>
      </c>
      <c r="CR171" s="117">
        <f t="shared" si="98"/>
        <v>3.63952926377644</v>
      </c>
      <c r="CS171" s="82">
        <f>'signal-per-mass-dry-weight'!BW171*100/'signal-per-mass-dry-weight'!BW$172</f>
        <v>8.56155109913184</v>
      </c>
      <c r="CT171" s="82">
        <f>'signal-per-mass-dry-weight'!BX171*100/'signal-per-mass-dry-weight'!BX$172</f>
        <v>4.21881239005032</v>
      </c>
      <c r="CU171" s="82">
        <f>'signal-per-mass-dry-weight'!BY171*100/'signal-per-mass-dry-weight'!BY$172</f>
        <v>4.03272696079073</v>
      </c>
      <c r="CV171" s="82">
        <f>'signal-per-mass-dry-weight'!BZ171*100/'signal-per-mass-dry-weight'!BZ$172</f>
        <v>7.51596379073261</v>
      </c>
      <c r="CW171" s="82">
        <f>'signal-per-mass-dry-weight'!CA171*100/'signal-per-mass-dry-weight'!CA$172</f>
        <v>6.06424696023357</v>
      </c>
      <c r="CX171" s="116">
        <f t="shared" si="99"/>
        <v>6.07866024018781</v>
      </c>
      <c r="CY171" s="117">
        <f t="shared" si="100"/>
        <v>1.99221442532431</v>
      </c>
      <c r="CZ171" s="82">
        <f>'signal-per-mass-dry-weight'!CB171*100/'signal-per-mass-dry-weight'!CB$172</f>
        <v>20.3653262926053</v>
      </c>
      <c r="DA171" s="82">
        <f>'signal-per-mass-dry-weight'!CC171*100/'signal-per-mass-dry-weight'!CC$172</f>
        <v>26.0477337903402</v>
      </c>
      <c r="DB171" s="82">
        <f>'signal-per-mass-dry-weight'!CD171*100/'signal-per-mass-dry-weight'!CD$172</f>
        <v>28.9051835165404</v>
      </c>
      <c r="DC171" s="82">
        <f>'signal-per-mass-dry-weight'!CE171*100/'signal-per-mass-dry-weight'!CE$172</f>
        <v>19.9979598282889</v>
      </c>
      <c r="DD171" s="82">
        <f>'signal-per-mass-dry-weight'!CF171*100/'signal-per-mass-dry-weight'!CF$172</f>
        <v>23.4982449788214</v>
      </c>
      <c r="DE171" s="116">
        <f t="shared" si="101"/>
        <v>23.7628896813192</v>
      </c>
      <c r="DF171" s="117">
        <f t="shared" si="102"/>
        <v>3.78985056062276</v>
      </c>
      <c r="DG171" s="82">
        <f>'signal-per-mass-dry-weight'!CG171*100/'signal-per-mass-dry-weight'!CG$172</f>
        <v>23.7407382285998</v>
      </c>
      <c r="DH171" s="82">
        <f>'signal-per-mass-dry-weight'!CH171*100/'signal-per-mass-dry-weight'!CH$172</f>
        <v>19.6297170280521</v>
      </c>
      <c r="DI171" s="82">
        <f>'signal-per-mass-dry-weight'!CI171*100/'signal-per-mass-dry-weight'!CI$172</f>
        <v>30.2960872897787</v>
      </c>
      <c r="DJ171" s="82">
        <f>'signal-per-mass-dry-weight'!CJ171*100/'signal-per-mass-dry-weight'!CJ$172</f>
        <v>21.5931857590979</v>
      </c>
      <c r="DK171" s="82">
        <f>'signal-per-mass-dry-weight'!CK171*100/'signal-per-mass-dry-weight'!CK$172</f>
        <v>22.8395920924245</v>
      </c>
      <c r="DL171" s="116">
        <f t="shared" si="103"/>
        <v>23.6198640795906</v>
      </c>
      <c r="DM171" s="117">
        <f t="shared" si="104"/>
        <v>4.03807162497668</v>
      </c>
      <c r="DN171" s="82">
        <f>'signal-per-mass-dry-weight'!CL171*100/'signal-per-mass-dry-weight'!CL$172</f>
        <v>20.764383861017</v>
      </c>
      <c r="DO171" s="82">
        <f>'signal-per-mass-dry-weight'!CM171*100/'signal-per-mass-dry-weight'!CM$172</f>
        <v>6.36870339083412</v>
      </c>
      <c r="DP171" s="82">
        <f>'signal-per-mass-dry-weight'!CN171*100/'signal-per-mass-dry-weight'!CN$172</f>
        <v>7.09293266631982</v>
      </c>
      <c r="DQ171" s="82">
        <f>'signal-per-mass-dry-weight'!CO171*100/'signal-per-mass-dry-weight'!CO$172</f>
        <v>5.28612045198368</v>
      </c>
      <c r="DR171" s="82">
        <f>'signal-per-mass-dry-weight'!CP171*100/'signal-per-mass-dry-weight'!CP$172</f>
        <v>7.06747188379934</v>
      </c>
      <c r="DS171" s="116">
        <f t="shared" si="105"/>
        <v>9.31592245079079</v>
      </c>
      <c r="DT171" s="117">
        <f t="shared" si="106"/>
        <v>6.44185312104495</v>
      </c>
      <c r="DU171" s="82">
        <f>'signal-per-mass-dry-weight'!CQ171*100/'signal-per-mass-dry-weight'!CQ$172</f>
        <v>24.1253300758706</v>
      </c>
      <c r="DV171" s="82">
        <f>'signal-per-mass-dry-weight'!CR171*100/'signal-per-mass-dry-weight'!CR$172</f>
        <v>22.269308049035</v>
      </c>
      <c r="DW171" s="82">
        <f>'signal-per-mass-dry-weight'!CS171*100/'signal-per-mass-dry-weight'!CS$172</f>
        <v>17.7358925640744</v>
      </c>
      <c r="DX171" s="82">
        <f>'signal-per-mass-dry-weight'!CT171*100/'signal-per-mass-dry-weight'!CT$172</f>
        <v>12.8740045823838</v>
      </c>
      <c r="DY171" s="82">
        <f>'signal-per-mass-dry-weight'!CU171*100/'signal-per-mass-dry-weight'!CU$172</f>
        <v>19.9198401633385</v>
      </c>
      <c r="DZ171" s="116">
        <f t="shared" si="107"/>
        <v>19.3848750869405</v>
      </c>
      <c r="EA171" s="117">
        <f t="shared" si="108"/>
        <v>4.36430500583084</v>
      </c>
      <c r="EB171" s="82">
        <f>'signal-per-mass-dry-weight'!CV171*100/'signal-per-mass-dry-weight'!CV$172</f>
        <v>7.51662224846894</v>
      </c>
      <c r="EC171" s="82">
        <f>'signal-per-mass-dry-weight'!CW171*100/'signal-per-mass-dry-weight'!CW$172</f>
        <v>9.98725586063094</v>
      </c>
      <c r="ED171" s="82">
        <f>'signal-per-mass-dry-weight'!CX171*100/'signal-per-mass-dry-weight'!CX$172</f>
        <v>4.37091730159429</v>
      </c>
      <c r="EE171" s="82">
        <f>'signal-per-mass-dry-weight'!CY171*100/'signal-per-mass-dry-weight'!CY$172</f>
        <v>4.13841092114619</v>
      </c>
      <c r="EF171" s="82">
        <f>'signal-per-mass-dry-weight'!CZ171*100/'signal-per-mass-dry-weight'!CZ$172</f>
        <v>11.5294190324446</v>
      </c>
      <c r="EG171" s="116">
        <f t="shared" si="109"/>
        <v>7.50852507285699</v>
      </c>
      <c r="EH171" s="117">
        <f t="shared" si="110"/>
        <v>3.29825757175699</v>
      </c>
    </row>
    <row r="172" spans="1:138">
      <c r="A172" s="84" t="s">
        <v>533</v>
      </c>
      <c r="B172" s="85"/>
      <c r="C172" s="84" t="s">
        <v>533</v>
      </c>
      <c r="D172" s="97"/>
      <c r="E172" s="97"/>
      <c r="F172" s="97"/>
      <c r="G172" s="82">
        <f>'signal-per-mass-dry-weight'!G172*100/'signal-per-mass-dry-weight'!G$172</f>
        <v>100</v>
      </c>
      <c r="H172" s="82">
        <f>'signal-per-mass-dry-weight'!H172*100/'signal-per-mass-dry-weight'!H$172</f>
        <v>100</v>
      </c>
      <c r="I172" s="82">
        <f>'signal-per-mass-dry-weight'!I172*100/'signal-per-mass-dry-weight'!I$172</f>
        <v>100</v>
      </c>
      <c r="J172" s="82">
        <f>'signal-per-mass-dry-weight'!J172*100/'signal-per-mass-dry-weight'!J$172</f>
        <v>100</v>
      </c>
      <c r="K172" s="82">
        <f>'signal-per-mass-dry-weight'!K172*100/'signal-per-mass-dry-weight'!K$172</f>
        <v>100</v>
      </c>
      <c r="L172" s="82">
        <f>'signal-per-mass-dry-weight'!L172*100/'signal-per-mass-dry-weight'!L$172</f>
        <v>100</v>
      </c>
      <c r="M172" s="82">
        <f>'signal-per-mass-dry-weight'!M172*100/'signal-per-mass-dry-weight'!M$172</f>
        <v>100</v>
      </c>
      <c r="N172" s="82">
        <f>'signal-per-mass-dry-weight'!N172*100/'signal-per-mass-dry-weight'!N$172</f>
        <v>100</v>
      </c>
      <c r="O172" s="82">
        <f>'signal-per-mass-dry-weight'!O172*100/'signal-per-mass-dry-weight'!O$172</f>
        <v>100</v>
      </c>
      <c r="P172" s="82">
        <f>'signal-per-mass-dry-weight'!P172*100/'signal-per-mass-dry-weight'!P$172</f>
        <v>100</v>
      </c>
      <c r="Q172" s="116">
        <f t="shared" si="74"/>
        <v>100</v>
      </c>
      <c r="R172" s="117">
        <f t="shared" si="75"/>
        <v>4.736951571734e-15</v>
      </c>
      <c r="S172" s="66">
        <f t="shared" si="76"/>
        <v>4.736951571734e-17</v>
      </c>
      <c r="T172" s="82">
        <f>'signal-per-mass-dry-weight'!T172*100/'signal-per-mass-dry-weight'!T$172</f>
        <v>100</v>
      </c>
      <c r="U172" s="82">
        <f>'signal-per-mass-dry-weight'!U172*100/'signal-per-mass-dry-weight'!U$172</f>
        <v>100</v>
      </c>
      <c r="V172" s="82">
        <f>'signal-per-mass-dry-weight'!V172*100/'signal-per-mass-dry-weight'!V$172</f>
        <v>100</v>
      </c>
      <c r="W172" s="82">
        <f>'signal-per-mass-dry-weight'!W172*100/'signal-per-mass-dry-weight'!W$172</f>
        <v>100</v>
      </c>
      <c r="X172" s="82">
        <f>'signal-per-mass-dry-weight'!X172*100/'signal-per-mass-dry-weight'!X$172</f>
        <v>100</v>
      </c>
      <c r="Y172" s="116">
        <f t="shared" si="77"/>
        <v>100</v>
      </c>
      <c r="Z172" s="117">
        <f t="shared" si="78"/>
        <v>0</v>
      </c>
      <c r="AA172" s="82">
        <f>'signal-per-mass-dry-weight'!Y172*100/'signal-per-mass-dry-weight'!Y$172</f>
        <v>100</v>
      </c>
      <c r="AB172" s="82">
        <f>'signal-per-mass-dry-weight'!Z172*100/'signal-per-mass-dry-weight'!Z$172</f>
        <v>100</v>
      </c>
      <c r="AC172" s="82">
        <f>'signal-per-mass-dry-weight'!AA172*100/'signal-per-mass-dry-weight'!AA$172</f>
        <v>100</v>
      </c>
      <c r="AD172" s="82">
        <f>'signal-per-mass-dry-weight'!AB172*100/'signal-per-mass-dry-weight'!AB$172</f>
        <v>100</v>
      </c>
      <c r="AE172" s="82">
        <f>'signal-per-mass-dry-weight'!AC172*100/'signal-per-mass-dry-weight'!AC$172</f>
        <v>100</v>
      </c>
      <c r="AF172" s="116">
        <f t="shared" si="79"/>
        <v>100</v>
      </c>
      <c r="AG172" s="117">
        <f t="shared" si="80"/>
        <v>0</v>
      </c>
      <c r="AH172" s="82">
        <f>'signal-per-mass-dry-weight'!AD172*100/'signal-per-mass-dry-weight'!AD$172</f>
        <v>100</v>
      </c>
      <c r="AI172" s="82">
        <f>'signal-per-mass-dry-weight'!AE172*100/'signal-per-mass-dry-weight'!AE$172</f>
        <v>100</v>
      </c>
      <c r="AJ172" s="82">
        <f>'signal-per-mass-dry-weight'!AF172*100/'signal-per-mass-dry-weight'!AF$172</f>
        <v>100</v>
      </c>
      <c r="AK172" s="82">
        <f>'signal-per-mass-dry-weight'!AG172*100/'signal-per-mass-dry-weight'!AG$172</f>
        <v>100</v>
      </c>
      <c r="AL172" s="82">
        <f>'signal-per-mass-dry-weight'!AH172*100/'signal-per-mass-dry-weight'!AH$172</f>
        <v>100</v>
      </c>
      <c r="AM172" s="116">
        <f t="shared" si="81"/>
        <v>100</v>
      </c>
      <c r="AN172" s="117">
        <f t="shared" si="82"/>
        <v>1.00485917355762e-14</v>
      </c>
      <c r="AO172" s="82">
        <f>'signal-per-mass-dry-weight'!AI172*100/'signal-per-mass-dry-weight'!AI$172</f>
        <v>100</v>
      </c>
      <c r="AP172" s="82">
        <f>'signal-per-mass-dry-weight'!AJ172*100/'signal-per-mass-dry-weight'!AJ$172</f>
        <v>100</v>
      </c>
      <c r="AQ172" s="82">
        <f>'signal-per-mass-dry-weight'!AK172*100/'signal-per-mass-dry-weight'!AK$172</f>
        <v>100</v>
      </c>
      <c r="AR172" s="82">
        <f>'signal-per-mass-dry-weight'!AL172*100/'signal-per-mass-dry-weight'!AL$172</f>
        <v>100</v>
      </c>
      <c r="AS172" s="82">
        <f>'signal-per-mass-dry-weight'!AM172*100/'signal-per-mass-dry-weight'!AM$172</f>
        <v>100</v>
      </c>
      <c r="AT172" s="116">
        <f t="shared" si="83"/>
        <v>100</v>
      </c>
      <c r="AU172" s="117">
        <f t="shared" si="84"/>
        <v>1.23069611928548e-14</v>
      </c>
      <c r="AV172" s="82">
        <f>'signal-per-mass-dry-weight'!AN172*100/'signal-per-mass-dry-weight'!AN$172</f>
        <v>100</v>
      </c>
      <c r="AW172" s="82">
        <f>'signal-per-mass-dry-weight'!AO172*100/'signal-per-mass-dry-weight'!AO$172</f>
        <v>100</v>
      </c>
      <c r="AX172" s="82">
        <f>'signal-per-mass-dry-weight'!AP172*100/'signal-per-mass-dry-weight'!AP$172</f>
        <v>100</v>
      </c>
      <c r="AY172" s="82">
        <f>'signal-per-mass-dry-weight'!AQ172*100/'signal-per-mass-dry-weight'!AQ$172</f>
        <v>100</v>
      </c>
      <c r="AZ172" s="82">
        <f>'signal-per-mass-dry-weight'!AR172*100/'signal-per-mass-dry-weight'!AR$172</f>
        <v>100</v>
      </c>
      <c r="BA172" s="116">
        <f t="shared" si="85"/>
        <v>100</v>
      </c>
      <c r="BB172" s="117">
        <f t="shared" si="86"/>
        <v>1.00485917355762e-14</v>
      </c>
      <c r="BC172" s="82">
        <f>'signal-per-mass-dry-weight'!AS172*100/'signal-per-mass-dry-weight'!AS$172</f>
        <v>100</v>
      </c>
      <c r="BD172" s="82">
        <f>'signal-per-mass-dry-weight'!AT172*100/'signal-per-mass-dry-weight'!AT$172</f>
        <v>100</v>
      </c>
      <c r="BE172" s="82">
        <f>'signal-per-mass-dry-weight'!AU172*100/'signal-per-mass-dry-weight'!AU$172</f>
        <v>100</v>
      </c>
      <c r="BF172" s="82">
        <f>'signal-per-mass-dry-weight'!AV172*100/'signal-per-mass-dry-weight'!AV$172</f>
        <v>100</v>
      </c>
      <c r="BG172" s="82">
        <f>'signal-per-mass-dry-weight'!AW172*100/'signal-per-mass-dry-weight'!AW$172</f>
        <v>100</v>
      </c>
      <c r="BH172" s="116">
        <f t="shared" si="87"/>
        <v>100</v>
      </c>
      <c r="BI172" s="117">
        <f t="shared" si="88"/>
        <v>0</v>
      </c>
      <c r="BJ172" s="82">
        <f>'signal-per-mass-dry-weight'!AX172*100/'signal-per-mass-dry-weight'!AX$172</f>
        <v>100</v>
      </c>
      <c r="BK172" s="82">
        <f>'signal-per-mass-dry-weight'!AY172*100/'signal-per-mass-dry-weight'!AY$172</f>
        <v>100</v>
      </c>
      <c r="BL172" s="82">
        <f>'signal-per-mass-dry-weight'!AZ172*100/'signal-per-mass-dry-weight'!AZ$172</f>
        <v>100</v>
      </c>
      <c r="BM172" s="82">
        <f>'signal-per-mass-dry-weight'!BA172*100/'signal-per-mass-dry-weight'!BA$172</f>
        <v>100</v>
      </c>
      <c r="BN172" s="82">
        <f>'signal-per-mass-dry-weight'!BB172*100/'signal-per-mass-dry-weight'!BB$172</f>
        <v>100</v>
      </c>
      <c r="BO172" s="116">
        <f t="shared" si="89"/>
        <v>100</v>
      </c>
      <c r="BP172" s="117">
        <f t="shared" si="90"/>
        <v>0</v>
      </c>
      <c r="BQ172" s="82">
        <f>'signal-per-mass-dry-weight'!BC172*100/'signal-per-mass-dry-weight'!BC$172</f>
        <v>100</v>
      </c>
      <c r="BR172" s="82">
        <f>'signal-per-mass-dry-weight'!BD172*100/'signal-per-mass-dry-weight'!BD$172</f>
        <v>100</v>
      </c>
      <c r="BS172" s="82">
        <f>'signal-per-mass-dry-weight'!BE172*100/'signal-per-mass-dry-weight'!BE$172</f>
        <v>100</v>
      </c>
      <c r="BT172" s="82">
        <f>'signal-per-mass-dry-weight'!BF172*100/'signal-per-mass-dry-weight'!BF$172</f>
        <v>100</v>
      </c>
      <c r="BU172" s="82">
        <f>'signal-per-mass-dry-weight'!BG172*100/'signal-per-mass-dry-weight'!BG$172</f>
        <v>100</v>
      </c>
      <c r="BV172" s="116">
        <f t="shared" si="91"/>
        <v>100</v>
      </c>
      <c r="BW172" s="117">
        <f t="shared" si="92"/>
        <v>7.105427357601e-15</v>
      </c>
      <c r="BX172" s="82">
        <f>'signal-per-mass-dry-weight'!BH172*100/'signal-per-mass-dry-weight'!BH$172</f>
        <v>100</v>
      </c>
      <c r="BY172" s="82">
        <f>'signal-per-mass-dry-weight'!BI172*100/'signal-per-mass-dry-weight'!BI$172</f>
        <v>100</v>
      </c>
      <c r="BZ172" s="82">
        <f>'signal-per-mass-dry-weight'!BJ172*100/'signal-per-mass-dry-weight'!BJ$172</f>
        <v>100</v>
      </c>
      <c r="CA172" s="82">
        <f>'signal-per-mass-dry-weight'!BK172*100/'signal-per-mass-dry-weight'!BK$172</f>
        <v>100</v>
      </c>
      <c r="CB172" s="82">
        <f>'signal-per-mass-dry-weight'!BL172*100/'signal-per-mass-dry-weight'!BL$172</f>
        <v>100</v>
      </c>
      <c r="CC172" s="116">
        <f t="shared" si="93"/>
        <v>100</v>
      </c>
      <c r="CD172" s="117">
        <f t="shared" si="94"/>
        <v>1.00485917355762e-14</v>
      </c>
      <c r="CE172" s="122">
        <f>'signal-per-mass-dry-weight'!BM172*100/'signal-per-mass-dry-weight'!BM$172</f>
        <v>100</v>
      </c>
      <c r="CF172" s="82">
        <f>'signal-per-mass-dry-weight'!BN172*100/'signal-per-mass-dry-weight'!BN$172</f>
        <v>100</v>
      </c>
      <c r="CG172" s="82">
        <f>'signal-per-mass-dry-weight'!BO172*100/'signal-per-mass-dry-weight'!BO$172</f>
        <v>100</v>
      </c>
      <c r="CH172" s="82">
        <f>'signal-per-mass-dry-weight'!BP172*100/'signal-per-mass-dry-weight'!BP$172</f>
        <v>100</v>
      </c>
      <c r="CI172" s="82">
        <f>'signal-per-mass-dry-weight'!BQ172*100/'signal-per-mass-dry-weight'!BQ$172</f>
        <v>100</v>
      </c>
      <c r="CJ172" s="116">
        <f t="shared" si="95"/>
        <v>100</v>
      </c>
      <c r="CK172" s="117">
        <f t="shared" si="96"/>
        <v>0</v>
      </c>
      <c r="CL172" s="82">
        <f>'signal-per-mass-dry-weight'!BR172*100/'signal-per-mass-dry-weight'!BR$172</f>
        <v>100</v>
      </c>
      <c r="CM172" s="82">
        <f>'signal-per-mass-dry-weight'!BS172*100/'signal-per-mass-dry-weight'!BS$172</f>
        <v>100</v>
      </c>
      <c r="CN172" s="82">
        <f>'signal-per-mass-dry-weight'!BT172*100/'signal-per-mass-dry-weight'!BT$172</f>
        <v>100</v>
      </c>
      <c r="CO172" s="82">
        <f>'signal-per-mass-dry-weight'!BU172*100/'signal-per-mass-dry-weight'!BU$172</f>
        <v>100</v>
      </c>
      <c r="CP172" s="82">
        <f>'signal-per-mass-dry-weight'!BV172*100/'signal-per-mass-dry-weight'!BV$172</f>
        <v>100</v>
      </c>
      <c r="CQ172" s="116">
        <f t="shared" si="97"/>
        <v>100</v>
      </c>
      <c r="CR172" s="117">
        <f t="shared" si="98"/>
        <v>0</v>
      </c>
      <c r="CS172" s="82">
        <f>'signal-per-mass-dry-weight'!BW172*100/'signal-per-mass-dry-weight'!BW$172</f>
        <v>100</v>
      </c>
      <c r="CT172" s="82">
        <f>'signal-per-mass-dry-weight'!BX172*100/'signal-per-mass-dry-weight'!BX$172</f>
        <v>100</v>
      </c>
      <c r="CU172" s="82">
        <f>'signal-per-mass-dry-weight'!BY172*100/'signal-per-mass-dry-weight'!BY$172</f>
        <v>100</v>
      </c>
      <c r="CV172" s="82">
        <f>'signal-per-mass-dry-weight'!BZ172*100/'signal-per-mass-dry-weight'!BZ$172</f>
        <v>100</v>
      </c>
      <c r="CW172" s="82">
        <f>'signal-per-mass-dry-weight'!CA172*100/'signal-per-mass-dry-weight'!CA$172</f>
        <v>100</v>
      </c>
      <c r="CX172" s="116">
        <f t="shared" si="99"/>
        <v>100</v>
      </c>
      <c r="CY172" s="117">
        <f t="shared" si="100"/>
        <v>7.105427357601e-15</v>
      </c>
      <c r="CZ172" s="82">
        <f>'signal-per-mass-dry-weight'!CB172*100/'signal-per-mass-dry-weight'!CB$172</f>
        <v>100</v>
      </c>
      <c r="DA172" s="82">
        <f>'signal-per-mass-dry-weight'!CC172*100/'signal-per-mass-dry-weight'!CC$172</f>
        <v>100</v>
      </c>
      <c r="DB172" s="82">
        <f>'signal-per-mass-dry-weight'!CD172*100/'signal-per-mass-dry-weight'!CD$172</f>
        <v>100</v>
      </c>
      <c r="DC172" s="82">
        <f>'signal-per-mass-dry-weight'!CE172*100/'signal-per-mass-dry-weight'!CE$172</f>
        <v>100</v>
      </c>
      <c r="DD172" s="82">
        <f>'signal-per-mass-dry-weight'!CF172*100/'signal-per-mass-dry-weight'!CF$172</f>
        <v>100</v>
      </c>
      <c r="DE172" s="116">
        <f t="shared" si="101"/>
        <v>100</v>
      </c>
      <c r="DF172" s="117">
        <f t="shared" si="102"/>
        <v>0</v>
      </c>
      <c r="DG172" s="82">
        <f>'signal-per-mass-dry-weight'!CG172*100/'signal-per-mass-dry-weight'!CG$172</f>
        <v>100</v>
      </c>
      <c r="DH172" s="82">
        <f>'signal-per-mass-dry-weight'!CH172*100/'signal-per-mass-dry-weight'!CH$172</f>
        <v>100</v>
      </c>
      <c r="DI172" s="82">
        <f>'signal-per-mass-dry-weight'!CI172*100/'signal-per-mass-dry-weight'!CI$172</f>
        <v>100</v>
      </c>
      <c r="DJ172" s="82">
        <f>'signal-per-mass-dry-weight'!CJ172*100/'signal-per-mass-dry-weight'!CJ$172</f>
        <v>100</v>
      </c>
      <c r="DK172" s="82">
        <f>'signal-per-mass-dry-weight'!CK172*100/'signal-per-mass-dry-weight'!CK$172</f>
        <v>100</v>
      </c>
      <c r="DL172" s="116">
        <f t="shared" si="103"/>
        <v>100</v>
      </c>
      <c r="DM172" s="117">
        <f t="shared" si="104"/>
        <v>1.23069611928548e-14</v>
      </c>
      <c r="DN172" s="82">
        <f>'signal-per-mass-dry-weight'!CL172*100/'signal-per-mass-dry-weight'!CL$172</f>
        <v>100</v>
      </c>
      <c r="DO172" s="82">
        <f>'signal-per-mass-dry-weight'!CM172*100/'signal-per-mass-dry-weight'!CM$172</f>
        <v>100</v>
      </c>
      <c r="DP172" s="82">
        <f>'signal-per-mass-dry-weight'!CN172*100/'signal-per-mass-dry-weight'!CN$172</f>
        <v>100</v>
      </c>
      <c r="DQ172" s="82">
        <f>'signal-per-mass-dry-weight'!CO172*100/'signal-per-mass-dry-weight'!CO$172</f>
        <v>100</v>
      </c>
      <c r="DR172" s="82">
        <f>'signal-per-mass-dry-weight'!CP172*100/'signal-per-mass-dry-weight'!CP$172</f>
        <v>100</v>
      </c>
      <c r="DS172" s="116">
        <f t="shared" si="105"/>
        <v>100</v>
      </c>
      <c r="DT172" s="117">
        <f t="shared" si="106"/>
        <v>0</v>
      </c>
      <c r="DU172" s="82">
        <f>'signal-per-mass-dry-weight'!CQ172*100/'signal-per-mass-dry-weight'!CQ$172</f>
        <v>100</v>
      </c>
      <c r="DV172" s="82">
        <f>'signal-per-mass-dry-weight'!CR172*100/'signal-per-mass-dry-weight'!CR$172</f>
        <v>100</v>
      </c>
      <c r="DW172" s="82">
        <f>'signal-per-mass-dry-weight'!CS172*100/'signal-per-mass-dry-weight'!CS$172</f>
        <v>100</v>
      </c>
      <c r="DX172" s="82">
        <f>'signal-per-mass-dry-weight'!CT172*100/'signal-per-mass-dry-weight'!CT$172</f>
        <v>100</v>
      </c>
      <c r="DY172" s="82">
        <f>'signal-per-mass-dry-weight'!CU172*100/'signal-per-mass-dry-weight'!CU$172</f>
        <v>100</v>
      </c>
      <c r="DZ172" s="116">
        <f t="shared" si="107"/>
        <v>100</v>
      </c>
      <c r="EA172" s="117">
        <f t="shared" si="108"/>
        <v>0</v>
      </c>
      <c r="EB172" s="82">
        <f>'signal-per-mass-dry-weight'!CV172*100/'signal-per-mass-dry-weight'!CV$172</f>
        <v>100</v>
      </c>
      <c r="EC172" s="82">
        <f>'signal-per-mass-dry-weight'!CW172*100/'signal-per-mass-dry-weight'!CW$172</f>
        <v>100</v>
      </c>
      <c r="ED172" s="82">
        <f>'signal-per-mass-dry-weight'!CX172*100/'signal-per-mass-dry-weight'!CX$172</f>
        <v>100</v>
      </c>
      <c r="EE172" s="82">
        <f>'signal-per-mass-dry-weight'!CY172*100/'signal-per-mass-dry-weight'!CY$172</f>
        <v>100</v>
      </c>
      <c r="EF172" s="82">
        <f>'signal-per-mass-dry-weight'!CZ172*100/'signal-per-mass-dry-weight'!CZ$172</f>
        <v>100</v>
      </c>
      <c r="EG172" s="116">
        <f t="shared" si="109"/>
        <v>100</v>
      </c>
      <c r="EH172" s="117">
        <f t="shared" si="110"/>
        <v>0</v>
      </c>
    </row>
  </sheetData>
  <conditionalFormatting sqref="S5:S172">
    <cfRule type="cellIs" dxfId="0" priority="1" operator="lessThan">
      <formula>0.3</formula>
    </cfRule>
  </conditionalFormatting>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S172"/>
  <sheetViews>
    <sheetView tabSelected="1" topLeftCell="DO1" workbookViewId="0">
      <selection activeCell="BR21" sqref="$A21:$XFD21"/>
    </sheetView>
  </sheetViews>
  <sheetFormatPr defaultColWidth="9" defaultRowHeight="13.2"/>
  <cols>
    <col min="3" max="3" width="13.712962962963" customWidth="1"/>
    <col min="4" max="6" width="3.13888888888889" customWidth="1"/>
    <col min="19" max="19" width="27.5740740740741" customWidth="1"/>
    <col min="83" max="83" width="9" style="65"/>
  </cols>
  <sheetData>
    <row r="1" ht="118.8" spans="1:137">
      <c r="A1" s="89" t="s">
        <v>558</v>
      </c>
      <c r="E1" s="106"/>
      <c r="Q1" s="110" t="s">
        <v>559</v>
      </c>
      <c r="S1" s="111" t="s">
        <v>535</v>
      </c>
      <c r="Y1" s="110" t="s">
        <v>559</v>
      </c>
      <c r="AF1" s="110" t="s">
        <v>559</v>
      </c>
      <c r="AM1" s="110" t="s">
        <v>559</v>
      </c>
      <c r="AT1" s="110" t="s">
        <v>559</v>
      </c>
      <c r="BA1" s="110" t="s">
        <v>559</v>
      </c>
      <c r="BH1" s="110" t="s">
        <v>559</v>
      </c>
      <c r="BO1" s="110" t="s">
        <v>559</v>
      </c>
      <c r="BV1" s="110" t="s">
        <v>559</v>
      </c>
      <c r="CC1" s="110" t="s">
        <v>559</v>
      </c>
      <c r="CJ1" s="110" t="s">
        <v>559</v>
      </c>
      <c r="CQ1" s="110" t="s">
        <v>559</v>
      </c>
      <c r="CX1" s="110" t="s">
        <v>559</v>
      </c>
      <c r="DE1" s="110" t="s">
        <v>559</v>
      </c>
      <c r="DL1" s="110" t="s">
        <v>559</v>
      </c>
      <c r="DS1" s="110" t="s">
        <v>559</v>
      </c>
      <c r="DZ1" s="110" t="s">
        <v>559</v>
      </c>
      <c r="EG1" s="110" t="s">
        <v>559</v>
      </c>
    </row>
    <row r="2" ht="15.6" spans="1:4">
      <c r="A2" s="107" t="s">
        <v>560</v>
      </c>
      <c r="D2" s="108" t="s">
        <v>559</v>
      </c>
    </row>
    <row r="3" spans="1:138">
      <c r="A3" s="109"/>
      <c r="D3" s="69" t="s">
        <v>561</v>
      </c>
      <c r="Q3" s="112" t="s">
        <v>537</v>
      </c>
      <c r="T3" s="113" t="s">
        <v>266</v>
      </c>
      <c r="U3" s="113" t="s">
        <v>269</v>
      </c>
      <c r="V3" s="113" t="s">
        <v>272</v>
      </c>
      <c r="W3" s="113" t="s">
        <v>275</v>
      </c>
      <c r="X3" s="113" t="s">
        <v>278</v>
      </c>
      <c r="Y3" s="113" t="s">
        <v>562</v>
      </c>
      <c r="Z3" s="113"/>
      <c r="AA3" s="113" t="s">
        <v>281</v>
      </c>
      <c r="AB3" s="113" t="s">
        <v>283</v>
      </c>
      <c r="AC3" s="113" t="s">
        <v>288</v>
      </c>
      <c r="AD3" s="113" t="s">
        <v>292</v>
      </c>
      <c r="AE3" s="113" t="s">
        <v>294</v>
      </c>
      <c r="AF3" s="113" t="s">
        <v>539</v>
      </c>
      <c r="AG3" s="113"/>
      <c r="AH3" s="113" t="s">
        <v>296</v>
      </c>
      <c r="AI3" s="113" t="s">
        <v>298</v>
      </c>
      <c r="AJ3" s="113" t="s">
        <v>300</v>
      </c>
      <c r="AK3" s="113" t="s">
        <v>302</v>
      </c>
      <c r="AL3" s="113" t="s">
        <v>305</v>
      </c>
      <c r="AM3" s="113" t="s">
        <v>540</v>
      </c>
      <c r="AN3" s="113"/>
      <c r="AO3" s="113" t="s">
        <v>308</v>
      </c>
      <c r="AP3" s="113" t="s">
        <v>311</v>
      </c>
      <c r="AQ3" s="113" t="s">
        <v>314</v>
      </c>
      <c r="AR3" s="113" t="s">
        <v>316</v>
      </c>
      <c r="AS3" s="113" t="s">
        <v>318</v>
      </c>
      <c r="AT3" s="113" t="s">
        <v>541</v>
      </c>
      <c r="AU3" s="113"/>
      <c r="AV3" s="113" t="s">
        <v>320</v>
      </c>
      <c r="AW3" s="113" t="s">
        <v>322</v>
      </c>
      <c r="AX3" s="113" t="s">
        <v>324</v>
      </c>
      <c r="AY3" s="113" t="s">
        <v>326</v>
      </c>
      <c r="AZ3" s="113" t="s">
        <v>328</v>
      </c>
      <c r="BA3" s="113" t="s">
        <v>542</v>
      </c>
      <c r="BB3" s="113"/>
      <c r="BC3" s="113" t="s">
        <v>330</v>
      </c>
      <c r="BD3" s="113" t="s">
        <v>332</v>
      </c>
      <c r="BE3" s="113" t="s">
        <v>334</v>
      </c>
      <c r="BF3" s="113" t="s">
        <v>336</v>
      </c>
      <c r="BG3" s="113" t="s">
        <v>338</v>
      </c>
      <c r="BH3" s="113" t="s">
        <v>543</v>
      </c>
      <c r="BI3" s="113"/>
      <c r="BJ3" s="113" t="s">
        <v>340</v>
      </c>
      <c r="BK3" s="113" t="s">
        <v>342</v>
      </c>
      <c r="BL3" s="113" t="s">
        <v>344</v>
      </c>
      <c r="BM3" s="113" t="s">
        <v>346</v>
      </c>
      <c r="BN3" s="113" t="s">
        <v>348</v>
      </c>
      <c r="BO3" s="113" t="s">
        <v>544</v>
      </c>
      <c r="BP3" s="113"/>
      <c r="BQ3" s="113" t="s">
        <v>350</v>
      </c>
      <c r="BR3" s="113" t="s">
        <v>352</v>
      </c>
      <c r="BS3" s="113" t="s">
        <v>354</v>
      </c>
      <c r="BT3" s="113" t="s">
        <v>356</v>
      </c>
      <c r="BU3" s="113" t="s">
        <v>358</v>
      </c>
      <c r="BV3" s="113" t="s">
        <v>545</v>
      </c>
      <c r="BW3" s="113"/>
      <c r="BX3" s="113" t="s">
        <v>360</v>
      </c>
      <c r="BY3" s="113" t="s">
        <v>362</v>
      </c>
      <c r="BZ3" s="113" t="s">
        <v>364</v>
      </c>
      <c r="CA3" s="113" t="s">
        <v>366</v>
      </c>
      <c r="CB3" s="113" t="s">
        <v>368</v>
      </c>
      <c r="CC3" s="113" t="s">
        <v>546</v>
      </c>
      <c r="CD3" s="113"/>
      <c r="CE3" s="118" t="s">
        <v>370</v>
      </c>
      <c r="CF3" s="113" t="s">
        <v>372</v>
      </c>
      <c r="CG3" s="113" t="s">
        <v>374</v>
      </c>
      <c r="CH3" s="113" t="s">
        <v>376</v>
      </c>
      <c r="CI3" s="113" t="s">
        <v>378</v>
      </c>
      <c r="CJ3" s="113" t="s">
        <v>563</v>
      </c>
      <c r="CK3" s="113"/>
      <c r="CL3" s="113" t="s">
        <v>380</v>
      </c>
      <c r="CM3" s="113" t="s">
        <v>382</v>
      </c>
      <c r="CN3" s="113" t="s">
        <v>384</v>
      </c>
      <c r="CO3" s="113" t="s">
        <v>386</v>
      </c>
      <c r="CP3" s="113" t="s">
        <v>388</v>
      </c>
      <c r="CQ3" s="113" t="s">
        <v>548</v>
      </c>
      <c r="CR3" s="113"/>
      <c r="CS3" s="113" t="s">
        <v>390</v>
      </c>
      <c r="CT3" s="113" t="s">
        <v>392</v>
      </c>
      <c r="CU3" s="113" t="s">
        <v>394</v>
      </c>
      <c r="CV3" s="113" t="s">
        <v>396</v>
      </c>
      <c r="CW3" s="113" t="s">
        <v>398</v>
      </c>
      <c r="CX3" s="113" t="s">
        <v>549</v>
      </c>
      <c r="CY3" s="113"/>
      <c r="CZ3" s="113" t="s">
        <v>400</v>
      </c>
      <c r="DA3" s="113" t="s">
        <v>402</v>
      </c>
      <c r="DB3" s="113" t="s">
        <v>404</v>
      </c>
      <c r="DC3" s="113" t="s">
        <v>406</v>
      </c>
      <c r="DD3" s="113" t="s">
        <v>408</v>
      </c>
      <c r="DE3" s="113" t="s">
        <v>550</v>
      </c>
      <c r="DF3" s="113"/>
      <c r="DG3" s="113" t="s">
        <v>410</v>
      </c>
      <c r="DH3" s="113" t="s">
        <v>412</v>
      </c>
      <c r="DI3" s="113" t="s">
        <v>414</v>
      </c>
      <c r="DJ3" s="113" t="s">
        <v>416</v>
      </c>
      <c r="DK3" s="113" t="s">
        <v>418</v>
      </c>
      <c r="DL3" s="113" t="s">
        <v>551</v>
      </c>
      <c r="DM3" s="113"/>
      <c r="DN3" s="113" t="s">
        <v>420</v>
      </c>
      <c r="DO3" s="113" t="s">
        <v>422</v>
      </c>
      <c r="DP3" s="113" t="s">
        <v>424</v>
      </c>
      <c r="DQ3" s="113" t="s">
        <v>426</v>
      </c>
      <c r="DR3" s="113" t="s">
        <v>428</v>
      </c>
      <c r="DS3" s="113" t="s">
        <v>552</v>
      </c>
      <c r="DT3" s="113"/>
      <c r="DU3" s="113" t="s">
        <v>430</v>
      </c>
      <c r="DV3" s="113" t="s">
        <v>432</v>
      </c>
      <c r="DW3" s="113" t="s">
        <v>434</v>
      </c>
      <c r="DX3" s="113" t="s">
        <v>436</v>
      </c>
      <c r="DY3" s="113" t="s">
        <v>438</v>
      </c>
      <c r="DZ3" s="113" t="s">
        <v>553</v>
      </c>
      <c r="EA3" s="113"/>
      <c r="EB3" s="113" t="s">
        <v>440</v>
      </c>
      <c r="EC3" s="113" t="s">
        <v>442</v>
      </c>
      <c r="ED3" s="113" t="s">
        <v>444</v>
      </c>
      <c r="EE3" s="113" t="s">
        <v>446</v>
      </c>
      <c r="EF3" s="113" t="s">
        <v>448</v>
      </c>
      <c r="EG3" s="113" t="s">
        <v>554</v>
      </c>
      <c r="EH3" s="113"/>
    </row>
    <row r="4" s="86" customFormat="1" spans="1:149">
      <c r="A4" s="73" t="str">
        <f>'imported data from Web Calc'!A3</f>
        <v>Mass</v>
      </c>
      <c r="B4" s="73" t="str">
        <f>'imported data from Web Calc'!B3</f>
        <v>Compound Formula</v>
      </c>
      <c r="C4" s="73" t="str">
        <f>'imported data from Web Calc'!C3</f>
        <v>Compound Name</v>
      </c>
      <c r="D4" s="95" t="str">
        <f>'background subtraction'!DJ4</f>
        <v>QC01</v>
      </c>
      <c r="E4" s="95" t="str">
        <f>'background subtraction'!DK4</f>
        <v>QC02</v>
      </c>
      <c r="F4" s="95" t="str">
        <f>'background subtraction'!DL4</f>
        <v>QC03</v>
      </c>
      <c r="G4" s="77" t="str">
        <f>'background subtraction'!DM4</f>
        <v>QC04</v>
      </c>
      <c r="H4" s="77" t="str">
        <f>'background subtraction'!DX4</f>
        <v>QC05</v>
      </c>
      <c r="I4" s="77" t="str">
        <f>'background subtraction'!EI4</f>
        <v>QC06</v>
      </c>
      <c r="J4" s="77" t="str">
        <f>'background subtraction'!ET4</f>
        <v>QC07</v>
      </c>
      <c r="K4" s="77" t="str">
        <f>'background subtraction'!FE4</f>
        <v>QC08</v>
      </c>
      <c r="L4" s="77" t="str">
        <f>'background subtraction'!FP4</f>
        <v>QC09</v>
      </c>
      <c r="M4" s="77" t="str">
        <f>'background subtraction'!GA4</f>
        <v>QC10</v>
      </c>
      <c r="N4" s="77" t="str">
        <f>'background subtraction'!GL4</f>
        <v>QC11</v>
      </c>
      <c r="O4" s="77" t="str">
        <f>'background subtraction'!GW4</f>
        <v>QC12</v>
      </c>
      <c r="P4" s="77" t="str">
        <f>'background subtraction'!HC4</f>
        <v>QC13</v>
      </c>
      <c r="Q4" s="112" t="s">
        <v>555</v>
      </c>
      <c r="R4" s="112" t="s">
        <v>556</v>
      </c>
      <c r="S4" s="114" t="s">
        <v>557</v>
      </c>
      <c r="T4" s="73" t="str">
        <f>'background subtraction'!DN4</f>
        <v>sample01</v>
      </c>
      <c r="U4" s="73" t="str">
        <f>'background subtraction'!FT4</f>
        <v>sample02</v>
      </c>
      <c r="V4" s="73" t="str">
        <f>'background subtraction'!FX4</f>
        <v>sample03</v>
      </c>
      <c r="W4" s="73" t="str">
        <f>'background subtraction'!GB4</f>
        <v>sample04</v>
      </c>
      <c r="X4" s="73" t="str">
        <f>'background subtraction'!GJ4</f>
        <v>sample05</v>
      </c>
      <c r="Y4" s="123" t="s">
        <v>555</v>
      </c>
      <c r="Z4" s="123" t="s">
        <v>556</v>
      </c>
      <c r="AA4" s="73" t="str">
        <f>'background subtraction'!DO4</f>
        <v>sample06</v>
      </c>
      <c r="AB4" s="73" t="str">
        <f>'background subtraction'!EF4</f>
        <v>sample07</v>
      </c>
      <c r="AC4" s="73" t="str">
        <f>'background subtraction'!EX4</f>
        <v>sample08</v>
      </c>
      <c r="AD4" s="73" t="str">
        <f>'background subtraction'!FO4</f>
        <v>sample09</v>
      </c>
      <c r="AE4" s="73" t="str">
        <f>'background subtraction'!GK4</f>
        <v>sample10</v>
      </c>
      <c r="AF4" s="123" t="s">
        <v>555</v>
      </c>
      <c r="AG4" s="123" t="s">
        <v>556</v>
      </c>
      <c r="AH4" s="73" t="str">
        <f>'background subtraction'!DP4</f>
        <v>sample11</v>
      </c>
      <c r="AI4" s="73" t="str">
        <f>'background subtraction'!EG4</f>
        <v>sample12</v>
      </c>
      <c r="AJ4" s="73" t="str">
        <f>'background subtraction'!EY4</f>
        <v>sample13</v>
      </c>
      <c r="AK4" s="73" t="str">
        <f>'background subtraction'!FQ4</f>
        <v>sample14</v>
      </c>
      <c r="AL4" s="73" t="str">
        <f>'background subtraction'!GM4</f>
        <v>sample15</v>
      </c>
      <c r="AM4" s="123" t="s">
        <v>555</v>
      </c>
      <c r="AN4" s="123" t="s">
        <v>556</v>
      </c>
      <c r="AO4" s="73" t="str">
        <f>'background subtraction'!DQ4</f>
        <v>sample16</v>
      </c>
      <c r="AP4" s="73" t="str">
        <f>'background subtraction'!EH4</f>
        <v>sample17</v>
      </c>
      <c r="AQ4" s="73" t="str">
        <f>'background subtraction'!EZ4</f>
        <v>sample18</v>
      </c>
      <c r="AR4" s="73" t="str">
        <f>'background subtraction'!FR4</f>
        <v>sample19</v>
      </c>
      <c r="AS4" s="73" t="str">
        <f>'background subtraction'!GR4</f>
        <v>sample20</v>
      </c>
      <c r="AT4" s="123" t="s">
        <v>555</v>
      </c>
      <c r="AU4" s="123" t="s">
        <v>556</v>
      </c>
      <c r="AV4" s="73" t="str">
        <f>'background subtraction'!DR4</f>
        <v>sample21</v>
      </c>
      <c r="AW4" s="73" t="str">
        <f>'background subtraction'!EJ4</f>
        <v>sample22</v>
      </c>
      <c r="AX4" s="73" t="str">
        <f>'background subtraction'!FA4</f>
        <v>sample23</v>
      </c>
      <c r="AY4" s="73" t="str">
        <f>'background subtraction'!FS4</f>
        <v>sample24</v>
      </c>
      <c r="AZ4" s="73" t="str">
        <f>'background subtraction'!GS4</f>
        <v>sample25</v>
      </c>
      <c r="BA4" s="123" t="s">
        <v>555</v>
      </c>
      <c r="BB4" s="123" t="s">
        <v>556</v>
      </c>
      <c r="BC4" s="73" t="str">
        <f>'background subtraction'!DS4</f>
        <v>sample26</v>
      </c>
      <c r="BD4" s="73" t="str">
        <f>'background subtraction'!EK4</f>
        <v>sample27</v>
      </c>
      <c r="BE4" s="73" t="str">
        <f>'background subtraction'!FB4</f>
        <v>sample28</v>
      </c>
      <c r="BF4" s="73" t="str">
        <f>'background subtraction'!FU4</f>
        <v>sample29</v>
      </c>
      <c r="BG4" s="73" t="str">
        <f>'background subtraction'!GT4</f>
        <v>sample30</v>
      </c>
      <c r="BH4" s="123" t="s">
        <v>555</v>
      </c>
      <c r="BI4" s="123" t="s">
        <v>556</v>
      </c>
      <c r="BJ4" s="73" t="str">
        <f>'background subtraction'!DT4</f>
        <v>sample31</v>
      </c>
      <c r="BK4" s="73" t="str">
        <f>'background subtraction'!EL4</f>
        <v>sample32</v>
      </c>
      <c r="BL4" s="73" t="str">
        <f>'background subtraction'!FC4</f>
        <v>sample33</v>
      </c>
      <c r="BM4" s="73" t="str">
        <f>'background subtraction'!FV4</f>
        <v>sample34</v>
      </c>
      <c r="BN4" s="73" t="str">
        <f>'background subtraction'!GN4</f>
        <v>sample35</v>
      </c>
      <c r="BO4" s="123" t="s">
        <v>555</v>
      </c>
      <c r="BP4" s="123" t="s">
        <v>556</v>
      </c>
      <c r="BQ4" s="73" t="str">
        <f>'background subtraction'!DU4</f>
        <v>sample36</v>
      </c>
      <c r="BR4" s="73" t="str">
        <f>'background subtraction'!EM4</f>
        <v>sample37</v>
      </c>
      <c r="BS4" s="73" t="str">
        <f>'background subtraction'!FD4</f>
        <v>sample38</v>
      </c>
      <c r="BT4" s="73" t="str">
        <f>'background subtraction'!FW4</f>
        <v>sample39</v>
      </c>
      <c r="BU4" s="73" t="str">
        <f>'background subtraction'!GO4</f>
        <v>sample40</v>
      </c>
      <c r="BV4" s="123" t="s">
        <v>555</v>
      </c>
      <c r="BW4" s="123" t="s">
        <v>556</v>
      </c>
      <c r="BX4" s="73" t="str">
        <f>'background subtraction'!DV4</f>
        <v>sample41</v>
      </c>
      <c r="BY4" s="73" t="str">
        <f>'background subtraction'!EN4</f>
        <v>sample42</v>
      </c>
      <c r="BZ4" s="73" t="str">
        <f>'background subtraction'!FF4</f>
        <v>sample43</v>
      </c>
      <c r="CA4" s="73" t="str">
        <f>'background subtraction'!FY4</f>
        <v>sample44</v>
      </c>
      <c r="CB4" s="73" t="str">
        <f>'background subtraction'!GP4</f>
        <v>sample45</v>
      </c>
      <c r="CC4" s="123" t="s">
        <v>555</v>
      </c>
      <c r="CD4" s="123" t="s">
        <v>556</v>
      </c>
      <c r="CE4" s="120" t="str">
        <f>'background subtraction'!DW4</f>
        <v>sample46</v>
      </c>
      <c r="CF4" s="73" t="str">
        <f>'background subtraction'!EO4</f>
        <v>sample47</v>
      </c>
      <c r="CG4" s="73" t="str">
        <f>'background subtraction'!FG4</f>
        <v>sample48</v>
      </c>
      <c r="CH4" s="73" t="str">
        <f>'background subtraction'!FZ4</f>
        <v>sample49</v>
      </c>
      <c r="CI4" s="73" t="str">
        <f>'background subtraction'!GQ4</f>
        <v>sample50</v>
      </c>
      <c r="CJ4" s="123" t="s">
        <v>555</v>
      </c>
      <c r="CK4" s="123" t="s">
        <v>556</v>
      </c>
      <c r="CL4" s="73" t="str">
        <f>'background subtraction'!DY4</f>
        <v>sample51</v>
      </c>
      <c r="CM4" s="73" t="str">
        <f>'background subtraction'!EP4</f>
        <v>sample52</v>
      </c>
      <c r="CN4" s="73" t="str">
        <f>'background subtraction'!FH4</f>
        <v>sample53</v>
      </c>
      <c r="CO4" s="73" t="str">
        <f>'background subtraction'!GC4</f>
        <v>sample54</v>
      </c>
      <c r="CP4" s="73" t="str">
        <f>'background subtraction'!GU4</f>
        <v>sample55</v>
      </c>
      <c r="CQ4" s="123" t="s">
        <v>555</v>
      </c>
      <c r="CR4" s="123" t="s">
        <v>556</v>
      </c>
      <c r="CS4" s="73" t="str">
        <f>'background subtraction'!DZ4</f>
        <v>sample56</v>
      </c>
      <c r="CT4" s="73" t="str">
        <f>'background subtraction'!EQ4</f>
        <v>sample57</v>
      </c>
      <c r="CU4" s="73" t="str">
        <f>'background subtraction'!FI4</f>
        <v>sample58</v>
      </c>
      <c r="CV4" s="73" t="str">
        <f>'background subtraction'!GD4</f>
        <v>sample59</v>
      </c>
      <c r="CW4" s="73" t="str">
        <f>'background subtraction'!GV4</f>
        <v>sample60</v>
      </c>
      <c r="CX4" s="123" t="s">
        <v>555</v>
      </c>
      <c r="CY4" s="123" t="s">
        <v>556</v>
      </c>
      <c r="CZ4" s="73" t="str">
        <f>'background subtraction'!EA4</f>
        <v>sample61</v>
      </c>
      <c r="DA4" s="73" t="str">
        <f>'background subtraction'!ER4</f>
        <v>sample62</v>
      </c>
      <c r="DB4" s="73" t="str">
        <f>'background subtraction'!FJ4</f>
        <v>sample63</v>
      </c>
      <c r="DC4" s="73" t="str">
        <f>'background subtraction'!GE4</f>
        <v>sample64</v>
      </c>
      <c r="DD4" s="73" t="str">
        <f>'background subtraction'!GX4</f>
        <v>sample65</v>
      </c>
      <c r="DE4" s="123" t="s">
        <v>555</v>
      </c>
      <c r="DF4" s="123" t="s">
        <v>556</v>
      </c>
      <c r="DG4" s="73" t="str">
        <f>'background subtraction'!EB4</f>
        <v>sample66</v>
      </c>
      <c r="DH4" s="73" t="str">
        <f>'background subtraction'!ES4</f>
        <v>sample67</v>
      </c>
      <c r="DI4" s="73" t="str">
        <f>'background subtraction'!FK4</f>
        <v>sample68</v>
      </c>
      <c r="DJ4" s="73" t="str">
        <f>'background subtraction'!GF4</f>
        <v>sample69</v>
      </c>
      <c r="DK4" s="73" t="str">
        <f>'background subtraction'!GY4</f>
        <v>sample70</v>
      </c>
      <c r="DL4" s="123" t="s">
        <v>555</v>
      </c>
      <c r="DM4" s="123" t="s">
        <v>556</v>
      </c>
      <c r="DN4" s="73" t="str">
        <f>'background subtraction'!EC4</f>
        <v>sample71</v>
      </c>
      <c r="DO4" s="73" t="str">
        <f>'background subtraction'!EU4</f>
        <v>sample72</v>
      </c>
      <c r="DP4" s="73" t="str">
        <f>'background subtraction'!FL4</f>
        <v>sample73</v>
      </c>
      <c r="DQ4" s="73" t="str">
        <f>'background subtraction'!GG4</f>
        <v>sample74</v>
      </c>
      <c r="DR4" s="73" t="str">
        <f>'background subtraction'!GZ4</f>
        <v>sample75</v>
      </c>
      <c r="DS4" s="123" t="s">
        <v>555</v>
      </c>
      <c r="DT4" s="123" t="s">
        <v>556</v>
      </c>
      <c r="DU4" s="73" t="str">
        <f>'background subtraction'!ED4</f>
        <v>sample76</v>
      </c>
      <c r="DV4" s="73" t="str">
        <f>'background subtraction'!EV4</f>
        <v>sample77</v>
      </c>
      <c r="DW4" s="73" t="str">
        <f>'background subtraction'!FM4</f>
        <v>sample78</v>
      </c>
      <c r="DX4" s="73" t="str">
        <f>'background subtraction'!GH4</f>
        <v>sample79</v>
      </c>
      <c r="DY4" s="73" t="str">
        <f>'background subtraction'!HA4</f>
        <v>sample80</v>
      </c>
      <c r="DZ4" s="123" t="s">
        <v>555</v>
      </c>
      <c r="EA4" s="123" t="s">
        <v>556</v>
      </c>
      <c r="EB4" s="73" t="str">
        <f>'background subtraction'!EE4</f>
        <v>sample81</v>
      </c>
      <c r="EC4" s="73" t="str">
        <f>'background subtraction'!EW4</f>
        <v>sample82</v>
      </c>
      <c r="ED4" s="73" t="str">
        <f>'background subtraction'!FN4</f>
        <v>sample83</v>
      </c>
      <c r="EE4" s="73" t="str">
        <f>'background subtraction'!GI4</f>
        <v>sample84</v>
      </c>
      <c r="EF4" s="73" t="str">
        <f>'background subtraction'!HB4</f>
        <v>sample85</v>
      </c>
      <c r="EG4" s="123" t="s">
        <v>555</v>
      </c>
      <c r="EH4" s="123" t="s">
        <v>556</v>
      </c>
      <c r="EI4" s="73"/>
      <c r="EJ4" s="73"/>
      <c r="EK4" s="73"/>
      <c r="EL4" s="73"/>
      <c r="EM4" s="73"/>
      <c r="EN4" s="73"/>
      <c r="EO4" s="73"/>
      <c r="EP4" s="73"/>
      <c r="EQ4" s="73"/>
      <c r="ER4" s="73"/>
      <c r="ES4" s="73"/>
    </row>
    <row r="5" spans="1:138">
      <c r="A5">
        <f>'imported data from Web Calc'!A4</f>
        <v>926.6</v>
      </c>
      <c r="B5" t="str">
        <f>'imported data from Web Calc'!B4</f>
        <v>C49H80O15</v>
      </c>
      <c r="C5" s="61" t="str">
        <f>'imported data from Web Calc'!C4</f>
        <v>DGDG(34:6)</v>
      </c>
      <c r="D5" s="96"/>
      <c r="E5" s="96"/>
      <c r="F5" s="96"/>
      <c r="G5" s="66">
        <f>'amount-analyzed sorted'!G5*0.001/'amount-analyzed sorted'!G$2*1.5/'amount-analyzed sorted'!G$3</f>
        <v>0</v>
      </c>
      <c r="H5" s="66">
        <f>'amount-analyzed sorted'!H5*0.001/'amount-analyzed sorted'!H$2*1.5/'amount-analyzed sorted'!H$3</f>
        <v>0.00460077538401138</v>
      </c>
      <c r="I5" s="66">
        <f>'amount-analyzed sorted'!I5*0.001/'amount-analyzed sorted'!I$2*1.5/'amount-analyzed sorted'!I$3</f>
        <v>0.00184031015360455</v>
      </c>
      <c r="J5" s="66">
        <f>'amount-analyzed sorted'!J5*0.001/'amount-analyzed sorted'!J$2*1.5/'amount-analyzed sorted'!J$3</f>
        <v>0</v>
      </c>
      <c r="K5" s="66">
        <f>'amount-analyzed sorted'!K5*0.001/'amount-analyzed sorted'!K$2*1.5/'amount-analyzed sorted'!K$3</f>
        <v>0</v>
      </c>
      <c r="L5" s="66">
        <f>'amount-analyzed sorted'!L5*0.001/'amount-analyzed sorted'!L$2*1.5/'amount-analyzed sorted'!L$3</f>
        <v>0.00184031015360455</v>
      </c>
      <c r="M5" s="66">
        <f>'amount-analyzed sorted'!M5*0.001/'amount-analyzed sorted'!M$2*1.5/'amount-analyzed sorted'!M$3</f>
        <v>0.00138023261520342</v>
      </c>
      <c r="N5" s="66">
        <f>'amount-analyzed sorted'!N5*0.001/'amount-analyzed sorted'!N$2*1.5/'amount-analyzed sorted'!N$3</f>
        <v>0</v>
      </c>
      <c r="O5" s="66">
        <f>'amount-analyzed sorted'!O5*0.001/'amount-analyzed sorted'!O$2*1.5/'amount-analyzed sorted'!O$3</f>
        <v>0.00184031015360455</v>
      </c>
      <c r="P5" s="66">
        <f>'amount-analyzed sorted'!P5*0.001/'amount-analyzed sorted'!P$2*1.5/'amount-analyzed sorted'!P$3</f>
        <v>0.00230038769200569</v>
      </c>
      <c r="Q5" s="66">
        <f>AVERAGE(G5:P5)</f>
        <v>0.00138023261520342</v>
      </c>
      <c r="R5" s="115">
        <f>STDEV(G5:P5)</f>
        <v>0.00147096957455487</v>
      </c>
      <c r="S5" s="66">
        <f>R5/Q5</f>
        <v>1.06574033851394</v>
      </c>
      <c r="T5" s="66">
        <f>'amount-analyzed sorted'!R5*0.001/'amount-analyzed sorted'!R$2*1.5/'amount-analyzed sorted'!R$3</f>
        <v>0.00896001006036217</v>
      </c>
      <c r="U5" s="66">
        <f>'amount-analyzed sorted'!S5*0.001/'amount-analyzed sorted'!S$2*1.5/'amount-analyzed sorted'!S$3</f>
        <v>0.00497054491899853</v>
      </c>
      <c r="V5" s="66">
        <f>'amount-analyzed sorted'!T5*0.001/'amount-analyzed sorted'!T$2*1.5/'amount-analyzed sorted'!T$3</f>
        <v>0.00260308204914619</v>
      </c>
      <c r="W5" s="66">
        <f>'amount-analyzed sorted'!U5*0.001/'amount-analyzed sorted'!U$2*1.5/'amount-analyzed sorted'!U$3</f>
        <v>0</v>
      </c>
      <c r="X5" s="66">
        <f>'amount-analyzed sorted'!V5*0.001/'amount-analyzed sorted'!V$2*1.5/'amount-analyzed sorted'!V$3</f>
        <v>0.00240015360983103</v>
      </c>
      <c r="Y5" s="66">
        <f>AVERAGE(T5:X5)</f>
        <v>0.00378675812766758</v>
      </c>
      <c r="Z5" s="115">
        <f>STDEV(T5:X5)</f>
        <v>0.00338478895175397</v>
      </c>
      <c r="AA5" s="66">
        <f>'amount-analyzed sorted'!W5*0.001/'amount-analyzed sorted'!W$2*1.5/'amount-analyzed sorted'!W$3</f>
        <v>0.00222103766879886</v>
      </c>
      <c r="AB5" s="66">
        <f>'amount-analyzed sorted'!X5*0.001/'amount-analyzed sorted'!X$2*1.5/'amount-analyzed sorted'!X$3</f>
        <v>0</v>
      </c>
      <c r="AC5" s="66">
        <f>'amount-analyzed sorted'!Y5*0.001/'amount-analyzed sorted'!Y$2*1.5/'amount-analyzed sorted'!Y$3</f>
        <v>0</v>
      </c>
      <c r="AD5" s="66">
        <f>'amount-analyzed sorted'!Z5*0.001/'amount-analyzed sorted'!Z$2*1.5/'amount-analyzed sorted'!Z$3</f>
        <v>0</v>
      </c>
      <c r="AE5" s="66">
        <f>'amount-analyzed sorted'!AA5*0.001/'amount-analyzed sorted'!AA$2*1.5/'amount-analyzed sorted'!AA$3</f>
        <v>0</v>
      </c>
      <c r="AF5" s="66">
        <f>AVERAGE(AA5:AE5)</f>
        <v>0.000444207533759773</v>
      </c>
      <c r="AG5" s="115">
        <f>STDEV(AA5:AE5)</f>
        <v>0.000993278241604385</v>
      </c>
      <c r="AH5" s="66">
        <f>'amount-analyzed sorted'!AB5*0.001/'amount-analyzed sorted'!AB$2*1.5/'amount-analyzed sorted'!AB$3</f>
        <v>0.00270289750612657</v>
      </c>
      <c r="AI5" s="66">
        <f>'amount-analyzed sorted'!AC5*0.001/'amount-analyzed sorted'!AC$2*1.5/'amount-analyzed sorted'!AC$3</f>
        <v>0.00331028394880094</v>
      </c>
      <c r="AJ5" s="66">
        <f>'amount-analyzed sorted'!AD5*0.001/'amount-analyzed sorted'!AD$2*1.5/'amount-analyzed sorted'!AD$3</f>
        <v>0.00229526257803893</v>
      </c>
      <c r="AK5" s="66">
        <f>'amount-analyzed sorted'!AE5*0.001/'amount-analyzed sorted'!AE$2*1.5/'amount-analyzed sorted'!AE$3</f>
        <v>0</v>
      </c>
      <c r="AL5" s="66">
        <f>'amount-analyzed sorted'!AF5*0.001/'amount-analyzed sorted'!AF$2*1.5/'amount-analyzed sorted'!AF$3</f>
        <v>0</v>
      </c>
      <c r="AM5" s="66">
        <f>AVERAGE(AH5:AL5)</f>
        <v>0.00166168880659329</v>
      </c>
      <c r="AN5" s="115">
        <f>STDEV(AH5:AL5)</f>
        <v>0.00155931207609904</v>
      </c>
      <c r="AO5" s="66">
        <f>'amount-analyzed sorted'!AG5*0.001/'amount-analyzed sorted'!AG$2*1.5/'amount-analyzed sorted'!AG$3</f>
        <v>0</v>
      </c>
      <c r="AP5" s="66">
        <f>'amount-analyzed sorted'!AH5*0.001/'amount-analyzed sorted'!AH$2*1.5/'amount-analyzed sorted'!AH$3</f>
        <v>0</v>
      </c>
      <c r="AQ5" s="66">
        <f>'amount-analyzed sorted'!AI5*0.001/'amount-analyzed sorted'!AI$2*1.5/'amount-analyzed sorted'!AI$3</f>
        <v>0</v>
      </c>
      <c r="AR5" s="66">
        <f>'amount-analyzed sorted'!AJ5*0.001/'amount-analyzed sorted'!AJ$2*1.5/'amount-analyzed sorted'!AJ$3</f>
        <v>0.00131302521008403</v>
      </c>
      <c r="AS5" s="66">
        <f>'amount-analyzed sorted'!AK5*0.001/'amount-analyzed sorted'!AK$2*1.5/'amount-analyzed sorted'!AK$3</f>
        <v>0.00151975683890578</v>
      </c>
      <c r="AT5" s="66">
        <f>AVERAGE(AO5:AS5)</f>
        <v>0.000566556409797962</v>
      </c>
      <c r="AU5" s="115">
        <f>STDEV(AO5:AS5)</f>
        <v>0.000779224810998295</v>
      </c>
      <c r="AV5" s="66">
        <f>'amount-analyzed sorted'!AL5*0.001/'amount-analyzed sorted'!AL$2*1.5/'amount-analyzed sorted'!AL$3</f>
        <v>0.00590551181102362</v>
      </c>
      <c r="AW5" s="66">
        <f>'amount-analyzed sorted'!AM5*0.001/'amount-analyzed sorted'!AM$2*1.5/'amount-analyzed sorted'!AM$3</f>
        <v>0</v>
      </c>
      <c r="AX5" s="66">
        <f>'amount-analyzed sorted'!AN5*0.001/'amount-analyzed sorted'!AN$2*1.5/'amount-analyzed sorted'!AN$3</f>
        <v>0.00181188597197616</v>
      </c>
      <c r="AY5" s="66">
        <f>'amount-analyzed sorted'!AO5*0.001/'amount-analyzed sorted'!AO$2*1.5/'amount-analyzed sorted'!AO$3</f>
        <v>0.00361663652802893</v>
      </c>
      <c r="AZ5" s="66">
        <f>'amount-analyzed sorted'!AP5*0.001/'amount-analyzed sorted'!AP$2*1.5/'amount-analyzed sorted'!AP$3</f>
        <v>0.00515560554930634</v>
      </c>
      <c r="BA5" s="66">
        <f>AVERAGE(AV5:AZ5)</f>
        <v>0.00329792797206701</v>
      </c>
      <c r="BB5" s="115">
        <f>STDEV(AV5:AZ5)</f>
        <v>0.00242057247034585</v>
      </c>
      <c r="BC5" s="66">
        <f>'amount-analyzed sorted'!AQ5*0.001/'amount-analyzed sorted'!AQ$2*1.5/'amount-analyzed sorted'!AQ$3</f>
        <v>0</v>
      </c>
      <c r="BD5" s="66">
        <f>'amount-analyzed sorted'!AR5*0.001/'amount-analyzed sorted'!AR$2*1.5/'amount-analyzed sorted'!AR$3</f>
        <v>0</v>
      </c>
      <c r="BE5" s="66">
        <f>'amount-analyzed sorted'!AS5*0.001/'amount-analyzed sorted'!AS$2*1.5/'amount-analyzed sorted'!AS$3</f>
        <v>0.00187149095446039</v>
      </c>
      <c r="BF5" s="66">
        <f>'amount-analyzed sorted'!AT5*0.001/'amount-analyzed sorted'!AT$2*1.5/'amount-analyzed sorted'!AT$3</f>
        <v>0.00364785992217899</v>
      </c>
      <c r="BG5" s="66">
        <f>'amount-analyzed sorted'!AU5*0.001/'amount-analyzed sorted'!AU$2*1.5/'amount-analyzed sorted'!AU$3</f>
        <v>0</v>
      </c>
      <c r="BH5" s="66">
        <f>AVERAGE(BC5:BG5)</f>
        <v>0.00110387017532787</v>
      </c>
      <c r="BI5" s="115">
        <f>STDEV(BC5:BG5)</f>
        <v>0.00163681959792266</v>
      </c>
      <c r="BJ5" s="66">
        <f>'amount-analyzed sorted'!AV5*0.001/'amount-analyzed sorted'!AV$2*1.5/'amount-analyzed sorted'!AV$3</f>
        <v>0</v>
      </c>
      <c r="BK5" s="66">
        <f>'amount-analyzed sorted'!AW5*0.001/'amount-analyzed sorted'!AW$2*1.5/'amount-analyzed sorted'!AW$3</f>
        <v>0</v>
      </c>
      <c r="BL5" s="66">
        <f>'amount-analyzed sorted'!AX5*0.001/'amount-analyzed sorted'!AX$2*1.5/'amount-analyzed sorted'!AX$3</f>
        <v>0.00159914712153518</v>
      </c>
      <c r="BM5" s="66">
        <f>'amount-analyzed sorted'!AY5*0.001/'amount-analyzed sorted'!AY$2*1.5/'amount-analyzed sorted'!AY$3</f>
        <v>0</v>
      </c>
      <c r="BN5" s="66">
        <f>'amount-analyzed sorted'!AZ5*0.001/'amount-analyzed sorted'!AZ$2*1.5/'amount-analyzed sorted'!AZ$3</f>
        <v>0</v>
      </c>
      <c r="BO5" s="66">
        <f>AVERAGE(BJ5:BN5)</f>
        <v>0.000319829424307036</v>
      </c>
      <c r="BP5" s="115">
        <f>STDEV(BJ5:BN5)</f>
        <v>0.000715160333955157</v>
      </c>
      <c r="BQ5" s="66">
        <f>'amount-analyzed sorted'!BA5*0.001/'amount-analyzed sorted'!BA$2*1.5/'amount-analyzed sorted'!BA$3</f>
        <v>0</v>
      </c>
      <c r="BR5" s="66">
        <f>'amount-analyzed sorted'!BB5*0.001/'amount-analyzed sorted'!BB$2*1.5/'amount-analyzed sorted'!BB$3</f>
        <v>0</v>
      </c>
      <c r="BS5" s="66">
        <f>'amount-analyzed sorted'!BC5*0.001/'amount-analyzed sorted'!BC$2*1.5/'amount-analyzed sorted'!BC$3</f>
        <v>0.00289351851851852</v>
      </c>
      <c r="BT5" s="66">
        <f>'amount-analyzed sorted'!BD5*0.001/'amount-analyzed sorted'!BD$2*1.5/'amount-analyzed sorted'!BD$3</f>
        <v>0</v>
      </c>
      <c r="BU5" s="66">
        <f>'amount-analyzed sorted'!BE5*0.001/'amount-analyzed sorted'!BE$2*1.5/'amount-analyzed sorted'!BE$3</f>
        <v>0</v>
      </c>
      <c r="BV5" s="66">
        <f>AVERAGE(BQ5:BU5)</f>
        <v>0.000578703703703704</v>
      </c>
      <c r="BW5" s="115">
        <f>STDEV(BQ5:BU5)</f>
        <v>0.00129402082031238</v>
      </c>
      <c r="BX5" s="66">
        <f>'amount-analyzed sorted'!BF5*0.001/'amount-analyzed sorted'!BF$2*1.5/'amount-analyzed sorted'!BF$3</f>
        <v>0</v>
      </c>
      <c r="BY5" s="66">
        <f>'amount-analyzed sorted'!BG5*0.001/'amount-analyzed sorted'!BG$2*1.5/'amount-analyzed sorted'!BG$3</f>
        <v>0</v>
      </c>
      <c r="BZ5" s="66">
        <f>'amount-analyzed sorted'!BH5*0.001/'amount-analyzed sorted'!BH$2*1.5/'amount-analyzed sorted'!BH$3</f>
        <v>0</v>
      </c>
      <c r="CA5" s="66">
        <f>'amount-analyzed sorted'!BI5*0.001/'amount-analyzed sorted'!BI$2*1.5/'amount-analyzed sorted'!BI$3</f>
        <v>0</v>
      </c>
      <c r="CB5" s="66">
        <f>'amount-analyzed sorted'!BJ5*0.001/'amount-analyzed sorted'!BJ$2*1.5/'amount-analyzed sorted'!BJ$3</f>
        <v>0</v>
      </c>
      <c r="CC5" s="66">
        <f>AVERAGE(BX5:CB5)</f>
        <v>0</v>
      </c>
      <c r="CD5" s="115">
        <f>STDEV(BX5:CB5)</f>
        <v>0</v>
      </c>
      <c r="CE5" s="121">
        <f>'amount-analyzed sorted'!BK5*0.001/'amount-analyzed sorted'!BK$2*1.5/'amount-analyzed sorted'!BK$3</f>
        <v>0</v>
      </c>
      <c r="CF5" s="66">
        <f>'amount-analyzed sorted'!BL5*0.001/'amount-analyzed sorted'!BL$2*1.5/'amount-analyzed sorted'!BL$3</f>
        <v>0</v>
      </c>
      <c r="CG5" s="66">
        <f>'amount-analyzed sorted'!BM5*0.001/'amount-analyzed sorted'!BM$2*1.5/'amount-analyzed sorted'!BM$3</f>
        <v>0</v>
      </c>
      <c r="CH5" s="66">
        <f>'amount-analyzed sorted'!BN5*0.001/'amount-analyzed sorted'!BN$2*1.5/'amount-analyzed sorted'!BN$3</f>
        <v>0.00578525146559704</v>
      </c>
      <c r="CI5" s="66">
        <f>'amount-analyzed sorted'!BO5*0.001/'amount-analyzed sorted'!BO$2*1.5/'amount-analyzed sorted'!BO$3</f>
        <v>0.00162010368663594</v>
      </c>
      <c r="CJ5" s="66">
        <f>AVERAGE(CE5:CI5)</f>
        <v>0.0014810710304466</v>
      </c>
      <c r="CK5" s="115">
        <f>STDEV(CE5:CI5)</f>
        <v>0.00250629275472277</v>
      </c>
      <c r="CL5" s="66">
        <f>'amount-analyzed sorted'!BP5*0.001/'amount-analyzed sorted'!BP$2*1.5/'amount-analyzed sorted'!BP$3</f>
        <v>0</v>
      </c>
      <c r="CM5" s="66">
        <f>'amount-analyzed sorted'!BQ5*0.001/'amount-analyzed sorted'!BQ$2*1.5/'amount-analyzed sorted'!BQ$3</f>
        <v>0</v>
      </c>
      <c r="CN5" s="66">
        <f>'amount-analyzed sorted'!BR5*0.001/'amount-analyzed sorted'!BR$2*1.5/'amount-analyzed sorted'!BR$3</f>
        <v>0</v>
      </c>
      <c r="CO5" s="66">
        <f>'amount-analyzed sorted'!BS5*0.001/'amount-analyzed sorted'!BS$2*1.5/'amount-analyzed sorted'!BS$3</f>
        <v>0.00280478683620045</v>
      </c>
      <c r="CP5" s="66">
        <f>'amount-analyzed sorted'!BT5*0.001/'amount-analyzed sorted'!BT$2*1.5/'amount-analyzed sorted'!BT$3</f>
        <v>0.00101173613921489</v>
      </c>
      <c r="CQ5" s="66">
        <f>AVERAGE(CL5:CP5)</f>
        <v>0.000763304595083068</v>
      </c>
      <c r="CR5" s="115">
        <f>STDEV(CL5:CP5)</f>
        <v>0.0012224227672477</v>
      </c>
      <c r="CS5" s="66">
        <f>'amount-analyzed sorted'!BU5*0.001/'amount-analyzed sorted'!BU$2*1.5/'amount-analyzed sorted'!BU$3</f>
        <v>0</v>
      </c>
      <c r="CT5" s="66">
        <f>'amount-analyzed sorted'!BV5*0.001/'amount-analyzed sorted'!BV$2*1.5/'amount-analyzed sorted'!BV$3</f>
        <v>0.00165343915343915</v>
      </c>
      <c r="CU5" s="66">
        <f>'amount-analyzed sorted'!BW5*0.001/'amount-analyzed sorted'!BW$2*1.5/'amount-analyzed sorted'!BW$3</f>
        <v>0.00165855816010615</v>
      </c>
      <c r="CV5" s="66">
        <f>'amount-analyzed sorted'!BX5*0.001/'amount-analyzed sorted'!BX$2*1.5/'amount-analyzed sorted'!BX$3</f>
        <v>0</v>
      </c>
      <c r="CW5" s="66">
        <f>'amount-analyzed sorted'!BY5*0.001/'amount-analyzed sorted'!BY$2*1.5/'amount-analyzed sorted'!BY$3</f>
        <v>0</v>
      </c>
      <c r="CX5" s="66">
        <f>AVERAGE(CS5:CW5)</f>
        <v>0.00066239946270906</v>
      </c>
      <c r="CY5" s="115">
        <f>STDEV(CS5:CW5)</f>
        <v>0.000907029625149313</v>
      </c>
      <c r="CZ5" s="66">
        <f>'amount-analyzed sorted'!BZ5*0.001/'amount-analyzed sorted'!BZ$2*1.5/'amount-analyzed sorted'!BZ$3</f>
        <v>0</v>
      </c>
      <c r="DA5" s="66">
        <f>'amount-analyzed sorted'!CA5*0.001/'amount-analyzed sorted'!CA$2*1.5/'amount-analyzed sorted'!CA$3</f>
        <v>0</v>
      </c>
      <c r="DB5" s="66">
        <f>'amount-analyzed sorted'!CB5*0.001/'amount-analyzed sorted'!CB$2*1.5/'amount-analyzed sorted'!CB$3</f>
        <v>0</v>
      </c>
      <c r="DC5" s="66">
        <f>'amount-analyzed sorted'!CC5*0.001/'amount-analyzed sorted'!CC$2*1.5/'amount-analyzed sorted'!CC$3</f>
        <v>0.00281954887218045</v>
      </c>
      <c r="DD5" s="66">
        <f>'amount-analyzed sorted'!CD5*0.001/'amount-analyzed sorted'!CD$2*1.5/'amount-analyzed sorted'!CD$3</f>
        <v>0</v>
      </c>
      <c r="DE5" s="66">
        <f>AVERAGE(CZ5:DD5)</f>
        <v>0.00056390977443609</v>
      </c>
      <c r="DF5" s="115">
        <f>STDEV(CZ5:DD5)</f>
        <v>0.00126094058881567</v>
      </c>
      <c r="DG5" s="66">
        <f>'amount-analyzed sorted'!CE5*0.001/'amount-analyzed sorted'!CE$2*1.5/'amount-analyzed sorted'!CE$3</f>
        <v>0</v>
      </c>
      <c r="DH5" s="66">
        <f>'amount-analyzed sorted'!CF5*0.001/'amount-analyzed sorted'!CF$2*1.5/'amount-analyzed sorted'!CF$3</f>
        <v>0</v>
      </c>
      <c r="DI5" s="66">
        <f>'amount-analyzed sorted'!CG5*0.001/'amount-analyzed sorted'!CG$2*1.5/'amount-analyzed sorted'!CG$3</f>
        <v>0</v>
      </c>
      <c r="DJ5" s="66">
        <f>'amount-analyzed sorted'!CH5*0.001/'amount-analyzed sorted'!CH$2*1.5/'amount-analyzed sorted'!CH$3</f>
        <v>0</v>
      </c>
      <c r="DK5" s="66">
        <f>'amount-analyzed sorted'!CI5*0.001/'amount-analyzed sorted'!CI$2*1.5/'amount-analyzed sorted'!CI$3</f>
        <v>0</v>
      </c>
      <c r="DL5" s="66">
        <f>AVERAGE(DG5:DK5)</f>
        <v>0</v>
      </c>
      <c r="DM5" s="115">
        <f>STDEV(DG5:DK5)</f>
        <v>0</v>
      </c>
      <c r="DN5" s="66">
        <f>'amount-analyzed sorted'!CJ5*0.001/'amount-analyzed sorted'!CJ$2*1.5/'amount-analyzed sorted'!CJ$3</f>
        <v>0.00120295124037639</v>
      </c>
      <c r="DO5" s="66">
        <f>'amount-analyzed sorted'!CK5*0.001/'amount-analyzed sorted'!CK$2*1.5/'amount-analyzed sorted'!CK$3</f>
        <v>0</v>
      </c>
      <c r="DP5" s="66">
        <f>'amount-analyzed sorted'!CL5*0.001/'amount-analyzed sorted'!CL$2*1.5/'amount-analyzed sorted'!CL$3</f>
        <v>0.00243506493506494</v>
      </c>
      <c r="DQ5" s="66">
        <f>'amount-analyzed sorted'!CM5*0.001/'amount-analyzed sorted'!CM$2*1.5/'amount-analyzed sorted'!CM$3</f>
        <v>0</v>
      </c>
      <c r="DR5" s="66">
        <f>'amount-analyzed sorted'!CN5*0.001/'amount-analyzed sorted'!CN$2*1.5/'amount-analyzed sorted'!CN$3</f>
        <v>0</v>
      </c>
      <c r="DS5" s="66">
        <f>AVERAGE(DN5:DR5)</f>
        <v>0.000727603235088265</v>
      </c>
      <c r="DT5" s="115">
        <f>STDEV(DN5:DR5)</f>
        <v>0.00108738224490647</v>
      </c>
      <c r="DU5" s="66">
        <f>'amount-analyzed sorted'!CO5*0.001/'amount-analyzed sorted'!CO$2*1.5/'amount-analyzed sorted'!CO$3</f>
        <v>0</v>
      </c>
      <c r="DV5" s="66">
        <f>'amount-analyzed sorted'!CP5*0.001/'amount-analyzed sorted'!CP$2*1.5/'amount-analyzed sorted'!CP$3</f>
        <v>0</v>
      </c>
      <c r="DW5" s="66">
        <f>'amount-analyzed sorted'!CQ5*0.001/'amount-analyzed sorted'!CQ$2*1.5/'amount-analyzed sorted'!CQ$3</f>
        <v>0</v>
      </c>
      <c r="DX5" s="66">
        <f>'amount-analyzed sorted'!CR5*0.001/'amount-analyzed sorted'!CR$2*1.5/'amount-analyzed sorted'!CR$3</f>
        <v>0</v>
      </c>
      <c r="DY5" s="66">
        <f>'amount-analyzed sorted'!CS5*0.001/'amount-analyzed sorted'!CS$2*1.5/'amount-analyzed sorted'!CS$3</f>
        <v>0</v>
      </c>
      <c r="DZ5" s="66">
        <f>AVERAGE(DU5:DY5)</f>
        <v>0</v>
      </c>
      <c r="EA5" s="115">
        <f>STDEV(DU5:DY5)</f>
        <v>0</v>
      </c>
      <c r="EB5" s="66">
        <f>'amount-analyzed sorted'!CT5*0.001/'amount-analyzed sorted'!CT$2*1.5/'amount-analyzed sorted'!CT$3</f>
        <v>0</v>
      </c>
      <c r="EC5" s="66">
        <f>'amount-analyzed sorted'!CU5*0.001/'amount-analyzed sorted'!CU$2*1.5/'amount-analyzed sorted'!CU$3</f>
        <v>0</v>
      </c>
      <c r="ED5" s="66">
        <f>'amount-analyzed sorted'!CV5*0.001/'amount-analyzed sorted'!CV$2*1.5/'amount-analyzed sorted'!CV$3</f>
        <v>0.00117138692211579</v>
      </c>
      <c r="EE5" s="66">
        <f>'amount-analyzed sorted'!CW5*0.001/'amount-analyzed sorted'!CW$2*1.5/'amount-analyzed sorted'!CW$3</f>
        <v>0</v>
      </c>
      <c r="EF5" s="66">
        <f>'amount-analyzed sorted'!CX5*0.001/'amount-analyzed sorted'!CX$2*1.5/'amount-analyzed sorted'!CX$3</f>
        <v>0</v>
      </c>
      <c r="EG5" s="66">
        <f>AVERAGE(EB5:EF5)</f>
        <v>0.000234277384423157</v>
      </c>
      <c r="EH5" s="115">
        <f>STDEV(EB5:EF5)</f>
        <v>0.000523860157161029</v>
      </c>
    </row>
    <row r="6" spans="1:138">
      <c r="A6">
        <f>'imported data from Web Calc'!A5</f>
        <v>928.6</v>
      </c>
      <c r="B6" t="str">
        <f>'imported data from Web Calc'!B5</f>
        <v>C49H82O15</v>
      </c>
      <c r="C6" s="61" t="str">
        <f>'imported data from Web Calc'!C5</f>
        <v>DGDG(34:5)</v>
      </c>
      <c r="D6" s="96"/>
      <c r="E6" s="96"/>
      <c r="F6" s="96"/>
      <c r="G6" s="66">
        <f>'amount-analyzed sorted'!G6*0.001/'amount-analyzed sorted'!G$2*1.5/'amount-analyzed sorted'!G$3</f>
        <v>0</v>
      </c>
      <c r="H6" s="66">
        <f>'amount-analyzed sorted'!H6*0.001/'amount-analyzed sorted'!H$2*1.5/'amount-analyzed sorted'!H$3</f>
        <v>0</v>
      </c>
      <c r="I6" s="66">
        <f>'amount-analyzed sorted'!I6*0.001/'amount-analyzed sorted'!I$2*1.5/'amount-analyzed sorted'!I$3</f>
        <v>0.000920155076802277</v>
      </c>
      <c r="J6" s="66">
        <f>'amount-analyzed sorted'!J6*0.001/'amount-analyzed sorted'!J$2*1.5/'amount-analyzed sorted'!J$3</f>
        <v>0</v>
      </c>
      <c r="K6" s="66">
        <f>'amount-analyzed sorted'!K6*0.001/'amount-analyzed sorted'!K$2*1.5/'amount-analyzed sorted'!K$3</f>
        <v>0</v>
      </c>
      <c r="L6" s="66">
        <f>'amount-analyzed sorted'!L6*0.001/'amount-analyzed sorted'!L$2*1.5/'amount-analyzed sorted'!L$3</f>
        <v>0</v>
      </c>
      <c r="M6" s="66">
        <f>'amount-analyzed sorted'!M6*0.001/'amount-analyzed sorted'!M$2*1.5/'amount-analyzed sorted'!M$3</f>
        <v>0.00414069784561025</v>
      </c>
      <c r="N6" s="66">
        <f>'amount-analyzed sorted'!N6*0.001/'amount-analyzed sorted'!N$2*1.5/'amount-analyzed sorted'!N$3</f>
        <v>0</v>
      </c>
      <c r="O6" s="66">
        <f>'amount-analyzed sorted'!O6*0.001/'amount-analyzed sorted'!O$2*1.5/'amount-analyzed sorted'!O$3</f>
        <v>0</v>
      </c>
      <c r="P6" s="66">
        <f>'amount-analyzed sorted'!P6*0.001/'amount-analyzed sorted'!P$2*1.5/'amount-analyzed sorted'!P$3</f>
        <v>0</v>
      </c>
      <c r="Q6" s="66">
        <f t="shared" ref="Q6:Q69" si="0">AVERAGE(G6:P6)</f>
        <v>0.000506085292241252</v>
      </c>
      <c r="R6" s="115">
        <f t="shared" ref="R6:R69" si="1">STDEV(G6:P6)</f>
        <v>0.00130940362946806</v>
      </c>
      <c r="S6" s="66">
        <f t="shared" ref="S6:S69" si="2">R6/Q6</f>
        <v>2.58731808559231</v>
      </c>
      <c r="T6" s="66">
        <f>'amount-analyzed sorted'!R6*0.001/'amount-analyzed sorted'!R$2*1.5/'amount-analyzed sorted'!R$3</f>
        <v>0.002829476861167</v>
      </c>
      <c r="U6" s="66">
        <f>'amount-analyzed sorted'!S6*0.001/'amount-analyzed sorted'!S$2*1.5/'amount-analyzed sorted'!S$3</f>
        <v>0</v>
      </c>
      <c r="V6" s="66">
        <f>'amount-analyzed sorted'!T6*0.001/'amount-analyzed sorted'!T$2*1.5/'amount-analyzed sorted'!T$3</f>
        <v>0.00572678050812162</v>
      </c>
      <c r="W6" s="66">
        <f>'amount-analyzed sorted'!U6*0.001/'amount-analyzed sorted'!U$2*1.5/'amount-analyzed sorted'!U$3</f>
        <v>0.00340136054421769</v>
      </c>
      <c r="X6" s="66">
        <f>'amount-analyzed sorted'!V6*0.001/'amount-analyzed sorted'!V$2*1.5/'amount-analyzed sorted'!V$3</f>
        <v>0.00624039938556068</v>
      </c>
      <c r="Y6" s="66">
        <f t="shared" ref="Y6:Y69" si="3">AVERAGE(T6:X6)</f>
        <v>0.0036396034598134</v>
      </c>
      <c r="Z6" s="115">
        <f t="shared" ref="Z6:Z69" si="4">STDEV(T6:X6)</f>
        <v>0.00250400806786439</v>
      </c>
      <c r="AA6" s="66">
        <f>'amount-analyzed sorted'!W6*0.001/'amount-analyzed sorted'!W$2*1.5/'amount-analyzed sorted'!W$3</f>
        <v>0</v>
      </c>
      <c r="AB6" s="66">
        <f>'amount-analyzed sorted'!X6*0.001/'amount-analyzed sorted'!X$2*1.5/'amount-analyzed sorted'!X$3</f>
        <v>0</v>
      </c>
      <c r="AC6" s="66">
        <f>'amount-analyzed sorted'!Y6*0.001/'amount-analyzed sorted'!Y$2*1.5/'amount-analyzed sorted'!Y$3</f>
        <v>0</v>
      </c>
      <c r="AD6" s="66">
        <f>'amount-analyzed sorted'!Z6*0.001/'amount-analyzed sorted'!Z$2*1.5/'amount-analyzed sorted'!Z$3</f>
        <v>0</v>
      </c>
      <c r="AE6" s="66">
        <f>'amount-analyzed sorted'!AA6*0.001/'amount-analyzed sorted'!AA$2*1.5/'amount-analyzed sorted'!AA$3</f>
        <v>0.00486610829302819</v>
      </c>
      <c r="AF6" s="66">
        <f t="shared" ref="AF6:AF69" si="5">AVERAGE(AA6:AE6)</f>
        <v>0.000973221658605639</v>
      </c>
      <c r="AG6" s="115">
        <f t="shared" ref="AG6:AG69" si="6">STDEV(AA6:AE6)</f>
        <v>0.0021761897858173</v>
      </c>
      <c r="AH6" s="66">
        <f>'amount-analyzed sorted'!AB6*0.001/'amount-analyzed sorted'!AB$2*1.5/'amount-analyzed sorted'!AB$3</f>
        <v>0</v>
      </c>
      <c r="AI6" s="66">
        <f>'amount-analyzed sorted'!AC6*0.001/'amount-analyzed sorted'!AC$2*1.5/'amount-analyzed sorted'!AC$3</f>
        <v>0</v>
      </c>
      <c r="AJ6" s="66">
        <f>'amount-analyzed sorted'!AD6*0.001/'amount-analyzed sorted'!AD$2*1.5/'amount-analyzed sorted'!AD$3</f>
        <v>0</v>
      </c>
      <c r="AK6" s="66">
        <f>'amount-analyzed sorted'!AE6*0.001/'amount-analyzed sorted'!AE$2*1.5/'amount-analyzed sorted'!AE$3</f>
        <v>0</v>
      </c>
      <c r="AL6" s="66">
        <f>'amount-analyzed sorted'!AF6*0.001/'amount-analyzed sorted'!AF$2*1.5/'amount-analyzed sorted'!AF$3</f>
        <v>0</v>
      </c>
      <c r="AM6" s="66">
        <f t="shared" ref="AM6:AM69" si="7">AVERAGE(AH6:AL6)</f>
        <v>0</v>
      </c>
      <c r="AN6" s="115">
        <f t="shared" ref="AN6:AN69" si="8">STDEV(AH6:AL6)</f>
        <v>0</v>
      </c>
      <c r="AO6" s="66">
        <f>'amount-analyzed sorted'!AG6*0.001/'amount-analyzed sorted'!AG$2*1.5/'amount-analyzed sorted'!AG$3</f>
        <v>0</v>
      </c>
      <c r="AP6" s="66">
        <f>'amount-analyzed sorted'!AH6*0.001/'amount-analyzed sorted'!AH$2*1.5/'amount-analyzed sorted'!AH$3</f>
        <v>0</v>
      </c>
      <c r="AQ6" s="66">
        <f>'amount-analyzed sorted'!AI6*0.001/'amount-analyzed sorted'!AI$2*1.5/'amount-analyzed sorted'!AI$3</f>
        <v>0.00549706823027719</v>
      </c>
      <c r="AR6" s="66">
        <f>'amount-analyzed sorted'!AJ6*0.001/'amount-analyzed sorted'!AJ$2*1.5/'amount-analyzed sorted'!AJ$3</f>
        <v>0</v>
      </c>
      <c r="AS6" s="66">
        <f>'amount-analyzed sorted'!AK6*0.001/'amount-analyzed sorted'!AK$2*1.5/'amount-analyzed sorted'!AK$3</f>
        <v>0</v>
      </c>
      <c r="AT6" s="66">
        <f t="shared" ref="AT6:AT69" si="9">AVERAGE(AO6:AS6)</f>
        <v>0.00109941364605544</v>
      </c>
      <c r="AU6" s="115">
        <f t="shared" ref="AU6:AU69" si="10">STDEV(AO6:AS6)</f>
        <v>0.00245836364797085</v>
      </c>
      <c r="AV6" s="66">
        <f>'amount-analyzed sorted'!AL6*0.001/'amount-analyzed sorted'!AL$2*1.5/'amount-analyzed sorted'!AL$3</f>
        <v>0</v>
      </c>
      <c r="AW6" s="66">
        <f>'amount-analyzed sorted'!AM6*0.001/'amount-analyzed sorted'!AM$2*1.5/'amount-analyzed sorted'!AM$3</f>
        <v>0.00175070028011205</v>
      </c>
      <c r="AX6" s="66">
        <f>'amount-analyzed sorted'!AN6*0.001/'amount-analyzed sorted'!AN$2*1.5/'amount-analyzed sorted'!AN$3</f>
        <v>0.00543565791592849</v>
      </c>
      <c r="AY6" s="66">
        <f>'amount-analyzed sorted'!AO6*0.001/'amount-analyzed sorted'!AO$2*1.5/'amount-analyzed sorted'!AO$3</f>
        <v>0.00135623869801085</v>
      </c>
      <c r="AZ6" s="66">
        <f>'amount-analyzed sorted'!AP6*0.001/'amount-analyzed sorted'!AP$2*1.5/'amount-analyzed sorted'!AP$3</f>
        <v>0.00187476565429321</v>
      </c>
      <c r="BA6" s="66">
        <f t="shared" ref="BA6:BA69" si="11">AVERAGE(AV6:AZ6)</f>
        <v>0.00208347250966892</v>
      </c>
      <c r="BB6" s="115">
        <f t="shared" ref="BB6:BB69" si="12">STDEV(AV6:AZ6)</f>
        <v>0.0020162570286021</v>
      </c>
      <c r="BC6" s="66">
        <f>'amount-analyzed sorted'!AQ6*0.001/'amount-analyzed sorted'!AQ$2*1.5/'amount-analyzed sorted'!AQ$3</f>
        <v>0</v>
      </c>
      <c r="BD6" s="66">
        <f>'amount-analyzed sorted'!AR6*0.001/'amount-analyzed sorted'!AR$2*1.5/'amount-analyzed sorted'!AR$3</f>
        <v>0</v>
      </c>
      <c r="BE6" s="66">
        <f>'amount-analyzed sorted'!AS6*0.001/'amount-analyzed sorted'!AS$2*1.5/'amount-analyzed sorted'!AS$3</f>
        <v>0</v>
      </c>
      <c r="BF6" s="66">
        <f>'amount-analyzed sorted'!AT6*0.001/'amount-analyzed sorted'!AT$2*1.5/'amount-analyzed sorted'!AT$3</f>
        <v>0</v>
      </c>
      <c r="BG6" s="66">
        <f>'amount-analyzed sorted'!AU6*0.001/'amount-analyzed sorted'!AU$2*1.5/'amount-analyzed sorted'!AU$3</f>
        <v>0.00320786997433704</v>
      </c>
      <c r="BH6" s="66">
        <f t="shared" ref="BH6:BH69" si="13">AVERAGE(BC6:BG6)</f>
        <v>0.000641573994867408</v>
      </c>
      <c r="BI6" s="115">
        <f t="shared" ref="BI6:BI69" si="14">STDEV(BC6:BG6)</f>
        <v>0.00143460306511963</v>
      </c>
      <c r="BJ6" s="66">
        <f>'amount-analyzed sorted'!AV6*0.001/'amount-analyzed sorted'!AV$2*1.5/'amount-analyzed sorted'!AV$3</f>
        <v>0.00344387755102041</v>
      </c>
      <c r="BK6" s="66">
        <f>'amount-analyzed sorted'!AW6*0.001/'amount-analyzed sorted'!AW$2*1.5/'amount-analyzed sorted'!AW$3</f>
        <v>0.00140239341810022</v>
      </c>
      <c r="BL6" s="66">
        <f>'amount-analyzed sorted'!AX6*0.001/'amount-analyzed sorted'!AX$2*1.5/'amount-analyzed sorted'!AX$3</f>
        <v>0</v>
      </c>
      <c r="BM6" s="66">
        <f>'amount-analyzed sorted'!AY6*0.001/'amount-analyzed sorted'!AY$2*1.5/'amount-analyzed sorted'!AY$3</f>
        <v>0</v>
      </c>
      <c r="BN6" s="66">
        <f>'amount-analyzed sorted'!AZ6*0.001/'amount-analyzed sorted'!AZ$2*1.5/'amount-analyzed sorted'!AZ$3</f>
        <v>0.00186011904761905</v>
      </c>
      <c r="BO6" s="66">
        <f t="shared" ref="BO6:BO69" si="15">AVERAGE(BJ6:BN6)</f>
        <v>0.00134127800334794</v>
      </c>
      <c r="BP6" s="115">
        <f t="shared" ref="BP6:BP69" si="16">STDEV(BJ6:BN6)</f>
        <v>0.00143978378112333</v>
      </c>
      <c r="BQ6" s="66">
        <f>'amount-analyzed sorted'!BA6*0.001/'amount-analyzed sorted'!BA$2*1.5/'amount-analyzed sorted'!BA$3</f>
        <v>0.00257554945054945</v>
      </c>
      <c r="BR6" s="66">
        <f>'amount-analyzed sorted'!BB6*0.001/'amount-analyzed sorted'!BB$2*1.5/'amount-analyzed sorted'!BB$3</f>
        <v>0</v>
      </c>
      <c r="BS6" s="66">
        <f>'amount-analyzed sorted'!BC6*0.001/'amount-analyzed sorted'!BC$2*1.5/'amount-analyzed sorted'!BC$3</f>
        <v>0.0070271164021164</v>
      </c>
      <c r="BT6" s="66">
        <f>'amount-analyzed sorted'!BD6*0.001/'amount-analyzed sorted'!BD$2*1.5/'amount-analyzed sorted'!BD$3</f>
        <v>0.00185154707044108</v>
      </c>
      <c r="BU6" s="66">
        <f>'amount-analyzed sorted'!BE6*0.001/'amount-analyzed sorted'!BE$2*1.5/'amount-analyzed sorted'!BE$3</f>
        <v>0</v>
      </c>
      <c r="BV6" s="66">
        <f t="shared" ref="BV6:BV69" si="17">AVERAGE(BQ6:BU6)</f>
        <v>0.00229084258462139</v>
      </c>
      <c r="BW6" s="115">
        <f t="shared" ref="BW6:BW69" si="18">STDEV(BQ6:BU6)</f>
        <v>0.00288106958079825</v>
      </c>
      <c r="BX6" s="66">
        <f>'amount-analyzed sorted'!BF6*0.001/'amount-analyzed sorted'!BF$2*1.5/'amount-analyzed sorted'!BF$3</f>
        <v>0</v>
      </c>
      <c r="BY6" s="66">
        <f>'amount-analyzed sorted'!BG6*0.001/'amount-analyzed sorted'!BG$2*1.5/'amount-analyzed sorted'!BG$3</f>
        <v>0</v>
      </c>
      <c r="BZ6" s="66">
        <f>'amount-analyzed sorted'!BH6*0.001/'amount-analyzed sorted'!BH$2*1.5/'amount-analyzed sorted'!BH$3</f>
        <v>0</v>
      </c>
      <c r="CA6" s="66">
        <f>'amount-analyzed sorted'!BI6*0.001/'amount-analyzed sorted'!BI$2*1.5/'amount-analyzed sorted'!BI$3</f>
        <v>0</v>
      </c>
      <c r="CB6" s="66">
        <f>'amount-analyzed sorted'!BJ6*0.001/'amount-analyzed sorted'!BJ$2*1.5/'amount-analyzed sorted'!BJ$3</f>
        <v>0.00157563025210084</v>
      </c>
      <c r="CC6" s="66">
        <f t="shared" ref="CC6:CC69" si="19">AVERAGE(BX6:CB6)</f>
        <v>0.000315126050420168</v>
      </c>
      <c r="CD6" s="115">
        <f t="shared" ref="CD6:CD69" si="20">STDEV(BX6:CB6)</f>
        <v>0.000704643270220522</v>
      </c>
      <c r="CE6" s="121">
        <f>'amount-analyzed sorted'!BK6*0.001/'amount-analyzed sorted'!BK$2*1.5/'amount-analyzed sorted'!BK$3</f>
        <v>0</v>
      </c>
      <c r="CF6" s="66">
        <f>'amount-analyzed sorted'!BL6*0.001/'amount-analyzed sorted'!BL$2*1.5/'amount-analyzed sorted'!BL$3</f>
        <v>0</v>
      </c>
      <c r="CG6" s="66">
        <f>'amount-analyzed sorted'!BM6*0.001/'amount-analyzed sorted'!BM$2*1.5/'amount-analyzed sorted'!BM$3</f>
        <v>0.0022265764161026</v>
      </c>
      <c r="CH6" s="66">
        <f>'amount-analyzed sorted'!BN6*0.001/'amount-analyzed sorted'!BN$2*1.5/'amount-analyzed sorted'!BN$3</f>
        <v>0</v>
      </c>
      <c r="CI6" s="66">
        <f>'amount-analyzed sorted'!BO6*0.001/'amount-analyzed sorted'!BO$2*1.5/'amount-analyzed sorted'!BO$3</f>
        <v>0.00270017281105991</v>
      </c>
      <c r="CJ6" s="66">
        <f t="shared" ref="CJ6:CJ69" si="21">AVERAGE(CE6:CI6)</f>
        <v>0.000985349845432502</v>
      </c>
      <c r="CK6" s="115">
        <f t="shared" ref="CK6:CK69" si="22">STDEV(CE6:CI6)</f>
        <v>0.00135959591026729</v>
      </c>
      <c r="CL6" s="66">
        <f>'amount-analyzed sorted'!BP6*0.001/'amount-analyzed sorted'!BP$2*1.5/'amount-analyzed sorted'!BP$3</f>
        <v>0</v>
      </c>
      <c r="CM6" s="66">
        <f>'amount-analyzed sorted'!BQ6*0.001/'amount-analyzed sorted'!BQ$2*1.5/'amount-analyzed sorted'!BQ$3</f>
        <v>0</v>
      </c>
      <c r="CN6" s="66">
        <f>'amount-analyzed sorted'!BR6*0.001/'amount-analyzed sorted'!BR$2*1.5/'amount-analyzed sorted'!BR$3</f>
        <v>0</v>
      </c>
      <c r="CO6" s="66">
        <f>'amount-analyzed sorted'!BS6*0.001/'amount-analyzed sorted'!BS$2*1.5/'amount-analyzed sorted'!BS$3</f>
        <v>0</v>
      </c>
      <c r="CP6" s="66">
        <f>'amount-analyzed sorted'!BT6*0.001/'amount-analyzed sorted'!BT$2*1.5/'amount-analyzed sorted'!BT$3</f>
        <v>0</v>
      </c>
      <c r="CQ6" s="66">
        <f t="shared" ref="CQ6:CQ69" si="23">AVERAGE(CL6:CP6)</f>
        <v>0</v>
      </c>
      <c r="CR6" s="115">
        <f t="shared" ref="CR6:CR69" si="24">STDEV(CL6:CP6)</f>
        <v>0</v>
      </c>
      <c r="CS6" s="66">
        <f>'amount-analyzed sorted'!BU6*0.001/'amount-analyzed sorted'!BU$2*1.5/'amount-analyzed sorted'!BU$3</f>
        <v>0</v>
      </c>
      <c r="CT6" s="66">
        <f>'amount-analyzed sorted'!BV6*0.001/'amount-analyzed sorted'!BV$2*1.5/'amount-analyzed sorted'!BV$3</f>
        <v>0</v>
      </c>
      <c r="CU6" s="66">
        <f>'amount-analyzed sorted'!BW6*0.001/'amount-analyzed sorted'!BW$2*1.5/'amount-analyzed sorted'!BW$3</f>
        <v>0</v>
      </c>
      <c r="CV6" s="66">
        <f>'amount-analyzed sorted'!BX6*0.001/'amount-analyzed sorted'!BX$2*1.5/'amount-analyzed sorted'!BX$3</f>
        <v>0</v>
      </c>
      <c r="CW6" s="66">
        <f>'amount-analyzed sorted'!BY6*0.001/'amount-analyzed sorted'!BY$2*1.5/'amount-analyzed sorted'!BY$3</f>
        <v>0</v>
      </c>
      <c r="CX6" s="66">
        <f t="shared" ref="CX6:CX69" si="25">AVERAGE(CS6:CW6)</f>
        <v>0</v>
      </c>
      <c r="CY6" s="115">
        <f t="shared" ref="CY6:CY69" si="26">STDEV(CS6:CW6)</f>
        <v>0</v>
      </c>
      <c r="CZ6" s="66">
        <f>'amount-analyzed sorted'!BZ6*0.001/'amount-analyzed sorted'!BZ$2*1.5/'amount-analyzed sorted'!BZ$3</f>
        <v>0</v>
      </c>
      <c r="DA6" s="66">
        <f>'amount-analyzed sorted'!CA6*0.001/'amount-analyzed sorted'!CA$2*1.5/'amount-analyzed sorted'!CA$3</f>
        <v>0</v>
      </c>
      <c r="DB6" s="66">
        <f>'amount-analyzed sorted'!CB6*0.001/'amount-analyzed sorted'!CB$2*1.5/'amount-analyzed sorted'!CB$3</f>
        <v>0</v>
      </c>
      <c r="DC6" s="66">
        <f>'amount-analyzed sorted'!CC6*0.001/'amount-analyzed sorted'!CC$2*1.5/'amount-analyzed sorted'!CC$3</f>
        <v>0</v>
      </c>
      <c r="DD6" s="66">
        <f>'amount-analyzed sorted'!CD6*0.001/'amount-analyzed sorted'!CD$2*1.5/'amount-analyzed sorted'!CD$3</f>
        <v>0.00286259541984733</v>
      </c>
      <c r="DE6" s="66">
        <f t="shared" ref="DE6:DE69" si="27">AVERAGE(CZ6:DD6)</f>
        <v>0.000572519083969466</v>
      </c>
      <c r="DF6" s="115">
        <f t="shared" ref="DF6:DF69" si="28">STDEV(CZ6:DD6)</f>
        <v>0.00128019159017164</v>
      </c>
      <c r="DG6" s="66">
        <f>'amount-analyzed sorted'!CE6*0.001/'amount-analyzed sorted'!CE$2*1.5/'amount-analyzed sorted'!CE$3</f>
        <v>0</v>
      </c>
      <c r="DH6" s="66">
        <f>'amount-analyzed sorted'!CF6*0.001/'amount-analyzed sorted'!CF$2*1.5/'amount-analyzed sorted'!CF$3</f>
        <v>0</v>
      </c>
      <c r="DI6" s="66">
        <f>'amount-analyzed sorted'!CG6*0.001/'amount-analyzed sorted'!CG$2*1.5/'amount-analyzed sorted'!CG$3</f>
        <v>0.00420168067226891</v>
      </c>
      <c r="DJ6" s="66">
        <f>'amount-analyzed sorted'!CH6*0.001/'amount-analyzed sorted'!CH$2*1.5/'amount-analyzed sorted'!CH$3</f>
        <v>0</v>
      </c>
      <c r="DK6" s="66">
        <f>'amount-analyzed sorted'!CI6*0.001/'amount-analyzed sorted'!CI$2*1.5/'amount-analyzed sorted'!CI$3</f>
        <v>0</v>
      </c>
      <c r="DL6" s="66">
        <f t="shared" ref="DL6:DL69" si="29">AVERAGE(DG6:DK6)</f>
        <v>0.000840336134453782</v>
      </c>
      <c r="DM6" s="115">
        <f t="shared" ref="DM6:DM69" si="30">STDEV(DG6:DK6)</f>
        <v>0.00187904872058806</v>
      </c>
      <c r="DN6" s="66">
        <f>'amount-analyzed sorted'!CJ6*0.001/'amount-analyzed sorted'!CJ$2*1.5/'amount-analyzed sorted'!CJ$3</f>
        <v>0.00320786997433704</v>
      </c>
      <c r="DO6" s="66">
        <f>'amount-analyzed sorted'!CK6*0.001/'amount-analyzed sorted'!CK$2*1.5/'amount-analyzed sorted'!CK$3</f>
        <v>0.00146370023419204</v>
      </c>
      <c r="DP6" s="66">
        <f>'amount-analyzed sorted'!CL6*0.001/'amount-analyzed sorted'!CL$2*1.5/'amount-analyzed sorted'!CL$3</f>
        <v>0.00121753246753247</v>
      </c>
      <c r="DQ6" s="66">
        <f>'amount-analyzed sorted'!CM6*0.001/'amount-analyzed sorted'!CM$2*1.5/'amount-analyzed sorted'!CM$3</f>
        <v>0</v>
      </c>
      <c r="DR6" s="66">
        <f>'amount-analyzed sorted'!CN6*0.001/'amount-analyzed sorted'!CN$2*1.5/'amount-analyzed sorted'!CN$3</f>
        <v>0</v>
      </c>
      <c r="DS6" s="66">
        <f t="shared" ref="DS6:DS69" si="31">AVERAGE(DN6:DR6)</f>
        <v>0.00117782053521231</v>
      </c>
      <c r="DT6" s="115">
        <f t="shared" ref="DT6:DT69" si="32">STDEV(DN6:DR6)</f>
        <v>0.00132088298038505</v>
      </c>
      <c r="DU6" s="66">
        <f>'amount-analyzed sorted'!CO6*0.001/'amount-analyzed sorted'!CO$2*1.5/'amount-analyzed sorted'!CO$3</f>
        <v>0</v>
      </c>
      <c r="DV6" s="66">
        <f>'amount-analyzed sorted'!CP6*0.001/'amount-analyzed sorted'!CP$2*1.5/'amount-analyzed sorted'!CP$3</f>
        <v>0</v>
      </c>
      <c r="DW6" s="66">
        <f>'amount-analyzed sorted'!CQ6*0.001/'amount-analyzed sorted'!CQ$2*1.5/'amount-analyzed sorted'!CQ$3</f>
        <v>0.00145048994326973</v>
      </c>
      <c r="DX6" s="66">
        <f>'amount-analyzed sorted'!CR6*0.001/'amount-analyzed sorted'!CR$2*1.5/'amount-analyzed sorted'!CR$3</f>
        <v>0</v>
      </c>
      <c r="DY6" s="66">
        <f>'amount-analyzed sorted'!CS6*0.001/'amount-analyzed sorted'!CS$2*1.5/'amount-analyzed sorted'!CS$3</f>
        <v>0</v>
      </c>
      <c r="DZ6" s="66">
        <f t="shared" ref="DZ6:DZ69" si="33">AVERAGE(DU6:DY6)</f>
        <v>0.000290097988653945</v>
      </c>
      <c r="EA6" s="115">
        <f t="shared" ref="EA6:EA69" si="34">STDEV(DU6:DY6)</f>
        <v>0.000648678822766184</v>
      </c>
      <c r="EB6" s="66">
        <f>'amount-analyzed sorted'!CT6*0.001/'amount-analyzed sorted'!CT$2*1.5/'amount-analyzed sorted'!CT$3</f>
        <v>0</v>
      </c>
      <c r="EC6" s="66">
        <f>'amount-analyzed sorted'!CU6*0.001/'amount-analyzed sorted'!CU$2*1.5/'amount-analyzed sorted'!CU$3</f>
        <v>0</v>
      </c>
      <c r="ED6" s="66">
        <f>'amount-analyzed sorted'!CV6*0.001/'amount-analyzed sorted'!CV$2*1.5/'amount-analyzed sorted'!CV$3</f>
        <v>0</v>
      </c>
      <c r="EE6" s="66">
        <f>'amount-analyzed sorted'!CW6*0.001/'amount-analyzed sorted'!CW$2*1.5/'amount-analyzed sorted'!CW$3</f>
        <v>0</v>
      </c>
      <c r="EF6" s="66">
        <f>'amount-analyzed sorted'!CX6*0.001/'amount-analyzed sorted'!CX$2*1.5/'amount-analyzed sorted'!CX$3</f>
        <v>0</v>
      </c>
      <c r="EG6" s="66">
        <f t="shared" ref="EG6:EG69" si="35">AVERAGE(EB6:EF6)</f>
        <v>0</v>
      </c>
      <c r="EH6" s="115">
        <f t="shared" ref="EH6:EH69" si="36">STDEV(EB6:EF6)</f>
        <v>0</v>
      </c>
    </row>
    <row r="7" spans="1:138">
      <c r="A7">
        <f>'imported data from Web Calc'!A6</f>
        <v>930.6</v>
      </c>
      <c r="B7" t="str">
        <f>'imported data from Web Calc'!B6</f>
        <v>C49H84O15</v>
      </c>
      <c r="C7" s="61" t="str">
        <f>'imported data from Web Calc'!C6</f>
        <v>DGDG(34:4)</v>
      </c>
      <c r="D7" s="96"/>
      <c r="E7" s="96"/>
      <c r="F7" s="96"/>
      <c r="G7" s="66">
        <f>'amount-analyzed sorted'!G7*0.001/'amount-analyzed sorted'!G$2*1.5/'amount-analyzed sorted'!G$3</f>
        <v>0.076372871374589</v>
      </c>
      <c r="H7" s="66">
        <f>'amount-analyzed sorted'!H7*0.001/'amount-analyzed sorted'!H$2*1.5/'amount-analyzed sorted'!H$3</f>
        <v>0.0441674436865093</v>
      </c>
      <c r="I7" s="66">
        <f>'amount-analyzed sorted'!I7*0.001/'amount-analyzed sorted'!I$2*1.5/'amount-analyzed sorted'!I$3</f>
        <v>0.0552093046081366</v>
      </c>
      <c r="J7" s="66">
        <f>'amount-analyzed sorted'!J7*0.001/'amount-analyzed sorted'!J$2*1.5/'amount-analyzed sorted'!J$3</f>
        <v>0.0602701575305491</v>
      </c>
      <c r="K7" s="66">
        <f>'amount-analyzed sorted'!K7*0.001/'amount-analyzed sorted'!K$2*1.5/'amount-analyzed sorted'!K$3</f>
        <v>0.0446275212249104</v>
      </c>
      <c r="L7" s="66">
        <f>'amount-analyzed sorted'!L7*0.001/'amount-analyzed sorted'!L$2*1.5/'amount-analyzed sorted'!L$3</f>
        <v>0.0386465132256956</v>
      </c>
      <c r="M7" s="66">
        <f>'amount-analyzed sorted'!M7*0.001/'amount-analyzed sorted'!M$2*1.5/'amount-analyzed sorted'!M$3</f>
        <v>0.0427872110713059</v>
      </c>
      <c r="N7" s="66">
        <f>'amount-analyzed sorted'!N7*0.001/'amount-analyzed sorted'!N$2*1.5/'amount-analyzed sorted'!N$3</f>
        <v>0.0326655052264808</v>
      </c>
      <c r="O7" s="66">
        <f>'amount-analyzed sorted'!O7*0.001/'amount-analyzed sorted'!O$2*1.5/'amount-analyzed sorted'!O$3</f>
        <v>0.0437073661481081</v>
      </c>
      <c r="P7" s="66">
        <f>'amount-analyzed sorted'!P7*0.001/'amount-analyzed sorted'!P$2*1.5/'amount-analyzed sorted'!P$3</f>
        <v>0.0372662806104922</v>
      </c>
      <c r="Q7" s="66">
        <f t="shared" si="0"/>
        <v>0.0475720174706777</v>
      </c>
      <c r="R7" s="115">
        <f t="shared" si="1"/>
        <v>0.0129753104431164</v>
      </c>
      <c r="S7" s="66">
        <f t="shared" si="2"/>
        <v>0.272750897123799</v>
      </c>
      <c r="T7" s="66">
        <f>'amount-analyzed sorted'!R7*0.001/'amount-analyzed sorted'!R$2*1.5/'amount-analyzed sorted'!R$3</f>
        <v>0.150433853118712</v>
      </c>
      <c r="U7" s="66">
        <f>'amount-analyzed sorted'!S7*0.001/'amount-analyzed sorted'!S$2*1.5/'amount-analyzed sorted'!S$3</f>
        <v>0.0767673048600884</v>
      </c>
      <c r="V7" s="66">
        <f>'amount-analyzed sorted'!T7*0.001/'amount-analyzed sorted'!T$2*1.5/'amount-analyzed sorted'!T$3</f>
        <v>0.0931903373594336</v>
      </c>
      <c r="W7" s="66">
        <f>'amount-analyzed sorted'!U7*0.001/'amount-analyzed sorted'!U$2*1.5/'amount-analyzed sorted'!U$3</f>
        <v>0.109268707482993</v>
      </c>
      <c r="X7" s="66">
        <f>'amount-analyzed sorted'!V7*0.001/'amount-analyzed sorted'!V$2*1.5/'amount-analyzed sorted'!V$3</f>
        <v>0.227054531490015</v>
      </c>
      <c r="Y7" s="66">
        <f t="shared" si="3"/>
        <v>0.131342946862249</v>
      </c>
      <c r="Z7" s="115">
        <f t="shared" si="4"/>
        <v>0.0600969310565152</v>
      </c>
      <c r="AA7" s="66">
        <f>'amount-analyzed sorted'!W7*0.001/'amount-analyzed sorted'!W$2*1.5/'amount-analyzed sorted'!W$3</f>
        <v>0.0679637526652452</v>
      </c>
      <c r="AB7" s="66">
        <f>'amount-analyzed sorted'!X7*0.001/'amount-analyzed sorted'!X$2*1.5/'amount-analyzed sorted'!X$3</f>
        <v>0.114931610942249</v>
      </c>
      <c r="AC7" s="66">
        <f>'amount-analyzed sorted'!Y7*0.001/'amount-analyzed sorted'!Y$2*1.5/'amount-analyzed sorted'!Y$3</f>
        <v>0.0409226190476191</v>
      </c>
      <c r="AD7" s="66">
        <f>'amount-analyzed sorted'!Z7*0.001/'amount-analyzed sorted'!Z$2*1.5/'amount-analyzed sorted'!Z$3</f>
        <v>0.0452641295086623</v>
      </c>
      <c r="AE7" s="66">
        <f>'amount-analyzed sorted'!AA7*0.001/'amount-analyzed sorted'!AA$2*1.5/'amount-analyzed sorted'!AA$3</f>
        <v>0.100861153710039</v>
      </c>
      <c r="AF7" s="66">
        <f t="shared" si="5"/>
        <v>0.073988653174763</v>
      </c>
      <c r="AG7" s="115">
        <f t="shared" si="6"/>
        <v>0.032989458068677</v>
      </c>
      <c r="AH7" s="66">
        <f>'amount-analyzed sorted'!AB7*0.001/'amount-analyzed sorted'!AB$2*1.5/'amount-analyzed sorted'!AB$3</f>
        <v>0.036218826582096</v>
      </c>
      <c r="AI7" s="66">
        <f>'amount-analyzed sorted'!AC7*0.001/'amount-analyzed sorted'!AC$2*1.5/'amount-analyzed sorted'!AC$3</f>
        <v>0.028137413564808</v>
      </c>
      <c r="AJ7" s="66">
        <f>'amount-analyzed sorted'!AD7*0.001/'amount-analyzed sorted'!AD$2*1.5/'amount-analyzed sorted'!AD$3</f>
        <v>0.0371832537642306</v>
      </c>
      <c r="AK7" s="66">
        <f>'amount-analyzed sorted'!AE7*0.001/'amount-analyzed sorted'!AE$2*1.5/'amount-analyzed sorted'!AE$3</f>
        <v>0.0386262995764343</v>
      </c>
      <c r="AL7" s="66">
        <f>'amount-analyzed sorted'!AF7*0.001/'amount-analyzed sorted'!AF$2*1.5/'amount-analyzed sorted'!AF$3</f>
        <v>0.038160469667319</v>
      </c>
      <c r="AM7" s="66">
        <f t="shared" si="7"/>
        <v>0.0356652526309776</v>
      </c>
      <c r="AN7" s="115">
        <f t="shared" si="8"/>
        <v>0.00430909038074483</v>
      </c>
      <c r="AO7" s="66">
        <f>'amount-analyzed sorted'!AG7*0.001/'amount-analyzed sorted'!AG$2*1.5/'amount-analyzed sorted'!AG$3</f>
        <v>0.0046583850931677</v>
      </c>
      <c r="AP7" s="66">
        <f>'amount-analyzed sorted'!AH7*0.001/'amount-analyzed sorted'!AH$2*1.5/'amount-analyzed sorted'!AH$3</f>
        <v>0.0196953781512605</v>
      </c>
      <c r="AQ7" s="66">
        <f>'amount-analyzed sorted'!AI7*0.001/'amount-analyzed sorted'!AI$2*1.5/'amount-analyzed sorted'!AI$3</f>
        <v>0.0609674840085288</v>
      </c>
      <c r="AR7" s="66">
        <f>'amount-analyzed sorted'!AJ7*0.001/'amount-analyzed sorted'!AJ$2*1.5/'amount-analyzed sorted'!AJ$3</f>
        <v>0.0446428571428572</v>
      </c>
      <c r="AS7" s="66">
        <f>'amount-analyzed sorted'!AK7*0.001/'amount-analyzed sorted'!AK$2*1.5/'amount-analyzed sorted'!AK$3</f>
        <v>0.0873860182370821</v>
      </c>
      <c r="AT7" s="66">
        <f t="shared" si="9"/>
        <v>0.0434700245265792</v>
      </c>
      <c r="AU7" s="115">
        <f t="shared" si="10"/>
        <v>0.0328166432394821</v>
      </c>
      <c r="AV7" s="66">
        <f>'amount-analyzed sorted'!AL7*0.001/'amount-analyzed sorted'!AL$2*1.5/'amount-analyzed sorted'!AL$3</f>
        <v>0.046822272215973</v>
      </c>
      <c r="AW7" s="66">
        <f>'amount-analyzed sorted'!AM7*0.001/'amount-analyzed sorted'!AM$2*1.5/'amount-analyzed sorted'!AM$3</f>
        <v>0.024859943977591</v>
      </c>
      <c r="AX7" s="66">
        <f>'amount-analyzed sorted'!AN7*0.001/'amount-analyzed sorted'!AN$2*1.5/'amount-analyzed sorted'!AN$3</f>
        <v>0.0531486551779675</v>
      </c>
      <c r="AY7" s="66">
        <f>'amount-analyzed sorted'!AO7*0.001/'amount-analyzed sorted'!AO$2*1.5/'amount-analyzed sorted'!AO$3</f>
        <v>0.0858951175406872</v>
      </c>
      <c r="AZ7" s="66">
        <f>'amount-analyzed sorted'!AP7*0.001/'amount-analyzed sorted'!AP$2*1.5/'amount-analyzed sorted'!AP$3</f>
        <v>0.0913948256467942</v>
      </c>
      <c r="BA7" s="66">
        <f t="shared" si="11"/>
        <v>0.0604241629118026</v>
      </c>
      <c r="BB7" s="115">
        <f t="shared" si="12"/>
        <v>0.0278868678397118</v>
      </c>
      <c r="BC7" s="66">
        <f>'amount-analyzed sorted'!AQ7*0.001/'amount-analyzed sorted'!AQ$2*1.5/'amount-analyzed sorted'!AQ$3</f>
        <v>0.0701847903340441</v>
      </c>
      <c r="BD7" s="66">
        <f>'amount-analyzed sorted'!AR7*0.001/'amount-analyzed sorted'!AR$2*1.5/'amount-analyzed sorted'!AR$3</f>
        <v>0.0310482739264665</v>
      </c>
      <c r="BE7" s="66">
        <f>'amount-analyzed sorted'!AS7*0.001/'amount-analyzed sorted'!AS$2*1.5/'amount-analyzed sorted'!AS$3</f>
        <v>0.0888958203368684</v>
      </c>
      <c r="BF7" s="66">
        <f>'amount-analyzed sorted'!AT7*0.001/'amount-analyzed sorted'!AT$2*1.5/'amount-analyzed sorted'!AT$3</f>
        <v>0.0562812673707615</v>
      </c>
      <c r="BG7" s="66">
        <f>'amount-analyzed sorted'!AU7*0.001/'amount-analyzed sorted'!AU$2*1.5/'amount-analyzed sorted'!AU$3</f>
        <v>0.0581426432848589</v>
      </c>
      <c r="BH7" s="66">
        <f t="shared" si="13"/>
        <v>0.0609105590505999</v>
      </c>
      <c r="BI7" s="115">
        <f t="shared" si="14"/>
        <v>0.0211543966301206</v>
      </c>
      <c r="BJ7" s="66">
        <f>'amount-analyzed sorted'!AV7*0.001/'amount-analyzed sorted'!AV$2*1.5/'amount-analyzed sorted'!AV$3</f>
        <v>0.0723214285714286</v>
      </c>
      <c r="BK7" s="66">
        <f>'amount-analyzed sorted'!AW7*0.001/'amount-analyzed sorted'!AW$2*1.5/'amount-analyzed sorted'!AW$3</f>
        <v>0.0495512341062079</v>
      </c>
      <c r="BL7" s="66">
        <f>'amount-analyzed sorted'!AX7*0.001/'amount-analyzed sorted'!AX$2*1.5/'amount-analyzed sorted'!AX$3</f>
        <v>0.0147921108742004</v>
      </c>
      <c r="BM7" s="66">
        <f>'amount-analyzed sorted'!AY7*0.001/'amount-analyzed sorted'!AY$2*1.5/'amount-analyzed sorted'!AY$3</f>
        <v>0.0322420634920635</v>
      </c>
      <c r="BN7" s="66">
        <f>'amount-analyzed sorted'!AZ7*0.001/'amount-analyzed sorted'!AZ$2*1.5/'amount-analyzed sorted'!AZ$3</f>
        <v>0.0409226190476191</v>
      </c>
      <c r="BO7" s="66">
        <f t="shared" si="15"/>
        <v>0.0419658912183039</v>
      </c>
      <c r="BP7" s="115">
        <f t="shared" si="16"/>
        <v>0.0212899721429206</v>
      </c>
      <c r="BQ7" s="66">
        <f>'amount-analyzed sorted'!BA7*0.001/'amount-analyzed sorted'!BA$2*1.5/'amount-analyzed sorted'!BA$3</f>
        <v>0.0768372252747253</v>
      </c>
      <c r="BR7" s="66">
        <f>'amount-analyzed sorted'!BB7*0.001/'amount-analyzed sorted'!BB$2*1.5/'amount-analyzed sorted'!BB$3</f>
        <v>0.145732445520581</v>
      </c>
      <c r="BS7" s="66">
        <f>'amount-analyzed sorted'!BC7*0.001/'amount-analyzed sorted'!BC$2*1.5/'amount-analyzed sorted'!BC$3</f>
        <v>0.109953703703704</v>
      </c>
      <c r="BT7" s="66">
        <f>'amount-analyzed sorted'!BD7*0.001/'amount-analyzed sorted'!BD$2*1.5/'amount-analyzed sorted'!BD$3</f>
        <v>0.0697416063199473</v>
      </c>
      <c r="BU7" s="66">
        <f>'amount-analyzed sorted'!BE7*0.001/'amount-analyzed sorted'!BE$2*1.5/'amount-analyzed sorted'!BE$3</f>
        <v>0.0627363980215304</v>
      </c>
      <c r="BV7" s="66">
        <f t="shared" si="17"/>
        <v>0.0930002757680976</v>
      </c>
      <c r="BW7" s="115">
        <f t="shared" si="18"/>
        <v>0.0345912295516555</v>
      </c>
      <c r="BX7" s="66">
        <f>'amount-analyzed sorted'!BF7*0.001/'amount-analyzed sorted'!BF$2*1.5/'amount-analyzed sorted'!BF$3</f>
        <v>0.0139232673267327</v>
      </c>
      <c r="BY7" s="66">
        <f>'amount-analyzed sorted'!BG7*0.001/'amount-analyzed sorted'!BG$2*1.5/'amount-analyzed sorted'!BG$3</f>
        <v>0.00494071146245059</v>
      </c>
      <c r="BZ7" s="66">
        <f>'amount-analyzed sorted'!BH7*0.001/'amount-analyzed sorted'!BH$2*1.5/'amount-analyzed sorted'!BH$3</f>
        <v>0.0217318059299191</v>
      </c>
      <c r="CA7" s="66">
        <f>'amount-analyzed sorted'!BI7*0.001/'amount-analyzed sorted'!BI$2*1.5/'amount-analyzed sorted'!BI$3</f>
        <v>0.00654035198985254</v>
      </c>
      <c r="CB7" s="66">
        <f>'amount-analyzed sorted'!BJ7*0.001/'amount-analyzed sorted'!BJ$2*1.5/'amount-analyzed sorted'!BJ$3</f>
        <v>0.0267857142857143</v>
      </c>
      <c r="CC7" s="66">
        <f t="shared" si="19"/>
        <v>0.0147843701989339</v>
      </c>
      <c r="CD7" s="115">
        <f t="shared" si="20"/>
        <v>0.00945914999925986</v>
      </c>
      <c r="CE7" s="121">
        <f>'amount-analyzed sorted'!BK7*0.001/'amount-analyzed sorted'!BK$2*1.5/'amount-analyzed sorted'!BK$3</f>
        <v>0.0280539044886247</v>
      </c>
      <c r="CF7" s="66">
        <f>'amount-analyzed sorted'!BL7*0.001/'amount-analyzed sorted'!BL$2*1.5/'amount-analyzed sorted'!BL$3</f>
        <v>0.0343113334146639</v>
      </c>
      <c r="CG7" s="66">
        <f>'amount-analyzed sorted'!BM7*0.001/'amount-analyzed sorted'!BM$2*1.5/'amount-analyzed sorted'!BM$3</f>
        <v>0.0552190951193445</v>
      </c>
      <c r="CH7" s="66">
        <f>'amount-analyzed sorted'!BN7*0.001/'amount-analyzed sorted'!BN$2*1.5/'amount-analyzed sorted'!BN$3</f>
        <v>0.0121490280777538</v>
      </c>
      <c r="CI7" s="66">
        <f>'amount-analyzed sorted'!BO7*0.001/'amount-analyzed sorted'!BO$2*1.5/'amount-analyzed sorted'!BO$3</f>
        <v>0.086945564516129</v>
      </c>
      <c r="CJ7" s="66">
        <f t="shared" si="21"/>
        <v>0.0433357851233032</v>
      </c>
      <c r="CK7" s="115">
        <f t="shared" si="22"/>
        <v>0.0288557461112393</v>
      </c>
      <c r="CL7" s="66">
        <f>'amount-analyzed sorted'!BP7*0.001/'amount-analyzed sorted'!BP$2*1.5/'amount-analyzed sorted'!BP$3</f>
        <v>0.0667701863354037</v>
      </c>
      <c r="CM7" s="66">
        <f>'amount-analyzed sorted'!BQ7*0.001/'amount-analyzed sorted'!BQ$2*1.5/'amount-analyzed sorted'!BQ$3</f>
        <v>0.0792821309125657</v>
      </c>
      <c r="CN7" s="66">
        <f>'amount-analyzed sorted'!BR7*0.001/'amount-analyzed sorted'!BR$2*1.5/'amount-analyzed sorted'!BR$3</f>
        <v>0.0274184476940382</v>
      </c>
      <c r="CO7" s="66">
        <f>'amount-analyzed sorted'!BS7*0.001/'amount-analyzed sorted'!BS$2*1.5/'amount-analyzed sorted'!BS$3</f>
        <v>0.0219708302169035</v>
      </c>
      <c r="CP7" s="66">
        <f>'amount-analyzed sorted'!BT7*0.001/'amount-analyzed sorted'!BT$2*1.5/'amount-analyzed sorted'!BT$3</f>
        <v>0.0333872925940915</v>
      </c>
      <c r="CQ7" s="66">
        <f t="shared" si="23"/>
        <v>0.0457657775506005</v>
      </c>
      <c r="CR7" s="115">
        <f t="shared" si="24"/>
        <v>0.0255958104598227</v>
      </c>
      <c r="CS7" s="66">
        <f>'amount-analyzed sorted'!BU7*0.001/'amount-analyzed sorted'!BU$2*1.5/'amount-analyzed sorted'!BU$3</f>
        <v>0.0342225342225342</v>
      </c>
      <c r="CT7" s="66">
        <f>'amount-analyzed sorted'!BV7*0.001/'amount-analyzed sorted'!BV$2*1.5/'amount-analyzed sorted'!BV$3</f>
        <v>0.0421626984126984</v>
      </c>
      <c r="CU7" s="66">
        <f>'amount-analyzed sorted'!BW7*0.001/'amount-analyzed sorted'!BW$2*1.5/'amount-analyzed sorted'!BW$3</f>
        <v>0.00386996904024768</v>
      </c>
      <c r="CV7" s="66">
        <f>'amount-analyzed sorted'!BX7*0.001/'amount-analyzed sorted'!BX$2*1.5/'amount-analyzed sorted'!BX$3</f>
        <v>0.0573059752747253</v>
      </c>
      <c r="CW7" s="66">
        <f>'amount-analyzed sorted'!BY7*0.001/'amount-analyzed sorted'!BY$2*1.5/'amount-analyzed sorted'!BY$3</f>
        <v>0.00919242816287621</v>
      </c>
      <c r="CX7" s="66">
        <f t="shared" si="25"/>
        <v>0.0293507210226164</v>
      </c>
      <c r="CY7" s="115">
        <f t="shared" si="26"/>
        <v>0.0225000170077989</v>
      </c>
      <c r="CZ7" s="66">
        <f>'amount-analyzed sorted'!BZ7*0.001/'amount-analyzed sorted'!BZ$2*1.5/'amount-analyzed sorted'!BZ$3</f>
        <v>0.0543670438472419</v>
      </c>
      <c r="DA7" s="66">
        <f>'amount-analyzed sorted'!CA7*0.001/'amount-analyzed sorted'!CA$2*1.5/'amount-analyzed sorted'!CA$3</f>
        <v>0.0225828036132486</v>
      </c>
      <c r="DB7" s="66">
        <f>'amount-analyzed sorted'!CB7*0.001/'amount-analyzed sorted'!CB$2*1.5/'amount-analyzed sorted'!CB$3</f>
        <v>0.060624471682164</v>
      </c>
      <c r="DC7" s="66">
        <f>'amount-analyzed sorted'!CC7*0.001/'amount-analyzed sorted'!CC$2*1.5/'amount-analyzed sorted'!CC$3</f>
        <v>0.0321428571428571</v>
      </c>
      <c r="DD7" s="66">
        <f>'amount-analyzed sorted'!CD7*0.001/'amount-analyzed sorted'!CD$2*1.5/'amount-analyzed sorted'!CD$3</f>
        <v>0.0973282442748092</v>
      </c>
      <c r="DE7" s="66">
        <f t="shared" si="27"/>
        <v>0.0534090841120642</v>
      </c>
      <c r="DF7" s="115">
        <f t="shared" si="28"/>
        <v>0.0290877298570175</v>
      </c>
      <c r="DG7" s="66">
        <f>'amount-analyzed sorted'!CE7*0.001/'amount-analyzed sorted'!CE$2*1.5/'amount-analyzed sorted'!CE$3</f>
        <v>0.0149105367793241</v>
      </c>
      <c r="DH7" s="66">
        <f>'amount-analyzed sorted'!CF7*0.001/'amount-analyzed sorted'!CF$2*1.5/'amount-analyzed sorted'!CF$3</f>
        <v>0</v>
      </c>
      <c r="DI7" s="66">
        <f>'amount-analyzed sorted'!CG7*0.001/'amount-analyzed sorted'!CG$2*1.5/'amount-analyzed sorted'!CG$3</f>
        <v>0.0542016806722689</v>
      </c>
      <c r="DJ7" s="66">
        <f>'amount-analyzed sorted'!CH7*0.001/'amount-analyzed sorted'!CH$2*1.5/'amount-analyzed sorted'!CH$3</f>
        <v>0.0450250138966092</v>
      </c>
      <c r="DK7" s="66">
        <f>'amount-analyzed sorted'!CI7*0.001/'amount-analyzed sorted'!CI$2*1.5/'amount-analyzed sorted'!CI$3</f>
        <v>0.0214285714285714</v>
      </c>
      <c r="DL7" s="66">
        <f t="shared" si="29"/>
        <v>0.0271131605553547</v>
      </c>
      <c r="DM7" s="115">
        <f t="shared" si="30"/>
        <v>0.0221977727942648</v>
      </c>
      <c r="DN7" s="66">
        <f>'amount-analyzed sorted'!CJ7*0.001/'amount-analyzed sorted'!CJ$2*1.5/'amount-analyzed sorted'!CJ$3</f>
        <v>0.112676432848589</v>
      </c>
      <c r="DO7" s="66">
        <f>'amount-analyzed sorted'!CK7*0.001/'amount-analyzed sorted'!CK$2*1.5/'amount-analyzed sorted'!CK$3</f>
        <v>0.0263466042154567</v>
      </c>
      <c r="DP7" s="66">
        <f>'amount-analyzed sorted'!CL7*0.001/'amount-analyzed sorted'!CL$2*1.5/'amount-analyzed sorted'!CL$3</f>
        <v>0.0758928571428572</v>
      </c>
      <c r="DQ7" s="66">
        <f>'amount-analyzed sorted'!CM7*0.001/'amount-analyzed sorted'!CM$2*1.5/'amount-analyzed sorted'!CM$3</f>
        <v>0.0148809523809524</v>
      </c>
      <c r="DR7" s="66">
        <f>'amount-analyzed sorted'!CN7*0.001/'amount-analyzed sorted'!CN$2*1.5/'amount-analyzed sorted'!CN$3</f>
        <v>0.0367524916943522</v>
      </c>
      <c r="DS7" s="66">
        <f t="shared" si="31"/>
        <v>0.0533098676564414</v>
      </c>
      <c r="DT7" s="115">
        <f t="shared" si="32"/>
        <v>0.0403494928104606</v>
      </c>
      <c r="DU7" s="66">
        <f>'amount-analyzed sorted'!CO7*0.001/'amount-analyzed sorted'!CO$2*1.5/'amount-analyzed sorted'!CO$3</f>
        <v>0.0764587525150906</v>
      </c>
      <c r="DV7" s="66">
        <f>'amount-analyzed sorted'!CP7*0.001/'amount-analyzed sorted'!CP$2*1.5/'amount-analyzed sorted'!CP$3</f>
        <v>0.0118172268907563</v>
      </c>
      <c r="DW7" s="66">
        <f>'amount-analyzed sorted'!CQ7*0.001/'amount-analyzed sorted'!CQ$2*1.5/'amount-analyzed sorted'!CQ$3</f>
        <v>0.0377127385250129</v>
      </c>
      <c r="DX7" s="66">
        <f>'amount-analyzed sorted'!CR7*0.001/'amount-analyzed sorted'!CR$2*1.5/'amount-analyzed sorted'!CR$3</f>
        <v>0.0132371262458472</v>
      </c>
      <c r="DY7" s="66">
        <f>'amount-analyzed sorted'!CS7*0.001/'amount-analyzed sorted'!CS$2*1.5/'amount-analyzed sorted'!CS$3</f>
        <v>0.00981836033382425</v>
      </c>
      <c r="DZ7" s="66">
        <f t="shared" si="33"/>
        <v>0.0298088409021062</v>
      </c>
      <c r="EA7" s="115">
        <f t="shared" si="34"/>
        <v>0.0284456721922043</v>
      </c>
      <c r="EB7" s="66">
        <f>'amount-analyzed sorted'!CT7*0.001/'amount-analyzed sorted'!CT$2*1.5/'amount-analyzed sorted'!CT$3</f>
        <v>0.0616649537512847</v>
      </c>
      <c r="EC7" s="66">
        <f>'amount-analyzed sorted'!CU7*0.001/'amount-analyzed sorted'!CU$2*1.5/'amount-analyzed sorted'!CU$3</f>
        <v>0.0696264744429882</v>
      </c>
      <c r="ED7" s="66">
        <f>'amount-analyzed sorted'!CV7*0.001/'amount-analyzed sorted'!CV$2*1.5/'amount-analyzed sorted'!CV$3</f>
        <v>0.0113234069137859</v>
      </c>
      <c r="EE7" s="66">
        <f>'amount-analyzed sorted'!CW7*0.001/'amount-analyzed sorted'!CW$2*1.5/'amount-analyzed sorted'!CW$3</f>
        <v>0</v>
      </c>
      <c r="EF7" s="66">
        <f>'amount-analyzed sorted'!CX7*0.001/'amount-analyzed sorted'!CX$2*1.5/'amount-analyzed sorted'!CX$3</f>
        <v>0.0931497019209539</v>
      </c>
      <c r="EG7" s="66">
        <f t="shared" si="35"/>
        <v>0.0471529074058025</v>
      </c>
      <c r="EH7" s="115">
        <f t="shared" si="36"/>
        <v>0.0398073975301858</v>
      </c>
    </row>
    <row r="8" spans="1:138">
      <c r="A8">
        <f>'imported data from Web Calc'!A7</f>
        <v>932.6</v>
      </c>
      <c r="B8" t="str">
        <f>'imported data from Web Calc'!B7</f>
        <v>C49H86O15</v>
      </c>
      <c r="C8" s="61" t="str">
        <f>'imported data from Web Calc'!C7</f>
        <v>DGDG(34:3)</v>
      </c>
      <c r="D8" s="96"/>
      <c r="E8" s="96"/>
      <c r="F8" s="96"/>
      <c r="G8" s="66">
        <f>'amount-analyzed sorted'!G8*0.001/'amount-analyzed sorted'!G$2*1.5/'amount-analyzed sorted'!G$3</f>
        <v>3.58377398537567</v>
      </c>
      <c r="H8" s="66">
        <f>'amount-analyzed sorted'!H8*0.001/'amount-analyzed sorted'!H$2*1.5/'amount-analyzed sorted'!H$3</f>
        <v>3.33809257986946</v>
      </c>
      <c r="I8" s="66">
        <f>'amount-analyzed sorted'!I8*0.001/'amount-analyzed sorted'!I$2*1.5/'amount-analyzed sorted'!I$3</f>
        <v>2.90607977131079</v>
      </c>
      <c r="J8" s="66">
        <f>'amount-analyzed sorted'!J8*0.001/'amount-analyzed sorted'!J$2*1.5/'amount-analyzed sorted'!J$3</f>
        <v>3.12139605928252</v>
      </c>
      <c r="K8" s="66">
        <f>'amount-analyzed sorted'!K8*0.001/'amount-analyzed sorted'!K$2*1.5/'amount-analyzed sorted'!K$3</f>
        <v>3.00085574422143</v>
      </c>
      <c r="L8" s="66">
        <f>'amount-analyzed sorted'!L8*0.001/'amount-analyzed sorted'!L$2*1.5/'amount-analyzed sorted'!L$3</f>
        <v>2.96128907591893</v>
      </c>
      <c r="M8" s="66">
        <f>'amount-analyzed sorted'!M8*0.001/'amount-analyzed sorted'!M$2*1.5/'amount-analyzed sorted'!M$3</f>
        <v>2.92678326053884</v>
      </c>
      <c r="N8" s="66">
        <f>'amount-analyzed sorted'!N8*0.001/'amount-analyzed sorted'!N$2*1.5/'amount-analyzed sorted'!N$3</f>
        <v>3.08090923590322</v>
      </c>
      <c r="O8" s="66">
        <f>'amount-analyzed sorted'!O8*0.001/'amount-analyzed sorted'!O$2*1.5/'amount-analyzed sorted'!O$3</f>
        <v>2.92218248515483</v>
      </c>
      <c r="P8" s="66">
        <f>'amount-analyzed sorted'!P8*0.001/'amount-analyzed sorted'!P$2*1.5/'amount-analyzed sorted'!P$3</f>
        <v>2.90331930608038</v>
      </c>
      <c r="Q8" s="66">
        <f t="shared" si="0"/>
        <v>3.07446815036561</v>
      </c>
      <c r="R8" s="115">
        <f t="shared" si="1"/>
        <v>0.224105779207646</v>
      </c>
      <c r="S8" s="66">
        <f t="shared" si="2"/>
        <v>0.0728925356344953</v>
      </c>
      <c r="T8" s="66">
        <f>'amount-analyzed sorted'!R8*0.001/'amount-analyzed sorted'!R$2*1.5/'amount-analyzed sorted'!R$3</f>
        <v>8.21892291247485</v>
      </c>
      <c r="U8" s="66">
        <f>'amount-analyzed sorted'!S8*0.001/'amount-analyzed sorted'!S$2*1.5/'amount-analyzed sorted'!S$3</f>
        <v>4.79022459499264</v>
      </c>
      <c r="V8" s="66">
        <f>'amount-analyzed sorted'!T8*0.001/'amount-analyzed sorted'!T$2*1.5/'amount-analyzed sorted'!T$3</f>
        <v>5.29805289462724</v>
      </c>
      <c r="W8" s="66">
        <f>'amount-analyzed sorted'!U8*0.001/'amount-analyzed sorted'!U$2*1.5/'amount-analyzed sorted'!U$3</f>
        <v>5.59970238095238</v>
      </c>
      <c r="X8" s="66">
        <f>'amount-analyzed sorted'!V8*0.001/'amount-analyzed sorted'!V$2*1.5/'amount-analyzed sorted'!V$3</f>
        <v>11.7825940860215</v>
      </c>
      <c r="Y8" s="66">
        <f t="shared" si="3"/>
        <v>7.13789937381372</v>
      </c>
      <c r="Z8" s="115">
        <f t="shared" si="4"/>
        <v>2.91566728141627</v>
      </c>
      <c r="AA8" s="66">
        <f>'amount-analyzed sorted'!W8*0.001/'amount-analyzed sorted'!W$2*1.5/'amount-analyzed sorted'!W$3</f>
        <v>3.48636282871357</v>
      </c>
      <c r="AB8" s="66">
        <f>'amount-analyzed sorted'!X8*0.001/'amount-analyzed sorted'!X$2*1.5/'amount-analyzed sorted'!X$3</f>
        <v>5.22487651975684</v>
      </c>
      <c r="AC8" s="66">
        <f>'amount-analyzed sorted'!Y8*0.001/'amount-analyzed sorted'!Y$2*1.5/'amount-analyzed sorted'!Y$3</f>
        <v>1.87290736607143</v>
      </c>
      <c r="AD8" s="66">
        <f>'amount-analyzed sorted'!Z8*0.001/'amount-analyzed sorted'!Z$2*1.5/'amount-analyzed sorted'!Z$3</f>
        <v>1.33422678216416</v>
      </c>
      <c r="AE8" s="66">
        <f>'amount-analyzed sorted'!AA8*0.001/'amount-analyzed sorted'!AA$2*1.5/'amount-analyzed sorted'!AA$3</f>
        <v>4.98444319924502</v>
      </c>
      <c r="AF8" s="66">
        <f t="shared" si="5"/>
        <v>3.3805633391902</v>
      </c>
      <c r="AG8" s="115">
        <f t="shared" si="6"/>
        <v>1.76391858396204</v>
      </c>
      <c r="AH8" s="66">
        <f>'amount-analyzed sorted'!AB8*0.001/'amount-analyzed sorted'!AB$2*1.5/'amount-analyzed sorted'!AB$3</f>
        <v>3.02427201960502</v>
      </c>
      <c r="AI8" s="66">
        <f>'amount-analyzed sorted'!AC8*0.001/'amount-analyzed sorted'!AC$2*1.5/'amount-analyzed sorted'!AC$3</f>
        <v>2.1210644401942</v>
      </c>
      <c r="AJ8" s="66">
        <f>'amount-analyzed sorted'!AD8*0.001/'amount-analyzed sorted'!AD$2*1.5/'amount-analyzed sorted'!AD$3</f>
        <v>2.16879360998898</v>
      </c>
      <c r="AK8" s="66">
        <f>'amount-analyzed sorted'!AE8*0.001/'amount-analyzed sorted'!AE$2*1.5/'amount-analyzed sorted'!AE$3</f>
        <v>1.54342751251444</v>
      </c>
      <c r="AL8" s="66">
        <f>'amount-analyzed sorted'!AF8*0.001/'amount-analyzed sorted'!AF$2*1.5/'amount-analyzed sorted'!AF$3</f>
        <v>2.29274706457926</v>
      </c>
      <c r="AM8" s="66">
        <f t="shared" si="7"/>
        <v>2.23006092937638</v>
      </c>
      <c r="AN8" s="115">
        <f t="shared" si="8"/>
        <v>0.529575342991745</v>
      </c>
      <c r="AO8" s="66">
        <f>'amount-analyzed sorted'!AG8*0.001/'amount-analyzed sorted'!AG$2*1.5/'amount-analyzed sorted'!AG$3</f>
        <v>0.813735177865613</v>
      </c>
      <c r="AP8" s="66">
        <f>'amount-analyzed sorted'!AH8*0.001/'amount-analyzed sorted'!AH$2*1.5/'amount-analyzed sorted'!AH$3</f>
        <v>2.22404586834734</v>
      </c>
      <c r="AQ8" s="66">
        <f>'amount-analyzed sorted'!AI8*0.001/'amount-analyzed sorted'!AI$2*1.5/'amount-analyzed sorted'!AI$3</f>
        <v>2.86172374733475</v>
      </c>
      <c r="AR8" s="66">
        <f>'amount-analyzed sorted'!AJ8*0.001/'amount-analyzed sorted'!AJ$2*1.5/'amount-analyzed sorted'!AJ$3</f>
        <v>2.41355917366947</v>
      </c>
      <c r="AS8" s="66">
        <f>'amount-analyzed sorted'!AK8*0.001/'amount-analyzed sorted'!AK$2*1.5/'amount-analyzed sorted'!AK$3</f>
        <v>5.50588905775076</v>
      </c>
      <c r="AT8" s="66">
        <f t="shared" si="9"/>
        <v>2.76379060499359</v>
      </c>
      <c r="AU8" s="115">
        <f t="shared" si="10"/>
        <v>1.71357794031071</v>
      </c>
      <c r="AV8" s="66">
        <f>'amount-analyzed sorted'!AL8*0.001/'amount-analyzed sorted'!AL$2*1.5/'amount-analyzed sorted'!AL$3</f>
        <v>2.87366422947132</v>
      </c>
      <c r="AW8" s="66">
        <f>'amount-analyzed sorted'!AM8*0.001/'amount-analyzed sorted'!AM$2*1.5/'amount-analyzed sorted'!AM$3</f>
        <v>1.86607142857143</v>
      </c>
      <c r="AX8" s="66">
        <f>'amount-analyzed sorted'!AN8*0.001/'amount-analyzed sorted'!AN$2*1.5/'amount-analyzed sorted'!AN$3</f>
        <v>4.60792800773071</v>
      </c>
      <c r="AY8" s="66">
        <f>'amount-analyzed sorted'!AO8*0.001/'amount-analyzed sorted'!AO$2*1.5/'amount-analyzed sorted'!AO$3</f>
        <v>4.46360759493671</v>
      </c>
      <c r="AZ8" s="66">
        <f>'amount-analyzed sorted'!AP8*0.001/'amount-analyzed sorted'!AP$2*1.5/'amount-analyzed sorted'!AP$3</f>
        <v>5.60062804649419</v>
      </c>
      <c r="BA8" s="66">
        <f t="shared" si="11"/>
        <v>3.88237986144087</v>
      </c>
      <c r="BB8" s="115">
        <f t="shared" si="12"/>
        <v>1.49161234397954</v>
      </c>
      <c r="BC8" s="66">
        <f>'amount-analyzed sorted'!AQ8*0.001/'amount-analyzed sorted'!AQ$2*1.5/'amount-analyzed sorted'!AQ$3</f>
        <v>3.70535714285714</v>
      </c>
      <c r="BD8" s="66">
        <f>'amount-analyzed sorted'!AR8*0.001/'amount-analyzed sorted'!AR$2*1.5/'amount-analyzed sorted'!AR$3</f>
        <v>1.90631139489195</v>
      </c>
      <c r="BE8" s="66">
        <f>'amount-analyzed sorted'!AS8*0.001/'amount-analyzed sorted'!AS$2*1.5/'amount-analyzed sorted'!AS$3</f>
        <v>5.23292264504055</v>
      </c>
      <c r="BF8" s="66">
        <f>'amount-analyzed sorted'!AT8*0.001/'amount-analyzed sorted'!AT$2*1.5/'amount-analyzed sorted'!AT$3</f>
        <v>4.16038424124514</v>
      </c>
      <c r="BG8" s="66">
        <f>'amount-analyzed sorted'!AU8*0.001/'amount-analyzed sorted'!AU$2*1.5/'amount-analyzed sorted'!AU$3</f>
        <v>3.82317953378956</v>
      </c>
      <c r="BH8" s="66">
        <f t="shared" si="13"/>
        <v>3.76563099156487</v>
      </c>
      <c r="BI8" s="115">
        <f t="shared" si="14"/>
        <v>1.20133145495058</v>
      </c>
      <c r="BJ8" s="66">
        <f>'amount-analyzed sorted'!AV8*0.001/'amount-analyzed sorted'!AV$2*1.5/'amount-analyzed sorted'!AV$3</f>
        <v>4.19598214285714</v>
      </c>
      <c r="BK8" s="66">
        <f>'amount-analyzed sorted'!AW8*0.001/'amount-analyzed sorted'!AW$2*1.5/'amount-analyzed sorted'!AW$3</f>
        <v>2.66431376215408</v>
      </c>
      <c r="BL8" s="66">
        <f>'amount-analyzed sorted'!AX8*0.001/'amount-analyzed sorted'!AX$2*1.5/'amount-analyzed sorted'!AX$3</f>
        <v>1.73527452025586</v>
      </c>
      <c r="BM8" s="66">
        <f>'amount-analyzed sorted'!AY8*0.001/'amount-analyzed sorted'!AY$2*1.5/'amount-analyzed sorted'!AY$3</f>
        <v>2.02356150793651</v>
      </c>
      <c r="BN8" s="66">
        <f>'amount-analyzed sorted'!AZ8*0.001/'amount-analyzed sorted'!AZ$2*1.5/'amount-analyzed sorted'!AZ$3</f>
        <v>2.58951822916667</v>
      </c>
      <c r="BO8" s="66">
        <f t="shared" si="15"/>
        <v>2.64173003247405</v>
      </c>
      <c r="BP8" s="115">
        <f t="shared" si="16"/>
        <v>0.951673478699604</v>
      </c>
      <c r="BQ8" s="66">
        <f>'amount-analyzed sorted'!BA8*0.001/'amount-analyzed sorted'!BA$2*1.5/'amount-analyzed sorted'!BA$3</f>
        <v>4.2670415521978</v>
      </c>
      <c r="BR8" s="66">
        <f>'amount-analyzed sorted'!BB8*0.001/'amount-analyzed sorted'!BB$2*1.5/'amount-analyzed sorted'!BB$3</f>
        <v>8.41548123486683</v>
      </c>
      <c r="BS8" s="66">
        <f>'amount-analyzed sorted'!BC8*0.001/'amount-analyzed sorted'!BC$2*1.5/'amount-analyzed sorted'!BC$3</f>
        <v>7.05460482804233</v>
      </c>
      <c r="BT8" s="66">
        <f>'amount-analyzed sorted'!BD8*0.001/'amount-analyzed sorted'!BD$2*1.5/'amount-analyzed sorted'!BD$3</f>
        <v>3.27075789993417</v>
      </c>
      <c r="BU8" s="66">
        <f>'amount-analyzed sorted'!BE8*0.001/'amount-analyzed sorted'!BE$2*1.5/'amount-analyzed sorted'!BE$3</f>
        <v>5.93677262147221</v>
      </c>
      <c r="BV8" s="66">
        <f t="shared" si="17"/>
        <v>5.78893162730267</v>
      </c>
      <c r="BW8" s="115">
        <f t="shared" si="18"/>
        <v>2.07243195144827</v>
      </c>
      <c r="BX8" s="66">
        <f>'amount-analyzed sorted'!BF8*0.001/'amount-analyzed sorted'!BF$2*1.5/'amount-analyzed sorted'!BF$3</f>
        <v>0.954406824611033</v>
      </c>
      <c r="BY8" s="66">
        <f>'amount-analyzed sorted'!BG8*0.001/'amount-analyzed sorted'!BG$2*1.5/'amount-analyzed sorted'!BG$3</f>
        <v>1.20288678712592</v>
      </c>
      <c r="BZ8" s="66">
        <f>'amount-analyzed sorted'!BH8*0.001/'amount-analyzed sorted'!BH$2*1.5/'amount-analyzed sorted'!BH$3</f>
        <v>1.40069070080863</v>
      </c>
      <c r="CA8" s="66">
        <f>'amount-analyzed sorted'!BI8*0.001/'amount-analyzed sorted'!BI$2*1.5/'amount-analyzed sorted'!BI$3</f>
        <v>1.20074916759157</v>
      </c>
      <c r="CB8" s="66">
        <f>'amount-analyzed sorted'!BJ8*0.001/'amount-analyzed sorted'!BJ$2*1.5/'amount-analyzed sorted'!BJ$3</f>
        <v>2.38051470588235</v>
      </c>
      <c r="CC8" s="66">
        <f t="shared" si="19"/>
        <v>1.4278496372039</v>
      </c>
      <c r="CD8" s="115">
        <f t="shared" si="20"/>
        <v>0.5555716301512</v>
      </c>
      <c r="CE8" s="121">
        <f>'amount-analyzed sorted'!BK8*0.001/'amount-analyzed sorted'!BK$2*1.5/'amount-analyzed sorted'!BK$3</f>
        <v>2.3574887271982</v>
      </c>
      <c r="CF8" s="66">
        <f>'amount-analyzed sorted'!BL8*0.001/'amount-analyzed sorted'!BL$2*1.5/'amount-analyzed sorted'!BL$3</f>
        <v>1.7972276442601</v>
      </c>
      <c r="CG8" s="66">
        <f>'amount-analyzed sorted'!BM8*0.001/'amount-analyzed sorted'!BM$2*1.5/'amount-analyzed sorted'!BM$3</f>
        <v>3.55205735660848</v>
      </c>
      <c r="CH8" s="66">
        <f>'amount-analyzed sorted'!BN8*0.001/'amount-analyzed sorted'!BN$2*1.5/'amount-analyzed sorted'!BN$3</f>
        <v>1.89380206726319</v>
      </c>
      <c r="CI8" s="66">
        <f>'amount-analyzed sorted'!BO8*0.001/'amount-analyzed sorted'!BO$2*1.5/'amount-analyzed sorted'!BO$3</f>
        <v>5.2823480702765</v>
      </c>
      <c r="CJ8" s="66">
        <f t="shared" si="21"/>
        <v>2.97658477312129</v>
      </c>
      <c r="CK8" s="115">
        <f t="shared" si="22"/>
        <v>1.46580136925439</v>
      </c>
      <c r="CL8" s="66">
        <f>'amount-analyzed sorted'!BP8*0.001/'amount-analyzed sorted'!BP$2*1.5/'amount-analyzed sorted'!BP$3</f>
        <v>2.38172877846791</v>
      </c>
      <c r="CM8" s="66">
        <f>'amount-analyzed sorted'!BQ8*0.001/'amount-analyzed sorted'!BQ$2*1.5/'amount-analyzed sorted'!BQ$3</f>
        <v>3.61853499761108</v>
      </c>
      <c r="CN8" s="66">
        <f>'amount-analyzed sorted'!BR8*0.001/'amount-analyzed sorted'!BR$2*1.5/'amount-analyzed sorted'!BR$3</f>
        <v>1.96331903824522</v>
      </c>
      <c r="CO8" s="66">
        <f>'amount-analyzed sorted'!BS8*0.001/'amount-analyzed sorted'!BS$2*1.5/'amount-analyzed sorted'!BS$3</f>
        <v>2.1580497382199</v>
      </c>
      <c r="CP8" s="66">
        <f>'amount-analyzed sorted'!BT8*0.001/'amount-analyzed sorted'!BT$2*1.5/'amount-analyzed sorted'!BT$3</f>
        <v>1.75510926750304</v>
      </c>
      <c r="CQ8" s="66">
        <f t="shared" si="23"/>
        <v>2.37534836400943</v>
      </c>
      <c r="CR8" s="115">
        <f t="shared" si="24"/>
        <v>0.732672694753475</v>
      </c>
      <c r="CS8" s="66">
        <f>'amount-analyzed sorted'!BU8*0.001/'amount-analyzed sorted'!BU$2*1.5/'amount-analyzed sorted'!BU$3</f>
        <v>3.18302474552475</v>
      </c>
      <c r="CT8" s="66">
        <f>'amount-analyzed sorted'!BV8*0.001/'amount-analyzed sorted'!BV$2*1.5/'amount-analyzed sorted'!BV$3</f>
        <v>3.94407242063492</v>
      </c>
      <c r="CU8" s="66">
        <f>'amount-analyzed sorted'!BW8*0.001/'amount-analyzed sorted'!BW$2*1.5/'amount-analyzed sorted'!BW$3</f>
        <v>0.651536930561698</v>
      </c>
      <c r="CV8" s="66">
        <f>'amount-analyzed sorted'!BX8*0.001/'amount-analyzed sorted'!BX$2*1.5/'amount-analyzed sorted'!BX$3</f>
        <v>2.17408567994506</v>
      </c>
      <c r="CW8" s="66">
        <f>'amount-analyzed sorted'!BY8*0.001/'amount-analyzed sorted'!BY$2*1.5/'amount-analyzed sorted'!BY$3</f>
        <v>0.848001498025331</v>
      </c>
      <c r="CX8" s="66">
        <f t="shared" si="25"/>
        <v>2.16014425493835</v>
      </c>
      <c r="CY8" s="115">
        <f t="shared" si="26"/>
        <v>1.43409320089396</v>
      </c>
      <c r="CZ8" s="66">
        <f>'amount-analyzed sorted'!BZ8*0.001/'amount-analyzed sorted'!BZ$2*1.5/'amount-analyzed sorted'!BZ$3</f>
        <v>3.86569572135785</v>
      </c>
      <c r="DA8" s="66">
        <f>'amount-analyzed sorted'!CA8*0.001/'amount-analyzed sorted'!CA$2*1.5/'amount-analyzed sorted'!CA$3</f>
        <v>1.84112579458013</v>
      </c>
      <c r="DB8" s="66">
        <f>'amount-analyzed sorted'!CB8*0.001/'amount-analyzed sorted'!CB$2*1.5/'amount-analyzed sorted'!CB$3</f>
        <v>3.44192466187658</v>
      </c>
      <c r="DC8" s="66">
        <f>'amount-analyzed sorted'!CC8*0.001/'amount-analyzed sorted'!CC$2*1.5/'amount-analyzed sorted'!CC$3</f>
        <v>2.13186090225564</v>
      </c>
      <c r="DD8" s="66">
        <f>'amount-analyzed sorted'!CD8*0.001/'amount-analyzed sorted'!CD$2*1.5/'amount-analyzed sorted'!CD$3</f>
        <v>4.21435387131952</v>
      </c>
      <c r="DE8" s="66">
        <f t="shared" si="27"/>
        <v>3.09899219027794</v>
      </c>
      <c r="DF8" s="115">
        <f t="shared" si="28"/>
        <v>1.05676859598974</v>
      </c>
      <c r="DG8" s="66">
        <f>'amount-analyzed sorted'!CE8*0.001/'amount-analyzed sorted'!CE$2*1.5/'amount-analyzed sorted'!CE$3</f>
        <v>1.55788483385402</v>
      </c>
      <c r="DH8" s="66">
        <f>'amount-analyzed sorted'!CF8*0.001/'amount-analyzed sorted'!CF$2*1.5/'amount-analyzed sorted'!CF$3</f>
        <v>0.541040100250626</v>
      </c>
      <c r="DI8" s="66">
        <f>'amount-analyzed sorted'!CG8*0.001/'amount-analyzed sorted'!CG$2*1.5/'amount-analyzed sorted'!CG$3</f>
        <v>3.09474789915966</v>
      </c>
      <c r="DJ8" s="66">
        <f>'amount-analyzed sorted'!CH8*0.001/'amount-analyzed sorted'!CH$2*1.5/'amount-analyzed sorted'!CH$3</f>
        <v>2.60332128960534</v>
      </c>
      <c r="DK8" s="66">
        <f>'amount-analyzed sorted'!CI8*0.001/'amount-analyzed sorted'!CI$2*1.5/'amount-analyzed sorted'!CI$3</f>
        <v>1.64441964285714</v>
      </c>
      <c r="DL8" s="66">
        <f t="shared" si="29"/>
        <v>1.88828275314536</v>
      </c>
      <c r="DM8" s="115">
        <f t="shared" si="30"/>
        <v>0.993797391898931</v>
      </c>
      <c r="DN8" s="66">
        <f>'amount-analyzed sorted'!CJ8*0.001/'amount-analyzed sorted'!CJ$2*1.5/'amount-analyzed sorted'!CJ$3</f>
        <v>7.33419322070146</v>
      </c>
      <c r="DO8" s="66">
        <f>'amount-analyzed sorted'!CK8*0.001/'amount-analyzed sorted'!CK$2*1.5/'amount-analyzed sorted'!CK$3</f>
        <v>1.97282396565183</v>
      </c>
      <c r="DP8" s="66">
        <f>'amount-analyzed sorted'!CL8*0.001/'amount-analyzed sorted'!CL$2*1.5/'amount-analyzed sorted'!CL$3</f>
        <v>5.96245941558442</v>
      </c>
      <c r="DQ8" s="66">
        <f>'amount-analyzed sorted'!CM8*0.001/'amount-analyzed sorted'!CM$2*1.5/'amount-analyzed sorted'!CM$3</f>
        <v>1.55799655388471</v>
      </c>
      <c r="DR8" s="66">
        <f>'amount-analyzed sorted'!CN8*0.001/'amount-analyzed sorted'!CN$2*1.5/'amount-analyzed sorted'!CN$3</f>
        <v>2.43095930232558</v>
      </c>
      <c r="DS8" s="66">
        <f t="shared" si="31"/>
        <v>3.8516864916296</v>
      </c>
      <c r="DT8" s="115">
        <f t="shared" si="32"/>
        <v>2.61690748417836</v>
      </c>
      <c r="DU8" s="66">
        <f>'amount-analyzed sorted'!CO8*0.001/'amount-analyzed sorted'!CO$2*1.5/'amount-analyzed sorted'!CO$3</f>
        <v>4.4408953722334</v>
      </c>
      <c r="DV8" s="66">
        <f>'amount-analyzed sorted'!CP8*0.001/'amount-analyzed sorted'!CP$2*1.5/'amount-analyzed sorted'!CP$3</f>
        <v>1.0984112394958</v>
      </c>
      <c r="DW8" s="66">
        <f>'amount-analyzed sorted'!CQ8*0.001/'amount-analyzed sorted'!CQ$2*1.5/'amount-analyzed sorted'!CQ$3</f>
        <v>2.40853855079938</v>
      </c>
      <c r="DX8" s="66">
        <f>'amount-analyzed sorted'!CR8*0.001/'amount-analyzed sorted'!CR$2*1.5/'amount-analyzed sorted'!CR$3</f>
        <v>1.25733232973422</v>
      </c>
      <c r="DY8" s="66">
        <f>'amount-analyzed sorted'!CS8*0.001/'amount-analyzed sorted'!CS$2*1.5/'amount-analyzed sorted'!CS$3</f>
        <v>0.522520864015709</v>
      </c>
      <c r="DZ8" s="66">
        <f t="shared" si="33"/>
        <v>1.9455396712557</v>
      </c>
      <c r="EA8" s="115">
        <f t="shared" si="34"/>
        <v>1.55381840054102</v>
      </c>
      <c r="EB8" s="66">
        <f>'amount-analyzed sorted'!CT8*0.001/'amount-analyzed sorted'!CT$2*1.5/'amount-analyzed sorted'!CT$3</f>
        <v>3.49113566289825</v>
      </c>
      <c r="EC8" s="66">
        <f>'amount-analyzed sorted'!CU8*0.001/'amount-analyzed sorted'!CU$2*1.5/'amount-analyzed sorted'!CU$3</f>
        <v>4.79214449541284</v>
      </c>
      <c r="ED8" s="66">
        <f>'amount-analyzed sorted'!CV8*0.001/'amount-analyzed sorted'!CV$2*1.5/'amount-analyzed sorted'!CV$3</f>
        <v>1.05444346105789</v>
      </c>
      <c r="EE8" s="66">
        <f>'amount-analyzed sorted'!CW8*0.001/'amount-analyzed sorted'!CW$2*1.5/'amount-analyzed sorted'!CW$3</f>
        <v>1.04681467181467</v>
      </c>
      <c r="EF8" s="66">
        <f>'amount-analyzed sorted'!CX8*0.001/'amount-analyzed sorted'!CX$2*1.5/'amount-analyzed sorted'!CX$3</f>
        <v>5.55731121660411</v>
      </c>
      <c r="EG8" s="66">
        <f t="shared" si="35"/>
        <v>3.18836990155755</v>
      </c>
      <c r="EH8" s="115">
        <f t="shared" si="36"/>
        <v>2.08659674253155</v>
      </c>
    </row>
    <row r="9" spans="1:138">
      <c r="A9">
        <f>'imported data from Web Calc'!A8</f>
        <v>934.6</v>
      </c>
      <c r="B9" t="str">
        <f>'imported data from Web Calc'!B8</f>
        <v>C49H88O15</v>
      </c>
      <c r="C9" s="61" t="str">
        <f>'imported data from Web Calc'!C8</f>
        <v>DGDG(34:2)</v>
      </c>
      <c r="D9" s="96"/>
      <c r="E9" s="96"/>
      <c r="F9" s="96"/>
      <c r="G9" s="66">
        <f>'amount-analyzed sorted'!G9*0.001/'amount-analyzed sorted'!G$2*1.5/'amount-analyzed sorted'!G$3</f>
        <v>0.167836286008735</v>
      </c>
      <c r="H9" s="66">
        <f>'amount-analyzed sorted'!H9*0.001/'amount-analyzed sorted'!H$2*1.5/'amount-analyzed sorted'!H$3</f>
        <v>0.151273494626294</v>
      </c>
      <c r="I9" s="66">
        <f>'amount-analyzed sorted'!I9*0.001/'amount-analyzed sorted'!I$2*1.5/'amount-analyzed sorted'!I$3</f>
        <v>0.154954114933503</v>
      </c>
      <c r="J9" s="66">
        <f>'amount-analyzed sorted'!J9*0.001/'amount-analyzed sorted'!J$2*1.5/'amount-analyzed sorted'!J$3</f>
        <v>0.178418069391961</v>
      </c>
      <c r="K9" s="66">
        <f>'amount-analyzed sorted'!K9*0.001/'amount-analyzed sorted'!K$2*1.5/'amount-analyzed sorted'!K$3</f>
        <v>0.173357216469549</v>
      </c>
      <c r="L9" s="66">
        <f>'amount-analyzed sorted'!L9*0.001/'amount-analyzed sorted'!L$2*1.5/'amount-analyzed sorted'!L$3</f>
        <v>0.168756441085538</v>
      </c>
      <c r="M9" s="66">
        <f>'amount-analyzed sorted'!M9*0.001/'amount-analyzed sorted'!M$2*1.5/'amount-analyzed sorted'!M$3</f>
        <v>0.147132796780684</v>
      </c>
      <c r="N9" s="66">
        <f>'amount-analyzed sorted'!N9*0.001/'amount-analyzed sorted'!N$2*1.5/'amount-analyzed sorted'!N$3</f>
        <v>0.154954114933503</v>
      </c>
      <c r="O9" s="66">
        <f>'amount-analyzed sorted'!O9*0.001/'amount-analyzed sorted'!O$2*1.5/'amount-analyzed sorted'!O$3</f>
        <v>0.197281248466408</v>
      </c>
      <c r="P9" s="66">
        <f>'amount-analyzed sorted'!P9*0.001/'amount-analyzed sorted'!P$2*1.5/'amount-analyzed sorted'!P$3</f>
        <v>0.184399077391176</v>
      </c>
      <c r="Q9" s="66">
        <f t="shared" si="0"/>
        <v>0.167836286008735</v>
      </c>
      <c r="R9" s="115">
        <f t="shared" si="1"/>
        <v>0.0160537103998402</v>
      </c>
      <c r="S9" s="66">
        <f t="shared" si="2"/>
        <v>0.0956510107653634</v>
      </c>
      <c r="T9" s="66">
        <f>'amount-analyzed sorted'!R9*0.001/'amount-analyzed sorted'!R$2*1.5/'amount-analyzed sorted'!R$3</f>
        <v>0.349817655935614</v>
      </c>
      <c r="U9" s="66">
        <f>'amount-analyzed sorted'!S9*0.001/'amount-analyzed sorted'!S$2*1.5/'amount-analyzed sorted'!S$3</f>
        <v>0.210861561119293</v>
      </c>
      <c r="V9" s="66">
        <f>'amount-analyzed sorted'!T9*0.001/'amount-analyzed sorted'!T$2*1.5/'amount-analyzed sorted'!T$3</f>
        <v>0.194606413994169</v>
      </c>
      <c r="W9" s="66">
        <f>'amount-analyzed sorted'!U9*0.001/'amount-analyzed sorted'!U$2*1.5/'amount-analyzed sorted'!U$3</f>
        <v>0.228656462585034</v>
      </c>
      <c r="X9" s="66">
        <f>'amount-analyzed sorted'!V9*0.001/'amount-analyzed sorted'!V$2*1.5/'amount-analyzed sorted'!V$3</f>
        <v>0.568740399385561</v>
      </c>
      <c r="Y9" s="66">
        <f t="shared" si="3"/>
        <v>0.310536498603934</v>
      </c>
      <c r="Z9" s="115">
        <f t="shared" si="4"/>
        <v>0.156757361612473</v>
      </c>
      <c r="AA9" s="66">
        <f>'amount-analyzed sorted'!W9*0.001/'amount-analyzed sorted'!W$2*1.5/'amount-analyzed sorted'!W$3</f>
        <v>0.166933191186923</v>
      </c>
      <c r="AB9" s="66">
        <f>'amount-analyzed sorted'!X9*0.001/'amount-analyzed sorted'!X$2*1.5/'amount-analyzed sorted'!X$3</f>
        <v>0.188924772036474</v>
      </c>
      <c r="AC9" s="66">
        <f>'amount-analyzed sorted'!Y9*0.001/'amount-analyzed sorted'!Y$2*1.5/'amount-analyzed sorted'!Y$3</f>
        <v>0.103608630952381</v>
      </c>
      <c r="AD9" s="66">
        <f>'amount-analyzed sorted'!Z9*0.001/'amount-analyzed sorted'!Z$2*1.5/'amount-analyzed sorted'!Z$3</f>
        <v>0.0861616018176654</v>
      </c>
      <c r="AE9" s="66">
        <f>'amount-analyzed sorted'!AA9*0.001/'amount-analyzed sorted'!AA$2*1.5/'amount-analyzed sorted'!AA$3</f>
        <v>0.182169399551728</v>
      </c>
      <c r="AF9" s="66">
        <f t="shared" si="5"/>
        <v>0.145559519109034</v>
      </c>
      <c r="AG9" s="115">
        <f t="shared" si="6"/>
        <v>0.0473435633462105</v>
      </c>
      <c r="AH9" s="66">
        <f>'amount-analyzed sorted'!AB9*0.001/'amount-analyzed sorted'!AB$2*1.5/'amount-analyzed sorted'!AB$3</f>
        <v>0.0847628657921292</v>
      </c>
      <c r="AI9" s="66">
        <f>'amount-analyzed sorted'!AC9*0.001/'amount-analyzed sorted'!AC$2*1.5/'amount-analyzed sorted'!AC$3</f>
        <v>0.0843018978961306</v>
      </c>
      <c r="AJ9" s="66">
        <f>'amount-analyzed sorted'!AD9*0.001/'amount-analyzed sorted'!AD$2*1.5/'amount-analyzed sorted'!AD$3</f>
        <v>0.0742746970253397</v>
      </c>
      <c r="AK9" s="66">
        <f>'amount-analyzed sorted'!AE9*0.001/'amount-analyzed sorted'!AE$2*1.5/'amount-analyzed sorted'!AE$3</f>
        <v>0.0717654986522911</v>
      </c>
      <c r="AL9" s="66">
        <f>'amount-analyzed sorted'!AF9*0.001/'amount-analyzed sorted'!AF$2*1.5/'amount-analyzed sorted'!AF$3</f>
        <v>0.0839530332681018</v>
      </c>
      <c r="AM9" s="66">
        <f t="shared" si="7"/>
        <v>0.0798115985267985</v>
      </c>
      <c r="AN9" s="115">
        <f t="shared" si="8"/>
        <v>0.00626949597461467</v>
      </c>
      <c r="AO9" s="66">
        <f>'amount-analyzed sorted'!AG9*0.001/'amount-analyzed sorted'!AG$2*1.5/'amount-analyzed sorted'!AG$3</f>
        <v>0.0723320158102767</v>
      </c>
      <c r="AP9" s="66">
        <f>'amount-analyzed sorted'!AH9*0.001/'amount-analyzed sorted'!AH$2*1.5/'amount-analyzed sorted'!AH$3</f>
        <v>0.106705182072829</v>
      </c>
      <c r="AQ9" s="66">
        <f>'amount-analyzed sorted'!AI9*0.001/'amount-analyzed sorted'!AI$2*1.5/'amount-analyzed sorted'!AI$3</f>
        <v>0.12533315565032</v>
      </c>
      <c r="AR9" s="66">
        <f>'amount-analyzed sorted'!AJ9*0.001/'amount-analyzed sorted'!AJ$2*1.5/'amount-analyzed sorted'!AJ$3</f>
        <v>0.121586134453782</v>
      </c>
      <c r="AS9" s="66">
        <f>'amount-analyzed sorted'!AK9*0.001/'amount-analyzed sorted'!AK$2*1.5/'amount-analyzed sorted'!AK$3</f>
        <v>0.259422492401216</v>
      </c>
      <c r="AT9" s="66">
        <f t="shared" si="9"/>
        <v>0.137075796077685</v>
      </c>
      <c r="AU9" s="115">
        <f t="shared" si="10"/>
        <v>0.0715203897519059</v>
      </c>
      <c r="AV9" s="66">
        <f>'amount-analyzed sorted'!AL9*0.001/'amount-analyzed sorted'!AL$2*1.5/'amount-analyzed sorted'!AL$3</f>
        <v>0.131946006749156</v>
      </c>
      <c r="AW9" s="66">
        <f>'amount-analyzed sorted'!AM9*0.001/'amount-analyzed sorted'!AM$2*1.5/'amount-analyzed sorted'!AM$3</f>
        <v>0.080812324929972</v>
      </c>
      <c r="AX9" s="66">
        <f>'amount-analyzed sorted'!AN9*0.001/'amount-analyzed sorted'!AN$2*1.5/'amount-analyzed sorted'!AN$3</f>
        <v>0.209454018360445</v>
      </c>
      <c r="AY9" s="66">
        <f>'amount-analyzed sorted'!AO9*0.001/'amount-analyzed sorted'!AO$2*1.5/'amount-analyzed sorted'!AO$3</f>
        <v>0.230922242314647</v>
      </c>
      <c r="AZ9" s="66">
        <f>'amount-analyzed sorted'!AP9*0.001/'amount-analyzed sorted'!AP$2*1.5/'amount-analyzed sorted'!AP$3</f>
        <v>0.195819272590926</v>
      </c>
      <c r="BA9" s="66">
        <f t="shared" si="11"/>
        <v>0.169790772989029</v>
      </c>
      <c r="BB9" s="115">
        <f t="shared" si="12"/>
        <v>0.061921528803755</v>
      </c>
      <c r="BC9" s="66">
        <f>'amount-analyzed sorted'!AQ9*0.001/'amount-analyzed sorted'!AQ$2*1.5/'amount-analyzed sorted'!AQ$3</f>
        <v>0.222903340440654</v>
      </c>
      <c r="BD9" s="66">
        <f>'amount-analyzed sorted'!AR9*0.001/'amount-analyzed sorted'!AR$2*1.5/'amount-analyzed sorted'!AR$3</f>
        <v>0.168818411451024</v>
      </c>
      <c r="BE9" s="66">
        <f>'amount-analyzed sorted'!AS9*0.001/'amount-analyzed sorted'!AS$2*1.5/'amount-analyzed sorted'!AS$3</f>
        <v>0.513162819713038</v>
      </c>
      <c r="BF9" s="66">
        <f>'amount-analyzed sorted'!AT9*0.001/'amount-analyzed sorted'!AT$2*1.5/'amount-analyzed sorted'!AT$3</f>
        <v>0.280780989438577</v>
      </c>
      <c r="BG9" s="66">
        <f>'amount-analyzed sorted'!AU9*0.001/'amount-analyzed sorted'!AU$2*1.5/'amount-analyzed sorted'!AU$3</f>
        <v>0.33273631308811</v>
      </c>
      <c r="BH9" s="66">
        <f t="shared" si="13"/>
        <v>0.303680374826281</v>
      </c>
      <c r="BI9" s="115">
        <f t="shared" si="14"/>
        <v>0.132253735830702</v>
      </c>
      <c r="BJ9" s="66">
        <f>'amount-analyzed sorted'!AV9*0.001/'amount-analyzed sorted'!AV$2*1.5/'amount-analyzed sorted'!AV$3</f>
        <v>0.351964285714286</v>
      </c>
      <c r="BK9" s="66">
        <f>'amount-analyzed sorted'!AW9*0.001/'amount-analyzed sorted'!AW$2*1.5/'amount-analyzed sorted'!AW$3</f>
        <v>0.2471952131638</v>
      </c>
      <c r="BL9" s="66">
        <f>'amount-analyzed sorted'!AX9*0.001/'amount-analyzed sorted'!AX$2*1.5/'amount-analyzed sorted'!AX$3</f>
        <v>0.220602345415778</v>
      </c>
      <c r="BM9" s="66">
        <f>'amount-analyzed sorted'!AY9*0.001/'amount-analyzed sorted'!AY$2*1.5/'amount-analyzed sorted'!AY$3</f>
        <v>0.172519841269841</v>
      </c>
      <c r="BN9" s="66">
        <f>'amount-analyzed sorted'!AZ9*0.001/'amount-analyzed sorted'!AZ$2*1.5/'amount-analyzed sorted'!AZ$3</f>
        <v>0.295200892857143</v>
      </c>
      <c r="BO9" s="66">
        <f t="shared" si="15"/>
        <v>0.257496515684169</v>
      </c>
      <c r="BP9" s="115">
        <f t="shared" si="16"/>
        <v>0.0689820836529184</v>
      </c>
      <c r="BQ9" s="66">
        <f>'amount-analyzed sorted'!BA9*0.001/'amount-analyzed sorted'!BA$2*1.5/'amount-analyzed sorted'!BA$3</f>
        <v>0.471668956043956</v>
      </c>
      <c r="BR9" s="66">
        <f>'amount-analyzed sorted'!BB9*0.001/'amount-analyzed sorted'!BB$2*1.5/'amount-analyzed sorted'!BB$3</f>
        <v>0.638680387409201</v>
      </c>
      <c r="BS9" s="66">
        <f>'amount-analyzed sorted'!BC9*0.001/'amount-analyzed sorted'!BC$2*1.5/'amount-analyzed sorted'!BC$3</f>
        <v>0.584408068783069</v>
      </c>
      <c r="BT9" s="66">
        <f>'amount-analyzed sorted'!BD9*0.001/'amount-analyzed sorted'!BD$2*1.5/'amount-analyzed sorted'!BD$3</f>
        <v>0.349818959842001</v>
      </c>
      <c r="BU9" s="66">
        <f>'amount-analyzed sorted'!BE9*0.001/'amount-analyzed sorted'!BE$2*1.5/'amount-analyzed sorted'!BE$3</f>
        <v>0.429771603142275</v>
      </c>
      <c r="BV9" s="66">
        <f t="shared" si="17"/>
        <v>0.4948695950441</v>
      </c>
      <c r="BW9" s="115">
        <f t="shared" si="18"/>
        <v>0.116741581337135</v>
      </c>
      <c r="BX9" s="66">
        <f>'amount-analyzed sorted'!BF9*0.001/'amount-analyzed sorted'!BF$2*1.5/'amount-analyzed sorted'!BF$3</f>
        <v>0.073461810466761</v>
      </c>
      <c r="BY9" s="66">
        <f>'amount-analyzed sorted'!BG9*0.001/'amount-analyzed sorted'!BG$2*1.5/'amount-analyzed sorted'!BG$3</f>
        <v>0.0930971202710333</v>
      </c>
      <c r="BZ9" s="66">
        <f>'amount-analyzed sorted'!BH9*0.001/'amount-analyzed sorted'!BH$2*1.5/'amount-analyzed sorted'!BH$3</f>
        <v>0.0650943396226415</v>
      </c>
      <c r="CA9" s="66">
        <f>'amount-analyzed sorted'!BI9*0.001/'amount-analyzed sorted'!BI$2*1.5/'amount-analyzed sorted'!BI$3</f>
        <v>0.0694466465831616</v>
      </c>
      <c r="CB9" s="66">
        <f>'amount-analyzed sorted'!BJ9*0.001/'amount-analyzed sorted'!BJ$2*1.5/'amount-analyzed sorted'!BJ$3</f>
        <v>0.199474789915966</v>
      </c>
      <c r="CC9" s="66">
        <f t="shared" si="19"/>
        <v>0.100114941371913</v>
      </c>
      <c r="CD9" s="115">
        <f t="shared" si="20"/>
        <v>0.0565663450182156</v>
      </c>
      <c r="CE9" s="121">
        <f>'amount-analyzed sorted'!BK9*0.001/'amount-analyzed sorted'!BK$2*1.5/'amount-analyzed sorted'!BK$3</f>
        <v>0.099072555851609</v>
      </c>
      <c r="CF9" s="66">
        <f>'amount-analyzed sorted'!BL9*0.001/'amount-analyzed sorted'!BL$2*1.5/'amount-analyzed sorted'!BL$3</f>
        <v>0.0616689032572893</v>
      </c>
      <c r="CG9" s="66">
        <f>'amount-analyzed sorted'!BM9*0.001/'amount-analyzed sorted'!BM$2*1.5/'amount-analyzed sorted'!BM$3</f>
        <v>0.212326327039544</v>
      </c>
      <c r="CH9" s="66">
        <f>'amount-analyzed sorted'!BN9*0.001/'amount-analyzed sorted'!BN$2*1.5/'amount-analyzed sorted'!BN$3</f>
        <v>0.0947624190064795</v>
      </c>
      <c r="CI9" s="66">
        <f>'amount-analyzed sorted'!BO9*0.001/'amount-analyzed sorted'!BO$2*1.5/'amount-analyzed sorted'!BO$3</f>
        <v>0.279629896313364</v>
      </c>
      <c r="CJ9" s="66">
        <f t="shared" si="21"/>
        <v>0.149492020293657</v>
      </c>
      <c r="CK9" s="115">
        <f t="shared" si="22"/>
        <v>0.0923774436981464</v>
      </c>
      <c r="CL9" s="66">
        <f>'amount-analyzed sorted'!BP9*0.001/'amount-analyzed sorted'!BP$2*1.5/'amount-analyzed sorted'!BP$3</f>
        <v>0.0935817805383023</v>
      </c>
      <c r="CM9" s="66">
        <f>'amount-analyzed sorted'!BQ9*0.001/'amount-analyzed sorted'!BQ$2*1.5/'amount-analyzed sorted'!BQ$3</f>
        <v>0.228798375537506</v>
      </c>
      <c r="CN9" s="66">
        <f>'amount-analyzed sorted'!BR9*0.001/'amount-analyzed sorted'!BR$2*1.5/'amount-analyzed sorted'!BR$3</f>
        <v>0.110095613048369</v>
      </c>
      <c r="CO9" s="66">
        <f>'amount-analyzed sorted'!BS9*0.001/'amount-analyzed sorted'!BS$2*1.5/'amount-analyzed sorted'!BS$3</f>
        <v>0.158844427823485</v>
      </c>
      <c r="CP9" s="66">
        <f>'amount-analyzed sorted'!BT9*0.001/'amount-analyzed sorted'!BT$2*1.5/'amount-analyzed sorted'!BT$3</f>
        <v>0.118271954674221</v>
      </c>
      <c r="CQ9" s="66">
        <f t="shared" si="23"/>
        <v>0.141918430324377</v>
      </c>
      <c r="CR9" s="115">
        <f t="shared" si="24"/>
        <v>0.0541823160592397</v>
      </c>
      <c r="CS9" s="66">
        <f>'amount-analyzed sorted'!BU9*0.001/'amount-analyzed sorted'!BU$2*1.5/'amount-analyzed sorted'!BU$3</f>
        <v>0.178220428220428</v>
      </c>
      <c r="CT9" s="66">
        <f>'amount-analyzed sorted'!BV9*0.001/'amount-analyzed sorted'!BV$2*1.5/'amount-analyzed sorted'!BV$3</f>
        <v>0.19171626984127</v>
      </c>
      <c r="CU9" s="66">
        <f>'amount-analyzed sorted'!BW9*0.001/'amount-analyzed sorted'!BW$2*1.5/'amount-analyzed sorted'!BW$3</f>
        <v>0.0220035382574082</v>
      </c>
      <c r="CV9" s="66">
        <f>'amount-analyzed sorted'!BX9*0.001/'amount-analyzed sorted'!BX$2*1.5/'amount-analyzed sorted'!BX$3</f>
        <v>0.169857486263736</v>
      </c>
      <c r="CW9" s="66">
        <f>'amount-analyzed sorted'!BY9*0.001/'amount-analyzed sorted'!BY$2*1.5/'amount-analyzed sorted'!BY$3</f>
        <v>0.0259430750374506</v>
      </c>
      <c r="CX9" s="66">
        <f t="shared" si="25"/>
        <v>0.117548159524059</v>
      </c>
      <c r="CY9" s="115">
        <f t="shared" si="26"/>
        <v>0.0857883508955836</v>
      </c>
      <c r="CZ9" s="66">
        <f>'amount-analyzed sorted'!BZ9*0.001/'amount-analyzed sorted'!BZ$2*1.5/'amount-analyzed sorted'!BZ$3</f>
        <v>0.231258840169731</v>
      </c>
      <c r="DA9" s="66">
        <f>'amount-analyzed sorted'!CA9*0.001/'amount-analyzed sorted'!CA$2*1.5/'amount-analyzed sorted'!CA$3</f>
        <v>0.0576279692204751</v>
      </c>
      <c r="DB9" s="66">
        <f>'amount-analyzed sorted'!CB9*0.001/'amount-analyzed sorted'!CB$2*1.5/'amount-analyzed sorted'!CB$3</f>
        <v>0.184567836010144</v>
      </c>
      <c r="DC9" s="66">
        <f>'amount-analyzed sorted'!CC9*0.001/'amount-analyzed sorted'!CC$2*1.5/'amount-analyzed sorted'!CC$3</f>
        <v>0.114360902255639</v>
      </c>
      <c r="DD9" s="66">
        <f>'amount-analyzed sorted'!CD9*0.001/'amount-analyzed sorted'!CD$2*1.5/'amount-analyzed sorted'!CD$3</f>
        <v>0.118102508178844</v>
      </c>
      <c r="DE9" s="66">
        <f t="shared" si="27"/>
        <v>0.141183611166967</v>
      </c>
      <c r="DF9" s="115">
        <f t="shared" si="28"/>
        <v>0.067508292406793</v>
      </c>
      <c r="DG9" s="66">
        <f>'amount-analyzed sorted'!CE9*0.001/'amount-analyzed sorted'!CE$2*1.5/'amount-analyzed sorted'!CE$3</f>
        <v>0.130893212155638</v>
      </c>
      <c r="DH9" s="66">
        <f>'amount-analyzed sorted'!CF9*0.001/'amount-analyzed sorted'!CF$2*1.5/'amount-analyzed sorted'!CF$3</f>
        <v>0.0261904761904762</v>
      </c>
      <c r="DI9" s="66">
        <f>'amount-analyzed sorted'!CG9*0.001/'amount-analyzed sorted'!CG$2*1.5/'amount-analyzed sorted'!CG$3</f>
        <v>0.147394957983193</v>
      </c>
      <c r="DJ9" s="66">
        <f>'amount-analyzed sorted'!CH9*0.001/'amount-analyzed sorted'!CH$2*1.5/'amount-analyzed sorted'!CH$3</f>
        <v>0.190856031128405</v>
      </c>
      <c r="DK9" s="66">
        <f>'amount-analyzed sorted'!CI9*0.001/'amount-analyzed sorted'!CI$2*1.5/'amount-analyzed sorted'!CI$3</f>
        <v>0.0927678571428571</v>
      </c>
      <c r="DL9" s="66">
        <f t="shared" si="29"/>
        <v>0.117620506920114</v>
      </c>
      <c r="DM9" s="115">
        <f t="shared" si="30"/>
        <v>0.0620548736333687</v>
      </c>
      <c r="DN9" s="66">
        <f>'amount-analyzed sorted'!CJ9*0.001/'amount-analyzed sorted'!CJ$2*1.5/'amount-analyzed sorted'!CJ$3</f>
        <v>0.321909751924722</v>
      </c>
      <c r="DO9" s="66">
        <f>'amount-analyzed sorted'!CK9*0.001/'amount-analyzed sorted'!CK$2*1.5/'amount-analyzed sorted'!CK$3</f>
        <v>0.144808743169399</v>
      </c>
      <c r="DP9" s="66">
        <f>'amount-analyzed sorted'!CL9*0.001/'amount-analyzed sorted'!CL$2*1.5/'amount-analyzed sorted'!CL$3</f>
        <v>0.338798701298701</v>
      </c>
      <c r="DQ9" s="66">
        <f>'amount-analyzed sorted'!CM9*0.001/'amount-analyzed sorted'!CM$2*1.5/'amount-analyzed sorted'!CM$3</f>
        <v>0.0708020050125313</v>
      </c>
      <c r="DR9" s="66">
        <f>'amount-analyzed sorted'!CN9*0.001/'amount-analyzed sorted'!CN$2*1.5/'amount-analyzed sorted'!CN$3</f>
        <v>0.120722591362126</v>
      </c>
      <c r="DS9" s="66">
        <f t="shared" si="31"/>
        <v>0.199408358553496</v>
      </c>
      <c r="DT9" s="115">
        <f t="shared" si="32"/>
        <v>0.122625875285568</v>
      </c>
      <c r="DU9" s="66">
        <f>'amount-analyzed sorted'!CO9*0.001/'amount-analyzed sorted'!CO$2*1.5/'amount-analyzed sorted'!CO$3</f>
        <v>0.221227364185111</v>
      </c>
      <c r="DV9" s="66">
        <f>'amount-analyzed sorted'!CP9*0.001/'amount-analyzed sorted'!CP$2*1.5/'amount-analyzed sorted'!CP$3</f>
        <v>0.0645220588235294</v>
      </c>
      <c r="DW9" s="66">
        <f>'amount-analyzed sorted'!CQ9*0.001/'amount-analyzed sorted'!CQ$2*1.5/'amount-analyzed sorted'!CQ$3</f>
        <v>0.138183341928829</v>
      </c>
      <c r="DX9" s="66">
        <f>'amount-analyzed sorted'!CR9*0.001/'amount-analyzed sorted'!CR$2*1.5/'amount-analyzed sorted'!CR$3</f>
        <v>0.0559852574750831</v>
      </c>
      <c r="DY9" s="66">
        <f>'amount-analyzed sorted'!CS9*0.001/'amount-analyzed sorted'!CS$2*1.5/'amount-analyzed sorted'!CS$3</f>
        <v>0.0379234167893962</v>
      </c>
      <c r="DZ9" s="66">
        <f t="shared" si="33"/>
        <v>0.10356828784039</v>
      </c>
      <c r="EA9" s="115">
        <f t="shared" si="34"/>
        <v>0.0760589608302711</v>
      </c>
      <c r="EB9" s="66">
        <f>'amount-analyzed sorted'!CT9*0.001/'amount-analyzed sorted'!CT$2*1.5/'amount-analyzed sorted'!CT$3</f>
        <v>0.315090784515245</v>
      </c>
      <c r="EC9" s="66">
        <f>'amount-analyzed sorted'!CU9*0.001/'amount-analyzed sorted'!CU$2*1.5/'amount-analyzed sorted'!CU$3</f>
        <v>0.271051769331586</v>
      </c>
      <c r="ED9" s="66">
        <f>'amount-analyzed sorted'!CV9*0.001/'amount-analyzed sorted'!CV$2*1.5/'amount-analyzed sorted'!CV$3</f>
        <v>0.0877759266972095</v>
      </c>
      <c r="EE9" s="66">
        <f>'amount-analyzed sorted'!CW9*0.001/'amount-analyzed sorted'!CW$2*1.5/'amount-analyzed sorted'!CW$3</f>
        <v>0.0855984555984556</v>
      </c>
      <c r="EF9" s="66">
        <f>'amount-analyzed sorted'!CX9*0.001/'amount-analyzed sorted'!CX$2*1.5/'amount-analyzed sorted'!CX$3</f>
        <v>0.355542062265401</v>
      </c>
      <c r="EG9" s="66">
        <f t="shared" si="35"/>
        <v>0.223011799681579</v>
      </c>
      <c r="EH9" s="115">
        <f t="shared" si="36"/>
        <v>0.127986148768588</v>
      </c>
    </row>
    <row r="10" spans="1:138">
      <c r="A10">
        <f>'imported data from Web Calc'!A9</f>
        <v>936.6</v>
      </c>
      <c r="B10" t="str">
        <f>'imported data from Web Calc'!B9</f>
        <v>C49H90O15</v>
      </c>
      <c r="C10" s="61" t="str">
        <f>'imported data from Web Calc'!C9</f>
        <v>DGDG(34:1)</v>
      </c>
      <c r="D10" s="96"/>
      <c r="E10" s="96"/>
      <c r="F10" s="96"/>
      <c r="G10" s="66">
        <f>'amount-analyzed sorted'!G10*0.001/'amount-analyzed sorted'!G$2*1.5/'amount-analyzed sorted'!G$3</f>
        <v>0.333556215340825</v>
      </c>
      <c r="H10" s="66">
        <f>'amount-analyzed sorted'!H10*0.001/'amount-analyzed sorted'!H$2*1.5/'amount-analyzed sorted'!H$3</f>
        <v>0.302270942729548</v>
      </c>
      <c r="I10" s="66">
        <f>'amount-analyzed sorted'!I10*0.001/'amount-analyzed sorted'!I$2*1.5/'amount-analyzed sorted'!I$3</f>
        <v>0.311932571035972</v>
      </c>
      <c r="J10" s="66">
        <f>'amount-analyzed sorted'!J10*0.001/'amount-analyzed sorted'!J$2*1.5/'amount-analyzed sorted'!J$3</f>
        <v>0.338617068263238</v>
      </c>
      <c r="K10" s="66">
        <f>'amount-analyzed sorted'!K10*0.001/'amount-analyzed sorted'!K$2*1.5/'amount-analyzed sorted'!K$3</f>
        <v>0.304571330421554</v>
      </c>
      <c r="L10" s="66">
        <f>'amount-analyzed sorted'!L10*0.001/'amount-analyzed sorted'!L$2*1.5/'amount-analyzed sorted'!L$3</f>
        <v>0.315613191343181</v>
      </c>
      <c r="M10" s="66">
        <f>'amount-analyzed sorted'!M10*0.001/'amount-analyzed sorted'!M$2*1.5/'amount-analyzed sorted'!M$3</f>
        <v>0.292609314423124</v>
      </c>
      <c r="N10" s="66">
        <f>'amount-analyzed sorted'!N10*0.001/'amount-analyzed sorted'!N$2*1.5/'amount-analyzed sorted'!N$3</f>
        <v>0.267305049811061</v>
      </c>
      <c r="O10" s="66">
        <f>'amount-analyzed sorted'!O10*0.001/'amount-analyzed sorted'!O$2*1.5/'amount-analyzed sorted'!O$3</f>
        <v>0.273286057810276</v>
      </c>
      <c r="P10" s="66">
        <f>'amount-analyzed sorted'!P10*0.001/'amount-analyzed sorted'!P$2*1.5/'amount-analyzed sorted'!P$3</f>
        <v>0.261324041811847</v>
      </c>
      <c r="Q10" s="66">
        <f t="shared" si="0"/>
        <v>0.300108578299063</v>
      </c>
      <c r="R10" s="115">
        <f t="shared" si="1"/>
        <v>0.0265882980633909</v>
      </c>
      <c r="S10" s="66">
        <f t="shared" si="2"/>
        <v>0.0885955950145993</v>
      </c>
      <c r="T10" s="66">
        <f>'amount-analyzed sorted'!R10*0.001/'amount-analyzed sorted'!R$2*1.5/'amount-analyzed sorted'!R$3</f>
        <v>0.58192907444668</v>
      </c>
      <c r="U10" s="66">
        <f>'amount-analyzed sorted'!S10*0.001/'amount-analyzed sorted'!S$2*1.5/'amount-analyzed sorted'!S$3</f>
        <v>0.406480117820324</v>
      </c>
      <c r="V10" s="66">
        <f>'amount-analyzed sorted'!T10*0.001/'amount-analyzed sorted'!T$2*1.5/'amount-analyzed sorted'!T$3</f>
        <v>0.342565597667639</v>
      </c>
      <c r="W10" s="66">
        <f>'amount-analyzed sorted'!U10*0.001/'amount-analyzed sorted'!U$2*1.5/'amount-analyzed sorted'!U$3</f>
        <v>0.459183673469388</v>
      </c>
      <c r="X10" s="66">
        <f>'amount-analyzed sorted'!V10*0.001/'amount-analyzed sorted'!V$2*1.5/'amount-analyzed sorted'!V$3</f>
        <v>0.748847926267281</v>
      </c>
      <c r="Y10" s="66">
        <f t="shared" si="3"/>
        <v>0.507801277934262</v>
      </c>
      <c r="Z10" s="115">
        <f t="shared" si="4"/>
        <v>0.160881086421213</v>
      </c>
      <c r="AA10" s="66">
        <f>'amount-analyzed sorted'!W10*0.001/'amount-analyzed sorted'!W$2*1.5/'amount-analyzed sorted'!W$3</f>
        <v>0.279850746268657</v>
      </c>
      <c r="AB10" s="66">
        <f>'amount-analyzed sorted'!X10*0.001/'amount-analyzed sorted'!X$2*1.5/'amount-analyzed sorted'!X$3</f>
        <v>0.447853343465046</v>
      </c>
      <c r="AC10" s="66">
        <f>'amount-analyzed sorted'!Y10*0.001/'amount-analyzed sorted'!Y$2*1.5/'amount-analyzed sorted'!Y$3</f>
        <v>0.169270833333333</v>
      </c>
      <c r="AD10" s="66">
        <f>'amount-analyzed sorted'!Z10*0.001/'amount-analyzed sorted'!Z$2*1.5/'amount-analyzed sorted'!Z$3</f>
        <v>0.116621698381142</v>
      </c>
      <c r="AE10" s="66">
        <f>'amount-analyzed sorted'!AA10*0.001/'amount-analyzed sorted'!AA$2*1.5/'amount-analyzed sorted'!AA$3</f>
        <v>0.453875191695175</v>
      </c>
      <c r="AF10" s="66">
        <f t="shared" si="5"/>
        <v>0.29349436262867</v>
      </c>
      <c r="AG10" s="115">
        <f t="shared" si="6"/>
        <v>0.155282225442009</v>
      </c>
      <c r="AH10" s="66">
        <f>'amount-analyzed sorted'!AB10*0.001/'amount-analyzed sorted'!AB$2*1.5/'amount-analyzed sorted'!AB$3</f>
        <v>0.203798471961943</v>
      </c>
      <c r="AI10" s="66">
        <f>'amount-analyzed sorted'!AC10*0.001/'amount-analyzed sorted'!AC$2*1.5/'amount-analyzed sorted'!AC$3</f>
        <v>0.209651316757393</v>
      </c>
      <c r="AJ10" s="66">
        <f>'amount-analyzed sorted'!AD10*0.001/'amount-analyzed sorted'!AD$2*1.5/'amount-analyzed sorted'!AD$3</f>
        <v>0.153782592728608</v>
      </c>
      <c r="AK10" s="66">
        <f>'amount-analyzed sorted'!AE10*0.001/'amount-analyzed sorted'!AE$2*1.5/'amount-analyzed sorted'!AE$3</f>
        <v>0.136094532152484</v>
      </c>
      <c r="AL10" s="66">
        <f>'amount-analyzed sorted'!AF10*0.001/'amount-analyzed sorted'!AF$2*1.5/'amount-analyzed sorted'!AF$3</f>
        <v>0.17062133072407</v>
      </c>
      <c r="AM10" s="66">
        <f t="shared" si="7"/>
        <v>0.1747896488649</v>
      </c>
      <c r="AN10" s="115">
        <f t="shared" si="8"/>
        <v>0.0316734551586422</v>
      </c>
      <c r="AO10" s="66">
        <f>'amount-analyzed sorted'!AG10*0.001/'amount-analyzed sorted'!AG$2*1.5/'amount-analyzed sorted'!AG$3</f>
        <v>0.0719932241671372</v>
      </c>
      <c r="AP10" s="66">
        <f>'amount-analyzed sorted'!AH10*0.001/'amount-analyzed sorted'!AH$2*1.5/'amount-analyzed sorted'!AH$3</f>
        <v>0.168067226890756</v>
      </c>
      <c r="AQ10" s="66">
        <f>'amount-analyzed sorted'!AI10*0.001/'amount-analyzed sorted'!AI$2*1.5/'amount-analyzed sorted'!AI$3</f>
        <v>0.221881663113006</v>
      </c>
      <c r="AR10" s="66">
        <f>'amount-analyzed sorted'!AJ10*0.001/'amount-analyzed sorted'!AJ$2*1.5/'amount-analyzed sorted'!AJ$3</f>
        <v>0.153186274509804</v>
      </c>
      <c r="AS10" s="66">
        <f>'amount-analyzed sorted'!AK10*0.001/'amount-analyzed sorted'!AK$2*1.5/'amount-analyzed sorted'!AK$3</f>
        <v>0.379939209726444</v>
      </c>
      <c r="AT10" s="66">
        <f t="shared" si="9"/>
        <v>0.19901351968143</v>
      </c>
      <c r="AU10" s="115">
        <f t="shared" si="10"/>
        <v>0.114508757538797</v>
      </c>
      <c r="AV10" s="66">
        <f>'amount-analyzed sorted'!AL10*0.001/'amount-analyzed sorted'!AL$2*1.5/'amount-analyzed sorted'!AL$3</f>
        <v>0.230736782902137</v>
      </c>
      <c r="AW10" s="66">
        <f>'amount-analyzed sorted'!AM10*0.001/'amount-analyzed sorted'!AM$2*1.5/'amount-analyzed sorted'!AM$3</f>
        <v>0.122899159663866</v>
      </c>
      <c r="AX10" s="66">
        <f>'amount-analyzed sorted'!AN10*0.001/'amount-analyzed sorted'!AN$2*1.5/'amount-analyzed sorted'!AN$3</f>
        <v>0.343050410694154</v>
      </c>
      <c r="AY10" s="66">
        <f>'amount-analyzed sorted'!AO10*0.001/'amount-analyzed sorted'!AO$2*1.5/'amount-analyzed sorted'!AO$3</f>
        <v>0.35126582278481</v>
      </c>
      <c r="AZ10" s="66">
        <f>'amount-analyzed sorted'!AP10*0.001/'amount-analyzed sorted'!AP$2*1.5/'amount-analyzed sorted'!AP$3</f>
        <v>0.378233970753656</v>
      </c>
      <c r="BA10" s="66">
        <f t="shared" si="11"/>
        <v>0.285237229359725</v>
      </c>
      <c r="BB10" s="115">
        <f t="shared" si="12"/>
        <v>0.106857943705939</v>
      </c>
      <c r="BC10" s="66">
        <f>'amount-analyzed sorted'!AQ10*0.001/'amount-analyzed sorted'!AQ$2*1.5/'amount-analyzed sorted'!AQ$3</f>
        <v>0.262526652452026</v>
      </c>
      <c r="BD10" s="66">
        <f>'amount-analyzed sorted'!AR10*0.001/'amount-analyzed sorted'!AR$2*1.5/'amount-analyzed sorted'!AR$3</f>
        <v>0.177869772663486</v>
      </c>
      <c r="BE10" s="66">
        <f>'amount-analyzed sorted'!AS10*0.001/'amount-analyzed sorted'!AS$2*1.5/'amount-analyzed sorted'!AS$3</f>
        <v>0.529164067373674</v>
      </c>
      <c r="BF10" s="66">
        <f>'amount-analyzed sorted'!AT10*0.001/'amount-analyzed sorted'!AT$2*1.5/'amount-analyzed sorted'!AT$3</f>
        <v>0.330391884380211</v>
      </c>
      <c r="BG10" s="66">
        <f>'amount-analyzed sorted'!AU10*0.001/'amount-analyzed sorted'!AU$2*1.5/'amount-analyzed sorted'!AU$3</f>
        <v>0.282693541488452</v>
      </c>
      <c r="BH10" s="66">
        <f t="shared" si="13"/>
        <v>0.31652918367157</v>
      </c>
      <c r="BI10" s="115">
        <f t="shared" si="14"/>
        <v>0.131047056967254</v>
      </c>
      <c r="BJ10" s="66">
        <f>'amount-analyzed sorted'!AV10*0.001/'amount-analyzed sorted'!AV$2*1.5/'amount-analyzed sorted'!AV$3</f>
        <v>0.383801020408163</v>
      </c>
      <c r="BK10" s="66">
        <f>'amount-analyzed sorted'!AW10*0.001/'amount-analyzed sorted'!AW$2*1.5/'amount-analyzed sorted'!AW$3</f>
        <v>0.298242333582648</v>
      </c>
      <c r="BL10" s="66">
        <f>'amount-analyzed sorted'!AX10*0.001/'amount-analyzed sorted'!AX$2*1.5/'amount-analyzed sorted'!AX$3</f>
        <v>0.189498933901919</v>
      </c>
      <c r="BM10" s="66">
        <f>'amount-analyzed sorted'!AY10*0.001/'amount-analyzed sorted'!AY$2*1.5/'amount-analyzed sorted'!AY$3</f>
        <v>0.145337301587302</v>
      </c>
      <c r="BN10" s="66">
        <f>'amount-analyzed sorted'!AZ10*0.001/'amount-analyzed sorted'!AZ$2*1.5/'amount-analyzed sorted'!AZ$3</f>
        <v>0.248790922619048</v>
      </c>
      <c r="BO10" s="66">
        <f t="shared" si="15"/>
        <v>0.253134102419816</v>
      </c>
      <c r="BP10" s="115">
        <f t="shared" si="16"/>
        <v>0.0932698291625174</v>
      </c>
      <c r="BQ10" s="66">
        <f>'amount-analyzed sorted'!BA10*0.001/'amount-analyzed sorted'!BA$2*1.5/'amount-analyzed sorted'!BA$3</f>
        <v>0.389766483516484</v>
      </c>
      <c r="BR10" s="66">
        <f>'amount-analyzed sorted'!BB10*0.001/'amount-analyzed sorted'!BB$2*1.5/'amount-analyzed sorted'!BB$3</f>
        <v>0.784503631961259</v>
      </c>
      <c r="BS10" s="66">
        <f>'amount-analyzed sorted'!BC10*0.001/'amount-analyzed sorted'!BC$2*1.5/'amount-analyzed sorted'!BC$3</f>
        <v>0.632027116402116</v>
      </c>
      <c r="BT10" s="66">
        <f>'amount-analyzed sorted'!BD10*0.001/'amount-analyzed sorted'!BD$2*1.5/'amount-analyzed sorted'!BD$3</f>
        <v>0.343770572745227</v>
      </c>
      <c r="BU10" s="66">
        <f>'amount-analyzed sorted'!BE10*0.001/'amount-analyzed sorted'!BE$2*1.5/'amount-analyzed sorted'!BE$3</f>
        <v>0.550989234797789</v>
      </c>
      <c r="BV10" s="66">
        <f t="shared" si="17"/>
        <v>0.540211407884575</v>
      </c>
      <c r="BW10" s="115">
        <f t="shared" si="18"/>
        <v>0.179894172783784</v>
      </c>
      <c r="BX10" s="66">
        <f>'amount-analyzed sorted'!BF10*0.001/'amount-analyzed sorted'!BF$2*1.5/'amount-analyzed sorted'!BF$3</f>
        <v>0.041769801980198</v>
      </c>
      <c r="BY10" s="66">
        <f>'amount-analyzed sorted'!BG10*0.001/'amount-analyzed sorted'!BG$2*1.5/'amount-analyzed sorted'!BG$3</f>
        <v>0.108695652173913</v>
      </c>
      <c r="BZ10" s="66">
        <f>'amount-analyzed sorted'!BH10*0.001/'amount-analyzed sorted'!BH$2*1.5/'amount-analyzed sorted'!BH$3</f>
        <v>0.126853099730458</v>
      </c>
      <c r="CA10" s="66">
        <f>'amount-analyzed sorted'!BI10*0.001/'amount-analyzed sorted'!BI$2*1.5/'amount-analyzed sorted'!BI$3</f>
        <v>0.0844299984144601</v>
      </c>
      <c r="CB10" s="66">
        <f>'amount-analyzed sorted'!BJ10*0.001/'amount-analyzed sorted'!BJ$2*1.5/'amount-analyzed sorted'!BJ$3</f>
        <v>0.236344537815126</v>
      </c>
      <c r="CC10" s="66">
        <f t="shared" si="19"/>
        <v>0.119618618022831</v>
      </c>
      <c r="CD10" s="115">
        <f t="shared" si="20"/>
        <v>0.0726210478598565</v>
      </c>
      <c r="CE10" s="121">
        <f>'amount-analyzed sorted'!BK10*0.001/'amount-analyzed sorted'!BK$2*1.5/'amount-analyzed sorted'!BK$3</f>
        <v>0.21828243492519</v>
      </c>
      <c r="CF10" s="66">
        <f>'amount-analyzed sorted'!BL10*0.001/'amount-analyzed sorted'!BL$2*1.5/'amount-analyzed sorted'!BL$3</f>
        <v>0.194888373795291</v>
      </c>
      <c r="CG10" s="66">
        <f>'amount-analyzed sorted'!BM10*0.001/'amount-analyzed sorted'!BM$2*1.5/'amount-analyzed sorted'!BM$3</f>
        <v>0.396775917349483</v>
      </c>
      <c r="CH10" s="66">
        <f>'amount-analyzed sorted'!BN10*0.001/'amount-analyzed sorted'!BN$2*1.5/'amount-analyzed sorted'!BN$3</f>
        <v>0.211161678494292</v>
      </c>
      <c r="CI10" s="66">
        <f>'amount-analyzed sorted'!BO10*0.001/'amount-analyzed sorted'!BO$2*1.5/'amount-analyzed sorted'!BO$3</f>
        <v>0.618879608294931</v>
      </c>
      <c r="CJ10" s="66">
        <f t="shared" si="21"/>
        <v>0.327997602571837</v>
      </c>
      <c r="CK10" s="115">
        <f t="shared" si="22"/>
        <v>0.182173623083458</v>
      </c>
      <c r="CL10" s="66">
        <f>'amount-analyzed sorted'!BP10*0.001/'amount-analyzed sorted'!BP$2*1.5/'amount-analyzed sorted'!BP$3</f>
        <v>0.364906832298137</v>
      </c>
      <c r="CM10" s="66">
        <f>'amount-analyzed sorted'!BQ10*0.001/'amount-analyzed sorted'!BQ$2*1.5/'amount-analyzed sorted'!BQ$3</f>
        <v>0.53616220735786</v>
      </c>
      <c r="CN10" s="66">
        <f>'amount-analyzed sorted'!BR10*0.001/'amount-analyzed sorted'!BR$2*1.5/'amount-analyzed sorted'!BR$3</f>
        <v>0.256784308211474</v>
      </c>
      <c r="CO10" s="66">
        <f>'amount-analyzed sorted'!BS10*0.001/'amount-analyzed sorted'!BS$2*1.5/'amount-analyzed sorted'!BS$3</f>
        <v>0.277673896783844</v>
      </c>
      <c r="CP10" s="66">
        <f>'amount-analyzed sorted'!BT10*0.001/'amount-analyzed sorted'!BT$2*1.5/'amount-analyzed sorted'!BT$3</f>
        <v>0.271145285309591</v>
      </c>
      <c r="CQ10" s="66">
        <f t="shared" si="23"/>
        <v>0.341334505992181</v>
      </c>
      <c r="CR10" s="115">
        <f t="shared" si="24"/>
        <v>0.116877525209588</v>
      </c>
      <c r="CS10" s="66">
        <f>'amount-analyzed sorted'!BU10*0.001/'amount-analyzed sorted'!BU$2*1.5/'amount-analyzed sorted'!BU$3</f>
        <v>0.372499122499122</v>
      </c>
      <c r="CT10" s="66">
        <f>'amount-analyzed sorted'!BV10*0.001/'amount-analyzed sorted'!BV$2*1.5/'amount-analyzed sorted'!BV$3</f>
        <v>0.460896164021164</v>
      </c>
      <c r="CU10" s="66">
        <f>'amount-analyzed sorted'!BW10*0.001/'amount-analyzed sorted'!BW$2*1.5/'amount-analyzed sorted'!BW$3</f>
        <v>0.0547324192835029</v>
      </c>
      <c r="CV10" s="66">
        <f>'amount-analyzed sorted'!BX10*0.001/'amount-analyzed sorted'!BX$2*1.5/'amount-analyzed sorted'!BX$3</f>
        <v>0.273008241758242</v>
      </c>
      <c r="CW10" s="66">
        <f>'amount-analyzed sorted'!BY10*0.001/'amount-analyzed sorted'!BY$2*1.5/'amount-analyzed sorted'!BY$3</f>
        <v>0.0975418766171865</v>
      </c>
      <c r="CX10" s="66">
        <f t="shared" si="25"/>
        <v>0.251735564835844</v>
      </c>
      <c r="CY10" s="115">
        <f t="shared" si="26"/>
        <v>0.174191312023941</v>
      </c>
      <c r="CZ10" s="66">
        <f>'amount-analyzed sorted'!BZ10*0.001/'amount-analyzed sorted'!BZ$2*1.5/'amount-analyzed sorted'!BZ$3</f>
        <v>0.413056930693069</v>
      </c>
      <c r="DA10" s="66">
        <f>'amount-analyzed sorted'!CA10*0.001/'amount-analyzed sorted'!CA$2*1.5/'amount-analyzed sorted'!CA$3</f>
        <v>0.184844429575109</v>
      </c>
      <c r="DB10" s="66">
        <f>'amount-analyzed sorted'!CB10*0.001/'amount-analyzed sorted'!CB$2*1.5/'amount-analyzed sorted'!CB$3</f>
        <v>0.368501690617075</v>
      </c>
      <c r="DC10" s="66">
        <f>'amount-analyzed sorted'!CC10*0.001/'amount-analyzed sorted'!CC$2*1.5/'amount-analyzed sorted'!CC$3</f>
        <v>0.210902255639098</v>
      </c>
      <c r="DD10" s="66">
        <f>'amount-analyzed sorted'!CD10*0.001/'amount-analyzed sorted'!CD$2*1.5/'amount-analyzed sorted'!CD$3</f>
        <v>0.436750272628135</v>
      </c>
      <c r="DE10" s="66">
        <f t="shared" si="27"/>
        <v>0.322811115830497</v>
      </c>
      <c r="DF10" s="115">
        <f t="shared" si="28"/>
        <v>0.117017591286444</v>
      </c>
      <c r="DG10" s="66">
        <f>'amount-analyzed sorted'!CE10*0.001/'amount-analyzed sorted'!CE$2*1.5/'amount-analyzed sorted'!CE$3</f>
        <v>0.165080942913945</v>
      </c>
      <c r="DH10" s="66">
        <f>'amount-analyzed sorted'!CF10*0.001/'amount-analyzed sorted'!CF$2*1.5/'amount-analyzed sorted'!CF$3</f>
        <v>0.056390977443609</v>
      </c>
      <c r="DI10" s="66">
        <f>'amount-analyzed sorted'!CG10*0.001/'amount-analyzed sorted'!CG$2*1.5/'amount-analyzed sorted'!CG$3</f>
        <v>0.30672268907563</v>
      </c>
      <c r="DJ10" s="66">
        <f>'amount-analyzed sorted'!CH10*0.001/'amount-analyzed sorted'!CH$2*1.5/'amount-analyzed sorted'!CH$3</f>
        <v>0.258893829905503</v>
      </c>
      <c r="DK10" s="66">
        <f>'amount-analyzed sorted'!CI10*0.001/'amount-analyzed sorted'!CI$2*1.5/'amount-analyzed sorted'!CI$3</f>
        <v>0.148660714285714</v>
      </c>
      <c r="DL10" s="66">
        <f t="shared" si="29"/>
        <v>0.18714983072488</v>
      </c>
      <c r="DM10" s="115">
        <f t="shared" si="30"/>
        <v>0.0981213476740791</v>
      </c>
      <c r="DN10" s="66">
        <f>'amount-analyzed sorted'!CJ10*0.001/'amount-analyzed sorted'!CJ$2*1.5/'amount-analyzed sorted'!CJ$3</f>
        <v>0.660019247219846</v>
      </c>
      <c r="DO10" s="66">
        <f>'amount-analyzed sorted'!CK10*0.001/'amount-analyzed sorted'!CK$2*1.5/'amount-analyzed sorted'!CK$3</f>
        <v>0.177595628415301</v>
      </c>
      <c r="DP10" s="66">
        <f>'amount-analyzed sorted'!CL10*0.001/'amount-analyzed sorted'!CL$2*1.5/'amount-analyzed sorted'!CL$3</f>
        <v>0.64650974025974</v>
      </c>
      <c r="DQ10" s="66">
        <f>'amount-analyzed sorted'!CM10*0.001/'amount-analyzed sorted'!CM$2*1.5/'amount-analyzed sorted'!CM$3</f>
        <v>0.146851503759399</v>
      </c>
      <c r="DR10" s="66">
        <f>'amount-analyzed sorted'!CN10*0.001/'amount-analyzed sorted'!CN$2*1.5/'amount-analyzed sorted'!CN$3</f>
        <v>0.252906976744186</v>
      </c>
      <c r="DS10" s="66">
        <f t="shared" si="31"/>
        <v>0.376776619279694</v>
      </c>
      <c r="DT10" s="115">
        <f t="shared" si="32"/>
        <v>0.255374556801719</v>
      </c>
      <c r="DU10" s="66">
        <f>'amount-analyzed sorted'!CO10*0.001/'amount-analyzed sorted'!CO$2*1.5/'amount-analyzed sorted'!CO$3</f>
        <v>0.38933601609658</v>
      </c>
      <c r="DV10" s="66">
        <f>'amount-analyzed sorted'!CP10*0.001/'amount-analyzed sorted'!CP$2*1.5/'amount-analyzed sorted'!CP$3</f>
        <v>0.108718487394958</v>
      </c>
      <c r="DW10" s="66">
        <f>'amount-analyzed sorted'!CQ10*0.001/'amount-analyzed sorted'!CQ$2*1.5/'amount-analyzed sorted'!CQ$3</f>
        <v>0.238847343991748</v>
      </c>
      <c r="DX10" s="66">
        <f>'amount-analyzed sorted'!CR10*0.001/'amount-analyzed sorted'!CR$2*1.5/'amount-analyzed sorted'!CR$3</f>
        <v>0.122638081395349</v>
      </c>
      <c r="DY10" s="66">
        <f>'amount-analyzed sorted'!CS10*0.001/'amount-analyzed sorted'!CS$2*1.5/'amount-analyzed sorted'!CS$3</f>
        <v>0.0368188512518409</v>
      </c>
      <c r="DZ10" s="66">
        <f t="shared" si="33"/>
        <v>0.179271756026095</v>
      </c>
      <c r="EA10" s="115">
        <f t="shared" si="34"/>
        <v>0.137980262117227</v>
      </c>
      <c r="EB10" s="66">
        <f>'amount-analyzed sorted'!CT10*0.001/'amount-analyzed sorted'!CT$2*1.5/'amount-analyzed sorted'!CT$3</f>
        <v>0.449640287769784</v>
      </c>
      <c r="EC10" s="66">
        <f>'amount-analyzed sorted'!CU10*0.001/'amount-analyzed sorted'!CU$2*1.5/'amount-analyzed sorted'!CU$3</f>
        <v>0.528751638269987</v>
      </c>
      <c r="ED10" s="66">
        <f>'amount-analyzed sorted'!CV10*0.001/'amount-analyzed sorted'!CV$2*1.5/'amount-analyzed sorted'!CV$3</f>
        <v>0.120262390670554</v>
      </c>
      <c r="EE10" s="66">
        <f>'amount-analyzed sorted'!CW10*0.001/'amount-analyzed sorted'!CW$2*1.5/'amount-analyzed sorted'!CW$3</f>
        <v>0.0810810810810811</v>
      </c>
      <c r="EF10" s="66">
        <f>'amount-analyzed sorted'!CX10*0.001/'amount-analyzed sorted'!CX$2*1.5/'amount-analyzed sorted'!CX$3</f>
        <v>0.705453742548024</v>
      </c>
      <c r="EG10" s="66">
        <f t="shared" si="35"/>
        <v>0.377037828067886</v>
      </c>
      <c r="EH10" s="115">
        <f t="shared" si="36"/>
        <v>0.26910464116317</v>
      </c>
    </row>
    <row r="11" spans="1:138">
      <c r="A11">
        <f>'imported data from Web Calc'!A10</f>
        <v>954.6</v>
      </c>
      <c r="B11" t="str">
        <f>'imported data from Web Calc'!B10</f>
        <v>C51H84O15</v>
      </c>
      <c r="C11" s="61" t="str">
        <f>'imported data from Web Calc'!C10</f>
        <v>DGDG(36:6)</v>
      </c>
      <c r="D11" s="96"/>
      <c r="E11" s="96"/>
      <c r="F11" s="96"/>
      <c r="G11" s="66">
        <f>'amount-analyzed sorted'!G11*0.001/'amount-analyzed sorted'!G$2*1.5/'amount-analyzed sorted'!G$3</f>
        <v>2.84447538891888</v>
      </c>
      <c r="H11" s="66">
        <f>'amount-analyzed sorted'!H11*0.001/'amount-analyzed sorted'!H$2*1.5/'amount-analyzed sorted'!H$3</f>
        <v>2.80444864307798</v>
      </c>
      <c r="I11" s="66">
        <f>'amount-analyzed sorted'!I11*0.001/'amount-analyzed sorted'!I$2*1.5/'amount-analyzed sorted'!I$3</f>
        <v>2.65584359817441</v>
      </c>
      <c r="J11" s="66">
        <f>'amount-analyzed sorted'!J11*0.001/'amount-analyzed sorted'!J$2*1.5/'amount-analyzed sorted'!J$3</f>
        <v>2.74003778770182</v>
      </c>
      <c r="K11" s="66">
        <f>'amount-analyzed sorted'!K11*0.001/'amount-analyzed sorted'!K$2*1.5/'amount-analyzed sorted'!K$3</f>
        <v>2.59373313049026</v>
      </c>
      <c r="L11" s="66">
        <f>'amount-analyzed sorted'!L11*0.001/'amount-analyzed sorted'!L$2*1.5/'amount-analyzed sorted'!L$3</f>
        <v>2.60615522402709</v>
      </c>
      <c r="M11" s="66">
        <f>'amount-analyzed sorted'!M11*0.001/'amount-analyzed sorted'!M$2*1.5/'amount-analyzed sorted'!M$3</f>
        <v>2.54956568680375</v>
      </c>
      <c r="N11" s="66">
        <f>'amount-analyzed sorted'!N11*0.001/'amount-analyzed sorted'!N$2*1.5/'amount-analyzed sorted'!N$3</f>
        <v>2.68206801786328</v>
      </c>
      <c r="O11" s="66">
        <f>'amount-analyzed sorted'!O11*0.001/'amount-analyzed sorted'!O$2*1.5/'amount-analyzed sorted'!O$3</f>
        <v>2.58269126956863</v>
      </c>
      <c r="P11" s="66">
        <f>'amount-analyzed sorted'!P11*0.001/'amount-analyzed sorted'!P$2*1.5/'amount-analyzed sorted'!P$3</f>
        <v>2.56566840064779</v>
      </c>
      <c r="Q11" s="66">
        <f t="shared" si="0"/>
        <v>2.66246871472739</v>
      </c>
      <c r="R11" s="115">
        <f t="shared" si="1"/>
        <v>0.103337279758575</v>
      </c>
      <c r="S11" s="66">
        <f t="shared" si="2"/>
        <v>0.0388125799138848</v>
      </c>
      <c r="T11" s="66">
        <f>'amount-analyzed sorted'!R11*0.001/'amount-analyzed sorted'!R$2*1.5/'amount-analyzed sorted'!R$3</f>
        <v>10.6810865191147</v>
      </c>
      <c r="U11" s="66">
        <f>'amount-analyzed sorted'!S11*0.001/'amount-analyzed sorted'!S$2*1.5/'amount-analyzed sorted'!S$3</f>
        <v>5.03604565537555</v>
      </c>
      <c r="V11" s="66">
        <f>'amount-analyzed sorted'!T11*0.001/'amount-analyzed sorted'!T$2*1.5/'amount-analyzed sorted'!T$3</f>
        <v>6.23677634319034</v>
      </c>
      <c r="W11" s="66">
        <f>'amount-analyzed sorted'!U11*0.001/'amount-analyzed sorted'!U$2*1.5/'amount-analyzed sorted'!U$3</f>
        <v>5.84336734693878</v>
      </c>
      <c r="X11" s="66">
        <f>'amount-analyzed sorted'!V11*0.001/'amount-analyzed sorted'!V$2*1.5/'amount-analyzed sorted'!V$3</f>
        <v>12.0692204301075</v>
      </c>
      <c r="Y11" s="66">
        <f t="shared" si="3"/>
        <v>7.97329925894538</v>
      </c>
      <c r="Z11" s="115">
        <f t="shared" si="4"/>
        <v>3.17365178481824</v>
      </c>
      <c r="AA11" s="66">
        <f>'amount-analyzed sorted'!W11*0.001/'amount-analyzed sorted'!W$2*1.5/'amount-analyzed sorted'!W$3</f>
        <v>4.10429992892679</v>
      </c>
      <c r="AB11" s="66">
        <f>'amount-analyzed sorted'!X11*0.001/'amount-analyzed sorted'!X$2*1.5/'amount-analyzed sorted'!X$3</f>
        <v>6.59745440729484</v>
      </c>
      <c r="AC11" s="66">
        <f>'amount-analyzed sorted'!Y11*0.001/'amount-analyzed sorted'!Y$2*1.5/'amount-analyzed sorted'!Y$3</f>
        <v>2.44401041666667</v>
      </c>
      <c r="AD11" s="66">
        <f>'amount-analyzed sorted'!Z11*0.001/'amount-analyzed sorted'!Z$2*1.5/'amount-analyzed sorted'!Z$3</f>
        <v>1.62982817381426</v>
      </c>
      <c r="AE11" s="66">
        <f>'amount-analyzed sorted'!AA11*0.001/'amount-analyzed sorted'!AA$2*1.5/'amount-analyzed sorted'!AA$3</f>
        <v>5.26495222366403</v>
      </c>
      <c r="AF11" s="66">
        <f t="shared" si="5"/>
        <v>4.00810903007332</v>
      </c>
      <c r="AG11" s="115">
        <f t="shared" si="6"/>
        <v>2.02461362292568</v>
      </c>
      <c r="AH11" s="66">
        <f>'amount-analyzed sorted'!AB11*0.001/'amount-analyzed sorted'!AB$2*1.5/'amount-analyzed sorted'!AB$3</f>
        <v>2.90647974628802</v>
      </c>
      <c r="AI11" s="66">
        <f>'amount-analyzed sorted'!AC11*0.001/'amount-analyzed sorted'!AC$2*1.5/'amount-analyzed sorted'!AC$3</f>
        <v>1.835883478005</v>
      </c>
      <c r="AJ11" s="66">
        <f>'amount-analyzed sorted'!AD11*0.001/'amount-analyzed sorted'!AD$2*1.5/'amount-analyzed sorted'!AD$3</f>
        <v>2.28819316929857</v>
      </c>
      <c r="AK11" s="66">
        <f>'amount-analyzed sorted'!AE11*0.001/'amount-analyzed sorted'!AE$2*1.5/'amount-analyzed sorted'!AE$3</f>
        <v>1.71854543704274</v>
      </c>
      <c r="AL11" s="66">
        <f>'amount-analyzed sorted'!AF11*0.001/'amount-analyzed sorted'!AF$2*1.5/'amount-analyzed sorted'!AF$3</f>
        <v>2.2116927592955</v>
      </c>
      <c r="AM11" s="66">
        <f t="shared" si="7"/>
        <v>2.19215891798597</v>
      </c>
      <c r="AN11" s="115">
        <f t="shared" si="8"/>
        <v>0.466663774197333</v>
      </c>
      <c r="AO11" s="66">
        <f>'amount-analyzed sorted'!AG11*0.001/'amount-analyzed sorted'!AG$2*1.5/'amount-analyzed sorted'!AG$3</f>
        <v>0.782439299830604</v>
      </c>
      <c r="AP11" s="66">
        <f>'amount-analyzed sorted'!AH11*0.001/'amount-analyzed sorted'!AH$2*1.5/'amount-analyzed sorted'!AH$3</f>
        <v>2.48844537815126</v>
      </c>
      <c r="AQ11" s="66">
        <f>'amount-analyzed sorted'!AI11*0.001/'amount-analyzed sorted'!AI$2*1.5/'amount-analyzed sorted'!AI$3</f>
        <v>3.09964685501066</v>
      </c>
      <c r="AR11" s="66">
        <f>'amount-analyzed sorted'!AJ11*0.001/'amount-analyzed sorted'!AJ$2*1.5/'amount-analyzed sorted'!AJ$3</f>
        <v>2.01137955182073</v>
      </c>
      <c r="AS11" s="66">
        <f>'amount-analyzed sorted'!AK11*0.001/'amount-analyzed sorted'!AK$2*1.5/'amount-analyzed sorted'!AK$3</f>
        <v>4.86155015197568</v>
      </c>
      <c r="AT11" s="66">
        <f t="shared" si="9"/>
        <v>2.64869224735779</v>
      </c>
      <c r="AU11" s="115">
        <f t="shared" si="10"/>
        <v>1.50123672011865</v>
      </c>
      <c r="AV11" s="66">
        <f>'amount-analyzed sorted'!AL11*0.001/'amount-analyzed sorted'!AL$2*1.5/'amount-analyzed sorted'!AL$3</f>
        <v>3.52035995500562</v>
      </c>
      <c r="AW11" s="66">
        <f>'amount-analyzed sorted'!AM11*0.001/'amount-analyzed sorted'!AM$2*1.5/'amount-analyzed sorted'!AM$3</f>
        <v>1.92212885154062</v>
      </c>
      <c r="AX11" s="66">
        <f>'amount-analyzed sorted'!AN11*0.001/'amount-analyzed sorted'!AN$2*1.5/'amount-analyzed sorted'!AN$3</f>
        <v>4.96009824448381</v>
      </c>
      <c r="AY11" s="66">
        <f>'amount-analyzed sorted'!AO11*0.001/'amount-analyzed sorted'!AO$2*1.5/'amount-analyzed sorted'!AO$3</f>
        <v>4.62278481012658</v>
      </c>
      <c r="AZ11" s="66">
        <f>'amount-analyzed sorted'!AP11*0.001/'amount-analyzed sorted'!AP$2*1.5/'amount-analyzed sorted'!AP$3</f>
        <v>5.74034495688039</v>
      </c>
      <c r="BA11" s="66">
        <f t="shared" si="11"/>
        <v>4.15314336360741</v>
      </c>
      <c r="BB11" s="115">
        <f t="shared" si="12"/>
        <v>1.48060703437825</v>
      </c>
      <c r="BC11" s="66">
        <f>'amount-analyzed sorted'!AQ11*0.001/'amount-analyzed sorted'!AQ$2*1.5/'amount-analyzed sorted'!AQ$3</f>
        <v>3.41711087420043</v>
      </c>
      <c r="BD11" s="66">
        <f>'amount-analyzed sorted'!AR11*0.001/'amount-analyzed sorted'!AR$2*1.5/'amount-analyzed sorted'!AR$3</f>
        <v>1.83163766488914</v>
      </c>
      <c r="BE11" s="66">
        <f>'amount-analyzed sorted'!AS11*0.001/'amount-analyzed sorted'!AS$2*1.5/'amount-analyzed sorted'!AS$3</f>
        <v>5.62223955084217</v>
      </c>
      <c r="BF11" s="66">
        <f>'amount-analyzed sorted'!AT11*0.001/'amount-analyzed sorted'!AT$2*1.5/'amount-analyzed sorted'!AT$3</f>
        <v>3.88632573652029</v>
      </c>
      <c r="BG11" s="66">
        <f>'amount-analyzed sorted'!AU11*0.001/'amount-analyzed sorted'!AU$2*1.5/'amount-analyzed sorted'!AU$3</f>
        <v>4.34931030795552</v>
      </c>
      <c r="BH11" s="66">
        <f t="shared" si="13"/>
        <v>3.82132482688151</v>
      </c>
      <c r="BI11" s="115">
        <f t="shared" si="14"/>
        <v>1.38279893256363</v>
      </c>
      <c r="BJ11" s="66">
        <f>'amount-analyzed sorted'!AV11*0.001/'amount-analyzed sorted'!AV$2*1.5/'amount-analyzed sorted'!AV$3</f>
        <v>4.33798469387755</v>
      </c>
      <c r="BK11" s="66">
        <f>'amount-analyzed sorted'!AW11*0.001/'amount-analyzed sorted'!AW$2*1.5/'amount-analyzed sorted'!AW$3</f>
        <v>2.18474195961107</v>
      </c>
      <c r="BL11" s="66">
        <f>'amount-analyzed sorted'!AX11*0.001/'amount-analyzed sorted'!AX$2*1.5/'amount-analyzed sorted'!AX$3</f>
        <v>1.28715351812367</v>
      </c>
      <c r="BM11" s="66">
        <f>'amount-analyzed sorted'!AY11*0.001/'amount-analyzed sorted'!AY$2*1.5/'amount-analyzed sorted'!AY$3</f>
        <v>2.16894841269841</v>
      </c>
      <c r="BN11" s="66">
        <f>'amount-analyzed sorted'!AZ11*0.001/'amount-analyzed sorted'!AZ$2*1.5/'amount-analyzed sorted'!AZ$3</f>
        <v>2.83928571428571</v>
      </c>
      <c r="BO11" s="66">
        <f t="shared" si="15"/>
        <v>2.56362285971928</v>
      </c>
      <c r="BP11" s="115">
        <f t="shared" si="16"/>
        <v>1.13501570072145</v>
      </c>
      <c r="BQ11" s="66">
        <f>'amount-analyzed sorted'!BA11*0.001/'amount-analyzed sorted'!BA$2*1.5/'amount-analyzed sorted'!BA$3</f>
        <v>4.63410027472527</v>
      </c>
      <c r="BR11" s="66">
        <f>'amount-analyzed sorted'!BB11*0.001/'amount-analyzed sorted'!BB$2*1.5/'amount-analyzed sorted'!BB$3</f>
        <v>8.06277239709443</v>
      </c>
      <c r="BS11" s="66">
        <f>'amount-analyzed sorted'!BC11*0.001/'amount-analyzed sorted'!BC$2*1.5/'amount-analyzed sorted'!BC$3</f>
        <v>6.03364748677249</v>
      </c>
      <c r="BT11" s="66">
        <f>'amount-analyzed sorted'!BD11*0.001/'amount-analyzed sorted'!BD$2*1.5/'amount-analyzed sorted'!BD$3</f>
        <v>3.53250493745885</v>
      </c>
      <c r="BU11" s="66">
        <f>'amount-analyzed sorted'!BE11*0.001/'amount-analyzed sorted'!BE$2*1.5/'amount-analyzed sorted'!BE$3</f>
        <v>5.72188681990108</v>
      </c>
      <c r="BV11" s="66">
        <f t="shared" si="17"/>
        <v>5.59698238319042</v>
      </c>
      <c r="BW11" s="115">
        <f t="shared" si="18"/>
        <v>1.69378326553324</v>
      </c>
      <c r="BX11" s="66">
        <f>'amount-analyzed sorted'!BF11*0.001/'amount-analyzed sorted'!BF$2*1.5/'amount-analyzed sorted'!BF$3</f>
        <v>0.925963578500707</v>
      </c>
      <c r="BY11" s="66">
        <f>'amount-analyzed sorted'!BG11*0.001/'amount-analyzed sorted'!BG$2*1.5/'amount-analyzed sorted'!BG$3</f>
        <v>1.13269339356296</v>
      </c>
      <c r="BZ11" s="66">
        <f>'amount-analyzed sorted'!BH11*0.001/'amount-analyzed sorted'!BH$2*1.5/'amount-analyzed sorted'!BH$3</f>
        <v>1.31785714285714</v>
      </c>
      <c r="CA11" s="66">
        <f>'amount-analyzed sorted'!BI11*0.001/'amount-analyzed sorted'!BI$2*1.5/'amount-analyzed sorted'!BI$3</f>
        <v>1.30664341208181</v>
      </c>
      <c r="CB11" s="66">
        <f>'amount-analyzed sorted'!BJ11*0.001/'amount-analyzed sorted'!BJ$2*1.5/'amount-analyzed sorted'!BJ$3</f>
        <v>2.32436974789916</v>
      </c>
      <c r="CC11" s="66">
        <f t="shared" si="19"/>
        <v>1.40150545498036</v>
      </c>
      <c r="CD11" s="115">
        <f t="shared" si="20"/>
        <v>0.539924613047444</v>
      </c>
      <c r="CE11" s="121">
        <f>'amount-analyzed sorted'!BK11*0.001/'amount-analyzed sorted'!BK$2*1.5/'amount-analyzed sorted'!BK$3</f>
        <v>2.13617032178725</v>
      </c>
      <c r="CF11" s="66">
        <f>'amount-analyzed sorted'!BL11*0.001/'amount-analyzed sorted'!BL$2*1.5/'amount-analyzed sorted'!BL$3</f>
        <v>1.10052458216421</v>
      </c>
      <c r="CG11" s="66">
        <f>'amount-analyzed sorted'!BM11*0.001/'amount-analyzed sorted'!BM$2*1.5/'amount-analyzed sorted'!BM$3</f>
        <v>2.52386889918062</v>
      </c>
      <c r="CH11" s="66">
        <f>'amount-analyzed sorted'!BN11*0.001/'amount-analyzed sorted'!BN$2*1.5/'amount-analyzed sorted'!BN$3</f>
        <v>1.435089478556</v>
      </c>
      <c r="CI11" s="66">
        <f>'amount-analyzed sorted'!BO11*0.001/'amount-analyzed sorted'!BO$2*1.5/'amount-analyzed sorted'!BO$3</f>
        <v>3.5191892281106</v>
      </c>
      <c r="CJ11" s="66">
        <f t="shared" si="21"/>
        <v>2.14296850195974</v>
      </c>
      <c r="CK11" s="115">
        <f t="shared" si="22"/>
        <v>0.952220674612454</v>
      </c>
      <c r="CL11" s="66">
        <f>'amount-analyzed sorted'!BP11*0.001/'amount-analyzed sorted'!BP$2*1.5/'amount-analyzed sorted'!BP$3</f>
        <v>1.50393374741201</v>
      </c>
      <c r="CM11" s="66">
        <f>'amount-analyzed sorted'!BQ11*0.001/'amount-analyzed sorted'!BQ$2*1.5/'amount-analyzed sorted'!BQ$3</f>
        <v>2.08937529861443</v>
      </c>
      <c r="CN11" s="66">
        <f>'amount-analyzed sorted'!BR11*0.001/'amount-analyzed sorted'!BR$2*1.5/'amount-analyzed sorted'!BR$3</f>
        <v>1.22043728908886</v>
      </c>
      <c r="CO11" s="66">
        <f>'amount-analyzed sorted'!BS11*0.001/'amount-analyzed sorted'!BS$2*1.5/'amount-analyzed sorted'!BS$3</f>
        <v>1.66305160807779</v>
      </c>
      <c r="CP11" s="66">
        <f>'amount-analyzed sorted'!BT11*0.001/'amount-analyzed sorted'!BT$2*1.5/'amount-analyzed sorted'!BT$3</f>
        <v>1.37221772561716</v>
      </c>
      <c r="CQ11" s="66">
        <f t="shared" si="23"/>
        <v>1.56980313376205</v>
      </c>
      <c r="CR11" s="115">
        <f t="shared" si="24"/>
        <v>0.333198805312131</v>
      </c>
      <c r="CS11" s="66">
        <f>'amount-analyzed sorted'!BU11*0.001/'amount-analyzed sorted'!BU$2*1.5/'amount-analyzed sorted'!BU$3</f>
        <v>2.4275623025623</v>
      </c>
      <c r="CT11" s="66">
        <f>'amount-analyzed sorted'!BV11*0.001/'amount-analyzed sorted'!BV$2*1.5/'amount-analyzed sorted'!BV$3</f>
        <v>2.99338624338624</v>
      </c>
      <c r="CU11" s="66">
        <f>'amount-analyzed sorted'!BW11*0.001/'amount-analyzed sorted'!BW$2*1.5/'amount-analyzed sorted'!BW$3</f>
        <v>0.500663423264043</v>
      </c>
      <c r="CV11" s="66">
        <f>'amount-analyzed sorted'!BX11*0.001/'amount-analyzed sorted'!BX$2*1.5/'amount-analyzed sorted'!BX$3</f>
        <v>1.29653159340659</v>
      </c>
      <c r="CW11" s="66">
        <f>'amount-analyzed sorted'!BY11*0.001/'amount-analyzed sorted'!BY$2*1.5/'amount-analyzed sorted'!BY$3</f>
        <v>0.551852104044669</v>
      </c>
      <c r="CX11" s="66">
        <f t="shared" si="25"/>
        <v>1.55399913333277</v>
      </c>
      <c r="CY11" s="115">
        <f t="shared" si="26"/>
        <v>1.11971560940212</v>
      </c>
      <c r="CZ11" s="66">
        <f>'amount-analyzed sorted'!BZ11*0.001/'amount-analyzed sorted'!BZ$2*1.5/'amount-analyzed sorted'!BZ$3</f>
        <v>2.64184052333805</v>
      </c>
      <c r="DA11" s="66">
        <f>'amount-analyzed sorted'!CA11*0.001/'amount-analyzed sorted'!CA$2*1.5/'amount-analyzed sorted'!CA$3</f>
        <v>1.42380394780863</v>
      </c>
      <c r="DB11" s="66">
        <f>'amount-analyzed sorted'!CB11*0.001/'amount-analyzed sorted'!CB$2*1.5/'amount-analyzed sorted'!CB$3</f>
        <v>2.34081783601014</v>
      </c>
      <c r="DC11" s="66">
        <f>'amount-analyzed sorted'!CC11*0.001/'amount-analyzed sorted'!CC$2*1.5/'amount-analyzed sorted'!CC$3</f>
        <v>1.74056390977444</v>
      </c>
      <c r="DD11" s="66">
        <f>'amount-analyzed sorted'!CD11*0.001/'amount-analyzed sorted'!CD$2*1.5/'amount-analyzed sorted'!CD$3</f>
        <v>2.58762268266085</v>
      </c>
      <c r="DE11" s="66">
        <f t="shared" si="27"/>
        <v>2.14692977991842</v>
      </c>
      <c r="DF11" s="115">
        <f t="shared" si="28"/>
        <v>0.53962571432825</v>
      </c>
      <c r="DG11" s="66">
        <f>'amount-analyzed sorted'!CE11*0.001/'amount-analyzed sorted'!CE$2*1.5/'amount-analyzed sorted'!CE$3</f>
        <v>1.19369497301903</v>
      </c>
      <c r="DH11" s="66">
        <f>'amount-analyzed sorted'!CF11*0.001/'amount-analyzed sorted'!CF$2*1.5/'amount-analyzed sorted'!CF$3</f>
        <v>0.380701754385965</v>
      </c>
      <c r="DI11" s="66">
        <f>'amount-analyzed sorted'!CG11*0.001/'amount-analyzed sorted'!CG$2*1.5/'amount-analyzed sorted'!CG$3</f>
        <v>2.15949579831933</v>
      </c>
      <c r="DJ11" s="66">
        <f>'amount-analyzed sorted'!CH11*0.001/'amount-analyzed sorted'!CH$2*1.5/'amount-analyzed sorted'!CH$3</f>
        <v>1.68535297387438</v>
      </c>
      <c r="DK11" s="66">
        <f>'amount-analyzed sorted'!CI11*0.001/'amount-analyzed sorted'!CI$2*1.5/'amount-analyzed sorted'!CI$3</f>
        <v>1.22883928571429</v>
      </c>
      <c r="DL11" s="66">
        <f t="shared" si="29"/>
        <v>1.3296169570626</v>
      </c>
      <c r="DM11" s="115">
        <f t="shared" si="30"/>
        <v>0.660363156051708</v>
      </c>
      <c r="DN11" s="66">
        <f>'amount-analyzed sorted'!CJ11*0.001/'amount-analyzed sorted'!CJ$2*1.5/'amount-analyzed sorted'!CJ$3</f>
        <v>6.00577416595381</v>
      </c>
      <c r="DO11" s="66">
        <f>'amount-analyzed sorted'!CK11*0.001/'amount-analyzed sorted'!CK$2*1.5/'amount-analyzed sorted'!CK$3</f>
        <v>0.989754098360656</v>
      </c>
      <c r="DP11" s="66">
        <f>'amount-analyzed sorted'!CL11*0.001/'amount-analyzed sorted'!CL$2*1.5/'amount-analyzed sorted'!CL$3</f>
        <v>4.05178571428571</v>
      </c>
      <c r="DQ11" s="66">
        <f>'amount-analyzed sorted'!CM11*0.001/'amount-analyzed sorted'!CM$2*1.5/'amount-analyzed sorted'!CM$3</f>
        <v>1.01018170426065</v>
      </c>
      <c r="DR11" s="66">
        <f>'amount-analyzed sorted'!CN11*0.001/'amount-analyzed sorted'!CN$2*1.5/'amount-analyzed sorted'!CN$3</f>
        <v>1.58259966777409</v>
      </c>
      <c r="DS11" s="66">
        <f t="shared" si="31"/>
        <v>2.72801907012698</v>
      </c>
      <c r="DT11" s="115">
        <f t="shared" si="32"/>
        <v>2.2237666543125</v>
      </c>
      <c r="DU11" s="66">
        <f>'amount-analyzed sorted'!CO11*0.001/'amount-analyzed sorted'!CO$2*1.5/'amount-analyzed sorted'!CO$3</f>
        <v>3.42887323943662</v>
      </c>
      <c r="DV11" s="66">
        <f>'amount-analyzed sorted'!CP11*0.001/'amount-analyzed sorted'!CP$2*1.5/'amount-analyzed sorted'!CP$3</f>
        <v>0.765204831932773</v>
      </c>
      <c r="DW11" s="66">
        <f>'amount-analyzed sorted'!CQ11*0.001/'amount-analyzed sorted'!CQ$2*1.5/'amount-analyzed sorted'!CQ$3</f>
        <v>1.94878158844765</v>
      </c>
      <c r="DX11" s="66">
        <f>'amount-analyzed sorted'!CR11*0.001/'amount-analyzed sorted'!CR$2*1.5/'amount-analyzed sorted'!CR$3</f>
        <v>1.01365240863787</v>
      </c>
      <c r="DY11" s="66">
        <f>'amount-analyzed sorted'!CS11*0.001/'amount-analyzed sorted'!CS$2*1.5/'amount-analyzed sorted'!CS$3</f>
        <v>0.380216003927344</v>
      </c>
      <c r="DZ11" s="66">
        <f t="shared" si="33"/>
        <v>1.50734561447645</v>
      </c>
      <c r="EA11" s="115">
        <f t="shared" si="34"/>
        <v>1.21984232732998</v>
      </c>
      <c r="EB11" s="66">
        <f>'amount-analyzed sorted'!CT11*0.001/'amount-analyzed sorted'!CT$2*1.5/'amount-analyzed sorted'!CT$3</f>
        <v>2.30584104145255</v>
      </c>
      <c r="EC11" s="66">
        <f>'amount-analyzed sorted'!CU11*0.001/'amount-analyzed sorted'!CU$2*1.5/'amount-analyzed sorted'!CU$3</f>
        <v>3.64949213630406</v>
      </c>
      <c r="ED11" s="66">
        <f>'amount-analyzed sorted'!CV11*0.001/'amount-analyzed sorted'!CV$2*1.5/'amount-analyzed sorted'!CV$3</f>
        <v>0.787406289046231</v>
      </c>
      <c r="EE11" s="66">
        <f>'amount-analyzed sorted'!CW11*0.001/'amount-analyzed sorted'!CW$2*1.5/'amount-analyzed sorted'!CW$3</f>
        <v>0.794362934362934</v>
      </c>
      <c r="EF11" s="66">
        <f>'amount-analyzed sorted'!CX11*0.001/'amount-analyzed sorted'!CX$2*1.5/'amount-analyzed sorted'!CX$3</f>
        <v>2.89037315080592</v>
      </c>
      <c r="EG11" s="66">
        <f t="shared" si="35"/>
        <v>2.08549511039434</v>
      </c>
      <c r="EH11" s="115">
        <f t="shared" si="36"/>
        <v>1.27421785523686</v>
      </c>
    </row>
    <row r="12" spans="1:138">
      <c r="A12">
        <f>'imported data from Web Calc'!A11</f>
        <v>956.6</v>
      </c>
      <c r="B12" t="str">
        <f>'imported data from Web Calc'!B11</f>
        <v>C51H86O15</v>
      </c>
      <c r="C12" s="61" t="str">
        <f>'imported data from Web Calc'!C11</f>
        <v>DGDG(36:5)</v>
      </c>
      <c r="D12" s="96"/>
      <c r="E12" s="96"/>
      <c r="F12" s="96"/>
      <c r="G12" s="66">
        <f>'amount-analyzed sorted'!G12*0.001/'amount-analyzed sorted'!G$2*1.5/'amount-analyzed sorted'!G$3</f>
        <v>0.249822103351818</v>
      </c>
      <c r="H12" s="66">
        <f>'amount-analyzed sorted'!H12*0.001/'amount-analyzed sorted'!H$2*1.5/'amount-analyzed sorted'!H$3</f>
        <v>0.168848456593218</v>
      </c>
      <c r="I12" s="66">
        <f>'amount-analyzed sorted'!I12*0.001/'amount-analyzed sorted'!I$2*1.5/'amount-analyzed sorted'!I$3</f>
        <v>0.2019740393581</v>
      </c>
      <c r="J12" s="66">
        <f>'amount-analyzed sorted'!J12*0.001/'amount-analyzed sorted'!J$2*1.5/'amount-analyzed sorted'!J$3</f>
        <v>0.184031015360455</v>
      </c>
      <c r="K12" s="66">
        <f>'amount-analyzed sorted'!K12*0.001/'amount-analyzed sorted'!K$2*1.5/'amount-analyzed sorted'!K$3</f>
        <v>0.172989154438828</v>
      </c>
      <c r="L12" s="66">
        <f>'amount-analyzed sorted'!L12*0.001/'amount-analyzed sorted'!L$2*1.5/'amount-analyzed sorted'!L$3</f>
        <v>0.163327526132404</v>
      </c>
      <c r="M12" s="66">
        <f>'amount-analyzed sorted'!M12*0.001/'amount-analyzed sorted'!M$2*1.5/'amount-analyzed sorted'!M$3</f>
        <v>0.195532953820484</v>
      </c>
      <c r="N12" s="66">
        <f>'amount-analyzed sorted'!N12*0.001/'amount-analyzed sorted'!N$2*1.5/'amount-analyzed sorted'!N$3</f>
        <v>0.186791480590862</v>
      </c>
      <c r="O12" s="66">
        <f>'amount-analyzed sorted'!O12*0.001/'amount-analyzed sorted'!O$2*1.5/'amount-analyzed sorted'!O$3</f>
        <v>0.211635667664524</v>
      </c>
      <c r="P12" s="66">
        <f>'amount-analyzed sorted'!P12*0.001/'amount-analyzed sorted'!P$2*1.5/'amount-analyzed sorted'!P$3</f>
        <v>0.174829464592433</v>
      </c>
      <c r="Q12" s="66">
        <f t="shared" si="0"/>
        <v>0.190978186190313</v>
      </c>
      <c r="R12" s="115">
        <f t="shared" si="1"/>
        <v>0.0256806345443752</v>
      </c>
      <c r="S12" s="66">
        <f t="shared" si="2"/>
        <v>0.134468941488344</v>
      </c>
      <c r="T12" s="66">
        <f>'amount-analyzed sorted'!R12*0.001/'amount-analyzed sorted'!R$2*1.5/'amount-analyzed sorted'!R$3</f>
        <v>0.462619466800805</v>
      </c>
      <c r="U12" s="66">
        <f>'amount-analyzed sorted'!S12*0.001/'amount-analyzed sorted'!S$2*1.5/'amount-analyzed sorted'!S$3</f>
        <v>0.334683357879234</v>
      </c>
      <c r="V12" s="66">
        <f>'amount-analyzed sorted'!T12*0.001/'amount-analyzed sorted'!T$2*1.5/'amount-analyzed sorted'!T$3</f>
        <v>0.315493544356518</v>
      </c>
      <c r="W12" s="66">
        <f>'amount-analyzed sorted'!U12*0.001/'amount-analyzed sorted'!U$2*1.5/'amount-analyzed sorted'!U$3</f>
        <v>0.310374149659864</v>
      </c>
      <c r="X12" s="66">
        <f>'amount-analyzed sorted'!V12*0.001/'amount-analyzed sorted'!V$2*1.5/'amount-analyzed sorted'!V$3</f>
        <v>0.725806451612903</v>
      </c>
      <c r="Y12" s="66">
        <f t="shared" si="3"/>
        <v>0.429795394061865</v>
      </c>
      <c r="Z12" s="115">
        <f t="shared" si="4"/>
        <v>0.17682803216052</v>
      </c>
      <c r="AA12" s="66">
        <f>'amount-analyzed sorted'!W12*0.001/'amount-analyzed sorted'!W$2*1.5/'amount-analyzed sorted'!W$3</f>
        <v>0.220771144278607</v>
      </c>
      <c r="AB12" s="66">
        <f>'amount-analyzed sorted'!X12*0.001/'amount-analyzed sorted'!X$2*1.5/'amount-analyzed sorted'!X$3</f>
        <v>0.334821428571429</v>
      </c>
      <c r="AC12" s="66">
        <f>'amount-analyzed sorted'!Y12*0.001/'amount-analyzed sorted'!Y$2*1.5/'amount-analyzed sorted'!Y$3</f>
        <v>0.113002232142857</v>
      </c>
      <c r="AD12" s="66">
        <f>'amount-analyzed sorted'!Z12*0.001/'amount-analyzed sorted'!Z$2*1.5/'amount-analyzed sorted'!Z$3</f>
        <v>0.0596421471172962</v>
      </c>
      <c r="AE12" s="66">
        <f>'amount-analyzed sorted'!AA12*0.001/'amount-analyzed sorted'!AA$2*1.5/'amount-analyzed sorted'!AA$3</f>
        <v>0.2464020290197</v>
      </c>
      <c r="AF12" s="66">
        <f t="shared" si="5"/>
        <v>0.194927796225978</v>
      </c>
      <c r="AG12" s="115">
        <f t="shared" si="6"/>
        <v>0.109432294771894</v>
      </c>
      <c r="AH12" s="66">
        <f>'amount-analyzed sorted'!AB12*0.001/'amount-analyzed sorted'!AB$2*1.5/'amount-analyzed sorted'!AB$3</f>
        <v>0.177310076401903</v>
      </c>
      <c r="AI12" s="66">
        <f>'amount-analyzed sorted'!AC12*0.001/'amount-analyzed sorted'!AC$2*1.5/'amount-analyzed sorted'!AC$3</f>
        <v>0.135721641900839</v>
      </c>
      <c r="AJ12" s="66">
        <f>'amount-analyzed sorted'!AD12*0.001/'amount-analyzed sorted'!AD$2*1.5/'amount-analyzed sorted'!AD$3</f>
        <v>0.118435549026809</v>
      </c>
      <c r="AK12" s="66">
        <f>'amount-analyzed sorted'!AE12*0.001/'amount-analyzed sorted'!AE$2*1.5/'amount-analyzed sorted'!AE$3</f>
        <v>0.0732816711590297</v>
      </c>
      <c r="AL12" s="66">
        <f>'amount-analyzed sorted'!AF12*0.001/'amount-analyzed sorted'!AF$2*1.5/'amount-analyzed sorted'!AF$3</f>
        <v>0.104574363992172</v>
      </c>
      <c r="AM12" s="66">
        <f t="shared" si="7"/>
        <v>0.12186466049615</v>
      </c>
      <c r="AN12" s="115">
        <f t="shared" si="8"/>
        <v>0.0385267118056006</v>
      </c>
      <c r="AO12" s="66">
        <f>'amount-analyzed sorted'!AG12*0.001/'amount-analyzed sorted'!AG$2*1.5/'amount-analyzed sorted'!AG$3</f>
        <v>0.154573687182383</v>
      </c>
      <c r="AP12" s="66">
        <f>'amount-analyzed sorted'!AH12*0.001/'amount-analyzed sorted'!AH$2*1.5/'amount-analyzed sorted'!AH$3</f>
        <v>0.186011904761905</v>
      </c>
      <c r="AQ12" s="66">
        <f>'amount-analyzed sorted'!AI12*0.001/'amount-analyzed sorted'!AI$2*1.5/'amount-analyzed sorted'!AI$3</f>
        <v>0.218383528784648</v>
      </c>
      <c r="AR12" s="66">
        <f>'amount-analyzed sorted'!AJ12*0.001/'amount-analyzed sorted'!AJ$2*1.5/'amount-analyzed sorted'!AJ$3</f>
        <v>0.15406162464986</v>
      </c>
      <c r="AS12" s="66">
        <f>'amount-analyzed sorted'!AK12*0.001/'amount-analyzed sorted'!AK$2*1.5/'amount-analyzed sorted'!AK$3</f>
        <v>0.315349544072948</v>
      </c>
      <c r="AT12" s="66">
        <f t="shared" si="9"/>
        <v>0.205676057890349</v>
      </c>
      <c r="AU12" s="115">
        <f t="shared" si="10"/>
        <v>0.0668055654809996</v>
      </c>
      <c r="AV12" s="66">
        <f>'amount-analyzed sorted'!AL12*0.001/'amount-analyzed sorted'!AL$2*1.5/'amount-analyzed sorted'!AL$3</f>
        <v>0.214285714285714</v>
      </c>
      <c r="AW12" s="66">
        <f>'amount-analyzed sorted'!AM12*0.001/'amount-analyzed sorted'!AM$2*1.5/'amount-analyzed sorted'!AM$3</f>
        <v>0.120448179271709</v>
      </c>
      <c r="AX12" s="66">
        <f>'amount-analyzed sorted'!AN12*0.001/'amount-analyzed sorted'!AN$2*1.5/'amount-analyzed sorted'!AN$3</f>
        <v>0.39680302786278</v>
      </c>
      <c r="AY12" s="66">
        <f>'amount-analyzed sorted'!AO12*0.001/'amount-analyzed sorted'!AO$2*1.5/'amount-analyzed sorted'!AO$3</f>
        <v>0.344032549728752</v>
      </c>
      <c r="AZ12" s="66">
        <f>'amount-analyzed sorted'!AP12*0.001/'amount-analyzed sorted'!AP$2*1.5/'amount-analyzed sorted'!AP$3</f>
        <v>0.380577427821522</v>
      </c>
      <c r="BA12" s="66">
        <f t="shared" si="11"/>
        <v>0.291229379794096</v>
      </c>
      <c r="BB12" s="115">
        <f t="shared" si="12"/>
        <v>0.119377122726387</v>
      </c>
      <c r="BC12" s="66">
        <f>'amount-analyzed sorted'!AQ12*0.001/'amount-analyzed sorted'!AQ$2*1.5/'amount-analyzed sorted'!AQ$3</f>
        <v>0.242093105899076</v>
      </c>
      <c r="BD12" s="66">
        <f>'amount-analyzed sorted'!AR12*0.001/'amount-analyzed sorted'!AR$2*1.5/'amount-analyzed sorted'!AR$3</f>
        <v>0.265225933202358</v>
      </c>
      <c r="BE12" s="66">
        <f>'amount-analyzed sorted'!AS12*0.001/'amount-analyzed sorted'!AS$2*1.5/'amount-analyzed sorted'!AS$3</f>
        <v>0.685433562071117</v>
      </c>
      <c r="BF12" s="66">
        <f>'amount-analyzed sorted'!AT12*0.001/'amount-analyzed sorted'!AT$2*1.5/'amount-analyzed sorted'!AT$3</f>
        <v>0.463278210116732</v>
      </c>
      <c r="BG12" s="66">
        <f>'amount-analyzed sorted'!AU12*0.001/'amount-analyzed sorted'!AU$2*1.5/'amount-analyzed sorted'!AU$3</f>
        <v>0.46875</v>
      </c>
      <c r="BH12" s="66">
        <f t="shared" si="13"/>
        <v>0.424956162257856</v>
      </c>
      <c r="BI12" s="115">
        <f t="shared" si="14"/>
        <v>0.180407593274754</v>
      </c>
      <c r="BJ12" s="66">
        <f>'amount-analyzed sorted'!AV12*0.001/'amount-analyzed sorted'!AV$2*1.5/'amount-analyzed sorted'!AV$3</f>
        <v>0.495535714285714</v>
      </c>
      <c r="BK12" s="66">
        <f>'amount-analyzed sorted'!AW12*0.001/'amount-analyzed sorted'!AW$2*1.5/'amount-analyzed sorted'!AW$3</f>
        <v>0.342651458489155</v>
      </c>
      <c r="BL12" s="66">
        <f>'amount-analyzed sorted'!AX12*0.001/'amount-analyzed sorted'!AX$2*1.5/'amount-analyzed sorted'!AX$3</f>
        <v>0.165911513859275</v>
      </c>
      <c r="BM12" s="66">
        <f>'amount-analyzed sorted'!AY12*0.001/'amount-analyzed sorted'!AY$2*1.5/'amount-analyzed sorted'!AY$3</f>
        <v>0.263392857142857</v>
      </c>
      <c r="BN12" s="66">
        <f>'amount-analyzed sorted'!AZ12*0.001/'amount-analyzed sorted'!AZ$2*1.5/'amount-analyzed sorted'!AZ$3</f>
        <v>0.380859375</v>
      </c>
      <c r="BO12" s="66">
        <f t="shared" si="15"/>
        <v>0.3296701837554</v>
      </c>
      <c r="BP12" s="115">
        <f t="shared" si="16"/>
        <v>0.124005853693632</v>
      </c>
      <c r="BQ12" s="66">
        <f>'amount-analyzed sorted'!BA12*0.001/'amount-analyzed sorted'!BA$2*1.5/'amount-analyzed sorted'!BA$3</f>
        <v>0.524124313186813</v>
      </c>
      <c r="BR12" s="66">
        <f>'amount-analyzed sorted'!BB12*0.001/'amount-analyzed sorted'!BB$2*1.5/'amount-analyzed sorted'!BB$3</f>
        <v>0.843523002421308</v>
      </c>
      <c r="BS12" s="66">
        <f>'amount-analyzed sorted'!BC12*0.001/'amount-analyzed sorted'!BC$2*1.5/'amount-analyzed sorted'!BC$3</f>
        <v>0.609292328042328</v>
      </c>
      <c r="BT12" s="66">
        <f>'amount-analyzed sorted'!BD12*0.001/'amount-analyzed sorted'!BD$2*1.5/'amount-analyzed sorted'!BD$3</f>
        <v>0.401785714285714</v>
      </c>
      <c r="BU12" s="66">
        <f>'amount-analyzed sorted'!BE12*0.001/'amount-analyzed sorted'!BE$2*1.5/'amount-analyzed sorted'!BE$3</f>
        <v>0.447337794588304</v>
      </c>
      <c r="BV12" s="66">
        <f t="shared" si="17"/>
        <v>0.565212630504893</v>
      </c>
      <c r="BW12" s="115">
        <f t="shared" si="18"/>
        <v>0.174421018342508</v>
      </c>
      <c r="BX12" s="66">
        <f>'amount-analyzed sorted'!BF12*0.001/'amount-analyzed sorted'!BF$2*1.5/'amount-analyzed sorted'!BF$3</f>
        <v>0.0464108910891089</v>
      </c>
      <c r="BY12" s="66">
        <f>'amount-analyzed sorted'!BG12*0.001/'amount-analyzed sorted'!BG$2*1.5/'amount-analyzed sorted'!BG$3</f>
        <v>0.0889328063241107</v>
      </c>
      <c r="BZ12" s="66">
        <f>'amount-analyzed sorted'!BH12*0.001/'amount-analyzed sorted'!BH$2*1.5/'amount-analyzed sorted'!BH$3</f>
        <v>0.113712938005391</v>
      </c>
      <c r="CA12" s="66">
        <f>'amount-analyzed sorted'!BI12*0.001/'amount-analyzed sorted'!BI$2*1.5/'amount-analyzed sorted'!BI$3</f>
        <v>0.117131758363723</v>
      </c>
      <c r="CB12" s="66">
        <f>'amount-analyzed sorted'!BJ12*0.001/'amount-analyzed sorted'!BJ$2*1.5/'amount-analyzed sorted'!BJ$3</f>
        <v>0.176995798319328</v>
      </c>
      <c r="CC12" s="66">
        <f t="shared" si="19"/>
        <v>0.108636838420332</v>
      </c>
      <c r="CD12" s="115">
        <f t="shared" si="20"/>
        <v>0.0475163004989646</v>
      </c>
      <c r="CE12" s="121">
        <f>'amount-analyzed sorted'!BK12*0.001/'amount-analyzed sorted'!BK$2*1.5/'amount-analyzed sorted'!BK$3</f>
        <v>0.120670219307235</v>
      </c>
      <c r="CF12" s="66">
        <f>'amount-analyzed sorted'!BL12*0.001/'amount-analyzed sorted'!BL$2*1.5/'amount-analyzed sorted'!BL$3</f>
        <v>0.0521532267902891</v>
      </c>
      <c r="CG12" s="66">
        <f>'amount-analyzed sorted'!BM12*0.001/'amount-analyzed sorted'!BM$2*1.5/'amount-analyzed sorted'!BM$3</f>
        <v>0.20529034556466</v>
      </c>
      <c r="CH12" s="66">
        <f>'amount-analyzed sorted'!BN12*0.001/'amount-analyzed sorted'!BN$2*1.5/'amount-analyzed sorted'!BN$3</f>
        <v>0.0948781240357914</v>
      </c>
      <c r="CI12" s="66">
        <f>'amount-analyzed sorted'!BO12*0.001/'amount-analyzed sorted'!BO$2*1.5/'amount-analyzed sorted'!BO$3</f>
        <v>0.254896313364055</v>
      </c>
      <c r="CJ12" s="66">
        <f t="shared" si="21"/>
        <v>0.145577645812406</v>
      </c>
      <c r="CK12" s="115">
        <f t="shared" si="22"/>
        <v>0.0828177533202858</v>
      </c>
      <c r="CL12" s="66">
        <f>'amount-analyzed sorted'!BP12*0.001/'amount-analyzed sorted'!BP$2*1.5/'amount-analyzed sorted'!BP$3</f>
        <v>0.143892339544513</v>
      </c>
      <c r="CM12" s="66">
        <f>'amount-analyzed sorted'!BQ12*0.001/'amount-analyzed sorted'!BQ$2*1.5/'amount-analyzed sorted'!BQ$3</f>
        <v>0.197981366459627</v>
      </c>
      <c r="CN12" s="66">
        <f>'amount-analyzed sorted'!BR12*0.001/'amount-analyzed sorted'!BR$2*1.5/'amount-analyzed sorted'!BR$3</f>
        <v>0.0727643419572554</v>
      </c>
      <c r="CO12" s="66">
        <f>'amount-analyzed sorted'!BS12*0.001/'amount-analyzed sorted'!BS$2*1.5/'amount-analyzed sorted'!BS$3</f>
        <v>0.154263275991025</v>
      </c>
      <c r="CP12" s="66">
        <f>'amount-analyzed sorted'!BT12*0.001/'amount-analyzed sorted'!BT$2*1.5/'amount-analyzed sorted'!BT$3</f>
        <v>0.112808579522461</v>
      </c>
      <c r="CQ12" s="66">
        <f t="shared" si="23"/>
        <v>0.136341980694976</v>
      </c>
      <c r="CR12" s="115">
        <f t="shared" si="24"/>
        <v>0.046833566326672</v>
      </c>
      <c r="CS12" s="66">
        <f>'amount-analyzed sorted'!BU12*0.001/'amount-analyzed sorted'!BU$2*1.5/'amount-analyzed sorted'!BU$3</f>
        <v>0.171770796770797</v>
      </c>
      <c r="CT12" s="66">
        <f>'amount-analyzed sorted'!BV12*0.001/'amount-analyzed sorted'!BV$2*1.5/'amount-analyzed sorted'!BV$3</f>
        <v>0.23396164021164</v>
      </c>
      <c r="CU12" s="66">
        <f>'amount-analyzed sorted'!BW12*0.001/'amount-analyzed sorted'!BW$2*1.5/'amount-analyzed sorted'!BW$3</f>
        <v>0.0276426360017691</v>
      </c>
      <c r="CV12" s="66">
        <f>'amount-analyzed sorted'!BX12*0.001/'amount-analyzed sorted'!BX$2*1.5/'amount-analyzed sorted'!BX$3</f>
        <v>0.0714714972527473</v>
      </c>
      <c r="CW12" s="66">
        <f>'amount-analyzed sorted'!BY12*0.001/'amount-analyzed sorted'!BY$2*1.5/'amount-analyzed sorted'!BY$3</f>
        <v>0.0556652594307504</v>
      </c>
      <c r="CX12" s="66">
        <f t="shared" si="25"/>
        <v>0.112102365933541</v>
      </c>
      <c r="CY12" s="115">
        <f t="shared" si="26"/>
        <v>0.0871485295723291</v>
      </c>
      <c r="CZ12" s="66">
        <f>'amount-analyzed sorted'!BZ12*0.001/'amount-analyzed sorted'!BZ$2*1.5/'amount-analyzed sorted'!BZ$3</f>
        <v>0.227413366336634</v>
      </c>
      <c r="DA12" s="66">
        <f>'amount-analyzed sorted'!CA12*0.001/'amount-analyzed sorted'!CA$2*1.5/'amount-analyzed sorted'!CA$3</f>
        <v>0.0602208096353295</v>
      </c>
      <c r="DB12" s="66">
        <f>'amount-analyzed sorted'!CB12*0.001/'amount-analyzed sorted'!CB$2*1.5/'amount-analyzed sorted'!CB$3</f>
        <v>0.21198753169907</v>
      </c>
      <c r="DC12" s="66">
        <f>'amount-analyzed sorted'!CC12*0.001/'amount-analyzed sorted'!CC$2*1.5/'amount-analyzed sorted'!CC$3</f>
        <v>0.131954887218045</v>
      </c>
      <c r="DD12" s="66">
        <f>'amount-analyzed sorted'!CD12*0.001/'amount-analyzed sorted'!CD$2*1.5/'amount-analyzed sorted'!CD$3</f>
        <v>0.162350054525627</v>
      </c>
      <c r="DE12" s="66">
        <f t="shared" si="27"/>
        <v>0.158785329882941</v>
      </c>
      <c r="DF12" s="115">
        <f t="shared" si="28"/>
        <v>0.0670593510119724</v>
      </c>
      <c r="DG12" s="66">
        <f>'amount-analyzed sorted'!CE12*0.001/'amount-analyzed sorted'!CE$2*1.5/'amount-analyzed sorted'!CE$3</f>
        <v>0.077215279750071</v>
      </c>
      <c r="DH12" s="66">
        <f>'amount-analyzed sorted'!CF12*0.001/'amount-analyzed sorted'!CF$2*1.5/'amount-analyzed sorted'!CF$3</f>
        <v>0.0476190476190476</v>
      </c>
      <c r="DI12" s="66">
        <f>'amount-analyzed sorted'!CG12*0.001/'amount-analyzed sorted'!CG$2*1.5/'amount-analyzed sorted'!CG$3</f>
        <v>0.224789915966387</v>
      </c>
      <c r="DJ12" s="66">
        <f>'amount-analyzed sorted'!CH12*0.001/'amount-analyzed sorted'!CH$2*1.5/'amount-analyzed sorted'!CH$3</f>
        <v>0.172595886603669</v>
      </c>
      <c r="DK12" s="66">
        <f>'amount-analyzed sorted'!CI12*0.001/'amount-analyzed sorted'!CI$2*1.5/'amount-analyzed sorted'!CI$3</f>
        <v>0.108482142857143</v>
      </c>
      <c r="DL12" s="66">
        <f t="shared" si="29"/>
        <v>0.126140454559263</v>
      </c>
      <c r="DM12" s="115">
        <f t="shared" si="30"/>
        <v>0.0720432568886535</v>
      </c>
      <c r="DN12" s="66">
        <f>'amount-analyzed sorted'!CJ12*0.001/'amount-analyzed sorted'!CJ$2*1.5/'amount-analyzed sorted'!CJ$3</f>
        <v>0.502031650983747</v>
      </c>
      <c r="DO12" s="66">
        <f>'amount-analyzed sorted'!CK12*0.001/'amount-analyzed sorted'!CK$2*1.5/'amount-analyzed sorted'!CK$3</f>
        <v>0.132708821233411</v>
      </c>
      <c r="DP12" s="66">
        <f>'amount-analyzed sorted'!CL12*0.001/'amount-analyzed sorted'!CL$2*1.5/'amount-analyzed sorted'!CL$3</f>
        <v>0.379058441558442</v>
      </c>
      <c r="DQ12" s="66">
        <f>'amount-analyzed sorted'!CM12*0.001/'amount-analyzed sorted'!CM$2*1.5/'amount-analyzed sorted'!CM$3</f>
        <v>0.0924185463659148</v>
      </c>
      <c r="DR12" s="66">
        <f>'amount-analyzed sorted'!CN12*0.001/'amount-analyzed sorted'!CN$2*1.5/'amount-analyzed sorted'!CN$3</f>
        <v>0.112749169435216</v>
      </c>
      <c r="DS12" s="66">
        <f t="shared" si="31"/>
        <v>0.243793325915346</v>
      </c>
      <c r="DT12" s="115">
        <f t="shared" si="32"/>
        <v>0.185344507644367</v>
      </c>
      <c r="DU12" s="66">
        <f>'amount-analyzed sorted'!CO12*0.001/'amount-analyzed sorted'!CO$2*1.5/'amount-analyzed sorted'!CO$3</f>
        <v>0.275653923541248</v>
      </c>
      <c r="DV12" s="66">
        <f>'amount-analyzed sorted'!CP12*0.001/'amount-analyzed sorted'!CP$2*1.5/'amount-analyzed sorted'!CP$3</f>
        <v>0.0602678571428571</v>
      </c>
      <c r="DW12" s="66">
        <f>'amount-analyzed sorted'!CQ12*0.001/'amount-analyzed sorted'!CQ$2*1.5/'amount-analyzed sorted'!CQ$3</f>
        <v>0.146499484270242</v>
      </c>
      <c r="DX12" s="66">
        <f>'amount-analyzed sorted'!CR12*0.001/'amount-analyzed sorted'!CR$2*1.5/'amount-analyzed sorted'!CR$3</f>
        <v>0.103171719269103</v>
      </c>
      <c r="DY12" s="66">
        <f>'amount-analyzed sorted'!CS12*0.001/'amount-analyzed sorted'!CS$2*1.5/'amount-analyzed sorted'!CS$3</f>
        <v>0.0552282768777614</v>
      </c>
      <c r="DZ12" s="66">
        <f t="shared" si="33"/>
        <v>0.128164252220242</v>
      </c>
      <c r="EA12" s="115">
        <f t="shared" si="34"/>
        <v>0.0903376825412333</v>
      </c>
      <c r="EB12" s="66">
        <f>'amount-analyzed sorted'!CT12*0.001/'amount-analyzed sorted'!CT$2*1.5/'amount-analyzed sorted'!CT$3</f>
        <v>0.333162041795135</v>
      </c>
      <c r="EC12" s="66">
        <f>'amount-analyzed sorted'!CU12*0.001/'amount-analyzed sorted'!CU$2*1.5/'amount-analyzed sorted'!CU$3</f>
        <v>0.335845347313237</v>
      </c>
      <c r="ED12" s="66">
        <f>'amount-analyzed sorted'!CV12*0.001/'amount-analyzed sorted'!CV$2*1.5/'amount-analyzed sorted'!CV$3</f>
        <v>0.0605216576426489</v>
      </c>
      <c r="EE12" s="66">
        <f>'amount-analyzed sorted'!CW12*0.001/'amount-analyzed sorted'!CW$2*1.5/'amount-analyzed sorted'!CW$3</f>
        <v>0.11003861003861</v>
      </c>
      <c r="EF12" s="66">
        <f>'amount-analyzed sorted'!CX12*0.001/'amount-analyzed sorted'!CX$2*1.5/'amount-analyzed sorted'!CX$3</f>
        <v>0.30470302495032</v>
      </c>
      <c r="EG12" s="66">
        <f t="shared" si="35"/>
        <v>0.22885413634799</v>
      </c>
      <c r="EH12" s="115">
        <f t="shared" si="36"/>
        <v>0.132790497536579</v>
      </c>
    </row>
    <row r="13" spans="1:138">
      <c r="A13">
        <f>'imported data from Web Calc'!A12</f>
        <v>958.6</v>
      </c>
      <c r="B13" t="str">
        <f>'imported data from Web Calc'!B12</f>
        <v>C51H88O15</v>
      </c>
      <c r="C13" s="61" t="str">
        <f>'imported data from Web Calc'!C12</f>
        <v>DGDG(36:4)</v>
      </c>
      <c r="D13" s="96"/>
      <c r="E13" s="96"/>
      <c r="F13" s="96"/>
      <c r="G13" s="66">
        <f>'amount-analyzed sorted'!G13*0.001/'amount-analyzed sorted'!G$2*1.5/'amount-analyzed sorted'!G$3</f>
        <v>0.384440791087991</v>
      </c>
      <c r="H13" s="66">
        <f>'amount-analyzed sorted'!H13*0.001/'amount-analyzed sorted'!H$2*1.5/'amount-analyzed sorted'!H$3</f>
        <v>0.409745055700054</v>
      </c>
      <c r="I13" s="66">
        <f>'amount-analyzed sorted'!I13*0.001/'amount-analyzed sorted'!I$2*1.5/'amount-analyzed sorted'!I$3</f>
        <v>0.35959660401433</v>
      </c>
      <c r="J13" s="66">
        <f>'amount-analyzed sorted'!J13*0.001/'amount-analyzed sorted'!J$2*1.5/'amount-analyzed sorted'!J$3</f>
        <v>0.357296216322324</v>
      </c>
      <c r="K13" s="66">
        <f>'amount-analyzed sorted'!K13*0.001/'amount-analyzed sorted'!K$2*1.5/'amount-analyzed sorted'!K$3</f>
        <v>0.413425676007263</v>
      </c>
      <c r="L13" s="66">
        <f>'amount-analyzed sorted'!L13*0.001/'amount-analyzed sorted'!L$2*1.5/'amount-analyzed sorted'!L$3</f>
        <v>0.412505520930461</v>
      </c>
      <c r="M13" s="66">
        <f>'amount-analyzed sorted'!M13*0.001/'amount-analyzed sorted'!M$2*1.5/'amount-analyzed sorted'!M$3</f>
        <v>0.370178387397556</v>
      </c>
      <c r="N13" s="66">
        <f>'amount-analyzed sorted'!N13*0.001/'amount-analyzed sorted'!N$2*1.5/'amount-analyzed sorted'!N$3</f>
        <v>0.37984001570398</v>
      </c>
      <c r="O13" s="66">
        <f>'amount-analyzed sorted'!O13*0.001/'amount-analyzed sorted'!O$2*1.5/'amount-analyzed sorted'!O$3</f>
        <v>0.328311331403052</v>
      </c>
      <c r="P13" s="66">
        <f>'amount-analyzed sorted'!P13*0.001/'amount-analyzed sorted'!P$2*1.5/'amount-analyzed sorted'!P$3</f>
        <v>0.408824900623252</v>
      </c>
      <c r="Q13" s="66">
        <f t="shared" si="0"/>
        <v>0.382416449919026</v>
      </c>
      <c r="R13" s="115">
        <f t="shared" si="1"/>
        <v>0.0289651605992472</v>
      </c>
      <c r="S13" s="66">
        <f t="shared" si="2"/>
        <v>0.0757424546077458</v>
      </c>
      <c r="T13" s="66">
        <f>'amount-analyzed sorted'!R13*0.001/'amount-analyzed sorted'!R$2*1.5/'amount-analyzed sorted'!R$3</f>
        <v>1.16461267605634</v>
      </c>
      <c r="U13" s="66">
        <f>'amount-analyzed sorted'!S13*0.001/'amount-analyzed sorted'!S$2*1.5/'amount-analyzed sorted'!S$3</f>
        <v>0.719955817378498</v>
      </c>
      <c r="V13" s="66">
        <f>'amount-analyzed sorted'!T13*0.001/'amount-analyzed sorted'!T$2*1.5/'amount-analyzed sorted'!T$3</f>
        <v>0.690129112869638</v>
      </c>
      <c r="W13" s="66">
        <f>'amount-analyzed sorted'!U13*0.001/'amount-analyzed sorted'!U$2*1.5/'amount-analyzed sorted'!U$3</f>
        <v>0.790221088435374</v>
      </c>
      <c r="X13" s="66">
        <f>'amount-analyzed sorted'!V13*0.001/'amount-analyzed sorted'!V$2*1.5/'amount-analyzed sorted'!V$3</f>
        <v>1.1619623655914</v>
      </c>
      <c r="Y13" s="66">
        <f t="shared" si="3"/>
        <v>0.905376212066249</v>
      </c>
      <c r="Z13" s="115">
        <f t="shared" si="4"/>
        <v>0.238229268468463</v>
      </c>
      <c r="AA13" s="66">
        <f>'amount-analyzed sorted'!W13*0.001/'amount-analyzed sorted'!W$2*1.5/'amount-analyzed sorted'!W$3</f>
        <v>0.471126510305615</v>
      </c>
      <c r="AB13" s="66">
        <f>'amount-analyzed sorted'!X13*0.001/'amount-analyzed sorted'!X$2*1.5/'amount-analyzed sorted'!X$3</f>
        <v>0.773461246200608</v>
      </c>
      <c r="AC13" s="66">
        <f>'amount-analyzed sorted'!Y13*0.001/'amount-analyzed sorted'!Y$2*1.5/'amount-analyzed sorted'!Y$3</f>
        <v>0.251395089285714</v>
      </c>
      <c r="AD13" s="66">
        <f>'amount-analyzed sorted'!Z13*0.001/'amount-analyzed sorted'!Z$2*1.5/'amount-analyzed sorted'!Z$3</f>
        <v>0.210664583925021</v>
      </c>
      <c r="AE13" s="66">
        <f>'amount-analyzed sorted'!AA13*0.001/'amount-analyzed sorted'!AA$2*1.5/'amount-analyzed sorted'!AA$3</f>
        <v>0.668691754158311</v>
      </c>
      <c r="AF13" s="66">
        <f t="shared" si="5"/>
        <v>0.475067836775054</v>
      </c>
      <c r="AG13" s="115">
        <f t="shared" si="6"/>
        <v>0.248235251481781</v>
      </c>
      <c r="AH13" s="66">
        <f>'amount-analyzed sorted'!AB13*0.001/'amount-analyzed sorted'!AB$2*1.5/'amount-analyzed sorted'!AB$3</f>
        <v>0.231692374225169</v>
      </c>
      <c r="AI13" s="66">
        <f>'amount-analyzed sorted'!AC13*0.001/'amount-analyzed sorted'!AC$2*1.5/'amount-analyzed sorted'!AC$3</f>
        <v>0.193982639399735</v>
      </c>
      <c r="AJ13" s="66">
        <f>'amount-analyzed sorted'!AD13*0.001/'amount-analyzed sorted'!AD$2*1.5/'amount-analyzed sorted'!AD$3</f>
        <v>0.205930958501653</v>
      </c>
      <c r="AK13" s="66">
        <f>'amount-analyzed sorted'!AE13*0.001/'amount-analyzed sorted'!AE$2*1.5/'amount-analyzed sorted'!AE$3</f>
        <v>0.220783596457451</v>
      </c>
      <c r="AL13" s="66">
        <f>'amount-analyzed sorted'!AF13*0.001/'amount-analyzed sorted'!AF$2*1.5/'amount-analyzed sorted'!AF$3</f>
        <v>0.270645792563601</v>
      </c>
      <c r="AM13" s="66">
        <f t="shared" si="7"/>
        <v>0.224607072229522</v>
      </c>
      <c r="AN13" s="115">
        <f t="shared" si="8"/>
        <v>0.0294577551396533</v>
      </c>
      <c r="AO13" s="66">
        <f>'amount-analyzed sorted'!AG13*0.001/'amount-analyzed sorted'!AG$2*1.5/'amount-analyzed sorted'!AG$3</f>
        <v>0.11501976284585</v>
      </c>
      <c r="AP13" s="66">
        <f>'amount-analyzed sorted'!AH13*0.001/'amount-analyzed sorted'!AH$2*1.5/'amount-analyzed sorted'!AH$3</f>
        <v>0.273809523809524</v>
      </c>
      <c r="AQ13" s="66">
        <f>'amount-analyzed sorted'!AI13*0.001/'amount-analyzed sorted'!AI$2*1.5/'amount-analyzed sorted'!AI$3</f>
        <v>0.375099946695096</v>
      </c>
      <c r="AR13" s="66">
        <f>'amount-analyzed sorted'!AJ13*0.001/'amount-analyzed sorted'!AJ$2*1.5/'amount-analyzed sorted'!AJ$3</f>
        <v>0.256740196078431</v>
      </c>
      <c r="AS13" s="66">
        <f>'amount-analyzed sorted'!AK13*0.001/'amount-analyzed sorted'!AK$2*1.5/'amount-analyzed sorted'!AK$3</f>
        <v>0.500227963525836</v>
      </c>
      <c r="AT13" s="66">
        <f t="shared" si="9"/>
        <v>0.304179478590947</v>
      </c>
      <c r="AU13" s="115">
        <f t="shared" si="10"/>
        <v>0.143543494262951</v>
      </c>
      <c r="AV13" s="66">
        <f>'amount-analyzed sorted'!AL13*0.001/'amount-analyzed sorted'!AL$2*1.5/'amount-analyzed sorted'!AL$3</f>
        <v>0.372300337457818</v>
      </c>
      <c r="AW13" s="66">
        <f>'amount-analyzed sorted'!AM13*0.001/'amount-analyzed sorted'!AM$2*1.5/'amount-analyzed sorted'!AM$3</f>
        <v>0.192787114845938</v>
      </c>
      <c r="AX13" s="66">
        <f>'amount-analyzed sorted'!AN13*0.001/'amount-analyzed sorted'!AN$2*1.5/'amount-analyzed sorted'!AN$3</f>
        <v>0.534868738927364</v>
      </c>
      <c r="AY13" s="66">
        <f>'amount-analyzed sorted'!AO13*0.001/'amount-analyzed sorted'!AO$2*1.5/'amount-analyzed sorted'!AO$3</f>
        <v>0.647649186256781</v>
      </c>
      <c r="AZ13" s="66">
        <f>'amount-analyzed sorted'!AP13*0.001/'amount-analyzed sorted'!AP$2*1.5/'amount-analyzed sorted'!AP$3</f>
        <v>0.738470191226097</v>
      </c>
      <c r="BA13" s="66">
        <f t="shared" si="11"/>
        <v>0.4972151137428</v>
      </c>
      <c r="BB13" s="115">
        <f t="shared" si="12"/>
        <v>0.218250043482715</v>
      </c>
      <c r="BC13" s="66">
        <f>'amount-analyzed sorted'!AQ13*0.001/'amount-analyzed sorted'!AQ$2*1.5/'amount-analyzed sorted'!AQ$3</f>
        <v>0.415156361051883</v>
      </c>
      <c r="BD13" s="66">
        <f>'amount-analyzed sorted'!AR13*0.001/'amount-analyzed sorted'!AR$2*1.5/'amount-analyzed sorted'!AR$3</f>
        <v>0.279223968565815</v>
      </c>
      <c r="BE13" s="66">
        <f>'amount-analyzed sorted'!AS13*0.001/'amount-analyzed sorted'!AS$2*1.5/'amount-analyzed sorted'!AS$3</f>
        <v>0.780224578914535</v>
      </c>
      <c r="BF13" s="66">
        <f>'amount-analyzed sorted'!AT13*0.001/'amount-analyzed sorted'!AT$2*1.5/'amount-analyzed sorted'!AT$3</f>
        <v>0.41616870483602</v>
      </c>
      <c r="BG13" s="66">
        <f>'amount-analyzed sorted'!AU13*0.001/'amount-analyzed sorted'!AU$2*1.5/'amount-analyzed sorted'!AU$3</f>
        <v>0.400021385799829</v>
      </c>
      <c r="BH13" s="66">
        <f t="shared" si="13"/>
        <v>0.458158999833617</v>
      </c>
      <c r="BI13" s="115">
        <f t="shared" si="14"/>
        <v>0.188902340261612</v>
      </c>
      <c r="BJ13" s="66">
        <f>'amount-analyzed sorted'!AV13*0.001/'amount-analyzed sorted'!AV$2*1.5/'amount-analyzed sorted'!AV$3</f>
        <v>0.504183673469388</v>
      </c>
      <c r="BK13" s="66">
        <f>'amount-analyzed sorted'!AW13*0.001/'amount-analyzed sorted'!AW$2*1.5/'amount-analyzed sorted'!AW$3</f>
        <v>0.345269259536275</v>
      </c>
      <c r="BL13" s="66">
        <f>'amount-analyzed sorted'!AX13*0.001/'amount-analyzed sorted'!AX$2*1.5/'amount-analyzed sorted'!AX$3</f>
        <v>0.223320895522388</v>
      </c>
      <c r="BM13" s="66">
        <f>'amount-analyzed sorted'!AY13*0.001/'amount-analyzed sorted'!AY$2*1.5/'amount-analyzed sorted'!AY$3</f>
        <v>0.255257936507936</v>
      </c>
      <c r="BN13" s="66">
        <f>'amount-analyzed sorted'!AZ13*0.001/'amount-analyzed sorted'!AZ$2*1.5/'amount-analyzed sorted'!AZ$3</f>
        <v>0.353236607142857</v>
      </c>
      <c r="BO13" s="66">
        <f t="shared" si="15"/>
        <v>0.336253674435769</v>
      </c>
      <c r="BP13" s="115">
        <f t="shared" si="16"/>
        <v>0.109412416421814</v>
      </c>
      <c r="BQ13" s="66">
        <f>'amount-analyzed sorted'!BA13*0.001/'amount-analyzed sorted'!BA$2*1.5/'amount-analyzed sorted'!BA$3</f>
        <v>0.559151785714286</v>
      </c>
      <c r="BR13" s="66">
        <f>'amount-analyzed sorted'!BB13*0.001/'amount-analyzed sorted'!BB$2*1.5/'amount-analyzed sorted'!BB$3</f>
        <v>1.07351694915254</v>
      </c>
      <c r="BS13" s="66">
        <f>'amount-analyzed sorted'!BC13*0.001/'amount-analyzed sorted'!BC$2*1.5/'amount-analyzed sorted'!BC$3</f>
        <v>0.843501984126984</v>
      </c>
      <c r="BT13" s="66">
        <f>'amount-analyzed sorted'!BD13*0.001/'amount-analyzed sorted'!BD$2*1.5/'amount-analyzed sorted'!BD$3</f>
        <v>0.465725806451613</v>
      </c>
      <c r="BU13" s="66">
        <f>'amount-analyzed sorted'!BE13*0.001/'amount-analyzed sorted'!BE$2*1.5/'amount-analyzed sorted'!BE$3</f>
        <v>0.66151440209485</v>
      </c>
      <c r="BV13" s="66">
        <f t="shared" si="17"/>
        <v>0.720682185508055</v>
      </c>
      <c r="BW13" s="115">
        <f t="shared" si="18"/>
        <v>0.241956982355332</v>
      </c>
      <c r="BX13" s="66">
        <f>'amount-analyzed sorted'!BF13*0.001/'amount-analyzed sorted'!BF$2*1.5/'amount-analyzed sorted'!BF$3</f>
        <v>0.122392149929279</v>
      </c>
      <c r="BY13" s="66">
        <f>'amount-analyzed sorted'!BG13*0.001/'amount-analyzed sorted'!BG$2*1.5/'amount-analyzed sorted'!BG$3</f>
        <v>0.127611518915867</v>
      </c>
      <c r="BZ13" s="66">
        <f>'amount-analyzed sorted'!BH13*0.001/'amount-analyzed sorted'!BH$2*1.5/'amount-analyzed sorted'!BH$3</f>
        <v>0.15394204851752</v>
      </c>
      <c r="CA13" s="66">
        <f>'amount-analyzed sorted'!BI13*0.001/'amount-analyzed sorted'!BI$2*1.5/'amount-analyzed sorted'!BI$3</f>
        <v>0.127596321547487</v>
      </c>
      <c r="CB13" s="66">
        <f>'amount-analyzed sorted'!BJ13*0.001/'amount-analyzed sorted'!BJ$2*1.5/'amount-analyzed sorted'!BJ$3</f>
        <v>0.268697478991597</v>
      </c>
      <c r="CC13" s="66">
        <f t="shared" si="19"/>
        <v>0.16004790358035</v>
      </c>
      <c r="CD13" s="115">
        <f t="shared" si="20"/>
        <v>0.0619782052673774</v>
      </c>
      <c r="CE13" s="121">
        <f>'amount-analyzed sorted'!BK13*0.001/'amount-analyzed sorted'!BK$2*1.5/'amount-analyzed sorted'!BK$3</f>
        <v>0.26155462184874</v>
      </c>
      <c r="CF13" s="66">
        <f>'amount-analyzed sorted'!BL13*0.001/'amount-analyzed sorted'!BL$2*1.5/'amount-analyzed sorted'!BL$3</f>
        <v>0.292149566914725</v>
      </c>
      <c r="CG13" s="66">
        <f>'amount-analyzed sorted'!BM13*0.001/'amount-analyzed sorted'!BM$2*1.5/'amount-analyzed sorted'!BM$3</f>
        <v>0.459387246170288</v>
      </c>
      <c r="CH13" s="66">
        <f>'amount-analyzed sorted'!BN13*0.001/'amount-analyzed sorted'!BN$2*1.5/'amount-analyzed sorted'!BN$3</f>
        <v>0.214979944461586</v>
      </c>
      <c r="CI13" s="66">
        <f>'amount-analyzed sorted'!BO13*0.001/'amount-analyzed sorted'!BO$2*1.5/'amount-analyzed sorted'!BO$3</f>
        <v>0.732070852534562</v>
      </c>
      <c r="CJ13" s="66">
        <f t="shared" si="21"/>
        <v>0.39202844638598</v>
      </c>
      <c r="CK13" s="115">
        <f t="shared" si="22"/>
        <v>0.211253063513396</v>
      </c>
      <c r="CL13" s="66">
        <f>'amount-analyzed sorted'!BP13*0.001/'amount-analyzed sorted'!BP$2*1.5/'amount-analyzed sorted'!BP$3</f>
        <v>0.460455486542443</v>
      </c>
      <c r="CM13" s="66">
        <f>'amount-analyzed sorted'!BQ13*0.001/'amount-analyzed sorted'!BQ$2*1.5/'amount-analyzed sorted'!BQ$3</f>
        <v>0.632734113712375</v>
      </c>
      <c r="CN13" s="66">
        <f>'amount-analyzed sorted'!BR13*0.001/'amount-analyzed sorted'!BR$2*1.5/'amount-analyzed sorted'!BR$3</f>
        <v>0.318792182227222</v>
      </c>
      <c r="CO13" s="66">
        <f>'amount-analyzed sorted'!BS13*0.001/'amount-analyzed sorted'!BS$2*1.5/'amount-analyzed sorted'!BS$3</f>
        <v>0.365370231862379</v>
      </c>
      <c r="CP13" s="66">
        <f>'amount-analyzed sorted'!BT13*0.001/'amount-analyzed sorted'!BT$2*1.5/'amount-analyzed sorted'!BT$3</f>
        <v>0.30230675839741</v>
      </c>
      <c r="CQ13" s="66">
        <f t="shared" si="23"/>
        <v>0.415931754548366</v>
      </c>
      <c r="CR13" s="115">
        <f t="shared" si="24"/>
        <v>0.135912498953486</v>
      </c>
      <c r="CS13" s="66">
        <f>'amount-analyzed sorted'!BU13*0.001/'amount-analyzed sorted'!BU$2*1.5/'amount-analyzed sorted'!BU$3</f>
        <v>0.427518427518428</v>
      </c>
      <c r="CT13" s="66">
        <f>'amount-analyzed sorted'!BV13*0.001/'amount-analyzed sorted'!BV$2*1.5/'amount-analyzed sorted'!BV$3</f>
        <v>0.540509259259259</v>
      </c>
      <c r="CU13" s="66">
        <f>'amount-analyzed sorted'!BW13*0.001/'amount-analyzed sorted'!BW$2*1.5/'amount-analyzed sorted'!BW$3</f>
        <v>0.0843653250773994</v>
      </c>
      <c r="CV13" s="66">
        <f>'amount-analyzed sorted'!BX13*0.001/'amount-analyzed sorted'!BX$2*1.5/'amount-analyzed sorted'!BX$3</f>
        <v>0.375772664835165</v>
      </c>
      <c r="CW13" s="66">
        <f>'amount-analyzed sorted'!BY13*0.001/'amount-analyzed sorted'!BY$2*1.5/'amount-analyzed sorted'!BY$3</f>
        <v>0.124914884924418</v>
      </c>
      <c r="CX13" s="66">
        <f t="shared" si="25"/>
        <v>0.310616112322934</v>
      </c>
      <c r="CY13" s="115">
        <f t="shared" si="26"/>
        <v>0.197760430336918</v>
      </c>
      <c r="CZ13" s="66">
        <f>'amount-analyzed sorted'!BZ13*0.001/'amount-analyzed sorted'!BZ$2*1.5/'amount-analyzed sorted'!BZ$3</f>
        <v>0.502298444130127</v>
      </c>
      <c r="DA13" s="66">
        <f>'amount-analyzed sorted'!CA13*0.001/'amount-analyzed sorted'!CA$2*1.5/'amount-analyzed sorted'!CA$3</f>
        <v>0.211023753763801</v>
      </c>
      <c r="DB13" s="66">
        <f>'amount-analyzed sorted'!CB13*0.001/'amount-analyzed sorted'!CB$2*1.5/'amount-analyzed sorted'!CB$3</f>
        <v>0.477308748943364</v>
      </c>
      <c r="DC13" s="66">
        <f>'amount-analyzed sorted'!CC13*0.001/'amount-analyzed sorted'!CC$2*1.5/'amount-analyzed sorted'!CC$3</f>
        <v>0.310488721804511</v>
      </c>
      <c r="DD13" s="66">
        <f>'amount-analyzed sorted'!CD13*0.001/'amount-analyzed sorted'!CD$2*1.5/'amount-analyzed sorted'!CD$3</f>
        <v>0.550272628135223</v>
      </c>
      <c r="DE13" s="66">
        <f t="shared" si="27"/>
        <v>0.410278459355405</v>
      </c>
      <c r="DF13" s="115">
        <f t="shared" si="28"/>
        <v>0.143369744047874</v>
      </c>
      <c r="DG13" s="66">
        <f>'amount-analyzed sorted'!CE13*0.001/'amount-analyzed sorted'!CE$2*1.5/'amount-analyzed sorted'!CE$3</f>
        <v>0.247408406702641</v>
      </c>
      <c r="DH13" s="66">
        <f>'amount-analyzed sorted'!CF13*0.001/'amount-analyzed sorted'!CF$2*1.5/'amount-analyzed sorted'!CF$3</f>
        <v>0.0799498746867168</v>
      </c>
      <c r="DI13" s="66">
        <f>'amount-analyzed sorted'!CG13*0.001/'amount-analyzed sorted'!CG$2*1.5/'amount-analyzed sorted'!CG$3</f>
        <v>0.392268907563025</v>
      </c>
      <c r="DJ13" s="66">
        <f>'amount-analyzed sorted'!CH13*0.001/'amount-analyzed sorted'!CH$2*1.5/'amount-analyzed sorted'!CH$3</f>
        <v>0.369205113952196</v>
      </c>
      <c r="DK13" s="66">
        <f>'amount-analyzed sorted'!CI13*0.001/'amount-analyzed sorted'!CI$2*1.5/'amount-analyzed sorted'!CI$3</f>
        <v>0.20875</v>
      </c>
      <c r="DL13" s="66">
        <f t="shared" si="29"/>
        <v>0.259516460580916</v>
      </c>
      <c r="DM13" s="115">
        <f t="shared" si="30"/>
        <v>0.127105084591918</v>
      </c>
      <c r="DN13" s="66">
        <f>'amount-analyzed sorted'!CJ13*0.001/'amount-analyzed sorted'!CJ$2*1.5/'amount-analyzed sorted'!CJ$3</f>
        <v>0.93493370402053</v>
      </c>
      <c r="DO13" s="66">
        <f>'amount-analyzed sorted'!CK13*0.001/'amount-analyzed sorted'!CK$2*1.5/'amount-analyzed sorted'!CK$3</f>
        <v>0.29596018735363</v>
      </c>
      <c r="DP13" s="66">
        <f>'amount-analyzed sorted'!CL13*0.001/'amount-analyzed sorted'!CL$2*1.5/'amount-analyzed sorted'!CL$3</f>
        <v>0.706818181818182</v>
      </c>
      <c r="DQ13" s="66">
        <f>'amount-analyzed sorted'!CM13*0.001/'amount-analyzed sorted'!CM$2*1.5/'amount-analyzed sorted'!CM$3</f>
        <v>0.195645363408521</v>
      </c>
      <c r="DR13" s="66">
        <f>'amount-analyzed sorted'!CN13*0.001/'amount-analyzed sorted'!CN$2*1.5/'amount-analyzed sorted'!CN$3</f>
        <v>0.284426910299003</v>
      </c>
      <c r="DS13" s="66">
        <f t="shared" si="31"/>
        <v>0.483556869379973</v>
      </c>
      <c r="DT13" s="115">
        <f t="shared" si="32"/>
        <v>0.320673101250865</v>
      </c>
      <c r="DU13" s="66">
        <f>'amount-analyzed sorted'!CO13*0.001/'amount-analyzed sorted'!CO$2*1.5/'amount-analyzed sorted'!CO$3</f>
        <v>0.524446680080483</v>
      </c>
      <c r="DV13" s="66">
        <f>'amount-analyzed sorted'!CP13*0.001/'amount-analyzed sorted'!CP$2*1.5/'amount-analyzed sorted'!CP$3</f>
        <v>0.174737394957983</v>
      </c>
      <c r="DW13" s="66">
        <f>'amount-analyzed sorted'!CQ13*0.001/'amount-analyzed sorted'!CQ$2*1.5/'amount-analyzed sorted'!CQ$3</f>
        <v>0.352275657555441</v>
      </c>
      <c r="DX13" s="66">
        <f>'amount-analyzed sorted'!CR13*0.001/'amount-analyzed sorted'!CR$2*1.5/'amount-analyzed sorted'!CR$3</f>
        <v>0.159857765780731</v>
      </c>
      <c r="DY13" s="66">
        <f>'amount-analyzed sorted'!CS13*0.001/'amount-analyzed sorted'!CS$2*1.5/'amount-analyzed sorted'!CS$3</f>
        <v>0.0427098674521355</v>
      </c>
      <c r="DZ13" s="66">
        <f t="shared" si="33"/>
        <v>0.250805473165355</v>
      </c>
      <c r="EA13" s="115">
        <f t="shared" si="34"/>
        <v>0.188770580043581</v>
      </c>
      <c r="EB13" s="66">
        <f>'amount-analyzed sorted'!CT13*0.001/'amount-analyzed sorted'!CT$2*1.5/'amount-analyzed sorted'!CT$3</f>
        <v>0.514559780746831</v>
      </c>
      <c r="EC13" s="66">
        <f>'amount-analyzed sorted'!CU13*0.001/'amount-analyzed sorted'!CU$2*1.5/'amount-analyzed sorted'!CU$3</f>
        <v>0.512205111402359</v>
      </c>
      <c r="ED13" s="66">
        <f>'amount-analyzed sorted'!CV13*0.001/'amount-analyzed sorted'!CV$2*1.5/'amount-analyzed sorted'!CV$3</f>
        <v>0.149000416493128</v>
      </c>
      <c r="EE13" s="66">
        <f>'amount-analyzed sorted'!CW13*0.001/'amount-analyzed sorted'!CW$2*1.5/'amount-analyzed sorted'!CW$3</f>
        <v>0.0964864864864865</v>
      </c>
      <c r="EF13" s="66">
        <f>'amount-analyzed sorted'!CX13*0.001/'amount-analyzed sorted'!CX$2*1.5/'amount-analyzed sorted'!CX$3</f>
        <v>0.586056524619121</v>
      </c>
      <c r="EG13" s="66">
        <f t="shared" si="35"/>
        <v>0.371661663949585</v>
      </c>
      <c r="EH13" s="115">
        <f t="shared" si="36"/>
        <v>0.229911340574108</v>
      </c>
    </row>
    <row r="14" spans="1:138">
      <c r="A14">
        <f>'imported data from Web Calc'!A13</f>
        <v>960.6</v>
      </c>
      <c r="B14" t="str">
        <f>'imported data from Web Calc'!B13</f>
        <v>C51H90O15</v>
      </c>
      <c r="C14" s="61" t="str">
        <f>'imported data from Web Calc'!C13</f>
        <v>DGDG(36:3)</v>
      </c>
      <c r="D14" s="96"/>
      <c r="E14" s="96"/>
      <c r="F14" s="96"/>
      <c r="G14" s="66">
        <f>'amount-analyzed sorted'!G14*0.001/'amount-analyzed sorted'!G$2*1.5/'amount-analyzed sorted'!G$3</f>
        <v>0.744221426117681</v>
      </c>
      <c r="H14" s="66">
        <f>'amount-analyzed sorted'!H14*0.001/'amount-analyzed sorted'!H$2*1.5/'amount-analyzed sorted'!H$3</f>
        <v>0.829335770721892</v>
      </c>
      <c r="I14" s="66">
        <f>'amount-analyzed sorted'!I14*0.001/'amount-analyzed sorted'!I$2*1.5/'amount-analyzed sorted'!I$3</f>
        <v>0.737780340580065</v>
      </c>
      <c r="J14" s="66">
        <f>'amount-analyzed sorted'!J14*0.001/'amount-analyzed sorted'!J$2*1.5/'amount-analyzed sorted'!J$3</f>
        <v>0.760324139961721</v>
      </c>
      <c r="K14" s="66">
        <f>'amount-analyzed sorted'!K14*0.001/'amount-analyzed sorted'!K$2*1.5/'amount-analyzed sorted'!K$3</f>
        <v>0.811852824262649</v>
      </c>
      <c r="L14" s="66">
        <f>'amount-analyzed sorted'!L14*0.001/'amount-analyzed sorted'!L$2*1.5/'amount-analyzed sorted'!L$3</f>
        <v>0.740540805810472</v>
      </c>
      <c r="M14" s="66">
        <f>'amount-analyzed sorted'!M14*0.001/'amount-analyzed sorted'!M$2*1.5/'amount-analyzed sorted'!M$3</f>
        <v>0.745601658732885</v>
      </c>
      <c r="N14" s="66">
        <f>'amount-analyzed sorted'!N14*0.001/'amount-analyzed sorted'!N$2*1.5/'amount-analyzed sorted'!N$3</f>
        <v>0.734099720272857</v>
      </c>
      <c r="O14" s="66">
        <f>'amount-analyzed sorted'!O14*0.001/'amount-analyzed sorted'!O$2*1.5/'amount-analyzed sorted'!O$3</f>
        <v>0.693152819355155</v>
      </c>
      <c r="P14" s="66">
        <f>'amount-analyzed sorted'!P14*0.001/'amount-analyzed sorted'!P$2*1.5/'amount-analyzed sorted'!P$3</f>
        <v>0.69499312950876</v>
      </c>
      <c r="Q14" s="66">
        <f t="shared" si="0"/>
        <v>0.749190263532414</v>
      </c>
      <c r="R14" s="115">
        <f t="shared" si="1"/>
        <v>0.0434890508784318</v>
      </c>
      <c r="S14" s="66">
        <f t="shared" si="2"/>
        <v>0.0580480726930193</v>
      </c>
      <c r="T14" s="66">
        <f>'amount-analyzed sorted'!R14*0.001/'amount-analyzed sorted'!R$2*1.5/'amount-analyzed sorted'!R$3</f>
        <v>2.46381413480885</v>
      </c>
      <c r="U14" s="66">
        <f>'amount-analyzed sorted'!S14*0.001/'amount-analyzed sorted'!S$2*1.5/'amount-analyzed sorted'!S$3</f>
        <v>1.10544918998527</v>
      </c>
      <c r="V14" s="66">
        <f>'amount-analyzed sorted'!T14*0.001/'amount-analyzed sorted'!T$2*1.5/'amount-analyzed sorted'!T$3</f>
        <v>1.56112036651395</v>
      </c>
      <c r="W14" s="66">
        <f>'amount-analyzed sorted'!U14*0.001/'amount-analyzed sorted'!U$2*1.5/'amount-analyzed sorted'!U$3</f>
        <v>1.09761904761905</v>
      </c>
      <c r="X14" s="66">
        <f>'amount-analyzed sorted'!V14*0.001/'amount-analyzed sorted'!V$2*1.5/'amount-analyzed sorted'!V$3</f>
        <v>3.02208141321045</v>
      </c>
      <c r="Y14" s="66">
        <f t="shared" si="3"/>
        <v>1.85001683042751</v>
      </c>
      <c r="Z14" s="115">
        <f t="shared" si="4"/>
        <v>0.859422346508181</v>
      </c>
      <c r="AA14" s="66">
        <f>'amount-analyzed sorted'!W14*0.001/'amount-analyzed sorted'!W$2*1.5/'amount-analyzed sorted'!W$3</f>
        <v>1.0432658137882</v>
      </c>
      <c r="AB14" s="66">
        <f>'amount-analyzed sorted'!X14*0.001/'amount-analyzed sorted'!X$2*1.5/'amount-analyzed sorted'!X$3</f>
        <v>1.8401405775076</v>
      </c>
      <c r="AC14" s="66">
        <f>'amount-analyzed sorted'!Y14*0.001/'amount-analyzed sorted'!Y$2*1.5/'amount-analyzed sorted'!Y$3</f>
        <v>0.619698660714286</v>
      </c>
      <c r="AD14" s="66">
        <f>'amount-analyzed sorted'!Z14*0.001/'amount-analyzed sorted'!Z$2*1.5/'amount-analyzed sorted'!Z$3</f>
        <v>0.333143993183755</v>
      </c>
      <c r="AE14" s="66">
        <f>'amount-analyzed sorted'!AA14*0.001/'amount-analyzed sorted'!AA$2*1.5/'amount-analyzed sorted'!AA$3</f>
        <v>1.39020290197004</v>
      </c>
      <c r="AF14" s="66">
        <f t="shared" si="5"/>
        <v>1.04529038943278</v>
      </c>
      <c r="AG14" s="115">
        <f t="shared" si="6"/>
        <v>0.599799210348336</v>
      </c>
      <c r="AH14" s="66">
        <f>'amount-analyzed sorted'!AB14*0.001/'amount-analyzed sorted'!AB$2*1.5/'amount-analyzed sorted'!AB$3</f>
        <v>0.744161741386766</v>
      </c>
      <c r="AI14" s="66">
        <f>'amount-analyzed sorted'!AC14*0.001/'amount-analyzed sorted'!AC$2*1.5/'amount-analyzed sorted'!AC$3</f>
        <v>0.467081065175813</v>
      </c>
      <c r="AJ14" s="66">
        <f>'amount-analyzed sorted'!AD14*0.001/'amount-analyzed sorted'!AD$2*1.5/'amount-analyzed sorted'!AD$3</f>
        <v>0.639276533235402</v>
      </c>
      <c r="AK14" s="66">
        <f>'amount-analyzed sorted'!AE14*0.001/'amount-analyzed sorted'!AE$2*1.5/'amount-analyzed sorted'!AE$3</f>
        <v>0.511744320369657</v>
      </c>
      <c r="AL14" s="66">
        <f>'amount-analyzed sorted'!AF14*0.001/'amount-analyzed sorted'!AF$2*1.5/'amount-analyzed sorted'!AF$3</f>
        <v>0.742147749510763</v>
      </c>
      <c r="AM14" s="66">
        <f t="shared" si="7"/>
        <v>0.620882281935681</v>
      </c>
      <c r="AN14" s="115">
        <f t="shared" si="8"/>
        <v>0.128264761490866</v>
      </c>
      <c r="AO14" s="66">
        <f>'amount-analyzed sorted'!AG14*0.001/'amount-analyzed sorted'!AG$2*1.5/'amount-analyzed sorted'!AG$3</f>
        <v>0.278063241106719</v>
      </c>
      <c r="AP14" s="66">
        <f>'amount-analyzed sorted'!AH14*0.001/'amount-analyzed sorted'!AH$2*1.5/'amount-analyzed sorted'!AH$3</f>
        <v>0.575805322128852</v>
      </c>
      <c r="AQ14" s="66">
        <f>'amount-analyzed sorted'!AI14*0.001/'amount-analyzed sorted'!AI$2*1.5/'amount-analyzed sorted'!AI$3</f>
        <v>0.696928304904051</v>
      </c>
      <c r="AR14" s="66">
        <f>'amount-analyzed sorted'!AJ14*0.001/'amount-analyzed sorted'!AJ$2*1.5/'amount-analyzed sorted'!AJ$3</f>
        <v>0.723739495798319</v>
      </c>
      <c r="AS14" s="66">
        <f>'amount-analyzed sorted'!AK14*0.001/'amount-analyzed sorted'!AK$2*1.5/'amount-analyzed sorted'!AK$3</f>
        <v>1.49186930091185</v>
      </c>
      <c r="AT14" s="66">
        <f t="shared" si="9"/>
        <v>0.753281132969959</v>
      </c>
      <c r="AU14" s="115">
        <f t="shared" si="10"/>
        <v>0.44913543045562</v>
      </c>
      <c r="AV14" s="66">
        <f>'amount-analyzed sorted'!AL14*0.001/'amount-analyzed sorted'!AL$2*1.5/'amount-analyzed sorted'!AL$3</f>
        <v>0.903796400449944</v>
      </c>
      <c r="AW14" s="66">
        <f>'amount-analyzed sorted'!AM14*0.001/'amount-analyzed sorted'!AM$2*1.5/'amount-analyzed sorted'!AM$3</f>
        <v>0.51421568627451</v>
      </c>
      <c r="AX14" s="66">
        <f>'amount-analyzed sorted'!AN14*0.001/'amount-analyzed sorted'!AN$2*1.5/'amount-analyzed sorted'!AN$3</f>
        <v>1.3405540344661</v>
      </c>
      <c r="AY14" s="66">
        <f>'amount-analyzed sorted'!AO14*0.001/'amount-analyzed sorted'!AO$2*1.5/'amount-analyzed sorted'!AO$3</f>
        <v>1.29638336347197</v>
      </c>
      <c r="AZ14" s="66">
        <f>'amount-analyzed sorted'!AP14*0.001/'amount-analyzed sorted'!AP$2*1.5/'amount-analyzed sorted'!AP$3</f>
        <v>1.58539557555306</v>
      </c>
      <c r="BA14" s="66">
        <f t="shared" si="11"/>
        <v>1.12806901204312</v>
      </c>
      <c r="BB14" s="115">
        <f t="shared" si="12"/>
        <v>0.42123072692137</v>
      </c>
      <c r="BC14" s="66">
        <f>'amount-analyzed sorted'!AQ14*0.001/'amount-analyzed sorted'!AQ$2*1.5/'amount-analyzed sorted'!AQ$3</f>
        <v>0.965973702914001</v>
      </c>
      <c r="BD14" s="66">
        <f>'amount-analyzed sorted'!AR14*0.001/'amount-analyzed sorted'!AR$2*1.5/'amount-analyzed sorted'!AR$3</f>
        <v>0.600757788380578</v>
      </c>
      <c r="BE14" s="66">
        <f>'amount-analyzed sorted'!AS14*0.001/'amount-analyzed sorted'!AS$2*1.5/'amount-analyzed sorted'!AS$3</f>
        <v>1.7955084217093</v>
      </c>
      <c r="BF14" s="66">
        <f>'amount-analyzed sorted'!AT14*0.001/'amount-analyzed sorted'!AT$2*1.5/'amount-analyzed sorted'!AT$3</f>
        <v>1.30311978877154</v>
      </c>
      <c r="BG14" s="66">
        <f>'amount-analyzed sorted'!AU14*0.001/'amount-analyzed sorted'!AU$2*1.5/'amount-analyzed sorted'!AU$3</f>
        <v>1.02114520958084</v>
      </c>
      <c r="BH14" s="66">
        <f t="shared" si="13"/>
        <v>1.13730098227125</v>
      </c>
      <c r="BI14" s="115">
        <f t="shared" si="14"/>
        <v>0.44481926358141</v>
      </c>
      <c r="BJ14" s="66">
        <f>'amount-analyzed sorted'!AV14*0.001/'amount-analyzed sorted'!AV$2*1.5/'amount-analyzed sorted'!AV$3</f>
        <v>1.25724489795918</v>
      </c>
      <c r="BK14" s="66">
        <f>'amount-analyzed sorted'!AW14*0.001/'amount-analyzed sorted'!AW$2*1.5/'amount-analyzed sorted'!AW$3</f>
        <v>0.901551982049364</v>
      </c>
      <c r="BL14" s="66">
        <f>'amount-analyzed sorted'!AX14*0.001/'amount-analyzed sorted'!AX$2*1.5/'amount-analyzed sorted'!AX$3</f>
        <v>0.533955223880597</v>
      </c>
      <c r="BM14" s="66">
        <f>'amount-analyzed sorted'!AY14*0.001/'amount-analyzed sorted'!AY$2*1.5/'amount-analyzed sorted'!AY$3</f>
        <v>0.666468253968254</v>
      </c>
      <c r="BN14" s="66">
        <f>'amount-analyzed sorted'!AZ14*0.001/'amount-analyzed sorted'!AZ$2*1.5/'amount-analyzed sorted'!AZ$3</f>
        <v>0.762927827380952</v>
      </c>
      <c r="BO14" s="66">
        <f t="shared" si="15"/>
        <v>0.82442963704767</v>
      </c>
      <c r="BP14" s="115">
        <f t="shared" si="16"/>
        <v>0.27676098082003</v>
      </c>
      <c r="BQ14" s="66">
        <f>'amount-analyzed sorted'!BA14*0.001/'amount-analyzed sorted'!BA$2*1.5/'amount-analyzed sorted'!BA$3</f>
        <v>1.31722184065934</v>
      </c>
      <c r="BR14" s="66">
        <f>'amount-analyzed sorted'!BB14*0.001/'amount-analyzed sorted'!BB$2*1.5/'amount-analyzed sorted'!BB$3</f>
        <v>2.00239104116223</v>
      </c>
      <c r="BS14" s="66">
        <f>'amount-analyzed sorted'!BC14*0.001/'amount-analyzed sorted'!BC$2*1.5/'amount-analyzed sorted'!BC$3</f>
        <v>2.10094246031746</v>
      </c>
      <c r="BT14" s="66">
        <f>'amount-analyzed sorted'!BD14*0.001/'amount-analyzed sorted'!BD$2*1.5/'amount-analyzed sorted'!BD$3</f>
        <v>1.01378373930217</v>
      </c>
      <c r="BU14" s="66">
        <f>'amount-analyzed sorted'!BE14*0.001/'amount-analyzed sorted'!BE$2*1.5/'amount-analyzed sorted'!BE$3</f>
        <v>1.54200610997963</v>
      </c>
      <c r="BV14" s="66">
        <f t="shared" si="17"/>
        <v>1.59526903828417</v>
      </c>
      <c r="BW14" s="115">
        <f t="shared" si="18"/>
        <v>0.458182897855507</v>
      </c>
      <c r="BX14" s="66">
        <f>'amount-analyzed sorted'!BF14*0.001/'amount-analyzed sorted'!BF$2*1.5/'amount-analyzed sorted'!BF$3</f>
        <v>0.218528995756719</v>
      </c>
      <c r="BY14" s="66">
        <f>'amount-analyzed sorted'!BG14*0.001/'amount-analyzed sorted'!BG$2*1.5/'amount-analyzed sorted'!BG$3</f>
        <v>0.33688594014681</v>
      </c>
      <c r="BZ14" s="66">
        <f>'amount-analyzed sorted'!BH14*0.001/'amount-analyzed sorted'!BH$2*1.5/'amount-analyzed sorted'!BH$3</f>
        <v>0.295451482479784</v>
      </c>
      <c r="CA14" s="66">
        <f>'amount-analyzed sorted'!BI14*0.001/'amount-analyzed sorted'!BI$2*1.5/'amount-analyzed sorted'!BI$3</f>
        <v>0.307753289995243</v>
      </c>
      <c r="CB14" s="66">
        <f>'amount-analyzed sorted'!BJ14*0.001/'amount-analyzed sorted'!BJ$2*1.5/'amount-analyzed sorted'!BJ$3</f>
        <v>0.622163865546218</v>
      </c>
      <c r="CC14" s="66">
        <f t="shared" si="19"/>
        <v>0.356156714784955</v>
      </c>
      <c r="CD14" s="115">
        <f t="shared" si="20"/>
        <v>0.155000461948338</v>
      </c>
      <c r="CE14" s="121">
        <f>'amount-analyzed sorted'!BK14*0.001/'amount-analyzed sorted'!BK$2*1.5/'amount-analyzed sorted'!BK$3</f>
        <v>0.523262963722074</v>
      </c>
      <c r="CF14" s="66">
        <f>'amount-analyzed sorted'!BL14*0.001/'amount-analyzed sorted'!BL$2*1.5/'amount-analyzed sorted'!BL$3</f>
        <v>0.291692082469196</v>
      </c>
      <c r="CG14" s="66">
        <f>'amount-analyzed sorted'!BM14*0.001/'amount-analyzed sorted'!BM$2*1.5/'amount-analyzed sorted'!BM$3</f>
        <v>0.693177769861062</v>
      </c>
      <c r="CH14" s="66">
        <f>'amount-analyzed sorted'!BN14*0.001/'amount-analyzed sorted'!BN$2*1.5/'amount-analyzed sorted'!BN$3</f>
        <v>0.353825979635915</v>
      </c>
      <c r="CI14" s="66">
        <f>'amount-analyzed sorted'!BO14*0.001/'amount-analyzed sorted'!BO$2*1.5/'amount-analyzed sorted'!BO$3</f>
        <v>0.917302707373272</v>
      </c>
      <c r="CJ14" s="66">
        <f t="shared" si="21"/>
        <v>0.555852300612304</v>
      </c>
      <c r="CK14" s="115">
        <f t="shared" si="22"/>
        <v>0.255520058482536</v>
      </c>
      <c r="CL14" s="66">
        <f>'amount-analyzed sorted'!BP14*0.001/'amount-analyzed sorted'!BP$2*1.5/'amount-analyzed sorted'!BP$3</f>
        <v>0.494616977225673</v>
      </c>
      <c r="CM14" s="66">
        <f>'amount-analyzed sorted'!BQ14*0.001/'amount-analyzed sorted'!BQ$2*1.5/'amount-analyzed sorted'!BQ$3</f>
        <v>0.684693024366937</v>
      </c>
      <c r="CN14" s="66">
        <f>'amount-analyzed sorted'!BR14*0.001/'amount-analyzed sorted'!BR$2*1.5/'amount-analyzed sorted'!BR$3</f>
        <v>0.318264904386952</v>
      </c>
      <c r="CO14" s="66">
        <f>'amount-analyzed sorted'!BS14*0.001/'amount-analyzed sorted'!BS$2*1.5/'amount-analyzed sorted'!BS$3</f>
        <v>0.445306656694091</v>
      </c>
      <c r="CP14" s="66">
        <f>'amount-analyzed sorted'!BT14*0.001/'amount-analyzed sorted'!BT$2*1.5/'amount-analyzed sorted'!BT$3</f>
        <v>0.398421691622825</v>
      </c>
      <c r="CQ14" s="66">
        <f t="shared" si="23"/>
        <v>0.468260650859296</v>
      </c>
      <c r="CR14" s="115">
        <f t="shared" si="24"/>
        <v>0.137332368978373</v>
      </c>
      <c r="CS14" s="66">
        <f>'amount-analyzed sorted'!BU14*0.001/'amount-analyzed sorted'!BU$2*1.5/'amount-analyzed sorted'!BU$3</f>
        <v>0.732888732888733</v>
      </c>
      <c r="CT14" s="66">
        <f>'amount-analyzed sorted'!BV14*0.001/'amount-analyzed sorted'!BV$2*1.5/'amount-analyzed sorted'!BV$3</f>
        <v>0.756696428571429</v>
      </c>
      <c r="CU14" s="66">
        <f>'amount-analyzed sorted'!BW14*0.001/'amount-analyzed sorted'!BW$2*1.5/'amount-analyzed sorted'!BW$3</f>
        <v>0.158447589562141</v>
      </c>
      <c r="CV14" s="66">
        <f>'amount-analyzed sorted'!BX14*0.001/'amount-analyzed sorted'!BX$2*1.5/'amount-analyzed sorted'!BX$3</f>
        <v>0.415693681318681</v>
      </c>
      <c r="CW14" s="66">
        <f>'amount-analyzed sorted'!BY14*0.001/'amount-analyzed sorted'!BY$2*1.5/'amount-analyzed sorted'!BY$3</f>
        <v>0.185687048890099</v>
      </c>
      <c r="CX14" s="66">
        <f t="shared" si="25"/>
        <v>0.449882696246217</v>
      </c>
      <c r="CY14" s="115">
        <f t="shared" si="26"/>
        <v>0.287284585973136</v>
      </c>
      <c r="CZ14" s="66">
        <f>'amount-analyzed sorted'!BZ14*0.001/'amount-analyzed sorted'!BZ$2*1.5/'amount-analyzed sorted'!BZ$3</f>
        <v>0.717777581329561</v>
      </c>
      <c r="DA14" s="66">
        <f>'amount-analyzed sorted'!CA14*0.001/'amount-analyzed sorted'!CA$2*1.5/'amount-analyzed sorted'!CA$3</f>
        <v>0.345684175309468</v>
      </c>
      <c r="DB14" s="66">
        <f>'amount-analyzed sorted'!CB14*0.001/'amount-analyzed sorted'!CB$2*1.5/'amount-analyzed sorted'!CB$3</f>
        <v>0.772110101437024</v>
      </c>
      <c r="DC14" s="66">
        <f>'amount-analyzed sorted'!CC14*0.001/'amount-analyzed sorted'!CC$2*1.5/'amount-analyzed sorted'!CC$3</f>
        <v>0.438496240601504</v>
      </c>
      <c r="DD14" s="66">
        <f>'amount-analyzed sorted'!CD14*0.001/'amount-analyzed sorted'!CD$2*1.5/'amount-analyzed sorted'!CD$3</f>
        <v>0.731025081788441</v>
      </c>
      <c r="DE14" s="66">
        <f t="shared" si="27"/>
        <v>0.6010186360932</v>
      </c>
      <c r="DF14" s="115">
        <f t="shared" si="28"/>
        <v>0.194560936873639</v>
      </c>
      <c r="DG14" s="66">
        <f>'amount-analyzed sorted'!CE14*0.001/'amount-analyzed sorted'!CE$2*1.5/'amount-analyzed sorted'!CE$3</f>
        <v>0.338469184890656</v>
      </c>
      <c r="DH14" s="66">
        <f>'amount-analyzed sorted'!CF14*0.001/'amount-analyzed sorted'!CF$2*1.5/'amount-analyzed sorted'!CF$3</f>
        <v>0.108145363408521</v>
      </c>
      <c r="DI14" s="66">
        <f>'amount-analyzed sorted'!CG14*0.001/'amount-analyzed sorted'!CG$2*1.5/'amount-analyzed sorted'!CG$3</f>
        <v>0.583865546218488</v>
      </c>
      <c r="DJ14" s="66">
        <f>'amount-analyzed sorted'!CH14*0.001/'amount-analyzed sorted'!CH$2*1.5/'amount-analyzed sorted'!CH$3</f>
        <v>0.502612562534741</v>
      </c>
      <c r="DK14" s="66">
        <f>'amount-analyzed sorted'!CI14*0.001/'amount-analyzed sorted'!CI$2*1.5/'amount-analyzed sorted'!CI$3</f>
        <v>0.334642857142857</v>
      </c>
      <c r="DL14" s="66">
        <f t="shared" si="29"/>
        <v>0.373547102839053</v>
      </c>
      <c r="DM14" s="115">
        <f t="shared" si="30"/>
        <v>0.183080463502761</v>
      </c>
      <c r="DN14" s="66">
        <f>'amount-analyzed sorted'!CJ14*0.001/'amount-analyzed sorted'!CJ$2*1.5/'amount-analyzed sorted'!CJ$3</f>
        <v>1.65750641573995</v>
      </c>
      <c r="DO14" s="66">
        <f>'amount-analyzed sorted'!CK14*0.001/'amount-analyzed sorted'!CK$2*1.5/'amount-analyzed sorted'!CK$3</f>
        <v>0.325234192037471</v>
      </c>
      <c r="DP14" s="66">
        <f>'amount-analyzed sorted'!CL14*0.001/'amount-analyzed sorted'!CL$2*1.5/'amount-analyzed sorted'!CL$3</f>
        <v>1.42232142857143</v>
      </c>
      <c r="DQ14" s="66">
        <f>'amount-analyzed sorted'!CM14*0.001/'amount-analyzed sorted'!CM$2*1.5/'amount-analyzed sorted'!CM$3</f>
        <v>0.288063909774436</v>
      </c>
      <c r="DR14" s="66">
        <f>'amount-analyzed sorted'!CN14*0.001/'amount-analyzed sorted'!CN$2*1.5/'amount-analyzed sorted'!CN$3</f>
        <v>0.58093853820598</v>
      </c>
      <c r="DS14" s="66">
        <f t="shared" si="31"/>
        <v>0.854812896865853</v>
      </c>
      <c r="DT14" s="115">
        <f t="shared" si="32"/>
        <v>0.640907169976532</v>
      </c>
      <c r="DU14" s="66">
        <f>'amount-analyzed sorted'!CO14*0.001/'amount-analyzed sorted'!CO$2*1.5/'amount-analyzed sorted'!CO$3</f>
        <v>0.944969818913481</v>
      </c>
      <c r="DV14" s="66">
        <f>'amount-analyzed sorted'!CP14*0.001/'amount-analyzed sorted'!CP$2*1.5/'amount-analyzed sorted'!CP$3</f>
        <v>0.231853991596639</v>
      </c>
      <c r="DW14" s="66">
        <f>'amount-analyzed sorted'!CQ14*0.001/'amount-analyzed sorted'!CQ$2*1.5/'amount-analyzed sorted'!CQ$3</f>
        <v>0.533586900464157</v>
      </c>
      <c r="DX14" s="66">
        <f>'amount-analyzed sorted'!CR14*0.001/'amount-analyzed sorted'!CR$2*1.5/'amount-analyzed sorted'!CR$3</f>
        <v>0.281327865448505</v>
      </c>
      <c r="DY14" s="66">
        <f>'amount-analyzed sorted'!CS14*0.001/'amount-analyzed sorted'!CS$2*1.5/'amount-analyzed sorted'!CS$3</f>
        <v>0.118188512518409</v>
      </c>
      <c r="DZ14" s="66">
        <f t="shared" si="33"/>
        <v>0.421985417788238</v>
      </c>
      <c r="EA14" s="115">
        <f t="shared" si="34"/>
        <v>0.329467236862474</v>
      </c>
      <c r="EB14" s="66">
        <f>'amount-analyzed sorted'!CT14*0.001/'amount-analyzed sorted'!CT$2*1.5/'amount-analyzed sorted'!CT$3</f>
        <v>0.69398766700925</v>
      </c>
      <c r="EC14" s="66">
        <f>'amount-analyzed sorted'!CU14*0.001/'amount-analyzed sorted'!CU$2*1.5/'amount-analyzed sorted'!CU$3</f>
        <v>1.10771625163827</v>
      </c>
      <c r="ED14" s="66">
        <f>'amount-analyzed sorted'!CV14*0.001/'amount-analyzed sorted'!CV$2*1.5/'amount-analyzed sorted'!CV$3</f>
        <v>0.259891711786756</v>
      </c>
      <c r="EE14" s="66">
        <f>'amount-analyzed sorted'!CW14*0.001/'amount-analyzed sorted'!CW$2*1.5/'amount-analyzed sorted'!CW$3</f>
        <v>0.227953667953668</v>
      </c>
      <c r="EF14" s="66">
        <f>'amount-analyzed sorted'!CX14*0.001/'amount-analyzed sorted'!CX$2*1.5/'amount-analyzed sorted'!CX$3</f>
        <v>0.924293442260985</v>
      </c>
      <c r="EG14" s="66">
        <f t="shared" si="35"/>
        <v>0.642768548129786</v>
      </c>
      <c r="EH14" s="115">
        <f t="shared" si="36"/>
        <v>0.392658276296247</v>
      </c>
    </row>
    <row r="15" spans="1:138">
      <c r="A15">
        <f>'imported data from Web Calc'!A14</f>
        <v>962.6</v>
      </c>
      <c r="B15" t="str">
        <f>'imported data from Web Calc'!B14</f>
        <v>C51H92O15</v>
      </c>
      <c r="C15" s="61" t="str">
        <f>'imported data from Web Calc'!C14</f>
        <v>DGDG(36:2)</v>
      </c>
      <c r="D15" s="96"/>
      <c r="E15" s="96"/>
      <c r="F15" s="96"/>
      <c r="G15" s="66">
        <f>'amount-analyzed sorted'!G15*0.001/'amount-analyzed sorted'!G$2*1.5/'amount-analyzed sorted'!G$3</f>
        <v>0.0450875987633116</v>
      </c>
      <c r="H15" s="66">
        <f>'amount-analyzed sorted'!H15*0.001/'amount-analyzed sorted'!H$2*1.5/'amount-analyzed sorted'!H$3</f>
        <v>0.0593500024537469</v>
      </c>
      <c r="I15" s="66">
        <f>'amount-analyzed sorted'!I15*0.001/'amount-analyzed sorted'!I$2*1.5/'amount-analyzed sorted'!I$3</f>
        <v>0.0483081415321195</v>
      </c>
      <c r="J15" s="66">
        <f>'amount-analyzed sorted'!J15*0.001/'amount-analyzed sorted'!J$2*1.5/'amount-analyzed sorted'!J$3</f>
        <v>0.0492282966089218</v>
      </c>
      <c r="K15" s="66">
        <f>'amount-analyzed sorted'!K15*0.001/'amount-analyzed sorted'!K$2*1.5/'amount-analyzed sorted'!K$3</f>
        <v>0.0363461255336899</v>
      </c>
      <c r="L15" s="66">
        <f>'amount-analyzed sorted'!L15*0.001/'amount-analyzed sorted'!L$2*1.5/'amount-analyzed sorted'!L$3</f>
        <v>0.059810079992148</v>
      </c>
      <c r="M15" s="66">
        <f>'amount-analyzed sorted'!M15*0.001/'amount-analyzed sorted'!M$2*1.5/'amount-analyzed sorted'!M$3</f>
        <v>0.0289848849192717</v>
      </c>
      <c r="N15" s="66">
        <f>'amount-analyzed sorted'!N15*0.001/'amount-analyzed sorted'!N$2*1.5/'amount-analyzed sorted'!N$3</f>
        <v>0.0584298473769446</v>
      </c>
      <c r="O15" s="66">
        <f>'amount-analyzed sorted'!O15*0.001/'amount-analyzed sorted'!O$2*1.5/'amount-analyzed sorted'!O$3</f>
        <v>0.0115019384600285</v>
      </c>
      <c r="P15" s="66">
        <f>'amount-analyzed sorted'!P15*0.001/'amount-analyzed sorted'!P$2*1.5/'amount-analyzed sorted'!P$3</f>
        <v>0.029905039996074</v>
      </c>
      <c r="Q15" s="66">
        <f t="shared" si="0"/>
        <v>0.0426951955636256</v>
      </c>
      <c r="R15" s="115">
        <f t="shared" si="1"/>
        <v>0.0158558855893445</v>
      </c>
      <c r="S15" s="66">
        <f t="shared" si="2"/>
        <v>0.371374000751808</v>
      </c>
      <c r="T15" s="66">
        <f>'amount-analyzed sorted'!R15*0.001/'amount-analyzed sorted'!R$2*1.5/'amount-analyzed sorted'!R$3</f>
        <v>0.107048541247485</v>
      </c>
      <c r="U15" s="66">
        <f>'amount-analyzed sorted'!S15*0.001/'amount-analyzed sorted'!S$2*1.5/'amount-analyzed sorted'!S$3</f>
        <v>0.0590942562592047</v>
      </c>
      <c r="V15" s="66">
        <f>'amount-analyzed sorted'!T15*0.001/'amount-analyzed sorted'!T$2*1.5/'amount-analyzed sorted'!T$3</f>
        <v>0.0411286963765098</v>
      </c>
      <c r="W15" s="66">
        <f>'amount-analyzed sorted'!U15*0.001/'amount-analyzed sorted'!U$2*1.5/'amount-analyzed sorted'!U$3</f>
        <v>0.110119047619048</v>
      </c>
      <c r="X15" s="66">
        <f>'amount-analyzed sorted'!V15*0.001/'amount-analyzed sorted'!V$2*1.5/'amount-analyzed sorted'!V$3</f>
        <v>0.1732910906298</v>
      </c>
      <c r="Y15" s="66">
        <f t="shared" si="3"/>
        <v>0.0981363264264095</v>
      </c>
      <c r="Z15" s="115">
        <f t="shared" si="4"/>
        <v>0.0515882857088504</v>
      </c>
      <c r="AA15" s="66">
        <f>'amount-analyzed sorted'!W15*0.001/'amount-analyzed sorted'!W$2*1.5/'amount-analyzed sorted'!W$3</f>
        <v>0.0595238095238095</v>
      </c>
      <c r="AB15" s="66">
        <f>'amount-analyzed sorted'!X15*0.001/'amount-analyzed sorted'!X$2*1.5/'amount-analyzed sorted'!X$3</f>
        <v>0.0831117021276596</v>
      </c>
      <c r="AC15" s="66">
        <f>'amount-analyzed sorted'!Y15*0.001/'amount-analyzed sorted'!Y$2*1.5/'amount-analyzed sorted'!Y$3</f>
        <v>0.0334821428571429</v>
      </c>
      <c r="AD15" s="66">
        <f>'amount-analyzed sorted'!Z15*0.001/'amount-analyzed sorted'!Z$2*1.5/'amount-analyzed sorted'!Z$3</f>
        <v>0.0436665719965919</v>
      </c>
      <c r="AE15" s="66">
        <f>'amount-analyzed sorted'!AA15*0.001/'amount-analyzed sorted'!AA$2*1.5/'amount-analyzed sorted'!AA$3</f>
        <v>0.0734339978766073</v>
      </c>
      <c r="AF15" s="66">
        <f t="shared" si="5"/>
        <v>0.0586436448763622</v>
      </c>
      <c r="AG15" s="115">
        <f t="shared" si="6"/>
        <v>0.0204672235124868</v>
      </c>
      <c r="AH15" s="66">
        <f>'amount-analyzed sorted'!AB15*0.001/'amount-analyzed sorted'!AB$2*1.5/'amount-analyzed sorted'!AB$3</f>
        <v>0</v>
      </c>
      <c r="AI15" s="66">
        <f>'amount-analyzed sorted'!AC15*0.001/'amount-analyzed sorted'!AC$2*1.5/'amount-analyzed sorted'!AC$3</f>
        <v>0.0137928497866706</v>
      </c>
      <c r="AJ15" s="66">
        <f>'amount-analyzed sorted'!AD15*0.001/'amount-analyzed sorted'!AD$2*1.5/'amount-analyzed sorted'!AD$3</f>
        <v>0.0188211531399192</v>
      </c>
      <c r="AK15" s="66">
        <f>'amount-analyzed sorted'!AE15*0.001/'amount-analyzed sorted'!AE$2*1.5/'amount-analyzed sorted'!AE$3</f>
        <v>0.0296014632268002</v>
      </c>
      <c r="AL15" s="66">
        <f>'amount-analyzed sorted'!AF15*0.001/'amount-analyzed sorted'!AF$2*1.5/'amount-analyzed sorted'!AF$3</f>
        <v>0.0238502935420744</v>
      </c>
      <c r="AM15" s="66">
        <f t="shared" si="7"/>
        <v>0.0172131519390929</v>
      </c>
      <c r="AN15" s="115">
        <f t="shared" si="8"/>
        <v>0.0112705217223204</v>
      </c>
      <c r="AO15" s="66">
        <f>'amount-analyzed sorted'!AG15*0.001/'amount-analyzed sorted'!AG$2*1.5/'amount-analyzed sorted'!AG$3</f>
        <v>0.0105872388481084</v>
      </c>
      <c r="AP15" s="66">
        <f>'amount-analyzed sorted'!AH15*0.001/'amount-analyzed sorted'!AH$2*1.5/'amount-analyzed sorted'!AH$3</f>
        <v>0.0122549019607843</v>
      </c>
      <c r="AQ15" s="66">
        <f>'amount-analyzed sorted'!AI15*0.001/'amount-analyzed sorted'!AI$2*1.5/'amount-analyzed sorted'!AI$3</f>
        <v>0.0209888059701493</v>
      </c>
      <c r="AR15" s="66">
        <f>'amount-analyzed sorted'!AJ15*0.001/'amount-analyzed sorted'!AJ$2*1.5/'amount-analyzed sorted'!AJ$3</f>
        <v>0.0337009803921569</v>
      </c>
      <c r="AS15" s="66">
        <f>'amount-analyzed sorted'!AK15*0.001/'amount-analyzed sorted'!AK$2*1.5/'amount-analyzed sorted'!AK$3</f>
        <v>0.027355623100304</v>
      </c>
      <c r="AT15" s="66">
        <f t="shared" si="9"/>
        <v>0.0209775100543006</v>
      </c>
      <c r="AU15" s="115">
        <f t="shared" si="10"/>
        <v>0.00983118480594943</v>
      </c>
      <c r="AV15" s="66">
        <f>'amount-analyzed sorted'!AL15*0.001/'amount-analyzed sorted'!AL$2*1.5/'amount-analyzed sorted'!AL$3</f>
        <v>0.0413385826771654</v>
      </c>
      <c r="AW15" s="66">
        <f>'amount-analyzed sorted'!AM15*0.001/'amount-analyzed sorted'!AM$2*1.5/'amount-analyzed sorted'!AM$3</f>
        <v>0.0168067226890756</v>
      </c>
      <c r="AX15" s="66">
        <f>'amount-analyzed sorted'!AN15*0.001/'amount-analyzed sorted'!AN$2*1.5/'amount-analyzed sorted'!AN$3</f>
        <v>0.0549605411499436</v>
      </c>
      <c r="AY15" s="66">
        <f>'amount-analyzed sorted'!AO15*0.001/'amount-analyzed sorted'!AO$2*1.5/'amount-analyzed sorted'!AO$3</f>
        <v>0.0822784810126582</v>
      </c>
      <c r="AZ15" s="66">
        <f>'amount-analyzed sorted'!AP15*0.001/'amount-analyzed sorted'!AP$2*1.5/'amount-analyzed sorted'!AP$3</f>
        <v>0.0501499812523435</v>
      </c>
      <c r="BA15" s="66">
        <f t="shared" si="11"/>
        <v>0.0491068617562373</v>
      </c>
      <c r="BB15" s="115">
        <f t="shared" si="12"/>
        <v>0.0236609125374992</v>
      </c>
      <c r="BC15" s="66">
        <f>'amount-analyzed sorted'!AQ15*0.001/'amount-analyzed sorted'!AQ$2*1.5/'amount-analyzed sorted'!AQ$3</f>
        <v>0.0661869225302061</v>
      </c>
      <c r="BD15" s="66">
        <f>'amount-analyzed sorted'!AR15*0.001/'amount-analyzed sorted'!AR$2*1.5/'amount-analyzed sorted'!AR$3</f>
        <v>0.0636752736458041</v>
      </c>
      <c r="BE15" s="66">
        <f>'amount-analyzed sorted'!AS15*0.001/'amount-analyzed sorted'!AS$2*1.5/'amount-analyzed sorted'!AS$3</f>
        <v>0.185277604491578</v>
      </c>
      <c r="BF15" s="66">
        <f>'amount-analyzed sorted'!AT15*0.001/'amount-analyzed sorted'!AT$2*1.5/'amount-analyzed sorted'!AT$3</f>
        <v>0.0614924958310172</v>
      </c>
      <c r="BG15" s="66">
        <f>'amount-analyzed sorted'!AU15*0.001/'amount-analyzed sorted'!AU$2*1.5/'amount-analyzed sorted'!AU$3</f>
        <v>0.0922262617621899</v>
      </c>
      <c r="BH15" s="66">
        <f t="shared" si="13"/>
        <v>0.0937717116521591</v>
      </c>
      <c r="BI15" s="115">
        <f t="shared" si="14"/>
        <v>0.0526411929606998</v>
      </c>
      <c r="BJ15" s="66">
        <f>'amount-analyzed sorted'!AV15*0.001/'amount-analyzed sorted'!AV$2*1.5/'amount-analyzed sorted'!AV$3</f>
        <v>0.0753826530612245</v>
      </c>
      <c r="BK15" s="66">
        <f>'amount-analyzed sorted'!AW15*0.001/'amount-analyzed sorted'!AW$2*1.5/'amount-analyzed sorted'!AW$3</f>
        <v>0.100972326103216</v>
      </c>
      <c r="BL15" s="66">
        <f>'amount-analyzed sorted'!AX15*0.001/'amount-analyzed sorted'!AX$2*1.5/'amount-analyzed sorted'!AX$3</f>
        <v>0.0659648187633262</v>
      </c>
      <c r="BM15" s="66">
        <f>'amount-analyzed sorted'!AY15*0.001/'amount-analyzed sorted'!AY$2*1.5/'amount-analyzed sorted'!AY$3</f>
        <v>0.0362103174603175</v>
      </c>
      <c r="BN15" s="66">
        <f>'amount-analyzed sorted'!AZ15*0.001/'amount-analyzed sorted'!AZ$2*1.5/'amount-analyzed sorted'!AZ$3</f>
        <v>0.0799851190476191</v>
      </c>
      <c r="BO15" s="66">
        <f t="shared" si="15"/>
        <v>0.0717030468871407</v>
      </c>
      <c r="BP15" s="115">
        <f t="shared" si="16"/>
        <v>0.0236192931248107</v>
      </c>
      <c r="BQ15" s="66">
        <f>'amount-analyzed sorted'!BA15*0.001/'amount-analyzed sorted'!BA$2*1.5/'amount-analyzed sorted'!BA$3</f>
        <v>0.104739010989011</v>
      </c>
      <c r="BR15" s="66">
        <f>'amount-analyzed sorted'!BB15*0.001/'amount-analyzed sorted'!BB$2*1.5/'amount-analyzed sorted'!BB$3</f>
        <v>0.20293583535109</v>
      </c>
      <c r="BS15" s="66">
        <f>'amount-analyzed sorted'!BC15*0.001/'amount-analyzed sorted'!BC$2*1.5/'amount-analyzed sorted'!BC$3</f>
        <v>0.150876322751323</v>
      </c>
      <c r="BT15" s="66">
        <f>'amount-analyzed sorted'!BD15*0.001/'amount-analyzed sorted'!BD$2*1.5/'amount-analyzed sorted'!BD$3</f>
        <v>0.0919601711652403</v>
      </c>
      <c r="BU15" s="66">
        <f>'amount-analyzed sorted'!BE15*0.001/'amount-analyzed sorted'!BE$2*1.5/'amount-analyzed sorted'!BE$3</f>
        <v>0.11728978760547</v>
      </c>
      <c r="BV15" s="66">
        <f t="shared" si="17"/>
        <v>0.133560225572427</v>
      </c>
      <c r="BW15" s="115">
        <f t="shared" si="18"/>
        <v>0.0445499061223787</v>
      </c>
      <c r="BX15" s="66">
        <f>'amount-analyzed sorted'!BF15*0.001/'amount-analyzed sorted'!BF$2*1.5/'amount-analyzed sorted'!BF$3</f>
        <v>0</v>
      </c>
      <c r="BY15" s="66">
        <f>'amount-analyzed sorted'!BG15*0.001/'amount-analyzed sorted'!BG$2*1.5/'amount-analyzed sorted'!BG$3</f>
        <v>0.0116459627329193</v>
      </c>
      <c r="BZ15" s="66">
        <f>'amount-analyzed sorted'!BH15*0.001/'amount-analyzed sorted'!BH$2*1.5/'amount-analyzed sorted'!BH$3</f>
        <v>0.0348719676549865</v>
      </c>
      <c r="CA15" s="66">
        <f>'amount-analyzed sorted'!BI15*0.001/'amount-analyzed sorted'!BI$2*1.5/'amount-analyzed sorted'!BI$3</f>
        <v>0</v>
      </c>
      <c r="CB15" s="66">
        <f>'amount-analyzed sorted'!BJ15*0.001/'amount-analyzed sorted'!BJ$2*1.5/'amount-analyzed sorted'!BJ$3</f>
        <v>0.0498949579831933</v>
      </c>
      <c r="CC15" s="66">
        <f t="shared" si="19"/>
        <v>0.0192825776742198</v>
      </c>
      <c r="CD15" s="115">
        <f t="shared" si="20"/>
        <v>0.0222603930751458</v>
      </c>
      <c r="CE15" s="121">
        <f>'amount-analyzed sorted'!BK15*0.001/'amount-analyzed sorted'!BK$2*1.5/'amount-analyzed sorted'!BK$3</f>
        <v>0.0265167042426727</v>
      </c>
      <c r="CF15" s="66">
        <f>'amount-analyzed sorted'!BL15*0.001/'amount-analyzed sorted'!BL$2*1.5/'amount-analyzed sorted'!BL$3</f>
        <v>0.0256191289496157</v>
      </c>
      <c r="CG15" s="66">
        <f>'amount-analyzed sorted'!BM15*0.001/'amount-analyzed sorted'!BM$2*1.5/'amount-analyzed sorted'!BM$3</f>
        <v>0.0605628785179907</v>
      </c>
      <c r="CH15" s="66">
        <f>'amount-analyzed sorted'!BN15*0.001/'amount-analyzed sorted'!BN$2*1.5/'amount-analyzed sorted'!BN$3</f>
        <v>0.0283477321814255</v>
      </c>
      <c r="CI15" s="66">
        <f>'amount-analyzed sorted'!BO15*0.001/'amount-analyzed sorted'!BO$2*1.5/'amount-analyzed sorted'!BO$3</f>
        <v>0.0712845622119816</v>
      </c>
      <c r="CJ15" s="66">
        <f t="shared" si="21"/>
        <v>0.0424662012207372</v>
      </c>
      <c r="CK15" s="115">
        <f t="shared" si="22"/>
        <v>0.021768837390857</v>
      </c>
      <c r="CL15" s="66">
        <f>'amount-analyzed sorted'!BP15*0.001/'amount-analyzed sorted'!BP$2*1.5/'amount-analyzed sorted'!BP$3</f>
        <v>0.0507246376811594</v>
      </c>
      <c r="CM15" s="66">
        <f>'amount-analyzed sorted'!BQ15*0.001/'amount-analyzed sorted'!BQ$2*1.5/'amount-analyzed sorted'!BQ$3</f>
        <v>0.0546464405160057</v>
      </c>
      <c r="CN15" s="66">
        <f>'amount-analyzed sorted'!BR15*0.001/'amount-analyzed sorted'!BR$2*1.5/'amount-analyzed sorted'!BR$3</f>
        <v>0.0126546681664792</v>
      </c>
      <c r="CO15" s="66">
        <f>'amount-analyzed sorted'!BS15*0.001/'amount-analyzed sorted'!BS$2*1.5/'amount-analyzed sorted'!BS$3</f>
        <v>0.0317875841436051</v>
      </c>
      <c r="CP15" s="66">
        <f>'amount-analyzed sorted'!BT15*0.001/'amount-analyzed sorted'!BT$2*1.5/'amount-analyzed sorted'!BT$3</f>
        <v>0.0480574666127074</v>
      </c>
      <c r="CQ15" s="66">
        <f t="shared" si="23"/>
        <v>0.0395741594239914</v>
      </c>
      <c r="CR15" s="115">
        <f t="shared" si="24"/>
        <v>0.0173836351757824</v>
      </c>
      <c r="CS15" s="66">
        <f>'amount-analyzed sorted'!BU15*0.001/'amount-analyzed sorted'!BU$2*1.5/'amount-analyzed sorted'!BU$3</f>
        <v>0.0658125658125658</v>
      </c>
      <c r="CT15" s="66">
        <f>'amount-analyzed sorted'!BV15*0.001/'amount-analyzed sorted'!BV$2*1.5/'amount-analyzed sorted'!BV$3</f>
        <v>0.0545634920634921</v>
      </c>
      <c r="CU15" s="66">
        <f>'amount-analyzed sorted'!BW15*0.001/'amount-analyzed sorted'!BW$2*1.5/'amount-analyzed sorted'!BW$3</f>
        <v>0</v>
      </c>
      <c r="CV15" s="66">
        <f>'amount-analyzed sorted'!BX15*0.001/'amount-analyzed sorted'!BX$2*1.5/'amount-analyzed sorted'!BX$3</f>
        <v>0.0463598901098901</v>
      </c>
      <c r="CW15" s="66">
        <f>'amount-analyzed sorted'!BY15*0.001/'amount-analyzed sorted'!BY$2*1.5/'amount-analyzed sorted'!BY$3</f>
        <v>0.0102138090698625</v>
      </c>
      <c r="CX15" s="66">
        <f t="shared" si="25"/>
        <v>0.0353899514111621</v>
      </c>
      <c r="CY15" s="115">
        <f t="shared" si="26"/>
        <v>0.0287218840228609</v>
      </c>
      <c r="CZ15" s="66">
        <f>'amount-analyzed sorted'!BZ15*0.001/'amount-analyzed sorted'!BZ$2*1.5/'amount-analyzed sorted'!BZ$3</f>
        <v>0.0762464639321075</v>
      </c>
      <c r="DA15" s="66">
        <f>'amount-analyzed sorted'!CA15*0.001/'amount-analyzed sorted'!CA$2*1.5/'amount-analyzed sorted'!CA$3</f>
        <v>0.0347106055536969</v>
      </c>
      <c r="DB15" s="66">
        <f>'amount-analyzed sorted'!CB15*0.001/'amount-analyzed sorted'!CB$2*1.5/'amount-analyzed sorted'!CB$3</f>
        <v>0.0622094251901944</v>
      </c>
      <c r="DC15" s="66">
        <f>'amount-analyzed sorted'!CC15*0.001/'amount-analyzed sorted'!CC$2*1.5/'amount-analyzed sorted'!CC$3</f>
        <v>0.0315789473684211</v>
      </c>
      <c r="DD15" s="66">
        <f>'amount-analyzed sorted'!CD15*0.001/'amount-analyzed sorted'!CD$2*1.5/'amount-analyzed sorted'!CD$3</f>
        <v>0.0511177753544166</v>
      </c>
      <c r="DE15" s="66">
        <f t="shared" si="27"/>
        <v>0.0511726434797673</v>
      </c>
      <c r="DF15" s="115">
        <f t="shared" si="28"/>
        <v>0.0187444768738298</v>
      </c>
      <c r="DG15" s="66">
        <f>'amount-analyzed sorted'!CE15*0.001/'amount-analyzed sorted'!CE$2*1.5/'amount-analyzed sorted'!CE$3</f>
        <v>0</v>
      </c>
      <c r="DH15" s="66">
        <f>'amount-analyzed sorted'!CF15*0.001/'amount-analyzed sorted'!CF$2*1.5/'amount-analyzed sorted'!CF$3</f>
        <v>0.0037593984962406</v>
      </c>
      <c r="DI15" s="66">
        <f>'amount-analyzed sorted'!CG15*0.001/'amount-analyzed sorted'!CG$2*1.5/'amount-analyzed sorted'!CG$3</f>
        <v>0.0495798319327731</v>
      </c>
      <c r="DJ15" s="66">
        <f>'amount-analyzed sorted'!CH15*0.001/'amount-analyzed sorted'!CH$2*1.5/'amount-analyzed sorted'!CH$3</f>
        <v>0.0512784880489161</v>
      </c>
      <c r="DK15" s="66">
        <f>'amount-analyzed sorted'!CI15*0.001/'amount-analyzed sorted'!CI$2*1.5/'amount-analyzed sorted'!CI$3</f>
        <v>0.003125</v>
      </c>
      <c r="DL15" s="66">
        <f t="shared" si="29"/>
        <v>0.021548543695586</v>
      </c>
      <c r="DM15" s="115">
        <f t="shared" si="30"/>
        <v>0.0264094826535636</v>
      </c>
      <c r="DN15" s="66">
        <f>'amount-analyzed sorted'!CJ15*0.001/'amount-analyzed sorted'!CJ$2*1.5/'amount-analyzed sorted'!CJ$3</f>
        <v>0.125106928999145</v>
      </c>
      <c r="DO15" s="66">
        <f>'amount-analyzed sorted'!CK15*0.001/'amount-analyzed sorted'!CK$2*1.5/'amount-analyzed sorted'!CK$3</f>
        <v>0.0326893052302888</v>
      </c>
      <c r="DP15" s="66">
        <f>'amount-analyzed sorted'!CL15*0.001/'amount-analyzed sorted'!CL$2*1.5/'amount-analyzed sorted'!CL$3</f>
        <v>0.0876623376623377</v>
      </c>
      <c r="DQ15" s="66">
        <f>'amount-analyzed sorted'!CM15*0.001/'amount-analyzed sorted'!CM$2*1.5/'amount-analyzed sorted'!CM$3</f>
        <v>0.0227130325814536</v>
      </c>
      <c r="DR15" s="66">
        <f>'amount-analyzed sorted'!CN15*0.001/'amount-analyzed sorted'!CN$2*1.5/'amount-analyzed sorted'!CN$3</f>
        <v>0.0143272425249169</v>
      </c>
      <c r="DS15" s="66">
        <f t="shared" si="31"/>
        <v>0.0564997693996283</v>
      </c>
      <c r="DT15" s="115">
        <f t="shared" si="32"/>
        <v>0.0478671385733986</v>
      </c>
      <c r="DU15" s="66">
        <f>'amount-analyzed sorted'!CO15*0.001/'amount-analyzed sorted'!CO$2*1.5/'amount-analyzed sorted'!CO$3</f>
        <v>0.0729376257545272</v>
      </c>
      <c r="DV15" s="66">
        <f>'amount-analyzed sorted'!CP15*0.001/'amount-analyzed sorted'!CP$2*1.5/'amount-analyzed sorted'!CP$3</f>
        <v>0.0193014705882353</v>
      </c>
      <c r="DW15" s="66">
        <f>'amount-analyzed sorted'!CQ15*0.001/'amount-analyzed sorted'!CQ$2*1.5/'amount-analyzed sorted'!CQ$3</f>
        <v>0.0623710675605982</v>
      </c>
      <c r="DX15" s="66">
        <f>'amount-analyzed sorted'!CR15*0.001/'amount-analyzed sorted'!CR$2*1.5/'amount-analyzed sorted'!CR$3</f>
        <v>0.0214129983388704</v>
      </c>
      <c r="DY15" s="66">
        <f>'amount-analyzed sorted'!CS15*0.001/'amount-analyzed sorted'!CS$2*1.5/'amount-analyzed sorted'!CS$3</f>
        <v>0</v>
      </c>
      <c r="DZ15" s="66">
        <f t="shared" si="33"/>
        <v>0.0352046324484462</v>
      </c>
      <c r="EA15" s="115">
        <f t="shared" si="34"/>
        <v>0.0310011284267774</v>
      </c>
      <c r="EB15" s="66">
        <f>'amount-analyzed sorted'!CT15*0.001/'amount-analyzed sorted'!CT$2*1.5/'amount-analyzed sorted'!CT$3</f>
        <v>0.0509592326139089</v>
      </c>
      <c r="EC15" s="66">
        <f>'amount-analyzed sorted'!CU15*0.001/'amount-analyzed sorted'!CU$2*1.5/'amount-analyzed sorted'!CU$3</f>
        <v>0.0815039318479686</v>
      </c>
      <c r="ED15" s="66">
        <f>'amount-analyzed sorted'!CV15*0.001/'amount-analyzed sorted'!CV$2*1.5/'amount-analyzed sorted'!CV$3</f>
        <v>0.0113234069137859</v>
      </c>
      <c r="EE15" s="66">
        <f>'amount-analyzed sorted'!CW15*0.001/'amount-analyzed sorted'!CW$2*1.5/'amount-analyzed sorted'!CW$3</f>
        <v>0</v>
      </c>
      <c r="EF15" s="66">
        <f>'amount-analyzed sorted'!CX15*0.001/'amount-analyzed sorted'!CX$2*1.5/'amount-analyzed sorted'!CX$3</f>
        <v>0.0902517111945242</v>
      </c>
      <c r="EG15" s="66">
        <f t="shared" si="35"/>
        <v>0.0468076565140375</v>
      </c>
      <c r="EH15" s="115">
        <f t="shared" si="36"/>
        <v>0.0404924118547882</v>
      </c>
    </row>
    <row r="16" spans="1:138">
      <c r="A16">
        <f>'imported data from Web Calc'!A15</f>
        <v>964.7</v>
      </c>
      <c r="B16" t="str">
        <f>'imported data from Web Calc'!B15</f>
        <v>C51H94O15</v>
      </c>
      <c r="C16" s="61" t="str">
        <f>'imported data from Web Calc'!C15</f>
        <v>DGDG(36:1)</v>
      </c>
      <c r="D16" s="96"/>
      <c r="E16" s="96"/>
      <c r="F16" s="96"/>
      <c r="G16" s="66">
        <f>'amount-analyzed sorted'!G16*0.001/'amount-analyzed sorted'!G$2*1.5/'amount-analyzed sorted'!G$3</f>
        <v>0.0285248073808706</v>
      </c>
      <c r="H16" s="66">
        <f>'amount-analyzed sorted'!H16*0.001/'amount-analyzed sorted'!H$2*1.5/'amount-analyzed sorted'!H$3</f>
        <v>0.0317453501496786</v>
      </c>
      <c r="I16" s="66">
        <f>'amount-analyzed sorted'!I16*0.001/'amount-analyzed sorted'!I$2*1.5/'amount-analyzed sorted'!I$3</f>
        <v>0.0193232566128478</v>
      </c>
      <c r="J16" s="66">
        <f>'amount-analyzed sorted'!J16*0.001/'amount-analyzed sorted'!J$2*1.5/'amount-analyzed sorted'!J$3</f>
        <v>0.0280647298424694</v>
      </c>
      <c r="K16" s="66">
        <f>'amount-analyzed sorted'!K16*0.001/'amount-analyzed sorted'!K$2*1.5/'amount-analyzed sorted'!K$3</f>
        <v>0.0404868233793002</v>
      </c>
      <c r="L16" s="66">
        <f>'amount-analyzed sorted'!L16*0.001/'amount-analyzed sorted'!L$2*1.5/'amount-analyzed sorted'!L$3</f>
        <v>0.016562791382441</v>
      </c>
      <c r="M16" s="66">
        <f>'amount-analyzed sorted'!M16*0.001/'amount-analyzed sorted'!M$2*1.5/'amount-analyzed sorted'!M$3</f>
        <v>0.0335856603032831</v>
      </c>
      <c r="N16" s="66">
        <f>'amount-analyzed sorted'!N16*0.001/'amount-analyzed sorted'!N$2*1.5/'amount-analyzed sorted'!N$3</f>
        <v>0.0377263581488934</v>
      </c>
      <c r="O16" s="66">
        <f>'amount-analyzed sorted'!O16*0.001/'amount-analyzed sorted'!O$2*1.5/'amount-analyzed sorted'!O$3</f>
        <v>0.0460077538401138</v>
      </c>
      <c r="P16" s="66">
        <f>'amount-analyzed sorted'!P16*0.001/'amount-analyzed sorted'!P$2*1.5/'amount-analyzed sorted'!P$3</f>
        <v>0.0441674436865093</v>
      </c>
      <c r="Q16" s="66">
        <f t="shared" si="0"/>
        <v>0.0326194974726407</v>
      </c>
      <c r="R16" s="115">
        <f t="shared" si="1"/>
        <v>0.00985671313226889</v>
      </c>
      <c r="S16" s="66">
        <f t="shared" si="2"/>
        <v>0.302172439674649</v>
      </c>
      <c r="T16" s="66">
        <f>'amount-analyzed sorted'!R16*0.001/'amount-analyzed sorted'!R$2*1.5/'amount-analyzed sorted'!R$3</f>
        <v>0.100446428571429</v>
      </c>
      <c r="U16" s="66">
        <f>'amount-analyzed sorted'!S16*0.001/'amount-analyzed sorted'!S$2*1.5/'amount-analyzed sorted'!S$3</f>
        <v>0.0325846833578792</v>
      </c>
      <c r="V16" s="66">
        <f>'amount-analyzed sorted'!T16*0.001/'amount-analyzed sorted'!T$2*1.5/'amount-analyzed sorted'!T$3</f>
        <v>0.0890254060807997</v>
      </c>
      <c r="W16" s="66">
        <f>'amount-analyzed sorted'!U16*0.001/'amount-analyzed sorted'!U$2*1.5/'amount-analyzed sorted'!U$3</f>
        <v>0.0408163265306122</v>
      </c>
      <c r="X16" s="66">
        <f>'amount-analyzed sorted'!V16*0.001/'amount-analyzed sorted'!V$2*1.5/'amount-analyzed sorted'!V$3</f>
        <v>0.0854454685099846</v>
      </c>
      <c r="Y16" s="66">
        <f t="shared" si="3"/>
        <v>0.0696636626101409</v>
      </c>
      <c r="Z16" s="115">
        <f t="shared" si="4"/>
        <v>0.0307349178020142</v>
      </c>
      <c r="AA16" s="66">
        <f>'amount-analyzed sorted'!W16*0.001/'amount-analyzed sorted'!W$2*1.5/'amount-analyzed sorted'!W$3</f>
        <v>0.0470859985785359</v>
      </c>
      <c r="AB16" s="66">
        <f>'amount-analyzed sorted'!X16*0.001/'amount-analyzed sorted'!X$2*1.5/'amount-analyzed sorted'!X$3</f>
        <v>0.0930851063829787</v>
      </c>
      <c r="AC16" s="66">
        <f>'amount-analyzed sorted'!Y16*0.001/'amount-analyzed sorted'!Y$2*1.5/'amount-analyzed sorted'!Y$3</f>
        <v>0.0144159226190476</v>
      </c>
      <c r="AD16" s="66">
        <f>'amount-analyzed sorted'!Z16*0.001/'amount-analyzed sorted'!Z$2*1.5/'amount-analyzed sorted'!Z$3</f>
        <v>0.0149105367793241</v>
      </c>
      <c r="AE16" s="66">
        <f>'amount-analyzed sorted'!AA16*0.001/'amount-analyzed sorted'!AA$2*1.5/'amount-analyzed sorted'!AA$3</f>
        <v>0.0725492509142385</v>
      </c>
      <c r="AF16" s="66">
        <f t="shared" si="5"/>
        <v>0.048409363054825</v>
      </c>
      <c r="AG16" s="115">
        <f t="shared" si="6"/>
        <v>0.0348501537866843</v>
      </c>
      <c r="AH16" s="66">
        <f>'amount-analyzed sorted'!AB16*0.001/'amount-analyzed sorted'!AB$2*1.5/'amount-analyzed sorted'!AB$3</f>
        <v>0.0286507135649416</v>
      </c>
      <c r="AI16" s="66">
        <f>'amount-analyzed sorted'!AC16*0.001/'amount-analyzed sorted'!AC$2*1.5/'amount-analyzed sorted'!AC$3</f>
        <v>0.0121377078122701</v>
      </c>
      <c r="AJ16" s="66">
        <f>'amount-analyzed sorted'!AD16*0.001/'amount-analyzed sorted'!AD$2*1.5/'amount-analyzed sorted'!AD$3</f>
        <v>0.0238707308116048</v>
      </c>
      <c r="AK16" s="66">
        <f>'amount-analyzed sorted'!AE16*0.001/'amount-analyzed sorted'!AE$2*1.5/'amount-analyzed sorted'!AE$3</f>
        <v>0.0148007316134001</v>
      </c>
      <c r="AL16" s="66">
        <f>'amount-analyzed sorted'!AF16*0.001/'amount-analyzed sorted'!AF$2*1.5/'amount-analyzed sorted'!AF$3</f>
        <v>0.0245841487279844</v>
      </c>
      <c r="AM16" s="66">
        <f t="shared" si="7"/>
        <v>0.0208088065060402</v>
      </c>
      <c r="AN16" s="115">
        <f t="shared" si="8"/>
        <v>0.00700729998178549</v>
      </c>
      <c r="AO16" s="66">
        <f>'amount-analyzed sorted'!AG16*0.001/'amount-analyzed sorted'!AG$2*1.5/'amount-analyzed sorted'!AG$3</f>
        <v>0.00889328063241107</v>
      </c>
      <c r="AP16" s="66">
        <f>'amount-analyzed sorted'!AH16*0.001/'amount-analyzed sorted'!AH$2*1.5/'amount-analyzed sorted'!AH$3</f>
        <v>0.0253851540616246</v>
      </c>
      <c r="AQ16" s="66">
        <f>'amount-analyzed sorted'!AI16*0.001/'amount-analyzed sorted'!AI$2*1.5/'amount-analyzed sorted'!AI$3</f>
        <v>0.0384794776119403</v>
      </c>
      <c r="AR16" s="66">
        <f>'amount-analyzed sorted'!AJ16*0.001/'amount-analyzed sorted'!AJ$2*1.5/'amount-analyzed sorted'!AJ$3</f>
        <v>0.038515406162465</v>
      </c>
      <c r="AS16" s="66">
        <f>'amount-analyzed sorted'!AK16*0.001/'amount-analyzed sorted'!AK$2*1.5/'amount-analyzed sorted'!AK$3</f>
        <v>0.0569908814589666</v>
      </c>
      <c r="AT16" s="66">
        <f t="shared" si="9"/>
        <v>0.0336528399854815</v>
      </c>
      <c r="AU16" s="115">
        <f t="shared" si="10"/>
        <v>0.0178395317365294</v>
      </c>
      <c r="AV16" s="66">
        <f>'amount-analyzed sorted'!AL16*0.001/'amount-analyzed sorted'!AL$2*1.5/'amount-analyzed sorted'!AL$3</f>
        <v>0.0354330708661417</v>
      </c>
      <c r="AW16" s="66">
        <f>'amount-analyzed sorted'!AM16*0.001/'amount-analyzed sorted'!AM$2*1.5/'amount-analyzed sorted'!AM$3</f>
        <v>0.00875350140056022</v>
      </c>
      <c r="AX16" s="66">
        <f>'amount-analyzed sorted'!AN16*0.001/'amount-analyzed sorted'!AN$2*1.5/'amount-analyzed sorted'!AN$3</f>
        <v>0.0543565791592849</v>
      </c>
      <c r="AY16" s="66">
        <f>'amount-analyzed sorted'!AO16*0.001/'amount-analyzed sorted'!AO$2*1.5/'amount-analyzed sorted'!AO$3</f>
        <v>0.0307414104882459</v>
      </c>
      <c r="AZ16" s="66">
        <f>'amount-analyzed sorted'!AP16*0.001/'amount-analyzed sorted'!AP$2*1.5/'amount-analyzed sorted'!AP$3</f>
        <v>0.0599925009373828</v>
      </c>
      <c r="BA16" s="66">
        <f t="shared" si="11"/>
        <v>0.0378554125703231</v>
      </c>
      <c r="BB16" s="115">
        <f t="shared" si="12"/>
        <v>0.02040672180224</v>
      </c>
      <c r="BC16" s="66">
        <f>'amount-analyzed sorted'!AQ16*0.001/'amount-analyzed sorted'!AQ$2*1.5/'amount-analyzed sorted'!AQ$3</f>
        <v>0.0346481876332623</v>
      </c>
      <c r="BD16" s="66">
        <f>'amount-analyzed sorted'!AR16*0.001/'amount-analyzed sorted'!AR$2*1.5/'amount-analyzed sorted'!AR$3</f>
        <v>0.03578445130508</v>
      </c>
      <c r="BE16" s="66">
        <f>'amount-analyzed sorted'!AS16*0.001/'amount-analyzed sorted'!AS$2*1.5/'amount-analyzed sorted'!AS$3</f>
        <v>0.0963817841547099</v>
      </c>
      <c r="BF16" s="66">
        <f>'amount-analyzed sorted'!AT16*0.001/'amount-analyzed sorted'!AT$2*1.5/'amount-analyzed sorted'!AT$3</f>
        <v>0.0568023902167871</v>
      </c>
      <c r="BG16" s="66">
        <f>'amount-analyzed sorted'!AU16*0.001/'amount-analyzed sorted'!AU$2*1.5/'amount-analyzed sorted'!AU$3</f>
        <v>0.0336826347305389</v>
      </c>
      <c r="BH16" s="66">
        <f t="shared" si="13"/>
        <v>0.0514598896080756</v>
      </c>
      <c r="BI16" s="115">
        <f t="shared" si="14"/>
        <v>0.0268835563248005</v>
      </c>
      <c r="BJ16" s="66">
        <f>'amount-analyzed sorted'!AV16*0.001/'amount-analyzed sorted'!AV$2*1.5/'amount-analyzed sorted'!AV$3</f>
        <v>0.0650510204081633</v>
      </c>
      <c r="BK16" s="66">
        <f>'amount-analyzed sorted'!AW16*0.001/'amount-analyzed sorted'!AW$2*1.5/'amount-analyzed sorted'!AW$3</f>
        <v>0.0299177262528048</v>
      </c>
      <c r="BL16" s="66">
        <f>'amount-analyzed sorted'!AX16*0.001/'amount-analyzed sorted'!AX$2*1.5/'amount-analyzed sorted'!AX$3</f>
        <v>0.0339818763326226</v>
      </c>
      <c r="BM16" s="66">
        <f>'amount-analyzed sorted'!AY16*0.001/'amount-analyzed sorted'!AY$2*1.5/'amount-analyzed sorted'!AY$3</f>
        <v>0.0104166666666667</v>
      </c>
      <c r="BN16" s="66">
        <f>'amount-analyzed sorted'!AZ16*0.001/'amount-analyzed sorted'!AZ$2*1.5/'amount-analyzed sorted'!AZ$3</f>
        <v>0.0306919642857143</v>
      </c>
      <c r="BO16" s="66">
        <f t="shared" si="15"/>
        <v>0.0340118507891943</v>
      </c>
      <c r="BP16" s="115">
        <f t="shared" si="16"/>
        <v>0.0196719798507586</v>
      </c>
      <c r="BQ16" s="66">
        <f>'amount-analyzed sorted'!BA16*0.001/'amount-analyzed sorted'!BA$2*1.5/'amount-analyzed sorted'!BA$3</f>
        <v>0.0678228021978022</v>
      </c>
      <c r="BR16" s="66">
        <f>'amount-analyzed sorted'!BB16*0.001/'amount-analyzed sorted'!BB$2*1.5/'amount-analyzed sorted'!BB$3</f>
        <v>0.103510895883777</v>
      </c>
      <c r="BS16" s="66">
        <f>'amount-analyzed sorted'!BC16*0.001/'amount-analyzed sorted'!BC$2*1.5/'amount-analyzed sorted'!BC$3</f>
        <v>0.0954861111111111</v>
      </c>
      <c r="BT16" s="66">
        <f>'amount-analyzed sorted'!BD16*0.001/'amount-analyzed sorted'!BD$2*1.5/'amount-analyzed sorted'!BD$3</f>
        <v>0.0345622119815668</v>
      </c>
      <c r="BU16" s="66">
        <f>'amount-analyzed sorted'!BE16*0.001/'amount-analyzed sorted'!BE$2*1.5/'amount-analyzed sorted'!BE$3</f>
        <v>0.0430971777713122</v>
      </c>
      <c r="BV16" s="66">
        <f t="shared" si="17"/>
        <v>0.0688958397891139</v>
      </c>
      <c r="BW16" s="115">
        <f t="shared" si="18"/>
        <v>0.0306217447552487</v>
      </c>
      <c r="BX16" s="66">
        <f>'amount-analyzed sorted'!BF16*0.001/'amount-analyzed sorted'!BF$2*1.5/'amount-analyzed sorted'!BF$3</f>
        <v>0.00265205091937765</v>
      </c>
      <c r="BY16" s="66">
        <f>'amount-analyzed sorted'!BG16*0.001/'amount-analyzed sorted'!BG$2*1.5/'amount-analyzed sorted'!BG$3</f>
        <v>0.0165866741953699</v>
      </c>
      <c r="BZ16" s="66">
        <f>'amount-analyzed sorted'!BH16*0.001/'amount-analyzed sorted'!BH$2*1.5/'amount-analyzed sorted'!BH$3</f>
        <v>0.00606469002695418</v>
      </c>
      <c r="CA16" s="66">
        <f>'amount-analyzed sorted'!BI16*0.001/'amount-analyzed sorted'!BI$2*1.5/'amount-analyzed sorted'!BI$3</f>
        <v>0.00416204217536071</v>
      </c>
      <c r="CB16" s="66">
        <f>'amount-analyzed sorted'!BJ16*0.001/'amount-analyzed sorted'!BJ$2*1.5/'amount-analyzed sorted'!BJ$3</f>
        <v>0.0252100840336134</v>
      </c>
      <c r="CC16" s="66">
        <f t="shared" si="19"/>
        <v>0.0109351082701352</v>
      </c>
      <c r="CD16" s="115">
        <f t="shared" si="20"/>
        <v>0.00966849998343587</v>
      </c>
      <c r="CE16" s="121">
        <f>'amount-analyzed sorted'!BK16*0.001/'amount-analyzed sorted'!BK$2*1.5/'amount-analyzed sorted'!BK$3</f>
        <v>0.0165249026439844</v>
      </c>
      <c r="CF16" s="66">
        <f>'amount-analyzed sorted'!BL16*0.001/'amount-analyzed sorted'!BL$2*1.5/'amount-analyzed sorted'!BL$3</f>
        <v>0.00274490667317311</v>
      </c>
      <c r="CG16" s="66">
        <f>'amount-analyzed sorted'!BM16*0.001/'amount-analyzed sorted'!BM$2*1.5/'amount-analyzed sorted'!BM$3</f>
        <v>0.0427502671891699</v>
      </c>
      <c r="CH16" s="66">
        <f>'amount-analyzed sorted'!BN16*0.001/'amount-analyzed sorted'!BN$2*1.5/'amount-analyzed sorted'!BN$3</f>
        <v>0.0260336315951867</v>
      </c>
      <c r="CI16" s="66">
        <f>'amount-analyzed sorted'!BO16*0.001/'amount-analyzed sorted'!BO$2*1.5/'amount-analyzed sorted'!BO$3</f>
        <v>0.0459029377880184</v>
      </c>
      <c r="CJ16" s="66">
        <f t="shared" si="21"/>
        <v>0.0267913291779065</v>
      </c>
      <c r="CK16" s="115">
        <f t="shared" si="22"/>
        <v>0.0180564762674842</v>
      </c>
      <c r="CL16" s="66">
        <f>'amount-analyzed sorted'!BP16*0.001/'amount-analyzed sorted'!BP$2*1.5/'amount-analyzed sorted'!BP$3</f>
        <v>0.036231884057971</v>
      </c>
      <c r="CM16" s="66">
        <f>'amount-analyzed sorted'!BQ16*0.001/'amount-analyzed sorted'!BQ$2*1.5/'amount-analyzed sorted'!BQ$3</f>
        <v>0.0595735785953177</v>
      </c>
      <c r="CN16" s="66">
        <f>'amount-analyzed sorted'!BR16*0.001/'amount-analyzed sorted'!BR$2*1.5/'amount-analyzed sorted'!BR$3</f>
        <v>0.031109392575928</v>
      </c>
      <c r="CO16" s="66">
        <f>'amount-analyzed sorted'!BS16*0.001/'amount-analyzed sorted'!BS$2*1.5/'amount-analyzed sorted'!BS$3</f>
        <v>0.0397344801795064</v>
      </c>
      <c r="CP16" s="66">
        <f>'amount-analyzed sorted'!BT16*0.001/'amount-analyzed sorted'!BT$2*1.5/'amount-analyzed sorted'!BT$3</f>
        <v>0.0177053824362606</v>
      </c>
      <c r="CQ16" s="66">
        <f t="shared" si="23"/>
        <v>0.0368709435689967</v>
      </c>
      <c r="CR16" s="115">
        <f t="shared" si="24"/>
        <v>0.0152030595563448</v>
      </c>
      <c r="CS16" s="66">
        <f>'amount-analyzed sorted'!BU16*0.001/'amount-analyzed sorted'!BU$2*1.5/'amount-analyzed sorted'!BU$3</f>
        <v>0.0487012987012987</v>
      </c>
      <c r="CT16" s="66">
        <f>'amount-analyzed sorted'!BV16*0.001/'amount-analyzed sorted'!BV$2*1.5/'amount-analyzed sorted'!BV$3</f>
        <v>0.0640707671957672</v>
      </c>
      <c r="CU16" s="66">
        <f>'amount-analyzed sorted'!BW16*0.001/'amount-analyzed sorted'!BW$2*1.5/'amount-analyzed sorted'!BW$3</f>
        <v>0.0033171163202123</v>
      </c>
      <c r="CV16" s="66">
        <f>'amount-analyzed sorted'!BX16*0.001/'amount-analyzed sorted'!BX$2*1.5/'amount-analyzed sorted'!BX$3</f>
        <v>0.021248282967033</v>
      </c>
      <c r="CW16" s="66">
        <f>'amount-analyzed sorted'!BY16*0.001/'amount-analyzed sorted'!BY$2*1.5/'amount-analyzed sorted'!BY$3</f>
        <v>0.0122565708838349</v>
      </c>
      <c r="CX16" s="66">
        <f t="shared" si="25"/>
        <v>0.0299188072136292</v>
      </c>
      <c r="CY16" s="115">
        <f t="shared" si="26"/>
        <v>0.0255632592717319</v>
      </c>
      <c r="CZ16" s="66">
        <f>'amount-analyzed sorted'!BZ16*0.001/'amount-analyzed sorted'!BZ$2*1.5/'amount-analyzed sorted'!BZ$3</f>
        <v>0.0457478783592645</v>
      </c>
      <c r="DA16" s="66">
        <f>'amount-analyzed sorted'!CA16*0.001/'amount-analyzed sorted'!CA$2*1.5/'amount-analyzed sorted'!CA$3</f>
        <v>0.0230010036801606</v>
      </c>
      <c r="DB16" s="66">
        <f>'amount-analyzed sorted'!CB16*0.001/'amount-analyzed sorted'!CB$2*1.5/'amount-analyzed sorted'!CB$3</f>
        <v>0.0332840236686391</v>
      </c>
      <c r="DC16" s="66">
        <f>'amount-analyzed sorted'!CC16*0.001/'amount-analyzed sorted'!CC$2*1.5/'amount-analyzed sorted'!CC$3</f>
        <v>0.00451127819548872</v>
      </c>
      <c r="DD16" s="66">
        <f>'amount-analyzed sorted'!CD16*0.001/'amount-analyzed sorted'!CD$2*1.5/'amount-analyzed sorted'!CD$3</f>
        <v>0.0339422028353326</v>
      </c>
      <c r="DE16" s="66">
        <f t="shared" si="27"/>
        <v>0.0280972773477771</v>
      </c>
      <c r="DF16" s="115">
        <f t="shared" si="28"/>
        <v>0.0154505709338341</v>
      </c>
      <c r="DG16" s="66">
        <f>'amount-analyzed sorted'!CE16*0.001/'amount-analyzed sorted'!CE$2*1.5/'amount-analyzed sorted'!CE$3</f>
        <v>0.00745526838966203</v>
      </c>
      <c r="DH16" s="66">
        <f>'amount-analyzed sorted'!CF16*0.001/'amount-analyzed sorted'!CF$2*1.5/'amount-analyzed sorted'!CF$3</f>
        <v>0</v>
      </c>
      <c r="DI16" s="66">
        <f>'amount-analyzed sorted'!CG16*0.001/'amount-analyzed sorted'!CG$2*1.5/'amount-analyzed sorted'!CG$3</f>
        <v>0.0319327731092437</v>
      </c>
      <c r="DJ16" s="66">
        <f>'amount-analyzed sorted'!CH16*0.001/'amount-analyzed sorted'!CH$2*1.5/'amount-analyzed sorted'!CH$3</f>
        <v>0.0150083379655364</v>
      </c>
      <c r="DK16" s="66">
        <f>'amount-analyzed sorted'!CI16*0.001/'amount-analyzed sorted'!CI$2*1.5/'amount-analyzed sorted'!CI$3</f>
        <v>0.0133928571428571</v>
      </c>
      <c r="DL16" s="66">
        <f t="shared" si="29"/>
        <v>0.0135578473214599</v>
      </c>
      <c r="DM16" s="115">
        <f t="shared" si="30"/>
        <v>0.0118408797834556</v>
      </c>
      <c r="DN16" s="66">
        <f>'amount-analyzed sorted'!CJ16*0.001/'amount-analyzed sorted'!CJ$2*1.5/'amount-analyzed sorted'!CJ$3</f>
        <v>0.0830036355859709</v>
      </c>
      <c r="DO16" s="66">
        <f>'amount-analyzed sorted'!CK16*0.001/'amount-analyzed sorted'!CK$2*1.5/'amount-analyzed sorted'!CK$3</f>
        <v>0.0102459016393443</v>
      </c>
      <c r="DP16" s="66">
        <f>'amount-analyzed sorted'!CL16*0.001/'amount-analyzed sorted'!CL$2*1.5/'amount-analyzed sorted'!CL$3</f>
        <v>0.0779220779220779</v>
      </c>
      <c r="DQ16" s="66">
        <f>'amount-analyzed sorted'!CM16*0.001/'amount-analyzed sorted'!CM$2*1.5/'amount-analyzed sorted'!CM$3</f>
        <v>0.0172305764411028</v>
      </c>
      <c r="DR16" s="66">
        <f>'amount-analyzed sorted'!CN16*0.001/'amount-analyzed sorted'!CN$2*1.5/'amount-analyzed sorted'!CN$3</f>
        <v>0.0155730897009967</v>
      </c>
      <c r="DS16" s="66">
        <f t="shared" si="31"/>
        <v>0.0407950562578985</v>
      </c>
      <c r="DT16" s="115">
        <f t="shared" si="32"/>
        <v>0.036347844023025</v>
      </c>
      <c r="DU16" s="66">
        <f>'amount-analyzed sorted'!CO16*0.001/'amount-analyzed sorted'!CO$2*1.5/'amount-analyzed sorted'!CO$3</f>
        <v>0.0472837022132797</v>
      </c>
      <c r="DV16" s="66">
        <f>'amount-analyzed sorted'!CP16*0.001/'amount-analyzed sorted'!CP$2*1.5/'amount-analyzed sorted'!CP$3</f>
        <v>0.014968487394958</v>
      </c>
      <c r="DW16" s="66">
        <f>'amount-analyzed sorted'!CQ16*0.001/'amount-analyzed sorted'!CQ$2*1.5/'amount-analyzed sorted'!CQ$3</f>
        <v>0.0038679731820526</v>
      </c>
      <c r="DX16" s="66">
        <f>'amount-analyzed sorted'!CR16*0.001/'amount-analyzed sorted'!CR$2*1.5/'amount-analyzed sorted'!CR$3</f>
        <v>0.00778654485049834</v>
      </c>
      <c r="DY16" s="66">
        <f>'amount-analyzed sorted'!CS16*0.001/'amount-analyzed sorted'!CS$2*1.5/'amount-analyzed sorted'!CS$3</f>
        <v>0.00429553264604811</v>
      </c>
      <c r="DZ16" s="66">
        <f t="shared" si="33"/>
        <v>0.0156404480573673</v>
      </c>
      <c r="EA16" s="115">
        <f t="shared" si="34"/>
        <v>0.0182395801121508</v>
      </c>
      <c r="EB16" s="66">
        <f>'amount-analyzed sorted'!CT16*0.001/'amount-analyzed sorted'!CT$2*1.5/'amount-analyzed sorted'!CT$3</f>
        <v>0.0428228845495033</v>
      </c>
      <c r="EC16" s="66">
        <f>'amount-analyzed sorted'!CU16*0.001/'amount-analyzed sorted'!CU$2*1.5/'amount-analyzed sorted'!CU$3</f>
        <v>0.072083879423329</v>
      </c>
      <c r="ED16" s="66">
        <f>'amount-analyzed sorted'!CV16*0.001/'amount-analyzed sorted'!CV$2*1.5/'amount-analyzed sorted'!CV$3</f>
        <v>0.0167898792169929</v>
      </c>
      <c r="EE16" s="66">
        <f>'amount-analyzed sorted'!CW16*0.001/'amount-analyzed sorted'!CW$2*1.5/'amount-analyzed sorted'!CW$3</f>
        <v>0.00926640926640927</v>
      </c>
      <c r="EF16" s="66">
        <f>'amount-analyzed sorted'!CX16*0.001/'amount-analyzed sorted'!CX$2*1.5/'amount-analyzed sorted'!CX$3</f>
        <v>0.0558898211525723</v>
      </c>
      <c r="EG16" s="66">
        <f t="shared" si="35"/>
        <v>0.0393705747217614</v>
      </c>
      <c r="EH16" s="115">
        <f t="shared" si="36"/>
        <v>0.0263206802606262</v>
      </c>
    </row>
    <row r="17" spans="1:138">
      <c r="A17">
        <f>'imported data from Web Calc'!A16</f>
        <v>982.6</v>
      </c>
      <c r="B17" t="str">
        <f>'imported data from Web Calc'!B16</f>
        <v>C53H88O15</v>
      </c>
      <c r="C17" s="61" t="str">
        <f>'imported data from Web Calc'!C16</f>
        <v>DGDG(38:6)</v>
      </c>
      <c r="D17" s="96"/>
      <c r="E17" s="96"/>
      <c r="F17" s="96"/>
      <c r="G17" s="66">
        <f>'amount-analyzed sorted'!G17*0.001/'amount-analyzed sorted'!G$2*1.5/'amount-analyzed sorted'!G$3</f>
        <v>0</v>
      </c>
      <c r="H17" s="66">
        <f>'amount-analyzed sorted'!H17*0.001/'amount-analyzed sorted'!H$2*1.5/'amount-analyzed sorted'!H$3</f>
        <v>0.00823538793738037</v>
      </c>
      <c r="I17" s="66">
        <f>'amount-analyzed sorted'!I17*0.001/'amount-analyzed sorted'!I$2*1.5/'amount-analyzed sorted'!I$3</f>
        <v>0.0257183343966236</v>
      </c>
      <c r="J17" s="66">
        <f>'amount-analyzed sorted'!J17*0.001/'amount-analyzed sorted'!J$2*1.5/'amount-analyzed sorted'!J$3</f>
        <v>0.0215776365510134</v>
      </c>
      <c r="K17" s="66">
        <f>'amount-analyzed sorted'!K17*0.001/'amount-analyzed sorted'!K$2*1.5/'amount-analyzed sorted'!K$3</f>
        <v>0.0496423663934828</v>
      </c>
      <c r="L17" s="66">
        <f>'amount-analyzed sorted'!L17*0.001/'amount-analyzed sorted'!L$2*1.5/'amount-analyzed sorted'!L$3</f>
        <v>0.0386005054718555</v>
      </c>
      <c r="M17" s="66">
        <f>'amount-analyzed sorted'!M17*0.001/'amount-analyzed sorted'!M$2*1.5/'amount-analyzed sorted'!M$3</f>
        <v>0.00593500024537467</v>
      </c>
      <c r="N17" s="66">
        <f>'amount-analyzed sorted'!N17*0.001/'amount-analyzed sorted'!N$2*1.5/'amount-analyzed sorted'!N$3</f>
        <v>0</v>
      </c>
      <c r="O17" s="66">
        <f>'amount-analyzed sorted'!O17*0.001/'amount-analyzed sorted'!O$2*1.5/'amount-analyzed sorted'!O$3</f>
        <v>0.00639507778377578</v>
      </c>
      <c r="P17" s="66">
        <f>'amount-analyzed sorted'!P17*0.001/'amount-analyzed sorted'!P$2*1.5/'amount-analyzed sorted'!P$3</f>
        <v>0.00823538793738037</v>
      </c>
      <c r="Q17" s="66">
        <f t="shared" si="0"/>
        <v>0.0164339696716886</v>
      </c>
      <c r="R17" s="115">
        <f t="shared" si="1"/>
        <v>0.016971877301136</v>
      </c>
      <c r="S17" s="66">
        <f t="shared" si="2"/>
        <v>1.03273144834714</v>
      </c>
      <c r="T17" s="66">
        <f>'amount-analyzed sorted'!R17*0.001/'amount-analyzed sorted'!R$2*1.5/'amount-analyzed sorted'!R$3</f>
        <v>0.229140467806841</v>
      </c>
      <c r="U17" s="66">
        <f>'amount-analyzed sorted'!S17*0.001/'amount-analyzed sorted'!S$2*1.5/'amount-analyzed sorted'!S$3</f>
        <v>0.0794734904270987</v>
      </c>
      <c r="V17" s="66">
        <f>'amount-analyzed sorted'!T17*0.001/'amount-analyzed sorted'!T$2*1.5/'amount-analyzed sorted'!T$3</f>
        <v>0.0941795085381091</v>
      </c>
      <c r="W17" s="66">
        <f>'amount-analyzed sorted'!U17*0.001/'amount-analyzed sorted'!U$2*1.5/'amount-analyzed sorted'!U$3</f>
        <v>0.129209183673469</v>
      </c>
      <c r="X17" s="66">
        <f>'amount-analyzed sorted'!V17*0.001/'amount-analyzed sorted'!V$2*1.5/'amount-analyzed sorted'!V$3</f>
        <v>0.288930491551459</v>
      </c>
      <c r="Y17" s="66">
        <f t="shared" si="3"/>
        <v>0.164186628399395</v>
      </c>
      <c r="Z17" s="115">
        <f t="shared" si="4"/>
        <v>0.0909405944336882</v>
      </c>
      <c r="AA17" s="66">
        <f>'amount-analyzed sorted'!W17*0.001/'amount-analyzed sorted'!W$2*1.5/'amount-analyzed sorted'!W$3</f>
        <v>0.0350479744136461</v>
      </c>
      <c r="AB17" s="66">
        <f>'amount-analyzed sorted'!X17*0.001/'amount-analyzed sorted'!X$2*1.5/'amount-analyzed sorted'!X$3</f>
        <v>0.0973119300911854</v>
      </c>
      <c r="AC17" s="66">
        <f>'amount-analyzed sorted'!Y17*0.001/'amount-analyzed sorted'!Y$2*1.5/'amount-analyzed sorted'!Y$3</f>
        <v>0</v>
      </c>
      <c r="AD17" s="66">
        <f>'amount-analyzed sorted'!Z17*0.001/'amount-analyzed sorted'!Z$2*1.5/'amount-analyzed sorted'!Z$3</f>
        <v>0</v>
      </c>
      <c r="AE17" s="66">
        <f>'amount-analyzed sorted'!AA17*0.001/'amount-analyzed sorted'!AA$2*1.5/'amount-analyzed sorted'!AA$3</f>
        <v>0.0543677008375604</v>
      </c>
      <c r="AF17" s="66">
        <f t="shared" si="5"/>
        <v>0.0373455210684784</v>
      </c>
      <c r="AG17" s="115">
        <f t="shared" si="6"/>
        <v>0.040866794049549</v>
      </c>
      <c r="AH17" s="66">
        <f>'amount-analyzed sorted'!AB17*0.001/'amount-analyzed sorted'!AB$2*1.5/'amount-analyzed sorted'!AB$3</f>
        <v>0.0426517226466772</v>
      </c>
      <c r="AI17" s="66">
        <f>'amount-analyzed sorted'!AC17*0.001/'amount-analyzed sorted'!AC$2*1.5/'amount-analyzed sorted'!AC$3</f>
        <v>0.0655987935854053</v>
      </c>
      <c r="AJ17" s="66">
        <f>'amount-analyzed sorted'!AD17*0.001/'amount-analyzed sorted'!AD$2*1.5/'amount-analyzed sorted'!AD$3</f>
        <v>0.0343830334190231</v>
      </c>
      <c r="AK17" s="66">
        <f>'amount-analyzed sorted'!AE17*0.001/'amount-analyzed sorted'!AE$2*1.5/'amount-analyzed sorted'!AE$3</f>
        <v>0.0176525798998845</v>
      </c>
      <c r="AL17" s="66">
        <f>'amount-analyzed sorted'!AF17*0.001/'amount-analyzed sorted'!AF$2*1.5/'amount-analyzed sorted'!AF$3</f>
        <v>0</v>
      </c>
      <c r="AM17" s="66">
        <f t="shared" si="7"/>
        <v>0.032057225910198</v>
      </c>
      <c r="AN17" s="115">
        <f t="shared" si="8"/>
        <v>0.0248889988926724</v>
      </c>
      <c r="AO17" s="66">
        <f>'amount-analyzed sorted'!AG17*0.001/'amount-analyzed sorted'!AG$2*1.5/'amount-analyzed sorted'!AG$3</f>
        <v>0.0296019198193111</v>
      </c>
      <c r="AP17" s="66">
        <f>'amount-analyzed sorted'!AH17*0.001/'amount-analyzed sorted'!AH$2*1.5/'amount-analyzed sorted'!AH$3</f>
        <v>0.0270920868347339</v>
      </c>
      <c r="AQ17" s="66">
        <f>'amount-analyzed sorted'!AI17*0.001/'amount-analyzed sorted'!AI$2*1.5/'amount-analyzed sorted'!AI$3</f>
        <v>0</v>
      </c>
      <c r="AR17" s="66">
        <f>'amount-analyzed sorted'!AJ17*0.001/'amount-analyzed sorted'!AJ$2*1.5/'amount-analyzed sorted'!AJ$3</f>
        <v>0.0196516106442577</v>
      </c>
      <c r="AS17" s="66">
        <f>'amount-analyzed sorted'!AK17*0.001/'amount-analyzed sorted'!AK$2*1.5/'amount-analyzed sorted'!AK$3</f>
        <v>0.0341565349544073</v>
      </c>
      <c r="AT17" s="66">
        <f t="shared" si="9"/>
        <v>0.022100430450542</v>
      </c>
      <c r="AU17" s="115">
        <f t="shared" si="10"/>
        <v>0.0134253899064293</v>
      </c>
      <c r="AV17" s="66">
        <f>'amount-analyzed sorted'!AL17*0.001/'amount-analyzed sorted'!AL$2*1.5/'amount-analyzed sorted'!AL$3</f>
        <v>0.0244235095613048</v>
      </c>
      <c r="AW17" s="66">
        <f>'amount-analyzed sorted'!AM17*0.001/'amount-analyzed sorted'!AM$2*1.5/'amount-analyzed sorted'!AM$3</f>
        <v>0.0118697478991596</v>
      </c>
      <c r="AX17" s="66">
        <f>'amount-analyzed sorted'!AN17*0.001/'amount-analyzed sorted'!AN$2*1.5/'amount-analyzed sorted'!AN$3</f>
        <v>0.0440288291190208</v>
      </c>
      <c r="AY17" s="66">
        <f>'amount-analyzed sorted'!AO17*0.001/'amount-analyzed sorted'!AO$2*1.5/'amount-analyzed sorted'!AO$3</f>
        <v>0.0600813743218806</v>
      </c>
      <c r="AZ17" s="66">
        <f>'amount-analyzed sorted'!AP17*0.001/'amount-analyzed sorted'!AP$2*1.5/'amount-analyzed sorted'!AP$3</f>
        <v>0.141029246344207</v>
      </c>
      <c r="BA17" s="66">
        <f t="shared" si="11"/>
        <v>0.0562865414491146</v>
      </c>
      <c r="BB17" s="115">
        <f t="shared" si="12"/>
        <v>0.0508283450728508</v>
      </c>
      <c r="BC17" s="66">
        <f>'amount-analyzed sorted'!AQ17*0.001/'amount-analyzed sorted'!AQ$2*1.5/'amount-analyzed sorted'!AQ$3</f>
        <v>0.0510394456289979</v>
      </c>
      <c r="BD17" s="66">
        <f>'amount-analyzed sorted'!AR17*0.001/'amount-analyzed sorted'!AR$2*1.5/'amount-analyzed sorted'!AR$3</f>
        <v>0.00994597249508836</v>
      </c>
      <c r="BE17" s="66">
        <f>'amount-analyzed sorted'!AS17*0.001/'amount-analyzed sorted'!AS$2*1.5/'amount-analyzed sorted'!AS$3</f>
        <v>0.0907205240174672</v>
      </c>
      <c r="BF17" s="66">
        <f>'amount-analyzed sorted'!AT17*0.001/'amount-analyzed sorted'!AT$2*1.5/'amount-analyzed sorted'!AT$3</f>
        <v>0.0838486659255141</v>
      </c>
      <c r="BG17" s="66">
        <f>'amount-analyzed sorted'!AU17*0.001/'amount-analyzed sorted'!AU$2*1.5/'amount-analyzed sorted'!AU$3</f>
        <v>0.0809586184773311</v>
      </c>
      <c r="BH17" s="66">
        <f t="shared" si="13"/>
        <v>0.0633026453088797</v>
      </c>
      <c r="BI17" s="115">
        <f t="shared" si="14"/>
        <v>0.0334773543784813</v>
      </c>
      <c r="BJ17" s="66">
        <f>'amount-analyzed sorted'!AV17*0.001/'amount-analyzed sorted'!AV$2*1.5/'amount-analyzed sorted'!AV$3</f>
        <v>0.0711352040816326</v>
      </c>
      <c r="BK17" s="66">
        <f>'amount-analyzed sorted'!AW17*0.001/'amount-analyzed sorted'!AW$2*1.5/'amount-analyzed sorted'!AW$3</f>
        <v>0.0308059087509349</v>
      </c>
      <c r="BL17" s="66">
        <f>'amount-analyzed sorted'!AX17*0.001/'amount-analyzed sorted'!AX$2*1.5/'amount-analyzed sorted'!AX$3</f>
        <v>0</v>
      </c>
      <c r="BM17" s="66">
        <f>'amount-analyzed sorted'!AY17*0.001/'amount-analyzed sorted'!AY$2*1.5/'amount-analyzed sorted'!AY$3</f>
        <v>0</v>
      </c>
      <c r="BN17" s="66">
        <f>'amount-analyzed sorted'!AZ17*0.001/'amount-analyzed sorted'!AZ$2*1.5/'amount-analyzed sorted'!AZ$3</f>
        <v>0</v>
      </c>
      <c r="BO17" s="66">
        <f t="shared" si="15"/>
        <v>0.0203882225665135</v>
      </c>
      <c r="BP17" s="115">
        <f t="shared" si="16"/>
        <v>0.0313481386074118</v>
      </c>
      <c r="BQ17" s="66">
        <f>'amount-analyzed sorted'!BA17*0.001/'amount-analyzed sorted'!BA$2*1.5/'amount-analyzed sorted'!BA$3</f>
        <v>0.0626287774725275</v>
      </c>
      <c r="BR17" s="66">
        <f>'amount-analyzed sorted'!BB17*0.001/'amount-analyzed sorted'!BB$2*1.5/'amount-analyzed sorted'!BB$3</f>
        <v>0.197896489104116</v>
      </c>
      <c r="BS17" s="66">
        <f>'amount-analyzed sorted'!BC17*0.001/'amount-analyzed sorted'!BC$2*1.5/'amount-analyzed sorted'!BC$3</f>
        <v>0.108258928571429</v>
      </c>
      <c r="BT17" s="66">
        <f>'amount-analyzed sorted'!BD17*0.001/'amount-analyzed sorted'!BD$2*1.5/'amount-analyzed sorted'!BD$3</f>
        <v>0.0277114878209348</v>
      </c>
      <c r="BU17" s="66">
        <f>'amount-analyzed sorted'!BE17*0.001/'amount-analyzed sorted'!BE$2*1.5/'amount-analyzed sorted'!BE$3</f>
        <v>0.0725014547570555</v>
      </c>
      <c r="BV17" s="66">
        <f t="shared" si="17"/>
        <v>0.0937994275452125</v>
      </c>
      <c r="BW17" s="115">
        <f t="shared" si="18"/>
        <v>0.0648808605117178</v>
      </c>
      <c r="BX17" s="66">
        <f>'amount-analyzed sorted'!BF17*0.001/'amount-analyzed sorted'!BF$2*1.5/'amount-analyzed sorted'!BF$3</f>
        <v>0.0861253536067892</v>
      </c>
      <c r="BY17" s="66">
        <f>'amount-analyzed sorted'!BG17*0.001/'amount-analyzed sorted'!BG$2*1.5/'amount-analyzed sorted'!BG$3</f>
        <v>0.0253740824392998</v>
      </c>
      <c r="BZ17" s="66">
        <f>'amount-analyzed sorted'!BH17*0.001/'amount-analyzed sorted'!BH$2*1.5/'amount-analyzed sorted'!BH$3</f>
        <v>0.0110680592991913</v>
      </c>
      <c r="CA17" s="66">
        <f>'amount-analyzed sorted'!BI17*0.001/'amount-analyzed sorted'!BI$2*1.5/'amount-analyzed sorted'!BI$3</f>
        <v>0.000535119708260637</v>
      </c>
      <c r="CB17" s="66">
        <f>'amount-analyzed sorted'!BJ17*0.001/'amount-analyzed sorted'!BJ$2*1.5/'amount-analyzed sorted'!BJ$3</f>
        <v>0.0115021008403361</v>
      </c>
      <c r="CC17" s="66">
        <f t="shared" si="19"/>
        <v>0.0269209431787754</v>
      </c>
      <c r="CD17" s="115">
        <f t="shared" si="20"/>
        <v>0.0342520849688396</v>
      </c>
      <c r="CE17" s="121">
        <f>'amount-analyzed sorted'!BK17*0.001/'amount-analyzed sorted'!BK$2*1.5/'amount-analyzed sorted'!BK$3</f>
        <v>0.0610652797704447</v>
      </c>
      <c r="CF17" s="66">
        <f>'amount-analyzed sorted'!BL17*0.001/'amount-analyzed sorted'!BL$2*1.5/'amount-analyzed sorted'!BL$3</f>
        <v>0</v>
      </c>
      <c r="CG17" s="66">
        <f>'amount-analyzed sorted'!BM17*0.001/'amount-analyzed sorted'!BM$2*1.5/'amount-analyzed sorted'!BM$3</f>
        <v>0.000846099038118957</v>
      </c>
      <c r="CH17" s="66">
        <f>'amount-analyzed sorted'!BN17*0.001/'amount-analyzed sorted'!BN$2*1.5/'amount-analyzed sorted'!BN$3</f>
        <v>0.0196120024683739</v>
      </c>
      <c r="CI17" s="66">
        <f>'amount-analyzed sorted'!BO17*0.001/'amount-analyzed sorted'!BO$2*1.5/'amount-analyzed sorted'!BO$3</f>
        <v>0.00318620391705067</v>
      </c>
      <c r="CJ17" s="66">
        <f t="shared" si="21"/>
        <v>0.0169419170387977</v>
      </c>
      <c r="CK17" s="115">
        <f t="shared" si="22"/>
        <v>0.0259293465425665</v>
      </c>
      <c r="CL17" s="66">
        <f>'amount-analyzed sorted'!BP17*0.001/'amount-analyzed sorted'!BP$2*1.5/'amount-analyzed sorted'!BP$3</f>
        <v>0</v>
      </c>
      <c r="CM17" s="66">
        <f>'amount-analyzed sorted'!BQ17*0.001/'amount-analyzed sorted'!BQ$2*1.5/'amount-analyzed sorted'!BQ$3</f>
        <v>0.0147366220735786</v>
      </c>
      <c r="CN17" s="66">
        <f>'amount-analyzed sorted'!BR17*0.001/'amount-analyzed sorted'!BR$2*1.5/'amount-analyzed sorted'!BR$3</f>
        <v>0.0210383858267716</v>
      </c>
      <c r="CO17" s="66">
        <f>'amount-analyzed sorted'!BS17*0.001/'amount-analyzed sorted'!BS$2*1.5/'amount-analyzed sorted'!BS$3</f>
        <v>0</v>
      </c>
      <c r="CP17" s="66">
        <f>'amount-analyzed sorted'!BT17*0.001/'amount-analyzed sorted'!BT$2*1.5/'amount-analyzed sorted'!BT$3</f>
        <v>0</v>
      </c>
      <c r="CQ17" s="66">
        <f t="shared" si="23"/>
        <v>0.00715500158007004</v>
      </c>
      <c r="CR17" s="115">
        <f t="shared" si="24"/>
        <v>0.0100475304214713</v>
      </c>
      <c r="CS17" s="66">
        <f>'amount-analyzed sorted'!BU17*0.001/'amount-analyzed sorted'!BU$2*1.5/'amount-analyzed sorted'!BU$3</f>
        <v>0.0486354861354861</v>
      </c>
      <c r="CT17" s="66">
        <f>'amount-analyzed sorted'!BV17*0.001/'amount-analyzed sorted'!BV$2*1.5/'amount-analyzed sorted'!BV$3</f>
        <v>0.0177331349206349</v>
      </c>
      <c r="CU17" s="66">
        <f>'amount-analyzed sorted'!BW17*0.001/'amount-analyzed sorted'!BW$2*1.5/'amount-analyzed sorted'!BW$3</f>
        <v>0</v>
      </c>
      <c r="CV17" s="66">
        <f>'amount-analyzed sorted'!BX17*0.001/'amount-analyzed sorted'!BX$2*1.5/'amount-analyzed sorted'!BX$3</f>
        <v>0</v>
      </c>
      <c r="CW17" s="66">
        <f>'amount-analyzed sorted'!BY17*0.001/'amount-analyzed sorted'!BY$2*1.5/'amount-analyzed sorted'!BY$3</f>
        <v>0</v>
      </c>
      <c r="CX17" s="66">
        <f t="shared" si="25"/>
        <v>0.0132737242112242</v>
      </c>
      <c r="CY17" s="115">
        <f t="shared" si="26"/>
        <v>0.0212068138434932</v>
      </c>
      <c r="CZ17" s="66">
        <f>'amount-analyzed sorted'!BZ17*0.001/'amount-analyzed sorted'!BZ$2*1.5/'amount-analyzed sorted'!BZ$3</f>
        <v>0</v>
      </c>
      <c r="DA17" s="66">
        <f>'amount-analyzed sorted'!CA17*0.001/'amount-analyzed sorted'!CA$2*1.5/'amount-analyzed sorted'!CA$3</f>
        <v>0</v>
      </c>
      <c r="DB17" s="66">
        <f>'amount-analyzed sorted'!CB17*0.001/'amount-analyzed sorted'!CB$2*1.5/'amount-analyzed sorted'!CB$3</f>
        <v>0</v>
      </c>
      <c r="DC17" s="66">
        <f>'amount-analyzed sorted'!CC17*0.001/'amount-analyzed sorted'!CC$2*1.5/'amount-analyzed sorted'!CC$3</f>
        <v>0.00107142857142853</v>
      </c>
      <c r="DD17" s="66">
        <f>'amount-analyzed sorted'!CD17*0.001/'amount-analyzed sorted'!CD$2*1.5/'amount-analyzed sorted'!CD$3</f>
        <v>0.00159487459105779</v>
      </c>
      <c r="DE17" s="66">
        <f t="shared" si="27"/>
        <v>0.000533260632497264</v>
      </c>
      <c r="DF17" s="115">
        <f t="shared" si="28"/>
        <v>0.000753284414085778</v>
      </c>
      <c r="DG17" s="66">
        <f>'amount-analyzed sorted'!CE17*0.001/'amount-analyzed sorted'!CE$2*1.5/'amount-analyzed sorted'!CE$3</f>
        <v>0.0164548423743254</v>
      </c>
      <c r="DH17" s="66">
        <f>'amount-analyzed sorted'!CF17*0.001/'amount-analyzed sorted'!CF$2*1.5/'amount-analyzed sorted'!CF$3</f>
        <v>0.0149749373433583</v>
      </c>
      <c r="DI17" s="66">
        <f>'amount-analyzed sorted'!CG17*0.001/'amount-analyzed sorted'!CG$2*1.5/'amount-analyzed sorted'!CG$3</f>
        <v>0.00668067226890756</v>
      </c>
      <c r="DJ17" s="66">
        <f>'amount-analyzed sorted'!CH17*0.001/'amount-analyzed sorted'!CH$2*1.5/'amount-analyzed sorted'!CH$3</f>
        <v>0.000375208449138392</v>
      </c>
      <c r="DK17" s="66">
        <f>'amount-analyzed sorted'!CI17*0.001/'amount-analyzed sorted'!CI$2*1.5/'amount-analyzed sorted'!CI$3</f>
        <v>0</v>
      </c>
      <c r="DL17" s="66">
        <f t="shared" si="29"/>
        <v>0.00769713208714595</v>
      </c>
      <c r="DM17" s="115">
        <f t="shared" si="30"/>
        <v>0.00780310094628092</v>
      </c>
      <c r="DN17" s="66">
        <f>'amount-analyzed sorted'!CJ17*0.001/'amount-analyzed sorted'!CJ$2*1.5/'amount-analyzed sorted'!CJ$3</f>
        <v>0.12586879811805</v>
      </c>
      <c r="DO17" s="66">
        <f>'amount-analyzed sorted'!CK17*0.001/'amount-analyzed sorted'!CK$2*1.5/'amount-analyzed sorted'!CK$3</f>
        <v>0</v>
      </c>
      <c r="DP17" s="66">
        <f>'amount-analyzed sorted'!CL17*0.001/'amount-analyzed sorted'!CL$2*1.5/'amount-analyzed sorted'!CL$3</f>
        <v>0.0170048701298701</v>
      </c>
      <c r="DQ17" s="66">
        <f>'amount-analyzed sorted'!CM17*0.001/'amount-analyzed sorted'!CM$2*1.5/'amount-analyzed sorted'!CM$3</f>
        <v>0.00309367167919798</v>
      </c>
      <c r="DR17" s="66">
        <f>'amount-analyzed sorted'!CN17*0.001/'amount-analyzed sorted'!CN$2*1.5/'amount-analyzed sorted'!CN$3</f>
        <v>0</v>
      </c>
      <c r="DS17" s="66">
        <f t="shared" si="31"/>
        <v>0.0291934679854235</v>
      </c>
      <c r="DT17" s="115">
        <f t="shared" si="32"/>
        <v>0.0544986189898308</v>
      </c>
      <c r="DU17" s="66">
        <f>'amount-analyzed sorted'!CO17*0.001/'amount-analyzed sorted'!CO$2*1.5/'amount-analyzed sorted'!CO$3</f>
        <v>0.0296277665995976</v>
      </c>
      <c r="DV17" s="66">
        <f>'amount-analyzed sorted'!CP17*0.001/'amount-analyzed sorted'!CP$2*1.5/'amount-analyzed sorted'!CP$3</f>
        <v>0</v>
      </c>
      <c r="DW17" s="66">
        <f>'amount-analyzed sorted'!CQ17*0.001/'amount-analyzed sorted'!CQ$2*1.5/'amount-analyzed sorted'!CQ$3</f>
        <v>0.0270274626095925</v>
      </c>
      <c r="DX17" s="66">
        <f>'amount-analyzed sorted'!CR17*0.001/'amount-analyzed sorted'!CR$2*1.5/'amount-analyzed sorted'!CR$3</f>
        <v>0</v>
      </c>
      <c r="DY17" s="66">
        <f>'amount-analyzed sorted'!CS17*0.001/'amount-analyzed sorted'!CS$2*1.5/'amount-analyzed sorted'!CS$3</f>
        <v>0.000552282768777587</v>
      </c>
      <c r="DZ17" s="66">
        <f t="shared" si="33"/>
        <v>0.0114415023955935</v>
      </c>
      <c r="EA17" s="115">
        <f t="shared" si="34"/>
        <v>0.0154438775871539</v>
      </c>
      <c r="EB17" s="66">
        <f>'amount-analyzed sorted'!CT17*0.001/'amount-analyzed sorted'!CT$2*1.5/'amount-analyzed sorted'!CT$3</f>
        <v>0</v>
      </c>
      <c r="EC17" s="66">
        <f>'amount-analyzed sorted'!CU17*0.001/'amount-analyzed sorted'!CU$2*1.5/'amount-analyzed sorted'!CU$3</f>
        <v>0.0274000655307995</v>
      </c>
      <c r="ED17" s="66">
        <f>'amount-analyzed sorted'!CV17*0.001/'amount-analyzed sorted'!CV$2*1.5/'amount-analyzed sorted'!CV$3</f>
        <v>0</v>
      </c>
      <c r="EE17" s="66">
        <f>'amount-analyzed sorted'!CW17*0.001/'amount-analyzed sorted'!CW$2*1.5/'amount-analyzed sorted'!CW$3</f>
        <v>0</v>
      </c>
      <c r="EF17" s="66">
        <f>'amount-analyzed sorted'!CX17*0.001/'amount-analyzed sorted'!CX$2*1.5/'amount-analyzed sorted'!CX$3</f>
        <v>0.00492658423493043</v>
      </c>
      <c r="EG17" s="66">
        <f t="shared" si="35"/>
        <v>0.00646532995314598</v>
      </c>
      <c r="EH17" s="115">
        <f t="shared" si="36"/>
        <v>0.0118957173627816</v>
      </c>
    </row>
    <row r="18" spans="1:138">
      <c r="A18">
        <f>'imported data from Web Calc'!A17</f>
        <v>984.6</v>
      </c>
      <c r="B18" t="str">
        <f>'imported data from Web Calc'!B17</f>
        <v>C53H90O15</v>
      </c>
      <c r="C18" s="61" t="str">
        <f>'imported data from Web Calc'!C17</f>
        <v>DGDG(38:5)</v>
      </c>
      <c r="D18" s="96"/>
      <c r="E18" s="96"/>
      <c r="F18" s="96"/>
      <c r="G18" s="66">
        <f>'amount-analyzed sorted'!G18*0.001/'amount-analyzed sorted'!G$2*1.5/'amount-analyzed sorted'!G$3</f>
        <v>0.0142624036904353</v>
      </c>
      <c r="H18" s="66">
        <f>'amount-analyzed sorted'!H18*0.001/'amount-analyzed sorted'!H$2*1.5/'amount-analyzed sorted'!H$3</f>
        <v>0</v>
      </c>
      <c r="I18" s="66">
        <f>'amount-analyzed sorted'!I18*0.001/'amount-analyzed sorted'!I$2*1.5/'amount-analyzed sorted'!I$3</f>
        <v>0.00644108553761594</v>
      </c>
      <c r="J18" s="66">
        <f>'amount-analyzed sorted'!J18*0.001/'amount-analyzed sorted'!J$2*1.5/'amount-analyzed sorted'!J$3</f>
        <v>0.00690116307601708</v>
      </c>
      <c r="K18" s="66">
        <f>'amount-analyzed sorted'!K18*0.001/'amount-analyzed sorted'!K$2*1.5/'amount-analyzed sorted'!K$3</f>
        <v>0</v>
      </c>
      <c r="L18" s="66">
        <f>'amount-analyzed sorted'!L18*0.001/'amount-analyzed sorted'!L$2*1.5/'amount-analyzed sorted'!L$3</f>
        <v>0</v>
      </c>
      <c r="M18" s="66">
        <f>'amount-analyzed sorted'!M18*0.001/'amount-analyzed sorted'!M$2*1.5/'amount-analyzed sorted'!M$3</f>
        <v>0</v>
      </c>
      <c r="N18" s="66">
        <f>'amount-analyzed sorted'!N18*0.001/'amount-analyzed sorted'!N$2*1.5/'amount-analyzed sorted'!N$3</f>
        <v>0</v>
      </c>
      <c r="O18" s="66">
        <f>'amount-analyzed sorted'!O18*0.001/'amount-analyzed sorted'!O$2*1.5/'amount-analyzed sorted'!O$3</f>
        <v>0</v>
      </c>
      <c r="P18" s="66">
        <f>'amount-analyzed sorted'!P18*0.001/'amount-analyzed sorted'!P$2*1.5/'amount-analyzed sorted'!P$3</f>
        <v>0.00690116307601708</v>
      </c>
      <c r="Q18" s="66">
        <f t="shared" si="0"/>
        <v>0.00345058153800854</v>
      </c>
      <c r="R18" s="115">
        <f t="shared" si="1"/>
        <v>0.00495637318152583</v>
      </c>
      <c r="S18" s="66">
        <f t="shared" si="2"/>
        <v>1.43638778766154</v>
      </c>
      <c r="T18" s="66">
        <f>'amount-analyzed sorted'!R18*0.001/'amount-analyzed sorted'!R$2*1.5/'amount-analyzed sorted'!R$3</f>
        <v>0.033953722334004</v>
      </c>
      <c r="U18" s="66">
        <f>'amount-analyzed sorted'!S18*0.001/'amount-analyzed sorted'!S$2*1.5/'amount-analyzed sorted'!S$3</f>
        <v>0</v>
      </c>
      <c r="V18" s="66">
        <f>'amount-analyzed sorted'!T18*0.001/'amount-analyzed sorted'!T$2*1.5/'amount-analyzed sorted'!T$3</f>
        <v>0.0281132861307788</v>
      </c>
      <c r="W18" s="66">
        <f>'amount-analyzed sorted'!U18*0.001/'amount-analyzed sorted'!U$2*1.5/'amount-analyzed sorted'!U$3</f>
        <v>0</v>
      </c>
      <c r="X18" s="66">
        <f>'amount-analyzed sorted'!V18*0.001/'amount-analyzed sorted'!V$2*1.5/'amount-analyzed sorted'!V$3</f>
        <v>0</v>
      </c>
      <c r="Y18" s="66">
        <f t="shared" si="3"/>
        <v>0.0124134016929566</v>
      </c>
      <c r="Z18" s="115">
        <f t="shared" si="4"/>
        <v>0.0171227145150251</v>
      </c>
      <c r="AA18" s="66">
        <f>'amount-analyzed sorted'!W18*0.001/'amount-analyzed sorted'!W$2*1.5/'amount-analyzed sorted'!W$3</f>
        <v>0.00710732054015636</v>
      </c>
      <c r="AB18" s="66">
        <f>'amount-analyzed sorted'!X18*0.001/'amount-analyzed sorted'!X$2*1.5/'amount-analyzed sorted'!X$3</f>
        <v>0.00332446808510638</v>
      </c>
      <c r="AC18" s="66">
        <f>'amount-analyzed sorted'!Y18*0.001/'amount-analyzed sorted'!Y$2*1.5/'amount-analyzed sorted'!Y$3</f>
        <v>0</v>
      </c>
      <c r="AD18" s="66">
        <f>'amount-analyzed sorted'!Z18*0.001/'amount-analyzed sorted'!Z$2*1.5/'amount-analyzed sorted'!Z$3</f>
        <v>0</v>
      </c>
      <c r="AE18" s="66">
        <f>'amount-analyzed sorted'!AA18*0.001/'amount-analyzed sorted'!AA$2*1.5/'amount-analyzed sorted'!AA$3</f>
        <v>0.00442373481184381</v>
      </c>
      <c r="AF18" s="66">
        <f t="shared" si="5"/>
        <v>0.00297110468742131</v>
      </c>
      <c r="AG18" s="115">
        <f t="shared" si="6"/>
        <v>0.00304130760022946</v>
      </c>
      <c r="AH18" s="66">
        <f>'amount-analyzed sorted'!AB18*0.001/'amount-analyzed sorted'!AB$2*1.5/'amount-analyzed sorted'!AB$3</f>
        <v>0</v>
      </c>
      <c r="AI18" s="66">
        <f>'amount-analyzed sorted'!AC18*0.001/'amount-analyzed sorted'!AC$2*1.5/'amount-analyzed sorted'!AC$3</f>
        <v>0</v>
      </c>
      <c r="AJ18" s="66">
        <f>'amount-analyzed sorted'!AD18*0.001/'amount-analyzed sorted'!AD$2*1.5/'amount-analyzed sorted'!AD$3</f>
        <v>0</v>
      </c>
      <c r="AK18" s="66">
        <f>'amount-analyzed sorted'!AE18*0.001/'amount-analyzed sorted'!AE$2*1.5/'amount-analyzed sorted'!AE$3</f>
        <v>0</v>
      </c>
      <c r="AL18" s="66">
        <f>'amount-analyzed sorted'!AF18*0.001/'amount-analyzed sorted'!AF$2*1.5/'amount-analyzed sorted'!AF$3</f>
        <v>0.00513698630136986</v>
      </c>
      <c r="AM18" s="66">
        <f t="shared" si="7"/>
        <v>0.00102739726027397</v>
      </c>
      <c r="AN18" s="115">
        <f t="shared" si="8"/>
        <v>0.00229733011386965</v>
      </c>
      <c r="AO18" s="66">
        <f>'amount-analyzed sorted'!AG18*0.001/'amount-analyzed sorted'!AG$2*1.5/'amount-analyzed sorted'!AG$3</f>
        <v>0</v>
      </c>
      <c r="AP18" s="66">
        <f>'amount-analyzed sorted'!AH18*0.001/'amount-analyzed sorted'!AH$2*1.5/'amount-analyzed sorted'!AH$3</f>
        <v>0</v>
      </c>
      <c r="AQ18" s="66">
        <f>'amount-analyzed sorted'!AI18*0.001/'amount-analyzed sorted'!AI$2*1.5/'amount-analyzed sorted'!AI$3</f>
        <v>0</v>
      </c>
      <c r="AR18" s="66">
        <f>'amount-analyzed sorted'!AJ18*0.001/'amount-analyzed sorted'!AJ$2*1.5/'amount-analyzed sorted'!AJ$3</f>
        <v>0</v>
      </c>
      <c r="AS18" s="66">
        <f>'amount-analyzed sorted'!AK18*0.001/'amount-analyzed sorted'!AK$2*1.5/'amount-analyzed sorted'!AK$3</f>
        <v>0.00303951367781155</v>
      </c>
      <c r="AT18" s="66">
        <f t="shared" si="9"/>
        <v>0.00060790273556231</v>
      </c>
      <c r="AU18" s="115">
        <f t="shared" si="10"/>
        <v>0.0013593118404254</v>
      </c>
      <c r="AV18" s="66">
        <f>'amount-analyzed sorted'!AL18*0.001/'amount-analyzed sorted'!AL$2*1.5/'amount-analyzed sorted'!AL$3</f>
        <v>0.015185601799775</v>
      </c>
      <c r="AW18" s="66">
        <f>'amount-analyzed sorted'!AM18*0.001/'amount-analyzed sorted'!AM$2*1.5/'amount-analyzed sorted'!AM$3</f>
        <v>0.00175070028011205</v>
      </c>
      <c r="AX18" s="66">
        <f>'amount-analyzed sorted'!AN18*0.001/'amount-analyzed sorted'!AN$2*1.5/'amount-analyzed sorted'!AN$3</f>
        <v>0.0084554678692221</v>
      </c>
      <c r="AY18" s="66">
        <f>'amount-analyzed sorted'!AO18*0.001/'amount-analyzed sorted'!AO$2*1.5/'amount-analyzed sorted'!AO$3</f>
        <v>0.0226039783001808</v>
      </c>
      <c r="AZ18" s="66">
        <f>'amount-analyzed sorted'!AP18*0.001/'amount-analyzed sorted'!AP$2*1.5/'amount-analyzed sorted'!AP$3</f>
        <v>0.0140607424071991</v>
      </c>
      <c r="BA18" s="66">
        <f t="shared" si="11"/>
        <v>0.0124112981312978</v>
      </c>
      <c r="BB18" s="115">
        <f t="shared" si="12"/>
        <v>0.00780392683039173</v>
      </c>
      <c r="BC18" s="66">
        <f>'amount-analyzed sorted'!AQ18*0.001/'amount-analyzed sorted'!AQ$2*1.5/'amount-analyzed sorted'!AQ$3</f>
        <v>0</v>
      </c>
      <c r="BD18" s="66">
        <f>'amount-analyzed sorted'!AR18*0.001/'amount-analyzed sorted'!AR$2*1.5/'amount-analyzed sorted'!AR$3</f>
        <v>0.00947235475722706</v>
      </c>
      <c r="BE18" s="66">
        <f>'amount-analyzed sorted'!AS18*0.001/'amount-analyzed sorted'!AS$2*1.5/'amount-analyzed sorted'!AS$3</f>
        <v>0.0140361821584529</v>
      </c>
      <c r="BF18" s="66">
        <f>'amount-analyzed sorted'!AT18*0.001/'amount-analyzed sorted'!AT$2*1.5/'amount-analyzed sorted'!AT$3</f>
        <v>0.00416898276820456</v>
      </c>
      <c r="BG18" s="66">
        <f>'amount-analyzed sorted'!AU18*0.001/'amount-analyzed sorted'!AU$2*1.5/'amount-analyzed sorted'!AU$3</f>
        <v>0.00320786997433704</v>
      </c>
      <c r="BH18" s="66">
        <f t="shared" si="13"/>
        <v>0.00617707793164431</v>
      </c>
      <c r="BI18" s="115">
        <f t="shared" si="14"/>
        <v>0.00555943572806264</v>
      </c>
      <c r="BJ18" s="66">
        <f>'amount-analyzed sorted'!AV18*0.001/'amount-analyzed sorted'!AV$2*1.5/'amount-analyzed sorted'!AV$3</f>
        <v>0.0221938775510204</v>
      </c>
      <c r="BK18" s="66">
        <f>'amount-analyzed sorted'!AW18*0.001/'amount-analyzed sorted'!AW$2*1.5/'amount-analyzed sorted'!AW$3</f>
        <v>0.0130890052356021</v>
      </c>
      <c r="BL18" s="66">
        <f>'amount-analyzed sorted'!AX18*0.001/'amount-analyzed sorted'!AX$2*1.5/'amount-analyzed sorted'!AX$3</f>
        <v>0</v>
      </c>
      <c r="BM18" s="66">
        <f>'amount-analyzed sorted'!AY18*0.001/'amount-analyzed sorted'!AY$2*1.5/'amount-analyzed sorted'!AY$3</f>
        <v>0</v>
      </c>
      <c r="BN18" s="66">
        <f>'amount-analyzed sorted'!AZ18*0.001/'amount-analyzed sorted'!AZ$2*1.5/'amount-analyzed sorted'!AZ$3</f>
        <v>0.0297619047619048</v>
      </c>
      <c r="BO18" s="66">
        <f t="shared" si="15"/>
        <v>0.0130089575097055</v>
      </c>
      <c r="BP18" s="115">
        <f t="shared" si="16"/>
        <v>0.0132617528669609</v>
      </c>
      <c r="BQ18" s="66">
        <f>'amount-analyzed sorted'!BA18*0.001/'amount-analyzed sorted'!BA$2*1.5/'amount-analyzed sorted'!BA$3</f>
        <v>0.00987293956043956</v>
      </c>
      <c r="BR18" s="66">
        <f>'amount-analyzed sorted'!BB18*0.001/'amount-analyzed sorted'!BB$2*1.5/'amount-analyzed sorted'!BB$3</f>
        <v>0.0145278450363196</v>
      </c>
      <c r="BS18" s="66">
        <f>'amount-analyzed sorted'!BC18*0.001/'amount-analyzed sorted'!BC$2*1.5/'amount-analyzed sorted'!BC$3</f>
        <v>0.0152943121693122</v>
      </c>
      <c r="BT18" s="66">
        <f>'amount-analyzed sorted'!BD18*0.001/'amount-analyzed sorted'!BD$2*1.5/'amount-analyzed sorted'!BD$3</f>
        <v>0.00678900592495063</v>
      </c>
      <c r="BU18" s="66">
        <f>'amount-analyzed sorted'!BE18*0.001/'amount-analyzed sorted'!BE$2*1.5/'amount-analyzed sorted'!BE$3</f>
        <v>0</v>
      </c>
      <c r="BV18" s="66">
        <f t="shared" si="17"/>
        <v>0.00929682053820439</v>
      </c>
      <c r="BW18" s="115">
        <f t="shared" si="18"/>
        <v>0.00625270826416239</v>
      </c>
      <c r="BX18" s="66">
        <f>'amount-analyzed sorted'!BF18*0.001/'amount-analyzed sorted'!BF$2*1.5/'amount-analyzed sorted'!BF$3</f>
        <v>0</v>
      </c>
      <c r="BY18" s="66">
        <f>'amount-analyzed sorted'!BG18*0.001/'amount-analyzed sorted'!BG$2*1.5/'amount-analyzed sorted'!BG$3</f>
        <v>0</v>
      </c>
      <c r="BZ18" s="66">
        <f>'amount-analyzed sorted'!BH18*0.001/'amount-analyzed sorted'!BH$2*1.5/'amount-analyzed sorted'!BH$3</f>
        <v>0</v>
      </c>
      <c r="CA18" s="66">
        <f>'amount-analyzed sorted'!BI18*0.001/'amount-analyzed sorted'!BI$2*1.5/'amount-analyzed sorted'!BI$3</f>
        <v>0</v>
      </c>
      <c r="CB18" s="66">
        <f>'amount-analyzed sorted'!BJ18*0.001/'amount-analyzed sorted'!BJ$2*1.5/'amount-analyzed sorted'!BJ$3</f>
        <v>0</v>
      </c>
      <c r="CC18" s="66">
        <f t="shared" si="19"/>
        <v>0</v>
      </c>
      <c r="CD18" s="115">
        <f t="shared" si="20"/>
        <v>0</v>
      </c>
      <c r="CE18" s="121">
        <f>'amount-analyzed sorted'!BK18*0.001/'amount-analyzed sorted'!BK$2*1.5/'amount-analyzed sorted'!BK$3</f>
        <v>0</v>
      </c>
      <c r="CF18" s="66">
        <f>'amount-analyzed sorted'!BL18*0.001/'amount-analyzed sorted'!BL$2*1.5/'amount-analyzed sorted'!BL$3</f>
        <v>0</v>
      </c>
      <c r="CG18" s="66">
        <f>'amount-analyzed sorted'!BM18*0.001/'amount-analyzed sorted'!BM$2*1.5/'amount-analyzed sorted'!BM$3</f>
        <v>0.0022265764161026</v>
      </c>
      <c r="CH18" s="66">
        <f>'amount-analyzed sorted'!BN18*0.001/'amount-analyzed sorted'!BN$2*1.5/'amount-analyzed sorted'!BN$3</f>
        <v>0</v>
      </c>
      <c r="CI18" s="66">
        <f>'amount-analyzed sorted'!BO18*0.001/'amount-analyzed sorted'!BO$2*1.5/'amount-analyzed sorted'!BO$3</f>
        <v>0</v>
      </c>
      <c r="CJ18" s="66">
        <f t="shared" si="21"/>
        <v>0.00044531528322052</v>
      </c>
      <c r="CK18" s="115">
        <f t="shared" si="22"/>
        <v>0.000995755244700655</v>
      </c>
      <c r="CL18" s="66">
        <f>'amount-analyzed sorted'!BP18*0.001/'amount-analyzed sorted'!BP$2*1.5/'amount-analyzed sorted'!BP$3</f>
        <v>0</v>
      </c>
      <c r="CM18" s="66">
        <f>'amount-analyzed sorted'!BQ18*0.001/'amount-analyzed sorted'!BQ$2*1.5/'amount-analyzed sorted'!BQ$3</f>
        <v>0</v>
      </c>
      <c r="CN18" s="66">
        <f>'amount-analyzed sorted'!BR18*0.001/'amount-analyzed sorted'!BR$2*1.5/'amount-analyzed sorted'!BR$3</f>
        <v>0</v>
      </c>
      <c r="CO18" s="66">
        <f>'amount-analyzed sorted'!BS18*0.001/'amount-analyzed sorted'!BS$2*1.5/'amount-analyzed sorted'!BS$3</f>
        <v>0</v>
      </c>
      <c r="CP18" s="66">
        <f>'amount-analyzed sorted'!BT18*0.001/'amount-analyzed sorted'!BT$2*1.5/'amount-analyzed sorted'!BT$3</f>
        <v>0</v>
      </c>
      <c r="CQ18" s="66">
        <f t="shared" si="23"/>
        <v>0</v>
      </c>
      <c r="CR18" s="115">
        <f t="shared" si="24"/>
        <v>0</v>
      </c>
      <c r="CS18" s="66">
        <f>'amount-analyzed sorted'!BU18*0.001/'amount-analyzed sorted'!BU$2*1.5/'amount-analyzed sorted'!BU$3</f>
        <v>0</v>
      </c>
      <c r="CT18" s="66">
        <f>'amount-analyzed sorted'!BV18*0.001/'amount-analyzed sorted'!BV$2*1.5/'amount-analyzed sorted'!BV$3</f>
        <v>0.00330687830687831</v>
      </c>
      <c r="CU18" s="66">
        <f>'amount-analyzed sorted'!BW18*0.001/'amount-analyzed sorted'!BW$2*1.5/'amount-analyzed sorted'!BW$3</f>
        <v>0</v>
      </c>
      <c r="CV18" s="66">
        <f>'amount-analyzed sorted'!BX18*0.001/'amount-analyzed sorted'!BX$2*1.5/'amount-analyzed sorted'!BX$3</f>
        <v>0</v>
      </c>
      <c r="CW18" s="66">
        <f>'amount-analyzed sorted'!BY18*0.001/'amount-analyzed sorted'!BY$2*1.5/'amount-analyzed sorted'!BY$3</f>
        <v>0.00255345226746561</v>
      </c>
      <c r="CX18" s="66">
        <f t="shared" si="25"/>
        <v>0.00117206611486878</v>
      </c>
      <c r="CY18" s="115">
        <f t="shared" si="26"/>
        <v>0.00162687336097571</v>
      </c>
      <c r="CZ18" s="66">
        <f>'amount-analyzed sorted'!BZ18*0.001/'amount-analyzed sorted'!BZ$2*1.5/'amount-analyzed sorted'!BZ$3</f>
        <v>0.0258574964639321</v>
      </c>
      <c r="DA18" s="66">
        <f>'amount-analyzed sorted'!CA18*0.001/'amount-analyzed sorted'!CA$2*1.5/'amount-analyzed sorted'!CA$3</f>
        <v>0</v>
      </c>
      <c r="DB18" s="66">
        <f>'amount-analyzed sorted'!CB18*0.001/'amount-analyzed sorted'!CB$2*1.5/'amount-analyzed sorted'!CB$3</f>
        <v>0.0099059594251902</v>
      </c>
      <c r="DC18" s="66">
        <f>'amount-analyzed sorted'!CC18*0.001/'amount-analyzed sorted'!CC$2*1.5/'amount-analyzed sorted'!CC$3</f>
        <v>0</v>
      </c>
      <c r="DD18" s="66">
        <f>'amount-analyzed sorted'!CD18*0.001/'amount-analyzed sorted'!CD$2*1.5/'amount-analyzed sorted'!CD$3</f>
        <v>0</v>
      </c>
      <c r="DE18" s="66">
        <f t="shared" si="27"/>
        <v>0.00715269117782446</v>
      </c>
      <c r="DF18" s="115">
        <f t="shared" si="28"/>
        <v>0.0113019157677928</v>
      </c>
      <c r="DG18" s="66">
        <f>'amount-analyzed sorted'!CE18*0.001/'amount-analyzed sorted'!CE$2*1.5/'amount-analyzed sorted'!CE$3</f>
        <v>0.0106503834138029</v>
      </c>
      <c r="DH18" s="66">
        <f>'amount-analyzed sorted'!CF18*0.001/'amount-analyzed sorted'!CF$2*1.5/'amount-analyzed sorted'!CF$3</f>
        <v>0</v>
      </c>
      <c r="DI18" s="66">
        <f>'amount-analyzed sorted'!CG18*0.001/'amount-analyzed sorted'!CG$2*1.5/'amount-analyzed sorted'!CG$3</f>
        <v>0.00840336134453782</v>
      </c>
      <c r="DJ18" s="66">
        <f>'amount-analyzed sorted'!CH18*0.001/'amount-analyzed sorted'!CH$2*1.5/'amount-analyzed sorted'!CH$3</f>
        <v>0.0100055586436909</v>
      </c>
      <c r="DK18" s="66">
        <f>'amount-analyzed sorted'!CI18*0.001/'amount-analyzed sorted'!CI$2*1.5/'amount-analyzed sorted'!CI$3</f>
        <v>0</v>
      </c>
      <c r="DL18" s="66">
        <f t="shared" si="29"/>
        <v>0.00581186068040633</v>
      </c>
      <c r="DM18" s="115">
        <f t="shared" si="30"/>
        <v>0.00536818707009063</v>
      </c>
      <c r="DN18" s="66">
        <f>'amount-analyzed sorted'!CJ18*0.001/'amount-analyzed sorted'!CJ$2*1.5/'amount-analyzed sorted'!CJ$3</f>
        <v>0.0108265611633875</v>
      </c>
      <c r="DO18" s="66">
        <f>'amount-analyzed sorted'!CK18*0.001/'amount-analyzed sorted'!CK$2*1.5/'amount-analyzed sorted'!CK$3</f>
        <v>0</v>
      </c>
      <c r="DP18" s="66">
        <f>'amount-analyzed sorted'!CL18*0.001/'amount-analyzed sorted'!CL$2*1.5/'amount-analyzed sorted'!CL$3</f>
        <v>0.00892857142857143</v>
      </c>
      <c r="DQ18" s="66">
        <f>'amount-analyzed sorted'!CM18*0.001/'amount-analyzed sorted'!CM$2*1.5/'amount-analyzed sorted'!CM$3</f>
        <v>0</v>
      </c>
      <c r="DR18" s="66">
        <f>'amount-analyzed sorted'!CN18*0.001/'amount-analyzed sorted'!CN$2*1.5/'amount-analyzed sorted'!CN$3</f>
        <v>0.00249169435215947</v>
      </c>
      <c r="DS18" s="66">
        <f t="shared" si="31"/>
        <v>0.00444936538882368</v>
      </c>
      <c r="DT18" s="115">
        <f t="shared" si="32"/>
        <v>0.00510289362293458</v>
      </c>
      <c r="DU18" s="66">
        <f>'amount-analyzed sorted'!CO18*0.001/'amount-analyzed sorted'!CO$2*1.5/'amount-analyzed sorted'!CO$3</f>
        <v>0</v>
      </c>
      <c r="DV18" s="66">
        <f>'amount-analyzed sorted'!CP18*0.001/'amount-analyzed sorted'!CP$2*1.5/'amount-analyzed sorted'!CP$3</f>
        <v>0</v>
      </c>
      <c r="DW18" s="66">
        <f>'amount-analyzed sorted'!CQ18*0.001/'amount-analyzed sorted'!CQ$2*1.5/'amount-analyzed sorted'!CQ$3</f>
        <v>0</v>
      </c>
      <c r="DX18" s="66">
        <f>'amount-analyzed sorted'!CR18*0.001/'amount-analyzed sorted'!CR$2*1.5/'amount-analyzed sorted'!CR$3</f>
        <v>0</v>
      </c>
      <c r="DY18" s="66">
        <f>'amount-analyzed sorted'!CS18*0.001/'amount-analyzed sorted'!CS$2*1.5/'amount-analyzed sorted'!CS$3</f>
        <v>0</v>
      </c>
      <c r="DZ18" s="66">
        <f t="shared" si="33"/>
        <v>0</v>
      </c>
      <c r="EA18" s="115">
        <f t="shared" si="34"/>
        <v>0</v>
      </c>
      <c r="EB18" s="66">
        <f>'amount-analyzed sorted'!CT18*0.001/'amount-analyzed sorted'!CT$2*1.5/'amount-analyzed sorted'!CT$3</f>
        <v>0</v>
      </c>
      <c r="EC18" s="66">
        <f>'amount-analyzed sorted'!CU18*0.001/'amount-analyzed sorted'!CU$2*1.5/'amount-analyzed sorted'!CU$3</f>
        <v>0.00942005242463958</v>
      </c>
      <c r="ED18" s="66">
        <f>'amount-analyzed sorted'!CV18*0.001/'amount-analyzed sorted'!CV$2*1.5/'amount-analyzed sorted'!CV$3</f>
        <v>0</v>
      </c>
      <c r="EE18" s="66">
        <f>'amount-analyzed sorted'!CW18*0.001/'amount-analyzed sorted'!CW$2*1.5/'amount-analyzed sorted'!CW$3</f>
        <v>0.00868725868725869</v>
      </c>
      <c r="EF18" s="66">
        <f>'amount-analyzed sorted'!CX18*0.001/'amount-analyzed sorted'!CX$2*1.5/'amount-analyzed sorted'!CX$3</f>
        <v>0.00165599470081696</v>
      </c>
      <c r="EG18" s="66">
        <f t="shared" si="35"/>
        <v>0.00395266116254305</v>
      </c>
      <c r="EH18" s="115">
        <f t="shared" si="36"/>
        <v>0.00471249716981514</v>
      </c>
    </row>
    <row r="19" spans="1:138">
      <c r="A19">
        <f>'imported data from Web Calc'!A18</f>
        <v>986.6</v>
      </c>
      <c r="B19" t="str">
        <f>'imported data from Web Calc'!B18</f>
        <v>C53H92O15</v>
      </c>
      <c r="C19" s="61" t="str">
        <f>'imported data from Web Calc'!C18</f>
        <v>DGDG(38:4)</v>
      </c>
      <c r="D19" s="96"/>
      <c r="E19" s="96"/>
      <c r="F19" s="96"/>
      <c r="G19" s="66">
        <f>'amount-analyzed sorted'!G19*0.001/'amount-analyzed sorted'!G$2*1.5/'amount-analyzed sorted'!G$3</f>
        <v>0.00230038769200569</v>
      </c>
      <c r="H19" s="66">
        <f>'amount-analyzed sorted'!H19*0.001/'amount-analyzed sorted'!H$2*1.5/'amount-analyzed sorted'!H$3</f>
        <v>0.00874147322962163</v>
      </c>
      <c r="I19" s="66">
        <f>'amount-analyzed sorted'!I19*0.001/'amount-analyzed sorted'!I$2*1.5/'amount-analyzed sorted'!I$3</f>
        <v>0.00782131815281935</v>
      </c>
      <c r="J19" s="66">
        <f>'amount-analyzed sorted'!J19*0.001/'amount-analyzed sorted'!J$2*1.5/'amount-analyzed sorted'!J$3</f>
        <v>0.0128821710752319</v>
      </c>
      <c r="K19" s="66">
        <f>'amount-analyzed sorted'!K19*0.001/'amount-analyzed sorted'!K$2*1.5/'amount-analyzed sorted'!K$3</f>
        <v>0.00368062030720911</v>
      </c>
      <c r="L19" s="66">
        <f>'amount-analyzed sorted'!L19*0.001/'amount-analyzed sorted'!L$2*1.5/'amount-analyzed sorted'!L$3</f>
        <v>0.0202434116896501</v>
      </c>
      <c r="M19" s="66">
        <f>'amount-analyzed sorted'!M19*0.001/'amount-analyzed sorted'!M$2*1.5/'amount-analyzed sorted'!M$3</f>
        <v>0.00828139569122049</v>
      </c>
      <c r="N19" s="66">
        <f>'amount-analyzed sorted'!N19*0.001/'amount-analyzed sorted'!N$2*1.5/'amount-analyzed sorted'!N$3</f>
        <v>0.0138023261520342</v>
      </c>
      <c r="O19" s="66">
        <f>'amount-analyzed sorted'!O19*0.001/'amount-analyzed sorted'!O$2*1.5/'amount-analyzed sorted'!O$3</f>
        <v>0.00828139569122049</v>
      </c>
      <c r="P19" s="66">
        <f>'amount-analyzed sorted'!P19*0.001/'amount-analyzed sorted'!P$2*1.5/'amount-analyzed sorted'!P$3</f>
        <v>0.00414069784561025</v>
      </c>
      <c r="Q19" s="66">
        <f t="shared" si="0"/>
        <v>0.00901751975266231</v>
      </c>
      <c r="R19" s="115">
        <f t="shared" si="1"/>
        <v>0.00541425238347555</v>
      </c>
      <c r="S19" s="66">
        <f t="shared" si="2"/>
        <v>0.600414807173231</v>
      </c>
      <c r="T19" s="66">
        <f>'amount-analyzed sorted'!R19*0.001/'amount-analyzed sorted'!R$2*1.5/'amount-analyzed sorted'!R$3</f>
        <v>0.0613053319919517</v>
      </c>
      <c r="U19" s="66">
        <f>'amount-analyzed sorted'!S19*0.001/'amount-analyzed sorted'!S$2*1.5/'amount-analyzed sorted'!S$3</f>
        <v>0.0397643593519882</v>
      </c>
      <c r="V19" s="66">
        <f>'amount-analyzed sorted'!T19*0.001/'amount-analyzed sorted'!T$2*1.5/'amount-analyzed sorted'!T$3</f>
        <v>0.0426905456059975</v>
      </c>
      <c r="W19" s="66">
        <f>'amount-analyzed sorted'!U19*0.001/'amount-analyzed sorted'!U$2*1.5/'amount-analyzed sorted'!U$3</f>
        <v>0.0395408163265306</v>
      </c>
      <c r="X19" s="66">
        <f>'amount-analyzed sorted'!V19*0.001/'amount-analyzed sorted'!V$2*1.5/'amount-analyzed sorted'!V$3</f>
        <v>0.0662442396313364</v>
      </c>
      <c r="Y19" s="66">
        <f t="shared" si="3"/>
        <v>0.0499090585815609</v>
      </c>
      <c r="Z19" s="115">
        <f t="shared" si="4"/>
        <v>0.0128377907666116</v>
      </c>
      <c r="AA19" s="66">
        <f>'amount-analyzed sorted'!W19*0.001/'amount-analyzed sorted'!W$2*1.5/'amount-analyzed sorted'!W$3</f>
        <v>0.0124378109452736</v>
      </c>
      <c r="AB19" s="66">
        <f>'amount-analyzed sorted'!X19*0.001/'amount-analyzed sorted'!X$2*1.5/'amount-analyzed sorted'!X$3</f>
        <v>0.043218085106383</v>
      </c>
      <c r="AC19" s="66">
        <f>'amount-analyzed sorted'!Y19*0.001/'amount-analyzed sorted'!Y$2*1.5/'amount-analyzed sorted'!Y$3</f>
        <v>0.00744047619047619</v>
      </c>
      <c r="AD19" s="66">
        <f>'amount-analyzed sorted'!Z19*0.001/'amount-analyzed sorted'!Z$2*1.5/'amount-analyzed sorted'!Z$3</f>
        <v>0</v>
      </c>
      <c r="AE19" s="66">
        <f>'amount-analyzed sorted'!AA19*0.001/'amount-analyzed sorted'!AA$2*1.5/'amount-analyzed sorted'!AA$3</f>
        <v>0.0300813967205379</v>
      </c>
      <c r="AF19" s="66">
        <f t="shared" si="5"/>
        <v>0.0186355537925341</v>
      </c>
      <c r="AG19" s="115">
        <f t="shared" si="6"/>
        <v>0.0176517266166811</v>
      </c>
      <c r="AH19" s="66">
        <f>'amount-analyzed sorted'!AB19*0.001/'amount-analyzed sorted'!AB$2*1.5/'amount-analyzed sorted'!AB$3</f>
        <v>0.00324347700735188</v>
      </c>
      <c r="AI19" s="66">
        <f>'amount-analyzed sorted'!AC19*0.001/'amount-analyzed sorted'!AC$2*1.5/'amount-analyzed sorted'!AC$3</f>
        <v>0</v>
      </c>
      <c r="AJ19" s="66">
        <f>'amount-analyzed sorted'!AD19*0.001/'amount-analyzed sorted'!AD$2*1.5/'amount-analyzed sorted'!AD$3</f>
        <v>0</v>
      </c>
      <c r="AK19" s="66">
        <f>'amount-analyzed sorted'!AE19*0.001/'amount-analyzed sorted'!AE$2*1.5/'amount-analyzed sorted'!AE$3</f>
        <v>0.00433192144782441</v>
      </c>
      <c r="AL19" s="66">
        <f>'amount-analyzed sorted'!AF19*0.001/'amount-analyzed sorted'!AF$2*1.5/'amount-analyzed sorted'!AF$3</f>
        <v>0.0150440313111546</v>
      </c>
      <c r="AM19" s="66">
        <f t="shared" si="7"/>
        <v>0.00452388595326618</v>
      </c>
      <c r="AN19" s="115">
        <f t="shared" si="8"/>
        <v>0.00619033205950105</v>
      </c>
      <c r="AO19" s="66">
        <f>'amount-analyzed sorted'!AG19*0.001/'amount-analyzed sorted'!AG$2*1.5/'amount-analyzed sorted'!AG$3</f>
        <v>0</v>
      </c>
      <c r="AP19" s="66">
        <f>'amount-analyzed sorted'!AH19*0.001/'amount-analyzed sorted'!AH$2*1.5/'amount-analyzed sorted'!AH$3</f>
        <v>0.00700280112044818</v>
      </c>
      <c r="AQ19" s="66">
        <f>'amount-analyzed sorted'!AI19*0.001/'amount-analyzed sorted'!AI$2*1.5/'amount-analyzed sorted'!AI$3</f>
        <v>0.0304837420042644</v>
      </c>
      <c r="AR19" s="66">
        <f>'amount-analyzed sorted'!AJ19*0.001/'amount-analyzed sorted'!AJ$2*1.5/'amount-analyzed sorted'!AJ$3</f>
        <v>0.00700280112044818</v>
      </c>
      <c r="AS19" s="66">
        <f>'amount-analyzed sorted'!AK19*0.001/'amount-analyzed sorted'!AK$2*1.5/'amount-analyzed sorted'!AK$3</f>
        <v>0.00759878419452888</v>
      </c>
      <c r="AT19" s="66">
        <f t="shared" si="9"/>
        <v>0.0104176256879379</v>
      </c>
      <c r="AU19" s="115">
        <f t="shared" si="10"/>
        <v>0.0116452122137464</v>
      </c>
      <c r="AV19" s="66">
        <f>'amount-analyzed sorted'!AL19*0.001/'amount-analyzed sorted'!AL$2*1.5/'amount-analyzed sorted'!AL$3</f>
        <v>0.00548368953880765</v>
      </c>
      <c r="AW19" s="66">
        <f>'amount-analyzed sorted'!AM19*0.001/'amount-analyzed sorted'!AM$2*1.5/'amount-analyzed sorted'!AM$3</f>
        <v>0.00560224089635854</v>
      </c>
      <c r="AX19" s="66">
        <f>'amount-analyzed sorted'!AN19*0.001/'amount-analyzed sorted'!AN$2*1.5/'amount-analyzed sorted'!AN$3</f>
        <v>0.0144950877758093</v>
      </c>
      <c r="AY19" s="66">
        <f>'amount-analyzed sorted'!AO19*0.001/'amount-analyzed sorted'!AO$2*1.5/'amount-analyzed sorted'!AO$3</f>
        <v>0.0262206148282098</v>
      </c>
      <c r="AZ19" s="66">
        <f>'amount-analyzed sorted'!AP19*0.001/'amount-analyzed sorted'!AP$2*1.5/'amount-analyzed sorted'!AP$3</f>
        <v>0.0365579302587177</v>
      </c>
      <c r="BA19" s="66">
        <f t="shared" si="11"/>
        <v>0.0176719126595806</v>
      </c>
      <c r="BB19" s="115">
        <f t="shared" si="12"/>
        <v>0.0135469917802685</v>
      </c>
      <c r="BC19" s="66">
        <f>'amount-analyzed sorted'!AQ19*0.001/'amount-analyzed sorted'!AQ$2*1.5/'amount-analyzed sorted'!AQ$3</f>
        <v>0.0111051883439943</v>
      </c>
      <c r="BD19" s="66">
        <f>'amount-analyzed sorted'!AR19*0.001/'amount-analyzed sorted'!AR$2*1.5/'amount-analyzed sorted'!AR$3</f>
        <v>0.00157872579287118</v>
      </c>
      <c r="BE19" s="66">
        <f>'amount-analyzed sorted'!AS19*0.001/'amount-analyzed sorted'!AS$2*1.5/'amount-analyzed sorted'!AS$3</f>
        <v>0.0425764192139738</v>
      </c>
      <c r="BF19" s="66">
        <f>'amount-analyzed sorted'!AT19*0.001/'amount-analyzed sorted'!AT$2*1.5/'amount-analyzed sorted'!AT$3</f>
        <v>0.00990133407448583</v>
      </c>
      <c r="BG19" s="66">
        <f>'amount-analyzed sorted'!AU19*0.001/'amount-analyzed sorted'!AU$2*1.5/'amount-analyzed sorted'!AU$3</f>
        <v>0.0228560735671514</v>
      </c>
      <c r="BH19" s="66">
        <f t="shared" si="13"/>
        <v>0.0176035481984953</v>
      </c>
      <c r="BI19" s="115">
        <f t="shared" si="14"/>
        <v>0.0158869523969087</v>
      </c>
      <c r="BJ19" s="66">
        <f>'amount-analyzed sorted'!AV19*0.001/'amount-analyzed sorted'!AV$2*1.5/'amount-analyzed sorted'!AV$3</f>
        <v>0.0221938775510204</v>
      </c>
      <c r="BK19" s="66">
        <f>'amount-analyzed sorted'!AW19*0.001/'amount-analyzed sorted'!AW$2*1.5/'amount-analyzed sorted'!AW$3</f>
        <v>0.0056095736724009</v>
      </c>
      <c r="BL19" s="66">
        <f>'amount-analyzed sorted'!AX19*0.001/'amount-analyzed sorted'!AX$2*1.5/'amount-analyzed sorted'!AX$3</f>
        <v>0.00679637526652452</v>
      </c>
      <c r="BM19" s="66">
        <f>'amount-analyzed sorted'!AY19*0.001/'amount-analyzed sorted'!AY$2*1.5/'amount-analyzed sorted'!AY$3</f>
        <v>0.00198412698412698</v>
      </c>
      <c r="BN19" s="66">
        <f>'amount-analyzed sorted'!AZ19*0.001/'amount-analyzed sorted'!AZ$2*1.5/'amount-analyzed sorted'!AZ$3</f>
        <v>0.0130208333333333</v>
      </c>
      <c r="BO19" s="66">
        <f t="shared" si="15"/>
        <v>0.00992095736148123</v>
      </c>
      <c r="BP19" s="115">
        <f t="shared" si="16"/>
        <v>0.00793060716529872</v>
      </c>
      <c r="BQ19" s="66">
        <f>'amount-analyzed sorted'!BA19*0.001/'amount-analyzed sorted'!BA$2*1.5/'amount-analyzed sorted'!BA$3</f>
        <v>0.040779532967033</v>
      </c>
      <c r="BR19" s="66">
        <f>'amount-analyzed sorted'!BB19*0.001/'amount-analyzed sorted'!BB$2*1.5/'amount-analyzed sorted'!BB$3</f>
        <v>0.0549334140435835</v>
      </c>
      <c r="BS19" s="66">
        <f>'amount-analyzed sorted'!BC19*0.001/'amount-analyzed sorted'!BC$2*1.5/'amount-analyzed sorted'!BC$3</f>
        <v>0.0545634920634921</v>
      </c>
      <c r="BT19" s="66">
        <f>'amount-analyzed sorted'!BD19*0.001/'amount-analyzed sorted'!BD$2*1.5/'amount-analyzed sorted'!BD$3</f>
        <v>0.0345622119815668</v>
      </c>
      <c r="BU19" s="66">
        <f>'amount-analyzed sorted'!BE19*0.001/'amount-analyzed sorted'!BE$2*1.5/'amount-analyzed sorted'!BE$3</f>
        <v>0.0332775676462031</v>
      </c>
      <c r="BV19" s="66">
        <f t="shared" si="17"/>
        <v>0.0436232437403757</v>
      </c>
      <c r="BW19" s="115">
        <f t="shared" si="18"/>
        <v>0.0105455083685083</v>
      </c>
      <c r="BX19" s="66">
        <f>'amount-analyzed sorted'!BF19*0.001/'amount-analyzed sorted'!BF$2*1.5/'amount-analyzed sorted'!BF$3</f>
        <v>0.00265205091937765</v>
      </c>
      <c r="BY19" s="66">
        <f>'amount-analyzed sorted'!BG19*0.001/'amount-analyzed sorted'!BG$2*1.5/'amount-analyzed sorted'!BG$3</f>
        <v>0</v>
      </c>
      <c r="BZ19" s="66">
        <f>'amount-analyzed sorted'!BH19*0.001/'amount-analyzed sorted'!BH$2*1.5/'amount-analyzed sorted'!BH$3</f>
        <v>0</v>
      </c>
      <c r="CA19" s="66">
        <f>'amount-analyzed sorted'!BI19*0.001/'amount-analyzed sorted'!BI$2*1.5/'amount-analyzed sorted'!BI$3</f>
        <v>0</v>
      </c>
      <c r="CB19" s="66">
        <f>'amount-analyzed sorted'!BJ19*0.001/'amount-analyzed sorted'!BJ$2*1.5/'amount-analyzed sorted'!BJ$3</f>
        <v>0</v>
      </c>
      <c r="CC19" s="66">
        <f t="shared" si="19"/>
        <v>0.00053041018387553</v>
      </c>
      <c r="CD19" s="115">
        <f t="shared" si="20"/>
        <v>0.00118603322710385</v>
      </c>
      <c r="CE19" s="121">
        <f>'amount-analyzed sorted'!BK19*0.001/'amount-analyzed sorted'!BK$2*1.5/'amount-analyzed sorted'!BK$3</f>
        <v>0</v>
      </c>
      <c r="CF19" s="66">
        <f>'amount-analyzed sorted'!BL19*0.001/'amount-analyzed sorted'!BL$2*1.5/'amount-analyzed sorted'!BL$3</f>
        <v>0.00548981334634622</v>
      </c>
      <c r="CG19" s="66">
        <f>'amount-analyzed sorted'!BM19*0.001/'amount-analyzed sorted'!BM$2*1.5/'amount-analyzed sorted'!BM$3</f>
        <v>0.0142500890630566</v>
      </c>
      <c r="CH19" s="66">
        <f>'amount-analyzed sorted'!BN19*0.001/'amount-analyzed sorted'!BN$2*1.5/'amount-analyzed sorted'!BN$3</f>
        <v>0.00231410058623882</v>
      </c>
      <c r="CI19" s="66">
        <f>'amount-analyzed sorted'!BO19*0.001/'amount-analyzed sorted'!BO$2*1.5/'amount-analyzed sorted'!BO$3</f>
        <v>0.0189012096774194</v>
      </c>
      <c r="CJ19" s="66">
        <f t="shared" si="21"/>
        <v>0.00819104253461221</v>
      </c>
      <c r="CK19" s="115">
        <f t="shared" si="22"/>
        <v>0.00806765127928566</v>
      </c>
      <c r="CL19" s="66">
        <f>'amount-analyzed sorted'!BP19*0.001/'amount-analyzed sorted'!BP$2*1.5/'amount-analyzed sorted'!BP$3</f>
        <v>0.010351966873706</v>
      </c>
      <c r="CM19" s="66">
        <f>'amount-analyzed sorted'!BQ19*0.001/'amount-analyzed sorted'!BQ$2*1.5/'amount-analyzed sorted'!BQ$3</f>
        <v>0.0134376493072145</v>
      </c>
      <c r="CN19" s="66">
        <f>'amount-analyzed sorted'!BR19*0.001/'amount-analyzed sorted'!BR$2*1.5/'amount-analyzed sorted'!BR$3</f>
        <v>0</v>
      </c>
      <c r="CO19" s="66">
        <f>'amount-analyzed sorted'!BS19*0.001/'amount-analyzed sorted'!BS$2*1.5/'amount-analyzed sorted'!BS$3</f>
        <v>0.00841436050860135</v>
      </c>
      <c r="CP19" s="66">
        <f>'amount-analyzed sorted'!BT19*0.001/'amount-analyzed sorted'!BT$2*1.5/'amount-analyzed sorted'!BT$3</f>
        <v>0.00455281262646702</v>
      </c>
      <c r="CQ19" s="66">
        <f t="shared" si="23"/>
        <v>0.00735135786319778</v>
      </c>
      <c r="CR19" s="115">
        <f t="shared" si="24"/>
        <v>0.00522137171810286</v>
      </c>
      <c r="CS19" s="66">
        <f>'amount-analyzed sorted'!BU19*0.001/'amount-analyzed sorted'!BU$2*1.5/'amount-analyzed sorted'!BU$3</f>
        <v>0.00394875394875395</v>
      </c>
      <c r="CT19" s="66">
        <f>'amount-analyzed sorted'!BV19*0.001/'amount-analyzed sorted'!BV$2*1.5/'amount-analyzed sorted'!BV$3</f>
        <v>0.00620039682539683</v>
      </c>
      <c r="CU19" s="66">
        <f>'amount-analyzed sorted'!BW19*0.001/'amount-analyzed sorted'!BW$2*1.5/'amount-analyzed sorted'!BW$3</f>
        <v>0</v>
      </c>
      <c r="CV19" s="66">
        <f>'amount-analyzed sorted'!BX19*0.001/'amount-analyzed sorted'!BX$2*1.5/'amount-analyzed sorted'!BX$3</f>
        <v>0.00193166208791209</v>
      </c>
      <c r="CW19" s="66">
        <f>'amount-analyzed sorted'!BY19*0.001/'amount-analyzed sorted'!BY$2*1.5/'amount-analyzed sorted'!BY$3</f>
        <v>0</v>
      </c>
      <c r="CX19" s="66">
        <f t="shared" si="25"/>
        <v>0.00241616257241257</v>
      </c>
      <c r="CY19" s="115">
        <f t="shared" si="26"/>
        <v>0.00267299874113472</v>
      </c>
      <c r="CZ19" s="66">
        <f>'amount-analyzed sorted'!BZ19*0.001/'amount-analyzed sorted'!BZ$2*1.5/'amount-analyzed sorted'!BZ$3</f>
        <v>0.0311615983026874</v>
      </c>
      <c r="DA19" s="66">
        <f>'amount-analyzed sorted'!CA19*0.001/'amount-analyzed sorted'!CA$2*1.5/'amount-analyzed sorted'!CA$3</f>
        <v>0.0037638006022081</v>
      </c>
      <c r="DB19" s="66">
        <f>'amount-analyzed sorted'!CB19*0.001/'amount-analyzed sorted'!CB$2*1.5/'amount-analyzed sorted'!CB$3</f>
        <v>0.0138683431952663</v>
      </c>
      <c r="DC19" s="66">
        <f>'amount-analyzed sorted'!CC19*0.001/'amount-analyzed sorted'!CC$2*1.5/'amount-analyzed sorted'!CC$3</f>
        <v>0.00225563909774436</v>
      </c>
      <c r="DD19" s="66">
        <f>'amount-analyzed sorted'!CD19*0.001/'amount-analyzed sorted'!CD$2*1.5/'amount-analyzed sorted'!CD$3</f>
        <v>0.017175572519084</v>
      </c>
      <c r="DE19" s="66">
        <f t="shared" si="27"/>
        <v>0.013644990743398</v>
      </c>
      <c r="DF19" s="115">
        <f t="shared" si="28"/>
        <v>0.0116908263597299</v>
      </c>
      <c r="DG19" s="66">
        <f>'amount-analyzed sorted'!CE19*0.001/'amount-analyzed sorted'!CE$2*1.5/'amount-analyzed sorted'!CE$3</f>
        <v>0.00692274921897188</v>
      </c>
      <c r="DH19" s="66">
        <f>'amount-analyzed sorted'!CF19*0.001/'amount-analyzed sorted'!CF$2*1.5/'amount-analyzed sorted'!CF$3</f>
        <v>0</v>
      </c>
      <c r="DI19" s="66">
        <f>'amount-analyzed sorted'!CG19*0.001/'amount-analyzed sorted'!CG$2*1.5/'amount-analyzed sorted'!CG$3</f>
        <v>0.0126050420168067</v>
      </c>
      <c r="DJ19" s="66">
        <f>'amount-analyzed sorted'!CH19*0.001/'amount-analyzed sorted'!CH$2*1.5/'amount-analyzed sorted'!CH$3</f>
        <v>0.0037520844913841</v>
      </c>
      <c r="DK19" s="66">
        <f>'amount-analyzed sorted'!CI19*0.001/'amount-analyzed sorted'!CI$2*1.5/'amount-analyzed sorted'!CI$3</f>
        <v>0.00223214285714286</v>
      </c>
      <c r="DL19" s="66">
        <f t="shared" si="29"/>
        <v>0.00510240371686111</v>
      </c>
      <c r="DM19" s="115">
        <f t="shared" si="30"/>
        <v>0.00489130663295165</v>
      </c>
      <c r="DN19" s="66">
        <f>'amount-analyzed sorted'!CJ19*0.001/'amount-analyzed sorted'!CJ$2*1.5/'amount-analyzed sorted'!CJ$3</f>
        <v>0.0356875534644996</v>
      </c>
      <c r="DO19" s="66">
        <f>'amount-analyzed sorted'!CK19*0.001/'amount-analyzed sorted'!CK$2*1.5/'amount-analyzed sorted'!CK$3</f>
        <v>0.00585480093676815</v>
      </c>
      <c r="DP19" s="66">
        <f>'amount-analyzed sorted'!CL19*0.001/'amount-analyzed sorted'!CL$2*1.5/'amount-analyzed sorted'!CL$3</f>
        <v>0.0117694805194805</v>
      </c>
      <c r="DQ19" s="66">
        <f>'amount-analyzed sorted'!CM19*0.001/'amount-analyzed sorted'!CM$2*1.5/'amount-analyzed sorted'!CM$3</f>
        <v>0.00587406015037594</v>
      </c>
      <c r="DR19" s="66">
        <f>'amount-analyzed sorted'!CN19*0.001/'amount-analyzed sorted'!CN$2*1.5/'amount-analyzed sorted'!CN$3</f>
        <v>0.0056063122923588</v>
      </c>
      <c r="DS19" s="66">
        <f t="shared" si="31"/>
        <v>0.0129584414726966</v>
      </c>
      <c r="DT19" s="115">
        <f t="shared" si="32"/>
        <v>0.0129685208404072</v>
      </c>
      <c r="DU19" s="66">
        <f>'amount-analyzed sorted'!CO19*0.001/'amount-analyzed sorted'!CO$2*1.5/'amount-analyzed sorted'!CO$3</f>
        <v>0.0120724346076459</v>
      </c>
      <c r="DV19" s="66">
        <f>'amount-analyzed sorted'!CP19*0.001/'amount-analyzed sorted'!CP$2*1.5/'amount-analyzed sorted'!CP$3</f>
        <v>0.00196953781512605</v>
      </c>
      <c r="DW19" s="66">
        <f>'amount-analyzed sorted'!CQ19*0.001/'amount-analyzed sorted'!CQ$2*1.5/'amount-analyzed sorted'!CQ$3</f>
        <v>0.012570912841671</v>
      </c>
      <c r="DX19" s="66">
        <f>'amount-analyzed sorted'!CR19*0.001/'amount-analyzed sorted'!CR$2*1.5/'amount-analyzed sorted'!CR$3</f>
        <v>0.004671926910299</v>
      </c>
      <c r="DY19" s="66">
        <f>'amount-analyzed sorted'!CS19*0.001/'amount-analyzed sorted'!CS$2*1.5/'amount-analyzed sorted'!CS$3</f>
        <v>0</v>
      </c>
      <c r="DZ19" s="66">
        <f t="shared" si="33"/>
        <v>0.00625696243494838</v>
      </c>
      <c r="EA19" s="115">
        <f t="shared" si="34"/>
        <v>0.00578207602698601</v>
      </c>
      <c r="EB19" s="66">
        <f>'amount-analyzed sorted'!CT19*0.001/'amount-analyzed sorted'!CT$2*1.5/'amount-analyzed sorted'!CT$3</f>
        <v>0.012846865364851</v>
      </c>
      <c r="EC19" s="66">
        <f>'amount-analyzed sorted'!CU19*0.001/'amount-analyzed sorted'!CU$2*1.5/'amount-analyzed sorted'!CU$3</f>
        <v>0.00942005242463958</v>
      </c>
      <c r="ED19" s="66">
        <f>'amount-analyzed sorted'!CV19*0.001/'amount-analyzed sorted'!CV$2*1.5/'amount-analyzed sorted'!CV$3</f>
        <v>0</v>
      </c>
      <c r="EE19" s="66">
        <f>'amount-analyzed sorted'!CW19*0.001/'amount-analyzed sorted'!CW$2*1.5/'amount-analyzed sorted'!CW$3</f>
        <v>0</v>
      </c>
      <c r="EF19" s="66">
        <f>'amount-analyzed sorted'!CX19*0.001/'amount-analyzed sorted'!CX$2*1.5/'amount-analyzed sorted'!CX$3</f>
        <v>0.00289799072642968</v>
      </c>
      <c r="EG19" s="66">
        <f t="shared" si="35"/>
        <v>0.00503298170318405</v>
      </c>
      <c r="EH19" s="115">
        <f t="shared" si="36"/>
        <v>0.00582072082119369</v>
      </c>
    </row>
    <row r="20" spans="1:138">
      <c r="A20">
        <f>'imported data from Web Calc'!A19</f>
        <v>988.7</v>
      </c>
      <c r="B20" t="str">
        <f>'imported data from Web Calc'!B19</f>
        <v>C53H94O15</v>
      </c>
      <c r="C20" s="61" t="str">
        <f>'imported data from Web Calc'!C19</f>
        <v>DGDG(38:3)</v>
      </c>
      <c r="D20" s="96"/>
      <c r="E20" s="96"/>
      <c r="F20" s="96"/>
      <c r="G20" s="66">
        <f>'amount-analyzed sorted'!G20*0.001/'amount-analyzed sorted'!G$2*1.5/'amount-analyzed sorted'!G$3</f>
        <v>0</v>
      </c>
      <c r="H20" s="66">
        <f>'amount-analyzed sorted'!H20*0.001/'amount-analyzed sorted'!H$2*1.5/'amount-analyzed sorted'!H$3</f>
        <v>0.00828139569122049</v>
      </c>
      <c r="I20" s="66">
        <f>'amount-analyzed sorted'!I20*0.001/'amount-analyzed sorted'!I$2*1.5/'amount-analyzed sorted'!I$3</f>
        <v>0.00184031015360455</v>
      </c>
      <c r="J20" s="66">
        <f>'amount-analyzed sorted'!J20*0.001/'amount-analyzed sorted'!J$2*1.5/'amount-analyzed sorted'!J$3</f>
        <v>0.00414069784561025</v>
      </c>
      <c r="K20" s="66">
        <f>'amount-analyzed sorted'!K20*0.001/'amount-analyzed sorted'!K$2*1.5/'amount-analyzed sorted'!K$3</f>
        <v>0</v>
      </c>
      <c r="L20" s="66">
        <f>'amount-analyzed sorted'!L20*0.001/'amount-analyzed sorted'!L$2*1.5/'amount-analyzed sorted'!L$3</f>
        <v>0.013342248613633</v>
      </c>
      <c r="M20" s="66">
        <f>'amount-analyzed sorted'!M20*0.001/'amount-analyzed sorted'!M$2*1.5/'amount-analyzed sorted'!M$3</f>
        <v>0.000460077538401138</v>
      </c>
      <c r="N20" s="66">
        <f>'amount-analyzed sorted'!N20*0.001/'amount-analyzed sorted'!N$2*1.5/'amount-analyzed sorted'!N$3</f>
        <v>0</v>
      </c>
      <c r="O20" s="66">
        <f>'amount-analyzed sorted'!O20*0.001/'amount-analyzed sorted'!O$2*1.5/'amount-analyzed sorted'!O$3</f>
        <v>0.00138023261520342</v>
      </c>
      <c r="P20" s="66">
        <f>'amount-analyzed sorted'!P20*0.001/'amount-analyzed sorted'!P$2*1.5/'amount-analyzed sorted'!P$3</f>
        <v>0.00460077538401138</v>
      </c>
      <c r="Q20" s="66">
        <f t="shared" si="0"/>
        <v>0.00340457378416842</v>
      </c>
      <c r="R20" s="115">
        <f t="shared" si="1"/>
        <v>0.00440330499362224</v>
      </c>
      <c r="S20" s="66">
        <f t="shared" si="2"/>
        <v>1.29334985016275</v>
      </c>
      <c r="T20" s="66">
        <f>'amount-analyzed sorted'!R20*0.001/'amount-analyzed sorted'!R$2*1.5/'amount-analyzed sorted'!R$3</f>
        <v>0.0014147384305835</v>
      </c>
      <c r="U20" s="66">
        <f>'amount-analyzed sorted'!S20*0.001/'amount-analyzed sorted'!S$2*1.5/'amount-analyzed sorted'!S$3</f>
        <v>0.000552282768777614</v>
      </c>
      <c r="V20" s="66">
        <f>'amount-analyzed sorted'!T20*0.001/'amount-analyzed sorted'!T$2*1.5/'amount-analyzed sorted'!T$3</f>
        <v>0.0156184922948771</v>
      </c>
      <c r="W20" s="66">
        <f>'amount-analyzed sorted'!U20*0.001/'amount-analyzed sorted'!U$2*1.5/'amount-analyzed sorted'!U$3</f>
        <v>0.00127551020408163</v>
      </c>
      <c r="X20" s="66">
        <f>'amount-analyzed sorted'!V20*0.001/'amount-analyzed sorted'!V$2*1.5/'amount-analyzed sorted'!V$3</f>
        <v>0.0427227342549923</v>
      </c>
      <c r="Y20" s="66">
        <f t="shared" si="3"/>
        <v>0.0123167515906624</v>
      </c>
      <c r="Z20" s="115">
        <f t="shared" si="4"/>
        <v>0.0181286437883655</v>
      </c>
      <c r="AA20" s="66">
        <f>'amount-analyzed sorted'!W20*0.001/'amount-analyzed sorted'!W$2*1.5/'amount-analyzed sorted'!W$3</f>
        <v>0.00222103766879886</v>
      </c>
      <c r="AB20" s="66">
        <f>'amount-analyzed sorted'!X20*0.001/'amount-analyzed sorted'!X$2*1.5/'amount-analyzed sorted'!X$3</f>
        <v>0.0052241641337386</v>
      </c>
      <c r="AC20" s="66">
        <f>'amount-analyzed sorted'!Y20*0.001/'amount-analyzed sorted'!Y$2*1.5/'amount-analyzed sorted'!Y$3</f>
        <v>0.00325520833333333</v>
      </c>
      <c r="AD20" s="66">
        <f>'amount-analyzed sorted'!Z20*0.001/'amount-analyzed sorted'!Z$2*1.5/'amount-analyzed sorted'!Z$3</f>
        <v>0</v>
      </c>
      <c r="AE20" s="66">
        <f>'amount-analyzed sorted'!AA20*0.001/'amount-analyzed sorted'!AA$2*1.5/'amount-analyzed sorted'!AA$3</f>
        <v>0.00486610829302819</v>
      </c>
      <c r="AF20" s="66">
        <f t="shared" si="5"/>
        <v>0.0031133036857798</v>
      </c>
      <c r="AG20" s="115">
        <f t="shared" si="6"/>
        <v>0.00212349895431423</v>
      </c>
      <c r="AH20" s="66">
        <f>'amount-analyzed sorted'!AB20*0.001/'amount-analyzed sorted'!AB$2*1.5/'amount-analyzed sorted'!AB$3</f>
        <v>0.00324347700735188</v>
      </c>
      <c r="AI20" s="66">
        <f>'amount-analyzed sorted'!AC20*0.001/'amount-analyzed sorted'!AC$2*1.5/'amount-analyzed sorted'!AC$3</f>
        <v>0</v>
      </c>
      <c r="AJ20" s="66">
        <f>'amount-analyzed sorted'!AD20*0.001/'amount-analyzed sorted'!AD$2*1.5/'amount-analyzed sorted'!AD$3</f>
        <v>0</v>
      </c>
      <c r="AK20" s="66">
        <f>'amount-analyzed sorted'!AE20*0.001/'amount-analyzed sorted'!AE$2*1.5/'amount-analyzed sorted'!AE$3</f>
        <v>0</v>
      </c>
      <c r="AL20" s="66">
        <f>'amount-analyzed sorted'!AF20*0.001/'amount-analyzed sorted'!AF$2*1.5/'amount-analyzed sorted'!AF$3</f>
        <v>0.000733855185909981</v>
      </c>
      <c r="AM20" s="66">
        <f t="shared" si="7"/>
        <v>0.000795466438652372</v>
      </c>
      <c r="AN20" s="115">
        <f t="shared" si="8"/>
        <v>0.00140488898636119</v>
      </c>
      <c r="AO20" s="66">
        <f>'amount-analyzed sorted'!AG20*0.001/'amount-analyzed sorted'!AG$2*1.5/'amount-analyzed sorted'!AG$3</f>
        <v>0</v>
      </c>
      <c r="AP20" s="66">
        <f>'amount-analyzed sorted'!AH20*0.001/'amount-analyzed sorted'!AH$2*1.5/'amount-analyzed sorted'!AH$3</f>
        <v>0.00350140056022409</v>
      </c>
      <c r="AQ20" s="66">
        <f>'amount-analyzed sorted'!AI20*0.001/'amount-analyzed sorted'!AI$2*1.5/'amount-analyzed sorted'!AI$3</f>
        <v>0.00149920042643923</v>
      </c>
      <c r="AR20" s="66">
        <f>'amount-analyzed sorted'!AJ20*0.001/'amount-analyzed sorted'!AJ$2*1.5/'amount-analyzed sorted'!AJ$3</f>
        <v>0</v>
      </c>
      <c r="AS20" s="66">
        <f>'amount-analyzed sorted'!AK20*0.001/'amount-analyzed sorted'!AK$2*1.5/'amount-analyzed sorted'!AK$3</f>
        <v>0.0167173252279635</v>
      </c>
      <c r="AT20" s="66">
        <f t="shared" si="9"/>
        <v>0.00434358524292537</v>
      </c>
      <c r="AU20" s="115">
        <f t="shared" si="10"/>
        <v>0.0070647488767557</v>
      </c>
      <c r="AV20" s="66">
        <f>'amount-analyzed sorted'!AL20*0.001/'amount-analyzed sorted'!AL$2*1.5/'amount-analyzed sorted'!AL$3</f>
        <v>0.00168728908886389</v>
      </c>
      <c r="AW20" s="66">
        <f>'amount-analyzed sorted'!AM20*0.001/'amount-analyzed sorted'!AM$2*1.5/'amount-analyzed sorted'!AM$3</f>
        <v>0</v>
      </c>
      <c r="AX20" s="66">
        <f>'amount-analyzed sorted'!AN20*0.001/'amount-analyzed sorted'!AN$2*1.5/'amount-analyzed sorted'!AN$3</f>
        <v>0.0169109357384442</v>
      </c>
      <c r="AY20" s="66">
        <f>'amount-analyzed sorted'!AO20*0.001/'amount-analyzed sorted'!AO$2*1.5/'amount-analyzed sorted'!AO$3</f>
        <v>0.00135623869801085</v>
      </c>
      <c r="AZ20" s="66">
        <f>'amount-analyzed sorted'!AP20*0.001/'amount-analyzed sorted'!AP$2*1.5/'amount-analyzed sorted'!AP$3</f>
        <v>0.00703037120359955</v>
      </c>
      <c r="BA20" s="66">
        <f t="shared" si="11"/>
        <v>0.0053969669457837</v>
      </c>
      <c r="BB20" s="115">
        <f t="shared" si="12"/>
        <v>0.00697237286754235</v>
      </c>
      <c r="BC20" s="66">
        <f>'amount-analyzed sorted'!AQ20*0.001/'amount-analyzed sorted'!AQ$2*1.5/'amount-analyzed sorted'!AQ$3</f>
        <v>0.00577469793887704</v>
      </c>
      <c r="BD20" s="66">
        <f>'amount-analyzed sorted'!AR20*0.001/'amount-analyzed sorted'!AR$2*1.5/'amount-analyzed sorted'!AR$3</f>
        <v>0.00420993544765647</v>
      </c>
      <c r="BE20" s="66">
        <f>'amount-analyzed sorted'!AS20*0.001/'amount-analyzed sorted'!AS$2*1.5/'amount-analyzed sorted'!AS$3</f>
        <v>0.0276044915782907</v>
      </c>
      <c r="BF20" s="66">
        <f>'amount-analyzed sorted'!AT20*0.001/'amount-analyzed sorted'!AT$2*1.5/'amount-analyzed sorted'!AT$3</f>
        <v>0.00677459699833241</v>
      </c>
      <c r="BG20" s="66">
        <f>'amount-analyzed sorted'!AU20*0.001/'amount-analyzed sorted'!AU$2*1.5/'amount-analyzed sorted'!AU$3</f>
        <v>0.00080196749358426</v>
      </c>
      <c r="BH20" s="66">
        <f t="shared" si="13"/>
        <v>0.00903313789134818</v>
      </c>
      <c r="BI20" s="115">
        <f t="shared" si="14"/>
        <v>0.0106257830721394</v>
      </c>
      <c r="BJ20" s="66">
        <f>'amount-analyzed sorted'!AV20*0.001/'amount-analyzed sorted'!AV$2*1.5/'amount-analyzed sorted'!AV$3</f>
        <v>0.00306122448979592</v>
      </c>
      <c r="BK20" s="66">
        <f>'amount-analyzed sorted'!AW20*0.001/'amount-analyzed sorted'!AW$2*1.5/'amount-analyzed sorted'!AW$3</f>
        <v>0.0037397157816006</v>
      </c>
      <c r="BL20" s="66">
        <f>'amount-analyzed sorted'!AX20*0.001/'amount-analyzed sorted'!AX$2*1.5/'amount-analyzed sorted'!AX$3</f>
        <v>0.00799573560767591</v>
      </c>
      <c r="BM20" s="66">
        <f>'amount-analyzed sorted'!AY20*0.001/'amount-analyzed sorted'!AY$2*1.5/'amount-analyzed sorted'!AY$3</f>
        <v>0.00396825396825397</v>
      </c>
      <c r="BN20" s="66">
        <f>'amount-analyzed sorted'!AZ20*0.001/'amount-analyzed sorted'!AZ$2*1.5/'amount-analyzed sorted'!AZ$3</f>
        <v>0.00139508928571429</v>
      </c>
      <c r="BO20" s="66">
        <f t="shared" si="15"/>
        <v>0.00403200382660814</v>
      </c>
      <c r="BP20" s="115">
        <f t="shared" si="16"/>
        <v>0.00243394724648565</v>
      </c>
      <c r="BQ20" s="66">
        <f>'amount-analyzed sorted'!BA20*0.001/'amount-analyzed sorted'!BA$2*1.5/'amount-analyzed sorted'!BA$3</f>
        <v>0.000858516483516484</v>
      </c>
      <c r="BR20" s="66">
        <f>'amount-analyzed sorted'!BB20*0.001/'amount-analyzed sorted'!BB$2*1.5/'amount-analyzed sorted'!BB$3</f>
        <v>0.0131658595641646</v>
      </c>
      <c r="BS20" s="66">
        <f>'amount-analyzed sorted'!BC20*0.001/'amount-analyzed sorted'!BC$2*1.5/'amount-analyzed sorted'!BC$3</f>
        <v>0.00661375661375661</v>
      </c>
      <c r="BT20" s="66">
        <f>'amount-analyzed sorted'!BD20*0.001/'amount-analyzed sorted'!BD$2*1.5/'amount-analyzed sorted'!BD$3</f>
        <v>0.000617182356813693</v>
      </c>
      <c r="BU20" s="66">
        <f>'amount-analyzed sorted'!BE20*0.001/'amount-analyzed sorted'!BE$2*1.5/'amount-analyzed sorted'!BE$3</f>
        <v>0.00163660168751818</v>
      </c>
      <c r="BV20" s="66">
        <f t="shared" si="17"/>
        <v>0.00457838334115392</v>
      </c>
      <c r="BW20" s="115">
        <f t="shared" si="18"/>
        <v>0.00538679158252283</v>
      </c>
      <c r="BX20" s="66">
        <f>'amount-analyzed sorted'!BF20*0.001/'amount-analyzed sorted'!BF$2*1.5/'amount-analyzed sorted'!BF$3</f>
        <v>0</v>
      </c>
      <c r="BY20" s="66">
        <f>'amount-analyzed sorted'!BG20*0.001/'amount-analyzed sorted'!BG$2*1.5/'amount-analyzed sorted'!BG$3</f>
        <v>0</v>
      </c>
      <c r="BZ20" s="66">
        <f>'amount-analyzed sorted'!BH20*0.001/'amount-analyzed sorted'!BH$2*1.5/'amount-analyzed sorted'!BH$3</f>
        <v>0</v>
      </c>
      <c r="CA20" s="66">
        <f>'amount-analyzed sorted'!BI20*0.001/'amount-analyzed sorted'!BI$2*1.5/'amount-analyzed sorted'!BI$3</f>
        <v>0</v>
      </c>
      <c r="CB20" s="66">
        <f>'amount-analyzed sorted'!BJ20*0.001/'amount-analyzed sorted'!BJ$2*1.5/'amount-analyzed sorted'!BJ$3</f>
        <v>0</v>
      </c>
      <c r="CC20" s="66">
        <f t="shared" si="19"/>
        <v>0</v>
      </c>
      <c r="CD20" s="115">
        <f t="shared" si="20"/>
        <v>0</v>
      </c>
      <c r="CE20" s="121">
        <f>'amount-analyzed sorted'!BK20*0.001/'amount-analyzed sorted'!BK$2*1.5/'amount-analyzed sorted'!BK$3</f>
        <v>0.00192150030744005</v>
      </c>
      <c r="CF20" s="66">
        <f>'amount-analyzed sorted'!BL20*0.001/'amount-analyzed sorted'!BL$2*1.5/'amount-analyzed sorted'!BL$3</f>
        <v>0.00274490667317311</v>
      </c>
      <c r="CG20" s="66">
        <f>'amount-analyzed sorted'!BM20*0.001/'amount-analyzed sorted'!BM$2*1.5/'amount-analyzed sorted'!BM$3</f>
        <v>0.00311720698254364</v>
      </c>
      <c r="CH20" s="66">
        <f>'amount-analyzed sorted'!BN20*0.001/'amount-analyzed sorted'!BN$2*1.5/'amount-analyzed sorted'!BN$3</f>
        <v>0</v>
      </c>
      <c r="CI20" s="66">
        <f>'amount-analyzed sorted'!BO20*0.001/'amount-analyzed sorted'!BO$2*1.5/'amount-analyzed sorted'!BO$3</f>
        <v>0.00216013824884793</v>
      </c>
      <c r="CJ20" s="66">
        <f t="shared" si="21"/>
        <v>0.00198875044240095</v>
      </c>
      <c r="CK20" s="115">
        <f t="shared" si="22"/>
        <v>0.00120770558201568</v>
      </c>
      <c r="CL20" s="66">
        <f>'amount-analyzed sorted'!BP20*0.001/'amount-analyzed sorted'!BP$2*1.5/'amount-analyzed sorted'!BP$3</f>
        <v>0.0046583850931677</v>
      </c>
      <c r="CM20" s="66">
        <f>'amount-analyzed sorted'!BQ20*0.001/'amount-analyzed sorted'!BQ$2*1.5/'amount-analyzed sorted'!BQ$3</f>
        <v>0.00582298136645963</v>
      </c>
      <c r="CN20" s="66">
        <f>'amount-analyzed sorted'!BR20*0.001/'amount-analyzed sorted'!BR$2*1.5/'amount-analyzed sorted'!BR$3</f>
        <v>0.00263638920134983</v>
      </c>
      <c r="CO20" s="66">
        <f>'amount-analyzed sorted'!BS20*0.001/'amount-analyzed sorted'!BS$2*1.5/'amount-analyzed sorted'!BS$3</f>
        <v>0</v>
      </c>
      <c r="CP20" s="66">
        <f>'amount-analyzed sorted'!BT20*0.001/'amount-analyzed sorted'!BT$2*1.5/'amount-analyzed sorted'!BT$3</f>
        <v>0.00202347227842979</v>
      </c>
      <c r="CQ20" s="66">
        <f t="shared" si="23"/>
        <v>0.00302824558788139</v>
      </c>
      <c r="CR20" s="115">
        <f t="shared" si="24"/>
        <v>0.00228042183873595</v>
      </c>
      <c r="CS20" s="66">
        <f>'amount-analyzed sorted'!BU20*0.001/'amount-analyzed sorted'!BU$2*1.5/'amount-analyzed sorted'!BU$3</f>
        <v>0</v>
      </c>
      <c r="CT20" s="66">
        <f>'amount-analyzed sorted'!BV20*0.001/'amount-analyzed sorted'!BV$2*1.5/'amount-analyzed sorted'!BV$3</f>
        <v>0</v>
      </c>
      <c r="CU20" s="66">
        <f>'amount-analyzed sorted'!BW20*0.001/'amount-analyzed sorted'!BW$2*1.5/'amount-analyzed sorted'!BW$3</f>
        <v>0</v>
      </c>
      <c r="CV20" s="66">
        <f>'amount-analyzed sorted'!BX20*0.001/'amount-analyzed sorted'!BX$2*1.5/'amount-analyzed sorted'!BX$3</f>
        <v>0.00193166208791209</v>
      </c>
      <c r="CW20" s="66">
        <f>'amount-analyzed sorted'!BY20*0.001/'amount-analyzed sorted'!BY$2*1.5/'amount-analyzed sorted'!BY$3</f>
        <v>0</v>
      </c>
      <c r="CX20" s="66">
        <f t="shared" si="25"/>
        <v>0.000386332417582418</v>
      </c>
      <c r="CY20" s="115">
        <f t="shared" si="26"/>
        <v>0.000863865547626121</v>
      </c>
      <c r="CZ20" s="66">
        <f>'amount-analyzed sorted'!BZ20*0.001/'amount-analyzed sorted'!BZ$2*1.5/'amount-analyzed sorted'!BZ$3</f>
        <v>0</v>
      </c>
      <c r="DA20" s="66">
        <f>'amount-analyzed sorted'!CA20*0.001/'amount-analyzed sorted'!CA$2*1.5/'amount-analyzed sorted'!CA$3</f>
        <v>0</v>
      </c>
      <c r="DB20" s="66">
        <f>'amount-analyzed sorted'!CB20*0.001/'amount-analyzed sorted'!CB$2*1.5/'amount-analyzed sorted'!CB$3</f>
        <v>0</v>
      </c>
      <c r="DC20" s="66">
        <f>'amount-analyzed sorted'!CC20*0.001/'amount-analyzed sorted'!CC$2*1.5/'amount-analyzed sorted'!CC$3</f>
        <v>0</v>
      </c>
      <c r="DD20" s="66">
        <f>'amount-analyzed sorted'!CD20*0.001/'amount-analyzed sorted'!CD$2*1.5/'amount-analyzed sorted'!CD$3</f>
        <v>0.000817884405670665</v>
      </c>
      <c r="DE20" s="66">
        <f t="shared" si="27"/>
        <v>0.000163576881134133</v>
      </c>
      <c r="DF20" s="115">
        <f t="shared" si="28"/>
        <v>0.000365769025763324</v>
      </c>
      <c r="DG20" s="66">
        <f>'amount-analyzed sorted'!CE20*0.001/'amount-analyzed sorted'!CE$2*1.5/'amount-analyzed sorted'!CE$3</f>
        <v>0</v>
      </c>
      <c r="DH20" s="66">
        <f>'amount-analyzed sorted'!CF20*0.001/'amount-analyzed sorted'!CF$2*1.5/'amount-analyzed sorted'!CF$3</f>
        <v>0</v>
      </c>
      <c r="DI20" s="66">
        <f>'amount-analyzed sorted'!CG20*0.001/'amount-analyzed sorted'!CG$2*1.5/'amount-analyzed sorted'!CG$3</f>
        <v>0.00126050420168067</v>
      </c>
      <c r="DJ20" s="66">
        <f>'amount-analyzed sorted'!CH20*0.001/'amount-analyzed sorted'!CH$2*1.5/'amount-analyzed sorted'!CH$3</f>
        <v>0.000833796553640912</v>
      </c>
      <c r="DK20" s="66">
        <f>'amount-analyzed sorted'!CI20*0.001/'amount-analyzed sorted'!CI$2*1.5/'amount-analyzed sorted'!CI$3</f>
        <v>0</v>
      </c>
      <c r="DL20" s="66">
        <f t="shared" si="29"/>
        <v>0.000418860151064317</v>
      </c>
      <c r="DM20" s="115">
        <f t="shared" si="30"/>
        <v>0.000593057418082343</v>
      </c>
      <c r="DN20" s="66">
        <f>'amount-analyzed sorted'!CJ20*0.001/'amount-analyzed sorted'!CJ$2*1.5/'amount-analyzed sorted'!CJ$3</f>
        <v>0.0144354148845167</v>
      </c>
      <c r="DO20" s="66">
        <f>'amount-analyzed sorted'!CK20*0.001/'amount-analyzed sorted'!CK$2*1.5/'amount-analyzed sorted'!CK$3</f>
        <v>0</v>
      </c>
      <c r="DP20" s="66">
        <f>'amount-analyzed sorted'!CL20*0.001/'amount-analyzed sorted'!CL$2*1.5/'amount-analyzed sorted'!CL$3</f>
        <v>0.0125811688311688</v>
      </c>
      <c r="DQ20" s="66">
        <f>'amount-analyzed sorted'!CM20*0.001/'amount-analyzed sorted'!CM$2*1.5/'amount-analyzed sorted'!CM$3</f>
        <v>0.00156641604010025</v>
      </c>
      <c r="DR20" s="66">
        <f>'amount-analyzed sorted'!CN20*0.001/'amount-analyzed sorted'!CN$2*1.5/'amount-analyzed sorted'!CN$3</f>
        <v>0</v>
      </c>
      <c r="DS20" s="66">
        <f t="shared" si="31"/>
        <v>0.00571659995115715</v>
      </c>
      <c r="DT20" s="115">
        <f t="shared" si="32"/>
        <v>0.00717152522566388</v>
      </c>
      <c r="DU20" s="66">
        <f>'amount-analyzed sorted'!CO20*0.001/'amount-analyzed sorted'!CO$2*1.5/'amount-analyzed sorted'!CO$3</f>
        <v>0.0145875251509054</v>
      </c>
      <c r="DV20" s="66">
        <f>'amount-analyzed sorted'!CP20*0.001/'amount-analyzed sorted'!CP$2*1.5/'amount-analyzed sorted'!CP$3</f>
        <v>0.00118172268907563</v>
      </c>
      <c r="DW20" s="66">
        <f>'amount-analyzed sorted'!CQ20*0.001/'amount-analyzed sorted'!CQ$2*1.5/'amount-analyzed sorted'!CQ$3</f>
        <v>0</v>
      </c>
      <c r="DX20" s="66">
        <f>'amount-analyzed sorted'!CR20*0.001/'amount-analyzed sorted'!CR$2*1.5/'amount-analyzed sorted'!CR$3</f>
        <v>0</v>
      </c>
      <c r="DY20" s="66">
        <f>'amount-analyzed sorted'!CS20*0.001/'amount-analyzed sorted'!CS$2*1.5/'amount-analyzed sorted'!CS$3</f>
        <v>0.00429553264604811</v>
      </c>
      <c r="DZ20" s="66">
        <f t="shared" si="33"/>
        <v>0.00401295609720583</v>
      </c>
      <c r="EA20" s="115">
        <f t="shared" si="34"/>
        <v>0.00616694567968886</v>
      </c>
      <c r="EB20" s="66">
        <f>'amount-analyzed sorted'!CT20*0.001/'amount-analyzed sorted'!CT$2*1.5/'amount-analyzed sorted'!CT$3</f>
        <v>0</v>
      </c>
      <c r="EC20" s="66">
        <f>'amount-analyzed sorted'!CU20*0.001/'amount-analyzed sorted'!CU$2*1.5/'amount-analyzed sorted'!CU$3</f>
        <v>0.00327653997378768</v>
      </c>
      <c r="ED20" s="66">
        <f>'amount-analyzed sorted'!CV20*0.001/'amount-analyzed sorted'!CV$2*1.5/'amount-analyzed sorted'!CV$3</f>
        <v>0.00195231153685964</v>
      </c>
      <c r="EE20" s="66">
        <f>'amount-analyzed sorted'!CW20*0.001/'amount-analyzed sorted'!CW$2*1.5/'amount-analyzed sorted'!CW$3</f>
        <v>0</v>
      </c>
      <c r="EF20" s="66">
        <f>'amount-analyzed sorted'!CX20*0.001/'amount-analyzed sorted'!CX$2*1.5/'amount-analyzed sorted'!CX$3</f>
        <v>0.00331198940163392</v>
      </c>
      <c r="EG20" s="66">
        <f t="shared" si="35"/>
        <v>0.00170816818245625</v>
      </c>
      <c r="EH20" s="115">
        <f t="shared" si="36"/>
        <v>0.00165282452452913</v>
      </c>
    </row>
    <row r="21" spans="1:138">
      <c r="A21" s="74" t="s">
        <v>522</v>
      </c>
      <c r="B21" s="75"/>
      <c r="C21" s="74" t="s">
        <v>522</v>
      </c>
      <c r="D21" s="97"/>
      <c r="E21" s="97"/>
      <c r="F21" s="97"/>
      <c r="G21" s="82">
        <f>'amount-analyzed sorted'!G21*0.001/'amount-analyzed sorted'!G$2*1.5/'amount-analyzed sorted'!G$3</f>
        <v>8.47467426510281</v>
      </c>
      <c r="H21" s="82">
        <f>'amount-analyzed sorted'!H21*0.001/'amount-analyzed sorted'!H$2*1.5/'amount-analyzed sorted'!H$3</f>
        <v>8.16913677185061</v>
      </c>
      <c r="I21" s="82">
        <f>'amount-analyzed sorted'!I21*0.001/'amount-analyzed sorted'!I$2*1.5/'amount-analyzed sorted'!I$3</f>
        <v>7.49558325563134</v>
      </c>
      <c r="J21" s="82">
        <f>'amount-analyzed sorted'!J21*0.001/'amount-analyzed sorted'!J$2*1.5/'amount-analyzed sorted'!J$3</f>
        <v>7.86318520881386</v>
      </c>
      <c r="K21" s="82">
        <f>'amount-analyzed sorted'!K21*0.001/'amount-analyzed sorted'!K$2*1.5/'amount-analyzed sorted'!K$3</f>
        <v>7.64556853315012</v>
      </c>
      <c r="L21" s="82">
        <f>'amount-analyzed sorted'!L21*0.001/'amount-analyzed sorted'!L$2*1.5/'amount-analyzed sorted'!L$3</f>
        <v>7.5572336457771</v>
      </c>
      <c r="M21" s="82">
        <f>'amount-analyzed sorted'!M21*0.001/'amount-analyzed sorted'!M$2*1.5/'amount-analyzed sorted'!M$3</f>
        <v>7.35295921872699</v>
      </c>
      <c r="N21" s="82">
        <f>'amount-analyzed sorted'!N21*0.001/'amount-analyzed sorted'!N$2*1.5/'amount-analyzed sorted'!N$3</f>
        <v>7.62859167198312</v>
      </c>
      <c r="O21" s="82">
        <f>'amount-analyzed sorted'!O21*0.001/'amount-analyzed sorted'!O$2*1.5/'amount-analyzed sorted'!O$3</f>
        <v>7.32765495411493</v>
      </c>
      <c r="P21" s="82">
        <f>'amount-analyzed sorted'!P21*0.001/'amount-analyzed sorted'!P$2*1.5/'amount-analyzed sorted'!P$3</f>
        <v>7.33087549688374</v>
      </c>
      <c r="Q21" s="116">
        <f t="shared" si="0"/>
        <v>7.68454630220346</v>
      </c>
      <c r="R21" s="117">
        <f t="shared" si="1"/>
        <v>0.381519211598297</v>
      </c>
      <c r="S21" s="66">
        <f t="shared" si="2"/>
        <v>0.0496475909695411</v>
      </c>
      <c r="T21" s="82">
        <f>'amount-analyzed sorted'!R21*0.001/'amount-analyzed sorted'!R$2*1.5/'amount-analyzed sorted'!R$3</f>
        <v>24.6183350100604</v>
      </c>
      <c r="U21" s="82">
        <f>'amount-analyzed sorted'!S21*0.001/'amount-analyzed sorted'!S$2*1.5/'amount-analyzed sorted'!S$3</f>
        <v>12.8969072164948</v>
      </c>
      <c r="V21" s="82">
        <f>'amount-analyzed sorted'!T21*0.001/'amount-analyzed sorted'!T$2*1.5/'amount-analyzed sorted'!T$3</f>
        <v>15.0510204081633</v>
      </c>
      <c r="W21" s="82">
        <f>'amount-analyzed sorted'!U21*0.001/'amount-analyzed sorted'!U$2*1.5/'amount-analyzed sorted'!U$3</f>
        <v>14.7627551020408</v>
      </c>
      <c r="X21" s="82">
        <f>'amount-analyzed sorted'!V21*0.001/'amount-analyzed sorted'!V$2*1.5/'amount-analyzed sorted'!V$3</f>
        <v>30.9715821812596</v>
      </c>
      <c r="Y21" s="116">
        <f t="shared" si="3"/>
        <v>19.6601199836038</v>
      </c>
      <c r="Z21" s="117">
        <f t="shared" si="4"/>
        <v>7.80227694186534</v>
      </c>
      <c r="AA21" s="82">
        <f>'amount-analyzed sorted'!W21*0.001/'amount-analyzed sorted'!W$2*1.5/'amount-analyzed sorted'!W$3</f>
        <v>10.0062189054726</v>
      </c>
      <c r="AB21" s="82">
        <f>'amount-analyzed sorted'!X21*0.001/'amount-analyzed sorted'!X$2*1.5/'amount-analyzed sorted'!X$3</f>
        <v>15.8477393617021</v>
      </c>
      <c r="AC21" s="82">
        <f>'amount-analyzed sorted'!Y21*0.001/'amount-analyzed sorted'!Y$2*1.5/'amount-analyzed sorted'!Y$3</f>
        <v>5.67340959821429</v>
      </c>
      <c r="AD21" s="82">
        <f>'amount-analyzed sorted'!Z21*0.001/'amount-analyzed sorted'!Z$2*1.5/'amount-analyzed sorted'!Z$3</f>
        <v>3.87413021868787</v>
      </c>
      <c r="AE21" s="82">
        <f>'amount-analyzed sorted'!AA21*0.001/'amount-analyzed sorted'!AA$2*1.5/'amount-analyzed sorted'!AA$3</f>
        <v>13.5361861507609</v>
      </c>
      <c r="AF21" s="116">
        <f t="shared" si="5"/>
        <v>9.78753684696756</v>
      </c>
      <c r="AG21" s="117">
        <f t="shared" si="6"/>
        <v>5.06756028418641</v>
      </c>
      <c r="AH21" s="82">
        <f>'amount-analyzed sorted'!AB21*0.001/'amount-analyzed sorted'!AB$2*1.5/'amount-analyzed sorted'!AB$3</f>
        <v>7.48918840997549</v>
      </c>
      <c r="AI21" s="82">
        <f>'amount-analyzed sorted'!AC21*0.001/'amount-analyzed sorted'!AC$2*1.5/'amount-analyzed sorted'!AC$3</f>
        <v>5.17066352802707</v>
      </c>
      <c r="AJ21" s="82">
        <f>'amount-analyzed sorted'!AD21*0.001/'amount-analyzed sorted'!AD$2*1.5/'amount-analyzed sorted'!AD$3</f>
        <v>5.76524054351818</v>
      </c>
      <c r="AK21" s="82">
        <f>'amount-analyzed sorted'!AE21*0.001/'amount-analyzed sorted'!AE$2*1.5/'amount-analyzed sorted'!AE$3</f>
        <v>4.38065556411244</v>
      </c>
      <c r="AL21" s="82">
        <f>'amount-analyzed sorted'!AF21*0.001/'amount-analyzed sorted'!AF$2*1.5/'amount-analyzed sorted'!AF$3</f>
        <v>5.98389187866928</v>
      </c>
      <c r="AM21" s="116">
        <f t="shared" si="7"/>
        <v>5.75792798486049</v>
      </c>
      <c r="AN21" s="117">
        <f t="shared" si="8"/>
        <v>1.15001463877659</v>
      </c>
      <c r="AO21" s="82">
        <f>'amount-analyzed sorted'!AG21*0.001/'amount-analyzed sorted'!AG$2*1.5/'amount-analyzed sorted'!AG$3</f>
        <v>2.34189723320158</v>
      </c>
      <c r="AP21" s="82">
        <f>'amount-analyzed sorted'!AH21*0.001/'amount-analyzed sorted'!AH$2*1.5/'amount-analyzed sorted'!AH$3</f>
        <v>6.11782212885154</v>
      </c>
      <c r="AQ21" s="82">
        <f>'amount-analyzed sorted'!AI21*0.001/'amount-analyzed sorted'!AI$2*1.5/'amount-analyzed sorted'!AI$3</f>
        <v>7.75691297974414</v>
      </c>
      <c r="AR21" s="82">
        <f>'amount-analyzed sorted'!AJ21*0.001/'amount-analyzed sorted'!AJ$2*1.5/'amount-analyzed sorted'!AJ$3</f>
        <v>5.97907913165266</v>
      </c>
      <c r="AS21" s="82">
        <f>'amount-analyzed sorted'!AK21*0.001/'amount-analyzed sorted'!AK$2*1.5/'amount-analyzed sorted'!AK$3</f>
        <v>13.5490121580547</v>
      </c>
      <c r="AT21" s="116">
        <f t="shared" si="9"/>
        <v>7.14894472630093</v>
      </c>
      <c r="AU21" s="117">
        <f t="shared" si="10"/>
        <v>4.08870375087311</v>
      </c>
      <c r="AV21" s="82">
        <f>'amount-analyzed sorted'!AL21*0.001/'amount-analyzed sorted'!AL$2*1.5/'amount-analyzed sorted'!AL$3</f>
        <v>8.42336895388076</v>
      </c>
      <c r="AW21" s="82">
        <f>'amount-analyzed sorted'!AM21*0.001/'amount-analyzed sorted'!AM$2*1.5/'amount-analyzed sorted'!AM$3</f>
        <v>4.89075630252101</v>
      </c>
      <c r="AX21" s="82">
        <f>'amount-analyzed sorted'!AN21*0.001/'amount-analyzed sorted'!AN$2*1.5/'amount-analyzed sorted'!AN$3</f>
        <v>12.646360122403</v>
      </c>
      <c r="AY21" s="82">
        <f>'amount-analyzed sorted'!AO21*0.001/'amount-analyzed sorted'!AO$2*1.5/'amount-analyzed sorted'!AO$3</f>
        <v>12.2707956600362</v>
      </c>
      <c r="AZ21" s="82">
        <f>'amount-analyzed sorted'!AP21*0.001/'amount-analyzed sorted'!AP$2*1.5/'amount-analyzed sorted'!AP$3</f>
        <v>15.0267154105737</v>
      </c>
      <c r="BA21" s="116">
        <f t="shared" si="11"/>
        <v>10.6515992898829</v>
      </c>
      <c r="BB21" s="117">
        <f t="shared" si="12"/>
        <v>3.99671212025957</v>
      </c>
      <c r="BC21" s="82">
        <f>'amount-analyzed sorted'!AQ21*0.001/'amount-analyzed sorted'!AQ$2*1.5/'amount-analyzed sorted'!AQ$3</f>
        <v>9.47006041222459</v>
      </c>
      <c r="BD21" s="82">
        <f>'amount-analyzed sorted'!AR21*0.001/'amount-analyzed sorted'!AR$2*1.5/'amount-analyzed sorted'!AR$3</f>
        <v>5.38555992141454</v>
      </c>
      <c r="BE21" s="82">
        <f>'amount-analyzed sorted'!AS21*0.001/'amount-analyzed sorted'!AS$2*1.5/'amount-analyzed sorted'!AS$3</f>
        <v>15.7060199625702</v>
      </c>
      <c r="BF21" s="82">
        <f>'amount-analyzed sorted'!AT21*0.001/'amount-analyzed sorted'!AT$2*1.5/'amount-analyzed sorted'!AT$3</f>
        <v>11.1233671484158</v>
      </c>
      <c r="BG21" s="82">
        <f>'amount-analyzed sorted'!AU21*0.001/'amount-analyzed sorted'!AU$2*1.5/'amount-analyzed sorted'!AU$3</f>
        <v>10.9729202309666</v>
      </c>
      <c r="BH21" s="116">
        <f t="shared" si="13"/>
        <v>10.5315855351183</v>
      </c>
      <c r="BI21" s="117">
        <f t="shared" si="14"/>
        <v>3.70567701773325</v>
      </c>
      <c r="BJ21" s="82">
        <f>'amount-analyzed sorted'!AV21*0.001/'amount-analyzed sorted'!AV$2*1.5/'amount-analyzed sorted'!AV$3</f>
        <v>11.8614795918367</v>
      </c>
      <c r="BK21" s="82">
        <f>'amount-analyzed sorted'!AW21*0.001/'amount-analyzed sorted'!AW$2*1.5/'amount-analyzed sorted'!AW$3</f>
        <v>7.21905385190726</v>
      </c>
      <c r="BL21" s="82">
        <f>'amount-analyzed sorted'!AX21*0.001/'amount-analyzed sorted'!AX$2*1.5/'amount-analyzed sorted'!AX$3</f>
        <v>4.48684701492537</v>
      </c>
      <c r="BM21" s="82">
        <f>'amount-analyzed sorted'!AY21*0.001/'amount-analyzed sorted'!AY$2*1.5/'amount-analyzed sorted'!AY$3</f>
        <v>5.78030753968254</v>
      </c>
      <c r="BN21" s="82">
        <f>'amount-analyzed sorted'!AZ21*0.001/'amount-analyzed sorted'!AZ$2*1.5/'amount-analyzed sorted'!AZ$3</f>
        <v>7.66745721726191</v>
      </c>
      <c r="BO21" s="116">
        <f t="shared" si="15"/>
        <v>7.40302904312276</v>
      </c>
      <c r="BP21" s="117">
        <f t="shared" si="16"/>
        <v>2.78921553151142</v>
      </c>
      <c r="BQ21" s="82">
        <f>'amount-analyzed sorted'!BA21*0.001/'amount-analyzed sorted'!BA$2*1.5/'amount-analyzed sorted'!BA$3</f>
        <v>12.5291895604396</v>
      </c>
      <c r="BR21" s="82">
        <f>'amount-analyzed sorted'!BB21*0.001/'amount-analyzed sorted'!BB$2*1.5/'amount-analyzed sorted'!BB$3</f>
        <v>22.5535714285714</v>
      </c>
      <c r="BS21" s="82">
        <f>'amount-analyzed sorted'!BC21*0.001/'amount-analyzed sorted'!BC$2*1.5/'amount-analyzed sorted'!BC$3</f>
        <v>18.4093915343915</v>
      </c>
      <c r="BT21" s="82">
        <f>'amount-analyzed sorted'!BD21*0.001/'amount-analyzed sorted'!BD$2*1.5/'amount-analyzed sorted'!BD$3</f>
        <v>9.64594305464122</v>
      </c>
      <c r="BU21" s="82">
        <f>'amount-analyzed sorted'!BE21*0.001/'amount-analyzed sorted'!BE$2*1.5/'amount-analyzed sorted'!BE$3</f>
        <v>15.6208175734652</v>
      </c>
      <c r="BV21" s="116">
        <f t="shared" si="17"/>
        <v>15.7517826303018</v>
      </c>
      <c r="BW21" s="117">
        <f t="shared" si="18"/>
        <v>5.0252052397664</v>
      </c>
      <c r="BX21" s="82">
        <f>'amount-analyzed sorted'!BF21*0.001/'amount-analyzed sorted'!BF$2*1.5/'amount-analyzed sorted'!BF$3</f>
        <v>2.48828677510608</v>
      </c>
      <c r="BY21" s="82">
        <f>'amount-analyzed sorted'!BG21*0.001/'amount-analyzed sorted'!BG$2*1.5/'amount-analyzed sorted'!BG$3</f>
        <v>3.14935064935065</v>
      </c>
      <c r="BZ21" s="82">
        <f>'amount-analyzed sorted'!BH21*0.001/'amount-analyzed sorted'!BH$2*1.5/'amount-analyzed sorted'!BH$3</f>
        <v>3.54733827493261</v>
      </c>
      <c r="CA21" s="82">
        <f>'amount-analyzed sorted'!BI21*0.001/'amount-analyzed sorted'!BI$2*1.5/'amount-analyzed sorted'!BI$3</f>
        <v>3.22498810845093</v>
      </c>
      <c r="CB21" s="82">
        <f>'amount-analyzed sorted'!BJ21*0.001/'amount-analyzed sorted'!BJ$2*1.5/'amount-analyzed sorted'!BJ$3</f>
        <v>6.32352941176471</v>
      </c>
      <c r="CC21" s="116">
        <f t="shared" si="19"/>
        <v>3.746698643921</v>
      </c>
      <c r="CD21" s="117">
        <f t="shared" si="20"/>
        <v>1.4910070677097</v>
      </c>
      <c r="CE21" s="122">
        <f>'amount-analyzed sorted'!BK21*0.001/'amount-analyzed sorted'!BK$2*1.5/'amount-analyzed sorted'!BK$3</f>
        <v>5.85058413609346</v>
      </c>
      <c r="CF21" s="82">
        <f>'amount-analyzed sorted'!BL21*0.001/'amount-analyzed sorted'!BL$2*1.5/'amount-analyzed sorted'!BL$3</f>
        <v>3.86121446870806</v>
      </c>
      <c r="CG21" s="82">
        <f>'amount-analyzed sorted'!BM21*0.001/'amount-analyzed sorted'!BM$2*1.5/'amount-analyzed sorted'!BM$3</f>
        <v>8.22408265051657</v>
      </c>
      <c r="CH21" s="82">
        <f>'amount-analyzed sorted'!BN21*0.001/'amount-analyzed sorted'!BN$2*1.5/'amount-analyzed sorted'!BN$3</f>
        <v>4.39274143782783</v>
      </c>
      <c r="CI21" s="82">
        <f>'amount-analyzed sorted'!BO21*0.001/'amount-analyzed sorted'!BO$2*1.5/'amount-analyzed sorted'!BO$3</f>
        <v>11.8370175691244</v>
      </c>
      <c r="CJ21" s="116">
        <f t="shared" si="21"/>
        <v>6.83312805245407</v>
      </c>
      <c r="CK21" s="117">
        <f t="shared" si="22"/>
        <v>3.26828757587948</v>
      </c>
      <c r="CL21" s="82">
        <f>'amount-analyzed sorted'!BP21*0.001/'amount-analyzed sorted'!BP$2*1.5/'amount-analyzed sorted'!BP$3</f>
        <v>5.61185300207039</v>
      </c>
      <c r="CM21" s="82">
        <f>'amount-analyzed sorted'!BQ21*0.001/'amount-analyzed sorted'!BQ$2*1.5/'amount-analyzed sorted'!BQ$3</f>
        <v>8.21577878643096</v>
      </c>
      <c r="CN21" s="82">
        <f>'amount-analyzed sorted'!BR21*0.001/'amount-analyzed sorted'!BR$2*1.5/'amount-analyzed sorted'!BR$3</f>
        <v>4.35531496062992</v>
      </c>
      <c r="CO21" s="82">
        <f>'amount-analyzed sorted'!BS21*0.001/'amount-analyzed sorted'!BS$2*1.5/'amount-analyzed sorted'!BS$3</f>
        <v>5.32727187733732</v>
      </c>
      <c r="CP21" s="82">
        <f>'amount-analyzed sorted'!BT21*0.001/'amount-analyzed sorted'!BT$2*1.5/'amount-analyzed sorted'!BT$3</f>
        <v>4.43701942533387</v>
      </c>
      <c r="CQ21" s="116">
        <f t="shared" si="23"/>
        <v>5.5894476103605</v>
      </c>
      <c r="CR21" s="117">
        <f t="shared" si="24"/>
        <v>1.56668660568557</v>
      </c>
      <c r="CS21" s="82">
        <f>'amount-analyzed sorted'!BU21*0.001/'amount-analyzed sorted'!BU$2*1.5/'amount-analyzed sorted'!BU$3</f>
        <v>7.6948051948052</v>
      </c>
      <c r="CT21" s="82">
        <f>'amount-analyzed sorted'!BV21*0.001/'amount-analyzed sorted'!BV$2*1.5/'amount-analyzed sorted'!BV$3</f>
        <v>9.31092923280423</v>
      </c>
      <c r="CU21" s="82">
        <f>'amount-analyzed sorted'!BW21*0.001/'amount-analyzed sorted'!BW$2*1.5/'amount-analyzed sorted'!BW$3</f>
        <v>1.50823750552853</v>
      </c>
      <c r="CV21" s="82">
        <f>'amount-analyzed sorted'!BX21*0.001/'amount-analyzed sorted'!BX$2*1.5/'amount-analyzed sorted'!BX$3</f>
        <v>4.90519831730769</v>
      </c>
      <c r="CW21" s="82">
        <f>'amount-analyzed sorted'!BY21*0.001/'amount-analyzed sorted'!BY$2*1.5/'amount-analyzed sorted'!BY$3</f>
        <v>1.92382200735394</v>
      </c>
      <c r="CX21" s="116">
        <f t="shared" si="25"/>
        <v>5.06859845155992</v>
      </c>
      <c r="CY21" s="117">
        <f t="shared" si="26"/>
        <v>3.44553409755628</v>
      </c>
      <c r="CZ21" s="82">
        <f>'amount-analyzed sorted'!BZ21*0.001/'amount-analyzed sorted'!BZ$2*1.5/'amount-analyzed sorted'!BZ$3</f>
        <v>8.83272188826026</v>
      </c>
      <c r="DA21" s="82">
        <f>'amount-analyzed sorted'!CA21*0.001/'amount-analyzed sorted'!CA$2*1.5/'amount-analyzed sorted'!CA$3</f>
        <v>4.20838909334226</v>
      </c>
      <c r="DB21" s="82">
        <f>'amount-analyzed sorted'!CB21*0.001/'amount-analyzed sorted'!CB$2*1.5/'amount-analyzed sorted'!CB$3</f>
        <v>7.97711062975486</v>
      </c>
      <c r="DC21" s="82">
        <f>'amount-analyzed sorted'!CC21*0.001/'amount-analyzed sorted'!CC$2*1.5/'amount-analyzed sorted'!CC$3</f>
        <v>5.15300751879699</v>
      </c>
      <c r="DD21" s="82">
        <f>'amount-analyzed sorted'!CD21*0.001/'amount-analyzed sorted'!CD$2*1.5/'amount-analyzed sorted'!CD$3</f>
        <v>9.00531624863686</v>
      </c>
      <c r="DE21" s="116">
        <f t="shared" si="27"/>
        <v>7.03530907575824</v>
      </c>
      <c r="DF21" s="117">
        <f t="shared" si="28"/>
        <v>2.20981599828874</v>
      </c>
      <c r="DG21" s="82">
        <f>'amount-analyzed sorted'!CE21*0.001/'amount-analyzed sorted'!CE$2*1.5/'amount-analyzed sorted'!CE$3</f>
        <v>3.76704061346208</v>
      </c>
      <c r="DH21" s="82">
        <f>'amount-analyzed sorted'!CF21*0.001/'amount-analyzed sorted'!CF$2*1.5/'amount-analyzed sorted'!CF$3</f>
        <v>1.25877192982456</v>
      </c>
      <c r="DI21" s="82">
        <f>'amount-analyzed sorted'!CG21*0.001/'amount-analyzed sorted'!CG$2*1.5/'amount-analyzed sorted'!CG$3</f>
        <v>7.0781512605042</v>
      </c>
      <c r="DJ21" s="82">
        <f>'amount-analyzed sorted'!CH21*0.001/'amount-analyzed sorted'!CH$2*1.5/'amount-analyzed sorted'!CH$3</f>
        <v>5.90911617565314</v>
      </c>
      <c r="DK21" s="82">
        <f>'amount-analyzed sorted'!CI21*0.001/'amount-analyzed sorted'!CI$2*1.5/'amount-analyzed sorted'!CI$3</f>
        <v>3.80674107142857</v>
      </c>
      <c r="DL21" s="116">
        <f t="shared" si="29"/>
        <v>4.36396421017451</v>
      </c>
      <c r="DM21" s="117">
        <f t="shared" si="30"/>
        <v>2.23960601698216</v>
      </c>
      <c r="DN21" s="82">
        <f>'amount-analyzed sorted'!CJ21*0.001/'amount-analyzed sorted'!CJ$2*1.5/'amount-analyzed sorted'!CJ$3</f>
        <v>17.9283843028229</v>
      </c>
      <c r="DO21" s="82">
        <f>'amount-analyzed sorted'!CK21*0.001/'amount-analyzed sorted'!CK$2*1.5/'amount-analyzed sorted'!CK$3</f>
        <v>4.11548594847775</v>
      </c>
      <c r="DP21" s="82">
        <f>'amount-analyzed sorted'!CL21*0.001/'amount-analyzed sorted'!CL$2*1.5/'amount-analyzed sorted'!CL$3</f>
        <v>13.8031655844156</v>
      </c>
      <c r="DQ21" s="82">
        <f>'amount-analyzed sorted'!CM21*0.001/'amount-analyzed sorted'!CM$2*1.5/'amount-analyzed sorted'!CM$3</f>
        <v>3.42731829573935</v>
      </c>
      <c r="DR21" s="82">
        <f>'amount-analyzed sorted'!CN21*0.001/'amount-analyzed sorted'!CN$2*1.5/'amount-analyzed sorted'!CN$3</f>
        <v>5.44005398671097</v>
      </c>
      <c r="DS21" s="116">
        <f t="shared" si="31"/>
        <v>8.94288162363332</v>
      </c>
      <c r="DT21" s="117">
        <f t="shared" si="32"/>
        <v>6.52603646671675</v>
      </c>
      <c r="DU21" s="82">
        <f>'amount-analyzed sorted'!CO21*0.001/'amount-analyzed sorted'!CO$2*1.5/'amount-analyzed sorted'!CO$3</f>
        <v>10.478370221328</v>
      </c>
      <c r="DV21" s="82">
        <f>'amount-analyzed sorted'!CP21*0.001/'amount-analyzed sorted'!CP$2*1.5/'amount-analyzed sorted'!CP$3</f>
        <v>2.55295430672269</v>
      </c>
      <c r="DW21" s="82">
        <f>'amount-analyzed sorted'!CQ21*0.001/'amount-analyzed sorted'!CQ$2*1.5/'amount-analyzed sorted'!CQ$3</f>
        <v>5.91171351211965</v>
      </c>
      <c r="DX21" s="82">
        <f>'amount-analyzed sorted'!CR21*0.001/'amount-analyzed sorted'!CR$2*1.5/'amount-analyzed sorted'!CR$3</f>
        <v>3.04107402408638</v>
      </c>
      <c r="DY21" s="82">
        <f>'amount-analyzed sorted'!CS21*0.001/'amount-analyzed sorted'!CS$2*1.5/'amount-analyzed sorted'!CS$3</f>
        <v>1.21256750122729</v>
      </c>
      <c r="DZ21" s="116">
        <f t="shared" si="33"/>
        <v>4.6393359130968</v>
      </c>
      <c r="EA21" s="117">
        <f t="shared" si="34"/>
        <v>3.68657827222825</v>
      </c>
      <c r="EB21" s="82">
        <f>'amount-analyzed sorted'!CT21*0.001/'amount-analyzed sorted'!CT$2*1.5/'amount-analyzed sorted'!CT$3</f>
        <v>8.2717112024666</v>
      </c>
      <c r="EC21" s="82">
        <f>'amount-analyzed sorted'!CU21*0.001/'amount-analyzed sorted'!CU$2*1.5/'amount-analyzed sorted'!CU$3</f>
        <v>11.4699377457405</v>
      </c>
      <c r="ED21" s="82">
        <f>'amount-analyzed sorted'!CV21*0.001/'amount-analyzed sorted'!CV$2*1.5/'amount-analyzed sorted'!CV$3</f>
        <v>2.56186224489796</v>
      </c>
      <c r="EE21" s="82">
        <f>'amount-analyzed sorted'!CW21*0.001/'amount-analyzed sorted'!CW$2*1.5/'amount-analyzed sorted'!CW$3</f>
        <v>2.46028957528958</v>
      </c>
      <c r="EF21" s="82">
        <f>'amount-analyzed sorted'!CX21*0.001/'amount-analyzed sorted'!CX$2*1.5/'amount-analyzed sorted'!CX$3</f>
        <v>11.5758169573857</v>
      </c>
      <c r="EG21" s="116">
        <f t="shared" si="35"/>
        <v>7.26792354515607</v>
      </c>
      <c r="EH21" s="117">
        <f t="shared" si="36"/>
        <v>4.54100253259165</v>
      </c>
    </row>
    <row r="22" spans="1:138">
      <c r="A22">
        <f>'imported data from Web Calc'!A22</f>
        <v>764.5</v>
      </c>
      <c r="B22" t="str">
        <f>'imported data from Web Calc'!B22</f>
        <v>C43H70O10</v>
      </c>
      <c r="C22" s="61" t="str">
        <f>'imported data from Web Calc'!C22</f>
        <v>MGDG(34:6)</v>
      </c>
      <c r="D22" s="96"/>
      <c r="E22" s="96"/>
      <c r="F22" s="96"/>
      <c r="G22" s="66">
        <f>'amount-analyzed sorted'!G22*0.001/'amount-analyzed sorted'!G$2*1.5/'amount-analyzed sorted'!G$3</f>
        <v>0.00460077538401138</v>
      </c>
      <c r="H22" s="66">
        <f>'amount-analyzed sorted'!H22*0.001/'amount-analyzed sorted'!H$2*1.5/'amount-analyzed sorted'!H$3</f>
        <v>0.00184031015360455</v>
      </c>
      <c r="I22" s="66">
        <f>'amount-analyzed sorted'!I22*0.001/'amount-analyzed sorted'!I$2*1.5/'amount-analyzed sorted'!I$3</f>
        <v>0.00368062030720911</v>
      </c>
      <c r="J22" s="66">
        <f>'amount-analyzed sorted'!J22*0.001/'amount-analyzed sorted'!J$2*1.5/'amount-analyzed sorted'!J$3</f>
        <v>0.00644108553761594</v>
      </c>
      <c r="K22" s="66">
        <f>'amount-analyzed sorted'!K22*0.001/'amount-analyzed sorted'!K$2*1.5/'amount-analyzed sorted'!K$3</f>
        <v>0.0119620159984296</v>
      </c>
      <c r="L22" s="66">
        <f>'amount-analyzed sorted'!L22*0.001/'amount-analyzed sorted'!L$2*1.5/'amount-analyzed sorted'!L$3</f>
        <v>0.00506085292241252</v>
      </c>
      <c r="M22" s="66">
        <f>'amount-analyzed sorted'!M22*0.001/'amount-analyzed sorted'!M$2*1.5/'amount-analyzed sorted'!M$3</f>
        <v>0.00414069784561025</v>
      </c>
      <c r="N22" s="66">
        <f>'amount-analyzed sorted'!N22*0.001/'amount-analyzed sorted'!N$2*1.5/'amount-analyzed sorted'!N$3</f>
        <v>0.00184031015360455</v>
      </c>
      <c r="O22" s="66">
        <f>'amount-analyzed sorted'!O22*0.001/'amount-analyzed sorted'!O$2*1.5/'amount-analyzed sorted'!O$3</f>
        <v>0.00322054276880797</v>
      </c>
      <c r="P22" s="66">
        <f>'amount-analyzed sorted'!P22*0.001/'amount-analyzed sorted'!P$2*1.5/'amount-analyzed sorted'!P$3</f>
        <v>0.00506085292241252</v>
      </c>
      <c r="Q22" s="66">
        <f t="shared" si="0"/>
        <v>0.00478480639937184</v>
      </c>
      <c r="R22" s="115">
        <f t="shared" si="1"/>
        <v>0.00290331245183276</v>
      </c>
      <c r="S22" s="66">
        <f t="shared" si="2"/>
        <v>0.606777413651242</v>
      </c>
      <c r="T22" s="66">
        <f>'amount-analyzed sorted'!R22*0.001/'amount-analyzed sorted'!R$2*1.5/'amount-analyzed sorted'!R$3</f>
        <v>0.0377263581488934</v>
      </c>
      <c r="U22" s="66">
        <f>'amount-analyzed sorted'!S22*0.001/'amount-analyzed sorted'!S$2*1.5/'amount-analyzed sorted'!S$3</f>
        <v>0.0160162002945508</v>
      </c>
      <c r="V22" s="66">
        <f>'amount-analyzed sorted'!T22*0.001/'amount-analyzed sorted'!T$2*1.5/'amount-analyzed sorted'!T$3</f>
        <v>0.0150978758850479</v>
      </c>
      <c r="W22" s="66">
        <f>'amount-analyzed sorted'!U22*0.001/'amount-analyzed sorted'!U$2*1.5/'amount-analyzed sorted'!U$3</f>
        <v>0.0250850340136054</v>
      </c>
      <c r="X22" s="66">
        <f>'amount-analyzed sorted'!V22*0.001/'amount-analyzed sorted'!V$2*1.5/'amount-analyzed sorted'!V$3</f>
        <v>0.046562980030722</v>
      </c>
      <c r="Y22" s="66">
        <f t="shared" si="3"/>
        <v>0.0280976896745639</v>
      </c>
      <c r="Z22" s="115">
        <f t="shared" si="4"/>
        <v>0.0137632830645411</v>
      </c>
      <c r="AA22" s="66">
        <f>'amount-analyzed sorted'!W22*0.001/'amount-analyzed sorted'!W$2*1.5/'amount-analyzed sorted'!W$3</f>
        <v>0.0208777540867093</v>
      </c>
      <c r="AB22" s="66">
        <f>'amount-analyzed sorted'!X22*0.001/'amount-analyzed sorted'!X$2*1.5/'amount-analyzed sorted'!X$3</f>
        <v>0.0289703647416413</v>
      </c>
      <c r="AC22" s="66">
        <f>'amount-analyzed sorted'!Y22*0.001/'amount-analyzed sorted'!Y$2*1.5/'amount-analyzed sorted'!Y$3</f>
        <v>0.00511532738095238</v>
      </c>
      <c r="AD22" s="66">
        <f>'amount-analyzed sorted'!Z22*0.001/'amount-analyzed sorted'!Z$2*1.5/'amount-analyzed sorted'!Z$3</f>
        <v>0.0127804600965635</v>
      </c>
      <c r="AE22" s="66">
        <f>'amount-analyzed sorted'!AA22*0.001/'amount-analyzed sorted'!AA$2*1.5/'amount-analyzed sorted'!AA$3</f>
        <v>0.027869529314616</v>
      </c>
      <c r="AF22" s="66">
        <f t="shared" si="5"/>
        <v>0.0191226871240965</v>
      </c>
      <c r="AG22" s="115">
        <f t="shared" si="6"/>
        <v>0.0101611297778695</v>
      </c>
      <c r="AH22" s="66">
        <f>'amount-analyzed sorted'!AB22*0.001/'amount-analyzed sorted'!AB$2*1.5/'amount-analyzed sorted'!AB$3</f>
        <v>0.00432463600980251</v>
      </c>
      <c r="AI22" s="66">
        <f>'amount-analyzed sorted'!AC22*0.001/'amount-analyzed sorted'!AC$2*1.5/'amount-analyzed sorted'!AC$3</f>
        <v>0.00606885390613506</v>
      </c>
      <c r="AJ22" s="66">
        <f>'amount-analyzed sorted'!AD22*0.001/'amount-analyzed sorted'!AD$2*1.5/'amount-analyzed sorted'!AD$3</f>
        <v>0.00275431509364671</v>
      </c>
      <c r="AK22" s="66">
        <f>'amount-analyzed sorted'!AE22*0.001/'amount-analyzed sorted'!AE$2*1.5/'amount-analyzed sorted'!AE$3</f>
        <v>0.00794185598767809</v>
      </c>
      <c r="AL22" s="66">
        <f>'amount-analyzed sorted'!AF22*0.001/'amount-analyzed sorted'!AF$2*1.5/'amount-analyzed sorted'!AF$3</f>
        <v>0.0139432485322896</v>
      </c>
      <c r="AM22" s="66">
        <f t="shared" si="7"/>
        <v>0.0070065819059104</v>
      </c>
      <c r="AN22" s="115">
        <f t="shared" si="8"/>
        <v>0.00433434026489158</v>
      </c>
      <c r="AO22" s="66">
        <f>'amount-analyzed sorted'!AG22*0.001/'amount-analyzed sorted'!AG$2*1.5/'amount-analyzed sorted'!AG$3</f>
        <v>0.00296442687747036</v>
      </c>
      <c r="AP22" s="66">
        <f>'amount-analyzed sorted'!AH22*0.001/'amount-analyzed sorted'!AH$2*1.5/'amount-analyzed sorted'!AH$3</f>
        <v>0</v>
      </c>
      <c r="AQ22" s="66">
        <f>'amount-analyzed sorted'!AI22*0.001/'amount-analyzed sorted'!AI$2*1.5/'amount-analyzed sorted'!AI$3</f>
        <v>0.00899520255863539</v>
      </c>
      <c r="AR22" s="66">
        <f>'amount-analyzed sorted'!AJ22*0.001/'amount-analyzed sorted'!AJ$2*1.5/'amount-analyzed sorted'!AJ$3</f>
        <v>0.00437675070028011</v>
      </c>
      <c r="AS22" s="66">
        <f>'amount-analyzed sorted'!AK22*0.001/'amount-analyzed sorted'!AK$2*1.5/'amount-analyzed sorted'!AK$3</f>
        <v>0.0201367781155015</v>
      </c>
      <c r="AT22" s="66">
        <f t="shared" si="9"/>
        <v>0.00729463165037748</v>
      </c>
      <c r="AU22" s="115">
        <f t="shared" si="10"/>
        <v>0.00787859474739386</v>
      </c>
      <c r="AV22" s="66">
        <f>'amount-analyzed sorted'!AL22*0.001/'amount-analyzed sorted'!AL$2*1.5/'amount-analyzed sorted'!AL$3</f>
        <v>0.0122328458942632</v>
      </c>
      <c r="AW22" s="66">
        <f>'amount-analyzed sorted'!AM22*0.001/'amount-analyzed sorted'!AM$2*1.5/'amount-analyzed sorted'!AM$3</f>
        <v>0.00455182072829132</v>
      </c>
      <c r="AX22" s="66">
        <f>'amount-analyzed sorted'!AN22*0.001/'amount-analyzed sorted'!AN$2*1.5/'amount-analyzed sorted'!AN$3</f>
        <v>0.0193267837010791</v>
      </c>
      <c r="AY22" s="66">
        <f>'amount-analyzed sorted'!AO22*0.001/'amount-analyzed sorted'!AO$2*1.5/'amount-analyzed sorted'!AO$3</f>
        <v>0.011754068716094</v>
      </c>
      <c r="AZ22" s="66">
        <f>'amount-analyzed sorted'!AP22*0.001/'amount-analyzed sorted'!AP$2*1.5/'amount-analyzed sorted'!AP$3</f>
        <v>0.0131233595800525</v>
      </c>
      <c r="BA22" s="66">
        <f t="shared" si="11"/>
        <v>0.012197775723956</v>
      </c>
      <c r="BB22" s="115">
        <f t="shared" si="12"/>
        <v>0.00525209943341594</v>
      </c>
      <c r="BC22" s="66">
        <f>'amount-analyzed sorted'!AQ22*0.001/'amount-analyzed sorted'!AQ$2*1.5/'amount-analyzed sorted'!AQ$3</f>
        <v>0.0119936034115139</v>
      </c>
      <c r="BD22" s="66">
        <f>'amount-analyzed sorted'!AR22*0.001/'amount-analyzed sorted'!AR$2*1.5/'amount-analyzed sorted'!AR$3</f>
        <v>0.00526241930957059</v>
      </c>
      <c r="BE22" s="66">
        <f>'amount-analyzed sorted'!AS22*0.001/'amount-analyzed sorted'!AS$2*1.5/'amount-analyzed sorted'!AS$3</f>
        <v>0.0102932002495321</v>
      </c>
      <c r="BF22" s="66">
        <f>'amount-analyzed sorted'!AT22*0.001/'amount-analyzed sorted'!AT$2*1.5/'amount-analyzed sorted'!AT$3</f>
        <v>0.00208449138410228</v>
      </c>
      <c r="BG22" s="66">
        <f>'amount-analyzed sorted'!AU22*0.001/'amount-analyzed sorted'!AU$2*1.5/'amount-analyzed sorted'!AU$3</f>
        <v>0.00240590248075278</v>
      </c>
      <c r="BH22" s="66">
        <f t="shared" si="13"/>
        <v>0.00640792336709433</v>
      </c>
      <c r="BI22" s="115">
        <f t="shared" si="14"/>
        <v>0.00453639760283168</v>
      </c>
      <c r="BJ22" s="66">
        <f>'amount-analyzed sorted'!AV22*0.001/'amount-analyzed sorted'!AV$2*1.5/'amount-analyzed sorted'!AV$3</f>
        <v>0.00918367346938775</v>
      </c>
      <c r="BK22" s="66">
        <f>'amount-analyzed sorted'!AW22*0.001/'amount-analyzed sorted'!AW$2*1.5/'amount-analyzed sorted'!AW$3</f>
        <v>0</v>
      </c>
      <c r="BL22" s="66">
        <f>'amount-analyzed sorted'!AX22*0.001/'amount-analyzed sorted'!AX$2*1.5/'amount-analyzed sorted'!AX$3</f>
        <v>0.00199893390191898</v>
      </c>
      <c r="BM22" s="66">
        <f>'amount-analyzed sorted'!AY22*0.001/'amount-analyzed sorted'!AY$2*1.5/'amount-analyzed sorted'!AY$3</f>
        <v>0.00248015873015873</v>
      </c>
      <c r="BN22" s="66">
        <f>'amount-analyzed sorted'!AZ22*0.001/'amount-analyzed sorted'!AZ$2*1.5/'amount-analyzed sorted'!AZ$3</f>
        <v>0.0111607142857143</v>
      </c>
      <c r="BO22" s="66">
        <f t="shared" si="15"/>
        <v>0.00496469607743595</v>
      </c>
      <c r="BP22" s="115">
        <f t="shared" si="16"/>
        <v>0.00489405992311515</v>
      </c>
      <c r="BQ22" s="66">
        <f>'amount-analyzed sorted'!BA22*0.001/'amount-analyzed sorted'!BA$2*1.5/'amount-analyzed sorted'!BA$3</f>
        <v>0.00300480769230769</v>
      </c>
      <c r="BR22" s="66">
        <f>'amount-analyzed sorted'!BB22*0.001/'amount-analyzed sorted'!BB$2*1.5/'amount-analyzed sorted'!BB$3</f>
        <v>0.0136198547215496</v>
      </c>
      <c r="BS22" s="66">
        <f>'amount-analyzed sorted'!BC22*0.001/'amount-analyzed sorted'!BC$2*1.5/'amount-analyzed sorted'!BC$3</f>
        <v>0.0111607142857143</v>
      </c>
      <c r="BT22" s="66">
        <f>'amount-analyzed sorted'!BD22*0.001/'amount-analyzed sorted'!BD$2*1.5/'amount-analyzed sorted'!BD$3</f>
        <v>0.00555464121132324</v>
      </c>
      <c r="BU22" s="66">
        <f>'amount-analyzed sorted'!BE22*0.001/'amount-analyzed sorted'!BE$2*1.5/'amount-analyzed sorted'!BE$3</f>
        <v>0.0147294151876637</v>
      </c>
      <c r="BV22" s="66">
        <f t="shared" si="17"/>
        <v>0.0096138866197117</v>
      </c>
      <c r="BW22" s="115">
        <f t="shared" si="18"/>
        <v>0.0051177750620989</v>
      </c>
      <c r="BX22" s="66">
        <f>'amount-analyzed sorted'!BF22*0.001/'amount-analyzed sorted'!BF$2*1.5/'amount-analyzed sorted'!BF$3</f>
        <v>0</v>
      </c>
      <c r="BY22" s="66">
        <f>'amount-analyzed sorted'!BG22*0.001/'amount-analyzed sorted'!BG$2*1.5/'amount-analyzed sorted'!BG$3</f>
        <v>0</v>
      </c>
      <c r="BZ22" s="66">
        <f>'amount-analyzed sorted'!BH22*0.001/'amount-analyzed sorted'!BH$2*1.5/'amount-analyzed sorted'!BH$3</f>
        <v>0.00202156334231806</v>
      </c>
      <c r="CA22" s="66">
        <f>'amount-analyzed sorted'!BI22*0.001/'amount-analyzed sorted'!BI$2*1.5/'amount-analyzed sorted'!BI$3</f>
        <v>0</v>
      </c>
      <c r="CB22" s="66">
        <f>'amount-analyzed sorted'!BJ22*0.001/'amount-analyzed sorted'!BJ$2*1.5/'amount-analyzed sorted'!BJ$3</f>
        <v>0.00105042016806723</v>
      </c>
      <c r="CC22" s="66">
        <f t="shared" si="19"/>
        <v>0.000614396702077057</v>
      </c>
      <c r="CD22" s="115">
        <f t="shared" si="20"/>
        <v>0.000908664451113656</v>
      </c>
      <c r="CE22" s="121">
        <f>'amount-analyzed sorted'!BK22*0.001/'amount-analyzed sorted'!BK$2*1.5/'amount-analyzed sorted'!BK$3</f>
        <v>0.0038430006148801</v>
      </c>
      <c r="CF22" s="66">
        <f>'amount-analyzed sorted'!BL22*0.001/'amount-analyzed sorted'!BL$2*1.5/'amount-analyzed sorted'!BL$3</f>
        <v>0.00228742222764426</v>
      </c>
      <c r="CG22" s="66">
        <f>'amount-analyzed sorted'!BM22*0.001/'amount-analyzed sorted'!BM$2*1.5/'amount-analyzed sorted'!BM$3</f>
        <v>0.00935162094763092</v>
      </c>
      <c r="CH22" s="66">
        <f>'amount-analyzed sorted'!BN22*0.001/'amount-analyzed sorted'!BN$2*1.5/'amount-analyzed sorted'!BN$3</f>
        <v>0.00231410058623882</v>
      </c>
      <c r="CI22" s="66">
        <f>'amount-analyzed sorted'!BO22*0.001/'amount-analyzed sorted'!BO$2*1.5/'amount-analyzed sorted'!BO$3</f>
        <v>0.0199812788018433</v>
      </c>
      <c r="CJ22" s="66">
        <f t="shared" si="21"/>
        <v>0.00755548463564748</v>
      </c>
      <c r="CK22" s="115">
        <f t="shared" si="22"/>
        <v>0.00752717729637673</v>
      </c>
      <c r="CL22" s="66">
        <f>'amount-analyzed sorted'!BP22*0.001/'amount-analyzed sorted'!BP$2*1.5/'amount-analyzed sorted'!BP$3</f>
        <v>0.0082815734989648</v>
      </c>
      <c r="CM22" s="66">
        <f>'amount-analyzed sorted'!BQ22*0.001/'amount-analyzed sorted'!BQ$2*1.5/'amount-analyzed sorted'!BQ$3</f>
        <v>0.00806258958432871</v>
      </c>
      <c r="CN22" s="66">
        <f>'amount-analyzed sorted'!BR22*0.001/'amount-analyzed sorted'!BR$2*1.5/'amount-analyzed sorted'!BR$3</f>
        <v>0.00263638920134983</v>
      </c>
      <c r="CO22" s="66">
        <f>'amount-analyzed sorted'!BS22*0.001/'amount-analyzed sorted'!BS$2*1.5/'amount-analyzed sorted'!BS$3</f>
        <v>0.00607703814510097</v>
      </c>
      <c r="CP22" s="66">
        <f>'amount-analyzed sorted'!BT22*0.001/'amount-analyzed sorted'!BT$2*1.5/'amount-analyzed sorted'!BT$3</f>
        <v>0.00354107648725212</v>
      </c>
      <c r="CQ22" s="66">
        <f t="shared" si="23"/>
        <v>0.00571973338339929</v>
      </c>
      <c r="CR22" s="115">
        <f t="shared" si="24"/>
        <v>0.00257066255393414</v>
      </c>
      <c r="CS22" s="66">
        <f>'amount-analyzed sorted'!BU22*0.001/'amount-analyzed sorted'!BU$2*1.5/'amount-analyzed sorted'!BU$3</f>
        <v>0.0151368901368901</v>
      </c>
      <c r="CT22" s="66">
        <f>'amount-analyzed sorted'!BV22*0.001/'amount-analyzed sorted'!BV$2*1.5/'amount-analyzed sorted'!BV$3</f>
        <v>0.00909391534391535</v>
      </c>
      <c r="CU22" s="66">
        <f>'amount-analyzed sorted'!BW22*0.001/'amount-analyzed sorted'!BW$2*1.5/'amount-analyzed sorted'!BW$3</f>
        <v>0</v>
      </c>
      <c r="CV22" s="66">
        <f>'amount-analyzed sorted'!BX22*0.001/'amount-analyzed sorted'!BX$2*1.5/'amount-analyzed sorted'!BX$3</f>
        <v>0.00579498626373626</v>
      </c>
      <c r="CW22" s="66">
        <f>'amount-analyzed sorted'!BY22*0.001/'amount-analyzed sorted'!BY$2*1.5/'amount-analyzed sorted'!BY$3</f>
        <v>0.00153207136047937</v>
      </c>
      <c r="CX22" s="66">
        <f t="shared" si="25"/>
        <v>0.00631157262100422</v>
      </c>
      <c r="CY22" s="115">
        <f t="shared" si="26"/>
        <v>0.00609454885528911</v>
      </c>
      <c r="CZ22" s="66">
        <f>'amount-analyzed sorted'!BZ22*0.001/'amount-analyzed sorted'!BZ$2*1.5/'amount-analyzed sorted'!BZ$3</f>
        <v>0.00795615275813296</v>
      </c>
      <c r="DA22" s="66">
        <f>'amount-analyzed sorted'!CA22*0.001/'amount-analyzed sorted'!CA$2*1.5/'amount-analyzed sorted'!CA$3</f>
        <v>0.00250920040147206</v>
      </c>
      <c r="DB22" s="66">
        <f>'amount-analyzed sorted'!CB22*0.001/'amount-analyzed sorted'!CB$2*1.5/'amount-analyzed sorted'!CB$3</f>
        <v>0.00911348267117498</v>
      </c>
      <c r="DC22" s="66">
        <f>'amount-analyzed sorted'!CC22*0.001/'amount-analyzed sorted'!CC$2*1.5/'amount-analyzed sorted'!CC$3</f>
        <v>0.00281954887218045</v>
      </c>
      <c r="DD22" s="66">
        <f>'amount-analyzed sorted'!CD22*0.001/'amount-analyzed sorted'!CD$2*1.5/'amount-analyzed sorted'!CD$3</f>
        <v>0.0278080697928026</v>
      </c>
      <c r="DE22" s="66">
        <f t="shared" si="27"/>
        <v>0.0100412908991526</v>
      </c>
      <c r="DF22" s="115">
        <f t="shared" si="28"/>
        <v>0.0103652424790773</v>
      </c>
      <c r="DG22" s="66">
        <f>'amount-analyzed sorted'!CE22*0.001/'amount-analyzed sorted'!CE$2*1.5/'amount-analyzed sorted'!CE$3</f>
        <v>0.0106503834138029</v>
      </c>
      <c r="DH22" s="66">
        <f>'amount-analyzed sorted'!CF22*0.001/'amount-analyzed sorted'!CF$2*1.5/'amount-analyzed sorted'!CF$3</f>
        <v>0</v>
      </c>
      <c r="DI22" s="66">
        <f>'amount-analyzed sorted'!CG22*0.001/'amount-analyzed sorted'!CG$2*1.5/'amount-analyzed sorted'!CG$3</f>
        <v>0.00378151260504202</v>
      </c>
      <c r="DJ22" s="66">
        <f>'amount-analyzed sorted'!CH22*0.001/'amount-analyzed sorted'!CH$2*1.5/'amount-analyzed sorted'!CH$3</f>
        <v>0.00667037242912729</v>
      </c>
      <c r="DK22" s="66">
        <f>'amount-analyzed sorted'!CI22*0.001/'amount-analyzed sorted'!CI$2*1.5/'amount-analyzed sorted'!CI$3</f>
        <v>0.00133928571428571</v>
      </c>
      <c r="DL22" s="66">
        <f t="shared" si="29"/>
        <v>0.00448831083245158</v>
      </c>
      <c r="DM22" s="115">
        <f t="shared" si="30"/>
        <v>0.00428057789227517</v>
      </c>
      <c r="DN22" s="66">
        <f>'amount-analyzed sorted'!CJ22*0.001/'amount-analyzed sorted'!CJ$2*1.5/'amount-analyzed sorted'!CJ$3</f>
        <v>0.00882164242942686</v>
      </c>
      <c r="DO22" s="66">
        <f>'amount-analyzed sorted'!CK22*0.001/'amount-analyzed sorted'!CK$2*1.5/'amount-analyzed sorted'!CK$3</f>
        <v>0.00292740046838407</v>
      </c>
      <c r="DP22" s="66">
        <f>'amount-analyzed sorted'!CL22*0.001/'amount-analyzed sorted'!CL$2*1.5/'amount-analyzed sorted'!CL$3</f>
        <v>0.0137987012987013</v>
      </c>
      <c r="DQ22" s="66">
        <f>'amount-analyzed sorted'!CM22*0.001/'amount-analyzed sorted'!CM$2*1.5/'amount-analyzed sorted'!CM$3</f>
        <v>0.00195802005012531</v>
      </c>
      <c r="DR22" s="66">
        <f>'amount-analyzed sorted'!CN22*0.001/'amount-analyzed sorted'!CN$2*1.5/'amount-analyzed sorted'!CN$3</f>
        <v>0</v>
      </c>
      <c r="DS22" s="66">
        <f t="shared" si="31"/>
        <v>0.00550115284932751</v>
      </c>
      <c r="DT22" s="115">
        <f t="shared" si="32"/>
        <v>0.00568585163682874</v>
      </c>
      <c r="DU22" s="66">
        <f>'amount-analyzed sorted'!CO22*0.001/'amount-analyzed sorted'!CO$2*1.5/'amount-analyzed sorted'!CO$3</f>
        <v>0.0130784708249497</v>
      </c>
      <c r="DV22" s="66">
        <f>'amount-analyzed sorted'!CP22*0.001/'amount-analyzed sorted'!CP$2*1.5/'amount-analyzed sorted'!CP$3</f>
        <v>0.00275735294117647</v>
      </c>
      <c r="DW22" s="66">
        <f>'amount-analyzed sorted'!CQ22*0.001/'amount-analyzed sorted'!CQ$2*1.5/'amount-analyzed sorted'!CQ$3</f>
        <v>0.00483496647756576</v>
      </c>
      <c r="DX22" s="66">
        <f>'amount-analyzed sorted'!CR22*0.001/'amount-analyzed sorted'!CR$2*1.5/'amount-analyzed sorted'!CR$3</f>
        <v>0.00116798172757475</v>
      </c>
      <c r="DY22" s="66">
        <f>'amount-analyzed sorted'!CS22*0.001/'amount-analyzed sorted'!CS$2*1.5/'amount-analyzed sorted'!CS$3</f>
        <v>0</v>
      </c>
      <c r="DZ22" s="66">
        <f t="shared" si="33"/>
        <v>0.00436775439425334</v>
      </c>
      <c r="EA22" s="115">
        <f t="shared" si="34"/>
        <v>0.00519625067413543</v>
      </c>
      <c r="EB22" s="66">
        <f>'amount-analyzed sorted'!CT22*0.001/'amount-analyzed sorted'!CT$2*1.5/'amount-analyzed sorted'!CT$3</f>
        <v>0.00770811921891059</v>
      </c>
      <c r="EC22" s="66">
        <f>'amount-analyzed sorted'!CU22*0.001/'amount-analyzed sorted'!CU$2*1.5/'amount-analyzed sorted'!CU$3</f>
        <v>0.0118774574049803</v>
      </c>
      <c r="ED22" s="66">
        <f>'amount-analyzed sorted'!CV22*0.001/'amount-analyzed sorted'!CV$2*1.5/'amount-analyzed sorted'!CV$3</f>
        <v>0.00312369845897543</v>
      </c>
      <c r="EE22" s="66">
        <f>'amount-analyzed sorted'!CW22*0.001/'amount-analyzed sorted'!CW$2*1.5/'amount-analyzed sorted'!CW$3</f>
        <v>0</v>
      </c>
      <c r="EF22" s="66">
        <f>'amount-analyzed sorted'!CX22*0.001/'amount-analyzed sorted'!CX$2*1.5/'amount-analyzed sorted'!CX$3</f>
        <v>0.0178019430337823</v>
      </c>
      <c r="EG22" s="66">
        <f t="shared" si="35"/>
        <v>0.00810224362332973</v>
      </c>
      <c r="EH22" s="115">
        <f t="shared" si="36"/>
        <v>0.0070520210840893</v>
      </c>
    </row>
    <row r="23" spans="1:138">
      <c r="A23">
        <f>'imported data from Web Calc'!A23</f>
        <v>766.5</v>
      </c>
      <c r="B23" t="str">
        <f>'imported data from Web Calc'!B23</f>
        <v>C43H72O10</v>
      </c>
      <c r="C23" s="61" t="str">
        <f>'imported data from Web Calc'!C23</f>
        <v>MGDG(34:5)</v>
      </c>
      <c r="D23" s="96"/>
      <c r="E23" s="96"/>
      <c r="F23" s="96"/>
      <c r="G23" s="66">
        <f>'amount-analyzed sorted'!G23*0.001/'amount-analyzed sorted'!G$2*1.5/'amount-analyzed sorted'!G$3</f>
        <v>0.0110418609216273</v>
      </c>
      <c r="H23" s="66">
        <f>'amount-analyzed sorted'!H23*0.001/'amount-analyzed sorted'!H$2*1.5/'amount-analyzed sorted'!H$3</f>
        <v>0.00506085292241252</v>
      </c>
      <c r="I23" s="66">
        <f>'amount-analyzed sorted'!I23*0.001/'amount-analyzed sorted'!I$2*1.5/'amount-analyzed sorted'!I$3</f>
        <v>0.0124220935368307</v>
      </c>
      <c r="J23" s="66">
        <f>'amount-analyzed sorted'!J23*0.001/'amount-analyzed sorted'!J$2*1.5/'amount-analyzed sorted'!J$3</f>
        <v>0.00506085292241252</v>
      </c>
      <c r="K23" s="66">
        <f>'amount-analyzed sorted'!K23*0.001/'amount-analyzed sorted'!K$2*1.5/'amount-analyzed sorted'!K$3</f>
        <v>0.00736124061441822</v>
      </c>
      <c r="L23" s="66">
        <f>'amount-analyzed sorted'!L23*0.001/'amount-analyzed sorted'!L$2*1.5/'amount-analyzed sorted'!L$3</f>
        <v>0.0119620159984296</v>
      </c>
      <c r="M23" s="66">
        <f>'amount-analyzed sorted'!M23*0.001/'amount-analyzed sorted'!M$2*1.5/'amount-analyzed sorted'!M$3</f>
        <v>0.0147224812288364</v>
      </c>
      <c r="N23" s="66">
        <f>'amount-analyzed sorted'!N23*0.001/'amount-analyzed sorted'!N$2*1.5/'amount-analyzed sorted'!N$3</f>
        <v>0.00966162830642391</v>
      </c>
      <c r="O23" s="66">
        <f>'amount-analyzed sorted'!O23*0.001/'amount-analyzed sorted'!O$2*1.5/'amount-analyzed sorted'!O$3</f>
        <v>0.0059810079992148</v>
      </c>
      <c r="P23" s="66">
        <f>'amount-analyzed sorted'!P23*0.001/'amount-analyzed sorted'!P$2*1.5/'amount-analyzed sorted'!P$3</f>
        <v>0.00138023261520342</v>
      </c>
      <c r="Q23" s="66">
        <f t="shared" si="0"/>
        <v>0.00846542670658095</v>
      </c>
      <c r="R23" s="115">
        <f t="shared" si="1"/>
        <v>0.00416166066964856</v>
      </c>
      <c r="S23" s="66">
        <f t="shared" si="2"/>
        <v>0.491606721538717</v>
      </c>
      <c r="T23" s="66">
        <f>'amount-analyzed sorted'!R23*0.001/'amount-analyzed sorted'!R$2*1.5/'amount-analyzed sorted'!R$3</f>
        <v>0.019806338028169</v>
      </c>
      <c r="U23" s="66">
        <f>'amount-analyzed sorted'!S23*0.001/'amount-analyzed sorted'!S$2*1.5/'amount-analyzed sorted'!S$3</f>
        <v>0.00662739322533137</v>
      </c>
      <c r="V23" s="66">
        <f>'amount-analyzed sorted'!T23*0.001/'amount-analyzed sorted'!T$2*1.5/'amount-analyzed sorted'!T$3</f>
        <v>0.00937109537692628</v>
      </c>
      <c r="W23" s="66">
        <f>'amount-analyzed sorted'!U23*0.001/'amount-analyzed sorted'!U$2*1.5/'amount-analyzed sorted'!U$3</f>
        <v>0.014030612244898</v>
      </c>
      <c r="X23" s="66">
        <f>'amount-analyzed sorted'!V23*0.001/'amount-analyzed sorted'!V$2*1.5/'amount-analyzed sorted'!V$3</f>
        <v>0.0446428571428572</v>
      </c>
      <c r="Y23" s="66">
        <f t="shared" si="3"/>
        <v>0.0188956592036364</v>
      </c>
      <c r="Z23" s="115">
        <f t="shared" si="4"/>
        <v>0.0152368294418254</v>
      </c>
      <c r="AA23" s="66">
        <f>'amount-analyzed sorted'!W23*0.001/'amount-analyzed sorted'!W$2*1.5/'amount-analyzed sorted'!W$3</f>
        <v>0.00799573560767591</v>
      </c>
      <c r="AB23" s="66">
        <f>'amount-analyzed sorted'!X23*0.001/'amount-analyzed sorted'!X$2*1.5/'amount-analyzed sorted'!X$3</f>
        <v>0.0227963525835866</v>
      </c>
      <c r="AC23" s="66">
        <f>'amount-analyzed sorted'!Y23*0.001/'amount-analyzed sorted'!Y$2*1.5/'amount-analyzed sorted'!Y$3</f>
        <v>0.00232514880952381</v>
      </c>
      <c r="AD23" s="66">
        <f>'amount-analyzed sorted'!Z23*0.001/'amount-analyzed sorted'!Z$2*1.5/'amount-analyzed sorted'!Z$3</f>
        <v>0.00319511502414087</v>
      </c>
      <c r="AE23" s="66">
        <f>'amount-analyzed sorted'!AA23*0.001/'amount-analyzed sorted'!AA$2*1.5/'amount-analyzed sorted'!AA$3</f>
        <v>0.0154830718414533</v>
      </c>
      <c r="AF23" s="66">
        <f t="shared" si="5"/>
        <v>0.0103590847732761</v>
      </c>
      <c r="AG23" s="115">
        <f t="shared" si="6"/>
        <v>0.00869472373015633</v>
      </c>
      <c r="AH23" s="66">
        <f>'amount-analyzed sorted'!AB23*0.001/'amount-analyzed sorted'!AB$2*1.5/'amount-analyzed sorted'!AB$3</f>
        <v>0</v>
      </c>
      <c r="AI23" s="66">
        <f>'amount-analyzed sorted'!AC23*0.001/'amount-analyzed sorted'!AC$2*1.5/'amount-analyzed sorted'!AC$3</f>
        <v>0</v>
      </c>
      <c r="AJ23" s="66">
        <f>'amount-analyzed sorted'!AD23*0.001/'amount-analyzed sorted'!AD$2*1.5/'amount-analyzed sorted'!AD$3</f>
        <v>0.00413147264047007</v>
      </c>
      <c r="AK23" s="66">
        <f>'amount-analyzed sorted'!AE23*0.001/'amount-analyzed sorted'!AE$2*1.5/'amount-analyzed sorted'!AE$3</f>
        <v>0</v>
      </c>
      <c r="AL23" s="66">
        <f>'amount-analyzed sorted'!AF23*0.001/'amount-analyzed sorted'!AF$2*1.5/'amount-analyzed sorted'!AF$3</f>
        <v>0.00256849315068493</v>
      </c>
      <c r="AM23" s="66">
        <f t="shared" si="7"/>
        <v>0.001339993158231</v>
      </c>
      <c r="AN23" s="115">
        <f t="shared" si="8"/>
        <v>0.00191626687360729</v>
      </c>
      <c r="AO23" s="66">
        <f>'amount-analyzed sorted'!AG23*0.001/'amount-analyzed sorted'!AG$2*1.5/'amount-analyzed sorted'!AG$3</f>
        <v>0</v>
      </c>
      <c r="AP23" s="66">
        <f>'amount-analyzed sorted'!AH23*0.001/'amount-analyzed sorted'!AH$2*1.5/'amount-analyzed sorted'!AH$3</f>
        <v>0.0039390756302521</v>
      </c>
      <c r="AQ23" s="66">
        <f>'amount-analyzed sorted'!AI23*0.001/'amount-analyzed sorted'!AI$2*1.5/'amount-analyzed sorted'!AI$3</f>
        <v>0.00949493603411514</v>
      </c>
      <c r="AR23" s="66">
        <f>'amount-analyzed sorted'!AJ23*0.001/'amount-analyzed sorted'!AJ$2*1.5/'amount-analyzed sorted'!AJ$3</f>
        <v>0.0122549019607843</v>
      </c>
      <c r="AS23" s="66">
        <f>'amount-analyzed sorted'!AK23*0.001/'amount-analyzed sorted'!AK$2*1.5/'amount-analyzed sorted'!AK$3</f>
        <v>0.0216565349544073</v>
      </c>
      <c r="AT23" s="66">
        <f t="shared" si="9"/>
        <v>0.00946908971591177</v>
      </c>
      <c r="AU23" s="115">
        <f t="shared" si="10"/>
        <v>0.00831474526327708</v>
      </c>
      <c r="AV23" s="66">
        <f>'amount-analyzed sorted'!AL23*0.001/'amount-analyzed sorted'!AL$2*1.5/'amount-analyzed sorted'!AL$3</f>
        <v>0.0143419572553431</v>
      </c>
      <c r="AW23" s="66">
        <f>'amount-analyzed sorted'!AM23*0.001/'amount-analyzed sorted'!AM$2*1.5/'amount-analyzed sorted'!AM$3</f>
        <v>0.0038515406162465</v>
      </c>
      <c r="AX23" s="66">
        <f>'amount-analyzed sorted'!AN23*0.001/'amount-analyzed sorted'!AN$2*1.5/'amount-analyzed sorted'!AN$3</f>
        <v>0.00966339185053954</v>
      </c>
      <c r="AY23" s="66">
        <f>'amount-analyzed sorted'!AO23*0.001/'amount-analyzed sorted'!AO$2*1.5/'amount-analyzed sorted'!AO$3</f>
        <v>0.0253164556962025</v>
      </c>
      <c r="AZ23" s="66">
        <f>'amount-analyzed sorted'!AP23*0.001/'amount-analyzed sorted'!AP$2*1.5/'amount-analyzed sorted'!AP$3</f>
        <v>0.020153730783652</v>
      </c>
      <c r="BA23" s="66">
        <f t="shared" si="11"/>
        <v>0.0146654152403967</v>
      </c>
      <c r="BB23" s="115">
        <f t="shared" si="12"/>
        <v>0.00845031090761108</v>
      </c>
      <c r="BC23" s="66">
        <f>'amount-analyzed sorted'!AQ23*0.001/'amount-analyzed sorted'!AQ$2*1.5/'amount-analyzed sorted'!AQ$3</f>
        <v>0.0151030561478323</v>
      </c>
      <c r="BD23" s="66">
        <f>'amount-analyzed sorted'!AR23*0.001/'amount-analyzed sorted'!AR$2*1.5/'amount-analyzed sorted'!AR$3</f>
        <v>0</v>
      </c>
      <c r="BE23" s="66">
        <f>'amount-analyzed sorted'!AS23*0.001/'amount-analyzed sorted'!AS$2*1.5/'amount-analyzed sorted'!AS$3</f>
        <v>0.0271366188396756</v>
      </c>
      <c r="BF23" s="66">
        <f>'amount-analyzed sorted'!AT23*0.001/'amount-analyzed sorted'!AT$2*1.5/'amount-analyzed sorted'!AT$3</f>
        <v>0.0140703168426904</v>
      </c>
      <c r="BG23" s="66">
        <f>'amount-analyzed sorted'!AU23*0.001/'amount-analyzed sorted'!AU$2*1.5/'amount-analyzed sorted'!AU$3</f>
        <v>0.00521278870829769</v>
      </c>
      <c r="BH23" s="66">
        <f t="shared" si="13"/>
        <v>0.0123045561076992</v>
      </c>
      <c r="BI23" s="115">
        <f t="shared" si="14"/>
        <v>0.0103999382713057</v>
      </c>
      <c r="BJ23" s="66">
        <f>'amount-analyzed sorted'!AV23*0.001/'amount-analyzed sorted'!AV$2*1.5/'amount-analyzed sorted'!AV$3</f>
        <v>0.0130102040816327</v>
      </c>
      <c r="BK23" s="66">
        <f>'amount-analyzed sorted'!AW23*0.001/'amount-analyzed sorted'!AW$2*1.5/'amount-analyzed sorted'!AW$3</f>
        <v>0.00420718025430067</v>
      </c>
      <c r="BL23" s="66">
        <f>'amount-analyzed sorted'!AX23*0.001/'amount-analyzed sorted'!AX$2*1.5/'amount-analyzed sorted'!AX$3</f>
        <v>0.00399786780383795</v>
      </c>
      <c r="BM23" s="66">
        <f>'amount-analyzed sorted'!AY23*0.001/'amount-analyzed sorted'!AY$2*1.5/'amount-analyzed sorted'!AY$3</f>
        <v>0.00148809523809524</v>
      </c>
      <c r="BN23" s="66">
        <f>'amount-analyzed sorted'!AZ23*0.001/'amount-analyzed sorted'!AZ$2*1.5/'amount-analyzed sorted'!AZ$3</f>
        <v>0.00790550595238095</v>
      </c>
      <c r="BO23" s="66">
        <f t="shared" si="15"/>
        <v>0.00612177066604949</v>
      </c>
      <c r="BP23" s="115">
        <f t="shared" si="16"/>
        <v>0.00447994961682396</v>
      </c>
      <c r="BQ23" s="66">
        <f>'amount-analyzed sorted'!BA23*0.001/'amount-analyzed sorted'!BA$2*1.5/'amount-analyzed sorted'!BA$3</f>
        <v>0.00257554945054945</v>
      </c>
      <c r="BR23" s="66">
        <f>'amount-analyzed sorted'!BB23*0.001/'amount-analyzed sorted'!BB$2*1.5/'amount-analyzed sorted'!BB$3</f>
        <v>0.0136198547215496</v>
      </c>
      <c r="BS23" s="66">
        <f>'amount-analyzed sorted'!BC23*0.001/'amount-analyzed sorted'!BC$2*1.5/'amount-analyzed sorted'!BC$3</f>
        <v>0.00413359788359788</v>
      </c>
      <c r="BT23" s="66">
        <f>'amount-analyzed sorted'!BD23*0.001/'amount-analyzed sorted'!BD$2*1.5/'amount-analyzed sorted'!BD$3</f>
        <v>0.0185154707044108</v>
      </c>
      <c r="BU23" s="66">
        <f>'amount-analyzed sorted'!BE23*0.001/'amount-analyzed sorted'!BE$2*1.5/'amount-analyzed sorted'!BE$3</f>
        <v>0.0114562118126273</v>
      </c>
      <c r="BV23" s="66">
        <f t="shared" si="17"/>
        <v>0.010060136914547</v>
      </c>
      <c r="BW23" s="115">
        <f t="shared" si="18"/>
        <v>0.0066568798974472</v>
      </c>
      <c r="BX23" s="66">
        <f>'amount-analyzed sorted'!BF23*0.001/'amount-analyzed sorted'!BF$2*1.5/'amount-analyzed sorted'!BF$3</f>
        <v>0.00265205091937765</v>
      </c>
      <c r="BY23" s="66">
        <f>'amount-analyzed sorted'!BG23*0.001/'amount-analyzed sorted'!BG$2*1.5/'amount-analyzed sorted'!BG$3</f>
        <v>0</v>
      </c>
      <c r="BZ23" s="66">
        <f>'amount-analyzed sorted'!BH23*0.001/'amount-analyzed sorted'!BH$2*1.5/'amount-analyzed sorted'!BH$3</f>
        <v>0.00151617250673854</v>
      </c>
      <c r="CA23" s="66">
        <f>'amount-analyzed sorted'!BI23*0.001/'amount-analyzed sorted'!BI$2*1.5/'amount-analyzed sorted'!BI$3</f>
        <v>0</v>
      </c>
      <c r="CB23" s="66">
        <f>'amount-analyzed sorted'!BJ23*0.001/'amount-analyzed sorted'!BJ$2*1.5/'amount-analyzed sorted'!BJ$3</f>
        <v>0.00210084033613445</v>
      </c>
      <c r="CC23" s="66">
        <f t="shared" si="19"/>
        <v>0.00125381275245013</v>
      </c>
      <c r="CD23" s="115">
        <f t="shared" si="20"/>
        <v>0.00121299744188295</v>
      </c>
      <c r="CE23" s="121">
        <f>'amount-analyzed sorted'!BK23*0.001/'amount-analyzed sorted'!BK$2*1.5/'amount-analyzed sorted'!BK$3</f>
        <v>0.00538020086083214</v>
      </c>
      <c r="CF23" s="66">
        <f>'amount-analyzed sorted'!BL23*0.001/'amount-analyzed sorted'!BL$2*1.5/'amount-analyzed sorted'!BL$3</f>
        <v>0.00228742222764426</v>
      </c>
      <c r="CG23" s="66">
        <f>'amount-analyzed sorted'!BM23*0.001/'amount-analyzed sorted'!BM$2*1.5/'amount-analyzed sorted'!BM$3</f>
        <v>0.00757035981474884</v>
      </c>
      <c r="CH23" s="66">
        <f>'amount-analyzed sorted'!BN23*0.001/'amount-analyzed sorted'!BN$2*1.5/'amount-analyzed sorted'!BN$3</f>
        <v>0</v>
      </c>
      <c r="CI23" s="66">
        <f>'amount-analyzed sorted'!BO23*0.001/'amount-analyzed sorted'!BO$2*1.5/'amount-analyzed sorted'!BO$3</f>
        <v>0.0221414170506912</v>
      </c>
      <c r="CJ23" s="66">
        <f t="shared" si="21"/>
        <v>0.0074758799907833</v>
      </c>
      <c r="CK23" s="115">
        <f t="shared" si="22"/>
        <v>0.00869321071734797</v>
      </c>
      <c r="CL23" s="66">
        <f>'amount-analyzed sorted'!BP23*0.001/'amount-analyzed sorted'!BP$2*1.5/'amount-analyzed sorted'!BP$3</f>
        <v>0</v>
      </c>
      <c r="CM23" s="66">
        <f>'amount-analyzed sorted'!BQ23*0.001/'amount-analyzed sorted'!BQ$2*1.5/'amount-analyzed sorted'!BQ$3</f>
        <v>0.00940635451505017</v>
      </c>
      <c r="CN23" s="66">
        <f>'amount-analyzed sorted'!BR23*0.001/'amount-analyzed sorted'!BR$2*1.5/'amount-analyzed sorted'!BR$3</f>
        <v>0.00421822272215973</v>
      </c>
      <c r="CO23" s="66">
        <f>'amount-analyzed sorted'!BS23*0.001/'amount-analyzed sorted'!BS$2*1.5/'amount-analyzed sorted'!BS$3</f>
        <v>0.00794689603590127</v>
      </c>
      <c r="CP23" s="66">
        <f>'amount-analyzed sorted'!BT23*0.001/'amount-analyzed sorted'!BT$2*1.5/'amount-analyzed sorted'!BT$3</f>
        <v>0</v>
      </c>
      <c r="CQ23" s="66">
        <f t="shared" si="23"/>
        <v>0.00431429465462223</v>
      </c>
      <c r="CR23" s="115">
        <f t="shared" si="24"/>
        <v>0.0043692211253112</v>
      </c>
      <c r="CS23" s="66">
        <f>'amount-analyzed sorted'!BU23*0.001/'amount-analyzed sorted'!BU$2*1.5/'amount-analyzed sorted'!BU$3</f>
        <v>0.0105300105300105</v>
      </c>
      <c r="CT23" s="66">
        <f>'amount-analyzed sorted'!BV23*0.001/'amount-analyzed sorted'!BV$2*1.5/'amount-analyzed sorted'!BV$3</f>
        <v>0.00289351851851852</v>
      </c>
      <c r="CU23" s="66">
        <f>'amount-analyzed sorted'!BW23*0.001/'amount-analyzed sorted'!BW$2*1.5/'amount-analyzed sorted'!BW$3</f>
        <v>0.0033171163202123</v>
      </c>
      <c r="CV23" s="66">
        <f>'amount-analyzed sorted'!BX23*0.001/'amount-analyzed sorted'!BX$2*1.5/'amount-analyzed sorted'!BX$3</f>
        <v>0.00579498626373626</v>
      </c>
      <c r="CW23" s="66">
        <f>'amount-analyzed sorted'!BY23*0.001/'amount-analyzed sorted'!BY$2*1.5/'amount-analyzed sorted'!BY$3</f>
        <v>0.00204276181397249</v>
      </c>
      <c r="CX23" s="66">
        <f t="shared" si="25"/>
        <v>0.00491567868929002</v>
      </c>
      <c r="CY23" s="115">
        <f t="shared" si="26"/>
        <v>0.00343482490837513</v>
      </c>
      <c r="CZ23" s="66">
        <f>'amount-analyzed sorted'!BZ23*0.001/'amount-analyzed sorted'!BZ$2*1.5/'amount-analyzed sorted'!BZ$3</f>
        <v>0.00265205091937765</v>
      </c>
      <c r="DA23" s="66">
        <f>'amount-analyzed sorted'!CA23*0.001/'amount-analyzed sorted'!CA$2*1.5/'amount-analyzed sorted'!CA$3</f>
        <v>0.00209100033456005</v>
      </c>
      <c r="DB23" s="66">
        <f>'amount-analyzed sorted'!CB23*0.001/'amount-analyzed sorted'!CB$2*1.5/'amount-analyzed sorted'!CB$3</f>
        <v>0.00871724429416737</v>
      </c>
      <c r="DC23" s="66">
        <f>'amount-analyzed sorted'!CC23*0.001/'amount-analyzed sorted'!CC$2*1.5/'amount-analyzed sorted'!CC$3</f>
        <v>0.00958646616541353</v>
      </c>
      <c r="DD23" s="66">
        <f>'amount-analyzed sorted'!CD23*0.001/'amount-analyzed sorted'!CD$2*1.5/'amount-analyzed sorted'!CD$3</f>
        <v>0.0192202835332606</v>
      </c>
      <c r="DE23" s="66">
        <f t="shared" si="27"/>
        <v>0.00845340904935585</v>
      </c>
      <c r="DF23" s="115">
        <f t="shared" si="28"/>
        <v>0.00691764075431768</v>
      </c>
      <c r="DG23" s="66">
        <f>'amount-analyzed sorted'!CE23*0.001/'amount-analyzed sorted'!CE$2*1.5/'amount-analyzed sorted'!CE$3</f>
        <v>0.00426015336552116</v>
      </c>
      <c r="DH23" s="66">
        <f>'amount-analyzed sorted'!CF23*0.001/'amount-analyzed sorted'!CF$2*1.5/'amount-analyzed sorted'!CF$3</f>
        <v>0</v>
      </c>
      <c r="DI23" s="66">
        <f>'amount-analyzed sorted'!CG23*0.001/'amount-analyzed sorted'!CG$2*1.5/'amount-analyzed sorted'!CG$3</f>
        <v>0.00210084033613445</v>
      </c>
      <c r="DJ23" s="66">
        <f>'amount-analyzed sorted'!CH23*0.001/'amount-analyzed sorted'!CH$2*1.5/'amount-analyzed sorted'!CH$3</f>
        <v>0.00958866036687048</v>
      </c>
      <c r="DK23" s="66">
        <f>'amount-analyzed sorted'!CI23*0.001/'amount-analyzed sorted'!CI$2*1.5/'amount-analyzed sorted'!CI$3</f>
        <v>0.00803571428571429</v>
      </c>
      <c r="DL23" s="66">
        <f t="shared" si="29"/>
        <v>0.00479707367084808</v>
      </c>
      <c r="DM23" s="115">
        <f t="shared" si="30"/>
        <v>0.00400056150780103</v>
      </c>
      <c r="DN23" s="66">
        <f>'amount-analyzed sorted'!CJ23*0.001/'amount-analyzed sorted'!CJ$2*1.5/'amount-analyzed sorted'!CJ$3</f>
        <v>0.0348855859709153</v>
      </c>
      <c r="DO23" s="66">
        <f>'amount-analyzed sorted'!CK23*0.001/'amount-analyzed sorted'!CK$2*1.5/'amount-analyzed sorted'!CK$3</f>
        <v>0.0112217017954723</v>
      </c>
      <c r="DP23" s="66">
        <f>'amount-analyzed sorted'!CL23*0.001/'amount-analyzed sorted'!CL$2*1.5/'amount-analyzed sorted'!CL$3</f>
        <v>0.0190746753246753</v>
      </c>
      <c r="DQ23" s="66">
        <f>'amount-analyzed sorted'!CM23*0.001/'amount-analyzed sorted'!CM$2*1.5/'amount-analyzed sorted'!CM$3</f>
        <v>0.000783208020050125</v>
      </c>
      <c r="DR23" s="66">
        <f>'amount-analyzed sorted'!CN23*0.001/'amount-analyzed sorted'!CN$2*1.5/'amount-analyzed sorted'!CN$3</f>
        <v>0.0018687707641196</v>
      </c>
      <c r="DS23" s="66">
        <f t="shared" si="31"/>
        <v>0.0135667883750465</v>
      </c>
      <c r="DT23" s="115">
        <f t="shared" si="32"/>
        <v>0.0140587243675184</v>
      </c>
      <c r="DU23" s="66">
        <f>'amount-analyzed sorted'!CO23*0.001/'amount-analyzed sorted'!CO$2*1.5/'amount-analyzed sorted'!CO$3</f>
        <v>0.0145875251509054</v>
      </c>
      <c r="DV23" s="66">
        <f>'amount-analyzed sorted'!CP23*0.001/'amount-analyzed sorted'!CP$2*1.5/'amount-analyzed sorted'!CP$3</f>
        <v>0.00236344537815126</v>
      </c>
      <c r="DW23" s="66">
        <f>'amount-analyzed sorted'!CQ23*0.001/'amount-analyzed sorted'!CQ$2*1.5/'amount-analyzed sorted'!CQ$3</f>
        <v>0.00338447653429603</v>
      </c>
      <c r="DX23" s="66">
        <f>'amount-analyzed sorted'!CR23*0.001/'amount-analyzed sorted'!CR$2*1.5/'amount-analyzed sorted'!CR$3</f>
        <v>0.00194663621262458</v>
      </c>
      <c r="DY23" s="66">
        <f>'amount-analyzed sorted'!CS23*0.001/'amount-analyzed sorted'!CS$2*1.5/'amount-analyzed sorted'!CS$3</f>
        <v>0</v>
      </c>
      <c r="DZ23" s="66">
        <f t="shared" si="33"/>
        <v>0.00445641665519546</v>
      </c>
      <c r="EA23" s="115">
        <f t="shared" si="34"/>
        <v>0.00579498902103765</v>
      </c>
      <c r="EB23" s="66">
        <f>'amount-analyzed sorted'!CT23*0.001/'amount-analyzed sorted'!CT$2*1.5/'amount-analyzed sorted'!CT$3</f>
        <v>0.0154162384378212</v>
      </c>
      <c r="EC23" s="66">
        <f>'amount-analyzed sorted'!CU23*0.001/'amount-analyzed sorted'!CU$2*1.5/'amount-analyzed sorted'!CU$3</f>
        <v>0.01064875491481</v>
      </c>
      <c r="ED23" s="66">
        <f>'amount-analyzed sorted'!CV23*0.001/'amount-analyzed sorted'!CV$2*1.5/'amount-analyzed sorted'!CV$3</f>
        <v>0.00117138692211579</v>
      </c>
      <c r="EE23" s="66">
        <f>'amount-analyzed sorted'!CW23*0.001/'amount-analyzed sorted'!CW$2*1.5/'amount-analyzed sorted'!CW$3</f>
        <v>0</v>
      </c>
      <c r="EF23" s="66">
        <f>'amount-analyzed sorted'!CX23*0.001/'amount-analyzed sorted'!CX$2*1.5/'amount-analyzed sorted'!CX$3</f>
        <v>0.0128339589313314</v>
      </c>
      <c r="EG23" s="66">
        <f t="shared" si="35"/>
        <v>0.00801406784121567</v>
      </c>
      <c r="EH23" s="115">
        <f t="shared" si="36"/>
        <v>0.00700022537426142</v>
      </c>
    </row>
    <row r="24" spans="1:138">
      <c r="A24">
        <f>'imported data from Web Calc'!A24</f>
        <v>768.5</v>
      </c>
      <c r="B24" t="str">
        <f>'imported data from Web Calc'!B24</f>
        <v>C43H74O10</v>
      </c>
      <c r="C24" s="61" t="str">
        <f>'imported data from Web Calc'!C24</f>
        <v>MGDG(34:4)</v>
      </c>
      <c r="D24" s="96"/>
      <c r="E24" s="96"/>
      <c r="F24" s="96"/>
      <c r="G24" s="66">
        <f>'amount-analyzed sorted'!G24*0.001/'amount-analyzed sorted'!G$2*1.5/'amount-analyzed sorted'!G$3</f>
        <v>0.119620159984296</v>
      </c>
      <c r="H24" s="66">
        <f>'amount-analyzed sorted'!H24*0.001/'amount-analyzed sorted'!H$2*1.5/'amount-analyzed sorted'!H$3</f>
        <v>0.11317907444668</v>
      </c>
      <c r="I24" s="66">
        <f>'amount-analyzed sorted'!I24*0.001/'amount-analyzed sorted'!I$2*1.5/'amount-analyzed sorted'!I$3</f>
        <v>0.130662020905923</v>
      </c>
      <c r="J24" s="66">
        <f>'amount-analyzed sorted'!J24*0.001/'amount-analyzed sorted'!J$2*1.5/'amount-analyzed sorted'!J$3</f>
        <v>0.129741865829121</v>
      </c>
      <c r="K24" s="66">
        <f>'amount-analyzed sorted'!K24*0.001/'amount-analyzed sorted'!K$2*1.5/'amount-analyzed sorted'!K$3</f>
        <v>0.126981400598714</v>
      </c>
      <c r="L24" s="66">
        <f>'amount-analyzed sorted'!L24*0.001/'amount-analyzed sorted'!L$2*1.5/'amount-analyzed sorted'!L$3</f>
        <v>0.124220935368307</v>
      </c>
      <c r="M24" s="66">
        <f>'amount-analyzed sorted'!M24*0.001/'amount-analyzed sorted'!M$2*1.5/'amount-analyzed sorted'!M$3</f>
        <v>0.118700004907494</v>
      </c>
      <c r="N24" s="66">
        <f>'amount-analyzed sorted'!N24*0.001/'amount-analyzed sorted'!N$2*1.5/'amount-analyzed sorted'!N$3</f>
        <v>0.112258919369878</v>
      </c>
      <c r="O24" s="66">
        <f>'amount-analyzed sorted'!O24*0.001/'amount-analyzed sorted'!O$2*1.5/'amount-analyzed sorted'!O$3</f>
        <v>0.099836825833047</v>
      </c>
      <c r="P24" s="66">
        <f>'amount-analyzed sorted'!P24*0.001/'amount-analyzed sorted'!P$2*1.5/'amount-analyzed sorted'!P$3</f>
        <v>0.124681012906708</v>
      </c>
      <c r="Q24" s="66">
        <f t="shared" si="0"/>
        <v>0.119988222015017</v>
      </c>
      <c r="R24" s="115">
        <f t="shared" si="1"/>
        <v>0.00949787459761687</v>
      </c>
      <c r="S24" s="66">
        <f t="shared" si="2"/>
        <v>0.0791567242027154</v>
      </c>
      <c r="T24" s="66">
        <f>'amount-analyzed sorted'!R24*0.001/'amount-analyzed sorted'!R$2*1.5/'amount-analyzed sorted'!R$3</f>
        <v>0.251351861167002</v>
      </c>
      <c r="U24" s="66">
        <f>'amount-analyzed sorted'!S24*0.001/'amount-analyzed sorted'!S$2*1.5/'amount-analyzed sorted'!S$3</f>
        <v>0.234167893961708</v>
      </c>
      <c r="V24" s="66">
        <f>'amount-analyzed sorted'!T24*0.001/'amount-analyzed sorted'!T$2*1.5/'amount-analyzed sorted'!T$3</f>
        <v>0.125989171178676</v>
      </c>
      <c r="W24" s="66">
        <f>'amount-analyzed sorted'!U24*0.001/'amount-analyzed sorted'!U$2*1.5/'amount-analyzed sorted'!U$3</f>
        <v>0.224489795918367</v>
      </c>
      <c r="X24" s="66">
        <f>'amount-analyzed sorted'!V24*0.001/'amount-analyzed sorted'!V$2*1.5/'amount-analyzed sorted'!V$3</f>
        <v>0.335541474654378</v>
      </c>
      <c r="Y24" s="66">
        <f t="shared" si="3"/>
        <v>0.234308039376026</v>
      </c>
      <c r="Z24" s="115">
        <f t="shared" si="4"/>
        <v>0.074779835237156</v>
      </c>
      <c r="AA24" s="66">
        <f>'amount-analyzed sorted'!W24*0.001/'amount-analyzed sorted'!W$2*1.5/'amount-analyzed sorted'!W$3</f>
        <v>0.100835110163468</v>
      </c>
      <c r="AB24" s="66">
        <f>'amount-analyzed sorted'!X24*0.001/'amount-analyzed sorted'!X$2*1.5/'amount-analyzed sorted'!X$3</f>
        <v>0.168123100303951</v>
      </c>
      <c r="AC24" s="66">
        <f>'amount-analyzed sorted'!Y24*0.001/'amount-analyzed sorted'!Y$2*1.5/'amount-analyzed sorted'!Y$3</f>
        <v>0.0776599702380952</v>
      </c>
      <c r="AD24" s="66">
        <f>'amount-analyzed sorted'!Z24*0.001/'amount-analyzed sorted'!Z$2*1.5/'amount-analyzed sorted'!Z$3</f>
        <v>0.0740201647259301</v>
      </c>
      <c r="AE24" s="66">
        <f>'amount-analyzed sorted'!AA24*0.001/'amount-analyzed sorted'!AA$2*1.5/'amount-analyzed sorted'!AA$3</f>
        <v>0.153945971452165</v>
      </c>
      <c r="AF24" s="66">
        <f t="shared" si="5"/>
        <v>0.114916863376722</v>
      </c>
      <c r="AG24" s="115">
        <f t="shared" si="6"/>
        <v>0.0436265021104053</v>
      </c>
      <c r="AH24" s="66">
        <f>'amount-analyzed sorted'!AB24*0.001/'amount-analyzed sorted'!AB$2*1.5/'amount-analyzed sorted'!AB$3</f>
        <v>0.0794651866801211</v>
      </c>
      <c r="AI24" s="66">
        <f>'amount-analyzed sorted'!AC24*0.001/'amount-analyzed sorted'!AC$2*1.5/'amount-analyzed sorted'!AC$3</f>
        <v>0.0639988230101515</v>
      </c>
      <c r="AJ24" s="66">
        <f>'amount-analyzed sorted'!AD24*0.001/'amount-analyzed sorted'!AD$2*1.5/'amount-analyzed sorted'!AD$3</f>
        <v>0.051413881748072</v>
      </c>
      <c r="AK24" s="66">
        <f>'amount-analyzed sorted'!AE24*0.001/'amount-analyzed sorted'!AE$2*1.5/'amount-analyzed sorted'!AE$3</f>
        <v>0.0527050442818637</v>
      </c>
      <c r="AL24" s="66">
        <f>'amount-analyzed sorted'!AF24*0.001/'amount-analyzed sorted'!AF$2*1.5/'amount-analyzed sorted'!AF$3</f>
        <v>0.0601761252446184</v>
      </c>
      <c r="AM24" s="66">
        <f t="shared" si="7"/>
        <v>0.0615518121929653</v>
      </c>
      <c r="AN24" s="115">
        <f t="shared" si="8"/>
        <v>0.0112895117057244</v>
      </c>
      <c r="AO24" s="66">
        <f>'amount-analyzed sorted'!AG24*0.001/'amount-analyzed sorted'!AG$2*1.5/'amount-analyzed sorted'!AG$3</f>
        <v>0.0131281761716544</v>
      </c>
      <c r="AP24" s="66">
        <f>'amount-analyzed sorted'!AH24*0.001/'amount-analyzed sorted'!AH$2*1.5/'amount-analyzed sorted'!AH$3</f>
        <v>0.077906162464986</v>
      </c>
      <c r="AQ24" s="66">
        <f>'amount-analyzed sorted'!AI24*0.001/'amount-analyzed sorted'!AI$2*1.5/'amount-analyzed sorted'!AI$3</f>
        <v>0.108941897654584</v>
      </c>
      <c r="AR24" s="66">
        <f>'amount-analyzed sorted'!AJ24*0.001/'amount-analyzed sorted'!AJ$2*1.5/'amount-analyzed sorted'!AJ$3</f>
        <v>0.0822829131652661</v>
      </c>
      <c r="AS24" s="66">
        <f>'amount-analyzed sorted'!AK24*0.001/'amount-analyzed sorted'!AK$2*1.5/'amount-analyzed sorted'!AK$3</f>
        <v>0.189209726443769</v>
      </c>
      <c r="AT24" s="66">
        <f t="shared" si="9"/>
        <v>0.0942937751800519</v>
      </c>
      <c r="AU24" s="115">
        <f t="shared" si="10"/>
        <v>0.0636872719143205</v>
      </c>
      <c r="AV24" s="66">
        <f>'amount-analyzed sorted'!AL24*0.001/'amount-analyzed sorted'!AL$2*1.5/'amount-analyzed sorted'!AL$3</f>
        <v>0.0873172103487064</v>
      </c>
      <c r="AW24" s="66">
        <f>'amount-analyzed sorted'!AM24*0.001/'amount-analyzed sorted'!AM$2*1.5/'amount-analyzed sorted'!AM$3</f>
        <v>0.0714285714285714</v>
      </c>
      <c r="AX24" s="66">
        <f>'amount-analyzed sorted'!AN24*0.001/'amount-analyzed sorted'!AN$2*1.5/'amount-analyzed sorted'!AN$3</f>
        <v>0.147366725720728</v>
      </c>
      <c r="AY24" s="66">
        <f>'amount-analyzed sorted'!AO24*0.001/'amount-analyzed sorted'!AO$2*1.5/'amount-analyzed sorted'!AO$3</f>
        <v>0.150994575045208</v>
      </c>
      <c r="AZ24" s="66">
        <f>'amount-analyzed sorted'!AP24*0.001/'amount-analyzed sorted'!AP$2*1.5/'amount-analyzed sorted'!AP$3</f>
        <v>0.178571428571429</v>
      </c>
      <c r="BA24" s="66">
        <f t="shared" si="11"/>
        <v>0.127135702222928</v>
      </c>
      <c r="BB24" s="115">
        <f t="shared" si="12"/>
        <v>0.0455877472178465</v>
      </c>
      <c r="BC24" s="66">
        <f>'amount-analyzed sorted'!AQ24*0.001/'amount-analyzed sorted'!AQ$2*1.5/'amount-analyzed sorted'!AQ$3</f>
        <v>0.127931769722815</v>
      </c>
      <c r="BD24" s="66">
        <f>'amount-analyzed sorted'!AR24*0.001/'amount-analyzed sorted'!AR$2*1.5/'amount-analyzed sorted'!AR$3</f>
        <v>0.0552554027504912</v>
      </c>
      <c r="BE24" s="66">
        <f>'amount-analyzed sorted'!AS24*0.001/'amount-analyzed sorted'!AS$2*1.5/'amount-analyzed sorted'!AS$3</f>
        <v>0.147379912663755</v>
      </c>
      <c r="BF24" s="66">
        <f>'amount-analyzed sorted'!AT24*0.001/'amount-analyzed sorted'!AT$2*1.5/'amount-analyzed sorted'!AT$3</f>
        <v>0.102661200667037</v>
      </c>
      <c r="BG24" s="66">
        <f>'amount-analyzed sorted'!AU24*0.001/'amount-analyzed sorted'!AU$2*1.5/'amount-analyzed sorted'!AU$3</f>
        <v>0.114681351582549</v>
      </c>
      <c r="BH24" s="66">
        <f t="shared" si="13"/>
        <v>0.10958192747733</v>
      </c>
      <c r="BI24" s="115">
        <f t="shared" si="14"/>
        <v>0.0346073556822493</v>
      </c>
      <c r="BJ24" s="66">
        <f>'amount-analyzed sorted'!AV24*0.001/'amount-analyzed sorted'!AV$2*1.5/'amount-analyzed sorted'!AV$3</f>
        <v>0.107525510204082</v>
      </c>
      <c r="BK24" s="66">
        <f>'amount-analyzed sorted'!AW24*0.001/'amount-analyzed sorted'!AW$2*1.5/'amount-analyzed sorted'!AW$3</f>
        <v>0.0556282722513089</v>
      </c>
      <c r="BL24" s="66">
        <f>'amount-analyzed sorted'!AX24*0.001/'amount-analyzed sorted'!AX$2*1.5/'amount-analyzed sorted'!AX$3</f>
        <v>0.0259861407249467</v>
      </c>
      <c r="BM24" s="66">
        <f>'amount-analyzed sorted'!AY24*0.001/'amount-analyzed sorted'!AY$2*1.5/'amount-analyzed sorted'!AY$3</f>
        <v>0.0550595238095238</v>
      </c>
      <c r="BN24" s="66">
        <f>'amount-analyzed sorted'!AZ24*0.001/'amount-analyzed sorted'!AZ$2*1.5/'amount-analyzed sorted'!AZ$3</f>
        <v>0.0818452380952381</v>
      </c>
      <c r="BO24" s="66">
        <f t="shared" si="15"/>
        <v>0.0652089370170198</v>
      </c>
      <c r="BP24" s="115">
        <f t="shared" si="16"/>
        <v>0.0308248534247934</v>
      </c>
      <c r="BQ24" s="66">
        <f>'amount-analyzed sorted'!BA24*0.001/'amount-analyzed sorted'!BA$2*1.5/'amount-analyzed sorted'!BA$3</f>
        <v>0.0991586538461538</v>
      </c>
      <c r="BR24" s="66">
        <f>'amount-analyzed sorted'!BB24*0.001/'amount-analyzed sorted'!BB$2*1.5/'amount-analyzed sorted'!BB$3</f>
        <v>0.227451573849879</v>
      </c>
      <c r="BS24" s="66">
        <f>'amount-analyzed sorted'!BC24*0.001/'amount-analyzed sorted'!BC$2*1.5/'amount-analyzed sorted'!BC$3</f>
        <v>0.187251984126984</v>
      </c>
      <c r="BT24" s="66">
        <f>'amount-analyzed sorted'!BD24*0.001/'amount-analyzed sorted'!BD$2*1.5/'amount-analyzed sorted'!BD$3</f>
        <v>0.0931945358788677</v>
      </c>
      <c r="BU24" s="66">
        <f>'amount-analyzed sorted'!BE24*0.001/'amount-analyzed sorted'!BE$2*1.5/'amount-analyzed sorted'!BE$3</f>
        <v>0.118380855397149</v>
      </c>
      <c r="BV24" s="66">
        <f t="shared" si="17"/>
        <v>0.145087520619807</v>
      </c>
      <c r="BW24" s="115">
        <f t="shared" si="18"/>
        <v>0.0593238313898484</v>
      </c>
      <c r="BX24" s="66">
        <f>'amount-analyzed sorted'!BF24*0.001/'amount-analyzed sorted'!BF$2*1.5/'amount-analyzed sorted'!BF$3</f>
        <v>0.011271216407355</v>
      </c>
      <c r="BY24" s="66">
        <f>'amount-analyzed sorted'!BG24*0.001/'amount-analyzed sorted'!BG$2*1.5/'amount-analyzed sorted'!BG$3</f>
        <v>0.0225861095426313</v>
      </c>
      <c r="BZ24" s="66">
        <f>'amount-analyzed sorted'!BH24*0.001/'amount-analyzed sorted'!BH$2*1.5/'amount-analyzed sorted'!BH$3</f>
        <v>0.0262803234501348</v>
      </c>
      <c r="CA24" s="66">
        <f>'amount-analyzed sorted'!BI24*0.001/'amount-analyzed sorted'!BI$2*1.5/'amount-analyzed sorted'!BI$3</f>
        <v>0.0190264785159347</v>
      </c>
      <c r="CB24" s="66">
        <f>'amount-analyzed sorted'!BJ24*0.001/'amount-analyzed sorted'!BJ$2*1.5/'amount-analyzed sorted'!BJ$3</f>
        <v>0.039390756302521</v>
      </c>
      <c r="CC24" s="66">
        <f t="shared" si="19"/>
        <v>0.0237109768437154</v>
      </c>
      <c r="CD24" s="115">
        <f t="shared" si="20"/>
        <v>0.0103732169142794</v>
      </c>
      <c r="CE24" s="121">
        <f>'amount-analyzed sorted'!BK24*0.001/'amount-analyzed sorted'!BK$2*1.5/'amount-analyzed sorted'!BK$3</f>
        <v>0.107988317278131</v>
      </c>
      <c r="CF24" s="66">
        <f>'amount-analyzed sorted'!BL24*0.001/'amount-analyzed sorted'!BL$2*1.5/'amount-analyzed sorted'!BL$3</f>
        <v>0.115286080273271</v>
      </c>
      <c r="CG24" s="66">
        <f>'amount-analyzed sorted'!BM24*0.001/'amount-analyzed sorted'!BM$2*1.5/'amount-analyzed sorted'!BM$3</f>
        <v>0.20529034556466</v>
      </c>
      <c r="CH24" s="66">
        <f>'amount-analyzed sorted'!BN24*0.001/'amount-analyzed sorted'!BN$2*1.5/'amount-analyzed sorted'!BN$3</f>
        <v>0.101820425794508</v>
      </c>
      <c r="CI24" s="66">
        <f>'amount-analyzed sorted'!BO24*0.001/'amount-analyzed sorted'!BO$2*1.5/'amount-analyzed sorted'!BO$3</f>
        <v>0.344002016129032</v>
      </c>
      <c r="CJ24" s="66">
        <f t="shared" si="21"/>
        <v>0.17487743700792</v>
      </c>
      <c r="CK24" s="115">
        <f t="shared" si="22"/>
        <v>0.103550325075435</v>
      </c>
      <c r="CL24" s="66">
        <f>'amount-analyzed sorted'!BP24*0.001/'amount-analyzed sorted'!BP$2*1.5/'amount-analyzed sorted'!BP$3</f>
        <v>0.195134575569358</v>
      </c>
      <c r="CM24" s="66">
        <f>'amount-analyzed sorted'!BQ24*0.001/'amount-analyzed sorted'!BQ$2*1.5/'amount-analyzed sorted'!BQ$3</f>
        <v>0.284430243669374</v>
      </c>
      <c r="CN24" s="66">
        <f>'amount-analyzed sorted'!BR24*0.001/'amount-analyzed sorted'!BR$2*1.5/'amount-analyzed sorted'!BR$3</f>
        <v>0.14869235095613</v>
      </c>
      <c r="CO24" s="66">
        <f>'amount-analyzed sorted'!BS24*0.001/'amount-analyzed sorted'!BS$2*1.5/'amount-analyzed sorted'!BS$3</f>
        <v>0.131357516828721</v>
      </c>
      <c r="CP24" s="66">
        <f>'amount-analyzed sorted'!BT24*0.001/'amount-analyzed sorted'!BT$2*1.5/'amount-analyzed sorted'!BT$3</f>
        <v>0.107244030756779</v>
      </c>
      <c r="CQ24" s="66">
        <f t="shared" si="23"/>
        <v>0.173371743556072</v>
      </c>
      <c r="CR24" s="115">
        <f t="shared" si="24"/>
        <v>0.0699191557645685</v>
      </c>
      <c r="CS24" s="66">
        <f>'amount-analyzed sorted'!BU24*0.001/'amount-analyzed sorted'!BU$2*1.5/'amount-analyzed sorted'!BU$3</f>
        <v>0.137548262548263</v>
      </c>
      <c r="CT24" s="66">
        <f>'amount-analyzed sorted'!BV24*0.001/'amount-analyzed sorted'!BV$2*1.5/'amount-analyzed sorted'!BV$3</f>
        <v>0.171544312169312</v>
      </c>
      <c r="CU24" s="66">
        <f>'amount-analyzed sorted'!BW24*0.001/'amount-analyzed sorted'!BW$2*1.5/'amount-analyzed sorted'!BW$3</f>
        <v>0.0398053958425475</v>
      </c>
      <c r="CV24" s="66">
        <f>'amount-analyzed sorted'!BX24*0.001/'amount-analyzed sorted'!BX$2*1.5/'amount-analyzed sorted'!BX$3</f>
        <v>0.160327953296703</v>
      </c>
      <c r="CW24" s="66">
        <f>'amount-analyzed sorted'!BY24*0.001/'amount-analyzed sorted'!BY$2*1.5/'amount-analyzed sorted'!BY$3</f>
        <v>0.0566866403377366</v>
      </c>
      <c r="CX24" s="66">
        <f t="shared" si="25"/>
        <v>0.113182512838912</v>
      </c>
      <c r="CY24" s="115">
        <f t="shared" si="26"/>
        <v>0.0608244746058422</v>
      </c>
      <c r="CZ24" s="66">
        <f>'amount-analyzed sorted'!BZ24*0.001/'amount-analyzed sorted'!BZ$2*1.5/'amount-analyzed sorted'!BZ$3</f>
        <v>0.202218882602546</v>
      </c>
      <c r="DA24" s="66">
        <f>'amount-analyzed sorted'!CA24*0.001/'amount-analyzed sorted'!CA$2*1.5/'amount-analyzed sorted'!CA$3</f>
        <v>0.0836400133824021</v>
      </c>
      <c r="DB24" s="66">
        <f>'amount-analyzed sorted'!CB24*0.001/'amount-analyzed sorted'!CB$2*1.5/'amount-analyzed sorted'!CB$3</f>
        <v>0.190986897717667</v>
      </c>
      <c r="DC24" s="66">
        <f>'amount-analyzed sorted'!CC24*0.001/'amount-analyzed sorted'!CC$2*1.5/'amount-analyzed sorted'!CC$3</f>
        <v>0.121804511278195</v>
      </c>
      <c r="DD24" s="66">
        <f>'amount-analyzed sorted'!CD24*0.001/'amount-analyzed sorted'!CD$2*1.5/'amount-analyzed sorted'!CD$3</f>
        <v>0.281352235550709</v>
      </c>
      <c r="DE24" s="66">
        <f t="shared" si="27"/>
        <v>0.176000508106304</v>
      </c>
      <c r="DF24" s="115">
        <f t="shared" si="28"/>
        <v>0.076613720325026</v>
      </c>
      <c r="DG24" s="66">
        <f>'amount-analyzed sorted'!CE24*0.001/'amount-analyzed sorted'!CE$2*1.5/'amount-analyzed sorted'!CE$3</f>
        <v>0.0915932973587049</v>
      </c>
      <c r="DH24" s="66">
        <f>'amount-analyzed sorted'!CF24*0.001/'amount-analyzed sorted'!CF$2*1.5/'amount-analyzed sorted'!CF$3</f>
        <v>0.0256892230576441</v>
      </c>
      <c r="DI24" s="66">
        <f>'amount-analyzed sorted'!CG24*0.001/'amount-analyzed sorted'!CG$2*1.5/'amount-analyzed sorted'!CG$3</f>
        <v>0.146638655462185</v>
      </c>
      <c r="DJ24" s="66">
        <f>'amount-analyzed sorted'!CH24*0.001/'amount-analyzed sorted'!CH$2*1.5/'amount-analyzed sorted'!CH$3</f>
        <v>0.189688715953307</v>
      </c>
      <c r="DK24" s="66">
        <f>'amount-analyzed sorted'!CI24*0.001/'amount-analyzed sorted'!CI$2*1.5/'amount-analyzed sorted'!CI$3</f>
        <v>0.108482142857143</v>
      </c>
      <c r="DL24" s="66">
        <f t="shared" si="29"/>
        <v>0.112418406937797</v>
      </c>
      <c r="DM24" s="115">
        <f t="shared" si="30"/>
        <v>0.0614671797889625</v>
      </c>
      <c r="DN24" s="66">
        <f>'amount-analyzed sorted'!CJ24*0.001/'amount-analyzed sorted'!CJ$2*1.5/'amount-analyzed sorted'!CJ$3</f>
        <v>0.293921086398631</v>
      </c>
      <c r="DO24" s="66">
        <f>'amount-analyzed sorted'!CK24*0.001/'amount-analyzed sorted'!CK$2*1.5/'amount-analyzed sorted'!CK$3</f>
        <v>0.127341920374707</v>
      </c>
      <c r="DP24" s="66">
        <f>'amount-analyzed sorted'!CL24*0.001/'amount-analyzed sorted'!CL$2*1.5/'amount-analyzed sorted'!CL$3</f>
        <v>0.204545454545455</v>
      </c>
      <c r="DQ24" s="66">
        <f>'amount-analyzed sorted'!CM24*0.001/'amount-analyzed sorted'!CM$2*1.5/'amount-analyzed sorted'!CM$3</f>
        <v>0.0791040100250626</v>
      </c>
      <c r="DR24" s="66">
        <f>'amount-analyzed sorted'!CN24*0.001/'amount-analyzed sorted'!CN$2*1.5/'amount-analyzed sorted'!CN$3</f>
        <v>0.0697674418604651</v>
      </c>
      <c r="DS24" s="66">
        <f t="shared" si="31"/>
        <v>0.154935982640864</v>
      </c>
      <c r="DT24" s="115">
        <f t="shared" si="32"/>
        <v>0.0942649980785874</v>
      </c>
      <c r="DU24" s="66">
        <f>'amount-analyzed sorted'!CO24*0.001/'amount-analyzed sorted'!CO$2*1.5/'amount-analyzed sorted'!CO$3</f>
        <v>0.19215291750503</v>
      </c>
      <c r="DV24" s="66">
        <f>'amount-analyzed sorted'!CP24*0.001/'amount-analyzed sorted'!CP$2*1.5/'amount-analyzed sorted'!CP$3</f>
        <v>0.086265756302521</v>
      </c>
      <c r="DW24" s="66">
        <f>'amount-analyzed sorted'!CQ24*0.001/'amount-analyzed sorted'!CQ$2*1.5/'amount-analyzed sorted'!CQ$3</f>
        <v>0.124742135121196</v>
      </c>
      <c r="DX24" s="66">
        <f>'amount-analyzed sorted'!CR24*0.001/'amount-analyzed sorted'!CR$2*1.5/'amount-analyzed sorted'!CR$3</f>
        <v>0.0490552325581395</v>
      </c>
      <c r="DY24" s="66">
        <f>'amount-analyzed sorted'!CS24*0.001/'amount-analyzed sorted'!CS$2*1.5/'amount-analyzed sorted'!CS$3</f>
        <v>0.0294550810014728</v>
      </c>
      <c r="DZ24" s="66">
        <f t="shared" si="33"/>
        <v>0.096334224497672</v>
      </c>
      <c r="EA24" s="115">
        <f t="shared" si="34"/>
        <v>0.0648030251628596</v>
      </c>
      <c r="EB24" s="66">
        <f>'amount-analyzed sorted'!CT24*0.001/'amount-analyzed sorted'!CT$2*1.5/'amount-analyzed sorted'!CT$3</f>
        <v>0.176858513189449</v>
      </c>
      <c r="EC24" s="66">
        <f>'amount-analyzed sorted'!CU24*0.001/'amount-analyzed sorted'!CU$2*1.5/'amount-analyzed sorted'!CU$3</f>
        <v>0.181847968545216</v>
      </c>
      <c r="ED24" s="66">
        <f>'amount-analyzed sorted'!CV24*0.001/'amount-analyzed sorted'!CV$2*1.5/'amount-analyzed sorted'!CV$3</f>
        <v>0.0456840899625156</v>
      </c>
      <c r="EE24" s="66">
        <f>'amount-analyzed sorted'!CW24*0.001/'amount-analyzed sorted'!CW$2*1.5/'amount-analyzed sorted'!CW$3</f>
        <v>0.0283783783783784</v>
      </c>
      <c r="EF24" s="66">
        <f>'amount-analyzed sorted'!CX24*0.001/'amount-analyzed sorted'!CX$2*1.5/'amount-analyzed sorted'!CX$3</f>
        <v>0.268685140207551</v>
      </c>
      <c r="EG24" s="66">
        <f t="shared" si="35"/>
        <v>0.140290818056622</v>
      </c>
      <c r="EH24" s="115">
        <f t="shared" si="36"/>
        <v>0.101272062040901</v>
      </c>
    </row>
    <row r="25" spans="1:138">
      <c r="A25">
        <f>'imported data from Web Calc'!A25</f>
        <v>770.5</v>
      </c>
      <c r="B25" t="str">
        <f>'imported data from Web Calc'!B25</f>
        <v>C43H76O10</v>
      </c>
      <c r="C25" s="61" t="str">
        <f>'imported data from Web Calc'!C25</f>
        <v>MGDG(34:3)</v>
      </c>
      <c r="D25" s="96"/>
      <c r="E25" s="96"/>
      <c r="F25" s="96"/>
      <c r="G25" s="66">
        <f>'amount-analyzed sorted'!G25*0.001/'amount-analyzed sorted'!G$2*1.5/'amount-analyzed sorted'!G$3</f>
        <v>0.947299651567944</v>
      </c>
      <c r="H25" s="66">
        <f>'amount-analyzed sorted'!H25*0.001/'amount-analyzed sorted'!H$2*1.5/'amount-analyzed sorted'!H$3</f>
        <v>0.968463218334396</v>
      </c>
      <c r="I25" s="66">
        <f>'amount-analyzed sorted'!I25*0.001/'amount-analyzed sorted'!I$2*1.5/'amount-analyzed sorted'!I$3</f>
        <v>1.01953182509692</v>
      </c>
      <c r="J25" s="66">
        <f>'amount-analyzed sorted'!J25*0.001/'amount-analyzed sorted'!J$2*1.5/'amount-analyzed sorted'!J$3</f>
        <v>0.949139961721549</v>
      </c>
      <c r="K25" s="66">
        <f>'amount-analyzed sorted'!K25*0.001/'amount-analyzed sorted'!K$2*1.5/'amount-analyzed sorted'!K$3</f>
        <v>0.950520194336752</v>
      </c>
      <c r="L25" s="66">
        <f>'amount-analyzed sorted'!L25*0.001/'amount-analyzed sorted'!L$2*1.5/'amount-analyzed sorted'!L$3</f>
        <v>1.00572949894489</v>
      </c>
      <c r="M25" s="66">
        <f>'amount-analyzed sorted'!M25*0.001/'amount-analyzed sorted'!M$2*1.5/'amount-analyzed sorted'!M$3</f>
        <v>0.870006625116553</v>
      </c>
      <c r="N25" s="66">
        <f>'amount-analyzed sorted'!N25*0.001/'amount-analyzed sorted'!N$2*1.5/'amount-analyzed sorted'!N$3</f>
        <v>0.912333758649458</v>
      </c>
      <c r="O25" s="66">
        <f>'amount-analyzed sorted'!O25*0.001/'amount-analyzed sorted'!O$2*1.5/'amount-analyzed sorted'!O$3</f>
        <v>0.904972518035039</v>
      </c>
      <c r="P25" s="66">
        <f>'amount-analyzed sorted'!P25*0.001/'amount-analyzed sorted'!P$2*1.5/'amount-analyzed sorted'!P$3</f>
        <v>0.932117092800706</v>
      </c>
      <c r="Q25" s="66">
        <f t="shared" si="0"/>
        <v>0.946011434460421</v>
      </c>
      <c r="R25" s="115">
        <f t="shared" si="1"/>
        <v>0.0450869728031318</v>
      </c>
      <c r="S25" s="66">
        <f t="shared" si="2"/>
        <v>0.0476600717081693</v>
      </c>
      <c r="T25" s="66">
        <f>'amount-analyzed sorted'!R25*0.001/'amount-analyzed sorted'!R$2*1.5/'amount-analyzed sorted'!R$3</f>
        <v>1.79954728370221</v>
      </c>
      <c r="U25" s="66">
        <f>'amount-analyzed sorted'!S25*0.001/'amount-analyzed sorted'!S$2*1.5/'amount-analyzed sorted'!S$3</f>
        <v>1.20508100147275</v>
      </c>
      <c r="V25" s="66">
        <f>'amount-analyzed sorted'!T25*0.001/'amount-analyzed sorted'!T$2*1.5/'amount-analyzed sorted'!T$3</f>
        <v>0.995418575593503</v>
      </c>
      <c r="W25" s="66">
        <f>'amount-analyzed sorted'!U25*0.001/'amount-analyzed sorted'!U$2*1.5/'amount-analyzed sorted'!U$3</f>
        <v>1.45408163265306</v>
      </c>
      <c r="X25" s="66">
        <f>'amount-analyzed sorted'!V25*0.001/'amount-analyzed sorted'!V$2*1.5/'amount-analyzed sorted'!V$3</f>
        <v>2.83938172043011</v>
      </c>
      <c r="Y25" s="66">
        <f t="shared" si="3"/>
        <v>1.65870204277033</v>
      </c>
      <c r="Z25" s="115">
        <f t="shared" si="4"/>
        <v>0.724815218229192</v>
      </c>
      <c r="AA25" s="66">
        <f>'amount-analyzed sorted'!W25*0.001/'amount-analyzed sorted'!W$2*1.5/'amount-analyzed sorted'!W$3</f>
        <v>0.584577114427861</v>
      </c>
      <c r="AB25" s="66">
        <f>'amount-analyzed sorted'!X25*0.001/'amount-analyzed sorted'!X$2*1.5/'amount-analyzed sorted'!X$3</f>
        <v>1.23052811550152</v>
      </c>
      <c r="AC25" s="66">
        <f>'amount-analyzed sorted'!Y25*0.001/'amount-analyzed sorted'!Y$2*1.5/'amount-analyzed sorted'!Y$3</f>
        <v>0.432942708333333</v>
      </c>
      <c r="AD25" s="66">
        <f>'amount-analyzed sorted'!Z25*0.001/'amount-analyzed sorted'!Z$2*1.5/'amount-analyzed sorted'!Z$3</f>
        <v>0.333889520022721</v>
      </c>
      <c r="AE25" s="66">
        <f>'amount-analyzed sorted'!AA25*0.001/'amount-analyzed sorted'!AA$2*1.5/'amount-analyzed sorted'!AA$3</f>
        <v>1.0112657779875</v>
      </c>
      <c r="AF25" s="66">
        <f t="shared" si="5"/>
        <v>0.718640647254586</v>
      </c>
      <c r="AG25" s="115">
        <f t="shared" si="6"/>
        <v>0.385774552144362</v>
      </c>
      <c r="AH25" s="66">
        <f>'amount-analyzed sorted'!AB25*0.001/'amount-analyzed sorted'!AB$2*1.5/'amount-analyzed sorted'!AB$3</f>
        <v>0.755730142712988</v>
      </c>
      <c r="AI25" s="66">
        <f>'amount-analyzed sorted'!AC25*0.001/'amount-analyzed sorted'!AC$2*1.5/'amount-analyzed sorted'!AC$3</f>
        <v>0.480542886567603</v>
      </c>
      <c r="AJ25" s="66">
        <f>'amount-analyzed sorted'!AD25*0.001/'amount-analyzed sorted'!AD$2*1.5/'amount-analyzed sorted'!AD$3</f>
        <v>0.47052882849798</v>
      </c>
      <c r="AK25" s="66">
        <f>'amount-analyzed sorted'!AE25*0.001/'amount-analyzed sorted'!AE$2*1.5/'amount-analyzed sorted'!AE$3</f>
        <v>0.385541008856373</v>
      </c>
      <c r="AL25" s="66">
        <f>'amount-analyzed sorted'!AF25*0.001/'amount-analyzed sorted'!AF$2*1.5/'amount-analyzed sorted'!AF$3</f>
        <v>0.499388454011742</v>
      </c>
      <c r="AM25" s="66">
        <f t="shared" si="7"/>
        <v>0.518346264129337</v>
      </c>
      <c r="AN25" s="115">
        <f t="shared" si="8"/>
        <v>0.13969908975135</v>
      </c>
      <c r="AO25" s="66">
        <f>'amount-analyzed sorted'!AG25*0.001/'amount-analyzed sorted'!AG$2*1.5/'amount-analyzed sorted'!AG$3</f>
        <v>0.125776397515528</v>
      </c>
      <c r="AP25" s="66">
        <f>'amount-analyzed sorted'!AH25*0.001/'amount-analyzed sorted'!AH$2*1.5/'amount-analyzed sorted'!AH$3</f>
        <v>0.568102240896359</v>
      </c>
      <c r="AQ25" s="66">
        <f>'amount-analyzed sorted'!AI25*0.001/'amount-analyzed sorted'!AI$2*1.5/'amount-analyzed sorted'!AI$3</f>
        <v>0.614672174840085</v>
      </c>
      <c r="AR25" s="66">
        <f>'amount-analyzed sorted'!AJ25*0.001/'amount-analyzed sorted'!AJ$2*1.5/'amount-analyzed sorted'!AJ$3</f>
        <v>0.883665966386554</v>
      </c>
      <c r="AS25" s="66">
        <f>'amount-analyzed sorted'!AK25*0.001/'amount-analyzed sorted'!AK$2*1.5/'amount-analyzed sorted'!AK$3</f>
        <v>1.9209726443769</v>
      </c>
      <c r="AT25" s="66">
        <f t="shared" si="9"/>
        <v>0.822637884803085</v>
      </c>
      <c r="AU25" s="115">
        <f t="shared" si="10"/>
        <v>0.671512794709431</v>
      </c>
      <c r="AV25" s="66">
        <f>'amount-analyzed sorted'!AL25*0.001/'amount-analyzed sorted'!AL$2*1.5/'amount-analyzed sorted'!AL$3</f>
        <v>0.613329583802025</v>
      </c>
      <c r="AW25" s="66">
        <f>'amount-analyzed sorted'!AM25*0.001/'amount-analyzed sorted'!AM$2*1.5/'amount-analyzed sorted'!AM$3</f>
        <v>0.492296918767507</v>
      </c>
      <c r="AX25" s="66">
        <f>'amount-analyzed sorted'!AN25*0.001/'amount-analyzed sorted'!AN$2*1.5/'amount-analyzed sorted'!AN$3</f>
        <v>0.951240135287486</v>
      </c>
      <c r="AY25" s="66">
        <f>'amount-analyzed sorted'!AO25*0.001/'amount-analyzed sorted'!AO$2*1.5/'amount-analyzed sorted'!AO$3</f>
        <v>0.911844484629295</v>
      </c>
      <c r="AZ25" s="66">
        <f>'amount-analyzed sorted'!AP25*0.001/'amount-analyzed sorted'!AP$2*1.5/'amount-analyzed sorted'!AP$3</f>
        <v>1.16985376827897</v>
      </c>
      <c r="BA25" s="66">
        <f t="shared" si="11"/>
        <v>0.827712978153055</v>
      </c>
      <c r="BB25" s="115">
        <f t="shared" si="12"/>
        <v>0.272883474154655</v>
      </c>
      <c r="BC25" s="66">
        <f>'amount-analyzed sorted'!AQ25*0.001/'amount-analyzed sorted'!AQ$2*1.5/'amount-analyzed sorted'!AQ$3</f>
        <v>0.987917555081734</v>
      </c>
      <c r="BD25" s="66">
        <f>'amount-analyzed sorted'!AR25*0.001/'amount-analyzed sorted'!AR$2*1.5/'amount-analyzed sorted'!AR$3</f>
        <v>0.296274207128824</v>
      </c>
      <c r="BE25" s="66">
        <f>'amount-analyzed sorted'!AS25*0.001/'amount-analyzed sorted'!AS$2*1.5/'amount-analyzed sorted'!AS$3</f>
        <v>0.794447910168434</v>
      </c>
      <c r="BF25" s="66">
        <f>'amount-analyzed sorted'!AT25*0.001/'amount-analyzed sorted'!AT$2*1.5/'amount-analyzed sorted'!AT$3</f>
        <v>0.652445803224013</v>
      </c>
      <c r="BG25" s="66">
        <f>'amount-analyzed sorted'!AU25*0.001/'amount-analyzed sorted'!AU$2*1.5/'amount-analyzed sorted'!AU$3</f>
        <v>0.54213002566296</v>
      </c>
      <c r="BH25" s="66">
        <f t="shared" si="13"/>
        <v>0.654643100253193</v>
      </c>
      <c r="BI25" s="115">
        <f t="shared" si="14"/>
        <v>0.260628821671676</v>
      </c>
      <c r="BJ25" s="66">
        <f>'amount-analyzed sorted'!AV25*0.001/'amount-analyzed sorted'!AV$2*1.5/'amount-analyzed sorted'!AV$3</f>
        <v>0.540688775510204</v>
      </c>
      <c r="BK25" s="66">
        <f>'amount-analyzed sorted'!AW25*0.001/'amount-analyzed sorted'!AW$2*1.5/'amount-analyzed sorted'!AW$3</f>
        <v>0.452505609573672</v>
      </c>
      <c r="BL25" s="66">
        <f>'amount-analyzed sorted'!AX25*0.001/'amount-analyzed sorted'!AX$2*1.5/'amount-analyzed sorted'!AX$3</f>
        <v>0.278251599147121</v>
      </c>
      <c r="BM25" s="66">
        <f>'amount-analyzed sorted'!AY25*0.001/'amount-analyzed sorted'!AY$2*1.5/'amount-analyzed sorted'!AY$3</f>
        <v>0.386904761904762</v>
      </c>
      <c r="BN25" s="66">
        <f>'amount-analyzed sorted'!AZ25*0.001/'amount-analyzed sorted'!AZ$2*1.5/'amount-analyzed sorted'!AZ$3</f>
        <v>0.480840773809524</v>
      </c>
      <c r="BO25" s="66">
        <f t="shared" si="15"/>
        <v>0.427838303989057</v>
      </c>
      <c r="BP25" s="115">
        <f t="shared" si="16"/>
        <v>0.100255553247008</v>
      </c>
      <c r="BQ25" s="66">
        <f>'amount-analyzed sorted'!BA25*0.001/'amount-analyzed sorted'!BA$2*1.5/'amount-analyzed sorted'!BA$3</f>
        <v>0.796703296703297</v>
      </c>
      <c r="BR25" s="66">
        <f>'amount-analyzed sorted'!BB25*0.001/'amount-analyzed sorted'!BB$2*1.5/'amount-analyzed sorted'!BB$3</f>
        <v>1.6057808716707</v>
      </c>
      <c r="BS25" s="66">
        <f>'amount-analyzed sorted'!BC25*0.001/'amount-analyzed sorted'!BC$2*1.5/'amount-analyzed sorted'!BC$3</f>
        <v>1.62037037037037</v>
      </c>
      <c r="BT25" s="66">
        <f>'amount-analyzed sorted'!BD25*0.001/'amount-analyzed sorted'!BD$2*1.5/'amount-analyzed sorted'!BD$3</f>
        <v>0.567807768268598</v>
      </c>
      <c r="BU25" s="66">
        <f>'amount-analyzed sorted'!BE25*0.001/'amount-analyzed sorted'!BE$2*1.5/'amount-analyzed sorted'!BE$3</f>
        <v>1.33437590922316</v>
      </c>
      <c r="BV25" s="66">
        <f t="shared" si="17"/>
        <v>1.18500764324723</v>
      </c>
      <c r="BW25" s="115">
        <f t="shared" si="18"/>
        <v>0.479744109923514</v>
      </c>
      <c r="BX25" s="66">
        <f>'amount-analyzed sorted'!BF25*0.001/'amount-analyzed sorted'!BF$2*1.5/'amount-analyzed sorted'!BF$3</f>
        <v>0.257911951909477</v>
      </c>
      <c r="BY25" s="66">
        <f>'amount-analyzed sorted'!BG25*0.001/'amount-analyzed sorted'!BG$2*1.5/'amount-analyzed sorted'!BG$3</f>
        <v>0.32714568040655</v>
      </c>
      <c r="BZ25" s="66">
        <f>'amount-analyzed sorted'!BH25*0.001/'amount-analyzed sorted'!BH$2*1.5/'amount-analyzed sorted'!BH$3</f>
        <v>0.382075471698113</v>
      </c>
      <c r="CA25" s="66">
        <f>'amount-analyzed sorted'!BI25*0.001/'amount-analyzed sorted'!BI$2*1.5/'amount-analyzed sorted'!BI$3</f>
        <v>0.262803234501348</v>
      </c>
      <c r="CB25" s="66">
        <f>'amount-analyzed sorted'!BJ25*0.001/'amount-analyzed sorted'!BJ$2*1.5/'amount-analyzed sorted'!BJ$3</f>
        <v>0.608193277310925</v>
      </c>
      <c r="CC25" s="66">
        <f t="shared" si="19"/>
        <v>0.367625923165282</v>
      </c>
      <c r="CD25" s="115">
        <f t="shared" si="20"/>
        <v>0.143827190522776</v>
      </c>
      <c r="CE25" s="121">
        <f>'amount-analyzed sorted'!BK25*0.001/'amount-analyzed sorted'!BK$2*1.5/'amount-analyzed sorted'!BK$3</f>
        <v>1.13637528182005</v>
      </c>
      <c r="CF25" s="66">
        <f>'amount-analyzed sorted'!BL25*0.001/'amount-analyzed sorted'!BL$2*1.5/'amount-analyzed sorted'!BL$3</f>
        <v>0.719623032816884</v>
      </c>
      <c r="CG25" s="66">
        <f>'amount-analyzed sorted'!BM25*0.001/'amount-analyzed sorted'!BM$2*1.5/'amount-analyzed sorted'!BM$3</f>
        <v>1.46419665122907</v>
      </c>
      <c r="CH25" s="66">
        <f>'amount-analyzed sorted'!BN25*0.001/'amount-analyzed sorted'!BN$2*1.5/'amount-analyzed sorted'!BN$3</f>
        <v>0.912912681271213</v>
      </c>
      <c r="CI25" s="66">
        <f>'amount-analyzed sorted'!BO25*0.001/'amount-analyzed sorted'!BO$2*1.5/'amount-analyzed sorted'!BO$3</f>
        <v>2.42961549539171</v>
      </c>
      <c r="CJ25" s="66">
        <f t="shared" si="21"/>
        <v>1.33254462850578</v>
      </c>
      <c r="CK25" s="115">
        <f t="shared" si="22"/>
        <v>0.672893566665222</v>
      </c>
      <c r="CL25" s="66">
        <f>'amount-analyzed sorted'!BP25*0.001/'amount-analyzed sorted'!BP$2*1.5/'amount-analyzed sorted'!BP$3</f>
        <v>1.08540372670807</v>
      </c>
      <c r="CM25" s="66">
        <f>'amount-analyzed sorted'!BQ25*0.001/'amount-analyzed sorted'!BQ$2*1.5/'amount-analyzed sorted'!BQ$3</f>
        <v>1.7518215480172</v>
      </c>
      <c r="CN25" s="66">
        <f>'amount-analyzed sorted'!BR25*0.001/'amount-analyzed sorted'!BR$2*1.5/'amount-analyzed sorted'!BR$3</f>
        <v>1.00340973003375</v>
      </c>
      <c r="CO25" s="66">
        <f>'amount-analyzed sorted'!BS25*0.001/'amount-analyzed sorted'!BS$2*1.5/'amount-analyzed sorted'!BS$3</f>
        <v>0.93726626776365</v>
      </c>
      <c r="CP25" s="66">
        <f>'amount-analyzed sorted'!BT25*0.001/'amount-analyzed sorted'!BT$2*1.5/'amount-analyzed sorted'!BT$3</f>
        <v>0.715297450424929</v>
      </c>
      <c r="CQ25" s="66">
        <f t="shared" si="23"/>
        <v>1.09863974458952</v>
      </c>
      <c r="CR25" s="115">
        <f t="shared" si="24"/>
        <v>0.39015481853007</v>
      </c>
      <c r="CS25" s="66">
        <f>'amount-analyzed sorted'!BU25*0.001/'amount-analyzed sorted'!BU$2*1.5/'amount-analyzed sorted'!BU$3</f>
        <v>1.32809757809758</v>
      </c>
      <c r="CT25" s="66">
        <f>'amount-analyzed sorted'!BV25*0.001/'amount-analyzed sorted'!BV$2*1.5/'amount-analyzed sorted'!BV$3</f>
        <v>1.83035714285714</v>
      </c>
      <c r="CU25" s="66">
        <f>'amount-analyzed sorted'!BW25*0.001/'amount-analyzed sorted'!BW$2*1.5/'amount-analyzed sorted'!BW$3</f>
        <v>0.297987616099071</v>
      </c>
      <c r="CV25" s="66">
        <f>'amount-analyzed sorted'!BX25*0.001/'amount-analyzed sorted'!BX$2*1.5/'amount-analyzed sorted'!BX$3</f>
        <v>1.1667239010989</v>
      </c>
      <c r="CW25" s="66">
        <f>'amount-analyzed sorted'!BY25*0.001/'amount-analyzed sorted'!BY$2*1.5/'amount-analyzed sorted'!BY$3</f>
        <v>0.408041672341005</v>
      </c>
      <c r="CX25" s="66">
        <f t="shared" si="25"/>
        <v>1.00624158209874</v>
      </c>
      <c r="CY25" s="115">
        <f t="shared" si="26"/>
        <v>0.645751331153222</v>
      </c>
      <c r="CZ25" s="66">
        <f>'amount-analyzed sorted'!BZ25*0.001/'amount-analyzed sorted'!BZ$2*1.5/'amount-analyzed sorted'!BZ$3</f>
        <v>1.81333981612447</v>
      </c>
      <c r="DA25" s="66">
        <f>'amount-analyzed sorted'!CA25*0.001/'amount-analyzed sorted'!CA$2*1.5/'amount-analyzed sorted'!CA$3</f>
        <v>0.683338909334225</v>
      </c>
      <c r="DB25" s="66">
        <f>'amount-analyzed sorted'!CB25*0.001/'amount-analyzed sorted'!CB$2*1.5/'amount-analyzed sorted'!CB$3</f>
        <v>1.4791578613694</v>
      </c>
      <c r="DC25" s="66">
        <f>'amount-analyzed sorted'!CC25*0.001/'amount-analyzed sorted'!CC$2*1.5/'amount-analyzed sorted'!CC$3</f>
        <v>0.994172932330827</v>
      </c>
      <c r="DD25" s="66">
        <f>'amount-analyzed sorted'!CD25*0.001/'amount-analyzed sorted'!CD$2*1.5/'amount-analyzed sorted'!CD$3</f>
        <v>2.16289531079607</v>
      </c>
      <c r="DE25" s="66">
        <f t="shared" si="27"/>
        <v>1.426580965991</v>
      </c>
      <c r="DF25" s="115">
        <f t="shared" si="28"/>
        <v>0.598725942065143</v>
      </c>
      <c r="DG25" s="66">
        <f>'amount-analyzed sorted'!CE25*0.001/'amount-analyzed sorted'!CE$2*1.5/'amount-analyzed sorted'!CE$3</f>
        <v>0.593226356148821</v>
      </c>
      <c r="DH25" s="66">
        <f>'amount-analyzed sorted'!CF25*0.001/'amount-analyzed sorted'!CF$2*1.5/'amount-analyzed sorted'!CF$3</f>
        <v>0.226817042606516</v>
      </c>
      <c r="DI25" s="66">
        <f>'amount-analyzed sorted'!CG25*0.001/'amount-analyzed sorted'!CG$2*1.5/'amount-analyzed sorted'!CG$3</f>
        <v>0.951260504201681</v>
      </c>
      <c r="DJ25" s="66">
        <f>'amount-analyzed sorted'!CH25*0.001/'amount-analyzed sorted'!CH$2*1.5/'amount-analyzed sorted'!CH$3</f>
        <v>1.07101167315175</v>
      </c>
      <c r="DK25" s="66">
        <f>'amount-analyzed sorted'!CI25*0.001/'amount-analyzed sorted'!CI$2*1.5/'amount-analyzed sorted'!CI$3</f>
        <v>0.627232142857143</v>
      </c>
      <c r="DL25" s="66">
        <f t="shared" si="29"/>
        <v>0.693909543793182</v>
      </c>
      <c r="DM25" s="115">
        <f t="shared" si="30"/>
        <v>0.332112148800888</v>
      </c>
      <c r="DN25" s="66">
        <f>'amount-analyzed sorted'!CJ25*0.001/'amount-analyzed sorted'!CJ$2*1.5/'amount-analyzed sorted'!CJ$3</f>
        <v>1.99088430282293</v>
      </c>
      <c r="DO25" s="66">
        <f>'amount-analyzed sorted'!CK25*0.001/'amount-analyzed sorted'!CK$2*1.5/'amount-analyzed sorted'!CK$3</f>
        <v>0.693306010928962</v>
      </c>
      <c r="DP25" s="66">
        <f>'amount-analyzed sorted'!CL25*0.001/'amount-analyzed sorted'!CL$2*1.5/'amount-analyzed sorted'!CL$3</f>
        <v>2.22402597402597</v>
      </c>
      <c r="DQ25" s="66">
        <f>'amount-analyzed sorted'!CM25*0.001/'amount-analyzed sorted'!CM$2*1.5/'amount-analyzed sorted'!CM$3</f>
        <v>0.513001253132832</v>
      </c>
      <c r="DR25" s="66">
        <f>'amount-analyzed sorted'!CN25*0.001/'amount-analyzed sorted'!CN$2*1.5/'amount-analyzed sorted'!CN$3</f>
        <v>0.823504983388705</v>
      </c>
      <c r="DS25" s="66">
        <f t="shared" si="31"/>
        <v>1.24894450485988</v>
      </c>
      <c r="DT25" s="115">
        <f t="shared" si="32"/>
        <v>0.79570784956581</v>
      </c>
      <c r="DU25" s="66">
        <f>'amount-analyzed sorted'!CO25*0.001/'amount-analyzed sorted'!CO$2*1.5/'amount-analyzed sorted'!CO$3</f>
        <v>1.36217303822938</v>
      </c>
      <c r="DV25" s="66">
        <f>'amount-analyzed sorted'!CP25*0.001/'amount-analyzed sorted'!CP$2*1.5/'amount-analyzed sorted'!CP$3</f>
        <v>0.44984243697479</v>
      </c>
      <c r="DW25" s="66">
        <f>'amount-analyzed sorted'!CQ25*0.001/'amount-analyzed sorted'!CQ$2*1.5/'amount-analyzed sorted'!CQ$3</f>
        <v>0.992135121196493</v>
      </c>
      <c r="DX25" s="66">
        <f>'amount-analyzed sorted'!CR25*0.001/'amount-analyzed sorted'!CR$2*1.5/'amount-analyzed sorted'!CR$3</f>
        <v>0.413854858803987</v>
      </c>
      <c r="DY25" s="66">
        <f>'amount-analyzed sorted'!CS25*0.001/'amount-analyzed sorted'!CS$2*1.5/'amount-analyzed sorted'!CS$3</f>
        <v>0.185935198821797</v>
      </c>
      <c r="DZ25" s="66">
        <f t="shared" si="33"/>
        <v>0.680788130805288</v>
      </c>
      <c r="EA25" s="115">
        <f t="shared" si="34"/>
        <v>0.482361651145648</v>
      </c>
      <c r="EB25" s="66">
        <f>'amount-analyzed sorted'!CT25*0.001/'amount-analyzed sorted'!CT$2*1.5/'amount-analyzed sorted'!CT$3</f>
        <v>1.2756937307297</v>
      </c>
      <c r="EC25" s="66">
        <f>'amount-analyzed sorted'!CU25*0.001/'amount-analyzed sorted'!CU$2*1.5/'amount-analyzed sorted'!CU$3</f>
        <v>1.7562254259502</v>
      </c>
      <c r="ED25" s="66">
        <f>'amount-analyzed sorted'!CV25*0.001/'amount-analyzed sorted'!CV$2*1.5/'amount-analyzed sorted'!CV$3</f>
        <v>0.445127030403998</v>
      </c>
      <c r="EE25" s="66">
        <f>'amount-analyzed sorted'!CW25*0.001/'amount-analyzed sorted'!CW$2*1.5/'amount-analyzed sorted'!CW$3</f>
        <v>0.361969111969112</v>
      </c>
      <c r="EF25" s="66">
        <f>'amount-analyzed sorted'!CX25*0.001/'amount-analyzed sorted'!CX$2*1.5/'amount-analyzed sorted'!CX$3</f>
        <v>2.35937844998896</v>
      </c>
      <c r="EG25" s="66">
        <f t="shared" si="35"/>
        <v>1.23967874980839</v>
      </c>
      <c r="EH25" s="115">
        <f t="shared" si="36"/>
        <v>0.854916897896048</v>
      </c>
    </row>
    <row r="26" spans="1:138">
      <c r="A26">
        <f>'imported data from Web Calc'!A26</f>
        <v>772.6</v>
      </c>
      <c r="B26" t="str">
        <f>'imported data from Web Calc'!B26</f>
        <v>C43H78O10</v>
      </c>
      <c r="C26" s="61" t="str">
        <f>'imported data from Web Calc'!C26</f>
        <v>MGDG(34:2)</v>
      </c>
      <c r="D26" s="96"/>
      <c r="E26" s="96"/>
      <c r="F26" s="96"/>
      <c r="G26" s="66">
        <f>'amount-analyzed sorted'!G26*0.001/'amount-analyzed sorted'!G$2*1.5/'amount-analyzed sorted'!G$3</f>
        <v>0.0667112430681651</v>
      </c>
      <c r="H26" s="66">
        <f>'amount-analyzed sorted'!H26*0.001/'amount-analyzed sorted'!H$2*1.5/'amount-analyzed sorted'!H$3</f>
        <v>0.0542891495313343</v>
      </c>
      <c r="I26" s="66">
        <f>'amount-analyzed sorted'!I26*0.001/'amount-analyzed sorted'!I$2*1.5/'amount-analyzed sorted'!I$3</f>
        <v>0.0473879864553173</v>
      </c>
      <c r="J26" s="66">
        <f>'amount-analyzed sorted'!J26*0.001/'amount-analyzed sorted'!J$2*1.5/'amount-analyzed sorted'!J$3</f>
        <v>0.0584298473769446</v>
      </c>
      <c r="K26" s="66">
        <f>'amount-analyzed sorted'!K26*0.001/'amount-analyzed sorted'!K$2*1.5/'amount-analyzed sorted'!K$3</f>
        <v>0.0717720959905776</v>
      </c>
      <c r="L26" s="66">
        <f>'amount-analyzed sorted'!L26*0.001/'amount-analyzed sorted'!L$2*1.5/'amount-analyzed sorted'!L$3</f>
        <v>0.063030622760956</v>
      </c>
      <c r="M26" s="66">
        <f>'amount-analyzed sorted'!M26*0.001/'amount-analyzed sorted'!M$2*1.5/'amount-analyzed sorted'!M$3</f>
        <v>0.0713120184521765</v>
      </c>
      <c r="N26" s="66">
        <f>'amount-analyzed sorted'!N26*0.001/'amount-analyzed sorted'!N$2*1.5/'amount-analyzed sorted'!N$3</f>
        <v>0.076372871374589</v>
      </c>
      <c r="O26" s="66">
        <f>'amount-analyzed sorted'!O26*0.001/'amount-analyzed sorted'!O$2*1.5/'amount-analyzed sorted'!O$3</f>
        <v>0.0386465132256956</v>
      </c>
      <c r="P26" s="66">
        <f>'amount-analyzed sorted'!P26*0.001/'amount-analyzed sorted'!P$2*1.5/'amount-analyzed sorted'!P$3</f>
        <v>0.0437073661481081</v>
      </c>
      <c r="Q26" s="66">
        <f t="shared" si="0"/>
        <v>0.0591659714383864</v>
      </c>
      <c r="R26" s="115">
        <f t="shared" si="1"/>
        <v>0.0128989566209595</v>
      </c>
      <c r="S26" s="66">
        <f t="shared" si="2"/>
        <v>0.218013096166131</v>
      </c>
      <c r="T26" s="66">
        <f>'amount-analyzed sorted'!R26*0.001/'amount-analyzed sorted'!R$2*1.5/'amount-analyzed sorted'!R$3</f>
        <v>0.0631916498993964</v>
      </c>
      <c r="U26" s="66">
        <f>'amount-analyzed sorted'!S26*0.001/'amount-analyzed sorted'!S$2*1.5/'amount-analyzed sorted'!S$3</f>
        <v>0.0872606774668631</v>
      </c>
      <c r="V26" s="66">
        <f>'amount-analyzed sorted'!T26*0.001/'amount-analyzed sorted'!T$2*1.5/'amount-analyzed sorted'!T$3</f>
        <v>0.0531028738025823</v>
      </c>
      <c r="W26" s="66">
        <f>'amount-analyzed sorted'!U26*0.001/'amount-analyzed sorted'!U$2*1.5/'amount-analyzed sorted'!U$3</f>
        <v>0.0735544217687075</v>
      </c>
      <c r="X26" s="66">
        <f>'amount-analyzed sorted'!V26*0.001/'amount-analyzed sorted'!V$2*1.5/'amount-analyzed sorted'!V$3</f>
        <v>0.165610599078341</v>
      </c>
      <c r="Y26" s="66">
        <f t="shared" si="3"/>
        <v>0.088544044403178</v>
      </c>
      <c r="Z26" s="115">
        <f t="shared" si="4"/>
        <v>0.0449010304657167</v>
      </c>
      <c r="AA26" s="66">
        <f>'amount-analyzed sorted'!W26*0.001/'amount-analyzed sorted'!W$2*1.5/'amount-analyzed sorted'!W$3</f>
        <v>0.0324271499644634</v>
      </c>
      <c r="AB26" s="66">
        <f>'amount-analyzed sorted'!X26*0.001/'amount-analyzed sorted'!X$2*1.5/'amount-analyzed sorted'!X$3</f>
        <v>0.0451177811550152</v>
      </c>
      <c r="AC26" s="66">
        <f>'amount-analyzed sorted'!Y26*0.001/'amount-analyzed sorted'!Y$2*1.5/'amount-analyzed sorted'!Y$3</f>
        <v>0.0106956845238095</v>
      </c>
      <c r="AD26" s="66">
        <f>'amount-analyzed sorted'!Z26*0.001/'amount-analyzed sorted'!Z$2*1.5/'amount-analyzed sorted'!Z$3</f>
        <v>0.00852030673104232</v>
      </c>
      <c r="AE26" s="66">
        <f>'amount-analyzed sorted'!AA26*0.001/'amount-analyzed sorted'!AA$2*1.5/'amount-analyzed sorted'!AA$3</f>
        <v>0.0491034564114663</v>
      </c>
      <c r="AF26" s="66">
        <f t="shared" si="5"/>
        <v>0.0291728757571594</v>
      </c>
      <c r="AG26" s="115">
        <f t="shared" si="6"/>
        <v>0.0189076278075347</v>
      </c>
      <c r="AH26" s="66">
        <f>'amount-analyzed sorted'!AB26*0.001/'amount-analyzed sorted'!AB$2*1.5/'amount-analyzed sorted'!AB$3</f>
        <v>0.0270289750612657</v>
      </c>
      <c r="AI26" s="66">
        <f>'amount-analyzed sorted'!AC26*0.001/'amount-analyzed sorted'!AC$2*1.5/'amount-analyzed sorted'!AC$3</f>
        <v>0.0386199794026777</v>
      </c>
      <c r="AJ26" s="66">
        <f>'amount-analyzed sorted'!AD26*0.001/'amount-analyzed sorted'!AD$2*1.5/'amount-analyzed sorted'!AD$3</f>
        <v>0.0179030481087036</v>
      </c>
      <c r="AK26" s="66">
        <f>'amount-analyzed sorted'!AE26*0.001/'amount-analyzed sorted'!AE$2*1.5/'amount-analyzed sorted'!AE$3</f>
        <v>0.031406430496727</v>
      </c>
      <c r="AL26" s="66">
        <f>'amount-analyzed sorted'!AF26*0.001/'amount-analyzed sorted'!AF$2*1.5/'amount-analyzed sorted'!AF$3</f>
        <v>0.036692759295499</v>
      </c>
      <c r="AM26" s="66">
        <f t="shared" si="7"/>
        <v>0.0303302384729746</v>
      </c>
      <c r="AN26" s="115">
        <f t="shared" si="8"/>
        <v>0.00830200375864099</v>
      </c>
      <c r="AO26" s="66">
        <f>'amount-analyzed sorted'!AG26*0.001/'amount-analyzed sorted'!AG$2*1.5/'amount-analyzed sorted'!AG$3</f>
        <v>0.0114342179559571</v>
      </c>
      <c r="AP26" s="66">
        <f>'amount-analyzed sorted'!AH26*0.001/'amount-analyzed sorted'!AH$2*1.5/'amount-analyzed sorted'!AH$3</f>
        <v>0.039828431372549</v>
      </c>
      <c r="AQ26" s="66">
        <f>'amount-analyzed sorted'!AI26*0.001/'amount-analyzed sorted'!AI$2*1.5/'amount-analyzed sorted'!AI$3</f>
        <v>0.0609674840085288</v>
      </c>
      <c r="AR26" s="66">
        <f>'amount-analyzed sorted'!AJ26*0.001/'amount-analyzed sorted'!AJ$2*1.5/'amount-analyzed sorted'!AJ$3</f>
        <v>0.0328256302521008</v>
      </c>
      <c r="AS26" s="66">
        <f>'amount-analyzed sorted'!AK26*0.001/'amount-analyzed sorted'!AK$2*1.5/'amount-analyzed sorted'!AK$3</f>
        <v>0.110182370820669</v>
      </c>
      <c r="AT26" s="66">
        <f t="shared" si="9"/>
        <v>0.0510476268819609</v>
      </c>
      <c r="AU26" s="115">
        <f t="shared" si="10"/>
        <v>0.0374915163133738</v>
      </c>
      <c r="AV26" s="66">
        <f>'amount-analyzed sorted'!AL26*0.001/'amount-analyzed sorted'!AL$2*1.5/'amount-analyzed sorted'!AL$3</f>
        <v>0.046400449943757</v>
      </c>
      <c r="AW26" s="66">
        <f>'amount-analyzed sorted'!AM26*0.001/'amount-analyzed sorted'!AM$2*1.5/'amount-analyzed sorted'!AM$3</f>
        <v>0.0273109243697479</v>
      </c>
      <c r="AX26" s="66">
        <f>'amount-analyzed sorted'!AN26*0.001/'amount-analyzed sorted'!AN$2*1.5/'amount-analyzed sorted'!AN$3</f>
        <v>0.0773071348043163</v>
      </c>
      <c r="AY26" s="66">
        <f>'amount-analyzed sorted'!AO26*0.001/'amount-analyzed sorted'!AO$2*1.5/'amount-analyzed sorted'!AO$3</f>
        <v>0.0610307414104883</v>
      </c>
      <c r="AZ26" s="66">
        <f>'amount-analyzed sorted'!AP26*0.001/'amount-analyzed sorted'!AP$2*1.5/'amount-analyzed sorted'!AP$3</f>
        <v>0.0646794150731159</v>
      </c>
      <c r="BA26" s="66">
        <f t="shared" si="11"/>
        <v>0.0553457331202851</v>
      </c>
      <c r="BB26" s="115">
        <f t="shared" si="12"/>
        <v>0.0191553432152175</v>
      </c>
      <c r="BC26" s="66">
        <f>'amount-analyzed sorted'!AQ26*0.001/'amount-analyzed sorted'!AQ$2*1.5/'amount-analyzed sorted'!AQ$3</f>
        <v>0.0737384506041222</v>
      </c>
      <c r="BD26" s="66">
        <f>'amount-analyzed sorted'!AR26*0.001/'amount-analyzed sorted'!AR$2*1.5/'amount-analyzed sorted'!AR$3</f>
        <v>0.0589390962671906</v>
      </c>
      <c r="BE26" s="66">
        <f>'amount-analyzed sorted'!AS26*0.001/'amount-analyzed sorted'!AS$2*1.5/'amount-analyzed sorted'!AS$3</f>
        <v>0.128197130380536</v>
      </c>
      <c r="BF26" s="66">
        <f>'amount-analyzed sorted'!AT26*0.001/'amount-analyzed sorted'!AT$2*1.5/'amount-analyzed sorted'!AT$3</f>
        <v>0.0755628126737076</v>
      </c>
      <c r="BG26" s="66">
        <f>'amount-analyzed sorted'!AU26*0.001/'amount-analyzed sorted'!AU$2*1.5/'amount-analyzed sorted'!AU$3</f>
        <v>0.0910233105218135</v>
      </c>
      <c r="BH26" s="66">
        <f t="shared" si="13"/>
        <v>0.0854921600894741</v>
      </c>
      <c r="BI26" s="115">
        <f t="shared" si="14"/>
        <v>0.0264391515455063</v>
      </c>
      <c r="BJ26" s="66">
        <f>'amount-analyzed sorted'!AV26*0.001/'amount-analyzed sorted'!AV$2*1.5/'amount-analyzed sorted'!AV$3</f>
        <v>0.0639030612244898</v>
      </c>
      <c r="BK26" s="66">
        <f>'amount-analyzed sorted'!AW26*0.001/'amount-analyzed sorted'!AW$2*1.5/'amount-analyzed sorted'!AW$3</f>
        <v>0.0738593866866118</v>
      </c>
      <c r="BL26" s="66">
        <f>'amount-analyzed sorted'!AX26*0.001/'amount-analyzed sorted'!AX$2*1.5/'amount-analyzed sorted'!AX$3</f>
        <v>0.0291844349680171</v>
      </c>
      <c r="BM26" s="66">
        <f>'amount-analyzed sorted'!AY26*0.001/'amount-analyzed sorted'!AY$2*1.5/'amount-analyzed sorted'!AY$3</f>
        <v>0.0376984126984127</v>
      </c>
      <c r="BN26" s="66">
        <f>'amount-analyzed sorted'!AZ26*0.001/'amount-analyzed sorted'!AZ$2*1.5/'amount-analyzed sorted'!AZ$3</f>
        <v>0.0525483630952381</v>
      </c>
      <c r="BO26" s="66">
        <f t="shared" si="15"/>
        <v>0.0514387317345539</v>
      </c>
      <c r="BP26" s="115">
        <f t="shared" si="16"/>
        <v>0.0183257104340976</v>
      </c>
      <c r="BQ26" s="66">
        <f>'amount-analyzed sorted'!BA26*0.001/'amount-analyzed sorted'!BA$2*1.5/'amount-analyzed sorted'!BA$3</f>
        <v>0.110319368131868</v>
      </c>
      <c r="BR26" s="66">
        <f>'amount-analyzed sorted'!BB26*0.001/'amount-analyzed sorted'!BB$2*1.5/'amount-analyzed sorted'!BB$3</f>
        <v>0.193401937046005</v>
      </c>
      <c r="BS26" s="66">
        <f>'amount-analyzed sorted'!BC26*0.001/'amount-analyzed sorted'!BC$2*1.5/'amount-analyzed sorted'!BC$3</f>
        <v>0.153356481481481</v>
      </c>
      <c r="BT26" s="66">
        <f>'amount-analyzed sorted'!BD26*0.001/'amount-analyzed sorted'!BD$2*1.5/'amount-analyzed sorted'!BD$3</f>
        <v>0.0678900592495063</v>
      </c>
      <c r="BU26" s="66">
        <f>'amount-analyzed sorted'!BE26*0.001/'amount-analyzed sorted'!BE$2*1.5/'amount-analyzed sorted'!BE$3</f>
        <v>0.159841431480943</v>
      </c>
      <c r="BV26" s="66">
        <f t="shared" si="17"/>
        <v>0.136961855477961</v>
      </c>
      <c r="BW26" s="115">
        <f t="shared" si="18"/>
        <v>0.0486273501578352</v>
      </c>
      <c r="BX26" s="66">
        <f>'amount-analyzed sorted'!BF26*0.001/'amount-analyzed sorted'!BF$2*1.5/'amount-analyzed sorted'!BF$3</f>
        <v>0.0099451909476662</v>
      </c>
      <c r="BY26" s="66">
        <f>'amount-analyzed sorted'!BG26*0.001/'amount-analyzed sorted'!BG$2*1.5/'amount-analyzed sorted'!BG$3</f>
        <v>0.0172924901185771</v>
      </c>
      <c r="BZ26" s="66">
        <f>'amount-analyzed sorted'!BH26*0.001/'amount-analyzed sorted'!BH$2*1.5/'amount-analyzed sorted'!BH$3</f>
        <v>0.0121293800539084</v>
      </c>
      <c r="CA26" s="66">
        <f>'amount-analyzed sorted'!BI26*0.001/'amount-analyzed sorted'!BI$2*1.5/'amount-analyzed sorted'!BI$3</f>
        <v>0.00951323925796734</v>
      </c>
      <c r="CB26" s="66">
        <f>'amount-analyzed sorted'!BJ26*0.001/'amount-analyzed sorted'!BJ$2*1.5/'amount-analyzed sorted'!BJ$3</f>
        <v>0.0383403361344538</v>
      </c>
      <c r="CC26" s="66">
        <f t="shared" si="19"/>
        <v>0.0174441273025146</v>
      </c>
      <c r="CD26" s="115">
        <f t="shared" si="20"/>
        <v>0.0120836057049349</v>
      </c>
      <c r="CE26" s="121">
        <f>'amount-analyzed sorted'!BK26*0.001/'amount-analyzed sorted'!BK$2*1.5/'amount-analyzed sorted'!BK$3</f>
        <v>0.0434259069481451</v>
      </c>
      <c r="CF26" s="66">
        <f>'amount-analyzed sorted'!BL26*0.001/'amount-analyzed sorted'!BL$2*1.5/'amount-analyzed sorted'!BL$3</f>
        <v>0.0347688178601928</v>
      </c>
      <c r="CG26" s="66">
        <f>'amount-analyzed sorted'!BM26*0.001/'amount-analyzed sorted'!BM$2*1.5/'amount-analyzed sorted'!BM$3</f>
        <v>0.0966334164588529</v>
      </c>
      <c r="CH26" s="66">
        <f>'amount-analyzed sorted'!BN26*0.001/'amount-analyzed sorted'!BN$2*1.5/'amount-analyzed sorted'!BN$3</f>
        <v>0.0404967602591793</v>
      </c>
      <c r="CI26" s="66">
        <f>'amount-analyzed sorted'!BO26*0.001/'amount-analyzed sorted'!BO$2*1.5/'amount-analyzed sorted'!BO$3</f>
        <v>0.17173099078341</v>
      </c>
      <c r="CJ26" s="66">
        <f t="shared" si="21"/>
        <v>0.077411178461956</v>
      </c>
      <c r="CK26" s="115">
        <f t="shared" si="22"/>
        <v>0.0583133031536789</v>
      </c>
      <c r="CL26" s="66">
        <f>'amount-analyzed sorted'!BP26*0.001/'amount-analyzed sorted'!BP$2*1.5/'amount-analyzed sorted'!BP$3</f>
        <v>0.0502070393374741</v>
      </c>
      <c r="CM26" s="66">
        <f>'amount-analyzed sorted'!BQ26*0.001/'amount-analyzed sorted'!BQ$2*1.5/'amount-analyzed sorted'!BQ$3</f>
        <v>0.0922718585762064</v>
      </c>
      <c r="CN26" s="66">
        <f>'amount-analyzed sorted'!BR26*0.001/'amount-analyzed sorted'!BR$2*1.5/'amount-analyzed sorted'!BR$3</f>
        <v>0.063273340832396</v>
      </c>
      <c r="CO26" s="66">
        <f>'amount-analyzed sorted'!BS26*0.001/'amount-analyzed sorted'!BS$2*1.5/'amount-analyzed sorted'!BS$3</f>
        <v>0.0341249065071055</v>
      </c>
      <c r="CP26" s="66">
        <f>'amount-analyzed sorted'!BT26*0.001/'amount-analyzed sorted'!BT$2*1.5/'amount-analyzed sorted'!BT$3</f>
        <v>0.0333872925940915</v>
      </c>
      <c r="CQ26" s="66">
        <f t="shared" si="23"/>
        <v>0.0546528875694547</v>
      </c>
      <c r="CR26" s="115">
        <f t="shared" si="24"/>
        <v>0.0244074184251405</v>
      </c>
      <c r="CS26" s="66">
        <f>'amount-analyzed sorted'!BU26*0.001/'amount-analyzed sorted'!BU$2*1.5/'amount-analyzed sorted'!BU$3</f>
        <v>0.0677869427869428</v>
      </c>
      <c r="CT26" s="66">
        <f>'amount-analyzed sorted'!BV26*0.001/'amount-analyzed sorted'!BV$2*1.5/'amount-analyzed sorted'!BV$3</f>
        <v>0.091765873015873</v>
      </c>
      <c r="CU26" s="66">
        <f>'amount-analyzed sorted'!BW26*0.001/'amount-analyzed sorted'!BW$2*1.5/'amount-analyzed sorted'!BW$3</f>
        <v>0.00110570544007077</v>
      </c>
      <c r="CV26" s="66">
        <f>'amount-analyzed sorted'!BX26*0.001/'amount-analyzed sorted'!BX$2*1.5/'amount-analyzed sorted'!BX$3</f>
        <v>0.00772664835164835</v>
      </c>
      <c r="CW26" s="66">
        <f>'amount-analyzed sorted'!BY26*0.001/'amount-analyzed sorted'!BY$2*1.5/'amount-analyzed sorted'!BY$3</f>
        <v>0.0199169276862318</v>
      </c>
      <c r="CX26" s="66">
        <f t="shared" si="25"/>
        <v>0.0376604194561533</v>
      </c>
      <c r="CY26" s="115">
        <f t="shared" si="26"/>
        <v>0.0399440758512052</v>
      </c>
      <c r="CZ26" s="66">
        <f>'amount-analyzed sorted'!BZ26*0.001/'amount-analyzed sorted'!BZ$2*1.5/'amount-analyzed sorted'!BZ$3</f>
        <v>0.0643122347949081</v>
      </c>
      <c r="DA26" s="66">
        <f>'amount-analyzed sorted'!CA26*0.001/'amount-analyzed sorted'!CA$2*1.5/'amount-analyzed sorted'!CA$3</f>
        <v>0.0322014051522248</v>
      </c>
      <c r="DB26" s="66">
        <f>'amount-analyzed sorted'!CB26*0.001/'amount-analyzed sorted'!CB$2*1.5/'amount-analyzed sorted'!CB$3</f>
        <v>0.110550507185123</v>
      </c>
      <c r="DC26" s="66">
        <f>'amount-analyzed sorted'!CC26*0.001/'amount-analyzed sorted'!CC$2*1.5/'amount-analyzed sorted'!CC$3</f>
        <v>0.0276315789473684</v>
      </c>
      <c r="DD26" s="66">
        <f>'amount-analyzed sorted'!CD26*0.001/'amount-analyzed sorted'!CD$2*1.5/'amount-analyzed sorted'!CD$3</f>
        <v>0.0613413304252999</v>
      </c>
      <c r="DE26" s="66">
        <f t="shared" si="27"/>
        <v>0.0592074113009848</v>
      </c>
      <c r="DF26" s="115">
        <f t="shared" si="28"/>
        <v>0.0331401715657582</v>
      </c>
      <c r="DG26" s="66">
        <f>'amount-analyzed sorted'!CE26*0.001/'amount-analyzed sorted'!CE$2*1.5/'amount-analyzed sorted'!CE$3</f>
        <v>0.0564470320931554</v>
      </c>
      <c r="DH26" s="66">
        <f>'amount-analyzed sorted'!CF26*0.001/'amount-analyzed sorted'!CF$2*1.5/'amount-analyzed sorted'!CF$3</f>
        <v>0.0037593984962406</v>
      </c>
      <c r="DI26" s="66">
        <f>'amount-analyzed sorted'!CG26*0.001/'amount-analyzed sorted'!CG$2*1.5/'amount-analyzed sorted'!CG$3</f>
        <v>0.0739495798319328</v>
      </c>
      <c r="DJ26" s="66">
        <f>'amount-analyzed sorted'!CH26*0.001/'amount-analyzed sorted'!CH$2*1.5/'amount-analyzed sorted'!CH$3</f>
        <v>0.0725403001667593</v>
      </c>
      <c r="DK26" s="66">
        <f>'amount-analyzed sorted'!CI26*0.001/'amount-analyzed sorted'!CI$2*1.5/'amount-analyzed sorted'!CI$3</f>
        <v>0.00892857142857143</v>
      </c>
      <c r="DL26" s="66">
        <f t="shared" si="29"/>
        <v>0.0431249764033319</v>
      </c>
      <c r="DM26" s="115">
        <f t="shared" si="30"/>
        <v>0.0343217768100576</v>
      </c>
      <c r="DN26" s="66">
        <f>'amount-analyzed sorted'!CJ26*0.001/'amount-analyzed sorted'!CJ$2*1.5/'amount-analyzed sorted'!CJ$3</f>
        <v>0.149165953806672</v>
      </c>
      <c r="DO26" s="66">
        <f>'amount-analyzed sorted'!CK26*0.001/'amount-analyzed sorted'!CK$2*1.5/'amount-analyzed sorted'!CK$3</f>
        <v>0.0848946135831382</v>
      </c>
      <c r="DP26" s="66">
        <f>'amount-analyzed sorted'!CL26*0.001/'amount-analyzed sorted'!CL$2*1.5/'amount-analyzed sorted'!CL$3</f>
        <v>0.135146103896104</v>
      </c>
      <c r="DQ26" s="66">
        <f>'amount-analyzed sorted'!CM26*0.001/'amount-analyzed sorted'!CM$2*1.5/'amount-analyzed sorted'!CM$3</f>
        <v>0.0540413533834586</v>
      </c>
      <c r="DR26" s="66">
        <f>'amount-analyzed sorted'!CN26*0.001/'amount-analyzed sorted'!CN$2*1.5/'amount-analyzed sorted'!CN$3</f>
        <v>0.0903239202657808</v>
      </c>
      <c r="DS26" s="66">
        <f t="shared" si="31"/>
        <v>0.102714388987031</v>
      </c>
      <c r="DT26" s="115">
        <f t="shared" si="32"/>
        <v>0.0388898975043032</v>
      </c>
      <c r="DU26" s="66">
        <f>'amount-analyzed sorted'!CO26*0.001/'amount-analyzed sorted'!CO$2*1.5/'amount-analyzed sorted'!CO$3</f>
        <v>0.0689134808853119</v>
      </c>
      <c r="DV26" s="66">
        <f>'amount-analyzed sorted'!CP26*0.001/'amount-analyzed sorted'!CP$2*1.5/'amount-analyzed sorted'!CP$3</f>
        <v>0.0342699579831933</v>
      </c>
      <c r="DW26" s="66">
        <f>'amount-analyzed sorted'!CQ26*0.001/'amount-analyzed sorted'!CQ$2*1.5/'amount-analyzed sorted'!CQ$3</f>
        <v>0.0531846312532233</v>
      </c>
      <c r="DX26" s="66">
        <f>'amount-analyzed sorted'!CR26*0.001/'amount-analyzed sorted'!CR$2*1.5/'amount-analyzed sorted'!CR$3</f>
        <v>0.0210236710963455</v>
      </c>
      <c r="DY26" s="66">
        <f>'amount-analyzed sorted'!CS26*0.001/'amount-analyzed sorted'!CS$2*1.5/'amount-analyzed sorted'!CS$3</f>
        <v>0</v>
      </c>
      <c r="DZ26" s="66">
        <f t="shared" si="33"/>
        <v>0.0354783482436148</v>
      </c>
      <c r="EA26" s="115">
        <f t="shared" si="34"/>
        <v>0.0269282920240623</v>
      </c>
      <c r="EB26" s="66">
        <f>'amount-analyzed sorted'!CT26*0.001/'amount-analyzed sorted'!CT$2*1.5/'amount-analyzed sorted'!CT$3</f>
        <v>0.151593011305242</v>
      </c>
      <c r="EC26" s="66">
        <f>'amount-analyzed sorted'!CU26*0.001/'amount-analyzed sorted'!CU$2*1.5/'amount-analyzed sorted'!CU$3</f>
        <v>0.091743119266055</v>
      </c>
      <c r="ED26" s="66">
        <f>'amount-analyzed sorted'!CV26*0.001/'amount-analyzed sorted'!CV$2*1.5/'amount-analyzed sorted'!CV$3</f>
        <v>0.0378748438150771</v>
      </c>
      <c r="EE26" s="66">
        <f>'amount-analyzed sorted'!CW26*0.001/'amount-analyzed sorted'!CW$2*1.5/'amount-analyzed sorted'!CW$3</f>
        <v>0.0295366795366795</v>
      </c>
      <c r="EF26" s="66">
        <f>'amount-analyzed sorted'!CX26*0.001/'amount-analyzed sorted'!CX$2*1.5/'amount-analyzed sorted'!CX$3</f>
        <v>0.141173548244646</v>
      </c>
      <c r="EG26" s="66">
        <f t="shared" si="35"/>
        <v>0.0903842404335398</v>
      </c>
      <c r="EH26" s="115">
        <f t="shared" si="36"/>
        <v>0.0565410832306239</v>
      </c>
    </row>
    <row r="27" spans="1:138">
      <c r="A27">
        <f>'imported data from Web Calc'!A27</f>
        <v>774.6</v>
      </c>
      <c r="B27" t="str">
        <f>'imported data from Web Calc'!B27</f>
        <v>C43H80O10</v>
      </c>
      <c r="C27" s="61" t="str">
        <f>'imported data from Web Calc'!C27</f>
        <v>MGDG(34:1)</v>
      </c>
      <c r="D27" s="96"/>
      <c r="E27" s="96"/>
      <c r="F27" s="96"/>
      <c r="G27" s="66">
        <f>'amount-analyzed sorted'!G27*0.001/'amount-analyzed sorted'!G$2*1.5/'amount-analyzed sorted'!G$3</f>
        <v>0.0292609314423124</v>
      </c>
      <c r="H27" s="66">
        <f>'amount-analyzed sorted'!H27*0.001/'amount-analyzed sorted'!H$2*1.5/'amount-analyzed sorted'!H$3</f>
        <v>0.0265004662119056</v>
      </c>
      <c r="I27" s="66">
        <f>'amount-analyzed sorted'!I27*0.001/'amount-analyzed sorted'!I$2*1.5/'amount-analyzed sorted'!I$3</f>
        <v>0.024660156058301</v>
      </c>
      <c r="J27" s="66">
        <f>'amount-analyzed sorted'!J27*0.001/'amount-analyzed sorted'!J$2*1.5/'amount-analyzed sorted'!J$3</f>
        <v>0.024660156058301</v>
      </c>
      <c r="K27" s="66">
        <f>'amount-analyzed sorted'!K27*0.001/'amount-analyzed sorted'!K$2*1.5/'amount-analyzed sorted'!K$3</f>
        <v>0.0237400009814987</v>
      </c>
      <c r="L27" s="66">
        <f>'amount-analyzed sorted'!L27*0.001/'amount-analyzed sorted'!L$2*1.5/'amount-analyzed sorted'!L$3</f>
        <v>0.0131582175982726</v>
      </c>
      <c r="M27" s="66">
        <f>'amount-analyzed sorted'!M27*0.001/'amount-analyzed sorted'!M$2*1.5/'amount-analyzed sorted'!M$3</f>
        <v>0.0228198459046965</v>
      </c>
      <c r="N27" s="66">
        <f>'amount-analyzed sorted'!N27*0.001/'amount-analyzed sorted'!N$2*1.5/'amount-analyzed sorted'!N$3</f>
        <v>0.0191392255974874</v>
      </c>
      <c r="O27" s="66">
        <f>'amount-analyzed sorted'!O27*0.001/'amount-analyzed sorted'!O$2*1.5/'amount-analyzed sorted'!O$3</f>
        <v>0.0462838003631545</v>
      </c>
      <c r="P27" s="66">
        <f>'amount-analyzed sorted'!P27*0.001/'amount-analyzed sorted'!P$2*1.5/'amount-analyzed sorted'!P$3</f>
        <v>0.0191392255974874</v>
      </c>
      <c r="Q27" s="66">
        <f t="shared" si="0"/>
        <v>0.0249362025813417</v>
      </c>
      <c r="R27" s="115">
        <f t="shared" si="1"/>
        <v>0.00874873459587135</v>
      </c>
      <c r="S27" s="66">
        <f t="shared" si="2"/>
        <v>0.350844703291652</v>
      </c>
      <c r="T27" s="66">
        <f>'amount-analyzed sorted'!R27*0.001/'amount-analyzed sorted'!R$2*1.5/'amount-analyzed sorted'!R$3</f>
        <v>0.0384808853118712</v>
      </c>
      <c r="U27" s="66">
        <f>'amount-analyzed sorted'!S27*0.001/'amount-analyzed sorted'!S$2*1.5/'amount-analyzed sorted'!S$3</f>
        <v>0.0284977908689249</v>
      </c>
      <c r="V27" s="66">
        <f>'amount-analyzed sorted'!T27*0.001/'amount-analyzed sorted'!T$2*1.5/'amount-analyzed sorted'!T$3</f>
        <v>0.0148896293211162</v>
      </c>
      <c r="W27" s="66">
        <f>'amount-analyzed sorted'!U27*0.001/'amount-analyzed sorted'!U$2*1.5/'amount-analyzed sorted'!U$3</f>
        <v>0.035969387755102</v>
      </c>
      <c r="X27" s="66">
        <f>'amount-analyzed sorted'!V27*0.001/'amount-analyzed sorted'!V$2*1.5/'amount-analyzed sorted'!V$3</f>
        <v>0.0550115207373272</v>
      </c>
      <c r="Y27" s="66">
        <f t="shared" si="3"/>
        <v>0.0345698427988683</v>
      </c>
      <c r="Z27" s="115">
        <f t="shared" si="4"/>
        <v>0.0146568908173983</v>
      </c>
      <c r="AA27" s="66">
        <f>'amount-analyzed sorted'!W27*0.001/'amount-analyzed sorted'!W$2*1.5/'amount-analyzed sorted'!W$3</f>
        <v>0.0193674484719261</v>
      </c>
      <c r="AB27" s="66">
        <f>'amount-analyzed sorted'!X27*0.001/'amount-analyzed sorted'!X$2*1.5/'amount-analyzed sorted'!X$3</f>
        <v>0.0245060790273556</v>
      </c>
      <c r="AC27" s="66">
        <f>'amount-analyzed sorted'!Y27*0.001/'amount-analyzed sorted'!Y$2*1.5/'amount-analyzed sorted'!Y$3</f>
        <v>0.00353422619047619</v>
      </c>
      <c r="AD27" s="66">
        <f>'amount-analyzed sorted'!Z27*0.001/'amount-analyzed sorted'!Z$2*1.5/'amount-analyzed sorted'!Z$3</f>
        <v>0.00830729906276626</v>
      </c>
      <c r="AE27" s="66">
        <f>'amount-analyzed sorted'!AA27*0.001/'amount-analyzed sorted'!AA$2*1.5/'amount-analyzed sorted'!AA$3</f>
        <v>0.0170756163737171</v>
      </c>
      <c r="AF27" s="66">
        <f t="shared" si="5"/>
        <v>0.0145581338252483</v>
      </c>
      <c r="AG27" s="115">
        <f t="shared" si="6"/>
        <v>0.00850041637604543</v>
      </c>
      <c r="AH27" s="66">
        <f>'amount-analyzed sorted'!AB27*0.001/'amount-analyzed sorted'!AB$2*1.5/'amount-analyzed sorted'!AB$3</f>
        <v>0.013838835231368</v>
      </c>
      <c r="AI27" s="66">
        <f>'amount-analyzed sorted'!AC27*0.001/'amount-analyzed sorted'!AC$2*1.5/'amount-analyzed sorted'!AC$3</f>
        <v>0.0268132999852876</v>
      </c>
      <c r="AJ27" s="66">
        <f>'amount-analyzed sorted'!AD27*0.001/'amount-analyzed sorted'!AD$2*1.5/'amount-analyzed sorted'!AD$3</f>
        <v>0.00532500918105031</v>
      </c>
      <c r="AK27" s="66">
        <f>'amount-analyzed sorted'!AE27*0.001/'amount-analyzed sorted'!AE$2*1.5/'amount-analyzed sorted'!AE$3</f>
        <v>0.00707547169811321</v>
      </c>
      <c r="AL27" s="66">
        <f>'amount-analyzed sorted'!AF27*0.001/'amount-analyzed sorted'!AF$2*1.5/'amount-analyzed sorted'!AF$3</f>
        <v>0.00645792563600783</v>
      </c>
      <c r="AM27" s="66">
        <f t="shared" si="7"/>
        <v>0.0119021083463654</v>
      </c>
      <c r="AN27" s="115">
        <f t="shared" si="8"/>
        <v>0.00897619528625787</v>
      </c>
      <c r="AO27" s="66">
        <f>'amount-analyzed sorted'!AG27*0.001/'amount-analyzed sorted'!AG$2*1.5/'amount-analyzed sorted'!AG$3</f>
        <v>0.00152456239412761</v>
      </c>
      <c r="AP27" s="66">
        <f>'amount-analyzed sorted'!AH27*0.001/'amount-analyzed sorted'!AH$2*1.5/'amount-analyzed sorted'!AH$3</f>
        <v>0.007703081232493</v>
      </c>
      <c r="AQ27" s="66">
        <f>'amount-analyzed sorted'!AI27*0.001/'amount-analyzed sorted'!AI$2*1.5/'amount-analyzed sorted'!AI$3</f>
        <v>0</v>
      </c>
      <c r="AR27" s="66">
        <f>'amount-analyzed sorted'!AJ27*0.001/'amount-analyzed sorted'!AJ$2*1.5/'amount-analyzed sorted'!AJ$3</f>
        <v>0.00639005602240896</v>
      </c>
      <c r="AS27" s="66">
        <f>'amount-analyzed sorted'!AK27*0.001/'amount-analyzed sorted'!AK$2*1.5/'amount-analyzed sorted'!AK$3</f>
        <v>0.0173252279635258</v>
      </c>
      <c r="AT27" s="66">
        <f t="shared" si="9"/>
        <v>0.00658858552251108</v>
      </c>
      <c r="AU27" s="115">
        <f t="shared" si="10"/>
        <v>0.00681195263834871</v>
      </c>
      <c r="AV27" s="66">
        <f>'amount-analyzed sorted'!AL27*0.001/'amount-analyzed sorted'!AL$2*1.5/'amount-analyzed sorted'!AL$3</f>
        <v>0.00109673790776153</v>
      </c>
      <c r="AW27" s="66">
        <f>'amount-analyzed sorted'!AM27*0.001/'amount-analyzed sorted'!AM$2*1.5/'amount-analyzed sorted'!AM$3</f>
        <v>0.00336134453781513</v>
      </c>
      <c r="AX27" s="66">
        <f>'amount-analyzed sorted'!AN27*0.001/'amount-analyzed sorted'!AN$2*1.5/'amount-analyzed sorted'!AN$3</f>
        <v>0.00640199710098245</v>
      </c>
      <c r="AY27" s="66">
        <f>'amount-analyzed sorted'!AO27*0.001/'amount-analyzed sorted'!AO$2*1.5/'amount-analyzed sorted'!AO$3</f>
        <v>0.0165461121157324</v>
      </c>
      <c r="AZ27" s="66">
        <f>'amount-analyzed sorted'!AP27*0.001/'amount-analyzed sorted'!AP$2*1.5/'amount-analyzed sorted'!AP$3</f>
        <v>0.0129358830146232</v>
      </c>
      <c r="BA27" s="66">
        <f t="shared" si="11"/>
        <v>0.00806841493538293</v>
      </c>
      <c r="BB27" s="115">
        <f t="shared" si="12"/>
        <v>0.00650194847119036</v>
      </c>
      <c r="BC27" s="66">
        <f>'amount-analyzed sorted'!AQ27*0.001/'amount-analyzed sorted'!AQ$2*1.5/'amount-analyzed sorted'!AQ$3</f>
        <v>0.0113717128642502</v>
      </c>
      <c r="BD27" s="66">
        <f>'amount-analyzed sorted'!AR27*0.001/'amount-analyzed sorted'!AR$2*1.5/'amount-analyzed sorted'!AR$3</f>
        <v>0.00978809991580129</v>
      </c>
      <c r="BE27" s="66">
        <f>'amount-analyzed sorted'!AS27*0.001/'amount-analyzed sorted'!AS$2*1.5/'amount-analyzed sorted'!AS$3</f>
        <v>0.0119775421085465</v>
      </c>
      <c r="BF27" s="66">
        <f>'amount-analyzed sorted'!AT27*0.001/'amount-analyzed sorted'!AT$2*1.5/'amount-analyzed sorted'!AT$3</f>
        <v>0.0185519733185103</v>
      </c>
      <c r="BG27" s="66">
        <f>'amount-analyzed sorted'!AU27*0.001/'amount-analyzed sorted'!AU$2*1.5/'amount-analyzed sorted'!AU$3</f>
        <v>0.00505239520958084</v>
      </c>
      <c r="BH27" s="66">
        <f t="shared" si="13"/>
        <v>0.0113483446833378</v>
      </c>
      <c r="BI27" s="115">
        <f t="shared" si="14"/>
        <v>0.00485700639530079</v>
      </c>
      <c r="BJ27" s="66">
        <f>'amount-analyzed sorted'!AV27*0.001/'amount-analyzed sorted'!AV$2*1.5/'amount-analyzed sorted'!AV$3</f>
        <v>0.0036734693877551</v>
      </c>
      <c r="BK27" s="66">
        <f>'amount-analyzed sorted'!AW27*0.001/'amount-analyzed sorted'!AW$2*1.5/'amount-analyzed sorted'!AW$3</f>
        <v>0.0171091997008227</v>
      </c>
      <c r="BL27" s="66">
        <f>'amount-analyzed sorted'!AX27*0.001/'amount-analyzed sorted'!AX$2*1.5/'amount-analyzed sorted'!AX$3</f>
        <v>0.0134328358208955</v>
      </c>
      <c r="BM27" s="66">
        <f>'amount-analyzed sorted'!AY27*0.001/'amount-analyzed sorted'!AY$2*1.5/'amount-analyzed sorted'!AY$3</f>
        <v>0.00922619047619048</v>
      </c>
      <c r="BN27" s="66">
        <f>'amount-analyzed sorted'!AZ27*0.001/'amount-analyzed sorted'!AZ$2*1.5/'amount-analyzed sorted'!AZ$3</f>
        <v>0.013764880952381</v>
      </c>
      <c r="BO27" s="66">
        <f t="shared" si="15"/>
        <v>0.011441315267609</v>
      </c>
      <c r="BP27" s="115">
        <f t="shared" si="16"/>
        <v>0.00516566145349749</v>
      </c>
      <c r="BQ27" s="66">
        <f>'amount-analyzed sorted'!BA27*0.001/'amount-analyzed sorted'!BA$2*1.5/'amount-analyzed sorted'!BA$3</f>
        <v>0.0487637362637363</v>
      </c>
      <c r="BR27" s="66">
        <f>'amount-analyzed sorted'!BB27*0.001/'amount-analyzed sorted'!BB$2*1.5/'amount-analyzed sorted'!BB$3</f>
        <v>0.0515738498789346</v>
      </c>
      <c r="BS27" s="66">
        <f>'amount-analyzed sorted'!BC27*0.001/'amount-analyzed sorted'!BC$2*1.5/'amount-analyzed sorted'!BC$3</f>
        <v>0.0593584656084656</v>
      </c>
      <c r="BT27" s="66">
        <f>'amount-analyzed sorted'!BD27*0.001/'amount-analyzed sorted'!BD$2*1.5/'amount-analyzed sorted'!BD$3</f>
        <v>0.0349325213956551</v>
      </c>
      <c r="BU27" s="66">
        <f>'amount-analyzed sorted'!BE27*0.001/'amount-analyzed sorted'!BE$2*1.5/'amount-analyzed sorted'!BE$3</f>
        <v>0.0390602269421007</v>
      </c>
      <c r="BV27" s="66">
        <f t="shared" si="17"/>
        <v>0.0467377600177784</v>
      </c>
      <c r="BW27" s="115">
        <f t="shared" si="18"/>
        <v>0.00981176242520381</v>
      </c>
      <c r="BX27" s="66">
        <f>'amount-analyzed sorted'!BF27*0.001/'amount-analyzed sorted'!BF$2*1.5/'amount-analyzed sorted'!BF$3</f>
        <v>0.0083539603960396</v>
      </c>
      <c r="BY27" s="66">
        <f>'amount-analyzed sorted'!BG27*0.001/'amount-analyzed sorted'!BG$2*1.5/'amount-analyzed sorted'!BG$3</f>
        <v>0.0182100508187465</v>
      </c>
      <c r="BZ27" s="66">
        <f>'amount-analyzed sorted'!BH27*0.001/'amount-analyzed sorted'!BH$2*1.5/'amount-analyzed sorted'!BH$3</f>
        <v>0.00990566037735849</v>
      </c>
      <c r="CA27" s="66">
        <f>'amount-analyzed sorted'!BI27*0.001/'amount-analyzed sorted'!BI$2*1.5/'amount-analyzed sorted'!BI$3</f>
        <v>0.00689709846202632</v>
      </c>
      <c r="CB27" s="66">
        <f>'amount-analyzed sorted'!BJ27*0.001/'amount-analyzed sorted'!BJ$2*1.5/'amount-analyzed sorted'!BJ$3</f>
        <v>0.018172268907563</v>
      </c>
      <c r="CC27" s="66">
        <f t="shared" si="19"/>
        <v>0.0123078077923468</v>
      </c>
      <c r="CD27" s="115">
        <f t="shared" si="20"/>
        <v>0.00547511127303373</v>
      </c>
      <c r="CE27" s="121">
        <f>'amount-analyzed sorted'!BK27*0.001/'amount-analyzed sorted'!BK$2*1.5/'amount-analyzed sorted'!BK$3</f>
        <v>0.0175240828038532</v>
      </c>
      <c r="CF27" s="66">
        <f>'amount-analyzed sorted'!BL27*0.001/'amount-analyzed sorted'!BL$2*1.5/'amount-analyzed sorted'!BL$3</f>
        <v>0.019946321825058</v>
      </c>
      <c r="CG27" s="66">
        <f>'amount-analyzed sorted'!BM27*0.001/'amount-analyzed sorted'!BM$2*1.5/'amount-analyzed sorted'!BM$3</f>
        <v>0.0563769148557179</v>
      </c>
      <c r="CH27" s="66">
        <f>'amount-analyzed sorted'!BN27*0.001/'amount-analyzed sorted'!BN$2*1.5/'amount-analyzed sorted'!BN$3</f>
        <v>0.0171243443381672</v>
      </c>
      <c r="CI27" s="66">
        <f>'amount-analyzed sorted'!BO27*0.001/'amount-analyzed sorted'!BO$2*1.5/'amount-analyzed sorted'!BO$3</f>
        <v>0.0737687211981567</v>
      </c>
      <c r="CJ27" s="66">
        <f t="shared" si="21"/>
        <v>0.0369480770041906</v>
      </c>
      <c r="CK27" s="115">
        <f t="shared" si="22"/>
        <v>0.0264223919517114</v>
      </c>
      <c r="CL27" s="66">
        <f>'amount-analyzed sorted'!BP27*0.001/'amount-analyzed sorted'!BP$2*1.5/'amount-analyzed sorted'!BP$3</f>
        <v>0.0318840579710145</v>
      </c>
      <c r="CM27" s="66">
        <f>'amount-analyzed sorted'!BQ27*0.001/'amount-analyzed sorted'!BQ$2*1.5/'amount-analyzed sorted'!BQ$3</f>
        <v>0.064769469660774</v>
      </c>
      <c r="CN27" s="66">
        <f>'amount-analyzed sorted'!BR27*0.001/'amount-analyzed sorted'!BR$2*1.5/'amount-analyzed sorted'!BR$3</f>
        <v>0.0409167604049494</v>
      </c>
      <c r="CO27" s="66">
        <f>'amount-analyzed sorted'!BS27*0.001/'amount-analyzed sorted'!BS$2*1.5/'amount-analyzed sorted'!BS$3</f>
        <v>0.0152393418100224</v>
      </c>
      <c r="CP27" s="66">
        <f>'amount-analyzed sorted'!BT27*0.001/'amount-analyzed sorted'!BT$2*1.5/'amount-analyzed sorted'!BT$3</f>
        <v>0.0286321327397815</v>
      </c>
      <c r="CQ27" s="66">
        <f t="shared" si="23"/>
        <v>0.0362883525173084</v>
      </c>
      <c r="CR27" s="115">
        <f t="shared" si="24"/>
        <v>0.0183961446830711</v>
      </c>
      <c r="CS27" s="66">
        <f>'amount-analyzed sorted'!BU27*0.001/'amount-analyzed sorted'!BU$2*1.5/'amount-analyzed sorted'!BU$3</f>
        <v>0.0227711477711478</v>
      </c>
      <c r="CT27" s="66">
        <f>'amount-analyzed sorted'!BV27*0.001/'amount-analyzed sorted'!BV$2*1.5/'amount-analyzed sorted'!BV$3</f>
        <v>0.0721726190476191</v>
      </c>
      <c r="CU27" s="66">
        <f>'amount-analyzed sorted'!BW27*0.001/'amount-analyzed sorted'!BW$2*1.5/'amount-analyzed sorted'!BW$3</f>
        <v>0.00475453339230429</v>
      </c>
      <c r="CV27" s="66">
        <f>'amount-analyzed sorted'!BX27*0.001/'amount-analyzed sorted'!BX$2*1.5/'amount-analyzed sorted'!BX$3</f>
        <v>0.0203468406593407</v>
      </c>
      <c r="CW27" s="66">
        <f>'amount-analyzed sorted'!BY27*0.001/'amount-analyzed sorted'!BY$2*1.5/'amount-analyzed sorted'!BY$3</f>
        <v>0.0125629851559308</v>
      </c>
      <c r="CX27" s="66">
        <f t="shared" si="25"/>
        <v>0.0265216252052685</v>
      </c>
      <c r="CY27" s="115">
        <f t="shared" si="26"/>
        <v>0.0264804512895258</v>
      </c>
      <c r="CZ27" s="66">
        <f>'amount-analyzed sorted'!BZ27*0.001/'amount-analyzed sorted'!BZ$2*1.5/'amount-analyzed sorted'!BZ$3</f>
        <v>0.0368635077793494</v>
      </c>
      <c r="DA27" s="66">
        <f>'amount-analyzed sorted'!CA27*0.001/'amount-analyzed sorted'!CA$2*1.5/'amount-analyzed sorted'!CA$3</f>
        <v>0.00568752091000335</v>
      </c>
      <c r="DB27" s="66">
        <f>'amount-analyzed sorted'!CB27*0.001/'amount-analyzed sorted'!CB$2*1.5/'amount-analyzed sorted'!CB$3</f>
        <v>0.0252007607776839</v>
      </c>
      <c r="DC27" s="66">
        <f>'amount-analyzed sorted'!CC27*0.001/'amount-analyzed sorted'!CC$2*1.5/'amount-analyzed sorted'!CC$3</f>
        <v>0.00654135338345865</v>
      </c>
      <c r="DD27" s="66">
        <f>'amount-analyzed sorted'!CD27*0.001/'amount-analyzed sorted'!CD$2*1.5/'amount-analyzed sorted'!CD$3</f>
        <v>0.0247818974918212</v>
      </c>
      <c r="DE27" s="66">
        <f t="shared" si="27"/>
        <v>0.0198150080684633</v>
      </c>
      <c r="DF27" s="115">
        <f t="shared" si="28"/>
        <v>0.0134173718299265</v>
      </c>
      <c r="DG27" s="66">
        <f>'amount-analyzed sorted'!CE27*0.001/'amount-analyzed sorted'!CE$2*1.5/'amount-analyzed sorted'!CE$3</f>
        <v>0.025880431695541</v>
      </c>
      <c r="DH27" s="66">
        <f>'amount-analyzed sorted'!CF27*0.001/'amount-analyzed sorted'!CF$2*1.5/'amount-analyzed sorted'!CF$3</f>
        <v>0.0129072681704261</v>
      </c>
      <c r="DI27" s="66">
        <f>'amount-analyzed sorted'!CG27*0.001/'amount-analyzed sorted'!CG$2*1.5/'amount-analyzed sorted'!CG$3</f>
        <v>0.0191596638655462</v>
      </c>
      <c r="DJ27" s="66">
        <f>'amount-analyzed sorted'!CH27*0.001/'amount-analyzed sorted'!CH$2*1.5/'amount-analyzed sorted'!CH$3</f>
        <v>0.0140077821011673</v>
      </c>
      <c r="DK27" s="66">
        <f>'amount-analyzed sorted'!CI27*0.001/'amount-analyzed sorted'!CI$2*1.5/'amount-analyzed sorted'!CI$3</f>
        <v>0.00785714285714286</v>
      </c>
      <c r="DL27" s="66">
        <f t="shared" si="29"/>
        <v>0.0159624577379647</v>
      </c>
      <c r="DM27" s="115">
        <f t="shared" si="30"/>
        <v>0.00684542555107726</v>
      </c>
      <c r="DN27" s="66">
        <f>'amount-analyzed sorted'!CJ27*0.001/'amount-analyzed sorted'!CJ$2*1.5/'amount-analyzed sorted'!CJ$3</f>
        <v>0.0287104362703165</v>
      </c>
      <c r="DO27" s="66">
        <f>'amount-analyzed sorted'!CK27*0.001/'amount-analyzed sorted'!CK$2*1.5/'amount-analyzed sorted'!CK$3</f>
        <v>0.0193208430913349</v>
      </c>
      <c r="DP27" s="66">
        <f>'amount-analyzed sorted'!CL27*0.001/'amount-analyzed sorted'!CL$2*1.5/'amount-analyzed sorted'!CL$3</f>
        <v>0.0371753246753247</v>
      </c>
      <c r="DQ27" s="66">
        <f>'amount-analyzed sorted'!CM27*0.001/'amount-analyzed sorted'!CM$2*1.5/'amount-analyzed sorted'!CM$3</f>
        <v>0.00767543859649123</v>
      </c>
      <c r="DR27" s="66">
        <f>'amount-analyzed sorted'!CN27*0.001/'amount-analyzed sorted'!CN$2*1.5/'amount-analyzed sorted'!CN$3</f>
        <v>0.0265365448504983</v>
      </c>
      <c r="DS27" s="66">
        <f t="shared" si="31"/>
        <v>0.0238837174967931</v>
      </c>
      <c r="DT27" s="115">
        <f t="shared" si="32"/>
        <v>0.0110739520522892</v>
      </c>
      <c r="DU27" s="66">
        <f>'amount-analyzed sorted'!CO27*0.001/'amount-analyzed sorted'!CO$2*1.5/'amount-analyzed sorted'!CO$3</f>
        <v>0.0214285714285714</v>
      </c>
      <c r="DV27" s="66">
        <f>'amount-analyzed sorted'!CP27*0.001/'amount-analyzed sorted'!CP$2*1.5/'amount-analyzed sorted'!CP$3</f>
        <v>0.00102415966386555</v>
      </c>
      <c r="DW27" s="66">
        <f>'amount-analyzed sorted'!CQ27*0.001/'amount-analyzed sorted'!CQ$2*1.5/'amount-analyzed sorted'!CQ$3</f>
        <v>0.007059051057246</v>
      </c>
      <c r="DX27" s="66">
        <f>'amount-analyzed sorted'!CR27*0.001/'amount-analyzed sorted'!CR$2*1.5/'amount-analyzed sorted'!CR$3</f>
        <v>0.0134707225913621</v>
      </c>
      <c r="DY27" s="66">
        <f>'amount-analyzed sorted'!CS27*0.001/'amount-analyzed sorted'!CS$2*1.5/'amount-analyzed sorted'!CS$3</f>
        <v>0.0040500736377025</v>
      </c>
      <c r="DZ27" s="66">
        <f t="shared" si="33"/>
        <v>0.00940651567574952</v>
      </c>
      <c r="EA27" s="115">
        <f t="shared" si="34"/>
        <v>0.00814729335621534</v>
      </c>
      <c r="EB27" s="66">
        <f>'amount-analyzed sorted'!CT27*0.001/'amount-analyzed sorted'!CT$2*1.5/'amount-analyzed sorted'!CT$3</f>
        <v>0.0482185680027407</v>
      </c>
      <c r="EC27" s="66">
        <f>'amount-analyzed sorted'!CU27*0.001/'amount-analyzed sorted'!CU$2*1.5/'amount-analyzed sorted'!CU$3</f>
        <v>0.047346002621232</v>
      </c>
      <c r="ED27" s="66">
        <f>'amount-analyzed sorted'!CV27*0.001/'amount-analyzed sorted'!CV$2*1.5/'amount-analyzed sorted'!CV$3</f>
        <v>0.00960537276134944</v>
      </c>
      <c r="EE27" s="66">
        <f>'amount-analyzed sorted'!CW27*0.001/'amount-analyzed sorted'!CW$2*1.5/'amount-analyzed sorted'!CW$3</f>
        <v>0.0148262548262548</v>
      </c>
      <c r="EF27" s="66">
        <f>'amount-analyzed sorted'!CX27*0.001/'amount-analyzed sorted'!CX$2*1.5/'amount-analyzed sorted'!CX$3</f>
        <v>0.0876021196732171</v>
      </c>
      <c r="EG27" s="66">
        <f t="shared" si="35"/>
        <v>0.0415196635769588</v>
      </c>
      <c r="EH27" s="115">
        <f t="shared" si="36"/>
        <v>0.0313587082643067</v>
      </c>
    </row>
    <row r="28" spans="1:138">
      <c r="A28">
        <f>'imported data from Web Calc'!A28</f>
        <v>792.5</v>
      </c>
      <c r="B28" t="str">
        <f>'imported data from Web Calc'!B28</f>
        <v>C45H74O10</v>
      </c>
      <c r="C28" s="61" t="str">
        <f>'imported data from Web Calc'!C28</f>
        <v>MGDG(36:6)</v>
      </c>
      <c r="D28" s="96"/>
      <c r="E28" s="96"/>
      <c r="F28" s="96"/>
      <c r="G28" s="66">
        <f>'amount-analyzed sorted'!G28*0.001/'amount-analyzed sorted'!G$2*1.5/'amount-analyzed sorted'!G$3</f>
        <v>11.9542406880306</v>
      </c>
      <c r="H28" s="66">
        <f>'amount-analyzed sorted'!H28*0.001/'amount-analyzed sorted'!H$2*1.5/'amount-analyzed sorted'!H$3</f>
        <v>11.2521623644305</v>
      </c>
      <c r="I28" s="66">
        <f>'amount-analyzed sorted'!I28*0.001/'amount-analyzed sorted'!I$2*1.5/'amount-analyzed sorted'!I$3</f>
        <v>11.8097763409727</v>
      </c>
      <c r="J28" s="66">
        <f>'amount-analyzed sorted'!J28*0.001/'amount-analyzed sorted'!J$2*1.5/'amount-analyzed sorted'!J$3</f>
        <v>11.5153267163959</v>
      </c>
      <c r="K28" s="66">
        <f>'amount-analyzed sorted'!K28*0.001/'amount-analyzed sorted'!K$2*1.5/'amount-analyzed sorted'!K$3</f>
        <v>11.624365092997</v>
      </c>
      <c r="L28" s="66">
        <f>'amount-analyzed sorted'!L28*0.001/'amount-analyzed sorted'!L$2*1.5/'amount-analyzed sorted'!L$3</f>
        <v>11.4960034597831</v>
      </c>
      <c r="M28" s="66">
        <f>'amount-analyzed sorted'!M28*0.001/'amount-analyzed sorted'!M$2*1.5/'amount-analyzed sorted'!M$3</f>
        <v>11.5742166413113</v>
      </c>
      <c r="N28" s="66">
        <f>'amount-analyzed sorted'!N28*0.001/'amount-analyzed sorted'!N$2*1.5/'amount-analyzed sorted'!N$3</f>
        <v>11.2747061638121</v>
      </c>
      <c r="O28" s="66">
        <f>'amount-analyzed sorted'!O28*0.001/'amount-analyzed sorted'!O$2*1.5/'amount-analyzed sorted'!O$3</f>
        <v>11.3501588801099</v>
      </c>
      <c r="P28" s="66">
        <f>'amount-analyzed sorted'!P28*0.001/'amount-analyzed sorted'!P$2*1.5/'amount-analyzed sorted'!P$3</f>
        <v>11.3064515139618</v>
      </c>
      <c r="Q28" s="66">
        <f t="shared" si="0"/>
        <v>11.5157407861805</v>
      </c>
      <c r="R28" s="115">
        <f t="shared" si="1"/>
        <v>0.234079310218786</v>
      </c>
      <c r="S28" s="66">
        <f t="shared" si="2"/>
        <v>0.0203268998985887</v>
      </c>
      <c r="T28" s="66">
        <f>'amount-analyzed sorted'!R28*0.001/'amount-analyzed sorted'!R$2*1.5/'amount-analyzed sorted'!R$3</f>
        <v>32.4338688380282</v>
      </c>
      <c r="U28" s="66">
        <f>'amount-analyzed sorted'!S28*0.001/'amount-analyzed sorted'!S$2*1.5/'amount-analyzed sorted'!S$3</f>
        <v>17.9740979381443</v>
      </c>
      <c r="V28" s="66">
        <f>'amount-analyzed sorted'!T28*0.001/'amount-analyzed sorted'!T$2*1.5/'amount-analyzed sorted'!T$3</f>
        <v>18.05190545606</v>
      </c>
      <c r="W28" s="66">
        <f>'amount-analyzed sorted'!U28*0.001/'amount-analyzed sorted'!U$2*1.5/'amount-analyzed sorted'!U$3</f>
        <v>22.6662840136054</v>
      </c>
      <c r="X28" s="66">
        <f>'amount-analyzed sorted'!V28*0.001/'amount-analyzed sorted'!V$2*1.5/'amount-analyzed sorted'!V$3</f>
        <v>39.5757008448541</v>
      </c>
      <c r="Y28" s="66">
        <f t="shared" si="3"/>
        <v>26.1403714181384</v>
      </c>
      <c r="Z28" s="115">
        <f t="shared" si="4"/>
        <v>9.54328001845567</v>
      </c>
      <c r="AA28" s="66">
        <f>'amount-analyzed sorted'!W28*0.001/'amount-analyzed sorted'!W$2*1.5/'amount-analyzed sorted'!W$3</f>
        <v>11.8848169864961</v>
      </c>
      <c r="AB28" s="66">
        <f>'amount-analyzed sorted'!X28*0.001/'amount-analyzed sorted'!X$2*1.5/'amount-analyzed sorted'!X$3</f>
        <v>20.6112746960486</v>
      </c>
      <c r="AC28" s="66">
        <f>'amount-analyzed sorted'!Y28*0.001/'amount-analyzed sorted'!Y$2*1.5/'amount-analyzed sorted'!Y$3</f>
        <v>7.76185825892857</v>
      </c>
      <c r="AD28" s="66">
        <f>'amount-analyzed sorted'!Z28*0.001/'amount-analyzed sorted'!Z$2*1.5/'amount-analyzed sorted'!Z$3</f>
        <v>5.62239065606362</v>
      </c>
      <c r="AE28" s="66">
        <f>'amount-analyzed sorted'!AA28*0.001/'amount-analyzed sorted'!AA$2*1.5/'amount-analyzed sorted'!AA$3</f>
        <v>18.2917453108411</v>
      </c>
      <c r="AF28" s="66">
        <f t="shared" si="5"/>
        <v>12.8344171816756</v>
      </c>
      <c r="AG28" s="115">
        <f t="shared" si="6"/>
        <v>6.49822791747484</v>
      </c>
      <c r="AH28" s="66">
        <f>'amount-analyzed sorted'!AB28*0.001/'amount-analyzed sorted'!AB$2*1.5/'amount-analyzed sorted'!AB$3</f>
        <v>10.1672733169958</v>
      </c>
      <c r="AI28" s="66">
        <f>'amount-analyzed sorted'!AC28*0.001/'amount-analyzed sorted'!AC$2*1.5/'amount-analyzed sorted'!AC$3</f>
        <v>6.970409739591</v>
      </c>
      <c r="AJ28" s="66">
        <f>'amount-analyzed sorted'!AD28*0.001/'amount-analyzed sorted'!AD$2*1.5/'amount-analyzed sorted'!AD$3</f>
        <v>7.37701983106867</v>
      </c>
      <c r="AK28" s="66">
        <f>'amount-analyzed sorted'!AE28*0.001/'amount-analyzed sorted'!AE$2*1.5/'amount-analyzed sorted'!AE$3</f>
        <v>6.58022477859068</v>
      </c>
      <c r="AL28" s="66">
        <f>'amount-analyzed sorted'!AF28*0.001/'amount-analyzed sorted'!AF$2*1.5/'amount-analyzed sorted'!AF$3</f>
        <v>6.83332925636008</v>
      </c>
      <c r="AM28" s="66">
        <f t="shared" si="7"/>
        <v>7.58565138452125</v>
      </c>
      <c r="AN28" s="115">
        <f t="shared" si="8"/>
        <v>1.47170755021338</v>
      </c>
      <c r="AO28" s="66">
        <f>'amount-analyzed sorted'!AG28*0.001/'amount-analyzed sorted'!AG$2*1.5/'amount-analyzed sorted'!AG$3</f>
        <v>2.61424336533032</v>
      </c>
      <c r="AP28" s="66">
        <f>'amount-analyzed sorted'!AH28*0.001/'amount-analyzed sorted'!AH$2*1.5/'amount-analyzed sorted'!AH$3</f>
        <v>9.08880427170868</v>
      </c>
      <c r="AQ28" s="66">
        <f>'amount-analyzed sorted'!AI28*0.001/'amount-analyzed sorted'!AI$2*1.5/'amount-analyzed sorted'!AI$3</f>
        <v>11.1501032782516</v>
      </c>
      <c r="AR28" s="66">
        <f>'amount-analyzed sorted'!AJ28*0.001/'amount-analyzed sorted'!AJ$2*1.5/'amount-analyzed sorted'!AJ$3</f>
        <v>9.24461659663866</v>
      </c>
      <c r="AS28" s="66">
        <f>'amount-analyzed sorted'!AK28*0.001/'amount-analyzed sorted'!AK$2*1.5/'amount-analyzed sorted'!AK$3</f>
        <v>21.9118920972644</v>
      </c>
      <c r="AT28" s="66">
        <f t="shared" si="9"/>
        <v>10.8019319218387</v>
      </c>
      <c r="AU28" s="115">
        <f t="shared" si="10"/>
        <v>6.99911993859038</v>
      </c>
      <c r="AV28" s="66">
        <f>'amount-analyzed sorted'!AL28*0.001/'amount-analyzed sorted'!AL$2*1.5/'amount-analyzed sorted'!AL$3</f>
        <v>11.3360939257593</v>
      </c>
      <c r="AW28" s="66">
        <f>'amount-analyzed sorted'!AM28*0.001/'amount-analyzed sorted'!AM$2*1.5/'amount-analyzed sorted'!AM$3</f>
        <v>8.26264005602241</v>
      </c>
      <c r="AX28" s="66">
        <f>'amount-analyzed sorted'!AN28*0.001/'amount-analyzed sorted'!AN$2*1.5/'amount-analyzed sorted'!AN$3</f>
        <v>17.7867410210984</v>
      </c>
      <c r="AY28" s="66">
        <f>'amount-analyzed sorted'!AO28*0.001/'amount-analyzed sorted'!AO$2*1.5/'amount-analyzed sorted'!AO$3</f>
        <v>16.7495931283906</v>
      </c>
      <c r="AZ28" s="66">
        <f>'amount-analyzed sorted'!AP28*0.001/'amount-analyzed sorted'!AP$2*1.5/'amount-analyzed sorted'!AP$3</f>
        <v>21.5500093738283</v>
      </c>
      <c r="BA28" s="66">
        <f t="shared" si="11"/>
        <v>15.1370155010198</v>
      </c>
      <c r="BB28" s="115">
        <f t="shared" si="12"/>
        <v>5.30216901203638</v>
      </c>
      <c r="BC28" s="66">
        <f>'amount-analyzed sorted'!AQ28*0.001/'amount-analyzed sorted'!AQ$2*1.5/'amount-analyzed sorted'!AQ$3</f>
        <v>13.4191098081023</v>
      </c>
      <c r="BD28" s="66">
        <f>'amount-analyzed sorted'!AR28*0.001/'amount-analyzed sorted'!AR$2*1.5/'amount-analyzed sorted'!AR$3</f>
        <v>5.85502034802133</v>
      </c>
      <c r="BE28" s="66">
        <f>'amount-analyzed sorted'!AS28*0.001/'amount-analyzed sorted'!AS$2*1.5/'amount-analyzed sorted'!AS$3</f>
        <v>19.1322988147224</v>
      </c>
      <c r="BF28" s="66">
        <f>'amount-analyzed sorted'!AT28*0.001/'amount-analyzed sorted'!AT$2*1.5/'amount-analyzed sorted'!AT$3</f>
        <v>12.7180551695386</v>
      </c>
      <c r="BG28" s="66">
        <f>'amount-analyzed sorted'!AU28*0.001/'amount-analyzed sorted'!AU$2*1.5/'amount-analyzed sorted'!AU$3</f>
        <v>14.9386895851155</v>
      </c>
      <c r="BH28" s="66">
        <f t="shared" si="13"/>
        <v>13.2126347451</v>
      </c>
      <c r="BI28" s="115">
        <f t="shared" si="14"/>
        <v>4.80737502521446</v>
      </c>
      <c r="BJ28" s="66">
        <f>'amount-analyzed sorted'!AV28*0.001/'amount-analyzed sorted'!AV$2*1.5/'amount-analyzed sorted'!AV$3</f>
        <v>12.928737244898</v>
      </c>
      <c r="BK28" s="66">
        <f>'amount-analyzed sorted'!AW28*0.001/'amount-analyzed sorted'!AW$2*1.5/'amount-analyzed sorted'!AW$3</f>
        <v>6.70675953627524</v>
      </c>
      <c r="BL28" s="66">
        <f>'amount-analyzed sorted'!AX28*0.001/'amount-analyzed sorted'!AX$2*1.5/'amount-analyzed sorted'!AX$3</f>
        <v>3.57253464818763</v>
      </c>
      <c r="BM28" s="66">
        <f>'amount-analyzed sorted'!AY28*0.001/'amount-analyzed sorted'!AY$2*1.5/'amount-analyzed sorted'!AY$3</f>
        <v>7.60223214285714</v>
      </c>
      <c r="BN28" s="66">
        <f>'amount-analyzed sorted'!AZ28*0.001/'amount-analyzed sorted'!AZ$2*1.5/'amount-analyzed sorted'!AZ$3</f>
        <v>9.85635230654762</v>
      </c>
      <c r="BO28" s="66">
        <f t="shared" si="15"/>
        <v>8.13332317575312</v>
      </c>
      <c r="BP28" s="115">
        <f t="shared" si="16"/>
        <v>3.5029544307625</v>
      </c>
      <c r="BQ28" s="66">
        <f>'amount-analyzed sorted'!BA28*0.001/'amount-analyzed sorted'!BA$2*1.5/'amount-analyzed sorted'!BA$3</f>
        <v>13.6856541895604</v>
      </c>
      <c r="BR28" s="66">
        <f>'amount-analyzed sorted'!BB28*0.001/'amount-analyzed sorted'!BB$2*1.5/'amount-analyzed sorted'!BB$3</f>
        <v>26.9800696125908</v>
      </c>
      <c r="BS28" s="66">
        <f>'amount-analyzed sorted'!BC28*0.001/'amount-analyzed sorted'!BC$2*1.5/'amount-analyzed sorted'!BC$3</f>
        <v>20.2216021825397</v>
      </c>
      <c r="BT28" s="66">
        <f>'amount-analyzed sorted'!BD28*0.001/'amount-analyzed sorted'!BD$2*1.5/'amount-analyzed sorted'!BD$3</f>
        <v>10.5557315668203</v>
      </c>
      <c r="BU28" s="66">
        <f>'amount-analyzed sorted'!BE28*0.001/'amount-analyzed sorted'!BE$2*1.5/'amount-analyzed sorted'!BE$3</f>
        <v>19.2639474832703</v>
      </c>
      <c r="BV28" s="66">
        <f t="shared" si="17"/>
        <v>18.1414010069563</v>
      </c>
      <c r="BW28" s="115">
        <f t="shared" si="18"/>
        <v>6.34636649584546</v>
      </c>
      <c r="BX28" s="66">
        <f>'amount-analyzed sorted'!BF28*0.001/'amount-analyzed sorted'!BF$2*1.5/'amount-analyzed sorted'!BF$3</f>
        <v>3.51005569306931</v>
      </c>
      <c r="BY28" s="66">
        <f>'amount-analyzed sorted'!BG28*0.001/'amount-analyzed sorted'!BG$2*1.5/'amount-analyzed sorted'!BG$3</f>
        <v>4.2522233201581</v>
      </c>
      <c r="BZ28" s="66">
        <f>'amount-analyzed sorted'!BH28*0.001/'amount-analyzed sorted'!BH$2*1.5/'amount-analyzed sorted'!BH$3</f>
        <v>4.62841981132076</v>
      </c>
      <c r="CA28" s="66">
        <f>'amount-analyzed sorted'!BI28*0.001/'amount-analyzed sorted'!BI$2*1.5/'amount-analyzed sorted'!BI$3</f>
        <v>4.54263120342477</v>
      </c>
      <c r="CB28" s="66">
        <f>'amount-analyzed sorted'!BJ28*0.001/'amount-analyzed sorted'!BJ$2*1.5/'amount-analyzed sorted'!BJ$3</f>
        <v>8.06570378151261</v>
      </c>
      <c r="CC28" s="66">
        <f t="shared" si="19"/>
        <v>4.99980676189711</v>
      </c>
      <c r="CD28" s="115">
        <f t="shared" si="20"/>
        <v>1.76952688187026</v>
      </c>
      <c r="CE28" s="121">
        <f>'amount-analyzed sorted'!BK28*0.001/'amount-analyzed sorted'!BK$2*1.5/'amount-analyzed sorted'!BK$3</f>
        <v>13.4090361754458</v>
      </c>
      <c r="CF28" s="66">
        <f>'amount-analyzed sorted'!BL28*0.001/'amount-analyzed sorted'!BL$2*1.5/'amount-analyzed sorted'!BL$3</f>
        <v>6.81702147126998</v>
      </c>
      <c r="CG28" s="66">
        <f>'amount-analyzed sorted'!BM28*0.001/'amount-analyzed sorted'!BM$2*1.5/'amount-analyzed sorted'!BM$3</f>
        <v>13.2655415033844</v>
      </c>
      <c r="CH28" s="66">
        <f>'amount-analyzed sorted'!BN28*0.001/'amount-analyzed sorted'!BN$2*1.5/'amount-analyzed sorted'!BN$3</f>
        <v>9.33803224313484</v>
      </c>
      <c r="CI28" s="66">
        <f>'amount-analyzed sorted'!BO28*0.001/'amount-analyzed sorted'!BO$2*1.5/'amount-analyzed sorted'!BO$3</f>
        <v>19.8749459965438</v>
      </c>
      <c r="CJ28" s="66">
        <f t="shared" si="21"/>
        <v>12.5409154779558</v>
      </c>
      <c r="CK28" s="115">
        <f t="shared" si="22"/>
        <v>4.9519729322107</v>
      </c>
      <c r="CL28" s="66">
        <f>'amount-analyzed sorted'!BP28*0.001/'amount-analyzed sorted'!BP$2*1.5/'amount-analyzed sorted'!BP$3</f>
        <v>10.9017080745342</v>
      </c>
      <c r="CM28" s="66">
        <f>'amount-analyzed sorted'!BQ28*0.001/'amount-analyzed sorted'!BQ$2*1.5/'amount-analyzed sorted'!BQ$3</f>
        <v>14.8531264930721</v>
      </c>
      <c r="CN28" s="66">
        <f>'amount-analyzed sorted'!BR28*0.001/'amount-analyzed sorted'!BR$2*1.5/'amount-analyzed sorted'!BR$3</f>
        <v>8.86517505624297</v>
      </c>
      <c r="CO28" s="66">
        <f>'amount-analyzed sorted'!BS28*0.001/'amount-analyzed sorted'!BS$2*1.5/'amount-analyzed sorted'!BS$3</f>
        <v>10.6465501121915</v>
      </c>
      <c r="CP28" s="66">
        <f>'amount-analyzed sorted'!BT28*0.001/'amount-analyzed sorted'!BT$2*1.5/'amount-analyzed sorted'!BT$3</f>
        <v>8.35547349251315</v>
      </c>
      <c r="CQ28" s="66">
        <f t="shared" si="23"/>
        <v>10.7244066457108</v>
      </c>
      <c r="CR28" s="115">
        <f t="shared" si="24"/>
        <v>2.55697142152899</v>
      </c>
      <c r="CS28" s="66">
        <f>'amount-analyzed sorted'!BU28*0.001/'amount-analyzed sorted'!BU$2*1.5/'amount-analyzed sorted'!BU$3</f>
        <v>14.80196998947</v>
      </c>
      <c r="CT28" s="66">
        <f>'amount-analyzed sorted'!BV28*0.001/'amount-analyzed sorted'!BV$2*1.5/'amount-analyzed sorted'!BV$3</f>
        <v>18.0940393518519</v>
      </c>
      <c r="CU28" s="66">
        <f>'amount-analyzed sorted'!BW28*0.001/'amount-analyzed sorted'!BW$2*1.5/'amount-analyzed sorted'!BW$3</f>
        <v>3.15076293675365</v>
      </c>
      <c r="CV28" s="66">
        <f>'amount-analyzed sorted'!BX28*0.001/'amount-analyzed sorted'!BX$2*1.5/'amount-analyzed sorted'!BX$3</f>
        <v>10.2990427541209</v>
      </c>
      <c r="CW28" s="66">
        <f>'amount-analyzed sorted'!BY28*0.001/'amount-analyzed sorted'!BY$2*1.5/'amount-analyzed sorted'!BY$3</f>
        <v>4.147368241863</v>
      </c>
      <c r="CX28" s="66">
        <f t="shared" si="25"/>
        <v>10.0986366548119</v>
      </c>
      <c r="CY28" s="115">
        <f t="shared" si="26"/>
        <v>6.51495426450615</v>
      </c>
      <c r="CZ28" s="66">
        <f>'amount-analyzed sorted'!BZ28*0.001/'amount-analyzed sorted'!BZ$2*1.5/'amount-analyzed sorted'!BZ$3</f>
        <v>15.2062632602546</v>
      </c>
      <c r="DA28" s="66">
        <f>'amount-analyzed sorted'!CA28*0.001/'amount-analyzed sorted'!CA$2*1.5/'amount-analyzed sorted'!CA$3</f>
        <v>8.01108230177317</v>
      </c>
      <c r="DB28" s="66">
        <f>'amount-analyzed sorted'!CB28*0.001/'amount-analyzed sorted'!CB$2*1.5/'amount-analyzed sorted'!CB$3</f>
        <v>13.5612980769231</v>
      </c>
      <c r="DC28" s="66">
        <f>'amount-analyzed sorted'!CC28*0.001/'amount-analyzed sorted'!CC$2*1.5/'amount-analyzed sorted'!CC$3</f>
        <v>11.3216729323308</v>
      </c>
      <c r="DD28" s="66">
        <f>'amount-analyzed sorted'!CD28*0.001/'amount-analyzed sorted'!CD$2*1.5/'amount-analyzed sorted'!CD$3</f>
        <v>20.0786941112323</v>
      </c>
      <c r="DE28" s="66">
        <f t="shared" si="27"/>
        <v>13.6358021365028</v>
      </c>
      <c r="DF28" s="115">
        <f t="shared" si="28"/>
        <v>4.49931725895568</v>
      </c>
      <c r="DG28" s="66">
        <f>'amount-analyzed sorted'!CE28*0.001/'amount-analyzed sorted'!CE$2*1.5/'amount-analyzed sorted'!CE$3</f>
        <v>6.43448239136609</v>
      </c>
      <c r="DH28" s="66">
        <f>'amount-analyzed sorted'!CF28*0.001/'amount-analyzed sorted'!CF$2*1.5/'amount-analyzed sorted'!CF$3</f>
        <v>2.20682957393484</v>
      </c>
      <c r="DI28" s="66">
        <f>'amount-analyzed sorted'!CG28*0.001/'amount-analyzed sorted'!CG$2*1.5/'amount-analyzed sorted'!CG$3</f>
        <v>12.2521428571429</v>
      </c>
      <c r="DJ28" s="66">
        <f>'amount-analyzed sorted'!CH28*0.001/'amount-analyzed sorted'!CH$2*1.5/'amount-analyzed sorted'!CH$3</f>
        <v>10.2911756531406</v>
      </c>
      <c r="DK28" s="66">
        <f>'amount-analyzed sorted'!CI28*0.001/'amount-analyzed sorted'!CI$2*1.5/'amount-analyzed sorted'!CI$3</f>
        <v>7.6728125</v>
      </c>
      <c r="DL28" s="66">
        <f t="shared" si="29"/>
        <v>7.77148859511688</v>
      </c>
      <c r="DM28" s="115">
        <f t="shared" si="30"/>
        <v>3.8466816241022</v>
      </c>
      <c r="DN28" s="66">
        <f>'amount-analyzed sorted'!CJ28*0.001/'amount-analyzed sorted'!CJ$2*1.5/'amount-analyzed sorted'!CJ$3</f>
        <v>28.9201908682635</v>
      </c>
      <c r="DO28" s="66">
        <f>'amount-analyzed sorted'!CK28*0.001/'amount-analyzed sorted'!CK$2*1.5/'amount-analyzed sorted'!CK$3</f>
        <v>6.6920862607338</v>
      </c>
      <c r="DP28" s="66">
        <f>'amount-analyzed sorted'!CL28*0.001/'amount-analyzed sorted'!CL$2*1.5/'amount-analyzed sorted'!CL$3</f>
        <v>23.4594561688312</v>
      </c>
      <c r="DQ28" s="66">
        <f>'amount-analyzed sorted'!CM28*0.001/'amount-analyzed sorted'!CM$2*1.5/'amount-analyzed sorted'!CM$3</f>
        <v>6.54804981203007</v>
      </c>
      <c r="DR28" s="66">
        <f>'amount-analyzed sorted'!CN28*0.001/'amount-analyzed sorted'!CN$2*1.5/'amount-analyzed sorted'!CN$3</f>
        <v>8.23822674418605</v>
      </c>
      <c r="DS28" s="66">
        <f t="shared" si="31"/>
        <v>14.7716019708089</v>
      </c>
      <c r="DT28" s="115">
        <f t="shared" si="32"/>
        <v>10.6213435405393</v>
      </c>
      <c r="DU28" s="66">
        <f>'amount-analyzed sorted'!CO28*0.001/'amount-analyzed sorted'!CO$2*1.5/'amount-analyzed sorted'!CO$3</f>
        <v>17.8788229376258</v>
      </c>
      <c r="DV28" s="66">
        <f>'amount-analyzed sorted'!CP28*0.001/'amount-analyzed sorted'!CP$2*1.5/'amount-analyzed sorted'!CP$3</f>
        <v>4.71196165966387</v>
      </c>
      <c r="DW28" s="66">
        <f>'amount-analyzed sorted'!CQ28*0.001/'amount-analyzed sorted'!CQ$2*1.5/'amount-analyzed sorted'!CQ$3</f>
        <v>12.1440336513667</v>
      </c>
      <c r="DX28" s="66">
        <f>'amount-analyzed sorted'!CR28*0.001/'amount-analyzed sorted'!CR$2*1.5/'amount-analyzed sorted'!CR$3</f>
        <v>5.79361762873754</v>
      </c>
      <c r="DY28" s="66">
        <f>'amount-analyzed sorted'!CS28*0.001/'amount-analyzed sorted'!CS$2*1.5/'amount-analyzed sorted'!CS$3</f>
        <v>2.58781296023564</v>
      </c>
      <c r="DZ28" s="66">
        <f t="shared" si="33"/>
        <v>8.6232497675259</v>
      </c>
      <c r="EA28" s="115">
        <f t="shared" si="34"/>
        <v>6.28078506283542</v>
      </c>
      <c r="EB28" s="66">
        <f>'amount-analyzed sorted'!CT28*0.001/'amount-analyzed sorted'!CT$2*1.5/'amount-analyzed sorted'!CT$3</f>
        <v>10.8111082562521</v>
      </c>
      <c r="EC28" s="66">
        <f>'amount-analyzed sorted'!CU28*0.001/'amount-analyzed sorted'!CU$2*1.5/'amount-analyzed sorted'!CU$3</f>
        <v>19.4704701834862</v>
      </c>
      <c r="ED28" s="66">
        <f>'amount-analyzed sorted'!CV28*0.001/'amount-analyzed sorted'!CV$2*1.5/'amount-analyzed sorted'!CV$3</f>
        <v>4.09364587671803</v>
      </c>
      <c r="EE28" s="66">
        <f>'amount-analyzed sorted'!CW28*0.001/'amount-analyzed sorted'!CW$2*1.5/'amount-analyzed sorted'!CW$3</f>
        <v>4.07611969111969</v>
      </c>
      <c r="EF28" s="66">
        <f>'amount-analyzed sorted'!CX28*0.001/'amount-analyzed sorted'!CX$2*1.5/'amount-analyzed sorted'!CX$3</f>
        <v>18.9309588209318</v>
      </c>
      <c r="EG28" s="66">
        <f t="shared" si="35"/>
        <v>11.4764605657016</v>
      </c>
      <c r="EH28" s="115">
        <f t="shared" si="36"/>
        <v>7.5694686982316</v>
      </c>
    </row>
    <row r="29" spans="1:138">
      <c r="A29">
        <f>'imported data from Web Calc'!A29</f>
        <v>794.5</v>
      </c>
      <c r="B29" t="str">
        <f>'imported data from Web Calc'!B29</f>
        <v>C45H76O10</v>
      </c>
      <c r="C29" s="61" t="str">
        <f>'imported data from Web Calc'!C29</f>
        <v>MGDG(36:5)</v>
      </c>
      <c r="D29" s="96"/>
      <c r="E29" s="96"/>
      <c r="F29" s="96"/>
      <c r="G29" s="66">
        <f>'amount-analyzed sorted'!G29*0.001/'amount-analyzed sorted'!G$2*1.5/'amount-analyzed sorted'!G$3</f>
        <v>1.23130551602297</v>
      </c>
      <c r="H29" s="66">
        <f>'amount-analyzed sorted'!H29*0.001/'amount-analyzed sorted'!H$2*1.5/'amount-analyzed sorted'!H$3</f>
        <v>1.1641341954164</v>
      </c>
      <c r="I29" s="66">
        <f>'amount-analyzed sorted'!I29*0.001/'amount-analyzed sorted'!I$2*1.5/'amount-analyzed sorted'!I$3</f>
        <v>1.23176559356137</v>
      </c>
      <c r="J29" s="66">
        <f>'amount-analyzed sorted'!J29*0.001/'amount-analyzed sorted'!J$2*1.5/'amount-analyzed sorted'!J$3</f>
        <v>1.25430939294302</v>
      </c>
      <c r="K29" s="66">
        <f>'amount-analyzed sorted'!K29*0.001/'amount-analyzed sorted'!K$2*1.5/'amount-analyzed sorted'!K$3</f>
        <v>1.22946520586936</v>
      </c>
      <c r="L29" s="66">
        <f>'amount-analyzed sorted'!L29*0.001/'amount-analyzed sorted'!L$2*1.5/'amount-analyzed sorted'!L$3</f>
        <v>1.14435086126515</v>
      </c>
      <c r="M29" s="66">
        <f>'amount-analyzed sorted'!M29*0.001/'amount-analyzed sorted'!M$2*1.5/'amount-analyzed sorted'!M$3</f>
        <v>1.17931675418364</v>
      </c>
      <c r="N29" s="66">
        <f>'amount-analyzed sorted'!N29*0.001/'amount-analyzed sorted'!N$2*1.5/'amount-analyzed sorted'!N$3</f>
        <v>1.14573109388036</v>
      </c>
      <c r="O29" s="66">
        <f>'amount-analyzed sorted'!O29*0.001/'amount-analyzed sorted'!O$2*1.5/'amount-analyzed sorted'!O$3</f>
        <v>1.14665124895716</v>
      </c>
      <c r="P29" s="66">
        <f>'amount-analyzed sorted'!P29*0.001/'amount-analyzed sorted'!P$2*1.5/'amount-analyzed sorted'!P$3</f>
        <v>1.2455679197134</v>
      </c>
      <c r="Q29" s="66">
        <f t="shared" si="0"/>
        <v>1.19725977818128</v>
      </c>
      <c r="R29" s="115">
        <f t="shared" si="1"/>
        <v>0.0452282195395955</v>
      </c>
      <c r="S29" s="66">
        <f t="shared" si="2"/>
        <v>0.0377764461513108</v>
      </c>
      <c r="T29" s="66">
        <f>'amount-analyzed sorted'!R29*0.001/'amount-analyzed sorted'!R$2*1.5/'amount-analyzed sorted'!R$3</f>
        <v>2.14016913983903</v>
      </c>
      <c r="U29" s="66">
        <f>'amount-analyzed sorted'!S29*0.001/'amount-analyzed sorted'!S$2*1.5/'amount-analyzed sorted'!S$3</f>
        <v>1.45487849779087</v>
      </c>
      <c r="V29" s="66">
        <f>'amount-analyzed sorted'!T29*0.001/'amount-analyzed sorted'!T$2*1.5/'amount-analyzed sorted'!T$3</f>
        <v>1.24338817159517</v>
      </c>
      <c r="W29" s="66">
        <f>'amount-analyzed sorted'!U29*0.001/'amount-analyzed sorted'!U$2*1.5/'amount-analyzed sorted'!U$3</f>
        <v>1.75693027210884</v>
      </c>
      <c r="X29" s="66">
        <f>'amount-analyzed sorted'!V29*0.001/'amount-analyzed sorted'!V$2*1.5/'amount-analyzed sorted'!V$3</f>
        <v>3.23315092165899</v>
      </c>
      <c r="Y29" s="66">
        <f t="shared" si="3"/>
        <v>1.96570340059858</v>
      </c>
      <c r="Z29" s="115">
        <f t="shared" si="4"/>
        <v>0.784717959423804</v>
      </c>
      <c r="AA29" s="66">
        <f>'amount-analyzed sorted'!W29*0.001/'amount-analyzed sorted'!W$2*1.5/'amount-analyzed sorted'!W$3</f>
        <v>0.874333688699361</v>
      </c>
      <c r="AB29" s="66">
        <f>'amount-analyzed sorted'!X29*0.001/'amount-analyzed sorted'!X$2*1.5/'amount-analyzed sorted'!X$3</f>
        <v>1.194101443769</v>
      </c>
      <c r="AC29" s="66">
        <f>'amount-analyzed sorted'!Y29*0.001/'amount-analyzed sorted'!Y$2*1.5/'amount-analyzed sorted'!Y$3</f>
        <v>0.379603794642857</v>
      </c>
      <c r="AD29" s="66">
        <f>'amount-analyzed sorted'!Z29*0.001/'amount-analyzed sorted'!Z$2*1.5/'amount-analyzed sorted'!Z$3</f>
        <v>0.430435245668844</v>
      </c>
      <c r="AE29" s="66">
        <f>'amount-analyzed sorted'!AA29*0.001/'amount-analyzed sorted'!AA$2*1.5/'amount-analyzed sorted'!AA$3</f>
        <v>1.02776630883567</v>
      </c>
      <c r="AF29" s="66">
        <f t="shared" si="5"/>
        <v>0.781248096323146</v>
      </c>
      <c r="AG29" s="115">
        <f t="shared" si="6"/>
        <v>0.362033093916182</v>
      </c>
      <c r="AH29" s="66">
        <f>'amount-analyzed sorted'!AB29*0.001/'amount-analyzed sorted'!AB$2*1.5/'amount-analyzed sorted'!AB$3</f>
        <v>0.70237494594205</v>
      </c>
      <c r="AI29" s="66">
        <f>'amount-analyzed sorted'!AC29*0.001/'amount-analyzed sorted'!AC$2*1.5/'amount-analyzed sorted'!AC$3</f>
        <v>0.790771663969398</v>
      </c>
      <c r="AJ29" s="66">
        <f>'amount-analyzed sorted'!AD29*0.001/'amount-analyzed sorted'!AD$2*1.5/'amount-analyzed sorted'!AD$3</f>
        <v>0.511522218141755</v>
      </c>
      <c r="AK29" s="66">
        <f>'amount-analyzed sorted'!AE29*0.001/'amount-analyzed sorted'!AE$2*1.5/'amount-analyzed sorted'!AE$3</f>
        <v>0.460374951867539</v>
      </c>
      <c r="AL29" s="66">
        <f>'amount-analyzed sorted'!AF29*0.001/'amount-analyzed sorted'!AF$2*1.5/'amount-analyzed sorted'!AF$3</f>
        <v>0.62462084148728</v>
      </c>
      <c r="AM29" s="66">
        <f t="shared" si="7"/>
        <v>0.617932924281605</v>
      </c>
      <c r="AN29" s="115">
        <f t="shared" si="8"/>
        <v>0.135273950049456</v>
      </c>
      <c r="AO29" s="66">
        <f>'amount-analyzed sorted'!AG29*0.001/'amount-analyzed sorted'!AG$2*1.5/'amount-analyzed sorted'!AG$3</f>
        <v>0.454954827780915</v>
      </c>
      <c r="AP29" s="66">
        <f>'amount-analyzed sorted'!AH29*0.001/'amount-analyzed sorted'!AH$2*1.5/'amount-analyzed sorted'!AH$3</f>
        <v>1.09125525210084</v>
      </c>
      <c r="AQ29" s="66">
        <f>'amount-analyzed sorted'!AI29*0.001/'amount-analyzed sorted'!AI$2*1.5/'amount-analyzed sorted'!AI$3</f>
        <v>0.875183235607676</v>
      </c>
      <c r="AR29" s="66">
        <f>'amount-analyzed sorted'!AJ29*0.001/'amount-analyzed sorted'!AJ$2*1.5/'amount-analyzed sorted'!AJ$3</f>
        <v>0.725358893557423</v>
      </c>
      <c r="AS29" s="66">
        <f>'amount-analyzed sorted'!AK29*0.001/'amount-analyzed sorted'!AK$2*1.5/'amount-analyzed sorted'!AK$3</f>
        <v>1.65740881458967</v>
      </c>
      <c r="AT29" s="66">
        <f t="shared" si="9"/>
        <v>0.960832204727304</v>
      </c>
      <c r="AU29" s="115">
        <f t="shared" si="10"/>
        <v>0.453024417494318</v>
      </c>
      <c r="AV29" s="66">
        <f>'amount-analyzed sorted'!AL29*0.001/'amount-analyzed sorted'!AL$2*1.5/'amount-analyzed sorted'!AL$3</f>
        <v>1.15591957255343</v>
      </c>
      <c r="AW29" s="66">
        <f>'amount-analyzed sorted'!AM29*0.001/'amount-analyzed sorted'!AM$2*1.5/'amount-analyzed sorted'!AM$3</f>
        <v>0.856547619047619</v>
      </c>
      <c r="AX29" s="66">
        <f>'amount-analyzed sorted'!AN29*0.001/'amount-analyzed sorted'!AN$2*1.5/'amount-analyzed sorted'!AN$3</f>
        <v>1.86642373973265</v>
      </c>
      <c r="AY29" s="66">
        <f>'amount-analyzed sorted'!AO29*0.001/'amount-analyzed sorted'!AO$2*1.5/'amount-analyzed sorted'!AO$3</f>
        <v>1.43548824593128</v>
      </c>
      <c r="AZ29" s="66">
        <f>'amount-analyzed sorted'!AP29*0.001/'amount-analyzed sorted'!AP$2*1.5/'amount-analyzed sorted'!AP$3</f>
        <v>1.69961567304087</v>
      </c>
      <c r="BA29" s="66">
        <f t="shared" si="11"/>
        <v>1.40279897006117</v>
      </c>
      <c r="BB29" s="115">
        <f t="shared" si="12"/>
        <v>0.407264240504705</v>
      </c>
      <c r="BC29" s="66">
        <f>'amount-analyzed sorted'!AQ29*0.001/'amount-analyzed sorted'!AQ$2*1.5/'amount-analyzed sorted'!AQ$3</f>
        <v>1.27189943141436</v>
      </c>
      <c r="BD29" s="66">
        <f>'amount-analyzed sorted'!AR29*0.001/'amount-analyzed sorted'!AR$2*1.5/'amount-analyzed sorted'!AR$3</f>
        <v>1.05422046028628</v>
      </c>
      <c r="BE29" s="66">
        <f>'amount-analyzed sorted'!AS29*0.001/'amount-analyzed sorted'!AS$2*1.5/'amount-analyzed sorted'!AS$3</f>
        <v>3.05067061759202</v>
      </c>
      <c r="BF29" s="66">
        <f>'amount-analyzed sorted'!AT29*0.001/'amount-analyzed sorted'!AT$2*1.5/'amount-analyzed sorted'!AT$3</f>
        <v>2.36605405780989</v>
      </c>
      <c r="BG29" s="66">
        <f>'amount-analyzed sorted'!AU29*0.001/'amount-analyzed sorted'!AU$2*1.5/'amount-analyzed sorted'!AU$3</f>
        <v>1.99260853293413</v>
      </c>
      <c r="BH29" s="66">
        <f t="shared" si="13"/>
        <v>1.94709062000734</v>
      </c>
      <c r="BI29" s="115">
        <f t="shared" si="14"/>
        <v>0.813724664268489</v>
      </c>
      <c r="BJ29" s="66">
        <f>'amount-analyzed sorted'!AV29*0.001/'amount-analyzed sorted'!AV$2*1.5/'amount-analyzed sorted'!AV$3</f>
        <v>1.96924744897959</v>
      </c>
      <c r="BK29" s="66">
        <f>'amount-analyzed sorted'!AW29*0.001/'amount-analyzed sorted'!AW$2*1.5/'amount-analyzed sorted'!AW$3</f>
        <v>1.54604525056096</v>
      </c>
      <c r="BL29" s="66">
        <f>'amount-analyzed sorted'!AX29*0.001/'amount-analyzed sorted'!AX$2*1.5/'amount-analyzed sorted'!AX$3</f>
        <v>0.7948960554371</v>
      </c>
      <c r="BM29" s="66">
        <f>'amount-analyzed sorted'!AY29*0.001/'amount-analyzed sorted'!AY$2*1.5/'amount-analyzed sorted'!AY$3</f>
        <v>1.35530753968254</v>
      </c>
      <c r="BN29" s="66">
        <f>'amount-analyzed sorted'!AZ29*0.001/'amount-analyzed sorted'!AZ$2*1.5/'amount-analyzed sorted'!AZ$3</f>
        <v>1.8481677827381</v>
      </c>
      <c r="BO29" s="66">
        <f t="shared" si="15"/>
        <v>1.50273281547966</v>
      </c>
      <c r="BP29" s="115">
        <f t="shared" si="16"/>
        <v>0.464113207557836</v>
      </c>
      <c r="BQ29" s="66">
        <f>'amount-analyzed sorted'!BA29*0.001/'amount-analyzed sorted'!BA$2*1.5/'amount-analyzed sorted'!BA$3</f>
        <v>2.45891998626374</v>
      </c>
      <c r="BR29" s="66">
        <f>'amount-analyzed sorted'!BB29*0.001/'amount-analyzed sorted'!BB$2*1.5/'amount-analyzed sorted'!BB$3</f>
        <v>4.00528147699758</v>
      </c>
      <c r="BS29" s="66">
        <f>'amount-analyzed sorted'!BC29*0.001/'amount-analyzed sorted'!BC$2*1.5/'amount-analyzed sorted'!BC$3</f>
        <v>3.08792162698413</v>
      </c>
      <c r="BT29" s="66">
        <f>'amount-analyzed sorted'!BD29*0.001/'amount-analyzed sorted'!BD$2*1.5/'amount-analyzed sorted'!BD$3</f>
        <v>1.70422564186965</v>
      </c>
      <c r="BU29" s="66">
        <f>'amount-analyzed sorted'!BE29*0.001/'amount-analyzed sorted'!BE$2*1.5/'amount-analyzed sorted'!BE$3</f>
        <v>2.77093031713704</v>
      </c>
      <c r="BV29" s="66">
        <f t="shared" si="17"/>
        <v>2.80545580985043</v>
      </c>
      <c r="BW29" s="115">
        <f t="shared" si="18"/>
        <v>0.844593917060307</v>
      </c>
      <c r="BX29" s="66">
        <f>'amount-analyzed sorted'!BF29*0.001/'amount-analyzed sorted'!BF$2*1.5/'amount-analyzed sorted'!BF$3</f>
        <v>0.282642326732673</v>
      </c>
      <c r="BY29" s="66">
        <f>'amount-analyzed sorted'!BG29*0.001/'amount-analyzed sorted'!BG$2*1.5/'amount-analyzed sorted'!BG$3</f>
        <v>0.458180406549972</v>
      </c>
      <c r="BZ29" s="66">
        <f>'amount-analyzed sorted'!BH29*0.001/'amount-analyzed sorted'!BH$2*1.5/'amount-analyzed sorted'!BH$3</f>
        <v>0.498466981132076</v>
      </c>
      <c r="CA29" s="66">
        <f>'amount-analyzed sorted'!BI29*0.001/'amount-analyzed sorted'!BI$2*1.5/'amount-analyzed sorted'!BI$3</f>
        <v>0.537676391311241</v>
      </c>
      <c r="CB29" s="66">
        <f>'amount-analyzed sorted'!BJ29*0.001/'amount-analyzed sorted'!BJ$2*1.5/'amount-analyzed sorted'!BJ$3</f>
        <v>0.808981092436975</v>
      </c>
      <c r="CC29" s="66">
        <f t="shared" si="19"/>
        <v>0.517189439632587</v>
      </c>
      <c r="CD29" s="115">
        <f t="shared" si="20"/>
        <v>0.190004623919218</v>
      </c>
      <c r="CE29" s="121">
        <f>'amount-analyzed sorted'!BK29*0.001/'amount-analyzed sorted'!BK$2*1.5/'amount-analyzed sorted'!BK$3</f>
        <v>0.844422525107604</v>
      </c>
      <c r="CF29" s="66">
        <f>'amount-analyzed sorted'!BL29*0.001/'amount-analyzed sorted'!BL$2*1.5/'amount-analyzed sorted'!BL$3</f>
        <v>0.670351958033427</v>
      </c>
      <c r="CG29" s="66">
        <f>'amount-analyzed sorted'!BM29*0.001/'amount-analyzed sorted'!BM$2*1.5/'amount-analyzed sorted'!BM$3</f>
        <v>1.33964196651229</v>
      </c>
      <c r="CH29" s="66">
        <f>'amount-analyzed sorted'!BN29*0.001/'amount-analyzed sorted'!BN$2*1.5/'amount-analyzed sorted'!BN$3</f>
        <v>0.854076673866091</v>
      </c>
      <c r="CI29" s="66">
        <f>'amount-analyzed sorted'!BO29*0.001/'amount-analyzed sorted'!BO$2*1.5/'amount-analyzed sorted'!BO$3</f>
        <v>2.31961045506912</v>
      </c>
      <c r="CJ29" s="66">
        <f t="shared" si="21"/>
        <v>1.20562071571771</v>
      </c>
      <c r="CK29" s="115">
        <f t="shared" si="22"/>
        <v>0.670726252702814</v>
      </c>
      <c r="CL29" s="66">
        <f>'amount-analyzed sorted'!BP29*0.001/'amount-analyzed sorted'!BP$2*1.5/'amount-analyzed sorted'!BP$3</f>
        <v>0.647670807453416</v>
      </c>
      <c r="CM29" s="66">
        <f>'amount-analyzed sorted'!BQ29*0.001/'amount-analyzed sorted'!BQ$2*1.5/'amount-analyzed sorted'!BQ$3</f>
        <v>1.34882644529384</v>
      </c>
      <c r="CN29" s="66">
        <f>'amount-analyzed sorted'!BR29*0.001/'amount-analyzed sorted'!BR$2*1.5/'amount-analyzed sorted'!BR$3</f>
        <v>0.677710208098988</v>
      </c>
      <c r="CO29" s="66">
        <f>'amount-analyzed sorted'!BS29*0.001/'amount-analyzed sorted'!BS$2*1.5/'amount-analyzed sorted'!BS$3</f>
        <v>0.963584517576664</v>
      </c>
      <c r="CP29" s="66">
        <f>'amount-analyzed sorted'!BT29*0.001/'amount-analyzed sorted'!BT$2*1.5/'amount-analyzed sorted'!BT$3</f>
        <v>0.924878591663294</v>
      </c>
      <c r="CQ29" s="66">
        <f t="shared" si="23"/>
        <v>0.91253411401724</v>
      </c>
      <c r="CR29" s="115">
        <f t="shared" si="24"/>
        <v>0.282136653998257</v>
      </c>
      <c r="CS29" s="66">
        <f>'amount-analyzed sorted'!BU29*0.001/'amount-analyzed sorted'!BU$2*1.5/'amount-analyzed sorted'!BU$3</f>
        <v>1.55271586521587</v>
      </c>
      <c r="CT29" s="66">
        <f>'amount-analyzed sorted'!BV29*0.001/'amount-analyzed sorted'!BV$2*1.5/'amount-analyzed sorted'!BV$3</f>
        <v>1.41794808201058</v>
      </c>
      <c r="CU29" s="66">
        <f>'amount-analyzed sorted'!BW29*0.001/'amount-analyzed sorted'!BW$2*1.5/'amount-analyzed sorted'!BW$3</f>
        <v>0.22296550199027</v>
      </c>
      <c r="CV29" s="66">
        <f>'amount-analyzed sorted'!BX29*0.001/'amount-analyzed sorted'!BX$2*1.5/'amount-analyzed sorted'!BX$3</f>
        <v>0.772858001373626</v>
      </c>
      <c r="CW29" s="66">
        <f>'amount-analyzed sorted'!BY29*0.001/'amount-analyzed sorted'!BY$2*1.5/'amount-analyzed sorted'!BY$3</f>
        <v>0.328016478278633</v>
      </c>
      <c r="CX29" s="66">
        <f t="shared" si="25"/>
        <v>0.858900785773795</v>
      </c>
      <c r="CY29" s="115">
        <f t="shared" si="26"/>
        <v>0.609829574090921</v>
      </c>
      <c r="CZ29" s="66">
        <f>'amount-analyzed sorted'!BZ29*0.001/'amount-analyzed sorted'!BZ$2*1.5/'amount-analyzed sorted'!BZ$3</f>
        <v>1.59275548090523</v>
      </c>
      <c r="DA29" s="66">
        <f>'amount-analyzed sorted'!CA29*0.001/'amount-analyzed sorted'!CA$2*1.5/'amount-analyzed sorted'!CA$3</f>
        <v>0.431289729006357</v>
      </c>
      <c r="DB29" s="66">
        <f>'amount-analyzed sorted'!CB29*0.001/'amount-analyzed sorted'!CB$2*1.5/'amount-analyzed sorted'!CB$3</f>
        <v>1.55614697802198</v>
      </c>
      <c r="DC29" s="66">
        <f>'amount-analyzed sorted'!CC29*0.001/'amount-analyzed sorted'!CC$2*1.5/'amount-analyzed sorted'!CC$3</f>
        <v>0.727048872180451</v>
      </c>
      <c r="DD29" s="66">
        <f>'amount-analyzed sorted'!CD29*0.001/'amount-analyzed sorted'!CD$2*1.5/'amount-analyzed sorted'!CD$3</f>
        <v>1.24657851690294</v>
      </c>
      <c r="DE29" s="66">
        <f t="shared" si="27"/>
        <v>1.11076391540339</v>
      </c>
      <c r="DF29" s="115">
        <f t="shared" si="28"/>
        <v>0.5143077755679</v>
      </c>
      <c r="DG29" s="66">
        <f>'amount-analyzed sorted'!CE29*0.001/'amount-analyzed sorted'!CE$2*1.5/'amount-analyzed sorted'!CE$3</f>
        <v>0.839942487929566</v>
      </c>
      <c r="DH29" s="66">
        <f>'amount-analyzed sorted'!CF29*0.001/'amount-analyzed sorted'!CF$2*1.5/'amount-analyzed sorted'!CF$3</f>
        <v>0.339160401002506</v>
      </c>
      <c r="DI29" s="66">
        <f>'amount-analyzed sorted'!CG29*0.001/'amount-analyzed sorted'!CG$2*1.5/'amount-analyzed sorted'!CG$3</f>
        <v>1.24172268907563</v>
      </c>
      <c r="DJ29" s="66">
        <f>'amount-analyzed sorted'!CH29*0.001/'amount-analyzed sorted'!CH$2*1.5/'amount-analyzed sorted'!CH$3</f>
        <v>1.2403974430239</v>
      </c>
      <c r="DK29" s="66">
        <f>'amount-analyzed sorted'!CI29*0.001/'amount-analyzed sorted'!CI$2*1.5/'amount-analyzed sorted'!CI$3</f>
        <v>0.7715625</v>
      </c>
      <c r="DL29" s="66">
        <f t="shared" si="29"/>
        <v>0.886557104206321</v>
      </c>
      <c r="DM29" s="115">
        <f t="shared" si="30"/>
        <v>0.376292907910747</v>
      </c>
      <c r="DN29" s="66">
        <f>'amount-analyzed sorted'!CJ29*0.001/'amount-analyzed sorted'!CJ$2*1.5/'amount-analyzed sorted'!CJ$3</f>
        <v>3.03476529084688</v>
      </c>
      <c r="DO29" s="66">
        <f>'amount-analyzed sorted'!CK29*0.001/'amount-analyzed sorted'!CK$2*1.5/'amount-analyzed sorted'!CK$3</f>
        <v>1.04669203747073</v>
      </c>
      <c r="DP29" s="66">
        <f>'amount-analyzed sorted'!CL29*0.001/'amount-analyzed sorted'!CL$2*1.5/'amount-analyzed sorted'!CL$3</f>
        <v>2.49038149350649</v>
      </c>
      <c r="DQ29" s="66">
        <f>'amount-analyzed sorted'!CM29*0.001/'amount-analyzed sorted'!CM$2*1.5/'amount-analyzed sorted'!CM$3</f>
        <v>0.754346804511278</v>
      </c>
      <c r="DR29" s="66">
        <f>'amount-analyzed sorted'!CN29*0.001/'amount-analyzed sorted'!CN$2*1.5/'amount-analyzed sorted'!CN$3</f>
        <v>0.99499584717608</v>
      </c>
      <c r="DS29" s="66">
        <f t="shared" si="31"/>
        <v>1.66423629470229</v>
      </c>
      <c r="DT29" s="115">
        <f t="shared" si="32"/>
        <v>1.02688950104005</v>
      </c>
      <c r="DU29" s="66">
        <f>'amount-analyzed sorted'!CO29*0.001/'amount-analyzed sorted'!CO$2*1.5/'amount-analyzed sorted'!CO$3</f>
        <v>1.54290744466801</v>
      </c>
      <c r="DV29" s="66">
        <f>'amount-analyzed sorted'!CP29*0.001/'amount-analyzed sorted'!CP$2*1.5/'amount-analyzed sorted'!CP$3</f>
        <v>0.613826155462185</v>
      </c>
      <c r="DW29" s="66">
        <f>'amount-analyzed sorted'!CQ29*0.001/'amount-analyzed sorted'!CQ$2*1.5/'amount-analyzed sorted'!CQ$3</f>
        <v>1.0604531975245</v>
      </c>
      <c r="DX29" s="66">
        <f>'amount-analyzed sorted'!CR29*0.001/'amount-analyzed sorted'!CR$2*1.5/'amount-analyzed sorted'!CR$3</f>
        <v>0.542449647009967</v>
      </c>
      <c r="DY29" s="66">
        <f>'amount-analyzed sorted'!CS29*0.001/'amount-analyzed sorted'!CS$2*1.5/'amount-analyzed sorted'!CS$3</f>
        <v>0.272029945999018</v>
      </c>
      <c r="DZ29" s="66">
        <f t="shared" si="33"/>
        <v>0.806333278132735</v>
      </c>
      <c r="EA29" s="115">
        <f t="shared" si="34"/>
        <v>0.499822981169692</v>
      </c>
      <c r="EB29" s="66">
        <f>'amount-analyzed sorted'!CT29*0.001/'amount-analyzed sorted'!CT$2*1.5/'amount-analyzed sorted'!CT$3</f>
        <v>1.77599349092155</v>
      </c>
      <c r="EC29" s="66">
        <f>'amount-analyzed sorted'!CU29*0.001/'amount-analyzed sorted'!CU$2*1.5/'amount-analyzed sorted'!CU$3</f>
        <v>1.71743938401049</v>
      </c>
      <c r="ED29" s="66">
        <f>'amount-analyzed sorted'!CV29*0.001/'amount-analyzed sorted'!CV$2*1.5/'amount-analyzed sorted'!CV$3</f>
        <v>0.452272490628905</v>
      </c>
      <c r="EE29" s="66">
        <f>'amount-analyzed sorted'!CW29*0.001/'amount-analyzed sorted'!CW$2*1.5/'amount-analyzed sorted'!CW$3</f>
        <v>0.56484555984556</v>
      </c>
      <c r="EF29" s="66">
        <f>'amount-analyzed sorted'!CX29*0.001/'amount-analyzed sorted'!CX$2*1.5/'amount-analyzed sorted'!CX$3</f>
        <v>2.41829046147052</v>
      </c>
      <c r="EG29" s="66">
        <f t="shared" si="35"/>
        <v>1.3857682773754</v>
      </c>
      <c r="EH29" s="115">
        <f t="shared" si="36"/>
        <v>0.847601320336141</v>
      </c>
    </row>
    <row r="30" spans="1:138">
      <c r="A30">
        <f>'imported data from Web Calc'!A30</f>
        <v>796.6</v>
      </c>
      <c r="B30" t="str">
        <f>'imported data from Web Calc'!B30</f>
        <v>C45H78O10</v>
      </c>
      <c r="C30" s="61" t="str">
        <f>'imported data from Web Calc'!C30</f>
        <v>MGDG(36:4)</v>
      </c>
      <c r="D30" s="96"/>
      <c r="E30" s="96"/>
      <c r="F30" s="96"/>
      <c r="G30" s="66">
        <f>'amount-analyzed sorted'!G30*0.001/'amount-analyzed sorted'!G$2*1.5/'amount-analyzed sorted'!G$3</f>
        <v>0.772470186975512</v>
      </c>
      <c r="H30" s="66">
        <f>'amount-analyzed sorted'!H30*0.001/'amount-analyzed sorted'!H$2*1.5/'amount-analyzed sorted'!H$3</f>
        <v>0.756367473131471</v>
      </c>
      <c r="I30" s="66">
        <f>'amount-analyzed sorted'!I30*0.001/'amount-analyzed sorted'!I$2*1.5/'amount-analyzed sorted'!I$3</f>
        <v>0.743025224517839</v>
      </c>
      <c r="J30" s="66">
        <f>'amount-analyzed sorted'!J30*0.001/'amount-analyzed sorted'!J$2*1.5/'amount-analyzed sorted'!J$3</f>
        <v>0.7273825882122</v>
      </c>
      <c r="K30" s="66">
        <f>'amount-analyzed sorted'!K30*0.001/'amount-analyzed sorted'!K$2*1.5/'amount-analyzed sorted'!K$3</f>
        <v>0.766949256514698</v>
      </c>
      <c r="L30" s="66">
        <f>'amount-analyzed sorted'!L30*0.001/'amount-analyzed sorted'!L$2*1.5/'amount-analyzed sorted'!L$3</f>
        <v>0.731063208519409</v>
      </c>
      <c r="M30" s="66">
        <f>'amount-analyzed sorted'!M30*0.001/'amount-analyzed sorted'!M$2*1.5/'amount-analyzed sorted'!M$3</f>
        <v>0.779371350051528</v>
      </c>
      <c r="N30" s="66">
        <f>'amount-analyzed sorted'!N30*0.001/'amount-analyzed sorted'!N$2*1.5/'amount-analyzed sorted'!N$3</f>
        <v>0.720021347597782</v>
      </c>
      <c r="O30" s="66">
        <f>'amount-analyzed sorted'!O30*0.001/'amount-analyzed sorted'!O$2*1.5/'amount-analyzed sorted'!O$3</f>
        <v>0.765569023899494</v>
      </c>
      <c r="P30" s="66">
        <f>'amount-analyzed sorted'!P30*0.001/'amount-analyzed sorted'!P$2*1.5/'amount-analyzed sorted'!P$3</f>
        <v>0.729682975904205</v>
      </c>
      <c r="Q30" s="66">
        <f t="shared" si="0"/>
        <v>0.749190263532414</v>
      </c>
      <c r="R30" s="115">
        <f t="shared" si="1"/>
        <v>0.0215033414439749</v>
      </c>
      <c r="S30" s="66">
        <f t="shared" si="2"/>
        <v>0.0287021101189799</v>
      </c>
      <c r="T30" s="66">
        <f>'amount-analyzed sorted'!R30*0.001/'amount-analyzed sorted'!R$2*1.5/'amount-analyzed sorted'!R$3</f>
        <v>1.27420774647887</v>
      </c>
      <c r="U30" s="66">
        <f>'amount-analyzed sorted'!S30*0.001/'amount-analyzed sorted'!S$2*1.5/'amount-analyzed sorted'!S$3</f>
        <v>1.01620029455081</v>
      </c>
      <c r="V30" s="66">
        <f>'amount-analyzed sorted'!T30*0.001/'amount-analyzed sorted'!T$2*1.5/'amount-analyzed sorted'!T$3</f>
        <v>0.745002082465639</v>
      </c>
      <c r="W30" s="66">
        <f>'amount-analyzed sorted'!U30*0.001/'amount-analyzed sorted'!U$2*1.5/'amount-analyzed sorted'!U$3</f>
        <v>1.22321428571429</v>
      </c>
      <c r="X30" s="66">
        <f>'amount-analyzed sorted'!V30*0.001/'amount-analyzed sorted'!V$2*1.5/'amount-analyzed sorted'!V$3</f>
        <v>1.94652457757297</v>
      </c>
      <c r="Y30" s="66">
        <f t="shared" si="3"/>
        <v>1.24102979735651</v>
      </c>
      <c r="Z30" s="115">
        <f t="shared" si="4"/>
        <v>0.446019296933278</v>
      </c>
      <c r="AA30" s="66">
        <f>'amount-analyzed sorted'!W30*0.001/'amount-analyzed sorted'!W$2*1.5/'amount-analyzed sorted'!W$3</f>
        <v>0.594349680170576</v>
      </c>
      <c r="AB30" s="66">
        <f>'amount-analyzed sorted'!X30*0.001/'amount-analyzed sorted'!X$2*1.5/'amount-analyzed sorted'!X$3</f>
        <v>0.871010638297872</v>
      </c>
      <c r="AC30" s="66">
        <f>'amount-analyzed sorted'!Y30*0.001/'amount-analyzed sorted'!Y$2*1.5/'amount-analyzed sorted'!Y$3</f>
        <v>0.27436755952381</v>
      </c>
      <c r="AD30" s="66">
        <f>'amount-analyzed sorted'!Z30*0.001/'amount-analyzed sorted'!Z$2*1.5/'amount-analyzed sorted'!Z$3</f>
        <v>0.260934393638171</v>
      </c>
      <c r="AE30" s="66">
        <f>'amount-analyzed sorted'!AA30*0.001/'amount-analyzed sorted'!AA$2*1.5/'amount-analyzed sorted'!AA$3</f>
        <v>0.750265424088711</v>
      </c>
      <c r="AF30" s="66">
        <f t="shared" si="5"/>
        <v>0.550185539143828</v>
      </c>
      <c r="AG30" s="115">
        <f t="shared" si="6"/>
        <v>0.275976882644812</v>
      </c>
      <c r="AH30" s="66">
        <f>'amount-analyzed sorted'!AB30*0.001/'amount-analyzed sorted'!AB$2*1.5/'amount-analyzed sorted'!AB$3</f>
        <v>0.484359233097881</v>
      </c>
      <c r="AI30" s="66">
        <f>'amount-analyzed sorted'!AC30*0.001/'amount-analyzed sorted'!AC$2*1.5/'amount-analyzed sorted'!AC$3</f>
        <v>0.43254376930999</v>
      </c>
      <c r="AJ30" s="66">
        <f>'amount-analyzed sorted'!AD30*0.001/'amount-analyzed sorted'!AD$2*1.5/'amount-analyzed sorted'!AD$3</f>
        <v>0.357142857142857</v>
      </c>
      <c r="AK30" s="66">
        <f>'amount-analyzed sorted'!AE30*0.001/'amount-analyzed sorted'!AE$2*1.5/'amount-analyzed sorted'!AE$3</f>
        <v>0.268579129765114</v>
      </c>
      <c r="AL30" s="66">
        <f>'amount-analyzed sorted'!AF30*0.001/'amount-analyzed sorted'!AF$2*1.5/'amount-analyzed sorted'!AF$3</f>
        <v>0.373899217221135</v>
      </c>
      <c r="AM30" s="66">
        <f t="shared" si="7"/>
        <v>0.383304841307395</v>
      </c>
      <c r="AN30" s="115">
        <f t="shared" si="8"/>
        <v>0.0815036290599228</v>
      </c>
      <c r="AO30" s="66">
        <f>'amount-analyzed sorted'!AG30*0.001/'amount-analyzed sorted'!AG$2*1.5/'amount-analyzed sorted'!AG$3</f>
        <v>0.185911914172784</v>
      </c>
      <c r="AP30" s="66">
        <f>'amount-analyzed sorted'!AH30*0.001/'amount-analyzed sorted'!AH$2*1.5/'amount-analyzed sorted'!AH$3</f>
        <v>0.46218487394958</v>
      </c>
      <c r="AQ30" s="66">
        <f>'amount-analyzed sorted'!AI30*0.001/'amount-analyzed sorted'!AI$2*1.5/'amount-analyzed sorted'!AI$3</f>
        <v>0.396788379530917</v>
      </c>
      <c r="AR30" s="66">
        <f>'amount-analyzed sorted'!AJ30*0.001/'amount-analyzed sorted'!AJ$2*1.5/'amount-analyzed sorted'!AJ$3</f>
        <v>0.410539215686274</v>
      </c>
      <c r="AS30" s="66">
        <f>'amount-analyzed sorted'!AK30*0.001/'amount-analyzed sorted'!AK$2*1.5/'amount-analyzed sorted'!AK$3</f>
        <v>0.886398176291793</v>
      </c>
      <c r="AT30" s="66">
        <f t="shared" si="9"/>
        <v>0.46836451192627</v>
      </c>
      <c r="AU30" s="115">
        <f t="shared" si="10"/>
        <v>0.256435523114487</v>
      </c>
      <c r="AV30" s="66">
        <f>'amount-analyzed sorted'!AL30*0.001/'amount-analyzed sorted'!AL$2*1.5/'amount-analyzed sorted'!AL$3</f>
        <v>0.480455568053993</v>
      </c>
      <c r="AW30" s="66">
        <f>'amount-analyzed sorted'!AM30*0.001/'amount-analyzed sorted'!AM$2*1.5/'amount-analyzed sorted'!AM$3</f>
        <v>0.348039215686275</v>
      </c>
      <c r="AX30" s="66">
        <f>'amount-analyzed sorted'!AN30*0.001/'amount-analyzed sorted'!AN$2*1.5/'amount-analyzed sorted'!AN$3</f>
        <v>0.756160412304719</v>
      </c>
      <c r="AY30" s="66">
        <f>'amount-analyzed sorted'!AO30*0.001/'amount-analyzed sorted'!AO$2*1.5/'amount-analyzed sorted'!AO$3</f>
        <v>0.811482820976492</v>
      </c>
      <c r="AZ30" s="66">
        <f>'amount-analyzed sorted'!AP30*0.001/'amount-analyzed sorted'!AP$2*1.5/'amount-analyzed sorted'!AP$3</f>
        <v>0.869422572178478</v>
      </c>
      <c r="BA30" s="66">
        <f t="shared" si="11"/>
        <v>0.653112117839991</v>
      </c>
      <c r="BB30" s="115">
        <f t="shared" si="12"/>
        <v>0.226588946703418</v>
      </c>
      <c r="BC30" s="66">
        <f>'amount-analyzed sorted'!AQ30*0.001/'amount-analyzed sorted'!AQ$2*1.5/'amount-analyzed sorted'!AQ$3</f>
        <v>0.564587775408671</v>
      </c>
      <c r="BD30" s="66">
        <f>'amount-analyzed sorted'!AR30*0.001/'amount-analyzed sorted'!AR$2*1.5/'amount-analyzed sorted'!AR$3</f>
        <v>0.429939657591917</v>
      </c>
      <c r="BE30" s="66">
        <f>'amount-analyzed sorted'!AS30*0.001/'amount-analyzed sorted'!AS$2*1.5/'amount-analyzed sorted'!AS$3</f>
        <v>1.33998752339364</v>
      </c>
      <c r="BF30" s="66">
        <f>'amount-analyzed sorted'!AT30*0.001/'amount-analyzed sorted'!AT$2*1.5/'amount-analyzed sorted'!AT$3</f>
        <v>0.818162868260145</v>
      </c>
      <c r="BG30" s="66">
        <f>'amount-analyzed sorted'!AU30*0.001/'amount-analyzed sorted'!AU$2*1.5/'amount-analyzed sorted'!AU$3</f>
        <v>0.692899914456801</v>
      </c>
      <c r="BH30" s="66">
        <f t="shared" si="13"/>
        <v>0.769115547822234</v>
      </c>
      <c r="BI30" s="115">
        <f t="shared" si="14"/>
        <v>0.350350242295554</v>
      </c>
      <c r="BJ30" s="66">
        <f>'amount-analyzed sorted'!AV30*0.001/'amount-analyzed sorted'!AV$2*1.5/'amount-analyzed sorted'!AV$3</f>
        <v>0.778698979591837</v>
      </c>
      <c r="BK30" s="66">
        <f>'amount-analyzed sorted'!AW30*0.001/'amount-analyzed sorted'!AW$2*1.5/'amount-analyzed sorted'!AW$3</f>
        <v>0.720830216903515</v>
      </c>
      <c r="BL30" s="66">
        <f>'amount-analyzed sorted'!AX30*0.001/'amount-analyzed sorted'!AX$2*1.5/'amount-analyzed sorted'!AX$3</f>
        <v>0.298640724946695</v>
      </c>
      <c r="BM30" s="66">
        <f>'amount-analyzed sorted'!AY30*0.001/'amount-analyzed sorted'!AY$2*1.5/'amount-analyzed sorted'!AY$3</f>
        <v>0.563492063492064</v>
      </c>
      <c r="BN30" s="66">
        <f>'amount-analyzed sorted'!AZ30*0.001/'amount-analyzed sorted'!AZ$2*1.5/'amount-analyzed sorted'!AZ$3</f>
        <v>0.775204613095238</v>
      </c>
      <c r="BO30" s="66">
        <f t="shared" si="15"/>
        <v>0.62737331960587</v>
      </c>
      <c r="BP30" s="115">
        <f t="shared" si="16"/>
        <v>0.203490584568096</v>
      </c>
      <c r="BQ30" s="66">
        <f>'amount-analyzed sorted'!BA30*0.001/'amount-analyzed sorted'!BA$2*1.5/'amount-analyzed sorted'!BA$3</f>
        <v>1.01476648351648</v>
      </c>
      <c r="BR30" s="66">
        <f>'amount-analyzed sorted'!BB30*0.001/'amount-analyzed sorted'!BB$2*1.5/'amount-analyzed sorted'!BB$3</f>
        <v>1.95399515738499</v>
      </c>
      <c r="BS30" s="66">
        <f>'amount-analyzed sorted'!BC30*0.001/'amount-analyzed sorted'!BC$2*1.5/'amount-analyzed sorted'!BC$3</f>
        <v>1.61458333333333</v>
      </c>
      <c r="BT30" s="66">
        <f>'amount-analyzed sorted'!BD30*0.001/'amount-analyzed sorted'!BD$2*1.5/'amount-analyzed sorted'!BD$3</f>
        <v>0.740001645819618</v>
      </c>
      <c r="BU30" s="66">
        <f>'amount-analyzed sorted'!BE30*0.001/'amount-analyzed sorted'!BE$2*1.5/'amount-analyzed sorted'!BE$3</f>
        <v>1.23454320628455</v>
      </c>
      <c r="BV30" s="66">
        <f t="shared" si="17"/>
        <v>1.31157796526779</v>
      </c>
      <c r="BW30" s="115">
        <f t="shared" si="18"/>
        <v>0.480947762378933</v>
      </c>
      <c r="BX30" s="66">
        <f>'amount-analyzed sorted'!BF30*0.001/'amount-analyzed sorted'!BF$2*1.5/'amount-analyzed sorted'!BF$3</f>
        <v>0.187632602545969</v>
      </c>
      <c r="BY30" s="66">
        <f>'amount-analyzed sorted'!BG30*0.001/'amount-analyzed sorted'!BG$2*1.5/'amount-analyzed sorted'!BG$3</f>
        <v>0.23538961038961</v>
      </c>
      <c r="BZ30" s="66">
        <f>'amount-analyzed sorted'!BH30*0.001/'amount-analyzed sorted'!BH$2*1.5/'amount-analyzed sorted'!BH$3</f>
        <v>0.278975741239892</v>
      </c>
      <c r="CA30" s="66">
        <f>'amount-analyzed sorted'!BI30*0.001/'amount-analyzed sorted'!BI$2*1.5/'amount-analyzed sorted'!BI$3</f>
        <v>0.277667670841922</v>
      </c>
      <c r="CB30" s="66">
        <f>'amount-analyzed sorted'!BJ30*0.001/'amount-analyzed sorted'!BJ$2*1.5/'amount-analyzed sorted'!BJ$3</f>
        <v>0.507352941176471</v>
      </c>
      <c r="CC30" s="66">
        <f t="shared" si="19"/>
        <v>0.297403713238773</v>
      </c>
      <c r="CD30" s="115">
        <f t="shared" si="20"/>
        <v>0.123190122907678</v>
      </c>
      <c r="CE30" s="121">
        <f>'amount-analyzed sorted'!BK30*0.001/'amount-analyzed sorted'!BK$2*1.5/'amount-analyzed sorted'!BK$3</f>
        <v>0.667529206804673</v>
      </c>
      <c r="CF30" s="66">
        <f>'amount-analyzed sorted'!BL30*0.001/'amount-analyzed sorted'!BL$2*1.5/'amount-analyzed sorted'!BL$3</f>
        <v>0.753934366231548</v>
      </c>
      <c r="CG30" s="66">
        <f>'amount-analyzed sorted'!BM30*0.001/'amount-analyzed sorted'!BM$2*1.5/'amount-analyzed sorted'!BM$3</f>
        <v>1.13688991806199</v>
      </c>
      <c r="CH30" s="66">
        <f>'amount-analyzed sorted'!BN30*0.001/'amount-analyzed sorted'!BN$2*1.5/'amount-analyzed sorted'!BN$3</f>
        <v>0.785637149028078</v>
      </c>
      <c r="CI30" s="66">
        <f>'amount-analyzed sorted'!BO30*0.001/'amount-analyzed sorted'!BO$2*1.5/'amount-analyzed sorted'!BO$3</f>
        <v>2.0148689516129</v>
      </c>
      <c r="CJ30" s="66">
        <f t="shared" si="21"/>
        <v>1.07177191834784</v>
      </c>
      <c r="CK30" s="115">
        <f t="shared" si="22"/>
        <v>0.556771576507112</v>
      </c>
      <c r="CL30" s="66">
        <f>'amount-analyzed sorted'!BP30*0.001/'amount-analyzed sorted'!BP$2*1.5/'amount-analyzed sorted'!BP$3</f>
        <v>1.17443064182195</v>
      </c>
      <c r="CM30" s="66">
        <f>'amount-analyzed sorted'!BQ30*0.001/'amount-analyzed sorted'!BQ$2*1.5/'amount-analyzed sorted'!BQ$3</f>
        <v>1.79303033922599</v>
      </c>
      <c r="CN30" s="66">
        <f>'amount-analyzed sorted'!BR30*0.001/'amount-analyzed sorted'!BR$2*1.5/'amount-analyzed sorted'!BR$3</f>
        <v>0.913772497187852</v>
      </c>
      <c r="CO30" s="66">
        <f>'amount-analyzed sorted'!BS30*0.001/'amount-analyzed sorted'!BS$2*1.5/'amount-analyzed sorted'!BS$3</f>
        <v>0.717557965594615</v>
      </c>
      <c r="CP30" s="66">
        <f>'amount-analyzed sorted'!BT30*0.001/'amount-analyzed sorted'!BT$2*1.5/'amount-analyzed sorted'!BT$3</f>
        <v>0.717320922703359</v>
      </c>
      <c r="CQ30" s="66">
        <f t="shared" si="23"/>
        <v>1.06322247330675</v>
      </c>
      <c r="CR30" s="115">
        <f t="shared" si="24"/>
        <v>0.449013893957009</v>
      </c>
      <c r="CS30" s="66">
        <f>'amount-analyzed sorted'!BU30*0.001/'amount-analyzed sorted'!BU$2*1.5/'amount-analyzed sorted'!BU$3</f>
        <v>0.993111618111618</v>
      </c>
      <c r="CT30" s="66">
        <f>'amount-analyzed sorted'!BV30*0.001/'amount-analyzed sorted'!BV$2*1.5/'amount-analyzed sorted'!BV$3</f>
        <v>1.13880621693122</v>
      </c>
      <c r="CU30" s="66">
        <f>'amount-analyzed sorted'!BW30*0.001/'amount-analyzed sorted'!BW$2*1.5/'amount-analyzed sorted'!BW$3</f>
        <v>0.182994250331712</v>
      </c>
      <c r="CV30" s="66">
        <f>'amount-analyzed sorted'!BX30*0.001/'amount-analyzed sorted'!BX$2*1.5/'amount-analyzed sorted'!BX$3</f>
        <v>1.02506868131868</v>
      </c>
      <c r="CW30" s="66">
        <f>'amount-analyzed sorted'!BY30*0.001/'amount-analyzed sorted'!BY$2*1.5/'amount-analyzed sorted'!BY$3</f>
        <v>0.270665940351355</v>
      </c>
      <c r="CX30" s="66">
        <f t="shared" si="25"/>
        <v>0.722129341408917</v>
      </c>
      <c r="CY30" s="115">
        <f t="shared" si="26"/>
        <v>0.456428829466395</v>
      </c>
      <c r="CZ30" s="66">
        <f>'amount-analyzed sorted'!BZ30*0.001/'amount-analyzed sorted'!BZ$2*1.5/'amount-analyzed sorted'!BZ$3</f>
        <v>1.05419024045262</v>
      </c>
      <c r="DA30" s="66">
        <f>'amount-analyzed sorted'!CA30*0.001/'amount-analyzed sorted'!CA$2*1.5/'amount-analyzed sorted'!CA$3</f>
        <v>0.454165272666444</v>
      </c>
      <c r="DB30" s="66">
        <f>'amount-analyzed sorted'!CB30*0.001/'amount-analyzed sorted'!CB$2*1.5/'amount-analyzed sorted'!CB$3</f>
        <v>1.02150253592561</v>
      </c>
      <c r="DC30" s="66">
        <f>'amount-analyzed sorted'!CC30*0.001/'amount-analyzed sorted'!CC$2*1.5/'amount-analyzed sorted'!CC$3</f>
        <v>0.598308270676692</v>
      </c>
      <c r="DD30" s="66">
        <f>'amount-analyzed sorted'!CD30*0.001/'amount-analyzed sorted'!CD$2*1.5/'amount-analyzed sorted'!CD$3</f>
        <v>1.33846782988004</v>
      </c>
      <c r="DE30" s="66">
        <f t="shared" si="27"/>
        <v>0.893326829920282</v>
      </c>
      <c r="DF30" s="115">
        <f t="shared" si="28"/>
        <v>0.360678313033587</v>
      </c>
      <c r="DG30" s="66">
        <f>'amount-analyzed sorted'!CE30*0.001/'amount-analyzed sorted'!CE$2*1.5/'amount-analyzed sorted'!CE$3</f>
        <v>0.517608633910821</v>
      </c>
      <c r="DH30" s="66">
        <f>'amount-analyzed sorted'!CF30*0.001/'amount-analyzed sorted'!CF$2*1.5/'amount-analyzed sorted'!CF$3</f>
        <v>0.18671679197995</v>
      </c>
      <c r="DI30" s="66">
        <f>'amount-analyzed sorted'!CG30*0.001/'amount-analyzed sorted'!CG$2*1.5/'amount-analyzed sorted'!CG$3</f>
        <v>0.736974789915967</v>
      </c>
      <c r="DJ30" s="66">
        <f>'amount-analyzed sorted'!CH30*0.001/'amount-analyzed sorted'!CH$2*1.5/'amount-analyzed sorted'!CH$3</f>
        <v>0.810450250138966</v>
      </c>
      <c r="DK30" s="66">
        <f>'amount-analyzed sorted'!CI30*0.001/'amount-analyzed sorted'!CI$2*1.5/'amount-analyzed sorted'!CI$3</f>
        <v>0.58125</v>
      </c>
      <c r="DL30" s="66">
        <f t="shared" si="29"/>
        <v>0.566600093189141</v>
      </c>
      <c r="DM30" s="115">
        <f t="shared" si="30"/>
        <v>0.242598712753485</v>
      </c>
      <c r="DN30" s="66">
        <f>'amount-analyzed sorted'!CJ30*0.001/'amount-analyzed sorted'!CJ$2*1.5/'amount-analyzed sorted'!CJ$3</f>
        <v>1.72984388366125</v>
      </c>
      <c r="DO30" s="66">
        <f>'amount-analyzed sorted'!CK30*0.001/'amount-analyzed sorted'!CK$2*1.5/'amount-analyzed sorted'!CK$3</f>
        <v>0.77088212334114</v>
      </c>
      <c r="DP30" s="66">
        <f>'amount-analyzed sorted'!CL30*0.001/'amount-analyzed sorted'!CL$2*1.5/'amount-analyzed sorted'!CL$3</f>
        <v>1.71834415584416</v>
      </c>
      <c r="DQ30" s="66">
        <f>'amount-analyzed sorted'!CM30*0.001/'amount-analyzed sorted'!CM$2*1.5/'amount-analyzed sorted'!CM$3</f>
        <v>0.532581453634085</v>
      </c>
      <c r="DR30" s="66">
        <f>'amount-analyzed sorted'!CN30*0.001/'amount-analyzed sorted'!CN$2*1.5/'amount-analyzed sorted'!CN$3</f>
        <v>0.652200996677741</v>
      </c>
      <c r="DS30" s="66">
        <f t="shared" si="31"/>
        <v>1.08077052263167</v>
      </c>
      <c r="DT30" s="115">
        <f t="shared" si="32"/>
        <v>0.593298044772959</v>
      </c>
      <c r="DU30" s="66">
        <f>'amount-analyzed sorted'!CO30*0.001/'amount-analyzed sorted'!CO$2*1.5/'amount-analyzed sorted'!CO$3</f>
        <v>1.0397384305835</v>
      </c>
      <c r="DV30" s="66">
        <f>'amount-analyzed sorted'!CP30*0.001/'amount-analyzed sorted'!CP$2*1.5/'amount-analyzed sorted'!CP$3</f>
        <v>0.452993697478992</v>
      </c>
      <c r="DW30" s="66">
        <f>'amount-analyzed sorted'!CQ30*0.001/'amount-analyzed sorted'!CQ$2*1.5/'amount-analyzed sorted'!CQ$3</f>
        <v>0.723794481691594</v>
      </c>
      <c r="DX30" s="66">
        <f>'amount-analyzed sorted'!CR30*0.001/'amount-analyzed sorted'!CR$2*1.5/'amount-analyzed sorted'!CR$3</f>
        <v>0.387380606312292</v>
      </c>
      <c r="DY30" s="66">
        <f>'amount-analyzed sorted'!CS30*0.001/'amount-analyzed sorted'!CS$2*1.5/'amount-analyzed sorted'!CS$3</f>
        <v>0.239322533136966</v>
      </c>
      <c r="DZ30" s="66">
        <f t="shared" si="33"/>
        <v>0.568645949840669</v>
      </c>
      <c r="EA30" s="115">
        <f t="shared" si="34"/>
        <v>0.316498686165568</v>
      </c>
      <c r="EB30" s="66">
        <f>'amount-analyzed sorted'!CT30*0.001/'amount-analyzed sorted'!CT$2*1.5/'amount-analyzed sorted'!CT$3</f>
        <v>1.32665296334361</v>
      </c>
      <c r="EC30" s="66">
        <f>'amount-analyzed sorted'!CU30*0.001/'amount-analyzed sorted'!CU$2*1.5/'amount-analyzed sorted'!CU$3</f>
        <v>1.25163826998689</v>
      </c>
      <c r="ED30" s="66">
        <f>'amount-analyzed sorted'!CV30*0.001/'amount-analyzed sorted'!CV$2*1.5/'amount-analyzed sorted'!CV$3</f>
        <v>0.403738025822574</v>
      </c>
      <c r="EE30" s="66">
        <f>'amount-analyzed sorted'!CW30*0.001/'amount-analyzed sorted'!CW$2*1.5/'amount-analyzed sorted'!CW$3</f>
        <v>0.363127413127413</v>
      </c>
      <c r="EF30" s="66">
        <f>'amount-analyzed sorted'!CX30*0.001/'amount-analyzed sorted'!CX$2*1.5/'amount-analyzed sorted'!CX$3</f>
        <v>1.77605431662619</v>
      </c>
      <c r="EG30" s="66">
        <f t="shared" si="35"/>
        <v>1.02424219778134</v>
      </c>
      <c r="EH30" s="115">
        <f t="shared" si="36"/>
        <v>0.61856303088907</v>
      </c>
    </row>
    <row r="31" spans="1:138">
      <c r="A31">
        <f>'imported data from Web Calc'!A31</f>
        <v>798.6</v>
      </c>
      <c r="B31" t="str">
        <f>'imported data from Web Calc'!B31</f>
        <v>C45H80O10</v>
      </c>
      <c r="C31" s="61" t="str">
        <f>'imported data from Web Calc'!C31</f>
        <v>MGDG(36:3)</v>
      </c>
      <c r="D31" s="96"/>
      <c r="E31" s="96"/>
      <c r="F31" s="96"/>
      <c r="G31" s="66">
        <f>'amount-analyzed sorted'!G31*0.001/'amount-analyzed sorted'!G$2*1.5/'amount-analyzed sorted'!G$3</f>
        <v>0.224517838739756</v>
      </c>
      <c r="H31" s="66">
        <f>'amount-analyzed sorted'!H31*0.001/'amount-analyzed sorted'!H$2*1.5/'amount-analyzed sorted'!H$3</f>
        <v>0.18587132551406</v>
      </c>
      <c r="I31" s="66">
        <f>'amount-analyzed sorted'!I31*0.001/'amount-analyzed sorted'!I$2*1.5/'amount-analyzed sorted'!I$3</f>
        <v>0.204734504588507</v>
      </c>
      <c r="J31" s="66">
        <f>'amount-analyzed sorted'!J31*0.001/'amount-analyzed sorted'!J$2*1.5/'amount-analyzed sorted'!J$3</f>
        <v>0.206574814742111</v>
      </c>
      <c r="K31" s="66">
        <f>'amount-analyzed sorted'!K31*0.001/'amount-analyzed sorted'!K$2*1.5/'amount-analyzed sorted'!K$3</f>
        <v>0.190472100898071</v>
      </c>
      <c r="L31" s="66">
        <f>'amount-analyzed sorted'!L31*0.001/'amount-analyzed sorted'!L$2*1.5/'amount-analyzed sorted'!L$3</f>
        <v>0.223597683662953</v>
      </c>
      <c r="M31" s="66">
        <f>'amount-analyzed sorted'!M31*0.001/'amount-analyzed sorted'!M$2*1.5/'amount-analyzed sorted'!M$3</f>
        <v>0.225437993816558</v>
      </c>
      <c r="N31" s="66">
        <f>'amount-analyzed sorted'!N31*0.001/'amount-analyzed sorted'!N$2*1.5/'amount-analyzed sorted'!N$3</f>
        <v>0.182190705206851</v>
      </c>
      <c r="O31" s="66">
        <f>'amount-analyzed sorted'!O31*0.001/'amount-analyzed sorted'!O$2*1.5/'amount-analyzed sorted'!O$3</f>
        <v>0.209795357510919</v>
      </c>
      <c r="P31" s="66">
        <f>'amount-analyzed sorted'!P31*0.001/'amount-analyzed sorted'!P$2*1.5/'amount-analyzed sorted'!P$3</f>
        <v>0.195532953820484</v>
      </c>
      <c r="Q31" s="66">
        <f t="shared" si="0"/>
        <v>0.204872527850027</v>
      </c>
      <c r="R31" s="115">
        <f t="shared" si="1"/>
        <v>0.0161821914517425</v>
      </c>
      <c r="S31" s="66">
        <f t="shared" si="2"/>
        <v>0.0789866343797365</v>
      </c>
      <c r="T31" s="66">
        <f>'amount-analyzed sorted'!R31*0.001/'amount-analyzed sorted'!R$2*1.5/'amount-analyzed sorted'!R$3</f>
        <v>0.464977364185111</v>
      </c>
      <c r="U31" s="66">
        <f>'amount-analyzed sorted'!S31*0.001/'amount-analyzed sorted'!S$2*1.5/'amount-analyzed sorted'!S$3</f>
        <v>0.249631811487482</v>
      </c>
      <c r="V31" s="66">
        <f>'amount-analyzed sorted'!T31*0.001/'amount-analyzed sorted'!T$2*1.5/'amount-analyzed sorted'!T$3</f>
        <v>0.30039566847147</v>
      </c>
      <c r="W31" s="66">
        <f>'amount-analyzed sorted'!U31*0.001/'amount-analyzed sorted'!U$2*1.5/'amount-analyzed sorted'!U$3</f>
        <v>0.325255102040816</v>
      </c>
      <c r="X31" s="66">
        <f>'amount-analyzed sorted'!V31*0.001/'amount-analyzed sorted'!V$2*1.5/'amount-analyzed sorted'!V$3</f>
        <v>0.678283410138249</v>
      </c>
      <c r="Y31" s="66">
        <f t="shared" si="3"/>
        <v>0.403708671264626</v>
      </c>
      <c r="Z31" s="115">
        <f t="shared" si="4"/>
        <v>0.172998090848268</v>
      </c>
      <c r="AA31" s="66">
        <f>'amount-analyzed sorted'!W31*0.001/'amount-analyzed sorted'!W$2*1.5/'amount-analyzed sorted'!W$3</f>
        <v>0.181236673773987</v>
      </c>
      <c r="AB31" s="66">
        <f>'amount-analyzed sorted'!X31*0.001/'amount-analyzed sorted'!X$2*1.5/'amount-analyzed sorted'!X$3</f>
        <v>0.325797872340426</v>
      </c>
      <c r="AC31" s="66">
        <f>'amount-analyzed sorted'!Y31*0.001/'amount-analyzed sorted'!Y$2*1.5/'amount-analyzed sorted'!Y$3</f>
        <v>0.1171875</v>
      </c>
      <c r="AD31" s="66">
        <f>'amount-analyzed sorted'!Z31*0.001/'amount-analyzed sorted'!Z$2*1.5/'amount-analyzed sorted'!Z$3</f>
        <v>0.0910607781880148</v>
      </c>
      <c r="AE31" s="66">
        <f>'amount-analyzed sorted'!AA31*0.001/'amount-analyzed sorted'!AA$2*1.5/'amount-analyzed sorted'!AA$3</f>
        <v>0.266308835672998</v>
      </c>
      <c r="AF31" s="66">
        <f t="shared" si="5"/>
        <v>0.196318331995085</v>
      </c>
      <c r="AG31" s="115">
        <f t="shared" si="6"/>
        <v>0.0990352457379559</v>
      </c>
      <c r="AH31" s="66">
        <f>'amount-analyzed sorted'!AB31*0.001/'amount-analyzed sorted'!AB$2*1.5/'amount-analyzed sorted'!AB$3</f>
        <v>0.134063716303878</v>
      </c>
      <c r="AI31" s="66">
        <f>'amount-analyzed sorted'!AC31*0.001/'amount-analyzed sorted'!AC$2*1.5/'amount-analyzed sorted'!AC$3</f>
        <v>0.113653082242166</v>
      </c>
      <c r="AJ31" s="66">
        <f>'amount-analyzed sorted'!AD31*0.001/'amount-analyzed sorted'!AD$2*1.5/'amount-analyzed sorted'!AD$3</f>
        <v>0.117517443995593</v>
      </c>
      <c r="AK31" s="66">
        <f>'amount-analyzed sorted'!AE31*0.001/'amount-analyzed sorted'!AE$2*1.5/'amount-analyzed sorted'!AE$3</f>
        <v>0.110103003465537</v>
      </c>
      <c r="AL31" s="66">
        <f>'amount-analyzed sorted'!AF31*0.001/'amount-analyzed sorted'!AF$2*1.5/'amount-analyzed sorted'!AF$3</f>
        <v>0.145303326810176</v>
      </c>
      <c r="AM31" s="66">
        <f t="shared" si="7"/>
        <v>0.12412811456347</v>
      </c>
      <c r="AN31" s="115">
        <f t="shared" si="8"/>
        <v>0.0149769556689251</v>
      </c>
      <c r="AO31" s="66">
        <f>'amount-analyzed sorted'!AG31*0.001/'amount-analyzed sorted'!AG$2*1.5/'amount-analyzed sorted'!AG$3</f>
        <v>0.0520892151326934</v>
      </c>
      <c r="AP31" s="66">
        <f>'amount-analyzed sorted'!AH31*0.001/'amount-analyzed sorted'!AH$2*1.5/'amount-analyzed sorted'!AH$3</f>
        <v>0.119922969187675</v>
      </c>
      <c r="AQ31" s="66">
        <f>'amount-analyzed sorted'!AI31*0.001/'amount-analyzed sorted'!AI$2*1.5/'amount-analyzed sorted'!AI$3</f>
        <v>0.160414445628998</v>
      </c>
      <c r="AR31" s="66">
        <f>'amount-analyzed sorted'!AJ31*0.001/'amount-analyzed sorted'!AJ$2*1.5/'amount-analyzed sorted'!AJ$3</f>
        <v>0.178133753501401</v>
      </c>
      <c r="AS31" s="66">
        <f>'amount-analyzed sorted'!AK31*0.001/'amount-analyzed sorted'!AK$2*1.5/'amount-analyzed sorted'!AK$3</f>
        <v>0.367401215805471</v>
      </c>
      <c r="AT31" s="66">
        <f t="shared" si="9"/>
        <v>0.175592319851248</v>
      </c>
      <c r="AU31" s="115">
        <f t="shared" si="10"/>
        <v>0.117664324241153</v>
      </c>
      <c r="AV31" s="66">
        <f>'amount-analyzed sorted'!AL31*0.001/'amount-analyzed sorted'!AL$2*1.5/'amount-analyzed sorted'!AL$3</f>
        <v>0.174634420697413</v>
      </c>
      <c r="AW31" s="66">
        <f>'amount-analyzed sorted'!AM31*0.001/'amount-analyzed sorted'!AM$2*1.5/'amount-analyzed sorted'!AM$3</f>
        <v>0.0920868347338936</v>
      </c>
      <c r="AX31" s="66">
        <f>'amount-analyzed sorted'!AN31*0.001/'amount-analyzed sorted'!AN$2*1.5/'amount-analyzed sorted'!AN$3</f>
        <v>0.221654050571751</v>
      </c>
      <c r="AY31" s="66">
        <f>'amount-analyzed sorted'!AO31*0.001/'amount-analyzed sorted'!AO$2*1.5/'amount-analyzed sorted'!AO$3</f>
        <v>0.213833634719711</v>
      </c>
      <c r="AZ31" s="66">
        <f>'amount-analyzed sorted'!AP31*0.001/'amount-analyzed sorted'!AP$2*1.5/'amount-analyzed sorted'!AP$3</f>
        <v>0.294338207724035</v>
      </c>
      <c r="BA31" s="66">
        <f t="shared" si="11"/>
        <v>0.19930942968936</v>
      </c>
      <c r="BB31" s="115">
        <f t="shared" si="12"/>
        <v>0.073902375142213</v>
      </c>
      <c r="BC31" s="66">
        <f>'amount-analyzed sorted'!AQ31*0.001/'amount-analyzed sorted'!AQ$2*1.5/'amount-analyzed sorted'!AQ$3</f>
        <v>0.230543710021322</v>
      </c>
      <c r="BD31" s="66">
        <f>'amount-analyzed sorted'!AR31*0.001/'amount-analyzed sorted'!AR$2*1.5/'amount-analyzed sorted'!AR$3</f>
        <v>0.104195902329498</v>
      </c>
      <c r="BE31" s="66">
        <f>'amount-analyzed sorted'!AS31*0.001/'amount-analyzed sorted'!AS$2*1.5/'amount-analyzed sorted'!AS$3</f>
        <v>0.26715533374922</v>
      </c>
      <c r="BF31" s="66">
        <f>'amount-analyzed sorted'!AT31*0.001/'amount-analyzed sorted'!AT$2*1.5/'amount-analyzed sorted'!AT$3</f>
        <v>0.208449138410228</v>
      </c>
      <c r="BG31" s="66">
        <f>'amount-analyzed sorted'!AU31*0.001/'amount-analyzed sorted'!AU$2*1.5/'amount-analyzed sorted'!AU$3</f>
        <v>0.161195466210436</v>
      </c>
      <c r="BH31" s="66">
        <f t="shared" si="13"/>
        <v>0.194307910144141</v>
      </c>
      <c r="BI31" s="115">
        <f t="shared" si="14"/>
        <v>0.0633173802189406</v>
      </c>
      <c r="BJ31" s="66">
        <f>'amount-analyzed sorted'!AV31*0.001/'amount-analyzed sorted'!AV$2*1.5/'amount-analyzed sorted'!AV$3</f>
        <v>0.19094387755102</v>
      </c>
      <c r="BK31" s="66">
        <f>'amount-analyzed sorted'!AW31*0.001/'amount-analyzed sorted'!AW$2*1.5/'amount-analyzed sorted'!AW$3</f>
        <v>0.147718773373224</v>
      </c>
      <c r="BL31" s="66">
        <f>'amount-analyzed sorted'!AX31*0.001/'amount-analyzed sorted'!AX$2*1.5/'amount-analyzed sorted'!AX$3</f>
        <v>0.087953091684435</v>
      </c>
      <c r="BM31" s="66">
        <f>'amount-analyzed sorted'!AY31*0.001/'amount-analyzed sorted'!AY$2*1.5/'amount-analyzed sorted'!AY$3</f>
        <v>0.101190476190476</v>
      </c>
      <c r="BN31" s="66">
        <f>'amount-analyzed sorted'!AZ31*0.001/'amount-analyzed sorted'!AZ$2*1.5/'amount-analyzed sorted'!AZ$3</f>
        <v>0.130673363095238</v>
      </c>
      <c r="BO31" s="66">
        <f t="shared" si="15"/>
        <v>0.131695916378879</v>
      </c>
      <c r="BP31" s="115">
        <f t="shared" si="16"/>
        <v>0.0406574564436579</v>
      </c>
      <c r="BQ31" s="66">
        <f>'amount-analyzed sorted'!BA31*0.001/'amount-analyzed sorted'!BA$2*1.5/'amount-analyzed sorted'!BA$3</f>
        <v>0.300051510989011</v>
      </c>
      <c r="BR31" s="66">
        <f>'amount-analyzed sorted'!BB31*0.001/'amount-analyzed sorted'!BB$2*1.5/'amount-analyzed sorted'!BB$3</f>
        <v>0.470792978208233</v>
      </c>
      <c r="BS31" s="66">
        <f>'amount-analyzed sorted'!BC31*0.001/'amount-analyzed sorted'!BC$2*1.5/'amount-analyzed sorted'!BC$3</f>
        <v>0.522900132275132</v>
      </c>
      <c r="BT31" s="66">
        <f>'amount-analyzed sorted'!BD31*0.001/'amount-analyzed sorted'!BD$2*1.5/'amount-analyzed sorted'!BD$3</f>
        <v>0.189474983541804</v>
      </c>
      <c r="BU31" s="66">
        <f>'amount-analyzed sorted'!BE31*0.001/'amount-analyzed sorted'!BE$2*1.5/'amount-analyzed sorted'!BE$3</f>
        <v>0.326774803607797</v>
      </c>
      <c r="BV31" s="66">
        <f t="shared" si="17"/>
        <v>0.361998881724395</v>
      </c>
      <c r="BW31" s="115">
        <f t="shared" si="18"/>
        <v>0.1346923120698</v>
      </c>
      <c r="BX31" s="66">
        <f>'amount-analyzed sorted'!BF31*0.001/'amount-analyzed sorted'!BF$2*1.5/'amount-analyzed sorted'!BF$3</f>
        <v>0.0457478783592645</v>
      </c>
      <c r="BY31" s="66">
        <f>'amount-analyzed sorted'!BG31*0.001/'amount-analyzed sorted'!BG$2*1.5/'amount-analyzed sorted'!BG$3</f>
        <v>0.0705815923207228</v>
      </c>
      <c r="BZ31" s="66">
        <f>'amount-analyzed sorted'!BH31*0.001/'amount-analyzed sorted'!BH$2*1.5/'amount-analyzed sorted'!BH$3</f>
        <v>0.0758086253369272</v>
      </c>
      <c r="CA31" s="66">
        <f>'amount-analyzed sorted'!BI31*0.001/'amount-analyzed sorted'!BI$2*1.5/'amount-analyzed sorted'!BI$3</f>
        <v>0.0802679562390994</v>
      </c>
      <c r="CB31" s="66">
        <f>'amount-analyzed sorted'!BJ31*0.001/'amount-analyzed sorted'!BJ$2*1.5/'amount-analyzed sorted'!BJ$3</f>
        <v>0.151260504201681</v>
      </c>
      <c r="CC31" s="66">
        <f t="shared" si="19"/>
        <v>0.0847333112915389</v>
      </c>
      <c r="CD31" s="115">
        <f t="shared" si="20"/>
        <v>0.0395145287912618</v>
      </c>
      <c r="CE31" s="121">
        <f>'amount-analyzed sorted'!BK31*0.001/'amount-analyzed sorted'!BK$2*1.5/'amount-analyzed sorted'!BK$3</f>
        <v>0.152951424472228</v>
      </c>
      <c r="CF31" s="66">
        <f>'amount-analyzed sorted'!BL31*0.001/'amount-analyzed sorted'!BL$2*1.5/'amount-analyzed sorted'!BL$3</f>
        <v>0.152799804806637</v>
      </c>
      <c r="CG31" s="66">
        <f>'amount-analyzed sorted'!BM31*0.001/'amount-analyzed sorted'!BM$2*1.5/'amount-analyzed sorted'!BM$3</f>
        <v>0.305486284289277</v>
      </c>
      <c r="CH31" s="66">
        <f>'amount-analyzed sorted'!BN31*0.001/'amount-analyzed sorted'!BN$2*1.5/'amount-analyzed sorted'!BN$3</f>
        <v>0.179921320580068</v>
      </c>
      <c r="CI31" s="66">
        <f>'amount-analyzed sorted'!BO31*0.001/'amount-analyzed sorted'!BO$2*1.5/'amount-analyzed sorted'!BO$3</f>
        <v>0.53139400921659</v>
      </c>
      <c r="CJ31" s="66">
        <f t="shared" si="21"/>
        <v>0.26451056867296</v>
      </c>
      <c r="CK31" s="115">
        <f t="shared" si="22"/>
        <v>0.162007606625424</v>
      </c>
      <c r="CL31" s="66">
        <f>'amount-analyzed sorted'!BP31*0.001/'amount-analyzed sorted'!BP$2*1.5/'amount-analyzed sorted'!BP$3</f>
        <v>0.238612836438923</v>
      </c>
      <c r="CM31" s="66">
        <f>'amount-analyzed sorted'!BQ31*0.001/'amount-analyzed sorted'!BQ$2*1.5/'amount-analyzed sorted'!BQ$3</f>
        <v>0.421942188246536</v>
      </c>
      <c r="CN31" s="66">
        <f>'amount-analyzed sorted'!BR31*0.001/'amount-analyzed sorted'!BR$2*1.5/'amount-analyzed sorted'!BR$3</f>
        <v>0.224093082114736</v>
      </c>
      <c r="CO31" s="66">
        <f>'amount-analyzed sorted'!BS31*0.001/'amount-analyzed sorted'!BS$2*1.5/'amount-analyzed sorted'!BS$3</f>
        <v>0.24822363500374</v>
      </c>
      <c r="CP31" s="66">
        <f>'amount-analyzed sorted'!BT31*0.001/'amount-analyzed sorted'!BT$2*1.5/'amount-analyzed sorted'!BT$3</f>
        <v>0.216511533791987</v>
      </c>
      <c r="CQ31" s="66">
        <f t="shared" si="23"/>
        <v>0.269876655119184</v>
      </c>
      <c r="CR31" s="115">
        <f t="shared" si="24"/>
        <v>0.085898454199156</v>
      </c>
      <c r="CS31" s="66">
        <f>'amount-analyzed sorted'!BU31*0.001/'amount-analyzed sorted'!BU$2*1.5/'amount-analyzed sorted'!BU$3</f>
        <v>0.238241488241488</v>
      </c>
      <c r="CT31" s="66">
        <f>'amount-analyzed sorted'!BV31*0.001/'amount-analyzed sorted'!BV$2*1.5/'amount-analyzed sorted'!BV$3</f>
        <v>0.284391534391534</v>
      </c>
      <c r="CU31" s="66">
        <f>'amount-analyzed sorted'!BW31*0.001/'amount-analyzed sorted'!BW$2*1.5/'amount-analyzed sorted'!BW$3</f>
        <v>0.044781070322866</v>
      </c>
      <c r="CV31" s="66">
        <f>'amount-analyzed sorted'!BX31*0.001/'amount-analyzed sorted'!BX$2*1.5/'amount-analyzed sorted'!BX$3</f>
        <v>0.262062156593407</v>
      </c>
      <c r="CW31" s="66">
        <f>'amount-analyzed sorted'!BY31*0.001/'amount-analyzed sorted'!BY$2*1.5/'amount-analyzed sorted'!BY$3</f>
        <v>0.0960098052567071</v>
      </c>
      <c r="CX31" s="66">
        <f t="shared" si="25"/>
        <v>0.1850972109612</v>
      </c>
      <c r="CY31" s="115">
        <f t="shared" si="26"/>
        <v>0.107508679775279</v>
      </c>
      <c r="CZ31" s="66">
        <f>'amount-analyzed sorted'!BZ31*0.001/'amount-analyzed sorted'!BZ$2*1.5/'amount-analyzed sorted'!BZ$3</f>
        <v>0.279128359264498</v>
      </c>
      <c r="DA31" s="66">
        <f>'amount-analyzed sorted'!CA31*0.001/'amount-analyzed sorted'!CA$2*1.5/'amount-analyzed sorted'!CA$3</f>
        <v>0.104968216794915</v>
      </c>
      <c r="DB31" s="66">
        <f>'amount-analyzed sorted'!CB31*0.001/'amount-analyzed sorted'!CB$2*1.5/'amount-analyzed sorted'!CB$3</f>
        <v>0.244082840236686</v>
      </c>
      <c r="DC31" s="66">
        <f>'amount-analyzed sorted'!CC31*0.001/'amount-analyzed sorted'!CC$2*1.5/'amount-analyzed sorted'!CC$3</f>
        <v>0.175375939849624</v>
      </c>
      <c r="DD31" s="66">
        <f>'amount-analyzed sorted'!CD31*0.001/'amount-analyzed sorted'!CD$2*1.5/'amount-analyzed sorted'!CD$3</f>
        <v>0.353326063249727</v>
      </c>
      <c r="DE31" s="66">
        <f t="shared" si="27"/>
        <v>0.23137628387909</v>
      </c>
      <c r="DF31" s="115">
        <f t="shared" si="28"/>
        <v>0.0954312631190711</v>
      </c>
      <c r="DG31" s="66">
        <f>'amount-analyzed sorted'!CE31*0.001/'amount-analyzed sorted'!CE$2*1.5/'amount-analyzed sorted'!CE$3</f>
        <v>0.133129792672536</v>
      </c>
      <c r="DH31" s="66">
        <f>'amount-analyzed sorted'!CF31*0.001/'amount-analyzed sorted'!CF$2*1.5/'amount-analyzed sorted'!CF$3</f>
        <v>0.0031328320802005</v>
      </c>
      <c r="DI31" s="66">
        <f>'amount-analyzed sorted'!CG31*0.001/'amount-analyzed sorted'!CG$2*1.5/'amount-analyzed sorted'!CG$3</f>
        <v>0.182773109243697</v>
      </c>
      <c r="DJ31" s="66">
        <f>'amount-analyzed sorted'!CH31*0.001/'amount-analyzed sorted'!CH$2*1.5/'amount-analyzed sorted'!CH$3</f>
        <v>0.200528071150639</v>
      </c>
      <c r="DK31" s="66">
        <f>'amount-analyzed sorted'!CI31*0.001/'amount-analyzed sorted'!CI$2*1.5/'amount-analyzed sorted'!CI$3</f>
        <v>0.115625</v>
      </c>
      <c r="DL31" s="66">
        <f t="shared" si="29"/>
        <v>0.127037761029415</v>
      </c>
      <c r="DM31" s="115">
        <f t="shared" si="30"/>
        <v>0.0775033065488922</v>
      </c>
      <c r="DN31" s="66">
        <f>'amount-analyzed sorted'!CJ31*0.001/'amount-analyzed sorted'!CJ$2*1.5/'amount-analyzed sorted'!CJ$3</f>
        <v>0.386147348160821</v>
      </c>
      <c r="DO31" s="66">
        <f>'amount-analyzed sorted'!CK31*0.001/'amount-analyzed sorted'!CK$2*1.5/'amount-analyzed sorted'!CK$3</f>
        <v>0.135148321623731</v>
      </c>
      <c r="DP31" s="66">
        <f>'amount-analyzed sorted'!CL31*0.001/'amount-analyzed sorted'!CL$2*1.5/'amount-analyzed sorted'!CL$3</f>
        <v>0.410714285714286</v>
      </c>
      <c r="DQ31" s="66">
        <f>'amount-analyzed sorted'!CM31*0.001/'amount-analyzed sorted'!CM$2*1.5/'amount-analyzed sorted'!CM$3</f>
        <v>0.135886591478697</v>
      </c>
      <c r="DR31" s="66">
        <f>'amount-analyzed sorted'!CN31*0.001/'amount-analyzed sorted'!CN$2*1.5/'amount-analyzed sorted'!CN$3</f>
        <v>0.18625415282392</v>
      </c>
      <c r="DS31" s="66">
        <f t="shared" si="31"/>
        <v>0.250830139960291</v>
      </c>
      <c r="DT31" s="115">
        <f t="shared" si="32"/>
        <v>0.136599823796098</v>
      </c>
      <c r="DU31" s="66">
        <f>'amount-analyzed sorted'!CO31*0.001/'amount-analyzed sorted'!CO$2*1.5/'amount-analyzed sorted'!CO$3</f>
        <v>0.325955734406439</v>
      </c>
      <c r="DV31" s="66">
        <f>'amount-analyzed sorted'!CP31*0.001/'amount-analyzed sorted'!CP$2*1.5/'amount-analyzed sorted'!CP$3</f>
        <v>0.106355042016807</v>
      </c>
      <c r="DW31" s="66">
        <f>'amount-analyzed sorted'!CQ31*0.001/'amount-analyzed sorted'!CQ$2*1.5/'amount-analyzed sorted'!CQ$3</f>
        <v>0.199200618875709</v>
      </c>
      <c r="DX31" s="66">
        <f>'amount-analyzed sorted'!CR31*0.001/'amount-analyzed sorted'!CR$2*1.5/'amount-analyzed sorted'!CR$3</f>
        <v>0.0537271594684385</v>
      </c>
      <c r="DY31" s="66">
        <f>'amount-analyzed sorted'!CS31*0.001/'amount-analyzed sorted'!CS$2*1.5/'amount-analyzed sorted'!CS$3</f>
        <v>0.039887088856161</v>
      </c>
      <c r="DZ31" s="66">
        <f t="shared" si="33"/>
        <v>0.145025128724711</v>
      </c>
      <c r="EA31" s="115">
        <f t="shared" si="34"/>
        <v>0.11890707509351</v>
      </c>
      <c r="EB31" s="66">
        <f>'amount-analyzed sorted'!CT31*0.001/'amount-analyzed sorted'!CT$2*1.5/'amount-analyzed sorted'!CT$3</f>
        <v>0.357571085988352</v>
      </c>
      <c r="EC31" s="66">
        <f>'amount-analyzed sorted'!CU31*0.001/'amount-analyzed sorted'!CU$2*1.5/'amount-analyzed sorted'!CU$3</f>
        <v>0.405881389252949</v>
      </c>
      <c r="ED31" s="66">
        <f>'amount-analyzed sorted'!CV31*0.001/'amount-analyzed sorted'!CV$2*1.5/'amount-analyzed sorted'!CV$3</f>
        <v>0.105815285297793</v>
      </c>
      <c r="EE31" s="66">
        <f>'amount-analyzed sorted'!CW31*0.001/'amount-analyzed sorted'!CW$2*1.5/'amount-analyzed sorted'!CW$3</f>
        <v>0.083976833976834</v>
      </c>
      <c r="EF31" s="66">
        <f>'amount-analyzed sorted'!CX31*0.001/'amount-analyzed sorted'!CX$2*1.5/'amount-analyzed sorted'!CX$3</f>
        <v>0.486448443364981</v>
      </c>
      <c r="EG31" s="66">
        <f t="shared" si="35"/>
        <v>0.287938607576182</v>
      </c>
      <c r="EH31" s="115">
        <f t="shared" si="36"/>
        <v>0.182301019135852</v>
      </c>
    </row>
    <row r="32" spans="1:138">
      <c r="A32">
        <f>'imported data from Web Calc'!A32</f>
        <v>800.6</v>
      </c>
      <c r="B32" t="str">
        <f>'imported data from Web Calc'!B32</f>
        <v>C45H82O10</v>
      </c>
      <c r="C32" s="61" t="str">
        <f>'imported data from Web Calc'!C32</f>
        <v>MGDG(36:2)</v>
      </c>
      <c r="D32" s="96"/>
      <c r="E32" s="96"/>
      <c r="F32" s="96"/>
      <c r="G32" s="66">
        <f>'amount-analyzed sorted'!G32*0.001/'amount-analyzed sorted'!G$2*1.5/'amount-analyzed sorted'!G$3</f>
        <v>0.0164247681209206</v>
      </c>
      <c r="H32" s="66">
        <f>'amount-analyzed sorted'!H32*0.001/'amount-analyzed sorted'!H$2*1.5/'amount-analyzed sorted'!H$3</f>
        <v>0.0168848456593218</v>
      </c>
      <c r="I32" s="66">
        <f>'amount-analyzed sorted'!I32*0.001/'amount-analyzed sorted'!I$2*1.5/'amount-analyzed sorted'!I$3</f>
        <v>0.0182650782745252</v>
      </c>
      <c r="J32" s="66">
        <f>'amount-analyzed sorted'!J32*0.001/'amount-analyzed sorted'!J$2*1.5/'amount-analyzed sorted'!J$3</f>
        <v>0</v>
      </c>
      <c r="K32" s="66">
        <f>'amount-analyzed sorted'!K32*0.001/'amount-analyzed sorted'!K$2*1.5/'amount-analyzed sorted'!K$3</f>
        <v>0.0182650782745252</v>
      </c>
      <c r="L32" s="66">
        <f>'amount-analyzed sorted'!L32*0.001/'amount-analyzed sorted'!L$2*1.5/'amount-analyzed sorted'!L$3</f>
        <v>0.0173449231977229</v>
      </c>
      <c r="M32" s="66">
        <f>'amount-analyzed sorted'!M32*0.001/'amount-analyzed sorted'!M$2*1.5/'amount-analyzed sorted'!M$3</f>
        <v>0.0214856210433332</v>
      </c>
      <c r="N32" s="66">
        <f>'amount-analyzed sorted'!N32*0.001/'amount-analyzed sorted'!N$2*1.5/'amount-analyzed sorted'!N$3</f>
        <v>0.0155046130441184</v>
      </c>
      <c r="O32" s="66">
        <f>'amount-analyzed sorted'!O32*0.001/'amount-analyzed sorted'!O$2*1.5/'amount-analyzed sorted'!O$3</f>
        <v>0.0104437601217058</v>
      </c>
      <c r="P32" s="66">
        <f>'amount-analyzed sorted'!P32*0.001/'amount-analyzed sorted'!P$2*1.5/'amount-analyzed sorted'!P$3</f>
        <v>0.0040026745840899</v>
      </c>
      <c r="Q32" s="66">
        <f t="shared" si="0"/>
        <v>0.0138621362320263</v>
      </c>
      <c r="R32" s="115">
        <f t="shared" si="1"/>
        <v>0.00689986962572446</v>
      </c>
      <c r="S32" s="66">
        <f t="shared" si="2"/>
        <v>0.497749373562164</v>
      </c>
      <c r="T32" s="66">
        <f>'amount-analyzed sorted'!R32*0.001/'amount-analyzed sorted'!R$2*1.5/'amount-analyzed sorted'!R$3</f>
        <v>0.0569196428571429</v>
      </c>
      <c r="U32" s="66">
        <f>'amount-analyzed sorted'!S32*0.001/'amount-analyzed sorted'!S$2*1.5/'amount-analyzed sorted'!S$3</f>
        <v>0.025239322533137</v>
      </c>
      <c r="V32" s="66">
        <f>'amount-analyzed sorted'!T32*0.001/'amount-analyzed sorted'!T$2*1.5/'amount-analyzed sorted'!T$3</f>
        <v>0.0185860058309038</v>
      </c>
      <c r="W32" s="66">
        <f>'amount-analyzed sorted'!U32*0.001/'amount-analyzed sorted'!U$2*1.5/'amount-analyzed sorted'!U$3</f>
        <v>0.0173044217687075</v>
      </c>
      <c r="X32" s="66">
        <f>'amount-analyzed sorted'!V32*0.001/'amount-analyzed sorted'!V$2*1.5/'amount-analyzed sorted'!V$3</f>
        <v>0.0502592165898618</v>
      </c>
      <c r="Y32" s="66">
        <f t="shared" si="3"/>
        <v>0.0336617219159506</v>
      </c>
      <c r="Z32" s="115">
        <f t="shared" si="4"/>
        <v>0.0185888609851762</v>
      </c>
      <c r="AA32" s="66">
        <f>'amount-analyzed sorted'!W32*0.001/'amount-analyzed sorted'!W$2*1.5/'amount-analyzed sorted'!W$3</f>
        <v>0.0118603411513859</v>
      </c>
      <c r="AB32" s="66">
        <f>'amount-analyzed sorted'!X32*0.001/'amount-analyzed sorted'!X$2*1.5/'amount-analyzed sorted'!X$3</f>
        <v>0.0193294072948328</v>
      </c>
      <c r="AC32" s="66">
        <f>'amount-analyzed sorted'!Y32*0.001/'amount-analyzed sorted'!Y$2*1.5/'amount-analyzed sorted'!Y$3</f>
        <v>0.00869605654761905</v>
      </c>
      <c r="AD32" s="66">
        <f>'amount-analyzed sorted'!Z32*0.001/'amount-analyzed sorted'!Z$2*1.5/'amount-analyzed sorted'!Z$3</f>
        <v>0</v>
      </c>
      <c r="AE32" s="66">
        <f>'amount-analyzed sorted'!AA32*0.001/'amount-analyzed sorted'!AA$2*1.5/'amount-analyzed sorted'!AA$3</f>
        <v>0.0122537454288074</v>
      </c>
      <c r="AF32" s="66">
        <f t="shared" si="5"/>
        <v>0.010427910084529</v>
      </c>
      <c r="AG32" s="115">
        <f t="shared" si="6"/>
        <v>0.00700647578057415</v>
      </c>
      <c r="AH32" s="66">
        <f>'amount-analyzed sorted'!AB32*0.001/'amount-analyzed sorted'!AB$2*1.5/'amount-analyzed sorted'!AB$3</f>
        <v>0.0144334726827159</v>
      </c>
      <c r="AI32" s="66">
        <f>'amount-analyzed sorted'!AC32*0.001/'amount-analyzed sorted'!AC$2*1.5/'amount-analyzed sorted'!AC$3</f>
        <v>0</v>
      </c>
      <c r="AJ32" s="66">
        <f>'amount-analyzed sorted'!AD32*0.001/'amount-analyzed sorted'!AD$2*1.5/'amount-analyzed sorted'!AD$3</f>
        <v>0.00674807197943445</v>
      </c>
      <c r="AK32" s="66">
        <f>'amount-analyzed sorted'!AE32*0.001/'amount-analyzed sorted'!AE$2*1.5/'amount-analyzed sorted'!AE$3</f>
        <v>0.00638958413554101</v>
      </c>
      <c r="AL32" s="66">
        <f>'amount-analyzed sorted'!AF32*0.001/'amount-analyzed sorted'!AF$2*1.5/'amount-analyzed sorted'!AF$3</f>
        <v>0.0156678082191781</v>
      </c>
      <c r="AM32" s="66">
        <f t="shared" si="7"/>
        <v>0.00864778740337388</v>
      </c>
      <c r="AN32" s="115">
        <f t="shared" si="8"/>
        <v>0.00644684950325885</v>
      </c>
      <c r="AO32" s="66">
        <f>'amount-analyzed sorted'!AG32*0.001/'amount-analyzed sorted'!AG$2*1.5/'amount-analyzed sorted'!AG$3</f>
        <v>0</v>
      </c>
      <c r="AP32" s="66">
        <f>'amount-analyzed sorted'!AH32*0.001/'amount-analyzed sorted'!AH$2*1.5/'amount-analyzed sorted'!AH$3</f>
        <v>0.016938025210084</v>
      </c>
      <c r="AQ32" s="66">
        <f>'amount-analyzed sorted'!AI32*0.001/'amount-analyzed sorted'!AI$2*1.5/'amount-analyzed sorted'!AI$3</f>
        <v>0.0123434168443497</v>
      </c>
      <c r="AR32" s="66">
        <f>'amount-analyzed sorted'!AJ32*0.001/'amount-analyzed sorted'!AJ$2*1.5/'amount-analyzed sorted'!AJ$3</f>
        <v>0.0077468487394958</v>
      </c>
      <c r="AS32" s="66">
        <f>'amount-analyzed sorted'!AK32*0.001/'amount-analyzed sorted'!AK$2*1.5/'amount-analyzed sorted'!AK$3</f>
        <v>0.0215425531914894</v>
      </c>
      <c r="AT32" s="66">
        <f t="shared" si="9"/>
        <v>0.0117141687970838</v>
      </c>
      <c r="AU32" s="115">
        <f t="shared" si="10"/>
        <v>0.00832531002093523</v>
      </c>
      <c r="AV32" s="66">
        <f>'amount-analyzed sorted'!AL32*0.001/'amount-analyzed sorted'!AL$2*1.5/'amount-analyzed sorted'!AL$3</f>
        <v>0.0015607424071991</v>
      </c>
      <c r="AW32" s="66">
        <f>'amount-analyzed sorted'!AM32*0.001/'amount-analyzed sorted'!AM$2*1.5/'amount-analyzed sorted'!AM$3</f>
        <v>0.00654761904761905</v>
      </c>
      <c r="AX32" s="66">
        <f>'amount-analyzed sorted'!AN32*0.001/'amount-analyzed sorted'!AN$2*1.5/'amount-analyzed sorted'!AN$3</f>
        <v>0.0118980512159768</v>
      </c>
      <c r="AY32" s="66">
        <f>'amount-analyzed sorted'!AO32*0.001/'amount-analyzed sorted'!AO$2*1.5/'amount-analyzed sorted'!AO$3</f>
        <v>0.00800180831826402</v>
      </c>
      <c r="AZ32" s="66">
        <f>'amount-analyzed sorted'!AP32*0.001/'amount-analyzed sorted'!AP$2*1.5/'amount-analyzed sorted'!AP$3</f>
        <v>0.00829583802024747</v>
      </c>
      <c r="BA32" s="66">
        <f t="shared" si="11"/>
        <v>0.00726081180186129</v>
      </c>
      <c r="BB32" s="115">
        <f t="shared" si="12"/>
        <v>0.00374579028719449</v>
      </c>
      <c r="BC32" s="66">
        <f>'amount-analyzed sorted'!AQ32*0.001/'amount-analyzed sorted'!AQ$2*1.5/'amount-analyzed sorted'!AQ$3</f>
        <v>0.00608564321250889</v>
      </c>
      <c r="BD32" s="66">
        <f>'amount-analyzed sorted'!AR32*0.001/'amount-analyzed sorted'!AR$2*1.5/'amount-analyzed sorted'!AR$3</f>
        <v>0.00405206286836935</v>
      </c>
      <c r="BE32" s="66">
        <f>'amount-analyzed sorted'!AS32*0.001/'amount-analyzed sorted'!AS$2*1.5/'amount-analyzed sorted'!AS$3</f>
        <v>0.0227854023705552</v>
      </c>
      <c r="BF32" s="66">
        <f>'amount-analyzed sorted'!AT32*0.001/'amount-analyzed sorted'!AT$2*1.5/'amount-analyzed sorted'!AT$3</f>
        <v>0.0165195942190106</v>
      </c>
      <c r="BG32" s="66">
        <f>'amount-analyzed sorted'!AU32*0.001/'amount-analyzed sorted'!AU$2*1.5/'amount-analyzed sorted'!AU$3</f>
        <v>0.00629544482463644</v>
      </c>
      <c r="BH32" s="66">
        <f t="shared" si="13"/>
        <v>0.0111476294990161</v>
      </c>
      <c r="BI32" s="115">
        <f t="shared" si="14"/>
        <v>0.00812111798725114</v>
      </c>
      <c r="BJ32" s="66">
        <f>'amount-analyzed sorted'!AV32*0.001/'amount-analyzed sorted'!AV$2*1.5/'amount-analyzed sorted'!AV$3</f>
        <v>0.0205484693877551</v>
      </c>
      <c r="BK32" s="66">
        <f>'amount-analyzed sorted'!AW32*0.001/'amount-analyzed sorted'!AW$2*1.5/'amount-analyzed sorted'!AW$3</f>
        <v>0.0204281974569933</v>
      </c>
      <c r="BL32" s="66">
        <f>'amount-analyzed sorted'!AX32*0.001/'amount-analyzed sorted'!AX$2*1.5/'amount-analyzed sorted'!AX$3</f>
        <v>0.0118736673773987</v>
      </c>
      <c r="BM32" s="66">
        <f>'amount-analyzed sorted'!AY32*0.001/'amount-analyzed sorted'!AY$2*1.5/'amount-analyzed sorted'!AY$3</f>
        <v>0.00927579365079365</v>
      </c>
      <c r="BN32" s="66">
        <f>'amount-analyzed sorted'!AZ32*0.001/'amount-analyzed sorted'!AZ$2*1.5/'amount-analyzed sorted'!AZ$3</f>
        <v>0.0170665922619048</v>
      </c>
      <c r="BO32" s="66">
        <f t="shared" si="15"/>
        <v>0.0158385440269691</v>
      </c>
      <c r="BP32" s="115">
        <f t="shared" si="16"/>
        <v>0.00508788652894146</v>
      </c>
      <c r="BQ32" s="66">
        <f>'amount-analyzed sorted'!BA32*0.001/'amount-analyzed sorted'!BA$2*1.5/'amount-analyzed sorted'!BA$3</f>
        <v>0.0342118818681319</v>
      </c>
      <c r="BR32" s="66">
        <f>'amount-analyzed sorted'!BB32*0.001/'amount-analyzed sorted'!BB$2*1.5/'amount-analyzed sorted'!BB$3</f>
        <v>0.0389073849878935</v>
      </c>
      <c r="BS32" s="66">
        <f>'amount-analyzed sorted'!BC32*0.001/'amount-analyzed sorted'!BC$2*1.5/'amount-analyzed sorted'!BC$3</f>
        <v>0.0631200396825397</v>
      </c>
      <c r="BT32" s="66">
        <f>'amount-analyzed sorted'!BD32*0.001/'amount-analyzed sorted'!BD$2*1.5/'amount-analyzed sorted'!BD$3</f>
        <v>0.00290075707702436</v>
      </c>
      <c r="BU32" s="66">
        <f>'amount-analyzed sorted'!BE32*0.001/'amount-analyzed sorted'!BE$2*1.5/'amount-analyzed sorted'!BE$3</f>
        <v>0.018930026185627</v>
      </c>
      <c r="BV32" s="66">
        <f t="shared" si="17"/>
        <v>0.0316140179602433</v>
      </c>
      <c r="BW32" s="115">
        <f t="shared" si="18"/>
        <v>0.0225715889014047</v>
      </c>
      <c r="BX32" s="66">
        <f>'amount-analyzed sorted'!BF32*0.001/'amount-analyzed sorted'!BF$2*1.5/'amount-analyzed sorted'!BF$3</f>
        <v>0</v>
      </c>
      <c r="BY32" s="66">
        <f>'amount-analyzed sorted'!BG32*0.001/'amount-analyzed sorted'!BG$2*1.5/'amount-analyzed sorted'!BG$3</f>
        <v>0.00695228684359119</v>
      </c>
      <c r="BZ32" s="66">
        <f>'amount-analyzed sorted'!BH32*0.001/'amount-analyzed sorted'!BH$2*1.5/'amount-analyzed sorted'!BH$3</f>
        <v>0</v>
      </c>
      <c r="CA32" s="66">
        <f>'amount-analyzed sorted'!BI32*0.001/'amount-analyzed sorted'!BI$2*1.5/'amount-analyzed sorted'!BI$3</f>
        <v>0.00219993657840495</v>
      </c>
      <c r="CB32" s="66">
        <f>'amount-analyzed sorted'!BJ32*0.001/'amount-analyzed sorted'!BJ$2*1.5/'amount-analyzed sorted'!BJ$3</f>
        <v>0.0155987394957983</v>
      </c>
      <c r="CC32" s="66">
        <f t="shared" si="19"/>
        <v>0.00495019258355889</v>
      </c>
      <c r="CD32" s="115">
        <f t="shared" si="20"/>
        <v>0.00659493468676427</v>
      </c>
      <c r="CE32" s="121">
        <f>'amount-analyzed sorted'!BK32*0.001/'amount-analyzed sorted'!BK$2*1.5/'amount-analyzed sorted'!BK$3</f>
        <v>0.0129509120721459</v>
      </c>
      <c r="CF32" s="66">
        <f>'amount-analyzed sorted'!BL32*0.001/'amount-analyzed sorted'!BL$2*1.5/'amount-analyzed sorted'!BL$3</f>
        <v>0.00718250579480298</v>
      </c>
      <c r="CG32" s="66">
        <f>'amount-analyzed sorted'!BM32*0.001/'amount-analyzed sorted'!BM$2*1.5/'amount-analyzed sorted'!BM$3</f>
        <v>0.0167883861774136</v>
      </c>
      <c r="CH32" s="66">
        <f>'amount-analyzed sorted'!BN32*0.001/'amount-analyzed sorted'!BN$2*1.5/'amount-analyzed sorted'!BN$3</f>
        <v>0.0270171243443382</v>
      </c>
      <c r="CI32" s="66">
        <f>'amount-analyzed sorted'!BO32*0.001/'amount-analyzed sorted'!BO$2*1.5/'amount-analyzed sorted'!BO$3</f>
        <v>0.0500612039170507</v>
      </c>
      <c r="CJ32" s="66">
        <f t="shared" si="21"/>
        <v>0.0228000264611503</v>
      </c>
      <c r="CK32" s="115">
        <f t="shared" si="22"/>
        <v>0.0168671836397708</v>
      </c>
      <c r="CL32" s="66">
        <f>'amount-analyzed sorted'!BP32*0.001/'amount-analyzed sorted'!BP$2*1.5/'amount-analyzed sorted'!BP$3</f>
        <v>0.0252070393374741</v>
      </c>
      <c r="CM32" s="66">
        <f>'amount-analyzed sorted'!BQ32*0.001/'amount-analyzed sorted'!BQ$2*1.5/'amount-analyzed sorted'!BQ$3</f>
        <v>0.0415223363592929</v>
      </c>
      <c r="CN32" s="66">
        <f>'amount-analyzed sorted'!BR32*0.001/'amount-analyzed sorted'!BR$2*1.5/'amount-analyzed sorted'!BR$3</f>
        <v>0.015660151856018</v>
      </c>
      <c r="CO32" s="66">
        <f>'amount-analyzed sorted'!BS32*0.001/'amount-analyzed sorted'!BS$2*1.5/'amount-analyzed sorted'!BS$3</f>
        <v>0.0157535527299925</v>
      </c>
      <c r="CP32" s="66">
        <f>'amount-analyzed sorted'!BT32*0.001/'amount-analyzed sorted'!BT$2*1.5/'amount-analyzed sorted'!BT$3</f>
        <v>0.00591865641440712</v>
      </c>
      <c r="CQ32" s="66">
        <f t="shared" si="23"/>
        <v>0.0208123473394369</v>
      </c>
      <c r="CR32" s="115">
        <f t="shared" si="24"/>
        <v>0.013436661727624</v>
      </c>
      <c r="CS32" s="66">
        <f>'amount-analyzed sorted'!BU32*0.001/'amount-analyzed sorted'!BU$2*1.5/'amount-analyzed sorted'!BU$3</f>
        <v>0.00638381888381888</v>
      </c>
      <c r="CT32" s="66">
        <f>'amount-analyzed sorted'!BV32*0.001/'amount-analyzed sorted'!BV$2*1.5/'amount-analyzed sorted'!BV$3</f>
        <v>0.0213707010582011</v>
      </c>
      <c r="CU32" s="66">
        <f>'amount-analyzed sorted'!BW32*0.001/'amount-analyzed sorted'!BW$2*1.5/'amount-analyzed sorted'!BW$3</f>
        <v>0</v>
      </c>
      <c r="CV32" s="66">
        <f>'amount-analyzed sorted'!BX32*0.001/'amount-analyzed sorted'!BX$2*1.5/'amount-analyzed sorted'!BX$3</f>
        <v>0.0416595123626374</v>
      </c>
      <c r="CW32" s="66">
        <f>'amount-analyzed sorted'!BY32*0.001/'amount-analyzed sorted'!BY$2*1.5/'amount-analyzed sorted'!BY$3</f>
        <v>0</v>
      </c>
      <c r="CX32" s="66">
        <f t="shared" si="25"/>
        <v>0.0138828064609315</v>
      </c>
      <c r="CY32" s="115">
        <f t="shared" si="26"/>
        <v>0.0178137124246655</v>
      </c>
      <c r="CZ32" s="66">
        <f>'amount-analyzed sorted'!BZ32*0.001/'amount-analyzed sorted'!BZ$2*1.5/'amount-analyzed sorted'!BZ$3</f>
        <v>0.00908327439886846</v>
      </c>
      <c r="DA32" s="66">
        <f>'amount-analyzed sorted'!CA32*0.001/'amount-analyzed sorted'!CA$2*1.5/'amount-analyzed sorted'!CA$3</f>
        <v>0.00196554031448645</v>
      </c>
      <c r="DB32" s="66">
        <f>'amount-analyzed sorted'!CB32*0.001/'amount-analyzed sorted'!CB$2*1.5/'amount-analyzed sorted'!CB$3</f>
        <v>0.0200892857142857</v>
      </c>
      <c r="DC32" s="66">
        <f>'amount-analyzed sorted'!CC32*0.001/'amount-analyzed sorted'!CC$2*1.5/'amount-analyzed sorted'!CC$3</f>
        <v>0</v>
      </c>
      <c r="DD32" s="66">
        <f>'amount-analyzed sorted'!CD32*0.001/'amount-analyzed sorted'!CD$2*1.5/'amount-analyzed sorted'!CD$3</f>
        <v>0.0101008724100327</v>
      </c>
      <c r="DE32" s="66">
        <f t="shared" si="27"/>
        <v>0.00824779456753467</v>
      </c>
      <c r="DF32" s="115">
        <f t="shared" si="28"/>
        <v>0.00793482309736177</v>
      </c>
      <c r="DG32" s="66">
        <f>'amount-analyzed sorted'!CE32*0.001/'amount-analyzed sorted'!CE$2*1.5/'amount-analyzed sorted'!CE$3</f>
        <v>0</v>
      </c>
      <c r="DH32" s="66">
        <f>'amount-analyzed sorted'!CF32*0.001/'amount-analyzed sorted'!CF$2*1.5/'amount-analyzed sorted'!CF$3</f>
        <v>0</v>
      </c>
      <c r="DI32" s="66">
        <f>'amount-analyzed sorted'!CG32*0.001/'amount-analyzed sorted'!CG$2*1.5/'amount-analyzed sorted'!CG$3</f>
        <v>0.0124789915966387</v>
      </c>
      <c r="DJ32" s="66">
        <f>'amount-analyzed sorted'!CH32*0.001/'amount-analyzed sorted'!CH$2*1.5/'amount-analyzed sorted'!CH$3</f>
        <v>0.00821289605336298</v>
      </c>
      <c r="DK32" s="66">
        <f>'amount-analyzed sorted'!CI32*0.001/'amount-analyzed sorted'!CI$2*1.5/'amount-analyzed sorted'!CI$3</f>
        <v>0.00120535714285714</v>
      </c>
      <c r="DL32" s="66">
        <f t="shared" si="29"/>
        <v>0.00437944895857176</v>
      </c>
      <c r="DM32" s="115">
        <f t="shared" si="30"/>
        <v>0.00567300433611865</v>
      </c>
      <c r="DN32" s="66">
        <f>'amount-analyzed sorted'!CJ32*0.001/'amount-analyzed sorted'!CJ$2*1.5/'amount-analyzed sorted'!CJ$3</f>
        <v>0.0359682420872541</v>
      </c>
      <c r="DO32" s="66">
        <f>'amount-analyzed sorted'!CK32*0.001/'amount-analyzed sorted'!CK$2*1.5/'amount-analyzed sorted'!CK$3</f>
        <v>0.0120511319281811</v>
      </c>
      <c r="DP32" s="66">
        <f>'amount-analyzed sorted'!CL32*0.001/'amount-analyzed sorted'!CL$2*1.5/'amount-analyzed sorted'!CL$3</f>
        <v>0.0331574675324675</v>
      </c>
      <c r="DQ32" s="66">
        <f>'amount-analyzed sorted'!CM32*0.001/'amount-analyzed sorted'!CM$2*1.5/'amount-analyzed sorted'!CM$3</f>
        <v>0.00888941102756892</v>
      </c>
      <c r="DR32" s="66">
        <f>'amount-analyzed sorted'!CN32*0.001/'amount-analyzed sorted'!CN$2*1.5/'amount-analyzed sorted'!CN$3</f>
        <v>0.0203696013289037</v>
      </c>
      <c r="DS32" s="66">
        <f t="shared" si="31"/>
        <v>0.0220871707808751</v>
      </c>
      <c r="DT32" s="115">
        <f t="shared" si="32"/>
        <v>0.0121767051574124</v>
      </c>
      <c r="DU32" s="66">
        <f>'amount-analyzed sorted'!CO32*0.001/'amount-analyzed sorted'!CO$2*1.5/'amount-analyzed sorted'!CO$3</f>
        <v>0.0214788732394366</v>
      </c>
      <c r="DV32" s="66">
        <f>'amount-analyzed sorted'!CP32*0.001/'amount-analyzed sorted'!CP$2*1.5/'amount-analyzed sorted'!CP$3</f>
        <v>0.00500262605042017</v>
      </c>
      <c r="DW32" s="66">
        <f>'amount-analyzed sorted'!CQ32*0.001/'amount-analyzed sorted'!CQ$2*1.5/'amount-analyzed sorted'!CQ$3</f>
        <v>0.00178893759669933</v>
      </c>
      <c r="DX32" s="66">
        <f>'amount-analyzed sorted'!CR32*0.001/'amount-analyzed sorted'!CR$2*1.5/'amount-analyzed sorted'!CR$3</f>
        <v>0.0150669642857143</v>
      </c>
      <c r="DY32" s="66">
        <f>'amount-analyzed sorted'!CS32*0.001/'amount-analyzed sorted'!CS$2*1.5/'amount-analyzed sorted'!CS$3</f>
        <v>0</v>
      </c>
      <c r="DZ32" s="66">
        <f t="shared" si="33"/>
        <v>0.00866748023445408</v>
      </c>
      <c r="EA32" s="115">
        <f t="shared" si="34"/>
        <v>0.0092324956739056</v>
      </c>
      <c r="EB32" s="66">
        <f>'amount-analyzed sorted'!CT32*0.001/'amount-analyzed sorted'!CT$2*1.5/'amount-analyzed sorted'!CT$3</f>
        <v>0.0259934909215485</v>
      </c>
      <c r="EC32" s="66">
        <f>'amount-analyzed sorted'!CU32*0.001/'amount-analyzed sorted'!CU$2*1.5/'amount-analyzed sorted'!CU$3</f>
        <v>0.0232224770642202</v>
      </c>
      <c r="ED32" s="66">
        <f>'amount-analyzed sorted'!CV32*0.001/'amount-analyzed sorted'!CV$2*1.5/'amount-analyzed sorted'!CV$3</f>
        <v>0.0139395043731778</v>
      </c>
      <c r="EE32" s="66">
        <f>'amount-analyzed sorted'!CW32*0.001/'amount-analyzed sorted'!CW$2*1.5/'amount-analyzed sorted'!CW$3</f>
        <v>0</v>
      </c>
      <c r="EF32" s="66">
        <f>'amount-analyzed sorted'!CX32*0.001/'amount-analyzed sorted'!CX$2*1.5/'amount-analyzed sorted'!CX$3</f>
        <v>0.0387916758666372</v>
      </c>
      <c r="EG32" s="66">
        <f t="shared" si="35"/>
        <v>0.0203894296451167</v>
      </c>
      <c r="EH32" s="115">
        <f t="shared" si="36"/>
        <v>0.0144516841902001</v>
      </c>
    </row>
    <row r="33" spans="1:138">
      <c r="A33">
        <f>'imported data from Web Calc'!A33</f>
        <v>802.6</v>
      </c>
      <c r="B33" t="str">
        <f>'imported data from Web Calc'!B33</f>
        <v>C45H84O10</v>
      </c>
      <c r="C33" s="61" t="str">
        <f>'imported data from Web Calc'!C33</f>
        <v>MGDG(36:1)</v>
      </c>
      <c r="D33" s="96"/>
      <c r="E33" s="96"/>
      <c r="F33" s="96"/>
      <c r="G33" s="66">
        <f>'amount-analyzed sorted'!G33*0.001/'amount-analyzed sorted'!G$2*1.5/'amount-analyzed sorted'!G$3</f>
        <v>0.00690116307601708</v>
      </c>
      <c r="H33" s="66">
        <f>'amount-analyzed sorted'!H33*0.001/'amount-analyzed sorted'!H$2*1.5/'amount-analyzed sorted'!H$3</f>
        <v>0.00138023261520342</v>
      </c>
      <c r="I33" s="66">
        <f>'amount-analyzed sorted'!I33*0.001/'amount-analyzed sorted'!I$2*1.5/'amount-analyzed sorted'!I$3</f>
        <v>0.00276046523040683</v>
      </c>
      <c r="J33" s="66">
        <f>'amount-analyzed sorted'!J33*0.001/'amount-analyzed sorted'!J$2*1.5/'amount-analyzed sorted'!J$3</f>
        <v>0.00506085292241252</v>
      </c>
      <c r="K33" s="66">
        <f>'amount-analyzed sorted'!K33*0.001/'amount-analyzed sorted'!K$2*1.5/'amount-analyzed sorted'!K$3</f>
        <v>0.00230038769200569</v>
      </c>
      <c r="L33" s="66">
        <f>'amount-analyzed sorted'!L33*0.001/'amount-analyzed sorted'!L$2*1.5/'amount-analyzed sorted'!L$3</f>
        <v>0.00276046523040683</v>
      </c>
      <c r="M33" s="66">
        <f>'amount-analyzed sorted'!M33*0.001/'amount-analyzed sorted'!M$2*1.5/'amount-analyzed sorted'!M$3</f>
        <v>0.00138023261520342</v>
      </c>
      <c r="N33" s="66">
        <f>'amount-analyzed sorted'!N33*0.001/'amount-analyzed sorted'!N$2*1.5/'amount-analyzed sorted'!N$3</f>
        <v>0.00368062030720911</v>
      </c>
      <c r="O33" s="66">
        <f>'amount-analyzed sorted'!O33*0.001/'amount-analyzed sorted'!O$2*1.5/'amount-analyzed sorted'!O$3</f>
        <v>0</v>
      </c>
      <c r="P33" s="66">
        <f>'amount-analyzed sorted'!P33*0.001/'amount-analyzed sorted'!P$2*1.5/'amount-analyzed sorted'!P$3</f>
        <v>0.000920155076802277</v>
      </c>
      <c r="Q33" s="66">
        <f t="shared" si="0"/>
        <v>0.00271445747656672</v>
      </c>
      <c r="R33" s="115">
        <f t="shared" si="1"/>
        <v>0.00206266671107068</v>
      </c>
      <c r="S33" s="66">
        <f t="shared" si="2"/>
        <v>0.759881754964742</v>
      </c>
      <c r="T33" s="66">
        <f>'amount-analyzed sorted'!R33*0.001/'amount-analyzed sorted'!R$2*1.5/'amount-analyzed sorted'!R$3</f>
        <v>0.0155621227364185</v>
      </c>
      <c r="U33" s="66">
        <f>'amount-analyzed sorted'!S33*0.001/'amount-analyzed sorted'!S$2*1.5/'amount-analyzed sorted'!S$3</f>
        <v>0.000552282768777614</v>
      </c>
      <c r="V33" s="66">
        <f>'amount-analyzed sorted'!T33*0.001/'amount-analyzed sorted'!T$2*1.5/'amount-analyzed sorted'!T$3</f>
        <v>0</v>
      </c>
      <c r="W33" s="66">
        <f>'amount-analyzed sorted'!U33*0.001/'amount-analyzed sorted'!U$2*1.5/'amount-analyzed sorted'!U$3</f>
        <v>0.00510204081632653</v>
      </c>
      <c r="X33" s="66">
        <f>'amount-analyzed sorted'!V33*0.001/'amount-analyzed sorted'!V$2*1.5/'amount-analyzed sorted'!V$3</f>
        <v>0.00144009216589862</v>
      </c>
      <c r="Y33" s="66">
        <f t="shared" si="3"/>
        <v>0.00453130769748426</v>
      </c>
      <c r="Z33" s="115">
        <f t="shared" si="4"/>
        <v>0.00647930588511198</v>
      </c>
      <c r="AA33" s="66">
        <f>'amount-analyzed sorted'!W33*0.001/'amount-analyzed sorted'!W$2*1.5/'amount-analyzed sorted'!W$3</f>
        <v>0.0079957356076759</v>
      </c>
      <c r="AB33" s="66">
        <f>'amount-analyzed sorted'!X33*0.001/'amount-analyzed sorted'!X$2*1.5/'amount-analyzed sorted'!X$3</f>
        <v>0</v>
      </c>
      <c r="AC33" s="66">
        <f>'amount-analyzed sorted'!Y33*0.001/'amount-analyzed sorted'!Y$2*1.5/'amount-analyzed sorted'!Y$3</f>
        <v>0</v>
      </c>
      <c r="AD33" s="66">
        <f>'amount-analyzed sorted'!Z33*0.001/'amount-analyzed sorted'!Z$2*1.5/'amount-analyzed sorted'!Z$3</f>
        <v>0.00213007668276058</v>
      </c>
      <c r="AE33" s="66">
        <f>'amount-analyzed sorted'!AA33*0.001/'amount-analyzed sorted'!AA$2*1.5/'amount-analyzed sorted'!AA$3</f>
        <v>0.00265424088710629</v>
      </c>
      <c r="AF33" s="66">
        <f t="shared" si="5"/>
        <v>0.00255601063550855</v>
      </c>
      <c r="AG33" s="115">
        <f t="shared" si="6"/>
        <v>0.00327292137947581</v>
      </c>
      <c r="AH33" s="66">
        <f>'amount-analyzed sorted'!AB33*0.001/'amount-analyzed sorted'!AB$2*1.5/'amount-analyzed sorted'!AB$3</f>
        <v>0</v>
      </c>
      <c r="AI33" s="66">
        <f>'amount-analyzed sorted'!AC33*0.001/'amount-analyzed sorted'!AC$2*1.5/'amount-analyzed sorted'!AC$3</f>
        <v>0</v>
      </c>
      <c r="AJ33" s="66">
        <f>'amount-analyzed sorted'!AD33*0.001/'amount-analyzed sorted'!AD$2*1.5/'amount-analyzed sorted'!AD$3</f>
        <v>0</v>
      </c>
      <c r="AK33" s="66">
        <f>'amount-analyzed sorted'!AE33*0.001/'amount-analyzed sorted'!AE$2*1.5/'amount-analyzed sorted'!AE$3</f>
        <v>0.00144397381594147</v>
      </c>
      <c r="AL33" s="66">
        <f>'amount-analyzed sorted'!AF33*0.001/'amount-analyzed sorted'!AF$2*1.5/'amount-analyzed sorted'!AF$3</f>
        <v>0.00477005870841487</v>
      </c>
      <c r="AM33" s="66">
        <f t="shared" si="7"/>
        <v>0.00124280650487127</v>
      </c>
      <c r="AN33" s="115">
        <f t="shared" si="8"/>
        <v>0.00206855507662338</v>
      </c>
      <c r="AO33" s="66">
        <f>'amount-analyzed sorted'!AG33*0.001/'amount-analyzed sorted'!AG$2*1.5/'amount-analyzed sorted'!AG$3</f>
        <v>0.00127046866177301</v>
      </c>
      <c r="AP33" s="66">
        <f>'amount-analyzed sorted'!AH33*0.001/'amount-analyzed sorted'!AH$2*1.5/'amount-analyzed sorted'!AH$3</f>
        <v>0</v>
      </c>
      <c r="AQ33" s="66">
        <f>'amount-analyzed sorted'!AI33*0.001/'amount-analyzed sorted'!AI$2*1.5/'amount-analyzed sorted'!AI$3</f>
        <v>0</v>
      </c>
      <c r="AR33" s="66">
        <f>'amount-analyzed sorted'!AJ33*0.001/'amount-analyzed sorted'!AJ$2*1.5/'amount-analyzed sorted'!AJ$3</f>
        <v>0.00262605042016807</v>
      </c>
      <c r="AS33" s="66">
        <f>'amount-analyzed sorted'!AK33*0.001/'amount-analyzed sorted'!AK$2*1.5/'amount-analyzed sorted'!AK$3</f>
        <v>0</v>
      </c>
      <c r="AT33" s="66">
        <f t="shared" si="9"/>
        <v>0.000779303816388215</v>
      </c>
      <c r="AU33" s="115">
        <f t="shared" si="10"/>
        <v>0.00116979263532324</v>
      </c>
      <c r="AV33" s="66">
        <f>'amount-analyzed sorted'!AL33*0.001/'amount-analyzed sorted'!AL$2*1.5/'amount-analyzed sorted'!AL$3</f>
        <v>0.00674915635545557</v>
      </c>
      <c r="AW33" s="66">
        <f>'amount-analyzed sorted'!AM33*0.001/'amount-analyzed sorted'!AM$2*1.5/'amount-analyzed sorted'!AM$3</f>
        <v>0</v>
      </c>
      <c r="AX33" s="66">
        <f>'amount-analyzed sorted'!AN33*0.001/'amount-analyzed sorted'!AN$2*1.5/'amount-analyzed sorted'!AN$3</f>
        <v>0.00362377194395233</v>
      </c>
      <c r="AY33" s="66">
        <f>'amount-analyzed sorted'!AO33*0.001/'amount-analyzed sorted'!AO$2*1.5/'amount-analyzed sorted'!AO$3</f>
        <v>0</v>
      </c>
      <c r="AZ33" s="66">
        <f>'amount-analyzed sorted'!AP33*0.001/'amount-analyzed sorted'!AP$2*1.5/'amount-analyzed sorted'!AP$3</f>
        <v>0.00234345706786652</v>
      </c>
      <c r="BA33" s="66">
        <f t="shared" si="11"/>
        <v>0.00254327707345488</v>
      </c>
      <c r="BB33" s="115">
        <f t="shared" si="12"/>
        <v>0.00282105185521685</v>
      </c>
      <c r="BC33" s="66">
        <f>'amount-analyzed sorted'!AQ33*0.001/'amount-analyzed sorted'!AQ$2*1.5/'amount-analyzed sorted'!AQ$3</f>
        <v>0.000888415067519545</v>
      </c>
      <c r="BD33" s="66">
        <f>'amount-analyzed sorted'!AR33*0.001/'amount-analyzed sorted'!AR$2*1.5/'amount-analyzed sorted'!AR$3</f>
        <v>0.00578866124052765</v>
      </c>
      <c r="BE33" s="66">
        <f>'amount-analyzed sorted'!AS33*0.001/'amount-analyzed sorted'!AS$2*1.5/'amount-analyzed sorted'!AS$3</f>
        <v>0.00842170929507174</v>
      </c>
      <c r="BF33" s="66">
        <f>'amount-analyzed sorted'!AT33*0.001/'amount-analyzed sorted'!AT$2*1.5/'amount-analyzed sorted'!AT$3</f>
        <v>0</v>
      </c>
      <c r="BG33" s="66">
        <f>'amount-analyzed sorted'!AU33*0.001/'amount-analyzed sorted'!AU$2*1.5/'amount-analyzed sorted'!AU$3</f>
        <v>0</v>
      </c>
      <c r="BH33" s="66">
        <f t="shared" si="13"/>
        <v>0.00301975712062379</v>
      </c>
      <c r="BI33" s="115">
        <f t="shared" si="14"/>
        <v>0.00386097145815306</v>
      </c>
      <c r="BJ33" s="66">
        <f>'amount-analyzed sorted'!AV33*0.001/'amount-analyzed sorted'!AV$2*1.5/'amount-analyzed sorted'!AV$3</f>
        <v>0.00114795918367347</v>
      </c>
      <c r="BK33" s="66">
        <f>'amount-analyzed sorted'!AW33*0.001/'amount-analyzed sorted'!AW$2*1.5/'amount-analyzed sorted'!AW$3</f>
        <v>0.00654450261780105</v>
      </c>
      <c r="BL33" s="66">
        <f>'amount-analyzed sorted'!AX33*0.001/'amount-analyzed sorted'!AX$2*1.5/'amount-analyzed sorted'!AX$3</f>
        <v>0</v>
      </c>
      <c r="BM33" s="66">
        <f>'amount-analyzed sorted'!AY33*0.001/'amount-analyzed sorted'!AY$2*1.5/'amount-analyzed sorted'!AY$3</f>
        <v>0.00297619047619048</v>
      </c>
      <c r="BN33" s="66">
        <f>'amount-analyzed sorted'!AZ33*0.001/'amount-analyzed sorted'!AZ$2*1.5/'amount-analyzed sorted'!AZ$3</f>
        <v>0</v>
      </c>
      <c r="BO33" s="66">
        <f t="shared" si="15"/>
        <v>0.002133730455533</v>
      </c>
      <c r="BP33" s="115">
        <f t="shared" si="16"/>
        <v>0.00274963662453817</v>
      </c>
      <c r="BQ33" s="66">
        <f>'amount-analyzed sorted'!BA33*0.001/'amount-analyzed sorted'!BA$2*1.5/'amount-analyzed sorted'!BA$3</f>
        <v>0.00901442307692308</v>
      </c>
      <c r="BR33" s="66">
        <f>'amount-analyzed sorted'!BB33*0.001/'amount-analyzed sorted'!BB$2*1.5/'amount-analyzed sorted'!BB$3</f>
        <v>0.0131658595641647</v>
      </c>
      <c r="BS33" s="66">
        <f>'amount-analyzed sorted'!BC33*0.001/'amount-analyzed sorted'!BC$2*1.5/'amount-analyzed sorted'!BC$3</f>
        <v>0.0144675925925926</v>
      </c>
      <c r="BT33" s="66">
        <f>'amount-analyzed sorted'!BD33*0.001/'amount-analyzed sorted'!BD$2*1.5/'amount-analyzed sorted'!BD$3</f>
        <v>0.00432027649769585</v>
      </c>
      <c r="BU33" s="66">
        <f>'amount-analyzed sorted'!BE33*0.001/'amount-analyzed sorted'!BE$2*1.5/'amount-analyzed sorted'!BE$3</f>
        <v>0.0136383473959849</v>
      </c>
      <c r="BV33" s="66">
        <f t="shared" si="17"/>
        <v>0.0109212998254722</v>
      </c>
      <c r="BW33" s="115">
        <f t="shared" si="18"/>
        <v>0.00424871381182362</v>
      </c>
      <c r="BX33" s="66">
        <f>'amount-analyzed sorted'!BF33*0.001/'amount-analyzed sorted'!BF$2*1.5/'amount-analyzed sorted'!BF$3</f>
        <v>0.00265205091937765</v>
      </c>
      <c r="BY33" s="66">
        <f>'amount-analyzed sorted'!BG33*0.001/'amount-analyzed sorted'!BG$2*1.5/'amount-analyzed sorted'!BG$3</f>
        <v>0.010940146809712</v>
      </c>
      <c r="BZ33" s="66">
        <f>'amount-analyzed sorted'!BH33*0.001/'amount-analyzed sorted'!BH$2*1.5/'amount-analyzed sorted'!BH$3</f>
        <v>0.000505390835579515</v>
      </c>
      <c r="CA33" s="66">
        <f>'amount-analyzed sorted'!BI33*0.001/'amount-analyzed sorted'!BI$2*1.5/'amount-analyzed sorted'!BI$3</f>
        <v>0.000594577453622959</v>
      </c>
      <c r="CB33" s="66">
        <f>'amount-analyzed sorted'!BJ33*0.001/'amount-analyzed sorted'!BJ$2*1.5/'amount-analyzed sorted'!BJ$3</f>
        <v>0.00420168067226891</v>
      </c>
      <c r="CC33" s="66">
        <f t="shared" si="19"/>
        <v>0.00377876933811221</v>
      </c>
      <c r="CD33" s="115">
        <f t="shared" si="20"/>
        <v>0.00428916543340606</v>
      </c>
      <c r="CE33" s="121">
        <f>'amount-analyzed sorted'!BK33*0.001/'amount-analyzed sorted'!BK$2*1.5/'amount-analyzed sorted'!BK$3</f>
        <v>0</v>
      </c>
      <c r="CF33" s="66">
        <f>'amount-analyzed sorted'!BL33*0.001/'amount-analyzed sorted'!BL$2*1.5/'amount-analyzed sorted'!BL$3</f>
        <v>0</v>
      </c>
      <c r="CG33" s="66">
        <f>'amount-analyzed sorted'!BM33*0.001/'amount-analyzed sorted'!BM$2*1.5/'amount-analyzed sorted'!BM$3</f>
        <v>0.00311720698254364</v>
      </c>
      <c r="CH33" s="66">
        <f>'amount-analyzed sorted'!BN33*0.001/'amount-analyzed sorted'!BN$2*1.5/'amount-analyzed sorted'!BN$3</f>
        <v>0</v>
      </c>
      <c r="CI33" s="66">
        <f>'amount-analyzed sorted'!BO33*0.001/'amount-analyzed sorted'!BO$2*1.5/'amount-analyzed sorted'!BO$3</f>
        <v>0.00540034562211982</v>
      </c>
      <c r="CJ33" s="66">
        <f t="shared" si="21"/>
        <v>0.00170351052093269</v>
      </c>
      <c r="CK33" s="115">
        <f t="shared" si="22"/>
        <v>0.00246834821974765</v>
      </c>
      <c r="CL33" s="66">
        <f>'amount-analyzed sorted'!BP33*0.001/'amount-analyzed sorted'!BP$2*1.5/'amount-analyzed sorted'!BP$3</f>
        <v>0.0041407867494824</v>
      </c>
      <c r="CM33" s="66">
        <f>'amount-analyzed sorted'!BQ33*0.001/'amount-analyzed sorted'!BQ$2*1.5/'amount-analyzed sorted'!BQ$3</f>
        <v>0.00627090301003344</v>
      </c>
      <c r="CN33" s="66">
        <f>'amount-analyzed sorted'!BR33*0.001/'amount-analyzed sorted'!BR$2*1.5/'amount-analyzed sorted'!BR$3</f>
        <v>0.00421822272215973</v>
      </c>
      <c r="CO33" s="66">
        <f>'amount-analyzed sorted'!BS33*0.001/'amount-analyzed sorted'!BS$2*1.5/'amount-analyzed sorted'!BS$3</f>
        <v>0</v>
      </c>
      <c r="CP33" s="66">
        <f>'amount-analyzed sorted'!BT33*0.001/'amount-analyzed sorted'!BT$2*1.5/'amount-analyzed sorted'!BT$3</f>
        <v>0.00455281262646702</v>
      </c>
      <c r="CQ33" s="66">
        <f t="shared" si="23"/>
        <v>0.00383654502162852</v>
      </c>
      <c r="CR33" s="115">
        <f t="shared" si="24"/>
        <v>0.00231281520535498</v>
      </c>
      <c r="CS33" s="66">
        <f>'amount-analyzed sorted'!BU33*0.001/'amount-analyzed sorted'!BU$2*1.5/'amount-analyzed sorted'!BU$3</f>
        <v>0.00394875394875395</v>
      </c>
      <c r="CT33" s="66">
        <f>'amount-analyzed sorted'!BV33*0.001/'amount-analyzed sorted'!BV$2*1.5/'amount-analyzed sorted'!BV$3</f>
        <v>0.00496031746031746</v>
      </c>
      <c r="CU33" s="66">
        <f>'amount-analyzed sorted'!BW33*0.001/'amount-analyzed sorted'!BW$2*1.5/'amount-analyzed sorted'!BW$3</f>
        <v>0.00165855816010615</v>
      </c>
      <c r="CV33" s="66">
        <f>'amount-analyzed sorted'!BX33*0.001/'amount-analyzed sorted'!BX$2*1.5/'amount-analyzed sorted'!BX$3</f>
        <v>0</v>
      </c>
      <c r="CW33" s="66">
        <f>'amount-analyzed sorted'!BY33*0.001/'amount-analyzed sorted'!BY$2*1.5/'amount-analyzed sorted'!BY$3</f>
        <v>0.00817104725588996</v>
      </c>
      <c r="CX33" s="66">
        <f t="shared" si="25"/>
        <v>0.0037477353650135</v>
      </c>
      <c r="CY33" s="115">
        <f t="shared" si="26"/>
        <v>0.00314191954275198</v>
      </c>
      <c r="CZ33" s="66">
        <f>'amount-analyzed sorted'!BZ33*0.001/'amount-analyzed sorted'!BZ$2*1.5/'amount-analyzed sorted'!BZ$3</f>
        <v>0</v>
      </c>
      <c r="DA33" s="66">
        <f>'amount-analyzed sorted'!CA33*0.001/'amount-analyzed sorted'!CA$2*1.5/'amount-analyzed sorted'!CA$3</f>
        <v>0.000836400133824022</v>
      </c>
      <c r="DB33" s="66">
        <f>'amount-analyzed sorted'!CB33*0.001/'amount-analyzed sorted'!CB$2*1.5/'amount-analyzed sorted'!CB$3</f>
        <v>0.00118871513102282</v>
      </c>
      <c r="DC33" s="66">
        <f>'amount-analyzed sorted'!CC33*0.001/'amount-analyzed sorted'!CC$2*1.5/'amount-analyzed sorted'!CC$3</f>
        <v>0</v>
      </c>
      <c r="DD33" s="66">
        <f>'amount-analyzed sorted'!CD33*0.001/'amount-analyzed sorted'!CD$2*1.5/'amount-analyzed sorted'!CD$3</f>
        <v>0.00654307524536532</v>
      </c>
      <c r="DE33" s="66">
        <f t="shared" si="27"/>
        <v>0.00171363810204243</v>
      </c>
      <c r="DF33" s="115">
        <f t="shared" si="28"/>
        <v>0.00274962110068087</v>
      </c>
      <c r="DG33" s="66">
        <f>'amount-analyzed sorted'!CE33*0.001/'amount-analyzed sorted'!CE$2*1.5/'amount-analyzed sorted'!CE$3</f>
        <v>0.0138454984379438</v>
      </c>
      <c r="DH33" s="66">
        <f>'amount-analyzed sorted'!CF33*0.001/'amount-analyzed sorted'!CF$2*1.5/'amount-analyzed sorted'!CF$3</f>
        <v>0.0056390977443609</v>
      </c>
      <c r="DI33" s="66">
        <f>'amount-analyzed sorted'!CG33*0.001/'amount-analyzed sorted'!CG$2*1.5/'amount-analyzed sorted'!CG$3</f>
        <v>0.00294117647058824</v>
      </c>
      <c r="DJ33" s="66">
        <f>'amount-analyzed sorted'!CH33*0.001/'amount-analyzed sorted'!CH$2*1.5/'amount-analyzed sorted'!CH$3</f>
        <v>0.00416898276820456</v>
      </c>
      <c r="DK33" s="66">
        <f>'amount-analyzed sorted'!CI33*0.001/'amount-analyzed sorted'!CI$2*1.5/'amount-analyzed sorted'!CI$3</f>
        <v>0</v>
      </c>
      <c r="DL33" s="66">
        <f t="shared" si="29"/>
        <v>0.00531895108421949</v>
      </c>
      <c r="DM33" s="115">
        <f t="shared" si="30"/>
        <v>0.00519788378902148</v>
      </c>
      <c r="DN33" s="66">
        <f>'amount-analyzed sorted'!CJ33*0.001/'amount-analyzed sorted'!CJ$2*1.5/'amount-analyzed sorted'!CJ$3</f>
        <v>0.00441082121471343</v>
      </c>
      <c r="DO33" s="66">
        <f>'amount-analyzed sorted'!CK33*0.001/'amount-analyzed sorted'!CK$2*1.5/'amount-analyzed sorted'!CK$3</f>
        <v>0.00634270101483216</v>
      </c>
      <c r="DP33" s="66">
        <f>'amount-analyzed sorted'!CL33*0.001/'amount-analyzed sorted'!CL$2*1.5/'amount-analyzed sorted'!CL$3</f>
        <v>0.00608766233766234</v>
      </c>
      <c r="DQ33" s="66">
        <f>'amount-analyzed sorted'!CM33*0.001/'amount-analyzed sorted'!CM$2*1.5/'amount-analyzed sorted'!CM$3</f>
        <v>0.000783208020050126</v>
      </c>
      <c r="DR33" s="66">
        <f>'amount-analyzed sorted'!CN33*0.001/'amount-analyzed sorted'!CN$2*1.5/'amount-analyzed sorted'!CN$3</f>
        <v>0</v>
      </c>
      <c r="DS33" s="66">
        <f t="shared" si="31"/>
        <v>0.00352487851745161</v>
      </c>
      <c r="DT33" s="115">
        <f t="shared" si="32"/>
        <v>0.00296792876758452</v>
      </c>
      <c r="DU33" s="66">
        <f>'amount-analyzed sorted'!CO33*0.001/'amount-analyzed sorted'!CO$2*1.5/'amount-analyzed sorted'!CO$3</f>
        <v>0.00201207243460765</v>
      </c>
      <c r="DV33" s="66">
        <f>'amount-analyzed sorted'!CP33*0.001/'amount-analyzed sorted'!CP$2*1.5/'amount-analyzed sorted'!CP$3</f>
        <v>0.00275735294117647</v>
      </c>
      <c r="DW33" s="66">
        <f>'amount-analyzed sorted'!CQ33*0.001/'amount-analyzed sorted'!CQ$2*1.5/'amount-analyzed sorted'!CQ$3</f>
        <v>0.000483496647756576</v>
      </c>
      <c r="DX33" s="66">
        <f>'amount-analyzed sorted'!CR33*0.001/'amount-analyzed sorted'!CR$2*1.5/'amount-analyzed sorted'!CR$3</f>
        <v>0</v>
      </c>
      <c r="DY33" s="66">
        <f>'amount-analyzed sorted'!CS33*0.001/'amount-analyzed sorted'!CS$2*1.5/'amount-analyzed sorted'!CS$3</f>
        <v>0</v>
      </c>
      <c r="DZ33" s="66">
        <f t="shared" si="33"/>
        <v>0.00105058440470814</v>
      </c>
      <c r="EA33" s="115">
        <f t="shared" si="34"/>
        <v>0.00126160233192105</v>
      </c>
      <c r="EB33" s="66">
        <f>'amount-analyzed sorted'!CT33*0.001/'amount-analyzed sorted'!CT$2*1.5/'amount-analyzed sorted'!CT$3</f>
        <v>0.00984926344638575</v>
      </c>
      <c r="EC33" s="66">
        <f>'amount-analyzed sorted'!CU33*0.001/'amount-analyzed sorted'!CU$2*1.5/'amount-analyzed sorted'!CU$3</f>
        <v>0.00737221494102228</v>
      </c>
      <c r="ED33" s="66">
        <f>'amount-analyzed sorted'!CV33*0.001/'amount-analyzed sorted'!CV$2*1.5/'amount-analyzed sorted'!CV$3</f>
        <v>0.00312369845897543</v>
      </c>
      <c r="EE33" s="66">
        <f>'amount-analyzed sorted'!CW33*0.001/'amount-analyzed sorted'!CW$2*1.5/'amount-analyzed sorted'!CW$3</f>
        <v>0.00173745173745174</v>
      </c>
      <c r="EF33" s="66">
        <f>'amount-analyzed sorted'!CX33*0.001/'amount-analyzed sorted'!CX$2*1.5/'amount-analyzed sorted'!CX$3</f>
        <v>0.0107639655553102</v>
      </c>
      <c r="EG33" s="66">
        <f t="shared" si="35"/>
        <v>0.00656931882782908</v>
      </c>
      <c r="EH33" s="115">
        <f t="shared" si="36"/>
        <v>0.00400677486711815</v>
      </c>
    </row>
    <row r="34" spans="1:138">
      <c r="A34">
        <f>'imported data from Web Calc'!A34</f>
        <v>820.6</v>
      </c>
      <c r="B34" t="str">
        <f>'imported data from Web Calc'!B34</f>
        <v>C47H78O10</v>
      </c>
      <c r="C34" s="61" t="str">
        <f>'imported data from Web Calc'!C34</f>
        <v>MGDG(38:6)</v>
      </c>
      <c r="D34" s="96"/>
      <c r="E34" s="96"/>
      <c r="F34" s="96"/>
      <c r="G34" s="66">
        <f>'amount-analyzed sorted'!G34*0.001/'amount-analyzed sorted'!G$2*1.5/'amount-analyzed sorted'!G$3</f>
        <v>0.061834421161113</v>
      </c>
      <c r="H34" s="66">
        <f>'amount-analyzed sorted'!H34*0.001/'amount-analyzed sorted'!H$2*1.5/'amount-analyzed sorted'!H$3</f>
        <v>0.0553933356234971</v>
      </c>
      <c r="I34" s="66">
        <f>'amount-analyzed sorted'!I34*0.001/'amount-analyzed sorted'!I$2*1.5/'amount-analyzed sorted'!I$3</f>
        <v>0.0360700790106493</v>
      </c>
      <c r="J34" s="66">
        <f>'amount-analyzed sorted'!J34*0.001/'amount-analyzed sorted'!J$2*1.5/'amount-analyzed sorted'!J$3</f>
        <v>0.0627545762379153</v>
      </c>
      <c r="K34" s="66">
        <f>'amount-analyzed sorted'!K34*0.001/'amount-analyzed sorted'!K$2*1.5/'amount-analyzed sorted'!K$3</f>
        <v>0.0664351965451244</v>
      </c>
      <c r="L34" s="66">
        <f>'amount-analyzed sorted'!L34*0.001/'amount-analyzed sorted'!L$2*1.5/'amount-analyzed sorted'!L$3</f>
        <v>0.0530929479314914</v>
      </c>
      <c r="M34" s="66">
        <f>'amount-analyzed sorted'!M34*0.001/'amount-analyzed sorted'!M$2*1.5/'amount-analyzed sorted'!M$3</f>
        <v>0.0544731805466948</v>
      </c>
      <c r="N34" s="66">
        <f>'amount-analyzed sorted'!N34*0.001/'amount-analyzed sorted'!N$2*1.5/'amount-analyzed sorted'!N$3</f>
        <v>0.0622944986995141</v>
      </c>
      <c r="O34" s="66">
        <f>'amount-analyzed sorted'!O34*0.001/'amount-analyzed sorted'!O$2*1.5/'amount-analyzed sorted'!O$3</f>
        <v>0.0526328703930902</v>
      </c>
      <c r="P34" s="66">
        <f>'amount-analyzed sorted'!P34*0.001/'amount-analyzed sorted'!P$2*1.5/'amount-analyzed sorted'!P$3</f>
        <v>0.0544731805466948</v>
      </c>
      <c r="Q34" s="66">
        <f t="shared" si="0"/>
        <v>0.0559454286695784</v>
      </c>
      <c r="R34" s="115">
        <f t="shared" si="1"/>
        <v>0.00849947509532063</v>
      </c>
      <c r="S34" s="66">
        <f t="shared" si="2"/>
        <v>0.151924389488902</v>
      </c>
      <c r="T34" s="66">
        <f>'amount-analyzed sorted'!R34*0.001/'amount-analyzed sorted'!R$2*1.5/'amount-analyzed sorted'!R$3</f>
        <v>0.177502515090543</v>
      </c>
      <c r="U34" s="66">
        <f>'amount-analyzed sorted'!S34*0.001/'amount-analyzed sorted'!S$2*1.5/'amount-analyzed sorted'!S$3</f>
        <v>0.107916053019146</v>
      </c>
      <c r="V34" s="66">
        <f>'amount-analyzed sorted'!T34*0.001/'amount-analyzed sorted'!T$2*1.5/'amount-analyzed sorted'!T$3</f>
        <v>0.116305705955852</v>
      </c>
      <c r="W34" s="66">
        <f>'amount-analyzed sorted'!U34*0.001/'amount-analyzed sorted'!U$2*1.5/'amount-analyzed sorted'!U$3</f>
        <v>0.162159863945578</v>
      </c>
      <c r="X34" s="66">
        <f>'amount-analyzed sorted'!V34*0.001/'amount-analyzed sorted'!V$2*1.5/'amount-analyzed sorted'!V$3</f>
        <v>0.277169738863287</v>
      </c>
      <c r="Y34" s="66">
        <f t="shared" si="3"/>
        <v>0.168210775374881</v>
      </c>
      <c r="Z34" s="115">
        <f t="shared" si="4"/>
        <v>0.0676841847403923</v>
      </c>
      <c r="AA34" s="66">
        <f>'amount-analyzed sorted'!W34*0.001/'amount-analyzed sorted'!W$2*1.5/'amount-analyzed sorted'!W$3</f>
        <v>0.0632551528073916</v>
      </c>
      <c r="AB34" s="66">
        <f>'amount-analyzed sorted'!X34*0.001/'amount-analyzed sorted'!X$2*1.5/'amount-analyzed sorted'!X$3</f>
        <v>0.0999240121580547</v>
      </c>
      <c r="AC34" s="66">
        <f>'amount-analyzed sorted'!Y34*0.001/'amount-analyzed sorted'!Y$2*1.5/'amount-analyzed sorted'!Y$3</f>
        <v>0.0406436011904762</v>
      </c>
      <c r="AD34" s="66">
        <f>'amount-analyzed sorted'!Z34*0.001/'amount-analyzed sorted'!Z$2*1.5/'amount-analyzed sorted'!Z$3</f>
        <v>0.0316316387389946</v>
      </c>
      <c r="AE34" s="66">
        <f>'amount-analyzed sorted'!AA34*0.001/'amount-analyzed sorted'!AA$2*1.5/'amount-analyzed sorted'!AA$3</f>
        <v>0.108558452282647</v>
      </c>
      <c r="AF34" s="66">
        <f t="shared" si="5"/>
        <v>0.0688025714355129</v>
      </c>
      <c r="AG34" s="115">
        <f t="shared" si="6"/>
        <v>0.0344762738372486</v>
      </c>
      <c r="AH34" s="66">
        <f>'amount-analyzed sorted'!AB34*0.001/'amount-analyzed sorted'!AB$2*1.5/'amount-analyzed sorted'!AB$3</f>
        <v>0.0569770794291481</v>
      </c>
      <c r="AI34" s="66">
        <f>'amount-analyzed sorted'!AC34*0.001/'amount-analyzed sorted'!AC$2*1.5/'amount-analyzed sorted'!AC$3</f>
        <v>0.0382889510077976</v>
      </c>
      <c r="AJ34" s="66">
        <f>'amount-analyzed sorted'!AD34*0.001/'amount-analyzed sorted'!AD$2*1.5/'amount-analyzed sorted'!AD$3</f>
        <v>0.041039294895336</v>
      </c>
      <c r="AK34" s="66">
        <f>'amount-analyzed sorted'!AE34*0.001/'amount-analyzed sorted'!AE$2*1.5/'amount-analyzed sorted'!AE$3</f>
        <v>0.0355217558721602</v>
      </c>
      <c r="AL34" s="66">
        <f>'amount-analyzed sorted'!AF34*0.001/'amount-analyzed sorted'!AF$2*1.5/'amount-analyzed sorted'!AF$3</f>
        <v>0.0445450097847358</v>
      </c>
      <c r="AM34" s="66">
        <f t="shared" si="7"/>
        <v>0.0432744181978355</v>
      </c>
      <c r="AN34" s="115">
        <f t="shared" si="8"/>
        <v>0.00835661056016559</v>
      </c>
      <c r="AO34" s="66">
        <f>'amount-analyzed sorted'!AG34*0.001/'amount-analyzed sorted'!AG$2*1.5/'amount-analyzed sorted'!AG$3</f>
        <v>0.0196499153020892</v>
      </c>
      <c r="AP34" s="66">
        <f>'amount-analyzed sorted'!AH34*0.001/'amount-analyzed sorted'!AH$2*1.5/'amount-analyzed sorted'!AH$3</f>
        <v>0.0557598039215686</v>
      </c>
      <c r="AQ34" s="66">
        <f>'amount-analyzed sorted'!AI34*0.001/'amount-analyzed sorted'!AI$2*1.5/'amount-analyzed sorted'!AI$3</f>
        <v>0.0861540511727079</v>
      </c>
      <c r="AR34" s="66">
        <f>'amount-analyzed sorted'!AJ34*0.001/'amount-analyzed sorted'!AJ$2*1.5/'amount-analyzed sorted'!AJ$3</f>
        <v>0.0531337535014006</v>
      </c>
      <c r="AS34" s="66">
        <f>'amount-analyzed sorted'!AK34*0.001/'amount-analyzed sorted'!AK$2*1.5/'amount-analyzed sorted'!AK$3</f>
        <v>0.1540273556231</v>
      </c>
      <c r="AT34" s="66">
        <f t="shared" si="9"/>
        <v>0.0737449759041733</v>
      </c>
      <c r="AU34" s="115">
        <f t="shared" si="10"/>
        <v>0.0506799026342734</v>
      </c>
      <c r="AV34" s="66">
        <f>'amount-analyzed sorted'!AL34*0.001/'amount-analyzed sorted'!AL$2*1.5/'amount-analyzed sorted'!AL$3</f>
        <v>0.0659730033745782</v>
      </c>
      <c r="AW34" s="66">
        <f>'amount-analyzed sorted'!AM34*0.001/'amount-analyzed sorted'!AM$2*1.5/'amount-analyzed sorted'!AM$3</f>
        <v>0.0491596638655462</v>
      </c>
      <c r="AX34" s="66">
        <f>'amount-analyzed sorted'!AN34*0.001/'amount-analyzed sorted'!AN$2*1.5/'amount-analyzed sorted'!AN$3</f>
        <v>0.0884200354324368</v>
      </c>
      <c r="AY34" s="66">
        <f>'amount-analyzed sorted'!AO34*0.001/'amount-analyzed sorted'!AO$2*1.5/'amount-analyzed sorted'!AO$3</f>
        <v>0.104159132007233</v>
      </c>
      <c r="AZ34" s="66">
        <f>'amount-analyzed sorted'!AP34*0.001/'amount-analyzed sorted'!AP$2*1.5/'amount-analyzed sorted'!AP$3</f>
        <v>0.127671541057368</v>
      </c>
      <c r="BA34" s="66">
        <f t="shared" si="11"/>
        <v>0.0870766751474325</v>
      </c>
      <c r="BB34" s="115">
        <f t="shared" si="12"/>
        <v>0.0309217673909294</v>
      </c>
      <c r="BC34" s="66">
        <f>'amount-analyzed sorted'!AQ34*0.001/'amount-analyzed sorted'!AQ$2*1.5/'amount-analyzed sorted'!AQ$3</f>
        <v>0.100568585643213</v>
      </c>
      <c r="BD34" s="66">
        <f>'amount-analyzed sorted'!AR34*0.001/'amount-analyzed sorted'!AR$2*1.5/'amount-analyzed sorted'!AR$3</f>
        <v>0.0370474319393769</v>
      </c>
      <c r="BE34" s="66">
        <f>'amount-analyzed sorted'!AS34*0.001/'amount-analyzed sorted'!AS$2*1.5/'amount-analyzed sorted'!AS$3</f>
        <v>0.0984404242046163</v>
      </c>
      <c r="BF34" s="66">
        <f>'amount-analyzed sorted'!AT34*0.001/'amount-analyzed sorted'!AT$2*1.5/'amount-analyzed sorted'!AT$3</f>
        <v>0.0606586992773763</v>
      </c>
      <c r="BG34" s="66">
        <f>'amount-analyzed sorted'!AU34*0.001/'amount-analyzed sorted'!AU$2*1.5/'amount-analyzed sorted'!AU$3</f>
        <v>0.0599069717707442</v>
      </c>
      <c r="BH34" s="66">
        <f t="shared" si="13"/>
        <v>0.0713244225670653</v>
      </c>
      <c r="BI34" s="115">
        <f t="shared" si="14"/>
        <v>0.0274295759231766</v>
      </c>
      <c r="BJ34" s="66">
        <f>'amount-analyzed sorted'!AV34*0.001/'amount-analyzed sorted'!AV$2*1.5/'amount-analyzed sorted'!AV$3</f>
        <v>0.0705612244897959</v>
      </c>
      <c r="BK34" s="66">
        <f>'amount-analyzed sorted'!AW34*0.001/'amount-analyzed sorted'!AW$2*1.5/'amount-analyzed sorted'!AW$3</f>
        <v>0.024962602842184</v>
      </c>
      <c r="BL34" s="66">
        <f>'amount-analyzed sorted'!AX34*0.001/'amount-analyzed sorted'!AX$2*1.5/'amount-analyzed sorted'!AX$3</f>
        <v>0.0213486140724947</v>
      </c>
      <c r="BM34" s="66">
        <f>'amount-analyzed sorted'!AY34*0.001/'amount-analyzed sorted'!AY$2*1.5/'amount-analyzed sorted'!AY$3</f>
        <v>0.030952380952381</v>
      </c>
      <c r="BN34" s="66">
        <f>'amount-analyzed sorted'!AZ34*0.001/'amount-analyzed sorted'!AZ$2*1.5/'amount-analyzed sorted'!AZ$3</f>
        <v>0.0425037202380952</v>
      </c>
      <c r="BO34" s="66">
        <f t="shared" si="15"/>
        <v>0.0380657085189902</v>
      </c>
      <c r="BP34" s="115">
        <f t="shared" si="16"/>
        <v>0.0198582889520239</v>
      </c>
      <c r="BQ34" s="66">
        <f>'amount-analyzed sorted'!BA34*0.001/'amount-analyzed sorted'!BA$2*1.5/'amount-analyzed sorted'!BA$3</f>
        <v>0.0718578296703297</v>
      </c>
      <c r="BR34" s="66">
        <f>'amount-analyzed sorted'!BB34*0.001/'amount-analyzed sorted'!BB$2*1.5/'amount-analyzed sorted'!BB$3</f>
        <v>0.127300242130751</v>
      </c>
      <c r="BS34" s="66">
        <f>'amount-analyzed sorted'!BC34*0.001/'amount-analyzed sorted'!BC$2*1.5/'amount-analyzed sorted'!BC$3</f>
        <v>0.114666005291005</v>
      </c>
      <c r="BT34" s="66">
        <f>'amount-analyzed sorted'!BD34*0.001/'amount-analyzed sorted'!BD$2*1.5/'amount-analyzed sorted'!BD$3</f>
        <v>0.0619651086240948</v>
      </c>
      <c r="BU34" s="66">
        <f>'amount-analyzed sorted'!BE34*0.001/'amount-analyzed sorted'!BE$2*1.5/'amount-analyzed sorted'!BE$3</f>
        <v>0.0896857724759965</v>
      </c>
      <c r="BV34" s="66">
        <f t="shared" si="17"/>
        <v>0.0930949916384354</v>
      </c>
      <c r="BW34" s="115">
        <f t="shared" si="18"/>
        <v>0.0276903287786774</v>
      </c>
      <c r="BX34" s="66">
        <f>'amount-analyzed sorted'!BF34*0.001/'amount-analyzed sorted'!BF$2*1.5/'amount-analyzed sorted'!BF$3</f>
        <v>0.00689533239038189</v>
      </c>
      <c r="BY34" s="66">
        <f>'amount-analyzed sorted'!BG34*0.001/'amount-analyzed sorted'!BG$2*1.5/'amount-analyzed sorted'!BG$3</f>
        <v>0.0237859966120836</v>
      </c>
      <c r="BZ34" s="66">
        <f>'amount-analyzed sorted'!BH34*0.001/'amount-analyzed sorted'!BH$2*1.5/'amount-analyzed sorted'!BH$3</f>
        <v>0.0290094339622642</v>
      </c>
      <c r="CA34" s="66">
        <f>'amount-analyzed sorted'!BI34*0.001/'amount-analyzed sorted'!BI$2*1.5/'amount-analyzed sorted'!BI$3</f>
        <v>0.00915649278579356</v>
      </c>
      <c r="CB34" s="66">
        <f>'amount-analyzed sorted'!BJ34*0.001/'amount-analyzed sorted'!BJ$2*1.5/'amount-analyzed sorted'!BJ$3</f>
        <v>0.0301470588235294</v>
      </c>
      <c r="CC34" s="66">
        <f t="shared" si="19"/>
        <v>0.0197988629148105</v>
      </c>
      <c r="CD34" s="115">
        <f t="shared" si="20"/>
        <v>0.0110405859747479</v>
      </c>
      <c r="CE34" s="121">
        <f>'amount-analyzed sorted'!BK34*0.001/'amount-analyzed sorted'!BK$2*1.5/'amount-analyzed sorted'!BK$3</f>
        <v>0.0624103299856528</v>
      </c>
      <c r="CF34" s="66">
        <f>'amount-analyzed sorted'!BL34*0.001/'amount-analyzed sorted'!BL$2*1.5/'amount-analyzed sorted'!BL$3</f>
        <v>0.0331218738562889</v>
      </c>
      <c r="CG34" s="66">
        <f>'amount-analyzed sorted'!BM34*0.001/'amount-analyzed sorted'!BM$2*1.5/'amount-analyzed sorted'!BM$3</f>
        <v>0.0580691129319558</v>
      </c>
      <c r="CH34" s="66">
        <f>'amount-analyzed sorted'!BN34*0.001/'amount-analyzed sorted'!BN$2*1.5/'amount-analyzed sorted'!BN$3</f>
        <v>0.0227938907744523</v>
      </c>
      <c r="CI34" s="66">
        <f>'amount-analyzed sorted'!BO34*0.001/'amount-analyzed sorted'!BO$2*1.5/'amount-analyzed sorted'!BO$3</f>
        <v>0.0796010944700461</v>
      </c>
      <c r="CJ34" s="66">
        <f t="shared" si="21"/>
        <v>0.0511992604036792</v>
      </c>
      <c r="CK34" s="115">
        <f t="shared" si="22"/>
        <v>0.0229847996588089</v>
      </c>
      <c r="CL34" s="66">
        <f>'amount-analyzed sorted'!BP34*0.001/'amount-analyzed sorted'!BP$2*1.5/'amount-analyzed sorted'!BP$3</f>
        <v>0.0498964803312629</v>
      </c>
      <c r="CM34" s="66">
        <f>'amount-analyzed sorted'!BQ34*0.001/'amount-analyzed sorted'!BQ$2*1.5/'amount-analyzed sorted'!BQ$3</f>
        <v>0.0915551839464883</v>
      </c>
      <c r="CN34" s="66">
        <f>'amount-analyzed sorted'!BR34*0.001/'amount-analyzed sorted'!BR$2*1.5/'amount-analyzed sorted'!BR$3</f>
        <v>0.0582114735658043</v>
      </c>
      <c r="CO34" s="66">
        <f>'amount-analyzed sorted'!BS34*0.001/'amount-analyzed sorted'!BS$2*1.5/'amount-analyzed sorted'!BS$3</f>
        <v>0.0506731488406881</v>
      </c>
      <c r="CP34" s="66">
        <f>'amount-analyzed sorted'!BT34*0.001/'amount-analyzed sorted'!BT$2*1.5/'amount-analyzed sorted'!BT$3</f>
        <v>0.0426952650748685</v>
      </c>
      <c r="CQ34" s="66">
        <f t="shared" si="23"/>
        <v>0.0586063103518224</v>
      </c>
      <c r="CR34" s="115">
        <f t="shared" si="24"/>
        <v>0.0192207031583065</v>
      </c>
      <c r="CS34" s="66">
        <f>'amount-analyzed sorted'!BU34*0.001/'amount-analyzed sorted'!BU$2*1.5/'amount-analyzed sorted'!BU$3</f>
        <v>0.0509389259389259</v>
      </c>
      <c r="CT34" s="66">
        <f>'amount-analyzed sorted'!BV34*0.001/'amount-analyzed sorted'!BV$2*1.5/'amount-analyzed sorted'!BV$3</f>
        <v>0.0708498677248677</v>
      </c>
      <c r="CU34" s="66">
        <f>'amount-analyzed sorted'!BW34*0.001/'amount-analyzed sorted'!BW$2*1.5/'amount-analyzed sorted'!BW$3</f>
        <v>0.00464396284829721</v>
      </c>
      <c r="CV34" s="66">
        <f>'amount-analyzed sorted'!BX34*0.001/'amount-analyzed sorted'!BX$2*1.5/'amount-analyzed sorted'!BX$3</f>
        <v>0.053700206043956</v>
      </c>
      <c r="CW34" s="66">
        <f>'amount-analyzed sorted'!BY34*0.001/'amount-analyzed sorted'!BY$2*1.5/'amount-analyzed sorted'!BY$3</f>
        <v>0.0318670842979709</v>
      </c>
      <c r="CX34" s="66">
        <f t="shared" si="25"/>
        <v>0.0424000093708036</v>
      </c>
      <c r="CY34" s="115">
        <f t="shared" si="26"/>
        <v>0.0252312481903649</v>
      </c>
      <c r="CZ34" s="66">
        <f>'amount-analyzed sorted'!BZ34*0.001/'amount-analyzed sorted'!BZ$2*1.5/'amount-analyzed sorted'!BZ$3</f>
        <v>0.0778376944837341</v>
      </c>
      <c r="DA34" s="66">
        <f>'amount-analyzed sorted'!CA34*0.001/'amount-analyzed sorted'!CA$2*1.5/'amount-analyzed sorted'!CA$3</f>
        <v>0.0545332887253262</v>
      </c>
      <c r="DB34" s="66">
        <f>'amount-analyzed sorted'!CB34*0.001/'amount-analyzed sorted'!CB$2*1.5/'amount-analyzed sorted'!CB$3</f>
        <v>0.0738588334742181</v>
      </c>
      <c r="DC34" s="66">
        <f>'amount-analyzed sorted'!CC34*0.001/'amount-analyzed sorted'!CC$2*1.5/'amount-analyzed sorted'!CC$3</f>
        <v>0.0504135338345865</v>
      </c>
      <c r="DD34" s="66">
        <f>'amount-analyzed sorted'!CD34*0.001/'amount-analyzed sorted'!CD$2*1.5/'amount-analyzed sorted'!CD$3</f>
        <v>0.115894220283533</v>
      </c>
      <c r="DE34" s="66">
        <f t="shared" si="27"/>
        <v>0.0745075141602796</v>
      </c>
      <c r="DF34" s="115">
        <f t="shared" si="28"/>
        <v>0.0259993264384531</v>
      </c>
      <c r="DG34" s="66">
        <f>'amount-analyzed sorted'!CE34*0.001/'amount-analyzed sorted'!CE$2*1.5/'amount-analyzed sorted'!CE$3</f>
        <v>0.0321641579096847</v>
      </c>
      <c r="DH34" s="66">
        <f>'amount-analyzed sorted'!CF34*0.001/'amount-analyzed sorted'!CF$2*1.5/'amount-analyzed sorted'!CF$3</f>
        <v>0.0152882205513784</v>
      </c>
      <c r="DI34" s="66">
        <f>'amount-analyzed sorted'!CG34*0.001/'amount-analyzed sorted'!CG$2*1.5/'amount-analyzed sorted'!CG$3</f>
        <v>0.0682352941176471</v>
      </c>
      <c r="DJ34" s="66">
        <f>'amount-analyzed sorted'!CH34*0.001/'amount-analyzed sorted'!CH$2*1.5/'amount-analyzed sorted'!CH$3</f>
        <v>0.044774874930517</v>
      </c>
      <c r="DK34" s="66">
        <f>'amount-analyzed sorted'!CI34*0.001/'amount-analyzed sorted'!CI$2*1.5/'amount-analyzed sorted'!CI$3</f>
        <v>0.0390178571428571</v>
      </c>
      <c r="DL34" s="66">
        <f t="shared" si="29"/>
        <v>0.0398960809304169</v>
      </c>
      <c r="DM34" s="115">
        <f t="shared" si="30"/>
        <v>0.0193197718543757</v>
      </c>
      <c r="DN34" s="66">
        <f>'amount-analyzed sorted'!CJ34*0.001/'amount-analyzed sorted'!CJ$2*1.5/'amount-analyzed sorted'!CJ$3</f>
        <v>0.136093883661249</v>
      </c>
      <c r="DO34" s="66">
        <f>'amount-analyzed sorted'!CK34*0.001/'amount-analyzed sorted'!CK$2*1.5/'amount-analyzed sorted'!CK$3</f>
        <v>0.0328844652615144</v>
      </c>
      <c r="DP34" s="66">
        <f>'amount-analyzed sorted'!CL34*0.001/'amount-analyzed sorted'!CL$2*1.5/'amount-analyzed sorted'!CL$3</f>
        <v>0.0959415584415585</v>
      </c>
      <c r="DQ34" s="66">
        <f>'amount-analyzed sorted'!CM34*0.001/'amount-analyzed sorted'!CM$2*1.5/'amount-analyzed sorted'!CM$3</f>
        <v>0.0393170426065163</v>
      </c>
      <c r="DR34" s="66">
        <f>'amount-analyzed sorted'!CN34*0.001/'amount-analyzed sorted'!CN$2*1.5/'amount-analyzed sorted'!CN$3</f>
        <v>0.0351328903654485</v>
      </c>
      <c r="DS34" s="66">
        <f t="shared" si="31"/>
        <v>0.0678739680672573</v>
      </c>
      <c r="DT34" s="115">
        <f t="shared" si="32"/>
        <v>0.0462425344799303</v>
      </c>
      <c r="DU34" s="66">
        <f>'amount-analyzed sorted'!CO34*0.001/'amount-analyzed sorted'!CO$2*1.5/'amount-analyzed sorted'!CO$3</f>
        <v>0.0887323943661972</v>
      </c>
      <c r="DV34" s="66">
        <f>'amount-analyzed sorted'!CP34*0.001/'amount-analyzed sorted'!CP$2*1.5/'amount-analyzed sorted'!CP$3</f>
        <v>0.0218224789915966</v>
      </c>
      <c r="DW34" s="66">
        <f>'amount-analyzed sorted'!CQ34*0.001/'amount-analyzed sorted'!CQ$2*1.5/'amount-analyzed sorted'!CQ$3</f>
        <v>0.0620809695719443</v>
      </c>
      <c r="DX34" s="66">
        <f>'amount-analyzed sorted'!CR34*0.001/'amount-analyzed sorted'!CR$2*1.5/'amount-analyzed sorted'!CR$3</f>
        <v>0.0200114202657807</v>
      </c>
      <c r="DY34" s="66">
        <f>'amount-analyzed sorted'!CS34*0.001/'amount-analyzed sorted'!CS$2*1.5/'amount-analyzed sorted'!CS$3</f>
        <v>0.00454099165439372</v>
      </c>
      <c r="DZ34" s="66">
        <f t="shared" si="33"/>
        <v>0.0394376509699825</v>
      </c>
      <c r="EA34" s="115">
        <f t="shared" si="34"/>
        <v>0.0348142972009987</v>
      </c>
      <c r="EB34" s="66">
        <f>'amount-analyzed sorted'!CT34*0.001/'amount-analyzed sorted'!CT$2*1.5/'amount-analyzed sorted'!CT$3</f>
        <v>0.0408530318602261</v>
      </c>
      <c r="EC34" s="66">
        <f>'amount-analyzed sorted'!CU34*0.001/'amount-analyzed sorted'!CU$2*1.5/'amount-analyzed sorted'!CU$3</f>
        <v>0.0976408912188729</v>
      </c>
      <c r="ED34" s="66">
        <f>'amount-analyzed sorted'!CV34*0.001/'amount-analyzed sorted'!CV$2*1.5/'amount-analyzed sorted'!CV$3</f>
        <v>0.0169460641399417</v>
      </c>
      <c r="EE34" s="66">
        <f>'amount-analyzed sorted'!CW34*0.001/'amount-analyzed sorted'!CW$2*1.5/'amount-analyzed sorted'!CW$3</f>
        <v>0.0210810810810811</v>
      </c>
      <c r="EF34" s="66">
        <f>'amount-analyzed sorted'!CX34*0.001/'amount-analyzed sorted'!CX$2*1.5/'amount-analyzed sorted'!CX$3</f>
        <v>0.0755133583572533</v>
      </c>
      <c r="EG34" s="66">
        <f t="shared" si="35"/>
        <v>0.050406885331475</v>
      </c>
      <c r="EH34" s="115">
        <f t="shared" si="36"/>
        <v>0.0351151383517819</v>
      </c>
    </row>
    <row r="35" spans="1:138">
      <c r="A35">
        <f>'imported data from Web Calc'!A35</f>
        <v>822.6</v>
      </c>
      <c r="B35" t="str">
        <f>'imported data from Web Calc'!B35</f>
        <v>C47H80O10</v>
      </c>
      <c r="C35" s="61" t="str">
        <f>'imported data from Web Calc'!C35</f>
        <v>MGDG(38:5)</v>
      </c>
      <c r="D35" s="96"/>
      <c r="E35" s="96"/>
      <c r="F35" s="96"/>
      <c r="G35" s="66">
        <f>'amount-analyzed sorted'!G35*0.001/'amount-analyzed sorted'!G$2*1.5/'amount-analyzed sorted'!G$3</f>
        <v>0.0138023261520342</v>
      </c>
      <c r="H35" s="66">
        <f>'amount-analyzed sorted'!H35*0.001/'amount-analyzed sorted'!H$2*1.5/'amount-analyzed sorted'!H$3</f>
        <v>0.0193232566128478</v>
      </c>
      <c r="I35" s="66">
        <f>'amount-analyzed sorted'!I35*0.001/'amount-analyzed sorted'!I$2*1.5/'amount-analyzed sorted'!I$3</f>
        <v>0.0354259704568877</v>
      </c>
      <c r="J35" s="66">
        <f>'amount-analyzed sorted'!J35*0.001/'amount-analyzed sorted'!J$2*1.5/'amount-analyzed sorted'!J$3</f>
        <v>0.016562791382441</v>
      </c>
      <c r="K35" s="66">
        <f>'amount-analyzed sorted'!K35*0.001/'amount-analyzed sorted'!K$2*1.5/'amount-analyzed sorted'!K$3</f>
        <v>0.0326655052264808</v>
      </c>
      <c r="L35" s="66">
        <f>'amount-analyzed sorted'!L35*0.001/'amount-analyzed sorted'!L$2*1.5/'amount-analyzed sorted'!L$3</f>
        <v>0.0276046523040683</v>
      </c>
      <c r="M35" s="66">
        <f>'amount-analyzed sorted'!M35*0.001/'amount-analyzed sorted'!M$2*1.5/'amount-analyzed sorted'!M$3</f>
        <v>0.0188631790744467</v>
      </c>
      <c r="N35" s="66">
        <f>'amount-analyzed sorted'!N35*0.001/'amount-analyzed sorted'!N$2*1.5/'amount-analyzed sorted'!N$3</f>
        <v>0.0225437993816558</v>
      </c>
      <c r="O35" s="66">
        <f>'amount-analyzed sorted'!O35*0.001/'amount-analyzed sorted'!O$2*1.5/'amount-analyzed sorted'!O$3</f>
        <v>0.0271445747656672</v>
      </c>
      <c r="P35" s="66">
        <f>'amount-analyzed sorted'!P35*0.001/'amount-analyzed sorted'!P$2*1.5/'amount-analyzed sorted'!P$3</f>
        <v>0.0174829464592433</v>
      </c>
      <c r="Q35" s="66">
        <f t="shared" si="0"/>
        <v>0.0231419001815773</v>
      </c>
      <c r="R35" s="115">
        <f t="shared" si="1"/>
        <v>0.00725195978395703</v>
      </c>
      <c r="S35" s="66">
        <f t="shared" si="2"/>
        <v>0.313369244835398</v>
      </c>
      <c r="T35" s="66">
        <f>'amount-analyzed sorted'!R35*0.001/'amount-analyzed sorted'!R$2*1.5/'amount-analyzed sorted'!R$3</f>
        <v>0.0697937625754527</v>
      </c>
      <c r="U35" s="66">
        <f>'amount-analyzed sorted'!S35*0.001/'amount-analyzed sorted'!S$2*1.5/'amount-analyzed sorted'!S$3</f>
        <v>0.0298232695139912</v>
      </c>
      <c r="V35" s="66">
        <f>'amount-analyzed sorted'!T35*0.001/'amount-analyzed sorted'!T$2*1.5/'amount-analyzed sorted'!T$3</f>
        <v>0.0614327363598501</v>
      </c>
      <c r="W35" s="66">
        <f>'amount-analyzed sorted'!U35*0.001/'amount-analyzed sorted'!U$2*1.5/'amount-analyzed sorted'!U$3</f>
        <v>0.0344387755102041</v>
      </c>
      <c r="X35" s="66">
        <f>'amount-analyzed sorted'!V35*0.001/'amount-analyzed sorted'!V$2*1.5/'amount-analyzed sorted'!V$3</f>
        <v>0.0902457757296467</v>
      </c>
      <c r="Y35" s="66">
        <f t="shared" si="3"/>
        <v>0.057146863937829</v>
      </c>
      <c r="Z35" s="115">
        <f t="shared" si="4"/>
        <v>0.0251797875370599</v>
      </c>
      <c r="AA35" s="66">
        <f>'amount-analyzed sorted'!W35*0.001/'amount-analyzed sorted'!W$2*1.5/'amount-analyzed sorted'!W$3</f>
        <v>0.0279850746268657</v>
      </c>
      <c r="AB35" s="66">
        <f>'amount-analyzed sorted'!X35*0.001/'amount-analyzed sorted'!X$2*1.5/'amount-analyzed sorted'!X$3</f>
        <v>0.0455927051671733</v>
      </c>
      <c r="AC35" s="66">
        <f>'amount-analyzed sorted'!Y35*0.001/'amount-analyzed sorted'!Y$2*1.5/'amount-analyzed sorted'!Y$3</f>
        <v>0.00232514880952381</v>
      </c>
      <c r="AD35" s="66">
        <f>'amount-analyzed sorted'!Z35*0.001/'amount-analyzed sorted'!Z$2*1.5/'amount-analyzed sorted'!Z$3</f>
        <v>0.00213007668276058</v>
      </c>
      <c r="AE35" s="66">
        <f>'amount-analyzed sorted'!AA35*0.001/'amount-analyzed sorted'!AA$2*1.5/'amount-analyzed sorted'!AA$3</f>
        <v>0.027869529314616</v>
      </c>
      <c r="AF35" s="66">
        <f t="shared" si="5"/>
        <v>0.0211805069201879</v>
      </c>
      <c r="AG35" s="115">
        <f t="shared" si="6"/>
        <v>0.0187446259447242</v>
      </c>
      <c r="AH35" s="66">
        <f>'amount-analyzed sorted'!AB35*0.001/'amount-analyzed sorted'!AB$2*1.5/'amount-analyzed sorted'!AB$3</f>
        <v>0.0248666570563644</v>
      </c>
      <c r="AI35" s="66">
        <f>'amount-analyzed sorted'!AC35*0.001/'amount-analyzed sorted'!AC$2*1.5/'amount-analyzed sorted'!AC$3</f>
        <v>0.0231719876416066</v>
      </c>
      <c r="AJ35" s="66">
        <f>'amount-analyzed sorted'!AD35*0.001/'amount-analyzed sorted'!AD$2*1.5/'amount-analyzed sorted'!AD$3</f>
        <v>0.0252478883584282</v>
      </c>
      <c r="AK35" s="66">
        <f>'amount-analyzed sorted'!AE35*0.001/'amount-analyzed sorted'!AE$2*1.5/'amount-analyzed sorted'!AE$3</f>
        <v>0.0104688101655757</v>
      </c>
      <c r="AL35" s="66">
        <f>'amount-analyzed sorted'!AF35*0.001/'amount-analyzed sorted'!AF$2*1.5/'amount-analyzed sorted'!AF$3</f>
        <v>0.0168786692759296</v>
      </c>
      <c r="AM35" s="66">
        <f t="shared" si="7"/>
        <v>0.0201268024995809</v>
      </c>
      <c r="AN35" s="115">
        <f t="shared" si="8"/>
        <v>0.00635987577521473</v>
      </c>
      <c r="AO35" s="66">
        <f>'amount-analyzed sorted'!AG35*0.001/'amount-analyzed sorted'!AG$2*1.5/'amount-analyzed sorted'!AG$3</f>
        <v>0.00592885375494071</v>
      </c>
      <c r="AP35" s="66">
        <f>'amount-analyzed sorted'!AH35*0.001/'amount-analyzed sorted'!AH$2*1.5/'amount-analyzed sorted'!AH$3</f>
        <v>0.0214460784313725</v>
      </c>
      <c r="AQ35" s="66">
        <f>'amount-analyzed sorted'!AI35*0.001/'amount-analyzed sorted'!AI$2*1.5/'amount-analyzed sorted'!AI$3</f>
        <v>0.0384794776119403</v>
      </c>
      <c r="AR35" s="66">
        <f>'amount-analyzed sorted'!AJ35*0.001/'amount-analyzed sorted'!AJ$2*1.5/'amount-analyzed sorted'!AJ$3</f>
        <v>0.0201330532212885</v>
      </c>
      <c r="AS35" s="66">
        <f>'amount-analyzed sorted'!AK35*0.001/'amount-analyzed sorted'!AK$2*1.5/'amount-analyzed sorted'!AK$3</f>
        <v>0.0425531914893617</v>
      </c>
      <c r="AT35" s="66">
        <f t="shared" si="9"/>
        <v>0.0257081309017808</v>
      </c>
      <c r="AU35" s="115">
        <f t="shared" si="10"/>
        <v>0.0148940403336865</v>
      </c>
      <c r="AV35" s="66">
        <f>'amount-analyzed sorted'!AL35*0.001/'amount-analyzed sorted'!AL$2*1.5/'amount-analyzed sorted'!AL$3</f>
        <v>0.0396512935883015</v>
      </c>
      <c r="AW35" s="66">
        <f>'amount-analyzed sorted'!AM35*0.001/'amount-analyzed sorted'!AM$2*1.5/'amount-analyzed sorted'!AM$3</f>
        <v>0.021358543417367</v>
      </c>
      <c r="AX35" s="66">
        <f>'amount-analyzed sorted'!AN35*0.001/'amount-analyzed sorted'!AN$2*1.5/'amount-analyzed sorted'!AN$3</f>
        <v>0.0241584796263489</v>
      </c>
      <c r="AY35" s="66">
        <f>'amount-analyzed sorted'!AO35*0.001/'amount-analyzed sorted'!AO$2*1.5/'amount-analyzed sorted'!AO$3</f>
        <v>0.0384267631103074</v>
      </c>
      <c r="AZ35" s="66">
        <f>'amount-analyzed sorted'!AP35*0.001/'amount-analyzed sorted'!AP$2*1.5/'amount-analyzed sorted'!AP$3</f>
        <v>0.0534308211473566</v>
      </c>
      <c r="BA35" s="66">
        <f t="shared" si="11"/>
        <v>0.0354051801779363</v>
      </c>
      <c r="BB35" s="115">
        <f t="shared" si="12"/>
        <v>0.012998840837261</v>
      </c>
      <c r="BC35" s="66">
        <f>'amount-analyzed sorted'!AQ35*0.001/'amount-analyzed sorted'!AQ$2*1.5/'amount-analyzed sorted'!AQ$3</f>
        <v>0.0439765458422175</v>
      </c>
      <c r="BD35" s="66">
        <f>'amount-analyzed sorted'!AR35*0.001/'amount-analyzed sorted'!AR$2*1.5/'amount-analyzed sorted'!AR$3</f>
        <v>0.0310482739264665</v>
      </c>
      <c r="BE35" s="66">
        <f>'amount-analyzed sorted'!AS35*0.001/'amount-analyzed sorted'!AS$2*1.5/'amount-analyzed sorted'!AS$3</f>
        <v>0.0673736743605739</v>
      </c>
      <c r="BF35" s="66">
        <f>'amount-analyzed sorted'!AT35*0.001/'amount-analyzed sorted'!AT$2*1.5/'amount-analyzed sorted'!AT$3</f>
        <v>0.059408004446915</v>
      </c>
      <c r="BG35" s="66">
        <f>'amount-analyzed sorted'!AU35*0.001/'amount-analyzed sorted'!AU$2*1.5/'amount-analyzed sorted'!AU$3</f>
        <v>0.0292718135158255</v>
      </c>
      <c r="BH35" s="66">
        <f t="shared" si="13"/>
        <v>0.0462156624183997</v>
      </c>
      <c r="BI35" s="115">
        <f t="shared" si="14"/>
        <v>0.0169104752290019</v>
      </c>
      <c r="BJ35" s="66">
        <f>'amount-analyzed sorted'!AV35*0.001/'amount-analyzed sorted'!AV$2*1.5/'amount-analyzed sorted'!AV$3</f>
        <v>0.0531887755102041</v>
      </c>
      <c r="BK35" s="66">
        <f>'amount-analyzed sorted'!AW35*0.001/'amount-analyzed sorted'!AW$2*1.5/'amount-analyzed sorted'!AW$3</f>
        <v>0.0299177262528048</v>
      </c>
      <c r="BL35" s="66">
        <f>'amount-analyzed sorted'!AX35*0.001/'amount-analyzed sorted'!AX$2*1.5/'amount-analyzed sorted'!AX$3</f>
        <v>0.0123933901918977</v>
      </c>
      <c r="BM35" s="66">
        <f>'amount-analyzed sorted'!AY35*0.001/'amount-analyzed sorted'!AY$2*1.5/'amount-analyzed sorted'!AY$3</f>
        <v>0.037202380952381</v>
      </c>
      <c r="BN35" s="66">
        <f>'amount-analyzed sorted'!AZ35*0.001/'amount-analyzed sorted'!AZ$2*1.5/'amount-analyzed sorted'!AZ$3</f>
        <v>0.0418526785714286</v>
      </c>
      <c r="BO35" s="66">
        <f t="shared" si="15"/>
        <v>0.0349109902957432</v>
      </c>
      <c r="BP35" s="115">
        <f t="shared" si="16"/>
        <v>0.0151615462589019</v>
      </c>
      <c r="BQ35" s="66">
        <f>'amount-analyzed sorted'!BA35*0.001/'amount-analyzed sorted'!BA$2*1.5/'amount-analyzed sorted'!BA$3</f>
        <v>0.0437843406593407</v>
      </c>
      <c r="BR35" s="66">
        <f>'amount-analyzed sorted'!BB35*0.001/'amount-analyzed sorted'!BB$2*1.5/'amount-analyzed sorted'!BB$3</f>
        <v>0.0721852300242131</v>
      </c>
      <c r="BS35" s="66">
        <f>'amount-analyzed sorted'!BC35*0.001/'amount-analyzed sorted'!BC$2*1.5/'amount-analyzed sorted'!BC$3</f>
        <v>0.0822585978835979</v>
      </c>
      <c r="BT35" s="66">
        <f>'amount-analyzed sorted'!BD35*0.001/'amount-analyzed sorted'!BD$2*1.5/'amount-analyzed sorted'!BD$3</f>
        <v>0.0351793943383805</v>
      </c>
      <c r="BU35" s="66">
        <f>'amount-analyzed sorted'!BE35*0.001/'amount-analyzed sorted'!BE$2*1.5/'amount-analyzed sorted'!BE$3</f>
        <v>0.0420061099796334</v>
      </c>
      <c r="BV35" s="66">
        <f t="shared" si="17"/>
        <v>0.0550827345770331</v>
      </c>
      <c r="BW35" s="115">
        <f t="shared" si="18"/>
        <v>0.0207714808428175</v>
      </c>
      <c r="BX35" s="66">
        <f>'amount-analyzed sorted'!BF35*0.001/'amount-analyzed sorted'!BF$2*1.5/'amount-analyzed sorted'!BF$3</f>
        <v>0.0106082036775106</v>
      </c>
      <c r="BY35" s="66">
        <f>'amount-analyzed sorted'!BG35*0.001/'amount-analyzed sorted'!BG$2*1.5/'amount-analyzed sorted'!BG$3</f>
        <v>0.0148221343873518</v>
      </c>
      <c r="BZ35" s="66">
        <f>'amount-analyzed sorted'!BH35*0.001/'amount-analyzed sorted'!BH$2*1.5/'amount-analyzed sorted'!BH$3</f>
        <v>0</v>
      </c>
      <c r="CA35" s="66">
        <f>'amount-analyzed sorted'!BI35*0.001/'amount-analyzed sorted'!BI$2*1.5/'amount-analyzed sorted'!BI$3</f>
        <v>0.0160535912478199</v>
      </c>
      <c r="CB35" s="66">
        <f>'amount-analyzed sorted'!BJ35*0.001/'amount-analyzed sorted'!BJ$2*1.5/'amount-analyzed sorted'!BJ$3</f>
        <v>0.013655462184874</v>
      </c>
      <c r="CC35" s="66">
        <f t="shared" si="19"/>
        <v>0.0110278782995112</v>
      </c>
      <c r="CD35" s="115">
        <f t="shared" si="20"/>
        <v>0.00648746085827715</v>
      </c>
      <c r="CE35" s="121">
        <f>'amount-analyzed sorted'!BK35*0.001/'amount-analyzed sorted'!BK$2*1.5/'amount-analyzed sorted'!BK$3</f>
        <v>0.00807030129124821</v>
      </c>
      <c r="CF35" s="66">
        <f>'amount-analyzed sorted'!BL35*0.001/'amount-analyzed sorted'!BL$2*1.5/'amount-analyzed sorted'!BL$3</f>
        <v>0.00365987556423082</v>
      </c>
      <c r="CG35" s="66">
        <f>'amount-analyzed sorted'!BM35*0.001/'amount-analyzed sorted'!BM$2*1.5/'amount-analyzed sorted'!BM$3</f>
        <v>0.0173672960456003</v>
      </c>
      <c r="CH35" s="66">
        <f>'amount-analyzed sorted'!BN35*0.001/'amount-analyzed sorted'!BN$2*1.5/'amount-analyzed sorted'!BN$3</f>
        <v>0.0167772292502314</v>
      </c>
      <c r="CI35" s="66">
        <f>'amount-analyzed sorted'!BO35*0.001/'amount-analyzed sorted'!BO$2*1.5/'amount-analyzed sorted'!BO$3</f>
        <v>0.028621831797235</v>
      </c>
      <c r="CJ35" s="66">
        <f t="shared" si="21"/>
        <v>0.0148993067897091</v>
      </c>
      <c r="CK35" s="115">
        <f t="shared" si="22"/>
        <v>0.00962919242054296</v>
      </c>
      <c r="CL35" s="66">
        <f>'amount-analyzed sorted'!BP35*0.001/'amount-analyzed sorted'!BP$2*1.5/'amount-analyzed sorted'!BP$3</f>
        <v>0.0087991718426501</v>
      </c>
      <c r="CM35" s="66">
        <f>'amount-analyzed sorted'!BQ35*0.001/'amount-analyzed sorted'!BQ$2*1.5/'amount-analyzed sorted'!BQ$3</f>
        <v>0.0259794553272814</v>
      </c>
      <c r="CN35" s="66">
        <f>'amount-analyzed sorted'!BR35*0.001/'amount-analyzed sorted'!BR$2*1.5/'amount-analyzed sorted'!BR$3</f>
        <v>0.00632733408323959</v>
      </c>
      <c r="CO35" s="66">
        <f>'amount-analyzed sorted'!BS35*0.001/'amount-analyzed sorted'!BS$2*1.5/'amount-analyzed sorted'!BS$3</f>
        <v>0.00233732236350037</v>
      </c>
      <c r="CP35" s="66">
        <f>'amount-analyzed sorted'!BT35*0.001/'amount-analyzed sorted'!BT$2*1.5/'amount-analyzed sorted'!BT$3</f>
        <v>0.0131525698097936</v>
      </c>
      <c r="CQ35" s="66">
        <f t="shared" si="23"/>
        <v>0.011319170685293</v>
      </c>
      <c r="CR35" s="115">
        <f t="shared" si="24"/>
        <v>0.00908608447349643</v>
      </c>
      <c r="CS35" s="66">
        <f>'amount-analyzed sorted'!BU35*0.001/'amount-analyzed sorted'!BU$2*1.5/'amount-analyzed sorted'!BU$3</f>
        <v>0.0210600210600211</v>
      </c>
      <c r="CT35" s="66">
        <f>'amount-analyzed sorted'!BV35*0.001/'amount-analyzed sorted'!BV$2*1.5/'amount-analyzed sorted'!BV$3</f>
        <v>0.0363756613756614</v>
      </c>
      <c r="CU35" s="66">
        <f>'amount-analyzed sorted'!BW35*0.001/'amount-analyzed sorted'!BW$2*1.5/'amount-analyzed sorted'!BW$3</f>
        <v>0.00276426360017691</v>
      </c>
      <c r="CV35" s="66">
        <f>'amount-analyzed sorted'!BX35*0.001/'amount-analyzed sorted'!BX$2*1.5/'amount-analyzed sorted'!BX$3</f>
        <v>0.0186727335164835</v>
      </c>
      <c r="CW35" s="66">
        <f>'amount-analyzed sorted'!BY35*0.001/'amount-analyzed sorted'!BY$2*1.5/'amount-analyzed sorted'!BY$3</f>
        <v>0</v>
      </c>
      <c r="CX35" s="66">
        <f t="shared" si="25"/>
        <v>0.0157745359104686</v>
      </c>
      <c r="CY35" s="115">
        <f t="shared" si="26"/>
        <v>0.0148226637437479</v>
      </c>
      <c r="CZ35" s="66">
        <f>'amount-analyzed sorted'!BZ35*0.001/'amount-analyzed sorted'!BZ$2*1.5/'amount-analyzed sorted'!BZ$3</f>
        <v>0.0265205091937765</v>
      </c>
      <c r="DA35" s="66">
        <f>'amount-analyzed sorted'!CA35*0.001/'amount-analyzed sorted'!CA$2*1.5/'amount-analyzed sorted'!CA$3</f>
        <v>0.00292740046838407</v>
      </c>
      <c r="DB35" s="66">
        <f>'amount-analyzed sorted'!CB35*0.001/'amount-analyzed sorted'!CB$2*1.5/'amount-analyzed sorted'!CB$3</f>
        <v>0.0130758664412511</v>
      </c>
      <c r="DC35" s="66">
        <f>'amount-analyzed sorted'!CC35*0.001/'amount-analyzed sorted'!CC$2*1.5/'amount-analyzed sorted'!CC$3</f>
        <v>0.0163533834586466</v>
      </c>
      <c r="DD35" s="66">
        <f>'amount-analyzed sorted'!CD35*0.001/'amount-analyzed sorted'!CD$2*1.5/'amount-analyzed sorted'!CD$3</f>
        <v>0.0286259541984733</v>
      </c>
      <c r="DE35" s="66">
        <f t="shared" si="27"/>
        <v>0.0175006227521063</v>
      </c>
      <c r="DF35" s="115">
        <f t="shared" si="28"/>
        <v>0.0104690589996169</v>
      </c>
      <c r="DG35" s="66">
        <f>'amount-analyzed sorted'!CE35*0.001/'amount-analyzed sorted'!CE$2*1.5/'amount-analyzed sorted'!CE$3</f>
        <v>0.0122479409258733</v>
      </c>
      <c r="DH35" s="66">
        <f>'amount-analyzed sorted'!CF35*0.001/'amount-analyzed sorted'!CF$2*1.5/'amount-analyzed sorted'!CF$3</f>
        <v>0</v>
      </c>
      <c r="DI35" s="66">
        <f>'amount-analyzed sorted'!CG35*0.001/'amount-analyzed sorted'!CG$2*1.5/'amount-analyzed sorted'!CG$3</f>
        <v>0.0285714285714286</v>
      </c>
      <c r="DJ35" s="66">
        <f>'amount-analyzed sorted'!CH35*0.001/'amount-analyzed sorted'!CH$2*1.5/'amount-analyzed sorted'!CH$3</f>
        <v>0.0212618121178433</v>
      </c>
      <c r="DK35" s="66">
        <f>'amount-analyzed sorted'!CI35*0.001/'amount-analyzed sorted'!CI$2*1.5/'amount-analyzed sorted'!CI$3</f>
        <v>0</v>
      </c>
      <c r="DL35" s="66">
        <f t="shared" si="29"/>
        <v>0.012416236323029</v>
      </c>
      <c r="DM35" s="115">
        <f t="shared" si="30"/>
        <v>0.0127238812860293</v>
      </c>
      <c r="DN35" s="66">
        <f>'amount-analyzed sorted'!CJ35*0.001/'amount-analyzed sorted'!CJ$2*1.5/'amount-analyzed sorted'!CJ$3</f>
        <v>0.0553357570573139</v>
      </c>
      <c r="DO35" s="66">
        <f>'amount-analyzed sorted'!CK35*0.001/'amount-analyzed sorted'!CK$2*1.5/'amount-analyzed sorted'!CK$3</f>
        <v>0.0102459016393443</v>
      </c>
      <c r="DP35" s="66">
        <f>'amount-analyzed sorted'!CL35*0.001/'amount-analyzed sorted'!CL$2*1.5/'amount-analyzed sorted'!CL$3</f>
        <v>0.0462662337662338</v>
      </c>
      <c r="DQ35" s="66">
        <f>'amount-analyzed sorted'!CM35*0.001/'amount-analyzed sorted'!CM$2*1.5/'amount-analyzed sorted'!CM$3</f>
        <v>0.00979010025062657</v>
      </c>
      <c r="DR35" s="66">
        <f>'amount-analyzed sorted'!CN35*0.001/'amount-analyzed sorted'!CN$2*1.5/'amount-analyzed sorted'!CN$3</f>
        <v>0.0143272425249169</v>
      </c>
      <c r="DS35" s="66">
        <f t="shared" si="31"/>
        <v>0.0271930470476871</v>
      </c>
      <c r="DT35" s="115">
        <f t="shared" si="32"/>
        <v>0.0218597563974159</v>
      </c>
      <c r="DU35" s="66">
        <f>'amount-analyzed sorted'!CO35*0.001/'amount-analyzed sorted'!CO$2*1.5/'amount-analyzed sorted'!CO$3</f>
        <v>0.022635814889336</v>
      </c>
      <c r="DV35" s="66">
        <f>'amount-analyzed sorted'!CP35*0.001/'amount-analyzed sorted'!CP$2*1.5/'amount-analyzed sorted'!CP$3</f>
        <v>0.00433298319327731</v>
      </c>
      <c r="DW35" s="66">
        <f>'amount-analyzed sorted'!CQ35*0.001/'amount-analyzed sorted'!CQ$2*1.5/'amount-analyzed sorted'!CQ$3</f>
        <v>0.00676895306859206</v>
      </c>
      <c r="DX35" s="66">
        <f>'amount-analyzed sorted'!CR35*0.001/'amount-analyzed sorted'!CR$2*1.5/'amount-analyzed sorted'!CR$3</f>
        <v>0.00778654485049834</v>
      </c>
      <c r="DY35" s="66">
        <f>'amount-analyzed sorted'!CS35*0.001/'amount-analyzed sorted'!CS$2*1.5/'amount-analyzed sorted'!CS$3</f>
        <v>0.00245459008345606</v>
      </c>
      <c r="DZ35" s="66">
        <f t="shared" si="33"/>
        <v>0.00879577721703196</v>
      </c>
      <c r="EA35" s="115">
        <f t="shared" si="34"/>
        <v>0.00801249639049283</v>
      </c>
      <c r="EB35" s="66">
        <f>'amount-analyzed sorted'!CT35*0.001/'amount-analyzed sorted'!CT$2*1.5/'amount-analyzed sorted'!CT$3</f>
        <v>0.0299760191846523</v>
      </c>
      <c r="EC35" s="66">
        <f>'amount-analyzed sorted'!CU35*0.001/'amount-analyzed sorted'!CU$2*1.5/'amount-analyzed sorted'!CU$3</f>
        <v>0.0315366972477064</v>
      </c>
      <c r="ED35" s="66">
        <f>'amount-analyzed sorted'!CV35*0.001/'amount-analyzed sorted'!CV$2*1.5/'amount-analyzed sorted'!CV$3</f>
        <v>0.00312369845897543</v>
      </c>
      <c r="EE35" s="66">
        <f>'amount-analyzed sorted'!CW35*0.001/'amount-analyzed sorted'!CW$2*1.5/'amount-analyzed sorted'!CW$3</f>
        <v>0.00752895752895753</v>
      </c>
      <c r="EF35" s="66">
        <f>'amount-analyzed sorted'!CX35*0.001/'amount-analyzed sorted'!CX$2*1.5/'amount-analyzed sorted'!CX$3</f>
        <v>0.0273239125634798</v>
      </c>
      <c r="EG35" s="66">
        <f t="shared" si="35"/>
        <v>0.0198978569967543</v>
      </c>
      <c r="EH35" s="115">
        <f t="shared" si="36"/>
        <v>0.0134772059924142</v>
      </c>
    </row>
    <row r="36" spans="1:138">
      <c r="A36">
        <f>'imported data from Web Calc'!A36</f>
        <v>824.6</v>
      </c>
      <c r="B36" t="str">
        <f>'imported data from Web Calc'!B36</f>
        <v>C47H82O10</v>
      </c>
      <c r="C36" s="61" t="str">
        <f>'imported data from Web Calc'!C36</f>
        <v>MGDG(38:4)</v>
      </c>
      <c r="D36" s="96"/>
      <c r="E36" s="96"/>
      <c r="F36" s="96"/>
      <c r="G36" s="66">
        <f>'amount-analyzed sorted'!G36*0.001/'amount-analyzed sorted'!G$2*1.5/'amount-analyzed sorted'!G$3</f>
        <v>0.0179430239976444</v>
      </c>
      <c r="H36" s="66">
        <f>'amount-analyzed sorted'!H36*0.001/'amount-analyzed sorted'!H$2*1.5/'amount-analyzed sorted'!H$3</f>
        <v>0.00552093046081366</v>
      </c>
      <c r="I36" s="66">
        <f>'amount-analyzed sorted'!I36*0.001/'amount-analyzed sorted'!I$2*1.5/'amount-analyzed sorted'!I$3</f>
        <v>0.0161027138440398</v>
      </c>
      <c r="J36" s="66">
        <f>'amount-analyzed sorted'!J36*0.001/'amount-analyzed sorted'!J$2*1.5/'amount-analyzed sorted'!J$3</f>
        <v>0.0207034892280512</v>
      </c>
      <c r="K36" s="66">
        <f>'amount-analyzed sorted'!K36*0.001/'amount-analyzed sorted'!K$2*1.5/'amount-analyzed sorted'!K$3</f>
        <v>0.00368062030720911</v>
      </c>
      <c r="L36" s="66">
        <f>'amount-analyzed sorted'!L36*0.001/'amount-analyzed sorted'!L$2*1.5/'amount-analyzed sorted'!L$3</f>
        <v>0.019783334151249</v>
      </c>
      <c r="M36" s="66">
        <f>'amount-analyzed sorted'!M36*0.001/'amount-analyzed sorted'!M$2*1.5/'amount-analyzed sorted'!M$3</f>
        <v>0.0147224812288364</v>
      </c>
      <c r="N36" s="66">
        <f>'amount-analyzed sorted'!N36*0.001/'amount-analyzed sorted'!N$2*1.5/'amount-analyzed sorted'!N$3</f>
        <v>0.019783334151249</v>
      </c>
      <c r="O36" s="66">
        <f>'amount-analyzed sorted'!O36*0.001/'amount-analyzed sorted'!O$2*1.5/'amount-analyzed sorted'!O$3</f>
        <v>0.0128821710752319</v>
      </c>
      <c r="P36" s="66">
        <f>'amount-analyzed sorted'!P36*0.001/'amount-analyzed sorted'!P$2*1.5/'amount-analyzed sorted'!P$3</f>
        <v>0.0119620159984296</v>
      </c>
      <c r="Q36" s="66">
        <f t="shared" si="0"/>
        <v>0.0143084114442754</v>
      </c>
      <c r="R36" s="115">
        <f t="shared" si="1"/>
        <v>0.00591755824383849</v>
      </c>
      <c r="S36" s="66">
        <f t="shared" si="2"/>
        <v>0.413571993430901</v>
      </c>
      <c r="T36" s="66">
        <f>'amount-analyzed sorted'!R36*0.001/'amount-analyzed sorted'!R$2*1.5/'amount-analyzed sorted'!R$3</f>
        <v>0.0216926559356137</v>
      </c>
      <c r="U36" s="66">
        <f>'amount-analyzed sorted'!S36*0.001/'amount-analyzed sorted'!S$2*1.5/'amount-analyzed sorted'!S$3</f>
        <v>0.0198821796759941</v>
      </c>
      <c r="V36" s="66">
        <f>'amount-analyzed sorted'!T36*0.001/'amount-analyzed sorted'!T$2*1.5/'amount-analyzed sorted'!T$3</f>
        <v>0.0171803415243648</v>
      </c>
      <c r="W36" s="66">
        <f>'amount-analyzed sorted'!U36*0.001/'amount-analyzed sorted'!U$2*1.5/'amount-analyzed sorted'!U$3</f>
        <v>0.0289115646258503</v>
      </c>
      <c r="X36" s="66">
        <f>'amount-analyzed sorted'!V36*0.001/'amount-analyzed sorted'!V$2*1.5/'amount-analyzed sorted'!V$3</f>
        <v>0.062884024577573</v>
      </c>
      <c r="Y36" s="66">
        <f t="shared" si="3"/>
        <v>0.0301101532678792</v>
      </c>
      <c r="Z36" s="115">
        <f t="shared" si="4"/>
        <v>0.0188295578294797</v>
      </c>
      <c r="AA36" s="66">
        <f>'amount-analyzed sorted'!W36*0.001/'amount-analyzed sorted'!W$2*1.5/'amount-analyzed sorted'!W$3</f>
        <v>0.00755152807391613</v>
      </c>
      <c r="AB36" s="66">
        <f>'amount-analyzed sorted'!X36*0.001/'amount-analyzed sorted'!X$2*1.5/'amount-analyzed sorted'!X$3</f>
        <v>0.0194718844984802</v>
      </c>
      <c r="AC36" s="66">
        <f>'amount-analyzed sorted'!Y36*0.001/'amount-analyzed sorted'!Y$2*1.5/'amount-analyzed sorted'!Y$3</f>
        <v>0.00279017857142857</v>
      </c>
      <c r="AD36" s="66">
        <f>'amount-analyzed sorted'!Z36*0.001/'amount-analyzed sorted'!Z$2*1.5/'amount-analyzed sorted'!Z$3</f>
        <v>0</v>
      </c>
      <c r="AE36" s="66">
        <f>'amount-analyzed sorted'!AA36*0.001/'amount-analyzed sorted'!AA$2*1.5/'amount-analyzed sorted'!AA$3</f>
        <v>0.0145983248790846</v>
      </c>
      <c r="AF36" s="66">
        <f t="shared" si="5"/>
        <v>0.00888238320458191</v>
      </c>
      <c r="AG36" s="115">
        <f t="shared" si="6"/>
        <v>0.00810235137080379</v>
      </c>
      <c r="AH36" s="66">
        <f>'amount-analyzed sorted'!AB36*0.001/'amount-analyzed sorted'!AB$2*1.5/'amount-analyzed sorted'!AB$3</f>
        <v>0.0108115900245063</v>
      </c>
      <c r="AI36" s="66">
        <f>'amount-analyzed sorted'!AC36*0.001/'amount-analyzed sorted'!AC$2*1.5/'amount-analyzed sorted'!AC$3</f>
        <v>0.00331028394880094</v>
      </c>
      <c r="AJ36" s="66">
        <f>'amount-analyzed sorted'!AD36*0.001/'amount-analyzed sorted'!AD$2*1.5/'amount-analyzed sorted'!AD$3</f>
        <v>0.00229526257803893</v>
      </c>
      <c r="AK36" s="66">
        <f>'amount-analyzed sorted'!AE36*0.001/'amount-analyzed sorted'!AE$2*1.5/'amount-analyzed sorted'!AE$3</f>
        <v>0.00252695417789757</v>
      </c>
      <c r="AL36" s="66">
        <f>'amount-analyzed sorted'!AF36*0.001/'amount-analyzed sorted'!AF$2*1.5/'amount-analyzed sorted'!AF$3</f>
        <v>0.00513698630136986</v>
      </c>
      <c r="AM36" s="66">
        <f t="shared" si="7"/>
        <v>0.00481621540612272</v>
      </c>
      <c r="AN36" s="115">
        <f t="shared" si="8"/>
        <v>0.00353239155773483</v>
      </c>
      <c r="AO36" s="66">
        <f>'amount-analyzed sorted'!AG36*0.001/'amount-analyzed sorted'!AG$2*1.5/'amount-analyzed sorted'!AG$3</f>
        <v>0.00169395821569735</v>
      </c>
      <c r="AP36" s="66">
        <f>'amount-analyzed sorted'!AH36*0.001/'amount-analyzed sorted'!AH$2*1.5/'amount-analyzed sorted'!AH$3</f>
        <v>0.00481442577030812</v>
      </c>
      <c r="AQ36" s="66">
        <f>'amount-analyzed sorted'!AI36*0.001/'amount-analyzed sorted'!AI$2*1.5/'amount-analyzed sorted'!AI$3</f>
        <v>0.0104944029850746</v>
      </c>
      <c r="AR36" s="66">
        <f>'amount-analyzed sorted'!AJ36*0.001/'amount-analyzed sorted'!AJ$2*1.5/'amount-analyzed sorted'!AJ$3</f>
        <v>0.0105042016806723</v>
      </c>
      <c r="AS36" s="66">
        <f>'amount-analyzed sorted'!AK36*0.001/'amount-analyzed sorted'!AK$2*1.5/'amount-analyzed sorted'!AK$3</f>
        <v>0.0224164133738602</v>
      </c>
      <c r="AT36" s="66">
        <f t="shared" si="9"/>
        <v>0.00998468040512251</v>
      </c>
      <c r="AU36" s="115">
        <f t="shared" si="10"/>
        <v>0.00791431158537032</v>
      </c>
      <c r="AV36" s="66">
        <f>'amount-analyzed sorted'!AL36*0.001/'amount-analyzed sorted'!AL$2*1.5/'amount-analyzed sorted'!AL$3</f>
        <v>0.0185601799775028</v>
      </c>
      <c r="AW36" s="66">
        <f>'amount-analyzed sorted'!AM36*0.001/'amount-analyzed sorted'!AM$2*1.5/'amount-analyzed sorted'!AM$3</f>
        <v>0.00945378151260504</v>
      </c>
      <c r="AX36" s="66">
        <f>'amount-analyzed sorted'!AN36*0.001/'amount-analyzed sorted'!AN$2*1.5/'amount-analyzed sorted'!AN$3</f>
        <v>0.021742631663714</v>
      </c>
      <c r="AY36" s="66">
        <f>'amount-analyzed sorted'!AO36*0.001/'amount-analyzed sorted'!AO$2*1.5/'amount-analyzed sorted'!AO$3</f>
        <v>0.02124773960217</v>
      </c>
      <c r="AZ36" s="66">
        <f>'amount-analyzed sorted'!AP36*0.001/'amount-analyzed sorted'!AP$2*1.5/'amount-analyzed sorted'!AP$3</f>
        <v>0.0206224221972254</v>
      </c>
      <c r="BA36" s="66">
        <f t="shared" si="11"/>
        <v>0.0183253509906434</v>
      </c>
      <c r="BB36" s="115">
        <f t="shared" si="12"/>
        <v>0.00510525680500407</v>
      </c>
      <c r="BC36" s="66">
        <f>'amount-analyzed sorted'!AQ36*0.001/'amount-analyzed sorted'!AQ$2*1.5/'amount-analyzed sorted'!AQ$3</f>
        <v>0.0208777540867093</v>
      </c>
      <c r="BD36" s="66">
        <f>'amount-analyzed sorted'!AR36*0.001/'amount-analyzed sorted'!AR$2*1.5/'amount-analyzed sorted'!AR$3</f>
        <v>0.00947235475722706</v>
      </c>
      <c r="BE36" s="66">
        <f>'amount-analyzed sorted'!AS36*0.001/'amount-analyzed sorted'!AS$2*1.5/'amount-analyzed sorted'!AS$3</f>
        <v>0.0252651278852152</v>
      </c>
      <c r="BF36" s="66">
        <f>'amount-analyzed sorted'!AT36*0.001/'amount-analyzed sorted'!AT$2*1.5/'amount-analyzed sorted'!AT$3</f>
        <v>0.0213660366870484</v>
      </c>
      <c r="BG36" s="66">
        <f>'amount-analyzed sorted'!AU36*0.001/'amount-analyzed sorted'!AU$2*1.5/'amount-analyzed sorted'!AU$3</f>
        <v>0.0236580410607357</v>
      </c>
      <c r="BH36" s="66">
        <f t="shared" si="13"/>
        <v>0.0201278628953871</v>
      </c>
      <c r="BI36" s="115">
        <f t="shared" si="14"/>
        <v>0.00621467847668711</v>
      </c>
      <c r="BJ36" s="66">
        <f>'amount-analyzed sorted'!AV36*0.001/'amount-analyzed sorted'!AV$2*1.5/'amount-analyzed sorted'!AV$3</f>
        <v>0.0183673469387755</v>
      </c>
      <c r="BK36" s="66">
        <f>'amount-analyzed sorted'!AW36*0.001/'amount-analyzed sorted'!AW$2*1.5/'amount-analyzed sorted'!AW$3</f>
        <v>0.0158937920718025</v>
      </c>
      <c r="BL36" s="66">
        <f>'amount-analyzed sorted'!AX36*0.001/'amount-analyzed sorted'!AX$2*1.5/'amount-analyzed sorted'!AX$3</f>
        <v>0.00399786780383795</v>
      </c>
      <c r="BM36" s="66">
        <f>'amount-analyzed sorted'!AY36*0.001/'amount-analyzed sorted'!AY$2*1.5/'amount-analyzed sorted'!AY$3</f>
        <v>0.00843253968253968</v>
      </c>
      <c r="BN36" s="66">
        <f>'amount-analyzed sorted'!AZ36*0.001/'amount-analyzed sorted'!AZ$2*1.5/'amount-analyzed sorted'!AZ$3</f>
        <v>0.0172061011904762</v>
      </c>
      <c r="BO36" s="66">
        <f t="shared" si="15"/>
        <v>0.0127795295374864</v>
      </c>
      <c r="BP36" s="115">
        <f t="shared" si="16"/>
        <v>0.00625561297246486</v>
      </c>
      <c r="BQ36" s="66">
        <f>'amount-analyzed sorted'!BA36*0.001/'amount-analyzed sorted'!BA$2*1.5/'amount-analyzed sorted'!BA$3</f>
        <v>0.0206043956043956</v>
      </c>
      <c r="BR36" s="66">
        <f>'amount-analyzed sorted'!BB36*0.001/'amount-analyzed sorted'!BB$2*1.5/'amount-analyzed sorted'!BB$3</f>
        <v>0.0472154963680387</v>
      </c>
      <c r="BS36" s="66">
        <f>'amount-analyzed sorted'!BC36*0.001/'amount-analyzed sorted'!BC$2*1.5/'amount-analyzed sorted'!BC$3</f>
        <v>0.0467096560846561</v>
      </c>
      <c r="BT36" s="66">
        <f>'amount-analyzed sorted'!BD36*0.001/'amount-analyzed sorted'!BD$2*1.5/'amount-analyzed sorted'!BD$3</f>
        <v>0.0234529295589203</v>
      </c>
      <c r="BU36" s="66">
        <f>'amount-analyzed sorted'!BE36*0.001/'amount-analyzed sorted'!BE$2*1.5/'amount-analyzed sorted'!BE$3</f>
        <v>0.0289132964794879</v>
      </c>
      <c r="BV36" s="66">
        <f t="shared" si="17"/>
        <v>0.0333791548190997</v>
      </c>
      <c r="BW36" s="115">
        <f t="shared" si="18"/>
        <v>0.012755537259058</v>
      </c>
      <c r="BX36" s="66">
        <f>'amount-analyzed sorted'!BF36*0.001/'amount-analyzed sorted'!BF$2*1.5/'amount-analyzed sorted'!BF$3</f>
        <v>0.00132602545968883</v>
      </c>
      <c r="BY36" s="66">
        <f>'amount-analyzed sorted'!BG36*0.001/'amount-analyzed sorted'!BG$2*1.5/'amount-analyzed sorted'!BG$3</f>
        <v>0</v>
      </c>
      <c r="BZ36" s="66">
        <f>'amount-analyzed sorted'!BH36*0.001/'amount-analyzed sorted'!BH$2*1.5/'amount-analyzed sorted'!BH$3</f>
        <v>0.00758086253369272</v>
      </c>
      <c r="CA36" s="66">
        <f>'amount-analyzed sorted'!BI36*0.001/'amount-analyzed sorted'!BI$2*1.5/'amount-analyzed sorted'!BI$3</f>
        <v>0.00178373236086888</v>
      </c>
      <c r="CB36" s="66">
        <f>'amount-analyzed sorted'!BJ36*0.001/'amount-analyzed sorted'!BJ$2*1.5/'amount-analyzed sorted'!BJ$3</f>
        <v>0.00157563025210084</v>
      </c>
      <c r="CC36" s="66">
        <f t="shared" si="19"/>
        <v>0.00245325012127025</v>
      </c>
      <c r="CD36" s="115">
        <f t="shared" si="20"/>
        <v>0.00294957417746497</v>
      </c>
      <c r="CE36" s="121">
        <f>'amount-analyzed sorted'!BK36*0.001/'amount-analyzed sorted'!BK$2*1.5/'amount-analyzed sorted'!BK$3</f>
        <v>0.0103761016601763</v>
      </c>
      <c r="CF36" s="66">
        <f>'amount-analyzed sorted'!BL36*0.001/'amount-analyzed sorted'!BL$2*1.5/'amount-analyzed sorted'!BL$3</f>
        <v>0.00960717335610589</v>
      </c>
      <c r="CG36" s="66">
        <f>'amount-analyzed sorted'!BM36*0.001/'amount-analyzed sorted'!BM$2*1.5/'amount-analyzed sorted'!BM$3</f>
        <v>0.0195938724617029</v>
      </c>
      <c r="CH36" s="66">
        <f>'amount-analyzed sorted'!BN36*0.001/'amount-analyzed sorted'!BN$2*1.5/'amount-analyzed sorted'!BN$3</f>
        <v>0.00578525146559704</v>
      </c>
      <c r="CI36" s="66">
        <f>'amount-analyzed sorted'!BO36*0.001/'amount-analyzed sorted'!BO$2*1.5/'amount-analyzed sorted'!BO$3</f>
        <v>0.0351022465437788</v>
      </c>
      <c r="CJ36" s="66">
        <f t="shared" si="21"/>
        <v>0.0160929290974722</v>
      </c>
      <c r="CK36" s="115">
        <f t="shared" si="22"/>
        <v>0.0117750383848754</v>
      </c>
      <c r="CL36" s="66">
        <f>'amount-analyzed sorted'!BP36*0.001/'amount-analyzed sorted'!BP$2*1.5/'amount-analyzed sorted'!BP$3</f>
        <v>0.020703933747412</v>
      </c>
      <c r="CM36" s="66">
        <f>'amount-analyzed sorted'!BQ36*0.001/'amount-analyzed sorted'!BQ$2*1.5/'amount-analyzed sorted'!BQ$3</f>
        <v>0.0161251791686574</v>
      </c>
      <c r="CN36" s="66">
        <f>'amount-analyzed sorted'!BR36*0.001/'amount-analyzed sorted'!BR$2*1.5/'amount-analyzed sorted'!BR$3</f>
        <v>0.00685461192350956</v>
      </c>
      <c r="CO36" s="66">
        <f>'amount-analyzed sorted'!BS36*0.001/'amount-analyzed sorted'!BS$2*1.5/'amount-analyzed sorted'!BS$3</f>
        <v>0.0191660433807031</v>
      </c>
      <c r="CP36" s="66">
        <f>'amount-analyzed sorted'!BT36*0.001/'amount-analyzed sorted'!BT$2*1.5/'amount-analyzed sorted'!BT$3</f>
        <v>0.0075880210441117</v>
      </c>
      <c r="CQ36" s="66">
        <f t="shared" si="23"/>
        <v>0.0140875578528788</v>
      </c>
      <c r="CR36" s="115">
        <f t="shared" si="24"/>
        <v>0.00648611654625272</v>
      </c>
      <c r="CS36" s="66">
        <f>'amount-analyzed sorted'!BU36*0.001/'amount-analyzed sorted'!BU$2*1.5/'amount-analyzed sorted'!BU$3</f>
        <v>0.0204018954018954</v>
      </c>
      <c r="CT36" s="66">
        <f>'amount-analyzed sorted'!BV36*0.001/'amount-analyzed sorted'!BV$2*1.5/'amount-analyzed sorted'!BV$3</f>
        <v>0.00826719576719577</v>
      </c>
      <c r="CU36" s="66">
        <f>'amount-analyzed sorted'!BW36*0.001/'amount-analyzed sorted'!BW$2*1.5/'amount-analyzed sorted'!BW$3</f>
        <v>0.00276426360017691</v>
      </c>
      <c r="CV36" s="66">
        <f>'amount-analyzed sorted'!BX36*0.001/'amount-analyzed sorted'!BX$2*1.5/'amount-analyzed sorted'!BX$3</f>
        <v>0.0148094093406593</v>
      </c>
      <c r="CW36" s="66">
        <f>'amount-analyzed sorted'!BY36*0.001/'amount-analyzed sorted'!BY$2*1.5/'amount-analyzed sorted'!BY$3</f>
        <v>0.00306414272095874</v>
      </c>
      <c r="CX36" s="66">
        <f t="shared" si="25"/>
        <v>0.00986138136617723</v>
      </c>
      <c r="CY36" s="115">
        <f t="shared" si="26"/>
        <v>0.00765993437442447</v>
      </c>
      <c r="CZ36" s="66">
        <f>'amount-analyzed sorted'!BZ36*0.001/'amount-analyzed sorted'!BZ$2*1.5/'amount-analyzed sorted'!BZ$3</f>
        <v>0.0179013437057992</v>
      </c>
      <c r="DA36" s="66">
        <f>'amount-analyzed sorted'!CA36*0.001/'amount-analyzed sorted'!CA$2*1.5/'amount-analyzed sorted'!CA$3</f>
        <v>0.00167280026764804</v>
      </c>
      <c r="DB36" s="66">
        <f>'amount-analyzed sorted'!CB36*0.001/'amount-analyzed sorted'!CB$2*1.5/'amount-analyzed sorted'!CB$3</f>
        <v>0.0190194420963652</v>
      </c>
      <c r="DC36" s="66">
        <f>'amount-analyzed sorted'!CC36*0.001/'amount-analyzed sorted'!CC$2*1.5/'amount-analyzed sorted'!CC$3</f>
        <v>0.00451127819548872</v>
      </c>
      <c r="DD36" s="66">
        <f>'amount-analyzed sorted'!CD36*0.001/'amount-analyzed sorted'!CD$2*1.5/'amount-analyzed sorted'!CD$3</f>
        <v>0.0249454743729553</v>
      </c>
      <c r="DE36" s="66">
        <f t="shared" si="27"/>
        <v>0.0136100677276513</v>
      </c>
      <c r="DF36" s="115">
        <f t="shared" si="28"/>
        <v>0.0100181603820034</v>
      </c>
      <c r="DG36" s="66">
        <f>'amount-analyzed sorted'!CE36*0.001/'amount-analyzed sorted'!CE$2*1.5/'amount-analyzed sorted'!CE$3</f>
        <v>0.0117154217551832</v>
      </c>
      <c r="DH36" s="66">
        <f>'amount-analyzed sorted'!CF36*0.001/'amount-analyzed sorted'!CF$2*1.5/'amount-analyzed sorted'!CF$3</f>
        <v>0.0056390977443609</v>
      </c>
      <c r="DI36" s="66">
        <f>'amount-analyzed sorted'!CG36*0.001/'amount-analyzed sorted'!CG$2*1.5/'amount-analyzed sorted'!CG$3</f>
        <v>0.0117647058823529</v>
      </c>
      <c r="DJ36" s="66">
        <f>'amount-analyzed sorted'!CH36*0.001/'amount-analyzed sorted'!CH$2*1.5/'amount-analyzed sorted'!CH$3</f>
        <v>0.00958866036687048</v>
      </c>
      <c r="DK36" s="66">
        <f>'amount-analyzed sorted'!CI36*0.001/'amount-analyzed sorted'!CI$2*1.5/'amount-analyzed sorted'!CI$3</f>
        <v>0.009375</v>
      </c>
      <c r="DL36" s="66">
        <f t="shared" si="29"/>
        <v>0.0096165771497535</v>
      </c>
      <c r="DM36" s="115">
        <f t="shared" si="30"/>
        <v>0.00249494924877904</v>
      </c>
      <c r="DN36" s="66">
        <f>'amount-analyzed sorted'!CJ36*0.001/'amount-analyzed sorted'!CJ$2*1.5/'amount-analyzed sorted'!CJ$3</f>
        <v>0.0320786997433704</v>
      </c>
      <c r="DO36" s="66">
        <f>'amount-analyzed sorted'!CK36*0.001/'amount-analyzed sorted'!CK$2*1.5/'amount-analyzed sorted'!CK$3</f>
        <v>0.0190281030444965</v>
      </c>
      <c r="DP36" s="66">
        <f>'amount-analyzed sorted'!CL36*0.001/'amount-analyzed sorted'!CL$2*1.5/'amount-analyzed sorted'!CL$3</f>
        <v>0.0239448051948052</v>
      </c>
      <c r="DQ36" s="66">
        <f>'amount-analyzed sorted'!CM36*0.001/'amount-analyzed sorted'!CM$2*1.5/'amount-analyzed sorted'!CM$3</f>
        <v>0.00900689223057644</v>
      </c>
      <c r="DR36" s="66">
        <f>'amount-analyzed sorted'!CN36*0.001/'amount-analyzed sorted'!CN$2*1.5/'amount-analyzed sorted'!CN$3</f>
        <v>0.018687707641196</v>
      </c>
      <c r="DS36" s="66">
        <f t="shared" si="31"/>
        <v>0.0205492415708889</v>
      </c>
      <c r="DT36" s="115">
        <f t="shared" si="32"/>
        <v>0.00841818355342689</v>
      </c>
      <c r="DU36" s="66">
        <f>'amount-analyzed sorted'!CO36*0.001/'amount-analyzed sorted'!CO$2*1.5/'amount-analyzed sorted'!CO$3</f>
        <v>0.0130784708249497</v>
      </c>
      <c r="DV36" s="66">
        <f>'amount-analyzed sorted'!CP36*0.001/'amount-analyzed sorted'!CP$2*1.5/'amount-analyzed sorted'!CP$3</f>
        <v>0.00078781512605042</v>
      </c>
      <c r="DW36" s="66">
        <f>'amount-analyzed sorted'!CQ36*0.001/'amount-analyzed sorted'!CQ$2*1.5/'amount-analyzed sorted'!CQ$3</f>
        <v>0</v>
      </c>
      <c r="DX36" s="66">
        <f>'amount-analyzed sorted'!CR36*0.001/'amount-analyzed sorted'!CR$2*1.5/'amount-analyzed sorted'!CR$3</f>
        <v>0</v>
      </c>
      <c r="DY36" s="66">
        <f>'amount-analyzed sorted'!CS36*0.001/'amount-analyzed sorted'!CS$2*1.5/'amount-analyzed sorted'!CS$3</f>
        <v>0</v>
      </c>
      <c r="DZ36" s="66">
        <f t="shared" si="33"/>
        <v>0.00277325719020002</v>
      </c>
      <c r="EA36" s="115">
        <f t="shared" si="34"/>
        <v>0.00577088109773788</v>
      </c>
      <c r="EB36" s="66">
        <f>'amount-analyzed sorted'!CT36*0.001/'amount-analyzed sorted'!CT$2*1.5/'amount-analyzed sorted'!CT$3</f>
        <v>0.0154162384378212</v>
      </c>
      <c r="EC36" s="66">
        <f>'amount-analyzed sorted'!CU36*0.001/'amount-analyzed sorted'!CU$2*1.5/'amount-analyzed sorted'!CU$3</f>
        <v>0.0241644823066841</v>
      </c>
      <c r="ED36" s="66">
        <f>'amount-analyzed sorted'!CV36*0.001/'amount-analyzed sorted'!CV$2*1.5/'amount-analyzed sorted'!CV$3</f>
        <v>0.00429508538109121</v>
      </c>
      <c r="EE36" s="66">
        <f>'amount-analyzed sorted'!CW36*0.001/'amount-analyzed sorted'!CW$2*1.5/'amount-analyzed sorted'!CW$3</f>
        <v>0.000579150579150579</v>
      </c>
      <c r="EF36" s="66">
        <f>'amount-analyzed sorted'!CX36*0.001/'amount-analyzed sorted'!CX$2*1.5/'amount-analyzed sorted'!CX$3</f>
        <v>0.0107639655553102</v>
      </c>
      <c r="EG36" s="66">
        <f t="shared" si="35"/>
        <v>0.0110437844520115</v>
      </c>
      <c r="EH36" s="115">
        <f t="shared" si="36"/>
        <v>0.00930595059504205</v>
      </c>
    </row>
    <row r="37" spans="1:138">
      <c r="A37">
        <f>'imported data from Web Calc'!A37</f>
        <v>826.6</v>
      </c>
      <c r="B37" t="str">
        <f>'imported data from Web Calc'!B37</f>
        <v>C47H84O10</v>
      </c>
      <c r="C37" s="61" t="str">
        <f>'imported data from Web Calc'!C37</f>
        <v>MGDG(38:3)</v>
      </c>
      <c r="D37" s="96"/>
      <c r="E37" s="96"/>
      <c r="F37" s="96"/>
      <c r="G37" s="66">
        <f>'amount-analyzed sorted'!G37*0.001/'amount-analyzed sorted'!G$2*1.5/'amount-analyzed sorted'!G$3</f>
        <v>0</v>
      </c>
      <c r="H37" s="66">
        <f>'amount-analyzed sorted'!H37*0.001/'amount-analyzed sorted'!H$2*1.5/'amount-analyzed sorted'!H$3</f>
        <v>0.000460077538401138</v>
      </c>
      <c r="I37" s="66">
        <f>'amount-analyzed sorted'!I37*0.001/'amount-analyzed sorted'!I$2*1.5/'amount-analyzed sorted'!I$3</f>
        <v>0.00138023261520342</v>
      </c>
      <c r="J37" s="66">
        <f>'amount-analyzed sorted'!J37*0.001/'amount-analyzed sorted'!J$2*1.5/'amount-analyzed sorted'!J$3</f>
        <v>0</v>
      </c>
      <c r="K37" s="66">
        <f>'amount-analyzed sorted'!K37*0.001/'amount-analyzed sorted'!K$2*1.5/'amount-analyzed sorted'!K$3</f>
        <v>0.00230038769200569</v>
      </c>
      <c r="L37" s="66">
        <f>'amount-analyzed sorted'!L37*0.001/'amount-analyzed sorted'!L$2*1.5/'amount-analyzed sorted'!L$3</f>
        <v>0</v>
      </c>
      <c r="M37" s="66">
        <f>'amount-analyzed sorted'!M37*0.001/'amount-analyzed sorted'!M$2*1.5/'amount-analyzed sorted'!M$3</f>
        <v>0.00184031015360455</v>
      </c>
      <c r="N37" s="66">
        <f>'amount-analyzed sorted'!N37*0.001/'amount-analyzed sorted'!N$2*1.5/'amount-analyzed sorted'!N$3</f>
        <v>0</v>
      </c>
      <c r="O37" s="66">
        <f>'amount-analyzed sorted'!O37*0.001/'amount-analyzed sorted'!O$2*1.5/'amount-analyzed sorted'!O$3</f>
        <v>0.00184031015360455</v>
      </c>
      <c r="P37" s="66">
        <f>'amount-analyzed sorted'!P37*0.001/'amount-analyzed sorted'!P$2*1.5/'amount-analyzed sorted'!P$3</f>
        <v>0.000920155076802277</v>
      </c>
      <c r="Q37" s="66">
        <f t="shared" si="0"/>
        <v>0.000874147322962163</v>
      </c>
      <c r="R37" s="115">
        <f t="shared" si="1"/>
        <v>0.000905988092441351</v>
      </c>
      <c r="S37" s="66">
        <f t="shared" si="2"/>
        <v>1.03642494650821</v>
      </c>
      <c r="T37" s="66">
        <f>'amount-analyzed sorted'!R37*0.001/'amount-analyzed sorted'!R$2*1.5/'amount-analyzed sorted'!R$3</f>
        <v>0.00377263581488934</v>
      </c>
      <c r="U37" s="66">
        <f>'amount-analyzed sorted'!S37*0.001/'amount-analyzed sorted'!S$2*1.5/'amount-analyzed sorted'!S$3</f>
        <v>0</v>
      </c>
      <c r="V37" s="66">
        <f>'amount-analyzed sorted'!T37*0.001/'amount-analyzed sorted'!T$2*1.5/'amount-analyzed sorted'!T$3</f>
        <v>0.000520616409829238</v>
      </c>
      <c r="W37" s="66">
        <f>'amount-analyzed sorted'!U37*0.001/'amount-analyzed sorted'!U$2*1.5/'amount-analyzed sorted'!U$3</f>
        <v>0.00127551020408163</v>
      </c>
      <c r="X37" s="66">
        <f>'amount-analyzed sorted'!V37*0.001/'amount-analyzed sorted'!V$2*1.5/'amount-analyzed sorted'!V$3</f>
        <v>0.00432027649769585</v>
      </c>
      <c r="Y37" s="66">
        <f t="shared" si="3"/>
        <v>0.00197780778529921</v>
      </c>
      <c r="Z37" s="115">
        <f t="shared" si="4"/>
        <v>0.00195172484979811</v>
      </c>
      <c r="AA37" s="66">
        <f>'amount-analyzed sorted'!W37*0.001/'amount-analyzed sorted'!W$2*1.5/'amount-analyzed sorted'!W$3</f>
        <v>0</v>
      </c>
      <c r="AB37" s="66">
        <f>'amount-analyzed sorted'!X37*0.001/'amount-analyzed sorted'!X$2*1.5/'amount-analyzed sorted'!X$3</f>
        <v>0.00237462006079027</v>
      </c>
      <c r="AC37" s="66">
        <f>'amount-analyzed sorted'!Y37*0.001/'amount-analyzed sorted'!Y$2*1.5/'amount-analyzed sorted'!Y$3</f>
        <v>0</v>
      </c>
      <c r="AD37" s="66">
        <f>'amount-analyzed sorted'!Z37*0.001/'amount-analyzed sorted'!Z$2*1.5/'amount-analyzed sorted'!Z$3</f>
        <v>0</v>
      </c>
      <c r="AE37" s="66">
        <f>'amount-analyzed sorted'!AA37*0.001/'amount-analyzed sorted'!AA$2*1.5/'amount-analyzed sorted'!AA$3</f>
        <v>0.00221186740592191</v>
      </c>
      <c r="AF37" s="66">
        <f t="shared" si="5"/>
        <v>0.000917297493342436</v>
      </c>
      <c r="AG37" s="115">
        <f t="shared" si="6"/>
        <v>0.00125737866194175</v>
      </c>
      <c r="AH37" s="66">
        <f>'amount-analyzed sorted'!AB37*0.001/'amount-analyzed sorted'!AB$2*1.5/'amount-analyzed sorted'!AB$3</f>
        <v>0</v>
      </c>
      <c r="AI37" s="66">
        <f>'amount-analyzed sorted'!AC37*0.001/'amount-analyzed sorted'!AC$2*1.5/'amount-analyzed sorted'!AC$3</f>
        <v>0</v>
      </c>
      <c r="AJ37" s="66">
        <f>'amount-analyzed sorted'!AD37*0.001/'amount-analyzed sorted'!AD$2*1.5/'amount-analyzed sorted'!AD$3</f>
        <v>0.00275431509364671</v>
      </c>
      <c r="AK37" s="66">
        <f>'amount-analyzed sorted'!AE37*0.001/'amount-analyzed sorted'!AE$2*1.5/'amount-analyzed sorted'!AE$3</f>
        <v>0.0010829803619561</v>
      </c>
      <c r="AL37" s="66">
        <f>'amount-analyzed sorted'!AF37*0.001/'amount-analyzed sorted'!AF$2*1.5/'amount-analyzed sorted'!AF$3</f>
        <v>0.00036692759295499</v>
      </c>
      <c r="AM37" s="66">
        <f t="shared" si="7"/>
        <v>0.000840844609711561</v>
      </c>
      <c r="AN37" s="115">
        <f t="shared" si="8"/>
        <v>0.00115743635565195</v>
      </c>
      <c r="AO37" s="66">
        <f>'amount-analyzed sorted'!AG37*0.001/'amount-analyzed sorted'!AG$2*1.5/'amount-analyzed sorted'!AG$3</f>
        <v>0</v>
      </c>
      <c r="AP37" s="66">
        <f>'amount-analyzed sorted'!AH37*0.001/'amount-analyzed sorted'!AH$2*1.5/'amount-analyzed sorted'!AH$3</f>
        <v>0.000875350140056022</v>
      </c>
      <c r="AQ37" s="66">
        <f>'amount-analyzed sorted'!AI37*0.001/'amount-analyzed sorted'!AI$2*1.5/'amount-analyzed sorted'!AI$3</f>
        <v>0</v>
      </c>
      <c r="AR37" s="66">
        <f>'amount-analyzed sorted'!AJ37*0.001/'amount-analyzed sorted'!AJ$2*1.5/'amount-analyzed sorted'!AJ$3</f>
        <v>0.00175070028011204</v>
      </c>
      <c r="AS37" s="66">
        <f>'amount-analyzed sorted'!AK37*0.001/'amount-analyzed sorted'!AK$2*1.5/'amount-analyzed sorted'!AK$3</f>
        <v>0</v>
      </c>
      <c r="AT37" s="66">
        <f t="shared" si="9"/>
        <v>0.000525210084033614</v>
      </c>
      <c r="AU37" s="115">
        <f t="shared" si="10"/>
        <v>0.000782936966911691</v>
      </c>
      <c r="AV37" s="66">
        <f>'amount-analyzed sorted'!AL37*0.001/'amount-analyzed sorted'!AL$2*1.5/'amount-analyzed sorted'!AL$3</f>
        <v>0</v>
      </c>
      <c r="AW37" s="66">
        <f>'amount-analyzed sorted'!AM37*0.001/'amount-analyzed sorted'!AM$2*1.5/'amount-analyzed sorted'!AM$3</f>
        <v>0.00350140056022409</v>
      </c>
      <c r="AX37" s="66">
        <f>'amount-analyzed sorted'!AN37*0.001/'amount-analyzed sorted'!AN$2*1.5/'amount-analyzed sorted'!AN$3</f>
        <v>0.00301980995329361</v>
      </c>
      <c r="AY37" s="66">
        <f>'amount-analyzed sorted'!AO37*0.001/'amount-analyzed sorted'!AO$2*1.5/'amount-analyzed sorted'!AO$3</f>
        <v>0</v>
      </c>
      <c r="AZ37" s="66">
        <f>'amount-analyzed sorted'!AP37*0.001/'amount-analyzed sorted'!AP$2*1.5/'amount-analyzed sorted'!AP$3</f>
        <v>0.00187476565429321</v>
      </c>
      <c r="BA37" s="66">
        <f t="shared" si="11"/>
        <v>0.00167919523356218</v>
      </c>
      <c r="BB37" s="115">
        <f t="shared" si="12"/>
        <v>0.00164281170052873</v>
      </c>
      <c r="BC37" s="66">
        <f>'amount-analyzed sorted'!AQ37*0.001/'amount-analyzed sorted'!AQ$2*1.5/'amount-analyzed sorted'!AQ$3</f>
        <v>0.00177683013503909</v>
      </c>
      <c r="BD37" s="66">
        <f>'amount-analyzed sorted'!AR37*0.001/'amount-analyzed sorted'!AR$2*1.5/'amount-analyzed sorted'!AR$3</f>
        <v>0.00526241930957059</v>
      </c>
      <c r="BE37" s="66">
        <f>'amount-analyzed sorted'!AS37*0.001/'amount-analyzed sorted'!AS$2*1.5/'amount-analyzed sorted'!AS$3</f>
        <v>0.00842170929507174</v>
      </c>
      <c r="BF37" s="66">
        <f>'amount-analyzed sorted'!AT37*0.001/'amount-analyzed sorted'!AT$2*1.5/'amount-analyzed sorted'!AT$3</f>
        <v>0.00312673707615342</v>
      </c>
      <c r="BG37" s="66">
        <f>'amount-analyzed sorted'!AU37*0.001/'amount-analyzed sorted'!AU$2*1.5/'amount-analyzed sorted'!AU$3</f>
        <v>0.00481180496150556</v>
      </c>
      <c r="BH37" s="66">
        <f t="shared" si="13"/>
        <v>0.00467990015546808</v>
      </c>
      <c r="BI37" s="115">
        <f t="shared" si="14"/>
        <v>0.00250988018511011</v>
      </c>
      <c r="BJ37" s="66">
        <f>'amount-analyzed sorted'!AV37*0.001/'amount-analyzed sorted'!AV$2*1.5/'amount-analyzed sorted'!AV$3</f>
        <v>0.00535714285714286</v>
      </c>
      <c r="BK37" s="66">
        <f>'amount-analyzed sorted'!AW37*0.001/'amount-analyzed sorted'!AW$2*1.5/'amount-analyzed sorted'!AW$3</f>
        <v>0.0056095736724009</v>
      </c>
      <c r="BL37" s="66">
        <f>'amount-analyzed sorted'!AX37*0.001/'amount-analyzed sorted'!AX$2*1.5/'amount-analyzed sorted'!AX$3</f>
        <v>0.00599680170575693</v>
      </c>
      <c r="BM37" s="66">
        <f>'amount-analyzed sorted'!AY37*0.001/'amount-analyzed sorted'!AY$2*1.5/'amount-analyzed sorted'!AY$3</f>
        <v>0.00148809523809524</v>
      </c>
      <c r="BN37" s="66">
        <f>'amount-analyzed sorted'!AZ37*0.001/'amount-analyzed sorted'!AZ$2*1.5/'amount-analyzed sorted'!AZ$3</f>
        <v>0</v>
      </c>
      <c r="BO37" s="66">
        <f t="shared" si="15"/>
        <v>0.00369032269467918</v>
      </c>
      <c r="BP37" s="115">
        <f t="shared" si="16"/>
        <v>0.00274999757088165</v>
      </c>
      <c r="BQ37" s="66">
        <f>'amount-analyzed sorted'!BA37*0.001/'amount-analyzed sorted'!BA$2*1.5/'amount-analyzed sorted'!BA$3</f>
        <v>0.00257554945054945</v>
      </c>
      <c r="BR37" s="66">
        <f>'amount-analyzed sorted'!BB37*0.001/'amount-analyzed sorted'!BB$2*1.5/'amount-analyzed sorted'!BB$3</f>
        <v>0.00726392251815981</v>
      </c>
      <c r="BS37" s="66">
        <f>'amount-analyzed sorted'!BC37*0.001/'amount-analyzed sorted'!BC$2*1.5/'amount-analyzed sorted'!BC$3</f>
        <v>0.00661375661375661</v>
      </c>
      <c r="BT37" s="66">
        <f>'amount-analyzed sorted'!BD37*0.001/'amount-analyzed sorted'!BD$2*1.5/'amount-analyzed sorted'!BD$3</f>
        <v>0</v>
      </c>
      <c r="BU37" s="66">
        <f>'amount-analyzed sorted'!BE37*0.001/'amount-analyzed sorted'!BE$2*1.5/'amount-analyzed sorted'!BE$3</f>
        <v>0.00709194064591213</v>
      </c>
      <c r="BV37" s="66">
        <f t="shared" si="17"/>
        <v>0.0047090338456756</v>
      </c>
      <c r="BW37" s="115">
        <f t="shared" si="18"/>
        <v>0.00326191757999083</v>
      </c>
      <c r="BX37" s="66">
        <f>'amount-analyzed sorted'!BF37*0.001/'amount-analyzed sorted'!BF$2*1.5/'amount-analyzed sorted'!BF$3</f>
        <v>0</v>
      </c>
      <c r="BY37" s="66">
        <f>'amount-analyzed sorted'!BG37*0.001/'amount-analyzed sorted'!BG$2*1.5/'amount-analyzed sorted'!BG$3</f>
        <v>0</v>
      </c>
      <c r="BZ37" s="66">
        <f>'amount-analyzed sorted'!BH37*0.001/'amount-analyzed sorted'!BH$2*1.5/'amount-analyzed sorted'!BH$3</f>
        <v>0</v>
      </c>
      <c r="CA37" s="66">
        <f>'amount-analyzed sorted'!BI37*0.001/'amount-analyzed sorted'!BI$2*1.5/'amount-analyzed sorted'!BI$3</f>
        <v>0.00178373236086888</v>
      </c>
      <c r="CB37" s="66">
        <f>'amount-analyzed sorted'!BJ37*0.001/'amount-analyzed sorted'!BJ$2*1.5/'amount-analyzed sorted'!BJ$3</f>
        <v>0.00157563025210084</v>
      </c>
      <c r="CC37" s="66">
        <f t="shared" si="19"/>
        <v>0.000671872522593943</v>
      </c>
      <c r="CD37" s="115">
        <f t="shared" si="20"/>
        <v>0.000922936670831546</v>
      </c>
      <c r="CE37" s="121">
        <f>'amount-analyzed sorted'!BK37*0.001/'amount-analyzed sorted'!BK$2*1.5/'amount-analyzed sorted'!BK$3</f>
        <v>0</v>
      </c>
      <c r="CF37" s="66">
        <f>'amount-analyzed sorted'!BL37*0.001/'amount-analyzed sorted'!BL$2*1.5/'amount-analyzed sorted'!BL$3</f>
        <v>0</v>
      </c>
      <c r="CG37" s="66">
        <f>'amount-analyzed sorted'!BM37*0.001/'amount-analyzed sorted'!BM$2*1.5/'amount-analyzed sorted'!BM$3</f>
        <v>0.00133594584966156</v>
      </c>
      <c r="CH37" s="66">
        <f>'amount-analyzed sorted'!BN37*0.001/'amount-analyzed sorted'!BN$2*1.5/'amount-analyzed sorted'!BN$3</f>
        <v>0</v>
      </c>
      <c r="CI37" s="66">
        <f>'amount-analyzed sorted'!BO37*0.001/'amount-analyzed sorted'!BO$2*1.5/'amount-analyzed sorted'!BO$3</f>
        <v>0</v>
      </c>
      <c r="CJ37" s="66">
        <f t="shared" si="21"/>
        <v>0.000267189169932312</v>
      </c>
      <c r="CK37" s="115">
        <f t="shared" si="22"/>
        <v>0.000597453146820393</v>
      </c>
      <c r="CL37" s="66">
        <f>'amount-analyzed sorted'!BP37*0.001/'amount-analyzed sorted'!BP$2*1.5/'amount-analyzed sorted'!BP$3</f>
        <v>0</v>
      </c>
      <c r="CM37" s="66">
        <f>'amount-analyzed sorted'!BQ37*0.001/'amount-analyzed sorted'!BQ$2*1.5/'amount-analyzed sorted'!BQ$3</f>
        <v>0.00179168657429527</v>
      </c>
      <c r="CN37" s="66">
        <f>'amount-analyzed sorted'!BR37*0.001/'amount-analyzed sorted'!BR$2*1.5/'amount-analyzed sorted'!BR$3</f>
        <v>0.0015818335208099</v>
      </c>
      <c r="CO37" s="66">
        <f>'amount-analyzed sorted'!BS37*0.001/'amount-analyzed sorted'!BS$2*1.5/'amount-analyzed sorted'!BS$3</f>
        <v>0</v>
      </c>
      <c r="CP37" s="66">
        <f>'amount-analyzed sorted'!BT37*0.001/'amount-analyzed sorted'!BT$2*1.5/'amount-analyzed sorted'!BT$3</f>
        <v>0</v>
      </c>
      <c r="CQ37" s="66">
        <f t="shared" si="23"/>
        <v>0.000674704019021034</v>
      </c>
      <c r="CR37" s="115">
        <f t="shared" si="24"/>
        <v>0.000926850918655757</v>
      </c>
      <c r="CS37" s="66">
        <f>'amount-analyzed sorted'!BU37*0.001/'amount-analyzed sorted'!BU$2*1.5/'amount-analyzed sorted'!BU$3</f>
        <v>0</v>
      </c>
      <c r="CT37" s="66">
        <f>'amount-analyzed sorted'!BV37*0.001/'amount-analyzed sorted'!BV$2*1.5/'amount-analyzed sorted'!BV$3</f>
        <v>0.00620039682539683</v>
      </c>
      <c r="CU37" s="66">
        <f>'amount-analyzed sorted'!BW37*0.001/'amount-analyzed sorted'!BW$2*1.5/'amount-analyzed sorted'!BW$3</f>
        <v>0</v>
      </c>
      <c r="CV37" s="66">
        <f>'amount-analyzed sorted'!BX37*0.001/'amount-analyzed sorted'!BX$2*1.5/'amount-analyzed sorted'!BX$3</f>
        <v>0</v>
      </c>
      <c r="CW37" s="66">
        <f>'amount-analyzed sorted'!BY37*0.001/'amount-analyzed sorted'!BY$2*1.5/'amount-analyzed sorted'!BY$3</f>
        <v>0</v>
      </c>
      <c r="CX37" s="66">
        <f t="shared" si="25"/>
        <v>0.00124007936507937</v>
      </c>
      <c r="CY37" s="115">
        <f t="shared" si="26"/>
        <v>0.00277290175781224</v>
      </c>
      <c r="CZ37" s="66">
        <f>'amount-analyzed sorted'!BZ37*0.001/'amount-analyzed sorted'!BZ$2*1.5/'amount-analyzed sorted'!BZ$3</f>
        <v>0.00132602545968883</v>
      </c>
      <c r="DA37" s="66">
        <f>'amount-analyzed sorted'!CA37*0.001/'amount-analyzed sorted'!CA$2*1.5/'amount-analyzed sorted'!CA$3</f>
        <v>0</v>
      </c>
      <c r="DB37" s="66">
        <f>'amount-analyzed sorted'!CB37*0.001/'amount-analyzed sorted'!CB$2*1.5/'amount-analyzed sorted'!CB$3</f>
        <v>0.000792476754015216</v>
      </c>
      <c r="DC37" s="66">
        <f>'amount-analyzed sorted'!CC37*0.001/'amount-analyzed sorted'!CC$2*1.5/'amount-analyzed sorted'!CC$3</f>
        <v>0</v>
      </c>
      <c r="DD37" s="66">
        <f>'amount-analyzed sorted'!CD37*0.001/'amount-analyzed sorted'!CD$2*1.5/'amount-analyzed sorted'!CD$3</f>
        <v>0.00327153762268266</v>
      </c>
      <c r="DE37" s="66">
        <f t="shared" si="27"/>
        <v>0.00107800796727734</v>
      </c>
      <c r="DF37" s="115">
        <f t="shared" si="28"/>
        <v>0.00134896399641155</v>
      </c>
      <c r="DG37" s="66">
        <f>'amount-analyzed sorted'!CE37*0.001/'amount-analyzed sorted'!CE$2*1.5/'amount-analyzed sorted'!CE$3</f>
        <v>0.000532519170690145</v>
      </c>
      <c r="DH37" s="66">
        <f>'amount-analyzed sorted'!CF37*0.001/'amount-analyzed sorted'!CF$2*1.5/'amount-analyzed sorted'!CF$3</f>
        <v>0</v>
      </c>
      <c r="DI37" s="66">
        <f>'amount-analyzed sorted'!CG37*0.001/'amount-analyzed sorted'!CG$2*1.5/'amount-analyzed sorted'!CG$3</f>
        <v>0</v>
      </c>
      <c r="DJ37" s="66">
        <f>'amount-analyzed sorted'!CH37*0.001/'amount-analyzed sorted'!CH$2*1.5/'amount-analyzed sorted'!CH$3</f>
        <v>0.00458588104502501</v>
      </c>
      <c r="DK37" s="66">
        <f>'amount-analyzed sorted'!CI37*0.001/'amount-analyzed sorted'!CI$2*1.5/'amount-analyzed sorted'!CI$3</f>
        <v>0</v>
      </c>
      <c r="DL37" s="66">
        <f t="shared" si="29"/>
        <v>0.00102368004314303</v>
      </c>
      <c r="DM37" s="115">
        <f t="shared" si="30"/>
        <v>0.00200463696667412</v>
      </c>
      <c r="DN37" s="66">
        <f>'amount-analyzed sorted'!CJ37*0.001/'amount-analyzed sorted'!CJ$2*1.5/'amount-analyzed sorted'!CJ$3</f>
        <v>0</v>
      </c>
      <c r="DO37" s="66">
        <f>'amount-analyzed sorted'!CK37*0.001/'amount-analyzed sorted'!CK$2*1.5/'amount-analyzed sorted'!CK$3</f>
        <v>0.000487900078064012</v>
      </c>
      <c r="DP37" s="66">
        <f>'amount-analyzed sorted'!CL37*0.001/'amount-analyzed sorted'!CL$2*1.5/'amount-analyzed sorted'!CL$3</f>
        <v>0.00446428571428571</v>
      </c>
      <c r="DQ37" s="66">
        <f>'amount-analyzed sorted'!CM37*0.001/'amount-analyzed sorted'!CM$2*1.5/'amount-analyzed sorted'!CM$3</f>
        <v>0.000783208020050125</v>
      </c>
      <c r="DR37" s="66">
        <f>'amount-analyzed sorted'!CN37*0.001/'amount-analyzed sorted'!CN$2*1.5/'amount-analyzed sorted'!CN$3</f>
        <v>0</v>
      </c>
      <c r="DS37" s="66">
        <f t="shared" si="31"/>
        <v>0.00114707876247997</v>
      </c>
      <c r="DT37" s="115">
        <f t="shared" si="32"/>
        <v>0.0018843009175128</v>
      </c>
      <c r="DU37" s="66">
        <f>'amount-analyzed sorted'!CO37*0.001/'amount-analyzed sorted'!CO$2*1.5/'amount-analyzed sorted'!CO$3</f>
        <v>0</v>
      </c>
      <c r="DV37" s="66">
        <f>'amount-analyzed sorted'!CP37*0.001/'amount-analyzed sorted'!CP$2*1.5/'amount-analyzed sorted'!CP$3</f>
        <v>0</v>
      </c>
      <c r="DW37" s="66">
        <f>'amount-analyzed sorted'!CQ37*0.001/'amount-analyzed sorted'!CQ$2*1.5/'amount-analyzed sorted'!CQ$3</f>
        <v>0.00145048994326973</v>
      </c>
      <c r="DX37" s="66">
        <f>'amount-analyzed sorted'!CR37*0.001/'amount-analyzed sorted'!CR$2*1.5/'amount-analyzed sorted'!CR$3</f>
        <v>0</v>
      </c>
      <c r="DY37" s="66">
        <f>'amount-analyzed sorted'!CS37*0.001/'amount-analyzed sorted'!CS$2*1.5/'amount-analyzed sorted'!CS$3</f>
        <v>0</v>
      </c>
      <c r="DZ37" s="66">
        <f t="shared" si="33"/>
        <v>0.000290097988653945</v>
      </c>
      <c r="EA37" s="115">
        <f t="shared" si="34"/>
        <v>0.000648678822766184</v>
      </c>
      <c r="EB37" s="66">
        <f>'amount-analyzed sorted'!CT37*0.001/'amount-analyzed sorted'!CT$2*1.5/'amount-analyzed sorted'!CT$3</f>
        <v>0</v>
      </c>
      <c r="EC37" s="66">
        <f>'amount-analyzed sorted'!CU37*0.001/'amount-analyzed sorted'!CU$2*1.5/'amount-analyzed sorted'!CU$3</f>
        <v>0</v>
      </c>
      <c r="ED37" s="66">
        <f>'amount-analyzed sorted'!CV37*0.001/'amount-analyzed sorted'!CV$2*1.5/'amount-analyzed sorted'!CV$3</f>
        <v>0.00117138692211579</v>
      </c>
      <c r="EE37" s="66">
        <f>'amount-analyzed sorted'!CW37*0.001/'amount-analyzed sorted'!CW$2*1.5/'amount-analyzed sorted'!CW$3</f>
        <v>0</v>
      </c>
      <c r="EF37" s="66">
        <f>'amount-analyzed sorted'!CX37*0.001/'amount-analyzed sorted'!CX$2*1.5/'amount-analyzed sorted'!CX$3</f>
        <v>0.00827997350408479</v>
      </c>
      <c r="EG37" s="66">
        <f t="shared" si="35"/>
        <v>0.00189027208524011</v>
      </c>
      <c r="EH37" s="115">
        <f t="shared" si="36"/>
        <v>0.00360778553161285</v>
      </c>
    </row>
    <row r="38" spans="1:138">
      <c r="A38" s="74" t="s">
        <v>523</v>
      </c>
      <c r="B38" s="75"/>
      <c r="C38" s="74" t="s">
        <v>523</v>
      </c>
      <c r="D38" s="97"/>
      <c r="E38" s="97"/>
      <c r="F38" s="97"/>
      <c r="G38" s="82">
        <f>'amount-analyzed sorted'!G38*0.001/'amount-analyzed sorted'!G$2*1.5/'amount-analyzed sorted'!G$3</f>
        <v>15.4779745546449</v>
      </c>
      <c r="H38" s="82">
        <f>'amount-analyzed sorted'!H38*0.001/'amount-analyzed sorted'!H$2*1.5/'amount-analyzed sorted'!H$3</f>
        <v>14.6268311086028</v>
      </c>
      <c r="I38" s="82">
        <f>'amount-analyzed sorted'!I38*0.001/'amount-analyzed sorted'!I$2*1.5/'amount-analyzed sorted'!I$3</f>
        <v>15.3376509054326</v>
      </c>
      <c r="J38" s="82">
        <f>'amount-analyzed sorted'!J38*0.001/'amount-analyzed sorted'!J$2*1.5/'amount-analyzed sorted'!J$3</f>
        <v>14.98214899151</v>
      </c>
      <c r="K38" s="82">
        <f>'amount-analyzed sorted'!K38*0.001/'amount-analyzed sorted'!K$2*1.5/'amount-analyzed sorted'!K$3</f>
        <v>15.1292357805369</v>
      </c>
      <c r="L38" s="82">
        <f>'amount-analyzed sorted'!L38*0.001/'amount-analyzed sorted'!L$2*1.5/'amount-analyzed sorted'!L$3</f>
        <v>14.9387636796388</v>
      </c>
      <c r="M38" s="82">
        <f>'amount-analyzed sorted'!M38*0.001/'amount-analyzed sorted'!M$2*1.5/'amount-analyzed sorted'!M$3</f>
        <v>14.9728094174805</v>
      </c>
      <c r="N38" s="82">
        <f>'amount-analyzed sorted'!N38*0.001/'amount-analyzed sorted'!N$2*1.5/'amount-analyzed sorted'!N$3</f>
        <v>14.5780628895323</v>
      </c>
      <c r="O38" s="82">
        <f>'amount-analyzed sorted'!O38*0.001/'amount-analyzed sorted'!O$2*1.5/'amount-analyzed sorted'!O$3</f>
        <v>14.6760594052118</v>
      </c>
      <c r="P38" s="82">
        <f>'amount-analyzed sorted'!P38*0.001/'amount-analyzed sorted'!P$2*1.5/'amount-analyzed sorted'!P$3</f>
        <v>14.6930822741326</v>
      </c>
      <c r="Q38" s="116">
        <f t="shared" si="0"/>
        <v>14.9412619006723</v>
      </c>
      <c r="R38" s="117">
        <f t="shared" si="1"/>
        <v>0.306575687951279</v>
      </c>
      <c r="S38" s="66">
        <f t="shared" si="2"/>
        <v>0.0205187279353884</v>
      </c>
      <c r="T38" s="82">
        <f>'amount-analyzed sorted'!R38*0.001/'amount-analyzed sorted'!R$2*1.5/'amount-analyzed sorted'!R$3</f>
        <v>38.8685707997988</v>
      </c>
      <c r="U38" s="82">
        <f>'amount-analyzed sorted'!S38*0.001/'amount-analyzed sorted'!S$2*1.5/'amount-analyzed sorted'!S$3</f>
        <v>22.4558726067747</v>
      </c>
      <c r="V38" s="82">
        <f>'amount-analyzed sorted'!T38*0.001/'amount-analyzed sorted'!T$2*1.5/'amount-analyzed sorted'!T$3</f>
        <v>21.7685860058309</v>
      </c>
      <c r="W38" s="82">
        <f>'amount-analyzed sorted'!U38*0.001/'amount-analyzed sorted'!U$2*1.5/'amount-analyzed sorted'!U$3</f>
        <v>28.0480867346939</v>
      </c>
      <c r="X38" s="82">
        <f>'amount-analyzed sorted'!V38*0.001/'amount-analyzed sorted'!V$2*1.5/'amount-analyzed sorted'!V$3</f>
        <v>49.406730030722</v>
      </c>
      <c r="Y38" s="116">
        <f t="shared" si="3"/>
        <v>32.1095692355641</v>
      </c>
      <c r="Z38" s="117">
        <f t="shared" si="4"/>
        <v>11.8480093959077</v>
      </c>
      <c r="AA38" s="82">
        <f>'amount-analyzed sorted'!W38*0.001/'amount-analyzed sorted'!W$2*1.5/'amount-analyzed sorted'!W$3</f>
        <v>14.4194651741294</v>
      </c>
      <c r="AB38" s="82">
        <f>'amount-analyzed sorted'!X38*0.001/'amount-analyzed sorted'!X$2*1.5/'amount-analyzed sorted'!X$3</f>
        <v>24.7089190729483</v>
      </c>
      <c r="AC38" s="82">
        <f>'amount-analyzed sorted'!Y38*0.001/'amount-analyzed sorted'!Y$2*1.5/'amount-analyzed sorted'!Y$3</f>
        <v>9.11974516369048</v>
      </c>
      <c r="AD38" s="82">
        <f>'amount-analyzed sorted'!Z38*0.001/'amount-analyzed sorted'!Z$2*1.5/'amount-analyzed sorted'!Z$3</f>
        <v>6.88142573132633</v>
      </c>
      <c r="AE38" s="82">
        <f>'amount-analyzed sorted'!AA38*0.001/'amount-analyzed sorted'!AA$2*1.5/'amount-analyzed sorted'!AA$3</f>
        <v>21.7789754630176</v>
      </c>
      <c r="AF38" s="116">
        <f t="shared" si="5"/>
        <v>15.3817061210224</v>
      </c>
      <c r="AG38" s="117">
        <f t="shared" si="6"/>
        <v>7.75104486277632</v>
      </c>
      <c r="AH38" s="82">
        <f>'amount-analyzed sorted'!AB38*0.001/'amount-analyzed sorted'!AB$2*1.5/'amount-analyzed sorted'!AB$3</f>
        <v>12.4755477872279</v>
      </c>
      <c r="AI38" s="82">
        <f>'amount-analyzed sorted'!AC38*0.001/'amount-analyzed sorted'!AC$2*1.5/'amount-analyzed sorted'!AC$3</f>
        <v>8.98819332058261</v>
      </c>
      <c r="AJ38" s="82">
        <f>'amount-analyzed sorted'!AD38*0.001/'amount-analyzed sorted'!AD$2*1.5/'amount-analyzed sorted'!AD$3</f>
        <v>8.99334373852369</v>
      </c>
      <c r="AK38" s="82">
        <f>'amount-analyzed sorted'!AE38*0.001/'amount-analyzed sorted'!AE$2*1.5/'amount-analyzed sorted'!AE$3</f>
        <v>7.9613857335387</v>
      </c>
      <c r="AL38" s="82">
        <f>'amount-analyzed sorted'!AF38*0.001/'amount-analyzed sorted'!AF$2*1.5/'amount-analyzed sorted'!AF$3</f>
        <v>8.68374510763209</v>
      </c>
      <c r="AM38" s="116">
        <f t="shared" si="7"/>
        <v>9.420443137501</v>
      </c>
      <c r="AN38" s="117">
        <f t="shared" si="8"/>
        <v>1.75886971638647</v>
      </c>
      <c r="AO38" s="82">
        <f>'amount-analyzed sorted'!AG38*0.001/'amount-analyzed sorted'!AG$2*1.5/'amount-analyzed sorted'!AG$3</f>
        <v>3.49057029926595</v>
      </c>
      <c r="AP38" s="82">
        <f>'amount-analyzed sorted'!AH38*0.001/'amount-analyzed sorted'!AH$2*1.5/'amount-analyzed sorted'!AH$3</f>
        <v>11.5594800420168</v>
      </c>
      <c r="AQ38" s="82">
        <f>'amount-analyzed sorted'!AI38*0.001/'amount-analyzed sorted'!AI$2*1.5/'amount-analyzed sorted'!AI$3</f>
        <v>13.5330323827292</v>
      </c>
      <c r="AR38" s="82">
        <f>'amount-analyzed sorted'!AJ38*0.001/'amount-analyzed sorted'!AJ$2*1.5/'amount-analyzed sorted'!AJ$3</f>
        <v>11.6763392857143</v>
      </c>
      <c r="AS38" s="82">
        <f>'amount-analyzed sorted'!AK38*0.001/'amount-analyzed sorted'!AK$2*1.5/'amount-analyzed sorted'!AK$3</f>
        <v>27.343123100304</v>
      </c>
      <c r="AT38" s="116">
        <f t="shared" si="9"/>
        <v>13.520509022006</v>
      </c>
      <c r="AU38" s="117">
        <f t="shared" si="10"/>
        <v>8.64452260467078</v>
      </c>
      <c r="AV38" s="82">
        <f>'amount-analyzed sorted'!AL38*0.001/'amount-analyzed sorted'!AL$2*1.5/'amount-analyzed sorted'!AL$3</f>
        <v>14.054316647919</v>
      </c>
      <c r="AW38" s="82">
        <f>'amount-analyzed sorted'!AM38*0.001/'amount-analyzed sorted'!AM$2*1.5/'amount-analyzed sorted'!AM$3</f>
        <v>10.2521358543417</v>
      </c>
      <c r="AX38" s="82">
        <f>'amount-analyzed sorted'!AN38*0.001/'amount-analyzed sorted'!AN$2*1.5/'amount-analyzed sorted'!AN$3</f>
        <v>21.9951481720084</v>
      </c>
      <c r="AY38" s="82">
        <f>'amount-analyzed sorted'!AO38*0.001/'amount-analyzed sorted'!AO$2*1.5/'amount-analyzed sorted'!AO$3</f>
        <v>20.5597197106691</v>
      </c>
      <c r="AZ38" s="82">
        <f>'amount-analyzed sorted'!AP38*0.001/'amount-analyzed sorted'!AP$2*1.5/'amount-analyzed sorted'!AP$3</f>
        <v>26.0869422572178</v>
      </c>
      <c r="BA38" s="116">
        <f t="shared" si="11"/>
        <v>18.5896525284312</v>
      </c>
      <c r="BB38" s="117">
        <f t="shared" si="12"/>
        <v>6.35946881425848</v>
      </c>
      <c r="BC38" s="82">
        <f>'amount-analyzed sorted'!AQ38*0.001/'amount-analyzed sorted'!AQ$2*1.5/'amount-analyzed sorted'!AQ$3</f>
        <v>16.8883706467662</v>
      </c>
      <c r="BD38" s="82">
        <f>'amount-analyzed sorted'!AR38*0.001/'amount-analyzed sorted'!AR$2*1.5/'amount-analyzed sorted'!AR$3</f>
        <v>7.96156679764244</v>
      </c>
      <c r="BE38" s="82">
        <f>'amount-analyzed sorted'!AS38*0.001/'amount-analyzed sorted'!AS$2*1.5/'amount-analyzed sorted'!AS$3</f>
        <v>25.1402526512789</v>
      </c>
      <c r="BF38" s="82">
        <f>'amount-analyzed sorted'!AT38*0.001/'amount-analyzed sorted'!AT$2*1.5/'amount-analyzed sorted'!AT$3</f>
        <v>17.1371769038355</v>
      </c>
      <c r="BG38" s="82">
        <f>'amount-analyzed sorted'!AU38*0.001/'amount-analyzed sorted'!AU$2*1.5/'amount-analyzed sorted'!AU$3</f>
        <v>18.6698433490163</v>
      </c>
      <c r="BH38" s="116">
        <f t="shared" si="13"/>
        <v>17.1594420697078</v>
      </c>
      <c r="BI38" s="117">
        <f t="shared" si="14"/>
        <v>6.13696860302119</v>
      </c>
      <c r="BJ38" s="82">
        <f>'amount-analyzed sorted'!AV38*0.001/'amount-analyzed sorted'!AV$2*1.5/'amount-analyzed sorted'!AV$3</f>
        <v>16.7747831632653</v>
      </c>
      <c r="BK38" s="82">
        <f>'amount-analyzed sorted'!AW38*0.001/'amount-analyzed sorted'!AW$2*1.5/'amount-analyzed sorted'!AW$3</f>
        <v>9.82801982049364</v>
      </c>
      <c r="BL38" s="82">
        <f>'amount-analyzed sorted'!AX38*0.001/'amount-analyzed sorted'!AX$2*1.5/'amount-analyzed sorted'!AX$3</f>
        <v>5.16248667377399</v>
      </c>
      <c r="BM38" s="82">
        <f>'amount-analyzed sorted'!AY38*0.001/'amount-analyzed sorted'!AY$2*1.5/'amount-analyzed sorted'!AY$3</f>
        <v>10.2054067460317</v>
      </c>
      <c r="BN38" s="82">
        <f>'amount-analyzed sorted'!AZ38*0.001/'amount-analyzed sorted'!AZ$2*1.5/'amount-analyzed sorted'!AZ$3</f>
        <v>13.3770926339286</v>
      </c>
      <c r="BO38" s="116">
        <f t="shared" si="15"/>
        <v>11.0695578074987</v>
      </c>
      <c r="BP38" s="117">
        <f t="shared" si="16"/>
        <v>4.33174261540213</v>
      </c>
      <c r="BQ38" s="82">
        <f>'amount-analyzed sorted'!BA38*0.001/'amount-analyzed sorted'!BA$2*1.5/'amount-analyzed sorted'!BA$3</f>
        <v>18.7019660027473</v>
      </c>
      <c r="BR38" s="82">
        <f>'amount-analyzed sorted'!BB38*0.001/'amount-analyzed sorted'!BB$2*1.5/'amount-analyzed sorted'!BB$3</f>
        <v>35.8216253026634</v>
      </c>
      <c r="BS38" s="82">
        <f>'amount-analyzed sorted'!BC38*0.001/'amount-analyzed sorted'!BC$2*1.5/'amount-analyzed sorted'!BC$3</f>
        <v>27.810474537037</v>
      </c>
      <c r="BT38" s="82">
        <f>'amount-analyzed sorted'!BD38*0.001/'amount-analyzed sorted'!BD$2*1.5/'amount-analyzed sorted'!BD$3</f>
        <v>14.1051473008558</v>
      </c>
      <c r="BU38" s="82">
        <f>'amount-analyzed sorted'!BE38*0.001/'amount-analyzed sorted'!BE$2*1.5/'amount-analyzed sorted'!BE$3</f>
        <v>25.474305353506</v>
      </c>
      <c r="BV38" s="116">
        <f t="shared" si="17"/>
        <v>24.3827036993619</v>
      </c>
      <c r="BW38" s="117">
        <f t="shared" si="18"/>
        <v>8.39179779361427</v>
      </c>
      <c r="BX38" s="82">
        <f>'amount-analyzed sorted'!BF38*0.001/'amount-analyzed sorted'!BF$2*1.5/'amount-analyzed sorted'!BF$3</f>
        <v>4.33769448373409</v>
      </c>
      <c r="BY38" s="82">
        <f>'amount-analyzed sorted'!BG38*0.001/'amount-analyzed sorted'!BG$2*1.5/'amount-analyzed sorted'!BG$3</f>
        <v>5.45810982495765</v>
      </c>
      <c r="BZ38" s="82">
        <f>'amount-analyzed sorted'!BH38*0.001/'amount-analyzed sorted'!BH$2*1.5/'amount-analyzed sorted'!BH$3</f>
        <v>5.95269541778976</v>
      </c>
      <c r="CA38" s="82">
        <f>'amount-analyzed sorted'!BI38*0.001/'amount-analyzed sorted'!BI$2*1.5/'amount-analyzed sorted'!BI$3</f>
        <v>5.76805533534168</v>
      </c>
      <c r="CB38" s="82">
        <f>'amount-analyzed sorted'!BJ38*0.001/'amount-analyzed sorted'!BJ$2*1.5/'amount-analyzed sorted'!BJ$3</f>
        <v>10.3073004201681</v>
      </c>
      <c r="CC38" s="116">
        <f t="shared" si="19"/>
        <v>6.36477109639825</v>
      </c>
      <c r="CD38" s="117">
        <f t="shared" si="20"/>
        <v>2.29131445833604</v>
      </c>
      <c r="CE38" s="122">
        <f>'amount-analyzed sorted'!BK38*0.001/'amount-analyzed sorted'!BK$2*1.5/'amount-analyzed sorted'!BK$3</f>
        <v>16.4822837671654</v>
      </c>
      <c r="CF38" s="82">
        <f>'amount-analyzed sorted'!BL38*0.001/'amount-analyzed sorted'!BL$2*1.5/'amount-analyzed sorted'!BL$3</f>
        <v>9.34187812614371</v>
      </c>
      <c r="CG38" s="82">
        <f>'amount-analyzed sorted'!BM38*0.001/'amount-analyzed sorted'!BM$2*1.5/'amount-analyzed sorted'!BM$3</f>
        <v>18.0032508015675</v>
      </c>
      <c r="CH38" s="82">
        <f>'amount-analyzed sorted'!BN38*0.001/'amount-analyzed sorted'!BN$2*1.5/'amount-analyzed sorted'!BN$3</f>
        <v>12.304709194693</v>
      </c>
      <c r="CI38" s="82">
        <f>'amount-analyzed sorted'!BO38*0.001/'amount-analyzed sorted'!BO$2*1.5/'amount-analyzed sorted'!BO$3</f>
        <v>28.0008460541475</v>
      </c>
      <c r="CJ38" s="116">
        <f t="shared" si="21"/>
        <v>16.8265935887434</v>
      </c>
      <c r="CK38" s="117">
        <f t="shared" si="22"/>
        <v>7.12101456324081</v>
      </c>
      <c r="CL38" s="82">
        <f>'amount-analyzed sorted'!BP38*0.001/'amount-analyzed sorted'!BP$2*1.5/'amount-analyzed sorted'!BP$3</f>
        <v>14.4420807453416</v>
      </c>
      <c r="CM38" s="82">
        <f>'amount-analyzed sorted'!BQ38*0.001/'amount-analyzed sorted'!BQ$2*1.5/'amount-analyzed sorted'!BQ$3</f>
        <v>20.8109322742475</v>
      </c>
      <c r="CN38" s="82">
        <f>'amount-analyzed sorted'!BR38*0.001/'amount-analyzed sorted'!BR$2*1.5/'amount-analyzed sorted'!BR$3</f>
        <v>12.0367512654668</v>
      </c>
      <c r="CO38" s="82">
        <f>'amount-analyzed sorted'!BS38*0.001/'amount-analyzed sorted'!BS$2*1.5/'amount-analyzed sorted'!BS$3</f>
        <v>13.7958582647719</v>
      </c>
      <c r="CP38" s="82">
        <f>'amount-analyzed sorted'!BT38*0.001/'amount-analyzed sorted'!BT$2*1.5/'amount-analyzed sorted'!BT$3</f>
        <v>11.1761938486443</v>
      </c>
      <c r="CQ38" s="116">
        <f t="shared" si="23"/>
        <v>14.4523632796944</v>
      </c>
      <c r="CR38" s="117">
        <f t="shared" si="24"/>
        <v>3.78916124517851</v>
      </c>
      <c r="CS38" s="82">
        <f>'amount-analyzed sorted'!BU38*0.001/'amount-analyzed sorted'!BU$2*1.5/'amount-analyzed sorted'!BU$3</f>
        <v>19.2706432081432</v>
      </c>
      <c r="CT38" s="82">
        <f>'amount-analyzed sorted'!BV38*0.001/'amount-analyzed sorted'!BV$2*1.5/'amount-analyzed sorted'!BV$3</f>
        <v>23.2610367063492</v>
      </c>
      <c r="CU38" s="82">
        <f>'amount-analyzed sorted'!BW38*0.001/'amount-analyzed sorted'!BW$2*1.5/'amount-analyzed sorted'!BW$3</f>
        <v>3.96030517470146</v>
      </c>
      <c r="CV38" s="82">
        <f>'amount-analyzed sorted'!BX38*0.001/'amount-analyzed sorted'!BX$2*1.5/'amount-analyzed sorted'!BX$3</f>
        <v>13.8545887706044</v>
      </c>
      <c r="CW38" s="82">
        <f>'amount-analyzed sorted'!BY38*0.001/'amount-analyzed sorted'!BY$2*1.5/'amount-analyzed sorted'!BY$3</f>
        <v>5.38594579871987</v>
      </c>
      <c r="CX38" s="116">
        <f t="shared" si="25"/>
        <v>13.1465039317036</v>
      </c>
      <c r="CY38" s="117">
        <f t="shared" si="26"/>
        <v>8.43982744794376</v>
      </c>
      <c r="CZ38" s="82">
        <f>'amount-analyzed sorted'!BZ38*0.001/'amount-analyzed sorted'!BZ$2*1.5/'amount-analyzed sorted'!BZ$3</f>
        <v>20.3923488330976</v>
      </c>
      <c r="DA38" s="82">
        <f>'amount-analyzed sorted'!CA38*0.001/'amount-analyzed sorted'!CA$2*1.5/'amount-analyzed sorted'!CA$3</f>
        <v>9.87290899966544</v>
      </c>
      <c r="DB38" s="82">
        <f>'amount-analyzed sorted'!CB38*0.001/'amount-analyzed sorted'!CB$2*1.5/'amount-analyzed sorted'!CB$3</f>
        <v>18.3347818047337</v>
      </c>
      <c r="DC38" s="82">
        <f>'amount-analyzed sorted'!CC38*0.001/'amount-analyzed sorted'!CC$2*1.5/'amount-analyzed sorted'!CC$3</f>
        <v>14.0562406015038</v>
      </c>
      <c r="DD38" s="82">
        <f>'amount-analyzed sorted'!CD38*0.001/'amount-analyzed sorted'!CD$2*1.5/'amount-analyzed sorted'!CD$3</f>
        <v>25.783846782988</v>
      </c>
      <c r="DE38" s="116">
        <f t="shared" si="27"/>
        <v>17.6880254043977</v>
      </c>
      <c r="DF38" s="117">
        <f t="shared" si="28"/>
        <v>6.07329992912578</v>
      </c>
      <c r="DG38" s="82">
        <f>'amount-analyzed sorted'!CE38*0.001/'amount-analyzed sorted'!CE$2*1.5/'amount-analyzed sorted'!CE$3</f>
        <v>8.77772649815393</v>
      </c>
      <c r="DH38" s="82">
        <f>'amount-analyzed sorted'!CF38*0.001/'amount-analyzed sorted'!CF$2*1.5/'amount-analyzed sorted'!CF$3</f>
        <v>3.03157894736842</v>
      </c>
      <c r="DI38" s="82">
        <f>'amount-analyzed sorted'!CG38*0.001/'amount-analyzed sorted'!CG$2*1.5/'amount-analyzed sorted'!CG$3</f>
        <v>15.7344957983193</v>
      </c>
      <c r="DJ38" s="82">
        <f>'amount-analyzed sorted'!CH38*0.001/'amount-analyzed sorted'!CH$2*1.5/'amount-analyzed sorted'!CH$3</f>
        <v>13.998652028905</v>
      </c>
      <c r="DK38" s="82">
        <f>'amount-analyzed sorted'!CI38*0.001/'amount-analyzed sorted'!CI$2*1.5/'amount-analyzed sorted'!CI$3</f>
        <v>9.95272321428571</v>
      </c>
      <c r="DL38" s="116">
        <f t="shared" si="29"/>
        <v>10.2990352974065</v>
      </c>
      <c r="DM38" s="117">
        <f t="shared" si="30"/>
        <v>4.96189553341952</v>
      </c>
      <c r="DN38" s="82">
        <f>'amount-analyzed sorted'!CJ38*0.001/'amount-analyzed sorted'!CJ$2*1.5/'amount-analyzed sorted'!CJ$3</f>
        <v>36.8412238023952</v>
      </c>
      <c r="DO38" s="82">
        <f>'amount-analyzed sorted'!CK38*0.001/'amount-analyzed sorted'!CK$2*1.5/'amount-analyzed sorted'!CK$3</f>
        <v>9.66486143637783</v>
      </c>
      <c r="DP38" s="82">
        <f>'amount-analyzed sorted'!CL38*0.001/'amount-analyzed sorted'!CL$2*1.5/'amount-analyzed sorted'!CL$3</f>
        <v>30.9225243506494</v>
      </c>
      <c r="DQ38" s="82">
        <f>'amount-analyzed sorted'!CM38*0.001/'amount-analyzed sorted'!CM$2*1.5/'amount-analyzed sorted'!CM$3</f>
        <v>8.69599780701754</v>
      </c>
      <c r="DR38" s="82">
        <f>'amount-analyzed sorted'!CN38*0.001/'amount-analyzed sorted'!CN$2*1.5/'amount-analyzed sorted'!CN$3</f>
        <v>11.1721968438538</v>
      </c>
      <c r="DS38" s="116">
        <f t="shared" si="31"/>
        <v>19.4593608480588</v>
      </c>
      <c r="DT38" s="117">
        <f t="shared" si="32"/>
        <v>13.360319673961</v>
      </c>
      <c r="DU38" s="82">
        <f>'amount-analyzed sorted'!CO38*0.001/'amount-analyzed sorted'!CO$2*1.5/'amount-analyzed sorted'!CO$3</f>
        <v>22.6076961770624</v>
      </c>
      <c r="DV38" s="82">
        <f>'amount-analyzed sorted'!CP38*0.001/'amount-analyzed sorted'!CP$2*1.5/'amount-analyzed sorted'!CP$3</f>
        <v>6.49636292016807</v>
      </c>
      <c r="DW38" s="82">
        <f>'amount-analyzed sorted'!CQ38*0.001/'amount-analyzed sorted'!CQ$2*1.5/'amount-analyzed sorted'!CQ$3</f>
        <v>15.3853951779268</v>
      </c>
      <c r="DX38" s="82">
        <f>'amount-analyzed sorted'!CR38*0.001/'amount-analyzed sorted'!CR$2*1.5/'amount-analyzed sorted'!CR$3</f>
        <v>7.32055907392026</v>
      </c>
      <c r="DY38" s="82">
        <f>'amount-analyzed sorted'!CS38*0.001/'amount-analyzed sorted'!CS$2*1.5/'amount-analyzed sorted'!CS$3</f>
        <v>3.36548846342661</v>
      </c>
      <c r="DZ38" s="116">
        <f t="shared" si="33"/>
        <v>11.0351003625008</v>
      </c>
      <c r="EA38" s="117">
        <f t="shared" si="34"/>
        <v>7.84332423315767</v>
      </c>
      <c r="EB38" s="82">
        <f>'amount-analyzed sorted'!CT38*0.001/'amount-analyzed sorted'!CT$2*1.5/'amount-analyzed sorted'!CT$3</f>
        <v>16.0689020212402</v>
      </c>
      <c r="EC38" s="82">
        <f>'amount-analyzed sorted'!CU38*0.001/'amount-analyzed sorted'!CU$2*1.5/'amount-analyzed sorted'!CU$3</f>
        <v>25.1290547182176</v>
      </c>
      <c r="ED38" s="82">
        <f>'amount-analyzed sorted'!CV38*0.001/'amount-analyzed sorted'!CV$2*1.5/'amount-analyzed sorted'!CV$3</f>
        <v>5.64065753852562</v>
      </c>
      <c r="EE38" s="82">
        <f>'amount-analyzed sorted'!CW38*0.001/'amount-analyzed sorted'!CW$2*1.5/'amount-analyzed sorted'!CW$3</f>
        <v>5.55370656370656</v>
      </c>
      <c r="EF38" s="82">
        <f>'amount-analyzed sorted'!CX38*0.001/'amount-analyzed sorted'!CX$2*1.5/'amount-analyzed sorted'!CX$3</f>
        <v>26.670664053875</v>
      </c>
      <c r="EG38" s="116">
        <f t="shared" si="35"/>
        <v>15.812596979113</v>
      </c>
      <c r="EH38" s="117">
        <f t="shared" si="36"/>
        <v>10.1670163054048</v>
      </c>
    </row>
    <row r="39" spans="1:138">
      <c r="A39">
        <f>'imported data from Web Calc'!A40</f>
        <v>738.5</v>
      </c>
      <c r="B39" t="str">
        <f>'imported data from Web Calc'!B40</f>
        <v>C38H73O10P</v>
      </c>
      <c r="C39" s="61" t="str">
        <f>'imported data from Web Calc'!C40</f>
        <v>PG(32:1)</v>
      </c>
      <c r="D39" s="96"/>
      <c r="E39" s="96"/>
      <c r="F39" s="96"/>
      <c r="G39" s="66">
        <f>'amount-analyzed sorted'!G39*0.001/'amount-analyzed sorted'!G$2*1.5/'amount-analyzed sorted'!G$3</f>
        <v>0.481277911370663</v>
      </c>
      <c r="H39" s="66">
        <f>'amount-analyzed sorted'!H39*0.001/'amount-analyzed sorted'!H$2*1.5/'amount-analyzed sorted'!H$3</f>
        <v>0.413002404671934</v>
      </c>
      <c r="I39" s="66">
        <f>'amount-analyzed sorted'!I39*0.001/'amount-analyzed sorted'!I$2*1.5/'amount-analyzed sorted'!I$3</f>
        <v>0.405273102026795</v>
      </c>
      <c r="J39" s="66">
        <f>'amount-analyzed sorted'!J39*0.001/'amount-analyzed sorted'!J$2*1.5/'amount-analyzed sorted'!J$3</f>
        <v>0.333132944005496</v>
      </c>
      <c r="K39" s="66">
        <f>'amount-analyzed sorted'!K39*0.001/'amount-analyzed sorted'!K$2*1.5/'amount-analyzed sorted'!K$3</f>
        <v>0.458090003435246</v>
      </c>
      <c r="L39" s="66">
        <f>'amount-analyzed sorted'!L39*0.001/'amount-analyzed sorted'!L$2*1.5/'amount-analyzed sorted'!L$3</f>
        <v>0.347303332188251</v>
      </c>
      <c r="M39" s="66">
        <f>'amount-analyzed sorted'!M39*0.001/'amount-analyzed sorted'!M$2*1.5/'amount-analyzed sorted'!M$3</f>
        <v>0.338285812435589</v>
      </c>
      <c r="N39" s="66">
        <f>'amount-analyzed sorted'!N39*0.001/'amount-analyzed sorted'!N$2*1.5/'amount-analyzed sorted'!N$3</f>
        <v>0.396255582274133</v>
      </c>
      <c r="O39" s="66">
        <f>'amount-analyzed sorted'!O39*0.001/'amount-analyzed sorted'!O$2*1.5/'amount-analyzed sorted'!O$3</f>
        <v>0.407849536241841</v>
      </c>
      <c r="P39" s="66">
        <f>'amount-analyzed sorted'!P39*0.001/'amount-analyzed sorted'!P$2*1.5/'amount-analyzed sorted'!P$3</f>
        <v>0.376932325661285</v>
      </c>
      <c r="Q39" s="66">
        <f t="shared" si="0"/>
        <v>0.395740295431123</v>
      </c>
      <c r="R39" s="115">
        <f t="shared" si="1"/>
        <v>0.0490583565010587</v>
      </c>
      <c r="S39" s="66">
        <f t="shared" si="2"/>
        <v>0.123966037998769</v>
      </c>
      <c r="T39" s="66">
        <f>'amount-analyzed sorted'!R39*0.001/'amount-analyzed sorted'!R$2*1.5/'amount-analyzed sorted'!R$3</f>
        <v>2.62447183098592</v>
      </c>
      <c r="U39" s="66">
        <f>'amount-analyzed sorted'!S39*0.001/'amount-analyzed sorted'!S$2*1.5/'amount-analyzed sorted'!S$3</f>
        <v>1.37721649484536</v>
      </c>
      <c r="V39" s="66">
        <f>'amount-analyzed sorted'!T39*0.001/'amount-analyzed sorted'!T$2*1.5/'amount-analyzed sorted'!T$3</f>
        <v>1.5067055393586</v>
      </c>
      <c r="W39" s="66">
        <f>'amount-analyzed sorted'!U39*0.001/'amount-analyzed sorted'!U$2*1.5/'amount-analyzed sorted'!U$3</f>
        <v>1.47571428571429</v>
      </c>
      <c r="X39" s="66">
        <f>'amount-analyzed sorted'!V39*0.001/'amount-analyzed sorted'!V$2*1.5/'amount-analyzed sorted'!V$3</f>
        <v>2.64865591397849</v>
      </c>
      <c r="Y39" s="66">
        <f t="shared" si="3"/>
        <v>1.92655281297653</v>
      </c>
      <c r="Z39" s="115">
        <f t="shared" si="4"/>
        <v>0.649965642442381</v>
      </c>
      <c r="AA39" s="66">
        <f>'amount-analyzed sorted'!W39*0.001/'amount-analyzed sorted'!W$2*1.5/'amount-analyzed sorted'!W$3</f>
        <v>0.774378109452736</v>
      </c>
      <c r="AB39" s="66">
        <f>'amount-analyzed sorted'!X39*0.001/'amount-analyzed sorted'!X$2*1.5/'amount-analyzed sorted'!X$3</f>
        <v>1.20026595744681</v>
      </c>
      <c r="AC39" s="66">
        <f>'amount-analyzed sorted'!Y39*0.001/'amount-analyzed sorted'!Y$2*1.5/'amount-analyzed sorted'!Y$3</f>
        <v>0.403125</v>
      </c>
      <c r="AD39" s="66">
        <f>'amount-analyzed sorted'!Z39*0.001/'amount-analyzed sorted'!Z$2*1.5/'amount-analyzed sorted'!Z$3</f>
        <v>0.287176938369781</v>
      </c>
      <c r="AE39" s="66">
        <f>'amount-analyzed sorted'!AA39*0.001/'amount-analyzed sorted'!AA$2*1.5/'amount-analyzed sorted'!AA$3</f>
        <v>1.0139554087531</v>
      </c>
      <c r="AF39" s="66">
        <f t="shared" si="5"/>
        <v>0.735780282804485</v>
      </c>
      <c r="AG39" s="115">
        <f t="shared" si="6"/>
        <v>0.389397814799391</v>
      </c>
      <c r="AH39" s="66">
        <f>'amount-analyzed sorted'!AB39*0.001/'amount-analyzed sorted'!AB$2*1.5/'amount-analyzed sorted'!AB$3</f>
        <v>0.326337033299697</v>
      </c>
      <c r="AI39" s="66">
        <f>'amount-analyzed sorted'!AC39*0.001/'amount-analyzed sorted'!AC$2*1.5/'amount-analyzed sorted'!AC$3</f>
        <v>0.172399588053553</v>
      </c>
      <c r="AJ39" s="66">
        <f>'amount-analyzed sorted'!AD39*0.001/'amount-analyzed sorted'!AD$2*1.5/'amount-analyzed sorted'!AD$3</f>
        <v>0.361953727506427</v>
      </c>
      <c r="AK39" s="66">
        <f>'amount-analyzed sorted'!AE39*0.001/'amount-analyzed sorted'!AE$2*1.5/'amount-analyzed sorted'!AE$3</f>
        <v>0.314959568733154</v>
      </c>
      <c r="AL39" s="66">
        <f>'amount-analyzed sorted'!AF39*0.001/'amount-analyzed sorted'!AF$2*1.5/'amount-analyzed sorted'!AF$3</f>
        <v>0.478356164383562</v>
      </c>
      <c r="AM39" s="66">
        <f t="shared" si="7"/>
        <v>0.330801216395279</v>
      </c>
      <c r="AN39" s="115">
        <f t="shared" si="8"/>
        <v>0.109664151181034</v>
      </c>
      <c r="AO39" s="66">
        <f>'amount-analyzed sorted'!AG39*0.001/'amount-analyzed sorted'!AG$2*1.5/'amount-analyzed sorted'!AG$3</f>
        <v>0.0825296442687747</v>
      </c>
      <c r="AP39" s="66">
        <f>'amount-analyzed sorted'!AH39*0.001/'amount-analyzed sorted'!AH$2*1.5/'amount-analyzed sorted'!AH$3</f>
        <v>0.391666666666667</v>
      </c>
      <c r="AQ39" s="66">
        <f>'amount-analyzed sorted'!AI39*0.001/'amount-analyzed sorted'!AI$2*1.5/'amount-analyzed sorted'!AI$3</f>
        <v>0.53955223880597</v>
      </c>
      <c r="AR39" s="66">
        <f>'amount-analyzed sorted'!AJ39*0.001/'amount-analyzed sorted'!AJ$2*1.5/'amount-analyzed sorted'!AJ$3</f>
        <v>0.302205882352941</v>
      </c>
      <c r="AS39" s="66">
        <f>'amount-analyzed sorted'!AK39*0.001/'amount-analyzed sorted'!AK$2*1.5/'amount-analyzed sorted'!AK$3</f>
        <v>0.833617021276596</v>
      </c>
      <c r="AT39" s="66">
        <f t="shared" si="9"/>
        <v>0.42991429067419</v>
      </c>
      <c r="AU39" s="115">
        <f t="shared" si="10"/>
        <v>0.279930699112641</v>
      </c>
      <c r="AV39" s="66">
        <f>'amount-analyzed sorted'!AL39*0.001/'amount-analyzed sorted'!AL$2*1.5/'amount-analyzed sorted'!AL$3</f>
        <v>0.885354330708661</v>
      </c>
      <c r="AW39" s="66">
        <f>'amount-analyzed sorted'!AM39*0.001/'amount-analyzed sorted'!AM$2*1.5/'amount-analyzed sorted'!AM$3</f>
        <v>0.263333333333333</v>
      </c>
      <c r="AX39" s="66">
        <f>'amount-analyzed sorted'!AN39*0.001/'amount-analyzed sorted'!AN$2*1.5/'amount-analyzed sorted'!AN$3</f>
        <v>0.711273957158963</v>
      </c>
      <c r="AY39" s="66">
        <f>'amount-analyzed sorted'!AO39*0.001/'amount-analyzed sorted'!AO$2*1.5/'amount-analyzed sorted'!AO$3</f>
        <v>0.805822784810127</v>
      </c>
      <c r="AZ39" s="66">
        <f>'amount-analyzed sorted'!AP39*0.001/'amount-analyzed sorted'!AP$2*1.5/'amount-analyzed sorted'!AP$3</f>
        <v>1.05196850393701</v>
      </c>
      <c r="BA39" s="66">
        <f t="shared" si="11"/>
        <v>0.743550581989619</v>
      </c>
      <c r="BB39" s="115">
        <f t="shared" si="12"/>
        <v>0.296124184840882</v>
      </c>
      <c r="BC39" s="66">
        <f>'amount-analyzed sorted'!AQ39*0.001/'amount-analyzed sorted'!AQ$2*1.5/'amount-analyzed sorted'!AQ$3</f>
        <v>0.562935323383085</v>
      </c>
      <c r="BD39" s="66">
        <f>'amount-analyzed sorted'!AR39*0.001/'amount-analyzed sorted'!AR$2*1.5/'amount-analyzed sorted'!AR$3</f>
        <v>0.410510805500982</v>
      </c>
      <c r="BE39" s="66">
        <f>'amount-analyzed sorted'!AS39*0.001/'amount-analyzed sorted'!AS$2*1.5/'amount-analyzed sorted'!AS$3</f>
        <v>0.996419213973799</v>
      </c>
      <c r="BF39" s="66">
        <f>'amount-analyzed sorted'!AT39*0.001/'amount-analyzed sorted'!AT$2*1.5/'amount-analyzed sorted'!AT$3</f>
        <v>0.628307392996109</v>
      </c>
      <c r="BG39" s="66">
        <f>'amount-analyzed sorted'!AU39*0.001/'amount-analyzed sorted'!AU$2*1.5/'amount-analyzed sorted'!AU$3</f>
        <v>0.674326347305389</v>
      </c>
      <c r="BH39" s="66">
        <f t="shared" si="13"/>
        <v>0.654499816631873</v>
      </c>
      <c r="BI39" s="115">
        <f t="shared" si="14"/>
        <v>0.215582178431837</v>
      </c>
      <c r="BJ39" s="66">
        <f>'amount-analyzed sorted'!AV39*0.001/'amount-analyzed sorted'!AV$2*1.5/'amount-analyzed sorted'!AV$3</f>
        <v>0.622071428571428</v>
      </c>
      <c r="BK39" s="66">
        <f>'amount-analyzed sorted'!AW39*0.001/'amount-analyzed sorted'!AW$2*1.5/'amount-analyzed sorted'!AW$3</f>
        <v>0.380366492146597</v>
      </c>
      <c r="BL39" s="66">
        <f>'amount-analyzed sorted'!AX39*0.001/'amount-analyzed sorted'!AX$2*1.5/'amount-analyzed sorted'!AX$3</f>
        <v>0.278283582089552</v>
      </c>
      <c r="BM39" s="66">
        <f>'amount-analyzed sorted'!AY39*0.001/'amount-analyzed sorted'!AY$2*1.5/'amount-analyzed sorted'!AY$3</f>
        <v>0.332777777777778</v>
      </c>
      <c r="BN39" s="66">
        <f>'amount-analyzed sorted'!AZ39*0.001/'amount-analyzed sorted'!AZ$2*1.5/'amount-analyzed sorted'!AZ$3</f>
        <v>0.417447916666667</v>
      </c>
      <c r="BO39" s="66">
        <f t="shared" si="15"/>
        <v>0.406189439450404</v>
      </c>
      <c r="BP39" s="115">
        <f t="shared" si="16"/>
        <v>0.131479838340604</v>
      </c>
      <c r="BQ39" s="66">
        <f>'amount-analyzed sorted'!BA39*0.001/'amount-analyzed sorted'!BA$2*1.5/'amount-analyzed sorted'!BA$3</f>
        <v>0.759134615384615</v>
      </c>
      <c r="BR39" s="66">
        <f>'amount-analyzed sorted'!BB39*0.001/'amount-analyzed sorted'!BB$2*1.5/'amount-analyzed sorted'!BB$3</f>
        <v>1.34059322033898</v>
      </c>
      <c r="BS39" s="66">
        <f>'amount-analyzed sorted'!BC39*0.001/'amount-analyzed sorted'!BC$2*1.5/'amount-analyzed sorted'!BC$3</f>
        <v>1.23449074074074</v>
      </c>
      <c r="BT39" s="66">
        <f>'amount-analyzed sorted'!BD39*0.001/'amount-analyzed sorted'!BD$2*1.5/'amount-analyzed sorted'!BD$3</f>
        <v>0.60241935483871</v>
      </c>
      <c r="BU39" s="66">
        <f>'amount-analyzed sorted'!BE39*0.001/'amount-analyzed sorted'!BE$2*1.5/'amount-analyzed sorted'!BE$3</f>
        <v>0.70050916496945</v>
      </c>
      <c r="BV39" s="66">
        <f t="shared" si="17"/>
        <v>0.9274294192545</v>
      </c>
      <c r="BW39" s="115">
        <f t="shared" si="18"/>
        <v>0.33557356364343</v>
      </c>
      <c r="BX39" s="66">
        <f>'amount-analyzed sorted'!BF39*0.001/'amount-analyzed sorted'!BF$2*1.5/'amount-analyzed sorted'!BF$3</f>
        <v>0.0586633663366337</v>
      </c>
      <c r="BY39" s="66">
        <f>'amount-analyzed sorted'!BG39*0.001/'amount-analyzed sorted'!BG$2*1.5/'amount-analyzed sorted'!BG$3</f>
        <v>0.109288537549407</v>
      </c>
      <c r="BZ39" s="66">
        <f>'amount-analyzed sorted'!BH39*0.001/'amount-analyzed sorted'!BH$2*1.5/'amount-analyzed sorted'!BH$3</f>
        <v>0.140943396226415</v>
      </c>
      <c r="CA39" s="66">
        <f>'amount-analyzed sorted'!BI39*0.001/'amount-analyzed sorted'!BI$2*1.5/'amount-analyzed sorted'!BI$3</f>
        <v>0.159156492785794</v>
      </c>
      <c r="CB39" s="66">
        <f>'amount-analyzed sorted'!BJ39*0.001/'amount-analyzed sorted'!BJ$2*1.5/'amount-analyzed sorted'!BJ$3</f>
        <v>0.427352941176471</v>
      </c>
      <c r="CC39" s="66">
        <f t="shared" si="19"/>
        <v>0.179080946814944</v>
      </c>
      <c r="CD39" s="115">
        <f t="shared" si="20"/>
        <v>0.143928640215248</v>
      </c>
      <c r="CE39" s="121">
        <f>'amount-analyzed sorted'!BK39*0.001/'amount-analyzed sorted'!BK$2*1.5/'amount-analyzed sorted'!BK$3</f>
        <v>0.100717360114778</v>
      </c>
      <c r="CF39" s="66">
        <f>'amount-analyzed sorted'!BL39*0.001/'amount-analyzed sorted'!BL$2*1.5/'amount-analyzed sorted'!BL$3</f>
        <v>0.154483347566183</v>
      </c>
      <c r="CG39" s="66">
        <f>'amount-analyzed sorted'!BM39*0.001/'amount-analyzed sorted'!BM$2*1.5/'amount-analyzed sorted'!BM$3</f>
        <v>0.438403990024938</v>
      </c>
      <c r="CH39" s="66">
        <f>'amount-analyzed sorted'!BN39*0.001/'amount-analyzed sorted'!BN$2*1.5/'amount-analyzed sorted'!BN$3</f>
        <v>0.146760259179266</v>
      </c>
      <c r="CI39" s="66">
        <f>'amount-analyzed sorted'!BO39*0.001/'amount-analyzed sorted'!BO$2*1.5/'amount-analyzed sorted'!BO$3</f>
        <v>0.605745967741935</v>
      </c>
      <c r="CJ39" s="66">
        <f t="shared" si="21"/>
        <v>0.28922218492542</v>
      </c>
      <c r="CK39" s="115">
        <f t="shared" si="22"/>
        <v>0.221600169008476</v>
      </c>
      <c r="CL39" s="66">
        <f>'amount-analyzed sorted'!BP39*0.001/'amount-analyzed sorted'!BP$2*1.5/'amount-analyzed sorted'!BP$3</f>
        <v>0.224057971014493</v>
      </c>
      <c r="CM39" s="66">
        <f>'amount-analyzed sorted'!BQ39*0.001/'amount-analyzed sorted'!BQ$2*1.5/'amount-analyzed sorted'!BQ$3</f>
        <v>0.290468227424749</v>
      </c>
      <c r="CN39" s="66">
        <f>'amount-analyzed sorted'!BR39*0.001/'amount-analyzed sorted'!BR$2*1.5/'amount-analyzed sorted'!BR$3</f>
        <v>0.129330708661417</v>
      </c>
      <c r="CO39" s="66">
        <f>'amount-analyzed sorted'!BS39*0.001/'amount-analyzed sorted'!BS$2*1.5/'amount-analyzed sorted'!BS$3</f>
        <v>0.153926701570681</v>
      </c>
      <c r="CP39" s="66">
        <f>'amount-analyzed sorted'!BT39*0.001/'amount-analyzed sorted'!BT$2*1.5/'amount-analyzed sorted'!BT$3</f>
        <v>0.115580736543909</v>
      </c>
      <c r="CQ39" s="66">
        <f t="shared" si="23"/>
        <v>0.18267286904305</v>
      </c>
      <c r="CR39" s="115">
        <f t="shared" si="24"/>
        <v>0.073324021329366</v>
      </c>
      <c r="CS39" s="66">
        <f>'amount-analyzed sorted'!BU39*0.001/'amount-analyzed sorted'!BU$2*1.5/'amount-analyzed sorted'!BU$3</f>
        <v>0.185380835380835</v>
      </c>
      <c r="CT39" s="66">
        <f>'amount-analyzed sorted'!BV39*0.001/'amount-analyzed sorted'!BV$2*1.5/'amount-analyzed sorted'!BV$3</f>
        <v>0.250694444444444</v>
      </c>
      <c r="CU39" s="66">
        <f>'amount-analyzed sorted'!BW39*0.001/'amount-analyzed sorted'!BW$2*1.5/'amount-analyzed sorted'!BW$3</f>
        <v>0.0164086687306502</v>
      </c>
      <c r="CV39" s="66">
        <f>'amount-analyzed sorted'!BX39*0.001/'amount-analyzed sorted'!BX$2*1.5/'amount-analyzed sorted'!BX$3</f>
        <v>0.201201923076923</v>
      </c>
      <c r="CW39" s="66">
        <f>'amount-analyzed sorted'!BY39*0.001/'amount-analyzed sorted'!BY$2*1.5/'amount-analyzed sorted'!BY$3</f>
        <v>0.0523355576739752</v>
      </c>
      <c r="CX39" s="66">
        <f t="shared" si="25"/>
        <v>0.141204285861366</v>
      </c>
      <c r="CY39" s="115">
        <f t="shared" si="26"/>
        <v>0.10125583406664</v>
      </c>
      <c r="CZ39" s="66">
        <f>'amount-analyzed sorted'!BZ39*0.001/'amount-analyzed sorted'!BZ$2*1.5/'amount-analyzed sorted'!BZ$3</f>
        <v>0.409529702970297</v>
      </c>
      <c r="DA39" s="66">
        <f>'amount-analyzed sorted'!CA39*0.001/'amount-analyzed sorted'!CA$2*1.5/'amount-analyzed sorted'!CA$3</f>
        <v>0.0756440281030445</v>
      </c>
      <c r="DB39" s="66">
        <f>'amount-analyzed sorted'!CB39*0.001/'amount-analyzed sorted'!CB$2*1.5/'amount-analyzed sorted'!CB$3</f>
        <v>0.374556213017752</v>
      </c>
      <c r="DC39" s="66">
        <f>'amount-analyzed sorted'!CC39*0.001/'amount-analyzed sorted'!CC$2*1.5/'amount-analyzed sorted'!CC$3</f>
        <v>0.116210526315789</v>
      </c>
      <c r="DD39" s="66">
        <f>'amount-analyzed sorted'!CD39*0.001/'amount-analyzed sorted'!CD$2*1.5/'amount-analyzed sorted'!CD$3</f>
        <v>0.376259541984733</v>
      </c>
      <c r="DE39" s="66">
        <f t="shared" si="27"/>
        <v>0.270440002478323</v>
      </c>
      <c r="DF39" s="115">
        <f t="shared" si="28"/>
        <v>0.16055848464934</v>
      </c>
      <c r="DG39" s="66">
        <f>'amount-analyzed sorted'!CE39*0.001/'amount-analyzed sorted'!CE$2*1.5/'amount-analyzed sorted'!CE$3</f>
        <v>0.087375745526839</v>
      </c>
      <c r="DH39" s="66">
        <f>'amount-analyzed sorted'!CF39*0.001/'amount-analyzed sorted'!CF$2*1.5/'amount-analyzed sorted'!CF$3</f>
        <v>0.0273684210526316</v>
      </c>
      <c r="DI39" s="66">
        <f>'amount-analyzed sorted'!CG39*0.001/'amount-analyzed sorted'!CG$2*1.5/'amount-analyzed sorted'!CG$3</f>
        <v>0.261882352941177</v>
      </c>
      <c r="DJ39" s="66">
        <f>'amount-analyzed sorted'!CH39*0.001/'amount-analyzed sorted'!CH$2*1.5/'amount-analyzed sorted'!CH$3</f>
        <v>0.222490272373541</v>
      </c>
      <c r="DK39" s="66">
        <f>'amount-analyzed sorted'!CI39*0.001/'amount-analyzed sorted'!CI$2*1.5/'amount-analyzed sorted'!CI$3</f>
        <v>0.117</v>
      </c>
      <c r="DL39" s="66">
        <f t="shared" si="29"/>
        <v>0.143223358378838</v>
      </c>
      <c r="DM39" s="115">
        <f t="shared" si="30"/>
        <v>0.0969435241952495</v>
      </c>
      <c r="DN39" s="66">
        <f>'amount-analyzed sorted'!CJ39*0.001/'amount-analyzed sorted'!CJ$2*1.5/'amount-analyzed sorted'!CJ$3</f>
        <v>0.569910179640719</v>
      </c>
      <c r="DO39" s="66">
        <f>'amount-analyzed sorted'!CK39*0.001/'amount-analyzed sorted'!CK$2*1.5/'amount-analyzed sorted'!CK$3</f>
        <v>0.146994535519126</v>
      </c>
      <c r="DP39" s="66">
        <f>'amount-analyzed sorted'!CL39*0.001/'amount-analyzed sorted'!CL$2*1.5/'amount-analyzed sorted'!CL$3</f>
        <v>0.425681818181818</v>
      </c>
      <c r="DQ39" s="66">
        <f>'amount-analyzed sorted'!CM39*0.001/'amount-analyzed sorted'!CM$2*1.5/'amount-analyzed sorted'!CM$3</f>
        <v>0.0927631578947369</v>
      </c>
      <c r="DR39" s="66">
        <f>'amount-analyzed sorted'!CN39*0.001/'amount-analyzed sorted'!CN$2*1.5/'amount-analyzed sorted'!CN$3</f>
        <v>0.166744186046512</v>
      </c>
      <c r="DS39" s="66">
        <f t="shared" si="31"/>
        <v>0.280418775456582</v>
      </c>
      <c r="DT39" s="115">
        <f t="shared" si="32"/>
        <v>0.206667120970687</v>
      </c>
      <c r="DU39" s="66">
        <f>'amount-analyzed sorted'!CO39*0.001/'amount-analyzed sorted'!CO$2*1.5/'amount-analyzed sorted'!CO$3</f>
        <v>0.536056338028169</v>
      </c>
      <c r="DV39" s="66">
        <f>'amount-analyzed sorted'!CP39*0.001/'amount-analyzed sorted'!CP$2*1.5/'amount-analyzed sorted'!CP$3</f>
        <v>0.0580147058823529</v>
      </c>
      <c r="DW39" s="66">
        <f>'amount-analyzed sorted'!CQ39*0.001/'amount-analyzed sorted'!CQ$2*1.5/'amount-analyzed sorted'!CQ$3</f>
        <v>0.109115523465704</v>
      </c>
      <c r="DX39" s="66">
        <f>'amount-analyzed sorted'!CR39*0.001/'amount-analyzed sorted'!CR$2*1.5/'amount-analyzed sorted'!CR$3</f>
        <v>0.0649709302325581</v>
      </c>
      <c r="DY39" s="66">
        <f>'amount-analyzed sorted'!CS39*0.001/'amount-analyzed sorted'!CS$2*1.5/'amount-analyzed sorted'!CS$3</f>
        <v>0.0302405498281787</v>
      </c>
      <c r="DZ39" s="66">
        <f t="shared" si="33"/>
        <v>0.159679609487393</v>
      </c>
      <c r="EA39" s="115">
        <f t="shared" si="34"/>
        <v>0.212294680396698</v>
      </c>
      <c r="EB39" s="66">
        <f>'amount-analyzed sorted'!CT39*0.001/'amount-analyzed sorted'!CT$2*1.5/'amount-analyzed sorted'!CT$3</f>
        <v>0.371223021582734</v>
      </c>
      <c r="EC39" s="66">
        <f>'amount-analyzed sorted'!CU39*0.001/'amount-analyzed sorted'!CU$2*1.5/'amount-analyzed sorted'!CU$3</f>
        <v>0.494954128440367</v>
      </c>
      <c r="ED39" s="66">
        <f>'amount-analyzed sorted'!CV39*0.001/'amount-analyzed sorted'!CV$2*1.5/'amount-analyzed sorted'!CV$3</f>
        <v>0.047667638483965</v>
      </c>
      <c r="EE39" s="66">
        <f>'amount-analyzed sorted'!CW39*0.001/'amount-analyzed sorted'!CW$2*1.5/'amount-analyzed sorted'!CW$3</f>
        <v>0.00583783783783784</v>
      </c>
      <c r="EF39" s="66">
        <f>'amount-analyzed sorted'!CX39*0.001/'amount-analyzed sorted'!CX$2*1.5/'amount-analyzed sorted'!CX$3</f>
        <v>0.411051004636785</v>
      </c>
      <c r="EG39" s="66">
        <f t="shared" si="35"/>
        <v>0.266146726196338</v>
      </c>
      <c r="EH39" s="115">
        <f t="shared" si="36"/>
        <v>0.223542464763524</v>
      </c>
    </row>
    <row r="40" spans="1:138">
      <c r="A40">
        <f>'imported data from Web Calc'!A41</f>
        <v>740.5</v>
      </c>
      <c r="B40" t="str">
        <f>'imported data from Web Calc'!B41</f>
        <v>C38H75O10P</v>
      </c>
      <c r="C40" s="61" t="str">
        <f>'imported data from Web Calc'!C41</f>
        <v>PG(32:0)</v>
      </c>
      <c r="D40" s="96"/>
      <c r="E40" s="96"/>
      <c r="F40" s="96"/>
      <c r="G40" s="66">
        <f>'amount-analyzed sorted'!G40*0.001/'amount-analyzed sorted'!G$2*1.5/'amount-analyzed sorted'!G$3</f>
        <v>0.204311233253178</v>
      </c>
      <c r="H40" s="66">
        <f>'amount-analyzed sorted'!H40*0.001/'amount-analyzed sorted'!H$2*1.5/'amount-analyzed sorted'!H$3</f>
        <v>0.154070766059773</v>
      </c>
      <c r="I40" s="66">
        <f>'amount-analyzed sorted'!I40*0.001/'amount-analyzed sorted'!I$2*1.5/'amount-analyzed sorted'!I$3</f>
        <v>0.178546891102714</v>
      </c>
      <c r="J40" s="66">
        <f>'amount-analyzed sorted'!J40*0.001/'amount-analyzed sorted'!J$2*1.5/'amount-analyzed sorted'!J$3</f>
        <v>0.128306423909309</v>
      </c>
      <c r="K40" s="66">
        <f>'amount-analyzed sorted'!K40*0.001/'amount-analyzed sorted'!K$2*1.5/'amount-analyzed sorted'!K$3</f>
        <v>0.14891789762968</v>
      </c>
      <c r="L40" s="66">
        <f>'amount-analyzed sorted'!L40*0.001/'amount-analyzed sorted'!L$2*1.5/'amount-analyzed sorted'!L$3</f>
        <v>0.233940226726211</v>
      </c>
      <c r="M40" s="66">
        <f>'amount-analyzed sorted'!M40*0.001/'amount-analyzed sorted'!M$2*1.5/'amount-analyzed sorted'!M$3</f>
        <v>0.15278254895225</v>
      </c>
      <c r="N40" s="66">
        <f>'amount-analyzed sorted'!N40*0.001/'amount-analyzed sorted'!N$2*1.5/'amount-analyzed sorted'!N$3</f>
        <v>0.163088285812436</v>
      </c>
      <c r="O40" s="66">
        <f>'amount-analyzed sorted'!O40*0.001/'amount-analyzed sorted'!O$2*1.5/'amount-analyzed sorted'!O$3</f>
        <v>0.174682239780144</v>
      </c>
      <c r="P40" s="66">
        <f>'amount-analyzed sorted'!P40*0.001/'amount-analyzed sorted'!P$2*1.5/'amount-analyzed sorted'!P$3</f>
        <v>0.166952937135005</v>
      </c>
      <c r="Q40" s="66">
        <f t="shared" si="0"/>
        <v>0.17055994503607</v>
      </c>
      <c r="R40" s="115">
        <f t="shared" si="1"/>
        <v>0.0300878297300868</v>
      </c>
      <c r="S40" s="66">
        <f t="shared" si="2"/>
        <v>0.176406188004597</v>
      </c>
      <c r="T40" s="66">
        <f>'amount-analyzed sorted'!R40*0.001/'amount-analyzed sorted'!R$2*1.5/'amount-analyzed sorted'!R$3</f>
        <v>0.633274647887324</v>
      </c>
      <c r="U40" s="66">
        <f>'amount-analyzed sorted'!S40*0.001/'amount-analyzed sorted'!S$2*1.5/'amount-analyzed sorted'!S$3</f>
        <v>0.480309278350516</v>
      </c>
      <c r="V40" s="66">
        <f>'amount-analyzed sorted'!T40*0.001/'amount-analyzed sorted'!T$2*1.5/'amount-analyzed sorted'!T$3</f>
        <v>0.368221574344023</v>
      </c>
      <c r="W40" s="66">
        <f>'amount-analyzed sorted'!U40*0.001/'amount-analyzed sorted'!U$2*1.5/'amount-analyzed sorted'!U$3</f>
        <v>0.418571428571429</v>
      </c>
      <c r="X40" s="66">
        <f>'amount-analyzed sorted'!V40*0.001/'amount-analyzed sorted'!V$2*1.5/'amount-analyzed sorted'!V$3</f>
        <v>0.639247311827957</v>
      </c>
      <c r="Y40" s="66">
        <f t="shared" si="3"/>
        <v>0.50792484819625</v>
      </c>
      <c r="Z40" s="115">
        <f t="shared" si="4"/>
        <v>0.123715217089974</v>
      </c>
      <c r="AA40" s="66">
        <f>'amount-analyzed sorted'!W40*0.001/'amount-analyzed sorted'!W$2*1.5/'amount-analyzed sorted'!W$3</f>
        <v>0.224626865671642</v>
      </c>
      <c r="AB40" s="66">
        <f>'amount-analyzed sorted'!X40*0.001/'amount-analyzed sorted'!X$2*1.5/'amount-analyzed sorted'!X$3</f>
        <v>0.272074468085106</v>
      </c>
      <c r="AC40" s="66">
        <f>'amount-analyzed sorted'!Y40*0.001/'amount-analyzed sorted'!Y$2*1.5/'amount-analyzed sorted'!Y$3</f>
        <v>0.0893229166666667</v>
      </c>
      <c r="AD40" s="66">
        <f>'amount-analyzed sorted'!Z40*0.001/'amount-analyzed sorted'!Z$2*1.5/'amount-analyzed sorted'!Z$3</f>
        <v>0.0635188866799205</v>
      </c>
      <c r="AE40" s="66">
        <f>'amount-analyzed sorted'!AA40*0.001/'amount-analyzed sorted'!AA$2*1.5/'amount-analyzed sorted'!AA$3</f>
        <v>0.263336085879439</v>
      </c>
      <c r="AF40" s="66">
        <f t="shared" si="5"/>
        <v>0.182575844596555</v>
      </c>
      <c r="AG40" s="115">
        <f t="shared" si="6"/>
        <v>0.0989585473162029</v>
      </c>
      <c r="AH40" s="66">
        <f>'amount-analyzed sorted'!AB40*0.001/'amount-analyzed sorted'!AB$2*1.5/'amount-analyzed sorted'!AB$3</f>
        <v>0.103834510595358</v>
      </c>
      <c r="AI40" s="66">
        <f>'amount-analyzed sorted'!AC40*0.001/'amount-analyzed sorted'!AC$2*1.5/'amount-analyzed sorted'!AC$3</f>
        <v>0.0534500514933059</v>
      </c>
      <c r="AJ40" s="66">
        <f>'amount-analyzed sorted'!AD40*0.001/'amount-analyzed sorted'!AD$2*1.5/'amount-analyzed sorted'!AD$3</f>
        <v>0.0676092544987147</v>
      </c>
      <c r="AK40" s="66">
        <f>'amount-analyzed sorted'!AE40*0.001/'amount-analyzed sorted'!AE$2*1.5/'amount-analyzed sorted'!AE$3</f>
        <v>0.0632749326145552</v>
      </c>
      <c r="AL40" s="66">
        <f>'amount-analyzed sorted'!AF40*0.001/'amount-analyzed sorted'!AF$2*1.5/'amount-analyzed sorted'!AF$3</f>
        <v>0.142397260273973</v>
      </c>
      <c r="AM40" s="66">
        <f t="shared" si="7"/>
        <v>0.0861132018951813</v>
      </c>
      <c r="AN40" s="115">
        <f t="shared" si="8"/>
        <v>0.0367858805005238</v>
      </c>
      <c r="AO40" s="66">
        <f>'amount-analyzed sorted'!AG40*0.001/'amount-analyzed sorted'!AG$2*1.5/'amount-analyzed sorted'!AG$3</f>
        <v>0.0327272727272727</v>
      </c>
      <c r="AP40" s="66">
        <f>'amount-analyzed sorted'!AH40*0.001/'amount-analyzed sorted'!AH$2*1.5/'amount-analyzed sorted'!AH$3</f>
        <v>0.0301470588235294</v>
      </c>
      <c r="AQ40" s="66">
        <f>'amount-analyzed sorted'!AI40*0.001/'amount-analyzed sorted'!AI$2*1.5/'amount-analyzed sorted'!AI$3</f>
        <v>0.0903917910447761</v>
      </c>
      <c r="AR40" s="66">
        <f>'amount-analyzed sorted'!AJ40*0.001/'amount-analyzed sorted'!AJ$2*1.5/'amount-analyzed sorted'!AJ$3</f>
        <v>0.0448529411764706</v>
      </c>
      <c r="AS40" s="66">
        <f>'amount-analyzed sorted'!AK40*0.001/'amount-analyzed sorted'!AK$2*1.5/'amount-analyzed sorted'!AK$3</f>
        <v>0.121914893617021</v>
      </c>
      <c r="AT40" s="66">
        <f t="shared" si="9"/>
        <v>0.064006791477814</v>
      </c>
      <c r="AU40" s="115">
        <f t="shared" si="10"/>
        <v>0.0404390784562557</v>
      </c>
      <c r="AV40" s="66">
        <f>'amount-analyzed sorted'!AL40*0.001/'amount-analyzed sorted'!AL$2*1.5/'amount-analyzed sorted'!AL$3</f>
        <v>0.14244094488189</v>
      </c>
      <c r="AW40" s="66">
        <f>'amount-analyzed sorted'!AM40*0.001/'amount-analyzed sorted'!AM$2*1.5/'amount-analyzed sorted'!AM$3</f>
        <v>0.0476470588235294</v>
      </c>
      <c r="AX40" s="66">
        <f>'amount-analyzed sorted'!AN40*0.001/'amount-analyzed sorted'!AN$2*1.5/'amount-analyzed sorted'!AN$3</f>
        <v>0.137993235625705</v>
      </c>
      <c r="AY40" s="66">
        <f>'amount-analyzed sorted'!AO40*0.001/'amount-analyzed sorted'!AO$2*1.5/'amount-analyzed sorted'!AO$3</f>
        <v>0.247594936708861</v>
      </c>
      <c r="AZ40" s="66">
        <f>'amount-analyzed sorted'!AP40*0.001/'amount-analyzed sorted'!AP$2*1.5/'amount-analyzed sorted'!AP$3</f>
        <v>0.319685039370079</v>
      </c>
      <c r="BA40" s="66">
        <f t="shared" si="11"/>
        <v>0.179072243082013</v>
      </c>
      <c r="BB40" s="115">
        <f t="shared" si="12"/>
        <v>0.105793707209628</v>
      </c>
      <c r="BC40" s="66">
        <f>'amount-analyzed sorted'!AQ40*0.001/'amount-analyzed sorted'!AQ$2*1.5/'amount-analyzed sorted'!AQ$3</f>
        <v>0.125124378109453</v>
      </c>
      <c r="BD40" s="66">
        <f>'amount-analyzed sorted'!AR40*0.001/'amount-analyzed sorted'!AR$2*1.5/'amount-analyzed sorted'!AR$3</f>
        <v>0.132023575638507</v>
      </c>
      <c r="BE40" s="66">
        <f>'amount-analyzed sorted'!AS40*0.001/'amount-analyzed sorted'!AS$2*1.5/'amount-analyzed sorted'!AS$3</f>
        <v>0.404279475982533</v>
      </c>
      <c r="BF40" s="66">
        <f>'amount-analyzed sorted'!AT40*0.001/'amount-analyzed sorted'!AT$2*1.5/'amount-analyzed sorted'!AT$3</f>
        <v>0.0971789883268483</v>
      </c>
      <c r="BG40" s="66">
        <f>'amount-analyzed sorted'!AU40*0.001/'amount-analyzed sorted'!AU$2*1.5/'amount-analyzed sorted'!AU$3</f>
        <v>0.112949101796407</v>
      </c>
      <c r="BH40" s="66">
        <f t="shared" si="13"/>
        <v>0.17431110397075</v>
      </c>
      <c r="BI40" s="115">
        <f t="shared" si="14"/>
        <v>0.129235908084501</v>
      </c>
      <c r="BJ40" s="66">
        <f>'amount-analyzed sorted'!AV40*0.001/'amount-analyzed sorted'!AV$2*1.5/'amount-analyzed sorted'!AV$3</f>
        <v>0.198857142857143</v>
      </c>
      <c r="BK40" s="66">
        <f>'amount-analyzed sorted'!AW40*0.001/'amount-analyzed sorted'!AW$2*1.5/'amount-analyzed sorted'!AW$3</f>
        <v>0.15</v>
      </c>
      <c r="BL40" s="66">
        <f>'amount-analyzed sorted'!AX40*0.001/'amount-analyzed sorted'!AX$2*1.5/'amount-analyzed sorted'!AX$3</f>
        <v>0.117089552238806</v>
      </c>
      <c r="BM40" s="66">
        <f>'amount-analyzed sorted'!AY40*0.001/'amount-analyzed sorted'!AY$2*1.5/'amount-analyzed sorted'!AY$3</f>
        <v>0.0869444444444444</v>
      </c>
      <c r="BN40" s="66">
        <f>'amount-analyzed sorted'!AZ40*0.001/'amount-analyzed sorted'!AZ$2*1.5/'amount-analyzed sorted'!AZ$3</f>
        <v>0.153125</v>
      </c>
      <c r="BO40" s="66">
        <f t="shared" si="15"/>
        <v>0.141203227908079</v>
      </c>
      <c r="BP40" s="115">
        <f t="shared" si="16"/>
        <v>0.0420385855353128</v>
      </c>
      <c r="BQ40" s="66">
        <f>'amount-analyzed sorted'!BA40*0.001/'amount-analyzed sorted'!BA$2*1.5/'amount-analyzed sorted'!BA$3</f>
        <v>0.3</v>
      </c>
      <c r="BR40" s="66">
        <f>'amount-analyzed sorted'!BB40*0.001/'amount-analyzed sorted'!BB$2*1.5/'amount-analyzed sorted'!BB$3</f>
        <v>0.647796610169492</v>
      </c>
      <c r="BS40" s="66">
        <f>'amount-analyzed sorted'!BC40*0.001/'amount-analyzed sorted'!BC$2*1.5/'amount-analyzed sorted'!BC$3</f>
        <v>0.504166666666667</v>
      </c>
      <c r="BT40" s="66">
        <f>'amount-analyzed sorted'!BD40*0.001/'amount-analyzed sorted'!BD$2*1.5/'amount-analyzed sorted'!BD$3</f>
        <v>0.272350230414747</v>
      </c>
      <c r="BU40" s="66">
        <f>'amount-analyzed sorted'!BE40*0.001/'amount-analyzed sorted'!BE$2*1.5/'amount-analyzed sorted'!BE$3</f>
        <v>0.417922606924644</v>
      </c>
      <c r="BV40" s="66">
        <f t="shared" si="17"/>
        <v>0.42844722283511</v>
      </c>
      <c r="BW40" s="115">
        <f t="shared" si="18"/>
        <v>0.153966973353806</v>
      </c>
      <c r="BX40" s="66">
        <f>'amount-analyzed sorted'!BF40*0.001/'amount-analyzed sorted'!BF$2*1.5/'amount-analyzed sorted'!BF$3</f>
        <v>0.00668316831683168</v>
      </c>
      <c r="BY40" s="66">
        <f>'amount-analyzed sorted'!BG40*0.001/'amount-analyzed sorted'!BG$2*1.5/'amount-analyzed sorted'!BG$3</f>
        <v>0.0282608695652174</v>
      </c>
      <c r="BZ40" s="66">
        <f>'amount-analyzed sorted'!BH40*0.001/'amount-analyzed sorted'!BH$2*1.5/'amount-analyzed sorted'!BH$3</f>
        <v>0.0461320754716981</v>
      </c>
      <c r="CA40" s="66">
        <f>'amount-analyzed sorted'!BI40*0.001/'amount-analyzed sorted'!BI$2*1.5/'amount-analyzed sorted'!BI$3</f>
        <v>0</v>
      </c>
      <c r="CB40" s="66">
        <f>'amount-analyzed sorted'!BJ40*0.001/'amount-analyzed sorted'!BJ$2*1.5/'amount-analyzed sorted'!BJ$3</f>
        <v>0.114117647058824</v>
      </c>
      <c r="CC40" s="66">
        <f t="shared" si="19"/>
        <v>0.0390387520825141</v>
      </c>
      <c r="CD40" s="115">
        <f t="shared" si="20"/>
        <v>0.0457553997471937</v>
      </c>
      <c r="CE40" s="121">
        <f>'amount-analyzed sorted'!BK40*0.001/'amount-analyzed sorted'!BK$2*1.5/'amount-analyzed sorted'!BK$3</f>
        <v>0.105021520803443</v>
      </c>
      <c r="CF40" s="66">
        <f>'amount-analyzed sorted'!BL40*0.001/'amount-analyzed sorted'!BL$2*1.5/'amount-analyzed sorted'!BL$3</f>
        <v>0.0801878736122972</v>
      </c>
      <c r="CG40" s="66">
        <f>'amount-analyzed sorted'!BM40*0.001/'amount-analyzed sorted'!BM$2*1.5/'amount-analyzed sorted'!BM$3</f>
        <v>0.228927680798005</v>
      </c>
      <c r="CH40" s="66">
        <f>'amount-analyzed sorted'!BN40*0.001/'amount-analyzed sorted'!BN$2*1.5/'amount-analyzed sorted'!BN$3</f>
        <v>0.0544276457883369</v>
      </c>
      <c r="CI40" s="66">
        <f>'amount-analyzed sorted'!BO40*0.001/'amount-analyzed sorted'!BO$2*1.5/'amount-analyzed sorted'!BO$3</f>
        <v>0.264012096774194</v>
      </c>
      <c r="CJ40" s="66">
        <f t="shared" si="21"/>
        <v>0.146515363555255</v>
      </c>
      <c r="CK40" s="115">
        <f t="shared" si="22"/>
        <v>0.0938063097856521</v>
      </c>
      <c r="CL40" s="66">
        <f>'amount-analyzed sorted'!BP40*0.001/'amount-analyzed sorted'!BP$2*1.5/'amount-analyzed sorted'!BP$3</f>
        <v>0.173333333333333</v>
      </c>
      <c r="CM40" s="66">
        <f>'amount-analyzed sorted'!BQ40*0.001/'amount-analyzed sorted'!BQ$2*1.5/'amount-analyzed sorted'!BQ$3</f>
        <v>0.251588628762542</v>
      </c>
      <c r="CN40" s="66">
        <f>'amount-analyzed sorted'!BR40*0.001/'amount-analyzed sorted'!BR$2*1.5/'amount-analyzed sorted'!BR$3</f>
        <v>0.0983267716535433</v>
      </c>
      <c r="CO40" s="66">
        <f>'amount-analyzed sorted'!BS40*0.001/'amount-analyzed sorted'!BS$2*1.5/'amount-analyzed sorted'!BS$3</f>
        <v>0.0910994764397906</v>
      </c>
      <c r="CP40" s="66">
        <f>'amount-analyzed sorted'!BT40*0.001/'amount-analyzed sorted'!BT$2*1.5/'amount-analyzed sorted'!BT$3</f>
        <v>0.0631728045325779</v>
      </c>
      <c r="CQ40" s="66">
        <f t="shared" si="23"/>
        <v>0.135504202944357</v>
      </c>
      <c r="CR40" s="115">
        <f t="shared" si="24"/>
        <v>0.0766361686037602</v>
      </c>
      <c r="CS40" s="66">
        <f>'amount-analyzed sorted'!BU40*0.001/'amount-analyzed sorted'!BU$2*1.5/'amount-analyzed sorted'!BU$3</f>
        <v>0.0987714987714988</v>
      </c>
      <c r="CT40" s="66">
        <f>'amount-analyzed sorted'!BV40*0.001/'amount-analyzed sorted'!BV$2*1.5/'amount-analyzed sorted'!BV$3</f>
        <v>0.182407407407407</v>
      </c>
      <c r="CU40" s="66">
        <f>'amount-analyzed sorted'!BW40*0.001/'amount-analyzed sorted'!BW$2*1.5/'amount-analyzed sorted'!BW$3</f>
        <v>0.0148606811145511</v>
      </c>
      <c r="CV40" s="66">
        <f>'amount-analyzed sorted'!BX40*0.001/'amount-analyzed sorted'!BX$2*1.5/'amount-analyzed sorted'!BX$3</f>
        <v>0.184975961538462</v>
      </c>
      <c r="CW40" s="66">
        <f>'amount-analyzed sorted'!BY40*0.001/'amount-analyzed sorted'!BY$2*1.5/'amount-analyzed sorted'!BY$3</f>
        <v>0.0251668255481411</v>
      </c>
      <c r="CX40" s="66">
        <f t="shared" si="25"/>
        <v>0.101236474876012</v>
      </c>
      <c r="CY40" s="115">
        <f t="shared" si="26"/>
        <v>0.0819366635250827</v>
      </c>
      <c r="CZ40" s="66">
        <f>'amount-analyzed sorted'!BZ40*0.001/'amount-analyzed sorted'!BZ$2*1.5/'amount-analyzed sorted'!BZ$3</f>
        <v>0.15519801980198</v>
      </c>
      <c r="DA40" s="66">
        <f>'amount-analyzed sorted'!CA40*0.001/'amount-analyzed sorted'!CA$2*1.5/'amount-analyzed sorted'!CA$3</f>
        <v>0.0955503512880562</v>
      </c>
      <c r="DB40" s="66">
        <f>'amount-analyzed sorted'!CB40*0.001/'amount-analyzed sorted'!CB$2*1.5/'amount-analyzed sorted'!CB$3</f>
        <v>0.204807692307692</v>
      </c>
      <c r="DC40" s="66">
        <f>'amount-analyzed sorted'!CC40*0.001/'amount-analyzed sorted'!CC$2*1.5/'amount-analyzed sorted'!CC$3</f>
        <v>0.0514736842105263</v>
      </c>
      <c r="DD40" s="66">
        <f>'amount-analyzed sorted'!CD40*0.001/'amount-analyzed sorted'!CD$2*1.5/'amount-analyzed sorted'!CD$3</f>
        <v>0.187328244274809</v>
      </c>
      <c r="DE40" s="66">
        <f t="shared" si="27"/>
        <v>0.138871598376613</v>
      </c>
      <c r="DF40" s="115">
        <f t="shared" si="28"/>
        <v>0.0641819540467576</v>
      </c>
      <c r="DG40" s="66">
        <f>'amount-analyzed sorted'!CE40*0.001/'amount-analyzed sorted'!CE$2*1.5/'amount-analyzed sorted'!CE$3</f>
        <v>0.0441351888667992</v>
      </c>
      <c r="DH40" s="66">
        <f>'amount-analyzed sorted'!CF40*0.001/'amount-analyzed sorted'!CF$2*1.5/'amount-analyzed sorted'!CF$3</f>
        <v>0</v>
      </c>
      <c r="DI40" s="66">
        <f>'amount-analyzed sorted'!CG40*0.001/'amount-analyzed sorted'!CG$2*1.5/'amount-analyzed sorted'!CG$3</f>
        <v>0.0807058823529412</v>
      </c>
      <c r="DJ40" s="66">
        <f>'amount-analyzed sorted'!CH40*0.001/'amount-analyzed sorted'!CH$2*1.5/'amount-analyzed sorted'!CH$3</f>
        <v>0.16295719844358</v>
      </c>
      <c r="DK40" s="66">
        <f>'amount-analyzed sorted'!CI40*0.001/'amount-analyzed sorted'!CI$2*1.5/'amount-analyzed sorted'!CI$3</f>
        <v>0.06325</v>
      </c>
      <c r="DL40" s="66">
        <f t="shared" si="29"/>
        <v>0.070209653932664</v>
      </c>
      <c r="DM40" s="115">
        <f t="shared" si="30"/>
        <v>0.0599374420553064</v>
      </c>
      <c r="DN40" s="66">
        <f>'amount-analyzed sorted'!CJ40*0.001/'amount-analyzed sorted'!CJ$2*1.5/'amount-analyzed sorted'!CJ$3</f>
        <v>0.450898203592814</v>
      </c>
      <c r="DO40" s="66">
        <f>'amount-analyzed sorted'!CK40*0.001/'amount-analyzed sorted'!CK$2*1.5/'amount-analyzed sorted'!CK$3</f>
        <v>0.116939890710382</v>
      </c>
      <c r="DP40" s="66">
        <f>'amount-analyzed sorted'!CL40*0.001/'amount-analyzed sorted'!CL$2*1.5/'amount-analyzed sorted'!CL$3</f>
        <v>0.417727272727273</v>
      </c>
      <c r="DQ40" s="66">
        <f>'amount-analyzed sorted'!CM40*0.001/'amount-analyzed sorted'!CM$2*1.5/'amount-analyzed sorted'!CM$3</f>
        <v>0.043421052631579</v>
      </c>
      <c r="DR40" s="66">
        <f>'amount-analyzed sorted'!CN40*0.001/'amount-analyzed sorted'!CN$2*1.5/'amount-analyzed sorted'!CN$3</f>
        <v>0.10046511627907</v>
      </c>
      <c r="DS40" s="66">
        <f t="shared" si="31"/>
        <v>0.225890307188224</v>
      </c>
      <c r="DT40" s="115">
        <f t="shared" si="32"/>
        <v>0.192566011678723</v>
      </c>
      <c r="DU40" s="66">
        <f>'amount-analyzed sorted'!CO40*0.001/'amount-analyzed sorted'!CO$2*1.5/'amount-analyzed sorted'!CO$3</f>
        <v>0.212112676056338</v>
      </c>
      <c r="DV40" s="66">
        <f>'amount-analyzed sorted'!CP40*0.001/'amount-analyzed sorted'!CP$2*1.5/'amount-analyzed sorted'!CP$3</f>
        <v>0.0414705882352941</v>
      </c>
      <c r="DW40" s="66">
        <f>'amount-analyzed sorted'!CQ40*0.001/'amount-analyzed sorted'!CQ$2*1.5/'amount-analyzed sorted'!CQ$3</f>
        <v>0.0712093862815884</v>
      </c>
      <c r="DX40" s="66">
        <f>'amount-analyzed sorted'!CR40*0.001/'amount-analyzed sorted'!CR$2*1.5/'amount-analyzed sorted'!CR$3</f>
        <v>0.009375</v>
      </c>
      <c r="DY40" s="66">
        <f>'amount-analyzed sorted'!CS40*0.001/'amount-analyzed sorted'!CS$2*1.5/'amount-analyzed sorted'!CS$3</f>
        <v>0.00274914089347079</v>
      </c>
      <c r="DZ40" s="66">
        <f t="shared" si="33"/>
        <v>0.0673833582933383</v>
      </c>
      <c r="EA40" s="115">
        <f t="shared" si="34"/>
        <v>0.0854038015154667</v>
      </c>
      <c r="EB40" s="66">
        <f>'amount-analyzed sorted'!CT40*0.001/'amount-analyzed sorted'!CT$2*1.5/'amount-analyzed sorted'!CT$3</f>
        <v>0.127817745803357</v>
      </c>
      <c r="EC40" s="66">
        <f>'amount-analyzed sorted'!CU40*0.001/'amount-analyzed sorted'!CU$2*1.5/'amount-analyzed sorted'!CU$3</f>
        <v>0.208256880733945</v>
      </c>
      <c r="ED40" s="66">
        <f>'amount-analyzed sorted'!CV40*0.001/'amount-analyzed sorted'!CV$2*1.5/'amount-analyzed sorted'!CV$3</f>
        <v>0.0247084548104956</v>
      </c>
      <c r="EE40" s="66">
        <f>'amount-analyzed sorted'!CW40*0.001/'amount-analyzed sorted'!CW$2*1.5/'amount-analyzed sorted'!CW$3</f>
        <v>0.0139459459459459</v>
      </c>
      <c r="EF40" s="66">
        <f>'amount-analyzed sorted'!CX40*0.001/'amount-analyzed sorted'!CX$2*1.5/'amount-analyzed sorted'!CX$3</f>
        <v>0.244126738794436</v>
      </c>
      <c r="EG40" s="66">
        <f t="shared" si="35"/>
        <v>0.123771153217636</v>
      </c>
      <c r="EH40" s="115">
        <f t="shared" si="36"/>
        <v>0.104300856196178</v>
      </c>
    </row>
    <row r="41" spans="1:138">
      <c r="A41">
        <f>'imported data from Web Calc'!A42</f>
        <v>760.5</v>
      </c>
      <c r="B41" t="str">
        <f>'imported data from Web Calc'!B42</f>
        <v>C40H71O10P</v>
      </c>
      <c r="C41" s="61" t="str">
        <f>'imported data from Web Calc'!C42</f>
        <v>PG(34:4)</v>
      </c>
      <c r="D41" s="96"/>
      <c r="E41" s="96"/>
      <c r="F41" s="96"/>
      <c r="G41" s="66">
        <f>'amount-analyzed sorted'!G41*0.001/'amount-analyzed sorted'!G$2*1.5/'amount-analyzed sorted'!G$3</f>
        <v>0.146856750257643</v>
      </c>
      <c r="H41" s="66">
        <f>'amount-analyzed sorted'!H41*0.001/'amount-analyzed sorted'!H$2*1.5/'amount-analyzed sorted'!H$3</f>
        <v>0.122380625214703</v>
      </c>
      <c r="I41" s="66">
        <f>'amount-analyzed sorted'!I41*0.001/'amount-analyzed sorted'!I$2*1.5/'amount-analyzed sorted'!I$3</f>
        <v>0.150721401580213</v>
      </c>
      <c r="J41" s="66">
        <f>'amount-analyzed sorted'!J41*0.001/'amount-analyzed sorted'!J$2*1.5/'amount-analyzed sorted'!J$3</f>
        <v>0.141703881827551</v>
      </c>
      <c r="K41" s="66">
        <f>'amount-analyzed sorted'!K41*0.001/'amount-analyzed sorted'!K$2*1.5/'amount-analyzed sorted'!K$3</f>
        <v>0.12109240810718</v>
      </c>
      <c r="L41" s="66">
        <f>'amount-analyzed sorted'!L41*0.001/'amount-analyzed sorted'!L$2*1.5/'amount-analyzed sorted'!L$3</f>
        <v>0.123668842322226</v>
      </c>
      <c r="M41" s="66">
        <f>'amount-analyzed sorted'!M41*0.001/'amount-analyzed sorted'!M$2*1.5/'amount-analyzed sorted'!M$3</f>
        <v>0.146856750257643</v>
      </c>
      <c r="N41" s="66">
        <f>'amount-analyzed sorted'!N41*0.001/'amount-analyzed sorted'!N$2*1.5/'amount-analyzed sorted'!N$3</f>
        <v>0.123668842322226</v>
      </c>
      <c r="O41" s="66">
        <f>'amount-analyzed sorted'!O41*0.001/'amount-analyzed sorted'!O$2*1.5/'amount-analyzed sorted'!O$3</f>
        <v>0.137839230504981</v>
      </c>
      <c r="P41" s="66">
        <f>'amount-analyzed sorted'!P41*0.001/'amount-analyzed sorted'!P$2*1.5/'amount-analyzed sorted'!P$3</f>
        <v>0.101769151494332</v>
      </c>
      <c r="Q41" s="66">
        <f t="shared" si="0"/>
        <v>0.13165578838887</v>
      </c>
      <c r="R41" s="115">
        <f t="shared" si="1"/>
        <v>0.0155750604160819</v>
      </c>
      <c r="S41" s="66">
        <f t="shared" si="2"/>
        <v>0.118301372136241</v>
      </c>
      <c r="T41" s="66">
        <f>'amount-analyzed sorted'!R41*0.001/'amount-analyzed sorted'!R$2*1.5/'amount-analyzed sorted'!R$3</f>
        <v>1.0193661971831</v>
      </c>
      <c r="U41" s="66">
        <f>'amount-analyzed sorted'!S41*0.001/'amount-analyzed sorted'!S$2*1.5/'amount-analyzed sorted'!S$3</f>
        <v>0.375773195876289</v>
      </c>
      <c r="V41" s="66">
        <f>'amount-analyzed sorted'!T41*0.001/'amount-analyzed sorted'!T$2*1.5/'amount-analyzed sorted'!T$3</f>
        <v>0.606413994169096</v>
      </c>
      <c r="W41" s="66">
        <f>'amount-analyzed sorted'!U41*0.001/'amount-analyzed sorted'!U$2*1.5/'amount-analyzed sorted'!U$3</f>
        <v>0.491666666666667</v>
      </c>
      <c r="X41" s="66">
        <f>'amount-analyzed sorted'!V41*0.001/'amount-analyzed sorted'!V$2*1.5/'amount-analyzed sorted'!V$3</f>
        <v>1.01747311827957</v>
      </c>
      <c r="Y41" s="66">
        <f t="shared" si="3"/>
        <v>0.702138634434944</v>
      </c>
      <c r="Z41" s="115">
        <f t="shared" si="4"/>
        <v>0.30001884054362</v>
      </c>
      <c r="AA41" s="66">
        <f>'amount-analyzed sorted'!W41*0.001/'amount-analyzed sorted'!W$2*1.5/'amount-analyzed sorted'!W$3</f>
        <v>0.23134328358209</v>
      </c>
      <c r="AB41" s="66">
        <f>'amount-analyzed sorted'!X41*0.001/'amount-analyzed sorted'!X$2*1.5/'amount-analyzed sorted'!X$3</f>
        <v>0.436170212765957</v>
      </c>
      <c r="AC41" s="66">
        <f>'amount-analyzed sorted'!Y41*0.001/'amount-analyzed sorted'!Y$2*1.5/'amount-analyzed sorted'!Y$3</f>
        <v>0.161458333333333</v>
      </c>
      <c r="AD41" s="66">
        <f>'amount-analyzed sorted'!Z41*0.001/'amount-analyzed sorted'!Z$2*1.5/'amount-analyzed sorted'!Z$3</f>
        <v>0.0611332007952286</v>
      </c>
      <c r="AE41" s="66">
        <f>'amount-analyzed sorted'!AA41*0.001/'amount-analyzed sorted'!AA$2*1.5/'amount-analyzed sorted'!AA$3</f>
        <v>0.485549132947977</v>
      </c>
      <c r="AF41" s="66">
        <f t="shared" si="5"/>
        <v>0.275130832684917</v>
      </c>
      <c r="AG41" s="115">
        <f t="shared" si="6"/>
        <v>0.180861353004272</v>
      </c>
      <c r="AH41" s="66">
        <f>'amount-analyzed sorted'!AB41*0.001/'amount-analyzed sorted'!AB$2*1.5/'amount-analyzed sorted'!AB$3</f>
        <v>0.15590312815338</v>
      </c>
      <c r="AI41" s="66">
        <f>'amount-analyzed sorted'!AC41*0.001/'amount-analyzed sorted'!AC$2*1.5/'amount-analyzed sorted'!AC$3</f>
        <v>0.0571575695159629</v>
      </c>
      <c r="AJ41" s="66">
        <f>'amount-analyzed sorted'!AD41*0.001/'amount-analyzed sorted'!AD$2*1.5/'amount-analyzed sorted'!AD$3</f>
        <v>0.146529562982005</v>
      </c>
      <c r="AK41" s="66">
        <f>'amount-analyzed sorted'!AE41*0.001/'amount-analyzed sorted'!AE$2*1.5/'amount-analyzed sorted'!AE$3</f>
        <v>0.142520215633423</v>
      </c>
      <c r="AL41" s="66">
        <f>'amount-analyzed sorted'!AF41*0.001/'amount-analyzed sorted'!AF$2*1.5/'amount-analyzed sorted'!AF$3</f>
        <v>0.216780821917808</v>
      </c>
      <c r="AM41" s="66">
        <f t="shared" si="7"/>
        <v>0.143778259640516</v>
      </c>
      <c r="AN41" s="115">
        <f t="shared" si="8"/>
        <v>0.0569839513327189</v>
      </c>
      <c r="AO41" s="66">
        <f>'amount-analyzed sorted'!AG41*0.001/'amount-analyzed sorted'!AG$2*1.5/'amount-analyzed sorted'!AG$3</f>
        <v>0.0391304347826087</v>
      </c>
      <c r="AP41" s="66">
        <f>'amount-analyzed sorted'!AH41*0.001/'amount-analyzed sorted'!AH$2*1.5/'amount-analyzed sorted'!AH$3</f>
        <v>0.126225490196078</v>
      </c>
      <c r="AQ41" s="66">
        <f>'amount-analyzed sorted'!AI41*0.001/'amount-analyzed sorted'!AI$2*1.5/'amount-analyzed sorted'!AI$3</f>
        <v>0.152518656716418</v>
      </c>
      <c r="AR41" s="66">
        <f>'amount-analyzed sorted'!AJ41*0.001/'amount-analyzed sorted'!AJ$2*1.5/'amount-analyzed sorted'!AJ$3</f>
        <v>0.110294117647059</v>
      </c>
      <c r="AS41" s="66">
        <f>'amount-analyzed sorted'!AK41*0.001/'amount-analyzed sorted'!AK$2*1.5/'amount-analyzed sorted'!AK$3</f>
        <v>0.286170212765957</v>
      </c>
      <c r="AT41" s="66">
        <f t="shared" si="9"/>
        <v>0.142867782421624</v>
      </c>
      <c r="AU41" s="115">
        <f t="shared" si="10"/>
        <v>0.0904546471163734</v>
      </c>
      <c r="AV41" s="66">
        <f>'amount-analyzed sorted'!AL41*0.001/'amount-analyzed sorted'!AL$2*1.5/'amount-analyzed sorted'!AL$3</f>
        <v>0.248031496062992</v>
      </c>
      <c r="AW41" s="66">
        <f>'amount-analyzed sorted'!AM41*0.001/'amount-analyzed sorted'!AM$2*1.5/'amount-analyzed sorted'!AM$3</f>
        <v>0.0656862745098039</v>
      </c>
      <c r="AX41" s="66">
        <f>'amount-analyzed sorted'!AN41*0.001/'amount-analyzed sorted'!AN$2*1.5/'amount-analyzed sorted'!AN$3</f>
        <v>0.243517474633596</v>
      </c>
      <c r="AY41" s="66">
        <f>'amount-analyzed sorted'!AO41*0.001/'amount-analyzed sorted'!AO$2*1.5/'amount-analyzed sorted'!AO$3</f>
        <v>0.243037974683544</v>
      </c>
      <c r="AZ41" s="66">
        <f>'amount-analyzed sorted'!AP41*0.001/'amount-analyzed sorted'!AP$2*1.5/'amount-analyzed sorted'!AP$3</f>
        <v>0.312335958005249</v>
      </c>
      <c r="BA41" s="66">
        <f t="shared" si="11"/>
        <v>0.222521835579037</v>
      </c>
      <c r="BB41" s="115">
        <f t="shared" si="12"/>
        <v>0.0924343569839745</v>
      </c>
      <c r="BC41" s="66">
        <f>'amount-analyzed sorted'!AQ41*0.001/'amount-analyzed sorted'!AQ$2*1.5/'amount-analyzed sorted'!AQ$3</f>
        <v>0.195273631840796</v>
      </c>
      <c r="BD41" s="66">
        <f>'amount-analyzed sorted'!AR41*0.001/'amount-analyzed sorted'!AR$2*1.5/'amount-analyzed sorted'!AR$3</f>
        <v>0.0898821218074656</v>
      </c>
      <c r="BE41" s="66">
        <f>'amount-analyzed sorted'!AS41*0.001/'amount-analyzed sorted'!AS$2*1.5/'amount-analyzed sorted'!AS$3</f>
        <v>0.251528384279476</v>
      </c>
      <c r="BF41" s="66">
        <f>'amount-analyzed sorted'!AT41*0.001/'amount-analyzed sorted'!AT$2*1.5/'amount-analyzed sorted'!AT$3</f>
        <v>0.16488326848249</v>
      </c>
      <c r="BG41" s="66">
        <f>'amount-analyzed sorted'!AU41*0.001/'amount-analyzed sorted'!AU$2*1.5/'amount-analyzed sorted'!AU$3</f>
        <v>0.194236526946108</v>
      </c>
      <c r="BH41" s="66">
        <f t="shared" si="13"/>
        <v>0.179160786671267</v>
      </c>
      <c r="BI41" s="115">
        <f t="shared" si="14"/>
        <v>0.0589459464962798</v>
      </c>
      <c r="BJ41" s="66">
        <f>'amount-analyzed sorted'!AV41*0.001/'amount-analyzed sorted'!AV$2*1.5/'amount-analyzed sorted'!AV$3</f>
        <v>0.168214285714286</v>
      </c>
      <c r="BK41" s="66">
        <f>'amount-analyzed sorted'!AW41*0.001/'amount-analyzed sorted'!AW$2*1.5/'amount-analyzed sorted'!AW$3</f>
        <v>0.12303664921466</v>
      </c>
      <c r="BL41" s="66">
        <f>'amount-analyzed sorted'!AX41*0.001/'amount-analyzed sorted'!AX$2*1.5/'amount-analyzed sorted'!AX$3</f>
        <v>0.0615671641791045</v>
      </c>
      <c r="BM41" s="66">
        <f>'amount-analyzed sorted'!AY41*0.001/'amount-analyzed sorted'!AY$2*1.5/'amount-analyzed sorted'!AY$3</f>
        <v>0.106944444444444</v>
      </c>
      <c r="BN41" s="66">
        <f>'amount-analyzed sorted'!AZ41*0.001/'amount-analyzed sorted'!AZ$2*1.5/'amount-analyzed sorted'!AZ$3</f>
        <v>0.1171875</v>
      </c>
      <c r="BO41" s="66">
        <f t="shared" si="15"/>
        <v>0.115390008710499</v>
      </c>
      <c r="BP41" s="115">
        <f t="shared" si="16"/>
        <v>0.038145551759449</v>
      </c>
      <c r="BQ41" s="66">
        <f>'amount-analyzed sorted'!BA41*0.001/'amount-analyzed sorted'!BA$2*1.5/'amount-analyzed sorted'!BA$3</f>
        <v>0.121394230769231</v>
      </c>
      <c r="BR41" s="66">
        <f>'amount-analyzed sorted'!BB41*0.001/'amount-analyzed sorted'!BB$2*1.5/'amount-analyzed sorted'!BB$3</f>
        <v>0.319067796610169</v>
      </c>
      <c r="BS41" s="66">
        <f>'amount-analyzed sorted'!BC41*0.001/'amount-analyzed sorted'!BC$2*1.5/'amount-analyzed sorted'!BC$3</f>
        <v>0.337962962962963</v>
      </c>
      <c r="BT41" s="66">
        <f>'amount-analyzed sorted'!BD41*0.001/'amount-analyzed sorted'!BD$2*1.5/'amount-analyzed sorted'!BD$3</f>
        <v>0.162442396313364</v>
      </c>
      <c r="BU41" s="66">
        <f>'amount-analyzed sorted'!BE41*0.001/'amount-analyzed sorted'!BE$2*1.5/'amount-analyzed sorted'!BE$3</f>
        <v>0.177189409368635</v>
      </c>
      <c r="BV41" s="66">
        <f t="shared" si="17"/>
        <v>0.223611359204873</v>
      </c>
      <c r="BW41" s="115">
        <f t="shared" si="18"/>
        <v>0.0981493778859652</v>
      </c>
      <c r="BX41" s="66">
        <f>'amount-analyzed sorted'!BF41*0.001/'amount-analyzed sorted'!BF$2*1.5/'amount-analyzed sorted'!BF$3</f>
        <v>0.0278465346534653</v>
      </c>
      <c r="BY41" s="66">
        <f>'amount-analyzed sorted'!BG41*0.001/'amount-analyzed sorted'!BG$2*1.5/'amount-analyzed sorted'!BG$3</f>
        <v>0.0444664031620553</v>
      </c>
      <c r="BZ41" s="66">
        <f>'amount-analyzed sorted'!BH41*0.001/'amount-analyzed sorted'!BH$2*1.5/'amount-analyzed sorted'!BH$3</f>
        <v>0.055188679245283</v>
      </c>
      <c r="CA41" s="66">
        <f>'amount-analyzed sorted'!BI41*0.001/'amount-analyzed sorted'!BI$2*1.5/'amount-analyzed sorted'!BI$3</f>
        <v>0.0316315205327414</v>
      </c>
      <c r="CB41" s="66">
        <f>'amount-analyzed sorted'!BJ41*0.001/'amount-analyzed sorted'!BJ$2*1.5/'amount-analyzed sorted'!BJ$3</f>
        <v>0.138235294117647</v>
      </c>
      <c r="CC41" s="66">
        <f t="shared" si="19"/>
        <v>0.0594736863422384</v>
      </c>
      <c r="CD41" s="115">
        <f t="shared" si="20"/>
        <v>0.0453388178456018</v>
      </c>
      <c r="CE41" s="121">
        <f>'amount-analyzed sorted'!BK41*0.001/'amount-analyzed sorted'!BK$2*1.5/'amount-analyzed sorted'!BK$3</f>
        <v>0.0677905308464849</v>
      </c>
      <c r="CF41" s="66">
        <f>'amount-analyzed sorted'!BL41*0.001/'amount-analyzed sorted'!BL$2*1.5/'amount-analyzed sorted'!BL$3</f>
        <v>0.035866780529462</v>
      </c>
      <c r="CG41" s="66">
        <f>'amount-analyzed sorted'!BM41*0.001/'amount-analyzed sorted'!BM$2*1.5/'amount-analyzed sorted'!BM$3</f>
        <v>0.102244389027431</v>
      </c>
      <c r="CH41" s="66">
        <f>'amount-analyzed sorted'!BN41*0.001/'amount-analyzed sorted'!BN$2*1.5/'amount-analyzed sorted'!BN$3</f>
        <v>0.0323974082073434</v>
      </c>
      <c r="CI41" s="66">
        <f>'amount-analyzed sorted'!BO41*0.001/'amount-analyzed sorted'!BO$2*1.5/'amount-analyzed sorted'!BO$3</f>
        <v>0.116431451612903</v>
      </c>
      <c r="CJ41" s="66">
        <f t="shared" si="21"/>
        <v>0.070946112044725</v>
      </c>
      <c r="CK41" s="115">
        <f t="shared" si="22"/>
        <v>0.0379967696571605</v>
      </c>
      <c r="CL41" s="66">
        <f>'amount-analyzed sorted'!BP41*0.001/'amount-analyzed sorted'!BP$2*1.5/'amount-analyzed sorted'!BP$3</f>
        <v>0.0536231884057971</v>
      </c>
      <c r="CM41" s="66">
        <f>'amount-analyzed sorted'!BQ41*0.001/'amount-analyzed sorted'!BQ$2*1.5/'amount-analyzed sorted'!BQ$3</f>
        <v>0.0639632107023411</v>
      </c>
      <c r="CN41" s="66">
        <f>'amount-analyzed sorted'!BR41*0.001/'amount-analyzed sorted'!BR$2*1.5/'amount-analyzed sorted'!BR$3</f>
        <v>0.0428149606299213</v>
      </c>
      <c r="CO41" s="66">
        <f>'amount-analyzed sorted'!BS41*0.001/'amount-analyzed sorted'!BS$2*1.5/'amount-analyzed sorted'!BS$3</f>
        <v>0.0536649214659686</v>
      </c>
      <c r="CP41" s="66">
        <f>'amount-analyzed sorted'!BT41*0.001/'amount-analyzed sorted'!BT$2*1.5/'amount-analyzed sorted'!BT$3</f>
        <v>0.0254957507082153</v>
      </c>
      <c r="CQ41" s="66">
        <f t="shared" si="23"/>
        <v>0.0479124063824487</v>
      </c>
      <c r="CR41" s="115">
        <f t="shared" si="24"/>
        <v>0.0145930050472555</v>
      </c>
      <c r="CS41" s="66">
        <f>'amount-analyzed sorted'!BU41*0.001/'amount-analyzed sorted'!BU$2*1.5/'amount-analyzed sorted'!BU$3</f>
        <v>0.0737100737100737</v>
      </c>
      <c r="CT41" s="66">
        <f>'amount-analyzed sorted'!BV41*0.001/'amount-analyzed sorted'!BV$2*1.5/'amount-analyzed sorted'!BV$3</f>
        <v>0.0601851851851852</v>
      </c>
      <c r="CU41" s="66">
        <f>'amount-analyzed sorted'!BW41*0.001/'amount-analyzed sorted'!BW$2*1.5/'amount-analyzed sorted'!BW$3</f>
        <v>0.00619195046439629</v>
      </c>
      <c r="CV41" s="66">
        <f>'amount-analyzed sorted'!BX41*0.001/'amount-analyzed sorted'!BX$2*1.5/'amount-analyzed sorted'!BX$3</f>
        <v>0.0450721153846154</v>
      </c>
      <c r="CW41" s="66">
        <f>'amount-analyzed sorted'!BY41*0.001/'amount-analyzed sorted'!BY$2*1.5/'amount-analyzed sorted'!BY$3</f>
        <v>0.0171591992373689</v>
      </c>
      <c r="CX41" s="66">
        <f t="shared" si="25"/>
        <v>0.0404637047963279</v>
      </c>
      <c r="CY41" s="115">
        <f t="shared" si="26"/>
        <v>0.0284303904614544</v>
      </c>
      <c r="CZ41" s="66">
        <f>'amount-analyzed sorted'!BZ41*0.001/'amount-analyzed sorted'!BZ$2*1.5/'amount-analyzed sorted'!BZ$3</f>
        <v>0.120668316831683</v>
      </c>
      <c r="DA41" s="66">
        <f>'amount-analyzed sorted'!CA41*0.001/'amount-analyzed sorted'!CA$2*1.5/'amount-analyzed sorted'!CA$3</f>
        <v>0.0351288056206089</v>
      </c>
      <c r="DB41" s="66">
        <f>'amount-analyzed sorted'!CB41*0.001/'amount-analyzed sorted'!CB$2*1.5/'amount-analyzed sorted'!CB$3</f>
        <v>0.0887573964497042</v>
      </c>
      <c r="DC41" s="66">
        <f>'amount-analyzed sorted'!CC41*0.001/'amount-analyzed sorted'!CC$2*1.5/'amount-analyzed sorted'!CC$3</f>
        <v>0.0315789473684211</v>
      </c>
      <c r="DD41" s="66">
        <f>'amount-analyzed sorted'!CD41*0.001/'amount-analyzed sorted'!CD$2*1.5/'amount-analyzed sorted'!CD$3</f>
        <v>0.135114503816794</v>
      </c>
      <c r="DE41" s="66">
        <f t="shared" si="27"/>
        <v>0.0822495940174422</v>
      </c>
      <c r="DF41" s="115">
        <f t="shared" si="28"/>
        <v>0.0476994013962375</v>
      </c>
      <c r="DG41" s="66">
        <f>'amount-analyzed sorted'!CE41*0.001/'amount-analyzed sorted'!CE$2*1.5/'amount-analyzed sorted'!CE$3</f>
        <v>0.0283300198807157</v>
      </c>
      <c r="DH41" s="66">
        <f>'amount-analyzed sorted'!CF41*0.001/'amount-analyzed sorted'!CF$2*1.5/'amount-analyzed sorted'!CF$3</f>
        <v>0</v>
      </c>
      <c r="DI41" s="66">
        <f>'amount-analyzed sorted'!CG41*0.001/'amount-analyzed sorted'!CG$2*1.5/'amount-analyzed sorted'!CG$3</f>
        <v>0.0694117647058824</v>
      </c>
      <c r="DJ41" s="66">
        <f>'amount-analyzed sorted'!CH41*0.001/'amount-analyzed sorted'!CH$2*1.5/'amount-analyzed sorted'!CH$3</f>
        <v>0.0688715953307393</v>
      </c>
      <c r="DK41" s="66">
        <f>'amount-analyzed sorted'!CI41*0.001/'amount-analyzed sorted'!CI$2*1.5/'amount-analyzed sorted'!CI$3</f>
        <v>0.04</v>
      </c>
      <c r="DL41" s="66">
        <f t="shared" si="29"/>
        <v>0.0413226759834675</v>
      </c>
      <c r="DM41" s="115">
        <f t="shared" si="30"/>
        <v>0.0292662860526171</v>
      </c>
      <c r="DN41" s="66">
        <f>'amount-analyzed sorted'!CJ41*0.001/'amount-analyzed sorted'!CJ$2*1.5/'amount-analyzed sorted'!CJ$3</f>
        <v>0.260479041916168</v>
      </c>
      <c r="DO41" s="66">
        <f>'amount-analyzed sorted'!CK41*0.001/'amount-analyzed sorted'!CK$2*1.5/'amount-analyzed sorted'!CK$3</f>
        <v>0.0273224043715847</v>
      </c>
      <c r="DP41" s="66">
        <f>'amount-analyzed sorted'!CL41*0.001/'amount-analyzed sorted'!CL$2*1.5/'amount-analyzed sorted'!CL$3</f>
        <v>0.1875</v>
      </c>
      <c r="DQ41" s="66">
        <f>'amount-analyzed sorted'!CM41*0.001/'amount-analyzed sorted'!CM$2*1.5/'amount-analyzed sorted'!CM$3</f>
        <v>0.0570175438596491</v>
      </c>
      <c r="DR41" s="66">
        <f>'amount-analyzed sorted'!CN41*0.001/'amount-analyzed sorted'!CN$2*1.5/'amount-analyzed sorted'!CN$3</f>
        <v>0.047093023255814</v>
      </c>
      <c r="DS41" s="66">
        <f t="shared" si="31"/>
        <v>0.115882402680643</v>
      </c>
      <c r="DT41" s="115">
        <f t="shared" si="32"/>
        <v>0.102563628970234</v>
      </c>
      <c r="DU41" s="66">
        <f>'amount-analyzed sorted'!CO41*0.001/'amount-analyzed sorted'!CO$2*1.5/'amount-analyzed sorted'!CO$3</f>
        <v>0.146478873239437</v>
      </c>
      <c r="DV41" s="66">
        <f>'amount-analyzed sorted'!CP41*0.001/'amount-analyzed sorted'!CP$2*1.5/'amount-analyzed sorted'!CP$3</f>
        <v>0.01875</v>
      </c>
      <c r="DW41" s="66">
        <f>'amount-analyzed sorted'!CQ41*0.001/'amount-analyzed sorted'!CQ$2*1.5/'amount-analyzed sorted'!CQ$3</f>
        <v>0.046028880866426</v>
      </c>
      <c r="DX41" s="66">
        <f>'amount-analyzed sorted'!CR41*0.001/'amount-analyzed sorted'!CR$2*1.5/'amount-analyzed sorted'!CR$3</f>
        <v>0.0207122093023256</v>
      </c>
      <c r="DY41" s="66">
        <f>'amount-analyzed sorted'!CS41*0.001/'amount-analyzed sorted'!CS$2*1.5/'amount-analyzed sorted'!CS$3</f>
        <v>0</v>
      </c>
      <c r="DZ41" s="66">
        <f t="shared" si="33"/>
        <v>0.0463939926816376</v>
      </c>
      <c r="EA41" s="115">
        <f t="shared" si="34"/>
        <v>0.0582950759257904</v>
      </c>
      <c r="EB41" s="66">
        <f>'amount-analyzed sorted'!CT41*0.001/'amount-analyzed sorted'!CT$2*1.5/'amount-analyzed sorted'!CT$3</f>
        <v>0.079136690647482</v>
      </c>
      <c r="EC41" s="66">
        <f>'amount-analyzed sorted'!CU41*0.001/'amount-analyzed sorted'!CU$2*1.5/'amount-analyzed sorted'!CU$3</f>
        <v>0.144495412844037</v>
      </c>
      <c r="ED41" s="66">
        <f>'amount-analyzed sorted'!CV41*0.001/'amount-analyzed sorted'!CV$2*1.5/'amount-analyzed sorted'!CV$3</f>
        <v>0.010932944606414</v>
      </c>
      <c r="EE41" s="66">
        <f>'amount-analyzed sorted'!CW41*0.001/'amount-analyzed sorted'!CW$2*1.5/'amount-analyzed sorted'!CW$3</f>
        <v>0.0145945945945946</v>
      </c>
      <c r="EF41" s="66">
        <f>'amount-analyzed sorted'!CX41*0.001/'amount-analyzed sorted'!CX$2*1.5/'amount-analyzed sorted'!CX$3</f>
        <v>0.0730293663060278</v>
      </c>
      <c r="EG41" s="66">
        <f t="shared" si="35"/>
        <v>0.064437801799711</v>
      </c>
      <c r="EH41" s="115">
        <f t="shared" si="36"/>
        <v>0.0548776102976367</v>
      </c>
    </row>
    <row r="42" spans="1:138">
      <c r="A42">
        <f>'imported data from Web Calc'!A43</f>
        <v>762.5</v>
      </c>
      <c r="B42" t="str">
        <f>'imported data from Web Calc'!B43</f>
        <v>C40H73O10P</v>
      </c>
      <c r="C42" s="61" t="str">
        <f>'imported data from Web Calc'!C43</f>
        <v>PG(34:3)</v>
      </c>
      <c r="D42" s="96"/>
      <c r="E42" s="96"/>
      <c r="F42" s="96"/>
      <c r="G42" s="66">
        <f>'amount-analyzed sorted'!G42*0.001/'amount-analyzed sorted'!G$2*1.5/'amount-analyzed sorted'!G$3</f>
        <v>0.289848849192717</v>
      </c>
      <c r="H42" s="66">
        <f>'amount-analyzed sorted'!H42*0.001/'amount-analyzed sorted'!H$2*1.5/'amount-analyzed sorted'!H$3</f>
        <v>0.3555479216764</v>
      </c>
      <c r="I42" s="66">
        <f>'amount-analyzed sorted'!I42*0.001/'amount-analyzed sorted'!I$2*1.5/'amount-analyzed sorted'!I$3</f>
        <v>0.265372724149777</v>
      </c>
      <c r="J42" s="66">
        <f>'amount-analyzed sorted'!J42*0.001/'amount-analyzed sorted'!J$2*1.5/'amount-analyzed sorted'!J$3</f>
        <v>0.284695980762624</v>
      </c>
      <c r="K42" s="66">
        <f>'amount-analyzed sorted'!K42*0.001/'amount-analyzed sorted'!K$2*1.5/'amount-analyzed sorted'!K$3</f>
        <v>0.269237375472346</v>
      </c>
      <c r="L42" s="66">
        <f>'amount-analyzed sorted'!L42*0.001/'amount-analyzed sorted'!L$2*1.5/'amount-analyzed sorted'!L$3</f>
        <v>0.269237375472346</v>
      </c>
      <c r="M42" s="66">
        <f>'amount-analyzed sorted'!M42*0.001/'amount-analyzed sorted'!M$2*1.5/'amount-analyzed sorted'!M$3</f>
        <v>0.2666609412573</v>
      </c>
      <c r="N42" s="66">
        <f>'amount-analyzed sorted'!N42*0.001/'amount-analyzed sorted'!N$2*1.5/'amount-analyzed sorted'!N$3</f>
        <v>0.296289934730333</v>
      </c>
      <c r="O42" s="66">
        <f>'amount-analyzed sorted'!O42*0.001/'amount-analyzed sorted'!O$2*1.5/'amount-analyzed sorted'!O$3</f>
        <v>0.296289934730333</v>
      </c>
      <c r="P42" s="66">
        <f>'amount-analyzed sorted'!P42*0.001/'amount-analyzed sorted'!P$2*1.5/'amount-analyzed sorted'!P$3</f>
        <v>0.32334249398832</v>
      </c>
      <c r="Q42" s="66">
        <f t="shared" si="0"/>
        <v>0.29165235314325</v>
      </c>
      <c r="R42" s="115">
        <f t="shared" si="1"/>
        <v>0.0288706286545265</v>
      </c>
      <c r="S42" s="66">
        <f t="shared" si="2"/>
        <v>0.0989898704515036</v>
      </c>
      <c r="T42" s="66">
        <f>'amount-analyzed sorted'!R42*0.001/'amount-analyzed sorted'!R$2*1.5/'amount-analyzed sorted'!R$3</f>
        <v>1.40096830985915</v>
      </c>
      <c r="U42" s="66">
        <f>'amount-analyzed sorted'!S42*0.001/'amount-analyzed sorted'!S$2*1.5/'amount-analyzed sorted'!S$3</f>
        <v>0.688144329896907</v>
      </c>
      <c r="V42" s="66">
        <f>'amount-analyzed sorted'!T42*0.001/'amount-analyzed sorted'!T$2*1.5/'amount-analyzed sorted'!T$3</f>
        <v>0.887755102040817</v>
      </c>
      <c r="W42" s="66">
        <f>'amount-analyzed sorted'!U42*0.001/'amount-analyzed sorted'!U$2*1.5/'amount-analyzed sorted'!U$3</f>
        <v>0.691666666666667</v>
      </c>
      <c r="X42" s="66">
        <f>'amount-analyzed sorted'!V42*0.001/'amount-analyzed sorted'!V$2*1.5/'amount-analyzed sorted'!V$3</f>
        <v>1.63440860215054</v>
      </c>
      <c r="Y42" s="66">
        <f t="shared" si="3"/>
        <v>1.06058860212282</v>
      </c>
      <c r="Z42" s="115">
        <f t="shared" si="4"/>
        <v>0.432959953978333</v>
      </c>
      <c r="AA42" s="66">
        <f>'amount-analyzed sorted'!W42*0.001/'amount-analyzed sorted'!W$2*1.5/'amount-analyzed sorted'!W$3</f>
        <v>0.393034825870647</v>
      </c>
      <c r="AB42" s="66">
        <f>'amount-analyzed sorted'!X42*0.001/'amount-analyzed sorted'!X$2*1.5/'amount-analyzed sorted'!X$3</f>
        <v>0.679521276595745</v>
      </c>
      <c r="AC42" s="66">
        <f>'amount-analyzed sorted'!Y42*0.001/'amount-analyzed sorted'!Y$2*1.5/'amount-analyzed sorted'!Y$3</f>
        <v>0.216145833333333</v>
      </c>
      <c r="AD42" s="66">
        <f>'amount-analyzed sorted'!Z42*0.001/'amount-analyzed sorted'!Z$2*1.5/'amount-analyzed sorted'!Z$3</f>
        <v>0.1610337972167</v>
      </c>
      <c r="AE42" s="66">
        <f>'amount-analyzed sorted'!AA42*0.001/'amount-analyzed sorted'!AA$2*1.5/'amount-analyzed sorted'!AA$3</f>
        <v>0.649050371593724</v>
      </c>
      <c r="AF42" s="66">
        <f t="shared" si="5"/>
        <v>0.41975722092203</v>
      </c>
      <c r="AG42" s="115">
        <f t="shared" si="6"/>
        <v>0.239354447990785</v>
      </c>
      <c r="AH42" s="66">
        <f>'amount-analyzed sorted'!AB42*0.001/'amount-analyzed sorted'!AB$2*1.5/'amount-analyzed sorted'!AB$3</f>
        <v>0.248234106962664</v>
      </c>
      <c r="AI42" s="66">
        <f>'amount-analyzed sorted'!AC42*0.001/'amount-analyzed sorted'!AC$2*1.5/'amount-analyzed sorted'!AC$3</f>
        <v>0.16529351184346</v>
      </c>
      <c r="AJ42" s="66">
        <f>'amount-analyzed sorted'!AD42*0.001/'amount-analyzed sorted'!AD$2*1.5/'amount-analyzed sorted'!AD$3</f>
        <v>0.25706940874036</v>
      </c>
      <c r="AK42" s="66">
        <f>'amount-analyzed sorted'!AE42*0.001/'amount-analyzed sorted'!AE$2*1.5/'amount-analyzed sorted'!AE$3</f>
        <v>0.236522911051213</v>
      </c>
      <c r="AL42" s="66">
        <f>'amount-analyzed sorted'!AF42*0.001/'amount-analyzed sorted'!AF$2*1.5/'amount-analyzed sorted'!AF$3</f>
        <v>0.325684931506849</v>
      </c>
      <c r="AM42" s="66">
        <f t="shared" si="7"/>
        <v>0.246560974020909</v>
      </c>
      <c r="AN42" s="115">
        <f t="shared" si="8"/>
        <v>0.0571817067323049</v>
      </c>
      <c r="AO42" s="66">
        <f>'amount-analyzed sorted'!AG42*0.001/'amount-analyzed sorted'!AG$2*1.5/'amount-analyzed sorted'!AG$3</f>
        <v>0.0545454545454545</v>
      </c>
      <c r="AP42" s="66">
        <f>'amount-analyzed sorted'!AH42*0.001/'amount-analyzed sorted'!AH$2*1.5/'amount-analyzed sorted'!AH$3</f>
        <v>0.253676470588235</v>
      </c>
      <c r="AQ42" s="66">
        <f>'amount-analyzed sorted'!AI42*0.001/'amount-analyzed sorted'!AI$2*1.5/'amount-analyzed sorted'!AI$3</f>
        <v>0.342817164179104</v>
      </c>
      <c r="AR42" s="66">
        <f>'amount-analyzed sorted'!AJ42*0.001/'amount-analyzed sorted'!AJ$2*1.5/'amount-analyzed sorted'!AJ$3</f>
        <v>0.274509803921569</v>
      </c>
      <c r="AS42" s="66">
        <f>'amount-analyzed sorted'!AK42*0.001/'amount-analyzed sorted'!AK$2*1.5/'amount-analyzed sorted'!AK$3</f>
        <v>0.51063829787234</v>
      </c>
      <c r="AT42" s="66">
        <f t="shared" si="9"/>
        <v>0.287237438221341</v>
      </c>
      <c r="AU42" s="115">
        <f t="shared" si="10"/>
        <v>0.164644268440101</v>
      </c>
      <c r="AV42" s="66">
        <f>'amount-analyzed sorted'!AL42*0.001/'amount-analyzed sorted'!AL$2*1.5/'amount-analyzed sorted'!AL$3</f>
        <v>0.539763779527559</v>
      </c>
      <c r="AW42" s="66">
        <f>'amount-analyzed sorted'!AM42*0.001/'amount-analyzed sorted'!AM$2*1.5/'amount-analyzed sorted'!AM$3</f>
        <v>0.193137254901961</v>
      </c>
      <c r="AX42" s="66">
        <f>'amount-analyzed sorted'!AN42*0.001/'amount-analyzed sorted'!AN$2*1.5/'amount-analyzed sorted'!AN$3</f>
        <v>0.37880496054115</v>
      </c>
      <c r="AY42" s="66">
        <f>'amount-analyzed sorted'!AO42*0.001/'amount-analyzed sorted'!AO$2*1.5/'amount-analyzed sorted'!AO$3</f>
        <v>0.513924050632911</v>
      </c>
      <c r="AZ42" s="66">
        <f>'amount-analyzed sorted'!AP42*0.001/'amount-analyzed sorted'!AP$2*1.5/'amount-analyzed sorted'!AP$3</f>
        <v>0.587926509186352</v>
      </c>
      <c r="BA42" s="66">
        <f t="shared" si="11"/>
        <v>0.442711310957987</v>
      </c>
      <c r="BB42" s="115">
        <f t="shared" si="12"/>
        <v>0.15964736203882</v>
      </c>
      <c r="BC42" s="66">
        <f>'amount-analyzed sorted'!AQ42*0.001/'amount-analyzed sorted'!AQ$2*1.5/'amount-analyzed sorted'!AQ$3</f>
        <v>0.404228855721393</v>
      </c>
      <c r="BD42" s="66">
        <f>'amount-analyzed sorted'!AR42*0.001/'amount-analyzed sorted'!AR$2*1.5/'amount-analyzed sorted'!AR$3</f>
        <v>0.243123772102161</v>
      </c>
      <c r="BE42" s="66">
        <f>'amount-analyzed sorted'!AS42*0.001/'amount-analyzed sorted'!AS$2*1.5/'amount-analyzed sorted'!AS$3</f>
        <v>0.737554585152838</v>
      </c>
      <c r="BF42" s="66">
        <f>'amount-analyzed sorted'!AT42*0.001/'amount-analyzed sorted'!AT$2*1.5/'amount-analyzed sorted'!AT$3</f>
        <v>0.405642023346303</v>
      </c>
      <c r="BG42" s="66">
        <f>'amount-analyzed sorted'!AU42*0.001/'amount-analyzed sorted'!AU$2*1.5/'amount-analyzed sorted'!AU$3</f>
        <v>0.481661676646707</v>
      </c>
      <c r="BH42" s="66">
        <f t="shared" si="13"/>
        <v>0.454442182593881</v>
      </c>
      <c r="BI42" s="115">
        <f t="shared" si="14"/>
        <v>0.180590585088299</v>
      </c>
      <c r="BJ42" s="66">
        <f>'amount-analyzed sorted'!AV42*0.001/'amount-analyzed sorted'!AV$2*1.5/'amount-analyzed sorted'!AV$3</f>
        <v>0.3825</v>
      </c>
      <c r="BK42" s="66">
        <f>'amount-analyzed sorted'!AW42*0.001/'amount-analyzed sorted'!AW$2*1.5/'amount-analyzed sorted'!AW$3</f>
        <v>0.286649214659686</v>
      </c>
      <c r="BL42" s="66">
        <f>'amount-analyzed sorted'!AX42*0.001/'amount-analyzed sorted'!AX$2*1.5/'amount-analyzed sorted'!AX$3</f>
        <v>0.190298507462687</v>
      </c>
      <c r="BM42" s="66">
        <f>'amount-analyzed sorted'!AY42*0.001/'amount-analyzed sorted'!AY$2*1.5/'amount-analyzed sorted'!AY$3</f>
        <v>0.245833333333333</v>
      </c>
      <c r="BN42" s="66">
        <f>'amount-analyzed sorted'!AZ42*0.001/'amount-analyzed sorted'!AZ$2*1.5/'amount-analyzed sorted'!AZ$3</f>
        <v>0.307291666666667</v>
      </c>
      <c r="BO42" s="66">
        <f t="shared" si="15"/>
        <v>0.282514544424474</v>
      </c>
      <c r="BP42" s="115">
        <f t="shared" si="16"/>
        <v>0.0715496354485027</v>
      </c>
      <c r="BQ42" s="66">
        <f>'amount-analyzed sorted'!BA42*0.001/'amount-analyzed sorted'!BA$2*1.5/'amount-analyzed sorted'!BA$3</f>
        <v>0.377403846153846</v>
      </c>
      <c r="BR42" s="66">
        <f>'amount-analyzed sorted'!BB42*0.001/'amount-analyzed sorted'!BB$2*1.5/'amount-analyzed sorted'!BB$3</f>
        <v>0.860593220338983</v>
      </c>
      <c r="BS42" s="66">
        <f>'amount-analyzed sorted'!BC42*0.001/'amount-analyzed sorted'!BC$2*1.5/'amount-analyzed sorted'!BC$3</f>
        <v>0.657407407407407</v>
      </c>
      <c r="BT42" s="66">
        <f>'amount-analyzed sorted'!BD42*0.001/'amount-analyzed sorted'!BD$2*1.5/'amount-analyzed sorted'!BD$3</f>
        <v>0.414746543778802</v>
      </c>
      <c r="BU42" s="66">
        <f>'amount-analyzed sorted'!BE42*0.001/'amount-analyzed sorted'!BE$2*1.5/'amount-analyzed sorted'!BE$3</f>
        <v>0.504073319755601</v>
      </c>
      <c r="BV42" s="66">
        <f t="shared" si="17"/>
        <v>0.562844867486928</v>
      </c>
      <c r="BW42" s="115">
        <f t="shared" si="18"/>
        <v>0.198350533326277</v>
      </c>
      <c r="BX42" s="66">
        <f>'amount-analyzed sorted'!BF42*0.001/'amount-analyzed sorted'!BF$2*1.5/'amount-analyzed sorted'!BF$3</f>
        <v>0.0686881188118812</v>
      </c>
      <c r="BY42" s="66">
        <f>'amount-analyzed sorted'!BG42*0.001/'amount-analyzed sorted'!BG$2*1.5/'amount-analyzed sorted'!BG$3</f>
        <v>0.108695652173913</v>
      </c>
      <c r="BZ42" s="66">
        <f>'amount-analyzed sorted'!BH42*0.001/'amount-analyzed sorted'!BH$2*1.5/'amount-analyzed sorted'!BH$3</f>
        <v>0.0976415094339623</v>
      </c>
      <c r="CA42" s="66">
        <f>'amount-analyzed sorted'!BI42*0.001/'amount-analyzed sorted'!BI$2*1.5/'amount-analyzed sorted'!BI$3</f>
        <v>0.12819089900111</v>
      </c>
      <c r="CB42" s="66">
        <f>'amount-analyzed sorted'!BJ42*0.001/'amount-analyzed sorted'!BJ$2*1.5/'amount-analyzed sorted'!BJ$3</f>
        <v>0.372058823529412</v>
      </c>
      <c r="CC42" s="66">
        <f t="shared" si="19"/>
        <v>0.155055000590056</v>
      </c>
      <c r="CD42" s="115">
        <f t="shared" si="20"/>
        <v>0.123204175603814</v>
      </c>
      <c r="CE42" s="121">
        <f>'amount-analyzed sorted'!BK42*0.001/'amount-analyzed sorted'!BK$2*1.5/'amount-analyzed sorted'!BK$3</f>
        <v>0.110832137733142</v>
      </c>
      <c r="CF42" s="66">
        <f>'amount-analyzed sorted'!BL42*0.001/'amount-analyzed sorted'!BL$2*1.5/'amount-analyzed sorted'!BL$3</f>
        <v>0.0960717335610589</v>
      </c>
      <c r="CG42" s="66">
        <f>'amount-analyzed sorted'!BM42*0.001/'amount-analyzed sorted'!BM$2*1.5/'amount-analyzed sorted'!BM$3</f>
        <v>0.195760598503741</v>
      </c>
      <c r="CH42" s="66">
        <f>'amount-analyzed sorted'!BN42*0.001/'amount-analyzed sorted'!BN$2*1.5/'amount-analyzed sorted'!BN$3</f>
        <v>0.0874730021598272</v>
      </c>
      <c r="CI42" s="66">
        <f>'amount-analyzed sorted'!BO42*0.001/'amount-analyzed sorted'!BO$2*1.5/'amount-analyzed sorted'!BO$3</f>
        <v>0.381048387096774</v>
      </c>
      <c r="CJ42" s="66">
        <f t="shared" si="21"/>
        <v>0.174237171810909</v>
      </c>
      <c r="CK42" s="115">
        <f t="shared" si="22"/>
        <v>0.123381716517333</v>
      </c>
      <c r="CL42" s="66">
        <f>'amount-analyzed sorted'!BP42*0.001/'amount-analyzed sorted'!BP$2*1.5/'amount-analyzed sorted'!BP$3</f>
        <v>0.172463768115942</v>
      </c>
      <c r="CM42" s="66">
        <f>'amount-analyzed sorted'!BQ42*0.001/'amount-analyzed sorted'!BQ$2*1.5/'amount-analyzed sorted'!BQ$3</f>
        <v>0.268394648829431</v>
      </c>
      <c r="CN42" s="66">
        <f>'amount-analyzed sorted'!BR42*0.001/'amount-analyzed sorted'!BR$2*1.5/'amount-analyzed sorted'!BR$3</f>
        <v>0.131397637795276</v>
      </c>
      <c r="CO42" s="66">
        <f>'amount-analyzed sorted'!BS42*0.001/'amount-analyzed sorted'!BS$2*1.5/'amount-analyzed sorted'!BS$3</f>
        <v>0.115183246073298</v>
      </c>
      <c r="CP42" s="66">
        <f>'amount-analyzed sorted'!BT42*0.001/'amount-analyzed sorted'!BT$2*1.5/'amount-analyzed sorted'!BT$3</f>
        <v>0.0835694050991501</v>
      </c>
      <c r="CQ42" s="66">
        <f t="shared" si="23"/>
        <v>0.15420174118262</v>
      </c>
      <c r="CR42" s="115">
        <f t="shared" si="24"/>
        <v>0.071422893348442</v>
      </c>
      <c r="CS42" s="66">
        <f>'amount-analyzed sorted'!BU42*0.001/'amount-analyzed sorted'!BU$2*1.5/'amount-analyzed sorted'!BU$3</f>
        <v>0.165847665847666</v>
      </c>
      <c r="CT42" s="66">
        <f>'amount-analyzed sorted'!BV42*0.001/'amount-analyzed sorted'!BV$2*1.5/'amount-analyzed sorted'!BV$3</f>
        <v>0.271990740740741</v>
      </c>
      <c r="CU42" s="66">
        <f>'amount-analyzed sorted'!BW42*0.001/'amount-analyzed sorted'!BW$2*1.5/'amount-analyzed sorted'!BW$3</f>
        <v>0.0325077399380805</v>
      </c>
      <c r="CV42" s="66">
        <f>'amount-analyzed sorted'!BX42*0.001/'amount-analyzed sorted'!BX$2*1.5/'amount-analyzed sorted'!BX$3</f>
        <v>0.259615384615385</v>
      </c>
      <c r="CW42" s="66">
        <f>'amount-analyzed sorted'!BY42*0.001/'amount-analyzed sorted'!BY$2*1.5/'amount-analyzed sorted'!BY$3</f>
        <v>0.0457578646329838</v>
      </c>
      <c r="CX42" s="66">
        <f t="shared" si="25"/>
        <v>0.155143879154971</v>
      </c>
      <c r="CY42" s="115">
        <f t="shared" si="26"/>
        <v>0.113673851852791</v>
      </c>
      <c r="CZ42" s="66">
        <f>'amount-analyzed sorted'!BZ42*0.001/'amount-analyzed sorted'!BZ$2*1.5/'amount-analyzed sorted'!BZ$3</f>
        <v>0.241336633663366</v>
      </c>
      <c r="DA42" s="66">
        <f>'amount-analyzed sorted'!CA42*0.001/'amount-analyzed sorted'!CA$2*1.5/'amount-analyzed sorted'!CA$3</f>
        <v>0.110070257611241</v>
      </c>
      <c r="DB42" s="66">
        <f>'amount-analyzed sorted'!CB42*0.001/'amount-analyzed sorted'!CB$2*1.5/'amount-analyzed sorted'!CB$3</f>
        <v>0.229659763313609</v>
      </c>
      <c r="DC42" s="66">
        <f>'amount-analyzed sorted'!CC42*0.001/'amount-analyzed sorted'!CC$2*1.5/'amount-analyzed sorted'!CC$3</f>
        <v>0.105789473684211</v>
      </c>
      <c r="DD42" s="66">
        <f>'amount-analyzed sorted'!CD42*0.001/'amount-analyzed sorted'!CD$2*1.5/'amount-analyzed sorted'!CD$3</f>
        <v>0.317175572519084</v>
      </c>
      <c r="DE42" s="66">
        <f t="shared" si="27"/>
        <v>0.200806340158302</v>
      </c>
      <c r="DF42" s="115">
        <f t="shared" si="28"/>
        <v>0.0912116557109971</v>
      </c>
      <c r="DG42" s="66">
        <f>'amount-analyzed sorted'!CE42*0.001/'amount-analyzed sorted'!CE$2*1.5/'amount-analyzed sorted'!CE$3</f>
        <v>0.116302186878728</v>
      </c>
      <c r="DH42" s="66">
        <f>'amount-analyzed sorted'!CF42*0.001/'amount-analyzed sorted'!CF$2*1.5/'amount-analyzed sorted'!CF$3</f>
        <v>0.0333333333333333</v>
      </c>
      <c r="DI42" s="66">
        <f>'amount-analyzed sorted'!CG42*0.001/'amount-analyzed sorted'!CG$2*1.5/'amount-analyzed sorted'!CG$3</f>
        <v>0.184705882352941</v>
      </c>
      <c r="DJ42" s="66">
        <f>'amount-analyzed sorted'!CH42*0.001/'amount-analyzed sorted'!CH$2*1.5/'amount-analyzed sorted'!CH$3</f>
        <v>0.198443579766537</v>
      </c>
      <c r="DK42" s="66">
        <f>'amount-analyzed sorted'!CI42*0.001/'amount-analyzed sorted'!CI$2*1.5/'amount-analyzed sorted'!CI$3</f>
        <v>0.10375</v>
      </c>
      <c r="DL42" s="66">
        <f t="shared" si="29"/>
        <v>0.127306996466308</v>
      </c>
      <c r="DM42" s="115">
        <f t="shared" si="30"/>
        <v>0.0668246452737676</v>
      </c>
      <c r="DN42" s="66">
        <f>'amount-analyzed sorted'!CJ42*0.001/'amount-analyzed sorted'!CJ$2*1.5/'amount-analyzed sorted'!CJ$3</f>
        <v>0.601796407185629</v>
      </c>
      <c r="DO42" s="66">
        <f>'amount-analyzed sorted'!CK42*0.001/'amount-analyzed sorted'!CK$2*1.5/'amount-analyzed sorted'!CK$3</f>
        <v>0.154371584699454</v>
      </c>
      <c r="DP42" s="66">
        <f>'amount-analyzed sorted'!CL42*0.001/'amount-analyzed sorted'!CL$2*1.5/'amount-analyzed sorted'!CL$3</f>
        <v>0.55</v>
      </c>
      <c r="DQ42" s="66">
        <f>'amount-analyzed sorted'!CM42*0.001/'amount-analyzed sorted'!CM$2*1.5/'amount-analyzed sorted'!CM$3</f>
        <v>0.101973684210526</v>
      </c>
      <c r="DR42" s="66">
        <f>'amount-analyzed sorted'!CN42*0.001/'amount-analyzed sorted'!CN$2*1.5/'amount-analyzed sorted'!CN$3</f>
        <v>0.148255813953488</v>
      </c>
      <c r="DS42" s="66">
        <f t="shared" si="31"/>
        <v>0.311279498009819</v>
      </c>
      <c r="DT42" s="115">
        <f t="shared" si="32"/>
        <v>0.243101466007717</v>
      </c>
      <c r="DU42" s="66">
        <f>'amount-analyzed sorted'!CO42*0.001/'amount-analyzed sorted'!CO$2*1.5/'amount-analyzed sorted'!CO$3</f>
        <v>0.288732394366197</v>
      </c>
      <c r="DV42" s="66">
        <f>'amount-analyzed sorted'!CP42*0.001/'amount-analyzed sorted'!CP$2*1.5/'amount-analyzed sorted'!CP$3</f>
        <v>0.0683823529411765</v>
      </c>
      <c r="DW42" s="66">
        <f>'amount-analyzed sorted'!CQ42*0.001/'amount-analyzed sorted'!CQ$2*1.5/'amount-analyzed sorted'!CQ$3</f>
        <v>0.105595667870036</v>
      </c>
      <c r="DX42" s="66">
        <f>'amount-analyzed sorted'!CR42*0.001/'amount-analyzed sorted'!CR$2*1.5/'amount-analyzed sorted'!CR$3</f>
        <v>0.0545058139534884</v>
      </c>
      <c r="DY42" s="66">
        <f>'amount-analyzed sorted'!CS42*0.001/'amount-analyzed sorted'!CS$2*1.5/'amount-analyzed sorted'!CS$3</f>
        <v>0.0326460481099656</v>
      </c>
      <c r="DZ42" s="66">
        <f t="shared" si="33"/>
        <v>0.109972455448173</v>
      </c>
      <c r="EA42" s="115">
        <f t="shared" si="34"/>
        <v>0.103392371875971</v>
      </c>
      <c r="EB42" s="66">
        <f>'amount-analyzed sorted'!CT42*0.001/'amount-analyzed sorted'!CT$2*1.5/'amount-analyzed sorted'!CT$3</f>
        <v>0.303357314148681</v>
      </c>
      <c r="EC42" s="66">
        <f>'amount-analyzed sorted'!CU42*0.001/'amount-analyzed sorted'!CU$2*1.5/'amount-analyzed sorted'!CU$3</f>
        <v>0.427752293577982</v>
      </c>
      <c r="ED42" s="66">
        <f>'amount-analyzed sorted'!CV42*0.001/'amount-analyzed sorted'!CV$2*1.5/'amount-analyzed sorted'!CV$3</f>
        <v>0.0513848396501458</v>
      </c>
      <c r="EE42" s="66">
        <f>'amount-analyzed sorted'!CW42*0.001/'amount-analyzed sorted'!CW$2*1.5/'amount-analyzed sorted'!CW$3</f>
        <v>0.034054054054054</v>
      </c>
      <c r="EF42" s="66">
        <f>'amount-analyzed sorted'!CX42*0.001/'amount-analyzed sorted'!CX$2*1.5/'amount-analyzed sorted'!CX$3</f>
        <v>0.360510046367852</v>
      </c>
      <c r="EG42" s="66">
        <f t="shared" si="35"/>
        <v>0.235411709559743</v>
      </c>
      <c r="EH42" s="115">
        <f t="shared" si="36"/>
        <v>0.181433109984823</v>
      </c>
    </row>
    <row r="43" spans="1:138">
      <c r="A43">
        <f>'imported data from Web Calc'!A44</f>
        <v>764.5</v>
      </c>
      <c r="B43" t="str">
        <f>'imported data from Web Calc'!B44</f>
        <v>C40H75O10P</v>
      </c>
      <c r="C43" s="61" t="str">
        <f>'imported data from Web Calc'!C44</f>
        <v>PG(34:2)</v>
      </c>
      <c r="D43" s="96"/>
      <c r="E43" s="96"/>
      <c r="F43" s="96"/>
      <c r="G43" s="66">
        <f>'amount-analyzed sorted'!G43*0.001/'amount-analyzed sorted'!G$2*1.5/'amount-analyzed sorted'!G$3</f>
        <v>1.64350738577808</v>
      </c>
      <c r="H43" s="66">
        <f>'amount-analyzed sorted'!H43*0.001/'amount-analyzed sorted'!H$2*1.5/'amount-analyzed sorted'!H$3</f>
        <v>1.5056681552731</v>
      </c>
      <c r="I43" s="66">
        <f>'amount-analyzed sorted'!I43*0.001/'amount-analyzed sorted'!I$2*1.5/'amount-analyzed sorted'!I$3</f>
        <v>1.39874613534868</v>
      </c>
      <c r="J43" s="66">
        <f>'amount-analyzed sorted'!J43*0.001/'amount-analyzed sorted'!J$2*1.5/'amount-analyzed sorted'!J$3</f>
        <v>1.43739264857437</v>
      </c>
      <c r="K43" s="66">
        <f>'amount-analyzed sorted'!K43*0.001/'amount-analyzed sorted'!K$2*1.5/'amount-analyzed sorted'!K$3</f>
        <v>1.42322226039162</v>
      </c>
      <c r="L43" s="66">
        <f>'amount-analyzed sorted'!L43*0.001/'amount-analyzed sorted'!L$2*1.5/'amount-analyzed sorted'!L$3</f>
        <v>1.60099622122982</v>
      </c>
      <c r="M43" s="66">
        <f>'amount-analyzed sorted'!M43*0.001/'amount-analyzed sorted'!M$2*1.5/'amount-analyzed sorted'!M$3</f>
        <v>1.49278598419787</v>
      </c>
      <c r="N43" s="66">
        <f>'amount-analyzed sorted'!N43*0.001/'amount-analyzed sorted'!N$2*1.5/'amount-analyzed sorted'!N$3</f>
        <v>1.54560288560632</v>
      </c>
      <c r="O43" s="66">
        <f>'amount-analyzed sorted'!O43*0.001/'amount-analyzed sorted'!O$2*1.5/'amount-analyzed sorted'!O$3</f>
        <v>1.48505668155273</v>
      </c>
      <c r="P43" s="66">
        <f>'amount-analyzed sorted'!P43*0.001/'amount-analyzed sorted'!P$2*1.5/'amount-analyzed sorted'!P$3</f>
        <v>1.47603916180007</v>
      </c>
      <c r="Q43" s="66">
        <f t="shared" si="0"/>
        <v>1.50090175197527</v>
      </c>
      <c r="R43" s="115">
        <f t="shared" si="1"/>
        <v>0.0773265366879112</v>
      </c>
      <c r="S43" s="66">
        <f t="shared" si="2"/>
        <v>0.0515200522526844</v>
      </c>
      <c r="T43" s="66">
        <f>'amount-analyzed sorted'!R43*0.001/'amount-analyzed sorted'!R$2*1.5/'amount-analyzed sorted'!R$3</f>
        <v>5.30651408450704</v>
      </c>
      <c r="U43" s="66">
        <f>'amount-analyzed sorted'!S43*0.001/'amount-analyzed sorted'!S$2*1.5/'amount-analyzed sorted'!S$3</f>
        <v>2.68731958762887</v>
      </c>
      <c r="V43" s="66">
        <f>'amount-analyzed sorted'!T43*0.001/'amount-analyzed sorted'!T$2*1.5/'amount-analyzed sorted'!T$3</f>
        <v>3.1265306122449</v>
      </c>
      <c r="W43" s="66">
        <f>'amount-analyzed sorted'!U43*0.001/'amount-analyzed sorted'!U$2*1.5/'amount-analyzed sorted'!U$3</f>
        <v>3.11761904761905</v>
      </c>
      <c r="X43" s="66">
        <f>'amount-analyzed sorted'!V43*0.001/'amount-analyzed sorted'!V$2*1.5/'amount-analyzed sorted'!V$3</f>
        <v>6.85860215053763</v>
      </c>
      <c r="Y43" s="66">
        <f t="shared" si="3"/>
        <v>4.2193170965075</v>
      </c>
      <c r="Z43" s="115">
        <f t="shared" si="4"/>
        <v>1.7960206113422</v>
      </c>
      <c r="AA43" s="66">
        <f>'amount-analyzed sorted'!W43*0.001/'amount-analyzed sorted'!W$2*1.5/'amount-analyzed sorted'!W$3</f>
        <v>1.71243781094527</v>
      </c>
      <c r="AB43" s="66">
        <f>'amount-analyzed sorted'!X43*0.001/'amount-analyzed sorted'!X$2*1.5/'amount-analyzed sorted'!X$3</f>
        <v>2.63537234042553</v>
      </c>
      <c r="AC43" s="66">
        <f>'amount-analyzed sorted'!Y43*0.001/'amount-analyzed sorted'!Y$2*1.5/'amount-analyzed sorted'!Y$3</f>
        <v>1.10390625</v>
      </c>
      <c r="AD43" s="66">
        <f>'amount-analyzed sorted'!Z43*0.001/'amount-analyzed sorted'!Z$2*1.5/'amount-analyzed sorted'!Z$3</f>
        <v>0.696023856858847</v>
      </c>
      <c r="AE43" s="66">
        <f>'amount-analyzed sorted'!AA43*0.001/'amount-analyzed sorted'!AA$2*1.5/'amount-analyzed sorted'!AA$3</f>
        <v>2.87588769611891</v>
      </c>
      <c r="AF43" s="66">
        <f t="shared" si="5"/>
        <v>1.80472559086971</v>
      </c>
      <c r="AG43" s="115">
        <f t="shared" si="6"/>
        <v>0.944225422784289</v>
      </c>
      <c r="AH43" s="66">
        <f>'amount-analyzed sorted'!AB43*0.001/'amount-analyzed sorted'!AB$2*1.5/'amount-analyzed sorted'!AB$3</f>
        <v>1.35590312815338</v>
      </c>
      <c r="AI43" s="66">
        <f>'amount-analyzed sorted'!AC43*0.001/'amount-analyzed sorted'!AC$2*1.5/'amount-analyzed sorted'!AC$3</f>
        <v>1.16138002059732</v>
      </c>
      <c r="AJ43" s="66">
        <f>'amount-analyzed sorted'!AD43*0.001/'amount-analyzed sorted'!AD$2*1.5/'amount-analyzed sorted'!AD$3</f>
        <v>1.16169665809769</v>
      </c>
      <c r="AK43" s="66">
        <f>'amount-analyzed sorted'!AE43*0.001/'amount-analyzed sorted'!AE$2*1.5/'amount-analyzed sorted'!AE$3</f>
        <v>1.00451482479784</v>
      </c>
      <c r="AL43" s="66">
        <f>'amount-analyzed sorted'!AF43*0.001/'amount-analyzed sorted'!AF$2*1.5/'amount-analyzed sorted'!AF$3</f>
        <v>1.42787671232877</v>
      </c>
      <c r="AM43" s="66">
        <f t="shared" si="7"/>
        <v>1.222274268795</v>
      </c>
      <c r="AN43" s="115">
        <f t="shared" si="8"/>
        <v>0.169503664172626</v>
      </c>
      <c r="AO43" s="66">
        <f>'amount-analyzed sorted'!AG43*0.001/'amount-analyzed sorted'!AG$2*1.5/'amount-analyzed sorted'!AG$3</f>
        <v>0.259446640316206</v>
      </c>
      <c r="AP43" s="66">
        <f>'amount-analyzed sorted'!AH43*0.001/'amount-analyzed sorted'!AH$2*1.5/'amount-analyzed sorted'!AH$3</f>
        <v>1.12352941176471</v>
      </c>
      <c r="AQ43" s="66">
        <f>'amount-analyzed sorted'!AI43*0.001/'amount-analyzed sorted'!AI$2*1.5/'amount-analyzed sorted'!AI$3</f>
        <v>1.02397388059701</v>
      </c>
      <c r="AR43" s="66">
        <f>'amount-analyzed sorted'!AJ43*0.001/'amount-analyzed sorted'!AJ$2*1.5/'amount-analyzed sorted'!AJ$3</f>
        <v>0.944607843137255</v>
      </c>
      <c r="AS43" s="66">
        <f>'amount-analyzed sorted'!AK43*0.001/'amount-analyzed sorted'!AK$2*1.5/'amount-analyzed sorted'!AK$3</f>
        <v>2.21574468085106</v>
      </c>
      <c r="AT43" s="66">
        <f t="shared" si="9"/>
        <v>1.11346049133325</v>
      </c>
      <c r="AU43" s="115">
        <f t="shared" si="10"/>
        <v>0.703738329504018</v>
      </c>
      <c r="AV43" s="66">
        <f>'amount-analyzed sorted'!AL43*0.001/'amount-analyzed sorted'!AL$2*1.5/'amount-analyzed sorted'!AL$3</f>
        <v>1.71708661417323</v>
      </c>
      <c r="AW43" s="66">
        <f>'amount-analyzed sorted'!AM43*0.001/'amount-analyzed sorted'!AM$2*1.5/'amount-analyzed sorted'!AM$3</f>
        <v>0.665490196078431</v>
      </c>
      <c r="AX43" s="66">
        <f>'amount-analyzed sorted'!AN43*0.001/'amount-analyzed sorted'!AN$2*1.5/'amount-analyzed sorted'!AN$3</f>
        <v>1.5402480270575</v>
      </c>
      <c r="AY43" s="66">
        <f>'amount-analyzed sorted'!AO43*0.001/'amount-analyzed sorted'!AO$2*1.5/'amount-analyzed sorted'!AO$3</f>
        <v>1.49341772151899</v>
      </c>
      <c r="AZ43" s="66">
        <f>'amount-analyzed sorted'!AP43*0.001/'amount-analyzed sorted'!AP$2*1.5/'amount-analyzed sorted'!AP$3</f>
        <v>1.71233595800525</v>
      </c>
      <c r="BA43" s="66">
        <f t="shared" si="11"/>
        <v>1.42571570336668</v>
      </c>
      <c r="BB43" s="115">
        <f t="shared" si="12"/>
        <v>0.436661257840933</v>
      </c>
      <c r="BC43" s="66">
        <f>'amount-analyzed sorted'!AQ43*0.001/'amount-analyzed sorted'!AQ$2*1.5/'amount-analyzed sorted'!AQ$3</f>
        <v>1.4226368159204</v>
      </c>
      <c r="BD43" s="66">
        <f>'amount-analyzed sorted'!AR43*0.001/'amount-analyzed sorted'!AR$2*1.5/'amount-analyzed sorted'!AR$3</f>
        <v>0.727603143418467</v>
      </c>
      <c r="BE43" s="66">
        <f>'amount-analyzed sorted'!AS43*0.001/'amount-analyzed sorted'!AS$2*1.5/'amount-analyzed sorted'!AS$3</f>
        <v>2.05519650655022</v>
      </c>
      <c r="BF43" s="66">
        <f>'amount-analyzed sorted'!AT43*0.001/'amount-analyzed sorted'!AT$2*1.5/'amount-analyzed sorted'!AT$3</f>
        <v>1.85136186770428</v>
      </c>
      <c r="BG43" s="66">
        <f>'amount-analyzed sorted'!AU43*0.001/'amount-analyzed sorted'!AU$2*1.5/'amount-analyzed sorted'!AU$3</f>
        <v>1.4312874251497</v>
      </c>
      <c r="BH43" s="66">
        <f t="shared" si="13"/>
        <v>1.49761715174861</v>
      </c>
      <c r="BI43" s="115">
        <f t="shared" si="14"/>
        <v>0.509650202929368</v>
      </c>
      <c r="BJ43" s="66">
        <f>'amount-analyzed sorted'!AV43*0.001/'amount-analyzed sorted'!AV$2*1.5/'amount-analyzed sorted'!AV$3</f>
        <v>1.608</v>
      </c>
      <c r="BK43" s="66">
        <f>'amount-analyzed sorted'!AW43*0.001/'amount-analyzed sorted'!AW$2*1.5/'amount-analyzed sorted'!AW$3</f>
        <v>1.17905759162304</v>
      </c>
      <c r="BL43" s="66">
        <f>'amount-analyzed sorted'!AX43*0.001/'amount-analyzed sorted'!AX$2*1.5/'amount-analyzed sorted'!AX$3</f>
        <v>0.889701492537313</v>
      </c>
      <c r="BM43" s="66">
        <f>'amount-analyzed sorted'!AY43*0.001/'amount-analyzed sorted'!AY$2*1.5/'amount-analyzed sorted'!AY$3</f>
        <v>0.687222222222222</v>
      </c>
      <c r="BN43" s="66">
        <f>'amount-analyzed sorted'!AZ43*0.001/'amount-analyzed sorted'!AZ$2*1.5/'amount-analyzed sorted'!AZ$3</f>
        <v>1.00494791666667</v>
      </c>
      <c r="BO43" s="66">
        <f t="shared" si="15"/>
        <v>1.07378584460985</v>
      </c>
      <c r="BP43" s="115">
        <f t="shared" si="16"/>
        <v>0.348038808070789</v>
      </c>
      <c r="BQ43" s="66">
        <f>'amount-analyzed sorted'!BA43*0.001/'amount-analyzed sorted'!BA$2*1.5/'amount-analyzed sorted'!BA$3</f>
        <v>2.20528846153846</v>
      </c>
      <c r="BR43" s="66">
        <f>'amount-analyzed sorted'!BB43*0.001/'amount-analyzed sorted'!BB$2*1.5/'amount-analyzed sorted'!BB$3</f>
        <v>3.86415254237288</v>
      </c>
      <c r="BS43" s="66">
        <f>'amount-analyzed sorted'!BC43*0.001/'amount-analyzed sorted'!BC$2*1.5/'amount-analyzed sorted'!BC$3</f>
        <v>3.43726851851852</v>
      </c>
      <c r="BT43" s="66">
        <f>'amount-analyzed sorted'!BD43*0.001/'amount-analyzed sorted'!BD$2*1.5/'amount-analyzed sorted'!BD$3</f>
        <v>1.74850230414747</v>
      </c>
      <c r="BU43" s="66">
        <f>'amount-analyzed sorted'!BE43*0.001/'amount-analyzed sorted'!BE$2*1.5/'amount-analyzed sorted'!BE$3</f>
        <v>2.41313645621181</v>
      </c>
      <c r="BV43" s="66">
        <f t="shared" si="17"/>
        <v>2.73366965655783</v>
      </c>
      <c r="BW43" s="115">
        <f t="shared" si="18"/>
        <v>0.883957839167472</v>
      </c>
      <c r="BX43" s="66">
        <f>'amount-analyzed sorted'!BF43*0.001/'amount-analyzed sorted'!BF$2*1.5/'amount-analyzed sorted'!BF$3</f>
        <v>0.346782178217822</v>
      </c>
      <c r="BY43" s="66">
        <f>'amount-analyzed sorted'!BG43*0.001/'amount-analyzed sorted'!BG$2*1.5/'amount-analyzed sorted'!BG$3</f>
        <v>0.610474308300395</v>
      </c>
      <c r="BZ43" s="66">
        <f>'amount-analyzed sorted'!BH43*0.001/'amount-analyzed sorted'!BH$2*1.5/'amount-analyzed sorted'!BH$3</f>
        <v>0.690283018867925</v>
      </c>
      <c r="CA43" s="66">
        <f>'amount-analyzed sorted'!BI43*0.001/'amount-analyzed sorted'!BI$2*1.5/'amount-analyzed sorted'!BI$3</f>
        <v>0.76881243063263</v>
      </c>
      <c r="CB43" s="66">
        <f>'amount-analyzed sorted'!BJ43*0.001/'amount-analyzed sorted'!BJ$2*1.5/'amount-analyzed sorted'!BJ$3</f>
        <v>1.61294117647059</v>
      </c>
      <c r="CC43" s="66">
        <f t="shared" si="19"/>
        <v>0.805858622497872</v>
      </c>
      <c r="CD43" s="115">
        <f t="shared" si="20"/>
        <v>0.478288250258277</v>
      </c>
      <c r="CE43" s="121">
        <f>'amount-analyzed sorted'!BK43*0.001/'amount-analyzed sorted'!BK$2*1.5/'amount-analyzed sorted'!BK$3</f>
        <v>1.030631276901</v>
      </c>
      <c r="CF43" s="66">
        <f>'amount-analyzed sorted'!BL43*0.001/'amount-analyzed sorted'!BL$2*1.5/'amount-analyzed sorted'!BL$3</f>
        <v>0.614602903501281</v>
      </c>
      <c r="CG43" s="66">
        <f>'amount-analyzed sorted'!BM43*0.001/'amount-analyzed sorted'!BM$2*1.5/'amount-analyzed sorted'!BM$3</f>
        <v>1.61695760598504</v>
      </c>
      <c r="CH43" s="66">
        <f>'amount-analyzed sorted'!BN43*0.001/'amount-analyzed sorted'!BN$2*1.5/'amount-analyzed sorted'!BN$3</f>
        <v>0.796652267818574</v>
      </c>
      <c r="CI43" s="66">
        <f>'amount-analyzed sorted'!BO43*0.001/'amount-analyzed sorted'!BO$2*1.5/'amount-analyzed sorted'!BO$3</f>
        <v>2.61411290322581</v>
      </c>
      <c r="CJ43" s="66">
        <f t="shared" si="21"/>
        <v>1.33459139148634</v>
      </c>
      <c r="CK43" s="115">
        <f t="shared" si="22"/>
        <v>0.808866437206502</v>
      </c>
      <c r="CL43" s="66">
        <f>'amount-analyzed sorted'!BP43*0.001/'amount-analyzed sorted'!BP$2*1.5/'amount-analyzed sorted'!BP$3</f>
        <v>1.13159420289855</v>
      </c>
      <c r="CM43" s="66">
        <f>'amount-analyzed sorted'!BQ43*0.001/'amount-analyzed sorted'!BQ$2*1.5/'amount-analyzed sorted'!BQ$3</f>
        <v>1.99264214046823</v>
      </c>
      <c r="CN43" s="66">
        <f>'amount-analyzed sorted'!BR43*0.001/'amount-analyzed sorted'!BR$2*1.5/'amount-analyzed sorted'!BR$3</f>
        <v>0.814665354330709</v>
      </c>
      <c r="CO43" s="66">
        <f>'amount-analyzed sorted'!BS43*0.001/'amount-analyzed sorted'!BS$2*1.5/'amount-analyzed sorted'!BS$3</f>
        <v>0.955235602094241</v>
      </c>
      <c r="CP43" s="66">
        <f>'amount-analyzed sorted'!BT43*0.001/'amount-analyzed sorted'!BT$2*1.5/'amount-analyzed sorted'!BT$3</f>
        <v>0.775920679886686</v>
      </c>
      <c r="CQ43" s="66">
        <f t="shared" si="23"/>
        <v>1.13401159593568</v>
      </c>
      <c r="CR43" s="115">
        <f t="shared" si="24"/>
        <v>0.499856038763007</v>
      </c>
      <c r="CS43" s="66">
        <f>'amount-analyzed sorted'!BU43*0.001/'amount-analyzed sorted'!BU$2*1.5/'amount-analyzed sorted'!BU$3</f>
        <v>1.41670761670762</v>
      </c>
      <c r="CT43" s="66">
        <f>'amount-analyzed sorted'!BV43*0.001/'amount-analyzed sorted'!BV$2*1.5/'amount-analyzed sorted'!BV$3</f>
        <v>2.20462962962963</v>
      </c>
      <c r="CU43" s="66">
        <f>'amount-analyzed sorted'!BW43*0.001/'amount-analyzed sorted'!BW$2*1.5/'amount-analyzed sorted'!BW$3</f>
        <v>0.221052631578947</v>
      </c>
      <c r="CV43" s="66">
        <f>'amount-analyzed sorted'!BX43*0.001/'amount-analyzed sorted'!BX$2*1.5/'amount-analyzed sorted'!BX$3</f>
        <v>1.16610576923077</v>
      </c>
      <c r="CW43" s="66">
        <f>'amount-analyzed sorted'!BY43*0.001/'amount-analyzed sorted'!BY$2*1.5/'amount-analyzed sorted'!BY$3</f>
        <v>0.327168732125834</v>
      </c>
      <c r="CX43" s="66">
        <f t="shared" si="25"/>
        <v>1.06713287585456</v>
      </c>
      <c r="CY43" s="115">
        <f t="shared" si="26"/>
        <v>0.819953613272152</v>
      </c>
      <c r="CZ43" s="66">
        <f>'amount-analyzed sorted'!BZ43*0.001/'amount-analyzed sorted'!BZ$2*1.5/'amount-analyzed sorted'!BZ$3</f>
        <v>1.79665841584158</v>
      </c>
      <c r="DA43" s="66">
        <f>'amount-analyzed sorted'!CA43*0.001/'amount-analyzed sorted'!CA$2*1.5/'amount-analyzed sorted'!CA$3</f>
        <v>0.558313817330211</v>
      </c>
      <c r="DB43" s="66">
        <f>'amount-analyzed sorted'!CB43*0.001/'amount-analyzed sorted'!CB$2*1.5/'amount-analyzed sorted'!CB$3</f>
        <v>1.72167159763314</v>
      </c>
      <c r="DC43" s="66">
        <f>'amount-analyzed sorted'!CC43*0.001/'amount-analyzed sorted'!CC$2*1.5/'amount-analyzed sorted'!CC$3</f>
        <v>0.757578947368421</v>
      </c>
      <c r="DD43" s="66">
        <f>'amount-analyzed sorted'!CD43*0.001/'amount-analyzed sorted'!CD$2*1.5/'amount-analyzed sorted'!CD$3</f>
        <v>1.6406106870229</v>
      </c>
      <c r="DE43" s="66">
        <f t="shared" si="27"/>
        <v>1.29496669303925</v>
      </c>
      <c r="DF43" s="115">
        <f t="shared" si="28"/>
        <v>0.588363085049826</v>
      </c>
      <c r="DG43" s="66">
        <f>'amount-analyzed sorted'!CE43*0.001/'amount-analyzed sorted'!CE$2*1.5/'amount-analyzed sorted'!CE$3</f>
        <v>0.466401590457257</v>
      </c>
      <c r="DH43" s="66">
        <f>'amount-analyzed sorted'!CF43*0.001/'amount-analyzed sorted'!CF$2*1.5/'amount-analyzed sorted'!CF$3</f>
        <v>0.147017543859649</v>
      </c>
      <c r="DI43" s="66">
        <f>'amount-analyzed sorted'!CG43*0.001/'amount-analyzed sorted'!CG$2*1.5/'amount-analyzed sorted'!CG$3</f>
        <v>1.05858823529412</v>
      </c>
      <c r="DJ43" s="66">
        <f>'amount-analyzed sorted'!CH43*0.001/'amount-analyzed sorted'!CH$2*1.5/'amount-analyzed sorted'!CH$3</f>
        <v>1.03517509727626</v>
      </c>
      <c r="DK43" s="66">
        <f>'amount-analyzed sorted'!CI43*0.001/'amount-analyzed sorted'!CI$2*1.5/'amount-analyzed sorted'!CI$3</f>
        <v>0.52975</v>
      </c>
      <c r="DL43" s="66">
        <f t="shared" si="29"/>
        <v>0.647386493377457</v>
      </c>
      <c r="DM43" s="115">
        <f t="shared" si="30"/>
        <v>0.39256522998408</v>
      </c>
      <c r="DN43" s="66">
        <f>'amount-analyzed sorted'!CJ43*0.001/'amount-analyzed sorted'!CJ$2*1.5/'amount-analyzed sorted'!CJ$3</f>
        <v>2.74266467065868</v>
      </c>
      <c r="DO43" s="66">
        <f>'amount-analyzed sorted'!CK43*0.001/'amount-analyzed sorted'!CK$2*1.5/'amount-analyzed sorted'!CK$3</f>
        <v>0.70327868852459</v>
      </c>
      <c r="DP43" s="66">
        <f>'amount-analyzed sorted'!CL43*0.001/'amount-analyzed sorted'!CL$2*1.5/'amount-analyzed sorted'!CL$3</f>
        <v>2.96909090909091</v>
      </c>
      <c r="DQ43" s="66">
        <f>'amount-analyzed sorted'!CM43*0.001/'amount-analyzed sorted'!CM$2*1.5/'amount-analyzed sorted'!CM$3</f>
        <v>0.512938596491228</v>
      </c>
      <c r="DR43" s="66">
        <f>'amount-analyzed sorted'!CN43*0.001/'amount-analyzed sorted'!CN$2*1.5/'amount-analyzed sorted'!CN$3</f>
        <v>1.1403488372093</v>
      </c>
      <c r="DS43" s="66">
        <f t="shared" si="31"/>
        <v>1.61366434039494</v>
      </c>
      <c r="DT43" s="115">
        <f t="shared" si="32"/>
        <v>1.15933706194987</v>
      </c>
      <c r="DU43" s="66">
        <f>'amount-analyzed sorted'!CO43*0.001/'amount-analyzed sorted'!CO$2*1.5/'amount-analyzed sorted'!CO$3</f>
        <v>1.68704225352113</v>
      </c>
      <c r="DV43" s="66">
        <f>'amount-analyzed sorted'!CP43*0.001/'amount-analyzed sorted'!CP$2*1.5/'amount-analyzed sorted'!CP$3</f>
        <v>0.374779411764706</v>
      </c>
      <c r="DW43" s="66">
        <f>'amount-analyzed sorted'!CQ43*0.001/'amount-analyzed sorted'!CQ$2*1.5/'amount-analyzed sorted'!CQ$3</f>
        <v>0.793050541516245</v>
      </c>
      <c r="DX43" s="66">
        <f>'amount-analyzed sorted'!CR43*0.001/'amount-analyzed sorted'!CR$2*1.5/'amount-analyzed sorted'!CR$3</f>
        <v>0.485973837209302</v>
      </c>
      <c r="DY43" s="66">
        <f>'amount-analyzed sorted'!CS43*0.001/'amount-analyzed sorted'!CS$2*1.5/'amount-analyzed sorted'!CS$3</f>
        <v>0.174914089347079</v>
      </c>
      <c r="DZ43" s="66">
        <f t="shared" si="33"/>
        <v>0.703152026671692</v>
      </c>
      <c r="EA43" s="115">
        <f t="shared" si="34"/>
        <v>0.593749101070702</v>
      </c>
      <c r="EB43" s="66">
        <f>'amount-analyzed sorted'!CT43*0.001/'amount-analyzed sorted'!CT$2*1.5/'amount-analyzed sorted'!CT$3</f>
        <v>2.34148681055156</v>
      </c>
      <c r="EC43" s="66">
        <f>'amount-analyzed sorted'!CU43*0.001/'amount-analyzed sorted'!CU$2*1.5/'amount-analyzed sorted'!CU$3</f>
        <v>2.91146788990826</v>
      </c>
      <c r="ED43" s="66">
        <f>'amount-analyzed sorted'!CV43*0.001/'amount-analyzed sorted'!CV$2*1.5/'amount-analyzed sorted'!CV$3</f>
        <v>0.524562682215744</v>
      </c>
      <c r="EE43" s="66">
        <f>'amount-analyzed sorted'!CW43*0.001/'amount-analyzed sorted'!CW$2*1.5/'amount-analyzed sorted'!CW$3</f>
        <v>0.375891891891892</v>
      </c>
      <c r="EF43" s="66">
        <f>'amount-analyzed sorted'!CX43*0.001/'amount-analyzed sorted'!CX$2*1.5/'amount-analyzed sorted'!CX$3</f>
        <v>2.93833075734158</v>
      </c>
      <c r="EG43" s="66">
        <f t="shared" si="35"/>
        <v>1.81834800638181</v>
      </c>
      <c r="EH43" s="115">
        <f t="shared" si="36"/>
        <v>1.27254732307813</v>
      </c>
    </row>
    <row r="44" spans="1:138">
      <c r="A44">
        <f>'imported data from Web Calc'!A45</f>
        <v>766.5</v>
      </c>
      <c r="B44" t="str">
        <f>'imported data from Web Calc'!B45</f>
        <v>C40H77O10P</v>
      </c>
      <c r="C44" s="61" t="str">
        <f>'imported data from Web Calc'!C45</f>
        <v>PG(34:1)</v>
      </c>
      <c r="D44" s="96"/>
      <c r="E44" s="96"/>
      <c r="F44" s="96"/>
      <c r="G44" s="66">
        <f>'amount-analyzed sorted'!G44*0.001/'amount-analyzed sorted'!G$2*1.5/'amount-analyzed sorted'!G$3</f>
        <v>0.477413260048093</v>
      </c>
      <c r="H44" s="66">
        <f>'amount-analyzed sorted'!H44*0.001/'amount-analyzed sorted'!H$2*1.5/'amount-analyzed sorted'!H$3</f>
        <v>0.456801786327722</v>
      </c>
      <c r="I44" s="66">
        <f>'amount-analyzed sorted'!I44*0.001/'amount-analyzed sorted'!I$2*1.5/'amount-analyzed sorted'!I$3</f>
        <v>0.442631398144967</v>
      </c>
      <c r="J44" s="66">
        <f>'amount-analyzed sorted'!J44*0.001/'amount-analyzed sorted'!J$2*1.5/'amount-analyzed sorted'!J$3</f>
        <v>0.446496049467537</v>
      </c>
      <c r="K44" s="66">
        <f>'amount-analyzed sorted'!K44*0.001/'amount-analyzed sorted'!K$2*1.5/'amount-analyzed sorted'!K$3</f>
        <v>0.420731707317073</v>
      </c>
      <c r="L44" s="66">
        <f>'amount-analyzed sorted'!L44*0.001/'amount-analyzed sorted'!L$2*1.5/'amount-analyzed sorted'!L$3</f>
        <v>0.414290621779457</v>
      </c>
      <c r="M44" s="66">
        <f>'amount-analyzed sorted'!M44*0.001/'amount-analyzed sorted'!M$2*1.5/'amount-analyzed sorted'!M$3</f>
        <v>0.367914805908622</v>
      </c>
      <c r="N44" s="66">
        <f>'amount-analyzed sorted'!N44*0.001/'amount-analyzed sorted'!N$2*1.5/'amount-analyzed sorted'!N$3</f>
        <v>0.411714187564411</v>
      </c>
      <c r="O44" s="66">
        <f>'amount-analyzed sorted'!O44*0.001/'amount-analyzed sorted'!O$2*1.5/'amount-analyzed sorted'!O$3</f>
        <v>0.371779457231192</v>
      </c>
      <c r="P44" s="66">
        <f>'amount-analyzed sorted'!P44*0.001/'amount-analyzed sorted'!P$2*1.5/'amount-analyzed sorted'!P$3</f>
        <v>0.441343181037444</v>
      </c>
      <c r="Q44" s="66">
        <f t="shared" si="0"/>
        <v>0.425111645482652</v>
      </c>
      <c r="R44" s="115">
        <f t="shared" si="1"/>
        <v>0.0352750969421035</v>
      </c>
      <c r="S44" s="66">
        <f t="shared" si="2"/>
        <v>0.0829784300593644</v>
      </c>
      <c r="T44" s="66">
        <f>'amount-analyzed sorted'!R44*0.001/'amount-analyzed sorted'!R$2*1.5/'amount-analyzed sorted'!R$3</f>
        <v>1.34234154929577</v>
      </c>
      <c r="U44" s="66">
        <f>'amount-analyzed sorted'!S44*0.001/'amount-analyzed sorted'!S$2*1.5/'amount-analyzed sorted'!S$3</f>
        <v>0.82979381443299</v>
      </c>
      <c r="V44" s="66">
        <f>'amount-analyzed sorted'!T44*0.001/'amount-analyzed sorted'!T$2*1.5/'amount-analyzed sorted'!T$3</f>
        <v>0.936734693877551</v>
      </c>
      <c r="W44" s="66">
        <f>'amount-analyzed sorted'!U44*0.001/'amount-analyzed sorted'!U$2*1.5/'amount-analyzed sorted'!U$3</f>
        <v>0.706666666666667</v>
      </c>
      <c r="X44" s="66">
        <f>'amount-analyzed sorted'!V44*0.001/'amount-analyzed sorted'!V$2*1.5/'amount-analyzed sorted'!V$3</f>
        <v>1.52231182795699</v>
      </c>
      <c r="Y44" s="66">
        <f t="shared" si="3"/>
        <v>1.06756971044599</v>
      </c>
      <c r="Z44" s="115">
        <f t="shared" si="4"/>
        <v>0.348638832517876</v>
      </c>
      <c r="AA44" s="66">
        <f>'amount-analyzed sorted'!W44*0.001/'amount-analyzed sorted'!W$2*1.5/'amount-analyzed sorted'!W$3</f>
        <v>0.452238805970149</v>
      </c>
      <c r="AB44" s="66">
        <f>'amount-analyzed sorted'!X44*0.001/'amount-analyzed sorted'!X$2*1.5/'amount-analyzed sorted'!X$3</f>
        <v>0.792021276595745</v>
      </c>
      <c r="AC44" s="66">
        <f>'amount-analyzed sorted'!Y44*0.001/'amount-analyzed sorted'!Y$2*1.5/'amount-analyzed sorted'!Y$3</f>
        <v>0.330208333333333</v>
      </c>
      <c r="AD44" s="66">
        <f>'amount-analyzed sorted'!Z44*0.001/'amount-analyzed sorted'!Z$2*1.5/'amount-analyzed sorted'!Z$3</f>
        <v>0.179821073558648</v>
      </c>
      <c r="AE44" s="66">
        <f>'amount-analyzed sorted'!AA44*0.001/'amount-analyzed sorted'!AA$2*1.5/'amount-analyzed sorted'!AA$3</f>
        <v>0.670850536746491</v>
      </c>
      <c r="AF44" s="66">
        <f t="shared" si="5"/>
        <v>0.485028005240873</v>
      </c>
      <c r="AG44" s="115">
        <f t="shared" si="6"/>
        <v>0.24848059049832</v>
      </c>
      <c r="AH44" s="66">
        <f>'amount-analyzed sorted'!AB44*0.001/'amount-analyzed sorted'!AB$2*1.5/'amount-analyzed sorted'!AB$3</f>
        <v>0.229465186680121</v>
      </c>
      <c r="AI44" s="66">
        <f>'amount-analyzed sorted'!AC44*0.001/'amount-analyzed sorted'!AC$2*1.5/'amount-analyzed sorted'!AC$3</f>
        <v>0.23264675592173</v>
      </c>
      <c r="AJ44" s="66">
        <f>'amount-analyzed sorted'!AD44*0.001/'amount-analyzed sorted'!AD$2*1.5/'amount-analyzed sorted'!AD$3</f>
        <v>0.247557840616967</v>
      </c>
      <c r="AK44" s="66">
        <f>'amount-analyzed sorted'!AE44*0.001/'amount-analyzed sorted'!AE$2*1.5/'amount-analyzed sorted'!AE$3</f>
        <v>0.241172506738545</v>
      </c>
      <c r="AL44" s="66">
        <f>'amount-analyzed sorted'!AF44*0.001/'amount-analyzed sorted'!AF$2*1.5/'amount-analyzed sorted'!AF$3</f>
        <v>0.335547945205479</v>
      </c>
      <c r="AM44" s="66">
        <f t="shared" si="7"/>
        <v>0.257278047032568</v>
      </c>
      <c r="AN44" s="115">
        <f t="shared" si="8"/>
        <v>0.0443291763506094</v>
      </c>
      <c r="AO44" s="66">
        <f>'amount-analyzed sorted'!AG44*0.001/'amount-analyzed sorted'!AG$2*1.5/'amount-analyzed sorted'!AG$3</f>
        <v>0.0481422924901186</v>
      </c>
      <c r="AP44" s="66">
        <f>'amount-analyzed sorted'!AH44*0.001/'amount-analyzed sorted'!AH$2*1.5/'amount-analyzed sorted'!AH$3</f>
        <v>0.111029411764706</v>
      </c>
      <c r="AQ44" s="66">
        <f>'amount-analyzed sorted'!AI44*0.001/'amount-analyzed sorted'!AI$2*1.5/'amount-analyzed sorted'!AI$3</f>
        <v>0.212126865671642</v>
      </c>
      <c r="AR44" s="66">
        <f>'amount-analyzed sorted'!AJ44*0.001/'amount-analyzed sorted'!AJ$2*1.5/'amount-analyzed sorted'!AJ$3</f>
        <v>0.166176470588235</v>
      </c>
      <c r="AS44" s="66">
        <f>'amount-analyzed sorted'!AK44*0.001/'amount-analyzed sorted'!AK$2*1.5/'amount-analyzed sorted'!AK$3</f>
        <v>0.321914893617021</v>
      </c>
      <c r="AT44" s="66">
        <f t="shared" si="9"/>
        <v>0.171877986826345</v>
      </c>
      <c r="AU44" s="115">
        <f t="shared" si="10"/>
        <v>0.103894927781546</v>
      </c>
      <c r="AV44" s="66">
        <f>'amount-analyzed sorted'!AL44*0.001/'amount-analyzed sorted'!AL$2*1.5/'amount-analyzed sorted'!AL$3</f>
        <v>0.363307086614173</v>
      </c>
      <c r="AW44" s="66">
        <f>'amount-analyzed sorted'!AM44*0.001/'amount-analyzed sorted'!AM$2*1.5/'amount-analyzed sorted'!AM$3</f>
        <v>0.0986274509803921</v>
      </c>
      <c r="AX44" s="66">
        <f>'amount-analyzed sorted'!AN44*0.001/'amount-analyzed sorted'!AN$2*1.5/'amount-analyzed sorted'!AN$3</f>
        <v>0.271589627959414</v>
      </c>
      <c r="AY44" s="66">
        <f>'amount-analyzed sorted'!AO44*0.001/'amount-analyzed sorted'!AO$2*1.5/'amount-analyzed sorted'!AO$3</f>
        <v>0.485569620253165</v>
      </c>
      <c r="AZ44" s="66">
        <f>'amount-analyzed sorted'!AP44*0.001/'amount-analyzed sorted'!AP$2*1.5/'amount-analyzed sorted'!AP$3</f>
        <v>0.541469816272966</v>
      </c>
      <c r="BA44" s="66">
        <f t="shared" si="11"/>
        <v>0.352112720416022</v>
      </c>
      <c r="BB44" s="115">
        <f t="shared" si="12"/>
        <v>0.176444692424938</v>
      </c>
      <c r="BC44" s="66">
        <f>'amount-analyzed sorted'!AQ44*0.001/'amount-analyzed sorted'!AQ$2*1.5/'amount-analyzed sorted'!AQ$3</f>
        <v>0.363930348258706</v>
      </c>
      <c r="BD44" s="66">
        <f>'amount-analyzed sorted'!AR44*0.001/'amount-analyzed sorted'!AR$2*1.5/'amount-analyzed sorted'!AR$3</f>
        <v>0.246954813359529</v>
      </c>
      <c r="BE44" s="66">
        <f>'amount-analyzed sorted'!AS44*0.001/'amount-analyzed sorted'!AS$2*1.5/'amount-analyzed sorted'!AS$3</f>
        <v>0.532663755458515</v>
      </c>
      <c r="BF44" s="66">
        <f>'amount-analyzed sorted'!AT44*0.001/'amount-analyzed sorted'!AT$2*1.5/'amount-analyzed sorted'!AT$3</f>
        <v>0.152626459143969</v>
      </c>
      <c r="BG44" s="66">
        <f>'amount-analyzed sorted'!AU44*0.001/'amount-analyzed sorted'!AU$2*1.5/'amount-analyzed sorted'!AU$3</f>
        <v>0.257784431137725</v>
      </c>
      <c r="BH44" s="66">
        <f t="shared" si="13"/>
        <v>0.310791961471689</v>
      </c>
      <c r="BI44" s="115">
        <f t="shared" si="14"/>
        <v>0.144872432673576</v>
      </c>
      <c r="BJ44" s="66">
        <f>'amount-analyzed sorted'!AV44*0.001/'amount-analyzed sorted'!AV$2*1.5/'amount-analyzed sorted'!AV$3</f>
        <v>0.338142857142857</v>
      </c>
      <c r="BK44" s="66">
        <f>'amount-analyzed sorted'!AW44*0.001/'amount-analyzed sorted'!AW$2*1.5/'amount-analyzed sorted'!AW$3</f>
        <v>0.309685863874346</v>
      </c>
      <c r="BL44" s="66">
        <f>'amount-analyzed sorted'!AX44*0.001/'amount-analyzed sorted'!AX$2*1.5/'amount-analyzed sorted'!AX$3</f>
        <v>0.160746268656716</v>
      </c>
      <c r="BM44" s="66">
        <f>'amount-analyzed sorted'!AY44*0.001/'amount-analyzed sorted'!AY$2*1.5/'amount-analyzed sorted'!AY$3</f>
        <v>0.121666666666667</v>
      </c>
      <c r="BN44" s="66">
        <f>'amount-analyzed sorted'!AZ44*0.001/'amount-analyzed sorted'!AZ$2*1.5/'amount-analyzed sorted'!AZ$3</f>
        <v>0.248177083333333</v>
      </c>
      <c r="BO44" s="66">
        <f t="shared" si="15"/>
        <v>0.235683747934784</v>
      </c>
      <c r="BP44" s="115">
        <f t="shared" si="16"/>
        <v>0.0932011081936208</v>
      </c>
      <c r="BQ44" s="66">
        <f>'amount-analyzed sorted'!BA44*0.001/'amount-analyzed sorted'!BA$2*1.5/'amount-analyzed sorted'!BA$3</f>
        <v>1.04879807692308</v>
      </c>
      <c r="BR44" s="66">
        <f>'amount-analyzed sorted'!BB44*0.001/'amount-analyzed sorted'!BB$2*1.5/'amount-analyzed sorted'!BB$3</f>
        <v>1.97618644067797</v>
      </c>
      <c r="BS44" s="66">
        <f>'amount-analyzed sorted'!BC44*0.001/'amount-analyzed sorted'!BC$2*1.5/'amount-analyzed sorted'!BC$3</f>
        <v>1.45671296296296</v>
      </c>
      <c r="BT44" s="66">
        <f>'amount-analyzed sorted'!BD44*0.001/'amount-analyzed sorted'!BD$2*1.5/'amount-analyzed sorted'!BD$3</f>
        <v>0.732027649769585</v>
      </c>
      <c r="BU44" s="66">
        <f>'amount-analyzed sorted'!BE44*0.001/'amount-analyzed sorted'!BE$2*1.5/'amount-analyzed sorted'!BE$3</f>
        <v>1.29775967413442</v>
      </c>
      <c r="BV44" s="66">
        <f t="shared" si="17"/>
        <v>1.3022969608936</v>
      </c>
      <c r="BW44" s="115">
        <f t="shared" si="18"/>
        <v>0.465687849050848</v>
      </c>
      <c r="BX44" s="66">
        <f>'amount-analyzed sorted'!BF44*0.001/'amount-analyzed sorted'!BF$2*1.5/'amount-analyzed sorted'!BF$3</f>
        <v>0.054950495049505</v>
      </c>
      <c r="BY44" s="66">
        <f>'amount-analyzed sorted'!BG44*0.001/'amount-analyzed sorted'!BG$2*1.5/'amount-analyzed sorted'!BG$3</f>
        <v>0.0855731225296443</v>
      </c>
      <c r="BZ44" s="66">
        <f>'amount-analyzed sorted'!BH44*0.001/'amount-analyzed sorted'!BH$2*1.5/'amount-analyzed sorted'!BH$3</f>
        <v>0.125377358490566</v>
      </c>
      <c r="CA44" s="66">
        <f>'amount-analyzed sorted'!BI44*0.001/'amount-analyzed sorted'!BI$2*1.5/'amount-analyzed sorted'!BI$3</f>
        <v>0.0958934517203108</v>
      </c>
      <c r="CB44" s="66">
        <f>'amount-analyzed sorted'!BJ44*0.001/'amount-analyzed sorted'!BJ$2*1.5/'amount-analyzed sorted'!BJ$3</f>
        <v>0.308235294117647</v>
      </c>
      <c r="CC44" s="66">
        <f t="shared" si="19"/>
        <v>0.134005944381535</v>
      </c>
      <c r="CD44" s="115">
        <f t="shared" si="20"/>
        <v>0.100596201720572</v>
      </c>
      <c r="CE44" s="121">
        <f>'amount-analyzed sorted'!BK44*0.001/'amount-analyzed sorted'!BK$2*1.5/'amount-analyzed sorted'!BK$3</f>
        <v>0.376183644189383</v>
      </c>
      <c r="CF44" s="66">
        <f>'amount-analyzed sorted'!BL44*0.001/'amount-analyzed sorted'!BL$2*1.5/'amount-analyzed sorted'!BL$3</f>
        <v>0.236464560204953</v>
      </c>
      <c r="CG44" s="66">
        <f>'amount-analyzed sorted'!BM44*0.001/'amount-analyzed sorted'!BM$2*1.5/'amount-analyzed sorted'!BM$3</f>
        <v>0.591770573566085</v>
      </c>
      <c r="CH44" s="66">
        <f>'amount-analyzed sorted'!BN44*0.001/'amount-analyzed sorted'!BN$2*1.5/'amount-analyzed sorted'!BN$3</f>
        <v>0.182397408207343</v>
      </c>
      <c r="CI44" s="66">
        <f>'amount-analyzed sorted'!BO44*0.001/'amount-analyzed sorted'!BO$2*1.5/'amount-analyzed sorted'!BO$3</f>
        <v>0.868850806451613</v>
      </c>
      <c r="CJ44" s="66">
        <f t="shared" si="21"/>
        <v>0.451133398523876</v>
      </c>
      <c r="CK44" s="115">
        <f t="shared" si="22"/>
        <v>0.282039827063982</v>
      </c>
      <c r="CL44" s="66">
        <f>'amount-analyzed sorted'!BP44*0.001/'amount-analyzed sorted'!BP$2*1.5/'amount-analyzed sorted'!BP$3</f>
        <v>0.418260869565217</v>
      </c>
      <c r="CM44" s="66">
        <f>'amount-analyzed sorted'!BQ44*0.001/'amount-analyzed sorted'!BQ$2*1.5/'amount-analyzed sorted'!BQ$3</f>
        <v>0.735702341137124</v>
      </c>
      <c r="CN44" s="66">
        <f>'amount-analyzed sorted'!BR44*0.001/'amount-analyzed sorted'!BR$2*1.5/'amount-analyzed sorted'!BR$3</f>
        <v>0.284350393700787</v>
      </c>
      <c r="CO44" s="66">
        <f>'amount-analyzed sorted'!BS44*0.001/'amount-analyzed sorted'!BS$2*1.5/'amount-analyzed sorted'!BS$3</f>
        <v>0.27565445026178</v>
      </c>
      <c r="CP44" s="66">
        <f>'amount-analyzed sorted'!BT44*0.001/'amount-analyzed sorted'!BT$2*1.5/'amount-analyzed sorted'!BT$3</f>
        <v>0.268555240793201</v>
      </c>
      <c r="CQ44" s="66">
        <f t="shared" si="23"/>
        <v>0.396504659091622</v>
      </c>
      <c r="CR44" s="115">
        <f t="shared" si="24"/>
        <v>0.19942592989735</v>
      </c>
      <c r="CS44" s="66">
        <f>'amount-analyzed sorted'!BU44*0.001/'amount-analyzed sorted'!BU$2*1.5/'amount-analyzed sorted'!BU$3</f>
        <v>0.594471744471744</v>
      </c>
      <c r="CT44" s="66">
        <f>'amount-analyzed sorted'!BV44*0.001/'amount-analyzed sorted'!BV$2*1.5/'amount-analyzed sorted'!BV$3</f>
        <v>0.805092592592593</v>
      </c>
      <c r="CU44" s="66">
        <f>'amount-analyzed sorted'!BW44*0.001/'amount-analyzed sorted'!BW$2*1.5/'amount-analyzed sorted'!BW$3</f>
        <v>0.0613003095975232</v>
      </c>
      <c r="CV44" s="66">
        <f>'amount-analyzed sorted'!BX44*0.001/'amount-analyzed sorted'!BX$2*1.5/'amount-analyzed sorted'!BX$3</f>
        <v>0.523918269230769</v>
      </c>
      <c r="CW44" s="66">
        <f>'amount-analyzed sorted'!BY44*0.001/'amount-analyzed sorted'!BY$2*1.5/'amount-analyzed sorted'!BY$3</f>
        <v>0.0895138226882746</v>
      </c>
      <c r="CX44" s="66">
        <f t="shared" si="25"/>
        <v>0.414859347716181</v>
      </c>
      <c r="CY44" s="115">
        <f t="shared" si="26"/>
        <v>0.326837173118378</v>
      </c>
      <c r="CZ44" s="66">
        <f>'amount-analyzed sorted'!BZ44*0.001/'amount-analyzed sorted'!BZ$2*1.5/'amount-analyzed sorted'!BZ$3</f>
        <v>0.351980198019802</v>
      </c>
      <c r="DA44" s="66">
        <f>'amount-analyzed sorted'!CA44*0.001/'amount-analyzed sorted'!CA$2*1.5/'amount-analyzed sorted'!CA$3</f>
        <v>0.219672131147541</v>
      </c>
      <c r="DB44" s="66">
        <f>'amount-analyzed sorted'!CB44*0.001/'amount-analyzed sorted'!CB$2*1.5/'amount-analyzed sorted'!CB$3</f>
        <v>0.372337278106509</v>
      </c>
      <c r="DC44" s="66">
        <f>'amount-analyzed sorted'!CC44*0.001/'amount-analyzed sorted'!CC$2*1.5/'amount-analyzed sorted'!CC$3</f>
        <v>0.165157894736842</v>
      </c>
      <c r="DD44" s="66">
        <f>'amount-analyzed sorted'!CD44*0.001/'amount-analyzed sorted'!CD$2*1.5/'amount-analyzed sorted'!CD$3</f>
        <v>0.384274809160305</v>
      </c>
      <c r="DE44" s="66">
        <f t="shared" si="27"/>
        <v>0.2986844622342</v>
      </c>
      <c r="DF44" s="115">
        <f t="shared" si="28"/>
        <v>0.0995780760473336</v>
      </c>
      <c r="DG44" s="66">
        <f>'amount-analyzed sorted'!CE44*0.001/'amount-analyzed sorted'!CE$2*1.5/'amount-analyzed sorted'!CE$3</f>
        <v>0.115705765407555</v>
      </c>
      <c r="DH44" s="66">
        <f>'amount-analyzed sorted'!CF44*0.001/'amount-analyzed sorted'!CF$2*1.5/'amount-analyzed sorted'!CF$3</f>
        <v>0.0256140350877193</v>
      </c>
      <c r="DI44" s="66">
        <f>'amount-analyzed sorted'!CG44*0.001/'amount-analyzed sorted'!CG$2*1.5/'amount-analyzed sorted'!CG$3</f>
        <v>0.196</v>
      </c>
      <c r="DJ44" s="66">
        <f>'amount-analyzed sorted'!CH44*0.001/'amount-analyzed sorted'!CH$2*1.5/'amount-analyzed sorted'!CH$3</f>
        <v>0.340389105058366</v>
      </c>
      <c r="DK44" s="66">
        <f>'amount-analyzed sorted'!CI44*0.001/'amount-analyzed sorted'!CI$2*1.5/'amount-analyzed sorted'!CI$3</f>
        <v>0.14075</v>
      </c>
      <c r="DL44" s="66">
        <f t="shared" si="29"/>
        <v>0.163691781110728</v>
      </c>
      <c r="DM44" s="115">
        <f t="shared" si="30"/>
        <v>0.116361733689007</v>
      </c>
      <c r="DN44" s="66">
        <f>'amount-analyzed sorted'!CJ44*0.001/'amount-analyzed sorted'!CJ$2*1.5/'amount-analyzed sorted'!CJ$3</f>
        <v>0.838248502994012</v>
      </c>
      <c r="DO44" s="66">
        <f>'amount-analyzed sorted'!CK44*0.001/'amount-analyzed sorted'!CK$2*1.5/'amount-analyzed sorted'!CK$3</f>
        <v>0.230327868852459</v>
      </c>
      <c r="DP44" s="66">
        <f>'amount-analyzed sorted'!CL44*0.001/'amount-analyzed sorted'!CL$2*1.5/'amount-analyzed sorted'!CL$3</f>
        <v>0.816590909090909</v>
      </c>
      <c r="DQ44" s="66">
        <f>'amount-analyzed sorted'!CM44*0.001/'amount-analyzed sorted'!CM$2*1.5/'amount-analyzed sorted'!CM$3</f>
        <v>0.0861842105263158</v>
      </c>
      <c r="DR44" s="66">
        <f>'amount-analyzed sorted'!CN44*0.001/'amount-analyzed sorted'!CN$2*1.5/'amount-analyzed sorted'!CN$3</f>
        <v>0.222558139534884</v>
      </c>
      <c r="DS44" s="66">
        <f t="shared" si="31"/>
        <v>0.438781926199716</v>
      </c>
      <c r="DT44" s="115">
        <f t="shared" si="32"/>
        <v>0.359459365774264</v>
      </c>
      <c r="DU44" s="66">
        <f>'amount-analyzed sorted'!CO44*0.001/'amount-analyzed sorted'!CO$2*1.5/'amount-analyzed sorted'!CO$3</f>
        <v>0.655774647887324</v>
      </c>
      <c r="DV44" s="66">
        <f>'amount-analyzed sorted'!CP44*0.001/'amount-analyzed sorted'!CP$2*1.5/'amount-analyzed sorted'!CP$3</f>
        <v>0.188161764705882</v>
      </c>
      <c r="DW44" s="66">
        <f>'amount-analyzed sorted'!CQ44*0.001/'amount-analyzed sorted'!CQ$2*1.5/'amount-analyzed sorted'!CQ$3</f>
        <v>0.302707581227437</v>
      </c>
      <c r="DX44" s="66">
        <f>'amount-analyzed sorted'!CR44*0.001/'amount-analyzed sorted'!CR$2*1.5/'amount-analyzed sorted'!CR$3</f>
        <v>0.204505813953488</v>
      </c>
      <c r="DY44" s="66">
        <f>'amount-analyzed sorted'!CS44*0.001/'amount-analyzed sorted'!CS$2*1.5/'amount-analyzed sorted'!CS$3</f>
        <v>0.0560137457044673</v>
      </c>
      <c r="DZ44" s="66">
        <f t="shared" si="33"/>
        <v>0.28143271069572</v>
      </c>
      <c r="EA44" s="115">
        <f t="shared" si="34"/>
        <v>0.226944614742486</v>
      </c>
      <c r="EB44" s="66">
        <f>'amount-analyzed sorted'!CT44*0.001/'amount-analyzed sorted'!CT$2*1.5/'amount-analyzed sorted'!CT$3</f>
        <v>0.739328537170264</v>
      </c>
      <c r="EC44" s="66">
        <f>'amount-analyzed sorted'!CU44*0.001/'amount-analyzed sorted'!CU$2*1.5/'amount-analyzed sorted'!CU$3</f>
        <v>0.775917431192661</v>
      </c>
      <c r="ED44" s="66">
        <f>'amount-analyzed sorted'!CV44*0.001/'amount-analyzed sorted'!CV$2*1.5/'amount-analyzed sorted'!CV$3</f>
        <v>0.154810495626822</v>
      </c>
      <c r="EE44" s="66">
        <f>'amount-analyzed sorted'!CW44*0.001/'amount-analyzed sorted'!CW$2*1.5/'amount-analyzed sorted'!CW$3</f>
        <v>0.140432432432432</v>
      </c>
      <c r="EF44" s="66">
        <f>'amount-analyzed sorted'!CX44*0.001/'amount-analyzed sorted'!CX$2*1.5/'amount-analyzed sorted'!CX$3</f>
        <v>0.983693972179289</v>
      </c>
      <c r="EG44" s="66">
        <f t="shared" si="35"/>
        <v>0.558836573720294</v>
      </c>
      <c r="EH44" s="115">
        <f t="shared" si="36"/>
        <v>0.38681531568784</v>
      </c>
    </row>
    <row r="45" spans="1:138">
      <c r="A45">
        <f>'imported data from Web Calc'!A46</f>
        <v>768.5</v>
      </c>
      <c r="B45" t="str">
        <f>'imported data from Web Calc'!B46</f>
        <v>C40H79O10P</v>
      </c>
      <c r="C45" s="61" t="str">
        <f>'imported data from Web Calc'!C46</f>
        <v>PG(34:0)</v>
      </c>
      <c r="D45" s="96"/>
      <c r="E45" s="96"/>
      <c r="F45" s="96"/>
      <c r="G45" s="66">
        <f>'amount-analyzed sorted'!G45*0.001/'amount-analyzed sorted'!G$2*1.5/'amount-analyzed sorted'!G$3</f>
        <v>0.00644108553761594</v>
      </c>
      <c r="H45" s="66">
        <f>'amount-analyzed sorted'!H45*0.001/'amount-analyzed sorted'!H$2*1.5/'amount-analyzed sorted'!H$3</f>
        <v>0.0296289934730333</v>
      </c>
      <c r="I45" s="66">
        <f>'amount-analyzed sorted'!I45*0.001/'amount-analyzed sorted'!I$2*1.5/'amount-analyzed sorted'!I$3</f>
        <v>0.0180350395053246</v>
      </c>
      <c r="J45" s="66">
        <f>'amount-analyzed sorted'!J45*0.001/'amount-analyzed sorted'!J$2*1.5/'amount-analyzed sorted'!J$3</f>
        <v>0.0296289934730333</v>
      </c>
      <c r="K45" s="66">
        <f>'amount-analyzed sorted'!K45*0.001/'amount-analyzed sorted'!K$2*1.5/'amount-analyzed sorted'!K$3</f>
        <v>0.00901751975266231</v>
      </c>
      <c r="L45" s="66">
        <f>'amount-analyzed sorted'!L45*0.001/'amount-analyzed sorted'!L$2*1.5/'amount-analyzed sorted'!L$3</f>
        <v>0.0399347303332188</v>
      </c>
      <c r="M45" s="66">
        <f>'amount-analyzed sorted'!M45*0.001/'amount-analyzed sorted'!M$2*1.5/'amount-analyzed sorted'!M$3</f>
        <v>0.0347818619031261</v>
      </c>
      <c r="N45" s="66">
        <f>'amount-analyzed sorted'!N45*0.001/'amount-analyzed sorted'!N$2*1.5/'amount-analyzed sorted'!N$3</f>
        <v>0.0270525592579869</v>
      </c>
      <c r="O45" s="66">
        <f>'amount-analyzed sorted'!O45*0.001/'amount-analyzed sorted'!O$2*1.5/'amount-analyzed sorted'!O$3</f>
        <v>0.0167468223978014</v>
      </c>
      <c r="P45" s="66">
        <f>'amount-analyzed sorted'!P45*0.001/'amount-analyzed sorted'!P$2*1.5/'amount-analyzed sorted'!P$3</f>
        <v>0.0283407763655101</v>
      </c>
      <c r="Q45" s="66">
        <f t="shared" si="0"/>
        <v>0.0239608381999313</v>
      </c>
      <c r="R45" s="115">
        <f t="shared" si="1"/>
        <v>0.0109679328723617</v>
      </c>
      <c r="S45" s="66">
        <f t="shared" si="2"/>
        <v>0.457744123174837</v>
      </c>
      <c r="T45" s="66">
        <f>'amount-analyzed sorted'!R45*0.001/'amount-analyzed sorted'!R$2*1.5/'amount-analyzed sorted'!R$3</f>
        <v>0.054137323943662</v>
      </c>
      <c r="U45" s="66">
        <f>'amount-analyzed sorted'!S45*0.001/'amount-analyzed sorted'!S$2*1.5/'amount-analyzed sorted'!S$3</f>
        <v>0.0525773195876289</v>
      </c>
      <c r="V45" s="66">
        <f>'amount-analyzed sorted'!T45*0.001/'amount-analyzed sorted'!T$2*1.5/'amount-analyzed sorted'!T$3</f>
        <v>0.053935860058309</v>
      </c>
      <c r="W45" s="66">
        <f>'amount-analyzed sorted'!U45*0.001/'amount-analyzed sorted'!U$2*1.5/'amount-analyzed sorted'!U$3</f>
        <v>0.0571428571428571</v>
      </c>
      <c r="X45" s="66">
        <f>'amount-analyzed sorted'!V45*0.001/'amount-analyzed sorted'!V$2*1.5/'amount-analyzed sorted'!V$3</f>
        <v>0.0604838709677419</v>
      </c>
      <c r="Y45" s="66">
        <f t="shared" si="3"/>
        <v>0.0556554463400398</v>
      </c>
      <c r="Z45" s="115">
        <f t="shared" si="4"/>
        <v>0.00317264133555728</v>
      </c>
      <c r="AA45" s="66">
        <f>'amount-analyzed sorted'!W45*0.001/'amount-analyzed sorted'!W$2*1.5/'amount-analyzed sorted'!W$3</f>
        <v>0.0472636815920398</v>
      </c>
      <c r="AB45" s="66">
        <f>'amount-analyzed sorted'!X45*0.001/'amount-analyzed sorted'!X$2*1.5/'amount-analyzed sorted'!X$3</f>
        <v>0.0412234042553191</v>
      </c>
      <c r="AC45" s="66">
        <f>'amount-analyzed sorted'!Y45*0.001/'amount-analyzed sorted'!Y$2*1.5/'amount-analyzed sorted'!Y$3</f>
        <v>0.0234375</v>
      </c>
      <c r="AD45" s="66">
        <f>'amount-analyzed sorted'!Z45*0.001/'amount-analyzed sorted'!Z$2*1.5/'amount-analyzed sorted'!Z$3</f>
        <v>0</v>
      </c>
      <c r="AE45" s="66">
        <f>'amount-analyzed sorted'!AA45*0.001/'amount-analyzed sorted'!AA$2*1.5/'amount-analyzed sorted'!AA$3</f>
        <v>0.0532617671345995</v>
      </c>
      <c r="AF45" s="66">
        <f t="shared" si="5"/>
        <v>0.0330372705963917</v>
      </c>
      <c r="AG45" s="115">
        <f t="shared" si="6"/>
        <v>0.0215757425033616</v>
      </c>
      <c r="AH45" s="66">
        <f>'amount-analyzed sorted'!AB45*0.001/'amount-analyzed sorted'!AB$2*1.5/'amount-analyzed sorted'!AB$3</f>
        <v>0.00756811301715439</v>
      </c>
      <c r="AI45" s="66">
        <f>'amount-analyzed sorted'!AC45*0.001/'amount-analyzed sorted'!AC$2*1.5/'amount-analyzed sorted'!AC$3</f>
        <v>0</v>
      </c>
      <c r="AJ45" s="66">
        <f>'amount-analyzed sorted'!AD45*0.001/'amount-analyzed sorted'!AD$2*1.5/'amount-analyzed sorted'!AD$3</f>
        <v>0.0025706940874036</v>
      </c>
      <c r="AK45" s="66">
        <f>'amount-analyzed sorted'!AE45*0.001/'amount-analyzed sorted'!AE$2*1.5/'amount-analyzed sorted'!AE$3</f>
        <v>0</v>
      </c>
      <c r="AL45" s="66">
        <f>'amount-analyzed sorted'!AF45*0.001/'amount-analyzed sorted'!AF$2*1.5/'amount-analyzed sorted'!AF$3</f>
        <v>0.0102739726027397</v>
      </c>
      <c r="AM45" s="66">
        <f t="shared" si="7"/>
        <v>0.00408255594145954</v>
      </c>
      <c r="AN45" s="115">
        <f t="shared" si="8"/>
        <v>0.00463958512955488</v>
      </c>
      <c r="AO45" s="66">
        <f>'amount-analyzed sorted'!AG45*0.001/'amount-analyzed sorted'!AG$2*1.5/'amount-analyzed sorted'!AG$3</f>
        <v>0</v>
      </c>
      <c r="AP45" s="66">
        <f>'amount-analyzed sorted'!AH45*0.001/'amount-analyzed sorted'!AH$2*1.5/'amount-analyzed sorted'!AH$3</f>
        <v>0</v>
      </c>
      <c r="AQ45" s="66">
        <f>'amount-analyzed sorted'!AI45*0.001/'amount-analyzed sorted'!AI$2*1.5/'amount-analyzed sorted'!AI$3</f>
        <v>0.00699626865671642</v>
      </c>
      <c r="AR45" s="66">
        <f>'amount-analyzed sorted'!AJ45*0.001/'amount-analyzed sorted'!AJ$2*1.5/'amount-analyzed sorted'!AJ$3</f>
        <v>0</v>
      </c>
      <c r="AS45" s="66">
        <f>'amount-analyzed sorted'!AK45*0.001/'amount-analyzed sorted'!AK$2*1.5/'amount-analyzed sorted'!AK$3</f>
        <v>0.00319148936170213</v>
      </c>
      <c r="AT45" s="66">
        <f t="shared" si="9"/>
        <v>0.00203755160368371</v>
      </c>
      <c r="AU45" s="115">
        <f t="shared" si="10"/>
        <v>0.00309738990015949</v>
      </c>
      <c r="AV45" s="66">
        <f>'amount-analyzed sorted'!AL45*0.001/'amount-analyzed sorted'!AL$2*1.5/'amount-analyzed sorted'!AL$3</f>
        <v>0.0118110236220472</v>
      </c>
      <c r="AW45" s="66">
        <f>'amount-analyzed sorted'!AM45*0.001/'amount-analyzed sorted'!AM$2*1.5/'amount-analyzed sorted'!AM$3</f>
        <v>0.00588235294117647</v>
      </c>
      <c r="AX45" s="66">
        <f>'amount-analyzed sorted'!AN45*0.001/'amount-analyzed sorted'!AN$2*1.5/'amount-analyzed sorted'!AN$3</f>
        <v>0.0219842164599775</v>
      </c>
      <c r="AY45" s="66">
        <f>'amount-analyzed sorted'!AO45*0.001/'amount-analyzed sorted'!AO$2*1.5/'amount-analyzed sorted'!AO$3</f>
        <v>0.0430379746835443</v>
      </c>
      <c r="AZ45" s="66">
        <f>'amount-analyzed sorted'!AP45*0.001/'amount-analyzed sorted'!AP$2*1.5/'amount-analyzed sorted'!AP$3</f>
        <v>0.0446194225721785</v>
      </c>
      <c r="BA45" s="66">
        <f t="shared" si="11"/>
        <v>0.0254669980557848</v>
      </c>
      <c r="BB45" s="115">
        <f t="shared" si="12"/>
        <v>0.0177322327567171</v>
      </c>
      <c r="BC45" s="66">
        <f>'amount-analyzed sorted'!AQ45*0.001/'amount-analyzed sorted'!AQ$2*1.5/'amount-analyzed sorted'!AQ$3</f>
        <v>0.013681592039801</v>
      </c>
      <c r="BD45" s="66">
        <f>'amount-analyzed sorted'!AR45*0.001/'amount-analyzed sorted'!AR$2*1.5/'amount-analyzed sorted'!AR$3</f>
        <v>0.0265225933202358</v>
      </c>
      <c r="BE45" s="66">
        <f>'amount-analyzed sorted'!AS45*0.001/'amount-analyzed sorted'!AS$2*1.5/'amount-analyzed sorted'!AS$3</f>
        <v>0.0366812227074236</v>
      </c>
      <c r="BF45" s="66">
        <f>'amount-analyzed sorted'!AT45*0.001/'amount-analyzed sorted'!AT$2*1.5/'amount-analyzed sorted'!AT$3</f>
        <v>0</v>
      </c>
      <c r="BG45" s="66">
        <f>'amount-analyzed sorted'!AU45*0.001/'amount-analyzed sorted'!AU$2*1.5/'amount-analyzed sorted'!AU$3</f>
        <v>0.0190868263473054</v>
      </c>
      <c r="BH45" s="66">
        <f t="shared" si="13"/>
        <v>0.0191944468829531</v>
      </c>
      <c r="BI45" s="115">
        <f t="shared" si="14"/>
        <v>0.0137687962508112</v>
      </c>
      <c r="BJ45" s="66">
        <f>'amount-analyzed sorted'!AV45*0.001/'amount-analyzed sorted'!AV$2*1.5/'amount-analyzed sorted'!AV$3</f>
        <v>0.0407142857142857</v>
      </c>
      <c r="BK45" s="66">
        <f>'amount-analyzed sorted'!AW45*0.001/'amount-analyzed sorted'!AW$2*1.5/'amount-analyzed sorted'!AW$3</f>
        <v>0.0392670157068063</v>
      </c>
      <c r="BL45" s="66">
        <f>'amount-analyzed sorted'!AX45*0.001/'amount-analyzed sorted'!AX$2*1.5/'amount-analyzed sorted'!AX$3</f>
        <v>0.00223880597014925</v>
      </c>
      <c r="BM45" s="66">
        <f>'amount-analyzed sorted'!AY45*0.001/'amount-analyzed sorted'!AY$2*1.5/'amount-analyzed sorted'!AY$3</f>
        <v>0</v>
      </c>
      <c r="BN45" s="66">
        <f>'amount-analyzed sorted'!AZ45*0.001/'amount-analyzed sorted'!AZ$2*1.5/'amount-analyzed sorted'!AZ$3</f>
        <v>0.0364583333333333</v>
      </c>
      <c r="BO45" s="66">
        <f t="shared" si="15"/>
        <v>0.0237356881449149</v>
      </c>
      <c r="BP45" s="115">
        <f t="shared" si="16"/>
        <v>0.0207175013382177</v>
      </c>
      <c r="BQ45" s="66">
        <f>'amount-analyzed sorted'!BA45*0.001/'amount-analyzed sorted'!BA$2*1.5/'amount-analyzed sorted'!BA$3</f>
        <v>0.0769230769230769</v>
      </c>
      <c r="BR45" s="66">
        <f>'amount-analyzed sorted'!BB45*0.001/'amount-analyzed sorted'!BB$2*1.5/'amount-analyzed sorted'!BB$3</f>
        <v>0.0813559322033898</v>
      </c>
      <c r="BS45" s="66">
        <f>'amount-analyzed sorted'!BC45*0.001/'amount-analyzed sorted'!BC$2*1.5/'amount-analyzed sorted'!BC$3</f>
        <v>0.0243055555555556</v>
      </c>
      <c r="BT45" s="66">
        <f>'amount-analyzed sorted'!BD45*0.001/'amount-analyzed sorted'!BD$2*1.5/'amount-analyzed sorted'!BD$3</f>
        <v>0.065668202764977</v>
      </c>
      <c r="BU45" s="66">
        <f>'amount-analyzed sorted'!BE45*0.001/'amount-analyzed sorted'!BE$2*1.5/'amount-analyzed sorted'!BE$3</f>
        <v>0.0733197556008147</v>
      </c>
      <c r="BV45" s="66">
        <f t="shared" si="17"/>
        <v>0.0643145046095628</v>
      </c>
      <c r="BW45" s="115">
        <f t="shared" si="18"/>
        <v>0.0230923656147347</v>
      </c>
      <c r="BX45" s="66">
        <f>'amount-analyzed sorted'!BF45*0.001/'amount-analyzed sorted'!BF$2*1.5/'amount-analyzed sorted'!BF$3</f>
        <v>0</v>
      </c>
      <c r="BY45" s="66">
        <f>'amount-analyzed sorted'!BG45*0.001/'amount-analyzed sorted'!BG$2*1.5/'amount-analyzed sorted'!BG$3</f>
        <v>0.00592885375494071</v>
      </c>
      <c r="BZ45" s="66">
        <f>'amount-analyzed sorted'!BH45*0.001/'amount-analyzed sorted'!BH$2*1.5/'amount-analyzed sorted'!BH$3</f>
        <v>0.00283018867924528</v>
      </c>
      <c r="CA45" s="66">
        <f>'amount-analyzed sorted'!BI45*0.001/'amount-analyzed sorted'!BI$2*1.5/'amount-analyzed sorted'!BI$3</f>
        <v>0</v>
      </c>
      <c r="CB45" s="66">
        <f>'amount-analyzed sorted'!BJ45*0.001/'amount-analyzed sorted'!BJ$2*1.5/'amount-analyzed sorted'!BJ$3</f>
        <v>0</v>
      </c>
      <c r="CC45" s="66">
        <f t="shared" si="19"/>
        <v>0.0017518084868372</v>
      </c>
      <c r="CD45" s="115">
        <f t="shared" si="20"/>
        <v>0.00263709641153052</v>
      </c>
      <c r="CE45" s="121">
        <f>'amount-analyzed sorted'!BK45*0.001/'amount-analyzed sorted'!BK$2*1.5/'amount-analyzed sorted'!BK$3</f>
        <v>0.00968436154949785</v>
      </c>
      <c r="CF45" s="66">
        <f>'amount-analyzed sorted'!BL45*0.001/'amount-analyzed sorted'!BL$2*1.5/'amount-analyzed sorted'!BL$3</f>
        <v>0</v>
      </c>
      <c r="CG45" s="66">
        <f>'amount-analyzed sorted'!BM45*0.001/'amount-analyzed sorted'!BM$2*1.5/'amount-analyzed sorted'!BM$3</f>
        <v>0.0249376558603491</v>
      </c>
      <c r="CH45" s="66">
        <f>'amount-analyzed sorted'!BN45*0.001/'amount-analyzed sorted'!BN$2*1.5/'amount-analyzed sorted'!BN$3</f>
        <v>0.00971922246220302</v>
      </c>
      <c r="CI45" s="66">
        <f>'amount-analyzed sorted'!BO45*0.001/'amount-analyzed sorted'!BO$2*1.5/'amount-analyzed sorted'!BO$3</f>
        <v>0.00453629032258064</v>
      </c>
      <c r="CJ45" s="66">
        <f t="shared" si="21"/>
        <v>0.00977550603892613</v>
      </c>
      <c r="CK45" s="115">
        <f t="shared" si="22"/>
        <v>0.00939297825513455</v>
      </c>
      <c r="CL45" s="66">
        <f>'amount-analyzed sorted'!BP45*0.001/'amount-analyzed sorted'!BP$2*1.5/'amount-analyzed sorted'!BP$3</f>
        <v>0.0188405797101449</v>
      </c>
      <c r="CM45" s="66">
        <f>'amount-analyzed sorted'!BQ45*0.001/'amount-analyzed sorted'!BQ$2*1.5/'amount-analyzed sorted'!BQ$3</f>
        <v>0.0413879598662207</v>
      </c>
      <c r="CN45" s="66">
        <f>'amount-analyzed sorted'!BR45*0.001/'amount-analyzed sorted'!BR$2*1.5/'amount-analyzed sorted'!BR$3</f>
        <v>0.00147637795275591</v>
      </c>
      <c r="CO45" s="66">
        <f>'amount-analyzed sorted'!BS45*0.001/'amount-analyzed sorted'!BS$2*1.5/'amount-analyzed sorted'!BS$3</f>
        <v>0.00785340314136126</v>
      </c>
      <c r="CP45" s="66">
        <f>'amount-analyzed sorted'!BT45*0.001/'amount-analyzed sorted'!BT$2*1.5/'amount-analyzed sorted'!BT$3</f>
        <v>0.018413597733711</v>
      </c>
      <c r="CQ45" s="66">
        <f t="shared" si="23"/>
        <v>0.0175943836808388</v>
      </c>
      <c r="CR45" s="115">
        <f t="shared" si="24"/>
        <v>0.0151907471378011</v>
      </c>
      <c r="CS45" s="66">
        <f>'amount-analyzed sorted'!BU45*0.001/'amount-analyzed sorted'!BU$2*1.5/'amount-analyzed sorted'!BU$3</f>
        <v>0.00552825552825553</v>
      </c>
      <c r="CT45" s="66">
        <f>'amount-analyzed sorted'!BV45*0.001/'amount-analyzed sorted'!BV$2*1.5/'amount-analyzed sorted'!BV$3</f>
        <v>0.0266203703703704</v>
      </c>
      <c r="CU45" s="66">
        <f>'amount-analyzed sorted'!BW45*0.001/'amount-analyzed sorted'!BW$2*1.5/'amount-analyzed sorted'!BW$3</f>
        <v>0</v>
      </c>
      <c r="CV45" s="66">
        <f>'amount-analyzed sorted'!BX45*0.001/'amount-analyzed sorted'!BX$2*1.5/'amount-analyzed sorted'!BX$3</f>
        <v>0</v>
      </c>
      <c r="CW45" s="66">
        <f>'amount-analyzed sorted'!BY45*0.001/'amount-analyzed sorted'!BY$2*1.5/'amount-analyzed sorted'!BY$3</f>
        <v>0</v>
      </c>
      <c r="CX45" s="66">
        <f t="shared" si="25"/>
        <v>0.00642972517972518</v>
      </c>
      <c r="CY45" s="115">
        <f t="shared" si="26"/>
        <v>0.0115379688247913</v>
      </c>
      <c r="CZ45" s="66">
        <f>'amount-analyzed sorted'!BZ45*0.001/'amount-analyzed sorted'!BZ$2*1.5/'amount-analyzed sorted'!BZ$3</f>
        <v>0.0426980198019802</v>
      </c>
      <c r="DA45" s="66">
        <f>'amount-analyzed sorted'!CA45*0.001/'amount-analyzed sorted'!CA$2*1.5/'amount-analyzed sorted'!CA$3</f>
        <v>0.00585480093676815</v>
      </c>
      <c r="DB45" s="66">
        <f>'amount-analyzed sorted'!CB45*0.001/'amount-analyzed sorted'!CB$2*1.5/'amount-analyzed sorted'!CB$3</f>
        <v>0.0177514792899408</v>
      </c>
      <c r="DC45" s="66">
        <f>'amount-analyzed sorted'!CC45*0.001/'amount-analyzed sorted'!CC$2*1.5/'amount-analyzed sorted'!CC$3</f>
        <v>0</v>
      </c>
      <c r="DD45" s="66">
        <f>'amount-analyzed sorted'!CD45*0.001/'amount-analyzed sorted'!CD$2*1.5/'amount-analyzed sorted'!CD$3</f>
        <v>0.0206106870229008</v>
      </c>
      <c r="DE45" s="66">
        <f t="shared" si="27"/>
        <v>0.017382997410318</v>
      </c>
      <c r="DF45" s="115">
        <f t="shared" si="28"/>
        <v>0.0164808375903732</v>
      </c>
      <c r="DG45" s="66">
        <f>'amount-analyzed sorted'!CE45*0.001/'amount-analyzed sorted'!CE$2*1.5/'amount-analyzed sorted'!CE$3</f>
        <v>0.00745526838966203</v>
      </c>
      <c r="DH45" s="66">
        <f>'amount-analyzed sorted'!CF45*0.001/'amount-analyzed sorted'!CF$2*1.5/'amount-analyzed sorted'!CF$3</f>
        <v>0</v>
      </c>
      <c r="DI45" s="66">
        <f>'amount-analyzed sorted'!CG45*0.001/'amount-analyzed sorted'!CG$2*1.5/'amount-analyzed sorted'!CG$3</f>
        <v>0.00941176470588235</v>
      </c>
      <c r="DJ45" s="66">
        <f>'amount-analyzed sorted'!CH45*0.001/'amount-analyzed sorted'!CH$2*1.5/'amount-analyzed sorted'!CH$3</f>
        <v>0.0198443579766537</v>
      </c>
      <c r="DK45" s="66">
        <f>'amount-analyzed sorted'!CI45*0.001/'amount-analyzed sorted'!CI$2*1.5/'amount-analyzed sorted'!CI$3</f>
        <v>0</v>
      </c>
      <c r="DL45" s="66">
        <f t="shared" si="29"/>
        <v>0.00734227821443962</v>
      </c>
      <c r="DM45" s="115">
        <f t="shared" si="30"/>
        <v>0.00819169759963087</v>
      </c>
      <c r="DN45" s="66">
        <f>'amount-analyzed sorted'!CJ45*0.001/'amount-analyzed sorted'!CJ$2*1.5/'amount-analyzed sorted'!CJ$3</f>
        <v>0.0752245508982036</v>
      </c>
      <c r="DO45" s="66">
        <f>'amount-analyzed sorted'!CK45*0.001/'amount-analyzed sorted'!CK$2*1.5/'amount-analyzed sorted'!CK$3</f>
        <v>0.00136612021857923</v>
      </c>
      <c r="DP45" s="66">
        <f>'amount-analyzed sorted'!CL45*0.001/'amount-analyzed sorted'!CL$2*1.5/'amount-analyzed sorted'!CL$3</f>
        <v>0.0477272727272727</v>
      </c>
      <c r="DQ45" s="66">
        <f>'amount-analyzed sorted'!CM45*0.001/'amount-analyzed sorted'!CM$2*1.5/'amount-analyzed sorted'!CM$3</f>
        <v>0.00109649122807018</v>
      </c>
      <c r="DR45" s="66">
        <f>'amount-analyzed sorted'!CN45*0.001/'amount-analyzed sorted'!CN$2*1.5/'amount-analyzed sorted'!CN$3</f>
        <v>0.027906976744186</v>
      </c>
      <c r="DS45" s="66">
        <f t="shared" si="31"/>
        <v>0.0306642823632624</v>
      </c>
      <c r="DT45" s="115">
        <f t="shared" si="32"/>
        <v>0.031689913553116</v>
      </c>
      <c r="DU45" s="66">
        <f>'amount-analyzed sorted'!CO45*0.001/'amount-analyzed sorted'!CO$2*1.5/'amount-analyzed sorted'!CO$3</f>
        <v>0.00140845070422535</v>
      </c>
      <c r="DV45" s="66">
        <f>'amount-analyzed sorted'!CP45*0.001/'amount-analyzed sorted'!CP$2*1.5/'amount-analyzed sorted'!CP$3</f>
        <v>0.00330882352941176</v>
      </c>
      <c r="DW45" s="66">
        <f>'amount-analyzed sorted'!CQ45*0.001/'amount-analyzed sorted'!CQ$2*1.5/'amount-analyzed sorted'!CQ$3</f>
        <v>0.0148916967509025</v>
      </c>
      <c r="DX45" s="66">
        <f>'amount-analyzed sorted'!CR45*0.001/'amount-analyzed sorted'!CR$2*1.5/'amount-analyzed sorted'!CR$3</f>
        <v>0.0032703488372093</v>
      </c>
      <c r="DY45" s="66">
        <f>'amount-analyzed sorted'!CS45*0.001/'amount-analyzed sorted'!CS$2*1.5/'amount-analyzed sorted'!CS$3</f>
        <v>0</v>
      </c>
      <c r="DZ45" s="66">
        <f t="shared" si="33"/>
        <v>0.00457586396434979</v>
      </c>
      <c r="EA45" s="115">
        <f t="shared" si="34"/>
        <v>0.00593079263403561</v>
      </c>
      <c r="EB45" s="66">
        <f>'amount-analyzed sorted'!CT45*0.001/'amount-analyzed sorted'!CT$2*1.5/'amount-analyzed sorted'!CT$3</f>
        <v>0.0191846522781775</v>
      </c>
      <c r="EC45" s="66">
        <f>'amount-analyzed sorted'!CU45*0.001/'amount-analyzed sorted'!CU$2*1.5/'amount-analyzed sorted'!CU$3</f>
        <v>0.0252293577981651</v>
      </c>
      <c r="ED45" s="66">
        <f>'amount-analyzed sorted'!CV45*0.001/'amount-analyzed sorted'!CV$2*1.5/'amount-analyzed sorted'!CV$3</f>
        <v>0</v>
      </c>
      <c r="EE45" s="66">
        <f>'amount-analyzed sorted'!CW45*0.001/'amount-analyzed sorted'!CW$2*1.5/'amount-analyzed sorted'!CW$3</f>
        <v>0</v>
      </c>
      <c r="EF45" s="66">
        <f>'amount-analyzed sorted'!CX45*0.001/'amount-analyzed sorted'!CX$2*1.5/'amount-analyzed sorted'!CX$3</f>
        <v>0.0336166924265842</v>
      </c>
      <c r="EG45" s="66">
        <f t="shared" si="35"/>
        <v>0.0156061405005854</v>
      </c>
      <c r="EH45" s="115">
        <f t="shared" si="36"/>
        <v>0.0151401393737469</v>
      </c>
    </row>
    <row r="46" spans="1:138">
      <c r="A46">
        <f>'imported data from Web Calc'!A47</f>
        <v>784.5</v>
      </c>
      <c r="B46" t="str">
        <f>'imported data from Web Calc'!B47</f>
        <v>C42H71O10P</v>
      </c>
      <c r="C46" s="61" t="str">
        <f>'imported data from Web Calc'!C47</f>
        <v>PG(36:6)</v>
      </c>
      <c r="D46" s="96"/>
      <c r="E46" s="96"/>
      <c r="F46" s="96"/>
      <c r="G46" s="66">
        <f>'amount-analyzed sorted'!G46*0.001/'amount-analyzed sorted'!G$2*1.5/'amount-analyzed sorted'!G$3</f>
        <v>0</v>
      </c>
      <c r="H46" s="66">
        <f>'amount-analyzed sorted'!H46*0.001/'amount-analyzed sorted'!H$2*1.5/'amount-analyzed sorted'!H$3</f>
        <v>0</v>
      </c>
      <c r="I46" s="66">
        <f>'amount-analyzed sorted'!I46*0.001/'amount-analyzed sorted'!I$2*1.5/'amount-analyzed sorted'!I$3</f>
        <v>0</v>
      </c>
      <c r="J46" s="66">
        <f>'amount-analyzed sorted'!J46*0.001/'amount-analyzed sorted'!J$2*1.5/'amount-analyzed sorted'!J$3</f>
        <v>0</v>
      </c>
      <c r="K46" s="66">
        <f>'amount-analyzed sorted'!K46*0.001/'amount-analyzed sorted'!K$2*1.5/'amount-analyzed sorted'!K$3</f>
        <v>0</v>
      </c>
      <c r="L46" s="66">
        <f>'amount-analyzed sorted'!L46*0.001/'amount-analyzed sorted'!L$2*1.5/'amount-analyzed sorted'!L$3</f>
        <v>0</v>
      </c>
      <c r="M46" s="66">
        <f>'amount-analyzed sorted'!M46*0.001/'amount-analyzed sorted'!M$2*1.5/'amount-analyzed sorted'!M$3</f>
        <v>0</v>
      </c>
      <c r="N46" s="66">
        <f>'amount-analyzed sorted'!N46*0.001/'amount-analyzed sorted'!N$2*1.5/'amount-analyzed sorted'!N$3</f>
        <v>0.00257643421504638</v>
      </c>
      <c r="O46" s="66">
        <f>'amount-analyzed sorted'!O46*0.001/'amount-analyzed sorted'!O$2*1.5/'amount-analyzed sorted'!O$3</f>
        <v>0</v>
      </c>
      <c r="P46" s="66">
        <f>'amount-analyzed sorted'!P46*0.001/'amount-analyzed sorted'!P$2*1.5/'amount-analyzed sorted'!P$3</f>
        <v>0</v>
      </c>
      <c r="Q46" s="66">
        <f t="shared" si="0"/>
        <v>0.000257643421504638</v>
      </c>
      <c r="R46" s="115">
        <f t="shared" si="1"/>
        <v>0.000814740036113461</v>
      </c>
      <c r="S46" s="66">
        <f t="shared" si="2"/>
        <v>3.16227766016838</v>
      </c>
      <c r="T46" s="66">
        <f>'amount-analyzed sorted'!R46*0.001/'amount-analyzed sorted'!R$2*1.5/'amount-analyzed sorted'!R$3</f>
        <v>0.00660211267605634</v>
      </c>
      <c r="U46" s="66">
        <f>'amount-analyzed sorted'!S46*0.001/'amount-analyzed sorted'!S$2*1.5/'amount-analyzed sorted'!S$3</f>
        <v>0.0123711340206186</v>
      </c>
      <c r="V46" s="66">
        <f>'amount-analyzed sorted'!T46*0.001/'amount-analyzed sorted'!T$2*1.5/'amount-analyzed sorted'!T$3</f>
        <v>0.00291545189504373</v>
      </c>
      <c r="W46" s="66">
        <f>'amount-analyzed sorted'!U46*0.001/'amount-analyzed sorted'!U$2*1.5/'amount-analyzed sorted'!U$3</f>
        <v>0.00357142857142857</v>
      </c>
      <c r="X46" s="66">
        <f>'amount-analyzed sorted'!V46*0.001/'amount-analyzed sorted'!V$2*1.5/'amount-analyzed sorted'!V$3</f>
        <v>0.00940860215053763</v>
      </c>
      <c r="Y46" s="66">
        <f t="shared" si="3"/>
        <v>0.00697374586273697</v>
      </c>
      <c r="Z46" s="115">
        <f t="shared" si="4"/>
        <v>0.00397630318805912</v>
      </c>
      <c r="AA46" s="66">
        <f>'amount-analyzed sorted'!W46*0.001/'amount-analyzed sorted'!W$2*1.5/'amount-analyzed sorted'!W$3</f>
        <v>0.00248756218905473</v>
      </c>
      <c r="AB46" s="66">
        <f>'amount-analyzed sorted'!X46*0.001/'amount-analyzed sorted'!X$2*1.5/'amount-analyzed sorted'!X$3</f>
        <v>0.00265957446808511</v>
      </c>
      <c r="AC46" s="66">
        <f>'amount-analyzed sorted'!Y46*0.001/'amount-analyzed sorted'!Y$2*1.5/'amount-analyzed sorted'!Y$3</f>
        <v>0</v>
      </c>
      <c r="AD46" s="66">
        <f>'amount-analyzed sorted'!Z46*0.001/'amount-analyzed sorted'!Z$2*1.5/'amount-analyzed sorted'!Z$3</f>
        <v>0</v>
      </c>
      <c r="AE46" s="66">
        <f>'amount-analyzed sorted'!AA46*0.001/'amount-analyzed sorted'!AA$2*1.5/'amount-analyzed sorted'!AA$3</f>
        <v>0</v>
      </c>
      <c r="AF46" s="66">
        <f t="shared" si="5"/>
        <v>0.00102942733142797</v>
      </c>
      <c r="AG46" s="115">
        <f t="shared" si="6"/>
        <v>0.0014109127225178</v>
      </c>
      <c r="AH46" s="66">
        <f>'amount-analyzed sorted'!AB46*0.001/'amount-analyzed sorted'!AB$2*1.5/'amount-analyzed sorted'!AB$3</f>
        <v>0</v>
      </c>
      <c r="AI46" s="66">
        <f>'amount-analyzed sorted'!AC46*0.001/'amount-analyzed sorted'!AC$2*1.5/'amount-analyzed sorted'!AC$3</f>
        <v>0</v>
      </c>
      <c r="AJ46" s="66">
        <f>'amount-analyzed sorted'!AD46*0.001/'amount-analyzed sorted'!AD$2*1.5/'amount-analyzed sorted'!AD$3</f>
        <v>0.0012853470437018</v>
      </c>
      <c r="AK46" s="66">
        <f>'amount-analyzed sorted'!AE46*0.001/'amount-analyzed sorted'!AE$2*1.5/'amount-analyzed sorted'!AE$3</f>
        <v>0.00202156334231806</v>
      </c>
      <c r="AL46" s="66">
        <f>'amount-analyzed sorted'!AF46*0.001/'amount-analyzed sorted'!AF$2*1.5/'amount-analyzed sorted'!AF$3</f>
        <v>0.00924657534246575</v>
      </c>
      <c r="AM46" s="66">
        <f t="shared" si="7"/>
        <v>0.00251069714569712</v>
      </c>
      <c r="AN46" s="115">
        <f t="shared" si="8"/>
        <v>0.00386393549851037</v>
      </c>
      <c r="AO46" s="66">
        <f>'amount-analyzed sorted'!AG46*0.001/'amount-analyzed sorted'!AG$2*1.5/'amount-analyzed sorted'!AG$3</f>
        <v>0</v>
      </c>
      <c r="AP46" s="66">
        <f>'amount-analyzed sorted'!AH46*0.001/'amount-analyzed sorted'!AH$2*1.5/'amount-analyzed sorted'!AH$3</f>
        <v>0.00490196078431373</v>
      </c>
      <c r="AQ46" s="66">
        <f>'amount-analyzed sorted'!AI46*0.001/'amount-analyzed sorted'!AI$2*1.5/'amount-analyzed sorted'!AI$3</f>
        <v>0</v>
      </c>
      <c r="AR46" s="66">
        <f>'amount-analyzed sorted'!AJ46*0.001/'amount-analyzed sorted'!AJ$2*1.5/'amount-analyzed sorted'!AJ$3</f>
        <v>0</v>
      </c>
      <c r="AS46" s="66">
        <f>'amount-analyzed sorted'!AK46*0.001/'amount-analyzed sorted'!AK$2*1.5/'amount-analyzed sorted'!AK$3</f>
        <v>0.00957446808510638</v>
      </c>
      <c r="AT46" s="66">
        <f t="shared" si="9"/>
        <v>0.00289528577388402</v>
      </c>
      <c r="AU46" s="115">
        <f t="shared" si="10"/>
        <v>0.00429494645139478</v>
      </c>
      <c r="AV46" s="66">
        <f>'amount-analyzed sorted'!AL46*0.001/'amount-analyzed sorted'!AL$2*1.5/'amount-analyzed sorted'!AL$3</f>
        <v>0.00236220472440945</v>
      </c>
      <c r="AW46" s="66">
        <f>'amount-analyzed sorted'!AM46*0.001/'amount-analyzed sorted'!AM$2*1.5/'amount-analyzed sorted'!AM$3</f>
        <v>0.00196078431372549</v>
      </c>
      <c r="AX46" s="66">
        <f>'amount-analyzed sorted'!AN46*0.001/'amount-analyzed sorted'!AN$2*1.5/'amount-analyzed sorted'!AN$3</f>
        <v>0</v>
      </c>
      <c r="AY46" s="66">
        <f>'amount-analyzed sorted'!AO46*0.001/'amount-analyzed sorted'!AO$2*1.5/'amount-analyzed sorted'!AO$3</f>
        <v>0</v>
      </c>
      <c r="AZ46" s="66">
        <f>'amount-analyzed sorted'!AP46*0.001/'amount-analyzed sorted'!AP$2*1.5/'amount-analyzed sorted'!AP$3</f>
        <v>0.005249343832021</v>
      </c>
      <c r="BA46" s="66">
        <f t="shared" si="11"/>
        <v>0.00191446657403119</v>
      </c>
      <c r="BB46" s="115">
        <f t="shared" si="12"/>
        <v>0.00215953615600304</v>
      </c>
      <c r="BC46" s="66">
        <f>'amount-analyzed sorted'!AQ46*0.001/'amount-analyzed sorted'!AQ$2*1.5/'amount-analyzed sorted'!AQ$3</f>
        <v>0</v>
      </c>
      <c r="BD46" s="66">
        <f>'amount-analyzed sorted'!AR46*0.001/'amount-analyzed sorted'!AR$2*1.5/'amount-analyzed sorted'!AR$3</f>
        <v>0</v>
      </c>
      <c r="BE46" s="66">
        <f>'amount-analyzed sorted'!AS46*0.001/'amount-analyzed sorted'!AS$2*1.5/'amount-analyzed sorted'!AS$3</f>
        <v>0.00262008733624454</v>
      </c>
      <c r="BF46" s="66">
        <f>'amount-analyzed sorted'!AT46*0.001/'amount-analyzed sorted'!AT$2*1.5/'amount-analyzed sorted'!AT$3</f>
        <v>0.00437743190661479</v>
      </c>
      <c r="BG46" s="66">
        <f>'amount-analyzed sorted'!AU46*0.001/'amount-analyzed sorted'!AU$2*1.5/'amount-analyzed sorted'!AU$3</f>
        <v>0</v>
      </c>
      <c r="BH46" s="66">
        <f t="shared" si="13"/>
        <v>0.00139950384857187</v>
      </c>
      <c r="BI46" s="115">
        <f t="shared" si="14"/>
        <v>0.00201455408439193</v>
      </c>
      <c r="BJ46" s="66">
        <f>'amount-analyzed sorted'!AV46*0.001/'amount-analyzed sorted'!AV$2*1.5/'amount-analyzed sorted'!AV$3</f>
        <v>0.00321428571428571</v>
      </c>
      <c r="BK46" s="66">
        <f>'amount-analyzed sorted'!AW46*0.001/'amount-analyzed sorted'!AW$2*1.5/'amount-analyzed sorted'!AW$3</f>
        <v>0</v>
      </c>
      <c r="BL46" s="66">
        <f>'amount-analyzed sorted'!AX46*0.001/'amount-analyzed sorted'!AX$2*1.5/'amount-analyzed sorted'!AX$3</f>
        <v>0</v>
      </c>
      <c r="BM46" s="66">
        <f>'amount-analyzed sorted'!AY46*0.001/'amount-analyzed sorted'!AY$2*1.5/'amount-analyzed sorted'!AY$3</f>
        <v>0.00833333333333333</v>
      </c>
      <c r="BN46" s="66">
        <f>'amount-analyzed sorted'!AZ46*0.001/'amount-analyzed sorted'!AZ$2*1.5/'amount-analyzed sorted'!AZ$3</f>
        <v>0.00130208333333333</v>
      </c>
      <c r="BO46" s="66">
        <f t="shared" si="15"/>
        <v>0.00256994047619048</v>
      </c>
      <c r="BP46" s="115">
        <f t="shared" si="16"/>
        <v>0.00348024883624143</v>
      </c>
      <c r="BQ46" s="66">
        <f>'amount-analyzed sorted'!BA46*0.001/'amount-analyzed sorted'!BA$2*1.5/'amount-analyzed sorted'!BA$3</f>
        <v>0</v>
      </c>
      <c r="BR46" s="66">
        <f>'amount-analyzed sorted'!BB46*0.001/'amount-analyzed sorted'!BB$2*1.5/'amount-analyzed sorted'!BB$3</f>
        <v>0.00635593220338983</v>
      </c>
      <c r="BS46" s="66">
        <f>'amount-analyzed sorted'!BC46*0.001/'amount-analyzed sorted'!BC$2*1.5/'amount-analyzed sorted'!BC$3</f>
        <v>0.00694444444444444</v>
      </c>
      <c r="BT46" s="66">
        <f>'amount-analyzed sorted'!BD46*0.001/'amount-analyzed sorted'!BD$2*1.5/'amount-analyzed sorted'!BD$3</f>
        <v>0</v>
      </c>
      <c r="BU46" s="66">
        <f>'amount-analyzed sorted'!BE46*0.001/'amount-analyzed sorted'!BE$2*1.5/'amount-analyzed sorted'!BE$3</f>
        <v>0.00763747454175153</v>
      </c>
      <c r="BV46" s="66">
        <f t="shared" si="17"/>
        <v>0.00418757023791716</v>
      </c>
      <c r="BW46" s="115">
        <f t="shared" si="18"/>
        <v>0.0038495284680243</v>
      </c>
      <c r="BX46" s="66">
        <f>'amount-analyzed sorted'!BF46*0.001/'amount-analyzed sorted'!BF$2*1.5/'amount-analyzed sorted'!BF$3</f>
        <v>0</v>
      </c>
      <c r="BY46" s="66">
        <f>'amount-analyzed sorted'!BG46*0.001/'amount-analyzed sorted'!BG$2*1.5/'amount-analyzed sorted'!BG$3</f>
        <v>0</v>
      </c>
      <c r="BZ46" s="66">
        <f>'amount-analyzed sorted'!BH46*0.001/'amount-analyzed sorted'!BH$2*1.5/'amount-analyzed sorted'!BH$3</f>
        <v>0</v>
      </c>
      <c r="CA46" s="66">
        <f>'amount-analyzed sorted'!BI46*0.001/'amount-analyzed sorted'!BI$2*1.5/'amount-analyzed sorted'!BI$3</f>
        <v>0</v>
      </c>
      <c r="CB46" s="66">
        <f>'amount-analyzed sorted'!BJ46*0.001/'amount-analyzed sorted'!BJ$2*1.5/'amount-analyzed sorted'!BJ$3</f>
        <v>0</v>
      </c>
      <c r="CC46" s="66">
        <f t="shared" si="19"/>
        <v>0</v>
      </c>
      <c r="CD46" s="115">
        <f t="shared" si="20"/>
        <v>0</v>
      </c>
      <c r="CE46" s="121">
        <f>'amount-analyzed sorted'!BK46*0.001/'amount-analyzed sorted'!BK$2*1.5/'amount-analyzed sorted'!BK$3</f>
        <v>0</v>
      </c>
      <c r="CF46" s="66">
        <f>'amount-analyzed sorted'!BL46*0.001/'amount-analyzed sorted'!BL$2*1.5/'amount-analyzed sorted'!BL$3</f>
        <v>0</v>
      </c>
      <c r="CG46" s="66">
        <f>'amount-analyzed sorted'!BM46*0.001/'amount-analyzed sorted'!BM$2*1.5/'amount-analyzed sorted'!BM$3</f>
        <v>0.00249376558603491</v>
      </c>
      <c r="CH46" s="66">
        <f>'amount-analyzed sorted'!BN46*0.001/'amount-analyzed sorted'!BN$2*1.5/'amount-analyzed sorted'!BN$3</f>
        <v>0</v>
      </c>
      <c r="CI46" s="66">
        <f>'amount-analyzed sorted'!BO46*0.001/'amount-analyzed sorted'!BO$2*1.5/'amount-analyzed sorted'!BO$3</f>
        <v>0.0030241935483871</v>
      </c>
      <c r="CJ46" s="66">
        <f t="shared" si="21"/>
        <v>0.0011035918268844</v>
      </c>
      <c r="CK46" s="115">
        <f t="shared" si="22"/>
        <v>0.00152274741949937</v>
      </c>
      <c r="CL46" s="66">
        <f>'amount-analyzed sorted'!BP46*0.001/'amount-analyzed sorted'!BP$2*1.5/'amount-analyzed sorted'!BP$3</f>
        <v>0</v>
      </c>
      <c r="CM46" s="66">
        <f>'amount-analyzed sorted'!BQ46*0.001/'amount-analyzed sorted'!BQ$2*1.5/'amount-analyzed sorted'!BQ$3</f>
        <v>0.00250836120401338</v>
      </c>
      <c r="CN46" s="66">
        <f>'amount-analyzed sorted'!BR46*0.001/'amount-analyzed sorted'!BR$2*1.5/'amount-analyzed sorted'!BR$3</f>
        <v>0</v>
      </c>
      <c r="CO46" s="66">
        <f>'amount-analyzed sorted'!BS46*0.001/'amount-analyzed sorted'!BS$2*1.5/'amount-analyzed sorted'!BS$3</f>
        <v>0</v>
      </c>
      <c r="CP46" s="66">
        <f>'amount-analyzed sorted'!BT46*0.001/'amount-analyzed sorted'!BT$2*1.5/'amount-analyzed sorted'!BT$3</f>
        <v>0</v>
      </c>
      <c r="CQ46" s="66">
        <f t="shared" si="23"/>
        <v>0.000501672240802676</v>
      </c>
      <c r="CR46" s="115">
        <f t="shared" si="24"/>
        <v>0.00112177323285943</v>
      </c>
      <c r="CS46" s="66">
        <f>'amount-analyzed sorted'!BU46*0.001/'amount-analyzed sorted'!BU$2*1.5/'amount-analyzed sorted'!BU$3</f>
        <v>0</v>
      </c>
      <c r="CT46" s="66">
        <f>'amount-analyzed sorted'!BV46*0.001/'amount-analyzed sorted'!BV$2*1.5/'amount-analyzed sorted'!BV$3</f>
        <v>0.00347222222222222</v>
      </c>
      <c r="CU46" s="66">
        <f>'amount-analyzed sorted'!BW46*0.001/'amount-analyzed sorted'!BW$2*1.5/'amount-analyzed sorted'!BW$3</f>
        <v>0</v>
      </c>
      <c r="CV46" s="66">
        <f>'amount-analyzed sorted'!BX46*0.001/'amount-analyzed sorted'!BX$2*1.5/'amount-analyzed sorted'!BX$3</f>
        <v>0.00180288461538462</v>
      </c>
      <c r="CW46" s="66">
        <f>'amount-analyzed sorted'!BY46*0.001/'amount-analyzed sorted'!BY$2*1.5/'amount-analyzed sorted'!BY$3</f>
        <v>0.00142993326978074</v>
      </c>
      <c r="CX46" s="66">
        <f t="shared" si="25"/>
        <v>0.00134100802147752</v>
      </c>
      <c r="CY46" s="115">
        <f t="shared" si="26"/>
        <v>0.00144567602565158</v>
      </c>
      <c r="CZ46" s="66">
        <f>'amount-analyzed sorted'!BZ46*0.001/'amount-analyzed sorted'!BZ$2*1.5/'amount-analyzed sorted'!BZ$3</f>
        <v>0</v>
      </c>
      <c r="DA46" s="66">
        <f>'amount-analyzed sorted'!CA46*0.001/'amount-analyzed sorted'!CA$2*1.5/'amount-analyzed sorted'!CA$3</f>
        <v>0</v>
      </c>
      <c r="DB46" s="66">
        <f>'amount-analyzed sorted'!CB46*0.001/'amount-analyzed sorted'!CB$2*1.5/'amount-analyzed sorted'!CB$3</f>
        <v>0</v>
      </c>
      <c r="DC46" s="66">
        <f>'amount-analyzed sorted'!CC46*0.001/'amount-analyzed sorted'!CC$2*1.5/'amount-analyzed sorted'!CC$3</f>
        <v>0</v>
      </c>
      <c r="DD46" s="66">
        <f>'amount-analyzed sorted'!CD46*0.001/'amount-analyzed sorted'!CD$2*1.5/'amount-analyzed sorted'!CD$3</f>
        <v>0.00343511450381679</v>
      </c>
      <c r="DE46" s="66">
        <f t="shared" si="27"/>
        <v>0.000687022900763359</v>
      </c>
      <c r="DF46" s="115">
        <f t="shared" si="28"/>
        <v>0.00153622990820596</v>
      </c>
      <c r="DG46" s="66">
        <f>'amount-analyzed sorted'!CE46*0.001/'amount-analyzed sorted'!CE$2*1.5/'amount-analyzed sorted'!CE$3</f>
        <v>0</v>
      </c>
      <c r="DH46" s="66">
        <f>'amount-analyzed sorted'!CF46*0.001/'amount-analyzed sorted'!CF$2*1.5/'amount-analyzed sorted'!CF$3</f>
        <v>0</v>
      </c>
      <c r="DI46" s="66">
        <f>'amount-analyzed sorted'!CG46*0.001/'amount-analyzed sorted'!CG$2*1.5/'amount-analyzed sorted'!CG$3</f>
        <v>0.00117647058823529</v>
      </c>
      <c r="DJ46" s="66">
        <f>'amount-analyzed sorted'!CH46*0.001/'amount-analyzed sorted'!CH$2*1.5/'amount-analyzed sorted'!CH$3</f>
        <v>0</v>
      </c>
      <c r="DK46" s="66">
        <f>'amount-analyzed sorted'!CI46*0.001/'amount-analyzed sorted'!CI$2*1.5/'amount-analyzed sorted'!CI$3</f>
        <v>0</v>
      </c>
      <c r="DL46" s="66">
        <f t="shared" si="29"/>
        <v>0.000235294117647059</v>
      </c>
      <c r="DM46" s="115">
        <f t="shared" si="30"/>
        <v>0.000526133641764656</v>
      </c>
      <c r="DN46" s="66">
        <f>'amount-analyzed sorted'!CJ46*0.001/'amount-analyzed sorted'!CJ$2*1.5/'amount-analyzed sorted'!CJ$3</f>
        <v>0</v>
      </c>
      <c r="DO46" s="66">
        <f>'amount-analyzed sorted'!CK46*0.001/'amount-analyzed sorted'!CK$2*1.5/'amount-analyzed sorted'!CK$3</f>
        <v>0</v>
      </c>
      <c r="DP46" s="66">
        <f>'amount-analyzed sorted'!CL46*0.001/'amount-analyzed sorted'!CL$2*1.5/'amount-analyzed sorted'!CL$3</f>
        <v>0</v>
      </c>
      <c r="DQ46" s="66">
        <f>'amount-analyzed sorted'!CM46*0.001/'amount-analyzed sorted'!CM$2*1.5/'amount-analyzed sorted'!CM$3</f>
        <v>0.00109649122807018</v>
      </c>
      <c r="DR46" s="66">
        <f>'amount-analyzed sorted'!CN46*0.001/'amount-analyzed sorted'!CN$2*1.5/'amount-analyzed sorted'!CN$3</f>
        <v>0</v>
      </c>
      <c r="DS46" s="66">
        <f t="shared" si="31"/>
        <v>0.000219298245614035</v>
      </c>
      <c r="DT46" s="115">
        <f t="shared" si="32"/>
        <v>0.000490365784539428</v>
      </c>
      <c r="DU46" s="66">
        <f>'amount-analyzed sorted'!CO46*0.001/'amount-analyzed sorted'!CO$2*1.5/'amount-analyzed sorted'!CO$3</f>
        <v>0.00140845070422535</v>
      </c>
      <c r="DV46" s="66">
        <f>'amount-analyzed sorted'!CP46*0.001/'amount-analyzed sorted'!CP$2*1.5/'amount-analyzed sorted'!CP$3</f>
        <v>0</v>
      </c>
      <c r="DW46" s="66">
        <f>'amount-analyzed sorted'!CQ46*0.001/'amount-analyzed sorted'!CQ$2*1.5/'amount-analyzed sorted'!CQ$3</f>
        <v>0</v>
      </c>
      <c r="DX46" s="66">
        <f>'amount-analyzed sorted'!CR46*0.001/'amount-analyzed sorted'!CR$2*1.5/'amount-analyzed sorted'!CR$3</f>
        <v>0</v>
      </c>
      <c r="DY46" s="66">
        <f>'amount-analyzed sorted'!CS46*0.001/'amount-analyzed sorted'!CS$2*1.5/'amount-analyzed sorted'!CS$3</f>
        <v>0</v>
      </c>
      <c r="DZ46" s="66">
        <f t="shared" si="33"/>
        <v>0.00028169014084507</v>
      </c>
      <c r="EA46" s="115">
        <f t="shared" si="34"/>
        <v>0.000629878303521067</v>
      </c>
      <c r="EB46" s="66">
        <f>'amount-analyzed sorted'!CT46*0.001/'amount-analyzed sorted'!CT$2*1.5/'amount-analyzed sorted'!CT$3</f>
        <v>0.00239808153477218</v>
      </c>
      <c r="EC46" s="66">
        <f>'amount-analyzed sorted'!CU46*0.001/'amount-analyzed sorted'!CU$2*1.5/'amount-analyzed sorted'!CU$3</f>
        <v>0</v>
      </c>
      <c r="ED46" s="66">
        <f>'amount-analyzed sorted'!CV46*0.001/'amount-analyzed sorted'!CV$2*1.5/'amount-analyzed sorted'!CV$3</f>
        <v>0</v>
      </c>
      <c r="EE46" s="66">
        <f>'amount-analyzed sorted'!CW46*0.001/'amount-analyzed sorted'!CW$2*1.5/'amount-analyzed sorted'!CW$3</f>
        <v>0</v>
      </c>
      <c r="EF46" s="66">
        <f>'amount-analyzed sorted'!CX46*0.001/'amount-analyzed sorted'!CX$2*1.5/'amount-analyzed sorted'!CX$3</f>
        <v>0</v>
      </c>
      <c r="EG46" s="66">
        <f t="shared" si="35"/>
        <v>0.000479616306954437</v>
      </c>
      <c r="EH46" s="115">
        <f t="shared" si="36"/>
        <v>0.00107245466546753</v>
      </c>
    </row>
    <row r="47" spans="1:138">
      <c r="A47">
        <f>'imported data from Web Calc'!A48</f>
        <v>786.5</v>
      </c>
      <c r="B47" t="str">
        <f>'imported data from Web Calc'!B48</f>
        <v>C42H73O10P</v>
      </c>
      <c r="C47" s="61" t="str">
        <f>'imported data from Web Calc'!C48</f>
        <v>PG(36:5)</v>
      </c>
      <c r="D47" s="96"/>
      <c r="E47" s="96"/>
      <c r="F47" s="96"/>
      <c r="G47" s="66">
        <f>'amount-analyzed sorted'!G47*0.001/'amount-analyzed sorted'!G$2*1.5/'amount-analyzed sorted'!G$3</f>
        <v>0.0115939539677087</v>
      </c>
      <c r="H47" s="66">
        <f>'amount-analyzed sorted'!H47*0.001/'amount-analyzed sorted'!H$2*1.5/'amount-analyzed sorted'!H$3</f>
        <v>0</v>
      </c>
      <c r="I47" s="66">
        <f>'amount-analyzed sorted'!I47*0.001/'amount-analyzed sorted'!I$2*1.5/'amount-analyzed sorted'!I$3</f>
        <v>0.00257643421504638</v>
      </c>
      <c r="J47" s="66">
        <f>'amount-analyzed sorted'!J47*0.001/'amount-analyzed sorted'!J$2*1.5/'amount-analyzed sorted'!J$3</f>
        <v>0.00386465132256956</v>
      </c>
      <c r="K47" s="66">
        <f>'amount-analyzed sorted'!K47*0.001/'amount-analyzed sorted'!K$2*1.5/'amount-analyzed sorted'!K$3</f>
        <v>0.00386465132256956</v>
      </c>
      <c r="L47" s="66">
        <f>'amount-analyzed sorted'!L47*0.001/'amount-analyzed sorted'!L$2*1.5/'amount-analyzed sorted'!L$3</f>
        <v>0.0103057368601855</v>
      </c>
      <c r="M47" s="66">
        <f>'amount-analyzed sorted'!M47*0.001/'amount-analyzed sorted'!M$2*1.5/'amount-analyzed sorted'!M$3</f>
        <v>0.00515286843009275</v>
      </c>
      <c r="N47" s="66">
        <f>'amount-analyzed sorted'!N47*0.001/'amount-analyzed sorted'!N$2*1.5/'amount-analyzed sorted'!N$3</f>
        <v>0</v>
      </c>
      <c r="O47" s="66">
        <f>'amount-analyzed sorted'!O47*0.001/'amount-analyzed sorted'!O$2*1.5/'amount-analyzed sorted'!O$3</f>
        <v>0.00644108553761594</v>
      </c>
      <c r="P47" s="66">
        <f>'amount-analyzed sorted'!P47*0.001/'amount-analyzed sorted'!P$2*1.5/'amount-analyzed sorted'!P$3</f>
        <v>0.00901751975266231</v>
      </c>
      <c r="Q47" s="66">
        <f t="shared" si="0"/>
        <v>0.00528169014084507</v>
      </c>
      <c r="R47" s="115">
        <f t="shared" si="1"/>
        <v>0.00404872881014193</v>
      </c>
      <c r="S47" s="66">
        <f t="shared" si="2"/>
        <v>0.766559321386873</v>
      </c>
      <c r="T47" s="66">
        <f>'amount-analyzed sorted'!R47*0.001/'amount-analyzed sorted'!R$2*1.5/'amount-analyzed sorted'!R$3</f>
        <v>0.0264084507042253</v>
      </c>
      <c r="U47" s="66">
        <f>'amount-analyzed sorted'!S47*0.001/'amount-analyzed sorted'!S$2*1.5/'amount-analyzed sorted'!S$3</f>
        <v>0.0123711340206186</v>
      </c>
      <c r="V47" s="66">
        <f>'amount-analyzed sorted'!T47*0.001/'amount-analyzed sorted'!T$2*1.5/'amount-analyzed sorted'!T$3</f>
        <v>0.00728862973760933</v>
      </c>
      <c r="W47" s="66">
        <f>'amount-analyzed sorted'!U47*0.001/'amount-analyzed sorted'!U$2*1.5/'amount-analyzed sorted'!U$3</f>
        <v>0.0130952380952381</v>
      </c>
      <c r="X47" s="66">
        <f>'amount-analyzed sorted'!V47*0.001/'amount-analyzed sorted'!V$2*1.5/'amount-analyzed sorted'!V$3</f>
        <v>0.0510752688172043</v>
      </c>
      <c r="Y47" s="66">
        <f t="shared" si="3"/>
        <v>0.0220477442749791</v>
      </c>
      <c r="Z47" s="115">
        <f t="shared" si="4"/>
        <v>0.0177004841491119</v>
      </c>
      <c r="AA47" s="66">
        <f>'amount-analyzed sorted'!W47*0.001/'amount-analyzed sorted'!W$2*1.5/'amount-analyzed sorted'!W$3</f>
        <v>0.00621890547263682</v>
      </c>
      <c r="AB47" s="66">
        <f>'amount-analyzed sorted'!X47*0.001/'amount-analyzed sorted'!X$2*1.5/'amount-analyzed sorted'!X$3</f>
        <v>0.00664893617021277</v>
      </c>
      <c r="AC47" s="66">
        <f>'amount-analyzed sorted'!Y47*0.001/'amount-analyzed sorted'!Y$2*1.5/'amount-analyzed sorted'!Y$3</f>
        <v>0</v>
      </c>
      <c r="AD47" s="66">
        <f>'amount-analyzed sorted'!Z47*0.001/'amount-analyzed sorted'!Z$2*1.5/'amount-analyzed sorted'!Z$3</f>
        <v>0.00298210735586481</v>
      </c>
      <c r="AE47" s="66">
        <f>'amount-analyzed sorted'!AA47*0.001/'amount-analyzed sorted'!AA$2*1.5/'amount-analyzed sorted'!AA$3</f>
        <v>0.0222956234516928</v>
      </c>
      <c r="AF47" s="66">
        <f t="shared" si="5"/>
        <v>0.00762911449008144</v>
      </c>
      <c r="AG47" s="115">
        <f t="shared" si="6"/>
        <v>0.00862922342017056</v>
      </c>
      <c r="AH47" s="66">
        <f>'amount-analyzed sorted'!AB47*0.001/'amount-analyzed sorted'!AB$2*1.5/'amount-analyzed sorted'!AB$3</f>
        <v>0.00756811301715439</v>
      </c>
      <c r="AI47" s="66">
        <f>'amount-analyzed sorted'!AC47*0.001/'amount-analyzed sorted'!AC$2*1.5/'amount-analyzed sorted'!AC$3</f>
        <v>0</v>
      </c>
      <c r="AJ47" s="66">
        <f>'amount-analyzed sorted'!AD47*0.001/'amount-analyzed sorted'!AD$2*1.5/'amount-analyzed sorted'!AD$3</f>
        <v>0.0038560411311054</v>
      </c>
      <c r="AK47" s="66">
        <f>'amount-analyzed sorted'!AE47*0.001/'amount-analyzed sorted'!AE$2*1.5/'amount-analyzed sorted'!AE$3</f>
        <v>0.00606469002695418</v>
      </c>
      <c r="AL47" s="66">
        <f>'amount-analyzed sorted'!AF47*0.001/'amount-analyzed sorted'!AF$2*1.5/'amount-analyzed sorted'!AF$3</f>
        <v>0.00308219178082192</v>
      </c>
      <c r="AM47" s="66">
        <f t="shared" si="7"/>
        <v>0.00411420719120718</v>
      </c>
      <c r="AN47" s="115">
        <f t="shared" si="8"/>
        <v>0.00290655531003187</v>
      </c>
      <c r="AO47" s="66">
        <f>'amount-analyzed sorted'!AG47*0.001/'amount-analyzed sorted'!AG$2*1.5/'amount-analyzed sorted'!AG$3</f>
        <v>0</v>
      </c>
      <c r="AP47" s="66">
        <f>'amount-analyzed sorted'!AH47*0.001/'amount-analyzed sorted'!AH$2*1.5/'amount-analyzed sorted'!AH$3</f>
        <v>0.00245098039215686</v>
      </c>
      <c r="AQ47" s="66">
        <f>'amount-analyzed sorted'!AI47*0.001/'amount-analyzed sorted'!AI$2*1.5/'amount-analyzed sorted'!AI$3</f>
        <v>0.00559701492537313</v>
      </c>
      <c r="AR47" s="66">
        <f>'amount-analyzed sorted'!AJ47*0.001/'amount-analyzed sorted'!AJ$2*1.5/'amount-analyzed sorted'!AJ$3</f>
        <v>0.00245098039215686</v>
      </c>
      <c r="AS47" s="66">
        <f>'amount-analyzed sorted'!AK47*0.001/'amount-analyzed sorted'!AK$2*1.5/'amount-analyzed sorted'!AK$3</f>
        <v>0.00425531914893617</v>
      </c>
      <c r="AT47" s="66">
        <f t="shared" si="9"/>
        <v>0.00295085897172461</v>
      </c>
      <c r="AU47" s="115">
        <f t="shared" si="10"/>
        <v>0.0021160744046813</v>
      </c>
      <c r="AV47" s="66">
        <f>'amount-analyzed sorted'!AL47*0.001/'amount-analyzed sorted'!AL$2*1.5/'amount-analyzed sorted'!AL$3</f>
        <v>0.0106299212598425</v>
      </c>
      <c r="AW47" s="66">
        <f>'amount-analyzed sorted'!AM47*0.001/'amount-analyzed sorted'!AM$2*1.5/'amount-analyzed sorted'!AM$3</f>
        <v>0.00294117647058823</v>
      </c>
      <c r="AX47" s="66">
        <f>'amount-analyzed sorted'!AN47*0.001/'amount-analyzed sorted'!AN$2*1.5/'amount-analyzed sorted'!AN$3</f>
        <v>0</v>
      </c>
      <c r="AY47" s="66">
        <f>'amount-analyzed sorted'!AO47*0.001/'amount-analyzed sorted'!AO$2*1.5/'amount-analyzed sorted'!AO$3</f>
        <v>0</v>
      </c>
      <c r="AZ47" s="66">
        <f>'amount-analyzed sorted'!AP47*0.001/'amount-analyzed sorted'!AP$2*1.5/'amount-analyzed sorted'!AP$3</f>
        <v>0.00393700787401575</v>
      </c>
      <c r="BA47" s="66">
        <f t="shared" si="11"/>
        <v>0.0035016211208893</v>
      </c>
      <c r="BB47" s="115">
        <f t="shared" si="12"/>
        <v>0.00435428018306027</v>
      </c>
      <c r="BC47" s="66">
        <f>'amount-analyzed sorted'!AQ47*0.001/'amount-analyzed sorted'!AQ$2*1.5/'amount-analyzed sorted'!AQ$3</f>
        <v>0.00497512437810945</v>
      </c>
      <c r="BD47" s="66">
        <f>'amount-analyzed sorted'!AR47*0.001/'amount-analyzed sorted'!AR$2*1.5/'amount-analyzed sorted'!AR$3</f>
        <v>0.00736738703339882</v>
      </c>
      <c r="BE47" s="66">
        <f>'amount-analyzed sorted'!AS47*0.001/'amount-analyzed sorted'!AS$2*1.5/'amount-analyzed sorted'!AS$3</f>
        <v>0.014410480349345</v>
      </c>
      <c r="BF47" s="66">
        <f>'amount-analyzed sorted'!AT47*0.001/'amount-analyzed sorted'!AT$2*1.5/'amount-analyzed sorted'!AT$3</f>
        <v>0.00437743190661479</v>
      </c>
      <c r="BG47" s="66">
        <f>'amount-analyzed sorted'!AU47*0.001/'amount-analyzed sorted'!AU$2*1.5/'amount-analyzed sorted'!AU$3</f>
        <v>0.00673652694610778</v>
      </c>
      <c r="BH47" s="66">
        <f t="shared" si="13"/>
        <v>0.00757339012271516</v>
      </c>
      <c r="BI47" s="115">
        <f t="shared" si="14"/>
        <v>0.00401415351646201</v>
      </c>
      <c r="BJ47" s="66">
        <f>'amount-analyzed sorted'!AV47*0.001/'amount-analyzed sorted'!AV$2*1.5/'amount-analyzed sorted'!AV$3</f>
        <v>0.0117857142857143</v>
      </c>
      <c r="BK47" s="66">
        <f>'amount-analyzed sorted'!AW47*0.001/'amount-analyzed sorted'!AW$2*1.5/'amount-analyzed sorted'!AW$3</f>
        <v>0</v>
      </c>
      <c r="BL47" s="66">
        <f>'amount-analyzed sorted'!AX47*0.001/'amount-analyzed sorted'!AX$2*1.5/'amount-analyzed sorted'!AX$3</f>
        <v>0.00223880597014925</v>
      </c>
      <c r="BM47" s="66">
        <f>'amount-analyzed sorted'!AY47*0.001/'amount-analyzed sorted'!AY$2*1.5/'amount-analyzed sorted'!AY$3</f>
        <v>0.00416666666666667</v>
      </c>
      <c r="BN47" s="66">
        <f>'amount-analyzed sorted'!AZ47*0.001/'amount-analyzed sorted'!AZ$2*1.5/'amount-analyzed sorted'!AZ$3</f>
        <v>0.01171875</v>
      </c>
      <c r="BO47" s="66">
        <f t="shared" si="15"/>
        <v>0.00598198738450604</v>
      </c>
      <c r="BP47" s="115">
        <f t="shared" si="16"/>
        <v>0.00547002423962019</v>
      </c>
      <c r="BQ47" s="66">
        <f>'amount-analyzed sorted'!BA47*0.001/'amount-analyzed sorted'!BA$2*1.5/'amount-analyzed sorted'!BA$3</f>
        <v>0.00480769230769231</v>
      </c>
      <c r="BR47" s="66">
        <f>'amount-analyzed sorted'!BB47*0.001/'amount-analyzed sorted'!BB$2*1.5/'amount-analyzed sorted'!BB$3</f>
        <v>0.0165254237288136</v>
      </c>
      <c r="BS47" s="66">
        <f>'amount-analyzed sorted'!BC47*0.001/'amount-analyzed sorted'!BC$2*1.5/'amount-analyzed sorted'!BC$3</f>
        <v>0.0138888888888889</v>
      </c>
      <c r="BT47" s="66">
        <f>'amount-analyzed sorted'!BD47*0.001/'amount-analyzed sorted'!BD$2*1.5/'amount-analyzed sorted'!BD$3</f>
        <v>0.00172811059907834</v>
      </c>
      <c r="BU47" s="66">
        <f>'amount-analyzed sorted'!BE47*0.001/'amount-analyzed sorted'!BE$2*1.5/'amount-analyzed sorted'!BE$3</f>
        <v>0.0137474541751527</v>
      </c>
      <c r="BV47" s="66">
        <f t="shared" si="17"/>
        <v>0.0101395139399252</v>
      </c>
      <c r="BW47" s="115">
        <f t="shared" si="18"/>
        <v>0.00646209944911611</v>
      </c>
      <c r="BX47" s="66">
        <f>'amount-analyzed sorted'!BF47*0.001/'amount-analyzed sorted'!BF$2*1.5/'amount-analyzed sorted'!BF$3</f>
        <v>0</v>
      </c>
      <c r="BY47" s="66">
        <f>'amount-analyzed sorted'!BG47*0.001/'amount-analyzed sorted'!BG$2*1.5/'amount-analyzed sorted'!BG$3</f>
        <v>0.00197628458498024</v>
      </c>
      <c r="BZ47" s="66">
        <f>'amount-analyzed sorted'!BH47*0.001/'amount-analyzed sorted'!BH$2*1.5/'amount-analyzed sorted'!BH$3</f>
        <v>0.00424528301886792</v>
      </c>
      <c r="CA47" s="66">
        <f>'amount-analyzed sorted'!BI47*0.001/'amount-analyzed sorted'!BI$2*1.5/'amount-analyzed sorted'!BI$3</f>
        <v>0.00499445061043285</v>
      </c>
      <c r="CB47" s="66">
        <f>'amount-analyzed sorted'!BJ47*0.001/'amount-analyzed sorted'!BJ$2*1.5/'amount-analyzed sorted'!BJ$3</f>
        <v>0</v>
      </c>
      <c r="CC47" s="66">
        <f t="shared" si="19"/>
        <v>0.0022432036428562</v>
      </c>
      <c r="CD47" s="115">
        <f t="shared" si="20"/>
        <v>0.00232985260556088</v>
      </c>
      <c r="CE47" s="121">
        <f>'amount-analyzed sorted'!BK47*0.001/'amount-analyzed sorted'!BK$2*1.5/'amount-analyzed sorted'!BK$3</f>
        <v>0.00107604017216643</v>
      </c>
      <c r="CF47" s="66">
        <f>'amount-analyzed sorted'!BL47*0.001/'amount-analyzed sorted'!BL$2*1.5/'amount-analyzed sorted'!BL$3</f>
        <v>0</v>
      </c>
      <c r="CG47" s="66">
        <f>'amount-analyzed sorted'!BM47*0.001/'amount-analyzed sorted'!BM$2*1.5/'amount-analyzed sorted'!BM$3</f>
        <v>0.00249376558603491</v>
      </c>
      <c r="CH47" s="66">
        <f>'amount-analyzed sorted'!BN47*0.001/'amount-analyzed sorted'!BN$2*1.5/'amount-analyzed sorted'!BN$3</f>
        <v>0</v>
      </c>
      <c r="CI47" s="66">
        <f>'amount-analyzed sorted'!BO47*0.001/'amount-analyzed sorted'!BO$2*1.5/'amount-analyzed sorted'!BO$3</f>
        <v>0.00453629032258064</v>
      </c>
      <c r="CJ47" s="66">
        <f t="shared" si="21"/>
        <v>0.0016212192161564</v>
      </c>
      <c r="CK47" s="115">
        <f t="shared" si="22"/>
        <v>0.00192437654883166</v>
      </c>
      <c r="CL47" s="66">
        <f>'amount-analyzed sorted'!BP47*0.001/'amount-analyzed sorted'!BP$2*1.5/'amount-analyzed sorted'!BP$3</f>
        <v>0</v>
      </c>
      <c r="CM47" s="66">
        <f>'amount-analyzed sorted'!BQ47*0.001/'amount-analyzed sorted'!BQ$2*1.5/'amount-analyzed sorted'!BQ$3</f>
        <v>0</v>
      </c>
      <c r="CN47" s="66">
        <f>'amount-analyzed sorted'!BR47*0.001/'amount-analyzed sorted'!BR$2*1.5/'amount-analyzed sorted'!BR$3</f>
        <v>0</v>
      </c>
      <c r="CO47" s="66">
        <f>'amount-analyzed sorted'!BS47*0.001/'amount-analyzed sorted'!BS$2*1.5/'amount-analyzed sorted'!BS$3</f>
        <v>0.00261780104712042</v>
      </c>
      <c r="CP47" s="66">
        <f>'amount-analyzed sorted'!BT47*0.001/'amount-analyzed sorted'!BT$2*1.5/'amount-analyzed sorted'!BT$3</f>
        <v>0</v>
      </c>
      <c r="CQ47" s="66">
        <f t="shared" si="23"/>
        <v>0.000523560209424084</v>
      </c>
      <c r="CR47" s="115">
        <f t="shared" si="24"/>
        <v>0.00117071621858628</v>
      </c>
      <c r="CS47" s="66">
        <f>'amount-analyzed sorted'!BU47*0.001/'amount-analyzed sorted'!BU$2*1.5/'amount-analyzed sorted'!BU$3</f>
        <v>0</v>
      </c>
      <c r="CT47" s="66">
        <f>'amount-analyzed sorted'!BV47*0.001/'amount-analyzed sorted'!BV$2*1.5/'amount-analyzed sorted'!BV$3</f>
        <v>0.0127314814814815</v>
      </c>
      <c r="CU47" s="66">
        <f>'amount-analyzed sorted'!BW47*0.001/'amount-analyzed sorted'!BW$2*1.5/'amount-analyzed sorted'!BW$3</f>
        <v>0</v>
      </c>
      <c r="CV47" s="66">
        <f>'amount-analyzed sorted'!BX47*0.001/'amount-analyzed sorted'!BX$2*1.5/'amount-analyzed sorted'!BX$3</f>
        <v>0.00180288461538462</v>
      </c>
      <c r="CW47" s="66">
        <f>'amount-analyzed sorted'!BY47*0.001/'amount-analyzed sorted'!BY$2*1.5/'amount-analyzed sorted'!BY$3</f>
        <v>0.00142993326978074</v>
      </c>
      <c r="CX47" s="66">
        <f t="shared" si="25"/>
        <v>0.00319285987332937</v>
      </c>
      <c r="CY47" s="115">
        <f t="shared" si="26"/>
        <v>0.00539476486865133</v>
      </c>
      <c r="CZ47" s="66">
        <f>'amount-analyzed sorted'!BZ47*0.001/'amount-analyzed sorted'!BZ$2*1.5/'amount-analyzed sorted'!BZ$3</f>
        <v>0.00556930693069307</v>
      </c>
      <c r="DA47" s="66">
        <f>'amount-analyzed sorted'!CA47*0.001/'amount-analyzed sorted'!CA$2*1.5/'amount-analyzed sorted'!CA$3</f>
        <v>0</v>
      </c>
      <c r="DB47" s="66">
        <f>'amount-analyzed sorted'!CB47*0.001/'amount-analyzed sorted'!CB$2*1.5/'amount-analyzed sorted'!CB$3</f>
        <v>0.00887573964497042</v>
      </c>
      <c r="DC47" s="66">
        <f>'amount-analyzed sorted'!CC47*0.001/'amount-analyzed sorted'!CC$2*1.5/'amount-analyzed sorted'!CC$3</f>
        <v>0.00315789473684211</v>
      </c>
      <c r="DD47" s="66">
        <f>'amount-analyzed sorted'!CD47*0.001/'amount-analyzed sorted'!CD$2*1.5/'amount-analyzed sorted'!CD$3</f>
        <v>0.00229007633587786</v>
      </c>
      <c r="DE47" s="66">
        <f t="shared" si="27"/>
        <v>0.00397860352967669</v>
      </c>
      <c r="DF47" s="115">
        <f t="shared" si="28"/>
        <v>0.00338623140433835</v>
      </c>
      <c r="DG47" s="66">
        <f>'amount-analyzed sorted'!CE47*0.001/'amount-analyzed sorted'!CE$2*1.5/'amount-analyzed sorted'!CE$3</f>
        <v>0</v>
      </c>
      <c r="DH47" s="66">
        <f>'amount-analyzed sorted'!CF47*0.001/'amount-analyzed sorted'!CF$2*1.5/'amount-analyzed sorted'!CF$3</f>
        <v>0</v>
      </c>
      <c r="DI47" s="66">
        <f>'amount-analyzed sorted'!CG47*0.001/'amount-analyzed sorted'!CG$2*1.5/'amount-analyzed sorted'!CG$3</f>
        <v>0</v>
      </c>
      <c r="DJ47" s="66">
        <f>'amount-analyzed sorted'!CH47*0.001/'amount-analyzed sorted'!CH$2*1.5/'amount-analyzed sorted'!CH$3</f>
        <v>0.00233463035019455</v>
      </c>
      <c r="DK47" s="66">
        <f>'amount-analyzed sorted'!CI47*0.001/'amount-analyzed sorted'!CI$2*1.5/'amount-analyzed sorted'!CI$3</f>
        <v>0</v>
      </c>
      <c r="DL47" s="66">
        <f t="shared" si="29"/>
        <v>0.000466926070038911</v>
      </c>
      <c r="DM47" s="115">
        <f t="shared" si="30"/>
        <v>0.00104407843307383</v>
      </c>
      <c r="DN47" s="66">
        <f>'amount-analyzed sorted'!CJ47*0.001/'amount-analyzed sorted'!CJ$2*1.5/'amount-analyzed sorted'!CJ$3</f>
        <v>0.0157185628742515</v>
      </c>
      <c r="DO47" s="66">
        <f>'amount-analyzed sorted'!CK47*0.001/'amount-analyzed sorted'!CK$2*1.5/'amount-analyzed sorted'!CK$3</f>
        <v>0.00273224043715847</v>
      </c>
      <c r="DP47" s="66">
        <f>'amount-analyzed sorted'!CL47*0.001/'amount-analyzed sorted'!CL$2*1.5/'amount-analyzed sorted'!CL$3</f>
        <v>0.0170454545454545</v>
      </c>
      <c r="DQ47" s="66">
        <f>'amount-analyzed sorted'!CM47*0.001/'amount-analyzed sorted'!CM$2*1.5/'amount-analyzed sorted'!CM$3</f>
        <v>0.00219298245614035</v>
      </c>
      <c r="DR47" s="66">
        <f>'amount-analyzed sorted'!CN47*0.001/'amount-analyzed sorted'!CN$2*1.5/'amount-analyzed sorted'!CN$3</f>
        <v>0</v>
      </c>
      <c r="DS47" s="66">
        <f t="shared" si="31"/>
        <v>0.00753784806260097</v>
      </c>
      <c r="DT47" s="115">
        <f t="shared" si="32"/>
        <v>0.00815167593624237</v>
      </c>
      <c r="DU47" s="66">
        <f>'amount-analyzed sorted'!CO47*0.001/'amount-analyzed sorted'!CO$2*1.5/'amount-analyzed sorted'!CO$3</f>
        <v>0.0028169014084507</v>
      </c>
      <c r="DV47" s="66">
        <f>'amount-analyzed sorted'!CP47*0.001/'amount-analyzed sorted'!CP$2*1.5/'amount-analyzed sorted'!CP$3</f>
        <v>0</v>
      </c>
      <c r="DW47" s="66">
        <f>'amount-analyzed sorted'!CQ47*0.001/'amount-analyzed sorted'!CQ$2*1.5/'amount-analyzed sorted'!CQ$3</f>
        <v>0.00135379061371841</v>
      </c>
      <c r="DX47" s="66">
        <f>'amount-analyzed sorted'!CR47*0.001/'amount-analyzed sorted'!CR$2*1.5/'amount-analyzed sorted'!CR$3</f>
        <v>0</v>
      </c>
      <c r="DY47" s="66">
        <f>'amount-analyzed sorted'!CS47*0.001/'amount-analyzed sorted'!CS$2*1.5/'amount-analyzed sorted'!CS$3</f>
        <v>0</v>
      </c>
      <c r="DZ47" s="66">
        <f t="shared" si="33"/>
        <v>0.000834138404433823</v>
      </c>
      <c r="EA47" s="115">
        <f t="shared" si="34"/>
        <v>0.00125386883105517</v>
      </c>
      <c r="EB47" s="66">
        <f>'amount-analyzed sorted'!CT47*0.001/'amount-analyzed sorted'!CT$2*1.5/'amount-analyzed sorted'!CT$3</f>
        <v>0.00239808153477218</v>
      </c>
      <c r="EC47" s="66">
        <f>'amount-analyzed sorted'!CU47*0.001/'amount-analyzed sorted'!CU$2*1.5/'amount-analyzed sorted'!CU$3</f>
        <v>0.0229357798165138</v>
      </c>
      <c r="ED47" s="66">
        <f>'amount-analyzed sorted'!CV47*0.001/'amount-analyzed sorted'!CV$2*1.5/'amount-analyzed sorted'!CV$3</f>
        <v>0</v>
      </c>
      <c r="EE47" s="66">
        <f>'amount-analyzed sorted'!CW47*0.001/'amount-analyzed sorted'!CW$2*1.5/'amount-analyzed sorted'!CW$3</f>
        <v>0</v>
      </c>
      <c r="EF47" s="66">
        <f>'amount-analyzed sorted'!CX47*0.001/'amount-analyzed sorted'!CX$2*1.5/'amount-analyzed sorted'!CX$3</f>
        <v>0.0104327666151468</v>
      </c>
      <c r="EG47" s="66">
        <f t="shared" si="35"/>
        <v>0.00715332559328656</v>
      </c>
      <c r="EH47" s="115">
        <f t="shared" si="36"/>
        <v>0.00980807161050651</v>
      </c>
    </row>
    <row r="48" spans="1:138">
      <c r="A48">
        <f>'imported data from Web Calc'!A49</f>
        <v>788.5</v>
      </c>
      <c r="B48" t="str">
        <f>'imported data from Web Calc'!B49</f>
        <v>C42H75O10P</v>
      </c>
      <c r="C48" s="61" t="str">
        <f>'imported data from Web Calc'!C49</f>
        <v>PG(36:4)</v>
      </c>
      <c r="D48" s="96"/>
      <c r="E48" s="96"/>
      <c r="F48" s="96"/>
      <c r="G48" s="66">
        <f>'amount-analyzed sorted'!G48*0.001/'amount-analyzed sorted'!G$2*1.5/'amount-analyzed sorted'!G$3</f>
        <v>0.00257643421504638</v>
      </c>
      <c r="H48" s="66">
        <f>'amount-analyzed sorted'!H48*0.001/'amount-analyzed sorted'!H$2*1.5/'amount-analyzed sorted'!H$3</f>
        <v>0.0128821710752319</v>
      </c>
      <c r="I48" s="66">
        <f>'amount-analyzed sorted'!I48*0.001/'amount-analyzed sorted'!I$2*1.5/'amount-analyzed sorted'!I$3</f>
        <v>0.00386465132256956</v>
      </c>
      <c r="J48" s="66">
        <f>'amount-analyzed sorted'!J48*0.001/'amount-analyzed sorted'!J$2*1.5/'amount-analyzed sorted'!J$3</f>
        <v>0.00772930264513912</v>
      </c>
      <c r="K48" s="66">
        <f>'amount-analyzed sorted'!K48*0.001/'amount-analyzed sorted'!K$2*1.5/'amount-analyzed sorted'!K$3</f>
        <v>0.0270525592579869</v>
      </c>
      <c r="L48" s="66">
        <f>'amount-analyzed sorted'!L48*0.001/'amount-analyzed sorted'!L$2*1.5/'amount-analyzed sorted'!L$3</f>
        <v>0.00257643421504638</v>
      </c>
      <c r="M48" s="66">
        <f>'amount-analyzed sorted'!M48*0.001/'amount-analyzed sorted'!M$2*1.5/'amount-analyzed sorted'!M$3</f>
        <v>0.00644108553761594</v>
      </c>
      <c r="N48" s="66">
        <f>'amount-analyzed sorted'!N48*0.001/'amount-analyzed sorted'!N$2*1.5/'amount-analyzed sorted'!N$3</f>
        <v>0.0103057368601855</v>
      </c>
      <c r="O48" s="66">
        <f>'amount-analyzed sorted'!O48*0.001/'amount-analyzed sorted'!O$2*1.5/'amount-analyzed sorted'!O$3</f>
        <v>0.0128821710752319</v>
      </c>
      <c r="P48" s="66">
        <f>'amount-analyzed sorted'!P48*0.001/'amount-analyzed sorted'!P$2*1.5/'amount-analyzed sorted'!P$3</f>
        <v>0.00257643421504638</v>
      </c>
      <c r="Q48" s="66">
        <f t="shared" si="0"/>
        <v>0.00888869804190999</v>
      </c>
      <c r="R48" s="115">
        <f t="shared" si="1"/>
        <v>0.00757143448158406</v>
      </c>
      <c r="S48" s="66">
        <f t="shared" si="2"/>
        <v>0.851804667667293</v>
      </c>
      <c r="T48" s="66">
        <f>'amount-analyzed sorted'!R48*0.001/'amount-analyzed sorted'!R$2*1.5/'amount-analyzed sorted'!R$3</f>
        <v>0.0501760563380282</v>
      </c>
      <c r="U48" s="66">
        <f>'amount-analyzed sorted'!S48*0.001/'amount-analyzed sorted'!S$2*1.5/'amount-analyzed sorted'!S$3</f>
        <v>0.038659793814433</v>
      </c>
      <c r="V48" s="66">
        <f>'amount-analyzed sorted'!T48*0.001/'amount-analyzed sorted'!T$2*1.5/'amount-analyzed sorted'!T$3</f>
        <v>0.0306122448979592</v>
      </c>
      <c r="W48" s="66">
        <f>'amount-analyzed sorted'!U48*0.001/'amount-analyzed sorted'!U$2*1.5/'amount-analyzed sorted'!U$3</f>
        <v>0.0488095238095238</v>
      </c>
      <c r="X48" s="66">
        <f>'amount-analyzed sorted'!V48*0.001/'amount-analyzed sorted'!V$2*1.5/'amount-analyzed sorted'!V$3</f>
        <v>0.0537634408602151</v>
      </c>
      <c r="Y48" s="66">
        <f t="shared" si="3"/>
        <v>0.0444042119440318</v>
      </c>
      <c r="Z48" s="115">
        <f t="shared" si="4"/>
        <v>0.00953326833900483</v>
      </c>
      <c r="AA48" s="66">
        <f>'amount-analyzed sorted'!W48*0.001/'amount-analyzed sorted'!W$2*1.5/'amount-analyzed sorted'!W$3</f>
        <v>0.00621890547263682</v>
      </c>
      <c r="AB48" s="66">
        <f>'amount-analyzed sorted'!X48*0.001/'amount-analyzed sorted'!X$2*1.5/'amount-analyzed sorted'!X$3</f>
        <v>0.0252659574468085</v>
      </c>
      <c r="AC48" s="66">
        <f>'amount-analyzed sorted'!Y48*0.001/'amount-analyzed sorted'!Y$2*1.5/'amount-analyzed sorted'!Y$3</f>
        <v>0</v>
      </c>
      <c r="AD48" s="66">
        <f>'amount-analyzed sorted'!Z48*0.001/'amount-analyzed sorted'!Z$2*1.5/'amount-analyzed sorted'!Z$3</f>
        <v>0</v>
      </c>
      <c r="AE48" s="66">
        <f>'amount-analyzed sorted'!AA48*0.001/'amount-analyzed sorted'!AA$2*1.5/'amount-analyzed sorted'!AA$3</f>
        <v>0.050784475639967</v>
      </c>
      <c r="AF48" s="66">
        <f t="shared" si="5"/>
        <v>0.0164538677118825</v>
      </c>
      <c r="AG48" s="115">
        <f t="shared" si="6"/>
        <v>0.0218085851421366</v>
      </c>
      <c r="AH48" s="66">
        <f>'amount-analyzed sorted'!AB48*0.001/'amount-analyzed sorted'!AB$2*1.5/'amount-analyzed sorted'!AB$3</f>
        <v>0.00302724520686176</v>
      </c>
      <c r="AI48" s="66">
        <f>'amount-analyzed sorted'!AC48*0.001/'amount-analyzed sorted'!AC$2*1.5/'amount-analyzed sorted'!AC$3</f>
        <v>0</v>
      </c>
      <c r="AJ48" s="66">
        <f>'amount-analyzed sorted'!AD48*0.001/'amount-analyzed sorted'!AD$2*1.5/'amount-analyzed sorted'!AD$3</f>
        <v>0.0231362467866324</v>
      </c>
      <c r="AK48" s="66">
        <f>'amount-analyzed sorted'!AE48*0.001/'amount-analyzed sorted'!AE$2*1.5/'amount-analyzed sorted'!AE$3</f>
        <v>0.0101078167115903</v>
      </c>
      <c r="AL48" s="66">
        <f>'amount-analyzed sorted'!AF48*0.001/'amount-analyzed sorted'!AF$2*1.5/'amount-analyzed sorted'!AF$3</f>
        <v>0.0195205479452055</v>
      </c>
      <c r="AM48" s="66">
        <f t="shared" si="7"/>
        <v>0.011158371330058</v>
      </c>
      <c r="AN48" s="115">
        <f t="shared" si="8"/>
        <v>0.0100638415375702</v>
      </c>
      <c r="AO48" s="66">
        <f>'amount-analyzed sorted'!AG48*0.001/'amount-analyzed sorted'!AG$2*1.5/'amount-analyzed sorted'!AG$3</f>
        <v>0.00237154150197628</v>
      </c>
      <c r="AP48" s="66">
        <f>'amount-analyzed sorted'!AH48*0.001/'amount-analyzed sorted'!AH$2*1.5/'amount-analyzed sorted'!AH$3</f>
        <v>0.00367647058823529</v>
      </c>
      <c r="AQ48" s="66">
        <f>'amount-analyzed sorted'!AI48*0.001/'amount-analyzed sorted'!AI$2*1.5/'amount-analyzed sorted'!AI$3</f>
        <v>0.00279850746268657</v>
      </c>
      <c r="AR48" s="66">
        <f>'amount-analyzed sorted'!AJ48*0.001/'amount-analyzed sorted'!AJ$2*1.5/'amount-analyzed sorted'!AJ$3</f>
        <v>0.00857843137254902</v>
      </c>
      <c r="AS48" s="66">
        <f>'amount-analyzed sorted'!AK48*0.001/'amount-analyzed sorted'!AK$2*1.5/'amount-analyzed sorted'!AK$3</f>
        <v>0.0287234042553192</v>
      </c>
      <c r="AT48" s="66">
        <f t="shared" si="9"/>
        <v>0.00922967103615326</v>
      </c>
      <c r="AU48" s="115">
        <f t="shared" si="10"/>
        <v>0.0111765556942921</v>
      </c>
      <c r="AV48" s="66">
        <f>'amount-analyzed sorted'!AL48*0.001/'amount-analyzed sorted'!AL$2*1.5/'amount-analyzed sorted'!AL$3</f>
        <v>0.0295275590551181</v>
      </c>
      <c r="AW48" s="66">
        <f>'amount-analyzed sorted'!AM48*0.001/'amount-analyzed sorted'!AM$2*1.5/'amount-analyzed sorted'!AM$3</f>
        <v>0</v>
      </c>
      <c r="AX48" s="66">
        <f>'amount-analyzed sorted'!AN48*0.001/'amount-analyzed sorted'!AN$2*1.5/'amount-analyzed sorted'!AN$3</f>
        <v>0.0135287485907554</v>
      </c>
      <c r="AY48" s="66">
        <f>'amount-analyzed sorted'!AO48*0.001/'amount-analyzed sorted'!AO$2*1.5/'amount-analyzed sorted'!AO$3</f>
        <v>0.00632911392405063</v>
      </c>
      <c r="AZ48" s="66">
        <f>'amount-analyzed sorted'!AP48*0.001/'amount-analyzed sorted'!AP$2*1.5/'amount-analyzed sorted'!AP$3</f>
        <v>0.0078740157480315</v>
      </c>
      <c r="BA48" s="66">
        <f t="shared" si="11"/>
        <v>0.0114518874635911</v>
      </c>
      <c r="BB48" s="115">
        <f t="shared" si="12"/>
        <v>0.0111941162765919</v>
      </c>
      <c r="BC48" s="66">
        <f>'amount-analyzed sorted'!AQ48*0.001/'amount-analyzed sorted'!AQ$2*1.5/'amount-analyzed sorted'!AQ$3</f>
        <v>0.00373134328358209</v>
      </c>
      <c r="BD48" s="66">
        <f>'amount-analyzed sorted'!AR48*0.001/'amount-analyzed sorted'!AR$2*1.5/'amount-analyzed sorted'!AR$3</f>
        <v>0.0117878192534381</v>
      </c>
      <c r="BE48" s="66">
        <f>'amount-analyzed sorted'!AS48*0.001/'amount-analyzed sorted'!AS$2*1.5/'amount-analyzed sorted'!AS$3</f>
        <v>0.0248908296943231</v>
      </c>
      <c r="BF48" s="66">
        <f>'amount-analyzed sorted'!AT48*0.001/'amount-analyzed sorted'!AT$2*1.5/'amount-analyzed sorted'!AT$3</f>
        <v>0.00583657587548638</v>
      </c>
      <c r="BG48" s="66">
        <f>'amount-analyzed sorted'!AU48*0.001/'amount-analyzed sorted'!AU$2*1.5/'amount-analyzed sorted'!AU$3</f>
        <v>0.00561377245508982</v>
      </c>
      <c r="BH48" s="66">
        <f t="shared" si="13"/>
        <v>0.0103720681123839</v>
      </c>
      <c r="BI48" s="115">
        <f t="shared" si="14"/>
        <v>0.00866184280063483</v>
      </c>
      <c r="BJ48" s="66">
        <f>'amount-analyzed sorted'!AV48*0.001/'amount-analyzed sorted'!AV$2*1.5/'amount-analyzed sorted'!AV$3</f>
        <v>0.0214285714285714</v>
      </c>
      <c r="BK48" s="66">
        <f>'amount-analyzed sorted'!AW48*0.001/'amount-analyzed sorted'!AW$2*1.5/'amount-analyzed sorted'!AW$3</f>
        <v>0</v>
      </c>
      <c r="BL48" s="66">
        <f>'amount-analyzed sorted'!AX48*0.001/'amount-analyzed sorted'!AX$2*1.5/'amount-analyzed sorted'!AX$3</f>
        <v>0</v>
      </c>
      <c r="BM48" s="66">
        <f>'amount-analyzed sorted'!AY48*0.001/'amount-analyzed sorted'!AY$2*1.5/'amount-analyzed sorted'!AY$3</f>
        <v>0.00138888888888889</v>
      </c>
      <c r="BN48" s="66">
        <f>'amount-analyzed sorted'!AZ48*0.001/'amount-analyzed sorted'!AZ$2*1.5/'amount-analyzed sorted'!AZ$3</f>
        <v>0.00260416666666667</v>
      </c>
      <c r="BO48" s="66">
        <f t="shared" si="15"/>
        <v>0.0050843253968254</v>
      </c>
      <c r="BP48" s="115">
        <f t="shared" si="16"/>
        <v>0.00920112148244476</v>
      </c>
      <c r="BQ48" s="66">
        <f>'amount-analyzed sorted'!BA48*0.001/'amount-analyzed sorted'!BA$2*1.5/'amount-analyzed sorted'!BA$3</f>
        <v>0.0120192307692308</v>
      </c>
      <c r="BR48" s="66">
        <f>'amount-analyzed sorted'!BB48*0.001/'amount-analyzed sorted'!BB$2*1.5/'amount-analyzed sorted'!BB$3</f>
        <v>0.0139830508474576</v>
      </c>
      <c r="BS48" s="66">
        <f>'amount-analyzed sorted'!BC48*0.001/'amount-analyzed sorted'!BC$2*1.5/'amount-analyzed sorted'!BC$3</f>
        <v>0.0162037037037037</v>
      </c>
      <c r="BT48" s="66">
        <f>'amount-analyzed sorted'!BD48*0.001/'amount-analyzed sorted'!BD$2*1.5/'amount-analyzed sorted'!BD$3</f>
        <v>0.0241935483870968</v>
      </c>
      <c r="BU48" s="66">
        <f>'amount-analyzed sorted'!BE48*0.001/'amount-analyzed sorted'!BE$2*1.5/'amount-analyzed sorted'!BE$3</f>
        <v>0.019857433808554</v>
      </c>
      <c r="BV48" s="66">
        <f t="shared" si="17"/>
        <v>0.0172513935032086</v>
      </c>
      <c r="BW48" s="115">
        <f t="shared" si="18"/>
        <v>0.00485129377102622</v>
      </c>
      <c r="BX48" s="66">
        <f>'amount-analyzed sorted'!BF48*0.001/'amount-analyzed sorted'!BF$2*1.5/'amount-analyzed sorted'!BF$3</f>
        <v>0.00185643564356436</v>
      </c>
      <c r="BY48" s="66">
        <f>'amount-analyzed sorted'!BG48*0.001/'amount-analyzed sorted'!BG$2*1.5/'amount-analyzed sorted'!BG$3</f>
        <v>0.00197628458498024</v>
      </c>
      <c r="BZ48" s="66">
        <f>'amount-analyzed sorted'!BH48*0.001/'amount-analyzed sorted'!BH$2*1.5/'amount-analyzed sorted'!BH$3</f>
        <v>0.00141509433962264</v>
      </c>
      <c r="CA48" s="66">
        <f>'amount-analyzed sorted'!BI48*0.001/'amount-analyzed sorted'!BI$2*1.5/'amount-analyzed sorted'!BI$3</f>
        <v>0</v>
      </c>
      <c r="CB48" s="66">
        <f>'amount-analyzed sorted'!BJ48*0.001/'amount-analyzed sorted'!BJ$2*1.5/'amount-analyzed sorted'!BJ$3</f>
        <v>0.00441176470588235</v>
      </c>
      <c r="CC48" s="66">
        <f t="shared" si="19"/>
        <v>0.00193191585480992</v>
      </c>
      <c r="CD48" s="115">
        <f t="shared" si="20"/>
        <v>0.00159348042969613</v>
      </c>
      <c r="CE48" s="121">
        <f>'amount-analyzed sorted'!BK48*0.001/'amount-analyzed sorted'!BK$2*1.5/'amount-analyzed sorted'!BK$3</f>
        <v>0.00215208034433285</v>
      </c>
      <c r="CF48" s="66">
        <f>'amount-analyzed sorted'!BL48*0.001/'amount-analyzed sorted'!BL$2*1.5/'amount-analyzed sorted'!BL$3</f>
        <v>0.00384286934244236</v>
      </c>
      <c r="CG48" s="66">
        <f>'amount-analyzed sorted'!BM48*0.001/'amount-analyzed sorted'!BM$2*1.5/'amount-analyzed sorted'!BM$3</f>
        <v>0.0112219451371571</v>
      </c>
      <c r="CH48" s="66">
        <f>'amount-analyzed sorted'!BN48*0.001/'amount-analyzed sorted'!BN$2*1.5/'amount-analyzed sorted'!BN$3</f>
        <v>0</v>
      </c>
      <c r="CI48" s="66">
        <f>'amount-analyzed sorted'!BO48*0.001/'amount-analyzed sorted'!BO$2*1.5/'amount-analyzed sorted'!BO$3</f>
        <v>0.0181451612903226</v>
      </c>
      <c r="CJ48" s="66">
        <f t="shared" si="21"/>
        <v>0.00707241122285098</v>
      </c>
      <c r="CK48" s="115">
        <f t="shared" si="22"/>
        <v>0.00749137876126934</v>
      </c>
      <c r="CL48" s="66">
        <f>'amount-analyzed sorted'!BP48*0.001/'amount-analyzed sorted'!BP$2*1.5/'amount-analyzed sorted'!BP$3</f>
        <v>0.0173913043478261</v>
      </c>
      <c r="CM48" s="66">
        <f>'amount-analyzed sorted'!BQ48*0.001/'amount-analyzed sorted'!BQ$2*1.5/'amount-analyzed sorted'!BQ$3</f>
        <v>0.00877926421404682</v>
      </c>
      <c r="CN48" s="66">
        <f>'amount-analyzed sorted'!BR48*0.001/'amount-analyzed sorted'!BR$2*1.5/'amount-analyzed sorted'!BR$3</f>
        <v>0.00147637795275591</v>
      </c>
      <c r="CO48" s="66">
        <f>'amount-analyzed sorted'!BS48*0.001/'amount-analyzed sorted'!BS$2*1.5/'amount-analyzed sorted'!BS$3</f>
        <v>0.00654450261780105</v>
      </c>
      <c r="CP48" s="66">
        <f>'amount-analyzed sorted'!BT48*0.001/'amount-analyzed sorted'!BT$2*1.5/'amount-analyzed sorted'!BT$3</f>
        <v>0</v>
      </c>
      <c r="CQ48" s="66">
        <f t="shared" si="23"/>
        <v>0.00683828982648597</v>
      </c>
      <c r="CR48" s="115">
        <f t="shared" si="24"/>
        <v>0.00690528990480194</v>
      </c>
      <c r="CS48" s="66">
        <f>'amount-analyzed sorted'!BU48*0.001/'amount-analyzed sorted'!BU$2*1.5/'amount-analyzed sorted'!BU$3</f>
        <v>0.00184275184275184</v>
      </c>
      <c r="CT48" s="66">
        <f>'amount-analyzed sorted'!BV48*0.001/'amount-analyzed sorted'!BV$2*1.5/'amount-analyzed sorted'!BV$3</f>
        <v>0.00231481481481482</v>
      </c>
      <c r="CU48" s="66">
        <f>'amount-analyzed sorted'!BW48*0.001/'amount-analyzed sorted'!BW$2*1.5/'amount-analyzed sorted'!BW$3</f>
        <v>0</v>
      </c>
      <c r="CV48" s="66">
        <f>'amount-analyzed sorted'!BX48*0.001/'amount-analyzed sorted'!BX$2*1.5/'amount-analyzed sorted'!BX$3</f>
        <v>0.00540865384615385</v>
      </c>
      <c r="CW48" s="66">
        <f>'amount-analyzed sorted'!BY48*0.001/'amount-analyzed sorted'!BY$2*1.5/'amount-analyzed sorted'!BY$3</f>
        <v>0</v>
      </c>
      <c r="CX48" s="66">
        <f t="shared" si="25"/>
        <v>0.0019132441007441</v>
      </c>
      <c r="CY48" s="115">
        <f t="shared" si="26"/>
        <v>0.00221952266620583</v>
      </c>
      <c r="CZ48" s="66">
        <f>'amount-analyzed sorted'!BZ48*0.001/'amount-analyzed sorted'!BZ$2*1.5/'amount-analyzed sorted'!BZ$3</f>
        <v>0.00185643564356436</v>
      </c>
      <c r="DA48" s="66">
        <f>'amount-analyzed sorted'!CA48*0.001/'amount-analyzed sorted'!CA$2*1.5/'amount-analyzed sorted'!CA$3</f>
        <v>0</v>
      </c>
      <c r="DB48" s="66">
        <f>'amount-analyzed sorted'!CB48*0.001/'amount-analyzed sorted'!CB$2*1.5/'amount-analyzed sorted'!CB$3</f>
        <v>0.00332840236686391</v>
      </c>
      <c r="DC48" s="66">
        <f>'amount-analyzed sorted'!CC48*0.001/'amount-analyzed sorted'!CC$2*1.5/'amount-analyzed sorted'!CC$3</f>
        <v>0</v>
      </c>
      <c r="DD48" s="66">
        <f>'amount-analyzed sorted'!CD48*0.001/'amount-analyzed sorted'!CD$2*1.5/'amount-analyzed sorted'!CD$3</f>
        <v>0.00458015267175572</v>
      </c>
      <c r="DE48" s="66">
        <f t="shared" si="27"/>
        <v>0.0019529981364368</v>
      </c>
      <c r="DF48" s="115">
        <f t="shared" si="28"/>
        <v>0.00202678350511374</v>
      </c>
      <c r="DG48" s="66">
        <f>'amount-analyzed sorted'!CE48*0.001/'amount-analyzed sorted'!CE$2*1.5/'amount-analyzed sorted'!CE$3</f>
        <v>0</v>
      </c>
      <c r="DH48" s="66">
        <f>'amount-analyzed sorted'!CF48*0.001/'amount-analyzed sorted'!CF$2*1.5/'amount-analyzed sorted'!CF$3</f>
        <v>0</v>
      </c>
      <c r="DI48" s="66">
        <f>'amount-analyzed sorted'!CG48*0.001/'amount-analyzed sorted'!CG$2*1.5/'amount-analyzed sorted'!CG$3</f>
        <v>0.00352941176470588</v>
      </c>
      <c r="DJ48" s="66">
        <f>'amount-analyzed sorted'!CH48*0.001/'amount-analyzed sorted'!CH$2*1.5/'amount-analyzed sorted'!CH$3</f>
        <v>0.00466926070038911</v>
      </c>
      <c r="DK48" s="66">
        <f>'amount-analyzed sorted'!CI48*0.001/'amount-analyzed sorted'!CI$2*1.5/'amount-analyzed sorted'!CI$3</f>
        <v>0.0025</v>
      </c>
      <c r="DL48" s="66">
        <f t="shared" si="29"/>
        <v>0.002139734493019</v>
      </c>
      <c r="DM48" s="115">
        <f t="shared" si="30"/>
        <v>0.00209859622068933</v>
      </c>
      <c r="DN48" s="66">
        <f>'amount-analyzed sorted'!CJ48*0.001/'amount-analyzed sorted'!CJ$2*1.5/'amount-analyzed sorted'!CJ$3</f>
        <v>0.00336826347305389</v>
      </c>
      <c r="DO48" s="66">
        <f>'amount-analyzed sorted'!CK48*0.001/'amount-analyzed sorted'!CK$2*1.5/'amount-analyzed sorted'!CK$3</f>
        <v>0.00136612021857923</v>
      </c>
      <c r="DP48" s="66">
        <f>'amount-analyzed sorted'!CL48*0.001/'amount-analyzed sorted'!CL$2*1.5/'amount-analyzed sorted'!CL$3</f>
        <v>0.0261363636363636</v>
      </c>
      <c r="DQ48" s="66">
        <f>'amount-analyzed sorted'!CM48*0.001/'amount-analyzed sorted'!CM$2*1.5/'amount-analyzed sorted'!CM$3</f>
        <v>0</v>
      </c>
      <c r="DR48" s="66">
        <f>'amount-analyzed sorted'!CN48*0.001/'amount-analyzed sorted'!CN$2*1.5/'amount-analyzed sorted'!CN$3</f>
        <v>0</v>
      </c>
      <c r="DS48" s="66">
        <f t="shared" si="31"/>
        <v>0.00617414946559935</v>
      </c>
      <c r="DT48" s="115">
        <f t="shared" si="32"/>
        <v>0.0112441137855541</v>
      </c>
      <c r="DU48" s="66">
        <f>'amount-analyzed sorted'!CO48*0.001/'amount-analyzed sorted'!CO$2*1.5/'amount-analyzed sorted'!CO$3</f>
        <v>0.00704225352112676</v>
      </c>
      <c r="DV48" s="66">
        <f>'amount-analyzed sorted'!CP48*0.001/'amount-analyzed sorted'!CP$2*1.5/'amount-analyzed sorted'!CP$3</f>
        <v>0</v>
      </c>
      <c r="DW48" s="66">
        <f>'amount-analyzed sorted'!CQ48*0.001/'amount-analyzed sorted'!CQ$2*1.5/'amount-analyzed sorted'!CQ$3</f>
        <v>0</v>
      </c>
      <c r="DX48" s="66">
        <f>'amount-analyzed sorted'!CR48*0.001/'amount-analyzed sorted'!CR$2*1.5/'amount-analyzed sorted'!CR$3</f>
        <v>0.00218023255813954</v>
      </c>
      <c r="DY48" s="66">
        <f>'amount-analyzed sorted'!CS48*0.001/'amount-analyzed sorted'!CS$2*1.5/'amount-analyzed sorted'!CS$3</f>
        <v>0</v>
      </c>
      <c r="DZ48" s="66">
        <f t="shared" si="33"/>
        <v>0.00184449721585326</v>
      </c>
      <c r="EA48" s="115">
        <f t="shared" si="34"/>
        <v>0.00305515542840875</v>
      </c>
      <c r="EB48" s="66">
        <f>'amount-analyzed sorted'!CT48*0.001/'amount-analyzed sorted'!CT$2*1.5/'amount-analyzed sorted'!CT$3</f>
        <v>0.00239808153477218</v>
      </c>
      <c r="EC48" s="66">
        <f>'amount-analyzed sorted'!CU48*0.001/'amount-analyzed sorted'!CU$2*1.5/'amount-analyzed sorted'!CU$3</f>
        <v>0.0149082568807339</v>
      </c>
      <c r="ED48" s="66">
        <f>'amount-analyzed sorted'!CV48*0.001/'amount-analyzed sorted'!CV$2*1.5/'amount-analyzed sorted'!CV$3</f>
        <v>0</v>
      </c>
      <c r="EE48" s="66">
        <f>'amount-analyzed sorted'!CW48*0.001/'amount-analyzed sorted'!CW$2*1.5/'amount-analyzed sorted'!CW$3</f>
        <v>0</v>
      </c>
      <c r="EF48" s="66">
        <f>'amount-analyzed sorted'!CX48*0.001/'amount-analyzed sorted'!CX$2*1.5/'amount-analyzed sorted'!CX$3</f>
        <v>0.0231839258114374</v>
      </c>
      <c r="EG48" s="66">
        <f t="shared" si="35"/>
        <v>0.00809805284538871</v>
      </c>
      <c r="EH48" s="115">
        <f t="shared" si="36"/>
        <v>0.0104595534664016</v>
      </c>
    </row>
    <row r="49" spans="1:138">
      <c r="A49">
        <f>'imported data from Web Calc'!A50</f>
        <v>790.5</v>
      </c>
      <c r="B49" t="str">
        <f>'imported data from Web Calc'!B50</f>
        <v>C42H77O10P</v>
      </c>
      <c r="C49" s="61" t="str">
        <f>'imported data from Web Calc'!C50</f>
        <v>PG(36:3)</v>
      </c>
      <c r="D49" s="96"/>
      <c r="E49" s="96"/>
      <c r="F49" s="96"/>
      <c r="G49" s="66">
        <f>'amount-analyzed sorted'!G49*0.001/'amount-analyzed sorted'!G$2*1.5/'amount-analyzed sorted'!G$3</f>
        <v>0.0154586052902782</v>
      </c>
      <c r="H49" s="66">
        <f>'amount-analyzed sorted'!H49*0.001/'amount-analyzed sorted'!H$2*1.5/'amount-analyzed sorted'!H$3</f>
        <v>0.00515286843009275</v>
      </c>
      <c r="I49" s="66">
        <f>'amount-analyzed sorted'!I49*0.001/'amount-analyzed sorted'!I$2*1.5/'amount-analyzed sorted'!I$3</f>
        <v>0.0103057368601855</v>
      </c>
      <c r="J49" s="66">
        <f>'amount-analyzed sorted'!J49*0.001/'amount-analyzed sorted'!J$2*1.5/'amount-analyzed sorted'!J$3</f>
        <v>0.00386465132256956</v>
      </c>
      <c r="K49" s="66">
        <f>'amount-analyzed sorted'!K49*0.001/'amount-analyzed sorted'!K$2*1.5/'amount-analyzed sorted'!K$3</f>
        <v>0.00901751975266231</v>
      </c>
      <c r="L49" s="66">
        <f>'amount-analyzed sorted'!L49*0.001/'amount-analyzed sorted'!L$2*1.5/'amount-analyzed sorted'!L$3</f>
        <v>0</v>
      </c>
      <c r="M49" s="66">
        <f>'amount-analyzed sorted'!M49*0.001/'amount-analyzed sorted'!M$2*1.5/'amount-analyzed sorted'!M$3</f>
        <v>0.0296289934730333</v>
      </c>
      <c r="N49" s="66">
        <f>'amount-analyzed sorted'!N49*0.001/'amount-analyzed sorted'!N$2*1.5/'amount-analyzed sorted'!N$3</f>
        <v>0.00644108553761594</v>
      </c>
      <c r="O49" s="66">
        <f>'amount-analyzed sorted'!O49*0.001/'amount-analyzed sorted'!O$2*1.5/'amount-analyzed sorted'!O$3</f>
        <v>0.00257643421504638</v>
      </c>
      <c r="P49" s="66">
        <f>'amount-analyzed sorted'!P49*0.001/'amount-analyzed sorted'!P$2*1.5/'amount-analyzed sorted'!P$3</f>
        <v>0.0244761250429406</v>
      </c>
      <c r="Q49" s="66">
        <f t="shared" si="0"/>
        <v>0.0106922019924425</v>
      </c>
      <c r="R49" s="115">
        <f t="shared" si="1"/>
        <v>0.00971729070713472</v>
      </c>
      <c r="S49" s="66">
        <f t="shared" si="2"/>
        <v>0.908820345332343</v>
      </c>
      <c r="T49" s="66">
        <f>'amount-analyzed sorted'!R49*0.001/'amount-analyzed sorted'!R$2*1.5/'amount-analyzed sorted'!R$3</f>
        <v>0.0620598591549296</v>
      </c>
      <c r="U49" s="66">
        <f>'amount-analyzed sorted'!S49*0.001/'amount-analyzed sorted'!S$2*1.5/'amount-analyzed sorted'!S$3</f>
        <v>0.0432989690721649</v>
      </c>
      <c r="V49" s="66">
        <f>'amount-analyzed sorted'!T49*0.001/'amount-analyzed sorted'!T$2*1.5/'amount-analyzed sorted'!T$3</f>
        <v>0.0772594752186589</v>
      </c>
      <c r="W49" s="66">
        <f>'amount-analyzed sorted'!U49*0.001/'amount-analyzed sorted'!U$2*1.5/'amount-analyzed sorted'!U$3</f>
        <v>0.0404761904761905</v>
      </c>
      <c r="X49" s="66">
        <f>'amount-analyzed sorted'!V49*0.001/'amount-analyzed sorted'!V$2*1.5/'amount-analyzed sorted'!V$3</f>
        <v>0.122311827956989</v>
      </c>
      <c r="Y49" s="66">
        <f t="shared" si="3"/>
        <v>0.0690812643757866</v>
      </c>
      <c r="Z49" s="115">
        <f t="shared" si="4"/>
        <v>0.0332890866762777</v>
      </c>
      <c r="AA49" s="66">
        <f>'amount-analyzed sorted'!W49*0.001/'amount-analyzed sorted'!W$2*1.5/'amount-analyzed sorted'!W$3</f>
        <v>0.0199004975124378</v>
      </c>
      <c r="AB49" s="66">
        <f>'amount-analyzed sorted'!X49*0.001/'amount-analyzed sorted'!X$2*1.5/'amount-analyzed sorted'!X$3</f>
        <v>0.0492021276595745</v>
      </c>
      <c r="AC49" s="66">
        <f>'amount-analyzed sorted'!Y49*0.001/'amount-analyzed sorted'!Y$2*1.5/'amount-analyzed sorted'!Y$3</f>
        <v>0.0130208333333333</v>
      </c>
      <c r="AD49" s="66">
        <f>'amount-analyzed sorted'!Z49*0.001/'amount-analyzed sorted'!Z$2*1.5/'amount-analyzed sorted'!Z$3</f>
        <v>0.00596421471172962</v>
      </c>
      <c r="AE49" s="66">
        <f>'amount-analyzed sorted'!AA49*0.001/'amount-analyzed sorted'!AA$2*1.5/'amount-analyzed sorted'!AA$3</f>
        <v>0.0445912469033856</v>
      </c>
      <c r="AF49" s="66">
        <f t="shared" si="5"/>
        <v>0.0265357840240922</v>
      </c>
      <c r="AG49" s="115">
        <f t="shared" si="6"/>
        <v>0.0192978836717011</v>
      </c>
      <c r="AH49" s="66">
        <f>'amount-analyzed sorted'!AB49*0.001/'amount-analyzed sorted'!AB$2*1.5/'amount-analyzed sorted'!AB$3</f>
        <v>0.00302724520686176</v>
      </c>
      <c r="AI49" s="66">
        <f>'amount-analyzed sorted'!AC49*0.001/'amount-analyzed sorted'!AC$2*1.5/'amount-analyzed sorted'!AC$3</f>
        <v>0</v>
      </c>
      <c r="AJ49" s="66">
        <f>'amount-analyzed sorted'!AD49*0.001/'amount-analyzed sorted'!AD$2*1.5/'amount-analyzed sorted'!AD$3</f>
        <v>0.0179948586118252</v>
      </c>
      <c r="AK49" s="66">
        <f>'amount-analyzed sorted'!AE49*0.001/'amount-analyzed sorted'!AE$2*1.5/'amount-analyzed sorted'!AE$3</f>
        <v>0.00303234501347709</v>
      </c>
      <c r="AL49" s="66">
        <f>'amount-analyzed sorted'!AF49*0.001/'amount-analyzed sorted'!AF$2*1.5/'amount-analyzed sorted'!AF$3</f>
        <v>0.0256849315068493</v>
      </c>
      <c r="AM49" s="66">
        <f t="shared" si="7"/>
        <v>0.00994787606780267</v>
      </c>
      <c r="AN49" s="115">
        <f t="shared" si="8"/>
        <v>0.0112593159371755</v>
      </c>
      <c r="AO49" s="66">
        <f>'amount-analyzed sorted'!AG49*0.001/'amount-analyzed sorted'!AG$2*1.5/'amount-analyzed sorted'!AG$3</f>
        <v>0</v>
      </c>
      <c r="AP49" s="66">
        <f>'amount-analyzed sorted'!AH49*0.001/'amount-analyzed sorted'!AH$2*1.5/'amount-analyzed sorted'!AH$3</f>
        <v>0.00245098039215686</v>
      </c>
      <c r="AQ49" s="66">
        <f>'amount-analyzed sorted'!AI49*0.001/'amount-analyzed sorted'!AI$2*1.5/'amount-analyzed sorted'!AI$3</f>
        <v>0.0125932835820896</v>
      </c>
      <c r="AR49" s="66">
        <f>'amount-analyzed sorted'!AJ49*0.001/'amount-analyzed sorted'!AJ$2*1.5/'amount-analyzed sorted'!AJ$3</f>
        <v>0.0196078431372549</v>
      </c>
      <c r="AS49" s="66">
        <f>'amount-analyzed sorted'!AK49*0.001/'amount-analyzed sorted'!AK$2*1.5/'amount-analyzed sorted'!AK$3</f>
        <v>0.0191489361702128</v>
      </c>
      <c r="AT49" s="66">
        <f t="shared" si="9"/>
        <v>0.0107602086563428</v>
      </c>
      <c r="AU49" s="115">
        <f t="shared" si="10"/>
        <v>0.00917655863556113</v>
      </c>
      <c r="AV49" s="66">
        <f>'amount-analyzed sorted'!AL49*0.001/'amount-analyzed sorted'!AL$2*1.5/'amount-analyzed sorted'!AL$3</f>
        <v>0.0259842519685039</v>
      </c>
      <c r="AW49" s="66">
        <f>'amount-analyzed sorted'!AM49*0.001/'amount-analyzed sorted'!AM$2*1.5/'amount-analyzed sorted'!AM$3</f>
        <v>0</v>
      </c>
      <c r="AX49" s="66">
        <f>'amount-analyzed sorted'!AN49*0.001/'amount-analyzed sorted'!AN$2*1.5/'amount-analyzed sorted'!AN$3</f>
        <v>0.00169109357384442</v>
      </c>
      <c r="AY49" s="66">
        <f>'amount-analyzed sorted'!AO49*0.001/'amount-analyzed sorted'!AO$2*1.5/'amount-analyzed sorted'!AO$3</f>
        <v>0.0265822784810127</v>
      </c>
      <c r="AZ49" s="66">
        <f>'amount-analyzed sorted'!AP49*0.001/'amount-analyzed sorted'!AP$2*1.5/'amount-analyzed sorted'!AP$3</f>
        <v>0.0196850393700787</v>
      </c>
      <c r="BA49" s="66">
        <f t="shared" si="11"/>
        <v>0.014788532678688</v>
      </c>
      <c r="BB49" s="115">
        <f t="shared" si="12"/>
        <v>0.0130255130238577</v>
      </c>
      <c r="BC49" s="66">
        <f>'amount-analyzed sorted'!AQ49*0.001/'amount-analyzed sorted'!AQ$2*1.5/'amount-analyzed sorted'!AQ$3</f>
        <v>0.0111940298507463</v>
      </c>
      <c r="BD49" s="66">
        <f>'amount-analyzed sorted'!AR49*0.001/'amount-analyzed sorted'!AR$2*1.5/'amount-analyzed sorted'!AR$3</f>
        <v>0.0132612966601179</v>
      </c>
      <c r="BE49" s="66">
        <f>'amount-analyzed sorted'!AS49*0.001/'amount-analyzed sorted'!AS$2*1.5/'amount-analyzed sorted'!AS$3</f>
        <v>0.0157205240174672</v>
      </c>
      <c r="BF49" s="66">
        <f>'amount-analyzed sorted'!AT49*0.001/'amount-analyzed sorted'!AT$2*1.5/'amount-analyzed sorted'!AT$3</f>
        <v>0.00291828793774319</v>
      </c>
      <c r="BG49" s="66">
        <f>'amount-analyzed sorted'!AU49*0.001/'amount-analyzed sorted'!AU$2*1.5/'amount-analyzed sorted'!AU$3</f>
        <v>0.00449101796407186</v>
      </c>
      <c r="BH49" s="66">
        <f t="shared" si="13"/>
        <v>0.00951703128602929</v>
      </c>
      <c r="BI49" s="115">
        <f t="shared" si="14"/>
        <v>0.00557044417294772</v>
      </c>
      <c r="BJ49" s="66">
        <f>'amount-analyzed sorted'!AV49*0.001/'amount-analyzed sorted'!AV$2*1.5/'amount-analyzed sorted'!AV$3</f>
        <v>0.0107142857142857</v>
      </c>
      <c r="BK49" s="66">
        <f>'amount-analyzed sorted'!AW49*0.001/'amount-analyzed sorted'!AW$2*1.5/'amount-analyzed sorted'!AW$3</f>
        <v>0.00523560209424084</v>
      </c>
      <c r="BL49" s="66">
        <f>'amount-analyzed sorted'!AX49*0.001/'amount-analyzed sorted'!AX$2*1.5/'amount-analyzed sorted'!AX$3</f>
        <v>0.00559701492537313</v>
      </c>
      <c r="BM49" s="66">
        <f>'amount-analyzed sorted'!AY49*0.001/'amount-analyzed sorted'!AY$2*1.5/'amount-analyzed sorted'!AY$3</f>
        <v>0</v>
      </c>
      <c r="BN49" s="66">
        <f>'amount-analyzed sorted'!AZ49*0.001/'amount-analyzed sorted'!AZ$2*1.5/'amount-analyzed sorted'!AZ$3</f>
        <v>0.0143229166666667</v>
      </c>
      <c r="BO49" s="66">
        <f t="shared" si="15"/>
        <v>0.00717396388011327</v>
      </c>
      <c r="BP49" s="115">
        <f t="shared" si="16"/>
        <v>0.00550797550842967</v>
      </c>
      <c r="BQ49" s="66">
        <f>'amount-analyzed sorted'!BA49*0.001/'amount-analyzed sorted'!BA$2*1.5/'amount-analyzed sorted'!BA$3</f>
        <v>0.00961538461538462</v>
      </c>
      <c r="BR49" s="66">
        <f>'amount-analyzed sorted'!BB49*0.001/'amount-analyzed sorted'!BB$2*1.5/'amount-analyzed sorted'!BB$3</f>
        <v>0.0228813559322034</v>
      </c>
      <c r="BS49" s="66">
        <f>'amount-analyzed sorted'!BC49*0.001/'amount-analyzed sorted'!BC$2*1.5/'amount-analyzed sorted'!BC$3</f>
        <v>0.037037037037037</v>
      </c>
      <c r="BT49" s="66">
        <f>'amount-analyzed sorted'!BD49*0.001/'amount-analyzed sorted'!BD$2*1.5/'amount-analyzed sorted'!BD$3</f>
        <v>0.0259216589861751</v>
      </c>
      <c r="BU49" s="66">
        <f>'amount-analyzed sorted'!BE49*0.001/'amount-analyzed sorted'!BE$2*1.5/'amount-analyzed sorted'!BE$3</f>
        <v>0.019857433808554</v>
      </c>
      <c r="BV49" s="66">
        <f t="shared" si="17"/>
        <v>0.0230625740758708</v>
      </c>
      <c r="BW49" s="115">
        <f t="shared" si="18"/>
        <v>0.00993217813614312</v>
      </c>
      <c r="BX49" s="66">
        <f>'amount-analyzed sorted'!BF49*0.001/'amount-analyzed sorted'!BF$2*1.5/'amount-analyzed sorted'!BF$3</f>
        <v>0</v>
      </c>
      <c r="BY49" s="66">
        <f>'amount-analyzed sorted'!BG49*0.001/'amount-analyzed sorted'!BG$2*1.5/'amount-analyzed sorted'!BG$3</f>
        <v>0.000988142292490119</v>
      </c>
      <c r="BZ49" s="66">
        <f>'amount-analyzed sorted'!BH49*0.001/'amount-analyzed sorted'!BH$2*1.5/'amount-analyzed sorted'!BH$3</f>
        <v>0.00424528301886792</v>
      </c>
      <c r="CA49" s="66">
        <f>'amount-analyzed sorted'!BI49*0.001/'amount-analyzed sorted'!BI$2*1.5/'amount-analyzed sorted'!BI$3</f>
        <v>0</v>
      </c>
      <c r="CB49" s="66">
        <f>'amount-analyzed sorted'!BJ49*0.001/'amount-analyzed sorted'!BJ$2*1.5/'amount-analyzed sorted'!BJ$3</f>
        <v>0.0117647058823529</v>
      </c>
      <c r="CC49" s="66">
        <f t="shared" si="19"/>
        <v>0.0033996262387422</v>
      </c>
      <c r="CD49" s="115">
        <f t="shared" si="20"/>
        <v>0.00499048757094544</v>
      </c>
      <c r="CE49" s="121">
        <f>'amount-analyzed sorted'!BK49*0.001/'amount-analyzed sorted'!BK$2*1.5/'amount-analyzed sorted'!BK$3</f>
        <v>0.00538020086083214</v>
      </c>
      <c r="CF49" s="66">
        <f>'amount-analyzed sorted'!BL49*0.001/'amount-analyzed sorted'!BL$2*1.5/'amount-analyzed sorted'!BL$3</f>
        <v>0</v>
      </c>
      <c r="CG49" s="66">
        <f>'amount-analyzed sorted'!BM49*0.001/'amount-analyzed sorted'!BM$2*1.5/'amount-analyzed sorted'!BM$3</f>
        <v>0.013715710723192</v>
      </c>
      <c r="CH49" s="66">
        <f>'amount-analyzed sorted'!BN49*0.001/'amount-analyzed sorted'!BN$2*1.5/'amount-analyzed sorted'!BN$3</f>
        <v>0.00809935205183585</v>
      </c>
      <c r="CI49" s="66">
        <f>'amount-analyzed sorted'!BO49*0.001/'amount-analyzed sorted'!BO$2*1.5/'amount-analyzed sorted'!BO$3</f>
        <v>0.0136088709677419</v>
      </c>
      <c r="CJ49" s="66">
        <f t="shared" si="21"/>
        <v>0.00816082692072039</v>
      </c>
      <c r="CK49" s="115">
        <f t="shared" si="22"/>
        <v>0.00580673476386767</v>
      </c>
      <c r="CL49" s="66">
        <f>'amount-analyzed sorted'!BP49*0.001/'amount-analyzed sorted'!BP$2*1.5/'amount-analyzed sorted'!BP$3</f>
        <v>0</v>
      </c>
      <c r="CM49" s="66">
        <f>'amount-analyzed sorted'!BQ49*0.001/'amount-analyzed sorted'!BQ$2*1.5/'amount-analyzed sorted'!BQ$3</f>
        <v>0.0213210702341137</v>
      </c>
      <c r="CN49" s="66">
        <f>'amount-analyzed sorted'!BR49*0.001/'amount-analyzed sorted'!BR$2*1.5/'amount-analyzed sorted'!BR$3</f>
        <v>0.00295275590551181</v>
      </c>
      <c r="CO49" s="66">
        <f>'amount-analyzed sorted'!BS49*0.001/'amount-analyzed sorted'!BS$2*1.5/'amount-analyzed sorted'!BS$3</f>
        <v>0</v>
      </c>
      <c r="CP49" s="66">
        <f>'amount-analyzed sorted'!BT49*0.001/'amount-analyzed sorted'!BT$2*1.5/'amount-analyzed sorted'!BT$3</f>
        <v>0.0028328611898017</v>
      </c>
      <c r="CQ49" s="66">
        <f t="shared" si="23"/>
        <v>0.00542133746588544</v>
      </c>
      <c r="CR49" s="115">
        <f t="shared" si="24"/>
        <v>0.00900524022848868</v>
      </c>
      <c r="CS49" s="66">
        <f>'amount-analyzed sorted'!BU49*0.001/'amount-analyzed sorted'!BU$2*1.5/'amount-analyzed sorted'!BU$3</f>
        <v>0</v>
      </c>
      <c r="CT49" s="66">
        <f>'amount-analyzed sorted'!BV49*0.001/'amount-analyzed sorted'!BV$2*1.5/'amount-analyzed sorted'!BV$3</f>
        <v>0.00694444444444444</v>
      </c>
      <c r="CU49" s="66">
        <f>'amount-analyzed sorted'!BW49*0.001/'amount-analyzed sorted'!BW$2*1.5/'amount-analyzed sorted'!BW$3</f>
        <v>0</v>
      </c>
      <c r="CV49" s="66">
        <f>'amount-analyzed sorted'!BX49*0.001/'amount-analyzed sorted'!BX$2*1.5/'amount-analyzed sorted'!BX$3</f>
        <v>0.0108173076923077</v>
      </c>
      <c r="CW49" s="66">
        <f>'amount-analyzed sorted'!BY49*0.001/'amount-analyzed sorted'!BY$2*1.5/'amount-analyzed sorted'!BY$3</f>
        <v>0.00142993326978074</v>
      </c>
      <c r="CX49" s="66">
        <f t="shared" si="25"/>
        <v>0.00383833708130658</v>
      </c>
      <c r="CY49" s="115">
        <f t="shared" si="26"/>
        <v>0.0048378715815789</v>
      </c>
      <c r="CZ49" s="66">
        <f>'amount-analyzed sorted'!BZ49*0.001/'amount-analyzed sorted'!BZ$2*1.5/'amount-analyzed sorted'!BZ$3</f>
        <v>0.00928217821782178</v>
      </c>
      <c r="DA49" s="66">
        <f>'amount-analyzed sorted'!CA49*0.001/'amount-analyzed sorted'!CA$2*1.5/'amount-analyzed sorted'!CA$3</f>
        <v>0</v>
      </c>
      <c r="DB49" s="66">
        <f>'amount-analyzed sorted'!CB49*0.001/'amount-analyzed sorted'!CB$2*1.5/'amount-analyzed sorted'!CB$3</f>
        <v>0.00332840236686391</v>
      </c>
      <c r="DC49" s="66">
        <f>'amount-analyzed sorted'!CC49*0.001/'amount-analyzed sorted'!CC$2*1.5/'amount-analyzed sorted'!CC$3</f>
        <v>0</v>
      </c>
      <c r="DD49" s="66">
        <f>'amount-analyzed sorted'!CD49*0.001/'amount-analyzed sorted'!CD$2*1.5/'amount-analyzed sorted'!CD$3</f>
        <v>0.00687022900763359</v>
      </c>
      <c r="DE49" s="66">
        <f t="shared" si="27"/>
        <v>0.00389616191846385</v>
      </c>
      <c r="DF49" s="115">
        <f t="shared" si="28"/>
        <v>0.00413934635317101</v>
      </c>
      <c r="DG49" s="66">
        <f>'amount-analyzed sorted'!CE49*0.001/'amount-analyzed sorted'!CE$2*1.5/'amount-analyzed sorted'!CE$3</f>
        <v>0</v>
      </c>
      <c r="DH49" s="66">
        <f>'amount-analyzed sorted'!CF49*0.001/'amount-analyzed sorted'!CF$2*1.5/'amount-analyzed sorted'!CF$3</f>
        <v>0</v>
      </c>
      <c r="DI49" s="66">
        <f>'amount-analyzed sorted'!CG49*0.001/'amount-analyzed sorted'!CG$2*1.5/'amount-analyzed sorted'!CG$3</f>
        <v>0.00235294117647059</v>
      </c>
      <c r="DJ49" s="66">
        <f>'amount-analyzed sorted'!CH49*0.001/'amount-analyzed sorted'!CH$2*1.5/'amount-analyzed sorted'!CH$3</f>
        <v>0</v>
      </c>
      <c r="DK49" s="66">
        <f>'amount-analyzed sorted'!CI49*0.001/'amount-analyzed sorted'!CI$2*1.5/'amount-analyzed sorted'!CI$3</f>
        <v>0.0025</v>
      </c>
      <c r="DL49" s="66">
        <f t="shared" si="29"/>
        <v>0.000970588235294118</v>
      </c>
      <c r="DM49" s="115">
        <f t="shared" si="30"/>
        <v>0.00133004930054059</v>
      </c>
      <c r="DN49" s="66">
        <f>'amount-analyzed sorted'!CJ49*0.001/'amount-analyzed sorted'!CJ$2*1.5/'amount-analyzed sorted'!CJ$3</f>
        <v>0.0224550898203593</v>
      </c>
      <c r="DO49" s="66">
        <f>'amount-analyzed sorted'!CK49*0.001/'amount-analyzed sorted'!CK$2*1.5/'amount-analyzed sorted'!CK$3</f>
        <v>0.00273224043715847</v>
      </c>
      <c r="DP49" s="66">
        <f>'amount-analyzed sorted'!CL49*0.001/'amount-analyzed sorted'!CL$2*1.5/'amount-analyzed sorted'!CL$3</f>
        <v>0.00568181818181818</v>
      </c>
      <c r="DQ49" s="66">
        <f>'amount-analyzed sorted'!CM49*0.001/'amount-analyzed sorted'!CM$2*1.5/'amount-analyzed sorted'!CM$3</f>
        <v>0.00219298245614035</v>
      </c>
      <c r="DR49" s="66">
        <f>'amount-analyzed sorted'!CN49*0.001/'amount-analyzed sorted'!CN$2*1.5/'amount-analyzed sorted'!CN$3</f>
        <v>0</v>
      </c>
      <c r="DS49" s="66">
        <f t="shared" si="31"/>
        <v>0.00661242617909526</v>
      </c>
      <c r="DT49" s="115">
        <f t="shared" si="32"/>
        <v>0.00908525627983471</v>
      </c>
      <c r="DU49" s="66">
        <f>'amount-analyzed sorted'!CO49*0.001/'amount-analyzed sorted'!CO$2*1.5/'amount-analyzed sorted'!CO$3</f>
        <v>0</v>
      </c>
      <c r="DV49" s="66">
        <f>'amount-analyzed sorted'!CP49*0.001/'amount-analyzed sorted'!CP$2*1.5/'amount-analyzed sorted'!CP$3</f>
        <v>0</v>
      </c>
      <c r="DW49" s="66">
        <f>'amount-analyzed sorted'!CQ49*0.001/'amount-analyzed sorted'!CQ$2*1.5/'amount-analyzed sorted'!CQ$3</f>
        <v>0</v>
      </c>
      <c r="DX49" s="66">
        <f>'amount-analyzed sorted'!CR49*0.001/'amount-analyzed sorted'!CR$2*1.5/'amount-analyzed sorted'!CR$3</f>
        <v>0.0032703488372093</v>
      </c>
      <c r="DY49" s="66">
        <f>'amount-analyzed sorted'!CS49*0.001/'amount-analyzed sorted'!CS$2*1.5/'amount-analyzed sorted'!CS$3</f>
        <v>0</v>
      </c>
      <c r="DZ49" s="66">
        <f t="shared" si="33"/>
        <v>0.00065406976744186</v>
      </c>
      <c r="EA49" s="115">
        <f t="shared" si="34"/>
        <v>0.00146254446202748</v>
      </c>
      <c r="EB49" s="66">
        <f>'amount-analyzed sorted'!CT49*0.001/'amount-analyzed sorted'!CT$2*1.5/'amount-analyzed sorted'!CT$3</f>
        <v>0.0155875299760192</v>
      </c>
      <c r="EC49" s="66">
        <f>'amount-analyzed sorted'!CU49*0.001/'amount-analyzed sorted'!CU$2*1.5/'amount-analyzed sorted'!CU$3</f>
        <v>0.0229357798165138</v>
      </c>
      <c r="ED49" s="66">
        <f>'amount-analyzed sorted'!CV49*0.001/'amount-analyzed sorted'!CV$2*1.5/'amount-analyzed sorted'!CV$3</f>
        <v>0</v>
      </c>
      <c r="EE49" s="66">
        <f>'amount-analyzed sorted'!CW49*0.001/'amount-analyzed sorted'!CW$2*1.5/'amount-analyzed sorted'!CW$3</f>
        <v>0.00162162162162162</v>
      </c>
      <c r="EF49" s="66">
        <f>'amount-analyzed sorted'!CX49*0.001/'amount-analyzed sorted'!CX$2*1.5/'amount-analyzed sorted'!CX$3</f>
        <v>0.00347758887171561</v>
      </c>
      <c r="EG49" s="66">
        <f t="shared" si="35"/>
        <v>0.00872450405717404</v>
      </c>
      <c r="EH49" s="115">
        <f t="shared" si="36"/>
        <v>0.0100394162227076</v>
      </c>
    </row>
    <row r="50" spans="1:138">
      <c r="A50">
        <f>'imported data from Web Calc'!A51</f>
        <v>792.5</v>
      </c>
      <c r="B50" t="str">
        <f>'imported data from Web Calc'!B51</f>
        <v>C42H79O10P</v>
      </c>
      <c r="C50" s="61" t="str">
        <f>'imported data from Web Calc'!C51</f>
        <v>PG(36:2)</v>
      </c>
      <c r="D50" s="96"/>
      <c r="E50" s="96"/>
      <c r="F50" s="96"/>
      <c r="G50" s="66">
        <f>'amount-analyzed sorted'!G50*0.001/'amount-analyzed sorted'!G$2*1.5/'amount-analyzed sorted'!G$3</f>
        <v>0.00386465132256956</v>
      </c>
      <c r="H50" s="66">
        <f>'amount-analyzed sorted'!H50*0.001/'amount-analyzed sorted'!H$2*1.5/'amount-analyzed sorted'!H$3</f>
        <v>0.0128821710752319</v>
      </c>
      <c r="I50" s="66">
        <f>'amount-analyzed sorted'!I50*0.001/'amount-analyzed sorted'!I$2*1.5/'amount-analyzed sorted'!I$3</f>
        <v>0.0115939539677087</v>
      </c>
      <c r="J50" s="66">
        <f>'amount-analyzed sorted'!J50*0.001/'amount-analyzed sorted'!J$2*1.5/'amount-analyzed sorted'!J$3</f>
        <v>0.00772930264513912</v>
      </c>
      <c r="K50" s="66">
        <f>'amount-analyzed sorted'!K50*0.001/'amount-analyzed sorted'!K$2*1.5/'amount-analyzed sorted'!K$3</f>
        <v>0.0103057368601855</v>
      </c>
      <c r="L50" s="66">
        <f>'amount-analyzed sorted'!L50*0.001/'amount-analyzed sorted'!L$2*1.5/'amount-analyzed sorted'!L$3</f>
        <v>0</v>
      </c>
      <c r="M50" s="66">
        <f>'amount-analyzed sorted'!M50*0.001/'amount-analyzed sorted'!M$2*1.5/'amount-analyzed sorted'!M$3</f>
        <v>0</v>
      </c>
      <c r="N50" s="66">
        <f>'amount-analyzed sorted'!N50*0.001/'amount-analyzed sorted'!N$2*1.5/'amount-analyzed sorted'!N$3</f>
        <v>0.00772930264513912</v>
      </c>
      <c r="O50" s="66">
        <f>'amount-analyzed sorted'!O50*0.001/'amount-analyzed sorted'!O$2*1.5/'amount-analyzed sorted'!O$3</f>
        <v>0.00644108553761594</v>
      </c>
      <c r="P50" s="66">
        <f>'amount-analyzed sorted'!P50*0.001/'amount-analyzed sorted'!P$2*1.5/'amount-analyzed sorted'!P$3</f>
        <v>0.00644108553761594</v>
      </c>
      <c r="Q50" s="66">
        <f t="shared" si="0"/>
        <v>0.00669872895912058</v>
      </c>
      <c r="R50" s="115">
        <f t="shared" si="1"/>
        <v>0.0044126528954535</v>
      </c>
      <c r="S50" s="66">
        <f t="shared" si="2"/>
        <v>0.658729875828981</v>
      </c>
      <c r="T50" s="66">
        <f>'amount-analyzed sorted'!R50*0.001/'amount-analyzed sorted'!R$2*1.5/'amount-analyzed sorted'!R$3</f>
        <v>0.0911091549295775</v>
      </c>
      <c r="U50" s="66">
        <f>'amount-analyzed sorted'!S50*0.001/'amount-analyzed sorted'!S$2*1.5/'amount-analyzed sorted'!S$3</f>
        <v>0.00927835051546392</v>
      </c>
      <c r="V50" s="66">
        <f>'amount-analyzed sorted'!T50*0.001/'amount-analyzed sorted'!T$2*1.5/'amount-analyzed sorted'!T$3</f>
        <v>0.0612244897959184</v>
      </c>
      <c r="W50" s="66">
        <f>'amount-analyzed sorted'!U50*0.001/'amount-analyzed sorted'!U$2*1.5/'amount-analyzed sorted'!U$3</f>
        <v>0.0154761904761905</v>
      </c>
      <c r="X50" s="66">
        <f>'amount-analyzed sorted'!V50*0.001/'amount-analyzed sorted'!V$2*1.5/'amount-analyzed sorted'!V$3</f>
        <v>0.0900537634408602</v>
      </c>
      <c r="Y50" s="66">
        <f t="shared" si="3"/>
        <v>0.0534283898316021</v>
      </c>
      <c r="Z50" s="115">
        <f t="shared" si="4"/>
        <v>0.039406955707621</v>
      </c>
      <c r="AA50" s="66">
        <f>'amount-analyzed sorted'!W50*0.001/'amount-analyzed sorted'!W$2*1.5/'amount-analyzed sorted'!W$3</f>
        <v>0.0149253731343284</v>
      </c>
      <c r="AB50" s="66">
        <f>'amount-analyzed sorted'!X50*0.001/'amount-analyzed sorted'!X$2*1.5/'amount-analyzed sorted'!X$3</f>
        <v>0.038563829787234</v>
      </c>
      <c r="AC50" s="66">
        <f>'amount-analyzed sorted'!Y50*0.001/'amount-analyzed sorted'!Y$2*1.5/'amount-analyzed sorted'!Y$3</f>
        <v>0.00130208333333333</v>
      </c>
      <c r="AD50" s="66">
        <f>'amount-analyzed sorted'!Z50*0.001/'amount-analyzed sorted'!Z$2*1.5/'amount-analyzed sorted'!Z$3</f>
        <v>0.0104373757455268</v>
      </c>
      <c r="AE50" s="66">
        <f>'amount-analyzed sorted'!AA50*0.001/'amount-analyzed sorted'!AA$2*1.5/'amount-analyzed sorted'!AA$3</f>
        <v>0.055739058629232</v>
      </c>
      <c r="AF50" s="66">
        <f t="shared" si="5"/>
        <v>0.0241935441259309</v>
      </c>
      <c r="AG50" s="115">
        <f t="shared" si="6"/>
        <v>0.022365010253318</v>
      </c>
      <c r="AH50" s="66">
        <f>'amount-analyzed sorted'!AB50*0.001/'amount-analyzed sorted'!AB$2*1.5/'amount-analyzed sorted'!AB$3</f>
        <v>0</v>
      </c>
      <c r="AI50" s="66">
        <f>'amount-analyzed sorted'!AC50*0.001/'amount-analyzed sorted'!AC$2*1.5/'amount-analyzed sorted'!AC$3</f>
        <v>0</v>
      </c>
      <c r="AJ50" s="66">
        <f>'amount-analyzed sorted'!AD50*0.001/'amount-analyzed sorted'!AD$2*1.5/'amount-analyzed sorted'!AD$3</f>
        <v>0.0141388174807198</v>
      </c>
      <c r="AK50" s="66">
        <f>'amount-analyzed sorted'!AE50*0.001/'amount-analyzed sorted'!AE$2*1.5/'amount-analyzed sorted'!AE$3</f>
        <v>0.0202156334231806</v>
      </c>
      <c r="AL50" s="66">
        <f>'amount-analyzed sorted'!AF50*0.001/'amount-analyzed sorted'!AF$2*1.5/'amount-analyzed sorted'!AF$3</f>
        <v>0.00410958904109589</v>
      </c>
      <c r="AM50" s="66">
        <f t="shared" si="7"/>
        <v>0.00769280798899926</v>
      </c>
      <c r="AN50" s="115">
        <f t="shared" si="8"/>
        <v>0.00907703479615129</v>
      </c>
      <c r="AO50" s="66">
        <f>'amount-analyzed sorted'!AG50*0.001/'amount-analyzed sorted'!AG$2*1.5/'amount-analyzed sorted'!AG$3</f>
        <v>0</v>
      </c>
      <c r="AP50" s="66">
        <f>'amount-analyzed sorted'!AH50*0.001/'amount-analyzed sorted'!AH$2*1.5/'amount-analyzed sorted'!AH$3</f>
        <v>0.00367647058823529</v>
      </c>
      <c r="AQ50" s="66">
        <f>'amount-analyzed sorted'!AI50*0.001/'amount-analyzed sorted'!AI$2*1.5/'amount-analyzed sorted'!AI$3</f>
        <v>0.00559701492537313</v>
      </c>
      <c r="AR50" s="66">
        <f>'amount-analyzed sorted'!AJ50*0.001/'amount-analyzed sorted'!AJ$2*1.5/'amount-analyzed sorted'!AJ$3</f>
        <v>0.00735294117647059</v>
      </c>
      <c r="AS50" s="66">
        <f>'amount-analyzed sorted'!AK50*0.001/'amount-analyzed sorted'!AK$2*1.5/'amount-analyzed sorted'!AK$3</f>
        <v>0.00425531914893617</v>
      </c>
      <c r="AT50" s="66">
        <f t="shared" si="9"/>
        <v>0.00417634916780304</v>
      </c>
      <c r="AU50" s="115">
        <f t="shared" si="10"/>
        <v>0.00272979098137123</v>
      </c>
      <c r="AV50" s="66">
        <f>'amount-analyzed sorted'!AL50*0.001/'amount-analyzed sorted'!AL$2*1.5/'amount-analyzed sorted'!AL$3</f>
        <v>0.0047244094488189</v>
      </c>
      <c r="AW50" s="66">
        <f>'amount-analyzed sorted'!AM50*0.001/'amount-analyzed sorted'!AM$2*1.5/'amount-analyzed sorted'!AM$3</f>
        <v>0</v>
      </c>
      <c r="AX50" s="66">
        <f>'amount-analyzed sorted'!AN50*0.001/'amount-analyzed sorted'!AN$2*1.5/'amount-analyzed sorted'!AN$3</f>
        <v>0.00507328072153326</v>
      </c>
      <c r="AY50" s="66">
        <f>'amount-analyzed sorted'!AO50*0.001/'amount-analyzed sorted'!AO$2*1.5/'amount-analyzed sorted'!AO$3</f>
        <v>0.0291139240506329</v>
      </c>
      <c r="AZ50" s="66">
        <f>'amount-analyzed sorted'!AP50*0.001/'amount-analyzed sorted'!AP$2*1.5/'amount-analyzed sorted'!AP$3</f>
        <v>0.0249343832020997</v>
      </c>
      <c r="BA50" s="66">
        <f t="shared" si="11"/>
        <v>0.012769199484617</v>
      </c>
      <c r="BB50" s="115">
        <f t="shared" si="12"/>
        <v>0.0132489620709042</v>
      </c>
      <c r="BC50" s="66">
        <f>'amount-analyzed sorted'!AQ50*0.001/'amount-analyzed sorted'!AQ$2*1.5/'amount-analyzed sorted'!AQ$3</f>
        <v>0.0111940298507463</v>
      </c>
      <c r="BD50" s="66">
        <f>'amount-analyzed sorted'!AR50*0.001/'amount-analyzed sorted'!AR$2*1.5/'amount-analyzed sorted'!AR$3</f>
        <v>0.0117878192534381</v>
      </c>
      <c r="BE50" s="66">
        <f>'amount-analyzed sorted'!AS50*0.001/'amount-analyzed sorted'!AS$2*1.5/'amount-analyzed sorted'!AS$3</f>
        <v>0.0301310043668122</v>
      </c>
      <c r="BF50" s="66">
        <f>'amount-analyzed sorted'!AT50*0.001/'amount-analyzed sorted'!AT$2*1.5/'amount-analyzed sorted'!AT$3</f>
        <v>0.00291828793774319</v>
      </c>
      <c r="BG50" s="66">
        <f>'amount-analyzed sorted'!AU50*0.001/'amount-analyzed sorted'!AU$2*1.5/'amount-analyzed sorted'!AU$3</f>
        <v>0</v>
      </c>
      <c r="BH50" s="66">
        <f t="shared" si="13"/>
        <v>0.011206228281748</v>
      </c>
      <c r="BI50" s="115">
        <f t="shared" si="14"/>
        <v>0.0117553716889165</v>
      </c>
      <c r="BJ50" s="66">
        <f>'amount-analyzed sorted'!AV50*0.001/'amount-analyzed sorted'!AV$2*1.5/'amount-analyzed sorted'!AV$3</f>
        <v>0.0160714285714286</v>
      </c>
      <c r="BK50" s="66">
        <f>'amount-analyzed sorted'!AW50*0.001/'amount-analyzed sorted'!AW$2*1.5/'amount-analyzed sorted'!AW$3</f>
        <v>0.00916230366492147</v>
      </c>
      <c r="BL50" s="66">
        <f>'amount-analyzed sorted'!AX50*0.001/'amount-analyzed sorted'!AX$2*1.5/'amount-analyzed sorted'!AX$3</f>
        <v>0.00559701492537313</v>
      </c>
      <c r="BM50" s="66">
        <f>'amount-analyzed sorted'!AY50*0.001/'amount-analyzed sorted'!AY$2*1.5/'amount-analyzed sorted'!AY$3</f>
        <v>0</v>
      </c>
      <c r="BN50" s="66">
        <f>'amount-analyzed sorted'!AZ50*0.001/'amount-analyzed sorted'!AZ$2*1.5/'amount-analyzed sorted'!AZ$3</f>
        <v>0</v>
      </c>
      <c r="BO50" s="66">
        <f t="shared" si="15"/>
        <v>0.00616614943234463</v>
      </c>
      <c r="BP50" s="115">
        <f t="shared" si="16"/>
        <v>0.00677233723945422</v>
      </c>
      <c r="BQ50" s="66">
        <f>'amount-analyzed sorted'!BA50*0.001/'amount-analyzed sorted'!BA$2*1.5/'amount-analyzed sorted'!BA$3</f>
        <v>0.00721153846153846</v>
      </c>
      <c r="BR50" s="66">
        <f>'amount-analyzed sorted'!BB50*0.001/'amount-analyzed sorted'!BB$2*1.5/'amount-analyzed sorted'!BB$3</f>
        <v>0.0254237288135593</v>
      </c>
      <c r="BS50" s="66">
        <f>'amount-analyzed sorted'!BC50*0.001/'amount-analyzed sorted'!BC$2*1.5/'amount-analyzed sorted'!BC$3</f>
        <v>0.0243055555555556</v>
      </c>
      <c r="BT50" s="66">
        <f>'amount-analyzed sorted'!BD50*0.001/'amount-analyzed sorted'!BD$2*1.5/'amount-analyzed sorted'!BD$3</f>
        <v>0.00518433179723502</v>
      </c>
      <c r="BU50" s="66">
        <f>'amount-analyzed sorted'!BE50*0.001/'amount-analyzed sorted'!BE$2*1.5/'amount-analyzed sorted'!BE$3</f>
        <v>0.00458248472505092</v>
      </c>
      <c r="BV50" s="66">
        <f t="shared" si="17"/>
        <v>0.0133415278705879</v>
      </c>
      <c r="BW50" s="115">
        <f t="shared" si="18"/>
        <v>0.0105715057757</v>
      </c>
      <c r="BX50" s="66">
        <f>'amount-analyzed sorted'!BF50*0.001/'amount-analyzed sorted'!BF$2*1.5/'amount-analyzed sorted'!BF$3</f>
        <v>0</v>
      </c>
      <c r="BY50" s="66">
        <f>'amount-analyzed sorted'!BG50*0.001/'amount-analyzed sorted'!BG$2*1.5/'amount-analyzed sorted'!BG$3</f>
        <v>0</v>
      </c>
      <c r="BZ50" s="66">
        <f>'amount-analyzed sorted'!BH50*0.001/'amount-analyzed sorted'!BH$2*1.5/'amount-analyzed sorted'!BH$3</f>
        <v>0.00141509433962264</v>
      </c>
      <c r="CA50" s="66">
        <f>'amount-analyzed sorted'!BI50*0.001/'amount-analyzed sorted'!BI$2*1.5/'amount-analyzed sorted'!BI$3</f>
        <v>0</v>
      </c>
      <c r="CB50" s="66">
        <f>'amount-analyzed sorted'!BJ50*0.001/'amount-analyzed sorted'!BJ$2*1.5/'amount-analyzed sorted'!BJ$3</f>
        <v>0.0147058823529412</v>
      </c>
      <c r="CC50" s="66">
        <f t="shared" si="19"/>
        <v>0.00322419533851276</v>
      </c>
      <c r="CD50" s="115">
        <f t="shared" si="20"/>
        <v>0.00644764084499403</v>
      </c>
      <c r="CE50" s="121">
        <f>'amount-analyzed sorted'!BK50*0.001/'amount-analyzed sorted'!BK$2*1.5/'amount-analyzed sorted'!BK$3</f>
        <v>0.00215208034433285</v>
      </c>
      <c r="CF50" s="66">
        <f>'amount-analyzed sorted'!BL50*0.001/'amount-analyzed sorted'!BL$2*1.5/'amount-analyzed sorted'!BL$3</f>
        <v>0</v>
      </c>
      <c r="CG50" s="66">
        <f>'amount-analyzed sorted'!BM50*0.001/'amount-analyzed sorted'!BM$2*1.5/'amount-analyzed sorted'!BM$3</f>
        <v>0</v>
      </c>
      <c r="CH50" s="66">
        <f>'amount-analyzed sorted'!BN50*0.001/'amount-analyzed sorted'!BN$2*1.5/'amount-analyzed sorted'!BN$3</f>
        <v>0</v>
      </c>
      <c r="CI50" s="66">
        <f>'amount-analyzed sorted'!BO50*0.001/'amount-analyzed sorted'!BO$2*1.5/'amount-analyzed sorted'!BO$3</f>
        <v>0.0226814516129032</v>
      </c>
      <c r="CJ50" s="66">
        <f t="shared" si="21"/>
        <v>0.00496670639144722</v>
      </c>
      <c r="CK50" s="115">
        <f t="shared" si="22"/>
        <v>0.00994659282345871</v>
      </c>
      <c r="CL50" s="66">
        <f>'amount-analyzed sorted'!BP50*0.001/'amount-analyzed sorted'!BP$2*1.5/'amount-analyzed sorted'!BP$3</f>
        <v>0</v>
      </c>
      <c r="CM50" s="66">
        <f>'amount-analyzed sorted'!BQ50*0.001/'amount-analyzed sorted'!BQ$2*1.5/'amount-analyzed sorted'!BQ$3</f>
        <v>0.00250836120401338</v>
      </c>
      <c r="CN50" s="66">
        <f>'amount-analyzed sorted'!BR50*0.001/'amount-analyzed sorted'!BR$2*1.5/'amount-analyzed sorted'!BR$3</f>
        <v>0</v>
      </c>
      <c r="CO50" s="66">
        <f>'amount-analyzed sorted'!BS50*0.001/'amount-analyzed sorted'!BS$2*1.5/'amount-analyzed sorted'!BS$3</f>
        <v>0</v>
      </c>
      <c r="CP50" s="66">
        <f>'amount-analyzed sorted'!BT50*0.001/'amount-analyzed sorted'!BT$2*1.5/'amount-analyzed sorted'!BT$3</f>
        <v>0.00141643059490085</v>
      </c>
      <c r="CQ50" s="66">
        <f t="shared" si="23"/>
        <v>0.000784958359782846</v>
      </c>
      <c r="CR50" s="115">
        <f t="shared" si="24"/>
        <v>0.00114207633578121</v>
      </c>
      <c r="CS50" s="66">
        <f>'amount-analyzed sorted'!BU50*0.001/'amount-analyzed sorted'!BU$2*1.5/'amount-analyzed sorted'!BU$3</f>
        <v>0.00368550368550369</v>
      </c>
      <c r="CT50" s="66">
        <f>'amount-analyzed sorted'!BV50*0.001/'amount-analyzed sorted'!BV$2*1.5/'amount-analyzed sorted'!BV$3</f>
        <v>0.00115740740740741</v>
      </c>
      <c r="CU50" s="66">
        <f>'amount-analyzed sorted'!BW50*0.001/'amount-analyzed sorted'!BW$2*1.5/'amount-analyzed sorted'!BW$3</f>
        <v>0</v>
      </c>
      <c r="CV50" s="66">
        <f>'amount-analyzed sorted'!BX50*0.001/'amount-analyzed sorted'!BX$2*1.5/'amount-analyzed sorted'!BX$3</f>
        <v>0.0108173076923077</v>
      </c>
      <c r="CW50" s="66">
        <f>'amount-analyzed sorted'!BY50*0.001/'amount-analyzed sorted'!BY$2*1.5/'amount-analyzed sorted'!BY$3</f>
        <v>0.00142993326978074</v>
      </c>
      <c r="CX50" s="66">
        <f t="shared" si="25"/>
        <v>0.00341803041099991</v>
      </c>
      <c r="CY50" s="115">
        <f t="shared" si="26"/>
        <v>0.0043464561638209</v>
      </c>
      <c r="CZ50" s="66">
        <f>'amount-analyzed sorted'!BZ50*0.001/'amount-analyzed sorted'!BZ$2*1.5/'amount-analyzed sorted'!BZ$3</f>
        <v>0.00371287128712871</v>
      </c>
      <c r="DA50" s="66">
        <f>'amount-analyzed sorted'!CA50*0.001/'amount-analyzed sorted'!CA$2*1.5/'amount-analyzed sorted'!CA$3</f>
        <v>0.00117096018735363</v>
      </c>
      <c r="DB50" s="66">
        <f>'amount-analyzed sorted'!CB50*0.001/'amount-analyzed sorted'!CB$2*1.5/'amount-analyzed sorted'!CB$3</f>
        <v>0</v>
      </c>
      <c r="DC50" s="66">
        <f>'amount-analyzed sorted'!CC50*0.001/'amount-analyzed sorted'!CC$2*1.5/'amount-analyzed sorted'!CC$3</f>
        <v>0</v>
      </c>
      <c r="DD50" s="66">
        <f>'amount-analyzed sorted'!CD50*0.001/'amount-analyzed sorted'!CD$2*1.5/'amount-analyzed sorted'!CD$3</f>
        <v>0.00343511450381679</v>
      </c>
      <c r="DE50" s="66">
        <f t="shared" si="27"/>
        <v>0.00166378919565983</v>
      </c>
      <c r="DF50" s="115">
        <f t="shared" si="28"/>
        <v>0.00181077332730471</v>
      </c>
      <c r="DG50" s="66">
        <f>'amount-analyzed sorted'!CE50*0.001/'amount-analyzed sorted'!CE$2*1.5/'amount-analyzed sorted'!CE$3</f>
        <v>0.00298210735586481</v>
      </c>
      <c r="DH50" s="66">
        <f>'amount-analyzed sorted'!CF50*0.001/'amount-analyzed sorted'!CF$2*1.5/'amount-analyzed sorted'!CF$3</f>
        <v>0</v>
      </c>
      <c r="DI50" s="66">
        <f>'amount-analyzed sorted'!CG50*0.001/'amount-analyzed sorted'!CG$2*1.5/'amount-analyzed sorted'!CG$3</f>
        <v>0.00117647058823529</v>
      </c>
      <c r="DJ50" s="66">
        <f>'amount-analyzed sorted'!CH50*0.001/'amount-analyzed sorted'!CH$2*1.5/'amount-analyzed sorted'!CH$3</f>
        <v>0.00350194552529183</v>
      </c>
      <c r="DK50" s="66">
        <f>'amount-analyzed sorted'!CI50*0.001/'amount-analyzed sorted'!CI$2*1.5/'amount-analyzed sorted'!CI$3</f>
        <v>0.00375</v>
      </c>
      <c r="DL50" s="66">
        <f t="shared" si="29"/>
        <v>0.00228210469387839</v>
      </c>
      <c r="DM50" s="115">
        <f t="shared" si="30"/>
        <v>0.00162505081611994</v>
      </c>
      <c r="DN50" s="66">
        <f>'amount-analyzed sorted'!CJ50*0.001/'amount-analyzed sorted'!CJ$2*1.5/'amount-analyzed sorted'!CJ$3</f>
        <v>0.0157185628742515</v>
      </c>
      <c r="DO50" s="66">
        <f>'amount-analyzed sorted'!CK50*0.001/'amount-analyzed sorted'!CK$2*1.5/'amount-analyzed sorted'!CK$3</f>
        <v>0</v>
      </c>
      <c r="DP50" s="66">
        <f>'amount-analyzed sorted'!CL50*0.001/'amount-analyzed sorted'!CL$2*1.5/'amount-analyzed sorted'!CL$3</f>
        <v>0.0193181818181818</v>
      </c>
      <c r="DQ50" s="66">
        <f>'amount-analyzed sorted'!CM50*0.001/'amount-analyzed sorted'!CM$2*1.5/'amount-analyzed sorted'!CM$3</f>
        <v>0.00219298245614035</v>
      </c>
      <c r="DR50" s="66">
        <f>'amount-analyzed sorted'!CN50*0.001/'amount-analyzed sorted'!CN$2*1.5/'amount-analyzed sorted'!CN$3</f>
        <v>0.00348837209302326</v>
      </c>
      <c r="DS50" s="66">
        <f t="shared" si="31"/>
        <v>0.00814361984831938</v>
      </c>
      <c r="DT50" s="115">
        <f t="shared" si="32"/>
        <v>0.00874143235309213</v>
      </c>
      <c r="DU50" s="66">
        <f>'amount-analyzed sorted'!CO50*0.001/'amount-analyzed sorted'!CO$2*1.5/'amount-analyzed sorted'!CO$3</f>
        <v>0</v>
      </c>
      <c r="DV50" s="66">
        <f>'amount-analyzed sorted'!CP50*0.001/'amount-analyzed sorted'!CP$2*1.5/'amount-analyzed sorted'!CP$3</f>
        <v>0</v>
      </c>
      <c r="DW50" s="66">
        <f>'amount-analyzed sorted'!CQ50*0.001/'amount-analyzed sorted'!CQ$2*1.5/'amount-analyzed sorted'!CQ$3</f>
        <v>0</v>
      </c>
      <c r="DX50" s="66">
        <f>'amount-analyzed sorted'!CR50*0.001/'amount-analyzed sorted'!CR$2*1.5/'amount-analyzed sorted'!CR$3</f>
        <v>0.00218023255813954</v>
      </c>
      <c r="DY50" s="66">
        <f>'amount-analyzed sorted'!CS50*0.001/'amount-analyzed sorted'!CS$2*1.5/'amount-analyzed sorted'!CS$3</f>
        <v>0</v>
      </c>
      <c r="DZ50" s="66">
        <f t="shared" si="33"/>
        <v>0.000436046511627907</v>
      </c>
      <c r="EA50" s="115">
        <f t="shared" si="34"/>
        <v>0.000975029641351653</v>
      </c>
      <c r="EB50" s="66">
        <f>'amount-analyzed sorted'!CT50*0.001/'amount-analyzed sorted'!CT$2*1.5/'amount-analyzed sorted'!CT$3</f>
        <v>0.00479616306954437</v>
      </c>
      <c r="EC50" s="66">
        <f>'amount-analyzed sorted'!CU50*0.001/'amount-analyzed sorted'!CU$2*1.5/'amount-analyzed sorted'!CU$3</f>
        <v>0.0240825688073394</v>
      </c>
      <c r="ED50" s="66">
        <f>'amount-analyzed sorted'!CV50*0.001/'amount-analyzed sorted'!CV$2*1.5/'amount-analyzed sorted'!CV$3</f>
        <v>0.0010932944606414</v>
      </c>
      <c r="EE50" s="66">
        <f>'amount-analyzed sorted'!CW50*0.001/'amount-analyzed sorted'!CW$2*1.5/'amount-analyzed sorted'!CW$3</f>
        <v>0.00162162162162162</v>
      </c>
      <c r="EF50" s="66">
        <f>'amount-analyzed sorted'!CX50*0.001/'amount-analyzed sorted'!CX$2*1.5/'amount-analyzed sorted'!CX$3</f>
        <v>0.0197063369397218</v>
      </c>
      <c r="EG50" s="66">
        <f t="shared" si="35"/>
        <v>0.0102599969797737</v>
      </c>
      <c r="EH50" s="115">
        <f t="shared" si="36"/>
        <v>0.0108258980628433</v>
      </c>
    </row>
    <row r="51" spans="1:138">
      <c r="A51">
        <f>'imported data from Web Calc'!A52</f>
        <v>794.6</v>
      </c>
      <c r="B51" t="str">
        <f>'imported data from Web Calc'!B52</f>
        <v>C42H81O10P</v>
      </c>
      <c r="C51" s="61" t="str">
        <f>'imported data from Web Calc'!C52</f>
        <v>PG(36:1)</v>
      </c>
      <c r="D51" s="96"/>
      <c r="E51" s="96"/>
      <c r="F51" s="96"/>
      <c r="G51" s="66">
        <f>'amount-analyzed sorted'!G51*0.001/'amount-analyzed sorted'!G$2*1.5/'amount-analyzed sorted'!G$3</f>
        <v>0.00128821710752319</v>
      </c>
      <c r="H51" s="66">
        <f>'amount-analyzed sorted'!H51*0.001/'amount-analyzed sorted'!H$2*1.5/'amount-analyzed sorted'!H$3</f>
        <v>0</v>
      </c>
      <c r="I51" s="66">
        <f>'amount-analyzed sorted'!I51*0.001/'amount-analyzed sorted'!I$2*1.5/'amount-analyzed sorted'!I$3</f>
        <v>0</v>
      </c>
      <c r="J51" s="66">
        <f>'amount-analyzed sorted'!J51*0.001/'amount-analyzed sorted'!J$2*1.5/'amount-analyzed sorted'!J$3</f>
        <v>0.00257643421504638</v>
      </c>
      <c r="K51" s="66">
        <f>'amount-analyzed sorted'!K51*0.001/'amount-analyzed sorted'!K$2*1.5/'amount-analyzed sorted'!K$3</f>
        <v>0.00128821710752319</v>
      </c>
      <c r="L51" s="66">
        <f>'amount-analyzed sorted'!L51*0.001/'amount-analyzed sorted'!L$2*1.5/'amount-analyzed sorted'!L$3</f>
        <v>0</v>
      </c>
      <c r="M51" s="66">
        <f>'amount-analyzed sorted'!M51*0.001/'amount-analyzed sorted'!M$2*1.5/'amount-analyzed sorted'!M$3</f>
        <v>0</v>
      </c>
      <c r="N51" s="66">
        <f>'amount-analyzed sorted'!N51*0.001/'amount-analyzed sorted'!N$2*1.5/'amount-analyzed sorted'!N$3</f>
        <v>0</v>
      </c>
      <c r="O51" s="66">
        <f>'amount-analyzed sorted'!O51*0.001/'amount-analyzed sorted'!O$2*1.5/'amount-analyzed sorted'!O$3</f>
        <v>0.00128821710752319</v>
      </c>
      <c r="P51" s="66">
        <f>'amount-analyzed sorted'!P51*0.001/'amount-analyzed sorted'!P$2*1.5/'amount-analyzed sorted'!P$3</f>
        <v>0.00772930264513912</v>
      </c>
      <c r="Q51" s="66">
        <f t="shared" si="0"/>
        <v>0.00141703881827551</v>
      </c>
      <c r="R51" s="115">
        <f t="shared" si="1"/>
        <v>0.00238697047572781</v>
      </c>
      <c r="S51" s="66">
        <f t="shared" si="2"/>
        <v>1.68447783147725</v>
      </c>
      <c r="T51" s="66">
        <f>'amount-analyzed sorted'!R51*0.001/'amount-analyzed sorted'!R$2*1.5/'amount-analyzed sorted'!R$3</f>
        <v>0</v>
      </c>
      <c r="U51" s="66">
        <f>'amount-analyzed sorted'!S51*0.001/'amount-analyzed sorted'!S$2*1.5/'amount-analyzed sorted'!S$3</f>
        <v>0</v>
      </c>
      <c r="V51" s="66">
        <f>'amount-analyzed sorted'!T51*0.001/'amount-analyzed sorted'!T$2*1.5/'amount-analyzed sorted'!T$3</f>
        <v>0.0043731778425656</v>
      </c>
      <c r="W51" s="66">
        <f>'amount-analyzed sorted'!U51*0.001/'amount-analyzed sorted'!U$2*1.5/'amount-analyzed sorted'!U$3</f>
        <v>0.00357142857142857</v>
      </c>
      <c r="X51" s="66">
        <f>'amount-analyzed sorted'!V51*0.001/'amount-analyzed sorted'!V$2*1.5/'amount-analyzed sorted'!V$3</f>
        <v>0.00672043010752688</v>
      </c>
      <c r="Y51" s="66">
        <f t="shared" si="3"/>
        <v>0.00293300730430421</v>
      </c>
      <c r="Z51" s="115">
        <f t="shared" si="4"/>
        <v>0.00291681796133079</v>
      </c>
      <c r="AA51" s="66">
        <f>'amount-analyzed sorted'!W51*0.001/'amount-analyzed sorted'!W$2*1.5/'amount-analyzed sorted'!W$3</f>
        <v>0</v>
      </c>
      <c r="AB51" s="66">
        <f>'amount-analyzed sorted'!X51*0.001/'amount-analyzed sorted'!X$2*1.5/'amount-analyzed sorted'!X$3</f>
        <v>0.0146276595744681</v>
      </c>
      <c r="AC51" s="66">
        <f>'amount-analyzed sorted'!Y51*0.001/'amount-analyzed sorted'!Y$2*1.5/'amount-analyzed sorted'!Y$3</f>
        <v>0.00911458333333333</v>
      </c>
      <c r="AD51" s="66">
        <f>'amount-analyzed sorted'!Z51*0.001/'amount-analyzed sorted'!Z$2*1.5/'amount-analyzed sorted'!Z$3</f>
        <v>0</v>
      </c>
      <c r="AE51" s="66">
        <f>'amount-analyzed sorted'!AA51*0.001/'amount-analyzed sorted'!AA$2*1.5/'amount-analyzed sorted'!AA$3</f>
        <v>0.00495458298926507</v>
      </c>
      <c r="AF51" s="66">
        <f t="shared" si="5"/>
        <v>0.0057393651794133</v>
      </c>
      <c r="AG51" s="115">
        <f t="shared" si="6"/>
        <v>0.00626279456894067</v>
      </c>
      <c r="AH51" s="66">
        <f>'amount-analyzed sorted'!AB51*0.001/'amount-analyzed sorted'!AB$2*1.5/'amount-analyzed sorted'!AB$3</f>
        <v>0.00454086781029263</v>
      </c>
      <c r="AI51" s="66">
        <f>'amount-analyzed sorted'!AC51*0.001/'amount-analyzed sorted'!AC$2*1.5/'amount-analyzed sorted'!AC$3</f>
        <v>0</v>
      </c>
      <c r="AJ51" s="66">
        <f>'amount-analyzed sorted'!AD51*0.001/'amount-analyzed sorted'!AD$2*1.5/'amount-analyzed sorted'!AD$3</f>
        <v>0</v>
      </c>
      <c r="AK51" s="66">
        <f>'amount-analyzed sorted'!AE51*0.001/'amount-analyzed sorted'!AE$2*1.5/'amount-analyzed sorted'!AE$3</f>
        <v>0</v>
      </c>
      <c r="AL51" s="66">
        <f>'amount-analyzed sorted'!AF51*0.001/'amount-analyzed sorted'!AF$2*1.5/'amount-analyzed sorted'!AF$3</f>
        <v>0.00513698630136986</v>
      </c>
      <c r="AM51" s="66">
        <f t="shared" si="7"/>
        <v>0.0019355708223325</v>
      </c>
      <c r="AN51" s="115">
        <f t="shared" si="8"/>
        <v>0.0026587561325594</v>
      </c>
      <c r="AO51" s="66">
        <f>'amount-analyzed sorted'!AG51*0.001/'amount-analyzed sorted'!AG$2*1.5/'amount-analyzed sorted'!AG$3</f>
        <v>0</v>
      </c>
      <c r="AP51" s="66">
        <f>'amount-analyzed sorted'!AH51*0.001/'amount-analyzed sorted'!AH$2*1.5/'amount-analyzed sorted'!AH$3</f>
        <v>0</v>
      </c>
      <c r="AQ51" s="66">
        <f>'amount-analyzed sorted'!AI51*0.001/'amount-analyzed sorted'!AI$2*1.5/'amount-analyzed sorted'!AI$3</f>
        <v>0</v>
      </c>
      <c r="AR51" s="66">
        <f>'amount-analyzed sorted'!AJ51*0.001/'amount-analyzed sorted'!AJ$2*1.5/'amount-analyzed sorted'!AJ$3</f>
        <v>0</v>
      </c>
      <c r="AS51" s="66">
        <f>'amount-analyzed sorted'!AK51*0.001/'amount-analyzed sorted'!AK$2*1.5/'amount-analyzed sorted'!AK$3</f>
        <v>0.00212765957446809</v>
      </c>
      <c r="AT51" s="66">
        <f t="shared" si="9"/>
        <v>0.000425531914893617</v>
      </c>
      <c r="AU51" s="115">
        <f t="shared" si="10"/>
        <v>0.000951518288297783</v>
      </c>
      <c r="AV51" s="66">
        <f>'amount-analyzed sorted'!AL51*0.001/'amount-analyzed sorted'!AL$2*1.5/'amount-analyzed sorted'!AL$3</f>
        <v>0.0094488188976378</v>
      </c>
      <c r="AW51" s="66">
        <f>'amount-analyzed sorted'!AM51*0.001/'amount-analyzed sorted'!AM$2*1.5/'amount-analyzed sorted'!AM$3</f>
        <v>0</v>
      </c>
      <c r="AX51" s="66">
        <f>'amount-analyzed sorted'!AN51*0.001/'amount-analyzed sorted'!AN$2*1.5/'amount-analyzed sorted'!AN$3</f>
        <v>0</v>
      </c>
      <c r="AY51" s="66">
        <f>'amount-analyzed sorted'!AO51*0.001/'amount-analyzed sorted'!AO$2*1.5/'amount-analyzed sorted'!AO$3</f>
        <v>0.00126582278481013</v>
      </c>
      <c r="AZ51" s="66">
        <f>'amount-analyzed sorted'!AP51*0.001/'amount-analyzed sorted'!AP$2*1.5/'amount-analyzed sorted'!AP$3</f>
        <v>0</v>
      </c>
      <c r="BA51" s="66">
        <f t="shared" si="11"/>
        <v>0.00214292833648958</v>
      </c>
      <c r="BB51" s="115">
        <f t="shared" si="12"/>
        <v>0.00412073344825443</v>
      </c>
      <c r="BC51" s="66">
        <f>'amount-analyzed sorted'!AQ51*0.001/'amount-analyzed sorted'!AQ$2*1.5/'amount-analyzed sorted'!AQ$3</f>
        <v>0</v>
      </c>
      <c r="BD51" s="66">
        <f>'amount-analyzed sorted'!AR51*0.001/'amount-analyzed sorted'!AR$2*1.5/'amount-analyzed sorted'!AR$3</f>
        <v>0</v>
      </c>
      <c r="BE51" s="66">
        <f>'amount-analyzed sorted'!AS51*0.001/'amount-analyzed sorted'!AS$2*1.5/'amount-analyzed sorted'!AS$3</f>
        <v>0.00524017467248908</v>
      </c>
      <c r="BF51" s="66">
        <f>'amount-analyzed sorted'!AT51*0.001/'amount-analyzed sorted'!AT$2*1.5/'amount-analyzed sorted'!AT$3</f>
        <v>0.00437743190661479</v>
      </c>
      <c r="BG51" s="66">
        <f>'amount-analyzed sorted'!AU51*0.001/'amount-analyzed sorted'!AU$2*1.5/'amount-analyzed sorted'!AU$3</f>
        <v>0.00336826347305389</v>
      </c>
      <c r="BH51" s="66">
        <f t="shared" si="13"/>
        <v>0.00259717401043155</v>
      </c>
      <c r="BI51" s="115">
        <f t="shared" si="14"/>
        <v>0.00246170547166232</v>
      </c>
      <c r="BJ51" s="66">
        <f>'amount-analyzed sorted'!AV51*0.001/'amount-analyzed sorted'!AV$2*1.5/'amount-analyzed sorted'!AV$3</f>
        <v>0</v>
      </c>
      <c r="BK51" s="66">
        <f>'amount-analyzed sorted'!AW51*0.001/'amount-analyzed sorted'!AW$2*1.5/'amount-analyzed sorted'!AW$3</f>
        <v>0</v>
      </c>
      <c r="BL51" s="66">
        <f>'amount-analyzed sorted'!AX51*0.001/'amount-analyzed sorted'!AX$2*1.5/'amount-analyzed sorted'!AX$3</f>
        <v>0.00223880597014925</v>
      </c>
      <c r="BM51" s="66">
        <f>'amount-analyzed sorted'!AY51*0.001/'amount-analyzed sorted'!AY$2*1.5/'amount-analyzed sorted'!AY$3</f>
        <v>0</v>
      </c>
      <c r="BN51" s="66">
        <f>'amount-analyzed sorted'!AZ51*0.001/'amount-analyzed sorted'!AZ$2*1.5/'amount-analyzed sorted'!AZ$3</f>
        <v>0</v>
      </c>
      <c r="BO51" s="66">
        <f t="shared" si="15"/>
        <v>0.000447761194029851</v>
      </c>
      <c r="BP51" s="115">
        <f t="shared" si="16"/>
        <v>0.00100122446753722</v>
      </c>
      <c r="BQ51" s="66">
        <f>'amount-analyzed sorted'!BA51*0.001/'amount-analyzed sorted'!BA$2*1.5/'amount-analyzed sorted'!BA$3</f>
        <v>0.00240384615384615</v>
      </c>
      <c r="BR51" s="66">
        <f>'amount-analyzed sorted'!BB51*0.001/'amount-analyzed sorted'!BB$2*1.5/'amount-analyzed sorted'!BB$3</f>
        <v>0.0101694915254237</v>
      </c>
      <c r="BS51" s="66">
        <f>'amount-analyzed sorted'!BC51*0.001/'amount-analyzed sorted'!BC$2*1.5/'amount-analyzed sorted'!BC$3</f>
        <v>0.00462962962962963</v>
      </c>
      <c r="BT51" s="66">
        <f>'amount-analyzed sorted'!BD51*0.001/'amount-analyzed sorted'!BD$2*1.5/'amount-analyzed sorted'!BD$3</f>
        <v>0.00518433179723502</v>
      </c>
      <c r="BU51" s="66">
        <f>'amount-analyzed sorted'!BE51*0.001/'amount-analyzed sorted'!BE$2*1.5/'amount-analyzed sorted'!BE$3</f>
        <v>0</v>
      </c>
      <c r="BV51" s="66">
        <f t="shared" si="17"/>
        <v>0.00447745982122691</v>
      </c>
      <c r="BW51" s="115">
        <f t="shared" si="18"/>
        <v>0.00378383299892075</v>
      </c>
      <c r="BX51" s="66">
        <f>'amount-analyzed sorted'!BF51*0.001/'amount-analyzed sorted'!BF$2*1.5/'amount-analyzed sorted'!BF$3</f>
        <v>0</v>
      </c>
      <c r="BY51" s="66">
        <f>'amount-analyzed sorted'!BG51*0.001/'amount-analyzed sorted'!BG$2*1.5/'amount-analyzed sorted'!BG$3</f>
        <v>0</v>
      </c>
      <c r="BZ51" s="66">
        <f>'amount-analyzed sorted'!BH51*0.001/'amount-analyzed sorted'!BH$2*1.5/'amount-analyzed sorted'!BH$3</f>
        <v>0</v>
      </c>
      <c r="CA51" s="66">
        <f>'amount-analyzed sorted'!BI51*0.001/'amount-analyzed sorted'!BI$2*1.5/'amount-analyzed sorted'!BI$3</f>
        <v>0</v>
      </c>
      <c r="CB51" s="66">
        <f>'amount-analyzed sorted'!BJ51*0.001/'amount-analyzed sorted'!BJ$2*1.5/'amount-analyzed sorted'!BJ$3</f>
        <v>0</v>
      </c>
      <c r="CC51" s="66">
        <f t="shared" si="19"/>
        <v>0</v>
      </c>
      <c r="CD51" s="115">
        <f t="shared" si="20"/>
        <v>0</v>
      </c>
      <c r="CE51" s="121">
        <f>'amount-analyzed sorted'!BK51*0.001/'amount-analyzed sorted'!BK$2*1.5/'amount-analyzed sorted'!BK$3</f>
        <v>0.00107604017216643</v>
      </c>
      <c r="CF51" s="66">
        <f>'amount-analyzed sorted'!BL51*0.001/'amount-analyzed sorted'!BL$2*1.5/'amount-analyzed sorted'!BL$3</f>
        <v>0</v>
      </c>
      <c r="CG51" s="66">
        <f>'amount-analyzed sorted'!BM51*0.001/'amount-analyzed sorted'!BM$2*1.5/'amount-analyzed sorted'!BM$3</f>
        <v>0</v>
      </c>
      <c r="CH51" s="66">
        <f>'amount-analyzed sorted'!BN51*0.001/'amount-analyzed sorted'!BN$2*1.5/'amount-analyzed sorted'!BN$3</f>
        <v>0</v>
      </c>
      <c r="CI51" s="66">
        <f>'amount-analyzed sorted'!BO51*0.001/'amount-analyzed sorted'!BO$2*1.5/'amount-analyzed sorted'!BO$3</f>
        <v>0</v>
      </c>
      <c r="CJ51" s="66">
        <f t="shared" si="21"/>
        <v>0.000215208034433286</v>
      </c>
      <c r="CK51" s="115">
        <f t="shared" si="22"/>
        <v>0.000481219794296942</v>
      </c>
      <c r="CL51" s="66">
        <f>'amount-analyzed sorted'!BP51*0.001/'amount-analyzed sorted'!BP$2*1.5/'amount-analyzed sorted'!BP$3</f>
        <v>0.0072463768115942</v>
      </c>
      <c r="CM51" s="66">
        <f>'amount-analyzed sorted'!BQ51*0.001/'amount-analyzed sorted'!BQ$2*1.5/'amount-analyzed sorted'!BQ$3</f>
        <v>0.00627090301003344</v>
      </c>
      <c r="CN51" s="66">
        <f>'amount-analyzed sorted'!BR51*0.001/'amount-analyzed sorted'!BR$2*1.5/'amount-analyzed sorted'!BR$3</f>
        <v>0</v>
      </c>
      <c r="CO51" s="66">
        <f>'amount-analyzed sorted'!BS51*0.001/'amount-analyzed sorted'!BS$2*1.5/'amount-analyzed sorted'!BS$3</f>
        <v>0.00261780104712042</v>
      </c>
      <c r="CP51" s="66">
        <f>'amount-analyzed sorted'!BT51*0.001/'amount-analyzed sorted'!BT$2*1.5/'amount-analyzed sorted'!BT$3</f>
        <v>0</v>
      </c>
      <c r="CQ51" s="66">
        <f t="shared" si="23"/>
        <v>0.00322701617374961</v>
      </c>
      <c r="CR51" s="115">
        <f t="shared" si="24"/>
        <v>0.00341390234376122</v>
      </c>
      <c r="CS51" s="66">
        <f>'amount-analyzed sorted'!BU51*0.001/'amount-analyzed sorted'!BU$2*1.5/'amount-analyzed sorted'!BU$3</f>
        <v>0</v>
      </c>
      <c r="CT51" s="66">
        <f>'amount-analyzed sorted'!BV51*0.001/'amount-analyzed sorted'!BV$2*1.5/'amount-analyzed sorted'!BV$3</f>
        <v>0.00115740740740741</v>
      </c>
      <c r="CU51" s="66">
        <f>'amount-analyzed sorted'!BW51*0.001/'amount-analyzed sorted'!BW$2*1.5/'amount-analyzed sorted'!BW$3</f>
        <v>0</v>
      </c>
      <c r="CV51" s="66">
        <f>'amount-analyzed sorted'!BX51*0.001/'amount-analyzed sorted'!BX$2*1.5/'amount-analyzed sorted'!BX$3</f>
        <v>0</v>
      </c>
      <c r="CW51" s="66">
        <f>'amount-analyzed sorted'!BY51*0.001/'amount-analyzed sorted'!BY$2*1.5/'amount-analyzed sorted'!BY$3</f>
        <v>0</v>
      </c>
      <c r="CX51" s="66">
        <f t="shared" si="25"/>
        <v>0.000231481481481482</v>
      </c>
      <c r="CY51" s="115">
        <f t="shared" si="26"/>
        <v>0.000517608328124951</v>
      </c>
      <c r="CZ51" s="66">
        <f>'amount-analyzed sorted'!BZ51*0.001/'amount-analyzed sorted'!BZ$2*1.5/'amount-analyzed sorted'!BZ$3</f>
        <v>0</v>
      </c>
      <c r="DA51" s="66">
        <f>'amount-analyzed sorted'!CA51*0.001/'amount-analyzed sorted'!CA$2*1.5/'amount-analyzed sorted'!CA$3</f>
        <v>0</v>
      </c>
      <c r="DB51" s="66">
        <f>'amount-analyzed sorted'!CB51*0.001/'amount-analyzed sorted'!CB$2*1.5/'amount-analyzed sorted'!CB$3</f>
        <v>0.00443786982248521</v>
      </c>
      <c r="DC51" s="66">
        <f>'amount-analyzed sorted'!CC51*0.001/'amount-analyzed sorted'!CC$2*1.5/'amount-analyzed sorted'!CC$3</f>
        <v>0</v>
      </c>
      <c r="DD51" s="66">
        <f>'amount-analyzed sorted'!CD51*0.001/'amount-analyzed sorted'!CD$2*1.5/'amount-analyzed sorted'!CD$3</f>
        <v>0</v>
      </c>
      <c r="DE51" s="66">
        <f t="shared" si="27"/>
        <v>0.000887573964497042</v>
      </c>
      <c r="DF51" s="115">
        <f t="shared" si="28"/>
        <v>0.00198467571967437</v>
      </c>
      <c r="DG51" s="66">
        <f>'amount-analyzed sorted'!CE51*0.001/'amount-analyzed sorted'!CE$2*1.5/'amount-analyzed sorted'!CE$3</f>
        <v>0</v>
      </c>
      <c r="DH51" s="66">
        <f>'amount-analyzed sorted'!CF51*0.001/'amount-analyzed sorted'!CF$2*1.5/'amount-analyzed sorted'!CF$3</f>
        <v>0</v>
      </c>
      <c r="DI51" s="66">
        <f>'amount-analyzed sorted'!CG51*0.001/'amount-analyzed sorted'!CG$2*1.5/'amount-analyzed sorted'!CG$3</f>
        <v>0</v>
      </c>
      <c r="DJ51" s="66">
        <f>'amount-analyzed sorted'!CH51*0.001/'amount-analyzed sorted'!CH$2*1.5/'amount-analyzed sorted'!CH$3</f>
        <v>0</v>
      </c>
      <c r="DK51" s="66">
        <f>'amount-analyzed sorted'!CI51*0.001/'amount-analyzed sorted'!CI$2*1.5/'amount-analyzed sorted'!CI$3</f>
        <v>0</v>
      </c>
      <c r="DL51" s="66">
        <f t="shared" si="29"/>
        <v>0</v>
      </c>
      <c r="DM51" s="115">
        <f t="shared" si="30"/>
        <v>0</v>
      </c>
      <c r="DN51" s="66">
        <f>'amount-analyzed sorted'!CJ51*0.001/'amount-analyzed sorted'!CJ$2*1.5/'amount-analyzed sorted'!CJ$3</f>
        <v>0</v>
      </c>
      <c r="DO51" s="66">
        <f>'amount-analyzed sorted'!CK51*0.001/'amount-analyzed sorted'!CK$2*1.5/'amount-analyzed sorted'!CK$3</f>
        <v>0.00273224043715847</v>
      </c>
      <c r="DP51" s="66">
        <f>'amount-analyzed sorted'!CL51*0.001/'amount-analyzed sorted'!CL$2*1.5/'amount-analyzed sorted'!CL$3</f>
        <v>0</v>
      </c>
      <c r="DQ51" s="66">
        <f>'amount-analyzed sorted'!CM51*0.001/'amount-analyzed sorted'!CM$2*1.5/'amount-analyzed sorted'!CM$3</f>
        <v>0</v>
      </c>
      <c r="DR51" s="66">
        <f>'amount-analyzed sorted'!CN51*0.001/'amount-analyzed sorted'!CN$2*1.5/'amount-analyzed sorted'!CN$3</f>
        <v>0</v>
      </c>
      <c r="DS51" s="66">
        <f t="shared" si="31"/>
        <v>0.000546448087431694</v>
      </c>
      <c r="DT51" s="115">
        <f t="shared" si="32"/>
        <v>0.00122189506967202</v>
      </c>
      <c r="DU51" s="66">
        <f>'amount-analyzed sorted'!CO51*0.001/'amount-analyzed sorted'!CO$2*1.5/'amount-analyzed sorted'!CO$3</f>
        <v>0.0028169014084507</v>
      </c>
      <c r="DV51" s="66">
        <f>'amount-analyzed sorted'!CP51*0.001/'amount-analyzed sorted'!CP$2*1.5/'amount-analyzed sorted'!CP$3</f>
        <v>0</v>
      </c>
      <c r="DW51" s="66">
        <f>'amount-analyzed sorted'!CQ51*0.001/'amount-analyzed sorted'!CQ$2*1.5/'amount-analyzed sorted'!CQ$3</f>
        <v>0</v>
      </c>
      <c r="DX51" s="66">
        <f>'amount-analyzed sorted'!CR51*0.001/'amount-analyzed sorted'!CR$2*1.5/'amount-analyzed sorted'!CR$3</f>
        <v>0</v>
      </c>
      <c r="DY51" s="66">
        <f>'amount-analyzed sorted'!CS51*0.001/'amount-analyzed sorted'!CS$2*1.5/'amount-analyzed sorted'!CS$3</f>
        <v>0</v>
      </c>
      <c r="DZ51" s="66">
        <f t="shared" si="33"/>
        <v>0.000563380281690141</v>
      </c>
      <c r="EA51" s="115">
        <f t="shared" si="34"/>
        <v>0.00125975660704213</v>
      </c>
      <c r="EB51" s="66">
        <f>'amount-analyzed sorted'!CT51*0.001/'amount-analyzed sorted'!CT$2*1.5/'amount-analyzed sorted'!CT$3</f>
        <v>0.00119904076738609</v>
      </c>
      <c r="EC51" s="66">
        <f>'amount-analyzed sorted'!CU51*0.001/'amount-analyzed sorted'!CU$2*1.5/'amount-analyzed sorted'!CU$3</f>
        <v>0</v>
      </c>
      <c r="ED51" s="66">
        <f>'amount-analyzed sorted'!CV51*0.001/'amount-analyzed sorted'!CV$2*1.5/'amount-analyzed sorted'!CV$3</f>
        <v>0</v>
      </c>
      <c r="EE51" s="66">
        <f>'amount-analyzed sorted'!CW51*0.001/'amount-analyzed sorted'!CW$2*1.5/'amount-analyzed sorted'!CW$3</f>
        <v>0</v>
      </c>
      <c r="EF51" s="66">
        <f>'amount-analyzed sorted'!CX51*0.001/'amount-analyzed sorted'!CX$2*1.5/'amount-analyzed sorted'!CX$3</f>
        <v>0</v>
      </c>
      <c r="EG51" s="66">
        <f t="shared" si="35"/>
        <v>0.000239808153477218</v>
      </c>
      <c r="EH51" s="115">
        <f t="shared" si="36"/>
        <v>0.000536227332733763</v>
      </c>
    </row>
    <row r="52" spans="1:138">
      <c r="A52" s="74" t="s">
        <v>524</v>
      </c>
      <c r="B52" s="75"/>
      <c r="C52" s="74" t="s">
        <v>524</v>
      </c>
      <c r="D52" s="97"/>
      <c r="E52" s="97"/>
      <c r="F52" s="97"/>
      <c r="G52" s="82">
        <f>'amount-analyzed sorted'!G52*0.001/'amount-analyzed sorted'!G$2*1.5/'amount-analyzed sorted'!G$3</f>
        <v>3.28443833734112</v>
      </c>
      <c r="H52" s="82">
        <f>'amount-analyzed sorted'!H52*0.001/'amount-analyzed sorted'!H$2*1.5/'amount-analyzed sorted'!H$3</f>
        <v>3.06801786327722</v>
      </c>
      <c r="I52" s="82">
        <f>'amount-analyzed sorted'!I52*0.001/'amount-analyzed sorted'!I$2*1.5/'amount-analyzed sorted'!I$3</f>
        <v>2.88766746822398</v>
      </c>
      <c r="J52" s="82">
        <f>'amount-analyzed sorted'!J52*0.001/'amount-analyzed sorted'!J$2*1.5/'amount-analyzed sorted'!J$3</f>
        <v>2.82712126417039</v>
      </c>
      <c r="K52" s="82">
        <f>'amount-analyzed sorted'!K52*0.001/'amount-analyzed sorted'!K$2*1.5/'amount-analyzed sorted'!K$3</f>
        <v>2.90183785640673</v>
      </c>
      <c r="L52" s="82">
        <f>'amount-analyzed sorted'!L52*0.001/'amount-analyzed sorted'!L$2*1.5/'amount-analyzed sorted'!L$3</f>
        <v>3.04225352112676</v>
      </c>
      <c r="M52" s="82">
        <f>'amount-analyzed sorted'!M52*0.001/'amount-analyzed sorted'!M$2*1.5/'amount-analyzed sorted'!M$3</f>
        <v>2.84129165235314</v>
      </c>
      <c r="N52" s="82">
        <f>'amount-analyzed sorted'!N52*0.001/'amount-analyzed sorted'!N$2*1.5/'amount-analyzed sorted'!N$3</f>
        <v>2.99072483682583</v>
      </c>
      <c r="O52" s="82">
        <f>'amount-analyzed sorted'!O52*0.001/'amount-analyzed sorted'!O$2*1.5/'amount-analyzed sorted'!O$3</f>
        <v>2.91987289591206</v>
      </c>
      <c r="P52" s="82">
        <f>'amount-analyzed sorted'!P52*0.001/'amount-analyzed sorted'!P$2*1.5/'amount-analyzed sorted'!P$3</f>
        <v>2.96496049467537</v>
      </c>
      <c r="Q52" s="116">
        <f t="shared" si="0"/>
        <v>2.97281861903126</v>
      </c>
      <c r="R52" s="117">
        <f t="shared" si="1"/>
        <v>0.135397617018178</v>
      </c>
      <c r="S52" s="66">
        <f t="shared" si="2"/>
        <v>0.0455451994788364</v>
      </c>
      <c r="T52" s="82">
        <f>'amount-analyzed sorted'!R52*0.001/'amount-analyzed sorted'!R$2*1.5/'amount-analyzed sorted'!R$3</f>
        <v>12.6174295774648</v>
      </c>
      <c r="U52" s="82">
        <f>'amount-analyzed sorted'!S52*0.001/'amount-analyzed sorted'!S$2*1.5/'amount-analyzed sorted'!S$3</f>
        <v>6.60711340206186</v>
      </c>
      <c r="V52" s="82">
        <f>'amount-analyzed sorted'!T52*0.001/'amount-analyzed sorted'!T$2*1.5/'amount-analyzed sorted'!T$3</f>
        <v>7.66997084548105</v>
      </c>
      <c r="W52" s="82">
        <f>'amount-analyzed sorted'!U52*0.001/'amount-analyzed sorted'!U$2*1.5/'amount-analyzed sorted'!U$3</f>
        <v>7.08404761904762</v>
      </c>
      <c r="X52" s="82">
        <f>'amount-analyzed sorted'!V52*0.001/'amount-analyzed sorted'!V$2*1.5/'amount-analyzed sorted'!V$3</f>
        <v>14.7145161290323</v>
      </c>
      <c r="Y52" s="116">
        <f t="shared" si="3"/>
        <v>9.73861551461751</v>
      </c>
      <c r="Z52" s="117">
        <f t="shared" si="4"/>
        <v>3.68033572834252</v>
      </c>
      <c r="AA52" s="82">
        <f>'amount-analyzed sorted'!W52*0.001/'amount-analyzed sorted'!W$2*1.5/'amount-analyzed sorted'!W$3</f>
        <v>3.88507462686567</v>
      </c>
      <c r="AB52" s="82">
        <f>'amount-analyzed sorted'!X52*0.001/'amount-analyzed sorted'!X$2*1.5/'amount-analyzed sorted'!X$3</f>
        <v>6.1936170212766</v>
      </c>
      <c r="AC52" s="82">
        <f>'amount-analyzed sorted'!Y52*0.001/'amount-analyzed sorted'!Y$2*1.5/'amount-analyzed sorted'!Y$3</f>
        <v>2.35104166666667</v>
      </c>
      <c r="AD52" s="82">
        <f>'amount-analyzed sorted'!Z52*0.001/'amount-analyzed sorted'!Z$2*1.5/'amount-analyzed sorted'!Z$3</f>
        <v>1.46809145129225</v>
      </c>
      <c r="AE52" s="82">
        <f>'amount-analyzed sorted'!AA52*0.001/'amount-analyzed sorted'!AA$2*1.5/'amount-analyzed sorted'!AA$3</f>
        <v>6.19025598678778</v>
      </c>
      <c r="AF52" s="116">
        <f t="shared" si="5"/>
        <v>4.01761615057779</v>
      </c>
      <c r="AG52" s="117">
        <f t="shared" si="6"/>
        <v>2.16508992915809</v>
      </c>
      <c r="AH52" s="82">
        <f>'amount-analyzed sorted'!AB52*0.001/'amount-analyzed sorted'!AB$2*1.5/'amount-analyzed sorted'!AB$3</f>
        <v>2.44540867810293</v>
      </c>
      <c r="AI52" s="82">
        <f>'amount-analyzed sorted'!AC52*0.001/'amount-analyzed sorted'!AC$2*1.5/'amount-analyzed sorted'!AC$3</f>
        <v>1.84232749742533</v>
      </c>
      <c r="AJ52" s="82">
        <f>'amount-analyzed sorted'!AD52*0.001/'amount-analyzed sorted'!AD$2*1.5/'amount-analyzed sorted'!AD$3</f>
        <v>2.30539845758355</v>
      </c>
      <c r="AK52" s="82">
        <f>'amount-analyzed sorted'!AE52*0.001/'amount-analyzed sorted'!AE$2*1.5/'amount-analyzed sorted'!AE$3</f>
        <v>2.04440700808625</v>
      </c>
      <c r="AL52" s="82">
        <f>'amount-analyzed sorted'!AF52*0.001/'amount-analyzed sorted'!AF$2*1.5/'amount-analyzed sorted'!AF$3</f>
        <v>3.00369863013699</v>
      </c>
      <c r="AM52" s="116">
        <f t="shared" si="7"/>
        <v>2.32824805426701</v>
      </c>
      <c r="AN52" s="117">
        <f t="shared" si="8"/>
        <v>0.443612083736347</v>
      </c>
      <c r="AO52" s="82">
        <f>'amount-analyzed sorted'!AG52*0.001/'amount-analyzed sorted'!AG$2*1.5/'amount-analyzed sorted'!AG$3</f>
        <v>0.518893280632411</v>
      </c>
      <c r="AP52" s="82">
        <f>'amount-analyzed sorted'!AH52*0.001/'amount-analyzed sorted'!AH$2*1.5/'amount-analyzed sorted'!AH$3</f>
        <v>2.05343137254902</v>
      </c>
      <c r="AQ52" s="82">
        <f>'amount-analyzed sorted'!AI52*0.001/'amount-analyzed sorted'!AI$2*1.5/'amount-analyzed sorted'!AI$3</f>
        <v>2.39496268656716</v>
      </c>
      <c r="AR52" s="82">
        <f>'amount-analyzed sorted'!AJ52*0.001/'amount-analyzed sorted'!AJ$2*1.5/'amount-analyzed sorted'!AJ$3</f>
        <v>1.88063725490196</v>
      </c>
      <c r="AS52" s="82">
        <f>'amount-analyzed sorted'!AK52*0.001/'amount-analyzed sorted'!AK$2*1.5/'amount-analyzed sorted'!AK$3</f>
        <v>4.36127659574468</v>
      </c>
      <c r="AT52" s="116">
        <f t="shared" si="9"/>
        <v>2.24184023807905</v>
      </c>
      <c r="AU52" s="117">
        <f t="shared" si="10"/>
        <v>1.38292883694958</v>
      </c>
      <c r="AV52" s="82">
        <f>'amount-analyzed sorted'!AL52*0.001/'amount-analyzed sorted'!AL$2*1.5/'amount-analyzed sorted'!AL$3</f>
        <v>3.99047244094488</v>
      </c>
      <c r="AW52" s="82">
        <f>'amount-analyzed sorted'!AM52*0.001/'amount-analyzed sorted'!AM$2*1.5/'amount-analyzed sorted'!AM$3</f>
        <v>1.34470588235294</v>
      </c>
      <c r="AX52" s="82">
        <f>'amount-analyzed sorted'!AN52*0.001/'amount-analyzed sorted'!AN$2*1.5/'amount-analyzed sorted'!AN$3</f>
        <v>3.32570462232243</v>
      </c>
      <c r="AY52" s="82">
        <f>'amount-analyzed sorted'!AO52*0.001/'amount-analyzed sorted'!AO$2*1.5/'amount-analyzed sorted'!AO$3</f>
        <v>3.89569620253165</v>
      </c>
      <c r="AZ52" s="82">
        <f>'amount-analyzed sorted'!AP52*0.001/'amount-analyzed sorted'!AP$2*1.5/'amount-analyzed sorted'!AP$3</f>
        <v>4.63202099737533</v>
      </c>
      <c r="BA52" s="116">
        <f t="shared" si="11"/>
        <v>3.43772002910545</v>
      </c>
      <c r="BB52" s="117">
        <f t="shared" si="12"/>
        <v>1.25846015798015</v>
      </c>
      <c r="BC52" s="82">
        <f>'amount-analyzed sorted'!AQ52*0.001/'amount-analyzed sorted'!AQ$2*1.5/'amount-analyzed sorted'!AQ$3</f>
        <v>3.11890547263682</v>
      </c>
      <c r="BD52" s="82">
        <f>'amount-analyzed sorted'!AR52*0.001/'amount-analyzed sorted'!AR$2*1.5/'amount-analyzed sorted'!AR$3</f>
        <v>1.92082514734774</v>
      </c>
      <c r="BE52" s="82">
        <f>'amount-analyzed sorted'!AS52*0.001/'amount-analyzed sorted'!AS$2*1.5/'amount-analyzed sorted'!AS$3</f>
        <v>5.10733624454149</v>
      </c>
      <c r="BF52" s="82">
        <f>'amount-analyzed sorted'!AT52*0.001/'amount-analyzed sorted'!AT$2*1.5/'amount-analyzed sorted'!AT$3</f>
        <v>3.32480544747082</v>
      </c>
      <c r="BG52" s="82">
        <f>'amount-analyzed sorted'!AU52*0.001/'amount-analyzed sorted'!AU$2*1.5/'amount-analyzed sorted'!AU$3</f>
        <v>3.19154191616767</v>
      </c>
      <c r="BH52" s="116">
        <f t="shared" si="13"/>
        <v>3.3326828456329</v>
      </c>
      <c r="BI52" s="117">
        <f t="shared" si="14"/>
        <v>1.14109820206699</v>
      </c>
      <c r="BJ52" s="82">
        <f>'amount-analyzed sorted'!AV52*0.001/'amount-analyzed sorted'!AV$2*1.5/'amount-analyzed sorted'!AV$3</f>
        <v>3.42171428571429</v>
      </c>
      <c r="BK52" s="82">
        <f>'amount-analyzed sorted'!AW52*0.001/'amount-analyzed sorted'!AW$2*1.5/'amount-analyzed sorted'!AW$3</f>
        <v>2.48246073298429</v>
      </c>
      <c r="BL52" s="82">
        <f>'amount-analyzed sorted'!AX52*0.001/'amount-analyzed sorted'!AX$2*1.5/'amount-analyzed sorted'!AX$3</f>
        <v>1.71559701492537</v>
      </c>
      <c r="BM52" s="82">
        <f>'amount-analyzed sorted'!AY52*0.001/'amount-analyzed sorted'!AY$2*1.5/'amount-analyzed sorted'!AY$3</f>
        <v>1.59527777777778</v>
      </c>
      <c r="BN52" s="82">
        <f>'amount-analyzed sorted'!AZ52*0.001/'amount-analyzed sorted'!AZ$2*1.5/'amount-analyzed sorted'!AZ$3</f>
        <v>2.31458333333333</v>
      </c>
      <c r="BO52" s="116">
        <f t="shared" si="15"/>
        <v>2.30592662894701</v>
      </c>
      <c r="BP52" s="117">
        <f t="shared" si="16"/>
        <v>0.729680095362408</v>
      </c>
      <c r="BQ52" s="82">
        <f>'amount-analyzed sorted'!BA52*0.001/'amount-analyzed sorted'!BA$2*1.5/'amount-analyzed sorted'!BA$3</f>
        <v>4.925</v>
      </c>
      <c r="BR52" s="82">
        <f>'amount-analyzed sorted'!BB52*0.001/'amount-analyzed sorted'!BB$2*1.5/'amount-analyzed sorted'!BB$3</f>
        <v>9.18508474576271</v>
      </c>
      <c r="BS52" s="82">
        <f>'amount-analyzed sorted'!BC52*0.001/'amount-analyzed sorted'!BC$2*1.5/'amount-analyzed sorted'!BC$3</f>
        <v>7.75532407407407</v>
      </c>
      <c r="BT52" s="82">
        <f>'amount-analyzed sorted'!BD52*0.001/'amount-analyzed sorted'!BD$2*1.5/'amount-analyzed sorted'!BD$3</f>
        <v>4.06036866359447</v>
      </c>
      <c r="BU52" s="82">
        <f>'amount-analyzed sorted'!BE52*0.001/'amount-analyzed sorted'!BE$2*1.5/'amount-analyzed sorted'!BE$3</f>
        <v>5.64959266802444</v>
      </c>
      <c r="BV52" s="116">
        <f t="shared" si="17"/>
        <v>6.31507403029114</v>
      </c>
      <c r="BW52" s="117">
        <f t="shared" si="18"/>
        <v>2.10773274155924</v>
      </c>
      <c r="BX52" s="82">
        <f>'amount-analyzed sorted'!BF52*0.001/'amount-analyzed sorted'!BF$2*1.5/'amount-analyzed sorted'!BF$3</f>
        <v>0.565470297029703</v>
      </c>
      <c r="BY52" s="82">
        <f>'amount-analyzed sorted'!BG52*0.001/'amount-analyzed sorted'!BG$2*1.5/'amount-analyzed sorted'!BG$3</f>
        <v>0.997628458498024</v>
      </c>
      <c r="BZ52" s="82">
        <f>'amount-analyzed sorted'!BH52*0.001/'amount-analyzed sorted'!BH$2*1.5/'amount-analyzed sorted'!BH$3</f>
        <v>1.16971698113208</v>
      </c>
      <c r="CA52" s="82">
        <f>'amount-analyzed sorted'!BI52*0.001/'amount-analyzed sorted'!BI$2*1.5/'amount-analyzed sorted'!BI$3</f>
        <v>1.18867924528302</v>
      </c>
      <c r="CB52" s="82">
        <f>'amount-analyzed sorted'!BJ52*0.001/'amount-analyzed sorted'!BJ$2*1.5/'amount-analyzed sorted'!BJ$3</f>
        <v>3.00382352941176</v>
      </c>
      <c r="CC52" s="116">
        <f t="shared" si="19"/>
        <v>1.38506370227092</v>
      </c>
      <c r="CD52" s="117">
        <f t="shared" si="20"/>
        <v>0.939037254485811</v>
      </c>
      <c r="CE52" s="122">
        <f>'amount-analyzed sorted'!BK52*0.001/'amount-analyzed sorted'!BK$2*1.5/'amount-analyzed sorted'!BK$3</f>
        <v>1.81269727403156</v>
      </c>
      <c r="CF52" s="82">
        <f>'amount-analyzed sorted'!BL52*0.001/'amount-analyzed sorted'!BL$2*1.5/'amount-analyzed sorted'!BL$3</f>
        <v>1.22152006831768</v>
      </c>
      <c r="CG52" s="82">
        <f>'amount-analyzed sorted'!BM52*0.001/'amount-analyzed sorted'!BM$2*1.5/'amount-analyzed sorted'!BM$3</f>
        <v>3.228927680798</v>
      </c>
      <c r="CH52" s="82">
        <f>'amount-analyzed sorted'!BN52*0.001/'amount-analyzed sorted'!BN$2*1.5/'amount-analyzed sorted'!BN$3</f>
        <v>1.31792656587473</v>
      </c>
      <c r="CI52" s="82">
        <f>'amount-analyzed sorted'!BO52*0.001/'amount-analyzed sorted'!BO$2*1.5/'amount-analyzed sorted'!BO$3</f>
        <v>4.91673387096774</v>
      </c>
      <c r="CJ52" s="116">
        <f t="shared" si="21"/>
        <v>2.49956109199794</v>
      </c>
      <c r="CK52" s="117">
        <f t="shared" si="22"/>
        <v>1.57131559371581</v>
      </c>
      <c r="CL52" s="82">
        <f>'amount-analyzed sorted'!BP52*0.001/'amount-analyzed sorted'!BP$2*1.5/'amount-analyzed sorted'!BP$3</f>
        <v>2.2168115942029</v>
      </c>
      <c r="CM52" s="82">
        <f>'amount-analyzed sorted'!BQ52*0.001/'amount-analyzed sorted'!BQ$2*1.5/'amount-analyzed sorted'!BQ$3</f>
        <v>3.68553511705686</v>
      </c>
      <c r="CN52" s="82">
        <f>'amount-analyzed sorted'!BR52*0.001/'amount-analyzed sorted'!BR$2*1.5/'amount-analyzed sorted'!BR$3</f>
        <v>1.50679133858268</v>
      </c>
      <c r="CO52" s="82">
        <f>'amount-analyzed sorted'!BS52*0.001/'amount-analyzed sorted'!BS$2*1.5/'amount-analyzed sorted'!BS$3</f>
        <v>1.66439790575916</v>
      </c>
      <c r="CP52" s="82">
        <f>'amount-analyzed sorted'!BT52*0.001/'amount-analyzed sorted'!BT$2*1.5/'amount-analyzed sorted'!BT$3</f>
        <v>1.35495750708215</v>
      </c>
      <c r="CQ52" s="116">
        <f t="shared" si="23"/>
        <v>2.08569869253675</v>
      </c>
      <c r="CR52" s="117">
        <f t="shared" si="24"/>
        <v>0.951745493255117</v>
      </c>
      <c r="CS52" s="82">
        <f>'amount-analyzed sorted'!BU52*0.001/'amount-analyzed sorted'!BU$2*1.5/'amount-analyzed sorted'!BU$3</f>
        <v>2.54594594594595</v>
      </c>
      <c r="CT52" s="82">
        <f>'amount-analyzed sorted'!BV52*0.001/'amount-analyzed sorted'!BV$2*1.5/'amount-analyzed sorted'!BV$3</f>
        <v>3.82939814814815</v>
      </c>
      <c r="CU52" s="82">
        <f>'amount-analyzed sorted'!BW52*0.001/'amount-analyzed sorted'!BW$2*1.5/'amount-analyzed sorted'!BW$3</f>
        <v>0.352321981424149</v>
      </c>
      <c r="CV52" s="82">
        <f>'amount-analyzed sorted'!BX52*0.001/'amount-analyzed sorted'!BX$2*1.5/'amount-analyzed sorted'!BX$3</f>
        <v>2.41153846153846</v>
      </c>
      <c r="CW52" s="82">
        <f>'amount-analyzed sorted'!BY52*0.001/'amount-analyzed sorted'!BY$2*1.5/'amount-analyzed sorted'!BY$3</f>
        <v>0.562821734985701</v>
      </c>
      <c r="CX52" s="116">
        <f t="shared" si="25"/>
        <v>1.94040525440848</v>
      </c>
      <c r="CY52" s="117">
        <f t="shared" si="26"/>
        <v>1.4642988949908</v>
      </c>
      <c r="CZ52" s="82">
        <f>'amount-analyzed sorted'!BZ52*0.001/'amount-analyzed sorted'!BZ$2*1.5/'amount-analyzed sorted'!BZ$3</f>
        <v>3.1384900990099</v>
      </c>
      <c r="DA52" s="82">
        <f>'amount-analyzed sorted'!CA52*0.001/'amount-analyzed sorted'!CA$2*1.5/'amount-analyzed sorted'!CA$3</f>
        <v>1.10140515222482</v>
      </c>
      <c r="DB52" s="82">
        <f>'amount-analyzed sorted'!CB52*0.001/'amount-analyzed sorted'!CB$2*1.5/'amount-analyzed sorted'!CB$3</f>
        <v>3.02951183431953</v>
      </c>
      <c r="DC52" s="82">
        <f>'amount-analyzed sorted'!CC52*0.001/'amount-analyzed sorted'!CC$2*1.5/'amount-analyzed sorted'!CC$3</f>
        <v>1.23094736842105</v>
      </c>
      <c r="DD52" s="82">
        <f>'amount-analyzed sorted'!CD52*0.001/'amount-analyzed sorted'!CD$2*1.5/'amount-analyzed sorted'!CD$3</f>
        <v>3.08198473282443</v>
      </c>
      <c r="DE52" s="116">
        <f t="shared" si="27"/>
        <v>2.31646783735995</v>
      </c>
      <c r="DF52" s="117">
        <f t="shared" si="28"/>
        <v>1.0517723701903</v>
      </c>
      <c r="DG52" s="82">
        <f>'amount-analyzed sorted'!CE52*0.001/'amount-analyzed sorted'!CE$2*1.5/'amount-analyzed sorted'!CE$3</f>
        <v>0.86868787276342</v>
      </c>
      <c r="DH52" s="82">
        <f>'amount-analyzed sorted'!CF52*0.001/'amount-analyzed sorted'!CF$2*1.5/'amount-analyzed sorted'!CF$3</f>
        <v>0.233333333333333</v>
      </c>
      <c r="DI52" s="82">
        <f>'amount-analyzed sorted'!CG52*0.001/'amount-analyzed sorted'!CG$2*1.5/'amount-analyzed sorted'!CG$3</f>
        <v>1.86894117647059</v>
      </c>
      <c r="DJ52" s="82">
        <f>'amount-analyzed sorted'!CH52*0.001/'amount-analyzed sorted'!CH$2*1.5/'amount-analyzed sorted'!CH$3</f>
        <v>2.05867704280156</v>
      </c>
      <c r="DK52" s="82">
        <f>'amount-analyzed sorted'!CI52*0.001/'amount-analyzed sorted'!CI$2*1.5/'amount-analyzed sorted'!CI$3</f>
        <v>1.00325</v>
      </c>
      <c r="DL52" s="116">
        <f t="shared" si="29"/>
        <v>1.20657788507378</v>
      </c>
      <c r="DM52" s="117">
        <f t="shared" si="30"/>
        <v>0.752913499538715</v>
      </c>
      <c r="DN52" s="82">
        <f>'amount-analyzed sorted'!CJ52*0.001/'amount-analyzed sorted'!CJ$2*1.5/'amount-analyzed sorted'!CJ$3</f>
        <v>5.59648203592814</v>
      </c>
      <c r="DO52" s="82">
        <f>'amount-analyzed sorted'!CK52*0.001/'amount-analyzed sorted'!CK$2*1.5/'amount-analyzed sorted'!CK$3</f>
        <v>1.39016393442623</v>
      </c>
      <c r="DP52" s="82">
        <f>'amount-analyzed sorted'!CL52*0.001/'amount-analyzed sorted'!CL$2*1.5/'amount-analyzed sorted'!CL$3</f>
        <v>5.4825</v>
      </c>
      <c r="DQ52" s="82">
        <f>'amount-analyzed sorted'!CM52*0.001/'amount-analyzed sorted'!CM$2*1.5/'amount-analyzed sorted'!CM$3</f>
        <v>0.903070175438597</v>
      </c>
      <c r="DR52" s="82">
        <f>'amount-analyzed sorted'!CN52*0.001/'amount-analyzed sorted'!CN$2*1.5/'amount-analyzed sorted'!CN$3</f>
        <v>1.85686046511628</v>
      </c>
      <c r="DS52" s="116">
        <f t="shared" si="31"/>
        <v>3.04581532218185</v>
      </c>
      <c r="DT52" s="117">
        <f t="shared" si="32"/>
        <v>2.30160187899296</v>
      </c>
      <c r="DU52" s="82">
        <f>'amount-analyzed sorted'!CO52*0.001/'amount-analyzed sorted'!CO$2*1.5/'amount-analyzed sorted'!CO$3</f>
        <v>3.54169014084507</v>
      </c>
      <c r="DV52" s="82">
        <f>'amount-analyzed sorted'!CP52*0.001/'amount-analyzed sorted'!CP$2*1.5/'amount-analyzed sorted'!CP$3</f>
        <v>0.752867647058824</v>
      </c>
      <c r="DW52" s="82">
        <f>'amount-analyzed sorted'!CQ52*0.001/'amount-analyzed sorted'!CQ$2*1.5/'amount-analyzed sorted'!CQ$3</f>
        <v>1.44395306859206</v>
      </c>
      <c r="DX52" s="82">
        <f>'amount-analyzed sorted'!CR52*0.001/'amount-analyzed sorted'!CR$2*1.5/'amount-analyzed sorted'!CR$3</f>
        <v>0.850944767441861</v>
      </c>
      <c r="DY52" s="82">
        <f>'amount-analyzed sorted'!CS52*0.001/'amount-analyzed sorted'!CS$2*1.5/'amount-analyzed sorted'!CS$3</f>
        <v>0.296563573883162</v>
      </c>
      <c r="DZ52" s="116">
        <f t="shared" si="33"/>
        <v>1.37720383956419</v>
      </c>
      <c r="EA52" s="117">
        <f t="shared" si="34"/>
        <v>1.27710454584606</v>
      </c>
      <c r="EB52" s="82">
        <f>'amount-analyzed sorted'!CT52*0.001/'amount-analyzed sorted'!CT$2*1.5/'amount-analyzed sorted'!CT$3</f>
        <v>4.01031175059952</v>
      </c>
      <c r="EC52" s="82">
        <f>'amount-analyzed sorted'!CU52*0.001/'amount-analyzed sorted'!CU$2*1.5/'amount-analyzed sorted'!CU$3</f>
        <v>5.07293577981651</v>
      </c>
      <c r="ED52" s="82">
        <f>'amount-analyzed sorted'!CV52*0.001/'amount-analyzed sorted'!CV$2*1.5/'amount-analyzed sorted'!CV$3</f>
        <v>0.815160349854228</v>
      </c>
      <c r="EE52" s="82">
        <f>'amount-analyzed sorted'!CW52*0.001/'amount-analyzed sorted'!CW$2*1.5/'amount-analyzed sorted'!CW$3</f>
        <v>0.588</v>
      </c>
      <c r="EF52" s="82">
        <f>'amount-analyzed sorted'!CX52*0.001/'amount-analyzed sorted'!CX$2*1.5/'amount-analyzed sorted'!CX$3</f>
        <v>5.10115919629057</v>
      </c>
      <c r="EG52" s="116">
        <f t="shared" si="35"/>
        <v>3.11751341531217</v>
      </c>
      <c r="EH52" s="117">
        <f t="shared" si="36"/>
        <v>2.2502713076292</v>
      </c>
    </row>
    <row r="53" spans="1:138">
      <c r="A53">
        <f>'imported data from Web Calc'!A55</f>
        <v>500.3</v>
      </c>
      <c r="B53" t="str">
        <f>'imported data from Web Calc'!B55</f>
        <v>C22H43O9P</v>
      </c>
      <c r="C53" s="61" t="str">
        <f>'imported data from Web Calc'!C55</f>
        <v>LPG(16:1)</v>
      </c>
      <c r="D53" s="96"/>
      <c r="E53" s="96"/>
      <c r="F53" s="96"/>
      <c r="G53" s="66">
        <f>'amount-analyzed sorted'!G53*0.001/'amount-analyzed sorted'!G$2*1.5/'amount-analyzed sorted'!G$3</f>
        <v>0</v>
      </c>
      <c r="H53" s="66">
        <f>'amount-analyzed sorted'!H53*0.001/'amount-analyzed sorted'!H$2*1.5/'amount-analyzed sorted'!H$3</f>
        <v>0</v>
      </c>
      <c r="I53" s="66">
        <f>'amount-analyzed sorted'!I53*0.001/'amount-analyzed sorted'!I$2*1.5/'amount-analyzed sorted'!I$3</f>
        <v>0</v>
      </c>
      <c r="J53" s="66">
        <f>'amount-analyzed sorted'!J53*0.001/'amount-analyzed sorted'!J$2*1.5/'amount-analyzed sorted'!J$3</f>
        <v>0</v>
      </c>
      <c r="K53" s="66">
        <f>'amount-analyzed sorted'!K53*0.001/'amount-analyzed sorted'!K$2*1.5/'amount-analyzed sorted'!K$3</f>
        <v>0</v>
      </c>
      <c r="L53" s="66">
        <f>'amount-analyzed sorted'!L53*0.001/'amount-analyzed sorted'!L$2*1.5/'amount-analyzed sorted'!L$3</f>
        <v>0</v>
      </c>
      <c r="M53" s="66">
        <f>'amount-analyzed sorted'!M53*0.001/'amount-analyzed sorted'!M$2*1.5/'amount-analyzed sorted'!M$3</f>
        <v>0.00721401580212985</v>
      </c>
      <c r="N53" s="66">
        <f>'amount-analyzed sorted'!N53*0.001/'amount-analyzed sorted'!N$2*1.5/'amount-analyzed sorted'!N$3</f>
        <v>0.0020611473720371</v>
      </c>
      <c r="O53" s="66">
        <f>'amount-analyzed sorted'!O53*0.001/'amount-analyzed sorted'!O$2*1.5/'amount-analyzed sorted'!O$3</f>
        <v>0</v>
      </c>
      <c r="P53" s="66">
        <f>'amount-analyzed sorted'!P53*0.001/'amount-analyzed sorted'!P$2*1.5/'amount-analyzed sorted'!P$3</f>
        <v>0</v>
      </c>
      <c r="Q53" s="66">
        <f t="shared" si="0"/>
        <v>0.000927516317416695</v>
      </c>
      <c r="R53" s="115">
        <f t="shared" si="1"/>
        <v>0.00230187091277924</v>
      </c>
      <c r="S53" s="66">
        <f t="shared" si="2"/>
        <v>2.48175786188903</v>
      </c>
      <c r="T53" s="66">
        <f>'amount-analyzed sorted'!R53*0.001/'amount-analyzed sorted'!R$2*1.5/'amount-analyzed sorted'!R$3</f>
        <v>0.00475352112676056</v>
      </c>
      <c r="U53" s="66">
        <f>'amount-analyzed sorted'!S53*0.001/'amount-analyzed sorted'!S$2*1.5/'amount-analyzed sorted'!S$3</f>
        <v>0</v>
      </c>
      <c r="V53" s="66">
        <f>'amount-analyzed sorted'!T53*0.001/'amount-analyzed sorted'!T$2*1.5/'amount-analyzed sorted'!T$3</f>
        <v>0</v>
      </c>
      <c r="W53" s="66">
        <f>'amount-analyzed sorted'!U53*0.001/'amount-analyzed sorted'!U$2*1.5/'amount-analyzed sorted'!U$3</f>
        <v>0</v>
      </c>
      <c r="X53" s="66">
        <f>'amount-analyzed sorted'!V53*0.001/'amount-analyzed sorted'!V$2*1.5/'amount-analyzed sorted'!V$3</f>
        <v>0.0021505376344086</v>
      </c>
      <c r="Y53" s="66">
        <f t="shared" si="3"/>
        <v>0.00138081175223383</v>
      </c>
      <c r="Z53" s="115">
        <f t="shared" si="4"/>
        <v>0.00210282962600584</v>
      </c>
      <c r="AA53" s="66">
        <f>'amount-analyzed sorted'!W53*0.001/'amount-analyzed sorted'!W$2*1.5/'amount-analyzed sorted'!W$3</f>
        <v>0.00572139303482587</v>
      </c>
      <c r="AB53" s="66">
        <f>'amount-analyzed sorted'!X53*0.001/'amount-analyzed sorted'!X$2*1.5/'amount-analyzed sorted'!X$3</f>
        <v>0</v>
      </c>
      <c r="AC53" s="66">
        <f>'amount-analyzed sorted'!Y53*0.001/'amount-analyzed sorted'!Y$2*1.5/'amount-analyzed sorted'!Y$3</f>
        <v>0.00729166666666667</v>
      </c>
      <c r="AD53" s="66">
        <f>'amount-analyzed sorted'!Z53*0.001/'amount-analyzed sorted'!Z$2*1.5/'amount-analyzed sorted'!Z$3</f>
        <v>0</v>
      </c>
      <c r="AE53" s="66">
        <f>'amount-analyzed sorted'!AA53*0.001/'amount-analyzed sorted'!AA$2*1.5/'amount-analyzed sorted'!AA$3</f>
        <v>0</v>
      </c>
      <c r="AF53" s="66">
        <f t="shared" si="5"/>
        <v>0.00260261194029851</v>
      </c>
      <c r="AG53" s="115">
        <f t="shared" si="6"/>
        <v>0.00360675742453696</v>
      </c>
      <c r="AH53" s="66">
        <f>'amount-analyzed sorted'!AB53*0.001/'amount-analyzed sorted'!AB$2*1.5/'amount-analyzed sorted'!AB$3</f>
        <v>0</v>
      </c>
      <c r="AI53" s="66">
        <f>'amount-analyzed sorted'!AC53*0.001/'amount-analyzed sorted'!AC$2*1.5/'amount-analyzed sorted'!AC$3</f>
        <v>0.00710607621009269</v>
      </c>
      <c r="AJ53" s="66">
        <f>'amount-analyzed sorted'!AD53*0.001/'amount-analyzed sorted'!AD$2*1.5/'amount-analyzed sorted'!AD$3</f>
        <v>0</v>
      </c>
      <c r="AK53" s="66">
        <f>'amount-analyzed sorted'!AE53*0.001/'amount-analyzed sorted'!AE$2*1.5/'amount-analyzed sorted'!AE$3</f>
        <v>0.00161725067385445</v>
      </c>
      <c r="AL53" s="66">
        <f>'amount-analyzed sorted'!AF53*0.001/'amount-analyzed sorted'!AF$2*1.5/'amount-analyzed sorted'!AF$3</f>
        <v>0.00472602739726027</v>
      </c>
      <c r="AM53" s="66">
        <f t="shared" si="7"/>
        <v>0.00268987085624148</v>
      </c>
      <c r="AN53" s="115">
        <f t="shared" si="8"/>
        <v>0.00313329410082649</v>
      </c>
      <c r="AO53" s="66">
        <f>'amount-analyzed sorted'!AG53*0.001/'amount-analyzed sorted'!AG$2*1.5/'amount-analyzed sorted'!AG$3</f>
        <v>0</v>
      </c>
      <c r="AP53" s="66">
        <f>'amount-analyzed sorted'!AH53*0.001/'amount-analyzed sorted'!AH$2*1.5/'amount-analyzed sorted'!AH$3</f>
        <v>0</v>
      </c>
      <c r="AQ53" s="66">
        <f>'amount-analyzed sorted'!AI53*0.001/'amount-analyzed sorted'!AI$2*1.5/'amount-analyzed sorted'!AI$3</f>
        <v>0.00363805970149254</v>
      </c>
      <c r="AR53" s="66">
        <f>'amount-analyzed sorted'!AJ53*0.001/'amount-analyzed sorted'!AJ$2*1.5/'amount-analyzed sorted'!AJ$3</f>
        <v>0</v>
      </c>
      <c r="AS53" s="66">
        <f>'amount-analyzed sorted'!AK53*0.001/'amount-analyzed sorted'!AK$2*1.5/'amount-analyzed sorted'!AK$3</f>
        <v>0</v>
      </c>
      <c r="AT53" s="66">
        <f t="shared" si="9"/>
        <v>0.000727611940298508</v>
      </c>
      <c r="AU53" s="115">
        <f t="shared" si="10"/>
        <v>0.00162698975974798</v>
      </c>
      <c r="AV53" s="66">
        <f>'amount-analyzed sorted'!AL53*0.001/'amount-analyzed sorted'!AL$2*1.5/'amount-analyzed sorted'!AL$3</f>
        <v>0</v>
      </c>
      <c r="AW53" s="66">
        <f>'amount-analyzed sorted'!AM53*0.001/'amount-analyzed sorted'!AM$2*1.5/'amount-analyzed sorted'!AM$3</f>
        <v>0.00549019607843137</v>
      </c>
      <c r="AX53" s="66">
        <f>'amount-analyzed sorted'!AN53*0.001/'amount-analyzed sorted'!AN$2*1.5/'amount-analyzed sorted'!AN$3</f>
        <v>0.0179255918827508</v>
      </c>
      <c r="AY53" s="66">
        <f>'amount-analyzed sorted'!AO53*0.001/'amount-analyzed sorted'!AO$2*1.5/'amount-analyzed sorted'!AO$3</f>
        <v>0.000759493670886077</v>
      </c>
      <c r="AZ53" s="66">
        <f>'amount-analyzed sorted'!AP53*0.001/'amount-analyzed sorted'!AP$2*1.5/'amount-analyzed sorted'!AP$3</f>
        <v>0</v>
      </c>
      <c r="BA53" s="66">
        <f t="shared" si="11"/>
        <v>0.00483505632641366</v>
      </c>
      <c r="BB53" s="115">
        <f t="shared" si="12"/>
        <v>0.00766741611569241</v>
      </c>
      <c r="BC53" s="66">
        <f>'amount-analyzed sorted'!AQ53*0.001/'amount-analyzed sorted'!AQ$2*1.5/'amount-analyzed sorted'!AQ$3</f>
        <v>0</v>
      </c>
      <c r="BD53" s="66">
        <f>'amount-analyzed sorted'!AR53*0.001/'amount-analyzed sorted'!AR$2*1.5/'amount-analyzed sorted'!AR$3</f>
        <v>0</v>
      </c>
      <c r="BE53" s="66">
        <f>'amount-analyzed sorted'!AS53*0.001/'amount-analyzed sorted'!AS$2*1.5/'amount-analyzed sorted'!AS$3</f>
        <v>0</v>
      </c>
      <c r="BF53" s="66">
        <f>'amount-analyzed sorted'!AT53*0.001/'amount-analyzed sorted'!AT$2*1.5/'amount-analyzed sorted'!AT$3</f>
        <v>0</v>
      </c>
      <c r="BG53" s="66">
        <f>'amount-analyzed sorted'!AU53*0.001/'amount-analyzed sorted'!AU$2*1.5/'amount-analyzed sorted'!AU$3</f>
        <v>0</v>
      </c>
      <c r="BH53" s="66">
        <f t="shared" si="13"/>
        <v>0</v>
      </c>
      <c r="BI53" s="115">
        <f t="shared" si="14"/>
        <v>0</v>
      </c>
      <c r="BJ53" s="66">
        <f>'amount-analyzed sorted'!AV53*0.001/'amount-analyzed sorted'!AV$2*1.5/'amount-analyzed sorted'!AV$3</f>
        <v>0.00278571428571429</v>
      </c>
      <c r="BK53" s="66">
        <f>'amount-analyzed sorted'!AW53*0.001/'amount-analyzed sorted'!AW$2*1.5/'amount-analyzed sorted'!AW$3</f>
        <v>0.0413612565445026</v>
      </c>
      <c r="BL53" s="66">
        <f>'amount-analyzed sorted'!AX53*0.001/'amount-analyzed sorted'!AX$2*1.5/'amount-analyzed sorted'!AX$3</f>
        <v>0.0163432835820896</v>
      </c>
      <c r="BM53" s="66">
        <f>'amount-analyzed sorted'!AY53*0.001/'amount-analyzed sorted'!AY$2*1.5/'amount-analyzed sorted'!AY$3</f>
        <v>0.00638888888888889</v>
      </c>
      <c r="BN53" s="66">
        <f>'amount-analyzed sorted'!AZ53*0.001/'amount-analyzed sorted'!AZ$2*1.5/'amount-analyzed sorted'!AZ$3</f>
        <v>0</v>
      </c>
      <c r="BO53" s="66">
        <f t="shared" si="15"/>
        <v>0.0133758286602391</v>
      </c>
      <c r="BP53" s="115">
        <f t="shared" si="16"/>
        <v>0.0168216423452096</v>
      </c>
      <c r="BQ53" s="66">
        <f>'amount-analyzed sorted'!BA53*0.001/'amount-analyzed sorted'!BA$2*1.5/'amount-analyzed sorted'!BA$3</f>
        <v>0</v>
      </c>
      <c r="BR53" s="66">
        <f>'amount-analyzed sorted'!BB53*0.001/'amount-analyzed sorted'!BB$2*1.5/'amount-analyzed sorted'!BB$3</f>
        <v>0.00203389830508475</v>
      </c>
      <c r="BS53" s="66">
        <f>'amount-analyzed sorted'!BC53*0.001/'amount-analyzed sorted'!BC$2*1.5/'amount-analyzed sorted'!BC$3</f>
        <v>0</v>
      </c>
      <c r="BT53" s="66">
        <f>'amount-analyzed sorted'!BD53*0.001/'amount-analyzed sorted'!BD$2*1.5/'amount-analyzed sorted'!BD$3</f>
        <v>0</v>
      </c>
      <c r="BU53" s="66">
        <f>'amount-analyzed sorted'!BE53*0.001/'amount-analyzed sorted'!BE$2*1.5/'amount-analyzed sorted'!BE$3</f>
        <v>0</v>
      </c>
      <c r="BV53" s="66">
        <f t="shared" si="17"/>
        <v>0.000406779661016949</v>
      </c>
      <c r="BW53" s="115">
        <f t="shared" si="18"/>
        <v>0.00090958697389822</v>
      </c>
      <c r="BX53" s="66">
        <f>'amount-analyzed sorted'!BF53*0.001/'amount-analyzed sorted'!BF$2*1.5/'amount-analyzed sorted'!BF$3</f>
        <v>0</v>
      </c>
      <c r="BY53" s="66">
        <f>'amount-analyzed sorted'!BG53*0.001/'amount-analyzed sorted'!BG$2*1.5/'amount-analyzed sorted'!BG$3</f>
        <v>0</v>
      </c>
      <c r="BZ53" s="66">
        <f>'amount-analyzed sorted'!BH53*0.001/'amount-analyzed sorted'!BH$2*1.5/'amount-analyzed sorted'!BH$3</f>
        <v>0</v>
      </c>
      <c r="CA53" s="66">
        <f>'amount-analyzed sorted'!BI53*0.001/'amount-analyzed sorted'!BI$2*1.5/'amount-analyzed sorted'!BI$3</f>
        <v>0.0193118756936737</v>
      </c>
      <c r="CB53" s="66">
        <f>'amount-analyzed sorted'!BJ53*0.001/'amount-analyzed sorted'!BJ$2*1.5/'amount-analyzed sorted'!BJ$3</f>
        <v>0.00823529411764706</v>
      </c>
      <c r="CC53" s="66">
        <f t="shared" si="19"/>
        <v>0.00550943396226415</v>
      </c>
      <c r="CD53" s="115">
        <f t="shared" si="20"/>
        <v>0.00849998969248359</v>
      </c>
      <c r="CE53" s="121">
        <f>'amount-analyzed sorted'!BK53*0.001/'amount-analyzed sorted'!BK$2*1.5/'amount-analyzed sorted'!BK$3</f>
        <v>0</v>
      </c>
      <c r="CF53" s="66">
        <f>'amount-analyzed sorted'!BL53*0.001/'amount-analyzed sorted'!BL$2*1.5/'amount-analyzed sorted'!BL$3</f>
        <v>0</v>
      </c>
      <c r="CG53" s="66">
        <f>'amount-analyzed sorted'!BM53*0.001/'amount-analyzed sorted'!BM$2*1.5/'amount-analyzed sorted'!BM$3</f>
        <v>0</v>
      </c>
      <c r="CH53" s="66">
        <f>'amount-analyzed sorted'!BN53*0.001/'amount-analyzed sorted'!BN$2*1.5/'amount-analyzed sorted'!BN$3</f>
        <v>0</v>
      </c>
      <c r="CI53" s="66">
        <f>'amount-analyzed sorted'!BO53*0.001/'amount-analyzed sorted'!BO$2*1.5/'amount-analyzed sorted'!BO$3</f>
        <v>0</v>
      </c>
      <c r="CJ53" s="66">
        <f t="shared" si="21"/>
        <v>0</v>
      </c>
      <c r="CK53" s="115">
        <f t="shared" si="22"/>
        <v>0</v>
      </c>
      <c r="CL53" s="66">
        <f>'amount-analyzed sorted'!BP53*0.001/'amount-analyzed sorted'!BP$2*1.5/'amount-analyzed sorted'!BP$3</f>
        <v>0</v>
      </c>
      <c r="CM53" s="66">
        <f>'amount-analyzed sorted'!BQ53*0.001/'amount-analyzed sorted'!BQ$2*1.5/'amount-analyzed sorted'!BQ$3</f>
        <v>0</v>
      </c>
      <c r="CN53" s="66">
        <f>'amount-analyzed sorted'!BR53*0.001/'amount-analyzed sorted'!BR$2*1.5/'amount-analyzed sorted'!BR$3</f>
        <v>0.00679133858267717</v>
      </c>
      <c r="CO53" s="66">
        <f>'amount-analyzed sorted'!BS53*0.001/'amount-analyzed sorted'!BS$2*1.5/'amount-analyzed sorted'!BS$3</f>
        <v>0</v>
      </c>
      <c r="CP53" s="66">
        <f>'amount-analyzed sorted'!BT53*0.001/'amount-analyzed sorted'!BT$2*1.5/'amount-analyzed sorted'!BT$3</f>
        <v>0.0206798866855524</v>
      </c>
      <c r="CQ53" s="66">
        <f t="shared" si="23"/>
        <v>0.00549424505364591</v>
      </c>
      <c r="CR53" s="115">
        <f t="shared" si="24"/>
        <v>0.00898396278827284</v>
      </c>
      <c r="CS53" s="66">
        <f>'amount-analyzed sorted'!BU53*0.001/'amount-analyzed sorted'!BU$2*1.5/'amount-analyzed sorted'!BU$3</f>
        <v>0</v>
      </c>
      <c r="CT53" s="66">
        <f>'amount-analyzed sorted'!BV53*0.001/'amount-analyzed sorted'!BV$2*1.5/'amount-analyzed sorted'!BV$3</f>
        <v>0.019212962962963</v>
      </c>
      <c r="CU53" s="66">
        <f>'amount-analyzed sorted'!BW53*0.001/'amount-analyzed sorted'!BW$2*1.5/'amount-analyzed sorted'!BW$3</f>
        <v>0</v>
      </c>
      <c r="CV53" s="66">
        <f>'amount-analyzed sorted'!BX53*0.001/'amount-analyzed sorted'!BX$2*1.5/'amount-analyzed sorted'!BX$3</f>
        <v>0</v>
      </c>
      <c r="CW53" s="66">
        <f>'amount-analyzed sorted'!BY53*0.001/'amount-analyzed sorted'!BY$2*1.5/'amount-analyzed sorted'!BY$3</f>
        <v>0.000857959961868447</v>
      </c>
      <c r="CX53" s="66">
        <f t="shared" si="25"/>
        <v>0.00401418458496628</v>
      </c>
      <c r="CY53" s="115">
        <f t="shared" si="26"/>
        <v>0.00850449369012423</v>
      </c>
      <c r="CZ53" s="66">
        <f>'amount-analyzed sorted'!BZ53*0.001/'amount-analyzed sorted'!BZ$2*1.5/'amount-analyzed sorted'!BZ$3</f>
        <v>0.0326732673267327</v>
      </c>
      <c r="DA53" s="66">
        <f>'amount-analyzed sorted'!CA53*0.001/'amount-analyzed sorted'!CA$2*1.5/'amount-analyzed sorted'!CA$3</f>
        <v>0</v>
      </c>
      <c r="DB53" s="66">
        <f>'amount-analyzed sorted'!CB53*0.001/'amount-analyzed sorted'!CB$2*1.5/'amount-analyzed sorted'!CB$3</f>
        <v>0</v>
      </c>
      <c r="DC53" s="66">
        <f>'amount-analyzed sorted'!CC53*0.001/'amount-analyzed sorted'!CC$2*1.5/'amount-analyzed sorted'!CC$3</f>
        <v>0</v>
      </c>
      <c r="DD53" s="66">
        <f>'amount-analyzed sorted'!CD53*0.001/'amount-analyzed sorted'!CD$2*1.5/'amount-analyzed sorted'!CD$3</f>
        <v>0</v>
      </c>
      <c r="DE53" s="66">
        <f t="shared" si="27"/>
        <v>0.00653465346534654</v>
      </c>
      <c r="DF53" s="115">
        <f t="shared" si="28"/>
        <v>0.0146119293579194</v>
      </c>
      <c r="DG53" s="66">
        <f>'amount-analyzed sorted'!CE53*0.001/'amount-analyzed sorted'!CE$2*1.5/'amount-analyzed sorted'!CE$3</f>
        <v>0</v>
      </c>
      <c r="DH53" s="66">
        <f>'amount-analyzed sorted'!CF53*0.001/'amount-analyzed sorted'!CF$2*1.5/'amount-analyzed sorted'!CF$3</f>
        <v>0</v>
      </c>
      <c r="DI53" s="66">
        <f>'amount-analyzed sorted'!CG53*0.001/'amount-analyzed sorted'!CG$2*1.5/'amount-analyzed sorted'!CG$3</f>
        <v>0</v>
      </c>
      <c r="DJ53" s="66">
        <f>'amount-analyzed sorted'!CH53*0.001/'amount-analyzed sorted'!CH$2*1.5/'amount-analyzed sorted'!CH$3</f>
        <v>0</v>
      </c>
      <c r="DK53" s="66">
        <f>'amount-analyzed sorted'!CI53*0.001/'amount-analyzed sorted'!CI$2*1.5/'amount-analyzed sorted'!CI$3</f>
        <v>0</v>
      </c>
      <c r="DL53" s="66">
        <f t="shared" si="29"/>
        <v>0</v>
      </c>
      <c r="DM53" s="115">
        <f t="shared" si="30"/>
        <v>0</v>
      </c>
      <c r="DN53" s="66">
        <f>'amount-analyzed sorted'!CJ53*0.001/'amount-analyzed sorted'!CJ$2*1.5/'amount-analyzed sorted'!CJ$3</f>
        <v>0</v>
      </c>
      <c r="DO53" s="66">
        <f>'amount-analyzed sorted'!CK53*0.001/'amount-analyzed sorted'!CK$2*1.5/'amount-analyzed sorted'!CK$3</f>
        <v>0</v>
      </c>
      <c r="DP53" s="66">
        <f>'amount-analyzed sorted'!CL53*0.001/'amount-analyzed sorted'!CL$2*1.5/'amount-analyzed sorted'!CL$3</f>
        <v>0</v>
      </c>
      <c r="DQ53" s="66">
        <f>'amount-analyzed sorted'!CM53*0.001/'amount-analyzed sorted'!CM$2*1.5/'amount-analyzed sorted'!CM$3</f>
        <v>0.00614035087719298</v>
      </c>
      <c r="DR53" s="66">
        <f>'amount-analyzed sorted'!CN53*0.001/'amount-analyzed sorted'!CN$2*1.5/'amount-analyzed sorted'!CN$3</f>
        <v>0</v>
      </c>
      <c r="DS53" s="66">
        <f t="shared" si="31"/>
        <v>0.0012280701754386</v>
      </c>
      <c r="DT53" s="115">
        <f t="shared" si="32"/>
        <v>0.00274604839342079</v>
      </c>
      <c r="DU53" s="66">
        <f>'amount-analyzed sorted'!CO53*0.001/'amount-analyzed sorted'!CO$2*1.5/'amount-analyzed sorted'!CO$3</f>
        <v>0</v>
      </c>
      <c r="DV53" s="66">
        <f>'amount-analyzed sorted'!CP53*0.001/'amount-analyzed sorted'!CP$2*1.5/'amount-analyzed sorted'!CP$3</f>
        <v>0.0050735294117647</v>
      </c>
      <c r="DW53" s="66">
        <f>'amount-analyzed sorted'!CQ53*0.001/'amount-analyzed sorted'!CQ$2*1.5/'amount-analyzed sorted'!CQ$3</f>
        <v>0</v>
      </c>
      <c r="DX53" s="66">
        <f>'amount-analyzed sorted'!CR53*0.001/'amount-analyzed sorted'!CR$2*1.5/'amount-analyzed sorted'!CR$3</f>
        <v>0</v>
      </c>
      <c r="DY53" s="66">
        <f>'amount-analyzed sorted'!CS53*0.001/'amount-analyzed sorted'!CS$2*1.5/'amount-analyzed sorted'!CS$3</f>
        <v>0.00962199312714777</v>
      </c>
      <c r="DZ53" s="66">
        <f t="shared" si="33"/>
        <v>0.00293910450778249</v>
      </c>
      <c r="EA53" s="115">
        <f t="shared" si="34"/>
        <v>0.00433392939180438</v>
      </c>
      <c r="EB53" s="66">
        <f>'amount-analyzed sorted'!CT53*0.001/'amount-analyzed sorted'!CT$2*1.5/'amount-analyzed sorted'!CT$3</f>
        <v>0.00191846522781775</v>
      </c>
      <c r="EC53" s="66">
        <f>'amount-analyzed sorted'!CU53*0.001/'amount-analyzed sorted'!CU$2*1.5/'amount-analyzed sorted'!CU$3</f>
        <v>0.00527522935779816</v>
      </c>
      <c r="ED53" s="66">
        <f>'amount-analyzed sorted'!CV53*0.001/'amount-analyzed sorted'!CV$2*1.5/'amount-analyzed sorted'!CV$3</f>
        <v>0</v>
      </c>
      <c r="EE53" s="66">
        <f>'amount-analyzed sorted'!CW53*0.001/'amount-analyzed sorted'!CW$2*1.5/'amount-analyzed sorted'!CW$3</f>
        <v>0</v>
      </c>
      <c r="EF53" s="66">
        <f>'amount-analyzed sorted'!CX53*0.001/'amount-analyzed sorted'!CX$2*1.5/'amount-analyzed sorted'!CX$3</f>
        <v>0</v>
      </c>
      <c r="EG53" s="66">
        <f t="shared" si="35"/>
        <v>0.00143873891712318</v>
      </c>
      <c r="EH53" s="115">
        <f t="shared" si="36"/>
        <v>0.00229992963204842</v>
      </c>
    </row>
    <row r="54" spans="1:138">
      <c r="A54">
        <f>'imported data from Web Calc'!A56</f>
        <v>502.3</v>
      </c>
      <c r="B54" t="str">
        <f>'imported data from Web Calc'!B56</f>
        <v>C22H45O9P</v>
      </c>
      <c r="C54" s="61" t="str">
        <f>'imported data from Web Calc'!C56</f>
        <v>LPG(16:0)</v>
      </c>
      <c r="D54" s="96"/>
      <c r="E54" s="96"/>
      <c r="F54" s="96"/>
      <c r="G54" s="66">
        <f>'amount-analyzed sorted'!G54*0.001/'amount-analyzed sorted'!G$2*1.5/'amount-analyzed sorted'!G$3</f>
        <v>0.00283407763655101</v>
      </c>
      <c r="H54" s="66">
        <f>'amount-analyzed sorted'!H54*0.001/'amount-analyzed sorted'!H$2*1.5/'amount-analyzed sorted'!H$3</f>
        <v>0</v>
      </c>
      <c r="I54" s="66">
        <f>'amount-analyzed sorted'!I54*0.001/'amount-analyzed sorted'!I$2*1.5/'amount-analyzed sorted'!I$3</f>
        <v>0.00154586052902783</v>
      </c>
      <c r="J54" s="66">
        <f>'amount-analyzed sorted'!J54*0.001/'amount-analyzed sorted'!J$2*1.5/'amount-analyzed sorted'!J$3</f>
        <v>0.00798694606664376</v>
      </c>
      <c r="K54" s="66">
        <f>'amount-analyzed sorted'!K54*0.001/'amount-analyzed sorted'!K$2*1.5/'amount-analyzed sorted'!K$3</f>
        <v>0.00154586052902783</v>
      </c>
      <c r="L54" s="66">
        <f>'amount-analyzed sorted'!L54*0.001/'amount-analyzed sorted'!L$2*1.5/'amount-analyzed sorted'!L$3</f>
        <v>0.00669872895912058</v>
      </c>
      <c r="M54" s="66">
        <f>'amount-analyzed sorted'!M54*0.001/'amount-analyzed sorted'!M$2*1.5/'amount-analyzed sorted'!M$3</f>
        <v>0</v>
      </c>
      <c r="N54" s="66">
        <f>'amount-analyzed sorted'!N54*0.001/'amount-analyzed sorted'!N$2*1.5/'amount-analyzed sorted'!N$3</f>
        <v>0</v>
      </c>
      <c r="O54" s="66">
        <f>'amount-analyzed sorted'!O54*0.001/'amount-analyzed sorted'!O$2*1.5/'amount-analyzed sorted'!O$3</f>
        <v>0</v>
      </c>
      <c r="P54" s="66">
        <f>'amount-analyzed sorted'!P54*0.001/'amount-analyzed sorted'!P$2*1.5/'amount-analyzed sorted'!P$3</f>
        <v>0.00154586052902783</v>
      </c>
      <c r="Q54" s="66">
        <f t="shared" si="0"/>
        <v>0.00221573342493988</v>
      </c>
      <c r="R54" s="115">
        <f t="shared" si="1"/>
        <v>0.00288233280156689</v>
      </c>
      <c r="S54" s="66">
        <f t="shared" si="2"/>
        <v>1.30084818377693</v>
      </c>
      <c r="T54" s="66">
        <f>'amount-analyzed sorted'!R54*0.001/'amount-analyzed sorted'!R$2*1.5/'amount-analyzed sorted'!R$3</f>
        <v>0</v>
      </c>
      <c r="U54" s="66">
        <f>'amount-analyzed sorted'!S54*0.001/'amount-analyzed sorted'!S$2*1.5/'amount-analyzed sorted'!S$3</f>
        <v>0</v>
      </c>
      <c r="V54" s="66">
        <f>'amount-analyzed sorted'!T54*0.001/'amount-analyzed sorted'!T$2*1.5/'amount-analyzed sorted'!T$3</f>
        <v>0.00612244897959184</v>
      </c>
      <c r="W54" s="66">
        <f>'amount-analyzed sorted'!U54*0.001/'amount-analyzed sorted'!U$2*1.5/'amount-analyzed sorted'!U$3</f>
        <v>0.0145238095238095</v>
      </c>
      <c r="X54" s="66">
        <f>'amount-analyzed sorted'!V54*0.001/'amount-analyzed sorted'!V$2*1.5/'amount-analyzed sorted'!V$3</f>
        <v>0.0043010752688172</v>
      </c>
      <c r="Y54" s="66">
        <f t="shared" si="3"/>
        <v>0.00498946675444371</v>
      </c>
      <c r="Z54" s="115">
        <f t="shared" si="4"/>
        <v>0.00596763731704477</v>
      </c>
      <c r="AA54" s="66">
        <f>'amount-analyzed sorted'!W54*0.001/'amount-analyzed sorted'!W$2*1.5/'amount-analyzed sorted'!W$3</f>
        <v>0.00149253731343284</v>
      </c>
      <c r="AB54" s="66">
        <f>'amount-analyzed sorted'!X54*0.001/'amount-analyzed sorted'!X$2*1.5/'amount-analyzed sorted'!X$3</f>
        <v>0.00558510638297872</v>
      </c>
      <c r="AC54" s="66">
        <f>'amount-analyzed sorted'!Y54*0.001/'amount-analyzed sorted'!Y$2*1.5/'amount-analyzed sorted'!Y$3</f>
        <v>0</v>
      </c>
      <c r="AD54" s="66">
        <f>'amount-analyzed sorted'!Z54*0.001/'amount-analyzed sorted'!Z$2*1.5/'amount-analyzed sorted'!Z$3</f>
        <v>0</v>
      </c>
      <c r="AE54" s="66">
        <f>'amount-analyzed sorted'!AA54*0.001/'amount-analyzed sorted'!AA$2*1.5/'amount-analyzed sorted'!AA$3</f>
        <v>0.00272502064409579</v>
      </c>
      <c r="AF54" s="66">
        <f t="shared" si="5"/>
        <v>0.00196053286810147</v>
      </c>
      <c r="AG54" s="115">
        <f t="shared" si="6"/>
        <v>0.00232531572143421</v>
      </c>
      <c r="AH54" s="66">
        <f>'amount-analyzed sorted'!AB54*0.001/'amount-analyzed sorted'!AB$2*1.5/'amount-analyzed sorted'!AB$3</f>
        <v>0</v>
      </c>
      <c r="AI54" s="66">
        <f>'amount-analyzed sorted'!AC54*0.001/'amount-analyzed sorted'!AC$2*1.5/'amount-analyzed sorted'!AC$3</f>
        <v>0</v>
      </c>
      <c r="AJ54" s="66">
        <f>'amount-analyzed sorted'!AD54*0.001/'amount-analyzed sorted'!AD$2*1.5/'amount-analyzed sorted'!AD$3</f>
        <v>0.00411311053984576</v>
      </c>
      <c r="AK54" s="66">
        <f>'amount-analyzed sorted'!AE54*0.001/'amount-analyzed sorted'!AE$2*1.5/'amount-analyzed sorted'!AE$3</f>
        <v>0.00323450134770889</v>
      </c>
      <c r="AL54" s="66">
        <f>'amount-analyzed sorted'!AF54*0.001/'amount-analyzed sorted'!AF$2*1.5/'amount-analyzed sorted'!AF$3</f>
        <v>0.00534246575342466</v>
      </c>
      <c r="AM54" s="66">
        <f t="shared" si="7"/>
        <v>0.00253801552819586</v>
      </c>
      <c r="AN54" s="115">
        <f t="shared" si="8"/>
        <v>0.00243485130454714</v>
      </c>
      <c r="AO54" s="66">
        <f>'amount-analyzed sorted'!AG54*0.001/'amount-analyzed sorted'!AG$2*1.5/'amount-analyzed sorted'!AG$3</f>
        <v>0.000237154150197628</v>
      </c>
      <c r="AP54" s="66">
        <f>'amount-analyzed sorted'!AH54*0.001/'amount-analyzed sorted'!AH$2*1.5/'amount-analyzed sorted'!AH$3</f>
        <v>0.000245098039215686</v>
      </c>
      <c r="AQ54" s="66">
        <f>'amount-analyzed sorted'!AI54*0.001/'amount-analyzed sorted'!AI$2*1.5/'amount-analyzed sorted'!AI$3</f>
        <v>0.00307835820895522</v>
      </c>
      <c r="AR54" s="66">
        <f>'amount-analyzed sorted'!AJ54*0.001/'amount-analyzed sorted'!AJ$2*1.5/'amount-analyzed sorted'!AJ$3</f>
        <v>0.000245098039215686</v>
      </c>
      <c r="AS54" s="66">
        <f>'amount-analyzed sorted'!AK54*0.001/'amount-analyzed sorted'!AK$2*1.5/'amount-analyzed sorted'!AK$3</f>
        <v>0.00446808510638298</v>
      </c>
      <c r="AT54" s="66">
        <f t="shared" si="9"/>
        <v>0.00165475870879344</v>
      </c>
      <c r="AU54" s="115">
        <f t="shared" si="10"/>
        <v>0.00199532767030226</v>
      </c>
      <c r="AV54" s="66">
        <f>'amount-analyzed sorted'!AL54*0.001/'amount-analyzed sorted'!AL$2*1.5/'amount-analyzed sorted'!AL$3</f>
        <v>0.00496062992125984</v>
      </c>
      <c r="AW54" s="66">
        <f>'amount-analyzed sorted'!AM54*0.001/'amount-analyzed sorted'!AM$2*1.5/'amount-analyzed sorted'!AM$3</f>
        <v>0</v>
      </c>
      <c r="AX54" s="66">
        <f>'amount-analyzed sorted'!AN54*0.001/'amount-analyzed sorted'!AN$2*1.5/'amount-analyzed sorted'!AN$3</f>
        <v>0</v>
      </c>
      <c r="AY54" s="66">
        <f>'amount-analyzed sorted'!AO54*0.001/'amount-analyzed sorted'!AO$2*1.5/'amount-analyzed sorted'!AO$3</f>
        <v>0.00658227848101266</v>
      </c>
      <c r="AZ54" s="66">
        <f>'amount-analyzed sorted'!AP54*0.001/'amount-analyzed sorted'!AP$2*1.5/'amount-analyzed sorted'!AP$3</f>
        <v>0.00026246719160105</v>
      </c>
      <c r="BA54" s="66">
        <f t="shared" si="11"/>
        <v>0.00236107511877471</v>
      </c>
      <c r="BB54" s="115">
        <f t="shared" si="12"/>
        <v>0.0031674023134693</v>
      </c>
      <c r="BC54" s="66">
        <f>'amount-analyzed sorted'!AQ54*0.001/'amount-analyzed sorted'!AQ$2*1.5/'amount-analyzed sorted'!AQ$3</f>
        <v>0.00398009950248756</v>
      </c>
      <c r="BD54" s="66">
        <f>'amount-analyzed sorted'!AR54*0.001/'amount-analyzed sorted'!AR$2*1.5/'amount-analyzed sorted'!AR$3</f>
        <v>0</v>
      </c>
      <c r="BE54" s="66">
        <f>'amount-analyzed sorted'!AS54*0.001/'amount-analyzed sorted'!AS$2*1.5/'amount-analyzed sorted'!AS$3</f>
        <v>0.00550218340611354</v>
      </c>
      <c r="BF54" s="66">
        <f>'amount-analyzed sorted'!AT54*0.001/'amount-analyzed sorted'!AT$2*1.5/'amount-analyzed sorted'!AT$3</f>
        <v>0.0046692607003891</v>
      </c>
      <c r="BG54" s="66">
        <f>'amount-analyzed sorted'!AU54*0.001/'amount-analyzed sorted'!AU$2*1.5/'amount-analyzed sorted'!AU$3</f>
        <v>0</v>
      </c>
      <c r="BH54" s="66">
        <f t="shared" si="13"/>
        <v>0.00283030872179804</v>
      </c>
      <c r="BI54" s="115">
        <f t="shared" si="14"/>
        <v>0.00263931678986157</v>
      </c>
      <c r="BJ54" s="66">
        <f>'amount-analyzed sorted'!AV54*0.001/'amount-analyzed sorted'!AV$2*1.5/'amount-analyzed sorted'!AV$3</f>
        <v>0</v>
      </c>
      <c r="BK54" s="66">
        <f>'amount-analyzed sorted'!AW54*0.001/'amount-analyzed sorted'!AW$2*1.5/'amount-analyzed sorted'!AW$3</f>
        <v>0.00287958115183246</v>
      </c>
      <c r="BL54" s="66">
        <f>'amount-analyzed sorted'!AX54*0.001/'amount-analyzed sorted'!AX$2*1.5/'amount-analyzed sorted'!AX$3</f>
        <v>0.00134328358208955</v>
      </c>
      <c r="BM54" s="66">
        <f>'amount-analyzed sorted'!AY54*0.001/'amount-analyzed sorted'!AY$2*1.5/'amount-analyzed sorted'!AY$3</f>
        <v>0.01</v>
      </c>
      <c r="BN54" s="66">
        <f>'amount-analyzed sorted'!AZ54*0.001/'amount-analyzed sorted'!AZ$2*1.5/'amount-analyzed sorted'!AZ$3</f>
        <v>0</v>
      </c>
      <c r="BO54" s="66">
        <f t="shared" si="15"/>
        <v>0.0028445729467844</v>
      </c>
      <c r="BP54" s="115">
        <f t="shared" si="16"/>
        <v>0.00417248193956581</v>
      </c>
      <c r="BQ54" s="66">
        <f>'amount-analyzed sorted'!BA54*0.001/'amount-analyzed sorted'!BA$2*1.5/'amount-analyzed sorted'!BA$3</f>
        <v>0.0459134615384615</v>
      </c>
      <c r="BR54" s="66">
        <f>'amount-analyzed sorted'!BB54*0.001/'amount-analyzed sorted'!BB$2*1.5/'amount-analyzed sorted'!BB$3</f>
        <v>0.00279661016949152</v>
      </c>
      <c r="BS54" s="66">
        <f>'amount-analyzed sorted'!BC54*0.001/'amount-analyzed sorted'!BC$2*1.5/'amount-analyzed sorted'!BC$3</f>
        <v>0.012962962962963</v>
      </c>
      <c r="BT54" s="66">
        <f>'amount-analyzed sorted'!BD54*0.001/'amount-analyzed sorted'!BD$2*1.5/'amount-analyzed sorted'!BD$3</f>
        <v>0</v>
      </c>
      <c r="BU54" s="66">
        <f>'amount-analyzed sorted'!BE54*0.001/'amount-analyzed sorted'!BE$2*1.5/'amount-analyzed sorted'!BE$3</f>
        <v>0</v>
      </c>
      <c r="BV54" s="66">
        <f t="shared" si="17"/>
        <v>0.0123346069341832</v>
      </c>
      <c r="BW54" s="115">
        <f t="shared" si="18"/>
        <v>0.0195140510053592</v>
      </c>
      <c r="BX54" s="66">
        <f>'amount-analyzed sorted'!BF54*0.001/'amount-analyzed sorted'!BF$2*1.5/'amount-analyzed sorted'!BF$3</f>
        <v>0</v>
      </c>
      <c r="BY54" s="66">
        <f>'amount-analyzed sorted'!BG54*0.001/'amount-analyzed sorted'!BG$2*1.5/'amount-analyzed sorted'!BG$3</f>
        <v>0</v>
      </c>
      <c r="BZ54" s="66">
        <f>'amount-analyzed sorted'!BH54*0.001/'amount-analyzed sorted'!BH$2*1.5/'amount-analyzed sorted'!BH$3</f>
        <v>0.00594339622641509</v>
      </c>
      <c r="CA54" s="66">
        <f>'amount-analyzed sorted'!BI54*0.001/'amount-analyzed sorted'!BI$2*1.5/'amount-analyzed sorted'!BI$3</f>
        <v>0.000332963374028857</v>
      </c>
      <c r="CB54" s="66">
        <f>'amount-analyzed sorted'!BJ54*0.001/'amount-analyzed sorted'!BJ$2*1.5/'amount-analyzed sorted'!BJ$3</f>
        <v>0</v>
      </c>
      <c r="CC54" s="66">
        <f t="shared" si="19"/>
        <v>0.00125527192008879</v>
      </c>
      <c r="CD54" s="115">
        <f t="shared" si="20"/>
        <v>0.00262470404740196</v>
      </c>
      <c r="CE54" s="121">
        <f>'amount-analyzed sorted'!BK54*0.001/'amount-analyzed sorted'!BK$2*1.5/'amount-analyzed sorted'!BK$3</f>
        <v>0</v>
      </c>
      <c r="CF54" s="66">
        <f>'amount-analyzed sorted'!BL54*0.001/'amount-analyzed sorted'!BL$2*1.5/'amount-analyzed sorted'!BL$3</f>
        <v>0</v>
      </c>
      <c r="CG54" s="66">
        <f>'amount-analyzed sorted'!BM54*0.001/'amount-analyzed sorted'!BM$2*1.5/'amount-analyzed sorted'!BM$3</f>
        <v>0</v>
      </c>
      <c r="CH54" s="66">
        <f>'amount-analyzed sorted'!BN54*0.001/'amount-analyzed sorted'!BN$2*1.5/'amount-analyzed sorted'!BN$3</f>
        <v>0</v>
      </c>
      <c r="CI54" s="66">
        <f>'amount-analyzed sorted'!BO54*0.001/'amount-analyzed sorted'!BO$2*1.5/'amount-analyzed sorted'!BO$3</f>
        <v>0.00332661290322581</v>
      </c>
      <c r="CJ54" s="66">
        <f t="shared" si="21"/>
        <v>0.000665322580645161</v>
      </c>
      <c r="CK54" s="115">
        <f t="shared" si="22"/>
        <v>0.00148770651728817</v>
      </c>
      <c r="CL54" s="66">
        <f>'amount-analyzed sorted'!BP54*0.001/'amount-analyzed sorted'!BP$2*1.5/'amount-analyzed sorted'!BP$3</f>
        <v>0.0220289855072464</v>
      </c>
      <c r="CM54" s="66">
        <f>'amount-analyzed sorted'!BQ54*0.001/'amount-analyzed sorted'!BQ$2*1.5/'amount-analyzed sorted'!BQ$3</f>
        <v>0.00526755852842809</v>
      </c>
      <c r="CN54" s="66">
        <f>'amount-analyzed sorted'!BR54*0.001/'amount-analyzed sorted'!BR$2*1.5/'amount-analyzed sorted'!BR$3</f>
        <v>0.00177165354330709</v>
      </c>
      <c r="CO54" s="66">
        <f>'amount-analyzed sorted'!BS54*0.001/'amount-analyzed sorted'!BS$2*1.5/'amount-analyzed sorted'!BS$3</f>
        <v>0</v>
      </c>
      <c r="CP54" s="66">
        <f>'amount-analyzed sorted'!BT54*0.001/'amount-analyzed sorted'!BT$2*1.5/'amount-analyzed sorted'!BT$3</f>
        <v>0</v>
      </c>
      <c r="CQ54" s="66">
        <f t="shared" si="23"/>
        <v>0.00581363951579631</v>
      </c>
      <c r="CR54" s="115">
        <f t="shared" si="24"/>
        <v>0.00931625071458815</v>
      </c>
      <c r="CS54" s="66">
        <f>'amount-analyzed sorted'!BU54*0.001/'amount-analyzed sorted'!BU$2*1.5/'amount-analyzed sorted'!BU$3</f>
        <v>0.000368550368550368</v>
      </c>
      <c r="CT54" s="66">
        <f>'amount-analyzed sorted'!BV54*0.001/'amount-analyzed sorted'!BV$2*1.5/'amount-analyzed sorted'!BV$3</f>
        <v>0</v>
      </c>
      <c r="CU54" s="66">
        <f>'amount-analyzed sorted'!BW54*0.001/'amount-analyzed sorted'!BW$2*1.5/'amount-analyzed sorted'!BW$3</f>
        <v>0.0188854489164087</v>
      </c>
      <c r="CV54" s="66">
        <f>'amount-analyzed sorted'!BX54*0.001/'amount-analyzed sorted'!BX$2*1.5/'amount-analyzed sorted'!BX$3</f>
        <v>0</v>
      </c>
      <c r="CW54" s="66">
        <f>'amount-analyzed sorted'!BY54*0.001/'amount-analyzed sorted'!BY$2*1.5/'amount-analyzed sorted'!BY$3</f>
        <v>0.000285986653956149</v>
      </c>
      <c r="CX54" s="66">
        <f t="shared" si="25"/>
        <v>0.00390799718778304</v>
      </c>
      <c r="CY54" s="115">
        <f t="shared" si="26"/>
        <v>0.00837429979783505</v>
      </c>
      <c r="CZ54" s="66">
        <f>'amount-analyzed sorted'!BZ54*0.001/'amount-analyzed sorted'!BZ$2*1.5/'amount-analyzed sorted'!BZ$3</f>
        <v>0.00222772277227723</v>
      </c>
      <c r="DA54" s="66">
        <f>'amount-analyzed sorted'!CA54*0.001/'amount-analyzed sorted'!CA$2*1.5/'amount-analyzed sorted'!CA$3</f>
        <v>0</v>
      </c>
      <c r="DB54" s="66">
        <f>'amount-analyzed sorted'!CB54*0.001/'amount-analyzed sorted'!CB$2*1.5/'amount-analyzed sorted'!CB$3</f>
        <v>0</v>
      </c>
      <c r="DC54" s="66">
        <f>'amount-analyzed sorted'!CC54*0.001/'amount-analyzed sorted'!CC$2*1.5/'amount-analyzed sorted'!CC$3</f>
        <v>0.00978947368421052</v>
      </c>
      <c r="DD54" s="66">
        <f>'amount-analyzed sorted'!CD54*0.001/'amount-analyzed sorted'!CD$2*1.5/'amount-analyzed sorted'!CD$3</f>
        <v>0</v>
      </c>
      <c r="DE54" s="66">
        <f t="shared" si="27"/>
        <v>0.00240343929129755</v>
      </c>
      <c r="DF54" s="115">
        <f t="shared" si="28"/>
        <v>0.00424010440995291</v>
      </c>
      <c r="DG54" s="66">
        <f>'amount-analyzed sorted'!CE54*0.001/'amount-analyzed sorted'!CE$2*1.5/'amount-analyzed sorted'!CE$3</f>
        <v>0</v>
      </c>
      <c r="DH54" s="66">
        <f>'amount-analyzed sorted'!CF54*0.001/'amount-analyzed sorted'!CF$2*1.5/'amount-analyzed sorted'!CF$3</f>
        <v>0.0056140350877193</v>
      </c>
      <c r="DI54" s="66">
        <f>'amount-analyzed sorted'!CG54*0.001/'amount-analyzed sorted'!CG$2*1.5/'amount-analyzed sorted'!CG$3</f>
        <v>0.000235294117647059</v>
      </c>
      <c r="DJ54" s="66">
        <f>'amount-analyzed sorted'!CH54*0.001/'amount-analyzed sorted'!CH$2*1.5/'amount-analyzed sorted'!CH$3</f>
        <v>0.00256809338521401</v>
      </c>
      <c r="DK54" s="66">
        <f>'amount-analyzed sorted'!CI54*0.001/'amount-analyzed sorted'!CI$2*1.5/'amount-analyzed sorted'!CI$3</f>
        <v>0.0065</v>
      </c>
      <c r="DL54" s="66">
        <f t="shared" si="29"/>
        <v>0.00298348451811607</v>
      </c>
      <c r="DM54" s="115">
        <f t="shared" si="30"/>
        <v>0.00299632931993177</v>
      </c>
      <c r="DN54" s="66">
        <f>'amount-analyzed sorted'!CJ54*0.001/'amount-analyzed sorted'!CJ$2*1.5/'amount-analyzed sorted'!CJ$3</f>
        <v>0</v>
      </c>
      <c r="DO54" s="66">
        <f>'amount-analyzed sorted'!CK54*0.001/'amount-analyzed sorted'!CK$2*1.5/'amount-analyzed sorted'!CK$3</f>
        <v>0</v>
      </c>
      <c r="DP54" s="66">
        <f>'amount-analyzed sorted'!CL54*0.001/'amount-analyzed sorted'!CL$2*1.5/'amount-analyzed sorted'!CL$3</f>
        <v>0</v>
      </c>
      <c r="DQ54" s="66">
        <f>'amount-analyzed sorted'!CM54*0.001/'amount-analyzed sorted'!CM$2*1.5/'amount-analyzed sorted'!CM$3</f>
        <v>0.00131578947368421</v>
      </c>
      <c r="DR54" s="66">
        <f>'amount-analyzed sorted'!CN54*0.001/'amount-analyzed sorted'!CN$2*1.5/'amount-analyzed sorted'!CN$3</f>
        <v>0.00209302325581395</v>
      </c>
      <c r="DS54" s="66">
        <f t="shared" si="31"/>
        <v>0.000681762545899633</v>
      </c>
      <c r="DT54" s="115">
        <f t="shared" si="32"/>
        <v>0.000973145344164795</v>
      </c>
      <c r="DU54" s="66">
        <f>'amount-analyzed sorted'!CO54*0.001/'amount-analyzed sorted'!CO$2*1.5/'amount-analyzed sorted'!CO$3</f>
        <v>0.00873239436619718</v>
      </c>
      <c r="DV54" s="66">
        <f>'amount-analyzed sorted'!CP54*0.001/'amount-analyzed sorted'!CP$2*1.5/'amount-analyzed sorted'!CP$3</f>
        <v>0.000220588235294118</v>
      </c>
      <c r="DW54" s="66">
        <f>'amount-analyzed sorted'!CQ54*0.001/'amount-analyzed sorted'!CQ$2*1.5/'amount-analyzed sorted'!CQ$3</f>
        <v>0.000270758122743682</v>
      </c>
      <c r="DX54" s="66">
        <f>'amount-analyzed sorted'!CR54*0.001/'amount-analyzed sorted'!CR$2*1.5/'amount-analyzed sorted'!CR$3</f>
        <v>0.00239825581395349</v>
      </c>
      <c r="DY54" s="66">
        <f>'amount-analyzed sorted'!CS54*0.001/'amount-analyzed sorted'!CS$2*1.5/'amount-analyzed sorted'!CS$3</f>
        <v>0</v>
      </c>
      <c r="DZ54" s="66">
        <f t="shared" si="33"/>
        <v>0.00232439930763769</v>
      </c>
      <c r="EA54" s="115">
        <f t="shared" si="34"/>
        <v>0.00371194526965993</v>
      </c>
      <c r="EB54" s="66">
        <f>'amount-analyzed sorted'!CT54*0.001/'amount-analyzed sorted'!CT$2*1.5/'amount-analyzed sorted'!CT$3</f>
        <v>0.00143884892086331</v>
      </c>
      <c r="EC54" s="66">
        <f>'amount-analyzed sorted'!CU54*0.001/'amount-analyzed sorted'!CU$2*1.5/'amount-analyzed sorted'!CU$3</f>
        <v>0.000229357798165138</v>
      </c>
      <c r="ED54" s="66">
        <f>'amount-analyzed sorted'!CV54*0.001/'amount-analyzed sorted'!CV$2*1.5/'amount-analyzed sorted'!CV$3</f>
        <v>0.00459183673469388</v>
      </c>
      <c r="EE54" s="66">
        <f>'amount-analyzed sorted'!CW54*0.001/'amount-analyzed sorted'!CW$2*1.5/'amount-analyzed sorted'!CW$3</f>
        <v>0</v>
      </c>
      <c r="EF54" s="66">
        <f>'amount-analyzed sorted'!CX54*0.001/'amount-analyzed sorted'!CX$2*1.5/'amount-analyzed sorted'!CX$3</f>
        <v>0.0268933539412674</v>
      </c>
      <c r="EG54" s="66">
        <f t="shared" si="35"/>
        <v>0.00663067947899794</v>
      </c>
      <c r="EH54" s="115">
        <f t="shared" si="36"/>
        <v>0.0114742188215472</v>
      </c>
    </row>
    <row r="55" spans="1:138">
      <c r="A55">
        <f>'imported data from Web Calc'!A57</f>
        <v>524.3</v>
      </c>
      <c r="B55" t="str">
        <f>'imported data from Web Calc'!B57</f>
        <v>C24H43O9P</v>
      </c>
      <c r="C55" s="61" t="str">
        <f>'imported data from Web Calc'!C57</f>
        <v>LPG(18:3)</v>
      </c>
      <c r="D55" s="96"/>
      <c r="E55" s="96"/>
      <c r="F55" s="96"/>
      <c r="G55" s="66">
        <f>'amount-analyzed sorted'!G55*0.001/'amount-analyzed sorted'!G$2*1.5/'amount-analyzed sorted'!G$3</f>
        <v>0</v>
      </c>
      <c r="H55" s="66">
        <f>'amount-analyzed sorted'!H55*0.001/'amount-analyzed sorted'!H$2*1.5/'amount-analyzed sorted'!H$3</f>
        <v>0</v>
      </c>
      <c r="I55" s="66">
        <f>'amount-analyzed sorted'!I55*0.001/'amount-analyzed sorted'!I$2*1.5/'amount-analyzed sorted'!I$3</f>
        <v>0</v>
      </c>
      <c r="J55" s="66">
        <f>'amount-analyzed sorted'!J55*0.001/'amount-analyzed sorted'!J$2*1.5/'amount-analyzed sorted'!J$3</f>
        <v>0</v>
      </c>
      <c r="K55" s="66">
        <f>'amount-analyzed sorted'!K55*0.001/'amount-analyzed sorted'!K$2*1.5/'amount-analyzed sorted'!K$3</f>
        <v>0</v>
      </c>
      <c r="L55" s="66">
        <f>'amount-analyzed sorted'!L55*0.001/'amount-analyzed sorted'!L$2*1.5/'amount-analyzed sorted'!L$3</f>
        <v>0</v>
      </c>
      <c r="M55" s="66">
        <f>'amount-analyzed sorted'!M55*0.001/'amount-analyzed sorted'!M$2*1.5/'amount-analyzed sorted'!M$3</f>
        <v>0</v>
      </c>
      <c r="N55" s="66">
        <f>'amount-analyzed sorted'!N55*0.001/'amount-analyzed sorted'!N$2*1.5/'amount-analyzed sorted'!N$3</f>
        <v>0</v>
      </c>
      <c r="O55" s="66">
        <f>'amount-analyzed sorted'!O55*0.001/'amount-analyzed sorted'!O$2*1.5/'amount-analyzed sorted'!O$3</f>
        <v>0</v>
      </c>
      <c r="P55" s="66">
        <f>'amount-analyzed sorted'!P55*0.001/'amount-analyzed sorted'!P$2*1.5/'amount-analyzed sorted'!P$3</f>
        <v>0</v>
      </c>
      <c r="Q55" s="66">
        <f t="shared" si="0"/>
        <v>0</v>
      </c>
      <c r="R55" s="115">
        <f t="shared" si="1"/>
        <v>0</v>
      </c>
      <c r="S55" s="66" t="e">
        <f t="shared" si="2"/>
        <v>#DIV/0!</v>
      </c>
      <c r="T55" s="66">
        <f>'amount-analyzed sorted'!R55*0.001/'amount-analyzed sorted'!R$2*1.5/'amount-analyzed sorted'!R$3</f>
        <v>0</v>
      </c>
      <c r="U55" s="66">
        <f>'amount-analyzed sorted'!S55*0.001/'amount-analyzed sorted'!S$2*1.5/'amount-analyzed sorted'!S$3</f>
        <v>0</v>
      </c>
      <c r="V55" s="66">
        <f>'amount-analyzed sorted'!T55*0.001/'amount-analyzed sorted'!T$2*1.5/'amount-analyzed sorted'!T$3</f>
        <v>0</v>
      </c>
      <c r="W55" s="66">
        <f>'amount-analyzed sorted'!U55*0.001/'amount-analyzed sorted'!U$2*1.5/'amount-analyzed sorted'!U$3</f>
        <v>0</v>
      </c>
      <c r="X55" s="66">
        <f>'amount-analyzed sorted'!V55*0.001/'amount-analyzed sorted'!V$2*1.5/'amount-analyzed sorted'!V$3</f>
        <v>0</v>
      </c>
      <c r="Y55" s="66">
        <f t="shared" si="3"/>
        <v>0</v>
      </c>
      <c r="Z55" s="115">
        <f t="shared" si="4"/>
        <v>0</v>
      </c>
      <c r="AA55" s="66">
        <f>'amount-analyzed sorted'!W55*0.001/'amount-analyzed sorted'!W$2*1.5/'amount-analyzed sorted'!W$3</f>
        <v>0</v>
      </c>
      <c r="AB55" s="66">
        <f>'amount-analyzed sorted'!X55*0.001/'amount-analyzed sorted'!X$2*1.5/'amount-analyzed sorted'!X$3</f>
        <v>0</v>
      </c>
      <c r="AC55" s="66">
        <f>'amount-analyzed sorted'!Y55*0.001/'amount-analyzed sorted'!Y$2*1.5/'amount-analyzed sorted'!Y$3</f>
        <v>0</v>
      </c>
      <c r="AD55" s="66">
        <f>'amount-analyzed sorted'!Z55*0.001/'amount-analyzed sorted'!Z$2*1.5/'amount-analyzed sorted'!Z$3</f>
        <v>0</v>
      </c>
      <c r="AE55" s="66">
        <f>'amount-analyzed sorted'!AA55*0.001/'amount-analyzed sorted'!AA$2*1.5/'amount-analyzed sorted'!AA$3</f>
        <v>0</v>
      </c>
      <c r="AF55" s="66">
        <f t="shared" si="5"/>
        <v>0</v>
      </c>
      <c r="AG55" s="115">
        <f t="shared" si="6"/>
        <v>0</v>
      </c>
      <c r="AH55" s="66">
        <f>'amount-analyzed sorted'!AB55*0.001/'amount-analyzed sorted'!AB$2*1.5/'amount-analyzed sorted'!AB$3</f>
        <v>0</v>
      </c>
      <c r="AI55" s="66">
        <f>'amount-analyzed sorted'!AC55*0.001/'amount-analyzed sorted'!AC$2*1.5/'amount-analyzed sorted'!AC$3</f>
        <v>0</v>
      </c>
      <c r="AJ55" s="66">
        <f>'amount-analyzed sorted'!AD55*0.001/'amount-analyzed sorted'!AD$2*1.5/'amount-analyzed sorted'!AD$3</f>
        <v>0</v>
      </c>
      <c r="AK55" s="66">
        <f>'amount-analyzed sorted'!AE55*0.001/'amount-analyzed sorted'!AE$2*1.5/'amount-analyzed sorted'!AE$3</f>
        <v>0.00505390835579515</v>
      </c>
      <c r="AL55" s="66">
        <f>'amount-analyzed sorted'!AF55*0.001/'amount-analyzed sorted'!AF$2*1.5/'amount-analyzed sorted'!AF$3</f>
        <v>0.0113013698630137</v>
      </c>
      <c r="AM55" s="66">
        <f t="shared" si="7"/>
        <v>0.00327105564376177</v>
      </c>
      <c r="AN55" s="115">
        <f t="shared" si="8"/>
        <v>0.00499409464584127</v>
      </c>
      <c r="AO55" s="66">
        <f>'amount-analyzed sorted'!AG55*0.001/'amount-analyzed sorted'!AG$2*1.5/'amount-analyzed sorted'!AG$3</f>
        <v>0</v>
      </c>
      <c r="AP55" s="66">
        <f>'amount-analyzed sorted'!AH55*0.001/'amount-analyzed sorted'!AH$2*1.5/'amount-analyzed sorted'!AH$3</f>
        <v>0</v>
      </c>
      <c r="AQ55" s="66">
        <f>'amount-analyzed sorted'!AI55*0.001/'amount-analyzed sorted'!AI$2*1.5/'amount-analyzed sorted'!AI$3</f>
        <v>0</v>
      </c>
      <c r="AR55" s="66">
        <f>'amount-analyzed sorted'!AJ55*0.001/'amount-analyzed sorted'!AJ$2*1.5/'amount-analyzed sorted'!AJ$3</f>
        <v>0</v>
      </c>
      <c r="AS55" s="66">
        <f>'amount-analyzed sorted'!AK55*0.001/'amount-analyzed sorted'!AK$2*1.5/'amount-analyzed sorted'!AK$3</f>
        <v>0</v>
      </c>
      <c r="AT55" s="66">
        <f t="shared" si="9"/>
        <v>0</v>
      </c>
      <c r="AU55" s="115">
        <f t="shared" si="10"/>
        <v>0</v>
      </c>
      <c r="AV55" s="66">
        <f>'amount-analyzed sorted'!AL55*0.001/'amount-analyzed sorted'!AL$2*1.5/'amount-analyzed sorted'!AL$3</f>
        <v>0</v>
      </c>
      <c r="AW55" s="66">
        <f>'amount-analyzed sorted'!AM55*0.001/'amount-analyzed sorted'!AM$2*1.5/'amount-analyzed sorted'!AM$3</f>
        <v>0</v>
      </c>
      <c r="AX55" s="66">
        <f>'amount-analyzed sorted'!AN55*0.001/'amount-analyzed sorted'!AN$2*1.5/'amount-analyzed sorted'!AN$3</f>
        <v>0</v>
      </c>
      <c r="AY55" s="66">
        <f>'amount-analyzed sorted'!AO55*0.001/'amount-analyzed sorted'!AO$2*1.5/'amount-analyzed sorted'!AO$3</f>
        <v>0</v>
      </c>
      <c r="AZ55" s="66">
        <f>'amount-analyzed sorted'!AP55*0.001/'amount-analyzed sorted'!AP$2*1.5/'amount-analyzed sorted'!AP$3</f>
        <v>0</v>
      </c>
      <c r="BA55" s="66">
        <f t="shared" si="11"/>
        <v>0</v>
      </c>
      <c r="BB55" s="115">
        <f t="shared" si="12"/>
        <v>0</v>
      </c>
      <c r="BC55" s="66">
        <f>'amount-analyzed sorted'!AQ55*0.001/'amount-analyzed sorted'!AQ$2*1.5/'amount-analyzed sorted'!AQ$3</f>
        <v>0</v>
      </c>
      <c r="BD55" s="66">
        <f>'amount-analyzed sorted'!AR55*0.001/'amount-analyzed sorted'!AR$2*1.5/'amount-analyzed sorted'!AR$3</f>
        <v>0</v>
      </c>
      <c r="BE55" s="66">
        <f>'amount-analyzed sorted'!AS55*0.001/'amount-analyzed sorted'!AS$2*1.5/'amount-analyzed sorted'!AS$3</f>
        <v>0</v>
      </c>
      <c r="BF55" s="66">
        <f>'amount-analyzed sorted'!AT55*0.001/'amount-analyzed sorted'!AT$2*1.5/'amount-analyzed sorted'!AT$3</f>
        <v>0.00875486381322957</v>
      </c>
      <c r="BG55" s="66">
        <f>'amount-analyzed sorted'!AU55*0.001/'amount-analyzed sorted'!AU$2*1.5/'amount-analyzed sorted'!AU$3</f>
        <v>0</v>
      </c>
      <c r="BH55" s="66">
        <f t="shared" si="13"/>
        <v>0.00175097276264591</v>
      </c>
      <c r="BI55" s="115">
        <f t="shared" si="14"/>
        <v>0.00391529412402687</v>
      </c>
      <c r="BJ55" s="66">
        <f>'amount-analyzed sorted'!AV55*0.001/'amount-analyzed sorted'!AV$2*1.5/'amount-analyzed sorted'!AV$3</f>
        <v>0</v>
      </c>
      <c r="BK55" s="66">
        <f>'amount-analyzed sorted'!AW55*0.001/'amount-analyzed sorted'!AW$2*1.5/'amount-analyzed sorted'!AW$3</f>
        <v>0</v>
      </c>
      <c r="BL55" s="66">
        <f>'amount-analyzed sorted'!AX55*0.001/'amount-analyzed sorted'!AX$2*1.5/'amount-analyzed sorted'!AX$3</f>
        <v>0</v>
      </c>
      <c r="BM55" s="66">
        <f>'amount-analyzed sorted'!AY55*0.001/'amount-analyzed sorted'!AY$2*1.5/'amount-analyzed sorted'!AY$3</f>
        <v>0</v>
      </c>
      <c r="BN55" s="66">
        <f>'amount-analyzed sorted'!AZ55*0.001/'amount-analyzed sorted'!AZ$2*1.5/'amount-analyzed sorted'!AZ$3</f>
        <v>0</v>
      </c>
      <c r="BO55" s="66">
        <f t="shared" si="15"/>
        <v>0</v>
      </c>
      <c r="BP55" s="115">
        <f t="shared" si="16"/>
        <v>0</v>
      </c>
      <c r="BQ55" s="66">
        <f>'amount-analyzed sorted'!BA55*0.001/'amount-analyzed sorted'!BA$2*1.5/'amount-analyzed sorted'!BA$3</f>
        <v>0</v>
      </c>
      <c r="BR55" s="66">
        <f>'amount-analyzed sorted'!BB55*0.001/'amount-analyzed sorted'!BB$2*1.5/'amount-analyzed sorted'!BB$3</f>
        <v>0.0216101694915254</v>
      </c>
      <c r="BS55" s="66">
        <f>'amount-analyzed sorted'!BC55*0.001/'amount-analyzed sorted'!BC$2*1.5/'amount-analyzed sorted'!BC$3</f>
        <v>0</v>
      </c>
      <c r="BT55" s="66">
        <f>'amount-analyzed sorted'!BD55*0.001/'amount-analyzed sorted'!BD$2*1.5/'amount-analyzed sorted'!BD$3</f>
        <v>0</v>
      </c>
      <c r="BU55" s="66">
        <f>'amount-analyzed sorted'!BE55*0.001/'amount-analyzed sorted'!BE$2*1.5/'amount-analyzed sorted'!BE$3</f>
        <v>0</v>
      </c>
      <c r="BV55" s="66">
        <f t="shared" si="17"/>
        <v>0.00432203389830508</v>
      </c>
      <c r="BW55" s="115">
        <f t="shared" si="18"/>
        <v>0.00966436159766858</v>
      </c>
      <c r="BX55" s="66">
        <f>'amount-analyzed sorted'!BF55*0.001/'amount-analyzed sorted'!BF$2*1.5/'amount-analyzed sorted'!BF$3</f>
        <v>0</v>
      </c>
      <c r="BY55" s="66">
        <f>'amount-analyzed sorted'!BG55*0.001/'amount-analyzed sorted'!BG$2*1.5/'amount-analyzed sorted'!BG$3</f>
        <v>0</v>
      </c>
      <c r="BZ55" s="66">
        <f>'amount-analyzed sorted'!BH55*0.001/'amount-analyzed sorted'!BH$2*1.5/'amount-analyzed sorted'!BH$3</f>
        <v>0</v>
      </c>
      <c r="CA55" s="66">
        <f>'amount-analyzed sorted'!BI55*0.001/'amount-analyzed sorted'!BI$2*1.5/'amount-analyzed sorted'!BI$3</f>
        <v>0</v>
      </c>
      <c r="CB55" s="66">
        <f>'amount-analyzed sorted'!BJ55*0.001/'amount-analyzed sorted'!BJ$2*1.5/'amount-analyzed sorted'!BJ$3</f>
        <v>0.0294117647058824</v>
      </c>
      <c r="CC55" s="66">
        <f t="shared" si="19"/>
        <v>0.00588235294117647</v>
      </c>
      <c r="CD55" s="115">
        <f t="shared" si="20"/>
        <v>0.0131533410441164</v>
      </c>
      <c r="CE55" s="121">
        <f>'amount-analyzed sorted'!BK55*0.001/'amount-analyzed sorted'!BK$2*1.5/'amount-analyzed sorted'!BK$3</f>
        <v>0</v>
      </c>
      <c r="CF55" s="66">
        <f>'amount-analyzed sorted'!BL55*0.001/'amount-analyzed sorted'!BL$2*1.5/'amount-analyzed sorted'!BL$3</f>
        <v>0</v>
      </c>
      <c r="CG55" s="66">
        <f>'amount-analyzed sorted'!BM55*0.001/'amount-analyzed sorted'!BM$2*1.5/'amount-analyzed sorted'!BM$3</f>
        <v>0.0174563591022444</v>
      </c>
      <c r="CH55" s="66">
        <f>'amount-analyzed sorted'!BN55*0.001/'amount-analyzed sorted'!BN$2*1.5/'amount-analyzed sorted'!BN$3</f>
        <v>0</v>
      </c>
      <c r="CI55" s="66">
        <f>'amount-analyzed sorted'!BO55*0.001/'amount-analyzed sorted'!BO$2*1.5/'amount-analyzed sorted'!BO$3</f>
        <v>0</v>
      </c>
      <c r="CJ55" s="66">
        <f t="shared" si="21"/>
        <v>0.00349127182044888</v>
      </c>
      <c r="CK55" s="115">
        <f t="shared" si="22"/>
        <v>0.00780672111845313</v>
      </c>
      <c r="CL55" s="66">
        <f>'amount-analyzed sorted'!BP55*0.001/'amount-analyzed sorted'!BP$2*1.5/'amount-analyzed sorted'!BP$3</f>
        <v>0</v>
      </c>
      <c r="CM55" s="66">
        <f>'amount-analyzed sorted'!BQ55*0.001/'amount-analyzed sorted'!BQ$2*1.5/'amount-analyzed sorted'!BQ$3</f>
        <v>0</v>
      </c>
      <c r="CN55" s="66">
        <f>'amount-analyzed sorted'!BR55*0.001/'amount-analyzed sorted'!BR$2*1.5/'amount-analyzed sorted'!BR$3</f>
        <v>0</v>
      </c>
      <c r="CO55" s="66">
        <f>'amount-analyzed sorted'!BS55*0.001/'amount-analyzed sorted'!BS$2*1.5/'amount-analyzed sorted'!BS$3</f>
        <v>0</v>
      </c>
      <c r="CP55" s="66">
        <f>'amount-analyzed sorted'!BT55*0.001/'amount-analyzed sorted'!BT$2*1.5/'amount-analyzed sorted'!BT$3</f>
        <v>0</v>
      </c>
      <c r="CQ55" s="66">
        <f t="shared" si="23"/>
        <v>0</v>
      </c>
      <c r="CR55" s="115">
        <f t="shared" si="24"/>
        <v>0</v>
      </c>
      <c r="CS55" s="66">
        <f>'amount-analyzed sorted'!BU55*0.001/'amount-analyzed sorted'!BU$2*1.5/'amount-analyzed sorted'!BU$3</f>
        <v>0</v>
      </c>
      <c r="CT55" s="66">
        <f>'amount-analyzed sorted'!BV55*0.001/'amount-analyzed sorted'!BV$2*1.5/'amount-analyzed sorted'!BV$3</f>
        <v>0</v>
      </c>
      <c r="CU55" s="66">
        <f>'amount-analyzed sorted'!BW55*0.001/'amount-analyzed sorted'!BW$2*1.5/'amount-analyzed sorted'!BW$3</f>
        <v>0</v>
      </c>
      <c r="CV55" s="66">
        <f>'amount-analyzed sorted'!BX55*0.001/'amount-analyzed sorted'!BX$2*1.5/'amount-analyzed sorted'!BX$3</f>
        <v>0</v>
      </c>
      <c r="CW55" s="66">
        <f>'amount-analyzed sorted'!BY55*0.001/'amount-analyzed sorted'!BY$2*1.5/'amount-analyzed sorted'!BY$3</f>
        <v>0</v>
      </c>
      <c r="CX55" s="66">
        <f t="shared" si="25"/>
        <v>0</v>
      </c>
      <c r="CY55" s="115">
        <f t="shared" si="26"/>
        <v>0</v>
      </c>
      <c r="CZ55" s="66">
        <f>'amount-analyzed sorted'!BZ55*0.001/'amount-analyzed sorted'!BZ$2*1.5/'amount-analyzed sorted'!BZ$3</f>
        <v>0</v>
      </c>
      <c r="DA55" s="66">
        <f>'amount-analyzed sorted'!CA55*0.001/'amount-analyzed sorted'!CA$2*1.5/'amount-analyzed sorted'!CA$3</f>
        <v>0</v>
      </c>
      <c r="DB55" s="66">
        <f>'amount-analyzed sorted'!CB55*0.001/'amount-analyzed sorted'!CB$2*1.5/'amount-analyzed sorted'!CB$3</f>
        <v>0</v>
      </c>
      <c r="DC55" s="66">
        <f>'amount-analyzed sorted'!CC55*0.001/'amount-analyzed sorted'!CC$2*1.5/'amount-analyzed sorted'!CC$3</f>
        <v>0</v>
      </c>
      <c r="DD55" s="66">
        <f>'amount-analyzed sorted'!CD55*0.001/'amount-analyzed sorted'!CD$2*1.5/'amount-analyzed sorted'!CD$3</f>
        <v>0</v>
      </c>
      <c r="DE55" s="66">
        <f t="shared" si="27"/>
        <v>0</v>
      </c>
      <c r="DF55" s="115">
        <f t="shared" si="28"/>
        <v>0</v>
      </c>
      <c r="DG55" s="66">
        <f>'amount-analyzed sorted'!CE55*0.001/'amount-analyzed sorted'!CE$2*1.5/'amount-analyzed sorted'!CE$3</f>
        <v>0</v>
      </c>
      <c r="DH55" s="66">
        <f>'amount-analyzed sorted'!CF55*0.001/'amount-analyzed sorted'!CF$2*1.5/'amount-analyzed sorted'!CF$3</f>
        <v>0</v>
      </c>
      <c r="DI55" s="66">
        <f>'amount-analyzed sorted'!CG55*0.001/'amount-analyzed sorted'!CG$2*1.5/'amount-analyzed sorted'!CG$3</f>
        <v>0</v>
      </c>
      <c r="DJ55" s="66">
        <f>'amount-analyzed sorted'!CH55*0.001/'amount-analyzed sorted'!CH$2*1.5/'amount-analyzed sorted'!CH$3</f>
        <v>0.00583657587548638</v>
      </c>
      <c r="DK55" s="66">
        <f>'amount-analyzed sorted'!CI55*0.001/'amount-analyzed sorted'!CI$2*1.5/'amount-analyzed sorted'!CI$3</f>
        <v>0</v>
      </c>
      <c r="DL55" s="66">
        <f t="shared" si="29"/>
        <v>0.00116731517509728</v>
      </c>
      <c r="DM55" s="115">
        <f t="shared" si="30"/>
        <v>0.00261019608268458</v>
      </c>
      <c r="DN55" s="66">
        <f>'amount-analyzed sorted'!CJ55*0.001/'amount-analyzed sorted'!CJ$2*1.5/'amount-analyzed sorted'!CJ$3</f>
        <v>0</v>
      </c>
      <c r="DO55" s="66">
        <f>'amount-analyzed sorted'!CK55*0.001/'amount-analyzed sorted'!CK$2*1.5/'amount-analyzed sorted'!CK$3</f>
        <v>0</v>
      </c>
      <c r="DP55" s="66">
        <f>'amount-analyzed sorted'!CL55*0.001/'amount-analyzed sorted'!CL$2*1.5/'amount-analyzed sorted'!CL$3</f>
        <v>0</v>
      </c>
      <c r="DQ55" s="66">
        <f>'amount-analyzed sorted'!CM55*0.001/'amount-analyzed sorted'!CM$2*1.5/'amount-analyzed sorted'!CM$3</f>
        <v>0</v>
      </c>
      <c r="DR55" s="66">
        <f>'amount-analyzed sorted'!CN55*0.001/'amount-analyzed sorted'!CN$2*1.5/'amount-analyzed sorted'!CN$3</f>
        <v>0</v>
      </c>
      <c r="DS55" s="66">
        <f t="shared" si="31"/>
        <v>0</v>
      </c>
      <c r="DT55" s="115">
        <f t="shared" si="32"/>
        <v>0</v>
      </c>
      <c r="DU55" s="66">
        <f>'amount-analyzed sorted'!CO55*0.001/'amount-analyzed sorted'!CO$2*1.5/'amount-analyzed sorted'!CO$3</f>
        <v>0</v>
      </c>
      <c r="DV55" s="66">
        <f>'amount-analyzed sorted'!CP55*0.001/'amount-analyzed sorted'!CP$2*1.5/'amount-analyzed sorted'!CP$3</f>
        <v>0.00551470588235294</v>
      </c>
      <c r="DW55" s="66">
        <f>'amount-analyzed sorted'!CQ55*0.001/'amount-analyzed sorted'!CQ$2*1.5/'amount-analyzed sorted'!CQ$3</f>
        <v>0</v>
      </c>
      <c r="DX55" s="66">
        <f>'amount-analyzed sorted'!CR55*0.001/'amount-analyzed sorted'!CR$2*1.5/'amount-analyzed sorted'!CR$3</f>
        <v>0</v>
      </c>
      <c r="DY55" s="66">
        <f>'amount-analyzed sorted'!CS55*0.001/'amount-analyzed sorted'!CS$2*1.5/'amount-analyzed sorted'!CS$3</f>
        <v>0</v>
      </c>
      <c r="DZ55" s="66">
        <f t="shared" si="33"/>
        <v>0.00110294117647059</v>
      </c>
      <c r="EA55" s="115">
        <f t="shared" si="34"/>
        <v>0.00246625144577183</v>
      </c>
      <c r="EB55" s="66">
        <f>'amount-analyzed sorted'!CT55*0.001/'amount-analyzed sorted'!CT$2*1.5/'amount-analyzed sorted'!CT$3</f>
        <v>0</v>
      </c>
      <c r="EC55" s="66">
        <f>'amount-analyzed sorted'!CU55*0.001/'amount-analyzed sorted'!CU$2*1.5/'amount-analyzed sorted'!CU$3</f>
        <v>0</v>
      </c>
      <c r="ED55" s="66">
        <f>'amount-analyzed sorted'!CV55*0.001/'amount-analyzed sorted'!CV$2*1.5/'amount-analyzed sorted'!CV$3</f>
        <v>0</v>
      </c>
      <c r="EE55" s="66">
        <f>'amount-analyzed sorted'!CW55*0.001/'amount-analyzed sorted'!CW$2*1.5/'amount-analyzed sorted'!CW$3</f>
        <v>0</v>
      </c>
      <c r="EF55" s="66">
        <f>'amount-analyzed sorted'!CX55*0.001/'amount-analyzed sorted'!CX$2*1.5/'amount-analyzed sorted'!CX$3</f>
        <v>0</v>
      </c>
      <c r="EG55" s="66">
        <f t="shared" si="35"/>
        <v>0</v>
      </c>
      <c r="EH55" s="115">
        <f t="shared" si="36"/>
        <v>0</v>
      </c>
    </row>
    <row r="56" spans="1:138">
      <c r="A56">
        <f>'imported data from Web Calc'!A58</f>
        <v>526.3</v>
      </c>
      <c r="B56" t="str">
        <f>'imported data from Web Calc'!B58</f>
        <v>C24H45O9P</v>
      </c>
      <c r="C56" s="61" t="str">
        <f>'imported data from Web Calc'!C58</f>
        <v>LPG(18:2)</v>
      </c>
      <c r="D56" s="96"/>
      <c r="E56" s="96"/>
      <c r="F56" s="96"/>
      <c r="G56" s="66">
        <f>'amount-analyzed sorted'!G56*0.001/'amount-analyzed sorted'!G$2*1.5/'amount-analyzed sorted'!G$3</f>
        <v>0.00901751975266231</v>
      </c>
      <c r="H56" s="66">
        <f>'amount-analyzed sorted'!H56*0.001/'amount-analyzed sorted'!H$2*1.5/'amount-analyzed sorted'!H$3</f>
        <v>0</v>
      </c>
      <c r="I56" s="66">
        <f>'amount-analyzed sorted'!I56*0.001/'amount-analyzed sorted'!I$2*1.5/'amount-analyzed sorted'!I$3</f>
        <v>0</v>
      </c>
      <c r="J56" s="66">
        <f>'amount-analyzed sorted'!J56*0.001/'amount-analyzed sorted'!J$2*1.5/'amount-analyzed sorted'!J$3</f>
        <v>0</v>
      </c>
      <c r="K56" s="66">
        <f>'amount-analyzed sorted'!K56*0.001/'amount-analyzed sorted'!K$2*1.5/'amount-analyzed sorted'!K$3</f>
        <v>0</v>
      </c>
      <c r="L56" s="66">
        <f>'amount-analyzed sorted'!L56*0.001/'amount-analyzed sorted'!L$2*1.5/'amount-analyzed sorted'!L$3</f>
        <v>0</v>
      </c>
      <c r="M56" s="66">
        <f>'amount-analyzed sorted'!M56*0.001/'amount-analyzed sorted'!M$2*1.5/'amount-analyzed sorted'!M$3</f>
        <v>0.0141703881827551</v>
      </c>
      <c r="N56" s="66">
        <f>'amount-analyzed sorted'!N56*0.001/'amount-analyzed sorted'!N$2*1.5/'amount-analyzed sorted'!N$3</f>
        <v>0</v>
      </c>
      <c r="O56" s="66">
        <f>'amount-analyzed sorted'!O56*0.001/'amount-analyzed sorted'!O$2*1.5/'amount-analyzed sorted'!O$3</f>
        <v>0</v>
      </c>
      <c r="P56" s="66">
        <f>'amount-analyzed sorted'!P56*0.001/'amount-analyzed sorted'!P$2*1.5/'amount-analyzed sorted'!P$3</f>
        <v>0</v>
      </c>
      <c r="Q56" s="66">
        <f t="shared" si="0"/>
        <v>0.00231879079354174</v>
      </c>
      <c r="R56" s="115">
        <f t="shared" si="1"/>
        <v>0.00503705884528175</v>
      </c>
      <c r="S56" s="66">
        <f t="shared" si="2"/>
        <v>2.17227826646151</v>
      </c>
      <c r="T56" s="66">
        <f>'amount-analyzed sorted'!R56*0.001/'amount-analyzed sorted'!R$2*1.5/'amount-analyzed sorted'!R$3</f>
        <v>0</v>
      </c>
      <c r="U56" s="66">
        <f>'amount-analyzed sorted'!S56*0.001/'amount-analyzed sorted'!S$2*1.5/'amount-analyzed sorted'!S$3</f>
        <v>0</v>
      </c>
      <c r="V56" s="66">
        <f>'amount-analyzed sorted'!T56*0.001/'amount-analyzed sorted'!T$2*1.5/'amount-analyzed sorted'!T$3</f>
        <v>0</v>
      </c>
      <c r="W56" s="66">
        <f>'amount-analyzed sorted'!U56*0.001/'amount-analyzed sorted'!U$2*1.5/'amount-analyzed sorted'!U$3</f>
        <v>0.0107142857142857</v>
      </c>
      <c r="X56" s="66">
        <f>'amount-analyzed sorted'!V56*0.001/'amount-analyzed sorted'!V$2*1.5/'amount-analyzed sorted'!V$3</f>
        <v>0</v>
      </c>
      <c r="Y56" s="66">
        <f t="shared" si="3"/>
        <v>0.00214285714285714</v>
      </c>
      <c r="Z56" s="115">
        <f t="shared" si="4"/>
        <v>0.00479157423749955</v>
      </c>
      <c r="AA56" s="66">
        <f>'amount-analyzed sorted'!W56*0.001/'amount-analyzed sorted'!W$2*1.5/'amount-analyzed sorted'!W$3</f>
        <v>0</v>
      </c>
      <c r="AB56" s="66">
        <f>'amount-analyzed sorted'!X56*0.001/'amount-analyzed sorted'!X$2*1.5/'amount-analyzed sorted'!X$3</f>
        <v>0</v>
      </c>
      <c r="AC56" s="66">
        <f>'amount-analyzed sorted'!Y56*0.001/'amount-analyzed sorted'!Y$2*1.5/'amount-analyzed sorted'!Y$3</f>
        <v>0</v>
      </c>
      <c r="AD56" s="66">
        <f>'amount-analyzed sorted'!Z56*0.001/'amount-analyzed sorted'!Z$2*1.5/'amount-analyzed sorted'!Z$3</f>
        <v>0</v>
      </c>
      <c r="AE56" s="66">
        <f>'amount-analyzed sorted'!AA56*0.001/'amount-analyzed sorted'!AA$2*1.5/'amount-analyzed sorted'!AA$3</f>
        <v>0.00619322873658134</v>
      </c>
      <c r="AF56" s="66">
        <f t="shared" si="5"/>
        <v>0.00123864574731627</v>
      </c>
      <c r="AG56" s="115">
        <f t="shared" si="6"/>
        <v>0.0027696960910402</v>
      </c>
      <c r="AH56" s="66">
        <f>'amount-analyzed sorted'!AB56*0.001/'amount-analyzed sorted'!AB$2*1.5/'amount-analyzed sorted'!AB$3</f>
        <v>0</v>
      </c>
      <c r="AI56" s="66">
        <f>'amount-analyzed sorted'!AC56*0.001/'amount-analyzed sorted'!AC$2*1.5/'amount-analyzed sorted'!AC$3</f>
        <v>0.0108135942327497</v>
      </c>
      <c r="AJ56" s="66">
        <f>'amount-analyzed sorted'!AD56*0.001/'amount-analyzed sorted'!AD$2*1.5/'amount-analyzed sorted'!AD$3</f>
        <v>0.0359897172236504</v>
      </c>
      <c r="AK56" s="66">
        <f>'amount-analyzed sorted'!AE56*0.001/'amount-analyzed sorted'!AE$2*1.5/'amount-analyzed sorted'!AE$3</f>
        <v>0</v>
      </c>
      <c r="AL56" s="66">
        <f>'amount-analyzed sorted'!AF56*0.001/'amount-analyzed sorted'!AF$2*1.5/'amount-analyzed sorted'!AF$3</f>
        <v>0.00513698630136986</v>
      </c>
      <c r="AM56" s="66">
        <f t="shared" si="7"/>
        <v>0.010388059551554</v>
      </c>
      <c r="AN56" s="115">
        <f t="shared" si="8"/>
        <v>0.0149918585246808</v>
      </c>
      <c r="AO56" s="66">
        <f>'amount-analyzed sorted'!AG56*0.001/'amount-analyzed sorted'!AG$2*1.5/'amount-analyzed sorted'!AG$3</f>
        <v>0</v>
      </c>
      <c r="AP56" s="66">
        <f>'amount-analyzed sorted'!AH56*0.001/'amount-analyzed sorted'!AH$2*1.5/'amount-analyzed sorted'!AH$3</f>
        <v>0</v>
      </c>
      <c r="AQ56" s="66">
        <f>'amount-analyzed sorted'!AI56*0.001/'amount-analyzed sorted'!AI$2*1.5/'amount-analyzed sorted'!AI$3</f>
        <v>0</v>
      </c>
      <c r="AR56" s="66">
        <f>'amount-analyzed sorted'!AJ56*0.001/'amount-analyzed sorted'!AJ$2*1.5/'amount-analyzed sorted'!AJ$3</f>
        <v>0.00612745098039216</v>
      </c>
      <c r="AS56" s="66">
        <f>'amount-analyzed sorted'!AK56*0.001/'amount-analyzed sorted'!AK$2*1.5/'amount-analyzed sorted'!AK$3</f>
        <v>0</v>
      </c>
      <c r="AT56" s="66">
        <f t="shared" si="9"/>
        <v>0.00122549019607843</v>
      </c>
      <c r="AU56" s="115">
        <f t="shared" si="10"/>
        <v>0.00274027938419092</v>
      </c>
      <c r="AV56" s="66">
        <f>'amount-analyzed sorted'!AL56*0.001/'amount-analyzed sorted'!AL$2*1.5/'amount-analyzed sorted'!AL$3</f>
        <v>0</v>
      </c>
      <c r="AW56" s="66">
        <f>'amount-analyzed sorted'!AM56*0.001/'amount-analyzed sorted'!AM$2*1.5/'amount-analyzed sorted'!AM$3</f>
        <v>0.00686274509803922</v>
      </c>
      <c r="AX56" s="66">
        <f>'amount-analyzed sorted'!AN56*0.001/'amount-analyzed sorted'!AN$2*1.5/'amount-analyzed sorted'!AN$3</f>
        <v>0</v>
      </c>
      <c r="AY56" s="66">
        <f>'amount-analyzed sorted'!AO56*0.001/'amount-analyzed sorted'!AO$2*1.5/'amount-analyzed sorted'!AO$3</f>
        <v>0</v>
      </c>
      <c r="AZ56" s="66">
        <f>'amount-analyzed sorted'!AP56*0.001/'amount-analyzed sorted'!AP$2*1.5/'amount-analyzed sorted'!AP$3</f>
        <v>0</v>
      </c>
      <c r="BA56" s="66">
        <f t="shared" si="11"/>
        <v>0.00137254901960784</v>
      </c>
      <c r="BB56" s="115">
        <f t="shared" si="12"/>
        <v>0.00306911291029383</v>
      </c>
      <c r="BC56" s="66">
        <f>'amount-analyzed sorted'!AQ56*0.001/'amount-analyzed sorted'!AQ$2*1.5/'amount-analyzed sorted'!AQ$3</f>
        <v>0</v>
      </c>
      <c r="BD56" s="66">
        <f>'amount-analyzed sorted'!AR56*0.001/'amount-analyzed sorted'!AR$2*1.5/'amount-analyzed sorted'!AR$3</f>
        <v>0</v>
      </c>
      <c r="BE56" s="66">
        <f>'amount-analyzed sorted'!AS56*0.001/'amount-analyzed sorted'!AS$2*1.5/'amount-analyzed sorted'!AS$3</f>
        <v>0</v>
      </c>
      <c r="BF56" s="66">
        <f>'amount-analyzed sorted'!AT56*0.001/'amount-analyzed sorted'!AT$2*1.5/'amount-analyzed sorted'!AT$3</f>
        <v>0</v>
      </c>
      <c r="BG56" s="66">
        <f>'amount-analyzed sorted'!AU56*0.001/'amount-analyzed sorted'!AU$2*1.5/'amount-analyzed sorted'!AU$3</f>
        <v>0</v>
      </c>
      <c r="BH56" s="66">
        <f t="shared" si="13"/>
        <v>0</v>
      </c>
      <c r="BI56" s="115">
        <f t="shared" si="14"/>
        <v>0</v>
      </c>
      <c r="BJ56" s="66">
        <f>'amount-analyzed sorted'!AV56*0.001/'amount-analyzed sorted'!AV$2*1.5/'amount-analyzed sorted'!AV$3</f>
        <v>0.00535714285714286</v>
      </c>
      <c r="BK56" s="66">
        <f>'amount-analyzed sorted'!AW56*0.001/'amount-analyzed sorted'!AW$2*1.5/'amount-analyzed sorted'!AW$3</f>
        <v>0</v>
      </c>
      <c r="BL56" s="66">
        <f>'amount-analyzed sorted'!AX56*0.001/'amount-analyzed sorted'!AX$2*1.5/'amount-analyzed sorted'!AX$3</f>
        <v>0</v>
      </c>
      <c r="BM56" s="66">
        <f>'amount-analyzed sorted'!AY56*0.001/'amount-analyzed sorted'!AY$2*1.5/'amount-analyzed sorted'!AY$3</f>
        <v>0</v>
      </c>
      <c r="BN56" s="66">
        <f>'amount-analyzed sorted'!AZ56*0.001/'amount-analyzed sorted'!AZ$2*1.5/'amount-analyzed sorted'!AZ$3</f>
        <v>0</v>
      </c>
      <c r="BO56" s="66">
        <f t="shared" si="15"/>
        <v>0.00107142857142857</v>
      </c>
      <c r="BP56" s="115">
        <f t="shared" si="16"/>
        <v>0.00239578711874977</v>
      </c>
      <c r="BQ56" s="66">
        <f>'amount-analyzed sorted'!BA56*0.001/'amount-analyzed sorted'!BA$2*1.5/'amount-analyzed sorted'!BA$3</f>
        <v>0</v>
      </c>
      <c r="BR56" s="66">
        <f>'amount-analyzed sorted'!BB56*0.001/'amount-analyzed sorted'!BB$2*1.5/'amount-analyzed sorted'!BB$3</f>
        <v>0</v>
      </c>
      <c r="BS56" s="66">
        <f>'amount-analyzed sorted'!BC56*0.001/'amount-analyzed sorted'!BC$2*1.5/'amount-analyzed sorted'!BC$3</f>
        <v>0</v>
      </c>
      <c r="BT56" s="66">
        <f>'amount-analyzed sorted'!BD56*0.001/'amount-analyzed sorted'!BD$2*1.5/'amount-analyzed sorted'!BD$3</f>
        <v>0</v>
      </c>
      <c r="BU56" s="66">
        <f>'amount-analyzed sorted'!BE56*0.001/'amount-analyzed sorted'!BE$2*1.5/'amount-analyzed sorted'!BE$3</f>
        <v>0.00916496945010183</v>
      </c>
      <c r="BV56" s="66">
        <f t="shared" si="17"/>
        <v>0.00183299389002037</v>
      </c>
      <c r="BW56" s="115">
        <f t="shared" si="18"/>
        <v>0.00409869894042731</v>
      </c>
      <c r="BX56" s="66">
        <f>'amount-analyzed sorted'!BF56*0.001/'amount-analyzed sorted'!BF$2*1.5/'amount-analyzed sorted'!BF$3</f>
        <v>0</v>
      </c>
      <c r="BY56" s="66">
        <f>'amount-analyzed sorted'!BG56*0.001/'amount-analyzed sorted'!BG$2*1.5/'amount-analyzed sorted'!BG$3</f>
        <v>0</v>
      </c>
      <c r="BZ56" s="66">
        <f>'amount-analyzed sorted'!BH56*0.001/'amount-analyzed sorted'!BH$2*1.5/'amount-analyzed sorted'!BH$3</f>
        <v>0</v>
      </c>
      <c r="CA56" s="66">
        <f>'amount-analyzed sorted'!BI56*0.001/'amount-analyzed sorted'!BI$2*1.5/'amount-analyzed sorted'!BI$3</f>
        <v>0</v>
      </c>
      <c r="CB56" s="66">
        <f>'amount-analyzed sorted'!BJ56*0.001/'amount-analyzed sorted'!BJ$2*1.5/'amount-analyzed sorted'!BJ$3</f>
        <v>0</v>
      </c>
      <c r="CC56" s="66">
        <f t="shared" si="19"/>
        <v>0</v>
      </c>
      <c r="CD56" s="115">
        <f t="shared" si="20"/>
        <v>0</v>
      </c>
      <c r="CE56" s="121">
        <f>'amount-analyzed sorted'!BK56*0.001/'amount-analyzed sorted'!BK$2*1.5/'amount-analyzed sorted'!BK$3</f>
        <v>0</v>
      </c>
      <c r="CF56" s="66">
        <f>'amount-analyzed sorted'!BL56*0.001/'amount-analyzed sorted'!BL$2*1.5/'amount-analyzed sorted'!BL$3</f>
        <v>0</v>
      </c>
      <c r="CG56" s="66">
        <f>'amount-analyzed sorted'!BM56*0.001/'amount-analyzed sorted'!BM$2*1.5/'amount-analyzed sorted'!BM$3</f>
        <v>0</v>
      </c>
      <c r="CH56" s="66">
        <f>'amount-analyzed sorted'!BN56*0.001/'amount-analyzed sorted'!BN$2*1.5/'amount-analyzed sorted'!BN$3</f>
        <v>0</v>
      </c>
      <c r="CI56" s="66">
        <f>'amount-analyzed sorted'!BO56*0.001/'amount-analyzed sorted'!BO$2*1.5/'amount-analyzed sorted'!BO$3</f>
        <v>0</v>
      </c>
      <c r="CJ56" s="66">
        <f t="shared" si="21"/>
        <v>0</v>
      </c>
      <c r="CK56" s="115">
        <f t="shared" si="22"/>
        <v>0</v>
      </c>
      <c r="CL56" s="66">
        <f>'amount-analyzed sorted'!BP56*0.001/'amount-analyzed sorted'!BP$2*1.5/'amount-analyzed sorted'!BP$3</f>
        <v>0.0072463768115942</v>
      </c>
      <c r="CM56" s="66">
        <f>'amount-analyzed sorted'!BQ56*0.001/'amount-analyzed sorted'!BQ$2*1.5/'amount-analyzed sorted'!BQ$3</f>
        <v>0</v>
      </c>
      <c r="CN56" s="66">
        <f>'amount-analyzed sorted'!BR56*0.001/'amount-analyzed sorted'!BR$2*1.5/'amount-analyzed sorted'!BR$3</f>
        <v>0</v>
      </c>
      <c r="CO56" s="66">
        <f>'amount-analyzed sorted'!BS56*0.001/'amount-analyzed sorted'!BS$2*1.5/'amount-analyzed sorted'!BS$3</f>
        <v>0</v>
      </c>
      <c r="CP56" s="66">
        <f>'amount-analyzed sorted'!BT56*0.001/'amount-analyzed sorted'!BT$2*1.5/'amount-analyzed sorted'!BT$3</f>
        <v>0</v>
      </c>
      <c r="CQ56" s="66">
        <f t="shared" si="23"/>
        <v>0.00144927536231884</v>
      </c>
      <c r="CR56" s="115">
        <f t="shared" si="24"/>
        <v>0.00324067822826056</v>
      </c>
      <c r="CS56" s="66">
        <f>'amount-analyzed sorted'!BU56*0.001/'amount-analyzed sorted'!BU$2*1.5/'amount-analyzed sorted'!BU$3</f>
        <v>0</v>
      </c>
      <c r="CT56" s="66">
        <f>'amount-analyzed sorted'!BV56*0.001/'amount-analyzed sorted'!BV$2*1.5/'amount-analyzed sorted'!BV$3</f>
        <v>0</v>
      </c>
      <c r="CU56" s="66">
        <f>'amount-analyzed sorted'!BW56*0.001/'amount-analyzed sorted'!BW$2*1.5/'amount-analyzed sorted'!BW$3</f>
        <v>0</v>
      </c>
      <c r="CV56" s="66">
        <f>'amount-analyzed sorted'!BX56*0.001/'amount-analyzed sorted'!BX$2*1.5/'amount-analyzed sorted'!BX$3</f>
        <v>0</v>
      </c>
      <c r="CW56" s="66">
        <f>'amount-analyzed sorted'!BY56*0.001/'amount-analyzed sorted'!BY$2*1.5/'amount-analyzed sorted'!BY$3</f>
        <v>0</v>
      </c>
      <c r="CX56" s="66">
        <f t="shared" si="25"/>
        <v>0</v>
      </c>
      <c r="CY56" s="115">
        <f t="shared" si="26"/>
        <v>0</v>
      </c>
      <c r="CZ56" s="66">
        <f>'amount-analyzed sorted'!BZ56*0.001/'amount-analyzed sorted'!BZ$2*1.5/'amount-analyzed sorted'!BZ$3</f>
        <v>0</v>
      </c>
      <c r="DA56" s="66">
        <f>'amount-analyzed sorted'!CA56*0.001/'amount-analyzed sorted'!CA$2*1.5/'amount-analyzed sorted'!CA$3</f>
        <v>0</v>
      </c>
      <c r="DB56" s="66">
        <f>'amount-analyzed sorted'!CB56*0.001/'amount-analyzed sorted'!CB$2*1.5/'amount-analyzed sorted'!CB$3</f>
        <v>0.0133136094674556</v>
      </c>
      <c r="DC56" s="66">
        <f>'amount-analyzed sorted'!CC56*0.001/'amount-analyzed sorted'!CC$2*1.5/'amount-analyzed sorted'!CC$3</f>
        <v>0.00789473684210526</v>
      </c>
      <c r="DD56" s="66">
        <f>'amount-analyzed sorted'!CD56*0.001/'amount-analyzed sorted'!CD$2*1.5/'amount-analyzed sorted'!CD$3</f>
        <v>0</v>
      </c>
      <c r="DE56" s="66">
        <f t="shared" si="27"/>
        <v>0.00424166926191218</v>
      </c>
      <c r="DF56" s="115">
        <f t="shared" si="28"/>
        <v>0.00611596836610453</v>
      </c>
      <c r="DG56" s="66">
        <f>'amount-analyzed sorted'!CE56*0.001/'amount-analyzed sorted'!CE$2*1.5/'amount-analyzed sorted'!CE$3</f>
        <v>0</v>
      </c>
      <c r="DH56" s="66">
        <f>'amount-analyzed sorted'!CF56*0.001/'amount-analyzed sorted'!CF$2*1.5/'amount-analyzed sorted'!CF$3</f>
        <v>0</v>
      </c>
      <c r="DI56" s="66">
        <f>'amount-analyzed sorted'!CG56*0.001/'amount-analyzed sorted'!CG$2*1.5/'amount-analyzed sorted'!CG$3</f>
        <v>0</v>
      </c>
      <c r="DJ56" s="66">
        <f>'amount-analyzed sorted'!CH56*0.001/'amount-analyzed sorted'!CH$2*1.5/'amount-analyzed sorted'!CH$3</f>
        <v>0</v>
      </c>
      <c r="DK56" s="66">
        <f>'amount-analyzed sorted'!CI56*0.001/'amount-analyzed sorted'!CI$2*1.5/'amount-analyzed sorted'!CI$3</f>
        <v>0</v>
      </c>
      <c r="DL56" s="66">
        <f t="shared" si="29"/>
        <v>0</v>
      </c>
      <c r="DM56" s="115">
        <f t="shared" si="30"/>
        <v>0</v>
      </c>
      <c r="DN56" s="66">
        <f>'amount-analyzed sorted'!CJ56*0.001/'amount-analyzed sorted'!CJ$2*1.5/'amount-analyzed sorted'!CJ$3</f>
        <v>0.00898203592814371</v>
      </c>
      <c r="DO56" s="66">
        <f>'amount-analyzed sorted'!CK56*0.001/'amount-analyzed sorted'!CK$2*1.5/'amount-analyzed sorted'!CK$3</f>
        <v>0</v>
      </c>
      <c r="DP56" s="66">
        <f>'amount-analyzed sorted'!CL56*0.001/'amount-analyzed sorted'!CL$2*1.5/'amount-analyzed sorted'!CL$3</f>
        <v>0</v>
      </c>
      <c r="DQ56" s="66">
        <f>'amount-analyzed sorted'!CM56*0.001/'amount-analyzed sorted'!CM$2*1.5/'amount-analyzed sorted'!CM$3</f>
        <v>0</v>
      </c>
      <c r="DR56" s="66">
        <f>'amount-analyzed sorted'!CN56*0.001/'amount-analyzed sorted'!CN$2*1.5/'amount-analyzed sorted'!CN$3</f>
        <v>0</v>
      </c>
      <c r="DS56" s="66">
        <f t="shared" si="31"/>
        <v>0.00179640718562874</v>
      </c>
      <c r="DT56" s="115">
        <f t="shared" si="32"/>
        <v>0.00401688858233495</v>
      </c>
      <c r="DU56" s="66">
        <f>'amount-analyzed sorted'!CO56*0.001/'amount-analyzed sorted'!CO$2*1.5/'amount-analyzed sorted'!CO$3</f>
        <v>0.00704225352112676</v>
      </c>
      <c r="DV56" s="66">
        <f>'amount-analyzed sorted'!CP56*0.001/'amount-analyzed sorted'!CP$2*1.5/'amount-analyzed sorted'!CP$3</f>
        <v>0</v>
      </c>
      <c r="DW56" s="66">
        <f>'amount-analyzed sorted'!CQ56*0.001/'amount-analyzed sorted'!CQ$2*1.5/'amount-analyzed sorted'!CQ$3</f>
        <v>0</v>
      </c>
      <c r="DX56" s="66">
        <f>'amount-analyzed sorted'!CR56*0.001/'amount-analyzed sorted'!CR$2*1.5/'amount-analyzed sorted'!CR$3</f>
        <v>0</v>
      </c>
      <c r="DY56" s="66">
        <f>'amount-analyzed sorted'!CS56*0.001/'amount-analyzed sorted'!CS$2*1.5/'amount-analyzed sorted'!CS$3</f>
        <v>0</v>
      </c>
      <c r="DZ56" s="66">
        <f t="shared" si="33"/>
        <v>0.00140845070422535</v>
      </c>
      <c r="EA56" s="115">
        <f t="shared" si="34"/>
        <v>0.00314939151760534</v>
      </c>
      <c r="EB56" s="66">
        <f>'amount-analyzed sorted'!CT56*0.001/'amount-analyzed sorted'!CT$2*1.5/'amount-analyzed sorted'!CT$3</f>
        <v>0</v>
      </c>
      <c r="EC56" s="66">
        <f>'amount-analyzed sorted'!CU56*0.001/'amount-analyzed sorted'!CU$2*1.5/'amount-analyzed sorted'!CU$3</f>
        <v>0</v>
      </c>
      <c r="ED56" s="66">
        <f>'amount-analyzed sorted'!CV56*0.001/'amount-analyzed sorted'!CV$2*1.5/'amount-analyzed sorted'!CV$3</f>
        <v>0</v>
      </c>
      <c r="EE56" s="66">
        <f>'amount-analyzed sorted'!CW56*0.001/'amount-analyzed sorted'!CW$2*1.5/'amount-analyzed sorted'!CW$3</f>
        <v>0.00810810810810811</v>
      </c>
      <c r="EF56" s="66">
        <f>'amount-analyzed sorted'!CX56*0.001/'amount-analyzed sorted'!CX$2*1.5/'amount-analyzed sorted'!CX$3</f>
        <v>0</v>
      </c>
      <c r="EG56" s="66">
        <f t="shared" si="35"/>
        <v>0.00162162162162162</v>
      </c>
      <c r="EH56" s="115">
        <f t="shared" si="36"/>
        <v>0.00362605617972939</v>
      </c>
    </row>
    <row r="57" spans="1:138">
      <c r="A57">
        <f>'imported data from Web Calc'!A59</f>
        <v>528.3</v>
      </c>
      <c r="B57" t="str">
        <f>'imported data from Web Calc'!B59</f>
        <v>C24H47O9P</v>
      </c>
      <c r="C57" s="61" t="str">
        <f>'imported data from Web Calc'!C59</f>
        <v>LPG(18:1)</v>
      </c>
      <c r="D57" s="96"/>
      <c r="E57" s="96"/>
      <c r="F57" s="96"/>
      <c r="G57" s="66">
        <f>'amount-analyzed sorted'!G57*0.001/'amount-analyzed sorted'!G$2*1.5/'amount-analyzed sorted'!G$3</f>
        <v>0</v>
      </c>
      <c r="H57" s="66">
        <f>'amount-analyzed sorted'!H57*0.001/'amount-analyzed sorted'!H$2*1.5/'amount-analyzed sorted'!H$3</f>
        <v>0</v>
      </c>
      <c r="I57" s="66">
        <f>'amount-analyzed sorted'!I57*0.001/'amount-analyzed sorted'!I$2*1.5/'amount-analyzed sorted'!I$3</f>
        <v>0</v>
      </c>
      <c r="J57" s="66">
        <f>'amount-analyzed sorted'!J57*0.001/'amount-analyzed sorted'!J$2*1.5/'amount-analyzed sorted'!J$3</f>
        <v>0</v>
      </c>
      <c r="K57" s="66">
        <f>'amount-analyzed sorted'!K57*0.001/'amount-analyzed sorted'!K$2*1.5/'amount-analyzed sorted'!K$3</f>
        <v>0.00399347303332188</v>
      </c>
      <c r="L57" s="66">
        <f>'amount-analyzed sorted'!L57*0.001/'amount-analyzed sorted'!L$2*1.5/'amount-analyzed sorted'!L$3</f>
        <v>0</v>
      </c>
      <c r="M57" s="66">
        <f>'amount-analyzed sorted'!M57*0.001/'amount-analyzed sorted'!M$2*1.5/'amount-analyzed sorted'!M$3</f>
        <v>0</v>
      </c>
      <c r="N57" s="66">
        <f>'amount-analyzed sorted'!N57*0.001/'amount-analyzed sorted'!N$2*1.5/'amount-analyzed sorted'!N$3</f>
        <v>0</v>
      </c>
      <c r="O57" s="66">
        <f>'amount-analyzed sorted'!O57*0.001/'amount-analyzed sorted'!O$2*1.5/'amount-analyzed sorted'!O$3</f>
        <v>0.00914634146341463</v>
      </c>
      <c r="P57" s="66">
        <f>'amount-analyzed sorted'!P57*0.001/'amount-analyzed sorted'!P$2*1.5/'amount-analyzed sorted'!P$3</f>
        <v>0</v>
      </c>
      <c r="Q57" s="66">
        <f t="shared" si="0"/>
        <v>0.00131398144967365</v>
      </c>
      <c r="R57" s="115">
        <f t="shared" si="1"/>
        <v>0.00302467475813299</v>
      </c>
      <c r="S57" s="66">
        <f t="shared" si="2"/>
        <v>2.30191587475167</v>
      </c>
      <c r="T57" s="66">
        <f>'amount-analyzed sorted'!R57*0.001/'amount-analyzed sorted'!R$2*1.5/'amount-analyzed sorted'!R$3</f>
        <v>0.00277288732394366</v>
      </c>
      <c r="U57" s="66">
        <f>'amount-analyzed sorted'!S57*0.001/'amount-analyzed sorted'!S$2*1.5/'amount-analyzed sorted'!S$3</f>
        <v>0</v>
      </c>
      <c r="V57" s="66">
        <f>'amount-analyzed sorted'!T57*0.001/'amount-analyzed sorted'!T$2*1.5/'amount-analyzed sorted'!T$3</f>
        <v>0.00160349854227405</v>
      </c>
      <c r="W57" s="66">
        <f>'amount-analyzed sorted'!U57*0.001/'amount-analyzed sorted'!U$2*1.5/'amount-analyzed sorted'!U$3</f>
        <v>0.0179761904761905</v>
      </c>
      <c r="X57" s="66">
        <f>'amount-analyzed sorted'!V57*0.001/'amount-analyzed sorted'!V$2*1.5/'amount-analyzed sorted'!V$3</f>
        <v>0</v>
      </c>
      <c r="Y57" s="66">
        <f t="shared" si="3"/>
        <v>0.00447051526848164</v>
      </c>
      <c r="Z57" s="115">
        <f t="shared" si="4"/>
        <v>0.00763996076387187</v>
      </c>
      <c r="AA57" s="66">
        <f>'amount-analyzed sorted'!W57*0.001/'amount-analyzed sorted'!W$2*1.5/'amount-analyzed sorted'!W$3</f>
        <v>0</v>
      </c>
      <c r="AB57" s="66">
        <f>'amount-analyzed sorted'!X57*0.001/'amount-analyzed sorted'!X$2*1.5/'amount-analyzed sorted'!X$3</f>
        <v>0.0240691489361702</v>
      </c>
      <c r="AC57" s="66">
        <f>'amount-analyzed sorted'!Y57*0.001/'amount-analyzed sorted'!Y$2*1.5/'amount-analyzed sorted'!Y$3</f>
        <v>0</v>
      </c>
      <c r="AD57" s="66">
        <f>'amount-analyzed sorted'!Z57*0.001/'amount-analyzed sorted'!Z$2*1.5/'amount-analyzed sorted'!Z$3</f>
        <v>0</v>
      </c>
      <c r="AE57" s="66">
        <f>'amount-analyzed sorted'!AA57*0.001/'amount-analyzed sorted'!AA$2*1.5/'amount-analyzed sorted'!AA$3</f>
        <v>0.0050784475639967</v>
      </c>
      <c r="AF57" s="66">
        <f t="shared" si="5"/>
        <v>0.00582951930003338</v>
      </c>
      <c r="AG57" s="115">
        <f t="shared" si="6"/>
        <v>0.0104307008851814</v>
      </c>
      <c r="AH57" s="66">
        <f>'amount-analyzed sorted'!AB57*0.001/'amount-analyzed sorted'!AB$2*1.5/'amount-analyzed sorted'!AB$3</f>
        <v>0</v>
      </c>
      <c r="AI57" s="66">
        <f>'amount-analyzed sorted'!AC57*0.001/'amount-analyzed sorted'!AC$2*1.5/'amount-analyzed sorted'!AC$3</f>
        <v>0.00633367662203913</v>
      </c>
      <c r="AJ57" s="66">
        <f>'amount-analyzed sorted'!AD57*0.001/'amount-analyzed sorted'!AD$2*1.5/'amount-analyzed sorted'!AD$3</f>
        <v>0</v>
      </c>
      <c r="AK57" s="66">
        <f>'amount-analyzed sorted'!AE57*0.001/'amount-analyzed sorted'!AE$2*1.5/'amount-analyzed sorted'!AE$3</f>
        <v>0</v>
      </c>
      <c r="AL57" s="66">
        <f>'amount-analyzed sorted'!AF57*0.001/'amount-analyzed sorted'!AF$2*1.5/'amount-analyzed sorted'!AF$3</f>
        <v>0</v>
      </c>
      <c r="AM57" s="66">
        <f t="shared" si="7"/>
        <v>0.00126673532440783</v>
      </c>
      <c r="AN57" s="115">
        <f t="shared" si="8"/>
        <v>0.00283250629487615</v>
      </c>
      <c r="AO57" s="66">
        <f>'amount-analyzed sorted'!AG57*0.001/'amount-analyzed sorted'!AG$2*1.5/'amount-analyzed sorted'!AG$3</f>
        <v>0</v>
      </c>
      <c r="AP57" s="66">
        <f>'amount-analyzed sorted'!AH57*0.001/'amount-analyzed sorted'!AH$2*1.5/'amount-analyzed sorted'!AH$3</f>
        <v>0</v>
      </c>
      <c r="AQ57" s="66">
        <f>'amount-analyzed sorted'!AI57*0.001/'amount-analyzed sorted'!AI$2*1.5/'amount-analyzed sorted'!AI$3</f>
        <v>0</v>
      </c>
      <c r="AR57" s="66">
        <f>'amount-analyzed sorted'!AJ57*0.001/'amount-analyzed sorted'!AJ$2*1.5/'amount-analyzed sorted'!AJ$3</f>
        <v>0</v>
      </c>
      <c r="AS57" s="66">
        <f>'amount-analyzed sorted'!AK57*0.001/'amount-analyzed sorted'!AK$2*1.5/'amount-analyzed sorted'!AK$3</f>
        <v>0</v>
      </c>
      <c r="AT57" s="66">
        <f t="shared" si="9"/>
        <v>0</v>
      </c>
      <c r="AU57" s="115">
        <f t="shared" si="10"/>
        <v>0</v>
      </c>
      <c r="AV57" s="66">
        <f>'amount-analyzed sorted'!AL57*0.001/'amount-analyzed sorted'!AL$2*1.5/'amount-analyzed sorted'!AL$3</f>
        <v>0</v>
      </c>
      <c r="AW57" s="66">
        <f>'amount-analyzed sorted'!AM57*0.001/'amount-analyzed sorted'!AM$2*1.5/'amount-analyzed sorted'!AM$3</f>
        <v>0</v>
      </c>
      <c r="AX57" s="66">
        <f>'amount-analyzed sorted'!AN57*0.001/'amount-analyzed sorted'!AN$2*1.5/'amount-analyzed sorted'!AN$3</f>
        <v>0.0052423900789177</v>
      </c>
      <c r="AY57" s="66">
        <f>'amount-analyzed sorted'!AO57*0.001/'amount-analyzed sorted'!AO$2*1.5/'amount-analyzed sorted'!AO$3</f>
        <v>0.000126582278481012</v>
      </c>
      <c r="AZ57" s="66">
        <f>'amount-analyzed sorted'!AP57*0.001/'amount-analyzed sorted'!AP$2*1.5/'amount-analyzed sorted'!AP$3</f>
        <v>0</v>
      </c>
      <c r="BA57" s="66">
        <f t="shared" si="11"/>
        <v>0.00107379447147974</v>
      </c>
      <c r="BB57" s="115">
        <f t="shared" si="12"/>
        <v>0.00233096031593514</v>
      </c>
      <c r="BC57" s="66">
        <f>'amount-analyzed sorted'!AQ57*0.001/'amount-analyzed sorted'!AQ$2*1.5/'amount-analyzed sorted'!AQ$3</f>
        <v>0</v>
      </c>
      <c r="BD57" s="66">
        <f>'amount-analyzed sorted'!AR57*0.001/'amount-analyzed sorted'!AR$2*1.5/'amount-analyzed sorted'!AR$3</f>
        <v>0</v>
      </c>
      <c r="BE57" s="66">
        <f>'amount-analyzed sorted'!AS57*0.001/'amount-analyzed sorted'!AS$2*1.5/'amount-analyzed sorted'!AS$3</f>
        <v>0.0014410480349345</v>
      </c>
      <c r="BF57" s="66">
        <f>'amount-analyzed sorted'!AT57*0.001/'amount-analyzed sorted'!AT$2*1.5/'amount-analyzed sorted'!AT$3</f>
        <v>0</v>
      </c>
      <c r="BG57" s="66">
        <f>'amount-analyzed sorted'!AU57*0.001/'amount-analyzed sorted'!AU$2*1.5/'amount-analyzed sorted'!AU$3</f>
        <v>0</v>
      </c>
      <c r="BH57" s="66">
        <f t="shared" si="13"/>
        <v>0.000288209606986899</v>
      </c>
      <c r="BI57" s="115">
        <f t="shared" si="14"/>
        <v>0.000644456272991205</v>
      </c>
      <c r="BJ57" s="66">
        <f>'amount-analyzed sorted'!AV57*0.001/'amount-analyzed sorted'!AV$2*1.5/'amount-analyzed sorted'!AV$3</f>
        <v>0</v>
      </c>
      <c r="BK57" s="66">
        <f>'amount-analyzed sorted'!AW57*0.001/'amount-analyzed sorted'!AW$2*1.5/'amount-analyzed sorted'!AW$3</f>
        <v>0</v>
      </c>
      <c r="BL57" s="66">
        <f>'amount-analyzed sorted'!AX57*0.001/'amount-analyzed sorted'!AX$2*1.5/'amount-analyzed sorted'!AX$3</f>
        <v>0</v>
      </c>
      <c r="BM57" s="66">
        <f>'amount-analyzed sorted'!AY57*0.001/'amount-analyzed sorted'!AY$2*1.5/'amount-analyzed sorted'!AY$3</f>
        <v>0</v>
      </c>
      <c r="BN57" s="66">
        <f>'amount-analyzed sorted'!AZ57*0.001/'amount-analyzed sorted'!AZ$2*1.5/'amount-analyzed sorted'!AZ$3</f>
        <v>0</v>
      </c>
      <c r="BO57" s="66">
        <f t="shared" si="15"/>
        <v>0</v>
      </c>
      <c r="BP57" s="115">
        <f t="shared" si="16"/>
        <v>0</v>
      </c>
      <c r="BQ57" s="66">
        <f>'amount-analyzed sorted'!BA57*0.001/'amount-analyzed sorted'!BA$2*1.5/'amount-analyzed sorted'!BA$3</f>
        <v>0.00612980769230769</v>
      </c>
      <c r="BR57" s="66">
        <f>'amount-analyzed sorted'!BB57*0.001/'amount-analyzed sorted'!BB$2*1.5/'amount-analyzed sorted'!BB$3</f>
        <v>0</v>
      </c>
      <c r="BS57" s="66">
        <f>'amount-analyzed sorted'!BC57*0.001/'amount-analyzed sorted'!BC$2*1.5/'amount-analyzed sorted'!BC$3</f>
        <v>0</v>
      </c>
      <c r="BT57" s="66">
        <f>'amount-analyzed sorted'!BD57*0.001/'amount-analyzed sorted'!BD$2*1.5/'amount-analyzed sorted'!BD$3</f>
        <v>0</v>
      </c>
      <c r="BU57" s="66">
        <f>'amount-analyzed sorted'!BE57*0.001/'amount-analyzed sorted'!BE$2*1.5/'amount-analyzed sorted'!BE$3</f>
        <v>0</v>
      </c>
      <c r="BV57" s="66">
        <f t="shared" si="17"/>
        <v>0.00122596153846154</v>
      </c>
      <c r="BW57" s="115">
        <f t="shared" si="18"/>
        <v>0.00274133333780022</v>
      </c>
      <c r="BX57" s="66">
        <f>'amount-analyzed sorted'!BF57*0.001/'amount-analyzed sorted'!BF$2*1.5/'amount-analyzed sorted'!BF$3</f>
        <v>0</v>
      </c>
      <c r="BY57" s="66">
        <f>'amount-analyzed sorted'!BG57*0.001/'amount-analyzed sorted'!BG$2*1.5/'amount-analyzed sorted'!BG$3</f>
        <v>9.8814229249011e-5</v>
      </c>
      <c r="BZ57" s="66">
        <f>'amount-analyzed sorted'!BH57*0.001/'amount-analyzed sorted'!BH$2*1.5/'amount-analyzed sorted'!BH$3</f>
        <v>0.00580188679245283</v>
      </c>
      <c r="CA57" s="66">
        <f>'amount-analyzed sorted'!BI57*0.001/'amount-analyzed sorted'!BI$2*1.5/'amount-analyzed sorted'!BI$3</f>
        <v>0</v>
      </c>
      <c r="CB57" s="66">
        <f>'amount-analyzed sorted'!BJ57*0.001/'amount-analyzed sorted'!BJ$2*1.5/'amount-analyzed sorted'!BJ$3</f>
        <v>0</v>
      </c>
      <c r="CC57" s="66">
        <f t="shared" si="19"/>
        <v>0.00118014020434037</v>
      </c>
      <c r="CD57" s="115">
        <f t="shared" si="20"/>
        <v>0.00258398916865174</v>
      </c>
      <c r="CE57" s="121">
        <f>'amount-analyzed sorted'!BK57*0.001/'amount-analyzed sorted'!BK$2*1.5/'amount-analyzed sorted'!BK$3</f>
        <v>0</v>
      </c>
      <c r="CF57" s="66">
        <f>'amount-analyzed sorted'!BL57*0.001/'amount-analyzed sorted'!BL$2*1.5/'amount-analyzed sorted'!BL$3</f>
        <v>0</v>
      </c>
      <c r="CG57" s="66">
        <f>'amount-analyzed sorted'!BM57*0.001/'amount-analyzed sorted'!BM$2*1.5/'amount-analyzed sorted'!BM$3</f>
        <v>0.0113466334164589</v>
      </c>
      <c r="CH57" s="66">
        <f>'amount-analyzed sorted'!BN57*0.001/'amount-analyzed sorted'!BN$2*1.5/'amount-analyzed sorted'!BN$3</f>
        <v>0</v>
      </c>
      <c r="CI57" s="66">
        <f>'amount-analyzed sorted'!BO57*0.001/'amount-analyzed sorted'!BO$2*1.5/'amount-analyzed sorted'!BO$3</f>
        <v>0</v>
      </c>
      <c r="CJ57" s="66">
        <f t="shared" si="21"/>
        <v>0.00226932668329177</v>
      </c>
      <c r="CK57" s="115">
        <f t="shared" si="22"/>
        <v>0.00507436872699453</v>
      </c>
      <c r="CL57" s="66">
        <f>'amount-analyzed sorted'!BP57*0.001/'amount-analyzed sorted'!BP$2*1.5/'amount-analyzed sorted'!BP$3</f>
        <v>0</v>
      </c>
      <c r="CM57" s="66">
        <f>'amount-analyzed sorted'!BQ57*0.001/'amount-analyzed sorted'!BQ$2*1.5/'amount-analyzed sorted'!BQ$3</f>
        <v>0.000125418060200668</v>
      </c>
      <c r="CN57" s="66">
        <f>'amount-analyzed sorted'!BR57*0.001/'amount-analyzed sorted'!BR$2*1.5/'amount-analyzed sorted'!BR$3</f>
        <v>0</v>
      </c>
      <c r="CO57" s="66">
        <f>'amount-analyzed sorted'!BS57*0.001/'amount-analyzed sorted'!BS$2*1.5/'amount-analyzed sorted'!BS$3</f>
        <v>0</v>
      </c>
      <c r="CP57" s="66">
        <f>'amount-analyzed sorted'!BT57*0.001/'amount-analyzed sorted'!BT$2*1.5/'amount-analyzed sorted'!BT$3</f>
        <v>0.00297450424929178</v>
      </c>
      <c r="CQ57" s="66">
        <f t="shared" si="23"/>
        <v>0.00061998446189849</v>
      </c>
      <c r="CR57" s="115">
        <f t="shared" si="24"/>
        <v>0.00131733647504174</v>
      </c>
      <c r="CS57" s="66">
        <f>'amount-analyzed sorted'!BU57*0.001/'amount-analyzed sorted'!BU$2*1.5/'amount-analyzed sorted'!BU$3</f>
        <v>0</v>
      </c>
      <c r="CT57" s="66">
        <f>'amount-analyzed sorted'!BV57*0.001/'amount-analyzed sorted'!BV$2*1.5/'amount-analyzed sorted'!BV$3</f>
        <v>0.015162037037037</v>
      </c>
      <c r="CU57" s="66">
        <f>'amount-analyzed sorted'!BW57*0.001/'amount-analyzed sorted'!BW$2*1.5/'amount-analyzed sorted'!BW$3</f>
        <v>0</v>
      </c>
      <c r="CV57" s="66">
        <f>'amount-analyzed sorted'!BX57*0.001/'amount-analyzed sorted'!BX$2*1.5/'amount-analyzed sorted'!BX$3</f>
        <v>0</v>
      </c>
      <c r="CW57" s="66">
        <f>'amount-analyzed sorted'!BY57*0.001/'amount-analyzed sorted'!BY$2*1.5/'amount-analyzed sorted'!BY$3</f>
        <v>0</v>
      </c>
      <c r="CX57" s="66">
        <f t="shared" si="25"/>
        <v>0.00303240740740741</v>
      </c>
      <c r="CY57" s="115">
        <f t="shared" si="26"/>
        <v>0.00678066909843686</v>
      </c>
      <c r="CZ57" s="66">
        <f>'amount-analyzed sorted'!BZ57*0.001/'amount-analyzed sorted'!BZ$2*1.5/'amount-analyzed sorted'!BZ$3</f>
        <v>0</v>
      </c>
      <c r="DA57" s="66">
        <f>'amount-analyzed sorted'!CA57*0.001/'amount-analyzed sorted'!CA$2*1.5/'amount-analyzed sorted'!CA$3</f>
        <v>0</v>
      </c>
      <c r="DB57" s="66">
        <f>'amount-analyzed sorted'!CB57*0.001/'amount-analyzed sorted'!CB$2*1.5/'amount-analyzed sorted'!CB$3</f>
        <v>0</v>
      </c>
      <c r="DC57" s="66">
        <f>'amount-analyzed sorted'!CC57*0.001/'amount-analyzed sorted'!CC$2*1.5/'amount-analyzed sorted'!CC$3</f>
        <v>0</v>
      </c>
      <c r="DD57" s="66">
        <f>'amount-analyzed sorted'!CD57*0.001/'amount-analyzed sorted'!CD$2*1.5/'amount-analyzed sorted'!CD$3</f>
        <v>0</v>
      </c>
      <c r="DE57" s="66">
        <f t="shared" si="27"/>
        <v>0</v>
      </c>
      <c r="DF57" s="115">
        <f t="shared" si="28"/>
        <v>0</v>
      </c>
      <c r="DG57" s="66">
        <f>'amount-analyzed sorted'!CE57*0.001/'amount-analyzed sorted'!CE$2*1.5/'amount-analyzed sorted'!CE$3</f>
        <v>0</v>
      </c>
      <c r="DH57" s="66">
        <f>'amount-analyzed sorted'!CF57*0.001/'amount-analyzed sorted'!CF$2*1.5/'amount-analyzed sorted'!CF$3</f>
        <v>0</v>
      </c>
      <c r="DI57" s="66">
        <f>'amount-analyzed sorted'!CG57*0.001/'amount-analyzed sorted'!CG$2*1.5/'amount-analyzed sorted'!CG$3</f>
        <v>0</v>
      </c>
      <c r="DJ57" s="66">
        <f>'amount-analyzed sorted'!CH57*0.001/'amount-analyzed sorted'!CH$2*1.5/'amount-analyzed sorted'!CH$3</f>
        <v>0.000116731517509727</v>
      </c>
      <c r="DK57" s="66">
        <f>'amount-analyzed sorted'!CI57*0.001/'amount-analyzed sorted'!CI$2*1.5/'amount-analyzed sorted'!CI$3</f>
        <v>0</v>
      </c>
      <c r="DL57" s="66">
        <f t="shared" si="29"/>
        <v>2.33463035019453e-5</v>
      </c>
      <c r="DM57" s="115">
        <f t="shared" si="30"/>
        <v>5.22039216536912e-5</v>
      </c>
      <c r="DN57" s="66">
        <f>'amount-analyzed sorted'!CJ57*0.001/'amount-analyzed sorted'!CJ$2*1.5/'amount-analyzed sorted'!CJ$3</f>
        <v>0</v>
      </c>
      <c r="DO57" s="66">
        <f>'amount-analyzed sorted'!CK57*0.001/'amount-analyzed sorted'!CK$2*1.5/'amount-analyzed sorted'!CK$3</f>
        <v>0</v>
      </c>
      <c r="DP57" s="66">
        <f>'amount-analyzed sorted'!CL57*0.001/'amount-analyzed sorted'!CL$2*1.5/'amount-analyzed sorted'!CL$3</f>
        <v>0.01375</v>
      </c>
      <c r="DQ57" s="66">
        <f>'amount-analyzed sorted'!CM57*0.001/'amount-analyzed sorted'!CM$2*1.5/'amount-analyzed sorted'!CM$3</f>
        <v>0</v>
      </c>
      <c r="DR57" s="66">
        <f>'amount-analyzed sorted'!CN57*0.001/'amount-analyzed sorted'!CN$2*1.5/'amount-analyzed sorted'!CN$3</f>
        <v>0</v>
      </c>
      <c r="DS57" s="66">
        <f t="shared" si="31"/>
        <v>0.00275</v>
      </c>
      <c r="DT57" s="115">
        <f t="shared" si="32"/>
        <v>0.00614918693812442</v>
      </c>
      <c r="DU57" s="66">
        <f>'amount-analyzed sorted'!CO57*0.001/'amount-analyzed sorted'!CO$2*1.5/'amount-analyzed sorted'!CO$3</f>
        <v>0</v>
      </c>
      <c r="DV57" s="66">
        <f>'amount-analyzed sorted'!CP57*0.001/'amount-analyzed sorted'!CP$2*1.5/'amount-analyzed sorted'!CP$3</f>
        <v>0.000110294117647058</v>
      </c>
      <c r="DW57" s="66">
        <f>'amount-analyzed sorted'!CQ57*0.001/'amount-analyzed sorted'!CQ$2*1.5/'amount-analyzed sorted'!CQ$3</f>
        <v>0</v>
      </c>
      <c r="DX57" s="66">
        <f>'amount-analyzed sorted'!CR57*0.001/'amount-analyzed sorted'!CR$2*1.5/'amount-analyzed sorted'!CR$3</f>
        <v>0</v>
      </c>
      <c r="DY57" s="66">
        <f>'amount-analyzed sorted'!CS57*0.001/'amount-analyzed sorted'!CS$2*1.5/'amount-analyzed sorted'!CS$3</f>
        <v>0</v>
      </c>
      <c r="DZ57" s="66">
        <f t="shared" si="33"/>
        <v>2.20588235294116e-5</v>
      </c>
      <c r="EA57" s="115">
        <f t="shared" si="34"/>
        <v>4.93250289154361e-5</v>
      </c>
      <c r="EB57" s="66">
        <f>'amount-analyzed sorted'!CT57*0.001/'amount-analyzed sorted'!CT$2*1.5/'amount-analyzed sorted'!CT$3</f>
        <v>0</v>
      </c>
      <c r="EC57" s="66">
        <f>'amount-analyzed sorted'!CU57*0.001/'amount-analyzed sorted'!CU$2*1.5/'amount-analyzed sorted'!CU$3</f>
        <v>0.000114678899082568</v>
      </c>
      <c r="ED57" s="66">
        <f>'amount-analyzed sorted'!CV57*0.001/'amount-analyzed sorted'!CV$2*1.5/'amount-analyzed sorted'!CV$3</f>
        <v>0</v>
      </c>
      <c r="EE57" s="66">
        <f>'amount-analyzed sorted'!CW57*0.001/'amount-analyzed sorted'!CW$2*1.5/'amount-analyzed sorted'!CW$3</f>
        <v>0</v>
      </c>
      <c r="EF57" s="66">
        <f>'amount-analyzed sorted'!CX57*0.001/'amount-analyzed sorted'!CX$2*1.5/'amount-analyzed sorted'!CX$3</f>
        <v>0.00475270479134467</v>
      </c>
      <c r="EG57" s="66">
        <f t="shared" si="35"/>
        <v>0.000973476738085447</v>
      </c>
      <c r="EH57" s="115">
        <f t="shared" si="36"/>
        <v>0.00211323621997151</v>
      </c>
    </row>
    <row r="58" spans="1:138">
      <c r="A58" s="74" t="s">
        <v>525</v>
      </c>
      <c r="B58" s="75"/>
      <c r="C58" s="74" t="s">
        <v>525</v>
      </c>
      <c r="D58" s="97"/>
      <c r="E58" s="97"/>
      <c r="F58" s="97"/>
      <c r="G58" s="82">
        <f>'amount-analyzed sorted'!G58*0.001/'amount-analyzed sorted'!G$2*1.5/'amount-analyzed sorted'!G$3</f>
        <v>0.0118515973892133</v>
      </c>
      <c r="H58" s="82">
        <f>'amount-analyzed sorted'!H58*0.001/'amount-analyzed sorted'!H$2*1.5/'amount-analyzed sorted'!H$3</f>
        <v>0</v>
      </c>
      <c r="I58" s="82">
        <f>'amount-analyzed sorted'!I58*0.001/'amount-analyzed sorted'!I$2*1.5/'amount-analyzed sorted'!I$3</f>
        <v>0.00154586052902783</v>
      </c>
      <c r="J58" s="82">
        <f>'amount-analyzed sorted'!J58*0.001/'amount-analyzed sorted'!J$2*1.5/'amount-analyzed sorted'!J$3</f>
        <v>0.00798694606664376</v>
      </c>
      <c r="K58" s="82">
        <f>'amount-analyzed sorted'!K58*0.001/'amount-analyzed sorted'!K$2*1.5/'amount-analyzed sorted'!K$3</f>
        <v>0.00553933356234971</v>
      </c>
      <c r="L58" s="82">
        <f>'amount-analyzed sorted'!L58*0.001/'amount-analyzed sorted'!L$2*1.5/'amount-analyzed sorted'!L$3</f>
        <v>0.00669872895912058</v>
      </c>
      <c r="M58" s="82">
        <f>'amount-analyzed sorted'!M58*0.001/'amount-analyzed sorted'!M$2*1.5/'amount-analyzed sorted'!M$3</f>
        <v>0.0213844039848849</v>
      </c>
      <c r="N58" s="82">
        <f>'amount-analyzed sorted'!N58*0.001/'amount-analyzed sorted'!N$2*1.5/'amount-analyzed sorted'!N$3</f>
        <v>0.0020611473720371</v>
      </c>
      <c r="O58" s="82">
        <f>'amount-analyzed sorted'!O58*0.001/'amount-analyzed sorted'!O$2*1.5/'amount-analyzed sorted'!O$3</f>
        <v>0.00914634146341463</v>
      </c>
      <c r="P58" s="82">
        <f>'amount-analyzed sorted'!P58*0.001/'amount-analyzed sorted'!P$2*1.5/'amount-analyzed sorted'!P$3</f>
        <v>0.00154586052902783</v>
      </c>
      <c r="Q58" s="116">
        <f t="shared" si="0"/>
        <v>0.00677602198557197</v>
      </c>
      <c r="R58" s="117">
        <f t="shared" si="1"/>
        <v>0.00641733856771792</v>
      </c>
      <c r="S58" s="66">
        <f t="shared" si="2"/>
        <v>0.947065783048257</v>
      </c>
      <c r="T58" s="82">
        <f>'amount-analyzed sorted'!R58*0.001/'amount-analyzed sorted'!R$2*1.5/'amount-analyzed sorted'!R$3</f>
        <v>0.00752640845070422</v>
      </c>
      <c r="U58" s="82">
        <f>'amount-analyzed sorted'!S58*0.001/'amount-analyzed sorted'!S$2*1.5/'amount-analyzed sorted'!S$3</f>
        <v>0</v>
      </c>
      <c r="V58" s="82">
        <f>'amount-analyzed sorted'!T58*0.001/'amount-analyzed sorted'!T$2*1.5/'amount-analyzed sorted'!T$3</f>
        <v>0.00772594752186589</v>
      </c>
      <c r="W58" s="82">
        <f>'amount-analyzed sorted'!U58*0.001/'amount-analyzed sorted'!U$2*1.5/'amount-analyzed sorted'!U$3</f>
        <v>0.0432142857142857</v>
      </c>
      <c r="X58" s="82">
        <f>'amount-analyzed sorted'!V58*0.001/'amount-analyzed sorted'!V$2*1.5/'amount-analyzed sorted'!V$3</f>
        <v>0.00645161290322581</v>
      </c>
      <c r="Y58" s="116">
        <f t="shared" si="3"/>
        <v>0.0129836509180163</v>
      </c>
      <c r="Z58" s="117">
        <f t="shared" si="4"/>
        <v>0.0171941773016472</v>
      </c>
      <c r="AA58" s="82">
        <f>'amount-analyzed sorted'!W58*0.001/'amount-analyzed sorted'!W$2*1.5/'amount-analyzed sorted'!W$3</f>
        <v>0.00721393034825871</v>
      </c>
      <c r="AB58" s="82">
        <f>'amount-analyzed sorted'!X58*0.001/'amount-analyzed sorted'!X$2*1.5/'amount-analyzed sorted'!X$3</f>
        <v>0.0296542553191489</v>
      </c>
      <c r="AC58" s="82">
        <f>'amount-analyzed sorted'!Y58*0.001/'amount-analyzed sorted'!Y$2*1.5/'amount-analyzed sorted'!Y$3</f>
        <v>0.00729166666666667</v>
      </c>
      <c r="AD58" s="82">
        <f>'amount-analyzed sorted'!Z58*0.001/'amount-analyzed sorted'!Z$2*1.5/'amount-analyzed sorted'!Z$3</f>
        <v>0</v>
      </c>
      <c r="AE58" s="82">
        <f>'amount-analyzed sorted'!AA58*0.001/'amount-analyzed sorted'!AA$2*1.5/'amount-analyzed sorted'!AA$3</f>
        <v>0.0139966969446738</v>
      </c>
      <c r="AF58" s="116">
        <f t="shared" si="5"/>
        <v>0.0116313098557496</v>
      </c>
      <c r="AG58" s="117">
        <f t="shared" si="6"/>
        <v>0.0112255816434977</v>
      </c>
      <c r="AH58" s="82">
        <f>'amount-analyzed sorted'!AB58*0.001/'amount-analyzed sorted'!AB$2*1.5/'amount-analyzed sorted'!AB$3</f>
        <v>0</v>
      </c>
      <c r="AI58" s="82">
        <f>'amount-analyzed sorted'!AC58*0.001/'amount-analyzed sorted'!AC$2*1.5/'amount-analyzed sorted'!AC$3</f>
        <v>0.0242533470648816</v>
      </c>
      <c r="AJ58" s="82">
        <f>'amount-analyzed sorted'!AD58*0.001/'amount-analyzed sorted'!AD$2*1.5/'amount-analyzed sorted'!AD$3</f>
        <v>0.0401028277634961</v>
      </c>
      <c r="AK58" s="82">
        <f>'amount-analyzed sorted'!AE58*0.001/'amount-analyzed sorted'!AE$2*1.5/'amount-analyzed sorted'!AE$3</f>
        <v>0.00990566037735849</v>
      </c>
      <c r="AL58" s="82">
        <f>'amount-analyzed sorted'!AF58*0.001/'amount-analyzed sorted'!AF$2*1.5/'amount-analyzed sorted'!AF$3</f>
        <v>0.0265068493150685</v>
      </c>
      <c r="AM58" s="116">
        <f t="shared" si="7"/>
        <v>0.0201537369041609</v>
      </c>
      <c r="AN58" s="117">
        <f t="shared" si="8"/>
        <v>0.0155429344928078</v>
      </c>
      <c r="AO58" s="82">
        <f>'amount-analyzed sorted'!AG58*0.001/'amount-analyzed sorted'!AG$2*1.5/'amount-analyzed sorted'!AG$3</f>
        <v>0.000237154150197628</v>
      </c>
      <c r="AP58" s="82">
        <f>'amount-analyzed sorted'!AH58*0.001/'amount-analyzed sorted'!AH$2*1.5/'amount-analyzed sorted'!AH$3</f>
        <v>0.000245098039215686</v>
      </c>
      <c r="AQ58" s="82">
        <f>'amount-analyzed sorted'!AI58*0.001/'amount-analyzed sorted'!AI$2*1.5/'amount-analyzed sorted'!AI$3</f>
        <v>0.00671641791044776</v>
      </c>
      <c r="AR58" s="82">
        <f>'amount-analyzed sorted'!AJ58*0.001/'amount-analyzed sorted'!AJ$2*1.5/'amount-analyzed sorted'!AJ$3</f>
        <v>0.00637254901960784</v>
      </c>
      <c r="AS58" s="82">
        <f>'amount-analyzed sorted'!AK58*0.001/'amount-analyzed sorted'!AK$2*1.5/'amount-analyzed sorted'!AK$3</f>
        <v>0.00446808510638298</v>
      </c>
      <c r="AT58" s="116">
        <f t="shared" si="9"/>
        <v>0.00360786084517038</v>
      </c>
      <c r="AU58" s="117">
        <f t="shared" si="10"/>
        <v>0.00319047217595552</v>
      </c>
      <c r="AV58" s="82">
        <f>'amount-analyzed sorted'!AL58*0.001/'amount-analyzed sorted'!AL$2*1.5/'amount-analyzed sorted'!AL$3</f>
        <v>0.00496062992125984</v>
      </c>
      <c r="AW58" s="82">
        <f>'amount-analyzed sorted'!AM58*0.001/'amount-analyzed sorted'!AM$2*1.5/'amount-analyzed sorted'!AM$3</f>
        <v>0.0123529411764706</v>
      </c>
      <c r="AX58" s="82">
        <f>'amount-analyzed sorted'!AN58*0.001/'amount-analyzed sorted'!AN$2*1.5/'amount-analyzed sorted'!AN$3</f>
        <v>0.0231679819616685</v>
      </c>
      <c r="AY58" s="82">
        <f>'amount-analyzed sorted'!AO58*0.001/'amount-analyzed sorted'!AO$2*1.5/'amount-analyzed sorted'!AO$3</f>
        <v>0.00746835443037975</v>
      </c>
      <c r="AZ58" s="82">
        <f>'amount-analyzed sorted'!AP58*0.001/'amount-analyzed sorted'!AP$2*1.5/'amount-analyzed sorted'!AP$3</f>
        <v>0.00026246719160105</v>
      </c>
      <c r="BA58" s="116">
        <f t="shared" si="11"/>
        <v>0.00964247493627595</v>
      </c>
      <c r="BB58" s="117">
        <f t="shared" si="12"/>
        <v>0.00873093616890723</v>
      </c>
      <c r="BC58" s="82">
        <f>'amount-analyzed sorted'!AQ58*0.001/'amount-analyzed sorted'!AQ$2*1.5/'amount-analyzed sorted'!AQ$3</f>
        <v>0.00398009950248756</v>
      </c>
      <c r="BD58" s="82">
        <f>'amount-analyzed sorted'!AR58*0.001/'amount-analyzed sorted'!AR$2*1.5/'amount-analyzed sorted'!AR$3</f>
        <v>0</v>
      </c>
      <c r="BE58" s="82">
        <f>'amount-analyzed sorted'!AS58*0.001/'amount-analyzed sorted'!AS$2*1.5/'amount-analyzed sorted'!AS$3</f>
        <v>0.00694323144104803</v>
      </c>
      <c r="BF58" s="82">
        <f>'amount-analyzed sorted'!AT58*0.001/'amount-analyzed sorted'!AT$2*1.5/'amount-analyzed sorted'!AT$3</f>
        <v>0.0134241245136187</v>
      </c>
      <c r="BG58" s="82">
        <f>'amount-analyzed sorted'!AU58*0.001/'amount-analyzed sorted'!AU$2*1.5/'amount-analyzed sorted'!AU$3</f>
        <v>0</v>
      </c>
      <c r="BH58" s="116">
        <f t="shared" si="13"/>
        <v>0.00486949109143085</v>
      </c>
      <c r="BI58" s="117">
        <f t="shared" si="14"/>
        <v>0.00560573492958718</v>
      </c>
      <c r="BJ58" s="82">
        <f>'amount-analyzed sorted'!AV58*0.001/'amount-analyzed sorted'!AV$2*1.5/'amount-analyzed sorted'!AV$3</f>
        <v>0.00814285714285714</v>
      </c>
      <c r="BK58" s="82">
        <f>'amount-analyzed sorted'!AW58*0.001/'amount-analyzed sorted'!AW$2*1.5/'amount-analyzed sorted'!AW$3</f>
        <v>0.0442408376963351</v>
      </c>
      <c r="BL58" s="82">
        <f>'amount-analyzed sorted'!AX58*0.001/'amount-analyzed sorted'!AX$2*1.5/'amount-analyzed sorted'!AX$3</f>
        <v>0.0176865671641791</v>
      </c>
      <c r="BM58" s="82">
        <f>'amount-analyzed sorted'!AY58*0.001/'amount-analyzed sorted'!AY$2*1.5/'amount-analyzed sorted'!AY$3</f>
        <v>0.0163888888888889</v>
      </c>
      <c r="BN58" s="82">
        <f>'amount-analyzed sorted'!AZ58*0.001/'amount-analyzed sorted'!AZ$2*1.5/'amount-analyzed sorted'!AZ$3</f>
        <v>0</v>
      </c>
      <c r="BO58" s="116">
        <f t="shared" si="15"/>
        <v>0.017291830178452</v>
      </c>
      <c r="BP58" s="117">
        <f t="shared" si="16"/>
        <v>0.0166578151702563</v>
      </c>
      <c r="BQ58" s="82">
        <f>'amount-analyzed sorted'!BA58*0.001/'amount-analyzed sorted'!BA$2*1.5/'amount-analyzed sorted'!BA$3</f>
        <v>0.0520432692307692</v>
      </c>
      <c r="BR58" s="82">
        <f>'amount-analyzed sorted'!BB58*0.001/'amount-analyzed sorted'!BB$2*1.5/'amount-analyzed sorted'!BB$3</f>
        <v>0.0264406779661017</v>
      </c>
      <c r="BS58" s="82">
        <f>'amount-analyzed sorted'!BC58*0.001/'amount-analyzed sorted'!BC$2*1.5/'amount-analyzed sorted'!BC$3</f>
        <v>0.012962962962963</v>
      </c>
      <c r="BT58" s="82">
        <f>'amount-analyzed sorted'!BD58*0.001/'amount-analyzed sorted'!BD$2*1.5/'amount-analyzed sorted'!BD$3</f>
        <v>0</v>
      </c>
      <c r="BU58" s="82">
        <f>'amount-analyzed sorted'!BE58*0.001/'amount-analyzed sorted'!BE$2*1.5/'amount-analyzed sorted'!BE$3</f>
        <v>0.00916496945010183</v>
      </c>
      <c r="BV58" s="116">
        <f t="shared" si="17"/>
        <v>0.0201223759219871</v>
      </c>
      <c r="BW58" s="117">
        <f t="shared" si="18"/>
        <v>0.0202181622162169</v>
      </c>
      <c r="BX58" s="82">
        <f>'amount-analyzed sorted'!BF58*0.001/'amount-analyzed sorted'!BF$2*1.5/'amount-analyzed sorted'!BF$3</f>
        <v>0</v>
      </c>
      <c r="BY58" s="82">
        <f>'amount-analyzed sorted'!BG58*0.001/'amount-analyzed sorted'!BG$2*1.5/'amount-analyzed sorted'!BG$3</f>
        <v>9.8814229249011e-5</v>
      </c>
      <c r="BZ58" s="82">
        <f>'amount-analyzed sorted'!BH58*0.001/'amount-analyzed sorted'!BH$2*1.5/'amount-analyzed sorted'!BH$3</f>
        <v>0.0117452830188679</v>
      </c>
      <c r="CA58" s="82">
        <f>'amount-analyzed sorted'!BI58*0.001/'amount-analyzed sorted'!BI$2*1.5/'amount-analyzed sorted'!BI$3</f>
        <v>0.0196448390677026</v>
      </c>
      <c r="CB58" s="82">
        <f>'amount-analyzed sorted'!BJ58*0.001/'amount-analyzed sorted'!BJ$2*1.5/'amount-analyzed sorted'!BJ$3</f>
        <v>0.0376470588235294</v>
      </c>
      <c r="CC58" s="116">
        <f t="shared" si="19"/>
        <v>0.0138271990278698</v>
      </c>
      <c r="CD58" s="117">
        <f t="shared" si="20"/>
        <v>0.0156941470994907</v>
      </c>
      <c r="CE58" s="122">
        <f>'amount-analyzed sorted'!BK58*0.001/'amount-analyzed sorted'!BK$2*1.5/'amount-analyzed sorted'!BK$3</f>
        <v>0</v>
      </c>
      <c r="CF58" s="82">
        <f>'amount-analyzed sorted'!BL58*0.001/'amount-analyzed sorted'!BL$2*1.5/'amount-analyzed sorted'!BL$3</f>
        <v>0</v>
      </c>
      <c r="CG58" s="82">
        <f>'amount-analyzed sorted'!BM58*0.001/'amount-analyzed sorted'!BM$2*1.5/'amount-analyzed sorted'!BM$3</f>
        <v>0.0288029925187032</v>
      </c>
      <c r="CH58" s="82">
        <f>'amount-analyzed sorted'!BN58*0.001/'amount-analyzed sorted'!BN$2*1.5/'amount-analyzed sorted'!BN$3</f>
        <v>0</v>
      </c>
      <c r="CI58" s="82">
        <f>'amount-analyzed sorted'!BO58*0.001/'amount-analyzed sorted'!BO$2*1.5/'amount-analyzed sorted'!BO$3</f>
        <v>0.00332661290322581</v>
      </c>
      <c r="CJ58" s="116">
        <f t="shared" si="21"/>
        <v>0.00642592108438581</v>
      </c>
      <c r="CK58" s="117">
        <f t="shared" si="22"/>
        <v>0.0125918269378059</v>
      </c>
      <c r="CL58" s="82">
        <f>'amount-analyzed sorted'!BP58*0.001/'amount-analyzed sorted'!BP$2*1.5/'amount-analyzed sorted'!BP$3</f>
        <v>0.0292753623188406</v>
      </c>
      <c r="CM58" s="82">
        <f>'amount-analyzed sorted'!BQ58*0.001/'amount-analyzed sorted'!BQ$2*1.5/'amount-analyzed sorted'!BQ$3</f>
        <v>0.00539297658862876</v>
      </c>
      <c r="CN58" s="82">
        <f>'amount-analyzed sorted'!BR58*0.001/'amount-analyzed sorted'!BR$2*1.5/'amount-analyzed sorted'!BR$3</f>
        <v>0.00856299212598425</v>
      </c>
      <c r="CO58" s="82">
        <f>'amount-analyzed sorted'!BS58*0.001/'amount-analyzed sorted'!BS$2*1.5/'amount-analyzed sorted'!BS$3</f>
        <v>0</v>
      </c>
      <c r="CP58" s="82">
        <f>'amount-analyzed sorted'!BT58*0.001/'amount-analyzed sorted'!BT$2*1.5/'amount-analyzed sorted'!BT$3</f>
        <v>0.0236543909348442</v>
      </c>
      <c r="CQ58" s="116">
        <f t="shared" si="23"/>
        <v>0.0133771443936596</v>
      </c>
      <c r="CR58" s="117">
        <f t="shared" si="24"/>
        <v>0.0124924589191731</v>
      </c>
      <c r="CS58" s="82">
        <f>'amount-analyzed sorted'!BU58*0.001/'amount-analyzed sorted'!BU$2*1.5/'amount-analyzed sorted'!BU$3</f>
        <v>0.000368550368550368</v>
      </c>
      <c r="CT58" s="82">
        <f>'amount-analyzed sorted'!BV58*0.001/'amount-analyzed sorted'!BV$2*1.5/'amount-analyzed sorted'!BV$3</f>
        <v>0.034375</v>
      </c>
      <c r="CU58" s="82">
        <f>'amount-analyzed sorted'!BW58*0.001/'amount-analyzed sorted'!BW$2*1.5/'amount-analyzed sorted'!BW$3</f>
        <v>0.0188854489164087</v>
      </c>
      <c r="CV58" s="82">
        <f>'amount-analyzed sorted'!BX58*0.001/'amount-analyzed sorted'!BX$2*1.5/'amount-analyzed sorted'!BX$3</f>
        <v>0</v>
      </c>
      <c r="CW58" s="82">
        <f>'amount-analyzed sorted'!BY58*0.001/'amount-analyzed sorted'!BY$2*1.5/'amount-analyzed sorted'!BY$3</f>
        <v>0.0011439466158246</v>
      </c>
      <c r="CX58" s="116">
        <f t="shared" si="25"/>
        <v>0.0109545891801567</v>
      </c>
      <c r="CY58" s="117">
        <f t="shared" si="26"/>
        <v>0.0153275089991677</v>
      </c>
      <c r="CZ58" s="82">
        <f>'amount-analyzed sorted'!BZ58*0.001/'amount-analyzed sorted'!BZ$2*1.5/'amount-analyzed sorted'!BZ$3</f>
        <v>0.0349009900990099</v>
      </c>
      <c r="DA58" s="82">
        <f>'amount-analyzed sorted'!CA58*0.001/'amount-analyzed sorted'!CA$2*1.5/'amount-analyzed sorted'!CA$3</f>
        <v>0</v>
      </c>
      <c r="DB58" s="82">
        <f>'amount-analyzed sorted'!CB58*0.001/'amount-analyzed sorted'!CB$2*1.5/'amount-analyzed sorted'!CB$3</f>
        <v>0.0133136094674556</v>
      </c>
      <c r="DC58" s="82">
        <f>'amount-analyzed sorted'!CC58*0.001/'amount-analyzed sorted'!CC$2*1.5/'amount-analyzed sorted'!CC$3</f>
        <v>0.0176842105263158</v>
      </c>
      <c r="DD58" s="82">
        <f>'amount-analyzed sorted'!CD58*0.001/'amount-analyzed sorted'!CD$2*1.5/'amount-analyzed sorted'!CD$3</f>
        <v>0</v>
      </c>
      <c r="DE58" s="116">
        <f t="shared" si="27"/>
        <v>0.0131797620185563</v>
      </c>
      <c r="DF58" s="117">
        <f t="shared" si="28"/>
        <v>0.0144873390806704</v>
      </c>
      <c r="DG58" s="82">
        <f>'amount-analyzed sorted'!CE58*0.001/'amount-analyzed sorted'!CE$2*1.5/'amount-analyzed sorted'!CE$3</f>
        <v>0</v>
      </c>
      <c r="DH58" s="82">
        <f>'amount-analyzed sorted'!CF58*0.001/'amount-analyzed sorted'!CF$2*1.5/'amount-analyzed sorted'!CF$3</f>
        <v>0.0056140350877193</v>
      </c>
      <c r="DI58" s="82">
        <f>'amount-analyzed sorted'!CG58*0.001/'amount-analyzed sorted'!CG$2*1.5/'amount-analyzed sorted'!CG$3</f>
        <v>0.000235294117647059</v>
      </c>
      <c r="DJ58" s="82">
        <f>'amount-analyzed sorted'!CH58*0.001/'amount-analyzed sorted'!CH$2*1.5/'amount-analyzed sorted'!CH$3</f>
        <v>0.00852140077821011</v>
      </c>
      <c r="DK58" s="82">
        <f>'amount-analyzed sorted'!CI58*0.001/'amount-analyzed sorted'!CI$2*1.5/'amount-analyzed sorted'!CI$3</f>
        <v>0.0065</v>
      </c>
      <c r="DL58" s="116">
        <f t="shared" si="29"/>
        <v>0.00417414599671529</v>
      </c>
      <c r="DM58" s="117">
        <f t="shared" si="30"/>
        <v>0.00385095931234514</v>
      </c>
      <c r="DN58" s="82">
        <f>'amount-analyzed sorted'!CJ58*0.001/'amount-analyzed sorted'!CJ$2*1.5/'amount-analyzed sorted'!CJ$3</f>
        <v>0.00898203592814371</v>
      </c>
      <c r="DO58" s="82">
        <f>'amount-analyzed sorted'!CK58*0.001/'amount-analyzed sorted'!CK$2*1.5/'amount-analyzed sorted'!CK$3</f>
        <v>0</v>
      </c>
      <c r="DP58" s="82">
        <f>'amount-analyzed sorted'!CL58*0.001/'amount-analyzed sorted'!CL$2*1.5/'amount-analyzed sorted'!CL$3</f>
        <v>0.01375</v>
      </c>
      <c r="DQ58" s="82">
        <f>'amount-analyzed sorted'!CM58*0.001/'amount-analyzed sorted'!CM$2*1.5/'amount-analyzed sorted'!CM$3</f>
        <v>0.00745614035087719</v>
      </c>
      <c r="DR58" s="82">
        <f>'amount-analyzed sorted'!CN58*0.001/'amount-analyzed sorted'!CN$2*1.5/'amount-analyzed sorted'!CN$3</f>
        <v>0.00209302325581395</v>
      </c>
      <c r="DS58" s="116">
        <f t="shared" si="31"/>
        <v>0.00645623990696697</v>
      </c>
      <c r="DT58" s="117">
        <f t="shared" si="32"/>
        <v>0.00550679298717178</v>
      </c>
      <c r="DU58" s="82">
        <f>'amount-analyzed sorted'!CO58*0.001/'amount-analyzed sorted'!CO$2*1.5/'amount-analyzed sorted'!CO$3</f>
        <v>0.0157746478873239</v>
      </c>
      <c r="DV58" s="82">
        <f>'amount-analyzed sorted'!CP58*0.001/'amount-analyzed sorted'!CP$2*1.5/'amount-analyzed sorted'!CP$3</f>
        <v>0.0109191176470588</v>
      </c>
      <c r="DW58" s="82">
        <f>'amount-analyzed sorted'!CQ58*0.001/'amount-analyzed sorted'!CQ$2*1.5/'amount-analyzed sorted'!CQ$3</f>
        <v>0.000270758122743682</v>
      </c>
      <c r="DX58" s="82">
        <f>'amount-analyzed sorted'!CR58*0.001/'amount-analyzed sorted'!CR$2*1.5/'amount-analyzed sorted'!CR$3</f>
        <v>0.00239825581395349</v>
      </c>
      <c r="DY58" s="82">
        <f>'amount-analyzed sorted'!CS58*0.001/'amount-analyzed sorted'!CS$2*1.5/'amount-analyzed sorted'!CS$3</f>
        <v>0.00962199312714777</v>
      </c>
      <c r="DZ58" s="116">
        <f t="shared" si="33"/>
        <v>0.00779695451964554</v>
      </c>
      <c r="EA58" s="117">
        <f t="shared" si="34"/>
        <v>0.00637400658733054</v>
      </c>
      <c r="EB58" s="82">
        <f>'amount-analyzed sorted'!CT58*0.001/'amount-analyzed sorted'!CT$2*1.5/'amount-analyzed sorted'!CT$3</f>
        <v>0.00335731414868106</v>
      </c>
      <c r="EC58" s="82">
        <f>'amount-analyzed sorted'!CU58*0.001/'amount-analyzed sorted'!CU$2*1.5/'amount-analyzed sorted'!CU$3</f>
        <v>0.00561926605504587</v>
      </c>
      <c r="ED58" s="82">
        <f>'amount-analyzed sorted'!CV58*0.001/'amount-analyzed sorted'!CV$2*1.5/'amount-analyzed sorted'!CV$3</f>
        <v>0.00459183673469388</v>
      </c>
      <c r="EE58" s="82">
        <f>'amount-analyzed sorted'!CW58*0.001/'amount-analyzed sorted'!CW$2*1.5/'amount-analyzed sorted'!CW$3</f>
        <v>0.00810810810810811</v>
      </c>
      <c r="EF58" s="82">
        <f>'amount-analyzed sorted'!CX58*0.001/'amount-analyzed sorted'!CX$2*1.5/'amount-analyzed sorted'!CX$3</f>
        <v>0.0316460587326121</v>
      </c>
      <c r="EG58" s="116">
        <f t="shared" si="35"/>
        <v>0.0106645167558282</v>
      </c>
      <c r="EH58" s="117">
        <f t="shared" si="36"/>
        <v>0.0118584098439927</v>
      </c>
    </row>
    <row r="59" spans="1:138">
      <c r="A59">
        <f>'imported data from Web Calc'!A62</f>
        <v>494.3</v>
      </c>
      <c r="B59" t="str">
        <f>'imported data from Web Calc'!B62</f>
        <v>C24H48O7PN</v>
      </c>
      <c r="C59" s="61" t="str">
        <f>'imported data from Web Calc'!C62</f>
        <v>LPC(16:1)</v>
      </c>
      <c r="D59" s="96"/>
      <c r="E59" s="96"/>
      <c r="F59" s="96"/>
      <c r="G59" s="66">
        <f>'amount-analyzed sorted'!G59*0.001/'amount-analyzed sorted'!G$2*1.5/'amount-analyzed sorted'!G$3</f>
        <v>0</v>
      </c>
      <c r="H59" s="66">
        <f>'amount-analyzed sorted'!H59*0.001/'amount-analyzed sorted'!H$2*1.5/'amount-analyzed sorted'!H$3</f>
        <v>0</v>
      </c>
      <c r="I59" s="66">
        <f>'amount-analyzed sorted'!I59*0.001/'amount-analyzed sorted'!I$2*1.5/'amount-analyzed sorted'!I$3</f>
        <v>0</v>
      </c>
      <c r="J59" s="66">
        <f>'amount-analyzed sorted'!J59*0.001/'amount-analyzed sorted'!J$2*1.5/'amount-analyzed sorted'!J$3</f>
        <v>0</v>
      </c>
      <c r="K59" s="66">
        <f>'amount-analyzed sorted'!K59*0.001/'amount-analyzed sorted'!K$2*1.5/'amount-analyzed sorted'!K$3</f>
        <v>0</v>
      </c>
      <c r="L59" s="66">
        <f>'amount-analyzed sorted'!L59*0.001/'amount-analyzed sorted'!L$2*1.5/'amount-analyzed sorted'!L$3</f>
        <v>0</v>
      </c>
      <c r="M59" s="66">
        <f>'amount-analyzed sorted'!M59*0.001/'amount-analyzed sorted'!M$2*1.5/'amount-analyzed sorted'!M$3</f>
        <v>0</v>
      </c>
      <c r="N59" s="66">
        <f>'amount-analyzed sorted'!N59*0.001/'amount-analyzed sorted'!N$2*1.5/'amount-analyzed sorted'!N$3</f>
        <v>0.00119351084029282</v>
      </c>
      <c r="O59" s="66">
        <f>'amount-analyzed sorted'!O59*0.001/'amount-analyzed sorted'!O$2*1.5/'amount-analyzed sorted'!O$3</f>
        <v>0</v>
      </c>
      <c r="P59" s="66">
        <f>'amount-analyzed sorted'!P59*0.001/'amount-analyzed sorted'!P$2*1.5/'amount-analyzed sorted'!P$3</f>
        <v>0</v>
      </c>
      <c r="Q59" s="66">
        <f t="shared" si="0"/>
        <v>0.000119351084029282</v>
      </c>
      <c r="R59" s="115">
        <f t="shared" si="1"/>
        <v>0.000377421266742676</v>
      </c>
      <c r="S59" s="66">
        <f t="shared" si="2"/>
        <v>3.16227766016838</v>
      </c>
      <c r="T59" s="66">
        <f>'amount-analyzed sorted'!R59*0.001/'amount-analyzed sorted'!R$2*1.5/'amount-analyzed sorted'!R$3</f>
        <v>0.00122334861130014</v>
      </c>
      <c r="U59" s="66">
        <f>'amount-analyzed sorted'!S59*0.001/'amount-analyzed sorted'!S$2*1.5/'amount-analyzed sorted'!S$3</f>
        <v>0</v>
      </c>
      <c r="V59" s="66">
        <f>'amount-analyzed sorted'!T59*0.001/'amount-analyzed sorted'!T$2*1.5/'amount-analyzed sorted'!T$3</f>
        <v>0</v>
      </c>
      <c r="W59" s="66">
        <f>'amount-analyzed sorted'!U59*0.001/'amount-analyzed sorted'!U$2*1.5/'amount-analyzed sorted'!U$3</f>
        <v>0</v>
      </c>
      <c r="X59" s="66">
        <f>'amount-analyzed sorted'!V59*0.001/'amount-analyzed sorted'!V$2*1.5/'amount-analyzed sorted'!V$3</f>
        <v>0</v>
      </c>
      <c r="Y59" s="66">
        <f t="shared" si="3"/>
        <v>0.000244669722260027</v>
      </c>
      <c r="Z59" s="115">
        <f t="shared" si="4"/>
        <v>0.000547098131009415</v>
      </c>
      <c r="AA59" s="66">
        <f>'amount-analyzed sorted'!W59*0.001/'amount-analyzed sorted'!W$2*1.5/'amount-analyzed sorted'!W$3</f>
        <v>0</v>
      </c>
      <c r="AB59" s="66">
        <f>'amount-analyzed sorted'!X59*0.001/'amount-analyzed sorted'!X$2*1.5/'amount-analyzed sorted'!X$3</f>
        <v>0.00123202484258595</v>
      </c>
      <c r="AC59" s="66">
        <f>'amount-analyzed sorted'!Y59*0.001/'amount-analyzed sorted'!Y$2*1.5/'amount-analyzed sorted'!Y$3</f>
        <v>0</v>
      </c>
      <c r="AD59" s="66">
        <f>'amount-analyzed sorted'!Z59*0.001/'amount-analyzed sorted'!Z$2*1.5/'amount-analyzed sorted'!Z$3</f>
        <v>0</v>
      </c>
      <c r="AE59" s="66">
        <f>'amount-analyzed sorted'!AA59*0.001/'amount-analyzed sorted'!AA$2*1.5/'amount-analyzed sorted'!AA$3</f>
        <v>0</v>
      </c>
      <c r="AF59" s="66">
        <f t="shared" si="5"/>
        <v>0.000246404968517191</v>
      </c>
      <c r="AG59" s="115">
        <f t="shared" si="6"/>
        <v>0.000550978259598134</v>
      </c>
      <c r="AH59" s="66">
        <f>'amount-analyzed sorted'!AB59*0.001/'amount-analyzed sorted'!AB$2*1.5/'amount-analyzed sorted'!AB$3</f>
        <v>0</v>
      </c>
      <c r="AI59" s="66">
        <f>'amount-analyzed sorted'!AC59*0.001/'amount-analyzed sorted'!AC$2*1.5/'amount-analyzed sorted'!AC$3</f>
        <v>0</v>
      </c>
      <c r="AJ59" s="66">
        <f>'amount-analyzed sorted'!AD59*0.001/'amount-analyzed sorted'!AD$2*1.5/'amount-analyzed sorted'!AD$3</f>
        <v>0</v>
      </c>
      <c r="AK59" s="66">
        <f>'amount-analyzed sorted'!AE59*0.001/'amount-analyzed sorted'!AE$2*1.5/'amount-analyzed sorted'!AE$3</f>
        <v>0</v>
      </c>
      <c r="AL59" s="66">
        <f>'amount-analyzed sorted'!AF59*0.001/'amount-analyzed sorted'!AF$2*1.5/'amount-analyzed sorted'!AF$3</f>
        <v>0</v>
      </c>
      <c r="AM59" s="66">
        <f t="shared" si="7"/>
        <v>0</v>
      </c>
      <c r="AN59" s="115">
        <f t="shared" si="8"/>
        <v>0</v>
      </c>
      <c r="AO59" s="66">
        <f>'amount-analyzed sorted'!AG59*0.001/'amount-analyzed sorted'!AG$2*1.5/'amount-analyzed sorted'!AG$3</f>
        <v>0</v>
      </c>
      <c r="AP59" s="66">
        <f>'amount-analyzed sorted'!AH59*0.001/'amount-analyzed sorted'!AH$2*1.5/'amount-analyzed sorted'!AH$3</f>
        <v>0</v>
      </c>
      <c r="AQ59" s="66">
        <f>'amount-analyzed sorted'!AI59*0.001/'amount-analyzed sorted'!AI$2*1.5/'amount-analyzed sorted'!AI$3</f>
        <v>0</v>
      </c>
      <c r="AR59" s="66">
        <f>'amount-analyzed sorted'!AJ59*0.001/'amount-analyzed sorted'!AJ$2*1.5/'amount-analyzed sorted'!AJ$3</f>
        <v>0</v>
      </c>
      <c r="AS59" s="66">
        <f>'amount-analyzed sorted'!AK59*0.001/'amount-analyzed sorted'!AK$2*1.5/'amount-analyzed sorted'!AK$3</f>
        <v>0</v>
      </c>
      <c r="AT59" s="66">
        <f t="shared" si="9"/>
        <v>0</v>
      </c>
      <c r="AU59" s="115">
        <f t="shared" si="10"/>
        <v>0</v>
      </c>
      <c r="AV59" s="66">
        <f>'amount-analyzed sorted'!AL59*0.001/'amount-analyzed sorted'!AL$2*1.5/'amount-analyzed sorted'!AL$3</f>
        <v>0</v>
      </c>
      <c r="AW59" s="66">
        <f>'amount-analyzed sorted'!AM59*0.001/'amount-analyzed sorted'!AM$2*1.5/'amount-analyzed sorted'!AM$3</f>
        <v>0</v>
      </c>
      <c r="AX59" s="66">
        <f>'amount-analyzed sorted'!AN59*0.001/'amount-analyzed sorted'!AN$2*1.5/'amount-analyzed sorted'!AN$3</f>
        <v>0</v>
      </c>
      <c r="AY59" s="66">
        <f>'amount-analyzed sorted'!AO59*0.001/'amount-analyzed sorted'!AO$2*1.5/'amount-analyzed sorted'!AO$3</f>
        <v>0</v>
      </c>
      <c r="AZ59" s="66">
        <f>'amount-analyzed sorted'!AP59*0.001/'amount-analyzed sorted'!AP$2*1.5/'amount-analyzed sorted'!AP$3</f>
        <v>0</v>
      </c>
      <c r="BA59" s="66">
        <f t="shared" si="11"/>
        <v>0</v>
      </c>
      <c r="BB59" s="115">
        <f t="shared" si="12"/>
        <v>0</v>
      </c>
      <c r="BC59" s="66">
        <f>'amount-analyzed sorted'!AQ59*0.001/'amount-analyzed sorted'!AQ$2*1.5/'amount-analyzed sorted'!AQ$3</f>
        <v>0</v>
      </c>
      <c r="BD59" s="66">
        <f>'amount-analyzed sorted'!AR59*0.001/'amount-analyzed sorted'!AR$2*1.5/'amount-analyzed sorted'!AR$3</f>
        <v>0</v>
      </c>
      <c r="BE59" s="66">
        <f>'amount-analyzed sorted'!AS59*0.001/'amount-analyzed sorted'!AS$2*1.5/'amount-analyzed sorted'!AS$3</f>
        <v>0</v>
      </c>
      <c r="BF59" s="66">
        <f>'amount-analyzed sorted'!AT59*0.001/'amount-analyzed sorted'!AT$2*1.5/'amount-analyzed sorted'!AT$3</f>
        <v>0</v>
      </c>
      <c r="BG59" s="66">
        <f>'amount-analyzed sorted'!AU59*0.001/'amount-analyzed sorted'!AU$2*1.5/'amount-analyzed sorted'!AU$3</f>
        <v>0</v>
      </c>
      <c r="BH59" s="66">
        <f t="shared" si="13"/>
        <v>0</v>
      </c>
      <c r="BI59" s="115">
        <f t="shared" si="14"/>
        <v>0</v>
      </c>
      <c r="BJ59" s="66">
        <f>'amount-analyzed sorted'!AV59*0.001/'amount-analyzed sorted'!AV$2*1.5/'amount-analyzed sorted'!AV$3</f>
        <v>0.000992660016026397</v>
      </c>
      <c r="BK59" s="66">
        <f>'amount-analyzed sorted'!AW59*0.001/'amount-analyzed sorted'!AW$2*1.5/'amount-analyzed sorted'!AW$3</f>
        <v>0</v>
      </c>
      <c r="BL59" s="66">
        <f>'amount-analyzed sorted'!AX59*0.001/'amount-analyzed sorted'!AX$2*1.5/'amount-analyzed sorted'!AX$3</f>
        <v>0.00103710747943056</v>
      </c>
      <c r="BM59" s="66">
        <f>'amount-analyzed sorted'!AY59*0.001/'amount-analyzed sorted'!AY$2*1.5/'amount-analyzed sorted'!AY$3</f>
        <v>0.00128678150225644</v>
      </c>
      <c r="BN59" s="66">
        <f>'amount-analyzed sorted'!AZ59*0.001/'amount-analyzed sorted'!AZ$2*1.5/'amount-analyzed sorted'!AZ$3</f>
        <v>0</v>
      </c>
      <c r="BO59" s="66">
        <f t="shared" si="15"/>
        <v>0.00066330979954268</v>
      </c>
      <c r="BP59" s="115">
        <f t="shared" si="16"/>
        <v>0.000615806993913461</v>
      </c>
      <c r="BQ59" s="66">
        <f>'amount-analyzed sorted'!BA59*0.001/'amount-analyzed sorted'!BA$2*1.5/'amount-analyzed sorted'!BA$3</f>
        <v>0</v>
      </c>
      <c r="BR59" s="66">
        <f>'amount-analyzed sorted'!BB59*0.001/'amount-analyzed sorted'!BB$2*1.5/'amount-analyzed sorted'!BB$3</f>
        <v>0</v>
      </c>
      <c r="BS59" s="66">
        <f>'amount-analyzed sorted'!BC59*0.001/'amount-analyzed sorted'!BC$2*1.5/'amount-analyzed sorted'!BC$3</f>
        <v>0</v>
      </c>
      <c r="BT59" s="66">
        <f>'amount-analyzed sorted'!BD59*0.001/'amount-analyzed sorted'!BD$2*1.5/'amount-analyzed sorted'!BD$3</f>
        <v>0</v>
      </c>
      <c r="BU59" s="66">
        <f>'amount-analyzed sorted'!BE59*0.001/'amount-analyzed sorted'!BE$2*1.5/'amount-analyzed sorted'!BE$3</f>
        <v>0</v>
      </c>
      <c r="BV59" s="66">
        <f t="shared" si="17"/>
        <v>0</v>
      </c>
      <c r="BW59" s="115">
        <f t="shared" si="18"/>
        <v>0</v>
      </c>
      <c r="BX59" s="66">
        <f>'amount-analyzed sorted'!BF59*0.001/'amount-analyzed sorted'!BF$2*1.5/'amount-analyzed sorted'!BF$3</f>
        <v>0</v>
      </c>
      <c r="BY59" s="66">
        <f>'amount-analyzed sorted'!BG59*0.001/'amount-analyzed sorted'!BG$2*1.5/'amount-analyzed sorted'!BG$3</f>
        <v>0</v>
      </c>
      <c r="BZ59" s="66">
        <f>'amount-analyzed sorted'!BH59*0.001/'amount-analyzed sorted'!BH$2*1.5/'amount-analyzed sorted'!BH$3</f>
        <v>0</v>
      </c>
      <c r="CA59" s="66">
        <f>'amount-analyzed sorted'!BI59*0.001/'amount-analyzed sorted'!BI$2*1.5/'amount-analyzed sorted'!BI$3</f>
        <v>0</v>
      </c>
      <c r="CB59" s="66">
        <f>'amount-analyzed sorted'!BJ59*0.001/'amount-analyzed sorted'!BJ$2*1.5/'amount-analyzed sorted'!BJ$3</f>
        <v>0</v>
      </c>
      <c r="CC59" s="66">
        <f t="shared" si="19"/>
        <v>0</v>
      </c>
      <c r="CD59" s="115">
        <f t="shared" si="20"/>
        <v>0</v>
      </c>
      <c r="CE59" s="121">
        <f>'amount-analyzed sorted'!BK59*0.001/'amount-analyzed sorted'!BK$2*1.5/'amount-analyzed sorted'!BK$3</f>
        <v>0</v>
      </c>
      <c r="CF59" s="66">
        <f>'amount-analyzed sorted'!BL59*0.001/'amount-analyzed sorted'!BL$2*1.5/'amount-analyzed sorted'!BL$3</f>
        <v>0</v>
      </c>
      <c r="CG59" s="66">
        <f>'amount-analyzed sorted'!BM59*0.001/'amount-analyzed sorted'!BM$2*1.5/'amount-analyzed sorted'!BM$3</f>
        <v>0</v>
      </c>
      <c r="CH59" s="66">
        <f>'amount-analyzed sorted'!BN59*0.001/'amount-analyzed sorted'!BN$2*1.5/'amount-analyzed sorted'!BN$3</f>
        <v>0</v>
      </c>
      <c r="CI59" s="66">
        <f>'amount-analyzed sorted'!BO59*0.001/'amount-analyzed sorted'!BO$2*1.5/'amount-analyzed sorted'!BO$3</f>
        <v>0</v>
      </c>
      <c r="CJ59" s="66">
        <f t="shared" si="21"/>
        <v>0</v>
      </c>
      <c r="CK59" s="115">
        <f t="shared" si="22"/>
        <v>0</v>
      </c>
      <c r="CL59" s="66">
        <f>'amount-analyzed sorted'!BP59*0.001/'amount-analyzed sorted'!BP$2*1.5/'amount-analyzed sorted'!BP$3</f>
        <v>0</v>
      </c>
      <c r="CM59" s="66">
        <f>'amount-analyzed sorted'!BQ59*0.001/'amount-analyzed sorted'!BQ$2*1.5/'amount-analyzed sorted'!BQ$3</f>
        <v>0</v>
      </c>
      <c r="CN59" s="66">
        <f>'amount-analyzed sorted'!BR59*0.001/'amount-analyzed sorted'!BR$2*1.5/'amount-analyzed sorted'!BR$3</f>
        <v>0</v>
      </c>
      <c r="CO59" s="66">
        <f>'amount-analyzed sorted'!BS59*0.001/'amount-analyzed sorted'!BS$2*1.5/'amount-analyzed sorted'!BS$3</f>
        <v>0</v>
      </c>
      <c r="CP59" s="66">
        <f>'amount-analyzed sorted'!BT59*0.001/'amount-analyzed sorted'!BT$2*1.5/'amount-analyzed sorted'!BT$3</f>
        <v>0</v>
      </c>
      <c r="CQ59" s="66">
        <f t="shared" si="23"/>
        <v>0</v>
      </c>
      <c r="CR59" s="115">
        <f t="shared" si="24"/>
        <v>0</v>
      </c>
      <c r="CS59" s="66">
        <f>'amount-analyzed sorted'!BU59*0.001/'amount-analyzed sorted'!BU$2*1.5/'amount-analyzed sorted'!BU$3</f>
        <v>0</v>
      </c>
      <c r="CT59" s="66">
        <f>'amount-analyzed sorted'!BV59*0.001/'amount-analyzed sorted'!BV$2*1.5/'amount-analyzed sorted'!BV$3</f>
        <v>0</v>
      </c>
      <c r="CU59" s="66">
        <f>'amount-analyzed sorted'!BW59*0.001/'amount-analyzed sorted'!BW$2*1.5/'amount-analyzed sorted'!BW$3</f>
        <v>0</v>
      </c>
      <c r="CV59" s="66">
        <f>'amount-analyzed sorted'!BX59*0.001/'amount-analyzed sorted'!BX$2*1.5/'amount-analyzed sorted'!BX$3</f>
        <v>0</v>
      </c>
      <c r="CW59" s="66">
        <f>'amount-analyzed sorted'!BY59*0.001/'amount-analyzed sorted'!BY$2*1.5/'amount-analyzed sorted'!BY$3</f>
        <v>0</v>
      </c>
      <c r="CX59" s="66">
        <f t="shared" si="25"/>
        <v>0</v>
      </c>
      <c r="CY59" s="115">
        <f t="shared" si="26"/>
        <v>0</v>
      </c>
      <c r="CZ59" s="66">
        <f>'amount-analyzed sorted'!BZ59*0.001/'amount-analyzed sorted'!BZ$2*1.5/'amount-analyzed sorted'!BZ$3</f>
        <v>0</v>
      </c>
      <c r="DA59" s="66">
        <f>'amount-analyzed sorted'!CA59*0.001/'amount-analyzed sorted'!CA$2*1.5/'amount-analyzed sorted'!CA$3</f>
        <v>0</v>
      </c>
      <c r="DB59" s="66">
        <f>'amount-analyzed sorted'!CB59*0.001/'amount-analyzed sorted'!CB$2*1.5/'amount-analyzed sorted'!CB$3</f>
        <v>0</v>
      </c>
      <c r="DC59" s="66">
        <f>'amount-analyzed sorted'!CC59*0.001/'amount-analyzed sorted'!CC$2*1.5/'amount-analyzed sorted'!CC$3</f>
        <v>0</v>
      </c>
      <c r="DD59" s="66">
        <f>'amount-analyzed sorted'!CD59*0.001/'amount-analyzed sorted'!CD$2*1.5/'amount-analyzed sorted'!CD$3</f>
        <v>0</v>
      </c>
      <c r="DE59" s="66">
        <f t="shared" si="27"/>
        <v>0</v>
      </c>
      <c r="DF59" s="115">
        <f t="shared" si="28"/>
        <v>0</v>
      </c>
      <c r="DG59" s="66">
        <f>'amount-analyzed sorted'!CE59*0.001/'amount-analyzed sorted'!CE$2*1.5/'amount-analyzed sorted'!CE$3</f>
        <v>0</v>
      </c>
      <c r="DH59" s="66">
        <f>'amount-analyzed sorted'!CF59*0.001/'amount-analyzed sorted'!CF$2*1.5/'amount-analyzed sorted'!CF$3</f>
        <v>0</v>
      </c>
      <c r="DI59" s="66">
        <f>'amount-analyzed sorted'!CG59*0.001/'amount-analyzed sorted'!CG$2*1.5/'amount-analyzed sorted'!CG$3</f>
        <v>0</v>
      </c>
      <c r="DJ59" s="66">
        <f>'amount-analyzed sorted'!CH59*0.001/'amount-analyzed sorted'!CH$2*1.5/'amount-analyzed sorted'!CH$3</f>
        <v>0</v>
      </c>
      <c r="DK59" s="66">
        <f>'amount-analyzed sorted'!CI59*0.001/'amount-analyzed sorted'!CI$2*1.5/'amount-analyzed sorted'!CI$3</f>
        <v>0</v>
      </c>
      <c r="DL59" s="66">
        <f t="shared" si="29"/>
        <v>0</v>
      </c>
      <c r="DM59" s="115">
        <f t="shared" si="30"/>
        <v>0</v>
      </c>
      <c r="DN59" s="66">
        <f>'amount-analyzed sorted'!CJ59*0.001/'amount-analyzed sorted'!CJ$2*1.5/'amount-analyzed sorted'!CJ$3</f>
        <v>0</v>
      </c>
      <c r="DO59" s="66">
        <f>'amount-analyzed sorted'!CK59*0.001/'amount-analyzed sorted'!CK$2*1.5/'amount-analyzed sorted'!CK$3</f>
        <v>0</v>
      </c>
      <c r="DP59" s="66">
        <f>'amount-analyzed sorted'!CL59*0.001/'amount-analyzed sorted'!CL$2*1.5/'amount-analyzed sorted'!CL$3</f>
        <v>0</v>
      </c>
      <c r="DQ59" s="66">
        <f>'amount-analyzed sorted'!CM59*0.001/'amount-analyzed sorted'!CM$2*1.5/'amount-analyzed sorted'!CM$3</f>
        <v>0</v>
      </c>
      <c r="DR59" s="66">
        <f>'amount-analyzed sorted'!CN59*0.001/'amount-analyzed sorted'!CN$2*1.5/'amount-analyzed sorted'!CN$3</f>
        <v>0</v>
      </c>
      <c r="DS59" s="66">
        <f t="shared" si="31"/>
        <v>0</v>
      </c>
      <c r="DT59" s="115">
        <f t="shared" si="32"/>
        <v>0</v>
      </c>
      <c r="DU59" s="66">
        <f>'amount-analyzed sorted'!CO59*0.001/'amount-analyzed sorted'!CO$2*1.5/'amount-analyzed sorted'!CO$3</f>
        <v>0</v>
      </c>
      <c r="DV59" s="66">
        <f>'amount-analyzed sorted'!CP59*0.001/'amount-analyzed sorted'!CP$2*1.5/'amount-analyzed sorted'!CP$3</f>
        <v>0</v>
      </c>
      <c r="DW59" s="66">
        <f>'amount-analyzed sorted'!CQ59*0.001/'amount-analyzed sorted'!CQ$2*1.5/'amount-analyzed sorted'!CQ$3</f>
        <v>0</v>
      </c>
      <c r="DX59" s="66">
        <f>'amount-analyzed sorted'!CR59*0.001/'amount-analyzed sorted'!CR$2*1.5/'amount-analyzed sorted'!CR$3</f>
        <v>0</v>
      </c>
      <c r="DY59" s="66">
        <f>'amount-analyzed sorted'!CS59*0.001/'amount-analyzed sorted'!CS$2*1.5/'amount-analyzed sorted'!CS$3</f>
        <v>0</v>
      </c>
      <c r="DZ59" s="66">
        <f t="shared" si="33"/>
        <v>0</v>
      </c>
      <c r="EA59" s="115">
        <f t="shared" si="34"/>
        <v>0</v>
      </c>
      <c r="EB59" s="66">
        <f>'amount-analyzed sorted'!CT59*0.001/'amount-analyzed sorted'!CT$2*1.5/'amount-analyzed sorted'!CT$3</f>
        <v>0</v>
      </c>
      <c r="EC59" s="66">
        <f>'amount-analyzed sorted'!CU59*0.001/'amount-analyzed sorted'!CU$2*1.5/'amount-analyzed sorted'!CU$3</f>
        <v>0</v>
      </c>
      <c r="ED59" s="66">
        <f>'amount-analyzed sorted'!CV59*0.001/'amount-analyzed sorted'!CV$2*1.5/'amount-analyzed sorted'!CV$3</f>
        <v>0</v>
      </c>
      <c r="EE59" s="66">
        <f>'amount-analyzed sorted'!CW59*0.001/'amount-analyzed sorted'!CW$2*1.5/'amount-analyzed sorted'!CW$3</f>
        <v>0</v>
      </c>
      <c r="EF59" s="66">
        <f>'amount-analyzed sorted'!CX59*0.001/'amount-analyzed sorted'!CX$2*1.5/'amount-analyzed sorted'!CX$3</f>
        <v>0</v>
      </c>
      <c r="EG59" s="66">
        <f t="shared" si="35"/>
        <v>0</v>
      </c>
      <c r="EH59" s="115">
        <f t="shared" si="36"/>
        <v>0</v>
      </c>
    </row>
    <row r="60" spans="1:138">
      <c r="A60">
        <f>'imported data from Web Calc'!A63</f>
        <v>496.3</v>
      </c>
      <c r="B60" t="str">
        <f>'imported data from Web Calc'!B63</f>
        <v>C24H50O7PN</v>
      </c>
      <c r="C60" s="61" t="str">
        <f>'imported data from Web Calc'!C63</f>
        <v>LPC(16:0)</v>
      </c>
      <c r="D60" s="96"/>
      <c r="E60" s="96"/>
      <c r="F60" s="96"/>
      <c r="G60" s="66">
        <f>'amount-analyzed sorted'!G60*0.001/'amount-analyzed sorted'!G$2*1.5/'amount-analyzed sorted'!G$3</f>
        <v>0.0151178039770423</v>
      </c>
      <c r="H60" s="66">
        <f>'amount-analyzed sorted'!H60*0.001/'amount-analyzed sorted'!H$2*1.5/'amount-analyzed sorted'!H$3</f>
        <v>0.0111394345093996</v>
      </c>
      <c r="I60" s="66">
        <f>'amount-analyzed sorted'!I60*0.001/'amount-analyzed sorted'!I$2*1.5/'amount-analyzed sorted'!I$3</f>
        <v>0.00981331135351871</v>
      </c>
      <c r="J60" s="66">
        <f>'amount-analyzed sorted'!J60*0.001/'amount-analyzed sorted'!J$2*1.5/'amount-analyzed sorted'!J$3</f>
        <v>0.0336835281593751</v>
      </c>
      <c r="K60" s="66">
        <f>'amount-analyzed sorted'!K60*0.001/'amount-analyzed sorted'!K$2*1.5/'amount-analyzed sorted'!K$3</f>
        <v>0.0164439271329232</v>
      </c>
      <c r="L60" s="66">
        <f>'amount-analyzed sorted'!L60*0.001/'amount-analyzed sorted'!L$2*1.5/'amount-analyzed sorted'!L$3</f>
        <v>0.00583494188587599</v>
      </c>
      <c r="M60" s="66">
        <f>'amount-analyzed sorted'!M60*0.001/'amount-analyzed sorted'!M$2*1.5/'amount-analyzed sorted'!M$3</f>
        <v>0.0297051586917323</v>
      </c>
      <c r="N60" s="66">
        <f>'amount-analyzed sorted'!N60*0.001/'amount-analyzed sorted'!N$2*1.5/'amount-analyzed sorted'!N$3</f>
        <v>0.0257267892240896</v>
      </c>
      <c r="O60" s="66">
        <f>'amount-analyzed sorted'!O60*0.001/'amount-analyzed sorted'!O$2*1.5/'amount-analyzed sorted'!O$3</f>
        <v>0.0217484197564469</v>
      </c>
      <c r="P60" s="66">
        <f>'amount-analyzed sorted'!P60*0.001/'amount-analyzed sorted'!P$2*1.5/'amount-analyzed sorted'!P$3</f>
        <v>0.0151178039770423</v>
      </c>
      <c r="Q60" s="66">
        <f t="shared" si="0"/>
        <v>0.0184331118667446</v>
      </c>
      <c r="R60" s="115">
        <f t="shared" si="1"/>
        <v>0.00904295427624206</v>
      </c>
      <c r="S60" s="66">
        <f t="shared" si="2"/>
        <v>0.490582075431146</v>
      </c>
      <c r="T60" s="66">
        <f>'amount-analyzed sorted'!R60*0.001/'amount-analyzed sorted'!R$2*1.5/'amount-analyzed sorted'!R$3</f>
        <v>0.0562740361198063</v>
      </c>
      <c r="U60" s="66">
        <f>'amount-analyzed sorted'!S60*0.001/'amount-analyzed sorted'!S$2*1.5/'amount-analyzed sorted'!S$3</f>
        <v>0.0420260185479217</v>
      </c>
      <c r="V60" s="66">
        <f>'amount-analyzed sorted'!T60*0.001/'amount-analyzed sorted'!T$2*1.5/'amount-analyzed sorted'!T$3</f>
        <v>0.0231095453466463</v>
      </c>
      <c r="W60" s="66">
        <f>'amount-analyzed sorted'!U60*0.001/'amount-analyzed sorted'!U$2*1.5/'amount-analyzed sorted'!U$3</f>
        <v>0.0286768449074292</v>
      </c>
      <c r="X60" s="66">
        <f>'amount-analyzed sorted'!V60*0.001/'amount-analyzed sorted'!V$2*1.5/'amount-analyzed sorted'!V$3</f>
        <v>0.0462134431993173</v>
      </c>
      <c r="Y60" s="66">
        <f t="shared" si="3"/>
        <v>0.0392599776242242</v>
      </c>
      <c r="Z60" s="115">
        <f t="shared" si="4"/>
        <v>0.0134007370435416</v>
      </c>
      <c r="AA60" s="66">
        <f>'amount-analyzed sorted'!W60*0.001/'amount-analyzed sorted'!W$2*1.5/'amount-analyzed sorted'!W$3</f>
        <v>0.0248393643221641</v>
      </c>
      <c r="AB60" s="66">
        <f>'amount-analyzed sorted'!X60*0.001/'amount-analyzed sorted'!X$2*1.5/'amount-analyzed sorted'!X$3</f>
        <v>0.0429839778413322</v>
      </c>
      <c r="AC60" s="66">
        <f>'amount-analyzed sorted'!Y60*0.001/'amount-analyzed sorted'!Y$2*1.5/'amount-analyzed sorted'!Y$3</f>
        <v>0.00455735115382489</v>
      </c>
      <c r="AD60" s="66">
        <f>'amount-analyzed sorted'!Z60*0.001/'amount-analyzed sorted'!Z$2*1.5/'amount-analyzed sorted'!Z$3</f>
        <v>0</v>
      </c>
      <c r="AE60" s="66">
        <f>'amount-analyzed sorted'!AA60*0.001/'amount-analyzed sorted'!AA$2*1.5/'amount-analyzed sorted'!AA$3</f>
        <v>0.0272869933756775</v>
      </c>
      <c r="AF60" s="66">
        <f t="shared" si="5"/>
        <v>0.0199335373385997</v>
      </c>
      <c r="AG60" s="115">
        <f t="shared" si="6"/>
        <v>0.0176297778904764</v>
      </c>
      <c r="AH60" s="66">
        <f>'amount-analyzed sorted'!AB60*0.001/'amount-analyzed sorted'!AB$2*1.5/'amount-analyzed sorted'!AB$3</f>
        <v>0.00685590951757216</v>
      </c>
      <c r="AI60" s="66">
        <f>'amount-analyzed sorted'!AC60*0.001/'amount-analyzed sorted'!AC$2*1.5/'amount-analyzed sorted'!AC$3</f>
        <v>0.0101776333031199</v>
      </c>
      <c r="AJ60" s="66">
        <f>'amount-analyzed sorted'!AD60*0.001/'amount-analyzed sorted'!AD$2*1.5/'amount-analyzed sorted'!AD$3</f>
        <v>0.00449877337549809</v>
      </c>
      <c r="AK60" s="66">
        <f>'amount-analyzed sorted'!AE60*0.001/'amount-analyzed sorted'!AE$2*1.5/'amount-analyzed sorted'!AE$3</f>
        <v>0.0149835474117192</v>
      </c>
      <c r="AL60" s="66">
        <f>'amount-analyzed sorted'!AF60*0.001/'amount-analyzed sorted'!AF$2*1.5/'amount-analyzed sorted'!AF$3</f>
        <v>0.0141722236686874</v>
      </c>
      <c r="AM60" s="66">
        <f t="shared" si="7"/>
        <v>0.0101376174553194</v>
      </c>
      <c r="AN60" s="115">
        <f t="shared" si="8"/>
        <v>0.00453676248145538</v>
      </c>
      <c r="AO60" s="66">
        <f>'amount-analyzed sorted'!AG60*0.001/'amount-analyzed sorted'!AG$2*1.5/'amount-analyzed sorted'!AG$3</f>
        <v>0</v>
      </c>
      <c r="AP60" s="66">
        <f>'amount-analyzed sorted'!AH60*0.001/'amount-analyzed sorted'!AH$2*1.5/'amount-analyzed sorted'!AH$3</f>
        <v>0.0181663270906792</v>
      </c>
      <c r="AQ60" s="66">
        <f>'amount-analyzed sorted'!AI60*0.001/'amount-analyzed sorted'!AI$2*1.5/'amount-analyzed sorted'!AI$3</f>
        <v>0.0207421495886113</v>
      </c>
      <c r="AR60" s="66">
        <f>'amount-analyzed sorted'!AJ60*0.001/'amount-analyzed sorted'!AJ$2*1.5/'amount-analyzed sorted'!AJ$3</f>
        <v>0.00428927167418813</v>
      </c>
      <c r="AS60" s="66">
        <f>'amount-analyzed sorted'!AK60*0.001/'amount-analyzed sorted'!AK$2*1.5/'amount-analyzed sorted'!AK$3</f>
        <v>0.0201504507587392</v>
      </c>
      <c r="AT60" s="66">
        <f t="shared" si="9"/>
        <v>0.0126696398224435</v>
      </c>
      <c r="AU60" s="115">
        <f t="shared" si="10"/>
        <v>0.0097735850720833</v>
      </c>
      <c r="AV60" s="66">
        <f>'amount-analyzed sorted'!AL60*0.001/'amount-analyzed sorted'!AL$2*1.5/'amount-analyzed sorted'!AL$3</f>
        <v>0.0150766210658077</v>
      </c>
      <c r="AW60" s="66">
        <f>'amount-analyzed sorted'!AM60*0.001/'amount-analyzed sorted'!AM$2*1.5/'amount-analyzed sorted'!AM$3</f>
        <v>0.00645913852113037</v>
      </c>
      <c r="AX60" s="66">
        <f>'amount-analyzed sorted'!AN60*0.001/'amount-analyzed sorted'!AN$2*1.5/'amount-analyzed sorted'!AN$3</f>
        <v>0.0215865938597247</v>
      </c>
      <c r="AY60" s="66">
        <f>'amount-analyzed sorted'!AO60*0.001/'amount-analyzed sorted'!AO$2*1.5/'amount-analyzed sorted'!AO$3</f>
        <v>0.0474317434755792</v>
      </c>
      <c r="AZ60" s="66">
        <f>'amount-analyzed sorted'!AP60*0.001/'amount-analyzed sorted'!AP$2*1.5/'amount-analyzed sorted'!AP$3</f>
        <v>0.0289103665598822</v>
      </c>
      <c r="BA60" s="66">
        <f t="shared" si="11"/>
        <v>0.0238928926964249</v>
      </c>
      <c r="BB60" s="115">
        <f t="shared" si="12"/>
        <v>0.0155421522351906</v>
      </c>
      <c r="BC60" s="66">
        <f>'amount-analyzed sorted'!AQ60*0.001/'amount-analyzed sorted'!AQ$2*1.5/'amount-analyzed sorted'!AQ$3</f>
        <v>0.0197178459052231</v>
      </c>
      <c r="BD60" s="66">
        <f>'amount-analyzed sorted'!AR60*0.001/'amount-analyzed sorted'!AR$2*1.5/'amount-analyzed sorted'!AR$3</f>
        <v>0.0157750816779571</v>
      </c>
      <c r="BE60" s="66">
        <f>'amount-analyzed sorted'!AS60*0.001/'amount-analyzed sorted'!AS$2*1.5/'amount-analyzed sorted'!AS$3</f>
        <v>0.045042971712173</v>
      </c>
      <c r="BF60" s="66">
        <f>'amount-analyzed sorted'!AT60*0.001/'amount-analyzed sorted'!AT$2*1.5/'amount-analyzed sorted'!AT$3</f>
        <v>0.0201278662998867</v>
      </c>
      <c r="BG60" s="66">
        <f>'amount-analyzed sorted'!AU60*0.001/'amount-analyzed sorted'!AU$2*1.5/'amount-analyzed sorted'!AU$3</f>
        <v>0.0524729462896189</v>
      </c>
      <c r="BH60" s="66">
        <f t="shared" si="13"/>
        <v>0.0306273423769718</v>
      </c>
      <c r="BI60" s="115">
        <f t="shared" si="14"/>
        <v>0.0168440385483266</v>
      </c>
      <c r="BJ60" s="66">
        <f>'amount-analyzed sorted'!AV60*0.001/'amount-analyzed sorted'!AV$2*1.5/'amount-analyzed sorted'!AV$3</f>
        <v>0.0180884714031477</v>
      </c>
      <c r="BK60" s="66">
        <f>'amount-analyzed sorted'!AW60*0.001/'amount-analyzed sorted'!AW$2*1.5/'amount-analyzed sorted'!AW$3</f>
        <v>0.0140131179303319</v>
      </c>
      <c r="BL60" s="66">
        <f>'amount-analyzed sorted'!AX60*0.001/'amount-analyzed sorted'!AX$2*1.5/'amount-analyzed sorted'!AX$3</f>
        <v>0.0096796698080186</v>
      </c>
      <c r="BM60" s="66">
        <f>'amount-analyzed sorted'!AY60*0.001/'amount-analyzed sorted'!AY$2*1.5/'amount-analyzed sorted'!AY$3</f>
        <v>0.0105802034629974</v>
      </c>
      <c r="BN60" s="66">
        <f>'amount-analyzed sorted'!AZ60*0.001/'amount-analyzed sorted'!AZ$2*1.5/'amount-analyzed sorted'!AZ$3</f>
        <v>0.0340460939138683</v>
      </c>
      <c r="BO60" s="66">
        <f t="shared" si="15"/>
        <v>0.0172815113036728</v>
      </c>
      <c r="BP60" s="115">
        <f t="shared" si="16"/>
        <v>0.00993831387660478</v>
      </c>
      <c r="BQ60" s="66">
        <f>'amount-analyzed sorted'!BA60*0.001/'amount-analyzed sorted'!BA$2*1.5/'amount-analyzed sorted'!BA$3</f>
        <v>0.0536983819210861</v>
      </c>
      <c r="BR60" s="66">
        <f>'amount-analyzed sorted'!BB60*0.001/'amount-analyzed sorted'!BB$2*1.5/'amount-analyzed sorted'!BB$3</f>
        <v>0.0698787785293159</v>
      </c>
      <c r="BS60" s="66">
        <f>'amount-analyzed sorted'!BC60*0.001/'amount-analyzed sorted'!BC$2*1.5/'amount-analyzed sorted'!BC$3</f>
        <v>0.0326461232979875</v>
      </c>
      <c r="BT60" s="66">
        <f>'amount-analyzed sorted'!BD60*0.001/'amount-analyzed sorted'!BD$2*1.5/'amount-analyzed sorted'!BD$3</f>
        <v>0.0273959932738468</v>
      </c>
      <c r="BU60" s="66">
        <f>'amount-analyzed sorted'!BE60*0.001/'amount-analyzed sorted'!BE$2*1.5/'amount-analyzed sorted'!BE$3</f>
        <v>0.0493746710845445</v>
      </c>
      <c r="BV60" s="66">
        <f t="shared" si="17"/>
        <v>0.0465987896213561</v>
      </c>
      <c r="BW60" s="115">
        <f t="shared" si="18"/>
        <v>0.017054998514878</v>
      </c>
      <c r="BX60" s="66">
        <f>'amount-analyzed sorted'!BF60*0.001/'amount-analyzed sorted'!BF$2*1.5/'amount-analyzed sorted'!BF$3</f>
        <v>0</v>
      </c>
      <c r="BY60" s="66">
        <f>'amount-analyzed sorted'!BG60*0.001/'amount-analyzed sorted'!BG$2*1.5/'amount-analyzed sorted'!BG$3</f>
        <v>0.00244132458926123</v>
      </c>
      <c r="BZ60" s="66">
        <f>'amount-analyzed sorted'!BH60*0.001/'amount-analyzed sorted'!BH$2*1.5/'amount-analyzed sorted'!BH$3</f>
        <v>0.00932309616729195</v>
      </c>
      <c r="CA60" s="66">
        <f>'amount-analyzed sorted'!BI60*0.001/'amount-analyzed sorted'!BI$2*1.5/'amount-analyzed sorted'!BI$3</f>
        <v>0.00582693510455747</v>
      </c>
      <c r="CB60" s="66">
        <f>'amount-analyzed sorted'!BJ60*0.001/'amount-analyzed sorted'!BJ$2*1.5/'amount-analyzed sorted'!BJ$3</f>
        <v>0.00514712600902576</v>
      </c>
      <c r="CC60" s="66">
        <f t="shared" si="19"/>
        <v>0.00454769637402728</v>
      </c>
      <c r="CD60" s="115">
        <f t="shared" si="20"/>
        <v>0.00353265322415442</v>
      </c>
      <c r="CE60" s="121">
        <f>'amount-analyzed sorted'!BK60*0.001/'amount-analyzed sorted'!BK$2*1.5/'amount-analyzed sorted'!BK$3</f>
        <v>0</v>
      </c>
      <c r="CF60" s="66">
        <f>'amount-analyzed sorted'!BL60*0.001/'amount-analyzed sorted'!BL$2*1.5/'amount-analyzed sorted'!BL$3</f>
        <v>0</v>
      </c>
      <c r="CG60" s="66">
        <f>'amount-analyzed sorted'!BM60*0.001/'amount-analyzed sorted'!BM$2*1.5/'amount-analyzed sorted'!BM$3</f>
        <v>0.00564771931164922</v>
      </c>
      <c r="CH60" s="66">
        <f>'amount-analyzed sorted'!BN60*0.001/'amount-analyzed sorted'!BN$2*1.5/'amount-analyzed sorted'!BN$3</f>
        <v>0</v>
      </c>
      <c r="CI60" s="66">
        <f>'amount-analyzed sorted'!BO60*0.001/'amount-analyzed sorted'!BO$2*1.5/'amount-analyzed sorted'!BO$3</f>
        <v>0.000622636210769245</v>
      </c>
      <c r="CJ60" s="66">
        <f t="shared" si="21"/>
        <v>0.00125407110448369</v>
      </c>
      <c r="CK60" s="115">
        <f t="shared" si="22"/>
        <v>0.00247087725305365</v>
      </c>
      <c r="CL60" s="66">
        <f>'amount-analyzed sorted'!BP60*0.001/'amount-analyzed sorted'!BP$2*1.5/'amount-analyzed sorted'!BP$3</f>
        <v>0.00208868881525683</v>
      </c>
      <c r="CM60" s="66">
        <f>'amount-analyzed sorted'!BQ60*0.001/'amount-analyzed sorted'!BQ$2*1.5/'amount-analyzed sorted'!BQ$3</f>
        <v>0.00180751916704918</v>
      </c>
      <c r="CN60" s="66">
        <f>'amount-analyzed sorted'!BR60*0.001/'amount-analyzed sorted'!BR$2*1.5/'amount-analyzed sorted'!BR$3</f>
        <v>0</v>
      </c>
      <c r="CO60" s="66">
        <f>'amount-analyzed sorted'!BS60*0.001/'amount-analyzed sorted'!BS$2*1.5/'amount-analyzed sorted'!BS$3</f>
        <v>0</v>
      </c>
      <c r="CP60" s="66">
        <f>'amount-analyzed sorted'!BT60*0.001/'amount-analyzed sorted'!BT$2*1.5/'amount-analyzed sorted'!BT$3</f>
        <v>0</v>
      </c>
      <c r="CQ60" s="66">
        <f t="shared" si="23"/>
        <v>0.000779241596461202</v>
      </c>
      <c r="CR60" s="115">
        <f t="shared" si="24"/>
        <v>0.00107164116871648</v>
      </c>
      <c r="CS60" s="66">
        <f>'amount-analyzed sorted'!BU60*0.001/'amount-analyzed sorted'!BU$2*1.5/'amount-analyzed sorted'!BU$3</f>
        <v>0</v>
      </c>
      <c r="CT60" s="66">
        <f>'amount-analyzed sorted'!BV60*0.001/'amount-analyzed sorted'!BV$2*1.5/'amount-analyzed sorted'!BV$3</f>
        <v>0.0111997649270468</v>
      </c>
      <c r="CU60" s="66">
        <f>'amount-analyzed sorted'!BW60*0.001/'amount-analyzed sorted'!BW$2*1.5/'amount-analyzed sorted'!BW$3</f>
        <v>0</v>
      </c>
      <c r="CV60" s="66">
        <f>'amount-analyzed sorted'!BX60*0.001/'amount-analyzed sorted'!BX$2*1.5/'amount-analyzed sorted'!BX$3</f>
        <v>0</v>
      </c>
      <c r="CW60" s="66">
        <f>'amount-analyzed sorted'!BY60*0.001/'amount-analyzed sorted'!BY$2*1.5/'amount-analyzed sorted'!BY$3</f>
        <v>0</v>
      </c>
      <c r="CX60" s="66">
        <f t="shared" si="25"/>
        <v>0.00223995298540936</v>
      </c>
      <c r="CY60" s="115">
        <f t="shared" si="26"/>
        <v>0.00500868714177892</v>
      </c>
      <c r="CZ60" s="66">
        <f>'amount-analyzed sorted'!BZ60*0.001/'amount-analyzed sorted'!BZ$2*1.5/'amount-analyzed sorted'!BZ$3</f>
        <v>0.00840867120286387</v>
      </c>
      <c r="DA60" s="66">
        <f>'amount-analyzed sorted'!CA60*0.001/'amount-analyzed sorted'!CA$2*1.5/'amount-analyzed sorted'!CA$3</f>
        <v>0</v>
      </c>
      <c r="DB60" s="66">
        <f>'amount-analyzed sorted'!CB60*0.001/'amount-analyzed sorted'!CB$2*1.5/'amount-analyzed sorted'!CB$3</f>
        <v>0.00616741430075572</v>
      </c>
      <c r="DC60" s="66">
        <f>'amount-analyzed sorted'!CC60*0.001/'amount-analyzed sorted'!CC$2*1.5/'amount-analyzed sorted'!CC$3</f>
        <v>0.00390097971210373</v>
      </c>
      <c r="DD60" s="66">
        <f>'amount-analyzed sorted'!CD60*0.001/'amount-analyzed sorted'!CD$2*1.5/'amount-analyzed sorted'!CD$3</f>
        <v>0.00990134163568315</v>
      </c>
      <c r="DE60" s="66">
        <f t="shared" si="27"/>
        <v>0.00567568137028129</v>
      </c>
      <c r="DF60" s="115">
        <f t="shared" si="28"/>
        <v>0.00390288881378285</v>
      </c>
      <c r="DG60" s="66">
        <f>'amount-analyzed sorted'!CE60*0.001/'amount-analyzed sorted'!CE$2*1.5/'amount-analyzed sorted'!CE$3</f>
        <v>0</v>
      </c>
      <c r="DH60" s="66">
        <f>'amount-analyzed sorted'!CF60*0.001/'amount-analyzed sorted'!CF$2*1.5/'amount-analyzed sorted'!CF$3</f>
        <v>0</v>
      </c>
      <c r="DI60" s="66">
        <f>'amount-analyzed sorted'!CG60*0.001/'amount-analyzed sorted'!CG$2*1.5/'amount-analyzed sorted'!CG$3</f>
        <v>0.00532878927993255</v>
      </c>
      <c r="DJ60" s="66">
        <f>'amount-analyzed sorted'!CH60*0.001/'amount-analyzed sorted'!CH$2*1.5/'amount-analyzed sorted'!CH$3</f>
        <v>0.00408565644296208</v>
      </c>
      <c r="DK60" s="66">
        <f>'amount-analyzed sorted'!CI60*0.001/'amount-analyzed sorted'!CI$2*1.5/'amount-analyzed sorted'!CI$3</f>
        <v>0.00566183860992834</v>
      </c>
      <c r="DL60" s="66">
        <f t="shared" si="29"/>
        <v>0.0030152568665646</v>
      </c>
      <c r="DM60" s="115">
        <f t="shared" si="30"/>
        <v>0.00281452173325648</v>
      </c>
      <c r="DN60" s="66">
        <f>'amount-analyzed sorted'!CJ60*0.001/'amount-analyzed sorted'!CJ$2*1.5/'amount-analyzed sorted'!CJ$3</f>
        <v>0.0224223603087799</v>
      </c>
      <c r="DO60" s="66">
        <f>'amount-analyzed sorted'!CK60*0.001/'amount-analyzed sorted'!CK$2*1.5/'amount-analyzed sorted'!CK$3</f>
        <v>0.000562527432680411</v>
      </c>
      <c r="DP60" s="66">
        <f>'amount-analyzed sorted'!CL60*0.001/'amount-analyzed sorted'!CL$2*1.5/'amount-analyzed sorted'!CL$3</f>
        <v>0.00631692737471344</v>
      </c>
      <c r="DQ60" s="66">
        <f>'amount-analyzed sorted'!CM60*0.001/'amount-analyzed sorted'!CM$2*1.5/'amount-analyzed sorted'!CM$3</f>
        <v>0.000451502281493488</v>
      </c>
      <c r="DR60" s="66">
        <f>'amount-analyzed sorted'!CN60*0.001/'amount-analyzed sorted'!CN$2*1.5/'amount-analyzed sorted'!CN$3</f>
        <v>0</v>
      </c>
      <c r="DS60" s="66">
        <f t="shared" si="31"/>
        <v>0.00595066347953345</v>
      </c>
      <c r="DT60" s="115">
        <f t="shared" si="32"/>
        <v>0.00956731578688085</v>
      </c>
      <c r="DU60" s="66">
        <f>'amount-analyzed sorted'!CO60*0.001/'amount-analyzed sorted'!CO$2*1.5/'amount-analyzed sorted'!CO$3</f>
        <v>0.0034797471610315</v>
      </c>
      <c r="DV60" s="66">
        <f>'amount-analyzed sorted'!CP60*0.001/'amount-analyzed sorted'!CP$2*1.5/'amount-analyzed sorted'!CP$3</f>
        <v>0.000454158177266979</v>
      </c>
      <c r="DW60" s="66">
        <f>'amount-analyzed sorted'!CQ60*0.001/'amount-analyzed sorted'!CQ$2*1.5/'amount-analyzed sorted'!CQ$3</f>
        <v>0</v>
      </c>
      <c r="DX60" s="66">
        <f>'amount-analyzed sorted'!CR60*0.001/'amount-analyzed sorted'!CR$2*1.5/'amount-analyzed sorted'!CR$3</f>
        <v>0</v>
      </c>
      <c r="DY60" s="66">
        <f>'amount-analyzed sorted'!CS60*0.001/'amount-analyzed sorted'!CS$2*1.5/'amount-analyzed sorted'!CS$3</f>
        <v>0</v>
      </c>
      <c r="DZ60" s="66">
        <f t="shared" si="33"/>
        <v>0.000786781067659696</v>
      </c>
      <c r="EA60" s="115">
        <f t="shared" si="34"/>
        <v>0.00151820434334007</v>
      </c>
      <c r="EB60" s="66">
        <f>'amount-analyzed sorted'!CT60*0.001/'amount-analyzed sorted'!CT$2*1.5/'amount-analyzed sorted'!CT$3</f>
        <v>0.00789966581720981</v>
      </c>
      <c r="EC60" s="66">
        <f>'amount-analyzed sorted'!CU60*0.001/'amount-analyzed sorted'!CU$2*1.5/'amount-analyzed sorted'!CU$3</f>
        <v>0.00401381386024945</v>
      </c>
      <c r="ED60" s="66">
        <f>'amount-analyzed sorted'!CV60*0.001/'amount-analyzed sorted'!CV$2*1.5/'amount-analyzed sorted'!CV$3</f>
        <v>0.00382658056064597</v>
      </c>
      <c r="EE60" s="66">
        <f>'amount-analyzed sorted'!CW60*0.001/'amount-analyzed sorted'!CW$2*1.5/'amount-analyzed sorted'!CW$3</f>
        <v>0</v>
      </c>
      <c r="EF60" s="66">
        <f>'amount-analyzed sorted'!CX60*0.001/'amount-analyzed sorted'!CX$2*1.5/'amount-analyzed sorted'!CX$3</f>
        <v>0.0231501339818624</v>
      </c>
      <c r="EG60" s="66">
        <f t="shared" si="35"/>
        <v>0.00777803884399352</v>
      </c>
      <c r="EH60" s="115">
        <f t="shared" si="36"/>
        <v>0.0090360030240181</v>
      </c>
    </row>
    <row r="61" spans="1:138">
      <c r="A61">
        <f>'imported data from Web Calc'!A64</f>
        <v>518.3</v>
      </c>
      <c r="B61" t="str">
        <f>'imported data from Web Calc'!B64</f>
        <v>C26H48O7PN</v>
      </c>
      <c r="C61" s="61" t="str">
        <f>'imported data from Web Calc'!C64</f>
        <v>LPC(18:3)</v>
      </c>
      <c r="D61" s="96"/>
      <c r="E61" s="96"/>
      <c r="F61" s="96"/>
      <c r="G61" s="66">
        <f>'amount-analyzed sorted'!G61*0.001/'amount-analyzed sorted'!G$2*1.5/'amount-analyzed sorted'!G$3</f>
        <v>0.00915024977557826</v>
      </c>
      <c r="H61" s="66">
        <f>'amount-analyzed sorted'!H61*0.001/'amount-analyzed sorted'!H$2*1.5/'amount-analyzed sorted'!H$3</f>
        <v>0.00384575715205463</v>
      </c>
      <c r="I61" s="66">
        <f>'amount-analyzed sorted'!I61*0.001/'amount-analyzed sorted'!I$2*1.5/'amount-analyzed sorted'!I$3</f>
        <v>0.00915024977557826</v>
      </c>
      <c r="J61" s="66">
        <f>'amount-analyzed sorted'!J61*0.001/'amount-analyzed sorted'!J$2*1.5/'amount-analyzed sorted'!J$3</f>
        <v>0.0144547423991019</v>
      </c>
      <c r="K61" s="66">
        <f>'amount-analyzed sorted'!K61*0.001/'amount-analyzed sorted'!K$2*1.5/'amount-analyzed sorted'!K$3</f>
        <v>0.0104763729314592</v>
      </c>
      <c r="L61" s="66">
        <f>'amount-analyzed sorted'!L61*0.001/'amount-analyzed sorted'!L$2*1.5/'amount-analyzed sorted'!L$3</f>
        <v>0.0144547423991019</v>
      </c>
      <c r="M61" s="66">
        <f>'amount-analyzed sorted'!M61*0.001/'amount-analyzed sorted'!M$2*1.5/'amount-analyzed sorted'!M$3</f>
        <v>0.0144547423991019</v>
      </c>
      <c r="N61" s="66">
        <f>'amount-analyzed sorted'!N61*0.001/'amount-analyzed sorted'!N$2*1.5/'amount-analyzed sorted'!N$3</f>
        <v>0.0171069887108637</v>
      </c>
      <c r="O61" s="66">
        <f>'amount-analyzed sorted'!O61*0.001/'amount-analyzed sorted'!O$2*1.5/'amount-analyzed sorted'!O$3</f>
        <v>0.0157808655549828</v>
      </c>
      <c r="P61" s="66">
        <f>'amount-analyzed sorted'!P61*0.001/'amount-analyzed sorted'!P$2*1.5/'amount-analyzed sorted'!P$3</f>
        <v>0.00251963399617372</v>
      </c>
      <c r="Q61" s="66">
        <f t="shared" si="0"/>
        <v>0.0111394345093996</v>
      </c>
      <c r="R61" s="115">
        <f t="shared" si="1"/>
        <v>0.00501088190570632</v>
      </c>
      <c r="S61" s="66">
        <f t="shared" si="2"/>
        <v>0.449832700347406</v>
      </c>
      <c r="T61" s="66">
        <f>'amount-analyzed sorted'!R61*0.001/'amount-analyzed sorted'!R$2*1.5/'amount-analyzed sorted'!R$3</f>
        <v>0.043360911889416</v>
      </c>
      <c r="U61" s="66">
        <f>'amount-analyzed sorted'!S61*0.001/'amount-analyzed sorted'!S$2*1.5/'amount-analyzed sorted'!S$3</f>
        <v>0.0284949140912045</v>
      </c>
      <c r="V61" s="66">
        <f>'amount-analyzed sorted'!T61*0.001/'amount-analyzed sorted'!T$2*1.5/'amount-analyzed sorted'!T$3</f>
        <v>0.0358648138821329</v>
      </c>
      <c r="W61" s="66">
        <f>'amount-analyzed sorted'!U61*0.001/'amount-analyzed sorted'!U$2*1.5/'amount-analyzed sorted'!U$3</f>
        <v>0.0243875732332411</v>
      </c>
      <c r="X61" s="66">
        <f>'amount-analyzed sorted'!V61*0.001/'amount-analyzed sorted'!V$2*1.5/'amount-analyzed sorted'!V$3</f>
        <v>0.067659801570258</v>
      </c>
      <c r="Y61" s="66">
        <f t="shared" si="3"/>
        <v>0.0399536029332505</v>
      </c>
      <c r="Z61" s="115">
        <f t="shared" si="4"/>
        <v>0.0170994460710064</v>
      </c>
      <c r="AA61" s="66">
        <f>'amount-analyzed sorted'!W61*0.001/'amount-analyzed sorted'!W$2*1.5/'amount-analyzed sorted'!W$3</f>
        <v>0.0241991745200465</v>
      </c>
      <c r="AB61" s="66">
        <f>'amount-analyzed sorted'!X61*0.001/'amount-analyzed sorted'!X$2*1.5/'amount-analyzed sorted'!X$3</f>
        <v>0.0340860206448781</v>
      </c>
      <c r="AC61" s="66">
        <f>'amount-analyzed sorted'!Y61*0.001/'amount-analyzed sorted'!Y$2*1.5/'amount-analyzed sorted'!Y$3</f>
        <v>0.00254675505654921</v>
      </c>
      <c r="AD61" s="66">
        <f>'amount-analyzed sorted'!Z61*0.001/'amount-analyzed sorted'!Z$2*1.5/'amount-analyzed sorted'!Z$3</f>
        <v>0.00752114834320862</v>
      </c>
      <c r="AE61" s="66">
        <f>'amount-analyzed sorted'!AA61*0.001/'amount-analyzed sorted'!AA$2*1.5/'amount-analyzed sorted'!AA$3</f>
        <v>0.0240992605046871</v>
      </c>
      <c r="AF61" s="66">
        <f t="shared" si="5"/>
        <v>0.0184904718138739</v>
      </c>
      <c r="AG61" s="115">
        <f t="shared" si="6"/>
        <v>0.0130556223707238</v>
      </c>
      <c r="AH61" s="66">
        <f>'amount-analyzed sorted'!AB61*0.001/'amount-analyzed sorted'!AB$2*1.5/'amount-analyzed sorted'!AB$3</f>
        <v>0.0154257964145374</v>
      </c>
      <c r="AI61" s="66">
        <f>'amount-analyzed sorted'!AC61*0.001/'amount-analyzed sorted'!AC$2*1.5/'amount-analyzed sorted'!AC$3</f>
        <v>0.00143122968325124</v>
      </c>
      <c r="AJ61" s="66">
        <f>'amount-analyzed sorted'!AD61*0.001/'amount-analyzed sorted'!AD$2*1.5/'amount-analyzed sorted'!AD$3</f>
        <v>0.0104530322548338</v>
      </c>
      <c r="AK61" s="66">
        <f>'amount-analyzed sorted'!AE61*0.001/'amount-analyzed sorted'!AE$2*1.5/'amount-analyzed sorted'!AE$3</f>
        <v>0.00197699583904628</v>
      </c>
      <c r="AL61" s="66">
        <f>'amount-analyzed sorted'!AF61*0.001/'amount-analyzed sorted'!AF$2*1.5/'amount-analyzed sorted'!AF$3</f>
        <v>0.0221044384086243</v>
      </c>
      <c r="AM61" s="66">
        <f t="shared" si="7"/>
        <v>0.0102782985200586</v>
      </c>
      <c r="AN61" s="115">
        <f t="shared" si="8"/>
        <v>0.00885391303775691</v>
      </c>
      <c r="AO61" s="66">
        <f>'amount-analyzed sorted'!AG61*0.001/'amount-analyzed sorted'!AG$2*1.5/'amount-analyzed sorted'!AG$3</f>
        <v>0.00353992065442878</v>
      </c>
      <c r="AP61" s="66">
        <f>'amount-analyzed sorted'!AH61*0.001/'amount-analyzed sorted'!AH$2*1.5/'amount-analyzed sorted'!AH$3</f>
        <v>0.0251048547989247</v>
      </c>
      <c r="AQ61" s="66">
        <f>'amount-analyzed sorted'!AI61*0.001/'amount-analyzed sorted'!AI$2*1.5/'amount-analyzed sorted'!AI$3</f>
        <v>0.0200219360612289</v>
      </c>
      <c r="AR61" s="66">
        <f>'amount-analyzed sorted'!AJ61*0.001/'amount-analyzed sorted'!AJ$2*1.5/'amount-analyzed sorted'!AJ$3</f>
        <v>0.00996624889002537</v>
      </c>
      <c r="AS61" s="66">
        <f>'amount-analyzed sorted'!AK61*0.001/'amount-analyzed sorted'!AK$2*1.5/'amount-analyzed sorted'!AK$3</f>
        <v>0.0360298820631803</v>
      </c>
      <c r="AT61" s="66">
        <f t="shared" si="9"/>
        <v>0.0189325684935576</v>
      </c>
      <c r="AU61" s="115">
        <f t="shared" si="10"/>
        <v>0.0127370568221533</v>
      </c>
      <c r="AV61" s="66">
        <f>'amount-analyzed sorted'!AL61*0.001/'amount-analyzed sorted'!AL$2*1.5/'amount-analyzed sorted'!AL$3</f>
        <v>0.0290589712478069</v>
      </c>
      <c r="AW61" s="66">
        <f>'amount-analyzed sorted'!AM61*0.001/'amount-analyzed sorted'!AM$2*1.5/'amount-analyzed sorted'!AM$3</f>
        <v>0.00393603753631382</v>
      </c>
      <c r="AX61" s="66">
        <f>'amount-analyzed sorted'!AN61*0.001/'amount-analyzed sorted'!AN$2*1.5/'amount-analyzed sorted'!AN$3</f>
        <v>0.0120118949703307</v>
      </c>
      <c r="AY61" s="66">
        <f>'amount-analyzed sorted'!AO61*0.001/'amount-analyzed sorted'!AO$2*1.5/'amount-analyzed sorted'!AO$3</f>
        <v>0.0246280206507815</v>
      </c>
      <c r="AZ61" s="66">
        <f>'amount-analyzed sorted'!AP61*0.001/'amount-analyzed sorted'!AP$2*1.5/'amount-analyzed sorted'!AP$3</f>
        <v>0.0336386975393022</v>
      </c>
      <c r="BA61" s="66">
        <f t="shared" si="11"/>
        <v>0.020654724388907</v>
      </c>
      <c r="BB61" s="115">
        <f t="shared" si="12"/>
        <v>0.0123411405232035</v>
      </c>
      <c r="BC61" s="66">
        <f>'amount-analyzed sorted'!AQ61*0.001/'amount-analyzed sorted'!AQ$2*1.5/'amount-analyzed sorted'!AQ$3</f>
        <v>0.0152365172903996</v>
      </c>
      <c r="BD61" s="66">
        <f>'amount-analyzed sorted'!AR61*0.001/'amount-analyzed sorted'!AR$2*1.5/'amount-analyzed sorted'!AR$3</f>
        <v>0.0134998295128672</v>
      </c>
      <c r="BE61" s="66">
        <f>'amount-analyzed sorted'!AS61*0.001/'amount-analyzed sorted'!AS$2*1.5/'amount-analyzed sorted'!AS$3</f>
        <v>0.0376257158913062</v>
      </c>
      <c r="BF61" s="66">
        <f>'amount-analyzed sorted'!AT61*0.001/'amount-analyzed sorted'!AT$2*1.5/'amount-analyzed sorted'!AT$3</f>
        <v>0.0253851448110512</v>
      </c>
      <c r="BG61" s="66">
        <f>'amount-analyzed sorted'!AU61*0.001/'amount-analyzed sorted'!AU$2*1.5/'amount-analyzed sorted'!AU$3</f>
        <v>0.0414929244889277</v>
      </c>
      <c r="BH61" s="66">
        <f t="shared" si="13"/>
        <v>0.0266480263989104</v>
      </c>
      <c r="BI61" s="115">
        <f t="shared" si="14"/>
        <v>0.0127040658578975</v>
      </c>
      <c r="BJ61" s="66">
        <f>'amount-analyzed sorted'!AV61*0.001/'amount-analyzed sorted'!AV$2*1.5/'amount-analyzed sorted'!AV$3</f>
        <v>0.025257682630005</v>
      </c>
      <c r="BK61" s="66">
        <f>'amount-analyzed sorted'!AW61*0.001/'amount-analyzed sorted'!AW$2*1.5/'amount-analyzed sorted'!AW$3</f>
        <v>0.0133394103375275</v>
      </c>
      <c r="BL61" s="66">
        <f>'amount-analyzed sorted'!AX61*0.001/'amount-analyzed sorted'!AX$2*1.5/'amount-analyzed sorted'!AX$3</f>
        <v>0.0171698904927949</v>
      </c>
      <c r="BM61" s="66">
        <f>'amount-analyzed sorted'!AY61*0.001/'amount-analyzed sorted'!AY$2*1.5/'amount-analyzed sorted'!AY$3</f>
        <v>0.0112950820753621</v>
      </c>
      <c r="BN61" s="66">
        <f>'amount-analyzed sorted'!AZ61*0.001/'amount-analyzed sorted'!AZ$2*1.5/'amount-analyzed sorted'!AZ$3</f>
        <v>0.0199719212329385</v>
      </c>
      <c r="BO61" s="66">
        <f t="shared" si="15"/>
        <v>0.0174067973537256</v>
      </c>
      <c r="BP61" s="115">
        <f t="shared" si="16"/>
        <v>0.00552650626031229</v>
      </c>
      <c r="BQ61" s="66">
        <f>'amount-analyzed sorted'!BA61*0.001/'amount-analyzed sorted'!BA$2*1.5/'amount-analyzed sorted'!BA$3</f>
        <v>0.0332830984718252</v>
      </c>
      <c r="BR61" s="66">
        <f>'amount-analyzed sorted'!BB61*0.001/'amount-analyzed sorted'!BB$2*1.5/'amount-analyzed sorted'!BB$3</f>
        <v>0.0652987087755218</v>
      </c>
      <c r="BS61" s="66">
        <f>'amount-analyzed sorted'!BC61*0.001/'amount-analyzed sorted'!BC$2*1.5/'amount-analyzed sorted'!BC$3</f>
        <v>0.0403906415986049</v>
      </c>
      <c r="BT61" s="66">
        <f>'amount-analyzed sorted'!BD61*0.001/'amount-analyzed sorted'!BD$2*1.5/'amount-analyzed sorted'!BD$3</f>
        <v>0.0211696311661543</v>
      </c>
      <c r="BU61" s="66">
        <f>'amount-analyzed sorted'!BE61*0.001/'amount-analyzed sorted'!BE$2*1.5/'amount-analyzed sorted'!BE$3</f>
        <v>0.0344364744188384</v>
      </c>
      <c r="BV61" s="66">
        <f t="shared" si="17"/>
        <v>0.0389157108861889</v>
      </c>
      <c r="BW61" s="115">
        <f t="shared" si="18"/>
        <v>0.0163167952245966</v>
      </c>
      <c r="BX61" s="66">
        <f>'amount-analyzed sorted'!BF61*0.001/'amount-analyzed sorted'!BF$2*1.5/'amount-analyzed sorted'!BF$3</f>
        <v>0</v>
      </c>
      <c r="BY61" s="66">
        <f>'amount-analyzed sorted'!BG61*0.001/'amount-analyzed sorted'!BG$2*1.5/'amount-analyzed sorted'!BG$3</f>
        <v>0.00193271529983181</v>
      </c>
      <c r="BZ61" s="66">
        <f>'amount-analyzed sorted'!BH61*0.001/'amount-analyzed sorted'!BH$2*1.5/'amount-analyzed sorted'!BH$3</f>
        <v>0.0027677941746648</v>
      </c>
      <c r="CA61" s="66">
        <f>'amount-analyzed sorted'!BI61*0.001/'amount-analyzed sorted'!BI$2*1.5/'amount-analyzed sorted'!BI$3</f>
        <v>0.0118252506533666</v>
      </c>
      <c r="CB61" s="66">
        <f>'amount-analyzed sorted'!BJ61*0.001/'amount-analyzed sorted'!BJ$2*1.5/'amount-analyzed sorted'!BJ$3</f>
        <v>0.00136247453180094</v>
      </c>
      <c r="CC61" s="66">
        <f t="shared" si="19"/>
        <v>0.00357764693193283</v>
      </c>
      <c r="CD61" s="115">
        <f t="shared" si="20"/>
        <v>0.00471940608128884</v>
      </c>
      <c r="CE61" s="121">
        <f>'amount-analyzed sorted'!BK61*0.001/'amount-analyzed sorted'!BK$2*1.5/'amount-analyzed sorted'!BK$3</f>
        <v>0.000996932584244588</v>
      </c>
      <c r="CF61" s="66">
        <f>'amount-analyzed sorted'!BL61*0.001/'amount-analyzed sorted'!BL$2*1.5/'amount-analyzed sorted'!BL$3</f>
        <v>0.00514273051286092</v>
      </c>
      <c r="CG61" s="66">
        <f>'amount-analyzed sorted'!BM61*0.001/'amount-analyzed sorted'!BM$2*1.5/'amount-analyzed sorted'!BM$3</f>
        <v>0.00757307816789326</v>
      </c>
      <c r="CH61" s="66">
        <f>'amount-analyzed sorted'!BN61*0.001/'amount-analyzed sorted'!BN$2*1.5/'amount-analyzed sorted'!BN$3</f>
        <v>0</v>
      </c>
      <c r="CI61" s="66">
        <f>'amount-analyzed sorted'!BO61*0.001/'amount-analyzed sorted'!BO$2*1.5/'amount-analyzed sorted'!BO$3</f>
        <v>0.0122970651626926</v>
      </c>
      <c r="CJ61" s="66">
        <f t="shared" si="21"/>
        <v>0.00520196128553828</v>
      </c>
      <c r="CK61" s="115">
        <f t="shared" si="22"/>
        <v>0.00501769045918473</v>
      </c>
      <c r="CL61" s="66">
        <f>'amount-analyzed sorted'!BP61*0.001/'amount-analyzed sorted'!BP$2*1.5/'amount-analyzed sorted'!BP$3</f>
        <v>0</v>
      </c>
      <c r="CM61" s="66">
        <f>'amount-analyzed sorted'!BQ61*0.001/'amount-analyzed sorted'!BQ$2*1.5/'amount-analyzed sorted'!BQ$3</f>
        <v>0.0024530617267096</v>
      </c>
      <c r="CN61" s="66">
        <f>'amount-analyzed sorted'!BR61*0.001/'amount-analyzed sorted'!BR$2*1.5/'amount-analyzed sorted'!BR$3</f>
        <v>0.00288765927671721</v>
      </c>
      <c r="CO61" s="66">
        <f>'amount-analyzed sorted'!BS61*0.001/'amount-analyzed sorted'!BS$2*1.5/'amount-analyzed sorted'!BS$3</f>
        <v>0.00256008885265679</v>
      </c>
      <c r="CP61" s="66">
        <f>'amount-analyzed sorted'!BT61*0.001/'amount-analyzed sorted'!BT$2*1.5/'amount-analyzed sorted'!BT$3</f>
        <v>0</v>
      </c>
      <c r="CQ61" s="66">
        <f t="shared" si="23"/>
        <v>0.00158016197121672</v>
      </c>
      <c r="CR61" s="115">
        <f t="shared" si="24"/>
        <v>0.0014513427912246</v>
      </c>
      <c r="CS61" s="66">
        <f>'amount-analyzed sorted'!BU61*0.001/'amount-analyzed sorted'!BU$2*1.5/'amount-analyzed sorted'!BU$3</f>
        <v>0.0036042528564431</v>
      </c>
      <c r="CT61" s="66">
        <f>'amount-analyzed sorted'!BV61*0.001/'amount-analyzed sorted'!BV$2*1.5/'amount-analyzed sorted'!BV$3</f>
        <v>0.00702963968825278</v>
      </c>
      <c r="CU61" s="66">
        <f>'amount-analyzed sorted'!BW61*0.001/'amount-analyzed sorted'!BW$2*1.5/'amount-analyzed sorted'!BW$3</f>
        <v>0</v>
      </c>
      <c r="CV61" s="66">
        <f>'amount-analyzed sorted'!BX61*0.001/'amount-analyzed sorted'!BX$2*1.5/'amount-analyzed sorted'!BX$3</f>
        <v>0.00167034137312134</v>
      </c>
      <c r="CW61" s="66">
        <f>'amount-analyzed sorted'!BY61*0.001/'amount-analyzed sorted'!BY$2*1.5/'amount-analyzed sorted'!BY$3</f>
        <v>0.00132480841033075</v>
      </c>
      <c r="CX61" s="66">
        <f t="shared" si="25"/>
        <v>0.00272580846562959</v>
      </c>
      <c r="CY61" s="115">
        <f t="shared" si="26"/>
        <v>0.00272953620008011</v>
      </c>
      <c r="CZ61" s="66">
        <f>'amount-analyzed sorted'!BZ61*0.001/'amount-analyzed sorted'!BZ$2*1.5/'amount-analyzed sorted'!BZ$3</f>
        <v>0.00554207874734209</v>
      </c>
      <c r="DA61" s="66">
        <f>'amount-analyzed sorted'!CA61*0.001/'amount-analyzed sorted'!CA$2*1.5/'amount-analyzed sorted'!CA$3</f>
        <v>0.00229029026162739</v>
      </c>
      <c r="DB61" s="66">
        <f>'amount-analyzed sorted'!CB61*0.001/'amount-analyzed sorted'!CB$2*1.5/'amount-analyzed sorted'!CB$3</f>
        <v>0.00217001614285849</v>
      </c>
      <c r="DC61" s="66">
        <f>'amount-analyzed sorted'!CC61*0.001/'amount-analyzed sorted'!CC$2*1.5/'amount-analyzed sorted'!CC$3</f>
        <v>0.00308827560541546</v>
      </c>
      <c r="DD61" s="66">
        <f>'amount-analyzed sorted'!CD61*0.001/'amount-analyzed sorted'!CD$2*1.5/'amount-analyzed sorted'!CD$3</f>
        <v>0.00223958917949976</v>
      </c>
      <c r="DE61" s="66">
        <f t="shared" si="27"/>
        <v>0.00306604998734864</v>
      </c>
      <c r="DF61" s="115">
        <f t="shared" si="28"/>
        <v>0.00143343378534259</v>
      </c>
      <c r="DG61" s="66">
        <f>'amount-analyzed sorted'!CE61*0.001/'amount-analyzed sorted'!CE$2*1.5/'amount-analyzed sorted'!CE$3</f>
        <v>0</v>
      </c>
      <c r="DH61" s="66">
        <f>'amount-analyzed sorted'!CF61*0.001/'amount-analyzed sorted'!CF$2*1.5/'amount-analyzed sorted'!CF$3</f>
        <v>0</v>
      </c>
      <c r="DI61" s="66">
        <f>'amount-analyzed sorted'!CG61*0.001/'amount-analyzed sorted'!CG$2*1.5/'amount-analyzed sorted'!CG$3</f>
        <v>0.00593433351628853</v>
      </c>
      <c r="DJ61" s="66">
        <f>'amount-analyzed sorted'!CH61*0.001/'amount-analyzed sorted'!CH$2*1.5/'amount-analyzed sorted'!CH$3</f>
        <v>0.00708981559219891</v>
      </c>
      <c r="DK61" s="66">
        <f>'amount-analyzed sorted'!CI61*0.001/'amount-analyzed sorted'!CI$2*1.5/'amount-analyzed sorted'!CI$3</f>
        <v>0</v>
      </c>
      <c r="DL61" s="66">
        <f t="shared" si="29"/>
        <v>0.00260482982169749</v>
      </c>
      <c r="DM61" s="115">
        <f t="shared" si="30"/>
        <v>0.00359012908590726</v>
      </c>
      <c r="DN61" s="66">
        <f>'amount-analyzed sorted'!CJ61*0.001/'amount-analyzed sorted'!CJ$2*1.5/'amount-analyzed sorted'!CJ$3</f>
        <v>0.0357139656464587</v>
      </c>
      <c r="DO61" s="66">
        <f>'amount-analyzed sorted'!CK61*0.001/'amount-analyzed sorted'!CK$2*1.5/'amount-analyzed sorted'!CK$3</f>
        <v>0.00548464246863401</v>
      </c>
      <c r="DP61" s="66">
        <f>'amount-analyzed sorted'!CL61*0.001/'amount-analyzed sorted'!CL$2*1.5/'amount-analyzed sorted'!CL$3</f>
        <v>0.0197696430801217</v>
      </c>
      <c r="DQ61" s="66">
        <f>'amount-analyzed sorted'!CM61*0.001/'amount-analyzed sorted'!CM$2*1.5/'amount-analyzed sorted'!CM$3</f>
        <v>0.00214463583709407</v>
      </c>
      <c r="DR61" s="66">
        <f>'amount-analyzed sorted'!CN61*0.001/'amount-analyzed sorted'!CN$2*1.5/'amount-analyzed sorted'!CN$3</f>
        <v>0</v>
      </c>
      <c r="DS61" s="66">
        <f t="shared" si="31"/>
        <v>0.0126225774064617</v>
      </c>
      <c r="DT61" s="115">
        <f t="shared" si="32"/>
        <v>0.0150362860580974</v>
      </c>
      <c r="DU61" s="66">
        <f>'amount-analyzed sorted'!CO61*0.001/'amount-analyzed sorted'!CO$2*1.5/'amount-analyzed sorted'!CO$3</f>
        <v>0.00565458913667619</v>
      </c>
      <c r="DV61" s="66">
        <f>'amount-analyzed sorted'!CP61*0.001/'amount-analyzed sorted'!CP$2*1.5/'amount-analyzed sorted'!CP$3</f>
        <v>0</v>
      </c>
      <c r="DW61" s="66">
        <f>'amount-analyzed sorted'!CQ61*0.001/'amount-analyzed sorted'!CQ$2*1.5/'amount-analyzed sorted'!CQ$3</f>
        <v>0.0012542635581561</v>
      </c>
      <c r="DX61" s="66">
        <f>'amount-analyzed sorted'!CR61*0.001/'amount-analyzed sorted'!CR$2*1.5/'amount-analyzed sorted'!CR$3</f>
        <v>0.00100997385351523</v>
      </c>
      <c r="DY61" s="66">
        <f>'amount-analyzed sorted'!CS61*0.001/'amount-analyzed sorted'!CS$2*1.5/'amount-analyzed sorted'!CS$3</f>
        <v>0.00512943829078169</v>
      </c>
      <c r="DZ61" s="66">
        <f t="shared" si="33"/>
        <v>0.00260965296782584</v>
      </c>
      <c r="EA61" s="115">
        <f t="shared" si="34"/>
        <v>0.0025897536890236</v>
      </c>
      <c r="EB61" s="66">
        <f>'amount-analyzed sorted'!CT61*0.001/'amount-analyzed sorted'!CT$2*1.5/'amount-analyzed sorted'!CT$3</f>
        <v>0.00728250442524029</v>
      </c>
      <c r="EC61" s="66">
        <f>'amount-analyzed sorted'!CU61*0.001/'amount-analyzed sorted'!CU$2*1.5/'amount-analyzed sorted'!CU$3</f>
        <v>0.00342354711609512</v>
      </c>
      <c r="ED61" s="66">
        <f>'amount-analyzed sorted'!CV61*0.001/'amount-analyzed sorted'!CV$2*1.5/'amount-analyzed sorted'!CV$3</f>
        <v>0.00101291838370041</v>
      </c>
      <c r="EE61" s="66">
        <f>'amount-analyzed sorted'!CW61*0.001/'amount-analyzed sorted'!CW$2*1.5/'amount-analyzed sorted'!CW$3</f>
        <v>0.00150240434858049</v>
      </c>
      <c r="EF61" s="66">
        <f>'amount-analyzed sorted'!CX61*0.001/'amount-analyzed sorted'!CX$2*1.5/'amount-analyzed sorted'!CX$3</f>
        <v>0.0106204222906482</v>
      </c>
      <c r="EG61" s="66">
        <f t="shared" si="35"/>
        <v>0.0047683593128529</v>
      </c>
      <c r="EH61" s="115">
        <f t="shared" si="36"/>
        <v>0.00409712963511596</v>
      </c>
    </row>
    <row r="62" spans="1:138">
      <c r="A62">
        <f>'imported data from Web Calc'!A65</f>
        <v>520.3</v>
      </c>
      <c r="B62" t="str">
        <f>'imported data from Web Calc'!B65</f>
        <v>C26H50O7PN</v>
      </c>
      <c r="C62" s="61" t="str">
        <f>'imported data from Web Calc'!C65</f>
        <v>LPC(18:2)</v>
      </c>
      <c r="D62" s="96"/>
      <c r="E62" s="96"/>
      <c r="F62" s="96"/>
      <c r="G62" s="66">
        <f>'amount-analyzed sorted'!G62*0.001/'amount-analyzed sorted'!G$2*1.5/'amount-analyzed sorted'!G$3</f>
        <v>0.0266550754332062</v>
      </c>
      <c r="H62" s="66">
        <f>'amount-analyzed sorted'!H62*0.001/'amount-analyzed sorted'!H$2*1.5/'amount-analyzed sorted'!H$3</f>
        <v>0.0240028291214444</v>
      </c>
      <c r="I62" s="66">
        <f>'amount-analyzed sorted'!I62*0.001/'amount-analyzed sorted'!I$2*1.5/'amount-analyzed sorted'!I$3</f>
        <v>0.0186983364979208</v>
      </c>
      <c r="J62" s="66">
        <f>'amount-analyzed sorted'!J62*0.001/'amount-analyzed sorted'!J$2*1.5/'amount-analyzed sorted'!J$3</f>
        <v>0.0226767059655635</v>
      </c>
      <c r="K62" s="66">
        <f>'amount-analyzed sorted'!K62*0.001/'amount-analyzed sorted'!K$2*1.5/'amount-analyzed sorted'!K$3</f>
        <v>0.0120677207185163</v>
      </c>
      <c r="L62" s="66">
        <f>'amount-analyzed sorted'!L62*0.001/'amount-analyzed sorted'!L$2*1.5/'amount-analyzed sorted'!L$3</f>
        <v>0.0226767059655635</v>
      </c>
      <c r="M62" s="66">
        <f>'amount-analyzed sorted'!M62*0.001/'amount-analyzed sorted'!M$2*1.5/'amount-analyzed sorted'!M$3</f>
        <v>0.029307321744968</v>
      </c>
      <c r="N62" s="66">
        <f>'amount-analyzed sorted'!N62*0.001/'amount-analyzed sorted'!N$2*1.5/'amount-analyzed sorted'!N$3</f>
        <v>0.00941547440675444</v>
      </c>
      <c r="O62" s="66">
        <f>'amount-analyzed sorted'!O62*0.001/'amount-analyzed sorted'!O$2*1.5/'amount-analyzed sorted'!O$3</f>
        <v>0.0120677207185163</v>
      </c>
      <c r="P62" s="66">
        <f>'amount-analyzed sorted'!P62*0.001/'amount-analyzed sorted'!P$2*1.5/'amount-analyzed sorted'!P$3</f>
        <v>0.0332856912126108</v>
      </c>
      <c r="Q62" s="66">
        <f t="shared" si="0"/>
        <v>0.0210853581785064</v>
      </c>
      <c r="R62" s="115">
        <f t="shared" si="1"/>
        <v>0.0079272147557893</v>
      </c>
      <c r="S62" s="66">
        <f t="shared" si="2"/>
        <v>0.37595826870373</v>
      </c>
      <c r="T62" s="66">
        <f>'amount-analyzed sorted'!R62*0.001/'amount-analyzed sorted'!R$2*1.5/'amount-analyzed sorted'!R$3</f>
        <v>0.0925667115883771</v>
      </c>
      <c r="U62" s="66">
        <f>'amount-analyzed sorted'!S62*0.001/'amount-analyzed sorted'!S$2*1.5/'amount-analyzed sorted'!S$3</f>
        <v>0.033588976945498</v>
      </c>
      <c r="V62" s="66">
        <f>'amount-analyzed sorted'!T62*0.001/'amount-analyzed sorted'!T$2*1.5/'amount-analyzed sorted'!T$3</f>
        <v>0.0511711361247168</v>
      </c>
      <c r="W62" s="66">
        <f>'amount-analyzed sorted'!U62*0.001/'amount-analyzed sorted'!U$2*1.5/'amount-analyzed sorted'!U$3</f>
        <v>0.0283091930496417</v>
      </c>
      <c r="X62" s="66">
        <f>'amount-analyzed sorted'!V62*0.001/'amount-analyzed sorted'!V$2*1.5/'amount-analyzed sorted'!V$3</f>
        <v>0.0873074331100875</v>
      </c>
      <c r="Y62" s="66">
        <f t="shared" si="3"/>
        <v>0.0585886901636642</v>
      </c>
      <c r="Z62" s="115">
        <f t="shared" si="4"/>
        <v>0.0299003589056651</v>
      </c>
      <c r="AA62" s="66">
        <f>'amount-analyzed sorted'!W62*0.001/'amount-analyzed sorted'!W$2*1.5/'amount-analyzed sorted'!W$3</f>
        <v>0.0334179076705404</v>
      </c>
      <c r="AB62" s="66">
        <f>'amount-analyzed sorted'!X62*0.001/'amount-analyzed sorted'!X$2*1.5/'amount-analyzed sorted'!X$3</f>
        <v>0.0672137997455226</v>
      </c>
      <c r="AC62" s="66">
        <f>'amount-analyzed sorted'!Y62*0.001/'amount-analyzed sorted'!Y$2*1.5/'amount-analyzed sorted'!Y$3</f>
        <v>0.00281483453618596</v>
      </c>
      <c r="AD62" s="66">
        <f>'amount-analyzed sorted'!Z62*0.001/'amount-analyzed sorted'!Z$2*1.5/'amount-analyzed sorted'!Z$3</f>
        <v>0.00475827752325443</v>
      </c>
      <c r="AE62" s="66">
        <f>'amount-analyzed sorted'!AA62*0.001/'amount-analyzed sorted'!AA$2*1.5/'amount-analyzed sorted'!AA$3</f>
        <v>0.0422055832119123</v>
      </c>
      <c r="AF62" s="66">
        <f t="shared" si="5"/>
        <v>0.0300820805374831</v>
      </c>
      <c r="AG62" s="115">
        <f t="shared" si="6"/>
        <v>0.0270262341748806</v>
      </c>
      <c r="AH62" s="66">
        <f>'amount-analyzed sorted'!AB62*0.001/'amount-analyzed sorted'!AB$2*1.5/'amount-analyzed sorted'!AB$3</f>
        <v>0.0126211061573487</v>
      </c>
      <c r="AI62" s="66">
        <f>'amount-analyzed sorted'!AC62*0.001/'amount-analyzed sorted'!AC$2*1.5/'amount-analyzed sorted'!AC$3</f>
        <v>0.00652004633481121</v>
      </c>
      <c r="AJ62" s="66">
        <f>'amount-analyzed sorted'!AD62*0.001/'amount-analyzed sorted'!AD$2*1.5/'amount-analyzed sorted'!AD$3</f>
        <v>0.0213030151016233</v>
      </c>
      <c r="AK62" s="66">
        <f>'amount-analyzed sorted'!AE62*0.001/'amount-analyzed sorted'!AE$2*1.5/'amount-analyzed sorted'!AE$3</f>
        <v>0.0115498177965335</v>
      </c>
      <c r="AL62" s="66">
        <f>'amount-analyzed sorted'!AF62*0.001/'amount-analyzed sorted'!AF$2*1.5/'amount-analyzed sorted'!AF$3</f>
        <v>0.0297193645589638</v>
      </c>
      <c r="AM62" s="66">
        <f t="shared" si="7"/>
        <v>0.0163426699898561</v>
      </c>
      <c r="AN62" s="115">
        <f t="shared" si="8"/>
        <v>0.00917668766764648</v>
      </c>
      <c r="AO62" s="66">
        <f>'amount-analyzed sorted'!AG62*0.001/'amount-analyzed sorted'!AG$2*1.5/'amount-analyzed sorted'!AG$3</f>
        <v>0.00378405311335491</v>
      </c>
      <c r="AP62" s="66">
        <f>'amount-analyzed sorted'!AH62*0.001/'amount-analyzed sorted'!AH$2*1.5/'amount-analyzed sorted'!AH$3</f>
        <v>0.0304033668670394</v>
      </c>
      <c r="AQ62" s="66">
        <f>'amount-analyzed sorted'!AI62*0.001/'amount-analyzed sorted'!AI$2*1.5/'amount-analyzed sorted'!AI$3</f>
        <v>0.05055898962224</v>
      </c>
      <c r="AR62" s="66">
        <f>'amount-analyzed sorted'!AJ62*0.001/'amount-analyzed sorted'!AJ$2*1.5/'amount-analyzed sorted'!AJ$3</f>
        <v>0.019049412435365</v>
      </c>
      <c r="AS62" s="66">
        <f>'amount-analyzed sorted'!AK62*0.001/'amount-analyzed sorted'!AK$2*1.5/'amount-analyzed sorted'!AK$3</f>
        <v>0.0515807734095986</v>
      </c>
      <c r="AT62" s="66">
        <f t="shared" si="9"/>
        <v>0.0310753190895196</v>
      </c>
      <c r="AU62" s="115">
        <f t="shared" si="10"/>
        <v>0.0205546480359428</v>
      </c>
      <c r="AV62" s="66">
        <f>'amount-analyzed sorted'!AL62*0.001/'amount-analyzed sorted'!AL$2*1.5/'amount-analyzed sorted'!AL$3</f>
        <v>0.0365972817807107</v>
      </c>
      <c r="AW62" s="66">
        <f>'amount-analyzed sorted'!AM62*0.001/'amount-analyzed sorted'!AM$2*1.5/'amount-analyzed sorted'!AM$3</f>
        <v>0.0132210491604387</v>
      </c>
      <c r="AX62" s="66">
        <f>'amount-analyzed sorted'!AN62*0.001/'amount-analyzed sorted'!AN$2*1.5/'amount-analyzed sorted'!AN$3</f>
        <v>0.0106192114955097</v>
      </c>
      <c r="AY62" s="66">
        <f>'amount-analyzed sorted'!AO62*0.001/'amount-analyzed sorted'!AO$2*1.5/'amount-analyzed sorted'!AO$3</f>
        <v>0.0366162635072466</v>
      </c>
      <c r="AZ62" s="66">
        <f>'amount-analyzed sorted'!AP62*0.001/'amount-analyzed sorted'!AP$2*1.5/'amount-analyzed sorted'!AP$3</f>
        <v>0.0676826805911262</v>
      </c>
      <c r="BA62" s="66">
        <f t="shared" si="11"/>
        <v>0.0329472973070064</v>
      </c>
      <c r="BB62" s="115">
        <f t="shared" si="12"/>
        <v>0.0230271515470163</v>
      </c>
      <c r="BC62" s="66">
        <f>'amount-analyzed sorted'!AQ62*0.001/'amount-analyzed sorted'!AQ$2*1.5/'amount-analyzed sorted'!AQ$3</f>
        <v>0.0372590464832462</v>
      </c>
      <c r="BD62" s="66">
        <f>'amount-analyzed sorted'!AR62*0.001/'amount-analyzed sorted'!AR$2*1.5/'amount-analyzed sorted'!AR$3</f>
        <v>0.0259378746820257</v>
      </c>
      <c r="BE62" s="66">
        <f>'amount-analyzed sorted'!AS62*0.001/'amount-analyzed sorted'!AS$2*1.5/'amount-analyzed sorted'!AS$3</f>
        <v>0.0689130495356899</v>
      </c>
      <c r="BF62" s="66">
        <f>'amount-analyzed sorted'!AT62*0.001/'amount-analyzed sorted'!AT$2*1.5/'amount-analyzed sorted'!AT$3</f>
        <v>0.0346980381736853</v>
      </c>
      <c r="BG62" s="66">
        <f>'amount-analyzed sorted'!AU62*0.001/'amount-analyzed sorted'!AU$2*1.5/'amount-analyzed sorted'!AU$3</f>
        <v>0.0428798746111203</v>
      </c>
      <c r="BH62" s="66">
        <f t="shared" si="13"/>
        <v>0.0419375766971535</v>
      </c>
      <c r="BI62" s="115">
        <f t="shared" si="14"/>
        <v>0.0162700191133061</v>
      </c>
      <c r="BJ62" s="66">
        <f>'amount-analyzed sorted'!AV62*0.001/'amount-analyzed sorted'!AV$2*1.5/'amount-analyzed sorted'!AV$3</f>
        <v>0.0376107850516668</v>
      </c>
      <c r="BK62" s="66">
        <f>'amount-analyzed sorted'!AW62*0.001/'amount-analyzed sorted'!AW$2*1.5/'amount-analyzed sorted'!AW$3</f>
        <v>0.0163037237458669</v>
      </c>
      <c r="BL62" s="66">
        <f>'amount-analyzed sorted'!AX62*0.001/'amount-analyzed sorted'!AX$2*1.5/'amount-analyzed sorted'!AX$3</f>
        <v>0.0231620670406159</v>
      </c>
      <c r="BM62" s="66">
        <f>'amount-analyzed sorted'!AY62*0.001/'amount-analyzed sorted'!AY$2*1.5/'amount-analyzed sorted'!AY$3</f>
        <v>0.011581033520308</v>
      </c>
      <c r="BN62" s="66">
        <f>'amount-analyzed sorted'!AZ62*0.001/'amount-analyzed sorted'!AZ$2*1.5/'amount-analyzed sorted'!AZ$3</f>
        <v>0.0175592059162077</v>
      </c>
      <c r="BO62" s="66">
        <f t="shared" si="15"/>
        <v>0.0212433630549331</v>
      </c>
      <c r="BP62" s="115">
        <f t="shared" si="16"/>
        <v>0.0100362790685346</v>
      </c>
      <c r="BQ62" s="66">
        <f>'amount-analyzed sorted'!BA62*0.001/'amount-analyzed sorted'!BA$2*1.5/'amount-analyzed sorted'!BA$3</f>
        <v>0.03600513626506</v>
      </c>
      <c r="BR62" s="66">
        <f>'amount-analyzed sorted'!BB62*0.001/'amount-analyzed sorted'!BB$2*1.5/'amount-analyzed sorted'!BB$3</f>
        <v>0.0694862011218478</v>
      </c>
      <c r="BS62" s="66">
        <f>'amount-analyzed sorted'!BC62*0.001/'amount-analyzed sorted'!BC$2*1.5/'amount-analyzed sorted'!BC$3</f>
        <v>0.0608838284863927</v>
      </c>
      <c r="BT62" s="66">
        <f>'amount-analyzed sorted'!BD62*0.001/'amount-analyzed sorted'!BD$2*1.5/'amount-analyzed sorted'!BD$3</f>
        <v>0.0357571081041767</v>
      </c>
      <c r="BU62" s="66">
        <f>'amount-analyzed sorted'!BE62*0.001/'amount-analyzed sorted'!BE$2*1.5/'amount-analyzed sorted'!BE$3</f>
        <v>0.059910030838253</v>
      </c>
      <c r="BV62" s="66">
        <f t="shared" si="17"/>
        <v>0.052408460963146</v>
      </c>
      <c r="BW62" s="115">
        <f t="shared" si="18"/>
        <v>0.0155410040486297</v>
      </c>
      <c r="BX62" s="66">
        <f>'amount-analyzed sorted'!BF62*0.001/'amount-analyzed sorted'!BF$2*1.5/'amount-analyzed sorted'!BF$3</f>
        <v>0</v>
      </c>
      <c r="BY62" s="66">
        <f>'amount-analyzed sorted'!BG62*0.001/'amount-analyzed sorted'!BG$2*1.5/'amount-analyzed sorted'!BG$3</f>
        <v>0.00518781475218012</v>
      </c>
      <c r="BZ62" s="66">
        <f>'amount-analyzed sorted'!BH62*0.001/'amount-analyzed sorted'!BH$2*1.5/'amount-analyzed sorted'!BH$3</f>
        <v>0.00888607603445014</v>
      </c>
      <c r="CA62" s="66">
        <f>'amount-analyzed sorted'!BI62*0.001/'amount-analyzed sorted'!BI$2*1.5/'amount-analyzed sorted'!BI$3</f>
        <v>0.00359898932928549</v>
      </c>
      <c r="CB62" s="66">
        <f>'amount-analyzed sorted'!BJ62*0.001/'amount-analyzed sorted'!BJ$2*1.5/'amount-analyzed sorted'!BJ$3</f>
        <v>0.0152899919679883</v>
      </c>
      <c r="CC62" s="66">
        <f t="shared" si="19"/>
        <v>0.00659257441678081</v>
      </c>
      <c r="CD62" s="115">
        <f t="shared" si="20"/>
        <v>0.00581597284558783</v>
      </c>
      <c r="CE62" s="121">
        <f>'amount-analyzed sorted'!BK62*0.001/'amount-analyzed sorted'!BK$2*1.5/'amount-analyzed sorted'!BK$3</f>
        <v>0.00454158177266979</v>
      </c>
      <c r="CF62" s="66">
        <f>'amount-analyzed sorted'!BL62*0.001/'amount-analyzed sorted'!BL$2*1.5/'amount-analyzed sorted'!BL$3</f>
        <v>0.00276916258384819</v>
      </c>
      <c r="CG62" s="66">
        <f>'amount-analyzed sorted'!BM62*0.001/'amount-analyzed sorted'!BM$2*1.5/'amount-analyzed sorted'!BM$3</f>
        <v>0.0232326635320115</v>
      </c>
      <c r="CH62" s="66">
        <f>'amount-analyzed sorted'!BN62*0.001/'amount-analyzed sorted'!BN$2*1.5/'amount-analyzed sorted'!BN$3</f>
        <v>0.00350182439058988</v>
      </c>
      <c r="CI62" s="66">
        <f>'amount-analyzed sorted'!BO62*0.001/'amount-analyzed sorted'!BO$2*1.5/'amount-analyzed sorted'!BO$3</f>
        <v>0.0328440601180777</v>
      </c>
      <c r="CJ62" s="66">
        <f t="shared" si="21"/>
        <v>0.0133778584794394</v>
      </c>
      <c r="CK62" s="115">
        <f t="shared" si="22"/>
        <v>0.0138221783090454</v>
      </c>
      <c r="CL62" s="66">
        <f>'amount-analyzed sorted'!BP62*0.001/'amount-analyzed sorted'!BP$2*1.5/'amount-analyzed sorted'!BP$3</f>
        <v>0.00164111264055894</v>
      </c>
      <c r="CM62" s="66">
        <f>'amount-analyzed sorted'!BQ62*0.001/'amount-analyzed sorted'!BQ$2*1.5/'amount-analyzed sorted'!BQ$3</f>
        <v>0.00916670434717799</v>
      </c>
      <c r="CN62" s="66">
        <f>'amount-analyzed sorted'!BR62*0.001/'amount-analyzed sorted'!BR$2*1.5/'amount-analyzed sorted'!BR$3</f>
        <v>0.00775108542697777</v>
      </c>
      <c r="CO62" s="66">
        <f>'amount-analyzed sorted'!BS62*0.001/'amount-analyzed sorted'!BS$2*1.5/'amount-analyzed sorted'!BS$3</f>
        <v>0.0041769870753874</v>
      </c>
      <c r="CP62" s="66">
        <f>'amount-analyzed sorted'!BT62*0.001/'amount-analyzed sorted'!BT$2*1.5/'amount-analyzed sorted'!BT$3</f>
        <v>0</v>
      </c>
      <c r="CQ62" s="66">
        <f t="shared" si="23"/>
        <v>0.00454717789802042</v>
      </c>
      <c r="CR62" s="115">
        <f t="shared" si="24"/>
        <v>0.00390077336660975</v>
      </c>
      <c r="CS62" s="66">
        <f>'amount-analyzed sorted'!BU62*0.001/'amount-analyzed sorted'!BU$2*1.5/'amount-analyzed sorted'!BU$3</f>
        <v>0.00967457345676832</v>
      </c>
      <c r="CT62" s="66">
        <f>'amount-analyzed sorted'!BV62*0.001/'amount-analyzed sorted'!BV$2*1.5/'amount-analyzed sorted'!BV$3</f>
        <v>0.015608183036629</v>
      </c>
      <c r="CU62" s="66">
        <f>'amount-analyzed sorted'!BW62*0.001/'amount-analyzed sorted'!BW$2*1.5/'amount-analyzed sorted'!BW$3</f>
        <v>0.00493996613869346</v>
      </c>
      <c r="CV62" s="66">
        <f>'amount-analyzed sorted'!BX62*0.001/'amount-analyzed sorted'!BX$2*1.5/'amount-analyzed sorted'!BX$3</f>
        <v>0.00575339806297351</v>
      </c>
      <c r="CW62" s="66">
        <f>'amount-analyzed sorted'!BY62*0.001/'amount-analyzed sorted'!BY$2*1.5/'amount-analyzed sorted'!BY$3</f>
        <v>0.00161921027929314</v>
      </c>
      <c r="CX62" s="66">
        <f t="shared" si="25"/>
        <v>0.0075190661948715</v>
      </c>
      <c r="CY62" s="115">
        <f t="shared" si="26"/>
        <v>0.00535391594330865</v>
      </c>
      <c r="CZ62" s="66">
        <f>'amount-analyzed sorted'!BZ62*0.001/'amount-analyzed sorted'!BZ$2*1.5/'amount-analyzed sorted'!BZ$3</f>
        <v>0.00783535271175951</v>
      </c>
      <c r="DA62" s="66">
        <f>'amount-analyzed sorted'!CA62*0.001/'amount-analyzed sorted'!CA$2*1.5/'amount-analyzed sorted'!CA$3</f>
        <v>0.00253137344706185</v>
      </c>
      <c r="DB62" s="66">
        <f>'amount-analyzed sorted'!CB62*0.001/'amount-analyzed sorted'!CB$2*1.5/'amount-analyzed sorted'!CB$3</f>
        <v>0.00468266641353675</v>
      </c>
      <c r="DC62" s="66">
        <f>'amount-analyzed sorted'!CC62*0.001/'amount-analyzed sorted'!CC$2*1.5/'amount-analyzed sorted'!CC$3</f>
        <v>0.00503876546146733</v>
      </c>
      <c r="DD62" s="66">
        <f>'amount-analyzed sorted'!CD62*0.001/'amount-analyzed sorted'!CD$2*1.5/'amount-analyzed sorted'!CD$3</f>
        <v>0.0295861517923389</v>
      </c>
      <c r="DE62" s="66">
        <f t="shared" si="27"/>
        <v>0.00993486196523287</v>
      </c>
      <c r="DF62" s="115">
        <f t="shared" si="28"/>
        <v>0.0111461887241836</v>
      </c>
      <c r="DG62" s="66">
        <f>'amount-analyzed sorted'!CE62*0.001/'amount-analyzed sorted'!CE$2*1.5/'amount-analyzed sorted'!CE$3</f>
        <v>0.00168842105663867</v>
      </c>
      <c r="DH62" s="66">
        <f>'amount-analyzed sorted'!CF62*0.001/'amount-analyzed sorted'!CF$2*1.5/'amount-analyzed sorted'!CF$3</f>
        <v>0.000180600912597395</v>
      </c>
      <c r="DI62" s="66">
        <f>'amount-analyzed sorted'!CG62*0.001/'amount-analyzed sorted'!CG$2*1.5/'amount-analyzed sorted'!CG$3</f>
        <v>0.0146541705198145</v>
      </c>
      <c r="DJ62" s="66">
        <f>'amount-analyzed sorted'!CH62*0.001/'amount-analyzed sorted'!CH$2*1.5/'amount-analyzed sorted'!CH$3</f>
        <v>0.00492682100474839</v>
      </c>
      <c r="DK62" s="66">
        <f>'amount-analyzed sorted'!CI62*0.001/'amount-analyzed sorted'!CI$2*1.5/'amount-analyzed sorted'!CI$3</f>
        <v>0.00398902265699497</v>
      </c>
      <c r="DL62" s="66">
        <f t="shared" si="29"/>
        <v>0.00508780723015879</v>
      </c>
      <c r="DM62" s="115">
        <f t="shared" si="30"/>
        <v>0.00566535636329485</v>
      </c>
      <c r="DN62" s="66">
        <f>'amount-analyzed sorted'!CJ62*0.001/'amount-analyzed sorted'!CJ$2*1.5/'amount-analyzed sorted'!CJ$3</f>
        <v>0.0555935840645522</v>
      </c>
      <c r="DO62" s="66">
        <f>'amount-analyzed sorted'!CK62*0.001/'amount-analyzed sorted'!CK$2*1.5/'amount-analyzed sorted'!CK$3</f>
        <v>0.000140631858170103</v>
      </c>
      <c r="DP62" s="66">
        <f>'amount-analyzed sorted'!CL62*0.001/'amount-analyzed sorted'!CL$2*1.5/'amount-analyzed sorted'!CL$3</f>
        <v>0.0246828088160099</v>
      </c>
      <c r="DQ62" s="66">
        <f>'amount-analyzed sorted'!CM62*0.001/'amount-analyzed sorted'!CM$2*1.5/'amount-analyzed sorted'!CM$3</f>
        <v>0.00124163127410709</v>
      </c>
      <c r="DR62" s="66">
        <f>'amount-analyzed sorted'!CN62*0.001/'amount-analyzed sorted'!CN$2*1.5/'amount-analyzed sorted'!CN$3</f>
        <v>0.0109526053447874</v>
      </c>
      <c r="DS62" s="66">
        <f t="shared" si="31"/>
        <v>0.0185222522715253</v>
      </c>
      <c r="DT62" s="115">
        <f t="shared" si="32"/>
        <v>0.0229458029033582</v>
      </c>
      <c r="DU62" s="66">
        <f>'amount-analyzed sorted'!CO62*0.001/'amount-analyzed sorted'!CO$2*1.5/'amount-analyzed sorted'!CO$3</f>
        <v>0.0131940413189111</v>
      </c>
      <c r="DV62" s="66">
        <f>'amount-analyzed sorted'!CP62*0.001/'amount-analyzed sorted'!CP$2*1.5/'amount-analyzed sorted'!CP$3</f>
        <v>0.00351972587381909</v>
      </c>
      <c r="DW62" s="66">
        <f>'amount-analyzed sorted'!CQ62*0.001/'amount-analyzed sorted'!CQ$2*1.5/'amount-analyzed sorted'!CQ$3</f>
        <v>0.0015329887933019</v>
      </c>
      <c r="DX62" s="66">
        <f>'amount-analyzed sorted'!CR62*0.001/'amount-analyzed sorted'!CR$2*1.5/'amount-analyzed sorted'!CR$3</f>
        <v>0.00123441248762972</v>
      </c>
      <c r="DY62" s="66">
        <f>'amount-analyzed sorted'!CS62*0.001/'amount-analyzed sorted'!CS$2*1.5/'amount-analyzed sorted'!CS$3</f>
        <v>0.000176877182440748</v>
      </c>
      <c r="DZ62" s="66">
        <f t="shared" si="33"/>
        <v>0.00393160913122051</v>
      </c>
      <c r="EA62" s="115">
        <f t="shared" si="34"/>
        <v>0.00531715523367891</v>
      </c>
      <c r="EB62" s="66">
        <f>'amount-analyzed sorted'!CT62*0.001/'amount-analyzed sorted'!CT$2*1.5/'amount-analyzed sorted'!CT$3</f>
        <v>0.0149353056856623</v>
      </c>
      <c r="EC62" s="66">
        <f>'amount-analyzed sorted'!CU62*0.001/'amount-analyzed sorted'!CU$2*1.5/'amount-analyzed sorted'!CU$3</f>
        <v>0.0402561919513253</v>
      </c>
      <c r="ED62" s="66">
        <f>'amount-analyzed sorted'!CV62*0.001/'amount-analyzed sorted'!CV$2*1.5/'amount-analyzed sorted'!CV$3</f>
        <v>0.00123801135785605</v>
      </c>
      <c r="EE62" s="66">
        <f>'amount-analyzed sorted'!CW62*0.001/'amount-analyzed sorted'!CW$2*1.5/'amount-analyzed sorted'!CW$3</f>
        <v>0.00517494831177725</v>
      </c>
      <c r="EF62" s="66">
        <f>'amount-analyzed sorted'!CX62*0.001/'amount-analyzed sorted'!CX$2*1.5/'amount-analyzed sorted'!CX$3</f>
        <v>0.0168256128424876</v>
      </c>
      <c r="EG62" s="66">
        <f t="shared" si="35"/>
        <v>0.0156860140298217</v>
      </c>
      <c r="EH62" s="115">
        <f t="shared" si="36"/>
        <v>0.0152051239332695</v>
      </c>
    </row>
    <row r="63" spans="1:138">
      <c r="A63">
        <f>'imported data from Web Calc'!A66</f>
        <v>522.3</v>
      </c>
      <c r="B63" t="str">
        <f>'imported data from Web Calc'!B66</f>
        <v>C26H52O7PN</v>
      </c>
      <c r="C63" s="61" t="str">
        <f>'imported data from Web Calc'!C66</f>
        <v>LPC(18:1)</v>
      </c>
      <c r="D63" s="96"/>
      <c r="E63" s="96"/>
      <c r="F63" s="96"/>
      <c r="G63" s="66">
        <f>'amount-analyzed sorted'!G63*0.001/'amount-analyzed sorted'!G$2*1.5/'amount-analyzed sorted'!G$3</f>
        <v>0.0156482532393947</v>
      </c>
      <c r="H63" s="66">
        <f>'amount-analyzed sorted'!H63*0.001/'amount-analyzed sorted'!H$2*1.5/'amount-analyzed sorted'!H$3</f>
        <v>0.0103437606158711</v>
      </c>
      <c r="I63" s="66">
        <f>'amount-analyzed sorted'!I63*0.001/'amount-analyzed sorted'!I$2*1.5/'amount-analyzed sorted'!I$3</f>
        <v>0.0143221300835138</v>
      </c>
      <c r="J63" s="66">
        <f>'amount-analyzed sorted'!J63*0.001/'amount-analyzed sorted'!J$2*1.5/'amount-analyzed sorted'!J$3</f>
        <v>0.0156482532393947</v>
      </c>
      <c r="K63" s="66">
        <f>'amount-analyzed sorted'!K63*0.001/'amount-analyzed sorted'!K$2*1.5/'amount-analyzed sorted'!K$3</f>
        <v>0.0249311153305611</v>
      </c>
      <c r="L63" s="66">
        <f>'amount-analyzed sorted'!L63*0.001/'amount-analyzed sorted'!L$2*1.5/'amount-analyzed sorted'!L$3</f>
        <v>0.0209527458629183</v>
      </c>
      <c r="M63" s="66">
        <f>'amount-analyzed sorted'!M63*0.001/'amount-analyzed sorted'!M$2*1.5/'amount-analyzed sorted'!M$3</f>
        <v>0.0196266227070374</v>
      </c>
      <c r="N63" s="66">
        <f>'amount-analyzed sorted'!N63*0.001/'amount-analyzed sorted'!N$2*1.5/'amount-analyzed sorted'!N$3</f>
        <v>0.0103437606158711</v>
      </c>
      <c r="O63" s="66">
        <f>'amount-analyzed sorted'!O63*0.001/'amount-analyzed sorted'!O$2*1.5/'amount-analyzed sorted'!O$3</f>
        <v>0.0156482532393947</v>
      </c>
      <c r="P63" s="66">
        <f>'amount-analyzed sorted'!P63*0.001/'amount-analyzed sorted'!P$2*1.5/'amount-analyzed sorted'!P$3</f>
        <v>0.026257238486442</v>
      </c>
      <c r="Q63" s="66">
        <f t="shared" si="0"/>
        <v>0.0173722133420399</v>
      </c>
      <c r="R63" s="115">
        <f t="shared" si="1"/>
        <v>0.00548736593807631</v>
      </c>
      <c r="S63" s="66">
        <f t="shared" si="2"/>
        <v>0.315870282619495</v>
      </c>
      <c r="T63" s="66">
        <f>'amount-analyzed sorted'!R63*0.001/'amount-analyzed sorted'!R$2*1.5/'amount-analyzed sorted'!R$3</f>
        <v>0.0676919564919409</v>
      </c>
      <c r="U63" s="66">
        <f>'amount-analyzed sorted'!S63*0.001/'amount-analyzed sorted'!S$2*1.5/'amount-analyzed sorted'!S$3</f>
        <v>0.0251519353430743</v>
      </c>
      <c r="V63" s="66">
        <f>'amount-analyzed sorted'!T63*0.001/'amount-analyzed sorted'!T$2*1.5/'amount-analyzed sorted'!T$3</f>
        <v>0.038715991554771</v>
      </c>
      <c r="W63" s="66">
        <f>'amount-analyzed sorted'!U63*0.001/'amount-analyzed sorted'!U$2*1.5/'amount-analyzed sorted'!U$3</f>
        <v>0.0193629978434779</v>
      </c>
      <c r="X63" s="66">
        <f>'amount-analyzed sorted'!V63*0.001/'amount-analyzed sorted'!V$2*1.5/'amount-analyzed sorted'!V$3</f>
        <v>0.0772068901353865</v>
      </c>
      <c r="Y63" s="66">
        <f t="shared" si="3"/>
        <v>0.0456259542737301</v>
      </c>
      <c r="Z63" s="115">
        <f t="shared" si="4"/>
        <v>0.025695037848774</v>
      </c>
      <c r="AA63" s="66">
        <f>'amount-analyzed sorted'!W63*0.001/'amount-analyzed sorted'!W$2*1.5/'amount-analyzed sorted'!W$3</f>
        <v>0.0163888589342114</v>
      </c>
      <c r="AB63" s="66">
        <f>'amount-analyzed sorted'!X63*0.001/'amount-analyzed sorted'!X$2*1.5/'amount-analyzed sorted'!X$3</f>
        <v>0.0449004609297992</v>
      </c>
      <c r="AC63" s="66">
        <f>'amount-analyzed sorted'!Y63*0.001/'amount-analyzed sorted'!Y$2*1.5/'amount-analyzed sorted'!Y$3</f>
        <v>0</v>
      </c>
      <c r="AD63" s="66">
        <f>'amount-analyzed sorted'!Z63*0.001/'amount-analyzed sorted'!Z$2*1.5/'amount-analyzed sorted'!Z$3</f>
        <v>0.00736765551987783</v>
      </c>
      <c r="AE63" s="66">
        <f>'amount-analyzed sorted'!AA63*0.001/'amount-analyzed sorted'!AA$2*1.5/'amount-analyzed sorted'!AA$3</f>
        <v>0.0265219374866398</v>
      </c>
      <c r="AF63" s="66">
        <f t="shared" si="5"/>
        <v>0.0190357825741056</v>
      </c>
      <c r="AG63" s="115">
        <f t="shared" si="6"/>
        <v>0.0175395019437241</v>
      </c>
      <c r="AH63" s="66">
        <f>'amount-analyzed sorted'!AB63*0.001/'amount-analyzed sorted'!AB$2*1.5/'amount-analyzed sorted'!AB$3</f>
        <v>0.0168281415431317</v>
      </c>
      <c r="AI63" s="66">
        <f>'amount-analyzed sorted'!AC63*0.001/'amount-analyzed sorted'!AC$2*1.5/'amount-analyzed sorted'!AC$3</f>
        <v>0</v>
      </c>
      <c r="AJ63" s="66">
        <f>'amount-analyzed sorted'!AD63*0.001/'amount-analyzed sorted'!AD$2*1.5/'amount-analyzed sorted'!AD$3</f>
        <v>0.00502804083143905</v>
      </c>
      <c r="AK63" s="66">
        <f>'amount-analyzed sorted'!AE63*0.001/'amount-analyzed sorted'!AE$2*1.5/'amount-analyzed sorted'!AE$3</f>
        <v>0.0101971364329756</v>
      </c>
      <c r="AL63" s="66">
        <f>'amount-analyzed sorted'!AF63*0.001/'amount-analyzed sorted'!AF$2*1.5/'amount-analyzed sorted'!AF$3</f>
        <v>0.0188257896494504</v>
      </c>
      <c r="AM63" s="66">
        <f t="shared" si="7"/>
        <v>0.0101758216913993</v>
      </c>
      <c r="AN63" s="115">
        <f t="shared" si="8"/>
        <v>0.00789181148850815</v>
      </c>
      <c r="AO63" s="66">
        <f>'amount-analyzed sorted'!AG63*0.001/'amount-analyzed sorted'!AG$2*1.5/'amount-analyzed sorted'!AG$3</f>
        <v>0.000976529835704492</v>
      </c>
      <c r="AP63" s="66">
        <f>'amount-analyzed sorted'!AH63*0.001/'amount-analyzed sorted'!AH$2*1.5/'amount-analyzed sorted'!AH$3</f>
        <v>0.0199324977800507</v>
      </c>
      <c r="AQ63" s="66">
        <f>'amount-analyzed sorted'!AI63*0.001/'amount-analyzed sorted'!AI$2*1.5/'amount-analyzed sorted'!AI$3</f>
        <v>0.0184374663009878</v>
      </c>
      <c r="AR63" s="66">
        <f>'amount-analyzed sorted'!AJ63*0.001/'amount-analyzed sorted'!AJ$2*1.5/'amount-analyzed sorted'!AJ$3</f>
        <v>0.00100924039392662</v>
      </c>
      <c r="AS63" s="66">
        <f>'amount-analyzed sorted'!AK63*0.001/'amount-analyzed sorted'!AK$2*1.5/'amount-analyzed sorted'!AK$3</f>
        <v>0.0173031044558738</v>
      </c>
      <c r="AT63" s="66">
        <f t="shared" si="9"/>
        <v>0.0115317677533087</v>
      </c>
      <c r="AU63" s="115">
        <f t="shared" si="10"/>
        <v>0.00966573709390769</v>
      </c>
      <c r="AV63" s="66">
        <f>'amount-analyzed sorted'!AL63*0.001/'amount-analyzed sorted'!AL$2*1.5/'amount-analyzed sorted'!AL$3</f>
        <v>0.0240739594437898</v>
      </c>
      <c r="AW63" s="66">
        <f>'amount-analyzed sorted'!AM63*0.001/'amount-analyzed sorted'!AM$2*1.5/'amount-analyzed sorted'!AM$3</f>
        <v>0</v>
      </c>
      <c r="AX63" s="66">
        <f>'amount-analyzed sorted'!AN63*0.001/'amount-analyzed sorted'!AN$2*1.5/'amount-analyzed sorted'!AN$3</f>
        <v>0.0188012269100828</v>
      </c>
      <c r="AY63" s="66">
        <f>'amount-analyzed sorted'!AO63*0.001/'amount-analyzed sorted'!AO$2*1.5/'amount-analyzed sorted'!AO$3</f>
        <v>0.0231946437875085</v>
      </c>
      <c r="AZ63" s="66">
        <f>'amount-analyzed sorted'!AP63*0.001/'amount-analyzed sorted'!AP$2*1.5/'amount-analyzed sorted'!AP$3</f>
        <v>0.013239326742376</v>
      </c>
      <c r="BA63" s="66">
        <f t="shared" si="11"/>
        <v>0.0158618313767514</v>
      </c>
      <c r="BB63" s="115">
        <f t="shared" si="12"/>
        <v>0.00985297488736242</v>
      </c>
      <c r="BC63" s="66">
        <f>'amount-analyzed sorted'!AQ63*0.001/'amount-analyzed sorted'!AQ$2*1.5/'amount-analyzed sorted'!AQ$3</f>
        <v>0.00614582210032927</v>
      </c>
      <c r="BD63" s="66">
        <f>'amount-analyzed sorted'!AR63*0.001/'amount-analyzed sorted'!AR$2*1.5/'amount-analyzed sorted'!AR$3</f>
        <v>0.00576397215156127</v>
      </c>
      <c r="BE63" s="66">
        <f>'amount-analyzed sorted'!AS63*0.001/'amount-analyzed sorted'!AS$2*1.5/'amount-analyzed sorted'!AS$3</f>
        <v>0.0469310004665755</v>
      </c>
      <c r="BF63" s="66">
        <f>'amount-analyzed sorted'!AT63*0.001/'amount-analyzed sorted'!AT$2*1.5/'amount-analyzed sorted'!AT$3</f>
        <v>0.0192266185551157</v>
      </c>
      <c r="BG63" s="66">
        <f>'amount-analyzed sorted'!AU63*0.001/'amount-analyzed sorted'!AU$2*1.5/'amount-analyzed sorted'!AU$3</f>
        <v>0.0332868029326217</v>
      </c>
      <c r="BH63" s="66">
        <f t="shared" si="13"/>
        <v>0.0222708432412407</v>
      </c>
      <c r="BI63" s="115">
        <f t="shared" si="14"/>
        <v>0.0178271921948334</v>
      </c>
      <c r="BJ63" s="66">
        <f>'amount-analyzed sorted'!AV63*0.001/'amount-analyzed sorted'!AV$2*1.5/'amount-analyzed sorted'!AV$3</f>
        <v>0.0383828539530207</v>
      </c>
      <c r="BK63" s="66">
        <f>'amount-analyzed sorted'!AW63*0.001/'amount-analyzed sorted'!AW$2*1.5/'amount-analyzed sorted'!AW$3</f>
        <v>0.0091624232621401</v>
      </c>
      <c r="BL63" s="66">
        <f>'amount-analyzed sorted'!AX63*0.001/'amount-analyzed sorted'!AX$2*1.5/'amount-analyzed sorted'!AX$3</f>
        <v>0.015902314684602</v>
      </c>
      <c r="BM63" s="66">
        <f>'amount-analyzed sorted'!AY63*0.001/'amount-analyzed sorted'!AY$2*1.5/'amount-analyzed sorted'!AY$3</f>
        <v>0.0011438057797835</v>
      </c>
      <c r="BN63" s="66">
        <f>'amount-analyzed sorted'!AZ63*0.001/'amount-analyzed sorted'!AZ$2*1.5/'amount-analyzed sorted'!AZ$3</f>
        <v>0.0117954971040174</v>
      </c>
      <c r="BO63" s="66">
        <f t="shared" si="15"/>
        <v>0.0152773789567127</v>
      </c>
      <c r="BP63" s="115">
        <f t="shared" si="16"/>
        <v>0.0139957814590623</v>
      </c>
      <c r="BQ63" s="66">
        <f>'amount-analyzed sorted'!BA63*0.001/'amount-analyzed sorted'!BA$2*1.5/'amount-analyzed sorted'!BA$3</f>
        <v>0.0294474997631762</v>
      </c>
      <c r="BR63" s="66">
        <f>'amount-analyzed sorted'!BB63*0.001/'amount-analyzed sorted'!BB$2*1.5/'amount-analyzed sorted'!BB$3</f>
        <v>0.0416132051916151</v>
      </c>
      <c r="BS63" s="66">
        <f>'amount-analyzed sorted'!BC63*0.001/'amount-analyzed sorted'!BC$2*1.5/'amount-analyzed sorted'!BC$3</f>
        <v>0.0509946743486812</v>
      </c>
      <c r="BT63" s="66">
        <f>'amount-analyzed sorted'!BD63*0.001/'amount-analyzed sorted'!BD$2*1.5/'amount-analyzed sorted'!BD$3</f>
        <v>0.0263286169125281</v>
      </c>
      <c r="BU63" s="66">
        <f>'amount-analyzed sorted'!BE63*0.001/'amount-analyzed sorted'!BE$2*1.5/'amount-analyzed sorted'!BE$3</f>
        <v>0.0295619049805553</v>
      </c>
      <c r="BV63" s="66">
        <f t="shared" si="17"/>
        <v>0.0355891802393112</v>
      </c>
      <c r="BW63" s="115">
        <f t="shared" si="18"/>
        <v>0.0104094241510388</v>
      </c>
      <c r="BX63" s="66">
        <f>'amount-analyzed sorted'!BF63*0.001/'amount-analyzed sorted'!BF$2*1.5/'amount-analyzed sorted'!BF$3</f>
        <v>0</v>
      </c>
      <c r="BY63" s="66">
        <f>'amount-analyzed sorted'!BG63*0.001/'amount-analyzed sorted'!BG$2*1.5/'amount-analyzed sorted'!BG$3</f>
        <v>0.00386543059966362</v>
      </c>
      <c r="BZ63" s="66">
        <f>'amount-analyzed sorted'!BH63*0.001/'amount-analyzed sorted'!BH$2*1.5/'amount-analyzed sorted'!BH$3</f>
        <v>0.00553558834932959</v>
      </c>
      <c r="CA63" s="66">
        <f>'amount-analyzed sorted'!BI63*0.001/'amount-analyzed sorted'!BI$2*1.5/'amount-analyzed sorted'!BI$3</f>
        <v>0.00137104355401352</v>
      </c>
      <c r="CB63" s="66">
        <f>'amount-analyzed sorted'!BJ63*0.001/'amount-analyzed sorted'!BJ$2*1.5/'amount-analyzed sorted'!BJ$3</f>
        <v>0.0118081126089415</v>
      </c>
      <c r="CC63" s="66">
        <f t="shared" si="19"/>
        <v>0.00451603502238964</v>
      </c>
      <c r="CD63" s="115">
        <f t="shared" si="20"/>
        <v>0.00460767604897644</v>
      </c>
      <c r="CE63" s="121">
        <f>'amount-analyzed sorted'!BK63*0.001/'amount-analyzed sorted'!BK$2*1.5/'amount-analyzed sorted'!BK$3</f>
        <v>0</v>
      </c>
      <c r="CF63" s="66">
        <f>'amount-analyzed sorted'!BL63*0.001/'amount-analyzed sorted'!BL$2*1.5/'amount-analyzed sorted'!BL$3</f>
        <v>0</v>
      </c>
      <c r="CG63" s="66">
        <f>'amount-analyzed sorted'!BM63*0.001/'amount-analyzed sorted'!BM$2*1.5/'amount-analyzed sorted'!BM$3</f>
        <v>0.0138625837649572</v>
      </c>
      <c r="CH63" s="66">
        <f>'amount-analyzed sorted'!BN63*0.001/'amount-analyzed sorted'!BN$2*1.5/'amount-analyzed sorted'!BN$3</f>
        <v>0.00133402833927234</v>
      </c>
      <c r="CI63" s="66">
        <f>'amount-analyzed sorted'!BO63*0.001/'amount-analyzed sorted'!BO$2*1.5/'amount-analyzed sorted'!BO$3</f>
        <v>0.0168111776907696</v>
      </c>
      <c r="CJ63" s="66">
        <f t="shared" si="21"/>
        <v>0.00640155795899982</v>
      </c>
      <c r="CK63" s="115">
        <f t="shared" si="22"/>
        <v>0.00824115941613945</v>
      </c>
      <c r="CL63" s="66">
        <f>'amount-analyzed sorted'!BP63*0.001/'amount-analyzed sorted'!BP$2*1.5/'amount-analyzed sorted'!BP$3</f>
        <v>0</v>
      </c>
      <c r="CM63" s="66">
        <f>'amount-analyzed sorted'!BQ63*0.001/'amount-analyzed sorted'!BQ$2*1.5/'amount-analyzed sorted'!BQ$3</f>
        <v>0.0126526341693443</v>
      </c>
      <c r="CN63" s="66">
        <f>'amount-analyzed sorted'!BR63*0.001/'amount-analyzed sorted'!BR$2*1.5/'amount-analyzed sorted'!BR$3</f>
        <v>0.00273567720952157</v>
      </c>
      <c r="CO63" s="66">
        <f>'amount-analyzed sorted'!BS63*0.001/'amount-analyzed sorted'!BS$2*1.5/'amount-analyzed sorted'!BS$3</f>
        <v>0</v>
      </c>
      <c r="CP63" s="66">
        <f>'amount-analyzed sorted'!BT63*0.001/'amount-analyzed sorted'!BT$2*1.5/'amount-analyzed sorted'!BT$3</f>
        <v>0.00116648748079904</v>
      </c>
      <c r="CQ63" s="66">
        <f t="shared" si="23"/>
        <v>0.00331095977193297</v>
      </c>
      <c r="CR63" s="115">
        <f t="shared" si="24"/>
        <v>0.00534138327598812</v>
      </c>
      <c r="CS63" s="66">
        <f>'amount-analyzed sorted'!BU63*0.001/'amount-analyzed sorted'!BU$2*1.5/'amount-analyzed sorted'!BU$3</f>
        <v>0</v>
      </c>
      <c r="CT63" s="66">
        <f>'amount-analyzed sorted'!BV63*0.001/'amount-analyzed sorted'!BV$2*1.5/'amount-analyzed sorted'!BV$3</f>
        <v>0.00214463583709407</v>
      </c>
      <c r="CU63" s="66">
        <f>'amount-analyzed sorted'!BW63*0.001/'amount-analyzed sorted'!BW$2*1.5/'amount-analyzed sorted'!BW$3</f>
        <v>0</v>
      </c>
      <c r="CV63" s="66">
        <f>'amount-analyzed sorted'!BX63*0.001/'amount-analyzed sorted'!BX$2*1.5/'amount-analyzed sorted'!BX$3</f>
        <v>0.00148474788721897</v>
      </c>
      <c r="CW63" s="66">
        <f>'amount-analyzed sorted'!BY63*0.001/'amount-analyzed sorted'!BY$2*1.5/'amount-analyzed sorted'!BY$3</f>
        <v>0.00117760747584955</v>
      </c>
      <c r="CX63" s="66">
        <f t="shared" si="25"/>
        <v>0.000961398240032519</v>
      </c>
      <c r="CY63" s="115">
        <f t="shared" si="26"/>
        <v>0.000944625011557233</v>
      </c>
      <c r="CZ63" s="66">
        <f>'amount-analyzed sorted'!BZ63*0.001/'amount-analyzed sorted'!BZ$2*1.5/'amount-analyzed sorted'!BZ$3</f>
        <v>0.00343991094662613</v>
      </c>
      <c r="DA63" s="66">
        <f>'amount-analyzed sorted'!CA63*0.001/'amount-analyzed sorted'!CA$2*1.5/'amount-analyzed sorted'!CA$3</f>
        <v>0.00216974866891016</v>
      </c>
      <c r="DB63" s="66">
        <f>'amount-analyzed sorted'!CB63*0.001/'amount-analyzed sorted'!CB$2*1.5/'amount-analyzed sorted'!CB$3</f>
        <v>0.00319791852631778</v>
      </c>
      <c r="DC63" s="66">
        <f>'amount-analyzed sorted'!CC63*0.001/'amount-analyzed sorted'!CC$2*1.5/'amount-analyzed sorted'!CC$3</f>
        <v>0.00130032657070125</v>
      </c>
      <c r="DD63" s="66">
        <f>'amount-analyzed sorted'!CD63*0.001/'amount-analyzed sorted'!CD$2*1.5/'amount-analyzed sorted'!CD$3</f>
        <v>0.00565790950610465</v>
      </c>
      <c r="DE63" s="66">
        <f t="shared" si="27"/>
        <v>0.00315316284373199</v>
      </c>
      <c r="DF63" s="115">
        <f t="shared" si="28"/>
        <v>0.00163997630182596</v>
      </c>
      <c r="DG63" s="66">
        <f>'amount-analyzed sorted'!CE63*0.001/'amount-analyzed sorted'!CE$2*1.5/'amount-analyzed sorted'!CE$3</f>
        <v>0</v>
      </c>
      <c r="DH63" s="66">
        <f>'amount-analyzed sorted'!CF63*0.001/'amount-analyzed sorted'!CF$2*1.5/'amount-analyzed sorted'!CF$3</f>
        <v>0</v>
      </c>
      <c r="DI63" s="66">
        <f>'amount-analyzed sorted'!CG63*0.001/'amount-analyzed sorted'!CG$2*1.5/'amount-analyzed sorted'!CG$3</f>
        <v>0.00702431314172928</v>
      </c>
      <c r="DJ63" s="66">
        <f>'amount-analyzed sorted'!CH63*0.001/'amount-analyzed sorted'!CH$2*1.5/'amount-analyzed sorted'!CH$3</f>
        <v>0.00576798556653471</v>
      </c>
      <c r="DK63" s="66">
        <f>'amount-analyzed sorted'!CI63*0.001/'amount-analyzed sorted'!CI$2*1.5/'amount-analyzed sorted'!CI$3</f>
        <v>0</v>
      </c>
      <c r="DL63" s="66">
        <f t="shared" si="29"/>
        <v>0.0025584597416528</v>
      </c>
      <c r="DM63" s="115">
        <f t="shared" si="30"/>
        <v>0.00353136132959135</v>
      </c>
      <c r="DN63" s="66">
        <f>'amount-analyzed sorted'!CJ63*0.001/'amount-analyzed sorted'!CJ$2*1.5/'amount-analyzed sorted'!CJ$3</f>
        <v>0.00670359225726409</v>
      </c>
      <c r="DO63" s="66">
        <f>'amount-analyzed sorted'!CK63*0.001/'amount-analyzed sorted'!CK$2*1.5/'amount-analyzed sorted'!CK$3</f>
        <v>0</v>
      </c>
      <c r="DP63" s="66">
        <f>'amount-analyzed sorted'!CL63*0.001/'amount-analyzed sorted'!CL$2*1.5/'amount-analyzed sorted'!CL$3</f>
        <v>0.00912445065236385</v>
      </c>
      <c r="DQ63" s="66">
        <f>'amount-analyzed sorted'!CM63*0.001/'amount-analyzed sorted'!CM$2*1.5/'amount-analyzed sorted'!CM$3</f>
        <v>0</v>
      </c>
      <c r="DR63" s="66">
        <f>'amount-analyzed sorted'!CN63*0.001/'amount-analyzed sorted'!CN$2*1.5/'amount-analyzed sorted'!CN$3</f>
        <v>0.00143640725833277</v>
      </c>
      <c r="DS63" s="66">
        <f t="shared" si="31"/>
        <v>0.00345289003359214</v>
      </c>
      <c r="DT63" s="115">
        <f t="shared" si="32"/>
        <v>0.00420252206271619</v>
      </c>
      <c r="DU63" s="66">
        <f>'amount-analyzed sorted'!CO63*0.001/'amount-analyzed sorted'!CO$2*1.5/'amount-analyzed sorted'!CO$3</f>
        <v>0.00115991572034383</v>
      </c>
      <c r="DV63" s="66">
        <f>'amount-analyzed sorted'!CP63*0.001/'amount-analyzed sorted'!CP$2*1.5/'amount-analyzed sorted'!CP$3</f>
        <v>0</v>
      </c>
      <c r="DW63" s="66">
        <f>'amount-analyzed sorted'!CQ63*0.001/'amount-analyzed sorted'!CQ$2*1.5/'amount-analyzed sorted'!CQ$3</f>
        <v>0</v>
      </c>
      <c r="DX63" s="66">
        <f>'amount-analyzed sorted'!CR63*0.001/'amount-analyzed sorted'!CR$2*1.5/'amount-analyzed sorted'!CR$3</f>
        <v>0.000897754536457982</v>
      </c>
      <c r="DY63" s="66">
        <f>'amount-analyzed sorted'!CS63*0.001/'amount-analyzed sorted'!CS$2*1.5/'amount-analyzed sorted'!CS$3</f>
        <v>0</v>
      </c>
      <c r="DZ63" s="66">
        <f t="shared" si="33"/>
        <v>0.000411534051360363</v>
      </c>
      <c r="EA63" s="115">
        <f t="shared" si="34"/>
        <v>0.000571088064331209</v>
      </c>
      <c r="EB63" s="66">
        <f>'amount-analyzed sorted'!CT63*0.001/'amount-analyzed sorted'!CT$2*1.5/'amount-analyzed sorted'!CT$3</f>
        <v>0.0108620404986635</v>
      </c>
      <c r="EC63" s="66">
        <f>'amount-analyzed sorted'!CU63*0.001/'amount-analyzed sorted'!CU$2*1.5/'amount-analyzed sorted'!CU$3</f>
        <v>0.0210134960918942</v>
      </c>
      <c r="ED63" s="66">
        <f>'amount-analyzed sorted'!CV63*0.001/'amount-analyzed sorted'!CV$2*1.5/'amount-analyzed sorted'!CV$3</f>
        <v>0</v>
      </c>
      <c r="EE63" s="66">
        <f>'amount-analyzed sorted'!CW63*0.001/'amount-analyzed sorted'!CW$2*1.5/'amount-analyzed sorted'!CW$3</f>
        <v>0</v>
      </c>
      <c r="EF63" s="66">
        <f>'amount-analyzed sorted'!CX63*0.001/'amount-analyzed sorted'!CX$2*1.5/'amount-analyzed sorted'!CX$3</f>
        <v>0.0248207622073576</v>
      </c>
      <c r="EG63" s="66">
        <f t="shared" si="35"/>
        <v>0.0113392597595831</v>
      </c>
      <c r="EH63" s="115">
        <f t="shared" si="36"/>
        <v>0.0115404410539237</v>
      </c>
    </row>
    <row r="64" spans="1:138">
      <c r="A64">
        <f>'imported data from Web Calc'!A67</f>
        <v>524.4</v>
      </c>
      <c r="B64" t="str">
        <f>'imported data from Web Calc'!B67</f>
        <v>C26H54O7PN</v>
      </c>
      <c r="C64" s="61" t="str">
        <f>'imported data from Web Calc'!C67</f>
        <v>LPC(18:0)</v>
      </c>
      <c r="D64" s="96"/>
      <c r="E64" s="96"/>
      <c r="F64" s="96"/>
      <c r="G64" s="66">
        <f>'amount-analyzed sorted'!G64*0.001/'amount-analyzed sorted'!G$2*1.5/'amount-analyzed sorted'!G$3</f>
        <v>0.00583494188587599</v>
      </c>
      <c r="H64" s="66">
        <f>'amount-analyzed sorted'!H64*0.001/'amount-analyzed sorted'!H$2*1.5/'amount-analyzed sorted'!H$3</f>
        <v>0.0151178039770423</v>
      </c>
      <c r="I64" s="66">
        <f>'amount-analyzed sorted'!I64*0.001/'amount-analyzed sorted'!I$2*1.5/'amount-analyzed sorted'!I$3</f>
        <v>0.00981331135351871</v>
      </c>
      <c r="J64" s="66">
        <f>'amount-analyzed sorted'!J64*0.001/'amount-analyzed sorted'!J$2*1.5/'amount-analyzed sorted'!J$3</f>
        <v>0.00981331135351871</v>
      </c>
      <c r="K64" s="66">
        <f>'amount-analyzed sorted'!K64*0.001/'amount-analyzed sorted'!K$2*1.5/'amount-analyzed sorted'!K$3</f>
        <v>0.00185657241823327</v>
      </c>
      <c r="L64" s="66">
        <f>'amount-analyzed sorted'!L64*0.001/'amount-analyzed sorted'!L$2*1.5/'amount-analyzed sorted'!L$3</f>
        <v>0.0137916808211614</v>
      </c>
      <c r="M64" s="66">
        <f>'amount-analyzed sorted'!M64*0.001/'amount-analyzed sorted'!M$2*1.5/'amount-analyzed sorted'!M$3</f>
        <v>0.00981331135351871</v>
      </c>
      <c r="N64" s="66">
        <f>'amount-analyzed sorted'!N64*0.001/'amount-analyzed sorted'!N$2*1.5/'amount-analyzed sorted'!N$3</f>
        <v>0.000530449262352363</v>
      </c>
      <c r="O64" s="66">
        <f>'amount-analyzed sorted'!O64*0.001/'amount-analyzed sorted'!O$2*1.5/'amount-analyzed sorted'!O$3</f>
        <v>0.0137916808211614</v>
      </c>
      <c r="P64" s="66">
        <f>'amount-analyzed sorted'!P64*0.001/'amount-analyzed sorted'!P$2*1.5/'amount-analyzed sorted'!P$3</f>
        <v>0.00450881872999509</v>
      </c>
      <c r="Q64" s="66">
        <f t="shared" si="0"/>
        <v>0.00848718819763781</v>
      </c>
      <c r="R64" s="115">
        <f t="shared" si="1"/>
        <v>0.00511699512183028</v>
      </c>
      <c r="S64" s="66">
        <f t="shared" si="2"/>
        <v>0.602908172020324</v>
      </c>
      <c r="T64" s="66">
        <f>'amount-analyzed sorted'!R64*0.001/'amount-analyzed sorted'!R$2*1.5/'amount-analyzed sorted'!R$3</f>
        <v>0</v>
      </c>
      <c r="U64" s="66">
        <f>'amount-analyzed sorted'!S64*0.001/'amount-analyzed sorted'!S$2*1.5/'amount-analyzed sorted'!S$3</f>
        <v>0</v>
      </c>
      <c r="V64" s="66">
        <f>'amount-analyzed sorted'!T64*0.001/'amount-analyzed sorted'!T$2*1.5/'amount-analyzed sorted'!T$3</f>
        <v>0</v>
      </c>
      <c r="W64" s="66">
        <f>'amount-analyzed sorted'!U64*0.001/'amount-analyzed sorted'!U$2*1.5/'amount-analyzed sorted'!U$3</f>
        <v>0.00661773344017598</v>
      </c>
      <c r="X64" s="66">
        <f>'amount-analyzed sorted'!V64*0.001/'amount-analyzed sorted'!V$2*1.5/'amount-analyzed sorted'!V$3</f>
        <v>0.0102389065770943</v>
      </c>
      <c r="Y64" s="66">
        <f t="shared" si="3"/>
        <v>0.00337132800345405</v>
      </c>
      <c r="Z64" s="115">
        <f t="shared" si="4"/>
        <v>0.00479062473079765</v>
      </c>
      <c r="AA64" s="66">
        <f>'amount-analyzed sorted'!W64*0.001/'amount-analyzed sorted'!W$2*1.5/'amount-analyzed sorted'!W$3</f>
        <v>0.000512151841694106</v>
      </c>
      <c r="AB64" s="66">
        <f>'amount-analyzed sorted'!X64*0.001/'amount-analyzed sorted'!X$2*1.5/'amount-analyzed sorted'!X$3</f>
        <v>0</v>
      </c>
      <c r="AC64" s="66">
        <f>'amount-analyzed sorted'!Y64*0.001/'amount-analyzed sorted'!Y$2*1.5/'amount-analyzed sorted'!Y$3</f>
        <v>0.000536158959273517</v>
      </c>
      <c r="AD64" s="66">
        <f>'amount-analyzed sorted'!Z64*0.001/'amount-analyzed sorted'!Z$2*1.5/'amount-analyzed sorted'!Z$3</f>
        <v>0</v>
      </c>
      <c r="AE64" s="66">
        <f>'amount-analyzed sorted'!AA64*0.001/'amount-analyzed sorted'!AA$2*1.5/'amount-analyzed sorted'!AA$3</f>
        <v>0.00561040985294303</v>
      </c>
      <c r="AF64" s="66">
        <f t="shared" si="5"/>
        <v>0.00133174413078213</v>
      </c>
      <c r="AG64" s="115">
        <f t="shared" si="6"/>
        <v>0.00240617707719096</v>
      </c>
      <c r="AH64" s="66">
        <f>'amount-analyzed sorted'!AB64*0.001/'amount-analyzed sorted'!AB$2*1.5/'amount-analyzed sorted'!AB$3</f>
        <v>0</v>
      </c>
      <c r="AI64" s="66">
        <f>'amount-analyzed sorted'!AC64*0.001/'amount-analyzed sorted'!AC$2*1.5/'amount-analyzed sorted'!AC$3</f>
        <v>0.00540686769228247</v>
      </c>
      <c r="AJ64" s="66">
        <f>'amount-analyzed sorted'!AD64*0.001/'amount-analyzed sorted'!AD$2*1.5/'amount-analyzed sorted'!AD$3</f>
        <v>0</v>
      </c>
      <c r="AK64" s="66">
        <f>'amount-analyzed sorted'!AE64*0.001/'amount-analyzed sorted'!AE$2*1.5/'amount-analyzed sorted'!AE$3</f>
        <v>0.000416209650325533</v>
      </c>
      <c r="AL64" s="66">
        <f>'amount-analyzed sorted'!AF64*0.001/'amount-analyzed sorted'!AF$2*1.5/'amount-analyzed sorted'!AF$3</f>
        <v>0.00148068008478823</v>
      </c>
      <c r="AM64" s="66">
        <f t="shared" si="7"/>
        <v>0.00146075148547925</v>
      </c>
      <c r="AN64" s="115">
        <f t="shared" si="8"/>
        <v>0.0022875143560594</v>
      </c>
      <c r="AO64" s="66">
        <f>'amount-analyzed sorted'!AG64*0.001/'amount-analyzed sorted'!AG$2*1.5/'amount-analyzed sorted'!AG$3</f>
        <v>0</v>
      </c>
      <c r="AP64" s="66">
        <f>'amount-analyzed sorted'!AH64*0.001/'amount-analyzed sorted'!AH$2*1.5/'amount-analyzed sorted'!AH$3</f>
        <v>0.00302772118177986</v>
      </c>
      <c r="AQ64" s="66">
        <f>'amount-analyzed sorted'!AI64*0.001/'amount-analyzed sorted'!AI$2*1.5/'amount-analyzed sorted'!AI$3</f>
        <v>0.00777830609572923</v>
      </c>
      <c r="AR64" s="66">
        <f>'amount-analyzed sorted'!AJ64*0.001/'amount-analyzed sorted'!AJ$2*1.5/'amount-analyzed sorted'!AJ$3</f>
        <v>0</v>
      </c>
      <c r="AS64" s="66">
        <f>'amount-analyzed sorted'!AK64*0.001/'amount-analyzed sorted'!AK$2*1.5/'amount-analyzed sorted'!AK$3</f>
        <v>0.0135796515982807</v>
      </c>
      <c r="AT64" s="66">
        <f t="shared" si="9"/>
        <v>0.00487713577515797</v>
      </c>
      <c r="AU64" s="115">
        <f t="shared" si="10"/>
        <v>0.00581256853631673</v>
      </c>
      <c r="AV64" s="66">
        <f>'amount-analyzed sorted'!AL64*0.001/'amount-analyzed sorted'!AL$2*1.5/'amount-analyzed sorted'!AL$3</f>
        <v>0.00899733837798204</v>
      </c>
      <c r="AW64" s="66">
        <f>'amount-analyzed sorted'!AM64*0.001/'amount-analyzed sorted'!AM$2*1.5/'amount-analyzed sorted'!AM$3</f>
        <v>0</v>
      </c>
      <c r="AX64" s="66">
        <f>'amount-analyzed sorted'!AN64*0.001/'amount-analyzed sorted'!AN$2*1.5/'amount-analyzed sorted'!AN$3</f>
        <v>0</v>
      </c>
      <c r="AY64" s="66">
        <f>'amount-analyzed sorted'!AO64*0.001/'amount-analyzed sorted'!AO$2*1.5/'amount-analyzed sorted'!AO$3</f>
        <v>0</v>
      </c>
      <c r="AZ64" s="66">
        <f>'amount-analyzed sorted'!AP64*0.001/'amount-analyzed sorted'!AP$2*1.5/'amount-analyzed sorted'!AP$3</f>
        <v>0</v>
      </c>
      <c r="BA64" s="66">
        <f t="shared" si="11"/>
        <v>0.00179946767559641</v>
      </c>
      <c r="BB64" s="115">
        <f t="shared" si="12"/>
        <v>0.00402373204594711</v>
      </c>
      <c r="BC64" s="66">
        <f>'amount-analyzed sorted'!AQ64*0.001/'amount-analyzed sorted'!AQ$2*1.5/'amount-analyzed sorted'!AQ$3</f>
        <v>0</v>
      </c>
      <c r="BD64" s="66">
        <f>'amount-analyzed sorted'!AR64*0.001/'amount-analyzed sorted'!AR$2*1.5/'amount-analyzed sorted'!AR$3</f>
        <v>0.00515723824087061</v>
      </c>
      <c r="BE64" s="66">
        <f>'amount-analyzed sorted'!AS64*0.001/'amount-analyzed sorted'!AS$2*1.5/'amount-analyzed sorted'!AS$3</f>
        <v>0.00188802875440246</v>
      </c>
      <c r="BF64" s="66">
        <f>'amount-analyzed sorted'!AT64*0.001/'amount-analyzed sorted'!AT$2*1.5/'amount-analyzed sorted'!AT$3</f>
        <v>0</v>
      </c>
      <c r="BG64" s="66">
        <f>'amount-analyzed sorted'!AU64*0.001/'amount-analyzed sorted'!AU$2*1.5/'amount-analyzed sorted'!AU$3</f>
        <v>0.00855285908685419</v>
      </c>
      <c r="BH64" s="66">
        <f t="shared" si="13"/>
        <v>0.00311962521642545</v>
      </c>
      <c r="BI64" s="115">
        <f t="shared" si="14"/>
        <v>0.00369637829352412</v>
      </c>
      <c r="BJ64" s="66">
        <f>'amount-analyzed sorted'!AV64*0.001/'amount-analyzed sorted'!AV$2*1.5/'amount-analyzed sorted'!AV$3</f>
        <v>0</v>
      </c>
      <c r="BK64" s="66">
        <f>'amount-analyzed sorted'!AW64*0.001/'amount-analyzed sorted'!AW$2*1.5/'amount-analyzed sorted'!AW$3</f>
        <v>0.00188638125985237</v>
      </c>
      <c r="BL64" s="66">
        <f>'amount-analyzed sorted'!AX64*0.001/'amount-analyzed sorted'!AX$2*1.5/'amount-analyzed sorted'!AX$3</f>
        <v>0.000460936657524695</v>
      </c>
      <c r="BM64" s="66">
        <f>'amount-analyzed sorted'!AY64*0.001/'amount-analyzed sorted'!AY$2*1.5/'amount-analyzed sorted'!AY$3</f>
        <v>0</v>
      </c>
      <c r="BN64" s="66">
        <f>'amount-analyzed sorted'!AZ64*0.001/'amount-analyzed sorted'!AZ$2*1.5/'amount-analyzed sorted'!AZ$3</f>
        <v>0</v>
      </c>
      <c r="BO64" s="66">
        <f t="shared" si="15"/>
        <v>0.000469463583475414</v>
      </c>
      <c r="BP64" s="115">
        <f t="shared" si="16"/>
        <v>0.000816840954336336</v>
      </c>
      <c r="BQ64" s="66">
        <f>'amount-analyzed sorted'!BA64*0.001/'amount-analyzed sorted'!BA$2*1.5/'amount-analyzed sorted'!BA$3</f>
        <v>0.00420678568045375</v>
      </c>
      <c r="BR64" s="66">
        <f>'amount-analyzed sorted'!BB64*0.001/'amount-analyzed sorted'!BB$2*1.5/'amount-analyzed sorted'!BB$3</f>
        <v>0.0070663933344252</v>
      </c>
      <c r="BS64" s="66">
        <f>'amount-analyzed sorted'!BC64*0.001/'amount-analyzed sorted'!BC$2*1.5/'amount-analyzed sorted'!BC$3</f>
        <v>0</v>
      </c>
      <c r="BT64" s="66">
        <f>'amount-analyzed sorted'!BD64*0.001/'amount-analyzed sorted'!BD$2*1.5/'amount-analyzed sorted'!BD$3</f>
        <v>0.00249054484307698</v>
      </c>
      <c r="BU64" s="66">
        <f>'amount-analyzed sorted'!BE64*0.001/'amount-analyzed sorted'!BE$2*1.5/'amount-analyzed sorted'!BE$3</f>
        <v>0</v>
      </c>
      <c r="BV64" s="66">
        <f t="shared" si="17"/>
        <v>0.00275274477159119</v>
      </c>
      <c r="BW64" s="115">
        <f t="shared" si="18"/>
        <v>0.0029977389498522</v>
      </c>
      <c r="BX64" s="66">
        <f>'amount-analyzed sorted'!BF64*0.001/'amount-analyzed sorted'!BF$2*1.5/'amount-analyzed sorted'!BF$3</f>
        <v>0</v>
      </c>
      <c r="BY64" s="66">
        <f>'amount-analyzed sorted'!BG64*0.001/'amount-analyzed sorted'!BG$2*1.5/'amount-analyzed sorted'!BG$3</f>
        <v>0</v>
      </c>
      <c r="BZ64" s="66">
        <f>'amount-analyzed sorted'!BH64*0.001/'amount-analyzed sorted'!BH$2*1.5/'amount-analyzed sorted'!BH$3</f>
        <v>0</v>
      </c>
      <c r="CA64" s="66">
        <f>'amount-analyzed sorted'!BI64*0.001/'amount-analyzed sorted'!BI$2*1.5/'amount-analyzed sorted'!BI$3</f>
        <v>0</v>
      </c>
      <c r="CB64" s="66">
        <f>'amount-analyzed sorted'!BJ64*0.001/'amount-analyzed sorted'!BJ$2*1.5/'amount-analyzed sorted'!BJ$3</f>
        <v>0</v>
      </c>
      <c r="CC64" s="66">
        <f t="shared" si="19"/>
        <v>0</v>
      </c>
      <c r="CD64" s="115">
        <f t="shared" si="20"/>
        <v>0</v>
      </c>
      <c r="CE64" s="121">
        <f>'amount-analyzed sorted'!BK64*0.001/'amount-analyzed sorted'!BK$2*1.5/'amount-analyzed sorted'!BK$3</f>
        <v>0</v>
      </c>
      <c r="CF64" s="66">
        <f>'amount-analyzed sorted'!BL64*0.001/'amount-analyzed sorted'!BL$2*1.5/'amount-analyzed sorted'!BL$3</f>
        <v>0</v>
      </c>
      <c r="CG64" s="66">
        <f>'amount-analyzed sorted'!BM64*0.001/'amount-analyzed sorted'!BM$2*1.5/'amount-analyzed sorted'!BM$3</f>
        <v>0</v>
      </c>
      <c r="CH64" s="66">
        <f>'amount-analyzed sorted'!BN64*0.001/'amount-analyzed sorted'!BN$2*1.5/'amount-analyzed sorted'!BN$3</f>
        <v>0</v>
      </c>
      <c r="CI64" s="66">
        <f>'amount-analyzed sorted'!BO64*0.001/'amount-analyzed sorted'!BO$2*1.5/'amount-analyzed sorted'!BO$3</f>
        <v>0</v>
      </c>
      <c r="CJ64" s="66">
        <f t="shared" si="21"/>
        <v>0</v>
      </c>
      <c r="CK64" s="115">
        <f t="shared" si="22"/>
        <v>0</v>
      </c>
      <c r="CL64" s="66">
        <f>'amount-analyzed sorted'!BP64*0.001/'amount-analyzed sorted'!BP$2*1.5/'amount-analyzed sorted'!BP$3</f>
        <v>0</v>
      </c>
      <c r="CM64" s="66">
        <f>'amount-analyzed sorted'!BQ64*0.001/'amount-analyzed sorted'!BQ$2*1.5/'amount-analyzed sorted'!BQ$3</f>
        <v>0.000516434047728337</v>
      </c>
      <c r="CN64" s="66">
        <f>'amount-analyzed sorted'!BR64*0.001/'amount-analyzed sorted'!BR$2*1.5/'amount-analyzed sorted'!BR$3</f>
        <v>0</v>
      </c>
      <c r="CO64" s="66">
        <f>'amount-analyzed sorted'!BS64*0.001/'amount-analyzed sorted'!BS$2*1.5/'amount-analyzed sorted'!BS$3</f>
        <v>0.00862345718789657</v>
      </c>
      <c r="CP64" s="66">
        <f>'amount-analyzed sorted'!BT64*0.001/'amount-analyzed sorted'!BT$2*1.5/'amount-analyzed sorted'!BT$3</f>
        <v>0</v>
      </c>
      <c r="CQ64" s="66">
        <f t="shared" si="23"/>
        <v>0.00182797824712498</v>
      </c>
      <c r="CR64" s="115">
        <f t="shared" si="24"/>
        <v>0.00380536449099582</v>
      </c>
      <c r="CS64" s="66">
        <f>'amount-analyzed sorted'!BU64*0.001/'amount-analyzed sorted'!BU$2*1.5/'amount-analyzed sorted'!BU$3</f>
        <v>0</v>
      </c>
      <c r="CT64" s="66">
        <f>'amount-analyzed sorted'!BV64*0.001/'amount-analyzed sorted'!BV$2*1.5/'amount-analyzed sorted'!BV$3</f>
        <v>0</v>
      </c>
      <c r="CU64" s="66">
        <f>'amount-analyzed sorted'!BW64*0.001/'amount-analyzed sorted'!BW$2*1.5/'amount-analyzed sorted'!BW$3</f>
        <v>0</v>
      </c>
      <c r="CV64" s="66">
        <f>'amount-analyzed sorted'!BX64*0.001/'amount-analyzed sorted'!BX$2*1.5/'amount-analyzed sorted'!BX$3</f>
        <v>0</v>
      </c>
      <c r="CW64" s="66">
        <f>'amount-analyzed sorted'!BY64*0.001/'amount-analyzed sorted'!BY$2*1.5/'amount-analyzed sorted'!BY$3</f>
        <v>0</v>
      </c>
      <c r="CX64" s="66">
        <f t="shared" si="25"/>
        <v>0</v>
      </c>
      <c r="CY64" s="115">
        <f t="shared" si="26"/>
        <v>0</v>
      </c>
      <c r="CZ64" s="66">
        <f>'amount-analyzed sorted'!BZ64*0.001/'amount-analyzed sorted'!BZ$2*1.5/'amount-analyzed sorted'!BZ$3</f>
        <v>0</v>
      </c>
      <c r="DA64" s="66">
        <f>'amount-analyzed sorted'!CA64*0.001/'amount-analyzed sorted'!CA$2*1.5/'amount-analyzed sorted'!CA$3</f>
        <v>0</v>
      </c>
      <c r="DB64" s="66">
        <f>'amount-analyzed sorted'!CB64*0.001/'amount-analyzed sorted'!CB$2*1.5/'amount-analyzed sorted'!CB$3</f>
        <v>0</v>
      </c>
      <c r="DC64" s="66">
        <f>'amount-analyzed sorted'!CC64*0.001/'amount-analyzed sorted'!CC$2*1.5/'amount-analyzed sorted'!CC$3</f>
        <v>0.00715179613885685</v>
      </c>
      <c r="DD64" s="66">
        <f>'amount-analyzed sorted'!CD64*0.001/'amount-analyzed sorted'!CD$2*1.5/'amount-analyzed sorted'!CD$3</f>
        <v>0</v>
      </c>
      <c r="DE64" s="66">
        <f t="shared" si="27"/>
        <v>0.00143035922777137</v>
      </c>
      <c r="DF64" s="115">
        <f t="shared" si="28"/>
        <v>0.00319838046554089</v>
      </c>
      <c r="DG64" s="66">
        <f>'amount-analyzed sorted'!CE64*0.001/'amount-analyzed sorted'!CE$2*1.5/'amount-analyzed sorted'!CE$3</f>
        <v>0.00214889952663103</v>
      </c>
      <c r="DH64" s="66">
        <f>'amount-analyzed sorted'!CF64*0.001/'amount-analyzed sorted'!CF$2*1.5/'amount-analyzed sorted'!CF$3</f>
        <v>0</v>
      </c>
      <c r="DI64" s="66">
        <f>'amount-analyzed sorted'!CG64*0.001/'amount-analyzed sorted'!CG$2*1.5/'amount-analyzed sorted'!CG$3</f>
        <v>0</v>
      </c>
      <c r="DJ64" s="66">
        <f>'amount-analyzed sorted'!CH64*0.001/'amount-analyzed sorted'!CH$2*1.5/'amount-analyzed sorted'!CH$3</f>
        <v>0.00528732010265681</v>
      </c>
      <c r="DK64" s="66">
        <f>'amount-analyzed sorted'!CI64*0.001/'amount-analyzed sorted'!CI$2*1.5/'amount-analyzed sorted'!CI$3</f>
        <v>0</v>
      </c>
      <c r="DL64" s="66">
        <f t="shared" si="29"/>
        <v>0.00148724392585757</v>
      </c>
      <c r="DM64" s="115">
        <f t="shared" si="30"/>
        <v>0.00231916205602976</v>
      </c>
      <c r="DN64" s="66">
        <f>'amount-analyzed sorted'!CJ64*0.001/'amount-analyzed sorted'!CJ$2*1.5/'amount-analyzed sorted'!CJ$3</f>
        <v>0.009708650855348</v>
      </c>
      <c r="DO64" s="66">
        <f>'amount-analyzed sorted'!CK64*0.001/'amount-analyzed sorted'!CK$2*1.5/'amount-analyzed sorted'!CK$3</f>
        <v>0</v>
      </c>
      <c r="DP64" s="66">
        <f>'amount-analyzed sorted'!CL64*0.001/'amount-analyzed sorted'!CL$2*1.5/'amount-analyzed sorted'!CL$3</f>
        <v>0</v>
      </c>
      <c r="DQ64" s="66">
        <f>'amount-analyzed sorted'!CM64*0.001/'amount-analyzed sorted'!CM$2*1.5/'amount-analyzed sorted'!CM$3</f>
        <v>0.000451502281493488</v>
      </c>
      <c r="DR64" s="66">
        <f>'amount-analyzed sorted'!CN64*0.001/'amount-analyzed sorted'!CN$2*1.5/'amount-analyzed sorted'!CN$3</f>
        <v>0</v>
      </c>
      <c r="DS64" s="66">
        <f t="shared" si="31"/>
        <v>0.0020320306273683</v>
      </c>
      <c r="DT64" s="115">
        <f t="shared" si="32"/>
        <v>0.0042958123035239</v>
      </c>
      <c r="DU64" s="66">
        <f>'amount-analyzed sorted'!CO64*0.001/'amount-analyzed sorted'!CO$2*1.5/'amount-analyzed sorted'!CO$3</f>
        <v>0</v>
      </c>
      <c r="DV64" s="66">
        <f>'amount-analyzed sorted'!CP64*0.001/'amount-analyzed sorted'!CP$2*1.5/'amount-analyzed sorted'!CP$3</f>
        <v>0.00499573994993677</v>
      </c>
      <c r="DW64" s="66">
        <f>'amount-analyzed sorted'!CQ64*0.001/'amount-analyzed sorted'!CQ$2*1.5/'amount-analyzed sorted'!CQ$3</f>
        <v>0</v>
      </c>
      <c r="DX64" s="66">
        <f>'amount-analyzed sorted'!CR64*0.001/'amount-analyzed sorted'!CR$2*1.5/'amount-analyzed sorted'!CR$3</f>
        <v>0</v>
      </c>
      <c r="DY64" s="66">
        <f>'amount-analyzed sorted'!CS64*0.001/'amount-analyzed sorted'!CS$2*1.5/'amount-analyzed sorted'!CS$3</f>
        <v>0</v>
      </c>
      <c r="DZ64" s="66">
        <f t="shared" si="33"/>
        <v>0.000999147989987354</v>
      </c>
      <c r="EA64" s="115">
        <f t="shared" si="34"/>
        <v>0.002234162825194</v>
      </c>
      <c r="EB64" s="66">
        <f>'amount-analyzed sorted'!CT64*0.001/'amount-analyzed sorted'!CT$2*1.5/'amount-analyzed sorted'!CT$3</f>
        <v>0</v>
      </c>
      <c r="EC64" s="66">
        <f>'amount-analyzed sorted'!CU64*0.001/'amount-analyzed sorted'!CU$2*1.5/'amount-analyzed sorted'!CU$3</f>
        <v>0</v>
      </c>
      <c r="ED64" s="66">
        <f>'amount-analyzed sorted'!CV64*0.001/'amount-analyzed sorted'!CV$2*1.5/'amount-analyzed sorted'!CV$3</f>
        <v>0</v>
      </c>
      <c r="EE64" s="66">
        <f>'amount-analyzed sorted'!CW64*0.001/'amount-analyzed sorted'!CW$2*1.5/'amount-analyzed sorted'!CW$3</f>
        <v>0.00734508792639352</v>
      </c>
      <c r="EF64" s="66">
        <f>'amount-analyzed sorted'!CX64*0.001/'amount-analyzed sorted'!CX$2*1.5/'amount-analyzed sorted'!CX$3</f>
        <v>0.00405723997620269</v>
      </c>
      <c r="EG64" s="66">
        <f t="shared" si="35"/>
        <v>0.00228046558051924</v>
      </c>
      <c r="EH64" s="115">
        <f t="shared" si="36"/>
        <v>0.00333200002068143</v>
      </c>
    </row>
    <row r="65" spans="1:138">
      <c r="A65" s="74" t="s">
        <v>526</v>
      </c>
      <c r="B65" s="75"/>
      <c r="C65" s="74" t="s">
        <v>526</v>
      </c>
      <c r="D65" s="97"/>
      <c r="E65" s="97"/>
      <c r="F65" s="97"/>
      <c r="G65" s="82">
        <f>'amount-analyzed sorted'!G65*0.001/'amount-analyzed sorted'!G$2*1.5/'amount-analyzed sorted'!G$3</f>
        <v>0.0724063243110975</v>
      </c>
      <c r="H65" s="82">
        <f>'amount-analyzed sorted'!H65*0.001/'amount-analyzed sorted'!H$2*1.5/'amount-analyzed sorted'!H$3</f>
        <v>0.0644495853758121</v>
      </c>
      <c r="I65" s="82">
        <f>'amount-analyzed sorted'!I65*0.001/'amount-analyzed sorted'!I$2*1.5/'amount-analyzed sorted'!I$3</f>
        <v>0.0617973390640503</v>
      </c>
      <c r="J65" s="82">
        <f>'amount-analyzed sorted'!J65*0.001/'amount-analyzed sorted'!J$2*1.5/'amount-analyzed sorted'!J$3</f>
        <v>0.0962765411169539</v>
      </c>
      <c r="K65" s="82">
        <f>'amount-analyzed sorted'!K65*0.001/'amount-analyzed sorted'!K$2*1.5/'amount-analyzed sorted'!K$3</f>
        <v>0.065775708531693</v>
      </c>
      <c r="L65" s="82">
        <f>'amount-analyzed sorted'!L65*0.001/'amount-analyzed sorted'!L$2*1.5/'amount-analyzed sorted'!L$3</f>
        <v>0.0777108169346212</v>
      </c>
      <c r="M65" s="82">
        <f>'amount-analyzed sorted'!M65*0.001/'amount-analyzed sorted'!M$2*1.5/'amount-analyzed sorted'!M$3</f>
        <v>0.102907156896358</v>
      </c>
      <c r="N65" s="82">
        <f>'amount-analyzed sorted'!N65*0.001/'amount-analyzed sorted'!N$2*1.5/'amount-analyzed sorted'!N$3</f>
        <v>0.064316973060224</v>
      </c>
      <c r="O65" s="82">
        <f>'amount-analyzed sorted'!O65*0.001/'amount-analyzed sorted'!O$2*1.5/'amount-analyzed sorted'!O$3</f>
        <v>0.0790369400905021</v>
      </c>
      <c r="P65" s="82">
        <f>'amount-analyzed sorted'!P65*0.001/'amount-analyzed sorted'!P$2*1.5/'amount-analyzed sorted'!P$3</f>
        <v>0.0816891864022639</v>
      </c>
      <c r="Q65" s="116">
        <f t="shared" si="0"/>
        <v>0.0766366571783576</v>
      </c>
      <c r="R65" s="117">
        <f t="shared" si="1"/>
        <v>0.0140026507213442</v>
      </c>
      <c r="S65" s="66">
        <f t="shared" si="2"/>
        <v>0.182714789983018</v>
      </c>
      <c r="T65" s="82">
        <f>'amount-analyzed sorted'!R65*0.001/'amount-analyzed sorted'!R$2*1.5/'amount-analyzed sorted'!R$3</f>
        <v>0.26111696470084</v>
      </c>
      <c r="U65" s="82">
        <f>'amount-analyzed sorted'!S65*0.001/'amount-analyzed sorted'!S$2*1.5/'amount-analyzed sorted'!S$3</f>
        <v>0.129261844927699</v>
      </c>
      <c r="V65" s="82">
        <f>'amount-analyzed sorted'!T65*0.001/'amount-analyzed sorted'!T$2*1.5/'amount-analyzed sorted'!T$3</f>
        <v>0.148861486908267</v>
      </c>
      <c r="W65" s="82">
        <f>'amount-analyzed sorted'!U65*0.001/'amount-analyzed sorted'!U$2*1.5/'amount-analyzed sorted'!U$3</f>
        <v>0.107354342473966</v>
      </c>
      <c r="X65" s="82">
        <f>'amount-analyzed sorted'!V65*0.001/'amount-analyzed sorted'!V$2*1.5/'amount-analyzed sorted'!V$3</f>
        <v>0.288626474592144</v>
      </c>
      <c r="Y65" s="116">
        <f t="shared" si="3"/>
        <v>0.187044222720583</v>
      </c>
      <c r="Z65" s="117">
        <f t="shared" si="4"/>
        <v>0.0820867323490889</v>
      </c>
      <c r="AA65" s="82">
        <f>'amount-analyzed sorted'!W65*0.001/'amount-analyzed sorted'!W$2*1.5/'amount-analyzed sorted'!W$3</f>
        <v>0.0993574572886565</v>
      </c>
      <c r="AB65" s="82">
        <f>'amount-analyzed sorted'!X65*0.001/'amount-analyzed sorted'!X$2*1.5/'amount-analyzed sorted'!X$3</f>
        <v>0.190416284004118</v>
      </c>
      <c r="AC65" s="82">
        <f>'amount-analyzed sorted'!Y65*0.001/'amount-analyzed sorted'!Y$2*1.5/'amount-analyzed sorted'!Y$3</f>
        <v>0.0104550997058336</v>
      </c>
      <c r="AD65" s="82">
        <f>'amount-analyzed sorted'!Z65*0.001/'amount-analyzed sorted'!Z$2*1.5/'amount-analyzed sorted'!Z$3</f>
        <v>0.0196470813863409</v>
      </c>
      <c r="AE65" s="82">
        <f>'amount-analyzed sorted'!AA65*0.001/'amount-analyzed sorted'!AA$2*1.5/'amount-analyzed sorted'!AA$3</f>
        <v>0.12572418443186</v>
      </c>
      <c r="AF65" s="116">
        <f t="shared" si="5"/>
        <v>0.0891200213633617</v>
      </c>
      <c r="AG65" s="117">
        <f t="shared" si="6"/>
        <v>0.0753662092082562</v>
      </c>
      <c r="AH65" s="82">
        <f>'amount-analyzed sorted'!AB65*0.001/'amount-analyzed sorted'!AB$2*1.5/'amount-analyzed sorted'!AB$3</f>
        <v>0.0517309536325899</v>
      </c>
      <c r="AI65" s="82">
        <f>'amount-analyzed sorted'!AC65*0.001/'amount-analyzed sorted'!AC$2*1.5/'amount-analyzed sorted'!AC$3</f>
        <v>0.0235357770134649</v>
      </c>
      <c r="AJ65" s="82">
        <f>'amount-analyzed sorted'!AD65*0.001/'amount-analyzed sorted'!AD$2*1.5/'amount-analyzed sorted'!AD$3</f>
        <v>0.0412828615633943</v>
      </c>
      <c r="AK65" s="82">
        <f>'amount-analyzed sorted'!AE65*0.001/'amount-analyzed sorted'!AE$2*1.5/'amount-analyzed sorted'!AE$3</f>
        <v>0.0391237071306001</v>
      </c>
      <c r="AL65" s="82">
        <f>'amount-analyzed sorted'!AF65*0.001/'amount-analyzed sorted'!AF$2*1.5/'amount-analyzed sorted'!AF$3</f>
        <v>0.0863024963705142</v>
      </c>
      <c r="AM65" s="116">
        <f t="shared" si="7"/>
        <v>0.0483951591421127</v>
      </c>
      <c r="AN65" s="117">
        <f t="shared" si="8"/>
        <v>0.0234660777490541</v>
      </c>
      <c r="AO65" s="82">
        <f>'amount-analyzed sorted'!AG65*0.001/'amount-analyzed sorted'!AG$2*1.5/'amount-analyzed sorted'!AG$3</f>
        <v>0.00830050360348818</v>
      </c>
      <c r="AP65" s="82">
        <f>'amount-analyzed sorted'!AH65*0.001/'amount-analyzed sorted'!AH$2*1.5/'amount-analyzed sorted'!AH$3</f>
        <v>0.0966347677184739</v>
      </c>
      <c r="AQ65" s="82">
        <f>'amount-analyzed sorted'!AI65*0.001/'amount-analyzed sorted'!AI$2*1.5/'amount-analyzed sorted'!AI$3</f>
        <v>0.117538847668797</v>
      </c>
      <c r="AR65" s="82">
        <f>'amount-analyzed sorted'!AJ65*0.001/'amount-analyzed sorted'!AJ$2*1.5/'amount-analyzed sorted'!AJ$3</f>
        <v>0.0343141733935051</v>
      </c>
      <c r="AS65" s="82">
        <f>'amount-analyzed sorted'!AK65*0.001/'amount-analyzed sorted'!AK$2*1.5/'amount-analyzed sorted'!AK$3</f>
        <v>0.138643862285673</v>
      </c>
      <c r="AT65" s="116">
        <f t="shared" si="9"/>
        <v>0.0790864309339874</v>
      </c>
      <c r="AU65" s="117">
        <f t="shared" si="10"/>
        <v>0.0555626283106954</v>
      </c>
      <c r="AV65" s="82">
        <f>'amount-analyzed sorted'!AL65*0.001/'amount-analyzed sorted'!AL$2*1.5/'amount-analyzed sorted'!AL$3</f>
        <v>0.113804171916097</v>
      </c>
      <c r="AW65" s="82">
        <f>'amount-analyzed sorted'!AM65*0.001/'amount-analyzed sorted'!AM$2*1.5/'amount-analyzed sorted'!AM$3</f>
        <v>0.0236162252178829</v>
      </c>
      <c r="AX65" s="82">
        <f>'amount-analyzed sorted'!AN65*0.001/'amount-analyzed sorted'!AN$2*1.5/'amount-analyzed sorted'!AN$3</f>
        <v>0.063018927235648</v>
      </c>
      <c r="AY65" s="82">
        <f>'amount-analyzed sorted'!AO65*0.001/'amount-analyzed sorted'!AO$2*1.5/'amount-analyzed sorted'!AO$3</f>
        <v>0.131870671421116</v>
      </c>
      <c r="AZ65" s="82">
        <f>'amount-analyzed sorted'!AP65*0.001/'amount-analyzed sorted'!AP$2*1.5/'amount-analyzed sorted'!AP$3</f>
        <v>0.143471071432687</v>
      </c>
      <c r="BA65" s="116">
        <f t="shared" si="11"/>
        <v>0.0951562134446861</v>
      </c>
      <c r="BB65" s="117">
        <f t="shared" si="12"/>
        <v>0.0504499711655713</v>
      </c>
      <c r="BC65" s="82">
        <f>'amount-analyzed sorted'!AQ65*0.001/'amount-analyzed sorted'!AQ$2*1.5/'amount-analyzed sorted'!AQ$3</f>
        <v>0.0783592317791982</v>
      </c>
      <c r="BD65" s="82">
        <f>'amount-analyzed sorted'!AR65*0.001/'amount-analyzed sorted'!AR$2*1.5/'amount-analyzed sorted'!AR$3</f>
        <v>0.0661339962652819</v>
      </c>
      <c r="BE65" s="82">
        <f>'amount-analyzed sorted'!AS65*0.001/'amount-analyzed sorted'!AS$2*1.5/'amount-analyzed sorted'!AS$3</f>
        <v>0.200400766360147</v>
      </c>
      <c r="BF65" s="82">
        <f>'amount-analyzed sorted'!AT65*0.001/'amount-analyzed sorted'!AT$2*1.5/'amount-analyzed sorted'!AT$3</f>
        <v>0.0994376678397389</v>
      </c>
      <c r="BG65" s="82">
        <f>'amount-analyzed sorted'!AU65*0.001/'amount-analyzed sorted'!AU$2*1.5/'amount-analyzed sorted'!AU$3</f>
        <v>0.178685407409143</v>
      </c>
      <c r="BH65" s="116">
        <f t="shared" si="13"/>
        <v>0.124603413930702</v>
      </c>
      <c r="BI65" s="117">
        <f t="shared" si="14"/>
        <v>0.0609520561901428</v>
      </c>
      <c r="BJ65" s="82">
        <f>'amount-analyzed sorted'!AV65*0.001/'amount-analyzed sorted'!AV$2*1.5/'amount-analyzed sorted'!AV$3</f>
        <v>0.120332453053867</v>
      </c>
      <c r="BK65" s="82">
        <f>'amount-analyzed sorted'!AW65*0.001/'amount-analyzed sorted'!AW$2*1.5/'amount-analyzed sorted'!AW$3</f>
        <v>0.0547050565357188</v>
      </c>
      <c r="BL65" s="82">
        <f>'amount-analyzed sorted'!AX65*0.001/'amount-analyzed sorted'!AX$2*1.5/'amount-analyzed sorted'!AX$3</f>
        <v>0.0674119861629867</v>
      </c>
      <c r="BM65" s="82">
        <f>'amount-analyzed sorted'!AY65*0.001/'amount-analyzed sorted'!AY$2*1.5/'amount-analyzed sorted'!AY$3</f>
        <v>0.0358869063407074</v>
      </c>
      <c r="BN65" s="82">
        <f>'amount-analyzed sorted'!AZ65*0.001/'amount-analyzed sorted'!AZ$2*1.5/'amount-analyzed sorted'!AZ$3</f>
        <v>0.0833727181670319</v>
      </c>
      <c r="BO65" s="116">
        <f t="shared" si="15"/>
        <v>0.0723418240520623</v>
      </c>
      <c r="BP65" s="117">
        <f t="shared" si="16"/>
        <v>0.0319730393939342</v>
      </c>
      <c r="BQ65" s="82">
        <f>'amount-analyzed sorted'!BA65*0.001/'amount-analyzed sorted'!BA$2*1.5/'amount-analyzed sorted'!BA$3</f>
        <v>0.156640902101601</v>
      </c>
      <c r="BR65" s="82">
        <f>'amount-analyzed sorted'!BB65*0.001/'amount-analyzed sorted'!BB$2*1.5/'amount-analyzed sorted'!BB$3</f>
        <v>0.253343286952726</v>
      </c>
      <c r="BS65" s="82">
        <f>'amount-analyzed sorted'!BC65*0.001/'amount-analyzed sorted'!BC$2*1.5/'amount-analyzed sorted'!BC$3</f>
        <v>0.184915267731666</v>
      </c>
      <c r="BT65" s="82">
        <f>'amount-analyzed sorted'!BD65*0.001/'amount-analyzed sorted'!BD$2*1.5/'amount-analyzed sorted'!BD$3</f>
        <v>0.113141894299783</v>
      </c>
      <c r="BU65" s="82">
        <f>'amount-analyzed sorted'!BE65*0.001/'amount-analyzed sorted'!BE$2*1.5/'amount-analyzed sorted'!BE$3</f>
        <v>0.173283081322191</v>
      </c>
      <c r="BV65" s="116">
        <f t="shared" si="17"/>
        <v>0.176264886481593</v>
      </c>
      <c r="BW65" s="117">
        <f t="shared" si="18"/>
        <v>0.0509764969910142</v>
      </c>
      <c r="BX65" s="82">
        <f>'amount-analyzed sorted'!BF65*0.001/'amount-analyzed sorted'!BF$2*1.5/'amount-analyzed sorted'!BF$3</f>
        <v>0</v>
      </c>
      <c r="BY65" s="82">
        <f>'amount-analyzed sorted'!BG65*0.001/'amount-analyzed sorted'!BG$2*1.5/'amount-analyzed sorted'!BG$3</f>
        <v>0.0134272852409368</v>
      </c>
      <c r="BZ65" s="82">
        <f>'amount-analyzed sorted'!BH65*0.001/'amount-analyzed sorted'!BH$2*1.5/'amount-analyzed sorted'!BH$3</f>
        <v>0.0265125547257365</v>
      </c>
      <c r="CA65" s="82">
        <f>'amount-analyzed sorted'!BI65*0.001/'amount-analyzed sorted'!BI$2*1.5/'amount-analyzed sorted'!BI$3</f>
        <v>0.0226222186412231</v>
      </c>
      <c r="CB65" s="82">
        <f>'amount-analyzed sorted'!BJ65*0.001/'amount-analyzed sorted'!BJ$2*1.5/'amount-analyzed sorted'!BJ$3</f>
        <v>0.0336077051177565</v>
      </c>
      <c r="CC65" s="116">
        <f t="shared" si="19"/>
        <v>0.0192339527451306</v>
      </c>
      <c r="CD65" s="117">
        <f t="shared" si="20"/>
        <v>0.0129877391753766</v>
      </c>
      <c r="CE65" s="122">
        <f>'amount-analyzed sorted'!BK65*0.001/'amount-analyzed sorted'!BK$2*1.5/'amount-analyzed sorted'!BK$3</f>
        <v>0.00553851435691438</v>
      </c>
      <c r="CF65" s="82">
        <f>'amount-analyzed sorted'!BL65*0.001/'amount-analyzed sorted'!BL$2*1.5/'amount-analyzed sorted'!BL$3</f>
        <v>0.00791189309670911</v>
      </c>
      <c r="CG65" s="82">
        <f>'amount-analyzed sorted'!BM65*0.001/'amount-analyzed sorted'!BM$2*1.5/'amount-analyzed sorted'!BM$3</f>
        <v>0.0503160447765112</v>
      </c>
      <c r="CH65" s="82">
        <f>'amount-analyzed sorted'!BN65*0.001/'amount-analyzed sorted'!BN$2*1.5/'amount-analyzed sorted'!BN$3</f>
        <v>0.00483585272986222</v>
      </c>
      <c r="CI65" s="82">
        <f>'amount-analyzed sorted'!BO65*0.001/'amount-analyzed sorted'!BO$2*1.5/'amount-analyzed sorted'!BO$3</f>
        <v>0.0625749391823092</v>
      </c>
      <c r="CJ65" s="116">
        <f t="shared" si="21"/>
        <v>0.0262354488284612</v>
      </c>
      <c r="CK65" s="117">
        <f t="shared" si="22"/>
        <v>0.0279396320875381</v>
      </c>
      <c r="CL65" s="82">
        <f>'amount-analyzed sorted'!BP65*0.001/'amount-analyzed sorted'!BP$2*1.5/'amount-analyzed sorted'!BP$3</f>
        <v>0.00372980145581577</v>
      </c>
      <c r="CM65" s="82">
        <f>'amount-analyzed sorted'!BQ65*0.001/'amount-analyzed sorted'!BQ$2*1.5/'amount-analyzed sorted'!BQ$3</f>
        <v>0.0265963534580094</v>
      </c>
      <c r="CN65" s="82">
        <f>'amount-analyzed sorted'!BR65*0.001/'amount-analyzed sorted'!BR$2*1.5/'amount-analyzed sorted'!BR$3</f>
        <v>0.0133744219132165</v>
      </c>
      <c r="CO65" s="82">
        <f>'amount-analyzed sorted'!BS65*0.001/'amount-analyzed sorted'!BS$2*1.5/'amount-analyzed sorted'!BS$3</f>
        <v>0.0153605331159408</v>
      </c>
      <c r="CP65" s="82">
        <f>'amount-analyzed sorted'!BT65*0.001/'amount-analyzed sorted'!BT$2*1.5/'amount-analyzed sorted'!BT$3</f>
        <v>0.00116648748079904</v>
      </c>
      <c r="CQ65" s="116">
        <f t="shared" si="23"/>
        <v>0.0120455194847563</v>
      </c>
      <c r="CR65" s="117">
        <f t="shared" si="24"/>
        <v>0.0101487261520406</v>
      </c>
      <c r="CS65" s="82">
        <f>'amount-analyzed sorted'!BU65*0.001/'amount-analyzed sorted'!BU$2*1.5/'amount-analyzed sorted'!BU$3</f>
        <v>0.0132788263132114</v>
      </c>
      <c r="CT65" s="82">
        <f>'amount-analyzed sorted'!BV65*0.001/'amount-analyzed sorted'!BV$2*1.5/'amount-analyzed sorted'!BV$3</f>
        <v>0.0359822234890227</v>
      </c>
      <c r="CU65" s="82">
        <f>'amount-analyzed sorted'!BW65*0.001/'amount-analyzed sorted'!BW$2*1.5/'amount-analyzed sorted'!BW$3</f>
        <v>0.00493996613869346</v>
      </c>
      <c r="CV65" s="82">
        <f>'amount-analyzed sorted'!BX65*0.001/'amount-analyzed sorted'!BX$2*1.5/'amount-analyzed sorted'!BX$3</f>
        <v>0.00890848732331382</v>
      </c>
      <c r="CW65" s="82">
        <f>'amount-analyzed sorted'!BY65*0.001/'amount-analyzed sorted'!BY$2*1.5/'amount-analyzed sorted'!BY$3</f>
        <v>0.00412162616547344</v>
      </c>
      <c r="CX65" s="116">
        <f t="shared" si="25"/>
        <v>0.013446225885943</v>
      </c>
      <c r="CY65" s="117">
        <f t="shared" si="26"/>
        <v>0.0131129220301998</v>
      </c>
      <c r="CZ65" s="82">
        <f>'amount-analyzed sorted'!BZ65*0.001/'amount-analyzed sorted'!BZ$2*1.5/'amount-analyzed sorted'!BZ$3</f>
        <v>0.0252260136085916</v>
      </c>
      <c r="DA65" s="82">
        <f>'amount-analyzed sorted'!CA65*0.001/'amount-analyzed sorted'!CA$2*1.5/'amount-analyzed sorted'!CA$3</f>
        <v>0.0069914123775994</v>
      </c>
      <c r="DB65" s="82">
        <f>'amount-analyzed sorted'!CB65*0.001/'amount-analyzed sorted'!CB$2*1.5/'amount-analyzed sorted'!CB$3</f>
        <v>0.0162180153834687</v>
      </c>
      <c r="DC65" s="82">
        <f>'amount-analyzed sorted'!CC65*0.001/'amount-analyzed sorted'!CC$2*1.5/'amount-analyzed sorted'!CC$3</f>
        <v>0.0204801434885446</v>
      </c>
      <c r="DD65" s="82">
        <f>'amount-analyzed sorted'!CD65*0.001/'amount-analyzed sorted'!CD$2*1.5/'amount-analyzed sorted'!CD$3</f>
        <v>0.0473849921136265</v>
      </c>
      <c r="DE65" s="116">
        <f t="shared" si="27"/>
        <v>0.0232601153943662</v>
      </c>
      <c r="DF65" s="117">
        <f t="shared" si="28"/>
        <v>0.0150653953376322</v>
      </c>
      <c r="DG65" s="82">
        <f>'amount-analyzed sorted'!CE65*0.001/'amount-analyzed sorted'!CE$2*1.5/'amount-analyzed sorted'!CE$3</f>
        <v>0.0038373205832697</v>
      </c>
      <c r="DH65" s="82">
        <f>'amount-analyzed sorted'!CF65*0.001/'amount-analyzed sorted'!CF$2*1.5/'amount-analyzed sorted'!CF$3</f>
        <v>0.000180600912597395</v>
      </c>
      <c r="DI65" s="82">
        <f>'amount-analyzed sorted'!CG65*0.001/'amount-analyzed sorted'!CG$2*1.5/'amount-analyzed sorted'!CG$3</f>
        <v>0.0329416064577649</v>
      </c>
      <c r="DJ65" s="82">
        <f>'amount-analyzed sorted'!CH65*0.001/'amount-analyzed sorted'!CH$2*1.5/'amount-analyzed sorted'!CH$3</f>
        <v>0.0271575987091009</v>
      </c>
      <c r="DK65" s="82">
        <f>'amount-analyzed sorted'!CI65*0.001/'amount-analyzed sorted'!CI$2*1.5/'amount-analyzed sorted'!CI$3</f>
        <v>0.0096508612669233</v>
      </c>
      <c r="DL65" s="116">
        <f t="shared" si="29"/>
        <v>0.0147535975859312</v>
      </c>
      <c r="DM65" s="117">
        <f t="shared" si="30"/>
        <v>0.0145106699032699</v>
      </c>
      <c r="DN65" s="82">
        <f>'amount-analyzed sorted'!CJ65*0.001/'amount-analyzed sorted'!CJ$2*1.5/'amount-analyzed sorted'!CJ$3</f>
        <v>0.130142153132403</v>
      </c>
      <c r="DO65" s="82">
        <f>'amount-analyzed sorted'!CK65*0.001/'amount-analyzed sorted'!CK$2*1.5/'amount-analyzed sorted'!CK$3</f>
        <v>0.00618780175948452</v>
      </c>
      <c r="DP65" s="82">
        <f>'amount-analyzed sorted'!CL65*0.001/'amount-analyzed sorted'!CL$2*1.5/'amount-analyzed sorted'!CL$3</f>
        <v>0.0598938299232089</v>
      </c>
      <c r="DQ65" s="82">
        <f>'amount-analyzed sorted'!CM65*0.001/'amount-analyzed sorted'!CM$2*1.5/'amount-analyzed sorted'!CM$3</f>
        <v>0.00428927167418813</v>
      </c>
      <c r="DR65" s="82">
        <f>'amount-analyzed sorted'!CN65*0.001/'amount-analyzed sorted'!CN$2*1.5/'amount-analyzed sorted'!CN$3</f>
        <v>0.0123890126031201</v>
      </c>
      <c r="DS65" s="116">
        <f t="shared" si="31"/>
        <v>0.0425804138184809</v>
      </c>
      <c r="DT65" s="117">
        <f t="shared" si="32"/>
        <v>0.0540114965896905</v>
      </c>
      <c r="DU65" s="82">
        <f>'amount-analyzed sorted'!CO65*0.001/'amount-analyzed sorted'!CO$2*1.5/'amount-analyzed sorted'!CO$3</f>
        <v>0.0234882933369626</v>
      </c>
      <c r="DV65" s="82">
        <f>'amount-analyzed sorted'!CP65*0.001/'amount-analyzed sorted'!CP$2*1.5/'amount-analyzed sorted'!CP$3</f>
        <v>0.00896962400102283</v>
      </c>
      <c r="DW65" s="82">
        <f>'amount-analyzed sorted'!CQ65*0.001/'amount-analyzed sorted'!CQ$2*1.5/'amount-analyzed sorted'!CQ$3</f>
        <v>0.00278725235145799</v>
      </c>
      <c r="DX65" s="82">
        <f>'amount-analyzed sorted'!CR65*0.001/'amount-analyzed sorted'!CR$2*1.5/'amount-analyzed sorted'!CR$3</f>
        <v>0.00314214087760294</v>
      </c>
      <c r="DY65" s="82">
        <f>'amount-analyzed sorted'!CS65*0.001/'amount-analyzed sorted'!CS$2*1.5/'amount-analyzed sorted'!CS$3</f>
        <v>0.00530631547322243</v>
      </c>
      <c r="DZ65" s="116">
        <f t="shared" si="33"/>
        <v>0.00873872520805376</v>
      </c>
      <c r="EA65" s="117">
        <f t="shared" si="34"/>
        <v>0.00860416027512749</v>
      </c>
      <c r="EB65" s="82">
        <f>'amount-analyzed sorted'!CT65*0.001/'amount-analyzed sorted'!CT$2*1.5/'amount-analyzed sorted'!CT$3</f>
        <v>0.0409795164267759</v>
      </c>
      <c r="EC65" s="82">
        <f>'amount-analyzed sorted'!CU65*0.001/'amount-analyzed sorted'!CU$2*1.5/'amount-analyzed sorted'!CU$3</f>
        <v>0.0687070490195641</v>
      </c>
      <c r="ED65" s="82">
        <f>'amount-analyzed sorted'!CV65*0.001/'amount-analyzed sorted'!CV$2*1.5/'amount-analyzed sorted'!CV$3</f>
        <v>0.00607751030220243</v>
      </c>
      <c r="EE65" s="82">
        <f>'amount-analyzed sorted'!CW65*0.001/'amount-analyzed sorted'!CW$2*1.5/'amount-analyzed sorted'!CW$3</f>
        <v>0.0140224405867513</v>
      </c>
      <c r="EF65" s="82">
        <f>'amount-analyzed sorted'!CX65*0.001/'amount-analyzed sorted'!CX$2*1.5/'amount-analyzed sorted'!CX$3</f>
        <v>0.0794741712985585</v>
      </c>
      <c r="EG65" s="116">
        <f t="shared" si="35"/>
        <v>0.0418521375267704</v>
      </c>
      <c r="EH65" s="117">
        <f t="shared" si="36"/>
        <v>0.0323715969208565</v>
      </c>
    </row>
    <row r="66" spans="1:138">
      <c r="A66">
        <f>'imported data from Web Calc'!A70</f>
        <v>452.3</v>
      </c>
      <c r="B66" t="str">
        <f>'imported data from Web Calc'!B70</f>
        <v>C21H42O7PN</v>
      </c>
      <c r="C66" s="61" t="str">
        <f>'imported data from Web Calc'!C70</f>
        <v>LPE(16:1)</v>
      </c>
      <c r="D66" s="96"/>
      <c r="E66" s="96"/>
      <c r="F66" s="96"/>
      <c r="G66" s="66">
        <f>'amount-analyzed sorted'!G66*0.001/'amount-analyzed sorted'!G$2*1.5/'amount-analyzed sorted'!G$3</f>
        <v>0</v>
      </c>
      <c r="H66" s="66">
        <f>'amount-analyzed sorted'!H66*0.001/'amount-analyzed sorted'!H$2*1.5/'amount-analyzed sorted'!H$3</f>
        <v>0</v>
      </c>
      <c r="I66" s="66">
        <f>'amount-analyzed sorted'!I66*0.001/'amount-analyzed sorted'!I$2*1.5/'amount-analyzed sorted'!I$3</f>
        <v>0</v>
      </c>
      <c r="J66" s="66">
        <f>'amount-analyzed sorted'!J66*0.001/'amount-analyzed sorted'!J$2*1.5/'amount-analyzed sorted'!J$3</f>
        <v>0</v>
      </c>
      <c r="K66" s="66">
        <f>'amount-analyzed sorted'!K66*0.001/'amount-analyzed sorted'!K$2*1.5/'amount-analyzed sorted'!K$3</f>
        <v>0</v>
      </c>
      <c r="L66" s="66">
        <f>'amount-analyzed sorted'!L66*0.001/'amount-analyzed sorted'!L$2*1.5/'amount-analyzed sorted'!L$3</f>
        <v>0</v>
      </c>
      <c r="M66" s="66">
        <f>'amount-analyzed sorted'!M66*0.001/'amount-analyzed sorted'!M$2*1.5/'amount-analyzed sorted'!M$3</f>
        <v>0</v>
      </c>
      <c r="N66" s="66">
        <f>'amount-analyzed sorted'!N66*0.001/'amount-analyzed sorted'!N$2*1.5/'amount-analyzed sorted'!N$3</f>
        <v>0</v>
      </c>
      <c r="O66" s="66">
        <f>'amount-analyzed sorted'!O66*0.001/'amount-analyzed sorted'!O$2*1.5/'amount-analyzed sorted'!O$3</f>
        <v>0</v>
      </c>
      <c r="P66" s="66">
        <f>'amount-analyzed sorted'!P66*0.001/'amount-analyzed sorted'!P$2*1.5/'amount-analyzed sorted'!P$3</f>
        <v>0</v>
      </c>
      <c r="Q66" s="66">
        <f t="shared" si="0"/>
        <v>0</v>
      </c>
      <c r="R66" s="115">
        <f t="shared" si="1"/>
        <v>0</v>
      </c>
      <c r="S66" s="66" t="e">
        <f t="shared" si="2"/>
        <v>#DIV/0!</v>
      </c>
      <c r="T66" s="66">
        <f>'amount-analyzed sorted'!R66*0.001/'amount-analyzed sorted'!R$2*1.5/'amount-analyzed sorted'!R$3</f>
        <v>0</v>
      </c>
      <c r="U66" s="66">
        <f>'amount-analyzed sorted'!S66*0.001/'amount-analyzed sorted'!S$2*1.5/'amount-analyzed sorted'!S$3</f>
        <v>0</v>
      </c>
      <c r="V66" s="66">
        <f>'amount-analyzed sorted'!T66*0.001/'amount-analyzed sorted'!T$2*1.5/'amount-analyzed sorted'!T$3</f>
        <v>0</v>
      </c>
      <c r="W66" s="66">
        <f>'amount-analyzed sorted'!U66*0.001/'amount-analyzed sorted'!U$2*1.5/'amount-analyzed sorted'!U$3</f>
        <v>0</v>
      </c>
      <c r="X66" s="66">
        <f>'amount-analyzed sorted'!V66*0.001/'amount-analyzed sorted'!V$2*1.5/'amount-analyzed sorted'!V$3</f>
        <v>0</v>
      </c>
      <c r="Y66" s="66">
        <f t="shared" si="3"/>
        <v>0</v>
      </c>
      <c r="Z66" s="115">
        <f t="shared" si="4"/>
        <v>0</v>
      </c>
      <c r="AA66" s="66">
        <f>'amount-analyzed sorted'!W66*0.001/'amount-analyzed sorted'!W$2*1.5/'amount-analyzed sorted'!W$3</f>
        <v>0</v>
      </c>
      <c r="AB66" s="66">
        <f>'amount-analyzed sorted'!X66*0.001/'amount-analyzed sorted'!X$2*1.5/'amount-analyzed sorted'!X$3</f>
        <v>0</v>
      </c>
      <c r="AC66" s="66">
        <f>'amount-analyzed sorted'!Y66*0.001/'amount-analyzed sorted'!Y$2*1.5/'amount-analyzed sorted'!Y$3</f>
        <v>0</v>
      </c>
      <c r="AD66" s="66">
        <f>'amount-analyzed sorted'!Z66*0.001/'amount-analyzed sorted'!Z$2*1.5/'amount-analyzed sorted'!Z$3</f>
        <v>0</v>
      </c>
      <c r="AE66" s="66">
        <f>'amount-analyzed sorted'!AA66*0.001/'amount-analyzed sorted'!AA$2*1.5/'amount-analyzed sorted'!AA$3</f>
        <v>0</v>
      </c>
      <c r="AF66" s="66">
        <f t="shared" si="5"/>
        <v>0</v>
      </c>
      <c r="AG66" s="115">
        <f t="shared" si="6"/>
        <v>0</v>
      </c>
      <c r="AH66" s="66">
        <f>'amount-analyzed sorted'!AB66*0.001/'amount-analyzed sorted'!AB$2*1.5/'amount-analyzed sorted'!AB$3</f>
        <v>0</v>
      </c>
      <c r="AI66" s="66">
        <f>'amount-analyzed sorted'!AC66*0.001/'amount-analyzed sorted'!AC$2*1.5/'amount-analyzed sorted'!AC$3</f>
        <v>0</v>
      </c>
      <c r="AJ66" s="66">
        <f>'amount-analyzed sorted'!AD66*0.001/'amount-analyzed sorted'!AD$2*1.5/'amount-analyzed sorted'!AD$3</f>
        <v>0</v>
      </c>
      <c r="AK66" s="66">
        <f>'amount-analyzed sorted'!AE66*0.001/'amount-analyzed sorted'!AE$2*1.5/'amount-analyzed sorted'!AE$3</f>
        <v>0</v>
      </c>
      <c r="AL66" s="66">
        <f>'amount-analyzed sorted'!AF66*0.001/'amount-analyzed sorted'!AF$2*1.5/'amount-analyzed sorted'!AF$3</f>
        <v>0</v>
      </c>
      <c r="AM66" s="66">
        <f t="shared" si="7"/>
        <v>0</v>
      </c>
      <c r="AN66" s="115">
        <f t="shared" si="8"/>
        <v>0</v>
      </c>
      <c r="AO66" s="66">
        <f>'amount-analyzed sorted'!AG66*0.001/'amount-analyzed sorted'!AG$2*1.5/'amount-analyzed sorted'!AG$3</f>
        <v>0</v>
      </c>
      <c r="AP66" s="66">
        <f>'amount-analyzed sorted'!AH66*0.001/'amount-analyzed sorted'!AH$2*1.5/'amount-analyzed sorted'!AH$3</f>
        <v>0</v>
      </c>
      <c r="AQ66" s="66">
        <f>'amount-analyzed sorted'!AI66*0.001/'amount-analyzed sorted'!AI$2*1.5/'amount-analyzed sorted'!AI$3</f>
        <v>0</v>
      </c>
      <c r="AR66" s="66">
        <f>'amount-analyzed sorted'!AJ66*0.001/'amount-analyzed sorted'!AJ$2*1.5/'amount-analyzed sorted'!AJ$3</f>
        <v>0</v>
      </c>
      <c r="AS66" s="66">
        <f>'amount-analyzed sorted'!AK66*0.001/'amount-analyzed sorted'!AK$2*1.5/'amount-analyzed sorted'!AK$3</f>
        <v>0</v>
      </c>
      <c r="AT66" s="66">
        <f t="shared" si="9"/>
        <v>0</v>
      </c>
      <c r="AU66" s="115">
        <f t="shared" si="10"/>
        <v>0</v>
      </c>
      <c r="AV66" s="66">
        <f>'amount-analyzed sorted'!AL66*0.001/'amount-analyzed sorted'!AL$2*1.5/'amount-analyzed sorted'!AL$3</f>
        <v>0</v>
      </c>
      <c r="AW66" s="66">
        <f>'amount-analyzed sorted'!AM66*0.001/'amount-analyzed sorted'!AM$2*1.5/'amount-analyzed sorted'!AM$3</f>
        <v>0</v>
      </c>
      <c r="AX66" s="66">
        <f>'amount-analyzed sorted'!AN66*0.001/'amount-analyzed sorted'!AN$2*1.5/'amount-analyzed sorted'!AN$3</f>
        <v>0</v>
      </c>
      <c r="AY66" s="66">
        <f>'amount-analyzed sorted'!AO66*0.001/'amount-analyzed sorted'!AO$2*1.5/'amount-analyzed sorted'!AO$3</f>
        <v>0</v>
      </c>
      <c r="AZ66" s="66">
        <f>'amount-analyzed sorted'!AP66*0.001/'amount-analyzed sorted'!AP$2*1.5/'amount-analyzed sorted'!AP$3</f>
        <v>0</v>
      </c>
      <c r="BA66" s="66">
        <f t="shared" si="11"/>
        <v>0</v>
      </c>
      <c r="BB66" s="115">
        <f t="shared" si="12"/>
        <v>0</v>
      </c>
      <c r="BC66" s="66">
        <f>'amount-analyzed sorted'!AQ66*0.001/'amount-analyzed sorted'!AQ$2*1.5/'amount-analyzed sorted'!AQ$3</f>
        <v>0</v>
      </c>
      <c r="BD66" s="66">
        <f>'amount-analyzed sorted'!AR66*0.001/'amount-analyzed sorted'!AR$2*1.5/'amount-analyzed sorted'!AR$3</f>
        <v>0</v>
      </c>
      <c r="BE66" s="66">
        <f>'amount-analyzed sorted'!AS66*0.001/'amount-analyzed sorted'!AS$2*1.5/'amount-analyzed sorted'!AS$3</f>
        <v>0</v>
      </c>
      <c r="BF66" s="66">
        <f>'amount-analyzed sorted'!AT66*0.001/'amount-analyzed sorted'!AT$2*1.5/'amount-analyzed sorted'!AT$3</f>
        <v>0</v>
      </c>
      <c r="BG66" s="66">
        <f>'amount-analyzed sorted'!AU66*0.001/'amount-analyzed sorted'!AU$2*1.5/'amount-analyzed sorted'!AU$3</f>
        <v>0</v>
      </c>
      <c r="BH66" s="66">
        <f t="shared" si="13"/>
        <v>0</v>
      </c>
      <c r="BI66" s="115">
        <f t="shared" si="14"/>
        <v>0</v>
      </c>
      <c r="BJ66" s="66">
        <f>'amount-analyzed sorted'!AV66*0.001/'amount-analyzed sorted'!AV$2*1.5/'amount-analyzed sorted'!AV$3</f>
        <v>0</v>
      </c>
      <c r="BK66" s="66">
        <f>'amount-analyzed sorted'!AW66*0.001/'amount-analyzed sorted'!AW$2*1.5/'amount-analyzed sorted'!AW$3</f>
        <v>0</v>
      </c>
      <c r="BL66" s="66">
        <f>'amount-analyzed sorted'!AX66*0.001/'amount-analyzed sorted'!AX$2*1.5/'amount-analyzed sorted'!AX$3</f>
        <v>0</v>
      </c>
      <c r="BM66" s="66">
        <f>'amount-analyzed sorted'!AY66*0.001/'amount-analyzed sorted'!AY$2*1.5/'amount-analyzed sorted'!AY$3</f>
        <v>0</v>
      </c>
      <c r="BN66" s="66">
        <f>'amount-analyzed sorted'!AZ66*0.001/'amount-analyzed sorted'!AZ$2*1.5/'amount-analyzed sorted'!AZ$3</f>
        <v>0</v>
      </c>
      <c r="BO66" s="66">
        <f t="shared" si="15"/>
        <v>0</v>
      </c>
      <c r="BP66" s="115">
        <f t="shared" si="16"/>
        <v>0</v>
      </c>
      <c r="BQ66" s="66">
        <f>'amount-analyzed sorted'!BA66*0.001/'amount-analyzed sorted'!BA$2*1.5/'amount-analyzed sorted'!BA$3</f>
        <v>0</v>
      </c>
      <c r="BR66" s="66">
        <f>'amount-analyzed sorted'!BB66*0.001/'amount-analyzed sorted'!BB$2*1.5/'amount-analyzed sorted'!BB$3</f>
        <v>0</v>
      </c>
      <c r="BS66" s="66">
        <f>'amount-analyzed sorted'!BC66*0.001/'amount-analyzed sorted'!BC$2*1.5/'amount-analyzed sorted'!BC$3</f>
        <v>0</v>
      </c>
      <c r="BT66" s="66">
        <f>'amount-analyzed sorted'!BD66*0.001/'amount-analyzed sorted'!BD$2*1.5/'amount-analyzed sorted'!BD$3</f>
        <v>0</v>
      </c>
      <c r="BU66" s="66">
        <f>'amount-analyzed sorted'!BE66*0.001/'amount-analyzed sorted'!BE$2*1.5/'amount-analyzed sorted'!BE$3</f>
        <v>0</v>
      </c>
      <c r="BV66" s="66">
        <f t="shared" si="17"/>
        <v>0</v>
      </c>
      <c r="BW66" s="115">
        <f t="shared" si="18"/>
        <v>0</v>
      </c>
      <c r="BX66" s="66">
        <f>'amount-analyzed sorted'!BF66*0.001/'amount-analyzed sorted'!BF$2*1.5/'amount-analyzed sorted'!BF$3</f>
        <v>0</v>
      </c>
      <c r="BY66" s="66">
        <f>'amount-analyzed sorted'!BG66*0.001/'amount-analyzed sorted'!BG$2*1.5/'amount-analyzed sorted'!BG$3</f>
        <v>0</v>
      </c>
      <c r="BZ66" s="66">
        <f>'amount-analyzed sorted'!BH66*0.001/'amount-analyzed sorted'!BH$2*1.5/'amount-analyzed sorted'!BH$3</f>
        <v>0</v>
      </c>
      <c r="CA66" s="66">
        <f>'amount-analyzed sorted'!BI66*0.001/'amount-analyzed sorted'!BI$2*1.5/'amount-analyzed sorted'!BI$3</f>
        <v>0</v>
      </c>
      <c r="CB66" s="66">
        <f>'amount-analyzed sorted'!BJ66*0.001/'amount-analyzed sorted'!BJ$2*1.5/'amount-analyzed sorted'!BJ$3</f>
        <v>0</v>
      </c>
      <c r="CC66" s="66">
        <f t="shared" si="19"/>
        <v>0</v>
      </c>
      <c r="CD66" s="115">
        <f t="shared" si="20"/>
        <v>0</v>
      </c>
      <c r="CE66" s="121">
        <f>'amount-analyzed sorted'!BK66*0.001/'amount-analyzed sorted'!BK$2*1.5/'amount-analyzed sorted'!BK$3</f>
        <v>0</v>
      </c>
      <c r="CF66" s="66">
        <f>'amount-analyzed sorted'!BL66*0.001/'amount-analyzed sorted'!BL$2*1.5/'amount-analyzed sorted'!BL$3</f>
        <v>0</v>
      </c>
      <c r="CG66" s="66">
        <f>'amount-analyzed sorted'!BM66*0.001/'amount-analyzed sorted'!BM$2*1.5/'amount-analyzed sorted'!BM$3</f>
        <v>0</v>
      </c>
      <c r="CH66" s="66">
        <f>'amount-analyzed sorted'!BN66*0.001/'amount-analyzed sorted'!BN$2*1.5/'amount-analyzed sorted'!BN$3</f>
        <v>0</v>
      </c>
      <c r="CI66" s="66">
        <f>'amount-analyzed sorted'!BO66*0.001/'amount-analyzed sorted'!BO$2*1.5/'amount-analyzed sorted'!BO$3</f>
        <v>0</v>
      </c>
      <c r="CJ66" s="66">
        <f t="shared" si="21"/>
        <v>0</v>
      </c>
      <c r="CK66" s="115">
        <f t="shared" si="22"/>
        <v>0</v>
      </c>
      <c r="CL66" s="66">
        <f>'amount-analyzed sorted'!BP66*0.001/'amount-analyzed sorted'!BP$2*1.5/'amount-analyzed sorted'!BP$3</f>
        <v>0</v>
      </c>
      <c r="CM66" s="66">
        <f>'amount-analyzed sorted'!BQ66*0.001/'amount-analyzed sorted'!BQ$2*1.5/'amount-analyzed sorted'!BQ$3</f>
        <v>0</v>
      </c>
      <c r="CN66" s="66">
        <f>'amount-analyzed sorted'!BR66*0.001/'amount-analyzed sorted'!BR$2*1.5/'amount-analyzed sorted'!BR$3</f>
        <v>0</v>
      </c>
      <c r="CO66" s="66">
        <f>'amount-analyzed sorted'!BS66*0.001/'amount-analyzed sorted'!BS$2*1.5/'amount-analyzed sorted'!BS$3</f>
        <v>0</v>
      </c>
      <c r="CP66" s="66">
        <f>'amount-analyzed sorted'!BT66*0.001/'amount-analyzed sorted'!BT$2*1.5/'amount-analyzed sorted'!BT$3</f>
        <v>0</v>
      </c>
      <c r="CQ66" s="66">
        <f t="shared" si="23"/>
        <v>0</v>
      </c>
      <c r="CR66" s="115">
        <f t="shared" si="24"/>
        <v>0</v>
      </c>
      <c r="CS66" s="66">
        <f>'amount-analyzed sorted'!BU66*0.001/'amount-analyzed sorted'!BU$2*1.5/'amount-analyzed sorted'!BU$3</f>
        <v>0</v>
      </c>
      <c r="CT66" s="66">
        <f>'amount-analyzed sorted'!BV66*0.001/'amount-analyzed sorted'!BV$2*1.5/'amount-analyzed sorted'!BV$3</f>
        <v>0</v>
      </c>
      <c r="CU66" s="66">
        <f>'amount-analyzed sorted'!BW66*0.001/'amount-analyzed sorted'!BW$2*1.5/'amount-analyzed sorted'!BW$3</f>
        <v>0</v>
      </c>
      <c r="CV66" s="66">
        <f>'amount-analyzed sorted'!BX66*0.001/'amount-analyzed sorted'!BX$2*1.5/'amount-analyzed sorted'!BX$3</f>
        <v>0</v>
      </c>
      <c r="CW66" s="66">
        <f>'amount-analyzed sorted'!BY66*0.001/'amount-analyzed sorted'!BY$2*1.5/'amount-analyzed sorted'!BY$3</f>
        <v>0</v>
      </c>
      <c r="CX66" s="66">
        <f t="shared" si="25"/>
        <v>0</v>
      </c>
      <c r="CY66" s="115">
        <f t="shared" si="26"/>
        <v>0</v>
      </c>
      <c r="CZ66" s="66">
        <f>'amount-analyzed sorted'!BZ66*0.001/'amount-analyzed sorted'!BZ$2*1.5/'amount-analyzed sorted'!BZ$3</f>
        <v>0</v>
      </c>
      <c r="DA66" s="66">
        <f>'amount-analyzed sorted'!CA66*0.001/'amount-analyzed sorted'!CA$2*1.5/'amount-analyzed sorted'!CA$3</f>
        <v>0</v>
      </c>
      <c r="DB66" s="66">
        <f>'amount-analyzed sorted'!CB66*0.001/'amount-analyzed sorted'!CB$2*1.5/'amount-analyzed sorted'!CB$3</f>
        <v>0</v>
      </c>
      <c r="DC66" s="66">
        <f>'amount-analyzed sorted'!CC66*0.001/'amount-analyzed sorted'!CC$2*1.5/'amount-analyzed sorted'!CC$3</f>
        <v>0</v>
      </c>
      <c r="DD66" s="66">
        <f>'amount-analyzed sorted'!CD66*0.001/'amount-analyzed sorted'!CD$2*1.5/'amount-analyzed sorted'!CD$3</f>
        <v>0</v>
      </c>
      <c r="DE66" s="66">
        <f t="shared" si="27"/>
        <v>0</v>
      </c>
      <c r="DF66" s="115">
        <f t="shared" si="28"/>
        <v>0</v>
      </c>
      <c r="DG66" s="66">
        <f>'amount-analyzed sorted'!CE66*0.001/'amount-analyzed sorted'!CE$2*1.5/'amount-analyzed sorted'!CE$3</f>
        <v>0</v>
      </c>
      <c r="DH66" s="66">
        <f>'amount-analyzed sorted'!CF66*0.001/'amount-analyzed sorted'!CF$2*1.5/'amount-analyzed sorted'!CF$3</f>
        <v>0</v>
      </c>
      <c r="DI66" s="66">
        <f>'amount-analyzed sorted'!CG66*0.001/'amount-analyzed sorted'!CG$2*1.5/'amount-analyzed sorted'!CG$3</f>
        <v>0</v>
      </c>
      <c r="DJ66" s="66">
        <f>'amount-analyzed sorted'!CH66*0.001/'amount-analyzed sorted'!CH$2*1.5/'amount-analyzed sorted'!CH$3</f>
        <v>0</v>
      </c>
      <c r="DK66" s="66">
        <f>'amount-analyzed sorted'!CI66*0.001/'amount-analyzed sorted'!CI$2*1.5/'amount-analyzed sorted'!CI$3</f>
        <v>0</v>
      </c>
      <c r="DL66" s="66">
        <f t="shared" si="29"/>
        <v>0</v>
      </c>
      <c r="DM66" s="115">
        <f t="shared" si="30"/>
        <v>0</v>
      </c>
      <c r="DN66" s="66">
        <f>'amount-analyzed sorted'!CJ66*0.001/'amount-analyzed sorted'!CJ$2*1.5/'amount-analyzed sorted'!CJ$3</f>
        <v>0</v>
      </c>
      <c r="DO66" s="66">
        <f>'amount-analyzed sorted'!CK66*0.001/'amount-analyzed sorted'!CK$2*1.5/'amount-analyzed sorted'!CK$3</f>
        <v>0</v>
      </c>
      <c r="DP66" s="66">
        <f>'amount-analyzed sorted'!CL66*0.001/'amount-analyzed sorted'!CL$2*1.5/'amount-analyzed sorted'!CL$3</f>
        <v>0</v>
      </c>
      <c r="DQ66" s="66">
        <f>'amount-analyzed sorted'!CM66*0.001/'amount-analyzed sorted'!CM$2*1.5/'amount-analyzed sorted'!CM$3</f>
        <v>0</v>
      </c>
      <c r="DR66" s="66">
        <f>'amount-analyzed sorted'!CN66*0.001/'amount-analyzed sorted'!CN$2*1.5/'amount-analyzed sorted'!CN$3</f>
        <v>0</v>
      </c>
      <c r="DS66" s="66">
        <f t="shared" si="31"/>
        <v>0</v>
      </c>
      <c r="DT66" s="115">
        <f t="shared" si="32"/>
        <v>0</v>
      </c>
      <c r="DU66" s="66">
        <f>'amount-analyzed sorted'!CO66*0.001/'amount-analyzed sorted'!CO$2*1.5/'amount-analyzed sorted'!CO$3</f>
        <v>0</v>
      </c>
      <c r="DV66" s="66">
        <f>'amount-analyzed sorted'!CP66*0.001/'amount-analyzed sorted'!CP$2*1.5/'amount-analyzed sorted'!CP$3</f>
        <v>0</v>
      </c>
      <c r="DW66" s="66">
        <f>'amount-analyzed sorted'!CQ66*0.001/'amount-analyzed sorted'!CQ$2*1.5/'amount-analyzed sorted'!CQ$3</f>
        <v>0</v>
      </c>
      <c r="DX66" s="66">
        <f>'amount-analyzed sorted'!CR66*0.001/'amount-analyzed sorted'!CR$2*1.5/'amount-analyzed sorted'!CR$3</f>
        <v>0</v>
      </c>
      <c r="DY66" s="66">
        <f>'amount-analyzed sorted'!CS66*0.001/'amount-analyzed sorted'!CS$2*1.5/'amount-analyzed sorted'!CS$3</f>
        <v>0</v>
      </c>
      <c r="DZ66" s="66">
        <f t="shared" si="33"/>
        <v>0</v>
      </c>
      <c r="EA66" s="115">
        <f t="shared" si="34"/>
        <v>0</v>
      </c>
      <c r="EB66" s="66">
        <f>'amount-analyzed sorted'!CT66*0.001/'amount-analyzed sorted'!CT$2*1.5/'amount-analyzed sorted'!CT$3</f>
        <v>0</v>
      </c>
      <c r="EC66" s="66">
        <f>'amount-analyzed sorted'!CU66*0.001/'amount-analyzed sorted'!CU$2*1.5/'amount-analyzed sorted'!CU$3</f>
        <v>0</v>
      </c>
      <c r="ED66" s="66">
        <f>'amount-analyzed sorted'!CV66*0.001/'amount-analyzed sorted'!CV$2*1.5/'amount-analyzed sorted'!CV$3</f>
        <v>0</v>
      </c>
      <c r="EE66" s="66">
        <f>'amount-analyzed sorted'!CW66*0.001/'amount-analyzed sorted'!CW$2*1.5/'amount-analyzed sorted'!CW$3</f>
        <v>0</v>
      </c>
      <c r="EF66" s="66">
        <f>'amount-analyzed sorted'!CX66*0.001/'amount-analyzed sorted'!CX$2*1.5/'amount-analyzed sorted'!CX$3</f>
        <v>0</v>
      </c>
      <c r="EG66" s="66">
        <f t="shared" si="35"/>
        <v>0</v>
      </c>
      <c r="EH66" s="115">
        <f t="shared" si="36"/>
        <v>0</v>
      </c>
    </row>
    <row r="67" spans="1:138">
      <c r="A67">
        <f>'imported data from Web Calc'!A71</f>
        <v>454.3</v>
      </c>
      <c r="B67" t="str">
        <f>'imported data from Web Calc'!B71</f>
        <v>C21H44O7PN</v>
      </c>
      <c r="C67" s="61" t="str">
        <f>'imported data from Web Calc'!C71</f>
        <v>LPE(16:0)</v>
      </c>
      <c r="D67" s="96"/>
      <c r="E67" s="96"/>
      <c r="F67" s="96"/>
      <c r="G67" s="66">
        <f>'amount-analyzed sorted'!G67*0.001/'amount-analyzed sorted'!G$2*1.5/'amount-analyzed sorted'!G$3</f>
        <v>0.0203694868671386</v>
      </c>
      <c r="H67" s="66">
        <f>'amount-analyzed sorted'!H67*0.001/'amount-analyzed sorted'!H$2*1.5/'amount-analyzed sorted'!H$3</f>
        <v>0</v>
      </c>
      <c r="I67" s="66">
        <f>'amount-analyzed sorted'!I67*0.001/'amount-analyzed sorted'!I$2*1.5/'amount-analyzed sorted'!I$3</f>
        <v>0.00891165050437311</v>
      </c>
      <c r="J67" s="66">
        <f>'amount-analyzed sorted'!J67*0.001/'amount-analyzed sorted'!J$2*1.5/'amount-analyzed sorted'!J$3</f>
        <v>0.00763855757517696</v>
      </c>
      <c r="K67" s="66">
        <f>'amount-analyzed sorted'!K67*0.001/'amount-analyzed sorted'!K$2*1.5/'amount-analyzed sorted'!K$3</f>
        <v>0.0331004161591001</v>
      </c>
      <c r="L67" s="66">
        <f>'amount-analyzed sorted'!L67*0.001/'amount-analyzed sorted'!L$2*1.5/'amount-analyzed sorted'!L$3</f>
        <v>0.00891165050437311</v>
      </c>
      <c r="M67" s="66">
        <f>'amount-analyzed sorted'!M67*0.001/'amount-analyzed sorted'!M$2*1.5/'amount-analyzed sorted'!M$3</f>
        <v>0.0190963939379424</v>
      </c>
      <c r="N67" s="66">
        <f>'amount-analyzed sorted'!N67*0.001/'amount-analyzed sorted'!N$2*1.5/'amount-analyzed sorted'!N$3</f>
        <v>0.0101847434335693</v>
      </c>
      <c r="O67" s="66">
        <f>'amount-analyzed sorted'!O67*0.001/'amount-analyzed sorted'!O$2*1.5/'amount-analyzed sorted'!O$3</f>
        <v>0.00509237171678464</v>
      </c>
      <c r="P67" s="66">
        <f>'amount-analyzed sorted'!P67*0.001/'amount-analyzed sorted'!P$2*1.5/'amount-analyzed sorted'!P$3</f>
        <v>0.00891165050437311</v>
      </c>
      <c r="Q67" s="66">
        <f t="shared" si="0"/>
        <v>0.0122216921202831</v>
      </c>
      <c r="R67" s="115">
        <f t="shared" si="1"/>
        <v>0.00947387975326803</v>
      </c>
      <c r="S67" s="66">
        <f t="shared" si="2"/>
        <v>0.775169236798657</v>
      </c>
      <c r="T67" s="66">
        <f>'amount-analyzed sorted'!R67*0.001/'amount-analyzed sorted'!R$2*1.5/'amount-analyzed sorted'!R$3</f>
        <v>0.0678558531261553</v>
      </c>
      <c r="U67" s="66">
        <f>'amount-analyzed sorted'!S67*0.001/'amount-analyzed sorted'!S$2*1.5/'amount-analyzed sorted'!S$3</f>
        <v>0.09627889961405</v>
      </c>
      <c r="V67" s="66">
        <f>'amount-analyzed sorted'!T67*0.001/'amount-analyzed sorted'!T$2*1.5/'amount-analyzed sorted'!T$3</f>
        <v>0.0835554767656448</v>
      </c>
      <c r="W67" s="66">
        <f>'amount-analyzed sorted'!U67*0.001/'amount-analyzed sorted'!U$2*1.5/'amount-analyzed sorted'!U$3</f>
        <v>0.054118978341886</v>
      </c>
      <c r="X67" s="66">
        <f>'amount-analyzed sorted'!V67*0.001/'amount-analyzed sorted'!V$2*1.5/'amount-analyzed sorted'!V$3</f>
        <v>0.0677436019216456</v>
      </c>
      <c r="Y67" s="66">
        <f t="shared" si="3"/>
        <v>0.0739105619538763</v>
      </c>
      <c r="Z67" s="115">
        <f t="shared" si="4"/>
        <v>0.0162770128425322</v>
      </c>
      <c r="AA67" s="66">
        <f>'amount-analyzed sorted'!W67*0.001/'amount-analyzed sorted'!W$2*1.5/'amount-analyzed sorted'!W$3</f>
        <v>0.0110626075131045</v>
      </c>
      <c r="AB67" s="66">
        <f>'amount-analyzed sorted'!X67*0.001/'amount-analyzed sorted'!X$2*1.5/'amount-analyzed sorted'!X$3</f>
        <v>0.0814788503713409</v>
      </c>
      <c r="AC67" s="66">
        <f>'amount-analyzed sorted'!Y67*0.001/'amount-analyzed sorted'!Y$2*1.5/'amount-analyzed sorted'!Y$3</f>
        <v>0</v>
      </c>
      <c r="AD67" s="66">
        <f>'amount-analyzed sorted'!Z67*0.001/'amount-analyzed sorted'!Z$2*1.5/'amount-analyzed sorted'!Z$3</f>
        <v>0.0132619330624295</v>
      </c>
      <c r="AE67" s="66">
        <f>'amount-analyzed sorted'!AA67*0.001/'amount-analyzed sorted'!AA$2*1.5/'amount-analyzed sorted'!AA$3</f>
        <v>0.0563087635927138</v>
      </c>
      <c r="AF67" s="66">
        <f t="shared" si="5"/>
        <v>0.0324224309079177</v>
      </c>
      <c r="AG67" s="115">
        <f t="shared" si="6"/>
        <v>0.0348269649080398</v>
      </c>
      <c r="AH67" s="66">
        <f>'amount-analyzed sorted'!AB67*0.001/'amount-analyzed sorted'!AB$2*1.5/'amount-analyzed sorted'!AB$3</f>
        <v>0.0104709645280445</v>
      </c>
      <c r="AI67" s="66">
        <f>'amount-analyzed sorted'!AC67*0.001/'amount-analyzed sorted'!AC$2*1.5/'amount-analyzed sorted'!AC$3</f>
        <v>0</v>
      </c>
      <c r="AJ67" s="66">
        <f>'amount-analyzed sorted'!AD67*0.001/'amount-analyzed sorted'!AD$2*1.5/'amount-analyzed sorted'!AD$3</f>
        <v>0.00635128280529567</v>
      </c>
      <c r="AK67" s="66">
        <f>'amount-analyzed sorted'!AE67*0.001/'amount-analyzed sorted'!AE$2*1.5/'amount-analyzed sorted'!AE$3</f>
        <v>0.00799131755663616</v>
      </c>
      <c r="AL67" s="66">
        <f>'amount-analyzed sorted'!AF67*0.001/'amount-analyzed sorted'!AF$2*1.5/'amount-analyzed sorted'!AF$3</f>
        <v>0.0182760337819234</v>
      </c>
      <c r="AM67" s="66">
        <f t="shared" si="7"/>
        <v>0.00861791973437994</v>
      </c>
      <c r="AN67" s="115">
        <f t="shared" si="8"/>
        <v>0.00664288634119876</v>
      </c>
      <c r="AO67" s="66">
        <f>'amount-analyzed sorted'!AG67*0.001/'amount-analyzed sorted'!AG$2*1.5/'amount-analyzed sorted'!AG$3</f>
        <v>0</v>
      </c>
      <c r="AP67" s="66">
        <f>'amount-analyzed sorted'!AH67*0.001/'amount-analyzed sorted'!AH$2*1.5/'amount-analyzed sorted'!AH$3</f>
        <v>0.00363330736950002</v>
      </c>
      <c r="AQ67" s="66">
        <f>'amount-analyzed sorted'!AI67*0.001/'amount-analyzed sorted'!AI$2*1.5/'amount-analyzed sorted'!AI$3</f>
        <v>0.0262736928436233</v>
      </c>
      <c r="AR67" s="66">
        <f>'amount-analyzed sorted'!AJ67*0.001/'amount-analyzed sorted'!AJ$2*1.5/'amount-analyzed sorted'!AJ$3</f>
        <v>0.0242220491300001</v>
      </c>
      <c r="AS67" s="66">
        <f>'amount-analyzed sorted'!AK67*0.001/'amount-analyzed sorted'!AK$2*1.5/'amount-analyzed sorted'!AK$3</f>
        <v>0.0367969001677023</v>
      </c>
      <c r="AT67" s="66">
        <f t="shared" si="9"/>
        <v>0.0181851899021652</v>
      </c>
      <c r="AU67" s="115">
        <f t="shared" si="10"/>
        <v>0.0157378661609609</v>
      </c>
      <c r="AV67" s="66">
        <f>'amount-analyzed sorted'!AL67*0.001/'amount-analyzed sorted'!AL$2*1.5/'amount-analyzed sorted'!AL$3</f>
        <v>0.0338498368471844</v>
      </c>
      <c r="AW67" s="66">
        <f>'amount-analyzed sorted'!AM67*0.001/'amount-analyzed sorted'!AM$2*1.5/'amount-analyzed sorted'!AM$3</f>
        <v>0.00581329179120003</v>
      </c>
      <c r="AX67" s="66">
        <f>'amount-analyzed sorted'!AN67*0.001/'amount-analyzed sorted'!AN$2*1.5/'amount-analyzed sorted'!AN$3</f>
        <v>0.0116986762652673</v>
      </c>
      <c r="AY67" s="66">
        <f>'amount-analyzed sorted'!AO67*0.001/'amount-analyzed sorted'!AO$2*1.5/'amount-analyzed sorted'!AO$3</f>
        <v>0.0700538453825624</v>
      </c>
      <c r="AZ67" s="66">
        <f>'amount-analyzed sorted'!AP67*0.001/'amount-analyzed sorted'!AP$2*1.5/'amount-analyzed sorted'!AP$3</f>
        <v>0.0817065027345831</v>
      </c>
      <c r="BA67" s="66">
        <f t="shared" si="11"/>
        <v>0.0406244306041595</v>
      </c>
      <c r="BB67" s="115">
        <f t="shared" si="12"/>
        <v>0.0340889896991306</v>
      </c>
      <c r="BC67" s="66">
        <f>'amount-analyzed sorted'!AQ67*0.001/'amount-analyzed sorted'!AQ$2*1.5/'amount-analyzed sorted'!AQ$3</f>
        <v>0.0086042502879702</v>
      </c>
      <c r="BD67" s="66">
        <f>'amount-analyzed sorted'!AR67*0.001/'amount-analyzed sorted'!AR$2*1.5/'amount-analyzed sorted'!AR$3</f>
        <v>0.0334920985809314</v>
      </c>
      <c r="BE67" s="66">
        <f>'amount-analyzed sorted'!AS67*0.001/'amount-analyzed sorted'!AS$2*1.5/'amount-analyzed sorted'!AS$3</f>
        <v>0.0699118148164406</v>
      </c>
      <c r="BF67" s="66">
        <f>'amount-analyzed sorted'!AT67*0.001/'amount-analyzed sorted'!AT$2*1.5/'amount-analyzed sorted'!AT$3</f>
        <v>0.0144201304159145</v>
      </c>
      <c r="BG67" s="66">
        <f>'amount-analyzed sorted'!AU67*0.001/'amount-analyzed sorted'!AU$2*1.5/'amount-analyzed sorted'!AU$3</f>
        <v>0.0399446247329463</v>
      </c>
      <c r="BH67" s="66">
        <f t="shared" si="13"/>
        <v>0.0332745837668406</v>
      </c>
      <c r="BI67" s="115">
        <f t="shared" si="14"/>
        <v>0.0242432424774749</v>
      </c>
      <c r="BJ67" s="66">
        <f>'amount-analyzed sorted'!AV67*0.001/'amount-analyzed sorted'!AV$2*1.5/'amount-analyzed sorted'!AV$3</f>
        <v>0.0169415932200687</v>
      </c>
      <c r="BK67" s="66">
        <f>'amount-analyzed sorted'!AW67*0.001/'amount-analyzed sorted'!AW$2*1.5/'amount-analyzed sorted'!AW$3</f>
        <v>0.038806005412461</v>
      </c>
      <c r="BL67" s="66">
        <f>'amount-analyzed sorted'!AX67*0.001/'amount-analyzed sorted'!AX$2*1.5/'amount-analyzed sorted'!AX$3</f>
        <v>0.0143813897670359</v>
      </c>
      <c r="BM67" s="66">
        <f>'amount-analyzed sorted'!AY67*0.001/'amount-analyzed sorted'!AY$2*1.5/'amount-analyzed sorted'!AY$3</f>
        <v>0.00823549670420005</v>
      </c>
      <c r="BN67" s="66">
        <f>'amount-analyzed sorted'!AZ67*0.001/'amount-analyzed sorted'!AZ$2*1.5/'amount-analyzed sorted'!AZ$3</f>
        <v>0.0514718544012503</v>
      </c>
      <c r="BO67" s="66">
        <f t="shared" si="15"/>
        <v>0.0259672679010032</v>
      </c>
      <c r="BP67" s="115">
        <f t="shared" si="16"/>
        <v>0.0183400395228151</v>
      </c>
      <c r="BQ67" s="66">
        <f>'amount-analyzed sorted'!BA67*0.001/'amount-analyzed sorted'!BA$2*1.5/'amount-analyzed sorted'!BA$3</f>
        <v>0.0106903082217981</v>
      </c>
      <c r="BR67" s="66">
        <f>'amount-analyzed sorted'!BB67*0.001/'amount-analyzed sorted'!BB$2*1.5/'amount-analyzed sorted'!BB$3</f>
        <v>0.0690944215013394</v>
      </c>
      <c r="BS67" s="66">
        <f>'amount-analyzed sorted'!BC67*0.001/'amount-analyzed sorted'!BC$2*1.5/'amount-analyzed sorted'!BC$3</f>
        <v>0.0388898455476113</v>
      </c>
      <c r="BT67" s="66">
        <f>'amount-analyzed sorted'!BD67*0.001/'amount-analyzed sorted'!BD$2*1.5/'amount-analyzed sorted'!BD$3</f>
        <v>0.0888067386535857</v>
      </c>
      <c r="BU67" s="66">
        <f>'amount-analyzed sorted'!BE67*0.001/'amount-analyzed sorted'!BE$2*1.5/'amount-analyzed sorted'!BE$3</f>
        <v>0.048305968448261</v>
      </c>
      <c r="BV67" s="66">
        <f t="shared" si="17"/>
        <v>0.0511574564745191</v>
      </c>
      <c r="BW67" s="115">
        <f t="shared" si="18"/>
        <v>0.0297296927014809</v>
      </c>
      <c r="BX67" s="66">
        <f>'amount-analyzed sorted'!BF67*0.001/'amount-analyzed sorted'!BF$2*1.5/'amount-analyzed sorted'!BF$3</f>
        <v>0.0110078421293763</v>
      </c>
      <c r="BY67" s="66">
        <f>'amount-analyzed sorted'!BG67*0.001/'amount-analyzed sorted'!BG$2*1.5/'amount-analyzed sorted'!BG$3</f>
        <v>0.00488270555584983</v>
      </c>
      <c r="BZ67" s="66">
        <f>'amount-analyzed sorted'!BH67*0.001/'amount-analyzed sorted'!BH$2*1.5/'amount-analyzed sorted'!BH$3</f>
        <v>0.00419544171723399</v>
      </c>
      <c r="CA67" s="66">
        <f>'amount-analyzed sorted'!BI67*0.001/'amount-analyzed sorted'!BI$2*1.5/'amount-analyzed sorted'!BI$3</f>
        <v>0</v>
      </c>
      <c r="CB67" s="66">
        <f>'amount-analyzed sorted'!BJ67*0.001/'amount-analyzed sorted'!BJ$2*1.5/'amount-analyzed sorted'!BJ$3</f>
        <v>0.0116265835824001</v>
      </c>
      <c r="CC67" s="66">
        <f t="shared" si="19"/>
        <v>0.00634251459697204</v>
      </c>
      <c r="CD67" s="115">
        <f t="shared" si="20"/>
        <v>0.0049156668374602</v>
      </c>
      <c r="CE67" s="121">
        <f>'amount-analyzed sorted'!BK67*0.001/'amount-analyzed sorted'!BK$2*1.5/'amount-analyzed sorted'!BK$3</f>
        <v>0.00531703517487808</v>
      </c>
      <c r="CF67" s="66">
        <f>'amount-analyzed sorted'!BL67*0.001/'amount-analyzed sorted'!BL$2*1.5/'amount-analyzed sorted'!BL$3</f>
        <v>0.00506367004869687</v>
      </c>
      <c r="CG67" s="66">
        <f>'amount-analyzed sorted'!BM67*0.001/'amount-analyzed sorted'!BM$2*1.5/'amount-analyzed sorted'!BM$3</f>
        <v>0.0135546828547931</v>
      </c>
      <c r="CH67" s="66">
        <f>'amount-analyzed sorted'!BN67*0.001/'amount-analyzed sorted'!BN$2*1.5/'amount-analyzed sorted'!BN$3</f>
        <v>0</v>
      </c>
      <c r="CI67" s="66">
        <f>'amount-analyzed sorted'!BO67*0.001/'amount-analyzed sorted'!BO$2*1.5/'amount-analyzed sorted'!BO$3</f>
        <v>0.0537963897613068</v>
      </c>
      <c r="CJ67" s="66">
        <f t="shared" si="21"/>
        <v>0.015546355567935</v>
      </c>
      <c r="CK67" s="115">
        <f t="shared" si="22"/>
        <v>0.0219274185600705</v>
      </c>
      <c r="CL67" s="66">
        <f>'amount-analyzed sorted'!BP67*0.001/'amount-analyzed sorted'!BP$2*1.5/'amount-analyzed sorted'!BP$3</f>
        <v>0.0100258220746783</v>
      </c>
      <c r="CM67" s="66">
        <f>'amount-analyzed sorted'!BQ67*0.001/'amount-analyzed sorted'!BQ$2*1.5/'amount-analyzed sorted'!BQ$3</f>
        <v>0.0297469446171774</v>
      </c>
      <c r="CN67" s="66">
        <f>'amount-analyzed sorted'!BR67*0.001/'amount-analyzed sorted'!BR$2*1.5/'amount-analyzed sorted'!BR$3</f>
        <v>0</v>
      </c>
      <c r="CO67" s="66">
        <f>'amount-analyzed sorted'!BS67*0.001/'amount-analyzed sorted'!BS$2*1.5/'amount-analyzed sorted'!BS$3</f>
        <v>0.00517413405499479</v>
      </c>
      <c r="CP67" s="66">
        <f>'amount-analyzed sorted'!BT67*0.001/'amount-analyzed sorted'!BT$2*1.5/'amount-analyzed sorted'!BT$3</f>
        <v>0.00419940341857226</v>
      </c>
      <c r="CQ67" s="66">
        <f t="shared" si="23"/>
        <v>0.00982926083308456</v>
      </c>
      <c r="CR67" s="115">
        <f t="shared" si="24"/>
        <v>0.0116911572566347</v>
      </c>
      <c r="CS67" s="66">
        <f>'amount-analyzed sorted'!BU67*0.001/'amount-analyzed sorted'!BU$2*1.5/'amount-analyzed sorted'!BU$3</f>
        <v>0.00910558603658482</v>
      </c>
      <c r="CT67" s="66">
        <f>'amount-analyzed sorted'!BV67*0.001/'amount-analyzed sorted'!BV$2*1.5/'amount-analyzed sorted'!BV$3</f>
        <v>0.0240201987205835</v>
      </c>
      <c r="CU67" s="66">
        <f>'amount-analyzed sorted'!BW67*0.001/'amount-analyzed sorted'!BW$2*1.5/'amount-analyzed sorted'!BW$3</f>
        <v>0</v>
      </c>
      <c r="CV67" s="66">
        <f>'amount-analyzed sorted'!BX67*0.001/'amount-analyzed sorted'!BX$2*1.5/'amount-analyzed sorted'!BX$3</f>
        <v>0</v>
      </c>
      <c r="CW67" s="66">
        <f>'amount-analyzed sorted'!BY67*0.001/'amount-analyzed sorted'!BY$2*1.5/'amount-analyzed sorted'!BY$3</f>
        <v>0</v>
      </c>
      <c r="CX67" s="66">
        <f t="shared" si="25"/>
        <v>0.00662515695143366</v>
      </c>
      <c r="CY67" s="115">
        <f t="shared" si="26"/>
        <v>0.0104930705764604</v>
      </c>
      <c r="CZ67" s="66">
        <f>'amount-analyzed sorted'!BZ67*0.001/'amount-analyzed sorted'!BZ$2*1.5/'amount-analyzed sorted'!BZ$3</f>
        <v>0</v>
      </c>
      <c r="DA67" s="66">
        <f>'amount-analyzed sorted'!CA67*0.001/'amount-analyzed sorted'!CA$2*1.5/'amount-analyzed sorted'!CA$3</f>
        <v>0.0034716379549321</v>
      </c>
      <c r="DB67" s="66">
        <f>'amount-analyzed sorted'!CB67*0.001/'amount-analyzed sorted'!CB$2*1.5/'amount-analyzed sorted'!CB$3</f>
        <v>0.00877153495121899</v>
      </c>
      <c r="DC67" s="66">
        <f>'amount-analyzed sorted'!CC67*0.001/'amount-analyzed sorted'!CC$2*1.5/'amount-analyzed sorted'!CC$3</f>
        <v>0.00936245941109058</v>
      </c>
      <c r="DD67" s="66">
        <f>'amount-analyzed sorted'!CD67*0.001/'amount-analyzed sorted'!CD$2*1.5/'amount-analyzed sorted'!CD$3</f>
        <v>0.0101843547029039</v>
      </c>
      <c r="DE67" s="66">
        <f t="shared" si="27"/>
        <v>0.00635799740402911</v>
      </c>
      <c r="DF67" s="115">
        <f t="shared" si="28"/>
        <v>0.00442289971289356</v>
      </c>
      <c r="DG67" s="66">
        <f>'amount-analyzed sorted'!CE67*0.001/'amount-analyzed sorted'!CE$2*1.5/'amount-analyzed sorted'!CE$3</f>
        <v>0.00884128870828633</v>
      </c>
      <c r="DH67" s="66">
        <f>'amount-analyzed sorted'!CF67*0.001/'amount-analyzed sorted'!CF$2*1.5/'amount-analyzed sorted'!CF$3</f>
        <v>0</v>
      </c>
      <c r="DI67" s="66">
        <f>'amount-analyzed sorted'!CG67*0.001/'amount-analyzed sorted'!CG$2*1.5/'amount-analyzed sorted'!CG$3</f>
        <v>0.0162772170153601</v>
      </c>
      <c r="DJ67" s="66">
        <f>'amount-analyzed sorted'!CH67*0.001/'amount-analyzed sorted'!CH$2*1.5/'amount-analyzed sorted'!CH$3</f>
        <v>0.0207649877989168</v>
      </c>
      <c r="DK67" s="66">
        <f>'amount-analyzed sorted'!CI67*0.001/'amount-analyzed sorted'!CI$2*1.5/'amount-analyzed sorted'!CI$3</f>
        <v>0</v>
      </c>
      <c r="DL67" s="66">
        <f t="shared" si="29"/>
        <v>0.00917669870451266</v>
      </c>
      <c r="DM67" s="115">
        <f t="shared" si="30"/>
        <v>0.00939736535565346</v>
      </c>
      <c r="DN67" s="66">
        <f>'amount-analyzed sorted'!CJ67*0.001/'amount-analyzed sorted'!CJ$2*1.5/'amount-analyzed sorted'!CJ$3</f>
        <v>0.0221914581849702</v>
      </c>
      <c r="DO67" s="66">
        <f>'amount-analyzed sorted'!CK67*0.001/'amount-analyzed sorted'!CK$2*1.5/'amount-analyzed sorted'!CK$3</f>
        <v>0.0067504071345902</v>
      </c>
      <c r="DP67" s="66">
        <f>'amount-analyzed sorted'!CL67*0.001/'amount-analyzed sorted'!CL$2*1.5/'amount-analyzed sorted'!CL$3</f>
        <v>0.0325676460575184</v>
      </c>
      <c r="DQ67" s="66">
        <f>'amount-analyzed sorted'!CM67*0.001/'amount-analyzed sorted'!CM$2*1.5/'amount-analyzed sorted'!CM$3</f>
        <v>0</v>
      </c>
      <c r="DR67" s="66">
        <f>'amount-analyzed sorted'!CN67*0.001/'amount-analyzed sorted'!CN$2*1.5/'amount-analyzed sorted'!CN$3</f>
        <v>0</v>
      </c>
      <c r="DS67" s="66">
        <f t="shared" si="31"/>
        <v>0.0123019022754158</v>
      </c>
      <c r="DT67" s="115">
        <f t="shared" si="32"/>
        <v>0.0145085869799268</v>
      </c>
      <c r="DU67" s="66">
        <f>'amount-analyzed sorted'!CO67*0.001/'amount-analyzed sorted'!CO$2*1.5/'amount-analyzed sorted'!CO$3</f>
        <v>0.00695957467960567</v>
      </c>
      <c r="DV67" s="66">
        <f>'amount-analyzed sorted'!CP67*0.001/'amount-analyzed sorted'!CP$2*1.5/'amount-analyzed sorted'!CP$3</f>
        <v>0.00326997663255002</v>
      </c>
      <c r="DW67" s="66">
        <f>'amount-analyzed sorted'!CQ67*0.001/'amount-analyzed sorted'!CQ$2*1.5/'amount-analyzed sorted'!CQ$3</f>
        <v>0.0107031726119567</v>
      </c>
      <c r="DX67" s="66">
        <f>'amount-analyzed sorted'!CR67*0.001/'amount-analyzed sorted'!CR$2*1.5/'amount-analyzed sorted'!CR$3</f>
        <v>0.0032319536484506</v>
      </c>
      <c r="DY67" s="66">
        <f>'amount-analyzed sorted'!CS67*0.001/'amount-analyzed sorted'!CS$2*1.5/'amount-analyzed sorted'!CS$3</f>
        <v>0</v>
      </c>
      <c r="DZ67" s="66">
        <f t="shared" si="33"/>
        <v>0.00483293551451261</v>
      </c>
      <c r="EA67" s="115">
        <f t="shared" si="34"/>
        <v>0.0041032160194267</v>
      </c>
      <c r="EB67" s="66">
        <f>'amount-analyzed sorted'!CT67*0.001/'amount-analyzed sorted'!CT$2*1.5/'amount-analyzed sorted'!CT$3</f>
        <v>0.00355489066368347</v>
      </c>
      <c r="EC67" s="66">
        <f>'amount-analyzed sorted'!CU67*0.001/'amount-analyzed sorted'!CU$2*1.5/'amount-analyzed sorted'!CU$3</f>
        <v>0.01926652898689</v>
      </c>
      <c r="ED67" s="66">
        <f>'amount-analyzed sorted'!CV67*0.001/'amount-analyzed sorted'!CV$2*1.5/'amount-analyzed sorted'!CV$3</f>
        <v>0</v>
      </c>
      <c r="EE67" s="66">
        <f>'amount-analyzed sorted'!CW67*0.001/'amount-analyzed sorted'!CW$2*1.5/'amount-analyzed sorted'!CW$3</f>
        <v>0</v>
      </c>
      <c r="EF67" s="66">
        <f>'amount-analyzed sorted'!CX67*0.001/'amount-analyzed sorted'!CX$2*1.5/'amount-analyzed sorted'!CX$3</f>
        <v>0.0252029110885875</v>
      </c>
      <c r="EG67" s="66">
        <f t="shared" si="35"/>
        <v>0.00960486614783219</v>
      </c>
      <c r="EH67" s="115">
        <f t="shared" si="36"/>
        <v>0.0118084275581446</v>
      </c>
    </row>
    <row r="68" spans="1:138">
      <c r="A68">
        <f>'imported data from Web Calc'!A72</f>
        <v>476.3</v>
      </c>
      <c r="B68" t="str">
        <f>'imported data from Web Calc'!B72</f>
        <v>C23H42O7PN</v>
      </c>
      <c r="C68" s="61" t="str">
        <f>'imported data from Web Calc'!C72</f>
        <v>LPE(18:3)</v>
      </c>
      <c r="D68" s="96"/>
      <c r="E68" s="96"/>
      <c r="F68" s="96"/>
      <c r="G68" s="66">
        <f>'amount-analyzed sorted'!G68*0.001/'amount-analyzed sorted'!G$2*1.5/'amount-analyzed sorted'!G$3</f>
        <v>0.00509237171678464</v>
      </c>
      <c r="H68" s="66">
        <f>'amount-analyzed sorted'!H68*0.001/'amount-analyzed sorted'!H$2*1.5/'amount-analyzed sorted'!H$3</f>
        <v>0</v>
      </c>
      <c r="I68" s="66">
        <f>'amount-analyzed sorted'!I68*0.001/'amount-analyzed sorted'!I$2*1.5/'amount-analyzed sorted'!I$3</f>
        <v>0</v>
      </c>
      <c r="J68" s="66">
        <f>'amount-analyzed sorted'!J68*0.001/'amount-analyzed sorted'!J$2*1.5/'amount-analyzed sorted'!J$3</f>
        <v>0.0216425797963347</v>
      </c>
      <c r="K68" s="66">
        <f>'amount-analyzed sorted'!K68*0.001/'amount-analyzed sorted'!K$2*1.5/'amount-analyzed sorted'!K$3</f>
        <v>0.0140040222211578</v>
      </c>
      <c r="L68" s="66">
        <f>'amount-analyzed sorted'!L68*0.001/'amount-analyzed sorted'!L$2*1.5/'amount-analyzed sorted'!L$3</f>
        <v>0</v>
      </c>
      <c r="M68" s="66">
        <f>'amount-analyzed sorted'!M68*0.001/'amount-analyzed sorted'!M$2*1.5/'amount-analyzed sorted'!M$3</f>
        <v>0.0063654646459808</v>
      </c>
      <c r="N68" s="66">
        <f>'amount-analyzed sorted'!N68*0.001/'amount-analyzed sorted'!N$2*1.5/'amount-analyzed sorted'!N$3</f>
        <v>0</v>
      </c>
      <c r="O68" s="66">
        <f>'amount-analyzed sorted'!O68*0.001/'amount-analyzed sorted'!O$2*1.5/'amount-analyzed sorted'!O$3</f>
        <v>0.0063654646459808</v>
      </c>
      <c r="P68" s="66">
        <f>'amount-analyzed sorted'!P68*0.001/'amount-analyzed sorted'!P$2*1.5/'amount-analyzed sorted'!P$3</f>
        <v>0.0178233010087462</v>
      </c>
      <c r="Q68" s="66">
        <f t="shared" si="0"/>
        <v>0.00712932040349849</v>
      </c>
      <c r="R68" s="115">
        <f t="shared" si="1"/>
        <v>0.00803383396311943</v>
      </c>
      <c r="S68" s="66">
        <f t="shared" si="2"/>
        <v>1.12687233963802</v>
      </c>
      <c r="T68" s="66">
        <f>'amount-analyzed sorted'!R68*0.001/'amount-analyzed sorted'!R$2*1.5/'amount-analyzed sorted'!R$3</f>
        <v>0.0300131658057995</v>
      </c>
      <c r="U68" s="66">
        <f>'amount-analyzed sorted'!S68*0.001/'amount-analyzed sorted'!S$2*1.5/'amount-analyzed sorted'!S$3</f>
        <v>0.0275082570325857</v>
      </c>
      <c r="V68" s="66">
        <f>'amount-analyzed sorted'!T68*0.001/'amount-analyzed sorted'!T$2*1.5/'amount-analyzed sorted'!T$3</f>
        <v>0.0187279516888514</v>
      </c>
      <c r="W68" s="66">
        <f>'amount-analyzed sorted'!U68*0.001/'amount-analyzed sorted'!U$2*1.5/'amount-analyzed sorted'!U$3</f>
        <v>0.0105884957625429</v>
      </c>
      <c r="X68" s="66">
        <f>'amount-analyzed sorted'!V68*0.001/'amount-analyzed sorted'!V$2*1.5/'amount-analyzed sorted'!V$3</f>
        <v>0.0531322368012906</v>
      </c>
      <c r="Y68" s="66">
        <f t="shared" si="3"/>
        <v>0.027994021418214</v>
      </c>
      <c r="Z68" s="115">
        <f t="shared" si="4"/>
        <v>0.0160082412784934</v>
      </c>
      <c r="AA68" s="66">
        <f>'amount-analyzed sorted'!W68*0.001/'amount-analyzed sorted'!W$2*1.5/'amount-analyzed sorted'!W$3</f>
        <v>0.00614589306283586</v>
      </c>
      <c r="AB68" s="66">
        <f>'amount-analyzed sorted'!X68*0.001/'amount-analyzed sorted'!X$2*1.5/'amount-analyzed sorted'!X$3</f>
        <v>0.0236551501078086</v>
      </c>
      <c r="AC68" s="66">
        <f>'amount-analyzed sorted'!Y68*0.001/'amount-analyzed sorted'!Y$2*1.5/'amount-analyzed sorted'!Y$3</f>
        <v>0.00514718544012503</v>
      </c>
      <c r="AD68" s="66">
        <f>'amount-analyzed sorted'!Z68*0.001/'amount-analyzed sorted'!Z$2*1.5/'amount-analyzed sorted'!Z$3</f>
        <v>0</v>
      </c>
      <c r="AE68" s="66">
        <f>'amount-analyzed sorted'!AA68*0.001/'amount-analyzed sorted'!AA$2*1.5/'amount-analyzed sorted'!AA$3</f>
        <v>0.0171374497890868</v>
      </c>
      <c r="AF68" s="66">
        <f t="shared" si="5"/>
        <v>0.0104171356799713</v>
      </c>
      <c r="AG68" s="115">
        <f t="shared" si="6"/>
        <v>0.00968168699809888</v>
      </c>
      <c r="AH68" s="66">
        <f>'amount-analyzed sorted'!AB68*0.001/'amount-analyzed sorted'!AB$2*1.5/'amount-analyzed sorted'!AB$3</f>
        <v>0</v>
      </c>
      <c r="AI68" s="66">
        <f>'amount-analyzed sorted'!AC68*0.001/'amount-analyzed sorted'!AC$2*1.5/'amount-analyzed sorted'!AC$3</f>
        <v>0.00457998786845317</v>
      </c>
      <c r="AJ68" s="66">
        <f>'amount-analyzed sorted'!AD68*0.001/'amount-analyzed sorted'!AD$2*1.5/'amount-analyzed sorted'!AD$3</f>
        <v>0.0114323090495322</v>
      </c>
      <c r="AK68" s="66">
        <f>'amount-analyzed sorted'!AE68*0.001/'amount-analyzed sorted'!AE$2*1.5/'amount-analyzed sorted'!AE$3</f>
        <v>0.00299674408373856</v>
      </c>
      <c r="AL68" s="66">
        <f>'amount-analyzed sorted'!AF68*0.001/'amount-analyzed sorted'!AF$2*1.5/'amount-analyzed sorted'!AF$3</f>
        <v>0.00710734647074799</v>
      </c>
      <c r="AM68" s="66">
        <f t="shared" si="7"/>
        <v>0.00522327749449438</v>
      </c>
      <c r="AN68" s="115">
        <f t="shared" si="8"/>
        <v>0.00432306861833734</v>
      </c>
      <c r="AO68" s="66">
        <f>'amount-analyzed sorted'!AG68*0.001/'amount-analyzed sorted'!AG$2*1.5/'amount-analyzed sorted'!AG$3</f>
        <v>0</v>
      </c>
      <c r="AP68" s="66">
        <f>'amount-analyzed sorted'!AH68*0.001/'amount-analyzed sorted'!AH$2*1.5/'amount-analyzed sorted'!AH$3</f>
        <v>0.00484440982600003</v>
      </c>
      <c r="AQ68" s="66">
        <f>'amount-analyzed sorted'!AI68*0.001/'amount-analyzed sorted'!AI$2*1.5/'amount-analyzed sorted'!AI$3</f>
        <v>0</v>
      </c>
      <c r="AR68" s="66">
        <f>'amount-analyzed sorted'!AJ68*0.001/'amount-analyzed sorted'!AJ$2*1.5/'amount-analyzed sorted'!AJ$3</f>
        <v>0</v>
      </c>
      <c r="AS68" s="66">
        <f>'amount-analyzed sorted'!AK68*0.001/'amount-analyzed sorted'!AK$2*1.5/'amount-analyzed sorted'!AK$3</f>
        <v>0.0283861801293704</v>
      </c>
      <c r="AT68" s="66">
        <f t="shared" si="9"/>
        <v>0.00664611799107408</v>
      </c>
      <c r="AU68" s="115">
        <f t="shared" si="10"/>
        <v>0.0123327724695515</v>
      </c>
      <c r="AV68" s="66">
        <f>'amount-analyzed sorted'!AL68*0.001/'amount-analyzed sorted'!AL$2*1.5/'amount-analyzed sorted'!AL$3</f>
        <v>0</v>
      </c>
      <c r="AW68" s="66">
        <f>'amount-analyzed sorted'!AM68*0.001/'amount-analyzed sorted'!AM$2*1.5/'amount-analyzed sorted'!AM$3</f>
        <v>0.00581329179120003</v>
      </c>
      <c r="AX68" s="66">
        <f>'amount-analyzed sorted'!AN68*0.001/'amount-analyzed sorted'!AN$2*1.5/'amount-analyzed sorted'!AN$3</f>
        <v>0.0150411551982008</v>
      </c>
      <c r="AY68" s="66">
        <f>'amount-analyzed sorted'!AO68*0.001/'amount-analyzed sorted'!AO$2*1.5/'amount-analyzed sorted'!AO$3</f>
        <v>0.0125096152468861</v>
      </c>
      <c r="AZ68" s="66">
        <f>'amount-analyzed sorted'!AP68*0.001/'amount-analyzed sorted'!AP$2*1.5/'amount-analyzed sorted'!AP$3</f>
        <v>0.0103754289186772</v>
      </c>
      <c r="BA68" s="66">
        <f t="shared" si="11"/>
        <v>0.00874789823099283</v>
      </c>
      <c r="BB68" s="115">
        <f t="shared" si="12"/>
        <v>0.0059485732053705</v>
      </c>
      <c r="BC68" s="66">
        <f>'amount-analyzed sorted'!AQ68*0.001/'amount-analyzed sorted'!AQ$2*1.5/'amount-analyzed sorted'!AQ$3</f>
        <v>0</v>
      </c>
      <c r="BD68" s="66">
        <f>'amount-analyzed sorted'!AR68*0.001/'amount-analyzed sorted'!AR$2*1.5/'amount-analyzed sorted'!AR$3</f>
        <v>0.0131056037925384</v>
      </c>
      <c r="BE68" s="66">
        <f>'amount-analyzed sorted'!AS68*0.001/'amount-analyzed sorted'!AS$2*1.5/'amount-analyzed sorted'!AS$3</f>
        <v>0.00647331618670746</v>
      </c>
      <c r="BF68" s="66">
        <f>'amount-analyzed sorted'!AT68*0.001/'amount-analyzed sorted'!AT$2*1.5/'amount-analyzed sorted'!AT$3</f>
        <v>0.00721006520795724</v>
      </c>
      <c r="BG68" s="66">
        <f>'amount-analyzed sorted'!AU68*0.001/'amount-analyzed sorted'!AU$2*1.5/'amount-analyzed sorted'!AU$3</f>
        <v>0.00665743745549106</v>
      </c>
      <c r="BH68" s="66">
        <f t="shared" si="13"/>
        <v>0.00668928452853883</v>
      </c>
      <c r="BI68" s="115">
        <f t="shared" si="14"/>
        <v>0.00464312797255555</v>
      </c>
      <c r="BJ68" s="66">
        <f>'amount-analyzed sorted'!AV68*0.001/'amount-analyzed sorted'!AV$2*1.5/'amount-analyzed sorted'!AV$3</f>
        <v>0</v>
      </c>
      <c r="BK68" s="66">
        <f>'amount-analyzed sorted'!AW68*0.001/'amount-analyzed sorted'!AW$2*1.5/'amount-analyzed sorted'!AW$3</f>
        <v>0.00776120108249219</v>
      </c>
      <c r="BL68" s="66">
        <f>'amount-analyzed sorted'!AX68*0.001/'amount-analyzed sorted'!AX$2*1.5/'amount-analyzed sorted'!AX$3</f>
        <v>0.0132751290157254</v>
      </c>
      <c r="BM68" s="66">
        <f>'amount-analyzed sorted'!AY68*0.001/'amount-analyzed sorted'!AY$2*1.5/'amount-analyzed sorted'!AY$3</f>
        <v>0.0192161589764668</v>
      </c>
      <c r="BN68" s="66">
        <f>'amount-analyzed sorted'!AZ68*0.001/'amount-analyzed sorted'!AZ$2*1.5/'amount-analyzed sorted'!AZ$3</f>
        <v>0.0115811672402813</v>
      </c>
      <c r="BO68" s="66">
        <f t="shared" si="15"/>
        <v>0.0103667312629931</v>
      </c>
      <c r="BP68" s="115">
        <f t="shared" si="16"/>
        <v>0.00711519338612181</v>
      </c>
      <c r="BQ68" s="66">
        <f>'amount-analyzed sorted'!BA68*0.001/'amount-analyzed sorted'!BA$2*1.5/'amount-analyzed sorted'!BA$3</f>
        <v>0.0130659322710866</v>
      </c>
      <c r="BR68" s="66">
        <f>'amount-analyzed sorted'!BB68*0.001/'amount-analyzed sorted'!BB$2*1.5/'amount-analyzed sorted'!BB$3</f>
        <v>0.0201001953458442</v>
      </c>
      <c r="BS68" s="66">
        <f>'amount-analyzed sorted'!BC68*0.001/'amount-analyzed sorted'!BC$2*1.5/'amount-analyzed sorted'!BC$3</f>
        <v>0.0183011037871112</v>
      </c>
      <c r="BT68" s="66">
        <f>'amount-analyzed sorted'!BD68*0.001/'amount-analyzed sorted'!BD$2*1.5/'amount-analyzed sorted'!BD$3</f>
        <v>0.00512346569155302</v>
      </c>
      <c r="BU68" s="66">
        <f>'amount-analyzed sorted'!BE68*0.001/'amount-analyzed sorted'!BE$2*1.5/'amount-analyzed sorted'!BE$3</f>
        <v>0.0241529842241305</v>
      </c>
      <c r="BV68" s="66">
        <f t="shared" si="17"/>
        <v>0.0161487362639451</v>
      </c>
      <c r="BW68" s="115">
        <f t="shared" si="18"/>
        <v>0.00733782958189399</v>
      </c>
      <c r="BX68" s="66">
        <f>'amount-analyzed sorted'!BF68*0.001/'amount-analyzed sorted'!BF$2*1.5/'amount-analyzed sorted'!BF$3</f>
        <v>0</v>
      </c>
      <c r="BY68" s="66">
        <f>'amount-analyzed sorted'!BG68*0.001/'amount-analyzed sorted'!BG$2*1.5/'amount-analyzed sorted'!BG$3</f>
        <v>0</v>
      </c>
      <c r="BZ68" s="66">
        <f>'amount-analyzed sorted'!BH68*0.001/'amount-analyzed sorted'!BH$2*1.5/'amount-analyzed sorted'!BH$3</f>
        <v>0</v>
      </c>
      <c r="CA68" s="66">
        <f>'amount-analyzed sorted'!BI68*0.001/'amount-analyzed sorted'!BI$2*1.5/'amount-analyzed sorted'!BI$3</f>
        <v>0</v>
      </c>
      <c r="CB68" s="66">
        <f>'amount-analyzed sorted'!BJ68*0.001/'amount-analyzed sorted'!BJ$2*1.5/'amount-analyzed sorted'!BJ$3</f>
        <v>0</v>
      </c>
      <c r="CC68" s="66">
        <f t="shared" si="19"/>
        <v>0</v>
      </c>
      <c r="CD68" s="115">
        <f t="shared" si="20"/>
        <v>0</v>
      </c>
      <c r="CE68" s="121">
        <f>'amount-analyzed sorted'!BK68*0.001/'amount-analyzed sorted'!BK$2*1.5/'amount-analyzed sorted'!BK$3</f>
        <v>0</v>
      </c>
      <c r="CF68" s="66">
        <f>'amount-analyzed sorted'!BL68*0.001/'amount-analyzed sorted'!BL$2*1.5/'amount-analyzed sorted'!BL$3</f>
        <v>0</v>
      </c>
      <c r="CG68" s="66">
        <f>'amount-analyzed sorted'!BM68*0.001/'amount-analyzed sorted'!BM$2*1.5/'amount-analyzed sorted'!BM$3</f>
        <v>0.00369673168767084</v>
      </c>
      <c r="CH68" s="66">
        <f>'amount-analyzed sorted'!BN68*0.001/'amount-analyzed sorted'!BN$2*1.5/'amount-analyzed sorted'!BN$3</f>
        <v>0</v>
      </c>
      <c r="CI68" s="66">
        <f>'amount-analyzed sorted'!BO68*0.001/'amount-analyzed sorted'!BO$2*1.5/'amount-analyzed sorted'!BO$3</f>
        <v>0</v>
      </c>
      <c r="CJ68" s="66">
        <f t="shared" si="21"/>
        <v>0.000739346337534169</v>
      </c>
      <c r="CK68" s="115">
        <f t="shared" si="22"/>
        <v>0.00165322866964191</v>
      </c>
      <c r="CL68" s="66">
        <f>'amount-analyzed sorted'!BP68*0.001/'amount-analyzed sorted'!BP$2*1.5/'amount-analyzed sorted'!BP$3</f>
        <v>0</v>
      </c>
      <c r="CM68" s="66">
        <f>'amount-analyzed sorted'!BQ68*0.001/'amount-analyzed sorted'!BQ$2*1.5/'amount-analyzed sorted'!BQ$3</f>
        <v>0</v>
      </c>
      <c r="CN68" s="66">
        <f>'amount-analyzed sorted'!BR68*0.001/'amount-analyzed sorted'!BR$2*1.5/'amount-analyzed sorted'!BR$3</f>
        <v>0</v>
      </c>
      <c r="CO68" s="66">
        <f>'amount-analyzed sorted'!BS68*0.001/'amount-analyzed sorted'!BS$2*1.5/'amount-analyzed sorted'!BS$3</f>
        <v>0</v>
      </c>
      <c r="CP68" s="66">
        <f>'amount-analyzed sorted'!BT68*0.001/'amount-analyzed sorted'!BT$2*1.5/'amount-analyzed sorted'!BT$3</f>
        <v>0</v>
      </c>
      <c r="CQ68" s="66">
        <f t="shared" si="23"/>
        <v>0</v>
      </c>
      <c r="CR68" s="115">
        <f t="shared" si="24"/>
        <v>0</v>
      </c>
      <c r="CS68" s="66">
        <f>'amount-analyzed sorted'!BU68*0.001/'amount-analyzed sorted'!BU$2*1.5/'amount-analyzed sorted'!BU$3</f>
        <v>0</v>
      </c>
      <c r="CT68" s="66">
        <f>'amount-analyzed sorted'!BV68*0.001/'amount-analyzed sorted'!BV$2*1.5/'amount-analyzed sorted'!BV$3</f>
        <v>0.0102943708802501</v>
      </c>
      <c r="CU68" s="66">
        <f>'amount-analyzed sorted'!BW68*0.001/'amount-analyzed sorted'!BW$2*1.5/'amount-analyzed sorted'!BW$3</f>
        <v>0</v>
      </c>
      <c r="CV68" s="66">
        <f>'amount-analyzed sorted'!BX68*0.001/'amount-analyzed sorted'!BX$2*1.5/'amount-analyzed sorted'!BX$3</f>
        <v>0</v>
      </c>
      <c r="CW68" s="66">
        <f>'amount-analyzed sorted'!BY68*0.001/'amount-analyzed sorted'!BY$2*1.5/'amount-analyzed sorted'!BY$3</f>
        <v>0</v>
      </c>
      <c r="CX68" s="66">
        <f t="shared" si="25"/>
        <v>0.00205887417605001</v>
      </c>
      <c r="CY68" s="115">
        <f t="shared" si="26"/>
        <v>0.00460378261476669</v>
      </c>
      <c r="CZ68" s="66">
        <f>'amount-analyzed sorted'!BZ68*0.001/'amount-analyzed sorted'!BZ$2*1.5/'amount-analyzed sorted'!BZ$3</f>
        <v>0.00550392106468815</v>
      </c>
      <c r="DA68" s="66">
        <f>'amount-analyzed sorted'!CA68*0.001/'amount-analyzed sorted'!CA$2*1.5/'amount-analyzed sorted'!CA$3</f>
        <v>0</v>
      </c>
      <c r="DB68" s="66">
        <f>'amount-analyzed sorted'!CB68*0.001/'amount-analyzed sorted'!CB$2*1.5/'amount-analyzed sorted'!CB$3</f>
        <v>0.00438576747560949</v>
      </c>
      <c r="DC68" s="66">
        <f>'amount-analyzed sorted'!CC68*0.001/'amount-analyzed sorted'!CC$2*1.5/'amount-analyzed sorted'!CC$3</f>
        <v>0</v>
      </c>
      <c r="DD68" s="66">
        <f>'amount-analyzed sorted'!CD68*0.001/'amount-analyzed sorted'!CD$2*1.5/'amount-analyzed sorted'!CD$3</f>
        <v>0</v>
      </c>
      <c r="DE68" s="66">
        <f t="shared" si="27"/>
        <v>0.00197793770805953</v>
      </c>
      <c r="DF68" s="115">
        <f t="shared" si="28"/>
        <v>0.00273710227940121</v>
      </c>
      <c r="DG68" s="66">
        <f>'amount-analyzed sorted'!CE68*0.001/'amount-analyzed sorted'!CE$2*1.5/'amount-analyzed sorted'!CE$3</f>
        <v>0</v>
      </c>
      <c r="DH68" s="66">
        <f>'amount-analyzed sorted'!CF68*0.001/'amount-analyzed sorted'!CF$2*1.5/'amount-analyzed sorted'!CF$3</f>
        <v>0</v>
      </c>
      <c r="DI68" s="66">
        <f>'amount-analyzed sorted'!CG68*0.001/'amount-analyzed sorted'!CG$2*1.5/'amount-analyzed sorted'!CG$3</f>
        <v>0</v>
      </c>
      <c r="DJ68" s="66">
        <f>'amount-analyzed sorted'!CH68*0.001/'amount-analyzed sorted'!CH$2*1.5/'amount-analyzed sorted'!CH$3</f>
        <v>0</v>
      </c>
      <c r="DK68" s="66">
        <f>'amount-analyzed sorted'!CI68*0.001/'amount-analyzed sorted'!CI$2*1.5/'amount-analyzed sorted'!CI$3</f>
        <v>0.0123532450563001</v>
      </c>
      <c r="DL68" s="66">
        <f t="shared" si="29"/>
        <v>0.00247064901126001</v>
      </c>
      <c r="DM68" s="115">
        <f t="shared" si="30"/>
        <v>0.00552453913772004</v>
      </c>
      <c r="DN68" s="66">
        <f>'amount-analyzed sorted'!CJ68*0.001/'amount-analyzed sorted'!CJ$2*1.5/'amount-analyzed sorted'!CJ$3</f>
        <v>0.0144244478202306</v>
      </c>
      <c r="DO68" s="66">
        <f>'amount-analyzed sorted'!CK68*0.001/'amount-analyzed sorted'!CK$2*1.5/'amount-analyzed sorted'!CK$3</f>
        <v>0</v>
      </c>
      <c r="DP68" s="66">
        <f>'amount-analyzed sorted'!CL68*0.001/'amount-analyzed sorted'!CL$2*1.5/'amount-analyzed sorted'!CL$3</f>
        <v>0.0056151113892273</v>
      </c>
      <c r="DQ68" s="66">
        <f>'amount-analyzed sorted'!CM68*0.001/'amount-analyzed sorted'!CM$2*1.5/'amount-analyzed sorted'!CM$3</f>
        <v>0.00433447194957897</v>
      </c>
      <c r="DR68" s="66">
        <f>'amount-analyzed sorted'!CN68*0.001/'amount-analyzed sorted'!CN$2*1.5/'amount-analyzed sorted'!CN$3</f>
        <v>0</v>
      </c>
      <c r="DS68" s="66">
        <f t="shared" si="31"/>
        <v>0.00487480623180738</v>
      </c>
      <c r="DT68" s="115">
        <f t="shared" si="32"/>
        <v>0.00590684219624438</v>
      </c>
      <c r="DU68" s="66">
        <f>'amount-analyzed sorted'!CO68*0.001/'amount-analyzed sorted'!CO$2*1.5/'amount-analyzed sorted'!CO$3</f>
        <v>0.0153110642951325</v>
      </c>
      <c r="DV68" s="66">
        <f>'amount-analyzed sorted'!CP68*0.001/'amount-analyzed sorted'!CP$2*1.5/'amount-analyzed sorted'!CP$3</f>
        <v>0</v>
      </c>
      <c r="DW68" s="66">
        <f>'amount-analyzed sorted'!CQ68*0.001/'amount-analyzed sorted'!CQ$2*1.5/'amount-analyzed sorted'!CQ$3</f>
        <v>0</v>
      </c>
      <c r="DX68" s="66">
        <f>'amount-analyzed sorted'!CR68*0.001/'amount-analyzed sorted'!CR$2*1.5/'amount-analyzed sorted'!CR$3</f>
        <v>0</v>
      </c>
      <c r="DY68" s="66">
        <f>'amount-analyzed sorted'!CS68*0.001/'amount-analyzed sorted'!CS$2*1.5/'amount-analyzed sorted'!CS$3</f>
        <v>0</v>
      </c>
      <c r="DZ68" s="66">
        <f t="shared" si="33"/>
        <v>0.0030622128590265</v>
      </c>
      <c r="EA68" s="115">
        <f t="shared" si="34"/>
        <v>0.00684731611435723</v>
      </c>
      <c r="EB68" s="66">
        <f>'amount-analyzed sorted'!CT68*0.001/'amount-analyzed sorted'!CT$2*1.5/'amount-analyzed sorted'!CT$3</f>
        <v>0.00710978132736695</v>
      </c>
      <c r="EC68" s="66">
        <f>'amount-analyzed sorted'!CU68*0.001/'amount-analyzed sorted'!CU$2*1.5/'amount-analyzed sorted'!CU$3</f>
        <v>0.00566662617261471</v>
      </c>
      <c r="ED68" s="66">
        <f>'amount-analyzed sorted'!CV68*0.001/'amount-analyzed sorted'!CV$2*1.5/'amount-analyzed sorted'!CV$3</f>
        <v>0</v>
      </c>
      <c r="EE68" s="66">
        <f>'amount-analyzed sorted'!CW68*0.001/'amount-analyzed sorted'!CW$2*1.5/'amount-analyzed sorted'!CW$3</f>
        <v>0</v>
      </c>
      <c r="EF68" s="66">
        <f>'amount-analyzed sorted'!CX68*0.001/'amount-analyzed sorted'!CX$2*1.5/'amount-analyzed sorted'!CX$3</f>
        <v>0</v>
      </c>
      <c r="EG68" s="66">
        <f t="shared" si="35"/>
        <v>0.00255528149999633</v>
      </c>
      <c r="EH68" s="115">
        <f t="shared" si="36"/>
        <v>0.00353596963300098</v>
      </c>
    </row>
    <row r="69" spans="1:138">
      <c r="A69">
        <f>'imported data from Web Calc'!A73</f>
        <v>478.3</v>
      </c>
      <c r="B69" t="str">
        <f>'imported data from Web Calc'!B73</f>
        <v>C23H44O7PN</v>
      </c>
      <c r="C69" s="61" t="str">
        <f>'imported data from Web Calc'!C73</f>
        <v>LPE(18:2)</v>
      </c>
      <c r="D69" s="96"/>
      <c r="E69" s="96"/>
      <c r="F69" s="96"/>
      <c r="G69" s="66">
        <f>'amount-analyzed sorted'!G69*0.001/'amount-analyzed sorted'!G$2*1.5/'amount-analyzed sorted'!G$3</f>
        <v>0.0063654646459808</v>
      </c>
      <c r="H69" s="66">
        <f>'amount-analyzed sorted'!H69*0.001/'amount-analyzed sorted'!H$2*1.5/'amount-analyzed sorted'!H$3</f>
        <v>0.0216425797963347</v>
      </c>
      <c r="I69" s="66">
        <f>'amount-analyzed sorted'!I69*0.001/'amount-analyzed sorted'!I$2*1.5/'amount-analyzed sorted'!I$3</f>
        <v>0</v>
      </c>
      <c r="J69" s="66">
        <f>'amount-analyzed sorted'!J69*0.001/'amount-analyzed sorted'!J$2*1.5/'amount-analyzed sorted'!J$3</f>
        <v>0.00509237171678464</v>
      </c>
      <c r="K69" s="66">
        <f>'amount-analyzed sorted'!K69*0.001/'amount-analyzed sorted'!K$2*1.5/'amount-analyzed sorted'!K$3</f>
        <v>0.0165502080795501</v>
      </c>
      <c r="L69" s="66">
        <f>'amount-analyzed sorted'!L69*0.001/'amount-analyzed sorted'!L$2*1.5/'amount-analyzed sorted'!L$3</f>
        <v>0.0140040222211578</v>
      </c>
      <c r="M69" s="66">
        <f>'amount-analyzed sorted'!M69*0.001/'amount-analyzed sorted'!M$2*1.5/'amount-analyzed sorted'!M$3</f>
        <v>0.00763855757517696</v>
      </c>
      <c r="N69" s="66">
        <f>'amount-analyzed sorted'!N69*0.001/'amount-analyzed sorted'!N$2*1.5/'amount-analyzed sorted'!N$3</f>
        <v>0.0140040222211578</v>
      </c>
      <c r="O69" s="66">
        <f>'amount-analyzed sorted'!O69*0.001/'amount-analyzed sorted'!O$2*1.5/'amount-analyzed sorted'!O$3</f>
        <v>0.0331004161591001</v>
      </c>
      <c r="P69" s="66">
        <f>'amount-analyzed sorted'!P69*0.001/'amount-analyzed sorted'!P$2*1.5/'amount-analyzed sorted'!P$3</f>
        <v>0.0127309292919616</v>
      </c>
      <c r="Q69" s="66">
        <f t="shared" si="0"/>
        <v>0.0131128571707204</v>
      </c>
      <c r="R69" s="115">
        <f t="shared" si="1"/>
        <v>0.00941381228062911</v>
      </c>
      <c r="S69" s="66">
        <f t="shared" si="2"/>
        <v>0.71790702499598</v>
      </c>
      <c r="T69" s="66">
        <f>'amount-analyzed sorted'!R69*0.001/'amount-analyzed sorted'!R$2*1.5/'amount-analyzed sorted'!R$3</f>
        <v>0.0835148961552681</v>
      </c>
      <c r="U69" s="66">
        <f>'amount-analyzed sorted'!S69*0.001/'amount-analyzed sorted'!S$2*1.5/'amount-analyzed sorted'!S$3</f>
        <v>0.0611294600724127</v>
      </c>
      <c r="V69" s="66">
        <f>'amount-analyzed sorted'!T69*0.001/'amount-analyzed sorted'!T$2*1.5/'amount-analyzed sorted'!T$3</f>
        <v>0.0547432433981811</v>
      </c>
      <c r="W69" s="66">
        <f>'amount-analyzed sorted'!U69*0.001/'amount-analyzed sorted'!U$2*1.5/'amount-analyzed sorted'!U$3</f>
        <v>0.0835314665711719</v>
      </c>
      <c r="X69" s="66">
        <f>'amount-analyzed sorted'!V69*0.001/'amount-analyzed sorted'!V$2*1.5/'amount-analyzed sorted'!V$3</f>
        <v>0.127517368323098</v>
      </c>
      <c r="Y69" s="66">
        <f t="shared" si="3"/>
        <v>0.0820872869040263</v>
      </c>
      <c r="Z69" s="115">
        <f t="shared" si="4"/>
        <v>0.0285260549392223</v>
      </c>
      <c r="AA69" s="66">
        <f>'amount-analyzed sorted'!W69*0.001/'amount-analyzed sorted'!W$2*1.5/'amount-analyzed sorted'!W$3</f>
        <v>0.0516255017278212</v>
      </c>
      <c r="AB69" s="66">
        <f>'amount-analyzed sorted'!X69*0.001/'amount-analyzed sorted'!X$2*1.5/'amount-analyzed sorted'!X$3</f>
        <v>0.0420536001916598</v>
      </c>
      <c r="AC69" s="66">
        <f>'amount-analyzed sorted'!Y69*0.001/'amount-analyzed sorted'!Y$2*1.5/'amount-analyzed sorted'!Y$3</f>
        <v>0.00514718544012503</v>
      </c>
      <c r="AD69" s="66">
        <f>'amount-analyzed sorted'!Z69*0.001/'amount-analyzed sorted'!Z$2*1.5/'amount-analyzed sorted'!Z$3</f>
        <v>0.00589419247219089</v>
      </c>
      <c r="AE69" s="66">
        <f>'amount-analyzed sorted'!AA69*0.001/'amount-analyzed sorted'!AA$2*1.5/'amount-analyzed sorted'!AA$3</f>
        <v>0.0367231066909003</v>
      </c>
      <c r="AF69" s="66">
        <f t="shared" si="5"/>
        <v>0.0282887173045394</v>
      </c>
      <c r="AG69" s="115">
        <f t="shared" si="6"/>
        <v>0.0214607879161857</v>
      </c>
      <c r="AH69" s="66">
        <f>'amount-analyzed sorted'!AB69*0.001/'amount-analyzed sorted'!AB$2*1.5/'amount-analyzed sorted'!AB$3</f>
        <v>0</v>
      </c>
      <c r="AI69" s="66">
        <f>'amount-analyzed sorted'!AC69*0.001/'amount-analyzed sorted'!AC$2*1.5/'amount-analyzed sorted'!AC$3</f>
        <v>0</v>
      </c>
      <c r="AJ69" s="66">
        <f>'amount-analyzed sorted'!AD69*0.001/'amount-analyzed sorted'!AD$2*1.5/'amount-analyzed sorted'!AD$3</f>
        <v>0.0215943615380053</v>
      </c>
      <c r="AK69" s="66">
        <f>'amount-analyzed sorted'!AE69*0.001/'amount-analyzed sorted'!AE$2*1.5/'amount-analyzed sorted'!AE$3</f>
        <v>0.00899023225121568</v>
      </c>
      <c r="AL69" s="66">
        <f>'amount-analyzed sorted'!AF69*0.001/'amount-analyzed sorted'!AF$2*1.5/'amount-analyzed sorted'!AF$3</f>
        <v>0.0101533521010686</v>
      </c>
      <c r="AM69" s="66">
        <f t="shared" si="7"/>
        <v>0.0081475891780579</v>
      </c>
      <c r="AN69" s="115">
        <f t="shared" si="8"/>
        <v>0.00892069557239123</v>
      </c>
      <c r="AO69" s="66">
        <f>'amount-analyzed sorted'!AG69*0.001/'amount-analyzed sorted'!AG$2*1.5/'amount-analyzed sorted'!AG$3</f>
        <v>0</v>
      </c>
      <c r="AP69" s="66">
        <f>'amount-analyzed sorted'!AH69*0.001/'amount-analyzed sorted'!AH$2*1.5/'amount-analyzed sorted'!AH$3</f>
        <v>0.0254331515865001</v>
      </c>
      <c r="AQ69" s="66">
        <f>'amount-analyzed sorted'!AI69*0.001/'amount-analyzed sorted'!AI$2*1.5/'amount-analyzed sorted'!AI$3</f>
        <v>0.0248908669044852</v>
      </c>
      <c r="AR69" s="66">
        <f>'amount-analyzed sorted'!AJ69*0.001/'amount-analyzed sorted'!AJ$2*1.5/'amount-analyzed sorted'!AJ$3</f>
        <v>0.00605551228250003</v>
      </c>
      <c r="AS69" s="66">
        <f>'amount-analyzed sorted'!AK69*0.001/'amount-analyzed sorted'!AK$2*1.5/'amount-analyzed sorted'!AK$3</f>
        <v>0.0630804002874897</v>
      </c>
      <c r="AT69" s="66">
        <f t="shared" si="9"/>
        <v>0.023891986212195</v>
      </c>
      <c r="AU69" s="115">
        <f t="shared" si="10"/>
        <v>0.0246377330455419</v>
      </c>
      <c r="AV69" s="66">
        <f>'amount-analyzed sorted'!AL69*0.001/'amount-analyzed sorted'!AL$2*1.5/'amount-analyzed sorted'!AL$3</f>
        <v>0.0501911373941011</v>
      </c>
      <c r="AW69" s="66">
        <f>'amount-analyzed sorted'!AM69*0.001/'amount-analyzed sorted'!AM$2*1.5/'amount-analyzed sorted'!AM$3</f>
        <v>0.00581329179120003</v>
      </c>
      <c r="AX69" s="66">
        <f>'amount-analyzed sorted'!AN69*0.001/'amount-analyzed sorted'!AN$2*1.5/'amount-analyzed sorted'!AN$3</f>
        <v>0.00501371839940025</v>
      </c>
      <c r="AY69" s="66">
        <f>'amount-analyzed sorted'!AO69*0.001/'amount-analyzed sorted'!AO$2*1.5/'amount-analyzed sorted'!AO$3</f>
        <v>0.0612971147097421</v>
      </c>
      <c r="AZ69" s="66">
        <f>'amount-analyzed sorted'!AP69*0.001/'amount-analyzed sorted'!AP$2*1.5/'amount-analyzed sorted'!AP$3</f>
        <v>0.0531740732082208</v>
      </c>
      <c r="BA69" s="66">
        <f t="shared" si="11"/>
        <v>0.0350978671005329</v>
      </c>
      <c r="BB69" s="115">
        <f t="shared" si="12"/>
        <v>0.0274025499032974</v>
      </c>
      <c r="BC69" s="66">
        <f>'amount-analyzed sorted'!AQ69*0.001/'amount-analyzed sorted'!AQ$2*1.5/'amount-analyzed sorted'!AQ$3</f>
        <v>0.0208960364136419</v>
      </c>
      <c r="BD69" s="66">
        <f>'amount-analyzed sorted'!AR69*0.001/'amount-analyzed sorted'!AR$2*1.5/'amount-analyzed sorted'!AR$3</f>
        <v>0.00728089099585466</v>
      </c>
      <c r="BE69" s="66">
        <f>'amount-analyzed sorted'!AS69*0.001/'amount-analyzed sorted'!AS$2*1.5/'amount-analyzed sorted'!AS$3</f>
        <v>0.0388398971202448</v>
      </c>
      <c r="BF69" s="66">
        <f>'amount-analyzed sorted'!AT69*0.001/'amount-analyzed sorted'!AT$2*1.5/'amount-analyzed sorted'!AT$3</f>
        <v>0.0360503260397862</v>
      </c>
      <c r="BG69" s="66">
        <f>'amount-analyzed sorted'!AU69*0.001/'amount-analyzed sorted'!AU$2*1.5/'amount-analyzed sorted'!AU$3</f>
        <v>0.0410541976421948</v>
      </c>
      <c r="BH69" s="66">
        <f t="shared" si="13"/>
        <v>0.0288242696423445</v>
      </c>
      <c r="BI69" s="115">
        <f t="shared" si="14"/>
        <v>0.0143968214317548</v>
      </c>
      <c r="BJ69" s="66">
        <f>'amount-analyzed sorted'!AV69*0.001/'amount-analyzed sorted'!AV$2*1.5/'amount-analyzed sorted'!AV$3</f>
        <v>0.0497659300839517</v>
      </c>
      <c r="BK69" s="66">
        <f>'amount-analyzed sorted'!AW69*0.001/'amount-analyzed sorted'!AW$2*1.5/'amount-analyzed sorted'!AW$3</f>
        <v>0.00646766756874349</v>
      </c>
      <c r="BL69" s="66">
        <f>'amount-analyzed sorted'!AX69*0.001/'amount-analyzed sorted'!AX$2*1.5/'amount-analyzed sorted'!AX$3</f>
        <v>0.02433773652883</v>
      </c>
      <c r="BM69" s="66">
        <f>'amount-analyzed sorted'!AY69*0.001/'amount-analyzed sorted'!AY$2*1.5/'amount-analyzed sorted'!AY$3</f>
        <v>0.00823549670420005</v>
      </c>
      <c r="BN69" s="66">
        <f>'amount-analyzed sorted'!AZ69*0.001/'amount-analyzed sorted'!AZ$2*1.5/'amount-analyzed sorted'!AZ$3</f>
        <v>0.0141547599603438</v>
      </c>
      <c r="BO69" s="66">
        <f t="shared" si="15"/>
        <v>0.0205923181692138</v>
      </c>
      <c r="BP69" s="115">
        <f t="shared" si="16"/>
        <v>0.0177395514165132</v>
      </c>
      <c r="BQ69" s="66">
        <f>'amount-analyzed sorted'!BA69*0.001/'amount-analyzed sorted'!BA$2*1.5/'amount-analyzed sorted'!BA$3</f>
        <v>0.0237562404928848</v>
      </c>
      <c r="BR69" s="66">
        <f>'amount-analyzed sorted'!BB69*0.001/'amount-analyzed sorted'!BB$2*1.5/'amount-analyzed sorted'!BB$3</f>
        <v>0.0339190796461121</v>
      </c>
      <c r="BS69" s="66">
        <f>'amount-analyzed sorted'!BC69*0.001/'amount-analyzed sorted'!BC$2*1.5/'amount-analyzed sorted'!BC$3</f>
        <v>0.0892178809621672</v>
      </c>
      <c r="BT69" s="66">
        <f>'amount-analyzed sorted'!BD69*0.001/'amount-analyzed sorted'!BD$2*1.5/'amount-analyzed sorted'!BD$3</f>
        <v>0.0204938627662121</v>
      </c>
      <c r="BU69" s="66">
        <f>'amount-analyzed sorted'!BE69*0.001/'amount-analyzed sorted'!BE$2*1.5/'amount-analyzed sorted'!BE$3</f>
        <v>0.039248599364212</v>
      </c>
      <c r="BV69" s="66">
        <f t="shared" si="17"/>
        <v>0.0413271326463176</v>
      </c>
      <c r="BW69" s="115">
        <f t="shared" si="18"/>
        <v>0.0278185401714199</v>
      </c>
      <c r="BX69" s="66">
        <f>'amount-analyzed sorted'!BF69*0.001/'amount-analyzed sorted'!BF$2*1.5/'amount-analyzed sorted'!BF$3</f>
        <v>0</v>
      </c>
      <c r="BY69" s="66">
        <f>'amount-analyzed sorted'!BG69*0.001/'amount-analyzed sorted'!BG$2*1.5/'amount-analyzed sorted'!BG$3</f>
        <v>0.0029296233335099</v>
      </c>
      <c r="BZ69" s="66">
        <f>'amount-analyzed sorted'!BH69*0.001/'amount-analyzed sorted'!BH$2*1.5/'amount-analyzed sorted'!BH$3</f>
        <v>0.00279696114482266</v>
      </c>
      <c r="CA69" s="66">
        <f>'amount-analyzed sorted'!BI69*0.001/'amount-analyzed sorted'!BI$2*1.5/'amount-analyzed sorted'!BI$3</f>
        <v>0.00493581378498116</v>
      </c>
      <c r="CB69" s="66">
        <f>'amount-analyzed sorted'!BJ69*0.001/'amount-analyzed sorted'!BJ$2*1.5/'amount-analyzed sorted'!BJ$3</f>
        <v>0.0130799065302001</v>
      </c>
      <c r="CC69" s="66">
        <f t="shared" si="19"/>
        <v>0.00474846095870276</v>
      </c>
      <c r="CD69" s="115">
        <f t="shared" si="20"/>
        <v>0.00497776279313941</v>
      </c>
      <c r="CE69" s="121">
        <f>'amount-analyzed sorted'!BK69*0.001/'amount-analyzed sorted'!BK$2*1.5/'amount-analyzed sorted'!BK$3</f>
        <v>0.00850725627980493</v>
      </c>
      <c r="CF69" s="66">
        <f>'amount-analyzed sorted'!BL69*0.001/'amount-analyzed sorted'!BL$2*1.5/'amount-analyzed sorted'!BL$3</f>
        <v>0</v>
      </c>
      <c r="CG69" s="66">
        <f>'amount-analyzed sorted'!BM69*0.001/'amount-analyzed sorted'!BM$2*1.5/'amount-analyzed sorted'!BM$3</f>
        <v>0.00369673168767084</v>
      </c>
      <c r="CH69" s="66">
        <f>'amount-analyzed sorted'!BN69*0.001/'amount-analyzed sorted'!BN$2*1.5/'amount-analyzed sorted'!BN$3</f>
        <v>0</v>
      </c>
      <c r="CI69" s="66">
        <f>'amount-analyzed sorted'!BO69*0.001/'amount-analyzed sorted'!BO$2*1.5/'amount-analyzed sorted'!BO$3</f>
        <v>0.014943441600363</v>
      </c>
      <c r="CJ69" s="66">
        <f t="shared" si="21"/>
        <v>0.00542948591356775</v>
      </c>
      <c r="CK69" s="115">
        <f t="shared" si="22"/>
        <v>0.00636296108380792</v>
      </c>
      <c r="CL69" s="66">
        <f>'amount-analyzed sorted'!BP69*0.001/'amount-analyzed sorted'!BP$2*1.5/'amount-analyzed sorted'!BP$3</f>
        <v>0.0100258220746783</v>
      </c>
      <c r="CM69" s="66">
        <f>'amount-analyzed sorted'!BQ69*0.001/'amount-analyzed sorted'!BQ$2*1.5/'amount-analyzed sorted'!BQ$3</f>
        <v>0.0111551042314415</v>
      </c>
      <c r="CN69" s="66">
        <f>'amount-analyzed sorted'!BR69*0.001/'amount-analyzed sorted'!BR$2*1.5/'amount-analyzed sorted'!BR$3</f>
        <v>0</v>
      </c>
      <c r="CO69" s="66">
        <f>'amount-analyzed sorted'!BS69*0.001/'amount-analyzed sorted'!BS$2*1.5/'amount-analyzed sorted'!BS$3</f>
        <v>0.00388060054124609</v>
      </c>
      <c r="CP69" s="66">
        <f>'amount-analyzed sorted'!BT69*0.001/'amount-analyzed sorted'!BT$2*1.5/'amount-analyzed sorted'!BT$3</f>
        <v>0</v>
      </c>
      <c r="CQ69" s="66">
        <f t="shared" si="23"/>
        <v>0.00501230536947319</v>
      </c>
      <c r="CR69" s="115">
        <f t="shared" si="24"/>
        <v>0.00534781482626088</v>
      </c>
      <c r="CS69" s="66">
        <f>'amount-analyzed sorted'!BU69*0.001/'amount-analyzed sorted'!BU$2*1.5/'amount-analyzed sorted'!BU$3</f>
        <v>0</v>
      </c>
      <c r="CT69" s="66">
        <f>'amount-analyzed sorted'!BV69*0.001/'amount-analyzed sorted'!BV$2*1.5/'amount-analyzed sorted'!BV$3</f>
        <v>0.00686291392016671</v>
      </c>
      <c r="CU69" s="66">
        <f>'amount-analyzed sorted'!BW69*0.001/'amount-analyzed sorted'!BW$2*1.5/'amount-analyzed sorted'!BW$3</f>
        <v>0</v>
      </c>
      <c r="CV69" s="66">
        <f>'amount-analyzed sorted'!BX69*0.001/'amount-analyzed sorted'!BX$2*1.5/'amount-analyzed sorted'!BX$3</f>
        <v>0.00890859018483178</v>
      </c>
      <c r="CW69" s="66">
        <f>'amount-analyzed sorted'!BY69*0.001/'amount-analyzed sorted'!BY$2*1.5/'amount-analyzed sorted'!BY$3</f>
        <v>0</v>
      </c>
      <c r="CX69" s="66">
        <f t="shared" si="25"/>
        <v>0.0031543008209997</v>
      </c>
      <c r="CY69" s="115">
        <f t="shared" si="26"/>
        <v>0.00437934065271538</v>
      </c>
      <c r="CZ69" s="66">
        <f>'amount-analyzed sorted'!BZ69*0.001/'amount-analyzed sorted'!BZ$2*1.5/'amount-analyzed sorted'!BZ$3</f>
        <v>0.0073385614195842</v>
      </c>
      <c r="DA69" s="66">
        <f>'amount-analyzed sorted'!CA69*0.001/'amount-analyzed sorted'!CA$2*1.5/'amount-analyzed sorted'!CA$3</f>
        <v>0.0034716379549321</v>
      </c>
      <c r="DB69" s="66">
        <f>'amount-analyzed sorted'!CB69*0.001/'amount-analyzed sorted'!CB$2*1.5/'amount-analyzed sorted'!CB$3</f>
        <v>0.00328932560670712</v>
      </c>
      <c r="DC69" s="66">
        <f>'amount-analyzed sorted'!CC69*0.001/'amount-analyzed sorted'!CC$2*1.5/'amount-analyzed sorted'!CC$3</f>
        <v>0</v>
      </c>
      <c r="DD69" s="66">
        <f>'amount-analyzed sorted'!CD69*0.001/'amount-analyzed sorted'!CD$2*1.5/'amount-analyzed sorted'!CD$3</f>
        <v>0.00339478490096796</v>
      </c>
      <c r="DE69" s="66">
        <f t="shared" si="27"/>
        <v>0.00349886197643828</v>
      </c>
      <c r="DF69" s="115">
        <f t="shared" si="28"/>
        <v>0.00260003873139835</v>
      </c>
      <c r="DG69" s="66">
        <f>'amount-analyzed sorted'!CE69*0.001/'amount-analyzed sorted'!CE$2*1.5/'amount-analyzed sorted'!CE$3</f>
        <v>0</v>
      </c>
      <c r="DH69" s="66">
        <f>'amount-analyzed sorted'!CF69*0.001/'amount-analyzed sorted'!CF$2*1.5/'amount-analyzed sorted'!CF$3</f>
        <v>0</v>
      </c>
      <c r="DI69" s="66">
        <f>'amount-analyzed sorted'!CG69*0.001/'amount-analyzed sorted'!CG$2*1.5/'amount-analyzed sorted'!CG$3</f>
        <v>0.00581329179120003</v>
      </c>
      <c r="DJ69" s="66">
        <f>'amount-analyzed sorted'!CH69*0.001/'amount-analyzed sorted'!CH$2*1.5/'amount-analyzed sorted'!CH$3</f>
        <v>0.00346083129981947</v>
      </c>
      <c r="DK69" s="66">
        <f>'amount-analyzed sorted'!CI69*0.001/'amount-analyzed sorted'!CI$2*1.5/'amount-analyzed sorted'!CI$3</f>
        <v>0</v>
      </c>
      <c r="DL69" s="66">
        <f t="shared" si="29"/>
        <v>0.0018548246182039</v>
      </c>
      <c r="DM69" s="115">
        <f t="shared" si="30"/>
        <v>0.00267253825575835</v>
      </c>
      <c r="DN69" s="66">
        <f>'amount-analyzed sorted'!CJ69*0.001/'amount-analyzed sorted'!CJ$2*1.5/'amount-analyzed sorted'!CJ$3</f>
        <v>0.0155340207294791</v>
      </c>
      <c r="DO69" s="66">
        <f>'amount-analyzed sorted'!CK69*0.001/'amount-analyzed sorted'!CK$2*1.5/'amount-analyzed sorted'!CK$3</f>
        <v>0.00540032570767216</v>
      </c>
      <c r="DP69" s="66">
        <f>'amount-analyzed sorted'!CL69*0.001/'amount-analyzed sorted'!CL$2*1.5/'amount-analyzed sorted'!CL$3</f>
        <v>0.00449208911138185</v>
      </c>
      <c r="DQ69" s="66">
        <f>'amount-analyzed sorted'!CM69*0.001/'amount-analyzed sorted'!CM$2*1.5/'amount-analyzed sorted'!CM$3</f>
        <v>0.00433447194957897</v>
      </c>
      <c r="DR69" s="66">
        <f>'amount-analyzed sorted'!CN69*0.001/'amount-analyzed sorted'!CN$2*1.5/'amount-analyzed sorted'!CN$3</f>
        <v>0.00689483445002795</v>
      </c>
      <c r="DS69" s="66">
        <f t="shared" si="31"/>
        <v>0.00733114838962801</v>
      </c>
      <c r="DT69" s="115">
        <f t="shared" si="32"/>
        <v>0.0046969641253335</v>
      </c>
      <c r="DU69" s="66">
        <f>'amount-analyzed sorted'!CO69*0.001/'amount-analyzed sorted'!CO$2*1.5/'amount-analyzed sorted'!CO$3</f>
        <v>0.0111353194873691</v>
      </c>
      <c r="DV69" s="66">
        <f>'amount-analyzed sorted'!CP69*0.001/'amount-analyzed sorted'!CP$2*1.5/'amount-analyzed sorted'!CP$3</f>
        <v>0.00435996884340002</v>
      </c>
      <c r="DW69" s="66">
        <f>'amount-analyzed sorted'!CQ69*0.001/'amount-analyzed sorted'!CQ$2*1.5/'amount-analyzed sorted'!CQ$3</f>
        <v>0</v>
      </c>
      <c r="DX69" s="66">
        <f>'amount-analyzed sorted'!CR69*0.001/'amount-analyzed sorted'!CR$2*1.5/'amount-analyzed sorted'!CR$3</f>
        <v>0.00754122517971807</v>
      </c>
      <c r="DY69" s="66">
        <f>'amount-analyzed sorted'!CS69*0.001/'amount-analyzed sorted'!CS$2*1.5/'amount-analyzed sorted'!CS$3</f>
        <v>0</v>
      </c>
      <c r="DZ69" s="66">
        <f t="shared" si="33"/>
        <v>0.00460730270209743</v>
      </c>
      <c r="EA69" s="115">
        <f t="shared" si="34"/>
        <v>0.00484093365655435</v>
      </c>
      <c r="EB69" s="66">
        <f>'amount-analyzed sorted'!CT69*0.001/'amount-analyzed sorted'!CT$2*1.5/'amount-analyzed sorted'!CT$3</f>
        <v>0.00710978132736695</v>
      </c>
      <c r="EC69" s="66">
        <f>'amount-analyzed sorted'!CU69*0.001/'amount-analyzed sorted'!CU$2*1.5/'amount-analyzed sorted'!CU$3</f>
        <v>0.039666383208303</v>
      </c>
      <c r="ED69" s="66">
        <f>'amount-analyzed sorted'!CV69*0.001/'amount-analyzed sorted'!CV$2*1.5/'amount-analyzed sorted'!CV$3</f>
        <v>0</v>
      </c>
      <c r="EE69" s="66">
        <f>'amount-analyzed sorted'!CW69*0.001/'amount-analyzed sorted'!CW$2*1.5/'amount-analyzed sorted'!CW$3</f>
        <v>0</v>
      </c>
      <c r="EF69" s="66">
        <f>'amount-analyzed sorted'!CX69*0.001/'amount-analyzed sorted'!CX$2*1.5/'amount-analyzed sorted'!CX$3</f>
        <v>0.0309308454269028</v>
      </c>
      <c r="EG69" s="66">
        <f t="shared" si="35"/>
        <v>0.0155414019925145</v>
      </c>
      <c r="EH69" s="115">
        <f t="shared" si="36"/>
        <v>0.0185270900758133</v>
      </c>
    </row>
    <row r="70" spans="1:138">
      <c r="A70">
        <f>'imported data from Web Calc'!A74</f>
        <v>480.3</v>
      </c>
      <c r="B70" t="str">
        <f>'imported data from Web Calc'!B74</f>
        <v>C23H46O7PN</v>
      </c>
      <c r="C70" s="61" t="str">
        <f>'imported data from Web Calc'!C74</f>
        <v>LPE(18:1)</v>
      </c>
      <c r="D70" s="96"/>
      <c r="E70" s="96"/>
      <c r="F70" s="96"/>
      <c r="G70" s="66">
        <f>'amount-analyzed sorted'!G70*0.001/'amount-analyzed sorted'!G$2*1.5/'amount-analyzed sorted'!G$3</f>
        <v>0.00509237171678464</v>
      </c>
      <c r="H70" s="66">
        <f>'amount-analyzed sorted'!H70*0.001/'amount-analyzed sorted'!H$2*1.5/'amount-analyzed sorted'!H$3</f>
        <v>0</v>
      </c>
      <c r="I70" s="66">
        <f>'amount-analyzed sorted'!I70*0.001/'amount-analyzed sorted'!I$2*1.5/'amount-analyzed sorted'!I$3</f>
        <v>0</v>
      </c>
      <c r="J70" s="66">
        <f>'amount-analyzed sorted'!J70*0.001/'amount-analyzed sorted'!J$2*1.5/'amount-analyzed sorted'!J$3</f>
        <v>0</v>
      </c>
      <c r="K70" s="66">
        <f>'amount-analyzed sorted'!K70*0.001/'amount-analyzed sorted'!K$2*1.5/'amount-analyzed sorted'!K$3</f>
        <v>0</v>
      </c>
      <c r="L70" s="66">
        <f>'amount-analyzed sorted'!L70*0.001/'amount-analyzed sorted'!L$2*1.5/'amount-analyzed sorted'!L$3</f>
        <v>0</v>
      </c>
      <c r="M70" s="66">
        <f>'amount-analyzed sorted'!M70*0.001/'amount-analyzed sorted'!M$2*1.5/'amount-analyzed sorted'!M$3</f>
        <v>0</v>
      </c>
      <c r="N70" s="66">
        <f>'amount-analyzed sorted'!N70*0.001/'amount-analyzed sorted'!N$2*1.5/'amount-analyzed sorted'!N$3</f>
        <v>0.00381927878758848</v>
      </c>
      <c r="O70" s="66">
        <f>'amount-analyzed sorted'!O70*0.001/'amount-analyzed sorted'!O$2*1.5/'amount-analyzed sorted'!O$3</f>
        <v>0.00509237171678464</v>
      </c>
      <c r="P70" s="66">
        <f>'amount-analyzed sorted'!P70*0.001/'amount-analyzed sorted'!P$2*1.5/'amount-analyzed sorted'!P$3</f>
        <v>0</v>
      </c>
      <c r="Q70" s="66">
        <f t="shared" ref="Q70:Q133" si="37">AVERAGE(G70:P70)</f>
        <v>0.00140040222211578</v>
      </c>
      <c r="R70" s="115">
        <f t="shared" ref="R70:R133" si="38">STDEV(G70:P70)</f>
        <v>0.00228132821994536</v>
      </c>
      <c r="S70" s="66">
        <f t="shared" ref="S70:S133" si="39">R70/Q70</f>
        <v>1.62905212796553</v>
      </c>
      <c r="T70" s="66">
        <f>'amount-analyzed sorted'!R70*0.001/'amount-analyzed sorted'!R$2*1.5/'amount-analyzed sorted'!R$3</f>
        <v>0.0130492025242606</v>
      </c>
      <c r="U70" s="66">
        <f>'amount-analyzed sorted'!S70*0.001/'amount-analyzed sorted'!S$2*1.5/'amount-analyzed sorted'!S$3</f>
        <v>0.0213953110253445</v>
      </c>
      <c r="V70" s="66">
        <f>'amount-analyzed sorted'!T70*0.001/'amount-analyzed sorted'!T$2*1.5/'amount-analyzed sorted'!T$3</f>
        <v>0.00720305834186593</v>
      </c>
      <c r="W70" s="66">
        <f>'amount-analyzed sorted'!U70*0.001/'amount-analyzed sorted'!U$2*1.5/'amount-analyzed sorted'!U$3</f>
        <v>0</v>
      </c>
      <c r="X70" s="66">
        <f>'amount-analyzed sorted'!V70*0.001/'amount-analyzed sorted'!V$2*1.5/'amount-analyzed sorted'!V$3</f>
        <v>0.0358642598408712</v>
      </c>
      <c r="Y70" s="66">
        <f t="shared" ref="Y70:Y133" si="40">AVERAGE(T70:X70)</f>
        <v>0.0155023663464684</v>
      </c>
      <c r="Z70" s="115">
        <f t="shared" ref="Z70:Z133" si="41">STDEV(T70:X70)</f>
        <v>0.0138252793109186</v>
      </c>
      <c r="AA70" s="66">
        <f>'amount-analyzed sorted'!W70*0.001/'amount-analyzed sorted'!W$2*1.5/'amount-analyzed sorted'!W$3</f>
        <v>0.00737507167540303</v>
      </c>
      <c r="AB70" s="66">
        <f>'amount-analyzed sorted'!X70*0.001/'amount-analyzed sorted'!X$2*1.5/'amount-analyzed sorted'!X$3</f>
        <v>0.0210268000958299</v>
      </c>
      <c r="AC70" s="66">
        <f>'amount-analyzed sorted'!Y70*0.001/'amount-analyzed sorted'!Y$2*1.5/'amount-analyzed sorted'!Y$3</f>
        <v>0</v>
      </c>
      <c r="AD70" s="66">
        <f>'amount-analyzed sorted'!Z70*0.001/'amount-analyzed sorted'!Z$2*1.5/'amount-analyzed sorted'!Z$3</f>
        <v>0</v>
      </c>
      <c r="AE70" s="66">
        <f>'amount-analyzed sorted'!AA70*0.001/'amount-analyzed sorted'!AA$2*1.5/'amount-analyzed sorted'!AA$3</f>
        <v>0.00489641422545337</v>
      </c>
      <c r="AF70" s="66">
        <f t="shared" ref="AF70:AF133" si="42">AVERAGE(AA70:AE70)</f>
        <v>0.00665965719933726</v>
      </c>
      <c r="AG70" s="115">
        <f t="shared" ref="AG70:AG133" si="43">STDEV(AA70:AE70)</f>
        <v>0.00864201519743983</v>
      </c>
      <c r="AH70" s="66">
        <f>'amount-analyzed sorted'!AB70*0.001/'amount-analyzed sorted'!AB$2*1.5/'amount-analyzed sorted'!AB$3</f>
        <v>0</v>
      </c>
      <c r="AI70" s="66">
        <f>'amount-analyzed sorted'!AC70*0.001/'amount-analyzed sorted'!AC$2*1.5/'amount-analyzed sorted'!AC$3</f>
        <v>0</v>
      </c>
      <c r="AJ70" s="66">
        <f>'amount-analyzed sorted'!AD70*0.001/'amount-analyzed sorted'!AD$2*1.5/'amount-analyzed sorted'!AD$3</f>
        <v>0</v>
      </c>
      <c r="AK70" s="66">
        <f>'amount-analyzed sorted'!AE70*0.001/'amount-analyzed sorted'!AE$2*1.5/'amount-analyzed sorted'!AE$3</f>
        <v>0.00699240286205664</v>
      </c>
      <c r="AL70" s="66">
        <f>'amount-analyzed sorted'!AF70*0.001/'amount-analyzed sorted'!AF$2*1.5/'amount-analyzed sorted'!AF$3</f>
        <v>0</v>
      </c>
      <c r="AM70" s="66">
        <f t="shared" ref="AM70:AM133" si="44">AVERAGE(AH70:AL70)</f>
        <v>0.00139848057241133</v>
      </c>
      <c r="AN70" s="115">
        <f t="shared" ref="AN70:AN133" si="45">STDEV(AH70:AL70)</f>
        <v>0.00312709762512455</v>
      </c>
      <c r="AO70" s="66">
        <f>'amount-analyzed sorted'!AG70*0.001/'amount-analyzed sorted'!AG$2*1.5/'amount-analyzed sorted'!AG$3</f>
        <v>0</v>
      </c>
      <c r="AP70" s="66">
        <f>'amount-analyzed sorted'!AH70*0.001/'amount-analyzed sorted'!AH$2*1.5/'amount-analyzed sorted'!AH$3</f>
        <v>0.00363330736950002</v>
      </c>
      <c r="AQ70" s="66">
        <f>'amount-analyzed sorted'!AI70*0.001/'amount-analyzed sorted'!AI$2*1.5/'amount-analyzed sorted'!AI$3</f>
        <v>0.0041484778174142</v>
      </c>
      <c r="AR70" s="66">
        <f>'amount-analyzed sorted'!AJ70*0.001/'amount-analyzed sorted'!AJ$2*1.5/'amount-analyzed sorted'!AJ$3</f>
        <v>0</v>
      </c>
      <c r="AS70" s="66">
        <f>'amount-analyzed sorted'!AK70*0.001/'amount-analyzed sorted'!AK$2*1.5/'amount-analyzed sorted'!AK$3</f>
        <v>0</v>
      </c>
      <c r="AT70" s="66">
        <f t="shared" ref="AT70:AT133" si="46">AVERAGE(AO70:AS70)</f>
        <v>0.00155635703738284</v>
      </c>
      <c r="AU70" s="115">
        <f t="shared" ref="AU70:AU133" si="47">STDEV(AO70:AS70)</f>
        <v>0.00213889892840834</v>
      </c>
      <c r="AV70" s="66">
        <f>'amount-analyzed sorted'!AL70*0.001/'amount-analyzed sorted'!AL$2*1.5/'amount-analyzed sorted'!AL$3</f>
        <v>0.00466894301340475</v>
      </c>
      <c r="AW70" s="66">
        <f>'amount-analyzed sorted'!AM70*0.001/'amount-analyzed sorted'!AM$2*1.5/'amount-analyzed sorted'!AM$3</f>
        <v>0</v>
      </c>
      <c r="AX70" s="66">
        <f>'amount-analyzed sorted'!AN70*0.001/'amount-analyzed sorted'!AN$2*1.5/'amount-analyzed sorted'!AN$3</f>
        <v>0</v>
      </c>
      <c r="AY70" s="66">
        <f>'amount-analyzed sorted'!AO70*0.001/'amount-analyzed sorted'!AO$2*1.5/'amount-analyzed sorted'!AO$3</f>
        <v>0.00375288457406584</v>
      </c>
      <c r="AZ70" s="66">
        <f>'amount-analyzed sorted'!AP70*0.001/'amount-analyzed sorted'!AP$2*1.5/'amount-analyzed sorted'!AP$3</f>
        <v>0</v>
      </c>
      <c r="BA70" s="66">
        <f t="shared" ref="BA70:BA133" si="48">AVERAGE(AV70:AZ70)</f>
        <v>0.00168436551749412</v>
      </c>
      <c r="BB70" s="115">
        <f t="shared" ref="BB70:BB133" si="49">STDEV(AV70:AZ70)</f>
        <v>0.00232904140721383</v>
      </c>
      <c r="BC70" s="66">
        <f>'amount-analyzed sorted'!AQ70*0.001/'amount-analyzed sorted'!AQ$2*1.5/'amount-analyzed sorted'!AQ$3</f>
        <v>0</v>
      </c>
      <c r="BD70" s="66">
        <f>'amount-analyzed sorted'!AR70*0.001/'amount-analyzed sorted'!AR$2*1.5/'amount-analyzed sorted'!AR$3</f>
        <v>0.00582471279668373</v>
      </c>
      <c r="BE70" s="66">
        <f>'amount-analyzed sorted'!AS70*0.001/'amount-analyzed sorted'!AS$2*1.5/'amount-analyzed sorted'!AS$3</f>
        <v>0</v>
      </c>
      <c r="BF70" s="66">
        <f>'amount-analyzed sorted'!AT70*0.001/'amount-analyzed sorted'!AT$2*1.5/'amount-analyzed sorted'!AT$3</f>
        <v>0.00432603912477434</v>
      </c>
      <c r="BG70" s="66">
        <f>'amount-analyzed sorted'!AU70*0.001/'amount-analyzed sorted'!AU$2*1.5/'amount-analyzed sorted'!AU$3</f>
        <v>0.0155340207294791</v>
      </c>
      <c r="BH70" s="66">
        <f t="shared" ref="BH70:BH133" si="50">AVERAGE(BC70:BG70)</f>
        <v>0.00513695453018744</v>
      </c>
      <c r="BI70" s="115">
        <f t="shared" ref="BI70:BI133" si="51">STDEV(BC70:BG70)</f>
        <v>0.00636408250399754</v>
      </c>
      <c r="BJ70" s="66">
        <f>'amount-analyzed sorted'!AV70*0.001/'amount-analyzed sorted'!AV$2*1.5/'amount-analyzed sorted'!AV$3</f>
        <v>0.00529424788127146</v>
      </c>
      <c r="BK70" s="66">
        <f>'amount-analyzed sorted'!AW70*0.001/'amount-analyzed sorted'!AW$2*1.5/'amount-analyzed sorted'!AW$3</f>
        <v>0</v>
      </c>
      <c r="BL70" s="66">
        <f>'amount-analyzed sorted'!AX70*0.001/'amount-analyzed sorted'!AX$2*1.5/'amount-analyzed sorted'!AX$3</f>
        <v>0</v>
      </c>
      <c r="BM70" s="66">
        <f>'amount-analyzed sorted'!AY70*0.001/'amount-analyzed sorted'!AY$2*1.5/'amount-analyzed sorted'!AY$3</f>
        <v>0</v>
      </c>
      <c r="BN70" s="66">
        <f>'amount-analyzed sorted'!AZ70*0.001/'amount-analyzed sorted'!AZ$2*1.5/'amount-analyzed sorted'!AZ$3</f>
        <v>0</v>
      </c>
      <c r="BO70" s="66">
        <f t="shared" ref="BO70:BO133" si="52">AVERAGE(BJ70:BN70)</f>
        <v>0.00105884957625429</v>
      </c>
      <c r="BP70" s="115">
        <f t="shared" ref="BP70:BP133" si="53">STDEV(BJ70:BN70)</f>
        <v>0.00236765963045144</v>
      </c>
      <c r="BQ70" s="66">
        <f>'amount-analyzed sorted'!BA70*0.001/'amount-analyzed sorted'!BA$2*1.5/'amount-analyzed sorted'!BA$3</f>
        <v>0.00356343607393271</v>
      </c>
      <c r="BR70" s="66">
        <f>'amount-analyzed sorted'!BB70*0.001/'amount-analyzed sorted'!BB$2*1.5/'amount-analyzed sorted'!BB$3</f>
        <v>0.00628131104557631</v>
      </c>
      <c r="BS70" s="66">
        <f>'amount-analyzed sorted'!BC70*0.001/'amount-analyzed sorted'!BC$2*1.5/'amount-analyzed sorted'!BC$3</f>
        <v>0.0160134658137223</v>
      </c>
      <c r="BT70" s="66">
        <f>'amount-analyzed sorted'!BD70*0.001/'amount-analyzed sorted'!BD$2*1.5/'amount-analyzed sorted'!BD$3</f>
        <v>0.00683128758873737</v>
      </c>
      <c r="BU70" s="66">
        <f>'amount-analyzed sorted'!BE70*0.001/'amount-analyzed sorted'!BE$2*1.5/'amount-analyzed sorted'!BE$3</f>
        <v>0.00754780757004078</v>
      </c>
      <c r="BV70" s="66">
        <f t="shared" ref="BV70:BV133" si="54">AVERAGE(BQ70:BU70)</f>
        <v>0.00804746161840189</v>
      </c>
      <c r="BW70" s="115">
        <f t="shared" ref="BW70:BW133" si="55">STDEV(BQ70:BU70)</f>
        <v>0.0047013755755013</v>
      </c>
      <c r="BX70" s="66">
        <f>'amount-analyzed sorted'!BF70*0.001/'amount-analyzed sorted'!BF$2*1.5/'amount-analyzed sorted'!BF$3</f>
        <v>0</v>
      </c>
      <c r="BY70" s="66">
        <f>'amount-analyzed sorted'!BG70*0.001/'amount-analyzed sorted'!BG$2*1.5/'amount-analyzed sorted'!BG$3</f>
        <v>0.00195308222233993</v>
      </c>
      <c r="BZ70" s="66">
        <f>'amount-analyzed sorted'!BH70*0.001/'amount-analyzed sorted'!BH$2*1.5/'amount-analyzed sorted'!BH$3</f>
        <v>0.00279696114482266</v>
      </c>
      <c r="CA70" s="66">
        <f>'amount-analyzed sorted'!BI70*0.001/'amount-analyzed sorted'!BI$2*1.5/'amount-analyzed sorted'!BI$3</f>
        <v>0</v>
      </c>
      <c r="CB70" s="66">
        <f>'amount-analyzed sorted'!BJ70*0.001/'amount-analyzed sorted'!BJ$2*1.5/'amount-analyzed sorted'!BJ$3</f>
        <v>0.00290664589560002</v>
      </c>
      <c r="CC70" s="66">
        <f t="shared" ref="CC70:CC133" si="56">AVERAGE(BX70:CB70)</f>
        <v>0.00153133785255252</v>
      </c>
      <c r="CD70" s="115">
        <f t="shared" ref="CD70:CD133" si="57">STDEV(BX70:CB70)</f>
        <v>0.00144578128376801</v>
      </c>
      <c r="CE70" s="121">
        <f>'amount-analyzed sorted'!BK70*0.001/'amount-analyzed sorted'!BK$2*1.5/'amount-analyzed sorted'!BK$3</f>
        <v>0</v>
      </c>
      <c r="CF70" s="66">
        <f>'amount-analyzed sorted'!BL70*0.001/'amount-analyzed sorted'!BL$2*1.5/'amount-analyzed sorted'!BL$3</f>
        <v>0</v>
      </c>
      <c r="CG70" s="66">
        <f>'amount-analyzed sorted'!BM70*0.001/'amount-analyzed sorted'!BM$2*1.5/'amount-analyzed sorted'!BM$3</f>
        <v>0.00492897558356113</v>
      </c>
      <c r="CH70" s="66">
        <f>'amount-analyzed sorted'!BN70*0.001/'amount-analyzed sorted'!BN$2*1.5/'amount-analyzed sorted'!BN$3</f>
        <v>0</v>
      </c>
      <c r="CI70" s="66">
        <f>'amount-analyzed sorted'!BO70*0.001/'amount-analyzed sorted'!BO$2*1.5/'amount-analyzed sorted'!BO$3</f>
        <v>0.0104604091202541</v>
      </c>
      <c r="CJ70" s="66">
        <f t="shared" ref="CJ70:CJ133" si="58">AVERAGE(CE70:CI70)</f>
        <v>0.00307787694076304</v>
      </c>
      <c r="CK70" s="115">
        <f t="shared" ref="CK70:CK133" si="59">STDEV(CE70:CI70)</f>
        <v>0.00464619002393446</v>
      </c>
      <c r="CL70" s="66">
        <f>'amount-analyzed sorted'!BP70*0.001/'amount-analyzed sorted'!BP$2*1.5/'amount-analyzed sorted'!BP$3</f>
        <v>0</v>
      </c>
      <c r="CM70" s="66">
        <f>'amount-analyzed sorted'!BQ70*0.001/'amount-analyzed sorted'!BQ$2*1.5/'amount-analyzed sorted'!BQ$3</f>
        <v>0</v>
      </c>
      <c r="CN70" s="66">
        <f>'amount-analyzed sorted'!BR70*0.001/'amount-analyzed sorted'!BR$2*1.5/'amount-analyzed sorted'!BR$3</f>
        <v>0</v>
      </c>
      <c r="CO70" s="66">
        <f>'amount-analyzed sorted'!BS70*0.001/'amount-analyzed sorted'!BS$2*1.5/'amount-analyzed sorted'!BS$3</f>
        <v>0.00517413405499479</v>
      </c>
      <c r="CP70" s="66">
        <f>'amount-analyzed sorted'!BT70*0.001/'amount-analyzed sorted'!BT$2*1.5/'amount-analyzed sorted'!BT$3</f>
        <v>0</v>
      </c>
      <c r="CQ70" s="66">
        <f t="shared" ref="CQ70:CQ133" si="60">AVERAGE(CL70:CP70)</f>
        <v>0.00103482681099896</v>
      </c>
      <c r="CR70" s="115">
        <f t="shared" ref="CR70:CR133" si="61">STDEV(CL70:CP70)</f>
        <v>0.002313943094333</v>
      </c>
      <c r="CS70" s="66">
        <f>'amount-analyzed sorted'!BU70*0.001/'amount-analyzed sorted'!BU$2*1.5/'amount-analyzed sorted'!BU$3</f>
        <v>0</v>
      </c>
      <c r="CT70" s="66">
        <f>'amount-analyzed sorted'!BV70*0.001/'amount-analyzed sorted'!BV$2*1.5/'amount-analyzed sorted'!BV$3</f>
        <v>0</v>
      </c>
      <c r="CU70" s="66">
        <f>'amount-analyzed sorted'!BW70*0.001/'amount-analyzed sorted'!BW$2*1.5/'amount-analyzed sorted'!BW$3</f>
        <v>0</v>
      </c>
      <c r="CV70" s="66">
        <f>'amount-analyzed sorted'!BX70*0.001/'amount-analyzed sorted'!BX$2*1.5/'amount-analyzed sorted'!BX$3</f>
        <v>0</v>
      </c>
      <c r="CW70" s="66">
        <f>'amount-analyzed sorted'!BY70*0.001/'amount-analyzed sorted'!BY$2*1.5/'amount-analyzed sorted'!BY$3</f>
        <v>0</v>
      </c>
      <c r="CX70" s="66">
        <f t="shared" ref="CX70:CX133" si="62">AVERAGE(CS70:CW70)</f>
        <v>0</v>
      </c>
      <c r="CY70" s="115">
        <f t="shared" ref="CY70:CY133" si="63">STDEV(CS70:CW70)</f>
        <v>0</v>
      </c>
      <c r="CZ70" s="66">
        <f>'amount-analyzed sorted'!BZ70*0.001/'amount-analyzed sorted'!BZ$2*1.5/'amount-analyzed sorted'!BZ$3</f>
        <v>0</v>
      </c>
      <c r="DA70" s="66">
        <f>'amount-analyzed sorted'!CA70*0.001/'amount-analyzed sorted'!CA$2*1.5/'amount-analyzed sorted'!CA$3</f>
        <v>0.00462885060657614</v>
      </c>
      <c r="DB70" s="66">
        <f>'amount-analyzed sorted'!CB70*0.001/'amount-analyzed sorted'!CB$2*1.5/'amount-analyzed sorted'!CB$3</f>
        <v>0</v>
      </c>
      <c r="DC70" s="66">
        <f>'amount-analyzed sorted'!CC70*0.001/'amount-analyzed sorted'!CC$2*1.5/'amount-analyzed sorted'!CC$3</f>
        <v>0</v>
      </c>
      <c r="DD70" s="66">
        <f>'amount-analyzed sorted'!CD70*0.001/'amount-analyzed sorted'!CD$2*1.5/'amount-analyzed sorted'!CD$3</f>
        <v>0</v>
      </c>
      <c r="DE70" s="66">
        <f t="shared" ref="DE70:DE133" si="64">AVERAGE(CZ70:DD70)</f>
        <v>0.000925770121315228</v>
      </c>
      <c r="DF70" s="115">
        <f t="shared" ref="DF70:DF133" si="65">STDEV(CZ70:DD70)</f>
        <v>0.00207008492279908</v>
      </c>
      <c r="DG70" s="66">
        <f>'amount-analyzed sorted'!CE70*0.001/'amount-analyzed sorted'!CE$2*1.5/'amount-analyzed sorted'!CE$3</f>
        <v>0</v>
      </c>
      <c r="DH70" s="66">
        <f>'amount-analyzed sorted'!CF70*0.001/'amount-analyzed sorted'!CF$2*1.5/'amount-analyzed sorted'!CF$3</f>
        <v>0</v>
      </c>
      <c r="DI70" s="66">
        <f>'amount-analyzed sorted'!CG70*0.001/'amount-analyzed sorted'!CG$2*1.5/'amount-analyzed sorted'!CG$3</f>
        <v>0</v>
      </c>
      <c r="DJ70" s="66">
        <f>'amount-analyzed sorted'!CH70*0.001/'amount-analyzed sorted'!CH$2*1.5/'amount-analyzed sorted'!CH$3</f>
        <v>0</v>
      </c>
      <c r="DK70" s="66">
        <f>'amount-analyzed sorted'!CI70*0.001/'amount-analyzed sorted'!CI$2*1.5/'amount-analyzed sorted'!CI$3</f>
        <v>0</v>
      </c>
      <c r="DL70" s="66">
        <f t="shared" ref="DL70:DL133" si="66">AVERAGE(DG70:DK70)</f>
        <v>0</v>
      </c>
      <c r="DM70" s="115">
        <f t="shared" ref="DM70:DM133" si="67">STDEV(DG70:DK70)</f>
        <v>0</v>
      </c>
      <c r="DN70" s="66">
        <f>'amount-analyzed sorted'!CJ70*0.001/'amount-analyzed sorted'!CJ$2*1.5/'amount-analyzed sorted'!CJ$3</f>
        <v>0</v>
      </c>
      <c r="DO70" s="66">
        <f>'amount-analyzed sorted'!CK70*0.001/'amount-analyzed sorted'!CK$2*1.5/'amount-analyzed sorted'!CK$3</f>
        <v>0</v>
      </c>
      <c r="DP70" s="66">
        <f>'amount-analyzed sorted'!CL70*0.001/'amount-analyzed sorted'!CL$2*1.5/'amount-analyzed sorted'!CL$3</f>
        <v>0.00898417822276369</v>
      </c>
      <c r="DQ70" s="66">
        <f>'amount-analyzed sorted'!CM70*0.001/'amount-analyzed sorted'!CM$2*1.5/'amount-analyzed sorted'!CM$3</f>
        <v>0</v>
      </c>
      <c r="DR70" s="66">
        <f>'amount-analyzed sorted'!CN70*0.001/'amount-analyzed sorted'!CN$2*1.5/'amount-analyzed sorted'!CN$3</f>
        <v>0</v>
      </c>
      <c r="DS70" s="66">
        <f t="shared" ref="DS70:DS133" si="68">AVERAGE(DN70:DR70)</f>
        <v>0.00179683564455274</v>
      </c>
      <c r="DT70" s="115">
        <f t="shared" ref="DT70:DT133" si="69">STDEV(DN70:DR70)</f>
        <v>0.00401784664561457</v>
      </c>
      <c r="DU70" s="66">
        <f>'amount-analyzed sorted'!CO70*0.001/'amount-analyzed sorted'!CO$2*1.5/'amount-analyzed sorted'!CO$3</f>
        <v>0.0041757448077634</v>
      </c>
      <c r="DV70" s="66">
        <f>'amount-analyzed sorted'!CP70*0.001/'amount-analyzed sorted'!CP$2*1.5/'amount-analyzed sorted'!CP$3</f>
        <v>0</v>
      </c>
      <c r="DW70" s="66">
        <f>'amount-analyzed sorted'!CQ70*0.001/'amount-analyzed sorted'!CQ$2*1.5/'amount-analyzed sorted'!CQ$3</f>
        <v>0</v>
      </c>
      <c r="DX70" s="66">
        <f>'amount-analyzed sorted'!CR70*0.001/'amount-analyzed sorted'!CR$2*1.5/'amount-analyzed sorted'!CR$3</f>
        <v>0</v>
      </c>
      <c r="DY70" s="66">
        <f>'amount-analyzed sorted'!CS70*0.001/'amount-analyzed sorted'!CS$2*1.5/'amount-analyzed sorted'!CS$3</f>
        <v>0</v>
      </c>
      <c r="DZ70" s="66">
        <f t="shared" ref="DZ70:DZ133" si="70">AVERAGE(DU70:DY70)</f>
        <v>0.000835148961552681</v>
      </c>
      <c r="EA70" s="115">
        <f t="shared" ref="EA70:EA133" si="71">STDEV(DU70:DY70)</f>
        <v>0.00186744984937015</v>
      </c>
      <c r="EB70" s="66">
        <f>'amount-analyzed sorted'!CT70*0.001/'amount-analyzed sorted'!CT$2*1.5/'amount-analyzed sorted'!CT$3</f>
        <v>0</v>
      </c>
      <c r="EC70" s="66">
        <f>'amount-analyzed sorted'!CU70*0.001/'amount-analyzed sorted'!CU$2*1.5/'amount-analyzed sorted'!CU$3</f>
        <v>0</v>
      </c>
      <c r="ED70" s="66">
        <f>'amount-analyzed sorted'!CV70*0.001/'amount-analyzed sorted'!CV$2*1.5/'amount-analyzed sorted'!CV$3</f>
        <v>0</v>
      </c>
      <c r="EE70" s="66">
        <f>'amount-analyzed sorted'!CW70*0.001/'amount-analyzed sorted'!CW$2*1.5/'amount-analyzed sorted'!CW$3</f>
        <v>0</v>
      </c>
      <c r="EF70" s="66">
        <f>'amount-analyzed sorted'!CX70*0.001/'amount-analyzed sorted'!CX$2*1.5/'amount-analyzed sorted'!CX$3</f>
        <v>0.00229117373532613</v>
      </c>
      <c r="EG70" s="66">
        <f t="shared" ref="EG70:EG133" si="72">AVERAGE(EB70:EF70)</f>
        <v>0.000458234747065227</v>
      </c>
      <c r="EH70" s="115">
        <f t="shared" ref="EH70:EH133" si="73">STDEV(EB70:EF70)</f>
        <v>0.00102464404409027</v>
      </c>
    </row>
    <row r="71" spans="1:138">
      <c r="A71" s="74" t="s">
        <v>527</v>
      </c>
      <c r="B71" s="75"/>
      <c r="C71" s="74" t="s">
        <v>527</v>
      </c>
      <c r="D71" s="97"/>
      <c r="E71" s="97"/>
      <c r="F71" s="97"/>
      <c r="G71" s="82">
        <f>'amount-analyzed sorted'!G71*0.001/'amount-analyzed sorted'!G$2*1.5/'amount-analyzed sorted'!G$3</f>
        <v>0.0369196949466886</v>
      </c>
      <c r="H71" s="82">
        <f>'amount-analyzed sorted'!H71*0.001/'amount-analyzed sorted'!H$2*1.5/'amount-analyzed sorted'!H$3</f>
        <v>0.0216425797963347</v>
      </c>
      <c r="I71" s="82">
        <f>'amount-analyzed sorted'!I71*0.001/'amount-analyzed sorted'!I$2*1.5/'amount-analyzed sorted'!I$3</f>
        <v>0.00891165050437311</v>
      </c>
      <c r="J71" s="82">
        <f>'amount-analyzed sorted'!J71*0.001/'amount-analyzed sorted'!J$2*1.5/'amount-analyzed sorted'!J$3</f>
        <v>0.0343735090882963</v>
      </c>
      <c r="K71" s="82">
        <f>'amount-analyzed sorted'!K71*0.001/'amount-analyzed sorted'!K$2*1.5/'amount-analyzed sorted'!K$3</f>
        <v>0.063654646459808</v>
      </c>
      <c r="L71" s="82">
        <f>'amount-analyzed sorted'!L71*0.001/'amount-analyzed sorted'!L$2*1.5/'amount-analyzed sorted'!L$3</f>
        <v>0.0229156727255309</v>
      </c>
      <c r="M71" s="82">
        <f>'amount-analyzed sorted'!M71*0.001/'amount-analyzed sorted'!M$2*1.5/'amount-analyzed sorted'!M$3</f>
        <v>0.0331004161591001</v>
      </c>
      <c r="N71" s="82">
        <f>'amount-analyzed sorted'!N71*0.001/'amount-analyzed sorted'!N$2*1.5/'amount-analyzed sorted'!N$3</f>
        <v>0.0280080444423155</v>
      </c>
      <c r="O71" s="82">
        <f>'amount-analyzed sorted'!O71*0.001/'amount-analyzed sorted'!O$2*1.5/'amount-analyzed sorted'!O$3</f>
        <v>0.0496506242386502</v>
      </c>
      <c r="P71" s="82">
        <f>'amount-analyzed sorted'!P71*0.001/'amount-analyzed sorted'!P$2*1.5/'amount-analyzed sorted'!P$3</f>
        <v>0.039465880805081</v>
      </c>
      <c r="Q71" s="116">
        <f t="shared" si="37"/>
        <v>0.0338642719166178</v>
      </c>
      <c r="R71" s="117">
        <f t="shared" si="38"/>
        <v>0.0152912540845698</v>
      </c>
      <c r="S71" s="66">
        <f t="shared" si="39"/>
        <v>0.451545337287056</v>
      </c>
      <c r="T71" s="82">
        <f>'amount-analyzed sorted'!R71*0.001/'amount-analyzed sorted'!R$2*1.5/'amount-analyzed sorted'!R$3</f>
        <v>0.194433117611483</v>
      </c>
      <c r="U71" s="82">
        <f>'amount-analyzed sorted'!S71*0.001/'amount-analyzed sorted'!S$2*1.5/'amount-analyzed sorted'!S$3</f>
        <v>0.206311927744393</v>
      </c>
      <c r="V71" s="82">
        <f>'amount-analyzed sorted'!T71*0.001/'amount-analyzed sorted'!T$2*1.5/'amount-analyzed sorted'!T$3</f>
        <v>0.164229730194543</v>
      </c>
      <c r="W71" s="82">
        <f>'amount-analyzed sorted'!U71*0.001/'amount-analyzed sorted'!U$2*1.5/'amount-analyzed sorted'!U$3</f>
        <v>0.148238940675601</v>
      </c>
      <c r="X71" s="82">
        <f>'amount-analyzed sorted'!V71*0.001/'amount-analyzed sorted'!V$2*1.5/'amount-analyzed sorted'!V$3</f>
        <v>0.284257466886905</v>
      </c>
      <c r="Y71" s="116">
        <f t="shared" si="40"/>
        <v>0.199494236622585</v>
      </c>
      <c r="Z71" s="117">
        <f t="shared" si="41"/>
        <v>0.0527437006166267</v>
      </c>
      <c r="AA71" s="82">
        <f>'amount-analyzed sorted'!W71*0.001/'amount-analyzed sorted'!W$2*1.5/'amount-analyzed sorted'!W$3</f>
        <v>0.0762090739791646</v>
      </c>
      <c r="AB71" s="82">
        <f>'amount-analyzed sorted'!X71*0.001/'amount-analyzed sorted'!X$2*1.5/'amount-analyzed sorted'!X$3</f>
        <v>0.168214400766639</v>
      </c>
      <c r="AC71" s="82">
        <f>'amount-analyzed sorted'!Y71*0.001/'amount-analyzed sorted'!Y$2*1.5/'amount-analyzed sorted'!Y$3</f>
        <v>0.0102943708802501</v>
      </c>
      <c r="AD71" s="82">
        <f>'amount-analyzed sorted'!Z71*0.001/'amount-analyzed sorted'!Z$2*1.5/'amount-analyzed sorted'!Z$3</f>
        <v>0.0191561255346204</v>
      </c>
      <c r="AE71" s="82">
        <f>'amount-analyzed sorted'!AA71*0.001/'amount-analyzed sorted'!AA$2*1.5/'amount-analyzed sorted'!AA$3</f>
        <v>0.115065734298154</v>
      </c>
      <c r="AF71" s="116">
        <f t="shared" si="42"/>
        <v>0.0777879410917657</v>
      </c>
      <c r="AG71" s="117">
        <f t="shared" si="43"/>
        <v>0.0662611181471701</v>
      </c>
      <c r="AH71" s="82">
        <f>'amount-analyzed sorted'!AB71*0.001/'amount-analyzed sorted'!AB$2*1.5/'amount-analyzed sorted'!AB$3</f>
        <v>0.0104709645280445</v>
      </c>
      <c r="AI71" s="82">
        <f>'amount-analyzed sorted'!AC71*0.001/'amount-analyzed sorted'!AC$2*1.5/'amount-analyzed sorted'!AC$3</f>
        <v>0.00457998786845317</v>
      </c>
      <c r="AJ71" s="82">
        <f>'amount-analyzed sorted'!AD71*0.001/'amount-analyzed sorted'!AD$2*1.5/'amount-analyzed sorted'!AD$3</f>
        <v>0.0393779533928331</v>
      </c>
      <c r="AK71" s="82">
        <f>'amount-analyzed sorted'!AE71*0.001/'amount-analyzed sorted'!AE$2*1.5/'amount-analyzed sorted'!AE$3</f>
        <v>0.0269706967536471</v>
      </c>
      <c r="AL71" s="82">
        <f>'amount-analyzed sorted'!AF71*0.001/'amount-analyzed sorted'!AF$2*1.5/'amount-analyzed sorted'!AF$3</f>
        <v>0.0355367323537399</v>
      </c>
      <c r="AM71" s="116">
        <f t="shared" si="44"/>
        <v>0.0233872669793436</v>
      </c>
      <c r="AN71" s="117">
        <f t="shared" si="45"/>
        <v>0.0153027542159406</v>
      </c>
      <c r="AO71" s="82">
        <f>'amount-analyzed sorted'!AG71*0.001/'amount-analyzed sorted'!AG$2*1.5/'amount-analyzed sorted'!AG$3</f>
        <v>0</v>
      </c>
      <c r="AP71" s="82">
        <f>'amount-analyzed sorted'!AH71*0.001/'amount-analyzed sorted'!AH$2*1.5/'amount-analyzed sorted'!AH$3</f>
        <v>0.0375441761515002</v>
      </c>
      <c r="AQ71" s="82">
        <f>'amount-analyzed sorted'!AI71*0.001/'amount-analyzed sorted'!AI$2*1.5/'amount-analyzed sorted'!AI$3</f>
        <v>0.0553130375655227</v>
      </c>
      <c r="AR71" s="82">
        <f>'amount-analyzed sorted'!AJ71*0.001/'amount-analyzed sorted'!AJ$2*1.5/'amount-analyzed sorted'!AJ$3</f>
        <v>0.0302775614125002</v>
      </c>
      <c r="AS71" s="82">
        <f>'amount-analyzed sorted'!AK71*0.001/'amount-analyzed sorted'!AK$2*1.5/'amount-analyzed sorted'!AK$3</f>
        <v>0.128263480584562</v>
      </c>
      <c r="AT71" s="116">
        <f t="shared" si="46"/>
        <v>0.0502796511428171</v>
      </c>
      <c r="AU71" s="117">
        <f t="shared" si="47"/>
        <v>0.0479508390676248</v>
      </c>
      <c r="AV71" s="82">
        <f>'amount-analyzed sorted'!AL71*0.001/'amount-analyzed sorted'!AL$2*1.5/'amount-analyzed sorted'!AL$3</f>
        <v>0.0887099172546903</v>
      </c>
      <c r="AW71" s="82">
        <f>'amount-analyzed sorted'!AM71*0.001/'amount-analyzed sorted'!AM$2*1.5/'amount-analyzed sorted'!AM$3</f>
        <v>0.0174398753736001</v>
      </c>
      <c r="AX71" s="82">
        <f>'amount-analyzed sorted'!AN71*0.001/'amount-analyzed sorted'!AN$2*1.5/'amount-analyzed sorted'!AN$3</f>
        <v>0.0317535498628683</v>
      </c>
      <c r="AY71" s="82">
        <f>'amount-analyzed sorted'!AO71*0.001/'amount-analyzed sorted'!AO$2*1.5/'amount-analyzed sorted'!AO$3</f>
        <v>0.147613459913257</v>
      </c>
      <c r="AZ71" s="82">
        <f>'amount-analyzed sorted'!AP71*0.001/'amount-analyzed sorted'!AP$2*1.5/'amount-analyzed sorted'!AP$3</f>
        <v>0.145256004861481</v>
      </c>
      <c r="BA71" s="116">
        <f t="shared" si="48"/>
        <v>0.0861545614531793</v>
      </c>
      <c r="BB71" s="117">
        <f t="shared" si="49"/>
        <v>0.0611512158530135</v>
      </c>
      <c r="BC71" s="82">
        <f>'amount-analyzed sorted'!AQ71*0.001/'amount-analyzed sorted'!AQ$2*1.5/'amount-analyzed sorted'!AQ$3</f>
        <v>0.0295002867016121</v>
      </c>
      <c r="BD71" s="82">
        <f>'amount-analyzed sorted'!AR71*0.001/'amount-analyzed sorted'!AR$2*1.5/'amount-analyzed sorted'!AR$3</f>
        <v>0.0597033061660082</v>
      </c>
      <c r="BE71" s="82">
        <f>'amount-analyzed sorted'!AS71*0.001/'amount-analyzed sorted'!AS$2*1.5/'amount-analyzed sorted'!AS$3</f>
        <v>0.115225028123393</v>
      </c>
      <c r="BF71" s="82">
        <f>'amount-analyzed sorted'!AT71*0.001/'amount-analyzed sorted'!AT$2*1.5/'amount-analyzed sorted'!AT$3</f>
        <v>0.0620065607884323</v>
      </c>
      <c r="BG71" s="82">
        <f>'amount-analyzed sorted'!AU71*0.001/'amount-analyzed sorted'!AU$2*1.5/'amount-analyzed sorted'!AU$3</f>
        <v>0.103190280560111</v>
      </c>
      <c r="BH71" s="116">
        <f t="shared" si="50"/>
        <v>0.0739250924679113</v>
      </c>
      <c r="BI71" s="117">
        <f t="shared" si="51"/>
        <v>0.0349285337854451</v>
      </c>
      <c r="BJ71" s="82">
        <f>'amount-analyzed sorted'!AV71*0.001/'amount-analyzed sorted'!AV$2*1.5/'amount-analyzed sorted'!AV$3</f>
        <v>0.0720017711852918</v>
      </c>
      <c r="BK71" s="82">
        <f>'amount-analyzed sorted'!AW71*0.001/'amount-analyzed sorted'!AW$2*1.5/'amount-analyzed sorted'!AW$3</f>
        <v>0.0530348740636966</v>
      </c>
      <c r="BL71" s="82">
        <f>'amount-analyzed sorted'!AX71*0.001/'amount-analyzed sorted'!AX$2*1.5/'amount-analyzed sorted'!AX$3</f>
        <v>0.0519942553115913</v>
      </c>
      <c r="BM71" s="82">
        <f>'amount-analyzed sorted'!AY71*0.001/'amount-analyzed sorted'!AY$2*1.5/'amount-analyzed sorted'!AY$3</f>
        <v>0.0356871523848669</v>
      </c>
      <c r="BN71" s="82">
        <f>'amount-analyzed sorted'!AZ71*0.001/'amount-analyzed sorted'!AZ$2*1.5/'amount-analyzed sorted'!AZ$3</f>
        <v>0.0772077816018755</v>
      </c>
      <c r="BO71" s="116">
        <f t="shared" si="52"/>
        <v>0.0579851669094644</v>
      </c>
      <c r="BP71" s="117">
        <f t="shared" si="53"/>
        <v>0.0167598626471818</v>
      </c>
      <c r="BQ71" s="82">
        <f>'amount-analyzed sorted'!BA71*0.001/'amount-analyzed sorted'!BA$2*1.5/'amount-analyzed sorted'!BA$3</f>
        <v>0.0510759170597022</v>
      </c>
      <c r="BR71" s="82">
        <f>'amount-analyzed sorted'!BB71*0.001/'amount-analyzed sorted'!BB$2*1.5/'amount-analyzed sorted'!BB$3</f>
        <v>0.129395007538872</v>
      </c>
      <c r="BS71" s="82">
        <f>'amount-analyzed sorted'!BC71*0.001/'amount-analyzed sorted'!BC$2*1.5/'amount-analyzed sorted'!BC$3</f>
        <v>0.162422296110612</v>
      </c>
      <c r="BT71" s="82">
        <f>'amount-analyzed sorted'!BD71*0.001/'amount-analyzed sorted'!BD$2*1.5/'amount-analyzed sorted'!BD$3</f>
        <v>0.121255354700088</v>
      </c>
      <c r="BU71" s="82">
        <f>'amount-analyzed sorted'!BE71*0.001/'amount-analyzed sorted'!BE$2*1.5/'amount-analyzed sorted'!BE$3</f>
        <v>0.119255359606644</v>
      </c>
      <c r="BV71" s="116">
        <f t="shared" si="54"/>
        <v>0.116680787003184</v>
      </c>
      <c r="BW71" s="117">
        <f t="shared" si="55"/>
        <v>0.0405755194460288</v>
      </c>
      <c r="BX71" s="82">
        <f>'amount-analyzed sorted'!BF71*0.001/'amount-analyzed sorted'!BF$2*1.5/'amount-analyzed sorted'!BF$3</f>
        <v>0.0110078421293763</v>
      </c>
      <c r="BY71" s="82">
        <f>'amount-analyzed sorted'!BG71*0.001/'amount-analyzed sorted'!BG$2*1.5/'amount-analyzed sorted'!BG$3</f>
        <v>0.00976541111169966</v>
      </c>
      <c r="BZ71" s="82">
        <f>'amount-analyzed sorted'!BH71*0.001/'amount-analyzed sorted'!BH$2*1.5/'amount-analyzed sorted'!BH$3</f>
        <v>0.0097893640068793</v>
      </c>
      <c r="CA71" s="82">
        <f>'amount-analyzed sorted'!BI71*0.001/'amount-analyzed sorted'!BI$2*1.5/'amount-analyzed sorted'!BI$3</f>
        <v>0.00493581378498116</v>
      </c>
      <c r="CB71" s="82">
        <f>'amount-analyzed sorted'!BJ71*0.001/'amount-analyzed sorted'!BJ$2*1.5/'amount-analyzed sorted'!BJ$3</f>
        <v>0.0276131360082002</v>
      </c>
      <c r="CC71" s="116">
        <f t="shared" si="56"/>
        <v>0.0126223134082273</v>
      </c>
      <c r="CD71" s="117">
        <f t="shared" si="57"/>
        <v>0.00869771592480977</v>
      </c>
      <c r="CE71" s="122">
        <f>'amount-analyzed sorted'!BK71*0.001/'amount-analyzed sorted'!BK$2*1.5/'amount-analyzed sorted'!BK$3</f>
        <v>0.013824291454683</v>
      </c>
      <c r="CF71" s="82">
        <f>'amount-analyzed sorted'!BL71*0.001/'amount-analyzed sorted'!BL$2*1.5/'amount-analyzed sorted'!BL$3</f>
        <v>0.00506367004869687</v>
      </c>
      <c r="CG71" s="82">
        <f>'amount-analyzed sorted'!BM71*0.001/'amount-analyzed sorted'!BM$2*1.5/'amount-analyzed sorted'!BM$3</f>
        <v>0.0258771218136959</v>
      </c>
      <c r="CH71" s="82">
        <f>'amount-analyzed sorted'!BN71*0.001/'amount-analyzed sorted'!BN$2*1.5/'amount-analyzed sorted'!BN$3</f>
        <v>0</v>
      </c>
      <c r="CI71" s="82">
        <f>'amount-analyzed sorted'!BO71*0.001/'amount-analyzed sorted'!BO$2*1.5/'amount-analyzed sorted'!BO$3</f>
        <v>0.0792002404819238</v>
      </c>
      <c r="CJ71" s="116">
        <f t="shared" si="58"/>
        <v>0.0247930647597999</v>
      </c>
      <c r="CK71" s="117">
        <f t="shared" si="59"/>
        <v>0.0319592514517446</v>
      </c>
      <c r="CL71" s="82">
        <f>'amount-analyzed sorted'!BP71*0.001/'amount-analyzed sorted'!BP$2*1.5/'amount-analyzed sorted'!BP$3</f>
        <v>0.0200516441493566</v>
      </c>
      <c r="CM71" s="82">
        <f>'amount-analyzed sorted'!BQ71*0.001/'amount-analyzed sorted'!BQ$2*1.5/'amount-analyzed sorted'!BQ$3</f>
        <v>0.040902048848619</v>
      </c>
      <c r="CN71" s="82">
        <f>'amount-analyzed sorted'!BR71*0.001/'amount-analyzed sorted'!BR$2*1.5/'amount-analyzed sorted'!BR$3</f>
        <v>0</v>
      </c>
      <c r="CO71" s="82">
        <f>'amount-analyzed sorted'!BS71*0.001/'amount-analyzed sorted'!BS$2*1.5/'amount-analyzed sorted'!BS$3</f>
        <v>0.0142288686512357</v>
      </c>
      <c r="CP71" s="82">
        <f>'amount-analyzed sorted'!BT71*0.001/'amount-analyzed sorted'!BT$2*1.5/'amount-analyzed sorted'!BT$3</f>
        <v>0.00419940341857226</v>
      </c>
      <c r="CQ71" s="116">
        <f t="shared" si="60"/>
        <v>0.0158763930135567</v>
      </c>
      <c r="CR71" s="117">
        <f t="shared" si="61"/>
        <v>0.0160844835918713</v>
      </c>
      <c r="CS71" s="82">
        <f>'amount-analyzed sorted'!BU71*0.001/'amount-analyzed sorted'!BU$2*1.5/'amount-analyzed sorted'!BU$3</f>
        <v>0.00910558603658482</v>
      </c>
      <c r="CT71" s="82">
        <f>'amount-analyzed sorted'!BV71*0.001/'amount-analyzed sorted'!BV$2*1.5/'amount-analyzed sorted'!BV$3</f>
        <v>0.0411774835210002</v>
      </c>
      <c r="CU71" s="82">
        <f>'amount-analyzed sorted'!BW71*0.001/'amount-analyzed sorted'!BW$2*1.5/'amount-analyzed sorted'!BW$3</f>
        <v>0</v>
      </c>
      <c r="CV71" s="82">
        <f>'amount-analyzed sorted'!BX71*0.001/'amount-analyzed sorted'!BX$2*1.5/'amount-analyzed sorted'!BX$3</f>
        <v>0.00890859018483178</v>
      </c>
      <c r="CW71" s="82">
        <f>'amount-analyzed sorted'!BY71*0.001/'amount-analyzed sorted'!BY$2*1.5/'amount-analyzed sorted'!BY$3</f>
        <v>0</v>
      </c>
      <c r="CX71" s="116">
        <f t="shared" si="62"/>
        <v>0.0118383319484834</v>
      </c>
      <c r="CY71" s="117">
        <f t="shared" si="63"/>
        <v>0.0170083017131397</v>
      </c>
      <c r="CZ71" s="82">
        <f>'amount-analyzed sorted'!BZ71*0.001/'amount-analyzed sorted'!BZ$2*1.5/'amount-analyzed sorted'!BZ$3</f>
        <v>0.0128424824842724</v>
      </c>
      <c r="DA71" s="82">
        <f>'amount-analyzed sorted'!CA71*0.001/'amount-analyzed sorted'!CA$2*1.5/'amount-analyzed sorted'!CA$3</f>
        <v>0.0115721265164403</v>
      </c>
      <c r="DB71" s="82">
        <f>'amount-analyzed sorted'!CB71*0.001/'amount-analyzed sorted'!CB$2*1.5/'amount-analyzed sorted'!CB$3</f>
        <v>0.0164466280335356</v>
      </c>
      <c r="DC71" s="82">
        <f>'amount-analyzed sorted'!CC71*0.001/'amount-analyzed sorted'!CC$2*1.5/'amount-analyzed sorted'!CC$3</f>
        <v>0.00936245941109058</v>
      </c>
      <c r="DD71" s="82">
        <f>'amount-analyzed sorted'!CD71*0.001/'amount-analyzed sorted'!CD$2*1.5/'amount-analyzed sorted'!CD$3</f>
        <v>0.0135791396038718</v>
      </c>
      <c r="DE71" s="116">
        <f t="shared" si="64"/>
        <v>0.0127605672098421</v>
      </c>
      <c r="DF71" s="117">
        <f t="shared" si="65"/>
        <v>0.00260879968405442</v>
      </c>
      <c r="DG71" s="82">
        <f>'amount-analyzed sorted'!CE71*0.001/'amount-analyzed sorted'!CE$2*1.5/'amount-analyzed sorted'!CE$3</f>
        <v>0.00884128870828633</v>
      </c>
      <c r="DH71" s="82">
        <f>'amount-analyzed sorted'!CF71*0.001/'amount-analyzed sorted'!CF$2*1.5/'amount-analyzed sorted'!CF$3</f>
        <v>0</v>
      </c>
      <c r="DI71" s="82">
        <f>'amount-analyzed sorted'!CG71*0.001/'amount-analyzed sorted'!CG$2*1.5/'amount-analyzed sorted'!CG$3</f>
        <v>0.0220905088065601</v>
      </c>
      <c r="DJ71" s="82">
        <f>'amount-analyzed sorted'!CH71*0.001/'amount-analyzed sorted'!CH$2*1.5/'amount-analyzed sorted'!CH$3</f>
        <v>0.0242258190987363</v>
      </c>
      <c r="DK71" s="82">
        <f>'amount-analyzed sorted'!CI71*0.001/'amount-analyzed sorted'!CI$2*1.5/'amount-analyzed sorted'!CI$3</f>
        <v>0.0123532450563001</v>
      </c>
      <c r="DL71" s="116">
        <f t="shared" si="66"/>
        <v>0.0135021723339766</v>
      </c>
      <c r="DM71" s="117">
        <f t="shared" si="67"/>
        <v>0.00992608496714175</v>
      </c>
      <c r="DN71" s="82">
        <f>'amount-analyzed sorted'!CJ71*0.001/'amount-analyzed sorted'!CJ$2*1.5/'amount-analyzed sorted'!CJ$3</f>
        <v>0.0521499267346799</v>
      </c>
      <c r="DO71" s="82">
        <f>'amount-analyzed sorted'!CK71*0.001/'amount-analyzed sorted'!CK$2*1.5/'amount-analyzed sorted'!CK$3</f>
        <v>0.0121507328422624</v>
      </c>
      <c r="DP71" s="82">
        <f>'amount-analyzed sorted'!CL71*0.001/'amount-analyzed sorted'!CL$2*1.5/'amount-analyzed sorted'!CL$3</f>
        <v>0.0516590247808912</v>
      </c>
      <c r="DQ71" s="82">
        <f>'amount-analyzed sorted'!CM71*0.001/'amount-analyzed sorted'!CM$2*1.5/'amount-analyzed sorted'!CM$3</f>
        <v>0.00866894389915794</v>
      </c>
      <c r="DR71" s="82">
        <f>'amount-analyzed sorted'!CN71*0.001/'amount-analyzed sorted'!CN$2*1.5/'amount-analyzed sorted'!CN$3</f>
        <v>0.00689483445002795</v>
      </c>
      <c r="DS71" s="116">
        <f t="shared" si="68"/>
        <v>0.0263046925414039</v>
      </c>
      <c r="DT71" s="117">
        <f t="shared" si="69"/>
        <v>0.0234462954977985</v>
      </c>
      <c r="DU71" s="82">
        <f>'amount-analyzed sorted'!CO71*0.001/'amount-analyzed sorted'!CO$2*1.5/'amount-analyzed sorted'!CO$3</f>
        <v>0.0375817032698706</v>
      </c>
      <c r="DV71" s="82">
        <f>'amount-analyzed sorted'!CP71*0.001/'amount-analyzed sorted'!CP$2*1.5/'amount-analyzed sorted'!CP$3</f>
        <v>0.00762994547595004</v>
      </c>
      <c r="DW71" s="82">
        <f>'amount-analyzed sorted'!CQ71*0.001/'amount-analyzed sorted'!CQ$2*1.5/'amount-analyzed sorted'!CQ$3</f>
        <v>0.0107031726119567</v>
      </c>
      <c r="DX71" s="82">
        <f>'amount-analyzed sorted'!CR71*0.001/'amount-analyzed sorted'!CR$2*1.5/'amount-analyzed sorted'!CR$3</f>
        <v>0.0107731788281687</v>
      </c>
      <c r="DY71" s="82">
        <f>'amount-analyzed sorted'!CS71*0.001/'amount-analyzed sorted'!CS$2*1.5/'amount-analyzed sorted'!CS$3</f>
        <v>0</v>
      </c>
      <c r="DZ71" s="116">
        <f t="shared" si="70"/>
        <v>0.0133376000371892</v>
      </c>
      <c r="EA71" s="117">
        <f t="shared" si="71"/>
        <v>0.0142457177854914</v>
      </c>
      <c r="EB71" s="82">
        <f>'amount-analyzed sorted'!CT71*0.001/'amount-analyzed sorted'!CT$2*1.5/'amount-analyzed sorted'!CT$3</f>
        <v>0.0177744533184174</v>
      </c>
      <c r="EC71" s="82">
        <f>'amount-analyzed sorted'!CU71*0.001/'amount-analyzed sorted'!CU$2*1.5/'amount-analyzed sorted'!CU$3</f>
        <v>0.0645995383678077</v>
      </c>
      <c r="ED71" s="82">
        <f>'amount-analyzed sorted'!CV71*0.001/'amount-analyzed sorted'!CV$2*1.5/'amount-analyzed sorted'!CV$3</f>
        <v>0</v>
      </c>
      <c r="EE71" s="82">
        <f>'amount-analyzed sorted'!CW71*0.001/'amount-analyzed sorted'!CW$2*1.5/'amount-analyzed sorted'!CW$3</f>
        <v>0</v>
      </c>
      <c r="EF71" s="82">
        <f>'amount-analyzed sorted'!CX71*0.001/'amount-analyzed sorted'!CX$2*1.5/'amount-analyzed sorted'!CX$3</f>
        <v>0.0584249302508164</v>
      </c>
      <c r="EG71" s="116">
        <f t="shared" si="72"/>
        <v>0.0281597843874083</v>
      </c>
      <c r="EH71" s="117">
        <f t="shared" si="73"/>
        <v>0.0313752957722656</v>
      </c>
    </row>
    <row r="72" spans="1:138">
      <c r="A72">
        <f>'imported data from Web Calc'!A77</f>
        <v>734.6</v>
      </c>
      <c r="B72" t="str">
        <f>'imported data from Web Calc'!B77</f>
        <v>C40H80O8PN</v>
      </c>
      <c r="C72" s="61" t="str">
        <f>'imported data from Web Calc'!C77</f>
        <v>PC(32:0)</v>
      </c>
      <c r="D72" s="96"/>
      <c r="E72" s="96"/>
      <c r="F72" s="96"/>
      <c r="G72" s="66">
        <f>'amount-analyzed sorted'!G72*0.001/'amount-analyzed sorted'!G$2*1.5/'amount-analyzed sorted'!G$3</f>
        <v>0</v>
      </c>
      <c r="H72" s="66">
        <f>'amount-analyzed sorted'!H72*0.001/'amount-analyzed sorted'!H$2*1.5/'amount-analyzed sorted'!H$3</f>
        <v>0</v>
      </c>
      <c r="I72" s="66">
        <f>'amount-analyzed sorted'!I72*0.001/'amount-analyzed sorted'!I$2*1.5/'amount-analyzed sorted'!I$3</f>
        <v>0.0035776066187927</v>
      </c>
      <c r="J72" s="66">
        <f>'amount-analyzed sorted'!J72*0.001/'amount-analyzed sorted'!J$2*1.5/'amount-analyzed sorted'!J$3</f>
        <v>0</v>
      </c>
      <c r="K72" s="66">
        <f>'amount-analyzed sorted'!K72*0.001/'amount-analyzed sorted'!K$2*1.5/'amount-analyzed sorted'!K$3</f>
        <v>0</v>
      </c>
      <c r="L72" s="66">
        <f>'amount-analyzed sorted'!L72*0.001/'amount-analyzed sorted'!L$2*1.5/'amount-analyzed sorted'!L$3</f>
        <v>0</v>
      </c>
      <c r="M72" s="66">
        <f>'amount-analyzed sorted'!M72*0.001/'amount-analyzed sorted'!M$2*1.5/'amount-analyzed sorted'!M$3</f>
        <v>0.0035776066187927</v>
      </c>
      <c r="N72" s="66">
        <f>'amount-analyzed sorted'!N72*0.001/'amount-analyzed sorted'!N$2*1.5/'amount-analyzed sorted'!N$3</f>
        <v>0</v>
      </c>
      <c r="O72" s="66">
        <f>'amount-analyzed sorted'!O72*0.001/'amount-analyzed sorted'!O$2*1.5/'amount-analyzed sorted'!O$3</f>
        <v>0</v>
      </c>
      <c r="P72" s="66">
        <f>'amount-analyzed sorted'!P72*0.001/'amount-analyzed sorted'!P$2*1.5/'amount-analyzed sorted'!P$3</f>
        <v>0</v>
      </c>
      <c r="Q72" s="66">
        <f t="shared" si="37"/>
        <v>0.00071552132375854</v>
      </c>
      <c r="R72" s="115">
        <f t="shared" si="38"/>
        <v>0.00150845139833049</v>
      </c>
      <c r="S72" s="66">
        <f t="shared" si="39"/>
        <v>2.10818510677892</v>
      </c>
      <c r="T72" s="66">
        <f>'amount-analyzed sorted'!R72*0.001/'amount-analyzed sorted'!R$2*1.5/'amount-analyzed sorted'!R$3</f>
        <v>0.0586727485482002</v>
      </c>
      <c r="U72" s="66">
        <f>'amount-analyzed sorted'!S72*0.001/'amount-analyzed sorted'!S$2*1.5/'amount-analyzed sorted'!S$3</f>
        <v>0.0257676194654982</v>
      </c>
      <c r="V72" s="66">
        <f>'amount-analyzed sorted'!T72*0.001/'amount-analyzed sorted'!T$2*1.5/'amount-analyzed sorted'!T$3</f>
        <v>0.0127234254105635</v>
      </c>
      <c r="W72" s="66">
        <f>'amount-analyzed sorted'!U72*0.001/'amount-analyzed sorted'!U$2*1.5/'amount-analyzed sorted'!U$3</f>
        <v>0.0210177493240407</v>
      </c>
      <c r="X72" s="66">
        <f>'amount-analyzed sorted'!V72*0.001/'amount-analyzed sorted'!V$2*1.5/'amount-analyzed sorted'!V$3</f>
        <v>0.0970518761827756</v>
      </c>
      <c r="Y72" s="66">
        <f t="shared" si="40"/>
        <v>0.0430466837862156</v>
      </c>
      <c r="Z72" s="115">
        <f t="shared" si="41"/>
        <v>0.0348714593958657</v>
      </c>
      <c r="AA72" s="66">
        <f>'amount-analyzed sorted'!W72*0.001/'amount-analyzed sorted'!W$2*1.5/'amount-analyzed sorted'!W$3</f>
        <v>0.00345419995598857</v>
      </c>
      <c r="AB72" s="66">
        <f>'amount-analyzed sorted'!X72*0.001/'amount-analyzed sorted'!X$2*1.5/'amount-analyzed sorted'!X$3</f>
        <v>0.0247962211126322</v>
      </c>
      <c r="AC72" s="66">
        <f>'amount-analyzed sorted'!Y72*0.001/'amount-analyzed sorted'!Y$2*1.5/'amount-analyzed sorted'!Y$3</f>
        <v>0</v>
      </c>
      <c r="AD72" s="66">
        <f>'amount-analyzed sorted'!Z72*0.001/'amount-analyzed sorted'!Z$2*1.5/'amount-analyzed sorted'!Z$3</f>
        <v>0</v>
      </c>
      <c r="AE72" s="66">
        <f>'amount-analyzed sorted'!AA72*0.001/'amount-analyzed sorted'!AA$2*1.5/'amount-analyzed sorted'!AA$3</f>
        <v>0.014496882368079</v>
      </c>
      <c r="AF72" s="66">
        <f t="shared" si="42"/>
        <v>0.00854946068733995</v>
      </c>
      <c r="AG72" s="115">
        <f t="shared" si="43"/>
        <v>0.0108567638706771</v>
      </c>
      <c r="AH72" s="66">
        <f>'amount-analyzed sorted'!AB72*0.001/'amount-analyzed sorted'!AB$2*1.5/'amount-analyzed sorted'!AB$3</f>
        <v>0</v>
      </c>
      <c r="AI72" s="66">
        <f>'amount-analyzed sorted'!AC72*0.001/'amount-analyzed sorted'!AC$2*1.5/'amount-analyzed sorted'!AC$3</f>
        <v>0</v>
      </c>
      <c r="AJ72" s="66">
        <f>'amount-analyzed sorted'!AD72*0.001/'amount-analyzed sorted'!AD$2*1.5/'amount-analyzed sorted'!AD$3</f>
        <v>0</v>
      </c>
      <c r="AK72" s="66">
        <f>'amount-analyzed sorted'!AE72*0.001/'amount-analyzed sorted'!AE$2*1.5/'amount-analyzed sorted'!AE$3</f>
        <v>0</v>
      </c>
      <c r="AL72" s="66">
        <f>'amount-analyzed sorted'!AF72*0.001/'amount-analyzed sorted'!AF$2*1.5/'amount-analyzed sorted'!AF$3</f>
        <v>0</v>
      </c>
      <c r="AM72" s="66">
        <f t="shared" si="44"/>
        <v>0</v>
      </c>
      <c r="AN72" s="115">
        <f t="shared" si="45"/>
        <v>0</v>
      </c>
      <c r="AO72" s="66">
        <f>'amount-analyzed sorted'!AG72*0.001/'amount-analyzed sorted'!AG$2*1.5/'amount-analyzed sorted'!AG$3</f>
        <v>0</v>
      </c>
      <c r="AP72" s="66">
        <f>'amount-analyzed sorted'!AH72*0.001/'amount-analyzed sorted'!AH$2*1.5/'amount-analyzed sorted'!AH$3</f>
        <v>0</v>
      </c>
      <c r="AQ72" s="66">
        <f>'amount-analyzed sorted'!AI72*0.001/'amount-analyzed sorted'!AI$2*1.5/'amount-analyzed sorted'!AI$3</f>
        <v>0</v>
      </c>
      <c r="AR72" s="66">
        <f>'amount-analyzed sorted'!AJ72*0.001/'amount-analyzed sorted'!AJ$2*1.5/'amount-analyzed sorted'!AJ$3</f>
        <v>0</v>
      </c>
      <c r="AS72" s="66">
        <f>'amount-analyzed sorted'!AK72*0.001/'amount-analyzed sorted'!AK$2*1.5/'amount-analyzed sorted'!AK$3</f>
        <v>0</v>
      </c>
      <c r="AT72" s="66">
        <f t="shared" si="46"/>
        <v>0</v>
      </c>
      <c r="AU72" s="115">
        <f t="shared" si="47"/>
        <v>0</v>
      </c>
      <c r="AV72" s="66">
        <f>'amount-analyzed sorted'!AL72*0.001/'amount-analyzed sorted'!AL$2*1.5/'amount-analyzed sorted'!AL$3</f>
        <v>0</v>
      </c>
      <c r="AW72" s="66">
        <f>'amount-analyzed sorted'!AM72*0.001/'amount-analyzed sorted'!AM$2*1.5/'amount-analyzed sorted'!AM$3</f>
        <v>0</v>
      </c>
      <c r="AX72" s="66">
        <f>'amount-analyzed sorted'!AN72*0.001/'amount-analyzed sorted'!AN$2*1.5/'amount-analyzed sorted'!AN$3</f>
        <v>0.043274577544932</v>
      </c>
      <c r="AY72" s="66">
        <f>'amount-analyzed sorted'!AO72*0.001/'amount-analyzed sorted'!AO$2*1.5/'amount-analyzed sorted'!AO$3</f>
        <v>0.0813567153467629</v>
      </c>
      <c r="AZ72" s="66">
        <f>'amount-analyzed sorted'!AP72*0.001/'amount-analyzed sorted'!AP$2*1.5/'amount-analyzed sorted'!AP$3</f>
        <v>0.0700281730110033</v>
      </c>
      <c r="BA72" s="66">
        <f t="shared" si="48"/>
        <v>0.0389318931805396</v>
      </c>
      <c r="BB72" s="115">
        <f t="shared" si="49"/>
        <v>0.0381349173195013</v>
      </c>
      <c r="BC72" s="66">
        <f>'amount-analyzed sorted'!AQ72*0.001/'amount-analyzed sorted'!AQ$2*1.5/'amount-analyzed sorted'!AQ$3</f>
        <v>0.0552671992958171</v>
      </c>
      <c r="BD72" s="66">
        <f>'amount-analyzed sorted'!AR72*0.001/'amount-analyzed sorted'!AR$2*1.5/'amount-analyzed sorted'!AR$3</f>
        <v>0.0128609083963358</v>
      </c>
      <c r="BE72" s="66">
        <f>'amount-analyzed sorted'!AS72*0.001/'amount-analyzed sorted'!AS$2*1.5/'amount-analyzed sorted'!AS$3</f>
        <v>0.0841988713414097</v>
      </c>
      <c r="BF72" s="66">
        <f>'amount-analyzed sorted'!AT72*0.001/'amount-analyzed sorted'!AT$2*1.5/'amount-analyzed sorted'!AT$3</f>
        <v>0.0257610546189603</v>
      </c>
      <c r="BG72" s="66">
        <f>'amount-analyzed sorted'!AU72*0.001/'amount-analyzed sorted'!AU$2*1.5/'amount-analyzed sorted'!AU$3</f>
        <v>0.0788430743162138</v>
      </c>
      <c r="BH72" s="66">
        <f t="shared" si="50"/>
        <v>0.0513862215937473</v>
      </c>
      <c r="BI72" s="115">
        <f t="shared" si="51"/>
        <v>0.0315692083851271</v>
      </c>
      <c r="BJ72" s="66">
        <f>'amount-analyzed sorted'!AV72*0.001/'amount-analyzed sorted'!AV$2*1.5/'amount-analyzed sorted'!AV$3</f>
        <v>0.0656745627754573</v>
      </c>
      <c r="BK72" s="66">
        <f>'amount-analyzed sorted'!AW72*0.001/'amount-analyzed sorted'!AW$2*1.5/'amount-analyzed sorted'!AW$3</f>
        <v>0</v>
      </c>
      <c r="BL72" s="66">
        <f>'amount-analyzed sorted'!AX72*0.001/'amount-analyzed sorted'!AX$2*1.5/'amount-analyzed sorted'!AX$3</f>
        <v>0.0131012869759281</v>
      </c>
      <c r="BM72" s="66">
        <f>'amount-analyzed sorted'!AY72*0.001/'amount-analyzed sorted'!AY$2*1.5/'amount-analyzed sorted'!AY$3</f>
        <v>0</v>
      </c>
      <c r="BN72" s="66">
        <f>'amount-analyzed sorted'!AZ72*0.001/'amount-analyzed sorted'!AZ$2*1.5/'amount-analyzed sorted'!AZ$3</f>
        <v>0.0165308140750881</v>
      </c>
      <c r="BO72" s="66">
        <f t="shared" si="52"/>
        <v>0.0190613327652947</v>
      </c>
      <c r="BP72" s="115">
        <f t="shared" si="53"/>
        <v>0.0271172809118639</v>
      </c>
      <c r="BQ72" s="66">
        <f>'amount-analyzed sorted'!BA72*0.001/'amount-analyzed sorted'!BA$2*1.5/'amount-analyzed sorted'!BA$3</f>
        <v>0.0772497657739696</v>
      </c>
      <c r="BR72" s="66">
        <f>'amount-analyzed sorted'!BB72*0.001/'amount-analyzed sorted'!BB$2*1.5/'amount-analyzed sorted'!BB$3</f>
        <v>0.109439592842872</v>
      </c>
      <c r="BS72" s="66">
        <f>'amount-analyzed sorted'!BC72*0.001/'amount-analyzed sorted'!BC$2*1.5/'amount-analyzed sorted'!BC$3</f>
        <v>0.093904207732098</v>
      </c>
      <c r="BT72" s="66">
        <f>'amount-analyzed sorted'!BD72*0.001/'amount-analyzed sorted'!BD$2*1.5/'amount-analyzed sorted'!BD$3</f>
        <v>0.0116553666059377</v>
      </c>
      <c r="BU72" s="66">
        <f>'amount-analyzed sorted'!BE72*0.001/'amount-analyzed sorted'!BE$2*1.5/'amount-analyzed sorted'!BE$3</f>
        <v>0.0284828283248973</v>
      </c>
      <c r="BV72" s="66">
        <f t="shared" si="54"/>
        <v>0.0641463522559549</v>
      </c>
      <c r="BW72" s="115">
        <f t="shared" si="55"/>
        <v>0.0422371210101933</v>
      </c>
      <c r="BX72" s="66">
        <f>'amount-analyzed sorted'!BF72*0.001/'amount-analyzed sorted'!BF$2*1.5/'amount-analyzed sorted'!BF$3</f>
        <v>0</v>
      </c>
      <c r="BY72" s="66">
        <f>'amount-analyzed sorted'!BG72*0.001/'amount-analyzed sorted'!BG$2*1.5/'amount-analyzed sorted'!BG$3</f>
        <v>0</v>
      </c>
      <c r="BZ72" s="66">
        <f>'amount-analyzed sorted'!BH72*0.001/'amount-analyzed sorted'!BH$2*1.5/'amount-analyzed sorted'!BH$3</f>
        <v>0</v>
      </c>
      <c r="CA72" s="66">
        <f>'amount-analyzed sorted'!BI72*0.001/'amount-analyzed sorted'!BI$2*1.5/'amount-analyzed sorted'!BI$3</f>
        <v>0</v>
      </c>
      <c r="CB72" s="66">
        <f>'amount-analyzed sorted'!BJ72*0.001/'amount-analyzed sorted'!BJ$2*1.5/'amount-analyzed sorted'!BJ$3</f>
        <v>0</v>
      </c>
      <c r="CC72" s="66">
        <f t="shared" si="56"/>
        <v>0</v>
      </c>
      <c r="CD72" s="115">
        <f t="shared" si="57"/>
        <v>0</v>
      </c>
      <c r="CE72" s="121">
        <f>'amount-analyzed sorted'!BK72*0.001/'amount-analyzed sorted'!BK$2*1.5/'amount-analyzed sorted'!BK$3</f>
        <v>0</v>
      </c>
      <c r="CF72" s="66">
        <f>'amount-analyzed sorted'!BL72*0.001/'amount-analyzed sorted'!BL$2*1.5/'amount-analyzed sorted'!BL$3</f>
        <v>0</v>
      </c>
      <c r="CG72" s="66">
        <f>'amount-analyzed sorted'!BM72*0.001/'amount-analyzed sorted'!BM$2*1.5/'amount-analyzed sorted'!BM$3</f>
        <v>0.0133565679808692</v>
      </c>
      <c r="CH72" s="66">
        <f>'amount-analyzed sorted'!BN72*0.001/'amount-analyzed sorted'!BN$2*1.5/'amount-analyzed sorted'!BN$3</f>
        <v>0</v>
      </c>
      <c r="CI72" s="66">
        <f>'amount-analyzed sorted'!BO72*0.001/'amount-analyzed sorted'!BO$2*1.5/'amount-analyzed sorted'!BO$3</f>
        <v>0</v>
      </c>
      <c r="CJ72" s="66">
        <f t="shared" si="58"/>
        <v>0.00267131359617385</v>
      </c>
      <c r="CK72" s="115">
        <f t="shared" si="59"/>
        <v>0.00597323879026414</v>
      </c>
      <c r="CL72" s="66">
        <f>'amount-analyzed sorted'!BP72*0.001/'amount-analyzed sorted'!BP$2*1.5/'amount-analyzed sorted'!BP$3</f>
        <v>0</v>
      </c>
      <c r="CM72" s="66">
        <f>'amount-analyzed sorted'!BQ72*0.001/'amount-analyzed sorted'!BQ$2*1.5/'amount-analyzed sorted'!BQ$3</f>
        <v>0</v>
      </c>
      <c r="CN72" s="66">
        <f>'amount-analyzed sorted'!BR72*0.001/'amount-analyzed sorted'!BR$2*1.5/'amount-analyzed sorted'!BR$3</f>
        <v>0</v>
      </c>
      <c r="CO72" s="66">
        <f>'amount-analyzed sorted'!BS72*0.001/'amount-analyzed sorted'!BS$2*1.5/'amount-analyzed sorted'!BS$3</f>
        <v>0</v>
      </c>
      <c r="CP72" s="66">
        <f>'amount-analyzed sorted'!BT72*0.001/'amount-analyzed sorted'!BT$2*1.5/'amount-analyzed sorted'!BT$3</f>
        <v>0</v>
      </c>
      <c r="CQ72" s="66">
        <f t="shared" si="60"/>
        <v>0</v>
      </c>
      <c r="CR72" s="115">
        <f t="shared" si="61"/>
        <v>0</v>
      </c>
      <c r="CS72" s="66">
        <f>'amount-analyzed sorted'!BU72*0.001/'amount-analyzed sorted'!BU$2*1.5/'amount-analyzed sorted'!BU$3</f>
        <v>0</v>
      </c>
      <c r="CT72" s="66">
        <f>'amount-analyzed sorted'!BV72*0.001/'amount-analyzed sorted'!BV$2*1.5/'amount-analyzed sorted'!BV$3</f>
        <v>0</v>
      </c>
      <c r="CU72" s="66">
        <f>'amount-analyzed sorted'!BW72*0.001/'amount-analyzed sorted'!BW$2*1.5/'amount-analyzed sorted'!BW$3</f>
        <v>0</v>
      </c>
      <c r="CV72" s="66">
        <f>'amount-analyzed sorted'!BX72*0.001/'amount-analyzed sorted'!BX$2*1.5/'amount-analyzed sorted'!BX$3</f>
        <v>0</v>
      </c>
      <c r="CW72" s="66">
        <f>'amount-analyzed sorted'!BY72*0.001/'amount-analyzed sorted'!BY$2*1.5/'amount-analyzed sorted'!BY$3</f>
        <v>0</v>
      </c>
      <c r="CX72" s="66">
        <f t="shared" si="62"/>
        <v>0</v>
      </c>
      <c r="CY72" s="115">
        <f t="shared" si="63"/>
        <v>0</v>
      </c>
      <c r="CZ72" s="66">
        <f>'amount-analyzed sorted'!BZ72*0.001/'amount-analyzed sorted'!BZ$2*1.5/'amount-analyzed sorted'!BZ$3</f>
        <v>0.0235686854139871</v>
      </c>
      <c r="DA72" s="66">
        <f>'amount-analyzed sorted'!CA72*0.001/'amount-analyzed sorted'!CA$2*1.5/'amount-analyzed sorted'!CA$3</f>
        <v>0</v>
      </c>
      <c r="DB72" s="66">
        <f>'amount-analyzed sorted'!CB72*0.001/'amount-analyzed sorted'!CB$2*1.5/'amount-analyzed sorted'!CB$3</f>
        <v>0.0162862754053383</v>
      </c>
      <c r="DC72" s="66">
        <f>'amount-analyzed sorted'!CC72*0.001/'amount-analyzed sorted'!CC$2*1.5/'amount-analyzed sorted'!CC$3</f>
        <v>0.00438501594412865</v>
      </c>
      <c r="DD72" s="66">
        <f>'amount-analyzed sorted'!CD72*0.001/'amount-analyzed sorted'!CD$2*1.5/'amount-analyzed sorted'!CD$3</f>
        <v>0.0281654786378601</v>
      </c>
      <c r="DE72" s="66">
        <f t="shared" si="64"/>
        <v>0.0144810910802628</v>
      </c>
      <c r="DF72" s="115">
        <f t="shared" si="65"/>
        <v>0.012090680874931</v>
      </c>
      <c r="DG72" s="66">
        <f>'amount-analyzed sorted'!CE72*0.001/'amount-analyzed sorted'!CE$2*1.5/'amount-analyzed sorted'!CE$3</f>
        <v>0</v>
      </c>
      <c r="DH72" s="66">
        <f>'amount-analyzed sorted'!CF72*0.001/'amount-analyzed sorted'!CF$2*1.5/'amount-analyzed sorted'!CF$3</f>
        <v>0</v>
      </c>
      <c r="DI72" s="66">
        <f>'amount-analyzed sorted'!CG72*0.001/'amount-analyzed sorted'!CG$2*1.5/'amount-analyzed sorted'!CG$3</f>
        <v>0.0149360767172561</v>
      </c>
      <c r="DJ72" s="66">
        <f>'amount-analyzed sorted'!CH72*0.001/'amount-analyzed sorted'!CH$2*1.5/'amount-analyzed sorted'!CH$3</f>
        <v>0.0368180466014804</v>
      </c>
      <c r="DK72" s="66">
        <f>'amount-analyzed sorted'!CI72*0.001/'amount-analyzed sorted'!CI$2*1.5/'amount-analyzed sorted'!CI$3</f>
        <v>0.014629770456453</v>
      </c>
      <c r="DL72" s="66">
        <f t="shared" si="66"/>
        <v>0.0132767787550379</v>
      </c>
      <c r="DM72" s="115">
        <f t="shared" si="67"/>
        <v>0.0150940456497746</v>
      </c>
      <c r="DN72" s="66">
        <f>'amount-analyzed sorted'!CJ72*0.001/'amount-analyzed sorted'!CJ$2*1.5/'amount-analyzed sorted'!CJ$3</f>
        <v>0.0164813206197735</v>
      </c>
      <c r="DO72" s="66">
        <f>'amount-analyzed sorted'!CK72*0.001/'amount-analyzed sorted'!CK$2*1.5/'amount-analyzed sorted'!CK$3</f>
        <v>0</v>
      </c>
      <c r="DP72" s="66">
        <f>'amount-analyzed sorted'!CL72*0.001/'amount-analyzed sorted'!CL$2*1.5/'amount-analyzed sorted'!CL$3</f>
        <v>0.00541008460639249</v>
      </c>
      <c r="DQ72" s="66">
        <f>'amount-analyzed sorted'!CM72*0.001/'amount-analyzed sorted'!CM$2*1.5/'amount-analyzed sorted'!CM$3</f>
        <v>0</v>
      </c>
      <c r="DR72" s="66">
        <f>'amount-analyzed sorted'!CN72*0.001/'amount-analyzed sorted'!CN$2*1.5/'amount-analyzed sorted'!CN$3</f>
        <v>0</v>
      </c>
      <c r="DS72" s="66">
        <f t="shared" si="68"/>
        <v>0.0043782810452332</v>
      </c>
      <c r="DT72" s="115">
        <f t="shared" si="69"/>
        <v>0.00715989211274958</v>
      </c>
      <c r="DU72" s="66">
        <f>'amount-analyzed sorted'!CO72*0.001/'amount-analyzed sorted'!CO$2*1.5/'amount-analyzed sorted'!CO$3</f>
        <v>0.00530848677340859</v>
      </c>
      <c r="DV72" s="66">
        <f>'amount-analyzed sorted'!CP72*0.001/'amount-analyzed sorted'!CP$2*1.5/'amount-analyzed sorted'!CP$3</f>
        <v>0</v>
      </c>
      <c r="DW72" s="66">
        <f>'amount-analyzed sorted'!CQ72*0.001/'amount-analyzed sorted'!CQ$2*1.5/'amount-analyzed sorted'!CQ$3</f>
        <v>0</v>
      </c>
      <c r="DX72" s="66">
        <f>'amount-analyzed sorted'!CR72*0.001/'amount-analyzed sorted'!CR$2*1.5/'amount-analyzed sorted'!CR$3</f>
        <v>0</v>
      </c>
      <c r="DY72" s="66">
        <f>'amount-analyzed sorted'!CS72*0.001/'amount-analyzed sorted'!CS$2*1.5/'amount-analyzed sorted'!CS$3</f>
        <v>0</v>
      </c>
      <c r="DZ72" s="66">
        <f t="shared" si="70"/>
        <v>0.00106169735468172</v>
      </c>
      <c r="EA72" s="115">
        <f t="shared" si="71"/>
        <v>0.00237402745660003</v>
      </c>
      <c r="EB72" s="66">
        <f>'amount-analyzed sorted'!CT72*0.001/'amount-analyzed sorted'!CT$2*1.5/'amount-analyzed sorted'!CT$3</f>
        <v>0.0223582233533566</v>
      </c>
      <c r="EC72" s="66">
        <f>'amount-analyzed sorted'!CU72*0.001/'amount-analyzed sorted'!CU$2*1.5/'amount-analyzed sorted'!CU$3</f>
        <v>0</v>
      </c>
      <c r="ED72" s="66">
        <f>'amount-analyzed sorted'!CV72*0.001/'amount-analyzed sorted'!CV$2*1.5/'amount-analyzed sorted'!CV$3</f>
        <v>0</v>
      </c>
      <c r="EE72" s="66">
        <f>'amount-analyzed sorted'!CW72*0.001/'amount-analyzed sorted'!CW$2*1.5/'amount-analyzed sorted'!CW$3</f>
        <v>0</v>
      </c>
      <c r="EF72" s="66">
        <f>'amount-analyzed sorted'!CX72*0.001/'amount-analyzed sorted'!CX$2*1.5/'amount-analyzed sorted'!CX$3</f>
        <v>0</v>
      </c>
      <c r="EG72" s="66">
        <f t="shared" si="72"/>
        <v>0.00447164467067133</v>
      </c>
      <c r="EH72" s="115">
        <f t="shared" si="73"/>
        <v>0.00999890145484575</v>
      </c>
    </row>
    <row r="73" spans="1:138">
      <c r="A73">
        <f>'imported data from Web Calc'!A78</f>
        <v>754.5</v>
      </c>
      <c r="B73" t="str">
        <f>'imported data from Web Calc'!B78</f>
        <v>C42H76O8PN</v>
      </c>
      <c r="C73" s="61" t="str">
        <f>'imported data from Web Calc'!C78</f>
        <v>PC(34:4)</v>
      </c>
      <c r="D73" s="96"/>
      <c r="E73" s="96"/>
      <c r="F73" s="96"/>
      <c r="G73" s="66">
        <f>'amount-analyzed sorted'!G73*0.001/'amount-analyzed sorted'!G$2*1.5/'amount-analyzed sorted'!G$3</f>
        <v>0.0383314994870646</v>
      </c>
      <c r="H73" s="66">
        <f>'amount-analyzed sorted'!H73*0.001/'amount-analyzed sorted'!H$2*1.5/'amount-analyzed sorted'!H$3</f>
        <v>0.028109766290514</v>
      </c>
      <c r="I73" s="66">
        <f>'amount-analyzed sorted'!I73*0.001/'amount-analyzed sorted'!I$2*1.5/'amount-analyzed sorted'!I$3</f>
        <v>0.0332206328887893</v>
      </c>
      <c r="J73" s="66">
        <f>'amount-analyzed sorted'!J73*0.001/'amount-analyzed sorted'!J$2*1.5/'amount-analyzed sorted'!J$3</f>
        <v>0.0293874829400828</v>
      </c>
      <c r="K73" s="66">
        <f>'amount-analyzed sorted'!K73*0.001/'amount-analyzed sorted'!K$2*1.5/'amount-analyzed sorted'!K$3</f>
        <v>0.0268320496409452</v>
      </c>
      <c r="L73" s="66">
        <f>'amount-analyzed sorted'!L73*0.001/'amount-analyzed sorted'!L$2*1.5/'amount-analyzed sorted'!L$3</f>
        <v>0.0332206328887893</v>
      </c>
      <c r="M73" s="66">
        <f>'amount-analyzed sorted'!M73*0.001/'amount-analyzed sorted'!M$2*1.5/'amount-analyzed sorted'!M$3</f>
        <v>0.0344983495383581</v>
      </c>
      <c r="N73" s="66">
        <f>'amount-analyzed sorted'!N73*0.001/'amount-analyzed sorted'!N$2*1.5/'amount-analyzed sorted'!N$3</f>
        <v>0.028109766290514</v>
      </c>
      <c r="O73" s="66">
        <f>'amount-analyzed sorted'!O73*0.001/'amount-analyzed sorted'!O$2*1.5/'amount-analyzed sorted'!O$3</f>
        <v>0.0357760661879269</v>
      </c>
      <c r="P73" s="66">
        <f>'amount-analyzed sorted'!P73*0.001/'amount-analyzed sorted'!P$2*1.5/'amount-analyzed sorted'!P$3</f>
        <v>0.028109766290514</v>
      </c>
      <c r="Q73" s="66">
        <f t="shared" si="37"/>
        <v>0.0315596012443498</v>
      </c>
      <c r="R73" s="115">
        <f t="shared" si="38"/>
        <v>0.00395198124615996</v>
      </c>
      <c r="S73" s="66">
        <f t="shared" si="39"/>
        <v>0.125222787688659</v>
      </c>
      <c r="T73" s="66">
        <f>'amount-analyzed sorted'!R73*0.001/'amount-analyzed sorted'!R$2*1.5/'amount-analyzed sorted'!R$3</f>
        <v>0.130965956580804</v>
      </c>
      <c r="U73" s="66">
        <f>'amount-analyzed sorted'!S73*0.001/'amount-analyzed sorted'!S$2*1.5/'amount-analyzed sorted'!S$3</f>
        <v>0.116567802343921</v>
      </c>
      <c r="V73" s="66">
        <f>'amount-analyzed sorted'!T73*0.001/'amount-analyzed sorted'!T$2*1.5/'amount-analyzed sorted'!T$3</f>
        <v>0.109884128545775</v>
      </c>
      <c r="W73" s="66">
        <f>'amount-analyzed sorted'!U73*0.001/'amount-analyzed sorted'!U$2*1.5/'amount-analyzed sorted'!U$3</f>
        <v>0.122800333129226</v>
      </c>
      <c r="X73" s="66">
        <f>'amount-analyzed sorted'!V73*0.001/'amount-analyzed sorted'!V$2*1.5/'amount-analyzed sorted'!V$3</f>
        <v>0.229298388783481</v>
      </c>
      <c r="Y73" s="66">
        <f t="shared" si="40"/>
        <v>0.141903321876641</v>
      </c>
      <c r="Z73" s="115">
        <f t="shared" si="41"/>
        <v>0.0494711156886058</v>
      </c>
      <c r="AA73" s="66">
        <f>'amount-analyzed sorted'!W73*0.001/'amount-analyzed sorted'!W$2*1.5/'amount-analyzed sorted'!W$3</f>
        <v>0.0419438566084326</v>
      </c>
      <c r="AB73" s="66">
        <f>'amount-analyzed sorted'!X73*0.001/'amount-analyzed sorted'!X$2*1.5/'amount-analyzed sorted'!X$3</f>
        <v>0.0593526569185346</v>
      </c>
      <c r="AC73" s="66">
        <f>'amount-analyzed sorted'!Y73*0.001/'amount-analyzed sorted'!Y$2*1.5/'amount-analyzed sorted'!Y$3</f>
        <v>0.0167891080450114</v>
      </c>
      <c r="AD73" s="66">
        <f>'amount-analyzed sorted'!Z73*0.001/'amount-analyzed sorted'!Z$2*1.5/'amount-analyzed sorted'!Z$3</f>
        <v>0.0147889986755262</v>
      </c>
      <c r="AE73" s="66">
        <f>'amount-analyzed sorted'!AA73*0.001/'amount-analyzed sorted'!AA$2*1.5/'amount-analyzed sorted'!AA$3</f>
        <v>0.0945983001984813</v>
      </c>
      <c r="AF73" s="66">
        <f t="shared" si="42"/>
        <v>0.0454945840891972</v>
      </c>
      <c r="AG73" s="115">
        <f t="shared" si="43"/>
        <v>0.0331008538955063</v>
      </c>
      <c r="AH73" s="66">
        <f>'amount-analyzed sorted'!AB73*0.001/'amount-analyzed sorted'!AB$2*1.5/'amount-analyzed sorted'!AB$3</f>
        <v>0.0345295510952901</v>
      </c>
      <c r="AI73" s="66">
        <f>'amount-analyzed sorted'!AC73*0.001/'amount-analyzed sorted'!AC$2*1.5/'amount-analyzed sorted'!AC$3</f>
        <v>0.013789865500331</v>
      </c>
      <c r="AJ73" s="66">
        <f>'amount-analyzed sorted'!AD73*0.001/'amount-analyzed sorted'!AD$2*1.5/'amount-analyzed sorted'!AD$3</f>
        <v>0.0344214894622658</v>
      </c>
      <c r="AK73" s="66">
        <f>'amount-analyzed sorted'!AE73*0.001/'amount-analyzed sorted'!AE$2*1.5/'amount-analyzed sorted'!AE$3</f>
        <v>0.0200508526517242</v>
      </c>
      <c r="AL73" s="66">
        <f>'amount-analyzed sorted'!AF73*0.001/'amount-analyzed sorted'!AF$2*1.5/'amount-analyzed sorted'!AF$3</f>
        <v>0.0591033215561371</v>
      </c>
      <c r="AM73" s="66">
        <f t="shared" si="44"/>
        <v>0.0323790160531496</v>
      </c>
      <c r="AN73" s="115">
        <f t="shared" si="45"/>
        <v>0.0174680074302926</v>
      </c>
      <c r="AO73" s="66">
        <f>'amount-analyzed sorted'!AG73*0.001/'amount-analyzed sorted'!AG$2*1.5/'amount-analyzed sorted'!AG$3</f>
        <v>0.0129371588413733</v>
      </c>
      <c r="AP73" s="66">
        <f>'amount-analyzed sorted'!AH73*0.001/'amount-analyzed sorted'!AH$2*1.5/'amount-analyzed sorted'!AH$3</f>
        <v>0.0340340289781227</v>
      </c>
      <c r="AQ73" s="66">
        <f>'amount-analyzed sorted'!AI73*0.001/'amount-analyzed sorted'!AI$2*1.5/'amount-analyzed sorted'!AI$3</f>
        <v>0.0333083567184612</v>
      </c>
      <c r="AR73" s="66">
        <f>'amount-analyzed sorted'!AJ73*0.001/'amount-analyzed sorted'!AJ$2*1.5/'amount-analyzed sorted'!AJ$3</f>
        <v>0.0218790186287931</v>
      </c>
      <c r="AS73" s="66">
        <f>'amount-analyzed sorted'!AK73*0.001/'amount-analyzed sorted'!AK$2*1.5/'amount-analyzed sorted'!AK$3</f>
        <v>0.0664749757487587</v>
      </c>
      <c r="AT73" s="66">
        <f t="shared" si="46"/>
        <v>0.0337267077831018</v>
      </c>
      <c r="AU73" s="115">
        <f t="shared" si="47"/>
        <v>0.0202810971237894</v>
      </c>
      <c r="AV73" s="66">
        <f>'amount-analyzed sorted'!AL73*0.001/'amount-analyzed sorted'!AL$2*1.5/'amount-analyzed sorted'!AL$3</f>
        <v>0.0679455507653229</v>
      </c>
      <c r="AW73" s="66">
        <f>'amount-analyzed sorted'!AM73*0.001/'amount-analyzed sorted'!AM$2*1.5/'amount-analyzed sorted'!AM$3</f>
        <v>0.0145860124191954</v>
      </c>
      <c r="AX73" s="66">
        <f>'amount-analyzed sorted'!AN73*0.001/'amount-analyzed sorted'!AN$2*1.5/'amount-analyzed sorted'!AN$3</f>
        <v>0.0587058222508767</v>
      </c>
      <c r="AY73" s="66">
        <f>'amount-analyzed sorted'!AO73*0.001/'amount-analyzed sorted'!AO$2*1.5/'amount-analyzed sorted'!AO$3</f>
        <v>0.05775322385727</v>
      </c>
      <c r="AZ73" s="66">
        <f>'amount-analyzed sorted'!AP73*0.001/'amount-analyzed sorted'!AP$2*1.5/'amount-analyzed sorted'!AP$3</f>
        <v>0.0533671950455602</v>
      </c>
      <c r="BA73" s="66">
        <f t="shared" si="48"/>
        <v>0.0504715608676451</v>
      </c>
      <c r="BB73" s="115">
        <f t="shared" si="49"/>
        <v>0.0207504414658118</v>
      </c>
      <c r="BC73" s="66">
        <f>'amount-analyzed sorted'!AQ73*0.001/'amount-analyzed sorted'!AQ$2*1.5/'amount-analyzed sorted'!AQ$3</f>
        <v>0.057981213546951</v>
      </c>
      <c r="BD73" s="66">
        <f>'amount-analyzed sorted'!AR73*0.001/'amount-analyzed sorted'!AR$2*1.5/'amount-analyzed sorted'!AR$3</f>
        <v>0.0482284064862591</v>
      </c>
      <c r="BE73" s="66">
        <f>'amount-analyzed sorted'!AS73*0.001/'amount-analyzed sorted'!AS$2*1.5/'amount-analyzed sorted'!AS$3</f>
        <v>0.0779619179087127</v>
      </c>
      <c r="BF73" s="66">
        <f>'amount-analyzed sorted'!AT73*0.001/'amount-analyzed sorted'!AT$2*1.5/'amount-analyzed sorted'!AT$3</f>
        <v>0.0492065088227332</v>
      </c>
      <c r="BG73" s="66">
        <f>'amount-analyzed sorted'!AU73*0.001/'amount-analyzed sorted'!AU$2*1.5/'amount-analyzed sorted'!AU$3</f>
        <v>0.103565055245874</v>
      </c>
      <c r="BH73" s="66">
        <f t="shared" si="50"/>
        <v>0.067388620402106</v>
      </c>
      <c r="BI73" s="115">
        <f t="shared" si="51"/>
        <v>0.0234879295633566</v>
      </c>
      <c r="BJ73" s="66">
        <f>'amount-analyzed sorted'!AV73*0.001/'amount-analyzed sorted'!AV$2*1.5/'amount-analyzed sorted'!AV$3</f>
        <v>0.0680124921946484</v>
      </c>
      <c r="BK73" s="66">
        <f>'amount-analyzed sorted'!AW73*0.001/'amount-analyzed sorted'!AW$2*1.5/'amount-analyzed sorted'!AW$3</f>
        <v>0.0558239532902191</v>
      </c>
      <c r="BL73" s="66">
        <f>'amount-analyzed sorted'!AX73*0.001/'amount-analyzed sorted'!AX$2*1.5/'amount-analyzed sorted'!AX$3</f>
        <v>0.0488522565204097</v>
      </c>
      <c r="BM73" s="66">
        <f>'amount-analyzed sorted'!AY73*0.001/'amount-analyzed sorted'!AY$2*1.5/'amount-analyzed sorted'!AY$3</f>
        <v>0.0399494673481297</v>
      </c>
      <c r="BN73" s="66">
        <f>'amount-analyzed sorted'!AZ73*0.001/'amount-analyzed sorted'!AZ$2*1.5/'amount-analyzed sorted'!AZ$3</f>
        <v>0.0645734924808131</v>
      </c>
      <c r="BO73" s="66">
        <f t="shared" si="52"/>
        <v>0.055442332366844</v>
      </c>
      <c r="BP73" s="115">
        <f t="shared" si="53"/>
        <v>0.0114563367160112</v>
      </c>
      <c r="BQ73" s="66">
        <f>'amount-analyzed sorted'!BA73*0.001/'amount-analyzed sorted'!BA$2*1.5/'amount-analyzed sorted'!BA$3</f>
        <v>0.0584141747364894</v>
      </c>
      <c r="BR73" s="66">
        <f>'amount-analyzed sorted'!BB73*0.001/'amount-analyzed sorted'!BB$2*1.5/'amount-analyzed sorted'!BB$3</f>
        <v>0.113474232210351</v>
      </c>
      <c r="BS73" s="66">
        <f>'amount-analyzed sorted'!BC73*0.001/'amount-analyzed sorted'!BC$2*1.5/'amount-analyzed sorted'!BC$3</f>
        <v>0.0723223115785106</v>
      </c>
      <c r="BT73" s="66">
        <f>'amount-analyzed sorted'!BD73*0.001/'amount-analyzed sorted'!BD$2*1.5/'amount-analyzed sorted'!BD$3</f>
        <v>0.0565628085288154</v>
      </c>
      <c r="BU73" s="66">
        <f>'amount-analyzed sorted'!BE73*0.001/'amount-analyzed sorted'!BE$2*1.5/'amount-analyzed sorted'!BE$3</f>
        <v>0.0499964539745538</v>
      </c>
      <c r="BV73" s="66">
        <f t="shared" si="54"/>
        <v>0.070153996205744</v>
      </c>
      <c r="BW73" s="115">
        <f t="shared" si="55"/>
        <v>0.0255451303502854</v>
      </c>
      <c r="BX73" s="66">
        <f>'amount-analyzed sorted'!BF73*0.001/'amount-analyzed sorted'!BF$2*1.5/'amount-analyzed sorted'!BF$3</f>
        <v>0.00736521419187096</v>
      </c>
      <c r="BY73" s="66">
        <f>'amount-analyzed sorted'!BG73*0.001/'amount-analyzed sorted'!BG$2*1.5/'amount-analyzed sorted'!BG$3</f>
        <v>0.0117610534921576</v>
      </c>
      <c r="BZ73" s="66">
        <f>'amount-analyzed sorted'!BH73*0.001/'amount-analyzed sorted'!BH$2*1.5/'amount-analyzed sorted'!BH$3</f>
        <v>0.0168427162274483</v>
      </c>
      <c r="CA73" s="66">
        <f>'amount-analyzed sorted'!BI73*0.001/'amount-analyzed sorted'!BI$2*1.5/'amount-analyzed sorted'!BI$3</f>
        <v>0.0231174536455173</v>
      </c>
      <c r="CB73" s="66">
        <f>'amount-analyzed sorted'!BJ73*0.001/'amount-analyzed sorted'!BJ$2*1.5/'amount-analyzed sorted'!BJ$3</f>
        <v>0.0393822335318276</v>
      </c>
      <c r="CC73" s="66">
        <f t="shared" si="56"/>
        <v>0.0196937342177644</v>
      </c>
      <c r="CD73" s="115">
        <f t="shared" si="57"/>
        <v>0.0124740429799666</v>
      </c>
      <c r="CE73" s="121">
        <f>'amount-analyzed sorted'!BK73*0.001/'amount-analyzed sorted'!BK$2*1.5/'amount-analyzed sorted'!BK$3</f>
        <v>0.00640361520842726</v>
      </c>
      <c r="CF73" s="66">
        <f>'amount-analyzed sorted'!BL73*0.001/'amount-analyzed sorted'!BL$2*1.5/'amount-analyzed sorted'!BL$3</f>
        <v>0.0101641213783633</v>
      </c>
      <c r="CG73" s="66">
        <f>'amount-analyzed sorted'!BM73*0.001/'amount-analyzed sorted'!BM$2*1.5/'amount-analyzed sorted'!BM$3</f>
        <v>0.0284445429222215</v>
      </c>
      <c r="CH73" s="66">
        <f>'amount-analyzed sorted'!BN73*0.001/'amount-analyzed sorted'!BN$2*1.5/'amount-analyzed sorted'!BN$3</f>
        <v>0.00481999978431296</v>
      </c>
      <c r="CI73" s="66">
        <f>'amount-analyzed sorted'!BO73*0.001/'amount-analyzed sorted'!BO$2*1.5/'amount-analyzed sorted'!BO$3</f>
        <v>0.0434933717096573</v>
      </c>
      <c r="CJ73" s="66">
        <f t="shared" si="58"/>
        <v>0.0186651302005965</v>
      </c>
      <c r="CK73" s="115">
        <f t="shared" si="59"/>
        <v>0.016780777892837</v>
      </c>
      <c r="CL73" s="66">
        <f>'amount-analyzed sorted'!BP73*0.001/'amount-analyzed sorted'!BP$2*1.5/'amount-analyzed sorted'!BP$3</f>
        <v>0.0172495451218311</v>
      </c>
      <c r="CM73" s="66">
        <f>'amount-analyzed sorted'!BQ73*0.001/'amount-analyzed sorted'!BQ$2*1.5/'amount-analyzed sorted'!BQ$3</f>
        <v>0.0149274909708154</v>
      </c>
      <c r="CN73" s="66">
        <f>'amount-analyzed sorted'!BR73*0.001/'amount-analyzed sorted'!BR$2*1.5/'amount-analyzed sorted'!BR$3</f>
        <v>0.00146434376649403</v>
      </c>
      <c r="CO73" s="66">
        <f>'amount-analyzed sorted'!BS73*0.001/'amount-analyzed sorted'!BS$2*1.5/'amount-analyzed sorted'!BS$3</f>
        <v>0.00908762030305893</v>
      </c>
      <c r="CP73" s="66">
        <f>'amount-analyzed sorted'!BT73*0.001/'amount-analyzed sorted'!BT$2*1.5/'amount-analyzed sorted'!BT$3</f>
        <v>0.00421465514662304</v>
      </c>
      <c r="CQ73" s="66">
        <f t="shared" si="60"/>
        <v>0.0093887310617645</v>
      </c>
      <c r="CR73" s="115">
        <f t="shared" si="61"/>
        <v>0.00674773855241794</v>
      </c>
      <c r="CS73" s="66">
        <f>'amount-analyzed sorted'!BU73*0.001/'amount-analyzed sorted'!BU$2*1.5/'amount-analyzed sorted'!BU$3</f>
        <v>0.00913865642971704</v>
      </c>
      <c r="CT73" s="66">
        <f>'amount-analyzed sorted'!BV73*0.001/'amount-analyzed sorted'!BV$2*1.5/'amount-analyzed sorted'!BV$3</f>
        <v>0.0195155443942013</v>
      </c>
      <c r="CU73" s="66">
        <f>'amount-analyzed sorted'!BW73*0.001/'amount-analyzed sorted'!BW$2*1.5/'amount-analyzed sorted'!BW$3</f>
        <v>0</v>
      </c>
      <c r="CV73" s="66">
        <f>'amount-analyzed sorted'!BX73*0.001/'amount-analyzed sorted'!BX$2*1.5/'amount-analyzed sorted'!BX$3</f>
        <v>0.0196700792480015</v>
      </c>
      <c r="CW73" s="66">
        <f>'amount-analyzed sorted'!BY73*0.001/'amount-analyzed sorted'!BY$2*1.5/'amount-analyzed sorted'!BY$3</f>
        <v>0.0014182776613517</v>
      </c>
      <c r="CX73" s="66">
        <f t="shared" si="62"/>
        <v>0.00994851154665431</v>
      </c>
      <c r="CY73" s="115">
        <f t="shared" si="63"/>
        <v>0.00946613217634622</v>
      </c>
      <c r="CZ73" s="66">
        <f>'amount-analyzed sorted'!BZ73*0.001/'amount-analyzed sorted'!BZ$2*1.5/'amount-analyzed sorted'!BZ$3</f>
        <v>0.0165717319317097</v>
      </c>
      <c r="DA73" s="66">
        <f>'amount-analyzed sorted'!CA73*0.001/'amount-analyzed sorted'!CA$2*1.5/'amount-analyzed sorted'!CA$3</f>
        <v>0.00116141550878839</v>
      </c>
      <c r="DB73" s="66">
        <f>'amount-analyzed sorted'!CB73*0.001/'amount-analyzed sorted'!CB$2*1.5/'amount-analyzed sorted'!CB$3</f>
        <v>0.00660254408324526</v>
      </c>
      <c r="DC73" s="66">
        <f>'amount-analyzed sorted'!CC73*0.001/'amount-analyzed sorted'!CC$2*1.5/'amount-analyzed sorted'!CC$3</f>
        <v>0.00156607712290309</v>
      </c>
      <c r="DD73" s="66">
        <f>'amount-analyzed sorted'!CD73*0.001/'amount-analyzed sorted'!CD$2*1.5/'amount-analyzed sorted'!CD$3</f>
        <v>0.0102213430540621</v>
      </c>
      <c r="DE73" s="66">
        <f t="shared" si="64"/>
        <v>0.00722462234014171</v>
      </c>
      <c r="DF73" s="115">
        <f t="shared" si="65"/>
        <v>0.0064326780031148</v>
      </c>
      <c r="DG73" s="66">
        <f>'amount-analyzed sorted'!CE73*0.001/'amount-analyzed sorted'!CE$2*1.5/'amount-analyzed sorted'!CE$3</f>
        <v>0.00295779973510523</v>
      </c>
      <c r="DH73" s="66">
        <f>'amount-analyzed sorted'!CF73*0.001/'amount-analyzed sorted'!CF$2*1.5/'amount-analyzed sorted'!CF$3</f>
        <v>0</v>
      </c>
      <c r="DI73" s="66">
        <f>'amount-analyzed sorted'!CG73*0.001/'amount-analyzed sorted'!CG$2*1.5/'amount-analyzed sorted'!CG$3</f>
        <v>0.012835690928892</v>
      </c>
      <c r="DJ73" s="66">
        <f>'amount-analyzed sorted'!CH73*0.001/'amount-analyzed sorted'!CH$2*1.5/'amount-analyzed sorted'!CH$3</f>
        <v>0.020840403736687</v>
      </c>
      <c r="DK73" s="66">
        <f>'amount-analyzed sorted'!CI73*0.001/'amount-analyzed sorted'!CI$2*1.5/'amount-analyzed sorted'!CI$3</f>
        <v>0.00867867738942128</v>
      </c>
      <c r="DL73" s="66">
        <f t="shared" si="66"/>
        <v>0.0090625143580211</v>
      </c>
      <c r="DM73" s="115">
        <f t="shared" si="67"/>
        <v>0.00825378061233313</v>
      </c>
      <c r="DN73" s="66">
        <f>'amount-analyzed sorted'!CJ73*0.001/'amount-analyzed sorted'!CJ$2*1.5/'amount-analyzed sorted'!CJ$3</f>
        <v>0.0423169042940131</v>
      </c>
      <c r="DO73" s="66">
        <f>'amount-analyzed sorted'!CK73*0.001/'amount-analyzed sorted'!CK$2*1.5/'amount-analyzed sorted'!CK$3</f>
        <v>0.0203247714037969</v>
      </c>
      <c r="DP73" s="66">
        <f>'amount-analyzed sorted'!CL73*0.001/'amount-analyzed sorted'!CL$2*1.5/'amount-analyzed sorted'!CL$3</f>
        <v>0.0394485335882785</v>
      </c>
      <c r="DQ73" s="66">
        <f>'amount-analyzed sorted'!CM73*0.001/'amount-analyzed sorted'!CM$2*1.5/'amount-analyzed sorted'!CM$3</f>
        <v>0.0163133033635738</v>
      </c>
      <c r="DR73" s="66">
        <f>'amount-analyzed sorted'!CN73*0.001/'amount-analyzed sorted'!CN$2*1.5/'amount-analyzed sorted'!CN$3</f>
        <v>0.0155697202335133</v>
      </c>
      <c r="DS73" s="66">
        <f t="shared" si="68"/>
        <v>0.0267946465766351</v>
      </c>
      <c r="DT73" s="115">
        <f t="shared" si="69"/>
        <v>0.0130266856189395</v>
      </c>
      <c r="DU73" s="66">
        <f>'amount-analyzed sorted'!CO73*0.001/'amount-analyzed sorted'!CO$2*1.5/'amount-analyzed sorted'!CO$3</f>
        <v>0.00977879142470003</v>
      </c>
      <c r="DV73" s="66">
        <f>'amount-analyzed sorted'!CP73*0.001/'amount-analyzed sorted'!CP$2*1.5/'amount-analyzed sorted'!CP$3</f>
        <v>0.00109395093143966</v>
      </c>
      <c r="DW73" s="66">
        <f>'amount-analyzed sorted'!CQ73*0.001/'amount-analyzed sorted'!CQ$2*1.5/'amount-analyzed sorted'!CQ$3</f>
        <v>0.00805653393551227</v>
      </c>
      <c r="DX73" s="66">
        <f>'amount-analyzed sorted'!CR73*0.001/'amount-analyzed sorted'!CR$2*1.5/'amount-analyzed sorted'!CR$3</f>
        <v>0.00108123057177175</v>
      </c>
      <c r="DY73" s="66">
        <f>'amount-analyzed sorted'!CS73*0.001/'amount-analyzed sorted'!CS$2*1.5/'amount-analyzed sorted'!CS$3</f>
        <v>0</v>
      </c>
      <c r="DZ73" s="66">
        <f t="shared" si="70"/>
        <v>0.00400210137268474</v>
      </c>
      <c r="EA73" s="115">
        <f t="shared" si="71"/>
        <v>0.00455011571241199</v>
      </c>
      <c r="EB73" s="66">
        <f>'amount-analyzed sorted'!CT73*0.001/'amount-analyzed sorted'!CT$2*1.5/'amount-analyzed sorted'!CT$3</f>
        <v>0.0368672831890455</v>
      </c>
      <c r="EC73" s="66">
        <f>'amount-analyzed sorted'!CU73*0.001/'amount-analyzed sorted'!CU$2*1.5/'amount-analyzed sorted'!CU$3</f>
        <v>0.0272985920506043</v>
      </c>
      <c r="ED73" s="66">
        <f>'amount-analyzed sorted'!CV73*0.001/'amount-analyzed sorted'!CV$2*1.5/'amount-analyzed sorted'!CV$3</f>
        <v>0.00433753138996482</v>
      </c>
      <c r="EE73" s="66">
        <f>'amount-analyzed sorted'!CW73*0.001/'amount-analyzed sorted'!CW$2*1.5/'amount-analyzed sorted'!CW$3</f>
        <v>0.0016084035316302</v>
      </c>
      <c r="EF73" s="66">
        <f>'amount-analyzed sorted'!CX73*0.001/'amount-analyzed sorted'!CX$2*1.5/'amount-analyzed sorted'!CX$3</f>
        <v>0.0252944450298876</v>
      </c>
      <c r="EG73" s="66">
        <f t="shared" si="72"/>
        <v>0.0190812510382265</v>
      </c>
      <c r="EH73" s="115">
        <f t="shared" si="73"/>
        <v>0.0153716385074672</v>
      </c>
    </row>
    <row r="74" spans="1:138">
      <c r="A74">
        <f>'imported data from Web Calc'!A79</f>
        <v>756.5</v>
      </c>
      <c r="B74" t="str">
        <f>'imported data from Web Calc'!B79</f>
        <v>C42H78O8PN</v>
      </c>
      <c r="C74" s="61" t="str">
        <f>'imported data from Web Calc'!C79</f>
        <v>PC(34:3)</v>
      </c>
      <c r="D74" s="96"/>
      <c r="E74" s="96"/>
      <c r="F74" s="96"/>
      <c r="G74" s="66">
        <f>'amount-analyzed sorted'!G74*0.001/'amount-analyzed sorted'!G$2*1.5/'amount-analyzed sorted'!G$3</f>
        <v>1.9225802426062</v>
      </c>
      <c r="H74" s="66">
        <f>'amount-analyzed sorted'!H74*0.001/'amount-analyzed sorted'!H$2*1.5/'amount-analyzed sorted'!H$3</f>
        <v>1.61976139665839</v>
      </c>
      <c r="I74" s="66">
        <f>'amount-analyzed sorted'!I74*0.001/'amount-analyzed sorted'!I$2*1.5/'amount-analyzed sorted'!I$3</f>
        <v>1.72325644527347</v>
      </c>
      <c r="J74" s="66">
        <f>'amount-analyzed sorted'!J74*0.001/'amount-analyzed sorted'!J$2*1.5/'amount-analyzed sorted'!J$3</f>
        <v>1.5865407637696</v>
      </c>
      <c r="K74" s="66">
        <f>'amount-analyzed sorted'!K74*0.001/'amount-analyzed sorted'!K$2*1.5/'amount-analyzed sorted'!K$3</f>
        <v>1.6440380130002</v>
      </c>
      <c r="L74" s="66">
        <f>'amount-analyzed sorted'!L74*0.001/'amount-analyzed sorted'!L$2*1.5/'amount-analyzed sorted'!L$3</f>
        <v>1.6440380130002</v>
      </c>
      <c r="M74" s="66">
        <f>'amount-analyzed sorted'!M74*0.001/'amount-analyzed sorted'!M$2*1.5/'amount-analyzed sorted'!M$3</f>
        <v>1.75264392821355</v>
      </c>
      <c r="N74" s="66">
        <f>'amount-analyzed sorted'!N74*0.001/'amount-analyzed sorted'!N$2*1.5/'amount-analyzed sorted'!N$3</f>
        <v>1.53159894783814</v>
      </c>
      <c r="O74" s="66">
        <f>'amount-analyzed sorted'!O74*0.001/'amount-analyzed sorted'!O$2*1.5/'amount-analyzed sorted'!O$3</f>
        <v>1.69003581238468</v>
      </c>
      <c r="P74" s="66">
        <f>'amount-analyzed sorted'!P74*0.001/'amount-analyzed sorted'!P$2*1.5/'amount-analyzed sorted'!P$3</f>
        <v>1.7015352622308</v>
      </c>
      <c r="Q74" s="66">
        <f t="shared" si="37"/>
        <v>1.68160288249752</v>
      </c>
      <c r="R74" s="115">
        <f t="shared" si="38"/>
        <v>0.107240615576711</v>
      </c>
      <c r="S74" s="66">
        <f t="shared" si="39"/>
        <v>0.0637728542766511</v>
      </c>
      <c r="T74" s="66">
        <f>'amount-analyzed sorted'!R74*0.001/'amount-analyzed sorted'!R$2*1.5/'amount-analyzed sorted'!R$3</f>
        <v>6.24013493320557</v>
      </c>
      <c r="U74" s="66">
        <f>'amount-analyzed sorted'!S74*0.001/'amount-analyzed sorted'!S$2*1.5/'amount-analyzed sorted'!S$3</f>
        <v>4.61623835150655</v>
      </c>
      <c r="V74" s="66">
        <f>'amount-analyzed sorted'!T74*0.001/'amount-analyzed sorted'!T$2*1.5/'amount-analyzed sorted'!T$3</f>
        <v>4.30239738570611</v>
      </c>
      <c r="W74" s="66">
        <f>'amount-analyzed sorted'!U74*0.001/'amount-analyzed sorted'!U$2*1.5/'amount-analyzed sorted'!U$3</f>
        <v>4.94826303889085</v>
      </c>
      <c r="X74" s="66">
        <f>'amount-analyzed sorted'!V74*0.001/'amount-analyzed sorted'!V$2*1.5/'amount-analyzed sorted'!V$3</f>
        <v>8.8915782771464</v>
      </c>
      <c r="Y74" s="66">
        <f t="shared" si="40"/>
        <v>5.79972239729109</v>
      </c>
      <c r="Z74" s="115">
        <f t="shared" si="41"/>
        <v>1.87890498027032</v>
      </c>
      <c r="AA74" s="66">
        <f>'amount-analyzed sorted'!W74*0.001/'amount-analyzed sorted'!W$2*1.5/'amount-analyzed sorted'!W$3</f>
        <v>2.07338352358214</v>
      </c>
      <c r="AB74" s="66">
        <f>'amount-analyzed sorted'!X74*0.001/'amount-analyzed sorted'!X$2*1.5/'amount-analyzed sorted'!X$3</f>
        <v>3.03714140191799</v>
      </c>
      <c r="AC74" s="66">
        <f>'amount-analyzed sorted'!Y74*0.001/'amount-analyzed sorted'!Y$2*1.5/'amount-analyzed sorted'!Y$3</f>
        <v>1.04570313723429</v>
      </c>
      <c r="AD74" s="66">
        <f>'amount-analyzed sorted'!Z74*0.001/'amount-analyzed sorted'!Z$2*1.5/'amount-analyzed sorted'!Z$3</f>
        <v>1.00964493957817</v>
      </c>
      <c r="AE74" s="66">
        <f>'amount-analyzed sorted'!AA74*0.001/'amount-analyzed sorted'!AA$2*1.5/'amount-analyzed sorted'!AA$3</f>
        <v>3.78110634442683</v>
      </c>
      <c r="AF74" s="66">
        <f t="shared" si="42"/>
        <v>2.18939586934788</v>
      </c>
      <c r="AG74" s="115">
        <f t="shared" si="43"/>
        <v>1.22122058926926</v>
      </c>
      <c r="AH74" s="66">
        <f>'amount-analyzed sorted'!AB74*0.001/'amount-analyzed sorted'!AB$2*1.5/'amount-analyzed sorted'!AB$3</f>
        <v>1.79358498667579</v>
      </c>
      <c r="AI74" s="66">
        <f>'amount-analyzed sorted'!AC74*0.001/'amount-analyzed sorted'!AC$2*1.5/'amount-analyzed sorted'!AC$3</f>
        <v>0.961766508284196</v>
      </c>
      <c r="AJ74" s="66">
        <f>'amount-analyzed sorted'!AD74*0.001/'amount-analyzed sorted'!AD$2*1.5/'amount-analyzed sorted'!AD$3</f>
        <v>1.64802442325448</v>
      </c>
      <c r="AK74" s="66">
        <f>'amount-analyzed sorted'!AE74*0.001/'amount-analyzed sorted'!AE$2*1.5/'amount-analyzed sorted'!AE$3</f>
        <v>1.24084701635195</v>
      </c>
      <c r="AL74" s="66">
        <f>'amount-analyzed sorted'!AF74*0.001/'amount-analyzed sorted'!AF$2*1.5/'amount-analyzed sorted'!AF$3</f>
        <v>2.20689764645045</v>
      </c>
      <c r="AM74" s="66">
        <f t="shared" si="44"/>
        <v>1.57022411620337</v>
      </c>
      <c r="AN74" s="115">
        <f t="shared" si="45"/>
        <v>0.484769554761326</v>
      </c>
      <c r="AO74" s="66">
        <f>'amount-analyzed sorted'!AG74*0.001/'amount-analyzed sorted'!AG$2*1.5/'amount-analyzed sorted'!AG$3</f>
        <v>0.807631543306461</v>
      </c>
      <c r="AP74" s="66">
        <f>'amount-analyzed sorted'!AH74*0.001/'amount-analyzed sorted'!AH$2*1.5/'amount-analyzed sorted'!AH$3</f>
        <v>1.78399086897109</v>
      </c>
      <c r="AQ74" s="66">
        <f>'amount-analyzed sorted'!AI74*0.001/'amount-analyzed sorted'!AI$2*1.5/'amount-analyzed sorted'!AI$3</f>
        <v>1.7871321227651</v>
      </c>
      <c r="AR74" s="66">
        <f>'amount-analyzed sorted'!AJ74*0.001/'amount-analyzed sorted'!AJ$2*1.5/'amount-analyzed sorted'!AJ$3</f>
        <v>1.36342751088429</v>
      </c>
      <c r="AS74" s="66">
        <f>'amount-analyzed sorted'!AK74*0.001/'amount-analyzed sorted'!AK$2*1.5/'amount-analyzed sorted'!AK$3</f>
        <v>3.72439241111736</v>
      </c>
      <c r="AT74" s="66">
        <f t="shared" si="46"/>
        <v>1.89331489140886</v>
      </c>
      <c r="AU74" s="115">
        <f t="shared" si="47"/>
        <v>1.09949538127801</v>
      </c>
      <c r="AV74" s="66">
        <f>'amount-analyzed sorted'!AL74*0.001/'amount-analyzed sorted'!AL$2*1.5/'amount-analyzed sorted'!AL$3</f>
        <v>3.52578834721366</v>
      </c>
      <c r="AW74" s="66">
        <f>'amount-analyzed sorted'!AM74*0.001/'amount-analyzed sorted'!AM$2*1.5/'amount-analyzed sorted'!AM$3</f>
        <v>1.24049173621117</v>
      </c>
      <c r="AX74" s="66">
        <f>'amount-analyzed sorted'!AN74*0.001/'amount-analyzed sorted'!AN$2*1.5/'amount-analyzed sorted'!AN$3</f>
        <v>2.86434093308063</v>
      </c>
      <c r="AY74" s="66">
        <f>'amount-analyzed sorted'!AO74*0.001/'amount-analyzed sorted'!AO$2*1.5/'amount-analyzed sorted'!AO$3</f>
        <v>3.01534603778272</v>
      </c>
      <c r="AZ74" s="66">
        <f>'amount-analyzed sorted'!AP74*0.001/'amount-analyzed sorted'!AP$2*1.5/'amount-analyzed sorted'!AP$3</f>
        <v>3.20424448886965</v>
      </c>
      <c r="BA74" s="66">
        <f t="shared" si="48"/>
        <v>2.77004230863157</v>
      </c>
      <c r="BB74" s="115">
        <f t="shared" si="49"/>
        <v>0.889982403176607</v>
      </c>
      <c r="BC74" s="66">
        <f>'amount-analyzed sorted'!AQ74*0.001/'amount-analyzed sorted'!AQ$2*1.5/'amount-analyzed sorted'!AQ$3</f>
        <v>3.47726907712321</v>
      </c>
      <c r="BD74" s="66">
        <f>'amount-analyzed sorted'!AR74*0.001/'amount-analyzed sorted'!AR$2*1.5/'amount-analyzed sorted'!AR$3</f>
        <v>2.39490574875857</v>
      </c>
      <c r="BE74" s="66">
        <f>'amount-analyzed sorted'!AS74*0.001/'amount-analyzed sorted'!AS$2*1.5/'amount-analyzed sorted'!AS$3</f>
        <v>4.57857350224885</v>
      </c>
      <c r="BF74" s="66">
        <f>'amount-analyzed sorted'!AT74*0.001/'amount-analyzed sorted'!AT$2*1.5/'amount-analyzed sorted'!AT$3</f>
        <v>3.39915668446922</v>
      </c>
      <c r="BG74" s="66">
        <f>'amount-analyzed sorted'!AU74*0.001/'amount-analyzed sorted'!AU$2*1.5/'amount-analyzed sorted'!AU$3</f>
        <v>4.67122943268675</v>
      </c>
      <c r="BH74" s="66">
        <f t="shared" si="50"/>
        <v>3.70422688905732</v>
      </c>
      <c r="BI74" s="115">
        <f t="shared" si="51"/>
        <v>0.943196088565876</v>
      </c>
      <c r="BJ74" s="66">
        <f>'amount-analyzed sorted'!AV74*0.001/'amount-analyzed sorted'!AV$2*1.5/'amount-analyzed sorted'!AV$3</f>
        <v>4.46937716285989</v>
      </c>
      <c r="BK74" s="66">
        <f>'amount-analyzed sorted'!AW74*0.001/'amount-analyzed sorted'!AW$2*1.5/'amount-analyzed sorted'!AW$3</f>
        <v>2.85312330571894</v>
      </c>
      <c r="BL74" s="66">
        <f>'amount-analyzed sorted'!AX74*0.001/'amount-analyzed sorted'!AX$2*1.5/'amount-analyzed sorted'!AX$3</f>
        <v>2.58217484067084</v>
      </c>
      <c r="BM74" s="66">
        <f>'amount-analyzed sorted'!AY74*0.001/'amount-analyzed sorted'!AY$2*1.5/'amount-analyzed sorted'!AY$3</f>
        <v>2.04940767495905</v>
      </c>
      <c r="BN74" s="66">
        <f>'amount-analyzed sorted'!AZ74*0.001/'amount-analyzed sorted'!AZ$2*1.5/'amount-analyzed sorted'!AZ$3</f>
        <v>3.30577537406275</v>
      </c>
      <c r="BO74" s="66">
        <f t="shared" si="52"/>
        <v>3.05197167165429</v>
      </c>
      <c r="BP74" s="115">
        <f t="shared" si="53"/>
        <v>0.913624505522206</v>
      </c>
      <c r="BQ74" s="66">
        <f>'amount-analyzed sorted'!BA74*0.001/'amount-analyzed sorted'!BA$2*1.5/'amount-analyzed sorted'!BA$3</f>
        <v>3.39124087495697</v>
      </c>
      <c r="BR74" s="66">
        <f>'amount-analyzed sorted'!BB74*0.001/'amount-analyzed sorted'!BB$2*1.5/'amount-analyzed sorted'!BB$3</f>
        <v>6.02006018371958</v>
      </c>
      <c r="BS74" s="66">
        <f>'amount-analyzed sorted'!BC74*0.001/'amount-analyzed sorted'!BC$2*1.5/'amount-analyzed sorted'!BC$3</f>
        <v>4.87165386739247</v>
      </c>
      <c r="BT74" s="66">
        <f>'amount-analyzed sorted'!BD74*0.001/'amount-analyzed sorted'!BD$2*1.5/'amount-analyzed sorted'!BD$3</f>
        <v>3.19785551127912</v>
      </c>
      <c r="BU74" s="66">
        <f>'amount-analyzed sorted'!BE74*0.001/'amount-analyzed sorted'!BE$2*1.5/'amount-analyzed sorted'!BE$3</f>
        <v>4.22500336966176</v>
      </c>
      <c r="BV74" s="66">
        <f t="shared" si="54"/>
        <v>4.34116276140198</v>
      </c>
      <c r="BW74" s="115">
        <f t="shared" si="55"/>
        <v>1.15359367099295</v>
      </c>
      <c r="BX74" s="66">
        <f>'amount-analyzed sorted'!BF74*0.001/'amount-analyzed sorted'!BF$2*1.5/'amount-analyzed sorted'!BF$3</f>
        <v>0.492916959790964</v>
      </c>
      <c r="BY74" s="66">
        <f>'amount-analyzed sorted'!BG74*0.001/'amount-analyzed sorted'!BG$2*1.5/'amount-analyzed sorted'!BG$3</f>
        <v>0.756333748324833</v>
      </c>
      <c r="BZ74" s="66">
        <f>'amount-analyzed sorted'!BH74*0.001/'amount-analyzed sorted'!BH$2*1.5/'amount-analyzed sorted'!BH$3</f>
        <v>0.955403078002005</v>
      </c>
      <c r="CA74" s="66">
        <f>'amount-analyzed sorted'!BI74*0.001/'amount-analyzed sorted'!BI$2*1.5/'amount-analyzed sorted'!BI$3</f>
        <v>0.897782824790553</v>
      </c>
      <c r="CB74" s="66">
        <f>'amount-analyzed sorted'!BJ74*0.001/'amount-analyzed sorted'!BJ$2*1.5/'amount-analyzed sorted'!BJ$3</f>
        <v>1.99492891857336</v>
      </c>
      <c r="CC74" s="66">
        <f t="shared" si="56"/>
        <v>1.01947310589634</v>
      </c>
      <c r="CD74" s="115">
        <f t="shared" si="57"/>
        <v>0.573788121169274</v>
      </c>
      <c r="CE74" s="121">
        <f>'amount-analyzed sorted'!BK74*0.001/'amount-analyzed sorted'!BK$2*1.5/'amount-analyzed sorted'!BK$3</f>
        <v>0.495959997892691</v>
      </c>
      <c r="CF74" s="66">
        <f>'amount-analyzed sorted'!BL74*0.001/'amount-analyzed sorted'!BL$2*1.5/'amount-analyzed sorted'!BL$3</f>
        <v>0.551022430224522</v>
      </c>
      <c r="CG74" s="66">
        <f>'amount-analyzed sorted'!BM74*0.001/'amount-analyzed sorted'!BM$2*1.5/'amount-analyzed sorted'!BM$3</f>
        <v>1.29694748532755</v>
      </c>
      <c r="CH74" s="66">
        <f>'amount-analyzed sorted'!BN74*0.001/'amount-analyzed sorted'!BN$2*1.5/'amount-analyzed sorted'!BN$3</f>
        <v>0.58916464030252</v>
      </c>
      <c r="CI74" s="66">
        <f>'amount-analyzed sorted'!BO74*0.001/'amount-analyzed sorted'!BO$2*1.5/'amount-analyzed sorted'!BO$3</f>
        <v>1.92675636673782</v>
      </c>
      <c r="CJ74" s="66">
        <f t="shared" si="58"/>
        <v>0.971970184097021</v>
      </c>
      <c r="CK74" s="115">
        <f t="shared" si="59"/>
        <v>0.626009124154203</v>
      </c>
      <c r="CL74" s="66">
        <f>'amount-analyzed sorted'!BP74*0.001/'amount-analyzed sorted'!BP$2*1.5/'amount-analyzed sorted'!BP$3</f>
        <v>0.726924580675833</v>
      </c>
      <c r="CM74" s="66">
        <f>'amount-analyzed sorted'!BQ74*0.001/'amount-analyzed sorted'!BQ$2*1.5/'amount-analyzed sorted'!BQ$3</f>
        <v>1.17516672667744</v>
      </c>
      <c r="CN74" s="66">
        <f>'amount-analyzed sorted'!BR74*0.001/'amount-analyzed sorted'!BR$2*1.5/'amount-analyzed sorted'!BR$3</f>
        <v>0.368575326026547</v>
      </c>
      <c r="CO74" s="66">
        <f>'amount-analyzed sorted'!BS74*0.001/'amount-analyzed sorted'!BS$2*1.5/'amount-analyzed sorted'!BS$3</f>
        <v>0.525394276663993</v>
      </c>
      <c r="CP74" s="66">
        <f>'amount-analyzed sorted'!BT74*0.001/'amount-analyzed sorted'!BT$2*1.5/'amount-analyzed sorted'!BT$3</f>
        <v>0.401375658463401</v>
      </c>
      <c r="CQ74" s="66">
        <f t="shared" si="60"/>
        <v>0.639487313701443</v>
      </c>
      <c r="CR74" s="115">
        <f t="shared" si="61"/>
        <v>0.33079653703933</v>
      </c>
      <c r="CS74" s="66">
        <f>'amount-analyzed sorted'!BU74*0.001/'amount-analyzed sorted'!BU$2*1.5/'amount-analyzed sorted'!BU$3</f>
        <v>0.648296287124126</v>
      </c>
      <c r="CT74" s="66">
        <f>'amount-analyzed sorted'!BV74*0.001/'amount-analyzed sorted'!BV$2*1.5/'amount-analyzed sorted'!BV$3</f>
        <v>1.14188894170071</v>
      </c>
      <c r="CU74" s="66">
        <f>'amount-analyzed sorted'!BW74*0.001/'amount-analyzed sorted'!BW$2*1.5/'amount-analyzed sorted'!BW$3</f>
        <v>0.140793404088444</v>
      </c>
      <c r="CV74" s="66">
        <f>'amount-analyzed sorted'!BX74*0.001/'amount-analyzed sorted'!BX$2*1.5/'amount-analyzed sorted'!BX$3</f>
        <v>1.01157853005404</v>
      </c>
      <c r="CW74" s="66">
        <f>'amount-analyzed sorted'!BY74*0.001/'amount-analyzed sorted'!BY$2*1.5/'amount-analyzed sorted'!BY$3</f>
        <v>0.311595602198968</v>
      </c>
      <c r="CX74" s="66">
        <f t="shared" si="62"/>
        <v>0.650830553033258</v>
      </c>
      <c r="CY74" s="115">
        <f t="shared" si="63"/>
        <v>0.43200176842238</v>
      </c>
      <c r="CZ74" s="66">
        <f>'amount-analyzed sorted'!BZ74*0.001/'amount-analyzed sorted'!BZ$2*1.5/'amount-analyzed sorted'!BZ$3</f>
        <v>1.38042526991141</v>
      </c>
      <c r="DA74" s="66">
        <f>'amount-analyzed sorted'!CA74*0.001/'amount-analyzed sorted'!CA$2*1.5/'amount-analyzed sorted'!CA$3</f>
        <v>0.330654995352056</v>
      </c>
      <c r="DB74" s="66">
        <f>'amount-analyzed sorted'!CB74*0.001/'amount-analyzed sorted'!CB$2*1.5/'amount-analyzed sorted'!CB$3</f>
        <v>0.853598907562225</v>
      </c>
      <c r="DC74" s="66">
        <f>'amount-analyzed sorted'!CC74*0.001/'amount-analyzed sorted'!CC$2*1.5/'amount-analyzed sorted'!CC$3</f>
        <v>0.414540614432447</v>
      </c>
      <c r="DD74" s="66">
        <f>'amount-analyzed sorted'!CD74*0.001/'amount-analyzed sorted'!CD$2*1.5/'amount-analyzed sorted'!CD$3</f>
        <v>0.858252105106084</v>
      </c>
      <c r="DE74" s="66">
        <f t="shared" si="64"/>
        <v>0.767494378472845</v>
      </c>
      <c r="DF74" s="115">
        <f t="shared" si="65"/>
        <v>0.420339219782265</v>
      </c>
      <c r="DG74" s="66">
        <f>'amount-analyzed sorted'!CE74*0.001/'amount-analyzed sorted'!CE$2*1.5/'amount-analyzed sorted'!CE$3</f>
        <v>0.419563892424678</v>
      </c>
      <c r="DH74" s="66">
        <f>'amount-analyzed sorted'!CF74*0.001/'amount-analyzed sorted'!CF$2*1.5/'amount-analyzed sorted'!CF$3</f>
        <v>0.133464572585185</v>
      </c>
      <c r="DI74" s="66">
        <f>'amount-analyzed sorted'!CG74*0.001/'amount-analyzed sorted'!CG$2*1.5/'amount-analyzed sorted'!CG$3</f>
        <v>0.634433196185324</v>
      </c>
      <c r="DJ74" s="66">
        <f>'amount-analyzed sorted'!CH74*0.001/'amount-analyzed sorted'!CH$2*1.5/'amount-analyzed sorted'!CH$3</f>
        <v>1.16671526919219</v>
      </c>
      <c r="DK74" s="66">
        <f>'amount-analyzed sorted'!CI74*0.001/'amount-analyzed sorted'!CI$2*1.5/'amount-analyzed sorted'!CI$3</f>
        <v>0.436041548265637</v>
      </c>
      <c r="DL74" s="66">
        <f t="shared" si="66"/>
        <v>0.558043695730604</v>
      </c>
      <c r="DM74" s="115">
        <f t="shared" si="67"/>
        <v>0.384267176532349</v>
      </c>
      <c r="DN74" s="66">
        <f>'amount-analyzed sorted'!CJ74*0.001/'amount-analyzed sorted'!CJ$2*1.5/'amount-analyzed sorted'!CJ$3</f>
        <v>2.25693868243885</v>
      </c>
      <c r="DO74" s="66">
        <f>'amount-analyzed sorted'!CK74*0.001/'amount-analyzed sorted'!CK$2*1.5/'amount-analyzed sorted'!CK$3</f>
        <v>0.9426628977081</v>
      </c>
      <c r="DP74" s="66">
        <f>'amount-analyzed sorted'!CL74*0.001/'amount-analyzed sorted'!CL$2*1.5/'amount-analyzed sorted'!CL$3</f>
        <v>1.91235219826378</v>
      </c>
      <c r="DQ74" s="66">
        <f>'amount-analyzed sorted'!CM74*0.001/'amount-analyzed sorted'!CM$2*1.5/'amount-analyzed sorted'!CM$3</f>
        <v>0.60979127973039</v>
      </c>
      <c r="DR74" s="66">
        <f>'amount-analyzed sorted'!CN74*0.001/'amount-analyzed sorted'!CN$2*1.5/'amount-analyzed sorted'!CN$3</f>
        <v>0.816026337127578</v>
      </c>
      <c r="DS74" s="66">
        <f t="shared" si="68"/>
        <v>1.30755427905374</v>
      </c>
      <c r="DT74" s="115">
        <f t="shared" si="69"/>
        <v>0.729508380618569</v>
      </c>
      <c r="DU74" s="66">
        <f>'amount-analyzed sorted'!CO74*0.001/'amount-analyzed sorted'!CO$2*1.5/'amount-analyzed sorted'!CO$3</f>
        <v>1.01238430649716</v>
      </c>
      <c r="DV74" s="66">
        <f>'amount-analyzed sorted'!CP74*0.001/'amount-analyzed sorted'!CP$2*1.5/'amount-analyzed sorted'!CP$3</f>
        <v>0.234871264980094</v>
      </c>
      <c r="DW74" s="66">
        <f>'amount-analyzed sorted'!CQ74*0.001/'amount-analyzed sorted'!CQ$2*1.5/'amount-analyzed sorted'!CQ$3</f>
        <v>0.47358991984253</v>
      </c>
      <c r="DX74" s="66">
        <f>'amount-analyzed sorted'!CR74*0.001/'amount-analyzed sorted'!CR$2*1.5/'amount-analyzed sorted'!CR$3</f>
        <v>0.21051559232396</v>
      </c>
      <c r="DY74" s="66">
        <f>'amount-analyzed sorted'!CS74*0.001/'amount-analyzed sorted'!CS$2*1.5/'amount-analyzed sorted'!CS$3</f>
        <v>0.100036988268832</v>
      </c>
      <c r="DZ74" s="66">
        <f t="shared" si="70"/>
        <v>0.406279614382515</v>
      </c>
      <c r="EA74" s="115">
        <f t="shared" si="71"/>
        <v>0.365165200851244</v>
      </c>
      <c r="EB74" s="66">
        <f>'amount-analyzed sorted'!CT74*0.001/'amount-analyzed sorted'!CT$2*1.5/'amount-analyzed sorted'!CT$3</f>
        <v>1.38751804182772</v>
      </c>
      <c r="EC74" s="66">
        <f>'amount-analyzed sorted'!CU74*0.001/'amount-analyzed sorted'!CU$2*1.5/'amount-analyzed sorted'!CU$3</f>
        <v>1.72515727346465</v>
      </c>
      <c r="ED74" s="66">
        <f>'amount-analyzed sorted'!CV74*0.001/'amount-analyzed sorted'!CV$2*1.5/'amount-analyzed sorted'!CV$3</f>
        <v>0.428005909904779</v>
      </c>
      <c r="EE74" s="66">
        <f>'amount-analyzed sorted'!CW74*0.001/'amount-analyzed sorted'!CW$2*1.5/'amount-analyzed sorted'!CW$3</f>
        <v>0.285813307570686</v>
      </c>
      <c r="EF74" s="66">
        <f>'amount-analyzed sorted'!CX74*0.001/'amount-analyzed sorted'!CX$2*1.5/'amount-analyzed sorted'!CX$3</f>
        <v>1.52881925255643</v>
      </c>
      <c r="EG74" s="66">
        <f t="shared" si="72"/>
        <v>1.07106275706485</v>
      </c>
      <c r="EH74" s="115">
        <f t="shared" si="73"/>
        <v>0.664767515642444</v>
      </c>
    </row>
    <row r="75" spans="1:138">
      <c r="A75">
        <f>'imported data from Web Calc'!A80</f>
        <v>758.6</v>
      </c>
      <c r="B75" t="str">
        <f>'imported data from Web Calc'!B80</f>
        <v>C42H80O8PN</v>
      </c>
      <c r="C75" s="61" t="str">
        <f>'imported data from Web Calc'!C80</f>
        <v>PC(34:2)</v>
      </c>
      <c r="D75" s="96"/>
      <c r="E75" s="96"/>
      <c r="F75" s="96"/>
      <c r="G75" s="66">
        <f>'amount-analyzed sorted'!G75*0.001/'amount-analyzed sorted'!G$2*1.5/'amount-analyzed sorted'!G$3</f>
        <v>2.82605368551631</v>
      </c>
      <c r="H75" s="66">
        <f>'amount-analyzed sorted'!H75*0.001/'amount-analyzed sorted'!H$2*1.5/'amount-analyzed sorted'!H$3</f>
        <v>2.36096482507326</v>
      </c>
      <c r="I75" s="66">
        <f>'amount-analyzed sorted'!I75*0.001/'amount-analyzed sorted'!I$2*1.5/'amount-analyzed sorted'!I$3</f>
        <v>2.6791162708159</v>
      </c>
      <c r="J75" s="66">
        <f>'amount-analyzed sorted'!J75*0.001/'amount-analyzed sorted'!J$2*1.5/'amount-analyzed sorted'!J$3</f>
        <v>2.40568490780817</v>
      </c>
      <c r="K75" s="66">
        <f>'amount-analyzed sorted'!K75*0.001/'amount-analyzed sorted'!K$2*1.5/'amount-analyzed sorted'!K$3</f>
        <v>2.58200980544867</v>
      </c>
      <c r="L75" s="66">
        <f>'amount-analyzed sorted'!L75*0.001/'amount-analyzed sorted'!L$2*1.5/'amount-analyzed sorted'!L$3</f>
        <v>2.55901090575643</v>
      </c>
      <c r="M75" s="66">
        <f>'amount-analyzed sorted'!M75*0.001/'amount-analyzed sorted'!M$2*1.5/'amount-analyzed sorted'!M$3</f>
        <v>2.52195712291893</v>
      </c>
      <c r="N75" s="66">
        <f>'amount-analyzed sorted'!N75*0.001/'amount-analyzed sorted'!N$2*1.5/'amount-analyzed sorted'!N$3</f>
        <v>2.36479797502197</v>
      </c>
      <c r="O75" s="66">
        <f>'amount-analyzed sorted'!O75*0.001/'amount-analyzed sorted'!O$2*1.5/'amount-analyzed sorted'!O$3</f>
        <v>2.58584295539738</v>
      </c>
      <c r="P75" s="66">
        <f>'amount-analyzed sorted'!P75*0.001/'amount-analyzed sorted'!P$2*1.5/'amount-analyzed sorted'!P$3</f>
        <v>2.33668820873146</v>
      </c>
      <c r="Q75" s="66">
        <f t="shared" si="37"/>
        <v>2.52221266624885</v>
      </c>
      <c r="R75" s="115">
        <f t="shared" si="38"/>
        <v>0.15800671136402</v>
      </c>
      <c r="S75" s="66">
        <f t="shared" si="39"/>
        <v>0.0626460700473031</v>
      </c>
      <c r="T75" s="66">
        <f>'amount-analyzed sorted'!R75*0.001/'amount-analyzed sorted'!R$2*1.5/'amount-analyzed sorted'!R$3</f>
        <v>10.6800118272514</v>
      </c>
      <c r="U75" s="66">
        <f>'amount-analyzed sorted'!S75*0.001/'amount-analyzed sorted'!S$2*1.5/'amount-analyzed sorted'!S$3</f>
        <v>8.28981129090028</v>
      </c>
      <c r="V75" s="66">
        <f>'amount-analyzed sorted'!T75*0.001/'amount-analyzed sorted'!T$2*1.5/'amount-analyzed sorted'!T$3</f>
        <v>7.62798270239213</v>
      </c>
      <c r="W75" s="66">
        <f>'amount-analyzed sorted'!U75*0.001/'amount-analyzed sorted'!U$2*1.5/'amount-analyzed sorted'!U$3</f>
        <v>8.15890136400315</v>
      </c>
      <c r="X75" s="66">
        <f>'amount-analyzed sorted'!V75*0.001/'amount-analyzed sorted'!V$2*1.5/'amount-analyzed sorted'!V$3</f>
        <v>13.0590764932862</v>
      </c>
      <c r="Y75" s="66">
        <f t="shared" si="40"/>
        <v>9.56315673556663</v>
      </c>
      <c r="Z75" s="115">
        <f t="shared" si="41"/>
        <v>2.28073784973888</v>
      </c>
      <c r="AA75" s="66">
        <f>'amount-analyzed sorted'!W75*0.001/'amount-analyzed sorted'!W$2*1.5/'amount-analyzed sorted'!W$3</f>
        <v>3.35526180010632</v>
      </c>
      <c r="AB75" s="66">
        <f>'amount-analyzed sorted'!X75*0.001/'amount-analyzed sorted'!X$2*1.5/'amount-analyzed sorted'!X$3</f>
        <v>5.51821435590589</v>
      </c>
      <c r="AC75" s="66">
        <f>'amount-analyzed sorted'!Y75*0.001/'amount-analyzed sorted'!Y$2*1.5/'amount-analyzed sorted'!Y$3</f>
        <v>1.96535881714603</v>
      </c>
      <c r="AD75" s="66">
        <f>'amount-analyzed sorted'!Z75*0.001/'amount-analyzed sorted'!Z$2*1.5/'amount-analyzed sorted'!Z$3</f>
        <v>1.72262256572529</v>
      </c>
      <c r="AE75" s="66">
        <f>'amount-analyzed sorted'!AA75*0.001/'amount-analyzed sorted'!AA$2*1.5/'amount-analyzed sorted'!AA$3</f>
        <v>7.09708390372191</v>
      </c>
      <c r="AF75" s="66">
        <f t="shared" si="42"/>
        <v>3.93170828852109</v>
      </c>
      <c r="AG75" s="115">
        <f t="shared" si="43"/>
        <v>2.32462280894125</v>
      </c>
      <c r="AH75" s="66">
        <f>'amount-analyzed sorted'!AB75*0.001/'amount-analyzed sorted'!AB$2*1.5/'amount-analyzed sorted'!AB$3</f>
        <v>2.1135087839978</v>
      </c>
      <c r="AI75" s="66">
        <f>'amount-analyzed sorted'!AC75*0.001/'amount-analyzed sorted'!AC$2*1.5/'amount-analyzed sorted'!AC$3</f>
        <v>1.06304540934774</v>
      </c>
      <c r="AJ75" s="66">
        <f>'amount-analyzed sorted'!AD75*0.001/'amount-analyzed sorted'!AD$2*1.5/'amount-analyzed sorted'!AD$3</f>
        <v>2.53036193647056</v>
      </c>
      <c r="AK75" s="66">
        <f>'amount-analyzed sorted'!AE75*0.001/'amount-analyzed sorted'!AE$2*1.5/'amount-analyzed sorted'!AE$3</f>
        <v>2.24048227530366</v>
      </c>
      <c r="AL75" s="66">
        <f>'amount-analyzed sorted'!AF75*0.001/'amount-analyzed sorted'!AF$2*1.5/'amount-analyzed sorted'!AF$3</f>
        <v>3.20666090125607</v>
      </c>
      <c r="AM75" s="66">
        <f t="shared" si="44"/>
        <v>2.23081186127517</v>
      </c>
      <c r="AN75" s="115">
        <f t="shared" si="45"/>
        <v>0.777744111432966</v>
      </c>
      <c r="AO75" s="66">
        <f>'amount-analyzed sorted'!AG75*0.001/'amount-analyzed sorted'!AG$2*1.5/'amount-analyzed sorted'!AG$3</f>
        <v>0.817157996635108</v>
      </c>
      <c r="AP75" s="66">
        <f>'amount-analyzed sorted'!AH75*0.001/'amount-analyzed sorted'!AH$2*1.5/'amount-analyzed sorted'!AH$3</f>
        <v>2.10135818919209</v>
      </c>
      <c r="AQ75" s="66">
        <f>'amount-analyzed sorted'!AI75*0.001/'amount-analyzed sorted'!AI$2*1.5/'amount-analyzed sorted'!AI$3</f>
        <v>2.41180259605591</v>
      </c>
      <c r="AR75" s="66">
        <f>'amount-analyzed sorted'!AJ75*0.001/'amount-analyzed sorted'!AJ$2*1.5/'amount-analyzed sorted'!AJ$3</f>
        <v>2.01141111260705</v>
      </c>
      <c r="AS75" s="66">
        <f>'amount-analyzed sorted'!AK75*0.001/'amount-analyzed sorted'!AK$2*1.5/'amount-analyzed sorted'!AK$3</f>
        <v>4.42301275148646</v>
      </c>
      <c r="AT75" s="66">
        <f t="shared" si="46"/>
        <v>2.35294852919532</v>
      </c>
      <c r="AU75" s="115">
        <f t="shared" si="47"/>
        <v>1.30644821478026</v>
      </c>
      <c r="AV75" s="66">
        <f>'amount-analyzed sorted'!AL75*0.001/'amount-analyzed sorted'!AL$2*1.5/'amount-analyzed sorted'!AL$3</f>
        <v>4.58140448160388</v>
      </c>
      <c r="AW75" s="66">
        <f>'amount-analyzed sorted'!AM75*0.001/'amount-analyzed sorted'!AM$2*1.5/'amount-analyzed sorted'!AM$3</f>
        <v>1.41853832780815</v>
      </c>
      <c r="AX75" s="66">
        <f>'amount-analyzed sorted'!AN75*0.001/'amount-analyzed sorted'!AN$2*1.5/'amount-analyzed sorted'!AN$3</f>
        <v>3.8759261159236</v>
      </c>
      <c r="AY75" s="66">
        <f>'amount-analyzed sorted'!AO75*0.001/'amount-analyzed sorted'!AO$2*1.5/'amount-analyzed sorted'!AO$3</f>
        <v>4.64888341953694</v>
      </c>
      <c r="AZ75" s="66">
        <f>'amount-analyzed sorted'!AP75*0.001/'amount-analyzed sorted'!AP$2*1.5/'amount-analyzed sorted'!AP$3</f>
        <v>4.57630205710196</v>
      </c>
      <c r="BA75" s="66">
        <f t="shared" si="48"/>
        <v>3.82021088039491</v>
      </c>
      <c r="BB75" s="115">
        <f t="shared" si="49"/>
        <v>1.37921381414036</v>
      </c>
      <c r="BC75" s="66">
        <f>'amount-analyzed sorted'!AQ75*0.001/'amount-analyzed sorted'!AQ$2*1.5/'amount-analyzed sorted'!AQ$3</f>
        <v>4.70116614010044</v>
      </c>
      <c r="BD75" s="66">
        <f>'amount-analyzed sorted'!AR75*0.001/'amount-analyzed sorted'!AR$2*1.5/'amount-analyzed sorted'!AR$3</f>
        <v>3.40492549792989</v>
      </c>
      <c r="BE75" s="66">
        <f>'amount-analyzed sorted'!AS75*0.001/'amount-analyzed sorted'!AS$2*1.5/'amount-analyzed sorted'!AS$3</f>
        <v>6.4861716969452</v>
      </c>
      <c r="BF75" s="66">
        <f>'amount-analyzed sorted'!AT75*0.001/'amount-analyzed sorted'!AT$2*1.5/'amount-analyzed sorted'!AT$3</f>
        <v>3.3573311519699</v>
      </c>
      <c r="BG75" s="66">
        <f>'amount-analyzed sorted'!AU75*0.001/'amount-analyzed sorted'!AU$2*1.5/'amount-analyzed sorted'!AU$3</f>
        <v>6.71146102103047</v>
      </c>
      <c r="BH75" s="66">
        <f t="shared" si="50"/>
        <v>4.93221110159518</v>
      </c>
      <c r="BI75" s="115">
        <f t="shared" si="51"/>
        <v>1.61607191616263</v>
      </c>
      <c r="BJ75" s="66">
        <f>'amount-analyzed sorted'!AV75*0.001/'amount-analyzed sorted'!AV$2*1.5/'amount-analyzed sorted'!AV$3</f>
        <v>5.90199654922872</v>
      </c>
      <c r="BK75" s="66">
        <f>'amount-analyzed sorted'!AW75*0.001/'amount-analyzed sorted'!AW$2*1.5/'amount-analyzed sorted'!AW$3</f>
        <v>3.10121533999245</v>
      </c>
      <c r="BL75" s="66">
        <f>'amount-analyzed sorted'!AX75*0.001/'amount-analyzed sorted'!AX$2*1.5/'amount-analyzed sorted'!AX$3</f>
        <v>3.40611255802984</v>
      </c>
      <c r="BM75" s="66">
        <f>'amount-analyzed sorted'!AY75*0.001/'amount-analyzed sorted'!AY$2*1.5/'amount-analyzed sorted'!AY$3</f>
        <v>2.50001011528916</v>
      </c>
      <c r="BN75" s="66">
        <f>'amount-analyzed sorted'!AZ75*0.001/'amount-analyzed sorted'!AZ$2*1.5/'amount-analyzed sorted'!AZ$3</f>
        <v>4.33520599119187</v>
      </c>
      <c r="BO75" s="66">
        <f t="shared" si="52"/>
        <v>3.84890811074641</v>
      </c>
      <c r="BP75" s="115">
        <f t="shared" si="53"/>
        <v>1.32535805990752</v>
      </c>
      <c r="BQ75" s="66">
        <f>'amount-analyzed sorted'!BA75*0.001/'amount-analyzed sorted'!BA$2*1.5/'amount-analyzed sorted'!BA$3</f>
        <v>4.5262640538674</v>
      </c>
      <c r="BR75" s="66">
        <f>'amount-analyzed sorted'!BB75*0.001/'amount-analyzed sorted'!BB$2*1.5/'amount-analyzed sorted'!BB$3</f>
        <v>8.64144103025892</v>
      </c>
      <c r="BS75" s="66">
        <f>'amount-analyzed sorted'!BC75*0.001/'amount-analyzed sorted'!BC$2*1.5/'amount-analyzed sorted'!BC$3</f>
        <v>6.67638253457622</v>
      </c>
      <c r="BT75" s="66">
        <f>'amount-analyzed sorted'!BD75*0.001/'amount-analyzed sorted'!BD$2*1.5/'amount-analyzed sorted'!BD$3</f>
        <v>4.57610261243126</v>
      </c>
      <c r="BU75" s="66">
        <f>'amount-analyzed sorted'!BE75*0.001/'amount-analyzed sorted'!BE$2*1.5/'amount-analyzed sorted'!BE$3</f>
        <v>5.36749809518331</v>
      </c>
      <c r="BV75" s="66">
        <f t="shared" si="54"/>
        <v>5.95753766526342</v>
      </c>
      <c r="BW75" s="115">
        <f t="shared" si="55"/>
        <v>1.7338633790544</v>
      </c>
      <c r="BX75" s="66">
        <f>'amount-analyzed sorted'!BF75*0.001/'amount-analyzed sorted'!BF$2*1.5/'amount-analyzed sorted'!BF$3</f>
        <v>0.679072748490502</v>
      </c>
      <c r="BY75" s="66">
        <f>'amount-analyzed sorted'!BG75*0.001/'amount-analyzed sorted'!BG$2*1.5/'amount-analyzed sorted'!BG$3</f>
        <v>0.983812124618981</v>
      </c>
      <c r="BZ75" s="66">
        <f>'amount-analyzed sorted'!BH75*0.001/'amount-analyzed sorted'!BH$2*1.5/'amount-analyzed sorted'!BH$3</f>
        <v>1.40187541399795</v>
      </c>
      <c r="CA75" s="66">
        <f>'amount-analyzed sorted'!BI75*0.001/'amount-analyzed sorted'!BI$2*1.5/'amount-analyzed sorted'!BI$3</f>
        <v>1.350389542236</v>
      </c>
      <c r="CB75" s="66">
        <f>'amount-analyzed sorted'!BJ75*0.001/'amount-analyzed sorted'!BJ$2*1.5/'amount-analyzed sorted'!BJ$3</f>
        <v>3.110904728766</v>
      </c>
      <c r="CC75" s="66">
        <f t="shared" si="56"/>
        <v>1.50521091162189</v>
      </c>
      <c r="CD75" s="115">
        <f t="shared" si="57"/>
        <v>0.944359766663735</v>
      </c>
      <c r="CE75" s="121">
        <f>'amount-analyzed sorted'!BK75*0.001/'amount-analyzed sorted'!BK$2*1.5/'amount-analyzed sorted'!BK$3</f>
        <v>0.806642062421554</v>
      </c>
      <c r="CF75" s="66">
        <f>'amount-analyzed sorted'!BL75*0.001/'amount-analyzed sorted'!BL$2*1.5/'amount-analyzed sorted'!BL$3</f>
        <v>0.817957667923789</v>
      </c>
      <c r="CG75" s="66">
        <f>'amount-analyzed sorted'!BM75*0.001/'amount-analyzed sorted'!BM$2*1.5/'amount-analyzed sorted'!BM$3</f>
        <v>2.01684176511125</v>
      </c>
      <c r="CH75" s="66">
        <f>'amount-analyzed sorted'!BN75*0.001/'amount-analyzed sorted'!BN$2*1.5/'amount-analyzed sorted'!BN$3</f>
        <v>1.10345861728871</v>
      </c>
      <c r="CI75" s="66">
        <f>'amount-analyzed sorted'!BO75*0.001/'amount-analyzed sorted'!BO$2*1.5/'amount-analyzed sorted'!BO$3</f>
        <v>3.04573583682662</v>
      </c>
      <c r="CJ75" s="66">
        <f t="shared" si="58"/>
        <v>1.55812718991439</v>
      </c>
      <c r="CK75" s="115">
        <f t="shared" si="59"/>
        <v>0.96730332328157</v>
      </c>
      <c r="CL75" s="66">
        <f>'amount-analyzed sorted'!BP75*0.001/'amount-analyzed sorted'!BP$2*1.5/'amount-analyzed sorted'!BP$3</f>
        <v>1.69879270208167</v>
      </c>
      <c r="CM75" s="66">
        <f>'amount-analyzed sorted'!BQ75*0.001/'amount-analyzed sorted'!BQ$2*1.5/'amount-analyzed sorted'!BQ$3</f>
        <v>2.65186877096535</v>
      </c>
      <c r="CN75" s="66">
        <f>'amount-analyzed sorted'!BR75*0.001/'amount-analyzed sorted'!BR$2*1.5/'amount-analyzed sorted'!BR$3</f>
        <v>0.717235576828775</v>
      </c>
      <c r="CO75" s="66">
        <f>'amount-analyzed sorted'!BS75*0.001/'amount-analyzed sorted'!BS$2*1.5/'amount-analyzed sorted'!BS$3</f>
        <v>0.924081161673906</v>
      </c>
      <c r="CP75" s="66">
        <f>'amount-analyzed sorted'!BT75*0.001/'amount-analyzed sorted'!BT$2*1.5/'amount-analyzed sorted'!BT$3</f>
        <v>0.78364488026211</v>
      </c>
      <c r="CQ75" s="66">
        <f t="shared" si="60"/>
        <v>1.35512461836236</v>
      </c>
      <c r="CR75" s="115">
        <f t="shared" si="61"/>
        <v>0.824460904318551</v>
      </c>
      <c r="CS75" s="66">
        <f>'amount-analyzed sorted'!BU75*0.001/'amount-analyzed sorted'!BU$2*1.5/'amount-analyzed sorted'!BU$3</f>
        <v>1.06520179344782</v>
      </c>
      <c r="CT75" s="66">
        <f>'amount-analyzed sorted'!BV75*0.001/'amount-analyzed sorted'!BV$2*1.5/'amount-analyzed sorted'!BV$3</f>
        <v>1.71254641925115</v>
      </c>
      <c r="CU75" s="66">
        <f>'amount-analyzed sorted'!BW75*0.001/'amount-analyzed sorted'!BW$2*1.5/'amount-analyzed sorted'!BW$3</f>
        <v>0.226927645848114</v>
      </c>
      <c r="CV75" s="66">
        <f>'amount-analyzed sorted'!BX75*0.001/'amount-analyzed sorted'!BX$2*1.5/'amount-analyzed sorted'!BX$3</f>
        <v>2.13652824413747</v>
      </c>
      <c r="CW75" s="66">
        <f>'amount-analyzed sorted'!BY75*0.001/'amount-analyzed sorted'!BY$2*1.5/'amount-analyzed sorted'!BY$3</f>
        <v>0.58404674094463</v>
      </c>
      <c r="CX75" s="66">
        <f t="shared" si="62"/>
        <v>1.14505016872584</v>
      </c>
      <c r="CY75" s="115">
        <f t="shared" si="63"/>
        <v>0.785673332946716</v>
      </c>
      <c r="CZ75" s="66">
        <f>'amount-analyzed sorted'!BZ75*0.001/'amount-analyzed sorted'!BZ$2*1.5/'amount-analyzed sorted'!BZ$3</f>
        <v>1.85934832273782</v>
      </c>
      <c r="DA75" s="66">
        <f>'amount-analyzed sorted'!CA75*0.001/'amount-analyzed sorted'!CA$2*1.5/'amount-analyzed sorted'!CA$3</f>
        <v>0.56537706967819</v>
      </c>
      <c r="DB75" s="66">
        <f>'amount-analyzed sorted'!CB75*0.001/'amount-analyzed sorted'!CB$2*1.5/'amount-analyzed sorted'!CB$3</f>
        <v>1.28397473938843</v>
      </c>
      <c r="DC75" s="66">
        <f>'amount-analyzed sorted'!CC75*0.001/'amount-analyzed sorted'!CC$2*1.5/'amount-analyzed sorted'!CC$3</f>
        <v>0.680930333038262</v>
      </c>
      <c r="DD75" s="66">
        <f>'amount-analyzed sorted'!CD75*0.001/'amount-analyzed sorted'!CD$2*1.5/'amount-analyzed sorted'!CD$3</f>
        <v>1.52616008844986</v>
      </c>
      <c r="DE75" s="66">
        <f t="shared" si="64"/>
        <v>1.18315811065851</v>
      </c>
      <c r="DF75" s="115">
        <f t="shared" si="65"/>
        <v>0.552026654138459</v>
      </c>
      <c r="DG75" s="66">
        <f>'amount-analyzed sorted'!CE75*0.001/'amount-analyzed sorted'!CE$2*1.5/'amount-analyzed sorted'!CE$3</f>
        <v>0.560207269828932</v>
      </c>
      <c r="DH75" s="66">
        <f>'amount-analyzed sorted'!CF75*0.001/'amount-analyzed sorted'!CF$2*1.5/'amount-analyzed sorted'!CF$3</f>
        <v>0.189321323302062</v>
      </c>
      <c r="DI75" s="66">
        <f>'amount-analyzed sorted'!CG75*0.001/'amount-analyzed sorted'!CG$2*1.5/'amount-analyzed sorted'!CG$3</f>
        <v>1.05929456593165</v>
      </c>
      <c r="DJ75" s="66">
        <f>'amount-analyzed sorted'!CH75*0.001/'amount-analyzed sorted'!CH$2*1.5/'amount-analyzed sorted'!CH$3</f>
        <v>1.59290152560744</v>
      </c>
      <c r="DK75" s="66">
        <f>'amount-analyzed sorted'!CI75*0.001/'amount-analyzed sorted'!CI$2*1.5/'amount-analyzed sorted'!CI$3</f>
        <v>0.668010196774312</v>
      </c>
      <c r="DL75" s="66">
        <f t="shared" si="66"/>
        <v>0.813946976288879</v>
      </c>
      <c r="DM75" s="115">
        <f t="shared" si="67"/>
        <v>0.534510107076161</v>
      </c>
      <c r="DN75" s="66">
        <f>'amount-analyzed sorted'!CJ75*0.001/'amount-analyzed sorted'!CJ$2*1.5/'amount-analyzed sorted'!CJ$3</f>
        <v>3.48201306175053</v>
      </c>
      <c r="DO75" s="66">
        <f>'amount-analyzed sorted'!CK75*0.001/'amount-analyzed sorted'!CK$2*1.5/'amount-analyzed sorted'!CK$3</f>
        <v>1.48479230028538</v>
      </c>
      <c r="DP75" s="66">
        <f>'amount-analyzed sorted'!CL75*0.001/'amount-analyzed sorted'!CL$2*1.5/'amount-analyzed sorted'!CL$3</f>
        <v>2.7859681521002</v>
      </c>
      <c r="DQ75" s="66">
        <f>'amount-analyzed sorted'!CM75*0.001/'amount-analyzed sorted'!CM$2*1.5/'amount-analyzed sorted'!CM$3</f>
        <v>0.897014174285046</v>
      </c>
      <c r="DR75" s="66">
        <f>'amount-analyzed sorted'!CN75*0.001/'amount-analyzed sorted'!CN$2*1.5/'amount-analyzed sorted'!CN$3</f>
        <v>1.08953442256296</v>
      </c>
      <c r="DS75" s="66">
        <f t="shared" si="68"/>
        <v>1.94786442219682</v>
      </c>
      <c r="DT75" s="115">
        <f t="shared" si="69"/>
        <v>1.13042937995057</v>
      </c>
      <c r="DU75" s="66">
        <f>'amount-analyzed sorted'!CO75*0.001/'amount-analyzed sorted'!CO$2*1.5/'amount-analyzed sorted'!CO$3</f>
        <v>1.66770302897241</v>
      </c>
      <c r="DV75" s="66">
        <f>'amount-analyzed sorted'!CP75*0.001/'amount-analyzed sorted'!CP$2*1.5/'amount-analyzed sorted'!CP$3</f>
        <v>0.414388612829342</v>
      </c>
      <c r="DW75" s="66">
        <f>'amount-analyzed sorted'!CQ75*0.001/'amount-analyzed sorted'!CQ$2*1.5/'amount-analyzed sorted'!CQ$3</f>
        <v>0.723476747409002</v>
      </c>
      <c r="DX75" s="66">
        <f>'amount-analyzed sorted'!CR75*0.001/'amount-analyzed sorted'!CR$2*1.5/'amount-analyzed sorted'!CR$3</f>
        <v>0.340371383993748</v>
      </c>
      <c r="DY75" s="66">
        <f>'amount-analyzed sorted'!CS75*0.001/'amount-analyzed sorted'!CS$2*1.5/'amount-analyzed sorted'!CS$3</f>
        <v>0.185417790862844</v>
      </c>
      <c r="DZ75" s="66">
        <f t="shared" si="70"/>
        <v>0.66627151281347</v>
      </c>
      <c r="EA75" s="115">
        <f t="shared" si="71"/>
        <v>0.593088043970798</v>
      </c>
      <c r="EB75" s="66">
        <f>'amount-analyzed sorted'!CT75*0.001/'amount-analyzed sorted'!CT$2*1.5/'amount-analyzed sorted'!CT$3</f>
        <v>2.26174836028796</v>
      </c>
      <c r="EC75" s="66">
        <f>'amount-analyzed sorted'!CU75*0.001/'amount-analyzed sorted'!CU$2*1.5/'amount-analyzed sorted'!CU$3</f>
        <v>3.44508231678626</v>
      </c>
      <c r="ED75" s="66">
        <f>'amount-analyzed sorted'!CV75*0.001/'amount-analyzed sorted'!CV$2*1.5/'amount-analyzed sorted'!CV$3</f>
        <v>0.621134495042962</v>
      </c>
      <c r="EE75" s="66">
        <f>'amount-analyzed sorted'!CW75*0.001/'amount-analyzed sorted'!CW$2*1.5/'amount-analyzed sorted'!CW$3</f>
        <v>0.322967429151344</v>
      </c>
      <c r="EF75" s="66">
        <f>'amount-analyzed sorted'!CX75*0.001/'amount-analyzed sorted'!CX$2*1.5/'amount-analyzed sorted'!CX$3</f>
        <v>2.25327515316244</v>
      </c>
      <c r="EG75" s="66">
        <f t="shared" si="72"/>
        <v>1.78084155088619</v>
      </c>
      <c r="EH75" s="115">
        <f t="shared" si="73"/>
        <v>1.29368462201661</v>
      </c>
    </row>
    <row r="76" spans="1:138">
      <c r="A76">
        <f>'imported data from Web Calc'!A81</f>
        <v>760.6</v>
      </c>
      <c r="B76" t="str">
        <f>'imported data from Web Calc'!B81</f>
        <v>C42H82O8PN</v>
      </c>
      <c r="C76" s="61" t="str">
        <f>'imported data from Web Calc'!C81</f>
        <v>PC(34:1)</v>
      </c>
      <c r="D76" s="96"/>
      <c r="E76" s="96"/>
      <c r="F76" s="96"/>
      <c r="G76" s="66">
        <f>'amount-analyzed sorted'!G76*0.001/'amount-analyzed sorted'!G$2*1.5/'amount-analyzed sorted'!G$3</f>
        <v>1.87236597827815</v>
      </c>
      <c r="H76" s="66">
        <f>'amount-analyzed sorted'!H76*0.001/'amount-analyzed sorted'!H$2*1.5/'amount-analyzed sorted'!H$3</f>
        <v>1.5874351654243</v>
      </c>
      <c r="I76" s="66">
        <f>'amount-analyzed sorted'!I76*0.001/'amount-analyzed sorted'!I$2*1.5/'amount-analyzed sorted'!I$3</f>
        <v>1.6858193474411</v>
      </c>
      <c r="J76" s="66">
        <f>'amount-analyzed sorted'!J76*0.001/'amount-analyzed sorted'!J$2*1.5/'amount-analyzed sorted'!J$3</f>
        <v>1.54271508268939</v>
      </c>
      <c r="K76" s="66">
        <f>'amount-analyzed sorted'!K76*0.001/'amount-analyzed sorted'!K$2*1.5/'amount-analyzed sorted'!K$3</f>
        <v>1.66154273109929</v>
      </c>
      <c r="L76" s="66">
        <f>'amount-analyzed sorted'!L76*0.001/'amount-analyzed sorted'!L$2*1.5/'amount-analyzed sorted'!L$3</f>
        <v>1.63215524815921</v>
      </c>
      <c r="M76" s="66">
        <f>'amount-analyzed sorted'!M76*0.001/'amount-analyzed sorted'!M$2*1.5/'amount-analyzed sorted'!M$3</f>
        <v>1.61171178176611</v>
      </c>
      <c r="N76" s="66">
        <f>'amount-analyzed sorted'!N76*0.001/'amount-analyzed sorted'!N$2*1.5/'amount-analyzed sorted'!N$3</f>
        <v>1.51204988309974</v>
      </c>
      <c r="O76" s="66">
        <f>'amount-analyzed sorted'!O76*0.001/'amount-analyzed sorted'!O$2*1.5/'amount-analyzed sorted'!O$3</f>
        <v>1.66026501444972</v>
      </c>
      <c r="P76" s="66">
        <f>'amount-analyzed sorted'!P76*0.001/'amount-analyzed sorted'!P$2*1.5/'amount-analyzed sorted'!P$3</f>
        <v>1.60532319851826</v>
      </c>
      <c r="Q76" s="66">
        <f t="shared" si="37"/>
        <v>1.63713834309253</v>
      </c>
      <c r="R76" s="115">
        <f t="shared" si="38"/>
        <v>0.0986290035664402</v>
      </c>
      <c r="S76" s="66">
        <f t="shared" si="39"/>
        <v>0.0602447581675545</v>
      </c>
      <c r="T76" s="66">
        <f>'amount-analyzed sorted'!R76*0.001/'amount-analyzed sorted'!R$2*1.5/'amount-analyzed sorted'!R$3</f>
        <v>5.747310038592</v>
      </c>
      <c r="U76" s="66">
        <f>'amount-analyzed sorted'!S76*0.001/'amount-analyzed sorted'!S$2*1.5/'amount-analyzed sorted'!S$3</f>
        <v>4.82590701703831</v>
      </c>
      <c r="V76" s="66">
        <f>'amount-analyzed sorted'!T76*0.001/'amount-analyzed sorted'!T$2*1.5/'amount-analyzed sorted'!T$3</f>
        <v>4.18195859744475</v>
      </c>
      <c r="W76" s="66">
        <f>'amount-analyzed sorted'!U76*0.001/'amount-analyzed sorted'!U$2*1.5/'amount-analyzed sorted'!U$3</f>
        <v>4.86879705408703</v>
      </c>
      <c r="X76" s="66">
        <f>'amount-analyzed sorted'!V76*0.001/'amount-analyzed sorted'!V$2*1.5/'amount-analyzed sorted'!V$3</f>
        <v>7.51938739589735</v>
      </c>
      <c r="Y76" s="66">
        <f t="shared" si="40"/>
        <v>5.42867202061189</v>
      </c>
      <c r="Z76" s="115">
        <f t="shared" si="41"/>
        <v>1.29457531203642</v>
      </c>
      <c r="AA76" s="66">
        <f>'amount-analyzed sorted'!W76*0.001/'amount-analyzed sorted'!W$2*1.5/'amount-analyzed sorted'!W$3</f>
        <v>2.2790317852476</v>
      </c>
      <c r="AB76" s="66">
        <f>'amount-analyzed sorted'!X76*0.001/'amount-analyzed sorted'!X$2*1.5/'amount-analyzed sorted'!X$3</f>
        <v>3.04861624892224</v>
      </c>
      <c r="AC76" s="66">
        <f>'amount-analyzed sorted'!Y76*0.001/'amount-analyzed sorted'!Y$2*1.5/'amount-analyzed sorted'!Y$3</f>
        <v>1.11247212845945</v>
      </c>
      <c r="AD76" s="66">
        <f>'amount-analyzed sorted'!Z76*0.001/'amount-analyzed sorted'!Z$2*1.5/'amount-analyzed sorted'!Z$3</f>
        <v>1.02546916816098</v>
      </c>
      <c r="AE76" s="66">
        <f>'amount-analyzed sorted'!AA76*0.001/'amount-analyzed sorted'!AA$2*1.5/'amount-analyzed sorted'!AA$3</f>
        <v>3.85813638887416</v>
      </c>
      <c r="AF76" s="66">
        <f t="shared" si="42"/>
        <v>2.26474514393289</v>
      </c>
      <c r="AG76" s="115">
        <f t="shared" si="43"/>
        <v>1.22648804754943</v>
      </c>
      <c r="AH76" s="66">
        <f>'amount-analyzed sorted'!AB76*0.001/'amount-analyzed sorted'!AB$2*1.5/'amount-analyzed sorted'!AB$3</f>
        <v>1.3472530066484</v>
      </c>
      <c r="AI76" s="66">
        <f>'amount-analyzed sorted'!AC76*0.001/'amount-analyzed sorted'!AC$2*1.5/'amount-analyzed sorted'!AC$3</f>
        <v>0.912276213210786</v>
      </c>
      <c r="AJ76" s="66">
        <f>'amount-analyzed sorted'!AD76*0.001/'amount-analyzed sorted'!AD$2*1.5/'amount-analyzed sorted'!AD$3</f>
        <v>1.58772307319651</v>
      </c>
      <c r="AK76" s="66">
        <f>'amount-analyzed sorted'!AE76*0.001/'amount-analyzed sorted'!AE$2*1.5/'amount-analyzed sorted'!AE$3</f>
        <v>1.26260219147907</v>
      </c>
      <c r="AL76" s="66">
        <f>'amount-analyzed sorted'!AF76*0.001/'amount-analyzed sorted'!AF$2*1.5/'amount-analyzed sorted'!AF$3</f>
        <v>1.83770569128168</v>
      </c>
      <c r="AM76" s="66">
        <f t="shared" si="44"/>
        <v>1.38951203516329</v>
      </c>
      <c r="AN76" s="115">
        <f t="shared" si="45"/>
        <v>0.34850076493913</v>
      </c>
      <c r="AO76" s="66">
        <f>'amount-analyzed sorted'!AG76*0.001/'amount-analyzed sorted'!AG$2*1.5/'amount-analyzed sorted'!AG$3</f>
        <v>0.468560371127558</v>
      </c>
      <c r="AP76" s="66">
        <f>'amount-analyzed sorted'!AH76*0.001/'amount-analyzed sorted'!AH$2*1.5/'amount-analyzed sorted'!AH$3</f>
        <v>0.938852999382212</v>
      </c>
      <c r="AQ76" s="66">
        <f>'amount-analyzed sorted'!AI76*0.001/'amount-analyzed sorted'!AI$2*1.5/'amount-analyzed sorted'!AI$3</f>
        <v>1.09001597361164</v>
      </c>
      <c r="AR76" s="66">
        <f>'amount-analyzed sorted'!AJ76*0.001/'amount-analyzed sorted'!AJ$2*1.5/'amount-analyzed sorted'!AJ$3</f>
        <v>0.709123303779884</v>
      </c>
      <c r="AS76" s="66">
        <f>'amount-analyzed sorted'!AK76*0.001/'amount-analyzed sorted'!AK$2*1.5/'amount-analyzed sorted'!AK$3</f>
        <v>2.00522291925303</v>
      </c>
      <c r="AT76" s="66">
        <f t="shared" si="46"/>
        <v>1.04235511343087</v>
      </c>
      <c r="AU76" s="115">
        <f t="shared" si="47"/>
        <v>0.587448402404989</v>
      </c>
      <c r="AV76" s="66">
        <f>'amount-analyzed sorted'!AL76*0.001/'amount-analyzed sorted'!AL$2*1.5/'amount-analyzed sorted'!AL$3</f>
        <v>1.96386071212047</v>
      </c>
      <c r="AW76" s="66">
        <f>'amount-analyzed sorted'!AM76*0.001/'amount-analyzed sorted'!AM$2*1.5/'amount-analyzed sorted'!AM$3</f>
        <v>0.747192796193984</v>
      </c>
      <c r="AX76" s="66">
        <f>'amount-analyzed sorted'!AN76*0.001/'amount-analyzed sorted'!AN$2*1.5/'amount-analyzed sorted'!AN$3</f>
        <v>2.48979778712004</v>
      </c>
      <c r="AY76" s="66">
        <f>'amount-analyzed sorted'!AO76*0.001/'amount-analyzed sorted'!AO$2*1.5/'amount-analyzed sorted'!AO$3</f>
        <v>3.00994736685694</v>
      </c>
      <c r="AZ76" s="66">
        <f>'amount-analyzed sorted'!AP76*0.001/'amount-analyzed sorted'!AP$2*1.5/'amount-analyzed sorted'!AP$3</f>
        <v>2.92660491074238</v>
      </c>
      <c r="BA76" s="66">
        <f t="shared" si="48"/>
        <v>2.22748071460676</v>
      </c>
      <c r="BB76" s="115">
        <f t="shared" si="49"/>
        <v>0.926092162955111</v>
      </c>
      <c r="BC76" s="66">
        <f>'amount-analyzed sorted'!AQ76*0.001/'amount-analyzed sorted'!AQ$2*1.5/'amount-analyzed sorted'!AQ$3</f>
        <v>2.06067700231547</v>
      </c>
      <c r="BD76" s="66">
        <f>'amount-analyzed sorted'!AR76*0.001/'amount-analyzed sorted'!AR$2*1.5/'amount-analyzed sorted'!AR$3</f>
        <v>1.66665681081606</v>
      </c>
      <c r="BE76" s="66">
        <f>'amount-analyzed sorted'!AS76*0.001/'amount-analyzed sorted'!AS$2*1.5/'amount-analyzed sorted'!AS$3</f>
        <v>3.75958355461782</v>
      </c>
      <c r="BF76" s="66">
        <f>'amount-analyzed sorted'!AT76*0.001/'amount-analyzed sorted'!AT$2*1.5/'amount-analyzed sorted'!AT$3</f>
        <v>2.39867258008229</v>
      </c>
      <c r="BG76" s="66">
        <f>'amount-analyzed sorted'!AU76*0.001/'amount-analyzed sorted'!AU$2*1.5/'amount-analyzed sorted'!AU$3</f>
        <v>2.54502771246151</v>
      </c>
      <c r="BH76" s="66">
        <f t="shared" si="50"/>
        <v>2.48612353205863</v>
      </c>
      <c r="BI76" s="115">
        <f t="shared" si="51"/>
        <v>0.788249366860117</v>
      </c>
      <c r="BJ76" s="66">
        <f>'amount-analyzed sorted'!AV76*0.001/'amount-analyzed sorted'!AV$2*1.5/'amount-analyzed sorted'!AV$3</f>
        <v>2.98978664906912</v>
      </c>
      <c r="BK76" s="66">
        <f>'amount-analyzed sorted'!AW76*0.001/'amount-analyzed sorted'!AW$2*1.5/'amount-analyzed sorted'!AW$3</f>
        <v>2.09716311965163</v>
      </c>
      <c r="BL76" s="66">
        <f>'amount-analyzed sorted'!AX76*0.001/'amount-analyzed sorted'!AX$2*1.5/'amount-analyzed sorted'!AX$3</f>
        <v>1.70361141829356</v>
      </c>
      <c r="BM76" s="66">
        <f>'amount-analyzed sorted'!AY76*0.001/'amount-analyzed sorted'!AY$2*1.5/'amount-analyzed sorted'!AY$3</f>
        <v>1.46352807278114</v>
      </c>
      <c r="BN76" s="66">
        <f>'amount-analyzed sorted'!AZ76*0.001/'amount-analyzed sorted'!AZ$2*1.5/'amount-analyzed sorted'!AZ$3</f>
        <v>1.96225928950695</v>
      </c>
      <c r="BO76" s="66">
        <f t="shared" si="52"/>
        <v>2.04326970986048</v>
      </c>
      <c r="BP76" s="115">
        <f t="shared" si="53"/>
        <v>0.582415149362389</v>
      </c>
      <c r="BQ76" s="66">
        <f>'amount-analyzed sorted'!BA76*0.001/'amount-analyzed sorted'!BA$2*1.5/'amount-analyzed sorted'!BA$3</f>
        <v>3.90945805369068</v>
      </c>
      <c r="BR76" s="66">
        <f>'amount-analyzed sorted'!BB76*0.001/'amount-analyzed sorted'!BB$2*1.5/'amount-analyzed sorted'!BB$3</f>
        <v>6.86821702825184</v>
      </c>
      <c r="BS76" s="66">
        <f>'amount-analyzed sorted'!BC76*0.001/'amount-analyzed sorted'!BC$2*1.5/'amount-analyzed sorted'!BC$3</f>
        <v>5.22947711372615</v>
      </c>
      <c r="BT76" s="66">
        <f>'amount-analyzed sorted'!BD76*0.001/'amount-analyzed sorted'!BD$2*1.5/'amount-analyzed sorted'!BD$3</f>
        <v>3.33103521499697</v>
      </c>
      <c r="BU76" s="66">
        <f>'amount-analyzed sorted'!BE76*0.001/'amount-analyzed sorted'!BE$2*1.5/'amount-analyzed sorted'!BE$3</f>
        <v>4.15334178563157</v>
      </c>
      <c r="BV76" s="66">
        <f t="shared" si="54"/>
        <v>4.69830583925944</v>
      </c>
      <c r="BW76" s="115">
        <f t="shared" si="55"/>
        <v>1.39457458562166</v>
      </c>
      <c r="BX76" s="66">
        <f>'amount-analyzed sorted'!BF76*0.001/'amount-analyzed sorted'!BF$2*1.5/'amount-analyzed sorted'!BF$3</f>
        <v>0.46290371195909</v>
      </c>
      <c r="BY76" s="66">
        <f>'amount-analyzed sorted'!BG76*0.001/'amount-analyzed sorted'!BG$2*1.5/'amount-analyzed sorted'!BG$3</f>
        <v>0.773681302225766</v>
      </c>
      <c r="BZ76" s="66">
        <f>'amount-analyzed sorted'!BH76*0.001/'amount-analyzed sorted'!BH$2*1.5/'amount-analyzed sorted'!BH$3</f>
        <v>0.830065198076077</v>
      </c>
      <c r="CA76" s="66">
        <f>'amount-analyzed sorted'!BI76*0.001/'amount-analyzed sorted'!BI$2*1.5/'amount-analyzed sorted'!BI$3</f>
        <v>0.834540076603174</v>
      </c>
      <c r="CB76" s="66">
        <f>'amount-analyzed sorted'!BJ76*0.001/'amount-analyzed sorted'!BJ$2*1.5/'amount-analyzed sorted'!BJ$3</f>
        <v>1.9288542823144</v>
      </c>
      <c r="CC76" s="66">
        <f t="shared" si="56"/>
        <v>0.966008914235702</v>
      </c>
      <c r="CD76" s="115">
        <f t="shared" si="57"/>
        <v>0.559674170156525</v>
      </c>
      <c r="CE76" s="121">
        <f>'amount-analyzed sorted'!BK76*0.001/'amount-analyzed sorted'!BK$2*1.5/'amount-analyzed sorted'!BK$3</f>
        <v>0.69308461939211</v>
      </c>
      <c r="CF76" s="66">
        <f>'amount-analyzed sorted'!BL76*0.001/'amount-analyzed sorted'!BL$2*1.5/'amount-analyzed sorted'!BL$3</f>
        <v>0.779334006686009</v>
      </c>
      <c r="CG76" s="66">
        <f>'amount-analyzed sorted'!BM76*0.001/'amount-analyzed sorted'!BM$2*1.5/'amount-analyzed sorted'!BM$3</f>
        <v>1.80981496140778</v>
      </c>
      <c r="CH76" s="66">
        <f>'amount-analyzed sorted'!BN76*0.001/'amount-analyzed sorted'!BN$2*1.5/'amount-analyzed sorted'!BN$3</f>
        <v>0.81843596337634</v>
      </c>
      <c r="CI76" s="66">
        <f>'amount-analyzed sorted'!BO76*0.001/'amount-analyzed sorted'!BO$2*1.5/'amount-analyzed sorted'!BO$3</f>
        <v>2.80667226956733</v>
      </c>
      <c r="CJ76" s="66">
        <f t="shared" si="58"/>
        <v>1.38146836408591</v>
      </c>
      <c r="CK76" s="115">
        <f t="shared" si="59"/>
        <v>0.91762334705008</v>
      </c>
      <c r="CL76" s="66">
        <f>'amount-analyzed sorted'!BP76*0.001/'amount-analyzed sorted'!BP$2*1.5/'amount-analyzed sorted'!BP$3</f>
        <v>1.14623227334568</v>
      </c>
      <c r="CM76" s="66">
        <f>'amount-analyzed sorted'!BQ76*0.001/'amount-analyzed sorted'!BQ$2*1.5/'amount-analyzed sorted'!BQ$3</f>
        <v>2.40133571417183</v>
      </c>
      <c r="CN76" s="66">
        <f>'amount-analyzed sorted'!BR76*0.001/'amount-analyzed sorted'!BR$2*1.5/'amount-analyzed sorted'!BR$3</f>
        <v>0.732757620753612</v>
      </c>
      <c r="CO76" s="66">
        <f>'amount-analyzed sorted'!BS76*0.001/'amount-analyzed sorted'!BS$2*1.5/'amount-analyzed sorted'!BS$3</f>
        <v>0.796335184842335</v>
      </c>
      <c r="CP76" s="66">
        <f>'amount-analyzed sorted'!BT76*0.001/'amount-analyzed sorted'!BT$2*1.5/'amount-analyzed sorted'!BT$3</f>
        <v>0.72126798409209</v>
      </c>
      <c r="CQ76" s="66">
        <f t="shared" si="60"/>
        <v>1.15958575544111</v>
      </c>
      <c r="CR76" s="115">
        <f t="shared" si="61"/>
        <v>0.715607605076508</v>
      </c>
      <c r="CS76" s="66">
        <f>'amount-analyzed sorted'!BU76*0.001/'amount-analyzed sorted'!BU$2*1.5/'amount-analyzed sorted'!BU$3</f>
        <v>1.01694968749891</v>
      </c>
      <c r="CT76" s="66">
        <f>'amount-analyzed sorted'!BV76*0.001/'amount-analyzed sorted'!BV$2*1.5/'amount-analyzed sorted'!BV$3</f>
        <v>1.75571021155832</v>
      </c>
      <c r="CU76" s="66">
        <f>'amount-analyzed sorted'!BW76*0.001/'amount-analyzed sorted'!BW$2*1.5/'amount-analyzed sorted'!BW$3</f>
        <v>0.19253536393338</v>
      </c>
      <c r="CV76" s="66">
        <f>'amount-analyzed sorted'!BX76*0.001/'amount-analyzed sorted'!BX$2*1.5/'amount-analyzed sorted'!BX$3</f>
        <v>1.44914838387095</v>
      </c>
      <c r="CW76" s="66">
        <f>'amount-analyzed sorted'!BY76*0.001/'amount-analyzed sorted'!BY$2*1.5/'amount-analyzed sorted'!BY$3</f>
        <v>0.372156058338686</v>
      </c>
      <c r="CX76" s="66">
        <f t="shared" si="62"/>
        <v>0.957299941040049</v>
      </c>
      <c r="CY76" s="115">
        <f t="shared" si="63"/>
        <v>0.67271653853923</v>
      </c>
      <c r="CZ76" s="66">
        <f>'amount-analyzed sorted'!BZ76*0.001/'amount-analyzed sorted'!BZ$2*1.5/'amount-analyzed sorted'!BZ$3</f>
        <v>1.23809250565351</v>
      </c>
      <c r="DA76" s="66">
        <f>'amount-analyzed sorted'!CA76*0.001/'amount-analyzed sorted'!CA$2*1.5/'amount-analyzed sorted'!CA$3</f>
        <v>0.432511135472798</v>
      </c>
      <c r="DB76" s="66">
        <f>'amount-analyzed sorted'!CB76*0.001/'amount-analyzed sorted'!CB$2*1.5/'amount-analyzed sorted'!CB$3</f>
        <v>1.02823619856406</v>
      </c>
      <c r="DC76" s="66">
        <f>'amount-analyzed sorted'!CC76*0.001/'amount-analyzed sorted'!CC$2*1.5/'amount-analyzed sorted'!CC$3</f>
        <v>0.470449567720088</v>
      </c>
      <c r="DD76" s="66">
        <f>'amount-analyzed sorted'!CD76*0.001/'amount-analyzed sorted'!CD$2*1.5/'amount-analyzed sorted'!CD$3</f>
        <v>1.16228027572524</v>
      </c>
      <c r="DE76" s="66">
        <f t="shared" si="64"/>
        <v>0.86631393662714</v>
      </c>
      <c r="DF76" s="115">
        <f t="shared" si="65"/>
        <v>0.386305470462408</v>
      </c>
      <c r="DG76" s="66">
        <f>'amount-analyzed sorted'!CE76*0.001/'amount-analyzed sorted'!CE$2*1.5/'amount-analyzed sorted'!CE$3</f>
        <v>0.321512831205939</v>
      </c>
      <c r="DH76" s="66">
        <f>'amount-analyzed sorted'!CF76*0.001/'amount-analyzed sorted'!CF$2*1.5/'amount-analyzed sorted'!CF$3</f>
        <v>0.0877003188825729</v>
      </c>
      <c r="DI76" s="66">
        <f>'amount-analyzed sorted'!CG76*0.001/'amount-analyzed sorted'!CG$2*1.5/'amount-analyzed sorted'!CG$3</f>
        <v>0.551234581346233</v>
      </c>
      <c r="DJ76" s="66">
        <f>'amount-analyzed sorted'!CH76*0.001/'amount-analyzed sorted'!CH$2*1.5/'amount-analyzed sorted'!CH$3</f>
        <v>0.851446272664423</v>
      </c>
      <c r="DK76" s="66">
        <f>'amount-analyzed sorted'!CI76*0.001/'amount-analyzed sorted'!CI$2*1.5/'amount-analyzed sorted'!CI$3</f>
        <v>0.384837351668052</v>
      </c>
      <c r="DL76" s="66">
        <f t="shared" si="66"/>
        <v>0.439346271153444</v>
      </c>
      <c r="DM76" s="115">
        <f t="shared" si="67"/>
        <v>0.284102192364368</v>
      </c>
      <c r="DN76" s="66">
        <f>'amount-analyzed sorted'!CJ76*0.001/'amount-analyzed sorted'!CJ$2*1.5/'amount-analyzed sorted'!CJ$3</f>
        <v>1.69868962658125</v>
      </c>
      <c r="DO76" s="66">
        <f>'amount-analyzed sorted'!CK76*0.001/'amount-analyzed sorted'!CK$2*1.5/'amount-analyzed sorted'!CK$3</f>
        <v>0.646869724544843</v>
      </c>
      <c r="DP76" s="66">
        <f>'amount-analyzed sorted'!CL76*0.001/'amount-analyzed sorted'!CL$2*1.5/'amount-analyzed sorted'!CL$3</f>
        <v>2.10700253399794</v>
      </c>
      <c r="DQ76" s="66">
        <f>'amount-analyzed sorted'!CM76*0.001/'amount-analyzed sorted'!CM$2*1.5/'amount-analyzed sorted'!CM$3</f>
        <v>0.368028123882226</v>
      </c>
      <c r="DR76" s="66">
        <f>'amount-analyzed sorted'!CN76*0.001/'amount-analyzed sorted'!CN$2*1.5/'amount-analyzed sorted'!CN$3</f>
        <v>0.773988092497092</v>
      </c>
      <c r="DS76" s="66">
        <f t="shared" si="68"/>
        <v>1.11891562030067</v>
      </c>
      <c r="DT76" s="115">
        <f t="shared" si="69"/>
        <v>0.744662340727762</v>
      </c>
      <c r="DU76" s="66">
        <f>'amount-analyzed sorted'!CO76*0.001/'amount-analyzed sorted'!CO$2*1.5/'amount-analyzed sorted'!CO$3</f>
        <v>1.06784402357724</v>
      </c>
      <c r="DV76" s="66">
        <f>'amount-analyzed sorted'!CP76*0.001/'amount-analyzed sorted'!CP$2*1.5/'amount-analyzed sorted'!CP$3</f>
        <v>0.291428528135525</v>
      </c>
      <c r="DW76" s="66">
        <f>'amount-analyzed sorted'!CQ76*0.001/'amount-analyzed sorted'!CQ$2*1.5/'amount-analyzed sorted'!CQ$3</f>
        <v>0.553752432500877</v>
      </c>
      <c r="DX76" s="66">
        <f>'amount-analyzed sorted'!CR76*0.001/'amount-analyzed sorted'!CR$2*1.5/'amount-analyzed sorted'!CR$3</f>
        <v>0.255602907166843</v>
      </c>
      <c r="DY76" s="66">
        <f>'amount-analyzed sorted'!CS76*0.001/'amount-analyzed sorted'!CS$2*1.5/'amount-analyzed sorted'!CS$3</f>
        <v>0.123384632890349</v>
      </c>
      <c r="DZ76" s="66">
        <f t="shared" si="70"/>
        <v>0.458402504854167</v>
      </c>
      <c r="EA76" s="115">
        <f t="shared" si="71"/>
        <v>0.374751762405551</v>
      </c>
      <c r="EB76" s="66">
        <f>'amount-analyzed sorted'!CT76*0.001/'amount-analyzed sorted'!CT$2*1.5/'amount-analyzed sorted'!CT$3</f>
        <v>1.82481159113779</v>
      </c>
      <c r="EC76" s="66">
        <f>'amount-analyzed sorted'!CU76*0.001/'amount-analyzed sorted'!CU$2*1.5/'amount-analyzed sorted'!CU$3</f>
        <v>2.25486370337991</v>
      </c>
      <c r="ED76" s="66">
        <f>'amount-analyzed sorted'!CV76*0.001/'amount-analyzed sorted'!CV$2*1.5/'amount-analyzed sorted'!CV$3</f>
        <v>0.52527505132474</v>
      </c>
      <c r="EE76" s="66">
        <f>'amount-analyzed sorted'!CW76*0.001/'amount-analyzed sorted'!CW$2*1.5/'amount-analyzed sorted'!CW$3</f>
        <v>0.330366085396843</v>
      </c>
      <c r="EF76" s="66">
        <f>'amount-analyzed sorted'!CX76*0.001/'amount-analyzed sorted'!CX$2*1.5/'amount-analyzed sorted'!CX$3</f>
        <v>2.04241146141329</v>
      </c>
      <c r="EG76" s="66">
        <f t="shared" si="72"/>
        <v>1.39554557853051</v>
      </c>
      <c r="EH76" s="115">
        <f t="shared" si="73"/>
        <v>0.899042624521728</v>
      </c>
    </row>
    <row r="77" spans="1:138">
      <c r="A77">
        <f>'imported data from Web Calc'!A82</f>
        <v>778.5</v>
      </c>
      <c r="B77" t="str">
        <f>'imported data from Web Calc'!B82</f>
        <v>C44H76O8PN</v>
      </c>
      <c r="C77" s="61" t="str">
        <f>'imported data from Web Calc'!C82</f>
        <v>PC(36:6)</v>
      </c>
      <c r="D77" s="96"/>
      <c r="E77" s="96"/>
      <c r="F77" s="96"/>
      <c r="G77" s="66">
        <f>'amount-analyzed sorted'!G77*0.001/'amount-analyzed sorted'!G$2*1.5/'amount-analyzed sorted'!G$3</f>
        <v>0.311635090829835</v>
      </c>
      <c r="H77" s="66">
        <f>'amount-analyzed sorted'!H77*0.001/'amount-analyzed sorted'!H$2*1.5/'amount-analyzed sorted'!H$3</f>
        <v>0.274581307992339</v>
      </c>
      <c r="I77" s="66">
        <f>'amount-analyzed sorted'!I77*0.001/'amount-analyzed sorted'!I$2*1.5/'amount-analyzed sorted'!I$3</f>
        <v>0.278414457941046</v>
      </c>
      <c r="J77" s="66">
        <f>'amount-analyzed sorted'!J77*0.001/'amount-analyzed sorted'!J$2*1.5/'amount-analyzed sorted'!J$3</f>
        <v>0.275859024641908</v>
      </c>
      <c r="K77" s="66">
        <f>'amount-analyzed sorted'!K77*0.001/'amount-analyzed sorted'!K$2*1.5/'amount-analyzed sorted'!K$3</f>
        <v>0.286080757838459</v>
      </c>
      <c r="L77" s="66">
        <f>'amount-analyzed sorted'!L77*0.001/'amount-analyzed sorted'!L$2*1.5/'amount-analyzed sorted'!L$3</f>
        <v>0.269470441394064</v>
      </c>
      <c r="M77" s="66">
        <f>'amount-analyzed sorted'!M77*0.001/'amount-analyzed sorted'!M$2*1.5/'amount-analyzed sorted'!M$3</f>
        <v>0.259248708197513</v>
      </c>
      <c r="N77" s="66">
        <f>'amount-analyzed sorted'!N77*0.001/'amount-analyzed sorted'!N$2*1.5/'amount-analyzed sorted'!N$3</f>
        <v>0.246471541701825</v>
      </c>
      <c r="O77" s="66">
        <f>'amount-analyzed sorted'!O77*0.001/'amount-analyzed sorted'!O$2*1.5/'amount-analyzed sorted'!O$3</f>
        <v>0.264359574795789</v>
      </c>
      <c r="P77" s="66">
        <f>'amount-analyzed sorted'!P77*0.001/'amount-analyzed sorted'!P$2*1.5/'amount-analyzed sorted'!P$3</f>
        <v>0.249026975000963</v>
      </c>
      <c r="Q77" s="66">
        <f t="shared" si="37"/>
        <v>0.271514788033374</v>
      </c>
      <c r="R77" s="115">
        <f t="shared" si="38"/>
        <v>0.0189630829070206</v>
      </c>
      <c r="S77" s="66">
        <f t="shared" si="39"/>
        <v>0.0698418050978855</v>
      </c>
      <c r="T77" s="66">
        <f>'amount-analyzed sorted'!R77*0.001/'amount-analyzed sorted'!R$2*1.5/'amount-analyzed sorted'!R$3</f>
        <v>0.835431837028949</v>
      </c>
      <c r="U77" s="66">
        <f>'amount-analyzed sorted'!S77*0.001/'amount-analyzed sorted'!S$2*1.5/'amount-analyzed sorted'!S$3</f>
        <v>0.659374976679624</v>
      </c>
      <c r="V77" s="66">
        <f>'amount-analyzed sorted'!T77*0.001/'amount-analyzed sorted'!T$2*1.5/'amount-analyzed sorted'!T$3</f>
        <v>0.71843978255784</v>
      </c>
      <c r="W77" s="66">
        <f>'amount-analyzed sorted'!U77*0.001/'amount-analyzed sorted'!U$2*1.5/'amount-analyzed sorted'!U$3</f>
        <v>0.775649411851814</v>
      </c>
      <c r="X77" s="66">
        <f>'amount-analyzed sorted'!V77*0.001/'amount-analyzed sorted'!V$2*1.5/'amount-analyzed sorted'!V$3</f>
        <v>1.4409803978841</v>
      </c>
      <c r="Y77" s="66">
        <f t="shared" si="40"/>
        <v>0.885975281200464</v>
      </c>
      <c r="Z77" s="115">
        <f t="shared" si="41"/>
        <v>0.317085539742684</v>
      </c>
      <c r="AA77" s="66">
        <f>'amount-analyzed sorted'!W77*0.001/'amount-analyzed sorted'!W$2*1.5/'amount-analyzed sorted'!W$3</f>
        <v>0.261408918097849</v>
      </c>
      <c r="AB77" s="66">
        <f>'amount-analyzed sorted'!X77*0.001/'amount-analyzed sorted'!X$2*1.5/'amount-analyzed sorted'!X$3</f>
        <v>0.334880879813687</v>
      </c>
      <c r="AC77" s="66">
        <f>'amount-analyzed sorted'!Y77*0.001/'amount-analyzed sorted'!Y$2*1.5/'amount-analyzed sorted'!Y$3</f>
        <v>0.123851958578199</v>
      </c>
      <c r="AD77" s="66">
        <f>'amount-analyzed sorted'!Z77*0.001/'amount-analyzed sorted'!Z$2*1.5/'amount-analyzed sorted'!Z$3</f>
        <v>0.137389797695638</v>
      </c>
      <c r="AE77" s="66">
        <f>'amount-analyzed sorted'!AA77*0.001/'amount-analyzed sorted'!AA$2*1.5/'amount-analyzed sorted'!AA$3</f>
        <v>0.665750894513727</v>
      </c>
      <c r="AF77" s="66">
        <f t="shared" si="42"/>
        <v>0.30465648973982</v>
      </c>
      <c r="AG77" s="115">
        <f t="shared" si="43"/>
        <v>0.220137150501264</v>
      </c>
      <c r="AH77" s="66">
        <f>'amount-analyzed sorted'!AB77*0.001/'amount-analyzed sorted'!AB$2*1.5/'amount-analyzed sorted'!AB$3</f>
        <v>0.381176218395398</v>
      </c>
      <c r="AI77" s="66">
        <f>'amount-analyzed sorted'!AC77*0.001/'amount-analyzed sorted'!AC$2*1.5/'amount-analyzed sorted'!AC$3</f>
        <v>0.241935529166918</v>
      </c>
      <c r="AJ77" s="66">
        <f>'amount-analyzed sorted'!AD77*0.001/'amount-analyzed sorted'!AD$2*1.5/'amount-analyzed sorted'!AD$3</f>
        <v>0.336438187744146</v>
      </c>
      <c r="AK77" s="66">
        <f>'amount-analyzed sorted'!AE77*0.001/'amount-analyzed sorted'!AE$2*1.5/'amount-analyzed sorted'!AE$3</f>
        <v>0.224469295436052</v>
      </c>
      <c r="AL77" s="66">
        <f>'amount-analyzed sorted'!AF77*0.001/'amount-analyzed sorted'!AF$2*1.5/'amount-analyzed sorted'!AF$3</f>
        <v>0.479857829668706</v>
      </c>
      <c r="AM77" s="66">
        <f t="shared" si="44"/>
        <v>0.332775412082244</v>
      </c>
      <c r="AN77" s="115">
        <f t="shared" si="45"/>
        <v>0.104846781986191</v>
      </c>
      <c r="AO77" s="66">
        <f>'amount-analyzed sorted'!AG77*0.001/'amount-analyzed sorted'!AG$2*1.5/'amount-analyzed sorted'!AG$3</f>
        <v>0.138662820672538</v>
      </c>
      <c r="AP77" s="66">
        <f>'amount-analyzed sorted'!AH77*0.001/'amount-analyzed sorted'!AH$2*1.5/'amount-analyzed sorted'!AH$3</f>
        <v>0.311046714839342</v>
      </c>
      <c r="AQ77" s="66">
        <f>'amount-analyzed sorted'!AI77*0.001/'amount-analyzed sorted'!AI$2*1.5/'amount-analyzed sorted'!AI$3</f>
        <v>0.278818702697452</v>
      </c>
      <c r="AR77" s="66">
        <f>'amount-analyzed sorted'!AJ77*0.001/'amount-analyzed sorted'!AJ$2*1.5/'amount-analyzed sorted'!AJ$3</f>
        <v>0.184634607206315</v>
      </c>
      <c r="AS77" s="66">
        <f>'amount-analyzed sorted'!AK77*0.001/'amount-analyzed sorted'!AK$2*1.5/'amount-analyzed sorted'!AK$3</f>
        <v>0.57601094065472</v>
      </c>
      <c r="AT77" s="66">
        <f t="shared" si="46"/>
        <v>0.297834757214074</v>
      </c>
      <c r="AU77" s="115">
        <f t="shared" si="47"/>
        <v>0.17034386878564</v>
      </c>
      <c r="AV77" s="66">
        <f>'amount-analyzed sorted'!AL77*0.001/'amount-analyzed sorted'!AL$2*1.5/'amount-analyzed sorted'!AL$3</f>
        <v>0.63013640959771</v>
      </c>
      <c r="AW77" s="66">
        <f>'amount-analyzed sorted'!AM77*0.001/'amount-analyzed sorted'!AM$2*1.5/'amount-analyzed sorted'!AM$3</f>
        <v>0.157431694044516</v>
      </c>
      <c r="AX77" s="66">
        <f>'amount-analyzed sorted'!AN77*0.001/'amount-analyzed sorted'!AN$2*1.5/'amount-analyzed sorted'!AN$3</f>
        <v>0.368840294656223</v>
      </c>
      <c r="AY77" s="66">
        <f>'amount-analyzed sorted'!AO77*0.001/'amount-analyzed sorted'!AO$2*1.5/'amount-analyzed sorted'!AO$3</f>
        <v>0.348904802389898</v>
      </c>
      <c r="AZ77" s="66">
        <f>'amount-analyzed sorted'!AP77*0.001/'amount-analyzed sorted'!AP$2*1.5/'amount-analyzed sorted'!AP$3</f>
        <v>0.379948395946317</v>
      </c>
      <c r="BA77" s="66">
        <f t="shared" si="48"/>
        <v>0.377052319326933</v>
      </c>
      <c r="BB77" s="115">
        <f t="shared" si="49"/>
        <v>0.168191024668623</v>
      </c>
      <c r="BC77" s="66">
        <f>'amount-analyzed sorted'!AQ77*0.001/'amount-analyzed sorted'!AQ$2*1.5/'amount-analyzed sorted'!AQ$3</f>
        <v>0.477296415347135</v>
      </c>
      <c r="BD77" s="66">
        <f>'amount-analyzed sorted'!AR77*0.001/'amount-analyzed sorted'!AR$2*1.5/'amount-analyzed sorted'!AR$3</f>
        <v>0.346221499896812</v>
      </c>
      <c r="BE77" s="66">
        <f>'amount-analyzed sorted'!AS77*0.001/'amount-analyzed sorted'!AS$2*1.5/'amount-analyzed sorted'!AS$3</f>
        <v>0.578087621293104</v>
      </c>
      <c r="BF77" s="66">
        <f>'amount-analyzed sorted'!AT77*0.001/'amount-analyzed sorted'!AT$2*1.5/'amount-analyzed sorted'!AT$3</f>
        <v>0.600464132663294</v>
      </c>
      <c r="BG77" s="66">
        <f>'amount-analyzed sorted'!AU77*0.001/'amount-analyzed sorted'!AU$2*1.5/'amount-analyzed sorted'!AU$3</f>
        <v>0.77272894446357</v>
      </c>
      <c r="BH77" s="66">
        <f t="shared" si="50"/>
        <v>0.554959722732783</v>
      </c>
      <c r="BI77" s="115">
        <f t="shared" si="51"/>
        <v>0.15782285950946</v>
      </c>
      <c r="BJ77" s="66">
        <f>'amount-analyzed sorted'!AV77*0.001/'amount-analyzed sorted'!AV$2*1.5/'amount-analyzed sorted'!AV$3</f>
        <v>0.667266310140933</v>
      </c>
      <c r="BK77" s="66">
        <f>'amount-analyzed sorted'!AW77*0.001/'amount-analyzed sorted'!AW$2*1.5/'amount-analyzed sorted'!AW$3</f>
        <v>0.529548617373963</v>
      </c>
      <c r="BL77" s="66">
        <f>'amount-analyzed sorted'!AX77*0.001/'amount-analyzed sorted'!AX$2*1.5/'amount-analyzed sorted'!AX$3</f>
        <v>0.491742373020215</v>
      </c>
      <c r="BM77" s="66">
        <f>'amount-analyzed sorted'!AY77*0.001/'amount-analyzed sorted'!AY$2*1.5/'amount-analyzed sorted'!AY$3</f>
        <v>0.461347469478918</v>
      </c>
      <c r="BN77" s="66">
        <f>'amount-analyzed sorted'!AZ77*0.001/'amount-analyzed sorted'!AZ$2*1.5/'amount-analyzed sorted'!AZ$3</f>
        <v>0.635274019026239</v>
      </c>
      <c r="BO77" s="66">
        <f t="shared" si="52"/>
        <v>0.557035757808054</v>
      </c>
      <c r="BP77" s="115">
        <f t="shared" si="53"/>
        <v>0.0900652786812335</v>
      </c>
      <c r="BQ77" s="66">
        <f>'amount-analyzed sorted'!BA77*0.001/'amount-analyzed sorted'!BA$2*1.5/'amount-analyzed sorted'!BA$3</f>
        <v>0.436198908899622</v>
      </c>
      <c r="BR77" s="66">
        <f>'amount-analyzed sorted'!BB77*0.001/'amount-analyzed sorted'!BB$2*1.5/'amount-analyzed sorted'!BB$3</f>
        <v>0.882451279155828</v>
      </c>
      <c r="BS77" s="66">
        <f>'amount-analyzed sorted'!BC77*0.001/'amount-analyzed sorted'!BC$2*1.5/'amount-analyzed sorted'!BC$3</f>
        <v>0.700148854471963</v>
      </c>
      <c r="BT77" s="66">
        <f>'amount-analyzed sorted'!BD77*0.001/'amount-analyzed sorted'!BD$2*1.5/'amount-analyzed sorted'!BD$3</f>
        <v>0.565456682838067</v>
      </c>
      <c r="BU77" s="66">
        <f>'amount-analyzed sorted'!BE77*0.001/'amount-analyzed sorted'!BE$2*1.5/'amount-analyzed sorted'!BE$3</f>
        <v>0.687678498759089</v>
      </c>
      <c r="BV77" s="66">
        <f t="shared" si="54"/>
        <v>0.654386844824914</v>
      </c>
      <c r="BW77" s="115">
        <f t="shared" si="55"/>
        <v>0.166380911652776</v>
      </c>
      <c r="BX77" s="66">
        <f>'amount-analyzed sorted'!BF77*0.001/'amount-analyzed sorted'!BF$2*1.5/'amount-analyzed sorted'!BF$3</f>
        <v>0.0974049576874934</v>
      </c>
      <c r="BY77" s="66">
        <f>'amount-analyzed sorted'!BG77*0.001/'amount-analyzed sorted'!BG$2*1.5/'amount-analyzed sorted'!BG$3</f>
        <v>0.16945717906617</v>
      </c>
      <c r="BZ77" s="66">
        <f>'amount-analyzed sorted'!BH77*0.001/'amount-analyzed sorted'!BH$2*1.5/'amount-analyzed sorted'!BH$3</f>
        <v>0.161269007877817</v>
      </c>
      <c r="CA77" s="66">
        <f>'amount-analyzed sorted'!BI77*0.001/'amount-analyzed sorted'!BI$2*1.5/'amount-analyzed sorted'!BI$3</f>
        <v>0.244219385298</v>
      </c>
      <c r="CB77" s="66">
        <f>'amount-analyzed sorted'!BJ77*0.001/'amount-analyzed sorted'!BJ$2*1.5/'amount-analyzed sorted'!BJ$3</f>
        <v>0.367421652839533</v>
      </c>
      <c r="CC77" s="66">
        <f t="shared" si="56"/>
        <v>0.207954436553803</v>
      </c>
      <c r="CD77" s="115">
        <f t="shared" si="57"/>
        <v>0.103232377357689</v>
      </c>
      <c r="CE77" s="121">
        <f>'amount-analyzed sorted'!BK77*0.001/'amount-analyzed sorted'!BK$2*1.5/'amount-analyzed sorted'!BK$3</f>
        <v>0.0703330403725594</v>
      </c>
      <c r="CF77" s="66">
        <f>'amount-analyzed sorted'!BL77*0.001/'amount-analyzed sorted'!BL$2*1.5/'amount-analyzed sorted'!BL$3</f>
        <v>0.0608576767529505</v>
      </c>
      <c r="CG77" s="66">
        <f>'amount-analyzed sorted'!BM77*0.001/'amount-analyzed sorted'!BM$2*1.5/'amount-analyzed sorted'!BM$3</f>
        <v>0.144572481200334</v>
      </c>
      <c r="CH77" s="66">
        <f>'amount-analyzed sorted'!BN77*0.001/'amount-analyzed sorted'!BN$2*1.5/'amount-analyzed sorted'!BN$3</f>
        <v>0.0705326635104463</v>
      </c>
      <c r="CI77" s="66">
        <f>'amount-analyzed sorted'!BO77*0.001/'amount-analyzed sorted'!BO$2*1.5/'amount-analyzed sorted'!BO$3</f>
        <v>0.208318252774876</v>
      </c>
      <c r="CJ77" s="66">
        <f t="shared" si="58"/>
        <v>0.110922822922233</v>
      </c>
      <c r="CK77" s="115">
        <f t="shared" si="59"/>
        <v>0.0640382376867623</v>
      </c>
      <c r="CL77" s="66">
        <f>'amount-analyzed sorted'!BP77*0.001/'amount-analyzed sorted'!BP$2*1.5/'amount-analyzed sorted'!BP$3</f>
        <v>0.0731668205584336</v>
      </c>
      <c r="CM77" s="66">
        <f>'amount-analyzed sorted'!BQ77*0.001/'amount-analyzed sorted'!BQ$2*1.5/'amount-analyzed sorted'!BQ$3</f>
        <v>0.120539489589334</v>
      </c>
      <c r="CN77" s="66">
        <f>'amount-analyzed sorted'!BR77*0.001/'amount-analyzed sorted'!BR$2*1.5/'amount-analyzed sorted'!BR$3</f>
        <v>0.0306047847197252</v>
      </c>
      <c r="CO77" s="66">
        <f>'amount-analyzed sorted'!BS77*0.001/'amount-analyzed sorted'!BS$2*1.5/'amount-analyzed sorted'!BS$3</f>
        <v>0.0673782133898226</v>
      </c>
      <c r="CP77" s="66">
        <f>'amount-analyzed sorted'!BT77*0.001/'amount-analyzed sorted'!BT$2*1.5/'amount-analyzed sorted'!BT$3</f>
        <v>0.0363865227658456</v>
      </c>
      <c r="CQ77" s="66">
        <f t="shared" si="60"/>
        <v>0.0656151662046322</v>
      </c>
      <c r="CR77" s="115">
        <f t="shared" si="61"/>
        <v>0.0359056316164828</v>
      </c>
      <c r="CS77" s="66">
        <f>'amount-analyzed sorted'!BU77*0.001/'amount-analyzed sorted'!BU$2*1.5/'amount-analyzed sorted'!BU$3</f>
        <v>0.082065134738859</v>
      </c>
      <c r="CT77" s="66">
        <f>'amount-analyzed sorted'!BV77*0.001/'amount-analyzed sorted'!BV$2*1.5/'amount-analyzed sorted'!BV$3</f>
        <v>0.203076459019659</v>
      </c>
      <c r="CU77" s="66">
        <f>'amount-analyzed sorted'!BW77*0.001/'amount-analyzed sorted'!BW$2*1.5/'amount-analyzed sorted'!BW$3</f>
        <v>0.019806269495539</v>
      </c>
      <c r="CV77" s="66">
        <f>'amount-analyzed sorted'!BX77*0.001/'amount-analyzed sorted'!BX$2*1.5/'amount-analyzed sorted'!BX$3</f>
        <v>0.139299924856302</v>
      </c>
      <c r="CW77" s="66">
        <f>'amount-analyzed sorted'!BY77*0.001/'amount-analyzed sorted'!BY$2*1.5/'amount-analyzed sorted'!BY$3</f>
        <v>0.0409882244130641</v>
      </c>
      <c r="CX77" s="66">
        <f t="shared" si="62"/>
        <v>0.0970472025046846</v>
      </c>
      <c r="CY77" s="115">
        <f t="shared" si="63"/>
        <v>0.0747675211816284</v>
      </c>
      <c r="CZ77" s="66">
        <f>'amount-analyzed sorted'!BZ77*0.001/'amount-analyzed sorted'!BZ$2*1.5/'amount-analyzed sorted'!BZ$3</f>
        <v>0.1655331889623</v>
      </c>
      <c r="DA77" s="66">
        <f>'amount-analyzed sorted'!CA77*0.001/'amount-analyzed sorted'!CA$2*1.5/'amount-analyzed sorted'!CA$3</f>
        <v>0.0382105702391382</v>
      </c>
      <c r="DB77" s="66">
        <f>'amount-analyzed sorted'!CB77*0.001/'amount-analyzed sorted'!CB$2*1.5/'amount-analyzed sorted'!CB$3</f>
        <v>0.0945264227917947</v>
      </c>
      <c r="DC77" s="66">
        <f>'amount-analyzed sorted'!CC77*0.001/'amount-analyzed sorted'!CC$2*1.5/'amount-analyzed sorted'!CC$3</f>
        <v>0.0546560915893178</v>
      </c>
      <c r="DD77" s="66">
        <f>'amount-analyzed sorted'!CD77*0.001/'amount-analyzed sorted'!CD$2*1.5/'amount-analyzed sorted'!CD$3</f>
        <v>0.0986927457108888</v>
      </c>
      <c r="DE77" s="66">
        <f t="shared" si="64"/>
        <v>0.0903238038586878</v>
      </c>
      <c r="DF77" s="115">
        <f t="shared" si="65"/>
        <v>0.0493257732278526</v>
      </c>
      <c r="DG77" s="66">
        <f>'amount-analyzed sorted'!CE77*0.001/'amount-analyzed sorted'!CE$2*1.5/'amount-analyzed sorted'!CE$3</f>
        <v>0.0516136053775864</v>
      </c>
      <c r="DH77" s="66">
        <f>'amount-analyzed sorted'!CF77*0.001/'amount-analyzed sorted'!CF$2*1.5/'amount-analyzed sorted'!CF$3</f>
        <v>0.0137466769677049</v>
      </c>
      <c r="DI77" s="66">
        <f>'amount-analyzed sorted'!CG77*0.001/'amount-analyzed sorted'!CG$2*1.5/'amount-analyzed sorted'!CG$3</f>
        <v>0.0663955285321776</v>
      </c>
      <c r="DJ77" s="66">
        <f>'amount-analyzed sorted'!CH77*0.001/'amount-analyzed sorted'!CH$2*1.5/'amount-analyzed sorted'!CH$3</f>
        <v>0.12724224281455</v>
      </c>
      <c r="DK77" s="66">
        <f>'amount-analyzed sorted'!CI77*0.001/'amount-analyzed sorted'!CI$2*1.5/'amount-analyzed sorted'!CI$3</f>
        <v>0.0494684611197013</v>
      </c>
      <c r="DL77" s="66">
        <f t="shared" si="66"/>
        <v>0.061693302962344</v>
      </c>
      <c r="DM77" s="115">
        <f t="shared" si="67"/>
        <v>0.0414388116588945</v>
      </c>
      <c r="DN77" s="66">
        <f>'amount-analyzed sorted'!CJ77*0.001/'amount-analyzed sorted'!CJ$2*1.5/'amount-analyzed sorted'!CJ$3</f>
        <v>0.495441861063327</v>
      </c>
      <c r="DO77" s="66">
        <f>'amount-analyzed sorted'!CK77*0.001/'amount-analyzed sorted'!CK$2*1.5/'amount-analyzed sorted'!CK$3</f>
        <v>0.166527627035109</v>
      </c>
      <c r="DP77" s="66">
        <f>'amount-analyzed sorted'!CL77*0.001/'amount-analyzed sorted'!CL$2*1.5/'amount-analyzed sorted'!CL$3</f>
        <v>0.473269692963376</v>
      </c>
      <c r="DQ77" s="66">
        <f>'amount-analyzed sorted'!CM77*0.001/'amount-analyzed sorted'!CM$2*1.5/'amount-analyzed sorted'!CM$3</f>
        <v>0.11408436818926</v>
      </c>
      <c r="DR77" s="66">
        <f>'amount-analyzed sorted'!CN77*0.001/'amount-analyzed sorted'!CN$2*1.5/'amount-analyzed sorted'!CN$3</f>
        <v>0.162444081102988</v>
      </c>
      <c r="DS77" s="66">
        <f t="shared" si="68"/>
        <v>0.282353526070812</v>
      </c>
      <c r="DT77" s="115">
        <f t="shared" si="69"/>
        <v>0.185717557506633</v>
      </c>
      <c r="DU77" s="66">
        <f>'amount-analyzed sorted'!CO77*0.001/'amount-analyzed sorted'!CO$2*1.5/'amount-analyzed sorted'!CO$3</f>
        <v>0.118602770279576</v>
      </c>
      <c r="DV77" s="66">
        <f>'amount-analyzed sorted'!CP77*0.001/'amount-analyzed sorted'!CP$2*1.5/'amount-analyzed sorted'!CP$3</f>
        <v>0.0261454272614078</v>
      </c>
      <c r="DW77" s="66">
        <f>'amount-analyzed sorted'!CQ77*0.001/'amount-analyzed sorted'!CQ$2*1.5/'amount-analyzed sorted'!CQ$3</f>
        <v>0.0576042176389128</v>
      </c>
      <c r="DX77" s="66">
        <f>'amount-analyzed sorted'!CR77*0.001/'amount-analyzed sorted'!CR$2*1.5/'amount-analyzed sorted'!CR$3</f>
        <v>0.0290851023806602</v>
      </c>
      <c r="DY77" s="66">
        <f>'amount-analyzed sorted'!CS77*0.001/'amount-analyzed sorted'!CS$2*1.5/'amount-analyzed sorted'!CS$3</f>
        <v>0.0134632403291955</v>
      </c>
      <c r="DZ77" s="66">
        <f t="shared" si="70"/>
        <v>0.0489801515779505</v>
      </c>
      <c r="EA77" s="115">
        <f t="shared" si="71"/>
        <v>0.0421318530096969</v>
      </c>
      <c r="EB77" s="66">
        <f>'amount-analyzed sorted'!CT77*0.001/'amount-analyzed sorted'!CT$2*1.5/'amount-analyzed sorted'!CT$3</f>
        <v>0.237734513209361</v>
      </c>
      <c r="EC77" s="66">
        <f>'amount-analyzed sorted'!CU77*0.001/'amount-analyzed sorted'!CU$2*1.5/'amount-analyzed sorted'!CU$3</f>
        <v>0.244436142986452</v>
      </c>
      <c r="ED77" s="66">
        <f>'amount-analyzed sorted'!CV77*0.001/'amount-analyzed sorted'!CV$2*1.5/'amount-analyzed sorted'!CV$3</f>
        <v>0.0844734238195649</v>
      </c>
      <c r="EE77" s="66">
        <f>'amount-analyzed sorted'!CW77*0.001/'amount-analyzed sorted'!CW$2*1.5/'amount-analyzed sorted'!CW$3</f>
        <v>0.0609584938487845</v>
      </c>
      <c r="EF77" s="66">
        <f>'amount-analyzed sorted'!CX77*0.001/'amount-analyzed sorted'!CX$2*1.5/'amount-analyzed sorted'!CX$3</f>
        <v>0.237882758031079</v>
      </c>
      <c r="EG77" s="66">
        <f t="shared" si="72"/>
        <v>0.173097066379048</v>
      </c>
      <c r="EH77" s="115">
        <f t="shared" si="73"/>
        <v>0.0920511524865481</v>
      </c>
    </row>
    <row r="78" spans="1:138">
      <c r="A78">
        <f>'imported data from Web Calc'!A83</f>
        <v>780.5</v>
      </c>
      <c r="B78" t="str">
        <f>'imported data from Web Calc'!B83</f>
        <v>C44H78O8PN</v>
      </c>
      <c r="C78" s="61" t="str">
        <f>'imported data from Web Calc'!C83</f>
        <v>PC(36:5)</v>
      </c>
      <c r="D78" s="96"/>
      <c r="E78" s="96"/>
      <c r="F78" s="96"/>
      <c r="G78" s="66">
        <f>'amount-analyzed sorted'!G78*0.001/'amount-analyzed sorted'!G$2*1.5/'amount-analyzed sorted'!G$3</f>
        <v>0.861053250144427</v>
      </c>
      <c r="H78" s="66">
        <f>'amount-analyzed sorted'!H78*0.001/'amount-analyzed sorted'!H$2*1.5/'amount-analyzed sorted'!H$3</f>
        <v>0.694950085700481</v>
      </c>
      <c r="I78" s="66">
        <f>'amount-analyzed sorted'!I78*0.001/'amount-analyzed sorted'!I$2*1.5/'amount-analyzed sorted'!I$3</f>
        <v>0.807389150862537</v>
      </c>
      <c r="J78" s="66">
        <f>'amount-analyzed sorted'!J78*0.001/'amount-analyzed sorted'!J$2*1.5/'amount-analyzed sorted'!J$3</f>
        <v>0.7064495355466</v>
      </c>
      <c r="K78" s="66">
        <f>'amount-analyzed sorted'!K78*0.001/'amount-analyzed sorted'!K$2*1.5/'amount-analyzed sorted'!K$3</f>
        <v>0.737114735136251</v>
      </c>
      <c r="L78" s="66">
        <f>'amount-analyzed sorted'!L78*0.001/'amount-analyzed sorted'!L$2*1.5/'amount-analyzed sorted'!L$3</f>
        <v>0.80355600091383</v>
      </c>
      <c r="M78" s="66">
        <f>'amount-analyzed sorted'!M78*0.001/'amount-analyzed sorted'!M$2*1.5/'amount-analyzed sorted'!M$3</f>
        <v>0.829110333905206</v>
      </c>
      <c r="N78" s="66">
        <f>'amount-analyzed sorted'!N78*0.001/'amount-analyzed sorted'!N$2*1.5/'amount-analyzed sorted'!N$3</f>
        <v>0.678339769256086</v>
      </c>
      <c r="O78" s="66">
        <f>'amount-analyzed sorted'!O78*0.001/'amount-analyzed sorted'!O$2*1.5/'amount-analyzed sorted'!O$3</f>
        <v>0.762669068127628</v>
      </c>
      <c r="P78" s="66">
        <f>'amount-analyzed sorted'!P78*0.001/'amount-analyzed sorted'!P$2*1.5/'amount-analyzed sorted'!P$3</f>
        <v>0.714115835444013</v>
      </c>
      <c r="Q78" s="66">
        <f t="shared" si="37"/>
        <v>0.759474776503706</v>
      </c>
      <c r="R78" s="115">
        <f t="shared" si="38"/>
        <v>0.0628329783927748</v>
      </c>
      <c r="S78" s="66">
        <f t="shared" si="39"/>
        <v>0.0827321463946844</v>
      </c>
      <c r="T78" s="66">
        <f>'amount-analyzed sorted'!R78*0.001/'amount-analyzed sorted'!R$2*1.5/'amount-analyzed sorted'!R$3</f>
        <v>3.20067701287827</v>
      </c>
      <c r="U78" s="66">
        <f>'amount-analyzed sorted'!S78*0.001/'amount-analyzed sorted'!S$2*1.5/'amount-analyzed sorted'!S$3</f>
        <v>2.36494597939593</v>
      </c>
      <c r="V78" s="66">
        <f>'amount-analyzed sorted'!T78*0.001/'amount-analyzed sorted'!T$2*1.5/'amount-analyzed sorted'!T$3</f>
        <v>2.55466140430961</v>
      </c>
      <c r="W78" s="66">
        <f>'amount-analyzed sorted'!U78*0.001/'amount-analyzed sorted'!U$2*1.5/'amount-analyzed sorted'!U$3</f>
        <v>2.44290008856785</v>
      </c>
      <c r="X78" s="66">
        <f>'amount-analyzed sorted'!V78*0.001/'amount-analyzed sorted'!V$2*1.5/'amount-analyzed sorted'!V$3</f>
        <v>4.60449828499572</v>
      </c>
      <c r="Y78" s="66">
        <f t="shared" si="40"/>
        <v>3.03353655402948</v>
      </c>
      <c r="Z78" s="115">
        <f t="shared" si="41"/>
        <v>0.938222107630394</v>
      </c>
      <c r="AA78" s="66">
        <f>'amount-analyzed sorted'!W78*0.001/'amount-analyzed sorted'!W$2*1.5/'amount-analyzed sorted'!W$3</f>
        <v>0.844921982091632</v>
      </c>
      <c r="AB78" s="66">
        <f>'amount-analyzed sorted'!X78*0.001/'amount-analyzed sorted'!X$2*1.5/'amount-analyzed sorted'!X$3</f>
        <v>1.42301292332015</v>
      </c>
      <c r="AC78" s="66">
        <f>'amount-analyzed sorted'!Y78*0.001/'amount-analyzed sorted'!Y$2*1.5/'amount-analyzed sorted'!Y$3</f>
        <v>0.578449345643124</v>
      </c>
      <c r="AD78" s="66">
        <f>'amount-analyzed sorted'!Z78*0.001/'amount-analyzed sorted'!Z$2*1.5/'amount-analyzed sorted'!Z$3</f>
        <v>0.53965056166995</v>
      </c>
      <c r="AE78" s="66">
        <f>'amount-analyzed sorted'!AA78*0.001/'amount-analyzed sorted'!AA$2*1.5/'amount-analyzed sorted'!AA$3</f>
        <v>2.18546644445556</v>
      </c>
      <c r="AF78" s="66">
        <f t="shared" si="42"/>
        <v>1.11430025143608</v>
      </c>
      <c r="AG78" s="115">
        <f t="shared" si="43"/>
        <v>0.695094173121906</v>
      </c>
      <c r="AH78" s="66">
        <f>'amount-analyzed sorted'!AB78*0.001/'amount-analyzed sorted'!AB$2*1.5/'amount-analyzed sorted'!AB$3</f>
        <v>0.842070661276009</v>
      </c>
      <c r="AI78" s="66">
        <f>'amount-analyzed sorted'!AC78*0.001/'amount-analyzed sorted'!AC$2*1.5/'amount-analyzed sorted'!AC$3</f>
        <v>0.464105584450029</v>
      </c>
      <c r="AJ78" s="66">
        <f>'amount-analyzed sorted'!AD78*0.001/'amount-analyzed sorted'!AD$2*1.5/'amount-analyzed sorted'!AD$3</f>
        <v>0.986621877586944</v>
      </c>
      <c r="AK78" s="66">
        <f>'amount-analyzed sorted'!AE78*0.001/'amount-analyzed sorted'!AE$2*1.5/'amount-analyzed sorted'!AE$3</f>
        <v>0.755816890706742</v>
      </c>
      <c r="AL78" s="66">
        <f>'amount-analyzed sorted'!AF78*0.001/'amount-analyzed sorted'!AF$2*1.5/'amount-analyzed sorted'!AF$3</f>
        <v>1.20947814405136</v>
      </c>
      <c r="AM78" s="66">
        <f t="shared" si="44"/>
        <v>0.851618631614217</v>
      </c>
      <c r="AN78" s="115">
        <f t="shared" si="45"/>
        <v>0.276461935031698</v>
      </c>
      <c r="AO78" s="66">
        <f>'amount-analyzed sorted'!AG78*0.001/'amount-analyzed sorted'!AG$2*1.5/'amount-analyzed sorted'!AG$3</f>
        <v>0.298613148165881</v>
      </c>
      <c r="AP78" s="66">
        <f>'amount-analyzed sorted'!AH78*0.001/'amount-analyzed sorted'!AH$2*1.5/'amount-analyzed sorted'!AH$3</f>
        <v>0.678128027389094</v>
      </c>
      <c r="AQ78" s="66">
        <f>'amount-analyzed sorted'!AI78*0.001/'amount-analyzed sorted'!AI$2*1.5/'amount-analyzed sorted'!AI$3</f>
        <v>0.768729116098152</v>
      </c>
      <c r="AR78" s="66">
        <f>'amount-analyzed sorted'!AJ78*0.001/'amount-analyzed sorted'!AJ$2*1.5/'amount-analyzed sorted'!AJ$3</f>
        <v>0.521328393882743</v>
      </c>
      <c r="AS78" s="66">
        <f>'amount-analyzed sorted'!AK78*0.001/'amount-analyzed sorted'!AK$2*1.5/'amount-analyzed sorted'!AK$3</f>
        <v>1.47184037574514</v>
      </c>
      <c r="AT78" s="66">
        <f t="shared" si="46"/>
        <v>0.747727812256201</v>
      </c>
      <c r="AU78" s="115">
        <f t="shared" si="47"/>
        <v>0.442319134664081</v>
      </c>
      <c r="AV78" s="66">
        <f>'amount-analyzed sorted'!AL78*0.001/'amount-analyzed sorted'!AL$2*1.5/'amount-analyzed sorted'!AL$3</f>
        <v>1.82738387308323</v>
      </c>
      <c r="AW78" s="66">
        <f>'amount-analyzed sorted'!AM78*0.001/'amount-analyzed sorted'!AM$2*1.5/'amount-analyzed sorted'!AM$3</f>
        <v>0.450124343256371</v>
      </c>
      <c r="AX78" s="66">
        <f>'amount-analyzed sorted'!AN78*0.001/'amount-analyzed sorted'!AN$2*1.5/'amount-analyzed sorted'!AN$3</f>
        <v>0.981058155272509</v>
      </c>
      <c r="AY78" s="66">
        <f>'amount-analyzed sorted'!AO78*0.001/'amount-analyzed sorted'!AO$2*1.5/'amount-analyzed sorted'!AO$3</f>
        <v>1.16749397532338</v>
      </c>
      <c r="AZ78" s="66">
        <f>'amount-analyzed sorted'!AP78*0.001/'amount-analyzed sorted'!AP$2*1.5/'amount-analyzed sorted'!AP$3</f>
        <v>1.15702682136582</v>
      </c>
      <c r="BA78" s="66">
        <f t="shared" si="48"/>
        <v>1.11661743366026</v>
      </c>
      <c r="BB78" s="115">
        <f t="shared" si="49"/>
        <v>0.492950207939269</v>
      </c>
      <c r="BC78" s="66">
        <f>'amount-analyzed sorted'!AQ78*0.001/'amount-analyzed sorted'!AQ$2*1.5/'amount-analyzed sorted'!AQ$3</f>
        <v>1.30136983341869</v>
      </c>
      <c r="BD78" s="66">
        <f>'amount-analyzed sorted'!AR78*0.001/'amount-analyzed sorted'!AR$2*1.5/'amount-analyzed sorted'!AR$3</f>
        <v>0.99511278716648</v>
      </c>
      <c r="BE78" s="66">
        <f>'amount-analyzed sorted'!AS78*0.001/'amount-analyzed sorted'!AS$2*1.5/'amount-analyzed sorted'!AS$3</f>
        <v>1.76960559999793</v>
      </c>
      <c r="BF78" s="66">
        <f>'amount-analyzed sorted'!AT78*0.001/'amount-analyzed sorted'!AT$2*1.5/'amount-analyzed sorted'!AT$3</f>
        <v>1.12581597685895</v>
      </c>
      <c r="BG78" s="66">
        <f>'amount-analyzed sorted'!AU78*0.001/'amount-analyzed sorted'!AU$2*1.5/'amount-analyzed sorted'!AU$3</f>
        <v>1.87519566159707</v>
      </c>
      <c r="BH78" s="66">
        <f t="shared" si="50"/>
        <v>1.41341997180782</v>
      </c>
      <c r="BI78" s="115">
        <f t="shared" si="51"/>
        <v>0.390626798093673</v>
      </c>
      <c r="BJ78" s="66">
        <f>'amount-analyzed sorted'!AV78*0.001/'amount-analyzed sorted'!AV$2*1.5/'amount-analyzed sorted'!AV$3</f>
        <v>1.7374003670161</v>
      </c>
      <c r="BK78" s="66">
        <f>'amount-analyzed sorted'!AW78*0.001/'amount-analyzed sorted'!AW$2*1.5/'amount-analyzed sorted'!AW$3</f>
        <v>1.06312175231071</v>
      </c>
      <c r="BL78" s="66">
        <f>'amount-analyzed sorted'!AX78*0.001/'amount-analyzed sorted'!AX$2*1.5/'amount-analyzed sorted'!AX$3</f>
        <v>1.14902727893118</v>
      </c>
      <c r="BM78" s="66">
        <f>'amount-analyzed sorted'!AY78*0.001/'amount-analyzed sorted'!AY$2*1.5/'amount-analyzed sorted'!AY$3</f>
        <v>0.984823248523376</v>
      </c>
      <c r="BN78" s="66">
        <f>'amount-analyzed sorted'!AZ78*0.001/'amount-analyzed sorted'!AZ$2*1.5/'amount-analyzed sorted'!AZ$3</f>
        <v>1.57029819014841</v>
      </c>
      <c r="BO78" s="66">
        <f t="shared" si="52"/>
        <v>1.30093416738596</v>
      </c>
      <c r="BP78" s="115">
        <f t="shared" si="53"/>
        <v>0.332647065493757</v>
      </c>
      <c r="BQ78" s="66">
        <f>'amount-analyzed sorted'!BA78*0.001/'amount-analyzed sorted'!BA$2*1.5/'amount-analyzed sorted'!BA$3</f>
        <v>1.14789813987277</v>
      </c>
      <c r="BR78" s="66">
        <f>'amount-analyzed sorted'!BB78*0.001/'amount-analyzed sorted'!BB$2*1.5/'amount-analyzed sorted'!BB$3</f>
        <v>2.46730805569373</v>
      </c>
      <c r="BS78" s="66">
        <f>'amount-analyzed sorted'!BC78*0.001/'amount-analyzed sorted'!BC$2*1.5/'amount-analyzed sorted'!BC$3</f>
        <v>1.71380918977077</v>
      </c>
      <c r="BT78" s="66">
        <f>'amount-analyzed sorted'!BD78*0.001/'amount-analyzed sorted'!BD$2*1.5/'amount-analyzed sorted'!BD$3</f>
        <v>1.3624780757441</v>
      </c>
      <c r="BU78" s="66">
        <f>'amount-analyzed sorted'!BE78*0.001/'amount-analyzed sorted'!BE$2*1.5/'amount-analyzed sorted'!BE$3</f>
        <v>1.49974211483063</v>
      </c>
      <c r="BV78" s="66">
        <f t="shared" si="54"/>
        <v>1.6382471151824</v>
      </c>
      <c r="BW78" s="115">
        <f t="shared" si="55"/>
        <v>0.507130650330859</v>
      </c>
      <c r="BX78" s="66">
        <f>'amount-analyzed sorted'!BF78*0.001/'amount-analyzed sorted'!BF$2*1.5/'amount-analyzed sorted'!BF$3</f>
        <v>0.231820116689138</v>
      </c>
      <c r="BY78" s="66">
        <f>'amount-analyzed sorted'!BG78*0.001/'amount-analyzed sorted'!BG$2*1.5/'amount-analyzed sorted'!BG$3</f>
        <v>0.374295527387915</v>
      </c>
      <c r="BZ78" s="66">
        <f>'amount-analyzed sorted'!BH78*0.001/'amount-analyzed sorted'!BH$2*1.5/'amount-analyzed sorted'!BH$3</f>
        <v>0.506544690540508</v>
      </c>
      <c r="CA78" s="66">
        <f>'amount-analyzed sorted'!BI78*0.001/'amount-analyzed sorted'!BI$2*1.5/'amount-analyzed sorted'!BI$3</f>
        <v>0.551351269445587</v>
      </c>
      <c r="CB78" s="66">
        <f>'amount-analyzed sorted'!BJ78*0.001/'amount-analyzed sorted'!BJ$2*1.5/'amount-analyzed sorted'!BJ$3</f>
        <v>1.09380507131546</v>
      </c>
      <c r="CC78" s="66">
        <f t="shared" si="56"/>
        <v>0.551563335075723</v>
      </c>
      <c r="CD78" s="115">
        <f t="shared" si="57"/>
        <v>0.327762271011538</v>
      </c>
      <c r="CE78" s="121">
        <f>'amount-analyzed sorted'!BK78*0.001/'amount-analyzed sorted'!BK$2*1.5/'amount-analyzed sorted'!BK$3</f>
        <v>0.237894304993073</v>
      </c>
      <c r="CF78" s="66">
        <f>'amount-analyzed sorted'!BL78*0.001/'amount-analyzed sorted'!BL$2*1.5/'amount-analyzed sorted'!BL$3</f>
        <v>0.165039920881175</v>
      </c>
      <c r="CG78" s="66">
        <f>'amount-analyzed sorted'!BM78*0.001/'amount-analyzed sorted'!BM$2*1.5/'amount-analyzed sorted'!BM$3</f>
        <v>0.468592926662162</v>
      </c>
      <c r="CH78" s="66">
        <f>'amount-analyzed sorted'!BN78*0.001/'amount-analyzed sorted'!BN$2*1.5/'amount-analyzed sorted'!BN$3</f>
        <v>0.287432653804529</v>
      </c>
      <c r="CI78" s="66">
        <f>'amount-analyzed sorted'!BO78*0.001/'amount-analyzed sorted'!BO$2*1.5/'amount-analyzed sorted'!BO$3</f>
        <v>0.697243741648955</v>
      </c>
      <c r="CJ78" s="66">
        <f t="shared" si="58"/>
        <v>0.371240709597979</v>
      </c>
      <c r="CK78" s="115">
        <f t="shared" si="59"/>
        <v>0.213938805606946</v>
      </c>
      <c r="CL78" s="66">
        <f>'amount-analyzed sorted'!BP78*0.001/'amount-analyzed sorted'!BP$2*1.5/'amount-analyzed sorted'!BP$3</f>
        <v>0.321847762731499</v>
      </c>
      <c r="CM78" s="66">
        <f>'amount-analyzed sorted'!BQ78*0.001/'amount-analyzed sorted'!BQ$2*1.5/'amount-analyzed sorted'!BQ$3</f>
        <v>0.635537928082465</v>
      </c>
      <c r="CN78" s="66">
        <f>'amount-analyzed sorted'!BR78*0.001/'amount-analyzed sorted'!BR$2*1.5/'amount-analyzed sorted'!BR$3</f>
        <v>0.153609661105224</v>
      </c>
      <c r="CO78" s="66">
        <f>'amount-analyzed sorted'!BS78*0.001/'amount-analyzed sorted'!BS$2*1.5/'amount-analyzed sorted'!BS$3</f>
        <v>0.204990749407572</v>
      </c>
      <c r="CP78" s="66">
        <f>'amount-analyzed sorted'!BT78*0.001/'amount-analyzed sorted'!BT$2*1.5/'amount-analyzed sorted'!BT$3</f>
        <v>0.172660372506657</v>
      </c>
      <c r="CQ78" s="66">
        <f t="shared" si="60"/>
        <v>0.297729294766683</v>
      </c>
      <c r="CR78" s="115">
        <f t="shared" si="61"/>
        <v>0.199818364494463</v>
      </c>
      <c r="CS78" s="66">
        <f>'amount-analyzed sorted'!BU78*0.001/'amount-analyzed sorted'!BU$2*1.5/'amount-analyzed sorted'!BU$3</f>
        <v>0.295909695194238</v>
      </c>
      <c r="CT78" s="66">
        <f>'amount-analyzed sorted'!BV78*0.001/'amount-analyzed sorted'!BV$2*1.5/'amount-analyzed sorted'!BV$3</f>
        <v>0.663413712082878</v>
      </c>
      <c r="CU78" s="66">
        <f>'amount-analyzed sorted'!BW78*0.001/'amount-analyzed sorted'!BW$2*1.5/'amount-analyzed sorted'!BW$3</f>
        <v>0.0597258824322844</v>
      </c>
      <c r="CV78" s="66">
        <f>'amount-analyzed sorted'!BX78*0.001/'amount-analyzed sorted'!BX$2*1.5/'amount-analyzed sorted'!BX$3</f>
        <v>0.498725918387966</v>
      </c>
      <c r="CW78" s="66">
        <f>'amount-analyzed sorted'!BY78*0.001/'amount-analyzed sorted'!BY$2*1.5/'amount-analyzed sorted'!BY$3</f>
        <v>0.151613881998497</v>
      </c>
      <c r="CX78" s="66">
        <f t="shared" si="62"/>
        <v>0.333877818019172</v>
      </c>
      <c r="CY78" s="115">
        <f t="shared" si="63"/>
        <v>0.247785091451343</v>
      </c>
      <c r="CZ78" s="66">
        <f>'amount-analyzed sorted'!BZ78*0.001/'amount-analyzed sorted'!BZ$2*1.5/'amount-analyzed sorted'!BZ$3</f>
        <v>0.426998292773719</v>
      </c>
      <c r="DA78" s="66">
        <f>'amount-analyzed sorted'!CA78*0.001/'amount-analyzed sorted'!CA$2*1.5/'amount-analyzed sorted'!CA$3</f>
        <v>0.119509655854326</v>
      </c>
      <c r="DB78" s="66">
        <f>'amount-analyzed sorted'!CB78*0.001/'amount-analyzed sorted'!CB$2*1.5/'amount-analyzed sorted'!CB$3</f>
        <v>0.246384936706436</v>
      </c>
      <c r="DC78" s="66">
        <f>'amount-analyzed sorted'!CC78*0.001/'amount-analyzed sorted'!CC$2*1.5/'amount-analyzed sorted'!CC$3</f>
        <v>0.140790333348988</v>
      </c>
      <c r="DD78" s="66">
        <f>'amount-analyzed sorted'!CD78*0.001/'amount-analyzed sorted'!CD$2*1.5/'amount-analyzed sorted'!CD$3</f>
        <v>0.371261893819212</v>
      </c>
      <c r="DE78" s="66">
        <f t="shared" si="64"/>
        <v>0.260989022500536</v>
      </c>
      <c r="DF78" s="115">
        <f t="shared" si="65"/>
        <v>0.136378700085227</v>
      </c>
      <c r="DG78" s="66">
        <f>'amount-analyzed sorted'!CE78*0.001/'amount-analyzed sorted'!CE$2*1.5/'amount-analyzed sorted'!CE$3</f>
        <v>0.122600799020112</v>
      </c>
      <c r="DH78" s="66">
        <f>'amount-analyzed sorted'!CF78*0.001/'amount-analyzed sorted'!CF$2*1.5/'amount-analyzed sorted'!CF$3</f>
        <v>0.0433281337336521</v>
      </c>
      <c r="DI78" s="66">
        <f>'amount-analyzed sorted'!CG78*0.001/'amount-analyzed sorted'!CG$2*1.5/'amount-analyzed sorted'!CG$3</f>
        <v>0.215756295704739</v>
      </c>
      <c r="DJ78" s="66">
        <f>'amount-analyzed sorted'!CH78*0.001/'amount-analyzed sorted'!CH$2*1.5/'amount-analyzed sorted'!CH$3</f>
        <v>0.341435281219389</v>
      </c>
      <c r="DK78" s="66">
        <f>'amount-analyzed sorted'!CI78*0.001/'amount-analyzed sorted'!CI$2*1.5/'amount-analyzed sorted'!CI$3</f>
        <v>0.137495046069546</v>
      </c>
      <c r="DL78" s="66">
        <f t="shared" si="66"/>
        <v>0.172123111149487</v>
      </c>
      <c r="DM78" s="115">
        <f t="shared" si="67"/>
        <v>0.11270556133747</v>
      </c>
      <c r="DN78" s="66">
        <f>'amount-analyzed sorted'!CJ78*0.001/'amount-analyzed sorted'!CJ$2*1.5/'amount-analyzed sorted'!CJ$3</f>
        <v>1.1958979874037</v>
      </c>
      <c r="DO78" s="66">
        <f>'amount-analyzed sorted'!CK78*0.001/'amount-analyzed sorted'!CK$2*1.5/'amount-analyzed sorted'!CK$3</f>
        <v>0.434814609565228</v>
      </c>
      <c r="DP78" s="66">
        <f>'amount-analyzed sorted'!CL78*0.001/'amount-analyzed sorted'!CL$2*1.5/'amount-analyzed sorted'!CL$3</f>
        <v>1.13938636012545</v>
      </c>
      <c r="DQ78" s="66">
        <f>'amount-analyzed sorted'!CM78*0.001/'amount-analyzed sorted'!CM$2*1.5/'amount-analyzed sorted'!CM$3</f>
        <v>0.335945293933864</v>
      </c>
      <c r="DR78" s="66">
        <f>'amount-analyzed sorted'!CN78*0.001/'amount-analyzed sorted'!CN$2*1.5/'amount-analyzed sorted'!CN$3</f>
        <v>0.434049200732053</v>
      </c>
      <c r="DS78" s="66">
        <f t="shared" si="68"/>
        <v>0.708018690352059</v>
      </c>
      <c r="DT78" s="115">
        <f t="shared" si="69"/>
        <v>0.421972344573885</v>
      </c>
      <c r="DU78" s="66">
        <f>'amount-analyzed sorted'!CO78*0.001/'amount-analyzed sorted'!CO$2*1.5/'amount-analyzed sorted'!CO$3</f>
        <v>0.403584691799406</v>
      </c>
      <c r="DV78" s="66">
        <f>'amount-analyzed sorted'!CP78*0.001/'amount-analyzed sorted'!CP$2*1.5/'amount-analyzed sorted'!CP$3</f>
        <v>0.0939703850106665</v>
      </c>
      <c r="DW78" s="66">
        <f>'amount-analyzed sorted'!CQ78*0.001/'amount-analyzed sorted'!CQ$2*1.5/'amount-analyzed sorted'!CQ$3</f>
        <v>0.199936317166296</v>
      </c>
      <c r="DX78" s="66">
        <f>'amount-analyzed sorted'!CR78*0.001/'amount-analyzed sorted'!CR$2*1.5/'amount-analyzed sorted'!CR$3</f>
        <v>0.100446320117596</v>
      </c>
      <c r="DY78" s="66">
        <f>'amount-analyzed sorted'!CS78*0.001/'amount-analyzed sorted'!CS$2*1.5/'amount-analyzed sorted'!CS$3</f>
        <v>0.0305053166952658</v>
      </c>
      <c r="DZ78" s="66">
        <f t="shared" si="70"/>
        <v>0.165688606157846</v>
      </c>
      <c r="EA78" s="115">
        <f t="shared" si="71"/>
        <v>0.146152347017668</v>
      </c>
      <c r="EB78" s="66">
        <f>'amount-analyzed sorted'!CT78*0.001/'amount-analyzed sorted'!CT$2*1.5/'amount-analyzed sorted'!CT$3</f>
        <v>0.648031697087448</v>
      </c>
      <c r="EC78" s="66">
        <f>'amount-analyzed sorted'!CU78*0.001/'amount-analyzed sorted'!CU$2*1.5/'amount-analyzed sorted'!CU$3</f>
        <v>0.954199536302164</v>
      </c>
      <c r="ED78" s="66">
        <f>'amount-analyzed sorted'!CV78*0.001/'amount-analyzed sorted'!CV$2*1.5/'amount-analyzed sorted'!CV$3</f>
        <v>0.185321028636247</v>
      </c>
      <c r="EE78" s="66">
        <f>'amount-analyzed sorted'!CW78*0.001/'amount-analyzed sorted'!CW$2*1.5/'amount-analyzed sorted'!CW$3</f>
        <v>0.134945056303774</v>
      </c>
      <c r="EF78" s="66">
        <f>'amount-analyzed sorted'!CX78*0.001/'amount-analyzed sorted'!CX$2*1.5/'amount-analyzed sorted'!CX$3</f>
        <v>0.646043121013356</v>
      </c>
      <c r="EG78" s="66">
        <f t="shared" si="72"/>
        <v>0.513708087868598</v>
      </c>
      <c r="EH78" s="115">
        <f t="shared" si="73"/>
        <v>0.346730300048017</v>
      </c>
    </row>
    <row r="79" spans="1:138">
      <c r="A79">
        <f>'imported data from Web Calc'!A84</f>
        <v>782.6</v>
      </c>
      <c r="B79" t="str">
        <f>'imported data from Web Calc'!B84</f>
        <v>C44H80O8PN</v>
      </c>
      <c r="C79" s="61" t="str">
        <f>'imported data from Web Calc'!C84</f>
        <v>PC(36:4)</v>
      </c>
      <c r="D79" s="96"/>
      <c r="E79" s="96"/>
      <c r="F79" s="96"/>
      <c r="G79" s="66">
        <f>'amount-analyzed sorted'!G79*0.001/'amount-analyzed sorted'!G$2*1.5/'amount-analyzed sorted'!G$3</f>
        <v>1.25356780489197</v>
      </c>
      <c r="H79" s="66">
        <f>'amount-analyzed sorted'!H79*0.001/'amount-analyzed sorted'!H$2*1.5/'amount-analyzed sorted'!H$3</f>
        <v>1.16284992277258</v>
      </c>
      <c r="I79" s="66">
        <f>'amount-analyzed sorted'!I79*0.001/'amount-analyzed sorted'!I$2*1.5/'amount-analyzed sorted'!I$3</f>
        <v>1.22162488865275</v>
      </c>
      <c r="J79" s="66">
        <f>'amount-analyzed sorted'!J79*0.001/'amount-analyzed sorted'!J$2*1.5/'amount-analyzed sorted'!J$3</f>
        <v>1.16923850602043</v>
      </c>
      <c r="K79" s="66">
        <f>'amount-analyzed sorted'!K79*0.001/'amount-analyzed sorted'!K$2*1.5/'amount-analyzed sorted'!K$3</f>
        <v>1.22290260530232</v>
      </c>
      <c r="L79" s="66">
        <f>'amount-analyzed sorted'!L79*0.001/'amount-analyzed sorted'!L$2*1.5/'amount-analyzed sorted'!L$3</f>
        <v>1.22673575525102</v>
      </c>
      <c r="M79" s="66">
        <f>'amount-analyzed sorted'!M79*0.001/'amount-analyzed sorted'!M$2*1.5/'amount-analyzed sorted'!M$3</f>
        <v>1.27656670458421</v>
      </c>
      <c r="N79" s="66">
        <f>'amount-analyzed sorted'!N79*0.001/'amount-analyzed sorted'!N$2*1.5/'amount-analyzed sorted'!N$3</f>
        <v>1.10918582349069</v>
      </c>
      <c r="O79" s="66">
        <f>'amount-analyzed sorted'!O79*0.001/'amount-analyzed sorted'!O$2*1.5/'amount-analyzed sorted'!O$3</f>
        <v>1.20757000550749</v>
      </c>
      <c r="P79" s="66">
        <f>'amount-analyzed sorted'!P79*0.001/'amount-analyzed sorted'!P$2*1.5/'amount-analyzed sorted'!P$3</f>
        <v>1.20629228885792</v>
      </c>
      <c r="Q79" s="66">
        <f t="shared" si="37"/>
        <v>1.20565343053314</v>
      </c>
      <c r="R79" s="115">
        <f t="shared" si="38"/>
        <v>0.0480622666028101</v>
      </c>
      <c r="S79" s="66">
        <f t="shared" si="39"/>
        <v>0.0398640814894518</v>
      </c>
      <c r="T79" s="66">
        <f>'amount-analyzed sorted'!R79*0.001/'amount-analyzed sorted'!R$2*1.5/'amount-analyzed sorted'!R$3</f>
        <v>5.69976939635317</v>
      </c>
      <c r="U79" s="66">
        <f>'amount-analyzed sorted'!S79*0.001/'amount-analyzed sorted'!S$2*1.5/'amount-analyzed sorted'!S$3</f>
        <v>4.31316206541235</v>
      </c>
      <c r="V79" s="66">
        <f>'amount-analyzed sorted'!T79*0.001/'amount-analyzed sorted'!T$2*1.5/'amount-analyzed sorted'!T$3</f>
        <v>4.58057773218252</v>
      </c>
      <c r="W79" s="66">
        <f>'amount-analyzed sorted'!U79*0.001/'amount-analyzed sorted'!U$2*1.5/'amount-analyzed sorted'!U$3</f>
        <v>4.50476491270491</v>
      </c>
      <c r="X79" s="66">
        <f>'amount-analyzed sorted'!V79*0.001/'amount-analyzed sorted'!V$2*1.5/'amount-analyzed sorted'!V$3</f>
        <v>6.8017634268151</v>
      </c>
      <c r="Y79" s="66">
        <f t="shared" si="40"/>
        <v>5.18000750669361</v>
      </c>
      <c r="Z79" s="115">
        <f t="shared" si="41"/>
        <v>1.05675615928755</v>
      </c>
      <c r="AA79" s="66">
        <f>'amount-analyzed sorted'!W79*0.001/'amount-analyzed sorted'!W$2*1.5/'amount-analyzed sorted'!W$3</f>
        <v>1.46445741705501</v>
      </c>
      <c r="AB79" s="66">
        <f>'amount-analyzed sorted'!X79*0.001/'amount-analyzed sorted'!X$2*1.5/'amount-analyzed sorted'!X$3</f>
        <v>2.54965824642709</v>
      </c>
      <c r="AC79" s="66">
        <f>'amount-analyzed sorted'!Y79*0.001/'amount-analyzed sorted'!Y$2*1.5/'amount-analyzed sorted'!Y$3</f>
        <v>0.937736257806367</v>
      </c>
      <c r="AD79" s="66">
        <f>'amount-analyzed sorted'!Z79*0.001/'amount-analyzed sorted'!Z$2*1.5/'amount-analyzed sorted'!Z$3</f>
        <v>0.869741012107694</v>
      </c>
      <c r="AE79" s="66">
        <f>'amount-analyzed sorted'!AA79*0.001/'amount-analyzed sorted'!AA$2*1.5/'amount-analyzed sorted'!AA$3</f>
        <v>4.03099328287321</v>
      </c>
      <c r="AF79" s="66">
        <f t="shared" si="42"/>
        <v>1.97051724325387</v>
      </c>
      <c r="AG79" s="115">
        <f t="shared" si="43"/>
        <v>1.33373603404615</v>
      </c>
      <c r="AH79" s="66">
        <f>'amount-analyzed sorted'!AB79*0.001/'amount-analyzed sorted'!AB$2*1.5/'amount-analyzed sorted'!AB$3</f>
        <v>1.09008291523001</v>
      </c>
      <c r="AI79" s="66">
        <f>'amount-analyzed sorted'!AC79*0.001/'amount-analyzed sorted'!AC$2*1.5/'amount-analyzed sorted'!AC$3</f>
        <v>0.703436361244662</v>
      </c>
      <c r="AJ79" s="66">
        <f>'amount-analyzed sorted'!AD79*0.001/'amount-analyzed sorted'!AD$2*1.5/'amount-analyzed sorted'!AD$3</f>
        <v>1.55419399272031</v>
      </c>
      <c r="AK79" s="66">
        <f>'amount-analyzed sorted'!AE79*0.001/'amount-analyzed sorted'!AE$2*1.5/'amount-analyzed sorted'!AE$3</f>
        <v>1.27232685501516</v>
      </c>
      <c r="AL79" s="66">
        <f>'amount-analyzed sorted'!AF79*0.001/'amount-analyzed sorted'!AF$2*1.5/'amount-analyzed sorted'!AF$3</f>
        <v>1.85981848572596</v>
      </c>
      <c r="AM79" s="66">
        <f t="shared" si="44"/>
        <v>1.29597172198722</v>
      </c>
      <c r="AN79" s="115">
        <f t="shared" si="45"/>
        <v>0.441205549685618</v>
      </c>
      <c r="AO79" s="66">
        <f>'amount-analyzed sorted'!AG79*0.001/'amount-analyzed sorted'!AG$2*1.5/'amount-analyzed sorted'!AG$3</f>
        <v>0.282382894346703</v>
      </c>
      <c r="AP79" s="66">
        <f>'amount-analyzed sorted'!AH79*0.001/'amount-analyzed sorted'!AH$2*1.5/'amount-analyzed sorted'!AH$3</f>
        <v>0.823015750753101</v>
      </c>
      <c r="AQ79" s="66">
        <f>'amount-analyzed sorted'!AI79*0.001/'amount-analyzed sorted'!AI$2*1.5/'amount-analyzed sorted'!AI$3</f>
        <v>1.01188012014292</v>
      </c>
      <c r="AR79" s="66">
        <f>'amount-analyzed sorted'!AJ79*0.001/'amount-analyzed sorted'!AJ$2*1.5/'amount-analyzed sorted'!AJ$3</f>
        <v>0.801136732124309</v>
      </c>
      <c r="AS79" s="66">
        <f>'amount-analyzed sorted'!AK79*0.001/'amount-analyzed sorted'!AK$2*1.5/'amount-analyzed sorted'!AK$3</f>
        <v>1.87934252866848</v>
      </c>
      <c r="AT79" s="66">
        <f t="shared" si="46"/>
        <v>0.959551605207102</v>
      </c>
      <c r="AU79" s="115">
        <f t="shared" si="47"/>
        <v>0.58117303595637</v>
      </c>
      <c r="AV79" s="66">
        <f>'amount-analyzed sorted'!AL79*0.001/'amount-analyzed sorted'!AL$2*1.5/'amount-analyzed sorted'!AL$3</f>
        <v>2.51644547584466</v>
      </c>
      <c r="AW79" s="66">
        <f>'amount-analyzed sorted'!AM79*0.001/'amount-analyzed sorted'!AM$2*1.5/'amount-analyzed sorted'!AM$3</f>
        <v>0.551448509528382</v>
      </c>
      <c r="AX79" s="66">
        <f>'amount-analyzed sorted'!AN79*0.001/'amount-analyzed sorted'!AN$2*1.5/'amount-analyzed sorted'!AN$3</f>
        <v>1.45774943194963</v>
      </c>
      <c r="AY79" s="66">
        <f>'amount-analyzed sorted'!AO79*0.001/'amount-analyzed sorted'!AO$2*1.5/'amount-analyzed sorted'!AO$3</f>
        <v>1.70510115914257</v>
      </c>
      <c r="AZ79" s="66">
        <f>'amount-analyzed sorted'!AP79*0.001/'amount-analyzed sorted'!AP$2*1.5/'amount-analyzed sorted'!AP$3</f>
        <v>1.83934593460686</v>
      </c>
      <c r="BA79" s="66">
        <f t="shared" si="48"/>
        <v>1.61401810221442</v>
      </c>
      <c r="BB79" s="115">
        <f t="shared" si="49"/>
        <v>0.711849344418205</v>
      </c>
      <c r="BC79" s="66">
        <f>'amount-analyzed sorted'!AQ79*0.001/'amount-analyzed sorted'!AQ$2*1.5/'amount-analyzed sorted'!AQ$3</f>
        <v>1.83701755516521</v>
      </c>
      <c r="BD79" s="66">
        <f>'amount-analyzed sorted'!AR79*0.001/'amount-analyzed sorted'!AR$2*1.5/'amount-analyzed sorted'!AR$3</f>
        <v>1.28915992004634</v>
      </c>
      <c r="BE79" s="66">
        <f>'amount-analyzed sorted'!AS79*0.001/'amount-analyzed sorted'!AS$2*1.5/'amount-analyzed sorted'!AS$3</f>
        <v>2.12589156484075</v>
      </c>
      <c r="BF79" s="66">
        <f>'amount-analyzed sorted'!AT79*0.001/'amount-analyzed sorted'!AT$2*1.5/'amount-analyzed sorted'!AT$3</f>
        <v>1.25635795026514</v>
      </c>
      <c r="BG79" s="66">
        <f>'amount-analyzed sorted'!AU79*0.001/'amount-analyzed sorted'!AU$2*1.5/'amount-analyzed sorted'!AU$3</f>
        <v>2.21506721924267</v>
      </c>
      <c r="BH79" s="66">
        <f t="shared" si="50"/>
        <v>1.74469884191202</v>
      </c>
      <c r="BI79" s="115">
        <f t="shared" si="51"/>
        <v>0.453064449888818</v>
      </c>
      <c r="BJ79" s="66">
        <f>'amount-analyzed sorted'!AV79*0.001/'amount-analyzed sorted'!AV$2*1.5/'amount-analyzed sorted'!AV$3</f>
        <v>2.05429607283554</v>
      </c>
      <c r="BK79" s="66">
        <f>'amount-analyzed sorted'!AW79*0.001/'amount-analyzed sorted'!AW$2*1.5/'amount-analyzed sorted'!AW$3</f>
        <v>1.28408074882223</v>
      </c>
      <c r="BL79" s="66">
        <f>'amount-analyzed sorted'!AX79*0.001/'amount-analyzed sorted'!AX$2*1.5/'amount-analyzed sorted'!AX$3</f>
        <v>1.29802666131843</v>
      </c>
      <c r="BM79" s="66">
        <f>'amount-analyzed sorted'!AY79*0.001/'amount-analyzed sorted'!AY$2*1.5/'amount-analyzed sorted'!AY$3</f>
        <v>1.20137691290703</v>
      </c>
      <c r="BN79" s="66">
        <f>'amount-analyzed sorted'!AZ79*0.001/'amount-analyzed sorted'!AZ$2*1.5/'amount-analyzed sorted'!AZ$3</f>
        <v>1.82239310479351</v>
      </c>
      <c r="BO79" s="66">
        <f t="shared" si="52"/>
        <v>1.53203470013535</v>
      </c>
      <c r="BP79" s="115">
        <f t="shared" si="53"/>
        <v>0.381654438277541</v>
      </c>
      <c r="BQ79" s="66">
        <f>'amount-analyzed sorted'!BA79*0.001/'amount-analyzed sorted'!BA$2*1.5/'amount-analyzed sorted'!BA$3</f>
        <v>1.75254445469618</v>
      </c>
      <c r="BR79" s="66">
        <f>'amount-analyzed sorted'!BB79*0.001/'amount-analyzed sorted'!BB$2*1.5/'amount-analyzed sorted'!BB$3</f>
        <v>4.0322438003547</v>
      </c>
      <c r="BS79" s="66">
        <f>'amount-analyzed sorted'!BC79*0.001/'amount-analyzed sorted'!BC$2*1.5/'amount-analyzed sorted'!BC$3</f>
        <v>2.74377074450473</v>
      </c>
      <c r="BT79" s="66">
        <f>'amount-analyzed sorted'!BD79*0.001/'amount-analyzed sorted'!BD$2*1.5/'amount-analyzed sorted'!BD$3</f>
        <v>2.25754167010008</v>
      </c>
      <c r="BU79" s="66">
        <f>'amount-analyzed sorted'!BE79*0.001/'amount-analyzed sorted'!BE$2*1.5/'amount-analyzed sorted'!BE$3</f>
        <v>2.22423618424371</v>
      </c>
      <c r="BV79" s="66">
        <f t="shared" si="54"/>
        <v>2.60206737077988</v>
      </c>
      <c r="BW79" s="115">
        <f t="shared" si="55"/>
        <v>0.873016038617843</v>
      </c>
      <c r="BX79" s="66">
        <f>'amount-analyzed sorted'!BF79*0.001/'amount-analyzed sorted'!BF$2*1.5/'amount-analyzed sorted'!BF$3</f>
        <v>0.359238322208506</v>
      </c>
      <c r="BY79" s="66">
        <f>'amount-analyzed sorted'!BG79*0.001/'amount-analyzed sorted'!BG$2*1.5/'amount-analyzed sorted'!BG$3</f>
        <v>0.560708225238612</v>
      </c>
      <c r="BZ79" s="66">
        <f>'amount-analyzed sorted'!BH79*0.001/'amount-analyzed sorted'!BH$2*1.5/'amount-analyzed sorted'!BH$3</f>
        <v>0.742623429661908</v>
      </c>
      <c r="CA79" s="66">
        <f>'amount-analyzed sorted'!BI79*0.001/'amount-analyzed sorted'!BI$2*1.5/'amount-analyzed sorted'!BI$3</f>
        <v>0.858813402930967</v>
      </c>
      <c r="CB79" s="66">
        <f>'amount-analyzed sorted'!BJ79*0.001/'amount-analyzed sorted'!BJ$2*1.5/'amount-analyzed sorted'!BJ$3</f>
        <v>1.84090062742665</v>
      </c>
      <c r="CC79" s="66">
        <f t="shared" si="56"/>
        <v>0.872456801493329</v>
      </c>
      <c r="CD79" s="115">
        <f t="shared" si="57"/>
        <v>0.573477696390647</v>
      </c>
      <c r="CE79" s="121">
        <f>'amount-analyzed sorted'!BK79*0.001/'amount-analyzed sorted'!BK$2*1.5/'amount-analyzed sorted'!BK$3</f>
        <v>0.441956176301621</v>
      </c>
      <c r="CF79" s="66">
        <f>'amount-analyzed sorted'!BL79*0.001/'amount-analyzed sorted'!BL$2*1.5/'amount-analyzed sorted'!BL$3</f>
        <v>0.367305936310605</v>
      </c>
      <c r="CG79" s="66">
        <f>'amount-analyzed sorted'!BM79*0.001/'amount-analyzed sorted'!BM$2*1.5/'amount-analyzed sorted'!BM$3</f>
        <v>0.942503746131522</v>
      </c>
      <c r="CH79" s="66">
        <f>'amount-analyzed sorted'!BN79*0.001/'amount-analyzed sorted'!BN$2*1.5/'amount-analyzed sorted'!BN$3</f>
        <v>0.498227311038483</v>
      </c>
      <c r="CI79" s="66">
        <f>'amount-analyzed sorted'!BO79*0.001/'amount-analyzed sorted'!BO$2*1.5/'amount-analyzed sorted'!BO$3</f>
        <v>1.41443444342682</v>
      </c>
      <c r="CJ79" s="66">
        <f t="shared" si="58"/>
        <v>0.732885522641811</v>
      </c>
      <c r="CK79" s="115">
        <f t="shared" si="59"/>
        <v>0.442097705778681</v>
      </c>
      <c r="CL79" s="66">
        <f>'amount-analyzed sorted'!BP79*0.001/'amount-analyzed sorted'!BP$2*1.5/'amount-analyzed sorted'!BP$3</f>
        <v>0.741874186448086</v>
      </c>
      <c r="CM79" s="66">
        <f>'amount-analyzed sorted'!BQ79*0.001/'amount-analyzed sorted'!BQ$2*1.5/'amount-analyzed sorted'!BQ$3</f>
        <v>1.40455250459564</v>
      </c>
      <c r="CN79" s="66">
        <f>'amount-analyzed sorted'!BR79*0.001/'amount-analyzed sorted'!BR$2*1.5/'amount-analyzed sorted'!BR$3</f>
        <v>0.31644468793936</v>
      </c>
      <c r="CO79" s="66">
        <f>'amount-analyzed sorted'!BS79*0.001/'amount-analyzed sorted'!BS$2*1.5/'amount-analyzed sorted'!BS$3</f>
        <v>0.420756820031628</v>
      </c>
      <c r="CP79" s="66">
        <f>'amount-analyzed sorted'!BT79*0.001/'amount-analyzed sorted'!BT$2*1.5/'amount-analyzed sorted'!BT$3</f>
        <v>0.408962037727322</v>
      </c>
      <c r="CQ79" s="66">
        <f t="shared" si="60"/>
        <v>0.658518047348407</v>
      </c>
      <c r="CR79" s="115">
        <f t="shared" si="61"/>
        <v>0.447028646648161</v>
      </c>
      <c r="CS79" s="66">
        <f>'amount-analyzed sorted'!BU79*0.001/'amount-analyzed sorted'!BU$2*1.5/'amount-analyzed sorted'!BU$3</f>
        <v>0.650855110924447</v>
      </c>
      <c r="CT79" s="66">
        <f>'amount-analyzed sorted'!BV79*0.001/'amount-analyzed sorted'!BV$2*1.5/'amount-analyzed sorted'!BV$3</f>
        <v>1.14464407737989</v>
      </c>
      <c r="CU79" s="66">
        <f>'amount-analyzed sorted'!BW79*0.001/'amount-analyzed sorted'!BW$2*1.5/'amount-analyzed sorted'!BW$3</f>
        <v>0.13680144279477</v>
      </c>
      <c r="CV79" s="66">
        <f>'amount-analyzed sorted'!BX79*0.001/'amount-analyzed sorted'!BX$2*1.5/'amount-analyzed sorted'!BX$3</f>
        <v>1.21435916521071</v>
      </c>
      <c r="CW79" s="66">
        <f>'amount-analyzed sorted'!BY79*0.001/'amount-analyzed sorted'!BY$2*1.5/'amount-analyzed sorted'!BY$3</f>
        <v>0.34620157713595</v>
      </c>
      <c r="CX79" s="66">
        <f t="shared" si="62"/>
        <v>0.698572274689154</v>
      </c>
      <c r="CY79" s="115">
        <f t="shared" si="63"/>
        <v>0.476194464837856</v>
      </c>
      <c r="CZ79" s="66">
        <f>'amount-analyzed sorted'!BZ79*0.001/'amount-analyzed sorted'!BZ$2*1.5/'amount-analyzed sorted'!BZ$3</f>
        <v>0.569146926676828</v>
      </c>
      <c r="DA79" s="66">
        <f>'amount-analyzed sorted'!CA79*0.001/'amount-analyzed sorted'!CA$2*1.5/'amount-analyzed sorted'!CA$3</f>
        <v>0.211493764150367</v>
      </c>
      <c r="DB79" s="66">
        <f>'amount-analyzed sorted'!CB79*0.001/'amount-analyzed sorted'!CB$2*1.5/'amount-analyzed sorted'!CB$3</f>
        <v>0.399563959437726</v>
      </c>
      <c r="DC79" s="66">
        <f>'amount-analyzed sorted'!CC79*0.001/'amount-analyzed sorted'!CC$2*1.5/'amount-analyzed sorted'!CC$3</f>
        <v>0.23820033039356</v>
      </c>
      <c r="DD79" s="66">
        <f>'amount-analyzed sorted'!CD79*0.001/'amount-analyzed sorted'!CD$2*1.5/'amount-analyzed sorted'!CD$3</f>
        <v>0.567965962370719</v>
      </c>
      <c r="DE79" s="66">
        <f t="shared" si="64"/>
        <v>0.39727418860584</v>
      </c>
      <c r="DF79" s="115">
        <f t="shared" si="65"/>
        <v>0.172119160213846</v>
      </c>
      <c r="DG79" s="66">
        <f>'amount-analyzed sorted'!CE79*0.001/'amount-analyzed sorted'!CE$2*1.5/'amount-analyzed sorted'!CE$3</f>
        <v>0.18353147356328</v>
      </c>
      <c r="DH79" s="66">
        <f>'amount-analyzed sorted'!CF79*0.001/'amount-analyzed sorted'!CF$2*1.5/'amount-analyzed sorted'!CF$3</f>
        <v>0.066297264869564</v>
      </c>
      <c r="DI79" s="66">
        <f>'amount-analyzed sorted'!CG79*0.001/'amount-analyzed sorted'!CG$2*1.5/'amount-analyzed sorted'!CG$3</f>
        <v>0.333844652250545</v>
      </c>
      <c r="DJ79" s="66">
        <f>'amount-analyzed sorted'!CH79*0.001/'amount-analyzed sorted'!CH$2*1.5/'amount-analyzed sorted'!CH$3</f>
        <v>0.508390071154403</v>
      </c>
      <c r="DK79" s="66">
        <f>'amount-analyzed sorted'!CI79*0.001/'amount-analyzed sorted'!CI$2*1.5/'amount-analyzed sorted'!CI$3</f>
        <v>0.238167703786832</v>
      </c>
      <c r="DL79" s="66">
        <f t="shared" si="66"/>
        <v>0.266046233124925</v>
      </c>
      <c r="DM79" s="115">
        <f t="shared" si="67"/>
        <v>0.166442715167594</v>
      </c>
      <c r="DN79" s="66">
        <f>'amount-analyzed sorted'!CJ79*0.001/'amount-analyzed sorted'!CJ$2*1.5/'amount-analyzed sorted'!CJ$3</f>
        <v>1.58142725757705</v>
      </c>
      <c r="DO79" s="66">
        <f>'amount-analyzed sorted'!CK79*0.001/'amount-analyzed sorted'!CK$2*1.5/'amount-analyzed sorted'!CK$3</f>
        <v>0.627493442473223</v>
      </c>
      <c r="DP79" s="66">
        <f>'amount-analyzed sorted'!CL79*0.001/'amount-analyzed sorted'!CL$2*1.5/'amount-analyzed sorted'!CL$3</f>
        <v>1.71894167358525</v>
      </c>
      <c r="DQ79" s="66">
        <f>'amount-analyzed sorted'!CM79*0.001/'amount-analyzed sorted'!CM$2*1.5/'amount-analyzed sorted'!CM$3</f>
        <v>0.471019445784255</v>
      </c>
      <c r="DR79" s="66">
        <f>'amount-analyzed sorted'!CN79*0.001/'amount-analyzed sorted'!CN$2*1.5/'amount-analyzed sorted'!CN$3</f>
        <v>0.591822365764987</v>
      </c>
      <c r="DS79" s="66">
        <f t="shared" si="68"/>
        <v>0.998140837036952</v>
      </c>
      <c r="DT79" s="115">
        <f t="shared" si="69"/>
        <v>0.600022509299661</v>
      </c>
      <c r="DU79" s="66">
        <f>'amount-analyzed sorted'!CO79*0.001/'amount-analyzed sorted'!CO$2*1.5/'amount-analyzed sorted'!CO$3</f>
        <v>0.771267249368127</v>
      </c>
      <c r="DV79" s="66">
        <f>'amount-analyzed sorted'!CP79*0.001/'amount-analyzed sorted'!CP$2*1.5/'amount-analyzed sorted'!CP$3</f>
        <v>0.169671789466291</v>
      </c>
      <c r="DW79" s="66">
        <f>'amount-analyzed sorted'!CQ79*0.001/'amount-analyzed sorted'!CQ$2*1.5/'amount-analyzed sorted'!CQ$3</f>
        <v>0.355964524384051</v>
      </c>
      <c r="DX79" s="66">
        <f>'amount-analyzed sorted'!CR79*0.001/'amount-analyzed sorted'!CR$2*1.5/'amount-analyzed sorted'!CR$3</f>
        <v>0.222841620842158</v>
      </c>
      <c r="DY79" s="66">
        <f>'amount-analyzed sorted'!CS79*0.001/'amount-analyzed sorted'!CS$2*1.5/'amount-analyzed sorted'!CS$3</f>
        <v>0.0700429338645487</v>
      </c>
      <c r="DZ79" s="66">
        <f t="shared" si="70"/>
        <v>0.317957623585035</v>
      </c>
      <c r="EA79" s="115">
        <f t="shared" si="71"/>
        <v>0.273601707456858</v>
      </c>
      <c r="EB79" s="66">
        <f>'amount-analyzed sorted'!CT79*0.001/'amount-analyzed sorted'!CT$2*1.5/'amount-analyzed sorted'!CT$3</f>
        <v>1.27739189914044</v>
      </c>
      <c r="EC79" s="66">
        <f>'amount-analyzed sorted'!CU79*0.001/'amount-analyzed sorted'!CU$2*1.5/'amount-analyzed sorted'!CU$3</f>
        <v>2.09414324268198</v>
      </c>
      <c r="ED79" s="66">
        <f>'amount-analyzed sorted'!CV79*0.001/'amount-analyzed sorted'!CV$2*1.5/'amount-analyzed sorted'!CV$3</f>
        <v>0.356870395109356</v>
      </c>
      <c r="EE79" s="66">
        <f>'amount-analyzed sorted'!CW79*0.001/'amount-analyzed sorted'!CW$2*1.5/'amount-analyzed sorted'!CW$3</f>
        <v>0.230162545376281</v>
      </c>
      <c r="EF79" s="66">
        <f>'amount-analyzed sorted'!CX79*0.001/'amount-analyzed sorted'!CX$2*1.5/'amount-analyzed sorted'!CX$3</f>
        <v>1.25678899373501</v>
      </c>
      <c r="EG79" s="66">
        <f t="shared" si="72"/>
        <v>1.04307141520861</v>
      </c>
      <c r="EH79" s="115">
        <f t="shared" si="73"/>
        <v>0.764366723128823</v>
      </c>
    </row>
    <row r="80" spans="1:138">
      <c r="A80">
        <f>'imported data from Web Calc'!A85</f>
        <v>784.6</v>
      </c>
      <c r="B80" t="str">
        <f>'imported data from Web Calc'!B85</f>
        <v>C44H82O8PN</v>
      </c>
      <c r="C80" s="61" t="str">
        <f>'imported data from Web Calc'!C85</f>
        <v>PC(36:3)</v>
      </c>
      <c r="D80" s="96"/>
      <c r="E80" s="96"/>
      <c r="F80" s="96"/>
      <c r="G80" s="66">
        <f>'amount-analyzed sorted'!G80*0.001/'amount-analyzed sorted'!G$2*1.5/'amount-analyzed sorted'!G$3</f>
        <v>1.01770131138156</v>
      </c>
      <c r="H80" s="66">
        <f>'amount-analyzed sorted'!H80*0.001/'amount-analyzed sorted'!H$2*1.5/'amount-analyzed sorted'!H$3</f>
        <v>0.930816579210885</v>
      </c>
      <c r="I80" s="66">
        <f>'amount-analyzed sorted'!I80*0.001/'amount-analyzed sorted'!I$2*1.5/'amount-analyzed sorted'!I$3</f>
        <v>1.02153446133027</v>
      </c>
      <c r="J80" s="66">
        <f>'amount-analyzed sorted'!J80*0.001/'amount-analyzed sorted'!J$2*1.5/'amount-analyzed sorted'!J$3</f>
        <v>0.964037212099674</v>
      </c>
      <c r="K80" s="66">
        <f>'amount-analyzed sorted'!K80*0.001/'amount-analyzed sorted'!K$2*1.5/'amount-analyzed sorted'!K$3</f>
        <v>1.00747957818501</v>
      </c>
      <c r="L80" s="66">
        <f>'amount-analyzed sorted'!L80*0.001/'amount-analyzed sorted'!L$2*1.5/'amount-analyzed sorted'!L$3</f>
        <v>0.964037212099674</v>
      </c>
      <c r="M80" s="66">
        <f>'amount-analyzed sorted'!M80*0.001/'amount-analyzed sorted'!M$2*1.5/'amount-analyzed sorted'!M$3</f>
        <v>0.955093195552692</v>
      </c>
      <c r="N80" s="66">
        <f>'amount-analyzed sorted'!N80*0.001/'amount-analyzed sorted'!N$2*1.5/'amount-analyzed sorted'!N$3</f>
        <v>0.909095396168214</v>
      </c>
      <c r="O80" s="66">
        <f>'amount-analyzed sorted'!O80*0.001/'amount-analyzed sorted'!O$2*1.5/'amount-analyzed sorted'!O$3</f>
        <v>0.943593745706573</v>
      </c>
      <c r="P80" s="66">
        <f>'amount-analyzed sorted'!P80*0.001/'amount-analyzed sorted'!P$2*1.5/'amount-analyzed sorted'!P$3</f>
        <v>0.934649729159591</v>
      </c>
      <c r="Q80" s="66">
        <f t="shared" si="37"/>
        <v>0.964803842089415</v>
      </c>
      <c r="R80" s="115">
        <f t="shared" si="38"/>
        <v>0.0388027772024306</v>
      </c>
      <c r="S80" s="66">
        <f t="shared" si="39"/>
        <v>0.0402183070896545</v>
      </c>
      <c r="T80" s="66">
        <f>'amount-analyzed sorted'!R80*0.001/'amount-analyzed sorted'!R$2*1.5/'amount-analyzed sorted'!R$3</f>
        <v>4.76912530888998</v>
      </c>
      <c r="U80" s="66">
        <f>'amount-analyzed sorted'!S80*0.001/'amount-analyzed sorted'!S$2*1.5/'amount-analyzed sorted'!S$3</f>
        <v>3.50546989811882</v>
      </c>
      <c r="V80" s="66">
        <f>'amount-analyzed sorted'!T80*0.001/'amount-analyzed sorted'!T$2*1.5/'amount-analyzed sorted'!T$3</f>
        <v>3.59075306899254</v>
      </c>
      <c r="W80" s="66">
        <f>'amount-analyzed sorted'!U80*0.001/'amount-analyzed sorted'!U$2*1.5/'amount-analyzed sorted'!U$3</f>
        <v>3.55353463992698</v>
      </c>
      <c r="X80" s="66">
        <f>'amount-analyzed sorted'!V80*0.001/'amount-analyzed sorted'!V$2*1.5/'amount-analyzed sorted'!V$3</f>
        <v>5.45850147019745</v>
      </c>
      <c r="Y80" s="66">
        <f t="shared" si="40"/>
        <v>4.17547687722516</v>
      </c>
      <c r="Z80" s="115">
        <f t="shared" si="41"/>
        <v>0.891093990145052</v>
      </c>
      <c r="AA80" s="66">
        <f>'amount-analyzed sorted'!W80*0.001/'amount-analyzed sorted'!W$2*1.5/'amount-analyzed sorted'!W$3</f>
        <v>1.19354944907819</v>
      </c>
      <c r="AB80" s="66">
        <f>'amount-analyzed sorted'!X80*0.001/'amount-analyzed sorted'!X$2*1.5/'amount-analyzed sorted'!X$3</f>
        <v>2.08987299749818</v>
      </c>
      <c r="AC80" s="66">
        <f>'amount-analyzed sorted'!Y80*0.001/'amount-analyzed sorted'!Y$2*1.5/'amount-analyzed sorted'!Y$3</f>
        <v>0.87755376281425</v>
      </c>
      <c r="AD80" s="66">
        <f>'amount-analyzed sorted'!Z80*0.001/'amount-analyzed sorted'!Z$2*1.5/'amount-analyzed sorted'!Z$3</f>
        <v>0.756457282253164</v>
      </c>
      <c r="AE80" s="66">
        <f>'amount-analyzed sorted'!AA80*0.001/'amount-analyzed sorted'!AA$2*1.5/'amount-analyzed sorted'!AA$3</f>
        <v>3.21818503077821</v>
      </c>
      <c r="AF80" s="66">
        <f t="shared" si="42"/>
        <v>1.6271237044844</v>
      </c>
      <c r="AG80" s="115">
        <f t="shared" si="43"/>
        <v>1.03120255083809</v>
      </c>
      <c r="AH80" s="66">
        <f>'amount-analyzed sorted'!AB80*0.001/'amount-analyzed sorted'!AB$2*1.5/'amount-analyzed sorted'!AB$3</f>
        <v>0.787423893455637</v>
      </c>
      <c r="AI80" s="66">
        <f>'amount-analyzed sorted'!AC80*0.001/'amount-analyzed sorted'!AC$2*1.5/'amount-analyzed sorted'!AC$3</f>
        <v>0.469621530650161</v>
      </c>
      <c r="AJ80" s="66">
        <f>'amount-analyzed sorted'!AD80*0.001/'amount-analyzed sorted'!AD$2*1.5/'amount-analyzed sorted'!AD$3</f>
        <v>1.16841833674691</v>
      </c>
      <c r="AK80" s="66">
        <f>'amount-analyzed sorted'!AE80*0.001/'amount-analyzed sorted'!AE$2*1.5/'amount-analyzed sorted'!AE$3</f>
        <v>1.05116595026664</v>
      </c>
      <c r="AL80" s="66">
        <f>'amount-analyzed sorted'!AF80*0.001/'amount-analyzed sorted'!AF$2*1.5/'amount-analyzed sorted'!AF$3</f>
        <v>1.32523913247856</v>
      </c>
      <c r="AM80" s="66">
        <f t="shared" si="44"/>
        <v>0.960373768719581</v>
      </c>
      <c r="AN80" s="115">
        <f t="shared" si="45"/>
        <v>0.337417365702582</v>
      </c>
      <c r="AO80" s="66">
        <f>'amount-analyzed sorted'!AG80*0.001/'amount-analyzed sorted'!AG$2*1.5/'amount-analyzed sorted'!AG$3</f>
        <v>0.214639226231876</v>
      </c>
      <c r="AP80" s="66">
        <f>'amount-analyzed sorted'!AH80*0.001/'amount-analyzed sorted'!AH$2*1.5/'amount-analyzed sorted'!AH$3</f>
        <v>0.630237286612735</v>
      </c>
      <c r="AQ80" s="66">
        <f>'amount-analyzed sorted'!AI80*0.001/'amount-analyzed sorted'!AI$2*1.5/'amount-analyzed sorted'!AI$3</f>
        <v>0.833402842059831</v>
      </c>
      <c r="AR80" s="66">
        <f>'amount-analyzed sorted'!AJ80*0.001/'amount-analyzed sorted'!AJ$2*1.5/'amount-analyzed sorted'!AJ$3</f>
        <v>0.596203257634613</v>
      </c>
      <c r="AS80" s="66">
        <f>'amount-analyzed sorted'!AK80*0.001/'amount-analyzed sorted'!AK$2*1.5/'amount-analyzed sorted'!AK$3</f>
        <v>1.44398419543137</v>
      </c>
      <c r="AT80" s="66">
        <f t="shared" si="46"/>
        <v>0.743693361594085</v>
      </c>
      <c r="AU80" s="115">
        <f t="shared" si="47"/>
        <v>0.450826721895996</v>
      </c>
      <c r="AV80" s="66">
        <f>'amount-analyzed sorted'!AL80*0.001/'amount-analyzed sorted'!AL$2*1.5/'amount-analyzed sorted'!AL$3</f>
        <v>1.69571008160009</v>
      </c>
      <c r="AW80" s="66">
        <f>'amount-analyzed sorted'!AM80*0.001/'amount-analyzed sorted'!AM$2*1.5/'amount-analyzed sorted'!AM$3</f>
        <v>0.445845779613407</v>
      </c>
      <c r="AX80" s="66">
        <f>'amount-analyzed sorted'!AN80*0.001/'amount-analyzed sorted'!AN$2*1.5/'amount-analyzed sorted'!AN$3</f>
        <v>1.12966775102759</v>
      </c>
      <c r="AY80" s="66">
        <f>'amount-analyzed sorted'!AO80*0.001/'amount-analyzed sorted'!AO$2*1.5/'amount-analyzed sorted'!AO$3</f>
        <v>1.40553769800465</v>
      </c>
      <c r="AZ80" s="66">
        <f>'amount-analyzed sorted'!AP80*0.001/'amount-analyzed sorted'!AP$2*1.5/'amount-analyzed sorted'!AP$3</f>
        <v>1.4389618078748</v>
      </c>
      <c r="BA80" s="66">
        <f t="shared" si="48"/>
        <v>1.2231446236241</v>
      </c>
      <c r="BB80" s="115">
        <f t="shared" si="49"/>
        <v>0.478563951129503</v>
      </c>
      <c r="BC80" s="66">
        <f>'amount-analyzed sorted'!AQ80*0.001/'amount-analyzed sorted'!AQ$2*1.5/'amount-analyzed sorted'!AQ$3</f>
        <v>1.294708162075</v>
      </c>
      <c r="BD80" s="66">
        <f>'amount-analyzed sorted'!AR80*0.001/'amount-analyzed sorted'!AR$2*1.5/'amount-analyzed sorted'!AR$3</f>
        <v>0.975529131199332</v>
      </c>
      <c r="BE80" s="66">
        <f>'amount-analyzed sorted'!AS80*0.001/'amount-analyzed sorted'!AS$2*1.5/'amount-analyzed sorted'!AS$3</f>
        <v>1.82755729231007</v>
      </c>
      <c r="BF80" s="66">
        <f>'amount-analyzed sorted'!AT80*0.001/'amount-analyzed sorted'!AT$2*1.5/'amount-analyzed sorted'!AT$3</f>
        <v>1.00656255547679</v>
      </c>
      <c r="BG80" s="66">
        <f>'amount-analyzed sorted'!AU80*0.001/'amount-analyzed sorted'!AU$2*1.5/'amount-analyzed sorted'!AU$3</f>
        <v>1.61973519199058</v>
      </c>
      <c r="BH80" s="66">
        <f t="shared" si="50"/>
        <v>1.34481846661036</v>
      </c>
      <c r="BI80" s="115">
        <f t="shared" si="51"/>
        <v>0.374806182252063</v>
      </c>
      <c r="BJ80" s="66">
        <f>'amount-analyzed sorted'!AV80*0.001/'amount-analyzed sorted'!AV$2*1.5/'amount-analyzed sorted'!AV$3</f>
        <v>1.62858037950467</v>
      </c>
      <c r="BK80" s="66">
        <f>'amount-analyzed sorted'!AW80*0.001/'amount-analyzed sorted'!AW$2*1.5/'amount-analyzed sorted'!AW$3</f>
        <v>0.991199728769356</v>
      </c>
      <c r="BL80" s="66">
        <f>'amount-analyzed sorted'!AX80*0.001/'amount-analyzed sorted'!AX$2*1.5/'amount-analyzed sorted'!AX$3</f>
        <v>0.894329377890683</v>
      </c>
      <c r="BM80" s="66">
        <f>'amount-analyzed sorted'!AY80*0.001/'amount-analyzed sorted'!AY$2*1.5/'amount-analyzed sorted'!AY$3</f>
        <v>0.834117326872156</v>
      </c>
      <c r="BN80" s="66">
        <f>'amount-analyzed sorted'!AZ80*0.001/'amount-analyzed sorted'!AZ$2*1.5/'amount-analyzed sorted'!AZ$3</f>
        <v>1.21591886341371</v>
      </c>
      <c r="BO80" s="66">
        <f t="shared" si="52"/>
        <v>1.11282913529011</v>
      </c>
      <c r="BP80" s="115">
        <f t="shared" si="53"/>
        <v>0.322816885640786</v>
      </c>
      <c r="BQ80" s="66">
        <f>'amount-analyzed sorted'!BA80*0.001/'amount-analyzed sorted'!BA$2*1.5/'amount-analyzed sorted'!BA$3</f>
        <v>1.58254728495285</v>
      </c>
      <c r="BR80" s="66">
        <f>'amount-analyzed sorted'!BB80*0.001/'amount-analyzed sorted'!BB$2*1.5/'amount-analyzed sorted'!BB$3</f>
        <v>3.29138314650134</v>
      </c>
      <c r="BS80" s="66">
        <f>'amount-analyzed sorted'!BC80*0.001/'amount-analyzed sorted'!BC$2*1.5/'amount-analyzed sorted'!BC$3</f>
        <v>2.49397177625896</v>
      </c>
      <c r="BT80" s="66">
        <f>'amount-analyzed sorted'!BD80*0.001/'amount-analyzed sorted'!BD$2*1.5/'amount-analyzed sorted'!BD$3</f>
        <v>1.85200347319349</v>
      </c>
      <c r="BU80" s="66">
        <f>'amount-analyzed sorted'!BE80*0.001/'amount-analyzed sorted'!BE$2*1.5/'amount-analyzed sorted'!BE$3</f>
        <v>1.80669004135319</v>
      </c>
      <c r="BV80" s="66">
        <f t="shared" si="54"/>
        <v>2.20531914445197</v>
      </c>
      <c r="BW80" s="115">
        <f t="shared" si="55"/>
        <v>0.695420245746189</v>
      </c>
      <c r="BX80" s="66">
        <f>'amount-analyzed sorted'!BF80*0.001/'amount-analyzed sorted'!BF$2*1.5/'amount-analyzed sorted'!BF$3</f>
        <v>0.221877077530113</v>
      </c>
      <c r="BY80" s="66">
        <f>'amount-analyzed sorted'!BG80*0.001/'amount-analyzed sorted'!BG$2*1.5/'amount-analyzed sorted'!BG$3</f>
        <v>0.427808320777232</v>
      </c>
      <c r="BZ80" s="66">
        <f>'amount-analyzed sorted'!BH80*0.001/'amount-analyzed sorted'!BH$2*1.5/'amount-analyzed sorted'!BH$3</f>
        <v>0.520018863522466</v>
      </c>
      <c r="CA80" s="66">
        <f>'amount-analyzed sorted'!BI80*0.001/'amount-analyzed sorted'!BI$2*1.5/'amount-analyzed sorted'!BI$3</f>
        <v>0.567203237659656</v>
      </c>
      <c r="CB80" s="66">
        <f>'amount-analyzed sorted'!BJ80*0.001/'amount-analyzed sorted'!BJ$2*1.5/'amount-analyzed sorted'!BJ$3</f>
        <v>1.30034300717127</v>
      </c>
      <c r="CC80" s="66">
        <f t="shared" si="56"/>
        <v>0.607450101332148</v>
      </c>
      <c r="CD80" s="115">
        <f t="shared" si="57"/>
        <v>0.409359968837751</v>
      </c>
      <c r="CE80" s="121">
        <f>'amount-analyzed sorted'!BK80*0.001/'amount-analyzed sorted'!BK$2*1.5/'amount-analyzed sorted'!BK$3</f>
        <v>0.364472432279652</v>
      </c>
      <c r="CF80" s="66">
        <f>'amount-analyzed sorted'!BL80*0.001/'amount-analyzed sorted'!BL$2*1.5/'amount-analyzed sorted'!BL$3</f>
        <v>0.367814142379523</v>
      </c>
      <c r="CG80" s="66">
        <f>'amount-analyzed sorted'!BM80*0.001/'amount-analyzed sorted'!BM$2*1.5/'amount-analyzed sorted'!BM$3</f>
        <v>0.849007770265437</v>
      </c>
      <c r="CH80" s="66">
        <f>'amount-analyzed sorted'!BN80*0.001/'amount-analyzed sorted'!BN$2*1.5/'amount-analyzed sorted'!BN$3</f>
        <v>0.44745664664372</v>
      </c>
      <c r="CI80" s="66">
        <f>'amount-analyzed sorted'!BO80*0.001/'amount-analyzed sorted'!BO$2*1.5/'amount-analyzed sorted'!BO$3</f>
        <v>1.27105629392878</v>
      </c>
      <c r="CJ80" s="66">
        <f t="shared" si="58"/>
        <v>0.659961457099422</v>
      </c>
      <c r="CK80" s="115">
        <f t="shared" si="59"/>
        <v>0.39591587486326</v>
      </c>
      <c r="CL80" s="66">
        <f>'amount-analyzed sorted'!BP80*0.001/'amount-analyzed sorted'!BP$2*1.5/'amount-analyzed sorted'!BP$3</f>
        <v>0.75682379222034</v>
      </c>
      <c r="CM80" s="66">
        <f>'amount-analyzed sorted'!BQ80*0.001/'amount-analyzed sorted'!BQ$2*1.5/'amount-analyzed sorted'!BQ$3</f>
        <v>1.35280386923014</v>
      </c>
      <c r="CN80" s="66">
        <f>'amount-analyzed sorted'!BR80*0.001/'amount-analyzed sorted'!BR$2*1.5/'amount-analyzed sorted'!BR$3</f>
        <v>0.404891051435599</v>
      </c>
      <c r="CO80" s="66">
        <f>'amount-analyzed sorted'!BS80*0.001/'amount-analyzed sorted'!BS$2*1.5/'amount-analyzed sorted'!BS$3</f>
        <v>0.426469038507837</v>
      </c>
      <c r="CP80" s="66">
        <f>'amount-analyzed sorted'!BT80*0.001/'amount-analyzed sorted'!BT$2*1.5/'amount-analyzed sorted'!BT$3</f>
        <v>0.394070256209254</v>
      </c>
      <c r="CQ80" s="66">
        <f t="shared" si="60"/>
        <v>0.667011601520635</v>
      </c>
      <c r="CR80" s="115">
        <f t="shared" si="61"/>
        <v>0.412141404564764</v>
      </c>
      <c r="CS80" s="66">
        <f>'amount-analyzed sorted'!BU80*0.001/'amount-analyzed sorted'!BU$2*1.5/'amount-analyzed sorted'!BU$3</f>
        <v>0.563855101713541</v>
      </c>
      <c r="CT80" s="66">
        <f>'amount-analyzed sorted'!BV80*0.001/'amount-analyzed sorted'!BV$2*1.5/'amount-analyzed sorted'!BV$3</f>
        <v>1.00045864350273</v>
      </c>
      <c r="CU80" s="66">
        <f>'amount-analyzed sorted'!BW80*0.001/'amount-analyzed sorted'!BW$2*1.5/'amount-analyzed sorted'!BW$3</f>
        <v>0.0974959777493589</v>
      </c>
      <c r="CV80" s="66">
        <f>'amount-analyzed sorted'!BX80*0.001/'amount-analyzed sorted'!BX$2*1.5/'amount-analyzed sorted'!BX$3</f>
        <v>1.15248782503063</v>
      </c>
      <c r="CW80" s="66">
        <f>'amount-analyzed sorted'!BY80*0.001/'amount-analyzed sorted'!BY$2*1.5/'amount-analyzed sorted'!BY$3</f>
        <v>0.339677499893732</v>
      </c>
      <c r="CX80" s="66">
        <f t="shared" si="62"/>
        <v>0.630795009577999</v>
      </c>
      <c r="CY80" s="115">
        <f t="shared" si="63"/>
        <v>0.442281813157734</v>
      </c>
      <c r="CZ80" s="66">
        <f>'amount-analyzed sorted'!BZ80*0.001/'amount-analyzed sorted'!BZ$2*1.5/'amount-analyzed sorted'!BZ$3</f>
        <v>0.475976967149661</v>
      </c>
      <c r="DA80" s="66">
        <f>'amount-analyzed sorted'!CA80*0.001/'amount-analyzed sorted'!CA$2*1.5/'amount-analyzed sorted'!CA$3</f>
        <v>0.204989837301152</v>
      </c>
      <c r="DB80" s="66">
        <f>'amount-analyzed sorted'!CB80*0.001/'amount-analyzed sorted'!CB$2*1.5/'amount-analyzed sorted'!CB$3</f>
        <v>0.294363423711351</v>
      </c>
      <c r="DC80" s="66">
        <f>'amount-analyzed sorted'!CC80*0.001/'amount-analyzed sorted'!CC$2*1.5/'amount-analyzed sorted'!CC$3</f>
        <v>0.245091069734333</v>
      </c>
      <c r="DD80" s="66">
        <f>'amount-analyzed sorted'!CD80*0.001/'amount-analyzed sorted'!CD$2*1.5/'amount-analyzed sorted'!CD$3</f>
        <v>0.511635005094999</v>
      </c>
      <c r="DE80" s="66">
        <f t="shared" si="64"/>
        <v>0.346411260598299</v>
      </c>
      <c r="DF80" s="115">
        <f t="shared" si="65"/>
        <v>0.138799257408295</v>
      </c>
      <c r="DG80" s="66">
        <f>'amount-analyzed sorted'!CE80*0.001/'amount-analyzed sorted'!CE$2*1.5/'amount-analyzed sorted'!CE$3</f>
        <v>0.14419273708638</v>
      </c>
      <c r="DH80" s="66">
        <f>'amount-analyzed sorted'!CF80*0.001/'amount-analyzed sorted'!CF$2*1.5/'amount-analyzed sorted'!CF$3</f>
        <v>0.051332527917379</v>
      </c>
      <c r="DI80" s="66">
        <f>'amount-analyzed sorted'!CG80*0.001/'amount-analyzed sorted'!CG$2*1.5/'amount-analyzed sorted'!CG$3</f>
        <v>0.244461568145715</v>
      </c>
      <c r="DJ80" s="66">
        <f>'amount-analyzed sorted'!CH80*0.001/'amount-analyzed sorted'!CH$2*1.5/'amount-analyzed sorted'!CH$3</f>
        <v>0.411597973799568</v>
      </c>
      <c r="DK80" s="66">
        <f>'amount-analyzed sorted'!CI80*0.001/'amount-analyzed sorted'!CI$2*1.5/'amount-analyzed sorted'!CI$3</f>
        <v>0.186591563872557</v>
      </c>
      <c r="DL80" s="66">
        <f t="shared" si="66"/>
        <v>0.20763527416432</v>
      </c>
      <c r="DM80" s="115">
        <f t="shared" si="67"/>
        <v>0.134029195055562</v>
      </c>
      <c r="DN80" s="66">
        <f>'amount-analyzed sorted'!CJ80*0.001/'amount-analyzed sorted'!CJ$2*1.5/'amount-analyzed sorted'!CJ$3</f>
        <v>1.11193234046242</v>
      </c>
      <c r="DO80" s="66">
        <f>'amount-analyzed sorted'!CK80*0.001/'amount-analyzed sorted'!CK$2*1.5/'amount-analyzed sorted'!CK$3</f>
        <v>0.393623072853533</v>
      </c>
      <c r="DP80" s="66">
        <f>'amount-analyzed sorted'!CL80*0.001/'amount-analyzed sorted'!CL$2*1.5/'amount-analyzed sorted'!CL$3</f>
        <v>1.22346809171647</v>
      </c>
      <c r="DQ80" s="66">
        <f>'amount-analyzed sorted'!CM80*0.001/'amount-analyzed sorted'!CM$2*1.5/'amount-analyzed sorted'!CM$3</f>
        <v>0.250681095020251</v>
      </c>
      <c r="DR80" s="66">
        <f>'amount-analyzed sorted'!CN80*0.001/'amount-analyzed sorted'!CN$2*1.5/'amount-analyzed sorted'!CN$3</f>
        <v>0.435087182080954</v>
      </c>
      <c r="DS80" s="66">
        <f t="shared" si="68"/>
        <v>0.682958356426725</v>
      </c>
      <c r="DT80" s="115">
        <f t="shared" si="69"/>
        <v>0.449496415181328</v>
      </c>
      <c r="DU80" s="66">
        <f>'amount-analyzed sorted'!CO80*0.001/'amount-analyzed sorted'!CO$2*1.5/'amount-analyzed sorted'!CO$3</f>
        <v>0.636319927707266</v>
      </c>
      <c r="DV80" s="66">
        <f>'amount-analyzed sorted'!CP80*0.001/'amount-analyzed sorted'!CP$2*1.5/'amount-analyzed sorted'!CP$3</f>
        <v>0.139478743758556</v>
      </c>
      <c r="DW80" s="66">
        <f>'amount-analyzed sorted'!CQ80*0.001/'amount-analyzed sorted'!CQ$2*1.5/'amount-analyzed sorted'!CQ$3</f>
        <v>0.328303757872125</v>
      </c>
      <c r="DX80" s="66">
        <f>'amount-analyzed sorted'!CR80*0.001/'amount-analyzed sorted'!CR$2*1.5/'amount-analyzed sorted'!CR$3</f>
        <v>0.161643970479877</v>
      </c>
      <c r="DY80" s="66">
        <f>'amount-analyzed sorted'!CS80*0.001/'amount-analyzed sorted'!CS$2*1.5/'amount-analyzed sorted'!CS$3</f>
        <v>0.0809498627388337</v>
      </c>
      <c r="DZ80" s="66">
        <f t="shared" si="70"/>
        <v>0.269339252511332</v>
      </c>
      <c r="EA80" s="115">
        <f t="shared" si="71"/>
        <v>0.224780012759101</v>
      </c>
      <c r="EB80" s="66">
        <f>'amount-analyzed sorted'!CT80*0.001/'amount-analyzed sorted'!CT$2*1.5/'amount-analyzed sorted'!CT$3</f>
        <v>1.06974584608214</v>
      </c>
      <c r="EC80" s="66">
        <f>'amount-analyzed sorted'!CU80*0.001/'amount-analyzed sorted'!CU$2*1.5/'amount-analyzed sorted'!CU$3</f>
        <v>1.76019046659625</v>
      </c>
      <c r="ED80" s="66">
        <f>'amount-analyzed sorted'!CV80*0.001/'amount-analyzed sorted'!CV$2*1.5/'amount-analyzed sorted'!CV$3</f>
        <v>0.245612714956758</v>
      </c>
      <c r="EE80" s="66">
        <f>'amount-analyzed sorted'!CW80*0.001/'amount-analyzed sorted'!CW$2*1.5/'amount-analyzed sorted'!CW$3</f>
        <v>0.147168923144163</v>
      </c>
      <c r="EF80" s="66">
        <f>'amount-analyzed sorted'!CX80*0.001/'amount-analyzed sorted'!CX$2*1.5/'amount-analyzed sorted'!CX$3</f>
        <v>1.0146521699489</v>
      </c>
      <c r="EG80" s="66">
        <f t="shared" si="72"/>
        <v>0.847474024145644</v>
      </c>
      <c r="EH80" s="115">
        <f t="shared" si="73"/>
        <v>0.663903018062152</v>
      </c>
    </row>
    <row r="81" spans="1:138">
      <c r="A81">
        <f>'imported data from Web Calc'!A86</f>
        <v>786.6</v>
      </c>
      <c r="B81" t="str">
        <f>'imported data from Web Calc'!B86</f>
        <v>C44H84O8PN</v>
      </c>
      <c r="C81" s="61" t="str">
        <f>'imported data from Web Calc'!C86</f>
        <v>PC(36:2)</v>
      </c>
      <c r="D81" s="96"/>
      <c r="E81" s="96"/>
      <c r="F81" s="96"/>
      <c r="G81" s="66">
        <f>'amount-analyzed sorted'!G81*0.001/'amount-analyzed sorted'!G$2*1.5/'amount-analyzed sorted'!G$3</f>
        <v>0.646269081351909</v>
      </c>
      <c r="H81" s="66">
        <f>'amount-analyzed sorted'!H81*0.001/'amount-analyzed sorted'!H$2*1.5/'amount-analyzed sorted'!H$3</f>
        <v>0.575994665625624</v>
      </c>
      <c r="I81" s="66">
        <f>'amount-analyzed sorted'!I81*0.001/'amount-analyzed sorted'!I$2*1.5/'amount-analyzed sorted'!I$3</f>
        <v>0.674378847642423</v>
      </c>
      <c r="J81" s="66">
        <f>'amount-analyzed sorted'!J81*0.001/'amount-analyzed sorted'!J$2*1.5/'amount-analyzed sorted'!J$3</f>
        <v>0.634769631505789</v>
      </c>
      <c r="K81" s="66">
        <f>'amount-analyzed sorted'!K81*0.001/'amount-analyzed sorted'!K$2*1.5/'amount-analyzed sorted'!K$3</f>
        <v>0.607937581864844</v>
      </c>
      <c r="L81" s="66">
        <f>'amount-analyzed sorted'!L81*0.001/'amount-analyzed sorted'!L$2*1.5/'amount-analyzed sorted'!L$3</f>
        <v>0.652657664599753</v>
      </c>
      <c r="M81" s="66">
        <f>'amount-analyzed sorted'!M81*0.001/'amount-analyzed sorted'!M$2*1.5/'amount-analyzed sorted'!M$3</f>
        <v>0.596438132018725</v>
      </c>
      <c r="N81" s="66">
        <f>'amount-analyzed sorted'!N81*0.001/'amount-analyzed sorted'!N$2*1.5/'amount-analyzed sorted'!N$3</f>
        <v>0.64499136470234</v>
      </c>
      <c r="O81" s="66">
        <f>'amount-analyzed sorted'!O81*0.001/'amount-analyzed sorted'!O$2*1.5/'amount-analyzed sorted'!O$3</f>
        <v>0.624547898309239</v>
      </c>
      <c r="P81" s="66">
        <f>'amount-analyzed sorted'!P81*0.001/'amount-analyzed sorted'!P$2*1.5/'amount-analyzed sorted'!P$3</f>
        <v>0.584938682172605</v>
      </c>
      <c r="Q81" s="66">
        <f t="shared" si="37"/>
        <v>0.624292354979325</v>
      </c>
      <c r="R81" s="115">
        <f t="shared" si="38"/>
        <v>0.0320749579876361</v>
      </c>
      <c r="S81" s="66">
        <f t="shared" si="39"/>
        <v>0.0513781047161763</v>
      </c>
      <c r="T81" s="66">
        <f>'amount-analyzed sorted'!R81*0.001/'amount-analyzed sorted'!R$2*1.5/'amount-analyzed sorted'!R$3</f>
        <v>3.15863694081583</v>
      </c>
      <c r="U81" s="66">
        <f>'amount-analyzed sorted'!S81*0.001/'amount-analyzed sorted'!S$2*1.5/'amount-analyzed sorted'!S$3</f>
        <v>2.38933319067578</v>
      </c>
      <c r="V81" s="66">
        <f>'amount-analyzed sorted'!T81*0.001/'amount-analyzed sorted'!T$2*1.5/'amount-analyzed sorted'!T$3</f>
        <v>2.5270457877935</v>
      </c>
      <c r="W81" s="66">
        <f>'amount-analyzed sorted'!U81*0.001/'amount-analyzed sorted'!U$2*1.5/'amount-analyzed sorted'!U$3</f>
        <v>2.31053549872375</v>
      </c>
      <c r="X81" s="66">
        <f>'amount-analyzed sorted'!V81*0.001/'amount-analyzed sorted'!V$2*1.5/'amount-analyzed sorted'!V$3</f>
        <v>3.64584438165734</v>
      </c>
      <c r="Y81" s="66">
        <f t="shared" si="40"/>
        <v>2.80627915993324</v>
      </c>
      <c r="Z81" s="115">
        <f t="shared" si="41"/>
        <v>0.575891214185264</v>
      </c>
      <c r="AA81" s="66">
        <f>'amount-analyzed sorted'!W81*0.001/'amount-analyzed sorted'!W$2*1.5/'amount-analyzed sorted'!W$3</f>
        <v>0.858368689063159</v>
      </c>
      <c r="AB81" s="66">
        <f>'amount-analyzed sorted'!X81*0.001/'amount-analyzed sorted'!X$2*1.5/'amount-analyzed sorted'!X$3</f>
        <v>1.57851688444671</v>
      </c>
      <c r="AC81" s="66">
        <f>'amount-analyzed sorted'!Y81*0.001/'amount-analyzed sorted'!Y$2*1.5/'amount-analyzed sorted'!Y$3</f>
        <v>0.639019281590126</v>
      </c>
      <c r="AD81" s="66">
        <f>'amount-analyzed sorted'!Z81*0.001/'amount-analyzed sorted'!Z$2*1.5/'amount-analyzed sorted'!Z$3</f>
        <v>0.493656775789064</v>
      </c>
      <c r="AE81" s="66">
        <f>'amount-analyzed sorted'!AA81*0.001/'amount-analyzed sorted'!AA$2*1.5/'amount-analyzed sorted'!AA$3</f>
        <v>2.21360022464446</v>
      </c>
      <c r="AF81" s="66">
        <f t="shared" si="42"/>
        <v>1.15663237110671</v>
      </c>
      <c r="AG81" s="115">
        <f t="shared" si="43"/>
        <v>0.723116304694515</v>
      </c>
      <c r="AH81" s="66">
        <f>'amount-analyzed sorted'!AB81*0.001/'amount-analyzed sorted'!AB$2*1.5/'amount-analyzed sorted'!AB$3</f>
        <v>0.471103179726175</v>
      </c>
      <c r="AI81" s="66">
        <f>'amount-analyzed sorted'!AC81*0.001/'amount-analyzed sorted'!AC$2*1.5/'amount-analyzed sorted'!AC$3</f>
        <v>0.267829832161984</v>
      </c>
      <c r="AJ81" s="66">
        <f>'amount-analyzed sorted'!AD81*0.001/'amount-analyzed sorted'!AD$2*1.5/'amount-analyzed sorted'!AD$3</f>
        <v>0.783790063755593</v>
      </c>
      <c r="AK81" s="66">
        <f>'amount-analyzed sorted'!AE81*0.001/'amount-analyzed sorted'!AE$2*1.5/'amount-analyzed sorted'!AE$3</f>
        <v>0.643431861593828</v>
      </c>
      <c r="AL81" s="66">
        <f>'amount-analyzed sorted'!AF81*0.001/'amount-analyzed sorted'!AF$2*1.5/'amount-analyzed sorted'!AF$3</f>
        <v>0.784443740239902</v>
      </c>
      <c r="AM81" s="66">
        <f t="shared" si="44"/>
        <v>0.590119735495497</v>
      </c>
      <c r="AN81" s="115">
        <f t="shared" si="45"/>
        <v>0.221442949760948</v>
      </c>
      <c r="AO81" s="66">
        <f>'amount-analyzed sorted'!AG81*0.001/'amount-analyzed sorted'!AG$2*1.5/'amount-analyzed sorted'!AG$3</f>
        <v>0.122079735248596</v>
      </c>
      <c r="AP81" s="66">
        <f>'amount-analyzed sorted'!AH81*0.001/'amount-analyzed sorted'!AH$2*1.5/'amount-analyzed sorted'!AH$3</f>
        <v>0.346174694748905</v>
      </c>
      <c r="AQ81" s="66">
        <f>'amount-analyzed sorted'!AI81*0.001/'amount-analyzed sorted'!AI$2*1.5/'amount-analyzed sorted'!AI$3</f>
        <v>0.481305754581764</v>
      </c>
      <c r="AR81" s="66">
        <f>'amount-analyzed sorted'!AJ81*0.001/'amount-analyzed sorted'!AJ$2*1.5/'amount-analyzed sorted'!AJ$3</f>
        <v>0.427613264089413</v>
      </c>
      <c r="AS81" s="66">
        <f>'amount-analyzed sorted'!AK81*0.001/'amount-analyzed sorted'!AK$2*1.5/'amount-analyzed sorted'!AK$3</f>
        <v>0.868184286445693</v>
      </c>
      <c r="AT81" s="66">
        <f t="shared" si="46"/>
        <v>0.449071547022874</v>
      </c>
      <c r="AU81" s="115">
        <f t="shared" si="47"/>
        <v>0.271415915876915</v>
      </c>
      <c r="AV81" s="66">
        <f>'amount-analyzed sorted'!AL81*0.001/'amount-analyzed sorted'!AL$2*1.5/'amount-analyzed sorted'!AL$3</f>
        <v>1.05175026684667</v>
      </c>
      <c r="AW81" s="66">
        <f>'amount-analyzed sorted'!AM81*0.001/'amount-analyzed sorted'!AM$2*1.5/'amount-analyzed sorted'!AM$3</f>
        <v>0.283746561594748</v>
      </c>
      <c r="AX81" s="66">
        <f>'amount-analyzed sorted'!AN81*0.001/'amount-analyzed sorted'!AN$2*1.5/'amount-analyzed sorted'!AN$3</f>
        <v>0.704134405169087</v>
      </c>
      <c r="AY81" s="66">
        <f>'amount-analyzed sorted'!AO81*0.001/'amount-analyzed sorted'!AO$2*1.5/'amount-analyzed sorted'!AO$3</f>
        <v>0.925055985609489</v>
      </c>
      <c r="AZ81" s="66">
        <f>'amount-analyzed sorted'!AP81*0.001/'amount-analyzed sorted'!AP$2*1.5/'amount-analyzed sorted'!AP$3</f>
        <v>0.916093460318664</v>
      </c>
      <c r="BA81" s="66">
        <f t="shared" si="48"/>
        <v>0.776156135907732</v>
      </c>
      <c r="BB81" s="115">
        <f t="shared" si="49"/>
        <v>0.302225107984995</v>
      </c>
      <c r="BC81" s="66">
        <f>'amount-analyzed sorted'!AQ81*0.001/'amount-analyzed sorted'!AQ$2*1.5/'amount-analyzed sorted'!AQ$3</f>
        <v>0.773247333004869</v>
      </c>
      <c r="BD81" s="66">
        <f>'amount-analyzed sorted'!AR81*0.001/'amount-analyzed sorted'!AR$2*1.5/'amount-analyzed sorted'!AR$3</f>
        <v>0.604754988000425</v>
      </c>
      <c r="BE81" s="66">
        <f>'amount-analyzed sorted'!AS81*0.001/'amount-analyzed sorted'!AS$2*1.5/'amount-analyzed sorted'!AS$3</f>
        <v>1.21984414221166</v>
      </c>
      <c r="BF81" s="66">
        <f>'amount-analyzed sorted'!AT81*0.001/'amount-analyzed sorted'!AT$2*1.5/'amount-analyzed sorted'!AT$3</f>
        <v>0.499011889472894</v>
      </c>
      <c r="BG81" s="66">
        <f>'amount-analyzed sorted'!AU81*0.001/'amount-analyzed sorted'!AU$2*1.5/'amount-analyzed sorted'!AU$3</f>
        <v>1.02985981818693</v>
      </c>
      <c r="BH81" s="66">
        <f t="shared" si="50"/>
        <v>0.825343634175355</v>
      </c>
      <c r="BI81" s="115">
        <f t="shared" si="51"/>
        <v>0.298045006408866</v>
      </c>
      <c r="BJ81" s="66">
        <f>'amount-analyzed sorted'!AV81*0.001/'amount-analyzed sorted'!AV$2*1.5/'amount-analyzed sorted'!AV$3</f>
        <v>0.915830715208562</v>
      </c>
      <c r="BK81" s="66">
        <f>'amount-analyzed sorted'!AW81*0.001/'amount-analyzed sorted'!AW$2*1.5/'amount-analyzed sorted'!AW$3</f>
        <v>0.530717025698641</v>
      </c>
      <c r="BL81" s="66">
        <f>'amount-analyzed sorted'!AX81*0.001/'amount-analyzed sorted'!AX$2*1.5/'amount-analyzed sorted'!AX$3</f>
        <v>0.453881874216898</v>
      </c>
      <c r="BM81" s="66">
        <f>'amount-analyzed sorted'!AY81*0.001/'amount-analyzed sorted'!AY$2*1.5/'amount-analyzed sorted'!AY$3</f>
        <v>0.408862134790513</v>
      </c>
      <c r="BN81" s="66">
        <f>'amount-analyzed sorted'!AZ81*0.001/'amount-analyzed sorted'!AZ$2*1.5/'amount-analyzed sorted'!AZ$3</f>
        <v>0.6687230881313</v>
      </c>
      <c r="BO81" s="66">
        <f t="shared" si="52"/>
        <v>0.595602967609183</v>
      </c>
      <c r="BP81" s="115">
        <f t="shared" si="53"/>
        <v>0.204364597453591</v>
      </c>
      <c r="BQ81" s="66">
        <f>'amount-analyzed sorted'!BA81*0.001/'amount-analyzed sorted'!BA$2*1.5/'amount-analyzed sorted'!BA$3</f>
        <v>1.02498994772313</v>
      </c>
      <c r="BR81" s="66">
        <f>'amount-analyzed sorted'!BB81*0.001/'amount-analyzed sorted'!BB$2*1.5/'amount-analyzed sorted'!BB$3</f>
        <v>2.17214896946658</v>
      </c>
      <c r="BS81" s="66">
        <f>'amount-analyzed sorted'!BC81*0.001/'amount-analyzed sorted'!BC$2*1.5/'amount-analyzed sorted'!BC$3</f>
        <v>1.59430517968628</v>
      </c>
      <c r="BT81" s="66">
        <f>'amount-analyzed sorted'!BD81*0.001/'amount-analyzed sorted'!BD$2*1.5/'amount-analyzed sorted'!BD$3</f>
        <v>1.22689873772503</v>
      </c>
      <c r="BU81" s="66">
        <f>'amount-analyzed sorted'!BE81*0.001/'amount-analyzed sorted'!BE$2*1.5/'amount-analyzed sorted'!BE$3</f>
        <v>1.13446499200442</v>
      </c>
      <c r="BV81" s="66">
        <f t="shared" si="54"/>
        <v>1.43056156532109</v>
      </c>
      <c r="BW81" s="115">
        <f t="shared" si="55"/>
        <v>0.466477200489998</v>
      </c>
      <c r="BX81" s="66">
        <f>'amount-analyzed sorted'!BF81*0.001/'amount-analyzed sorted'!BF$2*1.5/'amount-analyzed sorted'!BF$3</f>
        <v>0.148777326675793</v>
      </c>
      <c r="BY81" s="66">
        <f>'amount-analyzed sorted'!BG81*0.001/'amount-analyzed sorted'!BG$2*1.5/'amount-analyzed sorted'!BG$3</f>
        <v>0.190921101689358</v>
      </c>
      <c r="BZ81" s="66">
        <f>'amount-analyzed sorted'!BH81*0.001/'amount-analyzed sorted'!BH$2*1.5/'amount-analyzed sorted'!BH$3</f>
        <v>0.336573612611842</v>
      </c>
      <c r="CA81" s="66">
        <f>'amount-analyzed sorted'!BI81*0.001/'amount-analyzed sorted'!BI$2*1.5/'amount-analyzed sorted'!BI$3</f>
        <v>0.348082802033931</v>
      </c>
      <c r="CB81" s="66">
        <f>'amount-analyzed sorted'!BJ81*0.001/'amount-analyzed sorted'!BJ$2*1.5/'amount-analyzed sorted'!BJ$3</f>
        <v>0.771308336727054</v>
      </c>
      <c r="CC81" s="66">
        <f t="shared" si="56"/>
        <v>0.359132635947596</v>
      </c>
      <c r="CD81" s="115">
        <f t="shared" si="57"/>
        <v>0.246507754985906</v>
      </c>
      <c r="CE81" s="121">
        <f>'amount-analyzed sorted'!BK81*0.001/'amount-analyzed sorted'!BK$2*1.5/'amount-analyzed sorted'!BK$3</f>
        <v>0.233518501267314</v>
      </c>
      <c r="CF81" s="66">
        <f>'amount-analyzed sorted'!BL81*0.001/'amount-analyzed sorted'!BL$2*1.5/'amount-analyzed sorted'!BL$3</f>
        <v>0.270365628664465</v>
      </c>
      <c r="CG81" s="66">
        <f>'amount-analyzed sorted'!BM81*0.001/'amount-analyzed sorted'!BM$2*1.5/'amount-analyzed sorted'!BM$3</f>
        <v>0.646556827814669</v>
      </c>
      <c r="CH81" s="66">
        <f>'amount-analyzed sorted'!BN81*0.001/'amount-analyzed sorted'!BN$2*1.5/'amount-analyzed sorted'!BN$3</f>
        <v>0.31619198585093</v>
      </c>
      <c r="CI81" s="66">
        <f>'amount-analyzed sorted'!BO81*0.001/'amount-analyzed sorted'!BO$2*1.5/'amount-analyzed sorted'!BO$3</f>
        <v>0.89056428004119</v>
      </c>
      <c r="CJ81" s="66">
        <f t="shared" si="58"/>
        <v>0.471439444727714</v>
      </c>
      <c r="CK81" s="115">
        <f t="shared" si="59"/>
        <v>0.286125214620625</v>
      </c>
      <c r="CL81" s="66">
        <f>'amount-analyzed sorted'!BP81*0.001/'amount-analyzed sorted'!BP$2*1.5/'amount-analyzed sorted'!BP$3</f>
        <v>0.577572269162645</v>
      </c>
      <c r="CM81" s="66">
        <f>'amount-analyzed sorted'!BQ81*0.001/'amount-analyzed sorted'!BQ$2*1.5/'amount-analyzed sorted'!BQ$3</f>
        <v>0.983721654976734</v>
      </c>
      <c r="CN81" s="66">
        <f>'amount-analyzed sorted'!BR81*0.001/'amount-analyzed sorted'!BR$2*1.5/'amount-analyzed sorted'!BR$3</f>
        <v>0.273539415581085</v>
      </c>
      <c r="CO81" s="66">
        <f>'amount-analyzed sorted'!BS81*0.001/'amount-analyzed sorted'!BS$2*1.5/'amount-analyzed sorted'!BS$3</f>
        <v>0.334684073446942</v>
      </c>
      <c r="CP81" s="66">
        <f>'amount-analyzed sorted'!BT81*0.001/'amount-analyzed sorted'!BT$2*1.5/'amount-analyzed sorted'!BT$3</f>
        <v>0.331271894524571</v>
      </c>
      <c r="CQ81" s="66">
        <f t="shared" si="60"/>
        <v>0.500157861538395</v>
      </c>
      <c r="CR81" s="115">
        <f t="shared" si="61"/>
        <v>0.294570406388662</v>
      </c>
      <c r="CS81" s="66">
        <f>'amount-analyzed sorted'!BU81*0.001/'amount-analyzed sorted'!BU$2*1.5/'amount-analyzed sorted'!BU$3</f>
        <v>0.418184918223851</v>
      </c>
      <c r="CT81" s="66">
        <f>'amount-analyzed sorted'!BV81*0.001/'amount-analyzed sorted'!BV$2*1.5/'amount-analyzed sorted'!BV$3</f>
        <v>0.66559486116223</v>
      </c>
      <c r="CU81" s="66">
        <f>'amount-analyzed sorted'!BW81*0.001/'amount-analyzed sorted'!BW$2*1.5/'amount-analyzed sorted'!BW$3</f>
        <v>0.0872090005695053</v>
      </c>
      <c r="CV81" s="66">
        <f>'amount-analyzed sorted'!BX81*0.001/'amount-analyzed sorted'!BX$2*1.5/'amount-analyzed sorted'!BX$3</f>
        <v>0.781080965047915</v>
      </c>
      <c r="CW81" s="66">
        <f>'amount-analyzed sorted'!BY81*0.001/'amount-analyzed sorted'!BY$2*1.5/'amount-analyzed sorted'!BY$3</f>
        <v>0.235150436252112</v>
      </c>
      <c r="CX81" s="66">
        <f t="shared" si="62"/>
        <v>0.437444036251123</v>
      </c>
      <c r="CY81" s="115">
        <f t="shared" si="63"/>
        <v>0.289005766459409</v>
      </c>
      <c r="CZ81" s="66">
        <f>'amount-analyzed sorted'!BZ81*0.001/'amount-analyzed sorted'!BZ$2*1.5/'amount-analyzed sorted'!BZ$3</f>
        <v>0.29792291406118</v>
      </c>
      <c r="DA81" s="66">
        <f>'amount-analyzed sorted'!CA81*0.001/'amount-analyzed sorted'!CA$2*1.5/'amount-analyzed sorted'!CA$3</f>
        <v>0.122877760829812</v>
      </c>
      <c r="DB81" s="66">
        <f>'amount-analyzed sorted'!CB81*0.001/'amount-analyzed sorted'!CB$2*1.5/'amount-analyzed sorted'!CB$3</f>
        <v>0.206659629805577</v>
      </c>
      <c r="DC81" s="66">
        <f>'amount-analyzed sorted'!CC81*0.001/'amount-analyzed sorted'!CC$2*1.5/'amount-analyzed sorted'!CC$3</f>
        <v>0.120274723038957</v>
      </c>
      <c r="DD81" s="66">
        <f>'amount-analyzed sorted'!CD81*0.001/'amount-analyzed sorted'!CD$2*1.5/'amount-analyzed sorted'!CD$3</f>
        <v>0.366605504205695</v>
      </c>
      <c r="DE81" s="66">
        <f t="shared" si="64"/>
        <v>0.222868106388244</v>
      </c>
      <c r="DF81" s="115">
        <f t="shared" si="65"/>
        <v>0.108489457910934</v>
      </c>
      <c r="DG81" s="66">
        <f>'amount-analyzed sorted'!CE81*0.001/'amount-analyzed sorted'!CE$2*1.5/'amount-analyzed sorted'!CE$3</f>
        <v>0.106185010490278</v>
      </c>
      <c r="DH81" s="66">
        <f>'amount-analyzed sorted'!CF81*0.001/'amount-analyzed sorted'!CF$2*1.5/'amount-analyzed sorted'!CF$3</f>
        <v>0.0309735253196388</v>
      </c>
      <c r="DI81" s="66">
        <f>'amount-analyzed sorted'!CG81*0.001/'amount-analyzed sorted'!CG$2*1.5/'amount-analyzed sorted'!CG$3</f>
        <v>0.199303273695886</v>
      </c>
      <c r="DJ81" s="66">
        <f>'amount-analyzed sorted'!CH81*0.001/'amount-analyzed sorted'!CH$2*1.5/'amount-analyzed sorted'!CH$3</f>
        <v>0.284587291026537</v>
      </c>
      <c r="DK81" s="66">
        <f>'amount-analyzed sorted'!CI81*0.001/'amount-analyzed sorted'!CI$2*1.5/'amount-analyzed sorted'!CI$3</f>
        <v>0.138610876019614</v>
      </c>
      <c r="DL81" s="66">
        <f t="shared" si="66"/>
        <v>0.151931995310391</v>
      </c>
      <c r="DM81" s="115">
        <f t="shared" si="67"/>
        <v>0.0958418695028544</v>
      </c>
      <c r="DN81" s="66">
        <f>'amount-analyzed sorted'!CJ81*0.001/'amount-analyzed sorted'!CJ$2*1.5/'amount-analyzed sorted'!CJ$3</f>
        <v>0.672393337176976</v>
      </c>
      <c r="DO81" s="66">
        <f>'amount-analyzed sorted'!CK81*0.001/'amount-analyzed sorted'!CK$2*1.5/'amount-analyzed sorted'!CK$3</f>
        <v>0.300535619824144</v>
      </c>
      <c r="DP81" s="66">
        <f>'amount-analyzed sorted'!CL81*0.001/'amount-analyzed sorted'!CL$2*1.5/'amount-analyzed sorted'!CL$3</f>
        <v>0.593756785551575</v>
      </c>
      <c r="DQ81" s="66">
        <f>'amount-analyzed sorted'!CM81*0.001/'amount-analyzed sorted'!CM$2*1.5/'amount-analyzed sorted'!CM$3</f>
        <v>0.141164451772792</v>
      </c>
      <c r="DR81" s="66">
        <f>'amount-analyzed sorted'!CN81*0.001/'amount-analyzed sorted'!CN$2*1.5/'amount-analyzed sorted'!CN$3</f>
        <v>0.198600431423036</v>
      </c>
      <c r="DS81" s="66">
        <f t="shared" si="68"/>
        <v>0.381290125149704</v>
      </c>
      <c r="DT81" s="115">
        <f t="shared" si="69"/>
        <v>0.238453514953101</v>
      </c>
      <c r="DU81" s="66">
        <f>'amount-analyzed sorted'!CO81*0.001/'amount-analyzed sorted'!CO$2*1.5/'amount-analyzed sorted'!CO$3</f>
        <v>0.490057147397824</v>
      </c>
      <c r="DV81" s="66">
        <f>'amount-analyzed sorted'!CP81*0.001/'amount-analyzed sorted'!CP$2*1.5/'amount-analyzed sorted'!CP$3</f>
        <v>0.120115812272074</v>
      </c>
      <c r="DW81" s="66">
        <f>'amount-analyzed sorted'!CQ81*0.001/'amount-analyzed sorted'!CQ$2*1.5/'amount-analyzed sorted'!CQ$3</f>
        <v>0.213229598159891</v>
      </c>
      <c r="DX81" s="66">
        <f>'amount-analyzed sorted'!CR81*0.001/'amount-analyzed sorted'!CR$2*1.5/'amount-analyzed sorted'!CR$3</f>
        <v>0.0970945053451035</v>
      </c>
      <c r="DY81" s="66">
        <f>'amount-analyzed sorted'!CS81*0.001/'amount-analyzed sorted'!CS$2*1.5/'amount-analyzed sorted'!CS$3</f>
        <v>0.0644190486637456</v>
      </c>
      <c r="DZ81" s="66">
        <f t="shared" si="70"/>
        <v>0.196983222367728</v>
      </c>
      <c r="EA81" s="115">
        <f t="shared" si="71"/>
        <v>0.172927647393343</v>
      </c>
      <c r="EB81" s="66">
        <f>'amount-analyzed sorted'!CT81*0.001/'amount-analyzed sorted'!CT$2*1.5/'amount-analyzed sorted'!CT$3</f>
        <v>0.637209365570664</v>
      </c>
      <c r="EC81" s="66">
        <f>'amount-analyzed sorted'!CU81*0.001/'amount-analyzed sorted'!CU$2*1.5/'amount-analyzed sorted'!CU$3</f>
        <v>1.16223755655448</v>
      </c>
      <c r="ED81" s="66">
        <f>'amount-analyzed sorted'!CV81*0.001/'amount-analyzed sorted'!CV$2*1.5/'amount-analyzed sorted'!CV$3</f>
        <v>0.170031230486621</v>
      </c>
      <c r="EE81" s="66">
        <f>'amount-analyzed sorted'!CW81*0.001/'amount-analyzed sorted'!CW$2*1.5/'amount-analyzed sorted'!CW$3</f>
        <v>0.097790934723116</v>
      </c>
      <c r="EF81" s="66">
        <f>'amount-analyzed sorted'!CX81*0.001/'amount-analyzed sorted'!CX$2*1.5/'amount-analyzed sorted'!CX$3</f>
        <v>0.687319056312127</v>
      </c>
      <c r="EG81" s="66">
        <f t="shared" si="72"/>
        <v>0.550917628729401</v>
      </c>
      <c r="EH81" s="115">
        <f t="shared" si="73"/>
        <v>0.433059440676787</v>
      </c>
    </row>
    <row r="82" spans="1:138">
      <c r="A82">
        <f>'imported data from Web Calc'!A87</f>
        <v>788.6</v>
      </c>
      <c r="B82" t="str">
        <f>'imported data from Web Calc'!B87</f>
        <v>C44H86O8PN</v>
      </c>
      <c r="C82" s="61" t="str">
        <f>'imported data from Web Calc'!C87</f>
        <v>PC(36:1)</v>
      </c>
      <c r="D82" s="96"/>
      <c r="E82" s="96"/>
      <c r="F82" s="96"/>
      <c r="G82" s="66">
        <f>'amount-analyzed sorted'!G82*0.001/'amount-analyzed sorted'!G$2*1.5/'amount-analyzed sorted'!G$3</f>
        <v>0.22947791026256</v>
      </c>
      <c r="H82" s="66">
        <f>'amount-analyzed sorted'!H82*0.001/'amount-analyzed sorted'!H$2*1.5/'amount-analyzed sorted'!H$3</f>
        <v>0.179646960929376</v>
      </c>
      <c r="I82" s="66">
        <f>'amount-analyzed sorted'!I82*0.001/'amount-analyzed sorted'!I$2*1.5/'amount-analyzed sorted'!I$3</f>
        <v>0.243532793407817</v>
      </c>
      <c r="J82" s="66">
        <f>'amount-analyzed sorted'!J82*0.001/'amount-analyzed sorted'!J$2*1.5/'amount-analyzed sorted'!J$3</f>
        <v>0.191146410775495</v>
      </c>
      <c r="K82" s="66">
        <f>'amount-analyzed sorted'!K82*0.001/'amount-analyzed sorted'!K$2*1.5/'amount-analyzed sorted'!K$3</f>
        <v>0.205201293920752</v>
      </c>
      <c r="L82" s="66">
        <f>'amount-analyzed sorted'!L82*0.001/'amount-analyzed sorted'!L$2*1.5/'amount-analyzed sorted'!L$3</f>
        <v>0.232033343561698</v>
      </c>
      <c r="M82" s="66">
        <f>'amount-analyzed sorted'!M82*0.001/'amount-analyzed sorted'!M$2*1.5/'amount-analyzed sorted'!M$3</f>
        <v>0.211589877168596</v>
      </c>
      <c r="N82" s="66">
        <f>'amount-analyzed sorted'!N82*0.001/'amount-analyzed sorted'!N$2*1.5/'amount-analyzed sorted'!N$3</f>
        <v>0.198812710672908</v>
      </c>
      <c r="O82" s="66">
        <f>'amount-analyzed sorted'!O82*0.001/'amount-analyzed sorted'!O$2*1.5/'amount-analyzed sorted'!O$3</f>
        <v>0.188590977476358</v>
      </c>
      <c r="P82" s="66">
        <f>'amount-analyzed sorted'!P82*0.001/'amount-analyzed sorted'!P$2*1.5/'amount-analyzed sorted'!P$3</f>
        <v>0.211589877168596</v>
      </c>
      <c r="Q82" s="66">
        <f t="shared" si="37"/>
        <v>0.209162215534416</v>
      </c>
      <c r="R82" s="115">
        <f t="shared" si="38"/>
        <v>0.0207381455202196</v>
      </c>
      <c r="S82" s="66">
        <f t="shared" si="39"/>
        <v>0.0991486223610371</v>
      </c>
      <c r="T82" s="66">
        <f>'amount-analyzed sorted'!R82*0.001/'amount-analyzed sorted'!R$2*1.5/'amount-analyzed sorted'!R$3</f>
        <v>1.06684868230723</v>
      </c>
      <c r="U82" s="66">
        <f>'amount-analyzed sorted'!S82*0.001/'amount-analyzed sorted'!S$2*1.5/'amount-analyzed sorted'!S$3</f>
        <v>0.569955201986854</v>
      </c>
      <c r="V82" s="66">
        <f>'amount-analyzed sorted'!T82*0.001/'amount-analyzed sorted'!T$2*1.5/'amount-analyzed sorted'!T$3</f>
        <v>0.687643309689089</v>
      </c>
      <c r="W82" s="66">
        <f>'amount-analyzed sorted'!U82*0.001/'amount-analyzed sorted'!U$2*1.5/'amount-analyzed sorted'!U$3</f>
        <v>0.621794763710101</v>
      </c>
      <c r="X82" s="66">
        <f>'amount-analyzed sorted'!V82*0.001/'amount-analyzed sorted'!V$2*1.5/'amount-analyzed sorted'!V$3</f>
        <v>0.99798124327508</v>
      </c>
      <c r="Y82" s="66">
        <f t="shared" si="40"/>
        <v>0.788844640193671</v>
      </c>
      <c r="Z82" s="115">
        <f t="shared" si="41"/>
        <v>0.227532592647448</v>
      </c>
      <c r="AA82" s="66">
        <f>'amount-analyzed sorted'!W82*0.001/'amount-analyzed sorted'!W$2*1.5/'amount-analyzed sorted'!W$3</f>
        <v>0.296814467646732</v>
      </c>
      <c r="AB82" s="66">
        <f>'amount-analyzed sorted'!X82*0.001/'amount-analyzed sorted'!X$2*1.5/'amount-analyzed sorted'!X$3</f>
        <v>0.563982135519231</v>
      </c>
      <c r="AC82" s="66">
        <f>'amount-analyzed sorted'!Y82*0.001/'amount-analyzed sorted'!Y$2*1.5/'amount-analyzed sorted'!Y$3</f>
        <v>0.208701527697988</v>
      </c>
      <c r="AD82" s="66">
        <f>'amount-analyzed sorted'!Z82*0.001/'amount-analyzed sorted'!Z$2*1.5/'amount-analyzed sorted'!Z$3</f>
        <v>0.126593828662504</v>
      </c>
      <c r="AE82" s="66">
        <f>'amount-analyzed sorted'!AA82*0.001/'amount-analyzed sorted'!AA$2*1.5/'amount-analyzed sorted'!AA$3</f>
        <v>0.676439273886803</v>
      </c>
      <c r="AF82" s="66">
        <f t="shared" si="42"/>
        <v>0.374506246682651</v>
      </c>
      <c r="AG82" s="115">
        <f t="shared" si="43"/>
        <v>0.235612207739232</v>
      </c>
      <c r="AH82" s="66">
        <f>'amount-analyzed sorted'!AB82*0.001/'amount-analyzed sorted'!AB$2*1.5/'amount-analyzed sorted'!AB$3</f>
        <v>0.137517690449068</v>
      </c>
      <c r="AI82" s="66">
        <f>'amount-analyzed sorted'!AC82*0.001/'amount-analyzed sorted'!AC$2*1.5/'amount-analyzed sorted'!AC$3</f>
        <v>0.0851907246464893</v>
      </c>
      <c r="AJ82" s="66">
        <f>'amount-analyzed sorted'!AD82*0.001/'amount-analyzed sorted'!AD$2*1.5/'amount-analyzed sorted'!AD$3</f>
        <v>0.16012366949854</v>
      </c>
      <c r="AK82" s="66">
        <f>'amount-analyzed sorted'!AE82*0.001/'amount-analyzed sorted'!AE$2*1.5/'amount-analyzed sorted'!AE$3</f>
        <v>0.213140563687828</v>
      </c>
      <c r="AL82" s="66">
        <f>'amount-analyzed sorted'!AF82*0.001/'amount-analyzed sorted'!AF$2*1.5/'amount-analyzed sorted'!AF$3</f>
        <v>0.251291018892128</v>
      </c>
      <c r="AM82" s="66">
        <f t="shared" si="44"/>
        <v>0.169452733434811</v>
      </c>
      <c r="AN82" s="115">
        <f t="shared" si="45"/>
        <v>0.0648326615377641</v>
      </c>
      <c r="AO82" s="66">
        <f>'amount-analyzed sorted'!AG82*0.001/'amount-analyzed sorted'!AG$2*1.5/'amount-analyzed sorted'!AG$3</f>
        <v>0.0371649290352179</v>
      </c>
      <c r="AP82" s="66">
        <f>'amount-analyzed sorted'!AH82*0.001/'amount-analyzed sorted'!AH$2*1.5/'amount-analyzed sorted'!AH$3</f>
        <v>0.124710406184121</v>
      </c>
      <c r="AQ82" s="66">
        <f>'amount-analyzed sorted'!AI82*0.001/'amount-analyzed sorted'!AI$2*1.5/'amount-analyzed sorted'!AI$3</f>
        <v>0.17431373349328</v>
      </c>
      <c r="AR82" s="66">
        <f>'amount-analyzed sorted'!AJ82*0.001/'amount-analyzed sorted'!AJ$2*1.5/'amount-analyzed sorted'!AJ$3</f>
        <v>0.142942921708115</v>
      </c>
      <c r="AS82" s="66">
        <f>'amount-analyzed sorted'!AK82*0.001/'amount-analyzed sorted'!AK$2*1.5/'amount-analyzed sorted'!AK$3</f>
        <v>0.215885397431683</v>
      </c>
      <c r="AT82" s="66">
        <f t="shared" si="46"/>
        <v>0.139003477570483</v>
      </c>
      <c r="AU82" s="115">
        <f t="shared" si="47"/>
        <v>0.0666118323806217</v>
      </c>
      <c r="AV82" s="66">
        <f>'amount-analyzed sorted'!AL82*0.001/'amount-analyzed sorted'!AL$2*1.5/'amount-analyzed sorted'!AL$3</f>
        <v>0.299429013372699</v>
      </c>
      <c r="AW82" s="66">
        <f>'amount-analyzed sorted'!AM82*0.001/'amount-analyzed sorted'!AM$2*1.5/'amount-analyzed sorted'!AM$3</f>
        <v>0.087127114183994</v>
      </c>
      <c r="AX82" s="66">
        <f>'amount-analyzed sorted'!AN82*0.001/'amount-analyzed sorted'!AN$2*1.5/'amount-analyzed sorted'!AN$3</f>
        <v>0.289503569157181</v>
      </c>
      <c r="AY82" s="66">
        <f>'amount-analyzed sorted'!AO82*0.001/'amount-analyzed sorted'!AO$2*1.5/'amount-analyzed sorted'!AO$3</f>
        <v>0.43766899644879</v>
      </c>
      <c r="AZ82" s="66">
        <f>'amount-analyzed sorted'!AP82*0.001/'amount-analyzed sorted'!AP$2*1.5/'amount-analyzed sorted'!AP$3</f>
        <v>0.435528377127913</v>
      </c>
      <c r="BA82" s="66">
        <f t="shared" si="48"/>
        <v>0.309851414058115</v>
      </c>
      <c r="BB82" s="115">
        <f t="shared" si="49"/>
        <v>0.143405725476026</v>
      </c>
      <c r="BC82" s="66">
        <f>'amount-analyzed sorted'!AQ82*0.001/'amount-analyzed sorted'!AQ$2*1.5/'amount-analyzed sorted'!AQ$3</f>
        <v>0.302982681853854</v>
      </c>
      <c r="BD82" s="66">
        <f>'amount-analyzed sorted'!AR82*0.001/'amount-analyzed sorted'!AR$2*1.5/'amount-analyzed sorted'!AR$3</f>
        <v>0.247864780002108</v>
      </c>
      <c r="BE82" s="66">
        <f>'amount-analyzed sorted'!AS82*0.001/'amount-analyzed sorted'!AS$2*1.5/'amount-analyzed sorted'!AS$3</f>
        <v>0.503633989690284</v>
      </c>
      <c r="BF82" s="66">
        <f>'amount-analyzed sorted'!AT82*0.001/'amount-analyzed sorted'!AT$2*1.5/'amount-analyzed sorted'!AT$3</f>
        <v>0.226639390636471</v>
      </c>
      <c r="BG82" s="66">
        <f>'amount-analyzed sorted'!AU82*0.001/'amount-analyzed sorted'!AU$2*1.5/'amount-analyzed sorted'!AU$3</f>
        <v>0.318044943851846</v>
      </c>
      <c r="BH82" s="66">
        <f t="shared" si="50"/>
        <v>0.319833157206913</v>
      </c>
      <c r="BI82" s="115">
        <f t="shared" si="51"/>
        <v>0.109469639276475</v>
      </c>
      <c r="BJ82" s="66">
        <f>'amount-analyzed sorted'!AV82*0.001/'amount-analyzed sorted'!AV$2*1.5/'amount-analyzed sorted'!AV$3</f>
        <v>0.372580933803808</v>
      </c>
      <c r="BK82" s="66">
        <f>'amount-analyzed sorted'!AW82*0.001/'amount-analyzed sorted'!AW$2*1.5/'amount-analyzed sorted'!AW$3</f>
        <v>0.247442918537576</v>
      </c>
      <c r="BL82" s="66">
        <f>'amount-analyzed sorted'!AX82*0.001/'amount-analyzed sorted'!AX$2*1.5/'amount-analyzed sorted'!AX$3</f>
        <v>0.253809678194674</v>
      </c>
      <c r="BM82" s="66">
        <f>'amount-analyzed sorted'!AY82*0.001/'amount-analyzed sorted'!AY$2*1.5/'amount-analyzed sorted'!AY$3</f>
        <v>0.157869274417092</v>
      </c>
      <c r="BN82" s="66">
        <f>'amount-analyzed sorted'!AZ82*0.001/'amount-analyzed sorted'!AZ$2*1.5/'amount-analyzed sorted'!AZ$3</f>
        <v>0.229365045291848</v>
      </c>
      <c r="BO82" s="66">
        <f t="shared" si="52"/>
        <v>0.252213570049</v>
      </c>
      <c r="BP82" s="115">
        <f t="shared" si="53"/>
        <v>0.0773571427474499</v>
      </c>
      <c r="BQ82" s="66">
        <f>'amount-analyzed sorted'!BA82*0.001/'amount-analyzed sorted'!BA$2*1.5/'amount-analyzed sorted'!BA$3</f>
        <v>0.438225523125173</v>
      </c>
      <c r="BR82" s="66">
        <f>'amount-analyzed sorted'!BB82*0.001/'amount-analyzed sorted'!BB$2*1.5/'amount-analyzed sorted'!BB$3</f>
        <v>0.757251376283741</v>
      </c>
      <c r="BS82" s="66">
        <f>'amount-analyzed sorted'!BC82*0.001/'amount-analyzed sorted'!BC$2*1.5/'amount-analyzed sorted'!BC$3</f>
        <v>0.603374713740717</v>
      </c>
      <c r="BT82" s="66">
        <f>'amount-analyzed sorted'!BD82*0.001/'amount-analyzed sorted'!BD$2*1.5/'amount-analyzed sorted'!BD$3</f>
        <v>0.407252221407471</v>
      </c>
      <c r="BU82" s="66">
        <f>'amount-analyzed sorted'!BE82*0.001/'amount-analyzed sorted'!BE$2*1.5/'amount-analyzed sorted'!BE$3</f>
        <v>0.423606319129855</v>
      </c>
      <c r="BV82" s="66">
        <f t="shared" si="54"/>
        <v>0.525942030737392</v>
      </c>
      <c r="BW82" s="115">
        <f t="shared" si="55"/>
        <v>0.151454521351173</v>
      </c>
      <c r="BX82" s="66">
        <f>'amount-analyzed sorted'!BF82*0.001/'amount-analyzed sorted'!BF$2*1.5/'amount-analyzed sorted'!BF$3</f>
        <v>0.0305656388962645</v>
      </c>
      <c r="BY82" s="66">
        <f>'amount-analyzed sorted'!BG82*0.001/'amount-analyzed sorted'!BG$2*1.5/'amount-analyzed sorted'!BG$3</f>
        <v>0.0633136712994483</v>
      </c>
      <c r="BZ82" s="66">
        <f>'amount-analyzed sorted'!BH82*0.001/'amount-analyzed sorted'!BH$2*1.5/'amount-analyzed sorted'!BH$3</f>
        <v>0.0654058813499242</v>
      </c>
      <c r="CA82" s="66">
        <f>'amount-analyzed sorted'!BI82*0.001/'amount-analyzed sorted'!BI$2*1.5/'amount-analyzed sorted'!BI$3</f>
        <v>0.0934605625954484</v>
      </c>
      <c r="CB82" s="66">
        <f>'amount-analyzed sorted'!BJ82*0.001/'amount-analyzed sorted'!BJ$2*1.5/'amount-analyzed sorted'!BJ$3</f>
        <v>0.19924492964621</v>
      </c>
      <c r="CC82" s="66">
        <f t="shared" si="56"/>
        <v>0.090398136757459</v>
      </c>
      <c r="CD82" s="115">
        <f t="shared" si="57"/>
        <v>0.0647979777346315</v>
      </c>
      <c r="CE82" s="121">
        <f>'amount-analyzed sorted'!BK82*0.001/'amount-analyzed sorted'!BK$2*1.5/'amount-analyzed sorted'!BK$3</f>
        <v>0.0486674755840472</v>
      </c>
      <c r="CF82" s="66">
        <f>'amount-analyzed sorted'!BL82*0.001/'amount-analyzed sorted'!BL$2*1.5/'amount-analyzed sorted'!BL$3</f>
        <v>0.0871573408194656</v>
      </c>
      <c r="CG82" s="66">
        <f>'amount-analyzed sorted'!BM82*0.001/'amount-analyzed sorted'!BM$2*1.5/'amount-analyzed sorted'!BM$3</f>
        <v>0.229535094189753</v>
      </c>
      <c r="CH82" s="66">
        <f>'amount-analyzed sorted'!BN82*0.001/'amount-analyzed sorted'!BN$2*1.5/'amount-analyzed sorted'!BN$3</f>
        <v>0.0925439958588088</v>
      </c>
      <c r="CI82" s="66">
        <f>'amount-analyzed sorted'!BO82*0.001/'amount-analyzed sorted'!BO$2*1.5/'amount-analyzed sorted'!BO$3</f>
        <v>0.254361235929582</v>
      </c>
      <c r="CJ82" s="66">
        <f t="shared" si="58"/>
        <v>0.142453028476331</v>
      </c>
      <c r="CK82" s="115">
        <f t="shared" si="59"/>
        <v>0.0928048861939532</v>
      </c>
      <c r="CL82" s="66">
        <f>'amount-analyzed sorted'!BP82*0.001/'amount-analyzed sorted'!BP$2*1.5/'amount-analyzed sorted'!BP$3</f>
        <v>0.180545238941832</v>
      </c>
      <c r="CM82" s="66">
        <f>'amount-analyzed sorted'!BQ82*0.001/'amount-analyzed sorted'!BQ$2*1.5/'amount-analyzed sorted'!BQ$3</f>
        <v>0.352786369943604</v>
      </c>
      <c r="CN82" s="66">
        <f>'amount-analyzed sorted'!BR82*0.001/'amount-analyzed sorted'!BR$2*1.5/'amount-analyzed sorted'!BR$3</f>
        <v>0.113633076279937</v>
      </c>
      <c r="CO82" s="66">
        <f>'amount-analyzed sorted'!BS82*0.001/'amount-analyzed sorted'!BS$2*1.5/'amount-analyzed sorted'!BS$3</f>
        <v>0.0851639845543808</v>
      </c>
      <c r="CP82" s="66">
        <f>'amount-analyzed sorted'!BT82*0.001/'amount-analyzed sorted'!BT$2*1.5/'amount-analyzed sorted'!BT$3</f>
        <v>0.110423964841524</v>
      </c>
      <c r="CQ82" s="66">
        <f t="shared" si="60"/>
        <v>0.168510526912255</v>
      </c>
      <c r="CR82" s="115">
        <f t="shared" si="61"/>
        <v>0.108897486222894</v>
      </c>
      <c r="CS82" s="66">
        <f>'amount-analyzed sorted'!BU82*0.001/'amount-analyzed sorted'!BU$2*1.5/'amount-analyzed sorted'!BU$3</f>
        <v>0.0742058902093023</v>
      </c>
      <c r="CT82" s="66">
        <f>'amount-analyzed sorted'!BV82*0.001/'amount-analyzed sorted'!BV$2*1.5/'amount-analyzed sorted'!BV$3</f>
        <v>0.15222124627477</v>
      </c>
      <c r="CU82" s="66">
        <f>'amount-analyzed sorted'!BW82*0.001/'amount-analyzed sorted'!BW$2*1.5/'amount-analyzed sorted'!BW$3</f>
        <v>0.0208810283053745</v>
      </c>
      <c r="CV82" s="66">
        <f>'amount-analyzed sorted'!BX82*0.001/'amount-analyzed sorted'!BX$2*1.5/'amount-analyzed sorted'!BX$3</f>
        <v>0.167374492510268</v>
      </c>
      <c r="CW82" s="66">
        <f>'amount-analyzed sorted'!BY82*0.001/'amount-analyzed sorted'!BY$2*1.5/'amount-analyzed sorted'!BY$3</f>
        <v>0.0490724070827688</v>
      </c>
      <c r="CX82" s="66">
        <f t="shared" si="62"/>
        <v>0.0927510128764966</v>
      </c>
      <c r="CY82" s="115">
        <f t="shared" si="63"/>
        <v>0.0642697620078358</v>
      </c>
      <c r="CZ82" s="66">
        <f>'amount-analyzed sorted'!BZ82*0.001/'amount-analyzed sorted'!BZ$2*1.5/'amount-analyzed sorted'!BZ$3</f>
        <v>0.109741691458877</v>
      </c>
      <c r="DA82" s="66">
        <f>'amount-analyzed sorted'!CA82*0.001/'amount-analyzed sorted'!CA$2*1.5/'amount-analyzed sorted'!CA$3</f>
        <v>0.0483148851655972</v>
      </c>
      <c r="DB82" s="66">
        <f>'amount-analyzed sorted'!CB82*0.001/'amount-analyzed sorted'!CB$2*1.5/'amount-analyzed sorted'!CB$3</f>
        <v>0.0985979916431293</v>
      </c>
      <c r="DC82" s="66">
        <f>'amount-analyzed sorted'!CC82*0.001/'amount-analyzed sorted'!CC$2*1.5/'amount-analyzed sorted'!CC$3</f>
        <v>0.0714131168043808</v>
      </c>
      <c r="DD82" s="66">
        <f>'amount-analyzed sorted'!CD82*0.001/'amount-analyzed sorted'!CD$2*1.5/'amount-analyzed sorted'!CD$3</f>
        <v>0.138101701708217</v>
      </c>
      <c r="DE82" s="66">
        <f t="shared" si="64"/>
        <v>0.0932338773560404</v>
      </c>
      <c r="DF82" s="115">
        <f t="shared" si="65"/>
        <v>0.0346708262127344</v>
      </c>
      <c r="DG82" s="66">
        <f>'amount-analyzed sorted'!CE82*0.001/'amount-analyzed sorted'!CE$2*1.5/'amount-analyzed sorted'!CE$3</f>
        <v>0.0408176363444522</v>
      </c>
      <c r="DH82" s="66">
        <f>'amount-analyzed sorted'!CF82*0.001/'amount-analyzed sorted'!CF$2*1.5/'amount-analyzed sorted'!CF$3</f>
        <v>0.011484565567956</v>
      </c>
      <c r="DI82" s="66">
        <f>'amount-analyzed sorted'!CG82*0.001/'amount-analyzed sorted'!CG$2*1.5/'amount-analyzed sorted'!CG$3</f>
        <v>0.0613779402599744</v>
      </c>
      <c r="DJ82" s="66">
        <f>'amount-analyzed sorted'!CH82*0.001/'amount-analyzed sorted'!CH$2*1.5/'amount-analyzed sorted'!CH$3</f>
        <v>0.0828984948637105</v>
      </c>
      <c r="DK82" s="66">
        <f>'amount-analyzed sorted'!CI82*0.001/'amount-analyzed sorted'!CI$2*1.5/'amount-analyzed sorted'!CI$3</f>
        <v>0.067693683637486</v>
      </c>
      <c r="DL82" s="66">
        <f t="shared" si="66"/>
        <v>0.0528544641347158</v>
      </c>
      <c r="DM82" s="115">
        <f t="shared" si="67"/>
        <v>0.0276217739918641</v>
      </c>
      <c r="DN82" s="66">
        <f>'amount-analyzed sorted'!CJ82*0.001/'amount-analyzed sorted'!CJ$2*1.5/'amount-analyzed sorted'!CJ$3</f>
        <v>0.213366285861392</v>
      </c>
      <c r="DO82" s="66">
        <f>'amount-analyzed sorted'!CK82*0.001/'amount-analyzed sorted'!CK$2*1.5/'amount-analyzed sorted'!CK$3</f>
        <v>0.0821120764713395</v>
      </c>
      <c r="DP82" s="66">
        <f>'amount-analyzed sorted'!CL82*0.001/'amount-analyzed sorted'!CL$2*1.5/'amount-analyzed sorted'!CL$3</f>
        <v>0.206935736194513</v>
      </c>
      <c r="DQ82" s="66">
        <f>'amount-analyzed sorted'!CM82*0.001/'amount-analyzed sorted'!CM$2*1.5/'amount-analyzed sorted'!CM$3</f>
        <v>0.0528551028979792</v>
      </c>
      <c r="DR82" s="66">
        <f>'amount-analyzed sorted'!CN82*0.001/'amount-analyzed sorted'!CN$2*1.5/'amount-analyzed sorted'!CN$3</f>
        <v>0.0615868933681191</v>
      </c>
      <c r="DS82" s="66">
        <f t="shared" si="68"/>
        <v>0.123371218958668</v>
      </c>
      <c r="DT82" s="115">
        <f t="shared" si="69"/>
        <v>0.079959807027404</v>
      </c>
      <c r="DU82" s="66">
        <f>'amount-analyzed sorted'!CO82*0.001/'amount-analyzed sorted'!CO$2*1.5/'amount-analyzed sorted'!CO$3</f>
        <v>0.200604921226703</v>
      </c>
      <c r="DV82" s="66">
        <f>'amount-analyzed sorted'!CP82*0.001/'amount-analyzed sorted'!CP$2*1.5/'amount-analyzed sorted'!CP$3</f>
        <v>0.0356628003649328</v>
      </c>
      <c r="DW82" s="66">
        <f>'amount-analyzed sorted'!CQ82*0.001/'amount-analyzed sorted'!CQ$2*1.5/'amount-analyzed sorted'!CQ$3</f>
        <v>0.0827137484045927</v>
      </c>
      <c r="DX82" s="66">
        <f>'amount-analyzed sorted'!CR82*0.001/'amount-analyzed sorted'!CR$2*1.5/'amount-analyzed sorted'!CR$3</f>
        <v>0.0449791917857049</v>
      </c>
      <c r="DY82" s="66">
        <f>'amount-analyzed sorted'!CS82*0.001/'amount-analyzed sorted'!CS$2*1.5/'amount-analyzed sorted'!CS$3</f>
        <v>0.00443093985517827</v>
      </c>
      <c r="DZ82" s="66">
        <f t="shared" si="70"/>
        <v>0.0736783203274224</v>
      </c>
      <c r="EA82" s="115">
        <f t="shared" si="71"/>
        <v>0.0762496236314044</v>
      </c>
      <c r="EB82" s="66">
        <f>'amount-analyzed sorted'!CT82*0.001/'amount-analyzed sorted'!CT$2*1.5/'amount-analyzed sorted'!CT$3</f>
        <v>0.208835320257948</v>
      </c>
      <c r="EC82" s="66">
        <f>'amount-analyzed sorted'!CU82*0.001/'amount-analyzed sorted'!CU$2*1.5/'amount-analyzed sorted'!CU$3</f>
        <v>0.300966977357912</v>
      </c>
      <c r="ED82" s="66">
        <f>'amount-analyzed sorted'!CV82*0.001/'amount-analyzed sorted'!CV$2*1.5/'amount-analyzed sorted'!CV$3</f>
        <v>0.0451103264556341</v>
      </c>
      <c r="EE82" s="66">
        <f>'amount-analyzed sorted'!CW82*0.001/'amount-analyzed sorted'!CW$2*1.5/'amount-analyzed sorted'!CW$3</f>
        <v>0.0347415162832123</v>
      </c>
      <c r="EF82" s="66">
        <f>'amount-analyzed sorted'!CX82*0.001/'amount-analyzed sorted'!CX$2*1.5/'amount-analyzed sorted'!CX$3</f>
        <v>0.213393136252143</v>
      </c>
      <c r="EG82" s="66">
        <f t="shared" si="72"/>
        <v>0.16060945532137</v>
      </c>
      <c r="EH82" s="115">
        <f t="shared" si="73"/>
        <v>0.1161839832552</v>
      </c>
    </row>
    <row r="83" spans="1:138">
      <c r="A83">
        <f>'imported data from Web Calc'!A88</f>
        <v>806.6</v>
      </c>
      <c r="B83" t="str">
        <f>'imported data from Web Calc'!B88</f>
        <v>C46H80O8PN</v>
      </c>
      <c r="C83" s="61" t="str">
        <f>'imported data from Web Calc'!C88</f>
        <v>PC(38:6)</v>
      </c>
      <c r="D83" s="96"/>
      <c r="E83" s="96"/>
      <c r="F83" s="96"/>
      <c r="G83" s="66">
        <f>'amount-analyzed sorted'!G83*0.001/'amount-analyzed sorted'!G$2*1.5/'amount-analyzed sorted'!G$3</f>
        <v>0.00485532326836151</v>
      </c>
      <c r="H83" s="66">
        <f>'amount-analyzed sorted'!H83*0.001/'amount-analyzed sorted'!H$2*1.5/'amount-analyzed sorted'!H$3</f>
        <v>0.00102217331965506</v>
      </c>
      <c r="I83" s="66">
        <f>'amount-analyzed sorted'!I83*0.001/'amount-analyzed sorted'!I$2*1.5/'amount-analyzed sorted'!I$3</f>
        <v>0</v>
      </c>
      <c r="J83" s="66">
        <f>'amount-analyzed sorted'!J83*0.001/'amount-analyzed sorted'!J$2*1.5/'amount-analyzed sorted'!J$3</f>
        <v>0.0112439065162056</v>
      </c>
      <c r="K83" s="66">
        <f>'amount-analyzed sorted'!K83*0.001/'amount-analyzed sorted'!K$2*1.5/'amount-analyzed sorted'!K$3</f>
        <v>0.00868847321706797</v>
      </c>
      <c r="L83" s="66">
        <f>'amount-analyzed sorted'!L83*0.001/'amount-analyzed sorted'!L$2*1.5/'amount-analyzed sorted'!L$3</f>
        <v>0.00613303991793033</v>
      </c>
      <c r="M83" s="66">
        <f>'amount-analyzed sorted'!M83*0.001/'amount-analyzed sorted'!M$2*1.5/'amount-analyzed sorted'!M$3</f>
        <v>0.00485532326836151</v>
      </c>
      <c r="N83" s="66">
        <f>'amount-analyzed sorted'!N83*0.001/'amount-analyzed sorted'!N$2*1.5/'amount-analyzed sorted'!N$3</f>
        <v>0.00357760661879269</v>
      </c>
      <c r="O83" s="66">
        <f>'amount-analyzed sorted'!O83*0.001/'amount-analyzed sorted'!O$2*1.5/'amount-analyzed sorted'!O$3</f>
        <v>0.00613303991793033</v>
      </c>
      <c r="P83" s="66">
        <f>'amount-analyzed sorted'!P83*0.001/'amount-analyzed sorted'!P$2*1.5/'amount-analyzed sorted'!P$3</f>
        <v>0.0112439065162056</v>
      </c>
      <c r="Q83" s="66">
        <f t="shared" si="37"/>
        <v>0.00577527925605106</v>
      </c>
      <c r="R83" s="115">
        <f t="shared" si="38"/>
        <v>0.00381550524170049</v>
      </c>
      <c r="S83" s="66">
        <f t="shared" si="39"/>
        <v>0.660661601376728</v>
      </c>
      <c r="T83" s="66">
        <f>'amount-analyzed sorted'!R83*0.001/'amount-analyzed sorted'!R$2*1.5/'amount-analyzed sorted'!R$3</f>
        <v>0.0377181954952715</v>
      </c>
      <c r="U83" s="66">
        <f>'amount-analyzed sorted'!S83*0.001/'amount-analyzed sorted'!S$2*1.5/'amount-analyzed sorted'!S$3</f>
        <v>0.0257676194654982</v>
      </c>
      <c r="V83" s="66">
        <f>'amount-analyzed sorted'!T83*0.001/'amount-analyzed sorted'!T$2*1.5/'amount-analyzed sorted'!T$3</f>
        <v>0.0401944575470073</v>
      </c>
      <c r="W83" s="66">
        <f>'amount-analyzed sorted'!U83*0.001/'amount-analyzed sorted'!U$2*1.5/'amount-analyzed sorted'!U$3</f>
        <v>0.0316447012294545</v>
      </c>
      <c r="X83" s="66">
        <f>'amount-analyzed sorted'!V83*0.001/'amount-analyzed sorted'!V$2*1.5/'amount-analyzed sorted'!V$3</f>
        <v>0.0543917108277094</v>
      </c>
      <c r="Y83" s="66">
        <f t="shared" si="40"/>
        <v>0.0379433369129882</v>
      </c>
      <c r="Z83" s="115">
        <f t="shared" si="41"/>
        <v>0.0107655485698634</v>
      </c>
      <c r="AA83" s="66">
        <f>'amount-analyzed sorted'!W83*0.001/'amount-analyzed sorted'!W$2*1.5/'amount-analyzed sorted'!W$3</f>
        <v>0.00345419995598857</v>
      </c>
      <c r="AB83" s="66">
        <f>'amount-analyzed sorted'!X83*0.001/'amount-analyzed sorted'!X$2*1.5/'amount-analyzed sorted'!X$3</f>
        <v>0.0142446376604483</v>
      </c>
      <c r="AC83" s="66">
        <f>'amount-analyzed sorted'!Y83*0.001/'amount-analyzed sorted'!Y$2*1.5/'amount-analyzed sorted'!Y$3</f>
        <v>0.00103317587969301</v>
      </c>
      <c r="AD83" s="66">
        <f>'amount-analyzed sorted'!Z83*0.001/'amount-analyzed sorted'!Z$2*1.5/'amount-analyzed sorted'!Z$3</f>
        <v>0.00266201976159471</v>
      </c>
      <c r="AE83" s="66">
        <f>'amount-analyzed sorted'!AA83*0.001/'amount-analyzed sorted'!AA$2*1.5/'amount-analyzed sorted'!AA$3</f>
        <v>0.015725431721306</v>
      </c>
      <c r="AF83" s="66">
        <f t="shared" si="42"/>
        <v>0.00742389299580611</v>
      </c>
      <c r="AG83" s="115">
        <f t="shared" si="43"/>
        <v>0.00697698480323833</v>
      </c>
      <c r="AH83" s="66">
        <f>'amount-analyzed sorted'!AB83*0.001/'amount-analyzed sorted'!AB$2*1.5/'amount-analyzed sorted'!AB$3</f>
        <v>0.00870745201533402</v>
      </c>
      <c r="AI83" s="66">
        <f>'amount-analyzed sorted'!AC83*0.001/'amount-analyzed sorted'!AC$2*1.5/'amount-analyzed sorted'!AC$3</f>
        <v>0.00122576582225164</v>
      </c>
      <c r="AJ83" s="66">
        <f>'amount-analyzed sorted'!AD83*0.001/'amount-analyzed sorted'!AD$2*1.5/'amount-analyzed sorted'!AD$3</f>
        <v>0.00994398584465457</v>
      </c>
      <c r="AK83" s="66">
        <f>'amount-analyzed sorted'!AE83*0.001/'amount-analyzed sorted'!AE$2*1.5/'amount-analyzed sorted'!AE$3</f>
        <v>0.00882237516675864</v>
      </c>
      <c r="AL83" s="66">
        <f>'amount-analyzed sorted'!AF83*0.001/'amount-analyzed sorted'!AF$2*1.5/'amount-analyzed sorted'!AF$3</f>
        <v>0.0110054460828669</v>
      </c>
      <c r="AM83" s="66">
        <f t="shared" si="44"/>
        <v>0.00794100498637315</v>
      </c>
      <c r="AN83" s="115">
        <f t="shared" si="45"/>
        <v>0.00386850820817756</v>
      </c>
      <c r="AO83" s="66">
        <f>'amount-analyzed sorted'!AG83*0.001/'amount-analyzed sorted'!AG$2*1.5/'amount-analyzed sorted'!AG$3</f>
        <v>0.000940884279372606</v>
      </c>
      <c r="AP83" s="66">
        <f>'amount-analyzed sorted'!AH83*0.001/'amount-analyzed sorted'!AH$2*1.5/'amount-analyzed sorted'!AH$3</f>
        <v>0.00218790186287931</v>
      </c>
      <c r="AQ83" s="66">
        <f>'amount-analyzed sorted'!AI83*0.001/'amount-analyzed sorted'!AI$2*1.5/'amount-analyzed sorted'!AI$3</f>
        <v>0.00111027855728204</v>
      </c>
      <c r="AR83" s="66">
        <f>'amount-analyzed sorted'!AJ83*0.001/'amount-analyzed sorted'!AJ$2*1.5/'amount-analyzed sorted'!AJ$3</f>
        <v>0.00340340289781226</v>
      </c>
      <c r="AS83" s="66">
        <f>'amount-analyzed sorted'!AK83*0.001/'amount-analyzed sorted'!AK$2*1.5/'amount-analyzed sorted'!AK$3</f>
        <v>0.023002451925761</v>
      </c>
      <c r="AT83" s="66">
        <f t="shared" si="46"/>
        <v>0.00612898390462144</v>
      </c>
      <c r="AU83" s="115">
        <f t="shared" si="47"/>
        <v>0.00948391564215118</v>
      </c>
      <c r="AV83" s="66">
        <f>'amount-analyzed sorted'!AL83*0.001/'amount-analyzed sorted'!AL$2*1.5/'amount-analyzed sorted'!AL$3</f>
        <v>0.020852255234875</v>
      </c>
      <c r="AW83" s="66">
        <f>'amount-analyzed sorted'!AM83*0.001/'amount-analyzed sorted'!AM$2*1.5/'amount-analyzed sorted'!AM$3</f>
        <v>0.00272272231824981</v>
      </c>
      <c r="AX83" s="66">
        <f>'amount-analyzed sorted'!AN83*0.001/'amount-analyzed sorted'!AN$2*1.5/'amount-analyzed sorted'!AN$3</f>
        <v>0.0164376302302455</v>
      </c>
      <c r="AY83" s="66">
        <f>'amount-analyzed sorted'!AO83*0.001/'amount-analyzed sorted'!AO$2*1.5/'amount-analyzed sorted'!AO$3</f>
        <v>0.00351541362609469</v>
      </c>
      <c r="AZ83" s="66">
        <f>'amount-analyzed sorted'!AP83*0.001/'amount-analyzed sorted'!AP$2*1.5/'amount-analyzed sorted'!AP$3</f>
        <v>0.00754950564059144</v>
      </c>
      <c r="BA83" s="66">
        <f t="shared" si="48"/>
        <v>0.0102155054100113</v>
      </c>
      <c r="BB83" s="115">
        <f t="shared" si="49"/>
        <v>0.00806219367261405</v>
      </c>
      <c r="BC83" s="66">
        <f>'amount-analyzed sorted'!AQ83*0.001/'amount-analyzed sorted'!AQ$2*1.5/'amount-analyzed sorted'!AQ$3</f>
        <v>0.0182579140530824</v>
      </c>
      <c r="BD83" s="66">
        <f>'amount-analyzed sorted'!AR83*0.001/'amount-analyzed sorted'!AR$2*1.5/'amount-analyzed sorted'!AR$3</f>
        <v>0.00263064035379595</v>
      </c>
      <c r="BE83" s="66">
        <f>'amount-analyzed sorted'!AS83*0.001/'amount-analyzed sorted'!AS$2*1.5/'amount-analyzed sorted'!AS$3</f>
        <v>0.0192306064174825</v>
      </c>
      <c r="BF83" s="66">
        <f>'amount-analyzed sorted'!AT83*0.001/'amount-analyzed sorted'!AT$2*1.5/'amount-analyzed sorted'!AT$3</f>
        <v>0.0156303028025153</v>
      </c>
      <c r="BG83" s="66">
        <f>'amount-analyzed sorted'!AU83*0.001/'amount-analyzed sorted'!AU$2*1.5/'amount-analyzed sorted'!AU$3</f>
        <v>0.0142541151306149</v>
      </c>
      <c r="BH83" s="66">
        <f t="shared" si="50"/>
        <v>0.0140007157514982</v>
      </c>
      <c r="BI83" s="115">
        <f t="shared" si="51"/>
        <v>0.00666096602432361</v>
      </c>
      <c r="BJ83" s="66">
        <f>'amount-analyzed sorted'!AV83*0.001/'amount-analyzed sorted'!AV$2*1.5/'amount-analyzed sorted'!AV$3</f>
        <v>0.0104144128673055</v>
      </c>
      <c r="BK83" s="66">
        <f>'amount-analyzed sorted'!AW83*0.001/'amount-analyzed sorted'!AW$2*1.5/'amount-analyzed sorted'!AW$3</f>
        <v>0.0205120572554759</v>
      </c>
      <c r="BL83" s="66">
        <f>'amount-analyzed sorted'!AX83*0.001/'amount-analyzed sorted'!AX$2*1.5/'amount-analyzed sorted'!AX$3</f>
        <v>0.0164321226477742</v>
      </c>
      <c r="BM83" s="66">
        <f>'amount-analyzed sorted'!AY83*0.001/'amount-analyzed sorted'!AY$2*1.5/'amount-analyzed sorted'!AY$3</f>
        <v>0.00661232563003526</v>
      </c>
      <c r="BN83" s="66">
        <f>'amount-analyzed sorted'!AZ83*0.001/'amount-analyzed sorted'!AZ$2*1.5/'amount-analyzed sorted'!AZ$3</f>
        <v>0.0113649346766231</v>
      </c>
      <c r="BO83" s="66">
        <f t="shared" si="52"/>
        <v>0.0130671706154428</v>
      </c>
      <c r="BP83" s="115">
        <f t="shared" si="53"/>
        <v>0.00543941618903598</v>
      </c>
      <c r="BQ83" s="66">
        <f>'amount-analyzed sorted'!BA83*0.001/'amount-analyzed sorted'!BA$2*1.5/'amount-analyzed sorted'!BA$3</f>
        <v>0.00929858291723708</v>
      </c>
      <c r="BR83" s="66">
        <f>'amount-analyzed sorted'!BB83*0.001/'amount-analyzed sorted'!BB$2*1.5/'amount-analyzed sorted'!BB$3</f>
        <v>0.00857360865589317</v>
      </c>
      <c r="BS83" s="66">
        <f>'amount-analyzed sorted'!BC83*0.001/'amount-analyzed sorted'!BC$2*1.5/'amount-analyzed sorted'!BC$3</f>
        <v>0.0112501373566572</v>
      </c>
      <c r="BT83" s="66">
        <f>'amount-analyzed sorted'!BD83*0.001/'amount-analyzed sorted'!BD$2*1.5/'amount-analyzed sorted'!BD$3</f>
        <v>0.00308524410157175</v>
      </c>
      <c r="BU83" s="66">
        <f>'amount-analyzed sorted'!BE83*0.001/'amount-analyzed sorted'!BE$2*1.5/'amount-analyzed sorted'!BE$3</f>
        <v>0.0133323877265477</v>
      </c>
      <c r="BV83" s="66">
        <f t="shared" si="54"/>
        <v>0.00910799215158138</v>
      </c>
      <c r="BW83" s="115">
        <f t="shared" si="55"/>
        <v>0.00384153903688796</v>
      </c>
      <c r="BX83" s="66">
        <f>'amount-analyzed sorted'!BF83*0.001/'amount-analyzed sorted'!BF$2*1.5/'amount-analyzed sorted'!BF$3</f>
        <v>0</v>
      </c>
      <c r="BY83" s="66">
        <f>'amount-analyzed sorted'!BG83*0.001/'amount-analyzed sorted'!BG$2*1.5/'amount-analyzed sorted'!BG$3</f>
        <v>0.0037243336058499</v>
      </c>
      <c r="BZ83" s="66">
        <f>'amount-analyzed sorted'!BH83*0.001/'amount-analyzed sorted'!BH$2*1.5/'amount-analyzed sorted'!BH$3</f>
        <v>0.00112284774849655</v>
      </c>
      <c r="CA83" s="66">
        <f>'amount-analyzed sorted'!BI83*0.001/'amount-analyzed sorted'!BI$2*1.5/'amount-analyzed sorted'!BI$3</f>
        <v>0.00297224404013794</v>
      </c>
      <c r="CB83" s="66">
        <f>'amount-analyzed sorted'!BJ83*0.001/'amount-analyzed sorted'!BJ$2*1.5/'amount-analyzed sorted'!BJ$3</f>
        <v>0.0113770896869724</v>
      </c>
      <c r="CC83" s="66">
        <f t="shared" si="56"/>
        <v>0.00383930301629136</v>
      </c>
      <c r="CD83" s="115">
        <f t="shared" si="57"/>
        <v>0.00446381602440661</v>
      </c>
      <c r="CE83" s="121">
        <f>'amount-analyzed sorted'!BK83*0.001/'amount-analyzed sorted'!BK$2*1.5/'amount-analyzed sorted'!BK$3</f>
        <v>0</v>
      </c>
      <c r="CF83" s="66">
        <f>'amount-analyzed sorted'!BL83*0.001/'amount-analyzed sorted'!BL$2*1.5/'amount-analyzed sorted'!BL$3</f>
        <v>0.00101641213783633</v>
      </c>
      <c r="CG83" s="66">
        <f>'amount-analyzed sorted'!BM83*0.001/'amount-analyzed sorted'!BM$2*1.5/'amount-analyzed sorted'!BM$3</f>
        <v>0.000989375405990313</v>
      </c>
      <c r="CH83" s="66">
        <f>'amount-analyzed sorted'!BN83*0.001/'amount-analyzed sorted'!BN$2*1.5/'amount-analyzed sorted'!BN$3</f>
        <v>0.00449866646535876</v>
      </c>
      <c r="CI83" s="66">
        <f>'amount-analyzed sorted'!BO83*0.001/'amount-analyzed sorted'!BO$2*1.5/'amount-analyzed sorted'!BO$3</f>
        <v>0.00719890290366742</v>
      </c>
      <c r="CJ83" s="66">
        <f t="shared" si="58"/>
        <v>0.00274067138257057</v>
      </c>
      <c r="CK83" s="115">
        <f t="shared" si="59"/>
        <v>0.00302149640801904</v>
      </c>
      <c r="CL83" s="66">
        <f>'amount-analyzed sorted'!BP83*0.001/'amount-analyzed sorted'!BP$2*1.5/'amount-analyzed sorted'!BP$3</f>
        <v>0.00402489386176059</v>
      </c>
      <c r="CM83" s="66">
        <f>'amount-analyzed sorted'!BQ83*0.001/'amount-analyzed sorted'!BQ$2*1.5/'amount-analyzed sorted'!BQ$3</f>
        <v>0.000995166064721026</v>
      </c>
      <c r="CN83" s="66">
        <f>'amount-analyzed sorted'!BR83*0.001/'amount-analyzed sorted'!BR$2*1.5/'amount-analyzed sorted'!BR$3</f>
        <v>0</v>
      </c>
      <c r="CO83" s="66">
        <f>'amount-analyzed sorted'!BS83*0.001/'amount-analyzed sorted'!BS$2*1.5/'amount-analyzed sorted'!BS$3</f>
        <v>0.00103858517749245</v>
      </c>
      <c r="CP83" s="66">
        <f>'amount-analyzed sorted'!BT83*0.001/'amount-analyzed sorted'!BT$2*1.5/'amount-analyzed sorted'!BT$3</f>
        <v>0</v>
      </c>
      <c r="CQ83" s="66">
        <f t="shared" si="60"/>
        <v>0.00121172902079481</v>
      </c>
      <c r="CR83" s="115">
        <f t="shared" si="61"/>
        <v>0.00165282706041313</v>
      </c>
      <c r="CS83" s="66">
        <f>'amount-analyzed sorted'!BU83*0.001/'amount-analyzed sorted'!BU$2*1.5/'amount-analyzed sorted'!BU$3</f>
        <v>0.00146218502875473</v>
      </c>
      <c r="CT83" s="66">
        <f>'amount-analyzed sorted'!BV83*0.001/'amount-analyzed sorted'!BV$2*1.5/'amount-analyzed sorted'!BV$3</f>
        <v>0.000918378559727119</v>
      </c>
      <c r="CU83" s="66">
        <f>'amount-analyzed sorted'!BW83*0.001/'amount-analyzed sorted'!BW$2*1.5/'amount-analyzed sorted'!BW$3</f>
        <v>0</v>
      </c>
      <c r="CV83" s="66">
        <f>'amount-analyzed sorted'!BX83*0.001/'amount-analyzed sorted'!BX$2*1.5/'amount-analyzed sorted'!BX$3</f>
        <v>0</v>
      </c>
      <c r="CW83" s="66">
        <f>'amount-analyzed sorted'!BY83*0.001/'amount-analyzed sorted'!BY$2*1.5/'amount-analyzed sorted'!BY$3</f>
        <v>0</v>
      </c>
      <c r="CX83" s="66">
        <f t="shared" si="62"/>
        <v>0.000476112717696369</v>
      </c>
      <c r="CY83" s="115">
        <f t="shared" si="63"/>
        <v>0.000679703545216553</v>
      </c>
      <c r="CZ83" s="66">
        <f>'amount-analyzed sorted'!BZ83*0.001/'amount-analyzed sorted'!BZ$2*1.5/'amount-analyzed sorted'!BZ$3</f>
        <v>0.00147304283837419</v>
      </c>
      <c r="DA83" s="66">
        <f>'amount-analyzed sorted'!CA83*0.001/'amount-analyzed sorted'!CA$2*1.5/'amount-analyzed sorted'!CA$3</f>
        <v>0</v>
      </c>
      <c r="DB83" s="66">
        <f>'amount-analyzed sorted'!CB83*0.001/'amount-analyzed sorted'!CB$2*1.5/'amount-analyzed sorted'!CB$3</f>
        <v>0</v>
      </c>
      <c r="DC83" s="66">
        <f>'amount-analyzed sorted'!CC83*0.001/'amount-analyzed sorted'!CC$2*1.5/'amount-analyzed sorted'!CC$3</f>
        <v>0</v>
      </c>
      <c r="DD83" s="66">
        <f>'amount-analyzed sorted'!CD83*0.001/'amount-analyzed sorted'!CD$2*1.5/'amount-analyzed sorted'!CD$3</f>
        <v>0.000908563827027745</v>
      </c>
      <c r="DE83" s="66">
        <f t="shared" si="64"/>
        <v>0.000476321333080387</v>
      </c>
      <c r="DF83" s="115">
        <f t="shared" si="65"/>
        <v>0.000682080158363262</v>
      </c>
      <c r="DG83" s="66">
        <f>'amount-analyzed sorted'!CE83*0.001/'amount-analyzed sorted'!CE$2*1.5/'amount-analyzed sorted'!CE$3</f>
        <v>0</v>
      </c>
      <c r="DH83" s="66">
        <f>'amount-analyzed sorted'!CF83*0.001/'amount-analyzed sorted'!CF$2*1.5/'amount-analyzed sorted'!CF$3</f>
        <v>0</v>
      </c>
      <c r="DI83" s="66">
        <f>'amount-analyzed sorted'!CG83*0.001/'amount-analyzed sorted'!CG$2*1.5/'amount-analyzed sorted'!CG$3</f>
        <v>0.000933504794828507</v>
      </c>
      <c r="DJ83" s="66">
        <f>'amount-analyzed sorted'!CH83*0.001/'amount-analyzed sorted'!CH$2*1.5/'amount-analyzed sorted'!CH$3</f>
        <v>0.0020840403736687</v>
      </c>
      <c r="DK83" s="66">
        <f>'amount-analyzed sorted'!CI83*0.001/'amount-analyzed sorted'!CI$2*1.5/'amount-analyzed sorted'!CI$3</f>
        <v>0</v>
      </c>
      <c r="DL83" s="66">
        <f t="shared" si="66"/>
        <v>0.000603509033699441</v>
      </c>
      <c r="DM83" s="115">
        <f t="shared" si="67"/>
        <v>0.00092107813352951</v>
      </c>
      <c r="DN83" s="66">
        <f>'amount-analyzed sorted'!CJ83*0.001/'amount-analyzed sorted'!CJ$2*1.5/'amount-analyzed sorted'!CJ$3</f>
        <v>0.02204933434267</v>
      </c>
      <c r="DO83" s="66">
        <f>'amount-analyzed sorted'!CK83*0.001/'amount-analyzed sorted'!CK$2*1.5/'amount-analyzed sorted'!CK$3</f>
        <v>0.00243897256845563</v>
      </c>
      <c r="DP83" s="66">
        <f>'amount-analyzed sorted'!CL83*0.001/'amount-analyzed sorted'!CL$2*1.5/'amount-analyzed sorted'!CL$3</f>
        <v>0.00541008460639248</v>
      </c>
      <c r="DQ83" s="66">
        <f>'amount-analyzed sorted'!CM83*0.001/'amount-analyzed sorted'!CM$2*1.5/'amount-analyzed sorted'!CM$3</f>
        <v>0.00195759640362886</v>
      </c>
      <c r="DR83" s="66">
        <f>'amount-analyzed sorted'!CN83*0.001/'amount-analyzed sorted'!CN$2*1.5/'amount-analyzed sorted'!CN$3</f>
        <v>0</v>
      </c>
      <c r="DS83" s="66">
        <f t="shared" si="68"/>
        <v>0.00637119758422939</v>
      </c>
      <c r="DT83" s="115">
        <f t="shared" si="69"/>
        <v>0.00897583057418502</v>
      </c>
      <c r="DU83" s="66">
        <f>'amount-analyzed sorted'!CO83*0.001/'amount-analyzed sorted'!CO$2*1.5/'amount-analyzed sorted'!CO$3</f>
        <v>0.00111757616282286</v>
      </c>
      <c r="DV83" s="66">
        <f>'amount-analyzed sorted'!CP83*0.001/'amount-analyzed sorted'!CP$2*1.5/'amount-analyzed sorted'!CP$3</f>
        <v>0</v>
      </c>
      <c r="DW83" s="66">
        <f>'amount-analyzed sorted'!CQ83*0.001/'amount-analyzed sorted'!CQ$2*1.5/'amount-analyzed sorted'!CQ$3</f>
        <v>0.00107420452473497</v>
      </c>
      <c r="DX83" s="66">
        <f>'amount-analyzed sorted'!CR83*0.001/'amount-analyzed sorted'!CR$2*1.5/'amount-analyzed sorted'!CR$3</f>
        <v>0</v>
      </c>
      <c r="DY83" s="66">
        <f>'amount-analyzed sorted'!CS83*0.001/'amount-analyzed sorted'!CS$2*1.5/'amount-analyzed sorted'!CS$3</f>
        <v>0</v>
      </c>
      <c r="DZ83" s="66">
        <f t="shared" si="70"/>
        <v>0.000438356137511566</v>
      </c>
      <c r="EA83" s="115">
        <f t="shared" si="71"/>
        <v>0.000600439698096457</v>
      </c>
      <c r="EB83" s="66">
        <f>'amount-analyzed sorted'!CT83*0.001/'amount-analyzed sorted'!CT$2*1.5/'amount-analyzed sorted'!CT$3</f>
        <v>0.00570848255830382</v>
      </c>
      <c r="EC83" s="66">
        <f>'amount-analyzed sorted'!CU83*0.001/'amount-analyzed sorted'!CU$2*1.5/'amount-analyzed sorted'!CU$3</f>
        <v>0.00318483573923717</v>
      </c>
      <c r="ED83" s="66">
        <f>'amount-analyzed sorted'!CV83*0.001/'amount-analyzed sorted'!CV$2*1.5/'amount-analyzed sorted'!CV$3</f>
        <v>0.000867506277992964</v>
      </c>
      <c r="EE83" s="66">
        <f>'amount-analyzed sorted'!CW83*0.001/'amount-analyzed sorted'!CW$2*1.5/'amount-analyzed sorted'!CW$3</f>
        <v>0.00128672282530416</v>
      </c>
      <c r="EF83" s="66">
        <f>'amount-analyzed sorted'!CX83*0.001/'amount-analyzed sorted'!CX$2*1.5/'amount-analyzed sorted'!CX$3</f>
        <v>0.0043690405051624</v>
      </c>
      <c r="EG83" s="66">
        <f t="shared" si="72"/>
        <v>0.0030833175812001</v>
      </c>
      <c r="EH83" s="115">
        <f t="shared" si="73"/>
        <v>0.00204281992469715</v>
      </c>
    </row>
    <row r="84" spans="1:138">
      <c r="A84">
        <f>'imported data from Web Calc'!A89</f>
        <v>808.6</v>
      </c>
      <c r="B84" t="str">
        <f>'imported data from Web Calc'!B89</f>
        <v>C46H82O8PN</v>
      </c>
      <c r="C84" s="61" t="str">
        <f>'imported data from Web Calc'!C89</f>
        <v>PC(38:5)</v>
      </c>
      <c r="D84" s="96"/>
      <c r="E84" s="96"/>
      <c r="F84" s="96"/>
      <c r="G84" s="66">
        <f>'amount-analyzed sorted'!G84*0.001/'amount-analyzed sorted'!G$2*1.5/'amount-analyzed sorted'!G$3</f>
        <v>0.00383314994870646</v>
      </c>
      <c r="H84" s="66">
        <f>'amount-analyzed sorted'!H84*0.001/'amount-analyzed sorted'!H$2*1.5/'amount-analyzed sorted'!H$3</f>
        <v>0.0114994498461194</v>
      </c>
      <c r="I84" s="66">
        <f>'amount-analyzed sorted'!I84*0.001/'amount-analyzed sorted'!I$2*1.5/'amount-analyzed sorted'!I$3</f>
        <v>0.0063885832478441</v>
      </c>
      <c r="J84" s="66">
        <f>'amount-analyzed sorted'!J84*0.001/'amount-analyzed sorted'!J$2*1.5/'amount-analyzed sorted'!J$3</f>
        <v>0.0063885832478441</v>
      </c>
      <c r="K84" s="66">
        <f>'amount-analyzed sorted'!K84*0.001/'amount-analyzed sorted'!K$2*1.5/'amount-analyzed sorted'!K$3</f>
        <v>0.0153325997948258</v>
      </c>
      <c r="L84" s="66">
        <f>'amount-analyzed sorted'!L84*0.001/'amount-analyzed sorted'!L$2*1.5/'amount-analyzed sorted'!L$3</f>
        <v>0.0102217331965506</v>
      </c>
      <c r="M84" s="66">
        <f>'amount-analyzed sorted'!M84*0.001/'amount-analyzed sorted'!M$2*1.5/'amount-analyzed sorted'!M$3</f>
        <v>0.0204434663931011</v>
      </c>
      <c r="N84" s="66">
        <f>'amount-analyzed sorted'!N84*0.001/'amount-analyzed sorted'!N$2*1.5/'amount-analyzed sorted'!N$3</f>
        <v>0.00766629989741291</v>
      </c>
      <c r="O84" s="66">
        <f>'amount-analyzed sorted'!O84*0.001/'amount-analyzed sorted'!O$2*1.5/'amount-analyzed sorted'!O$3</f>
        <v>0.00511086659827528</v>
      </c>
      <c r="P84" s="66">
        <f>'amount-analyzed sorted'!P84*0.001/'amount-analyzed sorted'!P$2*1.5/'amount-analyzed sorted'!P$3</f>
        <v>0.0063885832478441</v>
      </c>
      <c r="Q84" s="66">
        <f t="shared" si="37"/>
        <v>0.00932733154185238</v>
      </c>
      <c r="R84" s="115">
        <f t="shared" si="38"/>
        <v>0.00518311480566457</v>
      </c>
      <c r="S84" s="66">
        <f t="shared" si="39"/>
        <v>0.555691065811006</v>
      </c>
      <c r="T84" s="66">
        <f>'amount-analyzed sorted'!R84*0.001/'amount-analyzed sorted'!R$2*1.5/'amount-analyzed sorted'!R$3</f>
        <v>0.0733409356852502</v>
      </c>
      <c r="U84" s="66">
        <f>'amount-analyzed sorted'!S84*0.001/'amount-analyzed sorted'!S$2*1.5/'amount-analyzed sorted'!S$3</f>
        <v>0.0506149668072286</v>
      </c>
      <c r="V84" s="66">
        <f>'amount-analyzed sorted'!T84*0.001/'amount-analyzed sorted'!T$2*1.5/'amount-analyzed sorted'!T$3</f>
        <v>0.0448211576963031</v>
      </c>
      <c r="W84" s="66">
        <f>'amount-analyzed sorted'!U84*0.001/'amount-analyzed sorted'!U$2*1.5/'amount-analyzed sorted'!U$3</f>
        <v>0.0543155319610039</v>
      </c>
      <c r="X84" s="66">
        <f>'amount-analyzed sorted'!V84*0.001/'amount-analyzed sorted'!V$2*1.5/'amount-analyzed sorted'!V$3</f>
        <v>0.0799878100407491</v>
      </c>
      <c r="Y84" s="66">
        <f t="shared" si="40"/>
        <v>0.060616080438107</v>
      </c>
      <c r="Z84" s="115">
        <f t="shared" si="41"/>
        <v>0.0152182835616262</v>
      </c>
      <c r="AA84" s="66">
        <f>'amount-analyzed sorted'!W84*0.001/'amount-analyzed sorted'!W$2*1.5/'amount-analyzed sorted'!W$3</f>
        <v>0.00616821420712244</v>
      </c>
      <c r="AB84" s="66">
        <f>'amount-analyzed sorted'!X84*0.001/'amount-analyzed sorted'!X$2*1.5/'amount-analyzed sorted'!X$3</f>
        <v>0.0342926462195977</v>
      </c>
      <c r="AC84" s="66">
        <f>'amount-analyzed sorted'!Y84*0.001/'amount-analyzed sorted'!Y$2*1.5/'amount-analyzed sorted'!Y$3</f>
        <v>0.0154976381953951</v>
      </c>
      <c r="AD84" s="66">
        <f>'amount-analyzed sorted'!Z84*0.001/'amount-analyzed sorted'!Z$2*1.5/'amount-analyzed sorted'!Z$3</f>
        <v>0.00739449933776309</v>
      </c>
      <c r="AE84" s="66">
        <f>'amount-analyzed sorted'!AA84*0.001/'amount-analyzed sorted'!AA$2*1.5/'amount-analyzed sorted'!AA$3</f>
        <v>0.0552847208952163</v>
      </c>
      <c r="AF84" s="66">
        <f t="shared" si="42"/>
        <v>0.023727543771019</v>
      </c>
      <c r="AG84" s="115">
        <f t="shared" si="43"/>
        <v>0.0209183326222052</v>
      </c>
      <c r="AH84" s="66">
        <f>'amount-analyzed sorted'!AB84*0.001/'amount-analyzed sorted'!AB$2*1.5/'amount-analyzed sorted'!AB$3</f>
        <v>0.00450385449069001</v>
      </c>
      <c r="AI84" s="66">
        <f>'amount-analyzed sorted'!AC84*0.001/'amount-analyzed sorted'!AC$2*1.5/'amount-analyzed sorted'!AC$3</f>
        <v>0.00153220727781456</v>
      </c>
      <c r="AJ84" s="66">
        <f>'amount-analyzed sorted'!AD84*0.001/'amount-analyzed sorted'!AD$2*1.5/'amount-analyzed sorted'!AD$3</f>
        <v>0.0140235697809231</v>
      </c>
      <c r="AK84" s="66">
        <f>'amount-analyzed sorted'!AE84*0.001/'amount-analyzed sorted'!AE$2*1.5/'amount-analyzed sorted'!AE$3</f>
        <v>0.00601525579551725</v>
      </c>
      <c r="AL84" s="66">
        <f>'amount-analyzed sorted'!AF84*0.001/'amount-analyzed sorted'!AF$2*1.5/'amount-analyzed sorted'!AF$3</f>
        <v>0.0173233873526609</v>
      </c>
      <c r="AM84" s="66">
        <f t="shared" si="44"/>
        <v>0.00867965493952116</v>
      </c>
      <c r="AN84" s="115">
        <f t="shared" si="45"/>
        <v>0.00668756076843382</v>
      </c>
      <c r="AO84" s="66">
        <f>'amount-analyzed sorted'!AG84*0.001/'amount-analyzed sorted'!AG$2*1.5/'amount-analyzed sorted'!AG$3</f>
        <v>0</v>
      </c>
      <c r="AP84" s="66">
        <f>'amount-analyzed sorted'!AH84*0.001/'amount-analyzed sorted'!AH$2*1.5/'amount-analyzed sorted'!AH$3</f>
        <v>0.00729300620959771</v>
      </c>
      <c r="AQ84" s="66">
        <f>'amount-analyzed sorted'!AI84*0.001/'amount-analyzed sorted'!AI$2*1.5/'amount-analyzed sorted'!AI$3</f>
        <v>0.0124906337694229</v>
      </c>
      <c r="AR84" s="66">
        <f>'amount-analyzed sorted'!AJ84*0.001/'amount-analyzed sorted'!AJ$2*1.5/'amount-analyzed sorted'!AJ$3</f>
        <v>0.0145860124191954</v>
      </c>
      <c r="AS84" s="66">
        <f>'amount-analyzed sorted'!AK84*0.001/'amount-analyzed sorted'!AK$2*1.5/'amount-analyzed sorted'!AK$3</f>
        <v>0.0232134835948046</v>
      </c>
      <c r="AT84" s="66">
        <f t="shared" si="46"/>
        <v>0.0115166271986041</v>
      </c>
      <c r="AU84" s="115">
        <f t="shared" si="47"/>
        <v>0.00862638308151399</v>
      </c>
      <c r="AV84" s="66">
        <f>'amount-analyzed sorted'!AL84*0.001/'amount-analyzed sorted'!AL$2*1.5/'amount-analyzed sorted'!AL$3</f>
        <v>0.0292868753298806</v>
      </c>
      <c r="AW84" s="66">
        <f>'amount-analyzed sorted'!AM84*0.001/'amount-analyzed sorted'!AM$2*1.5/'amount-analyzed sorted'!AM$3</f>
        <v>0.00388960331178545</v>
      </c>
      <c r="AX84" s="66">
        <f>'amount-analyzed sorted'!AN84*0.001/'amount-analyzed sorted'!AN$2*1.5/'amount-analyzed sorted'!AN$3</f>
        <v>0.00838654603583953</v>
      </c>
      <c r="AY84" s="66">
        <f>'amount-analyzed sorted'!AO84*0.001/'amount-analyzed sorted'!AO$2*1.5/'amount-analyzed sorted'!AO$3</f>
        <v>0.0213435827298606</v>
      </c>
      <c r="AZ84" s="66">
        <f>'amount-analyzed sorted'!AP84*0.001/'amount-analyzed sorted'!AP$2*1.5/'amount-analyzed sorted'!AP$3</f>
        <v>0.0247311391674547</v>
      </c>
      <c r="BA84" s="66">
        <f t="shared" si="48"/>
        <v>0.0175275493149642</v>
      </c>
      <c r="BB84" s="115">
        <f t="shared" si="49"/>
        <v>0.0108890665146994</v>
      </c>
      <c r="BC84" s="66">
        <f>'amount-analyzed sorted'!AQ84*0.001/'amount-analyzed sorted'!AQ$2*1.5/'amount-analyzed sorted'!AQ$3</f>
        <v>0.0283737853527632</v>
      </c>
      <c r="BD84" s="66">
        <f>'amount-analyzed sorted'!AR84*0.001/'amount-analyzed sorted'!AR$2*1.5/'amount-analyzed sorted'!AR$3</f>
        <v>0.0160761354954197</v>
      </c>
      <c r="BE84" s="66">
        <f>'amount-analyzed sorted'!AS84*0.001/'amount-analyzed sorted'!AS$2*1.5/'amount-analyzed sorted'!AS$3</f>
        <v>0.0311847671634851</v>
      </c>
      <c r="BF84" s="66">
        <f>'amount-analyzed sorted'!AT84*0.001/'amount-analyzed sorted'!AT$2*1.5/'amount-analyzed sorted'!AT$3</f>
        <v>0.0159197528544137</v>
      </c>
      <c r="BG84" s="66">
        <f>'amount-analyzed sorted'!AU84*0.001/'amount-analyzed sorted'!AU$2*1.5/'amount-analyzed sorted'!AU$3</f>
        <v>0.0378624933156959</v>
      </c>
      <c r="BH84" s="66">
        <f t="shared" si="50"/>
        <v>0.0258833868363555</v>
      </c>
      <c r="BI84" s="115">
        <f t="shared" si="51"/>
        <v>0.00965999341585142</v>
      </c>
      <c r="BJ84" s="66">
        <f>'amount-analyzed sorted'!AV84*0.001/'amount-analyzed sorted'!AV$2*1.5/'amount-analyzed sorted'!AV$3</f>
        <v>0.0340062460973242</v>
      </c>
      <c r="BK84" s="66">
        <f>'amount-analyzed sorted'!AW84*0.001/'amount-analyzed sorted'!AW$2*1.5/'amount-analyzed sorted'!AW$3</f>
        <v>0.0129823147186556</v>
      </c>
      <c r="BL84" s="66">
        <f>'amount-analyzed sorted'!AX84*0.001/'amount-analyzed sorted'!AX$2*1.5/'amount-analyzed sorted'!AX$3</f>
        <v>0.0222055711456408</v>
      </c>
      <c r="BM84" s="66">
        <f>'amount-analyzed sorted'!AY84*0.001/'amount-analyzed sorted'!AY$2*1.5/'amount-analyzed sorted'!AY$3</f>
        <v>0.0110205427167254</v>
      </c>
      <c r="BN84" s="66">
        <f>'amount-analyzed sorted'!AZ84*0.001/'amount-analyzed sorted'!AZ$2*1.5/'amount-analyzed sorted'!AZ$3</f>
        <v>0.0103317587969301</v>
      </c>
      <c r="BO84" s="66">
        <f t="shared" si="52"/>
        <v>0.0181092866950552</v>
      </c>
      <c r="BP84" s="115">
        <f t="shared" si="53"/>
        <v>0.0100811573936318</v>
      </c>
      <c r="BQ84" s="66">
        <f>'amount-analyzed sorted'!BA84*0.001/'amount-analyzed sorted'!BA$2*1.5/'amount-analyzed sorted'!BA$3</f>
        <v>0.0178818902254559</v>
      </c>
      <c r="BR84" s="66">
        <f>'amount-analyzed sorted'!BB84*0.001/'amount-analyzed sorted'!BB$2*1.5/'amount-analyzed sorted'!BB$3</f>
        <v>0.0403463936747914</v>
      </c>
      <c r="BS84" s="66">
        <f>'amount-analyzed sorted'!BC84*0.001/'amount-analyzed sorted'!BC$2*1.5/'amount-analyzed sorted'!BC$3</f>
        <v>0.0309952763907903</v>
      </c>
      <c r="BT84" s="66">
        <f>'amount-analyzed sorted'!BD84*0.001/'amount-analyzed sorted'!BD$2*1.5/'amount-analyzed sorted'!BD$3</f>
        <v>0.0239963430122247</v>
      </c>
      <c r="BU84" s="66">
        <f>'amount-analyzed sorted'!BE84*0.001/'amount-analyzed sorted'!BE$2*1.5/'amount-analyzed sorted'!BE$3</f>
        <v>0.0196955727778545</v>
      </c>
      <c r="BV84" s="66">
        <f t="shared" si="54"/>
        <v>0.0265830952162234</v>
      </c>
      <c r="BW84" s="115">
        <f t="shared" si="55"/>
        <v>0.00920239028421564</v>
      </c>
      <c r="BX84" s="66">
        <f>'amount-analyzed sorted'!BF84*0.001/'amount-analyzed sorted'!BF$2*1.5/'amount-analyzed sorted'!BF$3</f>
        <v>0</v>
      </c>
      <c r="BY84" s="66">
        <f>'amount-analyzed sorted'!BG84*0.001/'amount-analyzed sorted'!BG$2*1.5/'amount-analyzed sorted'!BG$3</f>
        <v>0.00588052674607879</v>
      </c>
      <c r="BZ84" s="66">
        <f>'amount-analyzed sorted'!BH84*0.001/'amount-analyzed sorted'!BH$2*1.5/'amount-analyzed sorted'!BH$3</f>
        <v>0</v>
      </c>
      <c r="CA84" s="66">
        <f>'amount-analyzed sorted'!BI84*0.001/'amount-analyzed sorted'!BI$2*1.5/'amount-analyzed sorted'!BI$3</f>
        <v>0.00495374006689656</v>
      </c>
      <c r="CB84" s="66">
        <f>'amount-analyzed sorted'!BJ84*0.001/'amount-analyzed sorted'!BJ$2*1.5/'amount-analyzed sorted'!BJ$3</f>
        <v>0.0116688099353563</v>
      </c>
      <c r="CC84" s="66">
        <f t="shared" si="56"/>
        <v>0.00450061534966634</v>
      </c>
      <c r="CD84" s="115">
        <f t="shared" si="57"/>
        <v>0.00484777186295245</v>
      </c>
      <c r="CE84" s="121">
        <f>'amount-analyzed sorted'!BK84*0.001/'amount-analyzed sorted'!BK$2*1.5/'amount-analyzed sorted'!BK$3</f>
        <v>0.00106726920140454</v>
      </c>
      <c r="CF84" s="66">
        <f>'amount-analyzed sorted'!BL84*0.001/'amount-analyzed sorted'!BL$2*1.5/'amount-analyzed sorted'!BL$3</f>
        <v>0</v>
      </c>
      <c r="CG84" s="66">
        <f>'amount-analyzed sorted'!BM84*0.001/'amount-analyzed sorted'!BM$2*1.5/'amount-analyzed sorted'!BM$3</f>
        <v>0.00123671925748789</v>
      </c>
      <c r="CH84" s="66">
        <f>'amount-analyzed sorted'!BN84*0.001/'amount-analyzed sorted'!BN$2*1.5/'amount-analyzed sorted'!BN$3</f>
        <v>0</v>
      </c>
      <c r="CI84" s="66">
        <f>'amount-analyzed sorted'!BO84*0.001/'amount-analyzed sorted'!BO$2*1.5/'amount-analyzed sorted'!BO$3</f>
        <v>0.00299954287652809</v>
      </c>
      <c r="CJ84" s="66">
        <f t="shared" si="58"/>
        <v>0.00106070626708411</v>
      </c>
      <c r="CK84" s="115">
        <f t="shared" si="59"/>
        <v>0.00122885176212196</v>
      </c>
      <c r="CL84" s="66">
        <f>'amount-analyzed sorted'!BP84*0.001/'amount-analyzed sorted'!BP$2*1.5/'amount-analyzed sorted'!BP$3</f>
        <v>0.00287492418697185</v>
      </c>
      <c r="CM84" s="66">
        <f>'amount-analyzed sorted'!BQ84*0.001/'amount-analyzed sorted'!BQ$2*1.5/'amount-analyzed sorted'!BQ$3</f>
        <v>0.00248791516180256</v>
      </c>
      <c r="CN84" s="66">
        <f>'amount-analyzed sorted'!BR84*0.001/'amount-analyzed sorted'!BR$2*1.5/'amount-analyzed sorted'!BR$3</f>
        <v>0.00146434376649403</v>
      </c>
      <c r="CO84" s="66">
        <f>'amount-analyzed sorted'!BS84*0.001/'amount-analyzed sorted'!BS$2*1.5/'amount-analyzed sorted'!BS$3</f>
        <v>0.00129823147186556</v>
      </c>
      <c r="CP84" s="66">
        <f>'amount-analyzed sorted'!BT84*0.001/'amount-analyzed sorted'!BT$2*1.5/'amount-analyzed sorted'!BT$3</f>
        <v>0</v>
      </c>
      <c r="CQ84" s="66">
        <f t="shared" si="60"/>
        <v>0.0016250829174268</v>
      </c>
      <c r="CR84" s="115">
        <f t="shared" si="61"/>
        <v>0.00112695897347829</v>
      </c>
      <c r="CS84" s="66">
        <f>'amount-analyzed sorted'!BU84*0.001/'amount-analyzed sorted'!BU$2*1.5/'amount-analyzed sorted'!BU$3</f>
        <v>0.00182773128594341</v>
      </c>
      <c r="CT84" s="66">
        <f>'amount-analyzed sorted'!BV84*0.001/'amount-analyzed sorted'!BV$2*1.5/'amount-analyzed sorted'!BV$3</f>
        <v>0.0057398659982945</v>
      </c>
      <c r="CU84" s="66">
        <f>'amount-analyzed sorted'!BW84*0.001/'amount-analyzed sorted'!BW$2*1.5/'amount-analyzed sorted'!BW$3</f>
        <v>0</v>
      </c>
      <c r="CV84" s="66">
        <f>'amount-analyzed sorted'!BX84*0.001/'amount-analyzed sorted'!BX$2*1.5/'amount-analyzed sorted'!BX$3</f>
        <v>0.00178818902254559</v>
      </c>
      <c r="CW84" s="66">
        <f>'amount-analyzed sorted'!BY84*0.001/'amount-analyzed sorted'!BY$2*1.5/'amount-analyzed sorted'!BY$3</f>
        <v>0</v>
      </c>
      <c r="CX84" s="66">
        <f t="shared" si="62"/>
        <v>0.0018711572613567</v>
      </c>
      <c r="CY84" s="115">
        <f t="shared" si="63"/>
        <v>0.00234404222597987</v>
      </c>
      <c r="CZ84" s="66">
        <f>'amount-analyzed sorted'!BZ84*0.001/'amount-analyzed sorted'!BZ$2*1.5/'amount-analyzed sorted'!BZ$3</f>
        <v>0.00368260709593548</v>
      </c>
      <c r="DA84" s="66">
        <f>'amount-analyzed sorted'!CA84*0.001/'amount-analyzed sorted'!CA$2*1.5/'amount-analyzed sorted'!CA$3</f>
        <v>0.00348424652636518</v>
      </c>
      <c r="DB84" s="66">
        <f>'amount-analyzed sorted'!CB84*0.001/'amount-analyzed sorted'!CB$2*1.5/'amount-analyzed sorted'!CB$3</f>
        <v>0</v>
      </c>
      <c r="DC84" s="66">
        <f>'amount-analyzed sorted'!CC84*0.001/'amount-analyzed sorted'!CC$2*1.5/'amount-analyzed sorted'!CC$3</f>
        <v>0.00156607712290309</v>
      </c>
      <c r="DD84" s="66">
        <f>'amount-analyzed sorted'!CD84*0.001/'amount-analyzed sorted'!CD$2*1.5/'amount-analyzed sorted'!CD$3</f>
        <v>0.00794993348649277</v>
      </c>
      <c r="DE84" s="66">
        <f t="shared" si="64"/>
        <v>0.0033365728463393</v>
      </c>
      <c r="DF84" s="115">
        <f t="shared" si="65"/>
        <v>0.00298713981424614</v>
      </c>
      <c r="DG84" s="66">
        <f>'amount-analyzed sorted'!CE84*0.001/'amount-analyzed sorted'!CE$2*1.5/'amount-analyzed sorted'!CE$3</f>
        <v>0</v>
      </c>
      <c r="DH84" s="66">
        <f>'amount-analyzed sorted'!CF84*0.001/'amount-analyzed sorted'!CF$2*1.5/'amount-analyzed sorted'!CF$3</f>
        <v>0</v>
      </c>
      <c r="DI84" s="66">
        <f>'amount-analyzed sorted'!CG84*0.001/'amount-analyzed sorted'!CG$2*1.5/'amount-analyzed sorted'!CG$3</f>
        <v>0.0035006429806069</v>
      </c>
      <c r="DJ84" s="66">
        <f>'amount-analyzed sorted'!CH84*0.001/'amount-analyzed sorted'!CH$2*1.5/'amount-analyzed sorted'!CH$3</f>
        <v>0.00463120083037489</v>
      </c>
      <c r="DK84" s="66">
        <f>'amount-analyzed sorted'!CI84*0.001/'amount-analyzed sorted'!CI$2*1.5/'amount-analyzed sorted'!CI$3</f>
        <v>0.00123981105563161</v>
      </c>
      <c r="DL84" s="66">
        <f t="shared" si="66"/>
        <v>0.00187433097332268</v>
      </c>
      <c r="DM84" s="115">
        <f t="shared" si="67"/>
        <v>0.00210202704994608</v>
      </c>
      <c r="DN84" s="66">
        <f>'amount-analyzed sorted'!CJ84*0.001/'amount-analyzed sorted'!CJ$2*1.5/'amount-analyzed sorted'!CJ$3</f>
        <v>0.0122496301903722</v>
      </c>
      <c r="DO84" s="66">
        <f>'amount-analyzed sorted'!CK84*0.001/'amount-analyzed sorted'!CK$2*1.5/'amount-analyzed sorted'!CK$3</f>
        <v>0.00135498476025313</v>
      </c>
      <c r="DP84" s="66">
        <f>'amount-analyzed sorted'!CL84*0.001/'amount-analyzed sorted'!CL$2*1.5/'amount-analyzed sorted'!CL$3</f>
        <v>0.011271009596651</v>
      </c>
      <c r="DQ84" s="66">
        <f>'amount-analyzed sorted'!CM84*0.001/'amount-analyzed sorted'!CM$2*1.5/'amount-analyzed sorted'!CM$3</f>
        <v>0.00217510711514318</v>
      </c>
      <c r="DR84" s="66">
        <f>'amount-analyzed sorted'!CN84*0.001/'amount-analyzed sorted'!CN$2*1.5/'amount-analyzed sorted'!CN$3</f>
        <v>0.00518990674450442</v>
      </c>
      <c r="DS84" s="66">
        <f t="shared" si="68"/>
        <v>0.00644812768138479</v>
      </c>
      <c r="DT84" s="115">
        <f t="shared" si="69"/>
        <v>0.00506703934341818</v>
      </c>
      <c r="DU84" s="66">
        <f>'amount-analyzed sorted'!CO84*0.001/'amount-analyzed sorted'!CO$2*1.5/'amount-analyzed sorted'!CO$3</f>
        <v>0</v>
      </c>
      <c r="DV84" s="66">
        <f>'amount-analyzed sorted'!CP84*0.001/'amount-analyzed sorted'!CP$2*1.5/'amount-analyzed sorted'!CP$3</f>
        <v>0.00109395093143966</v>
      </c>
      <c r="DW84" s="66">
        <f>'amount-analyzed sorted'!CQ84*0.001/'amount-analyzed sorted'!CQ$2*1.5/'amount-analyzed sorted'!CQ$3</f>
        <v>0</v>
      </c>
      <c r="DX84" s="66">
        <f>'amount-analyzed sorted'!CR84*0.001/'amount-analyzed sorted'!CR$2*1.5/'amount-analyzed sorted'!CR$3</f>
        <v>0.00108123057177175</v>
      </c>
      <c r="DY84" s="66">
        <f>'amount-analyzed sorted'!CS84*0.001/'amount-analyzed sorted'!CS$2*1.5/'amount-analyzed sorted'!CS$3</f>
        <v>0</v>
      </c>
      <c r="DZ84" s="66">
        <f t="shared" si="70"/>
        <v>0.000435036300642282</v>
      </c>
      <c r="EA84" s="115">
        <f t="shared" si="71"/>
        <v>0.000595714964422784</v>
      </c>
      <c r="EB84" s="66">
        <f>'amount-analyzed sorted'!CT84*0.001/'amount-analyzed sorted'!CT$2*1.5/'amount-analyzed sorted'!CT$3</f>
        <v>0.00237853439929326</v>
      </c>
      <c r="EC84" s="66">
        <f>'amount-analyzed sorted'!CU84*0.001/'amount-analyzed sorted'!CU$2*1.5/'amount-analyzed sorted'!CU$3</f>
        <v>0.00796208934809291</v>
      </c>
      <c r="ED84" s="66">
        <f>'amount-analyzed sorted'!CV84*0.001/'amount-analyzed sorted'!CV$2*1.5/'amount-analyzed sorted'!CV$3</f>
        <v>0</v>
      </c>
      <c r="EE84" s="66">
        <f>'amount-analyzed sorted'!CW84*0.001/'amount-analyzed sorted'!CW$2*1.5/'amount-analyzed sorted'!CW$3</f>
        <v>0</v>
      </c>
      <c r="EF84" s="66">
        <f>'amount-analyzed sorted'!CX84*0.001/'amount-analyzed sorted'!CX$2*1.5/'amount-analyzed sorted'!CX$3</f>
        <v>0.00689848500815116</v>
      </c>
      <c r="EG84" s="66">
        <f t="shared" si="72"/>
        <v>0.00344782175110747</v>
      </c>
      <c r="EH84" s="115">
        <f t="shared" si="73"/>
        <v>0.00378166676038072</v>
      </c>
    </row>
    <row r="85" spans="1:138">
      <c r="A85">
        <f>'imported data from Web Calc'!A90</f>
        <v>810.6</v>
      </c>
      <c r="B85" t="str">
        <f>'imported data from Web Calc'!B90</f>
        <v>C46H84O8PN</v>
      </c>
      <c r="C85" s="61" t="str">
        <f>'imported data from Web Calc'!C90</f>
        <v>PC(38:4)</v>
      </c>
      <c r="D85" s="96"/>
      <c r="E85" s="96"/>
      <c r="F85" s="96"/>
      <c r="G85" s="66">
        <f>'amount-analyzed sorted'!G85*0.001/'amount-analyzed sorted'!G$2*1.5/'amount-analyzed sorted'!G$3</f>
        <v>0.028109766290514</v>
      </c>
      <c r="H85" s="66">
        <f>'amount-analyzed sorted'!H85*0.001/'amount-analyzed sorted'!H$2*1.5/'amount-analyzed sorted'!H$3</f>
        <v>0.0166103164443946</v>
      </c>
      <c r="I85" s="66">
        <f>'amount-analyzed sorted'!I85*0.001/'amount-analyzed sorted'!I$2*1.5/'amount-analyzed sorted'!I$3</f>
        <v>0.0255543329913764</v>
      </c>
      <c r="J85" s="66">
        <f>'amount-analyzed sorted'!J85*0.001/'amount-analyzed sorted'!J$2*1.5/'amount-analyzed sorted'!J$3</f>
        <v>0.0166103164443946</v>
      </c>
      <c r="K85" s="66">
        <f>'amount-analyzed sorted'!K85*0.001/'amount-analyzed sorted'!K$2*1.5/'amount-analyzed sorted'!K$3</f>
        <v>0.0242766163418076</v>
      </c>
      <c r="L85" s="66">
        <f>'amount-analyzed sorted'!L85*0.001/'amount-analyzed sorted'!L$2*1.5/'amount-analyzed sorted'!L$3</f>
        <v>0.0217211830426699</v>
      </c>
      <c r="M85" s="66">
        <f>'amount-analyzed sorted'!M85*0.001/'amount-analyzed sorted'!M$2*1.5/'amount-analyzed sorted'!M$3</f>
        <v>0.0332206328887893</v>
      </c>
      <c r="N85" s="66">
        <f>'amount-analyzed sorted'!N85*0.001/'amount-analyzed sorted'!N$2*1.5/'amount-analyzed sorted'!N$3</f>
        <v>0.0229988996922387</v>
      </c>
      <c r="O85" s="66">
        <f>'amount-analyzed sorted'!O85*0.001/'amount-analyzed sorted'!O$2*1.5/'amount-analyzed sorted'!O$3</f>
        <v>0.0344983495383581</v>
      </c>
      <c r="P85" s="66">
        <f>'amount-analyzed sorted'!P85*0.001/'amount-analyzed sorted'!P$2*1.5/'amount-analyzed sorted'!P$3</f>
        <v>0.028109766290514</v>
      </c>
      <c r="Q85" s="66">
        <f t="shared" si="37"/>
        <v>0.0251710179965057</v>
      </c>
      <c r="R85" s="115">
        <f t="shared" si="38"/>
        <v>0.00608463878821151</v>
      </c>
      <c r="S85" s="66">
        <f t="shared" si="39"/>
        <v>0.241731931106489</v>
      </c>
      <c r="T85" s="66">
        <f>'amount-analyzed sorted'!R85*0.001/'amount-analyzed sorted'!R$2*1.5/'amount-analyzed sorted'!R$3</f>
        <v>0.142752892673076</v>
      </c>
      <c r="U85" s="66">
        <f>'amount-analyzed sorted'!S85*0.001/'amount-analyzed sorted'!S$2*1.5/'amount-analyzed sorted'!S$3</f>
        <v>0.13343945794633</v>
      </c>
      <c r="V85" s="66">
        <f>'amount-analyzed sorted'!T85*0.001/'amount-analyzed sorted'!T$2*1.5/'amount-analyzed sorted'!T$3</f>
        <v>0.12289672271567</v>
      </c>
      <c r="W85" s="66">
        <f>'amount-analyzed sorted'!U85*0.001/'amount-analyzed sorted'!U$2*1.5/'amount-analyzed sorted'!U$3</f>
        <v>0.136969602336445</v>
      </c>
      <c r="X85" s="66">
        <f>'amount-analyzed sorted'!V85*0.001/'amount-analyzed sorted'!V$2*1.5/'amount-analyzed sorted'!V$3</f>
        <v>0.182638832926377</v>
      </c>
      <c r="Y85" s="66">
        <f t="shared" si="40"/>
        <v>0.14373950171958</v>
      </c>
      <c r="Z85" s="115">
        <f t="shared" si="41"/>
        <v>0.0229154709843658</v>
      </c>
      <c r="AA85" s="66">
        <f>'amount-analyzed sorted'!W85*0.001/'amount-analyzed sorted'!W$2*1.5/'amount-analyzed sorted'!W$3</f>
        <v>0.0456447851327061</v>
      </c>
      <c r="AB85" s="66">
        <f>'amount-analyzed sorted'!X85*0.001/'amount-analyzed sorted'!X$2*1.5/'amount-analyzed sorted'!X$3</f>
        <v>0.0619905527815806</v>
      </c>
      <c r="AC85" s="66">
        <f>'amount-analyzed sorted'!Y85*0.001/'amount-analyzed sorted'!Y$2*1.5/'amount-analyzed sorted'!Y$3</f>
        <v>0.0284123366915578</v>
      </c>
      <c r="AD85" s="66">
        <f>'amount-analyzed sorted'!Z85*0.001/'amount-analyzed sorted'!Z$2*1.5/'amount-analyzed sorted'!Z$3</f>
        <v>0.0266201976159471</v>
      </c>
      <c r="AE85" s="66">
        <f>'amount-analyzed sorted'!AA85*0.001/'amount-analyzed sorted'!AA$2*1.5/'amount-analyzed sorted'!AA$3</f>
        <v>0.0995124976113894</v>
      </c>
      <c r="AF85" s="66">
        <f t="shared" si="42"/>
        <v>0.0524360739666362</v>
      </c>
      <c r="AG85" s="115">
        <f t="shared" si="43"/>
        <v>0.0299883258829475</v>
      </c>
      <c r="AH85" s="66">
        <f>'amount-analyzed sorted'!AB85*0.001/'amount-analyzed sorted'!AB$2*1.5/'amount-analyzed sorted'!AB$3</f>
        <v>0.0285244117743701</v>
      </c>
      <c r="AI85" s="66">
        <f>'amount-analyzed sorted'!AC85*0.001/'amount-analyzed sorted'!AC$2*1.5/'amount-analyzed sorted'!AC$3</f>
        <v>0.00459662183344367</v>
      </c>
      <c r="AJ85" s="66">
        <f>'amount-analyzed sorted'!AD85*0.001/'amount-analyzed sorted'!AD$2*1.5/'amount-analyzed sorted'!AD$3</f>
        <v>0.0407958393626854</v>
      </c>
      <c r="AK85" s="66">
        <f>'amount-analyzed sorted'!AE85*0.001/'amount-analyzed sorted'!AE$2*1.5/'amount-analyzed sorted'!AE$3</f>
        <v>0.0330839068753449</v>
      </c>
      <c r="AL85" s="66">
        <f>'amount-analyzed sorted'!AF85*0.001/'amount-analyzed sorted'!AF$2*1.5/'amount-analyzed sorted'!AF$3</f>
        <v>0.0601223443415877</v>
      </c>
      <c r="AM85" s="66">
        <f t="shared" si="44"/>
        <v>0.0334246248374863</v>
      </c>
      <c r="AN85" s="115">
        <f t="shared" si="45"/>
        <v>0.0201387993950169</v>
      </c>
      <c r="AO85" s="66">
        <f>'amount-analyzed sorted'!AG85*0.001/'amount-analyzed sorted'!AG$2*1.5/'amount-analyzed sorted'!AG$3</f>
        <v>0.00117610534921576</v>
      </c>
      <c r="AP85" s="66">
        <f>'amount-analyzed sorted'!AH85*0.001/'amount-analyzed sorted'!AH$2*1.5/'amount-analyzed sorted'!AH$3</f>
        <v>0.0352495300130556</v>
      </c>
      <c r="AQ85" s="66">
        <f>'amount-analyzed sorted'!AI85*0.001/'amount-analyzed sorted'!AI$2*1.5/'amount-analyzed sorted'!AI$3</f>
        <v>0.0263691157354484</v>
      </c>
      <c r="AR85" s="66">
        <f>'amount-analyzed sorted'!AJ85*0.001/'amount-analyzed sorted'!AJ$2*1.5/'amount-analyzed sorted'!AJ$3</f>
        <v>0.0182325155239943</v>
      </c>
      <c r="AS85" s="66">
        <f>'amount-analyzed sorted'!AK85*0.001/'amount-analyzed sorted'!AK$2*1.5/'amount-analyzed sorted'!AK$3</f>
        <v>0.0432614921539541</v>
      </c>
      <c r="AT85" s="66">
        <f t="shared" si="46"/>
        <v>0.0248577517551336</v>
      </c>
      <c r="AU85" s="115">
        <f t="shared" si="47"/>
        <v>0.016230257766925</v>
      </c>
      <c r="AV85" s="66">
        <f>'amount-analyzed sorted'!AL85*0.001/'amount-analyzed sorted'!AL$2*1.5/'amount-analyzed sorted'!AL$3</f>
        <v>0.0808317759104704</v>
      </c>
      <c r="AW85" s="66">
        <f>'amount-analyzed sorted'!AM85*0.001/'amount-analyzed sorted'!AM$2*1.5/'amount-analyzed sorted'!AM$3</f>
        <v>0.0175032149030345</v>
      </c>
      <c r="AX85" s="66">
        <f>'amount-analyzed sorted'!AN85*0.001/'amount-analyzed sorted'!AN$2*1.5/'amount-analyzed sorted'!AN$3</f>
        <v>0.0335461841433581</v>
      </c>
      <c r="AY85" s="66">
        <f>'amount-analyzed sorted'!AO85*0.001/'amount-analyzed sorted'!AO$2*1.5/'amount-analyzed sorted'!AO$3</f>
        <v>0.0564977189908076</v>
      </c>
      <c r="AZ85" s="66">
        <f>'amount-analyzed sorted'!AP85*0.001/'amount-analyzed sorted'!AP$2*1.5/'amount-analyzed sorted'!AP$3</f>
        <v>0.0559704728526607</v>
      </c>
      <c r="BA85" s="66">
        <f t="shared" si="48"/>
        <v>0.0488698733600662</v>
      </c>
      <c r="BB85" s="115">
        <f t="shared" si="49"/>
        <v>0.0242324600006506</v>
      </c>
      <c r="BC85" s="66">
        <f>'amount-analyzed sorted'!AQ85*0.001/'amount-analyzed sorted'!AQ$2*1.5/'amount-analyzed sorted'!AQ$3</f>
        <v>0.0703176419611958</v>
      </c>
      <c r="BD85" s="66">
        <f>'amount-analyzed sorted'!AR85*0.001/'amount-analyzed sorted'!AR$2*1.5/'amount-analyzed sorted'!AR$3</f>
        <v>0.0409210721701593</v>
      </c>
      <c r="BE85" s="66">
        <f>'amount-analyzed sorted'!AS85*0.001/'amount-analyzed sorted'!AS$2*1.5/'amount-analyzed sorted'!AS$3</f>
        <v>0.0636688996254487</v>
      </c>
      <c r="BF85" s="66">
        <f>'amount-analyzed sorted'!AT85*0.001/'amount-analyzed sorted'!AT$2*1.5/'amount-analyzed sorted'!AT$3</f>
        <v>0.0274977549303509</v>
      </c>
      <c r="BG85" s="66">
        <f>'amount-analyzed sorted'!AU85*0.001/'amount-analyzed sorted'!AU$2*1.5/'amount-analyzed sorted'!AU$3</f>
        <v>0.0467713152723302</v>
      </c>
      <c r="BH85" s="66">
        <f t="shared" si="50"/>
        <v>0.049835336791897</v>
      </c>
      <c r="BI85" s="115">
        <f t="shared" si="51"/>
        <v>0.0173112116181834</v>
      </c>
      <c r="BJ85" s="66">
        <f>'amount-analyzed sorted'!AV85*0.001/'amount-analyzed sorted'!AV$2*1.5/'amount-analyzed sorted'!AV$3</f>
        <v>0.0626990162419414</v>
      </c>
      <c r="BK85" s="66">
        <f>'amount-analyzed sorted'!AW85*0.001/'amount-analyzed sorted'!AW$2*1.5/'amount-analyzed sorted'!AW$3</f>
        <v>0.0311575553247735</v>
      </c>
      <c r="BL85" s="66">
        <f>'amount-analyzed sorted'!AX85*0.001/'amount-analyzed sorted'!AX$2*1.5/'amount-analyzed sorted'!AX$3</f>
        <v>0.0388597495048714</v>
      </c>
      <c r="BM85" s="66">
        <f>'amount-analyzed sorted'!AY85*0.001/'amount-analyzed sorted'!AY$2*1.5/'amount-analyzed sorted'!AY$3</f>
        <v>0.0289289246314043</v>
      </c>
      <c r="BN85" s="66">
        <f>'amount-analyzed sorted'!AZ85*0.001/'amount-analyzed sorted'!AZ$2*1.5/'amount-analyzed sorted'!AZ$3</f>
        <v>0.0464929145861854</v>
      </c>
      <c r="BO85" s="66">
        <f t="shared" si="52"/>
        <v>0.0416276320578352</v>
      </c>
      <c r="BP85" s="115">
        <f t="shared" si="53"/>
        <v>0.0136584685858277</v>
      </c>
      <c r="BQ85" s="66">
        <f>'amount-analyzed sorted'!BA85*0.001/'amount-analyzed sorted'!BA$2*1.5/'amount-analyzed sorted'!BA$3</f>
        <v>0.0286110243607295</v>
      </c>
      <c r="BR85" s="66">
        <f>'amount-analyzed sorted'!BB85*0.001/'amount-analyzed sorted'!BB$2*1.5/'amount-analyzed sorted'!BB$3</f>
        <v>0.0832144369542573</v>
      </c>
      <c r="BS85" s="66">
        <f>'amount-analyzed sorted'!BC85*0.001/'amount-analyzed sorted'!BC$2*1.5/'amount-analyzed sorted'!BC$3</f>
        <v>0.0539547403839683</v>
      </c>
      <c r="BT85" s="66">
        <f>'amount-analyzed sorted'!BD85*0.001/'amount-analyzed sorted'!BD$2*1.5/'amount-analyzed sorted'!BD$3</f>
        <v>0.0548487840279422</v>
      </c>
      <c r="BU85" s="66">
        <f>'amount-analyzed sorted'!BE85*0.001/'amount-analyzed sorted'!BE$2*1.5/'amount-analyzed sorted'!BE$3</f>
        <v>0.0196955727778545</v>
      </c>
      <c r="BV85" s="66">
        <f t="shared" si="54"/>
        <v>0.0480649117009504</v>
      </c>
      <c r="BW85" s="115">
        <f t="shared" si="55"/>
        <v>0.024997366135138</v>
      </c>
      <c r="BX85" s="66">
        <f>'amount-analyzed sorted'!BF85*0.001/'amount-analyzed sorted'!BF$2*1.5/'amount-analyzed sorted'!BF$3</f>
        <v>0</v>
      </c>
      <c r="BY85" s="66">
        <f>'amount-analyzed sorted'!BG85*0.001/'amount-analyzed sorted'!BG$2*1.5/'amount-analyzed sorted'!BG$3</f>
        <v>0.00686061453709192</v>
      </c>
      <c r="BZ85" s="66">
        <f>'amount-analyzed sorted'!BH85*0.001/'amount-analyzed sorted'!BH$2*1.5/'amount-analyzed sorted'!BH$3</f>
        <v>0.00561423874248277</v>
      </c>
      <c r="CA85" s="66">
        <f>'amount-analyzed sorted'!BI85*0.001/'amount-analyzed sorted'!BI$2*1.5/'amount-analyzed sorted'!BI$3</f>
        <v>0.0132099735117242</v>
      </c>
      <c r="CB85" s="66">
        <f>'amount-analyzed sorted'!BJ85*0.001/'amount-analyzed sorted'!BJ$2*1.5/'amount-analyzed sorted'!BJ$3</f>
        <v>0.0291720248383908</v>
      </c>
      <c r="CC85" s="66">
        <f t="shared" si="56"/>
        <v>0.0109713703259379</v>
      </c>
      <c r="CD85" s="115">
        <f t="shared" si="57"/>
        <v>0.0112053927607641</v>
      </c>
      <c r="CE85" s="121">
        <f>'amount-analyzed sorted'!BK85*0.001/'amount-analyzed sorted'!BK$2*1.5/'amount-analyzed sorted'!BK$3</f>
        <v>0.00640361520842726</v>
      </c>
      <c r="CF85" s="66">
        <f>'amount-analyzed sorted'!BL85*0.001/'amount-analyzed sorted'!BL$2*1.5/'amount-analyzed sorted'!BL$3</f>
        <v>0.00254103034459083</v>
      </c>
      <c r="CG85" s="66">
        <f>'amount-analyzed sorted'!BM85*0.001/'amount-analyzed sorted'!BM$2*1.5/'amount-analyzed sorted'!BM$3</f>
        <v>0.022260946634782</v>
      </c>
      <c r="CH85" s="66">
        <f>'amount-analyzed sorted'!BN85*0.001/'amount-analyzed sorted'!BN$2*1.5/'amount-analyzed sorted'!BN$3</f>
        <v>0.00642666637908394</v>
      </c>
      <c r="CI85" s="66">
        <f>'amount-analyzed sorted'!BO85*0.001/'amount-analyzed sorted'!BO$2*1.5/'amount-analyzed sorted'!BO$3</f>
        <v>0.0209968001356966</v>
      </c>
      <c r="CJ85" s="66">
        <f t="shared" si="58"/>
        <v>0.0117258117405161</v>
      </c>
      <c r="CK85" s="115">
        <f t="shared" si="59"/>
        <v>0.0091884060076089</v>
      </c>
      <c r="CL85" s="66">
        <f>'amount-analyzed sorted'!BP85*0.001/'amount-analyzed sorted'!BP$2*1.5/'amount-analyzed sorted'!BP$3</f>
        <v>0.00431238628045778</v>
      </c>
      <c r="CM85" s="66">
        <f>'amount-analyzed sorted'!BQ85*0.001/'amount-analyzed sorted'!BQ$2*1.5/'amount-analyzed sorted'!BQ$3</f>
        <v>0.0248791516180256</v>
      </c>
      <c r="CN85" s="66">
        <f>'amount-analyzed sorted'!BR85*0.001/'amount-analyzed sorted'!BR$2*1.5/'amount-analyzed sorted'!BR$3</f>
        <v>0.00732171883247015</v>
      </c>
      <c r="CO85" s="66">
        <f>'amount-analyzed sorted'!BS85*0.001/'amount-analyzed sorted'!BS$2*1.5/'amount-analyzed sorted'!BS$3</f>
        <v>0.00778938883119337</v>
      </c>
      <c r="CP85" s="66">
        <f>'amount-analyzed sorted'!BT85*0.001/'amount-analyzed sorted'!BT$2*1.5/'amount-analyzed sorted'!BT$3</f>
        <v>0.00140488504887435</v>
      </c>
      <c r="CQ85" s="66">
        <f t="shared" si="60"/>
        <v>0.00914150612220426</v>
      </c>
      <c r="CR85" s="115">
        <f t="shared" si="61"/>
        <v>0.00916500186550605</v>
      </c>
      <c r="CS85" s="66">
        <f>'amount-analyzed sorted'!BU85*0.001/'amount-analyzed sorted'!BU$2*1.5/'amount-analyzed sorted'!BU$3</f>
        <v>0</v>
      </c>
      <c r="CT85" s="66">
        <f>'amount-analyzed sorted'!BV85*0.001/'amount-analyzed sorted'!BV$2*1.5/'amount-analyzed sorted'!BV$3</f>
        <v>0.0011479731996589</v>
      </c>
      <c r="CU85" s="66">
        <f>'amount-analyzed sorted'!BW85*0.001/'amount-analyzed sorted'!BW$2*1.5/'amount-analyzed sorted'!BW$3</f>
        <v>0</v>
      </c>
      <c r="CV85" s="66">
        <f>'amount-analyzed sorted'!BX85*0.001/'amount-analyzed sorted'!BX$2*1.5/'amount-analyzed sorted'!BX$3</f>
        <v>0.0214582682705471</v>
      </c>
      <c r="CW85" s="66">
        <f>'amount-analyzed sorted'!BY85*0.001/'amount-analyzed sorted'!BY$2*1.5/'amount-analyzed sorted'!BY$3</f>
        <v>0.0042548329840551</v>
      </c>
      <c r="CX85" s="66">
        <f t="shared" si="62"/>
        <v>0.00537221489085222</v>
      </c>
      <c r="CY85" s="115">
        <f t="shared" si="63"/>
        <v>0.00915935668036565</v>
      </c>
      <c r="CZ85" s="66">
        <f>'amount-analyzed sorted'!BZ85*0.001/'amount-analyzed sorted'!BZ$2*1.5/'amount-analyzed sorted'!BZ$3</f>
        <v>0.0128891248357742</v>
      </c>
      <c r="DA85" s="66">
        <f>'amount-analyzed sorted'!CA85*0.001/'amount-analyzed sorted'!CA$2*1.5/'amount-analyzed sorted'!CA$3</f>
        <v>0.00116141550878839</v>
      </c>
      <c r="DB85" s="66">
        <f>'amount-analyzed sorted'!CB85*0.001/'amount-analyzed sorted'!CB$2*1.5/'amount-analyzed sorted'!CB$3</f>
        <v>0.00550212006937106</v>
      </c>
      <c r="DC85" s="66">
        <f>'amount-analyzed sorted'!CC85*0.001/'amount-analyzed sorted'!CC$2*1.5/'amount-analyzed sorted'!CC$3</f>
        <v>0</v>
      </c>
      <c r="DD85" s="66">
        <f>'amount-analyzed sorted'!CD85*0.001/'amount-analyzed sorted'!CD$2*1.5/'amount-analyzed sorted'!CD$3</f>
        <v>0.00908563827027745</v>
      </c>
      <c r="DE85" s="66">
        <f t="shared" si="64"/>
        <v>0.00572765973684222</v>
      </c>
      <c r="DF85" s="115">
        <f t="shared" si="65"/>
        <v>0.00539143169174742</v>
      </c>
      <c r="DG85" s="66">
        <f>'amount-analyzed sorted'!CE85*0.001/'amount-analyzed sorted'!CE$2*1.5/'amount-analyzed sorted'!CE$3</f>
        <v>0</v>
      </c>
      <c r="DH85" s="66">
        <f>'amount-analyzed sorted'!CF85*0.001/'amount-analyzed sorted'!CF$2*1.5/'amount-analyzed sorted'!CF$3</f>
        <v>0</v>
      </c>
      <c r="DI85" s="66">
        <f>'amount-analyzed sorted'!CG85*0.001/'amount-analyzed sorted'!CG$2*1.5/'amount-analyzed sorted'!CG$3</f>
        <v>0.00816816695474944</v>
      </c>
      <c r="DJ85" s="66">
        <f>'amount-analyzed sorted'!CH85*0.001/'amount-analyzed sorted'!CH$2*1.5/'amount-analyzed sorted'!CH$3</f>
        <v>0.00115780020759372</v>
      </c>
      <c r="DK85" s="66">
        <f>'amount-analyzed sorted'!CI85*0.001/'amount-analyzed sorted'!CI$2*1.5/'amount-analyzed sorted'!CI$3</f>
        <v>0.00371943316689483</v>
      </c>
      <c r="DL85" s="66">
        <f t="shared" si="66"/>
        <v>0.0026090800658476</v>
      </c>
      <c r="DM85" s="115">
        <f t="shared" si="67"/>
        <v>0.00345894282456163</v>
      </c>
      <c r="DN85" s="66">
        <f>'amount-analyzed sorted'!CJ85*0.001/'amount-analyzed sorted'!CJ$2*1.5/'amount-analyzed sorted'!CJ$3</f>
        <v>0.0378624933156959</v>
      </c>
      <c r="DO85" s="66">
        <f>'amount-analyzed sorted'!CK85*0.001/'amount-analyzed sorted'!CK$2*1.5/'amount-analyzed sorted'!CK$3</f>
        <v>0.00135498476025313</v>
      </c>
      <c r="DP85" s="66">
        <f>'amount-analyzed sorted'!CL85*0.001/'amount-analyzed sorted'!CL$2*1.5/'amount-analyzed sorted'!CL$3</f>
        <v>0.0236691201529671</v>
      </c>
      <c r="DQ85" s="66">
        <f>'amount-analyzed sorted'!CM85*0.001/'amount-analyzed sorted'!CM$2*1.5/'amount-analyzed sorted'!CM$3</f>
        <v>0.00761287490300112</v>
      </c>
      <c r="DR85" s="66">
        <f>'amount-analyzed sorted'!CN85*0.001/'amount-analyzed sorted'!CN$2*1.5/'amount-analyzed sorted'!CN$3</f>
        <v>0.00691987565933923</v>
      </c>
      <c r="DS85" s="66">
        <f t="shared" si="68"/>
        <v>0.0154838697582513</v>
      </c>
      <c r="DT85" s="115">
        <f t="shared" si="69"/>
        <v>0.0150226584080036</v>
      </c>
      <c r="DU85" s="66">
        <f>'amount-analyzed sorted'!CO85*0.001/'amount-analyzed sorted'!CO$2*1.5/'amount-analyzed sorted'!CO$3</f>
        <v>0.00279394040705715</v>
      </c>
      <c r="DV85" s="66">
        <f>'amount-analyzed sorted'!CP85*0.001/'amount-analyzed sorted'!CP$2*1.5/'amount-analyzed sorted'!CP$3</f>
        <v>0.00218790186287931</v>
      </c>
      <c r="DW85" s="66">
        <f>'amount-analyzed sorted'!CQ85*0.001/'amount-analyzed sorted'!CQ$2*1.5/'amount-analyzed sorted'!CQ$3</f>
        <v>0.00134275565591871</v>
      </c>
      <c r="DX85" s="66">
        <f>'amount-analyzed sorted'!CR85*0.001/'amount-analyzed sorted'!CR$2*1.5/'amount-analyzed sorted'!CR$3</f>
        <v>0.00108123057177175</v>
      </c>
      <c r="DY85" s="66">
        <f>'amount-analyzed sorted'!CS85*0.001/'amount-analyzed sorted'!CS$2*1.5/'amount-analyzed sorted'!CS$3</f>
        <v>0</v>
      </c>
      <c r="DZ85" s="66">
        <f t="shared" si="70"/>
        <v>0.00148116569952539</v>
      </c>
      <c r="EA85" s="115">
        <f t="shared" si="71"/>
        <v>0.00107189210200472</v>
      </c>
      <c r="EB85" s="66">
        <f>'amount-analyzed sorted'!CT85*0.001/'amount-analyzed sorted'!CT$2*1.5/'amount-analyzed sorted'!CT$3</f>
        <v>0.0154604735954062</v>
      </c>
      <c r="EC85" s="66">
        <f>'amount-analyzed sorted'!CU85*0.001/'amount-analyzed sorted'!CU$2*1.5/'amount-analyzed sorted'!CU$3</f>
        <v>0.0318483573923717</v>
      </c>
      <c r="ED85" s="66">
        <f>'amount-analyzed sorted'!CV85*0.001/'amount-analyzed sorted'!CV$2*1.5/'amount-analyzed sorted'!CV$3</f>
        <v>0.00108438284749121</v>
      </c>
      <c r="EE85" s="66">
        <f>'amount-analyzed sorted'!CW85*0.001/'amount-analyzed sorted'!CW$2*1.5/'amount-analyzed sorted'!CW$3</f>
        <v>0.0016084035316302</v>
      </c>
      <c r="EF85" s="66">
        <f>'amount-analyzed sorted'!CX85*0.001/'amount-analyzed sorted'!CX$2*1.5/'amount-analyzed sorted'!CX$3</f>
        <v>0.0126472225149438</v>
      </c>
      <c r="EG85" s="66">
        <f t="shared" si="72"/>
        <v>0.0125297679763686</v>
      </c>
      <c r="EH85" s="115">
        <f t="shared" si="73"/>
        <v>0.0125706381113025</v>
      </c>
    </row>
    <row r="86" spans="1:138">
      <c r="A86">
        <f>'imported data from Web Calc'!A91</f>
        <v>812.6</v>
      </c>
      <c r="B86" t="str">
        <f>'imported data from Web Calc'!B91</f>
        <v>C46H86O8PN</v>
      </c>
      <c r="C86" s="61" t="str">
        <f>'imported data from Web Calc'!C91</f>
        <v>PC(38:3)</v>
      </c>
      <c r="D86" s="96"/>
      <c r="E86" s="96"/>
      <c r="F86" s="96"/>
      <c r="G86" s="66">
        <f>'amount-analyzed sorted'!G86*0.001/'amount-analyzed sorted'!G$2*1.5/'amount-analyzed sorted'!G$3</f>
        <v>0.0356482945229701</v>
      </c>
      <c r="H86" s="66">
        <f>'amount-analyzed sorted'!H86*0.001/'amount-analyzed sorted'!H$2*1.5/'amount-analyzed sorted'!H$3</f>
        <v>0.021593411377713</v>
      </c>
      <c r="I86" s="66">
        <f>'amount-analyzed sorted'!I86*0.001/'amount-analyzed sorted'!I$2*1.5/'amount-analyzed sorted'!I$3</f>
        <v>0.05736947756564</v>
      </c>
      <c r="J86" s="66">
        <f>'amount-analyzed sorted'!J86*0.001/'amount-analyzed sorted'!J$2*1.5/'amount-analyzed sorted'!J$3</f>
        <v>0.0407591611212453</v>
      </c>
      <c r="K86" s="66">
        <f>'amount-analyzed sorted'!K86*0.001/'amount-analyzed sorted'!K$2*1.5/'amount-analyzed sorted'!K$3</f>
        <v>0.0407591611212453</v>
      </c>
      <c r="L86" s="66">
        <f>'amount-analyzed sorted'!L86*0.001/'amount-analyzed sorted'!L$2*1.5/'amount-analyzed sorted'!L$3</f>
        <v>0.0471477443690894</v>
      </c>
      <c r="M86" s="66">
        <f>'amount-analyzed sorted'!M86*0.001/'amount-analyzed sorted'!M$2*1.5/'amount-analyzed sorted'!M$3</f>
        <v>0.043314594420383</v>
      </c>
      <c r="N86" s="66">
        <f>'amount-analyzed sorted'!N86*0.001/'amount-analyzed sorted'!N$2*1.5/'amount-analyzed sorted'!N$3</f>
        <v>0.0586471942152088</v>
      </c>
      <c r="O86" s="66">
        <f>'amount-analyzed sorted'!O86*0.001/'amount-analyzed sorted'!O$2*1.5/'amount-analyzed sorted'!O$3</f>
        <v>0.0407591611212453</v>
      </c>
      <c r="P86" s="66">
        <f>'amount-analyzed sorted'!P86*0.001/'amount-analyzed sorted'!P$2*1.5/'amount-analyzed sorted'!P$3</f>
        <v>0.0599249108647776</v>
      </c>
      <c r="Q86" s="66">
        <f t="shared" si="37"/>
        <v>0.0445923110699518</v>
      </c>
      <c r="R86" s="115">
        <f t="shared" si="38"/>
        <v>0.0118183993754124</v>
      </c>
      <c r="S86" s="66">
        <f t="shared" si="39"/>
        <v>0.26503222398303</v>
      </c>
      <c r="T86" s="66">
        <f>'amount-analyzed sorted'!R86*0.001/'amount-analyzed sorted'!R$2*1.5/'amount-analyzed sorted'!R$3</f>
        <v>0.229059458059826</v>
      </c>
      <c r="U86" s="66">
        <f>'amount-analyzed sorted'!S86*0.001/'amount-analyzed sorted'!S$2*1.5/'amount-analyzed sorted'!S$3</f>
        <v>0.170096964209747</v>
      </c>
      <c r="V86" s="66">
        <f>'amount-analyzed sorted'!T86*0.001/'amount-analyzed sorted'!T$2*1.5/'amount-analyzed sorted'!T$3</f>
        <v>0.187815109185477</v>
      </c>
      <c r="W86" s="66">
        <f>'amount-analyzed sorted'!U86*0.001/'amount-analyzed sorted'!U$2*1.5/'amount-analyzed sorted'!U$3</f>
        <v>0.19470937435586</v>
      </c>
      <c r="X86" s="66">
        <f>'amount-analyzed sorted'!V86*0.001/'amount-analyzed sorted'!V$2*1.5/'amount-analyzed sorted'!V$3</f>
        <v>0.291822193632</v>
      </c>
      <c r="Y86" s="66">
        <f t="shared" si="40"/>
        <v>0.214700619888582</v>
      </c>
      <c r="Z86" s="115">
        <f t="shared" si="41"/>
        <v>0.0481297206877462</v>
      </c>
      <c r="AA86" s="66">
        <f>'amount-analyzed sorted'!W86*0.001/'amount-analyzed sorted'!W$2*1.5/'amount-analyzed sorted'!W$3</f>
        <v>0.0504559922142616</v>
      </c>
      <c r="AB86" s="66">
        <f>'amount-analyzed sorted'!X86*0.001/'amount-analyzed sorted'!X$2*1.5/'amount-analyzed sorted'!X$3</f>
        <v>0.102746043865641</v>
      </c>
      <c r="AC86" s="66">
        <f>'amount-analyzed sorted'!Y86*0.001/'amount-analyzed sorted'!Y$2*1.5/'amount-analyzed sorted'!Y$3</f>
        <v>0.042489358052375</v>
      </c>
      <c r="AD86" s="66">
        <f>'amount-analyzed sorted'!Z86*0.001/'amount-analyzed sorted'!Z$2*1.5/'amount-analyzed sorted'!Z$3</f>
        <v>0.0368246067020602</v>
      </c>
      <c r="AE86" s="66">
        <f>'amount-analyzed sorted'!AA86*0.001/'amount-analyzed sorted'!AA$2*1.5/'amount-analyzed sorted'!AA$3</f>
        <v>0.179245350635824</v>
      </c>
      <c r="AF86" s="66">
        <f t="shared" si="42"/>
        <v>0.0823522702940323</v>
      </c>
      <c r="AG86" s="115">
        <f t="shared" si="43"/>
        <v>0.060173431634075</v>
      </c>
      <c r="AH86" s="66">
        <f>'amount-analyzed sorted'!AB86*0.001/'amount-analyzed sorted'!AB$2*1.5/'amount-analyzed sorted'!AB$3</f>
        <v>0.0313768529518071</v>
      </c>
      <c r="AI86" s="66">
        <f>'amount-analyzed sorted'!AC86*0.001/'amount-analyzed sorted'!AC$2*1.5/'amount-analyzed sorted'!AC$3</f>
        <v>0.0182332666059932</v>
      </c>
      <c r="AJ86" s="66">
        <f>'amount-analyzed sorted'!AD86*0.001/'amount-analyzed sorted'!AD$2*1.5/'amount-analyzed sorted'!AD$3</f>
        <v>0.0432180923248448</v>
      </c>
      <c r="AK86" s="66">
        <f>'amount-analyzed sorted'!AE86*0.001/'amount-analyzed sorted'!AE$2*1.5/'amount-analyzed sorted'!AE$3</f>
        <v>0.0580472184267415</v>
      </c>
      <c r="AL86" s="66">
        <f>'amount-analyzed sorted'!AF86*0.001/'amount-analyzed sorted'!AF$2*1.5/'amount-analyzed sorted'!AF$3</f>
        <v>0.0905911256265618</v>
      </c>
      <c r="AM86" s="66">
        <f t="shared" si="44"/>
        <v>0.0482933111871897</v>
      </c>
      <c r="AN86" s="115">
        <f t="shared" si="45"/>
        <v>0.0278378092651838</v>
      </c>
      <c r="AO86" s="66">
        <f>'amount-analyzed sorted'!AG86*0.001/'amount-analyzed sorted'!AG$2*1.5/'amount-analyzed sorted'!AG$3</f>
        <v>0.00105849481429418</v>
      </c>
      <c r="AP86" s="66">
        <f>'amount-analyzed sorted'!AH86*0.001/'amount-analyzed sorted'!AH$2*1.5/'amount-analyzed sorted'!AH$3</f>
        <v>0.0399899840492941</v>
      </c>
      <c r="AQ86" s="66">
        <f>'amount-analyzed sorted'!AI86*0.001/'amount-analyzed sorted'!AI$2*1.5/'amount-analyzed sorted'!AI$3</f>
        <v>0.0456602056682239</v>
      </c>
      <c r="AR86" s="66">
        <f>'amount-analyzed sorted'!AJ86*0.001/'amount-analyzed sorted'!AJ$2*1.5/'amount-analyzed sorted'!AJ$3</f>
        <v>0.0326969778396964</v>
      </c>
      <c r="AS86" s="66">
        <f>'amount-analyzed sorted'!AK86*0.001/'amount-analyzed sorted'!AK$2*1.5/'amount-analyzed sorted'!AK$3</f>
        <v>0.0610936681881449</v>
      </c>
      <c r="AT86" s="66">
        <f t="shared" si="46"/>
        <v>0.0360998661119307</v>
      </c>
      <c r="AU86" s="115">
        <f t="shared" si="47"/>
        <v>0.0221962868698535</v>
      </c>
      <c r="AV86" s="66">
        <f>'amount-analyzed sorted'!AL86*0.001/'amount-analyzed sorted'!AL$2*1.5/'amount-analyzed sorted'!AL$3</f>
        <v>0.124059203897374</v>
      </c>
      <c r="AW86" s="66">
        <f>'amount-analyzed sorted'!AM86*0.001/'amount-analyzed sorted'!AM$2*1.5/'amount-analyzed sorted'!AM$3</f>
        <v>0.0212955781320253</v>
      </c>
      <c r="AX86" s="66">
        <f>'amount-analyzed sorted'!AN86*0.001/'amount-analyzed sorted'!AN$2*1.5/'amount-analyzed sorted'!AN$3</f>
        <v>0.0736338741946711</v>
      </c>
      <c r="AY86" s="66">
        <f>'amount-analyzed sorted'!AO86*0.001/'amount-analyzed sorted'!AO$2*1.5/'amount-analyzed sorted'!AO$3</f>
        <v>0.101570343696807</v>
      </c>
      <c r="AZ86" s="66">
        <f>'amount-analyzed sorted'!AP86*0.001/'amount-analyzed sorted'!AP$2*1.5/'amount-analyzed sorted'!AP$3</f>
        <v>0.136541920982421</v>
      </c>
      <c r="BA86" s="66">
        <f t="shared" si="48"/>
        <v>0.0914201841806598</v>
      </c>
      <c r="BB86" s="115">
        <f t="shared" si="49"/>
        <v>0.0459296083008352</v>
      </c>
      <c r="BC86" s="66">
        <f>'amount-analyzed sorted'!AQ86*0.001/'amount-analyzed sorted'!AQ$2*1.5/'amount-analyzed sorted'!AQ$3</f>
        <v>0.0689606348356289</v>
      </c>
      <c r="BD86" s="66">
        <f>'amount-analyzed sorted'!AR86*0.001/'amount-analyzed sorted'!AR$2*1.5/'amount-analyzed sorted'!AR$3</f>
        <v>0.0495437266631571</v>
      </c>
      <c r="BE86" s="66">
        <f>'amount-analyzed sorted'!AS86*0.001/'amount-analyzed sorted'!AS$2*1.5/'amount-analyzed sorted'!AS$3</f>
        <v>0.0856281731697361</v>
      </c>
      <c r="BF86" s="66">
        <f>'amount-analyzed sorted'!AT86*0.001/'amount-analyzed sorted'!AT$2*1.5/'amount-analyzed sorted'!AT$3</f>
        <v>0.0418255324993232</v>
      </c>
      <c r="BG86" s="66">
        <f>'amount-analyzed sorted'!AU86*0.001/'amount-analyzed sorted'!AU$2*1.5/'amount-analyzed sorted'!AU$3</f>
        <v>0.0756136263569339</v>
      </c>
      <c r="BH86" s="66">
        <f t="shared" si="50"/>
        <v>0.0643143387049558</v>
      </c>
      <c r="BI86" s="115">
        <f t="shared" si="51"/>
        <v>0.0182171546448117</v>
      </c>
      <c r="BJ86" s="66">
        <f>'amount-analyzed sorted'!AV86*0.001/'amount-analyzed sorted'!AV$2*1.5/'amount-analyzed sorted'!AV$3</f>
        <v>0.0774704793904667</v>
      </c>
      <c r="BK86" s="66">
        <f>'amount-analyzed sorted'!AW86*0.001/'amount-analyzed sorted'!AW$2*1.5/'amount-analyzed sorted'!AW$3</f>
        <v>0.0505012042555703</v>
      </c>
      <c r="BL86" s="66">
        <f>'amount-analyzed sorted'!AX86*0.001/'amount-analyzed sorted'!AX$2*1.5/'amount-analyzed sorted'!AX$3</f>
        <v>0.0687262426957582</v>
      </c>
      <c r="BM86" s="66">
        <f>'amount-analyzed sorted'!AY86*0.001/'amount-analyzed sorted'!AY$2*1.5/'amount-analyzed sorted'!AY$3</f>
        <v>0.0315463035266265</v>
      </c>
      <c r="BN86" s="66">
        <f>'amount-analyzed sorted'!AZ86*0.001/'amount-analyzed sorted'!AZ$2*1.5/'amount-analyzed sorted'!AZ$3</f>
        <v>0.072193164593549</v>
      </c>
      <c r="BO86" s="66">
        <f t="shared" si="52"/>
        <v>0.0600874788923942</v>
      </c>
      <c r="BP86" s="115">
        <f t="shared" si="53"/>
        <v>0.0189066121061757</v>
      </c>
      <c r="BQ86" s="66">
        <f>'amount-analyzed sorted'!BA86*0.001/'amount-analyzed sorted'!BA$2*1.5/'amount-analyzed sorted'!BA$3</f>
        <v>0.0678319702552295</v>
      </c>
      <c r="BR86" s="66">
        <f>'amount-analyzed sorted'!BB86*0.001/'amount-analyzed sorted'!BB$2*1.5/'amount-analyzed sorted'!BB$3</f>
        <v>0.133521346567513</v>
      </c>
      <c r="BS86" s="66">
        <f>'amount-analyzed sorted'!BC86*0.001/'amount-analyzed sorted'!BC$2*1.5/'amount-analyzed sorted'!BC$3</f>
        <v>0.100906844250017</v>
      </c>
      <c r="BT86" s="66">
        <f>'amount-analyzed sorted'!BD86*0.001/'amount-analyzed sorted'!BD$2*1.5/'amount-analyzed sorted'!BD$3</f>
        <v>0.0769597000892064</v>
      </c>
      <c r="BU86" s="66">
        <f>'amount-analyzed sorted'!BE86*0.001/'amount-analyzed sorted'!BE$2*1.5/'amount-analyzed sorted'!BE$3</f>
        <v>0.0816608748251045</v>
      </c>
      <c r="BV86" s="66">
        <f t="shared" si="54"/>
        <v>0.0921761471974141</v>
      </c>
      <c r="BW86" s="115">
        <f t="shared" si="55"/>
        <v>0.0260787305511152</v>
      </c>
      <c r="BX86" s="66">
        <f>'amount-analyzed sorted'!BF86*0.001/'amount-analyzed sorted'!BF$2*1.5/'amount-analyzed sorted'!BF$3</f>
        <v>0.00349847674113871</v>
      </c>
      <c r="BY86" s="66">
        <f>'amount-analyzed sorted'!BG86*0.001/'amount-analyzed sorted'!BG$2*1.5/'amount-analyzed sorted'!BG$3</f>
        <v>0.0126431325040694</v>
      </c>
      <c r="BZ86" s="66">
        <f>'amount-analyzed sorted'!BH86*0.001/'amount-analyzed sorted'!BH$2*1.5/'amount-analyzed sorted'!BH$3</f>
        <v>0.0251237183726104</v>
      </c>
      <c r="CA86" s="66">
        <f>'amount-analyzed sorted'!BI86*0.001/'amount-analyzed sorted'!BI$2*1.5/'amount-analyzed sorted'!BI$3</f>
        <v>0.0229523289766207</v>
      </c>
      <c r="CB86" s="66">
        <f>'amount-analyzed sorted'!BJ86*0.001/'amount-analyzed sorted'!BJ$2*1.5/'amount-analyzed sorted'!BJ$3</f>
        <v>0.050905183342992</v>
      </c>
      <c r="CC86" s="66">
        <f t="shared" si="56"/>
        <v>0.0230245679874862</v>
      </c>
      <c r="CD86" s="115">
        <f t="shared" si="57"/>
        <v>0.0178240203480637</v>
      </c>
      <c r="CE86" s="121">
        <f>'amount-analyzed sorted'!BK86*0.001/'amount-analyzed sorted'!BK$2*1.5/'amount-analyzed sorted'!BK$3</f>
        <v>0.0062968882882868</v>
      </c>
      <c r="CF86" s="66">
        <f>'amount-analyzed sorted'!BL86*0.001/'amount-analyzed sorted'!BL$2*1.5/'amount-analyzed sorted'!BL$3</f>
        <v>0.0113075850334292</v>
      </c>
      <c r="CG86" s="66">
        <f>'amount-analyzed sorted'!BM86*0.001/'amount-analyzed sorted'!BM$2*1.5/'amount-analyzed sorted'!BM$3</f>
        <v>0.0209005554515454</v>
      </c>
      <c r="CH86" s="66">
        <f>'amount-analyzed sorted'!BN86*0.001/'amount-analyzed sorted'!BN$2*1.5/'amount-analyzed sorted'!BN$3</f>
        <v>0.00787266631437783</v>
      </c>
      <c r="CI86" s="66">
        <f>'amount-analyzed sorted'!BO86*0.001/'amount-analyzed sorted'!BO$2*1.5/'amount-analyzed sorted'!BO$3</f>
        <v>0.0433433945658309</v>
      </c>
      <c r="CJ86" s="66">
        <f t="shared" si="58"/>
        <v>0.017944217930694</v>
      </c>
      <c r="CK86" s="115">
        <f t="shared" si="59"/>
        <v>0.0152888802831678</v>
      </c>
      <c r="CL86" s="66">
        <f>'amount-analyzed sorted'!BP86*0.001/'amount-analyzed sorted'!BP$2*1.5/'amount-analyzed sorted'!BP$3</f>
        <v>0.0257305714733981</v>
      </c>
      <c r="CM86" s="66">
        <f>'amount-analyzed sorted'!BQ86*0.001/'amount-analyzed sorted'!BQ$2*1.5/'amount-analyzed sorted'!BQ$3</f>
        <v>0.0483899498970599</v>
      </c>
      <c r="CN86" s="66">
        <f>'amount-analyzed sorted'!BR86*0.001/'amount-analyzed sorted'!BR$2*1.5/'amount-analyzed sorted'!BR$3</f>
        <v>0.00863962822231477</v>
      </c>
      <c r="CO86" s="66">
        <f>'amount-analyzed sorted'!BS86*0.001/'amount-analyzed sorted'!BS$2*1.5/'amount-analyzed sorted'!BS$3</f>
        <v>0.00636133421214125</v>
      </c>
      <c r="CP86" s="66">
        <f>'amount-analyzed sorted'!BT86*0.001/'amount-analyzed sorted'!BT$2*1.5/'amount-analyzed sorted'!BT$3</f>
        <v>0.0223376722771021</v>
      </c>
      <c r="CQ86" s="66">
        <f t="shared" si="60"/>
        <v>0.0222918312164032</v>
      </c>
      <c r="CR86" s="115">
        <f t="shared" si="61"/>
        <v>0.016830791841311</v>
      </c>
      <c r="CS86" s="66">
        <f>'amount-analyzed sorted'!BU86*0.001/'amount-analyzed sorted'!BU$2*1.5/'amount-analyzed sorted'!BU$3</f>
        <v>0.0144390771589529</v>
      </c>
      <c r="CT86" s="66">
        <f>'amount-analyzed sorted'!BV86*0.001/'amount-analyzed sorted'!BV$2*1.5/'amount-analyzed sorted'!BV$3</f>
        <v>0.0331764254701422</v>
      </c>
      <c r="CU86" s="66">
        <f>'amount-analyzed sorted'!BW86*0.001/'amount-analyzed sorted'!BW$2*1.5/'amount-analyzed sorted'!BW$3</f>
        <v>0.00138183275550272</v>
      </c>
      <c r="CV86" s="66">
        <f>'amount-analyzed sorted'!BX86*0.001/'amount-analyzed sorted'!BX$2*1.5/'amount-analyzed sorted'!BX$3</f>
        <v>0.0302203944810205</v>
      </c>
      <c r="CW86" s="66">
        <f>'amount-analyzed sorted'!BY86*0.001/'amount-analyzed sorted'!BY$2*1.5/'amount-analyzed sorted'!BY$3</f>
        <v>0.00127644989521653</v>
      </c>
      <c r="CX86" s="66">
        <f t="shared" si="62"/>
        <v>0.016098835952167</v>
      </c>
      <c r="CY86" s="115">
        <f t="shared" si="63"/>
        <v>0.0152488572505602</v>
      </c>
      <c r="CZ86" s="66">
        <f>'amount-analyzed sorted'!BZ86*0.001/'amount-analyzed sorted'!BZ$2*1.5/'amount-analyzed sorted'!BZ$3</f>
        <v>0.00718108383707418</v>
      </c>
      <c r="DA86" s="66">
        <f>'amount-analyzed sorted'!CA86*0.001/'amount-analyzed sorted'!CA$2*1.5/'amount-analyzed sorted'!CA$3</f>
        <v>0.00569093599306313</v>
      </c>
      <c r="DB86" s="66">
        <f>'amount-analyzed sorted'!CB86*0.001/'amount-analyzed sorted'!CB$2*1.5/'amount-analyzed sorted'!CB$3</f>
        <v>0.00649250168185784</v>
      </c>
      <c r="DC86" s="66">
        <f>'amount-analyzed sorted'!CC86*0.001/'amount-analyzed sorted'!CC$2*1.5/'amount-analyzed sorted'!CC$3</f>
        <v>0.00610770077932204</v>
      </c>
      <c r="DD86" s="66">
        <f>'amount-analyzed sorted'!CD86*0.001/'amount-analyzed sorted'!CD$2*1.5/'amount-analyzed sorted'!CD$3</f>
        <v>0.0282790491162386</v>
      </c>
      <c r="DE86" s="66">
        <f t="shared" si="64"/>
        <v>0.0107502542815112</v>
      </c>
      <c r="DF86" s="115">
        <f t="shared" si="65"/>
        <v>0.00981422548884751</v>
      </c>
      <c r="DG86" s="66">
        <f>'amount-analyzed sorted'!CE86*0.001/'amount-analyzed sorted'!CE$2*1.5/'amount-analyzed sorted'!CE$3</f>
        <v>0</v>
      </c>
      <c r="DH86" s="66">
        <f>'amount-analyzed sorted'!CF86*0.001/'amount-analyzed sorted'!CF$2*1.5/'amount-analyzed sorted'!CF$3</f>
        <v>0.00156607712290309</v>
      </c>
      <c r="DI86" s="66">
        <f>'amount-analyzed sorted'!CG86*0.001/'amount-analyzed sorted'!CG$2*1.5/'amount-analyzed sorted'!CG$3</f>
        <v>0.00571771686832461</v>
      </c>
      <c r="DJ86" s="66">
        <f>'amount-analyzed sorted'!CH86*0.001/'amount-analyzed sorted'!CH$2*1.5/'amount-analyzed sorted'!CH$3</f>
        <v>0.0218824239235214</v>
      </c>
      <c r="DK86" s="66">
        <f>'amount-analyzed sorted'!CI86*0.001/'amount-analyzed sorted'!CI$2*1.5/'amount-analyzed sorted'!CI$3</f>
        <v>0.00235564100570006</v>
      </c>
      <c r="DL86" s="66">
        <f t="shared" si="66"/>
        <v>0.00630437178408982</v>
      </c>
      <c r="DM86" s="115">
        <f t="shared" si="67"/>
        <v>0.00895556931603876</v>
      </c>
      <c r="DN86" s="66">
        <f>'amount-analyzed sorted'!CJ86*0.001/'amount-analyzed sorted'!CJ$2*1.5/'amount-analyzed sorted'!CJ$3</f>
        <v>0.0366375302966587</v>
      </c>
      <c r="DO86" s="66">
        <f>'amount-analyzed sorted'!CK86*0.001/'amount-analyzed sorted'!CK$2*1.5/'amount-analyzed sorted'!CK$3</f>
        <v>0.0147693338867591</v>
      </c>
      <c r="DP86" s="66">
        <f>'amount-analyzed sorted'!CL86*0.001/'amount-analyzed sorted'!CL$2*1.5/'amount-analyzed sorted'!CL$3</f>
        <v>0.0539881359679583</v>
      </c>
      <c r="DQ86" s="66">
        <f>'amount-analyzed sorted'!CM86*0.001/'amount-analyzed sorted'!CM$2*1.5/'amount-analyzed sorted'!CM$3</f>
        <v>0.0118543337775303</v>
      </c>
      <c r="DR86" s="66">
        <f>'amount-analyzed sorted'!CN86*0.001/'amount-analyzed sorted'!CN$2*1.5/'amount-analyzed sorted'!CN$3</f>
        <v>0.0102068165975254</v>
      </c>
      <c r="DS86" s="66">
        <f t="shared" si="68"/>
        <v>0.0254912301052864</v>
      </c>
      <c r="DT86" s="115">
        <f t="shared" si="69"/>
        <v>0.0191758373217002</v>
      </c>
      <c r="DU86" s="66">
        <f>'amount-analyzed sorted'!CO86*0.001/'amount-analyzed sorted'!CO$2*1.5/'amount-analyzed sorted'!CO$3</f>
        <v>0.0250057666431615</v>
      </c>
      <c r="DV86" s="66">
        <f>'amount-analyzed sorted'!CP86*0.001/'amount-analyzed sorted'!CP$2*1.5/'amount-analyzed sorted'!CP$3</f>
        <v>0.000984555838295691</v>
      </c>
      <c r="DW86" s="66">
        <f>'amount-analyzed sorted'!CQ86*0.001/'amount-analyzed sorted'!CQ$2*1.5/'amount-analyzed sorted'!CQ$3</f>
        <v>0.0119505253376765</v>
      </c>
      <c r="DX86" s="66">
        <f>'amount-analyzed sorted'!CR86*0.001/'amount-analyzed sorted'!CR$2*1.5/'amount-analyzed sorted'!CR$3</f>
        <v>0</v>
      </c>
      <c r="DY86" s="66">
        <f>'amount-analyzed sorted'!CS86*0.001/'amount-analyzed sorted'!CS$2*1.5/'amount-analyzed sorted'!CS$3</f>
        <v>0</v>
      </c>
      <c r="DZ86" s="66">
        <f t="shared" si="70"/>
        <v>0.00758816956382675</v>
      </c>
      <c r="EA86" s="115">
        <f t="shared" si="71"/>
        <v>0.0109678072650198</v>
      </c>
      <c r="EB86" s="66">
        <f>'amount-analyzed sorted'!CT86*0.001/'amount-analyzed sorted'!CT$2*1.5/'amount-analyzed sorted'!CT$3</f>
        <v>0.0308020204708477</v>
      </c>
      <c r="EC86" s="66">
        <f>'amount-analyzed sorted'!CU86*0.001/'amount-analyzed sorted'!CU$2*1.5/'amount-analyzed sorted'!CU$3</f>
        <v>0.0556208813031062</v>
      </c>
      <c r="ED86" s="66">
        <f>'amount-analyzed sorted'!CV86*0.001/'amount-analyzed sorted'!CV$2*1.5/'amount-analyzed sorted'!CV$3</f>
        <v>0.0053134759527069</v>
      </c>
      <c r="EE86" s="66">
        <f>'amount-analyzed sorted'!CW86*0.001/'amount-analyzed sorted'!CW$2*1.5/'amount-analyzed sorted'!CW$3</f>
        <v>0.00305596671009738</v>
      </c>
      <c r="EF86" s="66">
        <f>'amount-analyzed sorted'!CX86*0.001/'amount-analyzed sorted'!CX$2*1.5/'amount-analyzed sorted'!CX$3</f>
        <v>0.0309282077865444</v>
      </c>
      <c r="EG86" s="66">
        <f t="shared" si="72"/>
        <v>0.0251441104446605</v>
      </c>
      <c r="EH86" s="115">
        <f t="shared" si="73"/>
        <v>0.0216531836451087</v>
      </c>
    </row>
    <row r="87" spans="1:138">
      <c r="A87">
        <f>'imported data from Web Calc'!A92</f>
        <v>814.6</v>
      </c>
      <c r="B87" t="str">
        <f>'imported data from Web Calc'!B92</f>
        <v>C46H88O8PN</v>
      </c>
      <c r="C87" s="61" t="str">
        <f>'imported data from Web Calc'!C92</f>
        <v>PC(38:2)</v>
      </c>
      <c r="D87" s="96"/>
      <c r="E87" s="96"/>
      <c r="F87" s="96"/>
      <c r="G87" s="66">
        <f>'amount-analyzed sorted'!G87*0.001/'amount-analyzed sorted'!G$2*1.5/'amount-analyzed sorted'!G$3</f>
        <v>0.0466366577092619</v>
      </c>
      <c r="H87" s="66">
        <f>'amount-analyzed sorted'!H87*0.001/'amount-analyzed sorted'!H$2*1.5/'amount-analyzed sorted'!H$3</f>
        <v>0.0236377580170232</v>
      </c>
      <c r="I87" s="66">
        <f>'amount-analyzed sorted'!I87*0.001/'amount-analyzed sorted'!I$2*1.5/'amount-analyzed sorted'!I$3</f>
        <v>0.024915474666592</v>
      </c>
      <c r="J87" s="66">
        <f>'amount-analyzed sorted'!J87*0.001/'amount-analyzed sorted'!J$2*1.5/'amount-analyzed sorted'!J$3</f>
        <v>0.024915474666592</v>
      </c>
      <c r="K87" s="66">
        <f>'amount-analyzed sorted'!K87*0.001/'amount-analyzed sorted'!K$2*1.5/'amount-analyzed sorted'!K$3</f>
        <v>0.0300263412648672</v>
      </c>
      <c r="L87" s="66">
        <f>'amount-analyzed sorted'!L87*0.001/'amount-analyzed sorted'!L$2*1.5/'amount-analyzed sorted'!L$3</f>
        <v>0.0287486246152984</v>
      </c>
      <c r="M87" s="66">
        <f>'amount-analyzed sorted'!M87*0.001/'amount-analyzed sorted'!M$2*1.5/'amount-analyzed sorted'!M$3</f>
        <v>0.0287486246152984</v>
      </c>
      <c r="N87" s="66">
        <f>'amount-analyzed sorted'!N87*0.001/'amount-analyzed sorted'!N$2*1.5/'amount-analyzed sorted'!N$3</f>
        <v>0.00447200827349087</v>
      </c>
      <c r="O87" s="66">
        <f>'amount-analyzed sorted'!O87*0.001/'amount-analyzed sorted'!O$2*1.5/'amount-analyzed sorted'!O$3</f>
        <v>0.0274709079657296</v>
      </c>
      <c r="P87" s="66">
        <f>'amount-analyzed sorted'!P87*0.001/'amount-analyzed sorted'!P$2*1.5/'amount-analyzed sorted'!P$3</f>
        <v>0.0210823247178855</v>
      </c>
      <c r="Q87" s="66">
        <f t="shared" si="37"/>
        <v>0.0260654196512039</v>
      </c>
      <c r="R87" s="115">
        <f t="shared" si="38"/>
        <v>0.010300400469123</v>
      </c>
      <c r="S87" s="66">
        <f t="shared" si="39"/>
        <v>0.395174933185748</v>
      </c>
      <c r="T87" s="66">
        <f>'amount-analyzed sorted'!R87*0.001/'amount-analyzed sorted'!R$2*1.5/'amount-analyzed sorted'!R$3</f>
        <v>0.11721453113982</v>
      </c>
      <c r="U87" s="66">
        <f>'amount-analyzed sorted'!S87*0.001/'amount-analyzed sorted'!S$2*1.5/'amount-analyzed sorted'!S$3</f>
        <v>0.075922450210843</v>
      </c>
      <c r="V87" s="66">
        <f>'amount-analyzed sorted'!T87*0.001/'amount-analyzed sorted'!T$2*1.5/'amount-analyzed sorted'!T$3</f>
        <v>0.112052894240758</v>
      </c>
      <c r="W87" s="66">
        <f>'amount-analyzed sorted'!U87*0.001/'amount-analyzed sorted'!U$2*1.5/'amount-analyzed sorted'!U$3</f>
        <v>0.0974137257996266</v>
      </c>
      <c r="X87" s="66">
        <f>'amount-analyzed sorted'!V87*0.001/'amount-analyzed sorted'!V$2*1.5/'amount-analyzed sorted'!V$3</f>
        <v>0.175306617005975</v>
      </c>
      <c r="Y87" s="66">
        <f t="shared" si="40"/>
        <v>0.115582043679404</v>
      </c>
      <c r="Z87" s="115">
        <f t="shared" si="41"/>
        <v>0.037030783473962</v>
      </c>
      <c r="AA87" s="66">
        <f>'amount-analyzed sorted'!W87*0.001/'amount-analyzed sorted'!W$2*1.5/'amount-analyzed sorted'!W$3</f>
        <v>0.0351588209805979</v>
      </c>
      <c r="AB87" s="66">
        <f>'amount-analyzed sorted'!X87*0.001/'amount-analyzed sorted'!X$2*1.5/'amount-analyzed sorted'!X$3</f>
        <v>0.0586931829527731</v>
      </c>
      <c r="AC87" s="66">
        <f>'amount-analyzed sorted'!Y87*0.001/'amount-analyzed sorted'!Y$2*1.5/'amount-analyzed sorted'!Y$3</f>
        <v>0.0290580716163659</v>
      </c>
      <c r="AD87" s="66">
        <f>'amount-analyzed sorted'!Z87*0.001/'amount-analyzed sorted'!Z$2*1.5/'amount-analyzed sorted'!Z$3</f>
        <v>0.021444048079513</v>
      </c>
      <c r="AE87" s="66">
        <f>'amount-analyzed sorted'!AA87*0.001/'amount-analyzed sorted'!AA$2*1.5/'amount-analyzed sorted'!AA$3</f>
        <v>0.121012111292862</v>
      </c>
      <c r="AF87" s="66">
        <f t="shared" si="42"/>
        <v>0.0530732469844225</v>
      </c>
      <c r="AG87" s="115">
        <f t="shared" si="43"/>
        <v>0.0404516207777276</v>
      </c>
      <c r="AH87" s="66">
        <f>'amount-analyzed sorted'!AB87*0.001/'amount-analyzed sorted'!AB$2*1.5/'amount-analyzed sorted'!AB$3</f>
        <v>0.018766060377875</v>
      </c>
      <c r="AI87" s="66">
        <f>'amount-analyzed sorted'!AC87*0.001/'amount-analyzed sorted'!AC$2*1.5/'amount-analyzed sorted'!AC$3</f>
        <v>0.0114915545836092</v>
      </c>
      <c r="AJ87" s="66">
        <f>'amount-analyzed sorted'!AD87*0.001/'amount-analyzed sorted'!AD$2*1.5/'amount-analyzed sorted'!AD$3</f>
        <v>0.0452578842929791</v>
      </c>
      <c r="AK87" s="66">
        <f>'amount-analyzed sorted'!AE87*0.001/'amount-analyzed sorted'!AE$2*1.5/'amount-analyzed sorted'!AE$3</f>
        <v>0.0426080618849138</v>
      </c>
      <c r="AL87" s="66">
        <f>'amount-analyzed sorted'!AF87*0.001/'amount-analyzed sorted'!AF$2*1.5/'amount-analyzed sorted'!AF$3</f>
        <v>0.0402514000253002</v>
      </c>
      <c r="AM87" s="66">
        <f t="shared" si="44"/>
        <v>0.0316749922329355</v>
      </c>
      <c r="AN87" s="115">
        <f t="shared" si="45"/>
        <v>0.0154239539056428</v>
      </c>
      <c r="AO87" s="66">
        <f>'amount-analyzed sorted'!AG87*0.001/'amount-analyzed sorted'!AG$2*1.5/'amount-analyzed sorted'!AG$3</f>
        <v>0.00176415802382364</v>
      </c>
      <c r="AP87" s="66">
        <f>'amount-analyzed sorted'!AH87*0.001/'amount-analyzed sorted'!AH$2*1.5/'amount-analyzed sorted'!AH$3</f>
        <v>0.0309952763907903</v>
      </c>
      <c r="AQ87" s="66">
        <f>'amount-analyzed sorted'!AI87*0.001/'amount-analyzed sorted'!AI$2*1.5/'amount-analyzed sorted'!AI$3</f>
        <v>0.0340022808167625</v>
      </c>
      <c r="AR87" s="66">
        <f>'amount-analyzed sorted'!AJ87*0.001/'amount-analyzed sorted'!AJ$2*1.5/'amount-analyzed sorted'!AJ$3</f>
        <v>0.011547259831863</v>
      </c>
      <c r="AS87" s="66">
        <f>'amount-analyzed sorted'!AK87*0.001/'amount-analyzed sorted'!AK$2*1.5/'amount-analyzed sorted'!AK$3</f>
        <v>0.0469545463622185</v>
      </c>
      <c r="AT87" s="66">
        <f t="shared" si="46"/>
        <v>0.0250527042850916</v>
      </c>
      <c r="AU87" s="115">
        <f t="shared" si="47"/>
        <v>0.0181648918696309</v>
      </c>
      <c r="AV87" s="66">
        <f>'amount-analyzed sorted'!AL87*0.001/'amount-analyzed sorted'!AL$2*1.5/'amount-analyzed sorted'!AL$3</f>
        <v>0.0509591630739922</v>
      </c>
      <c r="AW87" s="66">
        <f>'amount-analyzed sorted'!AM87*0.001/'amount-analyzed sorted'!AM$2*1.5/'amount-analyzed sorted'!AM$3</f>
        <v>0.0170170144890613</v>
      </c>
      <c r="AX87" s="66">
        <f>'amount-analyzed sorted'!AN87*0.001/'amount-analyzed sorted'!AN$2*1.5/'amount-analyzed sorted'!AN$3</f>
        <v>0.0377394571612779</v>
      </c>
      <c r="AY87" s="66">
        <f>'amount-analyzed sorted'!AO87*0.001/'amount-analyzed sorted'!AO$2*1.5/'amount-analyzed sorted'!AO$3</f>
        <v>0.0571254714240388</v>
      </c>
      <c r="AZ87" s="66">
        <f>'amount-analyzed sorted'!AP87*0.001/'amount-analyzed sorted'!AP$2*1.5/'amount-analyzed sorted'!AP$3</f>
        <v>0.0553196534008855</v>
      </c>
      <c r="BA87" s="66">
        <f t="shared" si="48"/>
        <v>0.0436321519098511</v>
      </c>
      <c r="BB87" s="115">
        <f t="shared" si="49"/>
        <v>0.0166991155944089</v>
      </c>
      <c r="BC87" s="66">
        <f>'amount-analyzed sorted'!AQ87*0.001/'amount-analyzed sorted'!AQ$2*1.5/'amount-analyzed sorted'!AQ$3</f>
        <v>0.0585980349676632</v>
      </c>
      <c r="BD87" s="66">
        <f>'amount-analyzed sorted'!AR87*0.001/'amount-analyzed sorted'!AR$2*1.5/'amount-analyzed sorted'!AR$3</f>
        <v>0.0358059381488894</v>
      </c>
      <c r="BE87" s="66">
        <f>'amount-analyzed sorted'!AS87*0.001/'amount-analyzed sorted'!AS$2*1.5/'amount-analyzed sorted'!AS$3</f>
        <v>0.0695160434686021</v>
      </c>
      <c r="BF87" s="66">
        <f>'amount-analyzed sorted'!AT87*0.001/'amount-analyzed sorted'!AT$2*1.5/'amount-analyzed sorted'!AT$3</f>
        <v>0.0340103810980656</v>
      </c>
      <c r="BG87" s="66">
        <f>'amount-analyzed sorted'!AU87*0.001/'amount-analyzed sorted'!AU$2*1.5/'amount-analyzed sorted'!AU$3</f>
        <v>0.043987308410882</v>
      </c>
      <c r="BH87" s="66">
        <f t="shared" si="50"/>
        <v>0.0483835412188205</v>
      </c>
      <c r="BI87" s="115">
        <f t="shared" si="51"/>
        <v>0.0152891238109429</v>
      </c>
      <c r="BJ87" s="66">
        <f>'amount-analyzed sorted'!AV87*0.001/'amount-analyzed sorted'!AV$2*1.5/'amount-analyzed sorted'!AV$3</f>
        <v>0.0557914975034225</v>
      </c>
      <c r="BK87" s="66">
        <f>'amount-analyzed sorted'!AW87*0.001/'amount-analyzed sorted'!AW$2*1.5/'amount-analyzed sorted'!AW$3</f>
        <v>0.0292102081169751</v>
      </c>
      <c r="BL87" s="66">
        <f>'amount-analyzed sorted'!AX87*0.001/'amount-analyzed sorted'!AX$2*1.5/'amount-analyzed sorted'!AX$3</f>
        <v>0.0305326603252561</v>
      </c>
      <c r="BM87" s="66">
        <f>'amount-analyzed sorted'!AY87*0.001/'amount-analyzed sorted'!AY$2*1.5/'amount-analyzed sorted'!AY$3</f>
        <v>0.0227298693532462</v>
      </c>
      <c r="BN87" s="66">
        <f>'amount-analyzed sorted'!AZ87*0.001/'amount-analyzed sorted'!AZ$2*1.5/'amount-analyzed sorted'!AZ$3</f>
        <v>0.0497215892102261</v>
      </c>
      <c r="BO87" s="66">
        <f t="shared" si="52"/>
        <v>0.0375971649018252</v>
      </c>
      <c r="BP87" s="115">
        <f t="shared" si="53"/>
        <v>0.0143118844809112</v>
      </c>
      <c r="BQ87" s="66">
        <f>'amount-analyzed sorted'!BA87*0.001/'amount-analyzed sorted'!BA$2*1.5/'amount-analyzed sorted'!BA$3</f>
        <v>0.0447047255636398</v>
      </c>
      <c r="BR87" s="66">
        <f>'amount-analyzed sorted'!BB87*0.001/'amount-analyzed sorted'!BB$2*1.5/'amount-analyzed sorted'!BB$3</f>
        <v>0.0687149517273791</v>
      </c>
      <c r="BS87" s="66">
        <f>'amount-analyzed sorted'!BC87*0.001/'amount-analyzed sorted'!BC$2*1.5/'amount-analyzed sorted'!BC$3</f>
        <v>0.0476408877858443</v>
      </c>
      <c r="BT87" s="66">
        <f>'amount-analyzed sorted'!BD87*0.001/'amount-analyzed sorted'!BD$2*1.5/'amount-analyzed sorted'!BD$3</f>
        <v>0.0368515267687737</v>
      </c>
      <c r="BU87" s="66">
        <f>'amount-analyzed sorted'!BE87*0.001/'amount-analyzed sorted'!BE$2*1.5/'amount-analyzed sorted'!BE$3</f>
        <v>0.0492389319446363</v>
      </c>
      <c r="BV87" s="66">
        <f t="shared" si="54"/>
        <v>0.0494302047580546</v>
      </c>
      <c r="BW87" s="115">
        <f t="shared" si="55"/>
        <v>0.0117865707455766</v>
      </c>
      <c r="BX87" s="66">
        <f>'amount-analyzed sorted'!BF87*0.001/'amount-analyzed sorted'!BF$2*1.5/'amount-analyzed sorted'!BF$3</f>
        <v>0.00644456241788709</v>
      </c>
      <c r="BY87" s="66">
        <f>'amount-analyzed sorted'!BG87*0.001/'amount-analyzed sorted'!BG$2*1.5/'amount-analyzed sorted'!BG$3</f>
        <v>0.00735065843259849</v>
      </c>
      <c r="BZ87" s="66">
        <f>'amount-analyzed sorted'!BH87*0.001/'amount-analyzed sorted'!BH$2*1.5/'amount-analyzed sorted'!BH$3</f>
        <v>0.016140936384638</v>
      </c>
      <c r="CA87" s="66">
        <f>'amount-analyzed sorted'!BI87*0.001/'amount-analyzed sorted'!BI$2*1.5/'amount-analyzed sorted'!BI$3</f>
        <v>0.0189893369231035</v>
      </c>
      <c r="CB87" s="66">
        <f>'amount-analyzed sorted'!BJ87*0.001/'amount-analyzed sorted'!BJ$2*1.5/'amount-analyzed sorted'!BJ$3</f>
        <v>0.0474045403623851</v>
      </c>
      <c r="CC87" s="66">
        <f t="shared" si="56"/>
        <v>0.0192660069041224</v>
      </c>
      <c r="CD87" s="115">
        <f t="shared" si="57"/>
        <v>0.0166432016535535</v>
      </c>
      <c r="CE87" s="121">
        <f>'amount-analyzed sorted'!BK87*0.001/'amount-analyzed sorted'!BK$2*1.5/'amount-analyzed sorted'!BK$3</f>
        <v>0.00480271140632044</v>
      </c>
      <c r="CF87" s="66">
        <f>'amount-analyzed sorted'!BL87*0.001/'amount-analyzed sorted'!BL$2*1.5/'amount-analyzed sorted'!BL$3</f>
        <v>0.0146109244813973</v>
      </c>
      <c r="CG87" s="66">
        <f>'amount-analyzed sorted'!BM87*0.001/'amount-analyzed sorted'!BM$2*1.5/'amount-analyzed sorted'!BM$3</f>
        <v>0.0166957099760865</v>
      </c>
      <c r="CH87" s="66">
        <f>'amount-analyzed sorted'!BN87*0.001/'amount-analyzed sorted'!BN$2*1.5/'amount-analyzed sorted'!BN$3</f>
        <v>0.00240999989215648</v>
      </c>
      <c r="CI87" s="66">
        <f>'amount-analyzed sorted'!BO87*0.001/'amount-analyzed sorted'!BO$2*1.5/'amount-analyzed sorted'!BO$3</f>
        <v>0.0277457716078848</v>
      </c>
      <c r="CJ87" s="66">
        <f t="shared" si="58"/>
        <v>0.0132530234727691</v>
      </c>
      <c r="CK87" s="115">
        <f t="shared" si="59"/>
        <v>0.0101576900475372</v>
      </c>
      <c r="CL87" s="66">
        <f>'amount-analyzed sorted'!BP87*0.001/'amount-analyzed sorted'!BP$2*1.5/'amount-analyzed sorted'!BP$3</f>
        <v>0.0136558898881163</v>
      </c>
      <c r="CM87" s="66">
        <f>'amount-analyzed sorted'!BQ87*0.001/'amount-analyzed sorted'!BQ$2*1.5/'amount-analyzed sorted'!BQ$3</f>
        <v>0.0366967486365878</v>
      </c>
      <c r="CN87" s="66">
        <f>'amount-analyzed sorted'!BR87*0.001/'amount-analyzed sorted'!BR$2*1.5/'amount-analyzed sorted'!BR$3</f>
        <v>0.00658954694922313</v>
      </c>
      <c r="CO87" s="66">
        <f>'amount-analyzed sorted'!BS87*0.001/'amount-analyzed sorted'!BS$2*1.5/'amount-analyzed sorted'!BS$3</f>
        <v>0.00714027309526059</v>
      </c>
      <c r="CP87" s="66">
        <f>'amount-analyzed sorted'!BT87*0.001/'amount-analyzed sorted'!BT$2*1.5/'amount-analyzed sorted'!BT$3</f>
        <v>0.00913175281768325</v>
      </c>
      <c r="CQ87" s="66">
        <f t="shared" si="60"/>
        <v>0.0146428422773742</v>
      </c>
      <c r="CR87" s="115">
        <f t="shared" si="61"/>
        <v>0.0126378902286652</v>
      </c>
      <c r="CS87" s="66">
        <f>'amount-analyzed sorted'!BU87*0.001/'amount-analyzed sorted'!BU$2*1.5/'amount-analyzed sorted'!BU$3</f>
        <v>0.00456932821485852</v>
      </c>
      <c r="CT87" s="66">
        <f>'amount-analyzed sorted'!BV87*0.001/'amount-analyzed sorted'!BV$2*1.5/'amount-analyzed sorted'!BV$3</f>
        <v>0.016645611395054</v>
      </c>
      <c r="CU87" s="66">
        <f>'amount-analyzed sorted'!BW87*0.001/'amount-analyzed sorted'!BW$2*1.5/'amount-analyzed sorted'!BW$3</f>
        <v>0.00230305459250454</v>
      </c>
      <c r="CV87" s="66">
        <f>'amount-analyzed sorted'!BX87*0.001/'amount-analyzed sorted'!BX$2*1.5/'amount-analyzed sorted'!BX$3</f>
        <v>0.0241405518043655</v>
      </c>
      <c r="CW87" s="66">
        <f>'amount-analyzed sorted'!BY87*0.001/'amount-analyzed sorted'!BY$2*1.5/'amount-analyzed sorted'!BY$3</f>
        <v>0.0205650260895996</v>
      </c>
      <c r="CX87" s="66">
        <f t="shared" si="62"/>
        <v>0.0136447144192764</v>
      </c>
      <c r="CY87" s="115">
        <f t="shared" si="63"/>
        <v>0.00972181285915115</v>
      </c>
      <c r="CZ87" s="66">
        <f>'amount-analyzed sorted'!BZ87*0.001/'amount-analyzed sorted'!BZ$2*1.5/'amount-analyzed sorted'!BZ$3</f>
        <v>0.0156510801577258</v>
      </c>
      <c r="DA87" s="66">
        <f>'amount-analyzed sorted'!CA87*0.001/'amount-analyzed sorted'!CA$2*1.5/'amount-analyzed sorted'!CA$3</f>
        <v>0</v>
      </c>
      <c r="DB87" s="66">
        <f>'amount-analyzed sorted'!CB87*0.001/'amount-analyzed sorted'!CB$2*1.5/'amount-analyzed sorted'!CB$3</f>
        <v>0.0170565722150503</v>
      </c>
      <c r="DC87" s="66">
        <f>'amount-analyzed sorted'!CC87*0.001/'amount-analyzed sorted'!CC$2*1.5/'amount-analyzed sorted'!CC$3</f>
        <v>0.00548126993016081</v>
      </c>
      <c r="DD87" s="66">
        <f>'amount-analyzed sorted'!CD87*0.001/'amount-analyzed sorted'!CD$2*1.5/'amount-analyzed sorted'!CD$3</f>
        <v>0.0153320145810932</v>
      </c>
      <c r="DE87" s="66">
        <f t="shared" si="64"/>
        <v>0.010704187376806</v>
      </c>
      <c r="DF87" s="115">
        <f t="shared" si="65"/>
        <v>0.00755148693973671</v>
      </c>
      <c r="DG87" s="66">
        <f>'amount-analyzed sorted'!CE87*0.001/'amount-analyzed sorted'!CE$2*1.5/'amount-analyzed sorted'!CE$3</f>
        <v>0</v>
      </c>
      <c r="DH87" s="66">
        <f>'amount-analyzed sorted'!CF87*0.001/'amount-analyzed sorted'!CF$2*1.5/'amount-analyzed sorted'!CF$3</f>
        <v>0.00261012853817181</v>
      </c>
      <c r="DI87" s="66">
        <f>'amount-analyzed sorted'!CG87*0.001/'amount-analyzed sorted'!CG$2*1.5/'amount-analyzed sorted'!CG$3</f>
        <v>0.00875160745151725</v>
      </c>
      <c r="DJ87" s="66">
        <f>'amount-analyzed sorted'!CH87*0.001/'amount-analyzed sorted'!CH$2*1.5/'amount-analyzed sorted'!CH$3</f>
        <v>0.00752570134935919</v>
      </c>
      <c r="DK87" s="66">
        <f>'amount-analyzed sorted'!CI87*0.001/'amount-analyzed sorted'!CI$2*1.5/'amount-analyzed sorted'!CI$3</f>
        <v>0</v>
      </c>
      <c r="DL87" s="66">
        <f t="shared" si="66"/>
        <v>0.00377748746780965</v>
      </c>
      <c r="DM87" s="115">
        <f t="shared" si="67"/>
        <v>0.00414404774718159</v>
      </c>
      <c r="DN87" s="66">
        <f>'amount-analyzed sorted'!CJ87*0.001/'amount-analyzed sorted'!CJ$2*1.5/'amount-analyzed sorted'!CJ$3</f>
        <v>0.0128064315626618</v>
      </c>
      <c r="DO87" s="66">
        <f>'amount-analyzed sorted'!CK87*0.001/'amount-analyzed sorted'!CK$2*1.5/'amount-analyzed sorted'!CK$3</f>
        <v>0.00474244666088594</v>
      </c>
      <c r="DP87" s="66">
        <f>'amount-analyzed sorted'!CL87*0.001/'amount-analyzed sorted'!CL$2*1.5/'amount-analyzed sorted'!CL$3</f>
        <v>0.0309952763907903</v>
      </c>
      <c r="DQ87" s="66">
        <f>'amount-analyzed sorted'!CM87*0.001/'amount-analyzed sorted'!CM$2*1.5/'amount-analyzed sorted'!CM$3</f>
        <v>0.00815665168178691</v>
      </c>
      <c r="DR87" s="66">
        <f>'amount-analyzed sorted'!CN87*0.001/'amount-analyzed sorted'!CN$2*1.5/'amount-analyzed sorted'!CN$3</f>
        <v>0.00432492228708701</v>
      </c>
      <c r="DS87" s="66">
        <f t="shared" si="68"/>
        <v>0.0122051457166424</v>
      </c>
      <c r="DT87" s="115">
        <f t="shared" si="69"/>
        <v>0.0110409539654296</v>
      </c>
      <c r="DU87" s="66">
        <f>'amount-analyzed sorted'!CO87*0.001/'amount-analyzed sorted'!CO$2*1.5/'amount-analyzed sorted'!CO$3</f>
        <v>0.0202560679511643</v>
      </c>
      <c r="DV87" s="66">
        <f>'amount-analyzed sorted'!CP87*0.001/'amount-analyzed sorted'!CP$2*1.5/'amount-analyzed sorted'!CP$3</f>
        <v>0.00492277919147846</v>
      </c>
      <c r="DW87" s="66">
        <f>'amount-analyzed sorted'!CQ87*0.001/'amount-analyzed sorted'!CQ$2*1.5/'amount-analyzed sorted'!CQ$3</f>
        <v>0.00604240045163421</v>
      </c>
      <c r="DX87" s="66">
        <f>'amount-analyzed sorted'!CR87*0.001/'amount-analyzed sorted'!CR$2*1.5/'amount-analyzed sorted'!CR$3</f>
        <v>0.00270307642942938</v>
      </c>
      <c r="DY87" s="66">
        <f>'amount-analyzed sorted'!CS87*0.001/'amount-analyzed sorted'!CS$2*1.5/'amount-analyzed sorted'!CS$3</f>
        <v>0</v>
      </c>
      <c r="DZ87" s="66">
        <f t="shared" si="70"/>
        <v>0.00678486480474128</v>
      </c>
      <c r="EA87" s="115">
        <f t="shared" si="71"/>
        <v>0.00787698097494214</v>
      </c>
      <c r="EB87" s="66">
        <f>'amount-analyzed sorted'!CT87*0.001/'amount-analyzed sorted'!CT$2*1.5/'amount-analyzed sorted'!CT$3</f>
        <v>0.0291370463913424</v>
      </c>
      <c r="EC87" s="66">
        <f>'amount-analyzed sorted'!CU87*0.001/'amount-analyzed sorted'!CU$2*1.5/'amount-analyzed sorted'!CU$3</f>
        <v>0.0449289327499529</v>
      </c>
      <c r="ED87" s="66">
        <f>'amount-analyzed sorted'!CV87*0.001/'amount-analyzed sorted'!CV$2*1.5/'amount-analyzed sorted'!CV$3</f>
        <v>0.00271095711872801</v>
      </c>
      <c r="EE87" s="66">
        <f>'amount-analyzed sorted'!CW87*0.001/'amount-analyzed sorted'!CW$2*1.5/'amount-analyzed sorted'!CW$3</f>
        <v>0.000804201765815099</v>
      </c>
      <c r="EF87" s="66">
        <f>'amount-analyzed sorted'!CX87*0.001/'amount-analyzed sorted'!CX$2*1.5/'amount-analyzed sorted'!CX$3</f>
        <v>0.0155215912683401</v>
      </c>
      <c r="EG87" s="66">
        <f t="shared" si="72"/>
        <v>0.0186205458588357</v>
      </c>
      <c r="EH87" s="115">
        <f t="shared" si="73"/>
        <v>0.0185934709947951</v>
      </c>
    </row>
    <row r="88" spans="1:138">
      <c r="A88">
        <f>'imported data from Web Calc'!A93</f>
        <v>836.6</v>
      </c>
      <c r="B88" t="str">
        <f>'imported data from Web Calc'!B93</f>
        <v>C48H86O8PN</v>
      </c>
      <c r="C88" s="61" t="str">
        <f>'imported data from Web Calc'!C93</f>
        <v>PC(40:5)</v>
      </c>
      <c r="D88" s="96"/>
      <c r="E88" s="96"/>
      <c r="F88" s="96"/>
      <c r="G88" s="66">
        <f>'amount-analyzed sorted'!G88*0.001/'amount-analyzed sorted'!G$2*1.5/'amount-analyzed sorted'!G$3</f>
        <v>0</v>
      </c>
      <c r="H88" s="66">
        <f>'amount-analyzed sorted'!H88*0.001/'amount-analyzed sorted'!H$2*1.5/'amount-analyzed sorted'!H$3</f>
        <v>0</v>
      </c>
      <c r="I88" s="66">
        <f>'amount-analyzed sorted'!I88*0.001/'amount-analyzed sorted'!I$2*1.5/'amount-analyzed sorted'!I$3</f>
        <v>0</v>
      </c>
      <c r="J88" s="66">
        <f>'amount-analyzed sorted'!J88*0.001/'amount-analyzed sorted'!J$2*1.5/'amount-analyzed sorted'!J$3</f>
        <v>0</v>
      </c>
      <c r="K88" s="66">
        <f>'amount-analyzed sorted'!K88*0.001/'amount-analyzed sorted'!K$2*1.5/'amount-analyzed sorted'!K$3</f>
        <v>0</v>
      </c>
      <c r="L88" s="66">
        <f>'amount-analyzed sorted'!L88*0.001/'amount-analyzed sorted'!L$2*1.5/'amount-analyzed sorted'!L$3</f>
        <v>0</v>
      </c>
      <c r="M88" s="66">
        <f>'amount-analyzed sorted'!M88*0.001/'amount-analyzed sorted'!M$2*1.5/'amount-analyzed sorted'!M$3</f>
        <v>0</v>
      </c>
      <c r="N88" s="66">
        <f>'amount-analyzed sorted'!N88*0.001/'amount-analyzed sorted'!N$2*1.5/'amount-analyzed sorted'!N$3</f>
        <v>0</v>
      </c>
      <c r="O88" s="66">
        <f>'amount-analyzed sorted'!O88*0.001/'amount-analyzed sorted'!O$2*1.5/'amount-analyzed sorted'!O$3</f>
        <v>0</v>
      </c>
      <c r="P88" s="66">
        <f>'amount-analyzed sorted'!P88*0.001/'amount-analyzed sorted'!P$2*1.5/'amount-analyzed sorted'!P$3</f>
        <v>0</v>
      </c>
      <c r="Q88" s="66">
        <f t="shared" si="37"/>
        <v>0</v>
      </c>
      <c r="R88" s="115">
        <f t="shared" si="38"/>
        <v>0</v>
      </c>
      <c r="S88" s="66" t="e">
        <f t="shared" si="39"/>
        <v>#DIV/0!</v>
      </c>
      <c r="T88" s="66">
        <f>'amount-analyzed sorted'!R88*0.001/'amount-analyzed sorted'!R$2*1.5/'amount-analyzed sorted'!R$3</f>
        <v>0.00261931913161608</v>
      </c>
      <c r="U88" s="66">
        <f>'amount-analyzed sorted'!S88*0.001/'amount-analyzed sorted'!S$2*1.5/'amount-analyzed sorted'!S$3</f>
        <v>0.00153378687294632</v>
      </c>
      <c r="V88" s="66">
        <f>'amount-analyzed sorted'!T88*0.001/'amount-analyzed sorted'!T$2*1.5/'amount-analyzed sorted'!T$3</f>
        <v>0</v>
      </c>
      <c r="W88" s="66">
        <f>'amount-analyzed sorted'!U88*0.001/'amount-analyzed sorted'!U$2*1.5/'amount-analyzed sorted'!U$3</f>
        <v>0.00118077243393487</v>
      </c>
      <c r="X88" s="66">
        <f>'amount-analyzed sorted'!V88*0.001/'amount-analyzed sorted'!V$2*1.5/'amount-analyzed sorted'!V$3</f>
        <v>0</v>
      </c>
      <c r="Y88" s="66">
        <f t="shared" si="40"/>
        <v>0.00106677568769945</v>
      </c>
      <c r="Z88" s="115">
        <f t="shared" si="41"/>
        <v>0.00110877258559631</v>
      </c>
      <c r="AA88" s="66">
        <f>'amount-analyzed sorted'!W88*0.001/'amount-analyzed sorted'!W$2*1.5/'amount-analyzed sorted'!W$3</f>
        <v>0</v>
      </c>
      <c r="AB88" s="66">
        <f>'amount-analyzed sorted'!X88*0.001/'amount-analyzed sorted'!X$2*1.5/'amount-analyzed sorted'!X$3</f>
        <v>0</v>
      </c>
      <c r="AC88" s="66">
        <f>'amount-analyzed sorted'!Y88*0.001/'amount-analyzed sorted'!Y$2*1.5/'amount-analyzed sorted'!Y$3</f>
        <v>0</v>
      </c>
      <c r="AD88" s="66">
        <f>'amount-analyzed sorted'!Z88*0.001/'amount-analyzed sorted'!Z$2*1.5/'amount-analyzed sorted'!Z$3</f>
        <v>0</v>
      </c>
      <c r="AE88" s="66">
        <f>'amount-analyzed sorted'!AA88*0.001/'amount-analyzed sorted'!AA$2*1.5/'amount-analyzed sorted'!AA$3</f>
        <v>0.00245709870645406</v>
      </c>
      <c r="AF88" s="66">
        <f t="shared" si="42"/>
        <v>0.000491419741290812</v>
      </c>
      <c r="AG88" s="115">
        <f t="shared" si="43"/>
        <v>0.00109884794701162</v>
      </c>
      <c r="AH88" s="66">
        <f>'amount-analyzed sorted'!AB88*0.001/'amount-analyzed sorted'!AB$2*1.5/'amount-analyzed sorted'!AB$3</f>
        <v>0</v>
      </c>
      <c r="AI88" s="66">
        <f>'amount-analyzed sorted'!AC88*0.001/'amount-analyzed sorted'!AC$2*1.5/'amount-analyzed sorted'!AC$3</f>
        <v>0</v>
      </c>
      <c r="AJ88" s="66">
        <f>'amount-analyzed sorted'!AD88*0.001/'amount-analyzed sorted'!AD$2*1.5/'amount-analyzed sorted'!AD$3</f>
        <v>0</v>
      </c>
      <c r="AK88" s="66">
        <f>'amount-analyzed sorted'!AE88*0.001/'amount-analyzed sorted'!AE$2*1.5/'amount-analyzed sorted'!AE$3</f>
        <v>0</v>
      </c>
      <c r="AL88" s="66">
        <f>'amount-analyzed sorted'!AF88*0.001/'amount-analyzed sorted'!AF$2*1.5/'amount-analyzed sorted'!AF$3</f>
        <v>0.00203804557090128</v>
      </c>
      <c r="AM88" s="66">
        <f t="shared" si="44"/>
        <v>0.000407609114180256</v>
      </c>
      <c r="AN88" s="115">
        <f t="shared" si="45"/>
        <v>0.000911441687555525</v>
      </c>
      <c r="AO88" s="66">
        <f>'amount-analyzed sorted'!AG88*0.001/'amount-analyzed sorted'!AG$2*1.5/'amount-analyzed sorted'!AG$3</f>
        <v>0</v>
      </c>
      <c r="AP88" s="66">
        <f>'amount-analyzed sorted'!AH88*0.001/'amount-analyzed sorted'!AH$2*1.5/'amount-analyzed sorted'!AH$3</f>
        <v>0</v>
      </c>
      <c r="AQ88" s="66">
        <f>'amount-analyzed sorted'!AI88*0.001/'amount-analyzed sorted'!AI$2*1.5/'amount-analyzed sorted'!AI$3</f>
        <v>0</v>
      </c>
      <c r="AR88" s="66">
        <f>'amount-analyzed sorted'!AJ88*0.001/'amount-analyzed sorted'!AJ$2*1.5/'amount-analyzed sorted'!AJ$3</f>
        <v>0</v>
      </c>
      <c r="AS88" s="66">
        <f>'amount-analyzed sorted'!AK88*0.001/'amount-analyzed sorted'!AK$2*1.5/'amount-analyzed sorted'!AK$3</f>
        <v>0.00105515834521839</v>
      </c>
      <c r="AT88" s="66">
        <f t="shared" si="46"/>
        <v>0.000211031669043678</v>
      </c>
      <c r="AU88" s="115">
        <f t="shared" si="47"/>
        <v>0.000471881157386903</v>
      </c>
      <c r="AV88" s="66">
        <f>'amount-analyzed sorted'!AL88*0.001/'amount-analyzed sorted'!AL$2*1.5/'amount-analyzed sorted'!AL$3</f>
        <v>0</v>
      </c>
      <c r="AW88" s="66">
        <f>'amount-analyzed sorted'!AM88*0.001/'amount-analyzed sorted'!AM$2*1.5/'amount-analyzed sorted'!AM$3</f>
        <v>0</v>
      </c>
      <c r="AX88" s="66">
        <f>'amount-analyzed sorted'!AN88*0.001/'amount-analyzed sorted'!AN$2*1.5/'amount-analyzed sorted'!AN$3</f>
        <v>0</v>
      </c>
      <c r="AY88" s="66">
        <f>'amount-analyzed sorted'!AO88*0.001/'amount-analyzed sorted'!AO$2*1.5/'amount-analyzed sorted'!AO$3</f>
        <v>0</v>
      </c>
      <c r="AZ88" s="66">
        <f>'amount-analyzed sorted'!AP88*0.001/'amount-analyzed sorted'!AP$2*1.5/'amount-analyzed sorted'!AP$3</f>
        <v>0.00130163890355025</v>
      </c>
      <c r="BA88" s="66">
        <f t="shared" si="48"/>
        <v>0.00026032778071005</v>
      </c>
      <c r="BB88" s="115">
        <f t="shared" si="49"/>
        <v>0.000582110614099329</v>
      </c>
      <c r="BC88" s="66">
        <f>'amount-analyzed sorted'!AQ88*0.001/'amount-analyzed sorted'!AQ$2*1.5/'amount-analyzed sorted'!AQ$3</f>
        <v>0</v>
      </c>
      <c r="BD88" s="66">
        <f>'amount-analyzed sorted'!AR88*0.001/'amount-analyzed sorted'!AR$2*1.5/'amount-analyzed sorted'!AR$3</f>
        <v>0</v>
      </c>
      <c r="BE88" s="66">
        <f>'amount-analyzed sorted'!AS88*0.001/'amount-analyzed sorted'!AS$2*1.5/'amount-analyzed sorted'!AS$3</f>
        <v>0.00129936529847854</v>
      </c>
      <c r="BF88" s="66">
        <f>'amount-analyzed sorted'!AT88*0.001/'amount-analyzed sorted'!AT$2*1.5/'amount-analyzed sorted'!AT$3</f>
        <v>0</v>
      </c>
      <c r="BG88" s="66">
        <f>'amount-analyzed sorted'!AU88*0.001/'amount-analyzed sorted'!AU$2*1.5/'amount-analyzed sorted'!AU$3</f>
        <v>0</v>
      </c>
      <c r="BH88" s="66">
        <f t="shared" si="50"/>
        <v>0.000259873059695709</v>
      </c>
      <c r="BI88" s="115">
        <f t="shared" si="51"/>
        <v>0.000581093827000466</v>
      </c>
      <c r="BJ88" s="66">
        <f>'amount-analyzed sorted'!AV88*0.001/'amount-analyzed sorted'!AV$2*1.5/'amount-analyzed sorted'!AV$3</f>
        <v>0</v>
      </c>
      <c r="BK88" s="66">
        <f>'amount-analyzed sorted'!AW88*0.001/'amount-analyzed sorted'!AW$2*1.5/'amount-analyzed sorted'!AW$3</f>
        <v>0.00129823147186556</v>
      </c>
      <c r="BL88" s="66">
        <f>'amount-analyzed sorted'!AX88*0.001/'amount-analyzed sorted'!AX$2*1.5/'amount-analyzed sorted'!AX$3</f>
        <v>0</v>
      </c>
      <c r="BM88" s="66">
        <f>'amount-analyzed sorted'!AY88*0.001/'amount-analyzed sorted'!AY$2*1.5/'amount-analyzed sorted'!AY$3</f>
        <v>0.00137756783959068</v>
      </c>
      <c r="BN88" s="66">
        <f>'amount-analyzed sorted'!AZ88*0.001/'amount-analyzed sorted'!AZ$2*1.5/'amount-analyzed sorted'!AZ$3</f>
        <v>0</v>
      </c>
      <c r="BO88" s="66">
        <f t="shared" si="52"/>
        <v>0.000535159862291248</v>
      </c>
      <c r="BP88" s="115">
        <f t="shared" si="53"/>
        <v>0.000733334459196282</v>
      </c>
      <c r="BQ88" s="66">
        <f>'amount-analyzed sorted'!BA88*0.001/'amount-analyzed sorted'!BA$2*1.5/'amount-analyzed sorted'!BA$3</f>
        <v>0</v>
      </c>
      <c r="BR88" s="66">
        <f>'amount-analyzed sorted'!BB88*0.001/'amount-analyzed sorted'!BB$2*1.5/'amount-analyzed sorted'!BB$3</f>
        <v>0</v>
      </c>
      <c r="BS88" s="66">
        <f>'amount-analyzed sorted'!BC88*0.001/'amount-analyzed sorted'!BC$2*1.5/'amount-analyzed sorted'!BC$3</f>
        <v>0</v>
      </c>
      <c r="BT88" s="66">
        <f>'amount-analyzed sorted'!BD88*0.001/'amount-analyzed sorted'!BD$2*1.5/'amount-analyzed sorted'!BD$3</f>
        <v>0.00171402450087319</v>
      </c>
      <c r="BU88" s="66">
        <f>'amount-analyzed sorted'!BE88*0.001/'amount-analyzed sorted'!BE$2*1.5/'amount-analyzed sorted'!BE$3</f>
        <v>0</v>
      </c>
      <c r="BV88" s="66">
        <f t="shared" si="54"/>
        <v>0.000342804900174639</v>
      </c>
      <c r="BW88" s="115">
        <f t="shared" si="55"/>
        <v>0.000766535059810522</v>
      </c>
      <c r="BX88" s="66">
        <f>'amount-analyzed sorted'!BF88*0.001/'amount-analyzed sorted'!BF$2*1.5/'amount-analyzed sorted'!BF$3</f>
        <v>0</v>
      </c>
      <c r="BY88" s="66">
        <f>'amount-analyzed sorted'!BG88*0.001/'amount-analyzed sorted'!BG$2*1.5/'amount-analyzed sorted'!BG$3</f>
        <v>0</v>
      </c>
      <c r="BZ88" s="66">
        <f>'amount-analyzed sorted'!BH88*0.001/'amount-analyzed sorted'!BH$2*1.5/'amount-analyzed sorted'!BH$3</f>
        <v>0</v>
      </c>
      <c r="CA88" s="66">
        <f>'amount-analyzed sorted'!BI88*0.001/'amount-analyzed sorted'!BI$2*1.5/'amount-analyzed sorted'!BI$3</f>
        <v>0</v>
      </c>
      <c r="CB88" s="66">
        <f>'amount-analyzed sorted'!BJ88*0.001/'amount-analyzed sorted'!BJ$2*1.5/'amount-analyzed sorted'!BJ$3</f>
        <v>0.00145860124191954</v>
      </c>
      <c r="CC88" s="66">
        <f t="shared" si="56"/>
        <v>0.000291720248383908</v>
      </c>
      <c r="CD88" s="115">
        <f t="shared" si="57"/>
        <v>0.000652306305799543</v>
      </c>
      <c r="CE88" s="121">
        <f>'amount-analyzed sorted'!BK88*0.001/'amount-analyzed sorted'!BK$2*1.5/'amount-analyzed sorted'!BK$3</f>
        <v>0</v>
      </c>
      <c r="CF88" s="66">
        <f>'amount-analyzed sorted'!BL88*0.001/'amount-analyzed sorted'!BL$2*1.5/'amount-analyzed sorted'!BL$3</f>
        <v>0</v>
      </c>
      <c r="CG88" s="66">
        <f>'amount-analyzed sorted'!BM88*0.001/'amount-analyzed sorted'!BM$2*1.5/'amount-analyzed sorted'!BM$3</f>
        <v>0</v>
      </c>
      <c r="CH88" s="66">
        <f>'amount-analyzed sorted'!BN88*0.001/'amount-analyzed sorted'!BN$2*1.5/'amount-analyzed sorted'!BN$3</f>
        <v>0</v>
      </c>
      <c r="CI88" s="66">
        <f>'amount-analyzed sorted'!BO88*0.001/'amount-analyzed sorted'!BO$2*1.5/'amount-analyzed sorted'!BO$3</f>
        <v>0</v>
      </c>
      <c r="CJ88" s="66">
        <f t="shared" si="58"/>
        <v>0</v>
      </c>
      <c r="CK88" s="115">
        <f t="shared" si="59"/>
        <v>0</v>
      </c>
      <c r="CL88" s="66">
        <f>'amount-analyzed sorted'!BP88*0.001/'amount-analyzed sorted'!BP$2*1.5/'amount-analyzed sorted'!BP$3</f>
        <v>0</v>
      </c>
      <c r="CM88" s="66">
        <f>'amount-analyzed sorted'!BQ88*0.001/'amount-analyzed sorted'!BQ$2*1.5/'amount-analyzed sorted'!BQ$3</f>
        <v>0</v>
      </c>
      <c r="CN88" s="66">
        <f>'amount-analyzed sorted'!BR88*0.001/'amount-analyzed sorted'!BR$2*1.5/'amount-analyzed sorted'!BR$3</f>
        <v>0</v>
      </c>
      <c r="CO88" s="66">
        <f>'amount-analyzed sorted'!BS88*0.001/'amount-analyzed sorted'!BS$2*1.5/'amount-analyzed sorted'!BS$3</f>
        <v>0</v>
      </c>
      <c r="CP88" s="66">
        <f>'amount-analyzed sorted'!BT88*0.001/'amount-analyzed sorted'!BT$2*1.5/'amount-analyzed sorted'!BT$3</f>
        <v>0</v>
      </c>
      <c r="CQ88" s="66">
        <f t="shared" si="60"/>
        <v>0</v>
      </c>
      <c r="CR88" s="115">
        <f t="shared" si="61"/>
        <v>0</v>
      </c>
      <c r="CS88" s="66">
        <f>'amount-analyzed sorted'!BU88*0.001/'amount-analyzed sorted'!BU$2*1.5/'amount-analyzed sorted'!BU$3</f>
        <v>0</v>
      </c>
      <c r="CT88" s="66">
        <f>'amount-analyzed sorted'!BV88*0.001/'amount-analyzed sorted'!BV$2*1.5/'amount-analyzed sorted'!BV$3</f>
        <v>0</v>
      </c>
      <c r="CU88" s="66">
        <f>'amount-analyzed sorted'!BW88*0.001/'amount-analyzed sorted'!BW$2*1.5/'amount-analyzed sorted'!BW$3</f>
        <v>0</v>
      </c>
      <c r="CV88" s="66">
        <f>'amount-analyzed sorted'!BX88*0.001/'amount-analyzed sorted'!BX$2*1.5/'amount-analyzed sorted'!BX$3</f>
        <v>0</v>
      </c>
      <c r="CW88" s="66">
        <f>'amount-analyzed sorted'!BY88*0.001/'amount-analyzed sorted'!BY$2*1.5/'amount-analyzed sorted'!BY$3</f>
        <v>0</v>
      </c>
      <c r="CX88" s="66">
        <f t="shared" si="62"/>
        <v>0</v>
      </c>
      <c r="CY88" s="115">
        <f t="shared" si="63"/>
        <v>0</v>
      </c>
      <c r="CZ88" s="66">
        <f>'amount-analyzed sorted'!BZ88*0.001/'amount-analyzed sorted'!BZ$2*1.5/'amount-analyzed sorted'!BZ$3</f>
        <v>0</v>
      </c>
      <c r="DA88" s="66">
        <f>'amount-analyzed sorted'!CA88*0.001/'amount-analyzed sorted'!CA$2*1.5/'amount-analyzed sorted'!CA$3</f>
        <v>0</v>
      </c>
      <c r="DB88" s="66">
        <f>'amount-analyzed sorted'!CB88*0.001/'amount-analyzed sorted'!CB$2*1.5/'amount-analyzed sorted'!CB$3</f>
        <v>0</v>
      </c>
      <c r="DC88" s="66">
        <f>'amount-analyzed sorted'!CC88*0.001/'amount-analyzed sorted'!CC$2*1.5/'amount-analyzed sorted'!CC$3</f>
        <v>0</v>
      </c>
      <c r="DD88" s="66">
        <f>'amount-analyzed sorted'!CD88*0.001/'amount-analyzed sorted'!CD$2*1.5/'amount-analyzed sorted'!CD$3</f>
        <v>0</v>
      </c>
      <c r="DE88" s="66">
        <f t="shared" si="64"/>
        <v>0</v>
      </c>
      <c r="DF88" s="115">
        <f t="shared" si="65"/>
        <v>0</v>
      </c>
      <c r="DG88" s="66">
        <f>'amount-analyzed sorted'!CE88*0.001/'amount-analyzed sorted'!CE$2*1.5/'amount-analyzed sorted'!CE$3</f>
        <v>0</v>
      </c>
      <c r="DH88" s="66">
        <f>'amount-analyzed sorted'!CF88*0.001/'amount-analyzed sorted'!CF$2*1.5/'amount-analyzed sorted'!CF$3</f>
        <v>0</v>
      </c>
      <c r="DI88" s="66">
        <f>'amount-analyzed sorted'!CG88*0.001/'amount-analyzed sorted'!CG$2*1.5/'amount-analyzed sorted'!CG$3</f>
        <v>0</v>
      </c>
      <c r="DJ88" s="66">
        <f>'amount-analyzed sorted'!CH88*0.001/'amount-analyzed sorted'!CH$2*1.5/'amount-analyzed sorted'!CH$3</f>
        <v>0</v>
      </c>
      <c r="DK88" s="66">
        <f>'amount-analyzed sorted'!CI88*0.001/'amount-analyzed sorted'!CI$2*1.5/'amount-analyzed sorted'!CI$3</f>
        <v>0</v>
      </c>
      <c r="DL88" s="66">
        <f t="shared" si="66"/>
        <v>0</v>
      </c>
      <c r="DM88" s="115">
        <f t="shared" si="67"/>
        <v>0</v>
      </c>
      <c r="DN88" s="66">
        <f>'amount-analyzed sorted'!CJ88*0.001/'amount-analyzed sorted'!CJ$2*1.5/'amount-analyzed sorted'!CJ$3</f>
        <v>0</v>
      </c>
      <c r="DO88" s="66">
        <f>'amount-analyzed sorted'!CK88*0.001/'amount-analyzed sorted'!CK$2*1.5/'amount-analyzed sorted'!CK$3</f>
        <v>0</v>
      </c>
      <c r="DP88" s="66">
        <f>'amount-analyzed sorted'!CL88*0.001/'amount-analyzed sorted'!CL$2*1.5/'amount-analyzed sorted'!CL$3</f>
        <v>0</v>
      </c>
      <c r="DQ88" s="66">
        <f>'amount-analyzed sorted'!CM88*0.001/'amount-analyzed sorted'!CM$2*1.5/'amount-analyzed sorted'!CM$3</f>
        <v>0.00108755355757159</v>
      </c>
      <c r="DR88" s="66">
        <f>'amount-analyzed sorted'!CN88*0.001/'amount-analyzed sorted'!CN$2*1.5/'amount-analyzed sorted'!CN$3</f>
        <v>0.00172996891483481</v>
      </c>
      <c r="DS88" s="66">
        <f t="shared" si="68"/>
        <v>0.000563504494481279</v>
      </c>
      <c r="DT88" s="115">
        <f t="shared" si="69"/>
        <v>0.000804344237621295</v>
      </c>
      <c r="DU88" s="66">
        <f>'amount-analyzed sorted'!CO88*0.001/'amount-analyzed sorted'!CO$2*1.5/'amount-analyzed sorted'!CO$3</f>
        <v>0</v>
      </c>
      <c r="DV88" s="66">
        <f>'amount-analyzed sorted'!CP88*0.001/'amount-analyzed sorted'!CP$2*1.5/'amount-analyzed sorted'!CP$3</f>
        <v>0.00109395093143966</v>
      </c>
      <c r="DW88" s="66">
        <f>'amount-analyzed sorted'!CQ88*0.001/'amount-analyzed sorted'!CQ$2*1.5/'amount-analyzed sorted'!CQ$3</f>
        <v>0</v>
      </c>
      <c r="DX88" s="66">
        <f>'amount-analyzed sorted'!CR88*0.001/'amount-analyzed sorted'!CR$2*1.5/'amount-analyzed sorted'!CR$3</f>
        <v>0</v>
      </c>
      <c r="DY88" s="66">
        <f>'amount-analyzed sorted'!CS88*0.001/'amount-analyzed sorted'!CS$2*1.5/'amount-analyzed sorted'!CS$3</f>
        <v>0</v>
      </c>
      <c r="DZ88" s="66">
        <f t="shared" si="70"/>
        <v>0.000218790186287931</v>
      </c>
      <c r="EA88" s="115">
        <f t="shared" si="71"/>
        <v>0.000489229729349657</v>
      </c>
      <c r="EB88" s="66">
        <f>'amount-analyzed sorted'!CT88*0.001/'amount-analyzed sorted'!CT$2*1.5/'amount-analyzed sorted'!CT$3</f>
        <v>0</v>
      </c>
      <c r="EC88" s="66">
        <f>'amount-analyzed sorted'!CU88*0.001/'amount-analyzed sorted'!CU$2*1.5/'amount-analyzed sorted'!CU$3</f>
        <v>0</v>
      </c>
      <c r="ED88" s="66">
        <f>'amount-analyzed sorted'!CV88*0.001/'amount-analyzed sorted'!CV$2*1.5/'amount-analyzed sorted'!CV$3</f>
        <v>0</v>
      </c>
      <c r="EE88" s="66">
        <f>'amount-analyzed sorted'!CW88*0.001/'amount-analyzed sorted'!CW$2*1.5/'amount-analyzed sorted'!CW$3</f>
        <v>0</v>
      </c>
      <c r="EF88" s="66">
        <f>'amount-analyzed sorted'!CX88*0.001/'amount-analyzed sorted'!CX$2*1.5/'amount-analyzed sorted'!CX$3</f>
        <v>0</v>
      </c>
      <c r="EG88" s="66">
        <f t="shared" si="72"/>
        <v>0</v>
      </c>
      <c r="EH88" s="115">
        <f t="shared" si="73"/>
        <v>0</v>
      </c>
    </row>
    <row r="89" spans="1:138">
      <c r="A89">
        <f>'imported data from Web Calc'!A94</f>
        <v>838.6</v>
      </c>
      <c r="B89" t="str">
        <f>'imported data from Web Calc'!B94</f>
        <v>C48H88O8PN</v>
      </c>
      <c r="C89" s="61" t="str">
        <f>'imported data from Web Calc'!C94</f>
        <v>PC(40:4)</v>
      </c>
      <c r="D89" s="96"/>
      <c r="E89" s="96"/>
      <c r="F89" s="96"/>
      <c r="G89" s="66">
        <f>'amount-analyzed sorted'!G89*0.001/'amount-analyzed sorted'!G$2*1.5/'amount-analyzed sorted'!G$3</f>
        <v>0.00255543329913764</v>
      </c>
      <c r="H89" s="66">
        <f>'amount-analyzed sorted'!H89*0.001/'amount-analyzed sorted'!H$2*1.5/'amount-analyzed sorted'!H$3</f>
        <v>0</v>
      </c>
      <c r="I89" s="66">
        <f>'amount-analyzed sorted'!I89*0.001/'amount-analyzed sorted'!I$2*1.5/'amount-analyzed sorted'!I$3</f>
        <v>0.00127771664956882</v>
      </c>
      <c r="J89" s="66">
        <f>'amount-analyzed sorted'!J89*0.001/'amount-analyzed sorted'!J$2*1.5/'amount-analyzed sorted'!J$3</f>
        <v>0</v>
      </c>
      <c r="K89" s="66">
        <f>'amount-analyzed sorted'!K89*0.001/'amount-analyzed sorted'!K$2*1.5/'amount-analyzed sorted'!K$3</f>
        <v>0</v>
      </c>
      <c r="L89" s="66">
        <f>'amount-analyzed sorted'!L89*0.001/'amount-analyzed sorted'!L$2*1.5/'amount-analyzed sorted'!L$3</f>
        <v>0</v>
      </c>
      <c r="M89" s="66">
        <f>'amount-analyzed sorted'!M89*0.001/'amount-analyzed sorted'!M$2*1.5/'amount-analyzed sorted'!M$3</f>
        <v>0</v>
      </c>
      <c r="N89" s="66">
        <f>'amount-analyzed sorted'!N89*0.001/'amount-analyzed sorted'!N$2*1.5/'amount-analyzed sorted'!N$3</f>
        <v>0</v>
      </c>
      <c r="O89" s="66">
        <f>'amount-analyzed sorted'!O89*0.001/'amount-analyzed sorted'!O$2*1.5/'amount-analyzed sorted'!O$3</f>
        <v>0</v>
      </c>
      <c r="P89" s="66">
        <f>'amount-analyzed sorted'!P89*0.001/'amount-analyzed sorted'!P$2*1.5/'amount-analyzed sorted'!P$3</f>
        <v>0</v>
      </c>
      <c r="Q89" s="66">
        <f t="shared" si="37"/>
        <v>0.000383314994870646</v>
      </c>
      <c r="R89" s="115">
        <f t="shared" si="38"/>
        <v>0.000862393009789234</v>
      </c>
      <c r="S89" s="66">
        <f t="shared" si="39"/>
        <v>2.24982852570184</v>
      </c>
      <c r="T89" s="66">
        <f>'amount-analyzed sorted'!R89*0.001/'amount-analyzed sorted'!R$2*1.5/'amount-analyzed sorted'!R$3</f>
        <v>0.0065482978290402</v>
      </c>
      <c r="U89" s="66">
        <f>'amount-analyzed sorted'!S89*0.001/'amount-analyzed sorted'!S$2*1.5/'amount-analyzed sorted'!S$3</f>
        <v>0.00306757374589265</v>
      </c>
      <c r="V89" s="66">
        <f>'amount-analyzed sorted'!T89*0.001/'amount-analyzed sorted'!T$2*1.5/'amount-analyzed sorted'!T$3</f>
        <v>0.00289168759330988</v>
      </c>
      <c r="W89" s="66">
        <f>'amount-analyzed sorted'!U89*0.001/'amount-analyzed sorted'!U$2*1.5/'amount-analyzed sorted'!U$3</f>
        <v>0.00236154486786974</v>
      </c>
      <c r="X89" s="66">
        <f>'amount-analyzed sorted'!V89*0.001/'amount-analyzed sorted'!V$2*1.5/'amount-analyzed sorted'!V$3</f>
        <v>0.00933191117142073</v>
      </c>
      <c r="Y89" s="66">
        <f t="shared" si="40"/>
        <v>0.00484020304150664</v>
      </c>
      <c r="Z89" s="115">
        <f t="shared" si="41"/>
        <v>0.00300731205317984</v>
      </c>
      <c r="AA89" s="66">
        <f>'amount-analyzed sorted'!W89*0.001/'amount-analyzed sorted'!W$2*1.5/'amount-analyzed sorted'!W$3</f>
        <v>0</v>
      </c>
      <c r="AB89" s="66">
        <f>'amount-analyzed sorted'!X89*0.001/'amount-analyzed sorted'!X$2*1.5/'amount-analyzed sorted'!X$3</f>
        <v>0.00131894793152299</v>
      </c>
      <c r="AC89" s="66">
        <f>'amount-analyzed sorted'!Y89*0.001/'amount-analyzed sorted'!Y$2*1.5/'amount-analyzed sorted'!Y$3</f>
        <v>0</v>
      </c>
      <c r="AD89" s="66">
        <f>'amount-analyzed sorted'!Z89*0.001/'amount-analyzed sorted'!Z$2*1.5/'amount-analyzed sorted'!Z$3</f>
        <v>0</v>
      </c>
      <c r="AE89" s="66">
        <f>'amount-analyzed sorted'!AA89*0.001/'amount-analyzed sorted'!AA$2*1.5/'amount-analyzed sorted'!AA$3</f>
        <v>0.00245709870645406</v>
      </c>
      <c r="AF89" s="66">
        <f t="shared" si="42"/>
        <v>0.00075520932759541</v>
      </c>
      <c r="AG89" s="115">
        <f t="shared" si="43"/>
        <v>0.00110964544527649</v>
      </c>
      <c r="AH89" s="66">
        <f>'amount-analyzed sorted'!AB89*0.001/'amount-analyzed sorted'!AB$2*1.5/'amount-analyzed sorted'!AB$3</f>
        <v>0</v>
      </c>
      <c r="AI89" s="66">
        <f>'amount-analyzed sorted'!AC89*0.001/'amount-analyzed sorted'!AC$2*1.5/'amount-analyzed sorted'!AC$3</f>
        <v>0</v>
      </c>
      <c r="AJ89" s="66">
        <f>'amount-analyzed sorted'!AD89*0.001/'amount-analyzed sorted'!AD$2*1.5/'amount-analyzed sorted'!AD$3</f>
        <v>0</v>
      </c>
      <c r="AK89" s="66">
        <f>'amount-analyzed sorted'!AE89*0.001/'amount-analyzed sorted'!AE$2*1.5/'amount-analyzed sorted'!AE$3</f>
        <v>0.00200508526517242</v>
      </c>
      <c r="AL89" s="66">
        <f>'amount-analyzed sorted'!AF89*0.001/'amount-analyzed sorted'!AF$2*1.5/'amount-analyzed sorted'!AF$3</f>
        <v>0.00203804557090128</v>
      </c>
      <c r="AM89" s="66">
        <f t="shared" si="44"/>
        <v>0.000808626167214739</v>
      </c>
      <c r="AN89" s="115">
        <f t="shared" si="45"/>
        <v>0.00110731830091441</v>
      </c>
      <c r="AO89" s="66">
        <f>'amount-analyzed sorted'!AG89*0.001/'amount-analyzed sorted'!AG$2*1.5/'amount-analyzed sorted'!AG$3</f>
        <v>0</v>
      </c>
      <c r="AP89" s="66">
        <f>'amount-analyzed sorted'!AH89*0.001/'amount-analyzed sorted'!AH$2*1.5/'amount-analyzed sorted'!AH$3</f>
        <v>0</v>
      </c>
      <c r="AQ89" s="66">
        <f>'amount-analyzed sorted'!AI89*0.001/'amount-analyzed sorted'!AI$2*1.5/'amount-analyzed sorted'!AI$3</f>
        <v>0.00138784819660255</v>
      </c>
      <c r="AR89" s="66">
        <f>'amount-analyzed sorted'!AJ89*0.001/'amount-analyzed sorted'!AJ$2*1.5/'amount-analyzed sorted'!AJ$3</f>
        <v>0</v>
      </c>
      <c r="AS89" s="66">
        <f>'amount-analyzed sorted'!AK89*0.001/'amount-analyzed sorted'!AK$2*1.5/'amount-analyzed sorted'!AK$3</f>
        <v>0.00105515834521839</v>
      </c>
      <c r="AT89" s="66">
        <f t="shared" si="46"/>
        <v>0.000488601308364188</v>
      </c>
      <c r="AU89" s="115">
        <f t="shared" si="47"/>
        <v>0.000679305814346709</v>
      </c>
      <c r="AV89" s="66">
        <f>'amount-analyzed sorted'!AL89*0.001/'amount-analyzed sorted'!AL$2*1.5/'amount-analyzed sorted'!AL$3</f>
        <v>0.00585737506597612</v>
      </c>
      <c r="AW89" s="66">
        <f>'amount-analyzed sorted'!AM89*0.001/'amount-analyzed sorted'!AM$2*1.5/'amount-analyzed sorted'!AM$3</f>
        <v>0</v>
      </c>
      <c r="AX89" s="66">
        <f>'amount-analyzed sorted'!AN89*0.001/'amount-analyzed sorted'!AN$2*1.5/'amount-analyzed sorted'!AN$3</f>
        <v>0</v>
      </c>
      <c r="AY89" s="66">
        <f>'amount-analyzed sorted'!AO89*0.001/'amount-analyzed sorted'!AO$2*1.5/'amount-analyzed sorted'!AO$3</f>
        <v>0.00251100973292478</v>
      </c>
      <c r="AZ89" s="66">
        <f>'amount-analyzed sorted'!AP89*0.001/'amount-analyzed sorted'!AP$2*1.5/'amount-analyzed sorted'!AP$3</f>
        <v>0</v>
      </c>
      <c r="BA89" s="66">
        <f t="shared" si="48"/>
        <v>0.00167367695978018</v>
      </c>
      <c r="BB89" s="115">
        <f t="shared" si="49"/>
        <v>0.00257914907061741</v>
      </c>
      <c r="BC89" s="66">
        <f>'amount-analyzed sorted'!AQ89*0.001/'amount-analyzed sorted'!AQ$2*1.5/'amount-analyzed sorted'!AQ$3</f>
        <v>0.00123364284142449</v>
      </c>
      <c r="BD89" s="66">
        <f>'amount-analyzed sorted'!AR89*0.001/'amount-analyzed sorted'!AR$2*1.5/'amount-analyzed sorted'!AR$3</f>
        <v>0.00146146686321997</v>
      </c>
      <c r="BE89" s="66">
        <f>'amount-analyzed sorted'!AS89*0.001/'amount-analyzed sorted'!AS$2*1.5/'amount-analyzed sorted'!AS$3</f>
        <v>0.00259873059695709</v>
      </c>
      <c r="BF89" s="66">
        <f>'amount-analyzed sorted'!AT89*0.001/'amount-analyzed sorted'!AT$2*1.5/'amount-analyzed sorted'!AT$3</f>
        <v>0</v>
      </c>
      <c r="BG89" s="66">
        <f>'amount-analyzed sorted'!AU89*0.001/'amount-analyzed sorted'!AU$2*1.5/'amount-analyzed sorted'!AU$3</f>
        <v>0.00334080823373787</v>
      </c>
      <c r="BH89" s="66">
        <f t="shared" si="50"/>
        <v>0.00172692970706788</v>
      </c>
      <c r="BI89" s="115">
        <f t="shared" si="51"/>
        <v>0.00129041944313581</v>
      </c>
      <c r="BJ89" s="66">
        <f>'amount-analyzed sorted'!AV89*0.001/'amount-analyzed sorted'!AV$2*1.5/'amount-analyzed sorted'!AV$3</f>
        <v>0</v>
      </c>
      <c r="BK89" s="66">
        <f>'amount-analyzed sorted'!AW89*0.001/'amount-analyzed sorted'!AW$2*1.5/'amount-analyzed sorted'!AW$3</f>
        <v>0.00389469441559668</v>
      </c>
      <c r="BL89" s="66">
        <f>'amount-analyzed sorted'!AX89*0.001/'amount-analyzed sorted'!AX$2*1.5/'amount-analyzed sorted'!AX$3</f>
        <v>0.00111027855728204</v>
      </c>
      <c r="BM89" s="66">
        <f>'amount-analyzed sorted'!AY89*0.001/'amount-analyzed sorted'!AY$2*1.5/'amount-analyzed sorted'!AY$3</f>
        <v>0.00137756783959068</v>
      </c>
      <c r="BN89" s="66">
        <f>'amount-analyzed sorted'!AZ89*0.001/'amount-analyzed sorted'!AZ$2*1.5/'amount-analyzed sorted'!AZ$3</f>
        <v>0</v>
      </c>
      <c r="BO89" s="66">
        <f t="shared" si="52"/>
        <v>0.00127650816249388</v>
      </c>
      <c r="BP89" s="115">
        <f t="shared" si="53"/>
        <v>0.00159308590271737</v>
      </c>
      <c r="BQ89" s="66">
        <f>'amount-analyzed sorted'!BA89*0.001/'amount-analyzed sorted'!BA$2*1.5/'amount-analyzed sorted'!BA$3</f>
        <v>0.0011921260150304</v>
      </c>
      <c r="BR89" s="66">
        <f>'amount-analyzed sorted'!BB89*0.001/'amount-analyzed sorted'!BB$2*1.5/'amount-analyzed sorted'!BB$3</f>
        <v>0.00252164960467446</v>
      </c>
      <c r="BS89" s="66">
        <f>'amount-analyzed sorted'!BC89*0.001/'amount-analyzed sorted'!BC$2*1.5/'amount-analyzed sorted'!BC$3</f>
        <v>0.0022959463993178</v>
      </c>
      <c r="BT89" s="66">
        <f>'amount-analyzed sorted'!BD89*0.001/'amount-analyzed sorted'!BD$2*1.5/'amount-analyzed sorted'!BD$3</f>
        <v>0</v>
      </c>
      <c r="BU89" s="66">
        <f>'amount-analyzed sorted'!BE89*0.001/'amount-analyzed sorted'!BE$2*1.5/'amount-analyzed sorted'!BE$3</f>
        <v>0</v>
      </c>
      <c r="BV89" s="66">
        <f t="shared" si="54"/>
        <v>0.00120194440380453</v>
      </c>
      <c r="BW89" s="115">
        <f t="shared" si="55"/>
        <v>0.00120705212023159</v>
      </c>
      <c r="BX89" s="66">
        <f>'amount-analyzed sorted'!BF89*0.001/'amount-analyzed sorted'!BF$2*1.5/'amount-analyzed sorted'!BF$3</f>
        <v>0</v>
      </c>
      <c r="BY89" s="66">
        <f>'amount-analyzed sorted'!BG89*0.001/'amount-analyzed sorted'!BG$2*1.5/'amount-analyzed sorted'!BG$3</f>
        <v>0</v>
      </c>
      <c r="BZ89" s="66">
        <f>'amount-analyzed sorted'!BH89*0.001/'amount-analyzed sorted'!BH$2*1.5/'amount-analyzed sorted'!BH$3</f>
        <v>0</v>
      </c>
      <c r="CA89" s="66">
        <f>'amount-analyzed sorted'!BI89*0.001/'amount-analyzed sorted'!BI$2*1.5/'amount-analyzed sorted'!BI$3</f>
        <v>0.00165124668896552</v>
      </c>
      <c r="CB89" s="66">
        <f>'amount-analyzed sorted'!BJ89*0.001/'amount-analyzed sorted'!BJ$2*1.5/'amount-analyzed sorted'!BJ$3</f>
        <v>0.00145860124191954</v>
      </c>
      <c r="CC89" s="66">
        <f t="shared" si="56"/>
        <v>0.000621969586177013</v>
      </c>
      <c r="CD89" s="115">
        <f t="shared" si="57"/>
        <v>0.000854386092481438</v>
      </c>
      <c r="CE89" s="121">
        <f>'amount-analyzed sorted'!BK89*0.001/'amount-analyzed sorted'!BK$2*1.5/'amount-analyzed sorted'!BK$3</f>
        <v>0</v>
      </c>
      <c r="CF89" s="66">
        <f>'amount-analyzed sorted'!BL89*0.001/'amount-analyzed sorted'!BL$2*1.5/'amount-analyzed sorted'!BL$3</f>
        <v>0</v>
      </c>
      <c r="CG89" s="66">
        <f>'amount-analyzed sorted'!BM89*0.001/'amount-analyzed sorted'!BM$2*1.5/'amount-analyzed sorted'!BM$3</f>
        <v>0</v>
      </c>
      <c r="CH89" s="66">
        <f>'amount-analyzed sorted'!BN89*0.001/'amount-analyzed sorted'!BN$2*1.5/'amount-analyzed sorted'!BN$3</f>
        <v>0</v>
      </c>
      <c r="CI89" s="66">
        <f>'amount-analyzed sorted'!BO89*0.001/'amount-analyzed sorted'!BO$2*1.5/'amount-analyzed sorted'!BO$3</f>
        <v>0</v>
      </c>
      <c r="CJ89" s="66">
        <f t="shared" si="58"/>
        <v>0</v>
      </c>
      <c r="CK89" s="115">
        <f t="shared" si="59"/>
        <v>0</v>
      </c>
      <c r="CL89" s="66">
        <f>'amount-analyzed sorted'!BP89*0.001/'amount-analyzed sorted'!BP$2*1.5/'amount-analyzed sorted'!BP$3</f>
        <v>0</v>
      </c>
      <c r="CM89" s="66">
        <f>'amount-analyzed sorted'!BQ89*0.001/'amount-analyzed sorted'!BQ$2*1.5/'amount-analyzed sorted'!BQ$3</f>
        <v>0</v>
      </c>
      <c r="CN89" s="66">
        <f>'amount-analyzed sorted'!BR89*0.001/'amount-analyzed sorted'!BR$2*1.5/'amount-analyzed sorted'!BR$3</f>
        <v>0</v>
      </c>
      <c r="CO89" s="66">
        <f>'amount-analyzed sorted'!BS89*0.001/'amount-analyzed sorted'!BS$2*1.5/'amount-analyzed sorted'!BS$3</f>
        <v>0</v>
      </c>
      <c r="CP89" s="66">
        <f>'amount-analyzed sorted'!BT89*0.001/'amount-analyzed sorted'!BT$2*1.5/'amount-analyzed sorted'!BT$3</f>
        <v>0</v>
      </c>
      <c r="CQ89" s="66">
        <f t="shared" si="60"/>
        <v>0</v>
      </c>
      <c r="CR89" s="115">
        <f t="shared" si="61"/>
        <v>0</v>
      </c>
      <c r="CS89" s="66">
        <f>'amount-analyzed sorted'!BU89*0.001/'amount-analyzed sorted'!BU$2*1.5/'amount-analyzed sorted'!BU$3</f>
        <v>0</v>
      </c>
      <c r="CT89" s="66">
        <f>'amount-analyzed sorted'!BV89*0.001/'amount-analyzed sorted'!BV$2*1.5/'amount-analyzed sorted'!BV$3</f>
        <v>0</v>
      </c>
      <c r="CU89" s="66">
        <f>'amount-analyzed sorted'!BW89*0.001/'amount-analyzed sorted'!BW$2*1.5/'amount-analyzed sorted'!BW$3</f>
        <v>0</v>
      </c>
      <c r="CV89" s="66">
        <f>'amount-analyzed sorted'!BX89*0.001/'amount-analyzed sorted'!BX$2*1.5/'amount-analyzed sorted'!BX$3</f>
        <v>0</v>
      </c>
      <c r="CW89" s="66">
        <f>'amount-analyzed sorted'!BY89*0.001/'amount-analyzed sorted'!BY$2*1.5/'amount-analyzed sorted'!BY$3</f>
        <v>0</v>
      </c>
      <c r="CX89" s="66">
        <f t="shared" si="62"/>
        <v>0</v>
      </c>
      <c r="CY89" s="115">
        <f t="shared" si="63"/>
        <v>0</v>
      </c>
      <c r="CZ89" s="66">
        <f>'amount-analyzed sorted'!BZ89*0.001/'amount-analyzed sorted'!BZ$2*1.5/'amount-analyzed sorted'!BZ$3</f>
        <v>0</v>
      </c>
      <c r="DA89" s="66">
        <f>'amount-analyzed sorted'!CA89*0.001/'amount-analyzed sorted'!CA$2*1.5/'amount-analyzed sorted'!CA$3</f>
        <v>0</v>
      </c>
      <c r="DB89" s="66">
        <f>'amount-analyzed sorted'!CB89*0.001/'amount-analyzed sorted'!CB$2*1.5/'amount-analyzed sorted'!CB$3</f>
        <v>0</v>
      </c>
      <c r="DC89" s="66">
        <f>'amount-analyzed sorted'!CC89*0.001/'amount-analyzed sorted'!CC$2*1.5/'amount-analyzed sorted'!CC$3</f>
        <v>0</v>
      </c>
      <c r="DD89" s="66">
        <f>'amount-analyzed sorted'!CD89*0.001/'amount-analyzed sorted'!CD$2*1.5/'amount-analyzed sorted'!CD$3</f>
        <v>0</v>
      </c>
      <c r="DE89" s="66">
        <f t="shared" si="64"/>
        <v>0</v>
      </c>
      <c r="DF89" s="115">
        <f t="shared" si="65"/>
        <v>0</v>
      </c>
      <c r="DG89" s="66">
        <f>'amount-analyzed sorted'!CE89*0.001/'amount-analyzed sorted'!CE$2*1.5/'amount-analyzed sorted'!CE$3</f>
        <v>0</v>
      </c>
      <c r="DH89" s="66">
        <f>'amount-analyzed sorted'!CF89*0.001/'amount-analyzed sorted'!CF$2*1.5/'amount-analyzed sorted'!CF$3</f>
        <v>0</v>
      </c>
      <c r="DI89" s="66">
        <f>'amount-analyzed sorted'!CG89*0.001/'amount-analyzed sorted'!CG$2*1.5/'amount-analyzed sorted'!CG$3</f>
        <v>0</v>
      </c>
      <c r="DJ89" s="66">
        <f>'amount-analyzed sorted'!CH89*0.001/'amount-analyzed sorted'!CH$2*1.5/'amount-analyzed sorted'!CH$3</f>
        <v>0</v>
      </c>
      <c r="DK89" s="66">
        <f>'amount-analyzed sorted'!CI89*0.001/'amount-analyzed sorted'!CI$2*1.5/'amount-analyzed sorted'!CI$3</f>
        <v>0</v>
      </c>
      <c r="DL89" s="66">
        <f t="shared" si="66"/>
        <v>0</v>
      </c>
      <c r="DM89" s="115">
        <f t="shared" si="67"/>
        <v>0</v>
      </c>
      <c r="DN89" s="66">
        <f>'amount-analyzed sorted'!CJ89*0.001/'amount-analyzed sorted'!CJ$2*1.5/'amount-analyzed sorted'!CJ$3</f>
        <v>0</v>
      </c>
      <c r="DO89" s="66">
        <f>'amount-analyzed sorted'!CK89*0.001/'amount-analyzed sorted'!CK$2*1.5/'amount-analyzed sorted'!CK$3</f>
        <v>0</v>
      </c>
      <c r="DP89" s="66">
        <f>'amount-analyzed sorted'!CL89*0.001/'amount-analyzed sorted'!CL$2*1.5/'amount-analyzed sorted'!CL$3</f>
        <v>0</v>
      </c>
      <c r="DQ89" s="66">
        <f>'amount-analyzed sorted'!CM89*0.001/'amount-analyzed sorted'!CM$2*1.5/'amount-analyzed sorted'!CM$3</f>
        <v>0</v>
      </c>
      <c r="DR89" s="66">
        <f>'amount-analyzed sorted'!CN89*0.001/'amount-analyzed sorted'!CN$2*1.5/'amount-analyzed sorted'!CN$3</f>
        <v>0</v>
      </c>
      <c r="DS89" s="66">
        <f t="shared" si="68"/>
        <v>0</v>
      </c>
      <c r="DT89" s="115">
        <f t="shared" si="69"/>
        <v>0</v>
      </c>
      <c r="DU89" s="66">
        <f>'amount-analyzed sorted'!CO89*0.001/'amount-analyzed sorted'!CO$2*1.5/'amount-analyzed sorted'!CO$3</f>
        <v>0</v>
      </c>
      <c r="DV89" s="66">
        <f>'amount-analyzed sorted'!CP89*0.001/'amount-analyzed sorted'!CP$2*1.5/'amount-analyzed sorted'!CP$3</f>
        <v>0.00109395093143966</v>
      </c>
      <c r="DW89" s="66">
        <f>'amount-analyzed sorted'!CQ89*0.001/'amount-analyzed sorted'!CQ$2*1.5/'amount-analyzed sorted'!CQ$3</f>
        <v>0</v>
      </c>
      <c r="DX89" s="66">
        <f>'amount-analyzed sorted'!CR89*0.001/'amount-analyzed sorted'!CR$2*1.5/'amount-analyzed sorted'!CR$3</f>
        <v>0</v>
      </c>
      <c r="DY89" s="66">
        <f>'amount-analyzed sorted'!CS89*0.001/'amount-analyzed sorted'!CS$2*1.5/'amount-analyzed sorted'!CS$3</f>
        <v>0</v>
      </c>
      <c r="DZ89" s="66">
        <f t="shared" si="70"/>
        <v>0.000218790186287931</v>
      </c>
      <c r="EA89" s="115">
        <f t="shared" si="71"/>
        <v>0.000489229729349657</v>
      </c>
      <c r="EB89" s="66">
        <f>'amount-analyzed sorted'!CT89*0.001/'amount-analyzed sorted'!CT$2*1.5/'amount-analyzed sorted'!CT$3</f>
        <v>0</v>
      </c>
      <c r="EC89" s="66">
        <f>'amount-analyzed sorted'!CU89*0.001/'amount-analyzed sorted'!CU$2*1.5/'amount-analyzed sorted'!CU$3</f>
        <v>0</v>
      </c>
      <c r="ED89" s="66">
        <f>'amount-analyzed sorted'!CV89*0.001/'amount-analyzed sorted'!CV$2*1.5/'amount-analyzed sorted'!CV$3</f>
        <v>0</v>
      </c>
      <c r="EE89" s="66">
        <f>'amount-analyzed sorted'!CW89*0.001/'amount-analyzed sorted'!CW$2*1.5/'amount-analyzed sorted'!CW$3</f>
        <v>0</v>
      </c>
      <c r="EF89" s="66">
        <f>'amount-analyzed sorted'!CX89*0.001/'amount-analyzed sorted'!CX$2*1.5/'amount-analyzed sorted'!CX$3</f>
        <v>0</v>
      </c>
      <c r="EG89" s="66">
        <f t="shared" si="72"/>
        <v>0</v>
      </c>
      <c r="EH89" s="115">
        <f t="shared" si="73"/>
        <v>0</v>
      </c>
    </row>
    <row r="90" spans="1:138">
      <c r="A90">
        <f>'imported data from Web Calc'!A95</f>
        <v>840.6</v>
      </c>
      <c r="B90" t="str">
        <f>'imported data from Web Calc'!B95</f>
        <v>C48H90O8PN</v>
      </c>
      <c r="C90" s="61" t="str">
        <f>'imported data from Web Calc'!C95</f>
        <v>PC(40:3)</v>
      </c>
      <c r="D90" s="96"/>
      <c r="E90" s="96"/>
      <c r="F90" s="96"/>
      <c r="G90" s="66">
        <f>'amount-analyzed sorted'!G90*0.001/'amount-analyzed sorted'!G$2*1.5/'amount-analyzed sorted'!G$3</f>
        <v>0.00255543329913764</v>
      </c>
      <c r="H90" s="66">
        <f>'amount-analyzed sorted'!H90*0.001/'amount-analyzed sorted'!H$2*1.5/'amount-analyzed sorted'!H$3</f>
        <v>0.00255543329913764</v>
      </c>
      <c r="I90" s="66">
        <f>'amount-analyzed sorted'!I90*0.001/'amount-analyzed sorted'!I$2*1.5/'amount-analyzed sorted'!I$3</f>
        <v>0.00383314994870646</v>
      </c>
      <c r="J90" s="66">
        <f>'amount-analyzed sorted'!J90*0.001/'amount-analyzed sorted'!J$2*1.5/'amount-analyzed sorted'!J$3</f>
        <v>0.00255543329913764</v>
      </c>
      <c r="K90" s="66">
        <f>'amount-analyzed sorted'!K90*0.001/'amount-analyzed sorted'!K$2*1.5/'amount-analyzed sorted'!K$3</f>
        <v>0.00511086659827528</v>
      </c>
      <c r="L90" s="66">
        <f>'amount-analyzed sorted'!L90*0.001/'amount-analyzed sorted'!L$2*1.5/'amount-analyzed sorted'!L$3</f>
        <v>0.014054883145257</v>
      </c>
      <c r="M90" s="66">
        <f>'amount-analyzed sorted'!M90*0.001/'amount-analyzed sorted'!M$2*1.5/'amount-analyzed sorted'!M$3</f>
        <v>0.00255543329913764</v>
      </c>
      <c r="N90" s="66">
        <f>'amount-analyzed sorted'!N90*0.001/'amount-analyzed sorted'!N$2*1.5/'amount-analyzed sorted'!N$3</f>
        <v>0.00255543329913764</v>
      </c>
      <c r="O90" s="66">
        <f>'amount-analyzed sorted'!O90*0.001/'amount-analyzed sorted'!O$2*1.5/'amount-analyzed sorted'!O$3</f>
        <v>0.00255543329913764</v>
      </c>
      <c r="P90" s="66">
        <f>'amount-analyzed sorted'!P90*0.001/'amount-analyzed sorted'!P$2*1.5/'amount-analyzed sorted'!P$3</f>
        <v>0.00766629989741291</v>
      </c>
      <c r="Q90" s="66">
        <f t="shared" si="37"/>
        <v>0.00459977993844775</v>
      </c>
      <c r="R90" s="115">
        <f t="shared" si="38"/>
        <v>0.00372271662327873</v>
      </c>
      <c r="S90" s="66">
        <f t="shared" si="39"/>
        <v>0.809324940126376</v>
      </c>
      <c r="T90" s="66">
        <f>'amount-analyzed sorted'!R90*0.001/'amount-analyzed sorted'!R$2*1.5/'amount-analyzed sorted'!R$3</f>
        <v>0.0170255743555045</v>
      </c>
      <c r="U90" s="66">
        <f>'amount-analyzed sorted'!S90*0.001/'amount-analyzed sorted'!S$2*1.5/'amount-analyzed sorted'!S$3</f>
        <v>0.0291419505859801</v>
      </c>
      <c r="V90" s="66">
        <f>'amount-analyzed sorted'!T90*0.001/'amount-analyzed sorted'!T$2*1.5/'amount-analyzed sorted'!T$3</f>
        <v>0.024579344543134</v>
      </c>
      <c r="W90" s="66">
        <f>'amount-analyzed sorted'!U90*0.001/'amount-analyzed sorted'!U$2*1.5/'amount-analyzed sorted'!U$3</f>
        <v>0.0259769935465671</v>
      </c>
      <c r="X90" s="66">
        <f>'amount-analyzed sorted'!V90*0.001/'amount-analyzed sorted'!V$2*1.5/'amount-analyzed sorted'!V$3</f>
        <v>0.0546583368611786</v>
      </c>
      <c r="Y90" s="66">
        <f t="shared" si="40"/>
        <v>0.0302764399784729</v>
      </c>
      <c r="Z90" s="115">
        <f t="shared" si="41"/>
        <v>0.014337813096483</v>
      </c>
      <c r="AA90" s="66">
        <f>'amount-analyzed sorted'!W90*0.001/'amount-analyzed sorted'!W$2*1.5/'amount-analyzed sorted'!W$3</f>
        <v>0.00740185704854693</v>
      </c>
      <c r="AB90" s="66">
        <f>'amount-analyzed sorted'!X90*0.001/'amount-analyzed sorted'!X$2*1.5/'amount-analyzed sorted'!X$3</f>
        <v>0.0131894793152299</v>
      </c>
      <c r="AC90" s="66">
        <f>'amount-analyzed sorted'!Y90*0.001/'amount-analyzed sorted'!Y$2*1.5/'amount-analyzed sorted'!Y$3</f>
        <v>0.00516587939846505</v>
      </c>
      <c r="AD90" s="66">
        <f>'amount-analyzed sorted'!Z90*0.001/'amount-analyzed sorted'!Z$2*1.5/'amount-analyzed sorted'!Z$3</f>
        <v>0.00443669960265785</v>
      </c>
      <c r="AE90" s="66">
        <f>'amount-analyzed sorted'!AA90*0.001/'amount-analyzed sorted'!AA$2*1.5/'amount-analyzed sorted'!AA$3</f>
        <v>0.0282566351242217</v>
      </c>
      <c r="AF90" s="66">
        <f t="shared" si="42"/>
        <v>0.0116901100978243</v>
      </c>
      <c r="AG90" s="115">
        <f t="shared" si="43"/>
        <v>0.00987755693156009</v>
      </c>
      <c r="AH90" s="66">
        <f>'amount-analyzed sorted'!AB90*0.001/'amount-analyzed sorted'!AB$2*1.5/'amount-analyzed sorted'!AB$3</f>
        <v>0</v>
      </c>
      <c r="AI90" s="66">
        <f>'amount-analyzed sorted'!AC90*0.001/'amount-analyzed sorted'!AC$2*1.5/'amount-analyzed sorted'!AC$3</f>
        <v>0</v>
      </c>
      <c r="AJ90" s="66">
        <f>'amount-analyzed sorted'!AD90*0.001/'amount-analyzed sorted'!AD$2*1.5/'amount-analyzed sorted'!AD$3</f>
        <v>0.00254973996016784</v>
      </c>
      <c r="AK90" s="66">
        <f>'amount-analyzed sorted'!AE90*0.001/'amount-analyzed sorted'!AE$2*1.5/'amount-analyzed sorted'!AE$3</f>
        <v>0.00100254263258621</v>
      </c>
      <c r="AL90" s="66">
        <f>'amount-analyzed sorted'!AF90*0.001/'amount-analyzed sorted'!AF$2*1.5/'amount-analyzed sorted'!AF$3</f>
        <v>0.011209250639957</v>
      </c>
      <c r="AM90" s="66">
        <f t="shared" si="44"/>
        <v>0.00295230664654222</v>
      </c>
      <c r="AN90" s="115">
        <f t="shared" si="45"/>
        <v>0.00473215048439713</v>
      </c>
      <c r="AO90" s="66">
        <f>'amount-analyzed sorted'!AG90*0.001/'amount-analyzed sorted'!AG$2*1.5/'amount-analyzed sorted'!AG$3</f>
        <v>0.00117610534921576</v>
      </c>
      <c r="AP90" s="66">
        <f>'amount-analyzed sorted'!AH90*0.001/'amount-analyzed sorted'!AH$2*1.5/'amount-analyzed sorted'!AH$3</f>
        <v>0.0024310020698659</v>
      </c>
      <c r="AQ90" s="66">
        <f>'amount-analyzed sorted'!AI90*0.001/'amount-analyzed sorted'!AI$2*1.5/'amount-analyzed sorted'!AI$3</f>
        <v>0.00416354458980765</v>
      </c>
      <c r="AR90" s="66">
        <f>'amount-analyzed sorted'!AJ90*0.001/'amount-analyzed sorted'!AJ$2*1.5/'amount-analyzed sorted'!AJ$3</f>
        <v>0.0024310020698659</v>
      </c>
      <c r="AS90" s="66">
        <f>'amount-analyzed sorted'!AK90*0.001/'amount-analyzed sorted'!AK$2*1.5/'amount-analyzed sorted'!AK$3</f>
        <v>0.00844126676174714</v>
      </c>
      <c r="AT90" s="66">
        <f t="shared" si="46"/>
        <v>0.00372858416810047</v>
      </c>
      <c r="AU90" s="115">
        <f t="shared" si="47"/>
        <v>0.00284082534314787</v>
      </c>
      <c r="AV90" s="66">
        <f>'amount-analyzed sorted'!AL90*0.001/'amount-analyzed sorted'!AL$2*1.5/'amount-analyzed sorted'!AL$3</f>
        <v>0.0128862251451475</v>
      </c>
      <c r="AW90" s="66">
        <f>'amount-analyzed sorted'!AM90*0.001/'amount-analyzed sorted'!AM$2*1.5/'amount-analyzed sorted'!AM$3</f>
        <v>0.00291720248383908</v>
      </c>
      <c r="AX90" s="66">
        <f>'amount-analyzed sorted'!AN90*0.001/'amount-analyzed sorted'!AN$2*1.5/'amount-analyzed sorted'!AN$3</f>
        <v>0.00503192762150372</v>
      </c>
      <c r="AY90" s="66">
        <f>'amount-analyzed sorted'!AO90*0.001/'amount-analyzed sorted'!AO$2*1.5/'amount-analyzed sorted'!AO$3</f>
        <v>0.00125550486646239</v>
      </c>
      <c r="AZ90" s="66">
        <f>'amount-analyzed sorted'!AP90*0.001/'amount-analyzed sorted'!AP$2*1.5/'amount-analyzed sorted'!AP$3</f>
        <v>0.00911147232485173</v>
      </c>
      <c r="BA90" s="66">
        <f t="shared" si="48"/>
        <v>0.00624046648836088</v>
      </c>
      <c r="BB90" s="115">
        <f t="shared" si="49"/>
        <v>0.00473717412720056</v>
      </c>
      <c r="BC90" s="66">
        <f>'amount-analyzed sorted'!AQ90*0.001/'amount-analyzed sorted'!AQ$2*1.5/'amount-analyzed sorted'!AQ$3</f>
        <v>0.00863549988997142</v>
      </c>
      <c r="BD90" s="66">
        <f>'amount-analyzed sorted'!AR90*0.001/'amount-analyzed sorted'!AR$2*1.5/'amount-analyzed sorted'!AR$3</f>
        <v>0.00438440058965992</v>
      </c>
      <c r="BE90" s="66">
        <f>'amount-analyzed sorted'!AS90*0.001/'amount-analyzed sorted'!AS$2*1.5/'amount-analyzed sorted'!AS$3</f>
        <v>0.00259873059695709</v>
      </c>
      <c r="BF90" s="66">
        <f>'amount-analyzed sorted'!AT90*0.001/'amount-analyzed sorted'!AT$2*1.5/'amount-analyzed sorted'!AT$3</f>
        <v>0.00289450051898431</v>
      </c>
      <c r="BG90" s="66">
        <f>'amount-analyzed sorted'!AU90*0.001/'amount-analyzed sorted'!AU$2*1.5/'amount-analyzed sorted'!AU$3</f>
        <v>0.0122496301903722</v>
      </c>
      <c r="BH90" s="66">
        <f t="shared" si="50"/>
        <v>0.00615255235718899</v>
      </c>
      <c r="BI90" s="115">
        <f t="shared" si="51"/>
        <v>0.00417463465800863</v>
      </c>
      <c r="BJ90" s="66">
        <f>'amount-analyzed sorted'!AV90*0.001/'amount-analyzed sorted'!AV$2*1.5/'amount-analyzed sorted'!AV$3</f>
        <v>0.00850156152433105</v>
      </c>
      <c r="BK90" s="66">
        <f>'amount-analyzed sorted'!AW90*0.001/'amount-analyzed sorted'!AW$2*1.5/'amount-analyzed sorted'!AW$3</f>
        <v>0</v>
      </c>
      <c r="BL90" s="66">
        <f>'amount-analyzed sorted'!AX90*0.001/'amount-analyzed sorted'!AX$2*1.5/'amount-analyzed sorted'!AX$3</f>
        <v>0.00999250701553836</v>
      </c>
      <c r="BM90" s="66">
        <f>'amount-analyzed sorted'!AY90*0.001/'amount-analyzed sorted'!AY$2*1.5/'amount-analyzed sorted'!AY$3</f>
        <v>0.00137756783959068</v>
      </c>
      <c r="BN90" s="66">
        <f>'amount-analyzed sorted'!AZ90*0.001/'amount-analyzed sorted'!AZ$2*1.5/'amount-analyzed sorted'!AZ$3</f>
        <v>0.00645734924808131</v>
      </c>
      <c r="BO90" s="66">
        <f t="shared" si="52"/>
        <v>0.00526579712550828</v>
      </c>
      <c r="BP90" s="115">
        <f t="shared" si="53"/>
        <v>0.00438972380785181</v>
      </c>
      <c r="BQ90" s="66">
        <f>'amount-analyzed sorted'!BA90*0.001/'amount-analyzed sorted'!BA$2*1.5/'amount-analyzed sorted'!BA$3</f>
        <v>0.00357637804509118</v>
      </c>
      <c r="BR90" s="66">
        <f>'amount-analyzed sorted'!BB90*0.001/'amount-analyzed sorted'!BB$2*1.5/'amount-analyzed sorted'!BB$3</f>
        <v>0.0239556712444074</v>
      </c>
      <c r="BS90" s="66">
        <f>'amount-analyzed sorted'!BC90*0.001/'amount-analyzed sorted'!BC$2*1.5/'amount-analyzed sorted'!BC$3</f>
        <v>0.0103317587969301</v>
      </c>
      <c r="BT90" s="66">
        <f>'amount-analyzed sorted'!BD90*0.001/'amount-analyzed sorted'!BD$2*1.5/'amount-analyzed sorted'!BD$3</f>
        <v>0.0137121960069856</v>
      </c>
      <c r="BU90" s="66">
        <f>'amount-analyzed sorted'!BE90*0.001/'amount-analyzed sorted'!BE$2*1.5/'amount-analyzed sorted'!BE$3</f>
        <v>0.0121203524786797</v>
      </c>
      <c r="BV90" s="66">
        <f t="shared" si="54"/>
        <v>0.0127392713144188</v>
      </c>
      <c r="BW90" s="115">
        <f t="shared" si="55"/>
        <v>0.00736362682309202</v>
      </c>
      <c r="BX90" s="66">
        <f>'amount-analyzed sorted'!BF90*0.001/'amount-analyzed sorted'!BF$2*1.5/'amount-analyzed sorted'!BF$3</f>
        <v>0</v>
      </c>
      <c r="BY90" s="66">
        <f>'amount-analyzed sorted'!BG90*0.001/'amount-analyzed sorted'!BG$2*1.5/'amount-analyzed sorted'!BG$3</f>
        <v>0</v>
      </c>
      <c r="BZ90" s="66">
        <f>'amount-analyzed sorted'!BH90*0.001/'amount-analyzed sorted'!BH$2*1.5/'amount-analyzed sorted'!BH$3</f>
        <v>0.00140355968562069</v>
      </c>
      <c r="CA90" s="66">
        <f>'amount-analyzed sorted'!BI90*0.001/'amount-analyzed sorted'!BI$2*1.5/'amount-analyzed sorted'!BI$3</f>
        <v>0</v>
      </c>
      <c r="CB90" s="66">
        <f>'amount-analyzed sorted'!BJ90*0.001/'amount-analyzed sorted'!BJ$2*1.5/'amount-analyzed sorted'!BJ$3</f>
        <v>0.00437580372575863</v>
      </c>
      <c r="CC90" s="66">
        <f t="shared" si="56"/>
        <v>0.00115587268227586</v>
      </c>
      <c r="CD90" s="115">
        <f t="shared" si="57"/>
        <v>0.00189983089703431</v>
      </c>
      <c r="CE90" s="121">
        <f>'amount-analyzed sorted'!BK90*0.001/'amount-analyzed sorted'!BK$2*1.5/'amount-analyzed sorted'!BK$3</f>
        <v>0</v>
      </c>
      <c r="CF90" s="66">
        <f>'amount-analyzed sorted'!BL90*0.001/'amount-analyzed sorted'!BL$2*1.5/'amount-analyzed sorted'!BL$3</f>
        <v>0</v>
      </c>
      <c r="CG90" s="66">
        <f>'amount-analyzed sorted'!BM90*0.001/'amount-analyzed sorted'!BM$2*1.5/'amount-analyzed sorted'!BM$3</f>
        <v>0.00742031554492735</v>
      </c>
      <c r="CH90" s="66">
        <f>'amount-analyzed sorted'!BN90*0.001/'amount-analyzed sorted'!BN$2*1.5/'amount-analyzed sorted'!BN$3</f>
        <v>0</v>
      </c>
      <c r="CI90" s="66">
        <f>'amount-analyzed sorted'!BO90*0.001/'amount-analyzed sorted'!BO$2*1.5/'amount-analyzed sorted'!BO$3</f>
        <v>0.00599908575305618</v>
      </c>
      <c r="CJ90" s="66">
        <f t="shared" si="58"/>
        <v>0.00268388025959671</v>
      </c>
      <c r="CK90" s="115">
        <f t="shared" si="59"/>
        <v>0.00370924677055692</v>
      </c>
      <c r="CL90" s="66">
        <f>'amount-analyzed sorted'!BP90*0.001/'amount-analyzed sorted'!BP$2*1.5/'amount-analyzed sorted'!BP$3</f>
        <v>0.00431238628045778</v>
      </c>
      <c r="CM90" s="66">
        <f>'amount-analyzed sorted'!BQ90*0.001/'amount-analyzed sorted'!BQ$2*1.5/'amount-analyzed sorted'!BQ$3</f>
        <v>0.00497583032360513</v>
      </c>
      <c r="CN90" s="66">
        <f>'amount-analyzed sorted'!BR90*0.001/'amount-analyzed sorted'!BR$2*1.5/'amount-analyzed sorted'!BR$3</f>
        <v>0</v>
      </c>
      <c r="CO90" s="66">
        <f>'amount-analyzed sorted'!BS90*0.001/'amount-analyzed sorted'!BS$2*1.5/'amount-analyzed sorted'!BS$3</f>
        <v>0</v>
      </c>
      <c r="CP90" s="66">
        <f>'amount-analyzed sorted'!BT90*0.001/'amount-analyzed sorted'!BT$2*1.5/'amount-analyzed sorted'!BT$3</f>
        <v>0</v>
      </c>
      <c r="CQ90" s="66">
        <f t="shared" si="60"/>
        <v>0.00185764332081258</v>
      </c>
      <c r="CR90" s="115">
        <f t="shared" si="61"/>
        <v>0.00255447496094554</v>
      </c>
      <c r="CS90" s="66">
        <f>'amount-analyzed sorted'!BU90*0.001/'amount-analyzed sorted'!BU$2*1.5/'amount-analyzed sorted'!BU$3</f>
        <v>0</v>
      </c>
      <c r="CT90" s="66">
        <f>'amount-analyzed sorted'!BV90*0.001/'amount-analyzed sorted'!BV$2*1.5/'amount-analyzed sorted'!BV$3</f>
        <v>0</v>
      </c>
      <c r="CU90" s="66">
        <f>'amount-analyzed sorted'!BW90*0.001/'amount-analyzed sorted'!BW$2*1.5/'amount-analyzed sorted'!BW$3</f>
        <v>0</v>
      </c>
      <c r="CV90" s="66">
        <f>'amount-analyzed sorted'!BX90*0.001/'amount-analyzed sorted'!BX$2*1.5/'amount-analyzed sorted'!BX$3</f>
        <v>0.00357637804509119</v>
      </c>
      <c r="CW90" s="66">
        <f>'amount-analyzed sorted'!BY90*0.001/'amount-analyzed sorted'!BY$2*1.5/'amount-analyzed sorted'!BY$3</f>
        <v>0</v>
      </c>
      <c r="CX90" s="66">
        <f t="shared" si="62"/>
        <v>0.000715275609018237</v>
      </c>
      <c r="CY90" s="115">
        <f t="shared" si="63"/>
        <v>0.00159940488441234</v>
      </c>
      <c r="CZ90" s="66">
        <f>'amount-analyzed sorted'!BZ90*0.001/'amount-analyzed sorted'!BZ$2*1.5/'amount-analyzed sorted'!BZ$3</f>
        <v>0.00184130354796774</v>
      </c>
      <c r="DA90" s="66">
        <f>'amount-analyzed sorted'!CA90*0.001/'amount-analyzed sorted'!CA$2*1.5/'amount-analyzed sorted'!CA$3</f>
        <v>0</v>
      </c>
      <c r="DB90" s="66">
        <f>'amount-analyzed sorted'!CB90*0.001/'amount-analyzed sorted'!CB$2*1.5/'amount-analyzed sorted'!CB$3</f>
        <v>0.00220084802774842</v>
      </c>
      <c r="DC90" s="66">
        <f>'amount-analyzed sorted'!CC90*0.001/'amount-analyzed sorted'!CC$2*1.5/'amount-analyzed sorted'!CC$3</f>
        <v>0</v>
      </c>
      <c r="DD90" s="66">
        <f>'amount-analyzed sorted'!CD90*0.001/'amount-analyzed sorted'!CD$2*1.5/'amount-analyzed sorted'!CD$3</f>
        <v>0</v>
      </c>
      <c r="DE90" s="66">
        <f t="shared" si="64"/>
        <v>0.000808430315143232</v>
      </c>
      <c r="DF90" s="115">
        <f t="shared" si="65"/>
        <v>0.00111426353758769</v>
      </c>
      <c r="DG90" s="66">
        <f>'amount-analyzed sorted'!CE90*0.001/'amount-analyzed sorted'!CE$2*1.5/'amount-analyzed sorted'!CE$3</f>
        <v>0.00147889986755262</v>
      </c>
      <c r="DH90" s="66">
        <f>'amount-analyzed sorted'!CF90*0.001/'amount-analyzed sorted'!CF$2*1.5/'amount-analyzed sorted'!CF$3</f>
        <v>0</v>
      </c>
      <c r="DI90" s="66">
        <f>'amount-analyzed sorted'!CG90*0.001/'amount-analyzed sorted'!CG$2*1.5/'amount-analyzed sorted'!CG$3</f>
        <v>0.0035006429806069</v>
      </c>
      <c r="DJ90" s="66">
        <f>'amount-analyzed sorted'!CH90*0.001/'amount-analyzed sorted'!CH$2*1.5/'amount-analyzed sorted'!CH$3</f>
        <v>0</v>
      </c>
      <c r="DK90" s="66">
        <f>'amount-analyzed sorted'!CI90*0.001/'amount-analyzed sorted'!CI$2*1.5/'amount-analyzed sorted'!CI$3</f>
        <v>0</v>
      </c>
      <c r="DL90" s="66">
        <f t="shared" si="66"/>
        <v>0.000995908569631904</v>
      </c>
      <c r="DM90" s="115">
        <f t="shared" si="67"/>
        <v>0.00153968151744023</v>
      </c>
      <c r="DN90" s="66">
        <f>'amount-analyzed sorted'!CJ90*0.001/'amount-analyzed sorted'!CJ$2*1.5/'amount-analyzed sorted'!CJ$3</f>
        <v>0.00222720548915858</v>
      </c>
      <c r="DO90" s="66">
        <f>'amount-analyzed sorted'!CK90*0.001/'amount-analyzed sorted'!CK$2*1.5/'amount-analyzed sorted'!CK$3</f>
        <v>0</v>
      </c>
      <c r="DP90" s="66">
        <f>'amount-analyzed sorted'!CL90*0.001/'amount-analyzed sorted'!CL$2*1.5/'amount-analyzed sorted'!CL$3</f>
        <v>0.0011271009596651</v>
      </c>
      <c r="DQ90" s="66">
        <f>'amount-analyzed sorted'!CM90*0.001/'amount-analyzed sorted'!CM$2*1.5/'amount-analyzed sorted'!CM$3</f>
        <v>0</v>
      </c>
      <c r="DR90" s="66">
        <f>'amount-analyzed sorted'!CN90*0.001/'amount-analyzed sorted'!CN$2*1.5/'amount-analyzed sorted'!CN$3</f>
        <v>0</v>
      </c>
      <c r="DS90" s="66">
        <f t="shared" si="68"/>
        <v>0.000670861289764737</v>
      </c>
      <c r="DT90" s="115">
        <f t="shared" si="69"/>
        <v>0.000997562844347673</v>
      </c>
      <c r="DU90" s="66">
        <f>'amount-analyzed sorted'!CO90*0.001/'amount-analyzed sorted'!CO$2*1.5/'amount-analyzed sorted'!CO$3</f>
        <v>0.00419091061058573</v>
      </c>
      <c r="DV90" s="66">
        <f>'amount-analyzed sorted'!CP90*0.001/'amount-analyzed sorted'!CP$2*1.5/'amount-analyzed sorted'!CP$3</f>
        <v>0</v>
      </c>
      <c r="DW90" s="66">
        <f>'amount-analyzed sorted'!CQ90*0.001/'amount-analyzed sorted'!CQ$2*1.5/'amount-analyzed sorted'!CQ$3</f>
        <v>0</v>
      </c>
      <c r="DX90" s="66">
        <f>'amount-analyzed sorted'!CR90*0.001/'amount-analyzed sorted'!CR$2*1.5/'amount-analyzed sorted'!CR$3</f>
        <v>0</v>
      </c>
      <c r="DY90" s="66">
        <f>'amount-analyzed sorted'!CS90*0.001/'amount-analyzed sorted'!CS$2*1.5/'amount-analyzed sorted'!CS$3</f>
        <v>0</v>
      </c>
      <c r="DZ90" s="66">
        <f t="shared" si="70"/>
        <v>0.000838182122117145</v>
      </c>
      <c r="EA90" s="115">
        <f t="shared" si="71"/>
        <v>0.00187423220257897</v>
      </c>
      <c r="EB90" s="66">
        <f>'amount-analyzed sorted'!CT90*0.001/'amount-analyzed sorted'!CT$2*1.5/'amount-analyzed sorted'!CT$3</f>
        <v>0.00832487039752641</v>
      </c>
      <c r="EC90" s="66">
        <f>'amount-analyzed sorted'!CU90*0.001/'amount-analyzed sorted'!CU$2*1.5/'amount-analyzed sorted'!CU$3</f>
        <v>0.00227488267088369</v>
      </c>
      <c r="ED90" s="66">
        <f>'amount-analyzed sorted'!CV90*0.001/'amount-analyzed sorted'!CV$2*1.5/'amount-analyzed sorted'!CV$3</f>
        <v>0</v>
      </c>
      <c r="EE90" s="66">
        <f>'amount-analyzed sorted'!CW90*0.001/'amount-analyzed sorted'!CW$2*1.5/'amount-analyzed sorted'!CW$3</f>
        <v>0</v>
      </c>
      <c r="EF90" s="66">
        <f>'amount-analyzed sorted'!CX90*0.001/'amount-analyzed sorted'!CX$2*1.5/'amount-analyzed sorted'!CX$3</f>
        <v>0.00114974750135853</v>
      </c>
      <c r="EG90" s="66">
        <f t="shared" si="72"/>
        <v>0.00234990011395372</v>
      </c>
      <c r="EH90" s="115">
        <f t="shared" si="73"/>
        <v>0.00347096257870133</v>
      </c>
    </row>
    <row r="91" spans="1:138">
      <c r="A91">
        <f>'imported data from Web Calc'!A96</f>
        <v>842.7</v>
      </c>
      <c r="B91" t="str">
        <f>'imported data from Web Calc'!B96</f>
        <v>C48H92O8PN</v>
      </c>
      <c r="C91" s="61" t="str">
        <f>'imported data from Web Calc'!C96</f>
        <v>PC(40:2)</v>
      </c>
      <c r="D91" s="96"/>
      <c r="E91" s="96"/>
      <c r="F91" s="96"/>
      <c r="G91" s="66">
        <f>'amount-analyzed sorted'!G91*0.001/'amount-analyzed sorted'!G$2*1.5/'amount-analyzed sorted'!G$3</f>
        <v>0.00511086659827528</v>
      </c>
      <c r="H91" s="66">
        <f>'amount-analyzed sorted'!H91*0.001/'amount-analyzed sorted'!H$2*1.5/'amount-analyzed sorted'!H$3</f>
        <v>0.00511086659827528</v>
      </c>
      <c r="I91" s="66">
        <f>'amount-analyzed sorted'!I91*0.001/'amount-analyzed sorted'!I$2*1.5/'amount-analyzed sorted'!I$3</f>
        <v>0.00511086659827528</v>
      </c>
      <c r="J91" s="66">
        <f>'amount-analyzed sorted'!J91*0.001/'amount-analyzed sorted'!J$2*1.5/'amount-analyzed sorted'!J$3</f>
        <v>0.00766629989741291</v>
      </c>
      <c r="K91" s="66">
        <f>'amount-analyzed sorted'!K91*0.001/'amount-analyzed sorted'!K$2*1.5/'amount-analyzed sorted'!K$3</f>
        <v>0.0063885832478441</v>
      </c>
      <c r="L91" s="66">
        <f>'amount-analyzed sorted'!L91*0.001/'amount-analyzed sorted'!L$2*1.5/'amount-analyzed sorted'!L$3</f>
        <v>0.00383314994870646</v>
      </c>
      <c r="M91" s="66">
        <f>'amount-analyzed sorted'!M91*0.001/'amount-analyzed sorted'!M$2*1.5/'amount-analyzed sorted'!M$3</f>
        <v>0.00766629989741291</v>
      </c>
      <c r="N91" s="66">
        <f>'amount-analyzed sorted'!N91*0.001/'amount-analyzed sorted'!N$2*1.5/'amount-analyzed sorted'!N$3</f>
        <v>0.0166103164443946</v>
      </c>
      <c r="O91" s="66">
        <f>'amount-analyzed sorted'!O91*0.001/'amount-analyzed sorted'!O$2*1.5/'amount-analyzed sorted'!O$3</f>
        <v>0.00127771664956882</v>
      </c>
      <c r="P91" s="66">
        <f>'amount-analyzed sorted'!P91*0.001/'amount-analyzed sorted'!P$2*1.5/'amount-analyzed sorted'!P$3</f>
        <v>0.0114994498461194</v>
      </c>
      <c r="Q91" s="66">
        <f t="shared" si="37"/>
        <v>0.0070274415726285</v>
      </c>
      <c r="R91" s="115">
        <f t="shared" si="38"/>
        <v>0.00431196504894617</v>
      </c>
      <c r="S91" s="66">
        <f t="shared" si="39"/>
        <v>0.613589597918685</v>
      </c>
      <c r="T91" s="66">
        <f>'amount-analyzed sorted'!R91*0.001/'amount-analyzed sorted'!R$2*1.5/'amount-analyzed sorted'!R$3</f>
        <v>0.0392897869742412</v>
      </c>
      <c r="U91" s="66">
        <f>'amount-analyzed sorted'!S91*0.001/'amount-analyzed sorted'!S$2*1.5/'amount-analyzed sorted'!S$3</f>
        <v>0.0230068030941948</v>
      </c>
      <c r="V91" s="66">
        <f>'amount-analyzed sorted'!T91*0.001/'amount-analyzed sorted'!T$2*1.5/'amount-analyzed sorted'!T$3</f>
        <v>0.0563879080695427</v>
      </c>
      <c r="W91" s="66">
        <f>'amount-analyzed sorted'!U91*0.001/'amount-analyzed sorted'!U$2*1.5/'amount-analyzed sorted'!U$3</f>
        <v>0.0413270351877204</v>
      </c>
      <c r="X91" s="66">
        <f>'amount-analyzed sorted'!V91*0.001/'amount-analyzed sorted'!V$2*1.5/'amount-analyzed sorted'!V$3</f>
        <v>0.0639902480325993</v>
      </c>
      <c r="Y91" s="66">
        <f t="shared" si="40"/>
        <v>0.0448003562716597</v>
      </c>
      <c r="Z91" s="115">
        <f t="shared" si="41"/>
        <v>0.0159680352258659</v>
      </c>
      <c r="AA91" s="66">
        <f>'amount-analyzed sorted'!W91*0.001/'amount-analyzed sorted'!W$2*1.5/'amount-analyzed sorted'!W$3</f>
        <v>0.0185046426213673</v>
      </c>
      <c r="AB91" s="66">
        <f>'amount-analyzed sorted'!X91*0.001/'amount-analyzed sorted'!X$2*1.5/'amount-analyzed sorted'!X$3</f>
        <v>0.0276979065619828</v>
      </c>
      <c r="AC91" s="66">
        <f>'amount-analyzed sorted'!Y91*0.001/'amount-analyzed sorted'!Y$2*1.5/'amount-analyzed sorted'!Y$3</f>
        <v>0.00129146984961626</v>
      </c>
      <c r="AD91" s="66">
        <f>'amount-analyzed sorted'!Z91*0.001/'amount-analyzed sorted'!Z$2*1.5/'amount-analyzed sorted'!Z$3</f>
        <v>0.00295779973510523</v>
      </c>
      <c r="AE91" s="66">
        <f>'amount-analyzed sorted'!AA91*0.001/'amount-analyzed sorted'!AA$2*1.5/'amount-analyzed sorted'!AA$3</f>
        <v>0.0442277767161731</v>
      </c>
      <c r="AF91" s="66">
        <f t="shared" si="42"/>
        <v>0.0189359190968489</v>
      </c>
      <c r="AG91" s="115">
        <f t="shared" si="43"/>
        <v>0.0179113328171714</v>
      </c>
      <c r="AH91" s="66">
        <f>'amount-analyzed sorted'!AB91*0.001/'amount-analyzed sorted'!AB$2*1.5/'amount-analyzed sorted'!AB$3</f>
        <v>0.00300256966046001</v>
      </c>
      <c r="AI91" s="66">
        <f>'amount-analyzed sorted'!AC91*0.001/'amount-analyzed sorted'!AC$2*1.5/'amount-analyzed sorted'!AC$3</f>
        <v>0.00306441455562911</v>
      </c>
      <c r="AJ91" s="66">
        <f>'amount-analyzed sorted'!AD91*0.001/'amount-analyzed sorted'!AD$2*1.5/'amount-analyzed sorted'!AD$3</f>
        <v>0.00892408986058743</v>
      </c>
      <c r="AK91" s="66">
        <f>'amount-analyzed sorted'!AE91*0.001/'amount-analyzed sorted'!AE$2*1.5/'amount-analyzed sorted'!AE$3</f>
        <v>0.0100254263258621</v>
      </c>
      <c r="AL91" s="66">
        <f>'amount-analyzed sorted'!AF91*0.001/'amount-analyzed sorted'!AF$2*1.5/'amount-analyzed sorted'!AF$3</f>
        <v>0.0152853417817596</v>
      </c>
      <c r="AM91" s="66">
        <f t="shared" si="44"/>
        <v>0.00806036843685964</v>
      </c>
      <c r="AN91" s="115">
        <f t="shared" si="45"/>
        <v>0.00518045824916542</v>
      </c>
      <c r="AO91" s="66">
        <f>'amount-analyzed sorted'!AG91*0.001/'amount-analyzed sorted'!AG$2*1.5/'amount-analyzed sorted'!AG$3</f>
        <v>0.00235221069843152</v>
      </c>
      <c r="AP91" s="66">
        <f>'amount-analyzed sorted'!AH91*0.001/'amount-analyzed sorted'!AH$2*1.5/'amount-analyzed sorted'!AH$3</f>
        <v>0.00607750517466476</v>
      </c>
      <c r="AQ91" s="66">
        <f>'amount-analyzed sorted'!AI91*0.001/'amount-analyzed sorted'!AI$2*1.5/'amount-analyzed sorted'!AI$3</f>
        <v>0.00971493737621785</v>
      </c>
      <c r="AR91" s="66">
        <f>'amount-analyzed sorted'!AJ91*0.001/'amount-analyzed sorted'!AJ$2*1.5/'amount-analyzed sorted'!AJ$3</f>
        <v>0.00486200413973181</v>
      </c>
      <c r="AS91" s="66">
        <f>'amount-analyzed sorted'!AK91*0.001/'amount-analyzed sorted'!AK$2*1.5/'amount-analyzed sorted'!AK$3</f>
        <v>0.0105515834521839</v>
      </c>
      <c r="AT91" s="66">
        <f t="shared" si="46"/>
        <v>0.00671164816824597</v>
      </c>
      <c r="AU91" s="115">
        <f t="shared" si="47"/>
        <v>0.00341294830290837</v>
      </c>
      <c r="AV91" s="66">
        <f>'amount-analyzed sorted'!AL91*0.001/'amount-analyzed sorted'!AL$2*1.5/'amount-analyzed sorted'!AL$3</f>
        <v>0.0187436002111236</v>
      </c>
      <c r="AW91" s="66">
        <f>'amount-analyzed sorted'!AM91*0.001/'amount-analyzed sorted'!AM$2*1.5/'amount-analyzed sorted'!AM$3</f>
        <v>0.000972400827946361</v>
      </c>
      <c r="AX91" s="66">
        <f>'amount-analyzed sorted'!AN91*0.001/'amount-analyzed sorted'!AN$2*1.5/'amount-analyzed sorted'!AN$3</f>
        <v>0.0117411644501753</v>
      </c>
      <c r="AY91" s="66">
        <f>'amount-analyzed sorted'!AO91*0.001/'amount-analyzed sorted'!AO$2*1.5/'amount-analyzed sorted'!AO$3</f>
        <v>0.0276211070621726</v>
      </c>
      <c r="AZ91" s="66">
        <f>'amount-analyzed sorted'!AP91*0.001/'amount-analyzed sorted'!AP$2*1.5/'amount-analyzed sorted'!AP$3</f>
        <v>0.0182229446497035</v>
      </c>
      <c r="BA91" s="66">
        <f t="shared" si="48"/>
        <v>0.0154602434402243</v>
      </c>
      <c r="BB91" s="115">
        <f t="shared" si="49"/>
        <v>0.00987457196264544</v>
      </c>
      <c r="BC91" s="66">
        <f>'amount-analyzed sorted'!AQ91*0.001/'amount-analyzed sorted'!AQ$2*1.5/'amount-analyzed sorted'!AQ$3</f>
        <v>0.0123364284142449</v>
      </c>
      <c r="BD91" s="66">
        <f>'amount-analyzed sorted'!AR91*0.001/'amount-analyzed sorted'!AR$2*1.5/'amount-analyzed sorted'!AR$3</f>
        <v>0.0131532017689798</v>
      </c>
      <c r="BE91" s="66">
        <f>'amount-analyzed sorted'!AS91*0.001/'amount-analyzed sorted'!AS$2*1.5/'amount-analyzed sorted'!AS$3</f>
        <v>0.0168917488802211</v>
      </c>
      <c r="BF91" s="66">
        <f>'amount-analyzed sorted'!AT91*0.001/'amount-analyzed sorted'!AT$2*1.5/'amount-analyzed sorted'!AT$3</f>
        <v>0.00578900103796861</v>
      </c>
      <c r="BG91" s="66">
        <f>'amount-analyzed sorted'!AU91*0.001/'amount-analyzed sorted'!AU$2*1.5/'amount-analyzed sorted'!AU$3</f>
        <v>0.00222720548915858</v>
      </c>
      <c r="BH91" s="66">
        <f t="shared" si="50"/>
        <v>0.0100795171181146</v>
      </c>
      <c r="BI91" s="115">
        <f t="shared" si="51"/>
        <v>0.00593748712976387</v>
      </c>
      <c r="BJ91" s="66">
        <f>'amount-analyzed sorted'!AV91*0.001/'amount-analyzed sorted'!AV$2*1.5/'amount-analyzed sorted'!AV$3</f>
        <v>0.00956425671487243</v>
      </c>
      <c r="BK91" s="66">
        <f>'amount-analyzed sorted'!AW91*0.001/'amount-analyzed sorted'!AW$2*1.5/'amount-analyzed sorted'!AW$3</f>
        <v>0.00649115735932781</v>
      </c>
      <c r="BL91" s="66">
        <f>'amount-analyzed sorted'!AX91*0.001/'amount-analyzed sorted'!AX$2*1.5/'amount-analyzed sorted'!AX$3</f>
        <v>0.00222055711456408</v>
      </c>
      <c r="BM91" s="66">
        <f>'amount-analyzed sorted'!AY91*0.001/'amount-analyzed sorted'!AY$2*1.5/'amount-analyzed sorted'!AY$3</f>
        <v>0.00551027135836272</v>
      </c>
      <c r="BN91" s="66">
        <f>'amount-analyzed sorted'!AZ91*0.001/'amount-analyzed sorted'!AZ$2*1.5/'amount-analyzed sorted'!AZ$3</f>
        <v>0.00904028894731383</v>
      </c>
      <c r="BO91" s="66">
        <f t="shared" si="52"/>
        <v>0.00656530629888817</v>
      </c>
      <c r="BP91" s="115">
        <f t="shared" si="53"/>
        <v>0.00296288225268878</v>
      </c>
      <c r="BQ91" s="66">
        <f>'amount-analyzed sorted'!BA91*0.001/'amount-analyzed sorted'!BA$2*1.5/'amount-analyzed sorted'!BA$3</f>
        <v>0.00715275609018237</v>
      </c>
      <c r="BR91" s="66">
        <f>'amount-analyzed sorted'!BB91*0.001/'amount-analyzed sorted'!BB$2*1.5/'amount-analyzed sorted'!BB$3</f>
        <v>0.0226948464420702</v>
      </c>
      <c r="BS91" s="66">
        <f>'amount-analyzed sorted'!BC91*0.001/'amount-analyzed sorted'!BC$2*1.5/'amount-analyzed sorted'!BC$3</f>
        <v>0.0309952763907903</v>
      </c>
      <c r="BT91" s="66">
        <f>'amount-analyzed sorted'!BD91*0.001/'amount-analyzed sorted'!BD$2*1.5/'amount-analyzed sorted'!BD$3</f>
        <v>0.0137121960069856</v>
      </c>
      <c r="BU91" s="66">
        <f>'amount-analyzed sorted'!BE91*0.001/'amount-analyzed sorted'!BE$2*1.5/'amount-analyzed sorted'!BE$3</f>
        <v>0.0106053084188447</v>
      </c>
      <c r="BV91" s="66">
        <f t="shared" si="54"/>
        <v>0.0170320766697746</v>
      </c>
      <c r="BW91" s="115">
        <f t="shared" si="55"/>
        <v>0.00970777833522779</v>
      </c>
      <c r="BX91" s="66">
        <f>'amount-analyzed sorted'!BF91*0.001/'amount-analyzed sorted'!BF$2*1.5/'amount-analyzed sorted'!BF$3</f>
        <v>0</v>
      </c>
      <c r="BY91" s="66">
        <f>'amount-analyzed sorted'!BG91*0.001/'amount-analyzed sorted'!BG$2*1.5/'amount-analyzed sorted'!BG$3</f>
        <v>0</v>
      </c>
      <c r="BZ91" s="66">
        <f>'amount-analyzed sorted'!BH91*0.001/'amount-analyzed sorted'!BH$2*1.5/'amount-analyzed sorted'!BH$3</f>
        <v>0.00280711937124138</v>
      </c>
      <c r="CA91" s="66">
        <f>'amount-analyzed sorted'!BI91*0.001/'amount-analyzed sorted'!BI$2*1.5/'amount-analyzed sorted'!BI$3</f>
        <v>0.00165124668896552</v>
      </c>
      <c r="CB91" s="66">
        <f>'amount-analyzed sorted'!BJ91*0.001/'amount-analyzed sorted'!BJ$2*1.5/'amount-analyzed sorted'!BJ$3</f>
        <v>0.0116688099353563</v>
      </c>
      <c r="CC91" s="66">
        <f t="shared" si="56"/>
        <v>0.00322543519911265</v>
      </c>
      <c r="CD91" s="115">
        <f t="shared" si="57"/>
        <v>0.00486699339894032</v>
      </c>
      <c r="CE91" s="121">
        <f>'amount-analyzed sorted'!BK91*0.001/'amount-analyzed sorted'!BK$2*1.5/'amount-analyzed sorted'!BK$3</f>
        <v>0.00106726920140454</v>
      </c>
      <c r="CF91" s="66">
        <f>'amount-analyzed sorted'!BL91*0.001/'amount-analyzed sorted'!BL$2*1.5/'amount-analyzed sorted'!BL$3</f>
        <v>0.00381154551688625</v>
      </c>
      <c r="CG91" s="66">
        <f>'amount-analyzed sorted'!BM91*0.001/'amount-analyzed sorted'!BM$2*1.5/'amount-analyzed sorted'!BM$3</f>
        <v>0.00371015777246367</v>
      </c>
      <c r="CH91" s="66">
        <f>'amount-analyzed sorted'!BN91*0.001/'amount-analyzed sorted'!BN$2*1.5/'amount-analyzed sorted'!BN$3</f>
        <v>0.00160666659477099</v>
      </c>
      <c r="CI91" s="66">
        <f>'amount-analyzed sorted'!BO91*0.001/'amount-analyzed sorted'!BO$2*1.5/'amount-analyzed sorted'!BO$3</f>
        <v>0.00899862862958427</v>
      </c>
      <c r="CJ91" s="66">
        <f t="shared" si="58"/>
        <v>0.00383885354302194</v>
      </c>
      <c r="CK91" s="115">
        <f t="shared" si="59"/>
        <v>0.00313468202566867</v>
      </c>
      <c r="CL91" s="66">
        <f>'amount-analyzed sorted'!BP91*0.001/'amount-analyzed sorted'!BP$2*1.5/'amount-analyzed sorted'!BP$3</f>
        <v>0</v>
      </c>
      <c r="CM91" s="66">
        <f>'amount-analyzed sorted'!BQ91*0.001/'amount-analyzed sorted'!BQ$2*1.5/'amount-analyzed sorted'!BQ$3</f>
        <v>0.00373187274270385</v>
      </c>
      <c r="CN91" s="66">
        <f>'amount-analyzed sorted'!BR91*0.001/'amount-analyzed sorted'!BR$2*1.5/'amount-analyzed sorted'!BR$3</f>
        <v>0.00439303129948209</v>
      </c>
      <c r="CO91" s="66">
        <f>'amount-analyzed sorted'!BS91*0.001/'amount-analyzed sorted'!BS$2*1.5/'amount-analyzed sorted'!BS$3</f>
        <v>0.00389469441559668</v>
      </c>
      <c r="CP91" s="66">
        <f>'amount-analyzed sorted'!BT91*0.001/'amount-analyzed sorted'!BT$2*1.5/'amount-analyzed sorted'!BT$3</f>
        <v>0.00140488504887435</v>
      </c>
      <c r="CQ91" s="66">
        <f t="shared" si="60"/>
        <v>0.00268489670133139</v>
      </c>
      <c r="CR91" s="115">
        <f t="shared" si="61"/>
        <v>0.00189239222105876</v>
      </c>
      <c r="CS91" s="66">
        <f>'amount-analyzed sorted'!BU91*0.001/'amount-analyzed sorted'!BU$2*1.5/'amount-analyzed sorted'!BU$3</f>
        <v>0.00365546257188681</v>
      </c>
      <c r="CT91" s="66">
        <f>'amount-analyzed sorted'!BV91*0.001/'amount-analyzed sorted'!BV$2*1.5/'amount-analyzed sorted'!BV$3</f>
        <v>0.0022959463993178</v>
      </c>
      <c r="CU91" s="66">
        <f>'amount-analyzed sorted'!BW91*0.001/'amount-analyzed sorted'!BW$2*1.5/'amount-analyzed sorted'!BW$3</f>
        <v>0</v>
      </c>
      <c r="CV91" s="66">
        <f>'amount-analyzed sorted'!BX91*0.001/'amount-analyzed sorted'!BX$2*1.5/'amount-analyzed sorted'!BX$3</f>
        <v>0.00357637804509119</v>
      </c>
      <c r="CW91" s="66">
        <f>'amount-analyzed sorted'!BY91*0.001/'amount-analyzed sorted'!BY$2*1.5/'amount-analyzed sorted'!BY$3</f>
        <v>0.0014182776613517</v>
      </c>
      <c r="CX91" s="66">
        <f t="shared" si="62"/>
        <v>0.0021892129355295</v>
      </c>
      <c r="CY91" s="115">
        <f t="shared" si="63"/>
        <v>0.00153887146503995</v>
      </c>
      <c r="CZ91" s="66">
        <f>'amount-analyzed sorted'!BZ91*0.001/'amount-analyzed sorted'!BZ$2*1.5/'amount-analyzed sorted'!BZ$3</f>
        <v>0</v>
      </c>
      <c r="DA91" s="66">
        <f>'amount-analyzed sorted'!CA91*0.001/'amount-analyzed sorted'!CA$2*1.5/'amount-analyzed sorted'!CA$3</f>
        <v>0</v>
      </c>
      <c r="DB91" s="66">
        <f>'amount-analyzed sorted'!CB91*0.001/'amount-analyzed sorted'!CB$2*1.5/'amount-analyzed sorted'!CB$3</f>
        <v>0.00220084802774842</v>
      </c>
      <c r="DC91" s="66">
        <f>'amount-analyzed sorted'!CC91*0.001/'amount-analyzed sorted'!CC$2*1.5/'amount-analyzed sorted'!CC$3</f>
        <v>0</v>
      </c>
      <c r="DD91" s="66">
        <f>'amount-analyzed sorted'!CD91*0.001/'amount-analyzed sorted'!CD$2*1.5/'amount-analyzed sorted'!CD$3</f>
        <v>0.00227140956756936</v>
      </c>
      <c r="DE91" s="66">
        <f t="shared" si="64"/>
        <v>0.000894451519063557</v>
      </c>
      <c r="DF91" s="115">
        <f t="shared" si="65"/>
        <v>0.0012250322307101</v>
      </c>
      <c r="DG91" s="66">
        <f>'amount-analyzed sorted'!CE91*0.001/'amount-analyzed sorted'!CE$2*1.5/'amount-analyzed sorted'!CE$3</f>
        <v>0</v>
      </c>
      <c r="DH91" s="66">
        <f>'amount-analyzed sorted'!CF91*0.001/'amount-analyzed sorted'!CF$2*1.5/'amount-analyzed sorted'!CF$3</f>
        <v>0</v>
      </c>
      <c r="DI91" s="66">
        <f>'amount-analyzed sorted'!CG91*0.001/'amount-analyzed sorted'!CG$2*1.5/'amount-analyzed sorted'!CG$3</f>
        <v>0</v>
      </c>
      <c r="DJ91" s="66">
        <f>'amount-analyzed sorted'!CH91*0.001/'amount-analyzed sorted'!CH$2*1.5/'amount-analyzed sorted'!CH$3</f>
        <v>0.00231560041518744</v>
      </c>
      <c r="DK91" s="66">
        <f>'amount-analyzed sorted'!CI91*0.001/'amount-analyzed sorted'!CI$2*1.5/'amount-analyzed sorted'!CI$3</f>
        <v>0</v>
      </c>
      <c r="DL91" s="66">
        <f t="shared" si="66"/>
        <v>0.000463120083037489</v>
      </c>
      <c r="DM91" s="115">
        <f t="shared" si="67"/>
        <v>0.00103556798741717</v>
      </c>
      <c r="DN91" s="66">
        <f>'amount-analyzed sorted'!CJ91*0.001/'amount-analyzed sorted'!CJ$2*1.5/'amount-analyzed sorted'!CJ$3</f>
        <v>0.0122496301903722</v>
      </c>
      <c r="DO91" s="66">
        <f>'amount-analyzed sorted'!CK91*0.001/'amount-analyzed sorted'!CK$2*1.5/'amount-analyzed sorted'!CK$3</f>
        <v>0.00541993904101251</v>
      </c>
      <c r="DP91" s="66">
        <f>'amount-analyzed sorted'!CL91*0.001/'amount-analyzed sorted'!CL$2*1.5/'amount-analyzed sorted'!CL$3</f>
        <v>0.0045084038386604</v>
      </c>
      <c r="DQ91" s="66">
        <f>'amount-analyzed sorted'!CM91*0.001/'amount-analyzed sorted'!CM$2*1.5/'amount-analyzed sorted'!CM$3</f>
        <v>0.00108755355757159</v>
      </c>
      <c r="DR91" s="66">
        <f>'amount-analyzed sorted'!CN91*0.001/'amount-analyzed sorted'!CN$2*1.5/'amount-analyzed sorted'!CN$3</f>
        <v>0.00172996891483481</v>
      </c>
      <c r="DS91" s="66">
        <f t="shared" si="68"/>
        <v>0.0049990991084903</v>
      </c>
      <c r="DT91" s="115">
        <f t="shared" si="69"/>
        <v>0.00444340775435803</v>
      </c>
      <c r="DU91" s="66">
        <f>'amount-analyzed sorted'!CO91*0.001/'amount-analyzed sorted'!CO$2*1.5/'amount-analyzed sorted'!CO$3</f>
        <v>0.00139697020352858</v>
      </c>
      <c r="DV91" s="66">
        <f>'amount-analyzed sorted'!CP91*0.001/'amount-analyzed sorted'!CP$2*1.5/'amount-analyzed sorted'!CP$3</f>
        <v>0</v>
      </c>
      <c r="DW91" s="66">
        <f>'amount-analyzed sorted'!CQ91*0.001/'amount-analyzed sorted'!CQ$2*1.5/'amount-analyzed sorted'!CQ$3</f>
        <v>0.00268551131183742</v>
      </c>
      <c r="DX91" s="66">
        <f>'amount-analyzed sorted'!CR91*0.001/'amount-analyzed sorted'!CR$2*1.5/'amount-analyzed sorted'!CR$3</f>
        <v>0</v>
      </c>
      <c r="DY91" s="66">
        <f>'amount-analyzed sorted'!CS91*0.001/'amount-analyzed sorted'!CS$2*1.5/'amount-analyzed sorted'!CS$3</f>
        <v>0</v>
      </c>
      <c r="DZ91" s="66">
        <f t="shared" si="70"/>
        <v>0.0008164963030732</v>
      </c>
      <c r="EA91" s="115">
        <f t="shared" si="71"/>
        <v>0.00120728680218211</v>
      </c>
      <c r="EB91" s="66">
        <f>'amount-analyzed sorted'!CT91*0.001/'amount-analyzed sorted'!CT$2*1.5/'amount-analyzed sorted'!CT$3</f>
        <v>0.00356780159893989</v>
      </c>
      <c r="EC91" s="66">
        <f>'amount-analyzed sorted'!CU91*0.001/'amount-analyzed sorted'!CU$2*1.5/'amount-analyzed sorted'!CU$3</f>
        <v>0.00682464801265107</v>
      </c>
      <c r="ED91" s="66">
        <f>'amount-analyzed sorted'!CV91*0.001/'amount-analyzed sorted'!CV$2*1.5/'amount-analyzed sorted'!CV$3</f>
        <v>0</v>
      </c>
      <c r="EE91" s="66">
        <f>'amount-analyzed sorted'!CW91*0.001/'amount-analyzed sorted'!CW$2*1.5/'amount-analyzed sorted'!CW$3</f>
        <v>0</v>
      </c>
      <c r="EF91" s="66">
        <f>'amount-analyzed sorted'!CX91*0.001/'amount-analyzed sorted'!CX$2*1.5/'amount-analyzed sorted'!CX$3</f>
        <v>0.0137969700163023</v>
      </c>
      <c r="EG91" s="66">
        <f t="shared" si="72"/>
        <v>0.00483788392557865</v>
      </c>
      <c r="EH91" s="115">
        <f t="shared" si="73"/>
        <v>0.00575838097883996</v>
      </c>
    </row>
    <row r="92" spans="1:138">
      <c r="A92" s="74" t="s">
        <v>528</v>
      </c>
      <c r="B92" s="75"/>
      <c r="C92" s="74" t="s">
        <v>528</v>
      </c>
      <c r="D92" s="97"/>
      <c r="E92" s="97"/>
      <c r="F92" s="97"/>
      <c r="G92" s="82">
        <f>'amount-analyzed sorted'!G92*0.001/'amount-analyzed sorted'!G$2*1.5/'amount-analyzed sorted'!G$3</f>
        <v>11.1083407796864</v>
      </c>
      <c r="H92" s="82">
        <f>'amount-analyzed sorted'!H92*0.001/'amount-analyzed sorted'!H$2*1.5/'amount-analyzed sorted'!H$3</f>
        <v>9.49714008458008</v>
      </c>
      <c r="I92" s="82">
        <f>'amount-analyzed sorted'!I92*0.001/'amount-analyzed sorted'!I$2*1.5/'amount-analyzed sorted'!I$3</f>
        <v>10.4963145045429</v>
      </c>
      <c r="J92" s="82">
        <f>'amount-analyzed sorted'!J92*0.001/'amount-analyzed sorted'!J$2*1.5/'amount-analyzed sorted'!J$3</f>
        <v>9.61596773298998</v>
      </c>
      <c r="K92" s="82">
        <f>'amount-analyzed sorted'!K92*0.001/'amount-analyzed sorted'!K$2*1.5/'amount-analyzed sorted'!K$3</f>
        <v>10.1117217930227</v>
      </c>
      <c r="L92" s="82">
        <f>'amount-analyzed sorted'!L92*0.001/'amount-analyzed sorted'!L$2*1.5/'amount-analyzed sorted'!L$3</f>
        <v>10.1487755758602</v>
      </c>
      <c r="M92" s="82">
        <f>'amount-analyzed sorted'!M92*0.001/'amount-analyzed sorted'!M$2*1.5/'amount-analyzed sorted'!M$3</f>
        <v>10.1932401152652</v>
      </c>
      <c r="N92" s="82">
        <f>'amount-analyzed sorted'!N92*0.001/'amount-analyzed sorted'!N$2*1.5/'amount-analyzed sorted'!N$3</f>
        <v>9.33998093668311</v>
      </c>
      <c r="O92" s="82">
        <f>'amount-analyzed sorted'!O92*0.001/'amount-analyzed sorted'!O$2*1.5/'amount-analyzed sorted'!O$3</f>
        <v>10.081056593433</v>
      </c>
      <c r="P92" s="82">
        <f>'amount-analyzed sorted'!P92*0.001/'amount-analyzed sorted'!P$2*1.5/'amount-analyzed sorted'!P$3</f>
        <v>9.71818506495548</v>
      </c>
      <c r="Q92" s="116">
        <f t="shared" si="37"/>
        <v>10.0310723181019</v>
      </c>
      <c r="R92" s="117">
        <f t="shared" si="38"/>
        <v>0.522708121709046</v>
      </c>
      <c r="S92" s="66">
        <f t="shared" si="39"/>
        <v>0.0521088977462336</v>
      </c>
      <c r="T92" s="82">
        <f>'amount-analyzed sorted'!R92*0.001/'amount-analyzed sorted'!R$2*1.5/'amount-analyzed sorted'!R$3</f>
        <v>42.253153673795</v>
      </c>
      <c r="U92" s="82">
        <f>'amount-analyzed sorted'!S92*0.001/'amount-analyzed sorted'!S$2*1.5/'amount-analyzed sorted'!S$3</f>
        <v>32.1891249664626</v>
      </c>
      <c r="V92" s="82">
        <f>'amount-analyzed sorted'!T92*0.001/'amount-analyzed sorted'!T$2*1.5/'amount-analyzed sorted'!T$3</f>
        <v>31.4857066066156</v>
      </c>
      <c r="W92" s="82">
        <f>'amount-analyzed sorted'!U92*0.001/'amount-analyzed sorted'!U$2*1.5/'amount-analyzed sorted'!U$3</f>
        <v>32.9148581366382</v>
      </c>
      <c r="X92" s="82">
        <f>'amount-analyzed sorted'!V92*0.001/'amount-analyzed sorted'!V$2*1.5/'amount-analyzed sorted'!V$3</f>
        <v>53.658089296619</v>
      </c>
      <c r="Y92" s="116">
        <f t="shared" si="40"/>
        <v>38.5001865360261</v>
      </c>
      <c r="Z92" s="117">
        <f t="shared" si="41"/>
        <v>9.54037602221076</v>
      </c>
      <c r="AA92" s="82">
        <f>'amount-analyzed sorted'!W92*0.001/'amount-analyzed sorted'!W$2*1.5/'amount-analyzed sorted'!W$3</f>
        <v>12.8393846006936</v>
      </c>
      <c r="AB92" s="82">
        <f>'amount-analyzed sorted'!X92*0.001/'amount-analyzed sorted'!X$2*1.5/'amount-analyzed sorted'!X$3</f>
        <v>20.5422183490911</v>
      </c>
      <c r="AC92" s="82">
        <f>'amount-analyzed sorted'!Y92*0.001/'amount-analyzed sorted'!Y$2*1.5/'amount-analyzed sorted'!Y$3</f>
        <v>7.62858325469829</v>
      </c>
      <c r="AD92" s="82">
        <f>'amount-analyzed sorted'!Z92*0.001/'amount-analyzed sorted'!Z$2*1.5/'amount-analyzed sorted'!Z$3</f>
        <v>6.79835480115263</v>
      </c>
      <c r="AE92" s="82">
        <f>'amount-analyzed sorted'!AA92*0.001/'amount-analyzed sorted'!AA$2*1.5/'amount-analyzed sorted'!AA$3</f>
        <v>28.3840356921513</v>
      </c>
      <c r="AF92" s="116">
        <f t="shared" si="42"/>
        <v>15.2385153395574</v>
      </c>
      <c r="AG92" s="117">
        <f t="shared" si="43"/>
        <v>9.16293041971525</v>
      </c>
      <c r="AH92" s="82">
        <f>'amount-analyzed sorted'!AB92*0.001/'amount-analyzed sorted'!AB$2*1.5/'amount-analyzed sorted'!AB$3</f>
        <v>9.09313208822011</v>
      </c>
      <c r="AI92" s="82">
        <f>'amount-analyzed sorted'!AC92*0.001/'amount-analyzed sorted'!AC$2*1.5/'amount-analyzed sorted'!AC$3</f>
        <v>5.22314138934204</v>
      </c>
      <c r="AJ92" s="82">
        <f>'amount-analyzed sorted'!AD92*0.001/'amount-analyzed sorted'!AD$2*1.5/'amount-analyzed sorted'!AD$3</f>
        <v>10.9548302518631</v>
      </c>
      <c r="AK92" s="82">
        <f>'amount-analyzed sorted'!AE92*0.001/'amount-analyzed sorted'!AE$2*1.5/'amount-analyzed sorted'!AE$3</f>
        <v>9.08594362486555</v>
      </c>
      <c r="AL92" s="82">
        <f>'amount-analyzed sorted'!AF92*0.001/'amount-analyzed sorted'!AF$2*1.5/'amount-analyzed sorted'!AF$3</f>
        <v>13.4703602985934</v>
      </c>
      <c r="AM92" s="116">
        <f t="shared" si="44"/>
        <v>9.56548153057685</v>
      </c>
      <c r="AN92" s="117">
        <f t="shared" si="45"/>
        <v>3.0202382589431</v>
      </c>
      <c r="AO92" s="82">
        <f>'amount-analyzed sorted'!AG92*0.001/'amount-analyzed sorted'!AG$2*1.5/'amount-analyzed sorted'!AG$3</f>
        <v>3.20829778212566</v>
      </c>
      <c r="AP92" s="82">
        <f>'amount-analyzed sorted'!AH92*0.001/'amount-analyzed sorted'!AH$2*1.5/'amount-analyzed sorted'!AH$3</f>
        <v>7.89577317282096</v>
      </c>
      <c r="AQ92" s="82">
        <f>'amount-analyzed sorted'!AI92*0.001/'amount-analyzed sorted'!AI$2*1.5/'amount-analyzed sorted'!AI$3</f>
        <v>9.00560816293428</v>
      </c>
      <c r="AR92" s="82">
        <f>'amount-analyzed sorted'!AJ92*0.001/'amount-analyzed sorted'!AJ$2*1.5/'amount-analyzed sorted'!AJ$3</f>
        <v>6.86745929726768</v>
      </c>
      <c r="AS92" s="82">
        <f>'amount-analyzed sorted'!AK92*0.001/'amount-analyzed sorted'!AK$2*1.5/'amount-analyzed sorted'!AK$3</f>
        <v>16.8929795911119</v>
      </c>
      <c r="AT92" s="116">
        <f t="shared" si="46"/>
        <v>8.77402360125211</v>
      </c>
      <c r="AU92" s="117">
        <f t="shared" si="47"/>
        <v>5.03375339405021</v>
      </c>
      <c r="AV92" s="82">
        <f>'amount-analyzed sorted'!AL92*0.001/'amount-analyzed sorted'!AL$2*1.5/'amount-analyzed sorted'!AL$3</f>
        <v>18.5033306859172</v>
      </c>
      <c r="AW92" s="82">
        <f>'amount-analyzed sorted'!AM92*0.001/'amount-analyzed sorted'!AM$2*1.5/'amount-analyzed sorted'!AM$3</f>
        <v>5.46285061131987</v>
      </c>
      <c r="AX92" s="82">
        <f>'amount-analyzed sorted'!AN92*0.001/'amount-analyzed sorted'!AN$2*1.5/'amount-analyzed sorted'!AN$3</f>
        <v>14.4495156269894</v>
      </c>
      <c r="AY92" s="82">
        <f>'amount-analyzed sorted'!AO92*0.001/'amount-analyzed sorted'!AO$2*1.5/'amount-analyzed sorted'!AO$3</f>
        <v>17.0744895324286</v>
      </c>
      <c r="AZ92" s="82">
        <f>'amount-analyzed sorted'!AP92*0.001/'amount-analyzed sorted'!AP$2*1.5/'amount-analyzed sorted'!AP$3</f>
        <v>17.306200369933</v>
      </c>
      <c r="BA92" s="116">
        <f t="shared" si="48"/>
        <v>14.5592773653176</v>
      </c>
      <c r="BB92" s="117">
        <f t="shared" si="49"/>
        <v>5.29585833847186</v>
      </c>
      <c r="BC92" s="82">
        <f>'amount-analyzed sorted'!AQ92*0.001/'amount-analyzed sorted'!AQ$2*1.5/'amount-analyzed sorted'!AQ$3</f>
        <v>16.6056961955626</v>
      </c>
      <c r="BD92" s="82">
        <f>'amount-analyzed sorted'!AR92*0.001/'amount-analyzed sorted'!AR$2*1.5/'amount-analyzed sorted'!AR$3</f>
        <v>12.1501970607519</v>
      </c>
      <c r="BE92" s="82">
        <f>'amount-analyzed sorted'!AS92*0.001/'amount-analyzed sorted'!AS$2*1.5/'amount-analyzed sorted'!AS$3</f>
        <v>23.3037268186231</v>
      </c>
      <c r="BF92" s="82">
        <f>'amount-analyzed sorted'!AT92*0.001/'amount-analyzed sorted'!AT$2*1.5/'amount-analyzed sorted'!AT$3</f>
        <v>14.0885471010783</v>
      </c>
      <c r="BG92" s="82">
        <f>'amount-analyzed sorted'!AU92*0.001/'amount-analyzed sorted'!AU$2*1.5/'amount-analyzed sorted'!AU$3</f>
        <v>22.1770645774732</v>
      </c>
      <c r="BH92" s="116">
        <f t="shared" si="50"/>
        <v>17.6650463506978</v>
      </c>
      <c r="BI92" s="117">
        <f t="shared" si="51"/>
        <v>4.9112156901995</v>
      </c>
      <c r="BJ92" s="82">
        <f>'amount-analyzed sorted'!AV92*0.001/'amount-analyzed sorted'!AV$2*1.5/'amount-analyzed sorted'!AV$3</f>
        <v>21.1292496649771</v>
      </c>
      <c r="BK92" s="82">
        <f>'amount-analyzed sorted'!AW92*0.001/'amount-analyzed sorted'!AW$2*1.5/'amount-analyzed sorted'!AW$3</f>
        <v>12.909483933084</v>
      </c>
      <c r="BL92" s="82">
        <f>'amount-analyzed sorted'!AX92*0.001/'amount-analyzed sorted'!AX$2*1.5/'amount-analyzed sorted'!AX$3</f>
        <v>12.4847492930693</v>
      </c>
      <c r="BM92" s="82">
        <f>'amount-analyzed sorted'!AY92*0.001/'amount-analyzed sorted'!AY$2*1.5/'amount-analyzed sorted'!AY$3</f>
        <v>10.2117726381017</v>
      </c>
      <c r="BN92" s="82">
        <f>'amount-analyzed sorted'!AZ92*0.001/'amount-analyzed sorted'!AZ$2*1.5/'amount-analyzed sorted'!AZ$3</f>
        <v>16.0319192721814</v>
      </c>
      <c r="BO92" s="116">
        <f t="shared" si="52"/>
        <v>14.5534349602827</v>
      </c>
      <c r="BP92" s="117">
        <f t="shared" si="53"/>
        <v>4.22076183823529</v>
      </c>
      <c r="BQ92" s="82">
        <f>'amount-analyzed sorted'!BA92*0.001/'amount-analyzed sorted'!BA$2*1.5/'amount-analyzed sorted'!BA$3</f>
        <v>18.5252806357678</v>
      </c>
      <c r="BR92" s="82">
        <f>'amount-analyzed sorted'!BB92*0.001/'amount-analyzed sorted'!BB$2*1.5/'amount-analyzed sorted'!BB$3</f>
        <v>35.7389615996105</v>
      </c>
      <c r="BS92" s="82">
        <f>'amount-analyzed sorted'!BC92*0.001/'amount-analyzed sorted'!BC$2*1.5/'amount-analyzed sorted'!BC$3</f>
        <v>27.0814913611932</v>
      </c>
      <c r="BT92" s="82">
        <f>'amount-analyzed sorted'!BD92*0.001/'amount-analyzed sorted'!BD$2*1.5/'amount-analyzed sorted'!BD$3</f>
        <v>19.0697223893649</v>
      </c>
      <c r="BU92" s="82">
        <f>'amount-analyzed sorted'!BE92*0.001/'amount-analyzed sorted'!BE$2*1.5/'amount-analyzed sorted'!BE$3</f>
        <v>21.8070896840465</v>
      </c>
      <c r="BV92" s="116">
        <f t="shared" si="54"/>
        <v>24.4445091339966</v>
      </c>
      <c r="BW92" s="117">
        <f t="shared" si="55"/>
        <v>7.16588989037734</v>
      </c>
      <c r="BX92" s="82">
        <f>'amount-analyzed sorted'!BF92*0.001/'amount-analyzed sorted'!BF$2*1.5/'amount-analyzed sorted'!BF$3</f>
        <v>2.74188511327876</v>
      </c>
      <c r="BY92" s="82">
        <f>'amount-analyzed sorted'!BG92*0.001/'amount-analyzed sorted'!BG$2*1.5/'amount-analyzed sorted'!BG$3</f>
        <v>4.34855151994616</v>
      </c>
      <c r="BZ92" s="82">
        <f>'amount-analyzed sorted'!BH92*0.001/'amount-analyzed sorted'!BH$2*1.5/'amount-analyzed sorted'!BH$3</f>
        <v>5.58883431217303</v>
      </c>
      <c r="CA92" s="82">
        <f>'amount-analyzed sorted'!BI92*0.001/'amount-analyzed sorted'!BI$2*1.5/'amount-analyzed sorted'!BI$3</f>
        <v>5.83534067413525</v>
      </c>
      <c r="CB92" s="82">
        <f>'amount-analyzed sorted'!BJ92*0.001/'amount-analyzed sorted'!BJ$2*1.5/'amount-analyzed sorted'!BJ$3</f>
        <v>12.8165832526228</v>
      </c>
      <c r="CC92" s="116">
        <f t="shared" si="56"/>
        <v>6.26623897443121</v>
      </c>
      <c r="CD92" s="117">
        <f t="shared" si="57"/>
        <v>3.86167566919447</v>
      </c>
      <c r="CE92" s="122">
        <f>'amount-analyzed sorted'!BK92*0.001/'amount-analyzed sorted'!BK$2*1.5/'amount-analyzed sorted'!BK$3</f>
        <v>3.41856997901889</v>
      </c>
      <c r="CF92" s="82">
        <f>'amount-analyzed sorted'!BL92*0.001/'amount-analyzed sorted'!BL$2*1.5/'amount-analyzed sorted'!BL$3</f>
        <v>3.51030636953501</v>
      </c>
      <c r="CG92" s="82">
        <f>'amount-analyzed sorted'!BM92*0.001/'amount-analyzed sorted'!BM$2*1.5/'amount-analyzed sorted'!BM$3</f>
        <v>8.51938794905683</v>
      </c>
      <c r="CH92" s="82">
        <f>'amount-analyzed sorted'!BN92*0.001/'amount-analyzed sorted'!BN$2*1.5/'amount-analyzed sorted'!BN$3</f>
        <v>4.25107914310455</v>
      </c>
      <c r="CI92" s="82">
        <f>'amount-analyzed sorted'!BO92*0.001/'amount-analyzed sorted'!BO$2*1.5/'amount-analyzed sorted'!BO$3</f>
        <v>12.6759182190639</v>
      </c>
      <c r="CJ92" s="116">
        <f t="shared" si="58"/>
        <v>6.47505233195584</v>
      </c>
      <c r="CK92" s="117">
        <f t="shared" si="59"/>
        <v>4.05302065148584</v>
      </c>
      <c r="CL92" s="82">
        <f>'amount-analyzed sorted'!BP92*0.001/'amount-analyzed sorted'!BP$2*1.5/'amount-analyzed sorted'!BP$3</f>
        <v>6.29594022325901</v>
      </c>
      <c r="CM92" s="82">
        <f>'amount-analyzed sorted'!BQ92*0.001/'amount-analyzed sorted'!BQ$2*1.5/'amount-analyzed sorted'!BQ$3</f>
        <v>11.2153971536479</v>
      </c>
      <c r="CN92" s="82">
        <f>'amount-analyzed sorted'!BR92*0.001/'amount-analyzed sorted'!BR$2*1.5/'amount-analyzed sorted'!BR$3</f>
        <v>3.14116381350634</v>
      </c>
      <c r="CO92" s="82">
        <f>'amount-analyzed sorted'!BS92*0.001/'amount-analyzed sorted'!BS$2*1.5/'amount-analyzed sorted'!BS$3</f>
        <v>3.82186363002502</v>
      </c>
      <c r="CP92" s="82">
        <f>'amount-analyzed sorted'!BT92*0.001/'amount-analyzed sorted'!BT$2*1.5/'amount-analyzed sorted'!BT$3</f>
        <v>3.39855742173193</v>
      </c>
      <c r="CQ92" s="116">
        <f t="shared" si="60"/>
        <v>5.57458444843404</v>
      </c>
      <c r="CR92" s="117">
        <f t="shared" si="61"/>
        <v>3.39366254966111</v>
      </c>
      <c r="CS92" s="82">
        <f>'amount-analyzed sorted'!BU92*0.001/'amount-analyzed sorted'!BU$2*1.5/'amount-analyzed sorted'!BU$3</f>
        <v>4.85061605976521</v>
      </c>
      <c r="CT92" s="82">
        <f>'amount-analyzed sorted'!BV92*0.001/'amount-analyzed sorted'!BV$2*1.5/'amount-analyzed sorted'!BV$3</f>
        <v>8.51899431734872</v>
      </c>
      <c r="CU92" s="82">
        <f>'amount-analyzed sorted'!BW92*0.001/'amount-analyzed sorted'!BW$2*1.5/'amount-analyzed sorted'!BW$3</f>
        <v>0.985860902564777</v>
      </c>
      <c r="CV92" s="82">
        <f>'amount-analyzed sorted'!BX92*0.001/'amount-analyzed sorted'!BX$2*1.5/'amount-analyzed sorted'!BX$3</f>
        <v>8.65501368802293</v>
      </c>
      <c r="CW92" s="82">
        <f>'amount-analyzed sorted'!BY92*0.001/'amount-analyzed sorted'!BY$2*1.5/'amount-analyzed sorted'!BY$3</f>
        <v>2.45943529254998</v>
      </c>
      <c r="CX92" s="116">
        <f t="shared" si="62"/>
        <v>5.09398405205032</v>
      </c>
      <c r="CY92" s="117">
        <f t="shared" si="63"/>
        <v>3.47449198958881</v>
      </c>
      <c r="CZ92" s="82">
        <f>'amount-analyzed sorted'!BZ92*0.001/'amount-analyzed sorted'!BZ$2*1.5/'amount-analyzed sorted'!BZ$3</f>
        <v>6.60604473904386</v>
      </c>
      <c r="DA92" s="82">
        <f>'amount-analyzed sorted'!CA92*0.001/'amount-analyzed sorted'!CA$2*1.5/'amount-analyzed sorted'!CA$3</f>
        <v>2.08543768758044</v>
      </c>
      <c r="DB92" s="82">
        <f>'amount-analyzed sorted'!CB92*0.001/'amount-analyzed sorted'!CB$2*1.5/'amount-analyzed sorted'!CB$3</f>
        <v>4.56224791912109</v>
      </c>
      <c r="DC92" s="82">
        <f>'amount-analyzed sorted'!CC92*0.001/'amount-analyzed sorted'!CC$2*1.5/'amount-analyzed sorted'!CC$3</f>
        <v>2.45545232099975</v>
      </c>
      <c r="DD92" s="82">
        <f>'amount-analyzed sorted'!CD92*0.001/'amount-analyzed sorted'!CD$2*1.5/'amount-analyzed sorted'!CD$3</f>
        <v>5.70316871273154</v>
      </c>
      <c r="DE92" s="116">
        <f t="shared" si="64"/>
        <v>4.28247027589534</v>
      </c>
      <c r="DF92" s="117">
        <f t="shared" si="65"/>
        <v>1.97867409301672</v>
      </c>
      <c r="DG92" s="82">
        <f>'amount-analyzed sorted'!CE92*0.001/'amount-analyzed sorted'!CE$2*1.5/'amount-analyzed sorted'!CE$3</f>
        <v>1.9546619549443</v>
      </c>
      <c r="DH92" s="82">
        <f>'amount-analyzed sorted'!CF92*0.001/'amount-analyzed sorted'!CF$2*1.5/'amount-analyzed sorted'!CF$3</f>
        <v>0.63182511480679</v>
      </c>
      <c r="DI92" s="82">
        <f>'amount-analyzed sorted'!CG92*0.001/'amount-analyzed sorted'!CG$2*1.5/'amount-analyzed sorted'!CG$3</f>
        <v>3.42444565172902</v>
      </c>
      <c r="DJ92" s="82">
        <f>'amount-analyzed sorted'!CH92*0.001/'amount-analyzed sorted'!CH$2*1.5/'amount-analyzed sorted'!CH$3</f>
        <v>5.46446963978009</v>
      </c>
      <c r="DK92" s="82">
        <f>'amount-analyzed sorted'!CI92*0.001/'amount-analyzed sorted'!CI$2*1.5/'amount-analyzed sorted'!CI$3</f>
        <v>2.33753976428784</v>
      </c>
      <c r="DL92" s="116">
        <f t="shared" si="66"/>
        <v>2.76258842510961</v>
      </c>
      <c r="DM92" s="117">
        <f t="shared" si="67"/>
        <v>1.81050966004123</v>
      </c>
      <c r="DN92" s="82">
        <f>'amount-analyzed sorted'!CJ92*0.001/'amount-analyzed sorted'!CJ$2*1.5/'amount-analyzed sorted'!CJ$3</f>
        <v>12.9029809206169</v>
      </c>
      <c r="DO92" s="82">
        <f>'amount-analyzed sorted'!CK92*0.001/'amount-analyzed sorted'!CK$2*1.5/'amount-analyzed sorted'!CK$3</f>
        <v>5.12983680384231</v>
      </c>
      <c r="DP92" s="82">
        <f>'amount-analyzed sorted'!CL92*0.001/'amount-analyzed sorted'!CL$2*1.5/'amount-analyzed sorted'!CL$3</f>
        <v>12.3369089742063</v>
      </c>
      <c r="DQ92" s="82">
        <f>'amount-analyzed sorted'!CM92*0.001/'amount-analyzed sorted'!CM$2*1.5/'amount-analyzed sorted'!CM$3</f>
        <v>3.29082830985587</v>
      </c>
      <c r="DR92" s="82">
        <f>'amount-analyzed sorted'!CN92*0.001/'amount-analyzed sorted'!CN$2*1.5/'amount-analyzed sorted'!CN$3</f>
        <v>4.60881018601141</v>
      </c>
      <c r="DS92" s="116">
        <f t="shared" si="68"/>
        <v>7.65387303890655</v>
      </c>
      <c r="DT92" s="117">
        <f t="shared" si="69"/>
        <v>4.5870274995589</v>
      </c>
      <c r="DU92" s="82">
        <f>'amount-analyzed sorted'!CO92*0.001/'amount-analyzed sorted'!CO$2*1.5/'amount-analyzed sorted'!CO$3</f>
        <v>6.43821657700215</v>
      </c>
      <c r="DV92" s="82">
        <f>'amount-analyzed sorted'!CP92*0.001/'amount-analyzed sorted'!CP$2*1.5/'amount-analyzed sorted'!CP$3</f>
        <v>1.5382044046973</v>
      </c>
      <c r="DW92" s="82">
        <f>'amount-analyzed sorted'!CQ92*0.001/'amount-analyzed sorted'!CQ$2*1.5/'amount-analyzed sorted'!CQ$3</f>
        <v>3.01972319459559</v>
      </c>
      <c r="DX92" s="82">
        <f>'amount-analyzed sorted'!CR92*0.001/'amount-analyzed sorted'!CR$2*1.5/'amount-analyzed sorted'!CR$3</f>
        <v>1.4685273625804</v>
      </c>
      <c r="DY92" s="82">
        <f>'amount-analyzed sorted'!CS92*0.001/'amount-analyzed sorted'!CS$2*1.5/'amount-analyzed sorted'!CS$3</f>
        <v>0.672650754168793</v>
      </c>
      <c r="DZ92" s="116">
        <f t="shared" si="70"/>
        <v>2.62746445860885</v>
      </c>
      <c r="EA92" s="117">
        <f t="shared" si="71"/>
        <v>2.29273951314044</v>
      </c>
      <c r="EB92" s="82">
        <f>'amount-analyzed sorted'!CT92*0.001/'amount-analyzed sorted'!CT$2*1.5/'amount-analyzed sorted'!CT$3</f>
        <v>9.70763137055554</v>
      </c>
      <c r="EC92" s="82">
        <f>'amount-analyzed sorted'!CU92*0.001/'amount-analyzed sorted'!CU$2*1.5/'amount-analyzed sorted'!CU$3</f>
        <v>14.121220435377</v>
      </c>
      <c r="ED92" s="82">
        <f>'amount-analyzed sorted'!CV92*0.001/'amount-analyzed sorted'!CV$2*1.5/'amount-analyzed sorted'!CV$3</f>
        <v>2.67614842932354</v>
      </c>
      <c r="EE92" s="82">
        <f>'amount-analyzed sorted'!CW92*0.001/'amount-analyzed sorted'!CW$2*1.5/'amount-analyzed sorted'!CW$3</f>
        <v>1.65327799016268</v>
      </c>
      <c r="EF92" s="82">
        <f>'amount-analyzed sorted'!CX92*0.001/'amount-analyzed sorted'!CX$2*1.5/'amount-analyzed sorted'!CX$3</f>
        <v>9.99119081205546</v>
      </c>
      <c r="EG92" s="116">
        <f t="shared" si="72"/>
        <v>7.62989380749484</v>
      </c>
      <c r="EH92" s="117">
        <f t="shared" si="73"/>
        <v>5.29833861258155</v>
      </c>
    </row>
    <row r="93" spans="1:138">
      <c r="A93">
        <f>'imported data from Web Calc'!A99</f>
        <v>686.5</v>
      </c>
      <c r="B93" t="str">
        <f>'imported data from Web Calc'!B99</f>
        <v>C37H68O8PN</v>
      </c>
      <c r="C93" s="61" t="str">
        <f>'imported data from Web Calc'!C99</f>
        <v>PE(32:3)</v>
      </c>
      <c r="D93" s="96"/>
      <c r="E93" s="96"/>
      <c r="F93" s="96"/>
      <c r="G93" s="66">
        <f>'amount-analyzed sorted'!G93*0.001/'amount-analyzed sorted'!G$2*1.5/'amount-analyzed sorted'!G$3</f>
        <v>0.00401981116975041</v>
      </c>
      <c r="H93" s="66">
        <f>'amount-analyzed sorted'!H93*0.001/'amount-analyzed sorted'!H$2*1.5/'amount-analyzed sorted'!H$3</f>
        <v>0</v>
      </c>
      <c r="I93" s="66">
        <f>'amount-analyzed sorted'!I93*0.001/'amount-analyzed sorted'!I$2*1.5/'amount-analyzed sorted'!I$3</f>
        <v>0</v>
      </c>
      <c r="J93" s="66">
        <f>'amount-analyzed sorted'!J93*0.001/'amount-analyzed sorted'!J$2*1.5/'amount-analyzed sorted'!J$3</f>
        <v>0.00401981116975041</v>
      </c>
      <c r="K93" s="66">
        <f>'amount-analyzed sorted'!K93*0.001/'amount-analyzed sorted'!K$2*1.5/'amount-analyzed sorted'!K$3</f>
        <v>0.00401981116975041</v>
      </c>
      <c r="L93" s="66">
        <f>'amount-analyzed sorted'!L93*0.001/'amount-analyzed sorted'!L$2*1.5/'amount-analyzed sorted'!L$3</f>
        <v>0.00200990558487521</v>
      </c>
      <c r="M93" s="66">
        <f>'amount-analyzed sorted'!M93*0.001/'amount-analyzed sorted'!M$2*1.5/'amount-analyzed sorted'!M$3</f>
        <v>0</v>
      </c>
      <c r="N93" s="66">
        <f>'amount-analyzed sorted'!N93*0.001/'amount-analyzed sorted'!N$2*1.5/'amount-analyzed sorted'!N$3</f>
        <v>0.00803962233950082</v>
      </c>
      <c r="O93" s="66">
        <f>'amount-analyzed sorted'!O93*0.001/'amount-analyzed sorted'!O$2*1.5/'amount-analyzed sorted'!O$3</f>
        <v>0</v>
      </c>
      <c r="P93" s="66">
        <f>'amount-analyzed sorted'!P93*0.001/'amount-analyzed sorted'!P$2*1.5/'amount-analyzed sorted'!P$3</f>
        <v>0</v>
      </c>
      <c r="Q93" s="66">
        <f t="shared" si="37"/>
        <v>0.00221089614336273</v>
      </c>
      <c r="R93" s="115">
        <f t="shared" si="38"/>
        <v>0.00275421446304269</v>
      </c>
      <c r="S93" s="66">
        <f t="shared" si="39"/>
        <v>1.24574574491482</v>
      </c>
      <c r="T93" s="66">
        <f>'amount-analyzed sorted'!R93*0.001/'amount-analyzed sorted'!R$2*1.5/'amount-analyzed sorted'!R$3</f>
        <v>0.0103007661224854</v>
      </c>
      <c r="U93" s="66">
        <f>'amount-analyzed sorted'!S93*0.001/'amount-analyzed sorted'!S$2*1.5/'amount-analyzed sorted'!S$3</f>
        <v>0.0120635776444778</v>
      </c>
      <c r="V93" s="66">
        <f>'amount-analyzed sorted'!T93*0.001/'amount-analyzed sorted'!T$2*1.5/'amount-analyzed sorted'!T$3</f>
        <v>0.00227437712636413</v>
      </c>
      <c r="W93" s="66">
        <f>'amount-analyzed sorted'!U93*0.001/'amount-analyzed sorted'!U$2*1.5/'amount-analyzed sorted'!U$3</f>
        <v>0.0185740798653071</v>
      </c>
      <c r="X93" s="66">
        <f>'amount-analyzed sorted'!V93*0.001/'amount-analyzed sorted'!V$2*1.5/'amount-analyzed sorted'!V$3</f>
        <v>0.0209707353317983</v>
      </c>
      <c r="Y93" s="66">
        <f t="shared" si="40"/>
        <v>0.0128367072180865</v>
      </c>
      <c r="Z93" s="115">
        <f t="shared" si="41"/>
        <v>0.00737684556216577</v>
      </c>
      <c r="AA93" s="66">
        <f>'amount-analyzed sorted'!W93*0.001/'amount-analyzed sorted'!W$2*1.5/'amount-analyzed sorted'!W$3</f>
        <v>0.00194057550831566</v>
      </c>
      <c r="AB93" s="66">
        <f>'amount-analyzed sorted'!X93*0.001/'amount-analyzed sorted'!X$2*1.5/'amount-analyzed sorted'!X$3</f>
        <v>0.00829905696109465</v>
      </c>
      <c r="AC93" s="66">
        <f>'amount-analyzed sorted'!Y93*0.001/'amount-analyzed sorted'!Y$2*1.5/'amount-analyzed sorted'!Y$3</f>
        <v>0</v>
      </c>
      <c r="AD93" s="66">
        <f>'amount-analyzed sorted'!Z93*0.001/'amount-analyzed sorted'!Z$2*1.5/'amount-analyzed sorted'!Z$3</f>
        <v>0.00232637580817961</v>
      </c>
      <c r="AE93" s="66">
        <f>'amount-analyzed sorted'!AA93*0.001/'amount-analyzed sorted'!AA$2*1.5/'amount-analyzed sorted'!AA$3</f>
        <v>0.00773025289191971</v>
      </c>
      <c r="AF93" s="66">
        <f t="shared" si="42"/>
        <v>0.00405925223390193</v>
      </c>
      <c r="AG93" s="115">
        <f t="shared" si="43"/>
        <v>0.00372227653555911</v>
      </c>
      <c r="AH93" s="66">
        <f>'amount-analyzed sorted'!AB93*0.001/'amount-analyzed sorted'!AB$2*1.5/'amount-analyzed sorted'!AB$3</f>
        <v>0</v>
      </c>
      <c r="AI93" s="66">
        <f>'amount-analyzed sorted'!AC93*0.001/'amount-analyzed sorted'!AC$2*1.5/'amount-analyzed sorted'!AC$3</f>
        <v>0</v>
      </c>
      <c r="AJ93" s="66">
        <f>'amount-analyzed sorted'!AD93*0.001/'amount-analyzed sorted'!AD$2*1.5/'amount-analyzed sorted'!AD$3</f>
        <v>0.0040108552922514</v>
      </c>
      <c r="AK93" s="66">
        <f>'amount-analyzed sorted'!AE93*0.001/'amount-analyzed sorted'!AE$2*1.5/'amount-analyzed sorted'!AE$3</f>
        <v>0</v>
      </c>
      <c r="AL93" s="66">
        <f>'amount-analyzed sorted'!AF93*0.001/'amount-analyzed sorted'!AF$2*1.5/'amount-analyzed sorted'!AF$3</f>
        <v>0.00480890560896306</v>
      </c>
      <c r="AM93" s="66">
        <f t="shared" si="44"/>
        <v>0.00176395218024289</v>
      </c>
      <c r="AN93" s="115">
        <f t="shared" si="45"/>
        <v>0.00243181500429099</v>
      </c>
      <c r="AO93" s="66">
        <f>'amount-analyzed sorted'!AG93*0.001/'amount-analyzed sorted'!AG$2*1.5/'amount-analyzed sorted'!AG$3</f>
        <v>0</v>
      </c>
      <c r="AP93" s="66">
        <f>'amount-analyzed sorted'!AH93*0.001/'amount-analyzed sorted'!AH$2*1.5/'amount-analyzed sorted'!AH$3</f>
        <v>0.00956018816596688</v>
      </c>
      <c r="AQ93" s="66">
        <f>'amount-analyzed sorted'!AI93*0.001/'amount-analyzed sorted'!AI$2*1.5/'amount-analyzed sorted'!AI$3</f>
        <v>0.00218314744685512</v>
      </c>
      <c r="AR93" s="66">
        <f>'amount-analyzed sorted'!AJ93*0.001/'amount-analyzed sorted'!AJ$2*1.5/'amount-analyzed sorted'!AJ$3</f>
        <v>0.00191203763319337</v>
      </c>
      <c r="AS93" s="66">
        <f>'amount-analyzed sorted'!AK93*0.001/'amount-analyzed sorted'!AK$2*1.5/'amount-analyzed sorted'!AK$3</f>
        <v>0.00165981139221893</v>
      </c>
      <c r="AT93" s="66">
        <f t="shared" si="46"/>
        <v>0.00306303692764686</v>
      </c>
      <c r="AU93" s="115">
        <f t="shared" si="47"/>
        <v>0.00373038926290706</v>
      </c>
      <c r="AV93" s="66">
        <f>'amount-analyzed sorted'!AL93*0.001/'amount-analyzed sorted'!AL$2*1.5/'amount-analyzed sorted'!AL$3</f>
        <v>0.00552834818038273</v>
      </c>
      <c r="AW93" s="66">
        <f>'amount-analyzed sorted'!AM93*0.001/'amount-analyzed sorted'!AM$2*1.5/'amount-analyzed sorted'!AM$3</f>
        <v>0</v>
      </c>
      <c r="AX93" s="66">
        <f>'amount-analyzed sorted'!AN93*0.001/'amount-analyzed sorted'!AN$2*1.5/'amount-analyzed sorted'!AN$3</f>
        <v>0.00263848259642468</v>
      </c>
      <c r="AY93" s="66">
        <f>'amount-analyzed sorted'!AO93*0.001/'amount-analyzed sorted'!AO$2*1.5/'amount-analyzed sorted'!AO$3</f>
        <v>0.0078998618161306</v>
      </c>
      <c r="AZ93" s="66">
        <f>'amount-analyzed sorted'!AP93*0.001/'amount-analyzed sorted'!AP$2*1.5/'amount-analyzed sorted'!AP$3</f>
        <v>0.00614260908931415</v>
      </c>
      <c r="BA93" s="66">
        <f t="shared" si="48"/>
        <v>0.00444186033645043</v>
      </c>
      <c r="BB93" s="115">
        <f t="shared" si="49"/>
        <v>0.00312302221055992</v>
      </c>
      <c r="BC93" s="66">
        <f>'amount-analyzed sorted'!AQ93*0.001/'amount-analyzed sorted'!AQ$2*1.5/'amount-analyzed sorted'!AQ$3</f>
        <v>0.00970287754157832</v>
      </c>
      <c r="BD93" s="66">
        <f>'amount-analyzed sorted'!AR93*0.001/'amount-analyzed sorted'!AR$2*1.5/'amount-analyzed sorted'!AR$3</f>
        <v>0.00459790582127444</v>
      </c>
      <c r="BE93" s="66">
        <f>'amount-analyzed sorted'!AS93*0.001/'amount-analyzed sorted'!AS$2*1.5/'amount-analyzed sorted'!AS$3</f>
        <v>0.0163516790429952</v>
      </c>
      <c r="BF93" s="66">
        <f>'amount-analyzed sorted'!AT93*0.001/'amount-analyzed sorted'!AT$2*1.5/'amount-analyzed sorted'!AT$3</f>
        <v>0.00227658955547538</v>
      </c>
      <c r="BG93" s="66">
        <f>'amount-analyzed sorted'!AU93*0.001/'amount-analyzed sorted'!AU$2*1.5/'amount-analyzed sorted'!AU$3</f>
        <v>0.00700698821266075</v>
      </c>
      <c r="BH93" s="66">
        <f t="shared" si="50"/>
        <v>0.00798720803479682</v>
      </c>
      <c r="BI93" s="115">
        <f t="shared" si="51"/>
        <v>0.00543063672404431</v>
      </c>
      <c r="BJ93" s="66">
        <f>'amount-analyzed sorted'!AV93*0.001/'amount-analyzed sorted'!AV$2*1.5/'amount-analyzed sorted'!AV$3</f>
        <v>0.00668666875151054</v>
      </c>
      <c r="BK93" s="66">
        <f>'amount-analyzed sorted'!AW93*0.001/'amount-analyzed sorted'!AW$2*1.5/'amount-analyzed sorted'!AW$3</f>
        <v>0.00612652896080809</v>
      </c>
      <c r="BL93" s="66">
        <f>'amount-analyzed sorted'!AX93*0.001/'amount-analyzed sorted'!AX$2*1.5/'amount-analyzed sorted'!AX$3</f>
        <v>0.0017465179574841</v>
      </c>
      <c r="BM93" s="66">
        <f>'amount-analyzed sorted'!AY93*0.001/'amount-analyzed sorted'!AY$2*1.5/'amount-analyzed sorted'!AY$3</f>
        <v>0.00216697598428582</v>
      </c>
      <c r="BN93" s="66">
        <f>'amount-analyzed sorted'!AZ93*0.001/'amount-analyzed sorted'!AZ$2*1.5/'amount-analyzed sorted'!AZ$3</f>
        <v>0.00203153998526796</v>
      </c>
      <c r="BO93" s="66">
        <f t="shared" si="52"/>
        <v>0.0037516463278713</v>
      </c>
      <c r="BP93" s="115">
        <f t="shared" si="53"/>
        <v>0.00243643745337969</v>
      </c>
      <c r="BQ93" s="66">
        <f>'amount-analyzed sorted'!BA93*0.001/'amount-analyzed sorted'!BA$2*1.5/'amount-analyzed sorted'!BA$3</f>
        <v>0.00562580303612666</v>
      </c>
      <c r="BR93" s="66">
        <f>'amount-analyzed sorted'!BB93*0.001/'amount-analyzed sorted'!BB$2*1.5/'amount-analyzed sorted'!BB$3</f>
        <v>0.0138833376620346</v>
      </c>
      <c r="BS93" s="66">
        <f>'amount-analyzed sorted'!BC93*0.001/'amount-analyzed sorted'!BC$2*1.5/'amount-analyzed sorted'!BC$3</f>
        <v>0.00902906660119094</v>
      </c>
      <c r="BT93" s="66">
        <f>'amount-analyzed sorted'!BD93*0.001/'amount-analyzed sorted'!BD$2*1.5/'amount-analyzed sorted'!BD$3</f>
        <v>0.0107849495992106</v>
      </c>
      <c r="BU93" s="66">
        <f>'amount-analyzed sorted'!BE93*0.001/'amount-analyzed sorted'!BE$2*1.5/'amount-analyzed sorted'!BE$3</f>
        <v>0</v>
      </c>
      <c r="BV93" s="66">
        <f t="shared" si="54"/>
        <v>0.00786463137971255</v>
      </c>
      <c r="BW93" s="115">
        <f t="shared" si="55"/>
        <v>0.00531445604676098</v>
      </c>
      <c r="BX93" s="66">
        <f>'amount-analyzed sorted'!BF93*0.001/'amount-analyzed sorted'!BF$2*1.5/'amount-analyzed sorted'!BF$3</f>
        <v>0</v>
      </c>
      <c r="BY93" s="66">
        <f>'amount-analyzed sorted'!BG93*0.001/'amount-analyzed sorted'!BG$2*1.5/'amount-analyzed sorted'!BG$3</f>
        <v>0</v>
      </c>
      <c r="BZ93" s="66">
        <f>'amount-analyzed sorted'!BH93*0.001/'amount-analyzed sorted'!BH$2*1.5/'amount-analyzed sorted'!BH$3</f>
        <v>0</v>
      </c>
      <c r="CA93" s="66">
        <f>'amount-analyzed sorted'!BI93*0.001/'amount-analyzed sorted'!BI$2*1.5/'amount-analyzed sorted'!BI$3</f>
        <v>0</v>
      </c>
      <c r="CB93" s="66">
        <f>'amount-analyzed sorted'!BJ93*0.001/'amount-analyzed sorted'!BJ$2*1.5/'amount-analyzed sorted'!BJ$3</f>
        <v>0.0045888903196641</v>
      </c>
      <c r="CC93" s="66">
        <f t="shared" si="56"/>
        <v>0.00091777806393282</v>
      </c>
      <c r="CD93" s="115">
        <f t="shared" si="57"/>
        <v>0.00205221413921193</v>
      </c>
      <c r="CE93" s="121">
        <f>'amount-analyzed sorted'!BK93*0.001/'amount-analyzed sorted'!BK$2*1.5/'amount-analyzed sorted'!BK$3</f>
        <v>0.00167886231207223</v>
      </c>
      <c r="CF93" s="66">
        <f>'amount-analyzed sorted'!BL93*0.001/'amount-analyzed sorted'!BL$2*1.5/'amount-analyzed sorted'!BL$3</f>
        <v>0</v>
      </c>
      <c r="CG93" s="66">
        <f>'amount-analyzed sorted'!BM93*0.001/'amount-analyzed sorted'!BM$2*1.5/'amount-analyzed sorted'!BM$3</f>
        <v>0</v>
      </c>
      <c r="CH93" s="66">
        <f>'amount-analyzed sorted'!BN93*0.001/'amount-analyzed sorted'!BN$2*1.5/'amount-analyzed sorted'!BN$3</f>
        <v>0</v>
      </c>
      <c r="CI93" s="66">
        <f>'amount-analyzed sorted'!BO93*0.001/'amount-analyzed sorted'!BO$2*1.5/'amount-analyzed sorted'!BO$3</f>
        <v>0</v>
      </c>
      <c r="CJ93" s="66">
        <f t="shared" si="58"/>
        <v>0.000335772462414446</v>
      </c>
      <c r="CK93" s="115">
        <f t="shared" si="59"/>
        <v>0.000750810050931195</v>
      </c>
      <c r="CL93" s="66">
        <f>'amount-analyzed sorted'!BP93*0.001/'amount-analyzed sorted'!BP$2*1.5/'amount-analyzed sorted'!BP$3</f>
        <v>0</v>
      </c>
      <c r="CM93" s="66">
        <f>'amount-analyzed sorted'!BQ93*0.001/'amount-analyzed sorted'!BQ$2*1.5/'amount-analyzed sorted'!BQ$3</f>
        <v>0</v>
      </c>
      <c r="CN93" s="66">
        <f>'amount-analyzed sorted'!BR93*0.001/'amount-analyzed sorted'!BR$2*1.5/'amount-analyzed sorted'!BR$3</f>
        <v>0</v>
      </c>
      <c r="CO93" s="66">
        <f>'amount-analyzed sorted'!BS93*0.001/'amount-analyzed sorted'!BS$2*1.5/'amount-analyzed sorted'!BS$3</f>
        <v>0</v>
      </c>
      <c r="CP93" s="66">
        <f>'amount-analyzed sorted'!BT93*0.001/'amount-analyzed sorted'!BT$2*1.5/'amount-analyzed sorted'!BT$3</f>
        <v>0</v>
      </c>
      <c r="CQ93" s="66">
        <f t="shared" si="60"/>
        <v>0</v>
      </c>
      <c r="CR93" s="115">
        <f t="shared" si="61"/>
        <v>0</v>
      </c>
      <c r="CS93" s="66">
        <f>'amount-analyzed sorted'!BU93*0.001/'amount-analyzed sorted'!BU$2*1.5/'amount-analyzed sorted'!BU$3</f>
        <v>0</v>
      </c>
      <c r="CT93" s="66">
        <f>'amount-analyzed sorted'!BV93*0.001/'amount-analyzed sorted'!BV$2*1.5/'amount-analyzed sorted'!BV$3</f>
        <v>0</v>
      </c>
      <c r="CU93" s="66">
        <f>'amount-analyzed sorted'!BW93*0.001/'amount-analyzed sorted'!BW$2*1.5/'amount-analyzed sorted'!BW$3</f>
        <v>0</v>
      </c>
      <c r="CV93" s="66">
        <f>'amount-analyzed sorted'!BX93*0.001/'amount-analyzed sorted'!BX$2*1.5/'amount-analyzed sorted'!BX$3</f>
        <v>0</v>
      </c>
      <c r="CW93" s="66">
        <f>'amount-analyzed sorted'!BY93*0.001/'amount-analyzed sorted'!BY$2*1.5/'amount-analyzed sorted'!BY$3</f>
        <v>0</v>
      </c>
      <c r="CX93" s="66">
        <f t="shared" si="62"/>
        <v>0</v>
      </c>
      <c r="CY93" s="115">
        <f t="shared" si="63"/>
        <v>0</v>
      </c>
      <c r="CZ93" s="66">
        <f>'amount-analyzed sorted'!BZ93*0.001/'amount-analyzed sorted'!BZ$2*1.5/'amount-analyzed sorted'!BZ$3</f>
        <v>0</v>
      </c>
      <c r="DA93" s="66">
        <f>'amount-analyzed sorted'!CA93*0.001/'amount-analyzed sorted'!CA$2*1.5/'amount-analyzed sorted'!CA$3</f>
        <v>0</v>
      </c>
      <c r="DB93" s="66">
        <f>'amount-analyzed sorted'!CB93*0.001/'amount-analyzed sorted'!CB$2*1.5/'amount-analyzed sorted'!CB$3</f>
        <v>0</v>
      </c>
      <c r="DC93" s="66">
        <f>'amount-analyzed sorted'!CC93*0.001/'amount-analyzed sorted'!CC$2*1.5/'amount-analyzed sorted'!CC$3</f>
        <v>0.0024635095400302</v>
      </c>
      <c r="DD93" s="66">
        <f>'amount-analyzed sorted'!CD93*0.001/'amount-analyzed sorted'!CD$2*1.5/'amount-analyzed sorted'!CD$3</f>
        <v>0</v>
      </c>
      <c r="DE93" s="66">
        <f t="shared" si="64"/>
        <v>0.00049270190800604</v>
      </c>
      <c r="DF93" s="115">
        <f t="shared" si="65"/>
        <v>0.00110171495894535</v>
      </c>
      <c r="DG93" s="66">
        <f>'amount-analyzed sorted'!CE93*0.001/'amount-analyzed sorted'!CE$2*1.5/'amount-analyzed sorted'!CE$3</f>
        <v>0</v>
      </c>
      <c r="DH93" s="66">
        <f>'amount-analyzed sorted'!CF93*0.001/'amount-analyzed sorted'!CF$2*1.5/'amount-analyzed sorted'!CF$3</f>
        <v>0</v>
      </c>
      <c r="DI93" s="66">
        <f>'amount-analyzed sorted'!CG93*0.001/'amount-analyzed sorted'!CG$2*1.5/'amount-analyzed sorted'!CG$3</f>
        <v>0</v>
      </c>
      <c r="DJ93" s="66">
        <f>'amount-analyzed sorted'!CH93*0.001/'amount-analyzed sorted'!CH$2*1.5/'amount-analyzed sorted'!CH$3</f>
        <v>0</v>
      </c>
      <c r="DK93" s="66">
        <f>'amount-analyzed sorted'!CI93*0.001/'amount-analyzed sorted'!CI$2*1.5/'amount-analyzed sorted'!CI$3</f>
        <v>0.00195027838585724</v>
      </c>
      <c r="DL93" s="66">
        <f t="shared" si="66"/>
        <v>0.000390055677171448</v>
      </c>
      <c r="DM93" s="115">
        <f t="shared" si="67"/>
        <v>0.000872191009165072</v>
      </c>
      <c r="DN93" s="66">
        <f>'amount-analyzed sorted'!CJ93*0.001/'amount-analyzed sorted'!CJ$2*1.5/'amount-analyzed sorted'!CJ$3</f>
        <v>0</v>
      </c>
      <c r="DO93" s="66">
        <f>'amount-analyzed sorted'!CK93*0.001/'amount-analyzed sorted'!CK$2*1.5/'amount-analyzed sorted'!CK$3</f>
        <v>0</v>
      </c>
      <c r="DP93" s="66">
        <f>'amount-analyzed sorted'!CL93*0.001/'amount-analyzed sorted'!CL$2*1.5/'amount-analyzed sorted'!CL$3</f>
        <v>0</v>
      </c>
      <c r="DQ93" s="66">
        <f>'amount-analyzed sorted'!CM93*0.001/'amount-analyzed sorted'!CM$2*1.5/'amount-analyzed sorted'!CM$3</f>
        <v>0.00171077051390986</v>
      </c>
      <c r="DR93" s="66">
        <f>'amount-analyzed sorted'!CN93*0.001/'amount-analyzed sorted'!CN$2*1.5/'amount-analyzed sorted'!CN$3</f>
        <v>0</v>
      </c>
      <c r="DS93" s="66">
        <f t="shared" si="68"/>
        <v>0.000342154102781972</v>
      </c>
      <c r="DT93" s="115">
        <f t="shared" si="69"/>
        <v>0.00076507983260094</v>
      </c>
      <c r="DU93" s="66">
        <f>'amount-analyzed sorted'!CO93*0.001/'amount-analyzed sorted'!CO$2*1.5/'amount-analyzed sorted'!CO$3</f>
        <v>0</v>
      </c>
      <c r="DV93" s="66">
        <f>'amount-analyzed sorted'!CP93*0.001/'amount-analyzed sorted'!CP$2*1.5/'amount-analyzed sorted'!CP$3</f>
        <v>0</v>
      </c>
      <c r="DW93" s="66">
        <f>'amount-analyzed sorted'!CQ93*0.001/'amount-analyzed sorted'!CQ$2*1.5/'amount-analyzed sorted'!CQ$3</f>
        <v>0.00211221485832914</v>
      </c>
      <c r="DX93" s="66">
        <f>'amount-analyzed sorted'!CR93*0.001/'amount-analyzed sorted'!CR$2*1.5/'amount-analyzed sorted'!CR$3</f>
        <v>0</v>
      </c>
      <c r="DY93" s="66">
        <f>'amount-analyzed sorted'!CS93*0.001/'amount-analyzed sorted'!CS$2*1.5/'amount-analyzed sorted'!CS$3</f>
        <v>0</v>
      </c>
      <c r="DZ93" s="66">
        <f t="shared" si="70"/>
        <v>0.000422442971665829</v>
      </c>
      <c r="EA93" s="115">
        <f t="shared" si="71"/>
        <v>0.000944611201261811</v>
      </c>
      <c r="EB93" s="66">
        <f>'amount-analyzed sorted'!CT93*0.001/'amount-analyzed sorted'!CT$2*1.5/'amount-analyzed sorted'!CT$3</f>
        <v>0.00187077063391582</v>
      </c>
      <c r="EC93" s="66">
        <f>'amount-analyzed sorted'!CU93*0.001/'amount-analyzed sorted'!CU$2*1.5/'amount-analyzed sorted'!CU$3</f>
        <v>0.00357849245111421</v>
      </c>
      <c r="ED93" s="66">
        <f>'amount-analyzed sorted'!CV93*0.001/'amount-analyzed sorted'!CV$2*1.5/'amount-analyzed sorted'!CV$3</f>
        <v>0</v>
      </c>
      <c r="EE93" s="66">
        <f>'amount-analyzed sorted'!CW93*0.001/'amount-analyzed sorted'!CW$2*1.5/'amount-analyzed sorted'!CW$3</f>
        <v>0</v>
      </c>
      <c r="EF93" s="66">
        <f>'amount-analyzed sorted'!CX93*0.001/'amount-analyzed sorted'!CX$2*1.5/'amount-analyzed sorted'!CX$3</f>
        <v>0.00180860437637457</v>
      </c>
      <c r="EG93" s="66">
        <f t="shared" si="72"/>
        <v>0.00145157349228092</v>
      </c>
      <c r="EH93" s="115">
        <f t="shared" si="73"/>
        <v>0.00150342215962295</v>
      </c>
    </row>
    <row r="94" spans="1:138">
      <c r="A94">
        <f>'imported data from Web Calc'!A100</f>
        <v>688.5</v>
      </c>
      <c r="B94" t="str">
        <f>'imported data from Web Calc'!B100</f>
        <v>C37H70O8PN</v>
      </c>
      <c r="C94" s="61" t="str">
        <f>'imported data from Web Calc'!C100</f>
        <v>PE(32:2)</v>
      </c>
      <c r="D94" s="96"/>
      <c r="E94" s="96"/>
      <c r="F94" s="96"/>
      <c r="G94" s="66">
        <f>'amount-analyzed sorted'!G94*0.001/'amount-analyzed sorted'!G$2*1.5/'amount-analyzed sorted'!G$3</f>
        <v>0.00401981116975041</v>
      </c>
      <c r="H94" s="66">
        <f>'amount-analyzed sorted'!H94*0.001/'amount-analyzed sorted'!H$2*1.5/'amount-analyzed sorted'!H$3</f>
        <v>0.00602971675462562</v>
      </c>
      <c r="I94" s="66">
        <f>'amount-analyzed sorted'!I94*0.001/'amount-analyzed sorted'!I$2*1.5/'amount-analyzed sorted'!I$3</f>
        <v>0.00401981116975041</v>
      </c>
      <c r="J94" s="66">
        <f>'amount-analyzed sorted'!J94*0.001/'amount-analyzed sorted'!J$2*1.5/'amount-analyzed sorted'!J$3</f>
        <v>0.00200990558487521</v>
      </c>
      <c r="K94" s="66">
        <f>'amount-analyzed sorted'!K94*0.001/'amount-analyzed sorted'!K$2*1.5/'amount-analyzed sorted'!K$3</f>
        <v>0.010049527924376</v>
      </c>
      <c r="L94" s="66">
        <f>'amount-analyzed sorted'!L94*0.001/'amount-analyzed sorted'!L$2*1.5/'amount-analyzed sorted'!L$3</f>
        <v>0.010049527924376</v>
      </c>
      <c r="M94" s="66">
        <f>'amount-analyzed sorted'!M94*0.001/'amount-analyzed sorted'!M$2*1.5/'amount-analyzed sorted'!M$3</f>
        <v>0.010049527924376</v>
      </c>
      <c r="N94" s="66">
        <f>'amount-analyzed sorted'!N94*0.001/'amount-analyzed sorted'!N$2*1.5/'amount-analyzed sorted'!N$3</f>
        <v>0.00803962233950082</v>
      </c>
      <c r="O94" s="66">
        <f>'amount-analyzed sorted'!O94*0.001/'amount-analyzed sorted'!O$2*1.5/'amount-analyzed sorted'!O$3</f>
        <v>0.00200990558487521</v>
      </c>
      <c r="P94" s="66">
        <f>'amount-analyzed sorted'!P94*0.001/'amount-analyzed sorted'!P$2*1.5/'amount-analyzed sorted'!P$3</f>
        <v>0.00200990558487521</v>
      </c>
      <c r="Q94" s="66">
        <f t="shared" si="37"/>
        <v>0.0058287261961381</v>
      </c>
      <c r="R94" s="115">
        <f t="shared" si="38"/>
        <v>0.00347480583593494</v>
      </c>
      <c r="S94" s="66">
        <f t="shared" si="39"/>
        <v>0.596151838155859</v>
      </c>
      <c r="T94" s="66">
        <f>'amount-analyzed sorted'!R94*0.001/'amount-analyzed sorted'!R$2*1.5/'amount-analyzed sorted'!R$3</f>
        <v>0.0309022983674563</v>
      </c>
      <c r="U94" s="66">
        <f>'amount-analyzed sorted'!S94*0.001/'amount-analyzed sorted'!S$2*1.5/'amount-analyzed sorted'!S$3</f>
        <v>0.0337780174045378</v>
      </c>
      <c r="V94" s="66">
        <f>'amount-analyzed sorted'!T94*0.001/'amount-analyzed sorted'!T$2*1.5/'amount-analyzed sorted'!T$3</f>
        <v>0.0227437712636413</v>
      </c>
      <c r="W94" s="66">
        <f>'amount-analyzed sorted'!U94*0.001/'amount-analyzed sorted'!U$2*1.5/'amount-analyzed sorted'!U$3</f>
        <v>0.0278611197979606</v>
      </c>
      <c r="X94" s="66">
        <f>'amount-analyzed sorted'!V94*0.001/'amount-analyzed sorted'!V$2*1.5/'amount-analyzed sorted'!V$3</f>
        <v>0.0419414706635966</v>
      </c>
      <c r="Y94" s="66">
        <f t="shared" si="40"/>
        <v>0.0314453354994385</v>
      </c>
      <c r="Z94" s="115">
        <f t="shared" si="41"/>
        <v>0.00714963233190688</v>
      </c>
      <c r="AA94" s="66">
        <f>'amount-analyzed sorted'!W94*0.001/'amount-analyzed sorted'!W$2*1.5/'amount-analyzed sorted'!W$3</f>
        <v>0.00194057550831566</v>
      </c>
      <c r="AB94" s="66">
        <f>'amount-analyzed sorted'!X94*0.001/'amount-analyzed sorted'!X$2*1.5/'amount-analyzed sorted'!X$3</f>
        <v>0.0165981139221893</v>
      </c>
      <c r="AC94" s="66">
        <f>'amount-analyzed sorted'!Y94*0.001/'amount-analyzed sorted'!Y$2*1.5/'amount-analyzed sorted'!Y$3</f>
        <v>0.00406307997053592</v>
      </c>
      <c r="AD94" s="66">
        <f>'amount-analyzed sorted'!Z94*0.001/'amount-analyzed sorted'!Z$2*1.5/'amount-analyzed sorted'!Z$3</f>
        <v>0</v>
      </c>
      <c r="AE94" s="66">
        <f>'amount-analyzed sorted'!AA94*0.001/'amount-analyzed sorted'!AA$2*1.5/'amount-analyzed sorted'!AA$3</f>
        <v>0.027055885121719</v>
      </c>
      <c r="AF94" s="66">
        <f t="shared" si="42"/>
        <v>0.00993153090455197</v>
      </c>
      <c r="AG94" s="115">
        <f t="shared" si="43"/>
        <v>0.0115608847747882</v>
      </c>
      <c r="AH94" s="66">
        <f>'amount-analyzed sorted'!AB94*0.001/'amount-analyzed sorted'!AB$2*1.5/'amount-analyzed sorted'!AB$3</f>
        <v>0.00236158835825297</v>
      </c>
      <c r="AI94" s="66">
        <f>'amount-analyzed sorted'!AC94*0.001/'amount-analyzed sorted'!AC$2*1.5/'amount-analyzed sorted'!AC$3</f>
        <v>0.00241023075492141</v>
      </c>
      <c r="AJ94" s="66">
        <f>'amount-analyzed sorted'!AD94*0.001/'amount-analyzed sorted'!AD$2*1.5/'amount-analyzed sorted'!AD$3</f>
        <v>0.0020054276461257</v>
      </c>
      <c r="AK94" s="66">
        <f>'amount-analyzed sorted'!AE94*0.001/'amount-analyzed sorted'!AE$2*1.5/'amount-analyzed sorted'!AE$3</f>
        <v>0.00157704451686569</v>
      </c>
      <c r="AL94" s="66">
        <f>'amount-analyzed sorted'!AF94*0.001/'amount-analyzed sorted'!AF$2*1.5/'amount-analyzed sorted'!AF$3</f>
        <v>0.00801484268160511</v>
      </c>
      <c r="AM94" s="66">
        <f t="shared" si="44"/>
        <v>0.00327382679155418</v>
      </c>
      <c r="AN94" s="115">
        <f t="shared" si="45"/>
        <v>0.00267128785528703</v>
      </c>
      <c r="AO94" s="66">
        <f>'amount-analyzed sorted'!AG94*0.001/'amount-analyzed sorted'!AG$2*1.5/'amount-analyzed sorted'!AG$3</f>
        <v>0</v>
      </c>
      <c r="AP94" s="66">
        <f>'amount-analyzed sorted'!AH94*0.001/'amount-analyzed sorted'!AH$2*1.5/'amount-analyzed sorted'!AH$3</f>
        <v>0.0076481505327735</v>
      </c>
      <c r="AQ94" s="66">
        <f>'amount-analyzed sorted'!AI94*0.001/'amount-analyzed sorted'!AI$2*1.5/'amount-analyzed sorted'!AI$3</f>
        <v>0.00873258978742049</v>
      </c>
      <c r="AR94" s="66">
        <f>'amount-analyzed sorted'!AJ94*0.001/'amount-analyzed sorted'!AJ$2*1.5/'amount-analyzed sorted'!AJ$3</f>
        <v>0.0076481505327735</v>
      </c>
      <c r="AS94" s="66">
        <f>'amount-analyzed sorted'!AK94*0.001/'amount-analyzed sorted'!AK$2*1.5/'amount-analyzed sorted'!AK$3</f>
        <v>0.00995886835331358</v>
      </c>
      <c r="AT94" s="66">
        <f t="shared" si="46"/>
        <v>0.00679755184125621</v>
      </c>
      <c r="AU94" s="115">
        <f t="shared" si="47"/>
        <v>0.00391765367423825</v>
      </c>
      <c r="AV94" s="66">
        <f>'amount-analyzed sorted'!AL94*0.001/'amount-analyzed sorted'!AL$2*1.5/'amount-analyzed sorted'!AL$3</f>
        <v>0.0221133927215309</v>
      </c>
      <c r="AW94" s="66">
        <f>'amount-analyzed sorted'!AM94*0.001/'amount-analyzed sorted'!AM$2*1.5/'amount-analyzed sorted'!AM$3</f>
        <v>0.0015296301065547</v>
      </c>
      <c r="AX94" s="66">
        <f>'amount-analyzed sorted'!AN94*0.001/'amount-analyzed sorted'!AN$2*1.5/'amount-analyzed sorted'!AN$3</f>
        <v>0.00791544778927404</v>
      </c>
      <c r="AY94" s="66">
        <f>'amount-analyzed sorted'!AO94*0.001/'amount-analyzed sorted'!AO$2*1.5/'amount-analyzed sorted'!AO$3</f>
        <v>0.0118497927241959</v>
      </c>
      <c r="AZ94" s="66">
        <f>'amount-analyzed sorted'!AP94*0.001/'amount-analyzed sorted'!AP$2*1.5/'amount-analyzed sorted'!AP$3</f>
        <v>0.0245704363572566</v>
      </c>
      <c r="BA94" s="66">
        <f t="shared" si="48"/>
        <v>0.0135957399397624</v>
      </c>
      <c r="BB94" s="115">
        <f t="shared" si="49"/>
        <v>0.00966823959504011</v>
      </c>
      <c r="BC94" s="66">
        <f>'amount-analyzed sorted'!AQ94*0.001/'amount-analyzed sorted'!AQ$2*1.5/'amount-analyzed sorted'!AQ$3</f>
        <v>0.00970287754157832</v>
      </c>
      <c r="BD94" s="66">
        <f>'amount-analyzed sorted'!AR94*0.001/'amount-analyzed sorted'!AR$2*1.5/'amount-analyzed sorted'!AR$3</f>
        <v>0.00919581164254888</v>
      </c>
      <c r="BE94" s="66">
        <f>'amount-analyzed sorted'!AS94*0.001/'amount-analyzed sorted'!AS$2*1.5/'amount-analyzed sorted'!AS$3</f>
        <v>0.0265714784448672</v>
      </c>
      <c r="BF94" s="66">
        <f>'amount-analyzed sorted'!AT94*0.001/'amount-analyzed sorted'!AT$2*1.5/'amount-analyzed sorted'!AT$3</f>
        <v>0.0113829477773769</v>
      </c>
      <c r="BG94" s="66">
        <f>'amount-analyzed sorted'!AU94*0.001/'amount-analyzed sorted'!AU$2*1.5/'amount-analyzed sorted'!AU$3</f>
        <v>0.028027952850643</v>
      </c>
      <c r="BH94" s="66">
        <f t="shared" si="50"/>
        <v>0.0169762136514029</v>
      </c>
      <c r="BI94" s="115">
        <f t="shared" si="51"/>
        <v>0.0094727337990165</v>
      </c>
      <c r="BJ94" s="66">
        <f>'amount-analyzed sorted'!AV94*0.001/'amount-analyzed sorted'!AV$2*1.5/'amount-analyzed sorted'!AV$3</f>
        <v>0.018388339066654</v>
      </c>
      <c r="BK94" s="66">
        <f>'amount-analyzed sorted'!AW94*0.001/'amount-analyzed sorted'!AW$2*1.5/'amount-analyzed sorted'!AW$3</f>
        <v>0.0122530579216162</v>
      </c>
      <c r="BL94" s="66">
        <f>'amount-analyzed sorted'!AX94*0.001/'amount-analyzed sorted'!AX$2*1.5/'amount-analyzed sorted'!AX$3</f>
        <v>0.00698607182993639</v>
      </c>
      <c r="BM94" s="66">
        <f>'amount-analyzed sorted'!AY94*0.001/'amount-analyzed sorted'!AY$2*1.5/'amount-analyzed sorted'!AY$3</f>
        <v>0.00216697598428582</v>
      </c>
      <c r="BN94" s="66">
        <f>'amount-analyzed sorted'!AZ94*0.001/'amount-analyzed sorted'!AZ$2*1.5/'amount-analyzed sorted'!AZ$3</f>
        <v>0.0203153998526796</v>
      </c>
      <c r="BO94" s="66">
        <f t="shared" si="52"/>
        <v>0.0120219689310344</v>
      </c>
      <c r="BP94" s="115">
        <f t="shared" si="53"/>
        <v>0.00761324853250388</v>
      </c>
      <c r="BQ94" s="66">
        <f>'amount-analyzed sorted'!BA94*0.001/'amount-analyzed sorted'!BA$2*1.5/'amount-analyzed sorted'!BA$3</f>
        <v>0.0243784798232155</v>
      </c>
      <c r="BR94" s="66">
        <f>'amount-analyzed sorted'!BB94*0.001/'amount-analyzed sorted'!BB$2*1.5/'amount-analyzed sorted'!BB$3</f>
        <v>0.02578334137235</v>
      </c>
      <c r="BS94" s="66">
        <f>'amount-analyzed sorted'!BC94*0.001/'amount-analyzed sorted'!BC$2*1.5/'amount-analyzed sorted'!BC$3</f>
        <v>0.0252813864833346</v>
      </c>
      <c r="BT94" s="66">
        <f>'amount-analyzed sorted'!BD94*0.001/'amount-analyzed sorted'!BD$2*1.5/'amount-analyzed sorted'!BD$3</f>
        <v>0.0134811869990132</v>
      </c>
      <c r="BU94" s="66">
        <f>'amount-analyzed sorted'!BE94*0.001/'amount-analyzed sorted'!BE$2*1.5/'amount-analyzed sorted'!BE$3</f>
        <v>0.0190658579472806</v>
      </c>
      <c r="BV94" s="66">
        <f t="shared" si="54"/>
        <v>0.0215980505250388</v>
      </c>
      <c r="BW94" s="115">
        <f t="shared" si="55"/>
        <v>0.00527043364182208</v>
      </c>
      <c r="BX94" s="66">
        <f>'amount-analyzed sorted'!BF94*0.001/'amount-analyzed sorted'!BF$2*1.5/'amount-analyzed sorted'!BF$3</f>
        <v>0</v>
      </c>
      <c r="BY94" s="66">
        <f>'amount-analyzed sorted'!BG94*0.001/'amount-analyzed sorted'!BG$2*1.5/'amount-analyzed sorted'!BG$3</f>
        <v>0.00154172204415592</v>
      </c>
      <c r="BZ94" s="66">
        <f>'amount-analyzed sorted'!BH94*0.001/'amount-analyzed sorted'!BH$2*1.5/'amount-analyzed sorted'!BH$3</f>
        <v>0</v>
      </c>
      <c r="CA94" s="66">
        <f>'amount-analyzed sorted'!BI94*0.001/'amount-analyzed sorted'!BI$2*1.5/'amount-analyzed sorted'!BI$3</f>
        <v>0.00519497017320464</v>
      </c>
      <c r="CB94" s="66">
        <f>'amount-analyzed sorted'!BJ94*0.001/'amount-analyzed sorted'!BJ$2*1.5/'amount-analyzed sorted'!BJ$3</f>
        <v>0.00688333547949615</v>
      </c>
      <c r="CC94" s="66">
        <f t="shared" si="56"/>
        <v>0.00272400553937134</v>
      </c>
      <c r="CD94" s="115">
        <f t="shared" si="57"/>
        <v>0.00314817003958585</v>
      </c>
      <c r="CE94" s="121">
        <f>'amount-analyzed sorted'!BK94*0.001/'amount-analyzed sorted'!BK$2*1.5/'amount-analyzed sorted'!BK$3</f>
        <v>0.00167886231207223</v>
      </c>
      <c r="CF94" s="66">
        <f>'amount-analyzed sorted'!BL94*0.001/'amount-analyzed sorted'!BL$2*1.5/'amount-analyzed sorted'!BL$3</f>
        <v>0.001998577338197</v>
      </c>
      <c r="CG94" s="66">
        <f>'amount-analyzed sorted'!BM94*0.001/'amount-analyzed sorted'!BM$2*1.5/'amount-analyzed sorted'!BM$3</f>
        <v>0.00583624454620621</v>
      </c>
      <c r="CH94" s="66">
        <f>'amount-analyzed sorted'!BN94*0.001/'amount-analyzed sorted'!BN$2*1.5/'amount-analyzed sorted'!BN$3</f>
        <v>0.00252735859938304</v>
      </c>
      <c r="CI94" s="66">
        <f>'amount-analyzed sorted'!BO94*0.001/'amount-analyzed sorted'!BO$2*1.5/'amount-analyzed sorted'!BO$3</f>
        <v>0.00943683089930924</v>
      </c>
      <c r="CJ94" s="66">
        <f t="shared" si="58"/>
        <v>0.00429557473903354</v>
      </c>
      <c r="CK94" s="115">
        <f t="shared" si="59"/>
        <v>0.00331874026031303</v>
      </c>
      <c r="CL94" s="66">
        <f>'amount-analyzed sorted'!BP94*0.001/'amount-analyzed sorted'!BP$2*1.5/'amount-analyzed sorted'!BP$3</f>
        <v>0</v>
      </c>
      <c r="CM94" s="66">
        <f>'amount-analyzed sorted'!BQ94*0.001/'amount-analyzed sorted'!BQ$2*1.5/'amount-analyzed sorted'!BQ$3</f>
        <v>0.00587040316813217</v>
      </c>
      <c r="CN94" s="66">
        <f>'amount-analyzed sorted'!BR94*0.001/'amount-analyzed sorted'!BR$2*1.5/'amount-analyzed sorted'!BR$3</f>
        <v>0</v>
      </c>
      <c r="CO94" s="66">
        <f>'amount-analyzed sorted'!BS94*0.001/'amount-analyzed sorted'!BS$2*1.5/'amount-analyzed sorted'!BS$3</f>
        <v>0.00204217632026936</v>
      </c>
      <c r="CP94" s="66">
        <f>'amount-analyzed sorted'!BT94*0.001/'amount-analyzed sorted'!BT$2*1.5/'amount-analyzed sorted'!BT$3</f>
        <v>0.00220994717944163</v>
      </c>
      <c r="CQ94" s="66">
        <f t="shared" si="60"/>
        <v>0.00202450533356863</v>
      </c>
      <c r="CR94" s="115">
        <f t="shared" si="61"/>
        <v>0.00239910789602969</v>
      </c>
      <c r="CS94" s="66">
        <f>'amount-analyzed sorted'!BU94*0.001/'amount-analyzed sorted'!BU$2*1.5/'amount-analyzed sorted'!BU$3</f>
        <v>0</v>
      </c>
      <c r="CT94" s="66">
        <f>'amount-analyzed sorted'!BV94*0.001/'amount-analyzed sorted'!BV$2*1.5/'amount-analyzed sorted'!BV$3</f>
        <v>0.00180581332023819</v>
      </c>
      <c r="CU94" s="66">
        <f>'amount-analyzed sorted'!BW94*0.001/'amount-analyzed sorted'!BW$2*1.5/'amount-analyzed sorted'!BW$3</f>
        <v>0.00241520543140216</v>
      </c>
      <c r="CV94" s="66">
        <f>'amount-analyzed sorted'!BX94*0.001/'amount-analyzed sorted'!BX$2*1.5/'amount-analyzed sorted'!BX$3</f>
        <v>0.00562580303612666</v>
      </c>
      <c r="CW94" s="66">
        <f>'amount-analyzed sorted'!BY94*0.001/'amount-analyzed sorted'!BY$2*1.5/'amount-analyzed sorted'!BY$3</f>
        <v>0.00223101435941725</v>
      </c>
      <c r="CX94" s="66">
        <f t="shared" si="62"/>
        <v>0.00241556722943685</v>
      </c>
      <c r="CY94" s="115">
        <f t="shared" si="63"/>
        <v>0.00203386569720053</v>
      </c>
      <c r="CZ94" s="66">
        <f>'amount-analyzed sorted'!BZ94*0.001/'amount-analyzed sorted'!BZ$2*1.5/'amount-analyzed sorted'!BZ$3</f>
        <v>0.00289645304830284</v>
      </c>
      <c r="DA94" s="66">
        <f>'amount-analyzed sorted'!CA94*0.001/'amount-analyzed sorted'!CA$2*1.5/'amount-analyzed sorted'!CA$3</f>
        <v>0</v>
      </c>
      <c r="DB94" s="66">
        <f>'amount-analyzed sorted'!CB94*0.001/'amount-analyzed sorted'!CB$2*1.5/'amount-analyzed sorted'!CB$3</f>
        <v>0.0017310163188082</v>
      </c>
      <c r="DC94" s="66">
        <f>'amount-analyzed sorted'!CC94*0.001/'amount-analyzed sorted'!CC$2*1.5/'amount-analyzed sorted'!CC$3</f>
        <v>0</v>
      </c>
      <c r="DD94" s="66">
        <f>'amount-analyzed sorted'!CD94*0.001/'amount-analyzed sorted'!CD$2*1.5/'amount-analyzed sorted'!CD$3</f>
        <v>0.0017865145519303</v>
      </c>
      <c r="DE94" s="66">
        <f t="shared" si="64"/>
        <v>0.00128279678380827</v>
      </c>
      <c r="DF94" s="115">
        <f t="shared" si="65"/>
        <v>0.00125992599569554</v>
      </c>
      <c r="DG94" s="66">
        <f>'amount-analyzed sorted'!CE94*0.001/'amount-analyzed sorted'!CE$2*1.5/'amount-analyzed sorted'!CE$3</f>
        <v>0</v>
      </c>
      <c r="DH94" s="66">
        <f>'amount-analyzed sorted'!CF94*0.001/'amount-analyzed sorted'!CF$2*1.5/'amount-analyzed sorted'!CF$3</f>
        <v>0</v>
      </c>
      <c r="DI94" s="66">
        <f>'amount-analyzed sorted'!CG94*0.001/'amount-analyzed sorted'!CG$2*1.5/'amount-analyzed sorted'!CG$3</f>
        <v>0.00183555612786564</v>
      </c>
      <c r="DJ94" s="66">
        <f>'amount-analyzed sorted'!CH94*0.001/'amount-analyzed sorted'!CH$2*1.5/'amount-analyzed sorted'!CH$3</f>
        <v>0.00546381493314091</v>
      </c>
      <c r="DK94" s="66">
        <f>'amount-analyzed sorted'!CI94*0.001/'amount-analyzed sorted'!CI$2*1.5/'amount-analyzed sorted'!CI$3</f>
        <v>0</v>
      </c>
      <c r="DL94" s="66">
        <f t="shared" si="66"/>
        <v>0.00145987421220131</v>
      </c>
      <c r="DM94" s="115">
        <f t="shared" si="67"/>
        <v>0.00237520400939092</v>
      </c>
      <c r="DN94" s="66">
        <f>'amount-analyzed sorted'!CJ94*0.001/'amount-analyzed sorted'!CJ$2*1.5/'amount-analyzed sorted'!CJ$3</f>
        <v>0.00175174705316519</v>
      </c>
      <c r="DO94" s="66">
        <f>'amount-analyzed sorted'!CK94*0.001/'amount-analyzed sorted'!CK$2*1.5/'amount-analyzed sorted'!CK$3</f>
        <v>0</v>
      </c>
      <c r="DP94" s="66">
        <f>'amount-analyzed sorted'!CL94*0.001/'amount-analyzed sorted'!CL$2*1.5/'amount-analyzed sorted'!CL$3</f>
        <v>0.00886490175389656</v>
      </c>
      <c r="DQ94" s="66">
        <f>'amount-analyzed sorted'!CM94*0.001/'amount-analyzed sorted'!CM$2*1.5/'amount-analyzed sorted'!CM$3</f>
        <v>0</v>
      </c>
      <c r="DR94" s="66">
        <f>'amount-analyzed sorted'!CN94*0.001/'amount-analyzed sorted'!CN$2*1.5/'amount-analyzed sorted'!CN$3</f>
        <v>0</v>
      </c>
      <c r="DS94" s="66">
        <f t="shared" si="68"/>
        <v>0.00212332976141235</v>
      </c>
      <c r="DT94" s="115">
        <f t="shared" si="69"/>
        <v>0.00384423121267485</v>
      </c>
      <c r="DU94" s="66">
        <f>'amount-analyzed sorted'!CO94*0.001/'amount-analyzed sorted'!CO$2*1.5/'amount-analyzed sorted'!CO$3</f>
        <v>0</v>
      </c>
      <c r="DV94" s="66">
        <f>'amount-analyzed sorted'!CP94*0.001/'amount-analyzed sorted'!CP$2*1.5/'amount-analyzed sorted'!CP$3</f>
        <v>0</v>
      </c>
      <c r="DW94" s="66">
        <f>'amount-analyzed sorted'!CQ94*0.001/'amount-analyzed sorted'!CQ$2*1.5/'amount-analyzed sorted'!CQ$3</f>
        <v>0</v>
      </c>
      <c r="DX94" s="66">
        <f>'amount-analyzed sorted'!CR94*0.001/'amount-analyzed sorted'!CR$2*1.5/'amount-analyzed sorted'!CR$3</f>
        <v>0</v>
      </c>
      <c r="DY94" s="66">
        <f>'amount-analyzed sorted'!CS94*0.001/'amount-analyzed sorted'!CS$2*1.5/'amount-analyzed sorted'!CS$3</f>
        <v>0</v>
      </c>
      <c r="DZ94" s="66">
        <f t="shared" si="70"/>
        <v>0</v>
      </c>
      <c r="EA94" s="115">
        <f t="shared" si="71"/>
        <v>0</v>
      </c>
      <c r="EB94" s="66">
        <f>'amount-analyzed sorted'!CT94*0.001/'amount-analyzed sorted'!CT$2*1.5/'amount-analyzed sorted'!CT$3</f>
        <v>0.00187077063391582</v>
      </c>
      <c r="EC94" s="66">
        <f>'amount-analyzed sorted'!CU94*0.001/'amount-analyzed sorted'!CU$2*1.5/'amount-analyzed sorted'!CU$3</f>
        <v>0.00357849245111421</v>
      </c>
      <c r="ED94" s="66">
        <f>'amount-analyzed sorted'!CV94*0.001/'amount-analyzed sorted'!CV$2*1.5/'amount-analyzed sorted'!CV$3</f>
        <v>0</v>
      </c>
      <c r="EE94" s="66">
        <f>'amount-analyzed sorted'!CW94*0.001/'amount-analyzed sorted'!CW$2*1.5/'amount-analyzed sorted'!CW$3</f>
        <v>0</v>
      </c>
      <c r="EF94" s="66">
        <f>'amount-analyzed sorted'!CX94*0.001/'amount-analyzed sorted'!CX$2*1.5/'amount-analyzed sorted'!CX$3</f>
        <v>0.00542581312912371</v>
      </c>
      <c r="EG94" s="66">
        <f t="shared" si="72"/>
        <v>0.00217501524283075</v>
      </c>
      <c r="EH94" s="115">
        <f t="shared" si="73"/>
        <v>0.00235007353963891</v>
      </c>
    </row>
    <row r="95" spans="1:138">
      <c r="A95">
        <f>'imported data from Web Calc'!A101</f>
        <v>690.5</v>
      </c>
      <c r="B95" t="str">
        <f>'imported data from Web Calc'!B101</f>
        <v>C37H72O8PN</v>
      </c>
      <c r="C95" s="61" t="str">
        <f>'imported data from Web Calc'!C101</f>
        <v>PE(32:1)</v>
      </c>
      <c r="D95" s="96"/>
      <c r="E95" s="96"/>
      <c r="F95" s="96"/>
      <c r="G95" s="66">
        <f>'amount-analyzed sorted'!G95*0.001/'amount-analyzed sorted'!G$2*1.5/'amount-analyzed sorted'!G$3</f>
        <v>0.0180891502638769</v>
      </c>
      <c r="H95" s="66">
        <f>'amount-analyzed sorted'!H95*0.001/'amount-analyzed sorted'!H$2*1.5/'amount-analyzed sorted'!H$3</f>
        <v>0.0180891502638769</v>
      </c>
      <c r="I95" s="66">
        <f>'amount-analyzed sorted'!I95*0.001/'amount-analyzed sorted'!I$2*1.5/'amount-analyzed sorted'!I$3</f>
        <v>0.00803962233950082</v>
      </c>
      <c r="J95" s="66">
        <f>'amount-analyzed sorted'!J95*0.001/'amount-analyzed sorted'!J$2*1.5/'amount-analyzed sorted'!J$3</f>
        <v>0.0140693390941264</v>
      </c>
      <c r="K95" s="66">
        <f>'amount-analyzed sorted'!K95*0.001/'amount-analyzed sorted'!K$2*1.5/'amount-analyzed sorted'!K$3</f>
        <v>0.0120594335092512</v>
      </c>
      <c r="L95" s="66">
        <f>'amount-analyzed sorted'!L95*0.001/'amount-analyzed sorted'!L$2*1.5/'amount-analyzed sorted'!L$3</f>
        <v>0.0200990558487521</v>
      </c>
      <c r="M95" s="66">
        <f>'amount-analyzed sorted'!M95*0.001/'amount-analyzed sorted'!M$2*1.5/'amount-analyzed sorted'!M$3</f>
        <v>0.0221089614336273</v>
      </c>
      <c r="N95" s="66">
        <f>'amount-analyzed sorted'!N95*0.001/'amount-analyzed sorted'!N$2*1.5/'amount-analyzed sorted'!N$3</f>
        <v>0.0180891502638769</v>
      </c>
      <c r="O95" s="66">
        <f>'amount-analyzed sorted'!O95*0.001/'amount-analyzed sorted'!O$2*1.5/'amount-analyzed sorted'!O$3</f>
        <v>0.0120594335092512</v>
      </c>
      <c r="P95" s="66">
        <f>'amount-analyzed sorted'!P95*0.001/'amount-analyzed sorted'!P$2*1.5/'amount-analyzed sorted'!P$3</f>
        <v>0.0241188670185025</v>
      </c>
      <c r="Q95" s="66">
        <f t="shared" si="37"/>
        <v>0.0166822163544642</v>
      </c>
      <c r="R95" s="115">
        <f t="shared" si="38"/>
        <v>0.00501805980448302</v>
      </c>
      <c r="S95" s="66">
        <f t="shared" si="39"/>
        <v>0.300802944756209</v>
      </c>
      <c r="T95" s="66">
        <f>'amount-analyzed sorted'!R95*0.001/'amount-analyzed sorted'!R$2*1.5/'amount-analyzed sorted'!R$3</f>
        <v>0.0844662822043806</v>
      </c>
      <c r="U95" s="66">
        <f>'amount-analyzed sorted'!S95*0.001/'amount-analyzed sorted'!S$2*1.5/'amount-analyzed sorted'!S$3</f>
        <v>0.0651433192801801</v>
      </c>
      <c r="V95" s="66">
        <f>'amount-analyzed sorted'!T95*0.001/'amount-analyzed sorted'!T$2*1.5/'amount-analyzed sorted'!T$3</f>
        <v>0.0568594281591033</v>
      </c>
      <c r="W95" s="66">
        <f>'amount-analyzed sorted'!U95*0.001/'amount-analyzed sorted'!U$2*1.5/'amount-analyzed sorted'!U$3</f>
        <v>0.0482926076497984</v>
      </c>
      <c r="X95" s="66">
        <f>'amount-analyzed sorted'!V95*0.001/'amount-analyzed sorted'!V$2*1.5/'amount-analyzed sorted'!V$3</f>
        <v>0.0838829413271932</v>
      </c>
      <c r="Y95" s="66">
        <f t="shared" si="40"/>
        <v>0.0677289157241311</v>
      </c>
      <c r="Z95" s="115">
        <f t="shared" si="41"/>
        <v>0.0161531198251004</v>
      </c>
      <c r="AA95" s="66">
        <f>'amount-analyzed sorted'!W95*0.001/'amount-analyzed sorted'!W$2*1.5/'amount-analyzed sorted'!W$3</f>
        <v>0.029108632624735</v>
      </c>
      <c r="AB95" s="66">
        <f>'amount-analyzed sorted'!X95*0.001/'amount-analyzed sorted'!X$2*1.5/'amount-analyzed sorted'!X$3</f>
        <v>0.0580933987276625</v>
      </c>
      <c r="AC95" s="66">
        <f>'amount-analyzed sorted'!Y95*0.001/'amount-analyzed sorted'!Y$2*1.5/'amount-analyzed sorted'!Y$3</f>
        <v>0.00609461995580388</v>
      </c>
      <c r="AD95" s="66">
        <f>'amount-analyzed sorted'!Z95*0.001/'amount-analyzed sorted'!Z$2*1.5/'amount-analyzed sorted'!Z$3</f>
        <v>0.0139582548490777</v>
      </c>
      <c r="AE95" s="66">
        <f>'amount-analyzed sorted'!AA95*0.001/'amount-analyzed sorted'!AA$2*1.5/'amount-analyzed sorted'!AA$3</f>
        <v>0.0599094599123777</v>
      </c>
      <c r="AF95" s="66">
        <f t="shared" si="42"/>
        <v>0.0334328732139314</v>
      </c>
      <c r="AG95" s="115">
        <f t="shared" si="43"/>
        <v>0.0247714102855954</v>
      </c>
      <c r="AH95" s="66">
        <f>'amount-analyzed sorted'!AB95*0.001/'amount-analyzed sorted'!AB$2*1.5/'amount-analyzed sorted'!AB$3</f>
        <v>0.00472317671650594</v>
      </c>
      <c r="AI95" s="66">
        <f>'amount-analyzed sorted'!AC95*0.001/'amount-analyzed sorted'!AC$2*1.5/'amount-analyzed sorted'!AC$3</f>
        <v>0</v>
      </c>
      <c r="AJ95" s="66">
        <f>'amount-analyzed sorted'!AD95*0.001/'amount-analyzed sorted'!AD$2*1.5/'amount-analyzed sorted'!AD$3</f>
        <v>0.0040108552922514</v>
      </c>
      <c r="AK95" s="66">
        <f>'amount-analyzed sorted'!AE95*0.001/'amount-analyzed sorted'!AE$2*1.5/'amount-analyzed sorted'!AE$3</f>
        <v>0.0110393116180599</v>
      </c>
      <c r="AL95" s="66">
        <f>'amount-analyzed sorted'!AF95*0.001/'amount-analyzed sorted'!AF$2*1.5/'amount-analyzed sorted'!AF$3</f>
        <v>0.0160296853632102</v>
      </c>
      <c r="AM95" s="66">
        <f t="shared" si="44"/>
        <v>0.00716060579800548</v>
      </c>
      <c r="AN95" s="115">
        <f t="shared" si="45"/>
        <v>0.00634115910821365</v>
      </c>
      <c r="AO95" s="66">
        <f>'amount-analyzed sorted'!AG95*0.001/'amount-analyzed sorted'!AG$2*1.5/'amount-analyzed sorted'!AG$3</f>
        <v>0.00185006645298711</v>
      </c>
      <c r="AP95" s="66">
        <f>'amount-analyzed sorted'!AH95*0.001/'amount-analyzed sorted'!AH$2*1.5/'amount-analyzed sorted'!AH$3</f>
        <v>0.0210324139651271</v>
      </c>
      <c r="AQ95" s="66">
        <f>'amount-analyzed sorted'!AI95*0.001/'amount-analyzed sorted'!AI$2*1.5/'amount-analyzed sorted'!AI$3</f>
        <v>0.0240146219154064</v>
      </c>
      <c r="AR95" s="66">
        <f>'amount-analyzed sorted'!AJ95*0.001/'amount-analyzed sorted'!AJ$2*1.5/'amount-analyzed sorted'!AJ$3</f>
        <v>0.0133842634323536</v>
      </c>
      <c r="AS95" s="66">
        <f>'amount-analyzed sorted'!AK95*0.001/'amount-analyzed sorted'!AK$2*1.5/'amount-analyzed sorted'!AK$3</f>
        <v>0.0282167936677218</v>
      </c>
      <c r="AT95" s="66">
        <f t="shared" si="46"/>
        <v>0.0176996318867192</v>
      </c>
      <c r="AU95" s="115">
        <f t="shared" si="47"/>
        <v>0.0103854267691252</v>
      </c>
      <c r="AV95" s="66">
        <f>'amount-analyzed sorted'!AL95*0.001/'amount-analyzed sorted'!AL$2*1.5/'amount-analyzed sorted'!AL$3</f>
        <v>0.0313273063555022</v>
      </c>
      <c r="AW95" s="66">
        <f>'amount-analyzed sorted'!AM95*0.001/'amount-analyzed sorted'!AM$2*1.5/'amount-analyzed sorted'!AM$3</f>
        <v>0.0107074107458829</v>
      </c>
      <c r="AX95" s="66">
        <f>'amount-analyzed sorted'!AN95*0.001/'amount-analyzed sorted'!AN$2*1.5/'amount-analyzed sorted'!AN$3</f>
        <v>0.0422157215427949</v>
      </c>
      <c r="AY95" s="66">
        <f>'amount-analyzed sorted'!AO95*0.001/'amount-analyzed sorted'!AO$2*1.5/'amount-analyzed sorted'!AO$3</f>
        <v>0.0434492399887183</v>
      </c>
      <c r="AZ95" s="66">
        <f>'amount-analyzed sorted'!AP95*0.001/'amount-analyzed sorted'!AP$2*1.5/'amount-analyzed sorted'!AP$3</f>
        <v>0.0532359454407226</v>
      </c>
      <c r="BA95" s="66">
        <f t="shared" si="48"/>
        <v>0.0361871248147242</v>
      </c>
      <c r="BB95" s="115">
        <f t="shared" si="49"/>
        <v>0.0162217311386149</v>
      </c>
      <c r="BC95" s="66">
        <f>'amount-analyzed sorted'!AQ95*0.001/'amount-analyzed sorted'!AQ$2*1.5/'amount-analyzed sorted'!AQ$3</f>
        <v>0.0388115101663133</v>
      </c>
      <c r="BD95" s="66">
        <f>'amount-analyzed sorted'!AR95*0.001/'amount-analyzed sorted'!AR$2*1.5/'amount-analyzed sorted'!AR$3</f>
        <v>0.0275874349276467</v>
      </c>
      <c r="BE95" s="66">
        <f>'amount-analyzed sorted'!AS95*0.001/'amount-analyzed sorted'!AS$2*1.5/'amount-analyzed sorted'!AS$3</f>
        <v>0.0797144353346017</v>
      </c>
      <c r="BF95" s="66">
        <f>'amount-analyzed sorted'!AT95*0.001/'amount-analyzed sorted'!AT$2*1.5/'amount-analyzed sorted'!AT$3</f>
        <v>0.0364254328876061</v>
      </c>
      <c r="BG95" s="66">
        <f>'amount-analyzed sorted'!AU95*0.001/'amount-analyzed sorted'!AU$2*1.5/'amount-analyzed sorted'!AU$3</f>
        <v>0.0490489174886253</v>
      </c>
      <c r="BH95" s="66">
        <f t="shared" si="50"/>
        <v>0.0463175461609586</v>
      </c>
      <c r="BI95" s="115">
        <f t="shared" si="51"/>
        <v>0.0201731513650209</v>
      </c>
      <c r="BJ95" s="66">
        <f>'amount-analyzed sorted'!AV95*0.001/'amount-analyzed sorted'!AV$2*1.5/'amount-analyzed sorted'!AV$3</f>
        <v>0.055165017199962</v>
      </c>
      <c r="BK95" s="66">
        <f>'amount-analyzed sorted'!AW95*0.001/'amount-analyzed sorted'!AW$2*1.5/'amount-analyzed sorted'!AW$3</f>
        <v>0.022463939522963</v>
      </c>
      <c r="BL95" s="66">
        <f>'amount-analyzed sorted'!AX95*0.001/'amount-analyzed sorted'!AX$2*1.5/'amount-analyzed sorted'!AX$3</f>
        <v>0.0296908052772297</v>
      </c>
      <c r="BM95" s="66">
        <f>'amount-analyzed sorted'!AY95*0.001/'amount-analyzed sorted'!AY$2*1.5/'amount-analyzed sorted'!AY$3</f>
        <v>0.0195027838585724</v>
      </c>
      <c r="BN95" s="66">
        <f>'amount-analyzed sorted'!AZ95*0.001/'amount-analyzed sorted'!AZ$2*1.5/'amount-analyzed sorted'!AZ$3</f>
        <v>0.0243784798232155</v>
      </c>
      <c r="BO95" s="66">
        <f t="shared" si="52"/>
        <v>0.0302402051363885</v>
      </c>
      <c r="BP95" s="115">
        <f t="shared" si="53"/>
        <v>0.0144193484842818</v>
      </c>
      <c r="BQ95" s="66">
        <f>'amount-analyzed sorted'!BA95*0.001/'amount-analyzed sorted'!BA$2*1.5/'amount-analyzed sorted'!BA$3</f>
        <v>0.0468816919677222</v>
      </c>
      <c r="BR95" s="66">
        <f>'amount-analyzed sorted'!BB95*0.001/'amount-analyzed sorted'!BB$2*1.5/'amount-analyzed sorted'!BB$3</f>
        <v>0.0892500278273653</v>
      </c>
      <c r="BS95" s="66">
        <f>'amount-analyzed sorted'!BC95*0.001/'amount-analyzed sorted'!BC$2*1.5/'amount-analyzed sorted'!BC$3</f>
        <v>0.0704267194892893</v>
      </c>
      <c r="BT95" s="66">
        <f>'amount-analyzed sorted'!BD95*0.001/'amount-analyzed sorted'!BD$2*1.5/'amount-analyzed sorted'!BD$3</f>
        <v>0.0323548487976317</v>
      </c>
      <c r="BU95" s="66">
        <f>'amount-analyzed sorted'!BE95*0.001/'amount-analyzed sorted'!BE$2*1.5/'amount-analyzed sorted'!BE$3</f>
        <v>0.0500478771116115</v>
      </c>
      <c r="BV95" s="66">
        <f t="shared" si="54"/>
        <v>0.057792233038724</v>
      </c>
      <c r="BW95" s="115">
        <f t="shared" si="55"/>
        <v>0.0222221655844484</v>
      </c>
      <c r="BX95" s="66">
        <f>'amount-analyzed sorted'!BF95*0.001/'amount-analyzed sorted'!BF$2*1.5/'amount-analyzed sorted'!BF$3</f>
        <v>0.00579290609660567</v>
      </c>
      <c r="BY95" s="66">
        <f>'amount-analyzed sorted'!BG95*0.001/'amount-analyzed sorted'!BG$2*1.5/'amount-analyzed sorted'!BG$3</f>
        <v>0.00925033226493554</v>
      </c>
      <c r="BZ95" s="66">
        <f>'amount-analyzed sorted'!BH95*0.001/'amount-analyzed sorted'!BH$2*1.5/'amount-analyzed sorted'!BH$3</f>
        <v>0.00662358697083592</v>
      </c>
      <c r="CA95" s="66">
        <f>'amount-analyzed sorted'!BI95*0.001/'amount-analyzed sorted'!BI$2*1.5/'amount-analyzed sorted'!BI$3</f>
        <v>0.00259748508660232</v>
      </c>
      <c r="CB95" s="66">
        <f>'amount-analyzed sorted'!BJ95*0.001/'amount-analyzed sorted'!BJ$2*1.5/'amount-analyzed sorted'!BJ$3</f>
        <v>0.0183555612786564</v>
      </c>
      <c r="CC95" s="66">
        <f t="shared" si="56"/>
        <v>0.00852397433952717</v>
      </c>
      <c r="CD95" s="115">
        <f t="shared" si="57"/>
        <v>0.00598709400170628</v>
      </c>
      <c r="CE95" s="121">
        <f>'amount-analyzed sorted'!BK95*0.001/'amount-analyzed sorted'!BK$2*1.5/'amount-analyzed sorted'!BK$3</f>
        <v>0.00167886231207223</v>
      </c>
      <c r="CF95" s="66">
        <f>'amount-analyzed sorted'!BL95*0.001/'amount-analyzed sorted'!BL$2*1.5/'amount-analyzed sorted'!BL$3</f>
        <v>0.00799430935278801</v>
      </c>
      <c r="CG95" s="66">
        <f>'amount-analyzed sorted'!BM95*0.001/'amount-analyzed sorted'!BM$2*1.5/'amount-analyzed sorted'!BM$3</f>
        <v>0.019454148487354</v>
      </c>
      <c r="CH95" s="66">
        <f>'amount-analyzed sorted'!BN95*0.001/'amount-analyzed sorted'!BN$2*1.5/'amount-analyzed sorted'!BN$3</f>
        <v>0.00758207579814911</v>
      </c>
      <c r="CI95" s="66">
        <f>'amount-analyzed sorted'!BO95*0.001/'amount-analyzed sorted'!BO$2*1.5/'amount-analyzed sorted'!BO$3</f>
        <v>0.0330289081475823</v>
      </c>
      <c r="CJ95" s="66">
        <f t="shared" si="58"/>
        <v>0.0139476608195891</v>
      </c>
      <c r="CK95" s="115">
        <f t="shared" si="59"/>
        <v>0.0124589514927801</v>
      </c>
      <c r="CL95" s="66">
        <f>'amount-analyzed sorted'!BP95*0.001/'amount-analyzed sorted'!BP$2*1.5/'amount-analyzed sorted'!BP$3</f>
        <v>0.00226119233142869</v>
      </c>
      <c r="CM95" s="66">
        <f>'amount-analyzed sorted'!BQ95*0.001/'amount-analyzed sorted'!BQ$2*1.5/'amount-analyzed sorted'!BQ$3</f>
        <v>0.0195680105604406</v>
      </c>
      <c r="CN95" s="66">
        <f>'amount-analyzed sorted'!BR95*0.001/'amount-analyzed sorted'!BR$2*1.5/'amount-analyzed sorted'!BR$3</f>
        <v>0.00230347840849281</v>
      </c>
      <c r="CO95" s="66">
        <f>'amount-analyzed sorted'!BS95*0.001/'amount-analyzed sorted'!BS$2*1.5/'amount-analyzed sorted'!BS$3</f>
        <v>0.0122530579216162</v>
      </c>
      <c r="CP95" s="66">
        <f>'amount-analyzed sorted'!BT95*0.001/'amount-analyzed sorted'!BT$2*1.5/'amount-analyzed sorted'!BT$3</f>
        <v>0.00220994717944163</v>
      </c>
      <c r="CQ95" s="66">
        <f t="shared" si="60"/>
        <v>0.00771913728028397</v>
      </c>
      <c r="CR95" s="115">
        <f t="shared" si="61"/>
        <v>0.00791236270084151</v>
      </c>
      <c r="CS95" s="66">
        <f>'amount-analyzed sorted'!BU95*0.001/'amount-analyzed sorted'!BU$2*1.5/'amount-analyzed sorted'!BU$3</f>
        <v>0.0143755163576701</v>
      </c>
      <c r="CT95" s="66">
        <f>'amount-analyzed sorted'!BV95*0.001/'amount-analyzed sorted'!BV$2*1.5/'amount-analyzed sorted'!BV$3</f>
        <v>0.00541743996071456</v>
      </c>
      <c r="CU95" s="66">
        <f>'amount-analyzed sorted'!BW95*0.001/'amount-analyzed sorted'!BW$2*1.5/'amount-analyzed sorted'!BW$3</f>
        <v>0</v>
      </c>
      <c r="CV95" s="66">
        <f>'amount-analyzed sorted'!BX95*0.001/'amount-analyzed sorted'!BX$2*1.5/'amount-analyzed sorted'!BX$3</f>
        <v>0.01687740910838</v>
      </c>
      <c r="CW95" s="66">
        <f>'amount-analyzed sorted'!BY95*0.001/'amount-analyzed sorted'!BY$2*1.5/'amount-analyzed sorted'!BY$3</f>
        <v>0.00223101435941725</v>
      </c>
      <c r="CX95" s="66">
        <f t="shared" si="62"/>
        <v>0.00778027595723638</v>
      </c>
      <c r="CY95" s="115">
        <f t="shared" si="63"/>
        <v>0.00746935438487472</v>
      </c>
      <c r="CZ95" s="66">
        <f>'amount-analyzed sorted'!BZ95*0.001/'amount-analyzed sorted'!BZ$2*1.5/'amount-analyzed sorted'!BZ$3</f>
        <v>0.0231716243864227</v>
      </c>
      <c r="DA95" s="66">
        <f>'amount-analyzed sorted'!CA95*0.001/'amount-analyzed sorted'!CA$2*1.5/'amount-analyzed sorted'!CA$3</f>
        <v>0.00365391735055221</v>
      </c>
      <c r="DB95" s="66">
        <f>'amount-analyzed sorted'!CB95*0.001/'amount-analyzed sorted'!CB$2*1.5/'amount-analyzed sorted'!CB$3</f>
        <v>0.0155791468692738</v>
      </c>
      <c r="DC95" s="66">
        <f>'amount-analyzed sorted'!CC95*0.001/'amount-analyzed sorted'!CC$2*1.5/'amount-analyzed sorted'!CC$3</f>
        <v>0</v>
      </c>
      <c r="DD95" s="66">
        <f>'amount-analyzed sorted'!CD95*0.001/'amount-analyzed sorted'!CD$2*1.5/'amount-analyzed sorted'!CD$3</f>
        <v>0.0035730291038606</v>
      </c>
      <c r="DE95" s="66">
        <f t="shared" si="64"/>
        <v>0.00919554354202186</v>
      </c>
      <c r="DF95" s="115">
        <f t="shared" si="65"/>
        <v>0.00978470155006611</v>
      </c>
      <c r="DG95" s="66">
        <f>'amount-analyzed sorted'!CE95*0.001/'amount-analyzed sorted'!CE$2*1.5/'amount-analyzed sorted'!CE$3</f>
        <v>0.00697912742453884</v>
      </c>
      <c r="DH95" s="66">
        <f>'amount-analyzed sorted'!CF95*0.001/'amount-analyzed sorted'!CF$2*1.5/'amount-analyzed sorted'!CF$3</f>
        <v>0</v>
      </c>
      <c r="DI95" s="66">
        <f>'amount-analyzed sorted'!CG95*0.001/'amount-analyzed sorted'!CG$2*1.5/'amount-analyzed sorted'!CG$3</f>
        <v>0.0110133367671938</v>
      </c>
      <c r="DJ95" s="66">
        <f>'amount-analyzed sorted'!CH95*0.001/'amount-analyzed sorted'!CH$2*1.5/'amount-analyzed sorted'!CH$3</f>
        <v>0.0309616179544652</v>
      </c>
      <c r="DK95" s="66">
        <f>'amount-analyzed sorted'!CI95*0.001/'amount-analyzed sorted'!CI$2*1.5/'amount-analyzed sorted'!CI$3</f>
        <v>0.00975139192928621</v>
      </c>
      <c r="DL95" s="66">
        <f t="shared" si="66"/>
        <v>0.0117410948150968</v>
      </c>
      <c r="DM95" s="115">
        <f t="shared" si="67"/>
        <v>0.0115590516478096</v>
      </c>
      <c r="DN95" s="66">
        <f>'amount-analyzed sorted'!CJ95*0.001/'amount-analyzed sorted'!CJ$2*1.5/'amount-analyzed sorted'!CJ$3</f>
        <v>0.0332831940101386</v>
      </c>
      <c r="DO95" s="66">
        <f>'amount-analyzed sorted'!CK95*0.001/'amount-analyzed sorted'!CK$2*1.5/'amount-analyzed sorted'!CK$3</f>
        <v>0.0319717768173318</v>
      </c>
      <c r="DP95" s="66">
        <f>'amount-analyzed sorted'!CL95*0.001/'amount-analyzed sorted'!CL$2*1.5/'amount-analyzed sorted'!CL$3</f>
        <v>0.0390055677171449</v>
      </c>
      <c r="DQ95" s="66">
        <f>'amount-analyzed sorted'!CM95*0.001/'amount-analyzed sorted'!CM$2*1.5/'amount-analyzed sorted'!CM$3</f>
        <v>0.00684308205563945</v>
      </c>
      <c r="DR95" s="66">
        <f>'amount-analyzed sorted'!CN95*0.001/'amount-analyzed sorted'!CN$2*1.5/'amount-analyzed sorted'!CN$3</f>
        <v>0</v>
      </c>
      <c r="DS95" s="66">
        <f t="shared" si="68"/>
        <v>0.0222207241200509</v>
      </c>
      <c r="DT95" s="115">
        <f t="shared" si="69"/>
        <v>0.0175315765066474</v>
      </c>
      <c r="DU95" s="66">
        <f>'amount-analyzed sorted'!CO95*0.001/'amount-analyzed sorted'!CO$2*1.5/'amount-analyzed sorted'!CO$3</f>
        <v>0.0131849806367814</v>
      </c>
      <c r="DV95" s="66">
        <f>'amount-analyzed sorted'!CP95*0.001/'amount-analyzed sorted'!CP$2*1.5/'amount-analyzed sorted'!CP$3</f>
        <v>0</v>
      </c>
      <c r="DW95" s="66">
        <f>'amount-analyzed sorted'!CQ95*0.001/'amount-analyzed sorted'!CQ$2*1.5/'amount-analyzed sorted'!CQ$3</f>
        <v>0.00211221485832914</v>
      </c>
      <c r="DX95" s="66">
        <f>'amount-analyzed sorted'!CR95*0.001/'amount-analyzed sorted'!CR$2*1.5/'amount-analyzed sorted'!CR$3</f>
        <v>0</v>
      </c>
      <c r="DY95" s="66">
        <f>'amount-analyzed sorted'!CS95*0.001/'amount-analyzed sorted'!CS$2*1.5/'amount-analyzed sorted'!CS$3</f>
        <v>0.00536159006421235</v>
      </c>
      <c r="DZ95" s="66">
        <f t="shared" si="70"/>
        <v>0.00413175711186457</v>
      </c>
      <c r="EA95" s="115">
        <f t="shared" si="71"/>
        <v>0.0055157667159582</v>
      </c>
      <c r="EB95" s="66">
        <f>'amount-analyzed sorted'!CT95*0.001/'amount-analyzed sorted'!CT$2*1.5/'amount-analyzed sorted'!CT$3</f>
        <v>0.0280615595087373</v>
      </c>
      <c r="EC95" s="66">
        <f>'amount-analyzed sorted'!CU95*0.001/'amount-analyzed sorted'!CU$2*1.5/'amount-analyzed sorted'!CU$3</f>
        <v>0.0143139698044568</v>
      </c>
      <c r="ED95" s="66">
        <f>'amount-analyzed sorted'!CV95*0.001/'amount-analyzed sorted'!CV$2*1.5/'amount-analyzed sorted'!CV$3</f>
        <v>0.0051173485343193</v>
      </c>
      <c r="EE95" s="66">
        <f>'amount-analyzed sorted'!CW95*0.001/'amount-analyzed sorted'!CW$2*1.5/'amount-analyzed sorted'!CW$3</f>
        <v>0</v>
      </c>
      <c r="EF95" s="66">
        <f>'amount-analyzed sorted'!CX95*0.001/'amount-analyzed sorted'!CX$2*1.5/'amount-analyzed sorted'!CX$3</f>
        <v>0.0144688350109965</v>
      </c>
      <c r="EG95" s="66">
        <f t="shared" si="72"/>
        <v>0.012392342571702</v>
      </c>
      <c r="EH95" s="115">
        <f t="shared" si="73"/>
        <v>0.0107240911520552</v>
      </c>
    </row>
    <row r="96" spans="1:138">
      <c r="A96">
        <f>'imported data from Web Calc'!A102</f>
        <v>692.5</v>
      </c>
      <c r="B96" t="str">
        <f>'imported data from Web Calc'!B102</f>
        <v>C37H74O8PN</v>
      </c>
      <c r="C96" s="61" t="str">
        <f>'imported data from Web Calc'!C102</f>
        <v>PE(32:0)</v>
      </c>
      <c r="D96" s="96"/>
      <c r="E96" s="96"/>
      <c r="F96" s="96"/>
      <c r="G96" s="66">
        <f>'amount-analyzed sorted'!G96*0.001/'amount-analyzed sorted'!G$2*1.5/'amount-analyzed sorted'!G$3</f>
        <v>0.00803962233950082</v>
      </c>
      <c r="H96" s="66">
        <f>'amount-analyzed sorted'!H96*0.001/'amount-analyzed sorted'!H$2*1.5/'amount-analyzed sorted'!H$3</f>
        <v>0.00602971675462562</v>
      </c>
      <c r="I96" s="66">
        <f>'amount-analyzed sorted'!I96*0.001/'amount-analyzed sorted'!I$2*1.5/'amount-analyzed sorted'!I$3</f>
        <v>0.0120594335092512</v>
      </c>
      <c r="J96" s="66">
        <f>'amount-analyzed sorted'!J96*0.001/'amount-analyzed sorted'!J$2*1.5/'amount-analyzed sorted'!J$3</f>
        <v>0.00200990558487521</v>
      </c>
      <c r="K96" s="66">
        <f>'amount-analyzed sorted'!K96*0.001/'amount-analyzed sorted'!K$2*1.5/'amount-analyzed sorted'!K$3</f>
        <v>0.00803962233950082</v>
      </c>
      <c r="L96" s="66">
        <f>'amount-analyzed sorted'!L96*0.001/'amount-analyzed sorted'!L$2*1.5/'amount-analyzed sorted'!L$3</f>
        <v>0.0140693390941264</v>
      </c>
      <c r="M96" s="66">
        <f>'amount-analyzed sorted'!M96*0.001/'amount-analyzed sorted'!M$2*1.5/'amount-analyzed sorted'!M$3</f>
        <v>0.00602971675462562</v>
      </c>
      <c r="N96" s="66">
        <f>'amount-analyzed sorted'!N96*0.001/'amount-analyzed sorted'!N$2*1.5/'amount-analyzed sorted'!N$3</f>
        <v>0.010049527924376</v>
      </c>
      <c r="O96" s="66">
        <f>'amount-analyzed sorted'!O96*0.001/'amount-analyzed sorted'!O$2*1.5/'amount-analyzed sorted'!O$3</f>
        <v>0.010049527924376</v>
      </c>
      <c r="P96" s="66">
        <f>'amount-analyzed sorted'!P96*0.001/'amount-analyzed sorted'!P$2*1.5/'amount-analyzed sorted'!P$3</f>
        <v>0.00803962233950082</v>
      </c>
      <c r="Q96" s="66">
        <f t="shared" si="37"/>
        <v>0.00844160345647587</v>
      </c>
      <c r="R96" s="115">
        <f t="shared" si="38"/>
        <v>0.00338980241605254</v>
      </c>
      <c r="S96" s="66">
        <f t="shared" si="39"/>
        <v>0.401559067957889</v>
      </c>
      <c r="T96" s="66">
        <f>'amount-analyzed sorted'!R96*0.001/'amount-analyzed sorted'!R$2*1.5/'amount-analyzed sorted'!R$3</f>
        <v>0.0412030644899417</v>
      </c>
      <c r="U96" s="66">
        <f>'amount-analyzed sorted'!S96*0.001/'amount-analyzed sorted'!S$2*1.5/'amount-analyzed sorted'!S$3</f>
        <v>0.00965086211558223</v>
      </c>
      <c r="V96" s="66">
        <f>'amount-analyzed sorted'!T96*0.001/'amount-analyzed sorted'!T$2*1.5/'amount-analyzed sorted'!T$3</f>
        <v>0.00909750850545653</v>
      </c>
      <c r="W96" s="66">
        <f>'amount-analyzed sorted'!U96*0.001/'amount-analyzed sorted'!U$2*1.5/'amount-analyzed sorted'!U$3</f>
        <v>0.0278611197979606</v>
      </c>
      <c r="X96" s="66">
        <f>'amount-analyzed sorted'!V96*0.001/'amount-analyzed sorted'!V$2*1.5/'amount-analyzed sorted'!V$3</f>
        <v>0.0587180589290353</v>
      </c>
      <c r="Y96" s="66">
        <f t="shared" si="40"/>
        <v>0.0293061227675953</v>
      </c>
      <c r="Z96" s="115">
        <f t="shared" si="41"/>
        <v>0.0212332557936028</v>
      </c>
      <c r="AA96" s="66">
        <f>'amount-analyzed sorted'!W96*0.001/'amount-analyzed sorted'!W$2*1.5/'amount-analyzed sorted'!W$3</f>
        <v>0.00970287754157832</v>
      </c>
      <c r="AB96" s="66">
        <f>'amount-analyzed sorted'!X96*0.001/'amount-analyzed sorted'!X$2*1.5/'amount-analyzed sorted'!X$3</f>
        <v>0.0311214636041049</v>
      </c>
      <c r="AC96" s="66">
        <f>'amount-analyzed sorted'!Y96*0.001/'amount-analyzed sorted'!Y$2*1.5/'amount-analyzed sorted'!Y$3</f>
        <v>0.00609461995580388</v>
      </c>
      <c r="AD96" s="66">
        <f>'amount-analyzed sorted'!Z96*0.001/'amount-analyzed sorted'!Z$2*1.5/'amount-analyzed sorted'!Z$3</f>
        <v>0.00232637580817961</v>
      </c>
      <c r="AE96" s="66">
        <f>'amount-analyzed sorted'!AA96*0.001/'amount-analyzed sorted'!AA$2*1.5/'amount-analyzed sorted'!AA$3</f>
        <v>0.025123321898739</v>
      </c>
      <c r="AF96" s="66">
        <f t="shared" si="42"/>
        <v>0.0148737317616812</v>
      </c>
      <c r="AG96" s="115">
        <f t="shared" si="43"/>
        <v>0.0125527842219416</v>
      </c>
      <c r="AH96" s="66">
        <f>'amount-analyzed sorted'!AB96*0.001/'amount-analyzed sorted'!AB$2*1.5/'amount-analyzed sorted'!AB$3</f>
        <v>0.00236158835825297</v>
      </c>
      <c r="AI96" s="66">
        <f>'amount-analyzed sorted'!AC96*0.001/'amount-analyzed sorted'!AC$2*1.5/'amount-analyzed sorted'!AC$3</f>
        <v>0.00241023075492141</v>
      </c>
      <c r="AJ96" s="66">
        <f>'amount-analyzed sorted'!AD96*0.001/'amount-analyzed sorted'!AD$2*1.5/'amount-analyzed sorted'!AD$3</f>
        <v>0.0040108552922514</v>
      </c>
      <c r="AK96" s="66">
        <f>'amount-analyzed sorted'!AE96*0.001/'amount-analyzed sorted'!AE$2*1.5/'amount-analyzed sorted'!AE$3</f>
        <v>0</v>
      </c>
      <c r="AL96" s="66">
        <f>'amount-analyzed sorted'!AF96*0.001/'amount-analyzed sorted'!AF$2*1.5/'amount-analyzed sorted'!AF$3</f>
        <v>0.00801484268160511</v>
      </c>
      <c r="AM96" s="66">
        <f t="shared" si="44"/>
        <v>0.00335950341740618</v>
      </c>
      <c r="AN96" s="115">
        <f t="shared" si="45"/>
        <v>0.00296983413654054</v>
      </c>
      <c r="AO96" s="66">
        <f>'amount-analyzed sorted'!AG96*0.001/'amount-analyzed sorted'!AG$2*1.5/'amount-analyzed sorted'!AG$3</f>
        <v>0</v>
      </c>
      <c r="AP96" s="66">
        <f>'amount-analyzed sorted'!AH96*0.001/'amount-analyzed sorted'!AH$2*1.5/'amount-analyzed sorted'!AH$3</f>
        <v>0.0076481505327735</v>
      </c>
      <c r="AQ96" s="66">
        <f>'amount-analyzed sorted'!AI96*0.001/'amount-analyzed sorted'!AI$2*1.5/'amount-analyzed sorted'!AI$3</f>
        <v>0.0109157372342756</v>
      </c>
      <c r="AR96" s="66">
        <f>'amount-analyzed sorted'!AJ96*0.001/'amount-analyzed sorted'!AJ$2*1.5/'amount-analyzed sorted'!AJ$3</f>
        <v>0.00191203763319337</v>
      </c>
      <c r="AS96" s="66">
        <f>'amount-analyzed sorted'!AK96*0.001/'amount-analyzed sorted'!AK$2*1.5/'amount-analyzed sorted'!AK$3</f>
        <v>0.0215775480988461</v>
      </c>
      <c r="AT96" s="66">
        <f t="shared" si="46"/>
        <v>0.00841069469981771</v>
      </c>
      <c r="AU96" s="115">
        <f t="shared" si="47"/>
        <v>0.00856146992549716</v>
      </c>
      <c r="AV96" s="66">
        <f>'amount-analyzed sorted'!AL96*0.001/'amount-analyzed sorted'!AL$2*1.5/'amount-analyzed sorted'!AL$3</f>
        <v>0.0128994790875597</v>
      </c>
      <c r="AW96" s="66">
        <f>'amount-analyzed sorted'!AM96*0.001/'amount-analyzed sorted'!AM$2*1.5/'amount-analyzed sorted'!AM$3</f>
        <v>0.0091777806393282</v>
      </c>
      <c r="AX96" s="66">
        <f>'amount-analyzed sorted'!AN96*0.001/'amount-analyzed sorted'!AN$2*1.5/'amount-analyzed sorted'!AN$3</f>
        <v>0.0237463433678221</v>
      </c>
      <c r="AY96" s="66">
        <f>'amount-analyzed sorted'!AO96*0.001/'amount-analyzed sorted'!AO$2*1.5/'amount-analyzed sorted'!AO$3</f>
        <v>0.0157997236322612</v>
      </c>
      <c r="AZ96" s="66">
        <f>'amount-analyzed sorted'!AP96*0.001/'amount-analyzed sorted'!AP$2*1.5/'amount-analyzed sorted'!AP$3</f>
        <v>0.0389031908989896</v>
      </c>
      <c r="BA96" s="66">
        <f t="shared" si="48"/>
        <v>0.0201053035251922</v>
      </c>
      <c r="BB96" s="115">
        <f t="shared" si="49"/>
        <v>0.0117950246006003</v>
      </c>
      <c r="BC96" s="66">
        <f>'amount-analyzed sorted'!AQ96*0.001/'amount-analyzed sorted'!AQ$2*1.5/'amount-analyzed sorted'!AQ$3</f>
        <v>0.0213463305914723</v>
      </c>
      <c r="BD96" s="66">
        <f>'amount-analyzed sorted'!AR96*0.001/'amount-analyzed sorted'!AR$2*1.5/'amount-analyzed sorted'!AR$3</f>
        <v>0.0137937174638233</v>
      </c>
      <c r="BE96" s="66">
        <f>'amount-analyzed sorted'!AS96*0.001/'amount-analyzed sorted'!AS$2*1.5/'amount-analyzed sorted'!AS$3</f>
        <v>0.0408791976074881</v>
      </c>
      <c r="BF96" s="66">
        <f>'amount-analyzed sorted'!AT96*0.001/'amount-analyzed sorted'!AT$2*1.5/'amount-analyzed sorted'!AT$3</f>
        <v>0.0113829477773769</v>
      </c>
      <c r="BG96" s="66">
        <f>'amount-analyzed sorted'!AU96*0.001/'amount-analyzed sorted'!AU$2*1.5/'amount-analyzed sorted'!AU$3</f>
        <v>0.0262762057974778</v>
      </c>
      <c r="BH96" s="66">
        <f t="shared" si="50"/>
        <v>0.0227356798475277</v>
      </c>
      <c r="BI96" s="115">
        <f t="shared" si="51"/>
        <v>0.0117526174615677</v>
      </c>
      <c r="BJ96" s="66">
        <f>'amount-analyzed sorted'!AV96*0.001/'amount-analyzed sorted'!AV$2*1.5/'amount-analyzed sorted'!AV$3</f>
        <v>0.0300900093817974</v>
      </c>
      <c r="BK96" s="66">
        <f>'amount-analyzed sorted'!AW96*0.001/'amount-analyzed sorted'!AW$2*1.5/'amount-analyzed sorted'!AW$3</f>
        <v>0.00816870528107745</v>
      </c>
      <c r="BL96" s="66">
        <f>'amount-analyzed sorted'!AX96*0.001/'amount-analyzed sorted'!AX$2*1.5/'amount-analyzed sorted'!AX$3</f>
        <v>0.0034930359149682</v>
      </c>
      <c r="BM96" s="66">
        <f>'amount-analyzed sorted'!AY96*0.001/'amount-analyzed sorted'!AY$2*1.5/'amount-analyzed sorted'!AY$3</f>
        <v>0.00433395196857165</v>
      </c>
      <c r="BN96" s="66">
        <f>'amount-analyzed sorted'!AZ96*0.001/'amount-analyzed sorted'!AZ$2*1.5/'amount-analyzed sorted'!AZ$3</f>
        <v>0.0142207798968757</v>
      </c>
      <c r="BO96" s="66">
        <f t="shared" si="52"/>
        <v>0.0120612964886581</v>
      </c>
      <c r="BP96" s="115">
        <f t="shared" si="53"/>
        <v>0.010931343308049</v>
      </c>
      <c r="BQ96" s="66">
        <f>'amount-analyzed sorted'!BA96*0.001/'amount-analyzed sorted'!BA$2*1.5/'amount-analyzed sorted'!BA$3</f>
        <v>0.0262537475019244</v>
      </c>
      <c r="BR96" s="66">
        <f>'amount-analyzed sorted'!BB96*0.001/'amount-analyzed sorted'!BB$2*1.5/'amount-analyzed sorted'!BB$3</f>
        <v>0.0297500092757884</v>
      </c>
      <c r="BS96" s="66">
        <f>'amount-analyzed sorted'!BC96*0.001/'amount-analyzed sorted'!BC$2*1.5/'amount-analyzed sorted'!BC$3</f>
        <v>0.0397278930452401</v>
      </c>
      <c r="BT96" s="66">
        <f>'amount-analyzed sorted'!BD96*0.001/'amount-analyzed sorted'!BD$2*1.5/'amount-analyzed sorted'!BD$3</f>
        <v>0.0242661365982238</v>
      </c>
      <c r="BU96" s="66">
        <f>'amount-analyzed sorted'!BE96*0.001/'amount-analyzed sorted'!BE$2*1.5/'amount-analyzed sorted'!BE$3</f>
        <v>0.0428981803813813</v>
      </c>
      <c r="BV96" s="66">
        <f t="shared" si="54"/>
        <v>0.0325791933605116</v>
      </c>
      <c r="BW96" s="115">
        <f t="shared" si="55"/>
        <v>0.00828715664367918</v>
      </c>
      <c r="BX96" s="66">
        <f>'amount-analyzed sorted'!BF96*0.001/'amount-analyzed sorted'!BF$2*1.5/'amount-analyzed sorted'!BF$3</f>
        <v>0</v>
      </c>
      <c r="BY96" s="66">
        <f>'amount-analyzed sorted'!BG96*0.001/'amount-analyzed sorted'!BG$2*1.5/'amount-analyzed sorted'!BG$3</f>
        <v>0.00154172204415592</v>
      </c>
      <c r="BZ96" s="66">
        <f>'amount-analyzed sorted'!BH96*0.001/'amount-analyzed sorted'!BH$2*1.5/'amount-analyzed sorted'!BH$3</f>
        <v>0.00220786232361197</v>
      </c>
      <c r="CA96" s="66">
        <f>'amount-analyzed sorted'!BI96*0.001/'amount-analyzed sorted'!BI$2*1.5/'amount-analyzed sorted'!BI$3</f>
        <v>0.00519497017320464</v>
      </c>
      <c r="CB96" s="66">
        <f>'amount-analyzed sorted'!BJ96*0.001/'amount-analyzed sorted'!BJ$2*1.5/'amount-analyzed sorted'!BJ$3</f>
        <v>0.00688333547949615</v>
      </c>
      <c r="CC96" s="66">
        <f t="shared" si="56"/>
        <v>0.00316557800409374</v>
      </c>
      <c r="CD96" s="115">
        <f t="shared" si="57"/>
        <v>0.00280691845380426</v>
      </c>
      <c r="CE96" s="121">
        <f>'amount-analyzed sorted'!BK96*0.001/'amount-analyzed sorted'!BK$2*1.5/'amount-analyzed sorted'!BK$3</f>
        <v>0.00167886231207223</v>
      </c>
      <c r="CF96" s="66">
        <f>'amount-analyzed sorted'!BL96*0.001/'amount-analyzed sorted'!BL$2*1.5/'amount-analyzed sorted'!BL$3</f>
        <v>0</v>
      </c>
      <c r="CG96" s="66">
        <f>'amount-analyzed sorted'!BM96*0.001/'amount-analyzed sorted'!BM$2*1.5/'amount-analyzed sorted'!BM$3</f>
        <v>0</v>
      </c>
      <c r="CH96" s="66">
        <f>'amount-analyzed sorted'!BN96*0.001/'amount-analyzed sorted'!BN$2*1.5/'amount-analyzed sorted'!BN$3</f>
        <v>0</v>
      </c>
      <c r="CI96" s="66">
        <f>'amount-analyzed sorted'!BO96*0.001/'amount-analyzed sorted'!BO$2*1.5/'amount-analyzed sorted'!BO$3</f>
        <v>0.00471841544965462</v>
      </c>
      <c r="CJ96" s="66">
        <f t="shared" si="58"/>
        <v>0.00127945555234537</v>
      </c>
      <c r="CK96" s="115">
        <f t="shared" si="59"/>
        <v>0.00205529745209172</v>
      </c>
      <c r="CL96" s="66">
        <f>'amount-analyzed sorted'!BP96*0.001/'amount-analyzed sorted'!BP$2*1.5/'amount-analyzed sorted'!BP$3</f>
        <v>0.00226119233142869</v>
      </c>
      <c r="CM96" s="66">
        <f>'amount-analyzed sorted'!BQ96*0.001/'amount-analyzed sorted'!BQ$2*1.5/'amount-analyzed sorted'!BQ$3</f>
        <v>0.00195680105604406</v>
      </c>
      <c r="CN96" s="66">
        <f>'amount-analyzed sorted'!BR96*0.001/'amount-analyzed sorted'!BR$2*1.5/'amount-analyzed sorted'!BR$3</f>
        <v>0.00230347840849281</v>
      </c>
      <c r="CO96" s="66">
        <f>'amount-analyzed sorted'!BS96*0.001/'amount-analyzed sorted'!BS$2*1.5/'amount-analyzed sorted'!BS$3</f>
        <v>0.00408435264053873</v>
      </c>
      <c r="CP96" s="66">
        <f>'amount-analyzed sorted'!BT96*0.001/'amount-analyzed sorted'!BT$2*1.5/'amount-analyzed sorted'!BT$3</f>
        <v>0.00220994717944163</v>
      </c>
      <c r="CQ96" s="66">
        <f t="shared" si="60"/>
        <v>0.00256315432318918</v>
      </c>
      <c r="CR96" s="115">
        <f t="shared" si="61"/>
        <v>0.000860969877060214</v>
      </c>
      <c r="CS96" s="66">
        <f>'amount-analyzed sorted'!BU96*0.001/'amount-analyzed sorted'!BU$2*1.5/'amount-analyzed sorted'!BU$3</f>
        <v>0</v>
      </c>
      <c r="CT96" s="66">
        <f>'amount-analyzed sorted'!BV96*0.001/'amount-analyzed sorted'!BV$2*1.5/'amount-analyzed sorted'!BV$3</f>
        <v>0.00722325328095275</v>
      </c>
      <c r="CU96" s="66">
        <f>'amount-analyzed sorted'!BW96*0.001/'amount-analyzed sorted'!BW$2*1.5/'amount-analyzed sorted'!BW$3</f>
        <v>0</v>
      </c>
      <c r="CV96" s="66">
        <f>'amount-analyzed sorted'!BX96*0.001/'amount-analyzed sorted'!BX$2*1.5/'amount-analyzed sorted'!BX$3</f>
        <v>0</v>
      </c>
      <c r="CW96" s="66">
        <f>'amount-analyzed sorted'!BY96*0.001/'amount-analyzed sorted'!BY$2*1.5/'amount-analyzed sorted'!BY$3</f>
        <v>0</v>
      </c>
      <c r="CX96" s="66">
        <f t="shared" si="62"/>
        <v>0.00144465065619055</v>
      </c>
      <c r="CY96" s="115">
        <f t="shared" si="63"/>
        <v>0.00323033707098175</v>
      </c>
      <c r="CZ96" s="66">
        <f>'amount-analyzed sorted'!BZ96*0.001/'amount-analyzed sorted'!BZ$2*1.5/'amount-analyzed sorted'!BZ$3</f>
        <v>0.00289645304830284</v>
      </c>
      <c r="DA96" s="66">
        <f>'amount-analyzed sorted'!CA96*0.001/'amount-analyzed sorted'!CA$2*1.5/'amount-analyzed sorted'!CA$3</f>
        <v>0.00182695867527611</v>
      </c>
      <c r="DB96" s="66">
        <f>'amount-analyzed sorted'!CB96*0.001/'amount-analyzed sorted'!CB$2*1.5/'amount-analyzed sorted'!CB$3</f>
        <v>0.00865508159404102</v>
      </c>
      <c r="DC96" s="66">
        <f>'amount-analyzed sorted'!CC96*0.001/'amount-analyzed sorted'!CC$2*1.5/'amount-analyzed sorted'!CC$3</f>
        <v>0</v>
      </c>
      <c r="DD96" s="66">
        <f>'amount-analyzed sorted'!CD96*0.001/'amount-analyzed sorted'!CD$2*1.5/'amount-analyzed sorted'!CD$3</f>
        <v>0.0017865145519303</v>
      </c>
      <c r="DE96" s="66">
        <f t="shared" si="64"/>
        <v>0.00303300157391005</v>
      </c>
      <c r="DF96" s="115">
        <f t="shared" si="65"/>
        <v>0.00331035485897099</v>
      </c>
      <c r="DG96" s="66">
        <f>'amount-analyzed sorted'!CE96*0.001/'amount-analyzed sorted'!CE$2*1.5/'amount-analyzed sorted'!CE$3</f>
        <v>0</v>
      </c>
      <c r="DH96" s="66">
        <f>'amount-analyzed sorted'!CF96*0.001/'amount-analyzed sorted'!CF$2*1.5/'amount-analyzed sorted'!CF$3</f>
        <v>0</v>
      </c>
      <c r="DI96" s="66">
        <f>'amount-analyzed sorted'!CG96*0.001/'amount-analyzed sorted'!CG$2*1.5/'amount-analyzed sorted'!CG$3</f>
        <v>0</v>
      </c>
      <c r="DJ96" s="66">
        <f>'amount-analyzed sorted'!CH96*0.001/'amount-analyzed sorted'!CH$2*1.5/'amount-analyzed sorted'!CH$3</f>
        <v>0.00364254328876061</v>
      </c>
      <c r="DK96" s="66">
        <f>'amount-analyzed sorted'!CI96*0.001/'amount-analyzed sorted'!CI$2*1.5/'amount-analyzed sorted'!CI$3</f>
        <v>0</v>
      </c>
      <c r="DL96" s="66">
        <f t="shared" si="66"/>
        <v>0.000728508657752122</v>
      </c>
      <c r="DM96" s="115">
        <f t="shared" si="67"/>
        <v>0.00162899488093087</v>
      </c>
      <c r="DN96" s="66">
        <f>'amount-analyzed sorted'!CJ96*0.001/'amount-analyzed sorted'!CJ$2*1.5/'amount-analyzed sorted'!CJ$3</f>
        <v>0.0192692175848171</v>
      </c>
      <c r="DO96" s="66">
        <f>'amount-analyzed sorted'!CK96*0.001/'amount-analyzed sorted'!CK$2*1.5/'amount-analyzed sorted'!CK$3</f>
        <v>0</v>
      </c>
      <c r="DP96" s="66">
        <f>'amount-analyzed sorted'!CL96*0.001/'amount-analyzed sorted'!CL$2*1.5/'amount-analyzed sorted'!CL$3</f>
        <v>0.0141838428062345</v>
      </c>
      <c r="DQ96" s="66">
        <f>'amount-analyzed sorted'!CM96*0.001/'amount-analyzed sorted'!CM$2*1.5/'amount-analyzed sorted'!CM$3</f>
        <v>0</v>
      </c>
      <c r="DR96" s="66">
        <f>'amount-analyzed sorted'!CN96*0.001/'amount-analyzed sorted'!CN$2*1.5/'amount-analyzed sorted'!CN$3</f>
        <v>0</v>
      </c>
      <c r="DS96" s="66">
        <f t="shared" si="68"/>
        <v>0.00669061207821031</v>
      </c>
      <c r="DT96" s="115">
        <f t="shared" si="69"/>
        <v>0.009336255849878</v>
      </c>
      <c r="DU96" s="66">
        <f>'amount-analyzed sorted'!CO96*0.001/'amount-analyzed sorted'!CO$2*1.5/'amount-analyzed sorted'!CO$3</f>
        <v>0</v>
      </c>
      <c r="DV96" s="66">
        <f>'amount-analyzed sorted'!CP96*0.001/'amount-analyzed sorted'!CP$2*1.5/'amount-analyzed sorted'!CP$3</f>
        <v>0</v>
      </c>
      <c r="DW96" s="66">
        <f>'amount-analyzed sorted'!CQ96*0.001/'amount-analyzed sorted'!CQ$2*1.5/'amount-analyzed sorted'!CQ$3</f>
        <v>0</v>
      </c>
      <c r="DX96" s="66">
        <f>'amount-analyzed sorted'!CR96*0.001/'amount-analyzed sorted'!CR$2*1.5/'amount-analyzed sorted'!CR$3</f>
        <v>0.00170082417371271</v>
      </c>
      <c r="DY96" s="66">
        <f>'amount-analyzed sorted'!CS96*0.001/'amount-analyzed sorted'!CS$2*1.5/'amount-analyzed sorted'!CS$3</f>
        <v>0</v>
      </c>
      <c r="DZ96" s="66">
        <f t="shared" si="70"/>
        <v>0.000340164834742542</v>
      </c>
      <c r="EA96" s="115">
        <f t="shared" si="71"/>
        <v>0.000760631694039307</v>
      </c>
      <c r="EB96" s="66">
        <f>'amount-analyzed sorted'!CT96*0.001/'amount-analyzed sorted'!CT$2*1.5/'amount-analyzed sorted'!CT$3</f>
        <v>0</v>
      </c>
      <c r="EC96" s="66">
        <f>'amount-analyzed sorted'!CU96*0.001/'amount-analyzed sorted'!CU$2*1.5/'amount-analyzed sorted'!CU$3</f>
        <v>0.00536773867667131</v>
      </c>
      <c r="ED96" s="66">
        <f>'amount-analyzed sorted'!CV96*0.001/'amount-analyzed sorted'!CV$2*1.5/'amount-analyzed sorted'!CV$3</f>
        <v>0</v>
      </c>
      <c r="EE96" s="66">
        <f>'amount-analyzed sorted'!CW96*0.001/'amount-analyzed sorted'!CW$2*1.5/'amount-analyzed sorted'!CW$3</f>
        <v>0</v>
      </c>
      <c r="EF96" s="66">
        <f>'amount-analyzed sorted'!CX96*0.001/'amount-analyzed sorted'!CX$2*1.5/'amount-analyzed sorted'!CX$3</f>
        <v>0.00723441750549827</v>
      </c>
      <c r="EG96" s="66">
        <f t="shared" si="72"/>
        <v>0.00252043123643392</v>
      </c>
      <c r="EH96" s="115">
        <f t="shared" si="73"/>
        <v>0.0035137781324713</v>
      </c>
    </row>
    <row r="97" spans="1:138">
      <c r="A97">
        <f>'imported data from Web Calc'!A103</f>
        <v>712.5</v>
      </c>
      <c r="B97" t="str">
        <f>'imported data from Web Calc'!B103</f>
        <v>C39H70O8PN</v>
      </c>
      <c r="C97" s="61" t="str">
        <f>'imported data from Web Calc'!C103</f>
        <v>PE(34:4)</v>
      </c>
      <c r="D97" s="96"/>
      <c r="E97" s="96"/>
      <c r="F97" s="96"/>
      <c r="G97" s="66">
        <f>'amount-analyzed sorted'!G97*0.001/'amount-analyzed sorted'!G$2*1.5/'amount-analyzed sorted'!G$3</f>
        <v>0.010049527924376</v>
      </c>
      <c r="H97" s="66">
        <f>'amount-analyzed sorted'!H97*0.001/'amount-analyzed sorted'!H$2*1.5/'amount-analyzed sorted'!H$3</f>
        <v>0.0180891502638769</v>
      </c>
      <c r="I97" s="66">
        <f>'amount-analyzed sorted'!I97*0.001/'amount-analyzed sorted'!I$2*1.5/'amount-analyzed sorted'!I$3</f>
        <v>0.0200990558487521</v>
      </c>
      <c r="J97" s="66">
        <f>'amount-analyzed sorted'!J97*0.001/'amount-analyzed sorted'!J$2*1.5/'amount-analyzed sorted'!J$3</f>
        <v>0.0140693390941264</v>
      </c>
      <c r="K97" s="66">
        <f>'amount-analyzed sorted'!K97*0.001/'amount-analyzed sorted'!K$2*1.5/'amount-analyzed sorted'!K$3</f>
        <v>0.0160792446790016</v>
      </c>
      <c r="L97" s="66">
        <f>'amount-analyzed sorted'!L97*0.001/'amount-analyzed sorted'!L$2*1.5/'amount-analyzed sorted'!L$3</f>
        <v>0.0120594335092512</v>
      </c>
      <c r="M97" s="66">
        <f>'amount-analyzed sorted'!M97*0.001/'amount-analyzed sorted'!M$2*1.5/'amount-analyzed sorted'!M$3</f>
        <v>0.0160792446790016</v>
      </c>
      <c r="N97" s="66">
        <f>'amount-analyzed sorted'!N97*0.001/'amount-analyzed sorted'!N$2*1.5/'amount-analyzed sorted'!N$3</f>
        <v>0.0221089614336273</v>
      </c>
      <c r="O97" s="66">
        <f>'amount-analyzed sorted'!O97*0.001/'amount-analyzed sorted'!O$2*1.5/'amount-analyzed sorted'!O$3</f>
        <v>0.010049527924376</v>
      </c>
      <c r="P97" s="66">
        <f>'amount-analyzed sorted'!P97*0.001/'amount-analyzed sorted'!P$2*1.5/'amount-analyzed sorted'!P$3</f>
        <v>0.0160792446790016</v>
      </c>
      <c r="Q97" s="66">
        <f t="shared" si="37"/>
        <v>0.0154762730035391</v>
      </c>
      <c r="R97" s="115">
        <f t="shared" si="38"/>
        <v>0.0040253903690624</v>
      </c>
      <c r="S97" s="66">
        <f t="shared" si="39"/>
        <v>0.26010075992727</v>
      </c>
      <c r="T97" s="66">
        <f>'amount-analyzed sorted'!R97*0.001/'amount-analyzed sorted'!R$2*1.5/'amount-analyzed sorted'!R$3</f>
        <v>0.072105362857398</v>
      </c>
      <c r="U97" s="66">
        <f>'amount-analyzed sorted'!S97*0.001/'amount-analyzed sorted'!S$2*1.5/'amount-analyzed sorted'!S$3</f>
        <v>0.0603178882223889</v>
      </c>
      <c r="V97" s="66">
        <f>'amount-analyzed sorted'!T97*0.001/'amount-analyzed sorted'!T$2*1.5/'amount-analyzed sorted'!T$3</f>
        <v>0.0727800680436522</v>
      </c>
      <c r="W97" s="66">
        <f>'amount-analyzed sorted'!U97*0.001/'amount-analyzed sorted'!U$2*1.5/'amount-analyzed sorted'!U$3</f>
        <v>0.0742963194612283</v>
      </c>
      <c r="X97" s="66">
        <f>'amount-analyzed sorted'!V97*0.001/'amount-analyzed sorted'!V$2*1.5/'amount-analyzed sorted'!V$3</f>
        <v>0.104853676658992</v>
      </c>
      <c r="Y97" s="66">
        <f t="shared" si="40"/>
        <v>0.0768706630487318</v>
      </c>
      <c r="Z97" s="115">
        <f t="shared" si="41"/>
        <v>0.0166065627349493</v>
      </c>
      <c r="AA97" s="66">
        <f>'amount-analyzed sorted'!W97*0.001/'amount-analyzed sorted'!W$2*1.5/'amount-analyzed sorted'!W$3</f>
        <v>0.0271680571164193</v>
      </c>
      <c r="AB97" s="66">
        <f>'amount-analyzed sorted'!X97*0.001/'amount-analyzed sorted'!X$2*1.5/'amount-analyzed sorted'!X$3</f>
        <v>0.0311214636041049</v>
      </c>
      <c r="AC97" s="66">
        <f>'amount-analyzed sorted'!Y97*0.001/'amount-analyzed sorted'!Y$2*1.5/'amount-analyzed sorted'!Y$3</f>
        <v>0.0101576999263398</v>
      </c>
      <c r="AD97" s="66">
        <f>'amount-analyzed sorted'!Z97*0.001/'amount-analyzed sorted'!Z$2*1.5/'amount-analyzed sorted'!Z$3</f>
        <v>0.00697912742453884</v>
      </c>
      <c r="AE97" s="66">
        <f>'amount-analyzed sorted'!AA97*0.001/'amount-analyzed sorted'!AA$2*1.5/'amount-analyzed sorted'!AA$3</f>
        <v>0.0579768966893978</v>
      </c>
      <c r="AF97" s="66">
        <f t="shared" si="42"/>
        <v>0.0266806489521601</v>
      </c>
      <c r="AG97" s="115">
        <f t="shared" si="43"/>
        <v>0.0203750541038254</v>
      </c>
      <c r="AH97" s="66">
        <f>'amount-analyzed sorted'!AB97*0.001/'amount-analyzed sorted'!AB$2*1.5/'amount-analyzed sorted'!AB$3</f>
        <v>0.00944635343301187</v>
      </c>
      <c r="AI97" s="66">
        <f>'amount-analyzed sorted'!AC97*0.001/'amount-analyzed sorted'!AC$2*1.5/'amount-analyzed sorted'!AC$3</f>
        <v>0.00482046150984282</v>
      </c>
      <c r="AJ97" s="66">
        <f>'amount-analyzed sorted'!AD97*0.001/'amount-analyzed sorted'!AD$2*1.5/'amount-analyzed sorted'!AD$3</f>
        <v>0.0120325658767542</v>
      </c>
      <c r="AK97" s="66">
        <f>'amount-analyzed sorted'!AE97*0.001/'amount-analyzed sorted'!AE$2*1.5/'amount-analyzed sorted'!AE$3</f>
        <v>0.0157704451686569</v>
      </c>
      <c r="AL97" s="66">
        <f>'amount-analyzed sorted'!AF97*0.001/'amount-analyzed sorted'!AF$2*1.5/'amount-analyzed sorted'!AF$3</f>
        <v>0.0176326538995312</v>
      </c>
      <c r="AM97" s="66">
        <f t="shared" si="44"/>
        <v>0.0119404959775594</v>
      </c>
      <c r="AN97" s="115">
        <f t="shared" si="45"/>
        <v>0.00509885495320732</v>
      </c>
      <c r="AO97" s="66">
        <f>'amount-analyzed sorted'!AG97*0.001/'amount-analyzed sorted'!AG$2*1.5/'amount-analyzed sorted'!AG$3</f>
        <v>0.00370013290597421</v>
      </c>
      <c r="AP97" s="66">
        <f>'amount-analyzed sorted'!AH97*0.001/'amount-analyzed sorted'!AH$2*1.5/'amount-analyzed sorted'!AH$3</f>
        <v>0.0363287150306741</v>
      </c>
      <c r="AQ97" s="66">
        <f>'amount-analyzed sorted'!AI97*0.001/'amount-analyzed sorted'!AI$2*1.5/'amount-analyzed sorted'!AI$3</f>
        <v>0.0152820321279859</v>
      </c>
      <c r="AR97" s="66">
        <f>'amount-analyzed sorted'!AJ97*0.001/'amount-analyzed sorted'!AJ$2*1.5/'amount-analyzed sorted'!AJ$3</f>
        <v>0.0076481505327735</v>
      </c>
      <c r="AS97" s="66">
        <f>'amount-analyzed sorted'!AK97*0.001/'amount-analyzed sorted'!AK$2*1.5/'amount-analyzed sorted'!AK$3</f>
        <v>0.0348560392365975</v>
      </c>
      <c r="AT97" s="66">
        <f t="shared" si="46"/>
        <v>0.019563013966801</v>
      </c>
      <c r="AU97" s="115">
        <f t="shared" si="47"/>
        <v>0.0152224105004063</v>
      </c>
      <c r="AV97" s="66">
        <f>'amount-analyzed sorted'!AL97*0.001/'amount-analyzed sorted'!AL$2*1.5/'amount-analyzed sorted'!AL$3</f>
        <v>0.0386984372626792</v>
      </c>
      <c r="AW97" s="66">
        <f>'amount-analyzed sorted'!AM97*0.001/'amount-analyzed sorted'!AM$2*1.5/'amount-analyzed sorted'!AM$3</f>
        <v>0.0107074107458829</v>
      </c>
      <c r="AX97" s="66">
        <f>'amount-analyzed sorted'!AN97*0.001/'amount-analyzed sorted'!AN$2*1.5/'amount-analyzed sorted'!AN$3</f>
        <v>0.0131924129821234</v>
      </c>
      <c r="AY97" s="66">
        <f>'amount-analyzed sorted'!AO97*0.001/'amount-analyzed sorted'!AO$2*1.5/'amount-analyzed sorted'!AO$3</f>
        <v>0.0493741363508163</v>
      </c>
      <c r="AZ97" s="66">
        <f>'amount-analyzed sorted'!AP97*0.001/'amount-analyzed sorted'!AP$2*1.5/'amount-analyzed sorted'!AP$3</f>
        <v>0.028665509083466</v>
      </c>
      <c r="BA97" s="66">
        <f t="shared" si="48"/>
        <v>0.0281275812849936</v>
      </c>
      <c r="BB97" s="115">
        <f t="shared" si="49"/>
        <v>0.0165073472916542</v>
      </c>
      <c r="BC97" s="66">
        <f>'amount-analyzed sorted'!AQ97*0.001/'amount-analyzed sorted'!AQ$2*1.5/'amount-analyzed sorted'!AQ$3</f>
        <v>0.0329897836413663</v>
      </c>
      <c r="BD97" s="66">
        <f>'amount-analyzed sorted'!AR97*0.001/'amount-analyzed sorted'!AR$2*1.5/'amount-analyzed sorted'!AR$3</f>
        <v>0.0321853407489211</v>
      </c>
      <c r="BE97" s="66">
        <f>'amount-analyzed sorted'!AS97*0.001/'amount-analyzed sorted'!AS$2*1.5/'amount-analyzed sorted'!AS$3</f>
        <v>0.0858463149757249</v>
      </c>
      <c r="BF97" s="66">
        <f>'amount-analyzed sorted'!AT97*0.001/'amount-analyzed sorted'!AT$2*1.5/'amount-analyzed sorted'!AT$3</f>
        <v>0.0273190746657046</v>
      </c>
      <c r="BG97" s="66">
        <f>'amount-analyzed sorted'!AU97*0.001/'amount-analyzed sorted'!AU$2*1.5/'amount-analyzed sorted'!AU$3</f>
        <v>0.0595593998076164</v>
      </c>
      <c r="BH97" s="66">
        <f t="shared" si="50"/>
        <v>0.0475799827678666</v>
      </c>
      <c r="BI97" s="115">
        <f t="shared" si="51"/>
        <v>0.0248404504982352</v>
      </c>
      <c r="BJ97" s="66">
        <f>'amount-analyzed sorted'!AV97*0.001/'amount-analyzed sorted'!AV$2*1.5/'amount-analyzed sorted'!AV$3</f>
        <v>0.0585083515757173</v>
      </c>
      <c r="BK97" s="66">
        <f>'amount-analyzed sorted'!AW97*0.001/'amount-analyzed sorted'!AW$2*1.5/'amount-analyzed sorted'!AW$3</f>
        <v>0.0285904684837711</v>
      </c>
      <c r="BL97" s="66">
        <f>'amount-analyzed sorted'!AX97*0.001/'amount-analyzed sorted'!AX$2*1.5/'amount-analyzed sorted'!AX$3</f>
        <v>0.0296908052772297</v>
      </c>
      <c r="BM97" s="66">
        <f>'amount-analyzed sorted'!AY97*0.001/'amount-analyzed sorted'!AY$2*1.5/'amount-analyzed sorted'!AY$3</f>
        <v>0.0303376637800016</v>
      </c>
      <c r="BN97" s="66">
        <f>'amount-analyzed sorted'!AZ97*0.001/'amount-analyzed sorted'!AZ$2*1.5/'amount-analyzed sorted'!AZ$3</f>
        <v>0.0264100198084835</v>
      </c>
      <c r="BO97" s="66">
        <f t="shared" si="52"/>
        <v>0.0347074617850406</v>
      </c>
      <c r="BP97" s="115">
        <f t="shared" si="53"/>
        <v>0.0133885163699367</v>
      </c>
      <c r="BQ97" s="66">
        <f>'amount-analyzed sorted'!BA97*0.001/'amount-analyzed sorted'!BA$2*1.5/'amount-analyzed sorted'!BA$3</f>
        <v>0.0281290151806333</v>
      </c>
      <c r="BR97" s="66">
        <f>'amount-analyzed sorted'!BB97*0.001/'amount-analyzed sorted'!BB$2*1.5/'amount-analyzed sorted'!BB$3</f>
        <v>0.069416688310173</v>
      </c>
      <c r="BS97" s="66">
        <f>'amount-analyzed sorted'!BC97*0.001/'amount-analyzed sorted'!BC$2*1.5/'amount-analyzed sorted'!BC$3</f>
        <v>0.0433395196857165</v>
      </c>
      <c r="BT97" s="66">
        <f>'amount-analyzed sorted'!BD97*0.001/'amount-analyzed sorted'!BD$2*1.5/'amount-analyzed sorted'!BD$3</f>
        <v>0.0512285105962502</v>
      </c>
      <c r="BU97" s="66">
        <f>'amount-analyzed sorted'!BE97*0.001/'amount-analyzed sorted'!BE$2*1.5/'amount-analyzed sorted'!BE$3</f>
        <v>0.033365251407741</v>
      </c>
      <c r="BV97" s="66">
        <f t="shared" si="54"/>
        <v>0.0450957970361028</v>
      </c>
      <c r="BW97" s="115">
        <f t="shared" si="55"/>
        <v>0.01626097956288</v>
      </c>
      <c r="BX97" s="66">
        <f>'amount-analyzed sorted'!BF97*0.001/'amount-analyzed sorted'!BF$2*1.5/'amount-analyzed sorted'!BF$3</f>
        <v>0.00289645304830284</v>
      </c>
      <c r="BY97" s="66">
        <f>'amount-analyzed sorted'!BG97*0.001/'amount-analyzed sorted'!BG$2*1.5/'amount-analyzed sorted'!BG$3</f>
        <v>0.00616688817662369</v>
      </c>
      <c r="BZ97" s="66">
        <f>'amount-analyzed sorted'!BH97*0.001/'amount-analyzed sorted'!BH$2*1.5/'amount-analyzed sorted'!BH$3</f>
        <v>0.00441572464722395</v>
      </c>
      <c r="CA97" s="66">
        <f>'amount-analyzed sorted'!BI97*0.001/'amount-analyzed sorted'!BI$2*1.5/'amount-analyzed sorted'!BI$3</f>
        <v>0.0129874254330116</v>
      </c>
      <c r="CB97" s="66">
        <f>'amount-analyzed sorted'!BJ97*0.001/'amount-analyzed sorted'!BJ$2*1.5/'amount-analyzed sorted'!BJ$3</f>
        <v>0.0137666709589923</v>
      </c>
      <c r="CC97" s="66">
        <f t="shared" si="56"/>
        <v>0.00804663245283088</v>
      </c>
      <c r="CD97" s="115">
        <f t="shared" si="57"/>
        <v>0.00500928023074544</v>
      </c>
      <c r="CE97" s="121">
        <f>'amount-analyzed sorted'!BK97*0.001/'amount-analyzed sorted'!BK$2*1.5/'amount-analyzed sorted'!BK$3</f>
        <v>0</v>
      </c>
      <c r="CF97" s="66">
        <f>'amount-analyzed sorted'!BL97*0.001/'amount-analyzed sorted'!BL$2*1.5/'amount-analyzed sorted'!BL$3</f>
        <v>0.00799430935278801</v>
      </c>
      <c r="CG97" s="66">
        <f>'amount-analyzed sorted'!BM97*0.001/'amount-analyzed sorted'!BM$2*1.5/'amount-analyzed sorted'!BM$3</f>
        <v>0.0213995633360894</v>
      </c>
      <c r="CH97" s="66">
        <f>'amount-analyzed sorted'!BN97*0.001/'amount-analyzed sorted'!BN$2*1.5/'amount-analyzed sorted'!BN$3</f>
        <v>0</v>
      </c>
      <c r="CI97" s="66">
        <f>'amount-analyzed sorted'!BO97*0.001/'amount-analyzed sorted'!BO$2*1.5/'amount-analyzed sorted'!BO$3</f>
        <v>0.0212328695234458</v>
      </c>
      <c r="CJ97" s="66">
        <f t="shared" si="58"/>
        <v>0.0101253484424646</v>
      </c>
      <c r="CK97" s="115">
        <f t="shared" si="59"/>
        <v>0.010724640271315</v>
      </c>
      <c r="CL97" s="66">
        <f>'amount-analyzed sorted'!BP97*0.001/'amount-analyzed sorted'!BP$2*1.5/'amount-analyzed sorted'!BP$3</f>
        <v>0.00678357699428606</v>
      </c>
      <c r="CM97" s="66">
        <f>'amount-analyzed sorted'!BQ97*0.001/'amount-analyzed sorted'!BQ$2*1.5/'amount-analyzed sorted'!BQ$3</f>
        <v>0.0136976073923084</v>
      </c>
      <c r="CN97" s="66">
        <f>'amount-analyzed sorted'!BR97*0.001/'amount-analyzed sorted'!BR$2*1.5/'amount-analyzed sorted'!BR$3</f>
        <v>0.00460695681698561</v>
      </c>
      <c r="CO97" s="66">
        <f>'amount-analyzed sorted'!BS97*0.001/'amount-analyzed sorted'!BS$2*1.5/'amount-analyzed sorted'!BS$3</f>
        <v>0.00204217632026936</v>
      </c>
      <c r="CP97" s="66">
        <f>'amount-analyzed sorted'!BT97*0.001/'amount-analyzed sorted'!BT$2*1.5/'amount-analyzed sorted'!BT$3</f>
        <v>0</v>
      </c>
      <c r="CQ97" s="66">
        <f t="shared" si="60"/>
        <v>0.00542606350476989</v>
      </c>
      <c r="CR97" s="115">
        <f t="shared" si="61"/>
        <v>0.00528736878226991</v>
      </c>
      <c r="CS97" s="66">
        <f>'amount-analyzed sorted'!BU97*0.001/'amount-analyzed sorted'!BU$2*1.5/'amount-analyzed sorted'!BU$3</f>
        <v>0</v>
      </c>
      <c r="CT97" s="66">
        <f>'amount-analyzed sorted'!BV97*0.001/'amount-analyzed sorted'!BV$2*1.5/'amount-analyzed sorted'!BV$3</f>
        <v>0.00902906660119094</v>
      </c>
      <c r="CU97" s="66">
        <f>'amount-analyzed sorted'!BW97*0.001/'amount-analyzed sorted'!BW$2*1.5/'amount-analyzed sorted'!BW$3</f>
        <v>0</v>
      </c>
      <c r="CV97" s="66">
        <f>'amount-analyzed sorted'!BX97*0.001/'amount-analyzed sorted'!BX$2*1.5/'amount-analyzed sorted'!BX$3</f>
        <v>0.0225032121445066</v>
      </c>
      <c r="CW97" s="66">
        <f>'amount-analyzed sorted'!BY97*0.001/'amount-analyzed sorted'!BY$2*1.5/'amount-analyzed sorted'!BY$3</f>
        <v>0.00446202871883449</v>
      </c>
      <c r="CX97" s="66">
        <f t="shared" si="62"/>
        <v>0.00719886149290642</v>
      </c>
      <c r="CY97" s="115">
        <f t="shared" si="63"/>
        <v>0.00933689277579623</v>
      </c>
      <c r="CZ97" s="66">
        <f>'amount-analyzed sorted'!BZ97*0.001/'amount-analyzed sorted'!BZ$2*1.5/'amount-analyzed sorted'!BZ$3</f>
        <v>0.00579290609660567</v>
      </c>
      <c r="DA97" s="66">
        <f>'amount-analyzed sorted'!CA97*0.001/'amount-analyzed sorted'!CA$2*1.5/'amount-analyzed sorted'!CA$3</f>
        <v>0</v>
      </c>
      <c r="DB97" s="66">
        <f>'amount-analyzed sorted'!CB97*0.001/'amount-analyzed sorted'!CB$2*1.5/'amount-analyzed sorted'!CB$3</f>
        <v>0</v>
      </c>
      <c r="DC97" s="66">
        <f>'amount-analyzed sorted'!CC97*0.001/'amount-analyzed sorted'!CC$2*1.5/'amount-analyzed sorted'!CC$3</f>
        <v>0</v>
      </c>
      <c r="DD97" s="66">
        <f>'amount-analyzed sorted'!CD97*0.001/'amount-analyzed sorted'!CD$2*1.5/'amount-analyzed sorted'!CD$3</f>
        <v>0.0035730291038606</v>
      </c>
      <c r="DE97" s="66">
        <f t="shared" si="64"/>
        <v>0.00187318704009325</v>
      </c>
      <c r="DF97" s="115">
        <f t="shared" si="65"/>
        <v>0.00268235668700396</v>
      </c>
      <c r="DG97" s="66">
        <f>'amount-analyzed sorted'!CE97*0.001/'amount-analyzed sorted'!CE$2*1.5/'amount-analyzed sorted'!CE$3</f>
        <v>0.00465275161635923</v>
      </c>
      <c r="DH97" s="66">
        <f>'amount-analyzed sorted'!CF97*0.001/'amount-analyzed sorted'!CF$2*1.5/'amount-analyzed sorted'!CF$3</f>
        <v>0</v>
      </c>
      <c r="DI97" s="66">
        <f>'amount-analyzed sorted'!CG97*0.001/'amount-analyzed sorted'!CG$2*1.5/'amount-analyzed sorted'!CG$3</f>
        <v>0.00550666838359692</v>
      </c>
      <c r="DJ97" s="66">
        <f>'amount-analyzed sorted'!CH97*0.001/'amount-analyzed sorted'!CH$2*1.5/'amount-analyzed sorted'!CH$3</f>
        <v>0.00728508657752122</v>
      </c>
      <c r="DK97" s="66">
        <f>'amount-analyzed sorted'!CI97*0.001/'amount-analyzed sorted'!CI$2*1.5/'amount-analyzed sorted'!CI$3</f>
        <v>0.00390055677171448</v>
      </c>
      <c r="DL97" s="66">
        <f t="shared" si="66"/>
        <v>0.00426901266983837</v>
      </c>
      <c r="DM97" s="115">
        <f t="shared" si="67"/>
        <v>0.00269888764056528</v>
      </c>
      <c r="DN97" s="66">
        <f>'amount-analyzed sorted'!CJ97*0.001/'amount-analyzed sorted'!CJ$2*1.5/'amount-analyzed sorted'!CJ$3</f>
        <v>0.0192692175848171</v>
      </c>
      <c r="DO97" s="66">
        <f>'amount-analyzed sorted'!CK97*0.001/'amount-analyzed sorted'!CK$2*1.5/'amount-analyzed sorted'!CK$3</f>
        <v>0.00639435536346637</v>
      </c>
      <c r="DP97" s="66">
        <f>'amount-analyzed sorted'!CL97*0.001/'amount-analyzed sorted'!CL$2*1.5/'amount-analyzed sorted'!CL$3</f>
        <v>0.023048744560131</v>
      </c>
      <c r="DQ97" s="66">
        <f>'amount-analyzed sorted'!CM97*0.001/'amount-analyzed sorted'!CM$2*1.5/'amount-analyzed sorted'!CM$3</f>
        <v>0.00684308205563945</v>
      </c>
      <c r="DR97" s="66">
        <f>'amount-analyzed sorted'!CN97*0.001/'amount-analyzed sorted'!CN$2*1.5/'amount-analyzed sorted'!CN$3</f>
        <v>0</v>
      </c>
      <c r="DS97" s="66">
        <f t="shared" si="68"/>
        <v>0.0111110799128108</v>
      </c>
      <c r="DT97" s="115">
        <f t="shared" si="69"/>
        <v>0.00965637665637794</v>
      </c>
      <c r="DU97" s="66">
        <f>'amount-analyzed sorted'!CO97*0.001/'amount-analyzed sorted'!CO$2*1.5/'amount-analyzed sorted'!CO$3</f>
        <v>0</v>
      </c>
      <c r="DV97" s="66">
        <f>'amount-analyzed sorted'!CP97*0.001/'amount-analyzed sorted'!CP$2*1.5/'amount-analyzed sorted'!CP$3</f>
        <v>0.00172083386987404</v>
      </c>
      <c r="DW97" s="66">
        <f>'amount-analyzed sorted'!CQ97*0.001/'amount-analyzed sorted'!CQ$2*1.5/'amount-analyzed sorted'!CQ$3</f>
        <v>0.00211221485832914</v>
      </c>
      <c r="DX97" s="66">
        <f>'amount-analyzed sorted'!CR97*0.001/'amount-analyzed sorted'!CR$2*1.5/'amount-analyzed sorted'!CR$3</f>
        <v>0.00170082417371271</v>
      </c>
      <c r="DY97" s="66">
        <f>'amount-analyzed sorted'!CS97*0.001/'amount-analyzed sorted'!CS$2*1.5/'amount-analyzed sorted'!CS$3</f>
        <v>0</v>
      </c>
      <c r="DZ97" s="66">
        <f t="shared" si="70"/>
        <v>0.00110677458038318</v>
      </c>
      <c r="EA97" s="115">
        <f t="shared" si="71"/>
        <v>0.00102356897989654</v>
      </c>
      <c r="EB97" s="66">
        <f>'amount-analyzed sorted'!CT97*0.001/'amount-analyzed sorted'!CT$2*1.5/'amount-analyzed sorted'!CT$3</f>
        <v>0.0130953944374107</v>
      </c>
      <c r="EC97" s="66">
        <f>'amount-analyzed sorted'!CU97*0.001/'amount-analyzed sorted'!CU$2*1.5/'amount-analyzed sorted'!CU$3</f>
        <v>0</v>
      </c>
      <c r="ED97" s="66">
        <f>'amount-analyzed sorted'!CV97*0.001/'amount-analyzed sorted'!CV$2*1.5/'amount-analyzed sorted'!CV$3</f>
        <v>0.0017057828447731</v>
      </c>
      <c r="EE97" s="66">
        <f>'amount-analyzed sorted'!CW97*0.001/'amount-analyzed sorted'!CW$2*1.5/'amount-analyzed sorted'!CW$3</f>
        <v>0.00506018175789987</v>
      </c>
      <c r="EF97" s="66">
        <f>'amount-analyzed sorted'!CX97*0.001/'amount-analyzed sorted'!CX$2*1.5/'amount-analyzed sorted'!CX$3</f>
        <v>0.00723441750549827</v>
      </c>
      <c r="EG97" s="66">
        <f t="shared" si="72"/>
        <v>0.0054191553091164</v>
      </c>
      <c r="EH97" s="115">
        <f t="shared" si="73"/>
        <v>0.00513578293276962</v>
      </c>
    </row>
    <row r="98" spans="1:138">
      <c r="A98">
        <f>'imported data from Web Calc'!A104</f>
        <v>714.5</v>
      </c>
      <c r="B98" t="str">
        <f>'imported data from Web Calc'!B104</f>
        <v>C39H72O8PN</v>
      </c>
      <c r="C98" s="61" t="str">
        <f>'imported data from Web Calc'!C104</f>
        <v>PE(34:3)</v>
      </c>
      <c r="D98" s="96"/>
      <c r="E98" s="96"/>
      <c r="F98" s="96"/>
      <c r="G98" s="66">
        <f>'amount-analyzed sorted'!G98*0.001/'amount-analyzed sorted'!G$2*1.5/'amount-analyzed sorted'!G$3</f>
        <v>1.40532598494474</v>
      </c>
      <c r="H98" s="66">
        <f>'amount-analyzed sorted'!H98*0.001/'amount-analyzed sorted'!H$2*1.5/'amount-analyzed sorted'!H$3</f>
        <v>1.33899910064386</v>
      </c>
      <c r="I98" s="66">
        <f>'amount-analyzed sorted'!I98*0.001/'amount-analyzed sorted'!I$2*1.5/'amount-analyzed sorted'!I$3</f>
        <v>1.22845429347573</v>
      </c>
      <c r="J98" s="66">
        <f>'amount-analyzed sorted'!J98*0.001/'amount-analyzed sorted'!J$2*1.5/'amount-analyzed sorted'!J$3</f>
        <v>1.34904862856824</v>
      </c>
      <c r="K98" s="66">
        <f>'amount-analyzed sorted'!K98*0.001/'amount-analyzed sorted'!K$2*1.5/'amount-analyzed sorted'!K$3</f>
        <v>1.25659297166398</v>
      </c>
      <c r="L98" s="66">
        <f>'amount-analyzed sorted'!L98*0.001/'amount-analyzed sorted'!L$2*1.5/'amount-analyzed sorted'!L$3</f>
        <v>1.30081089453123</v>
      </c>
      <c r="M98" s="66">
        <f>'amount-analyzed sorted'!M98*0.001/'amount-analyzed sorted'!M$2*1.5/'amount-analyzed sorted'!M$3</f>
        <v>1.30483070570098</v>
      </c>
      <c r="N98" s="66">
        <f>'amount-analyzed sorted'!N98*0.001/'amount-analyzed sorted'!N$2*1.5/'amount-analyzed sorted'!N$3</f>
        <v>1.32492976154974</v>
      </c>
      <c r="O98" s="66">
        <f>'amount-analyzed sorted'!O98*0.001/'amount-analyzed sorted'!O$2*1.5/'amount-analyzed sorted'!O$3</f>
        <v>1.26061278283373</v>
      </c>
      <c r="P98" s="66">
        <f>'amount-analyzed sorted'!P98*0.001/'amount-analyzed sorted'!P$2*1.5/'amount-analyzed sorted'!P$3</f>
        <v>1.27066231075811</v>
      </c>
      <c r="Q98" s="66">
        <f t="shared" si="37"/>
        <v>1.30402674346703</v>
      </c>
      <c r="R98" s="115">
        <f t="shared" si="38"/>
        <v>0.0526187669163328</v>
      </c>
      <c r="S98" s="66">
        <f t="shared" si="39"/>
        <v>0.0403509875698059</v>
      </c>
      <c r="T98" s="66">
        <f>'amount-analyzed sorted'!R98*0.001/'amount-analyzed sorted'!R$2*1.5/'amount-analyzed sorted'!R$3</f>
        <v>4.79438858404962</v>
      </c>
      <c r="U98" s="66">
        <f>'amount-analyzed sorted'!S98*0.001/'amount-analyzed sorted'!S$2*1.5/'amount-analyzed sorted'!S$3</f>
        <v>3.90425626885879</v>
      </c>
      <c r="V98" s="66">
        <f>'amount-analyzed sorted'!T98*0.001/'amount-analyzed sorted'!T$2*1.5/'amount-analyzed sorted'!T$3</f>
        <v>3.38245366232874</v>
      </c>
      <c r="W98" s="66">
        <f>'amount-analyzed sorted'!U98*0.001/'amount-analyzed sorted'!U$2*1.5/'amount-analyzed sorted'!U$3</f>
        <v>4.1795394512914</v>
      </c>
      <c r="X98" s="66">
        <f>'amount-analyzed sorted'!V98*0.001/'amount-analyzed sorted'!V$2*1.5/'amount-analyzed sorted'!V$3</f>
        <v>6.74251082387979</v>
      </c>
      <c r="Y98" s="66">
        <f t="shared" si="40"/>
        <v>4.60062975808167</v>
      </c>
      <c r="Z98" s="115">
        <f t="shared" si="41"/>
        <v>1.30109598664875</v>
      </c>
      <c r="AA98" s="66">
        <f>'amount-analyzed sorted'!W98*0.001/'amount-analyzed sorted'!W$2*1.5/'amount-analyzed sorted'!W$3</f>
        <v>1.82841024393502</v>
      </c>
      <c r="AB98" s="66">
        <f>'amount-analyzed sorted'!X98*0.001/'amount-analyzed sorted'!X$2*1.5/'amount-analyzed sorted'!X$3</f>
        <v>3.02749597940733</v>
      </c>
      <c r="AC98" s="66">
        <f>'amount-analyzed sorted'!Y98*0.001/'amount-analyzed sorted'!Y$2*1.5/'amount-analyzed sorted'!Y$3</f>
        <v>0.932883161235048</v>
      </c>
      <c r="AD98" s="66">
        <f>'amount-analyzed sorted'!Z98*0.001/'amount-analyzed sorted'!Z$2*1.5/'amount-analyzed sorted'!Z$3</f>
        <v>0.714662648272777</v>
      </c>
      <c r="AE98" s="66">
        <f>'amount-analyzed sorted'!AA98*0.001/'amount-analyzed sorted'!AA$2*1.5/'amount-analyzed sorted'!AA$3</f>
        <v>2.91082672645236</v>
      </c>
      <c r="AF98" s="66">
        <f t="shared" si="42"/>
        <v>1.88285575186051</v>
      </c>
      <c r="AG98" s="115">
        <f t="shared" si="43"/>
        <v>1.07668622851142</v>
      </c>
      <c r="AH98" s="66">
        <f>'amount-analyzed sorted'!AB98*0.001/'amount-analyzed sorted'!AB$2*1.5/'amount-analyzed sorted'!AB$3</f>
        <v>1.02776325351169</v>
      </c>
      <c r="AI98" s="66">
        <f>'amount-analyzed sorted'!AC98*0.001/'amount-analyzed sorted'!AC$2*1.5/'amount-analyzed sorted'!AC$3</f>
        <v>0.537963504498459</v>
      </c>
      <c r="AJ98" s="66">
        <f>'amount-analyzed sorted'!AD98*0.001/'amount-analyzed sorted'!AD$2*1.5/'amount-analyzed sorted'!AD$3</f>
        <v>1.02918546799171</v>
      </c>
      <c r="AK98" s="66">
        <f>'amount-analyzed sorted'!AE98*0.001/'amount-analyzed sorted'!AE$2*1.5/'amount-analyzed sorted'!AE$3</f>
        <v>0.937079851921596</v>
      </c>
      <c r="AL98" s="66">
        <f>'amount-analyzed sorted'!AF98*0.001/'amount-analyzed sorted'!AF$2*1.5/'amount-analyzed sorted'!AF$3</f>
        <v>1.45261008761411</v>
      </c>
      <c r="AM98" s="66">
        <f t="shared" si="44"/>
        <v>0.996920433107513</v>
      </c>
      <c r="AN98" s="115">
        <f t="shared" si="45"/>
        <v>0.325525625237795</v>
      </c>
      <c r="AO98" s="66">
        <f>'amount-analyzed sorted'!AG98*0.001/'amount-analyzed sorted'!AG$2*1.5/'amount-analyzed sorted'!AG$3</f>
        <v>0.435135629742568</v>
      </c>
      <c r="AP98" s="66">
        <f>'amount-analyzed sorted'!AH98*0.001/'amount-analyzed sorted'!AH$2*1.5/'amount-analyzed sorted'!AH$3</f>
        <v>1.27953558413301</v>
      </c>
      <c r="AQ98" s="66">
        <f>'amount-analyzed sorted'!AI98*0.001/'amount-analyzed sorted'!AI$2*1.5/'amount-analyzed sorted'!AI$3</f>
        <v>1.69237590080209</v>
      </c>
      <c r="AR98" s="66">
        <f>'amount-analyzed sorted'!AJ98*0.001/'amount-analyzed sorted'!AJ$2*1.5/'amount-analyzed sorted'!AJ$3</f>
        <v>1.05391514341619</v>
      </c>
      <c r="AS98" s="66">
        <f>'amount-analyzed sorted'!AK98*0.001/'amount-analyzed sorted'!AK$2*1.5/'amount-analyzed sorted'!AK$3</f>
        <v>2.71744321134083</v>
      </c>
      <c r="AT98" s="66">
        <f t="shared" si="46"/>
        <v>1.43568109388694</v>
      </c>
      <c r="AU98" s="115">
        <f t="shared" si="47"/>
        <v>0.848531707806509</v>
      </c>
      <c r="AV98" s="66">
        <f>'amount-analyzed sorted'!AL98*0.001/'amount-analyzed sorted'!AL$2*1.5/'amount-analyzed sorted'!AL$3</f>
        <v>2.64844733494869</v>
      </c>
      <c r="AW98" s="66">
        <f>'amount-analyzed sorted'!AM98*0.001/'amount-analyzed sorted'!AM$2*1.5/'amount-analyzed sorted'!AM$3</f>
        <v>0.882902497503373</v>
      </c>
      <c r="AX98" s="66">
        <f>'amount-analyzed sorted'!AN98*0.001/'amount-analyzed sorted'!AN$2*1.5/'amount-analyzed sorted'!AN$3</f>
        <v>2.28017665983021</v>
      </c>
      <c r="AY98" s="66">
        <f>'amount-analyzed sorted'!AO98*0.001/'amount-analyzed sorted'!AO$2*1.5/'amount-analyzed sorted'!AO$3</f>
        <v>2.7218973887478</v>
      </c>
      <c r="AZ98" s="66">
        <f>'amount-analyzed sorted'!AP98*0.001/'amount-analyzed sorted'!AP$2*1.5/'amount-analyzed sorted'!AP$3</f>
        <v>2.80143925199987</v>
      </c>
      <c r="BA98" s="66">
        <f t="shared" si="48"/>
        <v>2.26697262660599</v>
      </c>
      <c r="BB98" s="115">
        <f t="shared" si="49"/>
        <v>0.799055463460199</v>
      </c>
      <c r="BC98" s="66">
        <f>'amount-analyzed sorted'!AQ98*0.001/'amount-analyzed sorted'!AQ$2*1.5/'amount-analyzed sorted'!AQ$3</f>
        <v>2.17577325992352</v>
      </c>
      <c r="BD98" s="66">
        <f>'amount-analyzed sorted'!AR98*0.001/'amount-analyzed sorted'!AR$2*1.5/'amount-analyzed sorted'!AR$3</f>
        <v>1.67639646243666</v>
      </c>
      <c r="BE98" s="66">
        <f>'amount-analyzed sorted'!AS98*0.001/'amount-analyzed sorted'!AS$2*1.5/'amount-analyzed sorted'!AS$3</f>
        <v>4.14760338925574</v>
      </c>
      <c r="BF98" s="66">
        <f>'amount-analyzed sorted'!AT98*0.001/'amount-analyzed sorted'!AT$2*1.5/'amount-analyzed sorted'!AT$3</f>
        <v>2.18598129116746</v>
      </c>
      <c r="BG98" s="66">
        <f>'amount-analyzed sorted'!AU98*0.001/'amount-analyzed sorted'!AU$2*1.5/'amount-analyzed sorted'!AU$3</f>
        <v>3.61245277303725</v>
      </c>
      <c r="BH98" s="66">
        <f t="shared" si="50"/>
        <v>2.75964143516413</v>
      </c>
      <c r="BI98" s="115">
        <f t="shared" si="51"/>
        <v>1.06032226726349</v>
      </c>
      <c r="BJ98" s="66">
        <f>'amount-analyzed sorted'!AV98*0.001/'amount-analyzed sorted'!AV$2*1.5/'amount-analyzed sorted'!AV$3</f>
        <v>3.01936527474459</v>
      </c>
      <c r="BK98" s="66">
        <f>'amount-analyzed sorted'!AW98*0.001/'amount-analyzed sorted'!AW$2*1.5/'amount-analyzed sorted'!AW$3</f>
        <v>1.65865560732278</v>
      </c>
      <c r="BL98" s="66">
        <f>'amount-analyzed sorted'!AX98*0.001/'amount-analyzed sorted'!AX$2*1.5/'amount-analyzed sorted'!AX$3</f>
        <v>1.49886171111285</v>
      </c>
      <c r="BM98" s="66">
        <f>'amount-analyzed sorted'!AY98*0.001/'amount-analyzed sorted'!AY$2*1.5/'amount-analyzed sorted'!AY$3</f>
        <v>1.3851310491555</v>
      </c>
      <c r="BN98" s="66">
        <f>'amount-analyzed sorted'!AZ98*0.001/'amount-analyzed sorted'!AZ$2*1.5/'amount-analyzed sorted'!AZ$3</f>
        <v>2.27166801152663</v>
      </c>
      <c r="BO98" s="66">
        <f t="shared" si="52"/>
        <v>1.96673633077247</v>
      </c>
      <c r="BP98" s="115">
        <f t="shared" si="53"/>
        <v>0.680642365545792</v>
      </c>
      <c r="BQ98" s="66">
        <f>'amount-analyzed sorted'!BA98*0.001/'amount-analyzed sorted'!BA$2*1.5/'amount-analyzed sorted'!BA$3</f>
        <v>2.92204209696419</v>
      </c>
      <c r="BR98" s="66">
        <f>'amount-analyzed sorted'!BB98*0.001/'amount-analyzed sorted'!BB$2*1.5/'amount-analyzed sorted'!BB$3</f>
        <v>5.95634852380319</v>
      </c>
      <c r="BS98" s="66">
        <f>'amount-analyzed sorted'!BC98*0.001/'amount-analyzed sorted'!BC$2*1.5/'amount-analyzed sorted'!BC$3</f>
        <v>4.23860502526307</v>
      </c>
      <c r="BT98" s="66">
        <f>'amount-analyzed sorted'!BD98*0.001/'amount-analyzed sorted'!BD$2*1.5/'amount-analyzed sorted'!BD$3</f>
        <v>2.70756159688181</v>
      </c>
      <c r="BU98" s="66">
        <f>'amount-analyzed sorted'!BE98*0.001/'amount-analyzed sorted'!BE$2*1.5/'amount-analyzed sorted'!BE$3</f>
        <v>3.72308541065522</v>
      </c>
      <c r="BV98" s="66">
        <f t="shared" si="54"/>
        <v>3.9095285307135</v>
      </c>
      <c r="BW98" s="115">
        <f t="shared" si="55"/>
        <v>1.29926694978914</v>
      </c>
      <c r="BX98" s="66">
        <f>'amount-analyzed sorted'!BF98*0.001/'amount-analyzed sorted'!BF$2*1.5/'amount-analyzed sorted'!BF$3</f>
        <v>0.267052971053521</v>
      </c>
      <c r="BY98" s="66">
        <f>'amount-analyzed sorted'!BG98*0.001/'amount-analyzed sorted'!BG$2*1.5/'amount-analyzed sorted'!BG$3</f>
        <v>0.502909730803662</v>
      </c>
      <c r="BZ98" s="66">
        <f>'amount-analyzed sorted'!BH98*0.001/'amount-analyzed sorted'!BH$2*1.5/'amount-analyzed sorted'!BH$3</f>
        <v>0.559030740338551</v>
      </c>
      <c r="CA98" s="66">
        <f>'amount-analyzed sorted'!BI98*0.001/'amount-analyzed sorted'!BI$2*1.5/'amount-analyzed sorted'!BI$3</f>
        <v>0.553783820463615</v>
      </c>
      <c r="CB98" s="66">
        <f>'amount-analyzed sorted'!BJ98*0.001/'amount-analyzed sorted'!BJ$2*1.5/'amount-analyzed sorted'!BJ$3</f>
        <v>1.21192593342329</v>
      </c>
      <c r="CC98" s="66">
        <f t="shared" si="56"/>
        <v>0.618940639216528</v>
      </c>
      <c r="CD98" s="115">
        <f t="shared" si="57"/>
        <v>0.352403982976697</v>
      </c>
      <c r="CE98" s="121">
        <f>'amount-analyzed sorted'!BK98*0.001/'amount-analyzed sorted'!BK$2*1.5/'amount-analyzed sorted'!BK$3</f>
        <v>0.305888713259561</v>
      </c>
      <c r="CF98" s="66">
        <f>'amount-analyzed sorted'!BL98*0.001/'amount-analyzed sorted'!BL$2*1.5/'amount-analyzed sorted'!BL$3</f>
        <v>0.402113760445237</v>
      </c>
      <c r="CG98" s="66">
        <f>'amount-analyzed sorted'!BM98*0.001/'amount-analyzed sorted'!BM$2*1.5/'amount-analyzed sorted'!BM$3</f>
        <v>1.02756812310204</v>
      </c>
      <c r="CH98" s="66">
        <f>'amount-analyzed sorted'!BN98*0.001/'amount-analyzed sorted'!BN$2*1.5/'amount-analyzed sorted'!BN$3</f>
        <v>0.354335675633502</v>
      </c>
      <c r="CI98" s="66">
        <f>'amount-analyzed sorted'!BO98*0.001/'amount-analyzed sorted'!BO$2*1.5/'amount-analyzed sorted'!BO$3</f>
        <v>1.84065386691027</v>
      </c>
      <c r="CJ98" s="66">
        <f t="shared" si="58"/>
        <v>0.786112027870121</v>
      </c>
      <c r="CK98" s="115">
        <f t="shared" si="59"/>
        <v>0.658570318159429</v>
      </c>
      <c r="CL98" s="66">
        <f>'amount-analyzed sorted'!BP98*0.001/'amount-analyzed sorted'!BP$2*1.5/'amount-analyzed sorted'!BP$3</f>
        <v>0.581578667643458</v>
      </c>
      <c r="CM98" s="66">
        <f>'amount-analyzed sorted'!BQ98*0.001/'amount-analyzed sorted'!BQ$2*1.5/'amount-analyzed sorted'!BQ$3</f>
        <v>1.19012640228599</v>
      </c>
      <c r="CN98" s="66">
        <f>'amount-analyzed sorted'!BR98*0.001/'amount-analyzed sorted'!BR$2*1.5/'amount-analyzed sorted'!BR$3</f>
        <v>0.37132071944904</v>
      </c>
      <c r="CO98" s="66">
        <f>'amount-analyzed sorted'!BS98*0.001/'amount-analyzed sorted'!BS$2*1.5/'amount-analyzed sorted'!BS$3</f>
        <v>0.372084525553078</v>
      </c>
      <c r="CP98" s="66">
        <f>'amount-analyzed sorted'!BT98*0.001/'amount-analyzed sorted'!BT$2*1.5/'amount-analyzed sorted'!BT$3</f>
        <v>0.285525175583859</v>
      </c>
      <c r="CQ98" s="66">
        <f t="shared" si="60"/>
        <v>0.560127098103086</v>
      </c>
      <c r="CR98" s="115">
        <f t="shared" si="61"/>
        <v>0.368704952051647</v>
      </c>
      <c r="CS98" s="66">
        <f>'amount-analyzed sorted'!BU98*0.001/'amount-analyzed sorted'!BU$2*1.5/'amount-analyzed sorted'!BU$3</f>
        <v>0.47496706045742</v>
      </c>
      <c r="CT98" s="66">
        <f>'amount-analyzed sorted'!BV98*0.001/'amount-analyzed sorted'!BV$2*1.5/'amount-analyzed sorted'!BV$3</f>
        <v>0.85451086313671</v>
      </c>
      <c r="CU98" s="66">
        <f>'amount-analyzed sorted'!BW98*0.001/'amount-analyzed sorted'!BW$2*1.5/'amount-analyzed sorted'!BW$3</f>
        <v>0.0753544094597473</v>
      </c>
      <c r="CV98" s="66">
        <f>'amount-analyzed sorted'!BX98*0.001/'amount-analyzed sorted'!BX$2*1.5/'amount-analyzed sorted'!BX$3</f>
        <v>0.807865315987789</v>
      </c>
      <c r="CW98" s="66">
        <f>'amount-analyzed sorted'!BY98*0.001/'amount-analyzed sorted'!BY$2*1.5/'amount-analyzed sorted'!BY$3</f>
        <v>0.199006480860018</v>
      </c>
      <c r="CX98" s="66">
        <f t="shared" si="62"/>
        <v>0.482340825980337</v>
      </c>
      <c r="CY98" s="115">
        <f t="shared" si="63"/>
        <v>0.350159748160252</v>
      </c>
      <c r="CZ98" s="66">
        <f>'amount-analyzed sorted'!BZ98*0.001/'amount-analyzed sorted'!BZ$2*1.5/'amount-analyzed sorted'!BZ$3</f>
        <v>0.933237172163174</v>
      </c>
      <c r="DA98" s="66">
        <f>'amount-analyzed sorted'!CA98*0.001/'amount-analyzed sorted'!CA$2*1.5/'amount-analyzed sorted'!CA$3</f>
        <v>0.290851821103956</v>
      </c>
      <c r="DB98" s="66">
        <f>'amount-analyzed sorted'!CB98*0.001/'amount-analyzed sorted'!CB$2*1.5/'amount-analyzed sorted'!CB$3</f>
        <v>0.696214763424659</v>
      </c>
      <c r="DC98" s="66">
        <f>'amount-analyzed sorted'!CC98*0.001/'amount-analyzed sorted'!CC$2*1.5/'amount-analyzed sorted'!CC$3</f>
        <v>0.308431394411781</v>
      </c>
      <c r="DD98" s="66">
        <f>'amount-analyzed sorted'!CD98*0.001/'amount-analyzed sorted'!CD$2*1.5/'amount-analyzed sorted'!CD$3</f>
        <v>0.722109181890226</v>
      </c>
      <c r="DE98" s="66">
        <f t="shared" si="64"/>
        <v>0.590168866598759</v>
      </c>
      <c r="DF98" s="115">
        <f t="shared" si="65"/>
        <v>0.280765265957929</v>
      </c>
      <c r="DG98" s="66">
        <f>'amount-analyzed sorted'!CE98*0.001/'amount-analyzed sorted'!CE$2*1.5/'amount-analyzed sorted'!CE$3</f>
        <v>0.326157888306782</v>
      </c>
      <c r="DH98" s="66">
        <f>'amount-analyzed sorted'!CF98*0.001/'amount-analyzed sorted'!CF$2*1.5/'amount-analyzed sorted'!CF$3</f>
        <v>0.110036759454682</v>
      </c>
      <c r="DI98" s="66">
        <f>'amount-analyzed sorted'!CG98*0.001/'amount-analyzed sorted'!CG$2*1.5/'amount-analyzed sorted'!CG$3</f>
        <v>0.725411781732501</v>
      </c>
      <c r="DJ98" s="66">
        <f>'amount-analyzed sorted'!CH98*0.001/'amount-analyzed sorted'!CH$2*1.5/'amount-analyzed sorted'!CH$3</f>
        <v>1.01663383189309</v>
      </c>
      <c r="DK98" s="66">
        <f>'amount-analyzed sorted'!CI98*0.001/'amount-analyzed sorted'!CI$2*1.5/'amount-analyzed sorted'!CI$3</f>
        <v>0.378744062533476</v>
      </c>
      <c r="DL98" s="66">
        <f t="shared" si="66"/>
        <v>0.511396864784106</v>
      </c>
      <c r="DM98" s="115">
        <f t="shared" si="67"/>
        <v>0.358492313763931</v>
      </c>
      <c r="DN98" s="66">
        <f>'amount-analyzed sorted'!CJ98*0.001/'amount-analyzed sorted'!CJ$2*1.5/'amount-analyzed sorted'!CJ$3</f>
        <v>1.67326878518339</v>
      </c>
      <c r="DO98" s="66">
        <f>'amount-analyzed sorted'!CK98*0.001/'amount-analyzed sorted'!CK$2*1.5/'amount-analyzed sorted'!CK$3</f>
        <v>0.665439248158067</v>
      </c>
      <c r="DP98" s="66">
        <f>'amount-analyzed sorted'!CL98*0.001/'amount-analyzed sorted'!CL$2*1.5/'amount-analyzed sorted'!CL$3</f>
        <v>1.17406758828606</v>
      </c>
      <c r="DQ98" s="66">
        <f>'amount-analyzed sorted'!CM98*0.001/'amount-analyzed sorted'!CM$2*1.5/'amount-analyzed sorted'!CM$3</f>
        <v>0.39724091332987</v>
      </c>
      <c r="DR98" s="66">
        <f>'amount-analyzed sorted'!CN98*0.001/'amount-analyzed sorted'!CN$2*1.5/'amount-analyzed sorted'!CN$3</f>
        <v>0.455004482951624</v>
      </c>
      <c r="DS98" s="66">
        <f t="shared" si="68"/>
        <v>0.873004203581802</v>
      </c>
      <c r="DT98" s="115">
        <f t="shared" si="69"/>
        <v>0.542037878679584</v>
      </c>
      <c r="DU98" s="66">
        <f>'amount-analyzed sorted'!CO98*0.001/'amount-analyzed sorted'!CO$2*1.5/'amount-analyzed sorted'!CO$3</f>
        <v>0.822303292380598</v>
      </c>
      <c r="DV98" s="66">
        <f>'amount-analyzed sorted'!CP98*0.001/'amount-analyzed sorted'!CP$2*1.5/'amount-analyzed sorted'!CP$3</f>
        <v>0.206844231158859</v>
      </c>
      <c r="DW98" s="66">
        <f>'amount-analyzed sorted'!CQ98*0.001/'amount-analyzed sorted'!CQ$2*1.5/'amount-analyzed sorted'!CQ$3</f>
        <v>0.427089844354153</v>
      </c>
      <c r="DX98" s="66">
        <f>'amount-analyzed sorted'!CR98*0.001/'amount-analyzed sorted'!CR$2*1.5/'amount-analyzed sorted'!CR$3</f>
        <v>0.170422582206014</v>
      </c>
      <c r="DY98" s="66">
        <f>'amount-analyzed sorted'!CS98*0.001/'amount-analyzed sorted'!CS$2*1.5/'amount-analyzed sorted'!CS$3</f>
        <v>0.0675560348090756</v>
      </c>
      <c r="DZ98" s="66">
        <f t="shared" si="70"/>
        <v>0.33884319698174</v>
      </c>
      <c r="EA98" s="115">
        <f t="shared" si="71"/>
        <v>0.300377716148762</v>
      </c>
      <c r="EB98" s="66">
        <f>'amount-analyzed sorted'!CT98*0.001/'amount-analyzed sorted'!CT$2*1.5/'amount-analyzed sorted'!CT$3</f>
        <v>1.02181492024482</v>
      </c>
      <c r="EC98" s="66">
        <f>'amount-analyzed sorted'!CU98*0.001/'amount-analyzed sorted'!CU$2*1.5/'amount-analyzed sorted'!CU$3</f>
        <v>1.24925171468397</v>
      </c>
      <c r="ED98" s="66">
        <f>'amount-analyzed sorted'!CV98*0.001/'amount-analyzed sorted'!CV$2*1.5/'amount-analyzed sorted'!CV$3</f>
        <v>0.259620148974466</v>
      </c>
      <c r="EE98" s="66">
        <f>'amount-analyzed sorted'!CW98*0.001/'amount-analyzed sorted'!CW$2*1.5/'amount-analyzed sorted'!CW$3</f>
        <v>0.154841561791736</v>
      </c>
      <c r="EF98" s="66">
        <f>'amount-analyzed sorted'!CX98*0.001/'amount-analyzed sorted'!CX$2*1.5/'amount-analyzed sorted'!CX$3</f>
        <v>1.34777198127433</v>
      </c>
      <c r="EG98" s="66">
        <f t="shared" si="72"/>
        <v>0.806660065393864</v>
      </c>
      <c r="EH98" s="115">
        <f t="shared" si="73"/>
        <v>0.561048375117814</v>
      </c>
    </row>
    <row r="99" spans="1:138">
      <c r="A99">
        <f>'imported data from Web Calc'!A105</f>
        <v>716.5</v>
      </c>
      <c r="B99" t="str">
        <f>'imported data from Web Calc'!B105</f>
        <v>C39H74O8PN</v>
      </c>
      <c r="C99" s="61" t="str">
        <f>'imported data from Web Calc'!C105</f>
        <v>PE(34:2)</v>
      </c>
      <c r="D99" s="96"/>
      <c r="E99" s="96"/>
      <c r="F99" s="96"/>
      <c r="G99" s="66">
        <f>'amount-analyzed sorted'!G99*0.001/'amount-analyzed sorted'!G$2*1.5/'amount-analyzed sorted'!G$3</f>
        <v>2.29712109295387</v>
      </c>
      <c r="H99" s="66">
        <f>'amount-analyzed sorted'!H99*0.001/'amount-analyzed sorted'!H$2*1.5/'amount-analyzed sorted'!H$3</f>
        <v>2.25491307567149</v>
      </c>
      <c r="I99" s="66">
        <f>'amount-analyzed sorted'!I99*0.001/'amount-analyzed sorted'!I$2*1.5/'amount-analyzed sorted'!I$3</f>
        <v>2.21270505838911</v>
      </c>
      <c r="J99" s="66">
        <f>'amount-analyzed sorted'!J99*0.001/'amount-analyzed sorted'!J$2*1.5/'amount-analyzed sorted'!J$3</f>
        <v>2.20667534163449</v>
      </c>
      <c r="K99" s="66">
        <f>'amount-analyzed sorted'!K99*0.001/'amount-analyzed sorted'!K$2*1.5/'amount-analyzed sorted'!K$3</f>
        <v>2.28305175385975</v>
      </c>
      <c r="L99" s="66">
        <f>'amount-analyzed sorted'!L99*0.001/'amount-analyzed sorted'!L$2*1.5/'amount-analyzed sorted'!L$3</f>
        <v>2.22878430306812</v>
      </c>
      <c r="M99" s="66">
        <f>'amount-analyzed sorted'!M99*0.001/'amount-analyzed sorted'!M$2*1.5/'amount-analyzed sorted'!M$3</f>
        <v>2.25089326450174</v>
      </c>
      <c r="N99" s="66">
        <f>'amount-analyzed sorted'!N99*0.001/'amount-analyzed sorted'!N$2*1.5/'amount-analyzed sorted'!N$3</f>
        <v>2.311190432048</v>
      </c>
      <c r="O99" s="66">
        <f>'amount-analyzed sorted'!O99*0.001/'amount-analyzed sorted'!O$2*1.5/'amount-analyzed sorted'!O$3</f>
        <v>2.25692298125637</v>
      </c>
      <c r="P99" s="66">
        <f>'amount-analyzed sorted'!P99*0.001/'amount-analyzed sorted'!P$2*1.5/'amount-analyzed sorted'!P$3</f>
        <v>2.28305175385975</v>
      </c>
      <c r="Q99" s="66">
        <f t="shared" si="37"/>
        <v>2.25853090572427</v>
      </c>
      <c r="R99" s="115">
        <f t="shared" si="38"/>
        <v>0.0352965974266457</v>
      </c>
      <c r="S99" s="66">
        <f t="shared" si="39"/>
        <v>0.0156281223946</v>
      </c>
      <c r="T99" s="66">
        <f>'amount-analyzed sorted'!R99*0.001/'amount-analyzed sorted'!R$2*1.5/'amount-analyzed sorted'!R$3</f>
        <v>10.4591919054493</v>
      </c>
      <c r="U99" s="66">
        <f>'amount-analyzed sorted'!S99*0.001/'amount-analyzed sorted'!S$2*1.5/'amount-analyzed sorted'!S$3</f>
        <v>7.96171997380245</v>
      </c>
      <c r="V99" s="66">
        <f>'amount-analyzed sorted'!T99*0.001/'amount-analyzed sorted'!T$2*1.5/'amount-analyzed sorted'!T$3</f>
        <v>6.85019646689613</v>
      </c>
      <c r="W99" s="66">
        <f>'amount-analyzed sorted'!U99*0.001/'amount-analyzed sorted'!U$2*1.5/'amount-analyzed sorted'!U$3</f>
        <v>7.96066488947196</v>
      </c>
      <c r="X99" s="66">
        <f>'amount-analyzed sorted'!V99*0.001/'amount-analyzed sorted'!V$2*1.5/'amount-analyzed sorted'!V$3</f>
        <v>12.6388524771215</v>
      </c>
      <c r="Y99" s="66">
        <f t="shared" si="40"/>
        <v>9.17412514254826</v>
      </c>
      <c r="Z99" s="115">
        <f t="shared" si="41"/>
        <v>2.34514331420106</v>
      </c>
      <c r="AA99" s="66">
        <f>'amount-analyzed sorted'!W99*0.001/'amount-analyzed sorted'!W$2*1.5/'amount-analyzed sorted'!W$3</f>
        <v>3.50836646148389</v>
      </c>
      <c r="AB99" s="66">
        <f>'amount-analyzed sorted'!X99*0.001/'amount-analyzed sorted'!X$2*1.5/'amount-analyzed sorted'!X$3</f>
        <v>6.22201048015669</v>
      </c>
      <c r="AC99" s="66">
        <f>'amount-analyzed sorted'!Y99*0.001/'amount-analyzed sorted'!Y$2*1.5/'amount-analyzed sorted'!Y$3</f>
        <v>2.07399917096006</v>
      </c>
      <c r="AD99" s="66">
        <f>'amount-analyzed sorted'!Z99*0.001/'amount-analyzed sorted'!Z$2*1.5/'amount-analyzed sorted'!Z$3</f>
        <v>1.60031391844676</v>
      </c>
      <c r="AE99" s="66">
        <f>'amount-analyzed sorted'!AA99*0.001/'amount-analyzed sorted'!AA$2*1.5/'amount-analyzed sorted'!AA$3</f>
        <v>6.2574464596867</v>
      </c>
      <c r="AF99" s="66">
        <f t="shared" si="42"/>
        <v>3.93242729814682</v>
      </c>
      <c r="AG99" s="115">
        <f t="shared" si="43"/>
        <v>2.22037388528127</v>
      </c>
      <c r="AH99" s="66">
        <f>'amount-analyzed sorted'!AB99*0.001/'amount-analyzed sorted'!AB$2*1.5/'amount-analyzed sorted'!AB$3</f>
        <v>1.56785851104415</v>
      </c>
      <c r="AI99" s="66">
        <f>'amount-analyzed sorted'!AC99*0.001/'amount-analyzed sorted'!AC$2*1.5/'amount-analyzed sorted'!AC$3</f>
        <v>0.672213357547582</v>
      </c>
      <c r="AJ99" s="66">
        <f>'amount-analyzed sorted'!AD99*0.001/'amount-analyzed sorted'!AD$2*1.5/'amount-analyzed sorted'!AD$3</f>
        <v>2.08544420920611</v>
      </c>
      <c r="AK99" s="66">
        <f>'amount-analyzed sorted'!AE99*0.001/'amount-analyzed sorted'!AE$2*1.5/'amount-analyzed sorted'!AE$3</f>
        <v>1.91595138354013</v>
      </c>
      <c r="AL99" s="66">
        <f>'amount-analyzed sorted'!AF99*0.001/'amount-analyzed sorted'!AF$2*1.5/'amount-analyzed sorted'!AF$3</f>
        <v>2.43635187835432</v>
      </c>
      <c r="AM99" s="66">
        <f t="shared" si="44"/>
        <v>1.73556386793846</v>
      </c>
      <c r="AN99" s="115">
        <f t="shared" si="45"/>
        <v>0.671732673615912</v>
      </c>
      <c r="AO99" s="66">
        <f>'amount-analyzed sorted'!AG99*0.001/'amount-analyzed sorted'!AG$2*1.5/'amount-analyzed sorted'!AG$3</f>
        <v>0.59553639121655</v>
      </c>
      <c r="AP99" s="66">
        <f>'amount-analyzed sorted'!AH99*0.001/'amount-analyzed sorted'!AH$2*1.5/'amount-analyzed sorted'!AH$3</f>
        <v>1.97685570895863</v>
      </c>
      <c r="AQ99" s="66">
        <f>'amount-analyzed sorted'!AI99*0.001/'amount-analyzed sorted'!AI$2*1.5/'amount-analyzed sorted'!AI$3</f>
        <v>2.78984412233616</v>
      </c>
      <c r="AR99" s="66">
        <f>'amount-analyzed sorted'!AJ99*0.001/'amount-analyzed sorted'!AJ$2*1.5/'amount-analyzed sorted'!AJ$3</f>
        <v>1.87742975203257</v>
      </c>
      <c r="AS99" s="66">
        <f>'amount-analyzed sorted'!AK99*0.001/'amount-analyzed sorted'!AK$2*1.5/'amount-analyzed sorted'!AK$3</f>
        <v>3.98504117157843</v>
      </c>
      <c r="AT99" s="66">
        <f t="shared" si="46"/>
        <v>2.24494142922447</v>
      </c>
      <c r="AU99" s="115">
        <f t="shared" si="47"/>
        <v>1.25023376054135</v>
      </c>
      <c r="AV99" s="66">
        <f>'amount-analyzed sorted'!AL99*0.001/'amount-analyzed sorted'!AL$2*1.5/'amount-analyzed sorted'!AL$3</f>
        <v>4.18477529427705</v>
      </c>
      <c r="AW99" s="66">
        <f>'amount-analyzed sorted'!AM99*0.001/'amount-analyzed sorted'!AM$2*1.5/'amount-analyzed sorted'!AM$3</f>
        <v>1.29391410713462</v>
      </c>
      <c r="AX99" s="66">
        <f>'amount-analyzed sorted'!AN99*0.001/'amount-analyzed sorted'!AN$2*1.5/'amount-analyzed sorted'!AN$3</f>
        <v>3.91260584223816</v>
      </c>
      <c r="AY99" s="66">
        <f>'amount-analyzed sorted'!AO99*0.001/'amount-analyzed sorted'!AO$2*1.5/'amount-analyzed sorted'!AO$3</f>
        <v>4.57579746044825</v>
      </c>
      <c r="AZ99" s="66">
        <f>'amount-analyzed sorted'!AP99*0.001/'amount-analyzed sorted'!AP$2*1.5/'amount-analyzed sorted'!AP$3</f>
        <v>5.19439499956036</v>
      </c>
      <c r="BA99" s="66">
        <f t="shared" si="48"/>
        <v>3.83229754073169</v>
      </c>
      <c r="BB99" s="115">
        <f t="shared" si="49"/>
        <v>1.49851443636367</v>
      </c>
      <c r="BC99" s="66">
        <f>'amount-analyzed sorted'!AQ99*0.001/'amount-analyzed sorted'!AQ$2*1.5/'amount-analyzed sorted'!AQ$3</f>
        <v>3.89065983662207</v>
      </c>
      <c r="BD99" s="66">
        <f>'amount-analyzed sorted'!AR99*0.001/'amount-analyzed sorted'!AR$2*1.5/'amount-analyzed sorted'!AR$3</f>
        <v>2.7952968440438</v>
      </c>
      <c r="BE99" s="66">
        <f>'amount-analyzed sorted'!AS99*0.001/'amount-analyzed sorted'!AS$2*1.5/'amount-analyzed sorted'!AS$3</f>
        <v>7.11073202783451</v>
      </c>
      <c r="BF99" s="66">
        <f>'amount-analyzed sorted'!AT99*0.001/'amount-analyzed sorted'!AT$2*1.5/'amount-analyzed sorted'!AT$3</f>
        <v>2.69070119561635</v>
      </c>
      <c r="BG99" s="66">
        <f>'amount-analyzed sorted'!AU99*0.001/'amount-analyzed sorted'!AU$2*1.5/'amount-analyzed sorted'!AU$3</f>
        <v>5.65096081880558</v>
      </c>
      <c r="BH99" s="66">
        <f t="shared" si="50"/>
        <v>4.42767014458446</v>
      </c>
      <c r="BI99" s="115">
        <f t="shared" si="51"/>
        <v>1.91476793214223</v>
      </c>
      <c r="BJ99" s="66">
        <f>'amount-analyzed sorted'!AV99*0.001/'amount-analyzed sorted'!AV$2*1.5/'amount-analyzed sorted'!AV$3</f>
        <v>5.17197111257462</v>
      </c>
      <c r="BK99" s="66">
        <f>'amount-analyzed sorted'!AW99*0.001/'amount-analyzed sorted'!AW$2*1.5/'amount-analyzed sorted'!AW$3</f>
        <v>2.31358155323316</v>
      </c>
      <c r="BL99" s="66">
        <f>'amount-analyzed sorted'!AX99*0.001/'amount-analyzed sorted'!AX$2*1.5/'amount-analyzed sorted'!AX$3</f>
        <v>2.40128753974489</v>
      </c>
      <c r="BM99" s="66">
        <f>'amount-analyzed sorted'!AY99*0.001/'amount-analyzed sorted'!AY$2*1.5/'amount-analyzed sorted'!AY$3</f>
        <v>1.98690027999167</v>
      </c>
      <c r="BN99" s="66">
        <f>'amount-analyzed sorted'!AZ99*0.001/'amount-analyzed sorted'!AZ$2*1.5/'amount-analyzed sorted'!AZ$3</f>
        <v>3.60781185983737</v>
      </c>
      <c r="BO99" s="66">
        <f t="shared" si="52"/>
        <v>3.09631046907634</v>
      </c>
      <c r="BP99" s="115">
        <f t="shared" si="53"/>
        <v>1.31306065885744</v>
      </c>
      <c r="BQ99" s="66">
        <f>'amount-analyzed sorted'!BA99*0.001/'amount-analyzed sorted'!BA$2*1.5/'amount-analyzed sorted'!BA$3</f>
        <v>4.65985265482371</v>
      </c>
      <c r="BR99" s="66">
        <f>'amount-analyzed sorted'!BB99*0.001/'amount-analyzed sorted'!BB$2*1.5/'amount-analyzed sorted'!BB$3</f>
        <v>10.2516548630415</v>
      </c>
      <c r="BS99" s="66">
        <f>'amount-analyzed sorted'!BC99*0.001/'amount-analyzed sorted'!BC$2*1.5/'amount-analyzed sorted'!BC$3</f>
        <v>7.40004240500407</v>
      </c>
      <c r="BT99" s="66">
        <f>'amount-analyzed sorted'!BD99*0.001/'amount-analyzed sorted'!BD$2*1.5/'amount-analyzed sorted'!BD$3</f>
        <v>4.43234466153556</v>
      </c>
      <c r="BU99" s="66">
        <f>'amount-analyzed sorted'!BE99*0.001/'amount-analyzed sorted'!BE$2*1.5/'amount-analyzed sorted'!BE$3</f>
        <v>5.569375429625</v>
      </c>
      <c r="BV99" s="66">
        <f t="shared" si="54"/>
        <v>6.46265400280597</v>
      </c>
      <c r="BW99" s="115">
        <f t="shared" si="55"/>
        <v>2.41895741313701</v>
      </c>
      <c r="BX99" s="66">
        <f>'amount-analyzed sorted'!BF99*0.001/'amount-analyzed sorted'!BF$2*1.5/'amount-analyzed sorted'!BF$3</f>
        <v>0.509486091196469</v>
      </c>
      <c r="BY99" s="66">
        <f>'amount-analyzed sorted'!BG99*0.001/'amount-analyzed sorted'!BG$2*1.5/'amount-analyzed sorted'!BG$3</f>
        <v>0.787665792359261</v>
      </c>
      <c r="BZ99" s="66">
        <f>'amount-analyzed sorted'!BH99*0.001/'amount-analyzed sorted'!BH$2*1.5/'amount-analyzed sorted'!BH$3</f>
        <v>1.11916541183891</v>
      </c>
      <c r="CA99" s="66">
        <f>'amount-analyzed sorted'!BI99*0.001/'amount-analyzed sorted'!BI$2*1.5/'amount-analyzed sorted'!BI$3</f>
        <v>1.01275943526625</v>
      </c>
      <c r="CB99" s="66">
        <f>'amount-analyzed sorted'!BJ99*0.001/'amount-analyzed sorted'!BJ$2*1.5/'amount-analyzed sorted'!BJ$3</f>
        <v>2.39058241202901</v>
      </c>
      <c r="CC99" s="66">
        <f t="shared" si="56"/>
        <v>1.16393182853798</v>
      </c>
      <c r="CD99" s="115">
        <f t="shared" si="57"/>
        <v>0.724466032957479</v>
      </c>
      <c r="CE99" s="121">
        <f>'amount-analyzed sorted'!BK99*0.001/'amount-analyzed sorted'!BK$2*1.5/'amount-analyzed sorted'!BK$3</f>
        <v>0.600864821490652</v>
      </c>
      <c r="CF99" s="66">
        <f>'amount-analyzed sorted'!BL99*0.001/'amount-analyzed sorted'!BL$2*1.5/'amount-analyzed sorted'!BL$3</f>
        <v>0.721286561355299</v>
      </c>
      <c r="CG99" s="66">
        <f>'amount-analyzed sorted'!BM99*0.001/'amount-analyzed sorted'!BM$2*1.5/'amount-analyzed sorted'!BM$3</f>
        <v>1.97245611513283</v>
      </c>
      <c r="CH99" s="66">
        <f>'amount-analyzed sorted'!BN99*0.001/'amount-analyzed sorted'!BN$2*1.5/'amount-analyzed sorted'!BN$3</f>
        <v>0.750372768156823</v>
      </c>
      <c r="CI99" s="66">
        <f>'amount-analyzed sorted'!BO99*0.001/'amount-analyzed sorted'!BO$2*1.5/'amount-analyzed sorted'!BO$3</f>
        <v>3.08088936785198</v>
      </c>
      <c r="CJ99" s="66">
        <f t="shared" si="58"/>
        <v>1.42517392679752</v>
      </c>
      <c r="CK99" s="115">
        <f t="shared" si="59"/>
        <v>1.08064921961744</v>
      </c>
      <c r="CL99" s="66">
        <f>'amount-analyzed sorted'!BP99*0.001/'amount-analyzed sorted'!BP$2*1.5/'amount-analyzed sorted'!BP$3</f>
        <v>1.38814597226407</v>
      </c>
      <c r="CM99" s="66">
        <f>'amount-analyzed sorted'!BQ99*0.001/'amount-analyzed sorted'!BQ$2*1.5/'amount-analyzed sorted'!BQ$3</f>
        <v>2.6825785677308</v>
      </c>
      <c r="CN99" s="66">
        <f>'amount-analyzed sorted'!BR99*0.001/'amount-analyzed sorted'!BR$2*1.5/'amount-analyzed sorted'!BR$3</f>
        <v>0.799076659906154</v>
      </c>
      <c r="CO99" s="66">
        <f>'amount-analyzed sorted'!BS99*0.001/'amount-analyzed sorted'!BS$2*1.5/'amount-analyzed sorted'!BS$3</f>
        <v>0.81053978151491</v>
      </c>
      <c r="CP99" s="66">
        <f>'amount-analyzed sorted'!BT99*0.001/'amount-analyzed sorted'!BT$2*1.5/'amount-analyzed sorted'!BT$3</f>
        <v>0.598674690910739</v>
      </c>
      <c r="CQ99" s="66">
        <f t="shared" si="60"/>
        <v>1.25580313446533</v>
      </c>
      <c r="CR99" s="115">
        <f t="shared" si="61"/>
        <v>0.850276290546029</v>
      </c>
      <c r="CS99" s="66">
        <f>'amount-analyzed sorted'!BU99*0.001/'amount-analyzed sorted'!BU$2*1.5/'amount-analyzed sorted'!BU$3</f>
        <v>0.948496569279073</v>
      </c>
      <c r="CT99" s="66">
        <f>'amount-analyzed sorted'!BV99*0.001/'amount-analyzed sorted'!BV$2*1.5/'amount-analyzed sorted'!BV$3</f>
        <v>1.55281887407282</v>
      </c>
      <c r="CU99" s="66">
        <f>'amount-analyzed sorted'!BW99*0.001/'amount-analyzed sorted'!BW$2*1.5/'amount-analyzed sorted'!BW$3</f>
        <v>0.127764367321174</v>
      </c>
      <c r="CV99" s="66">
        <f>'amount-analyzed sorted'!BX99*0.001/'amount-analyzed sorted'!BX$2*1.5/'amount-analyzed sorted'!BX$3</f>
        <v>1.81685309051711</v>
      </c>
      <c r="CW99" s="66">
        <f>'amount-analyzed sorted'!BY99*0.001/'amount-analyzed sorted'!BY$2*1.5/'amount-analyzed sorted'!BY$3</f>
        <v>0.459365856604011</v>
      </c>
      <c r="CX99" s="66">
        <f t="shared" si="62"/>
        <v>0.981059751558836</v>
      </c>
      <c r="CY99" s="115">
        <f t="shared" si="63"/>
        <v>0.711828085505832</v>
      </c>
      <c r="CZ99" s="66">
        <f>'amount-analyzed sorted'!BZ99*0.001/'amount-analyzed sorted'!BZ$2*1.5/'amount-analyzed sorted'!BZ$3</f>
        <v>1.55510564163379</v>
      </c>
      <c r="DA99" s="66">
        <f>'amount-analyzed sorted'!CA99*0.001/'amount-analyzed sorted'!CA$2*1.5/'amount-analyzed sorted'!CA$3</f>
        <v>0.531462278637819</v>
      </c>
      <c r="DB99" s="66">
        <f>'amount-analyzed sorted'!CB99*0.001/'amount-analyzed sorted'!CB$2*1.5/'amount-analyzed sorted'!CB$3</f>
        <v>1.15095275037557</v>
      </c>
      <c r="DC99" s="66">
        <f>'amount-analyzed sorted'!CC99*0.001/'amount-analyzed sorted'!CC$2*1.5/'amount-analyzed sorted'!CC$3</f>
        <v>0.558970314632853</v>
      </c>
      <c r="DD99" s="66">
        <f>'amount-analyzed sorted'!CD99*0.001/'amount-analyzed sorted'!CD$2*1.5/'amount-analyzed sorted'!CD$3</f>
        <v>1.51299917402977</v>
      </c>
      <c r="DE99" s="66">
        <f t="shared" si="64"/>
        <v>1.06189803186196</v>
      </c>
      <c r="DF99" s="115">
        <f t="shared" si="65"/>
        <v>0.497236137752283</v>
      </c>
      <c r="DG99" s="66">
        <f>'amount-analyzed sorted'!CE99*0.001/'amount-analyzed sorted'!CE$2*1.5/'amount-analyzed sorted'!CE$3</f>
        <v>0.537160174108673</v>
      </c>
      <c r="DH99" s="66">
        <f>'amount-analyzed sorted'!CF99*0.001/'amount-analyzed sorted'!CF$2*1.5/'amount-analyzed sorted'!CF$3</f>
        <v>0.169434711697633</v>
      </c>
      <c r="DI99" s="66">
        <f>'amount-analyzed sorted'!CG99*0.001/'amount-analyzed sorted'!CG$2*1.5/'amount-analyzed sorted'!CG$3</f>
        <v>1.18375014686055</v>
      </c>
      <c r="DJ99" s="66">
        <f>'amount-analyzed sorted'!CH99*0.001/'amount-analyzed sorted'!CH$2*1.5/'amount-analyzed sorted'!CH$3</f>
        <v>1.51875842424874</v>
      </c>
      <c r="DK99" s="66">
        <f>'amount-analyzed sorted'!CI99*0.001/'amount-analyzed sorted'!CI$2*1.5/'amount-analyzed sorted'!CI$3</f>
        <v>0.67460129366802</v>
      </c>
      <c r="DL99" s="66">
        <f t="shared" si="66"/>
        <v>0.816740950116723</v>
      </c>
      <c r="DM99" s="115">
        <f t="shared" si="67"/>
        <v>0.534999706314436</v>
      </c>
      <c r="DN99" s="66">
        <f>'amount-analyzed sorted'!CJ99*0.001/'amount-analyzed sorted'!CJ$2*1.5/'amount-analyzed sorted'!CJ$3</f>
        <v>2.91998716292105</v>
      </c>
      <c r="DO99" s="66">
        <f>'amount-analyzed sorted'!CK99*0.001/'amount-analyzed sorted'!CK$2*1.5/'amount-analyzed sorted'!CK$3</f>
        <v>1.10387888091308</v>
      </c>
      <c r="DP99" s="66">
        <f>'amount-analyzed sorted'!CL99*0.001/'amount-analyzed sorted'!CL$2*1.5/'amount-analyzed sorted'!CL$3</f>
        <v>2.02988520360723</v>
      </c>
      <c r="DQ99" s="66">
        <f>'amount-analyzed sorted'!CM99*0.001/'amount-analyzed sorted'!CM$2*1.5/'amount-analyzed sorted'!CM$3</f>
        <v>0.679004816970824</v>
      </c>
      <c r="DR99" s="66">
        <f>'amount-analyzed sorted'!CN99*0.001/'amount-analyzed sorted'!CN$2*1.5/'amount-analyzed sorted'!CN$3</f>
        <v>0.718155999108455</v>
      </c>
      <c r="DS99" s="66">
        <f t="shared" si="68"/>
        <v>1.49018241270413</v>
      </c>
      <c r="DT99" s="115">
        <f t="shared" si="69"/>
        <v>0.966809833942898</v>
      </c>
      <c r="DU99" s="66">
        <f>'amount-analyzed sorted'!CO99*0.001/'amount-analyzed sorted'!CO$2*1.5/'amount-analyzed sorted'!CO$3</f>
        <v>1.71602522987709</v>
      </c>
      <c r="DV99" s="66">
        <f>'amount-analyzed sorted'!CP99*0.001/'amount-analyzed sorted'!CP$2*1.5/'amount-analyzed sorted'!CP$3</f>
        <v>0.426594716341774</v>
      </c>
      <c r="DW99" s="66">
        <f>'amount-analyzed sorted'!CQ99*0.001/'amount-analyzed sorted'!CQ$2*1.5/'amount-analyzed sorted'!CQ$3</f>
        <v>0.739063978929367</v>
      </c>
      <c r="DX99" s="66">
        <f>'amount-analyzed sorted'!CR99*0.001/'amount-analyzed sorted'!CR$2*1.5/'amount-analyzed sorted'!CR$3</f>
        <v>0.295773323808641</v>
      </c>
      <c r="DY99" s="66">
        <f>'amount-analyzed sorted'!CS99*0.001/'amount-analyzed sorted'!CS$2*1.5/'amount-analyzed sorted'!CS$3</f>
        <v>0.182025982680009</v>
      </c>
      <c r="DZ99" s="66">
        <f t="shared" si="70"/>
        <v>0.671896646327377</v>
      </c>
      <c r="EA99" s="115">
        <f t="shared" si="71"/>
        <v>0.619744101878734</v>
      </c>
      <c r="EB99" s="66">
        <f>'amount-analyzed sorted'!CT99*0.001/'amount-analyzed sorted'!CT$2*1.5/'amount-analyzed sorted'!CT$3</f>
        <v>1.99405441869087</v>
      </c>
      <c r="EC99" s="66">
        <f>'amount-analyzed sorted'!CU99*0.001/'amount-analyzed sorted'!CU$2*1.5/'amount-analyzed sorted'!CU$3</f>
        <v>2.82861935798322</v>
      </c>
      <c r="ED99" s="66">
        <f>'amount-analyzed sorted'!CV99*0.001/'amount-analyzed sorted'!CV$2*1.5/'amount-analyzed sorted'!CV$3</f>
        <v>0.429686698598343</v>
      </c>
      <c r="EE99" s="66">
        <f>'amount-analyzed sorted'!CW99*0.001/'amount-analyzed sorted'!CW$2*1.5/'amount-analyzed sorted'!CW$3</f>
        <v>0.222394988259699</v>
      </c>
      <c r="EF99" s="66">
        <f>'amount-analyzed sorted'!CX99*0.001/'amount-analyzed sorted'!CX$2*1.5/'amount-analyzed sorted'!CX$3</f>
        <v>2.05620231550025</v>
      </c>
      <c r="EG99" s="66">
        <f t="shared" si="72"/>
        <v>1.50619155580648</v>
      </c>
      <c r="EH99" s="115">
        <f t="shared" si="73"/>
        <v>1.12875303268344</v>
      </c>
    </row>
    <row r="100" spans="1:138">
      <c r="A100">
        <f>'imported data from Web Calc'!A106</f>
        <v>718.5</v>
      </c>
      <c r="B100" t="str">
        <f>'imported data from Web Calc'!B106</f>
        <v>C39H76O8PN</v>
      </c>
      <c r="C100" s="61" t="str">
        <f>'imported data from Web Calc'!C106</f>
        <v>PE(34:1)</v>
      </c>
      <c r="D100" s="96"/>
      <c r="E100" s="96"/>
      <c r="F100" s="96"/>
      <c r="G100" s="66">
        <f>'amount-analyzed sorted'!G100*0.001/'amount-analyzed sorted'!G$2*1.5/'amount-analyzed sorted'!G$3</f>
        <v>0.484186255396437</v>
      </c>
      <c r="H100" s="66">
        <f>'amount-analyzed sorted'!H100*0.001/'amount-analyzed sorted'!H$2*1.5/'amount-analyzed sorted'!H$3</f>
        <v>0.498255594490564</v>
      </c>
      <c r="I100" s="66">
        <f>'amount-analyzed sorted'!I100*0.001/'amount-analyzed sorted'!I$2*1.5/'amount-analyzed sorted'!I$3</f>
        <v>0.484186255396437</v>
      </c>
      <c r="J100" s="66">
        <f>'amount-analyzed sorted'!J100*0.001/'amount-analyzed sorted'!J$2*1.5/'amount-analyzed sorted'!J$3</f>
        <v>0.478156538641812</v>
      </c>
      <c r="K100" s="66">
        <f>'amount-analyzed sorted'!K100*0.001/'amount-analyzed sorted'!K$2*1.5/'amount-analyzed sorted'!K$3</f>
        <v>0.419869276680431</v>
      </c>
      <c r="L100" s="66">
        <f>'amount-analyzed sorted'!L100*0.001/'amount-analyzed sorted'!L$2*1.5/'amount-analyzed sorted'!L$3</f>
        <v>0.502275405660314</v>
      </c>
      <c r="M100" s="66">
        <f>'amount-analyzed sorted'!M100*0.001/'amount-analyzed sorted'!M$2*1.5/'amount-analyzed sorted'!M$3</f>
        <v>0.538453706188068</v>
      </c>
      <c r="N100" s="66">
        <f>'amount-analyzed sorted'!N100*0.001/'amount-analyzed sorted'!N$2*1.5/'amount-analyzed sorted'!N$3</f>
        <v>0.532423989433442</v>
      </c>
      <c r="O100" s="66">
        <f>'amount-analyzed sorted'!O100*0.001/'amount-analyzed sorted'!O$2*1.5/'amount-analyzed sorted'!O$3</f>
        <v>0.484186255396437</v>
      </c>
      <c r="P100" s="66">
        <f>'amount-analyzed sorted'!P100*0.001/'amount-analyzed sorted'!P$2*1.5/'amount-analyzed sorted'!P$3</f>
        <v>0.443988143698933</v>
      </c>
      <c r="Q100" s="66">
        <f t="shared" si="37"/>
        <v>0.486598142098288</v>
      </c>
      <c r="R100" s="115">
        <f t="shared" si="38"/>
        <v>0.0357891142744972</v>
      </c>
      <c r="S100" s="66">
        <f t="shared" si="39"/>
        <v>0.0735496319820887</v>
      </c>
      <c r="T100" s="66">
        <f>'amount-analyzed sorted'!R100*0.001/'amount-analyzed sorted'!R$2*1.5/'amount-analyzed sorted'!R$3</f>
        <v>1.69323993521416</v>
      </c>
      <c r="U100" s="66">
        <f>'amount-analyzed sorted'!S100*0.001/'amount-analyzed sorted'!S$2*1.5/'amount-analyzed sorted'!S$3</f>
        <v>1.33640313145525</v>
      </c>
      <c r="V100" s="66">
        <f>'amount-analyzed sorted'!T100*0.001/'amount-analyzed sorted'!T$2*1.5/'amount-analyzed sorted'!T$3</f>
        <v>1.14605863397489</v>
      </c>
      <c r="W100" s="66">
        <f>'amount-analyzed sorted'!U100*0.001/'amount-analyzed sorted'!U$2*1.5/'amount-analyzed sorted'!U$3</f>
        <v>1.44487767272224</v>
      </c>
      <c r="X100" s="66">
        <f>'amount-analyzed sorted'!V100*0.001/'amount-analyzed sorted'!V$2*1.5/'amount-analyzed sorted'!V$3</f>
        <v>2.06540772282882</v>
      </c>
      <c r="Y100" s="66">
        <f t="shared" si="40"/>
        <v>1.53719741923907</v>
      </c>
      <c r="Z100" s="115">
        <f t="shared" si="41"/>
        <v>0.355382266915392</v>
      </c>
      <c r="AA100" s="66">
        <f>'amount-analyzed sorted'!W100*0.001/'amount-analyzed sorted'!W$2*1.5/'amount-analyzed sorted'!W$3</f>
        <v>0.779917296792065</v>
      </c>
      <c r="AB100" s="66">
        <f>'amount-analyzed sorted'!X100*0.001/'amount-analyzed sorted'!X$2*1.5/'amount-analyzed sorted'!X$3</f>
        <v>1.15751096964868</v>
      </c>
      <c r="AC100" s="66">
        <f>'amount-analyzed sorted'!Y100*0.001/'amount-analyzed sorted'!Y$2*1.5/'amount-analyzed sorted'!Y$3</f>
        <v>0.442672562789889</v>
      </c>
      <c r="AD100" s="66">
        <f>'amount-analyzed sorted'!Z100*0.001/'amount-analyzed sorted'!Z$2*1.5/'amount-analyzed sorted'!Z$3</f>
        <v>0.285911586825275</v>
      </c>
      <c r="AE100" s="66">
        <f>'amount-analyzed sorted'!AA100*0.001/'amount-analyzed sorted'!AA$2*1.5/'amount-analyzed sorted'!AA$3</f>
        <v>1.2037936315942</v>
      </c>
      <c r="AF100" s="66">
        <f t="shared" si="42"/>
        <v>0.77396120953002</v>
      </c>
      <c r="AG100" s="115">
        <f t="shared" si="43"/>
        <v>0.412263994972051</v>
      </c>
      <c r="AH100" s="66">
        <f>'amount-analyzed sorted'!AB100*0.001/'amount-analyzed sorted'!AB$2*1.5/'amount-analyzed sorted'!AB$3</f>
        <v>0.294962385945796</v>
      </c>
      <c r="AI100" s="66">
        <f>'amount-analyzed sorted'!AC100*0.001/'amount-analyzed sorted'!AC$2*1.5/'amount-analyzed sorted'!AC$3</f>
        <v>0.154013745239478</v>
      </c>
      <c r="AJ100" s="66">
        <f>'amount-analyzed sorted'!AD100*0.001/'amount-analyzed sorted'!AD$2*1.5/'amount-analyzed sorted'!AD$3</f>
        <v>0.400884986460527</v>
      </c>
      <c r="AK100" s="66">
        <f>'amount-analyzed sorted'!AE100*0.001/'amount-analyzed sorted'!AE$2*1.5/'amount-analyzed sorted'!AE$3</f>
        <v>0.332598688606975</v>
      </c>
      <c r="AL100" s="66">
        <f>'amount-analyzed sorted'!AF100*0.001/'amount-analyzed sorted'!AF$2*1.5/'amount-analyzed sorted'!AF$3</f>
        <v>0.557672753786083</v>
      </c>
      <c r="AM100" s="66">
        <f t="shared" si="44"/>
        <v>0.348026512007772</v>
      </c>
      <c r="AN100" s="115">
        <f t="shared" si="45"/>
        <v>0.147851562294704</v>
      </c>
      <c r="AO100" s="66">
        <f>'amount-analyzed sorted'!AG100*0.001/'amount-analyzed sorted'!AG$2*1.5/'amount-analyzed sorted'!AG$3</f>
        <v>0.114519113439902</v>
      </c>
      <c r="AP100" s="66">
        <f>'amount-analyzed sorted'!AH100*0.001/'amount-analyzed sorted'!AH$2*1.5/'amount-analyzed sorted'!AH$3</f>
        <v>0.368832059443002</v>
      </c>
      <c r="AQ100" s="66">
        <f>'amount-analyzed sorted'!AI100*0.001/'amount-analyzed sorted'!AI$2*1.5/'amount-analyzed sorted'!AI$3</f>
        <v>0.477890976116586</v>
      </c>
      <c r="AR100" s="66">
        <f>'amount-analyzed sorted'!AJ100*0.001/'amount-analyzed sorted'!AJ$2*1.5/'amount-analyzed sorted'!AJ$3</f>
        <v>0.28852647884888</v>
      </c>
      <c r="AS100" s="66">
        <f>'amount-analyzed sorted'!AK100*0.001/'amount-analyzed sorted'!AK$2*1.5/'amount-analyzed sorted'!AK$3</f>
        <v>0.683676312454977</v>
      </c>
      <c r="AT100" s="66">
        <f t="shared" si="46"/>
        <v>0.38668898806067</v>
      </c>
      <c r="AU100" s="115">
        <f t="shared" si="47"/>
        <v>0.212456149735502</v>
      </c>
      <c r="AV100" s="66">
        <f>'amount-analyzed sorted'!AL100*0.001/'amount-analyzed sorted'!AL$2*1.5/'amount-analyzed sorted'!AL$3</f>
        <v>0.825382383331143</v>
      </c>
      <c r="AW100" s="66">
        <f>'amount-analyzed sorted'!AM100*0.001/'amount-analyzed sorted'!AM$2*1.5/'amount-analyzed sorted'!AM$3</f>
        <v>0.227761922865995</v>
      </c>
      <c r="AX100" s="66">
        <f>'amount-analyzed sorted'!AN100*0.001/'amount-analyzed sorted'!AN$2*1.5/'amount-analyzed sorted'!AN$3</f>
        <v>0.733234313546419</v>
      </c>
      <c r="AY100" s="66">
        <f>'amount-analyzed sorted'!AO100*0.001/'amount-analyzed sorted'!AO$2*1.5/'amount-analyzed sorted'!AO$3</f>
        <v>1.09985826135078</v>
      </c>
      <c r="AZ100" s="66">
        <f>'amount-analyzed sorted'!AP100*0.001/'amount-analyzed sorted'!AP$2*1.5/'amount-analyzed sorted'!AP$3</f>
        <v>1.24674489149446</v>
      </c>
      <c r="BA100" s="66">
        <f t="shared" si="48"/>
        <v>0.82659635451776</v>
      </c>
      <c r="BB100" s="115">
        <f t="shared" si="49"/>
        <v>0.39322941262123</v>
      </c>
      <c r="BC100" s="66">
        <f>'amount-analyzed sorted'!AQ100*0.001/'amount-analyzed sorted'!AQ$2*1.5/'amount-analyzed sorted'!AQ$3</f>
        <v>0.613027803076918</v>
      </c>
      <c r="BD100" s="66">
        <f>'amount-analyzed sorted'!AR100*0.001/'amount-analyzed sorted'!AR$2*1.5/'amount-analyzed sorted'!AR$3</f>
        <v>0.565312520725693</v>
      </c>
      <c r="BE100" s="66">
        <f>'amount-analyzed sorted'!AS100*0.001/'amount-analyzed sorted'!AS$2*1.5/'amount-analyzed sorted'!AS$3</f>
        <v>1.53480947417314</v>
      </c>
      <c r="BF100" s="66">
        <f>'amount-analyzed sorted'!AT100*0.001/'amount-analyzed sorted'!AT$2*1.5/'amount-analyzed sorted'!AT$3</f>
        <v>0.644047185243985</v>
      </c>
      <c r="BG100" s="66">
        <f>'amount-analyzed sorted'!AU100*0.001/'amount-analyzed sorted'!AU$2*1.5/'amount-analyzed sorted'!AU$3</f>
        <v>0.789862746272183</v>
      </c>
      <c r="BH100" s="66">
        <f t="shared" si="50"/>
        <v>0.829411945898384</v>
      </c>
      <c r="BI100" s="115">
        <f t="shared" si="51"/>
        <v>0.403137851801588</v>
      </c>
      <c r="BJ100" s="66">
        <f>'amount-analyzed sorted'!AV100*0.001/'amount-analyzed sorted'!AV$2*1.5/'amount-analyzed sorted'!AV$3</f>
        <v>0.849039764723051</v>
      </c>
      <c r="BK100" s="66">
        <f>'amount-analyzed sorted'!AW100*0.001/'amount-analyzed sorted'!AW$2*1.5/'amount-analyzed sorted'!AW$3</f>
        <v>0.567520799402856</v>
      </c>
      <c r="BL100" s="66">
        <f>'amount-analyzed sorted'!AX100*0.001/'amount-analyzed sorted'!AX$2*1.5/'amount-analyzed sorted'!AX$3</f>
        <v>0.46789216080999</v>
      </c>
      <c r="BM100" s="66">
        <f>'amount-analyzed sorted'!AY100*0.001/'amount-analyzed sorted'!AY$2*1.5/'amount-analyzed sorted'!AY$3</f>
        <v>0.405007811463021</v>
      </c>
      <c r="BN100" s="66">
        <f>'amount-analyzed sorted'!AZ100*0.001/'amount-analyzed sorted'!AZ$2*1.5/'amount-analyzed sorted'!AZ$3</f>
        <v>0.660047341213561</v>
      </c>
      <c r="BO100" s="66">
        <f t="shared" si="52"/>
        <v>0.589901575522496</v>
      </c>
      <c r="BP100" s="115">
        <f t="shared" si="53"/>
        <v>0.174388882926073</v>
      </c>
      <c r="BQ100" s="66">
        <f>'amount-analyzed sorted'!BA100*0.001/'amount-analyzed sorted'!BA$2*1.5/'amount-analyzed sorted'!BA$3</f>
        <v>1.1118462067065</v>
      </c>
      <c r="BR100" s="66">
        <f>'amount-analyzed sorted'!BB100*0.001/'amount-analyzed sorted'!BB$2*1.5/'amount-analyzed sorted'!BB$3</f>
        <v>2.0803189819583</v>
      </c>
      <c r="BS100" s="66">
        <f>'amount-analyzed sorted'!BC100*0.001/'amount-analyzed sorted'!BC$2*1.5/'amount-analyzed sorted'!BC$3</f>
        <v>1.52934330090972</v>
      </c>
      <c r="BT100" s="66">
        <f>'amount-analyzed sorted'!BD100*0.001/'amount-analyzed sorted'!BD$2*1.5/'amount-analyzed sorted'!BD$3</f>
        <v>0.905666142593707</v>
      </c>
      <c r="BU100" s="66">
        <f>'amount-analyzed sorted'!BE100*0.001/'amount-analyzed sorted'!BE$2*1.5/'amount-analyzed sorted'!BE$3</f>
        <v>1.08174911528383</v>
      </c>
      <c r="BV100" s="66">
        <f t="shared" si="54"/>
        <v>1.34178474949041</v>
      </c>
      <c r="BW100" s="115">
        <f t="shared" si="55"/>
        <v>0.47204362259588</v>
      </c>
      <c r="BX100" s="66">
        <f>'amount-analyzed sorted'!BF100*0.001/'amount-analyzed sorted'!BF$2*1.5/'amount-analyzed sorted'!BF$3</f>
        <v>0.0866039461442548</v>
      </c>
      <c r="BY100" s="66">
        <f>'amount-analyzed sorted'!BG100*0.001/'amount-analyzed sorted'!BG$2*1.5/'amount-analyzed sorted'!BG$3</f>
        <v>0.181769029005983</v>
      </c>
      <c r="BZ100" s="66">
        <f>'amount-analyzed sorted'!BH100*0.001/'amount-analyzed sorted'!BH$2*1.5/'amount-analyzed sorted'!BH$3</f>
        <v>0.194071098245492</v>
      </c>
      <c r="CA100" s="66">
        <f>'amount-analyzed sorted'!BI100*0.001/'amount-analyzed sorted'!BI$2*1.5/'amount-analyzed sorted'!BI$3</f>
        <v>0.1789667224669</v>
      </c>
      <c r="CB100" s="66">
        <f>'amount-analyzed sorted'!BJ100*0.001/'amount-analyzed sorted'!BJ$2*1.5/'amount-analyzed sorted'!BJ$3</f>
        <v>0.442598471331602</v>
      </c>
      <c r="CC100" s="66">
        <f t="shared" si="56"/>
        <v>0.216801853438847</v>
      </c>
      <c r="CD100" s="115">
        <f t="shared" si="57"/>
        <v>0.133333314358009</v>
      </c>
      <c r="CE100" s="121">
        <f>'amount-analyzed sorted'!BK100*0.001/'amount-analyzed sorted'!BK$2*1.5/'amount-analyzed sorted'!BK$3</f>
        <v>0.142535410294932</v>
      </c>
      <c r="CF100" s="66">
        <f>'amount-analyzed sorted'!BL100*0.001/'amount-analyzed sorted'!BL$2*1.5/'amount-analyzed sorted'!BL$3</f>
        <v>0.197659298747684</v>
      </c>
      <c r="CG100" s="66">
        <f>'amount-analyzed sorted'!BM100*0.001/'amount-analyzed sorted'!BM$2*1.5/'amount-analyzed sorted'!BM$3</f>
        <v>0.491995415245184</v>
      </c>
      <c r="CH100" s="66">
        <f>'amount-analyzed sorted'!BN100*0.001/'amount-analyzed sorted'!BN$2*1.5/'amount-analyzed sorted'!BN$3</f>
        <v>0.169080290298725</v>
      </c>
      <c r="CI100" s="66">
        <f>'amount-analyzed sorted'!BO100*0.001/'amount-analyzed sorted'!BO$2*1.5/'amount-analyzed sorted'!BO$3</f>
        <v>0.80425391339363</v>
      </c>
      <c r="CJ100" s="66">
        <f t="shared" si="58"/>
        <v>0.361104865596031</v>
      </c>
      <c r="CK100" s="115">
        <f t="shared" si="59"/>
        <v>0.28498855774508</v>
      </c>
      <c r="CL100" s="66">
        <f>'amount-analyzed sorted'!BP100*0.001/'amount-analyzed sorted'!BP$2*1.5/'amount-analyzed sorted'!BP$3</f>
        <v>0.354781076801161</v>
      </c>
      <c r="CM100" s="66">
        <f>'amount-analyzed sorted'!BQ100*0.001/'amount-analyzed sorted'!BQ$2*1.5/'amount-analyzed sorted'!BQ$3</f>
        <v>0.735561516966961</v>
      </c>
      <c r="CN100" s="66">
        <f>'amount-analyzed sorted'!BR100*0.001/'amount-analyzed sorted'!BR$2*1.5/'amount-analyzed sorted'!BR$3</f>
        <v>0.266973147544316</v>
      </c>
      <c r="CO100" s="66">
        <f>'amount-analyzed sorted'!BS100*0.001/'amount-analyzed sorted'!BS$2*1.5/'amount-analyzed sorted'!BS$3</f>
        <v>0.232603882878681</v>
      </c>
      <c r="CP100" s="66">
        <f>'amount-analyzed sorted'!BT100*0.001/'amount-analyzed sorted'!BT$2*1.5/'amount-analyzed sorted'!BT$3</f>
        <v>0.231823459123428</v>
      </c>
      <c r="CQ100" s="66">
        <f t="shared" si="60"/>
        <v>0.364348616662909</v>
      </c>
      <c r="CR100" s="115">
        <f t="shared" si="61"/>
        <v>0.213478411916732</v>
      </c>
      <c r="CS100" s="66">
        <f>'amount-analyzed sorted'!BU100*0.001/'amount-analyzed sorted'!BU$2*1.5/'amount-analyzed sorted'!BU$3</f>
        <v>0.287222816826248</v>
      </c>
      <c r="CT100" s="66">
        <f>'amount-analyzed sorted'!BV100*0.001/'amount-analyzed sorted'!BV$2*1.5/'amount-analyzed sorted'!BV$3</f>
        <v>0.505447148334669</v>
      </c>
      <c r="CU100" s="66">
        <f>'amount-analyzed sorted'!BW100*0.001/'amount-analyzed sorted'!BW$2*1.5/'amount-analyzed sorted'!BW$3</f>
        <v>0.0480625880849029</v>
      </c>
      <c r="CV100" s="66">
        <f>'amount-analyzed sorted'!BX100*0.001/'amount-analyzed sorted'!BX$2*1.5/'amount-analyzed sorted'!BX$3</f>
        <v>0.38508621782287</v>
      </c>
      <c r="CW100" s="66">
        <f>'amount-analyzed sorted'!BY100*0.001/'amount-analyzed sorted'!BY$2*1.5/'amount-analyzed sorted'!BY$3</f>
        <v>0.0912484873001654</v>
      </c>
      <c r="CX100" s="66">
        <f t="shared" si="62"/>
        <v>0.263413451673771</v>
      </c>
      <c r="CY100" s="115">
        <f t="shared" si="63"/>
        <v>0.193628657239129</v>
      </c>
      <c r="CZ100" s="66">
        <f>'amount-analyzed sorted'!BZ100*0.001/'amount-analyzed sorted'!BZ$2*1.5/'amount-analyzed sorted'!BZ$3</f>
        <v>0.396524422312658</v>
      </c>
      <c r="DA100" s="66">
        <f>'amount-analyzed sorted'!CA100*0.001/'amount-analyzed sorted'!CA$2*1.5/'amount-analyzed sorted'!CA$3</f>
        <v>0.167897502257874</v>
      </c>
      <c r="DB100" s="66">
        <f>'amount-analyzed sorted'!CB100*0.001/'amount-analyzed sorted'!CB$2*1.5/'amount-analyzed sorted'!CB$3</f>
        <v>0.36507134163665</v>
      </c>
      <c r="DC100" s="66">
        <f>'amount-analyzed sorted'!CC100*0.001/'amount-analyzed sorted'!CC$2*1.5/'amount-analyzed sorted'!CC$3</f>
        <v>0.186980374088292</v>
      </c>
      <c r="DD100" s="66">
        <f>'amount-analyzed sorted'!CD100*0.001/'amount-analyzed sorted'!CD$2*1.5/'amount-analyzed sorted'!CD$3</f>
        <v>0.432157870111939</v>
      </c>
      <c r="DE100" s="66">
        <f t="shared" si="64"/>
        <v>0.309726302081483</v>
      </c>
      <c r="DF100" s="115">
        <f t="shared" si="65"/>
        <v>0.12325628506058</v>
      </c>
      <c r="DG100" s="66">
        <f>'amount-analyzed sorted'!CE100*0.001/'amount-analyzed sorted'!CE$2*1.5/'amount-analyzed sorted'!CE$3</f>
        <v>0.137023535101779</v>
      </c>
      <c r="DH100" s="66">
        <f>'amount-analyzed sorted'!CF100*0.001/'amount-analyzed sorted'!CF$2*1.5/'amount-analyzed sorted'!CF$3</f>
        <v>0.0270986049403322</v>
      </c>
      <c r="DI100" s="66">
        <f>'amount-analyzed sorted'!CG100*0.001/'amount-analyzed sorted'!CG$2*1.5/'amount-analyzed sorted'!CG$3</f>
        <v>0.30451876161291</v>
      </c>
      <c r="DJ100" s="66">
        <f>'amount-analyzed sorted'!CH100*0.001/'amount-analyzed sorted'!CH$2*1.5/'amount-analyzed sorted'!CH$3</f>
        <v>0.320361682246496</v>
      </c>
      <c r="DK100" s="66">
        <f>'amount-analyzed sorted'!CI100*0.001/'amount-analyzed sorted'!CI$2*1.5/'amount-analyzed sorted'!CI$3</f>
        <v>0.177280305274423</v>
      </c>
      <c r="DL100" s="66">
        <f t="shared" si="66"/>
        <v>0.193256577835188</v>
      </c>
      <c r="DM100" s="115">
        <f t="shared" si="67"/>
        <v>0.122025457838639</v>
      </c>
      <c r="DN100" s="66">
        <f>'amount-analyzed sorted'!CJ100*0.001/'amount-analyzed sorted'!CJ$2*1.5/'amount-analyzed sorted'!CJ$3</f>
        <v>0.649722982018968</v>
      </c>
      <c r="DO100" s="66">
        <f>'amount-analyzed sorted'!CK100*0.001/'amount-analyzed sorted'!CK$2*1.5/'amount-analyzed sorted'!CK$3</f>
        <v>0.229983647906007</v>
      </c>
      <c r="DP100" s="66">
        <f>'amount-analyzed sorted'!CL100*0.001/'amount-analyzed sorted'!CL$2*1.5/'amount-analyzed sorted'!CL$3</f>
        <v>0.678874176313398</v>
      </c>
      <c r="DQ100" s="66">
        <f>'amount-analyzed sorted'!CM100*0.001/'amount-analyzed sorted'!CM$2*1.5/'amount-analyzed sorted'!CM$3</f>
        <v>0.153798269200497</v>
      </c>
      <c r="DR100" s="66">
        <f>'amount-analyzed sorted'!CN100*0.001/'amount-analyzed sorted'!CN$2*1.5/'amount-analyzed sorted'!CN$3</f>
        <v>0.19022017558803</v>
      </c>
      <c r="DS100" s="66">
        <f t="shared" si="68"/>
        <v>0.38051985020538</v>
      </c>
      <c r="DT100" s="115">
        <f t="shared" si="69"/>
        <v>0.260654666053168</v>
      </c>
      <c r="DU100" s="66">
        <f>'amount-analyzed sorted'!CO100*0.001/'amount-analyzed sorted'!CO$2*1.5/'amount-analyzed sorted'!CO$3</f>
        <v>0.364564714607005</v>
      </c>
      <c r="DV100" s="66">
        <f>'amount-analyzed sorted'!CP100*0.001/'amount-analyzed sorted'!CP$2*1.5/'amount-analyzed sorted'!CP$3</f>
        <v>0.0996362810657068</v>
      </c>
      <c r="DW100" s="66">
        <f>'amount-analyzed sorted'!CQ100*0.001/'amount-analyzed sorted'!CQ$2*1.5/'amount-analyzed sorted'!CQ$3</f>
        <v>0.202561404913765</v>
      </c>
      <c r="DX100" s="66">
        <f>'amount-analyzed sorted'!CR100*0.001/'amount-analyzed sorted'!CR$2*1.5/'amount-analyzed sorted'!CR$3</f>
        <v>0.0610595878362863</v>
      </c>
      <c r="DY100" s="66">
        <f>'amount-analyzed sorted'!CS100*0.001/'amount-analyzed sorted'!CS$2*1.5/'amount-analyzed sorted'!CS$3</f>
        <v>0.0319014608820635</v>
      </c>
      <c r="DZ100" s="66">
        <f t="shared" si="70"/>
        <v>0.151944689860965</v>
      </c>
      <c r="EA100" s="115">
        <f t="shared" si="71"/>
        <v>0.135255291014947</v>
      </c>
      <c r="EB100" s="66">
        <f>'amount-analyzed sorted'!CT100*0.001/'amount-analyzed sorted'!CT$2*1.5/'amount-analyzed sorted'!CT$3</f>
        <v>0.418865544933752</v>
      </c>
      <c r="EC100" s="66">
        <f>'amount-analyzed sorted'!CU100*0.001/'amount-analyzed sorted'!CU$2*1.5/'amount-analyzed sorted'!CU$3</f>
        <v>0.624268008096873</v>
      </c>
      <c r="ED100" s="66">
        <f>'amount-analyzed sorted'!CV100*0.001/'amount-analyzed sorted'!CV$2*1.5/'amount-analyzed sorted'!CV$3</f>
        <v>0.11411687231532</v>
      </c>
      <c r="EE100" s="66">
        <f>'amount-analyzed sorted'!CW100*0.001/'amount-analyzed sorted'!CW$2*1.5/'amount-analyzed sorted'!CW$3</f>
        <v>0.0528788993700537</v>
      </c>
      <c r="EF100" s="66">
        <f>'amount-analyzed sorted'!CX100*0.001/'amount-analyzed sorted'!CX$2*1.5/'amount-analyzed sorted'!CX$3</f>
        <v>0.656342528186331</v>
      </c>
      <c r="EG100" s="66">
        <f t="shared" si="72"/>
        <v>0.373294370580466</v>
      </c>
      <c r="EH100" s="115">
        <f t="shared" si="73"/>
        <v>0.280633127045881</v>
      </c>
    </row>
    <row r="101" spans="1:138">
      <c r="A101">
        <f>'imported data from Web Calc'!A107</f>
        <v>736.5</v>
      </c>
      <c r="B101" t="str">
        <f>'imported data from Web Calc'!B107</f>
        <v>C41H70O8PN</v>
      </c>
      <c r="C101" s="61" t="str">
        <f>'imported data from Web Calc'!C107</f>
        <v>PE(36:6)</v>
      </c>
      <c r="D101" s="96"/>
      <c r="E101" s="96"/>
      <c r="F101" s="96"/>
      <c r="G101" s="66">
        <f>'amount-analyzed sorted'!G101*0.001/'amount-analyzed sorted'!G$2*1.5/'amount-analyzed sorted'!G$3</f>
        <v>0.202799473513908</v>
      </c>
      <c r="H101" s="66">
        <f>'amount-analyzed sorted'!H101*0.001/'amount-analyzed sorted'!H$2*1.5/'amount-analyzed sorted'!H$3</f>
        <v>0.196769756759283</v>
      </c>
      <c r="I101" s="66">
        <f>'amount-analyzed sorted'!I101*0.001/'amount-analyzed sorted'!I$2*1.5/'amount-analyzed sorted'!I$3</f>
        <v>0.178680606495406</v>
      </c>
      <c r="J101" s="66">
        <f>'amount-analyzed sorted'!J101*0.001/'amount-analyzed sorted'!J$2*1.5/'amount-analyzed sorted'!J$3</f>
        <v>0.158581550646654</v>
      </c>
      <c r="K101" s="66">
        <f>'amount-analyzed sorted'!K101*0.001/'amount-analyzed sorted'!K$2*1.5/'amount-analyzed sorted'!K$3</f>
        <v>0.210839095853409</v>
      </c>
      <c r="L101" s="66">
        <f>'amount-analyzed sorted'!L101*0.001/'amount-analyzed sorted'!L$2*1.5/'amount-analyzed sorted'!L$3</f>
        <v>0.180690512080281</v>
      </c>
      <c r="M101" s="66">
        <f>'amount-analyzed sorted'!M101*0.001/'amount-analyzed sorted'!M$2*1.5/'amount-analyzed sorted'!M$3</f>
        <v>0.208829190268534</v>
      </c>
      <c r="N101" s="66">
        <f>'amount-analyzed sorted'!N101*0.001/'amount-analyzed sorted'!N$2*1.5/'amount-analyzed sorted'!N$3</f>
        <v>0.180690512080281</v>
      </c>
      <c r="O101" s="66">
        <f>'amount-analyzed sorted'!O101*0.001/'amount-analyzed sorted'!O$2*1.5/'amount-analyzed sorted'!O$3</f>
        <v>0.21887871819291</v>
      </c>
      <c r="P101" s="66">
        <f>'amount-analyzed sorted'!P101*0.001/'amount-analyzed sorted'!P$2*1.5/'amount-analyzed sorted'!P$3</f>
        <v>0.186720228834907</v>
      </c>
      <c r="Q101" s="66">
        <f t="shared" si="37"/>
        <v>0.192347964472557</v>
      </c>
      <c r="R101" s="115">
        <f t="shared" si="38"/>
        <v>0.0184891893411069</v>
      </c>
      <c r="S101" s="66">
        <f t="shared" si="39"/>
        <v>0.0961236548138508</v>
      </c>
      <c r="T101" s="66">
        <f>'amount-analyzed sorted'!R101*0.001/'amount-analyzed sorted'!R$2*1.5/'amount-analyzed sorted'!R$3</f>
        <v>0.619900105251173</v>
      </c>
      <c r="U101" s="66">
        <f>'amount-analyzed sorted'!S101*0.001/'amount-analyzed sorted'!S$2*1.5/'amount-analyzed sorted'!S$3</f>
        <v>0.482301834226222</v>
      </c>
      <c r="V101" s="66">
        <f>'amount-analyzed sorted'!T101*0.001/'amount-analyzed sorted'!T$2*1.5/'amount-analyzed sorted'!T$3</f>
        <v>0.516056169972021</v>
      </c>
      <c r="W101" s="66">
        <f>'amount-analyzed sorted'!U101*0.001/'amount-analyzed sorted'!U$2*1.5/'amount-analyzed sorted'!U$3</f>
        <v>0.594184814891173</v>
      </c>
      <c r="X101" s="66">
        <f>'amount-analyzed sorted'!V101*0.001/'amount-analyzed sorted'!V$2*1.5/'amount-analyzed sorted'!V$3</f>
        <v>1.0378416915707</v>
      </c>
      <c r="Y101" s="66">
        <f t="shared" si="40"/>
        <v>0.650056923182258</v>
      </c>
      <c r="Z101" s="115">
        <f t="shared" si="41"/>
        <v>0.223889551162093</v>
      </c>
      <c r="AA101" s="66">
        <f>'amount-analyzed sorted'!W101*0.001/'amount-analyzed sorted'!W$2*1.5/'amount-analyzed sorted'!W$3</f>
        <v>0.211328672855576</v>
      </c>
      <c r="AB101" s="66">
        <f>'amount-analyzed sorted'!X101*0.001/'amount-analyzed sorted'!X$2*1.5/'amount-analyzed sorted'!X$3</f>
        <v>0.371175322584958</v>
      </c>
      <c r="AC101" s="66">
        <f>'amount-analyzed sorted'!Y101*0.001/'amount-analyzed sorted'!Y$2*1.5/'amount-analyzed sorted'!Y$3</f>
        <v>0.119657705132283</v>
      </c>
      <c r="AD101" s="66">
        <f>'amount-analyzed sorted'!Z101*0.001/'amount-analyzed sorted'!Z$2*1.5/'amount-analyzed sorted'!Z$3</f>
        <v>0.0858432673218277</v>
      </c>
      <c r="AE101" s="66">
        <f>'amount-analyzed sorted'!AA101*0.001/'amount-analyzed sorted'!AA$2*1.5/'amount-analyzed sorted'!AA$3</f>
        <v>0.444296284963085</v>
      </c>
      <c r="AF101" s="66">
        <f t="shared" si="42"/>
        <v>0.246460250571546</v>
      </c>
      <c r="AG101" s="115">
        <f t="shared" si="43"/>
        <v>0.156368054827393</v>
      </c>
      <c r="AH101" s="66">
        <f>'amount-analyzed sorted'!AB101*0.001/'amount-analyzed sorted'!AB$2*1.5/'amount-analyzed sorted'!AB$3</f>
        <v>0.198137263257424</v>
      </c>
      <c r="AI101" s="66">
        <f>'amount-analyzed sorted'!AC101*0.001/'amount-analyzed sorted'!AC$2*1.5/'amount-analyzed sorted'!AC$3</f>
        <v>0.1226807454255</v>
      </c>
      <c r="AJ101" s="66">
        <f>'amount-analyzed sorted'!AD101*0.001/'amount-analyzed sorted'!AD$2*1.5/'amount-analyzed sorted'!AD$3</f>
        <v>0.1802879453867</v>
      </c>
      <c r="AK101" s="66">
        <f>'amount-analyzed sorted'!AE101*0.001/'amount-analyzed sorted'!AE$2*1.5/'amount-analyzed sorted'!AE$3</f>
        <v>0.148084480133689</v>
      </c>
      <c r="AL101" s="66">
        <f>'amount-analyzed sorted'!AF101*0.001/'amount-analyzed sorted'!AF$2*1.5/'amount-analyzed sorted'!AF$3</f>
        <v>0.281962165538868</v>
      </c>
      <c r="AM101" s="66">
        <f t="shared" si="44"/>
        <v>0.186230519948436</v>
      </c>
      <c r="AN101" s="115">
        <f t="shared" si="45"/>
        <v>0.060900178348598</v>
      </c>
      <c r="AO101" s="66">
        <f>'amount-analyzed sorted'!AG101*0.001/'amount-analyzed sorted'!AG$2*1.5/'amount-analyzed sorted'!AG$3</f>
        <v>0.0830679837391211</v>
      </c>
      <c r="AP101" s="66">
        <f>'amount-analyzed sorted'!AH101*0.001/'amount-analyzed sorted'!AH$2*1.5/'amount-analyzed sorted'!AH$3</f>
        <v>0.227341274586692</v>
      </c>
      <c r="AQ101" s="66">
        <f>'amount-analyzed sorted'!AI101*0.001/'amount-analyzed sorted'!AI$2*1.5/'amount-analyzed sorted'!AI$3</f>
        <v>0.19408180802542</v>
      </c>
      <c r="AR101" s="66">
        <f>'amount-analyzed sorted'!AJ101*0.001/'amount-analyzed sorted'!AJ$2*1.5/'amount-analyzed sorted'!AJ$3</f>
        <v>0.0992347531627362</v>
      </c>
      <c r="AS101" s="66">
        <f>'amount-analyzed sorted'!AK101*0.001/'amount-analyzed sorted'!AK$2*1.5/'amount-analyzed sorted'!AK$3</f>
        <v>0.452962528936546</v>
      </c>
      <c r="AT101" s="66">
        <f t="shared" si="46"/>
        <v>0.211337669690103</v>
      </c>
      <c r="AU101" s="115">
        <f t="shared" si="47"/>
        <v>0.148287414305164</v>
      </c>
      <c r="AV101" s="66">
        <f>'amount-analyzed sorted'!AL101*0.001/'amount-analyzed sorted'!AL$2*1.5/'amount-analyzed sorted'!AL$3</f>
        <v>0.456825837972293</v>
      </c>
      <c r="AW101" s="66">
        <f>'amount-analyzed sorted'!AM101*0.001/'amount-analyzed sorted'!AM$2*1.5/'amount-analyzed sorted'!AM$3</f>
        <v>0.146691527218596</v>
      </c>
      <c r="AX101" s="66">
        <f>'amount-analyzed sorted'!AN101*0.001/'amount-analyzed sorted'!AN$2*1.5/'amount-analyzed sorted'!AN$3</f>
        <v>0.287330754750648</v>
      </c>
      <c r="AY101" s="66">
        <f>'amount-analyzed sorted'!AO101*0.001/'amount-analyzed sorted'!AO$2*1.5/'amount-analyzed sorted'!AO$3</f>
        <v>0.296047321559494</v>
      </c>
      <c r="AZ101" s="66">
        <f>'amount-analyzed sorted'!AP101*0.001/'amount-analyzed sorted'!AP$2*1.5/'amount-analyzed sorted'!AP$3</f>
        <v>0.351971500817701</v>
      </c>
      <c r="BA101" s="66">
        <f t="shared" si="48"/>
        <v>0.307773388463746</v>
      </c>
      <c r="BB101" s="115">
        <f t="shared" si="49"/>
        <v>0.112553180519836</v>
      </c>
      <c r="BC101" s="66">
        <f>'amount-analyzed sorted'!AQ101*0.001/'amount-analyzed sorted'!AQ$2*1.5/'amount-analyzed sorted'!AQ$3</f>
        <v>0.304476297254728</v>
      </c>
      <c r="BD101" s="66">
        <f>'amount-analyzed sorted'!AR101*0.001/'amount-analyzed sorted'!AR$2*1.5/'amount-analyzed sorted'!AR$3</f>
        <v>0.227366442862021</v>
      </c>
      <c r="BE101" s="66">
        <f>'amount-analyzed sorted'!AS101*0.001/'amount-analyzed sorted'!AS$2*1.5/'amount-analyzed sorted'!AS$3</f>
        <v>0.563928530995298</v>
      </c>
      <c r="BF101" s="66">
        <f>'amount-analyzed sorted'!AT101*0.001/'amount-analyzed sorted'!AT$2*1.5/'amount-analyzed sorted'!AT$3</f>
        <v>0.395898923697169</v>
      </c>
      <c r="BG101" s="66">
        <f>'amount-analyzed sorted'!AU101*0.001/'amount-analyzed sorted'!AU$2*1.5/'amount-analyzed sorted'!AU$3</f>
        <v>0.593667076317682</v>
      </c>
      <c r="BH101" s="66">
        <f t="shared" si="50"/>
        <v>0.417067454225379</v>
      </c>
      <c r="BI101" s="115">
        <f t="shared" si="51"/>
        <v>0.159583012424693</v>
      </c>
      <c r="BJ101" s="66">
        <f>'amount-analyzed sorted'!AV101*0.001/'amount-analyzed sorted'!AV$2*1.5/'amount-analyzed sorted'!AV$3</f>
        <v>0.49631798808087</v>
      </c>
      <c r="BK101" s="66">
        <f>'amount-analyzed sorted'!AW101*0.001/'amount-analyzed sorted'!AW$2*1.5/'amount-analyzed sorted'!AW$3</f>
        <v>0.332670522571879</v>
      </c>
      <c r="BL101" s="66">
        <f>'amount-analyzed sorted'!AX101*0.001/'amount-analyzed sorted'!AX$2*1.5/'amount-analyzed sorted'!AX$3</f>
        <v>0.275775185486739</v>
      </c>
      <c r="BM101" s="66">
        <f>'amount-analyzed sorted'!AY101*0.001/'amount-analyzed sorted'!AY$2*1.5/'amount-analyzed sorted'!AY$3</f>
        <v>0.318328772091588</v>
      </c>
      <c r="BN101" s="66">
        <f>'amount-analyzed sorted'!AZ101*0.001/'amount-analyzed sorted'!AZ$2*1.5/'amount-analyzed sorted'!AZ$3</f>
        <v>0.39188406315819</v>
      </c>
      <c r="BO101" s="66">
        <f t="shared" si="52"/>
        <v>0.362995306277853</v>
      </c>
      <c r="BP101" s="115">
        <f t="shared" si="53"/>
        <v>0.0853398192684447</v>
      </c>
      <c r="BQ101" s="66">
        <f>'amount-analyzed sorted'!BA101*0.001/'amount-analyzed sorted'!BA$2*1.5/'amount-analyzed sorted'!BA$3</f>
        <v>0.367364938259071</v>
      </c>
      <c r="BR101" s="66">
        <f>'amount-analyzed sorted'!BB101*0.001/'amount-analyzed sorted'!BB$2*1.5/'amount-analyzed sorted'!BB$3</f>
        <v>0.810985252857993</v>
      </c>
      <c r="BS101" s="66">
        <f>'amount-analyzed sorted'!BC101*0.001/'amount-analyzed sorted'!BC$2*1.5/'amount-analyzed sorted'!BC$3</f>
        <v>0.610184320908483</v>
      </c>
      <c r="BT101" s="66">
        <f>'amount-analyzed sorted'!BD101*0.001/'amount-analyzed sorted'!BD$2*1.5/'amount-analyzed sorted'!BD$3</f>
        <v>0.431128360228442</v>
      </c>
      <c r="BU101" s="66">
        <f>'amount-analyzed sorted'!BE101*0.001/'amount-analyzed sorted'!BE$2*1.5/'amount-analyzed sorted'!BE$3</f>
        <v>0.550288325003386</v>
      </c>
      <c r="BV101" s="66">
        <f t="shared" si="54"/>
        <v>0.553990239451475</v>
      </c>
      <c r="BW101" s="115">
        <f t="shared" si="55"/>
        <v>0.172584733021612</v>
      </c>
      <c r="BX101" s="66">
        <f>'amount-analyzed sorted'!BF101*0.001/'amount-analyzed sorted'!BF$2*1.5/'amount-analyzed sorted'!BF$3</f>
        <v>0.0663287748061349</v>
      </c>
      <c r="BY101" s="66">
        <f>'amount-analyzed sorted'!BG101*0.001/'amount-analyzed sorted'!BG$2*1.5/'amount-analyzed sorted'!BG$3</f>
        <v>0.106224648842343</v>
      </c>
      <c r="BZ101" s="66">
        <f>'amount-analyzed sorted'!BH101*0.001/'amount-analyzed sorted'!BH$2*1.5/'amount-analyzed sorted'!BH$3</f>
        <v>0.0969251560065656</v>
      </c>
      <c r="CA101" s="66">
        <f>'amount-analyzed sorted'!BI101*0.001/'amount-analyzed sorted'!BI$2*1.5/'amount-analyzed sorted'!BI$3</f>
        <v>0.106237140042035</v>
      </c>
      <c r="CB101" s="66">
        <f>'amount-analyzed sorted'!BJ101*0.001/'amount-analyzed sorted'!BJ$2*1.5/'amount-analyzed sorted'!BJ$3</f>
        <v>0.206270619868901</v>
      </c>
      <c r="CC101" s="66">
        <f t="shared" si="56"/>
        <v>0.116397267913196</v>
      </c>
      <c r="CD101" s="115">
        <f t="shared" si="57"/>
        <v>0.0528439847877439</v>
      </c>
      <c r="CE101" s="121">
        <f>'amount-analyzed sorted'!BK101*0.001/'amount-analyzed sorted'!BK$2*1.5/'amount-analyzed sorted'!BK$3</f>
        <v>0.045161396194743</v>
      </c>
      <c r="CF101" s="66">
        <f>'amount-analyzed sorted'!BL101*0.001/'amount-analyzed sorted'!BL$2*1.5/'amount-analyzed sorted'!BL$3</f>
        <v>0.0477659983829084</v>
      </c>
      <c r="CG101" s="66">
        <f>'amount-analyzed sorted'!BM101*0.001/'amount-analyzed sorted'!BM$2*1.5/'amount-analyzed sorted'!BM$3</f>
        <v>0.116530349439251</v>
      </c>
      <c r="CH101" s="66">
        <f>'amount-analyzed sorted'!BN101*0.001/'amount-analyzed sorted'!BN$2*1.5/'amount-analyzed sorted'!BN$3</f>
        <v>0.0401850017301903</v>
      </c>
      <c r="CI101" s="66">
        <f>'amount-analyzed sorted'!BO101*0.001/'amount-analyzed sorted'!BO$2*1.5/'amount-analyzed sorted'!BO$3</f>
        <v>0.167267827690256</v>
      </c>
      <c r="CJ101" s="66">
        <f t="shared" si="58"/>
        <v>0.0833821146874697</v>
      </c>
      <c r="CK101" s="115">
        <f t="shared" si="59"/>
        <v>0.0564157334963158</v>
      </c>
      <c r="CL101" s="66">
        <f>'amount-analyzed sorted'!BP101*0.001/'amount-analyzed sorted'!BP$2*1.5/'amount-analyzed sorted'!BP$3</f>
        <v>0.0698708430411464</v>
      </c>
      <c r="CM101" s="66">
        <f>'amount-analyzed sorted'!BQ101*0.001/'amount-analyzed sorted'!BQ$2*1.5/'amount-analyzed sorted'!BQ$3</f>
        <v>0.111341980088907</v>
      </c>
      <c r="CN101" s="66">
        <f>'amount-analyzed sorted'!BR101*0.001/'amount-analyzed sorted'!BR$2*1.5/'amount-analyzed sorted'!BR$3</f>
        <v>0.0366253066950356</v>
      </c>
      <c r="CO101" s="66">
        <f>'amount-analyzed sorted'!BS101*0.001/'amount-analyzed sorted'!BS$2*1.5/'amount-analyzed sorted'!BS$3</f>
        <v>0.0467658377341684</v>
      </c>
      <c r="CP101" s="66">
        <f>'amount-analyzed sorted'!BT101*0.001/'amount-analyzed sorted'!BT$2*1.5/'amount-analyzed sorted'!BT$3</f>
        <v>0.0240884242559138</v>
      </c>
      <c r="CQ101" s="66">
        <f t="shared" si="60"/>
        <v>0.0577384783630342</v>
      </c>
      <c r="CR101" s="115">
        <f t="shared" si="61"/>
        <v>0.0343475642208552</v>
      </c>
      <c r="CS101" s="66">
        <f>'amount-analyzed sorted'!BU101*0.001/'amount-analyzed sorted'!BU$2*1.5/'amount-analyzed sorted'!BU$3</f>
        <v>0.062964761646595</v>
      </c>
      <c r="CT101" s="66">
        <f>'amount-analyzed sorted'!BV101*0.001/'amount-analyzed sorted'!BV$2*1.5/'amount-analyzed sorted'!BV$3</f>
        <v>0.162342617489413</v>
      </c>
      <c r="CU101" s="66">
        <f>'amount-analyzed sorted'!BW101*0.001/'amount-analyzed sorted'!BW$2*1.5/'amount-analyzed sorted'!BW$3</f>
        <v>0.0166649174766749</v>
      </c>
      <c r="CV101" s="66">
        <f>'amount-analyzed sorted'!BX101*0.001/'amount-analyzed sorted'!BX$2*1.5/'amount-analyzed sorted'!BX$3</f>
        <v>0.0841057553900936</v>
      </c>
      <c r="CW101" s="66">
        <f>'amount-analyzed sorted'!BY101*0.001/'amount-analyzed sorted'!BY$2*1.5/'amount-analyzed sorted'!BY$3</f>
        <v>0.0220870421582307</v>
      </c>
      <c r="CX101" s="66">
        <f t="shared" si="62"/>
        <v>0.0696330188322015</v>
      </c>
      <c r="CY101" s="115">
        <f t="shared" si="63"/>
        <v>0.0589814273726058</v>
      </c>
      <c r="CZ101" s="66">
        <f>'amount-analyzed sorted'!BZ101*0.001/'amount-analyzed sorted'!BZ$2*1.5/'amount-analyzed sorted'!BZ$3</f>
        <v>0.11267202357898</v>
      </c>
      <c r="DA101" s="66">
        <f>'amount-analyzed sorted'!CA101*0.001/'amount-analyzed sorted'!CA$2*1.5/'amount-analyzed sorted'!CA$3</f>
        <v>0.0162599322099573</v>
      </c>
      <c r="DB101" s="66">
        <f>'amount-analyzed sorted'!CB101*0.001/'amount-analyzed sorted'!CB$2*1.5/'amount-analyzed sorted'!CB$3</f>
        <v>0.0794536490332965</v>
      </c>
      <c r="DC101" s="66">
        <f>'amount-analyzed sorted'!CC101*0.001/'amount-analyzed sorted'!CC$2*1.5/'amount-analyzed sorted'!CC$3</f>
        <v>0.0391698016864802</v>
      </c>
      <c r="DD101" s="66">
        <f>'amount-analyzed sorted'!CD101*0.001/'amount-analyzed sorted'!CD$2*1.5/'amount-analyzed sorted'!CD$3</f>
        <v>0.0712819306220189</v>
      </c>
      <c r="DE101" s="66">
        <f t="shared" si="64"/>
        <v>0.0637674674261467</v>
      </c>
      <c r="DF101" s="115">
        <f t="shared" si="65"/>
        <v>0.0372699279755076</v>
      </c>
      <c r="DG101" s="66">
        <f>'amount-analyzed sorted'!CE101*0.001/'amount-analyzed sorted'!CE$2*1.5/'amount-analyzed sorted'!CE$3</f>
        <v>0.030010247925517</v>
      </c>
      <c r="DH101" s="66">
        <f>'amount-analyzed sorted'!CF101*0.001/'amount-analyzed sorted'!CF$2*1.5/'amount-analyzed sorted'!CF$3</f>
        <v>0.00793797518454176</v>
      </c>
      <c r="DI101" s="66">
        <f>'amount-analyzed sorted'!CG101*0.001/'amount-analyzed sorted'!CG$2*1.5/'amount-analyzed sorted'!CG$3</f>
        <v>0.0769098017575703</v>
      </c>
      <c r="DJ101" s="66">
        <f>'amount-analyzed sorted'!CH101*0.001/'amount-analyzed sorted'!CH$2*1.5/'amount-analyzed sorted'!CH$3</f>
        <v>0.120021801364662</v>
      </c>
      <c r="DK101" s="66">
        <f>'amount-analyzed sorted'!CI101*0.001/'amount-analyzed sorted'!CI$2*1.5/'amount-analyzed sorted'!CI$3</f>
        <v>0.0466116534219881</v>
      </c>
      <c r="DL101" s="66">
        <f t="shared" si="66"/>
        <v>0.0562982959308558</v>
      </c>
      <c r="DM101" s="115">
        <f t="shared" si="67"/>
        <v>0.043615170671823</v>
      </c>
      <c r="DN101" s="66">
        <f>'amount-analyzed sorted'!CJ101*0.001/'amount-analyzed sorted'!CJ$2*1.5/'amount-analyzed sorted'!CJ$3</f>
        <v>0.269593871482122</v>
      </c>
      <c r="DO101" s="66">
        <f>'amount-analyzed sorted'!CK101*0.001/'amount-analyzed sorted'!CK$2*1.5/'amount-analyzed sorted'!CK$3</f>
        <v>0.0893078299097469</v>
      </c>
      <c r="DP101" s="66">
        <f>'amount-analyzed sorted'!CL101*0.001/'amount-analyzed sorted'!CL$2*1.5/'amount-analyzed sorted'!CL$3</f>
        <v>0.267542734932598</v>
      </c>
      <c r="DQ101" s="66">
        <f>'amount-analyzed sorted'!CM101*0.001/'amount-analyzed sorted'!CM$2*1.5/'amount-analyzed sorted'!CM$3</f>
        <v>0.0648382024771838</v>
      </c>
      <c r="DR101" s="66">
        <f>'amount-analyzed sorted'!CN101*0.001/'amount-analyzed sorted'!CN$2*1.5/'amount-analyzed sorted'!CN$3</f>
        <v>0.0868100658262968</v>
      </c>
      <c r="DS101" s="66">
        <f t="shared" si="68"/>
        <v>0.15561854092559</v>
      </c>
      <c r="DT101" s="115">
        <f t="shared" si="69"/>
        <v>0.103549731613985</v>
      </c>
      <c r="DU101" s="66">
        <f>'amount-analyzed sorted'!CO101*0.001/'amount-analyzed sorted'!CO$2*1.5/'amount-analyzed sorted'!CO$3</f>
        <v>0.103062598644174</v>
      </c>
      <c r="DV101" s="66">
        <f>'amount-analyzed sorted'!CP101*0.001/'amount-analyzed sorted'!CP$2*1.5/'amount-analyzed sorted'!CP$3</f>
        <v>0.0221987569213751</v>
      </c>
      <c r="DW101" s="66">
        <f>'amount-analyzed sorted'!CQ101*0.001/'amount-analyzed sorted'!CQ$2*1.5/'amount-analyzed sorted'!CQ$3</f>
        <v>0.0462575053974082</v>
      </c>
      <c r="DX101" s="66">
        <f>'amount-analyzed sorted'!CR101*0.001/'amount-analyzed sorted'!CR$2*1.5/'amount-analyzed sorted'!CR$3</f>
        <v>0.0151373351460431</v>
      </c>
      <c r="DY101" s="66">
        <f>'amount-analyzed sorted'!CS101*0.001/'amount-analyzed sorted'!CS$2*1.5/'amount-analyzed sorted'!CS$3</f>
        <v>0.00777430559310791</v>
      </c>
      <c r="DZ101" s="66">
        <f t="shared" si="70"/>
        <v>0.0388861003404217</v>
      </c>
      <c r="EA101" s="115">
        <f t="shared" si="71"/>
        <v>0.0386761412180935</v>
      </c>
      <c r="EB101" s="66">
        <f>'amount-analyzed sorted'!CT101*0.001/'amount-analyzed sorted'!CT$2*1.5/'amount-analyzed sorted'!CT$3</f>
        <v>0.164440738721201</v>
      </c>
      <c r="EC101" s="66">
        <f>'amount-analyzed sorted'!CU101*0.001/'amount-analyzed sorted'!CU$2*1.5/'amount-analyzed sorted'!CU$3</f>
        <v>0.155485497000912</v>
      </c>
      <c r="ED101" s="66">
        <f>'amount-analyzed sorted'!CV101*0.001/'amount-analyzed sorted'!CV$2*1.5/'amount-analyzed sorted'!CV$3</f>
        <v>0.0339450786109847</v>
      </c>
      <c r="EE101" s="66">
        <f>'amount-analyzed sorted'!CW101*0.001/'amount-analyzed sorted'!CW$2*1.5/'amount-analyzed sorted'!CW$3</f>
        <v>0.0326381723384542</v>
      </c>
      <c r="EF101" s="66">
        <f>'amount-analyzed sorted'!CX101*0.001/'amount-analyzed sorted'!CX$2*1.5/'amount-analyzed sorted'!CX$3</f>
        <v>0.225894686609184</v>
      </c>
      <c r="EG101" s="66">
        <f t="shared" si="72"/>
        <v>0.122480834656147</v>
      </c>
      <c r="EH101" s="115">
        <f t="shared" si="73"/>
        <v>0.0858117855137401</v>
      </c>
    </row>
    <row r="102" spans="1:138">
      <c r="A102">
        <f>'imported data from Web Calc'!A108</f>
        <v>738.5</v>
      </c>
      <c r="B102" t="str">
        <f>'imported data from Web Calc'!B108</f>
        <v>C41H72O8PN</v>
      </c>
      <c r="C102" s="61" t="str">
        <f>'imported data from Web Calc'!C108</f>
        <v>PE(36:5)</v>
      </c>
      <c r="D102" s="96"/>
      <c r="E102" s="96"/>
      <c r="F102" s="96"/>
      <c r="G102" s="66">
        <f>'amount-analyzed sorted'!G102*0.001/'amount-analyzed sorted'!G$2*1.5/'amount-analyzed sorted'!G$3</f>
        <v>0.805972139534958</v>
      </c>
      <c r="H102" s="66">
        <f>'amount-analyzed sorted'!H102*0.001/'amount-analyzed sorted'!H$2*1.5/'amount-analyzed sorted'!H$3</f>
        <v>0.761754216667703</v>
      </c>
      <c r="I102" s="66">
        <f>'amount-analyzed sorted'!I102*0.001/'amount-analyzed sorted'!I$2*1.5/'amount-analyzed sorted'!I$3</f>
        <v>0.735625444064326</v>
      </c>
      <c r="J102" s="66">
        <f>'amount-analyzed sorted'!J102*0.001/'amount-analyzed sorted'!J$2*1.5/'amount-analyzed sorted'!J$3</f>
        <v>0.771803744592079</v>
      </c>
      <c r="K102" s="66">
        <f>'amount-analyzed sorted'!K102*0.001/'amount-analyzed sorted'!K$2*1.5/'amount-analyzed sorted'!K$3</f>
        <v>0.807982045119833</v>
      </c>
      <c r="L102" s="66">
        <f>'amount-analyzed sorted'!L102*0.001/'amount-analyzed sorted'!L$2*1.5/'amount-analyzed sorted'!L$3</f>
        <v>0.745674971988702</v>
      </c>
      <c r="M102" s="66">
        <f>'amount-analyzed sorted'!M102*0.001/'amount-analyzed sorted'!M$2*1.5/'amount-analyzed sorted'!M$3</f>
        <v>0.763764122252579</v>
      </c>
      <c r="N102" s="66">
        <f>'amount-analyzed sorted'!N102*0.001/'amount-analyzed sorted'!N$2*1.5/'amount-analyzed sorted'!N$3</f>
        <v>0.767783933422329</v>
      </c>
      <c r="O102" s="66">
        <f>'amount-analyzed sorted'!O102*0.001/'amount-analyzed sorted'!O$2*1.5/'amount-analyzed sorted'!O$3</f>
        <v>0.765774027837454</v>
      </c>
      <c r="P102" s="66">
        <f>'amount-analyzed sorted'!P102*0.001/'amount-analyzed sorted'!P$2*1.5/'amount-analyzed sorted'!P$3</f>
        <v>0.781853272516455</v>
      </c>
      <c r="Q102" s="66">
        <f t="shared" si="37"/>
        <v>0.770798791799642</v>
      </c>
      <c r="R102" s="115">
        <f t="shared" si="38"/>
        <v>0.0230385412445297</v>
      </c>
      <c r="S102" s="66">
        <f t="shared" si="39"/>
        <v>0.0298891766432845</v>
      </c>
      <c r="T102" s="66">
        <f>'amount-analyzed sorted'!R102*0.001/'amount-analyzed sorted'!R$2*1.5/'amount-analyzed sorted'!R$3</f>
        <v>3.22207964311344</v>
      </c>
      <c r="U102" s="66">
        <f>'amount-analyzed sorted'!S102*0.001/'amount-analyzed sorted'!S$2*1.5/'amount-analyzed sorted'!S$3</f>
        <v>2.46096983947347</v>
      </c>
      <c r="V102" s="66">
        <f>'amount-analyzed sorted'!T102*0.001/'amount-analyzed sorted'!T$2*1.5/'amount-analyzed sorted'!T$3</f>
        <v>2.62008244957148</v>
      </c>
      <c r="W102" s="66">
        <f>'amount-analyzed sorted'!U102*0.001/'amount-analyzed sorted'!U$2*1.5/'amount-analyzed sorted'!U$3</f>
        <v>2.6375193408736</v>
      </c>
      <c r="X102" s="66">
        <f>'amount-analyzed sorted'!V102*0.001/'amount-analyzed sorted'!V$2*1.5/'amount-analyzed sorted'!V$3</f>
        <v>4.67018275839148</v>
      </c>
      <c r="Y102" s="66">
        <f t="shared" si="40"/>
        <v>3.1221668062847</v>
      </c>
      <c r="Z102" s="115">
        <f t="shared" si="41"/>
        <v>0.912481405131927</v>
      </c>
      <c r="AA102" s="66">
        <f>'amount-analyzed sorted'!W102*0.001/'amount-analyzed sorted'!W$2*1.5/'amount-analyzed sorted'!W$3</f>
        <v>1.04791077449046</v>
      </c>
      <c r="AB102" s="66">
        <f>'amount-analyzed sorted'!X102*0.001/'amount-analyzed sorted'!X$2*1.5/'amount-analyzed sorted'!X$3</f>
        <v>1.87973640168794</v>
      </c>
      <c r="AC102" s="66">
        <f>'amount-analyzed sorted'!Y102*0.001/'amount-analyzed sorted'!Y$2*1.5/'amount-analyzed sorted'!Y$3</f>
        <v>0.643998175329944</v>
      </c>
      <c r="AD102" s="66">
        <f>'amount-analyzed sorted'!Z102*0.001/'amount-analyzed sorted'!Z$2*1.5/'amount-analyzed sorted'!Z$3</f>
        <v>0.537392811689491</v>
      </c>
      <c r="AE102" s="66">
        <f>'amount-analyzed sorted'!AA102*0.001/'amount-analyzed sorted'!AA$2*1.5/'amount-analyzed sorted'!AA$3</f>
        <v>2.27269435022439</v>
      </c>
      <c r="AF102" s="66">
        <f t="shared" si="42"/>
        <v>1.27634650268444</v>
      </c>
      <c r="AG102" s="115">
        <f t="shared" si="43"/>
        <v>0.767282257382437</v>
      </c>
      <c r="AH102" s="66">
        <f>'amount-analyzed sorted'!AB102*0.001/'amount-analyzed sorted'!AB$2*1.5/'amount-analyzed sorted'!AB$3</f>
        <v>0.654159975236072</v>
      </c>
      <c r="AI102" s="66">
        <f>'amount-analyzed sorted'!AC102*0.001/'amount-analyzed sorted'!AC$2*1.5/'amount-analyzed sorted'!AC$3</f>
        <v>0.313329998139784</v>
      </c>
      <c r="AJ102" s="66">
        <f>'amount-analyzed sorted'!AD102*0.001/'amount-analyzed sorted'!AD$2*1.5/'amount-analyzed sorted'!AD$3</f>
        <v>0.826236190203788</v>
      </c>
      <c r="AK102" s="66">
        <f>'amount-analyzed sorted'!AE102*0.001/'amount-analyzed sorted'!AE$2*1.5/'amount-analyzed sorted'!AE$3</f>
        <v>0.731748655825682</v>
      </c>
      <c r="AL102" s="66">
        <f>'amount-analyzed sorted'!AF102*0.001/'amount-analyzed sorted'!AF$2*1.5/'amount-analyzed sorted'!AF$3</f>
        <v>1.04353251714498</v>
      </c>
      <c r="AM102" s="66">
        <f t="shared" si="44"/>
        <v>0.713801467310062</v>
      </c>
      <c r="AN102" s="115">
        <f t="shared" si="45"/>
        <v>0.267217485818788</v>
      </c>
      <c r="AO102" s="66">
        <f>'amount-analyzed sorted'!AG102*0.001/'amount-analyzed sorted'!AG$2*1.5/'amount-analyzed sorted'!AG$3</f>
        <v>0.240508638888324</v>
      </c>
      <c r="AP102" s="66">
        <f>'amount-analyzed sorted'!AH102*0.001/'amount-analyzed sorted'!AH$2*1.5/'amount-analyzed sorted'!AH$3</f>
        <v>0.692157623216002</v>
      </c>
      <c r="AQ102" s="66">
        <f>'amount-analyzed sorted'!AI102*0.001/'amount-analyzed sorted'!AI$2*1.5/'amount-analyzed sorted'!AI$3</f>
        <v>0.847061209379787</v>
      </c>
      <c r="AR102" s="66">
        <f>'amount-analyzed sorted'!AJ102*0.001/'amount-analyzed sorted'!AJ$2*1.5/'amount-analyzed sorted'!AJ$3</f>
        <v>0.609940004988687</v>
      </c>
      <c r="AS102" s="66">
        <f>'amount-analyzed sorted'!AK102*0.001/'amount-analyzed sorted'!AK$2*1.5/'amount-analyzed sorted'!AK$3</f>
        <v>1.64985252386562</v>
      </c>
      <c r="AT102" s="66">
        <f t="shared" si="46"/>
        <v>0.807904000067683</v>
      </c>
      <c r="AU102" s="115">
        <f t="shared" si="47"/>
        <v>0.520801081689644</v>
      </c>
      <c r="AV102" s="66">
        <f>'amount-analyzed sorted'!AL102*0.001/'amount-analyzed sorted'!AL$2*1.5/'amount-analyzed sorted'!AL$3</f>
        <v>1.81329820316554</v>
      </c>
      <c r="AW102" s="66">
        <f>'amount-analyzed sorted'!AM102*0.001/'amount-analyzed sorted'!AM$2*1.5/'amount-analyzed sorted'!AM$3</f>
        <v>0.480303853458176</v>
      </c>
      <c r="AX102" s="66">
        <f>'amount-analyzed sorted'!AN102*0.001/'amount-analyzed sorted'!AN$2*1.5/'amount-analyzed sorted'!AN$3</f>
        <v>1.31132585042307</v>
      </c>
      <c r="AY102" s="66">
        <f>'amount-analyzed sorted'!AO102*0.001/'amount-analyzed sorted'!AO$2*1.5/'amount-analyzed sorted'!AO$3</f>
        <v>1.43579988508174</v>
      </c>
      <c r="AZ102" s="66">
        <f>'amount-analyzed sorted'!AP102*0.001/'amount-analyzed sorted'!AP$2*1.5/'amount-analyzed sorted'!AP$3</f>
        <v>1.564317781412</v>
      </c>
      <c r="BA102" s="66">
        <f t="shared" si="48"/>
        <v>1.3210091147081</v>
      </c>
      <c r="BB102" s="115">
        <f t="shared" si="49"/>
        <v>0.505372060162356</v>
      </c>
      <c r="BC102" s="66">
        <f>'amount-analyzed sorted'!AQ102*0.001/'amount-analyzed sorted'!AQ$2*1.5/'amount-analyzed sorted'!AQ$3</f>
        <v>1.28466098650497</v>
      </c>
      <c r="BD102" s="66">
        <f>'amount-analyzed sorted'!AR102*0.001/'amount-analyzed sorted'!AR$2*1.5/'amount-analyzed sorted'!AR$3</f>
        <v>0.912684305522977</v>
      </c>
      <c r="BE102" s="66">
        <f>'amount-analyzed sorted'!AS102*0.001/'amount-analyzed sorted'!AS$2*1.5/'amount-analyzed sorted'!AS$3</f>
        <v>2.31376258458382</v>
      </c>
      <c r="BF102" s="66">
        <f>'amount-analyzed sorted'!AT102*0.001/'amount-analyzed sorted'!AT$2*1.5/'amount-analyzed sorted'!AT$3</f>
        <v>1.0267418895194</v>
      </c>
      <c r="BG102" s="66">
        <f>'amount-analyzed sorted'!AU102*0.001/'amount-analyzed sorted'!AU$2*1.5/'amount-analyzed sorted'!AU$3</f>
        <v>2.13012441664887</v>
      </c>
      <c r="BH102" s="66">
        <f t="shared" si="50"/>
        <v>1.53359483655601</v>
      </c>
      <c r="BI102" s="115">
        <f t="shared" si="51"/>
        <v>0.645930939450421</v>
      </c>
      <c r="BJ102" s="66">
        <f>'amount-analyzed sorted'!AV102*0.001/'amount-analyzed sorted'!AV$2*1.5/'amount-analyzed sorted'!AV$3</f>
        <v>1.71513053476245</v>
      </c>
      <c r="BK102" s="66">
        <f>'amount-analyzed sorted'!AW102*0.001/'amount-analyzed sorted'!AW$2*1.5/'amount-analyzed sorted'!AW$3</f>
        <v>0.93123240204283</v>
      </c>
      <c r="BL102" s="66">
        <f>'amount-analyzed sorted'!AX102*0.001/'amount-analyzed sorted'!AX$2*1.5/'amount-analyzed sorted'!AX$3</f>
        <v>0.923907999509088</v>
      </c>
      <c r="BM102" s="66">
        <f>'amount-analyzed sorted'!AY102*0.001/'amount-analyzed sorted'!AY$2*1.5/'amount-analyzed sorted'!AY$3</f>
        <v>0.946968505132906</v>
      </c>
      <c r="BN102" s="66">
        <f>'amount-analyzed sorted'!AZ102*0.001/'amount-analyzed sorted'!AZ$2*1.5/'amount-analyzed sorted'!AZ$3</f>
        <v>1.52365498895097</v>
      </c>
      <c r="BO102" s="66">
        <f t="shared" si="52"/>
        <v>1.20817888607965</v>
      </c>
      <c r="BP102" s="115">
        <f t="shared" si="53"/>
        <v>0.381531551995181</v>
      </c>
      <c r="BQ102" s="66">
        <f>'amount-analyzed sorted'!BA102*0.001/'amount-analyzed sorted'!BA$2*1.5/'amount-analyzed sorted'!BA$3</f>
        <v>1.52834315814774</v>
      </c>
      <c r="BR102" s="66">
        <f>'amount-analyzed sorted'!BB102*0.001/'amount-analyzed sorted'!BB$2*1.5/'amount-analyzed sorted'!BB$3</f>
        <v>3.23283434130234</v>
      </c>
      <c r="BS102" s="66">
        <f>'amount-analyzed sorted'!BC102*0.001/'amount-analyzed sorted'!BC$2*1.5/'amount-analyzed sorted'!BC$3</f>
        <v>2.41798403579893</v>
      </c>
      <c r="BT102" s="66">
        <f>'amount-analyzed sorted'!BD102*0.001/'amount-analyzed sorted'!BD$2*1.5/'amount-analyzed sorted'!BD$3</f>
        <v>1.60965372768218</v>
      </c>
      <c r="BU102" s="66">
        <f>'amount-analyzed sorted'!BE102*0.001/'amount-analyzed sorted'!BE$2*1.5/'amount-analyzed sorted'!BE$3</f>
        <v>1.88275347229396</v>
      </c>
      <c r="BV102" s="66">
        <f t="shared" si="54"/>
        <v>2.13431374704503</v>
      </c>
      <c r="BW102" s="115">
        <f t="shared" si="55"/>
        <v>0.705862485029547</v>
      </c>
      <c r="BX102" s="66">
        <f>'amount-analyzed sorted'!BF102*0.001/'amount-analyzed sorted'!BF$2*1.5/'amount-analyzed sorted'!BF$3</f>
        <v>0.202751713381198</v>
      </c>
      <c r="BY102" s="66">
        <f>'amount-analyzed sorted'!BG102*0.001/'amount-analyzed sorted'!BG$2*1.5/'amount-analyzed sorted'!BG$3</f>
        <v>0.397764287392228</v>
      </c>
      <c r="BZ102" s="66">
        <f>'amount-analyzed sorted'!BH102*0.001/'amount-analyzed sorted'!BH$2*1.5/'amount-analyzed sorted'!BH$3</f>
        <v>0.410662392191827</v>
      </c>
      <c r="CA102" s="66">
        <f>'amount-analyzed sorted'!BI102*0.001/'amount-analyzed sorted'!BI$2*1.5/'amount-analyzed sorted'!BI$3</f>
        <v>0.475339770848225</v>
      </c>
      <c r="CB102" s="66">
        <f>'amount-analyzed sorted'!BJ102*0.001/'amount-analyzed sorted'!BJ$2*1.5/'amount-analyzed sorted'!BJ$3</f>
        <v>0.982022528408118</v>
      </c>
      <c r="CC102" s="66">
        <f t="shared" si="56"/>
        <v>0.493708138444319</v>
      </c>
      <c r="CD102" s="115">
        <f t="shared" si="57"/>
        <v>0.291352793098295</v>
      </c>
      <c r="CE102" s="121">
        <f>'amount-analyzed sorted'!BK102*0.001/'amount-analyzed sorted'!BK$2*1.5/'amount-analyzed sorted'!BK$3</f>
        <v>0.221609825193535</v>
      </c>
      <c r="CF102" s="66">
        <f>'amount-analyzed sorted'!BL102*0.001/'amount-analyzed sorted'!BL$2*1.5/'amount-analyzed sorted'!BL$3</f>
        <v>0.217844929863473</v>
      </c>
      <c r="CG102" s="66">
        <f>'amount-analyzed sorted'!BM102*0.001/'amount-analyzed sorted'!BM$2*1.5/'amount-analyzed sorted'!BM$3</f>
        <v>0.60113318825924</v>
      </c>
      <c r="CH102" s="66">
        <f>'amount-analyzed sorted'!BN102*0.001/'amount-analyzed sorted'!BN$2*1.5/'amount-analyzed sorted'!BN$3</f>
        <v>0.280536804531517</v>
      </c>
      <c r="CI102" s="66">
        <f>'amount-analyzed sorted'!BO102*0.001/'amount-analyzed sorted'!BO$2*1.5/'amount-analyzed sorted'!BO$3</f>
        <v>0.875266065910932</v>
      </c>
      <c r="CJ102" s="66">
        <f t="shared" si="58"/>
        <v>0.439278162751739</v>
      </c>
      <c r="CK102" s="115">
        <f t="shared" si="59"/>
        <v>0.290643037760878</v>
      </c>
      <c r="CL102" s="66">
        <f>'amount-analyzed sorted'!BP102*0.001/'amount-analyzed sorted'!BP$2*1.5/'amount-analyzed sorted'!BP$3</f>
        <v>0.345962426708589</v>
      </c>
      <c r="CM102" s="66">
        <f>'amount-analyzed sorted'!BQ102*0.001/'amount-analyzed sorted'!BQ$2*1.5/'amount-analyzed sorted'!BQ$3</f>
        <v>0.663355557998935</v>
      </c>
      <c r="CN102" s="66">
        <f>'amount-analyzed sorted'!BR102*0.001/'amount-analyzed sorted'!BR$2*1.5/'amount-analyzed sorted'!BR$3</f>
        <v>0.177367837453946</v>
      </c>
      <c r="CO102" s="66">
        <f>'amount-analyzed sorted'!BS102*0.001/'amount-analyzed sorted'!BS$2*1.5/'amount-analyzed sorted'!BS$3</f>
        <v>0.200133279386398</v>
      </c>
      <c r="CP102" s="66">
        <f>'amount-analyzed sorted'!BT102*0.001/'amount-analyzed sorted'!BT$2*1.5/'amount-analyzed sorted'!BT$3</f>
        <v>0.176795774355331</v>
      </c>
      <c r="CQ102" s="66">
        <f t="shared" si="60"/>
        <v>0.31272297518064</v>
      </c>
      <c r="CR102" s="115">
        <f t="shared" si="61"/>
        <v>0.208279695424184</v>
      </c>
      <c r="CS102" s="66">
        <f>'amount-analyzed sorted'!BU102*0.001/'amount-analyzed sorted'!BU$2*1.5/'amount-analyzed sorted'!BU$3</f>
        <v>0.35076259912715</v>
      </c>
      <c r="CT102" s="66">
        <f>'amount-analyzed sorted'!BV102*0.001/'amount-analyzed sorted'!BV$2*1.5/'amount-analyzed sorted'!BV$3</f>
        <v>0.547161436032171</v>
      </c>
      <c r="CU102" s="66">
        <f>'amount-analyzed sorted'!BW102*0.001/'amount-analyzed sorted'!BW$2*1.5/'amount-analyzed sorted'!BW$3</f>
        <v>0.0724561629420647</v>
      </c>
      <c r="CV102" s="66">
        <f>'amount-analyzed sorted'!BX102*0.001/'amount-analyzed sorted'!BX$2*1.5/'amount-analyzed sorted'!BX$3</f>
        <v>0.534451288432033</v>
      </c>
      <c r="CW102" s="66">
        <f>'amount-analyzed sorted'!BY102*0.001/'amount-analyzed sorted'!BY$2*1.5/'amount-analyzed sorted'!BY$3</f>
        <v>0.15393999079979</v>
      </c>
      <c r="CX102" s="66">
        <f t="shared" si="62"/>
        <v>0.331754295466642</v>
      </c>
      <c r="CY102" s="115">
        <f t="shared" si="63"/>
        <v>0.216044596812075</v>
      </c>
      <c r="CZ102" s="66">
        <f>'amount-analyzed sorted'!BZ102*0.001/'amount-analyzed sorted'!BZ$2*1.5/'amount-analyzed sorted'!BZ$3</f>
        <v>0.477914752969968</v>
      </c>
      <c r="DA102" s="66">
        <f>'amount-analyzed sorted'!CA102*0.001/'amount-analyzed sorted'!CA$2*1.5/'amount-analyzed sorted'!CA$3</f>
        <v>0.111444479191842</v>
      </c>
      <c r="DB102" s="66">
        <f>'amount-analyzed sorted'!CB102*0.001/'amount-analyzed sorted'!CB$2*1.5/'amount-analyzed sorted'!CB$3</f>
        <v>0.323700051617134</v>
      </c>
      <c r="DC102" s="66">
        <f>'amount-analyzed sorted'!CC102*0.001/'amount-analyzed sorted'!CC$2*1.5/'amount-analyzed sorted'!CC$3</f>
        <v>0.179836196422205</v>
      </c>
      <c r="DD102" s="66">
        <f>'amount-analyzed sorted'!CD102*0.001/'amount-analyzed sorted'!CD$2*1.5/'amount-analyzed sorted'!CD$3</f>
        <v>0.391246686872735</v>
      </c>
      <c r="DE102" s="66">
        <f t="shared" si="64"/>
        <v>0.296828433414777</v>
      </c>
      <c r="DF102" s="115">
        <f t="shared" si="65"/>
        <v>0.150402409871623</v>
      </c>
      <c r="DG102" s="66">
        <f>'amount-analyzed sorted'!CE102*0.001/'amount-analyzed sorted'!CE$2*1.5/'amount-analyzed sorted'!CE$3</f>
        <v>0.155867179148034</v>
      </c>
      <c r="DH102" s="66">
        <f>'amount-analyzed sorted'!CF102*0.001/'amount-analyzed sorted'!CF$2*1.5/'amount-analyzed sorted'!CF$3</f>
        <v>0.0465329579783482</v>
      </c>
      <c r="DI102" s="66">
        <f>'amount-analyzed sorted'!CG102*0.001/'amount-analyzed sorted'!CG$2*1.5/'amount-analyzed sorted'!CG$3</f>
        <v>0.291853424330637</v>
      </c>
      <c r="DJ102" s="66">
        <f>'amount-analyzed sorted'!CH102*0.001/'amount-analyzed sorted'!CH$2*1.5/'amount-analyzed sorted'!CH$3</f>
        <v>0.440747737940034</v>
      </c>
      <c r="DK102" s="66">
        <f>'amount-analyzed sorted'!CI102*0.001/'amount-analyzed sorted'!CI$2*1.5/'amount-analyzed sorted'!CI$3</f>
        <v>0.206729508900868</v>
      </c>
      <c r="DL102" s="66">
        <f t="shared" si="66"/>
        <v>0.228346161659584</v>
      </c>
      <c r="DM102" s="115">
        <f t="shared" si="67"/>
        <v>0.148260012843673</v>
      </c>
      <c r="DN102" s="66">
        <f>'amount-analyzed sorted'!CJ102*0.001/'amount-analyzed sorted'!CJ$2*1.5/'amount-analyzed sorted'!CJ$3</f>
        <v>0.996744073250992</v>
      </c>
      <c r="DO102" s="66">
        <f>'amount-analyzed sorted'!CK102*0.001/'amount-analyzed sorted'!CK$2*1.5/'amount-analyzed sorted'!CK$3</f>
        <v>0.385792773595804</v>
      </c>
      <c r="DP102" s="66">
        <f>'amount-analyzed sorted'!CL102*0.001/'amount-analyzed sorted'!CL$2*1.5/'amount-analyzed sorted'!CL$3</f>
        <v>0.893582096792773</v>
      </c>
      <c r="DQ102" s="66">
        <f>'amount-analyzed sorted'!CM102*0.001/'amount-analyzed sorted'!CM$2*1.5/'amount-analyzed sorted'!CM$3</f>
        <v>0.287409446336857</v>
      </c>
      <c r="DR102" s="66">
        <f>'amount-analyzed sorted'!CN102*0.001/'amount-analyzed sorted'!CN$2*1.5/'amount-analyzed sorted'!CN$3</f>
        <v>0.299345054573437</v>
      </c>
      <c r="DS102" s="66">
        <f t="shared" si="68"/>
        <v>0.572574688909973</v>
      </c>
      <c r="DT102" s="115">
        <f t="shared" si="69"/>
        <v>0.344175302377932</v>
      </c>
      <c r="DU102" s="66">
        <f>'amount-analyzed sorted'!CO102*0.001/'amount-analyzed sorted'!CO$2*1.5/'amount-analyzed sorted'!CO$3</f>
        <v>0.441696851332176</v>
      </c>
      <c r="DV102" s="66">
        <f>'amount-analyzed sorted'!CP102*0.001/'amount-analyzed sorted'!CP$2*1.5/'amount-analyzed sorted'!CP$3</f>
        <v>0.10669169993219</v>
      </c>
      <c r="DW102" s="66">
        <f>'amount-analyzed sorted'!CQ102*0.001/'amount-analyzed sorted'!CQ$2*1.5/'amount-analyzed sorted'!CQ$3</f>
        <v>0.226006989841218</v>
      </c>
      <c r="DX102" s="66">
        <f>'amount-analyzed sorted'!CR102*0.001/'amount-analyzed sorted'!CR$2*1.5/'amount-analyzed sorted'!CR$3</f>
        <v>0.102049450422763</v>
      </c>
      <c r="DY102" s="66">
        <f>'amount-analyzed sorted'!CS102*0.001/'amount-analyzed sorted'!CS$2*1.5/'amount-analyzed sorted'!CS$3</f>
        <v>0.045573515545805</v>
      </c>
      <c r="DZ102" s="66">
        <f t="shared" si="70"/>
        <v>0.18440370141483</v>
      </c>
      <c r="EA102" s="115">
        <f t="shared" si="71"/>
        <v>0.158134275966352</v>
      </c>
      <c r="EB102" s="66">
        <f>'amount-analyzed sorted'!CT102*0.001/'amount-analyzed sorted'!CT$2*1.5/'amount-analyzed sorted'!CT$3</f>
        <v>0.613612767924389</v>
      </c>
      <c r="EC102" s="66">
        <f>'amount-analyzed sorted'!CU102*0.001/'amount-analyzed sorted'!CU$2*1.5/'amount-analyzed sorted'!CU$3</f>
        <v>0.869573665620752</v>
      </c>
      <c r="ED102" s="66">
        <f>'amount-analyzed sorted'!CV102*0.001/'amount-analyzed sorted'!CV$2*1.5/'amount-analyzed sorted'!CV$3</f>
        <v>0.177401415856402</v>
      </c>
      <c r="EE102" s="66">
        <f>'amount-analyzed sorted'!CW102*0.001/'amount-analyzed sorted'!CW$2*1.5/'amount-analyzed sorted'!CW$3</f>
        <v>0.126504543947497</v>
      </c>
      <c r="EF102" s="66">
        <f>'amount-analyzed sorted'!CX102*0.001/'amount-analyzed sorted'!CX$2*1.5/'amount-analyzed sorted'!CX$3</f>
        <v>0.797594529981185</v>
      </c>
      <c r="EG102" s="66">
        <f t="shared" si="72"/>
        <v>0.516937384666045</v>
      </c>
      <c r="EH102" s="115">
        <f t="shared" si="73"/>
        <v>0.346478493855397</v>
      </c>
    </row>
    <row r="103" spans="1:138">
      <c r="A103">
        <f>'imported data from Web Calc'!A109</f>
        <v>740.5</v>
      </c>
      <c r="B103" t="str">
        <f>'imported data from Web Calc'!B109</f>
        <v>C41H74O8PN</v>
      </c>
      <c r="C103" s="61" t="str">
        <f>'imported data from Web Calc'!C109</f>
        <v>PE(36:4)</v>
      </c>
      <c r="D103" s="96"/>
      <c r="E103" s="96"/>
      <c r="F103" s="96"/>
      <c r="G103" s="66">
        <f>'amount-analyzed sorted'!G103*0.001/'amount-analyzed sorted'!G$2*1.5/'amount-analyzed sorted'!G$3</f>
        <v>1.13921448550727</v>
      </c>
      <c r="H103" s="66">
        <f>'amount-analyzed sorted'!H103*0.001/'amount-analyzed sorted'!H$2*1.5/'amount-analyzed sorted'!H$3</f>
        <v>1.14122439109214</v>
      </c>
      <c r="I103" s="66">
        <f>'amount-analyzed sorted'!I103*0.001/'amount-analyzed sorted'!I$2*1.5/'amount-analyzed sorted'!I$3</f>
        <v>1.04675882860301</v>
      </c>
      <c r="J103" s="66">
        <f>'amount-analyzed sorted'!J103*0.001/'amount-analyzed sorted'!J$2*1.5/'amount-analyzed sorted'!J$3</f>
        <v>1.10705599614926</v>
      </c>
      <c r="K103" s="66">
        <f>'amount-analyzed sorted'!K103*0.001/'amount-analyzed sorted'!K$2*1.5/'amount-analyzed sorted'!K$3</f>
        <v>1.05077863977276</v>
      </c>
      <c r="L103" s="66">
        <f>'amount-analyzed sorted'!L103*0.001/'amount-analyzed sorted'!L$2*1.5/'amount-analyzed sorted'!L$3</f>
        <v>1.13318476875264</v>
      </c>
      <c r="M103" s="66">
        <f>'amount-analyzed sorted'!M103*0.001/'amount-analyzed sorted'!M$2*1.5/'amount-analyzed sorted'!M$3</f>
        <v>1.1934819362989</v>
      </c>
      <c r="N103" s="66">
        <f>'amount-analyzed sorted'!N103*0.001/'amount-analyzed sorted'!N$2*1.5/'amount-analyzed sorted'!N$3</f>
        <v>1.11308571290389</v>
      </c>
      <c r="O103" s="66">
        <f>'amount-analyzed sorted'!O103*0.001/'amount-analyzed sorted'!O$2*1.5/'amount-analyzed sorted'!O$3</f>
        <v>1.10705599614926</v>
      </c>
      <c r="P103" s="66">
        <f>'amount-analyzed sorted'!P103*0.001/'amount-analyzed sorted'!P$2*1.5/'amount-analyzed sorted'!P$3</f>
        <v>1.1693630692804</v>
      </c>
      <c r="Q103" s="66">
        <f t="shared" si="37"/>
        <v>1.12012038245095</v>
      </c>
      <c r="R103" s="115">
        <f t="shared" si="38"/>
        <v>0.046390180649225</v>
      </c>
      <c r="S103" s="66">
        <f t="shared" si="39"/>
        <v>0.0414153526496124</v>
      </c>
      <c r="T103" s="66">
        <f>'amount-analyzed sorted'!R103*0.001/'amount-analyzed sorted'!R$2*1.5/'amount-analyzed sorted'!R$3</f>
        <v>5.374527732068</v>
      </c>
      <c r="U103" s="66">
        <f>'amount-analyzed sorted'!S103*0.001/'amount-analyzed sorted'!S$2*1.5/'amount-analyzed sorted'!S$3</f>
        <v>3.93706920005177</v>
      </c>
      <c r="V103" s="66">
        <f>'amount-analyzed sorted'!T103*0.001/'amount-analyzed sorted'!T$2*1.5/'amount-analyzed sorted'!T$3</f>
        <v>4.25035597374929</v>
      </c>
      <c r="W103" s="66">
        <f>'amount-analyzed sorted'!U103*0.001/'amount-analyzed sorted'!U$2*1.5/'amount-analyzed sorted'!U$3</f>
        <v>4.30510023118087</v>
      </c>
      <c r="X103" s="66">
        <f>'amount-analyzed sorted'!V103*0.001/'amount-analyzed sorted'!V$2*1.5/'amount-analyzed sorted'!V$3</f>
        <v>6.94508812718496</v>
      </c>
      <c r="Y103" s="66">
        <f t="shared" si="40"/>
        <v>4.96242825284698</v>
      </c>
      <c r="Z103" s="115">
        <f t="shared" si="41"/>
        <v>1.23402333891626</v>
      </c>
      <c r="AA103" s="66">
        <f>'amount-analyzed sorted'!W103*0.001/'amount-analyzed sorted'!W$2*1.5/'amount-analyzed sorted'!W$3</f>
        <v>1.70925890772444</v>
      </c>
      <c r="AB103" s="66">
        <f>'amount-analyzed sorted'!X103*0.001/'amount-analyzed sorted'!X$2*1.5/'amount-analyzed sorted'!X$3</f>
        <v>3.11380617180271</v>
      </c>
      <c r="AC103" s="66">
        <f>'amount-analyzed sorted'!Y103*0.001/'amount-analyzed sorted'!Y$2*1.5/'amount-analyzed sorted'!Y$3</f>
        <v>1.07224680422443</v>
      </c>
      <c r="AD103" s="66">
        <f>'amount-analyzed sorted'!Z103*0.001/'amount-analyzed sorted'!Z$2*1.5/'amount-analyzed sorted'!Z$3</f>
        <v>0.890536659371156</v>
      </c>
      <c r="AE103" s="66">
        <f>'amount-analyzed sorted'!AA103*0.001/'amount-analyzed sorted'!AA$2*1.5/'amount-analyzed sorted'!AA$3</f>
        <v>3.70047205936196</v>
      </c>
      <c r="AF103" s="66">
        <f t="shared" si="42"/>
        <v>2.09726412049694</v>
      </c>
      <c r="AG103" s="115">
        <f t="shared" si="43"/>
        <v>1.25110282816252</v>
      </c>
      <c r="AH103" s="66">
        <f>'amount-analyzed sorted'!AB103*0.001/'amount-analyzed sorted'!AB$2*1.5/'amount-analyzed sorted'!AB$3</f>
        <v>0.892208081747972</v>
      </c>
      <c r="AI103" s="66">
        <f>'amount-analyzed sorted'!AC103*0.001/'amount-analyzed sorted'!AC$2*1.5/'amount-analyzed sorted'!AC$3</f>
        <v>0.36587302859707</v>
      </c>
      <c r="AJ103" s="66">
        <f>'amount-analyzed sorted'!AD103*0.001/'amount-analyzed sorted'!AD$2*1.5/'amount-analyzed sorted'!AD$3</f>
        <v>1.27906175269897</v>
      </c>
      <c r="AK103" s="66">
        <f>'amount-analyzed sorted'!AE103*0.001/'amount-analyzed sorted'!AE$2*1.5/'amount-analyzed sorted'!AE$3</f>
        <v>1.11623210903754</v>
      </c>
      <c r="AL103" s="66">
        <f>'amount-analyzed sorted'!AF103*0.001/'amount-analyzed sorted'!AF$2*1.5/'amount-analyzed sorted'!AF$3</f>
        <v>1.49524905068025</v>
      </c>
      <c r="AM103" s="66">
        <f t="shared" si="44"/>
        <v>1.02972480455236</v>
      </c>
      <c r="AN103" s="115">
        <f t="shared" si="45"/>
        <v>0.431849302611208</v>
      </c>
      <c r="AO103" s="66">
        <f>'amount-analyzed sorted'!AG103*0.001/'amount-analyzed sorted'!AG$2*1.5/'amount-analyzed sorted'!AG$3</f>
        <v>0.280840087563443</v>
      </c>
      <c r="AP103" s="66">
        <f>'amount-analyzed sorted'!AH103*0.001/'amount-analyzed sorted'!AH$2*1.5/'amount-analyzed sorted'!AH$3</f>
        <v>0.882978979008701</v>
      </c>
      <c r="AQ103" s="66">
        <f>'amount-analyzed sorted'!AI103*0.001/'amount-analyzed sorted'!AI$2*1.5/'amount-analyzed sorted'!AI$3</f>
        <v>1.20902705606837</v>
      </c>
      <c r="AR103" s="66">
        <f>'amount-analyzed sorted'!AJ103*0.001/'amount-analyzed sorted'!AJ$2*1.5/'amount-analyzed sorted'!AJ$3</f>
        <v>0.890627129541474</v>
      </c>
      <c r="AS103" s="66">
        <f>'amount-analyzed sorted'!AK103*0.001/'amount-analyzed sorted'!AK$2*1.5/'amount-analyzed sorted'!AK$3</f>
        <v>1.9848024628154</v>
      </c>
      <c r="AT103" s="66">
        <f t="shared" si="46"/>
        <v>1.04965514299948</v>
      </c>
      <c r="AU103" s="115">
        <f t="shared" si="47"/>
        <v>0.621298510904043</v>
      </c>
      <c r="AV103" s="66">
        <f>'amount-analyzed sorted'!AL103*0.001/'amount-analyzed sorted'!AL$2*1.5/'amount-analyzed sorted'!AL$3</f>
        <v>2.38419229192639</v>
      </c>
      <c r="AW103" s="66">
        <f>'amount-analyzed sorted'!AM103*0.001/'amount-analyzed sorted'!AM$2*1.5/'amount-analyzed sorted'!AM$3</f>
        <v>0.544242391912162</v>
      </c>
      <c r="AX103" s="66">
        <f>'amount-analyzed sorted'!AN103*0.001/'amount-analyzed sorted'!AN$2*1.5/'amount-analyzed sorted'!AN$3</f>
        <v>1.84377163838157</v>
      </c>
      <c r="AY103" s="66">
        <f>'amount-analyzed sorted'!AO103*0.001/'amount-analyzed sorted'!AO$2*1.5/'amount-analyzed sorted'!AO$3</f>
        <v>1.9172964627749</v>
      </c>
      <c r="AZ103" s="66">
        <f>'amount-analyzed sorted'!AP103*0.001/'amount-analyzed sorted'!AP$2*1.5/'amount-analyzed sorted'!AP$3</f>
        <v>2.10036280127282</v>
      </c>
      <c r="BA103" s="66">
        <f t="shared" si="48"/>
        <v>1.75797311725357</v>
      </c>
      <c r="BB103" s="115">
        <f t="shared" si="49"/>
        <v>0.709800806343645</v>
      </c>
      <c r="BC103" s="66">
        <f>'amount-analyzed sorted'!AQ103*0.001/'amount-analyzed sorted'!AQ$2*1.5/'amount-analyzed sorted'!AQ$3</f>
        <v>1.74612984238243</v>
      </c>
      <c r="BD103" s="66">
        <f>'amount-analyzed sorted'!AR103*0.001/'amount-analyzed sorted'!AR$2*1.5/'amount-analyzed sorted'!AR$3</f>
        <v>1.18579991130668</v>
      </c>
      <c r="BE103" s="66">
        <f>'amount-analyzed sorted'!AS103*0.001/'amount-analyzed sorted'!AS$2*1.5/'amount-analyzed sorted'!AS$3</f>
        <v>2.86113504054809</v>
      </c>
      <c r="BF103" s="66">
        <f>'amount-analyzed sorted'!AT103*0.001/'amount-analyzed sorted'!AT$2*1.5/'amount-analyzed sorted'!AT$3</f>
        <v>1.14466922849302</v>
      </c>
      <c r="BG103" s="66">
        <f>'amount-analyzed sorted'!AU103*0.001/'amount-analyzed sorted'!AU$2*1.5/'amount-analyzed sorted'!AU$3</f>
        <v>2.2471411198003</v>
      </c>
      <c r="BH103" s="66">
        <f t="shared" si="50"/>
        <v>1.83697502850611</v>
      </c>
      <c r="BI103" s="115">
        <f t="shared" si="51"/>
        <v>0.729504824272377</v>
      </c>
      <c r="BJ103" s="66">
        <f>'amount-analyzed sorted'!AV103*0.001/'amount-analyzed sorted'!AV$2*1.5/'amount-analyzed sorted'!AV$3</f>
        <v>2.04077130296102</v>
      </c>
      <c r="BK103" s="66">
        <f>'amount-analyzed sorted'!AW103*0.001/'amount-analyzed sorted'!AW$2*1.5/'amount-analyzed sorted'!AW$3</f>
        <v>1.04518584071386</v>
      </c>
      <c r="BL103" s="66">
        <f>'amount-analyzed sorted'!AX103*0.001/'amount-analyzed sorted'!AX$2*1.5/'amount-analyzed sorted'!AX$3</f>
        <v>1.05280102477141</v>
      </c>
      <c r="BM103" s="66">
        <f>'amount-analyzed sorted'!AY103*0.001/'amount-analyzed sorted'!AY$2*1.5/'amount-analyzed sorted'!AY$3</f>
        <v>1.02671322135462</v>
      </c>
      <c r="BN103" s="66">
        <f>'amount-analyzed sorted'!AZ103*0.001/'amount-analyzed sorted'!AZ$2*1.5/'amount-analyzed sorted'!AZ$3</f>
        <v>1.7528126992892</v>
      </c>
      <c r="BO103" s="66">
        <f t="shared" si="52"/>
        <v>1.38365681781802</v>
      </c>
      <c r="BP103" s="115">
        <f t="shared" si="53"/>
        <v>0.479456046108524</v>
      </c>
      <c r="BQ103" s="66">
        <f>'amount-analyzed sorted'!BA103*0.001/'amount-analyzed sorted'!BA$2*1.5/'amount-analyzed sorted'!BA$3</f>
        <v>1.92364958481958</v>
      </c>
      <c r="BR103" s="66">
        <f>'amount-analyzed sorted'!BB103*0.001/'amount-analyzed sorted'!BB$2*1.5/'amount-analyzed sorted'!BB$3</f>
        <v>4.26773799730944</v>
      </c>
      <c r="BS103" s="66">
        <f>'amount-analyzed sorted'!BC103*0.001/'amount-analyzed sorted'!BC$2*1.5/'amount-analyzed sorted'!BC$3</f>
        <v>3.28802489348969</v>
      </c>
      <c r="BT103" s="66">
        <f>'amount-analyzed sorted'!BD103*0.001/'amount-analyzed sorted'!BD$2*1.5/'amount-analyzed sorted'!BD$3</f>
        <v>2.19419799595939</v>
      </c>
      <c r="BU103" s="66">
        <f>'amount-analyzed sorted'!BE103*0.001/'amount-analyzed sorted'!BE$2*1.5/'amount-analyzed sorted'!BE$3</f>
        <v>2.31602509414591</v>
      </c>
      <c r="BV103" s="66">
        <f t="shared" si="54"/>
        <v>2.7979271131448</v>
      </c>
      <c r="BW103" s="115">
        <f t="shared" si="55"/>
        <v>0.969744743333907</v>
      </c>
      <c r="BX103" s="66">
        <f>'amount-analyzed sorted'!BF103*0.001/'amount-analyzed sorted'!BF$2*1.5/'amount-analyzed sorted'!BF$3</f>
        <v>0.312237638607046</v>
      </c>
      <c r="BY103" s="66">
        <f>'amount-analyzed sorted'!BG103*0.001/'amount-analyzed sorted'!BG$2*1.5/'amount-analyzed sorted'!BG$3</f>
        <v>0.446791048396387</v>
      </c>
      <c r="BZ103" s="66">
        <f>'amount-analyzed sorted'!BH103*0.001/'amount-analyzed sorted'!BH$2*1.5/'amount-analyzed sorted'!BH$3</f>
        <v>0.575810493998002</v>
      </c>
      <c r="CA103" s="66">
        <f>'amount-analyzed sorted'!BI103*0.001/'amount-analyzed sorted'!BI$2*1.5/'amount-analyzed sorted'!BI$3</f>
        <v>0.568329736948588</v>
      </c>
      <c r="CB103" s="66">
        <f>'amount-analyzed sorted'!BJ103*0.001/'amount-analyzed sorted'!BJ$2*1.5/'amount-analyzed sorted'!BJ$3</f>
        <v>1.51846380677685</v>
      </c>
      <c r="CC103" s="66">
        <f t="shared" si="56"/>
        <v>0.684326544945375</v>
      </c>
      <c r="CD103" s="115">
        <f t="shared" si="57"/>
        <v>0.478510509470585</v>
      </c>
      <c r="CE103" s="121">
        <f>'amount-analyzed sorted'!BK103*0.001/'amount-analyzed sorted'!BK$2*1.5/'amount-analyzed sorted'!BK$3</f>
        <v>0.338794414576176</v>
      </c>
      <c r="CF103" s="66">
        <f>'amount-analyzed sorted'!BL103*0.001/'amount-analyzed sorted'!BL$2*1.5/'amount-analyzed sorted'!BL$3</f>
        <v>0.357345628069624</v>
      </c>
      <c r="CG103" s="66">
        <f>'amount-analyzed sorted'!BM103*0.001/'amount-analyzed sorted'!BM$2*1.5/'amount-analyzed sorted'!BM$3</f>
        <v>0.834193887137741</v>
      </c>
      <c r="CH103" s="66">
        <f>'amount-analyzed sorted'!BN103*0.001/'amount-analyzed sorted'!BN$2*1.5/'amount-analyzed sorted'!BN$3</f>
        <v>0.381125676786962</v>
      </c>
      <c r="CI103" s="66">
        <f>'amount-analyzed sorted'!BO103*0.001/'amount-analyzed sorted'!BO$2*1.5/'amount-analyzed sorted'!BO$3</f>
        <v>1.40089754700246</v>
      </c>
      <c r="CJ103" s="66">
        <f t="shared" si="58"/>
        <v>0.662471430714592</v>
      </c>
      <c r="CK103" s="115">
        <f t="shared" si="59"/>
        <v>0.46146119303932</v>
      </c>
      <c r="CL103" s="66">
        <f>'amount-analyzed sorted'!BP103*0.001/'amount-analyzed sorted'!BP$2*1.5/'amount-analyzed sorted'!BP$3</f>
        <v>0.67790546096232</v>
      </c>
      <c r="CM103" s="66">
        <f>'amount-analyzed sorted'!BQ103*0.001/'amount-analyzed sorted'!BQ$2*1.5/'amount-analyzed sorted'!BQ$3</f>
        <v>1.32631975578666</v>
      </c>
      <c r="CN103" s="66">
        <f>'amount-analyzed sorted'!BR103*0.001/'amount-analyzed sorted'!BR$2*1.5/'amount-analyzed sorted'!BR$3</f>
        <v>0.375006284902629</v>
      </c>
      <c r="CO103" s="66">
        <f>'amount-analyzed sorted'!BS103*0.001/'amount-analyzed sorted'!BS$2*1.5/'amount-analyzed sorted'!BS$3</f>
        <v>0.377394183985779</v>
      </c>
      <c r="CP103" s="66">
        <f>'amount-analyzed sorted'!BT103*0.001/'amount-analyzed sorted'!BT$2*1.5/'amount-analyzed sorted'!BT$3</f>
        <v>0.344309770557007</v>
      </c>
      <c r="CQ103" s="66">
        <f t="shared" si="60"/>
        <v>0.620187091238879</v>
      </c>
      <c r="CR103" s="115">
        <f t="shared" si="61"/>
        <v>0.417470079712187</v>
      </c>
      <c r="CS103" s="66">
        <f>'amount-analyzed sorted'!BU103*0.001/'amount-analyzed sorted'!BU$2*1.5/'amount-analyzed sorted'!BU$3</f>
        <v>0.565820323837895</v>
      </c>
      <c r="CT103" s="66">
        <f>'amount-analyzed sorted'!BV103*0.001/'amount-analyzed sorted'!BV$2*1.5/'amount-analyzed sorted'!BV$3</f>
        <v>0.956719897062192</v>
      </c>
      <c r="CU103" s="66">
        <f>'amount-analyzed sorted'!BW103*0.001/'amount-analyzed sorted'!BW$2*1.5/'amount-analyzed sorted'!BW$3</f>
        <v>0.110616408758219</v>
      </c>
      <c r="CV103" s="66">
        <f>'amount-analyzed sorted'!BX103*0.001/'amount-analyzed sorted'!BX$2*1.5/'amount-analyzed sorted'!BX$3</f>
        <v>0.924882019139223</v>
      </c>
      <c r="CW103" s="66">
        <f>'amount-analyzed sorted'!BY103*0.001/'amount-analyzed sorted'!BY$2*1.5/'amount-analyzed sorted'!BY$3</f>
        <v>0.300740735649445</v>
      </c>
      <c r="CX103" s="66">
        <f t="shared" si="62"/>
        <v>0.571755876889395</v>
      </c>
      <c r="CY103" s="115">
        <f t="shared" si="63"/>
        <v>0.373841348638526</v>
      </c>
      <c r="CZ103" s="66">
        <f>'amount-analyzed sorted'!BZ103*0.001/'amount-analyzed sorted'!BZ$2*1.5/'amount-analyzed sorted'!BZ$3</f>
        <v>0.616365208678843</v>
      </c>
      <c r="DA103" s="66">
        <f>'amount-analyzed sorted'!CA103*0.001/'amount-analyzed sorted'!CA$2*1.5/'amount-analyzed sorted'!CA$3</f>
        <v>0.23165836002501</v>
      </c>
      <c r="DB103" s="66">
        <f>'amount-analyzed sorted'!CB103*0.001/'amount-analyzed sorted'!CB$2*1.5/'amount-analyzed sorted'!CB$3</f>
        <v>0.427214827481865</v>
      </c>
      <c r="DC103" s="66">
        <f>'amount-analyzed sorted'!CC103*0.001/'amount-analyzed sorted'!CC$2*1.5/'amount-analyzed sorted'!CC$3</f>
        <v>0.255712290255135</v>
      </c>
      <c r="DD103" s="66">
        <f>'amount-analyzed sorted'!CD103*0.001/'amount-analyzed sorted'!CD$2*1.5/'amount-analyzed sorted'!CD$3</f>
        <v>0.662439595855755</v>
      </c>
      <c r="DE103" s="66">
        <f t="shared" si="64"/>
        <v>0.438678056459321</v>
      </c>
      <c r="DF103" s="115">
        <f t="shared" si="65"/>
        <v>0.198813343685713</v>
      </c>
      <c r="DG103" s="66">
        <f>'amount-analyzed sorted'!CE103*0.001/'amount-analyzed sorted'!CE$2*1.5/'amount-analyzed sorted'!CE$3</f>
        <v>0.20425579595817</v>
      </c>
      <c r="DH103" s="66">
        <f>'amount-analyzed sorted'!CF103*0.001/'amount-analyzed sorted'!CF$2*1.5/'amount-analyzed sorted'!CF$3</f>
        <v>0.0815695381032222</v>
      </c>
      <c r="DI103" s="66">
        <f>'amount-analyzed sorted'!CG103*0.001/'amount-analyzed sorted'!CG$2*1.5/'amount-analyzed sorted'!CG$3</f>
        <v>0.434659691078584</v>
      </c>
      <c r="DJ103" s="66">
        <f>'amount-analyzed sorted'!CH103*0.001/'amount-analyzed sorted'!CH$2*1.5/'amount-analyzed sorted'!CH$3</f>
        <v>0.535089609118933</v>
      </c>
      <c r="DK103" s="66">
        <f>'amount-analyzed sorted'!CI103*0.001/'amount-analyzed sorted'!CI$2*1.5/'amount-analyzed sorted'!CI$3</f>
        <v>0.235593629011555</v>
      </c>
      <c r="DL103" s="66">
        <f t="shared" si="66"/>
        <v>0.298233652654093</v>
      </c>
      <c r="DM103" s="115">
        <f t="shared" si="67"/>
        <v>0.183311044892476</v>
      </c>
      <c r="DN103" s="66">
        <f>'amount-analyzed sorted'!CJ103*0.001/'amount-analyzed sorted'!CJ$2*1.5/'amount-analyzed sorted'!CJ$3</f>
        <v>1.3870333166962</v>
      </c>
      <c r="DO103" s="66">
        <f>'amount-analyzed sorted'!CK103*0.001/'amount-analyzed sorted'!CK$2*1.5/'amount-analyzed sorted'!CK$3</f>
        <v>0.545225367324899</v>
      </c>
      <c r="DP103" s="66">
        <f>'amount-analyzed sorted'!CL103*0.001/'amount-analyzed sorted'!CL$2*1.5/'amount-analyzed sorted'!CL$3</f>
        <v>1.22832078701991</v>
      </c>
      <c r="DQ103" s="66">
        <f>'amount-analyzed sorted'!CM103*0.001/'amount-analyzed sorted'!CM$2*1.5/'amount-analyzed sorted'!CM$3</f>
        <v>0.364051965360019</v>
      </c>
      <c r="DR103" s="66">
        <f>'amount-analyzed sorted'!CN103*0.001/'amount-analyzed sorted'!CN$2*1.5/'amount-analyzed sorted'!CN$3</f>
        <v>0.413096175311343</v>
      </c>
      <c r="DS103" s="66">
        <f t="shared" si="68"/>
        <v>0.787545522342473</v>
      </c>
      <c r="DT103" s="115">
        <f t="shared" si="69"/>
        <v>0.482686910262746</v>
      </c>
      <c r="DU103" s="66">
        <f>'amount-analyzed sorted'!CO103*0.001/'amount-analyzed sorted'!CO$2*1.5/'amount-analyzed sorted'!CO$3</f>
        <v>0.753301893714775</v>
      </c>
      <c r="DV103" s="66">
        <f>'amount-analyzed sorted'!CP103*0.001/'amount-analyzed sorted'!CP$2*1.5/'amount-analyzed sorted'!CP$3</f>
        <v>0.178622555692925</v>
      </c>
      <c r="DW103" s="66">
        <f>'amount-analyzed sorted'!CQ103*0.001/'amount-analyzed sorted'!CQ$2*1.5/'amount-analyzed sorted'!CQ$3</f>
        <v>0.318522000636035</v>
      </c>
      <c r="DX103" s="66">
        <f>'amount-analyzed sorted'!CR103*0.001/'amount-analyzed sorted'!CR$2*1.5/'amount-analyzed sorted'!CR$3</f>
        <v>0.169742252536529</v>
      </c>
      <c r="DY103" s="66">
        <f>'amount-analyzed sorted'!CS103*0.001/'amount-analyzed sorted'!CS$2*1.5/'amount-analyzed sorted'!CS$3</f>
        <v>0.0611221267320208</v>
      </c>
      <c r="DZ103" s="66">
        <f t="shared" si="70"/>
        <v>0.296262165862457</v>
      </c>
      <c r="EA103" s="115">
        <f t="shared" si="71"/>
        <v>0.271347571129064</v>
      </c>
      <c r="EB103" s="66">
        <f>'amount-analyzed sorted'!CT103*0.001/'amount-analyzed sorted'!CT$2*1.5/'amount-analyzed sorted'!CT$3</f>
        <v>0.994875823116433</v>
      </c>
      <c r="EC103" s="66">
        <f>'amount-analyzed sorted'!CU103*0.001/'amount-analyzed sorted'!CU$2*1.5/'amount-analyzed sorted'!CU$3</f>
        <v>1.69047983390635</v>
      </c>
      <c r="ED103" s="66">
        <f>'amount-analyzed sorted'!CV103*0.001/'amount-analyzed sorted'!CV$2*1.5/'amount-analyzed sorted'!CV$3</f>
        <v>0.235056876009733</v>
      </c>
      <c r="EE103" s="66">
        <f>'amount-analyzed sorted'!CW103*0.001/'amount-analyzed sorted'!CW$2*1.5/'amount-analyzed sorted'!CW$3</f>
        <v>0.120938344013807</v>
      </c>
      <c r="EF103" s="66">
        <f>'amount-analyzed sorted'!CX103*0.001/'amount-analyzed sorted'!CX$2*1.5/'amount-analyzed sorted'!CX$3</f>
        <v>1.19874298066106</v>
      </c>
      <c r="EG103" s="66">
        <f t="shared" si="72"/>
        <v>0.848018771541478</v>
      </c>
      <c r="EH103" s="115">
        <f t="shared" si="73"/>
        <v>0.663076794106175</v>
      </c>
    </row>
    <row r="104" spans="1:138">
      <c r="A104">
        <f>'imported data from Web Calc'!A110</f>
        <v>742.5</v>
      </c>
      <c r="B104" t="str">
        <f>'imported data from Web Calc'!B110</f>
        <v>C41H76O8PN</v>
      </c>
      <c r="C104" s="61" t="str">
        <f>'imported data from Web Calc'!C110</f>
        <v>PE(36:3)</v>
      </c>
      <c r="D104" s="96"/>
      <c r="E104" s="96"/>
      <c r="F104" s="96"/>
      <c r="G104" s="66">
        <f>'amount-analyzed sorted'!G104*0.001/'amount-analyzed sorted'!G$2*1.5/'amount-analyzed sorted'!G$3</f>
        <v>0.514937810845028</v>
      </c>
      <c r="H104" s="66">
        <f>'amount-analyzed sorted'!H104*0.001/'amount-analyzed sorted'!H$2*1.5/'amount-analyzed sorted'!H$3</f>
        <v>0.619452901258539</v>
      </c>
      <c r="I104" s="66">
        <f>'amount-analyzed sorted'!I104*0.001/'amount-analyzed sorted'!I$2*1.5/'amount-analyzed sorted'!I$3</f>
        <v>0.553126016957657</v>
      </c>
      <c r="J104" s="66">
        <f>'amount-analyzed sorted'!J104*0.001/'amount-analyzed sorted'!J$2*1.5/'amount-analyzed sorted'!J$3</f>
        <v>0.539056677863531</v>
      </c>
      <c r="K104" s="66">
        <f>'amount-analyzed sorted'!K104*0.001/'amount-analyzed sorted'!K$2*1.5/'amount-analyzed sorted'!K$3</f>
        <v>0.555135922542532</v>
      </c>
      <c r="L104" s="66">
        <f>'amount-analyzed sorted'!L104*0.001/'amount-analyzed sorted'!L$2*1.5/'amount-analyzed sorted'!L$3</f>
        <v>0.545086394618156</v>
      </c>
      <c r="M104" s="66">
        <f>'amount-analyzed sorted'!M104*0.001/'amount-analyzed sorted'!M$2*1.5/'amount-analyzed sorted'!M$3</f>
        <v>0.492828849411401</v>
      </c>
      <c r="N104" s="66">
        <f>'amount-analyzed sorted'!N104*0.001/'amount-analyzed sorted'!N$2*1.5/'amount-analyzed sorted'!N$3</f>
        <v>0.529007149939154</v>
      </c>
      <c r="O104" s="66">
        <f>'amount-analyzed sorted'!O104*0.001/'amount-analyzed sorted'!O$2*1.5/'amount-analyzed sorted'!O$3</f>
        <v>0.543076489033281</v>
      </c>
      <c r="P104" s="66">
        <f>'amount-analyzed sorted'!P104*0.001/'amount-analyzed sorted'!P$2*1.5/'amount-analyzed sorted'!P$3</f>
        <v>0.533026961108905</v>
      </c>
      <c r="Q104" s="66">
        <f t="shared" si="37"/>
        <v>0.542473517357818</v>
      </c>
      <c r="R104" s="115">
        <f t="shared" si="38"/>
        <v>0.0328496439320404</v>
      </c>
      <c r="S104" s="66">
        <f t="shared" si="39"/>
        <v>0.0605552951083005</v>
      </c>
      <c r="T104" s="66">
        <f>'amount-analyzed sorted'!R104*0.001/'amount-analyzed sorted'!R$2*1.5/'amount-analyzed sorted'!R$3</f>
        <v>2.63534800477667</v>
      </c>
      <c r="U104" s="66">
        <f>'amount-analyzed sorted'!S104*0.001/'amount-analyzed sorted'!S$2*1.5/'amount-analyzed sorted'!S$3</f>
        <v>1.889638802231</v>
      </c>
      <c r="V104" s="66">
        <f>'amount-analyzed sorted'!T104*0.001/'amount-analyzed sorted'!T$2*1.5/'amount-analyzed sorted'!T$3</f>
        <v>1.99735799237298</v>
      </c>
      <c r="W104" s="66">
        <f>'amount-analyzed sorted'!U104*0.001/'amount-analyzed sorted'!U$2*1.5/'amount-analyzed sorted'!U$3</f>
        <v>2.08252583449823</v>
      </c>
      <c r="X104" s="66">
        <f>'amount-analyzed sorted'!V104*0.001/'amount-analyzed sorted'!V$2*1.5/'amount-analyzed sorted'!V$3</f>
        <v>3.09989409674643</v>
      </c>
      <c r="Y104" s="66">
        <f t="shared" si="40"/>
        <v>2.34095294612506</v>
      </c>
      <c r="Z104" s="115">
        <f t="shared" si="41"/>
        <v>0.512636967407609</v>
      </c>
      <c r="AA104" s="66">
        <f>'amount-analyzed sorted'!W104*0.001/'amount-analyzed sorted'!W$2*1.5/'amount-analyzed sorted'!W$3</f>
        <v>0.840657310202346</v>
      </c>
      <c r="AB104" s="66">
        <f>'amount-analyzed sorted'!X104*0.001/'amount-analyzed sorted'!X$2*1.5/'amount-analyzed sorted'!X$3</f>
        <v>1.48179662040345</v>
      </c>
      <c r="AC104" s="66">
        <f>'amount-analyzed sorted'!Y104*0.001/'amount-analyzed sorted'!Y$2*1.5/'amount-analyzed sorted'!Y$3</f>
        <v>0.532669784137259</v>
      </c>
      <c r="AD104" s="66">
        <f>'amount-analyzed sorted'!Z104*0.001/'amount-analyzed sorted'!Z$2*1.5/'amount-analyzed sorted'!Z$3</f>
        <v>0.416886544825787</v>
      </c>
      <c r="AE104" s="66">
        <f>'amount-analyzed sorted'!AA104*0.001/'amount-analyzed sorted'!AA$2*1.5/'amount-analyzed sorted'!AA$3</f>
        <v>1.83632157447553</v>
      </c>
      <c r="AF104" s="66">
        <f t="shared" si="42"/>
        <v>1.02166636680887</v>
      </c>
      <c r="AG104" s="115">
        <f t="shared" si="43"/>
        <v>0.615025106635372</v>
      </c>
      <c r="AH104" s="66">
        <f>'amount-analyzed sorted'!AB104*0.001/'amount-analyzed sorted'!AB$2*1.5/'amount-analyzed sorted'!AB$3</f>
        <v>0.409027103649414</v>
      </c>
      <c r="AI104" s="66">
        <f>'amount-analyzed sorted'!AC104*0.001/'amount-analyzed sorted'!AC$2*1.5/'amount-analyzed sorted'!AC$3</f>
        <v>0.21499258333899</v>
      </c>
      <c r="AJ104" s="66">
        <f>'amount-analyzed sorted'!AD104*0.001/'amount-analyzed sorted'!AD$2*1.5/'amount-analyzed sorted'!AD$3</f>
        <v>0.61807280053594</v>
      </c>
      <c r="AK104" s="66">
        <f>'amount-analyzed sorted'!AE104*0.001/'amount-analyzed sorted'!AE$2*1.5/'amount-analyzed sorted'!AE$3</f>
        <v>0.531779411087112</v>
      </c>
      <c r="AL104" s="66">
        <f>'amount-analyzed sorted'!AF104*0.001/'amount-analyzed sorted'!AF$2*1.5/'amount-analyzed sorted'!AF$3</f>
        <v>0.663949567744167</v>
      </c>
      <c r="AM104" s="66">
        <f t="shared" si="44"/>
        <v>0.487564293271125</v>
      </c>
      <c r="AN104" s="115">
        <f t="shared" si="45"/>
        <v>0.180667262787082</v>
      </c>
      <c r="AO104" s="66">
        <f>'amount-analyzed sorted'!AG104*0.001/'amount-analyzed sorted'!AG$2*1.5/'amount-analyzed sorted'!AG$3</f>
        <v>0.120624332734759</v>
      </c>
      <c r="AP104" s="66">
        <f>'amount-analyzed sorted'!AH104*0.001/'amount-analyzed sorted'!AH$2*1.5/'amount-analyzed sorted'!AH$3</f>
        <v>0.36366955783338</v>
      </c>
      <c r="AQ104" s="66">
        <f>'amount-analyzed sorted'!AI104*0.001/'amount-analyzed sorted'!AI$2*1.5/'amount-analyzed sorted'!AI$3</f>
        <v>0.52875831162831</v>
      </c>
      <c r="AR104" s="66">
        <f>'amount-analyzed sorted'!AJ104*0.001/'amount-analyzed sorted'!AJ$2*1.5/'amount-analyzed sorted'!AJ$3</f>
        <v>0.373229745999347</v>
      </c>
      <c r="AS104" s="66">
        <f>'amount-analyzed sorted'!AK104*0.001/'amount-analyzed sorted'!AK$2*1.5/'amount-analyzed sorted'!AK$3</f>
        <v>0.918207662175512</v>
      </c>
      <c r="AT104" s="66">
        <f t="shared" si="46"/>
        <v>0.460897922074262</v>
      </c>
      <c r="AU104" s="115">
        <f t="shared" si="47"/>
        <v>0.294390221633272</v>
      </c>
      <c r="AV104" s="66">
        <f>'amount-analyzed sorted'!AL104*0.001/'amount-analyzed sorted'!AL$2*1.5/'amount-analyzed sorted'!AL$3</f>
        <v>1.13736549897741</v>
      </c>
      <c r="AW104" s="66">
        <f>'amount-analyzed sorted'!AM104*0.001/'amount-analyzed sorted'!AM$2*1.5/'amount-analyzed sorted'!AM$3</f>
        <v>0.251165263496282</v>
      </c>
      <c r="AX104" s="66">
        <f>'amount-analyzed sorted'!AN104*0.001/'amount-analyzed sorted'!AN$2*1.5/'amount-analyzed sorted'!AN$3</f>
        <v>0.723471927939647</v>
      </c>
      <c r="AY104" s="66">
        <f>'amount-analyzed sorted'!AO104*0.001/'amount-analyzed sorted'!AO$2*1.5/'amount-analyzed sorted'!AO$3</f>
        <v>0.995777581923262</v>
      </c>
      <c r="AZ104" s="66">
        <f>'amount-analyzed sorted'!AP104*0.001/'amount-analyzed sorted'!AP$2*1.5/'amount-analyzed sorted'!AP$3</f>
        <v>1.16955277060541</v>
      </c>
      <c r="BA104" s="66">
        <f t="shared" si="48"/>
        <v>0.855466608588403</v>
      </c>
      <c r="BB104" s="115">
        <f t="shared" si="49"/>
        <v>0.380922230321039</v>
      </c>
      <c r="BC104" s="66">
        <f>'amount-analyzed sorted'!AQ104*0.001/'amount-analyzed sorted'!AQ$2*1.5/'amount-analyzed sorted'!AQ$3</f>
        <v>0.772737167411298</v>
      </c>
      <c r="BD104" s="66">
        <f>'amount-analyzed sorted'!AR104*0.001/'amount-analyzed sorted'!AR$2*1.5/'amount-analyzed sorted'!AR$3</f>
        <v>0.588991735705256</v>
      </c>
      <c r="BE104" s="66">
        <f>'amount-analyzed sorted'!AS104*0.001/'amount-analyzed sorted'!AS$2*1.5/'amount-analyzed sorted'!AS$3</f>
        <v>1.52111494297463</v>
      </c>
      <c r="BF104" s="66">
        <f>'amount-analyzed sorted'!AT104*0.001/'amount-analyzed sorted'!AT$2*1.5/'amount-analyzed sorted'!AT$3</f>
        <v>0.565049527668989</v>
      </c>
      <c r="BG104" s="66">
        <f>'amount-analyzed sorted'!AU104*0.001/'amount-analyzed sorted'!AU$2*1.5/'amount-analyzed sorted'!AU$3</f>
        <v>0.907755322950201</v>
      </c>
      <c r="BH104" s="66">
        <f t="shared" si="50"/>
        <v>0.871129739342075</v>
      </c>
      <c r="BI104" s="115">
        <f t="shared" si="51"/>
        <v>0.38948371134139</v>
      </c>
      <c r="BJ104" s="66">
        <f>'amount-analyzed sorted'!AV104*0.001/'amount-analyzed sorted'!AV$2*1.5/'amount-analyzed sorted'!AV$3</f>
        <v>0.941482960212685</v>
      </c>
      <c r="BK104" s="66">
        <f>'amount-analyzed sorted'!AW104*0.001/'amount-analyzed sorted'!AW$2*1.5/'amount-analyzed sorted'!AW$3</f>
        <v>0.541585160135435</v>
      </c>
      <c r="BL104" s="66">
        <f>'amount-analyzed sorted'!AX104*0.001/'amount-analyzed sorted'!AX$2*1.5/'amount-analyzed sorted'!AX$3</f>
        <v>0.436978792962521</v>
      </c>
      <c r="BM104" s="66">
        <f>'amount-analyzed sorted'!AY104*0.001/'amount-analyzed sorted'!AY$2*1.5/'amount-analyzed sorted'!AY$3</f>
        <v>0.468500207802595</v>
      </c>
      <c r="BN104" s="66">
        <f>'amount-analyzed sorted'!AZ104*0.001/'amount-analyzed sorted'!AZ$2*1.5/'amount-analyzed sorted'!AZ$3</f>
        <v>0.685035283032356</v>
      </c>
      <c r="BO104" s="66">
        <f t="shared" si="52"/>
        <v>0.614716480829119</v>
      </c>
      <c r="BP104" s="115">
        <f t="shared" si="53"/>
        <v>0.206179012174107</v>
      </c>
      <c r="BQ104" s="66">
        <f>'amount-analyzed sorted'!BA104*0.001/'amount-analyzed sorted'!BA$2*1.5/'amount-analyzed sorted'!BA$3</f>
        <v>0.936133625211476</v>
      </c>
      <c r="BR104" s="66">
        <f>'amount-analyzed sorted'!BB104*0.001/'amount-analyzed sorted'!BB$2*1.5/'amount-analyzed sorted'!BB$3</f>
        <v>2.15033067045399</v>
      </c>
      <c r="BS104" s="66">
        <f>'amount-analyzed sorted'!BC104*0.001/'amount-analyzed sorted'!BC$2*1.5/'amount-analyzed sorted'!BC$3</f>
        <v>1.5208559783046</v>
      </c>
      <c r="BT104" s="66">
        <f>'amount-analyzed sorted'!BD104*0.001/'amount-analyzed sorted'!BD$2*1.5/'amount-analyzed sorted'!BD$3</f>
        <v>1.04667935860338</v>
      </c>
      <c r="BU104" s="66">
        <f>'amount-analyzed sorted'!BE104*0.001/'amount-analyzed sorted'!BE$2*1.5/'amount-analyzed sorted'!BE$3</f>
        <v>1.19209276815372</v>
      </c>
      <c r="BV104" s="66">
        <f t="shared" si="54"/>
        <v>1.36921848014543</v>
      </c>
      <c r="BW104" s="115">
        <f t="shared" si="55"/>
        <v>0.488901237225745</v>
      </c>
      <c r="BX104" s="66">
        <f>'amount-analyzed sorted'!BF104*0.001/'amount-analyzed sorted'!BF$2*1.5/'amount-analyzed sorted'!BF$3</f>
        <v>0.0903693351070485</v>
      </c>
      <c r="BY104" s="66">
        <f>'amount-analyzed sorted'!BG104*0.001/'amount-analyzed sorted'!BG$2*1.5/'amount-analyzed sorted'!BG$3</f>
        <v>0.186856711751698</v>
      </c>
      <c r="BZ104" s="66">
        <f>'amount-analyzed sorted'!BH104*0.001/'amount-analyzed sorted'!BH$2*1.5/'amount-analyzed sorted'!BH$3</f>
        <v>0.230059254120368</v>
      </c>
      <c r="CA104" s="66">
        <f>'amount-analyzed sorted'!BI104*0.001/'amount-analyzed sorted'!BI$2*1.5/'amount-analyzed sorted'!BI$3</f>
        <v>0.296632796889985</v>
      </c>
      <c r="CB104" s="66">
        <f>'amount-analyzed sorted'!BJ104*0.001/'amount-analyzed sorted'!BJ$2*1.5/'amount-analyzed sorted'!BJ$3</f>
        <v>0.576364624149811</v>
      </c>
      <c r="CC104" s="66">
        <f t="shared" si="56"/>
        <v>0.276056544403782</v>
      </c>
      <c r="CD104" s="115">
        <f t="shared" si="57"/>
        <v>0.183820854014247</v>
      </c>
      <c r="CE104" s="121">
        <f>'amount-analyzed sorted'!BK104*0.001/'amount-analyzed sorted'!BK$2*1.5/'amount-analyzed sorted'!BK$3</f>
        <v>0.174937452917927</v>
      </c>
      <c r="CF104" s="66">
        <f>'amount-analyzed sorted'!BL104*0.001/'amount-analyzed sorted'!BL$2*1.5/'amount-analyzed sorted'!BL$3</f>
        <v>0.212248913316522</v>
      </c>
      <c r="CG104" s="66">
        <f>'amount-analyzed sorted'!BM104*0.001/'amount-analyzed sorted'!BM$2*1.5/'amount-analyzed sorted'!BM$3</f>
        <v>0.426434934842801</v>
      </c>
      <c r="CH104" s="66">
        <f>'amount-analyzed sorted'!BN104*0.001/'amount-analyzed sorted'!BN$2*1.5/'amount-analyzed sorted'!BN$3</f>
        <v>0.263350766055712</v>
      </c>
      <c r="CI104" s="66">
        <f>'amount-analyzed sorted'!BO104*0.001/'amount-analyzed sorted'!BO$2*1.5/'amount-analyzed sorted'!BO$3</f>
        <v>0.78608801391246</v>
      </c>
      <c r="CJ104" s="66">
        <f t="shared" si="58"/>
        <v>0.372612016209084</v>
      </c>
      <c r="CK104" s="115">
        <f t="shared" si="59"/>
        <v>0.250294269697596</v>
      </c>
      <c r="CL104" s="66">
        <f>'amount-analyzed sorted'!BP104*0.001/'amount-analyzed sorted'!BP$2*1.5/'amount-analyzed sorted'!BP$3</f>
        <v>0.407466858123449</v>
      </c>
      <c r="CM104" s="66">
        <f>'amount-analyzed sorted'!BQ104*0.001/'amount-analyzed sorted'!BQ$2*1.5/'amount-analyzed sorted'!BQ$3</f>
        <v>0.79680939002114</v>
      </c>
      <c r="CN104" s="66">
        <f>'amount-analyzed sorted'!BR104*0.001/'amount-analyzed sorted'!BR$2*1.5/'amount-analyzed sorted'!BR$3</f>
        <v>0.200863317220573</v>
      </c>
      <c r="CO104" s="66">
        <f>'amount-analyzed sorted'!BS104*0.001/'amount-analyzed sorted'!BS$2*1.5/'amount-analyzed sorted'!BS$3</f>
        <v>0.2373008884153</v>
      </c>
      <c r="CP104" s="66">
        <f>'amount-analyzed sorted'!BT104*0.001/'amount-analyzed sorted'!BT$2*1.5/'amount-analyzed sorted'!BT$3</f>
        <v>0.230276496097818</v>
      </c>
      <c r="CQ104" s="66">
        <f t="shared" si="60"/>
        <v>0.374543389975656</v>
      </c>
      <c r="CR104" s="115">
        <f t="shared" si="61"/>
        <v>0.249602553134581</v>
      </c>
      <c r="CS104" s="66">
        <f>'amount-analyzed sorted'!BU104*0.001/'amount-analyzed sorted'!BU$2*1.5/'amount-analyzed sorted'!BU$3</f>
        <v>0.319711483794583</v>
      </c>
      <c r="CT104" s="66">
        <f>'amount-analyzed sorted'!BV104*0.001/'amount-analyzed sorted'!BV$2*1.5/'amount-analyzed sorted'!BV$3</f>
        <v>0.444591239442642</v>
      </c>
      <c r="CU104" s="66">
        <f>'amount-analyzed sorted'!BW104*0.001/'amount-analyzed sorted'!BW$2*1.5/'amount-analyzed sorted'!BW$3</f>
        <v>0.0439567388515193</v>
      </c>
      <c r="CV104" s="66">
        <f>'amount-analyzed sorted'!BX104*0.001/'amount-analyzed sorted'!BX$2*1.5/'amount-analyzed sorted'!BX$3</f>
        <v>0.546265474807899</v>
      </c>
      <c r="CW104" s="66">
        <f>'amount-analyzed sorted'!BY104*0.001/'amount-analyzed sorted'!BY$2*1.5/'amount-analyzed sorted'!BY$3</f>
        <v>0.145462136234004</v>
      </c>
      <c r="CX104" s="66">
        <f t="shared" si="62"/>
        <v>0.299997414626129</v>
      </c>
      <c r="CY104" s="115">
        <f t="shared" si="63"/>
        <v>0.206991519199935</v>
      </c>
      <c r="CZ104" s="66">
        <f>'amount-analyzed sorted'!BZ104*0.001/'amount-analyzed sorted'!BZ$2*1.5/'amount-analyzed sorted'!BZ$3</f>
        <v>0.327878485067881</v>
      </c>
      <c r="DA104" s="66">
        <f>'amount-analyzed sorted'!CA104*0.001/'amount-analyzed sorted'!CA$2*1.5/'amount-analyzed sorted'!CA$3</f>
        <v>0.122771622978554</v>
      </c>
      <c r="DB104" s="66">
        <f>'amount-analyzed sorted'!CB104*0.001/'amount-analyzed sorted'!CB$2*1.5/'amount-analyzed sorted'!CB$3</f>
        <v>0.228840357346444</v>
      </c>
      <c r="DC104" s="66">
        <f>'amount-analyzed sorted'!CC104*0.001/'amount-analyzed sorted'!CC$2*1.5/'amount-analyzed sorted'!CC$3</f>
        <v>0.126131688449546</v>
      </c>
      <c r="DD104" s="66">
        <f>'amount-analyzed sorted'!CD104*0.001/'amount-analyzed sorted'!CD$2*1.5/'amount-analyzed sorted'!CD$3</f>
        <v>0.418401708062076</v>
      </c>
      <c r="DE104" s="66">
        <f t="shared" si="64"/>
        <v>0.2448047723809</v>
      </c>
      <c r="DF104" s="115">
        <f t="shared" si="65"/>
        <v>0.128712267060796</v>
      </c>
      <c r="DG104" s="66">
        <f>'amount-analyzed sorted'!CE104*0.001/'amount-analyzed sorted'!CE$2*1.5/'amount-analyzed sorted'!CE$3</f>
        <v>0.119110441378796</v>
      </c>
      <c r="DH104" s="66">
        <f>'amount-analyzed sorted'!CF104*0.001/'amount-analyzed sorted'!CF$2*1.5/'amount-analyzed sorted'!CF$3</f>
        <v>0.0279197747870089</v>
      </c>
      <c r="DI104" s="66">
        <f>'amount-analyzed sorted'!CG104*0.001/'amount-analyzed sorted'!CG$2*1.5/'amount-analyzed sorted'!CG$3</f>
        <v>0.235318295592375</v>
      </c>
      <c r="DJ104" s="66">
        <f>'amount-analyzed sorted'!CH104*0.001/'amount-analyzed sorted'!CH$2*1.5/'amount-analyzed sorted'!CH$3</f>
        <v>0.282661359207823</v>
      </c>
      <c r="DK104" s="66">
        <f>'amount-analyzed sorted'!CI104*0.001/'amount-analyzed sorted'!CI$2*1.5/'amount-analyzed sorted'!CI$3</f>
        <v>0.166163718475037</v>
      </c>
      <c r="DL104" s="66">
        <f t="shared" si="66"/>
        <v>0.166234717888208</v>
      </c>
      <c r="DM104" s="115">
        <f t="shared" si="67"/>
        <v>0.0995984807613978</v>
      </c>
      <c r="DN104" s="66">
        <f>'amount-analyzed sorted'!CJ104*0.001/'amount-analyzed sorted'!CJ$2*1.5/'amount-analyzed sorted'!CJ$3</f>
        <v>0.722070135314691</v>
      </c>
      <c r="DO104" s="66">
        <f>'amount-analyzed sorted'!CK104*0.001/'amount-analyzed sorted'!CK$2*1.5/'amount-analyzed sorted'!CK$3</f>
        <v>0.26685776383533</v>
      </c>
      <c r="DP104" s="66">
        <f>'amount-analyzed sorted'!CL104*0.001/'amount-analyzed sorted'!CL$2*1.5/'amount-analyzed sorted'!CL$3</f>
        <v>0.686497991821749</v>
      </c>
      <c r="DQ104" s="66">
        <f>'amount-analyzed sorted'!CM104*0.001/'amount-analyzed sorted'!CM$2*1.5/'amount-analyzed sorted'!CM$3</f>
        <v>0.140625336243391</v>
      </c>
      <c r="DR104" s="66">
        <f>'amount-analyzed sorted'!CN104*0.001/'amount-analyzed sorted'!CN$2*1.5/'amount-analyzed sorted'!CN$3</f>
        <v>0.188315252513471</v>
      </c>
      <c r="DS104" s="66">
        <f t="shared" si="68"/>
        <v>0.400873295945726</v>
      </c>
      <c r="DT104" s="115">
        <f t="shared" si="69"/>
        <v>0.280899876165286</v>
      </c>
      <c r="DU104" s="66">
        <f>'amount-analyzed sorted'!CO104*0.001/'amount-analyzed sorted'!CO$2*1.5/'amount-analyzed sorted'!CO$3</f>
        <v>0.43114886682275</v>
      </c>
      <c r="DV104" s="66">
        <f>'amount-analyzed sorted'!CP104*0.001/'amount-analyzed sorted'!CP$2*1.5/'amount-analyzed sorted'!CP$3</f>
        <v>0.0949900296170469</v>
      </c>
      <c r="DW104" s="66">
        <f>'amount-analyzed sorted'!CQ104*0.001/'amount-analyzed sorted'!CQ$2*1.5/'amount-analyzed sorted'!CQ$3</f>
        <v>0.18840956536296</v>
      </c>
      <c r="DX104" s="66">
        <f>'amount-analyzed sorted'!CR104*0.001/'amount-analyzed sorted'!CR$2*1.5/'amount-analyzed sorted'!CR$3</f>
        <v>0.068373131783251</v>
      </c>
      <c r="DY104" s="66">
        <f>'amount-analyzed sorted'!CS104*0.001/'amount-analyzed sorted'!CS$2*1.5/'amount-analyzed sorted'!CS$3</f>
        <v>0.0300249043595892</v>
      </c>
      <c r="DZ104" s="66">
        <f t="shared" si="70"/>
        <v>0.162589299589119</v>
      </c>
      <c r="EA104" s="115">
        <f t="shared" si="71"/>
        <v>0.161098257079879</v>
      </c>
      <c r="EB104" s="66">
        <f>'amount-analyzed sorted'!CT104*0.001/'amount-analyzed sorted'!CT$2*1.5/'amount-analyzed sorted'!CT$3</f>
        <v>0.527931472891044</v>
      </c>
      <c r="EC104" s="66">
        <f>'amount-analyzed sorted'!CU104*0.001/'amount-analyzed sorted'!CU$2*1.5/'amount-analyzed sorted'!CU$3</f>
        <v>0.893191715798106</v>
      </c>
      <c r="ED104" s="66">
        <f>'amount-analyzed sorted'!CV104*0.001/'amount-analyzed sorted'!CV$2*1.5/'amount-analyzed sorted'!CV$3</f>
        <v>0.111217041479206</v>
      </c>
      <c r="EE104" s="66">
        <f>'amount-analyzed sorted'!CW104*0.001/'amount-analyzed sorted'!CW$2*1.5/'amount-analyzed sorted'!CW$3</f>
        <v>0.0561680175126886</v>
      </c>
      <c r="EF104" s="66">
        <f>'amount-analyzed sorted'!CX104*0.001/'amount-analyzed sorted'!CX$2*1.5/'amount-analyzed sorted'!CX$3</f>
        <v>0.622521626348126</v>
      </c>
      <c r="EG104" s="66">
        <f t="shared" si="72"/>
        <v>0.442205974805834</v>
      </c>
      <c r="EH104" s="115">
        <f t="shared" si="73"/>
        <v>0.354199700821158</v>
      </c>
    </row>
    <row r="105" spans="1:138">
      <c r="A105">
        <f>'imported data from Web Calc'!A111</f>
        <v>744.5</v>
      </c>
      <c r="B105" t="str">
        <f>'imported data from Web Calc'!B111</f>
        <v>C41H78O8PN</v>
      </c>
      <c r="C105" s="61" t="str">
        <f>'imported data from Web Calc'!C111</f>
        <v>PE(36:2)</v>
      </c>
      <c r="D105" s="96"/>
      <c r="E105" s="96"/>
      <c r="F105" s="96"/>
      <c r="G105" s="66">
        <f>'amount-analyzed sorted'!G105*0.001/'amount-analyzed sorted'!G$2*1.5/'amount-analyzed sorted'!G$3</f>
        <v>0.242796594652925</v>
      </c>
      <c r="H105" s="66">
        <f>'amount-analyzed sorted'!H105*0.001/'amount-analyzed sorted'!H$2*1.5/'amount-analyzed sorted'!H$3</f>
        <v>0.228727255558799</v>
      </c>
      <c r="I105" s="66">
        <f>'amount-analyzed sorted'!I105*0.001/'amount-analyzed sorted'!I$2*1.5/'amount-analyzed sorted'!I$3</f>
        <v>0.246816405822675</v>
      </c>
      <c r="J105" s="66">
        <f>'amount-analyzed sorted'!J105*0.001/'amount-analyzed sorted'!J$2*1.5/'amount-analyzed sorted'!J$3</f>
        <v>0.212648010879797</v>
      </c>
      <c r="K105" s="66">
        <f>'amount-analyzed sorted'!K105*0.001/'amount-analyzed sorted'!K$2*1.5/'amount-analyzed sorted'!K$3</f>
        <v>0.242796594652925</v>
      </c>
      <c r="L105" s="66">
        <f>'amount-analyzed sorted'!L105*0.001/'amount-analyzed sorted'!L$2*1.5/'amount-analyzed sorted'!L$3</f>
        <v>0.202598482955421</v>
      </c>
      <c r="M105" s="66">
        <f>'amount-analyzed sorted'!M105*0.001/'amount-analyzed sorted'!M$2*1.5/'amount-analyzed sorted'!M$3</f>
        <v>0.24078668906805</v>
      </c>
      <c r="N105" s="66">
        <f>'amount-analyzed sorted'!N105*0.001/'amount-analyzed sorted'!N$2*1.5/'amount-analyzed sorted'!N$3</f>
        <v>0.246816405822675</v>
      </c>
      <c r="O105" s="66">
        <f>'amount-analyzed sorted'!O105*0.001/'amount-analyzed sorted'!O$2*1.5/'amount-analyzed sorted'!O$3</f>
        <v>0.212648010879797</v>
      </c>
      <c r="P105" s="66">
        <f>'amount-analyzed sorted'!P105*0.001/'amount-analyzed sorted'!P$2*1.5/'amount-analyzed sorted'!P$3</f>
        <v>0.218677727634422</v>
      </c>
      <c r="Q105" s="66">
        <f t="shared" si="37"/>
        <v>0.229531217792749</v>
      </c>
      <c r="R105" s="115">
        <f t="shared" si="38"/>
        <v>0.0166335794624855</v>
      </c>
      <c r="S105" s="66">
        <f t="shared" si="39"/>
        <v>0.0724676130002696</v>
      </c>
      <c r="T105" s="66">
        <f>'amount-analyzed sorted'!R105*0.001/'amount-analyzed sorted'!R$2*1.5/'amount-analyzed sorted'!R$3</f>
        <v>1.10589025091004</v>
      </c>
      <c r="U105" s="66">
        <f>'amount-analyzed sorted'!S105*0.001/'amount-analyzed sorted'!S$2*1.5/'amount-analyzed sorted'!S$3</f>
        <v>0.735395693207366</v>
      </c>
      <c r="V105" s="66">
        <f>'amount-analyzed sorted'!T105*0.001/'amount-analyzed sorted'!T$2*1.5/'amount-analyzed sorted'!T$3</f>
        <v>0.763735839033075</v>
      </c>
      <c r="W105" s="66">
        <f>'amount-analyzed sorted'!U105*0.001/'amount-analyzed sorted'!U$2*1.5/'amount-analyzed sorted'!U$3</f>
        <v>0.848463968247227</v>
      </c>
      <c r="X105" s="66">
        <f>'amount-analyzed sorted'!V105*0.001/'amount-analyzed sorted'!V$2*1.5/'amount-analyzed sorted'!V$3</f>
        <v>1.28089251406624</v>
      </c>
      <c r="Y105" s="66">
        <f t="shared" si="40"/>
        <v>0.946875653092789</v>
      </c>
      <c r="Z105" s="115">
        <f t="shared" si="41"/>
        <v>0.237066304213952</v>
      </c>
      <c r="AA105" s="66">
        <f>'amount-analyzed sorted'!W105*0.001/'amount-analyzed sorted'!W$2*1.5/'amount-analyzed sorted'!W$3</f>
        <v>0.455647129352518</v>
      </c>
      <c r="AB105" s="66">
        <f>'amount-analyzed sorted'!X105*0.001/'amount-analyzed sorted'!X$2*1.5/'amount-analyzed sorted'!X$3</f>
        <v>0.727827295488001</v>
      </c>
      <c r="AC105" s="66">
        <f>'amount-analyzed sorted'!Y105*0.001/'amount-analyzed sorted'!Y$2*1.5/'amount-analyzed sorted'!Y$3</f>
        <v>0.208842310485546</v>
      </c>
      <c r="AD105" s="66">
        <f>'amount-analyzed sorted'!Z105*0.001/'amount-analyzed sorted'!Z$2*1.5/'amount-analyzed sorted'!Z$3</f>
        <v>0.174012910451835</v>
      </c>
      <c r="AE105" s="66">
        <f>'amount-analyzed sorted'!AA105*0.001/'amount-analyzed sorted'!AA$2*1.5/'amount-analyzed sorted'!AA$3</f>
        <v>0.790031845554194</v>
      </c>
      <c r="AF105" s="66">
        <f t="shared" si="42"/>
        <v>0.471272298266419</v>
      </c>
      <c r="AG105" s="115">
        <f t="shared" si="43"/>
        <v>0.285002150702688</v>
      </c>
      <c r="AH105" s="66">
        <f>'amount-analyzed sorted'!AB105*0.001/'amount-analyzed sorted'!AB$2*1.5/'amount-analyzed sorted'!AB$3</f>
        <v>0.134138218748769</v>
      </c>
      <c r="AI105" s="66">
        <f>'amount-analyzed sorted'!AC105*0.001/'amount-analyzed sorted'!AC$2*1.5/'amount-analyzed sorted'!AC$3</f>
        <v>0.0621839534769724</v>
      </c>
      <c r="AJ105" s="66">
        <f>'amount-analyzed sorted'!AD105*0.001/'amount-analyzed sorted'!AD$2*1.5/'amount-analyzed sorted'!AD$3</f>
        <v>0.196130823791093</v>
      </c>
      <c r="AK105" s="66">
        <f>'amount-analyzed sorted'!AE105*0.001/'amount-analyzed sorted'!AE$2*1.5/'amount-analyzed sorted'!AE$3</f>
        <v>0.270936247997526</v>
      </c>
      <c r="AL105" s="66">
        <f>'amount-analyzed sorted'!AF105*0.001/'amount-analyzed sorted'!AF$2*1.5/'amount-analyzed sorted'!AF$3</f>
        <v>0.262566246249383</v>
      </c>
      <c r="AM105" s="66">
        <f t="shared" si="44"/>
        <v>0.185191098052749</v>
      </c>
      <c r="AN105" s="115">
        <f t="shared" si="45"/>
        <v>0.0883119131242304</v>
      </c>
      <c r="AO105" s="66">
        <f>'amount-analyzed sorted'!AG105*0.001/'amount-analyzed sorted'!AG$2*1.5/'amount-analyzed sorted'!AG$3</f>
        <v>0.0458816480340803</v>
      </c>
      <c r="AP105" s="66">
        <f>'amount-analyzed sorted'!AH105*0.001/'amount-analyzed sorted'!AH$2*1.5/'amount-analyzed sorted'!AH$3</f>
        <v>0.162140791294798</v>
      </c>
      <c r="AQ105" s="66">
        <f>'amount-analyzed sorted'!AI105*0.001/'amount-analyzed sorted'!AI$2*1.5/'amount-analyzed sorted'!AI$3</f>
        <v>0.261541064133244</v>
      </c>
      <c r="AR105" s="66">
        <f>'amount-analyzed sorted'!AJ105*0.001/'amount-analyzed sorted'!AJ$2*1.5/'amount-analyzed sorted'!AJ$3</f>
        <v>0.179349129993539</v>
      </c>
      <c r="AS105" s="66">
        <f>'amount-analyzed sorted'!AK105*0.001/'amount-analyzed sorted'!AK$2*1.5/'amount-analyzed sorted'!AK$3</f>
        <v>0.34988824147975</v>
      </c>
      <c r="AT105" s="66">
        <f t="shared" si="46"/>
        <v>0.199760174987082</v>
      </c>
      <c r="AU105" s="115">
        <f t="shared" si="47"/>
        <v>0.113870260007671</v>
      </c>
      <c r="AV105" s="66">
        <f>'amount-analyzed sorted'!AL105*0.001/'amount-analyzed sorted'!AL$2*1.5/'amount-analyzed sorted'!AL$3</f>
        <v>0.45479877697282</v>
      </c>
      <c r="AW105" s="66">
        <f>'amount-analyzed sorted'!AM105*0.001/'amount-analyzed sorted'!AM$2*1.5/'amount-analyzed sorted'!AM$3</f>
        <v>0.106768181437518</v>
      </c>
      <c r="AX105" s="66">
        <f>'amount-analyzed sorted'!AN105*0.001/'amount-analyzed sorted'!AN$2*1.5/'amount-analyzed sorted'!AN$3</f>
        <v>0.400521658137266</v>
      </c>
      <c r="AY105" s="66">
        <f>'amount-analyzed sorted'!AO105*0.001/'amount-analyzed sorted'!AO$2*1.5/'amount-analyzed sorted'!AO$3</f>
        <v>0.487421474055258</v>
      </c>
      <c r="AZ105" s="66">
        <f>'amount-analyzed sorted'!AP105*0.001/'amount-analyzed sorted'!AP$2*1.5/'amount-analyzed sorted'!AP$3</f>
        <v>0.556520383491862</v>
      </c>
      <c r="BA105" s="66">
        <f t="shared" si="48"/>
        <v>0.401206094818945</v>
      </c>
      <c r="BB105" s="115">
        <f t="shared" si="49"/>
        <v>0.174012893741571</v>
      </c>
      <c r="BC105" s="66">
        <f>'amount-analyzed sorted'!AQ105*0.001/'amount-analyzed sorted'!AQ$2*1.5/'amount-analyzed sorted'!AQ$3</f>
        <v>0.356677778428419</v>
      </c>
      <c r="BD105" s="66">
        <f>'amount-analyzed sorted'!AR105*0.001/'amount-analyzed sorted'!AR$2*1.5/'amount-analyzed sorted'!AR$3</f>
        <v>0.259321888319879</v>
      </c>
      <c r="BE105" s="66">
        <f>'amount-analyzed sorted'!AS105*0.001/'amount-analyzed sorted'!AS$2*1.5/'amount-analyzed sorted'!AS$3</f>
        <v>0.637306690700739</v>
      </c>
      <c r="BF105" s="66">
        <f>'amount-analyzed sorted'!AT105*0.001/'amount-analyzed sorted'!AT$2*1.5/'amount-analyzed sorted'!AT$3</f>
        <v>0.252246122746672</v>
      </c>
      <c r="BG105" s="66">
        <f>'amount-analyzed sorted'!AU105*0.001/'amount-analyzed sorted'!AU$2*1.5/'amount-analyzed sorted'!AU$3</f>
        <v>0.535684248857915</v>
      </c>
      <c r="BH105" s="66">
        <f t="shared" si="50"/>
        <v>0.408247345810725</v>
      </c>
      <c r="BI105" s="115">
        <f t="shared" si="51"/>
        <v>0.171670426621796</v>
      </c>
      <c r="BJ105" s="66">
        <f>'amount-analyzed sorted'!AV105*0.001/'amount-analyzed sorted'!AV$2*1.5/'amount-analyzed sorted'!AV$3</f>
        <v>0.425940799471222</v>
      </c>
      <c r="BK105" s="66">
        <f>'amount-analyzed sorted'!AW105*0.001/'amount-analyzed sorted'!AW$2*1.5/'amount-analyzed sorted'!AW$3</f>
        <v>0.195640491481805</v>
      </c>
      <c r="BL105" s="66">
        <f>'amount-analyzed sorted'!AX105*0.001/'amount-analyzed sorted'!AX$2*1.5/'amount-analyzed sorted'!AX$3</f>
        <v>0.186528117859302</v>
      </c>
      <c r="BM105" s="66">
        <f>'amount-analyzed sorted'!AY105*0.001/'amount-analyzed sorted'!AY$2*1.5/'amount-analyzed sorted'!AY$3</f>
        <v>0.157755851656008</v>
      </c>
      <c r="BN105" s="66">
        <f>'amount-analyzed sorted'!AZ105*0.001/'amount-analyzed sorted'!AZ$2*1.5/'amount-analyzed sorted'!AZ$3</f>
        <v>0.310419309748944</v>
      </c>
      <c r="BO105" s="66">
        <f t="shared" si="52"/>
        <v>0.255256914043456</v>
      </c>
      <c r="BP105" s="115">
        <f t="shared" si="53"/>
        <v>0.111758781618427</v>
      </c>
      <c r="BQ105" s="66">
        <f>'amount-analyzed sorted'!BA105*0.001/'amount-analyzed sorted'!BA$2*1.5/'amount-analyzed sorted'!BA$3</f>
        <v>0.440312850960847</v>
      </c>
      <c r="BR105" s="66">
        <f>'amount-analyzed sorted'!BB105*0.001/'amount-analyzed sorted'!BB$2*1.5/'amount-analyzed sorted'!BB$3</f>
        <v>0.959536965841763</v>
      </c>
      <c r="BS105" s="66">
        <f>'amount-analyzed sorted'!BC105*0.001/'amount-analyzed sorted'!BC$2*1.5/'amount-analyzed sorted'!BC$3</f>
        <v>0.66959557914432</v>
      </c>
      <c r="BT105" s="66">
        <f>'amount-analyzed sorted'!BD105*0.001/'amount-analyzed sorted'!BD$2*1.5/'amount-analyzed sorted'!BD$3</f>
        <v>0.428162499088659</v>
      </c>
      <c r="BU105" s="66">
        <f>'amount-analyzed sorted'!BE105*0.001/'amount-analyzed sorted'!BE$2*1.5/'amount-analyzed sorted'!BE$3</f>
        <v>0.542900305048815</v>
      </c>
      <c r="BV105" s="66">
        <f t="shared" si="54"/>
        <v>0.608101640016881</v>
      </c>
      <c r="BW105" s="115">
        <f t="shared" si="55"/>
        <v>0.219129344816905</v>
      </c>
      <c r="BX105" s="66">
        <f>'amount-analyzed sorted'!BF105*0.001/'amount-analyzed sorted'!BF$2*1.5/'amount-analyzed sorted'!BF$3</f>
        <v>0.0486604112114876</v>
      </c>
      <c r="BY105" s="66">
        <f>'amount-analyzed sorted'!BG105*0.001/'amount-analyzed sorted'!BG$2*1.5/'amount-analyzed sorted'!BG$3</f>
        <v>0.0582770932690939</v>
      </c>
      <c r="BZ105" s="66">
        <f>'amount-analyzed sorted'!BH105*0.001/'amount-analyzed sorted'!BH$2*1.5/'amount-analyzed sorted'!BH$3</f>
        <v>0.0878729204797565</v>
      </c>
      <c r="CA105" s="66">
        <f>'amount-analyzed sorted'!BI105*0.001/'amount-analyzed sorted'!BI$2*1.5/'amount-analyzed sorted'!BI$3</f>
        <v>0.113769846793182</v>
      </c>
      <c r="CB105" s="66">
        <f>'amount-analyzed sorted'!BJ105*0.001/'amount-analyzed sorted'!BJ$2*1.5/'amount-analyzed sorted'!BJ$3</f>
        <v>0.261107859188887</v>
      </c>
      <c r="CC105" s="66">
        <f t="shared" si="56"/>
        <v>0.113937626188481</v>
      </c>
      <c r="CD105" s="115">
        <f t="shared" si="57"/>
        <v>0.0861650802747618</v>
      </c>
      <c r="CE105" s="121">
        <f>'amount-analyzed sorted'!BK105*0.001/'amount-analyzed sorted'!BK$2*1.5/'amount-analyzed sorted'!BK$3</f>
        <v>0.0483512345876803</v>
      </c>
      <c r="CF105" s="66">
        <f>'amount-analyzed sorted'!BL105*0.001/'amount-analyzed sorted'!BL$2*1.5/'amount-analyzed sorted'!BL$3</f>
        <v>0.0555604500018767</v>
      </c>
      <c r="CG105" s="66">
        <f>'amount-analyzed sorted'!BM105*0.001/'amount-analyzed sorted'!BM$2*1.5/'amount-analyzed sorted'!BM$3</f>
        <v>0.223333624634824</v>
      </c>
      <c r="CH105" s="66">
        <f>'amount-analyzed sorted'!BN105*0.001/'amount-analyzed sorted'!BN$2*1.5/'amount-analyzed sorted'!BN$3</f>
        <v>0.0803700034603805</v>
      </c>
      <c r="CI105" s="66">
        <f>'amount-analyzed sorted'!BO105*0.001/'amount-analyzed sorted'!BO$2*1.5/'amount-analyzed sorted'!BO$3</f>
        <v>0.348690901729476</v>
      </c>
      <c r="CJ105" s="66">
        <f t="shared" si="58"/>
        <v>0.151261242882848</v>
      </c>
      <c r="CK105" s="115">
        <f t="shared" si="59"/>
        <v>0.131289353905705</v>
      </c>
      <c r="CL105" s="66">
        <f>'amount-analyzed sorted'!BP105*0.001/'amount-analyzed sorted'!BP$2*1.5/'amount-analyzed sorted'!BP$3</f>
        <v>0.139741686082293</v>
      </c>
      <c r="CM105" s="66">
        <f>'amount-analyzed sorted'!BQ105*0.001/'amount-analyzed sorted'!BQ$2*1.5/'amount-analyzed sorted'!BQ$3</f>
        <v>0.281387991859135</v>
      </c>
      <c r="CN105" s="66">
        <f>'amount-analyzed sorted'!BR105*0.001/'amount-analyzed sorted'!BR$2*1.5/'amount-analyzed sorted'!BR$3</f>
        <v>0.103195832700478</v>
      </c>
      <c r="CO105" s="66">
        <f>'amount-analyzed sorted'!BS105*0.001/'amount-analyzed sorted'!BS$2*1.5/'amount-analyzed sorted'!BS$3</f>
        <v>0.0853629701872594</v>
      </c>
      <c r="CP105" s="66">
        <f>'amount-analyzed sorted'!BT105*0.001/'amount-analyzed sorted'!BT$2*1.5/'amount-analyzed sorted'!BT$3</f>
        <v>0.0879558977417771</v>
      </c>
      <c r="CQ105" s="66">
        <f t="shared" si="60"/>
        <v>0.139528875714188</v>
      </c>
      <c r="CR105" s="115">
        <f t="shared" si="61"/>
        <v>0.0822159679058903</v>
      </c>
      <c r="CS105" s="66">
        <f>'amount-analyzed sorted'!BU105*0.001/'amount-analyzed sorted'!BU$2*1.5/'amount-analyzed sorted'!BU$3</f>
        <v>0.0943033873063158</v>
      </c>
      <c r="CT105" s="66">
        <f>'amount-analyzed sorted'!BV105*0.001/'amount-analyzed sorted'!BV$2*1.5/'amount-analyzed sorted'!BV$3</f>
        <v>0.185637609320486</v>
      </c>
      <c r="CU105" s="66">
        <f>'amount-analyzed sorted'!BW105*0.001/'amount-analyzed sorted'!BW$2*1.5/'amount-analyzed sorted'!BW$3</f>
        <v>0.00193216434512173</v>
      </c>
      <c r="CV105" s="66">
        <f>'amount-analyzed sorted'!BX105*0.001/'amount-analyzed sorted'!BX$2*1.5/'amount-analyzed sorted'!BX$3</f>
        <v>0.2132179350692</v>
      </c>
      <c r="CW105" s="66">
        <f>'amount-analyzed sorted'!BY105*0.001/'amount-analyzed sorted'!BY$2*1.5/'amount-analyzed sorted'!BY$3</f>
        <v>0.0464050986758787</v>
      </c>
      <c r="CX105" s="66">
        <f t="shared" si="62"/>
        <v>0.1082992389434</v>
      </c>
      <c r="CY105" s="115">
        <f t="shared" si="63"/>
        <v>0.0899025574586451</v>
      </c>
      <c r="CZ105" s="66">
        <f>'amount-analyzed sorted'!BZ105*0.001/'amount-analyzed sorted'!BZ$2*1.5/'amount-analyzed sorted'!BZ$3</f>
        <v>0.141346908757178</v>
      </c>
      <c r="DA105" s="66">
        <f>'amount-analyzed sorted'!CA105*0.001/'amount-analyzed sorted'!CA$2*1.5/'amount-analyzed sorted'!CA$3</f>
        <v>0.0526164098479518</v>
      </c>
      <c r="DB105" s="66">
        <f>'amount-analyzed sorted'!CB105*0.001/'amount-analyzed sorted'!CB$2*1.5/'amount-analyzed sorted'!CB$3</f>
        <v>0.106976808502347</v>
      </c>
      <c r="DC105" s="66">
        <f>'amount-analyzed sorted'!CC105*0.001/'amount-analyzed sorted'!CC$2*1.5/'amount-analyzed sorted'!CC$3</f>
        <v>0.0561680175126886</v>
      </c>
      <c r="DD105" s="66">
        <f>'amount-analyzed sorted'!CD105*0.001/'amount-analyzed sorted'!CD$2*1.5/'amount-analyzed sorted'!CD$3</f>
        <v>0.15328294855562</v>
      </c>
      <c r="DE105" s="66">
        <f t="shared" si="64"/>
        <v>0.102078218635157</v>
      </c>
      <c r="DF105" s="115">
        <f t="shared" si="65"/>
        <v>0.0467497798615709</v>
      </c>
      <c r="DG105" s="66">
        <f>'amount-analyzed sorted'!CE105*0.001/'amount-analyzed sorted'!CE$2*1.5/'amount-analyzed sorted'!CE$3</f>
        <v>0.0367567377692379</v>
      </c>
      <c r="DH105" s="66">
        <f>'amount-analyzed sorted'!CF105*0.001/'amount-analyzed sorted'!CF$2*1.5/'amount-analyzed sorted'!CF$3</f>
        <v>0.0213504160135951</v>
      </c>
      <c r="DI105" s="66">
        <f>'amount-analyzed sorted'!CG105*0.001/'amount-analyzed sorted'!CG$2*1.5/'amount-analyzed sorted'!CG$3</f>
        <v>0.111601812574231</v>
      </c>
      <c r="DJ105" s="66">
        <f>'amount-analyzed sorted'!CH105*0.001/'amount-analyzed sorted'!CH$2*1.5/'amount-analyzed sorted'!CH$3</f>
        <v>0.123482217488985</v>
      </c>
      <c r="DK105" s="66">
        <f>'amount-analyzed sorted'!CI105*0.001/'amount-analyzed sorted'!CI$2*1.5/'amount-analyzed sorted'!CI$3</f>
        <v>0.0600685742844031</v>
      </c>
      <c r="DL105" s="66">
        <f t="shared" si="66"/>
        <v>0.0706519516260903</v>
      </c>
      <c r="DM105" s="115">
        <f t="shared" si="67"/>
        <v>0.0451648727301555</v>
      </c>
      <c r="DN105" s="66">
        <f>'amount-analyzed sorted'!CJ105*0.001/'amount-analyzed sorted'!CJ$2*1.5/'amount-analyzed sorted'!CJ$3</f>
        <v>0.321971108371762</v>
      </c>
      <c r="DO105" s="66">
        <f>'amount-analyzed sorted'!CK105*0.001/'amount-analyzed sorted'!CK$2*1.5/'amount-analyzed sorted'!CK$3</f>
        <v>0.093357588306609</v>
      </c>
      <c r="DP105" s="66">
        <f>'amount-analyzed sorted'!CL105*0.001/'amount-analyzed sorted'!CL$2*1.5/'amount-analyzed sorted'!CL$3</f>
        <v>0.210630065672582</v>
      </c>
      <c r="DQ105" s="66">
        <f>'amount-analyzed sorted'!CM105*0.001/'amount-analyzed sorted'!CM$2*1.5/'amount-analyzed sorted'!CM$3</f>
        <v>0.074931748509252</v>
      </c>
      <c r="DR105" s="66">
        <f>'amount-analyzed sorted'!CN105*0.001/'amount-analyzed sorted'!CN$2*1.5/'amount-analyzed sorted'!CN$3</f>
        <v>0.0647673845349801</v>
      </c>
      <c r="DS105" s="66">
        <f t="shared" si="68"/>
        <v>0.153131579079037</v>
      </c>
      <c r="DT105" s="115">
        <f t="shared" si="69"/>
        <v>0.111028416366895</v>
      </c>
      <c r="DU105" s="66">
        <f>'amount-analyzed sorted'!CO105*0.001/'amount-analyzed sorted'!CO$2*1.5/'amount-analyzed sorted'!CO$3</f>
        <v>0.157780268286817</v>
      </c>
      <c r="DV105" s="66">
        <f>'amount-analyzed sorted'!CP105*0.001/'amount-analyzed sorted'!CP$2*1.5/'amount-analyzed sorted'!CP$3</f>
        <v>0.0426766799728761</v>
      </c>
      <c r="DW105" s="66">
        <f>'amount-analyzed sorted'!CQ105*0.001/'amount-analyzed sorted'!CQ$2*1.5/'amount-analyzed sorted'!CQ$3</f>
        <v>0.0587195730615502</v>
      </c>
      <c r="DX105" s="66">
        <f>'amount-analyzed sorted'!CR105*0.001/'amount-analyzed sorted'!CR$2*1.5/'amount-analyzed sorted'!CR$3</f>
        <v>0.0234713735972354</v>
      </c>
      <c r="DY105" s="66">
        <f>'amount-analyzed sorted'!CS105*0.001/'amount-analyzed sorted'!CS$2*1.5/'amount-analyzed sorted'!CS$3</f>
        <v>0.018229406218322</v>
      </c>
      <c r="DZ105" s="66">
        <f t="shared" si="70"/>
        <v>0.0601754602273601</v>
      </c>
      <c r="EA105" s="115">
        <f t="shared" si="71"/>
        <v>0.0568807676118179</v>
      </c>
      <c r="EB105" s="66">
        <f>'amount-analyzed sorted'!CT105*0.001/'amount-analyzed sorted'!CT$2*1.5/'amount-analyzed sorted'!CT$3</f>
        <v>0.21289369813962</v>
      </c>
      <c r="EC105" s="66">
        <f>'amount-analyzed sorted'!CU105*0.001/'amount-analyzed sorted'!CU$2*1.5/'amount-analyzed sorted'!CU$3</f>
        <v>0.359280642091866</v>
      </c>
      <c r="ED105" s="66">
        <f>'amount-analyzed sorted'!CV105*0.001/'amount-analyzed sorted'!CV$2*1.5/'amount-analyzed sorted'!CV$3</f>
        <v>0.0354802831712804</v>
      </c>
      <c r="EE105" s="66">
        <f>'amount-analyzed sorted'!CW105*0.001/'amount-analyzed sorted'!CW$2*1.5/'amount-analyzed sorted'!CW$3</f>
        <v>0.00708425446105982</v>
      </c>
      <c r="EF105" s="66">
        <f>'amount-analyzed sorted'!CX105*0.001/'amount-analyzed sorted'!CX$2*1.5/'amount-analyzed sorted'!CX$3</f>
        <v>0.27092893558091</v>
      </c>
      <c r="EG105" s="66">
        <f t="shared" si="72"/>
        <v>0.177133562688948</v>
      </c>
      <c r="EH105" s="115">
        <f t="shared" si="73"/>
        <v>0.151852178635424</v>
      </c>
    </row>
    <row r="106" spans="1:138">
      <c r="A106">
        <f>'imported data from Web Calc'!A112</f>
        <v>746.6</v>
      </c>
      <c r="B106" t="str">
        <f>'imported data from Web Calc'!B112</f>
        <v>C41H80O8PN</v>
      </c>
      <c r="C106" s="61" t="str">
        <f>'imported data from Web Calc'!C112</f>
        <v>PE(36:1)</v>
      </c>
      <c r="D106" s="96"/>
      <c r="E106" s="96"/>
      <c r="F106" s="96"/>
      <c r="G106" s="66">
        <f>'amount-analyzed sorted'!G106*0.001/'amount-analyzed sorted'!G$2*1.5/'amount-analyzed sorted'!G$3</f>
        <v>0.058287261961381</v>
      </c>
      <c r="H106" s="66">
        <f>'amount-analyzed sorted'!H106*0.001/'amount-analyzed sorted'!H$2*1.5/'amount-analyzed sorted'!H$3</f>
        <v>0.0281386781882529</v>
      </c>
      <c r="I106" s="66">
        <f>'amount-analyzed sorted'!I106*0.001/'amount-analyzed sorted'!I$2*1.5/'amount-analyzed sorted'!I$3</f>
        <v>0.0422080172823793</v>
      </c>
      <c r="J106" s="66">
        <f>'amount-analyzed sorted'!J106*0.001/'amount-analyzed sorted'!J$2*1.5/'amount-analyzed sorted'!J$3</f>
        <v>0.0442179228672546</v>
      </c>
      <c r="K106" s="66">
        <f>'amount-analyzed sorted'!K106*0.001/'amount-analyzed sorted'!K$2*1.5/'amount-analyzed sorted'!K$3</f>
        <v>0.0562773563765058</v>
      </c>
      <c r="L106" s="66">
        <f>'amount-analyzed sorted'!L106*0.001/'amount-analyzed sorted'!L$2*1.5/'amount-analyzed sorted'!L$3</f>
        <v>0.0422080172823793</v>
      </c>
      <c r="M106" s="66">
        <f>'amount-analyzed sorted'!M106*0.001/'amount-analyzed sorted'!M$2*1.5/'amount-analyzed sorted'!M$3</f>
        <v>0.068336789885757</v>
      </c>
      <c r="N106" s="66">
        <f>'amount-analyzed sorted'!N106*0.001/'amount-analyzed sorted'!N$2*1.5/'amount-analyzed sorted'!N$3</f>
        <v>0.0422080172823793</v>
      </c>
      <c r="O106" s="66">
        <f>'amount-analyzed sorted'!O106*0.001/'amount-analyzed sorted'!O$2*1.5/'amount-analyzed sorted'!O$3</f>
        <v>0.0341683949428785</v>
      </c>
      <c r="P106" s="66">
        <f>'amount-analyzed sorted'!P106*0.001/'amount-analyzed sorted'!P$2*1.5/'amount-analyzed sorted'!P$3</f>
        <v>0.0442179228672546</v>
      </c>
      <c r="Q106" s="66">
        <f t="shared" si="37"/>
        <v>0.0460268378936422</v>
      </c>
      <c r="R106" s="115">
        <f t="shared" si="38"/>
        <v>0.011851059643055</v>
      </c>
      <c r="S106" s="66">
        <f t="shared" si="39"/>
        <v>0.25748150829827</v>
      </c>
      <c r="T106" s="66">
        <f>'amount-analyzed sorted'!R106*0.001/'amount-analyzed sorted'!R$2*1.5/'amount-analyzed sorted'!R$3</f>
        <v>0.220436395021188</v>
      </c>
      <c r="U106" s="66">
        <f>'amount-analyzed sorted'!S106*0.001/'amount-analyzed sorted'!S$2*1.5/'amount-analyzed sorted'!S$3</f>
        <v>0.125461207502569</v>
      </c>
      <c r="V106" s="66">
        <f>'amount-analyzed sorted'!T106*0.001/'amount-analyzed sorted'!T$2*1.5/'amount-analyzed sorted'!T$3</f>
        <v>0.172852661603674</v>
      </c>
      <c r="W106" s="66">
        <f>'amount-analyzed sorted'!U106*0.001/'amount-analyzed sorted'!U$2*1.5/'amount-analyzed sorted'!U$3</f>
        <v>0.152307454895518</v>
      </c>
      <c r="X106" s="66">
        <f>'amount-analyzed sorted'!V106*0.001/'amount-analyzed sorted'!V$2*1.5/'amount-analyzed sorted'!V$3</f>
        <v>0.272619559313378</v>
      </c>
      <c r="Y106" s="66">
        <f t="shared" si="40"/>
        <v>0.188735455667265</v>
      </c>
      <c r="Z106" s="115">
        <f t="shared" si="41"/>
        <v>0.0583617710250754</v>
      </c>
      <c r="AA106" s="66">
        <f>'amount-analyzed sorted'!W106*0.001/'amount-analyzed sorted'!W$2*1.5/'amount-analyzed sorted'!W$3</f>
        <v>0.114493954990624</v>
      </c>
      <c r="AB106" s="66">
        <f>'amount-analyzed sorted'!X106*0.001/'amount-analyzed sorted'!X$2*1.5/'amount-analyzed sorted'!X$3</f>
        <v>0.165981139221893</v>
      </c>
      <c r="AC106" s="66">
        <f>'amount-analyzed sorted'!Y106*0.001/'amount-analyzed sorted'!Y$2*1.5/'amount-analyzed sorted'!Y$3</f>
        <v>0.0629777395433068</v>
      </c>
      <c r="AD106" s="66">
        <f>'amount-analyzed sorted'!Z106*0.001/'amount-analyzed sorted'!Z$2*1.5/'amount-analyzed sorted'!Z$3</f>
        <v>0.0209373822736165</v>
      </c>
      <c r="AE106" s="66">
        <f>'amount-analyzed sorted'!AA106*0.001/'amount-analyzed sorted'!AA$2*1.5/'amount-analyzed sorted'!AA$3</f>
        <v>0.127549172716675</v>
      </c>
      <c r="AF106" s="66">
        <f t="shared" si="42"/>
        <v>0.0983878777492231</v>
      </c>
      <c r="AG106" s="115">
        <f t="shared" si="43"/>
        <v>0.0568574818778859</v>
      </c>
      <c r="AH106" s="66">
        <f>'amount-analyzed sorted'!AB106*0.001/'amount-analyzed sorted'!AB$2*1.5/'amount-analyzed sorted'!AB$3</f>
        <v>0.0259774719407826</v>
      </c>
      <c r="AI106" s="66">
        <f>'amount-analyzed sorted'!AC106*0.001/'amount-analyzed sorted'!AC$2*1.5/'amount-analyzed sorted'!AC$3</f>
        <v>0.0241023075492141</v>
      </c>
      <c r="AJ106" s="66">
        <f>'amount-analyzed sorted'!AD106*0.001/'amount-analyzed sorted'!AD$2*1.5/'amount-analyzed sorted'!AD$3</f>
        <v>0.0441194082147654</v>
      </c>
      <c r="AK106" s="66">
        <f>'amount-analyzed sorted'!AE106*0.001/'amount-analyzed sorted'!AE$2*1.5/'amount-analyzed sorted'!AE$3</f>
        <v>0.0599276916408964</v>
      </c>
      <c r="AL106" s="66">
        <f>'amount-analyzed sorted'!AF106*0.001/'amount-analyzed sorted'!AF$2*1.5/'amount-analyzed sorted'!AF$3</f>
        <v>0.0641187414528409</v>
      </c>
      <c r="AM106" s="66">
        <f t="shared" si="44"/>
        <v>0.0436491241596999</v>
      </c>
      <c r="AN106" s="115">
        <f t="shared" si="45"/>
        <v>0.0185646403830663</v>
      </c>
      <c r="AO106" s="66">
        <f>'amount-analyzed sorted'!AG106*0.001/'amount-analyzed sorted'!AG$2*1.5/'amount-analyzed sorted'!AG$3</f>
        <v>0.00555019935896132</v>
      </c>
      <c r="AP106" s="66">
        <f>'amount-analyzed sorted'!AH106*0.001/'amount-analyzed sorted'!AH$2*1.5/'amount-analyzed sorted'!AH$3</f>
        <v>0.0439768655634476</v>
      </c>
      <c r="AQ106" s="66">
        <f>'amount-analyzed sorted'!AI106*0.001/'amount-analyzed sorted'!AI$2*1.5/'amount-analyzed sorted'!AI$3</f>
        <v>0.0545786861713781</v>
      </c>
      <c r="AR106" s="66">
        <f>'amount-analyzed sorted'!AJ106*0.001/'amount-analyzed sorted'!AJ$2*1.5/'amount-analyzed sorted'!AJ$3</f>
        <v>0.0325046397642874</v>
      </c>
      <c r="AS106" s="66">
        <f>'amount-analyzed sorted'!AK106*0.001/'amount-analyzed sorted'!AK$2*1.5/'amount-analyzed sorted'!AK$3</f>
        <v>0.0630728329043193</v>
      </c>
      <c r="AT106" s="66">
        <f t="shared" si="46"/>
        <v>0.0399366447524787</v>
      </c>
      <c r="AU106" s="115">
        <f t="shared" si="47"/>
        <v>0.0223811208848964</v>
      </c>
      <c r="AV106" s="66">
        <f>'amount-analyzed sorted'!AL106*0.001/'amount-analyzed sorted'!AL$2*1.5/'amount-analyzed sorted'!AL$3</f>
        <v>0.101353049973683</v>
      </c>
      <c r="AW106" s="66">
        <f>'amount-analyzed sorted'!AM106*0.001/'amount-analyzed sorted'!AM$2*1.5/'amount-analyzed sorted'!AM$3</f>
        <v>0.0229444515983205</v>
      </c>
      <c r="AX106" s="66">
        <f>'amount-analyzed sorted'!AN106*0.001/'amount-analyzed sorted'!AN$2*1.5/'amount-analyzed sorted'!AN$3</f>
        <v>0.0765159952963157</v>
      </c>
      <c r="AY106" s="66">
        <f>'amount-analyzed sorted'!AO106*0.001/'amount-analyzed sorted'!AO$2*1.5/'amount-analyzed sorted'!AO$3</f>
        <v>0.110598065425828</v>
      </c>
      <c r="AZ106" s="66">
        <f>'amount-analyzed sorted'!AP106*0.001/'amount-analyzed sorted'!AP$2*1.5/'amount-analyzed sorted'!AP$3</f>
        <v>0.157660299959063</v>
      </c>
      <c r="BA106" s="66">
        <f t="shared" si="48"/>
        <v>0.0938143724506423</v>
      </c>
      <c r="BB106" s="115">
        <f t="shared" si="49"/>
        <v>0.0493371209179253</v>
      </c>
      <c r="BC106" s="66">
        <f>'amount-analyzed sorted'!AQ106*0.001/'amount-analyzed sorted'!AQ$2*1.5/'amount-analyzed sorted'!AQ$3</f>
        <v>0.0892664733825206</v>
      </c>
      <c r="BD106" s="66">
        <f>'amount-analyzed sorted'!AR106*0.001/'amount-analyzed sorted'!AR$2*1.5/'amount-analyzed sorted'!AR$3</f>
        <v>0.0689685873191166</v>
      </c>
      <c r="BE106" s="66">
        <f>'amount-analyzed sorted'!AS106*0.001/'amount-analyzed sorted'!AS$2*1.5/'amount-analyzed sorted'!AS$3</f>
        <v>0.175780549712199</v>
      </c>
      <c r="BF106" s="66">
        <f>'amount-analyzed sorted'!AT106*0.001/'amount-analyzed sorted'!AT$2*1.5/'amount-analyzed sorted'!AT$3</f>
        <v>0.0273190746657046</v>
      </c>
      <c r="BG106" s="66">
        <f>'amount-analyzed sorted'!AU106*0.001/'amount-analyzed sorted'!AU$2*1.5/'amount-analyzed sorted'!AU$3</f>
        <v>0.124374040774728</v>
      </c>
      <c r="BH106" s="66">
        <f t="shared" si="50"/>
        <v>0.0971417451708537</v>
      </c>
      <c r="BI106" s="115">
        <f t="shared" si="51"/>
        <v>0.0562508034367028</v>
      </c>
      <c r="BJ106" s="66">
        <f>'amount-analyzed sorted'!AV106*0.001/'amount-analyzed sorted'!AV$2*1.5/'amount-analyzed sorted'!AV$3</f>
        <v>0.128718373466578</v>
      </c>
      <c r="BK106" s="66">
        <f>'amount-analyzed sorted'!AW106*0.001/'amount-analyzed sorted'!AW$2*1.5/'amount-analyzed sorted'!AW$3</f>
        <v>0.067391818568889</v>
      </c>
      <c r="BL106" s="66">
        <f>'amount-analyzed sorted'!AX106*0.001/'amount-analyzed sorted'!AX$2*1.5/'amount-analyzed sorted'!AX$3</f>
        <v>0.0663676823843957</v>
      </c>
      <c r="BM106" s="66">
        <f>'amount-analyzed sorted'!AY106*0.001/'amount-analyzed sorted'!AY$2*1.5/'amount-analyzed sorted'!AY$3</f>
        <v>0.0390055677171448</v>
      </c>
      <c r="BN106" s="66">
        <f>'amount-analyzed sorted'!AZ106*0.001/'amount-analyzed sorted'!AZ$2*1.5/'amount-analyzed sorted'!AZ$3</f>
        <v>0.0670408195138427</v>
      </c>
      <c r="BO106" s="66">
        <f t="shared" si="52"/>
        <v>0.0737048523301701</v>
      </c>
      <c r="BP106" s="115">
        <f t="shared" si="53"/>
        <v>0.0330477898351125</v>
      </c>
      <c r="BQ106" s="66">
        <f>'amount-analyzed sorted'!BA106*0.001/'amount-analyzed sorted'!BA$2*1.5/'amount-analyzed sorted'!BA$3</f>
        <v>0.127518202152204</v>
      </c>
      <c r="BR106" s="66">
        <f>'amount-analyzed sorted'!BB106*0.001/'amount-analyzed sorted'!BB$2*1.5/'amount-analyzed sorted'!BB$3</f>
        <v>0.218166734689115</v>
      </c>
      <c r="BS106" s="66">
        <f>'amount-analyzed sorted'!BC106*0.001/'amount-analyzed sorted'!BC$2*1.5/'amount-analyzed sorted'!BC$3</f>
        <v>0.180581332023819</v>
      </c>
      <c r="BT106" s="66">
        <f>'amount-analyzed sorted'!BD106*0.001/'amount-analyzed sorted'!BD$2*1.5/'amount-analyzed sorted'!BD$3</f>
        <v>0.105153258592303</v>
      </c>
      <c r="BU106" s="66">
        <f>'amount-analyzed sorted'!BE106*0.001/'amount-analyzed sorted'!BE$2*1.5/'amount-analyzed sorted'!BE$3</f>
        <v>0.128694541144144</v>
      </c>
      <c r="BV106" s="66">
        <f t="shared" si="54"/>
        <v>0.152022813720317</v>
      </c>
      <c r="BW106" s="115">
        <f t="shared" si="55"/>
        <v>0.0461845394483054</v>
      </c>
      <c r="BX106" s="66">
        <f>'amount-analyzed sorted'!BF106*0.001/'amount-analyzed sorted'!BF$2*1.5/'amount-analyzed sorted'!BF$3</f>
        <v>0.00579290609660567</v>
      </c>
      <c r="BY106" s="66">
        <f>'amount-analyzed sorted'!BG106*0.001/'amount-analyzed sorted'!BG$2*1.5/'amount-analyzed sorted'!BG$3</f>
        <v>0.0169589424857152</v>
      </c>
      <c r="BZ106" s="66">
        <f>'amount-analyzed sorted'!BH106*0.001/'amount-analyzed sorted'!BH$2*1.5/'amount-analyzed sorted'!BH$3</f>
        <v>0.0242864855597317</v>
      </c>
      <c r="CA106" s="66">
        <f>'amount-analyzed sorted'!BI106*0.001/'amount-analyzed sorted'!BI$2*1.5/'amount-analyzed sorted'!BI$3</f>
        <v>0.0129874254330116</v>
      </c>
      <c r="CB106" s="66">
        <f>'amount-analyzed sorted'!BJ106*0.001/'amount-analyzed sorted'!BJ$2*1.5/'amount-analyzed sorted'!BJ$3</f>
        <v>0.0390055677171448</v>
      </c>
      <c r="CC106" s="66">
        <f t="shared" si="56"/>
        <v>0.0198062654584418</v>
      </c>
      <c r="CD106" s="115">
        <f t="shared" si="57"/>
        <v>0.0126457863277104</v>
      </c>
      <c r="CE106" s="121">
        <f>'amount-analyzed sorted'!BK106*0.001/'amount-analyzed sorted'!BK$2*1.5/'amount-analyzed sorted'!BK$3</f>
        <v>0.00839431156036116</v>
      </c>
      <c r="CF106" s="66">
        <f>'amount-analyzed sorted'!BL106*0.001/'amount-analyzed sorted'!BL$2*1.5/'amount-analyzed sorted'!BL$3</f>
        <v>0.017987196043773</v>
      </c>
      <c r="CG106" s="66">
        <f>'amount-analyzed sorted'!BM106*0.001/'amount-analyzed sorted'!BM$2*1.5/'amount-analyzed sorted'!BM$3</f>
        <v>0.0505807860671205</v>
      </c>
      <c r="CH106" s="66">
        <f>'amount-analyzed sorted'!BN106*0.001/'amount-analyzed sorted'!BN$2*1.5/'amount-analyzed sorted'!BN$3</f>
        <v>0.0151641515962982</v>
      </c>
      <c r="CI106" s="66">
        <f>'amount-analyzed sorted'!BO106*0.001/'amount-analyzed sorted'!BO$2*1.5/'amount-analyzed sorted'!BO$3</f>
        <v>0.0731354394696466</v>
      </c>
      <c r="CJ106" s="66">
        <f t="shared" si="58"/>
        <v>0.0330523769474399</v>
      </c>
      <c r="CK106" s="115">
        <f t="shared" si="59"/>
        <v>0.0276986709876707</v>
      </c>
      <c r="CL106" s="66">
        <f>'amount-analyzed sorted'!BP106*0.001/'amount-analyzed sorted'!BP$2*1.5/'amount-analyzed sorted'!BP$3</f>
        <v>0.0293955003085729</v>
      </c>
      <c r="CM106" s="66">
        <f>'amount-analyzed sorted'!BQ106*0.001/'amount-analyzed sorted'!BQ$2*1.5/'amount-analyzed sorted'!BQ$3</f>
        <v>0.0587040316813217</v>
      </c>
      <c r="CN106" s="66">
        <f>'amount-analyzed sorted'!BR106*0.001/'amount-analyzed sorted'!BR$2*1.5/'amount-analyzed sorted'!BR$3</f>
        <v>0.011517392042464</v>
      </c>
      <c r="CO106" s="66">
        <f>'amount-analyzed sorted'!BS106*0.001/'amount-analyzed sorted'!BS$2*1.5/'amount-analyzed sorted'!BS$3</f>
        <v>0.0142952342418855</v>
      </c>
      <c r="CP106" s="66">
        <f>'amount-analyzed sorted'!BT106*0.001/'amount-analyzed sorted'!BT$2*1.5/'amount-analyzed sorted'!BT$3</f>
        <v>0.0198895246149747</v>
      </c>
      <c r="CQ106" s="66">
        <f t="shared" si="60"/>
        <v>0.0267603365778438</v>
      </c>
      <c r="CR106" s="115">
        <f t="shared" si="61"/>
        <v>0.0191198714439676</v>
      </c>
      <c r="CS106" s="66">
        <f>'amount-analyzed sorted'!BU106*0.001/'amount-analyzed sorted'!BU$2*1.5/'amount-analyzed sorted'!BU$3</f>
        <v>0.0172506196292041</v>
      </c>
      <c r="CT106" s="66">
        <f>'amount-analyzed sorted'!BV106*0.001/'amount-analyzed sorted'!BV$2*1.5/'amount-analyzed sorted'!BV$3</f>
        <v>0.0397278930452401</v>
      </c>
      <c r="CU106" s="66">
        <f>'amount-analyzed sorted'!BW106*0.001/'amount-analyzed sorted'!BW$2*1.5/'amount-analyzed sorted'!BW$3</f>
        <v>0</v>
      </c>
      <c r="CV106" s="66">
        <f>'amount-analyzed sorted'!BX106*0.001/'amount-analyzed sorted'!BX$2*1.5/'amount-analyzed sorted'!BX$3</f>
        <v>0.05063222732514</v>
      </c>
      <c r="CW106" s="66">
        <f>'amount-analyzed sorted'!BY106*0.001/'amount-analyzed sorted'!BY$2*1.5/'amount-analyzed sorted'!BY$3</f>
        <v>0</v>
      </c>
      <c r="CX106" s="66">
        <f t="shared" si="62"/>
        <v>0.0215221479999168</v>
      </c>
      <c r="CY106" s="115">
        <f t="shared" si="63"/>
        <v>0.0230407114400714</v>
      </c>
      <c r="CZ106" s="66">
        <f>'amount-analyzed sorted'!BZ106*0.001/'amount-analyzed sorted'!BZ$2*1.5/'amount-analyzed sorted'!BZ$3</f>
        <v>0.0318609835313312</v>
      </c>
      <c r="DA106" s="66">
        <f>'amount-analyzed sorted'!CA106*0.001/'amount-analyzed sorted'!CA$2*1.5/'amount-analyzed sorted'!CA$3</f>
        <v>0.0127887107269327</v>
      </c>
      <c r="DB106" s="66">
        <f>'amount-analyzed sorted'!CB106*0.001/'amount-analyzed sorted'!CB$2*1.5/'amount-analyzed sorted'!CB$3</f>
        <v>0.0225032121445066</v>
      </c>
      <c r="DC106" s="66">
        <f>'amount-analyzed sorted'!CC106*0.001/'amount-analyzed sorted'!CC$2*1.5/'amount-analyzed sorted'!CC$3</f>
        <v>0.0024635095400302</v>
      </c>
      <c r="DD106" s="66">
        <f>'amount-analyzed sorted'!CD106*0.001/'amount-analyzed sorted'!CD$2*1.5/'amount-analyzed sorted'!CD$3</f>
        <v>0.0500224074540484</v>
      </c>
      <c r="DE106" s="66">
        <f t="shared" si="64"/>
        <v>0.0239277646793698</v>
      </c>
      <c r="DF106" s="115">
        <f t="shared" si="65"/>
        <v>0.0182393014151979</v>
      </c>
      <c r="DG106" s="66">
        <f>'amount-analyzed sorted'!CE106*0.001/'amount-analyzed sorted'!CE$2*1.5/'amount-analyzed sorted'!CE$3</f>
        <v>0.00232637580817961</v>
      </c>
      <c r="DH106" s="66">
        <f>'amount-analyzed sorted'!CF106*0.001/'amount-analyzed sorted'!CF$2*1.5/'amount-analyzed sorted'!CF$3</f>
        <v>0</v>
      </c>
      <c r="DI106" s="66">
        <f>'amount-analyzed sorted'!CG106*0.001/'amount-analyzed sorted'!CG$2*1.5/'amount-analyzed sorted'!CG$3</f>
        <v>0.0385466786851784</v>
      </c>
      <c r="DJ106" s="66">
        <f>'amount-analyzed sorted'!CH106*0.001/'amount-analyzed sorted'!CH$2*1.5/'amount-analyzed sorted'!CH$3</f>
        <v>0.0309616179544652</v>
      </c>
      <c r="DK106" s="66">
        <f>'amount-analyzed sorted'!CI106*0.001/'amount-analyzed sorted'!CI$2*1.5/'amount-analyzed sorted'!CI$3</f>
        <v>0.0195027838585724</v>
      </c>
      <c r="DL106" s="66">
        <f t="shared" si="66"/>
        <v>0.0182674912612791</v>
      </c>
      <c r="DM106" s="115">
        <f t="shared" si="67"/>
        <v>0.0170420996487168</v>
      </c>
      <c r="DN106" s="66">
        <f>'amount-analyzed sorted'!CJ106*0.001/'amount-analyzed sorted'!CJ$2*1.5/'amount-analyzed sorted'!CJ$3</f>
        <v>0.0683181350734423</v>
      </c>
      <c r="DO106" s="66">
        <f>'amount-analyzed sorted'!CK106*0.001/'amount-analyzed sorted'!CK$2*1.5/'amount-analyzed sorted'!CK$3</f>
        <v>0.0149201625147549</v>
      </c>
      <c r="DP106" s="66">
        <f>'amount-analyzed sorted'!CL106*0.001/'amount-analyzed sorted'!CL$2*1.5/'amount-analyzed sorted'!CL$3</f>
        <v>0.0886490175389656</v>
      </c>
      <c r="DQ106" s="66">
        <f>'amount-analyzed sorted'!CM106*0.001/'amount-analyzed sorted'!CM$2*1.5/'amount-analyzed sorted'!CM$3</f>
        <v>0.0136861641112789</v>
      </c>
      <c r="DR106" s="66">
        <f>'amount-analyzed sorted'!CN106*0.001/'amount-analyzed sorted'!CN$2*1.5/'amount-analyzed sorted'!CN$3</f>
        <v>0</v>
      </c>
      <c r="DS106" s="66">
        <f t="shared" si="68"/>
        <v>0.0371146958476883</v>
      </c>
      <c r="DT106" s="115">
        <f t="shared" si="69"/>
        <v>0.038885842503257</v>
      </c>
      <c r="DU106" s="66">
        <f>'amount-analyzed sorted'!CO106*0.001/'amount-analyzed sorted'!CO$2*1.5/'amount-analyzed sorted'!CO$3</f>
        <v>0.0593324128655161</v>
      </c>
      <c r="DV106" s="66">
        <f>'amount-analyzed sorted'!CP106*0.001/'amount-analyzed sorted'!CP$2*1.5/'amount-analyzed sorted'!CP$3</f>
        <v>0.00688333547949615</v>
      </c>
      <c r="DW106" s="66">
        <f>'amount-analyzed sorted'!CQ106*0.001/'amount-analyzed sorted'!CQ$2*1.5/'amount-analyzed sorted'!CQ$3</f>
        <v>0.014785504008304</v>
      </c>
      <c r="DX106" s="66">
        <f>'amount-analyzed sorted'!CR106*0.001/'amount-analyzed sorted'!CR$2*1.5/'amount-analyzed sorted'!CR$3</f>
        <v>0.00340164834742542</v>
      </c>
      <c r="DY106" s="66">
        <f>'amount-analyzed sorted'!CS106*0.001/'amount-analyzed sorted'!CS$2*1.5/'amount-analyzed sorted'!CS$3</f>
        <v>0</v>
      </c>
      <c r="DZ106" s="66">
        <f t="shared" si="70"/>
        <v>0.0168805801401483</v>
      </c>
      <c r="EA106" s="115">
        <f t="shared" si="71"/>
        <v>0.0243573804763906</v>
      </c>
      <c r="EB106" s="66">
        <f>'amount-analyzed sorted'!CT106*0.001/'amount-analyzed sorted'!CT$2*1.5/'amount-analyzed sorted'!CT$3</f>
        <v>0.0318031007765689</v>
      </c>
      <c r="EC106" s="66">
        <f>'amount-analyzed sorted'!CU106*0.001/'amount-analyzed sorted'!CU$2*1.5/'amount-analyzed sorted'!CU$3</f>
        <v>0.033995678285585</v>
      </c>
      <c r="ED106" s="66">
        <f>'amount-analyzed sorted'!CV106*0.001/'amount-analyzed sorted'!CV$2*1.5/'amount-analyzed sorted'!CV$3</f>
        <v>0.0034115656895462</v>
      </c>
      <c r="EE106" s="66">
        <f>'amount-analyzed sorted'!CW106*0.001/'amount-analyzed sorted'!CW$2*1.5/'amount-analyzed sorted'!CW$3</f>
        <v>0.00253009087894994</v>
      </c>
      <c r="EF106" s="66">
        <f>'amount-analyzed sorted'!CX106*0.001/'amount-analyzed sorted'!CX$2*1.5/'amount-analyzed sorted'!CX$3</f>
        <v>0.0343634831511168</v>
      </c>
      <c r="EG106" s="66">
        <f t="shared" si="72"/>
        <v>0.0212207837563534</v>
      </c>
      <c r="EH106" s="115">
        <f t="shared" si="73"/>
        <v>0.0166914960347999</v>
      </c>
    </row>
    <row r="107" spans="1:138">
      <c r="A107">
        <f>'imported data from Web Calc'!A113</f>
        <v>764.5</v>
      </c>
      <c r="B107" t="str">
        <f>'imported data from Web Calc'!B113</f>
        <v>C43H74O8PN</v>
      </c>
      <c r="C107" s="61" t="str">
        <f>'imported data from Web Calc'!C113</f>
        <v>PE(38:6)</v>
      </c>
      <c r="D107" s="96"/>
      <c r="E107" s="96"/>
      <c r="F107" s="96"/>
      <c r="G107" s="66">
        <f>'amount-analyzed sorted'!G107*0.001/'amount-analyzed sorted'!G$2*1.5/'amount-analyzed sorted'!G$3</f>
        <v>0.0118584429507637</v>
      </c>
      <c r="H107" s="66">
        <f>'amount-analyzed sorted'!H107*0.001/'amount-analyzed sorted'!H$2*1.5/'amount-analyzed sorted'!H$3</f>
        <v>0.0138683485356389</v>
      </c>
      <c r="I107" s="66">
        <f>'amount-analyzed sorted'!I107*0.001/'amount-analyzed sorted'!I$2*1.5/'amount-analyzed sorted'!I$3</f>
        <v>0.0118584429507637</v>
      </c>
      <c r="J107" s="66">
        <f>'amount-analyzed sorted'!J107*0.001/'amount-analyzed sorted'!J$2*1.5/'amount-analyzed sorted'!J$3</f>
        <v>0</v>
      </c>
      <c r="K107" s="66">
        <f>'amount-analyzed sorted'!K107*0.001/'amount-analyzed sorted'!K$2*1.5/'amount-analyzed sorted'!K$3</f>
        <v>0.00381882061126289</v>
      </c>
      <c r="L107" s="66">
        <f>'amount-analyzed sorted'!L107*0.001/'amount-analyzed sorted'!L$2*1.5/'amount-analyzed sorted'!L$3</f>
        <v>0.0058287261961381</v>
      </c>
      <c r="M107" s="66">
        <f>'amount-analyzed sorted'!M107*0.001/'amount-analyzed sorted'!M$2*1.5/'amount-analyzed sorted'!M$3</f>
        <v>0.00180891502638769</v>
      </c>
      <c r="N107" s="66">
        <f>'amount-analyzed sorted'!N107*0.001/'amount-analyzed sorted'!N$2*1.5/'amount-analyzed sorted'!N$3</f>
        <v>0.00180891502638769</v>
      </c>
      <c r="O107" s="66">
        <f>'amount-analyzed sorted'!O107*0.001/'amount-analyzed sorted'!O$2*1.5/'amount-analyzed sorted'!O$3</f>
        <v>0.0058287261961381</v>
      </c>
      <c r="P107" s="66">
        <f>'amount-analyzed sorted'!P107*0.001/'amount-analyzed sorted'!P$2*1.5/'amount-analyzed sorted'!P$3</f>
        <v>0.0058287261961381</v>
      </c>
      <c r="Q107" s="66">
        <f t="shared" si="37"/>
        <v>0.00625080636896189</v>
      </c>
      <c r="R107" s="115">
        <f t="shared" si="38"/>
        <v>0.00478307795057483</v>
      </c>
      <c r="S107" s="66">
        <f t="shared" si="39"/>
        <v>0.765193747533918</v>
      </c>
      <c r="T107" s="66">
        <f>'amount-analyzed sorted'!R107*0.001/'amount-analyzed sorted'!R$2*1.5/'amount-analyzed sorted'!R$3</f>
        <v>0.0574782749634687</v>
      </c>
      <c r="U107" s="66">
        <f>'amount-analyzed sorted'!S107*0.001/'amount-analyzed sorted'!S$2*1.5/'amount-analyzed sorted'!S$3</f>
        <v>0.045600323496126</v>
      </c>
      <c r="V107" s="66">
        <f>'amount-analyzed sorted'!T107*0.001/'amount-analyzed sorted'!T$2*1.5/'amount-analyzed sorted'!T$3</f>
        <v>0.0361625963091897</v>
      </c>
      <c r="W107" s="66">
        <f>'amount-analyzed sorted'!U107*0.001/'amount-analyzed sorted'!U$2*1.5/'amount-analyzed sorted'!U$3</f>
        <v>0.0351050109454304</v>
      </c>
      <c r="X107" s="66">
        <f>'amount-analyzed sorted'!V107*0.001/'amount-analyzed sorted'!V$2*1.5/'amount-analyzed sorted'!V$3</f>
        <v>0.0543142045093576</v>
      </c>
      <c r="Y107" s="66">
        <f t="shared" si="40"/>
        <v>0.0457320820447145</v>
      </c>
      <c r="Z107" s="115">
        <f t="shared" si="41"/>
        <v>0.0101999133794055</v>
      </c>
      <c r="AA107" s="66">
        <f>'amount-analyzed sorted'!W107*0.001/'amount-analyzed sorted'!W$2*1.5/'amount-analyzed sorted'!W$3</f>
        <v>0.0153305465156937</v>
      </c>
      <c r="AB107" s="66">
        <f>'amount-analyzed sorted'!X107*0.001/'amount-analyzed sorted'!X$2*1.5/'amount-analyzed sorted'!X$3</f>
        <v>0.0143158732578883</v>
      </c>
      <c r="AC107" s="66">
        <f>'amount-analyzed sorted'!Y107*0.001/'amount-analyzed sorted'!Y$2*1.5/'amount-analyzed sorted'!Y$3</f>
        <v>0.00385992597200913</v>
      </c>
      <c r="AD107" s="66">
        <f>'amount-analyzed sorted'!Z107*0.001/'amount-analyzed sorted'!Z$2*1.5/'amount-analyzed sorted'!Z$3</f>
        <v>0.00442011403554127</v>
      </c>
      <c r="AE107" s="66">
        <f>'amount-analyzed sorted'!AA107*0.001/'amount-analyzed sorted'!AA$2*1.5/'amount-analyzed sorted'!AA$3</f>
        <v>0.0307277552453808</v>
      </c>
      <c r="AF107" s="66">
        <f t="shared" si="42"/>
        <v>0.0137308430053026</v>
      </c>
      <c r="AG107" s="115">
        <f t="shared" si="43"/>
        <v>0.0109078070027966</v>
      </c>
      <c r="AH107" s="66">
        <f>'amount-analyzed sorted'!AB107*0.001/'amount-analyzed sorted'!AB$2*1.5/'amount-analyzed sorted'!AB$3</f>
        <v>0.0162949596719455</v>
      </c>
      <c r="AI107" s="66">
        <f>'amount-analyzed sorted'!AC107*0.001/'amount-analyzed sorted'!AC$2*1.5/'amount-analyzed sorted'!AC$3</f>
        <v>0.00216920767942927</v>
      </c>
      <c r="AJ107" s="66">
        <f>'amount-analyzed sorted'!AD107*0.001/'amount-analyzed sorted'!AD$2*1.5/'amount-analyzed sorted'!AD$3</f>
        <v>0.00381031252763883</v>
      </c>
      <c r="AK107" s="66">
        <f>'amount-analyzed sorted'!AE107*0.001/'amount-analyzed sorted'!AE$2*1.5/'amount-analyzed sorted'!AE$3</f>
        <v>0.00299638458204482</v>
      </c>
      <c r="AL107" s="66">
        <f>'amount-analyzed sorted'!AF107*0.001/'amount-analyzed sorted'!AF$2*1.5/'amount-analyzed sorted'!AF$3</f>
        <v>0.0158693885095781</v>
      </c>
      <c r="AM107" s="66">
        <f t="shared" si="44"/>
        <v>0.0082280505941273</v>
      </c>
      <c r="AN107" s="115">
        <f t="shared" si="45"/>
        <v>0.0071948138189768</v>
      </c>
      <c r="AO107" s="66">
        <f>'amount-analyzed sorted'!AG107*0.001/'amount-analyzed sorted'!AG$2*1.5/'amount-analyzed sorted'!AG$3</f>
        <v>0.0016650598076884</v>
      </c>
      <c r="AP107" s="66">
        <f>'amount-analyzed sorted'!AH107*0.001/'amount-analyzed sorted'!AH$2*1.5/'amount-analyzed sorted'!AH$3</f>
        <v>0.00936898440264754</v>
      </c>
      <c r="AQ107" s="66">
        <f>'amount-analyzed sorted'!AI107*0.001/'amount-analyzed sorted'!AI$2*1.5/'amount-analyzed sorted'!AI$3</f>
        <v>0.0172468648301555</v>
      </c>
      <c r="AR107" s="66">
        <f>'amount-analyzed sorted'!AJ107*0.001/'amount-analyzed sorted'!AJ$2*1.5/'amount-analyzed sorted'!AJ$3</f>
        <v>0.00172083386987404</v>
      </c>
      <c r="AS107" s="66">
        <f>'amount-analyzed sorted'!AK107*0.001/'amount-analyzed sorted'!AK$2*1.5/'amount-analyzed sorted'!AK$3</f>
        <v>0.00813307582187276</v>
      </c>
      <c r="AT107" s="66">
        <f t="shared" si="46"/>
        <v>0.00762696374644764</v>
      </c>
      <c r="AU107" s="115">
        <f t="shared" si="47"/>
        <v>0.00644709141694511</v>
      </c>
      <c r="AV107" s="66">
        <f>'amount-analyzed sorted'!AL107*0.001/'amount-analyzed sorted'!AL$2*1.5/'amount-analyzed sorted'!AL$3</f>
        <v>0.0274574626292342</v>
      </c>
      <c r="AW107" s="66">
        <f>'amount-analyzed sorted'!AM107*0.001/'amount-analyzed sorted'!AM$2*1.5/'amount-analyzed sorted'!AM$3</f>
        <v>0.00290629720245393</v>
      </c>
      <c r="AX107" s="66">
        <f>'amount-analyzed sorted'!AN107*0.001/'amount-analyzed sorted'!AN$2*1.5/'amount-analyzed sorted'!AN$3</f>
        <v>0.0129285647224809</v>
      </c>
      <c r="AY107" s="66">
        <f>'amount-analyzed sorted'!AO107*0.001/'amount-analyzed sorted'!AO$2*1.5/'amount-analyzed sorted'!AO$3</f>
        <v>0.0333769161731518</v>
      </c>
      <c r="AZ107" s="66">
        <f>'amount-analyzed sorted'!AP107*0.001/'amount-analyzed sorted'!AP$2*1.5/'amount-analyzed sorted'!AP$3</f>
        <v>0.032555828173365</v>
      </c>
      <c r="BA107" s="66">
        <f t="shared" si="48"/>
        <v>0.0218450137801372</v>
      </c>
      <c r="BB107" s="115">
        <f t="shared" si="49"/>
        <v>0.0133920120711893</v>
      </c>
      <c r="BC107" s="66">
        <f>'amount-analyzed sorted'!AQ107*0.001/'amount-analyzed sorted'!AQ$2*1.5/'amount-analyzed sorted'!AQ$3</f>
        <v>0.0192116975323251</v>
      </c>
      <c r="BD107" s="66">
        <f>'amount-analyzed sorted'!AR107*0.001/'amount-analyzed sorted'!AR$2*1.5/'amount-analyzed sorted'!AR$3</f>
        <v>0.00666696344084794</v>
      </c>
      <c r="BE107" s="66">
        <f>'amount-analyzed sorted'!AS107*0.001/'amount-analyzed sorted'!AS$2*1.5/'amount-analyzed sorted'!AS$3</f>
        <v>0.0447627213801994</v>
      </c>
      <c r="BF107" s="66">
        <f>'amount-analyzed sorted'!AT107*0.001/'amount-analyzed sorted'!AT$2*1.5/'amount-analyzed sorted'!AT$3</f>
        <v>0.00204893059992784</v>
      </c>
      <c r="BG107" s="66">
        <f>'amount-analyzed sorted'!AU107*0.001/'amount-analyzed sorted'!AU$2*1.5/'amount-analyzed sorted'!AU$3</f>
        <v>0.0348597663579872</v>
      </c>
      <c r="BH107" s="66">
        <f t="shared" si="50"/>
        <v>0.0215100158622575</v>
      </c>
      <c r="BI107" s="115">
        <f t="shared" si="51"/>
        <v>0.0181881586761857</v>
      </c>
      <c r="BJ107" s="66">
        <f>'amount-analyzed sorted'!AV107*0.001/'amount-analyzed sorted'!AV$2*1.5/'amount-analyzed sorted'!AV$3</f>
        <v>0.033266177038765</v>
      </c>
      <c r="BK107" s="66">
        <f>'amount-analyzed sorted'!AW107*0.001/'amount-analyzed sorted'!AW$2*1.5/'amount-analyzed sorted'!AW$3</f>
        <v>0.00796448764905052</v>
      </c>
      <c r="BL107" s="66">
        <f>'amount-analyzed sorted'!AX107*0.001/'amount-analyzed sorted'!AX$2*1.5/'amount-analyzed sorted'!AX$3</f>
        <v>0.00855793799167208</v>
      </c>
      <c r="BM107" s="66">
        <f>'amount-analyzed sorted'!AY107*0.001/'amount-analyzed sorted'!AY$2*1.5/'amount-analyzed sorted'!AY$3</f>
        <v>0.00845120633871472</v>
      </c>
      <c r="BN107" s="66">
        <f>'amount-analyzed sorted'!AZ107*0.001/'amount-analyzed sorted'!AZ$2*1.5/'amount-analyzed sorted'!AZ$3</f>
        <v>0.0201122458541528</v>
      </c>
      <c r="BO107" s="66">
        <f t="shared" si="52"/>
        <v>0.015670410974471</v>
      </c>
      <c r="BP107" s="115">
        <f t="shared" si="53"/>
        <v>0.0110840687733448</v>
      </c>
      <c r="BQ107" s="66">
        <f>'amount-analyzed sorted'!BA107*0.001/'amount-analyzed sorted'!BA$2*1.5/'amount-analyzed sorted'!BA$3</f>
        <v>0.0279414884127624</v>
      </c>
      <c r="BR107" s="66">
        <f>'amount-analyzed sorted'!BB107*0.001/'amount-analyzed sorted'!BB$2*1.5/'amount-analyzed sorted'!BB$3</f>
        <v>0.0414516795909319</v>
      </c>
      <c r="BS107" s="66">
        <f>'amount-analyzed sorted'!BC107*0.001/'amount-analyzed sorted'!BC$2*1.5/'amount-analyzed sorted'!BC$3</f>
        <v>0.0323240584322636</v>
      </c>
      <c r="BT107" s="66">
        <f>'amount-analyzed sorted'!BD107*0.001/'amount-analyzed sorted'!BD$2*1.5/'amount-analyzed sorted'!BD$3</f>
        <v>0.0132115632590329</v>
      </c>
      <c r="BU107" s="66">
        <f>'amount-analyzed sorted'!BE107*0.001/'amount-analyzed sorted'!BE$2*1.5/'amount-analyzed sorted'!BE$3</f>
        <v>0.0283604636965799</v>
      </c>
      <c r="BV107" s="66">
        <f t="shared" si="54"/>
        <v>0.0286578506783141</v>
      </c>
      <c r="BW107" s="115">
        <f t="shared" si="55"/>
        <v>0.0102018692710198</v>
      </c>
      <c r="BX107" s="66">
        <f>'amount-analyzed sorted'!BF107*0.001/'amount-analyzed sorted'!BF$2*1.5/'amount-analyzed sorted'!BF$3</f>
        <v>0</v>
      </c>
      <c r="BY107" s="66">
        <f>'amount-analyzed sorted'!BG107*0.001/'amount-analyzed sorted'!BG$2*1.5/'amount-analyzed sorted'!BG$3</f>
        <v>0.00138754983974033</v>
      </c>
      <c r="BZ107" s="66">
        <f>'amount-analyzed sorted'!BH107*0.001/'amount-analyzed sorted'!BH$2*1.5/'amount-analyzed sorted'!BH$3</f>
        <v>0.00419493841486275</v>
      </c>
      <c r="CA107" s="66">
        <f>'amount-analyzed sorted'!BI107*0.001/'amount-analyzed sorted'!BI$2*1.5/'amount-analyzed sorted'!BI$3</f>
        <v>0.00753270675114673</v>
      </c>
      <c r="CB107" s="66">
        <f>'amount-analyzed sorted'!BJ107*0.001/'amount-analyzed sorted'!BJ$2*1.5/'amount-analyzed sorted'!BJ$3</f>
        <v>0.00206500064384884</v>
      </c>
      <c r="CC107" s="66">
        <f t="shared" si="56"/>
        <v>0.00303603912991973</v>
      </c>
      <c r="CD107" s="115">
        <f t="shared" si="57"/>
        <v>0.00293432417807336</v>
      </c>
      <c r="CE107" s="121">
        <f>'amount-analyzed sorted'!BK107*0.001/'amount-analyzed sorted'!BK$2*1.5/'amount-analyzed sorted'!BK$3</f>
        <v>0</v>
      </c>
      <c r="CF107" s="66">
        <f>'amount-analyzed sorted'!BL107*0.001/'amount-analyzed sorted'!BL$2*1.5/'amount-analyzed sorted'!BL$3</f>
        <v>0</v>
      </c>
      <c r="CG107" s="66">
        <f>'amount-analyzed sorted'!BM107*0.001/'amount-analyzed sorted'!BM$2*1.5/'amount-analyzed sorted'!BM$3</f>
        <v>0.00369628821259727</v>
      </c>
      <c r="CH107" s="66">
        <f>'amount-analyzed sorted'!BN107*0.001/'amount-analyzed sorted'!BN$2*1.5/'amount-analyzed sorted'!BN$3</f>
        <v>0</v>
      </c>
      <c r="CI107" s="66">
        <f>'amount-analyzed sorted'!BO107*0.001/'amount-analyzed sorted'!BO$2*1.5/'amount-analyzed sorted'!BO$3</f>
        <v>0.00448249467717189</v>
      </c>
      <c r="CJ107" s="66">
        <f t="shared" si="58"/>
        <v>0.00163575657795383</v>
      </c>
      <c r="CK107" s="115">
        <f t="shared" si="59"/>
        <v>0.00225703384832083</v>
      </c>
      <c r="CL107" s="66">
        <f>'amount-analyzed sorted'!BP107*0.001/'amount-analyzed sorted'!BP$2*1.5/'amount-analyzed sorted'!BP$3</f>
        <v>0.00655745776114319</v>
      </c>
      <c r="CM107" s="66">
        <f>'amount-analyzed sorted'!BQ107*0.001/'amount-analyzed sorted'!BQ$2*1.5/'amount-analyzed sorted'!BQ$3</f>
        <v>0.00958832517461588</v>
      </c>
      <c r="CN107" s="66">
        <f>'amount-analyzed sorted'!BR107*0.001/'amount-analyzed sorted'!BR$2*1.5/'amount-analyzed sorted'!BR$3</f>
        <v>0</v>
      </c>
      <c r="CO107" s="66">
        <f>'amount-analyzed sorted'!BS107*0.001/'amount-analyzed sorted'!BS$2*1.5/'amount-analyzed sorted'!BS$3</f>
        <v>0</v>
      </c>
      <c r="CP107" s="66">
        <f>'amount-analyzed sorted'!BT107*0.001/'amount-analyzed sorted'!BT$2*1.5/'amount-analyzed sorted'!BT$3</f>
        <v>0</v>
      </c>
      <c r="CQ107" s="66">
        <f t="shared" si="60"/>
        <v>0.00322915658715181</v>
      </c>
      <c r="CR107" s="115">
        <f t="shared" si="61"/>
        <v>0.00454969698500955</v>
      </c>
      <c r="CS107" s="66">
        <f>'amount-analyzed sorted'!BU107*0.001/'amount-analyzed sorted'!BU$2*1.5/'amount-analyzed sorted'!BU$3</f>
        <v>0</v>
      </c>
      <c r="CT107" s="66">
        <f>'amount-analyzed sorted'!BV107*0.001/'amount-analyzed sorted'!BV$2*1.5/'amount-analyzed sorted'!BV$3</f>
        <v>0.00162523198821437</v>
      </c>
      <c r="CU107" s="66">
        <f>'amount-analyzed sorted'!BW107*0.001/'amount-analyzed sorted'!BW$2*1.5/'amount-analyzed sorted'!BW$3</f>
        <v>0</v>
      </c>
      <c r="CV107" s="66">
        <f>'amount-analyzed sorted'!BX107*0.001/'amount-analyzed sorted'!BX$2*1.5/'amount-analyzed sorted'!BX$3</f>
        <v>0.002531611366257</v>
      </c>
      <c r="CW107" s="66">
        <f>'amount-analyzed sorted'!BY107*0.001/'amount-analyzed sorted'!BY$2*1.5/'amount-analyzed sorted'!BY$3</f>
        <v>0</v>
      </c>
      <c r="CX107" s="66">
        <f t="shared" si="62"/>
        <v>0.000831368670894273</v>
      </c>
      <c r="CY107" s="115">
        <f t="shared" si="63"/>
        <v>0.00118264172412383</v>
      </c>
      <c r="CZ107" s="66">
        <f>'amount-analyzed sorted'!BZ107*0.001/'amount-analyzed sorted'!BZ$2*1.5/'amount-analyzed sorted'!BZ$3</f>
        <v>0.00260680774347255</v>
      </c>
      <c r="DA107" s="66">
        <f>'amount-analyzed sorted'!CA107*0.001/'amount-analyzed sorted'!CA$2*1.5/'amount-analyzed sorted'!CA$3</f>
        <v>0.00164426280774849</v>
      </c>
      <c r="DB107" s="66">
        <f>'amount-analyzed sorted'!CB107*0.001/'amount-analyzed sorted'!CB$2*1.5/'amount-analyzed sorted'!CB$3</f>
        <v>0</v>
      </c>
      <c r="DC107" s="66">
        <f>'amount-analyzed sorted'!CC107*0.001/'amount-analyzed sorted'!CC$2*1.5/'amount-analyzed sorted'!CC$3</f>
        <v>0.00221715858602718</v>
      </c>
      <c r="DD107" s="66">
        <f>'amount-analyzed sorted'!CD107*0.001/'amount-analyzed sorted'!CD$2*1.5/'amount-analyzed sorted'!CD$3</f>
        <v>0.00160786309673727</v>
      </c>
      <c r="DE107" s="66">
        <f t="shared" si="64"/>
        <v>0.0016152184467971</v>
      </c>
      <c r="DF107" s="115">
        <f t="shared" si="65"/>
        <v>0.000994410575598538</v>
      </c>
      <c r="DG107" s="66">
        <f>'amount-analyzed sorted'!CE107*0.001/'amount-analyzed sorted'!CE$2*1.5/'amount-analyzed sorted'!CE$3</f>
        <v>0.00442011403554127</v>
      </c>
      <c r="DH107" s="66">
        <f>'amount-analyzed sorted'!CF107*0.001/'amount-analyzed sorted'!CF$2*1.5/'amount-analyzed sorted'!CF$3</f>
        <v>0</v>
      </c>
      <c r="DI107" s="66">
        <f>'amount-analyzed sorted'!CG107*0.001/'amount-analyzed sorted'!CG$2*1.5/'amount-analyzed sorted'!CG$3</f>
        <v>0.00348755664294472</v>
      </c>
      <c r="DJ107" s="66">
        <f>'amount-analyzed sorted'!CH107*0.001/'amount-analyzed sorted'!CH$2*1.5/'amount-analyzed sorted'!CH$3</f>
        <v>0</v>
      </c>
      <c r="DK107" s="66">
        <f>'amount-analyzed sorted'!CI107*0.001/'amount-analyzed sorted'!CI$2*1.5/'amount-analyzed sorted'!CI$3</f>
        <v>0.005655807318986</v>
      </c>
      <c r="DL107" s="66">
        <f t="shared" si="66"/>
        <v>0.0027126955994944</v>
      </c>
      <c r="DM107" s="115">
        <f t="shared" si="67"/>
        <v>0.00259302086266439</v>
      </c>
      <c r="DN107" s="66">
        <f>'amount-analyzed sorted'!CJ107*0.001/'amount-analyzed sorted'!CJ$2*1.5/'amount-analyzed sorted'!CJ$3</f>
        <v>0.0225975369858309</v>
      </c>
      <c r="DO107" s="66">
        <f>'amount-analyzed sorted'!CK107*0.001/'amount-analyzed sorted'!CK$2*1.5/'amount-analyzed sorted'!CK$3</f>
        <v>0.00618121018468416</v>
      </c>
      <c r="DP107" s="66">
        <f>'amount-analyzed sorted'!CL107*0.001/'amount-analyzed sorted'!CL$2*1.5/'amount-analyzed sorted'!CL$3</f>
        <v>0.00691462336803931</v>
      </c>
      <c r="DQ107" s="66">
        <f>'amount-analyzed sorted'!CM107*0.001/'amount-analyzed sorted'!CM$2*1.5/'amount-analyzed sorted'!CM$3</f>
        <v>0</v>
      </c>
      <c r="DR107" s="66">
        <f>'amount-analyzed sorted'!CN107*0.001/'amount-analyzed sorted'!CN$2*1.5/'amount-analyzed sorted'!CN$3</f>
        <v>0</v>
      </c>
      <c r="DS107" s="66">
        <f t="shared" si="68"/>
        <v>0.00713867410771088</v>
      </c>
      <c r="DT107" s="115">
        <f t="shared" si="69"/>
        <v>0.00924479195837535</v>
      </c>
      <c r="DU107" s="66">
        <f>'amount-analyzed sorted'!CO107*0.001/'amount-analyzed sorted'!CO$2*1.5/'amount-analyzed sorted'!CO$3</f>
        <v>0.00637274064111099</v>
      </c>
      <c r="DV107" s="66">
        <f>'amount-analyzed sorted'!CP107*0.001/'amount-analyzed sorted'!CP$2*1.5/'amount-analyzed sorted'!CP$3</f>
        <v>0</v>
      </c>
      <c r="DW107" s="66">
        <f>'amount-analyzed sorted'!CQ107*0.001/'amount-analyzed sorted'!CQ$2*1.5/'amount-analyzed sorted'!CQ$3</f>
        <v>0.00190099337249623</v>
      </c>
      <c r="DX107" s="66">
        <f>'amount-analyzed sorted'!CR107*0.001/'amount-analyzed sorted'!CR$2*1.5/'amount-analyzed sorted'!CR$3</f>
        <v>0</v>
      </c>
      <c r="DY107" s="66">
        <f>'amount-analyzed sorted'!CS107*0.001/'amount-analyzed sorted'!CS$2*1.5/'amount-analyzed sorted'!CS$3</f>
        <v>0</v>
      </c>
      <c r="DZ107" s="66">
        <f t="shared" si="70"/>
        <v>0.00165474680272144</v>
      </c>
      <c r="EA107" s="115">
        <f t="shared" si="71"/>
        <v>0.00276290898219422</v>
      </c>
      <c r="EB107" s="66">
        <f>'amount-analyzed sorted'!CT107*0.001/'amount-analyzed sorted'!CT$2*1.5/'amount-analyzed sorted'!CT$3</f>
        <v>0</v>
      </c>
      <c r="EC107" s="66">
        <f>'amount-analyzed sorted'!CU107*0.001/'amount-analyzed sorted'!CU$2*1.5/'amount-analyzed sorted'!CU$3</f>
        <v>0.00876730650522981</v>
      </c>
      <c r="ED107" s="66">
        <f>'amount-analyzed sorted'!CV107*0.001/'amount-analyzed sorted'!CV$2*1.5/'amount-analyzed sorted'!CV$3</f>
        <v>0</v>
      </c>
      <c r="EE107" s="66">
        <f>'amount-analyzed sorted'!CW107*0.001/'amount-analyzed sorted'!CW$2*1.5/'amount-analyzed sorted'!CW$3</f>
        <v>0</v>
      </c>
      <c r="EF107" s="66">
        <f>'amount-analyzed sorted'!CX107*0.001/'amount-analyzed sorted'!CX$2*1.5/'amount-analyzed sorted'!CX$3</f>
        <v>0.00705355706786082</v>
      </c>
      <c r="EG107" s="66">
        <f t="shared" si="72"/>
        <v>0.00316417271461812</v>
      </c>
      <c r="EH107" s="115">
        <f t="shared" si="73"/>
        <v>0.00437488245060782</v>
      </c>
    </row>
    <row r="108" spans="1:138">
      <c r="A108">
        <f>'imported data from Web Calc'!A114</f>
        <v>766.5</v>
      </c>
      <c r="B108" t="str">
        <f>'imported data from Web Calc'!B114</f>
        <v>C43H76O8PN</v>
      </c>
      <c r="C108" s="61" t="str">
        <f>'imported data from Web Calc'!C114</f>
        <v>PE(38:5)</v>
      </c>
      <c r="D108" s="96"/>
      <c r="E108" s="96"/>
      <c r="F108" s="96"/>
      <c r="G108" s="66">
        <f>'amount-analyzed sorted'!G108*0.001/'amount-analyzed sorted'!G$2*1.5/'amount-analyzed sorted'!G$3</f>
        <v>0.0259277820448902</v>
      </c>
      <c r="H108" s="66">
        <f>'amount-analyzed sorted'!H108*0.001/'amount-analyzed sorted'!H$2*1.5/'amount-analyzed sorted'!H$3</f>
        <v>0.0118584429507637</v>
      </c>
      <c r="I108" s="66">
        <f>'amount-analyzed sorted'!I108*0.001/'amount-analyzed sorted'!I$2*1.5/'amount-analyzed sorted'!I$3</f>
        <v>0.00984853736588851</v>
      </c>
      <c r="J108" s="66">
        <f>'amount-analyzed sorted'!J108*0.001/'amount-analyzed sorted'!J$2*1.5/'amount-analyzed sorted'!J$3</f>
        <v>0.0058287261961381</v>
      </c>
      <c r="K108" s="66">
        <f>'amount-analyzed sorted'!K108*0.001/'amount-analyzed sorted'!K$2*1.5/'amount-analyzed sorted'!K$3</f>
        <v>0.0219079708751398</v>
      </c>
      <c r="L108" s="66">
        <f>'amount-analyzed sorted'!L108*0.001/'amount-analyzed sorted'!L$2*1.5/'amount-analyzed sorted'!L$3</f>
        <v>0.023917876460015</v>
      </c>
      <c r="M108" s="66">
        <f>'amount-analyzed sorted'!M108*0.001/'amount-analyzed sorted'!M$2*1.5/'amount-analyzed sorted'!M$3</f>
        <v>0.0118584429507637</v>
      </c>
      <c r="N108" s="66">
        <f>'amount-analyzed sorted'!N108*0.001/'amount-analyzed sorted'!N$2*1.5/'amount-analyzed sorted'!N$3</f>
        <v>0.0138683485356389</v>
      </c>
      <c r="O108" s="66">
        <f>'amount-analyzed sorted'!O108*0.001/'amount-analyzed sorted'!O$2*1.5/'amount-analyzed sorted'!O$3</f>
        <v>0.0158782541205141</v>
      </c>
      <c r="P108" s="66">
        <f>'amount-analyzed sorted'!P108*0.001/'amount-analyzed sorted'!P$2*1.5/'amount-analyzed sorted'!P$3</f>
        <v>0.0178881597053893</v>
      </c>
      <c r="Q108" s="66">
        <f t="shared" si="37"/>
        <v>0.0158782541205141</v>
      </c>
      <c r="R108" s="115">
        <f t="shared" si="38"/>
        <v>0.00649558587940541</v>
      </c>
      <c r="S108" s="66">
        <f t="shared" si="39"/>
        <v>0.409086907798846</v>
      </c>
      <c r="T108" s="66">
        <f>'amount-analyzed sorted'!R108*0.001/'amount-analyzed sorted'!R$2*1.5/'amount-analyzed sorted'!R$3</f>
        <v>0.0801399604329367</v>
      </c>
      <c r="U108" s="66">
        <f>'amount-analyzed sorted'!S108*0.001/'amount-analyzed sorted'!S$2*1.5/'amount-analyzed sorted'!S$3</f>
        <v>0.0576639011406038</v>
      </c>
      <c r="V108" s="66">
        <f>'amount-analyzed sorted'!T108*0.001/'amount-analyzed sorted'!T$2*1.5/'amount-analyzed sorted'!T$3</f>
        <v>0.0634551218255593</v>
      </c>
      <c r="W108" s="66">
        <f>'amount-analyzed sorted'!U108*0.001/'amount-analyzed sorted'!U$2*1.5/'amount-analyzed sorted'!U$3</f>
        <v>0.0833976185952287</v>
      </c>
      <c r="X108" s="66">
        <f>'amount-analyzed sorted'!V108*0.001/'amount-analyzed sorted'!V$2*1.5/'amount-analyzed sorted'!V$3</f>
        <v>0.167556175301068</v>
      </c>
      <c r="Y108" s="66">
        <f t="shared" si="40"/>
        <v>0.0904425554590794</v>
      </c>
      <c r="Z108" s="115">
        <f t="shared" si="41"/>
        <v>0.0444551648233277</v>
      </c>
      <c r="AA108" s="66">
        <f>'amount-analyzed sorted'!W108*0.001/'amount-analyzed sorted'!W$2*1.5/'amount-analyzed sorted'!W$3</f>
        <v>0.0250334240572721</v>
      </c>
      <c r="AB108" s="66">
        <f>'amount-analyzed sorted'!X108*0.001/'amount-analyzed sorted'!X$2*1.5/'amount-analyzed sorted'!X$3</f>
        <v>0.0558111580633615</v>
      </c>
      <c r="AC108" s="66">
        <f>'amount-analyzed sorted'!Y108*0.001/'amount-analyzed sorted'!Y$2*1.5/'amount-analyzed sorted'!Y$3</f>
        <v>0.00385992597200913</v>
      </c>
      <c r="AD108" s="66">
        <f>'amount-analyzed sorted'!Z108*0.001/'amount-analyzed sorted'!Z$2*1.5/'amount-analyzed sorted'!Z$3</f>
        <v>0.00209373822736165</v>
      </c>
      <c r="AE108" s="66">
        <f>'amount-analyzed sorted'!AA108*0.001/'amount-analyzed sorted'!AA$2*1.5/'amount-analyzed sorted'!AA$3</f>
        <v>0.0635813300360396</v>
      </c>
      <c r="AF108" s="66">
        <f t="shared" si="42"/>
        <v>0.0300759152712088</v>
      </c>
      <c r="AG108" s="115">
        <f t="shared" si="43"/>
        <v>0.0286383596982525</v>
      </c>
      <c r="AH108" s="66">
        <f>'amount-analyzed sorted'!AB108*0.001/'amount-analyzed sorted'!AB$2*1.5/'amount-analyzed sorted'!AB$3</f>
        <v>0.0186565480301984</v>
      </c>
      <c r="AI108" s="66">
        <f>'amount-analyzed sorted'!AC108*0.001/'amount-analyzed sorted'!AC$2*1.5/'amount-analyzed sorted'!AC$3</f>
        <v>0.00216920767942927</v>
      </c>
      <c r="AJ108" s="66">
        <f>'amount-analyzed sorted'!AD108*0.001/'amount-analyzed sorted'!AD$2*1.5/'amount-analyzed sorted'!AD$3</f>
        <v>0.0118320231121416</v>
      </c>
      <c r="AK108" s="66">
        <f>'amount-analyzed sorted'!AE108*0.001/'amount-analyzed sorted'!AE$2*1.5/'amount-analyzed sorted'!AE$3</f>
        <v>0.0203438742675675</v>
      </c>
      <c r="AL108" s="66">
        <f>'amount-analyzed sorted'!AF108*0.001/'amount-analyzed sorted'!AF$2*1.5/'amount-analyzed sorted'!AF$3</f>
        <v>0.0174723570458991</v>
      </c>
      <c r="AM108" s="66">
        <f t="shared" si="44"/>
        <v>0.0140948020270472</v>
      </c>
      <c r="AN108" s="115">
        <f t="shared" si="45"/>
        <v>0.00739270379041993</v>
      </c>
      <c r="AO108" s="66">
        <f>'amount-analyzed sorted'!AG108*0.001/'amount-analyzed sorted'!AG$2*1.5/'amount-analyzed sorted'!AG$3</f>
        <v>0</v>
      </c>
      <c r="AP108" s="66">
        <f>'amount-analyzed sorted'!AH108*0.001/'amount-analyzed sorted'!AH$2*1.5/'amount-analyzed sorted'!AH$3</f>
        <v>0.0208412102018078</v>
      </c>
      <c r="AQ108" s="66">
        <f>'amount-analyzed sorted'!AI108*0.001/'amount-analyzed sorted'!AI$2*1.5/'amount-analyzed sorted'!AI$3</f>
        <v>0.0368951918518516</v>
      </c>
      <c r="AR108" s="66">
        <f>'amount-analyzed sorted'!AJ108*0.001/'amount-analyzed sorted'!AJ$2*1.5/'amount-analyzed sorted'!AJ$3</f>
        <v>0.0151050973022277</v>
      </c>
      <c r="AS108" s="66">
        <f>'amount-analyzed sorted'!AK108*0.001/'amount-analyzed sorted'!AK$2*1.5/'amount-analyzed sorted'!AK$3</f>
        <v>0.0678862859417542</v>
      </c>
      <c r="AT108" s="66">
        <f t="shared" si="46"/>
        <v>0.0281455570595282</v>
      </c>
      <c r="AU108" s="115">
        <f t="shared" si="47"/>
        <v>0.0258430894872326</v>
      </c>
      <c r="AV108" s="66">
        <f>'amount-analyzed sorted'!AL108*0.001/'amount-analyzed sorted'!AL$2*1.5/'amount-analyzed sorted'!AL$3</f>
        <v>0.0661558998919134</v>
      </c>
      <c r="AW108" s="66">
        <f>'amount-analyzed sorted'!AM108*0.001/'amount-analyzed sorted'!AM$2*1.5/'amount-analyzed sorted'!AM$3</f>
        <v>0.022791488587665</v>
      </c>
      <c r="AX108" s="66">
        <f>'amount-analyzed sorted'!AN108*0.001/'amount-analyzed sorted'!AN$2*1.5/'amount-analyzed sorted'!AN$3</f>
        <v>0.0182055299153303</v>
      </c>
      <c r="AY108" s="66">
        <f>'amount-analyzed sorted'!AO108*0.001/'amount-analyzed sorted'!AO$2*1.5/'amount-analyzed sorted'!AO$3</f>
        <v>0.049176639805413</v>
      </c>
      <c r="AZ108" s="66">
        <f>'amount-analyzed sorted'!AP108*0.001/'amount-analyzed sorted'!AP$2*1.5/'amount-analyzed sorted'!AP$3</f>
        <v>0.0509836554413074</v>
      </c>
      <c r="BA108" s="66">
        <f t="shared" si="48"/>
        <v>0.0414626427283258</v>
      </c>
      <c r="BB108" s="115">
        <f t="shared" si="49"/>
        <v>0.0203065117429967</v>
      </c>
      <c r="BC108" s="66">
        <f>'amount-analyzed sorted'!AQ108*0.001/'amount-analyzed sorted'!AQ$2*1.5/'amount-analyzed sorted'!AQ$3</f>
        <v>0.0424986036321131</v>
      </c>
      <c r="BD108" s="66">
        <f>'amount-analyzed sorted'!AR108*0.001/'amount-analyzed sorted'!AR$2*1.5/'amount-analyzed sorted'!AR$3</f>
        <v>0.0227596338153085</v>
      </c>
      <c r="BE108" s="66">
        <f>'amount-analyzed sorted'!AS108*0.001/'amount-analyzed sorted'!AS$2*1.5/'amount-analyzed sorted'!AS$3</f>
        <v>0.0917737986288107</v>
      </c>
      <c r="BF108" s="66">
        <f>'amount-analyzed sorted'!AT108*0.001/'amount-analyzed sorted'!AT$2*1.5/'amount-analyzed sorted'!AT$3</f>
        <v>0.0179850574882555</v>
      </c>
      <c r="BG108" s="66">
        <f>'amount-analyzed sorted'!AU108*0.001/'amount-analyzed sorted'!AU$2*1.5/'amount-analyzed sorted'!AU$3</f>
        <v>0.0436185016238132</v>
      </c>
      <c r="BH108" s="66">
        <f t="shared" si="50"/>
        <v>0.0437271190376602</v>
      </c>
      <c r="BI108" s="115">
        <f t="shared" si="51"/>
        <v>0.0292074204481576</v>
      </c>
      <c r="BJ108" s="66">
        <f>'amount-analyzed sorted'!AV108*0.001/'amount-analyzed sorted'!AV$2*1.5/'amount-analyzed sorted'!AV$3</f>
        <v>0.0366095114145202</v>
      </c>
      <c r="BK108" s="66">
        <f>'amount-analyzed sorted'!AW108*0.001/'amount-analyzed sorted'!AW$2*1.5/'amount-analyzed sorted'!AW$3</f>
        <v>0.0100066639693199</v>
      </c>
      <c r="BL108" s="66">
        <f>'amount-analyzed sorted'!AX108*0.001/'amount-analyzed sorted'!AX$2*1.5/'amount-analyzed sorted'!AX$3</f>
        <v>0.0207835636940608</v>
      </c>
      <c r="BM108" s="66">
        <f>'amount-analyzed sorted'!AY108*0.001/'amount-analyzed sorted'!AY$2*1.5/'amount-analyzed sorted'!AY$3</f>
        <v>0.0127851583072864</v>
      </c>
      <c r="BN108" s="66">
        <f>'amount-analyzed sorted'!AZ108*0.001/'amount-analyzed sorted'!AZ$2*1.5/'amount-analyzed sorted'!AZ$3</f>
        <v>0.0363645657362965</v>
      </c>
      <c r="BO108" s="66">
        <f t="shared" si="52"/>
        <v>0.0233098926242967</v>
      </c>
      <c r="BP108" s="115">
        <f t="shared" si="53"/>
        <v>0.0126632599770007</v>
      </c>
      <c r="BQ108" s="66">
        <f>'amount-analyzed sorted'!BA108*0.001/'amount-analyzed sorted'!BA$2*1.5/'amount-analyzed sorted'!BA$3</f>
        <v>0.0448188975211424</v>
      </c>
      <c r="BR108" s="66">
        <f>'amount-analyzed sorted'!BB108*0.001/'amount-analyzed sorted'!BB$2*1.5/'amount-analyzed sorted'!BB$3</f>
        <v>0.059301685156405</v>
      </c>
      <c r="BS108" s="66">
        <f>'amount-analyzed sorted'!BC108*0.001/'amount-analyzed sorted'!BC$2*1.5/'amount-analyzed sorted'!BC$3</f>
        <v>0.0756635781179801</v>
      </c>
      <c r="BT108" s="66">
        <f>'amount-analyzed sorted'!BD108*0.001/'amount-analyzed sorted'!BD$2*1.5/'amount-analyzed sorted'!BD$3</f>
        <v>0.0509588868562699</v>
      </c>
      <c r="BU108" s="66">
        <f>'amount-analyzed sorted'!BE108*0.001/'amount-analyzed sorted'!BE$2*1.5/'amount-analyzed sorted'!BE$3</f>
        <v>0.0140610702361194</v>
      </c>
      <c r="BV108" s="66">
        <f t="shared" si="54"/>
        <v>0.0489608235775834</v>
      </c>
      <c r="BW108" s="115">
        <f t="shared" si="55"/>
        <v>0.0226887147600669</v>
      </c>
      <c r="BX108" s="66">
        <f>'amount-analyzed sorted'!BF108*0.001/'amount-analyzed sorted'!BF$2*1.5/'amount-analyzed sorted'!BF$3</f>
        <v>0</v>
      </c>
      <c r="BY108" s="66">
        <f>'amount-analyzed sorted'!BG108*0.001/'amount-analyzed sorted'!BG$2*1.5/'amount-analyzed sorted'!BG$3</f>
        <v>0.0060127159722081</v>
      </c>
      <c r="BZ108" s="66">
        <f>'amount-analyzed sorted'!BH108*0.001/'amount-analyzed sorted'!BH$2*1.5/'amount-analyzed sorted'!BH$3</f>
        <v>0.0130263877093106</v>
      </c>
      <c r="CA108" s="66">
        <f>'amount-analyzed sorted'!BI108*0.001/'amount-analyzed sorted'!BI$2*1.5/'amount-analyzed sorted'!BI$3</f>
        <v>0.0127276769243514</v>
      </c>
      <c r="CB108" s="66">
        <f>'amount-analyzed sorted'!BJ108*0.001/'amount-analyzed sorted'!BJ$2*1.5/'amount-analyzed sorted'!BJ$3</f>
        <v>0.0181261167626732</v>
      </c>
      <c r="CC108" s="66">
        <f t="shared" si="56"/>
        <v>0.00997857947370866</v>
      </c>
      <c r="CD108" s="115">
        <f t="shared" si="57"/>
        <v>0.00704501876035215</v>
      </c>
      <c r="CE108" s="121">
        <f>'amount-analyzed sorted'!BK108*0.001/'amount-analyzed sorted'!BK$2*1.5/'amount-analyzed sorted'!BK$3</f>
        <v>0</v>
      </c>
      <c r="CF108" s="66">
        <f>'amount-analyzed sorted'!BL108*0.001/'amount-analyzed sorted'!BL$2*1.5/'amount-analyzed sorted'!BL$3</f>
        <v>0</v>
      </c>
      <c r="CG108" s="66">
        <f>'amount-analyzed sorted'!BM108*0.001/'amount-analyzed sorted'!BM$2*1.5/'amount-analyzed sorted'!BM$3</f>
        <v>0</v>
      </c>
      <c r="CH108" s="66">
        <f>'amount-analyzed sorted'!BN108*0.001/'amount-analyzed sorted'!BN$2*1.5/'amount-analyzed sorted'!BN$3</f>
        <v>0.00227462273944473</v>
      </c>
      <c r="CI108" s="66">
        <f>'amount-analyzed sorted'!BO108*0.001/'amount-analyzed sorted'!BO$2*1.5/'amount-analyzed sorted'!BO$3</f>
        <v>0</v>
      </c>
      <c r="CJ108" s="66">
        <f t="shared" si="58"/>
        <v>0.000454924547888946</v>
      </c>
      <c r="CK108" s="115">
        <f t="shared" si="59"/>
        <v>0.00101724221371304</v>
      </c>
      <c r="CL108" s="66">
        <f>'amount-analyzed sorted'!BP108*0.001/'amount-analyzed sorted'!BP$2*1.5/'amount-analyzed sorted'!BP$3</f>
        <v>0.0042962654297145</v>
      </c>
      <c r="CM108" s="66">
        <f>'amount-analyzed sorted'!BQ108*0.001/'amount-analyzed sorted'!BQ$2*1.5/'amount-analyzed sorted'!BQ$3</f>
        <v>0.00176112095043965</v>
      </c>
      <c r="CN108" s="66">
        <f>'amount-analyzed sorted'!BR108*0.001/'amount-analyzed sorted'!BR$2*1.5/'amount-analyzed sorted'!BR$3</f>
        <v>0</v>
      </c>
      <c r="CO108" s="66">
        <f>'amount-analyzed sorted'!BS108*0.001/'amount-analyzed sorted'!BS$2*1.5/'amount-analyzed sorted'!BS$3</f>
        <v>0.00592231132878116</v>
      </c>
      <c r="CP108" s="66">
        <f>'amount-analyzed sorted'!BT108*0.001/'amount-analyzed sorted'!BT$2*1.5/'amount-analyzed sorted'!BT$3</f>
        <v>0.00198895246149747</v>
      </c>
      <c r="CQ108" s="66">
        <f t="shared" si="60"/>
        <v>0.00279373003408656</v>
      </c>
      <c r="CR108" s="115">
        <f t="shared" si="61"/>
        <v>0.00232188013778476</v>
      </c>
      <c r="CS108" s="66">
        <f>'amount-analyzed sorted'!BU108*0.001/'amount-analyzed sorted'!BU$2*1.5/'amount-analyzed sorted'!BU$3</f>
        <v>0</v>
      </c>
      <c r="CT108" s="66">
        <f>'amount-analyzed sorted'!BV108*0.001/'amount-analyzed sorted'!BV$2*1.5/'amount-analyzed sorted'!BV$3</f>
        <v>0.00162523198821437</v>
      </c>
      <c r="CU108" s="66">
        <f>'amount-analyzed sorted'!BW108*0.001/'amount-analyzed sorted'!BW$2*1.5/'amount-analyzed sorted'!BW$3</f>
        <v>0</v>
      </c>
      <c r="CV108" s="66">
        <f>'amount-analyzed sorted'!BX108*0.001/'amount-analyzed sorted'!BX$2*1.5/'amount-analyzed sorted'!BX$3</f>
        <v>0</v>
      </c>
      <c r="CW108" s="66">
        <f>'amount-analyzed sorted'!BY108*0.001/'amount-analyzed sorted'!BY$2*1.5/'amount-analyzed sorted'!BY$3</f>
        <v>0.00200791292347552</v>
      </c>
      <c r="CX108" s="66">
        <f t="shared" si="62"/>
        <v>0.000726628982337978</v>
      </c>
      <c r="CY108" s="115">
        <f t="shared" si="63"/>
        <v>0.00100413456940636</v>
      </c>
      <c r="CZ108" s="66">
        <f>'amount-analyzed sorted'!BZ108*0.001/'amount-analyzed sorted'!BZ$2*1.5/'amount-analyzed sorted'!BZ$3</f>
        <v>0.00260680774347255</v>
      </c>
      <c r="DA108" s="66">
        <f>'amount-analyzed sorted'!CA108*0.001/'amount-analyzed sorted'!CA$2*1.5/'amount-analyzed sorted'!CA$3</f>
        <v>0</v>
      </c>
      <c r="DB108" s="66">
        <f>'amount-analyzed sorted'!CB108*0.001/'amount-analyzed sorted'!CB$2*1.5/'amount-analyzed sorted'!CB$3</f>
        <v>0.00155791468692738</v>
      </c>
      <c r="DC108" s="66">
        <f>'amount-analyzed sorted'!CC108*0.001/'amount-analyzed sorted'!CC$2*1.5/'amount-analyzed sorted'!CC$3</f>
        <v>0.00221715858602718</v>
      </c>
      <c r="DD108" s="66">
        <f>'amount-analyzed sorted'!CD108*0.001/'amount-analyzed sorted'!CD$2*1.5/'amount-analyzed sorted'!CD$3</f>
        <v>0.00696740675252816</v>
      </c>
      <c r="DE108" s="66">
        <f t="shared" si="64"/>
        <v>0.00266985755379106</v>
      </c>
      <c r="DF108" s="115">
        <f t="shared" si="65"/>
        <v>0.00260011524005503</v>
      </c>
      <c r="DG108" s="66">
        <f>'amount-analyzed sorted'!CE108*0.001/'amount-analyzed sorted'!CE$2*1.5/'amount-analyzed sorted'!CE$3</f>
        <v>0</v>
      </c>
      <c r="DH108" s="66">
        <f>'amount-analyzed sorted'!CF108*0.001/'amount-analyzed sorted'!CF$2*1.5/'amount-analyzed sorted'!CF$3</f>
        <v>0</v>
      </c>
      <c r="DI108" s="66">
        <f>'amount-analyzed sorted'!CG108*0.001/'amount-analyzed sorted'!CG$2*1.5/'amount-analyzed sorted'!CG$3</f>
        <v>0.007158668898676</v>
      </c>
      <c r="DJ108" s="66">
        <f>'amount-analyzed sorted'!CH108*0.001/'amount-analyzed sorted'!CH$2*1.5/'amount-analyzed sorted'!CH$3</f>
        <v>0.00528168776870288</v>
      </c>
      <c r="DK108" s="66">
        <f>'amount-analyzed sorted'!CI108*0.001/'amount-analyzed sorted'!CI$2*1.5/'amount-analyzed sorted'!CI$3</f>
        <v>0</v>
      </c>
      <c r="DL108" s="66">
        <f t="shared" si="66"/>
        <v>0.00248807133347578</v>
      </c>
      <c r="DM108" s="115">
        <f t="shared" si="67"/>
        <v>0.00347096064817138</v>
      </c>
      <c r="DN108" s="66">
        <f>'amount-analyzed sorted'!CJ108*0.001/'amount-analyzed sorted'!CJ$2*1.5/'amount-analyzed sorted'!CJ$3</f>
        <v>0.0313562722516569</v>
      </c>
      <c r="DO108" s="66">
        <f>'amount-analyzed sorted'!CK108*0.001/'amount-analyzed sorted'!CK$2*1.5/'amount-analyzed sorted'!CK$3</f>
        <v>0</v>
      </c>
      <c r="DP108" s="66">
        <f>'amount-analyzed sorted'!CL108*0.001/'amount-analyzed sorted'!CL$2*1.5/'amount-analyzed sorted'!CL$3</f>
        <v>0.00336866266648069</v>
      </c>
      <c r="DQ108" s="66">
        <f>'amount-analyzed sorted'!CM108*0.001/'amount-analyzed sorted'!CM$2*1.5/'amount-analyzed sorted'!CM$3</f>
        <v>0.00153969346251888</v>
      </c>
      <c r="DR108" s="66">
        <f>'amount-analyzed sorted'!CN108*0.001/'amount-analyzed sorted'!CN$2*1.5/'amount-analyzed sorted'!CN$3</f>
        <v>0</v>
      </c>
      <c r="DS108" s="66">
        <f t="shared" si="68"/>
        <v>0.00725292567613128</v>
      </c>
      <c r="DT108" s="115">
        <f t="shared" si="69"/>
        <v>0.0135453838938</v>
      </c>
      <c r="DU108" s="66">
        <f>'amount-analyzed sorted'!CO108*0.001/'amount-analyzed sorted'!CO$2*1.5/'amount-analyzed sorted'!CO$3</f>
        <v>0.0041752438683141</v>
      </c>
      <c r="DV108" s="66">
        <f>'amount-analyzed sorted'!CP108*0.001/'amount-analyzed sorted'!CP$2*1.5/'amount-analyzed sorted'!CP$3</f>
        <v>0</v>
      </c>
      <c r="DW108" s="66">
        <f>'amount-analyzed sorted'!CQ108*0.001/'amount-analyzed sorted'!CQ$2*1.5/'amount-analyzed sorted'!CQ$3</f>
        <v>0.00190099337249623</v>
      </c>
      <c r="DX108" s="66">
        <f>'amount-analyzed sorted'!CR108*0.001/'amount-analyzed sorted'!CR$2*1.5/'amount-analyzed sorted'!CR$3</f>
        <v>0</v>
      </c>
      <c r="DY108" s="66">
        <f>'amount-analyzed sorted'!CS108*0.001/'amount-analyzed sorted'!CS$2*1.5/'amount-analyzed sorted'!CS$3</f>
        <v>0</v>
      </c>
      <c r="DZ108" s="66">
        <f t="shared" si="70"/>
        <v>0.00121524744816207</v>
      </c>
      <c r="EA108" s="115">
        <f t="shared" si="71"/>
        <v>0.00184812779325775</v>
      </c>
      <c r="EB108" s="66">
        <f>'amount-analyzed sorted'!CT108*0.001/'amount-analyzed sorted'!CT$2*1.5/'amount-analyzed sorted'!CT$3</f>
        <v>0.00168369357052424</v>
      </c>
      <c r="EC108" s="66">
        <f>'amount-analyzed sorted'!CU108*0.001/'amount-analyzed sorted'!CU$2*1.5/'amount-analyzed sorted'!CU$3</f>
        <v>0.00876730650522981</v>
      </c>
      <c r="ED108" s="66">
        <f>'amount-analyzed sorted'!CV108*0.001/'amount-analyzed sorted'!CV$2*1.5/'amount-analyzed sorted'!CV$3</f>
        <v>0</v>
      </c>
      <c r="EE108" s="66">
        <f>'amount-analyzed sorted'!CW108*0.001/'amount-analyzed sorted'!CW$2*1.5/'amount-analyzed sorted'!CW$3</f>
        <v>0</v>
      </c>
      <c r="EF108" s="66">
        <f>'amount-analyzed sorted'!CX108*0.001/'amount-analyzed sorted'!CX$2*1.5/'amount-analyzed sorted'!CX$3</f>
        <v>0.01067076582061</v>
      </c>
      <c r="EG108" s="66">
        <f t="shared" si="72"/>
        <v>0.0042243531792728</v>
      </c>
      <c r="EH108" s="115">
        <f t="shared" si="73"/>
        <v>0.00510734597609674</v>
      </c>
    </row>
    <row r="109" spans="1:138">
      <c r="A109">
        <f>'imported data from Web Calc'!A115</f>
        <v>768.5</v>
      </c>
      <c r="B109" t="str">
        <f>'imported data from Web Calc'!B115</f>
        <v>C43H78O8PN</v>
      </c>
      <c r="C109" s="61" t="str">
        <f>'imported data from Web Calc'!C115</f>
        <v>PE(38:4)</v>
      </c>
      <c r="D109" s="96"/>
      <c r="E109" s="96"/>
      <c r="F109" s="96"/>
      <c r="G109" s="66">
        <f>'amount-analyzed sorted'!G109*0.001/'amount-analyzed sorted'!G$2*1.5/'amount-analyzed sorted'!G$3</f>
        <v>0.0502476396218802</v>
      </c>
      <c r="H109" s="66">
        <f>'amount-analyzed sorted'!H109*0.001/'amount-analyzed sorted'!H$2*1.5/'amount-analyzed sorted'!H$3</f>
        <v>0.058287261961381</v>
      </c>
      <c r="I109" s="66">
        <f>'amount-analyzed sorted'!I109*0.001/'amount-analyzed sorted'!I$2*1.5/'amount-analyzed sorted'!I$3</f>
        <v>0.058287261961381</v>
      </c>
      <c r="J109" s="66">
        <f>'amount-analyzed sorted'!J109*0.001/'amount-analyzed sorted'!J$2*1.5/'amount-analyzed sorted'!J$3</f>
        <v>0.0381882061126289</v>
      </c>
      <c r="K109" s="66">
        <f>'amount-analyzed sorted'!K109*0.001/'amount-analyzed sorted'!K$2*1.5/'amount-analyzed sorted'!K$3</f>
        <v>0.0502476396218802</v>
      </c>
      <c r="L109" s="66">
        <f>'amount-analyzed sorted'!L109*0.001/'amount-analyzed sorted'!L$2*1.5/'amount-analyzed sorted'!L$3</f>
        <v>0.068336789885757</v>
      </c>
      <c r="M109" s="66">
        <f>'amount-analyzed sorted'!M109*0.001/'amount-analyzed sorted'!M$2*1.5/'amount-analyzed sorted'!M$3</f>
        <v>0.0562773563765058</v>
      </c>
      <c r="N109" s="66">
        <f>'amount-analyzed sorted'!N109*0.001/'amount-analyzed sorted'!N$2*1.5/'amount-analyzed sorted'!N$3</f>
        <v>0.0462278284521297</v>
      </c>
      <c r="O109" s="66">
        <f>'amount-analyzed sorted'!O109*0.001/'amount-analyzed sorted'!O$2*1.5/'amount-analyzed sorted'!O$3</f>
        <v>0.0562773563765058</v>
      </c>
      <c r="P109" s="66">
        <f>'amount-analyzed sorted'!P109*0.001/'amount-analyzed sorted'!P$2*1.5/'amount-analyzed sorted'!P$3</f>
        <v>0.0401981116975041</v>
      </c>
      <c r="Q109" s="66">
        <f t="shared" si="37"/>
        <v>0.0522575452067554</v>
      </c>
      <c r="R109" s="115">
        <f t="shared" si="38"/>
        <v>0.00913715252010492</v>
      </c>
      <c r="S109" s="66">
        <f t="shared" si="39"/>
        <v>0.174848483294691</v>
      </c>
      <c r="T109" s="66">
        <f>'amount-analyzed sorted'!R109*0.001/'amount-analyzed sorted'!R$2*1.5/'amount-analyzed sorted'!R$3</f>
        <v>0.335804975593025</v>
      </c>
      <c r="U109" s="66">
        <f>'amount-analyzed sorted'!S109*0.001/'amount-analyzed sorted'!S$2*1.5/'amount-analyzed sorted'!S$3</f>
        <v>0.19542995784054</v>
      </c>
      <c r="V109" s="66">
        <f>'amount-analyzed sorted'!T109*0.001/'amount-analyzed sorted'!T$2*1.5/'amount-analyzed sorted'!T$3</f>
        <v>0.213791449878228</v>
      </c>
      <c r="W109" s="66">
        <f>'amount-analyzed sorted'!U109*0.001/'amount-analyzed sorted'!U$2*1.5/'amount-analyzed sorted'!U$3</f>
        <v>0.245177854222053</v>
      </c>
      <c r="X109" s="66">
        <f>'amount-analyzed sorted'!V109*0.001/'amount-analyzed sorted'!V$2*1.5/'amount-analyzed sorted'!V$3</f>
        <v>0.37327908890601</v>
      </c>
      <c r="Y109" s="66">
        <f t="shared" si="40"/>
        <v>0.272696665287971</v>
      </c>
      <c r="Z109" s="115">
        <f t="shared" si="41"/>
        <v>0.0779370518674437</v>
      </c>
      <c r="AA109" s="66">
        <f>'amount-analyzed sorted'!W109*0.001/'amount-analyzed sorted'!W$2*1.5/'amount-analyzed sorted'!W$3</f>
        <v>0.100909926432415</v>
      </c>
      <c r="AB109" s="66">
        <f>'amount-analyzed sorted'!X109*0.001/'amount-analyzed sorted'!X$2*1.5/'amount-analyzed sorted'!X$3</f>
        <v>0.159756846501072</v>
      </c>
      <c r="AC109" s="66">
        <f>'amount-analyzed sorted'!Y109*0.001/'amount-analyzed sorted'!Y$2*1.5/'amount-analyzed sorted'!Y$3</f>
        <v>0.0771985194401825</v>
      </c>
      <c r="AD109" s="66">
        <f>'amount-analyzed sorted'!Z109*0.001/'amount-analyzed sorted'!Z$2*1.5/'amount-analyzed sorted'!Z$3</f>
        <v>0.0348956371226942</v>
      </c>
      <c r="AE109" s="66">
        <f>'amount-analyzed sorted'!AA109*0.001/'amount-analyzed sorted'!AA$2*1.5/'amount-analyzed sorted'!AA$3</f>
        <v>0.199054011966932</v>
      </c>
      <c r="AF109" s="66">
        <f t="shared" si="42"/>
        <v>0.114362988292659</v>
      </c>
      <c r="AG109" s="115">
        <f t="shared" si="43"/>
        <v>0.0654033913006708</v>
      </c>
      <c r="AH109" s="66">
        <f>'amount-analyzed sorted'!AB109*0.001/'amount-analyzed sorted'!AB$2*1.5/'amount-analyzed sorted'!AB$3</f>
        <v>0.0472317671650594</v>
      </c>
      <c r="AI109" s="66">
        <f>'amount-analyzed sorted'!AC109*0.001/'amount-analyzed sorted'!AC$2*1.5/'amount-analyzed sorted'!AC$3</f>
        <v>0.0216920767942927</v>
      </c>
      <c r="AJ109" s="66">
        <f>'amount-analyzed sorted'!AD109*0.001/'amount-analyzed sorted'!AD$2*1.5/'amount-analyzed sorted'!AD$3</f>
        <v>0.0641736846760224</v>
      </c>
      <c r="AK109" s="66">
        <f>'amount-analyzed sorted'!AE109*0.001/'amount-analyzed sorted'!AE$2*1.5/'amount-analyzed sorted'!AE$3</f>
        <v>0.0709670032589563</v>
      </c>
      <c r="AL109" s="66">
        <f>'amount-analyzed sorted'!AF109*0.001/'amount-analyzed sorted'!AF$2*1.5/'amount-analyzed sorted'!AF$3</f>
        <v>0.0641187414528409</v>
      </c>
      <c r="AM109" s="66">
        <f t="shared" si="44"/>
        <v>0.0536366546694343</v>
      </c>
      <c r="AN109" s="115">
        <f t="shared" si="45"/>
        <v>0.0198917241993601</v>
      </c>
      <c r="AO109" s="66">
        <f>'amount-analyzed sorted'!AG109*0.001/'amount-analyzed sorted'!AG$2*1.5/'amount-analyzed sorted'!AG$3</f>
        <v>0.00740026581194843</v>
      </c>
      <c r="AP109" s="66">
        <f>'amount-analyzed sorted'!AH109*0.001/'amount-analyzed sorted'!AH$2*1.5/'amount-analyzed sorted'!AH$3</f>
        <v>0.0497129784630277</v>
      </c>
      <c r="AQ109" s="66">
        <f>'amount-analyzed sorted'!AI109*0.001/'amount-analyzed sorted'!AI$2*1.5/'amount-analyzed sorted'!AI$3</f>
        <v>0.0654944234056537</v>
      </c>
      <c r="AR109" s="66">
        <f>'amount-analyzed sorted'!AJ109*0.001/'amount-analyzed sorted'!AJ$2*1.5/'amount-analyzed sorted'!AJ$3</f>
        <v>0.0325046397642874</v>
      </c>
      <c r="AS109" s="66">
        <f>'amount-analyzed sorted'!AK109*0.001/'amount-analyzed sorted'!AK$2*1.5/'amount-analyzed sorted'!AK$3</f>
        <v>0.0962690607486979</v>
      </c>
      <c r="AT109" s="66">
        <f t="shared" si="46"/>
        <v>0.050276273638723</v>
      </c>
      <c r="AU109" s="115">
        <f t="shared" si="47"/>
        <v>0.0335463443152</v>
      </c>
      <c r="AV109" s="66">
        <f>'amount-analyzed sorted'!AL109*0.001/'amount-analyzed sorted'!AL$2*1.5/'amount-analyzed sorted'!AL$3</f>
        <v>0.136365921782774</v>
      </c>
      <c r="AW109" s="66">
        <f>'amount-analyzed sorted'!AM109*0.001/'amount-analyzed sorted'!AM$2*1.5/'amount-analyzed sorted'!AM$3</f>
        <v>0.0244740817048752</v>
      </c>
      <c r="AX109" s="66">
        <f>'amount-analyzed sorted'!AN109*0.001/'amount-analyzed sorted'!AN$2*1.5/'amount-analyzed sorted'!AN$3</f>
        <v>0.0791544778927404</v>
      </c>
      <c r="AY109" s="66">
        <f>'amount-analyzed sorted'!AO109*0.001/'amount-analyzed sorted'!AO$2*1.5/'amount-analyzed sorted'!AO$3</f>
        <v>0.0928233763395346</v>
      </c>
      <c r="AZ109" s="66">
        <f>'amount-analyzed sorted'!AP109*0.001/'amount-analyzed sorted'!AP$2*1.5/'amount-analyzed sorted'!AP$3</f>
        <v>0.176088127227006</v>
      </c>
      <c r="BA109" s="66">
        <f t="shared" si="48"/>
        <v>0.101781196989386</v>
      </c>
      <c r="BB109" s="115">
        <f t="shared" si="49"/>
        <v>0.0576329422115923</v>
      </c>
      <c r="BC109" s="66">
        <f>'amount-analyzed sorted'!AQ109*0.001/'amount-analyzed sorted'!AQ$2*1.5/'amount-analyzed sorted'!AQ$3</f>
        <v>0.0698607182993639</v>
      </c>
      <c r="BD109" s="66">
        <f>'amount-analyzed sorted'!AR109*0.001/'amount-analyzed sorted'!AR$2*1.5/'amount-analyzed sorted'!AR$3</f>
        <v>0.0505769640340189</v>
      </c>
      <c r="BE109" s="66">
        <f>'amount-analyzed sorted'!AS109*0.001/'amount-analyzed sorted'!AS$2*1.5/'amount-analyzed sorted'!AS$3</f>
        <v>0.124681552702839</v>
      </c>
      <c r="BF109" s="66">
        <f>'amount-analyzed sorted'!AT109*0.001/'amount-analyzed sorted'!AT$2*1.5/'amount-analyzed sorted'!AT$3</f>
        <v>0.0250424851102292</v>
      </c>
      <c r="BG109" s="66">
        <f>'amount-analyzed sorted'!AU109*0.001/'amount-analyzed sorted'!AU$2*1.5/'amount-analyzed sorted'!AU$3</f>
        <v>0.0858356056050942</v>
      </c>
      <c r="BH109" s="66">
        <f t="shared" si="50"/>
        <v>0.0711994651503089</v>
      </c>
      <c r="BI109" s="115">
        <f t="shared" si="51"/>
        <v>0.0375236488705165</v>
      </c>
      <c r="BJ109" s="66">
        <f>'amount-analyzed sorted'!AV109*0.001/'amount-analyzed sorted'!AV$2*1.5/'amount-analyzed sorted'!AV$3</f>
        <v>0.0885983609575147</v>
      </c>
      <c r="BK109" s="66">
        <f>'amount-analyzed sorted'!AW109*0.001/'amount-analyzed sorted'!AW$2*1.5/'amount-analyzed sorted'!AW$3</f>
        <v>0.0183795868824243</v>
      </c>
      <c r="BL109" s="66">
        <f>'amount-analyzed sorted'!AX109*0.001/'amount-analyzed sorted'!AX$2*1.5/'amount-analyzed sorted'!AX$3</f>
        <v>0.0384233950646502</v>
      </c>
      <c r="BM109" s="66">
        <f>'amount-analyzed sorted'!AY109*0.001/'amount-analyzed sorted'!AY$2*1.5/'amount-analyzed sorted'!AY$3</f>
        <v>0.0346716157485732</v>
      </c>
      <c r="BN109" s="66">
        <f>'amount-analyzed sorted'!AZ109*0.001/'amount-analyzed sorted'!AZ$2*1.5/'amount-analyzed sorted'!AZ$3</f>
        <v>0.0690723594991107</v>
      </c>
      <c r="BO109" s="66">
        <f t="shared" si="52"/>
        <v>0.0498290636304546</v>
      </c>
      <c r="BP109" s="115">
        <f t="shared" si="53"/>
        <v>0.02838252076795</v>
      </c>
      <c r="BQ109" s="66">
        <f>'amount-analyzed sorted'!BA109*0.001/'amount-analyzed sorted'!BA$2*1.5/'amount-analyzed sorted'!BA$3</f>
        <v>0.0712601717909377</v>
      </c>
      <c r="BR109" s="66">
        <f>'amount-analyzed sorted'!BB109*0.001/'amount-analyzed sorted'!BB$2*1.5/'amount-analyzed sorted'!BB$3</f>
        <v>0.152716714282381</v>
      </c>
      <c r="BS109" s="66">
        <f>'amount-analyzed sorted'!BC109*0.001/'amount-analyzed sorted'!BC$2*1.5/'amount-analyzed sorted'!BC$3</f>
        <v>0.130018559057149</v>
      </c>
      <c r="BT109" s="66">
        <f>'amount-analyzed sorted'!BD109*0.001/'amount-analyzed sorted'!BD$2*1.5/'amount-analyzed sorted'!BD$3</f>
        <v>0.105153258592303</v>
      </c>
      <c r="BU109" s="66">
        <f>'amount-analyzed sorted'!BE109*0.001/'amount-analyzed sorted'!BE$2*1.5/'amount-analyzed sorted'!BE$3</f>
        <v>0.0834131285193525</v>
      </c>
      <c r="BV109" s="66">
        <f t="shared" si="54"/>
        <v>0.108512366448425</v>
      </c>
      <c r="BW109" s="115">
        <f t="shared" si="55"/>
        <v>0.0333373740903414</v>
      </c>
      <c r="BX109" s="66">
        <f>'amount-analyzed sorted'!BF109*0.001/'amount-analyzed sorted'!BF$2*1.5/'amount-analyzed sorted'!BF$3</f>
        <v>0.00289645304830284</v>
      </c>
      <c r="BY109" s="66">
        <f>'amount-analyzed sorted'!BG109*0.001/'amount-analyzed sorted'!BG$2*1.5/'amount-analyzed sorted'!BG$3</f>
        <v>0.0185006645298711</v>
      </c>
      <c r="BZ109" s="66">
        <f>'amount-analyzed sorted'!BH109*0.001/'amount-analyzed sorted'!BH$2*1.5/'amount-analyzed sorted'!BH$3</f>
        <v>0.0154550362652838</v>
      </c>
      <c r="CA109" s="66">
        <f>'amount-analyzed sorted'!BI109*0.001/'amount-analyzed sorted'!BI$2*1.5/'amount-analyzed sorted'!BI$3</f>
        <v>0.0207798806928186</v>
      </c>
      <c r="CB109" s="66">
        <f>'amount-analyzed sorted'!BJ109*0.001/'amount-analyzed sorted'!BJ$2*1.5/'amount-analyzed sorted'!BJ$3</f>
        <v>0.0137666709589923</v>
      </c>
      <c r="CC109" s="66">
        <f t="shared" si="56"/>
        <v>0.0142797410990537</v>
      </c>
      <c r="CD109" s="115">
        <f t="shared" si="57"/>
        <v>0.0069154142300011</v>
      </c>
      <c r="CE109" s="121">
        <f>'amount-analyzed sorted'!BK109*0.001/'amount-analyzed sorted'!BK$2*1.5/'amount-analyzed sorted'!BK$3</f>
        <v>0.00335772462414446</v>
      </c>
      <c r="CF109" s="66">
        <f>'amount-analyzed sorted'!BL109*0.001/'amount-analyzed sorted'!BL$2*1.5/'amount-analyzed sorted'!BL$3</f>
        <v>0.00399715467639401</v>
      </c>
      <c r="CG109" s="66">
        <f>'amount-analyzed sorted'!BM109*0.001/'amount-analyzed sorted'!BM$2*1.5/'amount-analyzed sorted'!BM$3</f>
        <v>0.0252903930335602</v>
      </c>
      <c r="CH109" s="66">
        <f>'amount-analyzed sorted'!BN109*0.001/'amount-analyzed sorted'!BN$2*1.5/'amount-analyzed sorted'!BN$3</f>
        <v>0.0101094343975321</v>
      </c>
      <c r="CI109" s="66">
        <f>'amount-analyzed sorted'!BO109*0.001/'amount-analyzed sorted'!BO$2*1.5/'amount-analyzed sorted'!BO$3</f>
        <v>0.0330289081475823</v>
      </c>
      <c r="CJ109" s="66">
        <f t="shared" si="58"/>
        <v>0.0151567229758426</v>
      </c>
      <c r="CK109" s="115">
        <f t="shared" si="59"/>
        <v>0.0133354201319064</v>
      </c>
      <c r="CL109" s="66">
        <f>'amount-analyzed sorted'!BP109*0.001/'amount-analyzed sorted'!BP$2*1.5/'amount-analyzed sorted'!BP$3</f>
        <v>0.0135671539885721</v>
      </c>
      <c r="CM109" s="66">
        <f>'amount-analyzed sorted'!BQ109*0.001/'amount-analyzed sorted'!BQ$2*1.5/'amount-analyzed sorted'!BQ$3</f>
        <v>0.0410928221769252</v>
      </c>
      <c r="CN109" s="66">
        <f>'amount-analyzed sorted'!BR109*0.001/'amount-analyzed sorted'!BR$2*1.5/'amount-analyzed sorted'!BR$3</f>
        <v>0.011517392042464</v>
      </c>
      <c r="CO109" s="66">
        <f>'amount-analyzed sorted'!BS109*0.001/'amount-analyzed sorted'!BS$2*1.5/'amount-analyzed sorted'!BS$3</f>
        <v>0.0142952342418855</v>
      </c>
      <c r="CP109" s="66">
        <f>'amount-analyzed sorted'!BT109*0.001/'amount-analyzed sorted'!BT$2*1.5/'amount-analyzed sorted'!BT$3</f>
        <v>0.0154696302560914</v>
      </c>
      <c r="CQ109" s="66">
        <f t="shared" si="60"/>
        <v>0.0191884465411877</v>
      </c>
      <c r="CR109" s="115">
        <f t="shared" si="61"/>
        <v>0.0123290186171113</v>
      </c>
      <c r="CS109" s="66">
        <f>'amount-analyzed sorted'!BU109*0.001/'amount-analyzed sorted'!BU$2*1.5/'amount-analyzed sorted'!BU$3</f>
        <v>0.0143755163576701</v>
      </c>
      <c r="CT109" s="66">
        <f>'amount-analyzed sorted'!BV109*0.001/'amount-analyzed sorted'!BV$2*1.5/'amount-analyzed sorted'!BV$3</f>
        <v>0.0361162664047638</v>
      </c>
      <c r="CU109" s="66">
        <f>'amount-analyzed sorted'!BW109*0.001/'amount-analyzed sorted'!BW$2*1.5/'amount-analyzed sorted'!BW$3</f>
        <v>0</v>
      </c>
      <c r="CV109" s="66">
        <f>'amount-analyzed sorted'!BX109*0.001/'amount-analyzed sorted'!BX$2*1.5/'amount-analyzed sorted'!BX$3</f>
        <v>0.0225032121445066</v>
      </c>
      <c r="CW109" s="66">
        <f>'amount-analyzed sorted'!BY109*0.001/'amount-analyzed sorted'!BY$2*1.5/'amount-analyzed sorted'!BY$3</f>
        <v>0.0111550717970862</v>
      </c>
      <c r="CX109" s="66">
        <f t="shared" si="62"/>
        <v>0.0168300133408053</v>
      </c>
      <c r="CY109" s="115">
        <f t="shared" si="63"/>
        <v>0.0134687008275659</v>
      </c>
      <c r="CZ109" s="66">
        <f>'amount-analyzed sorted'!BZ109*0.001/'amount-analyzed sorted'!BZ$2*1.5/'amount-analyzed sorted'!BZ$3</f>
        <v>0.0202751713381198</v>
      </c>
      <c r="DA109" s="66">
        <f>'amount-analyzed sorted'!CA109*0.001/'amount-analyzed sorted'!CA$2*1.5/'amount-analyzed sorted'!CA$3</f>
        <v>0.00548087602582832</v>
      </c>
      <c r="DB109" s="66">
        <f>'amount-analyzed sorted'!CB109*0.001/'amount-analyzed sorted'!CB$2*1.5/'amount-analyzed sorted'!CB$3</f>
        <v>0.0190411795068902</v>
      </c>
      <c r="DC109" s="66">
        <f>'amount-analyzed sorted'!CC109*0.001/'amount-analyzed sorted'!CC$2*1.5/'amount-analyzed sorted'!CC$3</f>
        <v>0.0049270190800604</v>
      </c>
      <c r="DD109" s="66">
        <f>'amount-analyzed sorted'!CD109*0.001/'amount-analyzed sorted'!CD$2*1.5/'amount-analyzed sorted'!CD$3</f>
        <v>0.0232246891750939</v>
      </c>
      <c r="DE109" s="66">
        <f t="shared" si="64"/>
        <v>0.0145897870251985</v>
      </c>
      <c r="DF109" s="115">
        <f t="shared" si="65"/>
        <v>0.00870404171787419</v>
      </c>
      <c r="DG109" s="66">
        <f>'amount-analyzed sorted'!CE109*0.001/'amount-analyzed sorted'!CE$2*1.5/'amount-analyzed sorted'!CE$3</f>
        <v>0.00465275161635923</v>
      </c>
      <c r="DH109" s="66">
        <f>'amount-analyzed sorted'!CF109*0.001/'amount-analyzed sorted'!CF$2*1.5/'amount-analyzed sorted'!CF$3</f>
        <v>0</v>
      </c>
      <c r="DI109" s="66">
        <f>'amount-analyzed sorted'!CG109*0.001/'amount-analyzed sorted'!CG$2*1.5/'amount-analyzed sorted'!CG$3</f>
        <v>0.0146844490229251</v>
      </c>
      <c r="DJ109" s="66">
        <f>'amount-analyzed sorted'!CH109*0.001/'amount-analyzed sorted'!CH$2*1.5/'amount-analyzed sorted'!CH$3</f>
        <v>0.0273190746657046</v>
      </c>
      <c r="DK109" s="66">
        <f>'amount-analyzed sorted'!CI109*0.001/'amount-analyzed sorted'!CI$2*1.5/'amount-analyzed sorted'!CI$3</f>
        <v>0.00780111354342897</v>
      </c>
      <c r="DL109" s="66">
        <f t="shared" si="66"/>
        <v>0.0108914777696836</v>
      </c>
      <c r="DM109" s="115">
        <f t="shared" si="67"/>
        <v>0.0106224869237466</v>
      </c>
      <c r="DN109" s="66">
        <f>'amount-analyzed sorted'!CJ109*0.001/'amount-analyzed sorted'!CJ$2*1.5/'amount-analyzed sorted'!CJ$3</f>
        <v>0.0788286173924335</v>
      </c>
      <c r="DO109" s="66">
        <f>'amount-analyzed sorted'!CK109*0.001/'amount-analyzed sorted'!CK$2*1.5/'amount-analyzed sorted'!CK$3</f>
        <v>0.00852580715128849</v>
      </c>
      <c r="DP109" s="66">
        <f>'amount-analyzed sorted'!CL109*0.001/'amount-analyzed sorted'!CL$2*1.5/'amount-analyzed sorted'!CL$3</f>
        <v>0.0390055677171449</v>
      </c>
      <c r="DQ109" s="66">
        <f>'amount-analyzed sorted'!CM109*0.001/'amount-analyzed sorted'!CM$2*1.5/'amount-analyzed sorted'!CM$3</f>
        <v>0.00513231154172959</v>
      </c>
      <c r="DR109" s="66">
        <f>'amount-analyzed sorted'!CN109*0.001/'amount-analyzed sorted'!CN$2*1.5/'amount-analyzed sorted'!CN$3</f>
        <v>0.00816395603382102</v>
      </c>
      <c r="DS109" s="66">
        <f t="shared" si="68"/>
        <v>0.0279312519672835</v>
      </c>
      <c r="DT109" s="115">
        <f t="shared" si="69"/>
        <v>0.0316239278004194</v>
      </c>
      <c r="DU109" s="66">
        <f>'amount-analyzed sorted'!CO109*0.001/'amount-analyzed sorted'!CO$2*1.5/'amount-analyzed sorted'!CO$3</f>
        <v>0.0307649548191565</v>
      </c>
      <c r="DV109" s="66">
        <f>'amount-analyzed sorted'!CP109*0.001/'amount-analyzed sorted'!CP$2*1.5/'amount-analyzed sorted'!CP$3</f>
        <v>0.00172083386987404</v>
      </c>
      <c r="DW109" s="66">
        <f>'amount-analyzed sorted'!CQ109*0.001/'amount-analyzed sorted'!CQ$2*1.5/'amount-analyzed sorted'!CQ$3</f>
        <v>0.0168977188666331</v>
      </c>
      <c r="DX109" s="66">
        <f>'amount-analyzed sorted'!CR109*0.001/'amount-analyzed sorted'!CR$2*1.5/'amount-analyzed sorted'!CR$3</f>
        <v>0.00170082417371271</v>
      </c>
      <c r="DY109" s="66">
        <f>'amount-analyzed sorted'!CS109*0.001/'amount-analyzed sorted'!CS$2*1.5/'amount-analyzed sorted'!CS$3</f>
        <v>0.00268079503210618</v>
      </c>
      <c r="DZ109" s="66">
        <f t="shared" si="70"/>
        <v>0.0107530253522965</v>
      </c>
      <c r="EA109" s="115">
        <f t="shared" si="71"/>
        <v>0.0129123807919629</v>
      </c>
      <c r="EB109" s="66">
        <f>'amount-analyzed sorted'!CT109*0.001/'amount-analyzed sorted'!CT$2*1.5/'amount-analyzed sorted'!CT$3</f>
        <v>0.00748308253566328</v>
      </c>
      <c r="EC109" s="66">
        <f>'amount-analyzed sorted'!CU109*0.001/'amount-analyzed sorted'!CU$2*1.5/'amount-analyzed sorted'!CU$3</f>
        <v>0.0644128641200557</v>
      </c>
      <c r="ED109" s="66">
        <f>'amount-analyzed sorted'!CV109*0.001/'amount-analyzed sorted'!CV$2*1.5/'amount-analyzed sorted'!CV$3</f>
        <v>0.0017057828447731</v>
      </c>
      <c r="EE109" s="66">
        <f>'amount-analyzed sorted'!CW109*0.001/'amount-analyzed sorted'!CW$2*1.5/'amount-analyzed sorted'!CW$3</f>
        <v>0</v>
      </c>
      <c r="EF109" s="66">
        <f>'amount-analyzed sorted'!CX109*0.001/'amount-analyzed sorted'!CX$2*1.5/'amount-analyzed sorted'!CX$3</f>
        <v>0.0307462743983677</v>
      </c>
      <c r="EG109" s="66">
        <f t="shared" si="72"/>
        <v>0.020869600779772</v>
      </c>
      <c r="EH109" s="115">
        <f t="shared" si="73"/>
        <v>0.0272743262489757</v>
      </c>
    </row>
    <row r="110" spans="1:138">
      <c r="A110">
        <f>'imported data from Web Calc'!A116</f>
        <v>770.6</v>
      </c>
      <c r="B110" t="str">
        <f>'imported data from Web Calc'!B116</f>
        <v>C43H80O8PN</v>
      </c>
      <c r="C110" s="61" t="str">
        <f>'imported data from Web Calc'!C116</f>
        <v>PE(38:3)</v>
      </c>
      <c r="D110" s="96"/>
      <c r="E110" s="96"/>
      <c r="F110" s="96"/>
      <c r="G110" s="66">
        <f>'amount-analyzed sorted'!G110*0.001/'amount-analyzed sorted'!G$2*1.5/'amount-analyzed sorted'!G$3</f>
        <v>0.0924556569042595</v>
      </c>
      <c r="H110" s="66">
        <f>'amount-analyzed sorted'!H110*0.001/'amount-analyzed sorted'!H$2*1.5/'amount-analyzed sorted'!H$3</f>
        <v>0.0763764122252578</v>
      </c>
      <c r="I110" s="66">
        <f>'amount-analyzed sorted'!I110*0.001/'amount-analyzed sorted'!I$2*1.5/'amount-analyzed sorted'!I$3</f>
        <v>0.0723566010555074</v>
      </c>
      <c r="J110" s="66">
        <f>'amount-analyzed sorted'!J110*0.001/'amount-analyzed sorted'!J$2*1.5/'amount-analyzed sorted'!J$3</f>
        <v>0.0743665066403826</v>
      </c>
      <c r="K110" s="66">
        <f>'amount-analyzed sorted'!K110*0.001/'amount-analyzed sorted'!K$2*1.5/'amount-analyzed sorted'!K$3</f>
        <v>0.0723566010555074</v>
      </c>
      <c r="L110" s="66">
        <f>'amount-analyzed sorted'!L110*0.001/'amount-analyzed sorted'!L$2*1.5/'amount-analyzed sorted'!L$3</f>
        <v>0.0703466954706322</v>
      </c>
      <c r="M110" s="66">
        <f>'amount-analyzed sorted'!M110*0.001/'amount-analyzed sorted'!M$2*1.5/'amount-analyzed sorted'!M$3</f>
        <v>0.0783863178101331</v>
      </c>
      <c r="N110" s="66">
        <f>'amount-analyzed sorted'!N110*0.001/'amount-analyzed sorted'!N$2*1.5/'amount-analyzed sorted'!N$3</f>
        <v>0.0703466954706322</v>
      </c>
      <c r="O110" s="66">
        <f>'amount-analyzed sorted'!O110*0.001/'amount-analyzed sorted'!O$2*1.5/'amount-analyzed sorted'!O$3</f>
        <v>0.0844160345647587</v>
      </c>
      <c r="P110" s="66">
        <f>'amount-analyzed sorted'!P110*0.001/'amount-analyzed sorted'!P$2*1.5/'amount-analyzed sorted'!P$3</f>
        <v>0.0743665066403826</v>
      </c>
      <c r="Q110" s="66">
        <f t="shared" si="37"/>
        <v>0.0765774027837454</v>
      </c>
      <c r="R110" s="115">
        <f t="shared" si="38"/>
        <v>0.00699146748310838</v>
      </c>
      <c r="S110" s="66">
        <f t="shared" si="39"/>
        <v>0.0912993550179848</v>
      </c>
      <c r="T110" s="66">
        <f>'amount-analyzed sorted'!R110*0.001/'amount-analyzed sorted'!R$2*1.5/'amount-analyzed sorted'!R$3</f>
        <v>0.43881263681788</v>
      </c>
      <c r="U110" s="66">
        <f>'amount-analyzed sorted'!S110*0.001/'amount-analyzed sorted'!S$2*1.5/'amount-analyzed sorted'!S$3</f>
        <v>0.296764010054154</v>
      </c>
      <c r="V110" s="66">
        <f>'amount-analyzed sorted'!T110*0.001/'amount-analyzed sorted'!T$2*1.5/'amount-analyzed sorted'!T$3</f>
        <v>0.409387882745544</v>
      </c>
      <c r="W110" s="66">
        <f>'amount-analyzed sorted'!U110*0.001/'amount-analyzed sorted'!U$2*1.5/'amount-analyzed sorted'!U$3</f>
        <v>0.354764925427365</v>
      </c>
      <c r="X110" s="66">
        <f>'amount-analyzed sorted'!V110*0.001/'amount-analyzed sorted'!V$2*1.5/'amount-analyzed sorted'!V$3</f>
        <v>0.608151324622151</v>
      </c>
      <c r="Y110" s="66">
        <f t="shared" si="40"/>
        <v>0.421576155933419</v>
      </c>
      <c r="Z110" s="115">
        <f t="shared" si="41"/>
        <v>0.117577374660829</v>
      </c>
      <c r="AA110" s="66">
        <f>'amount-analyzed sorted'!W110*0.001/'amount-analyzed sorted'!W$2*1.5/'amount-analyzed sorted'!W$3</f>
        <v>0.118375106007256</v>
      </c>
      <c r="AB110" s="66">
        <f>'amount-analyzed sorted'!X110*0.001/'amount-analyzed sorted'!X$2*1.5/'amount-analyzed sorted'!X$3</f>
        <v>0.302915579079955</v>
      </c>
      <c r="AC110" s="66">
        <f>'amount-analyzed sorted'!Y110*0.001/'amount-analyzed sorted'!Y$2*1.5/'amount-analyzed sorted'!Y$3</f>
        <v>0.0914192993370582</v>
      </c>
      <c r="AD110" s="66">
        <f>'amount-analyzed sorted'!Z110*0.001/'amount-analyzed sorted'!Z$2*1.5/'amount-analyzed sorted'!Z$3</f>
        <v>0.0837495290944661</v>
      </c>
      <c r="AE110" s="66">
        <f>'amount-analyzed sorted'!AA110*0.001/'amount-analyzed sorted'!AA$2*1.5/'amount-analyzed sorted'!AA$3</f>
        <v>0.347861380136387</v>
      </c>
      <c r="AF110" s="66">
        <f t="shared" si="42"/>
        <v>0.188864178731024</v>
      </c>
      <c r="AG110" s="115">
        <f t="shared" si="43"/>
        <v>0.12629443320874</v>
      </c>
      <c r="AH110" s="66">
        <f>'amount-analyzed sorted'!AB110*0.001/'amount-analyzed sorted'!AB$2*1.5/'amount-analyzed sorted'!AB$3</f>
        <v>0.0519549438815653</v>
      </c>
      <c r="AI110" s="66">
        <f>'amount-analyzed sorted'!AC110*0.001/'amount-analyzed sorted'!AC$2*1.5/'amount-analyzed sorted'!AC$3</f>
        <v>0.0192818460393713</v>
      </c>
      <c r="AJ110" s="66">
        <f>'amount-analyzed sorted'!AD110*0.001/'amount-analyzed sorted'!AD$2*1.5/'amount-analyzed sorted'!AD$3</f>
        <v>0.0902442440756565</v>
      </c>
      <c r="AK110" s="66">
        <f>'amount-analyzed sorted'!AE110*0.001/'amount-analyzed sorted'!AE$2*1.5/'amount-analyzed sorted'!AE$3</f>
        <v>0.0914685819782103</v>
      </c>
      <c r="AL110" s="66">
        <f>'amount-analyzed sorted'!AF110*0.001/'amount-analyzed sorted'!AF$2*1.5/'amount-analyzed sorted'!AF$3</f>
        <v>0.112207797542471</v>
      </c>
      <c r="AM110" s="66">
        <f t="shared" si="44"/>
        <v>0.073031482703455</v>
      </c>
      <c r="AN110" s="115">
        <f t="shared" si="45"/>
        <v>0.0370952603384883</v>
      </c>
      <c r="AO110" s="66">
        <f>'amount-analyzed sorted'!AG110*0.001/'amount-analyzed sorted'!AG$2*1.5/'amount-analyzed sorted'!AG$3</f>
        <v>0.00370013290597421</v>
      </c>
      <c r="AP110" s="66">
        <f>'amount-analyzed sorted'!AH110*0.001/'amount-analyzed sorted'!AH$2*1.5/'amount-analyzed sorted'!AH$3</f>
        <v>0.0401527902970609</v>
      </c>
      <c r="AQ110" s="66">
        <f>'amount-analyzed sorted'!AI110*0.001/'amount-analyzed sorted'!AI$2*1.5/'amount-analyzed sorted'!AI$3</f>
        <v>0.115706814683321</v>
      </c>
      <c r="AR110" s="66">
        <f>'amount-analyzed sorted'!AJ110*0.001/'amount-analyzed sorted'!AJ$2*1.5/'amount-analyzed sorted'!AJ$3</f>
        <v>0.0688333547949615</v>
      </c>
      <c r="AS110" s="66">
        <f>'amount-analyzed sorted'!AK110*0.001/'amount-analyzed sorted'!AK$2*1.5/'amount-analyzed sorted'!AK$3</f>
        <v>0.179259630359644</v>
      </c>
      <c r="AT110" s="66">
        <f t="shared" si="46"/>
        <v>0.0815305446081925</v>
      </c>
      <c r="AU110" s="115">
        <f t="shared" si="47"/>
        <v>0.0682823216593892</v>
      </c>
      <c r="AV110" s="66">
        <f>'amount-analyzed sorted'!AL110*0.001/'amount-analyzed sorted'!AL$2*1.5/'amount-analyzed sorted'!AL$3</f>
        <v>0.189806620859807</v>
      </c>
      <c r="AW110" s="66">
        <f>'amount-analyzed sorted'!AM110*0.001/'amount-analyzed sorted'!AM$2*1.5/'amount-analyzed sorted'!AM$3</f>
        <v>0.0367111225573128</v>
      </c>
      <c r="AX110" s="66">
        <f>'amount-analyzed sorted'!AN110*0.001/'amount-analyzed sorted'!AN$2*1.5/'amount-analyzed sorted'!AN$3</f>
        <v>0.126647164628385</v>
      </c>
      <c r="AY110" s="66">
        <f>'amount-analyzed sorted'!AO110*0.001/'amount-analyzed sorted'!AO$2*1.5/'amount-analyzed sorted'!AO$3</f>
        <v>0.171821994500841</v>
      </c>
      <c r="AZ110" s="66">
        <f>'amount-analyzed sorted'!AP110*0.001/'amount-analyzed sorted'!AP$2*1.5/'amount-analyzed sorted'!AP$3</f>
        <v>0.239561754483252</v>
      </c>
      <c r="BA110" s="66">
        <f t="shared" si="48"/>
        <v>0.152909731405919</v>
      </c>
      <c r="BB110" s="115">
        <f t="shared" si="49"/>
        <v>0.0765170999879021</v>
      </c>
      <c r="BC110" s="66">
        <f>'amount-analyzed sorted'!AQ110*0.001/'amount-analyzed sorted'!AQ$2*1.5/'amount-analyzed sorted'!AQ$3</f>
        <v>0.13001855905715</v>
      </c>
      <c r="BD110" s="66">
        <f>'amount-analyzed sorted'!AR110*0.001/'amount-analyzed sorted'!AR$2*1.5/'amount-analyzed sorted'!AR$3</f>
        <v>0.0942570693361261</v>
      </c>
      <c r="BE110" s="66">
        <f>'amount-analyzed sorted'!AS110*0.001/'amount-analyzed sorted'!AS$2*1.5/'amount-analyzed sorted'!AS$3</f>
        <v>0.214615787439312</v>
      </c>
      <c r="BF110" s="66">
        <f>'amount-analyzed sorted'!AT110*0.001/'amount-analyzed sorted'!AT$2*1.5/'amount-analyzed sorted'!AT$3</f>
        <v>0.0591913284423599</v>
      </c>
      <c r="BG110" s="66">
        <f>'amount-analyzed sorted'!AU110*0.001/'amount-analyzed sorted'!AU$2*1.5/'amount-analyzed sorted'!AU$3</f>
        <v>0.140139764253215</v>
      </c>
      <c r="BH110" s="66">
        <f t="shared" si="50"/>
        <v>0.127644501705633</v>
      </c>
      <c r="BI110" s="115">
        <f t="shared" si="51"/>
        <v>0.0581513754064568</v>
      </c>
      <c r="BJ110" s="66">
        <f>'amount-analyzed sorted'!AV110*0.001/'amount-analyzed sorted'!AV$2*1.5/'amount-analyzed sorted'!AV$3</f>
        <v>0.143763378157477</v>
      </c>
      <c r="BK110" s="66">
        <f>'amount-analyzed sorted'!AW110*0.001/'amount-analyzed sorted'!AW$2*1.5/'amount-analyzed sorted'!AW$3</f>
        <v>0.0735183475296971</v>
      </c>
      <c r="BL110" s="66">
        <f>'amount-analyzed sorted'!AX110*0.001/'amount-analyzed sorted'!AX$2*1.5/'amount-analyzed sorted'!AX$3</f>
        <v>0.034930359149682</v>
      </c>
      <c r="BM110" s="66">
        <f>'amount-analyzed sorted'!AY110*0.001/'amount-analyzed sorted'!AY$2*1.5/'amount-analyzed sorted'!AY$3</f>
        <v>0.0476734716542882</v>
      </c>
      <c r="BN110" s="66">
        <f>'amount-analyzed sorted'!AZ110*0.001/'amount-analyzed sorted'!AZ$2*1.5/'amount-analyzed sorted'!AZ$3</f>
        <v>0.121892399116078</v>
      </c>
      <c r="BO110" s="66">
        <f t="shared" si="52"/>
        <v>0.0843555911214443</v>
      </c>
      <c r="BP110" s="115">
        <f t="shared" si="53"/>
        <v>0.0470217354201136</v>
      </c>
      <c r="BQ110" s="66">
        <f>'amount-analyzed sorted'!BA110*0.001/'amount-analyzed sorted'!BA$2*1.5/'amount-analyzed sorted'!BA$3</f>
        <v>0.125642934473495</v>
      </c>
      <c r="BR110" s="66">
        <f>'amount-analyzed sorted'!BB110*0.001/'amount-analyzed sorted'!BB$2*1.5/'amount-analyzed sorted'!BB$3</f>
        <v>0.230066738399431</v>
      </c>
      <c r="BS110" s="66">
        <f>'amount-analyzed sorted'!BC110*0.001/'amount-analyzed sorted'!BC$2*1.5/'amount-analyzed sorted'!BC$3</f>
        <v>0.205862718507153</v>
      </c>
      <c r="BT110" s="66">
        <f>'amount-analyzed sorted'!BD110*0.001/'amount-analyzed sorted'!BD$2*1.5/'amount-analyzed sorted'!BD$3</f>
        <v>0.172559193587369</v>
      </c>
      <c r="BU110" s="66">
        <f>'amount-analyzed sorted'!BE110*0.001/'amount-analyzed sorted'!BE$2*1.5/'amount-analyzed sorted'!BE$3</f>
        <v>0.166826257038705</v>
      </c>
      <c r="BV110" s="66">
        <f t="shared" si="54"/>
        <v>0.180191568401231</v>
      </c>
      <c r="BW110" s="115">
        <f t="shared" si="55"/>
        <v>0.0398716023211031</v>
      </c>
      <c r="BX110" s="66">
        <f>'amount-analyzed sorted'!BF110*0.001/'amount-analyzed sorted'!BF$2*1.5/'amount-analyzed sorted'!BF$3</f>
        <v>0.0115858121932113</v>
      </c>
      <c r="BY110" s="66">
        <f>'amount-analyzed sorted'!BG110*0.001/'amount-analyzed sorted'!BG$2*1.5/'amount-analyzed sorted'!BG$3</f>
        <v>0.020042386574027</v>
      </c>
      <c r="BZ110" s="66">
        <f>'amount-analyzed sorted'!BH110*0.001/'amount-analyzed sorted'!BH$2*1.5/'amount-analyzed sorted'!BH$3</f>
        <v>0.0154550362652838</v>
      </c>
      <c r="CA110" s="66">
        <f>'amount-analyzed sorted'!BI110*0.001/'amount-analyzed sorted'!BI$2*1.5/'amount-analyzed sorted'!BI$3</f>
        <v>0.0285723359526255</v>
      </c>
      <c r="CB110" s="66">
        <f>'amount-analyzed sorted'!BJ110*0.001/'amount-analyzed sorted'!BJ$2*1.5/'amount-analyzed sorted'!BJ$3</f>
        <v>0.0871889160736179</v>
      </c>
      <c r="CC110" s="66">
        <f t="shared" si="56"/>
        <v>0.0325688974117531</v>
      </c>
      <c r="CD110" s="115">
        <f t="shared" si="57"/>
        <v>0.0311825533131747</v>
      </c>
      <c r="CE110" s="121">
        <f>'amount-analyzed sorted'!BK110*0.001/'amount-analyzed sorted'!BK$2*1.5/'amount-analyzed sorted'!BK$3</f>
        <v>0.0201463477448668</v>
      </c>
      <c r="CF110" s="66">
        <f>'amount-analyzed sorted'!BL110*0.001/'amount-analyzed sorted'!BL$2*1.5/'amount-analyzed sorted'!BL$3</f>
        <v>0.015988618705576</v>
      </c>
      <c r="CG110" s="66">
        <f>'amount-analyzed sorted'!BM110*0.001/'amount-analyzed sorted'!BM$2*1.5/'amount-analyzed sorted'!BM$3</f>
        <v>0.0486353712183851</v>
      </c>
      <c r="CH110" s="66">
        <f>'amount-analyzed sorted'!BN110*0.001/'amount-analyzed sorted'!BN$2*1.5/'amount-analyzed sorted'!BN$3</f>
        <v>0.0252735859938304</v>
      </c>
      <c r="CI110" s="66">
        <f>'amount-analyzed sorted'!BO110*0.001/'amount-analyzed sorted'!BO$2*1.5/'amount-analyzed sorted'!BO$3</f>
        <v>0.0519025699462008</v>
      </c>
      <c r="CJ110" s="66">
        <f t="shared" si="58"/>
        <v>0.0323892987217718</v>
      </c>
      <c r="CK110" s="115">
        <f t="shared" si="59"/>
        <v>0.0166898782701259</v>
      </c>
      <c r="CL110" s="66">
        <f>'amount-analyzed sorted'!BP110*0.001/'amount-analyzed sorted'!BP$2*1.5/'amount-analyzed sorted'!BP$3</f>
        <v>0.0474850389600024</v>
      </c>
      <c r="CM110" s="66">
        <f>'amount-analyzed sorted'!BQ110*0.001/'amount-analyzed sorted'!BQ$2*1.5/'amount-analyzed sorted'!BQ$3</f>
        <v>0.0782720422417622</v>
      </c>
      <c r="CN110" s="66">
        <f>'amount-analyzed sorted'!BR110*0.001/'amount-analyzed sorted'!BR$2*1.5/'amount-analyzed sorted'!BR$3</f>
        <v>0.0207313056764353</v>
      </c>
      <c r="CO110" s="66">
        <f>'amount-analyzed sorted'!BS110*0.001/'amount-analyzed sorted'!BS$2*1.5/'amount-analyzed sorted'!BS$3</f>
        <v>0.0306326448040405</v>
      </c>
      <c r="CP110" s="66">
        <f>'amount-analyzed sorted'!BT110*0.001/'amount-analyzed sorted'!BT$2*1.5/'amount-analyzed sorted'!BT$3</f>
        <v>0.0287293133327412</v>
      </c>
      <c r="CQ110" s="66">
        <f t="shared" si="60"/>
        <v>0.0411700690029963</v>
      </c>
      <c r="CR110" s="115">
        <f t="shared" si="61"/>
        <v>0.0229128131210623</v>
      </c>
      <c r="CS110" s="66">
        <f>'amount-analyzed sorted'!BU110*0.001/'amount-analyzed sorted'!BU$2*1.5/'amount-analyzed sorted'!BU$3</f>
        <v>0.0258759294438062</v>
      </c>
      <c r="CT110" s="66">
        <f>'amount-analyzed sorted'!BV110*0.001/'amount-analyzed sorted'!BV$2*1.5/'amount-analyzed sorted'!BV$3</f>
        <v>0.0469511463261929</v>
      </c>
      <c r="CU110" s="66">
        <f>'amount-analyzed sorted'!BW110*0.001/'amount-analyzed sorted'!BW$2*1.5/'amount-analyzed sorted'!BW$3</f>
        <v>0</v>
      </c>
      <c r="CV110" s="66">
        <f>'amount-analyzed sorted'!BX110*0.001/'amount-analyzed sorted'!BX$2*1.5/'amount-analyzed sorted'!BX$3</f>
        <v>0.0703225379515833</v>
      </c>
      <c r="CW110" s="66">
        <f>'amount-analyzed sorted'!BY110*0.001/'amount-analyzed sorted'!BY$2*1.5/'amount-analyzed sorted'!BY$3</f>
        <v>0.0223101435941725</v>
      </c>
      <c r="CX110" s="66">
        <f t="shared" si="62"/>
        <v>0.033091951463151</v>
      </c>
      <c r="CY110" s="115">
        <f t="shared" si="63"/>
        <v>0.0266532805620208</v>
      </c>
      <c r="CZ110" s="66">
        <f>'amount-analyzed sorted'!BZ110*0.001/'amount-analyzed sorted'!BZ$2*1.5/'amount-analyzed sorted'!BZ$3</f>
        <v>0.034757436579634</v>
      </c>
      <c r="DA110" s="66">
        <f>'amount-analyzed sorted'!CA110*0.001/'amount-analyzed sorted'!CA$2*1.5/'amount-analyzed sorted'!CA$3</f>
        <v>0.0182695867527611</v>
      </c>
      <c r="DB110" s="66">
        <f>'amount-analyzed sorted'!CB110*0.001/'amount-analyzed sorted'!CB$2*1.5/'amount-analyzed sorted'!CB$3</f>
        <v>0.0311582937385477</v>
      </c>
      <c r="DC110" s="66">
        <f>'amount-analyzed sorted'!CC110*0.001/'amount-analyzed sorted'!CC$2*1.5/'amount-analyzed sorted'!CC$3</f>
        <v>0.0098540381601208</v>
      </c>
      <c r="DD110" s="66">
        <f>'amount-analyzed sorted'!CD110*0.001/'amount-analyzed sorted'!CD$2*1.5/'amount-analyzed sorted'!CD$3</f>
        <v>0.053595436557909</v>
      </c>
      <c r="DE110" s="66">
        <f t="shared" si="64"/>
        <v>0.0295269583577945</v>
      </c>
      <c r="DF110" s="115">
        <f t="shared" si="65"/>
        <v>0.0167560661029138</v>
      </c>
      <c r="DG110" s="66">
        <f>'amount-analyzed sorted'!CE110*0.001/'amount-analyzed sorted'!CE$2*1.5/'amount-analyzed sorted'!CE$3</f>
        <v>0.00930550323271845</v>
      </c>
      <c r="DH110" s="66">
        <f>'amount-analyzed sorted'!CF110*0.001/'amount-analyzed sorted'!CF$2*1.5/'amount-analyzed sorted'!CF$3</f>
        <v>0</v>
      </c>
      <c r="DI110" s="66">
        <f>'amount-analyzed sorted'!CG110*0.001/'amount-analyzed sorted'!CG$2*1.5/'amount-analyzed sorted'!CG$3</f>
        <v>0.0312044541737159</v>
      </c>
      <c r="DJ110" s="66">
        <f>'amount-analyzed sorted'!CH110*0.001/'amount-analyzed sorted'!CH$2*1.5/'amount-analyzed sorted'!CH$3</f>
        <v>0.0400679761763667</v>
      </c>
      <c r="DK110" s="66">
        <f>'amount-analyzed sorted'!CI110*0.001/'amount-analyzed sorted'!CI$2*1.5/'amount-analyzed sorted'!CI$3</f>
        <v>0.0117016703151435</v>
      </c>
      <c r="DL110" s="66">
        <f t="shared" si="66"/>
        <v>0.0184559207795889</v>
      </c>
      <c r="DM110" s="115">
        <f t="shared" si="67"/>
        <v>0.0165799358760488</v>
      </c>
      <c r="DN110" s="66">
        <f>'amount-analyzed sorted'!CJ110*0.001/'amount-analyzed sorted'!CJ$2*1.5/'amount-analyzed sorted'!CJ$3</f>
        <v>0.0980978349772505</v>
      </c>
      <c r="DO110" s="66">
        <f>'amount-analyzed sorted'!CK110*0.001/'amount-analyzed sorted'!CK$2*1.5/'amount-analyzed sorted'!CK$3</f>
        <v>0.0213145178782212</v>
      </c>
      <c r="DP110" s="66">
        <f>'amount-analyzed sorted'!CL110*0.001/'amount-analyzed sorted'!CL$2*1.5/'amount-analyzed sorted'!CL$3</f>
        <v>0.0602813319264966</v>
      </c>
      <c r="DQ110" s="66">
        <f>'amount-analyzed sorted'!CM110*0.001/'amount-analyzed sorted'!CM$2*1.5/'amount-analyzed sorted'!CM$3</f>
        <v>0.0153969346251888</v>
      </c>
      <c r="DR110" s="66">
        <f>'amount-analyzed sorted'!CN110*0.001/'amount-analyzed sorted'!CN$2*1.5/'amount-analyzed sorted'!CN$3</f>
        <v>0.024491868101463</v>
      </c>
      <c r="DS110" s="66">
        <f t="shared" si="68"/>
        <v>0.043916497501724</v>
      </c>
      <c r="DT110" s="115">
        <f t="shared" si="69"/>
        <v>0.0350176966450339</v>
      </c>
      <c r="DU110" s="66">
        <f>'amount-analyzed sorted'!CO110*0.001/'amount-analyzed sorted'!CO$2*1.5/'amount-analyzed sorted'!CO$3</f>
        <v>0.0549374193199223</v>
      </c>
      <c r="DV110" s="66">
        <f>'amount-analyzed sorted'!CP110*0.001/'amount-analyzed sorted'!CP$2*1.5/'amount-analyzed sorted'!CP$3</f>
        <v>0.00516250160962211</v>
      </c>
      <c r="DW110" s="66">
        <f>'amount-analyzed sorted'!CQ110*0.001/'amount-analyzed sorted'!CQ$2*1.5/'amount-analyzed sorted'!CQ$3</f>
        <v>0.0274587931582789</v>
      </c>
      <c r="DX110" s="66">
        <f>'amount-analyzed sorted'!CR110*0.001/'amount-analyzed sorted'!CR$2*1.5/'amount-analyzed sorted'!CR$3</f>
        <v>0.00510247252113813</v>
      </c>
      <c r="DY110" s="66">
        <f>'amount-analyzed sorted'!CS110*0.001/'amount-analyzed sorted'!CS$2*1.5/'amount-analyzed sorted'!CS$3</f>
        <v>0</v>
      </c>
      <c r="DZ110" s="66">
        <f t="shared" si="70"/>
        <v>0.0185322373217923</v>
      </c>
      <c r="EA110" s="115">
        <f t="shared" si="71"/>
        <v>0.0229541549135678</v>
      </c>
      <c r="EB110" s="66">
        <f>'amount-analyzed sorted'!CT110*0.001/'amount-analyzed sorted'!CT$2*1.5/'amount-analyzed sorted'!CT$3</f>
        <v>0.0261907888748215</v>
      </c>
      <c r="EC110" s="66">
        <f>'amount-analyzed sorted'!CU110*0.001/'amount-analyzed sorted'!CU$2*1.5/'amount-analyzed sorted'!CU$3</f>
        <v>0.0912515575034123</v>
      </c>
      <c r="ED110" s="66">
        <f>'amount-analyzed sorted'!CV110*0.001/'amount-analyzed sorted'!CV$2*1.5/'amount-analyzed sorted'!CV$3</f>
        <v>0.00852891422386549</v>
      </c>
      <c r="EE110" s="66">
        <f>'amount-analyzed sorted'!CW110*0.001/'amount-analyzed sorted'!CW$2*1.5/'amount-analyzed sorted'!CW$3</f>
        <v>0.00253009087894994</v>
      </c>
      <c r="EF110" s="66">
        <f>'amount-analyzed sorted'!CX110*0.001/'amount-analyzed sorted'!CX$2*1.5/'amount-analyzed sorted'!CX$3</f>
        <v>0.0633011531731099</v>
      </c>
      <c r="EG110" s="66">
        <f t="shared" si="72"/>
        <v>0.0383605009308318</v>
      </c>
      <c r="EH110" s="115">
        <f t="shared" si="73"/>
        <v>0.0378858276308622</v>
      </c>
    </row>
    <row r="111" spans="1:138">
      <c r="A111">
        <f>'imported data from Web Calc'!A117</f>
        <v>798.6</v>
      </c>
      <c r="B111" t="str">
        <f>'imported data from Web Calc'!B117</f>
        <v>C45H84O8PN</v>
      </c>
      <c r="C111" s="61" t="str">
        <f>'imported data from Web Calc'!C117</f>
        <v>PE(40:3)</v>
      </c>
      <c r="D111" s="96"/>
      <c r="E111" s="96"/>
      <c r="F111" s="96"/>
      <c r="G111" s="66">
        <f>'amount-analyzed sorted'!G111*0.001/'amount-analyzed sorted'!G$2*1.5/'amount-analyzed sorted'!G$3</f>
        <v>0.00200990558487521</v>
      </c>
      <c r="H111" s="66">
        <f>'amount-analyzed sorted'!H111*0.001/'amount-analyzed sorted'!H$2*1.5/'amount-analyzed sorted'!H$3</f>
        <v>0.00602971675462562</v>
      </c>
      <c r="I111" s="66">
        <f>'amount-analyzed sorted'!I111*0.001/'amount-analyzed sorted'!I$2*1.5/'amount-analyzed sorted'!I$3</f>
        <v>0.00602971675462562</v>
      </c>
      <c r="J111" s="66">
        <f>'amount-analyzed sorted'!J111*0.001/'amount-analyzed sorted'!J$2*1.5/'amount-analyzed sorted'!J$3</f>
        <v>0.00602971675462562</v>
      </c>
      <c r="K111" s="66">
        <f>'amount-analyzed sorted'!K111*0.001/'amount-analyzed sorted'!K$2*1.5/'amount-analyzed sorted'!K$3</f>
        <v>0.010049527924376</v>
      </c>
      <c r="L111" s="66">
        <f>'amount-analyzed sorted'!L111*0.001/'amount-analyzed sorted'!L$2*1.5/'amount-analyzed sorted'!L$3</f>
        <v>0.00602971675462562</v>
      </c>
      <c r="M111" s="66">
        <f>'amount-analyzed sorted'!M111*0.001/'amount-analyzed sorted'!M$2*1.5/'amount-analyzed sorted'!M$3</f>
        <v>0.00401981116975041</v>
      </c>
      <c r="N111" s="66">
        <f>'amount-analyzed sorted'!N111*0.001/'amount-analyzed sorted'!N$2*1.5/'amount-analyzed sorted'!N$3</f>
        <v>0.00401981116975041</v>
      </c>
      <c r="O111" s="66">
        <f>'amount-analyzed sorted'!O111*0.001/'amount-analyzed sorted'!O$2*1.5/'amount-analyzed sorted'!O$3</f>
        <v>0.00200990558487521</v>
      </c>
      <c r="P111" s="66">
        <f>'amount-analyzed sorted'!P111*0.001/'amount-analyzed sorted'!P$2*1.5/'amount-analyzed sorted'!P$3</f>
        <v>0.010049527924376</v>
      </c>
      <c r="Q111" s="66">
        <f t="shared" si="37"/>
        <v>0.00562773563765058</v>
      </c>
      <c r="R111" s="115">
        <f t="shared" si="38"/>
        <v>0.00281067568187163</v>
      </c>
      <c r="S111" s="66">
        <f t="shared" si="39"/>
        <v>0.499432784842929</v>
      </c>
      <c r="T111" s="66">
        <f>'amount-analyzed sorted'!R111*0.001/'amount-analyzed sorted'!R$2*1.5/'amount-analyzed sorted'!R$3</f>
        <v>0.0782858225308893</v>
      </c>
      <c r="U111" s="66">
        <f>'amount-analyzed sorted'!S111*0.001/'amount-analyzed sorted'!S$2*1.5/'amount-analyzed sorted'!S$3</f>
        <v>0.0265398708178511</v>
      </c>
      <c r="V111" s="66">
        <f>'amount-analyzed sorted'!T111*0.001/'amount-analyzed sorted'!T$2*1.5/'amount-analyzed sorted'!T$3</f>
        <v>0.0363900340218261</v>
      </c>
      <c r="W111" s="66">
        <f>'amount-analyzed sorted'!U111*0.001/'amount-analyzed sorted'!U$2*1.5/'amount-analyzed sorted'!U$3</f>
        <v>0.0594370555689826</v>
      </c>
      <c r="X111" s="66">
        <f>'amount-analyzed sorted'!V111*0.001/'amount-analyzed sorted'!V$2*1.5/'amount-analyzed sorted'!V$3</f>
        <v>0.100659529592632</v>
      </c>
      <c r="Y111" s="66">
        <f t="shared" si="40"/>
        <v>0.0602624625064362</v>
      </c>
      <c r="Z111" s="115">
        <f t="shared" si="41"/>
        <v>0.0302677710787312</v>
      </c>
      <c r="AA111" s="66">
        <f>'amount-analyzed sorted'!W111*0.001/'amount-analyzed sorted'!W$2*1.5/'amount-analyzed sorted'!W$3</f>
        <v>0.0135840285582097</v>
      </c>
      <c r="AB111" s="66">
        <f>'amount-analyzed sorted'!X111*0.001/'amount-analyzed sorted'!X$2*1.5/'amount-analyzed sorted'!X$3</f>
        <v>0.0414952848054733</v>
      </c>
      <c r="AC111" s="66">
        <f>'amount-analyzed sorted'!Y111*0.001/'amount-analyzed sorted'!Y$2*1.5/'amount-analyzed sorted'!Y$3</f>
        <v>0.00203153998526796</v>
      </c>
      <c r="AD111" s="66">
        <f>'amount-analyzed sorted'!Z111*0.001/'amount-analyzed sorted'!Z$2*1.5/'amount-analyzed sorted'!Z$3</f>
        <v>0.0116318790408981</v>
      </c>
      <c r="AE111" s="66">
        <f>'amount-analyzed sorted'!AA111*0.001/'amount-analyzed sorted'!AA$2*1.5/'amount-analyzed sorted'!AA$3</f>
        <v>0.0328535747906588</v>
      </c>
      <c r="AF111" s="66">
        <f t="shared" si="42"/>
        <v>0.0203192614361015</v>
      </c>
      <c r="AG111" s="115">
        <f t="shared" si="43"/>
        <v>0.0162850215510574</v>
      </c>
      <c r="AH111" s="66">
        <f>'amount-analyzed sorted'!AB111*0.001/'amount-analyzed sorted'!AB$2*1.5/'amount-analyzed sorted'!AB$3</f>
        <v>0.00472317671650594</v>
      </c>
      <c r="AI111" s="66">
        <f>'amount-analyzed sorted'!AC111*0.001/'amount-analyzed sorted'!AC$2*1.5/'amount-analyzed sorted'!AC$3</f>
        <v>0</v>
      </c>
      <c r="AJ111" s="66">
        <f>'amount-analyzed sorted'!AD111*0.001/'amount-analyzed sorted'!AD$2*1.5/'amount-analyzed sorted'!AD$3</f>
        <v>0.0040108552922514</v>
      </c>
      <c r="AK111" s="66">
        <f>'amount-analyzed sorted'!AE111*0.001/'amount-analyzed sorted'!AE$2*1.5/'amount-analyzed sorted'!AE$3</f>
        <v>0.00157704451686569</v>
      </c>
      <c r="AL111" s="66">
        <f>'amount-analyzed sorted'!AF111*0.001/'amount-analyzed sorted'!AF$2*1.5/'amount-analyzed sorted'!AF$3</f>
        <v>0.00801484268160511</v>
      </c>
      <c r="AM111" s="66">
        <f t="shared" si="44"/>
        <v>0.00366518384144563</v>
      </c>
      <c r="AN111" s="115">
        <f t="shared" si="45"/>
        <v>0.00308027061034454</v>
      </c>
      <c r="AO111" s="66">
        <f>'amount-analyzed sorted'!AG111*0.001/'amount-analyzed sorted'!AG$2*1.5/'amount-analyzed sorted'!AG$3</f>
        <v>0</v>
      </c>
      <c r="AP111" s="66">
        <f>'amount-analyzed sorted'!AH111*0.001/'amount-analyzed sorted'!AH$2*1.5/'amount-analyzed sorted'!AH$3</f>
        <v>0.00191203763319337</v>
      </c>
      <c r="AQ111" s="66">
        <f>'amount-analyzed sorted'!AI111*0.001/'amount-analyzed sorted'!AI$2*1.5/'amount-analyzed sorted'!AI$3</f>
        <v>0.0196483270216961</v>
      </c>
      <c r="AR111" s="66">
        <f>'amount-analyzed sorted'!AJ111*0.001/'amount-analyzed sorted'!AJ$2*1.5/'amount-analyzed sorted'!AJ$3</f>
        <v>0.00956018816596688</v>
      </c>
      <c r="AS111" s="66">
        <f>'amount-analyzed sorted'!AK111*0.001/'amount-analyzed sorted'!AK$2*1.5/'amount-analyzed sorted'!AK$3</f>
        <v>0.0132784911377514</v>
      </c>
      <c r="AT111" s="66">
        <f t="shared" si="46"/>
        <v>0.00887980879172156</v>
      </c>
      <c r="AU111" s="115">
        <f t="shared" si="47"/>
        <v>0.00811130609764266</v>
      </c>
      <c r="AV111" s="66">
        <f>'amount-analyzed sorted'!AL111*0.001/'amount-analyzed sorted'!AL$2*1.5/'amount-analyzed sorted'!AL$3</f>
        <v>0.0368556545358849</v>
      </c>
      <c r="AW111" s="66">
        <f>'amount-analyzed sorted'!AM111*0.001/'amount-analyzed sorted'!AM$2*1.5/'amount-analyzed sorted'!AM$3</f>
        <v>0.0030592602131094</v>
      </c>
      <c r="AX111" s="66">
        <f>'amount-analyzed sorted'!AN111*0.001/'amount-analyzed sorted'!AN$2*1.5/'amount-analyzed sorted'!AN$3</f>
        <v>0.0369387563499455</v>
      </c>
      <c r="AY111" s="66">
        <f>'amount-analyzed sorted'!AO111*0.001/'amount-analyzed sorted'!AO$2*1.5/'amount-analyzed sorted'!AO$3</f>
        <v>0.0276495163564571</v>
      </c>
      <c r="AZ111" s="66">
        <f>'amount-analyzed sorted'!AP111*0.001/'amount-analyzed sorted'!AP$2*1.5/'amount-analyzed sorted'!AP$3</f>
        <v>0.0389031908989896</v>
      </c>
      <c r="BA111" s="66">
        <f t="shared" si="48"/>
        <v>0.0286812756708773</v>
      </c>
      <c r="BB111" s="115">
        <f t="shared" si="49"/>
        <v>0.0149753648647168</v>
      </c>
      <c r="BC111" s="66">
        <f>'amount-analyzed sorted'!AQ111*0.001/'amount-analyzed sorted'!AQ$2*1.5/'amount-analyzed sorted'!AQ$3</f>
        <v>0.0194057550831566</v>
      </c>
      <c r="BD111" s="66">
        <f>'amount-analyzed sorted'!AR111*0.001/'amount-analyzed sorted'!AR$2*1.5/'amount-analyzed sorted'!AR$3</f>
        <v>0.0137937174638233</v>
      </c>
      <c r="BE111" s="66">
        <f>'amount-analyzed sorted'!AS111*0.001/'amount-analyzed sorted'!AS$2*1.5/'amount-analyzed sorted'!AS$3</f>
        <v>0.0490550371289857</v>
      </c>
      <c r="BF111" s="66">
        <f>'amount-analyzed sorted'!AT111*0.001/'amount-analyzed sorted'!AT$2*1.5/'amount-analyzed sorted'!AT$3</f>
        <v>0.00455317911095076</v>
      </c>
      <c r="BG111" s="66">
        <f>'amount-analyzed sorted'!AU111*0.001/'amount-analyzed sorted'!AU$2*1.5/'amount-analyzed sorted'!AU$3</f>
        <v>0.0175174705316519</v>
      </c>
      <c r="BH111" s="66">
        <f t="shared" si="50"/>
        <v>0.0208650318637137</v>
      </c>
      <c r="BI111" s="115">
        <f t="shared" si="51"/>
        <v>0.0167637412293629</v>
      </c>
      <c r="BJ111" s="66">
        <f>'amount-analyzed sorted'!AV111*0.001/'amount-analyzed sorted'!AV$2*1.5/'amount-analyzed sorted'!AV$3</f>
        <v>0.0317616765696751</v>
      </c>
      <c r="BK111" s="66">
        <f>'amount-analyzed sorted'!AW111*0.001/'amount-analyzed sorted'!AW$2*1.5/'amount-analyzed sorted'!AW$3</f>
        <v>0.0102108816013468</v>
      </c>
      <c r="BL111" s="66">
        <f>'amount-analyzed sorted'!AX111*0.001/'amount-analyzed sorted'!AX$2*1.5/'amount-analyzed sorted'!AX$3</f>
        <v>0.00523955387245229</v>
      </c>
      <c r="BM111" s="66">
        <f>'amount-analyzed sorted'!AY111*0.001/'amount-analyzed sorted'!AY$2*1.5/'amount-analyzed sorted'!AY$3</f>
        <v>0.00216697598428582</v>
      </c>
      <c r="BN111" s="66">
        <f>'amount-analyzed sorted'!AZ111*0.001/'amount-analyzed sorted'!AZ$2*1.5/'amount-analyzed sorted'!AZ$3</f>
        <v>0.0121892399116078</v>
      </c>
      <c r="BO111" s="66">
        <f t="shared" si="52"/>
        <v>0.0123136655878736</v>
      </c>
      <c r="BP111" s="115">
        <f t="shared" si="53"/>
        <v>0.011572172223323</v>
      </c>
      <c r="BQ111" s="66">
        <f>'amount-analyzed sorted'!BA111*0.001/'amount-analyzed sorted'!BA$2*1.5/'amount-analyzed sorted'!BA$3</f>
        <v>0.0225032121445066</v>
      </c>
      <c r="BR111" s="66">
        <f>'amount-analyzed sorted'!BB111*0.001/'amount-analyzed sorted'!BB$2*1.5/'amount-analyzed sorted'!BB$3</f>
        <v>0.0535500166964192</v>
      </c>
      <c r="BS111" s="66">
        <f>'amount-analyzed sorted'!BC111*0.001/'amount-analyzed sorted'!BC$2*1.5/'amount-analyzed sorted'!BC$3</f>
        <v>0.0252813864833346</v>
      </c>
      <c r="BT111" s="66">
        <f>'amount-analyzed sorted'!BD111*0.001/'amount-analyzed sorted'!BD$2*1.5/'amount-analyzed sorted'!BD$3</f>
        <v>0.029658611397829</v>
      </c>
      <c r="BU111" s="66">
        <f>'amount-analyzed sorted'!BE111*0.001/'amount-analyzed sorted'!BE$2*1.5/'amount-analyzed sorted'!BE$3</f>
        <v>0.0285987869209209</v>
      </c>
      <c r="BV111" s="66">
        <f t="shared" si="54"/>
        <v>0.0319184027286021</v>
      </c>
      <c r="BW111" s="115">
        <f t="shared" si="55"/>
        <v>0.0124172161453029</v>
      </c>
      <c r="BX111" s="66">
        <f>'amount-analyzed sorted'!BF111*0.001/'amount-analyzed sorted'!BF$2*1.5/'amount-analyzed sorted'!BF$3</f>
        <v>0</v>
      </c>
      <c r="BY111" s="66">
        <f>'amount-analyzed sorted'!BG111*0.001/'amount-analyzed sorted'!BG$2*1.5/'amount-analyzed sorted'!BG$3</f>
        <v>0.00154172204415592</v>
      </c>
      <c r="BZ111" s="66">
        <f>'amount-analyzed sorted'!BH111*0.001/'amount-analyzed sorted'!BH$2*1.5/'amount-analyzed sorted'!BH$3</f>
        <v>0</v>
      </c>
      <c r="CA111" s="66">
        <f>'amount-analyzed sorted'!BI111*0.001/'amount-analyzed sorted'!BI$2*1.5/'amount-analyzed sorted'!BI$3</f>
        <v>0</v>
      </c>
      <c r="CB111" s="66">
        <f>'amount-analyzed sorted'!BJ111*0.001/'amount-analyzed sorted'!BJ$2*1.5/'amount-analyzed sorted'!BJ$3</f>
        <v>0.0045888903196641</v>
      </c>
      <c r="CC111" s="66">
        <f t="shared" si="56"/>
        <v>0.001226122472764</v>
      </c>
      <c r="CD111" s="115">
        <f t="shared" si="57"/>
        <v>0.00199486463427087</v>
      </c>
      <c r="CE111" s="121">
        <f>'amount-analyzed sorted'!BK111*0.001/'amount-analyzed sorted'!BK$2*1.5/'amount-analyzed sorted'!BK$3</f>
        <v>0.00167886231207223</v>
      </c>
      <c r="CF111" s="66">
        <f>'amount-analyzed sorted'!BL111*0.001/'amount-analyzed sorted'!BL$2*1.5/'amount-analyzed sorted'!BL$3</f>
        <v>0</v>
      </c>
      <c r="CG111" s="66">
        <f>'amount-analyzed sorted'!BM111*0.001/'amount-analyzed sorted'!BM$2*1.5/'amount-analyzed sorted'!BM$3</f>
        <v>0.0155633187898832</v>
      </c>
      <c r="CH111" s="66">
        <f>'amount-analyzed sorted'!BN111*0.001/'amount-analyzed sorted'!BN$2*1.5/'amount-analyzed sorted'!BN$3</f>
        <v>0</v>
      </c>
      <c r="CI111" s="66">
        <f>'amount-analyzed sorted'!BO111*0.001/'amount-analyzed sorted'!BO$2*1.5/'amount-analyzed sorted'!BO$3</f>
        <v>0.0117960386241365</v>
      </c>
      <c r="CJ111" s="66">
        <f t="shared" si="58"/>
        <v>0.0058076439452184</v>
      </c>
      <c r="CK111" s="115">
        <f t="shared" si="59"/>
        <v>0.00734061231554273</v>
      </c>
      <c r="CL111" s="66">
        <f>'amount-analyzed sorted'!BP111*0.001/'amount-analyzed sorted'!BP$2*1.5/'amount-analyzed sorted'!BP$3</f>
        <v>0</v>
      </c>
      <c r="CM111" s="66">
        <f>'amount-analyzed sorted'!BQ111*0.001/'amount-analyzed sorted'!BQ$2*1.5/'amount-analyzed sorted'!BQ$3</f>
        <v>0.00978400528022028</v>
      </c>
      <c r="CN111" s="66">
        <f>'amount-analyzed sorted'!BR111*0.001/'amount-analyzed sorted'!BR$2*1.5/'amount-analyzed sorted'!BR$3</f>
        <v>0.00230347840849281</v>
      </c>
      <c r="CO111" s="66">
        <f>'amount-analyzed sorted'!BS111*0.001/'amount-analyzed sorted'!BS$2*1.5/'amount-analyzed sorted'!BS$3</f>
        <v>0.00204217632026936</v>
      </c>
      <c r="CP111" s="66">
        <f>'amount-analyzed sorted'!BT111*0.001/'amount-analyzed sorted'!BT$2*1.5/'amount-analyzed sorted'!BT$3</f>
        <v>0</v>
      </c>
      <c r="CQ111" s="66">
        <f t="shared" si="60"/>
        <v>0.00282593200179649</v>
      </c>
      <c r="CR111" s="115">
        <f t="shared" si="61"/>
        <v>0.00403961006258501</v>
      </c>
      <c r="CS111" s="66">
        <f>'amount-analyzed sorted'!BU111*0.001/'amount-analyzed sorted'!BU$2*1.5/'amount-analyzed sorted'!BU$3</f>
        <v>0</v>
      </c>
      <c r="CT111" s="66">
        <f>'amount-analyzed sorted'!BV111*0.001/'amount-analyzed sorted'!BV$2*1.5/'amount-analyzed sorted'!BV$3</f>
        <v>0.00722325328095275</v>
      </c>
      <c r="CU111" s="66">
        <f>'amount-analyzed sorted'!BW111*0.001/'amount-analyzed sorted'!BW$2*1.5/'amount-analyzed sorted'!BW$3</f>
        <v>0</v>
      </c>
      <c r="CV111" s="66">
        <f>'amount-analyzed sorted'!BX111*0.001/'amount-analyzed sorted'!BX$2*1.5/'amount-analyzed sorted'!BX$3</f>
        <v>0.00562580303612666</v>
      </c>
      <c r="CW111" s="66">
        <f>'amount-analyzed sorted'!BY111*0.001/'amount-analyzed sorted'!BY$2*1.5/'amount-analyzed sorted'!BY$3</f>
        <v>0</v>
      </c>
      <c r="CX111" s="66">
        <f t="shared" si="62"/>
        <v>0.00256981126341588</v>
      </c>
      <c r="CY111" s="115">
        <f t="shared" si="63"/>
        <v>0.00356389527463248</v>
      </c>
      <c r="CZ111" s="66">
        <f>'amount-analyzed sorted'!BZ111*0.001/'amount-analyzed sorted'!BZ$2*1.5/'amount-analyzed sorted'!BZ$3</f>
        <v>0.00289645304830284</v>
      </c>
      <c r="DA111" s="66">
        <f>'amount-analyzed sorted'!CA111*0.001/'amount-analyzed sorted'!CA$2*1.5/'amount-analyzed sorted'!CA$3</f>
        <v>0</v>
      </c>
      <c r="DB111" s="66">
        <f>'amount-analyzed sorted'!CB111*0.001/'amount-analyzed sorted'!CB$2*1.5/'amount-analyzed sorted'!CB$3</f>
        <v>0.00346203263761641</v>
      </c>
      <c r="DC111" s="66">
        <f>'amount-analyzed sorted'!CC111*0.001/'amount-analyzed sorted'!CC$2*1.5/'amount-analyzed sorted'!CC$3</f>
        <v>0.0024635095400302</v>
      </c>
      <c r="DD111" s="66">
        <f>'amount-analyzed sorted'!CD111*0.001/'amount-analyzed sorted'!CD$2*1.5/'amount-analyzed sorted'!CD$3</f>
        <v>0.0017865145519303</v>
      </c>
      <c r="DE111" s="66">
        <f t="shared" si="64"/>
        <v>0.00212170195557595</v>
      </c>
      <c r="DF111" s="115">
        <f t="shared" si="65"/>
        <v>0.0013348715108156</v>
      </c>
      <c r="DG111" s="66">
        <f>'amount-analyzed sorted'!CE111*0.001/'amount-analyzed sorted'!CE$2*1.5/'amount-analyzed sorted'!CE$3</f>
        <v>0</v>
      </c>
      <c r="DH111" s="66">
        <f>'amount-analyzed sorted'!CF111*0.001/'amount-analyzed sorted'!CF$2*1.5/'amount-analyzed sorted'!CF$3</f>
        <v>0</v>
      </c>
      <c r="DI111" s="66">
        <f>'amount-analyzed sorted'!CG111*0.001/'amount-analyzed sorted'!CG$2*1.5/'amount-analyzed sorted'!CG$3</f>
        <v>0.00367111225573128</v>
      </c>
      <c r="DJ111" s="66">
        <f>'amount-analyzed sorted'!CH111*0.001/'amount-analyzed sorted'!CH$2*1.5/'amount-analyzed sorted'!CH$3</f>
        <v>0.0018212716443803</v>
      </c>
      <c r="DK111" s="66">
        <f>'amount-analyzed sorted'!CI111*0.001/'amount-analyzed sorted'!CI$2*1.5/'amount-analyzed sorted'!CI$3</f>
        <v>0.00195027838585724</v>
      </c>
      <c r="DL111" s="66">
        <f t="shared" si="66"/>
        <v>0.00148853245719377</v>
      </c>
      <c r="DM111" s="115">
        <f t="shared" si="67"/>
        <v>0.00154264683244007</v>
      </c>
      <c r="DN111" s="66">
        <f>'amount-analyzed sorted'!CJ111*0.001/'amount-analyzed sorted'!CJ$2*1.5/'amount-analyzed sorted'!CJ$3</f>
        <v>0.0140139764253215</v>
      </c>
      <c r="DO111" s="66">
        <f>'amount-analyzed sorted'!CK111*0.001/'amount-analyzed sorted'!CK$2*1.5/'amount-analyzed sorted'!CK$3</f>
        <v>0.00213145178782212</v>
      </c>
      <c r="DP111" s="66">
        <f>'amount-analyzed sorted'!CL111*0.001/'amount-analyzed sorted'!CL$2*1.5/'amount-analyzed sorted'!CL$3</f>
        <v>0.00531894105233793</v>
      </c>
      <c r="DQ111" s="66">
        <f>'amount-analyzed sorted'!CM111*0.001/'amount-analyzed sorted'!CM$2*1.5/'amount-analyzed sorted'!CM$3</f>
        <v>0.00171077051390986</v>
      </c>
      <c r="DR111" s="66">
        <f>'amount-analyzed sorted'!CN111*0.001/'amount-analyzed sorted'!CN$2*1.5/'amount-analyzed sorted'!CN$3</f>
        <v>0</v>
      </c>
      <c r="DS111" s="66">
        <f t="shared" si="68"/>
        <v>0.00463502795587828</v>
      </c>
      <c r="DT111" s="115">
        <f t="shared" si="69"/>
        <v>0.00558424280641342</v>
      </c>
      <c r="DU111" s="66">
        <f>'amount-analyzed sorted'!CO111*0.001/'amount-analyzed sorted'!CO$2*1.5/'amount-analyzed sorted'!CO$3</f>
        <v>0</v>
      </c>
      <c r="DV111" s="66">
        <f>'amount-analyzed sorted'!CP111*0.001/'amount-analyzed sorted'!CP$2*1.5/'amount-analyzed sorted'!CP$3</f>
        <v>0.00344166773974807</v>
      </c>
      <c r="DW111" s="66">
        <f>'amount-analyzed sorted'!CQ111*0.001/'amount-analyzed sorted'!CQ$2*1.5/'amount-analyzed sorted'!CQ$3</f>
        <v>0</v>
      </c>
      <c r="DX111" s="66">
        <f>'amount-analyzed sorted'!CR111*0.001/'amount-analyzed sorted'!CR$2*1.5/'amount-analyzed sorted'!CR$3</f>
        <v>0</v>
      </c>
      <c r="DY111" s="66">
        <f>'amount-analyzed sorted'!CS111*0.001/'amount-analyzed sorted'!CS$2*1.5/'amount-analyzed sorted'!CS$3</f>
        <v>0</v>
      </c>
      <c r="DZ111" s="66">
        <f t="shared" si="70"/>
        <v>0.000688333547949615</v>
      </c>
      <c r="EA111" s="115">
        <f t="shared" si="71"/>
        <v>0.00153916060440895</v>
      </c>
      <c r="EB111" s="66">
        <f>'amount-analyzed sorted'!CT111*0.001/'amount-analyzed sorted'!CT$2*1.5/'amount-analyzed sorted'!CT$3</f>
        <v>0.00374154126783164</v>
      </c>
      <c r="EC111" s="66">
        <f>'amount-analyzed sorted'!CU111*0.001/'amount-analyzed sorted'!CU$2*1.5/'amount-analyzed sorted'!CU$3</f>
        <v>0.00894623112778552</v>
      </c>
      <c r="ED111" s="66">
        <f>'amount-analyzed sorted'!CV111*0.001/'amount-analyzed sorted'!CV$2*1.5/'amount-analyzed sorted'!CV$3</f>
        <v>0</v>
      </c>
      <c r="EE111" s="66">
        <f>'amount-analyzed sorted'!CW111*0.001/'amount-analyzed sorted'!CW$2*1.5/'amount-analyzed sorted'!CW$3</f>
        <v>0</v>
      </c>
      <c r="EF111" s="66">
        <f>'amount-analyzed sorted'!CX111*0.001/'amount-analyzed sorted'!CX$2*1.5/'amount-analyzed sorted'!CX$3</f>
        <v>0.00180860437637457</v>
      </c>
      <c r="EG111" s="66">
        <f t="shared" si="72"/>
        <v>0.00289927535439835</v>
      </c>
      <c r="EH111" s="115">
        <f t="shared" si="73"/>
        <v>0.00371739977463343</v>
      </c>
    </row>
    <row r="112" spans="1:138">
      <c r="A112">
        <f>'imported data from Web Calc'!A118</f>
        <v>800.6</v>
      </c>
      <c r="B112" t="str">
        <f>'imported data from Web Calc'!B118</f>
        <v>C45H86O8PN</v>
      </c>
      <c r="C112" s="61" t="str">
        <f>'imported data from Web Calc'!C118</f>
        <v>PE(40:2)</v>
      </c>
      <c r="D112" s="96"/>
      <c r="E112" s="96"/>
      <c r="F112" s="96"/>
      <c r="G112" s="66">
        <f>'amount-analyzed sorted'!G112*0.001/'amount-analyzed sorted'!G$2*1.5/'amount-analyzed sorted'!G$3</f>
        <v>0.00803962233950082</v>
      </c>
      <c r="H112" s="66">
        <f>'amount-analyzed sorted'!H112*0.001/'amount-analyzed sorted'!H$2*1.5/'amount-analyzed sorted'!H$3</f>
        <v>0.0160792446790016</v>
      </c>
      <c r="I112" s="66">
        <f>'amount-analyzed sorted'!I112*0.001/'amount-analyzed sorted'!I$2*1.5/'amount-analyzed sorted'!I$3</f>
        <v>0.0140693390941264</v>
      </c>
      <c r="J112" s="66">
        <f>'amount-analyzed sorted'!J112*0.001/'amount-analyzed sorted'!J$2*1.5/'amount-analyzed sorted'!J$3</f>
        <v>0.010049527924376</v>
      </c>
      <c r="K112" s="66">
        <f>'amount-analyzed sorted'!K112*0.001/'amount-analyzed sorted'!K$2*1.5/'amount-analyzed sorted'!K$3</f>
        <v>0.0120594335092512</v>
      </c>
      <c r="L112" s="66">
        <f>'amount-analyzed sorted'!L112*0.001/'amount-analyzed sorted'!L$2*1.5/'amount-analyzed sorted'!L$3</f>
        <v>0.0160792446790016</v>
      </c>
      <c r="M112" s="66">
        <f>'amount-analyzed sorted'!M112*0.001/'amount-analyzed sorted'!M$2*1.5/'amount-analyzed sorted'!M$3</f>
        <v>0.0140693390941264</v>
      </c>
      <c r="N112" s="66">
        <f>'amount-analyzed sorted'!N112*0.001/'amount-analyzed sorted'!N$2*1.5/'amount-analyzed sorted'!N$3</f>
        <v>0.010049527924376</v>
      </c>
      <c r="O112" s="66">
        <f>'amount-analyzed sorted'!O112*0.001/'amount-analyzed sorted'!O$2*1.5/'amount-analyzed sorted'!O$3</f>
        <v>0.0241188670185025</v>
      </c>
      <c r="P112" s="66">
        <f>'amount-analyzed sorted'!P112*0.001/'amount-analyzed sorted'!P$2*1.5/'amount-analyzed sorted'!P$3</f>
        <v>0.00401981116975041</v>
      </c>
      <c r="Q112" s="66">
        <f t="shared" si="37"/>
        <v>0.0128633957432013</v>
      </c>
      <c r="R112" s="115">
        <f t="shared" si="38"/>
        <v>0.00545931862406405</v>
      </c>
      <c r="S112" s="66">
        <f t="shared" si="39"/>
        <v>0.424407266405487</v>
      </c>
      <c r="T112" s="66">
        <f>'amount-analyzed sorted'!R112*0.001/'amount-analyzed sorted'!R$2*1.5/'amount-analyzed sorted'!R$3</f>
        <v>0.0865264354288777</v>
      </c>
      <c r="U112" s="66">
        <f>'amount-analyzed sorted'!S112*0.001/'amount-analyzed sorted'!S$2*1.5/'amount-analyzed sorted'!S$3</f>
        <v>0.0603178882223889</v>
      </c>
      <c r="V112" s="66">
        <f>'amount-analyzed sorted'!T112*0.001/'amount-analyzed sorted'!T$2*1.5/'amount-analyzed sorted'!T$3</f>
        <v>0.0591338052854674</v>
      </c>
      <c r="W112" s="66">
        <f>'amount-analyzed sorted'!U112*0.001/'amount-analyzed sorted'!U$2*1.5/'amount-analyzed sorted'!U$3</f>
        <v>0.0798685434208204</v>
      </c>
      <c r="X112" s="66">
        <f>'amount-analyzed sorted'!V112*0.001/'amount-analyzed sorted'!V$2*1.5/'amount-analyzed sorted'!V$3</f>
        <v>0.146795147322588</v>
      </c>
      <c r="Y112" s="66">
        <f t="shared" si="40"/>
        <v>0.0865283639360285</v>
      </c>
      <c r="Z112" s="115">
        <f t="shared" si="41"/>
        <v>0.0357557312663674</v>
      </c>
      <c r="AA112" s="66">
        <f>'amount-analyzed sorted'!W112*0.001/'amount-analyzed sorted'!W$2*1.5/'amount-analyzed sorted'!W$3</f>
        <v>0.0329897836413663</v>
      </c>
      <c r="AB112" s="66">
        <f>'amount-analyzed sorted'!X112*0.001/'amount-analyzed sorted'!X$2*1.5/'amount-analyzed sorted'!X$3</f>
        <v>0.0643176914484835</v>
      </c>
      <c r="AC112" s="66">
        <f>'amount-analyzed sorted'!Y112*0.001/'amount-analyzed sorted'!Y$2*1.5/'amount-analyzed sorted'!Y$3</f>
        <v>0.0182838598674116</v>
      </c>
      <c r="AD112" s="66">
        <f>'amount-analyzed sorted'!Z112*0.001/'amount-analyzed sorted'!Z$2*1.5/'amount-analyzed sorted'!Z$3</f>
        <v>0.0116318790408981</v>
      </c>
      <c r="AE112" s="66">
        <f>'amount-analyzed sorted'!AA112*0.001/'amount-analyzed sorted'!AA$2*1.5/'amount-analyzed sorted'!AA$3</f>
        <v>0.0657071495813175</v>
      </c>
      <c r="AF112" s="66">
        <f t="shared" si="42"/>
        <v>0.0385860727158954</v>
      </c>
      <c r="AG112" s="115">
        <f t="shared" si="43"/>
        <v>0.0253362184804654</v>
      </c>
      <c r="AH112" s="66">
        <f>'amount-analyzed sorted'!AB112*0.001/'amount-analyzed sorted'!AB$2*1.5/'amount-analyzed sorted'!AB$3</f>
        <v>0.0070847650747589</v>
      </c>
      <c r="AI112" s="66">
        <f>'amount-analyzed sorted'!AC112*0.001/'amount-analyzed sorted'!AC$2*1.5/'amount-analyzed sorted'!AC$3</f>
        <v>0.00241023075492141</v>
      </c>
      <c r="AJ112" s="66">
        <f>'amount-analyzed sorted'!AD112*0.001/'amount-analyzed sorted'!AD$2*1.5/'amount-analyzed sorted'!AD$3</f>
        <v>0.0120325658767542</v>
      </c>
      <c r="AK112" s="66">
        <f>'amount-analyzed sorted'!AE112*0.001/'amount-analyzed sorted'!AE$2*1.5/'amount-analyzed sorted'!AE$3</f>
        <v>0.00788522258432847</v>
      </c>
      <c r="AL112" s="66">
        <f>'amount-analyzed sorted'!AF112*0.001/'amount-analyzed sorted'!AF$2*1.5/'amount-analyzed sorted'!AF$3</f>
        <v>0.0128237482905682</v>
      </c>
      <c r="AM112" s="66">
        <f t="shared" si="44"/>
        <v>0.00844730651626623</v>
      </c>
      <c r="AN112" s="115">
        <f t="shared" si="45"/>
        <v>0.00420196586612761</v>
      </c>
      <c r="AO112" s="66">
        <f>'amount-analyzed sorted'!AG112*0.001/'amount-analyzed sorted'!AG$2*1.5/'amount-analyzed sorted'!AG$3</f>
        <v>0</v>
      </c>
      <c r="AP112" s="66">
        <f>'amount-analyzed sorted'!AH112*0.001/'amount-analyzed sorted'!AH$2*1.5/'amount-analyzed sorted'!AH$3</f>
        <v>0.0133842634323536</v>
      </c>
      <c r="AQ112" s="66">
        <f>'amount-analyzed sorted'!AI112*0.001/'amount-analyzed sorted'!AI$2*1.5/'amount-analyzed sorted'!AI$3</f>
        <v>0.0218314744685512</v>
      </c>
      <c r="AR112" s="66">
        <f>'amount-analyzed sorted'!AJ112*0.001/'amount-analyzed sorted'!AJ$2*1.5/'amount-analyzed sorted'!AJ$3</f>
        <v>0</v>
      </c>
      <c r="AS112" s="66">
        <f>'amount-analyzed sorted'!AK112*0.001/'amount-analyzed sorted'!AK$2*1.5/'amount-analyzed sorted'!AK$3</f>
        <v>0.0116186797455325</v>
      </c>
      <c r="AT112" s="66">
        <f t="shared" si="46"/>
        <v>0.00936688352928747</v>
      </c>
      <c r="AU112" s="115">
        <f t="shared" si="47"/>
        <v>0.00938153730566991</v>
      </c>
      <c r="AV112" s="66">
        <f>'amount-analyzed sorted'!AL112*0.001/'amount-analyzed sorted'!AL$2*1.5/'amount-analyzed sorted'!AL$3</f>
        <v>0.0368556545358849</v>
      </c>
      <c r="AW112" s="66">
        <f>'amount-analyzed sorted'!AM112*0.001/'amount-analyzed sorted'!AM$2*1.5/'amount-analyzed sorted'!AM$3</f>
        <v>0.0122370408524376</v>
      </c>
      <c r="AX112" s="66">
        <f>'amount-analyzed sorted'!AN112*0.001/'amount-analyzed sorted'!AN$2*1.5/'amount-analyzed sorted'!AN$3</f>
        <v>0.0211078607713974</v>
      </c>
      <c r="AY112" s="66">
        <f>'amount-analyzed sorted'!AO112*0.001/'amount-analyzed sorted'!AO$2*1.5/'amount-analyzed sorted'!AO$3</f>
        <v>0.0355493781725877</v>
      </c>
      <c r="AZ112" s="66">
        <f>'amount-analyzed sorted'!AP112*0.001/'amount-analyzed sorted'!AP$2*1.5/'amount-analyzed sorted'!AP$3</f>
        <v>0.0429982636251991</v>
      </c>
      <c r="BA112" s="66">
        <f t="shared" si="48"/>
        <v>0.0297496395915013</v>
      </c>
      <c r="BB112" s="115">
        <f t="shared" si="49"/>
        <v>0.0126592842467107</v>
      </c>
      <c r="BC112" s="66">
        <f>'amount-analyzed sorted'!AQ112*0.001/'amount-analyzed sorted'!AQ$2*1.5/'amount-analyzed sorted'!AQ$3</f>
        <v>0.0213463305914723</v>
      </c>
      <c r="BD112" s="66">
        <f>'amount-analyzed sorted'!AR112*0.001/'amount-analyzed sorted'!AR$2*1.5/'amount-analyzed sorted'!AR$3</f>
        <v>0.0137937174638233</v>
      </c>
      <c r="BE112" s="66">
        <f>'amount-analyzed sorted'!AS112*0.001/'amount-analyzed sorted'!AS$2*1.5/'amount-analyzed sorted'!AS$3</f>
        <v>0.0286154383252416</v>
      </c>
      <c r="BF112" s="66">
        <f>'amount-analyzed sorted'!AT112*0.001/'amount-analyzed sorted'!AT$2*1.5/'amount-analyzed sorted'!AT$3</f>
        <v>0.0159361268883277</v>
      </c>
      <c r="BG112" s="66">
        <f>'amount-analyzed sorted'!AU112*0.001/'amount-analyzed sorted'!AU$2*1.5/'amount-analyzed sorted'!AU$3</f>
        <v>0.0350349410633038</v>
      </c>
      <c r="BH112" s="66">
        <f t="shared" si="50"/>
        <v>0.0229453108664337</v>
      </c>
      <c r="BI112" s="115">
        <f t="shared" si="51"/>
        <v>0.00885644628874297</v>
      </c>
      <c r="BJ112" s="66">
        <f>'amount-analyzed sorted'!AV112*0.001/'amount-analyzed sorted'!AV$2*1.5/'amount-analyzed sorted'!AV$3</f>
        <v>0.0217316734424093</v>
      </c>
      <c r="BK112" s="66">
        <f>'amount-analyzed sorted'!AW112*0.001/'amount-analyzed sorted'!AW$2*1.5/'amount-analyzed sorted'!AW$3</f>
        <v>0.0204217632026936</v>
      </c>
      <c r="BL112" s="66">
        <f>'amount-analyzed sorted'!AX112*0.001/'amount-analyzed sorted'!AX$2*1.5/'amount-analyzed sorted'!AX$3</f>
        <v>0.0122256257023887</v>
      </c>
      <c r="BM112" s="66">
        <f>'amount-analyzed sorted'!AY112*0.001/'amount-analyzed sorted'!AY$2*1.5/'amount-analyzed sorted'!AY$3</f>
        <v>0.00650092795285748</v>
      </c>
      <c r="BN112" s="66">
        <f>'amount-analyzed sorted'!AZ112*0.001/'amount-analyzed sorted'!AZ$2*1.5/'amount-analyzed sorted'!AZ$3</f>
        <v>0.0284415597937515</v>
      </c>
      <c r="BO112" s="66">
        <f t="shared" si="52"/>
        <v>0.0178643100188201</v>
      </c>
      <c r="BP112" s="115">
        <f t="shared" si="53"/>
        <v>0.008577535954989</v>
      </c>
      <c r="BQ112" s="66">
        <f>'amount-analyzed sorted'!BA112*0.001/'amount-analyzed sorted'!BA$2*1.5/'amount-analyzed sorted'!BA$3</f>
        <v>0.0281290151806333</v>
      </c>
      <c r="BR112" s="66">
        <f>'amount-analyzed sorted'!BB112*0.001/'amount-analyzed sorted'!BB$2*1.5/'amount-analyzed sorted'!BB$3</f>
        <v>0.0614833525032961</v>
      </c>
      <c r="BS112" s="66">
        <f>'amount-analyzed sorted'!BC112*0.001/'amount-analyzed sorted'!BC$2*1.5/'amount-analyzed sorted'!BC$3</f>
        <v>0.0415337063654783</v>
      </c>
      <c r="BT112" s="66">
        <f>'amount-analyzed sorted'!BD112*0.001/'amount-analyzed sorted'!BD$2*1.5/'amount-analyzed sorted'!BD$3</f>
        <v>0.037747323597237</v>
      </c>
      <c r="BU112" s="66">
        <f>'amount-analyzed sorted'!BE112*0.001/'amount-analyzed sorted'!BE$2*1.5/'amount-analyzed sorted'!BE$3</f>
        <v>0.0357484836511511</v>
      </c>
      <c r="BV112" s="66">
        <f t="shared" si="54"/>
        <v>0.0409283762595592</v>
      </c>
      <c r="BW112" s="115">
        <f t="shared" si="55"/>
        <v>0.0124864676792674</v>
      </c>
      <c r="BX112" s="66">
        <f>'amount-analyzed sorted'!BF112*0.001/'amount-analyzed sorted'!BF$2*1.5/'amount-analyzed sorted'!BF$3</f>
        <v>0</v>
      </c>
      <c r="BY112" s="66">
        <f>'amount-analyzed sorted'!BG112*0.001/'amount-analyzed sorted'!BG$2*1.5/'amount-analyzed sorted'!BG$3</f>
        <v>0.00308344408831185</v>
      </c>
      <c r="BZ112" s="66">
        <f>'amount-analyzed sorted'!BH112*0.001/'amount-analyzed sorted'!BH$2*1.5/'amount-analyzed sorted'!BH$3</f>
        <v>0.00441572464722395</v>
      </c>
      <c r="CA112" s="66">
        <f>'amount-analyzed sorted'!BI112*0.001/'amount-analyzed sorted'!BI$2*1.5/'amount-analyzed sorted'!BI$3</f>
        <v>0.00519497017320464</v>
      </c>
      <c r="CB112" s="66">
        <f>'amount-analyzed sorted'!BJ112*0.001/'amount-analyzed sorted'!BJ$2*1.5/'amount-analyzed sorted'!BJ$3</f>
        <v>0.00229444515983205</v>
      </c>
      <c r="CC112" s="66">
        <f t="shared" si="56"/>
        <v>0.0029977168137145</v>
      </c>
      <c r="CD112" s="115">
        <f t="shared" si="57"/>
        <v>0.0020203288607103</v>
      </c>
      <c r="CE112" s="121">
        <f>'amount-analyzed sorted'!BK112*0.001/'amount-analyzed sorted'!BK$2*1.5/'amount-analyzed sorted'!BK$3</f>
        <v>0</v>
      </c>
      <c r="CF112" s="66">
        <f>'amount-analyzed sorted'!BL112*0.001/'amount-analyzed sorted'!BL$2*1.5/'amount-analyzed sorted'!BL$3</f>
        <v>0.00599573201459101</v>
      </c>
      <c r="CG112" s="66">
        <f>'amount-analyzed sorted'!BM112*0.001/'amount-analyzed sorted'!BM$2*1.5/'amount-analyzed sorted'!BM$3</f>
        <v>0.00972707424367702</v>
      </c>
      <c r="CH112" s="66">
        <f>'amount-analyzed sorted'!BN112*0.001/'amount-analyzed sorted'!BN$2*1.5/'amount-analyzed sorted'!BN$3</f>
        <v>0.00252735859938304</v>
      </c>
      <c r="CI112" s="66">
        <f>'amount-analyzed sorted'!BO112*0.001/'amount-analyzed sorted'!BO$2*1.5/'amount-analyzed sorted'!BO$3</f>
        <v>0.00943683089930924</v>
      </c>
      <c r="CJ112" s="66">
        <f t="shared" si="58"/>
        <v>0.00553739915139206</v>
      </c>
      <c r="CK112" s="115">
        <f t="shared" si="59"/>
        <v>0.00426298451309765</v>
      </c>
      <c r="CL112" s="66">
        <f>'amount-analyzed sorted'!BP112*0.001/'amount-analyzed sorted'!BP$2*1.5/'amount-analyzed sorted'!BP$3</f>
        <v>0.0113059616571434</v>
      </c>
      <c r="CM112" s="66">
        <f>'amount-analyzed sorted'!BQ112*0.001/'amount-analyzed sorted'!BQ$2*1.5/'amount-analyzed sorted'!BQ$3</f>
        <v>0.0156544084483524</v>
      </c>
      <c r="CN112" s="66">
        <f>'amount-analyzed sorted'!BR112*0.001/'amount-analyzed sorted'!BR$2*1.5/'amount-analyzed sorted'!BR$3</f>
        <v>0.00921391363397122</v>
      </c>
      <c r="CO112" s="66">
        <f>'amount-analyzed sorted'!BS112*0.001/'amount-analyzed sorted'!BS$2*1.5/'amount-analyzed sorted'!BS$3</f>
        <v>0.00408435264053873</v>
      </c>
      <c r="CP112" s="66">
        <f>'amount-analyzed sorted'!BT112*0.001/'amount-analyzed sorted'!BT$2*1.5/'amount-analyzed sorted'!BT$3</f>
        <v>0</v>
      </c>
      <c r="CQ112" s="66">
        <f t="shared" si="60"/>
        <v>0.00805172727600116</v>
      </c>
      <c r="CR112" s="115">
        <f t="shared" si="61"/>
        <v>0.00613008672800999</v>
      </c>
      <c r="CS112" s="66">
        <f>'amount-analyzed sorted'!BU112*0.001/'amount-analyzed sorted'!BU$2*1.5/'amount-analyzed sorted'!BU$3</f>
        <v>0</v>
      </c>
      <c r="CT112" s="66">
        <f>'amount-analyzed sorted'!BV112*0.001/'amount-analyzed sorted'!BV$2*1.5/'amount-analyzed sorted'!BV$3</f>
        <v>0.00722325328095275</v>
      </c>
      <c r="CU112" s="66">
        <f>'amount-analyzed sorted'!BW112*0.001/'amount-analyzed sorted'!BW$2*1.5/'amount-analyzed sorted'!BW$3</f>
        <v>0</v>
      </c>
      <c r="CV112" s="66">
        <f>'amount-analyzed sorted'!BX112*0.001/'amount-analyzed sorted'!BX$2*1.5/'amount-analyzed sorted'!BX$3</f>
        <v>0.00562580303612666</v>
      </c>
      <c r="CW112" s="66">
        <f>'amount-analyzed sorted'!BY112*0.001/'amount-analyzed sorted'!BY$2*1.5/'amount-analyzed sorted'!BY$3</f>
        <v>0.00223101435941725</v>
      </c>
      <c r="CX112" s="66">
        <f t="shared" si="62"/>
        <v>0.00301601413529933</v>
      </c>
      <c r="CY112" s="115">
        <f t="shared" si="63"/>
        <v>0.0032909256491292</v>
      </c>
      <c r="CZ112" s="66">
        <f>'amount-analyzed sorted'!BZ112*0.001/'amount-analyzed sorted'!BZ$2*1.5/'amount-analyzed sorted'!BZ$3</f>
        <v>0</v>
      </c>
      <c r="DA112" s="66">
        <f>'amount-analyzed sorted'!CA112*0.001/'amount-analyzed sorted'!CA$2*1.5/'amount-analyzed sorted'!CA$3</f>
        <v>0.00182695867527611</v>
      </c>
      <c r="DB112" s="66">
        <f>'amount-analyzed sorted'!CB112*0.001/'amount-analyzed sorted'!CB$2*1.5/'amount-analyzed sorted'!CB$3</f>
        <v>0.0017310163188082</v>
      </c>
      <c r="DC112" s="66">
        <f>'amount-analyzed sorted'!CC112*0.001/'amount-analyzed sorted'!CC$2*1.5/'amount-analyzed sorted'!CC$3</f>
        <v>0.0049270190800604</v>
      </c>
      <c r="DD112" s="66">
        <f>'amount-analyzed sorted'!CD112*0.001/'amount-analyzed sorted'!CD$2*1.5/'amount-analyzed sorted'!CD$3</f>
        <v>0.0107190873115818</v>
      </c>
      <c r="DE112" s="66">
        <f t="shared" si="64"/>
        <v>0.0038408162771453</v>
      </c>
      <c r="DF112" s="115">
        <f t="shared" si="65"/>
        <v>0.00423524488465007</v>
      </c>
      <c r="DG112" s="66">
        <f>'amount-analyzed sorted'!CE112*0.001/'amount-analyzed sorted'!CE$2*1.5/'amount-analyzed sorted'!CE$3</f>
        <v>0.00232637580817961</v>
      </c>
      <c r="DH112" s="66">
        <f>'amount-analyzed sorted'!CF112*0.001/'amount-analyzed sorted'!CF$2*1.5/'amount-analyzed sorted'!CF$3</f>
        <v>0</v>
      </c>
      <c r="DI112" s="66">
        <f>'amount-analyzed sorted'!CG112*0.001/'amount-analyzed sorted'!CG$2*1.5/'amount-analyzed sorted'!CG$3</f>
        <v>0</v>
      </c>
      <c r="DJ112" s="66">
        <f>'amount-analyzed sorted'!CH112*0.001/'amount-analyzed sorted'!CH$2*1.5/'amount-analyzed sorted'!CH$3</f>
        <v>0.0109276298662818</v>
      </c>
      <c r="DK112" s="66">
        <f>'amount-analyzed sorted'!CI112*0.001/'amount-analyzed sorted'!CI$2*1.5/'amount-analyzed sorted'!CI$3</f>
        <v>0</v>
      </c>
      <c r="DL112" s="66">
        <f t="shared" si="66"/>
        <v>0.00265080113489229</v>
      </c>
      <c r="DM112" s="115">
        <f t="shared" si="67"/>
        <v>0.00473527680319764</v>
      </c>
      <c r="DN112" s="66">
        <f>'amount-analyzed sorted'!CJ112*0.001/'amount-analyzed sorted'!CJ$2*1.5/'amount-analyzed sorted'!CJ$3</f>
        <v>0.0367866881164689</v>
      </c>
      <c r="DO112" s="66">
        <f>'amount-analyzed sorted'!CK112*0.001/'amount-analyzed sorted'!CK$2*1.5/'amount-analyzed sorted'!CK$3</f>
        <v>0.00213145178782212</v>
      </c>
      <c r="DP112" s="66">
        <f>'amount-analyzed sorted'!CL112*0.001/'amount-analyzed sorted'!CL$2*1.5/'amount-analyzed sorted'!CL$3</f>
        <v>0.00709192140311724</v>
      </c>
      <c r="DQ112" s="66">
        <f>'amount-analyzed sorted'!CM112*0.001/'amount-analyzed sorted'!CM$2*1.5/'amount-analyzed sorted'!CM$3</f>
        <v>0.00171077051390986</v>
      </c>
      <c r="DR112" s="66">
        <f>'amount-analyzed sorted'!CN112*0.001/'amount-analyzed sorted'!CN$2*1.5/'amount-analyzed sorted'!CN$3</f>
        <v>0.00272131867794034</v>
      </c>
      <c r="DS112" s="66">
        <f t="shared" si="68"/>
        <v>0.0100884300998517</v>
      </c>
      <c r="DT112" s="115">
        <f t="shared" si="69"/>
        <v>0.0150793655386289</v>
      </c>
      <c r="DU112" s="66">
        <f>'amount-analyzed sorted'!CO112*0.001/'amount-analyzed sorted'!CO$2*1.5/'amount-analyzed sorted'!CO$3</f>
        <v>0.00439499354559379</v>
      </c>
      <c r="DV112" s="66">
        <f>'amount-analyzed sorted'!CP112*0.001/'amount-analyzed sorted'!CP$2*1.5/'amount-analyzed sorted'!CP$3</f>
        <v>0.00172083386987404</v>
      </c>
      <c r="DW112" s="66">
        <f>'amount-analyzed sorted'!CQ112*0.001/'amount-analyzed sorted'!CQ$2*1.5/'amount-analyzed sorted'!CQ$3</f>
        <v>0</v>
      </c>
      <c r="DX112" s="66">
        <f>'amount-analyzed sorted'!CR112*0.001/'amount-analyzed sorted'!CR$2*1.5/'amount-analyzed sorted'!CR$3</f>
        <v>0</v>
      </c>
      <c r="DY112" s="66">
        <f>'amount-analyzed sorted'!CS112*0.001/'amount-analyzed sorted'!CS$2*1.5/'amount-analyzed sorted'!CS$3</f>
        <v>0</v>
      </c>
      <c r="DZ112" s="66">
        <f t="shared" si="70"/>
        <v>0.00122316548309356</v>
      </c>
      <c r="EA112" s="115">
        <f t="shared" si="71"/>
        <v>0.00192331539784555</v>
      </c>
      <c r="EB112" s="66">
        <f>'amount-analyzed sorted'!CT112*0.001/'amount-analyzed sorted'!CT$2*1.5/'amount-analyzed sorted'!CT$3</f>
        <v>0.0112246238034949</v>
      </c>
      <c r="EC112" s="66">
        <f>'amount-analyzed sorted'!CU112*0.001/'amount-analyzed sorted'!CU$2*1.5/'amount-analyzed sorted'!CU$3</f>
        <v>0.00894623112778552</v>
      </c>
      <c r="ED112" s="66">
        <f>'amount-analyzed sorted'!CV112*0.001/'amount-analyzed sorted'!CV$2*1.5/'amount-analyzed sorted'!CV$3</f>
        <v>0</v>
      </c>
      <c r="EE112" s="66">
        <f>'amount-analyzed sorted'!CW112*0.001/'amount-analyzed sorted'!CW$2*1.5/'amount-analyzed sorted'!CW$3</f>
        <v>0</v>
      </c>
      <c r="EF112" s="66">
        <f>'amount-analyzed sorted'!CX112*0.001/'amount-analyzed sorted'!CX$2*1.5/'amount-analyzed sorted'!CX$3</f>
        <v>0.0144688350109965</v>
      </c>
      <c r="EG112" s="66">
        <f t="shared" si="72"/>
        <v>0.0069279379884554</v>
      </c>
      <c r="EH112" s="115">
        <f t="shared" si="73"/>
        <v>0.00662179721899134</v>
      </c>
    </row>
    <row r="113" spans="1:138">
      <c r="A113">
        <f>'imported data from Web Calc'!A119</f>
        <v>824.6</v>
      </c>
      <c r="B113" t="str">
        <f>'imported data from Web Calc'!B119</f>
        <v>C47H86O8PN</v>
      </c>
      <c r="C113" s="61" t="str">
        <f>'imported data from Web Calc'!C119</f>
        <v>PE(42:4)</v>
      </c>
      <c r="D113" s="96"/>
      <c r="E113" s="96"/>
      <c r="F113" s="96"/>
      <c r="G113" s="66">
        <f>'amount-analyzed sorted'!G113*0.001/'amount-analyzed sorted'!G$2*1.5/'amount-analyzed sorted'!G$3</f>
        <v>0.00200990558487521</v>
      </c>
      <c r="H113" s="66">
        <f>'amount-analyzed sorted'!H113*0.001/'amount-analyzed sorted'!H$2*1.5/'amount-analyzed sorted'!H$3</f>
        <v>0</v>
      </c>
      <c r="I113" s="66">
        <f>'amount-analyzed sorted'!I113*0.001/'amount-analyzed sorted'!I$2*1.5/'amount-analyzed sorted'!I$3</f>
        <v>0</v>
      </c>
      <c r="J113" s="66">
        <f>'amount-analyzed sorted'!J113*0.001/'amount-analyzed sorted'!J$2*1.5/'amount-analyzed sorted'!J$3</f>
        <v>0</v>
      </c>
      <c r="K113" s="66">
        <f>'amount-analyzed sorted'!K113*0.001/'amount-analyzed sorted'!K$2*1.5/'amount-analyzed sorted'!K$3</f>
        <v>0</v>
      </c>
      <c r="L113" s="66">
        <f>'amount-analyzed sorted'!L113*0.001/'amount-analyzed sorted'!L$2*1.5/'amount-analyzed sorted'!L$3</f>
        <v>0</v>
      </c>
      <c r="M113" s="66">
        <f>'amount-analyzed sorted'!M113*0.001/'amount-analyzed sorted'!M$2*1.5/'amount-analyzed sorted'!M$3</f>
        <v>0.00401981116975041</v>
      </c>
      <c r="N113" s="66">
        <f>'amount-analyzed sorted'!N113*0.001/'amount-analyzed sorted'!N$2*1.5/'amount-analyzed sorted'!N$3</f>
        <v>0</v>
      </c>
      <c r="O113" s="66">
        <f>'amount-analyzed sorted'!O113*0.001/'amount-analyzed sorted'!O$2*1.5/'amount-analyzed sorted'!O$3</f>
        <v>0</v>
      </c>
      <c r="P113" s="66">
        <f>'amount-analyzed sorted'!P113*0.001/'amount-analyzed sorted'!P$2*1.5/'amount-analyzed sorted'!P$3</f>
        <v>0.00200990558487521</v>
      </c>
      <c r="Q113" s="66">
        <f t="shared" si="37"/>
        <v>0.000803962233950082</v>
      </c>
      <c r="R113" s="115">
        <f t="shared" si="38"/>
        <v>0.00140533784093581</v>
      </c>
      <c r="S113" s="66">
        <f t="shared" si="39"/>
        <v>1.74801474695025</v>
      </c>
      <c r="T113" s="66">
        <f>'amount-analyzed sorted'!R113*0.001/'amount-analyzed sorted'!R$2*1.5/'amount-analyzed sorted'!R$3</f>
        <v>0.00412030644899417</v>
      </c>
      <c r="U113" s="66">
        <f>'amount-analyzed sorted'!S113*0.001/'amount-analyzed sorted'!S$2*1.5/'amount-analyzed sorted'!S$3</f>
        <v>0.00241271552889556</v>
      </c>
      <c r="V113" s="66">
        <f>'amount-analyzed sorted'!T113*0.001/'amount-analyzed sorted'!T$2*1.5/'amount-analyzed sorted'!T$3</f>
        <v>0.00454875425272826</v>
      </c>
      <c r="W113" s="66">
        <f>'amount-analyzed sorted'!U113*0.001/'amount-analyzed sorted'!U$2*1.5/'amount-analyzed sorted'!U$3</f>
        <v>0.00185740798653071</v>
      </c>
      <c r="X113" s="66">
        <f>'amount-analyzed sorted'!V113*0.001/'amount-analyzed sorted'!V$2*1.5/'amount-analyzed sorted'!V$3</f>
        <v>0.0104853676658992</v>
      </c>
      <c r="Y113" s="66">
        <f t="shared" si="40"/>
        <v>0.00468491037660957</v>
      </c>
      <c r="Z113" s="115">
        <f t="shared" si="41"/>
        <v>0.00343293824740198</v>
      </c>
      <c r="AA113" s="66">
        <f>'amount-analyzed sorted'!W113*0.001/'amount-analyzed sorted'!W$2*1.5/'amount-analyzed sorted'!W$3</f>
        <v>0.00194057550831566</v>
      </c>
      <c r="AB113" s="66">
        <f>'amount-analyzed sorted'!X113*0.001/'amount-analyzed sorted'!X$2*1.5/'amount-analyzed sorted'!X$3</f>
        <v>0</v>
      </c>
      <c r="AC113" s="66">
        <f>'amount-analyzed sorted'!Y113*0.001/'amount-analyzed sorted'!Y$2*1.5/'amount-analyzed sorted'!Y$3</f>
        <v>0</v>
      </c>
      <c r="AD113" s="66">
        <f>'amount-analyzed sorted'!Z113*0.001/'amount-analyzed sorted'!Z$2*1.5/'amount-analyzed sorted'!Z$3</f>
        <v>0.00232637580817961</v>
      </c>
      <c r="AE113" s="66">
        <f>'amount-analyzed sorted'!AA113*0.001/'amount-analyzed sorted'!AA$2*1.5/'amount-analyzed sorted'!AA$3</f>
        <v>0.00579768966893978</v>
      </c>
      <c r="AF113" s="66">
        <f t="shared" si="42"/>
        <v>0.00201292819708701</v>
      </c>
      <c r="AG113" s="115">
        <f t="shared" si="43"/>
        <v>0.00237337647501135</v>
      </c>
      <c r="AH113" s="66">
        <f>'amount-analyzed sorted'!AB113*0.001/'amount-analyzed sorted'!AB$2*1.5/'amount-analyzed sorted'!AB$3</f>
        <v>0</v>
      </c>
      <c r="AI113" s="66">
        <f>'amount-analyzed sorted'!AC113*0.001/'amount-analyzed sorted'!AC$2*1.5/'amount-analyzed sorted'!AC$3</f>
        <v>0</v>
      </c>
      <c r="AJ113" s="66">
        <f>'amount-analyzed sorted'!AD113*0.001/'amount-analyzed sorted'!AD$2*1.5/'amount-analyzed sorted'!AD$3</f>
        <v>0.0020054276461257</v>
      </c>
      <c r="AK113" s="66">
        <f>'amount-analyzed sorted'!AE113*0.001/'amount-analyzed sorted'!AE$2*1.5/'amount-analyzed sorted'!AE$3</f>
        <v>0</v>
      </c>
      <c r="AL113" s="66">
        <f>'amount-analyzed sorted'!AF113*0.001/'amount-analyzed sorted'!AF$2*1.5/'amount-analyzed sorted'!AF$3</f>
        <v>0.00320593707264204</v>
      </c>
      <c r="AM113" s="66">
        <f t="shared" si="44"/>
        <v>0.00104227294375355</v>
      </c>
      <c r="AN113" s="115">
        <f t="shared" si="45"/>
        <v>0.00148896844419068</v>
      </c>
      <c r="AO113" s="66">
        <f>'amount-analyzed sorted'!AG113*0.001/'amount-analyzed sorted'!AG$2*1.5/'amount-analyzed sorted'!AG$3</f>
        <v>0</v>
      </c>
      <c r="AP113" s="66">
        <f>'amount-analyzed sorted'!AH113*0.001/'amount-analyzed sorted'!AH$2*1.5/'amount-analyzed sorted'!AH$3</f>
        <v>0</v>
      </c>
      <c r="AQ113" s="66">
        <f>'amount-analyzed sorted'!AI113*0.001/'amount-analyzed sorted'!AI$2*1.5/'amount-analyzed sorted'!AI$3</f>
        <v>0</v>
      </c>
      <c r="AR113" s="66">
        <f>'amount-analyzed sorted'!AJ113*0.001/'amount-analyzed sorted'!AJ$2*1.5/'amount-analyzed sorted'!AJ$3</f>
        <v>0</v>
      </c>
      <c r="AS113" s="66">
        <f>'amount-analyzed sorted'!AK113*0.001/'amount-analyzed sorted'!AK$2*1.5/'amount-analyzed sorted'!AK$3</f>
        <v>0</v>
      </c>
      <c r="AT113" s="66">
        <f t="shared" si="46"/>
        <v>0</v>
      </c>
      <c r="AU113" s="115">
        <f t="shared" si="47"/>
        <v>0</v>
      </c>
      <c r="AV113" s="66">
        <f>'amount-analyzed sorted'!AL113*0.001/'amount-analyzed sorted'!AL$2*1.5/'amount-analyzed sorted'!AL$3</f>
        <v>0</v>
      </c>
      <c r="AW113" s="66">
        <f>'amount-analyzed sorted'!AM113*0.001/'amount-analyzed sorted'!AM$2*1.5/'amount-analyzed sorted'!AM$3</f>
        <v>0</v>
      </c>
      <c r="AX113" s="66">
        <f>'amount-analyzed sorted'!AN113*0.001/'amount-analyzed sorted'!AN$2*1.5/'amount-analyzed sorted'!AN$3</f>
        <v>0.00263848259642468</v>
      </c>
      <c r="AY113" s="66">
        <f>'amount-analyzed sorted'!AO113*0.001/'amount-analyzed sorted'!AO$2*1.5/'amount-analyzed sorted'!AO$3</f>
        <v>0.00197496545403265</v>
      </c>
      <c r="AZ113" s="66">
        <f>'amount-analyzed sorted'!AP113*0.001/'amount-analyzed sorted'!AP$2*1.5/'amount-analyzed sorted'!AP$3</f>
        <v>0.00819014545241887</v>
      </c>
      <c r="BA113" s="66">
        <f t="shared" si="48"/>
        <v>0.00256071870057524</v>
      </c>
      <c r="BB113" s="115">
        <f t="shared" si="49"/>
        <v>0.00335984226455116</v>
      </c>
      <c r="BC113" s="66">
        <f>'amount-analyzed sorted'!AQ113*0.001/'amount-analyzed sorted'!AQ$2*1.5/'amount-analyzed sorted'!AQ$3</f>
        <v>0.00194057550831566</v>
      </c>
      <c r="BD113" s="66">
        <f>'amount-analyzed sorted'!AR113*0.001/'amount-analyzed sorted'!AR$2*1.5/'amount-analyzed sorted'!AR$3</f>
        <v>0.00229895291063722</v>
      </c>
      <c r="BE113" s="66">
        <f>'amount-analyzed sorted'!AS113*0.001/'amount-analyzed sorted'!AS$2*1.5/'amount-analyzed sorted'!AS$3</f>
        <v>0</v>
      </c>
      <c r="BF113" s="66">
        <f>'amount-analyzed sorted'!AT113*0.001/'amount-analyzed sorted'!AT$2*1.5/'amount-analyzed sorted'!AT$3</f>
        <v>0.00227658955547538</v>
      </c>
      <c r="BG113" s="66">
        <f>'amount-analyzed sorted'!AU113*0.001/'amount-analyzed sorted'!AU$2*1.5/'amount-analyzed sorted'!AU$3</f>
        <v>0.00525524115949556</v>
      </c>
      <c r="BH113" s="66">
        <f t="shared" si="50"/>
        <v>0.00235427182678477</v>
      </c>
      <c r="BI113" s="115">
        <f t="shared" si="51"/>
        <v>0.00188005706465226</v>
      </c>
      <c r="BJ113" s="66">
        <f>'amount-analyzed sorted'!AV113*0.001/'amount-analyzed sorted'!AV$2*1.5/'amount-analyzed sorted'!AV$3</f>
        <v>0.00167166718787764</v>
      </c>
      <c r="BK113" s="66">
        <f>'amount-analyzed sorted'!AW113*0.001/'amount-analyzed sorted'!AW$2*1.5/'amount-analyzed sorted'!AW$3</f>
        <v>0.00204217632026936</v>
      </c>
      <c r="BL113" s="66">
        <f>'amount-analyzed sorted'!AX113*0.001/'amount-analyzed sorted'!AX$2*1.5/'amount-analyzed sorted'!AX$3</f>
        <v>0</v>
      </c>
      <c r="BM113" s="66">
        <f>'amount-analyzed sorted'!AY113*0.001/'amount-analyzed sorted'!AY$2*1.5/'amount-analyzed sorted'!AY$3</f>
        <v>0</v>
      </c>
      <c r="BN113" s="66">
        <f>'amount-analyzed sorted'!AZ113*0.001/'amount-analyzed sorted'!AZ$2*1.5/'amount-analyzed sorted'!AZ$3</f>
        <v>0</v>
      </c>
      <c r="BO113" s="66">
        <f t="shared" si="52"/>
        <v>0.0007427687016294</v>
      </c>
      <c r="BP113" s="115">
        <f t="shared" si="53"/>
        <v>0.00102547898436469</v>
      </c>
      <c r="BQ113" s="66">
        <f>'amount-analyzed sorted'!BA113*0.001/'amount-analyzed sorted'!BA$2*1.5/'amount-analyzed sorted'!BA$3</f>
        <v>0</v>
      </c>
      <c r="BR113" s="66">
        <f>'amount-analyzed sorted'!BB113*0.001/'amount-analyzed sorted'!BB$2*1.5/'amount-analyzed sorted'!BB$3</f>
        <v>0.00991666975859615</v>
      </c>
      <c r="BS113" s="66">
        <f>'amount-analyzed sorted'!BC113*0.001/'amount-analyzed sorted'!BC$2*1.5/'amount-analyzed sorted'!BC$3</f>
        <v>0</v>
      </c>
      <c r="BT113" s="66">
        <f>'amount-analyzed sorted'!BD113*0.001/'amount-analyzed sorted'!BD$2*1.5/'amount-analyzed sorted'!BD$3</f>
        <v>0.00539247479960528</v>
      </c>
      <c r="BU113" s="66">
        <f>'amount-analyzed sorted'!BE113*0.001/'amount-analyzed sorted'!BE$2*1.5/'amount-analyzed sorted'!BE$3</f>
        <v>0.00238323224341007</v>
      </c>
      <c r="BV113" s="66">
        <f t="shared" si="54"/>
        <v>0.0035384753603223</v>
      </c>
      <c r="BW113" s="115">
        <f t="shared" si="55"/>
        <v>0.00419806146076444</v>
      </c>
      <c r="BX113" s="66">
        <f>'amount-analyzed sorted'!BF113*0.001/'amount-analyzed sorted'!BF$2*1.5/'amount-analyzed sorted'!BF$3</f>
        <v>0</v>
      </c>
      <c r="BY113" s="66">
        <f>'amount-analyzed sorted'!BG113*0.001/'amount-analyzed sorted'!BG$2*1.5/'amount-analyzed sorted'!BG$3</f>
        <v>0</v>
      </c>
      <c r="BZ113" s="66">
        <f>'amount-analyzed sorted'!BH113*0.001/'amount-analyzed sorted'!BH$2*1.5/'amount-analyzed sorted'!BH$3</f>
        <v>0</v>
      </c>
      <c r="CA113" s="66">
        <f>'amount-analyzed sorted'!BI113*0.001/'amount-analyzed sorted'!BI$2*1.5/'amount-analyzed sorted'!BI$3</f>
        <v>0</v>
      </c>
      <c r="CB113" s="66">
        <f>'amount-analyzed sorted'!BJ113*0.001/'amount-analyzed sorted'!BJ$2*1.5/'amount-analyzed sorted'!BJ$3</f>
        <v>0.00229444515983205</v>
      </c>
      <c r="CC113" s="66">
        <f t="shared" si="56"/>
        <v>0.00045888903196641</v>
      </c>
      <c r="CD113" s="115">
        <f t="shared" si="57"/>
        <v>0.00102610706960597</v>
      </c>
      <c r="CE113" s="121">
        <f>'amount-analyzed sorted'!BK113*0.001/'amount-analyzed sorted'!BK$2*1.5/'amount-analyzed sorted'!BK$3</f>
        <v>0</v>
      </c>
      <c r="CF113" s="66">
        <f>'amount-analyzed sorted'!BL113*0.001/'amount-analyzed sorted'!BL$2*1.5/'amount-analyzed sorted'!BL$3</f>
        <v>0</v>
      </c>
      <c r="CG113" s="66">
        <f>'amount-analyzed sorted'!BM113*0.001/'amount-analyzed sorted'!BM$2*1.5/'amount-analyzed sorted'!BM$3</f>
        <v>0</v>
      </c>
      <c r="CH113" s="66">
        <f>'amount-analyzed sorted'!BN113*0.001/'amount-analyzed sorted'!BN$2*1.5/'amount-analyzed sorted'!BN$3</f>
        <v>0</v>
      </c>
      <c r="CI113" s="66">
        <f>'amount-analyzed sorted'!BO113*0.001/'amount-analyzed sorted'!BO$2*1.5/'amount-analyzed sorted'!BO$3</f>
        <v>0</v>
      </c>
      <c r="CJ113" s="66">
        <f t="shared" si="58"/>
        <v>0</v>
      </c>
      <c r="CK113" s="115">
        <f t="shared" si="59"/>
        <v>0</v>
      </c>
      <c r="CL113" s="66">
        <f>'amount-analyzed sorted'!BP113*0.001/'amount-analyzed sorted'!BP$2*1.5/'amount-analyzed sorted'!BP$3</f>
        <v>0</v>
      </c>
      <c r="CM113" s="66">
        <f>'amount-analyzed sorted'!BQ113*0.001/'amount-analyzed sorted'!BQ$2*1.5/'amount-analyzed sorted'!BQ$3</f>
        <v>0</v>
      </c>
      <c r="CN113" s="66">
        <f>'amount-analyzed sorted'!BR113*0.001/'amount-analyzed sorted'!BR$2*1.5/'amount-analyzed sorted'!BR$3</f>
        <v>0.00230347840849281</v>
      </c>
      <c r="CO113" s="66">
        <f>'amount-analyzed sorted'!BS113*0.001/'amount-analyzed sorted'!BS$2*1.5/'amount-analyzed sorted'!BS$3</f>
        <v>0.00204217632026936</v>
      </c>
      <c r="CP113" s="66">
        <f>'amount-analyzed sorted'!BT113*0.001/'amount-analyzed sorted'!BT$2*1.5/'amount-analyzed sorted'!BT$3</f>
        <v>0</v>
      </c>
      <c r="CQ113" s="66">
        <f t="shared" si="60"/>
        <v>0.000869130945752434</v>
      </c>
      <c r="CR113" s="115">
        <f t="shared" si="61"/>
        <v>0.00119368692473559</v>
      </c>
      <c r="CS113" s="66">
        <f>'amount-analyzed sorted'!BU113*0.001/'amount-analyzed sorted'!BU$2*1.5/'amount-analyzed sorted'!BU$3</f>
        <v>0</v>
      </c>
      <c r="CT113" s="66">
        <f>'amount-analyzed sorted'!BV113*0.001/'amount-analyzed sorted'!BV$2*1.5/'amount-analyzed sorted'!BV$3</f>
        <v>0.00361162664047637</v>
      </c>
      <c r="CU113" s="66">
        <f>'amount-analyzed sorted'!BW113*0.001/'amount-analyzed sorted'!BW$2*1.5/'amount-analyzed sorted'!BW$3</f>
        <v>0</v>
      </c>
      <c r="CV113" s="66">
        <f>'amount-analyzed sorted'!BX113*0.001/'amount-analyzed sorted'!BX$2*1.5/'amount-analyzed sorted'!BX$3</f>
        <v>0</v>
      </c>
      <c r="CW113" s="66">
        <f>'amount-analyzed sorted'!BY113*0.001/'amount-analyzed sorted'!BY$2*1.5/'amount-analyzed sorted'!BY$3</f>
        <v>0</v>
      </c>
      <c r="CX113" s="66">
        <f t="shared" si="62"/>
        <v>0.000722325328095275</v>
      </c>
      <c r="CY113" s="115">
        <f t="shared" si="63"/>
        <v>0.00161516853549087</v>
      </c>
      <c r="CZ113" s="66">
        <f>'amount-analyzed sorted'!BZ113*0.001/'amount-analyzed sorted'!BZ$2*1.5/'amount-analyzed sorted'!BZ$3</f>
        <v>0</v>
      </c>
      <c r="DA113" s="66">
        <f>'amount-analyzed sorted'!CA113*0.001/'amount-analyzed sorted'!CA$2*1.5/'amount-analyzed sorted'!CA$3</f>
        <v>0</v>
      </c>
      <c r="DB113" s="66">
        <f>'amount-analyzed sorted'!CB113*0.001/'amount-analyzed sorted'!CB$2*1.5/'amount-analyzed sorted'!CB$3</f>
        <v>0</v>
      </c>
      <c r="DC113" s="66">
        <f>'amount-analyzed sorted'!CC113*0.001/'amount-analyzed sorted'!CC$2*1.5/'amount-analyzed sorted'!CC$3</f>
        <v>0</v>
      </c>
      <c r="DD113" s="66">
        <f>'amount-analyzed sorted'!CD113*0.001/'amount-analyzed sorted'!CD$2*1.5/'amount-analyzed sorted'!CD$3</f>
        <v>0</v>
      </c>
      <c r="DE113" s="66">
        <f t="shared" si="64"/>
        <v>0</v>
      </c>
      <c r="DF113" s="115">
        <f t="shared" si="65"/>
        <v>0</v>
      </c>
      <c r="DG113" s="66">
        <f>'amount-analyzed sorted'!CE113*0.001/'amount-analyzed sorted'!CE$2*1.5/'amount-analyzed sorted'!CE$3</f>
        <v>0</v>
      </c>
      <c r="DH113" s="66">
        <f>'amount-analyzed sorted'!CF113*0.001/'amount-analyzed sorted'!CF$2*1.5/'amount-analyzed sorted'!CF$3</f>
        <v>0</v>
      </c>
      <c r="DI113" s="66">
        <f>'amount-analyzed sorted'!CG113*0.001/'amount-analyzed sorted'!CG$2*1.5/'amount-analyzed sorted'!CG$3</f>
        <v>0</v>
      </c>
      <c r="DJ113" s="66">
        <f>'amount-analyzed sorted'!CH113*0.001/'amount-analyzed sorted'!CH$2*1.5/'amount-analyzed sorted'!CH$3</f>
        <v>0</v>
      </c>
      <c r="DK113" s="66">
        <f>'amount-analyzed sorted'!CI113*0.001/'amount-analyzed sorted'!CI$2*1.5/'amount-analyzed sorted'!CI$3</f>
        <v>0</v>
      </c>
      <c r="DL113" s="66">
        <f t="shared" si="66"/>
        <v>0</v>
      </c>
      <c r="DM113" s="115">
        <f t="shared" si="67"/>
        <v>0</v>
      </c>
      <c r="DN113" s="66">
        <f>'amount-analyzed sorted'!CJ113*0.001/'amount-analyzed sorted'!CJ$2*1.5/'amount-analyzed sorted'!CJ$3</f>
        <v>0.00350349410633038</v>
      </c>
      <c r="DO113" s="66">
        <f>'amount-analyzed sorted'!CK113*0.001/'amount-analyzed sorted'!CK$2*1.5/'amount-analyzed sorted'!CK$3</f>
        <v>0</v>
      </c>
      <c r="DP113" s="66">
        <f>'amount-analyzed sorted'!CL113*0.001/'amount-analyzed sorted'!CL$2*1.5/'amount-analyzed sorted'!CL$3</f>
        <v>0.00709192140311724</v>
      </c>
      <c r="DQ113" s="66">
        <f>'amount-analyzed sorted'!CM113*0.001/'amount-analyzed sorted'!CM$2*1.5/'amount-analyzed sorted'!CM$3</f>
        <v>0</v>
      </c>
      <c r="DR113" s="66">
        <f>'amount-analyzed sorted'!CN113*0.001/'amount-analyzed sorted'!CN$2*1.5/'amount-analyzed sorted'!CN$3</f>
        <v>0</v>
      </c>
      <c r="DS113" s="66">
        <f t="shared" si="68"/>
        <v>0.00211908310188952</v>
      </c>
      <c r="DT113" s="115">
        <f t="shared" si="69"/>
        <v>0.00316690914684632</v>
      </c>
      <c r="DU113" s="66">
        <f>'amount-analyzed sorted'!CO113*0.001/'amount-analyzed sorted'!CO$2*1.5/'amount-analyzed sorted'!CO$3</f>
        <v>0</v>
      </c>
      <c r="DV113" s="66">
        <f>'amount-analyzed sorted'!CP113*0.001/'amount-analyzed sorted'!CP$2*1.5/'amount-analyzed sorted'!CP$3</f>
        <v>0</v>
      </c>
      <c r="DW113" s="66">
        <f>'amount-analyzed sorted'!CQ113*0.001/'amount-analyzed sorted'!CQ$2*1.5/'amount-analyzed sorted'!CQ$3</f>
        <v>0</v>
      </c>
      <c r="DX113" s="66">
        <f>'amount-analyzed sorted'!CR113*0.001/'amount-analyzed sorted'!CR$2*1.5/'amount-analyzed sorted'!CR$3</f>
        <v>0</v>
      </c>
      <c r="DY113" s="66">
        <f>'amount-analyzed sorted'!CS113*0.001/'amount-analyzed sorted'!CS$2*1.5/'amount-analyzed sorted'!CS$3</f>
        <v>0</v>
      </c>
      <c r="DZ113" s="66">
        <f t="shared" si="70"/>
        <v>0</v>
      </c>
      <c r="EA113" s="115">
        <f t="shared" si="71"/>
        <v>0</v>
      </c>
      <c r="EB113" s="66">
        <f>'amount-analyzed sorted'!CT113*0.001/'amount-analyzed sorted'!CT$2*1.5/'amount-analyzed sorted'!CT$3</f>
        <v>0</v>
      </c>
      <c r="EC113" s="66">
        <f>'amount-analyzed sorted'!CU113*0.001/'amount-analyzed sorted'!CU$2*1.5/'amount-analyzed sorted'!CU$3</f>
        <v>0</v>
      </c>
      <c r="ED113" s="66">
        <f>'amount-analyzed sorted'!CV113*0.001/'amount-analyzed sorted'!CV$2*1.5/'amount-analyzed sorted'!CV$3</f>
        <v>0</v>
      </c>
      <c r="EE113" s="66">
        <f>'amount-analyzed sorted'!CW113*0.001/'amount-analyzed sorted'!CW$2*1.5/'amount-analyzed sorted'!CW$3</f>
        <v>0</v>
      </c>
      <c r="EF113" s="66">
        <f>'amount-analyzed sorted'!CX113*0.001/'amount-analyzed sorted'!CX$2*1.5/'amount-analyzed sorted'!CX$3</f>
        <v>0</v>
      </c>
      <c r="EG113" s="66">
        <f t="shared" si="72"/>
        <v>0</v>
      </c>
      <c r="EH113" s="115">
        <f t="shared" si="73"/>
        <v>0</v>
      </c>
    </row>
    <row r="114" spans="1:138">
      <c r="A114">
        <f>'imported data from Web Calc'!A120</f>
        <v>826.6</v>
      </c>
      <c r="B114" t="str">
        <f>'imported data from Web Calc'!B120</f>
        <v>C47H88O8PN</v>
      </c>
      <c r="C114" s="61" t="str">
        <f>'imported data from Web Calc'!C120</f>
        <v>PE(42:3)</v>
      </c>
      <c r="D114" s="96"/>
      <c r="E114" s="96"/>
      <c r="F114" s="96"/>
      <c r="G114" s="66">
        <f>'amount-analyzed sorted'!G114*0.001/'amount-analyzed sorted'!G$2*1.5/'amount-analyzed sorted'!G$3</f>
        <v>0.0160792446790016</v>
      </c>
      <c r="H114" s="66">
        <f>'amount-analyzed sorted'!H114*0.001/'amount-analyzed sorted'!H$2*1.5/'amount-analyzed sorted'!H$3</f>
        <v>0.010049527924376</v>
      </c>
      <c r="I114" s="66">
        <f>'amount-analyzed sorted'!I114*0.001/'amount-analyzed sorted'!I$2*1.5/'amount-analyzed sorted'!I$3</f>
        <v>0.00803962233950082</v>
      </c>
      <c r="J114" s="66">
        <f>'amount-analyzed sorted'!J114*0.001/'amount-analyzed sorted'!J$2*1.5/'amount-analyzed sorted'!J$3</f>
        <v>0.010049527924376</v>
      </c>
      <c r="K114" s="66">
        <f>'amount-analyzed sorted'!K114*0.001/'amount-analyzed sorted'!K$2*1.5/'amount-analyzed sorted'!K$3</f>
        <v>0.010049527924376</v>
      </c>
      <c r="L114" s="66">
        <f>'amount-analyzed sorted'!L114*0.001/'amount-analyzed sorted'!L$2*1.5/'amount-analyzed sorted'!L$3</f>
        <v>0.00803962233950082</v>
      </c>
      <c r="M114" s="66">
        <f>'amount-analyzed sorted'!M114*0.001/'amount-analyzed sorted'!M$2*1.5/'amount-analyzed sorted'!M$3</f>
        <v>0.00401981116975041</v>
      </c>
      <c r="N114" s="66">
        <f>'amount-analyzed sorted'!N114*0.001/'amount-analyzed sorted'!N$2*1.5/'amount-analyzed sorted'!N$3</f>
        <v>0.00803962233950082</v>
      </c>
      <c r="O114" s="66">
        <f>'amount-analyzed sorted'!O114*0.001/'amount-analyzed sorted'!O$2*1.5/'amount-analyzed sorted'!O$3</f>
        <v>0.0160792446790016</v>
      </c>
      <c r="P114" s="66">
        <f>'amount-analyzed sorted'!P114*0.001/'amount-analyzed sorted'!P$2*1.5/'amount-analyzed sorted'!P$3</f>
        <v>0.00803962233950082</v>
      </c>
      <c r="Q114" s="66">
        <f t="shared" si="37"/>
        <v>0.00984853736588851</v>
      </c>
      <c r="R114" s="115">
        <f t="shared" si="38"/>
        <v>0.00372420554119306</v>
      </c>
      <c r="S114" s="66">
        <f t="shared" si="39"/>
        <v>0.378148084617341</v>
      </c>
      <c r="T114" s="66">
        <f>'amount-analyzed sorted'!R114*0.001/'amount-analyzed sorted'!R$2*1.5/'amount-analyzed sorted'!R$3</f>
        <v>0.0515038306124272</v>
      </c>
      <c r="U114" s="66">
        <f>'amount-analyzed sorted'!S114*0.001/'amount-analyzed sorted'!S$2*1.5/'amount-analyzed sorted'!S$3</f>
        <v>0.0675560348090756</v>
      </c>
      <c r="V114" s="66">
        <f>'amount-analyzed sorted'!T114*0.001/'amount-analyzed sorted'!T$2*1.5/'amount-analyzed sorted'!T$3</f>
        <v>0.0386644111481902</v>
      </c>
      <c r="W114" s="66">
        <f>'amount-analyzed sorted'!U114*0.001/'amount-analyzed sorted'!U$2*1.5/'amount-analyzed sorted'!U$3</f>
        <v>0.0482926076497984</v>
      </c>
      <c r="X114" s="66">
        <f>'amount-analyzed sorted'!V114*0.001/'amount-analyzed sorted'!V$2*1.5/'amount-analyzed sorted'!V$3</f>
        <v>0.0964653825262722</v>
      </c>
      <c r="Y114" s="66">
        <f t="shared" si="40"/>
        <v>0.0604964533491527</v>
      </c>
      <c r="Z114" s="115">
        <f t="shared" si="41"/>
        <v>0.0226386877752513</v>
      </c>
      <c r="AA114" s="66">
        <f>'amount-analyzed sorted'!W114*0.001/'amount-analyzed sorted'!W$2*1.5/'amount-analyzed sorted'!W$3</f>
        <v>0.00776230203326266</v>
      </c>
      <c r="AB114" s="66">
        <f>'amount-analyzed sorted'!X114*0.001/'amount-analyzed sorted'!X$2*1.5/'amount-analyzed sorted'!X$3</f>
        <v>0.0373457563249259</v>
      </c>
      <c r="AC114" s="66">
        <f>'amount-analyzed sorted'!Y114*0.001/'amount-analyzed sorted'!Y$2*1.5/'amount-analyzed sorted'!Y$3</f>
        <v>0.00406307997053592</v>
      </c>
      <c r="AD114" s="66">
        <f>'amount-analyzed sorted'!Z114*0.001/'amount-analyzed sorted'!Z$2*1.5/'amount-analyzed sorted'!Z$3</f>
        <v>0.00465275161635923</v>
      </c>
      <c r="AE114" s="66">
        <f>'amount-analyzed sorted'!AA114*0.001/'amount-analyzed sorted'!AA$2*1.5/'amount-analyzed sorted'!AA$3</f>
        <v>0.0328535747906588</v>
      </c>
      <c r="AF114" s="66">
        <f t="shared" si="42"/>
        <v>0.0173354929471485</v>
      </c>
      <c r="AG114" s="115">
        <f t="shared" si="43"/>
        <v>0.0163544822809305</v>
      </c>
      <c r="AH114" s="66">
        <f>'amount-analyzed sorted'!AB114*0.001/'amount-analyzed sorted'!AB$2*1.5/'amount-analyzed sorted'!AB$3</f>
        <v>0.00472317671650594</v>
      </c>
      <c r="AI114" s="66">
        <f>'amount-analyzed sorted'!AC114*0.001/'amount-analyzed sorted'!AC$2*1.5/'amount-analyzed sorted'!AC$3</f>
        <v>0.00241023075492141</v>
      </c>
      <c r="AJ114" s="66">
        <f>'amount-analyzed sorted'!AD114*0.001/'amount-analyzed sorted'!AD$2*1.5/'amount-analyzed sorted'!AD$3</f>
        <v>0.0040108552922514</v>
      </c>
      <c r="AK114" s="66">
        <f>'amount-analyzed sorted'!AE114*0.001/'amount-analyzed sorted'!AE$2*1.5/'amount-analyzed sorted'!AE$3</f>
        <v>0.00630817806746278</v>
      </c>
      <c r="AL114" s="66">
        <f>'amount-analyzed sorted'!AF114*0.001/'amount-analyzed sorted'!AF$2*1.5/'amount-analyzed sorted'!AF$3</f>
        <v>0.00801484268160511</v>
      </c>
      <c r="AM114" s="66">
        <f t="shared" si="44"/>
        <v>0.00509345670254933</v>
      </c>
      <c r="AN114" s="115">
        <f t="shared" si="45"/>
        <v>0.00215167833334051</v>
      </c>
      <c r="AO114" s="66">
        <f>'amount-analyzed sorted'!AG114*0.001/'amount-analyzed sorted'!AG$2*1.5/'amount-analyzed sorted'!AG$3</f>
        <v>0</v>
      </c>
      <c r="AP114" s="66">
        <f>'amount-analyzed sorted'!AH114*0.001/'amount-analyzed sorted'!AH$2*1.5/'amount-analyzed sorted'!AH$3</f>
        <v>0.0076481505327735</v>
      </c>
      <c r="AQ114" s="66">
        <f>'amount-analyzed sorted'!AI114*0.001/'amount-analyzed sorted'!AI$2*1.5/'amount-analyzed sorted'!AI$3</f>
        <v>0.0240146219154064</v>
      </c>
      <c r="AR114" s="66">
        <f>'amount-analyzed sorted'!AJ114*0.001/'amount-analyzed sorted'!AJ$2*1.5/'amount-analyzed sorted'!AJ$3</f>
        <v>0.00573611289958012</v>
      </c>
      <c r="AS114" s="66">
        <f>'amount-analyzed sorted'!AK114*0.001/'amount-analyzed sorted'!AK$2*1.5/'amount-analyzed sorted'!AK$3</f>
        <v>0.0116186797455325</v>
      </c>
      <c r="AT114" s="66">
        <f t="shared" si="46"/>
        <v>0.0098035130186585</v>
      </c>
      <c r="AU114" s="115">
        <f t="shared" si="47"/>
        <v>0.00897981966693683</v>
      </c>
      <c r="AV114" s="66">
        <f>'amount-analyzed sorted'!AL114*0.001/'amount-analyzed sorted'!AL$2*1.5/'amount-analyzed sorted'!AL$3</f>
        <v>0.0239561754483252</v>
      </c>
      <c r="AW114" s="66">
        <f>'amount-analyzed sorted'!AM114*0.001/'amount-analyzed sorted'!AM$2*1.5/'amount-analyzed sorted'!AM$3</f>
        <v>0.0015296301065547</v>
      </c>
      <c r="AX114" s="66">
        <f>'amount-analyzed sorted'!AN114*0.001/'amount-analyzed sorted'!AN$2*1.5/'amount-analyzed sorted'!AN$3</f>
        <v>0.0237463433678221</v>
      </c>
      <c r="AY114" s="66">
        <f>'amount-analyzed sorted'!AO114*0.001/'amount-analyzed sorted'!AO$2*1.5/'amount-analyzed sorted'!AO$3</f>
        <v>0.0118497927241959</v>
      </c>
      <c r="AZ114" s="66">
        <f>'amount-analyzed sorted'!AP114*0.001/'amount-analyzed sorted'!AP$2*1.5/'amount-analyzed sorted'!AP$3</f>
        <v>0.0204753636310472</v>
      </c>
      <c r="BA114" s="66">
        <f t="shared" si="48"/>
        <v>0.016311461055589</v>
      </c>
      <c r="BB114" s="115">
        <f t="shared" si="49"/>
        <v>0.00961075215977339</v>
      </c>
      <c r="BC114" s="66">
        <f>'amount-analyzed sorted'!AQ114*0.001/'amount-analyzed sorted'!AQ$2*1.5/'amount-analyzed sorted'!AQ$3</f>
        <v>0.017465179574841</v>
      </c>
      <c r="BD114" s="66">
        <f>'amount-analyzed sorted'!AR114*0.001/'amount-analyzed sorted'!AR$2*1.5/'amount-analyzed sorted'!AR$3</f>
        <v>0.0160926703744605</v>
      </c>
      <c r="BE114" s="66">
        <f>'amount-analyzed sorted'!AS114*0.001/'amount-analyzed sorted'!AS$2*1.5/'amount-analyzed sorted'!AS$3</f>
        <v>0.0347473179663648</v>
      </c>
      <c r="BF114" s="66">
        <f>'amount-analyzed sorted'!AT114*0.001/'amount-analyzed sorted'!AT$2*1.5/'amount-analyzed sorted'!AT$3</f>
        <v>0.018212716443803</v>
      </c>
      <c r="BG114" s="66">
        <f>'amount-analyzed sorted'!AU114*0.001/'amount-analyzed sorted'!AU$2*1.5/'amount-analyzed sorted'!AU$3</f>
        <v>0.0315314469569734</v>
      </c>
      <c r="BH114" s="66">
        <f t="shared" si="50"/>
        <v>0.0236098662632886</v>
      </c>
      <c r="BI114" s="115">
        <f t="shared" si="51"/>
        <v>0.0088060903048556</v>
      </c>
      <c r="BJ114" s="66">
        <f>'amount-analyzed sorted'!AV114*0.001/'amount-analyzed sorted'!AV$2*1.5/'amount-analyzed sorted'!AV$3</f>
        <v>0.018388339066654</v>
      </c>
      <c r="BK114" s="66">
        <f>'amount-analyzed sorted'!AW114*0.001/'amount-analyzed sorted'!AW$2*1.5/'amount-analyzed sorted'!AW$3</f>
        <v>0.0183795868824243</v>
      </c>
      <c r="BL114" s="66">
        <f>'amount-analyzed sorted'!AX114*0.001/'amount-analyzed sorted'!AX$2*1.5/'amount-analyzed sorted'!AX$3</f>
        <v>0.0139721436598728</v>
      </c>
      <c r="BM114" s="66">
        <f>'amount-analyzed sorted'!AY114*0.001/'amount-analyzed sorted'!AY$2*1.5/'amount-analyzed sorted'!AY$3</f>
        <v>0.0108348799214291</v>
      </c>
      <c r="BN114" s="66">
        <f>'amount-analyzed sorted'!AZ114*0.001/'amount-analyzed sorted'!AZ$2*1.5/'amount-analyzed sorted'!AZ$3</f>
        <v>0.0162523198821437</v>
      </c>
      <c r="BO114" s="66">
        <f t="shared" si="52"/>
        <v>0.0155654538825048</v>
      </c>
      <c r="BP114" s="115">
        <f t="shared" si="53"/>
        <v>0.00321235029504628</v>
      </c>
      <c r="BQ114" s="66">
        <f>'amount-analyzed sorted'!BA114*0.001/'amount-analyzed sorted'!BA$2*1.5/'amount-analyzed sorted'!BA$3</f>
        <v>0.0225032121445066</v>
      </c>
      <c r="BR114" s="66">
        <f>'amount-analyzed sorted'!BB114*0.001/'amount-analyzed sorted'!BB$2*1.5/'amount-analyzed sorted'!BB$3</f>
        <v>0.0396666790343846</v>
      </c>
      <c r="BS114" s="66">
        <f>'amount-analyzed sorted'!BC114*0.001/'amount-analyzed sorted'!BC$2*1.5/'amount-analyzed sorted'!BC$3</f>
        <v>0.028893013123811</v>
      </c>
      <c r="BT114" s="66">
        <f>'amount-analyzed sorted'!BD114*0.001/'amount-analyzed sorted'!BD$2*1.5/'amount-analyzed sorted'!BD$3</f>
        <v>0.0215698991984211</v>
      </c>
      <c r="BU114" s="66">
        <f>'amount-analyzed sorted'!BE114*0.001/'amount-analyzed sorted'!BE$2*1.5/'amount-analyzed sorted'!BE$3</f>
        <v>0.0309820191643309</v>
      </c>
      <c r="BV114" s="66">
        <f t="shared" si="54"/>
        <v>0.0287229645330909</v>
      </c>
      <c r="BW114" s="115">
        <f t="shared" si="55"/>
        <v>0.00732715488599281</v>
      </c>
      <c r="BX114" s="66">
        <f>'amount-analyzed sorted'!BF114*0.001/'amount-analyzed sorted'!BF$2*1.5/'amount-analyzed sorted'!BF$3</f>
        <v>0</v>
      </c>
      <c r="BY114" s="66">
        <f>'amount-analyzed sorted'!BG114*0.001/'amount-analyzed sorted'!BG$2*1.5/'amount-analyzed sorted'!BG$3</f>
        <v>0.00154172204415592</v>
      </c>
      <c r="BZ114" s="66">
        <f>'amount-analyzed sorted'!BH114*0.001/'amount-analyzed sorted'!BH$2*1.5/'amount-analyzed sorted'!BH$3</f>
        <v>0.00441572464722395</v>
      </c>
      <c r="CA114" s="66">
        <f>'amount-analyzed sorted'!BI114*0.001/'amount-analyzed sorted'!BI$2*1.5/'amount-analyzed sorted'!BI$3</f>
        <v>0</v>
      </c>
      <c r="CB114" s="66">
        <f>'amount-analyzed sorted'!BJ114*0.001/'amount-analyzed sorted'!BJ$2*1.5/'amount-analyzed sorted'!BJ$3</f>
        <v>0.00688333547949615</v>
      </c>
      <c r="CC114" s="66">
        <f t="shared" si="56"/>
        <v>0.0025681564341752</v>
      </c>
      <c r="CD114" s="115">
        <f t="shared" si="57"/>
        <v>0.00301159015276192</v>
      </c>
      <c r="CE114" s="121">
        <f>'amount-analyzed sorted'!BK114*0.001/'amount-analyzed sorted'!BK$2*1.5/'amount-analyzed sorted'!BK$3</f>
        <v>0.00167886231207223</v>
      </c>
      <c r="CF114" s="66">
        <f>'amount-analyzed sorted'!BL114*0.001/'amount-analyzed sorted'!BL$2*1.5/'amount-analyzed sorted'!BL$3</f>
        <v>0.001998577338197</v>
      </c>
      <c r="CG114" s="66">
        <f>'amount-analyzed sorted'!BM114*0.001/'amount-analyzed sorted'!BM$2*1.5/'amount-analyzed sorted'!BM$3</f>
        <v>0.0019454148487354</v>
      </c>
      <c r="CH114" s="66">
        <f>'amount-analyzed sorted'!BN114*0.001/'amount-analyzed sorted'!BN$2*1.5/'amount-analyzed sorted'!BN$3</f>
        <v>0.00252735859938304</v>
      </c>
      <c r="CI114" s="66">
        <f>'amount-analyzed sorted'!BO114*0.001/'amount-analyzed sorted'!BO$2*1.5/'amount-analyzed sorted'!BO$3</f>
        <v>0.0188736617986185</v>
      </c>
      <c r="CJ114" s="66">
        <f t="shared" si="58"/>
        <v>0.00540477497940123</v>
      </c>
      <c r="CK114" s="115">
        <f t="shared" si="59"/>
        <v>0.00753561903996661</v>
      </c>
      <c r="CL114" s="66">
        <f>'amount-analyzed sorted'!BP114*0.001/'amount-analyzed sorted'!BP$2*1.5/'amount-analyzed sorted'!BP$3</f>
        <v>0.00226119233142869</v>
      </c>
      <c r="CM114" s="66">
        <f>'amount-analyzed sorted'!BQ114*0.001/'amount-analyzed sorted'!BQ$2*1.5/'amount-analyzed sorted'!BQ$3</f>
        <v>0.0176112095043965</v>
      </c>
      <c r="CN114" s="66">
        <f>'amount-analyzed sorted'!BR114*0.001/'amount-analyzed sorted'!BR$2*1.5/'amount-analyzed sorted'!BR$3</f>
        <v>0</v>
      </c>
      <c r="CO114" s="66">
        <f>'amount-analyzed sorted'!BS114*0.001/'amount-analyzed sorted'!BS$2*1.5/'amount-analyzed sorted'!BS$3</f>
        <v>0</v>
      </c>
      <c r="CP114" s="66">
        <f>'amount-analyzed sorted'!BT114*0.001/'amount-analyzed sorted'!BT$2*1.5/'amount-analyzed sorted'!BT$3</f>
        <v>0</v>
      </c>
      <c r="CQ114" s="66">
        <f t="shared" si="60"/>
        <v>0.00397448036716504</v>
      </c>
      <c r="CR114" s="115">
        <f t="shared" si="61"/>
        <v>0.0076857859068308</v>
      </c>
      <c r="CS114" s="66">
        <f>'amount-analyzed sorted'!BU114*0.001/'amount-analyzed sorted'!BU$2*1.5/'amount-analyzed sorted'!BU$3</f>
        <v>0.00575020654306804</v>
      </c>
      <c r="CT114" s="66">
        <f>'amount-analyzed sorted'!BV114*0.001/'amount-analyzed sorted'!BV$2*1.5/'amount-analyzed sorted'!BV$3</f>
        <v>0.0126406932416673</v>
      </c>
      <c r="CU114" s="66">
        <f>'amount-analyzed sorted'!BW114*0.001/'amount-analyzed sorted'!BW$2*1.5/'amount-analyzed sorted'!BW$3</f>
        <v>0.00241520543140216</v>
      </c>
      <c r="CV114" s="66">
        <f>'amount-analyzed sorted'!BX114*0.001/'amount-analyzed sorted'!BX$2*1.5/'amount-analyzed sorted'!BX$3</f>
        <v>0.00281290151806333</v>
      </c>
      <c r="CW114" s="66">
        <f>'amount-analyzed sorted'!BY114*0.001/'amount-analyzed sorted'!BY$2*1.5/'amount-analyzed sorted'!BY$3</f>
        <v>0</v>
      </c>
      <c r="CX114" s="66">
        <f t="shared" si="62"/>
        <v>0.00472380134684017</v>
      </c>
      <c r="CY114" s="115">
        <f t="shared" si="63"/>
        <v>0.0048740675344631</v>
      </c>
      <c r="CZ114" s="66">
        <f>'amount-analyzed sorted'!BZ114*0.001/'amount-analyzed sorted'!BZ$2*1.5/'amount-analyzed sorted'!BZ$3</f>
        <v>0</v>
      </c>
      <c r="DA114" s="66">
        <f>'amount-analyzed sorted'!CA114*0.001/'amount-analyzed sorted'!CA$2*1.5/'amount-analyzed sorted'!CA$3</f>
        <v>0</v>
      </c>
      <c r="DB114" s="66">
        <f>'amount-analyzed sorted'!CB114*0.001/'amount-analyzed sorted'!CB$2*1.5/'amount-analyzed sorted'!CB$3</f>
        <v>0.0017310163188082</v>
      </c>
      <c r="DC114" s="66">
        <f>'amount-analyzed sorted'!CC114*0.001/'amount-analyzed sorted'!CC$2*1.5/'amount-analyzed sorted'!CC$3</f>
        <v>0.0024635095400302</v>
      </c>
      <c r="DD114" s="66">
        <f>'amount-analyzed sorted'!CD114*0.001/'amount-analyzed sorted'!CD$2*1.5/'amount-analyzed sorted'!CD$3</f>
        <v>0</v>
      </c>
      <c r="DE114" s="66">
        <f t="shared" si="64"/>
        <v>0.000838905171767681</v>
      </c>
      <c r="DF114" s="115">
        <f t="shared" si="65"/>
        <v>0.00117754907686552</v>
      </c>
      <c r="DG114" s="66">
        <f>'amount-analyzed sorted'!CE114*0.001/'amount-analyzed sorted'!CE$2*1.5/'amount-analyzed sorted'!CE$3</f>
        <v>0</v>
      </c>
      <c r="DH114" s="66">
        <f>'amount-analyzed sorted'!CF114*0.001/'amount-analyzed sorted'!CF$2*1.5/'amount-analyzed sorted'!CF$3</f>
        <v>0</v>
      </c>
      <c r="DI114" s="66">
        <f>'amount-analyzed sorted'!CG114*0.001/'amount-analyzed sorted'!CG$2*1.5/'amount-analyzed sorted'!CG$3</f>
        <v>0.00734222451146256</v>
      </c>
      <c r="DJ114" s="66">
        <f>'amount-analyzed sorted'!CH114*0.001/'amount-analyzed sorted'!CH$2*1.5/'amount-analyzed sorted'!CH$3</f>
        <v>0.0018212716443803</v>
      </c>
      <c r="DK114" s="66">
        <f>'amount-analyzed sorted'!CI114*0.001/'amount-analyzed sorted'!CI$2*1.5/'amount-analyzed sorted'!CI$3</f>
        <v>0.00195027838585724</v>
      </c>
      <c r="DL114" s="66">
        <f t="shared" si="66"/>
        <v>0.00222275490834002</v>
      </c>
      <c r="DM114" s="115">
        <f t="shared" si="67"/>
        <v>0.00301353944925809</v>
      </c>
      <c r="DN114" s="66">
        <f>'amount-analyzed sorted'!CJ114*0.001/'amount-analyzed sorted'!CJ$2*1.5/'amount-analyzed sorted'!CJ$3</f>
        <v>0.0175174705316519</v>
      </c>
      <c r="DO114" s="66">
        <f>'amount-analyzed sorted'!CK114*0.001/'amount-analyzed sorted'!CK$2*1.5/'amount-analyzed sorted'!CK$3</f>
        <v>0</v>
      </c>
      <c r="DP114" s="66">
        <f>'amount-analyzed sorted'!CL114*0.001/'amount-analyzed sorted'!CL$2*1.5/'amount-analyzed sorted'!CL$3</f>
        <v>0.00354596070155862</v>
      </c>
      <c r="DQ114" s="66">
        <f>'amount-analyzed sorted'!CM114*0.001/'amount-analyzed sorted'!CM$2*1.5/'amount-analyzed sorted'!CM$3</f>
        <v>0.00171077051390986</v>
      </c>
      <c r="DR114" s="66">
        <f>'amount-analyzed sorted'!CN114*0.001/'amount-analyzed sorted'!CN$2*1.5/'amount-analyzed sorted'!CN$3</f>
        <v>0.00816395603382102</v>
      </c>
      <c r="DS114" s="66">
        <f t="shared" si="68"/>
        <v>0.00618763155618828</v>
      </c>
      <c r="DT114" s="115">
        <f t="shared" si="69"/>
        <v>0.00702813281786193</v>
      </c>
      <c r="DU114" s="66">
        <f>'amount-analyzed sorted'!CO114*0.001/'amount-analyzed sorted'!CO$2*1.5/'amount-analyzed sorted'!CO$3</f>
        <v>0</v>
      </c>
      <c r="DV114" s="66">
        <f>'amount-analyzed sorted'!CP114*0.001/'amount-analyzed sorted'!CP$2*1.5/'amount-analyzed sorted'!CP$3</f>
        <v>0</v>
      </c>
      <c r="DW114" s="66">
        <f>'amount-analyzed sorted'!CQ114*0.001/'amount-analyzed sorted'!CQ$2*1.5/'amount-analyzed sorted'!CQ$3</f>
        <v>0</v>
      </c>
      <c r="DX114" s="66">
        <f>'amount-analyzed sorted'!CR114*0.001/'amount-analyzed sorted'!CR$2*1.5/'amount-analyzed sorted'!CR$3</f>
        <v>0.00170082417371271</v>
      </c>
      <c r="DY114" s="66">
        <f>'amount-analyzed sorted'!CS114*0.001/'amount-analyzed sorted'!CS$2*1.5/'amount-analyzed sorted'!CS$3</f>
        <v>0</v>
      </c>
      <c r="DZ114" s="66">
        <f t="shared" si="70"/>
        <v>0.000340164834742542</v>
      </c>
      <c r="EA114" s="115">
        <f t="shared" si="71"/>
        <v>0.000760631694039307</v>
      </c>
      <c r="EB114" s="66">
        <f>'amount-analyzed sorted'!CT114*0.001/'amount-analyzed sorted'!CT$2*1.5/'amount-analyzed sorted'!CT$3</f>
        <v>0.00187077063391582</v>
      </c>
      <c r="EC114" s="66">
        <f>'amount-analyzed sorted'!CU114*0.001/'amount-analyzed sorted'!CU$2*1.5/'amount-analyzed sorted'!CU$3</f>
        <v>0.0214709547066852</v>
      </c>
      <c r="ED114" s="66">
        <f>'amount-analyzed sorted'!CV114*0.001/'amount-analyzed sorted'!CV$2*1.5/'amount-analyzed sorted'!CV$3</f>
        <v>0.0017057828447731</v>
      </c>
      <c r="EE114" s="66">
        <f>'amount-analyzed sorted'!CW114*0.001/'amount-analyzed sorted'!CW$2*1.5/'amount-analyzed sorted'!CW$3</f>
        <v>0</v>
      </c>
      <c r="EF114" s="66">
        <f>'amount-analyzed sorted'!CX114*0.001/'amount-analyzed sorted'!CX$2*1.5/'amount-analyzed sorted'!CX$3</f>
        <v>0.012660230634622</v>
      </c>
      <c r="EG114" s="66">
        <f t="shared" si="72"/>
        <v>0.00754154776399923</v>
      </c>
      <c r="EH114" s="115">
        <f t="shared" si="73"/>
        <v>0.00926442254316459</v>
      </c>
    </row>
    <row r="115" spans="1:138">
      <c r="A115">
        <f>'imported data from Web Calc'!A121</f>
        <v>828.6</v>
      </c>
      <c r="B115" t="str">
        <f>'imported data from Web Calc'!B121</f>
        <v>C47H90O8PN</v>
      </c>
      <c r="C115" s="61" t="str">
        <f>'imported data from Web Calc'!C121</f>
        <v>PE(42:2)</v>
      </c>
      <c r="D115" s="96"/>
      <c r="E115" s="96"/>
      <c r="F115" s="96"/>
      <c r="G115" s="66">
        <f>'amount-analyzed sorted'!G115*0.001/'amount-analyzed sorted'!G$2*1.5/'amount-analyzed sorted'!G$3</f>
        <v>0.0241188670185025</v>
      </c>
      <c r="H115" s="66">
        <f>'amount-analyzed sorted'!H115*0.001/'amount-analyzed sorted'!H$2*1.5/'amount-analyzed sorted'!H$3</f>
        <v>0.0221089614336273</v>
      </c>
      <c r="I115" s="66">
        <f>'amount-analyzed sorted'!I115*0.001/'amount-analyzed sorted'!I$2*1.5/'amount-analyzed sorted'!I$3</f>
        <v>0.0160792446790016</v>
      </c>
      <c r="J115" s="66">
        <f>'amount-analyzed sorted'!J115*0.001/'amount-analyzed sorted'!J$2*1.5/'amount-analyzed sorted'!J$3</f>
        <v>0.0241188670185025</v>
      </c>
      <c r="K115" s="66">
        <f>'amount-analyzed sorted'!K115*0.001/'amount-analyzed sorted'!K$2*1.5/'amount-analyzed sorted'!K$3</f>
        <v>0.0381882061126289</v>
      </c>
      <c r="L115" s="66">
        <f>'amount-analyzed sorted'!L115*0.001/'amount-analyzed sorted'!L$2*1.5/'amount-analyzed sorted'!L$3</f>
        <v>0.00602971675462562</v>
      </c>
      <c r="M115" s="66">
        <f>'amount-analyzed sorted'!M115*0.001/'amount-analyzed sorted'!M$2*1.5/'amount-analyzed sorted'!M$3</f>
        <v>0.0160792446790016</v>
      </c>
      <c r="N115" s="66">
        <f>'amount-analyzed sorted'!N115*0.001/'amount-analyzed sorted'!N$2*1.5/'amount-analyzed sorted'!N$3</f>
        <v>0.0281386781882529</v>
      </c>
      <c r="O115" s="66">
        <f>'amount-analyzed sorted'!O115*0.001/'amount-analyzed sorted'!O$2*1.5/'amount-analyzed sorted'!O$3</f>
        <v>0.0221089614336273</v>
      </c>
      <c r="P115" s="66">
        <f>'amount-analyzed sorted'!P115*0.001/'amount-analyzed sorted'!P$2*1.5/'amount-analyzed sorted'!P$3</f>
        <v>0.0180891502638769</v>
      </c>
      <c r="Q115" s="66">
        <f t="shared" si="37"/>
        <v>0.0215059897581647</v>
      </c>
      <c r="R115" s="115">
        <f t="shared" si="38"/>
        <v>0.00847715390960392</v>
      </c>
      <c r="S115" s="66">
        <f t="shared" si="39"/>
        <v>0.394176413405274</v>
      </c>
      <c r="T115" s="66">
        <f>'amount-analyzed sorted'!R115*0.001/'amount-analyzed sorted'!R$2*1.5/'amount-analyzed sorted'!R$3</f>
        <v>0.0782858225308893</v>
      </c>
      <c r="U115" s="66">
        <f>'amount-analyzed sorted'!S115*0.001/'amount-analyzed sorted'!S$2*1.5/'amount-analyzed sorted'!S$3</f>
        <v>0.0482543105779112</v>
      </c>
      <c r="V115" s="66">
        <f>'amount-analyzed sorted'!T115*0.001/'amount-analyzed sorted'!T$2*1.5/'amount-analyzed sorted'!T$3</f>
        <v>0.0750544451700163</v>
      </c>
      <c r="W115" s="66">
        <f>'amount-analyzed sorted'!U115*0.001/'amount-analyzed sorted'!U$2*1.5/'amount-analyzed sorted'!U$3</f>
        <v>0.0817259514073511</v>
      </c>
      <c r="X115" s="66">
        <f>'amount-analyzed sorted'!V115*0.001/'amount-analyzed sorted'!V$2*1.5/'amount-analyzed sorted'!V$3</f>
        <v>0.12372733845761</v>
      </c>
      <c r="Y115" s="66">
        <f t="shared" si="40"/>
        <v>0.0814095736287556</v>
      </c>
      <c r="Z115" s="115">
        <f t="shared" si="41"/>
        <v>0.027112313907283</v>
      </c>
      <c r="AA115" s="66">
        <f>'amount-analyzed sorted'!W115*0.001/'amount-analyzed sorted'!W$2*1.5/'amount-analyzed sorted'!W$3</f>
        <v>0.0388115101663133</v>
      </c>
      <c r="AB115" s="66">
        <f>'amount-analyzed sorted'!X115*0.001/'amount-analyzed sorted'!X$2*1.5/'amount-analyzed sorted'!X$3</f>
        <v>0.0414952848054733</v>
      </c>
      <c r="AC115" s="66">
        <f>'amount-analyzed sorted'!Y115*0.001/'amount-analyzed sorted'!Y$2*1.5/'amount-analyzed sorted'!Y$3</f>
        <v>0.00609461995580388</v>
      </c>
      <c r="AD115" s="66">
        <f>'amount-analyzed sorted'!Z115*0.001/'amount-analyzed sorted'!Z$2*1.5/'amount-analyzed sorted'!Z$3</f>
        <v>0.0116318790408981</v>
      </c>
      <c r="AE115" s="66">
        <f>'amount-analyzed sorted'!AA115*0.001/'amount-analyzed sorted'!AA$2*1.5/'amount-analyzed sorted'!AA$3</f>
        <v>0.0599094599123777</v>
      </c>
      <c r="AF115" s="66">
        <f t="shared" si="42"/>
        <v>0.0315885507761732</v>
      </c>
      <c r="AG115" s="115">
        <f t="shared" si="43"/>
        <v>0.0223640206090238</v>
      </c>
      <c r="AH115" s="66">
        <f>'amount-analyzed sorted'!AB115*0.001/'amount-analyzed sorted'!AB$2*1.5/'amount-analyzed sorted'!AB$3</f>
        <v>0.00944635343301187</v>
      </c>
      <c r="AI115" s="66">
        <f>'amount-analyzed sorted'!AC115*0.001/'amount-analyzed sorted'!AC$2*1.5/'amount-analyzed sorted'!AC$3</f>
        <v>0.00723069226476424</v>
      </c>
      <c r="AJ115" s="66">
        <f>'amount-analyzed sorted'!AD115*0.001/'amount-analyzed sorted'!AD$2*1.5/'amount-analyzed sorted'!AD$3</f>
        <v>0.0240651317535084</v>
      </c>
      <c r="AK115" s="66">
        <f>'amount-analyzed sorted'!AE115*0.001/'amount-analyzed sorted'!AE$2*1.5/'amount-analyzed sorted'!AE$3</f>
        <v>0.0141934006517913</v>
      </c>
      <c r="AL115" s="66">
        <f>'amount-analyzed sorted'!AF115*0.001/'amount-analyzed sorted'!AF$2*1.5/'amount-analyzed sorted'!AF$3</f>
        <v>0.0240445280448153</v>
      </c>
      <c r="AM115" s="66">
        <f t="shared" si="44"/>
        <v>0.0157960212295782</v>
      </c>
      <c r="AN115" s="115">
        <f t="shared" si="45"/>
        <v>0.00794776049677777</v>
      </c>
      <c r="AO115" s="66">
        <f>'amount-analyzed sorted'!AG115*0.001/'amount-analyzed sorted'!AG$2*1.5/'amount-analyzed sorted'!AG$3</f>
        <v>0.00185006645298711</v>
      </c>
      <c r="AP115" s="66">
        <f>'amount-analyzed sorted'!AH115*0.001/'amount-analyzed sorted'!AH$2*1.5/'amount-analyzed sorted'!AH$3</f>
        <v>0.0229444515983205</v>
      </c>
      <c r="AQ115" s="66">
        <f>'amount-analyzed sorted'!AI115*0.001/'amount-analyzed sorted'!AI$2*1.5/'amount-analyzed sorted'!AI$3</f>
        <v>0.0371135065965371</v>
      </c>
      <c r="AR115" s="66">
        <f>'amount-analyzed sorted'!AJ115*0.001/'amount-analyzed sorted'!AJ$2*1.5/'amount-analyzed sorted'!AJ$3</f>
        <v>0.0076481505327735</v>
      </c>
      <c r="AS115" s="66">
        <f>'amount-analyzed sorted'!AK115*0.001/'amount-analyzed sorted'!AK$2*1.5/'amount-analyzed sorted'!AK$3</f>
        <v>0.0431550961976922</v>
      </c>
      <c r="AT115" s="66">
        <f t="shared" si="46"/>
        <v>0.0225422542756621</v>
      </c>
      <c r="AU115" s="115">
        <f t="shared" si="47"/>
        <v>0.0179399928384904</v>
      </c>
      <c r="AV115" s="66">
        <f>'amount-analyzed sorted'!AL115*0.001/'amount-analyzed sorted'!AL$2*1.5/'amount-analyzed sorted'!AL$3</f>
        <v>0.014742261814354</v>
      </c>
      <c r="AW115" s="66">
        <f>'amount-analyzed sorted'!AM115*0.001/'amount-analyzed sorted'!AM$2*1.5/'amount-analyzed sorted'!AM$3</f>
        <v>0.0137666709589923</v>
      </c>
      <c r="AX115" s="66">
        <f>'amount-analyzed sorted'!AN115*0.001/'amount-analyzed sorted'!AN$2*1.5/'amount-analyzed sorted'!AN$3</f>
        <v>0.0369387563499455</v>
      </c>
      <c r="AY115" s="66">
        <f>'amount-analyzed sorted'!AO115*0.001/'amount-analyzed sorted'!AO$2*1.5/'amount-analyzed sorted'!AO$3</f>
        <v>0.0355493781725877</v>
      </c>
      <c r="AZ115" s="66">
        <f>'amount-analyzed sorted'!AP115*0.001/'amount-analyzed sorted'!AP$2*1.5/'amount-analyzed sorted'!AP$3</f>
        <v>0.0757588454348745</v>
      </c>
      <c r="BA115" s="66">
        <f t="shared" si="48"/>
        <v>0.0353511825461508</v>
      </c>
      <c r="BB115" s="115">
        <f t="shared" si="49"/>
        <v>0.0251294530700692</v>
      </c>
      <c r="BC115" s="66">
        <f>'amount-analyzed sorted'!AQ115*0.001/'amount-analyzed sorted'!AQ$2*1.5/'amount-analyzed sorted'!AQ$3</f>
        <v>0.0271680571164193</v>
      </c>
      <c r="BD115" s="66">
        <f>'amount-analyzed sorted'!AR115*0.001/'amount-analyzed sorted'!AR$2*1.5/'amount-analyzed sorted'!AR$3</f>
        <v>0.0229895291063722</v>
      </c>
      <c r="BE115" s="66">
        <f>'amount-analyzed sorted'!AS115*0.001/'amount-analyzed sorted'!AS$2*1.5/'amount-analyzed sorted'!AS$3</f>
        <v>0.0817583952149761</v>
      </c>
      <c r="BF115" s="66">
        <f>'amount-analyzed sorted'!AT115*0.001/'amount-analyzed sorted'!AT$2*1.5/'amount-analyzed sorted'!AT$3</f>
        <v>0.0273190746657046</v>
      </c>
      <c r="BG115" s="66">
        <f>'amount-analyzed sorted'!AU115*0.001/'amount-analyzed sorted'!AU$2*1.5/'amount-analyzed sorted'!AU$3</f>
        <v>0.0613111468607816</v>
      </c>
      <c r="BH115" s="66">
        <f t="shared" si="50"/>
        <v>0.0441092405928507</v>
      </c>
      <c r="BI115" s="115">
        <f t="shared" si="51"/>
        <v>0.0261166613760579</v>
      </c>
      <c r="BJ115" s="66">
        <f>'amount-analyzed sorted'!AV115*0.001/'amount-analyzed sorted'!AV$2*1.5/'amount-analyzed sorted'!AV$3</f>
        <v>0.0752250234544936</v>
      </c>
      <c r="BK115" s="66">
        <f>'amount-analyzed sorted'!AW115*0.001/'amount-analyzed sorted'!AW$2*1.5/'amount-analyzed sorted'!AW$3</f>
        <v>0.0347169974445792</v>
      </c>
      <c r="BL115" s="66">
        <f>'amount-analyzed sorted'!AX115*0.001/'amount-analyzed sorted'!AX$2*1.5/'amount-analyzed sorted'!AX$3</f>
        <v>0.0261977693622615</v>
      </c>
      <c r="BM115" s="66">
        <f>'amount-analyzed sorted'!AY115*0.001/'amount-analyzed sorted'!AY$2*1.5/'amount-analyzed sorted'!AY$3</f>
        <v>0.0411725437014307</v>
      </c>
      <c r="BN115" s="66">
        <f>'amount-analyzed sorted'!AZ115*0.001/'amount-analyzed sorted'!AZ$2*1.5/'amount-analyzed sorted'!AZ$3</f>
        <v>0.0325046397642874</v>
      </c>
      <c r="BO115" s="66">
        <f t="shared" si="52"/>
        <v>0.0419633947454105</v>
      </c>
      <c r="BP115" s="115">
        <f t="shared" si="53"/>
        <v>0.0193487380280399</v>
      </c>
      <c r="BQ115" s="66">
        <f>'amount-analyzed sorted'!BA115*0.001/'amount-analyzed sorted'!BA$2*1.5/'amount-analyzed sorted'!BA$3</f>
        <v>0.0543827626825577</v>
      </c>
      <c r="BR115" s="66">
        <f>'amount-analyzed sorted'!BB115*0.001/'amount-analyzed sorted'!BB$2*1.5/'amount-analyzed sorted'!BB$3</f>
        <v>0.117016703151435</v>
      </c>
      <c r="BS115" s="66">
        <f>'amount-analyzed sorted'!BC115*0.001/'amount-analyzed sorted'!BC$2*1.5/'amount-analyzed sorted'!BC$3</f>
        <v>0.0812615994107184</v>
      </c>
      <c r="BT115" s="66">
        <f>'amount-analyzed sorted'!BD115*0.001/'amount-analyzed sorted'!BD$2*1.5/'amount-analyzed sorted'!BD$3</f>
        <v>0.0485322731964475</v>
      </c>
      <c r="BU115" s="66">
        <f>'amount-analyzed sorted'!BE115*0.001/'amount-analyzed sorted'!BE$2*1.5/'amount-analyzed sorted'!BE$3</f>
        <v>0.0762634317891223</v>
      </c>
      <c r="BV115" s="66">
        <f t="shared" si="54"/>
        <v>0.0754913540460561</v>
      </c>
      <c r="BW115" s="115">
        <f t="shared" si="55"/>
        <v>0.0270675595664819</v>
      </c>
      <c r="BX115" s="66">
        <f>'amount-analyzed sorted'!BF115*0.001/'amount-analyzed sorted'!BF$2*1.5/'amount-analyzed sorted'!BF$3</f>
        <v>0.00289645304830284</v>
      </c>
      <c r="BY115" s="66">
        <f>'amount-analyzed sorted'!BG115*0.001/'amount-analyzed sorted'!BG$2*1.5/'amount-analyzed sorted'!BG$3</f>
        <v>0.00770861022077962</v>
      </c>
      <c r="BZ115" s="66">
        <f>'amount-analyzed sorted'!BH115*0.001/'amount-analyzed sorted'!BH$2*1.5/'amount-analyzed sorted'!BH$3</f>
        <v>0.00441572464722395</v>
      </c>
      <c r="CA115" s="66">
        <f>'amount-analyzed sorted'!BI115*0.001/'amount-analyzed sorted'!BI$2*1.5/'amount-analyzed sorted'!BI$3</f>
        <v>0.00259748508660232</v>
      </c>
      <c r="CB115" s="66">
        <f>'amount-analyzed sorted'!BJ115*0.001/'amount-analyzed sorted'!BJ$2*1.5/'amount-analyzed sorted'!BJ$3</f>
        <v>0.0275333419179846</v>
      </c>
      <c r="CC115" s="66">
        <f t="shared" si="56"/>
        <v>0.00903032298417866</v>
      </c>
      <c r="CD115" s="115">
        <f t="shared" si="57"/>
        <v>0.0105405042089062</v>
      </c>
      <c r="CE115" s="121">
        <f>'amount-analyzed sorted'!BK115*0.001/'amount-analyzed sorted'!BK$2*1.5/'amount-analyzed sorted'!BK$3</f>
        <v>0.00167886231207223</v>
      </c>
      <c r="CF115" s="66">
        <f>'amount-analyzed sorted'!BL115*0.001/'amount-analyzed sorted'!BL$2*1.5/'amount-analyzed sorted'!BL$3</f>
        <v>0.00399715467639401</v>
      </c>
      <c r="CG115" s="66">
        <f>'amount-analyzed sorted'!BM115*0.001/'amount-analyzed sorted'!BM$2*1.5/'amount-analyzed sorted'!BM$3</f>
        <v>0.0155633187898832</v>
      </c>
      <c r="CH115" s="66">
        <f>'amount-analyzed sorted'!BN115*0.001/'amount-analyzed sorted'!BN$2*1.5/'amount-analyzed sorted'!BN$3</f>
        <v>0.00252735859938304</v>
      </c>
      <c r="CI115" s="66">
        <f>'amount-analyzed sorted'!BO115*0.001/'amount-analyzed sorted'!BO$2*1.5/'amount-analyzed sorted'!BO$3</f>
        <v>0.0424657390468916</v>
      </c>
      <c r="CJ115" s="66">
        <f t="shared" si="58"/>
        <v>0.0132464866849248</v>
      </c>
      <c r="CK115" s="115">
        <f t="shared" si="59"/>
        <v>0.0172727545772567</v>
      </c>
      <c r="CL115" s="66">
        <f>'amount-analyzed sorted'!BP115*0.001/'amount-analyzed sorted'!BP$2*1.5/'amount-analyzed sorted'!BP$3</f>
        <v>0.00678357699428606</v>
      </c>
      <c r="CM115" s="66">
        <f>'amount-analyzed sorted'!BQ115*0.001/'amount-analyzed sorted'!BQ$2*1.5/'amount-analyzed sorted'!BQ$3</f>
        <v>0.0136976073923084</v>
      </c>
      <c r="CN115" s="66">
        <f>'amount-analyzed sorted'!BR115*0.001/'amount-analyzed sorted'!BR$2*1.5/'amount-analyzed sorted'!BR$3</f>
        <v>0.00230347840849281</v>
      </c>
      <c r="CO115" s="66">
        <f>'amount-analyzed sorted'!BS115*0.001/'amount-analyzed sorted'!BS$2*1.5/'amount-analyzed sorted'!BS$3</f>
        <v>0.00612652896080809</v>
      </c>
      <c r="CP115" s="66">
        <f>'amount-analyzed sorted'!BT115*0.001/'amount-analyzed sorted'!BT$2*1.5/'amount-analyzed sorted'!BT$3</f>
        <v>0</v>
      </c>
      <c r="CQ115" s="66">
        <f t="shared" si="60"/>
        <v>0.00578223835117907</v>
      </c>
      <c r="CR115" s="115">
        <f t="shared" si="61"/>
        <v>0.00522757910624055</v>
      </c>
      <c r="CS115" s="66">
        <f>'amount-analyzed sorted'!BU115*0.001/'amount-analyzed sorted'!BU$2*1.5/'amount-analyzed sorted'!BU$3</f>
        <v>0.00287510327153402</v>
      </c>
      <c r="CT115" s="66">
        <f>'amount-analyzed sorted'!BV115*0.001/'amount-analyzed sorted'!BV$2*1.5/'amount-analyzed sorted'!BV$3</f>
        <v>0.0234755731630964</v>
      </c>
      <c r="CU115" s="66">
        <f>'amount-analyzed sorted'!BW115*0.001/'amount-analyzed sorted'!BW$2*1.5/'amount-analyzed sorted'!BW$3</f>
        <v>0</v>
      </c>
      <c r="CV115" s="66">
        <f>'amount-analyzed sorted'!BX115*0.001/'amount-analyzed sorted'!BX$2*1.5/'amount-analyzed sorted'!BX$3</f>
        <v>0.0112516060722533</v>
      </c>
      <c r="CW115" s="66">
        <f>'amount-analyzed sorted'!BY115*0.001/'amount-analyzed sorted'!BY$2*1.5/'amount-analyzed sorted'!BY$3</f>
        <v>0.00223101435941725</v>
      </c>
      <c r="CX115" s="66">
        <f t="shared" si="62"/>
        <v>0.0079666593732602</v>
      </c>
      <c r="CY115" s="115">
        <f t="shared" si="63"/>
        <v>0.00966445175096859</v>
      </c>
      <c r="CZ115" s="66">
        <f>'amount-analyzed sorted'!BZ115*0.001/'amount-analyzed sorted'!BZ$2*1.5/'amount-analyzed sorted'!BZ$3</f>
        <v>0.0144822652415142</v>
      </c>
      <c r="DA115" s="66">
        <f>'amount-analyzed sorted'!CA115*0.001/'amount-analyzed sorted'!CA$2*1.5/'amount-analyzed sorted'!CA$3</f>
        <v>0.00365391735055221</v>
      </c>
      <c r="DB115" s="66">
        <f>'amount-analyzed sorted'!CB115*0.001/'amount-analyzed sorted'!CB$2*1.5/'amount-analyzed sorted'!CB$3</f>
        <v>0.0138481305504656</v>
      </c>
      <c r="DC115" s="66">
        <f>'amount-analyzed sorted'!CC115*0.001/'amount-analyzed sorted'!CC$2*1.5/'amount-analyzed sorted'!CC$3</f>
        <v>0.0098540381601208</v>
      </c>
      <c r="DD115" s="66">
        <f>'amount-analyzed sorted'!CD115*0.001/'amount-analyzed sorted'!CD$2*1.5/'amount-analyzed sorted'!CD$3</f>
        <v>0.0035730291038606</v>
      </c>
      <c r="DE115" s="66">
        <f t="shared" si="64"/>
        <v>0.00908227608130268</v>
      </c>
      <c r="DF115" s="115">
        <f t="shared" si="65"/>
        <v>0.00529829569829095</v>
      </c>
      <c r="DG115" s="66">
        <f>'amount-analyzed sorted'!CE115*0.001/'amount-analyzed sorted'!CE$2*1.5/'amount-analyzed sorted'!CE$3</f>
        <v>0.00232637580817961</v>
      </c>
      <c r="DH115" s="66">
        <f>'amount-analyzed sorted'!CF115*0.001/'amount-analyzed sorted'!CF$2*1.5/'amount-analyzed sorted'!CF$3</f>
        <v>0</v>
      </c>
      <c r="DI115" s="66">
        <f>'amount-analyzed sorted'!CG115*0.001/'amount-analyzed sorted'!CG$2*1.5/'amount-analyzed sorted'!CG$3</f>
        <v>0.00367111225573128</v>
      </c>
      <c r="DJ115" s="66">
        <f>'amount-analyzed sorted'!CH115*0.001/'amount-analyzed sorted'!CH$2*1.5/'amount-analyzed sorted'!CH$3</f>
        <v>0.00364254328876061</v>
      </c>
      <c r="DK115" s="66">
        <f>'amount-analyzed sorted'!CI115*0.001/'amount-analyzed sorted'!CI$2*1.5/'amount-analyzed sorted'!CI$3</f>
        <v>0.00585083515757173</v>
      </c>
      <c r="DL115" s="66">
        <f t="shared" si="66"/>
        <v>0.00309817330204865</v>
      </c>
      <c r="DM115" s="115">
        <f t="shared" si="67"/>
        <v>0.00214453341073303</v>
      </c>
      <c r="DN115" s="66">
        <f>'amount-analyzed sorted'!CJ115*0.001/'amount-analyzed sorted'!CJ$2*1.5/'amount-analyzed sorted'!CJ$3</f>
        <v>0.0472971704354601</v>
      </c>
      <c r="DO115" s="66">
        <f>'amount-analyzed sorted'!CK115*0.001/'amount-analyzed sorted'!CK$2*1.5/'amount-analyzed sorted'!CK$3</f>
        <v>0.0149201625147549</v>
      </c>
      <c r="DP115" s="66">
        <f>'amount-analyzed sorted'!CL115*0.001/'amount-analyzed sorted'!CL$2*1.5/'amount-analyzed sorted'!CL$3</f>
        <v>0.0390055677171449</v>
      </c>
      <c r="DQ115" s="66">
        <f>'amount-analyzed sorted'!CM115*0.001/'amount-analyzed sorted'!CM$2*1.5/'amount-analyzed sorted'!CM$3</f>
        <v>0.00171077051390986</v>
      </c>
      <c r="DR115" s="66">
        <f>'amount-analyzed sorted'!CN115*0.001/'amount-analyzed sorted'!CN$2*1.5/'amount-analyzed sorted'!CN$3</f>
        <v>0.0108852747117614</v>
      </c>
      <c r="DS115" s="66">
        <f t="shared" si="68"/>
        <v>0.0227637891786062</v>
      </c>
      <c r="DT115" s="115">
        <f t="shared" si="69"/>
        <v>0.0194392216026392</v>
      </c>
      <c r="DU115" s="66">
        <f>'amount-analyzed sorted'!CO115*0.001/'amount-analyzed sorted'!CO$2*1.5/'amount-analyzed sorted'!CO$3</f>
        <v>0.00659249031839068</v>
      </c>
      <c r="DV115" s="66">
        <f>'amount-analyzed sorted'!CP115*0.001/'amount-analyzed sorted'!CP$2*1.5/'amount-analyzed sorted'!CP$3</f>
        <v>0.00172083386987404</v>
      </c>
      <c r="DW115" s="66">
        <f>'amount-analyzed sorted'!CQ115*0.001/'amount-analyzed sorted'!CQ$2*1.5/'amount-analyzed sorted'!CQ$3</f>
        <v>0.00633664457498743</v>
      </c>
      <c r="DX115" s="66">
        <f>'amount-analyzed sorted'!CR115*0.001/'amount-analyzed sorted'!CR$2*1.5/'amount-analyzed sorted'!CR$3</f>
        <v>0</v>
      </c>
      <c r="DY115" s="66">
        <f>'amount-analyzed sorted'!CS115*0.001/'amount-analyzed sorted'!CS$2*1.5/'amount-analyzed sorted'!CS$3</f>
        <v>0</v>
      </c>
      <c r="DZ115" s="66">
        <f t="shared" si="70"/>
        <v>0.00292999375265043</v>
      </c>
      <c r="EA115" s="115">
        <f t="shared" si="71"/>
        <v>0.0033034431023799</v>
      </c>
      <c r="EB115" s="66">
        <f>'amount-analyzed sorted'!CT115*0.001/'amount-analyzed sorted'!CT$2*1.5/'amount-analyzed sorted'!CT$3</f>
        <v>0.0299323301426531</v>
      </c>
      <c r="EC115" s="66">
        <f>'amount-analyzed sorted'!CU115*0.001/'amount-analyzed sorted'!CU$2*1.5/'amount-analyzed sorted'!CU$3</f>
        <v>0.0250494471577994</v>
      </c>
      <c r="ED115" s="66">
        <f>'amount-analyzed sorted'!CV115*0.001/'amount-analyzed sorted'!CV$2*1.5/'amount-analyzed sorted'!CV$3</f>
        <v>0.0051173485343193</v>
      </c>
      <c r="EE115" s="66">
        <f>'amount-analyzed sorted'!CW115*0.001/'amount-analyzed sorted'!CW$2*1.5/'amount-analyzed sorted'!CW$3</f>
        <v>0.00253009087894994</v>
      </c>
      <c r="EF115" s="66">
        <f>'amount-analyzed sorted'!CX115*0.001/'amount-analyzed sorted'!CX$2*1.5/'amount-analyzed sorted'!CX$3</f>
        <v>0.0108516262582474</v>
      </c>
      <c r="EG115" s="66">
        <f t="shared" si="72"/>
        <v>0.0146961685943938</v>
      </c>
      <c r="EH115" s="115">
        <f t="shared" si="73"/>
        <v>0.0121848137268493</v>
      </c>
    </row>
    <row r="116" spans="1:138">
      <c r="A116" s="74" t="s">
        <v>529</v>
      </c>
      <c r="B116" s="75"/>
      <c r="C116" s="74" t="s">
        <v>529</v>
      </c>
      <c r="D116" s="97"/>
      <c r="E116" s="97"/>
      <c r="F116" s="97"/>
      <c r="G116" s="82">
        <f>'amount-analyzed sorted'!G116*0.001/'amount-analyzed sorted'!G$2*1.5/'amount-analyzed sorted'!G$3</f>
        <v>7.42760608890633</v>
      </c>
      <c r="H116" s="82">
        <f>'amount-analyzed sorted'!H116*0.001/'amount-analyzed sorted'!H$2*1.5/'amount-analyzed sorted'!H$3</f>
        <v>7.33113062083232</v>
      </c>
      <c r="I116" s="82">
        <f>'amount-analyzed sorted'!I116*0.001/'amount-analyzed sorted'!I$2*1.5/'amount-analyzed sorted'!I$3</f>
        <v>6.96934761555478</v>
      </c>
      <c r="J116" s="82">
        <f>'amount-analyzed sorted'!J116*0.001/'amount-analyzed sorted'!J$2*1.5/'amount-analyzed sorted'!J$3</f>
        <v>7.0720537909419</v>
      </c>
      <c r="K116" s="82">
        <f>'amount-analyzed sorted'!K116*0.001/'amount-analyzed sorted'!K$2*1.5/'amount-analyzed sorted'!K$3</f>
        <v>7.15224902377842</v>
      </c>
      <c r="L116" s="82">
        <f>'amount-analyzed sorted'!L116*0.001/'amount-analyzed sorted'!L$2*1.5/'amount-analyzed sorted'!L$3</f>
        <v>7.14420940143892</v>
      </c>
      <c r="M116" s="82">
        <f>'amount-analyzed sorted'!M116*0.001/'amount-analyzed sorted'!M$2*1.5/'amount-analyzed sorted'!M$3</f>
        <v>7.30701175381381</v>
      </c>
      <c r="N116" s="82">
        <f>'amount-analyzed sorted'!N116*0.001/'amount-analyzed sorted'!N$2*1.5/'amount-analyzed sorted'!N$3</f>
        <v>7.29696222588944</v>
      </c>
      <c r="O116" s="82">
        <f>'amount-analyzed sorted'!O116*0.001/'amount-analyzed sorted'!O$2*1.5/'amount-analyzed sorted'!O$3</f>
        <v>7.14420940143892</v>
      </c>
      <c r="P116" s="82">
        <f>'amount-analyzed sorted'!P116*0.001/'amount-analyzed sorted'!P$2*1.5/'amount-analyzed sorted'!P$3</f>
        <v>7.16229855170279</v>
      </c>
      <c r="Q116" s="116">
        <f t="shared" si="37"/>
        <v>7.20070784742976</v>
      </c>
      <c r="R116" s="117">
        <f t="shared" si="38"/>
        <v>0.137172009301801</v>
      </c>
      <c r="S116" s="66">
        <f t="shared" si="39"/>
        <v>0.0190497951323999</v>
      </c>
      <c r="T116" s="82">
        <f>'amount-analyzed sorted'!R116*0.001/'amount-analyzed sorted'!R$2*1.5/'amount-analyzed sorted'!R$3</f>
        <v>31.5749383952546</v>
      </c>
      <c r="U116" s="82">
        <f>'amount-analyzed sorted'!S116*0.001/'amount-analyzed sorted'!S$2*1.5/'amount-analyzed sorted'!S$3</f>
        <v>23.8147086279636</v>
      </c>
      <c r="V116" s="82">
        <f>'amount-analyzed sorted'!T116*0.001/'amount-analyzed sorted'!T$2*1.5/'amount-analyzed sorted'!T$3</f>
        <v>22.7994935032372</v>
      </c>
      <c r="W116" s="82">
        <f>'amount-analyzed sorted'!U116*0.001/'amount-analyzed sorted'!U$2*1.5/'amount-analyzed sorted'!U$3</f>
        <v>25.391695879868</v>
      </c>
      <c r="X116" s="82">
        <f>'amount-analyzed sorted'!V116*0.001/'amount-analyzed sorted'!V$2*1.5/'amount-analyzed sorted'!V$3</f>
        <v>40.7450902129175</v>
      </c>
      <c r="Y116" s="116">
        <f t="shared" si="40"/>
        <v>28.8651853238482</v>
      </c>
      <c r="Z116" s="117">
        <f t="shared" si="41"/>
        <v>7.46391256173784</v>
      </c>
      <c r="AA116" s="82">
        <f>'amount-analyzed sorted'!W116*0.001/'amount-analyzed sorted'!W$2*1.5/'amount-analyzed sorted'!W$3</f>
        <v>10.9205886730464</v>
      </c>
      <c r="AB116" s="82">
        <f>'amount-analyzed sorted'!X116*0.001/'amount-analyzed sorted'!X$2*1.5/'amount-analyzed sorted'!X$3</f>
        <v>19.0100273515074</v>
      </c>
      <c r="AC116" s="82">
        <f>'amount-analyzed sorted'!Y116*0.001/'amount-analyzed sorted'!Y$2*1.5/'amount-analyzed sorted'!Y$3</f>
        <v>6.32316820414653</v>
      </c>
      <c r="AD116" s="82">
        <f>'amount-analyzed sorted'!Z116*0.001/'amount-analyzed sorted'!Z$2*1.5/'amount-analyzed sorted'!Z$3</f>
        <v>4.91912164639579</v>
      </c>
      <c r="AE116" s="82">
        <f>'amount-analyzed sorted'!AA116*0.001/'amount-analyzed sorted'!AA$2*1.5/'amount-analyzed sorted'!AA$3</f>
        <v>20.5595738476719</v>
      </c>
      <c r="AF116" s="116">
        <f t="shared" si="42"/>
        <v>12.3464959445536</v>
      </c>
      <c r="AG116" s="117">
        <f t="shared" si="43"/>
        <v>7.16479024526156</v>
      </c>
      <c r="AH116" s="82">
        <f>'amount-analyzed sorted'!AB116*0.001/'amount-analyzed sorted'!AB$2*1.5/'amount-analyzed sorted'!AB$3</f>
        <v>5.38324066263764</v>
      </c>
      <c r="AI116" s="82">
        <f>'amount-analyzed sorted'!AC116*0.001/'amount-analyzed sorted'!AC$2*1.5/'amount-analyzed sorted'!AC$3</f>
        <v>2.53435763879986</v>
      </c>
      <c r="AJ116" s="82">
        <f>'amount-analyzed sorted'!AD116*0.001/'amount-analyzed sorted'!AD$2*1.5/'amount-analyzed sorted'!AD$3</f>
        <v>6.9016792441416</v>
      </c>
      <c r="AK116" s="82">
        <f>'amount-analyzed sorted'!AE116*0.001/'amount-analyzed sorted'!AE$2*1.5/'amount-analyzed sorted'!AE$3</f>
        <v>6.28846501100196</v>
      </c>
      <c r="AL116" s="82">
        <f>'amount-analyzed sorted'!AF116*0.001/'amount-analyzed sorted'!AF$2*1.5/'amount-analyzed sorted'!AF$3</f>
        <v>8.57828612212195</v>
      </c>
      <c r="AM116" s="116">
        <f t="shared" si="44"/>
        <v>5.9372057357406</v>
      </c>
      <c r="AN116" s="117">
        <f t="shared" si="45"/>
        <v>2.23131969399635</v>
      </c>
      <c r="AO116" s="82">
        <f>'amount-analyzed sorted'!AG116*0.001/'amount-analyzed sorted'!AG$2*1.5/'amount-analyzed sorted'!AG$3</f>
        <v>1.94182974905527</v>
      </c>
      <c r="AP116" s="82">
        <f>'amount-analyzed sorted'!AH116*0.001/'amount-analyzed sorted'!AH$2*1.5/'amount-analyzed sorted'!AH$3</f>
        <v>6.24567092882616</v>
      </c>
      <c r="AQ116" s="82">
        <f>'amount-analyzed sorted'!AI116*0.001/'amount-analyzed sorted'!AI$2*1.5/'amount-analyzed sorted'!AI$3</f>
        <v>8.45423848794646</v>
      </c>
      <c r="AR116" s="82">
        <f>'amount-analyzed sorted'!AJ116*0.001/'amount-analyzed sorted'!AJ$2*1.5/'amount-analyzed sorted'!AJ$3</f>
        <v>5.57836979484167</v>
      </c>
      <c r="AS116" s="82">
        <f>'amount-analyzed sorted'!AK116*0.001/'amount-analyzed sorted'!AK$2*1.5/'amount-analyzed sorted'!AK$3</f>
        <v>13.3324350079986</v>
      </c>
      <c r="AT116" s="116">
        <f t="shared" si="46"/>
        <v>7.11050879373362</v>
      </c>
      <c r="AU116" s="117">
        <f t="shared" si="47"/>
        <v>4.19310782171968</v>
      </c>
      <c r="AV116" s="82">
        <f>'amount-analyzed sorted'!AL116*0.001/'amount-analyzed sorted'!AL$2*1.5/'amount-analyzed sorted'!AL$3</f>
        <v>14.6492012866509</v>
      </c>
      <c r="AW116" s="82">
        <f>'amount-analyzed sorted'!AM116*0.001/'amount-analyzed sorted'!AM$2*1.5/'amount-analyzed sorted'!AM$3</f>
        <v>4.10629202104609</v>
      </c>
      <c r="AX116" s="82">
        <f>'amount-analyzed sorted'!AN116*0.001/'amount-analyzed sorted'!AN$2*1.5/'amount-analyzed sorted'!AN$3</f>
        <v>12.0169689854162</v>
      </c>
      <c r="AY116" s="82">
        <f>'amount-analyzed sorted'!AO116*0.001/'amount-analyzed sorted'!AO$2*1.5/'amount-analyzed sorted'!AO$3</f>
        <v>14.2286386135782</v>
      </c>
      <c r="AZ116" s="82">
        <f>'amount-analyzed sorted'!AP116*0.001/'amount-analyzed sorted'!AP$2*1.5/'amount-analyzed sorted'!AP$3</f>
        <v>15.9799975458508</v>
      </c>
      <c r="BA116" s="116">
        <f t="shared" si="48"/>
        <v>12.1962196905084</v>
      </c>
      <c r="BB116" s="117">
        <f t="shared" si="49"/>
        <v>4.74193738784194</v>
      </c>
      <c r="BC116" s="82">
        <f>'amount-analyzed sorted'!AQ116*0.001/'amount-analyzed sorted'!AQ$2*1.5/'amount-analyzed sorted'!AQ$3</f>
        <v>11.6948783008644</v>
      </c>
      <c r="BD116" s="82">
        <f>'amount-analyzed sorted'!AR116*0.001/'amount-analyzed sorted'!AR$2*1.5/'amount-analyzed sorted'!AR$3</f>
        <v>8.61072812679171</v>
      </c>
      <c r="BE116" s="82">
        <f>'amount-analyzed sorted'!AS116*0.001/'amount-analyzed sorted'!AS$2*1.5/'amount-analyzed sorted'!AS$3</f>
        <v>21.7855463849706</v>
      </c>
      <c r="BF116" s="82">
        <f>'amount-analyzed sorted'!AT116*0.001/'amount-analyzed sorted'!AT$2*1.5/'amount-analyzed sorted'!AT$3</f>
        <v>9.19400691978733</v>
      </c>
      <c r="BG116" s="82">
        <f>'amount-analyzed sorted'!AU116*0.001/'amount-analyzed sorted'!AU$2*1.5/'amount-analyzed sorted'!AU$3</f>
        <v>17.217045912034</v>
      </c>
      <c r="BH116" s="116">
        <f t="shared" si="50"/>
        <v>13.7004411288896</v>
      </c>
      <c r="BI116" s="117">
        <f t="shared" si="51"/>
        <v>5.65620999841304</v>
      </c>
      <c r="BJ116" s="82">
        <f>'amount-analyzed sorted'!AV116*0.001/'amount-analyzed sorted'!AV$2*1.5/'amount-analyzed sorted'!AV$3</f>
        <v>15.4085923042621</v>
      </c>
      <c r="BK116" s="82">
        <f>'amount-analyzed sorted'!AW116*0.001/'amount-analyzed sorted'!AW$2*1.5/'amount-analyzed sorted'!AW$3</f>
        <v>7.92670738712553</v>
      </c>
      <c r="BL116" s="82">
        <f>'amount-analyzed sorted'!AX116*0.001/'amount-analyzed sorted'!AX$2*1.5/'amount-analyzed sorted'!AX$3</f>
        <v>7.54233779939508</v>
      </c>
      <c r="BM116" s="82">
        <f>'amount-analyzed sorted'!AY116*0.001/'amount-analyzed sorted'!AY$2*1.5/'amount-analyzed sorted'!AY$3</f>
        <v>6.95707639754964</v>
      </c>
      <c r="BN116" s="82">
        <f>'amount-analyzed sorted'!AZ116*0.001/'amount-analyzed sorted'!AZ$2*1.5/'amount-analyzed sorted'!AZ$3</f>
        <v>11.694559925195</v>
      </c>
      <c r="BO116" s="116">
        <f t="shared" si="52"/>
        <v>9.90585476270548</v>
      </c>
      <c r="BP116" s="117">
        <f t="shared" si="53"/>
        <v>3.59437467532621</v>
      </c>
      <c r="BQ116" s="82">
        <f>'amount-analyzed sorted'!BA116*0.001/'amount-analyzed sorted'!BA$2*1.5/'amount-analyzed sorted'!BA$3</f>
        <v>14.5455137499055</v>
      </c>
      <c r="BR116" s="82">
        <f>'amount-analyzed sorted'!BB116*0.001/'amount-analyzed sorted'!BB$2*1.5/'amount-analyzed sorted'!BB$3</f>
        <v>30.9211679742786</v>
      </c>
      <c r="BS116" s="82">
        <f>'amount-analyzed sorted'!BC116*0.001/'amount-analyzed sorted'!BC$2*1.5/'amount-analyzed sorted'!BC$3</f>
        <v>22.6638600756494</v>
      </c>
      <c r="BT116" s="82">
        <f>'amount-analyzed sorted'!BD116*0.001/'amount-analyzed sorted'!BD$2*1.5/'amount-analyzed sorted'!BD$3</f>
        <v>14.4774467182403</v>
      </c>
      <c r="BU116" s="82">
        <f>'amount-analyzed sorted'!BE116*0.001/'amount-analyzed sorted'!BE$2*1.5/'amount-analyzed sorted'!BE$3</f>
        <v>17.5989785014617</v>
      </c>
      <c r="BV116" s="116">
        <f t="shared" si="54"/>
        <v>20.0413934039071</v>
      </c>
      <c r="BW116" s="117">
        <f t="shared" si="55"/>
        <v>6.9349551655797</v>
      </c>
      <c r="BX116" s="82">
        <f>'amount-analyzed sorted'!BF116*0.001/'amount-analyzed sorted'!BF$2*1.5/'amount-analyzed sorted'!BF$3</f>
        <v>1.61535186503849</v>
      </c>
      <c r="BY116" s="82">
        <f>'amount-analyzed sorted'!BG116*0.001/'amount-analyzed sorted'!BG$2*1.5/'amount-analyzed sorted'!BG$3</f>
        <v>2.76353676414949</v>
      </c>
      <c r="BZ116" s="82">
        <f>'amount-analyzed sorted'!BH116*0.001/'amount-analyzed sorted'!BH$2*1.5/'amount-analyzed sorted'!BH$3</f>
        <v>3.37250969931729</v>
      </c>
      <c r="CA116" s="82">
        <f>'amount-analyzed sorted'!BI116*0.001/'amount-analyzed sorted'!BI$2*1.5/'amount-analyzed sorted'!BI$3</f>
        <v>3.42218660159856</v>
      </c>
      <c r="CB116" s="82">
        <f>'amount-analyzed sorted'!BJ116*0.001/'amount-analyzed sorted'!BJ$2*1.5/'amount-analyzed sorted'!BJ$3</f>
        <v>7.84356077888586</v>
      </c>
      <c r="CC116" s="116">
        <f t="shared" si="56"/>
        <v>3.80342914179794</v>
      </c>
      <c r="CD116" s="117">
        <f t="shared" si="57"/>
        <v>2.37290746825106</v>
      </c>
      <c r="CE116" s="122">
        <f>'amount-analyzed sorted'!BK116*0.001/'amount-analyzed sorted'!BK$2*1.5/'amount-analyzed sorted'!BK$3</f>
        <v>1.92179368862908</v>
      </c>
      <c r="CF116" s="82">
        <f>'amount-analyzed sorted'!BL116*0.001/'amount-analyzed sorted'!BL$2*1.5/'amount-analyzed sorted'!BL$3</f>
        <v>2.27977716968132</v>
      </c>
      <c r="CG116" s="82">
        <f>'amount-analyzed sorted'!BM116*0.001/'amount-analyzed sorted'!BM$2*1.5/'amount-analyzed sorted'!BM$3</f>
        <v>5.9113375593674</v>
      </c>
      <c r="CH116" s="82">
        <f>'amount-analyzed sorted'!BN116*0.001/'amount-analyzed sorted'!BN$2*1.5/'amount-analyzed sorted'!BN$3</f>
        <v>2.3898702915766</v>
      </c>
      <c r="CI116" s="82">
        <f>'amount-analyzed sorted'!BO116*0.001/'amount-analyzed sorted'!BO$2*1.5/'amount-analyzed sorted'!BO$3</f>
        <v>9.61754621103101</v>
      </c>
      <c r="CJ116" s="116">
        <f t="shared" si="58"/>
        <v>4.42406498405708</v>
      </c>
      <c r="CK116" s="117">
        <f t="shared" si="59"/>
        <v>3.32345854803095</v>
      </c>
      <c r="CL116" s="82">
        <f>'amount-analyzed sorted'!BP116*0.001/'amount-analyzed sorted'!BP$2*1.5/'amount-analyzed sorted'!BP$3</f>
        <v>4.0984111007145</v>
      </c>
      <c r="CM116" s="82">
        <f>'amount-analyzed sorted'!BQ116*0.001/'amount-analyzed sorted'!BQ$2*1.5/'amount-analyzed sorted'!BQ$3</f>
        <v>8.0747395577658</v>
      </c>
      <c r="CN116" s="82">
        <f>'amount-analyzed sorted'!BR116*0.001/'amount-analyzed sorted'!BR$2*1.5/'amount-analyzed sorted'!BR$3</f>
        <v>2.39953345812696</v>
      </c>
      <c r="CO116" s="82">
        <f>'amount-analyzed sorted'!BS116*0.001/'amount-analyzed sorted'!BS$2*1.5/'amount-analyzed sorted'!BS$3</f>
        <v>2.46204777171675</v>
      </c>
      <c r="CP116" s="82">
        <f>'amount-analyzed sorted'!BT116*0.001/'amount-analyzed sorted'!BT$2*1.5/'amount-analyzed sorted'!BT$3</f>
        <v>2.0521569508295</v>
      </c>
      <c r="CQ116" s="116">
        <f t="shared" si="60"/>
        <v>3.8173777678307</v>
      </c>
      <c r="CR116" s="117">
        <f t="shared" si="61"/>
        <v>2.50835182751</v>
      </c>
      <c r="CS116" s="82">
        <f>'amount-analyzed sorted'!BU116*0.001/'amount-analyzed sorted'!BU$2*1.5/'amount-analyzed sorted'!BU$3</f>
        <v>3.18475189387823</v>
      </c>
      <c r="CT116" s="82">
        <f>'amount-analyzed sorted'!BV116*0.001/'amount-analyzed sorted'!BV$2*1.5/'amount-analyzed sorted'!BV$3</f>
        <v>5.41292542741397</v>
      </c>
      <c r="CU116" s="82">
        <f>'amount-analyzed sorted'!BW116*0.001/'amount-analyzed sorted'!BW$2*1.5/'amount-analyzed sorted'!BW$3</f>
        <v>0.501638168102228</v>
      </c>
      <c r="CV116" s="82">
        <f>'amount-analyzed sorted'!BX116*0.001/'amount-analyzed sorted'!BX$2*1.5/'amount-analyzed sorted'!BX$3</f>
        <v>5.52903922390528</v>
      </c>
      <c r="CW116" s="82">
        <f>'amount-analyzed sorted'!BY116*0.001/'amount-analyzed sorted'!BY$2*1.5/'amount-analyzed sorted'!BY$3</f>
        <v>1.46711504275278</v>
      </c>
      <c r="CX116" s="116">
        <f t="shared" si="62"/>
        <v>3.2190939512105</v>
      </c>
      <c r="CY116" s="117">
        <f t="shared" si="63"/>
        <v>2.26957700434228</v>
      </c>
      <c r="CZ116" s="82">
        <f>'amount-analyzed sorted'!BZ116*0.001/'amount-analyzed sorted'!BZ$2*1.5/'amount-analyzed sorted'!BZ$3</f>
        <v>4.70528797696796</v>
      </c>
      <c r="DA116" s="82">
        <f>'amount-analyzed sorted'!CA116*0.001/'amount-analyzed sorted'!CA$2*1.5/'amount-analyzed sorted'!CA$3</f>
        <v>1.57410759461789</v>
      </c>
      <c r="DB116" s="82">
        <f>'amount-analyzed sorted'!CB116*0.001/'amount-analyzed sorted'!CB$2*1.5/'amount-analyzed sorted'!CB$3</f>
        <v>3.49942259010266</v>
      </c>
      <c r="DC116" s="82">
        <f>'amount-analyzed sorted'!CC116*0.001/'amount-analyzed sorted'!CC$2*1.5/'amount-analyzed sorted'!CC$3</f>
        <v>1.75525054727152</v>
      </c>
      <c r="DD116" s="82">
        <f>'amount-analyzed sorted'!CD116*0.001/'amount-analyzed sorted'!CD$2*1.5/'amount-analyzed sorted'!CD$3</f>
        <v>4.52613461731541</v>
      </c>
      <c r="DE116" s="116">
        <f t="shared" si="64"/>
        <v>3.21204066525509</v>
      </c>
      <c r="DF116" s="117">
        <f t="shared" si="65"/>
        <v>1.48696679613651</v>
      </c>
      <c r="DG116" s="82">
        <f>'amount-analyzed sorted'!CE116*0.001/'amount-analyzed sorted'!CE$2*1.5/'amount-analyzed sorted'!CE$3</f>
        <v>1.58333137504705</v>
      </c>
      <c r="DH116" s="82">
        <f>'amount-analyzed sorted'!CF116*0.001/'amount-analyzed sorted'!CF$2*1.5/'amount-analyzed sorted'!CF$3</f>
        <v>0.491880738159364</v>
      </c>
      <c r="DI116" s="82">
        <f>'amount-analyzed sorted'!CG116*0.001/'amount-analyzed sorted'!CG$2*1.5/'amount-analyzed sorted'!CG$3</f>
        <v>3.49214553326438</v>
      </c>
      <c r="DJ116" s="82">
        <f>'amount-analyzed sorted'!CH116*0.001/'amount-analyzed sorted'!CH$2*1.5/'amount-analyzed sorted'!CH$3</f>
        <v>4.52695279927168</v>
      </c>
      <c r="DK116" s="82">
        <f>'amount-analyzed sorted'!CI116*0.001/'amount-analyzed sorted'!CI$2*1.5/'amount-analyzed sorted'!CI$3</f>
        <v>2.01580773962205</v>
      </c>
      <c r="DL116" s="116">
        <f t="shared" si="66"/>
        <v>2.4220236370729</v>
      </c>
      <c r="DM116" s="117">
        <f t="shared" si="67"/>
        <v>1.59450269100851</v>
      </c>
      <c r="DN116" s="82">
        <f>'amount-analyzed sorted'!CJ116*0.001/'amount-analyzed sorted'!CJ$2*1.5/'amount-analyzed sorted'!CJ$3</f>
        <v>9.43228200776796</v>
      </c>
      <c r="DO116" s="82">
        <f>'amount-analyzed sorted'!CK116*0.001/'amount-analyzed sorted'!CK$2*1.5/'amount-analyzed sorted'!CK$3</f>
        <v>3.48833399594969</v>
      </c>
      <c r="DP116" s="82">
        <f>'amount-analyzed sorted'!CL116*0.001/'amount-analyzed sorted'!CL$2*1.5/'amount-analyzed sorted'!CL$3</f>
        <v>7.51477721677811</v>
      </c>
      <c r="DQ116" s="82">
        <f>'amount-analyzed sorted'!CM116*0.001/'amount-analyzed sorted'!CM$2*1.5/'amount-analyzed sorted'!CM$3</f>
        <v>2.21989581884944</v>
      </c>
      <c r="DR116" s="82">
        <f>'amount-analyzed sorted'!CN116*0.001/'amount-analyzed sorted'!CN$2*1.5/'amount-analyzed sorted'!CN$3</f>
        <v>2.47014096396645</v>
      </c>
      <c r="DS116" s="116">
        <f t="shared" si="68"/>
        <v>5.02508600066233</v>
      </c>
      <c r="DT116" s="117">
        <f t="shared" si="69"/>
        <v>3.2550108224596</v>
      </c>
      <c r="DU116" s="82">
        <f>'amount-analyzed sorted'!CO116*0.001/'amount-analyzed sorted'!CO$2*1.5/'amount-analyzed sorted'!CO$3</f>
        <v>4.96963895168017</v>
      </c>
      <c r="DV116" s="82">
        <f>'amount-analyzed sorted'!CP116*0.001/'amount-analyzed sorted'!CP$2*1.5/'amount-analyzed sorted'!CP$3</f>
        <v>1.20062579101112</v>
      </c>
      <c r="DW116" s="82">
        <f>'amount-analyzed sorted'!CQ116*0.001/'amount-analyzed sorted'!CQ$2*1.5/'amount-analyzed sorted'!CQ$3</f>
        <v>2.28224815442464</v>
      </c>
      <c r="DX116" s="82">
        <f>'amount-analyzed sorted'!CR116*0.001/'amount-analyzed sorted'!CR$2*1.5/'amount-analyzed sorted'!CR$3</f>
        <v>0.921336454900176</v>
      </c>
      <c r="DY116" s="82">
        <f>'amount-analyzed sorted'!CS116*0.001/'amount-analyzed sorted'!CS$2*1.5/'amount-analyzed sorted'!CS$3</f>
        <v>0.452250121916312</v>
      </c>
      <c r="DZ116" s="116">
        <f t="shared" si="70"/>
        <v>1.96521989478648</v>
      </c>
      <c r="EA116" s="117">
        <f t="shared" si="71"/>
        <v>1.80903393417944</v>
      </c>
      <c r="EB116" s="82">
        <f>'amount-analyzed sorted'!CT116*0.001/'amount-analyzed sorted'!CT$2*1.5/'amount-analyzed sorted'!CT$3</f>
        <v>6.10731781148159</v>
      </c>
      <c r="EC116" s="82">
        <f>'amount-analyzed sorted'!CU116*0.001/'amount-analyzed sorted'!CU$2*1.5/'amount-analyzed sorted'!CU$3</f>
        <v>8.96859670560498</v>
      </c>
      <c r="ED116" s="82">
        <f>'amount-analyzed sorted'!CV116*0.001/'amount-analyzed sorted'!CV$2*1.5/'amount-analyzed sorted'!CV$3</f>
        <v>1.42381694053211</v>
      </c>
      <c r="EE116" s="82">
        <f>'amount-analyzed sorted'!CW116*0.001/'amount-analyzed sorted'!CW$2*1.5/'amount-analyzed sorted'!CW$3</f>
        <v>0.786099236089745</v>
      </c>
      <c r="EF116" s="82">
        <f>'amount-analyzed sorted'!CX116*0.001/'amount-analyzed sorted'!CX$2*1.5/'amount-analyzed sorted'!CX$3</f>
        <v>7.39809620156017</v>
      </c>
      <c r="EG116" s="116">
        <f t="shared" si="72"/>
        <v>4.93678537905372</v>
      </c>
      <c r="EH116" s="117">
        <f t="shared" si="73"/>
        <v>3.64872725826082</v>
      </c>
    </row>
    <row r="117" spans="1:138">
      <c r="A117">
        <f>'imported data from Web Calc'!A124</f>
        <v>822.5</v>
      </c>
      <c r="B117" t="str">
        <f>'imported data from Web Calc'!B124</f>
        <v>C41H73O13P</v>
      </c>
      <c r="C117" s="61" t="str">
        <f>'imported data from Web Calc'!C124</f>
        <v>PI(32:3)</v>
      </c>
      <c r="D117" s="96"/>
      <c r="E117" s="96"/>
      <c r="F117" s="96"/>
      <c r="G117" s="66">
        <f>'amount-analyzed sorted'!G117*0.001/'amount-analyzed sorted'!G$2*1.5/'amount-analyzed sorted'!G$3</f>
        <v>0.00163999168799255</v>
      </c>
      <c r="H117" s="66">
        <f>'amount-analyzed sorted'!H117*0.001/'amount-analyzed sorted'!H$2*1.5/'amount-analyzed sorted'!H$3</f>
        <v>0.00409997921998138</v>
      </c>
      <c r="I117" s="66">
        <f>'amount-analyzed sorted'!I117*0.001/'amount-analyzed sorted'!I$2*1.5/'amount-analyzed sorted'!I$3</f>
        <v>0.00163999168799255</v>
      </c>
      <c r="J117" s="66">
        <f>'amount-analyzed sorted'!J117*0.001/'amount-analyzed sorted'!J$2*1.5/'amount-analyzed sorted'!J$3</f>
        <v>0.00491997506397765</v>
      </c>
      <c r="K117" s="66">
        <f>'amount-analyzed sorted'!K117*0.001/'amount-analyzed sorted'!K$2*1.5/'amount-analyzed sorted'!K$3</f>
        <v>0.00163999168799255</v>
      </c>
      <c r="L117" s="66">
        <f>'amount-analyzed sorted'!L117*0.001/'amount-analyzed sorted'!L$2*1.5/'amount-analyzed sorted'!L$3</f>
        <v>0.00163999168799255</v>
      </c>
      <c r="M117" s="66">
        <f>'amount-analyzed sorted'!M117*0.001/'amount-analyzed sorted'!M$2*1.5/'amount-analyzed sorted'!M$3</f>
        <v>0.00655996675197021</v>
      </c>
      <c r="N117" s="66">
        <f>'amount-analyzed sorted'!N117*0.001/'amount-analyzed sorted'!N$2*1.5/'amount-analyzed sorted'!N$3</f>
        <v>0.000819995843996276</v>
      </c>
      <c r="O117" s="66">
        <f>'amount-analyzed sorted'!O117*0.001/'amount-analyzed sorted'!O$2*1.5/'amount-analyzed sorted'!O$3</f>
        <v>0.00245998753198883</v>
      </c>
      <c r="P117" s="66">
        <f>'amount-analyzed sorted'!P117*0.001/'amount-analyzed sorted'!P$2*1.5/'amount-analyzed sorted'!P$3</f>
        <v>0.00573997090797393</v>
      </c>
      <c r="Q117" s="66">
        <f t="shared" si="37"/>
        <v>0.00311598420718585</v>
      </c>
      <c r="R117" s="115">
        <f t="shared" si="38"/>
        <v>0.00203811080932855</v>
      </c>
      <c r="S117" s="66">
        <f t="shared" si="39"/>
        <v>0.654082522186219</v>
      </c>
      <c r="T117" s="66">
        <f>'amount-analyzed sorted'!R117*0.001/'amount-analyzed sorted'!R$2*1.5/'amount-analyzed sorted'!R$3</f>
        <v>0.0260553679429817</v>
      </c>
      <c r="U117" s="66">
        <f>'amount-analyzed sorted'!S117*0.001/'amount-analyzed sorted'!S$2*1.5/'amount-analyzed sorted'!S$3</f>
        <v>0.0078746652432929</v>
      </c>
      <c r="V117" s="66">
        <f>'amount-analyzed sorted'!T117*0.001/'amount-analyzed sorted'!T$2*1.5/'amount-analyzed sorted'!T$3</f>
        <v>0.0167020961064011</v>
      </c>
      <c r="W117" s="66">
        <f>'amount-analyzed sorted'!U117*0.001/'amount-analyzed sorted'!U$2*1.5/'amount-analyzed sorted'!U$3</f>
        <v>0.00303112114523576</v>
      </c>
      <c r="X117" s="66">
        <f>'amount-analyzed sorted'!V117*0.001/'amount-analyzed sorted'!V$2*1.5/'amount-analyzed sorted'!V$3</f>
        <v>0.0427779193884079</v>
      </c>
      <c r="Y117" s="66">
        <f t="shared" si="40"/>
        <v>0.0192882339652639</v>
      </c>
      <c r="Z117" s="115">
        <f t="shared" si="41"/>
        <v>0.0158019840588925</v>
      </c>
      <c r="AA117" s="66">
        <f>'amount-analyzed sorted'!W117*0.001/'amount-analyzed sorted'!W$2*1.5/'amount-analyzed sorted'!W$3</f>
        <v>0.0102922397095692</v>
      </c>
      <c r="AB117" s="66">
        <f>'amount-analyzed sorted'!X117*0.001/'amount-analyzed sorted'!X$2*1.5/'amount-analyzed sorted'!X$3</f>
        <v>0.0135433072446704</v>
      </c>
      <c r="AC117" s="66">
        <f>'amount-analyzed sorted'!Y117*0.001/'amount-analyzed sorted'!Y$2*1.5/'amount-analyzed sorted'!Y$3</f>
        <v>0.00497293312890242</v>
      </c>
      <c r="AD117" s="66">
        <f>'amount-analyzed sorted'!Z117*0.001/'amount-analyzed sorted'!Z$2*1.5/'amount-analyzed sorted'!Z$3</f>
        <v>0.000949108509691117</v>
      </c>
      <c r="AE117" s="66">
        <f>'amount-analyzed sorted'!AA117*0.001/'amount-analyzed sorted'!AA$2*1.5/'amount-analyzed sorted'!AA$3</f>
        <v>0.0118266287458621</v>
      </c>
      <c r="AF117" s="66">
        <f t="shared" si="42"/>
        <v>0.00831684346773904</v>
      </c>
      <c r="AG117" s="115">
        <f t="shared" si="43"/>
        <v>0.00522020022098198</v>
      </c>
      <c r="AH117" s="66">
        <f>'amount-analyzed sorted'!AB117*0.001/'amount-analyzed sorted'!AB$2*1.5/'amount-analyzed sorted'!AB$3</f>
        <v>0.00289042329187466</v>
      </c>
      <c r="AI117" s="66">
        <f>'amount-analyzed sorted'!AC117*0.001/'amount-analyzed sorted'!AC$2*1.5/'amount-analyzed sorted'!AC$3</f>
        <v>0</v>
      </c>
      <c r="AJ117" s="66">
        <f>'amount-analyzed sorted'!AD117*0.001/'amount-analyzed sorted'!AD$2*1.5/'amount-analyzed sorted'!AD$3</f>
        <v>0</v>
      </c>
      <c r="AK117" s="66">
        <f>'amount-analyzed sorted'!AE117*0.001/'amount-analyzed sorted'!AE$2*1.5/'amount-analyzed sorted'!AE$3</f>
        <v>0.00321699178150022</v>
      </c>
      <c r="AL117" s="66">
        <f>'amount-analyzed sorted'!AF117*0.001/'amount-analyzed sorted'!AF$2*1.5/'amount-analyzed sorted'!AF$3</f>
        <v>0.0071937224440013</v>
      </c>
      <c r="AM117" s="66">
        <f t="shared" si="44"/>
        <v>0.00266022750347524</v>
      </c>
      <c r="AN117" s="115">
        <f t="shared" si="45"/>
        <v>0.00296096157010477</v>
      </c>
      <c r="AO117" s="66">
        <f>'amount-analyzed sorted'!AG117*0.001/'amount-analyzed sorted'!AG$2*1.5/'amount-analyzed sorted'!AG$3</f>
        <v>0</v>
      </c>
      <c r="AP117" s="66">
        <f>'amount-analyzed sorted'!AH117*0.001/'amount-analyzed sorted'!AH$2*1.5/'amount-analyzed sorted'!AH$3</f>
        <v>0.00390033970894307</v>
      </c>
      <c r="AQ117" s="66">
        <f>'amount-analyzed sorted'!AI117*0.001/'amount-analyzed sorted'!AI$2*1.5/'amount-analyzed sorted'!AI$3</f>
        <v>0.00534404754150707</v>
      </c>
      <c r="AR117" s="66">
        <f>'amount-analyzed sorted'!AJ117*0.001/'amount-analyzed sorted'!AJ$2*1.5/'amount-analyzed sorted'!AJ$3</f>
        <v>0.00312027176715446</v>
      </c>
      <c r="AS117" s="66">
        <f>'amount-analyzed sorted'!AK117*0.001/'amount-analyzed sorted'!AK$2*1.5/'amount-analyzed sorted'!AK$3</f>
        <v>0.0115118111579698</v>
      </c>
      <c r="AT117" s="66">
        <f t="shared" si="46"/>
        <v>0.00477529403511489</v>
      </c>
      <c r="AU117" s="115">
        <f t="shared" si="47"/>
        <v>0.00424300071882173</v>
      </c>
      <c r="AV117" s="66">
        <f>'amount-analyzed sorted'!AL117*0.001/'amount-analyzed sorted'!AL$2*1.5/'amount-analyzed sorted'!AL$3</f>
        <v>0.00977357566121294</v>
      </c>
      <c r="AW117" s="66">
        <f>'amount-analyzed sorted'!AM117*0.001/'amount-analyzed sorted'!AM$2*1.5/'amount-analyzed sorted'!AM$3</f>
        <v>0.00124810870686178</v>
      </c>
      <c r="AX117" s="66">
        <f>'amount-analyzed sorted'!AN117*0.001/'amount-analyzed sorted'!AN$2*1.5/'amount-analyzed sorted'!AN$3</f>
        <v>0.00645864595771768</v>
      </c>
      <c r="AY117" s="66">
        <f>'amount-analyzed sorted'!AO117*0.001/'amount-analyzed sorted'!AO$2*1.5/'amount-analyzed sorted'!AO$3</f>
        <v>0.016920562342392</v>
      </c>
      <c r="AZ117" s="66">
        <f>'amount-analyzed sorted'!AP117*0.001/'amount-analyzed sorted'!AP$2*1.5/'amount-analyzed sorted'!AP$3</f>
        <v>0.00584743842978552</v>
      </c>
      <c r="BA117" s="66">
        <f t="shared" si="48"/>
        <v>0.00804966621959399</v>
      </c>
      <c r="BB117" s="115">
        <f t="shared" si="49"/>
        <v>0.00581607683699428</v>
      </c>
      <c r="BC117" s="66">
        <f>'amount-analyzed sorted'!AQ117*0.001/'amount-analyzed sorted'!AQ$2*1.5/'amount-analyzed sorted'!AQ$3</f>
        <v>0.00554197522822956</v>
      </c>
      <c r="BD117" s="66">
        <f>'amount-analyzed sorted'!AR117*0.001/'amount-analyzed sorted'!AR$2*1.5/'amount-analyzed sorted'!AR$3</f>
        <v>0.00750336472101583</v>
      </c>
      <c r="BE117" s="66">
        <f>'amount-analyzed sorted'!AS117*0.001/'amount-analyzed sorted'!AS$2*1.5/'amount-analyzed sorted'!AS$3</f>
        <v>0.0158438952438743</v>
      </c>
      <c r="BF117" s="66">
        <f>'amount-analyzed sorted'!AT117*0.001/'amount-analyzed sorted'!AT$2*1.5/'amount-analyzed sorted'!AT$3</f>
        <v>0.00650157794284518</v>
      </c>
      <c r="BG117" s="66">
        <f>'amount-analyzed sorted'!AU117*0.001/'amount-analyzed sorted'!AU$2*1.5/'amount-analyzed sorted'!AU$3</f>
        <v>0.0064320572206163</v>
      </c>
      <c r="BH117" s="66">
        <f t="shared" si="50"/>
        <v>0.00836457407131623</v>
      </c>
      <c r="BI117" s="115">
        <f t="shared" si="51"/>
        <v>0.00423834775971872</v>
      </c>
      <c r="BJ117" s="66">
        <f>'amount-analyzed sorted'!AV117*0.001/'amount-analyzed sorted'!AV$2*1.5/'amount-analyzed sorted'!AV$3</f>
        <v>0.015004049668917</v>
      </c>
      <c r="BK117" s="66">
        <f>'amount-analyzed sorted'!AW117*0.001/'amount-analyzed sorted'!AW$2*1.5/'amount-analyzed sorted'!AW$3</f>
        <v>0.00249948471400331</v>
      </c>
      <c r="BL117" s="66">
        <f>'amount-analyzed sorted'!AX117*0.001/'amount-analyzed sorted'!AX$2*1.5/'amount-analyzed sorted'!AX$3</f>
        <v>0.00356269836100472</v>
      </c>
      <c r="BM117" s="66">
        <f>'amount-analyzed sorted'!AY117*0.001/'amount-analyzed sorted'!AY$2*1.5/'amount-analyzed sorted'!AY$3</f>
        <v>0.000884077000693763</v>
      </c>
      <c r="BN117" s="66">
        <f>'amount-analyzed sorted'!AZ117*0.001/'amount-analyzed sorted'!AZ$2*1.5/'amount-analyzed sorted'!AZ$3</f>
        <v>0.00414411094075201</v>
      </c>
      <c r="BO117" s="66">
        <f t="shared" si="52"/>
        <v>0.00521888413707416</v>
      </c>
      <c r="BP117" s="115">
        <f t="shared" si="53"/>
        <v>0.00560877079594462</v>
      </c>
      <c r="BQ117" s="66">
        <f>'amount-analyzed sorted'!BA117*0.001/'amount-analyzed sorted'!BA$2*1.5/'amount-analyzed sorted'!BA$3</f>
        <v>0.00229519990564727</v>
      </c>
      <c r="BR117" s="66">
        <f>'amount-analyzed sorted'!BB117*0.001/'amount-analyzed sorted'!BB$2*1.5/'amount-analyzed sorted'!BB$3</f>
        <v>0.0145647939775311</v>
      </c>
      <c r="BS117" s="66">
        <f>'amount-analyzed sorted'!BC117*0.001/'amount-analyzed sorted'!BC$2*1.5/'amount-analyzed sorted'!BC$3</f>
        <v>0.0272590408547244</v>
      </c>
      <c r="BT117" s="66">
        <f>'amount-analyzed sorted'!BD117*0.001/'amount-analyzed sorted'!BD$2*1.5/'amount-analyzed sorted'!BD$3</f>
        <v>0.00660002184849721</v>
      </c>
      <c r="BU117" s="66">
        <f>'amount-analyzed sorted'!BE117*0.001/'amount-analyzed sorted'!BE$2*1.5/'amount-analyzed sorted'!BE$3</f>
        <v>0.00972304644347519</v>
      </c>
      <c r="BV117" s="66">
        <f t="shared" si="54"/>
        <v>0.012088420605975</v>
      </c>
      <c r="BW117" s="115">
        <f t="shared" si="55"/>
        <v>0.00959042271412149</v>
      </c>
      <c r="BX117" s="66">
        <f>'amount-analyzed sorted'!BF117*0.001/'amount-analyzed sorted'!BF$2*1.5/'amount-analyzed sorted'!BF$3</f>
        <v>0</v>
      </c>
      <c r="BY117" s="66">
        <f>'amount-analyzed sorted'!BG117*0.001/'amount-analyzed sorted'!BG$2*1.5/'amount-analyzed sorted'!BG$3</f>
        <v>0.000628987589426393</v>
      </c>
      <c r="BZ117" s="66">
        <f>'amount-analyzed sorted'!BH117*0.001/'amount-analyzed sorted'!BH$2*1.5/'amount-analyzed sorted'!BH$3</f>
        <v>0.00090075769882006</v>
      </c>
      <c r="CA117" s="66">
        <f>'amount-analyzed sorted'!BI117*0.001/'amount-analyzed sorted'!BI$2*1.5/'amount-analyzed sorted'!BI$3</f>
        <v>0.00423885975915322</v>
      </c>
      <c r="CB117" s="66">
        <f>'amount-analyzed sorted'!BJ117*0.001/'amount-analyzed sorted'!BJ$2*1.5/'amount-analyzed sorted'!BJ$3</f>
        <v>0.00374432612058535</v>
      </c>
      <c r="CC117" s="66">
        <f t="shared" si="56"/>
        <v>0.00190258623359701</v>
      </c>
      <c r="CD117" s="115">
        <f t="shared" si="57"/>
        <v>0.00194266106753971</v>
      </c>
      <c r="CE117" s="121">
        <f>'amount-analyzed sorted'!BK117*0.001/'amount-analyzed sorted'!BK$2*1.5/'amount-analyzed sorted'!BK$3</f>
        <v>0.000684937704985125</v>
      </c>
      <c r="CF117" s="66">
        <f>'amount-analyzed sorted'!BL117*0.001/'amount-analyzed sorted'!BL$2*1.5/'amount-analyzed sorted'!BL$3</f>
        <v>0</v>
      </c>
      <c r="CG117" s="66">
        <f>'amount-analyzed sorted'!BM117*0.001/'amount-analyzed sorted'!BM$2*1.5/'amount-analyzed sorted'!BM$3</f>
        <v>0.000793685087904625</v>
      </c>
      <c r="CH117" s="66">
        <f>'amount-analyzed sorted'!BN117*0.001/'amount-analyzed sorted'!BN$2*1.5/'amount-analyzed sorted'!BN$3</f>
        <v>0.00103110492521519</v>
      </c>
      <c r="CI117" s="66">
        <f>'amount-analyzed sorted'!BO117*0.001/'amount-analyzed sorted'!BO$2*1.5/'amount-analyzed sorted'!BO$3</f>
        <v>0.000962503186239178</v>
      </c>
      <c r="CJ117" s="66">
        <f t="shared" si="58"/>
        <v>0.000694446180868823</v>
      </c>
      <c r="CK117" s="115">
        <f t="shared" si="59"/>
        <v>0.000411517903067284</v>
      </c>
      <c r="CL117" s="66">
        <f>'amount-analyzed sorted'!BP117*0.001/'amount-analyzed sorted'!BP$2*1.5/'amount-analyzed sorted'!BP$3</f>
        <v>0</v>
      </c>
      <c r="CM117" s="66">
        <f>'amount-analyzed sorted'!BQ117*0.001/'amount-analyzed sorted'!BQ$2*1.5/'amount-analyzed sorted'!BQ$3</f>
        <v>0</v>
      </c>
      <c r="CN117" s="66">
        <f>'amount-analyzed sorted'!BR117*0.001/'amount-analyzed sorted'!BR$2*1.5/'amount-analyzed sorted'!BR$3</f>
        <v>0</v>
      </c>
      <c r="CO117" s="66">
        <f>'amount-analyzed sorted'!BS117*0.001/'amount-analyzed sorted'!BS$2*1.5/'amount-analyzed sorted'!BS$3</f>
        <v>0</v>
      </c>
      <c r="CP117" s="66">
        <f>'amount-analyzed sorted'!BT117*0.001/'amount-analyzed sorted'!BT$2*1.5/'amount-analyzed sorted'!BT$3</f>
        <v>0</v>
      </c>
      <c r="CQ117" s="66">
        <f t="shared" si="60"/>
        <v>0</v>
      </c>
      <c r="CR117" s="115">
        <f t="shared" si="61"/>
        <v>0</v>
      </c>
      <c r="CS117" s="66">
        <f>'amount-analyzed sorted'!BU117*0.001/'amount-analyzed sorted'!BU$2*1.5/'amount-analyzed sorted'!BU$3</f>
        <v>0.00351893056787198</v>
      </c>
      <c r="CT117" s="66">
        <f>'amount-analyzed sorted'!BV117*0.001/'amount-analyzed sorted'!BV$2*1.5/'amount-analyzed sorted'!BV$3</f>
        <v>0.00884077000693763</v>
      </c>
      <c r="CU117" s="66">
        <f>'amount-analyzed sorted'!BW117*0.001/'amount-analyzed sorted'!BW$2*1.5/'amount-analyzed sorted'!BW$3</f>
        <v>0.000985348979101408</v>
      </c>
      <c r="CV117" s="66">
        <f>'amount-analyzed sorted'!BX117*0.001/'amount-analyzed sorted'!BX$2*1.5/'amount-analyzed sorted'!BX$3</f>
        <v>0</v>
      </c>
      <c r="CW117" s="66">
        <f>'amount-analyzed sorted'!BY117*0.001/'amount-analyzed sorted'!BY$2*1.5/'amount-analyzed sorted'!BY$3</f>
        <v>0</v>
      </c>
      <c r="CX117" s="66">
        <f t="shared" si="62"/>
        <v>0.0026690099107822</v>
      </c>
      <c r="CY117" s="115">
        <f t="shared" si="63"/>
        <v>0.00373814558800282</v>
      </c>
      <c r="CZ117" s="66">
        <f>'amount-analyzed sorted'!BZ117*0.001/'amount-analyzed sorted'!BZ$2*1.5/'amount-analyzed sorted'!BZ$3</f>
        <v>0.00118168708013523</v>
      </c>
      <c r="DA117" s="66">
        <f>'amount-analyzed sorted'!CA117*0.001/'amount-analyzed sorted'!CA$2*1.5/'amount-analyzed sorted'!CA$3</f>
        <v>0</v>
      </c>
      <c r="DB117" s="66">
        <f>'amount-analyzed sorted'!CB117*0.001/'amount-analyzed sorted'!CB$2*1.5/'amount-analyzed sorted'!CB$3</f>
        <v>0.00141243071116755</v>
      </c>
      <c r="DC117" s="66">
        <f>'amount-analyzed sorted'!CC117*0.001/'amount-analyzed sorted'!CC$2*1.5/'amount-analyzed sorted'!CC$3</f>
        <v>0</v>
      </c>
      <c r="DD117" s="66">
        <f>'amount-analyzed sorted'!CD117*0.001/'amount-analyzed sorted'!CD$2*1.5/'amount-analyzed sorted'!CD$3</f>
        <v>0</v>
      </c>
      <c r="DE117" s="66">
        <f t="shared" si="64"/>
        <v>0.000518823558260556</v>
      </c>
      <c r="DF117" s="115">
        <f t="shared" si="65"/>
        <v>0.000715097099381803</v>
      </c>
      <c r="DG117" s="66">
        <f>'amount-analyzed sorted'!CE117*0.001/'amount-analyzed sorted'!CE$2*1.5/'amount-analyzed sorted'!CE$3</f>
        <v>0</v>
      </c>
      <c r="DH117" s="66">
        <f>'amount-analyzed sorted'!CF117*0.001/'amount-analyzed sorted'!CF$2*1.5/'amount-analyzed sorted'!CF$3</f>
        <v>0</v>
      </c>
      <c r="DI117" s="66">
        <f>'amount-analyzed sorted'!CG117*0.001/'amount-analyzed sorted'!CG$2*1.5/'amount-analyzed sorted'!CG$3</f>
        <v>0.00074886522411707</v>
      </c>
      <c r="DJ117" s="66">
        <f>'amount-analyzed sorted'!CH117*0.001/'amount-analyzed sorted'!CH$2*1.5/'amount-analyzed sorted'!CH$3</f>
        <v>0.00148607495836461</v>
      </c>
      <c r="DK117" s="66">
        <f>'amount-analyzed sorted'!CI117*0.001/'amount-analyzed sorted'!CI$2*1.5/'amount-analyzed sorted'!CI$3</f>
        <v>0</v>
      </c>
      <c r="DL117" s="66">
        <f t="shared" si="66"/>
        <v>0.000446988036496337</v>
      </c>
      <c r="DM117" s="115">
        <f t="shared" si="67"/>
        <v>0.00066524927318939</v>
      </c>
      <c r="DN117" s="66">
        <f>'amount-analyzed sorted'!CJ117*0.001/'amount-analyzed sorted'!CJ$2*1.5/'amount-analyzed sorted'!CJ$3</f>
        <v>0.00142934604902584</v>
      </c>
      <c r="DO117" s="66">
        <f>'amount-analyzed sorted'!CK117*0.001/'amount-analyzed sorted'!CK$2*1.5/'amount-analyzed sorted'!CK$3</f>
        <v>0.000869583935108619</v>
      </c>
      <c r="DP117" s="66">
        <f>'amount-analyzed sorted'!CL117*0.001/'amount-analyzed sorted'!CL$2*1.5/'amount-analyzed sorted'!CL$3</f>
        <v>0.00651002155056316</v>
      </c>
      <c r="DQ117" s="66">
        <f>'amount-analyzed sorted'!CM117*0.001/'amount-analyzed sorted'!CM$2*1.5/'amount-analyzed sorted'!CM$3</f>
        <v>0.000697955526863497</v>
      </c>
      <c r="DR117" s="66">
        <f>'amount-analyzed sorted'!CN117*0.001/'amount-analyzed sorted'!CN$2*1.5/'amount-analyzed sorted'!CN$3</f>
        <v>0.00333070870028813</v>
      </c>
      <c r="DS117" s="66">
        <f t="shared" si="68"/>
        <v>0.00256752315236985</v>
      </c>
      <c r="DT117" s="115">
        <f t="shared" si="69"/>
        <v>0.00243923520856128</v>
      </c>
      <c r="DU117" s="66">
        <f>'amount-analyzed sorted'!CO117*0.001/'amount-analyzed sorted'!CO$2*1.5/'amount-analyzed sorted'!CO$3</f>
        <v>0.000896528789435929</v>
      </c>
      <c r="DV117" s="66">
        <f>'amount-analyzed sorted'!CP117*0.001/'amount-analyzed sorted'!CP$2*1.5/'amount-analyzed sorted'!CP$3</f>
        <v>0</v>
      </c>
      <c r="DW117" s="66">
        <f>'amount-analyzed sorted'!CQ117*0.001/'amount-analyzed sorted'!CQ$2*1.5/'amount-analyzed sorted'!CQ$3</f>
        <v>0</v>
      </c>
      <c r="DX117" s="66">
        <f>'amount-analyzed sorted'!CR117*0.001/'amount-analyzed sorted'!CR$2*1.5/'amount-analyzed sorted'!CR$3</f>
        <v>0.00069389764589336</v>
      </c>
      <c r="DY117" s="66">
        <f>'amount-analyzed sorted'!CS117*0.001/'amount-analyzed sorted'!CS$2*1.5/'amount-analyzed sorted'!CS$3</f>
        <v>0</v>
      </c>
      <c r="DZ117" s="66">
        <f t="shared" si="70"/>
        <v>0.000318085287065858</v>
      </c>
      <c r="EA117" s="115">
        <f t="shared" si="71"/>
        <v>0.000441408700646281</v>
      </c>
      <c r="EB117" s="66">
        <f>'amount-analyzed sorted'!CT117*0.001/'amount-analyzed sorted'!CT$2*1.5/'amount-analyzed sorted'!CT$3</f>
        <v>0.00152646388608995</v>
      </c>
      <c r="EC117" s="66">
        <f>'amount-analyzed sorted'!CU117*0.001/'amount-analyzed sorted'!CU$2*1.5/'amount-analyzed sorted'!CU$3</f>
        <v>0.00510980284804652</v>
      </c>
      <c r="ED117" s="66">
        <f>'amount-analyzed sorted'!CV117*0.001/'amount-analyzed sorted'!CV$2*1.5/'amount-analyzed sorted'!CV$3</f>
        <v>0</v>
      </c>
      <c r="EE117" s="66">
        <f>'amount-analyzed sorted'!CW117*0.001/'amount-analyzed sorted'!CW$2*1.5/'amount-analyzed sorted'!CW$3</f>
        <v>0</v>
      </c>
      <c r="EF117" s="66">
        <f>'amount-analyzed sorted'!CX117*0.001/'amount-analyzed sorted'!CX$2*1.5/'amount-analyzed sorted'!CX$3</f>
        <v>0.00664082569300106</v>
      </c>
      <c r="EG117" s="66">
        <f t="shared" si="72"/>
        <v>0.00265541848542751</v>
      </c>
      <c r="EH117" s="115">
        <f t="shared" si="73"/>
        <v>0.00305305201243418</v>
      </c>
    </row>
    <row r="118" spans="1:138">
      <c r="A118">
        <f>'imported data from Web Calc'!A125</f>
        <v>824.5</v>
      </c>
      <c r="B118" t="str">
        <f>'imported data from Web Calc'!B125</f>
        <v>C41H75O13P</v>
      </c>
      <c r="C118" s="61" t="str">
        <f>'imported data from Web Calc'!C125</f>
        <v>PI(32:2)</v>
      </c>
      <c r="D118" s="96"/>
      <c r="E118" s="96"/>
      <c r="F118" s="96"/>
      <c r="G118" s="66">
        <f>'amount-analyzed sorted'!G118*0.001/'amount-analyzed sorted'!G$2*1.5/'amount-analyzed sorted'!G$3</f>
        <v>0.0032799833759851</v>
      </c>
      <c r="H118" s="66">
        <f>'amount-analyzed sorted'!H118*0.001/'amount-analyzed sorted'!H$2*1.5/'amount-analyzed sorted'!H$3</f>
        <v>0.00491997506397765</v>
      </c>
      <c r="I118" s="66">
        <f>'amount-analyzed sorted'!I118*0.001/'amount-analyzed sorted'!I$2*1.5/'amount-analyzed sorted'!I$3</f>
        <v>0.00491997506397765</v>
      </c>
      <c r="J118" s="66">
        <f>'amount-analyzed sorted'!J118*0.001/'amount-analyzed sorted'!J$2*1.5/'amount-analyzed sorted'!J$3</f>
        <v>0.00245998753198883</v>
      </c>
      <c r="K118" s="66">
        <f>'amount-analyzed sorted'!K118*0.001/'amount-analyzed sorted'!K$2*1.5/'amount-analyzed sorted'!K$3</f>
        <v>0</v>
      </c>
      <c r="L118" s="66">
        <f>'amount-analyzed sorted'!L118*0.001/'amount-analyzed sorted'!L$2*1.5/'amount-analyzed sorted'!L$3</f>
        <v>0.0032799833759851</v>
      </c>
      <c r="M118" s="66">
        <f>'amount-analyzed sorted'!M118*0.001/'amount-analyzed sorted'!M$2*1.5/'amount-analyzed sorted'!M$3</f>
        <v>0.00163999168799255</v>
      </c>
      <c r="N118" s="66">
        <f>'amount-analyzed sorted'!N118*0.001/'amount-analyzed sorted'!N$2*1.5/'amount-analyzed sorted'!N$3</f>
        <v>0.00163999168799255</v>
      </c>
      <c r="O118" s="66">
        <f>'amount-analyzed sorted'!O118*0.001/'amount-analyzed sorted'!O$2*1.5/'amount-analyzed sorted'!O$3</f>
        <v>0.00163999168799255</v>
      </c>
      <c r="P118" s="66">
        <f>'amount-analyzed sorted'!P118*0.001/'amount-analyzed sorted'!P$2*1.5/'amount-analyzed sorted'!P$3</f>
        <v>0.00573997090797393</v>
      </c>
      <c r="Q118" s="66">
        <f t="shared" si="37"/>
        <v>0.00295198503838659</v>
      </c>
      <c r="R118" s="115">
        <f t="shared" si="38"/>
        <v>0.00182130165227448</v>
      </c>
      <c r="S118" s="66">
        <f t="shared" si="39"/>
        <v>0.616975231442877</v>
      </c>
      <c r="T118" s="66">
        <f>'amount-analyzed sorted'!R118*0.001/'amount-analyzed sorted'!R$2*1.5/'amount-analyzed sorted'!R$3</f>
        <v>0.0218528892425008</v>
      </c>
      <c r="U118" s="66">
        <f>'amount-analyzed sorted'!S118*0.001/'amount-analyzed sorted'!S$2*1.5/'amount-analyzed sorted'!S$3</f>
        <v>0.00196866631082322</v>
      </c>
      <c r="V118" s="66">
        <f>'amount-analyzed sorted'!T118*0.001/'amount-analyzed sorted'!T$2*1.5/'amount-analyzed sorted'!T$3</f>
        <v>0.0102068365094674</v>
      </c>
      <c r="W118" s="66">
        <f>'amount-analyzed sorted'!U118*0.001/'amount-analyzed sorted'!U$2*1.5/'amount-analyzed sorted'!U$3</f>
        <v>0.00606224229047152</v>
      </c>
      <c r="X118" s="66">
        <f>'amount-analyzed sorted'!V118*0.001/'amount-analyzed sorted'!V$2*1.5/'amount-analyzed sorted'!V$3</f>
        <v>0.0290889851841174</v>
      </c>
      <c r="Y118" s="66">
        <f t="shared" si="40"/>
        <v>0.013835923907476</v>
      </c>
      <c r="Z118" s="115">
        <f t="shared" si="41"/>
        <v>0.0113066331812593</v>
      </c>
      <c r="AA118" s="66">
        <f>'amount-analyzed sorted'!W118*0.001/'amount-analyzed sorted'!W$2*1.5/'amount-analyzed sorted'!W$3</f>
        <v>0.00395855373444969</v>
      </c>
      <c r="AB118" s="66">
        <f>'amount-analyzed sorted'!X118*0.001/'amount-analyzed sorted'!X$2*1.5/'amount-analyzed sorted'!X$3</f>
        <v>0.0177755907586299</v>
      </c>
      <c r="AC118" s="66">
        <f>'amount-analyzed sorted'!Y118*0.001/'amount-analyzed sorted'!Y$2*1.5/'amount-analyzed sorted'!Y$3</f>
        <v>0.00165764437630081</v>
      </c>
      <c r="AD118" s="66">
        <f>'amount-analyzed sorted'!Z118*0.001/'amount-analyzed sorted'!Z$2*1.5/'amount-analyzed sorted'!Z$3</f>
        <v>0.000949108509691117</v>
      </c>
      <c r="AE118" s="66">
        <f>'amount-analyzed sorted'!AA118*0.001/'amount-analyzed sorted'!AA$2*1.5/'amount-analyzed sorted'!AA$3</f>
        <v>0.00236532574917241</v>
      </c>
      <c r="AF118" s="66">
        <f t="shared" si="42"/>
        <v>0.00534124462564879</v>
      </c>
      <c r="AG118" s="115">
        <f t="shared" si="43"/>
        <v>0.0070398981078005</v>
      </c>
      <c r="AH118" s="66">
        <f>'amount-analyzed sorted'!AB118*0.001/'amount-analyzed sorted'!AB$2*1.5/'amount-analyzed sorted'!AB$3</f>
        <v>0.000963474430624888</v>
      </c>
      <c r="AI118" s="66">
        <f>'amount-analyzed sorted'!AC118*0.001/'amount-analyzed sorted'!AC$2*1.5/'amount-analyzed sorted'!AC$3</f>
        <v>0.00196663884809323</v>
      </c>
      <c r="AJ118" s="66">
        <f>'amount-analyzed sorted'!AD118*0.001/'amount-analyzed sorted'!AD$2*1.5/'amount-analyzed sorted'!AD$3</f>
        <v>0.00409084473328734</v>
      </c>
      <c r="AK118" s="66">
        <f>'amount-analyzed sorted'!AE118*0.001/'amount-analyzed sorted'!AE$2*1.5/'amount-analyzed sorted'!AE$3</f>
        <v>0.00128679671260009</v>
      </c>
      <c r="AL118" s="66">
        <f>'amount-analyzed sorted'!AF118*0.001/'amount-analyzed sorted'!AF$2*1.5/'amount-analyzed sorted'!AF$3</f>
        <v>0.00392384860581889</v>
      </c>
      <c r="AM118" s="66">
        <f t="shared" si="44"/>
        <v>0.00244632066608489</v>
      </c>
      <c r="AN118" s="115">
        <f t="shared" si="45"/>
        <v>0.00147147643742071</v>
      </c>
      <c r="AO118" s="66">
        <f>'amount-analyzed sorted'!AG118*0.001/'amount-analyzed sorted'!AG$2*1.5/'amount-analyzed sorted'!AG$3</f>
        <v>0</v>
      </c>
      <c r="AP118" s="66">
        <f>'amount-analyzed sorted'!AH118*0.001/'amount-analyzed sorted'!AH$2*1.5/'amount-analyzed sorted'!AH$3</f>
        <v>0.00234020382536584</v>
      </c>
      <c r="AQ118" s="66">
        <f>'amount-analyzed sorted'!AI118*0.001/'amount-analyzed sorted'!AI$2*1.5/'amount-analyzed sorted'!AI$3</f>
        <v>0.00534404754150707</v>
      </c>
      <c r="AR118" s="66">
        <f>'amount-analyzed sorted'!AJ118*0.001/'amount-analyzed sorted'!AJ$2*1.5/'amount-analyzed sorted'!AJ$3</f>
        <v>0</v>
      </c>
      <c r="AS118" s="66">
        <f>'amount-analyzed sorted'!AK118*0.001/'amount-analyzed sorted'!AK$2*1.5/'amount-analyzed sorted'!AK$3</f>
        <v>0.00270866144893408</v>
      </c>
      <c r="AT118" s="66">
        <f t="shared" si="46"/>
        <v>0.0020785825631614</v>
      </c>
      <c r="AU118" s="115">
        <f t="shared" si="47"/>
        <v>0.00222315752679007</v>
      </c>
      <c r="AV118" s="66">
        <f>'amount-analyzed sorted'!AL118*0.001/'amount-analyzed sorted'!AL$2*1.5/'amount-analyzed sorted'!AL$3</f>
        <v>0.0127808297108169</v>
      </c>
      <c r="AW118" s="66">
        <f>'amount-analyzed sorted'!AM118*0.001/'amount-analyzed sorted'!AM$2*1.5/'amount-analyzed sorted'!AM$3</f>
        <v>0.00187216306029267</v>
      </c>
      <c r="AX118" s="66">
        <f>'amount-analyzed sorted'!AN118*0.001/'amount-analyzed sorted'!AN$2*1.5/'amount-analyzed sorted'!AN$3</f>
        <v>0.00645864595771768</v>
      </c>
      <c r="AY118" s="66">
        <f>'amount-analyzed sorted'!AO118*0.001/'amount-analyzed sorted'!AO$2*1.5/'amount-analyzed sorted'!AO$3</f>
        <v>0.00725166957531087</v>
      </c>
      <c r="AZ118" s="66">
        <f>'amount-analyzed sorted'!AP118*0.001/'amount-analyzed sorted'!AP$2*1.5/'amount-analyzed sorted'!AP$3</f>
        <v>0.00835348347112217</v>
      </c>
      <c r="BA118" s="66">
        <f t="shared" si="48"/>
        <v>0.00734335835505206</v>
      </c>
      <c r="BB118" s="115">
        <f t="shared" si="49"/>
        <v>0.00391508455549187</v>
      </c>
      <c r="BC118" s="66">
        <f>'amount-analyzed sorted'!AQ118*0.001/'amount-analyzed sorted'!AQ$2*1.5/'amount-analyzed sorted'!AQ$3</f>
        <v>0.00712539672200943</v>
      </c>
      <c r="BD118" s="66">
        <f>'amount-analyzed sorted'!AR118*0.001/'amount-analyzed sorted'!AR$2*1.5/'amount-analyzed sorted'!AR$3</f>
        <v>0.00937920590126978</v>
      </c>
      <c r="BE118" s="66">
        <f>'amount-analyzed sorted'!AS118*0.001/'amount-analyzed sorted'!AS$2*1.5/'amount-analyzed sorted'!AS$3</f>
        <v>0.0108405599037034</v>
      </c>
      <c r="BF118" s="66">
        <f>'amount-analyzed sorted'!AT118*0.001/'amount-analyzed sorted'!AT$2*1.5/'amount-analyzed sorted'!AT$3</f>
        <v>0.00743037479182307</v>
      </c>
      <c r="BG118" s="66">
        <f>'amount-analyzed sorted'!AU118*0.001/'amount-analyzed sorted'!AU$2*1.5/'amount-analyzed sorted'!AU$3</f>
        <v>0.00571738419610338</v>
      </c>
      <c r="BH118" s="66">
        <f t="shared" si="50"/>
        <v>0.00809858430298182</v>
      </c>
      <c r="BI118" s="115">
        <f t="shared" si="51"/>
        <v>0.00201383550969997</v>
      </c>
      <c r="BJ118" s="66">
        <f>'amount-analyzed sorted'!AV118*0.001/'amount-analyzed sorted'!AV$2*1.5/'amount-analyzed sorted'!AV$3</f>
        <v>0.00954803160749264</v>
      </c>
      <c r="BK118" s="66">
        <f>'amount-analyzed sorted'!AW118*0.001/'amount-analyzed sorted'!AW$2*1.5/'amount-analyzed sorted'!AW$3</f>
        <v>0.00583213099934105</v>
      </c>
      <c r="BL118" s="66">
        <f>'amount-analyzed sorted'!AX118*0.001/'amount-analyzed sorted'!AX$2*1.5/'amount-analyzed sorted'!AX$3</f>
        <v>0.00356269836100472</v>
      </c>
      <c r="BM118" s="66">
        <f>'amount-analyzed sorted'!AY118*0.001/'amount-analyzed sorted'!AY$2*1.5/'amount-analyzed sorted'!AY$3</f>
        <v>0.00353630800277505</v>
      </c>
      <c r="BN118" s="66">
        <f>'amount-analyzed sorted'!AZ118*0.001/'amount-analyzed sorted'!AZ$2*1.5/'amount-analyzed sorted'!AZ$3</f>
        <v>0.00745939969335362</v>
      </c>
      <c r="BO118" s="66">
        <f t="shared" si="52"/>
        <v>0.00598771373279342</v>
      </c>
      <c r="BP118" s="115">
        <f t="shared" si="53"/>
        <v>0.00258631100841235</v>
      </c>
      <c r="BQ118" s="66">
        <f>'amount-analyzed sorted'!BA118*0.001/'amount-analyzed sorted'!BA$2*1.5/'amount-analyzed sorted'!BA$3</f>
        <v>0.00688559971694181</v>
      </c>
      <c r="BR118" s="66">
        <f>'amount-analyzed sorted'!BB118*0.001/'amount-analyzed sorted'!BB$2*1.5/'amount-analyzed sorted'!BB$3</f>
        <v>0.0202288805243488</v>
      </c>
      <c r="BS118" s="66">
        <f>'amount-analyzed sorted'!BC118*0.001/'amount-analyzed sorted'!BC$2*1.5/'amount-analyzed sorted'!BC$3</f>
        <v>0.0169448091799638</v>
      </c>
      <c r="BT118" s="66">
        <f>'amount-analyzed sorted'!BD118*0.001/'amount-analyzed sorted'!BD$2*1.5/'amount-analyzed sorted'!BD$3</f>
        <v>0.0011000036414162</v>
      </c>
      <c r="BU118" s="66">
        <f>'amount-analyzed sorted'!BE118*0.001/'amount-analyzed sorted'!BE$2*1.5/'amount-analyzed sorted'!BE$3</f>
        <v>0.00972304644347519</v>
      </c>
      <c r="BV118" s="66">
        <f t="shared" si="54"/>
        <v>0.0109764679012292</v>
      </c>
      <c r="BW118" s="115">
        <f t="shared" si="55"/>
        <v>0.00769868578224958</v>
      </c>
      <c r="BX118" s="66">
        <f>'amount-analyzed sorted'!BF118*0.001/'amount-analyzed sorted'!BF$2*1.5/'amount-analyzed sorted'!BF$3</f>
        <v>0.00118168708013523</v>
      </c>
      <c r="BY118" s="66">
        <f>'amount-analyzed sorted'!BG118*0.001/'amount-analyzed sorted'!BG$2*1.5/'amount-analyzed sorted'!BG$3</f>
        <v>0.00125797517885279</v>
      </c>
      <c r="BZ118" s="66">
        <f>'amount-analyzed sorted'!BH118*0.001/'amount-analyzed sorted'!BH$2*1.5/'amount-analyzed sorted'!BH$3</f>
        <v>0.00090075769882006</v>
      </c>
      <c r="CA118" s="66">
        <f>'amount-analyzed sorted'!BI118*0.001/'amount-analyzed sorted'!BI$2*1.5/'amount-analyzed sorted'!BI$3</f>
        <v>0.00317914481936492</v>
      </c>
      <c r="CB118" s="66">
        <f>'amount-analyzed sorted'!BJ118*0.001/'amount-analyzed sorted'!BJ$2*1.5/'amount-analyzed sorted'!BJ$3</f>
        <v>0.00655257071102436</v>
      </c>
      <c r="CC118" s="66">
        <f t="shared" si="56"/>
        <v>0.00261442709763947</v>
      </c>
      <c r="CD118" s="115">
        <f t="shared" si="57"/>
        <v>0.00237998160702258</v>
      </c>
      <c r="CE118" s="121">
        <f>'amount-analyzed sorted'!BK118*0.001/'amount-analyzed sorted'!BK$2*1.5/'amount-analyzed sorted'!BK$3</f>
        <v>0</v>
      </c>
      <c r="CF118" s="66">
        <f>'amount-analyzed sorted'!BL118*0.001/'amount-analyzed sorted'!BL$2*1.5/'amount-analyzed sorted'!BL$3</f>
        <v>0</v>
      </c>
      <c r="CG118" s="66">
        <f>'amount-analyzed sorted'!BM118*0.001/'amount-analyzed sorted'!BM$2*1.5/'amount-analyzed sorted'!BM$3</f>
        <v>0</v>
      </c>
      <c r="CH118" s="66">
        <f>'amount-analyzed sorted'!BN118*0.001/'amount-analyzed sorted'!BN$2*1.5/'amount-analyzed sorted'!BN$3</f>
        <v>0</v>
      </c>
      <c r="CI118" s="66">
        <f>'amount-analyzed sorted'!BO118*0.001/'amount-analyzed sorted'!BO$2*1.5/'amount-analyzed sorted'!BO$3</f>
        <v>0</v>
      </c>
      <c r="CJ118" s="66">
        <f t="shared" si="58"/>
        <v>0</v>
      </c>
      <c r="CK118" s="115">
        <f t="shared" si="59"/>
        <v>0</v>
      </c>
      <c r="CL118" s="66">
        <f>'amount-analyzed sorted'!BP118*0.001/'amount-analyzed sorted'!BP$2*1.5/'amount-analyzed sorted'!BP$3</f>
        <v>0.00184503026231742</v>
      </c>
      <c r="CM118" s="66">
        <f>'amount-analyzed sorted'!BQ118*0.001/'amount-analyzed sorted'!BQ$2*1.5/'amount-analyzed sorted'!BQ$3</f>
        <v>0</v>
      </c>
      <c r="CN118" s="66">
        <f>'amount-analyzed sorted'!BR118*0.001/'amount-analyzed sorted'!BR$2*1.5/'amount-analyzed sorted'!BR$3</f>
        <v>0</v>
      </c>
      <c r="CO118" s="66">
        <f>'amount-analyzed sorted'!BS118*0.001/'amount-analyzed sorted'!BS$2*1.5/'amount-analyzed sorted'!BS$3</f>
        <v>0</v>
      </c>
      <c r="CP118" s="66">
        <f>'amount-analyzed sorted'!BT118*0.001/'amount-analyzed sorted'!BT$2*1.5/'amount-analyzed sorted'!BT$3</f>
        <v>0</v>
      </c>
      <c r="CQ118" s="66">
        <f t="shared" si="60"/>
        <v>0.000369006052463484</v>
      </c>
      <c r="CR118" s="115">
        <f t="shared" si="61"/>
        <v>0.000825122617417203</v>
      </c>
      <c r="CS118" s="66">
        <f>'amount-analyzed sorted'!BU118*0.001/'amount-analyzed sorted'!BU$2*1.5/'amount-analyzed sorted'!BU$3</f>
        <v>0.00234595371191465</v>
      </c>
      <c r="CT118" s="66">
        <f>'amount-analyzed sorted'!BV118*0.001/'amount-analyzed sorted'!BV$2*1.5/'amount-analyzed sorted'!BV$3</f>
        <v>0.00515711583738028</v>
      </c>
      <c r="CU118" s="66">
        <f>'amount-analyzed sorted'!BW118*0.001/'amount-analyzed sorted'!BW$2*1.5/'amount-analyzed sorted'!BW$3</f>
        <v>0</v>
      </c>
      <c r="CV118" s="66">
        <f>'amount-analyzed sorted'!BX118*0.001/'amount-analyzed sorted'!BX$2*1.5/'amount-analyzed sorted'!BX$3</f>
        <v>0</v>
      </c>
      <c r="CW118" s="66">
        <f>'amount-analyzed sorted'!BY118*0.001/'amount-analyzed sorted'!BY$2*1.5/'amount-analyzed sorted'!BY$3</f>
        <v>0</v>
      </c>
      <c r="CX118" s="66">
        <f t="shared" si="62"/>
        <v>0.00150061390985899</v>
      </c>
      <c r="CY118" s="115">
        <f t="shared" si="63"/>
        <v>0.00228254967340764</v>
      </c>
      <c r="CZ118" s="66">
        <f>'amount-analyzed sorted'!BZ118*0.001/'amount-analyzed sorted'!BZ$2*1.5/'amount-analyzed sorted'!BZ$3</f>
        <v>0.00118168708013523</v>
      </c>
      <c r="DA118" s="66">
        <f>'amount-analyzed sorted'!CA118*0.001/'amount-analyzed sorted'!CA$2*1.5/'amount-analyzed sorted'!CA$3</f>
        <v>0.000745357658664531</v>
      </c>
      <c r="DB118" s="66">
        <f>'amount-analyzed sorted'!CB118*0.001/'amount-analyzed sorted'!CB$2*1.5/'amount-analyzed sorted'!CB$3</f>
        <v>0.000706215355583775</v>
      </c>
      <c r="DC118" s="66">
        <f>'amount-analyzed sorted'!CC118*0.001/'amount-analyzed sorted'!CC$2*1.5/'amount-analyzed sorted'!CC$3</f>
        <v>0</v>
      </c>
      <c r="DD118" s="66">
        <f>'amount-analyzed sorted'!CD118*0.001/'amount-analyzed sorted'!CD$2*1.5/'amount-analyzed sorted'!CD$3</f>
        <v>0.00291542949847104</v>
      </c>
      <c r="DE118" s="66">
        <f t="shared" si="64"/>
        <v>0.00110973791857091</v>
      </c>
      <c r="DF118" s="115">
        <f t="shared" si="65"/>
        <v>0.00109462555745507</v>
      </c>
      <c r="DG118" s="66">
        <f>'amount-analyzed sorted'!CE118*0.001/'amount-analyzed sorted'!CE$2*1.5/'amount-analyzed sorted'!CE$3</f>
        <v>0</v>
      </c>
      <c r="DH118" s="66">
        <f>'amount-analyzed sorted'!CF118*0.001/'amount-analyzed sorted'!CF$2*1.5/'amount-analyzed sorted'!CF$3</f>
        <v>0</v>
      </c>
      <c r="DI118" s="66">
        <f>'amount-analyzed sorted'!CG118*0.001/'amount-analyzed sorted'!CG$2*1.5/'amount-analyzed sorted'!CG$3</f>
        <v>0</v>
      </c>
      <c r="DJ118" s="66">
        <f>'amount-analyzed sorted'!CH118*0.001/'amount-analyzed sorted'!CH$2*1.5/'amount-analyzed sorted'!CH$3</f>
        <v>0</v>
      </c>
      <c r="DK118" s="66">
        <f>'amount-analyzed sorted'!CI118*0.001/'amount-analyzed sorted'!CI$2*1.5/'amount-analyzed sorted'!CI$3</f>
        <v>0</v>
      </c>
      <c r="DL118" s="66">
        <f t="shared" si="66"/>
        <v>0</v>
      </c>
      <c r="DM118" s="115">
        <f t="shared" si="67"/>
        <v>0</v>
      </c>
      <c r="DN118" s="66">
        <f>'amount-analyzed sorted'!CJ118*0.001/'amount-analyzed sorted'!CJ$2*1.5/'amount-analyzed sorted'!CJ$3</f>
        <v>0.00142934604902584</v>
      </c>
      <c r="DO118" s="66">
        <f>'amount-analyzed sorted'!CK118*0.001/'amount-analyzed sorted'!CK$2*1.5/'amount-analyzed sorted'!CK$3</f>
        <v>0.00173916787021724</v>
      </c>
      <c r="DP118" s="66">
        <f>'amount-analyzed sorted'!CL118*0.001/'amount-analyzed sorted'!CL$2*1.5/'amount-analyzed sorted'!CL$3</f>
        <v>0.00868002873408421</v>
      </c>
      <c r="DQ118" s="66">
        <f>'amount-analyzed sorted'!CM118*0.001/'amount-analyzed sorted'!CM$2*1.5/'amount-analyzed sorted'!CM$3</f>
        <v>0.000697955526863497</v>
      </c>
      <c r="DR118" s="66">
        <f>'amount-analyzed sorted'!CN118*0.001/'amount-analyzed sorted'!CN$2*1.5/'amount-analyzed sorted'!CN$3</f>
        <v>0</v>
      </c>
      <c r="DS118" s="66">
        <f t="shared" si="68"/>
        <v>0.00250929963603816</v>
      </c>
      <c r="DT118" s="115">
        <f t="shared" si="69"/>
        <v>0.00351478493060253</v>
      </c>
      <c r="DU118" s="66">
        <f>'amount-analyzed sorted'!CO118*0.001/'amount-analyzed sorted'!CO$2*1.5/'amount-analyzed sorted'!CO$3</f>
        <v>0.00268958636830779</v>
      </c>
      <c r="DV118" s="66">
        <f>'amount-analyzed sorted'!CP118*0.001/'amount-analyzed sorted'!CP$2*1.5/'amount-analyzed sorted'!CP$3</f>
        <v>0</v>
      </c>
      <c r="DW118" s="66">
        <f>'amount-analyzed sorted'!CQ118*0.001/'amount-analyzed sorted'!CQ$2*1.5/'amount-analyzed sorted'!CQ$3</f>
        <v>0</v>
      </c>
      <c r="DX118" s="66">
        <f>'amount-analyzed sorted'!CR118*0.001/'amount-analyzed sorted'!CR$2*1.5/'amount-analyzed sorted'!CR$3</f>
        <v>0</v>
      </c>
      <c r="DY118" s="66">
        <f>'amount-analyzed sorted'!CS118*0.001/'amount-analyzed sorted'!CS$2*1.5/'amount-analyzed sorted'!CS$3</f>
        <v>0</v>
      </c>
      <c r="DZ118" s="66">
        <f t="shared" si="70"/>
        <v>0.000537917273661557</v>
      </c>
      <c r="EA118" s="115">
        <f t="shared" si="71"/>
        <v>0.0012028195901786</v>
      </c>
      <c r="EB118" s="66">
        <f>'amount-analyzed sorted'!CT118*0.001/'amount-analyzed sorted'!CT$2*1.5/'amount-analyzed sorted'!CT$3</f>
        <v>0.00152646388608995</v>
      </c>
      <c r="EC118" s="66">
        <f>'amount-analyzed sorted'!CU118*0.001/'amount-analyzed sorted'!CU$2*1.5/'amount-analyzed sorted'!CU$3</f>
        <v>0.00510980284804652</v>
      </c>
      <c r="ED118" s="66">
        <f>'amount-analyzed sorted'!CV118*0.001/'amount-analyzed sorted'!CV$2*1.5/'amount-analyzed sorted'!CV$3</f>
        <v>0.000695920671100047</v>
      </c>
      <c r="EE118" s="66">
        <f>'amount-analyzed sorted'!CW118*0.001/'amount-analyzed sorted'!CW$2*1.5/'amount-analyzed sorted'!CW$3</f>
        <v>0.00206443926648489</v>
      </c>
      <c r="EF118" s="66">
        <f>'amount-analyzed sorted'!CX118*0.001/'amount-analyzed sorted'!CX$2*1.5/'amount-analyzed sorted'!CX$3</f>
        <v>0.00442721712866738</v>
      </c>
      <c r="EG118" s="66">
        <f t="shared" si="72"/>
        <v>0.00276476876007776</v>
      </c>
      <c r="EH118" s="115">
        <f t="shared" si="73"/>
        <v>0.00190833122306942</v>
      </c>
    </row>
    <row r="119" spans="1:138">
      <c r="A119">
        <f>'imported data from Web Calc'!A126</f>
        <v>826.5</v>
      </c>
      <c r="B119" t="str">
        <f>'imported data from Web Calc'!B126</f>
        <v>C41H77O13P</v>
      </c>
      <c r="C119" s="61" t="str">
        <f>'imported data from Web Calc'!C126</f>
        <v>PI(32:1)</v>
      </c>
      <c r="D119" s="96"/>
      <c r="E119" s="96"/>
      <c r="F119" s="96"/>
      <c r="G119" s="66">
        <f>'amount-analyzed sorted'!G119*0.001/'amount-analyzed sorted'!G$2*1.5/'amount-analyzed sorted'!G$3</f>
        <v>0.00491997506397765</v>
      </c>
      <c r="H119" s="66">
        <f>'amount-analyzed sorted'!H119*0.001/'amount-analyzed sorted'!H$2*1.5/'amount-analyzed sorted'!H$3</f>
        <v>0.00491997506397765</v>
      </c>
      <c r="I119" s="66">
        <f>'amount-analyzed sorted'!I119*0.001/'amount-analyzed sorted'!I$2*1.5/'amount-analyzed sorted'!I$3</f>
        <v>0.00573997090797393</v>
      </c>
      <c r="J119" s="66">
        <f>'amount-analyzed sorted'!J119*0.001/'amount-analyzed sorted'!J$2*1.5/'amount-analyzed sorted'!J$3</f>
        <v>0.00737996259596648</v>
      </c>
      <c r="K119" s="66">
        <f>'amount-analyzed sorted'!K119*0.001/'amount-analyzed sorted'!K$2*1.5/'amount-analyzed sorted'!K$3</f>
        <v>0.0032799833759851</v>
      </c>
      <c r="L119" s="66">
        <f>'amount-analyzed sorted'!L119*0.001/'amount-analyzed sorted'!L$2*1.5/'amount-analyzed sorted'!L$3</f>
        <v>0.00573997090797393</v>
      </c>
      <c r="M119" s="66">
        <f>'amount-analyzed sorted'!M119*0.001/'amount-analyzed sorted'!M$2*1.5/'amount-analyzed sorted'!M$3</f>
        <v>0.00901995428395904</v>
      </c>
      <c r="N119" s="66">
        <f>'amount-analyzed sorted'!N119*0.001/'amount-analyzed sorted'!N$2*1.5/'amount-analyzed sorted'!N$3</f>
        <v>0.00409997921998138</v>
      </c>
      <c r="O119" s="66">
        <f>'amount-analyzed sorted'!O119*0.001/'amount-analyzed sorted'!O$2*1.5/'amount-analyzed sorted'!O$3</f>
        <v>0.00409997921998138</v>
      </c>
      <c r="P119" s="66">
        <f>'amount-analyzed sorted'!P119*0.001/'amount-analyzed sorted'!P$2*1.5/'amount-analyzed sorted'!P$3</f>
        <v>0.00737996259596648</v>
      </c>
      <c r="Q119" s="66">
        <f t="shared" si="37"/>
        <v>0.0056579713235743</v>
      </c>
      <c r="R119" s="115">
        <f t="shared" si="38"/>
        <v>0.00179027209604645</v>
      </c>
      <c r="S119" s="66">
        <f t="shared" si="39"/>
        <v>0.316415901329716</v>
      </c>
      <c r="T119" s="66">
        <f>'amount-analyzed sorted'!R119*0.001/'amount-analyzed sorted'!R$2*1.5/'amount-analyzed sorted'!R$3</f>
        <v>0.0218528892425008</v>
      </c>
      <c r="U119" s="66">
        <f>'amount-analyzed sorted'!S119*0.001/'amount-analyzed sorted'!S$2*1.5/'amount-analyzed sorted'!S$3</f>
        <v>0.0196866631082322</v>
      </c>
      <c r="V119" s="66">
        <f>'amount-analyzed sorted'!T119*0.001/'amount-analyzed sorted'!T$2*1.5/'amount-analyzed sorted'!T$3</f>
        <v>0.0102068365094674</v>
      </c>
      <c r="W119" s="66">
        <f>'amount-analyzed sorted'!U119*0.001/'amount-analyzed sorted'!U$2*1.5/'amount-analyzed sorted'!U$3</f>
        <v>0.0227334085892682</v>
      </c>
      <c r="X119" s="66">
        <f>'amount-analyzed sorted'!V119*0.001/'amount-analyzed sorted'!V$2*1.5/'amount-analyzed sorted'!V$3</f>
        <v>0.027377868408581</v>
      </c>
      <c r="Y119" s="66">
        <f t="shared" si="40"/>
        <v>0.0203715331716099</v>
      </c>
      <c r="Z119" s="115">
        <f t="shared" si="41"/>
        <v>0.00633742278034238</v>
      </c>
      <c r="AA119" s="66">
        <f>'amount-analyzed sorted'!W119*0.001/'amount-analyzed sorted'!W$2*1.5/'amount-analyzed sorted'!W$3</f>
        <v>0.00870881821578931</v>
      </c>
      <c r="AB119" s="66">
        <f>'amount-analyzed sorted'!X119*0.001/'amount-analyzed sorted'!X$2*1.5/'amount-analyzed sorted'!X$3</f>
        <v>0.0160826773530461</v>
      </c>
      <c r="AC119" s="66">
        <f>'amount-analyzed sorted'!Y119*0.001/'amount-analyzed sorted'!Y$2*1.5/'amount-analyzed sorted'!Y$3</f>
        <v>0.00331528875260161</v>
      </c>
      <c r="AD119" s="66">
        <f>'amount-analyzed sorted'!Z119*0.001/'amount-analyzed sorted'!Z$2*1.5/'amount-analyzed sorted'!Z$3</f>
        <v>0.00379643403876447</v>
      </c>
      <c r="AE119" s="66">
        <f>'amount-analyzed sorted'!AA119*0.001/'amount-analyzed sorted'!AA$2*1.5/'amount-analyzed sorted'!AA$3</f>
        <v>0.00946130299668965</v>
      </c>
      <c r="AF119" s="66">
        <f t="shared" si="42"/>
        <v>0.00827290427137823</v>
      </c>
      <c r="AG119" s="115">
        <f t="shared" si="43"/>
        <v>0.00517715185840366</v>
      </c>
      <c r="AH119" s="66">
        <f>'amount-analyzed sorted'!AB119*0.001/'amount-analyzed sorted'!AB$2*1.5/'amount-analyzed sorted'!AB$3</f>
        <v>0</v>
      </c>
      <c r="AI119" s="66">
        <f>'amount-analyzed sorted'!AC119*0.001/'amount-analyzed sorted'!AC$2*1.5/'amount-analyzed sorted'!AC$3</f>
        <v>0.00294995827213985</v>
      </c>
      <c r="AJ119" s="66">
        <f>'amount-analyzed sorted'!AD119*0.001/'amount-analyzed sorted'!AD$2*1.5/'amount-analyzed sorted'!AD$3</f>
        <v>0.00409084473328734</v>
      </c>
      <c r="AK119" s="66">
        <f>'amount-analyzed sorted'!AE119*0.001/'amount-analyzed sorted'!AE$2*1.5/'amount-analyzed sorted'!AE$3</f>
        <v>0.000643398356300043</v>
      </c>
      <c r="AL119" s="66">
        <f>'amount-analyzed sorted'!AF119*0.001/'amount-analyzed sorted'!AF$2*1.5/'amount-analyzed sorted'!AF$3</f>
        <v>0.00588577290872834</v>
      </c>
      <c r="AM119" s="66">
        <f t="shared" si="44"/>
        <v>0.00271399485409111</v>
      </c>
      <c r="AN119" s="115">
        <f t="shared" si="45"/>
        <v>0.00243231927782291</v>
      </c>
      <c r="AO119" s="66">
        <f>'amount-analyzed sorted'!AG119*0.001/'amount-analyzed sorted'!AG$2*1.5/'amount-analyzed sorted'!AG$3</f>
        <v>0.00150957021462334</v>
      </c>
      <c r="AP119" s="66">
        <f>'amount-analyzed sorted'!AH119*0.001/'amount-analyzed sorted'!AH$2*1.5/'amount-analyzed sorted'!AH$3</f>
        <v>0.00780067941788614</v>
      </c>
      <c r="AQ119" s="66">
        <f>'amount-analyzed sorted'!AI119*0.001/'amount-analyzed sorted'!AI$2*1.5/'amount-analyzed sorted'!AI$3</f>
        <v>0.00534404754150707</v>
      </c>
      <c r="AR119" s="66">
        <f>'amount-analyzed sorted'!AJ119*0.001/'amount-analyzed sorted'!AJ$2*1.5/'amount-analyzed sorted'!AJ$3</f>
        <v>0.0054604755925203</v>
      </c>
      <c r="AS119" s="66">
        <f>'amount-analyzed sorted'!AK119*0.001/'amount-analyzed sorted'!AK$2*1.5/'amount-analyzed sorted'!AK$3</f>
        <v>0.00677165362233521</v>
      </c>
      <c r="AT119" s="66">
        <f t="shared" si="46"/>
        <v>0.00537728527777441</v>
      </c>
      <c r="AU119" s="115">
        <f t="shared" si="47"/>
        <v>0.00238664761872938</v>
      </c>
      <c r="AV119" s="66">
        <f>'amount-analyzed sorted'!AL119*0.001/'amount-analyzed sorted'!AL$2*1.5/'amount-analyzed sorted'!AL$3</f>
        <v>0.00826994863641095</v>
      </c>
      <c r="AW119" s="66">
        <f>'amount-analyzed sorted'!AM119*0.001/'amount-analyzed sorted'!AM$2*1.5/'amount-analyzed sorted'!AM$3</f>
        <v>0.000624054353430892</v>
      </c>
      <c r="AX119" s="66">
        <f>'amount-analyzed sorted'!AN119*0.001/'amount-analyzed sorted'!AN$2*1.5/'amount-analyzed sorted'!AN$3</f>
        <v>0.0107644099295295</v>
      </c>
      <c r="AY119" s="66">
        <f>'amount-analyzed sorted'!AO119*0.001/'amount-analyzed sorted'!AO$2*1.5/'amount-analyzed sorted'!AO$3</f>
        <v>0.0145033391506217</v>
      </c>
      <c r="AZ119" s="66">
        <f>'amount-analyzed sorted'!AP119*0.001/'amount-analyzed sorted'!AP$2*1.5/'amount-analyzed sorted'!AP$3</f>
        <v>0.0142009219009077</v>
      </c>
      <c r="BA119" s="66">
        <f t="shared" si="48"/>
        <v>0.00967253479418015</v>
      </c>
      <c r="BB119" s="115">
        <f t="shared" si="49"/>
        <v>0.00567620907927054</v>
      </c>
      <c r="BC119" s="66">
        <f>'amount-analyzed sorted'!AQ119*0.001/'amount-analyzed sorted'!AQ$2*1.5/'amount-analyzed sorted'!AQ$3</f>
        <v>0.00554197522822956</v>
      </c>
      <c r="BD119" s="66">
        <f>'amount-analyzed sorted'!AR119*0.001/'amount-analyzed sorted'!AR$2*1.5/'amount-analyzed sorted'!AR$3</f>
        <v>0.00281376177038093</v>
      </c>
      <c r="BE119" s="66">
        <f>'amount-analyzed sorted'!AS119*0.001/'amount-analyzed sorted'!AS$2*1.5/'amount-analyzed sorted'!AS$3</f>
        <v>0.0283522335943013</v>
      </c>
      <c r="BF119" s="66">
        <f>'amount-analyzed sorted'!AT119*0.001/'amount-analyzed sorted'!AT$2*1.5/'amount-analyzed sorted'!AT$3</f>
        <v>0.0139319527346682</v>
      </c>
      <c r="BG119" s="66">
        <f>'amount-analyzed sorted'!AU119*0.001/'amount-analyzed sorted'!AU$2*1.5/'amount-analyzed sorted'!AU$3</f>
        <v>0.0142934604902584</v>
      </c>
      <c r="BH119" s="66">
        <f t="shared" si="50"/>
        <v>0.0129866767635677</v>
      </c>
      <c r="BI119" s="115">
        <f t="shared" si="51"/>
        <v>0.00997012220959775</v>
      </c>
      <c r="BJ119" s="66">
        <f>'amount-analyzed sorted'!AV119*0.001/'amount-analyzed sorted'!AV$2*1.5/'amount-analyzed sorted'!AV$3</f>
        <v>0.0136400451535609</v>
      </c>
      <c r="BK119" s="66">
        <f>'amount-analyzed sorted'!AW119*0.001/'amount-analyzed sorted'!AW$2*1.5/'amount-analyzed sorted'!AW$3</f>
        <v>0.0108311004273477</v>
      </c>
      <c r="BL119" s="66">
        <f>'amount-analyzed sorted'!AX119*0.001/'amount-analyzed sorted'!AX$2*1.5/'amount-analyzed sorted'!AX$3</f>
        <v>0.00997555541081321</v>
      </c>
      <c r="BM119" s="66">
        <f>'amount-analyzed sorted'!AY119*0.001/'amount-analyzed sorted'!AY$2*1.5/'amount-analyzed sorted'!AY$3</f>
        <v>0.00353630800277505</v>
      </c>
      <c r="BN119" s="66">
        <f>'amount-analyzed sorted'!AZ119*0.001/'amount-analyzed sorted'!AZ$2*1.5/'amount-analyzed sorted'!AZ$3</f>
        <v>0.0107746884459552</v>
      </c>
      <c r="BO119" s="66">
        <f t="shared" si="52"/>
        <v>0.00975153948809042</v>
      </c>
      <c r="BP119" s="115">
        <f t="shared" si="53"/>
        <v>0.00374205984290854</v>
      </c>
      <c r="BQ119" s="66">
        <f>'amount-analyzed sorted'!BA119*0.001/'amount-analyzed sorted'!BA$2*1.5/'amount-analyzed sorted'!BA$3</f>
        <v>0.0145362660690994</v>
      </c>
      <c r="BR119" s="66">
        <f>'amount-analyzed sorted'!BB119*0.001/'amount-analyzed sorted'!BB$2*1.5/'amount-analyzed sorted'!BB$3</f>
        <v>0.016992259640453</v>
      </c>
      <c r="BS119" s="66">
        <f>'amount-analyzed sorted'!BC119*0.001/'amount-analyzed sorted'!BC$2*1.5/'amount-analyzed sorted'!BC$3</f>
        <v>0.0257855791869014</v>
      </c>
      <c r="BT119" s="66">
        <f>'amount-analyzed sorted'!BD119*0.001/'amount-analyzed sorted'!BD$2*1.5/'amount-analyzed sorted'!BD$3</f>
        <v>0.0121000400555782</v>
      </c>
      <c r="BU119" s="66">
        <f>'amount-analyzed sorted'!BE119*0.001/'amount-analyzed sorted'!BE$2*1.5/'amount-analyzed sorted'!BE$3</f>
        <v>0.0145845696652128</v>
      </c>
      <c r="BV119" s="66">
        <f t="shared" si="54"/>
        <v>0.016799742923449</v>
      </c>
      <c r="BW119" s="115">
        <f t="shared" si="55"/>
        <v>0.00531271689252204</v>
      </c>
      <c r="BX119" s="66">
        <f>'amount-analyzed sorted'!BF119*0.001/'amount-analyzed sorted'!BF$2*1.5/'amount-analyzed sorted'!BF$3</f>
        <v>0.00118168708013523</v>
      </c>
      <c r="BY119" s="66">
        <f>'amount-analyzed sorted'!BG119*0.001/'amount-analyzed sorted'!BG$2*1.5/'amount-analyzed sorted'!BG$3</f>
        <v>0.000628987589426393</v>
      </c>
      <c r="BZ119" s="66">
        <f>'amount-analyzed sorted'!BH119*0.001/'amount-analyzed sorted'!BH$2*1.5/'amount-analyzed sorted'!BH$3</f>
        <v>0.00090075769882006</v>
      </c>
      <c r="CA119" s="66">
        <f>'amount-analyzed sorted'!BI119*0.001/'amount-analyzed sorted'!BI$2*1.5/'amount-analyzed sorted'!BI$3</f>
        <v>0.00211942987957661</v>
      </c>
      <c r="CB119" s="66">
        <f>'amount-analyzed sorted'!BJ119*0.001/'amount-analyzed sorted'!BJ$2*1.5/'amount-analyzed sorted'!BJ$3</f>
        <v>0.00280824459043901</v>
      </c>
      <c r="CC119" s="66">
        <f t="shared" si="56"/>
        <v>0.00152782136767946</v>
      </c>
      <c r="CD119" s="115">
        <f t="shared" si="57"/>
        <v>0.000909725811917658</v>
      </c>
      <c r="CE119" s="121">
        <f>'amount-analyzed sorted'!BK119*0.001/'amount-analyzed sorted'!BK$2*1.5/'amount-analyzed sorted'!BK$3</f>
        <v>0.0027397508199405</v>
      </c>
      <c r="CF119" s="66">
        <f>'amount-analyzed sorted'!BL119*0.001/'amount-analyzed sorted'!BL$2*1.5/'amount-analyzed sorted'!BL$3</f>
        <v>0.00407687088278934</v>
      </c>
      <c r="CG119" s="66">
        <f>'amount-analyzed sorted'!BM119*0.001/'amount-analyzed sorted'!BM$2*1.5/'amount-analyzed sorted'!BM$3</f>
        <v>0.00555579561533238</v>
      </c>
      <c r="CH119" s="66">
        <f>'amount-analyzed sorted'!BN119*0.001/'amount-analyzed sorted'!BN$2*1.5/'amount-analyzed sorted'!BN$3</f>
        <v>0</v>
      </c>
      <c r="CI119" s="66">
        <f>'amount-analyzed sorted'!BO119*0.001/'amount-analyzed sorted'!BO$2*1.5/'amount-analyzed sorted'!BO$3</f>
        <v>0.0144375477935877</v>
      </c>
      <c r="CJ119" s="66">
        <f t="shared" si="58"/>
        <v>0.00536199302232998</v>
      </c>
      <c r="CK119" s="115">
        <f t="shared" si="59"/>
        <v>0.00546996151961323</v>
      </c>
      <c r="CL119" s="66">
        <f>'amount-analyzed sorted'!BP119*0.001/'amount-analyzed sorted'!BP$2*1.5/'amount-analyzed sorted'!BP$3</f>
        <v>0.00184503026231742</v>
      </c>
      <c r="CM119" s="66">
        <f>'amount-analyzed sorted'!BQ119*0.001/'amount-analyzed sorted'!BQ$2*1.5/'amount-analyzed sorted'!BQ$3</f>
        <v>0.00558831281374987</v>
      </c>
      <c r="CN119" s="66">
        <f>'amount-analyzed sorted'!BR119*0.001/'amount-analyzed sorted'!BR$2*1.5/'amount-analyzed sorted'!BR$3</f>
        <v>0.00187953378100249</v>
      </c>
      <c r="CO119" s="66">
        <f>'amount-analyzed sorted'!BS119*0.001/'amount-analyzed sorted'!BS$2*1.5/'amount-analyzed sorted'!BS$3</f>
        <v>0.00166632314266887</v>
      </c>
      <c r="CP119" s="66">
        <f>'amount-analyzed sorted'!BT119*0.001/'amount-analyzed sorted'!BT$2*1.5/'amount-analyzed sorted'!BT$3</f>
        <v>0.00180321654532439</v>
      </c>
      <c r="CQ119" s="66">
        <f t="shared" si="60"/>
        <v>0.00255648330901261</v>
      </c>
      <c r="CR119" s="115">
        <f t="shared" si="61"/>
        <v>0.00169677725305525</v>
      </c>
      <c r="CS119" s="66">
        <f>'amount-analyzed sorted'!BU119*0.001/'amount-analyzed sorted'!BU$2*1.5/'amount-analyzed sorted'!BU$3</f>
        <v>0.00117297685595733</v>
      </c>
      <c r="CT119" s="66">
        <f>'amount-analyzed sorted'!BV119*0.001/'amount-analyzed sorted'!BV$2*1.5/'amount-analyzed sorted'!BV$3</f>
        <v>0.00368365416955735</v>
      </c>
      <c r="CU119" s="66">
        <f>'amount-analyzed sorted'!BW119*0.001/'amount-analyzed sorted'!BW$2*1.5/'amount-analyzed sorted'!BW$3</f>
        <v>0</v>
      </c>
      <c r="CV119" s="66">
        <f>'amount-analyzed sorted'!BX119*0.001/'amount-analyzed sorted'!BX$2*1.5/'amount-analyzed sorted'!BX$3</f>
        <v>0.00229519990564727</v>
      </c>
      <c r="CW119" s="66">
        <f>'amount-analyzed sorted'!BY119*0.001/'amount-analyzed sorted'!BY$2*1.5/'amount-analyzed sorted'!BY$3</f>
        <v>0.000910203203764789</v>
      </c>
      <c r="CX119" s="66">
        <f t="shared" si="62"/>
        <v>0.00161240682698535</v>
      </c>
      <c r="CY119" s="115">
        <f t="shared" si="63"/>
        <v>0.00141794890122942</v>
      </c>
      <c r="CZ119" s="66">
        <f>'amount-analyzed sorted'!BZ119*0.001/'amount-analyzed sorted'!BZ$2*1.5/'amount-analyzed sorted'!BZ$3</f>
        <v>0.00236337416027046</v>
      </c>
      <c r="DA119" s="66">
        <f>'amount-analyzed sorted'!CA119*0.001/'amount-analyzed sorted'!CA$2*1.5/'amount-analyzed sorted'!CA$3</f>
        <v>0</v>
      </c>
      <c r="DB119" s="66">
        <f>'amount-analyzed sorted'!CB119*0.001/'amount-analyzed sorted'!CB$2*1.5/'amount-analyzed sorted'!CB$3</f>
        <v>0.0056497228446702</v>
      </c>
      <c r="DC119" s="66">
        <f>'amount-analyzed sorted'!CC119*0.001/'amount-analyzed sorted'!CC$2*1.5/'amount-analyzed sorted'!CC$3</f>
        <v>0.00301516787605031</v>
      </c>
      <c r="DD119" s="66">
        <f>'amount-analyzed sorted'!CD119*0.001/'amount-analyzed sorted'!CD$2*1.5/'amount-analyzed sorted'!CD$3</f>
        <v>0.00801743112079535</v>
      </c>
      <c r="DE119" s="66">
        <f t="shared" si="64"/>
        <v>0.00380913920035726</v>
      </c>
      <c r="DF119" s="115">
        <f t="shared" si="65"/>
        <v>0.00309546593835218</v>
      </c>
      <c r="DG119" s="66">
        <f>'amount-analyzed sorted'!CE119*0.001/'amount-analyzed sorted'!CE$2*1.5/'amount-analyzed sorted'!CE$3</f>
        <v>0.00284732552907335</v>
      </c>
      <c r="DH119" s="66">
        <f>'amount-analyzed sorted'!CF119*0.001/'amount-analyzed sorted'!CF$2*1.5/'amount-analyzed sorted'!CF$3</f>
        <v>0</v>
      </c>
      <c r="DI119" s="66">
        <f>'amount-analyzed sorted'!CG119*0.001/'amount-analyzed sorted'!CG$2*1.5/'amount-analyzed sorted'!CG$3</f>
        <v>0.00973524791352191</v>
      </c>
      <c r="DJ119" s="66">
        <f>'amount-analyzed sorted'!CH119*0.001/'amount-analyzed sorted'!CH$2*1.5/'amount-analyzed sorted'!CH$3</f>
        <v>0.00891644975018768</v>
      </c>
      <c r="DK119" s="66">
        <f>'amount-analyzed sorted'!CI119*0.001/'amount-analyzed sorted'!CI$2*1.5/'amount-analyzed sorted'!CI$3</f>
        <v>0.00238700790187316</v>
      </c>
      <c r="DL119" s="66">
        <f t="shared" si="66"/>
        <v>0.00477720621893122</v>
      </c>
      <c r="DM119" s="115">
        <f t="shared" si="67"/>
        <v>0.00430042733883787</v>
      </c>
      <c r="DN119" s="66">
        <f>'amount-analyzed sorted'!CJ119*0.001/'amount-analyzed sorted'!CJ$2*1.5/'amount-analyzed sorted'!CJ$3</f>
        <v>0.018581498637336</v>
      </c>
      <c r="DO119" s="66">
        <f>'amount-analyzed sorted'!CK119*0.001/'amount-analyzed sorted'!CK$2*1.5/'amount-analyzed sorted'!CK$3</f>
        <v>0.00695667148086895</v>
      </c>
      <c r="DP119" s="66">
        <f>'amount-analyzed sorted'!CL119*0.001/'amount-analyzed sorted'!CL$2*1.5/'amount-analyzed sorted'!CL$3</f>
        <v>0.00868002873408421</v>
      </c>
      <c r="DQ119" s="66">
        <f>'amount-analyzed sorted'!CM119*0.001/'amount-analyzed sorted'!CM$2*1.5/'amount-analyzed sorted'!CM$3</f>
        <v>0.00279182210745399</v>
      </c>
      <c r="DR119" s="66">
        <f>'amount-analyzed sorted'!CN119*0.001/'amount-analyzed sorted'!CN$2*1.5/'amount-analyzed sorted'!CN$3</f>
        <v>0.00666141740057626</v>
      </c>
      <c r="DS119" s="66">
        <f t="shared" si="68"/>
        <v>0.00873428767206388</v>
      </c>
      <c r="DT119" s="115">
        <f t="shared" si="69"/>
        <v>0.00591058616592118</v>
      </c>
      <c r="DU119" s="66">
        <f>'amount-analyzed sorted'!CO119*0.001/'amount-analyzed sorted'!CO$2*1.5/'amount-analyzed sorted'!CO$3</f>
        <v>0.0062757015260515</v>
      </c>
      <c r="DV119" s="66">
        <f>'amount-analyzed sorted'!CP119*0.001/'amount-analyzed sorted'!CP$2*1.5/'amount-analyzed sorted'!CP$3</f>
        <v>0.000702061147609753</v>
      </c>
      <c r="DW119" s="66">
        <f>'amount-analyzed sorted'!CQ119*0.001/'amount-analyzed sorted'!CQ$2*1.5/'amount-analyzed sorted'!CQ$3</f>
        <v>0.0017234714092947</v>
      </c>
      <c r="DX119" s="66">
        <f>'amount-analyzed sorted'!CR119*0.001/'amount-analyzed sorted'!CR$2*1.5/'amount-analyzed sorted'!CR$3</f>
        <v>0.00138779529178672</v>
      </c>
      <c r="DY119" s="66">
        <f>'amount-analyzed sorted'!CS119*0.001/'amount-analyzed sorted'!CS$2*1.5/'amount-analyzed sorted'!CS$3</f>
        <v>0</v>
      </c>
      <c r="DZ119" s="66">
        <f t="shared" si="70"/>
        <v>0.00201780587494853</v>
      </c>
      <c r="EA119" s="115">
        <f t="shared" si="71"/>
        <v>0.00247062472993906</v>
      </c>
      <c r="EB119" s="66">
        <f>'amount-analyzed sorted'!CT119*0.001/'amount-analyzed sorted'!CT$2*1.5/'amount-analyzed sorted'!CT$3</f>
        <v>0.0091587833165397</v>
      </c>
      <c r="EC119" s="66">
        <f>'amount-analyzed sorted'!CU119*0.001/'amount-analyzed sorted'!CU$2*1.5/'amount-analyzed sorted'!CU$3</f>
        <v>0.00291988734174087</v>
      </c>
      <c r="ED119" s="66">
        <f>'amount-analyzed sorted'!CV119*0.001/'amount-analyzed sorted'!CV$2*1.5/'amount-analyzed sorted'!CV$3</f>
        <v>0.000695920671100047</v>
      </c>
      <c r="EE119" s="66">
        <f>'amount-analyzed sorted'!CW119*0.001/'amount-analyzed sorted'!CW$2*1.5/'amount-analyzed sorted'!CW$3</f>
        <v>0</v>
      </c>
      <c r="EF119" s="66">
        <f>'amount-analyzed sorted'!CX119*0.001/'amount-analyzed sorted'!CX$2*1.5/'amount-analyzed sorted'!CX$3</f>
        <v>0.00737869521444563</v>
      </c>
      <c r="EG119" s="66">
        <f t="shared" si="72"/>
        <v>0.00403065730876525</v>
      </c>
      <c r="EH119" s="115">
        <f t="shared" si="73"/>
        <v>0.00406532627449563</v>
      </c>
    </row>
    <row r="120" spans="1:138">
      <c r="A120">
        <f>'imported data from Web Calc'!A127</f>
        <v>828.5</v>
      </c>
      <c r="B120" t="str">
        <f>'imported data from Web Calc'!B127</f>
        <v>C41H79O13P</v>
      </c>
      <c r="C120" s="61" t="str">
        <f>'imported data from Web Calc'!C127</f>
        <v>PI(32:0)</v>
      </c>
      <c r="D120" s="96"/>
      <c r="E120" s="96"/>
      <c r="F120" s="96"/>
      <c r="G120" s="66">
        <f>'amount-analyzed sorted'!G120*0.001/'amount-analyzed sorted'!G$2*1.5/'amount-analyzed sorted'!G$3</f>
        <v>0.00434597797318026</v>
      </c>
      <c r="H120" s="66">
        <f>'amount-analyzed sorted'!H120*0.001/'amount-analyzed sorted'!H$2*1.5/'amount-analyzed sorted'!H$3</f>
        <v>0.00106599459719516</v>
      </c>
      <c r="I120" s="66">
        <f>'amount-analyzed sorted'!I120*0.001/'amount-analyzed sorted'!I$2*1.5/'amount-analyzed sorted'!I$3</f>
        <v>0.00926595303715792</v>
      </c>
      <c r="J120" s="66">
        <f>'amount-analyzed sorted'!J120*0.001/'amount-analyzed sorted'!J$2*1.5/'amount-analyzed sorted'!J$3</f>
        <v>0.00516597381717654</v>
      </c>
      <c r="K120" s="66">
        <f>'amount-analyzed sorted'!K120*0.001/'amount-analyzed sorted'!K$2*1.5/'amount-analyzed sorted'!K$3</f>
        <v>0.00516597381717654</v>
      </c>
      <c r="L120" s="66">
        <f>'amount-analyzed sorted'!L120*0.001/'amount-analyzed sorted'!L$2*1.5/'amount-analyzed sorted'!L$3</f>
        <v>0.00844595719316164</v>
      </c>
      <c r="M120" s="66">
        <f>'amount-analyzed sorted'!M120*0.001/'amount-analyzed sorted'!M$2*1.5/'amount-analyzed sorted'!M$3</f>
        <v>0.00598596966117281</v>
      </c>
      <c r="N120" s="66">
        <f>'amount-analyzed sorted'!N120*0.001/'amount-analyzed sorted'!N$2*1.5/'amount-analyzed sorted'!N$3</f>
        <v>0.0109059447251505</v>
      </c>
      <c r="O120" s="66">
        <f>'amount-analyzed sorted'!O120*0.001/'amount-analyzed sorted'!O$2*1.5/'amount-analyzed sorted'!O$3</f>
        <v>0.0109059447251505</v>
      </c>
      <c r="P120" s="66">
        <f>'amount-analyzed sorted'!P120*0.001/'amount-analyzed sorted'!P$2*1.5/'amount-analyzed sorted'!P$3</f>
        <v>0.00844595719316164</v>
      </c>
      <c r="Q120" s="66">
        <f t="shared" si="37"/>
        <v>0.00696996467396834</v>
      </c>
      <c r="R120" s="115">
        <f t="shared" si="38"/>
        <v>0.00315932006407265</v>
      </c>
      <c r="S120" s="66">
        <f t="shared" si="39"/>
        <v>0.453276338095683</v>
      </c>
      <c r="T120" s="66">
        <f>'amount-analyzed sorted'!R120*0.001/'amount-analyzed sorted'!R$2*1.5/'amount-analyzed sorted'!R$3</f>
        <v>0.0162215677838563</v>
      </c>
      <c r="U120" s="66">
        <f>'amount-analyzed sorted'!S120*0.001/'amount-analyzed sorted'!S$2*1.5/'amount-analyzed sorted'!S$3</f>
        <v>0.0150602972777977</v>
      </c>
      <c r="V120" s="66">
        <f>'amount-analyzed sorted'!T120*0.001/'amount-analyzed sorted'!T$2*1.5/'amount-analyzed sorted'!T$3</f>
        <v>0.00770152209350718</v>
      </c>
      <c r="W120" s="66">
        <f>'amount-analyzed sorted'!U120*0.001/'amount-analyzed sorted'!U$2*1.5/'amount-analyzed sorted'!U$3</f>
        <v>0.0199296215299251</v>
      </c>
      <c r="X120" s="66">
        <f>'amount-analyzed sorted'!V120*0.001/'amount-analyzed sorted'!V$2*1.5/'amount-analyzed sorted'!V$3</f>
        <v>0.0284900943126797</v>
      </c>
      <c r="Y120" s="66">
        <f t="shared" si="40"/>
        <v>0.0174806205995532</v>
      </c>
      <c r="Z120" s="115">
        <f t="shared" si="41"/>
        <v>0.0075874907506119</v>
      </c>
      <c r="AA120" s="66">
        <f>'amount-analyzed sorted'!W120*0.001/'amount-analyzed sorted'!W$2*1.5/'amount-analyzed sorted'!W$3</f>
        <v>0.00973804218674623</v>
      </c>
      <c r="AB120" s="66">
        <f>'amount-analyzed sorted'!X120*0.001/'amount-analyzed sorted'!X$2*1.5/'amount-analyzed sorted'!X$3</f>
        <v>0.0264940947973865</v>
      </c>
      <c r="AC120" s="66">
        <f>'amount-analyzed sorted'!Y120*0.001/'amount-analyzed sorted'!Y$2*1.5/'amount-analyzed sorted'!Y$3</f>
        <v>0.00356393540904673</v>
      </c>
      <c r="AD120" s="66">
        <f>'amount-analyzed sorted'!Z120*0.001/'amount-analyzed sorted'!Z$2*1.5/'amount-analyzed sorted'!Z$3</f>
        <v>0</v>
      </c>
      <c r="AE120" s="66">
        <f>'amount-analyzed sorted'!AA120*0.001/'amount-analyzed sorted'!AA$2*1.5/'amount-analyzed sorted'!AA$3</f>
        <v>0.0112747194043885</v>
      </c>
      <c r="AF120" s="66">
        <f t="shared" si="42"/>
        <v>0.0102141583595136</v>
      </c>
      <c r="AG120" s="115">
        <f t="shared" si="43"/>
        <v>0.0101850663110899</v>
      </c>
      <c r="AH120" s="66">
        <f>'amount-analyzed sorted'!AB120*0.001/'amount-analyzed sorted'!AB$2*1.5/'amount-analyzed sorted'!AB$3</f>
        <v>0.00510641448231191</v>
      </c>
      <c r="AI120" s="66">
        <f>'amount-analyzed sorted'!AC120*0.001/'amount-analyzed sorted'!AC$2*1.5/'amount-analyzed sorted'!AC$3</f>
        <v>0.00422827352340045</v>
      </c>
      <c r="AJ120" s="66">
        <f>'amount-analyzed sorted'!AD120*0.001/'amount-analyzed sorted'!AD$2*1.5/'amount-analyzed sorted'!AD$3</f>
        <v>0.0100634780438868</v>
      </c>
      <c r="AK120" s="66">
        <f>'amount-analyzed sorted'!AE120*0.001/'amount-analyzed sorted'!AE$2*1.5/'amount-analyzed sorted'!AE$3</f>
        <v>0.00662700306989044</v>
      </c>
      <c r="AL120" s="66">
        <f>'amount-analyzed sorted'!AF120*0.001/'amount-analyzed sorted'!AF$2*1.5/'amount-analyzed sorted'!AF$3</f>
        <v>0.00869786440956521</v>
      </c>
      <c r="AM120" s="66">
        <f t="shared" si="44"/>
        <v>0.00694460670581097</v>
      </c>
      <c r="AN120" s="115">
        <f t="shared" si="45"/>
        <v>0.00243205467029381</v>
      </c>
      <c r="AO120" s="66">
        <f>'amount-analyzed sorted'!AG120*0.001/'amount-analyzed sorted'!AG$2*1.5/'amount-analyzed sorted'!AG$3</f>
        <v>0.00626471639068687</v>
      </c>
      <c r="AP120" s="66">
        <f>'amount-analyzed sorted'!AH120*0.001/'amount-analyzed sorted'!AH$2*1.5/'amount-analyzed sorted'!AH$3</f>
        <v>0.00413436009147966</v>
      </c>
      <c r="AQ120" s="66">
        <f>'amount-analyzed sorted'!AI120*0.001/'amount-analyzed sorted'!AI$2*1.5/'amount-analyzed sorted'!AI$3</f>
        <v>0.00650192450883361</v>
      </c>
      <c r="AR120" s="66">
        <f>'amount-analyzed sorted'!AJ120*0.001/'amount-analyzed sorted'!AJ$2*1.5/'amount-analyzed sorted'!AJ$3</f>
        <v>0.00179415626611381</v>
      </c>
      <c r="AS120" s="66">
        <f>'amount-analyzed sorted'!AK120*0.001/'amount-analyzed sorted'!AK$2*1.5/'amount-analyzed sorted'!AK$3</f>
        <v>0.00426614178207118</v>
      </c>
      <c r="AT120" s="66">
        <f t="shared" si="46"/>
        <v>0.00459225980783703</v>
      </c>
      <c r="AU120" s="115">
        <f t="shared" si="47"/>
        <v>0.00190979965172552</v>
      </c>
      <c r="AV120" s="66">
        <f>'amount-analyzed sorted'!AL120*0.001/'amount-analyzed sorted'!AL$2*1.5/'amount-analyzed sorted'!AL$3</f>
        <v>0.0115027467397352</v>
      </c>
      <c r="AW120" s="66">
        <f>'amount-analyzed sorted'!AM120*0.001/'amount-analyzed sorted'!AM$2*1.5/'amount-analyzed sorted'!AM$3</f>
        <v>0.00393154242661462</v>
      </c>
      <c r="AX120" s="66">
        <f>'amount-analyzed sorted'!AN120*0.001/'amount-analyzed sorted'!AN$2*1.5/'amount-analyzed sorted'!AN$3</f>
        <v>0.00785801924855651</v>
      </c>
      <c r="AY120" s="66">
        <f>'amount-analyzed sorted'!AO120*0.001/'amount-analyzed sorted'!AO$2*1.5/'amount-analyzed sorted'!AO$3</f>
        <v>0.0163565435976456</v>
      </c>
      <c r="AZ120" s="66">
        <f>'amount-analyzed sorted'!AP120*0.001/'amount-analyzed sorted'!AP$2*1.5/'amount-analyzed sorted'!AP$3</f>
        <v>0.0136161780579291</v>
      </c>
      <c r="BA120" s="66">
        <f t="shared" si="48"/>
        <v>0.0106530060140962</v>
      </c>
      <c r="BB120" s="115">
        <f t="shared" si="49"/>
        <v>0.00487398226829218</v>
      </c>
      <c r="BC120" s="66">
        <f>'amount-analyzed sorted'!AQ120*0.001/'amount-analyzed sorted'!AQ$2*1.5/'amount-analyzed sorted'!AQ$3</f>
        <v>0.00973804218674623</v>
      </c>
      <c r="BD120" s="66">
        <f>'amount-analyzed sorted'!AR120*0.001/'amount-analyzed sorted'!AR$2*1.5/'amount-analyzed sorted'!AR$3</f>
        <v>0.0105985026684349</v>
      </c>
      <c r="BE120" s="66">
        <f>'amount-analyzed sorted'!AS120*0.001/'amount-analyzed sorted'!AS$2*1.5/'amount-analyzed sorted'!AS$3</f>
        <v>0.027768511137948</v>
      </c>
      <c r="BF120" s="66">
        <f>'amount-analyzed sorted'!AT120*0.001/'amount-analyzed sorted'!AT$2*1.5/'amount-analyzed sorted'!AT$3</f>
        <v>0.0104954043934501</v>
      </c>
      <c r="BG120" s="66">
        <f>'amount-analyzed sorted'!AU120*0.001/'amount-analyzed sorted'!AU$2*1.5/'amount-analyzed sorted'!AU$3</f>
        <v>0.0245132847407932</v>
      </c>
      <c r="BH120" s="66">
        <f t="shared" si="50"/>
        <v>0.0166227490254745</v>
      </c>
      <c r="BI120" s="115">
        <f t="shared" si="51"/>
        <v>0.0087710269012201</v>
      </c>
      <c r="BJ120" s="66">
        <f>'amount-analyzed sorted'!AV120*0.001/'amount-analyzed sorted'!AV$2*1.5/'amount-analyzed sorted'!AV$3</f>
        <v>0.0124806413155082</v>
      </c>
      <c r="BK120" s="66">
        <f>'amount-analyzed sorted'!AW120*0.001/'amount-analyzed sorted'!AW$2*1.5/'amount-analyzed sorted'!AW$3</f>
        <v>0.00691524104207582</v>
      </c>
      <c r="BL120" s="66">
        <f>'amount-analyzed sorted'!AX120*0.001/'amount-analyzed sorted'!AX$2*1.5/'amount-analyzed sorted'!AX$3</f>
        <v>0.00520153960706689</v>
      </c>
      <c r="BM120" s="66">
        <f>'amount-analyzed sorted'!AY120*0.001/'amount-analyzed sorted'!AY$2*1.5/'amount-analyzed sorted'!AY$3</f>
        <v>0.00822191610645199</v>
      </c>
      <c r="BN120" s="66">
        <f>'amount-analyzed sorted'!AZ120*0.001/'amount-analyzed sorted'!AZ$2*1.5/'amount-analyzed sorted'!AZ$3</f>
        <v>0.00936569072609955</v>
      </c>
      <c r="BO120" s="66">
        <f t="shared" si="52"/>
        <v>0.0084370057594405</v>
      </c>
      <c r="BP120" s="115">
        <f t="shared" si="53"/>
        <v>0.00274060745613941</v>
      </c>
      <c r="BQ120" s="66">
        <f>'amount-analyzed sorted'!BA120*0.001/'amount-analyzed sorted'!BA$2*1.5/'amount-analyzed sorted'!BA$3</f>
        <v>0.0208863191413902</v>
      </c>
      <c r="BR120" s="66">
        <f>'amount-analyzed sorted'!BB120*0.001/'amount-analyzed sorted'!BB$2*1.5/'amount-analyzed sorted'!BB$3</f>
        <v>0.0334181106262242</v>
      </c>
      <c r="BS120" s="66">
        <f>'amount-analyzed sorted'!BC120*0.001/'amount-analyzed sorted'!BC$2*1.5/'amount-analyzed sorted'!BC$3</f>
        <v>0.0245331367692519</v>
      </c>
      <c r="BT120" s="66">
        <f>'amount-analyzed sorted'!BD120*0.001/'amount-analyzed sorted'!BD$2*1.5/'amount-analyzed sorted'!BD$3</f>
        <v>0.00913003022375448</v>
      </c>
      <c r="BU120" s="66">
        <f>'amount-analyzed sorted'!BE120*0.001/'amount-analyzed sorted'!BE$2*1.5/'amount-analyzed sorted'!BE$3</f>
        <v>0.0216823935689497</v>
      </c>
      <c r="BV120" s="66">
        <f t="shared" si="54"/>
        <v>0.0219299980659141</v>
      </c>
      <c r="BW120" s="115">
        <f t="shared" si="55"/>
        <v>0.00871410941737455</v>
      </c>
      <c r="BX120" s="66">
        <f>'amount-analyzed sorted'!BF120*0.001/'amount-analyzed sorted'!BF$2*1.5/'amount-analyzed sorted'!BF$3</f>
        <v>0.0015361932041758</v>
      </c>
      <c r="BY120" s="66">
        <f>'amount-analyzed sorted'!BG120*0.001/'amount-analyzed sorted'!BG$2*1.5/'amount-analyzed sorted'!BG$3</f>
        <v>0.00522059699223906</v>
      </c>
      <c r="BZ120" s="66">
        <f>'amount-analyzed sorted'!BH120*0.001/'amount-analyzed sorted'!BH$2*1.5/'amount-analyzed sorted'!BH$3</f>
        <v>0.0029725004061062</v>
      </c>
      <c r="CA120" s="66">
        <f>'amount-analyzed sorted'!BI120*0.001/'amount-analyzed sorted'!BI$2*1.5/'amount-analyzed sorted'!BI$3</f>
        <v>0.0013776294217248</v>
      </c>
      <c r="CB120" s="66">
        <f>'amount-analyzed sorted'!BJ120*0.001/'amount-analyzed sorted'!BJ$2*1.5/'amount-analyzed sorted'!BJ$3</f>
        <v>0.00589731363992192</v>
      </c>
      <c r="CC120" s="66">
        <f t="shared" si="56"/>
        <v>0.00340084673283356</v>
      </c>
      <c r="CD120" s="115">
        <f t="shared" si="57"/>
        <v>0.00207952276197693</v>
      </c>
      <c r="CE120" s="121">
        <f>'amount-analyzed sorted'!BK120*0.001/'amount-analyzed sorted'!BK$2*1.5/'amount-analyzed sorted'!BK$3</f>
        <v>0.00226029442645091</v>
      </c>
      <c r="CF120" s="66">
        <f>'amount-analyzed sorted'!BL120*0.001/'amount-analyzed sorted'!BL$2*1.5/'amount-analyzed sorted'!BL$3</f>
        <v>0.00105998642952523</v>
      </c>
      <c r="CG120" s="66">
        <f>'amount-analyzed sorted'!BM120*0.001/'amount-analyzed sorted'!BM$2*1.5/'amount-analyzed sorted'!BM$3</f>
        <v>0.00738127131751301</v>
      </c>
      <c r="CH120" s="66">
        <f>'amount-analyzed sorted'!BN120*0.001/'amount-analyzed sorted'!BN$2*1.5/'amount-analyzed sorted'!BN$3</f>
        <v>0.00134043640277974</v>
      </c>
      <c r="CI120" s="66">
        <f>'amount-analyzed sorted'!BO120*0.001/'amount-analyzed sorted'!BO$2*1.5/'amount-analyzed sorted'!BO$3</f>
        <v>0.0128012923769811</v>
      </c>
      <c r="CJ120" s="66">
        <f t="shared" si="58"/>
        <v>0.00496865619064999</v>
      </c>
      <c r="CK120" s="115">
        <f t="shared" si="59"/>
        <v>0.00507315983766999</v>
      </c>
      <c r="CL120" s="66">
        <f>'amount-analyzed sorted'!BP120*0.001/'amount-analyzed sorted'!BP$2*1.5/'amount-analyzed sorted'!BP$3</f>
        <v>0.00673436045745858</v>
      </c>
      <c r="CM120" s="66">
        <f>'amount-analyzed sorted'!BQ120*0.001/'amount-analyzed sorted'!BQ$2*1.5/'amount-analyzed sorted'!BQ$3</f>
        <v>0.00582781193433915</v>
      </c>
      <c r="CN120" s="66">
        <f>'amount-analyzed sorted'!BR120*0.001/'amount-analyzed sorted'!BR$2*1.5/'amount-analyzed sorted'!BR$3</f>
        <v>0.00686029830065908</v>
      </c>
      <c r="CO120" s="66">
        <f>'amount-analyzed sorted'!BS120*0.001/'amount-analyzed sorted'!BS$2*1.5/'amount-analyzed sorted'!BS$3</f>
        <v>0.00358259475673807</v>
      </c>
      <c r="CP120" s="66">
        <f>'amount-analyzed sorted'!BT120*0.001/'amount-analyzed sorted'!BT$2*1.5/'amount-analyzed sorted'!BT$3</f>
        <v>0</v>
      </c>
      <c r="CQ120" s="66">
        <f t="shared" si="60"/>
        <v>0.00460101308983898</v>
      </c>
      <c r="CR120" s="115">
        <f t="shared" si="61"/>
        <v>0.00288821196476698</v>
      </c>
      <c r="CS120" s="66">
        <f>'amount-analyzed sorted'!BU120*0.001/'amount-analyzed sorted'!BU$2*1.5/'amount-analyzed sorted'!BU$3</f>
        <v>0.00152486991274452</v>
      </c>
      <c r="CT120" s="66">
        <f>'amount-analyzed sorted'!BV120*0.001/'amount-analyzed sorted'!BV$2*1.5/'amount-analyzed sorted'!BV$3</f>
        <v>0</v>
      </c>
      <c r="CU120" s="66">
        <f>'amount-analyzed sorted'!BW120*0.001/'amount-analyzed sorted'!BW$2*1.5/'amount-analyzed sorted'!BW$3</f>
        <v>0.00423700061013605</v>
      </c>
      <c r="CV120" s="66">
        <f>'amount-analyzed sorted'!BX120*0.001/'amount-analyzed sorted'!BX$2*1.5/'amount-analyzed sorted'!BX$3</f>
        <v>0.00608227974996526</v>
      </c>
      <c r="CW120" s="66">
        <f>'amount-analyzed sorted'!BY120*0.001/'amount-analyzed sorted'!BY$2*1.5/'amount-analyzed sorted'!BY$3</f>
        <v>0.00300367057242381</v>
      </c>
      <c r="CX120" s="66">
        <f t="shared" si="62"/>
        <v>0.00296956416905393</v>
      </c>
      <c r="CY120" s="115">
        <f t="shared" si="63"/>
        <v>0.00235595041941274</v>
      </c>
      <c r="CZ120" s="66">
        <f>'amount-analyzed sorted'!BZ120*0.001/'amount-analyzed sorted'!BZ$2*1.5/'amount-analyzed sorted'!BZ$3</f>
        <v>0.00271788028431102</v>
      </c>
      <c r="DA120" s="66">
        <f>'amount-analyzed sorted'!CA120*0.001/'amount-analyzed sorted'!CA$2*1.5/'amount-analyzed sorted'!CA$3</f>
        <v>0.00245968027359295</v>
      </c>
      <c r="DB120" s="66">
        <f>'amount-analyzed sorted'!CB120*0.001/'amount-analyzed sorted'!CB$2*1.5/'amount-analyzed sorted'!CB$3</f>
        <v>0.00515537209576156</v>
      </c>
      <c r="DC120" s="66">
        <f>'amount-analyzed sorted'!CC120*0.001/'amount-analyzed sorted'!CC$2*1.5/'amount-analyzed sorted'!CC$3</f>
        <v>0.00432174062233877</v>
      </c>
      <c r="DD120" s="66">
        <f>'amount-analyzed sorted'!CD120*0.001/'amount-analyzed sorted'!CD$2*1.5/'amount-analyzed sorted'!CD$3</f>
        <v>0.00313408671085636</v>
      </c>
      <c r="DE120" s="66">
        <f t="shared" si="64"/>
        <v>0.00355775199737213</v>
      </c>
      <c r="DF120" s="115">
        <f t="shared" si="65"/>
        <v>0.00114309961046909</v>
      </c>
      <c r="DG120" s="66">
        <f>'amount-analyzed sorted'!CE120*0.001/'amount-analyzed sorted'!CE$2*1.5/'amount-analyzed sorted'!CE$3</f>
        <v>0.000284732552907335</v>
      </c>
      <c r="DH120" s="66">
        <f>'amount-analyzed sorted'!CF120*0.001/'amount-analyzed sorted'!CF$2*1.5/'amount-analyzed sorted'!CF$3</f>
        <v>0</v>
      </c>
      <c r="DI120" s="66">
        <f>'amount-analyzed sorted'!CG120*0.001/'amount-analyzed sorted'!CG$2*1.5/'amount-analyzed sorted'!CG$3</f>
        <v>0.00396898568782047</v>
      </c>
      <c r="DJ120" s="66">
        <f>'amount-analyzed sorted'!CH120*0.001/'amount-analyzed sorted'!CH$2*1.5/'amount-analyzed sorted'!CH$3</f>
        <v>0.010625435952307</v>
      </c>
      <c r="DK120" s="66">
        <f>'amount-analyzed sorted'!CI120*0.001/'amount-analyzed sorted'!CI$2*1.5/'amount-analyzed sorted'!CI$3</f>
        <v>0.00580838589455802</v>
      </c>
      <c r="DL120" s="66">
        <f t="shared" si="66"/>
        <v>0.00413750801751856</v>
      </c>
      <c r="DM120" s="115">
        <f t="shared" si="67"/>
        <v>0.00438395634439759</v>
      </c>
      <c r="DN120" s="66">
        <f>'amount-analyzed sorted'!CJ120*0.001/'amount-analyzed sorted'!CJ$2*1.5/'amount-analyzed sorted'!CJ$3</f>
        <v>0.0123638433240736</v>
      </c>
      <c r="DO120" s="66">
        <f>'amount-analyzed sorted'!CK120*0.001/'amount-analyzed sorted'!CK$2*1.5/'amount-analyzed sorted'!CK$3</f>
        <v>0.00200004305074982</v>
      </c>
      <c r="DP120" s="66">
        <f>'amount-analyzed sorted'!CL120*0.001/'amount-analyzed sorted'!CL$2*1.5/'amount-analyzed sorted'!CL$3</f>
        <v>0.0110670366359574</v>
      </c>
      <c r="DQ120" s="66">
        <f>'amount-analyzed sorted'!CM120*0.001/'amount-analyzed sorted'!CM$2*1.5/'amount-analyzed sorted'!CM$3</f>
        <v>0.00369916429237653</v>
      </c>
      <c r="DR120" s="66">
        <f>'amount-analyzed sorted'!CN120*0.001/'amount-analyzed sorted'!CN$2*1.5/'amount-analyzed sorted'!CN$3</f>
        <v>0.0103251969708932</v>
      </c>
      <c r="DS120" s="66">
        <f t="shared" si="68"/>
        <v>0.0078910568548101</v>
      </c>
      <c r="DT120" s="115">
        <f t="shared" si="69"/>
        <v>0.00469823667372191</v>
      </c>
      <c r="DU120" s="66">
        <f>'amount-analyzed sorted'!CO120*0.001/'amount-analyzed sorted'!CO$2*1.5/'amount-analyzed sorted'!CO$3</f>
        <v>0.00564813137344635</v>
      </c>
      <c r="DV120" s="66">
        <f>'amount-analyzed sorted'!CP120*0.001/'amount-analyzed sorted'!CP$2*1.5/'amount-analyzed sorted'!CP$3</f>
        <v>0.00301886293472194</v>
      </c>
      <c r="DW120" s="66">
        <f>'amount-analyzed sorted'!CQ120*0.001/'amount-analyzed sorted'!CQ$2*1.5/'amount-analyzed sorted'!CQ$3</f>
        <v>0</v>
      </c>
      <c r="DX120" s="66">
        <f>'amount-analyzed sorted'!CR120*0.001/'amount-analyzed sorted'!CR$2*1.5/'amount-analyzed sorted'!CR$3</f>
        <v>0.00298375987734145</v>
      </c>
      <c r="DY120" s="66">
        <f>'amount-analyzed sorted'!CS120*0.001/'amount-analyzed sorted'!CS$2*1.5/'amount-analyzed sorted'!CS$3</f>
        <v>0.00360922156984258</v>
      </c>
      <c r="DZ120" s="66">
        <f t="shared" si="70"/>
        <v>0.00305199515107046</v>
      </c>
      <c r="EA120" s="115">
        <f t="shared" si="71"/>
        <v>0.00202304552379626</v>
      </c>
      <c r="EB120" s="66">
        <f>'amount-analyzed sorted'!CT120*0.001/'amount-analyzed sorted'!CT$2*1.5/'amount-analyzed sorted'!CT$3</f>
        <v>0.0101509848424982</v>
      </c>
      <c r="EC120" s="66">
        <f>'amount-analyzed sorted'!CU120*0.001/'amount-analyzed sorted'!CU$2*1.5/'amount-analyzed sorted'!CU$3</f>
        <v>0.00532879439867708</v>
      </c>
      <c r="ED120" s="66">
        <f>'amount-analyzed sorted'!CV120*0.001/'amount-analyzed sorted'!CV$2*1.5/'amount-analyzed sorted'!CV$3</f>
        <v>0.000208776201330014</v>
      </c>
      <c r="EE120" s="66">
        <f>'amount-analyzed sorted'!CW120*0.001/'amount-analyzed sorted'!CW$2*1.5/'amount-analyzed sorted'!CW$3</f>
        <v>0.00340632478970008</v>
      </c>
      <c r="EF120" s="66">
        <f>'amount-analyzed sorted'!CX120*0.001/'amount-analyzed sorted'!CX$2*1.5/'amount-analyzed sorted'!CX$3</f>
        <v>0.00538644750654531</v>
      </c>
      <c r="EG120" s="66">
        <f t="shared" si="72"/>
        <v>0.00489626554775013</v>
      </c>
      <c r="EH120" s="115">
        <f t="shared" si="73"/>
        <v>0.0036135825112176</v>
      </c>
    </row>
    <row r="121" spans="1:138">
      <c r="A121">
        <f>'imported data from Web Calc'!A128</f>
        <v>848.5</v>
      </c>
      <c r="B121" t="str">
        <f>'imported data from Web Calc'!B128</f>
        <v>C43H75O13P</v>
      </c>
      <c r="C121" s="61" t="str">
        <f>'imported data from Web Calc'!C128</f>
        <v>PI(34:4)</v>
      </c>
      <c r="D121" s="96"/>
      <c r="E121" s="96"/>
      <c r="F121" s="96"/>
      <c r="G121" s="66">
        <f>'amount-analyzed sorted'!G121*0.001/'amount-analyzed sorted'!G$2*1.5/'amount-analyzed sorted'!G$3</f>
        <v>0.00245998753198883</v>
      </c>
      <c r="H121" s="66">
        <f>'amount-analyzed sorted'!H121*0.001/'amount-analyzed sorted'!H$2*1.5/'amount-analyzed sorted'!H$3</f>
        <v>0.0032799833759851</v>
      </c>
      <c r="I121" s="66">
        <f>'amount-analyzed sorted'!I121*0.001/'amount-analyzed sorted'!I$2*1.5/'amount-analyzed sorted'!I$3</f>
        <v>0.00491997506397765</v>
      </c>
      <c r="J121" s="66">
        <f>'amount-analyzed sorted'!J121*0.001/'amount-analyzed sorted'!J$2*1.5/'amount-analyzed sorted'!J$3</f>
        <v>0.00491997506397765</v>
      </c>
      <c r="K121" s="66">
        <f>'amount-analyzed sorted'!K121*0.001/'amount-analyzed sorted'!K$2*1.5/'amount-analyzed sorted'!K$3</f>
        <v>0.00901995428395904</v>
      </c>
      <c r="L121" s="66">
        <f>'amount-analyzed sorted'!L121*0.001/'amount-analyzed sorted'!L$2*1.5/'amount-analyzed sorted'!L$3</f>
        <v>0.00573997090797393</v>
      </c>
      <c r="M121" s="66">
        <f>'amount-analyzed sorted'!M121*0.001/'amount-analyzed sorted'!M$2*1.5/'amount-analyzed sorted'!M$3</f>
        <v>0.00655996675197021</v>
      </c>
      <c r="N121" s="66">
        <f>'amount-analyzed sorted'!N121*0.001/'amount-analyzed sorted'!N$2*1.5/'amount-analyzed sorted'!N$3</f>
        <v>0.00737996259596648</v>
      </c>
      <c r="O121" s="66">
        <f>'amount-analyzed sorted'!O121*0.001/'amount-analyzed sorted'!O$2*1.5/'amount-analyzed sorted'!O$3</f>
        <v>0.00163999168799255</v>
      </c>
      <c r="P121" s="66">
        <f>'amount-analyzed sorted'!P121*0.001/'amount-analyzed sorted'!P$2*1.5/'amount-analyzed sorted'!P$3</f>
        <v>0.00573997090797393</v>
      </c>
      <c r="Q121" s="66">
        <f t="shared" si="37"/>
        <v>0.00516597381717654</v>
      </c>
      <c r="R121" s="115">
        <f t="shared" si="38"/>
        <v>0.00225560969442007</v>
      </c>
      <c r="S121" s="66">
        <f t="shared" si="39"/>
        <v>0.436628170069371</v>
      </c>
      <c r="T121" s="66">
        <f>'amount-analyzed sorted'!R121*0.001/'amount-analyzed sorted'!R$2*1.5/'amount-analyzed sorted'!R$3</f>
        <v>0.0218528892425008</v>
      </c>
      <c r="U121" s="66">
        <f>'amount-analyzed sorted'!S121*0.001/'amount-analyzed sorted'!S$2*1.5/'amount-analyzed sorted'!S$3</f>
        <v>0.017717996797409</v>
      </c>
      <c r="V121" s="66">
        <f>'amount-analyzed sorted'!T121*0.001/'amount-analyzed sorted'!T$2*1.5/'amount-analyzed sorted'!T$3</f>
        <v>0.0102068365094674</v>
      </c>
      <c r="W121" s="66">
        <f>'amount-analyzed sorted'!U121*0.001/'amount-analyzed sorted'!U$2*1.5/'amount-analyzed sorted'!U$3</f>
        <v>0.0143978254398699</v>
      </c>
      <c r="X121" s="66">
        <f>'amount-analyzed sorted'!V121*0.001/'amount-analyzed sorted'!V$2*1.5/'amount-analyzed sorted'!V$3</f>
        <v>0.0239556348575084</v>
      </c>
      <c r="Y121" s="66">
        <f t="shared" si="40"/>
        <v>0.0176262365693511</v>
      </c>
      <c r="Z121" s="115">
        <f t="shared" si="41"/>
        <v>0.00555437735301146</v>
      </c>
      <c r="AA121" s="66">
        <f>'amount-analyzed sorted'!W121*0.001/'amount-analyzed sorted'!W$2*1.5/'amount-analyzed sorted'!W$3</f>
        <v>0.00950052896267924</v>
      </c>
      <c r="AB121" s="66">
        <f>'amount-analyzed sorted'!X121*0.001/'amount-analyzed sorted'!X$2*1.5/'amount-analyzed sorted'!X$3</f>
        <v>0.016929134055838</v>
      </c>
      <c r="AC121" s="66">
        <f>'amount-analyzed sorted'!Y121*0.001/'amount-analyzed sorted'!Y$2*1.5/'amount-analyzed sorted'!Y$3</f>
        <v>0.00248646656445121</v>
      </c>
      <c r="AD121" s="66">
        <f>'amount-analyzed sorted'!Z121*0.001/'amount-analyzed sorted'!Z$2*1.5/'amount-analyzed sorted'!Z$3</f>
        <v>0.000949108509691117</v>
      </c>
      <c r="AE121" s="66">
        <f>'amount-analyzed sorted'!AA121*0.001/'amount-analyzed sorted'!AA$2*1.5/'amount-analyzed sorted'!AA$3</f>
        <v>0.0118266287458621</v>
      </c>
      <c r="AF121" s="66">
        <f t="shared" si="42"/>
        <v>0.00833837336770433</v>
      </c>
      <c r="AG121" s="115">
        <f t="shared" si="43"/>
        <v>0.00663637229189996</v>
      </c>
      <c r="AH121" s="66">
        <f>'amount-analyzed sorted'!AB121*0.001/'amount-analyzed sorted'!AB$2*1.5/'amount-analyzed sorted'!AB$3</f>
        <v>0.00481737215312444</v>
      </c>
      <c r="AI121" s="66">
        <f>'amount-analyzed sorted'!AC121*0.001/'amount-analyzed sorted'!AC$2*1.5/'amount-analyzed sorted'!AC$3</f>
        <v>0.00196663884809323</v>
      </c>
      <c r="AJ121" s="66">
        <f>'amount-analyzed sorted'!AD121*0.001/'amount-analyzed sorted'!AD$2*1.5/'amount-analyzed sorted'!AD$3</f>
        <v>0.000818168946657467</v>
      </c>
      <c r="AK121" s="66">
        <f>'amount-analyzed sorted'!AE121*0.001/'amount-analyzed sorted'!AE$2*1.5/'amount-analyzed sorted'!AE$3</f>
        <v>0.00257359342520017</v>
      </c>
      <c r="AL121" s="66">
        <f>'amount-analyzed sorted'!AF121*0.001/'amount-analyzed sorted'!AF$2*1.5/'amount-analyzed sorted'!AF$3</f>
        <v>0.00523179814109186</v>
      </c>
      <c r="AM121" s="66">
        <f t="shared" si="44"/>
        <v>0.00308151430283343</v>
      </c>
      <c r="AN121" s="115">
        <f t="shared" si="45"/>
        <v>0.00188815956425387</v>
      </c>
      <c r="AO121" s="66">
        <f>'amount-analyzed sorted'!AG121*0.001/'amount-analyzed sorted'!AG$2*1.5/'amount-analyzed sorted'!AG$3</f>
        <v>0.00150957021462334</v>
      </c>
      <c r="AP121" s="66">
        <f>'amount-analyzed sorted'!AH121*0.001/'amount-analyzed sorted'!AH$2*1.5/'amount-analyzed sorted'!AH$3</f>
        <v>0.00234020382536584</v>
      </c>
      <c r="AQ121" s="66">
        <f>'amount-analyzed sorted'!AI121*0.001/'amount-analyzed sorted'!AI$2*1.5/'amount-analyzed sorted'!AI$3</f>
        <v>0.00801607131226061</v>
      </c>
      <c r="AR121" s="66">
        <f>'amount-analyzed sorted'!AJ121*0.001/'amount-analyzed sorted'!AJ$2*1.5/'amount-analyzed sorted'!AJ$3</f>
        <v>0.00234020382536584</v>
      </c>
      <c r="AS121" s="66">
        <f>'amount-analyzed sorted'!AK121*0.001/'amount-analyzed sorted'!AK$2*1.5/'amount-analyzed sorted'!AK$3</f>
        <v>0.0101574804335028</v>
      </c>
      <c r="AT121" s="66">
        <f t="shared" si="46"/>
        <v>0.00487270592222369</v>
      </c>
      <c r="AU121" s="115">
        <f t="shared" si="47"/>
        <v>0.00393533363068694</v>
      </c>
      <c r="AV121" s="66">
        <f>'amount-analyzed sorted'!AL121*0.001/'amount-analyzed sorted'!AL$2*1.5/'amount-analyzed sorted'!AL$3</f>
        <v>0.00526269458680697</v>
      </c>
      <c r="AW121" s="66">
        <f>'amount-analyzed sorted'!AM121*0.001/'amount-analyzed sorted'!AM$2*1.5/'amount-analyzed sorted'!AM$3</f>
        <v>0.00374432612058535</v>
      </c>
      <c r="AX121" s="66">
        <f>'amount-analyzed sorted'!AN121*0.001/'amount-analyzed sorted'!AN$2*1.5/'amount-analyzed sorted'!AN$3</f>
        <v>0.00538220496476474</v>
      </c>
      <c r="AY121" s="66">
        <f>'amount-analyzed sorted'!AO121*0.001/'amount-analyzed sorted'!AO$2*1.5/'amount-analyzed sorted'!AO$3</f>
        <v>0.00886315170315773</v>
      </c>
      <c r="AZ121" s="66">
        <f>'amount-analyzed sorted'!AP121*0.001/'amount-analyzed sorted'!AP$2*1.5/'amount-analyzed sorted'!AP$3</f>
        <v>0.011694876859571</v>
      </c>
      <c r="BA121" s="66">
        <f t="shared" si="48"/>
        <v>0.00698945084697716</v>
      </c>
      <c r="BB121" s="115">
        <f t="shared" si="49"/>
        <v>0.00323061719552983</v>
      </c>
      <c r="BC121" s="66">
        <f>'amount-analyzed sorted'!AQ121*0.001/'amount-analyzed sorted'!AQ$2*1.5/'amount-analyzed sorted'!AQ$3</f>
        <v>0.00475026448133962</v>
      </c>
      <c r="BD121" s="66">
        <f>'amount-analyzed sorted'!AR121*0.001/'amount-analyzed sorted'!AR$2*1.5/'amount-analyzed sorted'!AR$3</f>
        <v>0.00468960295063489</v>
      </c>
      <c r="BE121" s="66">
        <f>'amount-analyzed sorted'!AS121*0.001/'amount-analyzed sorted'!AS$2*1.5/'amount-analyzed sorted'!AS$3</f>
        <v>0.0175116736905979</v>
      </c>
      <c r="BF121" s="66">
        <f>'amount-analyzed sorted'!AT121*0.001/'amount-analyzed sorted'!AT$2*1.5/'amount-analyzed sorted'!AT$3</f>
        <v>0.0055727810938673</v>
      </c>
      <c r="BG121" s="66">
        <f>'amount-analyzed sorted'!AU121*0.001/'amount-analyzed sorted'!AU$2*1.5/'amount-analyzed sorted'!AU$3</f>
        <v>0.0150081335147714</v>
      </c>
      <c r="BH121" s="66">
        <f t="shared" si="50"/>
        <v>0.00950649114624221</v>
      </c>
      <c r="BI121" s="115">
        <f t="shared" si="51"/>
        <v>0.00623797232826338</v>
      </c>
      <c r="BJ121" s="66">
        <f>'amount-analyzed sorted'!AV121*0.001/'amount-analyzed sorted'!AV$2*1.5/'amount-analyzed sorted'!AV$3</f>
        <v>0.0122760406382048</v>
      </c>
      <c r="BK121" s="66">
        <f>'amount-analyzed sorted'!AW121*0.001/'amount-analyzed sorted'!AW$2*1.5/'amount-analyzed sorted'!AW$3</f>
        <v>0.00749845414200993</v>
      </c>
      <c r="BL121" s="66">
        <f>'amount-analyzed sorted'!AX121*0.001/'amount-analyzed sorted'!AX$2*1.5/'amount-analyzed sorted'!AX$3</f>
        <v>0.00997555541081321</v>
      </c>
      <c r="BM121" s="66">
        <f>'amount-analyzed sorted'!AY121*0.001/'amount-analyzed sorted'!AY$2*1.5/'amount-analyzed sorted'!AY$3</f>
        <v>0.00353630800277505</v>
      </c>
      <c r="BN121" s="66">
        <f>'amount-analyzed sorted'!AZ121*0.001/'amount-analyzed sorted'!AZ$2*1.5/'amount-analyzed sorted'!AZ$3</f>
        <v>0.00911704406965443</v>
      </c>
      <c r="BO121" s="66">
        <f t="shared" si="52"/>
        <v>0.00848068045269149</v>
      </c>
      <c r="BP121" s="115">
        <f t="shared" si="53"/>
        <v>0.00325791176139261</v>
      </c>
      <c r="BQ121" s="66">
        <f>'amount-analyzed sorted'!BA121*0.001/'amount-analyzed sorted'!BA$2*1.5/'amount-analyzed sorted'!BA$3</f>
        <v>0.0114759995282363</v>
      </c>
      <c r="BR121" s="66">
        <f>'amount-analyzed sorted'!BB121*0.001/'amount-analyzed sorted'!BB$2*1.5/'amount-analyzed sorted'!BB$3</f>
        <v>0.016992259640453</v>
      </c>
      <c r="BS121" s="66">
        <f>'amount-analyzed sorted'!BC121*0.001/'amount-analyzed sorted'!BC$2*1.5/'amount-analyzed sorted'!BC$3</f>
        <v>0.0139978858443179</v>
      </c>
      <c r="BT121" s="66">
        <f>'amount-analyzed sorted'!BD121*0.001/'amount-analyzed sorted'!BD$2*1.5/'amount-analyzed sorted'!BD$3</f>
        <v>0.0121000400555782</v>
      </c>
      <c r="BU121" s="66">
        <f>'amount-analyzed sorted'!BE121*0.001/'amount-analyzed sorted'!BE$2*1.5/'amount-analyzed sorted'!BE$3</f>
        <v>0.0126399603765178</v>
      </c>
      <c r="BV121" s="66">
        <f t="shared" si="54"/>
        <v>0.0134412290890207</v>
      </c>
      <c r="BW121" s="115">
        <f t="shared" si="55"/>
        <v>0.00219218107829091</v>
      </c>
      <c r="BX121" s="66">
        <f>'amount-analyzed sorted'!BF121*0.001/'amount-analyzed sorted'!BF$2*1.5/'amount-analyzed sorted'!BF$3</f>
        <v>0</v>
      </c>
      <c r="BY121" s="66">
        <f>'amount-analyzed sorted'!BG121*0.001/'amount-analyzed sorted'!BG$2*1.5/'amount-analyzed sorted'!BG$3</f>
        <v>0.00188696276827918</v>
      </c>
      <c r="BZ121" s="66">
        <f>'amount-analyzed sorted'!BH121*0.001/'amount-analyzed sorted'!BH$2*1.5/'amount-analyzed sorted'!BH$3</f>
        <v>0.00270227309646018</v>
      </c>
      <c r="CA121" s="66">
        <f>'amount-analyzed sorted'!BI121*0.001/'amount-analyzed sorted'!BI$2*1.5/'amount-analyzed sorted'!BI$3</f>
        <v>0.00529857469894153</v>
      </c>
      <c r="CB121" s="66">
        <f>'amount-analyzed sorted'!BJ121*0.001/'amount-analyzed sorted'!BJ$2*1.5/'amount-analyzed sorted'!BJ$3</f>
        <v>0.00280824459043901</v>
      </c>
      <c r="CC121" s="66">
        <f t="shared" si="56"/>
        <v>0.00253921103082398</v>
      </c>
      <c r="CD121" s="115">
        <f t="shared" si="57"/>
        <v>0.00190958612017282</v>
      </c>
      <c r="CE121" s="121">
        <f>'amount-analyzed sorted'!BK121*0.001/'amount-analyzed sorted'!BK$2*1.5/'amount-analyzed sorted'!BK$3</f>
        <v>0.00205481311495537</v>
      </c>
      <c r="CF121" s="66">
        <f>'amount-analyzed sorted'!BL121*0.001/'amount-analyzed sorted'!BL$2*1.5/'amount-analyzed sorted'!BL$3</f>
        <v>0.000815374176557869</v>
      </c>
      <c r="CG121" s="66">
        <f>'amount-analyzed sorted'!BM121*0.001/'amount-analyzed sorted'!BM$2*1.5/'amount-analyzed sorted'!BM$3</f>
        <v>0.00238105526371387</v>
      </c>
      <c r="CH121" s="66">
        <f>'amount-analyzed sorted'!BN121*0.001/'amount-analyzed sorted'!BN$2*1.5/'amount-analyzed sorted'!BN$3</f>
        <v>0</v>
      </c>
      <c r="CI121" s="66">
        <f>'amount-analyzed sorted'!BO121*0.001/'amount-analyzed sorted'!BO$2*1.5/'amount-analyzed sorted'!BO$3</f>
        <v>0.00385001274495671</v>
      </c>
      <c r="CJ121" s="66">
        <f t="shared" si="58"/>
        <v>0.00182025106003677</v>
      </c>
      <c r="CK121" s="115">
        <f t="shared" si="59"/>
        <v>0.00148429652382483</v>
      </c>
      <c r="CL121" s="66">
        <f>'amount-analyzed sorted'!BP121*0.001/'amount-analyzed sorted'!BP$2*1.5/'amount-analyzed sorted'!BP$3</f>
        <v>0.000922515131158709</v>
      </c>
      <c r="CM121" s="66">
        <f>'amount-analyzed sorted'!BQ121*0.001/'amount-analyzed sorted'!BQ$2*1.5/'amount-analyzed sorted'!BQ$3</f>
        <v>0.000798330401964268</v>
      </c>
      <c r="CN121" s="66">
        <f>'amount-analyzed sorted'!BR121*0.001/'amount-analyzed sorted'!BR$2*1.5/'amount-analyzed sorted'!BR$3</f>
        <v>0</v>
      </c>
      <c r="CO121" s="66">
        <f>'amount-analyzed sorted'!BS121*0.001/'amount-analyzed sorted'!BS$2*1.5/'amount-analyzed sorted'!BS$3</f>
        <v>0.000833161571334436</v>
      </c>
      <c r="CP121" s="66">
        <f>'amount-analyzed sorted'!BT121*0.001/'amount-analyzed sorted'!BT$2*1.5/'amount-analyzed sorted'!BT$3</f>
        <v>0</v>
      </c>
      <c r="CQ121" s="66">
        <f t="shared" si="60"/>
        <v>0.000510801420891483</v>
      </c>
      <c r="CR121" s="115">
        <f t="shared" si="61"/>
        <v>0.000468490486547453</v>
      </c>
      <c r="CS121" s="66">
        <f>'amount-analyzed sorted'!BU121*0.001/'amount-analyzed sorted'!BU$2*1.5/'amount-analyzed sorted'!BU$3</f>
        <v>0</v>
      </c>
      <c r="CT121" s="66">
        <f>'amount-analyzed sorted'!BV121*0.001/'amount-analyzed sorted'!BV$2*1.5/'amount-analyzed sorted'!BV$3</f>
        <v>0.00221019250173441</v>
      </c>
      <c r="CU121" s="66">
        <f>'amount-analyzed sorted'!BW121*0.001/'amount-analyzed sorted'!BW$2*1.5/'amount-analyzed sorted'!BW$3</f>
        <v>0.000985348979101408</v>
      </c>
      <c r="CV121" s="66">
        <f>'amount-analyzed sorted'!BX121*0.001/'amount-analyzed sorted'!BX$2*1.5/'amount-analyzed sorted'!BX$3</f>
        <v>0.00114759995282363</v>
      </c>
      <c r="CW121" s="66">
        <f>'amount-analyzed sorted'!BY121*0.001/'amount-analyzed sorted'!BY$2*1.5/'amount-analyzed sorted'!BY$3</f>
        <v>0</v>
      </c>
      <c r="CX121" s="66">
        <f t="shared" si="62"/>
        <v>0.00086862828673189</v>
      </c>
      <c r="CY121" s="115">
        <f t="shared" si="63"/>
        <v>0.000921991547481063</v>
      </c>
      <c r="CZ121" s="66">
        <f>'amount-analyzed sorted'!BZ121*0.001/'amount-analyzed sorted'!BZ$2*1.5/'amount-analyzed sorted'!BZ$3</f>
        <v>0.00354506124040568</v>
      </c>
      <c r="DA121" s="66">
        <f>'amount-analyzed sorted'!CA121*0.001/'amount-analyzed sorted'!CA$2*1.5/'amount-analyzed sorted'!CA$3</f>
        <v>0.00149071531732906</v>
      </c>
      <c r="DB121" s="66">
        <f>'amount-analyzed sorted'!CB121*0.001/'amount-analyzed sorted'!CB$2*1.5/'amount-analyzed sorted'!CB$3</f>
        <v>0.00635593820025398</v>
      </c>
      <c r="DC121" s="66">
        <f>'amount-analyzed sorted'!CC121*0.001/'amount-analyzed sorted'!CC$2*1.5/'amount-analyzed sorted'!CC$3</f>
        <v>0</v>
      </c>
      <c r="DD121" s="66">
        <f>'amount-analyzed sorted'!CD121*0.001/'amount-analyzed sorted'!CD$2*1.5/'amount-analyzed sorted'!CD$3</f>
        <v>0.00145771474923552</v>
      </c>
      <c r="DE121" s="66">
        <f t="shared" si="64"/>
        <v>0.00256988590144485</v>
      </c>
      <c r="DF121" s="115">
        <f t="shared" si="65"/>
        <v>0.00246429535156136</v>
      </c>
      <c r="DG121" s="66">
        <f>'amount-analyzed sorted'!CE121*0.001/'amount-analyzed sorted'!CE$2*1.5/'amount-analyzed sorted'!CE$3</f>
        <v>0.000949108509691117</v>
      </c>
      <c r="DH121" s="66">
        <f>'amount-analyzed sorted'!CF121*0.001/'amount-analyzed sorted'!CF$2*1.5/'amount-analyzed sorted'!CF$3</f>
        <v>0</v>
      </c>
      <c r="DI121" s="66">
        <f>'amount-analyzed sorted'!CG121*0.001/'amount-analyzed sorted'!CG$2*1.5/'amount-analyzed sorted'!CG$3</f>
        <v>0.00299546089646828</v>
      </c>
      <c r="DJ121" s="66">
        <f>'amount-analyzed sorted'!CH121*0.001/'amount-analyzed sorted'!CH$2*1.5/'amount-analyzed sorted'!CH$3</f>
        <v>0.00371518739591153</v>
      </c>
      <c r="DK121" s="66">
        <f>'amount-analyzed sorted'!CI121*0.001/'amount-analyzed sorted'!CI$2*1.5/'amount-analyzed sorted'!CI$3</f>
        <v>0.00159133860124877</v>
      </c>
      <c r="DL121" s="66">
        <f t="shared" si="66"/>
        <v>0.00185021908066394</v>
      </c>
      <c r="DM121" s="115">
        <f t="shared" si="67"/>
        <v>0.00150764847061064</v>
      </c>
      <c r="DN121" s="66">
        <f>'amount-analyzed sorted'!CJ121*0.001/'amount-analyzed sorted'!CJ$2*1.5/'amount-analyzed sorted'!CJ$3</f>
        <v>0.0064320572206163</v>
      </c>
      <c r="DO121" s="66">
        <f>'amount-analyzed sorted'!CK121*0.001/'amount-analyzed sorted'!CK$2*1.5/'amount-analyzed sorted'!CK$3</f>
        <v>0.000869583935108619</v>
      </c>
      <c r="DP121" s="66">
        <f>'amount-analyzed sorted'!CL121*0.001/'amount-analyzed sorted'!CL$2*1.5/'amount-analyzed sorted'!CL$3</f>
        <v>0.00868002873408421</v>
      </c>
      <c r="DQ121" s="66">
        <f>'amount-analyzed sorted'!CM121*0.001/'amount-analyzed sorted'!CM$2*1.5/'amount-analyzed sorted'!CM$3</f>
        <v>0.000697955526863497</v>
      </c>
      <c r="DR121" s="66">
        <f>'amount-analyzed sorted'!CN121*0.001/'amount-analyzed sorted'!CN$2*1.5/'amount-analyzed sorted'!CN$3</f>
        <v>0.00222047246685875</v>
      </c>
      <c r="DS121" s="66">
        <f t="shared" si="68"/>
        <v>0.00378001957670628</v>
      </c>
      <c r="DT121" s="115">
        <f t="shared" si="69"/>
        <v>0.0035862701733888</v>
      </c>
      <c r="DU121" s="66">
        <f>'amount-analyzed sorted'!CO121*0.001/'amount-analyzed sorted'!CO$2*1.5/'amount-analyzed sorted'!CO$3</f>
        <v>0.00358611515774371</v>
      </c>
      <c r="DV121" s="66">
        <f>'amount-analyzed sorted'!CP121*0.001/'amount-analyzed sorted'!CP$2*1.5/'amount-analyzed sorted'!CP$3</f>
        <v>0.00210618344282926</v>
      </c>
      <c r="DW121" s="66">
        <f>'amount-analyzed sorted'!CQ121*0.001/'amount-analyzed sorted'!CQ$2*1.5/'amount-analyzed sorted'!CQ$3</f>
        <v>0.00086173570464735</v>
      </c>
      <c r="DX121" s="66">
        <f>'amount-analyzed sorted'!CR121*0.001/'amount-analyzed sorted'!CR$2*1.5/'amount-analyzed sorted'!CR$3</f>
        <v>0</v>
      </c>
      <c r="DY121" s="66">
        <f>'amount-analyzed sorted'!CS121*0.001/'amount-analyzed sorted'!CS$2*1.5/'amount-analyzed sorted'!CS$3</f>
        <v>0.0010937035060129</v>
      </c>
      <c r="DZ121" s="66">
        <f t="shared" si="70"/>
        <v>0.00152954756224664</v>
      </c>
      <c r="EA121" s="115">
        <f t="shared" si="71"/>
        <v>0.00137271880562836</v>
      </c>
      <c r="EB121" s="66">
        <f>'amount-analyzed sorted'!CT121*0.001/'amount-analyzed sorted'!CT$2*1.5/'amount-analyzed sorted'!CT$3</f>
        <v>0.00534262360131483</v>
      </c>
      <c r="EC121" s="66">
        <f>'amount-analyzed sorted'!CU121*0.001/'amount-analyzed sorted'!CU$2*1.5/'amount-analyzed sorted'!CU$3</f>
        <v>0.00510980284804652</v>
      </c>
      <c r="ED121" s="66">
        <f>'amount-analyzed sorted'!CV121*0.001/'amount-analyzed sorted'!CV$2*1.5/'amount-analyzed sorted'!CV$3</f>
        <v>0</v>
      </c>
      <c r="EE121" s="66">
        <f>'amount-analyzed sorted'!CW121*0.001/'amount-analyzed sorted'!CW$2*1.5/'amount-analyzed sorted'!CW$3</f>
        <v>0</v>
      </c>
      <c r="EF121" s="66">
        <f>'amount-analyzed sorted'!CX121*0.001/'amount-analyzed sorted'!CX$2*1.5/'amount-analyzed sorted'!CX$3</f>
        <v>0.00368934760722281</v>
      </c>
      <c r="EG121" s="66">
        <f t="shared" si="72"/>
        <v>0.00282835481131683</v>
      </c>
      <c r="EH121" s="115">
        <f t="shared" si="73"/>
        <v>0.00265833797534549</v>
      </c>
    </row>
    <row r="122" spans="1:138">
      <c r="A122">
        <f>'imported data from Web Calc'!A129</f>
        <v>850.5</v>
      </c>
      <c r="B122" t="str">
        <f>'imported data from Web Calc'!B129</f>
        <v>C43H77O13P</v>
      </c>
      <c r="C122" s="61" t="str">
        <f>'imported data from Web Calc'!C129</f>
        <v>PI(34:3)</v>
      </c>
      <c r="D122" s="96"/>
      <c r="E122" s="96"/>
      <c r="F122" s="96"/>
      <c r="G122" s="66">
        <f>'amount-analyzed sorted'!G122*0.001/'amount-analyzed sorted'!G$2*1.5/'amount-analyzed sorted'!G$3</f>
        <v>1.02179682120376</v>
      </c>
      <c r="H122" s="66">
        <f>'amount-analyzed sorted'!H122*0.001/'amount-analyzed sorted'!H$2*1.5/'amount-analyzed sorted'!H$3</f>
        <v>0.99309696666389</v>
      </c>
      <c r="I122" s="66">
        <f>'amount-analyzed sorted'!I122*0.001/'amount-analyzed sorted'!I$2*1.5/'amount-analyzed sorted'!I$3</f>
        <v>1.01523685445179</v>
      </c>
      <c r="J122" s="66">
        <f>'amount-analyzed sorted'!J122*0.001/'amount-analyzed sorted'!J$2*1.5/'amount-analyzed sorted'!J$3</f>
        <v>0.961117128748035</v>
      </c>
      <c r="K122" s="66">
        <f>'amount-analyzed sorted'!K122*0.001/'amount-analyzed sorted'!K$2*1.5/'amount-analyzed sorted'!K$3</f>
        <v>1.04065672561567</v>
      </c>
      <c r="L122" s="66">
        <f>'amount-analyzed sorted'!L122*0.001/'amount-analyzed sorted'!L$2*1.5/'amount-analyzed sorted'!L$3</f>
        <v>1.02261681704776</v>
      </c>
      <c r="M122" s="66">
        <f>'amount-analyzed sorted'!M122*0.001/'amount-analyzed sorted'!M$2*1.5/'amount-analyzed sorted'!M$3</f>
        <v>1.01031687938781</v>
      </c>
      <c r="N122" s="66">
        <f>'amount-analyzed sorted'!N122*0.001/'amount-analyzed sorted'!N$2*1.5/'amount-analyzed sorted'!N$3</f>
        <v>1.02425680873575</v>
      </c>
      <c r="O122" s="66">
        <f>'amount-analyzed sorted'!O122*0.001/'amount-analyzed sorted'!O$2*1.5/'amount-analyzed sorted'!O$3</f>
        <v>1.0570566424956</v>
      </c>
      <c r="P122" s="66">
        <f>'amount-analyzed sorted'!P122*0.001/'amount-analyzed sorted'!P$2*1.5/'amount-analyzed sorted'!P$3</f>
        <v>1.00211692094785</v>
      </c>
      <c r="Q122" s="66">
        <f t="shared" si="37"/>
        <v>1.01482685652979</v>
      </c>
      <c r="R122" s="115">
        <f t="shared" si="38"/>
        <v>0.0262206413120468</v>
      </c>
      <c r="S122" s="66">
        <f t="shared" si="39"/>
        <v>0.0258375516407878</v>
      </c>
      <c r="T122" s="66">
        <f>'amount-analyzed sorted'!R122*0.001/'amount-analyzed sorted'!R$2*1.5/'amount-analyzed sorted'!R$3</f>
        <v>3.78063388852664</v>
      </c>
      <c r="U122" s="66">
        <f>'amount-analyzed sorted'!S122*0.001/'amount-analyzed sorted'!S$2*1.5/'amount-analyzed sorted'!S$3</f>
        <v>2.56330197000738</v>
      </c>
      <c r="V122" s="66">
        <f>'amount-analyzed sorted'!T122*0.001/'amount-analyzed sorted'!T$2*1.5/'amount-analyzed sorted'!T$3</f>
        <v>2.45530091706378</v>
      </c>
      <c r="W122" s="66">
        <f>'amount-analyzed sorted'!U122*0.001/'amount-analyzed sorted'!U$2*1.5/'amount-analyzed sorted'!U$3</f>
        <v>2.608355523504</v>
      </c>
      <c r="X122" s="66">
        <f>'amount-analyzed sorted'!V122*0.001/'amount-analyzed sorted'!V$2*1.5/'amount-analyzed sorted'!V$3</f>
        <v>4.76126798376858</v>
      </c>
      <c r="Y122" s="66">
        <f t="shared" si="40"/>
        <v>3.23377205657408</v>
      </c>
      <c r="Z122" s="115">
        <f t="shared" si="41"/>
        <v>1.00982609427452</v>
      </c>
      <c r="AA122" s="66">
        <f>'amount-analyzed sorted'!W122*0.001/'amount-analyzed sorted'!W$2*1.5/'amount-analyzed sorted'!W$3</f>
        <v>1.50591301165935</v>
      </c>
      <c r="AB122" s="66">
        <f>'amount-analyzed sorted'!X122*0.001/'amount-analyzed sorted'!X$2*1.5/'amount-analyzed sorted'!X$3</f>
        <v>2.76207286688025</v>
      </c>
      <c r="AC122" s="66">
        <f>'amount-analyzed sorted'!Y122*0.001/'amount-analyzed sorted'!Y$2*1.5/'amount-analyzed sorted'!Y$3</f>
        <v>0.719500541533365</v>
      </c>
      <c r="AD122" s="66">
        <f>'amount-analyzed sorted'!Z122*0.001/'amount-analyzed sorted'!Z$2*1.5/'amount-analyzed sorted'!Z$3</f>
        <v>0.644539588931238</v>
      </c>
      <c r="AE122" s="66">
        <f>'amount-analyzed sorted'!AA122*0.001/'amount-analyzed sorted'!AA$2*1.5/'amount-analyzed sorted'!AA$3</f>
        <v>2.0610660136372</v>
      </c>
      <c r="AF122" s="66">
        <f t="shared" si="42"/>
        <v>1.53861840452828</v>
      </c>
      <c r="AG122" s="115">
        <f t="shared" si="43"/>
        <v>0.900165675085989</v>
      </c>
      <c r="AH122" s="66">
        <f>'amount-analyzed sorted'!AB122*0.001/'amount-analyzed sorted'!AB$2*1.5/'amount-analyzed sorted'!AB$3</f>
        <v>0.953936033761702</v>
      </c>
      <c r="AI122" s="66">
        <f>'amount-analyzed sorted'!AC122*0.001/'amount-analyzed sorted'!AC$2*1.5/'amount-analyzed sorted'!AC$3</f>
        <v>0.539940695743997</v>
      </c>
      <c r="AJ122" s="66">
        <f>'amount-analyzed sorted'!AD122*0.001/'amount-analyzed sorted'!AD$2*1.5/'amount-analyzed sorted'!AD$3</f>
        <v>0.796978370939039</v>
      </c>
      <c r="AK122" s="66">
        <f>'amount-analyzed sorted'!AE122*0.001/'amount-analyzed sorted'!AE$2*1.5/'amount-analyzed sorted'!AE$3</f>
        <v>0.610649379964371</v>
      </c>
      <c r="AL122" s="66">
        <f>'amount-analyzed sorted'!AF122*0.001/'amount-analyzed sorted'!AF$2*1.5/'amount-analyzed sorted'!AF$3</f>
        <v>1.15433086235515</v>
      </c>
      <c r="AM122" s="66">
        <f t="shared" si="44"/>
        <v>0.811167068552853</v>
      </c>
      <c r="AN122" s="115">
        <f t="shared" si="45"/>
        <v>0.251056156411014</v>
      </c>
      <c r="AO122" s="66">
        <f>'amount-analyzed sorted'!AG122*0.001/'amount-analyzed sorted'!AG$2*1.5/'amount-analyzed sorted'!AG$3</f>
        <v>0.452946542897734</v>
      </c>
      <c r="AP122" s="66">
        <f>'amount-analyzed sorted'!AH122*0.001/'amount-analyzed sorted'!AH$2*1.5/'amount-analyzed sorted'!AH$3</f>
        <v>1.00246531199255</v>
      </c>
      <c r="AQ122" s="66">
        <f>'amount-analyzed sorted'!AI122*0.001/'amount-analyzed sorted'!AI$2*1.5/'amount-analyzed sorted'!AI$3</f>
        <v>1.47949956186623</v>
      </c>
      <c r="AR122" s="66">
        <f>'amount-analyzed sorted'!AJ122*0.001/'amount-analyzed sorted'!AJ$2*1.5/'amount-analyzed sorted'!AJ$3</f>
        <v>0.817589209788647</v>
      </c>
      <c r="AS122" s="66">
        <f>'amount-analyzed sorted'!AK122*0.001/'amount-analyzed sorted'!AK$2*1.5/'amount-analyzed sorted'!AK$3</f>
        <v>1.81283939123536</v>
      </c>
      <c r="AT122" s="66">
        <f t="shared" si="46"/>
        <v>1.1130680035561</v>
      </c>
      <c r="AU122" s="115">
        <f t="shared" si="47"/>
        <v>0.538343082455151</v>
      </c>
      <c r="AV122" s="66">
        <f>'amount-analyzed sorted'!AL122*0.001/'amount-analyzed sorted'!AL$2*1.5/'amount-analyzed sorted'!AL$3</f>
        <v>1.60519703032737</v>
      </c>
      <c r="AW122" s="66">
        <f>'amount-analyzed sorted'!AM122*0.001/'amount-analyzed sorted'!AM$2*1.5/'amount-analyzed sorted'!AM$3</f>
        <v>0.62786108498682</v>
      </c>
      <c r="AX122" s="66">
        <f>'amount-analyzed sorted'!AN122*0.001/'amount-analyzed sorted'!AN$2*1.5/'amount-analyzed sorted'!AN$3</f>
        <v>1.78592325140823</v>
      </c>
      <c r="AY122" s="66">
        <f>'amount-analyzed sorted'!AO122*0.001/'amount-analyzed sorted'!AO$2*1.5/'amount-analyzed sorted'!AO$3</f>
        <v>2.65580312079802</v>
      </c>
      <c r="AZ122" s="66">
        <f>'amount-analyzed sorted'!AP122*0.001/'amount-analyzed sorted'!AP$2*1.5/'amount-analyzed sorted'!AP$3</f>
        <v>2.85363348857005</v>
      </c>
      <c r="BA122" s="66">
        <f t="shared" si="48"/>
        <v>1.9056835952181</v>
      </c>
      <c r="BB122" s="115">
        <f t="shared" si="49"/>
        <v>0.894252954460491</v>
      </c>
      <c r="BC122" s="66">
        <f>'amount-analyzed sorted'!AQ122*0.001/'amount-analyzed sorted'!AQ$2*1.5/'amount-analyzed sorted'!AQ$3</f>
        <v>1.49007879672155</v>
      </c>
      <c r="BD122" s="66">
        <f>'amount-analyzed sorted'!AR122*0.001/'amount-analyzed sorted'!AR$2*1.5/'amount-analyzed sorted'!AR$3</f>
        <v>1.31412053882691</v>
      </c>
      <c r="BE122" s="66">
        <f>'amount-analyzed sorted'!AS122*0.001/'amount-analyzed sorted'!AS$2*1.5/'amount-analyzed sorted'!AS$3</f>
        <v>3.56079037267723</v>
      </c>
      <c r="BF122" s="66">
        <f>'amount-analyzed sorted'!AT122*0.001/'amount-analyzed sorted'!AT$2*1.5/'amount-analyzed sorted'!AT$3</f>
        <v>2.1836942716319</v>
      </c>
      <c r="BG122" s="66">
        <f>'amount-analyzed sorted'!AU122*0.001/'amount-analyzed sorted'!AU$2*1.5/'amount-analyzed sorted'!AU$3</f>
        <v>2.70796755718191</v>
      </c>
      <c r="BH122" s="66">
        <f t="shared" si="50"/>
        <v>2.2513303074079</v>
      </c>
      <c r="BI122" s="115">
        <f t="shared" si="51"/>
        <v>0.920005962833626</v>
      </c>
      <c r="BJ122" s="66">
        <f>'amount-analyzed sorted'!AV122*0.001/'amount-analyzed sorted'!AV$2*1.5/'amount-analyzed sorted'!AV$3</f>
        <v>2.15860534577678</v>
      </c>
      <c r="BK122" s="66">
        <f>'amount-analyzed sorted'!AW122*0.001/'amount-analyzed sorted'!AW$2*1.5/'amount-analyzed sorted'!AW$3</f>
        <v>1.42645592628169</v>
      </c>
      <c r="BL122" s="66">
        <f>'amount-analyzed sorted'!AX122*0.001/'amount-analyzed sorted'!AX$2*1.5/'amount-analyzed sorted'!AX$3</f>
        <v>1.27551726720691</v>
      </c>
      <c r="BM122" s="66">
        <f>'amount-analyzed sorted'!AY122*0.001/'amount-analyzed sorted'!AY$2*1.5/'amount-analyzed sorted'!AY$3</f>
        <v>1.12551842958323</v>
      </c>
      <c r="BN122" s="66">
        <f>'amount-analyzed sorted'!AZ122*0.001/'amount-analyzed sorted'!AZ$2*1.5/'amount-analyzed sorted'!AZ$3</f>
        <v>1.67098841353003</v>
      </c>
      <c r="BO122" s="66">
        <f t="shared" si="52"/>
        <v>1.53141707647573</v>
      </c>
      <c r="BP122" s="115">
        <f t="shared" si="53"/>
        <v>0.404382415004354</v>
      </c>
      <c r="BQ122" s="66">
        <f>'amount-analyzed sorted'!BA122*0.001/'amount-analyzed sorted'!BA$2*1.5/'amount-analyzed sorted'!BA$3</f>
        <v>2.28915587922907</v>
      </c>
      <c r="BR122" s="66">
        <f>'amount-analyzed sorted'!BB122*0.001/'amount-analyzed sorted'!BB$2*1.5/'amount-analyzed sorted'!BB$3</f>
        <v>3.97707882660907</v>
      </c>
      <c r="BS122" s="66">
        <f>'amount-analyzed sorted'!BC122*0.001/'amount-analyzed sorted'!BC$2*1.5/'amount-analyzed sorted'!BC$3</f>
        <v>3.03835163213429</v>
      </c>
      <c r="BT122" s="66">
        <f>'amount-analyzed sorted'!BD122*0.001/'amount-analyzed sorted'!BD$2*1.5/'amount-analyzed sorted'!BD$3</f>
        <v>1.84811611794336</v>
      </c>
      <c r="BU122" s="66">
        <f>'amount-analyzed sorted'!BE122*0.001/'amount-analyzed sorted'!BE$2*1.5/'amount-analyzed sorted'!BE$3</f>
        <v>2.74199632752444</v>
      </c>
      <c r="BV122" s="66">
        <f t="shared" si="54"/>
        <v>2.77893975668805</v>
      </c>
      <c r="BW122" s="115">
        <f t="shared" si="55"/>
        <v>0.807854792338446</v>
      </c>
      <c r="BX122" s="66">
        <f>'amount-analyzed sorted'!BF122*0.001/'amount-analyzed sorted'!BF$2*1.5/'amount-analyzed sorted'!BF$3</f>
        <v>0.2411823330556</v>
      </c>
      <c r="BY122" s="66">
        <f>'amount-analyzed sorted'!BG122*0.001/'amount-analyzed sorted'!BG$2*1.5/'amount-analyzed sorted'!BG$3</f>
        <v>0.439096236178565</v>
      </c>
      <c r="BZ122" s="66">
        <f>'amount-analyzed sorted'!BH122*0.001/'amount-analyzed sorted'!BH$2*1.5/'amount-analyzed sorted'!BH$3</f>
        <v>0.56486515293006</v>
      </c>
      <c r="CA122" s="66">
        <f>'amount-analyzed sorted'!BI122*0.001/'amount-analyzed sorted'!BI$2*1.5/'amount-analyzed sorted'!BI$3</f>
        <v>0.600964342353949</v>
      </c>
      <c r="CB122" s="66">
        <f>'amount-analyzed sorted'!BJ122*0.001/'amount-analyzed sorted'!BJ$2*1.5/'amount-analyzed sorted'!BJ$3</f>
        <v>1.13556050422052</v>
      </c>
      <c r="CC122" s="66">
        <f t="shared" si="56"/>
        <v>0.596333713747739</v>
      </c>
      <c r="CD122" s="115">
        <f t="shared" si="57"/>
        <v>0.332653487943781</v>
      </c>
      <c r="CE122" s="121">
        <f>'amount-analyzed sorted'!BK122*0.001/'amount-analyzed sorted'!BK$2*1.5/'amount-analyzed sorted'!BK$3</f>
        <v>0.293221831504132</v>
      </c>
      <c r="CF122" s="66">
        <f>'amount-analyzed sorted'!BL122*0.001/'amount-analyzed sorted'!BL$2*1.5/'amount-analyzed sorted'!BL$3</f>
        <v>0.379230529517065</v>
      </c>
      <c r="CG122" s="66">
        <f>'amount-analyzed sorted'!BM122*0.001/'amount-analyzed sorted'!BM$2*1.5/'amount-analyzed sorted'!BM$3</f>
        <v>0.80646341781989</v>
      </c>
      <c r="CH122" s="66">
        <f>'amount-analyzed sorted'!BN122*0.001/'amount-analyzed sorted'!BN$2*1.5/'amount-analyzed sorted'!BN$3</f>
        <v>0.308403483131863</v>
      </c>
      <c r="CI122" s="66">
        <f>'amount-analyzed sorted'!BO122*0.001/'amount-analyzed sorted'!BO$2*1.5/'amount-analyzed sorted'!BO$3</f>
        <v>1.14355003557077</v>
      </c>
      <c r="CJ122" s="66">
        <f t="shared" si="58"/>
        <v>0.586173859508743</v>
      </c>
      <c r="CK122" s="115">
        <f t="shared" si="59"/>
        <v>0.375831912453911</v>
      </c>
      <c r="CL122" s="66">
        <f>'amount-analyzed sorted'!BP122*0.001/'amount-analyzed sorted'!BP$2*1.5/'amount-analyzed sorted'!BP$3</f>
        <v>0.376478425025869</v>
      </c>
      <c r="CM122" s="66">
        <f>'amount-analyzed sorted'!BQ122*0.001/'amount-analyzed sorted'!BQ$2*1.5/'amount-analyzed sorted'!BQ$3</f>
        <v>0.730552150837501</v>
      </c>
      <c r="CN122" s="66">
        <f>'amount-analyzed sorted'!BR122*0.001/'amount-analyzed sorted'!BR$2*1.5/'amount-analyzed sorted'!BR$3</f>
        <v>0.296120547196942</v>
      </c>
      <c r="CO122" s="66">
        <f>'amount-analyzed sorted'!BS122*0.001/'amount-analyzed sorted'!BS$2*1.5/'amount-analyzed sorted'!BS$3</f>
        <v>0.398334547254994</v>
      </c>
      <c r="CP122" s="66">
        <f>'amount-analyzed sorted'!BT122*0.001/'amount-analyzed sorted'!BT$2*1.5/'amount-analyzed sorted'!BT$3</f>
        <v>0.295817674260466</v>
      </c>
      <c r="CQ122" s="66">
        <f t="shared" si="60"/>
        <v>0.419460668915154</v>
      </c>
      <c r="CR122" s="115">
        <f t="shared" si="61"/>
        <v>0.179980604638002</v>
      </c>
      <c r="CS122" s="66">
        <f>'amount-analyzed sorted'!BU122*0.001/'amount-analyzed sorted'!BU$2*1.5/'amount-analyzed sorted'!BU$3</f>
        <v>0.386026683295556</v>
      </c>
      <c r="CT122" s="66">
        <f>'amount-analyzed sorted'!BV122*0.001/'amount-analyzed sorted'!BV$2*1.5/'amount-analyzed sorted'!BV$3</f>
        <v>0.653553922762864</v>
      </c>
      <c r="CU122" s="66">
        <f>'amount-analyzed sorted'!BW122*0.001/'amount-analyzed sorted'!BW$2*1.5/'amount-analyzed sorted'!BW$3</f>
        <v>0.0759704062887185</v>
      </c>
      <c r="CV122" s="66">
        <f>'amount-analyzed sorted'!BX122*0.001/'amount-analyzed sorted'!BX$2*1.5/'amount-analyzed sorted'!BX$3</f>
        <v>0.516534738765918</v>
      </c>
      <c r="CW122" s="66">
        <f>'amount-analyzed sorted'!BY122*0.001/'amount-analyzed sorted'!BY$2*1.5/'amount-analyzed sorted'!BY$3</f>
        <v>0.172119425831922</v>
      </c>
      <c r="CX122" s="66">
        <f t="shared" si="62"/>
        <v>0.360841035388996</v>
      </c>
      <c r="CY122" s="115">
        <f t="shared" si="63"/>
        <v>0.238391905171003</v>
      </c>
      <c r="CZ122" s="66">
        <f>'amount-analyzed sorted'!BZ122*0.001/'amount-analyzed sorted'!BZ$2*1.5/'amount-analyzed sorted'!BZ$3</f>
        <v>1.06954497623039</v>
      </c>
      <c r="DA122" s="66">
        <f>'amount-analyzed sorted'!CA122*0.001/'amount-analyzed sorted'!CA$2*1.5/'amount-analyzed sorted'!CA$3</f>
        <v>0.337721555140899</v>
      </c>
      <c r="DB122" s="66">
        <f>'amount-analyzed sorted'!CB122*0.001/'amount-analyzed sorted'!CB$2*1.5/'amount-analyzed sorted'!CB$3</f>
        <v>0.9993653496866</v>
      </c>
      <c r="DC122" s="66">
        <f>'amount-analyzed sorted'!CC122*0.001/'amount-analyzed sorted'!CC$2*1.5/'amount-analyzed sorted'!CC$3</f>
        <v>0.432274567829746</v>
      </c>
      <c r="DD122" s="66">
        <f>'amount-analyzed sorted'!CD122*0.001/'amount-analyzed sorted'!CD$2*1.5/'amount-analyzed sorted'!CD$3</f>
        <v>0.769746273333815</v>
      </c>
      <c r="DE122" s="66">
        <f t="shared" si="64"/>
        <v>0.721730544444291</v>
      </c>
      <c r="DF122" s="115">
        <f t="shared" si="65"/>
        <v>0.328484832421951</v>
      </c>
      <c r="DG122" s="66">
        <f>'amount-analyzed sorted'!CE122*0.001/'amount-analyzed sorted'!CE$2*1.5/'amount-analyzed sorted'!CE$3</f>
        <v>0.467056297618999</v>
      </c>
      <c r="DH122" s="66">
        <f>'amount-analyzed sorted'!CF122*0.001/'amount-analyzed sorted'!CF$2*1.5/'amount-analyzed sorted'!CF$3</f>
        <v>0.149753337843832</v>
      </c>
      <c r="DI122" s="66">
        <f>'amount-analyzed sorted'!CG122*0.001/'amount-analyzed sorted'!CG$2*1.5/'amount-analyzed sorted'!CG$3</f>
        <v>0.686035431813648</v>
      </c>
      <c r="DJ122" s="66">
        <f>'amount-analyzed sorted'!CH122*0.001/'amount-analyzed sorted'!CH$2*1.5/'amount-analyzed sorted'!CH$3</f>
        <v>0.698529534179286</v>
      </c>
      <c r="DK122" s="66">
        <f>'amount-analyzed sorted'!CI122*0.001/'amount-analyzed sorted'!CI$2*1.5/'amount-analyzed sorted'!CI$3</f>
        <v>0.342217366198549</v>
      </c>
      <c r="DL122" s="66">
        <f t="shared" si="66"/>
        <v>0.468718393530863</v>
      </c>
      <c r="DM122" s="115">
        <f t="shared" si="67"/>
        <v>0.233336578102595</v>
      </c>
      <c r="DN122" s="66">
        <f>'amount-analyzed sorted'!CJ122*0.001/'amount-analyzed sorted'!CJ$2*1.5/'amount-analyzed sorted'!CJ$3</f>
        <v>1.63953138553509</v>
      </c>
      <c r="DO122" s="66">
        <f>'amount-analyzed sorted'!CK122*0.001/'amount-analyzed sorted'!CK$2*1.5/'amount-analyzed sorted'!CK$3</f>
        <v>0.461836027936188</v>
      </c>
      <c r="DP122" s="66">
        <f>'amount-analyzed sorted'!CL122*0.001/'amount-analyzed sorted'!CL$2*1.5/'amount-analyzed sorted'!CL$3</f>
        <v>1.11617936163045</v>
      </c>
      <c r="DQ122" s="66">
        <f>'amount-analyzed sorted'!CM122*0.001/'amount-analyzed sorted'!CM$2*1.5/'amount-analyzed sorted'!CM$3</f>
        <v>0.296700894469673</v>
      </c>
      <c r="DR122" s="66">
        <f>'amount-analyzed sorted'!CN122*0.001/'amount-analyzed sorted'!CN$2*1.5/'amount-analyzed sorted'!CN$3</f>
        <v>0.563000793972037</v>
      </c>
      <c r="DS122" s="66">
        <f t="shared" si="68"/>
        <v>0.815449692708688</v>
      </c>
      <c r="DT122" s="115">
        <f t="shared" si="69"/>
        <v>0.553945474817476</v>
      </c>
      <c r="DU122" s="66">
        <f>'amount-analyzed sorted'!CO122*0.001/'amount-analyzed sorted'!CO$2*1.5/'amount-analyzed sorted'!CO$3</f>
        <v>0.814137793686767</v>
      </c>
      <c r="DV122" s="66">
        <f>'amount-analyzed sorted'!CP122*0.001/'amount-analyzed sorted'!CP$2*1.5/'amount-analyzed sorted'!CP$3</f>
        <v>0.20156175547876</v>
      </c>
      <c r="DW122" s="66">
        <f>'amount-analyzed sorted'!CQ122*0.001/'amount-analyzed sorted'!CQ$2*1.5/'amount-analyzed sorted'!CQ$3</f>
        <v>0.484381639582275</v>
      </c>
      <c r="DX122" s="66">
        <f>'amount-analyzed sorted'!CR122*0.001/'amount-analyzed sorted'!CR$2*1.5/'amount-analyzed sorted'!CR$3</f>
        <v>0.165217029487209</v>
      </c>
      <c r="DY122" s="66">
        <f>'amount-analyzed sorted'!CS122*0.001/'amount-analyzed sorted'!CS$2*1.5/'amount-analyzed sorted'!CS$3</f>
        <v>0.129166384060124</v>
      </c>
      <c r="DZ122" s="66">
        <f t="shared" si="70"/>
        <v>0.358892920459027</v>
      </c>
      <c r="EA122" s="115">
        <f t="shared" si="71"/>
        <v>0.290703044777203</v>
      </c>
      <c r="EB122" s="66">
        <f>'amount-analyzed sorted'!CT122*0.001/'amount-analyzed sorted'!CT$2*1.5/'amount-analyzed sorted'!CT$3</f>
        <v>0.796890471733259</v>
      </c>
      <c r="EC122" s="66">
        <f>'amount-analyzed sorted'!CU122*0.001/'amount-analyzed sorted'!CU$2*1.5/'amount-analyzed sorted'!CU$3</f>
        <v>0.880419030718415</v>
      </c>
      <c r="ED122" s="66">
        <f>'amount-analyzed sorted'!CV122*0.001/'amount-analyzed sorted'!CV$2*1.5/'amount-analyzed sorted'!CV$3</f>
        <v>0.207453952054924</v>
      </c>
      <c r="EE122" s="66">
        <f>'amount-analyzed sorted'!CW122*0.001/'amount-analyzed sorted'!CW$2*1.5/'amount-analyzed sorted'!CW$3</f>
        <v>0.191063854113177</v>
      </c>
      <c r="EF122" s="66">
        <f>'amount-analyzed sorted'!CX122*0.001/'amount-analyzed sorted'!CX$2*1.5/'amount-analyzed sorted'!CX$3</f>
        <v>0.965944990523077</v>
      </c>
      <c r="EG122" s="66">
        <f t="shared" si="72"/>
        <v>0.60835445982857</v>
      </c>
      <c r="EH122" s="115">
        <f t="shared" si="73"/>
        <v>0.378248798052375</v>
      </c>
    </row>
    <row r="123" spans="1:138">
      <c r="A123">
        <f>'imported data from Web Calc'!A130</f>
        <v>852.5</v>
      </c>
      <c r="B123" t="str">
        <f>'imported data from Web Calc'!B130</f>
        <v>C43H79O13P</v>
      </c>
      <c r="C123" s="61" t="str">
        <f>'imported data from Web Calc'!C130</f>
        <v>PI(34:2)</v>
      </c>
      <c r="D123" s="96"/>
      <c r="E123" s="96"/>
      <c r="F123" s="96"/>
      <c r="G123" s="66">
        <f>'amount-analyzed sorted'!G123*0.001/'amount-analyzed sorted'!G$2*1.5/'amount-analyzed sorted'!G$3</f>
        <v>1.05549865039201</v>
      </c>
      <c r="H123" s="66">
        <f>'amount-analyzed sorted'!H123*0.001/'amount-analyzed sorted'!H$2*1.5/'amount-analyzed sorted'!H$3</f>
        <v>1.06451860467597</v>
      </c>
      <c r="I123" s="66">
        <f>'amount-analyzed sorted'!I123*0.001/'amount-analyzed sorted'!I$2*1.5/'amount-analyzed sorted'!I$3</f>
        <v>1.05385865870401</v>
      </c>
      <c r="J123" s="66">
        <f>'amount-analyzed sorted'!J123*0.001/'amount-analyzed sorted'!J$2*1.5/'amount-analyzed sorted'!J$3</f>
        <v>1.02679879585214</v>
      </c>
      <c r="K123" s="66">
        <f>'amount-analyzed sorted'!K123*0.001/'amount-analyzed sorted'!K$2*1.5/'amount-analyzed sorted'!K$3</f>
        <v>1.05877863376799</v>
      </c>
      <c r="L123" s="66">
        <f>'amount-analyzed sorted'!L123*0.001/'amount-analyzed sorted'!L$2*1.5/'amount-analyzed sorted'!L$3</f>
        <v>1.10469840103178</v>
      </c>
      <c r="M123" s="66">
        <f>'amount-analyzed sorted'!M123*0.001/'amount-analyzed sorted'!M$2*1.5/'amount-analyzed sorted'!M$3</f>
        <v>1.08419850493188</v>
      </c>
      <c r="N123" s="66">
        <f>'amount-analyzed sorted'!N123*0.001/'amount-analyzed sorted'!N$2*1.5/'amount-analyzed sorted'!N$3</f>
        <v>1.09157846752784</v>
      </c>
      <c r="O123" s="66">
        <f>'amount-analyzed sorted'!O123*0.001/'amount-analyzed sorted'!O$2*1.5/'amount-analyzed sorted'!O$3</f>
        <v>1.09649844259182</v>
      </c>
      <c r="P123" s="66">
        <f>'amount-analyzed sorted'!P123*0.001/'amount-analyzed sorted'!P$2*1.5/'amount-analyzed sorted'!P$3</f>
        <v>1.06697859220795</v>
      </c>
      <c r="Q123" s="66">
        <f t="shared" si="37"/>
        <v>1.07034057516834</v>
      </c>
      <c r="R123" s="115">
        <f t="shared" si="38"/>
        <v>0.023745137798485</v>
      </c>
      <c r="S123" s="66">
        <f t="shared" si="39"/>
        <v>0.0221846563134827</v>
      </c>
      <c r="T123" s="66">
        <f>'amount-analyzed sorted'!R123*0.001/'amount-analyzed sorted'!R$2*1.5/'amount-analyzed sorted'!R$3</f>
        <v>4.69265581610501</v>
      </c>
      <c r="U123" s="66">
        <f>'amount-analyzed sorted'!S123*0.001/'amount-analyzed sorted'!S$2*1.5/'amount-analyzed sorted'!S$3</f>
        <v>3.01520932165685</v>
      </c>
      <c r="V123" s="66">
        <f>'amount-analyzed sorted'!T123*0.001/'amount-analyzed sorted'!T$2*1.5/'amount-analyzed sorted'!T$3</f>
        <v>3.00285130108529</v>
      </c>
      <c r="W123" s="66">
        <f>'amount-analyzed sorted'!U123*0.001/'amount-analyzed sorted'!U$2*1.5/'amount-analyzed sorted'!U$3</f>
        <v>3.1229641159364</v>
      </c>
      <c r="X123" s="66">
        <f>'amount-analyzed sorted'!V123*0.001/'amount-analyzed sorted'!V$2*1.5/'amount-analyzed sorted'!V$3</f>
        <v>5.29094418163584</v>
      </c>
      <c r="Y123" s="66">
        <f t="shared" si="40"/>
        <v>3.82492494728388</v>
      </c>
      <c r="Z123" s="115">
        <f t="shared" si="41"/>
        <v>1.08700997455173</v>
      </c>
      <c r="AA123" s="66">
        <f>'amount-analyzed sorted'!W123*0.001/'amount-analyzed sorted'!W$2*1.5/'amount-analyzed sorted'!W$3</f>
        <v>1.66275091061825</v>
      </c>
      <c r="AB123" s="66">
        <f>'amount-analyzed sorted'!X123*0.001/'amount-analyzed sorted'!X$2*1.5/'amount-analyzed sorted'!X$3</f>
        <v>3.06434255544724</v>
      </c>
      <c r="AC123" s="66">
        <f>'amount-analyzed sorted'!Y123*0.001/'amount-analyzed sorted'!Y$2*1.5/'amount-analyzed sorted'!Y$3</f>
        <v>0.889491972323012</v>
      </c>
      <c r="AD123" s="66">
        <f>'amount-analyzed sorted'!Z123*0.001/'amount-analyzed sorted'!Z$2*1.5/'amount-analyzed sorted'!Z$3</f>
        <v>0.782255233687419</v>
      </c>
      <c r="AE123" s="66">
        <f>'amount-analyzed sorted'!AA123*0.001/'amount-analyzed sorted'!AA$2*1.5/'amount-analyzed sorted'!AA$3</f>
        <v>2.47980751543236</v>
      </c>
      <c r="AF123" s="66">
        <f t="shared" si="42"/>
        <v>1.77572963750165</v>
      </c>
      <c r="AG123" s="115">
        <f t="shared" si="43"/>
        <v>0.992650705614917</v>
      </c>
      <c r="AH123" s="66">
        <f>'amount-analyzed sorted'!AB123*0.001/'amount-analyzed sorted'!AB$2*1.5/'amount-analyzed sorted'!AB$3</f>
        <v>0.809511216611031</v>
      </c>
      <c r="AI123" s="66">
        <f>'amount-analyzed sorted'!AC123*0.001/'amount-analyzed sorted'!AC$2*1.5/'amount-analyzed sorted'!AC$3</f>
        <v>0.420074057952714</v>
      </c>
      <c r="AJ123" s="66">
        <f>'amount-analyzed sorted'!AD123*0.001/'amount-analyzed sorted'!AD$2*1.5/'amount-analyzed sorted'!AD$3</f>
        <v>0.931239895085529</v>
      </c>
      <c r="AK123" s="66">
        <f>'amount-analyzed sorted'!AE123*0.001/'amount-analyzed sorted'!AE$2*1.5/'amount-analyzed sorted'!AE$3</f>
        <v>0.805020023402614</v>
      </c>
      <c r="AL123" s="66">
        <f>'amount-analyzed sorted'!AF123*0.001/'amount-analyzed sorted'!AF$2*1.5/'amount-analyzed sorted'!AF$3</f>
        <v>1.12627534482355</v>
      </c>
      <c r="AM123" s="66">
        <f t="shared" si="44"/>
        <v>0.818424107575088</v>
      </c>
      <c r="AN123" s="115">
        <f t="shared" si="45"/>
        <v>0.258089934576591</v>
      </c>
      <c r="AO123" s="66">
        <f>'amount-analyzed sorted'!AG123*0.001/'amount-analyzed sorted'!AG$2*1.5/'amount-analyzed sorted'!AG$3</f>
        <v>0.403960989433206</v>
      </c>
      <c r="AP123" s="66">
        <f>'amount-analyzed sorted'!AH123*0.001/'amount-analyzed sorted'!AH$2*1.5/'amount-analyzed sorted'!AH$3</f>
        <v>0.980701416416646</v>
      </c>
      <c r="AQ123" s="66">
        <f>'amount-analyzed sorted'!AI123*0.001/'amount-analyzed sorted'!AI$2*1.5/'amount-analyzed sorted'!AI$3</f>
        <v>1.49651144654003</v>
      </c>
      <c r="AR123" s="66">
        <f>'amount-analyzed sorted'!AJ123*0.001/'amount-analyzed sorted'!AJ$2*1.5/'amount-analyzed sorted'!AJ$3</f>
        <v>0.915955777248191</v>
      </c>
      <c r="AS123" s="66">
        <f>'amount-analyzed sorted'!AK123*0.001/'amount-analyzed sorted'!AK$2*1.5/'amount-analyzed sorted'!AK$3</f>
        <v>1.69169450793178</v>
      </c>
      <c r="AT123" s="66">
        <f t="shared" si="46"/>
        <v>1.09776482751397</v>
      </c>
      <c r="AU123" s="115">
        <f t="shared" si="47"/>
        <v>0.509870932241142</v>
      </c>
      <c r="AV123" s="66">
        <f>'amount-analyzed sorted'!AL123*0.001/'amount-analyzed sorted'!AL$2*1.5/'amount-analyzed sorted'!AL$3</f>
        <v>1.72706600068757</v>
      </c>
      <c r="AW123" s="66">
        <f>'amount-analyzed sorted'!AM123*0.001/'amount-analyzed sorted'!AM$2*1.5/'amount-analyzed sorted'!AM$3</f>
        <v>0.562397783311919</v>
      </c>
      <c r="AX123" s="66">
        <f>'amount-analyzed sorted'!AN123*0.001/'amount-analyzed sorted'!AN$2*1.5/'amount-analyzed sorted'!AN$3</f>
        <v>1.86461108799309</v>
      </c>
      <c r="AY123" s="66">
        <f>'amount-analyzed sorted'!AO123*0.001/'amount-analyzed sorted'!AO$2*1.5/'amount-analyzed sorted'!AO$3</f>
        <v>2.82508931832833</v>
      </c>
      <c r="AZ123" s="66">
        <f>'amount-analyzed sorted'!AP123*0.001/'amount-analyzed sorted'!AP$2*1.5/'amount-analyzed sorted'!AP$3</f>
        <v>3.0892852572904</v>
      </c>
      <c r="BA123" s="66">
        <f t="shared" si="48"/>
        <v>2.01368988952226</v>
      </c>
      <c r="BB123" s="115">
        <f t="shared" si="49"/>
        <v>1.00323239437526</v>
      </c>
      <c r="BC123" s="66">
        <f>'amount-analyzed sorted'!AQ123*0.001/'amount-analyzed sorted'!AQ$2*1.5/'amount-analyzed sorted'!AQ$3</f>
        <v>1.53449376962208</v>
      </c>
      <c r="BD123" s="66">
        <f>'amount-analyzed sorted'!AR123*0.001/'amount-analyzed sorted'!AR$2*1.5/'amount-analyzed sorted'!AR$3</f>
        <v>1.26638038078945</v>
      </c>
      <c r="BE123" s="66">
        <f>'amount-analyzed sorted'!AS123*0.001/'amount-analyzed sorted'!AS$2*1.5/'amount-analyzed sorted'!AS$3</f>
        <v>3.45747149790271</v>
      </c>
      <c r="BF123" s="66">
        <f>'amount-analyzed sorted'!AT123*0.001/'amount-analyzed sorted'!AT$2*1.5/'amount-analyzed sorted'!AT$3</f>
        <v>1.56706604359548</v>
      </c>
      <c r="BG123" s="66">
        <f>'amount-analyzed sorted'!AU123*0.001/'amount-analyzed sorted'!AU$2*1.5/'amount-analyzed sorted'!AU$3</f>
        <v>2.3614226075956</v>
      </c>
      <c r="BH123" s="66">
        <f t="shared" si="50"/>
        <v>2.03736685990106</v>
      </c>
      <c r="BI123" s="115">
        <f t="shared" si="51"/>
        <v>0.893055662347678</v>
      </c>
      <c r="BJ123" s="66">
        <f>'amount-analyzed sorted'!AV123*0.001/'amount-analyzed sorted'!AV$2*1.5/'amount-analyzed sorted'!AV$3</f>
        <v>2.06523923670066</v>
      </c>
      <c r="BK123" s="66">
        <f>'amount-analyzed sorted'!AW123*0.001/'amount-analyzed sorted'!AW$2*1.5/'amount-analyzed sorted'!AW$3</f>
        <v>1.15909437804047</v>
      </c>
      <c r="BL123" s="66">
        <f>'amount-analyzed sorted'!AX123*0.001/'amount-analyzed sorted'!AX$2*1.5/'amount-analyzed sorted'!AX$3</f>
        <v>1.13949344378375</v>
      </c>
      <c r="BM123" s="66">
        <f>'amount-analyzed sorted'!AY123*0.001/'amount-analyzed sorted'!AY$2*1.5/'amount-analyzed sorted'!AY$3</f>
        <v>0.955864053150097</v>
      </c>
      <c r="BN123" s="66">
        <f>'amount-analyzed sorted'!AZ123*0.001/'amount-analyzed sorted'!AZ$2*1.5/'amount-analyzed sorted'!AZ$3</f>
        <v>1.59233318787455</v>
      </c>
      <c r="BO123" s="66">
        <f t="shared" si="52"/>
        <v>1.3824048599099</v>
      </c>
      <c r="BP123" s="115">
        <f t="shared" si="53"/>
        <v>0.447533036835754</v>
      </c>
      <c r="BQ123" s="66">
        <f>'amount-analyzed sorted'!BA123*0.001/'amount-analyzed sorted'!BA$2*1.5/'amount-analyzed sorted'!BA$3</f>
        <v>2.08648972756041</v>
      </c>
      <c r="BR123" s="66">
        <f>'amount-analyzed sorted'!BB123*0.001/'amount-analyzed sorted'!BB$2*1.5/'amount-analyzed sorted'!BB$3</f>
        <v>3.77487093688768</v>
      </c>
      <c r="BS123" s="66">
        <f>'amount-analyzed sorted'!BC123*0.001/'amount-analyzed sorted'!BC$2*1.5/'amount-analyzed sorted'!BC$3</f>
        <v>2.91981164095793</v>
      </c>
      <c r="BT123" s="66">
        <f>'amount-analyzed sorted'!BD123*0.001/'amount-analyzed sorted'!BD$2*1.5/'amount-analyzed sorted'!BD$3</f>
        <v>1.73162573231739</v>
      </c>
      <c r="BU123" s="66">
        <f>'amount-analyzed sorted'!BE123*0.001/'amount-analyzed sorted'!BE$2*1.5/'amount-analyzed sorted'!BE$3</f>
        <v>2.41150997891072</v>
      </c>
      <c r="BV123" s="66">
        <f t="shared" si="54"/>
        <v>2.58486160332683</v>
      </c>
      <c r="BW123" s="115">
        <f t="shared" si="55"/>
        <v>0.796044990168727</v>
      </c>
      <c r="BX123" s="66">
        <f>'amount-analyzed sorted'!BF123*0.001/'amount-analyzed sorted'!BF$2*1.5/'amount-analyzed sorted'!BF$3</f>
        <v>0.234210379282802</v>
      </c>
      <c r="BY123" s="66">
        <f>'amount-analyzed sorted'!BG123*0.001/'amount-analyzed sorted'!BG$2*1.5/'amount-analyzed sorted'!BG$3</f>
        <v>0.361793661438061</v>
      </c>
      <c r="BZ123" s="66">
        <f>'amount-analyzed sorted'!BH123*0.001/'amount-analyzed sorted'!BH$2*1.5/'amount-analyzed sorted'!BH$3</f>
        <v>0.560451440205842</v>
      </c>
      <c r="CA123" s="66">
        <f>'amount-analyzed sorted'!BI123*0.001/'amount-analyzed sorted'!BI$2*1.5/'amount-analyzed sorted'!BI$3</f>
        <v>0.552323426617665</v>
      </c>
      <c r="CB123" s="66">
        <f>'amount-analyzed sorted'!BJ123*0.001/'amount-analyzed sorted'!BJ$2*1.5/'amount-analyzed sorted'!BJ$3</f>
        <v>1.1328458677831</v>
      </c>
      <c r="CC123" s="66">
        <f t="shared" si="56"/>
        <v>0.568324955065494</v>
      </c>
      <c r="CD123" s="115">
        <f t="shared" si="57"/>
        <v>0.343980241817134</v>
      </c>
      <c r="CE123" s="121">
        <f>'amount-analyzed sorted'!BK123*0.001/'amount-analyzed sorted'!BK$2*1.5/'amount-analyzed sorted'!BK$3</f>
        <v>0.356989531838247</v>
      </c>
      <c r="CF123" s="66">
        <f>'amount-analyzed sorted'!BL123*0.001/'amount-analyzed sorted'!BL$2*1.5/'amount-analyzed sorted'!BL$3</f>
        <v>0.450249620295255</v>
      </c>
      <c r="CG123" s="66">
        <f>'amount-analyzed sorted'!BM123*0.001/'amount-analyzed sorted'!BM$2*1.5/'amount-analyzed sorted'!BM$3</f>
        <v>0.953374527591036</v>
      </c>
      <c r="CH123" s="66">
        <f>'amount-analyzed sorted'!BN123*0.001/'amount-analyzed sorted'!BN$2*1.5/'amount-analyzed sorted'!BN$3</f>
        <v>0.390994987641599</v>
      </c>
      <c r="CI123" s="66">
        <f>'amount-analyzed sorted'!BO123*0.001/'amount-analyzed sorted'!BO$2*1.5/'amount-analyzed sorted'!BO$3</f>
        <v>1.39389711431158</v>
      </c>
      <c r="CJ123" s="66">
        <f t="shared" si="58"/>
        <v>0.709101156335543</v>
      </c>
      <c r="CK123" s="115">
        <f t="shared" si="59"/>
        <v>0.452988198616288</v>
      </c>
      <c r="CL123" s="66">
        <f>'amount-analyzed sorted'!BP123*0.001/'amount-analyzed sorted'!BP$2*1.5/'amount-analyzed sorted'!BP$3</f>
        <v>0.583214065918536</v>
      </c>
      <c r="CM123" s="66">
        <f>'amount-analyzed sorted'!BQ123*0.001/'amount-analyzed sorted'!BQ$2*1.5/'amount-analyzed sorted'!BQ$3</f>
        <v>1.05635078787912</v>
      </c>
      <c r="CN123" s="66">
        <f>'amount-analyzed sorted'!BR123*0.001/'amount-analyzed sorted'!BR$2*1.5/'amount-analyzed sorted'!BR$3</f>
        <v>0.403347949403134</v>
      </c>
      <c r="CO123" s="66">
        <f>'amount-analyzed sorted'!BS123*0.001/'amount-analyzed sorted'!BS$2*1.5/'amount-analyzed sorted'!BS$3</f>
        <v>0.536722684253644</v>
      </c>
      <c r="CP123" s="66">
        <f>'amount-analyzed sorted'!BT123*0.001/'amount-analyzed sorted'!BT$2*1.5/'amount-analyzed sorted'!BT$3</f>
        <v>0.408608869170507</v>
      </c>
      <c r="CQ123" s="66">
        <f t="shared" si="60"/>
        <v>0.597648871324988</v>
      </c>
      <c r="CR123" s="115">
        <f t="shared" si="61"/>
        <v>0.26824279244877</v>
      </c>
      <c r="CS123" s="66">
        <f>'amount-analyzed sorted'!BU123*0.001/'amount-analyzed sorted'!BU$2*1.5/'amount-analyzed sorted'!BU$3</f>
        <v>0.495230828585183</v>
      </c>
      <c r="CT123" s="66">
        <f>'amount-analyzed sorted'!BV123*0.001/'amount-analyzed sorted'!BV$2*1.5/'amount-analyzed sorted'!BV$3</f>
        <v>0.653627595846256</v>
      </c>
      <c r="CU123" s="66">
        <f>'amount-analyzed sorted'!BW123*0.001/'amount-analyzed sorted'!BW$2*1.5/'amount-analyzed sorted'!BW$3</f>
        <v>0.0829663840403385</v>
      </c>
      <c r="CV123" s="66">
        <f>'amount-analyzed sorted'!BX123*0.001/'amount-analyzed sorted'!BX$2*1.5/'amount-analyzed sorted'!BX$3</f>
        <v>0.764531088571105</v>
      </c>
      <c r="CW123" s="66">
        <f>'amount-analyzed sorted'!BY123*0.001/'amount-analyzed sorted'!BY$2*1.5/'amount-analyzed sorted'!BY$3</f>
        <v>0.249577718472305</v>
      </c>
      <c r="CX123" s="66">
        <f t="shared" si="62"/>
        <v>0.449186723103038</v>
      </c>
      <c r="CY123" s="115">
        <f t="shared" si="63"/>
        <v>0.281655503409301</v>
      </c>
      <c r="CZ123" s="66">
        <f>'amount-analyzed sorted'!BZ123*0.001/'amount-analyzed sorted'!BZ$2*1.5/'amount-analyzed sorted'!BZ$3</f>
        <v>1.03184915837408</v>
      </c>
      <c r="DA123" s="66">
        <f>'amount-analyzed sorted'!CA123*0.001/'amount-analyzed sorted'!CA$2*1.5/'amount-analyzed sorted'!CA$3</f>
        <v>0.463761535221071</v>
      </c>
      <c r="DB123" s="66">
        <f>'amount-analyzed sorted'!CB123*0.001/'amount-analyzed sorted'!CB$2*1.5/'amount-analyzed sorted'!CB$3</f>
        <v>0.949294680975711</v>
      </c>
      <c r="DC123" s="66">
        <f>'amount-analyzed sorted'!CC123*0.001/'amount-analyzed sorted'!CC$2*1.5/'amount-analyzed sorted'!CC$3</f>
        <v>0.555996956343677</v>
      </c>
      <c r="DD123" s="66">
        <f>'amount-analyzed sorted'!CD123*0.001/'amount-analyzed sorted'!CD$2*1.5/'amount-analyzed sorted'!CD$3</f>
        <v>1.00815552057128</v>
      </c>
      <c r="DE123" s="66">
        <f t="shared" si="64"/>
        <v>0.801811570297165</v>
      </c>
      <c r="DF123" s="115">
        <f t="shared" si="65"/>
        <v>0.270161542565945</v>
      </c>
      <c r="DG123" s="66">
        <f>'amount-analyzed sorted'!CE123*0.001/'amount-analyzed sorted'!CE$2*1.5/'amount-analyzed sorted'!CE$3</f>
        <v>0.419695782985412</v>
      </c>
      <c r="DH123" s="66">
        <f>'amount-analyzed sorted'!CF123*0.001/'amount-analyzed sorted'!CF$2*1.5/'amount-analyzed sorted'!CF$3</f>
        <v>0.129763891554461</v>
      </c>
      <c r="DI123" s="66">
        <f>'amount-analyzed sorted'!CG123*0.001/'amount-analyzed sorted'!CG$2*1.5/'amount-analyzed sorted'!CG$3</f>
        <v>0.738530884024254</v>
      </c>
      <c r="DJ123" s="66">
        <f>'amount-analyzed sorted'!CH123*0.001/'amount-analyzed sorted'!CH$2*1.5/'amount-analyzed sorted'!CH$3</f>
        <v>0.641389952030167</v>
      </c>
      <c r="DK123" s="66">
        <f>'amount-analyzed sorted'!CI123*0.001/'amount-analyzed sorted'!CI$2*1.5/'amount-analyzed sorted'!CI$3</f>
        <v>0.38924142186545</v>
      </c>
      <c r="DL123" s="66">
        <f t="shared" si="66"/>
        <v>0.463724386491949</v>
      </c>
      <c r="DM123" s="115">
        <f t="shared" si="67"/>
        <v>0.237749609037096</v>
      </c>
      <c r="DN123" s="66">
        <f>'amount-analyzed sorted'!CJ123*0.001/'amount-analyzed sorted'!CJ$2*1.5/'amount-analyzed sorted'!CJ$3</f>
        <v>1.78396680378916</v>
      </c>
      <c r="DO123" s="66">
        <f>'amount-analyzed sorted'!CK123*0.001/'amount-analyzed sorted'!CK$2*1.5/'amount-analyzed sorted'!CK$3</f>
        <v>0.526272197527736</v>
      </c>
      <c r="DP123" s="66">
        <f>'amount-analyzed sorted'!CL123*0.001/'amount-analyzed sorted'!CL$2*1.5/'amount-analyzed sorted'!CL$3</f>
        <v>1.24138877611961</v>
      </c>
      <c r="DQ123" s="66">
        <f>'amount-analyzed sorted'!CM123*0.001/'amount-analyzed sorted'!CM$2*1.5/'amount-analyzed sorted'!CM$3</f>
        <v>0.343533710322213</v>
      </c>
      <c r="DR123" s="66">
        <f>'amount-analyzed sorted'!CN123*0.001/'amount-analyzed sorted'!CN$2*1.5/'amount-analyzed sorted'!CN$3</f>
        <v>0.56311181759538</v>
      </c>
      <c r="DS123" s="66">
        <f t="shared" si="68"/>
        <v>0.891654661070819</v>
      </c>
      <c r="DT123" s="115">
        <f t="shared" si="69"/>
        <v>0.604238411677222</v>
      </c>
      <c r="DU123" s="66">
        <f>'amount-analyzed sorted'!CO123*0.001/'amount-analyzed sorted'!CO$2*1.5/'amount-analyzed sorted'!CO$3</f>
        <v>0.995326262031768</v>
      </c>
      <c r="DV123" s="66">
        <f>'amount-analyzed sorted'!CP123*0.001/'amount-analyzed sorted'!CP$2*1.5/'amount-analyzed sorted'!CP$3</f>
        <v>0.252180364221423</v>
      </c>
      <c r="DW123" s="66">
        <f>'amount-analyzed sorted'!CQ123*0.001/'amount-analyzed sorted'!CQ$2*1.5/'amount-analyzed sorted'!CQ$3</f>
        <v>0.545651048182702</v>
      </c>
      <c r="DX123" s="66">
        <f>'amount-analyzed sorted'!CR123*0.001/'amount-analyzed sorted'!CR$2*1.5/'amount-analyzed sorted'!CR$3</f>
        <v>0.171531498064839</v>
      </c>
      <c r="DY123" s="66">
        <f>'amount-analyzed sorted'!CS123*0.001/'amount-analyzed sorted'!CS$2*1.5/'amount-analyzed sorted'!CS$3</f>
        <v>0.144587603494906</v>
      </c>
      <c r="DZ123" s="66">
        <f t="shared" si="70"/>
        <v>0.421855355199128</v>
      </c>
      <c r="EA123" s="115">
        <f t="shared" si="71"/>
        <v>0.357953662061768</v>
      </c>
      <c r="EB123" s="66">
        <f>'amount-analyzed sorted'!CT123*0.001/'amount-analyzed sorted'!CT$2*1.5/'amount-analyzed sorted'!CT$3</f>
        <v>0.866420901744656</v>
      </c>
      <c r="EC123" s="66">
        <f>'amount-analyzed sorted'!CU123*0.001/'amount-analyzed sorted'!CU$2*1.5/'amount-analyzed sorted'!CU$3</f>
        <v>1.34548408707419</v>
      </c>
      <c r="ED123" s="66">
        <f>'amount-analyzed sorted'!CV123*0.001/'amount-analyzed sorted'!CV$2*1.5/'amount-analyzed sorted'!CV$3</f>
        <v>0.189429606673433</v>
      </c>
      <c r="EE123" s="66">
        <f>'amount-analyzed sorted'!CW123*0.001/'amount-analyzed sorted'!CW$2*1.5/'amount-analyzed sorted'!CW$3</f>
        <v>0.11891170174953</v>
      </c>
      <c r="EF123" s="66">
        <f>'amount-analyzed sorted'!CX123*0.001/'amount-analyzed sorted'!CX$2*1.5/'amount-analyzed sorted'!CX$3</f>
        <v>0.987416993597114</v>
      </c>
      <c r="EG123" s="66">
        <f t="shared" si="72"/>
        <v>0.701532658167785</v>
      </c>
      <c r="EH123" s="115">
        <f t="shared" si="73"/>
        <v>0.530397997524474</v>
      </c>
    </row>
    <row r="124" spans="1:138">
      <c r="A124">
        <f>'imported data from Web Calc'!A131</f>
        <v>854.5</v>
      </c>
      <c r="B124" t="str">
        <f>'imported data from Web Calc'!B131</f>
        <v>C43H81O13P</v>
      </c>
      <c r="C124" s="61" t="str">
        <f>'imported data from Web Calc'!C131</f>
        <v>PI(34:1)</v>
      </c>
      <c r="D124" s="96"/>
      <c r="E124" s="96"/>
      <c r="F124" s="96"/>
      <c r="G124" s="66">
        <f>'amount-analyzed sorted'!G124*0.001/'amount-analyzed sorted'!G$2*1.5/'amount-analyzed sorted'!G$3</f>
        <v>0.25993868254682</v>
      </c>
      <c r="H124" s="66">
        <f>'amount-analyzed sorted'!H124*0.001/'amount-analyzed sorted'!H$2*1.5/'amount-analyzed sorted'!H$3</f>
        <v>0.273878611894756</v>
      </c>
      <c r="I124" s="66">
        <f>'amount-analyzed sorted'!I124*0.001/'amount-analyzed sorted'!I$2*1.5/'amount-analyzed sorted'!I$3</f>
        <v>0.271418624362767</v>
      </c>
      <c r="J124" s="66">
        <f>'amount-analyzed sorted'!J124*0.001/'amount-analyzed sorted'!J$2*1.5/'amount-analyzed sorted'!J$3</f>
        <v>0.250098732418864</v>
      </c>
      <c r="K124" s="66">
        <f>'amount-analyzed sorted'!K124*0.001/'amount-analyzed sorted'!K$2*1.5/'amount-analyzed sorted'!K$3</f>
        <v>0.256658699170834</v>
      </c>
      <c r="L124" s="66">
        <f>'amount-analyzed sorted'!L124*0.001/'amount-analyzed sorted'!L$2*1.5/'amount-analyzed sorted'!L$3</f>
        <v>0.260758678390816</v>
      </c>
      <c r="M124" s="66">
        <f>'amount-analyzed sorted'!M124*0.001/'amount-analyzed sorted'!M$2*1.5/'amount-analyzed sorted'!M$3</f>
        <v>0.262398670078808</v>
      </c>
      <c r="N124" s="66">
        <f>'amount-analyzed sorted'!N124*0.001/'amount-analyzed sorted'!N$2*1.5/'amount-analyzed sorted'!N$3</f>
        <v>0.275518603582749</v>
      </c>
      <c r="O124" s="66">
        <f>'amount-analyzed sorted'!O124*0.001/'amount-analyzed sorted'!O$2*1.5/'amount-analyzed sorted'!O$3</f>
        <v>0.270598628518771</v>
      </c>
      <c r="P124" s="66">
        <f>'amount-analyzed sorted'!P124*0.001/'amount-analyzed sorted'!P$2*1.5/'amount-analyzed sorted'!P$3</f>
        <v>0.256658699170834</v>
      </c>
      <c r="Q124" s="66">
        <f t="shared" si="37"/>
        <v>0.263792663013602</v>
      </c>
      <c r="R124" s="115">
        <f t="shared" si="38"/>
        <v>0.00855707997837113</v>
      </c>
      <c r="S124" s="66">
        <f t="shared" si="39"/>
        <v>0.0324386579998622</v>
      </c>
      <c r="T124" s="66">
        <f>'amount-analyzed sorted'!R124*0.001/'amount-analyzed sorted'!R$2*1.5/'amount-analyzed sorted'!R$3</f>
        <v>0.982539520172438</v>
      </c>
      <c r="U124" s="66">
        <f>'amount-analyzed sorted'!S124*0.001/'amount-analyzed sorted'!S$2*1.5/'amount-analyzed sorted'!S$3</f>
        <v>0.770732860687292</v>
      </c>
      <c r="V124" s="66">
        <f>'amount-analyzed sorted'!T124*0.001/'amount-analyzed sorted'!T$2*1.5/'amount-analyzed sorted'!T$3</f>
        <v>0.615193873252441</v>
      </c>
      <c r="W124" s="66">
        <f>'amount-analyzed sorted'!U124*0.001/'amount-analyzed sorted'!U$2*1.5/'amount-analyzed sorted'!U$3</f>
        <v>0.753991384877395</v>
      </c>
      <c r="X124" s="66">
        <f>'amount-analyzed sorted'!V124*0.001/'amount-analyzed sorted'!V$2*1.5/'amount-analyzed sorted'!V$3</f>
        <v>1.16954831607907</v>
      </c>
      <c r="Y124" s="66">
        <f t="shared" si="40"/>
        <v>0.858401191013728</v>
      </c>
      <c r="Z124" s="115">
        <f t="shared" si="41"/>
        <v>0.217921890464815</v>
      </c>
      <c r="AA124" s="66">
        <f>'amount-analyzed sorted'!W124*0.001/'amount-analyzed sorted'!W$2*1.5/'amount-analyzed sorted'!W$3</f>
        <v>0.388729976722959</v>
      </c>
      <c r="AB124" s="66">
        <f>'amount-analyzed sorted'!X124*0.001/'amount-analyzed sorted'!X$2*1.5/'amount-analyzed sorted'!X$3</f>
        <v>0.69494095299215</v>
      </c>
      <c r="AC124" s="66">
        <f>'amount-analyzed sorted'!Y124*0.001/'amount-analyzed sorted'!Y$2*1.5/'amount-analyzed sorted'!Y$3</f>
        <v>0.217980235483556</v>
      </c>
      <c r="AD124" s="66">
        <f>'amount-analyzed sorted'!Z124*0.001/'amount-analyzed sorted'!Z$2*1.5/'amount-analyzed sorted'!Z$3</f>
        <v>0.176534182802548</v>
      </c>
      <c r="AE124" s="66">
        <f>'amount-analyzed sorted'!AA124*0.001/'amount-analyzed sorted'!AA$2*1.5/'amount-analyzed sorted'!AA$3</f>
        <v>0.626811323530689</v>
      </c>
      <c r="AF124" s="66">
        <f t="shared" si="42"/>
        <v>0.420999334306381</v>
      </c>
      <c r="AG124" s="115">
        <f t="shared" si="43"/>
        <v>0.234213503870996</v>
      </c>
      <c r="AH124" s="66">
        <f>'amount-analyzed sorted'!AB124*0.001/'amount-analyzed sorted'!AB$2*1.5/'amount-analyzed sorted'!AB$3</f>
        <v>0.182096667388104</v>
      </c>
      <c r="AI124" s="66">
        <f>'amount-analyzed sorted'!AC124*0.001/'amount-analyzed sorted'!AC$2*1.5/'amount-analyzed sorted'!AC$3</f>
        <v>0.113081733765361</v>
      </c>
      <c r="AJ124" s="66">
        <f>'amount-analyzed sorted'!AD124*0.001/'amount-analyzed sorted'!AD$2*1.5/'amount-analyzed sorted'!AD$3</f>
        <v>0.194724209304477</v>
      </c>
      <c r="AK124" s="66">
        <f>'amount-analyzed sorted'!AE124*0.001/'amount-analyzed sorted'!AE$2*1.5/'amount-analyzed sorted'!AE$3</f>
        <v>0.165353377569111</v>
      </c>
      <c r="AL124" s="66">
        <f>'amount-analyzed sorted'!AF124*0.001/'amount-analyzed sorted'!AF$2*1.5/'amount-analyzed sorted'!AF$3</f>
        <v>0.255050159378228</v>
      </c>
      <c r="AM124" s="66">
        <f t="shared" si="44"/>
        <v>0.182061229481056</v>
      </c>
      <c r="AN124" s="115">
        <f t="shared" si="45"/>
        <v>0.051295855939079</v>
      </c>
      <c r="AO124" s="66">
        <f>'amount-analyzed sorted'!AG124*0.001/'amount-analyzed sorted'!AG$2*1.5/'amount-analyzed sorted'!AG$3</f>
        <v>0.0973672788432056</v>
      </c>
      <c r="AP124" s="66">
        <f>'amount-analyzed sorted'!AH124*0.001/'amount-analyzed sorted'!AH$2*1.5/'amount-analyzed sorted'!AH$3</f>
        <v>0.197357189272519</v>
      </c>
      <c r="AQ124" s="66">
        <f>'amount-analyzed sorted'!AI124*0.001/'amount-analyzed sorted'!AI$2*1.5/'amount-analyzed sorted'!AI$3</f>
        <v>0.321533527080676</v>
      </c>
      <c r="AR124" s="66">
        <f>'amount-analyzed sorted'!AJ124*0.001/'amount-analyzed sorted'!AJ$2*1.5/'amount-analyzed sorted'!AJ$3</f>
        <v>0.172395015135284</v>
      </c>
      <c r="AS124" s="66">
        <f>'amount-analyzed sorted'!AK124*0.001/'amount-analyzed sorted'!AK$2*1.5/'amount-analyzed sorted'!AK$3</f>
        <v>0.372440949228436</v>
      </c>
      <c r="AT124" s="66">
        <f t="shared" si="46"/>
        <v>0.232218791912024</v>
      </c>
      <c r="AU124" s="115">
        <f t="shared" si="47"/>
        <v>0.112492801440906</v>
      </c>
      <c r="AV124" s="66">
        <f>'amount-analyzed sorted'!AL124*0.001/'amount-analyzed sorted'!AL$2*1.5/'amount-analyzed sorted'!AL$3</f>
        <v>0.370644061613691</v>
      </c>
      <c r="AW124" s="66">
        <f>'amount-analyzed sorted'!AM124*0.001/'amount-analyzed sorted'!AM$2*1.5/'amount-analyzed sorted'!AM$3</f>
        <v>0.1191943815053</v>
      </c>
      <c r="AX124" s="66">
        <f>'amount-analyzed sorted'!AN124*0.001/'amount-analyzed sorted'!AN$2*1.5/'amount-analyzed sorted'!AN$3</f>
        <v>0.428423515195273</v>
      </c>
      <c r="AY124" s="66">
        <f>'amount-analyzed sorted'!AO124*0.001/'amount-analyzed sorted'!AO$2*1.5/'amount-analyzed sorted'!AO$3</f>
        <v>0.663124895608983</v>
      </c>
      <c r="AZ124" s="66">
        <f>'amount-analyzed sorted'!AP124*0.001/'amount-analyzed sorted'!AP$2*1.5/'amount-analyzed sorted'!AP$3</f>
        <v>0.742624680582761</v>
      </c>
      <c r="BA124" s="66">
        <f t="shared" si="48"/>
        <v>0.464802306901202</v>
      </c>
      <c r="BB124" s="115">
        <f t="shared" si="49"/>
        <v>0.248068110731648</v>
      </c>
      <c r="BC124" s="66">
        <f>'amount-analyzed sorted'!AQ124*0.001/'amount-analyzed sorted'!AQ$2*1.5/'amount-analyzed sorted'!AQ$3</f>
        <v>0.304016926805736</v>
      </c>
      <c r="BD124" s="66">
        <f>'amount-analyzed sorted'!AR124*0.001/'amount-analyzed sorted'!AR$2*1.5/'amount-analyzed sorted'!AR$3</f>
        <v>0.298258747660379</v>
      </c>
      <c r="BE124" s="66">
        <f>'amount-analyzed sorted'!AS124*0.001/'amount-analyzed sorted'!AS$2*1.5/'amount-analyzed sorted'!AS$3</f>
        <v>0.808038657437587</v>
      </c>
      <c r="BF124" s="66">
        <f>'amount-analyzed sorted'!AT124*0.001/'amount-analyzed sorted'!AT$2*1.5/'amount-analyzed sorted'!AT$3</f>
        <v>0.385450692325822</v>
      </c>
      <c r="BG124" s="66">
        <f>'amount-analyzed sorted'!AU124*0.001/'amount-analyzed sorted'!AU$2*1.5/'amount-analyzed sorted'!AU$3</f>
        <v>0.44023858309996</v>
      </c>
      <c r="BH124" s="66">
        <f t="shared" si="50"/>
        <v>0.447200721465897</v>
      </c>
      <c r="BI124" s="115">
        <f t="shared" si="51"/>
        <v>0.210208743942838</v>
      </c>
      <c r="BJ124" s="66">
        <f>'amount-analyzed sorted'!AV124*0.001/'amount-analyzed sorted'!AV$2*1.5/'amount-analyzed sorted'!AV$3</f>
        <v>0.456259510386613</v>
      </c>
      <c r="BK124" s="66">
        <f>'amount-analyzed sorted'!AW124*0.001/'amount-analyzed sorted'!AW$2*1.5/'amount-analyzed sorted'!AW$3</f>
        <v>0.305770296679738</v>
      </c>
      <c r="BL124" s="66">
        <f>'amount-analyzed sorted'!AX124*0.001/'amount-analyzed sorted'!AX$2*1.5/'amount-analyzed sorted'!AX$3</f>
        <v>0.273615234125162</v>
      </c>
      <c r="BM124" s="66">
        <f>'amount-analyzed sorted'!AY124*0.001/'amount-analyzed sorted'!AY$2*1.5/'amount-analyzed sorted'!AY$3</f>
        <v>0.233396328183153</v>
      </c>
      <c r="BN124" s="66">
        <f>'amount-analyzed sorted'!AZ124*0.001/'amount-analyzed sorted'!AZ$2*1.5/'amount-analyzed sorted'!AZ$3</f>
        <v>0.32904240869571</v>
      </c>
      <c r="BO124" s="66">
        <f t="shared" si="52"/>
        <v>0.319616755614075</v>
      </c>
      <c r="BP124" s="115">
        <f t="shared" si="53"/>
        <v>0.0844125462809426</v>
      </c>
      <c r="BQ124" s="66">
        <f>'amount-analyzed sorted'!BA124*0.001/'amount-analyzed sorted'!BA$2*1.5/'amount-analyzed sorted'!BA$3</f>
        <v>0.502648779336752</v>
      </c>
      <c r="BR124" s="66">
        <f>'amount-analyzed sorted'!BB124*0.001/'amount-analyzed sorted'!BB$2*1.5/'amount-analyzed sorted'!BB$3</f>
        <v>0.835048188045119</v>
      </c>
      <c r="BS124" s="66">
        <f>'amount-analyzed sorted'!BC124*0.001/'amount-analyzed sorted'!BC$2*1.5/'amount-analyzed sorted'!BC$3</f>
        <v>0.664531212188145</v>
      </c>
      <c r="BT124" s="66">
        <f>'amount-analyzed sorted'!BD124*0.001/'amount-analyzed sorted'!BD$2*1.5/'amount-analyzed sorted'!BD$3</f>
        <v>0.426801412869487</v>
      </c>
      <c r="BU124" s="66">
        <f>'amount-analyzed sorted'!BE124*0.001/'amount-analyzed sorted'!BE$2*1.5/'amount-analyzed sorted'!BE$3</f>
        <v>0.531850640458093</v>
      </c>
      <c r="BV124" s="66">
        <f t="shared" si="54"/>
        <v>0.592176046579519</v>
      </c>
      <c r="BW124" s="115">
        <f t="shared" si="55"/>
        <v>0.160643396042864</v>
      </c>
      <c r="BX124" s="66">
        <f>'amount-analyzed sorted'!BF124*0.001/'amount-analyzed sorted'!BF$2*1.5/'amount-analyzed sorted'!BF$3</f>
        <v>0.0472674832054091</v>
      </c>
      <c r="BY124" s="66">
        <f>'amount-analyzed sorted'!BG124*0.001/'amount-analyzed sorted'!BG$2*1.5/'amount-analyzed sorted'!BG$3</f>
        <v>0.081768386625431</v>
      </c>
      <c r="BZ124" s="66">
        <f>'amount-analyzed sorted'!BH124*0.001/'amount-analyzed sorted'!BH$2*1.5/'amount-analyzed sorted'!BH$3</f>
        <v>0.108090923858407</v>
      </c>
      <c r="CA124" s="66">
        <f>'amount-analyzed sorted'!BI124*0.001/'amount-analyzed sorted'!BI$2*1.5/'amount-analyzed sorted'!BI$3</f>
        <v>0.103852064099254</v>
      </c>
      <c r="CB124" s="66">
        <f>'amount-analyzed sorted'!BJ124*0.001/'amount-analyzed sorted'!BJ$2*1.5/'amount-analyzed sorted'!BJ$3</f>
        <v>0.238700790187316</v>
      </c>
      <c r="CC124" s="66">
        <f t="shared" si="56"/>
        <v>0.115935929595163</v>
      </c>
      <c r="CD124" s="115">
        <f t="shared" si="57"/>
        <v>0.0727350524828207</v>
      </c>
      <c r="CE124" s="121">
        <f>'amount-analyzed sorted'!BK124*0.001/'amount-analyzed sorted'!BK$2*1.5/'amount-analyzed sorted'!BK$3</f>
        <v>0.0828774623032001</v>
      </c>
      <c r="CF124" s="66">
        <f>'amount-analyzed sorted'!BL124*0.001/'amount-analyzed sorted'!BL$2*1.5/'amount-analyzed sorted'!BL$3</f>
        <v>0.14921347431009</v>
      </c>
      <c r="CG124" s="66">
        <f>'amount-analyzed sorted'!BM124*0.001/'amount-analyzed sorted'!BM$2*1.5/'amount-analyzed sorted'!BM$3</f>
        <v>0.258741338656908</v>
      </c>
      <c r="CH124" s="66">
        <f>'amount-analyzed sorted'!BN124*0.001/'amount-analyzed sorted'!BN$2*1.5/'amount-analyzed sorted'!BN$3</f>
        <v>0.110328226998025</v>
      </c>
      <c r="CI124" s="66">
        <f>'amount-analyzed sorted'!BO124*0.001/'amount-analyzed sorted'!BO$2*1.5/'amount-analyzed sorted'!BO$3</f>
        <v>0.414838873269086</v>
      </c>
      <c r="CJ124" s="66">
        <f t="shared" si="58"/>
        <v>0.203199875107462</v>
      </c>
      <c r="CK124" s="115">
        <f t="shared" si="59"/>
        <v>0.135916405588809</v>
      </c>
      <c r="CL124" s="66">
        <f>'amount-analyzed sorted'!BP124*0.001/'amount-analyzed sorted'!BP$2*1.5/'amount-analyzed sorted'!BP$3</f>
        <v>0.185425541362901</v>
      </c>
      <c r="CM124" s="66">
        <f>'amount-analyzed sorted'!BQ124*0.001/'amount-analyzed sorted'!BQ$2*1.5/'amount-analyzed sorted'!BQ$3</f>
        <v>0.374416958521241</v>
      </c>
      <c r="CN124" s="66">
        <f>'amount-analyzed sorted'!BR124*0.001/'amount-analyzed sorted'!BR$2*1.5/'amount-analyzed sorted'!BR$3</f>
        <v>0.161639905166214</v>
      </c>
      <c r="CO124" s="66">
        <f>'amount-analyzed sorted'!BS124*0.001/'amount-analyzed sorted'!BS$2*1.5/'amount-analyzed sorted'!BS$3</f>
        <v>0.16329966798155</v>
      </c>
      <c r="CP124" s="66">
        <f>'amount-analyzed sorted'!BT124*0.001/'amount-analyzed sorted'!BT$2*1.5/'amount-analyzed sorted'!BT$3</f>
        <v>0.164092705624519</v>
      </c>
      <c r="CQ124" s="66">
        <f t="shared" si="60"/>
        <v>0.209774955731285</v>
      </c>
      <c r="CR124" s="115">
        <f t="shared" si="61"/>
        <v>0.0925522642914681</v>
      </c>
      <c r="CS124" s="66">
        <f>'amount-analyzed sorted'!BU124*0.001/'amount-analyzed sorted'!BU$2*1.5/'amount-analyzed sorted'!BU$3</f>
        <v>0.160697829266154</v>
      </c>
      <c r="CT124" s="66">
        <f>'amount-analyzed sorted'!BV124*0.001/'amount-analyzed sorted'!BV$2*1.5/'amount-analyzed sorted'!BV$3</f>
        <v>0.242384444356873</v>
      </c>
      <c r="CU124" s="66">
        <f>'amount-analyzed sorted'!BW124*0.001/'amount-analyzed sorted'!BW$2*1.5/'amount-analyzed sorted'!BW$3</f>
        <v>0.0275897714148394</v>
      </c>
      <c r="CV124" s="66">
        <f>'amount-analyzed sorted'!BX124*0.001/'amount-analyzed sorted'!BX$2*1.5/'amount-analyzed sorted'!BX$3</f>
        <v>0.244438789951434</v>
      </c>
      <c r="CW124" s="66">
        <f>'amount-analyzed sorted'!BY124*0.001/'amount-analyzed sorted'!BY$2*1.5/'amount-analyzed sorted'!BY$3</f>
        <v>0.0791876787275367</v>
      </c>
      <c r="CX124" s="66">
        <f t="shared" si="62"/>
        <v>0.150859702743367</v>
      </c>
      <c r="CY124" s="115">
        <f t="shared" si="63"/>
        <v>0.0969058404068844</v>
      </c>
      <c r="CZ124" s="66">
        <f>'amount-analyzed sorted'!BZ124*0.001/'amount-analyzed sorted'!BZ$2*1.5/'amount-analyzed sorted'!BZ$3</f>
        <v>0.298966831274213</v>
      </c>
      <c r="DA124" s="66">
        <f>'amount-analyzed sorted'!CA124*0.001/'amount-analyzed sorted'!CA$2*1.5/'amount-analyzed sorted'!CA$3</f>
        <v>0.117766510068996</v>
      </c>
      <c r="DB124" s="66">
        <f>'amount-analyzed sorted'!CB124*0.001/'amount-analyzed sorted'!CB$2*1.5/'amount-analyzed sorted'!CB$3</f>
        <v>0.285311003655845</v>
      </c>
      <c r="DC124" s="66">
        <f>'amount-analyzed sorted'!CC124*0.001/'amount-analyzed sorted'!CC$2*1.5/'amount-analyzed sorted'!CC$3</f>
        <v>0.136687610380947</v>
      </c>
      <c r="DD124" s="66">
        <f>'amount-analyzed sorted'!CD124*0.001/'amount-analyzed sorted'!CD$2*1.5/'amount-analyzed sorted'!CD$3</f>
        <v>0.320697244831814</v>
      </c>
      <c r="DE124" s="66">
        <f t="shared" si="64"/>
        <v>0.231885840042363</v>
      </c>
      <c r="DF124" s="115">
        <f t="shared" si="65"/>
        <v>0.0966016272076828</v>
      </c>
      <c r="DG124" s="66">
        <f>'amount-analyzed sorted'!CE124*0.001/'amount-analyzed sorted'!CE$2*1.5/'amount-analyzed sorted'!CE$3</f>
        <v>0.11009658712417</v>
      </c>
      <c r="DH124" s="66">
        <f>'amount-analyzed sorted'!CF124*0.001/'amount-analyzed sorted'!CF$2*1.5/'amount-analyzed sorted'!CF$3</f>
        <v>0.0323851364464663</v>
      </c>
      <c r="DI124" s="66">
        <f>'amount-analyzed sorted'!CG124*0.001/'amount-analyzed sorted'!CG$2*1.5/'amount-analyzed sorted'!CG$3</f>
        <v>0.193207227822204</v>
      </c>
      <c r="DJ124" s="66">
        <f>'amount-analyzed sorted'!CH124*0.001/'amount-analyzed sorted'!CH$2*1.5/'amount-analyzed sorted'!CH$3</f>
        <v>0.184273294837212</v>
      </c>
      <c r="DK124" s="66">
        <f>'amount-analyzed sorted'!CI124*0.001/'amount-analyzed sorted'!CI$2*1.5/'amount-analyzed sorted'!CI$3</f>
        <v>0.094684646774302</v>
      </c>
      <c r="DL124" s="66">
        <f t="shared" si="66"/>
        <v>0.122929378600871</v>
      </c>
      <c r="DM124" s="115">
        <f t="shared" si="67"/>
        <v>0.066825813408335</v>
      </c>
      <c r="DN124" s="66">
        <f>'amount-analyzed sorted'!CJ124*0.001/'amount-analyzed sorted'!CJ$2*1.5/'amount-analyzed sorted'!CJ$3</f>
        <v>0.429518487732266</v>
      </c>
      <c r="DO124" s="66">
        <f>'amount-analyzed sorted'!CK124*0.001/'amount-analyzed sorted'!CK$2*1.5/'amount-analyzed sorted'!CK$3</f>
        <v>0.126959254525858</v>
      </c>
      <c r="DP124" s="66">
        <f>'amount-analyzed sorted'!CL124*0.001/'amount-analyzed sorted'!CL$2*1.5/'amount-analyzed sorted'!CL$3</f>
        <v>0.388431285850269</v>
      </c>
      <c r="DQ124" s="66">
        <f>'amount-analyzed sorted'!CM124*0.001/'amount-analyzed sorted'!CM$2*1.5/'amount-analyzed sorted'!CM$3</f>
        <v>0.0823587521698926</v>
      </c>
      <c r="DR124" s="66">
        <f>'amount-analyzed sorted'!CN124*0.001/'amount-analyzed sorted'!CN$2*1.5/'amount-analyzed sorted'!CN$3</f>
        <v>0.162094490080689</v>
      </c>
      <c r="DS124" s="66">
        <f t="shared" si="68"/>
        <v>0.237872454071795</v>
      </c>
      <c r="DT124" s="115">
        <f t="shared" si="69"/>
        <v>0.159393156364755</v>
      </c>
      <c r="DU124" s="66">
        <f>'amount-analyzed sorted'!CO124*0.001/'amount-analyzed sorted'!CO$2*1.5/'amount-analyzed sorted'!CO$3</f>
        <v>0.252821118620932</v>
      </c>
      <c r="DV124" s="66">
        <f>'amount-analyzed sorted'!CP124*0.001/'amount-analyzed sorted'!CP$2*1.5/'amount-analyzed sorted'!CP$3</f>
        <v>0.0695040536133655</v>
      </c>
      <c r="DW124" s="66">
        <f>'amount-analyzed sorted'!CQ124*0.001/'amount-analyzed sorted'!CQ$2*1.5/'amount-analyzed sorted'!CQ$3</f>
        <v>0.137877712743576</v>
      </c>
      <c r="DX124" s="66">
        <f>'amount-analyzed sorted'!CR124*0.001/'amount-analyzed sorted'!CR$2*1.5/'amount-analyzed sorted'!CR$3</f>
        <v>0.0437155516912817</v>
      </c>
      <c r="DY124" s="66">
        <f>'amount-analyzed sorted'!CS124*0.001/'amount-analyzed sorted'!CS$2*1.5/'amount-analyzed sorted'!CS$3</f>
        <v>0.044841843746529</v>
      </c>
      <c r="DZ124" s="66">
        <f t="shared" si="70"/>
        <v>0.109752056083137</v>
      </c>
      <c r="EA124" s="115">
        <f t="shared" si="71"/>
        <v>0.0886761897280072</v>
      </c>
      <c r="EB124" s="66">
        <f>'amount-analyzed sorted'!CT124*0.001/'amount-analyzed sorted'!CT$2*1.5/'amount-analyzed sorted'!CT$3</f>
        <v>0.203782928793008</v>
      </c>
      <c r="EC124" s="66">
        <f>'amount-analyzed sorted'!CU124*0.001/'amount-analyzed sorted'!CU$2*1.5/'amount-analyzed sorted'!CU$3</f>
        <v>0.317537748414319</v>
      </c>
      <c r="ED124" s="66">
        <f>'amount-analyzed sorted'!CV124*0.001/'amount-analyzed sorted'!CV$2*1.5/'amount-analyzed sorted'!CV$3</f>
        <v>0.0570654950302038</v>
      </c>
      <c r="EE124" s="66">
        <f>'amount-analyzed sorted'!CW124*0.001/'amount-analyzed sorted'!CW$2*1.5/'amount-analyzed sorted'!CW$3</f>
        <v>0.0619331779945469</v>
      </c>
      <c r="EF124" s="66">
        <f>'amount-analyzed sorted'!CX124*0.001/'amount-analyzed sorted'!CX$2*1.5/'amount-analyzed sorted'!CX$3</f>
        <v>0.33794424082161</v>
      </c>
      <c r="EG124" s="66">
        <f t="shared" si="72"/>
        <v>0.195652718210738</v>
      </c>
      <c r="EH124" s="115">
        <f t="shared" si="73"/>
        <v>0.134402634073221</v>
      </c>
    </row>
    <row r="125" spans="1:138">
      <c r="A125">
        <f>'imported data from Web Calc'!A132</f>
        <v>872.5</v>
      </c>
      <c r="B125" t="str">
        <f>'imported data from Web Calc'!B132</f>
        <v>C45H75O13P</v>
      </c>
      <c r="C125" s="61" t="str">
        <f>'imported data from Web Calc'!C132</f>
        <v>PI(36:6)</v>
      </c>
      <c r="D125" s="96"/>
      <c r="E125" s="96"/>
      <c r="F125" s="96"/>
      <c r="G125" s="66">
        <f>'amount-analyzed sorted'!G125*0.001/'amount-analyzed sorted'!G$2*1.5/'amount-analyzed sorted'!G$3</f>
        <v>0.011233943062749</v>
      </c>
      <c r="H125" s="66">
        <f>'amount-analyzed sorted'!H125*0.001/'amount-analyzed sorted'!H$2*1.5/'amount-analyzed sorted'!H$3</f>
        <v>0.0161539181267266</v>
      </c>
      <c r="I125" s="66">
        <f>'amount-analyzed sorted'!I125*0.001/'amount-analyzed sorted'!I$2*1.5/'amount-analyzed sorted'!I$3</f>
        <v>0.0145139264387341</v>
      </c>
      <c r="J125" s="66">
        <f>'amount-analyzed sorted'!J125*0.001/'amount-analyzed sorted'!J$2*1.5/'amount-analyzed sorted'!J$3</f>
        <v>0.0104139472187527</v>
      </c>
      <c r="K125" s="66">
        <f>'amount-analyzed sorted'!K125*0.001/'amount-analyzed sorted'!K$2*1.5/'amount-analyzed sorted'!K$3</f>
        <v>0.0145139264387341</v>
      </c>
      <c r="L125" s="66">
        <f>'amount-analyzed sorted'!L125*0.001/'amount-analyzed sorted'!L$2*1.5/'amount-analyzed sorted'!L$3</f>
        <v>0.0128739347507415</v>
      </c>
      <c r="M125" s="66">
        <f>'amount-analyzed sorted'!M125*0.001/'amount-analyzed sorted'!M$2*1.5/'amount-analyzed sorted'!M$3</f>
        <v>0.0153339222827304</v>
      </c>
      <c r="N125" s="66">
        <f>'amount-analyzed sorted'!N125*0.001/'amount-analyzed sorted'!N$2*1.5/'amount-analyzed sorted'!N$3</f>
        <v>0.0153339222827304</v>
      </c>
      <c r="O125" s="66">
        <f>'amount-analyzed sorted'!O125*0.001/'amount-analyzed sorted'!O$2*1.5/'amount-analyzed sorted'!O$3</f>
        <v>0.0128739347507415</v>
      </c>
      <c r="P125" s="66">
        <f>'amount-analyzed sorted'!P125*0.001/'amount-analyzed sorted'!P$2*1.5/'amount-analyzed sorted'!P$3</f>
        <v>0.0120539389067453</v>
      </c>
      <c r="Q125" s="66">
        <f t="shared" si="37"/>
        <v>0.0135299314259386</v>
      </c>
      <c r="R125" s="115">
        <f t="shared" si="38"/>
        <v>0.00192500222034186</v>
      </c>
      <c r="S125" s="66">
        <f t="shared" si="39"/>
        <v>0.142277307973002</v>
      </c>
      <c r="T125" s="66">
        <f>'amount-analyzed sorted'!R125*0.001/'amount-analyzed sorted'!R$2*1.5/'amount-analyzed sorted'!R$3</f>
        <v>0.0518585871639345</v>
      </c>
      <c r="U125" s="66">
        <f>'amount-analyzed sorted'!S125*0.001/'amount-analyzed sorted'!S$2*1.5/'amount-analyzed sorted'!S$3</f>
        <v>0.02628169524949</v>
      </c>
      <c r="V125" s="66">
        <f>'amount-analyzed sorted'!T125*0.001/'amount-analyzed sorted'!T$2*1.5/'amount-analyzed sorted'!T$3</f>
        <v>0.0359095066287624</v>
      </c>
      <c r="W125" s="66">
        <f>'amount-analyzed sorted'!U125*0.001/'amount-analyzed sorted'!U$2*1.5/'amount-analyzed sorted'!U$3</f>
        <v>0.0315994379390828</v>
      </c>
      <c r="X125" s="66">
        <f>'amount-analyzed sorted'!V125*0.001/'amount-analyzed sorted'!V$2*1.5/'amount-analyzed sorted'!V$3</f>
        <v>0.0690435618928903</v>
      </c>
      <c r="Y125" s="66">
        <f t="shared" si="40"/>
        <v>0.042938557774832</v>
      </c>
      <c r="Z125" s="115">
        <f t="shared" si="41"/>
        <v>0.0174389824255745</v>
      </c>
      <c r="AA125" s="66">
        <f>'amount-analyzed sorted'!W125*0.001/'amount-analyzed sorted'!W$2*1.5/'amount-analyzed sorted'!W$3</f>
        <v>0.0155967017137318</v>
      </c>
      <c r="AB125" s="66">
        <f>'amount-analyzed sorted'!X125*0.001/'amount-analyzed sorted'!X$2*1.5/'amount-analyzed sorted'!X$3</f>
        <v>0.0344507878036304</v>
      </c>
      <c r="AC125" s="66">
        <f>'amount-analyzed sorted'!Y125*0.001/'amount-analyzed sorted'!Y$2*1.5/'amount-analyzed sorted'!Y$3</f>
        <v>0.0072107530369085</v>
      </c>
      <c r="AD125" s="66">
        <f>'amount-analyzed sorted'!Z125*0.001/'amount-analyzed sorted'!Z$2*1.5/'amount-analyzed sorted'!Z$3</f>
        <v>0.00730813552462161</v>
      </c>
      <c r="AE125" s="66">
        <f>'amount-analyzed sorted'!AA125*0.001/'amount-analyzed sorted'!AA$2*1.5/'amount-analyzed sorted'!AA$3</f>
        <v>0.0344549117462781</v>
      </c>
      <c r="AF125" s="66">
        <f t="shared" si="42"/>
        <v>0.0198042579650341</v>
      </c>
      <c r="AG125" s="115">
        <f t="shared" si="43"/>
        <v>0.0137986907400589</v>
      </c>
      <c r="AH125" s="66">
        <f>'amount-analyzed sorted'!AB125*0.001/'amount-analyzed sorted'!AB$2*1.5/'amount-analyzed sorted'!AB$3</f>
        <v>0.0276517161589343</v>
      </c>
      <c r="AI125" s="66">
        <f>'amount-analyzed sorted'!AC125*0.001/'amount-analyzed sorted'!AC$2*1.5/'amount-analyzed sorted'!AC$3</f>
        <v>0.0174047538056251</v>
      </c>
      <c r="AJ125" s="66">
        <f>'amount-analyzed sorted'!AD125*0.001/'amount-analyzed sorted'!AD$2*1.5/'amount-analyzed sorted'!AD$3</f>
        <v>0.0120270835158648</v>
      </c>
      <c r="AK125" s="66">
        <f>'amount-analyzed sorted'!AE125*0.001/'amount-analyzed sorted'!AE$2*1.5/'amount-analyzed sorted'!AE$3</f>
        <v>0.0113881509065108</v>
      </c>
      <c r="AL125" s="66">
        <f>'amount-analyzed sorted'!AF125*0.001/'amount-analyzed sorted'!AF$2*1.5/'amount-analyzed sorted'!AF$3</f>
        <v>0.0181151010635306</v>
      </c>
      <c r="AM125" s="66">
        <f t="shared" si="44"/>
        <v>0.0173173610900931</v>
      </c>
      <c r="AN125" s="115">
        <f t="shared" si="45"/>
        <v>0.00653041904195878</v>
      </c>
      <c r="AO125" s="66">
        <f>'amount-analyzed sorted'!AG125*0.001/'amount-analyzed sorted'!AG$2*1.5/'amount-analyzed sorted'!AG$3</f>
        <v>0.0118501261847932</v>
      </c>
      <c r="AP125" s="66">
        <f>'amount-analyzed sorted'!AH125*0.001/'amount-analyzed sorted'!AH$2*1.5/'amount-analyzed sorted'!AH$3</f>
        <v>0.0161474063950243</v>
      </c>
      <c r="AQ125" s="66">
        <f>'amount-analyzed sorted'!AI125*0.001/'amount-analyzed sorted'!AI$2*1.5/'amount-analyzed sorted'!AI$3</f>
        <v>0.0219996623792041</v>
      </c>
      <c r="AR125" s="66">
        <f>'amount-analyzed sorted'!AJ125*0.001/'amount-analyzed sorted'!AJ$2*1.5/'amount-analyzed sorted'!AJ$3</f>
        <v>0.00834672697713817</v>
      </c>
      <c r="AS125" s="66">
        <f>'amount-analyzed sorted'!AK125*0.001/'amount-analyzed sorted'!AK$2*1.5/'amount-analyzed sorted'!AK$3</f>
        <v>0.0248519687939702</v>
      </c>
      <c r="AT125" s="66">
        <f t="shared" si="46"/>
        <v>0.016639178146026</v>
      </c>
      <c r="AU125" s="115">
        <f t="shared" si="47"/>
        <v>0.00685795753070786</v>
      </c>
      <c r="AV125" s="66">
        <f>'amount-analyzed sorted'!AL125*0.001/'amount-analyzed sorted'!AL$2*1.5/'amount-analyzed sorted'!AL$3</f>
        <v>0.0223288613183096</v>
      </c>
      <c r="AW125" s="66">
        <f>'amount-analyzed sorted'!AM125*0.001/'amount-analyzed sorted'!AM$2*1.5/'amount-analyzed sorted'!AM$3</f>
        <v>0.0116698164091577</v>
      </c>
      <c r="AX125" s="66">
        <f>'amount-analyzed sorted'!AN125*0.001/'amount-analyzed sorted'!AN$2*1.5/'amount-analyzed sorted'!AN$3</f>
        <v>0.0179765645823142</v>
      </c>
      <c r="AY125" s="66">
        <f>'amount-analyzed sorted'!AO125*0.001/'amount-analyzed sorted'!AO$2*1.5/'amount-analyzed sorted'!AO$3</f>
        <v>0.0255419917263727</v>
      </c>
      <c r="AZ125" s="66">
        <f>'amount-analyzed sorted'!AP125*0.001/'amount-analyzed sorted'!AP$2*1.5/'amount-analyzed sorted'!AP$3</f>
        <v>0.0365047227688039</v>
      </c>
      <c r="BA125" s="66">
        <f t="shared" si="48"/>
        <v>0.0228043913609916</v>
      </c>
      <c r="BB125" s="115">
        <f t="shared" si="49"/>
        <v>0.00925616464888182</v>
      </c>
      <c r="BC125" s="66">
        <f>'amount-analyzed sorted'!AQ125*0.001/'amount-analyzed sorted'!AQ$2*1.5/'amount-analyzed sorted'!AQ$3</f>
        <v>0.0148049909668418</v>
      </c>
      <c r="BD125" s="66">
        <f>'amount-analyzed sorted'!AR125*0.001/'amount-analyzed sorted'!AR$2*1.5/'amount-analyzed sorted'!AR$3</f>
        <v>0.0119115914946126</v>
      </c>
      <c r="BE125" s="66">
        <f>'amount-analyzed sorted'!AS125*0.001/'amount-analyzed sorted'!AS$2*1.5/'amount-analyzed sorted'!AS$3</f>
        <v>0.0331054021674636</v>
      </c>
      <c r="BF125" s="66">
        <f>'amount-analyzed sorted'!AT125*0.001/'amount-analyzed sorted'!AT$2*1.5/'amount-analyzed sorted'!AT$3</f>
        <v>0.0266564695656652</v>
      </c>
      <c r="BG125" s="66">
        <f>'amount-analyzed sorted'!AU125*0.001/'amount-analyzed sorted'!AU$2*1.5/'amount-analyzed sorted'!AU$3</f>
        <v>0.0298018651221889</v>
      </c>
      <c r="BH125" s="66">
        <f t="shared" si="50"/>
        <v>0.0232560638633544</v>
      </c>
      <c r="BI125" s="115">
        <f t="shared" si="51"/>
        <v>0.00937466565425902</v>
      </c>
      <c r="BJ125" s="66">
        <f>'amount-analyzed sorted'!AV125*0.001/'amount-analyzed sorted'!AV$2*1.5/'amount-analyzed sorted'!AV$3</f>
        <v>0.020255467053038</v>
      </c>
      <c r="BK125" s="66">
        <f>'amount-analyzed sorted'!AW125*0.001/'amount-analyzed sorted'!AW$2*1.5/'amount-analyzed sorted'!AW$3</f>
        <v>0.0239117370972983</v>
      </c>
      <c r="BL125" s="66">
        <f>'amount-analyzed sorted'!AX125*0.001/'amount-analyzed sorted'!AX$2*1.5/'amount-analyzed sorted'!AX$3</f>
        <v>0.0140370315423586</v>
      </c>
      <c r="BM125" s="66">
        <f>'amount-analyzed sorted'!AY125*0.001/'amount-analyzed sorted'!AY$2*1.5/'amount-analyzed sorted'!AY$3</f>
        <v>0.0227207789178297</v>
      </c>
      <c r="BN125" s="66">
        <f>'amount-analyzed sorted'!AZ125*0.001/'amount-analyzed sorted'!AZ$2*1.5/'amount-analyzed sorted'!AZ$3</f>
        <v>0.0279313077406686</v>
      </c>
      <c r="BO125" s="66">
        <f t="shared" si="52"/>
        <v>0.0217712644702386</v>
      </c>
      <c r="BP125" s="115">
        <f t="shared" si="53"/>
        <v>0.00513676295539424</v>
      </c>
      <c r="BQ125" s="66">
        <f>'amount-analyzed sorted'!BA125*0.001/'amount-analyzed sorted'!BA$2*1.5/'amount-analyzed sorted'!BA$3</f>
        <v>0.0341984785941443</v>
      </c>
      <c r="BR125" s="66">
        <f>'amount-analyzed sorted'!BB125*0.001/'amount-analyzed sorted'!BB$2*1.5/'amount-analyzed sorted'!BB$3</f>
        <v>0.0563981189018845</v>
      </c>
      <c r="BS125" s="66">
        <f>'amount-analyzed sorted'!BC125*0.001/'amount-analyzed sorted'!BC$2*1.5/'amount-analyzed sorted'!BC$3</f>
        <v>0.0410359074488688</v>
      </c>
      <c r="BT125" s="66">
        <f>'amount-analyzed sorted'!BD125*0.001/'amount-analyzed sorted'!BD$2*1.5/'amount-analyzed sorted'!BD$3</f>
        <v>0.0227700753773154</v>
      </c>
      <c r="BU125" s="66">
        <f>'amount-analyzed sorted'!BE125*0.001/'amount-analyzed sorted'!BE$2*1.5/'amount-analyzed sorted'!BE$3</f>
        <v>0.0405451036692916</v>
      </c>
      <c r="BV125" s="66">
        <f t="shared" si="54"/>
        <v>0.0389895367983009</v>
      </c>
      <c r="BW125" s="115">
        <f t="shared" si="55"/>
        <v>0.0122033941947445</v>
      </c>
      <c r="BX125" s="66">
        <f>'amount-analyzed sorted'!BF125*0.001/'amount-analyzed sorted'!BF$2*1.5/'amount-analyzed sorted'!BF$3</f>
        <v>0.00909899051704125</v>
      </c>
      <c r="BY125" s="66">
        <f>'amount-analyzed sorted'!BG125*0.001/'amount-analyzed sorted'!BG$2*1.5/'amount-analyzed sorted'!BG$3</f>
        <v>0.0117620679222735</v>
      </c>
      <c r="BZ125" s="66">
        <f>'amount-analyzed sorted'!BH125*0.001/'amount-analyzed sorted'!BH$2*1.5/'amount-analyzed sorted'!BH$3</f>
        <v>0.015042653570295</v>
      </c>
      <c r="CA125" s="66">
        <f>'amount-analyzed sorted'!BI125*0.001/'amount-analyzed sorted'!BI$2*1.5/'amount-analyzed sorted'!BI$3</f>
        <v>0.0113389498557349</v>
      </c>
      <c r="CB125" s="66">
        <f>'amount-analyzed sorted'!BJ125*0.001/'amount-analyzed sorted'!BJ$2*1.5/'amount-analyzed sorted'!BJ$3</f>
        <v>0.0175047246137365</v>
      </c>
      <c r="CC125" s="66">
        <f t="shared" si="56"/>
        <v>0.0129494772958162</v>
      </c>
      <c r="CD125" s="115">
        <f t="shared" si="57"/>
        <v>0.00331517922338347</v>
      </c>
      <c r="CE125" s="121">
        <f>'amount-analyzed sorted'!BK125*0.001/'amount-analyzed sorted'!BK$2*1.5/'amount-analyzed sorted'!BK$3</f>
        <v>0.00458908262340034</v>
      </c>
      <c r="CF125" s="66">
        <f>'amount-analyzed sorted'!BL125*0.001/'amount-analyzed sorted'!BL$2*1.5/'amount-analyzed sorted'!BL$3</f>
        <v>0.00546300698293772</v>
      </c>
      <c r="CG125" s="66">
        <f>'amount-analyzed sorted'!BM125*0.001/'amount-analyzed sorted'!BM$2*1.5/'amount-analyzed sorted'!BM$3</f>
        <v>0.00690506026477024</v>
      </c>
      <c r="CH125" s="66">
        <f>'amount-analyzed sorted'!BN125*0.001/'amount-analyzed sorted'!BN$2*1.5/'amount-analyzed sorted'!BN$3</f>
        <v>0.00175287837286582</v>
      </c>
      <c r="CI125" s="66">
        <f>'amount-analyzed sorted'!BO125*0.001/'amount-analyzed sorted'!BO$2*1.5/'amount-analyzed sorted'!BO$3</f>
        <v>0.00933628090652002</v>
      </c>
      <c r="CJ125" s="66">
        <f t="shared" si="58"/>
        <v>0.00560926183009883</v>
      </c>
      <c r="CK125" s="115">
        <f t="shared" si="59"/>
        <v>0.00280640402662477</v>
      </c>
      <c r="CL125" s="66">
        <f>'amount-analyzed sorted'!BP125*0.001/'amount-analyzed sorted'!BP$2*1.5/'amount-analyzed sorted'!BP$3</f>
        <v>0.00525833624760464</v>
      </c>
      <c r="CM125" s="66">
        <f>'amount-analyzed sorted'!BQ125*0.001/'amount-analyzed sorted'!BQ$2*1.5/'amount-analyzed sorted'!BQ$3</f>
        <v>0.00295382248726779</v>
      </c>
      <c r="CN125" s="66">
        <f>'amount-analyzed sorted'!BR125*0.001/'amount-analyzed sorted'!BR$2*1.5/'amount-analyzed sorted'!BR$3</f>
        <v>0.00159760371385212</v>
      </c>
      <c r="CO125" s="66">
        <f>'amount-analyzed sorted'!BS125*0.001/'amount-analyzed sorted'!BS$2*1.5/'amount-analyzed sorted'!BS$3</f>
        <v>0.00224953624260298</v>
      </c>
      <c r="CP125" s="66">
        <f>'amount-analyzed sorted'!BT125*0.001/'amount-analyzed sorted'!BT$2*1.5/'amount-analyzed sorted'!BT$3</f>
        <v>0.00333595060885012</v>
      </c>
      <c r="CQ125" s="66">
        <f t="shared" si="60"/>
        <v>0.00307904986003553</v>
      </c>
      <c r="CR125" s="115">
        <f t="shared" si="61"/>
        <v>0.00138868144063205</v>
      </c>
      <c r="CS125" s="66">
        <f>'amount-analyzed sorted'!BU125*0.001/'amount-analyzed sorted'!BU$2*1.5/'amount-analyzed sorted'!BU$3</f>
        <v>0.00551299122299944</v>
      </c>
      <c r="CT125" s="66">
        <f>'amount-analyzed sorted'!BV125*0.001/'amount-analyzed sorted'!BV$2*1.5/'amount-analyzed sorted'!BV$3</f>
        <v>0.0123034049263215</v>
      </c>
      <c r="CU125" s="66">
        <f>'amount-analyzed sorted'!BW125*0.001/'amount-analyzed sorted'!BW$2*1.5/'amount-analyzed sorted'!BW$3</f>
        <v>0.00167509326447239</v>
      </c>
      <c r="CV125" s="66">
        <f>'amount-analyzed sorted'!BX125*0.001/'amount-analyzed sorted'!BX$2*1.5/'amount-analyzed sorted'!BX$3</f>
        <v>0.00539371977827108</v>
      </c>
      <c r="CW125" s="66">
        <f>'amount-analyzed sorted'!BY125*0.001/'amount-analyzed sorted'!BY$2*1.5/'amount-analyzed sorted'!BY$3</f>
        <v>0.00427795505769451</v>
      </c>
      <c r="CX125" s="66">
        <f t="shared" si="62"/>
        <v>0.00583263284995179</v>
      </c>
      <c r="CY125" s="115">
        <f t="shared" si="63"/>
        <v>0.00393280641403393</v>
      </c>
      <c r="CZ125" s="66">
        <f>'amount-analyzed sorted'!BZ125*0.001/'amount-analyzed sorted'!BZ$2*1.5/'amount-analyzed sorted'!BZ$3</f>
        <v>0.0138257388375822</v>
      </c>
      <c r="DA125" s="66">
        <f>'amount-analyzed sorted'!CA125*0.001/'amount-analyzed sorted'!CA$2*1.5/'amount-analyzed sorted'!CA$3</f>
        <v>0.00275782333705876</v>
      </c>
      <c r="DB125" s="66">
        <f>'amount-analyzed sorted'!CB125*0.001/'amount-analyzed sorted'!CB$2*1.5/'amount-analyzed sorted'!CB$3</f>
        <v>0.00896893501591394</v>
      </c>
      <c r="DC125" s="66">
        <f>'amount-analyzed sorted'!CC125*0.001/'amount-analyzed sorted'!CC$2*1.5/'amount-analyzed sorted'!CC$3</f>
        <v>0.00472376300581215</v>
      </c>
      <c r="DD125" s="66">
        <f>'amount-analyzed sorted'!CD125*0.001/'amount-analyzed sorted'!CD$2*1.5/'amount-analyzed sorted'!CD$3</f>
        <v>0.00925648865764554</v>
      </c>
      <c r="DE125" s="66">
        <f t="shared" si="64"/>
        <v>0.00790654977080251</v>
      </c>
      <c r="DF125" s="115">
        <f t="shared" si="65"/>
        <v>0.00431935504723954</v>
      </c>
      <c r="DG125" s="66">
        <f>'amount-analyzed sorted'!CE125*0.001/'amount-analyzed sorted'!CE$2*1.5/'amount-analyzed sorted'!CE$3</f>
        <v>0.00351170148585713</v>
      </c>
      <c r="DH125" s="66">
        <f>'amount-analyzed sorted'!CF125*0.001/'amount-analyzed sorted'!CF$2*1.5/'amount-analyzed sorted'!CF$3</f>
        <v>0.00189843903306871</v>
      </c>
      <c r="DI125" s="66">
        <f>'amount-analyzed sorted'!CG125*0.001/'amount-analyzed sorted'!CG$2*1.5/'amount-analyzed sorted'!CG$3</f>
        <v>0.00726399267393558</v>
      </c>
      <c r="DJ125" s="66">
        <f>'amount-analyzed sorted'!CH125*0.001/'amount-analyzed sorted'!CH$2*1.5/'amount-analyzed sorted'!CH$3</f>
        <v>0.00795050102725068</v>
      </c>
      <c r="DK125" s="66">
        <f>'amount-analyzed sorted'!CI125*0.001/'amount-analyzed sorted'!CI$2*1.5/'amount-analyzed sorted'!CI$3</f>
        <v>0.004535315013559</v>
      </c>
      <c r="DL125" s="66">
        <f t="shared" si="66"/>
        <v>0.00503198984673422</v>
      </c>
      <c r="DM125" s="115">
        <f t="shared" si="67"/>
        <v>0.00254345470882548</v>
      </c>
      <c r="DN125" s="66">
        <f>'amount-analyzed sorted'!CJ125*0.001/'amount-analyzed sorted'!CJ$2*1.5/'amount-analyzed sorted'!CJ$3</f>
        <v>0.0262284999996242</v>
      </c>
      <c r="DO125" s="66">
        <f>'amount-analyzed sorted'!CK125*0.001/'amount-analyzed sorted'!CK$2*1.5/'amount-analyzed sorted'!CK$3</f>
        <v>0.00408704449501051</v>
      </c>
      <c r="DP125" s="66">
        <f>'amount-analyzed sorted'!CL125*0.001/'amount-analyzed sorted'!CL$2*1.5/'amount-analyzed sorted'!CL$3</f>
        <v>0.018589728205497</v>
      </c>
      <c r="DQ125" s="66">
        <f>'amount-analyzed sorted'!CM125*0.001/'amount-analyzed sorted'!CM$2*1.5/'amount-analyzed sorted'!CM$3</f>
        <v>0.00467630202998543</v>
      </c>
      <c r="DR125" s="66">
        <f>'amount-analyzed sorted'!CN125*0.001/'amount-analyzed sorted'!CN$2*1.5/'amount-analyzed sorted'!CN$3</f>
        <v>0.0085488189974062</v>
      </c>
      <c r="DS125" s="66">
        <f t="shared" si="68"/>
        <v>0.0124260787455047</v>
      </c>
      <c r="DT125" s="115">
        <f t="shared" si="69"/>
        <v>0.00965827471222707</v>
      </c>
      <c r="DU125" s="66">
        <f>'amount-analyzed sorted'!CO125*0.001/'amount-analyzed sorted'!CO$2*1.5/'amount-analyzed sorted'!CO$3</f>
        <v>0.0113859156258363</v>
      </c>
      <c r="DV125" s="66">
        <f>'amount-analyzed sorted'!CP125*0.001/'amount-analyzed sorted'!CP$2*1.5/'amount-analyzed sorted'!CP$3</f>
        <v>0.00189556509854633</v>
      </c>
      <c r="DW125" s="66">
        <f>'amount-analyzed sorted'!CQ125*0.001/'amount-analyzed sorted'!CQ$2*1.5/'amount-analyzed sorted'!CQ$3</f>
        <v>0.00749710063043195</v>
      </c>
      <c r="DX125" s="66">
        <f>'amount-analyzed sorted'!CR125*0.001/'amount-analyzed sorted'!CR$2*1.5/'amount-analyzed sorted'!CR$3</f>
        <v>0.00326131893569879</v>
      </c>
      <c r="DY125" s="66">
        <f>'amount-analyzed sorted'!CS125*0.001/'amount-analyzed sorted'!CS$2*1.5/'amount-analyzed sorted'!CS$3</f>
        <v>0.00404670297224774</v>
      </c>
      <c r="DZ125" s="66">
        <f t="shared" si="70"/>
        <v>0.00561732065255222</v>
      </c>
      <c r="EA125" s="115">
        <f t="shared" si="71"/>
        <v>0.00383012105299267</v>
      </c>
      <c r="EB125" s="66">
        <f>'amount-analyzed sorted'!CT125*0.001/'amount-analyzed sorted'!CT$2*1.5/'amount-analyzed sorted'!CT$3</f>
        <v>0.0104562776197162</v>
      </c>
      <c r="EC125" s="66">
        <f>'amount-analyzed sorted'!CU125*0.001/'amount-analyzed sorted'!CU$2*1.5/'amount-analyzed sorted'!CU$3</f>
        <v>0.0121905296517681</v>
      </c>
      <c r="ED125" s="66">
        <f>'amount-analyzed sorted'!CV125*0.001/'amount-analyzed sorted'!CV$2*1.5/'amount-analyzed sorted'!CV$3</f>
        <v>0.00257490648307017</v>
      </c>
      <c r="EE125" s="66">
        <f>'amount-analyzed sorted'!CW125*0.001/'amount-analyzed sorted'!CW$2*1.5/'amount-analyzed sorted'!CW$3</f>
        <v>0.00588365190948195</v>
      </c>
      <c r="EF125" s="66">
        <f>'amount-analyzed sorted'!CX125*0.001/'amount-analyzed sorted'!CX$2*1.5/'amount-analyzed sorted'!CX$3</f>
        <v>0.0145360295724579</v>
      </c>
      <c r="EG125" s="66">
        <f t="shared" si="72"/>
        <v>0.00912827904729886</v>
      </c>
      <c r="EH125" s="115">
        <f t="shared" si="73"/>
        <v>0.00484404329936046</v>
      </c>
    </row>
    <row r="126" spans="1:138">
      <c r="A126">
        <f>'imported data from Web Calc'!A133</f>
        <v>874.5</v>
      </c>
      <c r="B126" t="str">
        <f>'imported data from Web Calc'!B133</f>
        <v>C45H77O13P</v>
      </c>
      <c r="C126" s="61" t="str">
        <f>'imported data from Web Calc'!C133</f>
        <v>PI(36:5)</v>
      </c>
      <c r="D126" s="96"/>
      <c r="E126" s="96"/>
      <c r="F126" s="96"/>
      <c r="G126" s="66">
        <f>'amount-analyzed sorted'!G126*0.001/'amount-analyzed sorted'!G$2*1.5/'amount-analyzed sorted'!G$3</f>
        <v>0.0219758886191002</v>
      </c>
      <c r="H126" s="66">
        <f>'amount-analyzed sorted'!H126*0.001/'amount-analyzed sorted'!H$2*1.5/'amount-analyzed sorted'!H$3</f>
        <v>0.0236158803070927</v>
      </c>
      <c r="I126" s="66">
        <f>'amount-analyzed sorted'!I126*0.001/'amount-analyzed sorted'!I$2*1.5/'amount-analyzed sorted'!I$3</f>
        <v>0.0211558927751039</v>
      </c>
      <c r="J126" s="66">
        <f>'amount-analyzed sorted'!J126*0.001/'amount-analyzed sorted'!J$2*1.5/'amount-analyzed sorted'!J$3</f>
        <v>0.0211558927751039</v>
      </c>
      <c r="K126" s="66">
        <f>'amount-analyzed sorted'!K126*0.001/'amount-analyzed sorted'!K$2*1.5/'amount-analyzed sorted'!K$3</f>
        <v>0.0227958844630965</v>
      </c>
      <c r="L126" s="66">
        <f>'amount-analyzed sorted'!L126*0.001/'amount-analyzed sorted'!L$2*1.5/'amount-analyzed sorted'!L$3</f>
        <v>0.0186959052431151</v>
      </c>
      <c r="M126" s="66">
        <f>'amount-analyzed sorted'!M126*0.001/'amount-analyzed sorted'!M$2*1.5/'amount-analyzed sorted'!M$3</f>
        <v>0.0227958844630965</v>
      </c>
      <c r="N126" s="66">
        <f>'amount-analyzed sorted'!N126*0.001/'amount-analyzed sorted'!N$2*1.5/'amount-analyzed sorted'!N$3</f>
        <v>0.0203358969311076</v>
      </c>
      <c r="O126" s="66">
        <f>'amount-analyzed sorted'!O126*0.001/'amount-analyzed sorted'!O$2*1.5/'amount-analyzed sorted'!O$3</f>
        <v>0.0219758886191002</v>
      </c>
      <c r="P126" s="66">
        <f>'amount-analyzed sorted'!P126*0.001/'amount-analyzed sorted'!P$2*1.5/'amount-analyzed sorted'!P$3</f>
        <v>0.0195159010871114</v>
      </c>
      <c r="Q126" s="66">
        <f t="shared" si="37"/>
        <v>0.0214018915283028</v>
      </c>
      <c r="R126" s="115">
        <f t="shared" si="38"/>
        <v>0.00154861304297657</v>
      </c>
      <c r="S126" s="66">
        <f t="shared" si="39"/>
        <v>0.0723586997405635</v>
      </c>
      <c r="T126" s="66">
        <f>'amount-analyzed sorted'!R126*0.001/'amount-analyzed sorted'!R$2*1.5/'amount-analyzed sorted'!R$3</f>
        <v>0.097329406703138</v>
      </c>
      <c r="U126" s="66">
        <f>'amount-analyzed sorted'!S126*0.001/'amount-analyzed sorted'!S$2*1.5/'amount-analyzed sorted'!S$3</f>
        <v>0.054925790071968</v>
      </c>
      <c r="V126" s="66">
        <f>'amount-analyzed sorted'!T126*0.001/'amount-analyzed sorted'!T$2*1.5/'amount-analyzed sorted'!T$3</f>
        <v>0.0554880748423771</v>
      </c>
      <c r="W126" s="66">
        <f>'amount-analyzed sorted'!U126*0.001/'amount-analyzed sorted'!U$2*1.5/'amount-analyzed sorted'!U$3</f>
        <v>0.0695642302831607</v>
      </c>
      <c r="X126" s="66">
        <f>'amount-analyzed sorted'!V126*0.001/'amount-analyzed sorted'!V$2*1.5/'amount-analyzed sorted'!V$3</f>
        <v>0.109340361956771</v>
      </c>
      <c r="Y126" s="66">
        <f t="shared" si="40"/>
        <v>0.0773295727714828</v>
      </c>
      <c r="Z126" s="115">
        <f t="shared" si="41"/>
        <v>0.0248191712016834</v>
      </c>
      <c r="AA126" s="66">
        <f>'amount-analyzed sorted'!W126*0.001/'amount-analyzed sorted'!W$2*1.5/'amount-analyzed sorted'!W$3</f>
        <v>0.0330935092199994</v>
      </c>
      <c r="AB126" s="66">
        <f>'amount-analyzed sorted'!X126*0.001/'amount-analyzed sorted'!X$2*1.5/'amount-analyzed sorted'!X$3</f>
        <v>0.0658543314772099</v>
      </c>
      <c r="AC126" s="66">
        <f>'amount-analyzed sorted'!Y126*0.001/'amount-analyzed sorted'!Y$2*1.5/'amount-analyzed sorted'!Y$3</f>
        <v>0.016410679325378</v>
      </c>
      <c r="AD126" s="66">
        <f>'amount-analyzed sorted'!Z126*0.001/'amount-analyzed sorted'!Z$2*1.5/'amount-analyzed sorted'!Z$3</f>
        <v>0.0149959144531197</v>
      </c>
      <c r="AE126" s="66">
        <f>'amount-analyzed sorted'!AA126*0.001/'amount-analyzed sorted'!AA$2*1.5/'amount-analyzed sorted'!AA$3</f>
        <v>0.0503025942657333</v>
      </c>
      <c r="AF126" s="66">
        <f t="shared" si="42"/>
        <v>0.036131405748288</v>
      </c>
      <c r="AG126" s="115">
        <f t="shared" si="43"/>
        <v>0.0219608729114758</v>
      </c>
      <c r="AH126" s="66">
        <f>'amount-analyzed sorted'!AB126*0.001/'amount-analyzed sorted'!AB$2*1.5/'amount-analyzed sorted'!AB$3</f>
        <v>0.0277480636019968</v>
      </c>
      <c r="AI126" s="66">
        <f>'amount-analyzed sorted'!AC126*0.001/'amount-analyzed sorted'!AC$2*1.5/'amount-analyzed sorted'!AC$3</f>
        <v>0.0175030857480298</v>
      </c>
      <c r="AJ126" s="66">
        <f>'amount-analyzed sorted'!AD126*0.001/'amount-analyzed sorted'!AD$2*1.5/'amount-analyzed sorted'!AD$3</f>
        <v>0.0219269277704201</v>
      </c>
      <c r="AK126" s="66">
        <f>'amount-analyzed sorted'!AE126*0.001/'amount-analyzed sorted'!AE$2*1.5/'amount-analyzed sorted'!AE$3</f>
        <v>0.0217468644429415</v>
      </c>
      <c r="AL126" s="66">
        <f>'amount-analyzed sorted'!AF126*0.001/'amount-analyzed sorted'!AF$2*1.5/'amount-analyzed sorted'!AF$3</f>
        <v>0.0299520443577509</v>
      </c>
      <c r="AM126" s="66">
        <f t="shared" si="44"/>
        <v>0.0237753971842278</v>
      </c>
      <c r="AN126" s="115">
        <f t="shared" si="45"/>
        <v>0.00502012758259125</v>
      </c>
      <c r="AO126" s="66">
        <f>'amount-analyzed sorted'!AG126*0.001/'amount-analyzed sorted'!AG$2*1.5/'amount-analyzed sorted'!AG$3</f>
        <v>0.00588732383703103</v>
      </c>
      <c r="AP126" s="66">
        <f>'amount-analyzed sorted'!AH126*0.001/'amount-analyzed sorted'!AH$2*1.5/'amount-analyzed sorted'!AH$3</f>
        <v>0.0224659567235121</v>
      </c>
      <c r="AQ126" s="66">
        <f>'amount-analyzed sorted'!AI126*0.001/'amount-analyzed sorted'!AI$2*1.5/'amount-analyzed sorted'!AI$3</f>
        <v>0.0390115470530016</v>
      </c>
      <c r="AR126" s="66">
        <f>'amount-analyzed sorted'!AJ126*0.001/'amount-analyzed sorted'!AJ$2*1.5/'amount-analyzed sorted'!AJ$3</f>
        <v>0.0170054811309918</v>
      </c>
      <c r="AS126" s="66">
        <f>'amount-analyzed sorted'!AK126*0.001/'amount-analyzed sorted'!AK$2*1.5/'amount-analyzed sorted'!AK$3</f>
        <v>0.0330456696769958</v>
      </c>
      <c r="AT126" s="66">
        <f t="shared" si="46"/>
        <v>0.0234831956843065</v>
      </c>
      <c r="AU126" s="115">
        <f t="shared" si="47"/>
        <v>0.0130879799061375</v>
      </c>
      <c r="AV126" s="66">
        <f>'amount-analyzed sorted'!AL126*0.001/'amount-analyzed sorted'!AL$2*1.5/'amount-analyzed sorted'!AL$3</f>
        <v>0.0366884994051686</v>
      </c>
      <c r="AW126" s="66">
        <f>'amount-analyzed sorted'!AM126*0.001/'amount-analyzed sorted'!AM$2*1.5/'amount-analyzed sorted'!AM$3</f>
        <v>0.00736384137048452</v>
      </c>
      <c r="AX126" s="66">
        <f>'amount-analyzed sorted'!AN126*0.001/'amount-analyzed sorted'!AN$2*1.5/'amount-analyzed sorted'!AN$3</f>
        <v>0.0256192956322801</v>
      </c>
      <c r="AY126" s="66">
        <f>'amount-analyzed sorted'!AO126*0.001/'amount-analyzed sorted'!AO$2*1.5/'amount-analyzed sorted'!AO$3</f>
        <v>0.0393201639194634</v>
      </c>
      <c r="AZ126" s="66">
        <f>'amount-analyzed sorted'!AP126*0.001/'amount-analyzed sorted'!AP$2*1.5/'amount-analyzed sorted'!AP$3</f>
        <v>0.0566366179342083</v>
      </c>
      <c r="BA126" s="66">
        <f t="shared" si="48"/>
        <v>0.033125683652321</v>
      </c>
      <c r="BB126" s="115">
        <f t="shared" si="49"/>
        <v>0.0181923586399456</v>
      </c>
      <c r="BC126" s="66">
        <f>'amount-analyzed sorted'!AQ126*0.001/'amount-analyzed sorted'!AQ$2*1.5/'amount-analyzed sorted'!AQ$3</f>
        <v>0.0196344265228704</v>
      </c>
      <c r="BD126" s="66">
        <f>'amount-analyzed sorted'!AR126*0.001/'amount-analyzed sorted'!AR$2*1.5/'amount-analyzed sorted'!AR$3</f>
        <v>0.0223225100450221</v>
      </c>
      <c r="BE126" s="66">
        <f>'amount-analyzed sorted'!AS126*0.001/'amount-analyzed sorted'!AS$2*1.5/'amount-analyzed sorted'!AS$3</f>
        <v>0.0523682432271212</v>
      </c>
      <c r="BF126" s="66">
        <f>'amount-analyzed sorted'!AT126*0.001/'amount-analyzed sorted'!AT$2*1.5/'amount-analyzed sorted'!AT$3</f>
        <v>0.0360373177403419</v>
      </c>
      <c r="BG126" s="66">
        <f>'amount-analyzed sorted'!AU126*0.001/'amount-analyzed sorted'!AU$2*1.5/'amount-analyzed sorted'!AU$3</f>
        <v>0.0391640817433081</v>
      </c>
      <c r="BH126" s="66">
        <f t="shared" si="50"/>
        <v>0.0339053158557327</v>
      </c>
      <c r="BI126" s="115">
        <f t="shared" si="51"/>
        <v>0.0133313484934655</v>
      </c>
      <c r="BJ126" s="66">
        <f>'amount-analyzed sorted'!AV126*0.001/'amount-analyzed sorted'!AV$2*1.5/'amount-analyzed sorted'!AV$3</f>
        <v>0.0380557259784349</v>
      </c>
      <c r="BK126" s="66">
        <f>'amount-analyzed sorted'!AW126*0.001/'amount-analyzed sorted'!AW$2*1.5/'amount-analyzed sorted'!AW$3</f>
        <v>0.0256613763971006</v>
      </c>
      <c r="BL126" s="66">
        <f>'amount-analyzed sorted'!AX126*0.001/'amount-analyzed sorted'!AX$2*1.5/'amount-analyzed sorted'!AX$3</f>
        <v>0.0240838409203919</v>
      </c>
      <c r="BM126" s="66">
        <f>'amount-analyzed sorted'!AY126*0.001/'amount-analyzed sorted'!AY$2*1.5/'amount-analyzed sorted'!AY$3</f>
        <v>0.0210410326165116</v>
      </c>
      <c r="BN126" s="66">
        <f>'amount-analyzed sorted'!AZ126*0.001/'amount-analyzed sorted'!AZ$2*1.5/'amount-analyzed sorted'!AZ$3</f>
        <v>0.0396177005935893</v>
      </c>
      <c r="BO126" s="66">
        <f t="shared" si="52"/>
        <v>0.0296919353012057</v>
      </c>
      <c r="BP126" s="115">
        <f t="shared" si="53"/>
        <v>0.00852947911738487</v>
      </c>
      <c r="BQ126" s="66">
        <f>'amount-analyzed sorted'!BA126*0.001/'amount-analyzed sorted'!BA$2*1.5/'amount-analyzed sorted'!BA$3</f>
        <v>0.0388653850689604</v>
      </c>
      <c r="BR126" s="66">
        <f>'amount-analyzed sorted'!BB126*0.001/'amount-analyzed sorted'!BB$2*1.5/'amount-analyzed sorted'!BB$3</f>
        <v>0.0734712940644349</v>
      </c>
      <c r="BS126" s="66">
        <f>'amount-analyzed sorted'!BC126*0.001/'amount-analyzed sorted'!BC$2*1.5/'amount-analyzed sorted'!BC$3</f>
        <v>0.0573176588783123</v>
      </c>
      <c r="BT126" s="66">
        <f>'amount-analyzed sorted'!BD126*0.001/'amount-analyzed sorted'!BD$2*1.5/'amount-analyzed sorted'!BD$3</f>
        <v>0.0426801412869487</v>
      </c>
      <c r="BU126" s="66">
        <f>'amount-analyzed sorted'!BE126*0.001/'amount-analyzed sorted'!BE$2*1.5/'amount-analyzed sorted'!BE$3</f>
        <v>0.0561992084432866</v>
      </c>
      <c r="BV126" s="66">
        <f t="shared" si="54"/>
        <v>0.0537067375483886</v>
      </c>
      <c r="BW126" s="115">
        <f t="shared" si="55"/>
        <v>0.01370894258158</v>
      </c>
      <c r="BX126" s="66">
        <f>'amount-analyzed sorted'!BF126*0.001/'amount-analyzed sorted'!BF$2*1.5/'amount-analyzed sorted'!BF$3</f>
        <v>0.00567209798464909</v>
      </c>
      <c r="BY126" s="66">
        <f>'amount-analyzed sorted'!BG126*0.001/'amount-analyzed sorted'!BG$2*1.5/'amount-analyzed sorted'!BG$3</f>
        <v>0.0118249666812162</v>
      </c>
      <c r="BZ126" s="66">
        <f>'amount-analyzed sorted'!BH126*0.001/'amount-analyzed sorted'!BH$2*1.5/'amount-analyzed sorted'!BH$3</f>
        <v>0.015132729340177</v>
      </c>
      <c r="CA126" s="66">
        <f>'amount-analyzed sorted'!BI126*0.001/'amount-analyzed sorted'!BI$2*1.5/'amount-analyzed sorted'!BI$3</f>
        <v>0.0178032109884435</v>
      </c>
      <c r="CB126" s="66">
        <f>'amount-analyzed sorted'!BJ126*0.001/'amount-analyzed sorted'!BJ$2*1.5/'amount-analyzed sorted'!BJ$3</f>
        <v>0.0288313111285072</v>
      </c>
      <c r="CC126" s="66">
        <f t="shared" si="56"/>
        <v>0.0158528632245986</v>
      </c>
      <c r="CD126" s="115">
        <f t="shared" si="57"/>
        <v>0.00855328139723365</v>
      </c>
      <c r="CE126" s="121">
        <f>'amount-analyzed sorted'!BK126*0.001/'amount-analyzed sorted'!BK$2*1.5/'amount-analyzed sorted'!BK$3</f>
        <v>0.00808226491882447</v>
      </c>
      <c r="CF126" s="66">
        <f>'amount-analyzed sorted'!BL126*0.001/'amount-analyzed sorted'!BL$2*1.5/'amount-analyzed sorted'!BL$3</f>
        <v>0.0030984218709199</v>
      </c>
      <c r="CG126" s="66">
        <f>'amount-analyzed sorted'!BM126*0.001/'amount-analyzed sorted'!BM$2*1.5/'amount-analyzed sorted'!BM$3</f>
        <v>0.0101591691251792</v>
      </c>
      <c r="CH126" s="66">
        <f>'amount-analyzed sorted'!BN126*0.001/'amount-analyzed sorted'!BN$2*1.5/'amount-analyzed sorted'!BN$3</f>
        <v>0.00701151349146328</v>
      </c>
      <c r="CI126" s="66">
        <f>'amount-analyzed sorted'!BO126*0.001/'amount-analyzed sorted'!BO$2*1.5/'amount-analyzed sorted'!BO$3</f>
        <v>0.0200200662737749</v>
      </c>
      <c r="CJ126" s="66">
        <f t="shared" si="58"/>
        <v>0.00967428713603235</v>
      </c>
      <c r="CK126" s="115">
        <f t="shared" si="59"/>
        <v>0.00632726557680242</v>
      </c>
      <c r="CL126" s="66">
        <f>'amount-analyzed sorted'!BP126*0.001/'amount-analyzed sorted'!BP$2*1.5/'amount-analyzed sorted'!BP$3</f>
        <v>0.00258304236724438</v>
      </c>
      <c r="CM126" s="66">
        <f>'amount-analyzed sorted'!BQ126*0.001/'amount-analyzed sorted'!BQ$2*1.5/'amount-analyzed sorted'!BQ$3</f>
        <v>0.0134119507529997</v>
      </c>
      <c r="CN126" s="66">
        <f>'amount-analyzed sorted'!BR126*0.001/'amount-analyzed sorted'!BR$2*1.5/'amount-analyzed sorted'!BR$3</f>
        <v>0.00545064796490722</v>
      </c>
      <c r="CO126" s="66">
        <f>'amount-analyzed sorted'!BS126*0.001/'amount-analyzed sorted'!BS$2*1.5/'amount-analyzed sorted'!BS$3</f>
        <v>0.0064986602564086</v>
      </c>
      <c r="CP126" s="66">
        <f>'amount-analyzed sorted'!BT126*0.001/'amount-analyzed sorted'!BT$2*1.5/'amount-analyzed sorted'!BT$3</f>
        <v>0.00522932798144073</v>
      </c>
      <c r="CQ126" s="66">
        <f t="shared" si="60"/>
        <v>0.00663472586460013</v>
      </c>
      <c r="CR126" s="115">
        <f t="shared" si="61"/>
        <v>0.00405409095491671</v>
      </c>
      <c r="CS126" s="66">
        <f>'amount-analyzed sorted'!BU126*0.001/'amount-analyzed sorted'!BU$2*1.5/'amount-analyzed sorted'!BU$3</f>
        <v>0.00797624262050982</v>
      </c>
      <c r="CT126" s="66">
        <f>'amount-analyzed sorted'!BV126*0.001/'amount-analyzed sorted'!BV$2*1.5/'amount-analyzed sorted'!BV$3</f>
        <v>0.0138505396775356</v>
      </c>
      <c r="CU126" s="66">
        <f>'amount-analyzed sorted'!BW126*0.001/'amount-analyzed sorted'!BW$2*1.5/'amount-analyzed sorted'!BW$3</f>
        <v>0</v>
      </c>
      <c r="CV126" s="66">
        <f>'amount-analyzed sorted'!BX126*0.001/'amount-analyzed sorted'!BX$2*1.5/'amount-analyzed sorted'!BX$3</f>
        <v>0.0181320792546134</v>
      </c>
      <c r="CW126" s="66">
        <f>'amount-analyzed sorted'!BY126*0.001/'amount-analyzed sorted'!BY$2*1.5/'amount-analyzed sorted'!BY$3</f>
        <v>0.00527917858183578</v>
      </c>
      <c r="CX126" s="66">
        <f t="shared" si="62"/>
        <v>0.00904760802689893</v>
      </c>
      <c r="CY126" s="115">
        <f t="shared" si="63"/>
        <v>0.00712046110256724</v>
      </c>
      <c r="CZ126" s="66">
        <f>'amount-analyzed sorted'!BZ126*0.001/'amount-analyzed sorted'!BZ$2*1.5/'amount-analyzed sorted'!BZ$3</f>
        <v>0.00921715922505478</v>
      </c>
      <c r="DA126" s="66">
        <f>'amount-analyzed sorted'!CA126*0.001/'amount-analyzed sorted'!CA$2*1.5/'amount-analyzed sorted'!CA$3</f>
        <v>0.00432307442025428</v>
      </c>
      <c r="DB126" s="66">
        <f>'amount-analyzed sorted'!CB126*0.001/'amount-analyzed sorted'!CB$2*1.5/'amount-analyzed sorted'!CB$3</f>
        <v>0.0111582026182236</v>
      </c>
      <c r="DC126" s="66">
        <f>'amount-analyzed sorted'!CC126*0.001/'amount-analyzed sorted'!CC$2*1.5/'amount-analyzed sorted'!CC$3</f>
        <v>0.00884449243641424</v>
      </c>
      <c r="DD126" s="66">
        <f>'amount-analyzed sorted'!CD126*0.001/'amount-analyzed sorted'!CD$2*1.5/'amount-analyzed sorted'!CD$3</f>
        <v>0.0100582317697251</v>
      </c>
      <c r="DE126" s="66">
        <f t="shared" si="64"/>
        <v>0.0087202320939344</v>
      </c>
      <c r="DF126" s="115">
        <f t="shared" si="65"/>
        <v>0.00261396806710028</v>
      </c>
      <c r="DG126" s="66">
        <f>'amount-analyzed sorted'!CE126*0.001/'amount-analyzed sorted'!CE$2*1.5/'amount-analyzed sorted'!CE$3</f>
        <v>0.0064539378658996</v>
      </c>
      <c r="DH126" s="66">
        <f>'amount-analyzed sorted'!CF126*0.001/'amount-analyzed sorted'!CF$2*1.5/'amount-analyzed sorted'!CF$3</f>
        <v>0.000893383074385276</v>
      </c>
      <c r="DI126" s="66">
        <f>'amount-analyzed sorted'!CG126*0.001/'amount-analyzed sorted'!CG$2*1.5/'amount-analyzed sorted'!CG$3</f>
        <v>0.0095854748686985</v>
      </c>
      <c r="DJ126" s="66">
        <f>'amount-analyzed sorted'!CH126*0.001/'amount-analyzed sorted'!CH$2*1.5/'amount-analyzed sorted'!CH$3</f>
        <v>0.00951087973353353</v>
      </c>
      <c r="DK126" s="66">
        <f>'amount-analyzed sorted'!CI126*0.001/'amount-analyzed sorted'!CI$2*1.5/'amount-analyzed sorted'!CI$3</f>
        <v>0.00302354334237267</v>
      </c>
      <c r="DL126" s="66">
        <f t="shared" si="66"/>
        <v>0.00589344377697791</v>
      </c>
      <c r="DM126" s="115">
        <f t="shared" si="67"/>
        <v>0.00388162419741684</v>
      </c>
      <c r="DN126" s="66">
        <f>'amount-analyzed sorted'!CJ126*0.001/'amount-analyzed sorted'!CJ$2*1.5/'amount-analyzed sorted'!CJ$3</f>
        <v>0.0455961389639244</v>
      </c>
      <c r="DO126" s="66">
        <f>'amount-analyzed sorted'!CK126*0.001/'amount-analyzed sorted'!CK$2*1.5/'amount-analyzed sorted'!CK$3</f>
        <v>0.00678275469384723</v>
      </c>
      <c r="DP126" s="66">
        <f>'amount-analyzed sorted'!CL126*0.001/'amount-analyzed sorted'!CL$2*1.5/'amount-analyzed sorted'!CL$3</f>
        <v>0.0215554046896425</v>
      </c>
      <c r="DQ126" s="66">
        <f>'amount-analyzed sorted'!CM126*0.001/'amount-analyzed sorted'!CM$2*1.5/'amount-analyzed sorted'!CM$3</f>
        <v>0.00404814205580828</v>
      </c>
      <c r="DR126" s="66">
        <f>'amount-analyzed sorted'!CN126*0.001/'amount-analyzed sorted'!CN$2*1.5/'amount-analyzed sorted'!CN$3</f>
        <v>0.0131007875544666</v>
      </c>
      <c r="DS126" s="66">
        <f t="shared" si="68"/>
        <v>0.0182166455915378</v>
      </c>
      <c r="DT126" s="115">
        <f t="shared" si="69"/>
        <v>0.0167215155309072</v>
      </c>
      <c r="DU126" s="66">
        <f>'amount-analyzed sorted'!CO126*0.001/'amount-analyzed sorted'!CO$2*1.5/'amount-analyzed sorted'!CO$3</f>
        <v>0.0177512700308314</v>
      </c>
      <c r="DV126" s="66">
        <f>'amount-analyzed sorted'!CP126*0.001/'amount-analyzed sorted'!CP$2*1.5/'amount-analyzed sorted'!CP$3</f>
        <v>0.00336989350852681</v>
      </c>
      <c r="DW126" s="66">
        <f>'amount-analyzed sorted'!CQ126*0.001/'amount-analyzed sorted'!CQ$2*1.5/'amount-analyzed sorted'!CQ$3</f>
        <v>0.00844500990554403</v>
      </c>
      <c r="DX126" s="66">
        <f>'amount-analyzed sorted'!CR126*0.001/'amount-analyzed sorted'!CR$2*1.5/'amount-analyzed sorted'!CR$3</f>
        <v>0.00263681105439477</v>
      </c>
      <c r="DY126" s="66">
        <f>'amount-analyzed sorted'!CS126*0.001/'amount-analyzed sorted'!CS$2*1.5/'amount-analyzed sorted'!CS$3</f>
        <v>0</v>
      </c>
      <c r="DZ126" s="66">
        <f t="shared" si="70"/>
        <v>0.0064405968998594</v>
      </c>
      <c r="EA126" s="115">
        <f t="shared" si="71"/>
        <v>0.00702367946085288</v>
      </c>
      <c r="EB126" s="66">
        <f>'amount-analyzed sorted'!CT126*0.001/'amount-analyzed sorted'!CT$2*1.5/'amount-analyzed sorted'!CT$3</f>
        <v>0.0151119924722905</v>
      </c>
      <c r="EC126" s="66">
        <f>'amount-analyzed sorted'!CU126*0.001/'amount-analyzed sorted'!CU$2*1.5/'amount-analyzed sorted'!CU$3</f>
        <v>0.0261329917085808</v>
      </c>
      <c r="ED126" s="66">
        <f>'amount-analyzed sorted'!CV126*0.001/'amount-analyzed sorted'!CV$2*1.5/'amount-analyzed sorted'!CV$3</f>
        <v>0.00542818123458036</v>
      </c>
      <c r="EE126" s="66">
        <f>'amount-analyzed sorted'!CW126*0.001/'amount-analyzed sorted'!CW$2*1.5/'amount-analyzed sorted'!CW$3</f>
        <v>0.00185799533983641</v>
      </c>
      <c r="EF126" s="66">
        <f>'amount-analyzed sorted'!CX126*0.001/'amount-analyzed sorted'!CX$2*1.5/'amount-analyzed sorted'!CX$3</f>
        <v>0.021988511739048</v>
      </c>
      <c r="EG126" s="66">
        <f t="shared" si="72"/>
        <v>0.0141039344988672</v>
      </c>
      <c r="EH126" s="115">
        <f t="shared" si="73"/>
        <v>0.0104056796639887</v>
      </c>
    </row>
    <row r="127" spans="1:138">
      <c r="A127">
        <f>'imported data from Web Calc'!A134</f>
        <v>876.5</v>
      </c>
      <c r="B127" t="str">
        <f>'imported data from Web Calc'!B134</f>
        <v>C45H79O13P</v>
      </c>
      <c r="C127" s="61" t="str">
        <f>'imported data from Web Calc'!C134</f>
        <v>PI(36:4)</v>
      </c>
      <c r="D127" s="96"/>
      <c r="E127" s="96"/>
      <c r="F127" s="96"/>
      <c r="G127" s="66">
        <f>'amount-analyzed sorted'!G127*0.001/'amount-analyzed sorted'!G$2*1.5/'amount-analyzed sorted'!G$3</f>
        <v>0.0368178133954328</v>
      </c>
      <c r="H127" s="66">
        <f>'amount-analyzed sorted'!H127*0.001/'amount-analyzed sorted'!H$2*1.5/'amount-analyzed sorted'!H$3</f>
        <v>0.0400977967714179</v>
      </c>
      <c r="I127" s="66">
        <f>'amount-analyzed sorted'!I127*0.001/'amount-analyzed sorted'!I$2*1.5/'amount-analyzed sorted'!I$3</f>
        <v>0.0310778424874589</v>
      </c>
      <c r="J127" s="66">
        <f>'amount-analyzed sorted'!J127*0.001/'amount-analyzed sorted'!J$2*1.5/'amount-analyzed sorted'!J$3</f>
        <v>0.0359978175514365</v>
      </c>
      <c r="K127" s="66">
        <f>'amount-analyzed sorted'!K127*0.001/'amount-analyzed sorted'!K$2*1.5/'amount-analyzed sorted'!K$3</f>
        <v>0.0384578050834253</v>
      </c>
      <c r="L127" s="66">
        <f>'amount-analyzed sorted'!L127*0.001/'amount-analyzed sorted'!L$2*1.5/'amount-analyzed sorted'!L$3</f>
        <v>0.0400977967714179</v>
      </c>
      <c r="M127" s="66">
        <f>'amount-analyzed sorted'!M127*0.001/'amount-analyzed sorted'!M$2*1.5/'amount-analyzed sorted'!M$3</f>
        <v>0.0359978175514365</v>
      </c>
      <c r="N127" s="66">
        <f>'amount-analyzed sorted'!N127*0.001/'amount-analyzed sorted'!N$2*1.5/'amount-analyzed sorted'!N$3</f>
        <v>0.0376378092394291</v>
      </c>
      <c r="O127" s="66">
        <f>'amount-analyzed sorted'!O127*0.001/'amount-analyzed sorted'!O$2*1.5/'amount-analyzed sorted'!O$3</f>
        <v>0.0376378092394291</v>
      </c>
      <c r="P127" s="66">
        <f>'amount-analyzed sorted'!P127*0.001/'amount-analyzed sorted'!P$2*1.5/'amount-analyzed sorted'!P$3</f>
        <v>0.0400977967714179</v>
      </c>
      <c r="Q127" s="66">
        <f t="shared" si="37"/>
        <v>0.0373918104862302</v>
      </c>
      <c r="R127" s="115">
        <f t="shared" si="38"/>
        <v>0.00273468579823337</v>
      </c>
      <c r="S127" s="66">
        <f t="shared" si="39"/>
        <v>0.0731359557794196</v>
      </c>
      <c r="T127" s="66">
        <f>'amount-analyzed sorted'!R127*0.001/'amount-analyzed sorted'!R$2*1.5/'amount-analyzed sorted'!R$3</f>
        <v>0.200794432308978</v>
      </c>
      <c r="U127" s="66">
        <f>'amount-analyzed sorted'!S127*0.001/'amount-analyzed sorted'!S$2*1.5/'amount-analyzed sorted'!S$3</f>
        <v>0.123927544266322</v>
      </c>
      <c r="V127" s="66">
        <f>'amount-analyzed sorted'!T127*0.001/'amount-analyzed sorted'!T$2*1.5/'amount-analyzed sorted'!T$3</f>
        <v>0.119605566006395</v>
      </c>
      <c r="W127" s="66">
        <f>'amount-analyzed sorted'!U127*0.001/'amount-analyzed sorted'!U$2*1.5/'amount-analyzed sorted'!U$3</f>
        <v>0.132535772075434</v>
      </c>
      <c r="X127" s="66">
        <f>'amount-analyzed sorted'!V127*0.001/'amount-analyzed sorted'!V$2*1.5/'amount-analyzed sorted'!V$3</f>
        <v>0.202681782062277</v>
      </c>
      <c r="Y127" s="66">
        <f t="shared" si="40"/>
        <v>0.155909019343881</v>
      </c>
      <c r="Z127" s="115">
        <f t="shared" si="41"/>
        <v>0.0420994530534371</v>
      </c>
      <c r="AA127" s="66">
        <f>'amount-analyzed sorted'!W127*0.001/'amount-analyzed sorted'!W$2*1.5/'amount-analyzed sorted'!W$3</f>
        <v>0.0672162424109556</v>
      </c>
      <c r="AB127" s="66">
        <f>'amount-analyzed sorted'!X127*0.001/'amount-analyzed sorted'!X$2*1.5/'amount-analyzed sorted'!X$3</f>
        <v>0.129423229856882</v>
      </c>
      <c r="AC127" s="66">
        <f>'amount-analyzed sorted'!Y127*0.001/'amount-analyzed sorted'!Y$2*1.5/'amount-analyzed sorted'!Y$3</f>
        <v>0.0355564718716523</v>
      </c>
      <c r="AD127" s="66">
        <f>'amount-analyzed sorted'!Z127*0.001/'amount-analyzed sorted'!Z$2*1.5/'amount-analyzed sorted'!Z$3</f>
        <v>0.0312256699688378</v>
      </c>
      <c r="AE127" s="66">
        <f>'amount-analyzed sorted'!AA127*0.001/'amount-analyzed sorted'!AA$2*1.5/'amount-analyzed sorted'!AA$3</f>
        <v>0.111879907935855</v>
      </c>
      <c r="AF127" s="66">
        <f t="shared" si="42"/>
        <v>0.0750603044088365</v>
      </c>
      <c r="AG127" s="115">
        <f t="shared" si="43"/>
        <v>0.0443130007373609</v>
      </c>
      <c r="AH127" s="66">
        <f>'amount-analyzed sorted'!AB127*0.001/'amount-analyzed sorted'!AB$2*1.5/'amount-analyzed sorted'!AB$3</f>
        <v>0.0432600019350575</v>
      </c>
      <c r="AI127" s="66">
        <f>'amount-analyzed sorted'!AC127*0.001/'amount-analyzed sorted'!AC$2*1.5/'amount-analyzed sorted'!AC$3</f>
        <v>0.0235013342347141</v>
      </c>
      <c r="AJ127" s="66">
        <f>'amount-analyzed sorted'!AD127*0.001/'amount-analyzed sorted'!AD$2*1.5/'amount-analyzed sorted'!AD$3</f>
        <v>0.0490083199047823</v>
      </c>
      <c r="AK127" s="66">
        <f>'amount-analyzed sorted'!AE127*0.001/'amount-analyzed sorted'!AE$2*1.5/'amount-analyzed sorted'!AE$3</f>
        <v>0.0353225697608724</v>
      </c>
      <c r="AL127" s="66">
        <f>'amount-analyzed sorted'!AF127*0.001/'amount-analyzed sorted'!AF$2*1.5/'amount-analyzed sorted'!AF$3</f>
        <v>0.048328735328336</v>
      </c>
      <c r="AM127" s="66">
        <f t="shared" si="44"/>
        <v>0.0398841922327525</v>
      </c>
      <c r="AN127" s="115">
        <f t="shared" si="45"/>
        <v>0.010667269341011</v>
      </c>
      <c r="AO127" s="66">
        <f>'amount-analyzed sorted'!AG127*0.001/'amount-analyzed sorted'!AG$2*1.5/'amount-analyzed sorted'!AG$3</f>
        <v>0.00973672788432056</v>
      </c>
      <c r="AP127" s="66">
        <f>'amount-analyzed sorted'!AH127*0.001/'amount-analyzed sorted'!AH$2*1.5/'amount-analyzed sorted'!AH$3</f>
        <v>0.0311247108773657</v>
      </c>
      <c r="AQ127" s="66">
        <f>'amount-analyzed sorted'!AI127*0.001/'amount-analyzed sorted'!AI$2*1.5/'amount-analyzed sorted'!AI$3</f>
        <v>0.0480073604145386</v>
      </c>
      <c r="AR127" s="66">
        <f>'amount-analyzed sorted'!AJ127*0.001/'amount-analyzed sorted'!AJ$2*1.5/'amount-analyzed sorted'!AJ$3</f>
        <v>0.0233240314594796</v>
      </c>
      <c r="AS127" s="66">
        <f>'amount-analyzed sorted'!AK127*0.001/'amount-analyzed sorted'!AK$2*1.5/'amount-analyzed sorted'!AK$3</f>
        <v>0.0649401582381946</v>
      </c>
      <c r="AT127" s="66">
        <f t="shared" si="46"/>
        <v>0.0354265977747798</v>
      </c>
      <c r="AU127" s="115">
        <f t="shared" si="47"/>
        <v>0.0215306386174952</v>
      </c>
      <c r="AV127" s="66">
        <f>'amount-analyzed sorted'!AL127*0.001/'amount-analyzed sorted'!AL$2*1.5/'amount-analyzed sorted'!AL$3</f>
        <v>0.0593180861284385</v>
      </c>
      <c r="AW127" s="66">
        <f>'amount-analyzed sorted'!AM127*0.001/'amount-analyzed sorted'!AM$2*1.5/'amount-analyzed sorted'!AM$3</f>
        <v>0.0142908446935674</v>
      </c>
      <c r="AX127" s="66">
        <f>'amount-analyzed sorted'!AN127*0.001/'amount-analyzed sorted'!AN$2*1.5/'amount-analyzed sorted'!AN$3</f>
        <v>0.0375677906540578</v>
      </c>
      <c r="AY127" s="66">
        <f>'amount-analyzed sorted'!AO127*0.001/'amount-analyzed sorted'!AO$2*1.5/'amount-analyzed sorted'!AO$3</f>
        <v>0.0627672288796352</v>
      </c>
      <c r="AZ127" s="66">
        <f>'amount-analyzed sorted'!AP127*0.001/'amount-analyzed sorted'!AP$2*1.5/'amount-analyzed sorted'!AP$3</f>
        <v>0.0826159515293983</v>
      </c>
      <c r="BA127" s="66">
        <f t="shared" si="48"/>
        <v>0.0513119803770195</v>
      </c>
      <c r="BB127" s="115">
        <f t="shared" si="49"/>
        <v>0.0261473052908989</v>
      </c>
      <c r="BC127" s="66">
        <f>'amount-analyzed sorted'!AQ127*0.001/'amount-analyzed sorted'!AQ$2*1.5/'amount-analyzed sorted'!AQ$3</f>
        <v>0.0323809695477984</v>
      </c>
      <c r="BD127" s="66">
        <f>'amount-analyzed sorted'!AR127*0.001/'amount-analyzed sorted'!AR$2*1.5/'amount-analyzed sorted'!AR$3</f>
        <v>0.0317955080053046</v>
      </c>
      <c r="BE127" s="66">
        <f>'amount-analyzed sorted'!AS127*0.001/'amount-analyzed sorted'!AS$2*1.5/'amount-analyzed sorted'!AS$3</f>
        <v>0.0891427579773767</v>
      </c>
      <c r="BF127" s="66">
        <f>'amount-analyzed sorted'!AT127*0.001/'amount-analyzed sorted'!AT$2*1.5/'amount-analyzed sorted'!AT$3</f>
        <v>0.0426317753680848</v>
      </c>
      <c r="BG127" s="66">
        <f>'amount-analyzed sorted'!AU127*0.001/'amount-analyzed sorted'!AU$2*1.5/'amount-analyzed sorted'!AU$3</f>
        <v>0.0513849904624791</v>
      </c>
      <c r="BH127" s="66">
        <f t="shared" si="50"/>
        <v>0.0494672002722087</v>
      </c>
      <c r="BI127" s="115">
        <f t="shared" si="51"/>
        <v>0.023604972039773</v>
      </c>
      <c r="BJ127" s="66">
        <f>'amount-analyzed sorted'!AV127*0.001/'amount-analyzed sorted'!AV$2*1.5/'amount-analyzed sorted'!AV$3</f>
        <v>0.0503999668424076</v>
      </c>
      <c r="BK127" s="66">
        <f>'amount-analyzed sorted'!AW127*0.001/'amount-analyzed sorted'!AW$2*1.5/'amount-analyzed sorted'!AW$3</f>
        <v>0.0290773388395718</v>
      </c>
      <c r="BL127" s="66">
        <f>'amount-analyzed sorted'!AX127*0.001/'amount-analyzed sorted'!AX$2*1.5/'amount-analyzed sorted'!AX$3</f>
        <v>0.0248676345598129</v>
      </c>
      <c r="BM127" s="66">
        <f>'amount-analyzed sorted'!AY127*0.001/'amount-analyzed sorted'!AY$2*1.5/'amount-analyzed sorted'!AY$3</f>
        <v>0.0264339023207435</v>
      </c>
      <c r="BN127" s="66">
        <f>'amount-analyzed sorted'!AZ127*0.001/'amount-analyzed sorted'!AZ$2*1.5/'amount-analyzed sorted'!AZ$3</f>
        <v>0.0405294050005547</v>
      </c>
      <c r="BO127" s="66">
        <f t="shared" si="52"/>
        <v>0.0342616495126181</v>
      </c>
      <c r="BP127" s="115">
        <f t="shared" si="53"/>
        <v>0.0109101817730232</v>
      </c>
      <c r="BQ127" s="66">
        <f>'amount-analyzed sorted'!BA127*0.001/'amount-analyzed sorted'!BA$2*1.5/'amount-analyzed sorted'!BA$3</f>
        <v>0.0771952234932698</v>
      </c>
      <c r="BR127" s="66">
        <f>'amount-analyzed sorted'!BB127*0.001/'amount-analyzed sorted'!BB$2*1.5/'amount-analyzed sorted'!BB$3</f>
        <v>0.160940973451719</v>
      </c>
      <c r="BS127" s="66">
        <f>'amount-analyzed sorted'!BC127*0.001/'amount-analyzed sorted'!BC$2*1.5/'amount-analyzed sorted'!BC$3</f>
        <v>0.114856337006798</v>
      </c>
      <c r="BT127" s="66">
        <f>'amount-analyzed sorted'!BD127*0.001/'amount-analyzed sorted'!BD$2*1.5/'amount-analyzed sorted'!BD$3</f>
        <v>0.0867902873077384</v>
      </c>
      <c r="BU127" s="66">
        <f>'amount-analyzed sorted'!BE127*0.001/'amount-analyzed sorted'!BE$2*1.5/'amount-analyzed sorted'!BE$3</f>
        <v>0.0922717107485796</v>
      </c>
      <c r="BV127" s="66">
        <f t="shared" si="54"/>
        <v>0.106410906401621</v>
      </c>
      <c r="BW127" s="115">
        <f t="shared" si="55"/>
        <v>0.0334787066123328</v>
      </c>
      <c r="BX127" s="66">
        <f>'amount-analyzed sorted'!BF127*0.001/'amount-analyzed sorted'!BF$2*1.5/'amount-analyzed sorted'!BF$3</f>
        <v>0.012880389173474</v>
      </c>
      <c r="BY127" s="66">
        <f>'amount-analyzed sorted'!BG127*0.001/'amount-analyzed sorted'!BG$2*1.5/'amount-analyzed sorted'!BG$3</f>
        <v>0.0175487537449964</v>
      </c>
      <c r="BZ127" s="66">
        <f>'amount-analyzed sorted'!BH127*0.001/'amount-analyzed sorted'!BH$2*1.5/'amount-analyzed sorted'!BH$3</f>
        <v>0.0251311397970797</v>
      </c>
      <c r="CA127" s="66">
        <f>'amount-analyzed sorted'!BI127*0.001/'amount-analyzed sorted'!BI$2*1.5/'amount-analyzed sorted'!BI$3</f>
        <v>0.0221480422415756</v>
      </c>
      <c r="CB127" s="66">
        <f>'amount-analyzed sorted'!BJ127*0.001/'amount-analyzed sorted'!BJ$2*1.5/'amount-analyzed sorted'!BJ$3</f>
        <v>0.0523269575351803</v>
      </c>
      <c r="CC127" s="66">
        <f t="shared" si="56"/>
        <v>0.0260070564984612</v>
      </c>
      <c r="CD127" s="115">
        <f t="shared" si="57"/>
        <v>0.0154292635292117</v>
      </c>
      <c r="CE127" s="121">
        <f>'amount-analyzed sorted'!BK127*0.001/'amount-analyzed sorted'!BK$2*1.5/'amount-analyzed sorted'!BK$3</f>
        <v>0.0129453226242189</v>
      </c>
      <c r="CF127" s="66">
        <f>'amount-analyzed sorted'!BL127*0.001/'amount-analyzed sorted'!BL$2*1.5/'amount-analyzed sorted'!BL$3</f>
        <v>0.0203028169962909</v>
      </c>
      <c r="CG127" s="66">
        <f>'amount-analyzed sorted'!BM127*0.001/'amount-analyzed sorted'!BM$2*1.5/'amount-analyzed sorted'!BM$3</f>
        <v>0.0356364604469177</v>
      </c>
      <c r="CH127" s="66">
        <f>'amount-analyzed sorted'!BN127*0.001/'amount-analyzed sorted'!BN$2*1.5/'amount-analyzed sorted'!BN$3</f>
        <v>0.0133012535352759</v>
      </c>
      <c r="CI127" s="66">
        <f>'amount-analyzed sorted'!BO127*0.001/'amount-analyzed sorted'!BO$2*1.5/'amount-analyzed sorted'!BO$3</f>
        <v>0.0528414249245308</v>
      </c>
      <c r="CJ127" s="66">
        <f t="shared" si="58"/>
        <v>0.0270054557054468</v>
      </c>
      <c r="CK127" s="115">
        <f t="shared" si="59"/>
        <v>0.0171202322807328</v>
      </c>
      <c r="CL127" s="66">
        <f>'amount-analyzed sorted'!BP127*0.001/'amount-analyzed sorted'!BP$2*1.5/'amount-analyzed sorted'!BP$3</f>
        <v>0.0220481116346931</v>
      </c>
      <c r="CM127" s="66">
        <f>'amount-analyzed sorted'!BQ127*0.001/'amount-analyzed sorted'!BQ$2*1.5/'amount-analyzed sorted'!BQ$3</f>
        <v>0.039836687058017</v>
      </c>
      <c r="CN127" s="66">
        <f>'amount-analyzed sorted'!BR127*0.001/'amount-analyzed sorted'!BR$2*1.5/'amount-analyzed sorted'!BR$3</f>
        <v>0.019641128011476</v>
      </c>
      <c r="CO127" s="66">
        <f>'amount-analyzed sorted'!BS127*0.001/'amount-analyzed sorted'!BS$2*1.5/'amount-analyzed sorted'!BS$3</f>
        <v>0.019912561554893</v>
      </c>
      <c r="CP127" s="66">
        <f>'amount-analyzed sorted'!BT127*0.001/'amount-analyzed sorted'!BT$2*1.5/'amount-analyzed sorted'!BT$3</f>
        <v>0.0134339632626667</v>
      </c>
      <c r="CQ127" s="66">
        <f t="shared" si="60"/>
        <v>0.0229744903043492</v>
      </c>
      <c r="CR127" s="115">
        <f t="shared" si="61"/>
        <v>0.00995866739170417</v>
      </c>
      <c r="CS127" s="66">
        <f>'amount-analyzed sorted'!BU127*0.001/'amount-analyzed sorted'!BU$2*1.5/'amount-analyzed sorted'!BU$3</f>
        <v>0.0245152162895081</v>
      </c>
      <c r="CT127" s="66">
        <f>'amount-analyzed sorted'!BV127*0.001/'amount-analyzed sorted'!BV$2*1.5/'amount-analyzed sorted'!BV$3</f>
        <v>0.0301322911069791</v>
      </c>
      <c r="CU127" s="66">
        <f>'amount-analyzed sorted'!BW127*0.001/'amount-analyzed sorted'!BW$2*1.5/'amount-analyzed sorted'!BW$3</f>
        <v>0.00187216306029267</v>
      </c>
      <c r="CV127" s="66">
        <f>'amount-analyzed sorted'!BX127*0.001/'amount-analyzed sorted'!BX$2*1.5/'amount-analyzed sorted'!BX$3</f>
        <v>0.0389036384007212</v>
      </c>
      <c r="CW127" s="66">
        <f>'amount-analyzed sorted'!BY127*0.001/'amount-analyzed sorted'!BY$2*1.5/'amount-analyzed sorted'!BY$3</f>
        <v>0.010831418124801</v>
      </c>
      <c r="CX127" s="66">
        <f t="shared" si="62"/>
        <v>0.0212509453964604</v>
      </c>
      <c r="CY127" s="115">
        <f t="shared" si="63"/>
        <v>0.0148766183135907</v>
      </c>
      <c r="CZ127" s="66">
        <f>'amount-analyzed sorted'!BZ127*0.001/'amount-analyzed sorted'!BZ$2*1.5/'amount-analyzed sorted'!BZ$3</f>
        <v>0.0211521987344206</v>
      </c>
      <c r="DA127" s="66">
        <f>'amount-analyzed sorted'!CA127*0.001/'amount-analyzed sorted'!CA$2*1.5/'amount-analyzed sorted'!CA$3</f>
        <v>0.011851186772766</v>
      </c>
      <c r="DB127" s="66">
        <f>'amount-analyzed sorted'!CB127*0.001/'amount-analyzed sorted'!CB$2*1.5/'amount-analyzed sorted'!CB$3</f>
        <v>0.0218220544875387</v>
      </c>
      <c r="DC127" s="66">
        <f>'amount-analyzed sorted'!CC127*0.001/'amount-analyzed sorted'!CC$2*1.5/'amount-analyzed sorted'!CC$3</f>
        <v>0.0139702778256998</v>
      </c>
      <c r="DD127" s="66">
        <f>'amount-analyzed sorted'!CD127*0.001/'amount-analyzed sorted'!CD$2*1.5/'amount-analyzed sorted'!CD$3</f>
        <v>0.0203351207518355</v>
      </c>
      <c r="DE127" s="66">
        <f t="shared" si="64"/>
        <v>0.0178261677144521</v>
      </c>
      <c r="DF127" s="115">
        <f t="shared" si="65"/>
        <v>0.00457964853674956</v>
      </c>
      <c r="DG127" s="66">
        <f>'amount-analyzed sorted'!CE127*0.001/'amount-analyzed sorted'!CE$2*1.5/'amount-analyzed sorted'!CE$3</f>
        <v>0.00939617424594206</v>
      </c>
      <c r="DH127" s="66">
        <f>'amount-analyzed sorted'!CF127*0.001/'amount-analyzed sorted'!CF$2*1.5/'amount-analyzed sorted'!CF$3</f>
        <v>0.00435524248762822</v>
      </c>
      <c r="DI127" s="66">
        <f>'amount-analyzed sorted'!CG127*0.001/'amount-analyzed sorted'!CG$2*1.5/'amount-analyzed sorted'!CG$3</f>
        <v>0.0171490136322809</v>
      </c>
      <c r="DJ127" s="66">
        <f>'amount-analyzed sorted'!CH127*0.001/'amount-analyzed sorted'!CH$2*1.5/'amount-analyzed sorted'!CH$3</f>
        <v>0.0133003708773633</v>
      </c>
      <c r="DK127" s="66">
        <f>'amount-analyzed sorted'!CI127*0.001/'amount-analyzed sorted'!CI$2*1.5/'amount-analyzed sorted'!CI$3</f>
        <v>0.00867279537680582</v>
      </c>
      <c r="DL127" s="66">
        <f t="shared" si="66"/>
        <v>0.0105747193240041</v>
      </c>
      <c r="DM127" s="115">
        <f t="shared" si="67"/>
        <v>0.00485640549589758</v>
      </c>
      <c r="DN127" s="66">
        <f>'amount-analyzed sorted'!CJ127*0.001/'amount-analyzed sorted'!CJ$2*1.5/'amount-analyzed sorted'!CJ$3</f>
        <v>0.0549583555850437</v>
      </c>
      <c r="DO127" s="66">
        <f>'amount-analyzed sorted'!CK127*0.001/'amount-analyzed sorted'!CK$2*1.5/'amount-analyzed sorted'!CK$3</f>
        <v>0.013826384568227</v>
      </c>
      <c r="DP127" s="66">
        <f>'amount-analyzed sorted'!CL127*0.001/'amount-analyzed sorted'!CL$2*1.5/'amount-analyzed sorted'!CL$3</f>
        <v>0.0382644600027546</v>
      </c>
      <c r="DQ127" s="66">
        <f>'amount-analyzed sorted'!CM127*0.001/'amount-analyzed sorted'!CM$2*1.5/'amount-analyzed sorted'!CM$3</f>
        <v>0.00830567076967561</v>
      </c>
      <c r="DR127" s="66">
        <f>'amount-analyzed sorted'!CN127*0.001/'amount-analyzed sorted'!CN$2*1.5/'amount-analyzed sorted'!CN$3</f>
        <v>0.0132118111778096</v>
      </c>
      <c r="DS127" s="66">
        <f t="shared" si="68"/>
        <v>0.0257133364207021</v>
      </c>
      <c r="DT127" s="115">
        <f t="shared" si="69"/>
        <v>0.020083677640402</v>
      </c>
      <c r="DU127" s="66">
        <f>'amount-analyzed sorted'!CO127*0.001/'amount-analyzed sorted'!CO$2*1.5/'amount-analyzed sorted'!CO$3</f>
        <v>0.0339784411196217</v>
      </c>
      <c r="DV127" s="66">
        <f>'amount-analyzed sorted'!CP127*0.001/'amount-analyzed sorted'!CP$2*1.5/'amount-analyzed sorted'!CP$3</f>
        <v>0.00905658880416581</v>
      </c>
      <c r="DW127" s="66">
        <f>'amount-analyzed sorted'!CQ127*0.001/'amount-analyzed sorted'!CQ$2*1.5/'amount-analyzed sorted'!CQ$3</f>
        <v>0.0197337476364243</v>
      </c>
      <c r="DX127" s="66">
        <f>'amount-analyzed sorted'!CR127*0.001/'amount-analyzed sorted'!CR$2*1.5/'amount-analyzed sorted'!CR$3</f>
        <v>0.00686958669434427</v>
      </c>
      <c r="DY127" s="66">
        <f>'amount-analyzed sorted'!CS127*0.001/'amount-analyzed sorted'!CS$2*1.5/'amount-analyzed sorted'!CS$3</f>
        <v>0.00207803666142451</v>
      </c>
      <c r="DZ127" s="66">
        <f t="shared" si="70"/>
        <v>0.0143432801831961</v>
      </c>
      <c r="EA127" s="115">
        <f t="shared" si="71"/>
        <v>0.0127361501553101</v>
      </c>
      <c r="EB127" s="66">
        <f>'amount-analyzed sorted'!CT127*0.001/'amount-analyzed sorted'!CT$2*1.5/'amount-analyzed sorted'!CT$3</f>
        <v>0.0396117378440342</v>
      </c>
      <c r="EC127" s="66">
        <f>'amount-analyzed sorted'!CU127*0.001/'amount-analyzed sorted'!CU$2*1.5/'amount-analyzed sorted'!CU$3</f>
        <v>0.0663544398410612</v>
      </c>
      <c r="ED127" s="66">
        <f>'amount-analyzed sorted'!CV127*0.001/'amount-analyzed sorted'!CV$2*1.5/'amount-analyzed sorted'!CV$3</f>
        <v>0.00967329732829065</v>
      </c>
      <c r="EE127" s="66">
        <f>'amount-analyzed sorted'!CW127*0.001/'amount-analyzed sorted'!CW$2*1.5/'amount-analyzed sorted'!CW$3</f>
        <v>0.0112511940023427</v>
      </c>
      <c r="EF127" s="66">
        <f>'amount-analyzed sorted'!CX127*0.001/'amount-analyzed sorted'!CX$2*1.5/'amount-analyzed sorted'!CX$3</f>
        <v>0.0449362538559739</v>
      </c>
      <c r="EG127" s="66">
        <f t="shared" si="72"/>
        <v>0.0343653845743405</v>
      </c>
      <c r="EH127" s="115">
        <f t="shared" si="73"/>
        <v>0.0240131845827573</v>
      </c>
    </row>
    <row r="128" spans="1:138">
      <c r="A128">
        <f>'imported data from Web Calc'!A135</f>
        <v>878.5</v>
      </c>
      <c r="B128" t="str">
        <f>'imported data from Web Calc'!B135</f>
        <v>C45H81O13P</v>
      </c>
      <c r="C128" s="61" t="str">
        <f>'imported data from Web Calc'!C135</f>
        <v>PI(36:3)</v>
      </c>
      <c r="D128" s="96"/>
      <c r="E128" s="96"/>
      <c r="F128" s="96"/>
      <c r="G128" s="66">
        <f>'amount-analyzed sorted'!G128*0.001/'amount-analyzed sorted'!G$2*1.5/'amount-analyzed sorted'!G$3</f>
        <v>0.108895448082705</v>
      </c>
      <c r="H128" s="66">
        <f>'amount-analyzed sorted'!H128*0.001/'amount-analyzed sorted'!H$2*1.5/'amount-analyzed sorted'!H$3</f>
        <v>0.115455414834676</v>
      </c>
      <c r="I128" s="66">
        <f>'amount-analyzed sorted'!I128*0.001/'amount-analyzed sorted'!I$2*1.5/'amount-analyzed sorted'!I$3</f>
        <v>0.10561546470672</v>
      </c>
      <c r="J128" s="66">
        <f>'amount-analyzed sorted'!J128*0.001/'amount-analyzed sorted'!J$2*1.5/'amount-analyzed sorted'!J$3</f>
        <v>0.108075452238709</v>
      </c>
      <c r="K128" s="66">
        <f>'amount-analyzed sorted'!K128*0.001/'amount-analyzed sorted'!K$2*1.5/'amount-analyzed sorted'!K$3</f>
        <v>0.108075452238709</v>
      </c>
      <c r="L128" s="66">
        <f>'amount-analyzed sorted'!L128*0.001/'amount-analyzed sorted'!L$2*1.5/'amount-analyzed sorted'!L$3</f>
        <v>0.112175431458691</v>
      </c>
      <c r="M128" s="66">
        <f>'amount-analyzed sorted'!M128*0.001/'amount-analyzed sorted'!M$2*1.5/'amount-analyzed sorted'!M$3</f>
        <v>0.119555394054657</v>
      </c>
      <c r="N128" s="66">
        <f>'amount-analyzed sorted'!N128*0.001/'amount-analyzed sorted'!N$2*1.5/'amount-analyzed sorted'!N$3</f>
        <v>0.108895448082705</v>
      </c>
      <c r="O128" s="66">
        <f>'amount-analyzed sorted'!O128*0.001/'amount-analyzed sorted'!O$2*1.5/'amount-analyzed sorted'!O$3</f>
        <v>0.108895448082705</v>
      </c>
      <c r="P128" s="66">
        <f>'amount-analyzed sorted'!P128*0.001/'amount-analyzed sorted'!P$2*1.5/'amount-analyzed sorted'!P$3</f>
        <v>0.10561546470672</v>
      </c>
      <c r="Q128" s="66">
        <f t="shared" si="37"/>
        <v>0.1101254418487</v>
      </c>
      <c r="R128" s="115">
        <f t="shared" si="38"/>
        <v>0.00441158102771165</v>
      </c>
      <c r="S128" s="66">
        <f t="shared" si="39"/>
        <v>0.0400595988869918</v>
      </c>
      <c r="T128" s="66">
        <f>'amount-analyzed sorted'!R128*0.001/'amount-analyzed sorted'!R$2*1.5/'amount-analyzed sorted'!R$3</f>
        <v>0.522620251191807</v>
      </c>
      <c r="U128" s="66">
        <f>'amount-analyzed sorted'!S128*0.001/'amount-analyzed sorted'!S$2*1.5/'amount-analyzed sorted'!S$3</f>
        <v>0.295103079992401</v>
      </c>
      <c r="V128" s="66">
        <f>'amount-analyzed sorted'!T128*0.001/'amount-analyzed sorted'!T$2*1.5/'amount-analyzed sorted'!T$3</f>
        <v>0.355197910529464</v>
      </c>
      <c r="W128" s="66">
        <f>'amount-analyzed sorted'!U128*0.001/'amount-analyzed sorted'!U$2*1.5/'amount-analyzed sorted'!U$3</f>
        <v>0.27719602873181</v>
      </c>
      <c r="X128" s="66">
        <f>'amount-analyzed sorted'!V128*0.001/'amount-analyzed sorted'!V$2*1.5/'amount-analyzed sorted'!V$3</f>
        <v>0.56963077457604</v>
      </c>
      <c r="Y128" s="66">
        <f t="shared" si="40"/>
        <v>0.403949609004304</v>
      </c>
      <c r="Z128" s="115">
        <f t="shared" si="41"/>
        <v>0.133999752832253</v>
      </c>
      <c r="AA128" s="66">
        <f>'amount-analyzed sorted'!W128*0.001/'amount-analyzed sorted'!W$2*1.5/'amount-analyzed sorted'!W$3</f>
        <v>0.197769344573106</v>
      </c>
      <c r="AB128" s="66">
        <f>'amount-analyzed sorted'!X128*0.001/'amount-analyzed sorted'!X$2*1.5/'amount-analyzed sorted'!X$3</f>
        <v>0.368039374373918</v>
      </c>
      <c r="AC128" s="66">
        <f>'amount-analyzed sorted'!Y128*0.001/'amount-analyzed sorted'!Y$2*1.5/'amount-analyzed sorted'!Y$3</f>
        <v>0.105923475645621</v>
      </c>
      <c r="AD128" s="66">
        <f>'amount-analyzed sorted'!Z128*0.001/'amount-analyzed sorted'!Z$2*1.5/'amount-analyzed sorted'!Z$3</f>
        <v>0.090924595228409</v>
      </c>
      <c r="AE128" s="66">
        <f>'amount-analyzed sorted'!AA128*0.001/'amount-analyzed sorted'!AA$2*1.5/'amount-analyzed sorted'!AA$3</f>
        <v>0.285258285350193</v>
      </c>
      <c r="AF128" s="66">
        <f t="shared" si="42"/>
        <v>0.20958301503425</v>
      </c>
      <c r="AG128" s="115">
        <f t="shared" si="43"/>
        <v>0.118109957094459</v>
      </c>
      <c r="AH128" s="66">
        <f>'amount-analyzed sorted'!AB128*0.001/'amount-analyzed sorted'!AB$2*1.5/'amount-analyzed sorted'!AB$3</f>
        <v>0.0932643248844892</v>
      </c>
      <c r="AI128" s="66">
        <f>'amount-analyzed sorted'!AC128*0.001/'amount-analyzed sorted'!AC$2*1.5/'amount-analyzed sorted'!AC$3</f>
        <v>0.0489693073175215</v>
      </c>
      <c r="AJ128" s="66">
        <f>'amount-analyzed sorted'!AD128*0.001/'amount-analyzed sorted'!AD$2*1.5/'amount-analyzed sorted'!AD$3</f>
        <v>0.110289174009427</v>
      </c>
      <c r="AK128" s="66">
        <f>'amount-analyzed sorted'!AE128*0.001/'amount-analyzed sorted'!AE$2*1.5/'amount-analyzed sorted'!AE$3</f>
        <v>0.0905904885670461</v>
      </c>
      <c r="AL128" s="66">
        <f>'amount-analyzed sorted'!AF128*0.001/'amount-analyzed sorted'!AF$2*1.5/'amount-analyzed sorted'!AF$3</f>
        <v>0.124124410897404</v>
      </c>
      <c r="AM128" s="66">
        <f t="shared" si="44"/>
        <v>0.0934475411351775</v>
      </c>
      <c r="AN128" s="115">
        <f t="shared" si="45"/>
        <v>0.0283338160922125</v>
      </c>
      <c r="AO128" s="66">
        <f>'amount-analyzed sorted'!AG128*0.001/'amount-analyzed sorted'!AG$2*1.5/'amount-analyzed sorted'!AG$3</f>
        <v>0.0330595877002512</v>
      </c>
      <c r="AP128" s="66">
        <f>'amount-analyzed sorted'!AH128*0.001/'amount-analyzed sorted'!AH$2*1.5/'amount-analyzed sorted'!AH$3</f>
        <v>0.0895517997173329</v>
      </c>
      <c r="AQ128" s="66">
        <f>'amount-analyzed sorted'!AI128*0.001/'amount-analyzed sorted'!AI$2*1.5/'amount-analyzed sorted'!AI$3</f>
        <v>0.145001823292892</v>
      </c>
      <c r="AR128" s="66">
        <f>'amount-analyzed sorted'!AJ128*0.001/'amount-analyzed sorted'!AJ$2*1.5/'amount-analyzed sorted'!AJ$3</f>
        <v>0.0965724111934305</v>
      </c>
      <c r="AS128" s="66">
        <f>'amount-analyzed sorted'!AK128*0.001/'amount-analyzed sorted'!AK$2*1.5/'amount-analyzed sorted'!AK$3</f>
        <v>0.158321261690197</v>
      </c>
      <c r="AT128" s="66">
        <f t="shared" si="46"/>
        <v>0.104501376718821</v>
      </c>
      <c r="AU128" s="115">
        <f t="shared" si="47"/>
        <v>0.0498175515155839</v>
      </c>
      <c r="AV128" s="66">
        <f>'amount-analyzed sorted'!AL128*0.001/'amount-analyzed sorted'!AL$2*1.5/'amount-analyzed sorted'!AL$3</f>
        <v>0.184795761348165</v>
      </c>
      <c r="AW128" s="66">
        <f>'amount-analyzed sorted'!AM128*0.001/'amount-analyzed sorted'!AM$2*1.5/'amount-analyzed sorted'!AM$3</f>
        <v>0.0491754830503543</v>
      </c>
      <c r="AX128" s="66">
        <f>'amount-analyzed sorted'!AN128*0.001/'amount-analyzed sorted'!AN$2*1.5/'amount-analyzed sorted'!AN$3</f>
        <v>0.168785947695022</v>
      </c>
      <c r="AY128" s="66">
        <f>'amount-analyzed sorted'!AO128*0.001/'amount-analyzed sorted'!AO$2*1.5/'amount-analyzed sorted'!AO$3</f>
        <v>0.263316179690177</v>
      </c>
      <c r="AZ128" s="66">
        <f>'amount-analyzed sorted'!AP128*0.001/'amount-analyzed sorted'!AP$2*1.5/'amount-analyzed sorted'!AP$3</f>
        <v>0.284686716695844</v>
      </c>
      <c r="BA128" s="66">
        <f t="shared" si="48"/>
        <v>0.190152017695912</v>
      </c>
      <c r="BB128" s="115">
        <f t="shared" si="49"/>
        <v>0.0930717272663221</v>
      </c>
      <c r="BC128" s="66">
        <f>'amount-analyzed sorted'!AQ128*0.001/'amount-analyzed sorted'!AQ$2*1.5/'amount-analyzed sorted'!AQ$3</f>
        <v>0.133640774075021</v>
      </c>
      <c r="BD128" s="66">
        <f>'amount-analyzed sorted'!AR128*0.001/'amount-analyzed sorted'!AR$2*1.5/'amount-analyzed sorted'!AR$3</f>
        <v>0.120804172008355</v>
      </c>
      <c r="BE128" s="66">
        <f>'amount-analyzed sorted'!AS128*0.001/'amount-analyzed sorted'!AS$2*1.5/'amount-analyzed sorted'!AS$3</f>
        <v>0.351734474414008</v>
      </c>
      <c r="BF128" s="66">
        <f>'amount-analyzed sorted'!AT128*0.001/'amount-analyzed sorted'!AT$2*1.5/'amount-analyzed sorted'!AT$3</f>
        <v>0.138204971127909</v>
      </c>
      <c r="BG128" s="66">
        <f>'amount-analyzed sorted'!AU128*0.001/'amount-analyzed sorted'!AU$2*1.5/'amount-analyzed sorted'!AU$3</f>
        <v>0.239272528606926</v>
      </c>
      <c r="BH128" s="66">
        <f t="shared" si="50"/>
        <v>0.196731384046444</v>
      </c>
      <c r="BI128" s="115">
        <f t="shared" si="51"/>
        <v>0.0987502083637867</v>
      </c>
      <c r="BJ128" s="66">
        <f>'amount-analyzed sorted'!AV128*0.001/'amount-analyzed sorted'!AV$2*1.5/'amount-analyzed sorted'!AV$3</f>
        <v>0.182640204606181</v>
      </c>
      <c r="BK128" s="66">
        <f>'amount-analyzed sorted'!AW128*0.001/'amount-analyzed sorted'!AW$2*1.5/'amount-analyzed sorted'!AW$3</f>
        <v>0.102312240959869</v>
      </c>
      <c r="BL128" s="66">
        <f>'amount-analyzed sorted'!AX128*0.001/'amount-analyzed sorted'!AX$2*1.5/'amount-analyzed sorted'!AX$3</f>
        <v>0.104600823879098</v>
      </c>
      <c r="BM128" s="66">
        <f>'amount-analyzed sorted'!AY128*0.001/'amount-analyzed sorted'!AY$2*1.5/'amount-analyzed sorted'!AY$3</f>
        <v>0.0846945766664625</v>
      </c>
      <c r="BN128" s="66">
        <f>'amount-analyzed sorted'!AZ128*0.001/'amount-analyzed sorted'!AZ$2*1.5/'amount-analyzed sorted'!AZ$3</f>
        <v>0.141562829736089</v>
      </c>
      <c r="BO128" s="66">
        <f t="shared" si="52"/>
        <v>0.12316213516954</v>
      </c>
      <c r="BP128" s="115">
        <f t="shared" si="53"/>
        <v>0.0391638217204479</v>
      </c>
      <c r="BQ128" s="66">
        <f>'amount-analyzed sorted'!BA128*0.001/'amount-analyzed sorted'!BA$2*1.5/'amount-analyzed sorted'!BA$3</f>
        <v>0.243138176671567</v>
      </c>
      <c r="BR128" s="66">
        <f>'amount-analyzed sorted'!BB128*0.001/'amount-analyzed sorted'!BB$2*1.5/'amount-analyzed sorted'!BB$3</f>
        <v>0.434354522618818</v>
      </c>
      <c r="BS128" s="66">
        <f>'amount-analyzed sorted'!BC128*0.001/'amount-analyzed sorted'!BC$2*1.5/'amount-analyzed sorted'!BC$3</f>
        <v>0.331381529093379</v>
      </c>
      <c r="BT128" s="66">
        <f>'amount-analyzed sorted'!BD128*0.001/'amount-analyzed sorted'!BD$2*1.5/'amount-analyzed sorted'!BD$3</f>
        <v>0.227480753044871</v>
      </c>
      <c r="BU128" s="66">
        <f>'amount-analyzed sorted'!BE128*0.001/'amount-analyzed sorted'!BE$2*1.5/'amount-analyzed sorted'!BE$3</f>
        <v>0.254549355890181</v>
      </c>
      <c r="BV128" s="66">
        <f t="shared" si="54"/>
        <v>0.298180867463763</v>
      </c>
      <c r="BW128" s="115">
        <f t="shared" si="55"/>
        <v>0.0859904952329286</v>
      </c>
      <c r="BX128" s="66">
        <f>'amount-analyzed sorted'!BF128*0.001/'amount-analyzed sorted'!BF$2*1.5/'amount-analyzed sorted'!BF$3</f>
        <v>0.025760778346948</v>
      </c>
      <c r="BY128" s="66">
        <f>'amount-analyzed sorted'!BG128*0.001/'amount-analyzed sorted'!BG$2*1.5/'amount-analyzed sorted'!BG$3</f>
        <v>0.0395004206159775</v>
      </c>
      <c r="BZ128" s="66">
        <f>'amount-analyzed sorted'!BH128*0.001/'amount-analyzed sorted'!BH$2*1.5/'amount-analyzed sorted'!BH$3</f>
        <v>0.05926985658236</v>
      </c>
      <c r="CA128" s="66">
        <f>'amount-analyzed sorted'!BI128*0.001/'amount-analyzed sorted'!BI$2*1.5/'amount-analyzed sorted'!BI$3</f>
        <v>0.0623112384595524</v>
      </c>
      <c r="CB128" s="66">
        <f>'amount-analyzed sorted'!BJ128*0.001/'amount-analyzed sorted'!BJ$2*1.5/'amount-analyzed sorted'!BJ$3</f>
        <v>0.124311627203434</v>
      </c>
      <c r="CC128" s="66">
        <f t="shared" si="56"/>
        <v>0.0622307842416543</v>
      </c>
      <c r="CD128" s="115">
        <f t="shared" si="57"/>
        <v>0.0377807338098576</v>
      </c>
      <c r="CE128" s="121">
        <f>'amount-analyzed sorted'!BK128*0.001/'amount-analyzed sorted'!BK$2*1.5/'amount-analyzed sorted'!BK$3</f>
        <v>0.0293153337733633</v>
      </c>
      <c r="CF128" s="66">
        <f>'amount-analyzed sorted'!BL128*0.001/'amount-analyzed sorted'!BL$2*1.5/'amount-analyzed sorted'!BL$3</f>
        <v>0.0406056339925819</v>
      </c>
      <c r="CG128" s="66">
        <f>'amount-analyzed sorted'!BM128*0.001/'amount-analyzed sorted'!BM$2*1.5/'amount-analyzed sorted'!BM$3</f>
        <v>0.0919087331793556</v>
      </c>
      <c r="CH128" s="66">
        <f>'amount-analyzed sorted'!BN128*0.001/'amount-analyzed sorted'!BN$2*1.5/'amount-analyzed sorted'!BN$3</f>
        <v>0.0296958218461974</v>
      </c>
      <c r="CI128" s="66">
        <f>'amount-analyzed sorted'!BO128*0.001/'amount-analyzed sorted'!BO$2*1.5/'amount-analyzed sorted'!BO$3</f>
        <v>0.135520448622476</v>
      </c>
      <c r="CJ128" s="66">
        <f t="shared" si="58"/>
        <v>0.0654091942827949</v>
      </c>
      <c r="CK128" s="115">
        <f t="shared" si="59"/>
        <v>0.0469341077659773</v>
      </c>
      <c r="CL128" s="66">
        <f>'amount-analyzed sorted'!BP128*0.001/'amount-analyzed sorted'!BP$2*1.5/'amount-analyzed sorted'!BP$3</f>
        <v>0.0579339502367669</v>
      </c>
      <c r="CM128" s="66">
        <f>'amount-analyzed sorted'!BQ128*0.001/'amount-analyzed sorted'!BQ$2*1.5/'amount-analyzed sorted'!BQ$3</f>
        <v>0.104421616576926</v>
      </c>
      <c r="CN128" s="66">
        <f>'amount-analyzed sorted'!BR128*0.001/'amount-analyzed sorted'!BR$2*1.5/'amount-analyzed sorted'!BR$3</f>
        <v>0.0411617898039545</v>
      </c>
      <c r="CO128" s="66">
        <f>'amount-analyzed sorted'!BS128*0.001/'amount-analyzed sorted'!BS$2*1.5/'amount-analyzed sorted'!BS$3</f>
        <v>0.0448240925377927</v>
      </c>
      <c r="CP128" s="66">
        <f>'amount-analyzed sorted'!BT128*0.001/'amount-analyzed sorted'!BT$2*1.5/'amount-analyzed sorted'!BT$3</f>
        <v>0.0485065250692261</v>
      </c>
      <c r="CQ128" s="66">
        <f t="shared" si="60"/>
        <v>0.0593695948449333</v>
      </c>
      <c r="CR128" s="115">
        <f t="shared" si="61"/>
        <v>0.025946328373732</v>
      </c>
      <c r="CS128" s="66">
        <f>'amount-analyzed sorted'!BU128*0.001/'amount-analyzed sorted'!BU$2*1.5/'amount-analyzed sorted'!BU$3</f>
        <v>0.0490304325790163</v>
      </c>
      <c r="CT128" s="66">
        <f>'amount-analyzed sorted'!BV128*0.001/'amount-analyzed sorted'!BV$2*1.5/'amount-analyzed sorted'!BV$3</f>
        <v>0.0668951597191614</v>
      </c>
      <c r="CU128" s="66">
        <f>'amount-analyzed sorted'!BW128*0.001/'amount-analyzed sorted'!BW$2*1.5/'amount-analyzed sorted'!BW$3</f>
        <v>0.00571502407878816</v>
      </c>
      <c r="CV128" s="66">
        <f>'amount-analyzed sorted'!BX128*0.001/'amount-analyzed sorted'!BX$2*1.5/'amount-analyzed sorted'!BX$3</f>
        <v>0.0766596768486188</v>
      </c>
      <c r="CW128" s="66">
        <f>'amount-analyzed sorted'!BY128*0.001/'amount-analyzed sorted'!BY$2*1.5/'amount-analyzed sorted'!BY$3</f>
        <v>0.0271240554721907</v>
      </c>
      <c r="CX128" s="66">
        <f t="shared" si="62"/>
        <v>0.0450848697395551</v>
      </c>
      <c r="CY128" s="115">
        <f t="shared" si="63"/>
        <v>0.0289862047170227</v>
      </c>
      <c r="CZ128" s="66">
        <f>'amount-analyzed sorted'!BZ128*0.001/'amount-analyzed sorted'!BZ$2*1.5/'amount-analyzed sorted'!BZ$3</f>
        <v>0.0895718806742503</v>
      </c>
      <c r="DA128" s="66">
        <f>'amount-analyzed sorted'!CA128*0.001/'amount-analyzed sorted'!CA$2*1.5/'amount-analyzed sorted'!CA$3</f>
        <v>0.0363734537428291</v>
      </c>
      <c r="DB128" s="66">
        <f>'amount-analyzed sorted'!CB128*0.001/'amount-analyzed sorted'!CB$2*1.5/'amount-analyzed sorted'!CB$3</f>
        <v>0.0789548767542661</v>
      </c>
      <c r="DC128" s="66">
        <f>'amount-analyzed sorted'!CC128*0.001/'amount-analyzed sorted'!CC$2*1.5/'amount-analyzed sorted'!CC$3</f>
        <v>0.043016395031651</v>
      </c>
      <c r="DD128" s="66">
        <f>'amount-analyzed sorted'!CD128*0.001/'amount-analyzed sorted'!CD$2*1.5/'amount-analyzed sorted'!CD$3</f>
        <v>0.0822151118568832</v>
      </c>
      <c r="DE128" s="66">
        <f t="shared" si="64"/>
        <v>0.0660263436119759</v>
      </c>
      <c r="DF128" s="115">
        <f t="shared" si="65"/>
        <v>0.0244559149967369</v>
      </c>
      <c r="DG128" s="66">
        <f>'amount-analyzed sorted'!CE128*0.001/'amount-analyzed sorted'!CE$2*1.5/'amount-analyzed sorted'!CE$3</f>
        <v>0.0406218442147798</v>
      </c>
      <c r="DH128" s="66">
        <f>'amount-analyzed sorted'!CF128*0.001/'amount-analyzed sorted'!CF$2*1.5/'amount-analyzed sorted'!CF$3</f>
        <v>0.00982721381823804</v>
      </c>
      <c r="DI128" s="66">
        <f>'amount-analyzed sorted'!CG128*0.001/'amount-analyzed sorted'!CG$2*1.5/'amount-analyzed sorted'!CG$3</f>
        <v>0.0537685230916056</v>
      </c>
      <c r="DJ128" s="66">
        <f>'amount-analyzed sorted'!CH128*0.001/'amount-analyzed sorted'!CH$2*1.5/'amount-analyzed sorted'!CH$3</f>
        <v>0.0607804657971127</v>
      </c>
      <c r="DK128" s="66">
        <f>'amount-analyzed sorted'!CI128*0.001/'amount-analyzed sorted'!CI$2*1.5/'amount-analyzed sorted'!CI$3</f>
        <v>0.0260979530604799</v>
      </c>
      <c r="DL128" s="66">
        <f t="shared" si="66"/>
        <v>0.0382191999964432</v>
      </c>
      <c r="DM128" s="115">
        <f t="shared" si="67"/>
        <v>0.0206736206850186</v>
      </c>
      <c r="DN128" s="66">
        <f>'amount-analyzed sorted'!CJ128*0.001/'amount-analyzed sorted'!CJ$2*1.5/'amount-analyzed sorted'!CJ$3</f>
        <v>0.132786247954501</v>
      </c>
      <c r="DO128" s="66">
        <f>'amount-analyzed sorted'!CK128*0.001/'amount-analyzed sorted'!CK$2*1.5/'amount-analyzed sorted'!CK$3</f>
        <v>0.0389573602928661</v>
      </c>
      <c r="DP128" s="66">
        <f>'amount-analyzed sorted'!CL128*0.001/'amount-analyzed sorted'!CL$2*1.5/'amount-analyzed sorted'!CL$3</f>
        <v>0.082315605828232</v>
      </c>
      <c r="DQ128" s="66">
        <f>'amount-analyzed sorted'!CM128*0.001/'amount-analyzed sorted'!CM$2*1.5/'amount-analyzed sorted'!CM$3</f>
        <v>0.0263827189154402</v>
      </c>
      <c r="DR128" s="66">
        <f>'amount-analyzed sorted'!CN128*0.001/'amount-analyzed sorted'!CN$2*1.5/'amount-analyzed sorted'!CN$3</f>
        <v>0.0430771658570598</v>
      </c>
      <c r="DS128" s="66">
        <f t="shared" si="68"/>
        <v>0.0647038197696198</v>
      </c>
      <c r="DT128" s="115">
        <f t="shared" si="69"/>
        <v>0.0434295151407479</v>
      </c>
      <c r="DU128" s="66">
        <f>'amount-analyzed sorted'!CO128*0.001/'amount-analyzed sorted'!CO$2*1.5/'amount-analyzed sorted'!CO$3</f>
        <v>0.101128447448373</v>
      </c>
      <c r="DV128" s="66">
        <f>'amount-analyzed sorted'!CP128*0.001/'amount-analyzed sorted'!CP$2*1.5/'amount-analyzed sorted'!CP$3</f>
        <v>0.0223255444939901</v>
      </c>
      <c r="DW128" s="66">
        <f>'amount-analyzed sorted'!CQ128*0.001/'amount-analyzed sorted'!CQ$2*1.5/'amount-analyzed sorted'!CQ$3</f>
        <v>0.0541170022518536</v>
      </c>
      <c r="DX128" s="66">
        <f>'amount-analyzed sorted'!CR128*0.001/'amount-analyzed sorted'!CR$2*1.5/'amount-analyzed sorted'!CR$3</f>
        <v>0.0227598427853022</v>
      </c>
      <c r="DY128" s="66">
        <f>'amount-analyzed sorted'!CS128*0.001/'amount-analyzed sorted'!CS$2*1.5/'amount-analyzed sorted'!CS$3</f>
        <v>0.0118119978649393</v>
      </c>
      <c r="DZ128" s="66">
        <f t="shared" si="70"/>
        <v>0.0424285669688916</v>
      </c>
      <c r="EA128" s="115">
        <f t="shared" si="71"/>
        <v>0.0364371376997527</v>
      </c>
      <c r="EB128" s="66">
        <f>'amount-analyzed sorted'!CT128*0.001/'amount-analyzed sorted'!CT$2*1.5/'amount-analyzed sorted'!CT$3</f>
        <v>0.0830396354032933</v>
      </c>
      <c r="EC128" s="66">
        <f>'amount-analyzed sorted'!CU128*0.001/'amount-analyzed sorted'!CU$2*1.5/'amount-analyzed sorted'!CU$3</f>
        <v>0.151688147403438</v>
      </c>
      <c r="ED128" s="66">
        <f>'amount-analyzed sorted'!CV128*0.001/'amount-analyzed sorted'!CV$2*1.5/'amount-analyzed sorted'!CV$3</f>
        <v>0.0186506739854813</v>
      </c>
      <c r="EE128" s="66">
        <f>'amount-analyzed sorted'!CW128*0.001/'amount-analyzed sorted'!CW$2*1.5/'amount-analyzed sorted'!CW$3</f>
        <v>0.00908353277253354</v>
      </c>
      <c r="EF128" s="66">
        <f>'amount-analyzed sorted'!CX128*0.001/'amount-analyzed sorted'!CX$2*1.5/'amount-analyzed sorted'!CX$3</f>
        <v>0.0891346381905032</v>
      </c>
      <c r="EG128" s="66">
        <f t="shared" si="72"/>
        <v>0.0703193255510499</v>
      </c>
      <c r="EH128" s="115">
        <f t="shared" si="73"/>
        <v>0.0582155033344226</v>
      </c>
    </row>
    <row r="129" spans="1:138">
      <c r="A129">
        <f>'imported data from Web Calc'!A136</f>
        <v>880.6</v>
      </c>
      <c r="B129" t="str">
        <f>'imported data from Web Calc'!B136</f>
        <v>C45H83O13P</v>
      </c>
      <c r="C129" s="61" t="str">
        <f>'imported data from Web Calc'!C136</f>
        <v>PI(36:2)</v>
      </c>
      <c r="D129" s="96"/>
      <c r="E129" s="96"/>
      <c r="F129" s="96"/>
      <c r="G129" s="66">
        <f>'amount-analyzed sorted'!G129*0.001/'amount-analyzed sorted'!G$2*1.5/'amount-analyzed sorted'!G$3</f>
        <v>0.0874935565544026</v>
      </c>
      <c r="H129" s="66">
        <f>'amount-analyzed sorted'!H129*0.001/'amount-analyzed sorted'!H$2*1.5/'amount-analyzed sorted'!H$3</f>
        <v>0.0842135731784175</v>
      </c>
      <c r="I129" s="66">
        <f>'amount-analyzed sorted'!I129*0.001/'amount-analyzed sorted'!I$2*1.5/'amount-analyzed sorted'!I$3</f>
        <v>0.0776536064264473</v>
      </c>
      <c r="J129" s="66">
        <f>'amount-analyzed sorted'!J129*0.001/'amount-analyzed sorted'!J$2*1.5/'amount-analyzed sorted'!J$3</f>
        <v>0.0833935773344213</v>
      </c>
      <c r="K129" s="66">
        <f>'amount-analyzed sorted'!K129*0.001/'amount-analyzed sorted'!K$2*1.5/'amount-analyzed sorted'!K$3</f>
        <v>0.082573581490425</v>
      </c>
      <c r="L129" s="66">
        <f>'amount-analyzed sorted'!L129*0.001/'amount-analyzed sorted'!L$2*1.5/'amount-analyzed sorted'!L$3</f>
        <v>0.0858535648664101</v>
      </c>
      <c r="M129" s="66">
        <f>'amount-analyzed sorted'!M129*0.001/'amount-analyzed sorted'!M$2*1.5/'amount-analyzed sorted'!M$3</f>
        <v>0.0784736022704436</v>
      </c>
      <c r="N129" s="66">
        <f>'amount-analyzed sorted'!N129*0.001/'amount-analyzed sorted'!N$2*1.5/'amount-analyzed sorted'!N$3</f>
        <v>0.0792935981144399</v>
      </c>
      <c r="O129" s="66">
        <f>'amount-analyzed sorted'!O129*0.001/'amount-analyzed sorted'!O$2*1.5/'amount-analyzed sorted'!O$3</f>
        <v>0.0850335690224138</v>
      </c>
      <c r="P129" s="66">
        <f>'amount-analyzed sorted'!P129*0.001/'amount-analyzed sorted'!P$2*1.5/'amount-analyzed sorted'!P$3</f>
        <v>0.0842135731784175</v>
      </c>
      <c r="Q129" s="66">
        <f t="shared" si="37"/>
        <v>0.0828195802436239</v>
      </c>
      <c r="R129" s="115">
        <f t="shared" si="38"/>
        <v>0.00330381335576208</v>
      </c>
      <c r="S129" s="66">
        <f t="shared" si="39"/>
        <v>0.0398916940419586</v>
      </c>
      <c r="T129" s="66">
        <f>'amount-analyzed sorted'!R129*0.001/'amount-analyzed sorted'!R$2*1.5/'amount-analyzed sorted'!R$3</f>
        <v>0.446051089269044</v>
      </c>
      <c r="U129" s="66">
        <f>'amount-analyzed sorted'!S129*0.001/'amount-analyzed sorted'!S$2*1.5/'amount-analyzed sorted'!S$3</f>
        <v>0.244803655750868</v>
      </c>
      <c r="V129" s="66">
        <f>'amount-analyzed sorted'!T129*0.001/'amount-analyzed sorted'!T$2*1.5/'amount-analyzed sorted'!T$3</f>
        <v>0.30035936164678</v>
      </c>
      <c r="W129" s="66">
        <f>'amount-analyzed sorted'!U129*0.001/'amount-analyzed sorted'!U$2*1.5/'amount-analyzed sorted'!U$3</f>
        <v>0.236957895528805</v>
      </c>
      <c r="X129" s="66">
        <f>'amount-analyzed sorted'!V129*0.001/'amount-analyzed sorted'!V$2*1.5/'amount-analyzed sorted'!V$3</f>
        <v>0.470300445756156</v>
      </c>
      <c r="Y129" s="66">
        <f t="shared" si="40"/>
        <v>0.339694489590331</v>
      </c>
      <c r="Z129" s="115">
        <f t="shared" si="41"/>
        <v>0.111215975108856</v>
      </c>
      <c r="AA129" s="66">
        <f>'amount-analyzed sorted'!W129*0.001/'amount-analyzed sorted'!W$2*1.5/'amount-analyzed sorted'!W$3</f>
        <v>0.15731292540703</v>
      </c>
      <c r="AB129" s="66">
        <f>'amount-analyzed sorted'!X129*0.001/'amount-analyzed sorted'!X$2*1.5/'amount-analyzed sorted'!X$3</f>
        <v>0.32393898015846</v>
      </c>
      <c r="AC129" s="66">
        <f>'amount-analyzed sorted'!Y129*0.001/'amount-analyzed sorted'!Y$2*1.5/'amount-analyzed sorted'!Y$3</f>
        <v>0.0809759277822944</v>
      </c>
      <c r="AD129" s="66">
        <f>'amount-analyzed sorted'!Z129*0.001/'amount-analyzed sorted'!Z$2*1.5/'amount-analyzed sorted'!Z$3</f>
        <v>0.0746948397126909</v>
      </c>
      <c r="AE129" s="66">
        <f>'amount-analyzed sorted'!AA129*0.001/'amount-analyzed sorted'!AA$2*1.5/'amount-analyzed sorted'!AA$3</f>
        <v>0.248122671088186</v>
      </c>
      <c r="AF129" s="66">
        <f t="shared" si="42"/>
        <v>0.177009068829732</v>
      </c>
      <c r="AG129" s="115">
        <f t="shared" si="43"/>
        <v>0.108078729399245</v>
      </c>
      <c r="AH129" s="66">
        <f>'amount-analyzed sorted'!AB129*0.001/'amount-analyzed sorted'!AB$2*1.5/'amount-analyzed sorted'!AB$3</f>
        <v>0.0604098468001805</v>
      </c>
      <c r="AI129" s="66">
        <f>'amount-analyzed sorted'!AC129*0.001/'amount-analyzed sorted'!AC$2*1.5/'amount-analyzed sorted'!AC$3</f>
        <v>0.025271309197998</v>
      </c>
      <c r="AJ129" s="66">
        <f>'amount-analyzed sorted'!AD129*0.001/'amount-analyzed sorted'!AD$2*1.5/'amount-analyzed sorted'!AD$3</f>
        <v>0.0750260924084897</v>
      </c>
      <c r="AK129" s="66">
        <f>'amount-analyzed sorted'!AE129*0.001/'amount-analyzed sorted'!AE$2*1.5/'amount-analyzed sorted'!AE$3</f>
        <v>0.0802317750306154</v>
      </c>
      <c r="AL129" s="66">
        <f>'amount-analyzed sorted'!AF129*0.001/'amount-analyzed sorted'!AF$2*1.5/'amount-analyzed sorted'!AF$3</f>
        <v>0.0939761741093625</v>
      </c>
      <c r="AM129" s="66">
        <f t="shared" si="44"/>
        <v>0.0669830395093292</v>
      </c>
      <c r="AN129" s="115">
        <f t="shared" si="45"/>
        <v>0.0262293934181865</v>
      </c>
      <c r="AO129" s="66">
        <f>'amount-analyzed sorted'!AG129*0.001/'amount-analyzed sorted'!AG$2*1.5/'amount-analyzed sorted'!AG$3</f>
        <v>0.026191043223715</v>
      </c>
      <c r="AP129" s="66">
        <f>'amount-analyzed sorted'!AH129*0.001/'amount-analyzed sorted'!AH$2*1.5/'amount-analyzed sorted'!AH$3</f>
        <v>0.0660717546694956</v>
      </c>
      <c r="AQ129" s="66">
        <f>'amount-analyzed sorted'!AI129*0.001/'amount-analyzed sorted'!AI$2*1.5/'amount-analyzed sorted'!AI$3</f>
        <v>0.111067121404322</v>
      </c>
      <c r="AR129" s="66">
        <f>'amount-analyzed sorted'!AJ129*0.001/'amount-analyzed sorted'!AJ$2*1.5/'amount-analyzed sorted'!AJ$3</f>
        <v>0.0894737929231541</v>
      </c>
      <c r="AS129" s="66">
        <f>'amount-analyzed sorted'!AK129*0.001/'amount-analyzed sorted'!AK$2*1.5/'amount-analyzed sorted'!AK$3</f>
        <v>0.129812599940166</v>
      </c>
      <c r="AT129" s="66">
        <f t="shared" si="46"/>
        <v>0.0845232624321705</v>
      </c>
      <c r="AU129" s="115">
        <f t="shared" si="47"/>
        <v>0.0403835183883478</v>
      </c>
      <c r="AV129" s="66">
        <f>'amount-analyzed sorted'!AL129*0.001/'amount-analyzed sorted'!AL$2*1.5/'amount-analyzed sorted'!AL$3</f>
        <v>0.144122650327271</v>
      </c>
      <c r="AW129" s="66">
        <f>'amount-analyzed sorted'!AM129*0.001/'amount-analyzed sorted'!AM$2*1.5/'amount-analyzed sorted'!AM$3</f>
        <v>0.038504153606686</v>
      </c>
      <c r="AX129" s="66">
        <f>'amount-analyzed sorted'!AN129*0.001/'amount-analyzed sorted'!AN$2*1.5/'amount-analyzed sorted'!AN$3</f>
        <v>0.147149483736668</v>
      </c>
      <c r="AY129" s="66">
        <f>'amount-analyzed sorted'!AO129*0.001/'amount-analyzed sorted'!AO$2*1.5/'amount-analyzed sorted'!AO$3</f>
        <v>0.218114106004072</v>
      </c>
      <c r="AZ129" s="66">
        <f>'amount-analyzed sorted'!AP129*0.001/'amount-analyzed sorted'!AP$2*1.5/'amount-analyzed sorted'!AP$3</f>
        <v>0.250353899629531</v>
      </c>
      <c r="BA129" s="66">
        <f t="shared" si="48"/>
        <v>0.159648858660846</v>
      </c>
      <c r="BB129" s="115">
        <f t="shared" si="49"/>
        <v>0.0817296254203575</v>
      </c>
      <c r="BC129" s="66">
        <f>'amount-analyzed sorted'!AQ129*0.001/'amount-analyzed sorted'!AQ$2*1.5/'amount-analyzed sorted'!AQ$3</f>
        <v>0.118519098809424</v>
      </c>
      <c r="BD129" s="66">
        <f>'amount-analyzed sorted'!AR129*0.001/'amount-analyzed sorted'!AR$2*1.5/'amount-analyzed sorted'!AR$3</f>
        <v>0.0982002857862947</v>
      </c>
      <c r="BE129" s="66">
        <f>'amount-analyzed sorted'!AS129*0.001/'amount-analyzed sorted'!AS$2*1.5/'amount-analyzed sorted'!AS$3</f>
        <v>0.280770501505919</v>
      </c>
      <c r="BF129" s="66">
        <f>'amount-analyzed sorted'!AT129*0.001/'amount-analyzed sorted'!AT$2*1.5/'amount-analyzed sorted'!AT$3</f>
        <v>0.0795978899574046</v>
      </c>
      <c r="BG129" s="66">
        <f>'amount-analyzed sorted'!AU129*0.001/'amount-analyzed sorted'!AU$2*1.5/'amount-analyzed sorted'!AU$3</f>
        <v>0.16701908582867</v>
      </c>
      <c r="BH129" s="66">
        <f t="shared" si="50"/>
        <v>0.148821372377542</v>
      </c>
      <c r="BI129" s="115">
        <f t="shared" si="51"/>
        <v>0.0806448109955519</v>
      </c>
      <c r="BJ129" s="66">
        <f>'amount-analyzed sorted'!AV129*0.001/'amount-analyzed sorted'!AV$2*1.5/'amount-analyzed sorted'!AV$3</f>
        <v>0.140287864404374</v>
      </c>
      <c r="BK129" s="66">
        <f>'amount-analyzed sorted'!AW129*0.001/'amount-analyzed sorted'!AW$2*1.5/'amount-analyzed sorted'!AW$3</f>
        <v>0.0772340776627023</v>
      </c>
      <c r="BL129" s="66">
        <f>'amount-analyzed sorted'!AX129*0.001/'amount-analyzed sorted'!AX$2*1.5/'amount-analyzed sorted'!AX$3</f>
        <v>0.0746029036794388</v>
      </c>
      <c r="BM129" s="66">
        <f>'amount-analyzed sorted'!AY129*0.001/'amount-analyzed sorted'!AY$2*1.5/'amount-analyzed sorted'!AY$3</f>
        <v>0.0633883209497428</v>
      </c>
      <c r="BN129" s="66">
        <f>'amount-analyzed sorted'!AZ129*0.001/'amount-analyzed sorted'!AZ$2*1.5/'amount-analyzed sorted'!AZ$3</f>
        <v>0.103354126862355</v>
      </c>
      <c r="BO129" s="66">
        <f t="shared" si="52"/>
        <v>0.0917734587117226</v>
      </c>
      <c r="BP129" s="115">
        <f t="shared" si="53"/>
        <v>0.030820841332198</v>
      </c>
      <c r="BQ129" s="66">
        <f>'amount-analyzed sorted'!BA129*0.001/'amount-analyzed sorted'!BA$2*1.5/'amount-analyzed sorted'!BA$3</f>
        <v>0.184151539096433</v>
      </c>
      <c r="BR129" s="66">
        <f>'amount-analyzed sorted'!BB129*0.001/'amount-analyzed sorted'!BB$2*1.5/'amount-analyzed sorted'!BB$3</f>
        <v>0.327465117928159</v>
      </c>
      <c r="BS129" s="66">
        <f>'amount-analyzed sorted'!BC129*0.001/'amount-analyzed sorted'!BC$2*1.5/'amount-analyzed sorted'!BC$3</f>
        <v>0.248794002611903</v>
      </c>
      <c r="BT129" s="66">
        <f>'amount-analyzed sorted'!BD129*0.001/'amount-analyzed sorted'!BD$2*1.5/'amount-analyzed sorted'!BD$3</f>
        <v>0.141570468650265</v>
      </c>
      <c r="BU129" s="66">
        <f>'amount-analyzed sorted'!BE129*0.001/'amount-analyzed sorted'!BE$2*1.5/'amount-analyzed sorted'!BE$3</f>
        <v>0.186390800321419</v>
      </c>
      <c r="BV129" s="66">
        <f t="shared" si="54"/>
        <v>0.217674385721636</v>
      </c>
      <c r="BW129" s="115">
        <f t="shared" si="55"/>
        <v>0.0723130098751202</v>
      </c>
      <c r="BX129" s="66">
        <f>'amount-analyzed sorted'!BF129*0.001/'amount-analyzed sorted'!BF$2*1.5/'amount-analyzed sorted'!BF$3</f>
        <v>0.0197341742382583</v>
      </c>
      <c r="BY129" s="66">
        <f>'amount-analyzed sorted'!BG129*0.001/'amount-analyzed sorted'!BG$2*1.5/'amount-analyzed sorted'!BG$3</f>
        <v>0.0306316956050653</v>
      </c>
      <c r="BZ129" s="66">
        <f>'amount-analyzed sorted'!BH129*0.001/'amount-analyzed sorted'!BH$2*1.5/'amount-analyzed sorted'!BH$3</f>
        <v>0.0393631114384366</v>
      </c>
      <c r="CA129" s="66">
        <f>'amount-analyzed sorted'!BI129*0.001/'amount-analyzed sorted'!BI$2*1.5/'amount-analyzed sorted'!BI$3</f>
        <v>0.0516081175676905</v>
      </c>
      <c r="CB129" s="66">
        <f>'amount-analyzed sorted'!BJ129*0.001/'amount-analyzed sorted'!BJ$2*1.5/'amount-analyzed sorted'!BJ$3</f>
        <v>0.0961355731460288</v>
      </c>
      <c r="CC129" s="66">
        <f t="shared" si="56"/>
        <v>0.0474945343990959</v>
      </c>
      <c r="CD129" s="115">
        <f t="shared" si="57"/>
        <v>0.0295972346034372</v>
      </c>
      <c r="CE129" s="121">
        <f>'amount-analyzed sorted'!BK129*0.001/'amount-analyzed sorted'!BK$2*1.5/'amount-analyzed sorted'!BK$3</f>
        <v>0.0292468400028648</v>
      </c>
      <c r="CF129" s="66">
        <f>'amount-analyzed sorted'!BL129*0.001/'amount-analyzed sorted'!BL$2*1.5/'amount-analyzed sorted'!BL$3</f>
        <v>0.0356318515155788</v>
      </c>
      <c r="CG129" s="66">
        <f>'amount-analyzed sorted'!BM129*0.001/'amount-analyzed sorted'!BM$2*1.5/'amount-analyzed sorted'!BM$3</f>
        <v>0.0767493480003773</v>
      </c>
      <c r="CH129" s="66">
        <f>'amount-analyzed sorted'!BN129*0.001/'amount-analyzed sorted'!BN$2*1.5/'amount-analyzed sorted'!BN$3</f>
        <v>0.0306238162788911</v>
      </c>
      <c r="CI129" s="66">
        <f>'amount-analyzed sorted'!BO129*0.001/'amount-analyzed sorted'!BO$2*1.5/'amount-analyzed sorted'!BO$3</f>
        <v>0.110399115461634</v>
      </c>
      <c r="CJ129" s="66">
        <f t="shared" si="58"/>
        <v>0.0565301942518691</v>
      </c>
      <c r="CK129" s="115">
        <f t="shared" si="59"/>
        <v>0.0359267915993362</v>
      </c>
      <c r="CL129" s="66">
        <f>'amount-analyzed sorted'!BP129*0.001/'amount-analyzed sorted'!BP$2*1.5/'amount-analyzed sorted'!BP$3</f>
        <v>0.0495390625432227</v>
      </c>
      <c r="CM129" s="66">
        <f>'amount-analyzed sorted'!BQ129*0.001/'amount-analyzed sorted'!BQ$2*1.5/'amount-analyzed sorted'!BQ$3</f>
        <v>0.0883751754974444</v>
      </c>
      <c r="CN129" s="66">
        <f>'amount-analyzed sorted'!BR129*0.001/'amount-analyzed sorted'!BR$2*1.5/'amount-analyzed sorted'!BR$3</f>
        <v>0.0382485124434006</v>
      </c>
      <c r="CO129" s="66">
        <f>'amount-analyzed sorted'!BS129*0.001/'amount-analyzed sorted'!BS$2*1.5/'amount-analyzed sorted'!BS$3</f>
        <v>0.0447407763806592</v>
      </c>
      <c r="CP129" s="66">
        <f>'amount-analyzed sorted'!BT129*0.001/'amount-analyzed sorted'!BT$2*1.5/'amount-analyzed sorted'!BT$3</f>
        <v>0.0484163642419598</v>
      </c>
      <c r="CQ129" s="66">
        <f t="shared" si="60"/>
        <v>0.0538639782213374</v>
      </c>
      <c r="CR129" s="115">
        <f t="shared" si="61"/>
        <v>0.019789389293313</v>
      </c>
      <c r="CS129" s="66">
        <f>'amount-analyzed sorted'!BU129*0.001/'amount-analyzed sorted'!BU$2*1.5/'amount-analyzed sorted'!BU$3</f>
        <v>0.0465671811815059</v>
      </c>
      <c r="CT129" s="66">
        <f>'amount-analyzed sorted'!BV129*0.001/'amount-analyzed sorted'!BV$2*1.5/'amount-analyzed sorted'!BV$3</f>
        <v>0.0506134082897179</v>
      </c>
      <c r="CU129" s="66">
        <f>'amount-analyzed sorted'!BW129*0.001/'amount-analyzed sorted'!BW$2*1.5/'amount-analyzed sorted'!BW$3</f>
        <v>0.00758718713908084</v>
      </c>
      <c r="CV129" s="66">
        <f>'amount-analyzed sorted'!BX129*0.001/'amount-analyzed sorted'!BX$2*1.5/'amount-analyzed sorted'!BX$3</f>
        <v>0.0627737174194528</v>
      </c>
      <c r="CW129" s="66">
        <f>'amount-analyzed sorted'!BY129*0.001/'amount-analyzed sorted'!BY$2*1.5/'amount-analyzed sorted'!BY$3</f>
        <v>0.0224820191329903</v>
      </c>
      <c r="CX129" s="66">
        <f t="shared" si="62"/>
        <v>0.0380047026325495</v>
      </c>
      <c r="CY129" s="115">
        <f t="shared" si="63"/>
        <v>0.0224275418993432</v>
      </c>
      <c r="CZ129" s="66">
        <f>'amount-analyzed sorted'!BZ129*0.001/'amount-analyzed sorted'!BZ$2*1.5/'amount-analyzed sorted'!BZ$3</f>
        <v>0.0634565962032617</v>
      </c>
      <c r="DA129" s="66">
        <f>'amount-analyzed sorted'!CA129*0.001/'amount-analyzed sorted'!CA$2*1.5/'amount-analyzed sorted'!CA$3</f>
        <v>0.034062845000969</v>
      </c>
      <c r="DB129" s="66">
        <f>'amount-analyzed sorted'!CB129*0.001/'amount-analyzed sorted'!CB$2*1.5/'amount-analyzed sorted'!CB$3</f>
        <v>0.065466163462616</v>
      </c>
      <c r="DC129" s="66">
        <f>'amount-analyzed sorted'!CC129*0.001/'amount-analyzed sorted'!CC$2*1.5/'amount-analyzed sorted'!CC$3</f>
        <v>0.038895665601049</v>
      </c>
      <c r="DD129" s="66">
        <f>'amount-analyzed sorted'!CD129*0.001/'amount-analyzed sorted'!CD$2*1.5/'amount-analyzed sorted'!CD$3</f>
        <v>0.0777690818717149</v>
      </c>
      <c r="DE129" s="66">
        <f t="shared" si="64"/>
        <v>0.0559300704279221</v>
      </c>
      <c r="DF129" s="115">
        <f t="shared" si="65"/>
        <v>0.0186606174679074</v>
      </c>
      <c r="DG129" s="66">
        <f>'amount-analyzed sorted'!CE129*0.001/'amount-analyzed sorted'!CE$2*1.5/'amount-analyzed sorted'!CE$3</f>
        <v>0.0338831737959729</v>
      </c>
      <c r="DH129" s="66">
        <f>'amount-analyzed sorted'!CF129*0.001/'amount-analyzed sorted'!CF$2*1.5/'amount-analyzed sorted'!CF$3</f>
        <v>0.0108322697769215</v>
      </c>
      <c r="DI129" s="66">
        <f>'amount-analyzed sorted'!CG129*0.001/'amount-analyzed sorted'!CG$2*1.5/'amount-analyzed sorted'!CG$3</f>
        <v>0.0514470408968427</v>
      </c>
      <c r="DJ129" s="66">
        <f>'amount-analyzed sorted'!CH129*0.001/'amount-analyzed sorted'!CH$2*1.5/'amount-analyzed sorted'!CH$3</f>
        <v>0.0473314874239129</v>
      </c>
      <c r="DK129" s="66">
        <f>'amount-analyzed sorted'!CI129*0.001/'amount-analyzed sorted'!CI$2*1.5/'amount-analyzed sorted'!CI$3</f>
        <v>0.0276097247316662</v>
      </c>
      <c r="DL129" s="66">
        <f t="shared" si="66"/>
        <v>0.0342207393250632</v>
      </c>
      <c r="DM129" s="115">
        <f t="shared" si="67"/>
        <v>0.0162748053275475</v>
      </c>
      <c r="DN129" s="66">
        <f>'amount-analyzed sorted'!CJ129*0.001/'amount-analyzed sorted'!CJ$2*1.5/'amount-analyzed sorted'!CJ$3</f>
        <v>0.124138704357895</v>
      </c>
      <c r="DO129" s="66">
        <f>'amount-analyzed sorted'!CK129*0.001/'amount-analyzed sorted'!CK$2*1.5/'amount-analyzed sorted'!CK$3</f>
        <v>0.0301745625482691</v>
      </c>
      <c r="DP129" s="66">
        <f>'amount-analyzed sorted'!CL129*0.001/'amount-analyzed sorted'!CL$2*1.5/'amount-analyzed sorted'!CL$3</f>
        <v>0.0815199365276076</v>
      </c>
      <c r="DQ129" s="66">
        <f>'amount-analyzed sorted'!CM129*0.001/'amount-analyzed sorted'!CM$2*1.5/'amount-analyzed sorted'!CM$3</f>
        <v>0.0207292791478459</v>
      </c>
      <c r="DR129" s="66">
        <f>'amount-analyzed sorted'!CN129*0.001/'amount-analyzed sorted'!CN$2*1.5/'amount-analyzed sorted'!CN$3</f>
        <v>0.0340842523662819</v>
      </c>
      <c r="DS129" s="66">
        <f t="shared" si="68"/>
        <v>0.0581293469895798</v>
      </c>
      <c r="DT129" s="115">
        <f t="shared" si="69"/>
        <v>0.0437685862299783</v>
      </c>
      <c r="DU129" s="66">
        <f>'amount-analyzed sorted'!CO129*0.001/'amount-analyzed sorted'!CO$2*1.5/'amount-analyzed sorted'!CO$3</f>
        <v>0.0866943339384543</v>
      </c>
      <c r="DV129" s="66">
        <f>'amount-analyzed sorted'!CP129*0.001/'amount-analyzed sorted'!CP$2*1.5/'amount-analyzed sorted'!CP$3</f>
        <v>0.0208512160840097</v>
      </c>
      <c r="DW129" s="66">
        <f>'amount-analyzed sorted'!CQ129*0.001/'amount-analyzed sorted'!CQ$2*1.5/'amount-analyzed sorted'!CQ$3</f>
        <v>0.0342109074744998</v>
      </c>
      <c r="DX129" s="66">
        <f>'amount-analyzed sorted'!CR129*0.001/'amount-analyzed sorted'!CR$2*1.5/'amount-analyzed sorted'!CR$3</f>
        <v>0.0108941930405258</v>
      </c>
      <c r="DY129" s="66">
        <f>'amount-analyzed sorted'!CS129*0.001/'amount-analyzed sorted'!CS$2*1.5/'amount-analyzed sorted'!CS$3</f>
        <v>0.00732781349028645</v>
      </c>
      <c r="DZ129" s="66">
        <f t="shared" si="70"/>
        <v>0.0319956928055552</v>
      </c>
      <c r="EA129" s="115">
        <f t="shared" si="71"/>
        <v>0.0323064445639661</v>
      </c>
      <c r="EB129" s="66">
        <f>'amount-analyzed sorted'!CT129*0.001/'amount-analyzed sorted'!CT$2*1.5/'amount-analyzed sorted'!CT$3</f>
        <v>0.0554869622593697</v>
      </c>
      <c r="EC129" s="66">
        <f>'amount-analyzed sorted'!CU129*0.001/'amount-analyzed sorted'!CU$2*1.5/'amount-analyzed sorted'!CU$3</f>
        <v>0.128986023321403</v>
      </c>
      <c r="ED129" s="66">
        <f>'amount-analyzed sorted'!CV129*0.001/'amount-analyzed sorted'!CV$2*1.5/'amount-analyzed sorted'!CV$3</f>
        <v>0.015101478562871</v>
      </c>
      <c r="EE129" s="66">
        <f>'amount-analyzed sorted'!CW129*0.001/'amount-analyzed sorted'!CW$2*1.5/'amount-analyzed sorted'!CW$3</f>
        <v>0.00794809117596685</v>
      </c>
      <c r="EF129" s="66">
        <f>'amount-analyzed sorted'!CX129*0.001/'amount-analyzed sorted'!CX$2*1.5/'amount-analyzed sorted'!CX$3</f>
        <v>0.0772549388952457</v>
      </c>
      <c r="EG129" s="66">
        <f t="shared" si="72"/>
        <v>0.0569554988429712</v>
      </c>
      <c r="EH129" s="115">
        <f t="shared" si="73"/>
        <v>0.0493864995282572</v>
      </c>
    </row>
    <row r="130" spans="1:138">
      <c r="A130">
        <f>'imported data from Web Calc'!A137</f>
        <v>882.6</v>
      </c>
      <c r="B130" t="str">
        <f>'imported data from Web Calc'!B137</f>
        <v>C45H85O13P</v>
      </c>
      <c r="C130" s="61" t="str">
        <f>'imported data from Web Calc'!C137</f>
        <v>PI(36:1)</v>
      </c>
      <c r="D130" s="96"/>
      <c r="E130" s="96"/>
      <c r="F130" s="96"/>
      <c r="G130" s="66">
        <f>'amount-analyzed sorted'!G130*0.001/'amount-analyzed sorted'!G$2*1.5/'amount-analyzed sorted'!G$3</f>
        <v>0.0283718562022712</v>
      </c>
      <c r="H130" s="66">
        <f>'amount-analyzed sorted'!H130*0.001/'amount-analyzed sorted'!H$2*1.5/'amount-analyzed sorted'!H$3</f>
        <v>0.0300118478902637</v>
      </c>
      <c r="I130" s="66">
        <f>'amount-analyzed sorted'!I130*0.001/'amount-analyzed sorted'!I$2*1.5/'amount-analyzed sorted'!I$3</f>
        <v>0.0218118894503009</v>
      </c>
      <c r="J130" s="66">
        <f>'amount-analyzed sorted'!J130*0.001/'amount-analyzed sorted'!J$2*1.5/'amount-analyzed sorted'!J$3</f>
        <v>0.0234518811382935</v>
      </c>
      <c r="K130" s="66">
        <f>'amount-analyzed sorted'!K130*0.001/'amount-analyzed sorted'!K$2*1.5/'amount-analyzed sorted'!K$3</f>
        <v>0.0177119102303196</v>
      </c>
      <c r="L130" s="66">
        <f>'amount-analyzed sorted'!L130*0.001/'amount-analyzed sorted'!L$2*1.5/'amount-analyzed sorted'!L$3</f>
        <v>0.0234518811382935</v>
      </c>
      <c r="M130" s="66">
        <f>'amount-analyzed sorted'!M130*0.001/'amount-analyzed sorted'!M$2*1.5/'amount-analyzed sorted'!M$3</f>
        <v>0.03083184373426</v>
      </c>
      <c r="N130" s="66">
        <f>'amount-analyzed sorted'!N130*0.001/'amount-analyzed sorted'!N$2*1.5/'amount-analyzed sorted'!N$3</f>
        <v>0.0259118686702823</v>
      </c>
      <c r="O130" s="66">
        <f>'amount-analyzed sorted'!O130*0.001/'amount-analyzed sorted'!O$2*1.5/'amount-analyzed sorted'!O$3</f>
        <v>0.0259118686702823</v>
      </c>
      <c r="P130" s="66">
        <f>'amount-analyzed sorted'!P130*0.001/'amount-analyzed sorted'!P$2*1.5/'amount-analyzed sorted'!P$3</f>
        <v>0.0226318852942972</v>
      </c>
      <c r="Q130" s="66">
        <f t="shared" si="37"/>
        <v>0.0250098732418864</v>
      </c>
      <c r="R130" s="115">
        <f t="shared" si="38"/>
        <v>0.00402550316588188</v>
      </c>
      <c r="S130" s="66">
        <f t="shared" si="39"/>
        <v>0.160956560113227</v>
      </c>
      <c r="T130" s="66">
        <f>'amount-analyzed sorted'!R130*0.001/'amount-analyzed sorted'!R$2*1.5/'amount-analyzed sorted'!R$3</f>
        <v>0.122376179758004</v>
      </c>
      <c r="U130" s="66">
        <f>'amount-analyzed sorted'!S130*0.001/'amount-analyzed sorted'!S$2*1.5/'amount-analyzed sorted'!S$3</f>
        <v>0.0606349223733553</v>
      </c>
      <c r="V130" s="66">
        <f>'amount-analyzed sorted'!T130*0.001/'amount-analyzed sorted'!T$2*1.5/'amount-analyzed sorted'!T$3</f>
        <v>0.0747882747875517</v>
      </c>
      <c r="W130" s="66">
        <f>'amount-analyzed sorted'!U130*0.001/'amount-analyzed sorted'!U$2*1.5/'amount-analyzed sorted'!U$3</f>
        <v>0.0754749165163704</v>
      </c>
      <c r="X130" s="66">
        <f>'amount-analyzed sorted'!V130*0.001/'amount-analyzed sorted'!V$2*1.5/'amount-analyzed sorted'!V$3</f>
        <v>0.118580392544667</v>
      </c>
      <c r="Y130" s="66">
        <f t="shared" si="40"/>
        <v>0.0903709371959897</v>
      </c>
      <c r="Z130" s="115">
        <f t="shared" si="41"/>
        <v>0.0281471592699748</v>
      </c>
      <c r="AA130" s="66">
        <f>'amount-analyzed sorted'!W130*0.001/'amount-analyzed sorted'!W$2*1.5/'amount-analyzed sorted'!W$3</f>
        <v>0.0471859605146402</v>
      </c>
      <c r="AB130" s="66">
        <f>'amount-analyzed sorted'!X130*0.001/'amount-analyzed sorted'!X$2*1.5/'amount-analyzed sorted'!X$3</f>
        <v>0.086846457706449</v>
      </c>
      <c r="AC130" s="66">
        <f>'amount-analyzed sorted'!Y130*0.001/'amount-analyzed sorted'!Y$2*1.5/'amount-analyzed sorted'!Y$3</f>
        <v>0.0286772477100039</v>
      </c>
      <c r="AD130" s="66">
        <f>'amount-analyzed sorted'!Z130*0.001/'amount-analyzed sorted'!Z$2*1.5/'amount-analyzed sorted'!Z$3</f>
        <v>0.019551635299637</v>
      </c>
      <c r="AE130" s="66">
        <f>'amount-analyzed sorted'!AA130*0.001/'amount-analyzed sorted'!AA$2*1.5/'amount-analyzed sorted'!AA$3</f>
        <v>0.062759976544708</v>
      </c>
      <c r="AF130" s="66">
        <f t="shared" si="42"/>
        <v>0.0490042555550877</v>
      </c>
      <c r="AG130" s="115">
        <f t="shared" si="43"/>
        <v>0.0269499647880511</v>
      </c>
      <c r="AH130" s="66">
        <f>'amount-analyzed sorted'!AB130*0.001/'amount-analyzed sorted'!AB$2*1.5/'amount-analyzed sorted'!AB$3</f>
        <v>0.0198475732708727</v>
      </c>
      <c r="AI130" s="66">
        <f>'amount-analyzed sorted'!AC130*0.001/'amount-analyzed sorted'!AC$2*1.5/'amount-analyzed sorted'!AC$3</f>
        <v>0.0104231858948941</v>
      </c>
      <c r="AJ130" s="66">
        <f>'amount-analyzed sorted'!AD130*0.001/'amount-analyzed sorted'!AD$2*1.5/'amount-analyzed sorted'!AD$3</f>
        <v>0.0274904766076909</v>
      </c>
      <c r="AK130" s="66">
        <f>'amount-analyzed sorted'!AE130*0.001/'amount-analyzed sorted'!AE$2*1.5/'amount-analyzed sorted'!AE$3</f>
        <v>0.0222615831279815</v>
      </c>
      <c r="AL130" s="66">
        <f>'amount-analyzed sorted'!AF130*0.001/'amount-analyzed sorted'!AF$2*1.5/'amount-analyzed sorted'!AF$3</f>
        <v>0.0298212494042236</v>
      </c>
      <c r="AM130" s="66">
        <f t="shared" si="44"/>
        <v>0.0219688136611326</v>
      </c>
      <c r="AN130" s="115">
        <f t="shared" si="45"/>
        <v>0.00758347552355273</v>
      </c>
      <c r="AO130" s="66">
        <f>'amount-analyzed sorted'!AG130*0.001/'amount-analyzed sorted'!AG$2*1.5/'amount-analyzed sorted'!AG$3</f>
        <v>0.00875550724481538</v>
      </c>
      <c r="AP130" s="66">
        <f>'amount-analyzed sorted'!AH130*0.001/'amount-analyzed sorted'!AH$2*1.5/'amount-analyzed sorted'!AH$3</f>
        <v>0.0223099431351544</v>
      </c>
      <c r="AQ130" s="66">
        <f>'amount-analyzed sorted'!AI130*0.001/'amount-analyzed sorted'!AI$2*1.5/'amount-analyzed sorted'!AI$3</f>
        <v>0.0228012695104302</v>
      </c>
      <c r="AR130" s="66">
        <f>'amount-analyzed sorted'!AJ130*0.001/'amount-analyzed sorted'!AJ$2*1.5/'amount-analyzed sorted'!AJ$3</f>
        <v>0.0277704187276747</v>
      </c>
      <c r="AS130" s="66">
        <f>'amount-analyzed sorted'!AK130*0.001/'amount-analyzed sorted'!AK$2*1.5/'amount-analyzed sorted'!AK$3</f>
        <v>0.0376503941401837</v>
      </c>
      <c r="AT130" s="66">
        <f t="shared" si="46"/>
        <v>0.0238575065516517</v>
      </c>
      <c r="AU130" s="115">
        <f t="shared" si="47"/>
        <v>0.0104538940353124</v>
      </c>
      <c r="AV130" s="66">
        <f>'amount-analyzed sorted'!AL130*0.001/'amount-analyzed sorted'!AL$2*1.5/'amount-analyzed sorted'!AL$3</f>
        <v>0.0448080853390993</v>
      </c>
      <c r="AW130" s="66">
        <f>'amount-analyzed sorted'!AM130*0.001/'amount-analyzed sorted'!AM$2*1.5/'amount-analyzed sorted'!AM$3</f>
        <v>0.00723903049979834</v>
      </c>
      <c r="AX130" s="66">
        <f>'amount-analyzed sorted'!AN130*0.001/'amount-analyzed sorted'!AN$2*1.5/'amount-analyzed sorted'!AN$3</f>
        <v>0.0490857092786544</v>
      </c>
      <c r="AY130" s="66">
        <f>'amount-analyzed sorted'!AO130*0.001/'amount-analyzed sorted'!AO$2*1.5/'amount-analyzed sorted'!AO$3</f>
        <v>0.0601082833686878</v>
      </c>
      <c r="AZ130" s="66">
        <f>'amount-analyzed sorted'!AP130*0.001/'amount-analyzed sorted'!AP$2*1.5/'amount-analyzed sorted'!AP$3</f>
        <v>0.0815299986781524</v>
      </c>
      <c r="BA130" s="66">
        <f t="shared" si="48"/>
        <v>0.0485542214328784</v>
      </c>
      <c r="BB130" s="115">
        <f t="shared" si="49"/>
        <v>0.0271208372333278</v>
      </c>
      <c r="BC130" s="66">
        <f>'amount-analyzed sorted'!AQ130*0.001/'amount-analyzed sorted'!AQ$2*1.5/'amount-analyzed sorted'!AQ$3</f>
        <v>0.0305600348299516</v>
      </c>
      <c r="BD130" s="66">
        <f>'amount-analyzed sorted'!AR130*0.001/'amount-analyzed sorted'!AR$2*1.5/'amount-analyzed sorted'!AR$3</f>
        <v>0.0333899730085204</v>
      </c>
      <c r="BE130" s="66">
        <f>'amount-analyzed sorted'!AS130*0.001/'amount-analyzed sorted'!AS$2*1.5/'amount-analyzed sorted'!AS$3</f>
        <v>0.0780520313066647</v>
      </c>
      <c r="BF130" s="66">
        <f>'amount-analyzed sorted'!AT130*0.001/'amount-analyzed sorted'!AT$2*1.5/'amount-analyzed sorted'!AT$3</f>
        <v>0.030278777276679</v>
      </c>
      <c r="BG130" s="66">
        <f>'amount-analyzed sorted'!AU130*0.001/'amount-analyzed sorted'!AU$2*1.5/'amount-analyzed sorted'!AU$3</f>
        <v>0.0468825504080477</v>
      </c>
      <c r="BH130" s="66">
        <f t="shared" si="50"/>
        <v>0.0438326733659727</v>
      </c>
      <c r="BI130" s="115">
        <f t="shared" si="51"/>
        <v>0.0203050931511515</v>
      </c>
      <c r="BJ130" s="66">
        <f>'amount-analyzed sorted'!AV130*0.001/'amount-analyzed sorted'!AV$2*1.5/'amount-analyzed sorted'!AV$3</f>
        <v>0.0406473345576115</v>
      </c>
      <c r="BK130" s="66">
        <f>'amount-analyzed sorted'!AW130*0.001/'amount-analyzed sorted'!AW$2*1.5/'amount-analyzed sorted'!AW$3</f>
        <v>0.0229952593688304</v>
      </c>
      <c r="BL130" s="66">
        <f>'amount-analyzed sorted'!AX130*0.001/'amount-analyzed sorted'!AX$2*1.5/'amount-analyzed sorted'!AX$3</f>
        <v>0.0267914916747555</v>
      </c>
      <c r="BM130" s="66">
        <f>'amount-analyzed sorted'!AY130*0.001/'amount-analyzed sorted'!AY$2*1.5/'amount-analyzed sorted'!AY$3</f>
        <v>0.0155597552122102</v>
      </c>
      <c r="BN130" s="66">
        <f>'amount-analyzed sorted'!AZ130*0.001/'amount-analyzed sorted'!AZ$2*1.5/'amount-analyzed sorted'!AZ$3</f>
        <v>0.0295060698981543</v>
      </c>
      <c r="BO130" s="66">
        <f t="shared" si="52"/>
        <v>0.0270999821423124</v>
      </c>
      <c r="BP130" s="115">
        <f t="shared" si="53"/>
        <v>0.00921195919399197</v>
      </c>
      <c r="BQ130" s="66">
        <f>'amount-analyzed sorted'!BA130*0.001/'amount-analyzed sorted'!BA$2*1.5/'amount-analyzed sorted'!BA$3</f>
        <v>0.0478931713645064</v>
      </c>
      <c r="BR130" s="66">
        <f>'amount-analyzed sorted'!BB130*0.001/'amount-analyzed sorted'!BB$2*1.5/'amount-analyzed sorted'!BB$3</f>
        <v>0.0814010152299796</v>
      </c>
      <c r="BS130" s="66">
        <f>'amount-analyzed sorted'!BC130*0.001/'amount-analyzed sorted'!BC$2*1.5/'amount-analyzed sorted'!BC$3</f>
        <v>0.0777987760610511</v>
      </c>
      <c r="BT130" s="66">
        <f>'amount-analyzed sorted'!BD130*0.001/'amount-analyzed sorted'!BD$2*1.5/'amount-analyzed sorted'!BD$3</f>
        <v>0.045760151482914</v>
      </c>
      <c r="BU130" s="66">
        <f>'amount-analyzed sorted'!BE130*0.001/'amount-analyzed sorted'!BE$2*1.5/'amount-analyzed sorted'!BE$3</f>
        <v>0.0423924824935518</v>
      </c>
      <c r="BV130" s="66">
        <f t="shared" si="54"/>
        <v>0.0590491193264006</v>
      </c>
      <c r="BW130" s="115">
        <f t="shared" si="55"/>
        <v>0.0189053713928528</v>
      </c>
      <c r="BX130" s="66">
        <f>'amount-analyzed sorted'!BF130*0.001/'amount-analyzed sorted'!BF$2*1.5/'amount-analyzed sorted'!BF$3</f>
        <v>0.00425407348848682</v>
      </c>
      <c r="BY130" s="66">
        <f>'amount-analyzed sorted'!BG130*0.001/'amount-analyzed sorted'!BG$2*1.5/'amount-analyzed sorted'!BG$3</f>
        <v>0.00855423121619894</v>
      </c>
      <c r="BZ130" s="66">
        <f>'amount-analyzed sorted'!BH130*0.001/'amount-analyzed sorted'!BH$2*1.5/'amount-analyzed sorted'!BH$3</f>
        <v>0.0140518201015929</v>
      </c>
      <c r="CA130" s="66">
        <f>'amount-analyzed sorted'!BI130*0.001/'amount-analyzed sorted'!BI$2*1.5/'amount-analyzed sorted'!BI$3</f>
        <v>0.00593440366281451</v>
      </c>
      <c r="CB130" s="66">
        <f>'amount-analyzed sorted'!BJ130*0.001/'amount-analyzed sorted'!BJ$2*1.5/'amount-analyzed sorted'!BJ$3</f>
        <v>0.0230276056415999</v>
      </c>
      <c r="CC130" s="66">
        <f t="shared" si="56"/>
        <v>0.0111644268221386</v>
      </c>
      <c r="CD130" s="115">
        <f t="shared" si="57"/>
        <v>0.00759919894128649</v>
      </c>
      <c r="CE130" s="121">
        <f>'amount-analyzed sorted'!BK130*0.001/'amount-analyzed sorted'!BK$2*1.5/'amount-analyzed sorted'!BK$3</f>
        <v>0.0065754019678572</v>
      </c>
      <c r="CF130" s="66">
        <f>'amount-analyzed sorted'!BL130*0.001/'amount-analyzed sorted'!BL$2*1.5/'amount-analyzed sorted'!BL$3</f>
        <v>0.0135352113308606</v>
      </c>
      <c r="CG130" s="66">
        <f>'amount-analyzed sorted'!BM130*0.001/'amount-analyzed sorted'!BM$2*1.5/'amount-analyzed sorted'!BM$3</f>
        <v>0.0290488742173093</v>
      </c>
      <c r="CH130" s="66">
        <f>'amount-analyzed sorted'!BN130*0.001/'amount-analyzed sorted'!BN$2*1.5/'amount-analyzed sorted'!BN$3</f>
        <v>0.00783639743163543</v>
      </c>
      <c r="CI130" s="66">
        <f>'amount-analyzed sorted'!BO130*0.001/'amount-analyzed sorted'!BO$2*1.5/'amount-analyzed sorted'!BO$3</f>
        <v>0.0361901198025931</v>
      </c>
      <c r="CJ130" s="66">
        <f t="shared" si="58"/>
        <v>0.0186372009500511</v>
      </c>
      <c r="CK130" s="115">
        <f t="shared" si="59"/>
        <v>0.0132729287449367</v>
      </c>
      <c r="CL130" s="66">
        <f>'amount-analyzed sorted'!BP130*0.001/'amount-analyzed sorted'!BP$2*1.5/'amount-analyzed sorted'!BP$3</f>
        <v>0.0134687209149172</v>
      </c>
      <c r="CM130" s="66">
        <f>'amount-analyzed sorted'!BQ130*0.001/'amount-analyzed sorted'!BQ$2*1.5/'amount-analyzed sorted'!BQ$3</f>
        <v>0.0324122143197493</v>
      </c>
      <c r="CN130" s="66">
        <f>'amount-analyzed sorted'!BR130*0.001/'amount-analyzed sorted'!BR$2*1.5/'amount-analyzed sorted'!BR$3</f>
        <v>0.0156001303823207</v>
      </c>
      <c r="CO130" s="66">
        <f>'amount-analyzed sorted'!BS130*0.001/'amount-analyzed sorted'!BS$2*1.5/'amount-analyzed sorted'!BS$3</f>
        <v>0.0188294515121583</v>
      </c>
      <c r="CP130" s="66">
        <f>'amount-analyzed sorted'!BT130*0.001/'amount-analyzed sorted'!BT$2*1.5/'amount-analyzed sorted'!BT$3</f>
        <v>0.0239827800528144</v>
      </c>
      <c r="CQ130" s="66">
        <f t="shared" si="60"/>
        <v>0.0208586594363919</v>
      </c>
      <c r="CR130" s="115">
        <f t="shared" si="61"/>
        <v>0.00757670383531267</v>
      </c>
      <c r="CS130" s="66">
        <f>'amount-analyzed sorted'!BU130*0.001/'amount-analyzed sorted'!BU$2*1.5/'amount-analyzed sorted'!BU$3</f>
        <v>0.0124335546731477</v>
      </c>
      <c r="CT130" s="66">
        <f>'amount-analyzed sorted'!BV130*0.001/'amount-analyzed sorted'!BV$2*1.5/'amount-analyzed sorted'!BV$3</f>
        <v>0.0173868476803107</v>
      </c>
      <c r="CU130" s="66">
        <f>'amount-analyzed sorted'!BW130*0.001/'amount-analyzed sorted'!BW$2*1.5/'amount-analyzed sorted'!BW$3</f>
        <v>0.00256190734566366</v>
      </c>
      <c r="CV130" s="66">
        <f>'amount-analyzed sorted'!BX130*0.001/'amount-analyzed sorted'!BX$2*1.5/'amount-analyzed sorted'!BX$3</f>
        <v>0.0259357589338141</v>
      </c>
      <c r="CW130" s="66">
        <f>'amount-analyzed sorted'!BY130*0.001/'amount-analyzed sorted'!BY$2*1.5/'amount-analyzed sorted'!BY$3</f>
        <v>0.00964815395990677</v>
      </c>
      <c r="CX130" s="66">
        <f t="shared" si="62"/>
        <v>0.0135932445185686</v>
      </c>
      <c r="CY130" s="115">
        <f t="shared" si="63"/>
        <v>0.00873682017262649</v>
      </c>
      <c r="CZ130" s="66">
        <f>'amount-analyzed sorted'!BZ130*0.001/'amount-analyzed sorted'!BZ$2*1.5/'amount-analyzed sorted'!BZ$3</f>
        <v>0.02079769261038</v>
      </c>
      <c r="DA130" s="66">
        <f>'amount-analyzed sorted'!CA130*0.001/'amount-analyzed sorted'!CA$2*1.5/'amount-analyzed sorted'!CA$3</f>
        <v>0.0138636524511603</v>
      </c>
      <c r="DB130" s="66">
        <f>'amount-analyzed sorted'!CB130*0.001/'amount-analyzed sorted'!CB$2*1.5/'amount-analyzed sorted'!CB$3</f>
        <v>0.0258474820143662</v>
      </c>
      <c r="DC130" s="66">
        <f>'amount-analyzed sorted'!CC130*0.001/'amount-analyzed sorted'!CC$2*1.5/'amount-analyzed sorted'!CC$3</f>
        <v>0.0156788729554616</v>
      </c>
      <c r="DD130" s="66">
        <f>'amount-analyzed sorted'!CD130*0.001/'amount-analyzed sorted'!CD$2*1.5/'amount-analyzed sorted'!CD$3</f>
        <v>0.0332358962825698</v>
      </c>
      <c r="DE130" s="66">
        <f t="shared" si="64"/>
        <v>0.0218847192627876</v>
      </c>
      <c r="DF130" s="115">
        <f t="shared" si="65"/>
        <v>0.00788327940151679</v>
      </c>
      <c r="DG130" s="66">
        <f>'amount-analyzed sorted'!CE130*0.001/'amount-analyzed sorted'!CE$2*1.5/'amount-analyzed sorted'!CE$3</f>
        <v>0.0100605502027258</v>
      </c>
      <c r="DH130" s="66">
        <f>'amount-analyzed sorted'!CF130*0.001/'amount-analyzed sorted'!CF$2*1.5/'amount-analyzed sorted'!CF$3</f>
        <v>0.000670037305788957</v>
      </c>
      <c r="DI130" s="66">
        <f>'amount-analyzed sorted'!CG130*0.001/'amount-analyzed sorted'!CG$2*1.5/'amount-analyzed sorted'!CG$3</f>
        <v>0.0176732192891629</v>
      </c>
      <c r="DJ130" s="66">
        <f>'amount-analyzed sorted'!CH130*0.001/'amount-analyzed sorted'!CH$2*1.5/'amount-analyzed sorted'!CH$3</f>
        <v>0.0138204971127909</v>
      </c>
      <c r="DK130" s="66">
        <f>'amount-analyzed sorted'!CI130*0.001/'amount-analyzed sorted'!CI$2*1.5/'amount-analyzed sorted'!CI$3</f>
        <v>0.0124124410897404</v>
      </c>
      <c r="DL130" s="66">
        <f t="shared" si="66"/>
        <v>0.0109273490000418</v>
      </c>
      <c r="DM130" s="115">
        <f t="shared" si="67"/>
        <v>0.00636487144062863</v>
      </c>
      <c r="DN130" s="66">
        <f>'amount-analyzed sorted'!CJ130*0.001/'amount-analyzed sorted'!CJ$2*1.5/'amount-analyzed sorted'!CJ$3</f>
        <v>0.0375918010893797</v>
      </c>
      <c r="DO130" s="66">
        <f>'amount-analyzed sorted'!CK130*0.001/'amount-analyzed sorted'!CK$2*1.5/'amount-analyzed sorted'!CK$3</f>
        <v>0.0126959254525858</v>
      </c>
      <c r="DP130" s="66">
        <f>'amount-analyzed sorted'!CL130*0.001/'amount-analyzed sorted'!CL$2*1.5/'amount-analyzed sorted'!CL$3</f>
        <v>0.0293674305503183</v>
      </c>
      <c r="DQ130" s="66">
        <f>'amount-analyzed sorted'!CM130*0.001/'amount-analyzed sorted'!CM$2*1.5/'amount-analyzed sorted'!CM$3</f>
        <v>0.00600241753102608</v>
      </c>
      <c r="DR130" s="66">
        <f>'amount-analyzed sorted'!CN130*0.001/'amount-analyzed sorted'!CN$2*1.5/'amount-analyzed sorted'!CN$3</f>
        <v>0.0139889765412101</v>
      </c>
      <c r="DS130" s="66">
        <f t="shared" si="68"/>
        <v>0.019929310232904</v>
      </c>
      <c r="DT130" s="115">
        <f t="shared" si="69"/>
        <v>0.0130633978969821</v>
      </c>
      <c r="DU130" s="66">
        <f>'amount-analyzed sorted'!CO130*0.001/'amount-analyzed sorted'!CO$2*1.5/'amount-analyzed sorted'!CO$3</f>
        <v>0.0292268385356113</v>
      </c>
      <c r="DV130" s="66">
        <f>'amount-analyzed sorted'!CP130*0.001/'amount-analyzed sorted'!CP$2*1.5/'amount-analyzed sorted'!CP$3</f>
        <v>0.00673978701705363</v>
      </c>
      <c r="DW130" s="66">
        <f>'amount-analyzed sorted'!CQ130*0.001/'amount-analyzed sorted'!CQ$2*1.5/'amount-analyzed sorted'!CQ$3</f>
        <v>0.011719605583204</v>
      </c>
      <c r="DX130" s="66">
        <f>'amount-analyzed sorted'!CR130*0.001/'amount-analyzed sorted'!CR$2*1.5/'amount-analyzed sorted'!CR$3</f>
        <v>0.00388582681700282</v>
      </c>
      <c r="DY130" s="66">
        <f>'amount-analyzed sorted'!CS130*0.001/'amount-analyzed sorted'!CS$2*1.5/'amount-analyzed sorted'!CS$3</f>
        <v>0.00612473963367225</v>
      </c>
      <c r="DZ130" s="66">
        <f t="shared" si="70"/>
        <v>0.0115393595173088</v>
      </c>
      <c r="EA130" s="115">
        <f t="shared" si="71"/>
        <v>0.0102933227158592</v>
      </c>
      <c r="EB130" s="66">
        <f>'amount-analyzed sorted'!CT130*0.001/'amount-analyzed sorted'!CT$2*1.5/'amount-analyzed sorted'!CT$3</f>
        <v>0.0195387377419514</v>
      </c>
      <c r="EC130" s="66">
        <f>'amount-analyzed sorted'!CU130*0.001/'amount-analyzed sorted'!CU$2*1.5/'amount-analyzed sorted'!CU$3</f>
        <v>0.0354766312021516</v>
      </c>
      <c r="ED130" s="66">
        <f>'amount-analyzed sorted'!CV130*0.001/'amount-analyzed sorted'!CV$2*1.5/'amount-analyzed sorted'!CV$3</f>
        <v>0.0059849177714604</v>
      </c>
      <c r="EE130" s="66">
        <f>'amount-analyzed sorted'!CW130*0.001/'amount-analyzed sorted'!CW$2*1.5/'amount-analyzed sorted'!CW$3</f>
        <v>0.00474821031291526</v>
      </c>
      <c r="EF130" s="66">
        <f>'amount-analyzed sorted'!CX130*0.001/'amount-analyzed sorted'!CX$2*1.5/'amount-analyzed sorted'!CX$3</f>
        <v>0.0277438940063156</v>
      </c>
      <c r="EG130" s="66">
        <f t="shared" si="72"/>
        <v>0.0186984782069588</v>
      </c>
      <c r="EH130" s="115">
        <f t="shared" si="73"/>
        <v>0.0134189846324354</v>
      </c>
    </row>
    <row r="131" spans="1:138">
      <c r="A131" s="74" t="s">
        <v>530</v>
      </c>
      <c r="B131" s="75"/>
      <c r="C131" s="74" t="s">
        <v>530</v>
      </c>
      <c r="D131" s="97"/>
      <c r="E131" s="97"/>
      <c r="F131" s="97"/>
      <c r="G131" s="82">
        <f>'amount-analyzed sorted'!G131*0.001/'amount-analyzed sorted'!G$2*1.5/'amount-analyzed sorted'!G$3</f>
        <v>2.64866857569237</v>
      </c>
      <c r="H131" s="82">
        <f>'amount-analyzed sorted'!H131*0.001/'amount-analyzed sorted'!H$2*1.5/'amount-analyzed sorted'!H$3</f>
        <v>2.65932852166432</v>
      </c>
      <c r="I131" s="82">
        <f>'amount-analyzed sorted'!I131*0.001/'amount-analyzed sorted'!I$2*1.5/'amount-analyzed sorted'!I$3</f>
        <v>2.63882862556442</v>
      </c>
      <c r="J131" s="82">
        <f>'amount-analyzed sorted'!J131*0.001/'amount-analyzed sorted'!J$2*1.5/'amount-analyzed sorted'!J$3</f>
        <v>2.54534909934884</v>
      </c>
      <c r="K131" s="82">
        <f>'amount-analyzed sorted'!K131*0.001/'amount-analyzed sorted'!K$2*1.5/'amount-analyzed sorted'!K$3</f>
        <v>2.65932852166432</v>
      </c>
      <c r="L131" s="82">
        <f>'amount-analyzed sorted'!L131*0.001/'amount-analyzed sorted'!L$2*1.5/'amount-analyzed sorted'!L$3</f>
        <v>2.70606828477211</v>
      </c>
      <c r="M131" s="82">
        <f>'amount-analyzed sorted'!M131*0.001/'amount-analyzed sorted'!M$2*1.5/'amount-analyzed sorted'!M$3</f>
        <v>2.68966836789218</v>
      </c>
      <c r="N131" s="82">
        <f>'amount-analyzed sorted'!N131*0.001/'amount-analyzed sorted'!N$2*1.5/'amount-analyzed sorted'!N$3</f>
        <v>2.70360829724012</v>
      </c>
      <c r="O131" s="82">
        <f>'amount-analyzed sorted'!O131*0.001/'amount-analyzed sorted'!O$2*1.5/'amount-analyzed sorted'!O$3</f>
        <v>2.73722812684397</v>
      </c>
      <c r="P131" s="82">
        <f>'amount-analyzed sorted'!P131*0.001/'amount-analyzed sorted'!P$2*1.5/'amount-analyzed sorted'!P$3</f>
        <v>2.6429286047844</v>
      </c>
      <c r="Q131" s="116">
        <f t="shared" si="37"/>
        <v>2.66310050254671</v>
      </c>
      <c r="R131" s="117">
        <f t="shared" si="38"/>
        <v>0.0524785951202869</v>
      </c>
      <c r="S131" s="66">
        <f t="shared" si="39"/>
        <v>0.0197058259987191</v>
      </c>
      <c r="T131" s="82">
        <f>'amount-analyzed sorted'!R131*0.001/'amount-analyzed sorted'!R$2*1.5/'amount-analyzed sorted'!R$3</f>
        <v>11.0046947746533</v>
      </c>
      <c r="U131" s="82">
        <f>'amount-analyzed sorted'!S131*0.001/'amount-analyzed sorted'!S$2*1.5/'amount-analyzed sorted'!S$3</f>
        <v>7.21722912879348</v>
      </c>
      <c r="V131" s="82">
        <f>'amount-analyzed sorted'!T131*0.001/'amount-analyzed sorted'!T$2*1.5/'amount-analyzed sorted'!T$3</f>
        <v>7.06971891357116</v>
      </c>
      <c r="W131" s="82">
        <f>'amount-analyzed sorted'!U131*0.001/'amount-analyzed sorted'!U$2*1.5/'amount-analyzed sorted'!U$3</f>
        <v>7.37479352438723</v>
      </c>
      <c r="X131" s="82">
        <f>'amount-analyzed sorted'!V131*0.001/'amount-analyzed sorted'!V$2*1.5/'amount-analyzed sorted'!V$3</f>
        <v>12.9130283024236</v>
      </c>
      <c r="Y131" s="116">
        <f t="shared" si="40"/>
        <v>9.11589292876576</v>
      </c>
      <c r="Z131" s="117">
        <f t="shared" si="41"/>
        <v>2.68370028694627</v>
      </c>
      <c r="AA131" s="82">
        <f>'amount-analyzed sorted'!W131*0.001/'amount-analyzed sorted'!W$2*1.5/'amount-analyzed sorted'!W$3</f>
        <v>4.11776676564925</v>
      </c>
      <c r="AB131" s="82">
        <f>'amount-analyzed sorted'!X131*0.001/'amount-analyzed sorted'!X$2*1.5/'amount-analyzed sorted'!X$3</f>
        <v>7.62073434090576</v>
      </c>
      <c r="AC131" s="82">
        <f>'amount-analyzed sorted'!Y131*0.001/'amount-analyzed sorted'!Y$2*1.5/'amount-analyzed sorted'!Y$3</f>
        <v>2.11772357294309</v>
      </c>
      <c r="AD131" s="82">
        <f>'amount-analyzed sorted'!Z131*0.001/'amount-analyzed sorted'!Z$2*1.5/'amount-analyzed sorted'!Z$3</f>
        <v>1.84867355517636</v>
      </c>
      <c r="AE131" s="82">
        <f>'amount-analyzed sorted'!AA131*0.001/'amount-analyzed sorted'!AA$2*1.5/'amount-analyzed sorted'!AA$3</f>
        <v>6.00721780517318</v>
      </c>
      <c r="AF131" s="116">
        <f t="shared" si="42"/>
        <v>4.34242320796953</v>
      </c>
      <c r="AG131" s="117">
        <f t="shared" si="43"/>
        <v>2.48683590377315</v>
      </c>
      <c r="AH131" s="82">
        <f>'amount-analyzed sorted'!AB131*0.001/'amount-analyzed sorted'!AB$2*1.5/'amount-analyzed sorted'!AB$3</f>
        <v>2.2315031287703</v>
      </c>
      <c r="AI131" s="82">
        <f>'amount-analyzed sorted'!AC131*0.001/'amount-analyzed sorted'!AC$2*1.5/'amount-analyzed sorted'!AC$3</f>
        <v>1.22728097315258</v>
      </c>
      <c r="AJ131" s="82">
        <f>'amount-analyzed sorted'!AD131*0.001/'amount-analyzed sorted'!AD$2*1.5/'amount-analyzed sorted'!AD$3</f>
        <v>2.23777388600284</v>
      </c>
      <c r="AK131" s="82">
        <f>'amount-analyzed sorted'!AE131*0.001/'amount-analyzed sorted'!AE$2*1.5/'amount-analyzed sorted'!AE$3</f>
        <v>1.85691199611755</v>
      </c>
      <c r="AL131" s="82">
        <f>'amount-analyzed sorted'!AF131*0.001/'amount-analyzed sorted'!AF$2*1.5/'amount-analyzed sorted'!AF$3</f>
        <v>2.91090708822675</v>
      </c>
      <c r="AM131" s="116">
        <f t="shared" si="44"/>
        <v>2.092875414454</v>
      </c>
      <c r="AN131" s="117">
        <f t="shared" si="45"/>
        <v>0.615288855159535</v>
      </c>
      <c r="AO131" s="82">
        <f>'amount-analyzed sorted'!AG131*0.001/'amount-analyzed sorted'!AG$2*1.5/'amount-analyzed sorted'!AG$3</f>
        <v>1.05903898406901</v>
      </c>
      <c r="AP131" s="82">
        <f>'amount-analyzed sorted'!AH131*0.001/'amount-analyzed sorted'!AH$2*1.5/'amount-analyzed sorted'!AH$3</f>
        <v>2.44871127606864</v>
      </c>
      <c r="AQ131" s="82">
        <f>'amount-analyzed sorted'!AI131*0.001/'amount-analyzed sorted'!AI$2*1.5/'amount-analyzed sorted'!AI$3</f>
        <v>3.71598345798694</v>
      </c>
      <c r="AR131" s="82">
        <f>'amount-analyzed sorted'!AJ131*0.001/'amount-analyzed sorted'!AJ$2*1.5/'amount-analyzed sorted'!AJ$3</f>
        <v>2.18114797203514</v>
      </c>
      <c r="AS131" s="82">
        <f>'amount-analyzed sorted'!AK131*0.001/'amount-analyzed sorted'!AK$2*1.5/'amount-analyzed sorted'!AK$3</f>
        <v>4.3610126493201</v>
      </c>
      <c r="AT131" s="116">
        <f t="shared" si="46"/>
        <v>2.75317886789597</v>
      </c>
      <c r="AU131" s="117">
        <f t="shared" si="47"/>
        <v>1.3040467738596</v>
      </c>
      <c r="AV131" s="82">
        <f>'amount-analyzed sorted'!AL131*0.001/'amount-analyzed sorted'!AL$2*1.5/'amount-analyzed sorted'!AL$3</f>
        <v>4.24255883183006</v>
      </c>
      <c r="AW131" s="82">
        <f>'amount-analyzed sorted'!AM131*0.001/'amount-analyzed sorted'!AM$2*1.5/'amount-analyzed sorted'!AM$3</f>
        <v>1.44911661410187</v>
      </c>
      <c r="AX131" s="82">
        <f>'amount-analyzed sorted'!AN131*0.001/'amount-analyzed sorted'!AN$2*1.5/'amount-analyzed sorted'!AN$3</f>
        <v>4.56206457223388</v>
      </c>
      <c r="AY131" s="82">
        <f>'amount-analyzed sorted'!AO131*0.001/'amount-analyzed sorted'!AO$2*1.5/'amount-analyzed sorted'!AO$3</f>
        <v>6.87708055469286</v>
      </c>
      <c r="AZ131" s="82">
        <f>'amount-analyzed sorted'!AP131*0.001/'amount-analyzed sorted'!AP$2*1.5/'amount-analyzed sorted'!AP$3</f>
        <v>7.53158423239846</v>
      </c>
      <c r="BA131" s="116">
        <f t="shared" si="48"/>
        <v>4.93248096105143</v>
      </c>
      <c r="BB131" s="117">
        <f t="shared" si="49"/>
        <v>2.41266623333039</v>
      </c>
      <c r="BC131" s="82">
        <f>'amount-analyzed sorted'!AQ131*0.001/'amount-analyzed sorted'!AQ$2*1.5/'amount-analyzed sorted'!AQ$3</f>
        <v>3.71082744174782</v>
      </c>
      <c r="BD131" s="82">
        <f>'amount-analyzed sorted'!AR131*0.001/'amount-analyzed sorted'!AR$2*1.5/'amount-analyzed sorted'!AR$3</f>
        <v>3.23216814563658</v>
      </c>
      <c r="BE131" s="82">
        <f>'amount-analyzed sorted'!AS131*0.001/'amount-analyzed sorted'!AS$2*1.5/'amount-analyzed sorted'!AS$3</f>
        <v>8.8117908121865</v>
      </c>
      <c r="BF131" s="82">
        <f>'amount-analyzed sorted'!AT131*0.001/'amount-analyzed sorted'!AT$2*1.5/'amount-analyzed sorted'!AT$3</f>
        <v>4.53355029954595</v>
      </c>
      <c r="BG131" s="82">
        <f>'amount-analyzed sorted'!AU131*0.001/'amount-analyzed sorted'!AU$2*1.5/'amount-analyzed sorted'!AU$3</f>
        <v>6.14911817021163</v>
      </c>
      <c r="BH131" s="116">
        <f t="shared" si="50"/>
        <v>5.2874909738657</v>
      </c>
      <c r="BI131" s="117">
        <f t="shared" si="51"/>
        <v>2.26062696712742</v>
      </c>
      <c r="BJ131" s="82">
        <f>'amount-analyzed sorted'!AV131*0.001/'amount-analyzed sorted'!AV$2*1.5/'amount-analyzed sorted'!AV$3</f>
        <v>5.21533946468978</v>
      </c>
      <c r="BK131" s="82">
        <f>'amount-analyzed sorted'!AW131*0.001/'amount-analyzed sorted'!AW$2*1.5/'amount-analyzed sorted'!AW$3</f>
        <v>3.20608904265204</v>
      </c>
      <c r="BL131" s="82">
        <f>'amount-analyzed sorted'!AX131*0.001/'amount-analyzed sorted'!AX$2*1.5/'amount-analyzed sorted'!AX$3</f>
        <v>2.98988771852238</v>
      </c>
      <c r="BM131" s="82">
        <f>'amount-analyzed sorted'!AY131*0.001/'amount-analyzed sorted'!AY$2*1.5/'amount-analyzed sorted'!AY$3</f>
        <v>2.56833209471545</v>
      </c>
      <c r="BN131" s="82">
        <f>'amount-analyzed sorted'!AZ131*0.001/'amount-analyzed sorted'!AZ$2*1.5/'amount-analyzed sorted'!AZ$3</f>
        <v>4.01572638380752</v>
      </c>
      <c r="BO131" s="116">
        <f t="shared" si="52"/>
        <v>3.59907494087743</v>
      </c>
      <c r="BP131" s="117">
        <f t="shared" si="53"/>
        <v>1.0456920243108</v>
      </c>
      <c r="BQ131" s="82">
        <f>'amount-analyzed sorted'!BA131*0.001/'amount-analyzed sorted'!BA$2*1.5/'amount-analyzed sorted'!BA$3</f>
        <v>5.55981574477642</v>
      </c>
      <c r="BR131" s="82">
        <f>'amount-analyzed sorted'!BB131*0.001/'amount-analyzed sorted'!BB$2*1.5/'amount-analyzed sorted'!BB$3</f>
        <v>9.82322529814588</v>
      </c>
      <c r="BS131" s="82">
        <f>'amount-analyzed sorted'!BC131*0.001/'amount-analyzed sorted'!BC$2*1.5/'amount-analyzed sorted'!BC$3</f>
        <v>7.60239914821584</v>
      </c>
      <c r="BT131" s="82">
        <f>'amount-analyzed sorted'!BD131*0.001/'amount-analyzed sorted'!BD$2*1.5/'amount-analyzed sorted'!BD$3</f>
        <v>4.61462527610511</v>
      </c>
      <c r="BU131" s="82">
        <f>'amount-analyzed sorted'!BE131*0.001/'amount-analyzed sorted'!BE$2*1.5/'amount-analyzed sorted'!BE$3</f>
        <v>6.42605862495719</v>
      </c>
      <c r="BV131" s="116">
        <f t="shared" si="54"/>
        <v>6.80522481844009</v>
      </c>
      <c r="BW131" s="117">
        <f t="shared" si="55"/>
        <v>2.0147798220575</v>
      </c>
      <c r="BX131" s="82">
        <f>'amount-analyzed sorted'!BF131*0.001/'amount-analyzed sorted'!BF$2*1.5/'amount-analyzed sorted'!BF$3</f>
        <v>0.603960266657115</v>
      </c>
      <c r="BY131" s="82">
        <f>'amount-analyzed sorted'!BG131*0.001/'amount-analyzed sorted'!BG$2*1.5/'amount-analyzed sorted'!BG$3</f>
        <v>1.01210393014601</v>
      </c>
      <c r="BZ131" s="82">
        <f>'amount-analyzed sorted'!BH131*0.001/'amount-analyzed sorted'!BH$2*1.5/'amount-analyzed sorted'!BH$3</f>
        <v>1.40977587442328</v>
      </c>
      <c r="CA131" s="82">
        <f>'amount-analyzed sorted'!BI131*0.001/'amount-analyzed sorted'!BI$2*1.5/'amount-analyzed sorted'!BI$3</f>
        <v>1.44449743442544</v>
      </c>
      <c r="CB131" s="82">
        <f>'amount-analyzed sorted'!BJ131*0.001/'amount-analyzed sorted'!BJ$2*1.5/'amount-analyzed sorted'!BJ$3</f>
        <v>2.87105566111183</v>
      </c>
      <c r="CC131" s="116">
        <f t="shared" si="56"/>
        <v>1.46827863335273</v>
      </c>
      <c r="CD131" s="117">
        <f t="shared" si="57"/>
        <v>0.855411174039501</v>
      </c>
      <c r="CE131" s="122">
        <f>'amount-analyzed sorted'!BK131*0.001/'amount-analyzed sorted'!BK$2*1.5/'amount-analyzed sorted'!BK$3</f>
        <v>0.83158286762244</v>
      </c>
      <c r="CF131" s="82">
        <f>'amount-analyzed sorted'!BL131*0.001/'amount-analyzed sorted'!BL$2*1.5/'amount-analyzed sorted'!BL$3</f>
        <v>1.10328279830045</v>
      </c>
      <c r="CG131" s="82">
        <f>'amount-analyzed sorted'!BM131*0.001/'amount-analyzed sorted'!BM$2*1.5/'amount-analyzed sorted'!BM$3</f>
        <v>2.28509873658621</v>
      </c>
      <c r="CH131" s="82">
        <f>'amount-analyzed sorted'!BN131*0.001/'amount-analyzed sorted'!BN$2*1.5/'amount-analyzed sorted'!BN$3</f>
        <v>0.902319920055811</v>
      </c>
      <c r="CI131" s="82">
        <f>'amount-analyzed sorted'!BO131*0.001/'amount-analyzed sorted'!BO$2*1.5/'amount-analyzed sorted'!BO$3</f>
        <v>3.34864483524472</v>
      </c>
      <c r="CJ131" s="116">
        <f t="shared" si="58"/>
        <v>1.69418583156193</v>
      </c>
      <c r="CK131" s="117">
        <f t="shared" si="59"/>
        <v>1.09621103649246</v>
      </c>
      <c r="CL131" s="82">
        <f>'amount-analyzed sorted'!BP131*0.001/'amount-analyzed sorted'!BP$2*1.5/'amount-analyzed sorted'!BP$3</f>
        <v>1.30729619236501</v>
      </c>
      <c r="CM131" s="82">
        <f>'amount-analyzed sorted'!BQ131*0.001/'amount-analyzed sorted'!BQ$2*1.5/'amount-analyzed sorted'!BQ$3</f>
        <v>2.45494581908032</v>
      </c>
      <c r="CN131" s="82">
        <f>'amount-analyzed sorted'!BR131*0.001/'amount-analyzed sorted'!BR$2*1.5/'amount-analyzed sorted'!BR$3</f>
        <v>0.991548046167863</v>
      </c>
      <c r="CO131" s="82">
        <f>'amount-analyzed sorted'!BS131*0.001/'amount-analyzed sorted'!BS$2*1.5/'amount-analyzed sorted'!BS$3</f>
        <v>1.24149405744544</v>
      </c>
      <c r="CP131" s="82">
        <f>'amount-analyzed sorted'!BT131*0.001/'amount-analyzed sorted'!BT$2*1.5/'amount-analyzed sorted'!BT$3</f>
        <v>1.01322737681777</v>
      </c>
      <c r="CQ131" s="116">
        <f t="shared" si="60"/>
        <v>1.40170229837528</v>
      </c>
      <c r="CR131" s="117">
        <f t="shared" si="61"/>
        <v>0.604781031139358</v>
      </c>
      <c r="CS131" s="82">
        <f>'amount-analyzed sorted'!BU131*0.001/'amount-analyzed sorted'!BU$2*1.5/'amount-analyzed sorted'!BU$3</f>
        <v>1.19655369076207</v>
      </c>
      <c r="CT131" s="82">
        <f>'amount-analyzed sorted'!BV131*0.001/'amount-analyzed sorted'!BV$2*1.5/'amount-analyzed sorted'!BV$3</f>
        <v>1.76063934688163</v>
      </c>
      <c r="CU131" s="82">
        <f>'amount-analyzed sorted'!BW131*0.001/'amount-analyzed sorted'!BW$2*1.5/'amount-analyzed sorted'!BW$3</f>
        <v>0.212145635200533</v>
      </c>
      <c r="CV131" s="82">
        <f>'amount-analyzed sorted'!BX131*0.001/'amount-analyzed sorted'!BX$2*1.5/'amount-analyzed sorted'!BX$3</f>
        <v>1.76282828753239</v>
      </c>
      <c r="CW131" s="82">
        <f>'amount-analyzed sorted'!BY131*0.001/'amount-analyzed sorted'!BY$2*1.5/'amount-analyzed sorted'!BY$3</f>
        <v>0.584441477137371</v>
      </c>
      <c r="CX131" s="116">
        <f t="shared" si="62"/>
        <v>1.1033216875028</v>
      </c>
      <c r="CY131" s="117">
        <f t="shared" si="63"/>
        <v>0.696264873476952</v>
      </c>
      <c r="CZ131" s="82">
        <f>'amount-analyzed sorted'!BZ131*0.001/'amount-analyzed sorted'!BZ$2*1.5/'amount-analyzed sorted'!BZ$3</f>
        <v>2.62937192200889</v>
      </c>
      <c r="DA131" s="82">
        <f>'amount-analyzed sorted'!CA131*0.001/'amount-analyzed sorted'!CA$2*1.5/'amount-analyzed sorted'!CA$3</f>
        <v>1.02717738940559</v>
      </c>
      <c r="DB131" s="82">
        <f>'amount-analyzed sorted'!CB131*0.001/'amount-analyzed sorted'!CB$2*1.5/'amount-analyzed sorted'!CB$3</f>
        <v>2.46546842787852</v>
      </c>
      <c r="DC131" s="82">
        <f>'amount-analyzed sorted'!CC131*0.001/'amount-analyzed sorted'!CC$2*1.5/'amount-analyzed sorted'!CC$3</f>
        <v>1.25742550990885</v>
      </c>
      <c r="DD131" s="82">
        <f>'amount-analyzed sorted'!CD131*0.001/'amount-analyzed sorted'!CD$2*1.5/'amount-analyzed sorted'!CD$3</f>
        <v>2.34699363200664</v>
      </c>
      <c r="DE131" s="116">
        <f t="shared" si="64"/>
        <v>1.9452873762417</v>
      </c>
      <c r="DF131" s="117">
        <f t="shared" si="65"/>
        <v>0.744313073115625</v>
      </c>
      <c r="DG131" s="82">
        <f>'amount-analyzed sorted'!CE131*0.001/'amount-analyzed sorted'!CE$2*1.5/'amount-analyzed sorted'!CE$3</f>
        <v>1.10485721613143</v>
      </c>
      <c r="DH131" s="82">
        <f>'amount-analyzed sorted'!CF131*0.001/'amount-analyzed sorted'!CF$2*1.5/'amount-analyzed sorted'!CF$3</f>
        <v>0.34037895134079</v>
      </c>
      <c r="DI131" s="82">
        <f>'amount-analyzed sorted'!CG131*0.001/'amount-analyzed sorted'!CG$2*1.5/'amount-analyzed sorted'!CG$3</f>
        <v>1.79210936783456</v>
      </c>
      <c r="DJ131" s="82">
        <f>'amount-analyzed sorted'!CH131*0.001/'amount-analyzed sorted'!CH$2*1.5/'amount-analyzed sorted'!CH$3</f>
        <v>1.7016301310754</v>
      </c>
      <c r="DK131" s="82">
        <f>'amount-analyzed sorted'!CI131*0.001/'amount-analyzed sorted'!CI$2*1.5/'amount-analyzed sorted'!CI$3</f>
        <v>0.918281939850605</v>
      </c>
      <c r="DL131" s="116">
        <f t="shared" si="66"/>
        <v>1.17145152124656</v>
      </c>
      <c r="DM131" s="117">
        <f t="shared" si="67"/>
        <v>0.596975036270162</v>
      </c>
      <c r="DN131" s="82">
        <f>'amount-analyzed sorted'!CJ131*0.001/'amount-analyzed sorted'!CJ$2*1.5/'amount-analyzed sorted'!CJ$3</f>
        <v>4.31455251628696</v>
      </c>
      <c r="DO131" s="82">
        <f>'amount-analyzed sorted'!CK131*0.001/'amount-analyzed sorted'!CK$2*1.5/'amount-analyzed sorted'!CK$3</f>
        <v>1.23402656231264</v>
      </c>
      <c r="DP131" s="82">
        <f>'amount-analyzed sorted'!CL131*0.001/'amount-analyzed sorted'!CL$2*1.5/'amount-analyzed sorted'!CL$3</f>
        <v>3.06122913379315</v>
      </c>
      <c r="DQ131" s="82">
        <f>'amount-analyzed sorted'!CM131*0.001/'amount-analyzed sorted'!CM$2*1.5/'amount-analyzed sorted'!CM$3</f>
        <v>0.801322740391981</v>
      </c>
      <c r="DR131" s="82">
        <f>'amount-analyzed sorted'!CN131*0.001/'amount-analyzed sorted'!CN$2*1.5/'amount-analyzed sorted'!CN$3</f>
        <v>1.43675670968096</v>
      </c>
      <c r="DS131" s="116">
        <f t="shared" si="68"/>
        <v>2.16957753249314</v>
      </c>
      <c r="DT131" s="117">
        <f t="shared" si="69"/>
        <v>1.47312282341483</v>
      </c>
      <c r="DU131" s="82">
        <f>'amount-analyzed sorted'!CO131*0.001/'amount-analyzed sorted'!CO$2*1.5/'amount-analyzed sorted'!CO$3</f>
        <v>2.36154648425318</v>
      </c>
      <c r="DV131" s="82">
        <f>'amount-analyzed sorted'!CP131*0.001/'amount-analyzed sorted'!CP$2*1.5/'amount-analyzed sorted'!CP$3</f>
        <v>0.593311875845002</v>
      </c>
      <c r="DW131" s="82">
        <f>'amount-analyzed sorted'!CQ131*0.001/'amount-analyzed sorted'!CQ$2*1.5/'amount-analyzed sorted'!CQ$3</f>
        <v>1.30621898110445</v>
      </c>
      <c r="DX131" s="82">
        <f>'amount-analyzed sorted'!CR131*0.001/'amount-analyzed sorted'!CR$2*1.5/'amount-analyzed sorted'!CR$3</f>
        <v>0.43583711138562</v>
      </c>
      <c r="DY131" s="82">
        <f>'amount-analyzed sorted'!CS131*0.001/'amount-analyzed sorted'!CS$2*1.5/'amount-analyzed sorted'!CS$3</f>
        <v>0.354688046999984</v>
      </c>
      <c r="DZ131" s="116">
        <f t="shared" si="70"/>
        <v>1.01032049991765</v>
      </c>
      <c r="EA131" s="117">
        <f t="shared" si="71"/>
        <v>0.843674825018683</v>
      </c>
      <c r="EB131" s="82">
        <f>'amount-analyzed sorted'!CT131*0.001/'amount-analyzed sorted'!CT$2*1.5/'amount-analyzed sorted'!CT$3</f>
        <v>2.11804496514411</v>
      </c>
      <c r="EC131" s="82">
        <f>'amount-analyzed sorted'!CU131*0.001/'amount-analyzed sorted'!CU$2*1.5/'amount-analyzed sorted'!CU$3</f>
        <v>2.98784771961989</v>
      </c>
      <c r="ED131" s="82">
        <f>'amount-analyzed sorted'!CV131*0.001/'amount-analyzed sorted'!CV$2*1.5/'amount-analyzed sorted'!CV$3</f>
        <v>0.512963126667844</v>
      </c>
      <c r="EE131" s="82">
        <f>'amount-analyzed sorted'!CW131*0.001/'amount-analyzed sorted'!CW$2*1.5/'amount-analyzed sorted'!CW$3</f>
        <v>0.418152173426515</v>
      </c>
      <c r="EF131" s="82">
        <f>'amount-analyzed sorted'!CX131*0.001/'amount-analyzed sorted'!CX$2*1.5/'amount-analyzed sorted'!CX$3</f>
        <v>2.59442302435123</v>
      </c>
      <c r="EG131" s="116">
        <f t="shared" si="72"/>
        <v>1.72628620184192</v>
      </c>
      <c r="EH131" s="117">
        <f t="shared" si="73"/>
        <v>1.1918516534585</v>
      </c>
    </row>
    <row r="132" spans="1:138">
      <c r="A132">
        <f>'imported data from Web Calc'!A140</f>
        <v>756.5</v>
      </c>
      <c r="B132" t="str">
        <f>'imported data from Web Calc'!B140</f>
        <v>C40H70O10PN</v>
      </c>
      <c r="C132" s="61" t="str">
        <f>'imported data from Web Calc'!C140</f>
        <v>PS(34:4)</v>
      </c>
      <c r="D132" s="96"/>
      <c r="E132" s="96"/>
      <c r="F132" s="96"/>
      <c r="G132" s="66">
        <f>'amount-analyzed sorted'!G132*0.001/'amount-analyzed sorted'!G$2*1.5/'amount-analyzed sorted'!G$3</f>
        <v>0</v>
      </c>
      <c r="H132" s="66">
        <f>'amount-analyzed sorted'!H132*0.001/'amount-analyzed sorted'!H$2*1.5/'amount-analyzed sorted'!H$3</f>
        <v>0</v>
      </c>
      <c r="I132" s="66">
        <f>'amount-analyzed sorted'!I132*0.001/'amount-analyzed sorted'!I$2*1.5/'amount-analyzed sorted'!I$3</f>
        <v>0</v>
      </c>
      <c r="J132" s="66">
        <f>'amount-analyzed sorted'!J132*0.001/'amount-analyzed sorted'!J$2*1.5/'amount-analyzed sorted'!J$3</f>
        <v>0</v>
      </c>
      <c r="K132" s="66">
        <f>'amount-analyzed sorted'!K132*0.001/'amount-analyzed sorted'!K$2*1.5/'amount-analyzed sorted'!K$3</f>
        <v>0</v>
      </c>
      <c r="L132" s="66">
        <f>'amount-analyzed sorted'!L132*0.001/'amount-analyzed sorted'!L$2*1.5/'amount-analyzed sorted'!L$3</f>
        <v>0</v>
      </c>
      <c r="M132" s="66">
        <f>'amount-analyzed sorted'!M132*0.001/'amount-analyzed sorted'!M$2*1.5/'amount-analyzed sorted'!M$3</f>
        <v>0</v>
      </c>
      <c r="N132" s="66">
        <f>'amount-analyzed sorted'!N132*0.001/'amount-analyzed sorted'!N$2*1.5/'amount-analyzed sorted'!N$3</f>
        <v>0</v>
      </c>
      <c r="O132" s="66">
        <f>'amount-analyzed sorted'!O132*0.001/'amount-analyzed sorted'!O$2*1.5/'amount-analyzed sorted'!O$3</f>
        <v>0</v>
      </c>
      <c r="P132" s="66">
        <f>'amount-analyzed sorted'!P132*0.001/'amount-analyzed sorted'!P$2*1.5/'amount-analyzed sorted'!P$3</f>
        <v>0</v>
      </c>
      <c r="Q132" s="66">
        <f t="shared" si="37"/>
        <v>0</v>
      </c>
      <c r="R132" s="115">
        <f t="shared" si="38"/>
        <v>0</v>
      </c>
      <c r="S132" s="66" t="e">
        <f t="shared" si="39"/>
        <v>#DIV/0!</v>
      </c>
      <c r="T132" s="66">
        <f>'amount-analyzed sorted'!R132*0.001/'amount-analyzed sorted'!R$2*1.5/'amount-analyzed sorted'!R$3</f>
        <v>0</v>
      </c>
      <c r="U132" s="66">
        <f>'amount-analyzed sorted'!S132*0.001/'amount-analyzed sorted'!S$2*1.5/'amount-analyzed sorted'!S$3</f>
        <v>0.00216089823871773</v>
      </c>
      <c r="V132" s="66">
        <f>'amount-analyzed sorted'!T132*0.001/'amount-analyzed sorted'!T$2*1.5/'amount-analyzed sorted'!T$3</f>
        <v>0</v>
      </c>
      <c r="W132" s="66">
        <f>'amount-analyzed sorted'!U132*0.001/'amount-analyzed sorted'!U$2*1.5/'amount-analyzed sorted'!U$3</f>
        <v>0</v>
      </c>
      <c r="X132" s="66">
        <f>'amount-analyzed sorted'!V132*0.001/'amount-analyzed sorted'!V$2*1.5/'amount-analyzed sorted'!V$3</f>
        <v>0</v>
      </c>
      <c r="Y132" s="66">
        <f t="shared" si="40"/>
        <v>0.000432179647743546</v>
      </c>
      <c r="Z132" s="115">
        <f t="shared" si="41"/>
        <v>0.000966383070846483</v>
      </c>
      <c r="AA132" s="66">
        <f>'amount-analyzed sorted'!W132*0.001/'amount-analyzed sorted'!W$2*1.5/'amount-analyzed sorted'!W$3</f>
        <v>0.00173803589681277</v>
      </c>
      <c r="AB132" s="66">
        <f>'amount-analyzed sorted'!X132*0.001/'amount-analyzed sorted'!X$2*1.5/'amount-analyzed sorted'!X$3</f>
        <v>0</v>
      </c>
      <c r="AC132" s="66">
        <f>'amount-analyzed sorted'!Y132*0.001/'amount-analyzed sorted'!Y$2*1.5/'amount-analyzed sorted'!Y$3</f>
        <v>0</v>
      </c>
      <c r="AD132" s="66">
        <f>'amount-analyzed sorted'!Z132*0.001/'amount-analyzed sorted'!Z$2*1.5/'amount-analyzed sorted'!Z$3</f>
        <v>0</v>
      </c>
      <c r="AE132" s="66">
        <f>'amount-analyzed sorted'!AA132*0.001/'amount-analyzed sorted'!AA$2*1.5/'amount-analyzed sorted'!AA$3</f>
        <v>0.0017308598609052</v>
      </c>
      <c r="AF132" s="66">
        <f t="shared" si="42"/>
        <v>0.000693779151543594</v>
      </c>
      <c r="AG132" s="115">
        <f t="shared" si="43"/>
        <v>0.000949999615936737</v>
      </c>
      <c r="AH132" s="66">
        <f>'amount-analyzed sorted'!AB132*0.001/'amount-analyzed sorted'!AB$2*1.5/'amount-analyzed sorted'!AB$3</f>
        <v>0</v>
      </c>
      <c r="AI132" s="66">
        <f>'amount-analyzed sorted'!AC132*0.001/'amount-analyzed sorted'!AC$2*1.5/'amount-analyzed sorted'!AC$3</f>
        <v>0</v>
      </c>
      <c r="AJ132" s="66">
        <f>'amount-analyzed sorted'!AD132*0.001/'amount-analyzed sorted'!AD$2*1.5/'amount-analyzed sorted'!AD$3</f>
        <v>0</v>
      </c>
      <c r="AK132" s="66">
        <f>'amount-analyzed sorted'!AE132*0.001/'amount-analyzed sorted'!AE$2*1.5/'amount-analyzed sorted'!AE$3</f>
        <v>0</v>
      </c>
      <c r="AL132" s="66">
        <f>'amount-analyzed sorted'!AF132*0.001/'amount-analyzed sorted'!AF$2*1.5/'amount-analyzed sorted'!AF$3</f>
        <v>0</v>
      </c>
      <c r="AM132" s="66">
        <f t="shared" si="44"/>
        <v>0</v>
      </c>
      <c r="AN132" s="115">
        <f t="shared" si="45"/>
        <v>0</v>
      </c>
      <c r="AO132" s="66">
        <f>'amount-analyzed sorted'!AG132*0.001/'amount-analyzed sorted'!AG$2*1.5/'amount-analyzed sorted'!AG$3</f>
        <v>0</v>
      </c>
      <c r="AP132" s="66">
        <f>'amount-analyzed sorted'!AH132*0.001/'amount-analyzed sorted'!AH$2*1.5/'amount-analyzed sorted'!AH$3</f>
        <v>0</v>
      </c>
      <c r="AQ132" s="66">
        <f>'amount-analyzed sorted'!AI132*0.001/'amount-analyzed sorted'!AI$2*1.5/'amount-analyzed sorted'!AI$3</f>
        <v>0</v>
      </c>
      <c r="AR132" s="66">
        <f>'amount-analyzed sorted'!AJ132*0.001/'amount-analyzed sorted'!AJ$2*1.5/'amount-analyzed sorted'!AJ$3</f>
        <v>0</v>
      </c>
      <c r="AS132" s="66">
        <f>'amount-analyzed sorted'!AK132*0.001/'amount-analyzed sorted'!AK$2*1.5/'amount-analyzed sorted'!AK$3</f>
        <v>0</v>
      </c>
      <c r="AT132" s="66">
        <f t="shared" si="46"/>
        <v>0</v>
      </c>
      <c r="AU132" s="115">
        <f t="shared" si="47"/>
        <v>0</v>
      </c>
      <c r="AV132" s="66">
        <f>'amount-analyzed sorted'!AL132*0.001/'amount-analyzed sorted'!AL$2*1.5/'amount-analyzed sorted'!AL$3</f>
        <v>0</v>
      </c>
      <c r="AW132" s="66">
        <f>'amount-analyzed sorted'!AM132*0.001/'amount-analyzed sorted'!AM$2*1.5/'amount-analyzed sorted'!AM$3</f>
        <v>0</v>
      </c>
      <c r="AX132" s="66">
        <f>'amount-analyzed sorted'!AN132*0.001/'amount-analyzed sorted'!AN$2*1.5/'amount-analyzed sorted'!AN$3</f>
        <v>0</v>
      </c>
      <c r="AY132" s="66">
        <f>'amount-analyzed sorted'!AO132*0.001/'amount-analyzed sorted'!AO$2*1.5/'amount-analyzed sorted'!AO$3</f>
        <v>0</v>
      </c>
      <c r="AZ132" s="66">
        <f>'amount-analyzed sorted'!AP132*0.001/'amount-analyzed sorted'!AP$2*1.5/'amount-analyzed sorted'!AP$3</f>
        <v>0</v>
      </c>
      <c r="BA132" s="66">
        <f t="shared" si="48"/>
        <v>0</v>
      </c>
      <c r="BB132" s="115">
        <f t="shared" si="49"/>
        <v>0</v>
      </c>
      <c r="BC132" s="66">
        <f>'amount-analyzed sorted'!AQ132*0.001/'amount-analyzed sorted'!AQ$2*1.5/'amount-analyzed sorted'!AQ$3</f>
        <v>0</v>
      </c>
      <c r="BD132" s="66">
        <f>'amount-analyzed sorted'!AR132*0.001/'amount-analyzed sorted'!AR$2*1.5/'amount-analyzed sorted'!AR$3</f>
        <v>0</v>
      </c>
      <c r="BE132" s="66">
        <f>'amount-analyzed sorted'!AS132*0.001/'amount-analyzed sorted'!AS$2*1.5/'amount-analyzed sorted'!AS$3</f>
        <v>0</v>
      </c>
      <c r="BF132" s="66">
        <f>'amount-analyzed sorted'!AT132*0.001/'amount-analyzed sorted'!AT$2*1.5/'amount-analyzed sorted'!AT$3</f>
        <v>0</v>
      </c>
      <c r="BG132" s="66">
        <f>'amount-analyzed sorted'!AU132*0.001/'amount-analyzed sorted'!AU$2*1.5/'amount-analyzed sorted'!AU$3</f>
        <v>0</v>
      </c>
      <c r="BH132" s="66">
        <f t="shared" si="50"/>
        <v>0</v>
      </c>
      <c r="BI132" s="115">
        <f t="shared" si="51"/>
        <v>0</v>
      </c>
      <c r="BJ132" s="66">
        <f>'amount-analyzed sorted'!AV132*0.001/'amount-analyzed sorted'!AV$2*1.5/'amount-analyzed sorted'!AV$3</f>
        <v>0</v>
      </c>
      <c r="BK132" s="66">
        <f>'amount-analyzed sorted'!AW132*0.001/'amount-analyzed sorted'!AW$2*1.5/'amount-analyzed sorted'!AW$3</f>
        <v>0</v>
      </c>
      <c r="BL132" s="66">
        <f>'amount-analyzed sorted'!AX132*0.001/'amount-analyzed sorted'!AX$2*1.5/'amount-analyzed sorted'!AX$3</f>
        <v>0</v>
      </c>
      <c r="BM132" s="66">
        <f>'amount-analyzed sorted'!AY132*0.001/'amount-analyzed sorted'!AY$2*1.5/'amount-analyzed sorted'!AY$3</f>
        <v>0</v>
      </c>
      <c r="BN132" s="66">
        <f>'amount-analyzed sorted'!AZ132*0.001/'amount-analyzed sorted'!AZ$2*1.5/'amount-analyzed sorted'!AZ$3</f>
        <v>0.00181950632947587</v>
      </c>
      <c r="BO132" s="66">
        <f t="shared" si="52"/>
        <v>0.000363901265895174</v>
      </c>
      <c r="BP132" s="115">
        <f t="shared" si="53"/>
        <v>0.000813707967639834</v>
      </c>
      <c r="BQ132" s="66">
        <f>'amount-analyzed sorted'!BA132*0.001/'amount-analyzed sorted'!BA$2*1.5/'amount-analyzed sorted'!BA$3</f>
        <v>0.00167954430413157</v>
      </c>
      <c r="BR132" s="66">
        <f>'amount-analyzed sorted'!BB132*0.001/'amount-analyzed sorted'!BB$2*1.5/'amount-analyzed sorted'!BB$3</f>
        <v>0.00177633160301373</v>
      </c>
      <c r="BS132" s="66">
        <f>'amount-analyzed sorted'!BC132*0.001/'amount-analyzed sorted'!BC$2*1.5/'amount-analyzed sorted'!BC$3</f>
        <v>0</v>
      </c>
      <c r="BT132" s="66">
        <f>'amount-analyzed sorted'!BD132*0.001/'amount-analyzed sorted'!BD$2*1.5/'amount-analyzed sorted'!BD$3</f>
        <v>0</v>
      </c>
      <c r="BU132" s="66">
        <f>'amount-analyzed sorted'!BE132*0.001/'amount-analyzed sorted'!BE$2*1.5/'amount-analyzed sorted'!BE$3</f>
        <v>0</v>
      </c>
      <c r="BV132" s="66">
        <f t="shared" si="54"/>
        <v>0.00069117518142906</v>
      </c>
      <c r="BW132" s="115">
        <f t="shared" si="55"/>
        <v>0.000947049018832797</v>
      </c>
      <c r="BX132" s="66">
        <f>'amount-analyzed sorted'!BF132*0.001/'amount-analyzed sorted'!BF$2*1.5/'amount-analyzed sorted'!BF$3</f>
        <v>0</v>
      </c>
      <c r="BY132" s="66">
        <f>'amount-analyzed sorted'!BG132*0.001/'amount-analyzed sorted'!BG$2*1.5/'amount-analyzed sorted'!BG$3</f>
        <v>0</v>
      </c>
      <c r="BZ132" s="66">
        <f>'amount-analyzed sorted'!BH132*0.001/'amount-analyzed sorted'!BH$2*1.5/'amount-analyzed sorted'!BH$3</f>
        <v>0</v>
      </c>
      <c r="CA132" s="66">
        <f>'amount-analyzed sorted'!BI132*0.001/'amount-analyzed sorted'!BI$2*1.5/'amount-analyzed sorted'!BI$3</f>
        <v>0</v>
      </c>
      <c r="CB132" s="66">
        <f>'amount-analyzed sorted'!BJ132*0.001/'amount-analyzed sorted'!BJ$2*1.5/'amount-analyzed sorted'!BJ$3</f>
        <v>0</v>
      </c>
      <c r="CC132" s="66">
        <f t="shared" si="56"/>
        <v>0</v>
      </c>
      <c r="CD132" s="115">
        <f t="shared" si="57"/>
        <v>0</v>
      </c>
      <c r="CE132" s="121">
        <f>'amount-analyzed sorted'!BK132*0.001/'amount-analyzed sorted'!BK$2*1.5/'amount-analyzed sorted'!BK$3</f>
        <v>0</v>
      </c>
      <c r="CF132" s="66">
        <f>'amount-analyzed sorted'!BL132*0.001/'amount-analyzed sorted'!BL$2*1.5/'amount-analyzed sorted'!BL$3</f>
        <v>0</v>
      </c>
      <c r="CG132" s="66">
        <f>'amount-analyzed sorted'!BM132*0.001/'amount-analyzed sorted'!BM$2*1.5/'amount-analyzed sorted'!BM$3</f>
        <v>0</v>
      </c>
      <c r="CH132" s="66">
        <f>'amount-analyzed sorted'!BN132*0.001/'amount-analyzed sorted'!BN$2*1.5/'amount-analyzed sorted'!BN$3</f>
        <v>0</v>
      </c>
      <c r="CI132" s="66">
        <f>'amount-analyzed sorted'!BO132*0.001/'amount-analyzed sorted'!BO$2*1.5/'amount-analyzed sorted'!BO$3</f>
        <v>0</v>
      </c>
      <c r="CJ132" s="66">
        <f t="shared" si="58"/>
        <v>0</v>
      </c>
      <c r="CK132" s="115">
        <f t="shared" si="59"/>
        <v>0</v>
      </c>
      <c r="CL132" s="66">
        <f>'amount-analyzed sorted'!BP132*0.001/'amount-analyzed sorted'!BP$2*1.5/'amount-analyzed sorted'!BP$3</f>
        <v>0</v>
      </c>
      <c r="CM132" s="66">
        <f>'amount-analyzed sorted'!BQ132*0.001/'amount-analyzed sorted'!BQ$2*1.5/'amount-analyzed sorted'!BQ$3</f>
        <v>0</v>
      </c>
      <c r="CN132" s="66">
        <f>'amount-analyzed sorted'!BR132*0.001/'amount-analyzed sorted'!BR$2*1.5/'amount-analyzed sorted'!BR$3</f>
        <v>0</v>
      </c>
      <c r="CO132" s="66">
        <f>'amount-analyzed sorted'!BS132*0.001/'amount-analyzed sorted'!BS$2*1.5/'amount-analyzed sorted'!BS$3</f>
        <v>0</v>
      </c>
      <c r="CP132" s="66">
        <f>'amount-analyzed sorted'!BT132*0.001/'amount-analyzed sorted'!BT$2*1.5/'amount-analyzed sorted'!BT$3</f>
        <v>0</v>
      </c>
      <c r="CQ132" s="66">
        <f t="shared" si="60"/>
        <v>0</v>
      </c>
      <c r="CR132" s="115">
        <f t="shared" si="61"/>
        <v>0</v>
      </c>
      <c r="CS132" s="66">
        <f>'amount-analyzed sorted'!BU132*0.001/'amount-analyzed sorted'!BU$2*1.5/'amount-analyzed sorted'!BU$3</f>
        <v>0</v>
      </c>
      <c r="CT132" s="66">
        <f>'amount-analyzed sorted'!BV132*0.001/'amount-analyzed sorted'!BV$2*1.5/'amount-analyzed sorted'!BV$3</f>
        <v>0</v>
      </c>
      <c r="CU132" s="66">
        <f>'amount-analyzed sorted'!BW132*0.001/'amount-analyzed sorted'!BW$2*1.5/'amount-analyzed sorted'!BW$3</f>
        <v>0</v>
      </c>
      <c r="CV132" s="66">
        <f>'amount-analyzed sorted'!BX132*0.001/'amount-analyzed sorted'!BX$2*1.5/'amount-analyzed sorted'!BX$3</f>
        <v>0</v>
      </c>
      <c r="CW132" s="66">
        <f>'amount-analyzed sorted'!BY132*0.001/'amount-analyzed sorted'!BY$2*1.5/'amount-analyzed sorted'!BY$3</f>
        <v>0</v>
      </c>
      <c r="CX132" s="66">
        <f t="shared" si="62"/>
        <v>0</v>
      </c>
      <c r="CY132" s="115">
        <f t="shared" si="63"/>
        <v>0</v>
      </c>
      <c r="CZ132" s="66">
        <f>'amount-analyzed sorted'!BZ132*0.001/'amount-analyzed sorted'!BZ$2*1.5/'amount-analyzed sorted'!BZ$3</f>
        <v>0</v>
      </c>
      <c r="DA132" s="66">
        <f>'amount-analyzed sorted'!CA132*0.001/'amount-analyzed sorted'!CA$2*1.5/'amount-analyzed sorted'!CA$3</f>
        <v>0</v>
      </c>
      <c r="DB132" s="66">
        <f>'amount-analyzed sorted'!CB132*0.001/'amount-analyzed sorted'!CB$2*1.5/'amount-analyzed sorted'!CB$3</f>
        <v>0</v>
      </c>
      <c r="DC132" s="66">
        <f>'amount-analyzed sorted'!CC132*0.001/'amount-analyzed sorted'!CC$2*1.5/'amount-analyzed sorted'!CC$3</f>
        <v>0</v>
      </c>
      <c r="DD132" s="66">
        <f>'amount-analyzed sorted'!CD132*0.001/'amount-analyzed sorted'!CD$2*1.5/'amount-analyzed sorted'!CD$3</f>
        <v>0</v>
      </c>
      <c r="DE132" s="66">
        <f t="shared" si="64"/>
        <v>0</v>
      </c>
      <c r="DF132" s="115">
        <f t="shared" si="65"/>
        <v>0</v>
      </c>
      <c r="DG132" s="66">
        <f>'amount-analyzed sorted'!CE132*0.001/'amount-analyzed sorted'!CE$2*1.5/'amount-analyzed sorted'!CE$3</f>
        <v>0</v>
      </c>
      <c r="DH132" s="66">
        <f>'amount-analyzed sorted'!CF132*0.001/'amount-analyzed sorted'!CF$2*1.5/'amount-analyzed sorted'!CF$3</f>
        <v>0</v>
      </c>
      <c r="DI132" s="66">
        <f>'amount-analyzed sorted'!CG132*0.001/'amount-analyzed sorted'!CG$2*1.5/'amount-analyzed sorted'!CG$3</f>
        <v>0</v>
      </c>
      <c r="DJ132" s="66">
        <f>'amount-analyzed sorted'!CH132*0.001/'amount-analyzed sorted'!CH$2*1.5/'amount-analyzed sorted'!CH$3</f>
        <v>0</v>
      </c>
      <c r="DK132" s="66">
        <f>'amount-analyzed sorted'!CI132*0.001/'amount-analyzed sorted'!CI$2*1.5/'amount-analyzed sorted'!CI$3</f>
        <v>0</v>
      </c>
      <c r="DL132" s="66">
        <f t="shared" si="66"/>
        <v>0</v>
      </c>
      <c r="DM132" s="115">
        <f t="shared" si="67"/>
        <v>0</v>
      </c>
      <c r="DN132" s="66">
        <f>'amount-analyzed sorted'!CJ132*0.001/'amount-analyzed sorted'!CJ$2*1.5/'amount-analyzed sorted'!CJ$3</f>
        <v>0</v>
      </c>
      <c r="DO132" s="66">
        <f>'amount-analyzed sorted'!CK132*0.001/'amount-analyzed sorted'!CK$2*1.5/'amount-analyzed sorted'!CK$3</f>
        <v>0</v>
      </c>
      <c r="DP132" s="66">
        <f>'amount-analyzed sorted'!CL132*0.001/'amount-analyzed sorted'!CL$2*1.5/'amount-analyzed sorted'!CL$3</f>
        <v>0</v>
      </c>
      <c r="DQ132" s="66">
        <f>'amount-analyzed sorted'!CM132*0.001/'amount-analyzed sorted'!CM$2*1.5/'amount-analyzed sorted'!CM$3</f>
        <v>0</v>
      </c>
      <c r="DR132" s="66">
        <f>'amount-analyzed sorted'!CN132*0.001/'amount-analyzed sorted'!CN$2*1.5/'amount-analyzed sorted'!CN$3</f>
        <v>0</v>
      </c>
      <c r="DS132" s="66">
        <f t="shared" si="68"/>
        <v>0</v>
      </c>
      <c r="DT132" s="115">
        <f t="shared" si="69"/>
        <v>0</v>
      </c>
      <c r="DU132" s="66">
        <f>'amount-analyzed sorted'!CO132*0.001/'amount-analyzed sorted'!CO$2*1.5/'amount-analyzed sorted'!CO$3</f>
        <v>0</v>
      </c>
      <c r="DV132" s="66">
        <f>'amount-analyzed sorted'!CP132*0.001/'amount-analyzed sorted'!CP$2*1.5/'amount-analyzed sorted'!CP$3</f>
        <v>0</v>
      </c>
      <c r="DW132" s="66">
        <f>'amount-analyzed sorted'!CQ132*0.001/'amount-analyzed sorted'!CQ$2*1.5/'amount-analyzed sorted'!CQ$3</f>
        <v>0</v>
      </c>
      <c r="DX132" s="66">
        <f>'amount-analyzed sorted'!CR132*0.001/'amount-analyzed sorted'!CR$2*1.5/'amount-analyzed sorted'!CR$3</f>
        <v>0</v>
      </c>
      <c r="DY132" s="66">
        <f>'amount-analyzed sorted'!CS132*0.001/'amount-analyzed sorted'!CS$2*1.5/'amount-analyzed sorted'!CS$3</f>
        <v>0</v>
      </c>
      <c r="DZ132" s="66">
        <f t="shared" si="70"/>
        <v>0</v>
      </c>
      <c r="EA132" s="115">
        <f t="shared" si="71"/>
        <v>0</v>
      </c>
      <c r="EB132" s="66">
        <f>'amount-analyzed sorted'!CT132*0.001/'amount-analyzed sorted'!CT$2*1.5/'amount-analyzed sorted'!CT$3</f>
        <v>0</v>
      </c>
      <c r="EC132" s="66">
        <f>'amount-analyzed sorted'!CU132*0.001/'amount-analyzed sorted'!CU$2*1.5/'amount-analyzed sorted'!CU$3</f>
        <v>0</v>
      </c>
      <c r="ED132" s="66">
        <f>'amount-analyzed sorted'!CV132*0.001/'amount-analyzed sorted'!CV$2*1.5/'amount-analyzed sorted'!CV$3</f>
        <v>0</v>
      </c>
      <c r="EE132" s="66">
        <f>'amount-analyzed sorted'!CW132*0.001/'amount-analyzed sorted'!CW$2*1.5/'amount-analyzed sorted'!CW$3</f>
        <v>0</v>
      </c>
      <c r="EF132" s="66">
        <f>'amount-analyzed sorted'!CX132*0.001/'amount-analyzed sorted'!CX$2*1.5/'amount-analyzed sorted'!CX$3</f>
        <v>0</v>
      </c>
      <c r="EG132" s="66">
        <f t="shared" si="72"/>
        <v>0</v>
      </c>
      <c r="EH132" s="115">
        <f t="shared" si="73"/>
        <v>0</v>
      </c>
    </row>
    <row r="133" spans="1:138">
      <c r="A133">
        <f>'imported data from Web Calc'!A141</f>
        <v>758.5</v>
      </c>
      <c r="B133" t="str">
        <f>'imported data from Web Calc'!B141</f>
        <v>C40H72O10PN</v>
      </c>
      <c r="C133" s="61" t="str">
        <f>'imported data from Web Calc'!C141</f>
        <v>PS(34:3)</v>
      </c>
      <c r="D133" s="96"/>
      <c r="E133" s="96"/>
      <c r="F133" s="96"/>
      <c r="G133" s="66">
        <f>'amount-analyzed sorted'!G133*0.001/'amount-analyzed sorted'!G$2*1.5/'amount-analyzed sorted'!G$3</f>
        <v>0.0289820918877145</v>
      </c>
      <c r="H133" s="66">
        <f>'amount-analyzed sorted'!H133*0.001/'amount-analyzed sorted'!H$2*1.5/'amount-analyzed sorted'!H$3</f>
        <v>0.0343824816804564</v>
      </c>
      <c r="I133" s="66">
        <f>'amount-analyzed sorted'!I133*0.001/'amount-analyzed sorted'!I$2*1.5/'amount-analyzed sorted'!I$3</f>
        <v>0.0397828714731982</v>
      </c>
      <c r="J133" s="66">
        <f>'amount-analyzed sorted'!J133*0.001/'amount-analyzed sorted'!J$2*1.5/'amount-analyzed sorted'!J$3</f>
        <v>0.0307822218186285</v>
      </c>
      <c r="K133" s="66">
        <f>'amount-analyzed sorted'!K133*0.001/'amount-analyzed sorted'!K$2*1.5/'amount-analyzed sorted'!K$3</f>
        <v>0.0487835211277679</v>
      </c>
      <c r="L133" s="66">
        <f>'amount-analyzed sorted'!L133*0.001/'amount-analyzed sorted'!L$2*1.5/'amount-analyzed sorted'!L$3</f>
        <v>0.0271819619568006</v>
      </c>
      <c r="M133" s="66">
        <f>'amount-analyzed sorted'!M133*0.001/'amount-analyzed sorted'!M$2*1.5/'amount-analyzed sorted'!M$3</f>
        <v>0.0325823517495424</v>
      </c>
      <c r="N133" s="66">
        <f>'amount-analyzed sorted'!N133*0.001/'amount-analyzed sorted'!N$2*1.5/'amount-analyzed sorted'!N$3</f>
        <v>0.0307822218186285</v>
      </c>
      <c r="O133" s="66">
        <f>'amount-analyzed sorted'!O133*0.001/'amount-analyzed sorted'!O$2*1.5/'amount-analyzed sorted'!O$3</f>
        <v>0.0379827415422843</v>
      </c>
      <c r="P133" s="66">
        <f>'amount-analyzed sorted'!P133*0.001/'amount-analyzed sorted'!P$2*1.5/'amount-analyzed sorted'!P$3</f>
        <v>0.0361826116113703</v>
      </c>
      <c r="Q133" s="66">
        <f t="shared" si="37"/>
        <v>0.0347425076666392</v>
      </c>
      <c r="R133" s="115">
        <f t="shared" si="38"/>
        <v>0.00633891160415854</v>
      </c>
      <c r="S133" s="66">
        <f t="shared" si="39"/>
        <v>0.18245406074258</v>
      </c>
      <c r="T133" s="66">
        <f>'amount-analyzed sorted'!R133*0.001/'amount-analyzed sorted'!R$2*1.5/'amount-analyzed sorted'!R$3</f>
        <v>0.121963303144247</v>
      </c>
      <c r="U133" s="66">
        <f>'amount-analyzed sorted'!S133*0.001/'amount-analyzed sorted'!S$2*1.5/'amount-analyzed sorted'!S$3</f>
        <v>0.112582798237194</v>
      </c>
      <c r="V133" s="66">
        <f>'amount-analyzed sorted'!T133*0.001/'amount-analyzed sorted'!T$2*1.5/'amount-analyzed sorted'!T$3</f>
        <v>0.0735356400633419</v>
      </c>
      <c r="W133" s="66">
        <f>'amount-analyzed sorted'!U133*0.001/'amount-analyzed sorted'!U$2*1.5/'amount-analyzed sorted'!U$3</f>
        <v>0.0833437870690203</v>
      </c>
      <c r="X133" s="66">
        <f>'amount-analyzed sorted'!V133*0.001/'amount-analyzed sorted'!V$2*1.5/'amount-analyzed sorted'!V$3</f>
        <v>0.141052826161174</v>
      </c>
      <c r="Y133" s="66">
        <f t="shared" si="40"/>
        <v>0.106495670934995</v>
      </c>
      <c r="Z133" s="115">
        <f t="shared" si="41"/>
        <v>0.0278067937017378</v>
      </c>
      <c r="AA133" s="66">
        <f>'amount-analyzed sorted'!W133*0.001/'amount-analyzed sorted'!W$2*1.5/'amount-analyzed sorted'!W$3</f>
        <v>0.0540529163908771</v>
      </c>
      <c r="AB133" s="66">
        <f>'amount-analyzed sorted'!X133*0.001/'amount-analyzed sorted'!X$2*1.5/'amount-analyzed sorted'!X$3</f>
        <v>0.089380344967955</v>
      </c>
      <c r="AC133" s="66">
        <f>'amount-analyzed sorted'!Y133*0.001/'amount-analyzed sorted'!Y$2*1.5/'amount-analyzed sorted'!Y$3</f>
        <v>0.0201965202571821</v>
      </c>
      <c r="AD133" s="66">
        <f>'amount-analyzed sorted'!Z133*0.001/'amount-analyzed sorted'!Z$2*1.5/'amount-analyzed sorted'!Z$3</f>
        <v>0.0147933460934881</v>
      </c>
      <c r="AE133" s="66">
        <f>'amount-analyzed sorted'!AA133*0.001/'amount-analyzed sorted'!AA$2*1.5/'amount-analyzed sorted'!AA$3</f>
        <v>0.0711383402832038</v>
      </c>
      <c r="AF133" s="66">
        <f t="shared" si="42"/>
        <v>0.0499122935985412</v>
      </c>
      <c r="AG133" s="115">
        <f t="shared" si="43"/>
        <v>0.0321783489049869</v>
      </c>
      <c r="AH133" s="66">
        <f>'amount-analyzed sorted'!AB133*0.001/'amount-analyzed sorted'!AB$2*1.5/'amount-analyzed sorted'!AB$3</f>
        <v>0.0277079050649709</v>
      </c>
      <c r="AI133" s="66">
        <f>'amount-analyzed sorted'!AC133*0.001/'amount-analyzed sorted'!AC$2*1.5/'amount-analyzed sorted'!AC$3</f>
        <v>0.0282786137171846</v>
      </c>
      <c r="AJ133" s="66">
        <f>'amount-analyzed sorted'!AD133*0.001/'amount-analyzed sorted'!AD$2*1.5/'amount-analyzed sorted'!AD$3</f>
        <v>0.0235291635984458</v>
      </c>
      <c r="AK133" s="66">
        <f>'amount-analyzed sorted'!AE133*0.001/'amount-analyzed sorted'!AE$2*1.5/'amount-analyzed sorted'!AE$3</f>
        <v>0.0185030552017427</v>
      </c>
      <c r="AL133" s="66">
        <f>'amount-analyzed sorted'!AF133*0.001/'amount-analyzed sorted'!AF$2*1.5/'amount-analyzed sorted'!AF$3</f>
        <v>0.0302925371587916</v>
      </c>
      <c r="AM133" s="66">
        <f t="shared" si="44"/>
        <v>0.0256622549482271</v>
      </c>
      <c r="AN133" s="115">
        <f t="shared" si="45"/>
        <v>0.00469770557490779</v>
      </c>
      <c r="AO133" s="66">
        <f>'amount-analyzed sorted'!AG133*0.001/'amount-analyzed sorted'!AG$2*1.5/'amount-analyzed sorted'!AG$3</f>
        <v>0.0150784575123806</v>
      </c>
      <c r="AP133" s="66">
        <f>'amount-analyzed sorted'!AH133*0.001/'amount-analyzed sorted'!AH$2*1.5/'amount-analyzed sorted'!AH$3</f>
        <v>0.0344207785623199</v>
      </c>
      <c r="AQ133" s="66">
        <f>'amount-analyzed sorted'!AI133*0.001/'amount-analyzed sorted'!AI$2*1.5/'amount-analyzed sorted'!AI$3</f>
        <v>0.0471224982523362</v>
      </c>
      <c r="AR133" s="66">
        <f>'amount-analyzed sorted'!AJ133*0.001/'amount-analyzed sorted'!AJ$2*1.5/'amount-analyzed sorted'!AJ$3</f>
        <v>0.0327083020169309</v>
      </c>
      <c r="AS133" s="66">
        <f>'amount-analyzed sorted'!AK133*0.001/'amount-analyzed sorted'!AK$2*1.5/'amount-analyzed sorted'!AK$3</f>
        <v>0.0952894821196825</v>
      </c>
      <c r="AT133" s="66">
        <f t="shared" si="46"/>
        <v>0.04492390369273</v>
      </c>
      <c r="AU133" s="115">
        <f t="shared" si="47"/>
        <v>0.0303801437119297</v>
      </c>
      <c r="AV133" s="66">
        <f>'amount-analyzed sorted'!AL133*0.001/'amount-analyzed sorted'!AL$2*1.5/'amount-analyzed sorted'!AL$3</f>
        <v>0.067833488254299</v>
      </c>
      <c r="AW133" s="66">
        <f>'amount-analyzed sorted'!AM133*0.001/'amount-analyzed sorted'!AM$2*1.5/'amount-analyzed sorted'!AM$3</f>
        <v>0.022056697904611</v>
      </c>
      <c r="AX133" s="66">
        <f>'amount-analyzed sorted'!AN133*0.001/'amount-analyzed sorted'!AN$2*1.5/'amount-analyzed sorted'!AN$3</f>
        <v>0.0734924658031542</v>
      </c>
      <c r="AY133" s="66">
        <f>'amount-analyzed sorted'!AO133*0.001/'amount-analyzed sorted'!AO$2*1.5/'amount-analyzed sorted'!AO$3</f>
        <v>0.106307075630825</v>
      </c>
      <c r="AZ133" s="66">
        <f>'amount-analyzed sorted'!AP133*0.001/'amount-analyzed sorted'!AP$2*1.5/'amount-analyzed sorted'!AP$3</f>
        <v>0.135887036486714</v>
      </c>
      <c r="BA133" s="66">
        <f t="shared" si="48"/>
        <v>0.0811153528159207</v>
      </c>
      <c r="BB133" s="115">
        <f t="shared" si="49"/>
        <v>0.0428864817952355</v>
      </c>
      <c r="BC133" s="66">
        <f>'amount-analyzed sorted'!AQ133*0.001/'amount-analyzed sorted'!AQ$2*1.5/'amount-analyzed sorted'!AQ$3</f>
        <v>0.0610050599781282</v>
      </c>
      <c r="BD133" s="66">
        <f>'amount-analyzed sorted'!AR133*0.001/'amount-analyzed sorted'!AR$2*1.5/'amount-analyzed sorted'!AR$3</f>
        <v>0.0537401382216275</v>
      </c>
      <c r="BE133" s="66">
        <f>'amount-analyzed sorted'!AS133*0.001/'amount-analyzed sorted'!AS$2*1.5/'amount-analyzed sorted'!AS$3</f>
        <v>0.152125348758358</v>
      </c>
      <c r="BF133" s="66">
        <f>'amount-analyzed sorted'!AT133*0.001/'amount-analyzed sorted'!AT$2*1.5/'amount-analyzed sorted'!AT$3</f>
        <v>0.0899190116319342</v>
      </c>
      <c r="BG133" s="66">
        <f>'amount-analyzed sorted'!AU133*0.001/'amount-analyzed sorted'!AU$2*1.5/'amount-analyzed sorted'!AU$3</f>
        <v>0.116256648730774</v>
      </c>
      <c r="BH133" s="66">
        <f t="shared" si="50"/>
        <v>0.0946092414641645</v>
      </c>
      <c r="BI133" s="115">
        <f t="shared" si="51"/>
        <v>0.0406147624291908</v>
      </c>
      <c r="BJ133" s="66">
        <f>'amount-analyzed sorted'!AV133*0.001/'amount-analyzed sorted'!AV$2*1.5/'amount-analyzed sorted'!AV$3</f>
        <v>0.0720150208027523</v>
      </c>
      <c r="BK133" s="66">
        <f>'amount-analyzed sorted'!AW133*0.001/'amount-analyzed sorted'!AW$2*1.5/'amount-analyzed sorted'!AW$3</f>
        <v>0.062370009635311</v>
      </c>
      <c r="BL133" s="66">
        <f>'amount-analyzed sorted'!AX133*0.001/'amount-analyzed sorted'!AX$2*1.5/'amount-analyzed sorted'!AX$3</f>
        <v>0.0595972509017098</v>
      </c>
      <c r="BM133" s="66">
        <f>'amount-analyzed sorted'!AY133*0.001/'amount-analyzed sorted'!AY$2*1.5/'amount-analyzed sorted'!AY$3</f>
        <v>0.0487142494611672</v>
      </c>
      <c r="BN133" s="66">
        <f>'amount-analyzed sorted'!AZ133*0.001/'amount-analyzed sorted'!AZ$2*1.5/'amount-analyzed sorted'!AZ$3</f>
        <v>0.0620451658351271</v>
      </c>
      <c r="BO133" s="66">
        <f t="shared" si="52"/>
        <v>0.0609483393272135</v>
      </c>
      <c r="BP133" s="115">
        <f t="shared" si="53"/>
        <v>0.00832457218898431</v>
      </c>
      <c r="BQ133" s="66">
        <f>'amount-analyzed sorted'!BA133*0.001/'amount-analyzed sorted'!BA$2*1.5/'amount-analyzed sorted'!BA$3</f>
        <v>0.0774269924204654</v>
      </c>
      <c r="BR133" s="66">
        <f>'amount-analyzed sorted'!BB133*0.001/'amount-analyzed sorted'!BB$2*1.5/'amount-analyzed sorted'!BB$3</f>
        <v>0.126297176974276</v>
      </c>
      <c r="BS133" s="66">
        <f>'amount-analyzed sorted'!BC133*0.001/'amount-analyzed sorted'!BC$2*1.5/'amount-analyzed sorted'!BC$3</f>
        <v>0.116610138982409</v>
      </c>
      <c r="BT133" s="66">
        <f>'amount-analyzed sorted'!BD133*0.001/'amount-analyzed sorted'!BD$2*1.5/'amount-analyzed sorted'!BD$3</f>
        <v>0.0606121997903924</v>
      </c>
      <c r="BU133" s="66">
        <f>'amount-analyzed sorted'!BE133*0.001/'amount-analyzed sorted'!BE$2*1.5/'amount-analyzed sorted'!BE$3</f>
        <v>0.0941311038265055</v>
      </c>
      <c r="BV133" s="66">
        <f t="shared" si="54"/>
        <v>0.0950155223988096</v>
      </c>
      <c r="BW133" s="115">
        <f t="shared" si="55"/>
        <v>0.0271044118543478</v>
      </c>
      <c r="BX133" s="66">
        <f>'amount-analyzed sorted'!BF133*0.001/'amount-analyzed sorted'!BF$2*1.5/'amount-analyzed sorted'!BF$3</f>
        <v>0.00804185767800027</v>
      </c>
      <c r="BY133" s="66">
        <f>'amount-analyzed sorted'!BG133*0.001/'amount-analyzed sorted'!BG$2*1.5/'amount-analyzed sorted'!BG$3</f>
        <v>0.0153270035153319</v>
      </c>
      <c r="BZ133" s="66">
        <f>'amount-analyzed sorted'!BH133*0.001/'amount-analyzed sorted'!BH$2*1.5/'amount-analyzed sorted'!BH$3</f>
        <v>0.014039722801933</v>
      </c>
      <c r="CA133" s="66">
        <f>'amount-analyzed sorted'!BI133*0.001/'amount-analyzed sorted'!BI$2*1.5/'amount-analyzed sorted'!BI$3</f>
        <v>0.0234964706378664</v>
      </c>
      <c r="CB133" s="66">
        <f>'amount-analyzed sorted'!BJ133*0.001/'amount-analyzed sorted'!BJ$2*1.5/'amount-analyzed sorted'!BJ$3</f>
        <v>0.0371949905658502</v>
      </c>
      <c r="CC133" s="66">
        <f t="shared" si="56"/>
        <v>0.0196200090397964</v>
      </c>
      <c r="CD133" s="115">
        <f t="shared" si="57"/>
        <v>0.0112642133552312</v>
      </c>
      <c r="CE133" s="121">
        <f>'amount-analyzed sorted'!BK133*0.001/'amount-analyzed sorted'!BK$2*1.5/'amount-analyzed sorted'!BK$3</f>
        <v>0.00766855350569341</v>
      </c>
      <c r="CF133" s="66">
        <f>'amount-analyzed sorted'!BL133*0.001/'amount-analyzed sorted'!BL$2*1.5/'amount-analyzed sorted'!BL$3</f>
        <v>0.0127088865670786</v>
      </c>
      <c r="CG133" s="66">
        <f>'amount-analyzed sorted'!BM133*0.001/'amount-analyzed sorted'!BM$2*1.5/'amount-analyzed sorted'!BM$3</f>
        <v>0.026309789278885</v>
      </c>
      <c r="CH133" s="66">
        <f>'amount-analyzed sorted'!BN133*0.001/'amount-analyzed sorted'!BN$2*1.5/'amount-analyzed sorted'!BN$3</f>
        <v>0.00928066122611276</v>
      </c>
      <c r="CI133" s="66">
        <f>'amount-analyzed sorted'!BO133*0.001/'amount-analyzed sorted'!BO$2*1.5/'amount-analyzed sorted'!BO$3</f>
        <v>0.0530356748165933</v>
      </c>
      <c r="CJ133" s="66">
        <f t="shared" si="58"/>
        <v>0.0218007130788726</v>
      </c>
      <c r="CK133" s="115">
        <f t="shared" si="59"/>
        <v>0.018941261473649</v>
      </c>
      <c r="CL133" s="66">
        <f>'amount-analyzed sorted'!BP133*0.001/'amount-analyzed sorted'!BP$2*1.5/'amount-analyzed sorted'!BP$3</f>
        <v>0.0083032775800777</v>
      </c>
      <c r="CM133" s="66">
        <f>'amount-analyzed sorted'!BQ133*0.001/'amount-analyzed sorted'!BQ$2*1.5/'amount-analyzed sorted'!BQ$3</f>
        <v>0.0159483685227102</v>
      </c>
      <c r="CN133" s="66">
        <f>'amount-analyzed sorted'!BR133*0.001/'amount-analyzed sorted'!BR$2*1.5/'amount-analyzed sorted'!BR$3</f>
        <v>0.00845855540883899</v>
      </c>
      <c r="CO133" s="66">
        <f>'amount-analyzed sorted'!BS133*0.001/'amount-analyzed sorted'!BS$2*1.5/'amount-analyzed sorted'!BS$3</f>
        <v>0.0111570984978122</v>
      </c>
      <c r="CP133" s="66">
        <f>'amount-analyzed sorted'!BT133*0.001/'amount-analyzed sorted'!BT$2*1.5/'amount-analyzed sorted'!BT$3</f>
        <v>0.0180115663391515</v>
      </c>
      <c r="CQ133" s="66">
        <f t="shared" si="60"/>
        <v>0.0123757732697181</v>
      </c>
      <c r="CR133" s="115">
        <f t="shared" si="61"/>
        <v>0.00441419827020108</v>
      </c>
      <c r="CS133" s="66">
        <f>'amount-analyzed sorted'!BU133*0.001/'amount-analyzed sorted'!BU$2*1.5/'amount-analyzed sorted'!BU$3</f>
        <v>0.013132633399185</v>
      </c>
      <c r="CT133" s="66">
        <f>'amount-analyzed sorted'!BV133*0.001/'amount-analyzed sorted'!BV$2*1.5/'amount-analyzed sorted'!BV$3</f>
        <v>0.024421818288965</v>
      </c>
      <c r="CU133" s="66">
        <f>'amount-analyzed sorted'!BW133*0.001/'amount-analyzed sorted'!BW$2*1.5/'amount-analyzed sorted'!BW$3</f>
        <v>0.000216312826785985</v>
      </c>
      <c r="CV133" s="66">
        <f>'amount-analyzed sorted'!BX133*0.001/'amount-analyzed sorted'!BX$2*1.5/'amount-analyzed sorted'!BX$3</f>
        <v>0.0153678303828039</v>
      </c>
      <c r="CW133" s="66">
        <f>'amount-analyzed sorted'!BY133*0.001/'amount-analyzed sorted'!BY$2*1.5/'amount-analyzed sorted'!BY$3</f>
        <v>0.0041961389058799</v>
      </c>
      <c r="CX133" s="66">
        <f t="shared" si="62"/>
        <v>0.011466946760724</v>
      </c>
      <c r="CY133" s="115">
        <f t="shared" si="63"/>
        <v>0.00955590801678898</v>
      </c>
      <c r="CZ133" s="66">
        <f>'amount-analyzed sorted'!BZ133*0.001/'amount-analyzed sorted'!BZ$2*1.5/'amount-analyzed sorted'!BZ$3</f>
        <v>0.0443599246109047</v>
      </c>
      <c r="DA133" s="66">
        <f>'amount-analyzed sorted'!CA133*0.001/'amount-analyzed sorted'!CA$2*1.5/'amount-analyzed sorted'!CA$3</f>
        <v>0.00998129186455333</v>
      </c>
      <c r="DB133" s="66">
        <f>'amount-analyzed sorted'!CB133*0.001/'amount-analyzed sorted'!CB$2*1.5/'amount-analyzed sorted'!CB$3</f>
        <v>0.0389137495695714</v>
      </c>
      <c r="DC133" s="66">
        <f>'amount-analyzed sorted'!CC133*0.001/'amount-analyzed sorted'!CC$2*1.5/'amount-analyzed sorted'!CC$3</f>
        <v>0.00463342074975581</v>
      </c>
      <c r="DD133" s="66">
        <f>'amount-analyzed sorted'!CD133*0.001/'amount-analyzed sorted'!CD$2*1.5/'amount-analyzed sorted'!CD$3</f>
        <v>0.0305610394417736</v>
      </c>
      <c r="DE133" s="66">
        <f t="shared" si="64"/>
        <v>0.0256898852473118</v>
      </c>
      <c r="DF133" s="115">
        <f t="shared" si="65"/>
        <v>0.0175876640279454</v>
      </c>
      <c r="DG133" s="66">
        <f>'amount-analyzed sorted'!CE133*0.001/'amount-analyzed sorted'!CE$2*1.5/'amount-analyzed sorted'!CE$3</f>
        <v>0.0210440557104549</v>
      </c>
      <c r="DH133" s="66">
        <f>'amount-analyzed sorted'!CF133*0.001/'amount-analyzed sorted'!CF$2*1.5/'amount-analyzed sorted'!CF$3</f>
        <v>0.00269669990726529</v>
      </c>
      <c r="DI133" s="66">
        <f>'amount-analyzed sorted'!CG133*0.001/'amount-analyzed sorted'!CG$2*1.5/'amount-analyzed sorted'!CG$3</f>
        <v>0.0264680374855332</v>
      </c>
      <c r="DJ133" s="66">
        <f>'amount-analyzed sorted'!CH133*0.001/'amount-analyzed sorted'!CH$2*1.5/'amount-analyzed sorted'!CH$3</f>
        <v>0.0213685088866819</v>
      </c>
      <c r="DK133" s="66">
        <f>'amount-analyzed sorted'!CI133*0.001/'amount-analyzed sorted'!CI$2*1.5/'amount-analyzed sorted'!CI$3</f>
        <v>0.0158952072943012</v>
      </c>
      <c r="DL133" s="66">
        <f t="shared" si="66"/>
        <v>0.0174945018568473</v>
      </c>
      <c r="DM133" s="115">
        <f t="shared" si="67"/>
        <v>0.00907832983459796</v>
      </c>
      <c r="DN133" s="66">
        <f>'amount-analyzed sorted'!CJ133*0.001/'amount-analyzed sorted'!CJ$2*1.5/'amount-analyzed sorted'!CJ$3</f>
        <v>0.0738959265211804</v>
      </c>
      <c r="DO133" s="66">
        <f>'amount-analyzed sorted'!CK133*0.001/'amount-analyzed sorted'!CK$2*1.5/'amount-analyzed sorted'!CK$3</f>
        <v>0.0135538307559645</v>
      </c>
      <c r="DP133" s="66">
        <f>'amount-analyzed sorted'!CL133*0.001/'amount-analyzed sorted'!CL$2*1.5/'amount-analyzed sorted'!CL$3</f>
        <v>0.0589123067551023</v>
      </c>
      <c r="DQ133" s="66">
        <f>'amount-analyzed sorted'!CM133*0.001/'amount-analyzed sorted'!CM$2*1.5/'amount-analyzed sorted'!CM$3</f>
        <v>0.0124109484368459</v>
      </c>
      <c r="DR133" s="66">
        <f>'amount-analyzed sorted'!CN133*0.001/'amount-analyzed sorted'!CN$2*1.5/'amount-analyzed sorted'!CN$3</f>
        <v>0.0246166512147879</v>
      </c>
      <c r="DS133" s="66">
        <f t="shared" si="68"/>
        <v>0.0366779327367762</v>
      </c>
      <c r="DT133" s="115">
        <f t="shared" si="69"/>
        <v>0.028056334314676</v>
      </c>
      <c r="DU133" s="66">
        <f>'amount-analyzed sorted'!CO133*0.001/'amount-analyzed sorted'!CO$2*1.5/'amount-analyzed sorted'!CO$3</f>
        <v>0.0297189450727686</v>
      </c>
      <c r="DV133" s="66">
        <f>'amount-analyzed sorted'!CP133*0.001/'amount-analyzed sorted'!CP$2*1.5/'amount-analyzed sorted'!CP$3</f>
        <v>0.00169535177993516</v>
      </c>
      <c r="DW133" s="66">
        <f>'amount-analyzed sorted'!CQ133*0.001/'amount-analyzed sorted'!CQ$2*1.5/'amount-analyzed sorted'!CQ$3</f>
        <v>0.019106787043969</v>
      </c>
      <c r="DX133" s="66">
        <f>'amount-analyzed sorted'!CR133*0.001/'amount-analyzed sorted'!CR$2*1.5/'amount-analyzed sorted'!CR$3</f>
        <v>0.00167563838714522</v>
      </c>
      <c r="DY133" s="66">
        <f>'amount-analyzed sorted'!CS133*0.001/'amount-analyzed sorted'!CS$2*1.5/'amount-analyzed sorted'!CS$3</f>
        <v>0.00264109784732167</v>
      </c>
      <c r="DZ133" s="66">
        <f t="shared" si="70"/>
        <v>0.0109675640262279</v>
      </c>
      <c r="EA133" s="115">
        <f t="shared" si="71"/>
        <v>0.0128404155261435</v>
      </c>
      <c r="EB133" s="66">
        <f>'amount-analyzed sorted'!CT133*0.001/'amount-analyzed sorted'!CT$2*1.5/'amount-analyzed sorted'!CT$3</f>
        <v>0.0202737511013829</v>
      </c>
      <c r="EC133" s="66">
        <f>'amount-analyzed sorted'!CU133*0.001/'amount-analyzed sorted'!CU$2*1.5/'amount-analyzed sorted'!CU$3</f>
        <v>0.0258002658975954</v>
      </c>
      <c r="ED133" s="66">
        <f>'amount-analyzed sorted'!CV133*0.001/'amount-analyzed sorted'!CV$2*1.5/'amount-analyzed sorted'!CV$3</f>
        <v>0.00168052363025643</v>
      </c>
      <c r="EE133" s="66">
        <f>'amount-analyzed sorted'!CW133*0.001/'amount-analyzed sorted'!CW$2*1.5/'amount-analyzed sorted'!CW$3</f>
        <v>0.00249262531968845</v>
      </c>
      <c r="EF133" s="66">
        <f>'amount-analyzed sorted'!CX133*0.001/'amount-analyzed sorted'!CX$2*1.5/'amount-analyzed sorted'!CX$3</f>
        <v>0.0390381129262012</v>
      </c>
      <c r="EG133" s="66">
        <f t="shared" si="72"/>
        <v>0.0178570557750249</v>
      </c>
      <c r="EH133" s="115">
        <f t="shared" si="73"/>
        <v>0.015932028282996</v>
      </c>
    </row>
    <row r="134" spans="1:138">
      <c r="A134">
        <f>'imported data from Web Calc'!A142</f>
        <v>760.5</v>
      </c>
      <c r="B134" t="str">
        <f>'imported data from Web Calc'!B142</f>
        <v>C40H74O10PN</v>
      </c>
      <c r="C134" s="61" t="str">
        <f>'imported data from Web Calc'!C142</f>
        <v>PS(34:2)</v>
      </c>
      <c r="D134" s="96"/>
      <c r="E134" s="96"/>
      <c r="F134" s="96"/>
      <c r="G134" s="66">
        <f>'amount-analyzed sorted'!G134*0.001/'amount-analyzed sorted'!G$2*1.5/'amount-analyzed sorted'!G$3</f>
        <v>0.0428430923557519</v>
      </c>
      <c r="H134" s="66">
        <f>'amount-analyzed sorted'!H134*0.001/'amount-analyzed sorted'!H$2*1.5/'amount-analyzed sorted'!H$3</f>
        <v>0.0374427025630101</v>
      </c>
      <c r="I134" s="66">
        <f>'amount-analyzed sorted'!I134*0.001/'amount-analyzed sorted'!I$2*1.5/'amount-analyzed sorted'!I$3</f>
        <v>0.0446432222866659</v>
      </c>
      <c r="J134" s="66">
        <f>'amount-analyzed sorted'!J134*0.001/'amount-analyzed sorted'!J$2*1.5/'amount-analyzed sorted'!J$3</f>
        <v>0.041042962424838</v>
      </c>
      <c r="K134" s="66">
        <f>'amount-analyzed sorted'!K134*0.001/'amount-analyzed sorted'!K$2*1.5/'amount-analyzed sorted'!K$3</f>
        <v>0.0536438719412356</v>
      </c>
      <c r="L134" s="66">
        <f>'amount-analyzed sorted'!L134*0.001/'amount-analyzed sorted'!L$2*1.5/'amount-analyzed sorted'!L$3</f>
        <v>0.0608443916648914</v>
      </c>
      <c r="M134" s="66">
        <f>'amount-analyzed sorted'!M134*0.001/'amount-analyzed sorted'!M$2*1.5/'amount-analyzed sorted'!M$3</f>
        <v>0.0482434821484937</v>
      </c>
      <c r="N134" s="66">
        <f>'amount-analyzed sorted'!N134*0.001/'amount-analyzed sorted'!N$2*1.5/'amount-analyzed sorted'!N$3</f>
        <v>0.0626445215958053</v>
      </c>
      <c r="O134" s="66">
        <f>'amount-analyzed sorted'!O134*0.001/'amount-analyzed sorted'!O$2*1.5/'amount-analyzed sorted'!O$3</f>
        <v>0.0464433522175798</v>
      </c>
      <c r="P134" s="66">
        <f>'amount-analyzed sorted'!P134*0.001/'amount-analyzed sorted'!P$2*1.5/'amount-analyzed sorted'!P$3</f>
        <v>0.0500436120794077</v>
      </c>
      <c r="Q134" s="66">
        <f t="shared" ref="Q134:Q172" si="74">AVERAGE(G134:P134)</f>
        <v>0.0487835211277679</v>
      </c>
      <c r="R134" s="115">
        <f t="shared" ref="R134:R172" si="75">STDEV(G134:P134)</f>
        <v>0.00822956720337106</v>
      </c>
      <c r="S134" s="66">
        <f t="shared" ref="S134:S172" si="76">R134/Q134</f>
        <v>0.168695637648155</v>
      </c>
      <c r="T134" s="66">
        <f>'amount-analyzed sorted'!R134*0.001/'amount-analyzed sorted'!R$2*1.5/'amount-analyzed sorted'!R$3</f>
        <v>0.191524823999589</v>
      </c>
      <c r="U134" s="66">
        <f>'amount-analyzed sorted'!S134*0.001/'amount-analyzed sorted'!S$2*1.5/'amount-analyzed sorted'!S$3</f>
        <v>0.120578121720449</v>
      </c>
      <c r="V134" s="66">
        <f>'amount-analyzed sorted'!T134*0.001/'amount-analyzed sorted'!T$2*1.5/'amount-analyzed sorted'!T$3</f>
        <v>0.136071489092278</v>
      </c>
      <c r="W134" s="66">
        <f>'amount-analyzed sorted'!U134*0.001/'amount-analyzed sorted'!U$2*1.5/'amount-analyzed sorted'!U$3</f>
        <v>0.114452146713545</v>
      </c>
      <c r="X134" s="66">
        <f>'amount-analyzed sorted'!V134*0.001/'amount-analyzed sorted'!V$2*1.5/'amount-analyzed sorted'!V$3</f>
        <v>0.208104569089988</v>
      </c>
      <c r="Y134" s="66">
        <f t="shared" ref="Y134:Y172" si="77">AVERAGE(T134:X134)</f>
        <v>0.15414623012317</v>
      </c>
      <c r="Z134" s="115">
        <f t="shared" ref="Z134:Z172" si="78">STDEV(T134:X134)</f>
        <v>0.0428304682645347</v>
      </c>
      <c r="AA134" s="66">
        <f>'amount-analyzed sorted'!W134*0.001/'amount-analyzed sorted'!W$2*1.5/'amount-analyzed sorted'!W$3</f>
        <v>0.0952443671453397</v>
      </c>
      <c r="AB134" s="66">
        <f>'amount-analyzed sorted'!X134*0.001/'amount-analyzed sorted'!X$2*1.5/'amount-analyzed sorted'!X$3</f>
        <v>0.122270825340778</v>
      </c>
      <c r="AC134" s="66">
        <f>'amount-analyzed sorted'!Y134*0.001/'amount-analyzed sorted'!Y$2*1.5/'amount-analyzed sorted'!Y$3</f>
        <v>0.0487627696299532</v>
      </c>
      <c r="AD134" s="66">
        <f>'amount-analyzed sorted'!Z134*0.001/'amount-analyzed sorted'!Z$2*1.5/'amount-analyzed sorted'!Z$3</f>
        <v>0.0329204039826918</v>
      </c>
      <c r="AE134" s="66">
        <f>'amount-analyzed sorted'!AA134*0.001/'amount-analyzed sorted'!AA$2*1.5/'amount-analyzed sorted'!AA$3</f>
        <v>0.132930037317519</v>
      </c>
      <c r="AF134" s="66">
        <f t="shared" ref="AF134:AF172" si="79">AVERAGE(AA134:AE134)</f>
        <v>0.0864256806832565</v>
      </c>
      <c r="AG134" s="115">
        <f t="shared" ref="AG134:AG172" si="80">STDEV(AA134:AE134)</f>
        <v>0.0441775064829799</v>
      </c>
      <c r="AH134" s="66">
        <f>'amount-analyzed sorted'!AB134*0.001/'amount-analyzed sorted'!AB$2*1.5/'amount-analyzed sorted'!AB$3</f>
        <v>0.0376489091722506</v>
      </c>
      <c r="AI134" s="66">
        <f>'amount-analyzed sorted'!AC134*0.001/'amount-analyzed sorted'!AC$2*1.5/'amount-analyzed sorted'!AC$3</f>
        <v>0.0254723390734945</v>
      </c>
      <c r="AJ134" s="66">
        <f>'amount-analyzed sorted'!AD134*0.001/'amount-analyzed sorted'!AD$2*1.5/'amount-analyzed sorted'!AD$3</f>
        <v>0.0463398794534275</v>
      </c>
      <c r="AK134" s="66">
        <f>'amount-analyzed sorted'!AE134*0.001/'amount-analyzed sorted'!AE$2*1.5/'amount-analyzed sorted'!AE$3</f>
        <v>0.0336162376947692</v>
      </c>
      <c r="AL134" s="66">
        <f>'amount-analyzed sorted'!AF134*0.001/'amount-analyzed sorted'!AF$2*1.5/'amount-analyzed sorted'!AF$3</f>
        <v>0.0542681471375509</v>
      </c>
      <c r="AM134" s="66">
        <f t="shared" ref="AM134:AM172" si="81">AVERAGE(AH134:AL134)</f>
        <v>0.0394691025062986</v>
      </c>
      <c r="AN134" s="115">
        <f t="shared" ref="AN134:AN172" si="82">STDEV(AH134:AL134)</f>
        <v>0.0111769608427809</v>
      </c>
      <c r="AO134" s="66">
        <f>'amount-analyzed sorted'!AG134*0.001/'amount-analyzed sorted'!AG$2*1.5/'amount-analyzed sorted'!AG$3</f>
        <v>0.0178953122124956</v>
      </c>
      <c r="AP134" s="66">
        <f>'amount-analyzed sorted'!AH134*0.001/'amount-analyzed sorted'!AH$2*1.5/'amount-analyzed sorted'!AH$3</f>
        <v>0.0493193245072047</v>
      </c>
      <c r="AQ134" s="66">
        <f>'amount-analyzed sorted'!AI134*0.001/'amount-analyzed sorted'!AI$2*1.5/'amount-analyzed sorted'!AI$3</f>
        <v>0.0582676534406481</v>
      </c>
      <c r="AR134" s="66">
        <f>'amount-analyzed sorted'!AJ134*0.001/'amount-analyzed sorted'!AJ$2*1.5/'amount-analyzed sorted'!AJ$3</f>
        <v>0.0390444652348704</v>
      </c>
      <c r="AS134" s="66">
        <f>'amount-analyzed sorted'!AK134*0.001/'amount-analyzed sorted'!AK$2*1.5/'amount-analyzed sorted'!AK$3</f>
        <v>0.100789811040787</v>
      </c>
      <c r="AT134" s="66">
        <f t="shared" ref="AT134:AT172" si="83">AVERAGE(AO134:AS134)</f>
        <v>0.0530633132872012</v>
      </c>
      <c r="AU134" s="115">
        <f t="shared" ref="AU134:AU172" si="84">STDEV(AO134:AS134)</f>
        <v>0.0306277553721515</v>
      </c>
      <c r="AV134" s="66">
        <f>'amount-analyzed sorted'!AL134*0.001/'amount-analyzed sorted'!AL$2*1.5/'amount-analyzed sorted'!AL$3</f>
        <v>0.0904446510057321</v>
      </c>
      <c r="AW134" s="66">
        <f>'amount-analyzed sorted'!AM134*0.001/'amount-analyzed sorted'!AM$2*1.5/'amount-analyzed sorted'!AM$3</f>
        <v>0.0202757222974064</v>
      </c>
      <c r="AX134" s="66">
        <f>'amount-analyzed sorted'!AN134*0.001/'amount-analyzed sorted'!AN$2*1.5/'amount-analyzed sorted'!AN$3</f>
        <v>0.0987776550023102</v>
      </c>
      <c r="AY134" s="66">
        <f>'amount-analyzed sorted'!AO134*0.001/'amount-analyzed sorted'!AO$2*1.5/'amount-analyzed sorted'!AO$3</f>
        <v>0.139384318797155</v>
      </c>
      <c r="AZ134" s="66">
        <f>'amount-analyzed sorted'!AP134*0.001/'amount-analyzed sorted'!AP$2*1.5/'amount-analyzed sorted'!AP$3</f>
        <v>0.153675218051102</v>
      </c>
      <c r="BA134" s="66">
        <f t="shared" ref="BA134:BA172" si="85">AVERAGE(AV134:AZ134)</f>
        <v>0.100511513030741</v>
      </c>
      <c r="BB134" s="115">
        <f t="shared" ref="BB134:BB172" si="86">STDEV(AV134:AZ134)</f>
        <v>0.0521526716692014</v>
      </c>
      <c r="BC134" s="66">
        <f>'amount-analyzed sorted'!AQ134*0.001/'amount-analyzed sorted'!AQ$2*1.5/'amount-analyzed sorted'!AQ$3</f>
        <v>0.077864008177212</v>
      </c>
      <c r="BD134" s="66">
        <f>'amount-analyzed sorted'!AR134*0.001/'amount-analyzed sorted'!AR$2*1.5/'amount-analyzed sorted'!AR$3</f>
        <v>0.0613584719925096</v>
      </c>
      <c r="BE134" s="66">
        <f>'amount-analyzed sorted'!AS134*0.001/'amount-analyzed sorted'!AS$2*1.5/'amount-analyzed sorted'!AS$3</f>
        <v>0.175374349110117</v>
      </c>
      <c r="BF134" s="66">
        <f>'amount-analyzed sorted'!AT134*0.001/'amount-analyzed sorted'!AT$2*1.5/'amount-analyzed sorted'!AT$3</f>
        <v>0.0750344586860585</v>
      </c>
      <c r="BG134" s="66">
        <f>'amount-analyzed sorted'!AU134*0.001/'amount-analyzed sorted'!AU$2*1.5/'amount-analyzed sorted'!AU$3</f>
        <v>0.139319708600442</v>
      </c>
      <c r="BH134" s="66">
        <f t="shared" ref="BH134:BH172" si="87">AVERAGE(BC134:BG134)</f>
        <v>0.105790199313268</v>
      </c>
      <c r="BI134" s="115">
        <f t="shared" ref="BI134:BI172" si="88">STDEV(BC134:BG134)</f>
        <v>0.0491582852162048</v>
      </c>
      <c r="BJ134" s="66">
        <f>'amount-analyzed sorted'!AV134*0.001/'amount-analyzed sorted'!AV$2*1.5/'amount-analyzed sorted'!AV$3</f>
        <v>0.0910293818047263</v>
      </c>
      <c r="BK134" s="66">
        <f>'amount-analyzed sorted'!AW134*0.001/'amount-analyzed sorted'!AW$2*1.5/'amount-analyzed sorted'!AW$3</f>
        <v>0.0563342022512486</v>
      </c>
      <c r="BL134" s="66">
        <f>'amount-analyzed sorted'!AX134*0.001/'amount-analyzed sorted'!AX$2*1.5/'amount-analyzed sorted'!AX$3</f>
        <v>0.0606922135167019</v>
      </c>
      <c r="BM134" s="66">
        <f>'amount-analyzed sorted'!AY134*0.001/'amount-analyzed sorted'!AY$2*1.5/'amount-analyzed sorted'!AY$3</f>
        <v>0.0520136209386168</v>
      </c>
      <c r="BN134" s="66">
        <f>'amount-analyzed sorted'!AZ134*0.001/'amount-analyzed sorted'!AZ$2*1.5/'amount-analyzed sorted'!AZ$3</f>
        <v>0.0760553645720913</v>
      </c>
      <c r="BO134" s="66">
        <f t="shared" ref="BO134:BO172" si="89">AVERAGE(BJ134:BN134)</f>
        <v>0.067224956616677</v>
      </c>
      <c r="BP134" s="115">
        <f t="shared" ref="BP134:BP172" si="90">STDEV(BJ134:BN134)</f>
        <v>0.0161035458778608</v>
      </c>
      <c r="BQ134" s="66">
        <f>'amount-analyzed sorted'!BA134*0.001/'amount-analyzed sorted'!BA$2*1.5/'amount-analyzed sorted'!BA$3</f>
        <v>0.102116293691199</v>
      </c>
      <c r="BR134" s="66">
        <f>'amount-analyzed sorted'!BB134*0.001/'amount-analyzed sorted'!BB$2*1.5/'amount-analyzed sorted'!BB$3</f>
        <v>0.150632919935564</v>
      </c>
      <c r="BS134" s="66">
        <f>'amount-analyzed sorted'!BC134*0.001/'amount-analyzed sorted'!BC$2*1.5/'amount-analyzed sorted'!BC$3</f>
        <v>0.164645106080572</v>
      </c>
      <c r="BT134" s="66">
        <f>'amount-analyzed sorted'!BD134*0.001/'amount-analyzed sorted'!BD$2*1.5/'amount-analyzed sorted'!BD$3</f>
        <v>0.0719618945718603</v>
      </c>
      <c r="BU134" s="66">
        <f>'amount-analyzed sorted'!BE134*0.001/'amount-analyzed sorted'!BE$2*1.5/'amount-analyzed sorted'!BE$3</f>
        <v>0.102028724782471</v>
      </c>
      <c r="BV134" s="66">
        <f t="shared" ref="BV134:BV172" si="91">AVERAGE(BQ134:BU134)</f>
        <v>0.118276987812333</v>
      </c>
      <c r="BW134" s="115">
        <f t="shared" ref="BW134:BW172" si="92">STDEV(BQ134:BU134)</f>
        <v>0.0382987293625345</v>
      </c>
      <c r="BX134" s="66">
        <f>'amount-analyzed sorted'!BF134*0.001/'amount-analyzed sorted'!BF$2*1.5/'amount-analyzed sorted'!BF$3</f>
        <v>0.0124519086627101</v>
      </c>
      <c r="BY134" s="66">
        <f>'amount-analyzed sorted'!BG134*0.001/'amount-analyzed sorted'!BG$2*1.5/'amount-analyzed sorted'!BG$3</f>
        <v>0.0162935713045871</v>
      </c>
      <c r="BZ134" s="66">
        <f>'amount-analyzed sorted'!BH134*0.001/'amount-analyzed sorted'!BH$2*1.5/'amount-analyzed sorted'!BH$3</f>
        <v>0.0213561980649122</v>
      </c>
      <c r="CA134" s="66">
        <f>'amount-analyzed sorted'!BI134*0.001/'amount-analyzed sorted'!BI$2*1.5/'amount-analyzed sorted'!BI$3</f>
        <v>0.0321040885943125</v>
      </c>
      <c r="CB134" s="66">
        <f>'amount-analyzed sorted'!BJ134*0.001/'amount-analyzed sorted'!BJ$2*1.5/'amount-analyzed sorted'!BJ$3</f>
        <v>0.0489083301363113</v>
      </c>
      <c r="CC134" s="66">
        <f t="shared" ref="CC134:CC172" si="93">AVERAGE(BX134:CB134)</f>
        <v>0.0262228193525666</v>
      </c>
      <c r="CD134" s="115">
        <f t="shared" ref="CD134:CD172" si="94">STDEV(BX134:CB134)</f>
        <v>0.0146725396421092</v>
      </c>
      <c r="CE134" s="121">
        <f>'amount-analyzed sorted'!BK134*0.001/'amount-analyzed sorted'!BK$2*1.5/'amount-analyzed sorted'!BK$3</f>
        <v>0.00872110006529839</v>
      </c>
      <c r="CF134" s="66">
        <f>'amount-analyzed sorted'!BL134*0.001/'amount-analyzed sorted'!BL$2*1.5/'amount-analyzed sorted'!BL$3</f>
        <v>0.0157518594070833</v>
      </c>
      <c r="CG134" s="66">
        <f>'amount-analyzed sorted'!BM134*0.001/'amount-analyzed sorted'!BM$2*1.5/'amount-analyzed sorted'!BM$3</f>
        <v>0.0466955200446435</v>
      </c>
      <c r="CH134" s="66">
        <f>'amount-analyzed sorted'!BN134*0.001/'amount-analyzed sorted'!BN$2*1.5/'amount-analyzed sorted'!BN$3</f>
        <v>0.0131287402710863</v>
      </c>
      <c r="CI134" s="66">
        <f>'amount-analyzed sorted'!BO134*0.001/'amount-analyzed sorted'!BO$2*1.5/'amount-analyzed sorted'!BO$3</f>
        <v>0.0650796328426723</v>
      </c>
      <c r="CJ134" s="66">
        <f t="shared" ref="CJ134:CJ172" si="95">AVERAGE(CE134:CI134)</f>
        <v>0.0298753705261568</v>
      </c>
      <c r="CK134" s="115">
        <f t="shared" ref="CK134:CK172" si="96">STDEV(CE134:CI134)</f>
        <v>0.0247471405673265</v>
      </c>
      <c r="CL134" s="66">
        <f>'amount-analyzed sorted'!BP134*0.001/'amount-analyzed sorted'!BP$2*1.5/'amount-analyzed sorted'!BP$3</f>
        <v>0.0157964792986844</v>
      </c>
      <c r="CM134" s="66">
        <f>'amount-analyzed sorted'!BQ134*0.001/'amount-analyzed sorted'!BQ$2*1.5/'amount-analyzed sorted'!BQ$3</f>
        <v>0.0294431418880804</v>
      </c>
      <c r="CN134" s="66">
        <f>'amount-analyzed sorted'!BR134*0.001/'amount-analyzed sorted'!BR$2*1.5/'amount-analyzed sorted'!BR$3</f>
        <v>0.00990269901522614</v>
      </c>
      <c r="CO134" s="66">
        <f>'amount-analyzed sorted'!BS134*0.001/'amount-analyzed sorted'!BS$2*1.5/'amount-analyzed sorted'!BS$3</f>
        <v>0.0325567792231242</v>
      </c>
      <c r="CP134" s="66">
        <f>'amount-analyzed sorted'!BT134*0.001/'amount-analyzed sorted'!BT$2*1.5/'amount-analyzed sorted'!BT$3</f>
        <v>0.0213763644464655</v>
      </c>
      <c r="CQ134" s="66">
        <f t="shared" ref="CQ134:CQ172" si="97">AVERAGE(CL134:CP134)</f>
        <v>0.0218150927743161</v>
      </c>
      <c r="CR134" s="115">
        <f t="shared" ref="CR134:CR172" si="98">STDEV(CL134:CP134)</f>
        <v>0.00937939599378377</v>
      </c>
      <c r="CS134" s="66">
        <f>'amount-analyzed sorted'!BU134*0.001/'amount-analyzed sorted'!BU$2*1.5/'amount-analyzed sorted'!BU$3</f>
        <v>0.01751017786558</v>
      </c>
      <c r="CT134" s="66">
        <f>'amount-analyzed sorted'!BV134*0.001/'amount-analyzed sorted'!BV$2*1.5/'amount-analyzed sorted'!BV$3</f>
        <v>0.0304059724392412</v>
      </c>
      <c r="CU134" s="66">
        <f>'amount-analyzed sorted'!BW134*0.001/'amount-analyzed sorted'!BW$2*1.5/'amount-analyzed sorted'!BW$3</f>
        <v>0</v>
      </c>
      <c r="CV134" s="66">
        <f>'amount-analyzed sorted'!BX134*0.001/'amount-analyzed sorted'!BX$2*1.5/'amount-analyzed sorted'!BX$3</f>
        <v>0.0272086177269314</v>
      </c>
      <c r="CW134" s="66">
        <f>'amount-analyzed sorted'!BY134*0.001/'amount-analyzed sorted'!BY$2*1.5/'amount-analyzed sorted'!BY$3</f>
        <v>0.0035966904907542</v>
      </c>
      <c r="CX134" s="66">
        <f t="shared" ref="CX134:CX172" si="99">AVERAGE(CS134:CW134)</f>
        <v>0.0157442917045014</v>
      </c>
      <c r="CY134" s="115">
        <f t="shared" ref="CY134:CY172" si="100">STDEV(CS134:CW134)</f>
        <v>0.0136469863300891</v>
      </c>
      <c r="CZ134" s="66">
        <f>'amount-analyzed sorted'!BZ134*0.001/'amount-analyzed sorted'!BZ$2*1.5/'amount-analyzed sorted'!BZ$3</f>
        <v>0.0383933850433561</v>
      </c>
      <c r="DA134" s="66">
        <f>'amount-analyzed sorted'!CA134*0.001/'amount-analyzed sorted'!CA$2*1.5/'amount-analyzed sorted'!CA$3</f>
        <v>0.0127629633677895</v>
      </c>
      <c r="DB134" s="66">
        <f>'amount-analyzed sorted'!CB134*0.001/'amount-analyzed sorted'!CB$2*1.5/'amount-analyzed sorted'!CB$3</f>
        <v>0.0508514337004758</v>
      </c>
      <c r="DC134" s="66">
        <f>'amount-analyzed sorted'!CC134*0.001/'amount-analyzed sorted'!CC$2*1.5/'amount-analyzed sorted'!CC$3</f>
        <v>0.0194162393323101</v>
      </c>
      <c r="DD134" s="66">
        <f>'amount-analyzed sorted'!CD134*0.001/'amount-analyzed sorted'!CD$2*1.5/'amount-analyzed sorted'!CD$3</f>
        <v>0.0508817305889215</v>
      </c>
      <c r="DE134" s="66">
        <f t="shared" ref="DE134:DE172" si="101">AVERAGE(CZ134:DD134)</f>
        <v>0.0344611504065706</v>
      </c>
      <c r="DF134" s="115">
        <f t="shared" ref="DF134:DF172" si="102">STDEV(CZ134:DD134)</f>
        <v>0.0176840321987136</v>
      </c>
      <c r="DG134" s="66">
        <f>'amount-analyzed sorted'!CE134*0.001/'amount-analyzed sorted'!CE$2*1.5/'amount-analyzed sorted'!CE$3</f>
        <v>0.0141682751317914</v>
      </c>
      <c r="DH134" s="66">
        <f>'amount-analyzed sorted'!CF134*0.001/'amount-analyzed sorted'!CF$2*1.5/'amount-analyzed sorted'!CF$3</f>
        <v>0</v>
      </c>
      <c r="DI134" s="66">
        <f>'amount-analyzed sorted'!CG134*0.001/'amount-analyzed sorted'!CG$2*1.5/'amount-analyzed sorted'!CG$3</f>
        <v>0.052278483977637</v>
      </c>
      <c r="DJ134" s="66">
        <f>'amount-analyzed sorted'!CH134*0.001/'amount-analyzed sorted'!CH$2*1.5/'amount-analyzed sorted'!CH$3</f>
        <v>0.0339286247971743</v>
      </c>
      <c r="DK134" s="66">
        <f>'amount-analyzed sorted'!CI134*0.001/'amount-analyzed sorted'!CI$2*1.5/'amount-analyzed sorted'!CI$3</f>
        <v>0.0153711894714121</v>
      </c>
      <c r="DL134" s="66">
        <f t="shared" ref="DL134:DL172" si="103">AVERAGE(DG134:DK134)</f>
        <v>0.023149314675603</v>
      </c>
      <c r="DM134" s="115">
        <f t="shared" ref="DM134:DM172" si="104">STDEV(DG134:DK134)</f>
        <v>0.0202592639541349</v>
      </c>
      <c r="DN134" s="66">
        <f>'amount-analyzed sorted'!CJ134*0.001/'amount-analyzed sorted'!CJ$2*1.5/'amount-analyzed sorted'!CJ$3</f>
        <v>0.107941395852595</v>
      </c>
      <c r="DO134" s="66">
        <f>'amount-analyzed sorted'!CK134*0.001/'amount-analyzed sorted'!CK$2*1.5/'amount-analyzed sorted'!CK$3</f>
        <v>0.0225260849183635</v>
      </c>
      <c r="DP134" s="66">
        <f>'amount-analyzed sorted'!CL134*0.001/'amount-analyzed sorted'!CL$2*1.5/'amount-analyzed sorted'!CL$3</f>
        <v>0.0727273220858136</v>
      </c>
      <c r="DQ134" s="66">
        <f>'amount-analyzed sorted'!CM134*0.001/'amount-analyzed sorted'!CM$2*1.5/'amount-analyzed sorted'!CM$3</f>
        <v>0.0242090105311315</v>
      </c>
      <c r="DR134" s="66">
        <f>'amount-analyzed sorted'!CN134*0.001/'amount-analyzed sorted'!CN$2*1.5/'amount-analyzed sorted'!CN$3</f>
        <v>0.0287600479539106</v>
      </c>
      <c r="DS134" s="66">
        <f t="shared" ref="DS134:DS172" si="105">AVERAGE(DN134:DR134)</f>
        <v>0.0512327722683628</v>
      </c>
      <c r="DT134" s="115">
        <f t="shared" ref="DT134:DT172" si="106">STDEV(DN134:DR134)</f>
        <v>0.0378723665613452</v>
      </c>
      <c r="DU134" s="66">
        <f>'amount-analyzed sorted'!CO134*0.001/'amount-analyzed sorted'!CO$2*1.5/'amount-analyzed sorted'!CO$3</f>
        <v>0.0350329286288266</v>
      </c>
      <c r="DV134" s="66">
        <f>'amount-analyzed sorted'!CP134*0.001/'amount-analyzed sorted'!CP$2*1.5/'amount-analyzed sorted'!CP$3</f>
        <v>0.00431544089438041</v>
      </c>
      <c r="DW134" s="66">
        <f>'amount-analyzed sorted'!CQ134*0.001/'amount-analyzed sorted'!CQ$2*1.5/'amount-analyzed sorted'!CQ$3</f>
        <v>0.0147557365290057</v>
      </c>
      <c r="DX134" s="66">
        <f>'amount-analyzed sorted'!CR134*0.001/'amount-analyzed sorted'!CR$2*1.5/'amount-analyzed sorted'!CR$3</f>
        <v>0.00121864609974198</v>
      </c>
      <c r="DY134" s="66">
        <f>'amount-analyzed sorted'!CS134*0.001/'amount-analyzed sorted'!CS$2*1.5/'amount-analyzed sorted'!CS$3</f>
        <v>0</v>
      </c>
      <c r="DZ134" s="66">
        <f t="shared" ref="DZ134:DZ172" si="107">AVERAGE(DU134:DY134)</f>
        <v>0.0110645504303909</v>
      </c>
      <c r="EA134" s="115">
        <f t="shared" ref="EA134:EA172" si="108">STDEV(DU134:DY134)</f>
        <v>0.0146032924037859</v>
      </c>
      <c r="EB134" s="66">
        <f>'amount-analyzed sorted'!CT134*0.001/'amount-analyzed sorted'!CT$2*1.5/'amount-analyzed sorted'!CT$3</f>
        <v>0.0415528121747352</v>
      </c>
      <c r="EC134" s="66">
        <f>'amount-analyzed sorted'!CU134*0.001/'amount-analyzed sorted'!CU$2*1.5/'amount-analyzed sorted'!CU$3</f>
        <v>0.0477545294253629</v>
      </c>
      <c r="ED134" s="66">
        <f>'amount-analyzed sorted'!CV134*0.001/'amount-analyzed sorted'!CV$2*1.5/'amount-analyzed sorted'!CV$3</f>
        <v>0.00733319402293714</v>
      </c>
      <c r="EE134" s="66">
        <f>'amount-analyzed sorted'!CW134*0.001/'amount-analyzed sorted'!CW$2*1.5/'amount-analyzed sorted'!CW$3</f>
        <v>0</v>
      </c>
      <c r="EF134" s="66">
        <f>'amount-analyzed sorted'!CX134*0.001/'amount-analyzed sorted'!CX$2*1.5/'amount-analyzed sorted'!CX$3</f>
        <v>0.0434116774449043</v>
      </c>
      <c r="EG134" s="66">
        <f t="shared" ref="EG134:EG172" si="109">AVERAGE(EB134:EF134)</f>
        <v>0.0280104426135879</v>
      </c>
      <c r="EH134" s="115">
        <f t="shared" ref="EH134:EH172" si="110">STDEV(EB134:EF134)</f>
        <v>0.0224864196593167</v>
      </c>
    </row>
    <row r="135" spans="1:138">
      <c r="A135">
        <f>'imported data from Web Calc'!A143</f>
        <v>762.5</v>
      </c>
      <c r="B135" t="str">
        <f>'imported data from Web Calc'!B143</f>
        <v>C40H76O10PN</v>
      </c>
      <c r="C135" s="61" t="str">
        <f>'imported data from Web Calc'!C143</f>
        <v>PS(34:1)</v>
      </c>
      <c r="D135" s="96"/>
      <c r="E135" s="96"/>
      <c r="F135" s="96"/>
      <c r="G135" s="66">
        <f>'amount-analyzed sorted'!G135*0.001/'amount-analyzed sorted'!G$2*1.5/'amount-analyzed sorted'!G$3</f>
        <v>0.00540038979274184</v>
      </c>
      <c r="H135" s="66">
        <f>'amount-analyzed sorted'!H135*0.001/'amount-analyzed sorted'!H$2*1.5/'amount-analyzed sorted'!H$3</f>
        <v>0.00900064965456973</v>
      </c>
      <c r="I135" s="66">
        <f>'amount-analyzed sorted'!I135*0.001/'amount-analyzed sorted'!I$2*1.5/'amount-analyzed sorted'!I$3</f>
        <v>0.0108007795854837</v>
      </c>
      <c r="J135" s="66">
        <f>'amount-analyzed sorted'!J135*0.001/'amount-analyzed sorted'!J$2*1.5/'amount-analyzed sorted'!J$3</f>
        <v>0.00360025986182789</v>
      </c>
      <c r="K135" s="66">
        <f>'amount-analyzed sorted'!K135*0.001/'amount-analyzed sorted'!K$2*1.5/'amount-analyzed sorted'!K$3</f>
        <v>0.00900064965456973</v>
      </c>
      <c r="L135" s="66">
        <f>'amount-analyzed sorted'!L135*0.001/'amount-analyzed sorted'!L$2*1.5/'amount-analyzed sorted'!L$3</f>
        <v>0.00540038979274184</v>
      </c>
      <c r="M135" s="66">
        <f>'amount-analyzed sorted'!M135*0.001/'amount-analyzed sorted'!M$2*1.5/'amount-analyzed sorted'!M$3</f>
        <v>0.0108007795854837</v>
      </c>
      <c r="N135" s="66">
        <f>'amount-analyzed sorted'!N135*0.001/'amount-analyzed sorted'!N$2*1.5/'amount-analyzed sorted'!N$3</f>
        <v>0.0126009095163976</v>
      </c>
      <c r="O135" s="66">
        <f>'amount-analyzed sorted'!O135*0.001/'amount-analyzed sorted'!O$2*1.5/'amount-analyzed sorted'!O$3</f>
        <v>0.00180012993091395</v>
      </c>
      <c r="P135" s="66">
        <f>'amount-analyzed sorted'!P135*0.001/'amount-analyzed sorted'!P$2*1.5/'amount-analyzed sorted'!P$3</f>
        <v>0.00900064965456973</v>
      </c>
      <c r="Q135" s="66">
        <f t="shared" si="74"/>
        <v>0.00774055870292997</v>
      </c>
      <c r="R135" s="115">
        <f t="shared" si="75"/>
        <v>0.00350396522837063</v>
      </c>
      <c r="S135" s="66">
        <f t="shared" si="76"/>
        <v>0.452676009942835</v>
      </c>
      <c r="T135" s="66">
        <f>'amount-analyzed sorted'!R135*0.001/'amount-analyzed sorted'!R$2*1.5/'amount-analyzed sorted'!R$3</f>
        <v>0.0202964649710547</v>
      </c>
      <c r="U135" s="66">
        <f>'amount-analyzed sorted'!S135*0.001/'amount-analyzed sorted'!S$2*1.5/'amount-analyzed sorted'!S$3</f>
        <v>0.0172871859097419</v>
      </c>
      <c r="V135" s="66">
        <f>'amount-analyzed sorted'!T135*0.001/'amount-analyzed sorted'!T$2*1.5/'amount-analyzed sorted'!T$3</f>
        <v>0.0305549750955714</v>
      </c>
      <c r="W135" s="66">
        <f>'amount-analyzed sorted'!U135*0.001/'amount-analyzed sorted'!U$2*1.5/'amount-analyzed sorted'!U$3</f>
        <v>0.0182990350850144</v>
      </c>
      <c r="X135" s="66">
        <f>'amount-analyzed sorted'!V135*0.001/'amount-analyzed sorted'!V$2*1.5/'amount-analyzed sorted'!V$3</f>
        <v>0.0169038007383564</v>
      </c>
      <c r="Y135" s="66">
        <f t="shared" si="77"/>
        <v>0.0206682923599478</v>
      </c>
      <c r="Z135" s="115">
        <f t="shared" si="78"/>
        <v>0.00568114005181815</v>
      </c>
      <c r="AA135" s="66">
        <f>'amount-analyzed sorted'!W135*0.001/'amount-analyzed sorted'!W$2*1.5/'amount-analyzed sorted'!W$3</f>
        <v>0.0191183948649405</v>
      </c>
      <c r="AB135" s="66">
        <f>'amount-analyzed sorted'!X135*0.001/'amount-analyzed sorted'!X$2*1.5/'amount-analyzed sorted'!X$3</f>
        <v>0.0222986307612362</v>
      </c>
      <c r="AC135" s="66">
        <f>'amount-analyzed sorted'!Y135*0.001/'amount-analyzed sorted'!Y$2*1.5/'amount-analyzed sorted'!Y$3</f>
        <v>0.00727802531790347</v>
      </c>
      <c r="AD135" s="66">
        <f>'amount-analyzed sorted'!Z135*0.001/'amount-analyzed sorted'!Z$2*1.5/'amount-analyzed sorted'!Z$3</f>
        <v>0</v>
      </c>
      <c r="AE135" s="66">
        <f>'amount-analyzed sorted'!AA135*0.001/'amount-analyzed sorted'!AA$2*1.5/'amount-analyzed sorted'!AA$3</f>
        <v>0.0121160190263364</v>
      </c>
      <c r="AF135" s="66">
        <f t="shared" si="79"/>
        <v>0.0121622139940833</v>
      </c>
      <c r="AG135" s="115">
        <f t="shared" si="80"/>
        <v>0.00898488006907912</v>
      </c>
      <c r="AH135" s="66">
        <f>'amount-analyzed sorted'!AB135*0.001/'amount-analyzed sorted'!AB$2*1.5/'amount-analyzed sorted'!AB$3</f>
        <v>0.00423021451373602</v>
      </c>
      <c r="AI135" s="66">
        <f>'amount-analyzed sorted'!AC135*0.001/'amount-analyzed sorted'!AC$2*1.5/'amount-analyzed sorted'!AC$3</f>
        <v>0.00863469121135407</v>
      </c>
      <c r="AJ135" s="66">
        <f>'amount-analyzed sorted'!AD135*0.001/'amount-analyzed sorted'!AD$2*1.5/'amount-analyzed sorted'!AD$3</f>
        <v>0.00538835807597995</v>
      </c>
      <c r="AK135" s="66">
        <f>'amount-analyzed sorted'!AE135*0.001/'amount-analyzed sorted'!AE$2*1.5/'amount-analyzed sorted'!AE$3</f>
        <v>0.00141244696196509</v>
      </c>
      <c r="AL135" s="66">
        <f>'amount-analyzed sorted'!AF135*0.001/'amount-analyzed sorted'!AF$2*1.5/'amount-analyzed sorted'!AF$3</f>
        <v>0.00861399160913506</v>
      </c>
      <c r="AM135" s="66">
        <f t="shared" si="81"/>
        <v>0.00565594047443404</v>
      </c>
      <c r="AN135" s="115">
        <f t="shared" si="82"/>
        <v>0.00307142289963237</v>
      </c>
      <c r="AO135" s="66">
        <f>'amount-analyzed sorted'!AG135*0.001/'amount-analyzed sorted'!AG$2*1.5/'amount-analyzed sorted'!AG$3</f>
        <v>0.00165697335300885</v>
      </c>
      <c r="AP135" s="66">
        <f>'amount-analyzed sorted'!AH135*0.001/'amount-analyzed sorted'!AH$2*1.5/'amount-analyzed sorted'!AH$3</f>
        <v>0.0154122889085015</v>
      </c>
      <c r="AQ135" s="66">
        <f>'amount-analyzed sorted'!AI135*0.001/'amount-analyzed sorted'!AI$2*1.5/'amount-analyzed sorted'!AI$3</f>
        <v>0.0117317423034862</v>
      </c>
      <c r="AR135" s="66">
        <f>'amount-analyzed sorted'!AJ135*0.001/'amount-analyzed sorted'!AJ$2*1.5/'amount-analyzed sorted'!AJ$3</f>
        <v>0.00684990618155621</v>
      </c>
      <c r="AS135" s="66">
        <f>'amount-analyzed sorted'!AK135*0.001/'amount-analyzed sorted'!AK$2*1.5/'amount-analyzed sorted'!AK$3</f>
        <v>0.0193254799930713</v>
      </c>
      <c r="AT135" s="66">
        <f t="shared" si="83"/>
        <v>0.0109952781479248</v>
      </c>
      <c r="AU135" s="115">
        <f t="shared" si="84"/>
        <v>0.00696119011869853</v>
      </c>
      <c r="AV135" s="66">
        <f>'amount-analyzed sorted'!AL135*0.001/'amount-analyzed sorted'!AL$2*1.5/'amount-analyzed sorted'!AL$3</f>
        <v>0.00990269901522614</v>
      </c>
      <c r="AW135" s="66">
        <f>'amount-analyzed sorted'!AM135*0.001/'amount-analyzed sorted'!AM$2*1.5/'amount-analyzed sorted'!AM$3</f>
        <v>0.00410994370893372</v>
      </c>
      <c r="AX135" s="66">
        <f>'amount-analyzed sorted'!AN135*0.001/'amount-analyzed sorted'!AN$2*1.5/'amount-analyzed sorted'!AN$3</f>
        <v>0.0141786107658818</v>
      </c>
      <c r="AY135" s="66">
        <f>'amount-analyzed sorted'!AO135*0.001/'amount-analyzed sorted'!AO$2*1.5/'amount-analyzed sorted'!AO$3</f>
        <v>0.0353767306591764</v>
      </c>
      <c r="AZ135" s="66">
        <f>'amount-analyzed sorted'!AP135*0.001/'amount-analyzed sorted'!AP$2*1.5/'amount-analyzed sorted'!AP$3</f>
        <v>0.027507497264517</v>
      </c>
      <c r="BA135" s="66">
        <f t="shared" si="85"/>
        <v>0.018215096282747</v>
      </c>
      <c r="BB135" s="115">
        <f t="shared" si="86"/>
        <v>0.0128958801877552</v>
      </c>
      <c r="BC135" s="66">
        <f>'amount-analyzed sorted'!AQ135*0.001/'amount-analyzed sorted'!AQ$2*1.5/'amount-analyzed sorted'!AQ$3</f>
        <v>0.0139042871745022</v>
      </c>
      <c r="BD135" s="66">
        <f>'amount-analyzed sorted'!AR135*0.001/'amount-analyzed sorted'!AR$2*1.5/'amount-analyzed sorted'!AR$3</f>
        <v>0.0123540547635925</v>
      </c>
      <c r="BE135" s="66">
        <f>'amount-analyzed sorted'!AS135*0.001/'amount-analyzed sorted'!AS$2*1.5/'amount-analyzed sorted'!AS$3</f>
        <v>0.0421044888260197</v>
      </c>
      <c r="BF135" s="66">
        <f>'amount-analyzed sorted'!AT135*0.001/'amount-analyzed sorted'!AT$2*1.5/'amount-analyzed sorted'!AT$3</f>
        <v>0.0203897985559942</v>
      </c>
      <c r="BG135" s="66">
        <f>'amount-analyzed sorted'!AU135*0.001/'amount-analyzed sorted'!AU$2*1.5/'amount-analyzed sorted'!AU$3</f>
        <v>0.0188269876487084</v>
      </c>
      <c r="BH135" s="66">
        <f t="shared" si="87"/>
        <v>0.0215159233937634</v>
      </c>
      <c r="BI135" s="115">
        <f t="shared" si="88"/>
        <v>0.0119819072133828</v>
      </c>
      <c r="BJ135" s="66">
        <f>'amount-analyzed sorted'!AV135*0.001/'amount-analyzed sorted'!AV$2*1.5/'amount-analyzed sorted'!AV$3</f>
        <v>0.02994387559366</v>
      </c>
      <c r="BK135" s="66">
        <f>'amount-analyzed sorted'!AW135*0.001/'amount-analyzed sorted'!AW$2*1.5/'amount-analyzed sorted'!AW$3</f>
        <v>0.0128032277843747</v>
      </c>
      <c r="BL135" s="66">
        <f>'amount-analyzed sorted'!AX135*0.001/'amount-analyzed sorted'!AX$2*1.5/'amount-analyzed sorted'!AX$3</f>
        <v>0.0109496261499204</v>
      </c>
      <c r="BM135" s="66">
        <f>'amount-analyzed sorted'!AY135*0.001/'amount-analyzed sorted'!AY$2*1.5/'amount-analyzed sorted'!AY$3</f>
        <v>0.0116448405086456</v>
      </c>
      <c r="BN135" s="66">
        <f>'amount-analyzed sorted'!AZ135*0.001/'amount-analyzed sorted'!AZ$2*1.5/'amount-analyzed sorted'!AZ$3</f>
        <v>0.0163755569652828</v>
      </c>
      <c r="BO135" s="66">
        <f t="shared" si="89"/>
        <v>0.0163434254003767</v>
      </c>
      <c r="BP135" s="115">
        <f t="shared" si="90"/>
        <v>0.00788473283308978</v>
      </c>
      <c r="BQ135" s="66">
        <f>'amount-analyzed sorted'!BA135*0.001/'amount-analyzed sorted'!BA$2*1.5/'amount-analyzed sorted'!BA$3</f>
        <v>0.0251931645619735</v>
      </c>
      <c r="BR135" s="66">
        <f>'amount-analyzed sorted'!BB135*0.001/'amount-analyzed sorted'!BB$2*1.5/'amount-analyzed sorted'!BB$3</f>
        <v>0.0373029636632883</v>
      </c>
      <c r="BS135" s="66">
        <f>'amount-analyzed sorted'!BC135*0.001/'amount-analyzed sorted'!BC$2*1.5/'amount-analyzed sorted'!BC$3</f>
        <v>0.0177907285548751</v>
      </c>
      <c r="BT135" s="66">
        <f>'amount-analyzed sorted'!BD135*0.001/'amount-analyzed sorted'!BD$2*1.5/'amount-analyzed sorted'!BD$3</f>
        <v>0.0144889720614484</v>
      </c>
      <c r="BU135" s="66">
        <f>'amount-analyzed sorted'!BE135*0.001/'amount-analyzed sorted'!BE$2*1.5/'amount-analyzed sorted'!BE$3</f>
        <v>0.0128069529015654</v>
      </c>
      <c r="BV135" s="66">
        <f t="shared" si="91"/>
        <v>0.0215165563486301</v>
      </c>
      <c r="BW135" s="115">
        <f t="shared" si="92"/>
        <v>0.0100231485787401</v>
      </c>
      <c r="BX135" s="66">
        <f>'amount-analyzed sorted'!BF135*0.001/'amount-analyzed sorted'!BF$2*1.5/'amount-analyzed sorted'!BF$3</f>
        <v>0</v>
      </c>
      <c r="BY135" s="66">
        <f>'amount-analyzed sorted'!BG135*0.001/'amount-analyzed sorted'!BG$2*1.5/'amount-analyzed sorted'!BG$3</f>
        <v>0.00690405563753689</v>
      </c>
      <c r="BZ135" s="66">
        <f>'amount-analyzed sorted'!BH135*0.001/'amount-analyzed sorted'!BH$2*1.5/'amount-analyzed sorted'!BH$3</f>
        <v>0.00197742574675113</v>
      </c>
      <c r="CA135" s="66">
        <f>'amount-analyzed sorted'!BI135*0.001/'amount-analyzed sorted'!BI$2*1.5/'amount-analyzed sorted'!BI$3</f>
        <v>0</v>
      </c>
      <c r="CB135" s="66">
        <f>'amount-analyzed sorted'!BJ135*0.001/'amount-analyzed sorted'!BJ$2*1.5/'amount-analyzed sorted'!BJ$3</f>
        <v>0.0102748592723343</v>
      </c>
      <c r="CC135" s="66">
        <f t="shared" si="93"/>
        <v>0.00383126813132447</v>
      </c>
      <c r="CD135" s="115">
        <f t="shared" si="94"/>
        <v>0.00457591117772956</v>
      </c>
      <c r="CE135" s="121">
        <f>'amount-analyzed sorted'!BK135*0.001/'amount-analyzed sorted'!BK$2*1.5/'amount-analyzed sorted'!BK$3</f>
        <v>0.00150363794229283</v>
      </c>
      <c r="CF135" s="66">
        <f>'amount-analyzed sorted'!BL135*0.001/'amount-analyzed sorted'!BL$2*1.5/'amount-analyzed sorted'!BL$3</f>
        <v>0.00178998402353219</v>
      </c>
      <c r="CG135" s="66">
        <f>'amount-analyzed sorted'!BM135*0.001/'amount-analyzed sorted'!BM$2*1.5/'amount-analyzed sorted'!BM$3</f>
        <v>0.00696948060367814</v>
      </c>
      <c r="CH135" s="66">
        <f>'amount-analyzed sorted'!BN135*0.001/'amount-analyzed sorted'!BN$2*1.5/'amount-analyzed sorted'!BN$3</f>
        <v>0</v>
      </c>
      <c r="CI135" s="66">
        <f>'amount-analyzed sorted'!BO135*0.001/'amount-analyzed sorted'!BO$2*1.5/'amount-analyzed sorted'!BO$3</f>
        <v>0.0105648754614728</v>
      </c>
      <c r="CJ135" s="66">
        <f t="shared" si="95"/>
        <v>0.00416559560619519</v>
      </c>
      <c r="CK135" s="115">
        <f t="shared" si="96"/>
        <v>0.00444112287309514</v>
      </c>
      <c r="CL135" s="66">
        <f>'amount-analyzed sorted'!BP135*0.001/'amount-analyzed sorted'!BP$2*1.5/'amount-analyzed sorted'!BP$3</f>
        <v>0.00202518965367749</v>
      </c>
      <c r="CM135" s="66">
        <f>'amount-analyzed sorted'!BQ135*0.001/'amount-analyzed sorted'!BQ$2*1.5/'amount-analyzed sorted'!BQ$3</f>
        <v>0.0122679757867002</v>
      </c>
      <c r="CN135" s="66">
        <f>'amount-analyzed sorted'!BR135*0.001/'amount-analyzed sorted'!BR$2*1.5/'amount-analyzed sorted'!BR$3</f>
        <v>0</v>
      </c>
      <c r="CO135" s="66">
        <f>'amount-analyzed sorted'!BS135*0.001/'amount-analyzed sorted'!BS$2*1.5/'amount-analyzed sorted'!BS$3</f>
        <v>0.00365806508124991</v>
      </c>
      <c r="CP135" s="66">
        <f>'amount-analyzed sorted'!BT135*0.001/'amount-analyzed sorted'!BT$2*1.5/'amount-analyzed sorted'!BT$3</f>
        <v>0.0118757580258142</v>
      </c>
      <c r="CQ135" s="66">
        <f t="shared" si="97"/>
        <v>0.00596539770948834</v>
      </c>
      <c r="CR135" s="115">
        <f t="shared" si="98"/>
        <v>0.00572472363308765</v>
      </c>
      <c r="CS135" s="66">
        <f>'amount-analyzed sorted'!BU135*0.001/'amount-analyzed sorted'!BU$2*1.5/'amount-analyzed sorted'!BU$3</f>
        <v>0.0051500523134059</v>
      </c>
      <c r="CT135" s="66">
        <f>'amount-analyzed sorted'!BV135*0.001/'amount-analyzed sorted'!BV$2*1.5/'amount-analyzed sorted'!BV$3</f>
        <v>0.00970403375720463</v>
      </c>
      <c r="CU135" s="66">
        <f>'amount-analyzed sorted'!BW135*0.001/'amount-analyzed sorted'!BW$2*1.5/'amount-analyzed sorted'!BW$3</f>
        <v>0</v>
      </c>
      <c r="CV135" s="66">
        <f>'amount-analyzed sorted'!BX135*0.001/'amount-analyzed sorted'!BX$2*1.5/'amount-analyzed sorted'!BX$3</f>
        <v>0.00755794936859206</v>
      </c>
      <c r="CW135" s="66">
        <f>'amount-analyzed sorted'!BY135*0.001/'amount-analyzed sorted'!BY$2*1.5/'amount-analyzed sorted'!BY$3</f>
        <v>0</v>
      </c>
      <c r="CX135" s="66">
        <f t="shared" si="99"/>
        <v>0.00448240708784052</v>
      </c>
      <c r="CY135" s="115">
        <f t="shared" si="100"/>
        <v>0.00439755733744232</v>
      </c>
      <c r="CZ135" s="66">
        <f>'amount-analyzed sorted'!BZ135*0.001/'amount-analyzed sorted'!BZ$2*1.5/'amount-analyzed sorted'!BZ$3</f>
        <v>0.0155648858283876</v>
      </c>
      <c r="DA135" s="66">
        <f>'amount-analyzed sorted'!CA135*0.001/'amount-analyzed sorted'!CA$2*1.5/'amount-analyzed sorted'!CA$3</f>
        <v>0.00327255470968962</v>
      </c>
      <c r="DB135" s="66">
        <f>'amount-analyzed sorted'!CB135*0.001/'amount-analyzed sorted'!CB$2*1.5/'amount-analyzed sorted'!CB$3</f>
        <v>0.0139531372958623</v>
      </c>
      <c r="DC135" s="66">
        <f>'amount-analyzed sorted'!CC135*0.001/'amount-analyzed sorted'!CC$2*1.5/'amount-analyzed sorted'!CC$3</f>
        <v>0.00882556333286821</v>
      </c>
      <c r="DD135" s="66">
        <f>'amount-analyzed sorted'!CD135*0.001/'amount-analyzed sorted'!CD$2*1.5/'amount-analyzed sorted'!CD$3</f>
        <v>0.0096003265262116</v>
      </c>
      <c r="DE135" s="66">
        <f t="shared" si="101"/>
        <v>0.0102432935386039</v>
      </c>
      <c r="DF135" s="115">
        <f t="shared" si="102"/>
        <v>0.00482433546040716</v>
      </c>
      <c r="DG135" s="66">
        <f>'amount-analyzed sorted'!CE135*0.001/'amount-analyzed sorted'!CE$2*1.5/'amount-analyzed sorted'!CE$3</f>
        <v>0.00833427948928906</v>
      </c>
      <c r="DH135" s="66">
        <f>'amount-analyzed sorted'!CF135*0.001/'amount-analyzed sorted'!CF$2*1.5/'amount-analyzed sorted'!CF$3</f>
        <v>0</v>
      </c>
      <c r="DI135" s="66">
        <f>'amount-analyzed sorted'!CG135*0.001/'amount-analyzed sorted'!CG$2*1.5/'amount-analyzed sorted'!CG$3</f>
        <v>0.00657590993429396</v>
      </c>
      <c r="DJ135" s="66">
        <f>'amount-analyzed sorted'!CH135*0.001/'amount-analyzed sorted'!CH$2*1.5/'amount-analyzed sorted'!CH$3</f>
        <v>0.00652473553791813</v>
      </c>
      <c r="DK135" s="66">
        <f>'amount-analyzed sorted'!CI135*0.001/'amount-analyzed sorted'!CI$2*1.5/'amount-analyzed sorted'!CI$3</f>
        <v>0.00174672607629683</v>
      </c>
      <c r="DL135" s="66">
        <f t="shared" si="103"/>
        <v>0.0046363302075596</v>
      </c>
      <c r="DM135" s="115">
        <f t="shared" si="104"/>
        <v>0.00356539769616481</v>
      </c>
      <c r="DN135" s="66">
        <f>'amount-analyzed sorted'!CJ135*0.001/'amount-analyzed sorted'!CJ$2*1.5/'amount-analyzed sorted'!CJ$3</f>
        <v>0.0219648189234931</v>
      </c>
      <c r="DO135" s="66">
        <f>'amount-analyzed sorted'!CK135*0.001/'amount-analyzed sorted'!CK$2*1.5/'amount-analyzed sorted'!CK$3</f>
        <v>0.00190899024731894</v>
      </c>
      <c r="DP135" s="66">
        <f>'amount-analyzed sorted'!CL135*0.001/'amount-analyzed sorted'!CL$2*1.5/'amount-analyzed sorted'!CL$3</f>
        <v>0.0254069247461357</v>
      </c>
      <c r="DQ135" s="66">
        <f>'amount-analyzed sorted'!CM135*0.001/'amount-analyzed sorted'!CM$2*1.5/'amount-analyzed sorted'!CM$3</f>
        <v>0.00612886342560292</v>
      </c>
      <c r="DR135" s="66">
        <f>'amount-analyzed sorted'!CN135*0.001/'amount-analyzed sorted'!CN$2*1.5/'amount-analyzed sorted'!CN$3</f>
        <v>0.00243729219948395</v>
      </c>
      <c r="DS135" s="66">
        <f t="shared" si="105"/>
        <v>0.0115693779084069</v>
      </c>
      <c r="DT135" s="115">
        <f t="shared" si="106"/>
        <v>0.0112456677589605</v>
      </c>
      <c r="DU135" s="66">
        <f>'amount-analyzed sorted'!CO135*0.001/'amount-analyzed sorted'!CO$2*1.5/'amount-analyzed sorted'!CO$3</f>
        <v>0.00590442617339774</v>
      </c>
      <c r="DV135" s="66">
        <f>'amount-analyzed sorted'!CP135*0.001/'amount-analyzed sorted'!CP$2*1.5/'amount-analyzed sorted'!CP$3</f>
        <v>0</v>
      </c>
      <c r="DW135" s="66">
        <f>'amount-analyzed sorted'!CQ135*0.001/'amount-analyzed sorted'!CQ$2*1.5/'amount-analyzed sorted'!CQ$3</f>
        <v>0.00189176109346227</v>
      </c>
      <c r="DX135" s="66">
        <f>'amount-analyzed sorted'!CR135*0.001/'amount-analyzed sorted'!CR$2*1.5/'amount-analyzed sorted'!CR$3</f>
        <v>0.00152330762467747</v>
      </c>
      <c r="DY135" s="66">
        <f>'amount-analyzed sorted'!CS135*0.001/'amount-analyzed sorted'!CS$2*1.5/'amount-analyzed sorted'!CS$3</f>
        <v>0</v>
      </c>
      <c r="DZ135" s="66">
        <f t="shared" si="107"/>
        <v>0.0018638989783075</v>
      </c>
      <c r="EA135" s="115">
        <f t="shared" si="108"/>
        <v>0.00241820582170768</v>
      </c>
      <c r="EB135" s="66">
        <f>'amount-analyzed sorted'!CT135*0.001/'amount-analyzed sorted'!CT$2*1.5/'amount-analyzed sorted'!CT$3</f>
        <v>0.010053099719694</v>
      </c>
      <c r="EC135" s="66">
        <f>'amount-analyzed sorted'!CU135*0.001/'amount-analyzed sorted'!CU$2*1.5/'amount-analyzed sorted'!CU$3</f>
        <v>0.00961500592456972</v>
      </c>
      <c r="ED135" s="66">
        <f>'amount-analyzed sorted'!CV135*0.001/'amount-analyzed sorted'!CV$2*1.5/'amount-analyzed sorted'!CV$3</f>
        <v>0</v>
      </c>
      <c r="EE135" s="66">
        <f>'amount-analyzed sorted'!CW135*0.001/'amount-analyzed sorted'!CW$2*1.5/'amount-analyzed sorted'!CW$3</f>
        <v>0.00226602301789859</v>
      </c>
      <c r="EF135" s="66">
        <f>'amount-analyzed sorted'!CX135*0.001/'amount-analyzed sorted'!CX$2*1.5/'amount-analyzed sorted'!CX$3</f>
        <v>0.0194380645275691</v>
      </c>
      <c r="EG135" s="66">
        <f t="shared" si="109"/>
        <v>0.00827443863794628</v>
      </c>
      <c r="EH135" s="115">
        <f t="shared" si="110"/>
        <v>0.0076510569847165</v>
      </c>
    </row>
    <row r="136" spans="1:138">
      <c r="A136">
        <f>'imported data from Web Calc'!A144</f>
        <v>780.5</v>
      </c>
      <c r="B136" t="str">
        <f>'imported data from Web Calc'!B144</f>
        <v>C42H70O10PN</v>
      </c>
      <c r="C136" s="61" t="str">
        <f>'imported data from Web Calc'!C144</f>
        <v>PS(36:6)</v>
      </c>
      <c r="D136" s="96"/>
      <c r="E136" s="96"/>
      <c r="F136" s="96"/>
      <c r="G136" s="66">
        <f>'amount-analyzed sorted'!G136*0.001/'amount-analyzed sorted'!G$2*1.5/'amount-analyzed sorted'!G$3</f>
        <v>0</v>
      </c>
      <c r="H136" s="66">
        <f>'amount-analyzed sorted'!H136*0.001/'amount-analyzed sorted'!H$2*1.5/'amount-analyzed sorted'!H$3</f>
        <v>0.00180012993091395</v>
      </c>
      <c r="I136" s="66">
        <f>'amount-analyzed sorted'!I136*0.001/'amount-analyzed sorted'!I$2*1.5/'amount-analyzed sorted'!I$3</f>
        <v>0.00180012993091395</v>
      </c>
      <c r="J136" s="66">
        <f>'amount-analyzed sorted'!J136*0.001/'amount-analyzed sorted'!J$2*1.5/'amount-analyzed sorted'!J$3</f>
        <v>0.00180012993091395</v>
      </c>
      <c r="K136" s="66">
        <f>'amount-analyzed sorted'!K136*0.001/'amount-analyzed sorted'!K$2*1.5/'amount-analyzed sorted'!K$3</f>
        <v>0.00360025986182789</v>
      </c>
      <c r="L136" s="66">
        <f>'amount-analyzed sorted'!L136*0.001/'amount-analyzed sorted'!L$2*1.5/'amount-analyzed sorted'!L$3</f>
        <v>0</v>
      </c>
      <c r="M136" s="66">
        <f>'amount-analyzed sorted'!M136*0.001/'amount-analyzed sorted'!M$2*1.5/'amount-analyzed sorted'!M$3</f>
        <v>0.00180012993091395</v>
      </c>
      <c r="N136" s="66">
        <f>'amount-analyzed sorted'!N136*0.001/'amount-analyzed sorted'!N$2*1.5/'amount-analyzed sorted'!N$3</f>
        <v>0.00180012993091395</v>
      </c>
      <c r="O136" s="66">
        <f>'amount-analyzed sorted'!O136*0.001/'amount-analyzed sorted'!O$2*1.5/'amount-analyzed sorted'!O$3</f>
        <v>0</v>
      </c>
      <c r="P136" s="66">
        <f>'amount-analyzed sorted'!P136*0.001/'amount-analyzed sorted'!P$2*1.5/'amount-analyzed sorted'!P$3</f>
        <v>0.00180012993091395</v>
      </c>
      <c r="Q136" s="66">
        <f t="shared" si="74"/>
        <v>0.00144010394473116</v>
      </c>
      <c r="R136" s="115">
        <f t="shared" si="75"/>
        <v>0.00113850213318592</v>
      </c>
      <c r="S136" s="66">
        <f t="shared" si="76"/>
        <v>0.790569415042095</v>
      </c>
      <c r="T136" s="66">
        <f>'amount-analyzed sorted'!R136*0.001/'amount-analyzed sorted'!R$2*1.5/'amount-analyzed sorted'!R$3</f>
        <v>0.00553539953756038</v>
      </c>
      <c r="U136" s="66">
        <f>'amount-analyzed sorted'!S136*0.001/'amount-analyzed sorted'!S$2*1.5/'amount-analyzed sorted'!S$3</f>
        <v>0.00216089823871773</v>
      </c>
      <c r="V136" s="66">
        <f>'amount-analyzed sorted'!T136*0.001/'amount-analyzed sorted'!T$2*1.5/'amount-analyzed sorted'!T$3</f>
        <v>0</v>
      </c>
      <c r="W136" s="66">
        <f>'amount-analyzed sorted'!U136*0.001/'amount-analyzed sorted'!U$2*1.5/'amount-analyzed sorted'!U$3</f>
        <v>0.00166354864409222</v>
      </c>
      <c r="X136" s="66">
        <f>'amount-analyzed sorted'!V136*0.001/'amount-analyzed sorted'!V$2*1.5/'amount-analyzed sorted'!V$3</f>
        <v>0</v>
      </c>
      <c r="Y136" s="66">
        <f t="shared" si="77"/>
        <v>0.00187196928407407</v>
      </c>
      <c r="Z136" s="115">
        <f t="shared" si="78"/>
        <v>0.00226694609150694</v>
      </c>
      <c r="AA136" s="66">
        <f>'amount-analyzed sorted'!W136*0.001/'amount-analyzed sorted'!W$2*1.5/'amount-analyzed sorted'!W$3</f>
        <v>0.00173803589681277</v>
      </c>
      <c r="AB136" s="66">
        <f>'amount-analyzed sorted'!X136*0.001/'amount-analyzed sorted'!X$2*1.5/'amount-analyzed sorted'!X$3</f>
        <v>0.00185821923010301</v>
      </c>
      <c r="AC136" s="66">
        <f>'amount-analyzed sorted'!Y136*0.001/'amount-analyzed sorted'!Y$2*1.5/'amount-analyzed sorted'!Y$3</f>
        <v>0</v>
      </c>
      <c r="AD136" s="66">
        <f>'amount-analyzed sorted'!Z136*0.001/'amount-analyzed sorted'!Z$2*1.5/'amount-analyzed sorted'!Z$3</f>
        <v>0</v>
      </c>
      <c r="AE136" s="66">
        <f>'amount-analyzed sorted'!AA136*0.001/'amount-analyzed sorted'!AA$2*1.5/'amount-analyzed sorted'!AA$3</f>
        <v>0.0017308598609052</v>
      </c>
      <c r="AF136" s="66">
        <f t="shared" si="79"/>
        <v>0.0010654229975642</v>
      </c>
      <c r="AG136" s="115">
        <f t="shared" si="80"/>
        <v>0.000973908687343658</v>
      </c>
      <c r="AH136" s="66">
        <f>'amount-analyzed sorted'!AB136*0.001/'amount-analyzed sorted'!AB$2*1.5/'amount-analyzed sorted'!AB$3</f>
        <v>0</v>
      </c>
      <c r="AI136" s="66">
        <f>'amount-analyzed sorted'!AC136*0.001/'amount-analyzed sorted'!AC$2*1.5/'amount-analyzed sorted'!AC$3</f>
        <v>0</v>
      </c>
      <c r="AJ136" s="66">
        <f>'amount-analyzed sorted'!AD136*0.001/'amount-analyzed sorted'!AD$2*1.5/'amount-analyzed sorted'!AD$3</f>
        <v>0</v>
      </c>
      <c r="AK136" s="66">
        <f>'amount-analyzed sorted'!AE136*0.001/'amount-analyzed sorted'!AE$2*1.5/'amount-analyzed sorted'!AE$3</f>
        <v>0</v>
      </c>
      <c r="AL136" s="66">
        <f>'amount-analyzed sorted'!AF136*0.001/'amount-analyzed sorted'!AF$2*1.5/'amount-analyzed sorted'!AF$3</f>
        <v>0.00287133053637836</v>
      </c>
      <c r="AM136" s="66">
        <f t="shared" si="81"/>
        <v>0.000574266107275671</v>
      </c>
      <c r="AN136" s="115">
        <f t="shared" si="82"/>
        <v>0.00128409805304259</v>
      </c>
      <c r="AO136" s="66">
        <f>'amount-analyzed sorted'!AG136*0.001/'amount-analyzed sorted'!AG$2*1.5/'amount-analyzed sorted'!AG$3</f>
        <v>0</v>
      </c>
      <c r="AP136" s="66">
        <f>'amount-analyzed sorted'!AH136*0.001/'amount-analyzed sorted'!AH$2*1.5/'amount-analyzed sorted'!AH$3</f>
        <v>0</v>
      </c>
      <c r="AQ136" s="66">
        <f>'amount-analyzed sorted'!AI136*0.001/'amount-analyzed sorted'!AI$2*1.5/'amount-analyzed sorted'!AI$3</f>
        <v>0</v>
      </c>
      <c r="AR136" s="66">
        <f>'amount-analyzed sorted'!AJ136*0.001/'amount-analyzed sorted'!AJ$2*1.5/'amount-analyzed sorted'!AJ$3</f>
        <v>0.00171247654538905</v>
      </c>
      <c r="AS136" s="66">
        <f>'amount-analyzed sorted'!AK136*0.001/'amount-analyzed sorted'!AK$2*1.5/'amount-analyzed sorted'!AK$3</f>
        <v>0.00297315076816482</v>
      </c>
      <c r="AT136" s="66">
        <f t="shared" si="83"/>
        <v>0.000937125462710775</v>
      </c>
      <c r="AU136" s="115">
        <f t="shared" si="84"/>
        <v>0.00135841642588367</v>
      </c>
      <c r="AV136" s="66">
        <f>'amount-analyzed sorted'!AL136*0.001/'amount-analyzed sorted'!AL$2*1.5/'amount-analyzed sorted'!AL$3</f>
        <v>0.00165044983587102</v>
      </c>
      <c r="AW136" s="66">
        <f>'amount-analyzed sorted'!AM136*0.001/'amount-analyzed sorted'!AM$2*1.5/'amount-analyzed sorted'!AM$3</f>
        <v>0</v>
      </c>
      <c r="AX136" s="66">
        <f>'amount-analyzed sorted'!AN136*0.001/'amount-analyzed sorted'!AN$2*1.5/'amount-analyzed sorted'!AN$3</f>
        <v>0.00708930538294092</v>
      </c>
      <c r="AY136" s="66">
        <f>'amount-analyzed sorted'!AO136*0.001/'amount-analyzed sorted'!AO$2*1.5/'amount-analyzed sorted'!AO$3</f>
        <v>0.00530650959887645</v>
      </c>
      <c r="AZ136" s="66">
        <f>'amount-analyzed sorted'!AP136*0.001/'amount-analyzed sorted'!AP$2*1.5/'amount-analyzed sorted'!AP$3</f>
        <v>0.00550149945290341</v>
      </c>
      <c r="BA136" s="66">
        <f t="shared" si="85"/>
        <v>0.00390955285411836</v>
      </c>
      <c r="BB136" s="115">
        <f t="shared" si="86"/>
        <v>0.00295739573911157</v>
      </c>
      <c r="BC136" s="66">
        <f>'amount-analyzed sorted'!AQ136*0.001/'amount-analyzed sorted'!AQ$2*1.5/'amount-analyzed sorted'!AQ$3</f>
        <v>0.00695214358725108</v>
      </c>
      <c r="BD136" s="66">
        <f>'amount-analyzed sorted'!AR136*0.001/'amount-analyzed sorted'!AR$2*1.5/'amount-analyzed sorted'!AR$3</f>
        <v>0.00823603650906169</v>
      </c>
      <c r="BE136" s="66">
        <f>'amount-analyzed sorted'!AS136*0.001/'amount-analyzed sorted'!AS$2*1.5/'amount-analyzed sorted'!AS$3</f>
        <v>0.0164756695406164</v>
      </c>
      <c r="BF136" s="66">
        <f>'amount-analyzed sorted'!AT136*0.001/'amount-analyzed sorted'!AT$2*1.5/'amount-analyzed sorted'!AT$3</f>
        <v>0.00611693956679825</v>
      </c>
      <c r="BG136" s="66">
        <f>'amount-analyzed sorted'!AU136*0.001/'amount-analyzed sorted'!AU$2*1.5/'amount-analyzed sorted'!AU$3</f>
        <v>0.00627566254956946</v>
      </c>
      <c r="BH136" s="66">
        <f t="shared" si="87"/>
        <v>0.00881129035065938</v>
      </c>
      <c r="BI136" s="115">
        <f t="shared" si="88"/>
        <v>0.00436517429576884</v>
      </c>
      <c r="BJ136" s="66">
        <f>'amount-analyzed sorted'!AV136*0.001/'amount-analyzed sorted'!AV$2*1.5/'amount-analyzed sorted'!AV$3</f>
        <v>0.004491581339049</v>
      </c>
      <c r="BK136" s="66">
        <f>'amount-analyzed sorted'!AW136*0.001/'amount-analyzed sorted'!AW$2*1.5/'amount-analyzed sorted'!AW$3</f>
        <v>0.00182903254062496</v>
      </c>
      <c r="BL136" s="66">
        <f>'amount-analyzed sorted'!AX136*0.001/'amount-analyzed sorted'!AX$2*1.5/'amount-analyzed sorted'!AX$3</f>
        <v>0.00156423230713149</v>
      </c>
      <c r="BM136" s="66">
        <f>'amount-analyzed sorted'!AY136*0.001/'amount-analyzed sorted'!AY$2*1.5/'amount-analyzed sorted'!AY$3</f>
        <v>0.00194080675144093</v>
      </c>
      <c r="BN136" s="66">
        <f>'amount-analyzed sorted'!AZ136*0.001/'amount-analyzed sorted'!AZ$2*1.5/'amount-analyzed sorted'!AZ$3</f>
        <v>0.00727802531790347</v>
      </c>
      <c r="BO136" s="66">
        <f t="shared" si="89"/>
        <v>0.00342073565122997</v>
      </c>
      <c r="BP136" s="115">
        <f t="shared" si="90"/>
        <v>0.00245945659989844</v>
      </c>
      <c r="BQ136" s="66">
        <f>'amount-analyzed sorted'!BA136*0.001/'amount-analyzed sorted'!BA$2*1.5/'amount-analyzed sorted'!BA$3</f>
        <v>0.00335908860826314</v>
      </c>
      <c r="BR136" s="66">
        <f>'amount-analyzed sorted'!BB136*0.001/'amount-analyzed sorted'!BB$2*1.5/'amount-analyzed sorted'!BB$3</f>
        <v>0.00710532641205491</v>
      </c>
      <c r="BS136" s="66">
        <f>'amount-analyzed sorted'!BC136*0.001/'amount-analyzed sorted'!BC$2*1.5/'amount-analyzed sorted'!BC$3</f>
        <v>0.00970403375720462</v>
      </c>
      <c r="BT136" s="66">
        <f>'amount-analyzed sorted'!BD136*0.001/'amount-analyzed sorted'!BD$2*1.5/'amount-analyzed sorted'!BD$3</f>
        <v>0.00241482867690806</v>
      </c>
      <c r="BU136" s="66">
        <f>'amount-analyzed sorted'!BE136*0.001/'amount-analyzed sorted'!BE$2*1.5/'amount-analyzed sorted'!BE$3</f>
        <v>0.00426898430052179</v>
      </c>
      <c r="BV136" s="66">
        <f t="shared" si="91"/>
        <v>0.00537045235099051</v>
      </c>
      <c r="BW136" s="115">
        <f t="shared" si="92"/>
        <v>0.00299099661846169</v>
      </c>
      <c r="BX136" s="66">
        <f>'amount-analyzed sorted'!BF136*0.001/'amount-analyzed sorted'!BF$2*1.5/'amount-analyzed sorted'!BF$3</f>
        <v>0</v>
      </c>
      <c r="BY136" s="66">
        <f>'amount-analyzed sorted'!BG136*0.001/'amount-analyzed sorted'!BG$2*1.5/'amount-analyzed sorted'!BG$3</f>
        <v>0</v>
      </c>
      <c r="BZ136" s="66">
        <f>'amount-analyzed sorted'!BH136*0.001/'amount-analyzed sorted'!BH$2*1.5/'amount-analyzed sorted'!BH$3</f>
        <v>0</v>
      </c>
      <c r="CA136" s="66">
        <f>'amount-analyzed sorted'!BI136*0.001/'amount-analyzed sorted'!BI$2*1.5/'amount-analyzed sorted'!BI$3</f>
        <v>0</v>
      </c>
      <c r="CB136" s="66">
        <f>'amount-analyzed sorted'!BJ136*0.001/'amount-analyzed sorted'!BJ$2*1.5/'amount-analyzed sorted'!BJ$3</f>
        <v>0.00205497185446686</v>
      </c>
      <c r="CC136" s="66">
        <f t="shared" si="93"/>
        <v>0.000410994370893372</v>
      </c>
      <c r="CD136" s="115">
        <f t="shared" si="94"/>
        <v>0.000919011351687342</v>
      </c>
      <c r="CE136" s="121">
        <f>'amount-analyzed sorted'!BK136*0.001/'amount-analyzed sorted'!BK$2*1.5/'amount-analyzed sorted'!BK$3</f>
        <v>0</v>
      </c>
      <c r="CF136" s="66">
        <f>'amount-analyzed sorted'!BL136*0.001/'amount-analyzed sorted'!BL$2*1.5/'amount-analyzed sorted'!BL$3</f>
        <v>0</v>
      </c>
      <c r="CG136" s="66">
        <f>'amount-analyzed sorted'!BM136*0.001/'amount-analyzed sorted'!BM$2*1.5/'amount-analyzed sorted'!BM$3</f>
        <v>0</v>
      </c>
      <c r="CH136" s="66">
        <f>'amount-analyzed sorted'!BN136*0.001/'amount-analyzed sorted'!BN$2*1.5/'amount-analyzed sorted'!BN$3</f>
        <v>0</v>
      </c>
      <c r="CI136" s="66">
        <f>'amount-analyzed sorted'!BO136*0.001/'amount-analyzed sorted'!BO$2*1.5/'amount-analyzed sorted'!BO$3</f>
        <v>0</v>
      </c>
      <c r="CJ136" s="66">
        <f t="shared" si="95"/>
        <v>0</v>
      </c>
      <c r="CK136" s="115">
        <f t="shared" si="96"/>
        <v>0</v>
      </c>
      <c r="CL136" s="66">
        <f>'amount-analyzed sorted'!BP136*0.001/'amount-analyzed sorted'!BP$2*1.5/'amount-analyzed sorted'!BP$3</f>
        <v>0</v>
      </c>
      <c r="CM136" s="66">
        <f>'amount-analyzed sorted'!BQ136*0.001/'amount-analyzed sorted'!BQ$2*1.5/'amount-analyzed sorted'!BQ$3</f>
        <v>0</v>
      </c>
      <c r="CN136" s="66">
        <f>'amount-analyzed sorted'!BR136*0.001/'amount-analyzed sorted'!BR$2*1.5/'amount-analyzed sorted'!BR$3</f>
        <v>0</v>
      </c>
      <c r="CO136" s="66">
        <f>'amount-analyzed sorted'!BS136*0.001/'amount-analyzed sorted'!BS$2*1.5/'amount-analyzed sorted'!BS$3</f>
        <v>0</v>
      </c>
      <c r="CP136" s="66">
        <f>'amount-analyzed sorted'!BT136*0.001/'amount-analyzed sorted'!BT$2*1.5/'amount-analyzed sorted'!BT$3</f>
        <v>0</v>
      </c>
      <c r="CQ136" s="66">
        <f t="shared" si="97"/>
        <v>0</v>
      </c>
      <c r="CR136" s="115">
        <f t="shared" si="98"/>
        <v>0</v>
      </c>
      <c r="CS136" s="66">
        <f>'amount-analyzed sorted'!BU136*0.001/'amount-analyzed sorted'!BU$2*1.5/'amount-analyzed sorted'!BU$3</f>
        <v>0</v>
      </c>
      <c r="CT136" s="66">
        <f>'amount-analyzed sorted'!BV136*0.001/'amount-analyzed sorted'!BV$2*1.5/'amount-analyzed sorted'!BV$3</f>
        <v>0</v>
      </c>
      <c r="CU136" s="66">
        <f>'amount-analyzed sorted'!BW136*0.001/'amount-analyzed sorted'!BW$2*1.5/'amount-analyzed sorted'!BW$3</f>
        <v>0</v>
      </c>
      <c r="CV136" s="66">
        <f>'amount-analyzed sorted'!BX136*0.001/'amount-analyzed sorted'!BX$2*1.5/'amount-analyzed sorted'!BX$3</f>
        <v>0</v>
      </c>
      <c r="CW136" s="66">
        <f>'amount-analyzed sorted'!BY136*0.001/'amount-analyzed sorted'!BY$2*1.5/'amount-analyzed sorted'!BY$3</f>
        <v>0</v>
      </c>
      <c r="CX136" s="66">
        <f t="shared" si="99"/>
        <v>0</v>
      </c>
      <c r="CY136" s="115">
        <f t="shared" si="100"/>
        <v>0</v>
      </c>
      <c r="CZ136" s="66">
        <f>'amount-analyzed sorted'!BZ136*0.001/'amount-analyzed sorted'!BZ$2*1.5/'amount-analyzed sorted'!BZ$3</f>
        <v>0.00518829527612921</v>
      </c>
      <c r="DA136" s="66">
        <f>'amount-analyzed sorted'!CA136*0.001/'amount-analyzed sorted'!CA$2*1.5/'amount-analyzed sorted'!CA$3</f>
        <v>0</v>
      </c>
      <c r="DB136" s="66">
        <f>'amount-analyzed sorted'!CB136*0.001/'amount-analyzed sorted'!CB$2*1.5/'amount-analyzed sorted'!CB$3</f>
        <v>0.00155034858842914</v>
      </c>
      <c r="DC136" s="66">
        <f>'amount-analyzed sorted'!CC136*0.001/'amount-analyzed sorted'!CC$2*1.5/'amount-analyzed sorted'!CC$3</f>
        <v>0</v>
      </c>
      <c r="DD136" s="66">
        <f>'amount-analyzed sorted'!CD136*0.001/'amount-analyzed sorted'!CD$2*1.5/'amount-analyzed sorted'!CD$3</f>
        <v>0</v>
      </c>
      <c r="DE136" s="66">
        <f t="shared" si="101"/>
        <v>0.00134772877291167</v>
      </c>
      <c r="DF136" s="115">
        <f t="shared" si="102"/>
        <v>0.00224945128816334</v>
      </c>
      <c r="DG136" s="66">
        <f>'amount-analyzed sorted'!CE136*0.001/'amount-analyzed sorted'!CE$2*1.5/'amount-analyzed sorted'!CE$3</f>
        <v>0</v>
      </c>
      <c r="DH136" s="66">
        <f>'amount-analyzed sorted'!CF136*0.001/'amount-analyzed sorted'!CF$2*1.5/'amount-analyzed sorted'!CF$3</f>
        <v>0</v>
      </c>
      <c r="DI136" s="66">
        <f>'amount-analyzed sorted'!CG136*0.001/'amount-analyzed sorted'!CG$2*1.5/'amount-analyzed sorted'!CG$3</f>
        <v>0.00164397748357349</v>
      </c>
      <c r="DJ136" s="66">
        <f>'amount-analyzed sorted'!CH136*0.001/'amount-analyzed sorted'!CH$2*1.5/'amount-analyzed sorted'!CH$3</f>
        <v>0.00163118388447953</v>
      </c>
      <c r="DK136" s="66">
        <f>'amount-analyzed sorted'!CI136*0.001/'amount-analyzed sorted'!CI$2*1.5/'amount-analyzed sorted'!CI$3</f>
        <v>0</v>
      </c>
      <c r="DL136" s="66">
        <f t="shared" si="103"/>
        <v>0.000655032273610604</v>
      </c>
      <c r="DM136" s="115">
        <f t="shared" si="104"/>
        <v>0.000896951285483912</v>
      </c>
      <c r="DN136" s="66">
        <f>'amount-analyzed sorted'!CJ136*0.001/'amount-analyzed sorted'!CJ$2*1.5/'amount-analyzed sorted'!CJ$3</f>
        <v>0.00470674691217709</v>
      </c>
      <c r="DO136" s="66">
        <f>'amount-analyzed sorted'!CK136*0.001/'amount-analyzed sorted'!CK$2*1.5/'amount-analyzed sorted'!CK$3</f>
        <v>0</v>
      </c>
      <c r="DP136" s="66">
        <f>'amount-analyzed sorted'!CL136*0.001/'amount-analyzed sorted'!CL$2*1.5/'amount-analyzed sorted'!CL$3</f>
        <v>0.00158793279663348</v>
      </c>
      <c r="DQ136" s="66">
        <f>'amount-analyzed sorted'!CM136*0.001/'amount-analyzed sorted'!CM$2*1.5/'amount-analyzed sorted'!CM$3</f>
        <v>0</v>
      </c>
      <c r="DR136" s="66">
        <f>'amount-analyzed sorted'!CN136*0.001/'amount-analyzed sorted'!CN$2*1.5/'amount-analyzed sorted'!CN$3</f>
        <v>0</v>
      </c>
      <c r="DS136" s="66">
        <f t="shared" si="105"/>
        <v>0.00125893594176212</v>
      </c>
      <c r="DT136" s="115">
        <f t="shared" si="106"/>
        <v>0.00204636253719927</v>
      </c>
      <c r="DU136" s="66">
        <f>'amount-analyzed sorted'!CO136*0.001/'amount-analyzed sorted'!CO$2*1.5/'amount-analyzed sorted'!CO$3</f>
        <v>0</v>
      </c>
      <c r="DV136" s="66">
        <f>'amount-analyzed sorted'!CP136*0.001/'amount-analyzed sorted'!CP$2*1.5/'amount-analyzed sorted'!CP$3</f>
        <v>0</v>
      </c>
      <c r="DW136" s="66">
        <f>'amount-analyzed sorted'!CQ136*0.001/'amount-analyzed sorted'!CQ$2*1.5/'amount-analyzed sorted'!CQ$3</f>
        <v>0</v>
      </c>
      <c r="DX136" s="66">
        <f>'amount-analyzed sorted'!CR136*0.001/'amount-analyzed sorted'!CR$2*1.5/'amount-analyzed sorted'!CR$3</f>
        <v>0</v>
      </c>
      <c r="DY136" s="66">
        <f>'amount-analyzed sorted'!CS136*0.001/'amount-analyzed sorted'!CS$2*1.5/'amount-analyzed sorted'!CS$3</f>
        <v>0</v>
      </c>
      <c r="DZ136" s="66">
        <f t="shared" si="107"/>
        <v>0</v>
      </c>
      <c r="EA136" s="115">
        <f t="shared" si="108"/>
        <v>0</v>
      </c>
      <c r="EB136" s="66">
        <f>'amount-analyzed sorted'!CT136*0.001/'amount-analyzed sorted'!CT$2*1.5/'amount-analyzed sorted'!CT$3</f>
        <v>0</v>
      </c>
      <c r="EC136" s="66">
        <f>'amount-analyzed sorted'!CU136*0.001/'amount-analyzed sorted'!CU$2*1.5/'amount-analyzed sorted'!CU$3</f>
        <v>0.00160250098742829</v>
      </c>
      <c r="ED136" s="66">
        <f>'amount-analyzed sorted'!CV136*0.001/'amount-analyzed sorted'!CV$2*1.5/'amount-analyzed sorted'!CV$3</f>
        <v>0</v>
      </c>
      <c r="EE136" s="66">
        <f>'amount-analyzed sorted'!CW136*0.001/'amount-analyzed sorted'!CW$2*1.5/'amount-analyzed sorted'!CW$3</f>
        <v>0</v>
      </c>
      <c r="EF136" s="66">
        <f>'amount-analyzed sorted'!CX136*0.001/'amount-analyzed sorted'!CX$2*1.5/'amount-analyzed sorted'!CX$3</f>
        <v>0.00161983871063076</v>
      </c>
      <c r="EG136" s="66">
        <f t="shared" si="109"/>
        <v>0.000644467939611809</v>
      </c>
      <c r="EH136" s="115">
        <f t="shared" si="110"/>
        <v>0.000882495359368691</v>
      </c>
    </row>
    <row r="137" spans="1:138">
      <c r="A137">
        <f>'imported data from Web Calc'!A145</f>
        <v>782.5</v>
      </c>
      <c r="B137" t="str">
        <f>'imported data from Web Calc'!B145</f>
        <v>C42H72O10PN</v>
      </c>
      <c r="C137" s="61" t="str">
        <f>'imported data from Web Calc'!C145</f>
        <v>PS(36:5)</v>
      </c>
      <c r="D137" s="96"/>
      <c r="E137" s="96"/>
      <c r="F137" s="96"/>
      <c r="G137" s="66">
        <f>'amount-analyzed sorted'!G137*0.001/'amount-analyzed sorted'!G$2*1.5/'amount-analyzed sorted'!G$3</f>
        <v>0.0104407535993009</v>
      </c>
      <c r="H137" s="66">
        <f>'amount-analyzed sorted'!H137*0.001/'amount-analyzed sorted'!H$2*1.5/'amount-analyzed sorted'!H$3</f>
        <v>0.0032402338756451</v>
      </c>
      <c r="I137" s="66">
        <f>'amount-analyzed sorted'!I137*0.001/'amount-analyzed sorted'!I$2*1.5/'amount-analyzed sorted'!I$3</f>
        <v>0.0104407535993009</v>
      </c>
      <c r="J137" s="66">
        <f>'amount-analyzed sorted'!J137*0.001/'amount-analyzed sorted'!J$2*1.5/'amount-analyzed sorted'!J$3</f>
        <v>0.0032402338756451</v>
      </c>
      <c r="K137" s="66">
        <f>'amount-analyzed sorted'!K137*0.001/'amount-analyzed sorted'!K$2*1.5/'amount-analyzed sorted'!K$3</f>
        <v>0.00504036380655905</v>
      </c>
      <c r="L137" s="66">
        <f>'amount-analyzed sorted'!L137*0.001/'amount-analyzed sorted'!L$2*1.5/'amount-analyzed sorted'!L$3</f>
        <v>0.00864062366838694</v>
      </c>
      <c r="M137" s="66">
        <f>'amount-analyzed sorted'!M137*0.001/'amount-analyzed sorted'!M$2*1.5/'amount-analyzed sorted'!M$3</f>
        <v>0.006840493737473</v>
      </c>
      <c r="N137" s="66">
        <f>'amount-analyzed sorted'!N137*0.001/'amount-analyzed sorted'!N$2*1.5/'amount-analyzed sorted'!N$3</f>
        <v>0.0122408835302148</v>
      </c>
      <c r="O137" s="66">
        <f>'amount-analyzed sorted'!O137*0.001/'amount-analyzed sorted'!O$2*1.5/'amount-analyzed sorted'!O$3</f>
        <v>0.00864062366838694</v>
      </c>
      <c r="P137" s="66">
        <f>'amount-analyzed sorted'!P137*0.001/'amount-analyzed sorted'!P$2*1.5/'amount-analyzed sorted'!P$3</f>
        <v>0.0140410134611288</v>
      </c>
      <c r="Q137" s="66">
        <f t="shared" si="74"/>
        <v>0.00828059768220415</v>
      </c>
      <c r="R137" s="115">
        <f t="shared" si="75"/>
        <v>0.00367939590578061</v>
      </c>
      <c r="S137" s="66">
        <f t="shared" si="76"/>
        <v>0.444339412079881</v>
      </c>
      <c r="T137" s="66">
        <f>'amount-analyzed sorted'!R137*0.001/'amount-analyzed sorted'!R$2*1.5/'amount-analyzed sorted'!R$3</f>
        <v>0.0383787701270853</v>
      </c>
      <c r="U137" s="66">
        <f>'amount-analyzed sorted'!S137*0.001/'amount-analyzed sorted'!S$2*1.5/'amount-analyzed sorted'!S$3</f>
        <v>0.0125332097845628</v>
      </c>
      <c r="V137" s="66">
        <f>'amount-analyzed sorted'!T137*0.001/'amount-analyzed sorted'!T$2*1.5/'amount-analyzed sorted'!T$3</f>
        <v>0.0199625837291067</v>
      </c>
      <c r="W137" s="66">
        <f>'amount-analyzed sorted'!U137*0.001/'amount-analyzed sorted'!U$2*1.5/'amount-analyzed sorted'!U$3</f>
        <v>0.0129756794239193</v>
      </c>
      <c r="X137" s="66">
        <f>'amount-analyzed sorted'!V137*0.001/'amount-analyzed sorted'!V$2*1.5/'amount-analyzed sorted'!V$3</f>
        <v>0.0540921623627406</v>
      </c>
      <c r="Y137" s="66">
        <f t="shared" si="77"/>
        <v>0.027588481085483</v>
      </c>
      <c r="Z137" s="115">
        <f t="shared" si="78"/>
        <v>0.0181467967950426</v>
      </c>
      <c r="AA137" s="66">
        <f>'amount-analyzed sorted'!W137*0.001/'amount-analyzed sorted'!W$2*1.5/'amount-analyzed sorted'!W$3</f>
        <v>0.0135566799951396</v>
      </c>
      <c r="AB137" s="66">
        <f>'amount-analyzed sorted'!X137*0.001/'amount-analyzed sorted'!X$2*1.5/'amount-analyzed sorted'!X$3</f>
        <v>0.0256434253754216</v>
      </c>
      <c r="AC137" s="66">
        <f>'amount-analyzed sorted'!Y137*0.001/'amount-analyzed sorted'!Y$2*1.5/'amount-analyzed sorted'!Y$3</f>
        <v>0.00327511139305656</v>
      </c>
      <c r="AD137" s="66">
        <f>'amount-analyzed sorted'!Z137*0.001/'amount-analyzed sorted'!Z$2*1.5/'amount-analyzed sorted'!Z$3</f>
        <v>0</v>
      </c>
      <c r="AE137" s="66">
        <f>'amount-analyzed sorted'!AA137*0.001/'amount-analyzed sorted'!AA$2*1.5/'amount-analyzed sorted'!AA$3</f>
        <v>0.0117698470541554</v>
      </c>
      <c r="AF137" s="66">
        <f t="shared" si="79"/>
        <v>0.0108490127635546</v>
      </c>
      <c r="AG137" s="115">
        <f t="shared" si="80"/>
        <v>0.0100264537857574</v>
      </c>
      <c r="AH137" s="66">
        <f>'amount-analyzed sorted'!AB137*0.001/'amount-analyzed sorted'!AB$2*1.5/'amount-analyzed sorted'!AB$3</f>
        <v>0.0101525148329665</v>
      </c>
      <c r="AI137" s="66">
        <f>'amount-analyzed sorted'!AC137*0.001/'amount-analyzed sorted'!AC$2*1.5/'amount-analyzed sorted'!AC$3</f>
        <v>0.00388561104510933</v>
      </c>
      <c r="AJ137" s="66">
        <f>'amount-analyzed sorted'!AD137*0.001/'amount-analyzed sorted'!AD$2*1.5/'amount-analyzed sorted'!AD$3</f>
        <v>0.00682525356290793</v>
      </c>
      <c r="AK137" s="66">
        <f>'amount-analyzed sorted'!AE137*0.001/'amount-analyzed sorted'!AE$2*1.5/'amount-analyzed sorted'!AE$3</f>
        <v>0.00254240453153717</v>
      </c>
      <c r="AL137" s="66">
        <f>'amount-analyzed sorted'!AF137*0.001/'amount-analyzed sorted'!AF$2*1.5/'amount-analyzed sorted'!AF$3</f>
        <v>0.0111981890918756</v>
      </c>
      <c r="AM137" s="66">
        <f t="shared" si="81"/>
        <v>0.00692079461287929</v>
      </c>
      <c r="AN137" s="115">
        <f t="shared" si="82"/>
        <v>0.00377928188273095</v>
      </c>
      <c r="AO137" s="66">
        <f>'amount-analyzed sorted'!AG137*0.001/'amount-analyzed sorted'!AG$2*1.5/'amount-analyzed sorted'!AG$3</f>
        <v>0.00132557868240708</v>
      </c>
      <c r="AP137" s="66">
        <f>'amount-analyzed sorted'!AH137*0.001/'amount-analyzed sorted'!AH$2*1.5/'amount-analyzed sorted'!AH$3</f>
        <v>0.0116448405086456</v>
      </c>
      <c r="AQ137" s="66">
        <f>'amount-analyzed sorted'!AI137*0.001/'amount-analyzed sorted'!AI$2*1.5/'amount-analyzed sorted'!AI$3</f>
        <v>0.00547481307496022</v>
      </c>
      <c r="AR137" s="66">
        <f>'amount-analyzed sorted'!AJ137*0.001/'amount-analyzed sorted'!AJ$2*1.5/'amount-analyzed sorted'!AJ$3</f>
        <v>0.00821988741786745</v>
      </c>
      <c r="AS137" s="66">
        <f>'amount-analyzed sorted'!AK137*0.001/'amount-analyzed sorted'!AK$2*1.5/'amount-analyzed sorted'!AK$3</f>
        <v>0.0324073433729966</v>
      </c>
      <c r="AT137" s="66">
        <f t="shared" si="83"/>
        <v>0.0118144926113754</v>
      </c>
      <c r="AU137" s="115">
        <f t="shared" si="84"/>
        <v>0.0121163559172849</v>
      </c>
      <c r="AV137" s="66">
        <f>'amount-analyzed sorted'!AL137*0.001/'amount-analyzed sorted'!AL$2*1.5/'amount-analyzed sorted'!AL$3</f>
        <v>0.016174408391536</v>
      </c>
      <c r="AW137" s="66">
        <f>'amount-analyzed sorted'!AM137*0.001/'amount-analyzed sorted'!AM$2*1.5/'amount-analyzed sorted'!AM$3</f>
        <v>0.00383594746167148</v>
      </c>
      <c r="AX137" s="66">
        <f>'amount-analyzed sorted'!AN137*0.001/'amount-analyzed sorted'!AN$2*1.5/'amount-analyzed sorted'!AN$3</f>
        <v>0.0231583975842737</v>
      </c>
      <c r="AY137" s="66">
        <f>'amount-analyzed sorted'!AO137*0.001/'amount-analyzed sorted'!AO$2*1.5/'amount-analyzed sorted'!AO$3</f>
        <v>0.0385606364185022</v>
      </c>
      <c r="AZ137" s="66">
        <f>'amount-analyzed sorted'!AP137*0.001/'amount-analyzed sorted'!AP$2*1.5/'amount-analyzed sorted'!AP$3</f>
        <v>0.0381437295401303</v>
      </c>
      <c r="BA137" s="66">
        <f t="shared" si="85"/>
        <v>0.0239746238792227</v>
      </c>
      <c r="BB137" s="115">
        <f t="shared" si="86"/>
        <v>0.014837378406374</v>
      </c>
      <c r="BC137" s="66">
        <f>'amount-analyzed sorted'!AQ137*0.001/'amount-analyzed sorted'!AQ$2*1.5/'amount-analyzed sorted'!AQ$3</f>
        <v>0.0170327517887651</v>
      </c>
      <c r="BD137" s="66">
        <f>'amount-analyzed sorted'!AR137*0.001/'amount-analyzed sorted'!AR$2*1.5/'amount-analyzed sorted'!AR$3</f>
        <v>0.0160602711926703</v>
      </c>
      <c r="BE137" s="66">
        <f>'amount-analyzed sorted'!AS137*0.001/'amount-analyzed sorted'!AS$2*1.5/'amount-analyzed sorted'!AS$3</f>
        <v>0.0527221425299725</v>
      </c>
      <c r="BF137" s="66">
        <f>'amount-analyzed sorted'!AT137*0.001/'amount-analyzed sorted'!AT$2*1.5/'amount-analyzed sorted'!AT$3</f>
        <v>0.0301769018628714</v>
      </c>
      <c r="BG137" s="66">
        <f>'amount-analyzed sorted'!AU137*0.001/'amount-analyzed sorted'!AU$2*1.5/'amount-analyzed sorted'!AU$3</f>
        <v>0.0373401921699383</v>
      </c>
      <c r="BH137" s="66">
        <f t="shared" si="87"/>
        <v>0.0306664519088435</v>
      </c>
      <c r="BI137" s="115">
        <f t="shared" si="88"/>
        <v>0.0152516413147304</v>
      </c>
      <c r="BJ137" s="66">
        <f>'amount-analyzed sorted'!AV137*0.001/'amount-analyzed sorted'!AV$2*1.5/'amount-analyzed sorted'!AV$3</f>
        <v>0.0221584679393084</v>
      </c>
      <c r="BK137" s="66">
        <f>'amount-analyzed sorted'!AW137*0.001/'amount-analyzed sorted'!AW$2*1.5/'amount-analyzed sorted'!AW$3</f>
        <v>0.0197535514387495</v>
      </c>
      <c r="BL137" s="66">
        <f>'amount-analyzed sorted'!AX137*0.001/'amount-analyzed sorted'!AX$2*1.5/'amount-analyzed sorted'!AX$3</f>
        <v>0.0137652443027571</v>
      </c>
      <c r="BM137" s="66">
        <f>'amount-analyzed sorted'!AY137*0.001/'amount-analyzed sorted'!AY$2*1.5/'amount-analyzed sorted'!AY$3</f>
        <v>0.00931587240691644</v>
      </c>
      <c r="BN137" s="66">
        <f>'amount-analyzed sorted'!AZ137*0.001/'amount-analyzed sorted'!AZ$2*1.5/'amount-analyzed sorted'!AZ$3</f>
        <v>0.0178311620288635</v>
      </c>
      <c r="BO137" s="66">
        <f t="shared" si="89"/>
        <v>0.016564859623319</v>
      </c>
      <c r="BP137" s="115">
        <f t="shared" si="90"/>
        <v>0.0050854054134228</v>
      </c>
      <c r="BQ137" s="66">
        <f>'amount-analyzed sorted'!BA137*0.001/'amount-analyzed sorted'!BA$2*1.5/'amount-analyzed sorted'!BA$3</f>
        <v>0.0315754329176735</v>
      </c>
      <c r="BR137" s="66">
        <f>'amount-analyzed sorted'!BB137*0.001/'amount-analyzed sorted'!BB$2*1.5/'amount-analyzed sorted'!BB$3</f>
        <v>0.0493820185637817</v>
      </c>
      <c r="BS137" s="66">
        <f>'amount-analyzed sorted'!BC137*0.001/'amount-analyzed sorted'!BC$2*1.5/'amount-analyzed sorted'!BC$3</f>
        <v>0.0481967009941163</v>
      </c>
      <c r="BT137" s="66">
        <f>'amount-analyzed sorted'!BD137*0.001/'amount-analyzed sorted'!BD$2*1.5/'amount-analyzed sorted'!BD$3</f>
        <v>0.021250492356791</v>
      </c>
      <c r="BU137" s="66">
        <f>'amount-analyzed sorted'!BE137*0.001/'amount-analyzed sorted'!BE$2*1.5/'amount-analyzed sorted'!BE$3</f>
        <v>0.0315904838238613</v>
      </c>
      <c r="BV137" s="66">
        <f t="shared" si="91"/>
        <v>0.0363990257312447</v>
      </c>
      <c r="BW137" s="115">
        <f t="shared" si="92"/>
        <v>0.0120790151792376</v>
      </c>
      <c r="BX137" s="66">
        <f>'amount-analyzed sorted'!BF137*0.001/'amount-analyzed sorted'!BF$2*1.5/'amount-analyzed sorted'!BF$3</f>
        <v>0</v>
      </c>
      <c r="BY137" s="66">
        <f>'amount-analyzed sorted'!BG137*0.001/'amount-analyzed sorted'!BG$2*1.5/'amount-analyzed sorted'!BG$3</f>
        <v>0.00386627115702066</v>
      </c>
      <c r="BZ137" s="66">
        <f>'amount-analyzed sorted'!BH137*0.001/'amount-analyzed sorted'!BH$2*1.5/'amount-analyzed sorted'!BH$3</f>
        <v>0</v>
      </c>
      <c r="CA137" s="66">
        <f>'amount-analyzed sorted'!BI137*0.001/'amount-analyzed sorted'!BI$2*1.5/'amount-analyzed sorted'!BI$3</f>
        <v>0</v>
      </c>
      <c r="CB137" s="66">
        <f>'amount-analyzed sorted'!BJ137*0.001/'amount-analyzed sorted'!BJ$2*1.5/'amount-analyzed sorted'!BJ$3</f>
        <v>0.00986386490144094</v>
      </c>
      <c r="CC137" s="66">
        <f t="shared" si="93"/>
        <v>0.00274602721169232</v>
      </c>
      <c r="CD137" s="115">
        <f t="shared" si="94"/>
        <v>0.00431684364486122</v>
      </c>
      <c r="CE137" s="121">
        <f>'amount-analyzed sorted'!BK137*0.001/'amount-analyzed sorted'!BK$2*1.5/'amount-analyzed sorted'!BK$3</f>
        <v>0.00120291035383426</v>
      </c>
      <c r="CF137" s="66">
        <f>'amount-analyzed sorted'!BL137*0.001/'amount-analyzed sorted'!BL$2*1.5/'amount-analyzed sorted'!BL$3</f>
        <v>0</v>
      </c>
      <c r="CG137" s="66">
        <f>'amount-analyzed sorted'!BM137*0.001/'amount-analyzed sorted'!BM$2*1.5/'amount-analyzed sorted'!BM$3</f>
        <v>0.00139389612073563</v>
      </c>
      <c r="CH137" s="66">
        <f>'amount-analyzed sorted'!BN137*0.001/'amount-analyzed sorted'!BN$2*1.5/'amount-analyzed sorted'!BN$3</f>
        <v>0.00181086072704639</v>
      </c>
      <c r="CI137" s="66">
        <f>'amount-analyzed sorted'!BO137*0.001/'amount-analyzed sorted'!BO$2*1.5/'amount-analyzed sorted'!BO$3</f>
        <v>0</v>
      </c>
      <c r="CJ137" s="66">
        <f t="shared" si="95"/>
        <v>0.000881533440323256</v>
      </c>
      <c r="CK137" s="115">
        <f t="shared" si="96"/>
        <v>0.000834213739919469</v>
      </c>
      <c r="CL137" s="66">
        <f>'amount-analyzed sorted'!BP137*0.001/'amount-analyzed sorted'!BP$2*1.5/'amount-analyzed sorted'!BP$3</f>
        <v>0.00162015172294199</v>
      </c>
      <c r="CM137" s="66">
        <f>'amount-analyzed sorted'!BQ137*0.001/'amount-analyzed sorted'!BQ$2*1.5/'amount-analyzed sorted'!BQ$3</f>
        <v>0.00315462234515147</v>
      </c>
      <c r="CN137" s="66">
        <f>'amount-analyzed sorted'!BR137*0.001/'amount-analyzed sorted'!BR$2*1.5/'amount-analyzed sorted'!BR$3</f>
        <v>0</v>
      </c>
      <c r="CO137" s="66">
        <f>'amount-analyzed sorted'!BS137*0.001/'amount-analyzed sorted'!BS$2*1.5/'amount-analyzed sorted'!BS$3</f>
        <v>0.00329225857312492</v>
      </c>
      <c r="CP137" s="66">
        <f>'amount-analyzed sorted'!BT137*0.001/'amount-analyzed sorted'!BT$2*1.5/'amount-analyzed sorted'!BT$3</f>
        <v>0.00356272740774425</v>
      </c>
      <c r="CQ137" s="66">
        <f t="shared" si="97"/>
        <v>0.00232595200979253</v>
      </c>
      <c r="CR137" s="115">
        <f t="shared" si="98"/>
        <v>0.00150484742422596</v>
      </c>
      <c r="CS137" s="66">
        <f>'amount-analyzed sorted'!BU137*0.001/'amount-analyzed sorted'!BU$2*1.5/'amount-analyzed sorted'!BU$3</f>
        <v>0</v>
      </c>
      <c r="CT137" s="66">
        <f>'amount-analyzed sorted'!BV137*0.001/'amount-analyzed sorted'!BV$2*1.5/'amount-analyzed sorted'!BV$3</f>
        <v>0.00452854908669549</v>
      </c>
      <c r="CU137" s="66">
        <f>'amount-analyzed sorted'!BW137*0.001/'amount-analyzed sorted'!BW$2*1.5/'amount-analyzed sorted'!BW$3</f>
        <v>0</v>
      </c>
      <c r="CV137" s="66">
        <f>'amount-analyzed sorted'!BX137*0.001/'amount-analyzed sorted'!BX$2*1.5/'amount-analyzed sorted'!BX$3</f>
        <v>0</v>
      </c>
      <c r="CW137" s="66">
        <f>'amount-analyzed sorted'!BY137*0.001/'amount-analyzed sorted'!BY$2*1.5/'amount-analyzed sorted'!BY$3</f>
        <v>0.00159852910700187</v>
      </c>
      <c r="CX137" s="66">
        <f t="shared" si="99"/>
        <v>0.00122541563873947</v>
      </c>
      <c r="CY137" s="115">
        <f t="shared" si="100"/>
        <v>0.00197198090116299</v>
      </c>
      <c r="CZ137" s="66">
        <f>'amount-analyzed sorted'!BZ137*0.001/'amount-analyzed sorted'!BZ$2*1.5/'amount-analyzed sorted'!BZ$3</f>
        <v>0.00207531811045168</v>
      </c>
      <c r="DA137" s="66">
        <f>'amount-analyzed sorted'!CA137*0.001/'amount-analyzed sorted'!CA$2*1.5/'amount-analyzed sorted'!CA$3</f>
        <v>0.00130902188387585</v>
      </c>
      <c r="DB137" s="66">
        <f>'amount-analyzed sorted'!CB137*0.001/'amount-analyzed sorted'!CB$2*1.5/'amount-analyzed sorted'!CB$3</f>
        <v>0.0105423704013182</v>
      </c>
      <c r="DC137" s="66">
        <f>'amount-analyzed sorted'!CC137*0.001/'amount-analyzed sorted'!CC$2*1.5/'amount-analyzed sorted'!CC$3</f>
        <v>0.00176511266657364</v>
      </c>
      <c r="DD137" s="66">
        <f>'amount-analyzed sorted'!CD137*0.001/'amount-analyzed sorted'!CD$2*1.5/'amount-analyzed sorted'!CD$3</f>
        <v>0.00768026122096928</v>
      </c>
      <c r="DE137" s="66">
        <f t="shared" si="101"/>
        <v>0.00467441685663772</v>
      </c>
      <c r="DF137" s="115">
        <f t="shared" si="102"/>
        <v>0.00418369536506163</v>
      </c>
      <c r="DG137" s="66">
        <f>'amount-analyzed sorted'!CE137*0.001/'amount-analyzed sorted'!CE$2*1.5/'amount-analyzed sorted'!CE$3</f>
        <v>0</v>
      </c>
      <c r="DH137" s="66">
        <f>'amount-analyzed sorted'!CF137*0.001/'amount-analyzed sorted'!CF$2*1.5/'amount-analyzed sorted'!CF$3</f>
        <v>0</v>
      </c>
      <c r="DI137" s="66">
        <f>'amount-analyzed sorted'!CG137*0.001/'amount-analyzed sorted'!CG$2*1.5/'amount-analyzed sorted'!CG$3</f>
        <v>0.00460313695400577</v>
      </c>
      <c r="DJ137" s="66">
        <f>'amount-analyzed sorted'!CH137*0.001/'amount-analyzed sorted'!CH$2*1.5/'amount-analyzed sorted'!CH$3</f>
        <v>0.00619849876102222</v>
      </c>
      <c r="DK137" s="66">
        <f>'amount-analyzed sorted'!CI137*0.001/'amount-analyzed sorted'!CI$2*1.5/'amount-analyzed sorted'!CI$3</f>
        <v>0</v>
      </c>
      <c r="DL137" s="66">
        <f t="shared" si="103"/>
        <v>0.0021603271430056</v>
      </c>
      <c r="DM137" s="115">
        <f t="shared" si="104"/>
        <v>0.00301144441604415</v>
      </c>
      <c r="DN137" s="66">
        <f>'amount-analyzed sorted'!CJ137*0.001/'amount-analyzed sorted'!CJ$2*1.5/'amount-analyzed sorted'!CJ$3</f>
        <v>0.0216510357960146</v>
      </c>
      <c r="DO137" s="66">
        <f>'amount-analyzed sorted'!CK137*0.001/'amount-analyzed sorted'!CK$2*1.5/'amount-analyzed sorted'!CK$3</f>
        <v>0.0034361824451741</v>
      </c>
      <c r="DP137" s="66">
        <f>'amount-analyzed sorted'!CL137*0.001/'amount-analyzed sorted'!CL$2*1.5/'amount-analyzed sorted'!CL$3</f>
        <v>0.0187376070002751</v>
      </c>
      <c r="DQ137" s="66">
        <f>'amount-analyzed sorted'!CM137*0.001/'amount-analyzed sorted'!CM$2*1.5/'amount-analyzed sorted'!CM$3</f>
        <v>0.00122577268512058</v>
      </c>
      <c r="DR137" s="66">
        <f>'amount-analyzed sorted'!CN137*0.001/'amount-analyzed sorted'!CN$2*1.5/'amount-analyzed sorted'!CN$3</f>
        <v>0.00682441815855507</v>
      </c>
      <c r="DS137" s="66">
        <f t="shared" si="105"/>
        <v>0.0103750032170279</v>
      </c>
      <c r="DT137" s="115">
        <f t="shared" si="106"/>
        <v>0.00924045940477658</v>
      </c>
      <c r="DU137" s="66">
        <f>'amount-analyzed sorted'!CO137*0.001/'amount-analyzed sorted'!CO$2*1.5/'amount-analyzed sorted'!CO$3</f>
        <v>0.00551079776183789</v>
      </c>
      <c r="DV137" s="66">
        <f>'amount-analyzed sorted'!CP137*0.001/'amount-analyzed sorted'!CP$2*1.5/'amount-analyzed sorted'!CP$3</f>
        <v>0</v>
      </c>
      <c r="DW137" s="66">
        <f>'amount-analyzed sorted'!CQ137*0.001/'amount-analyzed sorted'!CQ$2*1.5/'amount-analyzed sorted'!CQ$3</f>
        <v>0.00529693106169437</v>
      </c>
      <c r="DX137" s="66">
        <f>'amount-analyzed sorted'!CR137*0.001/'amount-analyzed sorted'!CR$2*1.5/'amount-analyzed sorted'!CR$3</f>
        <v>0.00121864609974198</v>
      </c>
      <c r="DY137" s="66">
        <f>'amount-analyzed sorted'!CS137*0.001/'amount-analyzed sorted'!CS$2*1.5/'amount-analyzed sorted'!CS$3</f>
        <v>0</v>
      </c>
      <c r="DZ137" s="66">
        <f t="shared" si="107"/>
        <v>0.00240527498465485</v>
      </c>
      <c r="EA137" s="115">
        <f t="shared" si="108"/>
        <v>0.00278319646277462</v>
      </c>
      <c r="EB137" s="66">
        <f>'amount-analyzed sorted'!CT137*0.001/'amount-analyzed sorted'!CT$2*1.5/'amount-analyzed sorted'!CT$3</f>
        <v>0.0063669631558062</v>
      </c>
      <c r="EC137" s="66">
        <f>'amount-analyzed sorted'!CU137*0.001/'amount-analyzed sorted'!CU$2*1.5/'amount-analyzed sorted'!CU$3</f>
        <v>0.00608950375222749</v>
      </c>
      <c r="ED137" s="66">
        <f>'amount-analyzed sorted'!CV137*0.001/'amount-analyzed sorted'!CV$2*1.5/'amount-analyzed sorted'!CV$3</f>
        <v>0.00122219900382286</v>
      </c>
      <c r="EE137" s="66">
        <f>'amount-analyzed sorted'!CW137*0.001/'amount-analyzed sorted'!CW$2*1.5/'amount-analyzed sorted'!CW$3</f>
        <v>0</v>
      </c>
      <c r="EF137" s="66">
        <f>'amount-analyzed sorted'!CX137*0.001/'amount-analyzed sorted'!CX$2*1.5/'amount-analyzed sorted'!CX$3</f>
        <v>0.0174942580748122</v>
      </c>
      <c r="EG137" s="66">
        <f t="shared" si="109"/>
        <v>0.00623458479733374</v>
      </c>
      <c r="EH137" s="115">
        <f t="shared" si="110"/>
        <v>0.00690675165676922</v>
      </c>
    </row>
    <row r="138" spans="1:138">
      <c r="A138">
        <f>'imported data from Web Calc'!A146</f>
        <v>784.5</v>
      </c>
      <c r="B138" t="str">
        <f>'imported data from Web Calc'!B146</f>
        <v>C42H74O10PN</v>
      </c>
      <c r="C138" s="61" t="str">
        <f>'imported data from Web Calc'!C146</f>
        <v>PS(36:4)</v>
      </c>
      <c r="D138" s="96"/>
      <c r="E138" s="96"/>
      <c r="F138" s="96"/>
      <c r="G138" s="66">
        <f>'amount-analyzed sorted'!G138*0.001/'amount-analyzed sorted'!G$2*1.5/'amount-analyzed sorted'!G$3</f>
        <v>0.0106207665923923</v>
      </c>
      <c r="H138" s="66">
        <f>'amount-analyzed sorted'!H138*0.001/'amount-analyzed sorted'!H$2*1.5/'amount-analyzed sorted'!H$3</f>
        <v>0.0106207665923923</v>
      </c>
      <c r="I138" s="66">
        <f>'amount-analyzed sorted'!I138*0.001/'amount-analyzed sorted'!I$2*1.5/'amount-analyzed sorted'!I$3</f>
        <v>0.0142210264542202</v>
      </c>
      <c r="J138" s="66">
        <f>'amount-analyzed sorted'!J138*0.001/'amount-analyzed sorted'!J$2*1.5/'amount-analyzed sorted'!J$3</f>
        <v>0.0142210264542202</v>
      </c>
      <c r="K138" s="66">
        <f>'amount-analyzed sorted'!K138*0.001/'amount-analyzed sorted'!K$2*1.5/'amount-analyzed sorted'!K$3</f>
        <v>0.0124208965233062</v>
      </c>
      <c r="L138" s="66">
        <f>'amount-analyzed sorted'!L138*0.001/'amount-analyzed sorted'!L$2*1.5/'amount-analyzed sorted'!L$3</f>
        <v>0.0124208965233062</v>
      </c>
      <c r="M138" s="66">
        <f>'amount-analyzed sorted'!M138*0.001/'amount-analyzed sorted'!M$2*1.5/'amount-analyzed sorted'!M$3</f>
        <v>0.0124208965233062</v>
      </c>
      <c r="N138" s="66">
        <f>'amount-analyzed sorted'!N138*0.001/'amount-analyzed sorted'!N$2*1.5/'amount-analyzed sorted'!N$3</f>
        <v>0.0142210264542202</v>
      </c>
      <c r="O138" s="66">
        <f>'amount-analyzed sorted'!O138*0.001/'amount-analyzed sorted'!O$2*1.5/'amount-analyzed sorted'!O$3</f>
        <v>0.0106207665923923</v>
      </c>
      <c r="P138" s="66">
        <f>'amount-analyzed sorted'!P138*0.001/'amount-analyzed sorted'!P$2*1.5/'amount-analyzed sorted'!P$3</f>
        <v>0.0160211563851341</v>
      </c>
      <c r="Q138" s="66">
        <f t="shared" si="74"/>
        <v>0.012780922509489</v>
      </c>
      <c r="R138" s="115">
        <f t="shared" si="75"/>
        <v>0.00185916619825046</v>
      </c>
      <c r="S138" s="66">
        <f t="shared" si="76"/>
        <v>0.145464163237837</v>
      </c>
      <c r="T138" s="66">
        <f>'amount-analyzed sorted'!R138*0.001/'amount-analyzed sorted'!R$2*1.5/'amount-analyzed sorted'!R$3</f>
        <v>0.0643951479536191</v>
      </c>
      <c r="U138" s="66">
        <f>'amount-analyzed sorted'!S138*0.001/'amount-analyzed sorted'!S$2*1.5/'amount-analyzed sorted'!S$3</f>
        <v>0.0192319943245878</v>
      </c>
      <c r="V138" s="66">
        <f>'amount-analyzed sorted'!T138*0.001/'amount-analyzed sorted'!T$2*1.5/'amount-analyzed sorted'!T$3</f>
        <v>0.0344252719410105</v>
      </c>
      <c r="W138" s="66">
        <f>'amount-analyzed sorted'!U138*0.001/'amount-analyzed sorted'!U$2*1.5/'amount-analyzed sorted'!U$3</f>
        <v>0.0347681666615274</v>
      </c>
      <c r="X138" s="66">
        <f>'amount-analyzed sorted'!V138*0.001/'amount-analyzed sorted'!V$2*1.5/'amount-analyzed sorted'!V$3</f>
        <v>0.0599145826170634</v>
      </c>
      <c r="Y138" s="66">
        <f t="shared" si="77"/>
        <v>0.0425470326995617</v>
      </c>
      <c r="Z138" s="115">
        <f t="shared" si="78"/>
        <v>0.0190331073354748</v>
      </c>
      <c r="AA138" s="66">
        <f>'amount-analyzed sorted'!W138*0.001/'amount-analyzed sorted'!W$2*1.5/'amount-analyzed sorted'!W$3</f>
        <v>0.0224206630688847</v>
      </c>
      <c r="AB138" s="66">
        <f>'amount-analyzed sorted'!X138*0.001/'amount-analyzed sorted'!X$2*1.5/'amount-analyzed sorted'!X$3</f>
        <v>0.0276874665285349</v>
      </c>
      <c r="AC138" s="66">
        <f>'amount-analyzed sorted'!Y138*0.001/'amount-analyzed sorted'!Y$2*1.5/'amount-analyzed sorted'!Y$3</f>
        <v>0.00891558101443175</v>
      </c>
      <c r="AD138" s="66">
        <f>'amount-analyzed sorted'!Z138*0.001/'amount-analyzed sorted'!Z$2*1.5/'amount-analyzed sorted'!Z$3</f>
        <v>0.0039587827574123</v>
      </c>
      <c r="AE138" s="66">
        <f>'amount-analyzed sorted'!AA138*0.001/'amount-analyzed sorted'!AA$2*1.5/'amount-analyzed sorted'!AA$3</f>
        <v>0.0344441112320135</v>
      </c>
      <c r="AF138" s="66">
        <f t="shared" si="79"/>
        <v>0.0194853209202554</v>
      </c>
      <c r="AG138" s="115">
        <f t="shared" si="80"/>
        <v>0.0127715467220994</v>
      </c>
      <c r="AH138" s="66">
        <f>'amount-analyzed sorted'!AB138*0.001/'amount-analyzed sorted'!AB$2*1.5/'amount-analyzed sorted'!AB$3</f>
        <v>0.00613381104491723</v>
      </c>
      <c r="AI138" s="66">
        <f>'amount-analyzed sorted'!AC138*0.001/'amount-analyzed sorted'!AC$2*1.5/'amount-analyzed sorted'!AC$3</f>
        <v>0.0062601511282317</v>
      </c>
      <c r="AJ138" s="66">
        <f>'amount-analyzed sorted'!AD138*0.001/'amount-analyzed sorted'!AD$2*1.5/'amount-analyzed sorted'!AD$3</f>
        <v>0.00880098485743391</v>
      </c>
      <c r="AK138" s="66">
        <f>'amount-analyzed sorted'!AE138*0.001/'amount-analyzed sorted'!AE$2*1.5/'amount-analyzed sorted'!AE$3</f>
        <v>0.00692099011362896</v>
      </c>
      <c r="AL138" s="66">
        <f>'amount-analyzed sorted'!AF138*0.001/'amount-analyzed sorted'!AF$2*1.5/'amount-analyzed sorted'!AF$3</f>
        <v>0.015648751423262</v>
      </c>
      <c r="AM138" s="66">
        <f t="shared" si="81"/>
        <v>0.00875293771349477</v>
      </c>
      <c r="AN138" s="115">
        <f t="shared" si="82"/>
        <v>0.00399951236784657</v>
      </c>
      <c r="AO138" s="66">
        <f>'amount-analyzed sorted'!AG138*0.001/'amount-analyzed sorted'!AG$2*1.5/'amount-analyzed sorted'!AG$3</f>
        <v>0.00314824937071682</v>
      </c>
      <c r="AP138" s="66">
        <f>'amount-analyzed sorted'!AH138*0.001/'amount-analyzed sorted'!AH$2*1.5/'amount-analyzed sorted'!AH$3</f>
        <v>0.0118160881631845</v>
      </c>
      <c r="AQ138" s="66">
        <f>'amount-analyzed sorted'!AI138*0.001/'amount-analyzed sorted'!AI$2*1.5/'amount-analyzed sorted'!AI$3</f>
        <v>0.00762563249726602</v>
      </c>
      <c r="AR138" s="66">
        <f>'amount-analyzed sorted'!AJ138*0.001/'amount-analyzed sorted'!AJ$2*1.5/'amount-analyzed sorted'!AJ$3</f>
        <v>0.0066786585270173</v>
      </c>
      <c r="AS138" s="66">
        <f>'amount-analyzed sorted'!AK138*0.001/'amount-analyzed sorted'!AK$2*1.5/'amount-analyzed sorted'!AK$3</f>
        <v>0.0191768224546631</v>
      </c>
      <c r="AT138" s="66">
        <f t="shared" si="83"/>
        <v>0.00968909020256954</v>
      </c>
      <c r="AU138" s="115">
        <f t="shared" si="84"/>
        <v>0.00613686277698656</v>
      </c>
      <c r="AV138" s="66">
        <f>'amount-analyzed sorted'!AL138*0.001/'amount-analyzed sorted'!AL$2*1.5/'amount-analyzed sorted'!AL$3</f>
        <v>0.0130385537033811</v>
      </c>
      <c r="AW138" s="66">
        <f>'amount-analyzed sorted'!AM138*0.001/'amount-analyzed sorted'!AM$2*1.5/'amount-analyzed sorted'!AM$3</f>
        <v>0.00534292682161384</v>
      </c>
      <c r="AX138" s="66">
        <f>'amount-analyzed sorted'!AN138*0.001/'amount-analyzed sorted'!AN$2*1.5/'amount-analyzed sorted'!AN$3</f>
        <v>0.0210316059693914</v>
      </c>
      <c r="AY138" s="66">
        <f>'amount-analyzed sorted'!AO138*0.001/'amount-analyzed sorted'!AO$2*1.5/'amount-analyzed sorted'!AO$3</f>
        <v>0.0405063566047569</v>
      </c>
      <c r="AZ138" s="66">
        <f>'amount-analyzed sorted'!AP138*0.001/'amount-analyzed sorted'!AP$2*1.5/'amount-analyzed sorted'!AP$3</f>
        <v>0.0383271128552271</v>
      </c>
      <c r="BA138" s="66">
        <f t="shared" si="85"/>
        <v>0.0236493111908741</v>
      </c>
      <c r="BB138" s="115">
        <f t="shared" si="86"/>
        <v>0.0154447572459383</v>
      </c>
      <c r="BC138" s="66">
        <f>'amount-analyzed sorted'!AQ138*0.001/'amount-analyzed sorted'!AQ$2*1.5/'amount-analyzed sorted'!AQ$3</f>
        <v>0.0189445912752592</v>
      </c>
      <c r="BD138" s="66">
        <f>'amount-analyzed sorted'!AR138*0.001/'amount-analyzed sorted'!AR$2*1.5/'amount-analyzed sorted'!AR$3</f>
        <v>0.012148153850866</v>
      </c>
      <c r="BE138" s="66">
        <f>'amount-analyzed sorted'!AS138*0.001/'amount-analyzed sorted'!AS$2*1.5/'amount-analyzed sorted'!AS$3</f>
        <v>0.041921425831124</v>
      </c>
      <c r="BF138" s="66">
        <f>'amount-analyzed sorted'!AT138*0.001/'amount-analyzed sorted'!AT$2*1.5/'amount-analyzed sorted'!AT$3</f>
        <v>0.0201859005704342</v>
      </c>
      <c r="BG138" s="66">
        <f>'amount-analyzed sorted'!AU138*0.001/'amount-analyzed sorted'!AU$2*1.5/'amount-analyzed sorted'!AU$3</f>
        <v>0.0374970837336775</v>
      </c>
      <c r="BH138" s="66">
        <f t="shared" si="87"/>
        <v>0.0261394310522722</v>
      </c>
      <c r="BI138" s="115">
        <f t="shared" si="88"/>
        <v>0.01285528797784</v>
      </c>
      <c r="BJ138" s="66">
        <f>'amount-analyzed sorted'!AV138*0.001/'amount-analyzed sorted'!AV$2*1.5/'amount-analyzed sorted'!AV$3</f>
        <v>0.0208109935375937</v>
      </c>
      <c r="BK138" s="66">
        <f>'amount-analyzed sorted'!AW138*0.001/'amount-analyzed sorted'!AW$2*1.5/'amount-analyzed sorted'!AW$3</f>
        <v>0.0144493570709371</v>
      </c>
      <c r="BL138" s="66">
        <f>'amount-analyzed sorted'!AX138*0.001/'amount-analyzed sorted'!AX$2*1.5/'amount-analyzed sorted'!AX$3</f>
        <v>0.0123574352263388</v>
      </c>
      <c r="BM138" s="66">
        <f>'amount-analyzed sorted'!AY138*0.001/'amount-analyzed sorted'!AY$2*1.5/'amount-analyzed sorted'!AY$3</f>
        <v>0.0114507598335015</v>
      </c>
      <c r="BN138" s="66">
        <f>'amount-analyzed sorted'!AZ138*0.001/'amount-analyzed sorted'!AZ$2*1.5/'amount-analyzed sorted'!AZ$3</f>
        <v>0.0161936063323352</v>
      </c>
      <c r="BO138" s="66">
        <f t="shared" si="89"/>
        <v>0.0150524304001413</v>
      </c>
      <c r="BP138" s="115">
        <f t="shared" si="90"/>
        <v>0.0037101906694286</v>
      </c>
      <c r="BQ138" s="66">
        <f>'amount-analyzed sorted'!BA138*0.001/'amount-analyzed sorted'!BA$2*1.5/'amount-analyzed sorted'!BA$3</f>
        <v>0.026704754435692</v>
      </c>
      <c r="BR138" s="66">
        <f>'amount-analyzed sorted'!BB138*0.001/'amount-analyzed sorted'!BB$2*1.5/'amount-analyzed sorted'!BB$3</f>
        <v>0.0460069885180556</v>
      </c>
      <c r="BS138" s="66">
        <f>'amount-analyzed sorted'!BC138*0.001/'amount-analyzed sorted'!BC$2*1.5/'amount-analyzed sorted'!BC$3</f>
        <v>0.0321850452947287</v>
      </c>
      <c r="BT138" s="66">
        <f>'amount-analyzed sorted'!BD138*0.001/'amount-analyzed sorted'!BD$2*1.5/'amount-analyzed sorted'!BD$3</f>
        <v>0.0190771465475737</v>
      </c>
      <c r="BU138" s="66">
        <f>'amount-analyzed sorted'!BE138*0.001/'amount-analyzed sorted'!BE$2*1.5/'amount-analyzed sorted'!BE$3</f>
        <v>0.0275349487383655</v>
      </c>
      <c r="BV138" s="66">
        <f t="shared" si="91"/>
        <v>0.0303017767068831</v>
      </c>
      <c r="BW138" s="115">
        <f t="shared" si="92"/>
        <v>0.00995975159137832</v>
      </c>
      <c r="BX138" s="66">
        <f>'amount-analyzed sorted'!BF138*0.001/'amount-analyzed sorted'!BF$2*1.5/'amount-analyzed sorted'!BF$3</f>
        <v>0</v>
      </c>
      <c r="BY138" s="66">
        <f>'amount-analyzed sorted'!BG138*0.001/'amount-analyzed sorted'!BG$2*1.5/'amount-analyzed sorted'!BG$3</f>
        <v>0.0040043522697714</v>
      </c>
      <c r="BZ138" s="66">
        <f>'amount-analyzed sorted'!BH138*0.001/'amount-analyzed sorted'!BH$2*1.5/'amount-analyzed sorted'!BH$3</f>
        <v>0.00375710891882715</v>
      </c>
      <c r="CA138" s="66">
        <f>'amount-analyzed sorted'!BI138*0.001/'amount-analyzed sorted'!BI$2*1.5/'amount-analyzed sorted'!BI$3</f>
        <v>0.00674651137126856</v>
      </c>
      <c r="CB138" s="66">
        <f>'amount-analyzed sorted'!BJ138*0.001/'amount-analyzed sorted'!BJ$2*1.5/'amount-analyzed sorted'!BJ$3</f>
        <v>0.0141793057958213</v>
      </c>
      <c r="CC138" s="66">
        <f t="shared" si="93"/>
        <v>0.00573745567113769</v>
      </c>
      <c r="CD138" s="115">
        <f t="shared" si="94"/>
        <v>0.00529449820972376</v>
      </c>
      <c r="CE138" s="121">
        <f>'amount-analyzed sorted'!BK138*0.001/'amount-analyzed sorted'!BK$2*1.5/'amount-analyzed sorted'!BK$3</f>
        <v>0.00285691209035637</v>
      </c>
      <c r="CF138" s="66">
        <f>'amount-analyzed sorted'!BL138*0.001/'amount-analyzed sorted'!BL$2*1.5/'amount-analyzed sorted'!BL$3</f>
        <v>0.00161098562117897</v>
      </c>
      <c r="CG138" s="66">
        <f>'amount-analyzed sorted'!BM138*0.001/'amount-analyzed sorted'!BM$2*1.5/'amount-analyzed sorted'!BM$3</f>
        <v>0.00505287343766665</v>
      </c>
      <c r="CH138" s="66">
        <f>'amount-analyzed sorted'!BN138*0.001/'amount-analyzed sorted'!BN$2*1.5/'amount-analyzed sorted'!BN$3</f>
        <v>0.00203721831792719</v>
      </c>
      <c r="CI138" s="66">
        <f>'amount-analyzed sorted'!BO138*0.001/'amount-analyzed sorted'!BO$2*1.5/'amount-analyzed sorted'!BO$3</f>
        <v>0.0145795281368324</v>
      </c>
      <c r="CJ138" s="66">
        <f t="shared" si="95"/>
        <v>0.00522750352079232</v>
      </c>
      <c r="CK138" s="115">
        <f t="shared" si="96"/>
        <v>0.005393692733389</v>
      </c>
      <c r="CL138" s="66">
        <f>'amount-analyzed sorted'!BP138*0.001/'amount-analyzed sorted'!BP$2*1.5/'amount-analyzed sorted'!BP$3</f>
        <v>0.00182267068830974</v>
      </c>
      <c r="CM138" s="66">
        <f>'amount-analyzed sorted'!BQ138*0.001/'amount-analyzed sorted'!BQ$2*1.5/'amount-analyzed sorted'!BQ$3</f>
        <v>0.00858758305069011</v>
      </c>
      <c r="CN138" s="66">
        <f>'amount-analyzed sorted'!BR138*0.001/'amount-analyzed sorted'!BR$2*1.5/'amount-analyzed sorted'!BR$3</f>
        <v>0</v>
      </c>
      <c r="CO138" s="66">
        <f>'amount-analyzed sorted'!BS138*0.001/'amount-analyzed sorted'!BS$2*1.5/'amount-analyzed sorted'!BS$3</f>
        <v>0.00713322690843733</v>
      </c>
      <c r="CP138" s="66">
        <f>'amount-analyzed sorted'!BT138*0.001/'amount-analyzed sorted'!BT$2*1.5/'amount-analyzed sorted'!BT$3</f>
        <v>0.00376065670817449</v>
      </c>
      <c r="CQ138" s="66">
        <f t="shared" si="97"/>
        <v>0.00426082747112233</v>
      </c>
      <c r="CR138" s="115">
        <f t="shared" si="98"/>
        <v>0.00358193112723996</v>
      </c>
      <c r="CS138" s="66">
        <f>'amount-analyzed sorted'!BU138*0.001/'amount-analyzed sorted'!BU$2*1.5/'amount-analyzed sorted'!BU$3</f>
        <v>0</v>
      </c>
      <c r="CT138" s="66">
        <f>'amount-analyzed sorted'!BV138*0.001/'amount-analyzed sorted'!BV$2*1.5/'amount-analyzed sorted'!BV$3</f>
        <v>0.00792496090171711</v>
      </c>
      <c r="CU138" s="66">
        <f>'amount-analyzed sorted'!BW138*0.001/'amount-analyzed sorted'!BW$2*1.5/'amount-analyzed sorted'!BW$3</f>
        <v>0</v>
      </c>
      <c r="CV138" s="66">
        <f>'amount-analyzed sorted'!BX138*0.001/'amount-analyzed sorted'!BX$2*1.5/'amount-analyzed sorted'!BX$3</f>
        <v>0.00982533417916969</v>
      </c>
      <c r="CW138" s="66">
        <f>'amount-analyzed sorted'!BY138*0.001/'amount-analyzed sorted'!BY$2*1.5/'amount-analyzed sorted'!BY$3</f>
        <v>0</v>
      </c>
      <c r="CX138" s="66">
        <f t="shared" si="99"/>
        <v>0.00355005901617736</v>
      </c>
      <c r="CY138" s="115">
        <f t="shared" si="100"/>
        <v>0.00490733129955565</v>
      </c>
      <c r="CZ138" s="66">
        <f>'amount-analyzed sorted'!BZ138*0.001/'amount-analyzed sorted'!BZ$2*1.5/'amount-analyzed sorted'!BZ$3</f>
        <v>0.010117175788452</v>
      </c>
      <c r="DA138" s="66">
        <f>'amount-analyzed sorted'!CA138*0.001/'amount-analyzed sorted'!CA$2*1.5/'amount-analyzed sorted'!CA$3</f>
        <v>0.00147264961936033</v>
      </c>
      <c r="DB138" s="66">
        <f>'amount-analyzed sorted'!CB138*0.001/'amount-analyzed sorted'!CB$2*1.5/'amount-analyzed sorted'!CB$3</f>
        <v>0.0106974052601611</v>
      </c>
      <c r="DC138" s="66">
        <f>'amount-analyzed sorted'!CC138*0.001/'amount-analyzed sorted'!CC$2*1.5/'amount-analyzed sorted'!CC$3</f>
        <v>0</v>
      </c>
      <c r="DD138" s="66">
        <f>'amount-analyzed sorted'!CD138*0.001/'amount-analyzed sorted'!CD$2*1.5/'amount-analyzed sorted'!CD$3</f>
        <v>0.0110403755051433</v>
      </c>
      <c r="DE138" s="66">
        <f t="shared" si="101"/>
        <v>0.00666552123462334</v>
      </c>
      <c r="DF138" s="115">
        <f t="shared" si="102"/>
        <v>0.00544757851674618</v>
      </c>
      <c r="DG138" s="66">
        <f>'amount-analyzed sorted'!CE138*0.001/'amount-analyzed sorted'!CE$2*1.5/'amount-analyzed sorted'!CE$3</f>
        <v>0.00604235262973457</v>
      </c>
      <c r="DH138" s="66">
        <f>'amount-analyzed sorted'!CF138*0.001/'amount-analyzed sorted'!CF$2*1.5/'amount-analyzed sorted'!CF$3</f>
        <v>0.00220639083321705</v>
      </c>
      <c r="DI138" s="66">
        <f>'amount-analyzed sorted'!CG138*0.001/'amount-analyzed sorted'!CG$2*1.5/'amount-analyzed sorted'!CG$3</f>
        <v>0.0080554896695101</v>
      </c>
      <c r="DJ138" s="66">
        <f>'amount-analyzed sorted'!CH138*0.001/'amount-analyzed sorted'!CH$2*1.5/'amount-analyzed sorted'!CH$3</f>
        <v>0.00799280103394971</v>
      </c>
      <c r="DK138" s="66">
        <f>'amount-analyzed sorted'!CI138*0.001/'amount-analyzed sorted'!CI$2*1.5/'amount-analyzed sorted'!CI$3</f>
        <v>0.00681223169755765</v>
      </c>
      <c r="DL138" s="66">
        <f t="shared" si="103"/>
        <v>0.00622185317279382</v>
      </c>
      <c r="DM138" s="115">
        <f t="shared" si="104"/>
        <v>0.00239808174261444</v>
      </c>
      <c r="DN138" s="66">
        <f>'amount-analyzed sorted'!CJ138*0.001/'amount-analyzed sorted'!CJ$2*1.5/'amount-analyzed sorted'!CJ$3</f>
        <v>0.0186700960849691</v>
      </c>
      <c r="DO138" s="66">
        <f>'amount-analyzed sorted'!CK138*0.001/'amount-analyzed sorted'!CK$2*1.5/'amount-analyzed sorted'!CK$3</f>
        <v>0.00171809122258705</v>
      </c>
      <c r="DP138" s="66">
        <f>'amount-analyzed sorted'!CL138*0.001/'amount-analyzed sorted'!CL$2*1.5/'amount-analyzed sorted'!CL$3</f>
        <v>0.0252481314664724</v>
      </c>
      <c r="DQ138" s="66">
        <f>'amount-analyzed sorted'!CM138*0.001/'amount-analyzed sorted'!CM$2*1.5/'amount-analyzed sorted'!CM$3</f>
        <v>0.00750785769636358</v>
      </c>
      <c r="DR138" s="66">
        <f>'amount-analyzed sorted'!CN138*0.001/'amount-analyzed sorted'!CN$2*1.5/'amount-analyzed sorted'!CN$3</f>
        <v>0.00463085517901951</v>
      </c>
      <c r="DS138" s="66">
        <f t="shared" si="105"/>
        <v>0.0115550063298823</v>
      </c>
      <c r="DT138" s="115">
        <f t="shared" si="106"/>
        <v>0.00999017465161618</v>
      </c>
      <c r="DU138" s="66">
        <f>'amount-analyzed sorted'!CO138*0.001/'amount-analyzed sorted'!CO$2*1.5/'amount-analyzed sorted'!CO$3</f>
        <v>0.0116120381410156</v>
      </c>
      <c r="DV138" s="66">
        <f>'amount-analyzed sorted'!CP138*0.001/'amount-analyzed sorted'!CP$2*1.5/'amount-analyzed sorted'!CP$3</f>
        <v>0</v>
      </c>
      <c r="DW138" s="66">
        <f>'amount-analyzed sorted'!CQ138*0.001/'amount-analyzed sorted'!CQ$2*1.5/'amount-analyzed sorted'!CQ$3</f>
        <v>0.00737786826450287</v>
      </c>
      <c r="DX138" s="66">
        <f>'amount-analyzed sorted'!CR138*0.001/'amount-analyzed sorted'!CR$2*1.5/'amount-analyzed sorted'!CR$3</f>
        <v>0.00137097686220972</v>
      </c>
      <c r="DY138" s="66">
        <f>'amount-analyzed sorted'!CS138*0.001/'amount-analyzed sorted'!CS$2*1.5/'amount-analyzed sorted'!CS$3</f>
        <v>0</v>
      </c>
      <c r="DZ138" s="66">
        <f t="shared" si="107"/>
        <v>0.00407217665354563</v>
      </c>
      <c r="EA138" s="115">
        <f t="shared" si="108"/>
        <v>0.00520189470253538</v>
      </c>
      <c r="EB138" s="66">
        <f>'amount-analyzed sorted'!CT138*0.001/'amount-analyzed sorted'!CT$2*1.5/'amount-analyzed sorted'!CT$3</f>
        <v>0.0048589981978521</v>
      </c>
      <c r="EC138" s="66">
        <f>'amount-analyzed sorted'!CU138*0.001/'amount-analyzed sorted'!CU$2*1.5/'amount-analyzed sorted'!CU$3</f>
        <v>0.00945475582582689</v>
      </c>
      <c r="ED138" s="66">
        <f>'amount-analyzed sorted'!CV138*0.001/'amount-analyzed sorted'!CV$2*1.5/'amount-analyzed sorted'!CV$3</f>
        <v>0.00290272263407929</v>
      </c>
      <c r="EE138" s="66">
        <f>'amount-analyzed sorted'!CW138*0.001/'amount-analyzed sorted'!CW$2*1.5/'amount-analyzed sorted'!CW$3</f>
        <v>0</v>
      </c>
      <c r="EF138" s="66">
        <f>'amount-analyzed sorted'!CX138*0.001/'amount-analyzed sorted'!CX$2*1.5/'amount-analyzed sorted'!CX$3</f>
        <v>0.0160364032352445</v>
      </c>
      <c r="EG138" s="66">
        <f t="shared" si="109"/>
        <v>0.00665057597860056</v>
      </c>
      <c r="EH138" s="115">
        <f t="shared" si="110"/>
        <v>0.0062738244793507</v>
      </c>
    </row>
    <row r="139" spans="1:138">
      <c r="A139">
        <f>'imported data from Web Calc'!A147</f>
        <v>786.5</v>
      </c>
      <c r="B139" t="str">
        <f>'imported data from Web Calc'!B147</f>
        <v>C42H76O10PN</v>
      </c>
      <c r="C139" s="61" t="str">
        <f>'imported data from Web Calc'!C147</f>
        <v>PS(36:3)</v>
      </c>
      <c r="D139" s="96"/>
      <c r="E139" s="96"/>
      <c r="F139" s="96"/>
      <c r="G139" s="66">
        <f>'amount-analyzed sorted'!G139*0.001/'amount-analyzed sorted'!G$2*1.5/'amount-analyzed sorted'!G$3</f>
        <v>0.0210615201916932</v>
      </c>
      <c r="H139" s="66">
        <f>'amount-analyzed sorted'!H139*0.001/'amount-analyzed sorted'!H$2*1.5/'amount-analyzed sorted'!H$3</f>
        <v>0.0174612603298653</v>
      </c>
      <c r="I139" s="66">
        <f>'amount-analyzed sorted'!I139*0.001/'amount-analyzed sorted'!I$2*1.5/'amount-analyzed sorted'!I$3</f>
        <v>0.0156611303989513</v>
      </c>
      <c r="J139" s="66">
        <f>'amount-analyzed sorted'!J139*0.001/'amount-analyzed sorted'!J$2*1.5/'amount-analyzed sorted'!J$3</f>
        <v>0.0138610004680374</v>
      </c>
      <c r="K139" s="66">
        <f>'amount-analyzed sorted'!K139*0.001/'amount-analyzed sorted'!K$2*1.5/'amount-analyzed sorted'!K$3</f>
        <v>0.00846061067529555</v>
      </c>
      <c r="L139" s="66">
        <f>'amount-analyzed sorted'!L139*0.001/'amount-analyzed sorted'!L$2*1.5/'amount-analyzed sorted'!L$3</f>
        <v>0.0192613902607792</v>
      </c>
      <c r="M139" s="66">
        <f>'amount-analyzed sorted'!M139*0.001/'amount-analyzed sorted'!M$2*1.5/'amount-analyzed sorted'!M$3</f>
        <v>0.0174612603298653</v>
      </c>
      <c r="N139" s="66">
        <f>'amount-analyzed sorted'!N139*0.001/'amount-analyzed sorted'!N$2*1.5/'amount-analyzed sorted'!N$3</f>
        <v>0.0228616501226071</v>
      </c>
      <c r="O139" s="66">
        <f>'amount-analyzed sorted'!O139*0.001/'amount-analyzed sorted'!O$2*1.5/'amount-analyzed sorted'!O$3</f>
        <v>0.0174612603298653</v>
      </c>
      <c r="P139" s="66">
        <f>'amount-analyzed sorted'!P139*0.001/'amount-analyzed sorted'!P$2*1.5/'amount-analyzed sorted'!P$3</f>
        <v>0.0192613902607792</v>
      </c>
      <c r="Q139" s="66">
        <f t="shared" si="74"/>
        <v>0.0172812473367739</v>
      </c>
      <c r="R139" s="115">
        <f t="shared" si="75"/>
        <v>0.0040207379476207</v>
      </c>
      <c r="S139" s="66">
        <f t="shared" si="76"/>
        <v>0.232664799552097</v>
      </c>
      <c r="T139" s="66">
        <f>'amount-analyzed sorted'!R139*0.001/'amount-analyzed sorted'!R$2*1.5/'amount-analyzed sorted'!R$3</f>
        <v>0.0732517872137158</v>
      </c>
      <c r="U139" s="66">
        <f>'amount-analyzed sorted'!S139*0.001/'amount-analyzed sorted'!S$2*1.5/'amount-analyzed sorted'!S$3</f>
        <v>0.0641786776899166</v>
      </c>
      <c r="V139" s="66">
        <f>'amount-analyzed sorted'!T139*0.001/'amount-analyzed sorted'!T$2*1.5/'amount-analyzed sorted'!T$3</f>
        <v>0.0523508573304124</v>
      </c>
      <c r="W139" s="66">
        <f>'amount-analyzed sorted'!U139*0.001/'amount-analyzed sorted'!U$2*1.5/'amount-analyzed sorted'!U$3</f>
        <v>0.0410896515090779</v>
      </c>
      <c r="X139" s="66">
        <f>'amount-analyzed sorted'!V139*0.001/'amount-analyzed sorted'!V$2*1.5/'amount-analyzed sorted'!V$3</f>
        <v>0.0820773435851307</v>
      </c>
      <c r="Y139" s="66">
        <f t="shared" si="77"/>
        <v>0.0625896634656507</v>
      </c>
      <c r="Z139" s="115">
        <f t="shared" si="78"/>
        <v>0.0163022942455266</v>
      </c>
      <c r="AA139" s="66">
        <f>'amount-analyzed sorted'!W139*0.001/'amount-analyzed sorted'!W$2*1.5/'amount-analyzed sorted'!W$3</f>
        <v>0.0220730558895222</v>
      </c>
      <c r="AB139" s="66">
        <f>'amount-analyzed sorted'!X139*0.001/'amount-analyzed sorted'!X$2*1.5/'amount-analyzed sorted'!X$3</f>
        <v>0.0496144534437505</v>
      </c>
      <c r="AC139" s="66">
        <f>'amount-analyzed sorted'!Y139*0.001/'amount-analyzed sorted'!Y$2*1.5/'amount-analyzed sorted'!Y$3</f>
        <v>0.00855167974853658</v>
      </c>
      <c r="AD139" s="66">
        <f>'amount-analyzed sorted'!Z139*0.001/'amount-analyzed sorted'!Z$2*1.5/'amount-analyzed sorted'!Z$3</f>
        <v>0.0160434880168814</v>
      </c>
      <c r="AE139" s="66">
        <f>'amount-analyzed sorted'!AA139*0.001/'amount-analyzed sorted'!AA$2*1.5/'amount-analyzed sorted'!AA$3</f>
        <v>0.0479448181470741</v>
      </c>
      <c r="AF139" s="66">
        <f t="shared" si="79"/>
        <v>0.0288454990491529</v>
      </c>
      <c r="AG139" s="115">
        <f t="shared" si="80"/>
        <v>0.0188263779792874</v>
      </c>
      <c r="AH139" s="66">
        <f>'amount-analyzed sorted'!AB139*0.001/'amount-analyzed sorted'!AB$2*1.5/'amount-analyzed sorted'!AB$3</f>
        <v>0.0162863258778837</v>
      </c>
      <c r="AI139" s="66">
        <f>'amount-analyzed sorted'!AC139*0.001/'amount-analyzed sorted'!AC$2*1.5/'amount-analyzed sorted'!AC$3</f>
        <v>0.00798708937050251</v>
      </c>
      <c r="AJ139" s="66">
        <f>'amount-analyzed sorted'!AD139*0.001/'amount-analyzed sorted'!AD$2*1.5/'amount-analyzed sorted'!AD$3</f>
        <v>0.0138301190616819</v>
      </c>
      <c r="AK139" s="66">
        <f>'amount-analyzed sorted'!AE139*0.001/'amount-analyzed sorted'!AE$2*1.5/'amount-analyzed sorted'!AE$3</f>
        <v>0.00522605375927085</v>
      </c>
      <c r="AL139" s="66">
        <f>'amount-analyzed sorted'!AF139*0.001/'amount-analyzed sorted'!AF$2*1.5/'amount-analyzed sorted'!AF$3</f>
        <v>0.0167972836378134</v>
      </c>
      <c r="AM139" s="66">
        <f t="shared" si="81"/>
        <v>0.0120253743414305</v>
      </c>
      <c r="AN139" s="115">
        <f t="shared" si="82"/>
        <v>0.00516532757237104</v>
      </c>
      <c r="AO139" s="66">
        <f>'amount-analyzed sorted'!AG139*0.001/'amount-analyzed sorted'!AG$2*1.5/'amount-analyzed sorted'!AG$3</f>
        <v>0.00778777475914161</v>
      </c>
      <c r="AP139" s="66">
        <f>'amount-analyzed sorted'!AH139*0.001/'amount-analyzed sorted'!AH$2*1.5/'amount-analyzed sorted'!AH$3</f>
        <v>0.0148985459448847</v>
      </c>
      <c r="AQ139" s="66">
        <f>'amount-analyzed sorted'!AI139*0.001/'amount-analyzed sorted'!AI$2*1.5/'amount-analyzed sorted'!AI$3</f>
        <v>0.0111451551883119</v>
      </c>
      <c r="AR139" s="66">
        <f>'amount-analyzed sorted'!AJ139*0.001/'amount-analyzed sorted'!AJ$2*1.5/'amount-analyzed sorted'!AJ$3</f>
        <v>0.0131860693994957</v>
      </c>
      <c r="AS139" s="66">
        <f>'amount-analyzed sorted'!AK139*0.001/'amount-analyzed sorted'!AK$2*1.5/'amount-analyzed sorted'!AK$3</f>
        <v>0.0337452612186707</v>
      </c>
      <c r="AT139" s="66">
        <f t="shared" si="83"/>
        <v>0.0161525613021009</v>
      </c>
      <c r="AU139" s="115">
        <f t="shared" si="84"/>
        <v>0.0101847863131304</v>
      </c>
      <c r="AV139" s="66">
        <f>'amount-analyzed sorted'!AL139*0.001/'amount-analyzed sorted'!AL$2*1.5/'amount-analyzed sorted'!AL$3</f>
        <v>0.0308634119307881</v>
      </c>
      <c r="AW139" s="66">
        <f>'amount-analyzed sorted'!AM139*0.001/'amount-analyzed sorted'!AM$2*1.5/'amount-analyzed sorted'!AM$3</f>
        <v>0.00643891181066283</v>
      </c>
      <c r="AX139" s="66">
        <f>'amount-analyzed sorted'!AN139*0.001/'amount-analyzed sorted'!AN$2*1.5/'amount-analyzed sorted'!AN$3</f>
        <v>0.0394637999650378</v>
      </c>
      <c r="AY139" s="66">
        <f>'amount-analyzed sorted'!AO139*0.001/'amount-analyzed sorted'!AO$2*1.5/'amount-analyzed sorted'!AO$3</f>
        <v>0.0383837527652063</v>
      </c>
      <c r="AZ139" s="66">
        <f>'amount-analyzed sorted'!AP139*0.001/'amount-analyzed sorted'!AP$2*1.5/'amount-analyzed sorted'!AP$3</f>
        <v>0.061800177187615</v>
      </c>
      <c r="BA139" s="66">
        <f t="shared" si="85"/>
        <v>0.035390010731862</v>
      </c>
      <c r="BB139" s="115">
        <f t="shared" si="86"/>
        <v>0.0198853675333779</v>
      </c>
      <c r="BC139" s="66">
        <f>'amount-analyzed sorted'!AQ139*0.001/'amount-analyzed sorted'!AQ$2*1.5/'amount-analyzed sorted'!AQ$3</f>
        <v>0.0255491276831477</v>
      </c>
      <c r="BD139" s="66">
        <f>'amount-analyzed sorted'!AR139*0.001/'amount-analyzed sorted'!AR$2*1.5/'amount-analyzed sorted'!AR$3</f>
        <v>0.0240904067890054</v>
      </c>
      <c r="BE139" s="66">
        <f>'amount-analyzed sorted'!AS139*0.001/'amount-analyzed sorted'!AS$2*1.5/'amount-analyzed sorted'!AS$3</f>
        <v>0.0690147490756932</v>
      </c>
      <c r="BF139" s="66">
        <f>'amount-analyzed sorted'!AT139*0.001/'amount-analyzed sorted'!AT$2*1.5/'amount-analyzed sorted'!AT$3</f>
        <v>0.0258950441661126</v>
      </c>
      <c r="BG139" s="66">
        <f>'amount-analyzed sorted'!AU139*0.001/'amount-analyzed sorted'!AU$2*1.5/'amount-analyzed sorted'!AU$3</f>
        <v>0.0560102882549074</v>
      </c>
      <c r="BH139" s="66">
        <f t="shared" si="87"/>
        <v>0.0401119231937733</v>
      </c>
      <c r="BI139" s="115">
        <f t="shared" si="88"/>
        <v>0.0209703064227573</v>
      </c>
      <c r="BJ139" s="66">
        <f>'amount-analyzed sorted'!AV139*0.001/'amount-analyzed sorted'!AV$2*1.5/'amount-analyzed sorted'!AV$3</f>
        <v>0.0309919112394381</v>
      </c>
      <c r="BK139" s="66">
        <f>'amount-analyzed sorted'!AW139*0.001/'amount-analyzed sorted'!AW$2*1.5/'amount-analyzed sorted'!AW$3</f>
        <v>0.0232287132659369</v>
      </c>
      <c r="BL139" s="66">
        <f>'amount-analyzed sorted'!AX139*0.001/'amount-analyzed sorted'!AX$2*1.5/'amount-analyzed sorted'!AX$3</f>
        <v>0.0245584472219644</v>
      </c>
      <c r="BM139" s="66">
        <f>'amount-analyzed sorted'!AY139*0.001/'amount-analyzed sorted'!AY$2*1.5/'amount-analyzed sorted'!AY$3</f>
        <v>0.018825825488977</v>
      </c>
      <c r="BN139" s="66">
        <f>'amount-analyzed sorted'!AZ139*0.001/'amount-analyzed sorted'!AZ$2*1.5/'amount-analyzed sorted'!AZ$3</f>
        <v>0.0358442746906746</v>
      </c>
      <c r="BO139" s="66">
        <f t="shared" si="89"/>
        <v>0.0266898343813982</v>
      </c>
      <c r="BP139" s="115">
        <f t="shared" si="90"/>
        <v>0.00672079699752861</v>
      </c>
      <c r="BQ139" s="66">
        <f>'amount-analyzed sorted'!BA139*0.001/'amount-analyzed sorted'!BA$2*1.5/'amount-analyzed sorted'!BA$3</f>
        <v>0.0431642886161813</v>
      </c>
      <c r="BR139" s="66">
        <f>'amount-analyzed sorted'!BB139*0.001/'amount-analyzed sorted'!BB$2*1.5/'amount-analyzed sorted'!BB$3</f>
        <v>0.0882836806697823</v>
      </c>
      <c r="BS139" s="66">
        <f>'amount-analyzed sorted'!BC139*0.001/'amount-analyzed sorted'!BC$2*1.5/'amount-analyzed sorted'!BC$3</f>
        <v>0.0545043229362993</v>
      </c>
      <c r="BT139" s="66">
        <f>'amount-analyzed sorted'!BD139*0.001/'amount-analyzed sorted'!BD$2*1.5/'amount-analyzed sorted'!BD$3</f>
        <v>0.0306683241967324</v>
      </c>
      <c r="BU139" s="66">
        <f>'amount-analyzed sorted'!BE139*0.001/'amount-analyzed sorted'!BE$2*1.5/'amount-analyzed sorted'!BE$3</f>
        <v>0.0292425424585743</v>
      </c>
      <c r="BV139" s="66">
        <f t="shared" si="91"/>
        <v>0.0491726317755139</v>
      </c>
      <c r="BW139" s="115">
        <f t="shared" si="92"/>
        <v>0.0241548086460827</v>
      </c>
      <c r="BX139" s="66">
        <f>'amount-analyzed sorted'!BF139*0.001/'amount-analyzed sorted'!BF$2*1.5/'amount-analyzed sorted'!BF$3</f>
        <v>0</v>
      </c>
      <c r="BY139" s="66">
        <f>'amount-analyzed sorted'!BG139*0.001/'amount-analyzed sorted'!BG$2*1.5/'amount-analyzed sorted'!BG$3</f>
        <v>0.00925143455429943</v>
      </c>
      <c r="BZ139" s="66">
        <f>'amount-analyzed sorted'!BH139*0.001/'amount-analyzed sorted'!BH$2*1.5/'amount-analyzed sorted'!BH$3</f>
        <v>0.00336162376947692</v>
      </c>
      <c r="CA139" s="66">
        <f>'amount-analyzed sorted'!BI139*0.001/'amount-analyzed sorted'!BI$2*1.5/'amount-analyzed sorted'!BI$3</f>
        <v>0.0086076179564461</v>
      </c>
      <c r="CB139" s="66">
        <f>'amount-analyzed sorted'!BJ139*0.001/'amount-analyzed sorted'!BJ$2*1.5/'amount-analyzed sorted'!BJ$3</f>
        <v>0.0158232832793948</v>
      </c>
      <c r="CC139" s="66">
        <f t="shared" si="93"/>
        <v>0.00740879191192346</v>
      </c>
      <c r="CD139" s="115">
        <f t="shared" si="94"/>
        <v>0.00606023820351137</v>
      </c>
      <c r="CE139" s="121">
        <f>'amount-analyzed sorted'!BK139*0.001/'amount-analyzed sorted'!BK$2*1.5/'amount-analyzed sorted'!BK$3</f>
        <v>0.00405982244419063</v>
      </c>
      <c r="CF139" s="66">
        <f>'amount-analyzed sorted'!BL139*0.001/'amount-analyzed sorted'!BL$2*1.5/'amount-analyzed sorted'!BL$3</f>
        <v>0.00304297284000473</v>
      </c>
      <c r="CG139" s="66">
        <f>'amount-analyzed sorted'!BM139*0.001/'amount-analyzed sorted'!BM$2*1.5/'amount-analyzed sorted'!BM$3</f>
        <v>0.0116738800111609</v>
      </c>
      <c r="CH139" s="66">
        <f>'amount-analyzed sorted'!BN139*0.001/'amount-analyzed sorted'!BN$2*1.5/'amount-analyzed sorted'!BN$3</f>
        <v>0.00611165495378157</v>
      </c>
      <c r="CI139" s="66">
        <f>'amount-analyzed sorted'!BO139*0.001/'amount-analyzed sorted'!BO$2*1.5/'amount-analyzed sorted'!BO$3</f>
        <v>0.0268347836721409</v>
      </c>
      <c r="CJ139" s="66">
        <f t="shared" si="95"/>
        <v>0.0103446227842557</v>
      </c>
      <c r="CK139" s="115">
        <f t="shared" si="96"/>
        <v>0.00980335599119388</v>
      </c>
      <c r="CL139" s="66">
        <f>'amount-analyzed sorted'!BP139*0.001/'amount-analyzed sorted'!BP$2*1.5/'amount-analyzed sorted'!BP$3</f>
        <v>0.00546801206492921</v>
      </c>
      <c r="CM139" s="66">
        <f>'amount-analyzed sorted'!BQ139*0.001/'amount-analyzed sorted'!BQ$2*1.5/'amount-analyzed sorted'!BQ$3</f>
        <v>0.0152473413348988</v>
      </c>
      <c r="CN139" s="66">
        <f>'amount-analyzed sorted'!BR139*0.001/'amount-analyzed sorted'!BR$2*1.5/'amount-analyzed sorted'!BR$3</f>
        <v>0.00350720590122592</v>
      </c>
      <c r="CO139" s="66">
        <f>'amount-analyzed sorted'!BS139*0.001/'amount-analyzed sorted'!BS$2*1.5/'amount-analyzed sorted'!BS$3</f>
        <v>0.00676742040031234</v>
      </c>
      <c r="CP139" s="66">
        <f>'amount-analyzed sorted'!BT139*0.001/'amount-analyzed sorted'!BT$2*1.5/'amount-analyzed sorted'!BT$3</f>
        <v>0.0132612631288258</v>
      </c>
      <c r="CQ139" s="66">
        <f t="shared" si="97"/>
        <v>0.00885024856603841</v>
      </c>
      <c r="CR139" s="115">
        <f t="shared" si="98"/>
        <v>0.00511628886992104</v>
      </c>
      <c r="CS139" s="66">
        <f>'amount-analyzed sorted'!BU139*0.001/'amount-analyzed sorted'!BU$2*1.5/'amount-analyzed sorted'!BU$3</f>
        <v>0.00695257062309796</v>
      </c>
      <c r="CT139" s="66">
        <f>'amount-analyzed sorted'!BV139*0.001/'amount-analyzed sorted'!BV$2*1.5/'amount-analyzed sorted'!BV$3</f>
        <v>0.0108361710288785</v>
      </c>
      <c r="CU139" s="66">
        <f>'amount-analyzed sorted'!BW139*0.001/'amount-analyzed sorted'!BW$2*1.5/'amount-analyzed sorted'!BW$3</f>
        <v>0</v>
      </c>
      <c r="CV139" s="66">
        <f>'amount-analyzed sorted'!BX139*0.001/'amount-analyzed sorted'!BX$2*1.5/'amount-analyzed sorted'!BX$3</f>
        <v>0.0118407873441276</v>
      </c>
      <c r="CW139" s="66">
        <f>'amount-analyzed sorted'!BY139*0.001/'amount-analyzed sorted'!BY$2*1.5/'amount-analyzed sorted'!BY$3</f>
        <v>0.00139871296862663</v>
      </c>
      <c r="CX139" s="66">
        <f t="shared" si="99"/>
        <v>0.00620564839294613</v>
      </c>
      <c r="CY139" s="115">
        <f t="shared" si="100"/>
        <v>0.00537054754772155</v>
      </c>
      <c r="CZ139" s="66">
        <f>'amount-analyzed sorted'!BZ139*0.001/'amount-analyzed sorted'!BZ$2*1.5/'amount-analyzed sorted'!BZ$3</f>
        <v>0.0199749368130974</v>
      </c>
      <c r="DA139" s="66">
        <f>'amount-analyzed sorted'!CA139*0.001/'amount-analyzed sorted'!CA$2*1.5/'amount-analyzed sorted'!CA$3</f>
        <v>0.00605422621292579</v>
      </c>
      <c r="DB139" s="66">
        <f>'amount-analyzed sorted'!CB139*0.001/'amount-analyzed sorted'!CB$2*1.5/'amount-analyzed sorted'!CB$3</f>
        <v>0.0119376841309044</v>
      </c>
      <c r="DC139" s="66">
        <f>'amount-analyzed sorted'!CC139*0.001/'amount-analyzed sorted'!CC$2*1.5/'amount-analyzed sorted'!CC$3</f>
        <v>0.00595725524968604</v>
      </c>
      <c r="DD139" s="66">
        <f>'amount-analyzed sorted'!CD139*0.001/'amount-analyzed sorted'!CD$2*1.5/'amount-analyzed sorted'!CD$3</f>
        <v>0.0219207455681832</v>
      </c>
      <c r="DE139" s="66">
        <f t="shared" si="101"/>
        <v>0.0131689695949594</v>
      </c>
      <c r="DF139" s="115">
        <f t="shared" si="102"/>
        <v>0.00753424238964795</v>
      </c>
      <c r="DG139" s="66">
        <f>'amount-analyzed sorted'!CE139*0.001/'amount-analyzed sorted'!CE$2*1.5/'amount-analyzed sorted'!CE$3</f>
        <v>0.00562563865527012</v>
      </c>
      <c r="DH139" s="66">
        <f>'amount-analyzed sorted'!CF139*0.001/'amount-analyzed sorted'!CF$2*1.5/'amount-analyzed sorted'!CF$3</f>
        <v>0</v>
      </c>
      <c r="DI139" s="66">
        <f>'amount-analyzed sorted'!CG139*0.001/'amount-analyzed sorted'!CG$2*1.5/'amount-analyzed sorted'!CG$3</f>
        <v>0.0110146491399424</v>
      </c>
      <c r="DJ139" s="66">
        <f>'amount-analyzed sorted'!CH139*0.001/'amount-analyzed sorted'!CH$2*1.5/'amount-analyzed sorted'!CH$3</f>
        <v>0.0109289320260129</v>
      </c>
      <c r="DK139" s="66">
        <f>'amount-analyzed sorted'!CI139*0.001/'amount-analyzed sorted'!CI$2*1.5/'amount-analyzed sorted'!CI$3</f>
        <v>0.00471616040600145</v>
      </c>
      <c r="DL139" s="66">
        <f t="shared" si="103"/>
        <v>0.00645707604544536</v>
      </c>
      <c r="DM139" s="115">
        <f t="shared" si="104"/>
        <v>0.00464179046480792</v>
      </c>
      <c r="DN139" s="66">
        <f>'amount-analyzed sorted'!CJ139*0.001/'amount-analyzed sorted'!CJ$2*1.5/'amount-analyzed sorted'!CJ$3</f>
        <v>0.0434589631557685</v>
      </c>
      <c r="DO139" s="66">
        <f>'amount-analyzed sorted'!CK139*0.001/'amount-analyzed sorted'!CK$2*1.5/'amount-analyzed sorted'!CK$3</f>
        <v>0.00706326391508009</v>
      </c>
      <c r="DP139" s="66">
        <f>'amount-analyzed sorted'!CL139*0.001/'amount-analyzed sorted'!CL$2*1.5/'amount-analyzed sorted'!CL$3</f>
        <v>0.0312822760936796</v>
      </c>
      <c r="DQ139" s="66">
        <f>'amount-analyzed sorted'!CM139*0.001/'amount-analyzed sorted'!CM$2*1.5/'amount-analyzed sorted'!CM$3</f>
        <v>0.00873363038148416</v>
      </c>
      <c r="DR139" s="66">
        <f>'amount-analyzed sorted'!CN139*0.001/'amount-analyzed sorted'!CN$2*1.5/'amount-analyzed sorted'!CN$3</f>
        <v>0.00658068893860667</v>
      </c>
      <c r="DS139" s="66">
        <f t="shared" si="105"/>
        <v>0.0194237644969238</v>
      </c>
      <c r="DT139" s="115">
        <f t="shared" si="106"/>
        <v>0.0169581883149189</v>
      </c>
      <c r="DU139" s="66">
        <f>'amount-analyzed sorted'!CO139*0.001/'amount-analyzed sorted'!CO$2*1.5/'amount-analyzed sorted'!CO$3</f>
        <v>0.0230272620762512</v>
      </c>
      <c r="DV139" s="66">
        <f>'amount-analyzed sorted'!CP139*0.001/'amount-analyzed sorted'!CP$2*1.5/'amount-analyzed sorted'!CP$3</f>
        <v>0.0010788602235951</v>
      </c>
      <c r="DW139" s="66">
        <f>'amount-analyzed sorted'!CQ139*0.001/'amount-analyzed sorted'!CQ$2*1.5/'amount-analyzed sorted'!CQ$3</f>
        <v>0.00889127713927268</v>
      </c>
      <c r="DX139" s="66">
        <f>'amount-analyzed sorted'!CR139*0.001/'amount-analyzed sorted'!CR$2*1.5/'amount-analyzed sorted'!CR$3</f>
        <v>0.00411293058662917</v>
      </c>
      <c r="DY139" s="66">
        <f>'amount-analyzed sorted'!CS139*0.001/'amount-analyzed sorted'!CS$2*1.5/'amount-analyzed sorted'!CS$3</f>
        <v>0</v>
      </c>
      <c r="DZ139" s="66">
        <f t="shared" si="107"/>
        <v>0.00742206600514963</v>
      </c>
      <c r="EA139" s="115">
        <f t="shared" si="108"/>
        <v>0.00938022422925228</v>
      </c>
      <c r="EB139" s="66">
        <f>'amount-analyzed sorted'!CT139*0.001/'amount-analyzed sorted'!CT$2*1.5/'amount-analyzed sorted'!CT$3</f>
        <v>0.0145769945935563</v>
      </c>
      <c r="EC139" s="66">
        <f>'amount-analyzed sorted'!CU139*0.001/'amount-analyzed sorted'!CU$2*1.5/'amount-analyzed sorted'!CU$3</f>
        <v>0.0251592655026241</v>
      </c>
      <c r="ED139" s="66">
        <f>'amount-analyzed sorted'!CV139*0.001/'amount-analyzed sorted'!CV$2*1.5/'amount-analyzed sorted'!CV$3</f>
        <v>0.00412492163790214</v>
      </c>
      <c r="EE139" s="66">
        <f>'amount-analyzed sorted'!CW139*0.001/'amount-analyzed sorted'!CW$2*1.5/'amount-analyzed sorted'!CW$3</f>
        <v>0</v>
      </c>
      <c r="EF139" s="66">
        <f>'amount-analyzed sorted'!CX139*0.001/'amount-analyzed sorted'!CX$2*1.5/'amount-analyzed sorted'!CX$3</f>
        <v>0.0108529193612261</v>
      </c>
      <c r="EG139" s="66">
        <f t="shared" si="109"/>
        <v>0.0109428202190617</v>
      </c>
      <c r="EH139" s="115">
        <f t="shared" si="110"/>
        <v>0.00976667391513968</v>
      </c>
    </row>
    <row r="140" spans="1:138">
      <c r="A140">
        <f>'imported data from Web Calc'!A148</f>
        <v>788.5</v>
      </c>
      <c r="B140" t="str">
        <f>'imported data from Web Calc'!B148</f>
        <v>C42H78O10PN</v>
      </c>
      <c r="C140" s="61" t="str">
        <f>'imported data from Web Calc'!C148</f>
        <v>PS(36:2)</v>
      </c>
      <c r="D140" s="96"/>
      <c r="E140" s="96"/>
      <c r="F140" s="96"/>
      <c r="G140" s="66">
        <f>'amount-analyzed sorted'!G140*0.001/'amount-analyzed sorted'!G$2*1.5/'amount-analyzed sorted'!G$3</f>
        <v>0.0122408835302148</v>
      </c>
      <c r="H140" s="66">
        <f>'amount-analyzed sorted'!H140*0.001/'amount-analyzed sorted'!H$2*1.5/'amount-analyzed sorted'!H$3</f>
        <v>0.0104407535993009</v>
      </c>
      <c r="I140" s="66">
        <f>'amount-analyzed sorted'!I140*0.001/'amount-analyzed sorted'!I$2*1.5/'amount-analyzed sorted'!I$3</f>
        <v>0.0122408835302148</v>
      </c>
      <c r="J140" s="66">
        <f>'amount-analyzed sorted'!J140*0.001/'amount-analyzed sorted'!J$2*1.5/'amount-analyzed sorted'!J$3</f>
        <v>0.0104407535993009</v>
      </c>
      <c r="K140" s="66">
        <f>'amount-analyzed sorted'!K140*0.001/'amount-analyzed sorted'!K$2*1.5/'amount-analyzed sorted'!K$3</f>
        <v>0.0194414032538706</v>
      </c>
      <c r="L140" s="66">
        <f>'amount-analyzed sorted'!L140*0.001/'amount-analyzed sorted'!L$2*1.5/'amount-analyzed sorted'!L$3</f>
        <v>0.0212415331847846</v>
      </c>
      <c r="M140" s="66">
        <f>'amount-analyzed sorted'!M140*0.001/'amount-analyzed sorted'!M$2*1.5/'amount-analyzed sorted'!M$3</f>
        <v>0.0140410134611288</v>
      </c>
      <c r="N140" s="66">
        <f>'amount-analyzed sorted'!N140*0.001/'amount-analyzed sorted'!N$2*1.5/'amount-analyzed sorted'!N$3</f>
        <v>0.0176412733229567</v>
      </c>
      <c r="O140" s="66">
        <f>'amount-analyzed sorted'!O140*0.001/'amount-analyzed sorted'!O$2*1.5/'amount-analyzed sorted'!O$3</f>
        <v>0.0194414032538706</v>
      </c>
      <c r="P140" s="66">
        <f>'amount-analyzed sorted'!P140*0.001/'amount-analyzed sorted'!P$2*1.5/'amount-analyzed sorted'!P$3</f>
        <v>0.0122408835302148</v>
      </c>
      <c r="Q140" s="66">
        <f t="shared" si="74"/>
        <v>0.0149410784265857</v>
      </c>
      <c r="R140" s="115">
        <f t="shared" si="75"/>
        <v>0.00409174984599784</v>
      </c>
      <c r="S140" s="66">
        <f t="shared" si="76"/>
        <v>0.2738590702206</v>
      </c>
      <c r="T140" s="66">
        <f>'amount-analyzed sorted'!R140*0.001/'amount-analyzed sorted'!R$2*1.5/'amount-analyzed sorted'!R$3</f>
        <v>0.0568301019189533</v>
      </c>
      <c r="U140" s="66">
        <f>'amount-analyzed sorted'!S140*0.001/'amount-analyzed sorted'!S$2*1.5/'amount-analyzed sorted'!S$3</f>
        <v>0.0233377009781515</v>
      </c>
      <c r="V140" s="66">
        <f>'amount-analyzed sorted'!T140*0.001/'amount-analyzed sorted'!T$2*1.5/'amount-analyzed sorted'!T$3</f>
        <v>0.0362585704467447</v>
      </c>
      <c r="W140" s="66">
        <f>'amount-analyzed sorted'!U140*0.001/'amount-analyzed sorted'!U$2*1.5/'amount-analyzed sorted'!U$3</f>
        <v>0.0262840685766571</v>
      </c>
      <c r="X140" s="66">
        <f>'amount-analyzed sorted'!V140*0.001/'amount-analyzed sorted'!V$2*1.5/'amount-analyzed sorted'!V$3</f>
        <v>0.0465793620345822</v>
      </c>
      <c r="Y140" s="66">
        <f t="shared" si="77"/>
        <v>0.0378579607910178</v>
      </c>
      <c r="Z140" s="115">
        <f t="shared" si="78"/>
        <v>0.0139942484089508</v>
      </c>
      <c r="AA140" s="66">
        <f>'amount-analyzed sorted'!W140*0.001/'amount-analyzed sorted'!W$2*1.5/'amount-analyzed sorted'!W$3</f>
        <v>0.0326750748600801</v>
      </c>
      <c r="AB140" s="66">
        <f>'amount-analyzed sorted'!X140*0.001/'amount-analyzed sorted'!X$2*1.5/'amount-analyzed sorted'!X$3</f>
        <v>0.0498002753667608</v>
      </c>
      <c r="AC140" s="66">
        <f>'amount-analyzed sorted'!Y140*0.001/'amount-analyzed sorted'!Y$2*1.5/'amount-analyzed sorted'!Y$3</f>
        <v>0.0123726430404359</v>
      </c>
      <c r="AD140" s="66">
        <f>'amount-analyzed sorted'!Z140*0.001/'amount-analyzed sorted'!Z$2*1.5/'amount-analyzed sorted'!Z$3</f>
        <v>0</v>
      </c>
      <c r="AE140" s="66">
        <f>'amount-analyzed sorted'!AA140*0.001/'amount-analyzed sorted'!AA$2*1.5/'amount-analyzed sorted'!AA$3</f>
        <v>0.0411944646895438</v>
      </c>
      <c r="AF140" s="66">
        <f t="shared" si="79"/>
        <v>0.0272084915913641</v>
      </c>
      <c r="AG140" s="115">
        <f t="shared" si="80"/>
        <v>0.0205929847714853</v>
      </c>
      <c r="AH140" s="66">
        <f>'amount-analyzed sorted'!AB140*0.001/'amount-analyzed sorted'!AB$2*1.5/'amount-analyzed sorted'!AB$3</f>
        <v>0.00803740757609844</v>
      </c>
      <c r="AI140" s="66">
        <f>'amount-analyzed sorted'!AC140*0.001/'amount-analyzed sorted'!AC$2*1.5/'amount-analyzed sorted'!AC$3</f>
        <v>0.00820295665078636</v>
      </c>
      <c r="AJ140" s="66">
        <f>'amount-analyzed sorted'!AD140*0.001/'amount-analyzed sorted'!AD$2*1.5/'amount-analyzed sorted'!AD$3</f>
        <v>0.0140097309975479</v>
      </c>
      <c r="AK140" s="66">
        <f>'amount-analyzed sorted'!AE140*0.001/'amount-analyzed sorted'!AE$2*1.5/'amount-analyzed sorted'!AE$3</f>
        <v>0.015254427189223</v>
      </c>
      <c r="AL140" s="66">
        <f>'amount-analyzed sorted'!AF140*0.001/'amount-analyzed sorted'!AF$2*1.5/'amount-analyzed sorted'!AF$3</f>
        <v>0.0126338543600648</v>
      </c>
      <c r="AM140" s="66">
        <f t="shared" si="81"/>
        <v>0.0116276753547441</v>
      </c>
      <c r="AN140" s="115">
        <f t="shared" si="82"/>
        <v>0.00333386543927153</v>
      </c>
      <c r="AO140" s="66">
        <f>'amount-analyzed sorted'!AG140*0.001/'amount-analyzed sorted'!AG$2*1.5/'amount-analyzed sorted'!AG$3</f>
        <v>0.00298255203541594</v>
      </c>
      <c r="AP140" s="66">
        <f>'amount-analyzed sorted'!AH140*0.001/'amount-analyzed sorted'!AH$2*1.5/'amount-analyzed sorted'!AH$3</f>
        <v>0.0099323639632565</v>
      </c>
      <c r="AQ140" s="66">
        <f>'amount-analyzed sorted'!AI140*0.001/'amount-analyzed sorted'!AI$2*1.5/'amount-analyzed sorted'!AI$3</f>
        <v>0.0172065553784464</v>
      </c>
      <c r="AR140" s="66">
        <f>'amount-analyzed sorted'!AJ140*0.001/'amount-analyzed sorted'!AJ$2*1.5/'amount-analyzed sorted'!AJ$3</f>
        <v>0.0116448405086456</v>
      </c>
      <c r="AS140" s="66">
        <f>'amount-analyzed sorted'!AK140*0.001/'amount-analyzed sorted'!AK$2*1.5/'amount-analyzed sorted'!AK$3</f>
        <v>0.0309207679889141</v>
      </c>
      <c r="AT140" s="66">
        <f t="shared" si="83"/>
        <v>0.0145374159749357</v>
      </c>
      <c r="AU140" s="115">
        <f t="shared" si="84"/>
        <v>0.0104717107710318</v>
      </c>
      <c r="AV140" s="66">
        <f>'amount-analyzed sorted'!AL140*0.001/'amount-analyzed sorted'!AL$2*1.5/'amount-analyzed sorted'!AL$3</f>
        <v>0.0293780070785042</v>
      </c>
      <c r="AW140" s="66">
        <f>'amount-analyzed sorted'!AM140*0.001/'amount-analyzed sorted'!AM$2*1.5/'amount-analyzed sorted'!AM$3</f>
        <v>0.00246596622536023</v>
      </c>
      <c r="AX140" s="66">
        <f>'amount-analyzed sorted'!AN140*0.001/'amount-analyzed sorted'!AN$2*1.5/'amount-analyzed sorted'!AN$3</f>
        <v>0.02079529578996</v>
      </c>
      <c r="AY140" s="66">
        <f>'amount-analyzed sorted'!AO140*0.001/'amount-analyzed sorted'!AO$2*1.5/'amount-analyzed sorted'!AO$3</f>
        <v>0.0350229633525846</v>
      </c>
      <c r="AZ140" s="66">
        <f>'amount-analyzed sorted'!AP140*0.001/'amount-analyzed sorted'!AP$2*1.5/'amount-analyzed sorted'!AP$3</f>
        <v>0.0546482278988405</v>
      </c>
      <c r="BA140" s="66">
        <f t="shared" si="85"/>
        <v>0.0284620920690499</v>
      </c>
      <c r="BB140" s="115">
        <f t="shared" si="86"/>
        <v>0.0191322761718641</v>
      </c>
      <c r="BC140" s="66">
        <f>'amount-analyzed sorted'!AQ140*0.001/'amount-analyzed sorted'!AQ$2*1.5/'amount-analyzed sorted'!AQ$3</f>
        <v>0.025722931272829</v>
      </c>
      <c r="BD140" s="66">
        <f>'amount-analyzed sorted'!AR140*0.001/'amount-analyzed sorted'!AR$2*1.5/'amount-analyzed sorted'!AR$3</f>
        <v>0.0119422529381394</v>
      </c>
      <c r="BE140" s="66">
        <f>'amount-analyzed sorted'!AS140*0.001/'amount-analyzed sorted'!AS$2*1.5/'amount-analyzed sorted'!AS$3</f>
        <v>0.0508915125810152</v>
      </c>
      <c r="BF140" s="66">
        <f>'amount-analyzed sorted'!AT140*0.001/'amount-analyzed sorted'!AT$2*1.5/'amount-analyzed sorted'!AT$3</f>
        <v>0.0220209824404737</v>
      </c>
      <c r="BG140" s="66">
        <f>'amount-analyzed sorted'!AU140*0.001/'amount-analyzed sorted'!AU$2*1.5/'amount-analyzed sorted'!AU$3</f>
        <v>0.0326334452577612</v>
      </c>
      <c r="BH140" s="66">
        <f t="shared" si="87"/>
        <v>0.0286422248980437</v>
      </c>
      <c r="BI140" s="115">
        <f t="shared" si="88"/>
        <v>0.0145104516881211</v>
      </c>
      <c r="BJ140" s="66">
        <f>'amount-analyzed sorted'!AV140*0.001/'amount-analyzed sorted'!AV$2*1.5/'amount-analyzed sorted'!AV$3</f>
        <v>0.0281472430580404</v>
      </c>
      <c r="BK140" s="66">
        <f>'amount-analyzed sorted'!AW140*0.001/'amount-analyzed sorted'!AW$2*1.5/'amount-analyzed sorted'!AW$3</f>
        <v>0.0124374212762497</v>
      </c>
      <c r="BL140" s="66">
        <f>'amount-analyzed sorted'!AX140*0.001/'amount-analyzed sorted'!AX$2*1.5/'amount-analyzed sorted'!AX$3</f>
        <v>0.0153294766098886</v>
      </c>
      <c r="BM140" s="66">
        <f>'amount-analyzed sorted'!AY140*0.001/'amount-analyzed sorted'!AY$2*1.5/'amount-analyzed sorted'!AY$3</f>
        <v>0.0151382926612392</v>
      </c>
      <c r="BN140" s="66">
        <f>'amount-analyzed sorted'!AZ140*0.001/'amount-analyzed sorted'!AZ$2*1.5/'amount-analyzed sorted'!AZ$3</f>
        <v>0.0214701746878152</v>
      </c>
      <c r="BO140" s="66">
        <f t="shared" si="89"/>
        <v>0.0185045216586466</v>
      </c>
      <c r="BP140" s="115">
        <f t="shared" si="90"/>
        <v>0.00632454128080553</v>
      </c>
      <c r="BQ140" s="66">
        <f>'amount-analyzed sorted'!BA140*0.001/'amount-analyzed sorted'!BA$2*1.5/'amount-analyzed sorted'!BA$3</f>
        <v>0.0366140658300682</v>
      </c>
      <c r="BR140" s="66">
        <f>'amount-analyzed sorted'!BB140*0.001/'amount-analyzed sorted'!BB$2*1.5/'amount-analyzed sorted'!BB$3</f>
        <v>0.0564873449758366</v>
      </c>
      <c r="BS140" s="66">
        <f>'amount-analyzed sorted'!BC140*0.001/'amount-analyzed sorted'!BC$2*1.5/'amount-analyzed sorted'!BC$3</f>
        <v>0.043344684115514</v>
      </c>
      <c r="BT140" s="66">
        <f>'amount-analyzed sorted'!BD140*0.001/'amount-analyzed sorted'!BD$2*1.5/'amount-analyzed sorted'!BD$3</f>
        <v>0.0284949783875151</v>
      </c>
      <c r="BU140" s="66">
        <f>'amount-analyzed sorted'!BE140*0.001/'amount-analyzed sorted'!BE$2*1.5/'amount-analyzed sorted'!BE$3</f>
        <v>0.0209180230725568</v>
      </c>
      <c r="BV140" s="66">
        <f t="shared" si="91"/>
        <v>0.0371718192762981</v>
      </c>
      <c r="BW140" s="115">
        <f t="shared" si="92"/>
        <v>0.0137019920186952</v>
      </c>
      <c r="BX140" s="66">
        <f>'amount-analyzed sorted'!BF140*0.001/'amount-analyzed sorted'!BF$2*1.5/'amount-analyzed sorted'!BF$3</f>
        <v>0.00466946574851629</v>
      </c>
      <c r="BY140" s="66">
        <f>'amount-analyzed sorted'!BG140*0.001/'amount-analyzed sorted'!BG$2*1.5/'amount-analyzed sorted'!BG$3</f>
        <v>0.00386627115702066</v>
      </c>
      <c r="BZ140" s="66">
        <f>'amount-analyzed sorted'!BH140*0.001/'amount-analyzed sorted'!BH$2*1.5/'amount-analyzed sorted'!BH$3</f>
        <v>0.00553679209090317</v>
      </c>
      <c r="CA140" s="66">
        <f>'amount-analyzed sorted'!BI140*0.001/'amount-analyzed sorted'!BI$2*1.5/'amount-analyzed sorted'!BI$3</f>
        <v>0.00651387304812137</v>
      </c>
      <c r="CB140" s="66">
        <f>'amount-analyzed sorted'!BJ140*0.001/'amount-analyzed sorted'!BJ$2*1.5/'amount-analyzed sorted'!BJ$3</f>
        <v>0.0160287804648415</v>
      </c>
      <c r="CC140" s="66">
        <f t="shared" si="93"/>
        <v>0.0073230365018806</v>
      </c>
      <c r="CD140" s="115">
        <f t="shared" si="94"/>
        <v>0.0049655326232896</v>
      </c>
      <c r="CE140" s="121">
        <f>'amount-analyzed sorted'!BK140*0.001/'amount-analyzed sorted'!BK$2*1.5/'amount-analyzed sorted'!BK$3</f>
        <v>0.00270654829612709</v>
      </c>
      <c r="CF140" s="66">
        <f>'amount-analyzed sorted'!BL140*0.001/'amount-analyzed sorted'!BL$2*1.5/'amount-analyzed sorted'!BL$3</f>
        <v>0.00143198721882576</v>
      </c>
      <c r="CG140" s="66">
        <f>'amount-analyzed sorted'!BM140*0.001/'amount-analyzed sorted'!BM$2*1.5/'amount-analyzed sorted'!BM$3</f>
        <v>0.00487863642257469</v>
      </c>
      <c r="CH140" s="66">
        <f>'amount-analyzed sorted'!BN140*0.001/'amount-analyzed sorted'!BN$2*1.5/'amount-analyzed sorted'!BN$3</f>
        <v>0</v>
      </c>
      <c r="CI140" s="66">
        <f>'amount-analyzed sorted'!BO140*0.001/'amount-analyzed sorted'!BO$2*1.5/'amount-analyzed sorted'!BO$3</f>
        <v>0.0207071559044866</v>
      </c>
      <c r="CJ140" s="66">
        <f t="shared" si="95"/>
        <v>0.00594486556840284</v>
      </c>
      <c r="CK140" s="115">
        <f t="shared" si="96"/>
        <v>0.00844476549317134</v>
      </c>
      <c r="CL140" s="66">
        <f>'amount-analyzed sorted'!BP140*0.001/'amount-analyzed sorted'!BP$2*1.5/'amount-analyzed sorted'!BP$3</f>
        <v>0.00162015172294199</v>
      </c>
      <c r="CM140" s="66">
        <f>'amount-analyzed sorted'!BQ140*0.001/'amount-analyzed sorted'!BQ$2*1.5/'amount-analyzed sorted'!BQ$3</f>
        <v>0.0119174621927944</v>
      </c>
      <c r="CN140" s="66">
        <f>'amount-analyzed sorted'!BR140*0.001/'amount-analyzed sorted'!BR$2*1.5/'amount-analyzed sorted'!BR$3</f>
        <v>0.0037135121307098</v>
      </c>
      <c r="CO140" s="66">
        <f>'amount-analyzed sorted'!BS140*0.001/'amount-analyzed sorted'!BS$2*1.5/'amount-analyzed sorted'!BS$3</f>
        <v>0.00512129111374988</v>
      </c>
      <c r="CP140" s="66">
        <f>'amount-analyzed sorted'!BT140*0.001/'amount-analyzed sorted'!BT$2*1.5/'amount-analyzed sorted'!BT$3</f>
        <v>0.0114798994249537</v>
      </c>
      <c r="CQ140" s="66">
        <f t="shared" si="97"/>
        <v>0.00677046331702996</v>
      </c>
      <c r="CR140" s="115">
        <f t="shared" si="98"/>
        <v>0.00467067486851605</v>
      </c>
      <c r="CS140" s="66">
        <f>'amount-analyzed sorted'!BU140*0.001/'amount-analyzed sorted'!BU$2*1.5/'amount-analyzed sorted'!BU$3</f>
        <v>0.00206002092536236</v>
      </c>
      <c r="CT140" s="66">
        <f>'amount-analyzed sorted'!BV140*0.001/'amount-analyzed sorted'!BV$2*1.5/'amount-analyzed sorted'!BV$3</f>
        <v>0.00938056596529781</v>
      </c>
      <c r="CU140" s="66">
        <f>'amount-analyzed sorted'!BW140*0.001/'amount-analyzed sorted'!BW$2*1.5/'amount-analyzed sorted'!BW$3</f>
        <v>0</v>
      </c>
      <c r="CV140" s="66">
        <f>'amount-analyzed sorted'!BX140*0.001/'amount-analyzed sorted'!BX$2*1.5/'amount-analyzed sorted'!BX$3</f>
        <v>0.00705408607735259</v>
      </c>
      <c r="CW140" s="66">
        <f>'amount-analyzed sorted'!BY140*0.001/'amount-analyzed sorted'!BY$2*1.5/'amount-analyzed sorted'!BY$3</f>
        <v>0.00159852910700187</v>
      </c>
      <c r="CX140" s="66">
        <f t="shared" si="99"/>
        <v>0.00401864041500292</v>
      </c>
      <c r="CY140" s="115">
        <f t="shared" si="100"/>
        <v>0.00399395717958367</v>
      </c>
      <c r="CZ140" s="66">
        <f>'amount-analyzed sorted'!BZ140*0.001/'amount-analyzed sorted'!BZ$2*1.5/'amount-analyzed sorted'!BZ$3</f>
        <v>0.00985776102464549</v>
      </c>
      <c r="DA140" s="66">
        <f>'amount-analyzed sorted'!CA140*0.001/'amount-analyzed sorted'!CA$2*1.5/'amount-analyzed sorted'!CA$3</f>
        <v>0.00621785394841027</v>
      </c>
      <c r="DB140" s="66">
        <f>'amount-analyzed sorted'!CB140*0.001/'amount-analyzed sorted'!CB$2*1.5/'amount-analyzed sorted'!CB$3</f>
        <v>0.0105423704013182</v>
      </c>
      <c r="DC140" s="66">
        <f>'amount-analyzed sorted'!CC140*0.001/'amount-analyzed sorted'!CC$2*1.5/'amount-analyzed sorted'!CC$3</f>
        <v>0.00397150349979069</v>
      </c>
      <c r="DD140" s="66">
        <f>'amount-analyzed sorted'!CD140*0.001/'amount-analyzed sorted'!CD$2*1.5/'amount-analyzed sorted'!CD$3</f>
        <v>0.0204806965892514</v>
      </c>
      <c r="DE140" s="66">
        <f t="shared" si="101"/>
        <v>0.0102140370926832</v>
      </c>
      <c r="DF140" s="115">
        <f t="shared" si="102"/>
        <v>0.00633596358097275</v>
      </c>
      <c r="DG140" s="66">
        <f>'amount-analyzed sorted'!CE140*0.001/'amount-analyzed sorted'!CE$2*1.5/'amount-analyzed sorted'!CE$3</f>
        <v>0.00375042577018008</v>
      </c>
      <c r="DH140" s="66">
        <f>'amount-analyzed sorted'!CF140*0.001/'amount-analyzed sorted'!CF$2*1.5/'amount-analyzed sorted'!CF$3</f>
        <v>0.00196123629619294</v>
      </c>
      <c r="DI140" s="66">
        <f>'amount-analyzed sorted'!CG140*0.001/'amount-analyzed sorted'!CG$2*1.5/'amount-analyzed sorted'!CG$3</f>
        <v>0.0128230243718732</v>
      </c>
      <c r="DJ140" s="66">
        <f>'amount-analyzed sorted'!CH140*0.001/'amount-analyzed sorted'!CH$2*1.5/'amount-analyzed sorted'!CH$3</f>
        <v>0.00456731487654269</v>
      </c>
      <c r="DK140" s="66">
        <f>'amount-analyzed sorted'!CI140*0.001/'amount-analyzed sorted'!CI$2*1.5/'amount-analyzed sorted'!CI$3</f>
        <v>0.00489083301363113</v>
      </c>
      <c r="DL140" s="66">
        <f t="shared" si="103"/>
        <v>0.00559856686568401</v>
      </c>
      <c r="DM140" s="115">
        <f t="shared" si="104"/>
        <v>0.00419532338770886</v>
      </c>
      <c r="DN140" s="66">
        <f>'amount-analyzed sorted'!CJ140*0.001/'amount-analyzed sorted'!CJ$2*1.5/'amount-analyzed sorted'!CJ$3</f>
        <v>0.040478023444723</v>
      </c>
      <c r="DO140" s="66">
        <f>'amount-analyzed sorted'!CK140*0.001/'amount-analyzed sorted'!CK$2*1.5/'amount-analyzed sorted'!CK$3</f>
        <v>0.00725416293981198</v>
      </c>
      <c r="DP140" s="66">
        <f>'amount-analyzed sorted'!CL140*0.001/'amount-analyzed sorted'!CL$2*1.5/'amount-analyzed sorted'!CL$3</f>
        <v>0.0250893381868091</v>
      </c>
      <c r="DQ140" s="66">
        <f>'amount-analyzed sorted'!CM140*0.001/'amount-analyzed sorted'!CM$2*1.5/'amount-analyzed sorted'!CM$3</f>
        <v>0.00275798854152131</v>
      </c>
      <c r="DR140" s="66">
        <f>'amount-analyzed sorted'!CN140*0.001/'amount-analyzed sorted'!CN$2*1.5/'amount-analyzed sorted'!CN$3</f>
        <v>0</v>
      </c>
      <c r="DS140" s="66">
        <f t="shared" si="105"/>
        <v>0.0151159026225731</v>
      </c>
      <c r="DT140" s="115">
        <f t="shared" si="106"/>
        <v>0.0172171578151024</v>
      </c>
      <c r="DU140" s="66">
        <f>'amount-analyzed sorted'!CO140*0.001/'amount-analyzed sorted'!CO$2*1.5/'amount-analyzed sorted'!CO$3</f>
        <v>0.0153515080508341</v>
      </c>
      <c r="DV140" s="66">
        <f>'amount-analyzed sorted'!CP140*0.001/'amount-analyzed sorted'!CP$2*1.5/'amount-analyzed sorted'!CP$3</f>
        <v>0.00123298311268012</v>
      </c>
      <c r="DW140" s="66">
        <f>'amount-analyzed sorted'!CQ140*0.001/'amount-analyzed sorted'!CQ$2*1.5/'amount-analyzed sorted'!CQ$3</f>
        <v>0.00340516996823209</v>
      </c>
      <c r="DX140" s="66">
        <f>'amount-analyzed sorted'!CR140*0.001/'amount-analyzed sorted'!CR$2*1.5/'amount-analyzed sorted'!CR$3</f>
        <v>0.00121864609974198</v>
      </c>
      <c r="DY140" s="66">
        <f>'amount-analyzed sorted'!CS140*0.001/'amount-analyzed sorted'!CS$2*1.5/'amount-analyzed sorted'!CS$3</f>
        <v>0</v>
      </c>
      <c r="DZ140" s="66">
        <f t="shared" si="107"/>
        <v>0.00424166144629766</v>
      </c>
      <c r="EA140" s="115">
        <f t="shared" si="108"/>
        <v>0.00633069641696129</v>
      </c>
      <c r="EB140" s="66">
        <f>'amount-analyzed sorted'!CT140*0.001/'amount-analyzed sorted'!CT$2*1.5/'amount-analyzed sorted'!CT$3</f>
        <v>0.0080424797757552</v>
      </c>
      <c r="EC140" s="66">
        <f>'amount-analyzed sorted'!CU140*0.001/'amount-analyzed sorted'!CU$2*1.5/'amount-analyzed sorted'!CU$3</f>
        <v>0.0237170146139386</v>
      </c>
      <c r="ED140" s="66">
        <f>'amount-analyzed sorted'!CV140*0.001/'amount-analyzed sorted'!CV$2*1.5/'amount-analyzed sorted'!CV$3</f>
        <v>0.00122219900382286</v>
      </c>
      <c r="EE140" s="66">
        <f>'amount-analyzed sorted'!CW140*0.001/'amount-analyzed sorted'!CW$2*1.5/'amount-analyzed sorted'!CW$3</f>
        <v>0</v>
      </c>
      <c r="EF140" s="66">
        <f>'amount-analyzed sorted'!CX140*0.001/'amount-analyzed sorted'!CX$2*1.5/'amount-analyzed sorted'!CX$3</f>
        <v>0.0110149032322891</v>
      </c>
      <c r="EG140" s="66">
        <f t="shared" si="109"/>
        <v>0.00879931932516117</v>
      </c>
      <c r="EH140" s="115">
        <f t="shared" si="110"/>
        <v>0.0095244425536626</v>
      </c>
    </row>
    <row r="141" spans="1:138">
      <c r="A141">
        <f>'imported data from Web Calc'!A149</f>
        <v>790.6</v>
      </c>
      <c r="B141" t="str">
        <f>'imported data from Web Calc'!B149</f>
        <v>C42H80O10PN</v>
      </c>
      <c r="C141" s="61" t="str">
        <f>'imported data from Web Calc'!C149</f>
        <v>PS(36:1)</v>
      </c>
      <c r="D141" s="96"/>
      <c r="E141" s="96"/>
      <c r="F141" s="96"/>
      <c r="G141" s="66">
        <f>'amount-analyzed sorted'!G141*0.001/'amount-analyzed sorted'!G$2*1.5/'amount-analyzed sorted'!G$3</f>
        <v>0.00540038979274184</v>
      </c>
      <c r="H141" s="66">
        <f>'amount-analyzed sorted'!H141*0.001/'amount-analyzed sorted'!H$2*1.5/'amount-analyzed sorted'!H$3</f>
        <v>0</v>
      </c>
      <c r="I141" s="66">
        <f>'amount-analyzed sorted'!I141*0.001/'amount-analyzed sorted'!I$2*1.5/'amount-analyzed sorted'!I$3</f>
        <v>0.00360025986182789</v>
      </c>
      <c r="J141" s="66">
        <f>'amount-analyzed sorted'!J141*0.001/'amount-analyzed sorted'!J$2*1.5/'amount-analyzed sorted'!J$3</f>
        <v>0.00180012993091395</v>
      </c>
      <c r="K141" s="66">
        <f>'amount-analyzed sorted'!K141*0.001/'amount-analyzed sorted'!K$2*1.5/'amount-analyzed sorted'!K$3</f>
        <v>0.00180012993091395</v>
      </c>
      <c r="L141" s="66">
        <f>'amount-analyzed sorted'!L141*0.001/'amount-analyzed sorted'!L$2*1.5/'amount-analyzed sorted'!L$3</f>
        <v>0</v>
      </c>
      <c r="M141" s="66">
        <f>'amount-analyzed sorted'!M141*0.001/'amount-analyzed sorted'!M$2*1.5/'amount-analyzed sorted'!M$3</f>
        <v>0.00180012993091395</v>
      </c>
      <c r="N141" s="66">
        <f>'amount-analyzed sorted'!N141*0.001/'amount-analyzed sorted'!N$2*1.5/'amount-analyzed sorted'!N$3</f>
        <v>0.00360025986182789</v>
      </c>
      <c r="O141" s="66">
        <f>'amount-analyzed sorted'!O141*0.001/'amount-analyzed sorted'!O$2*1.5/'amount-analyzed sorted'!O$3</f>
        <v>0</v>
      </c>
      <c r="P141" s="66">
        <f>'amount-analyzed sorted'!P141*0.001/'amount-analyzed sorted'!P$2*1.5/'amount-analyzed sorted'!P$3</f>
        <v>0.00540038979274184</v>
      </c>
      <c r="Q141" s="66">
        <f t="shared" si="74"/>
        <v>0.00234016891018813</v>
      </c>
      <c r="R141" s="115">
        <f t="shared" si="75"/>
        <v>0.00208725391084086</v>
      </c>
      <c r="S141" s="66">
        <f t="shared" si="76"/>
        <v>0.89192446825262</v>
      </c>
      <c r="T141" s="66">
        <f>'amount-analyzed sorted'!R141*0.001/'amount-analyzed sorted'!R$2*1.5/'amount-analyzed sorted'!R$3</f>
        <v>0.00369026635837359</v>
      </c>
      <c r="U141" s="66">
        <f>'amount-analyzed sorted'!S141*0.001/'amount-analyzed sorted'!S$2*1.5/'amount-analyzed sorted'!S$3</f>
        <v>0.0108044911935887</v>
      </c>
      <c r="V141" s="66">
        <f>'amount-analyzed sorted'!T141*0.001/'amount-analyzed sorted'!T$2*1.5/'amount-analyzed sorted'!T$3</f>
        <v>0.0142589883779333</v>
      </c>
      <c r="W141" s="66">
        <f>'amount-analyzed sorted'!U141*0.001/'amount-analyzed sorted'!U$2*1.5/'amount-analyzed sorted'!U$3</f>
        <v>0.00166354864409222</v>
      </c>
      <c r="X141" s="66">
        <f>'amount-analyzed sorted'!V141*0.001/'amount-analyzed sorted'!V$2*1.5/'amount-analyzed sorted'!V$3</f>
        <v>0.00939100041019803</v>
      </c>
      <c r="Y141" s="66">
        <f t="shared" si="77"/>
        <v>0.00796165899683716</v>
      </c>
      <c r="Z141" s="115">
        <f t="shared" si="78"/>
        <v>0.00518873920611082</v>
      </c>
      <c r="AA141" s="66">
        <f>'amount-analyzed sorted'!W141*0.001/'amount-analyzed sorted'!W$2*1.5/'amount-analyzed sorted'!W$3</f>
        <v>0.00347607179362554</v>
      </c>
      <c r="AB141" s="66">
        <f>'amount-analyzed sorted'!X141*0.001/'amount-analyzed sorted'!X$2*1.5/'amount-analyzed sorted'!X$3</f>
        <v>0.00557465769030904</v>
      </c>
      <c r="AC141" s="66">
        <f>'amount-analyzed sorted'!Y141*0.001/'amount-analyzed sorted'!Y$2*1.5/'amount-analyzed sorted'!Y$3</f>
        <v>0</v>
      </c>
      <c r="AD141" s="66">
        <f>'amount-analyzed sorted'!Z141*0.001/'amount-analyzed sorted'!Z$2*1.5/'amount-analyzed sorted'!Z$3</f>
        <v>0</v>
      </c>
      <c r="AE141" s="66">
        <f>'amount-analyzed sorted'!AA141*0.001/'amount-analyzed sorted'!AA$2*1.5/'amount-analyzed sorted'!AA$3</f>
        <v>0.0034617197218104</v>
      </c>
      <c r="AF141" s="66">
        <f t="shared" si="79"/>
        <v>0.002502489841149</v>
      </c>
      <c r="AG141" s="115">
        <f t="shared" si="80"/>
        <v>0.00244085588911258</v>
      </c>
      <c r="AH141" s="66">
        <f>'amount-analyzed sorted'!AB141*0.001/'amount-analyzed sorted'!AB$2*1.5/'amount-analyzed sorted'!AB$3</f>
        <v>0</v>
      </c>
      <c r="AI141" s="66">
        <f>'amount-analyzed sorted'!AC141*0.001/'amount-analyzed sorted'!AC$2*1.5/'amount-analyzed sorted'!AC$3</f>
        <v>0.00215867280283852</v>
      </c>
      <c r="AJ141" s="66">
        <f>'amount-analyzed sorted'!AD141*0.001/'amount-analyzed sorted'!AD$2*1.5/'amount-analyzed sorted'!AD$3</f>
        <v>0</v>
      </c>
      <c r="AK141" s="66">
        <f>'amount-analyzed sorted'!AE141*0.001/'amount-analyzed sorted'!AE$2*1.5/'amount-analyzed sorted'!AE$3</f>
        <v>0</v>
      </c>
      <c r="AL141" s="66">
        <f>'amount-analyzed sorted'!AF141*0.001/'amount-analyzed sorted'!AF$2*1.5/'amount-analyzed sorted'!AF$3</f>
        <v>0.00574266107275671</v>
      </c>
      <c r="AM141" s="66">
        <f t="shared" si="81"/>
        <v>0.00158026677511905</v>
      </c>
      <c r="AN141" s="115">
        <f t="shared" si="82"/>
        <v>0.00250757896503501</v>
      </c>
      <c r="AO141" s="66">
        <f>'amount-analyzed sorted'!AG141*0.001/'amount-analyzed sorted'!AG$2*1.5/'amount-analyzed sorted'!AG$3</f>
        <v>0</v>
      </c>
      <c r="AP141" s="66">
        <f>'amount-analyzed sorted'!AH141*0.001/'amount-analyzed sorted'!AH$2*1.5/'amount-analyzed sorted'!AH$3</f>
        <v>0.00171247654538905</v>
      </c>
      <c r="AQ141" s="66">
        <f>'amount-analyzed sorted'!AI141*0.001/'amount-analyzed sorted'!AI$2*1.5/'amount-analyzed sorted'!AI$3</f>
        <v>0.00195529038391436</v>
      </c>
      <c r="AR141" s="66">
        <f>'amount-analyzed sorted'!AJ141*0.001/'amount-analyzed sorted'!AJ$2*1.5/'amount-analyzed sorted'!AJ$3</f>
        <v>0</v>
      </c>
      <c r="AS141" s="66">
        <f>'amount-analyzed sorted'!AK141*0.001/'amount-analyzed sorted'!AK$2*1.5/'amount-analyzed sorted'!AK$3</f>
        <v>0.00297315076816482</v>
      </c>
      <c r="AT141" s="66">
        <f t="shared" si="83"/>
        <v>0.00132818353949365</v>
      </c>
      <c r="AU141" s="115">
        <f t="shared" si="84"/>
        <v>0.00130144192352803</v>
      </c>
      <c r="AV141" s="66">
        <f>'amount-analyzed sorted'!AL141*0.001/'amount-analyzed sorted'!AL$2*1.5/'amount-analyzed sorted'!AL$3</f>
        <v>0.00330089967174205</v>
      </c>
      <c r="AW141" s="66">
        <f>'amount-analyzed sorted'!AM141*0.001/'amount-analyzed sorted'!AM$2*1.5/'amount-analyzed sorted'!AM$3</f>
        <v>0</v>
      </c>
      <c r="AX141" s="66">
        <f>'amount-analyzed sorted'!AN141*0.001/'amount-analyzed sorted'!AN$2*1.5/'amount-analyzed sorted'!AN$3</f>
        <v>0.00236310179431364</v>
      </c>
      <c r="AY141" s="66">
        <f>'amount-analyzed sorted'!AO141*0.001/'amount-analyzed sorted'!AO$2*1.5/'amount-analyzed sorted'!AO$3</f>
        <v>0.00530650959887645</v>
      </c>
      <c r="AZ141" s="66">
        <f>'amount-analyzed sorted'!AP141*0.001/'amount-analyzed sorted'!AP$2*1.5/'amount-analyzed sorted'!AP$3</f>
        <v>0.00366766630193561</v>
      </c>
      <c r="BA141" s="66">
        <f t="shared" si="85"/>
        <v>0.00292763547337355</v>
      </c>
      <c r="BB141" s="115">
        <f t="shared" si="86"/>
        <v>0.00195165068811898</v>
      </c>
      <c r="BC141" s="66">
        <f>'amount-analyzed sorted'!AQ141*0.001/'amount-analyzed sorted'!AQ$2*1.5/'amount-analyzed sorted'!AQ$3</f>
        <v>0.00695214358725108</v>
      </c>
      <c r="BD141" s="66">
        <f>'amount-analyzed sorted'!AR141*0.001/'amount-analyzed sorted'!AR$2*1.5/'amount-analyzed sorted'!AR$3</f>
        <v>0.00411801825453084</v>
      </c>
      <c r="BE141" s="66">
        <f>'amount-analyzed sorted'!AS141*0.001/'amount-analyzed sorted'!AS$2*1.5/'amount-analyzed sorted'!AS$3</f>
        <v>0.014645039591659</v>
      </c>
      <c r="BF141" s="66">
        <f>'amount-analyzed sorted'!AT141*0.001/'amount-analyzed sorted'!AT$2*1.5/'amount-analyzed sorted'!AT$3</f>
        <v>0.00203897985559942</v>
      </c>
      <c r="BG141" s="66">
        <f>'amount-analyzed sorted'!AU141*0.001/'amount-analyzed sorted'!AU$2*1.5/'amount-analyzed sorted'!AU$3</f>
        <v>0.00941349382435419</v>
      </c>
      <c r="BH141" s="66">
        <f t="shared" si="87"/>
        <v>0.00743353502267891</v>
      </c>
      <c r="BI141" s="115">
        <f t="shared" si="88"/>
        <v>0.00490539625334669</v>
      </c>
      <c r="BJ141" s="66">
        <f>'amount-analyzed sorted'!AV141*0.001/'amount-analyzed sorted'!AV$2*1.5/'amount-analyzed sorted'!AV$3</f>
        <v>0.002994387559366</v>
      </c>
      <c r="BK141" s="66">
        <f>'amount-analyzed sorted'!AW141*0.001/'amount-analyzed sorted'!AW$2*1.5/'amount-analyzed sorted'!AW$3</f>
        <v>0.00365806508124991</v>
      </c>
      <c r="BL141" s="66">
        <f>'amount-analyzed sorted'!AX141*0.001/'amount-analyzed sorted'!AX$2*1.5/'amount-analyzed sorted'!AX$3</f>
        <v>0</v>
      </c>
      <c r="BM141" s="66">
        <f>'amount-analyzed sorted'!AY141*0.001/'amount-analyzed sorted'!AY$2*1.5/'amount-analyzed sorted'!AY$3</f>
        <v>0.00194080675144093</v>
      </c>
      <c r="BN141" s="66">
        <f>'amount-analyzed sorted'!AZ141*0.001/'amount-analyzed sorted'!AZ$2*1.5/'amount-analyzed sorted'!AZ$3</f>
        <v>0.00181950632947587</v>
      </c>
      <c r="BO141" s="66">
        <f t="shared" si="89"/>
        <v>0.00208255314430654</v>
      </c>
      <c r="BP141" s="115">
        <f t="shared" si="90"/>
        <v>0.00139104215693504</v>
      </c>
      <c r="BQ141" s="66">
        <f>'amount-analyzed sorted'!BA141*0.001/'amount-analyzed sorted'!BA$2*1.5/'amount-analyzed sorted'!BA$3</f>
        <v>0.00671817721652628</v>
      </c>
      <c r="BR141" s="66">
        <f>'amount-analyzed sorted'!BB141*0.001/'amount-analyzed sorted'!BB$2*1.5/'amount-analyzed sorted'!BB$3</f>
        <v>0.00888165801506864</v>
      </c>
      <c r="BS141" s="66">
        <f>'amount-analyzed sorted'!BC141*0.001/'amount-analyzed sorted'!BC$2*1.5/'amount-analyzed sorted'!BC$3</f>
        <v>0.00646935583813642</v>
      </c>
      <c r="BT141" s="66">
        <f>'amount-analyzed sorted'!BD141*0.001/'amount-analyzed sorted'!BD$2*1.5/'amount-analyzed sorted'!BD$3</f>
        <v>0.00482965735381613</v>
      </c>
      <c r="BU141" s="66">
        <f>'amount-analyzed sorted'!BE141*0.001/'amount-analyzed sorted'!BE$2*1.5/'amount-analyzed sorted'!BE$3</f>
        <v>0.00640347645078269</v>
      </c>
      <c r="BV141" s="66">
        <f t="shared" si="91"/>
        <v>0.00666046497486603</v>
      </c>
      <c r="BW141" s="115">
        <f t="shared" si="92"/>
        <v>0.00144840011509497</v>
      </c>
      <c r="BX141" s="66">
        <f>'amount-analyzed sorted'!BF141*0.001/'amount-analyzed sorted'!BF$2*1.5/'amount-analyzed sorted'!BF$3</f>
        <v>0</v>
      </c>
      <c r="BY141" s="66">
        <f>'amount-analyzed sorted'!BG141*0.001/'amount-analyzed sorted'!BG$2*1.5/'amount-analyzed sorted'!BG$3</f>
        <v>0.00276162225501476</v>
      </c>
      <c r="BZ141" s="66">
        <f>'amount-analyzed sorted'!BH141*0.001/'amount-analyzed sorted'!BH$2*1.5/'amount-analyzed sorted'!BH$3</f>
        <v>0.00197742574675113</v>
      </c>
      <c r="CA141" s="66">
        <f>'amount-analyzed sorted'!BI141*0.001/'amount-analyzed sorted'!BI$2*1.5/'amount-analyzed sorted'!BI$3</f>
        <v>0</v>
      </c>
      <c r="CB141" s="66">
        <f>'amount-analyzed sorted'!BJ141*0.001/'amount-analyzed sorted'!BJ$2*1.5/'amount-analyzed sorted'!BJ$3</f>
        <v>0</v>
      </c>
      <c r="CC141" s="66">
        <f t="shared" si="93"/>
        <v>0.000947809600353177</v>
      </c>
      <c r="CD141" s="115">
        <f t="shared" si="94"/>
        <v>0.00132712611219684</v>
      </c>
      <c r="CE141" s="121">
        <f>'amount-analyzed sorted'!BK141*0.001/'amount-analyzed sorted'!BK$2*1.5/'amount-analyzed sorted'!BK$3</f>
        <v>0</v>
      </c>
      <c r="CF141" s="66">
        <f>'amount-analyzed sorted'!BL141*0.001/'amount-analyzed sorted'!BL$2*1.5/'amount-analyzed sorted'!BL$3</f>
        <v>0</v>
      </c>
      <c r="CG141" s="66">
        <f>'amount-analyzed sorted'!BM141*0.001/'amount-analyzed sorted'!BM$2*1.5/'amount-analyzed sorted'!BM$3</f>
        <v>0.00348474030183907</v>
      </c>
      <c r="CH141" s="66">
        <f>'amount-analyzed sorted'!BN141*0.001/'amount-analyzed sorted'!BN$2*1.5/'amount-analyzed sorted'!BN$3</f>
        <v>0</v>
      </c>
      <c r="CI141" s="66">
        <f>'amount-analyzed sorted'!BO141*0.001/'amount-analyzed sorted'!BO$2*1.5/'amount-analyzed sorted'!BO$3</f>
        <v>0</v>
      </c>
      <c r="CJ141" s="66">
        <f t="shared" si="95"/>
        <v>0.000696948060367814</v>
      </c>
      <c r="CK141" s="115">
        <f t="shared" si="96"/>
        <v>0.00155842323976906</v>
      </c>
      <c r="CL141" s="66">
        <f>'amount-analyzed sorted'!BP141*0.001/'amount-analyzed sorted'!BP$2*1.5/'amount-analyzed sorted'!BP$3</f>
        <v>0</v>
      </c>
      <c r="CM141" s="66">
        <f>'amount-analyzed sorted'!BQ141*0.001/'amount-analyzed sorted'!BQ$2*1.5/'amount-analyzed sorted'!BQ$3</f>
        <v>0</v>
      </c>
      <c r="CN141" s="66">
        <f>'amount-analyzed sorted'!BR141*0.001/'amount-analyzed sorted'!BR$2*1.5/'amount-analyzed sorted'!BR$3</f>
        <v>0</v>
      </c>
      <c r="CO141" s="66">
        <f>'amount-analyzed sorted'!BS141*0.001/'amount-analyzed sorted'!BS$2*1.5/'amount-analyzed sorted'!BS$3</f>
        <v>0.00182903254062496</v>
      </c>
      <c r="CP141" s="66">
        <f>'amount-analyzed sorted'!BT141*0.001/'amount-analyzed sorted'!BT$2*1.5/'amount-analyzed sorted'!BT$3</f>
        <v>0</v>
      </c>
      <c r="CQ141" s="66">
        <f t="shared" si="97"/>
        <v>0.000365806508124991</v>
      </c>
      <c r="CR141" s="115">
        <f t="shared" si="98"/>
        <v>0.000817968218779309</v>
      </c>
      <c r="CS141" s="66">
        <f>'amount-analyzed sorted'!BU141*0.001/'amount-analyzed sorted'!BU$2*1.5/'amount-analyzed sorted'!BU$3</f>
        <v>0.00257502615670295</v>
      </c>
      <c r="CT141" s="66">
        <f>'amount-analyzed sorted'!BV141*0.001/'amount-analyzed sorted'!BV$2*1.5/'amount-analyzed sorted'!BV$3</f>
        <v>0</v>
      </c>
      <c r="CU141" s="66">
        <f>'amount-analyzed sorted'!BW141*0.001/'amount-analyzed sorted'!BW$2*1.5/'amount-analyzed sorted'!BW$3</f>
        <v>0.00216312826785986</v>
      </c>
      <c r="CV141" s="66">
        <f>'amount-analyzed sorted'!BX141*0.001/'amount-analyzed sorted'!BX$2*1.5/'amount-analyzed sorted'!BX$3</f>
        <v>0</v>
      </c>
      <c r="CW141" s="66">
        <f>'amount-analyzed sorted'!BY141*0.001/'amount-analyzed sorted'!BY$2*1.5/'amount-analyzed sorted'!BY$3</f>
        <v>0</v>
      </c>
      <c r="CX141" s="66">
        <f t="shared" si="99"/>
        <v>0.000947630884912561</v>
      </c>
      <c r="CY141" s="115">
        <f t="shared" si="100"/>
        <v>0.00130574328839151</v>
      </c>
      <c r="CZ141" s="66">
        <f>'amount-analyzed sorted'!BZ141*0.001/'amount-analyzed sorted'!BZ$2*1.5/'amount-analyzed sorted'!BZ$3</f>
        <v>0</v>
      </c>
      <c r="DA141" s="66">
        <f>'amount-analyzed sorted'!CA141*0.001/'amount-analyzed sorted'!CA$2*1.5/'amount-analyzed sorted'!CA$3</f>
        <v>0</v>
      </c>
      <c r="DB141" s="66">
        <f>'amount-analyzed sorted'!CB141*0.001/'amount-analyzed sorted'!CB$2*1.5/'amount-analyzed sorted'!CB$3</f>
        <v>0.00310069717685828</v>
      </c>
      <c r="DC141" s="66">
        <f>'amount-analyzed sorted'!CC141*0.001/'amount-analyzed sorted'!CC$2*1.5/'amount-analyzed sorted'!CC$3</f>
        <v>0</v>
      </c>
      <c r="DD141" s="66">
        <f>'amount-analyzed sorted'!CD141*0.001/'amount-analyzed sorted'!CD$2*1.5/'amount-analyzed sorted'!CD$3</f>
        <v>0.00160005442103527</v>
      </c>
      <c r="DE141" s="66">
        <f t="shared" si="101"/>
        <v>0.00094015031957871</v>
      </c>
      <c r="DF141" s="115">
        <f t="shared" si="102"/>
        <v>0.00139239757395577</v>
      </c>
      <c r="DG141" s="66">
        <f>'amount-analyzed sorted'!CE141*0.001/'amount-analyzed sorted'!CE$2*1.5/'amount-analyzed sorted'!CE$3</f>
        <v>0</v>
      </c>
      <c r="DH141" s="66">
        <f>'amount-analyzed sorted'!CF141*0.001/'amount-analyzed sorted'!CF$2*1.5/'amount-analyzed sorted'!CF$3</f>
        <v>0</v>
      </c>
      <c r="DI141" s="66">
        <f>'amount-analyzed sorted'!CG141*0.001/'amount-analyzed sorted'!CG$2*1.5/'amount-analyzed sorted'!CG$3</f>
        <v>0.00164397748357349</v>
      </c>
      <c r="DJ141" s="66">
        <f>'amount-analyzed sorted'!CH141*0.001/'amount-analyzed sorted'!CH$2*1.5/'amount-analyzed sorted'!CH$3</f>
        <v>0.00326236776895907</v>
      </c>
      <c r="DK141" s="66">
        <f>'amount-analyzed sorted'!CI141*0.001/'amount-analyzed sorted'!CI$2*1.5/'amount-analyzed sorted'!CI$3</f>
        <v>0</v>
      </c>
      <c r="DL141" s="66">
        <f t="shared" si="103"/>
        <v>0.000981269050506511</v>
      </c>
      <c r="DM141" s="115">
        <f t="shared" si="104"/>
        <v>0.00146041609473378</v>
      </c>
      <c r="DN141" s="66">
        <f>'amount-analyzed sorted'!CJ141*0.001/'amount-analyzed sorted'!CJ$2*1.5/'amount-analyzed sorted'!CJ$3</f>
        <v>0.00470674691217709</v>
      </c>
      <c r="DO141" s="66">
        <f>'amount-analyzed sorted'!CK141*0.001/'amount-analyzed sorted'!CK$2*1.5/'amount-analyzed sorted'!CK$3</f>
        <v>0.00190899024731894</v>
      </c>
      <c r="DP141" s="66">
        <f>'amount-analyzed sorted'!CL141*0.001/'amount-analyzed sorted'!CL$2*1.5/'amount-analyzed sorted'!CL$3</f>
        <v>0.00158793279663348</v>
      </c>
      <c r="DQ141" s="66">
        <f>'amount-analyzed sorted'!CM141*0.001/'amount-analyzed sorted'!CM$2*1.5/'amount-analyzed sorted'!CM$3</f>
        <v>0</v>
      </c>
      <c r="DR141" s="66">
        <f>'amount-analyzed sorted'!CN141*0.001/'amount-analyzed sorted'!CN$2*1.5/'amount-analyzed sorted'!CN$3</f>
        <v>0.00243729219948395</v>
      </c>
      <c r="DS141" s="66">
        <f t="shared" si="105"/>
        <v>0.00212819243112269</v>
      </c>
      <c r="DT141" s="115">
        <f t="shared" si="106"/>
        <v>0.00170393801035259</v>
      </c>
      <c r="DU141" s="66">
        <f>'amount-analyzed sorted'!CO141*0.001/'amount-analyzed sorted'!CO$2*1.5/'amount-analyzed sorted'!CO$3</f>
        <v>0.0039362841155985</v>
      </c>
      <c r="DV141" s="66">
        <f>'amount-analyzed sorted'!CP141*0.001/'amount-analyzed sorted'!CP$2*1.5/'amount-analyzed sorted'!CP$3</f>
        <v>0</v>
      </c>
      <c r="DW141" s="66">
        <f>'amount-analyzed sorted'!CQ141*0.001/'amount-analyzed sorted'!CQ$2*1.5/'amount-analyzed sorted'!CQ$3</f>
        <v>0</v>
      </c>
      <c r="DX141" s="66">
        <f>'amount-analyzed sorted'!CR141*0.001/'amount-analyzed sorted'!CR$2*1.5/'amount-analyzed sorted'!CR$3</f>
        <v>0</v>
      </c>
      <c r="DY141" s="66">
        <f>'amount-analyzed sorted'!CS141*0.001/'amount-analyzed sorted'!CS$2*1.5/'amount-analyzed sorted'!CS$3</f>
        <v>0</v>
      </c>
      <c r="DZ141" s="66">
        <f t="shared" si="107"/>
        <v>0.000787256823119699</v>
      </c>
      <c r="EA141" s="115">
        <f t="shared" si="108"/>
        <v>0.00176035977224618</v>
      </c>
      <c r="EB141" s="66">
        <f>'amount-analyzed sorted'!CT141*0.001/'amount-analyzed sorted'!CT$2*1.5/'amount-analyzed sorted'!CT$3</f>
        <v>0</v>
      </c>
      <c r="EC141" s="66">
        <f>'amount-analyzed sorted'!CU141*0.001/'amount-analyzed sorted'!CU$2*1.5/'amount-analyzed sorted'!CU$3</f>
        <v>0</v>
      </c>
      <c r="ED141" s="66">
        <f>'amount-analyzed sorted'!CV141*0.001/'amount-analyzed sorted'!CV$2*1.5/'amount-analyzed sorted'!CV$3</f>
        <v>0.00152774875477857</v>
      </c>
      <c r="EE141" s="66">
        <f>'amount-analyzed sorted'!CW141*0.001/'amount-analyzed sorted'!CW$2*1.5/'amount-analyzed sorted'!CW$3</f>
        <v>0</v>
      </c>
      <c r="EF141" s="66">
        <f>'amount-analyzed sorted'!CX141*0.001/'amount-analyzed sorted'!CX$2*1.5/'amount-analyzed sorted'!CX$3</f>
        <v>0.00161983871063076</v>
      </c>
      <c r="EG141" s="66">
        <f t="shared" si="109"/>
        <v>0.000629517493081866</v>
      </c>
      <c r="EH141" s="115">
        <f t="shared" si="110"/>
        <v>0.000862616997239361</v>
      </c>
    </row>
    <row r="142" spans="1:138">
      <c r="A142">
        <f>'imported data from Web Calc'!A150</f>
        <v>808.5</v>
      </c>
      <c r="B142" t="str">
        <f>'imported data from Web Calc'!B150</f>
        <v>C44H74O10PN</v>
      </c>
      <c r="C142" s="61" t="str">
        <f>'imported data from Web Calc'!C150</f>
        <v>PS(38:6)</v>
      </c>
      <c r="D142" s="96"/>
      <c r="E142" s="96"/>
      <c r="F142" s="96"/>
      <c r="G142" s="66">
        <f>'amount-analyzed sorted'!G142*0.001/'amount-analyzed sorted'!G$2*1.5/'amount-analyzed sorted'!G$3</f>
        <v>0.0102607406062095</v>
      </c>
      <c r="H142" s="66">
        <f>'amount-analyzed sorted'!H142*0.001/'amount-analyzed sorted'!H$2*1.5/'amount-analyzed sorted'!H$3</f>
        <v>0</v>
      </c>
      <c r="I142" s="66">
        <f>'amount-analyzed sorted'!I142*0.001/'amount-analyzed sorted'!I$2*1.5/'amount-analyzed sorted'!I$3</f>
        <v>0</v>
      </c>
      <c r="J142" s="66">
        <f>'amount-analyzed sorted'!J142*0.001/'amount-analyzed sorted'!J$2*1.5/'amount-analyzed sorted'!J$3</f>
        <v>0.00126009095163976</v>
      </c>
      <c r="K142" s="66">
        <f>'amount-analyzed sorted'!K142*0.001/'amount-analyzed sorted'!K$2*1.5/'amount-analyzed sorted'!K$3</f>
        <v>0</v>
      </c>
      <c r="L142" s="66">
        <f>'amount-analyzed sorted'!L142*0.001/'amount-analyzed sorted'!L$2*1.5/'amount-analyzed sorted'!L$3</f>
        <v>0</v>
      </c>
      <c r="M142" s="66">
        <f>'amount-analyzed sorted'!M142*0.001/'amount-analyzed sorted'!M$2*1.5/'amount-analyzed sorted'!M$3</f>
        <v>0.00126009095163976</v>
      </c>
      <c r="N142" s="66">
        <f>'amount-analyzed sorted'!N142*0.001/'amount-analyzed sorted'!N$2*1.5/'amount-analyzed sorted'!N$3</f>
        <v>0.00306022088255371</v>
      </c>
      <c r="O142" s="66">
        <f>'amount-analyzed sorted'!O142*0.001/'amount-analyzed sorted'!O$2*1.5/'amount-analyzed sorted'!O$3</f>
        <v>0.00306022088255371</v>
      </c>
      <c r="P142" s="66">
        <f>'amount-analyzed sorted'!P142*0.001/'amount-analyzed sorted'!P$2*1.5/'amount-analyzed sorted'!P$3</f>
        <v>0.00126009095163976</v>
      </c>
      <c r="Q142" s="66">
        <f t="shared" si="74"/>
        <v>0.00201614552262362</v>
      </c>
      <c r="R142" s="115">
        <f t="shared" si="75"/>
        <v>0.00312921291884526</v>
      </c>
      <c r="S142" s="66">
        <f t="shared" si="76"/>
        <v>1.55207691296668</v>
      </c>
      <c r="T142" s="66">
        <f>'amount-analyzed sorted'!R142*0.001/'amount-analyzed sorted'!R$2*1.5/'amount-analyzed sorted'!R$3</f>
        <v>0.00498185958380435</v>
      </c>
      <c r="U142" s="66">
        <f>'amount-analyzed sorted'!S142*0.001/'amount-analyzed sorted'!S$2*1.5/'amount-analyzed sorted'!S$3</f>
        <v>0.00151262876710241</v>
      </c>
      <c r="V142" s="66">
        <f>'amount-analyzed sorted'!T142*0.001/'amount-analyzed sorted'!T$2*1.5/'amount-analyzed sorted'!T$3</f>
        <v>0.00346289717749809</v>
      </c>
      <c r="W142" s="66">
        <f>'amount-analyzed sorted'!U142*0.001/'amount-analyzed sorted'!U$2*1.5/'amount-analyzed sorted'!U$3</f>
        <v>0.00282803269495678</v>
      </c>
      <c r="X142" s="66">
        <f>'amount-analyzed sorted'!V142*0.001/'amount-analyzed sorted'!V$2*1.5/'amount-analyzed sorted'!V$3</f>
        <v>0.0107057404676258</v>
      </c>
      <c r="Y142" s="66">
        <f t="shared" si="77"/>
        <v>0.00469823173819748</v>
      </c>
      <c r="Z142" s="115">
        <f t="shared" si="78"/>
        <v>0.00358267944828333</v>
      </c>
      <c r="AA142" s="66">
        <f>'amount-analyzed sorted'!W142*0.001/'amount-analyzed sorted'!W$2*1.5/'amount-analyzed sorted'!W$3</f>
        <v>0.0116448405086456</v>
      </c>
      <c r="AB142" s="66">
        <f>'amount-analyzed sorted'!X142*0.001/'amount-analyzed sorted'!X$2*1.5/'amount-analyzed sorted'!X$3</f>
        <v>0.00315897269117512</v>
      </c>
      <c r="AC142" s="66">
        <f>'amount-analyzed sorted'!Y142*0.001/'amount-analyzed sorted'!Y$2*1.5/'amount-analyzed sorted'!Y$3</f>
        <v>0</v>
      </c>
      <c r="AD142" s="66">
        <f>'amount-analyzed sorted'!Z142*0.001/'amount-analyzed sorted'!Z$2*1.5/'amount-analyzed sorted'!Z$3</f>
        <v>0</v>
      </c>
      <c r="AE142" s="66">
        <f>'amount-analyzed sorted'!AA142*0.001/'amount-analyzed sorted'!AA$2*1.5/'amount-analyzed sorted'!AA$3</f>
        <v>0</v>
      </c>
      <c r="AF142" s="66">
        <f t="shared" si="79"/>
        <v>0.00296076263996414</v>
      </c>
      <c r="AG142" s="115">
        <f t="shared" si="80"/>
        <v>0.00504358111574369</v>
      </c>
      <c r="AH142" s="66">
        <f>'amount-analyzed sorted'!AB142*0.001/'amount-analyzed sorted'!AB$2*1.5/'amount-analyzed sorted'!AB$3</f>
        <v>0</v>
      </c>
      <c r="AI142" s="66">
        <f>'amount-analyzed sorted'!AC142*0.001/'amount-analyzed sorted'!AC$2*1.5/'amount-analyzed sorted'!AC$3</f>
        <v>0</v>
      </c>
      <c r="AJ142" s="66">
        <f>'amount-analyzed sorted'!AD142*0.001/'amount-analyzed sorted'!AD$2*1.5/'amount-analyzed sorted'!AD$3</f>
        <v>0.00125728355106199</v>
      </c>
      <c r="AK142" s="66">
        <f>'amount-analyzed sorted'!AE142*0.001/'amount-analyzed sorted'!AE$2*1.5/'amount-analyzed sorted'!AE$3</f>
        <v>0</v>
      </c>
      <c r="AL142" s="66">
        <f>'amount-analyzed sorted'!AF142*0.001/'amount-analyzed sorted'!AF$2*1.5/'amount-analyzed sorted'!AF$3</f>
        <v>0.00100496568773242</v>
      </c>
      <c r="AM142" s="66">
        <f t="shared" si="81"/>
        <v>0.000452449847758882</v>
      </c>
      <c r="AN142" s="115">
        <f t="shared" si="82"/>
        <v>0.000625932032573299</v>
      </c>
      <c r="AO142" s="66">
        <f>'amount-analyzed sorted'!AG142*0.001/'amount-analyzed sorted'!AG$2*1.5/'amount-analyzed sorted'!AG$3</f>
        <v>0.0011598813471062</v>
      </c>
      <c r="AP142" s="66">
        <f>'amount-analyzed sorted'!AH142*0.001/'amount-analyzed sorted'!AH$2*1.5/'amount-analyzed sorted'!AH$3</f>
        <v>0.00119873358177234</v>
      </c>
      <c r="AQ142" s="66">
        <f>'amount-analyzed sorted'!AI142*0.001/'amount-analyzed sorted'!AI$2*1.5/'amount-analyzed sorted'!AI$3</f>
        <v>0.00136870326874006</v>
      </c>
      <c r="AR142" s="66">
        <f>'amount-analyzed sorted'!AJ142*0.001/'amount-analyzed sorted'!AJ$2*1.5/'amount-analyzed sorted'!AJ$3</f>
        <v>0</v>
      </c>
      <c r="AS142" s="66">
        <f>'amount-analyzed sorted'!AK142*0.001/'amount-analyzed sorted'!AK$2*1.5/'amount-analyzed sorted'!AK$3</f>
        <v>0</v>
      </c>
      <c r="AT142" s="66">
        <f t="shared" si="83"/>
        <v>0.000745463639523718</v>
      </c>
      <c r="AU142" s="115">
        <f t="shared" si="84"/>
        <v>0.000685028354893722</v>
      </c>
      <c r="AV142" s="66">
        <f>'amount-analyzed sorted'!AL142*0.001/'amount-analyzed sorted'!AL$2*1.5/'amount-analyzed sorted'!AL$3</f>
        <v>0.00115531488510972</v>
      </c>
      <c r="AW142" s="66">
        <f>'amount-analyzed sorted'!AM142*0.001/'amount-analyzed sorted'!AM$2*1.5/'amount-analyzed sorted'!AM$3</f>
        <v>0</v>
      </c>
      <c r="AX142" s="66">
        <f>'amount-analyzed sorted'!AN142*0.001/'amount-analyzed sorted'!AN$2*1.5/'amount-analyzed sorted'!AN$3</f>
        <v>0</v>
      </c>
      <c r="AY142" s="66">
        <f>'amount-analyzed sorted'!AO142*0.001/'amount-analyzed sorted'!AO$2*1.5/'amount-analyzed sorted'!AO$3</f>
        <v>0</v>
      </c>
      <c r="AZ142" s="66">
        <f>'amount-analyzed sorted'!AP142*0.001/'amount-analyzed sorted'!AP$2*1.5/'amount-analyzed sorted'!AP$3</f>
        <v>0.00128368320567746</v>
      </c>
      <c r="BA142" s="66">
        <f t="shared" si="85"/>
        <v>0.000487799618157436</v>
      </c>
      <c r="BB142" s="115">
        <f t="shared" si="86"/>
        <v>0.000669487251357661</v>
      </c>
      <c r="BC142" s="66">
        <f>'amount-analyzed sorted'!AQ142*0.001/'amount-analyzed sorted'!AQ$2*1.5/'amount-analyzed sorted'!AQ$3</f>
        <v>0.00295466102458171</v>
      </c>
      <c r="BD142" s="66">
        <f>'amount-analyzed sorted'!AR142*0.001/'amount-analyzed sorted'!AR$2*1.5/'amount-analyzed sorted'!AR$3</f>
        <v>0.00555932464361664</v>
      </c>
      <c r="BE142" s="66">
        <f>'amount-analyzed sorted'!AS142*0.001/'amount-analyzed sorted'!AS$2*1.5/'amount-analyzed sorted'!AS$3</f>
        <v>0.00128144096427017</v>
      </c>
      <c r="BF142" s="66">
        <f>'amount-analyzed sorted'!AT142*0.001/'amount-analyzed sorted'!AT$2*1.5/'amount-analyzed sorted'!AT$3</f>
        <v>0</v>
      </c>
      <c r="BG142" s="66">
        <f>'amount-analyzed sorted'!AU142*0.001/'amount-analyzed sorted'!AU$2*1.5/'amount-analyzed sorted'!AU$3</f>
        <v>0.00109824094617466</v>
      </c>
      <c r="BH142" s="66">
        <f t="shared" si="87"/>
        <v>0.00217873351572863</v>
      </c>
      <c r="BI142" s="115">
        <f t="shared" si="88"/>
        <v>0.00216505991379416</v>
      </c>
      <c r="BJ142" s="66">
        <f>'amount-analyzed sorted'!AV142*0.001/'amount-analyzed sorted'!AV$2*1.5/'amount-analyzed sorted'!AV$3</f>
        <v>0.0025452294254611</v>
      </c>
      <c r="BK142" s="66">
        <f>'amount-analyzed sorted'!AW142*0.001/'amount-analyzed sorted'!AW$2*1.5/'amount-analyzed sorted'!AW$3</f>
        <v>0.00128032277843747</v>
      </c>
      <c r="BL142" s="66">
        <f>'amount-analyzed sorted'!AX142*0.001/'amount-analyzed sorted'!AX$2*1.5/'amount-analyzed sorted'!AX$3</f>
        <v>0</v>
      </c>
      <c r="BM142" s="66">
        <f>'amount-analyzed sorted'!AY142*0.001/'amount-analyzed sorted'!AY$2*1.5/'amount-analyzed sorted'!AY$3</f>
        <v>0.00135856472600865</v>
      </c>
      <c r="BN142" s="66">
        <f>'amount-analyzed sorted'!AZ142*0.001/'amount-analyzed sorted'!AZ$2*1.5/'amount-analyzed sorted'!AZ$3</f>
        <v>0.00491266708958484</v>
      </c>
      <c r="BO142" s="66">
        <f t="shared" si="89"/>
        <v>0.00201935680389841</v>
      </c>
      <c r="BP142" s="115">
        <f t="shared" si="90"/>
        <v>0.00185124321645008</v>
      </c>
      <c r="BQ142" s="66">
        <f>'amount-analyzed sorted'!BA142*0.001/'amount-analyzed sorted'!BA$2*1.5/'amount-analyzed sorted'!BA$3</f>
        <v>0.00453476962115524</v>
      </c>
      <c r="BR142" s="66">
        <f>'amount-analyzed sorted'!BB142*0.001/'amount-analyzed sorted'!BB$2*1.5/'amount-analyzed sorted'!BB$3</f>
        <v>0.0065724269311508</v>
      </c>
      <c r="BS142" s="66">
        <f>'amount-analyzed sorted'!BC142*0.001/'amount-analyzed sorted'!BC$2*1.5/'amount-analyzed sorted'!BC$3</f>
        <v>0.00113213727167387</v>
      </c>
      <c r="BT142" s="66">
        <f>'amount-analyzed sorted'!BD142*0.001/'amount-analyzed sorted'!BD$2*1.5/'amount-analyzed sorted'!BD$3</f>
        <v>0.00169038007383564</v>
      </c>
      <c r="BU142" s="66">
        <f>'amount-analyzed sorted'!BE142*0.001/'amount-analyzed sorted'!BE$2*1.5/'amount-analyzed sorted'!BE$3</f>
        <v>0</v>
      </c>
      <c r="BV142" s="66">
        <f t="shared" si="91"/>
        <v>0.00278594277956311</v>
      </c>
      <c r="BW142" s="115">
        <f t="shared" si="92"/>
        <v>0.00269688083826498</v>
      </c>
      <c r="BX142" s="66">
        <f>'amount-analyzed sorted'!BF142*0.001/'amount-analyzed sorted'!BF$2*1.5/'amount-analyzed sorted'!BF$3</f>
        <v>0.00181590334664522</v>
      </c>
      <c r="BY142" s="66">
        <f>'amount-analyzed sorted'!BG142*0.001/'amount-analyzed sorted'!BG$2*1.5/'amount-analyzed sorted'!BG$3</f>
        <v>0.000966567789255164</v>
      </c>
      <c r="BZ142" s="66">
        <f>'amount-analyzed sorted'!BH142*0.001/'amount-analyzed sorted'!BH$2*1.5/'amount-analyzed sorted'!BH$3</f>
        <v>0</v>
      </c>
      <c r="CA142" s="66">
        <f>'amount-analyzed sorted'!BI142*0.001/'amount-analyzed sorted'!BI$2*1.5/'amount-analyzed sorted'!BI$3</f>
        <v>0</v>
      </c>
      <c r="CB142" s="66">
        <f>'amount-analyzed sorted'!BJ142*0.001/'amount-analyzed sorted'!BJ$2*1.5/'amount-analyzed sorted'!BJ$3</f>
        <v>0.0014384802981268</v>
      </c>
      <c r="CC142" s="66">
        <f t="shared" si="93"/>
        <v>0.000844190286805438</v>
      </c>
      <c r="CD142" s="115">
        <f t="shared" si="94"/>
        <v>0.000827299465429338</v>
      </c>
      <c r="CE142" s="121">
        <f>'amount-analyzed sorted'!BK142*0.001/'amount-analyzed sorted'!BK$2*1.5/'amount-analyzed sorted'!BK$3</f>
        <v>0.00105254655960498</v>
      </c>
      <c r="CF142" s="66">
        <f>'amount-analyzed sorted'!BL142*0.001/'amount-analyzed sorted'!BL$2*1.5/'amount-analyzed sorted'!BL$3</f>
        <v>0</v>
      </c>
      <c r="CG142" s="66">
        <f>'amount-analyzed sorted'!BM142*0.001/'amount-analyzed sorted'!BM$2*1.5/'amount-analyzed sorted'!BM$3</f>
        <v>0</v>
      </c>
      <c r="CH142" s="66">
        <f>'amount-analyzed sorted'!BN142*0.001/'amount-analyzed sorted'!BN$2*1.5/'amount-analyzed sorted'!BN$3</f>
        <v>0</v>
      </c>
      <c r="CI142" s="66">
        <f>'amount-analyzed sorted'!BO142*0.001/'amount-analyzed sorted'!BO$2*1.5/'amount-analyzed sorted'!BO$3</f>
        <v>0</v>
      </c>
      <c r="CJ142" s="66">
        <f t="shared" si="95"/>
        <v>0.000210509311920996</v>
      </c>
      <c r="CK142" s="115">
        <f t="shared" si="96"/>
        <v>0.000470713131352053</v>
      </c>
      <c r="CL142" s="66">
        <f>'amount-analyzed sorted'!BP142*0.001/'amount-analyzed sorted'!BP$2*1.5/'amount-analyzed sorted'!BP$3</f>
        <v>0.00141763275757424</v>
      </c>
      <c r="CM142" s="66">
        <f>'amount-analyzed sorted'!BQ142*0.001/'amount-analyzed sorted'!BQ$2*1.5/'amount-analyzed sorted'!BQ$3</f>
        <v>0</v>
      </c>
      <c r="CN142" s="66">
        <f>'amount-analyzed sorted'!BR142*0.001/'amount-analyzed sorted'!BR$2*1.5/'amount-analyzed sorted'!BR$3</f>
        <v>0</v>
      </c>
      <c r="CO142" s="66">
        <f>'amount-analyzed sorted'!BS142*0.001/'amount-analyzed sorted'!BS$2*1.5/'amount-analyzed sorted'!BS$3</f>
        <v>0</v>
      </c>
      <c r="CP142" s="66">
        <f>'amount-analyzed sorted'!BT142*0.001/'amount-analyzed sorted'!BT$2*1.5/'amount-analyzed sorted'!BT$3</f>
        <v>0</v>
      </c>
      <c r="CQ142" s="66">
        <f t="shared" si="97"/>
        <v>0.000283526551514848</v>
      </c>
      <c r="CR142" s="115">
        <f t="shared" si="98"/>
        <v>0.000633984642613297</v>
      </c>
      <c r="CS142" s="66">
        <f>'amount-analyzed sorted'!BU142*0.001/'amount-analyzed sorted'!BU$2*1.5/'amount-analyzed sorted'!BU$3</f>
        <v>0.00180251830969206</v>
      </c>
      <c r="CT142" s="66">
        <f>'amount-analyzed sorted'!BV142*0.001/'amount-analyzed sorted'!BV$2*1.5/'amount-analyzed sorted'!BV$3</f>
        <v>0</v>
      </c>
      <c r="CU142" s="66">
        <f>'amount-analyzed sorted'!BW142*0.001/'amount-analyzed sorted'!BW$2*1.5/'amount-analyzed sorted'!BW$3</f>
        <v>0</v>
      </c>
      <c r="CV142" s="66">
        <f>'amount-analyzed sorted'!BX142*0.001/'amount-analyzed sorted'!BX$2*1.5/'amount-analyzed sorted'!BX$3</f>
        <v>0</v>
      </c>
      <c r="CW142" s="66">
        <f>'amount-analyzed sorted'!BY142*0.001/'amount-analyzed sorted'!BY$2*1.5/'amount-analyzed sorted'!BY$3</f>
        <v>0</v>
      </c>
      <c r="CX142" s="66">
        <f t="shared" si="99"/>
        <v>0.000360503661938413</v>
      </c>
      <c r="CY142" s="115">
        <f t="shared" si="100"/>
        <v>0.000806110694231894</v>
      </c>
      <c r="CZ142" s="66">
        <f>'amount-analyzed sorted'!BZ142*0.001/'amount-analyzed sorted'!BZ$2*1.5/'amount-analyzed sorted'!BZ$3</f>
        <v>0</v>
      </c>
      <c r="DA142" s="66">
        <f>'amount-analyzed sorted'!CA142*0.001/'amount-analyzed sorted'!CA$2*1.5/'amount-analyzed sorted'!CA$3</f>
        <v>0</v>
      </c>
      <c r="DB142" s="66">
        <f>'amount-analyzed sorted'!CB142*0.001/'amount-analyzed sorted'!CB$2*1.5/'amount-analyzed sorted'!CB$3</f>
        <v>0</v>
      </c>
      <c r="DC142" s="66">
        <f>'amount-analyzed sorted'!CC142*0.001/'amount-analyzed sorted'!CC$2*1.5/'amount-analyzed sorted'!CC$3</f>
        <v>0</v>
      </c>
      <c r="DD142" s="66">
        <f>'amount-analyzed sorted'!CD142*0.001/'amount-analyzed sorted'!CD$2*1.5/'amount-analyzed sorted'!CD$3</f>
        <v>0</v>
      </c>
      <c r="DE142" s="66">
        <f t="shared" si="101"/>
        <v>0</v>
      </c>
      <c r="DF142" s="115">
        <f t="shared" si="102"/>
        <v>0</v>
      </c>
      <c r="DG142" s="66">
        <f>'amount-analyzed sorted'!CE142*0.001/'amount-analyzed sorted'!CE$2*1.5/'amount-analyzed sorted'!CE$3</f>
        <v>0</v>
      </c>
      <c r="DH142" s="66">
        <f>'amount-analyzed sorted'!CF142*0.001/'amount-analyzed sorted'!CF$2*1.5/'amount-analyzed sorted'!CF$3</f>
        <v>0</v>
      </c>
      <c r="DI142" s="66">
        <f>'amount-analyzed sorted'!CG142*0.001/'amount-analyzed sorted'!CG$2*1.5/'amount-analyzed sorted'!CG$3</f>
        <v>0</v>
      </c>
      <c r="DJ142" s="66">
        <f>'amount-analyzed sorted'!CH142*0.001/'amount-analyzed sorted'!CH$2*1.5/'amount-analyzed sorted'!CH$3</f>
        <v>0</v>
      </c>
      <c r="DK142" s="66">
        <f>'amount-analyzed sorted'!CI142*0.001/'amount-analyzed sorted'!CI$2*1.5/'amount-analyzed sorted'!CI$3</f>
        <v>0</v>
      </c>
      <c r="DL142" s="66">
        <f t="shared" si="103"/>
        <v>0</v>
      </c>
      <c r="DM142" s="115">
        <f t="shared" si="104"/>
        <v>0</v>
      </c>
      <c r="DN142" s="66">
        <f>'amount-analyzed sorted'!CJ142*0.001/'amount-analyzed sorted'!CJ$2*1.5/'amount-analyzed sorted'!CJ$3</f>
        <v>0.00109824094617466</v>
      </c>
      <c r="DO142" s="66">
        <f>'amount-analyzed sorted'!CK142*0.001/'amount-analyzed sorted'!CK$2*1.5/'amount-analyzed sorted'!CK$3</f>
        <v>0</v>
      </c>
      <c r="DP142" s="66">
        <f>'amount-analyzed sorted'!CL142*0.001/'amount-analyzed sorted'!CL$2*1.5/'amount-analyzed sorted'!CL$3</f>
        <v>0.00111155295764344</v>
      </c>
      <c r="DQ142" s="66">
        <f>'amount-analyzed sorted'!CM142*0.001/'amount-analyzed sorted'!CM$2*1.5/'amount-analyzed sorted'!CM$3</f>
        <v>0</v>
      </c>
      <c r="DR142" s="66">
        <f>'amount-analyzed sorted'!CN142*0.001/'amount-analyzed sorted'!CN$2*1.5/'amount-analyzed sorted'!CN$3</f>
        <v>0</v>
      </c>
      <c r="DS142" s="66">
        <f t="shared" si="105"/>
        <v>0.000441958780763619</v>
      </c>
      <c r="DT142" s="115">
        <f t="shared" si="106"/>
        <v>0.000605195285430694</v>
      </c>
      <c r="DU142" s="66">
        <f>'amount-analyzed sorted'!CO142*0.001/'amount-analyzed sorted'!CO$2*1.5/'amount-analyzed sorted'!CO$3</f>
        <v>0</v>
      </c>
      <c r="DV142" s="66">
        <f>'amount-analyzed sorted'!CP142*0.001/'amount-analyzed sorted'!CP$2*1.5/'amount-analyzed sorted'!CP$3</f>
        <v>0</v>
      </c>
      <c r="DW142" s="66">
        <f>'amount-analyzed sorted'!CQ142*0.001/'amount-analyzed sorted'!CQ$2*1.5/'amount-analyzed sorted'!CQ$3</f>
        <v>0</v>
      </c>
      <c r="DX142" s="66">
        <f>'amount-analyzed sorted'!CR142*0.001/'amount-analyzed sorted'!CR$2*1.5/'amount-analyzed sorted'!CR$3</f>
        <v>0</v>
      </c>
      <c r="DY142" s="66">
        <f>'amount-analyzed sorted'!CS142*0.001/'amount-analyzed sorted'!CS$2*1.5/'amount-analyzed sorted'!CS$3</f>
        <v>0</v>
      </c>
      <c r="DZ142" s="66">
        <f t="shared" si="107"/>
        <v>0</v>
      </c>
      <c r="EA142" s="115">
        <f t="shared" si="108"/>
        <v>0</v>
      </c>
      <c r="EB142" s="66">
        <f>'amount-analyzed sorted'!CT142*0.001/'amount-analyzed sorted'!CT$2*1.5/'amount-analyzed sorted'!CT$3</f>
        <v>0.0011728616339643</v>
      </c>
      <c r="EC142" s="66">
        <f>'amount-analyzed sorted'!CU142*0.001/'amount-analyzed sorted'!CU$2*1.5/'amount-analyzed sorted'!CU$3</f>
        <v>0.0011217506911998</v>
      </c>
      <c r="ED142" s="66">
        <f>'amount-analyzed sorted'!CV142*0.001/'amount-analyzed sorted'!CV$2*1.5/'amount-analyzed sorted'!CV$3</f>
        <v>0</v>
      </c>
      <c r="EE142" s="66">
        <f>'amount-analyzed sorted'!CW142*0.001/'amount-analyzed sorted'!CW$2*1.5/'amount-analyzed sorted'!CW$3</f>
        <v>0</v>
      </c>
      <c r="EF142" s="66">
        <f>'amount-analyzed sorted'!CX142*0.001/'amount-analyzed sorted'!CX$2*1.5/'amount-analyzed sorted'!CX$3</f>
        <v>0.00113388709744153</v>
      </c>
      <c r="EG142" s="66">
        <f t="shared" si="109"/>
        <v>0.000685699884521126</v>
      </c>
      <c r="EH142" s="115">
        <f t="shared" si="110"/>
        <v>0.000626240232900999</v>
      </c>
    </row>
    <row r="143" spans="1:138">
      <c r="A143">
        <f>'imported data from Web Calc'!A151</f>
        <v>810.5</v>
      </c>
      <c r="B143" t="str">
        <f>'imported data from Web Calc'!B151</f>
        <v>C44H76O10PN</v>
      </c>
      <c r="C143" s="61" t="str">
        <f>'imported data from Web Calc'!C151</f>
        <v>PS(38:5)</v>
      </c>
      <c r="D143" s="96"/>
      <c r="E143" s="96"/>
      <c r="F143" s="96"/>
      <c r="G143" s="66">
        <f>'amount-analyzed sorted'!G143*0.001/'amount-analyzed sorted'!G$2*1.5/'amount-analyzed sorted'!G$3</f>
        <v>0</v>
      </c>
      <c r="H143" s="66">
        <f>'amount-analyzed sorted'!H143*0.001/'amount-analyzed sorted'!H$2*1.5/'amount-analyzed sorted'!H$3</f>
        <v>0.00180012993091395</v>
      </c>
      <c r="I143" s="66">
        <f>'amount-analyzed sorted'!I143*0.001/'amount-analyzed sorted'!I$2*1.5/'amount-analyzed sorted'!I$3</f>
        <v>0.00180012993091395</v>
      </c>
      <c r="J143" s="66">
        <f>'amount-analyzed sorted'!J143*0.001/'amount-analyzed sorted'!J$2*1.5/'amount-analyzed sorted'!J$3</f>
        <v>0.00180012993091395</v>
      </c>
      <c r="K143" s="66">
        <f>'amount-analyzed sorted'!K143*0.001/'amount-analyzed sorted'!K$2*1.5/'amount-analyzed sorted'!K$3</f>
        <v>0.00180012993091395</v>
      </c>
      <c r="L143" s="66">
        <f>'amount-analyzed sorted'!L143*0.001/'amount-analyzed sorted'!L$2*1.5/'amount-analyzed sorted'!L$3</f>
        <v>0</v>
      </c>
      <c r="M143" s="66">
        <f>'amount-analyzed sorted'!M143*0.001/'amount-analyzed sorted'!M$2*1.5/'amount-analyzed sorted'!M$3</f>
        <v>0</v>
      </c>
      <c r="N143" s="66">
        <f>'amount-analyzed sorted'!N143*0.001/'amount-analyzed sorted'!N$2*1.5/'amount-analyzed sorted'!N$3</f>
        <v>0</v>
      </c>
      <c r="O143" s="66">
        <f>'amount-analyzed sorted'!O143*0.001/'amount-analyzed sorted'!O$2*1.5/'amount-analyzed sorted'!O$3</f>
        <v>0</v>
      </c>
      <c r="P143" s="66">
        <f>'amount-analyzed sorted'!P143*0.001/'amount-analyzed sorted'!P$2*1.5/'amount-analyzed sorted'!P$3</f>
        <v>0</v>
      </c>
      <c r="Q143" s="66">
        <f t="shared" si="74"/>
        <v>0.000720051972365578</v>
      </c>
      <c r="R143" s="115">
        <f t="shared" si="75"/>
        <v>0.000929583099125229</v>
      </c>
      <c r="S143" s="66">
        <f t="shared" si="76"/>
        <v>1.29099444873581</v>
      </c>
      <c r="T143" s="66">
        <f>'amount-analyzed sorted'!R143*0.001/'amount-analyzed sorted'!R$2*1.5/'amount-analyzed sorted'!R$3</f>
        <v>0</v>
      </c>
      <c r="U143" s="66">
        <f>'amount-analyzed sorted'!S143*0.001/'amount-analyzed sorted'!S$2*1.5/'amount-analyzed sorted'!S$3</f>
        <v>0.0129653894323064</v>
      </c>
      <c r="V143" s="66">
        <f>'amount-analyzed sorted'!T143*0.001/'amount-analyzed sorted'!T$2*1.5/'amount-analyzed sorted'!T$3</f>
        <v>0.00814799335881905</v>
      </c>
      <c r="W143" s="66">
        <f>'amount-analyzed sorted'!U143*0.001/'amount-analyzed sorted'!U$2*1.5/'amount-analyzed sorted'!U$3</f>
        <v>0.00166354864409222</v>
      </c>
      <c r="X143" s="66">
        <f>'amount-analyzed sorted'!V143*0.001/'amount-analyzed sorted'!V$2*1.5/'amount-analyzed sorted'!V$3</f>
        <v>0.0169038007383564</v>
      </c>
      <c r="Y143" s="66">
        <f t="shared" si="77"/>
        <v>0.00793614643471482</v>
      </c>
      <c r="Z143" s="115">
        <f t="shared" si="78"/>
        <v>0.00721257393781614</v>
      </c>
      <c r="AA143" s="66">
        <f>'amount-analyzed sorted'!W143*0.001/'amount-analyzed sorted'!W$2*1.5/'amount-analyzed sorted'!W$3</f>
        <v>0.00521410769043831</v>
      </c>
      <c r="AB143" s="66">
        <f>'amount-analyzed sorted'!X143*0.001/'amount-analyzed sorted'!X$2*1.5/'amount-analyzed sorted'!X$3</f>
        <v>0.00743287692041205</v>
      </c>
      <c r="AC143" s="66">
        <f>'amount-analyzed sorted'!Y143*0.001/'amount-analyzed sorted'!Y$2*1.5/'amount-analyzed sorted'!Y$3</f>
        <v>0</v>
      </c>
      <c r="AD143" s="66">
        <f>'amount-analyzed sorted'!Z143*0.001/'amount-analyzed sorted'!Z$2*1.5/'amount-analyzed sorted'!Z$3</f>
        <v>0</v>
      </c>
      <c r="AE143" s="66">
        <f>'amount-analyzed sorted'!AA143*0.001/'amount-analyzed sorted'!AA$2*1.5/'amount-analyzed sorted'!AA$3</f>
        <v>0.00692343944362081</v>
      </c>
      <c r="AF143" s="66">
        <f t="shared" si="79"/>
        <v>0.00391408481089423</v>
      </c>
      <c r="AG143" s="115">
        <f t="shared" si="80"/>
        <v>0.00366634329123044</v>
      </c>
      <c r="AH143" s="66">
        <f>'amount-analyzed sorted'!AB143*0.001/'amount-analyzed sorted'!AB$2*1.5/'amount-analyzed sorted'!AB$3</f>
        <v>0.00211510725686801</v>
      </c>
      <c r="AI143" s="66">
        <f>'amount-analyzed sorted'!AC143*0.001/'amount-analyzed sorted'!AC$2*1.5/'amount-analyzed sorted'!AC$3</f>
        <v>0.00215867280283852</v>
      </c>
      <c r="AJ143" s="66">
        <f>'amount-analyzed sorted'!AD143*0.001/'amount-analyzed sorted'!AD$2*1.5/'amount-analyzed sorted'!AD$3</f>
        <v>0.00179611935865998</v>
      </c>
      <c r="AK143" s="66">
        <f>'amount-analyzed sorted'!AE143*0.001/'amount-analyzed sorted'!AE$2*1.5/'amount-analyzed sorted'!AE$3</f>
        <v>0</v>
      </c>
      <c r="AL143" s="66">
        <f>'amount-analyzed sorted'!AF143*0.001/'amount-analyzed sorted'!AF$2*1.5/'amount-analyzed sorted'!AF$3</f>
        <v>0</v>
      </c>
      <c r="AM143" s="66">
        <f t="shared" si="81"/>
        <v>0.0012139798836733</v>
      </c>
      <c r="AN143" s="115">
        <f t="shared" si="82"/>
        <v>0.0011170111837518</v>
      </c>
      <c r="AO143" s="66">
        <f>'amount-analyzed sorted'!AG143*0.001/'amount-analyzed sorted'!AG$2*1.5/'amount-analyzed sorted'!AG$3</f>
        <v>0.00165697335300885</v>
      </c>
      <c r="AP143" s="66">
        <f>'amount-analyzed sorted'!AH143*0.001/'amount-analyzed sorted'!AH$2*1.5/'amount-analyzed sorted'!AH$3</f>
        <v>0.00171247654538905</v>
      </c>
      <c r="AQ143" s="66">
        <f>'amount-analyzed sorted'!AI143*0.001/'amount-analyzed sorted'!AI$2*1.5/'amount-analyzed sorted'!AI$3</f>
        <v>0.00195529038391436</v>
      </c>
      <c r="AR143" s="66">
        <f>'amount-analyzed sorted'!AJ143*0.001/'amount-analyzed sorted'!AJ$2*1.5/'amount-analyzed sorted'!AJ$3</f>
        <v>0.00171247654538905</v>
      </c>
      <c r="AS143" s="66">
        <f>'amount-analyzed sorted'!AK143*0.001/'amount-analyzed sorted'!AK$2*1.5/'amount-analyzed sorted'!AK$3</f>
        <v>0.00148657538408241</v>
      </c>
      <c r="AT143" s="66">
        <f t="shared" si="83"/>
        <v>0.00170475844235675</v>
      </c>
      <c r="AU143" s="115">
        <f t="shared" si="84"/>
        <v>0.00016790819936158</v>
      </c>
      <c r="AV143" s="66">
        <f>'amount-analyzed sorted'!AL143*0.001/'amount-analyzed sorted'!AL$2*1.5/'amount-analyzed sorted'!AL$3</f>
        <v>0.00330089967174205</v>
      </c>
      <c r="AW143" s="66">
        <f>'amount-analyzed sorted'!AM143*0.001/'amount-analyzed sorted'!AM$2*1.5/'amount-analyzed sorted'!AM$3</f>
        <v>0</v>
      </c>
      <c r="AX143" s="66">
        <f>'amount-analyzed sorted'!AN143*0.001/'amount-analyzed sorted'!AN$2*1.5/'amount-analyzed sorted'!AN$3</f>
        <v>0.00708930538294092</v>
      </c>
      <c r="AY143" s="66">
        <f>'amount-analyzed sorted'!AO143*0.001/'amount-analyzed sorted'!AO$2*1.5/'amount-analyzed sorted'!AO$3</f>
        <v>0.00530650959887645</v>
      </c>
      <c r="AZ143" s="66">
        <f>'amount-analyzed sorted'!AP143*0.001/'amount-analyzed sorted'!AP$2*1.5/'amount-analyzed sorted'!AP$3</f>
        <v>0.0128368320567746</v>
      </c>
      <c r="BA143" s="66">
        <f t="shared" si="85"/>
        <v>0.00570670934206681</v>
      </c>
      <c r="BB143" s="115">
        <f t="shared" si="86"/>
        <v>0.00477663148196884</v>
      </c>
      <c r="BC143" s="66">
        <f>'amount-analyzed sorted'!AQ143*0.001/'amount-analyzed sorted'!AQ$2*1.5/'amount-analyzed sorted'!AQ$3</f>
        <v>0.0139042871745022</v>
      </c>
      <c r="BD143" s="66">
        <f>'amount-analyzed sorted'!AR143*0.001/'amount-analyzed sorted'!AR$2*1.5/'amount-analyzed sorted'!AR$3</f>
        <v>0</v>
      </c>
      <c r="BE143" s="66">
        <f>'amount-analyzed sorted'!AS143*0.001/'amount-analyzed sorted'!AS$2*1.5/'amount-analyzed sorted'!AS$3</f>
        <v>0.0237981893364459</v>
      </c>
      <c r="BF143" s="66">
        <f>'amount-analyzed sorted'!AT143*0.001/'amount-analyzed sorted'!AT$2*1.5/'amount-analyzed sorted'!AT$3</f>
        <v>0.00815591942239766</v>
      </c>
      <c r="BG143" s="66">
        <f>'amount-analyzed sorted'!AU143*0.001/'amount-analyzed sorted'!AU$2*1.5/'amount-analyzed sorted'!AU$3</f>
        <v>0.00156891563739236</v>
      </c>
      <c r="BH143" s="66">
        <f t="shared" si="87"/>
        <v>0.00948546231414762</v>
      </c>
      <c r="BI143" s="115">
        <f t="shared" si="88"/>
        <v>0.00973130976360168</v>
      </c>
      <c r="BJ143" s="66">
        <f>'amount-analyzed sorted'!AV143*0.001/'amount-analyzed sorted'!AV$2*1.5/'amount-analyzed sorted'!AV$3</f>
        <v>0.005988775118732</v>
      </c>
      <c r="BK143" s="66">
        <f>'amount-analyzed sorted'!AW143*0.001/'amount-analyzed sorted'!AW$2*1.5/'amount-analyzed sorted'!AW$3</f>
        <v>0.00365806508124991</v>
      </c>
      <c r="BL143" s="66">
        <f>'amount-analyzed sorted'!AX143*0.001/'amount-analyzed sorted'!AX$2*1.5/'amount-analyzed sorted'!AX$3</f>
        <v>0.00625692922852597</v>
      </c>
      <c r="BM143" s="66">
        <f>'amount-analyzed sorted'!AY143*0.001/'amount-analyzed sorted'!AY$2*1.5/'amount-analyzed sorted'!AY$3</f>
        <v>0.00194080675144093</v>
      </c>
      <c r="BN143" s="66">
        <f>'amount-analyzed sorted'!AZ143*0.001/'amount-analyzed sorted'!AZ$2*1.5/'amount-analyzed sorted'!AZ$3</f>
        <v>0.00909753164737934</v>
      </c>
      <c r="BO143" s="66">
        <f t="shared" si="89"/>
        <v>0.00538842156546563</v>
      </c>
      <c r="BP143" s="115">
        <f t="shared" si="90"/>
        <v>0.0027272884435744</v>
      </c>
      <c r="BQ143" s="66">
        <f>'amount-analyzed sorted'!BA143*0.001/'amount-analyzed sorted'!BA$2*1.5/'amount-analyzed sorted'!BA$3</f>
        <v>0.00503863291239471</v>
      </c>
      <c r="BR143" s="66">
        <f>'amount-analyzed sorted'!BB143*0.001/'amount-analyzed sorted'!BB$2*1.5/'amount-analyzed sorted'!BB$3</f>
        <v>0.0142106528241098</v>
      </c>
      <c r="BS143" s="66">
        <f>'amount-analyzed sorted'!BC143*0.001/'amount-analyzed sorted'!BC$2*1.5/'amount-analyzed sorted'!BC$3</f>
        <v>0.0016173389595341</v>
      </c>
      <c r="BT143" s="66">
        <f>'amount-analyzed sorted'!BD143*0.001/'amount-analyzed sorted'!BD$2*1.5/'amount-analyzed sorted'!BD$3</f>
        <v>0.00482965735381613</v>
      </c>
      <c r="BU143" s="66">
        <f>'amount-analyzed sorted'!BE143*0.001/'amount-analyzed sorted'!BE$2*1.5/'amount-analyzed sorted'!BE$3</f>
        <v>0.00640347645078269</v>
      </c>
      <c r="BV143" s="66">
        <f t="shared" si="91"/>
        <v>0.00641995170012749</v>
      </c>
      <c r="BW143" s="115">
        <f t="shared" si="92"/>
        <v>0.00469567519837201</v>
      </c>
      <c r="BX143" s="66">
        <f>'amount-analyzed sorted'!BF143*0.001/'amount-analyzed sorted'!BF$2*1.5/'amount-analyzed sorted'!BF$3</f>
        <v>0</v>
      </c>
      <c r="BY143" s="66">
        <f>'amount-analyzed sorted'!BG143*0.001/'amount-analyzed sorted'!BG$2*1.5/'amount-analyzed sorted'!BG$3</f>
        <v>0</v>
      </c>
      <c r="BZ143" s="66">
        <f>'amount-analyzed sorted'!BH143*0.001/'amount-analyzed sorted'!BH$2*1.5/'amount-analyzed sorted'!BH$3</f>
        <v>0</v>
      </c>
      <c r="CA143" s="66">
        <f>'amount-analyzed sorted'!BI143*0.001/'amount-analyzed sorted'!BI$2*1.5/'amount-analyzed sorted'!BI$3</f>
        <v>0</v>
      </c>
      <c r="CB143" s="66">
        <f>'amount-analyzed sorted'!BJ143*0.001/'amount-analyzed sorted'!BJ$2*1.5/'amount-analyzed sorted'!BJ$3</f>
        <v>0</v>
      </c>
      <c r="CC143" s="66">
        <f t="shared" si="93"/>
        <v>0</v>
      </c>
      <c r="CD143" s="115">
        <f t="shared" si="94"/>
        <v>0</v>
      </c>
      <c r="CE143" s="121">
        <f>'amount-analyzed sorted'!BK143*0.001/'amount-analyzed sorted'!BK$2*1.5/'amount-analyzed sorted'!BK$3</f>
        <v>0.00150363794229283</v>
      </c>
      <c r="CF143" s="66">
        <f>'amount-analyzed sorted'!BL143*0.001/'amount-analyzed sorted'!BL$2*1.5/'amount-analyzed sorted'!BL$3</f>
        <v>0</v>
      </c>
      <c r="CG143" s="66">
        <f>'amount-analyzed sorted'!BM143*0.001/'amount-analyzed sorted'!BM$2*1.5/'amount-analyzed sorted'!BM$3</f>
        <v>0</v>
      </c>
      <c r="CH143" s="66">
        <f>'amount-analyzed sorted'!BN143*0.001/'amount-analyzed sorted'!BN$2*1.5/'amount-analyzed sorted'!BN$3</f>
        <v>0</v>
      </c>
      <c r="CI143" s="66">
        <f>'amount-analyzed sorted'!BO143*0.001/'amount-analyzed sorted'!BO$2*1.5/'amount-analyzed sorted'!BO$3</f>
        <v>0.00422595018458911</v>
      </c>
      <c r="CJ143" s="66">
        <f t="shared" si="95"/>
        <v>0.00114591762537639</v>
      </c>
      <c r="CK143" s="115">
        <f t="shared" si="96"/>
        <v>0.00184078420811553</v>
      </c>
      <c r="CL143" s="66">
        <f>'amount-analyzed sorted'!BP143*0.001/'amount-analyzed sorted'!BP$2*1.5/'amount-analyzed sorted'!BP$3</f>
        <v>0</v>
      </c>
      <c r="CM143" s="66">
        <f>'amount-analyzed sorted'!BQ143*0.001/'amount-analyzed sorted'!BQ$2*1.5/'amount-analyzed sorted'!BQ$3</f>
        <v>0</v>
      </c>
      <c r="CN143" s="66">
        <f>'amount-analyzed sorted'!BR143*0.001/'amount-analyzed sorted'!BR$2*1.5/'amount-analyzed sorted'!BR$3</f>
        <v>0</v>
      </c>
      <c r="CO143" s="66">
        <f>'amount-analyzed sorted'!BS143*0.001/'amount-analyzed sorted'!BS$2*1.5/'amount-analyzed sorted'!BS$3</f>
        <v>0</v>
      </c>
      <c r="CP143" s="66">
        <f>'amount-analyzed sorted'!BT143*0.001/'amount-analyzed sorted'!BT$2*1.5/'amount-analyzed sorted'!BT$3</f>
        <v>0.00197929300430236</v>
      </c>
      <c r="CQ143" s="66">
        <f t="shared" si="97"/>
        <v>0.000395858600860472</v>
      </c>
      <c r="CR143" s="115">
        <f t="shared" si="98"/>
        <v>0.000885166741001972</v>
      </c>
      <c r="CS143" s="66">
        <f>'amount-analyzed sorted'!BU143*0.001/'amount-analyzed sorted'!BU$2*1.5/'amount-analyzed sorted'!BU$3</f>
        <v>0</v>
      </c>
      <c r="CT143" s="66">
        <f>'amount-analyzed sorted'!BV143*0.001/'amount-analyzed sorted'!BV$2*1.5/'amount-analyzed sorted'!BV$3</f>
        <v>0</v>
      </c>
      <c r="CU143" s="66">
        <f>'amount-analyzed sorted'!BW143*0.001/'amount-analyzed sorted'!BW$2*1.5/'amount-analyzed sorted'!BW$3</f>
        <v>0</v>
      </c>
      <c r="CV143" s="66">
        <f>'amount-analyzed sorted'!BX143*0.001/'amount-analyzed sorted'!BX$2*1.5/'amount-analyzed sorted'!BX$3</f>
        <v>0</v>
      </c>
      <c r="CW143" s="66">
        <f>'amount-analyzed sorted'!BY143*0.001/'amount-analyzed sorted'!BY$2*1.5/'amount-analyzed sorted'!BY$3</f>
        <v>0.00199816138375234</v>
      </c>
      <c r="CX143" s="66">
        <f t="shared" si="99"/>
        <v>0.000399632276750467</v>
      </c>
      <c r="CY143" s="115">
        <f t="shared" si="100"/>
        <v>0.000893604936817053</v>
      </c>
      <c r="CZ143" s="66">
        <f>'amount-analyzed sorted'!BZ143*0.001/'amount-analyzed sorted'!BZ$2*1.5/'amount-analyzed sorted'!BZ$3</f>
        <v>0</v>
      </c>
      <c r="DA143" s="66">
        <f>'amount-analyzed sorted'!CA143*0.001/'amount-analyzed sorted'!CA$2*1.5/'amount-analyzed sorted'!CA$3</f>
        <v>0</v>
      </c>
      <c r="DB143" s="66">
        <f>'amount-analyzed sorted'!CB143*0.001/'amount-analyzed sorted'!CB$2*1.5/'amount-analyzed sorted'!CB$3</f>
        <v>0</v>
      </c>
      <c r="DC143" s="66">
        <f>'amount-analyzed sorted'!CC143*0.001/'amount-analyzed sorted'!CC$2*1.5/'amount-analyzed sorted'!CC$3</f>
        <v>0</v>
      </c>
      <c r="DD143" s="66">
        <f>'amount-analyzed sorted'!CD143*0.001/'amount-analyzed sorted'!CD$2*1.5/'amount-analyzed sorted'!CD$3</f>
        <v>0.00160005442103527</v>
      </c>
      <c r="DE143" s="66">
        <f t="shared" si="101"/>
        <v>0.000320010884207053</v>
      </c>
      <c r="DF143" s="115">
        <f t="shared" si="102"/>
        <v>0.000715566090626785</v>
      </c>
      <c r="DG143" s="66">
        <f>'amount-analyzed sorted'!CE143*0.001/'amount-analyzed sorted'!CE$2*1.5/'amount-analyzed sorted'!CE$3</f>
        <v>0</v>
      </c>
      <c r="DH143" s="66">
        <f>'amount-analyzed sorted'!CF143*0.001/'amount-analyzed sorted'!CF$2*1.5/'amount-analyzed sorted'!CF$3</f>
        <v>0</v>
      </c>
      <c r="DI143" s="66">
        <f>'amount-analyzed sorted'!CG143*0.001/'amount-analyzed sorted'!CG$2*1.5/'amount-analyzed sorted'!CG$3</f>
        <v>0</v>
      </c>
      <c r="DJ143" s="66">
        <f>'amount-analyzed sorted'!CH143*0.001/'amount-analyzed sorted'!CH$2*1.5/'amount-analyzed sorted'!CH$3</f>
        <v>0</v>
      </c>
      <c r="DK143" s="66">
        <f>'amount-analyzed sorted'!CI143*0.001/'amount-analyzed sorted'!CI$2*1.5/'amount-analyzed sorted'!CI$3</f>
        <v>0</v>
      </c>
      <c r="DL143" s="66">
        <f t="shared" si="103"/>
        <v>0</v>
      </c>
      <c r="DM143" s="115">
        <f t="shared" si="104"/>
        <v>0</v>
      </c>
      <c r="DN143" s="66">
        <f>'amount-analyzed sorted'!CJ143*0.001/'amount-analyzed sorted'!CJ$2*1.5/'amount-analyzed sorted'!CJ$3</f>
        <v>0.00784457818696182</v>
      </c>
      <c r="DO143" s="66">
        <f>'amount-analyzed sorted'!CK143*0.001/'amount-analyzed sorted'!CK$2*1.5/'amount-analyzed sorted'!CK$3</f>
        <v>0</v>
      </c>
      <c r="DP143" s="66">
        <f>'amount-analyzed sorted'!CL143*0.001/'amount-analyzed sorted'!CL$2*1.5/'amount-analyzed sorted'!CL$3</f>
        <v>0.00476379838990045</v>
      </c>
      <c r="DQ143" s="66">
        <f>'amount-analyzed sorted'!CM143*0.001/'amount-analyzed sorted'!CM$2*1.5/'amount-analyzed sorted'!CM$3</f>
        <v>0</v>
      </c>
      <c r="DR143" s="66">
        <f>'amount-analyzed sorted'!CN143*0.001/'amount-analyzed sorted'!CN$2*1.5/'amount-analyzed sorted'!CN$3</f>
        <v>0</v>
      </c>
      <c r="DS143" s="66">
        <f t="shared" si="105"/>
        <v>0.00252167531537246</v>
      </c>
      <c r="DT143" s="115">
        <f t="shared" si="106"/>
        <v>0.00362066810306404</v>
      </c>
      <c r="DU143" s="66">
        <f>'amount-analyzed sorted'!CO143*0.001/'amount-analyzed sorted'!CO$2*1.5/'amount-analyzed sorted'!CO$3</f>
        <v>0.00196814205779925</v>
      </c>
      <c r="DV143" s="66">
        <f>'amount-analyzed sorted'!CP143*0.001/'amount-analyzed sorted'!CP$2*1.5/'amount-analyzed sorted'!CP$3</f>
        <v>0</v>
      </c>
      <c r="DW143" s="66">
        <f>'amount-analyzed sorted'!CQ143*0.001/'amount-analyzed sorted'!CQ$2*1.5/'amount-analyzed sorted'!CQ$3</f>
        <v>0</v>
      </c>
      <c r="DX143" s="66">
        <f>'amount-analyzed sorted'!CR143*0.001/'amount-analyzed sorted'!CR$2*1.5/'amount-analyzed sorted'!CR$3</f>
        <v>0</v>
      </c>
      <c r="DY143" s="66">
        <f>'amount-analyzed sorted'!CS143*0.001/'amount-analyzed sorted'!CS$2*1.5/'amount-analyzed sorted'!CS$3</f>
        <v>0</v>
      </c>
      <c r="DZ143" s="66">
        <f t="shared" si="107"/>
        <v>0.00039362841155985</v>
      </c>
      <c r="EA143" s="115">
        <f t="shared" si="108"/>
        <v>0.000880179886123088</v>
      </c>
      <c r="EB143" s="66">
        <f>'amount-analyzed sorted'!CT143*0.001/'amount-analyzed sorted'!CT$2*1.5/'amount-analyzed sorted'!CT$3</f>
        <v>0</v>
      </c>
      <c r="EC143" s="66">
        <f>'amount-analyzed sorted'!CU143*0.001/'amount-analyzed sorted'!CU$2*1.5/'amount-analyzed sorted'!CU$3</f>
        <v>0</v>
      </c>
      <c r="ED143" s="66">
        <f>'amount-analyzed sorted'!CV143*0.001/'amount-analyzed sorted'!CV$2*1.5/'amount-analyzed sorted'!CV$3</f>
        <v>0</v>
      </c>
      <c r="EE143" s="66">
        <f>'amount-analyzed sorted'!CW143*0.001/'amount-analyzed sorted'!CW$2*1.5/'amount-analyzed sorted'!CW$3</f>
        <v>0</v>
      </c>
      <c r="EF143" s="66">
        <f>'amount-analyzed sorted'!CX143*0.001/'amount-analyzed sorted'!CX$2*1.5/'amount-analyzed sorted'!CX$3</f>
        <v>0.00161983871063076</v>
      </c>
      <c r="EG143" s="66">
        <f t="shared" si="109"/>
        <v>0.000323967742126151</v>
      </c>
      <c r="EH143" s="115">
        <f t="shared" si="110"/>
        <v>0.000724413893911197</v>
      </c>
    </row>
    <row r="144" spans="1:138">
      <c r="A144">
        <f>'imported data from Web Calc'!A152</f>
        <v>812.5</v>
      </c>
      <c r="B144" t="str">
        <f>'imported data from Web Calc'!B152</f>
        <v>C44H78O10PN</v>
      </c>
      <c r="C144" s="61" t="str">
        <f>'imported data from Web Calc'!C152</f>
        <v>PS(38:4)</v>
      </c>
      <c r="D144" s="96"/>
      <c r="E144" s="96"/>
      <c r="F144" s="96"/>
      <c r="G144" s="66">
        <f>'amount-analyzed sorted'!G144*0.001/'amount-analyzed sorted'!G$2*1.5/'amount-analyzed sorted'!G$3</f>
        <v>0.0140410134611288</v>
      </c>
      <c r="H144" s="66">
        <f>'amount-analyzed sorted'!H144*0.001/'amount-analyzed sorted'!H$2*1.5/'amount-analyzed sorted'!H$3</f>
        <v>0.0140410134611288</v>
      </c>
      <c r="I144" s="66">
        <f>'amount-analyzed sorted'!I144*0.001/'amount-analyzed sorted'!I$2*1.5/'amount-analyzed sorted'!I$3</f>
        <v>0.00504036380655905</v>
      </c>
      <c r="J144" s="66">
        <f>'amount-analyzed sorted'!J144*0.001/'amount-analyzed sorted'!J$2*1.5/'amount-analyzed sorted'!J$3</f>
        <v>0.0140410134611288</v>
      </c>
      <c r="K144" s="66">
        <f>'amount-analyzed sorted'!K144*0.001/'amount-analyzed sorted'!K$2*1.5/'amount-analyzed sorted'!K$3</f>
        <v>0.0176412733229567</v>
      </c>
      <c r="L144" s="66">
        <f>'amount-analyzed sorted'!L144*0.001/'amount-analyzed sorted'!L$2*1.5/'amount-analyzed sorted'!L$3</f>
        <v>0.0140410134611288</v>
      </c>
      <c r="M144" s="66">
        <f>'amount-analyzed sorted'!M144*0.001/'amount-analyzed sorted'!M$2*1.5/'amount-analyzed sorted'!M$3</f>
        <v>0.0104407535993009</v>
      </c>
      <c r="N144" s="66">
        <f>'amount-analyzed sorted'!N144*0.001/'amount-analyzed sorted'!N$2*1.5/'amount-analyzed sorted'!N$3</f>
        <v>0.0212415331847846</v>
      </c>
      <c r="O144" s="66">
        <f>'amount-analyzed sorted'!O144*0.001/'amount-analyzed sorted'!O$2*1.5/'amount-analyzed sorted'!O$3</f>
        <v>0.0122408835302148</v>
      </c>
      <c r="P144" s="66">
        <f>'amount-analyzed sorted'!P144*0.001/'amount-analyzed sorted'!P$2*1.5/'amount-analyzed sorted'!P$3</f>
        <v>0.0104407535993009</v>
      </c>
      <c r="Q144" s="66">
        <f t="shared" si="74"/>
        <v>0.0133209614887632</v>
      </c>
      <c r="R144" s="115">
        <f t="shared" si="75"/>
        <v>0.0043435841709638</v>
      </c>
      <c r="S144" s="66">
        <f t="shared" si="76"/>
        <v>0.326071370646016</v>
      </c>
      <c r="T144" s="66">
        <f>'amount-analyzed sorted'!R144*0.001/'amount-analyzed sorted'!R$2*1.5/'amount-analyzed sorted'!R$3</f>
        <v>0.0845070996067552</v>
      </c>
      <c r="U144" s="66">
        <f>'amount-analyzed sorted'!S144*0.001/'amount-analyzed sorted'!S$2*1.5/'amount-analyzed sorted'!S$3</f>
        <v>0.0492684798427643</v>
      </c>
      <c r="V144" s="66">
        <f>'amount-analyzed sorted'!T144*0.001/'amount-analyzed sorted'!T$2*1.5/'amount-analyzed sorted'!T$3</f>
        <v>0.0668135455423162</v>
      </c>
      <c r="W144" s="66">
        <f>'amount-analyzed sorted'!U144*0.001/'amount-analyzed sorted'!U$2*1.5/'amount-analyzed sorted'!U$3</f>
        <v>0.062882138746686</v>
      </c>
      <c r="X144" s="66">
        <f>'amount-analyzed sorted'!V144*0.001/'amount-analyzed sorted'!V$2*1.5/'amount-analyzed sorted'!V$3</f>
        <v>0.0766305633472159</v>
      </c>
      <c r="Y144" s="66">
        <f t="shared" si="77"/>
        <v>0.0680203654171475</v>
      </c>
      <c r="Z144" s="115">
        <f t="shared" si="78"/>
        <v>0.0134669866038753</v>
      </c>
      <c r="AA144" s="66">
        <f>'amount-analyzed sorted'!W144*0.001/'amount-analyzed sorted'!W$2*1.5/'amount-analyzed sorted'!W$3</f>
        <v>0.0274609671696417</v>
      </c>
      <c r="AB144" s="66">
        <f>'amount-analyzed sorted'!X144*0.001/'amount-analyzed sorted'!X$2*1.5/'amount-analyzed sorted'!X$3</f>
        <v>0.0442256176764517</v>
      </c>
      <c r="AC144" s="66">
        <f>'amount-analyzed sorted'!Y144*0.001/'amount-analyzed sorted'!Y$2*1.5/'amount-analyzed sorted'!Y$3</f>
        <v>0.0141921493699118</v>
      </c>
      <c r="AD144" s="66">
        <f>'amount-analyzed sorted'!Z144*0.001/'amount-analyzed sorted'!Z$2*1.5/'amount-analyzed sorted'!Z$3</f>
        <v>0.00375042577018008</v>
      </c>
      <c r="AE144" s="66">
        <f>'amount-analyzed sorted'!AA144*0.001/'amount-analyzed sorted'!AA$2*1.5/'amount-analyzed sorted'!AA$3</f>
        <v>0.0567722034376906</v>
      </c>
      <c r="AF144" s="66">
        <f t="shared" si="79"/>
        <v>0.0292802726847752</v>
      </c>
      <c r="AG144" s="115">
        <f t="shared" si="80"/>
        <v>0.0215748929003594</v>
      </c>
      <c r="AH144" s="66">
        <f>'amount-analyzed sorted'!AB144*0.001/'amount-analyzed sorted'!AB$2*1.5/'amount-analyzed sorted'!AB$3</f>
        <v>0.0186129438604385</v>
      </c>
      <c r="AI144" s="66">
        <f>'amount-analyzed sorted'!AC144*0.001/'amount-analyzed sorted'!AC$2*1.5/'amount-analyzed sorted'!AC$3</f>
        <v>0.00388561104510933</v>
      </c>
      <c r="AJ144" s="66">
        <f>'amount-analyzed sorted'!AD144*0.001/'amount-analyzed sorted'!AD$2*1.5/'amount-analyzed sorted'!AD$3</f>
        <v>0.0122136116388879</v>
      </c>
      <c r="AK144" s="66">
        <f>'amount-analyzed sorted'!AE144*0.001/'amount-analyzed sorted'!AE$2*1.5/'amount-analyzed sorted'!AE$3</f>
        <v>0.00960463934136264</v>
      </c>
      <c r="AL144" s="66">
        <f>'amount-analyzed sorted'!AF144*0.001/'amount-analyzed sorted'!AF$2*1.5/'amount-analyzed sorted'!AF$3</f>
        <v>0.022683511237389</v>
      </c>
      <c r="AM144" s="66">
        <f t="shared" si="81"/>
        <v>0.0134000634246375</v>
      </c>
      <c r="AN144" s="115">
        <f t="shared" si="82"/>
        <v>0.00741104313885971</v>
      </c>
      <c r="AO144" s="66">
        <f>'amount-analyzed sorted'!AG144*0.001/'amount-analyzed sorted'!AG$2*1.5/'amount-analyzed sorted'!AG$3</f>
        <v>0.00298255203541594</v>
      </c>
      <c r="AP144" s="66">
        <f>'amount-analyzed sorted'!AH144*0.001/'amount-analyzed sorted'!AH$2*1.5/'amount-analyzed sorted'!AH$3</f>
        <v>0.0133573170540346</v>
      </c>
      <c r="AQ144" s="66">
        <f>'amount-analyzed sorted'!AI144*0.001/'amount-analyzed sorted'!AI$2*1.5/'amount-analyzed sorted'!AI$3</f>
        <v>0.0250277169141039</v>
      </c>
      <c r="AR144" s="66">
        <f>'amount-analyzed sorted'!AJ144*0.001/'amount-analyzed sorted'!AJ$2*1.5/'amount-analyzed sorted'!AJ$3</f>
        <v>0.0099323639632565</v>
      </c>
      <c r="AS144" s="66">
        <f>'amount-analyzed sorted'!AK144*0.001/'amount-analyzed sorted'!AK$2*1.5/'amount-analyzed sorted'!AK$3</f>
        <v>0.033893918757079</v>
      </c>
      <c r="AT144" s="66">
        <f t="shared" si="83"/>
        <v>0.017038773744778</v>
      </c>
      <c r="AU144" s="115">
        <f t="shared" si="84"/>
        <v>0.0123445400728407</v>
      </c>
      <c r="AV144" s="66">
        <f>'amount-analyzed sorted'!AL144*0.001/'amount-analyzed sorted'!AL$2*1.5/'amount-analyzed sorted'!AL$3</f>
        <v>0.0310284569143752</v>
      </c>
      <c r="AW144" s="66">
        <f>'amount-analyzed sorted'!AM144*0.001/'amount-analyzed sorted'!AM$2*1.5/'amount-analyzed sorted'!AM$3</f>
        <v>0.0079458911706052</v>
      </c>
      <c r="AX144" s="66">
        <f>'amount-analyzed sorted'!AN144*0.001/'amount-analyzed sorted'!AN$2*1.5/'amount-analyzed sorted'!AN$3</f>
        <v>0.0373370083501555</v>
      </c>
      <c r="AY144" s="66">
        <f>'amount-analyzed sorted'!AO144*0.001/'amount-analyzed sorted'!AO$2*1.5/'amount-analyzed sorted'!AO$3</f>
        <v>0.0615555113469669</v>
      </c>
      <c r="AZ144" s="66">
        <f>'amount-analyzed sorted'!AP144*0.001/'amount-analyzed sorted'!AP$2*1.5/'amount-analyzed sorted'!AP$3</f>
        <v>0.0638173936536796</v>
      </c>
      <c r="BA144" s="66">
        <f t="shared" si="85"/>
        <v>0.0403368522871565</v>
      </c>
      <c r="BB144" s="115">
        <f t="shared" si="86"/>
        <v>0.0231645578701483</v>
      </c>
      <c r="BC144" s="66">
        <f>'amount-analyzed sorted'!AQ144*0.001/'amount-analyzed sorted'!AQ$2*1.5/'amount-analyzed sorted'!AQ$3</f>
        <v>0.0291990030664545</v>
      </c>
      <c r="BD144" s="66">
        <f>'amount-analyzed sorted'!AR144*0.001/'amount-analyzed sorted'!AR$2*1.5/'amount-analyzed sorted'!AR$3</f>
        <v>0.0140012620654049</v>
      </c>
      <c r="BE144" s="66">
        <f>'amount-analyzed sorted'!AS144*0.001/'amount-analyzed sorted'!AS$2*1.5/'amount-analyzed sorted'!AS$3</f>
        <v>0.0325852130914413</v>
      </c>
      <c r="BF144" s="66">
        <f>'amount-analyzed sorted'!AT144*0.001/'amount-analyzed sorted'!AT$2*1.5/'amount-analyzed sorted'!AT$3</f>
        <v>0.013865063018076</v>
      </c>
      <c r="BG144" s="66">
        <f>'amount-analyzed sorted'!AU144*0.001/'amount-analyzed sorted'!AU$2*1.5/'amount-analyzed sorted'!AU$3</f>
        <v>0.0263577827081917</v>
      </c>
      <c r="BH144" s="66">
        <f t="shared" si="87"/>
        <v>0.0232016647899137</v>
      </c>
      <c r="BI144" s="115">
        <f t="shared" si="88"/>
        <v>0.00874356432445419</v>
      </c>
      <c r="BJ144" s="66">
        <f>'amount-analyzed sorted'!AV144*0.001/'amount-analyzed sorted'!AV$2*1.5/'amount-analyzed sorted'!AV$3</f>
        <v>0.0281472430580404</v>
      </c>
      <c r="BK144" s="66">
        <f>'amount-analyzed sorted'!AW144*0.001/'amount-analyzed sorted'!AW$2*1.5/'amount-analyzed sorted'!AW$3</f>
        <v>0.00877935619499979</v>
      </c>
      <c r="BL144" s="66">
        <f>'amount-analyzed sorted'!AX144*0.001/'amount-analyzed sorted'!AX$2*1.5/'amount-analyzed sorted'!AX$3</f>
        <v>0.0168937089170201</v>
      </c>
      <c r="BM144" s="66">
        <f>'amount-analyzed sorted'!AY144*0.001/'amount-analyzed sorted'!AY$2*1.5/'amount-analyzed sorted'!AY$3</f>
        <v>0.0131974859097983</v>
      </c>
      <c r="BN144" s="66">
        <f>'amount-analyzed sorted'!AZ144*0.001/'amount-analyzed sorted'!AZ$2*1.5/'amount-analyzed sorted'!AZ$3</f>
        <v>0.0196506683583394</v>
      </c>
      <c r="BO144" s="66">
        <f t="shared" si="89"/>
        <v>0.0173336924876396</v>
      </c>
      <c r="BP144" s="115">
        <f t="shared" si="90"/>
        <v>0.00729348532816423</v>
      </c>
      <c r="BQ144" s="66">
        <f>'amount-analyzed sorted'!BA144*0.001/'amount-analyzed sorted'!BA$2*1.5/'amount-analyzed sorted'!BA$3</f>
        <v>0.0298958886135419</v>
      </c>
      <c r="BR144" s="66">
        <f>'amount-analyzed sorted'!BB144*0.001/'amount-analyzed sorted'!BB$2*1.5/'amount-analyzed sorted'!BB$3</f>
        <v>0.040500360548713</v>
      </c>
      <c r="BS144" s="66">
        <f>'amount-analyzed sorted'!BC144*0.001/'amount-analyzed sorted'!BC$2*1.5/'amount-analyzed sorted'!BC$3</f>
        <v>0.0368753282773776</v>
      </c>
      <c r="BT144" s="66">
        <f>'amount-analyzed sorted'!BD144*0.001/'amount-analyzed sorted'!BD$2*1.5/'amount-analyzed sorted'!BD$3</f>
        <v>0.0188356636798829</v>
      </c>
      <c r="BU144" s="66">
        <f>'amount-analyzed sorted'!BE144*0.001/'amount-analyzed sorted'!BE$2*1.5/'amount-analyzed sorted'!BE$3</f>
        <v>0.0273214995233395</v>
      </c>
      <c r="BV144" s="66">
        <f t="shared" si="91"/>
        <v>0.030685748128571</v>
      </c>
      <c r="BW144" s="115">
        <f t="shared" si="92"/>
        <v>0.00847059719778409</v>
      </c>
      <c r="BX144" s="66">
        <f>'amount-analyzed sorted'!BF144*0.001/'amount-analyzed sorted'!BF$2*1.5/'amount-analyzed sorted'!BF$3</f>
        <v>0.00207531811045168</v>
      </c>
      <c r="BY144" s="66">
        <f>'amount-analyzed sorted'!BG144*0.001/'amount-analyzed sorted'!BG$2*1.5/'amount-analyzed sorted'!BG$3</f>
        <v>0.00386627115702066</v>
      </c>
      <c r="BZ144" s="66">
        <f>'amount-analyzed sorted'!BH144*0.001/'amount-analyzed sorted'!BH$2*1.5/'amount-analyzed sorted'!BH$3</f>
        <v>0.00158194059740091</v>
      </c>
      <c r="CA144" s="66">
        <f>'amount-analyzed sorted'!BI144*0.001/'amount-analyzed sorted'!BI$2*1.5/'amount-analyzed sorted'!BI$3</f>
        <v>0.00884025627959329</v>
      </c>
      <c r="CB144" s="66">
        <f>'amount-analyzed sorted'!BJ144*0.001/'amount-analyzed sorted'!BJ$2*1.5/'amount-analyzed sorted'!BJ$3</f>
        <v>0.0119188367559078</v>
      </c>
      <c r="CC144" s="66">
        <f t="shared" si="93"/>
        <v>0.00565652458007487</v>
      </c>
      <c r="CD144" s="115">
        <f t="shared" si="94"/>
        <v>0.0045272779639314</v>
      </c>
      <c r="CE144" s="121">
        <f>'amount-analyzed sorted'!BK144*0.001/'amount-analyzed sorted'!BK$2*1.5/'amount-analyzed sorted'!BK$3</f>
        <v>0.00120291035383426</v>
      </c>
      <c r="CF144" s="66">
        <f>'amount-analyzed sorted'!BL144*0.001/'amount-analyzed sorted'!BL$2*1.5/'amount-analyzed sorted'!BL$3</f>
        <v>0.00143198721882576</v>
      </c>
      <c r="CG144" s="66">
        <f>'amount-analyzed sorted'!BM144*0.001/'amount-analyzed sorted'!BM$2*1.5/'amount-analyzed sorted'!BM$3</f>
        <v>0.00487863642257469</v>
      </c>
      <c r="CH144" s="66">
        <f>'amount-analyzed sorted'!BN144*0.001/'amount-analyzed sorted'!BN$2*1.5/'amount-analyzed sorted'!BN$3</f>
        <v>0</v>
      </c>
      <c r="CI144" s="66">
        <f>'amount-analyzed sorted'!BO144*0.001/'amount-analyzed sorted'!BO$2*1.5/'amount-analyzed sorted'!BO$3</f>
        <v>0.014368230627603</v>
      </c>
      <c r="CJ144" s="66">
        <f t="shared" si="95"/>
        <v>0.00437635292456754</v>
      </c>
      <c r="CK144" s="115">
        <f t="shared" si="96"/>
        <v>0.00587329551495684</v>
      </c>
      <c r="CL144" s="66">
        <f>'amount-analyzed sorted'!BP144*0.001/'amount-analyzed sorted'!BP$2*1.5/'amount-analyzed sorted'!BP$3</f>
        <v>0.00162015172294199</v>
      </c>
      <c r="CM144" s="66">
        <f>'amount-analyzed sorted'!BQ144*0.001/'amount-analyzed sorted'!BQ$2*1.5/'amount-analyzed sorted'!BQ$3</f>
        <v>0.00490719031468006</v>
      </c>
      <c r="CN144" s="66">
        <f>'amount-analyzed sorted'!BR144*0.001/'amount-analyzed sorted'!BR$2*1.5/'amount-analyzed sorted'!BR$3</f>
        <v>0.00165044983587102</v>
      </c>
      <c r="CO144" s="66">
        <f>'amount-analyzed sorted'!BS144*0.001/'amount-analyzed sorted'!BS$2*1.5/'amount-analyzed sorted'!BS$3</f>
        <v>0.00512129111374988</v>
      </c>
      <c r="CP144" s="66">
        <f>'amount-analyzed sorted'!BT144*0.001/'amount-analyzed sorted'!BT$2*1.5/'amount-analyzed sorted'!BT$3</f>
        <v>0.00752131341634897</v>
      </c>
      <c r="CQ144" s="66">
        <f t="shared" si="97"/>
        <v>0.00416407928071838</v>
      </c>
      <c r="CR144" s="115">
        <f t="shared" si="98"/>
        <v>0.00252633083486468</v>
      </c>
      <c r="CS144" s="66">
        <f>'amount-analyzed sorted'!BU144*0.001/'amount-analyzed sorted'!BU$2*1.5/'amount-analyzed sorted'!BU$3</f>
        <v>0.00206002092536236</v>
      </c>
      <c r="CT144" s="66">
        <f>'amount-analyzed sorted'!BV144*0.001/'amount-analyzed sorted'!BV$2*1.5/'amount-analyzed sorted'!BV$3</f>
        <v>0.0061458880462296</v>
      </c>
      <c r="CU144" s="66">
        <f>'amount-analyzed sorted'!BW144*0.001/'amount-analyzed sorted'!BW$2*1.5/'amount-analyzed sorted'!BW$3</f>
        <v>0.00173050261428788</v>
      </c>
      <c r="CV144" s="66">
        <f>'amount-analyzed sorted'!BX144*0.001/'amount-analyzed sorted'!BX$2*1.5/'amount-analyzed sorted'!BX$3</f>
        <v>0.00957340253354995</v>
      </c>
      <c r="CW144" s="66">
        <f>'amount-analyzed sorted'!BY144*0.001/'amount-analyzed sorted'!BY$2*1.5/'amount-analyzed sorted'!BY$3</f>
        <v>0.00159852910700187</v>
      </c>
      <c r="CX144" s="66">
        <f t="shared" si="99"/>
        <v>0.00422166864528633</v>
      </c>
      <c r="CY144" s="115">
        <f t="shared" si="100"/>
        <v>0.00353917949566421</v>
      </c>
      <c r="CZ144" s="66">
        <f>'amount-analyzed sorted'!BZ144*0.001/'amount-analyzed sorted'!BZ$2*1.5/'amount-analyzed sorted'!BZ$3</f>
        <v>0.00466946574851629</v>
      </c>
      <c r="DA144" s="66">
        <f>'amount-analyzed sorted'!CA144*0.001/'amount-analyzed sorted'!CA$2*1.5/'amount-analyzed sorted'!CA$3</f>
        <v>0.00130902188387585</v>
      </c>
      <c r="DB144" s="66">
        <f>'amount-analyzed sorted'!CB144*0.001/'amount-analyzed sorted'!CB$2*1.5/'amount-analyzed sorted'!CB$3</f>
        <v>0.00899202181288902</v>
      </c>
      <c r="DC144" s="66">
        <f>'amount-analyzed sorted'!CC144*0.001/'amount-analyzed sorted'!CC$2*1.5/'amount-analyzed sorted'!CC$3</f>
        <v>0.00397150349979069</v>
      </c>
      <c r="DD144" s="66">
        <f>'amount-analyzed sorted'!CD144*0.001/'amount-analyzed sorted'!CD$2*1.5/'amount-analyzed sorted'!CD$3</f>
        <v>0.00768026122096928</v>
      </c>
      <c r="DE144" s="66">
        <f t="shared" si="101"/>
        <v>0.00532445483320823</v>
      </c>
      <c r="DF144" s="115">
        <f t="shared" si="102"/>
        <v>0.00305712532738301</v>
      </c>
      <c r="DG144" s="66">
        <f>'amount-analyzed sorted'!CE144*0.001/'amount-analyzed sorted'!CE$2*1.5/'amount-analyzed sorted'!CE$3</f>
        <v>0.00166685589785781</v>
      </c>
      <c r="DH144" s="66">
        <f>'amount-analyzed sorted'!CF144*0.001/'amount-analyzed sorted'!CF$2*1.5/'amount-analyzed sorted'!CF$3</f>
        <v>0</v>
      </c>
      <c r="DI144" s="66">
        <f>'amount-analyzed sorted'!CG144*0.001/'amount-analyzed sorted'!CG$2*1.5/'amount-analyzed sorted'!CG$3</f>
        <v>0.00953506940472624</v>
      </c>
      <c r="DJ144" s="66">
        <f>'amount-analyzed sorted'!CH144*0.001/'amount-analyzed sorted'!CH$2*1.5/'amount-analyzed sorted'!CH$3</f>
        <v>0.00293613099206316</v>
      </c>
      <c r="DK144" s="66">
        <f>'amount-analyzed sorted'!CI144*0.001/'amount-analyzed sorted'!CI$2*1.5/'amount-analyzed sorted'!CI$3</f>
        <v>0.00489083301363113</v>
      </c>
      <c r="DL144" s="66">
        <f t="shared" si="103"/>
        <v>0.00380577786165567</v>
      </c>
      <c r="DM144" s="115">
        <f t="shared" si="104"/>
        <v>0.00366801527551365</v>
      </c>
      <c r="DN144" s="66">
        <f>'amount-analyzed sorted'!CJ144*0.001/'amount-analyzed sorted'!CJ$2*1.5/'amount-analyzed sorted'!CJ$3</f>
        <v>0.0122375419716604</v>
      </c>
      <c r="DO144" s="66">
        <f>'amount-analyzed sorted'!CK144*0.001/'amount-analyzed sorted'!CK$2*1.5/'amount-analyzed sorted'!CK$3</f>
        <v>0.00152719219785515</v>
      </c>
      <c r="DP144" s="66">
        <f>'amount-analyzed sorted'!CL144*0.001/'amount-analyzed sorted'!CL$2*1.5/'amount-analyzed sorted'!CL$3</f>
        <v>0.0203255397969086</v>
      </c>
      <c r="DQ144" s="66">
        <f>'amount-analyzed sorted'!CM144*0.001/'amount-analyzed sorted'!CM$2*1.5/'amount-analyzed sorted'!CM$3</f>
        <v>0.00275798854152131</v>
      </c>
      <c r="DR144" s="66">
        <f>'amount-analyzed sorted'!CN144*0.001/'amount-analyzed sorted'!CN$2*1.5/'amount-analyzed sorted'!CN$3</f>
        <v>0</v>
      </c>
      <c r="DS144" s="66">
        <f t="shared" si="105"/>
        <v>0.0073696525015891</v>
      </c>
      <c r="DT144" s="115">
        <f t="shared" si="106"/>
        <v>0.00867849250125456</v>
      </c>
      <c r="DU144" s="66">
        <f>'amount-analyzed sorted'!CO144*0.001/'amount-analyzed sorted'!CO$2*1.5/'amount-analyzed sorted'!CO$3</f>
        <v>0.00747893981963714</v>
      </c>
      <c r="DV144" s="66">
        <f>'amount-analyzed sorted'!CP144*0.001/'amount-analyzed sorted'!CP$2*1.5/'amount-analyzed sorted'!CP$3</f>
        <v>0.00123298311268012</v>
      </c>
      <c r="DW144" s="66">
        <f>'amount-analyzed sorted'!CQ144*0.001/'amount-analyzed sorted'!CQ$2*1.5/'amount-analyzed sorted'!CQ$3</f>
        <v>0.00340516996823209</v>
      </c>
      <c r="DX144" s="66">
        <f>'amount-analyzed sorted'!CR144*0.001/'amount-analyzed sorted'!CR$2*1.5/'amount-analyzed sorted'!CR$3</f>
        <v>0.00121864609974198</v>
      </c>
      <c r="DY144" s="66">
        <f>'amount-analyzed sorted'!CS144*0.001/'amount-analyzed sorted'!CS$2*1.5/'amount-analyzed sorted'!CS$3</f>
        <v>0</v>
      </c>
      <c r="DZ144" s="66">
        <f t="shared" si="107"/>
        <v>0.00266714780005827</v>
      </c>
      <c r="EA144" s="115">
        <f t="shared" si="108"/>
        <v>0.00295663161697971</v>
      </c>
      <c r="EB144" s="66">
        <f>'amount-analyzed sorted'!CT144*0.001/'amount-analyzed sorted'!CT$2*1.5/'amount-analyzed sorted'!CT$3</f>
        <v>0.0013404132959592</v>
      </c>
      <c r="EC144" s="66">
        <f>'amount-analyzed sorted'!CU144*0.001/'amount-analyzed sorted'!CU$2*1.5/'amount-analyzed sorted'!CU$3</f>
        <v>0.0141020086893689</v>
      </c>
      <c r="ED144" s="66">
        <f>'amount-analyzed sorted'!CV144*0.001/'amount-analyzed sorted'!CV$2*1.5/'amount-analyzed sorted'!CV$3</f>
        <v>0.00122219900382286</v>
      </c>
      <c r="EE144" s="66">
        <f>'amount-analyzed sorted'!CW144*0.001/'amount-analyzed sorted'!CW$2*1.5/'amount-analyzed sorted'!CW$3</f>
        <v>0</v>
      </c>
      <c r="EF144" s="66">
        <f>'amount-analyzed sorted'!CX144*0.001/'amount-analyzed sorted'!CX$2*1.5/'amount-analyzed sorted'!CX$3</f>
        <v>0.00777522581102763</v>
      </c>
      <c r="EG144" s="66">
        <f t="shared" si="109"/>
        <v>0.00488796936003572</v>
      </c>
      <c r="EH144" s="115">
        <f t="shared" si="110"/>
        <v>0.00598226632166265</v>
      </c>
    </row>
    <row r="145" spans="1:138">
      <c r="A145">
        <f>'imported data from Web Calc'!A153</f>
        <v>814.6</v>
      </c>
      <c r="B145" t="str">
        <f>'imported data from Web Calc'!B153</f>
        <v>C44H80O10PN</v>
      </c>
      <c r="C145" s="61" t="str">
        <f>'imported data from Web Calc'!C153</f>
        <v>PS(38:3)</v>
      </c>
      <c r="D145" s="96"/>
      <c r="E145" s="96"/>
      <c r="F145" s="96"/>
      <c r="G145" s="66">
        <f>'amount-analyzed sorted'!G145*0.001/'amount-analyzed sorted'!G$2*1.5/'amount-analyzed sorted'!G$3</f>
        <v>0.0297021438600801</v>
      </c>
      <c r="H145" s="66">
        <f>'amount-analyzed sorted'!H145*0.001/'amount-analyzed sorted'!H$2*1.5/'amount-analyzed sorted'!H$3</f>
        <v>0.0315022737909941</v>
      </c>
      <c r="I145" s="66">
        <f>'amount-analyzed sorted'!I145*0.001/'amount-analyzed sorted'!I$2*1.5/'amount-analyzed sorted'!I$3</f>
        <v>0.033302403721908</v>
      </c>
      <c r="J145" s="66">
        <f>'amount-analyzed sorted'!J145*0.001/'amount-analyzed sorted'!J$2*1.5/'amount-analyzed sorted'!J$3</f>
        <v>0.0261018839982522</v>
      </c>
      <c r="K145" s="66">
        <f>'amount-analyzed sorted'!K145*0.001/'amount-analyzed sorted'!K$2*1.5/'amount-analyzed sorted'!K$3</f>
        <v>0.0351025336528219</v>
      </c>
      <c r="L145" s="66">
        <f>'amount-analyzed sorted'!L145*0.001/'amount-analyzed sorted'!L$2*1.5/'amount-analyzed sorted'!L$3</f>
        <v>0.0225016241364243</v>
      </c>
      <c r="M145" s="66">
        <f>'amount-analyzed sorted'!M145*0.001/'amount-analyzed sorted'!M$2*1.5/'amount-analyzed sorted'!M$3</f>
        <v>0.0243017540673383</v>
      </c>
      <c r="N145" s="66">
        <f>'amount-analyzed sorted'!N145*0.001/'amount-analyzed sorted'!N$2*1.5/'amount-analyzed sorted'!N$3</f>
        <v>0.0351025336528219</v>
      </c>
      <c r="O145" s="66">
        <f>'amount-analyzed sorted'!O145*0.001/'amount-analyzed sorted'!O$2*1.5/'amount-analyzed sorted'!O$3</f>
        <v>0.0351025336528219</v>
      </c>
      <c r="P145" s="66">
        <f>'amount-analyzed sorted'!P145*0.001/'amount-analyzed sorted'!P$2*1.5/'amount-analyzed sorted'!P$3</f>
        <v>0.0297021438600801</v>
      </c>
      <c r="Q145" s="66">
        <f t="shared" si="74"/>
        <v>0.0302421828393543</v>
      </c>
      <c r="R145" s="115">
        <f t="shared" si="75"/>
        <v>0.00465178714602311</v>
      </c>
      <c r="S145" s="66">
        <f t="shared" si="76"/>
        <v>0.153817836851701</v>
      </c>
      <c r="T145" s="66">
        <f>'amount-analyzed sorted'!R145*0.001/'amount-analyzed sorted'!R$2*1.5/'amount-analyzed sorted'!R$3</f>
        <v>0.157758886820471</v>
      </c>
      <c r="U145" s="66">
        <f>'amount-analyzed sorted'!S145*0.001/'amount-analyzed sorted'!S$2*1.5/'amount-analyzed sorted'!S$3</f>
        <v>0.102642666339092</v>
      </c>
      <c r="V145" s="66">
        <f>'amount-analyzed sorted'!T145*0.001/'amount-analyzed sorted'!T$2*1.5/'amount-analyzed sorted'!T$3</f>
        <v>0.111016409513909</v>
      </c>
      <c r="W145" s="66">
        <f>'amount-analyzed sorted'!U145*0.001/'amount-analyzed sorted'!U$2*1.5/'amount-analyzed sorted'!U$3</f>
        <v>0.117280179408502</v>
      </c>
      <c r="X145" s="66">
        <f>'amount-analyzed sorted'!V145*0.001/'amount-analyzed sorted'!V$2*1.5/'amount-analyzed sorted'!V$3</f>
        <v>0.200028308737218</v>
      </c>
      <c r="Y145" s="66">
        <f t="shared" si="77"/>
        <v>0.137745290163838</v>
      </c>
      <c r="Z145" s="115">
        <f t="shared" si="78"/>
        <v>0.040758945251792</v>
      </c>
      <c r="AA145" s="66">
        <f>'amount-analyzed sorted'!W145*0.001/'amount-analyzed sorted'!W$2*1.5/'amount-analyzed sorted'!W$3</f>
        <v>0.0617002743368533</v>
      </c>
      <c r="AB145" s="66">
        <f>'amount-analyzed sorted'!X145*0.001/'amount-analyzed sorted'!X$2*1.5/'amount-analyzed sorted'!X$3</f>
        <v>0.103131167270717</v>
      </c>
      <c r="AC145" s="66">
        <f>'amount-analyzed sorted'!Y145*0.001/'amount-analyzed sorted'!Y$2*1.5/'amount-analyzed sorted'!Y$3</f>
        <v>0.0282023481068759</v>
      </c>
      <c r="AD145" s="66">
        <f>'amount-analyzed sorted'!Z145*0.001/'amount-analyzed sorted'!Z$2*1.5/'amount-analyzed sorted'!Z$3</f>
        <v>0.0239610535317061</v>
      </c>
      <c r="AE145" s="66">
        <f>'amount-analyzed sorted'!AA145*0.001/'amount-analyzed sorted'!AA$2*1.5/'amount-analyzed sorted'!AA$3</f>
        <v>0.115102180750196</v>
      </c>
      <c r="AF145" s="66">
        <f t="shared" si="79"/>
        <v>0.0664194047992697</v>
      </c>
      <c r="AG145" s="115">
        <f t="shared" si="80"/>
        <v>0.0418428350645568</v>
      </c>
      <c r="AH145" s="66">
        <f>'amount-analyzed sorted'!AB145*0.001/'amount-analyzed sorted'!AB$2*1.5/'amount-analyzed sorted'!AB$3</f>
        <v>0.0327841624814542</v>
      </c>
      <c r="AI145" s="66">
        <f>'amount-analyzed sorted'!AC145*0.001/'amount-analyzed sorted'!AC$2*1.5/'amount-analyzed sorted'!AC$3</f>
        <v>0.0161900460212889</v>
      </c>
      <c r="AJ145" s="66">
        <f>'amount-analyzed sorted'!AD145*0.001/'amount-analyzed sorted'!AD$2*1.5/'amount-analyzed sorted'!AD$3</f>
        <v>0.0242476113419098</v>
      </c>
      <c r="AK145" s="66">
        <f>'amount-analyzed sorted'!AE145*0.001/'amount-analyzed sorted'!AE$2*1.5/'amount-analyzed sorted'!AE$3</f>
        <v>0.0247178218343891</v>
      </c>
      <c r="AL145" s="66">
        <f>'amount-analyzed sorted'!AF145*0.001/'amount-analyzed sorted'!AF$2*1.5/'amount-analyzed sorted'!AF$3</f>
        <v>0.0394807948752024</v>
      </c>
      <c r="AM145" s="66">
        <f t="shared" si="81"/>
        <v>0.0274840873108489</v>
      </c>
      <c r="AN145" s="115">
        <f t="shared" si="82"/>
        <v>0.00891198854398869</v>
      </c>
      <c r="AO145" s="66">
        <f>'amount-analyzed sorted'!AG145*0.001/'amount-analyzed sorted'!AG$2*1.5/'amount-analyzed sorted'!AG$3</f>
        <v>0.00414243338252213</v>
      </c>
      <c r="AP145" s="66">
        <f>'amount-analyzed sorted'!AH145*0.001/'amount-analyzed sorted'!AH$2*1.5/'amount-analyzed sorted'!AH$3</f>
        <v>0.0282558629989193</v>
      </c>
      <c r="AQ145" s="66">
        <f>'amount-analyzed sorted'!AI145*0.001/'amount-analyzed sorted'!AI$2*1.5/'amount-analyzed sorted'!AI$3</f>
        <v>0.053770485557645</v>
      </c>
      <c r="AR145" s="66">
        <f>'amount-analyzed sorted'!AJ145*0.001/'amount-analyzed sorted'!AJ$2*1.5/'amount-analyzed sorted'!AJ$3</f>
        <v>0.0299683395443084</v>
      </c>
      <c r="AS145" s="66">
        <f>'amount-analyzed sorted'!AK145*0.001/'amount-analyzed sorted'!AK$2*1.5/'amount-analyzed sorted'!AK$3</f>
        <v>0.0720989061279969</v>
      </c>
      <c r="AT145" s="66">
        <f t="shared" si="83"/>
        <v>0.0376472055222784</v>
      </c>
      <c r="AU145" s="115">
        <f t="shared" si="84"/>
        <v>0.0260605635345851</v>
      </c>
      <c r="AV145" s="66">
        <f>'amount-analyzed sorted'!AL145*0.001/'amount-analyzed sorted'!AL$2*1.5/'amount-analyzed sorted'!AL$3</f>
        <v>0.0750954675321315</v>
      </c>
      <c r="AW145" s="66">
        <f>'amount-analyzed sorted'!AM145*0.001/'amount-analyzed sorted'!AM$2*1.5/'amount-analyzed sorted'!AM$3</f>
        <v>0.0212347091628242</v>
      </c>
      <c r="AX145" s="66">
        <f>'amount-analyzed sorted'!AN145*0.001/'amount-analyzed sorted'!AN$2*1.5/'amount-analyzed sorted'!AN$3</f>
        <v>0.0602590957549978</v>
      </c>
      <c r="AY145" s="66">
        <f>'amount-analyzed sorted'!AO145*0.001/'amount-analyzed sorted'!AO$2*1.5/'amount-analyzed sorted'!AO$3</f>
        <v>0.115858792908803</v>
      </c>
      <c r="AZ145" s="66">
        <f>'amount-analyzed sorted'!AP145*0.001/'amount-analyzed sorted'!AP$2*1.5/'amount-analyzed sorted'!AP$3</f>
        <v>0.142122069200005</v>
      </c>
      <c r="BA145" s="66">
        <f t="shared" si="85"/>
        <v>0.0829140269117522</v>
      </c>
      <c r="BB145" s="115">
        <f t="shared" si="86"/>
        <v>0.047354154761412</v>
      </c>
      <c r="BC145" s="66">
        <f>'amount-analyzed sorted'!AQ145*0.001/'amount-analyzed sorted'!AQ$2*1.5/'amount-analyzed sorted'!AQ$3</f>
        <v>0.0634383102336661</v>
      </c>
      <c r="BD145" s="66">
        <f>'amount-analyzed sorted'!AR145*0.001/'amount-analyzed sorted'!AR$2*1.5/'amount-analyzed sorted'!AR$3</f>
        <v>0.0360326597271449</v>
      </c>
      <c r="BE145" s="66">
        <f>'amount-analyzed sorted'!AS145*0.001/'amount-analyzed sorted'!AS$2*1.5/'amount-analyzed sorted'!AS$3</f>
        <v>0.116245001758794</v>
      </c>
      <c r="BF145" s="66">
        <f>'amount-analyzed sorted'!AT145*0.001/'amount-analyzed sorted'!AT$2*1.5/'amount-analyzed sorted'!AT$3</f>
        <v>0.0458770467509869</v>
      </c>
      <c r="BG145" s="66">
        <f>'amount-analyzed sorted'!AU145*0.001/'amount-analyzed sorted'!AU$2*1.5/'amount-analyzed sorted'!AU$3</f>
        <v>0.0698167458639602</v>
      </c>
      <c r="BH145" s="66">
        <f t="shared" si="87"/>
        <v>0.0662819528669103</v>
      </c>
      <c r="BI145" s="115">
        <f t="shared" si="88"/>
        <v>0.0310172018748686</v>
      </c>
      <c r="BJ145" s="66">
        <f>'amount-analyzed sorted'!AV145*0.001/'amount-analyzed sorted'!AV$2*1.5/'amount-analyzed sorted'!AV$3</f>
        <v>0.0591391542974785</v>
      </c>
      <c r="BK145" s="66">
        <f>'amount-analyzed sorted'!AW145*0.001/'amount-analyzed sorted'!AW$2*1.5/'amount-analyzed sorted'!AW$3</f>
        <v>0.0374951670828116</v>
      </c>
      <c r="BL145" s="66">
        <f>'amount-analyzed sorted'!AX145*0.001/'amount-analyzed sorted'!AX$2*1.5/'amount-analyzed sorted'!AX$3</f>
        <v>0.0320667622961956</v>
      </c>
      <c r="BM145" s="66">
        <f>'amount-analyzed sorted'!AY145*0.001/'amount-analyzed sorted'!AY$2*1.5/'amount-analyzed sorted'!AY$3</f>
        <v>0.0359049249016571</v>
      </c>
      <c r="BN145" s="66">
        <f>'amount-analyzed sorted'!AZ145*0.001/'amount-analyzed sorted'!AZ$2*1.5/'amount-analyzed sorted'!AZ$3</f>
        <v>0.0391193860837311</v>
      </c>
      <c r="BO145" s="66">
        <f t="shared" si="89"/>
        <v>0.0407450789323748</v>
      </c>
      <c r="BP145" s="115">
        <f t="shared" si="90"/>
        <v>0.0106099844896686</v>
      </c>
      <c r="BQ145" s="66">
        <f>'amount-analyzed sorted'!BA145*0.001/'amount-analyzed sorted'!BA$2*1.5/'amount-analyzed sorted'!BA$3</f>
        <v>0.0562647341884076</v>
      </c>
      <c r="BR145" s="66">
        <f>'amount-analyzed sorted'!BB145*0.001/'amount-analyzed sorted'!BB$2*1.5/'amount-analyzed sorted'!BB$3</f>
        <v>0.12167871480644</v>
      </c>
      <c r="BS145" s="66">
        <f>'amount-analyzed sorted'!BC145*0.001/'amount-analyzed sorted'!BC$2*1.5/'amount-analyzed sorted'!BC$3</f>
        <v>0.0832929564160064</v>
      </c>
      <c r="BT145" s="66">
        <f>'amount-analyzed sorted'!BD145*0.001/'amount-analyzed sorted'!BD$2*1.5/'amount-analyzed sorted'!BD$3</f>
        <v>0.0543336452304314</v>
      </c>
      <c r="BU145" s="66">
        <f>'amount-analyzed sorted'!BE145*0.001/'amount-analyzed sorted'!BE$2*1.5/'amount-analyzed sorted'!BE$3</f>
        <v>0.0693709948834791</v>
      </c>
      <c r="BV145" s="66">
        <f t="shared" si="91"/>
        <v>0.076988209104953</v>
      </c>
      <c r="BW145" s="115">
        <f t="shared" si="92"/>
        <v>0.0275576884370233</v>
      </c>
      <c r="BX145" s="66">
        <f>'amount-analyzed sorted'!BF145*0.001/'amount-analyzed sorted'!BF$2*1.5/'amount-analyzed sorted'!BF$3</f>
        <v>0</v>
      </c>
      <c r="BY145" s="66">
        <f>'amount-analyzed sorted'!BG145*0.001/'amount-analyzed sorted'!BG$2*1.5/'amount-analyzed sorted'!BG$3</f>
        <v>0.00897527232879796</v>
      </c>
      <c r="BZ145" s="66">
        <f>'amount-analyzed sorted'!BH145*0.001/'amount-analyzed sorted'!BH$2*1.5/'amount-analyzed sorted'!BH$3</f>
        <v>0.00889841586038009</v>
      </c>
      <c r="CA145" s="66">
        <f>'amount-analyzed sorted'!BI145*0.001/'amount-analyzed sorted'!BI$2*1.5/'amount-analyzed sorted'!BI$3</f>
        <v>0.0058159580786798</v>
      </c>
      <c r="CB145" s="66">
        <f>'amount-analyzed sorted'!BJ145*0.001/'amount-analyzed sorted'!BJ$2*1.5/'amount-analyzed sorted'!BJ$3</f>
        <v>0.0256871481808358</v>
      </c>
      <c r="CC145" s="66">
        <f t="shared" si="93"/>
        <v>0.00987535888973872</v>
      </c>
      <c r="CD145" s="115">
        <f t="shared" si="94"/>
        <v>0.00956267094267885</v>
      </c>
      <c r="CE145" s="121">
        <f>'amount-analyzed sorted'!BK145*0.001/'amount-analyzed sorted'!BK$2*1.5/'amount-analyzed sorted'!BK$3</f>
        <v>0.00977364662490337</v>
      </c>
      <c r="CF145" s="66">
        <f>'amount-analyzed sorted'!BL145*0.001/'amount-analyzed sorted'!BL$2*1.5/'amount-analyzed sorted'!BL$3</f>
        <v>0.00805492810589487</v>
      </c>
      <c r="CG145" s="66">
        <f>'amount-analyzed sorted'!BM145*0.001/'amount-analyzed sorted'!BM$2*1.5/'amount-analyzed sorted'!BM$3</f>
        <v>0.0304914776410918</v>
      </c>
      <c r="CH145" s="66">
        <f>'amount-analyzed sorted'!BN145*0.001/'amount-analyzed sorted'!BN$2*1.5/'amount-analyzed sorted'!BN$3</f>
        <v>0.00792251568082796</v>
      </c>
      <c r="CI145" s="66">
        <f>'amount-analyzed sorted'!BO145*0.001/'amount-analyzed sorted'!BO$2*1.5/'amount-analyzed sorted'!BO$3</f>
        <v>0.0559938399458057</v>
      </c>
      <c r="CJ145" s="66">
        <f t="shared" si="95"/>
        <v>0.0224472815997048</v>
      </c>
      <c r="CK145" s="115">
        <f t="shared" si="96"/>
        <v>0.0210286135680891</v>
      </c>
      <c r="CL145" s="66">
        <f>'amount-analyzed sorted'!BP145*0.001/'amount-analyzed sorted'!BP$2*1.5/'amount-analyzed sorted'!BP$3</f>
        <v>0.0192393017099361</v>
      </c>
      <c r="CM145" s="66">
        <f>'amount-analyzed sorted'!BQ145*0.001/'amount-analyzed sorted'!BQ$2*1.5/'amount-analyzed sorted'!BQ$3</f>
        <v>0.0341750754058076</v>
      </c>
      <c r="CN145" s="66">
        <f>'amount-analyzed sorted'!BR145*0.001/'amount-analyzed sorted'!BR$2*1.5/'amount-analyzed sorted'!BR$3</f>
        <v>0.00722071803193572</v>
      </c>
      <c r="CO145" s="66">
        <f>'amount-analyzed sorted'!BS145*0.001/'amount-analyzed sorted'!BS$2*1.5/'amount-analyzed sorted'!BS$3</f>
        <v>0.021033874217187</v>
      </c>
      <c r="CP145" s="66">
        <f>'amount-analyzed sorted'!BT145*0.001/'amount-analyzed sorted'!BT$2*1.5/'amount-analyzed sorted'!BT$3</f>
        <v>0.0168239905365701</v>
      </c>
      <c r="CQ145" s="66">
        <f t="shared" si="97"/>
        <v>0.0196985919802873</v>
      </c>
      <c r="CR145" s="115">
        <f t="shared" si="98"/>
        <v>0.0096892101110611</v>
      </c>
      <c r="CS145" s="66">
        <f>'amount-analyzed sorted'!BU145*0.001/'amount-analyzed sorted'!BU$2*1.5/'amount-analyzed sorted'!BU$3</f>
        <v>0.00643756539175737</v>
      </c>
      <c r="CT145" s="66">
        <f>'amount-analyzed sorted'!BV145*0.001/'amount-analyzed sorted'!BV$2*1.5/'amount-analyzed sorted'!BV$3</f>
        <v>0.0169820590751081</v>
      </c>
      <c r="CU145" s="66">
        <f>'amount-analyzed sorted'!BW145*0.001/'amount-analyzed sorted'!BW$2*1.5/'amount-analyzed sorted'!BW$3</f>
        <v>0.00108156413392993</v>
      </c>
      <c r="CV145" s="66">
        <f>'amount-analyzed sorted'!BX145*0.001/'amount-analyzed sorted'!BX$2*1.5/'amount-analyzed sorted'!BX$3</f>
        <v>0.0314914557024669</v>
      </c>
      <c r="CW145" s="66">
        <f>'amount-analyzed sorted'!BY145*0.001/'amount-analyzed sorted'!BY$2*1.5/'amount-analyzed sorted'!BY$3</f>
        <v>0.0029972420756285</v>
      </c>
      <c r="CX145" s="66">
        <f t="shared" si="99"/>
        <v>0.0117979772757782</v>
      </c>
      <c r="CY145" s="115">
        <f t="shared" si="100"/>
        <v>0.0126069054777618</v>
      </c>
      <c r="CZ145" s="66">
        <f>'amount-analyzed sorted'!BZ145*0.001/'amount-analyzed sorted'!BZ$2*1.5/'amount-analyzed sorted'!BZ$3</f>
        <v>0.0376151407519368</v>
      </c>
      <c r="DA145" s="66">
        <f>'amount-analyzed sorted'!CA145*0.001/'amount-analyzed sorted'!CA$2*1.5/'amount-analyzed sorted'!CA$3</f>
        <v>0.00899952545164644</v>
      </c>
      <c r="DB145" s="66">
        <f>'amount-analyzed sorted'!CB145*0.001/'amount-analyzed sorted'!CB$2*1.5/'amount-analyzed sorted'!CB$3</f>
        <v>0.02713110029751</v>
      </c>
      <c r="DC145" s="66">
        <f>'amount-analyzed sorted'!CC145*0.001/'amount-analyzed sorted'!CC$2*1.5/'amount-analyzed sorted'!CC$3</f>
        <v>0.0121351495826938</v>
      </c>
      <c r="DD145" s="66">
        <f>'amount-analyzed sorted'!CD145*0.001/'amount-analyzed sorted'!CD$2*1.5/'amount-analyzed sorted'!CD$3</f>
        <v>0.0488016598415756</v>
      </c>
      <c r="DE145" s="66">
        <f t="shared" si="101"/>
        <v>0.0269365151850725</v>
      </c>
      <c r="DF145" s="115">
        <f t="shared" si="102"/>
        <v>0.0168298208740125</v>
      </c>
      <c r="DG145" s="66">
        <f>'amount-analyzed sorted'!CE145*0.001/'amount-analyzed sorted'!CE$2*1.5/'amount-analyzed sorted'!CE$3</f>
        <v>0.00520892468080566</v>
      </c>
      <c r="DH145" s="66">
        <f>'amount-analyzed sorted'!CF145*0.001/'amount-analyzed sorted'!CF$2*1.5/'amount-analyzed sorted'!CF$3</f>
        <v>0.00122577268512058</v>
      </c>
      <c r="DI145" s="66">
        <f>'amount-analyzed sorted'!CG145*0.001/'amount-analyzed sorted'!CG$2*1.5/'amount-analyzed sorted'!CG$3</f>
        <v>0.0254816509953891</v>
      </c>
      <c r="DJ145" s="66">
        <f>'amount-analyzed sorted'!CH145*0.001/'amount-analyzed sorted'!CH$2*1.5/'amount-analyzed sorted'!CH$3</f>
        <v>0.0203897985559942</v>
      </c>
      <c r="DK145" s="66">
        <f>'amount-analyzed sorted'!CI145*0.001/'amount-analyzed sorted'!CI$2*1.5/'amount-analyzed sorted'!CI$3</f>
        <v>0.0165938977248199</v>
      </c>
      <c r="DL145" s="66">
        <f t="shared" si="103"/>
        <v>0.0137800089284259</v>
      </c>
      <c r="DM145" s="115">
        <f t="shared" si="104"/>
        <v>0.0102421683370152</v>
      </c>
      <c r="DN145" s="66">
        <f>'amount-analyzed sorted'!CJ145*0.001/'amount-analyzed sorted'!CJ$2*1.5/'amount-analyzed sorted'!CJ$3</f>
        <v>0.0619721676769984</v>
      </c>
      <c r="DO145" s="66">
        <f>'amount-analyzed sorted'!CK145*0.001/'amount-analyzed sorted'!CK$2*1.5/'amount-analyzed sorted'!CK$3</f>
        <v>0.00859045611293524</v>
      </c>
      <c r="DP145" s="66">
        <f>'amount-analyzed sorted'!CL145*0.001/'amount-analyzed sorted'!CL$2*1.5/'amount-analyzed sorted'!CL$3</f>
        <v>0.0341405551276199</v>
      </c>
      <c r="DQ145" s="66">
        <f>'amount-analyzed sorted'!CM145*0.001/'amount-analyzed sorted'!CM$2*1.5/'amount-analyzed sorted'!CM$3</f>
        <v>0.0145560506358069</v>
      </c>
      <c r="DR145" s="66">
        <f>'amount-analyzed sorted'!CN145*0.001/'amount-analyzed sorted'!CN$2*1.5/'amount-analyzed sorted'!CN$3</f>
        <v>0.0182796914961296</v>
      </c>
      <c r="DS145" s="66">
        <f t="shared" si="105"/>
        <v>0.027507784209898</v>
      </c>
      <c r="DT145" s="115">
        <f t="shared" si="106"/>
        <v>0.021462512538439</v>
      </c>
      <c r="DU145" s="66">
        <f>'amount-analyzed sorted'!CO145*0.001/'amount-analyzed sorted'!CO$2*1.5/'amount-analyzed sorted'!CO$3</f>
        <v>0.0344424860114868</v>
      </c>
      <c r="DV145" s="66">
        <f>'amount-analyzed sorted'!CP145*0.001/'amount-analyzed sorted'!CP$2*1.5/'amount-analyzed sorted'!CP$3</f>
        <v>0.00539430111797551</v>
      </c>
      <c r="DW145" s="66">
        <f>'amount-analyzed sorted'!CQ145*0.001/'amount-analyzed sorted'!CQ$2*1.5/'amount-analyzed sorted'!CQ$3</f>
        <v>0.0160799692944293</v>
      </c>
      <c r="DX145" s="66">
        <f>'amount-analyzed sorted'!CR145*0.001/'amount-analyzed sorted'!CR$2*1.5/'amount-analyzed sorted'!CR$3</f>
        <v>0.00380826906169368</v>
      </c>
      <c r="DY145" s="66">
        <f>'amount-analyzed sorted'!CS145*0.001/'amount-analyzed sorted'!CS$2*1.5/'amount-analyzed sorted'!CS$3</f>
        <v>0</v>
      </c>
      <c r="DZ145" s="66">
        <f t="shared" si="107"/>
        <v>0.0119450050971171</v>
      </c>
      <c r="EA145" s="115">
        <f t="shared" si="108"/>
        <v>0.0139197334664509</v>
      </c>
      <c r="EB145" s="66">
        <f>'amount-analyzed sorted'!CT145*0.001/'amount-analyzed sorted'!CT$2*1.5/'amount-analyzed sorted'!CT$3</f>
        <v>0.0159174078895155</v>
      </c>
      <c r="EC145" s="66">
        <f>'amount-analyzed sorted'!CU145*0.001/'amount-analyzed sorted'!CU$2*1.5/'amount-analyzed sorted'!CU$3</f>
        <v>0.039261274191993</v>
      </c>
      <c r="ED145" s="66">
        <f>'amount-analyzed sorted'!CV145*0.001/'amount-analyzed sorted'!CV$2*1.5/'amount-analyzed sorted'!CV$3</f>
        <v>0.00381937188694643</v>
      </c>
      <c r="EE145" s="66">
        <f>'amount-analyzed sorted'!CW145*0.001/'amount-analyzed sorted'!CW$2*1.5/'amount-analyzed sorted'!CW$3</f>
        <v>0</v>
      </c>
      <c r="EF145" s="66">
        <f>'amount-analyzed sorted'!CX145*0.001/'amount-analyzed sorted'!CX$2*1.5/'amount-analyzed sorted'!CX$3</f>
        <v>0.0267273387254075</v>
      </c>
      <c r="EG145" s="66">
        <f t="shared" si="109"/>
        <v>0.0171450785387725</v>
      </c>
      <c r="EH145" s="115">
        <f t="shared" si="110"/>
        <v>0.0162325380913626</v>
      </c>
    </row>
    <row r="146" spans="1:138">
      <c r="A146">
        <f>'imported data from Web Calc'!A154</f>
        <v>816.6</v>
      </c>
      <c r="B146" t="str">
        <f>'imported data from Web Calc'!B154</f>
        <v>C44H82O10PN</v>
      </c>
      <c r="C146" s="61" t="str">
        <f>'imported data from Web Calc'!C154</f>
        <v>PS(38:2)</v>
      </c>
      <c r="D146" s="96"/>
      <c r="E146" s="96"/>
      <c r="F146" s="96"/>
      <c r="G146" s="66">
        <f>'amount-analyzed sorted'!G146*0.001/'amount-analyzed sorted'!G$2*1.5/'amount-analyzed sorted'!G$3</f>
        <v>0.0347425076666392</v>
      </c>
      <c r="H146" s="66">
        <f>'amount-analyzed sorted'!H146*0.001/'amount-analyzed sorted'!H$2*1.5/'amount-analyzed sorted'!H$3</f>
        <v>0.0275419879429834</v>
      </c>
      <c r="I146" s="66">
        <f>'amount-analyzed sorted'!I146*0.001/'amount-analyzed sorted'!I$2*1.5/'amount-analyzed sorted'!I$3</f>
        <v>0.0311422478048113</v>
      </c>
      <c r="J146" s="66">
        <f>'amount-analyzed sorted'!J146*0.001/'amount-analyzed sorted'!J$2*1.5/'amount-analyzed sorted'!J$3</f>
        <v>0.0293421178738973</v>
      </c>
      <c r="K146" s="66">
        <f>'amount-analyzed sorted'!K146*0.001/'amount-analyzed sorted'!K$2*1.5/'amount-analyzed sorted'!K$3</f>
        <v>0.0365426375975531</v>
      </c>
      <c r="L146" s="66">
        <f>'amount-analyzed sorted'!L146*0.001/'amount-analyzed sorted'!L$2*1.5/'amount-analyzed sorted'!L$3</f>
        <v>0.0365426375975531</v>
      </c>
      <c r="M146" s="66">
        <f>'amount-analyzed sorted'!M146*0.001/'amount-analyzed sorted'!M$2*1.5/'amount-analyzed sorted'!M$3</f>
        <v>0.0365426375975531</v>
      </c>
      <c r="N146" s="66">
        <f>'amount-analyzed sorted'!N146*0.001/'amount-analyzed sorted'!N$2*1.5/'amount-analyzed sorted'!N$3</f>
        <v>0.0383427675284671</v>
      </c>
      <c r="O146" s="66">
        <f>'amount-analyzed sorted'!O146*0.001/'amount-analyzed sorted'!O$2*1.5/'amount-analyzed sorted'!O$3</f>
        <v>0.0419430273902949</v>
      </c>
      <c r="P146" s="66">
        <f>'amount-analyzed sorted'!P146*0.001/'amount-analyzed sorted'!P$2*1.5/'amount-analyzed sorted'!P$3</f>
        <v>0.0329423777357252</v>
      </c>
      <c r="Q146" s="66">
        <f t="shared" si="74"/>
        <v>0.0345624946735478</v>
      </c>
      <c r="R146" s="115">
        <f t="shared" si="75"/>
        <v>0.00436425817721271</v>
      </c>
      <c r="S146" s="66">
        <f t="shared" si="76"/>
        <v>0.126271503791446</v>
      </c>
      <c r="T146" s="66">
        <f>'amount-analyzed sorted'!R146*0.001/'amount-analyzed sorted'!R$2*1.5/'amount-analyzed sorted'!R$3</f>
        <v>0.124177462959271</v>
      </c>
      <c r="U146" s="66">
        <f>'amount-analyzed sorted'!S146*0.001/'amount-analyzed sorted'!S$2*1.5/'amount-analyzed sorted'!S$3</f>
        <v>0.09140599549776</v>
      </c>
      <c r="V146" s="66">
        <f>'amount-analyzed sorted'!T146*0.001/'amount-analyzed sorted'!T$2*1.5/'amount-analyzed sorted'!T$3</f>
        <v>0.108572011506264</v>
      </c>
      <c r="W146" s="66">
        <f>'amount-analyzed sorted'!U146*0.001/'amount-analyzed sorted'!U$2*1.5/'amount-analyzed sorted'!U$3</f>
        <v>0.0903306913742076</v>
      </c>
      <c r="X146" s="66">
        <f>'amount-analyzed sorted'!V146*0.001/'amount-analyzed sorted'!V$2*1.5/'amount-analyzed sorted'!V$3</f>
        <v>0.15457586675186</v>
      </c>
      <c r="Y146" s="66">
        <f t="shared" si="77"/>
        <v>0.113812405617872</v>
      </c>
      <c r="Z146" s="115">
        <f t="shared" si="78"/>
        <v>0.0266926676544765</v>
      </c>
      <c r="AA146" s="66">
        <f>'amount-analyzed sorted'!W146*0.001/'amount-analyzed sorted'!W$2*1.5/'amount-analyzed sorted'!W$3</f>
        <v>0.0491864158798013</v>
      </c>
      <c r="AB146" s="66">
        <f>'amount-analyzed sorted'!X146*0.001/'amount-analyzed sorted'!X$2*1.5/'amount-analyzed sorted'!X$3</f>
        <v>0.0841773311236665</v>
      </c>
      <c r="AC146" s="66">
        <f>'amount-analyzed sorted'!Y146*0.001/'amount-analyzed sorted'!Y$2*1.5/'amount-analyzed sorted'!Y$3</f>
        <v>0.0278384468409808</v>
      </c>
      <c r="AD146" s="66">
        <f>'amount-analyzed sorted'!Z146*0.001/'amount-analyzed sorted'!Z$2*1.5/'amount-analyzed sorted'!Z$3</f>
        <v>0.0193771998125971</v>
      </c>
      <c r="AE146" s="66">
        <f>'amount-analyzed sorted'!AA146*0.001/'amount-analyzed sorted'!AA$2*1.5/'amount-analyzed sorted'!AA$3</f>
        <v>0.0853313911426264</v>
      </c>
      <c r="AF146" s="66">
        <f t="shared" si="79"/>
        <v>0.0531821569599344</v>
      </c>
      <c r="AG146" s="115">
        <f t="shared" si="80"/>
        <v>0.0308030793796659</v>
      </c>
      <c r="AH146" s="66">
        <f>'amount-analyzed sorted'!AB146*0.001/'amount-analyzed sorted'!AB$2*1.5/'amount-analyzed sorted'!AB$3</f>
        <v>0.0260158192594765</v>
      </c>
      <c r="AI146" s="66">
        <f>'amount-analyzed sorted'!AC146*0.001/'amount-analyzed sorted'!AC$2*1.5/'amount-analyzed sorted'!AC$3</f>
        <v>0.0135996386578827</v>
      </c>
      <c r="AJ146" s="66">
        <f>'amount-analyzed sorted'!AD146*0.001/'amount-analyzed sorted'!AD$2*1.5/'amount-analyzed sorted'!AD$3</f>
        <v>0.0185000293941978</v>
      </c>
      <c r="AK146" s="66">
        <f>'amount-analyzed sorted'!AE146*0.001/'amount-analyzed sorted'!AE$2*1.5/'amount-analyzed sorted'!AE$3</f>
        <v>0.0258477794039612</v>
      </c>
      <c r="AL146" s="66">
        <f>'amount-analyzed sorted'!AF146*0.001/'amount-analyzed sorted'!AF$2*1.5/'amount-analyzed sorted'!AF$3</f>
        <v>0.0291440049442403</v>
      </c>
      <c r="AM146" s="66">
        <f t="shared" si="81"/>
        <v>0.0226214543319517</v>
      </c>
      <c r="AN146" s="115">
        <f t="shared" si="82"/>
        <v>0.00638071028169614</v>
      </c>
      <c r="AO146" s="66">
        <f>'amount-analyzed sorted'!AG146*0.001/'amount-analyzed sorted'!AG$2*1.5/'amount-analyzed sorted'!AG$3</f>
        <v>0.00546801206492922</v>
      </c>
      <c r="AP146" s="66">
        <f>'amount-analyzed sorted'!AH146*0.001/'amount-analyzed sorted'!AH$2*1.5/'amount-analyzed sorted'!AH$3</f>
        <v>0.0364757504167868</v>
      </c>
      <c r="AQ146" s="66">
        <f>'amount-analyzed sorted'!AI146*0.001/'amount-analyzed sorted'!AI$2*1.5/'amount-analyzed sorted'!AI$3</f>
        <v>0.0533794274808622</v>
      </c>
      <c r="AR146" s="66">
        <f>'amount-analyzed sorted'!AJ146*0.001/'amount-analyzed sorted'!AJ$2*1.5/'amount-analyzed sorted'!AJ$3</f>
        <v>0.0347632738713977</v>
      </c>
      <c r="AS146" s="66">
        <f>'amount-analyzed sorted'!AK146*0.001/'amount-analyzed sorted'!AK$2*1.5/'amount-analyzed sorted'!AK$3</f>
        <v>0.0613955633626036</v>
      </c>
      <c r="AT146" s="66">
        <f t="shared" si="83"/>
        <v>0.0382964054393159</v>
      </c>
      <c r="AU146" s="115">
        <f t="shared" si="84"/>
        <v>0.0215323585888861</v>
      </c>
      <c r="AV146" s="66">
        <f>'amount-analyzed sorted'!AL146*0.001/'amount-analyzed sorted'!AL$2*1.5/'amount-analyzed sorted'!AL$3</f>
        <v>0.0450572805192789</v>
      </c>
      <c r="AW146" s="66">
        <f>'amount-analyzed sorted'!AM146*0.001/'amount-analyzed sorted'!AM$2*1.5/'amount-analyzed sorted'!AM$3</f>
        <v>0.0127408254976945</v>
      </c>
      <c r="AX146" s="66">
        <f>'amount-analyzed sorted'!AN146*0.001/'amount-analyzed sorted'!AN$2*1.5/'amount-analyzed sorted'!AN$3</f>
        <v>0.0739650861620169</v>
      </c>
      <c r="AY146" s="66">
        <f>'amount-analyzed sorted'!AO146*0.001/'amount-analyzed sorted'!AO$2*1.5/'amount-analyzed sorted'!AO$3</f>
        <v>0.110198516003334</v>
      </c>
      <c r="AZ146" s="66">
        <f>'amount-analyzed sorted'!AP146*0.001/'amount-analyzed sorted'!AP$2*1.5/'amount-analyzed sorted'!AP$3</f>
        <v>0.149090635173682</v>
      </c>
      <c r="BA146" s="66">
        <f t="shared" si="85"/>
        <v>0.0782104686712014</v>
      </c>
      <c r="BB146" s="115">
        <f t="shared" si="86"/>
        <v>0.0535038889009355</v>
      </c>
      <c r="BC146" s="66">
        <f>'amount-analyzed sorted'!AQ146*0.001/'amount-analyzed sorted'!AQ$2*1.5/'amount-analyzed sorted'!AQ$3</f>
        <v>0.0752569543319929</v>
      </c>
      <c r="BD146" s="66">
        <f>'amount-analyzed sorted'!AR146*0.001/'amount-analyzed sorted'!AR$2*1.5/'amount-analyzed sorted'!AR$3</f>
        <v>0.0335618487744264</v>
      </c>
      <c r="BE146" s="66">
        <f>'amount-analyzed sorted'!AS146*0.001/'amount-analyzed sorted'!AS$2*1.5/'amount-analyzed sorted'!AS$3</f>
        <v>0.108556355973173</v>
      </c>
      <c r="BF146" s="66">
        <f>'amount-analyzed sorted'!AT146*0.001/'amount-analyzed sorted'!AT$2*1.5/'amount-analyzed sorted'!AT$3</f>
        <v>0.045469250779867</v>
      </c>
      <c r="BG146" s="66">
        <f>'amount-analyzed sorted'!AU146*0.001/'amount-analyzed sorted'!AU$2*1.5/'amount-analyzed sorted'!AU$3</f>
        <v>0.0773475409234436</v>
      </c>
      <c r="BH146" s="66">
        <f t="shared" si="87"/>
        <v>0.0680383901565805</v>
      </c>
      <c r="BI146" s="115">
        <f t="shared" si="88"/>
        <v>0.0294892839373482</v>
      </c>
      <c r="BJ146" s="66">
        <f>'amount-analyzed sorted'!AV146*0.001/'amount-analyzed sorted'!AV$2*1.5/'amount-analyzed sorted'!AV$3</f>
        <v>0.0513537466431269</v>
      </c>
      <c r="BK146" s="66">
        <f>'amount-analyzed sorted'!AW146*0.001/'amount-analyzed sorted'!AW$2*1.5/'amount-analyzed sorted'!AW$3</f>
        <v>0.0426164581965615</v>
      </c>
      <c r="BL146" s="66">
        <f>'amount-analyzed sorted'!AX146*0.001/'amount-analyzed sorted'!AX$2*1.5/'amount-analyzed sorted'!AX$3</f>
        <v>0.0411393096775582</v>
      </c>
      <c r="BM146" s="66">
        <f>'amount-analyzed sorted'!AY146*0.001/'amount-analyzed sorted'!AY$2*1.5/'amount-analyzed sorted'!AY$3</f>
        <v>0.0238719230427234</v>
      </c>
      <c r="BN146" s="66">
        <f>'amount-analyzed sorted'!AZ146*0.001/'amount-analyzed sorted'!AZ$2*1.5/'amount-analyzed sorted'!AZ$3</f>
        <v>0.0551310417831188</v>
      </c>
      <c r="BO146" s="66">
        <f t="shared" si="89"/>
        <v>0.0428224958686177</v>
      </c>
      <c r="BP146" s="115">
        <f t="shared" si="90"/>
        <v>0.0121066337188806</v>
      </c>
      <c r="BQ146" s="66">
        <f>'amount-analyzed sorted'!BA146*0.001/'amount-analyzed sorted'!BA$2*1.5/'amount-analyzed sorted'!BA$3</f>
        <v>0.0676856354565023</v>
      </c>
      <c r="BR146" s="66">
        <f>'amount-analyzed sorted'!BB146*0.001/'amount-analyzed sorted'!BB$2*1.5/'amount-analyzed sorted'!BB$3</f>
        <v>0.126652443294879</v>
      </c>
      <c r="BS146" s="66">
        <f>'amount-analyzed sorted'!BC146*0.001/'amount-analyzed sorted'!BC$2*1.5/'amount-analyzed sorted'!BC$3</f>
        <v>0.102377556138509</v>
      </c>
      <c r="BT146" s="66">
        <f>'amount-analyzed sorted'!BD146*0.001/'amount-analyzed sorted'!BD$2*1.5/'amount-analyzed sorted'!BD$3</f>
        <v>0.0586803368488659</v>
      </c>
      <c r="BU146" s="66">
        <f>'amount-analyzed sorted'!BE146*0.001/'amount-analyzed sorted'!BE$2*1.5/'amount-analyzed sorted'!BE$3</f>
        <v>0.0817510493549923</v>
      </c>
      <c r="BV146" s="66">
        <f t="shared" si="91"/>
        <v>0.0874294042187496</v>
      </c>
      <c r="BW146" s="115">
        <f t="shared" si="92"/>
        <v>0.0274338433040183</v>
      </c>
      <c r="BX146" s="66">
        <f>'amount-analyzed sorted'!BF146*0.001/'amount-analyzed sorted'!BF$2*1.5/'amount-analyzed sorted'!BF$3</f>
        <v>0.00856068720561319</v>
      </c>
      <c r="BY146" s="66">
        <f>'amount-analyzed sorted'!BG146*0.001/'amount-analyzed sorted'!BG$2*1.5/'amount-analyzed sorted'!BG$3</f>
        <v>0.0100799212308039</v>
      </c>
      <c r="BZ146" s="66">
        <f>'amount-analyzed sorted'!BH146*0.001/'amount-analyzed sorted'!BH$2*1.5/'amount-analyzed sorted'!BH$3</f>
        <v>0.010480356457781</v>
      </c>
      <c r="CA146" s="66">
        <f>'amount-analyzed sorted'!BI146*0.001/'amount-analyzed sorted'!BI$2*1.5/'amount-analyzed sorted'!BI$3</f>
        <v>0.016982597589745</v>
      </c>
      <c r="CB146" s="66">
        <f>'amount-analyzed sorted'!BJ146*0.001/'amount-analyzed sorted'!BJ$2*1.5/'amount-analyzed sorted'!BJ$3</f>
        <v>0.0273311256644093</v>
      </c>
      <c r="CC146" s="66">
        <f t="shared" si="93"/>
        <v>0.0146869376296705</v>
      </c>
      <c r="CD146" s="115">
        <f t="shared" si="94"/>
        <v>0.0077716860336658</v>
      </c>
      <c r="CE146" s="121">
        <f>'amount-analyzed sorted'!BK146*0.001/'amount-analyzed sorted'!BK$2*1.5/'amount-analyzed sorted'!BK$3</f>
        <v>0.0094729190364448</v>
      </c>
      <c r="CF146" s="66">
        <f>'amount-analyzed sorted'!BL146*0.001/'amount-analyzed sorted'!BL$2*1.5/'amount-analyzed sorted'!BL$3</f>
        <v>0.0166468514188494</v>
      </c>
      <c r="CG146" s="66">
        <f>'amount-analyzed sorted'!BM146*0.001/'amount-analyzed sorted'!BM$2*1.5/'amount-analyzed sorted'!BM$3</f>
        <v>0.0301430036109079</v>
      </c>
      <c r="CH146" s="66">
        <f>'amount-analyzed sorted'!BN146*0.001/'amount-analyzed sorted'!BN$2*1.5/'amount-analyzed sorted'!BN$3</f>
        <v>0.0142605282254903</v>
      </c>
      <c r="CI146" s="66">
        <f>'amount-analyzed sorted'!BO146*0.001/'amount-analyzed sorted'!BO$2*1.5/'amount-analyzed sorted'!BO$3</f>
        <v>0.0555712449273468</v>
      </c>
      <c r="CJ146" s="66">
        <f t="shared" si="95"/>
        <v>0.0252189094438079</v>
      </c>
      <c r="CK146" s="115">
        <f t="shared" si="96"/>
        <v>0.0186213149662542</v>
      </c>
      <c r="CL146" s="66">
        <f>'amount-analyzed sorted'!BP146*0.001/'amount-analyzed sorted'!BP$2*1.5/'amount-analyzed sorted'!BP$3</f>
        <v>0.0208594534328781</v>
      </c>
      <c r="CM146" s="66">
        <f>'amount-analyzed sorted'!BQ146*0.001/'amount-analyzed sorted'!BQ$2*1.5/'amount-analyzed sorted'!BQ$3</f>
        <v>0.0373296977509591</v>
      </c>
      <c r="CN146" s="66">
        <f>'amount-analyzed sorted'!BR146*0.001/'amount-analyzed sorted'!BR$2*1.5/'amount-analyzed sorted'!BR$3</f>
        <v>0.0129972924574843</v>
      </c>
      <c r="CO146" s="66">
        <f>'amount-analyzed sorted'!BS146*0.001/'amount-analyzed sorted'!BS$2*1.5/'amount-analyzed sorted'!BS$3</f>
        <v>0.0261551653309369</v>
      </c>
      <c r="CP146" s="66">
        <f>'amount-analyzed sorted'!BT146*0.001/'amount-analyzed sorted'!BT$2*1.5/'amount-analyzed sorted'!BT$3</f>
        <v>0.0223660109486167</v>
      </c>
      <c r="CQ146" s="66">
        <f t="shared" si="97"/>
        <v>0.023941523984175</v>
      </c>
      <c r="CR146" s="115">
        <f t="shared" si="98"/>
        <v>0.00888680213490621</v>
      </c>
      <c r="CS146" s="66">
        <f>'amount-analyzed sorted'!BU146*0.001/'amount-analyzed sorted'!BU$2*1.5/'amount-analyzed sorted'!BU$3</f>
        <v>0.0162226647872286</v>
      </c>
      <c r="CT146" s="66">
        <f>'amount-analyzed sorted'!BV146*0.001/'amount-analyzed sorted'!BV$2*1.5/'amount-analyzed sorted'!BV$3</f>
        <v>0.0166585912832013</v>
      </c>
      <c r="CU146" s="66">
        <f>'amount-analyzed sorted'!BW146*0.001/'amount-analyzed sorted'!BW$2*1.5/'amount-analyzed sorted'!BW$3</f>
        <v>0</v>
      </c>
      <c r="CV146" s="66">
        <f>'amount-analyzed sorted'!BX146*0.001/'amount-analyzed sorted'!BX$2*1.5/'amount-analyzed sorted'!BX$3</f>
        <v>0.0410648582360169</v>
      </c>
      <c r="CW146" s="66">
        <f>'amount-analyzed sorted'!BY146*0.001/'amount-analyzed sorted'!BY$2*1.5/'amount-analyzed sorted'!BY$3</f>
        <v>0.00459577118263037</v>
      </c>
      <c r="CX146" s="66">
        <f t="shared" si="99"/>
        <v>0.0157083770978154</v>
      </c>
      <c r="CY146" s="115">
        <f t="shared" si="100"/>
        <v>0.0159245224089369</v>
      </c>
      <c r="CZ146" s="66">
        <f>'amount-analyzed sorted'!BZ146*0.001/'amount-analyzed sorted'!BZ$2*1.5/'amount-analyzed sorted'!BZ$3</f>
        <v>0.0267197206720654</v>
      </c>
      <c r="DA146" s="66">
        <f>'amount-analyzed sorted'!CA146*0.001/'amount-analyzed sorted'!CA$2*1.5/'amount-analyzed sorted'!CA$3</f>
        <v>0.0152173794000567</v>
      </c>
      <c r="DB146" s="66">
        <f>'amount-analyzed sorted'!CB146*0.001/'amount-analyzed sorted'!CB$2*1.5/'amount-analyzed sorted'!CB$3</f>
        <v>0.0345727735219699</v>
      </c>
      <c r="DC146" s="66">
        <f>'amount-analyzed sorted'!CC146*0.001/'amount-analyzed sorted'!CC$2*1.5/'amount-analyzed sorted'!CC$3</f>
        <v>0.0116938714160504</v>
      </c>
      <c r="DD146" s="66">
        <f>'amount-analyzed sorted'!CD146*0.001/'amount-analyzed sorted'!CD$2*1.5/'amount-analyzed sorted'!CD$3</f>
        <v>0.0500817033784038</v>
      </c>
      <c r="DE146" s="66">
        <f t="shared" si="101"/>
        <v>0.0276570896777092</v>
      </c>
      <c r="DF146" s="115">
        <f t="shared" si="102"/>
        <v>0.0155011239300025</v>
      </c>
      <c r="DG146" s="66">
        <f>'amount-analyzed sorted'!CE146*0.001/'amount-analyzed sorted'!CE$2*1.5/'amount-analyzed sorted'!CE$3</f>
        <v>0.0131264901956303</v>
      </c>
      <c r="DH146" s="66">
        <f>'amount-analyzed sorted'!CF146*0.001/'amount-analyzed sorted'!CF$2*1.5/'amount-analyzed sorted'!CF$3</f>
        <v>0.00073546361107235</v>
      </c>
      <c r="DI146" s="66">
        <f>'amount-analyzed sorted'!CG146*0.001/'amount-analyzed sorted'!CG$2*1.5/'amount-analyzed sorted'!CG$3</f>
        <v>0.0333727429165418</v>
      </c>
      <c r="DJ146" s="66">
        <f>'amount-analyzed sorted'!CH146*0.001/'amount-analyzed sorted'!CH$2*1.5/'amount-analyzed sorted'!CH$3</f>
        <v>0.0282194812014959</v>
      </c>
      <c r="DK146" s="66">
        <f>'amount-analyzed sorted'!CI146*0.001/'amount-analyzed sorted'!CI$2*1.5/'amount-analyzed sorted'!CI$3</f>
        <v>0.0127511003569669</v>
      </c>
      <c r="DL146" s="66">
        <f t="shared" si="103"/>
        <v>0.0176410556563414</v>
      </c>
      <c r="DM146" s="115">
        <f t="shared" si="104"/>
        <v>0.0131289858480874</v>
      </c>
      <c r="DN146" s="66">
        <f>'amount-analyzed sorted'!CJ146*0.001/'amount-analyzed sorted'!CJ$2*1.5/'amount-analyzed sorted'!CJ$3</f>
        <v>0.083623203473013</v>
      </c>
      <c r="DO146" s="66">
        <f>'amount-analyzed sorted'!CK146*0.001/'amount-analyzed sorted'!CK$2*1.5/'amount-analyzed sorted'!CK$3</f>
        <v>0.0215715897947041</v>
      </c>
      <c r="DP146" s="66">
        <f>'amount-analyzed sorted'!CL146*0.001/'amount-analyzed sorted'!CL$2*1.5/'amount-analyzed sorted'!CL$3</f>
        <v>0.0433505653480941</v>
      </c>
      <c r="DQ146" s="66">
        <f>'amount-analyzed sorted'!CM146*0.001/'amount-analyzed sorted'!CM$2*1.5/'amount-analyzed sorted'!CM$3</f>
        <v>0.0173140391773283</v>
      </c>
      <c r="DR146" s="66">
        <f>'amount-analyzed sorted'!CN146*0.001/'amount-analyzed sorted'!CN$2*1.5/'amount-analyzed sorted'!CN$3</f>
        <v>0.00804306425829704</v>
      </c>
      <c r="DS146" s="66">
        <f t="shared" si="105"/>
        <v>0.0347804924102873</v>
      </c>
      <c r="DT146" s="115">
        <f t="shared" si="106"/>
        <v>0.0302220893352287</v>
      </c>
      <c r="DU146" s="66">
        <f>'amount-analyzed sorted'!CO146*0.001/'amount-analyzed sorted'!CO$2*1.5/'amount-analyzed sorted'!CO$3</f>
        <v>0.0556984202357187</v>
      </c>
      <c r="DV146" s="66">
        <f>'amount-analyzed sorted'!CP146*0.001/'amount-analyzed sorted'!CP$2*1.5/'amount-analyzed sorted'!CP$3</f>
        <v>0.00816851312150577</v>
      </c>
      <c r="DW146" s="66">
        <f>'amount-analyzed sorted'!CQ146*0.001/'amount-analyzed sorted'!CQ$2*1.5/'amount-analyzed sorted'!CQ$3</f>
        <v>0.0213769003561237</v>
      </c>
      <c r="DX146" s="66">
        <f>'amount-analyzed sorted'!CR146*0.001/'amount-analyzed sorted'!CR$2*1.5/'amount-analyzed sorted'!CR$3</f>
        <v>0.00502691516143565</v>
      </c>
      <c r="DY146" s="66">
        <f>'amount-analyzed sorted'!CS146*0.001/'amount-analyzed sorted'!CS$2*1.5/'amount-analyzed sorted'!CS$3</f>
        <v>0.00072029941290591</v>
      </c>
      <c r="DZ146" s="66">
        <f t="shared" si="107"/>
        <v>0.0181982096575379</v>
      </c>
      <c r="EA146" s="115">
        <f t="shared" si="108"/>
        <v>0.0223378883614395</v>
      </c>
      <c r="EB146" s="66">
        <f>'amount-analyzed sorted'!CT146*0.001/'amount-analyzed sorted'!CT$2*1.5/'amount-analyzed sorted'!CT$3</f>
        <v>0.0189333378054237</v>
      </c>
      <c r="EC146" s="66">
        <f>'amount-analyzed sorted'!CU146*0.001/'amount-analyzed sorted'!CU$2*1.5/'amount-analyzed sorted'!CU$3</f>
        <v>0.0421457759693639</v>
      </c>
      <c r="ED146" s="66">
        <f>'amount-analyzed sorted'!CV146*0.001/'amount-analyzed sorted'!CV$2*1.5/'amount-analyzed sorted'!CV$3</f>
        <v>0.000458324626433571</v>
      </c>
      <c r="EE146" s="66">
        <f>'amount-analyzed sorted'!CW146*0.001/'amount-analyzed sorted'!CW$2*1.5/'amount-analyzed sorted'!CW$3</f>
        <v>0.000679806905369578</v>
      </c>
      <c r="EF146" s="66">
        <f>'amount-analyzed sorted'!CX146*0.001/'amount-analyzed sorted'!CX$2*1.5/'amount-analyzed sorted'!CX$3</f>
        <v>0.0280232096939121</v>
      </c>
      <c r="EG146" s="66">
        <f t="shared" si="109"/>
        <v>0.0180480910001006</v>
      </c>
      <c r="EH146" s="115">
        <f t="shared" si="110"/>
        <v>0.0179724946043621</v>
      </c>
    </row>
    <row r="147" spans="1:138">
      <c r="A147">
        <f>'imported data from Web Calc'!A155</f>
        <v>818.6</v>
      </c>
      <c r="B147" t="str">
        <f>'imported data from Web Calc'!B155</f>
        <v>C44H84O10PN</v>
      </c>
      <c r="C147" s="61" t="str">
        <f>'imported data from Web Calc'!C155</f>
        <v>PS(38:1)</v>
      </c>
      <c r="D147" s="96"/>
      <c r="E147" s="96"/>
      <c r="F147" s="96"/>
      <c r="G147" s="66">
        <f>'amount-analyzed sorted'!G147*0.001/'amount-analyzed sorted'!G$2*1.5/'amount-analyzed sorted'!G$3</f>
        <v>0</v>
      </c>
      <c r="H147" s="66">
        <f>'amount-analyzed sorted'!H147*0.001/'amount-analyzed sorted'!H$2*1.5/'amount-analyzed sorted'!H$3</f>
        <v>0.0034202468687365</v>
      </c>
      <c r="I147" s="66">
        <f>'amount-analyzed sorted'!I147*0.001/'amount-analyzed sorted'!I$2*1.5/'amount-analyzed sorted'!I$3</f>
        <v>0.00162011693782255</v>
      </c>
      <c r="J147" s="66">
        <f>'amount-analyzed sorted'!J147*0.001/'amount-analyzed sorted'!J$2*1.5/'amount-analyzed sorted'!J$3</f>
        <v>0.00162011693782255</v>
      </c>
      <c r="K147" s="66">
        <f>'amount-analyzed sorted'!K147*0.001/'amount-analyzed sorted'!K$2*1.5/'amount-analyzed sorted'!K$3</f>
        <v>0.00882063666147834</v>
      </c>
      <c r="L147" s="66">
        <f>'amount-analyzed sorted'!L147*0.001/'amount-analyzed sorted'!L$2*1.5/'amount-analyzed sorted'!L$3</f>
        <v>0</v>
      </c>
      <c r="M147" s="66">
        <f>'amount-analyzed sorted'!M147*0.001/'amount-analyzed sorted'!M$2*1.5/'amount-analyzed sorted'!M$3</f>
        <v>0.00162011693782255</v>
      </c>
      <c r="N147" s="66">
        <f>'amount-analyzed sorted'!N147*0.001/'amount-analyzed sorted'!N$2*1.5/'amount-analyzed sorted'!N$3</f>
        <v>0</v>
      </c>
      <c r="O147" s="66">
        <f>'amount-analyzed sorted'!O147*0.001/'amount-analyzed sorted'!O$2*1.5/'amount-analyzed sorted'!O$3</f>
        <v>0.0034202468687365</v>
      </c>
      <c r="P147" s="66">
        <f>'amount-analyzed sorted'!P147*0.001/'amount-analyzed sorted'!P$2*1.5/'amount-analyzed sorted'!P$3</f>
        <v>0.00522037679965044</v>
      </c>
      <c r="Q147" s="66">
        <f t="shared" si="74"/>
        <v>0.00257418580120694</v>
      </c>
      <c r="R147" s="115">
        <f t="shared" si="75"/>
        <v>0.002790104610059</v>
      </c>
      <c r="S147" s="66">
        <f t="shared" si="76"/>
        <v>1.08387848645223</v>
      </c>
      <c r="T147" s="66">
        <f>'amount-analyzed sorted'!R147*0.001/'amount-analyzed sorted'!R$2*1.5/'amount-analyzed sorted'!R$3</f>
        <v>0.00535088621964171</v>
      </c>
      <c r="U147" s="66">
        <f>'amount-analyzed sorted'!S147*0.001/'amount-analyzed sorted'!S$2*1.5/'amount-analyzed sorted'!S$3</f>
        <v>0.00842750313099915</v>
      </c>
      <c r="V147" s="66">
        <f>'amount-analyzed sorted'!T147*0.001/'amount-analyzed sorted'!T$2*1.5/'amount-analyzed sorted'!T$3</f>
        <v>0.0140552885439629</v>
      </c>
      <c r="W147" s="66">
        <f>'amount-analyzed sorted'!U147*0.001/'amount-analyzed sorted'!U$2*1.5/'amount-analyzed sorted'!U$3</f>
        <v>0.00815138835605188</v>
      </c>
      <c r="X147" s="66">
        <f>'amount-analyzed sorted'!V147*0.001/'amount-analyzed sorted'!V$2*1.5/'amount-analyzed sorted'!V$3</f>
        <v>0.00732498031995446</v>
      </c>
      <c r="Y147" s="66">
        <f t="shared" si="77"/>
        <v>0.00866200931412201</v>
      </c>
      <c r="Z147" s="115">
        <f t="shared" si="78"/>
        <v>0.00324631985646137</v>
      </c>
      <c r="AA147" s="66">
        <f>'amount-analyzed sorted'!W147*0.001/'amount-analyzed sorted'!W$2*1.5/'amount-analyzed sorted'!W$3</f>
        <v>0.0102544117911953</v>
      </c>
      <c r="AB147" s="66">
        <f>'amount-analyzed sorted'!X147*0.001/'amount-analyzed sorted'!X$2*1.5/'amount-analyzed sorted'!X$3</f>
        <v>0.00724705499740175</v>
      </c>
      <c r="AC147" s="66">
        <f>'amount-analyzed sorted'!Y147*0.001/'amount-analyzed sorted'!Y$2*1.5/'amount-analyzed sorted'!Y$3</f>
        <v>0</v>
      </c>
      <c r="AD147" s="66">
        <f>'amount-analyzed sorted'!Z147*0.001/'amount-analyzed sorted'!Z$2*1.5/'amount-analyzed sorted'!Z$3</f>
        <v>0.00187521288509004</v>
      </c>
      <c r="AE147" s="66">
        <f>'amount-analyzed sorted'!AA147*0.001/'amount-analyzed sorted'!AA$2*1.5/'amount-analyzed sorted'!AA$3</f>
        <v>0.00848121331843549</v>
      </c>
      <c r="AF147" s="66">
        <f t="shared" si="79"/>
        <v>0.00557157859842452</v>
      </c>
      <c r="AG147" s="115">
        <f t="shared" si="80"/>
        <v>0.00441326777014142</v>
      </c>
      <c r="AH147" s="66">
        <f>'amount-analyzed sorted'!AB147*0.001/'amount-analyzed sorted'!AB$2*1.5/'amount-analyzed sorted'!AB$3</f>
        <v>0</v>
      </c>
      <c r="AI147" s="66">
        <f>'amount-analyzed sorted'!AC147*0.001/'amount-analyzed sorted'!AC$2*1.5/'amount-analyzed sorted'!AC$3</f>
        <v>0</v>
      </c>
      <c r="AJ147" s="66">
        <f>'amount-analyzed sorted'!AD147*0.001/'amount-analyzed sorted'!AD$2*1.5/'amount-analyzed sorted'!AD$3</f>
        <v>0</v>
      </c>
      <c r="AK147" s="66">
        <f>'amount-analyzed sorted'!AE147*0.001/'amount-analyzed sorted'!AE$2*1.5/'amount-analyzed sorted'!AE$3</f>
        <v>0</v>
      </c>
      <c r="AL147" s="66">
        <f>'amount-analyzed sorted'!AF147*0.001/'amount-analyzed sorted'!AF$2*1.5/'amount-analyzed sorted'!AF$3</f>
        <v>0.00129209874137026</v>
      </c>
      <c r="AM147" s="66">
        <f t="shared" si="81"/>
        <v>0.000258419748274052</v>
      </c>
      <c r="AN147" s="115">
        <f t="shared" si="82"/>
        <v>0.000577844123869164</v>
      </c>
      <c r="AO147" s="66">
        <f>'amount-analyzed sorted'!AG147*0.001/'amount-analyzed sorted'!AG$2*1.5/'amount-analyzed sorted'!AG$3</f>
        <v>0</v>
      </c>
      <c r="AP147" s="66">
        <f>'amount-analyzed sorted'!AH147*0.001/'amount-analyzed sorted'!AH$2*1.5/'amount-analyzed sorted'!AH$3</f>
        <v>0</v>
      </c>
      <c r="AQ147" s="66">
        <f>'amount-analyzed sorted'!AI147*0.001/'amount-analyzed sorted'!AI$2*1.5/'amount-analyzed sorted'!AI$3</f>
        <v>0.00371505172943729</v>
      </c>
      <c r="AR147" s="66">
        <f>'amount-analyzed sorted'!AJ147*0.001/'amount-analyzed sorted'!AJ$2*1.5/'amount-analyzed sorted'!AJ$3</f>
        <v>0</v>
      </c>
      <c r="AS147" s="66">
        <f>'amount-analyzed sorted'!AK147*0.001/'amount-analyzed sorted'!AK$2*1.5/'amount-analyzed sorted'!AK$3</f>
        <v>0.00431106861383899</v>
      </c>
      <c r="AT147" s="66">
        <f t="shared" si="83"/>
        <v>0.00160522406865526</v>
      </c>
      <c r="AU147" s="115">
        <f t="shared" si="84"/>
        <v>0.0022081213957045</v>
      </c>
      <c r="AV147" s="66">
        <f>'amount-analyzed sorted'!AL147*0.001/'amount-analyzed sorted'!AL$2*1.5/'amount-analyzed sorted'!AL$3</f>
        <v>0.00148540485228392</v>
      </c>
      <c r="AW147" s="66">
        <f>'amount-analyzed sorted'!AM147*0.001/'amount-analyzed sorted'!AM$2*1.5/'amount-analyzed sorted'!AM$3</f>
        <v>0.00123298311268012</v>
      </c>
      <c r="AX147" s="66">
        <f>'amount-analyzed sorted'!AN147*0.001/'amount-analyzed sorted'!AN$2*1.5/'amount-analyzed sorted'!AN$3</f>
        <v>0.00685299520350956</v>
      </c>
      <c r="AY147" s="66">
        <f>'amount-analyzed sorted'!AO147*0.001/'amount-analyzed sorted'!AO$2*1.5/'amount-analyzed sorted'!AO$3</f>
        <v>0.010436135544457</v>
      </c>
      <c r="AZ147" s="66">
        <f>'amount-analyzed sorted'!AP147*0.001/'amount-analyzed sorted'!AP$2*1.5/'amount-analyzed sorted'!AP$3</f>
        <v>0.0126534487416778</v>
      </c>
      <c r="BA147" s="66">
        <f t="shared" si="85"/>
        <v>0.00653219349092169</v>
      </c>
      <c r="BB147" s="115">
        <f t="shared" si="86"/>
        <v>0.00515667405739924</v>
      </c>
      <c r="BC147" s="66">
        <f>'amount-analyzed sorted'!AQ147*0.001/'amount-analyzed sorted'!AQ$2*1.5/'amount-analyzed sorted'!AQ$3</f>
        <v>0.0067783399975698</v>
      </c>
      <c r="BD147" s="66">
        <f>'amount-analyzed sorted'!AR147*0.001/'amount-analyzed sorted'!AR$2*1.5/'amount-analyzed sorted'!AR$3</f>
        <v>0.0039121173418043</v>
      </c>
      <c r="BE147" s="66">
        <f>'amount-analyzed sorted'!AS147*0.001/'amount-analyzed sorted'!AS$2*1.5/'amount-analyzed sorted'!AS$3</f>
        <v>0.0144619765967633</v>
      </c>
      <c r="BF147" s="66">
        <f>'amount-analyzed sorted'!AT147*0.001/'amount-analyzed sorted'!AT$2*1.5/'amount-analyzed sorted'!AT$3</f>
        <v>0.00183508187003947</v>
      </c>
      <c r="BG147" s="66">
        <f>'amount-analyzed sorted'!AU147*0.001/'amount-analyzed sorted'!AU$2*1.5/'amount-analyzed sorted'!AU$3</f>
        <v>0.00768768662322259</v>
      </c>
      <c r="BH147" s="66">
        <f t="shared" si="87"/>
        <v>0.00693504048587989</v>
      </c>
      <c r="BI147" s="115">
        <f t="shared" si="88"/>
        <v>0.00480607533978315</v>
      </c>
      <c r="BJ147" s="66">
        <f>'amount-analyzed sorted'!AV147*0.001/'amount-analyzed sorted'!AV$2*1.5/'amount-analyzed sorted'!AV$3</f>
        <v>0.0058390557407637</v>
      </c>
      <c r="BK147" s="66">
        <f>'amount-analyzed sorted'!AW147*0.001/'amount-analyzed sorted'!AW$2*1.5/'amount-analyzed sorted'!AW$3</f>
        <v>0.00164612928656246</v>
      </c>
      <c r="BL147" s="66">
        <f>'amount-analyzed sorted'!AX147*0.001/'amount-analyzed sorted'!AX$2*1.5/'amount-analyzed sorted'!AX$3</f>
        <v>0.00140780907641834</v>
      </c>
      <c r="BM147" s="66">
        <f>'amount-analyzed sorted'!AY147*0.001/'amount-analyzed sorted'!AY$2*1.5/'amount-analyzed sorted'!AY$3</f>
        <v>0.00174672607629683</v>
      </c>
      <c r="BN147" s="66">
        <f>'amount-analyzed sorted'!AZ147*0.001/'amount-analyzed sorted'!AZ$2*1.5/'amount-analyzed sorted'!AZ$3</f>
        <v>0.00345706202600415</v>
      </c>
      <c r="BO147" s="66">
        <f t="shared" si="89"/>
        <v>0.0028193564412091</v>
      </c>
      <c r="BP147" s="115">
        <f t="shared" si="90"/>
        <v>0.00187381403104665</v>
      </c>
      <c r="BQ147" s="66">
        <f>'amount-analyzed sorted'!BA147*0.001/'amount-analyzed sorted'!BA$2*1.5/'amount-analyzed sorted'!BA$3</f>
        <v>0.00655022278611312</v>
      </c>
      <c r="BR147" s="66">
        <f>'amount-analyzed sorted'!BB147*0.001/'amount-analyzed sorted'!BB$2*1.5/'amount-analyzed sorted'!BB$3</f>
        <v>0.0140330196638085</v>
      </c>
      <c r="BS147" s="66">
        <f>'amount-analyzed sorted'!BC147*0.001/'amount-analyzed sorted'!BC$2*1.5/'amount-analyzed sorted'!BC$3</f>
        <v>0.0111596388207853</v>
      </c>
      <c r="BT147" s="66">
        <f>'amount-analyzed sorted'!BD147*0.001/'amount-analyzed sorted'!BD$2*1.5/'amount-analyzed sorted'!BD$3</f>
        <v>0</v>
      </c>
      <c r="BU147" s="66">
        <f>'amount-analyzed sorted'!BE147*0.001/'amount-analyzed sorted'!BE$2*1.5/'amount-analyzed sorted'!BE$3</f>
        <v>0</v>
      </c>
      <c r="BV147" s="66">
        <f t="shared" si="91"/>
        <v>0.00634857625414138</v>
      </c>
      <c r="BW147" s="115">
        <f t="shared" si="92"/>
        <v>0.00638056611457185</v>
      </c>
      <c r="BX147" s="66">
        <f>'amount-analyzed sorted'!BF147*0.001/'amount-analyzed sorted'!BF$2*1.5/'amount-analyzed sorted'!BF$3</f>
        <v>0</v>
      </c>
      <c r="BY147" s="66">
        <f>'amount-analyzed sorted'!BG147*0.001/'amount-analyzed sorted'!BG$2*1.5/'amount-analyzed sorted'!BG$3</f>
        <v>0.00124273001475664</v>
      </c>
      <c r="BZ147" s="66">
        <f>'amount-analyzed sorted'!BH147*0.001/'amount-analyzed sorted'!BH$2*1.5/'amount-analyzed sorted'!BH$3</f>
        <v>0</v>
      </c>
      <c r="CA147" s="66">
        <f>'amount-analyzed sorted'!BI147*0.001/'amount-analyzed sorted'!BI$2*1.5/'amount-analyzed sorted'!BI$3</f>
        <v>0</v>
      </c>
      <c r="CB147" s="66">
        <f>'amount-analyzed sorted'!BJ147*0.001/'amount-analyzed sorted'!BJ$2*1.5/'amount-analyzed sorted'!BJ$3</f>
        <v>0.00390444652348704</v>
      </c>
      <c r="CC147" s="66">
        <f t="shared" si="93"/>
        <v>0.00102943530764874</v>
      </c>
      <c r="CD147" s="115">
        <f t="shared" si="94"/>
        <v>0.0016948742786102</v>
      </c>
      <c r="CE147" s="121">
        <f>'amount-analyzed sorted'!BK147*0.001/'amount-analyzed sorted'!BK$2*1.5/'amount-analyzed sorted'!BK$3</f>
        <v>0</v>
      </c>
      <c r="CF147" s="66">
        <f>'amount-analyzed sorted'!BL147*0.001/'amount-analyzed sorted'!BL$2*1.5/'amount-analyzed sorted'!BL$3</f>
        <v>0</v>
      </c>
      <c r="CG147" s="66">
        <f>'amount-analyzed sorted'!BM147*0.001/'amount-analyzed sorted'!BM$2*1.5/'amount-analyzed sorted'!BM$3</f>
        <v>0.00853761373950571</v>
      </c>
      <c r="CH147" s="66">
        <f>'amount-analyzed sorted'!BN147*0.001/'amount-analyzed sorted'!BN$2*1.5/'amount-analyzed sorted'!BN$3</f>
        <v>0</v>
      </c>
      <c r="CI147" s="66">
        <f>'amount-analyzed sorted'!BO147*0.001/'amount-analyzed sorted'!BO$2*1.5/'amount-analyzed sorted'!BO$3</f>
        <v>0.00824060285994877</v>
      </c>
      <c r="CJ147" s="66">
        <f t="shared" si="95"/>
        <v>0.0033556433198909</v>
      </c>
      <c r="CK147" s="115">
        <f t="shared" si="96"/>
        <v>0.0045961036054671</v>
      </c>
      <c r="CL147" s="66">
        <f>'amount-analyzed sorted'!BP147*0.001/'amount-analyzed sorted'!BP$2*1.5/'amount-analyzed sorted'!BP$3</f>
        <v>0.00182267068830974</v>
      </c>
      <c r="CM147" s="66">
        <f>'amount-analyzed sorted'!BQ147*0.001/'amount-analyzed sorted'!BQ$2*1.5/'amount-analyzed sorted'!BQ$3</f>
        <v>0.00508244711163292</v>
      </c>
      <c r="CN147" s="66">
        <f>'amount-analyzed sorted'!BR147*0.001/'amount-analyzed sorted'!BR$2*1.5/'amount-analyzed sorted'!BR$3</f>
        <v>0</v>
      </c>
      <c r="CO147" s="66">
        <f>'amount-analyzed sorted'!BS147*0.001/'amount-analyzed sorted'!BS$2*1.5/'amount-analyzed sorted'!BS$3</f>
        <v>0.00896225944906228</v>
      </c>
      <c r="CP147" s="66">
        <f>'amount-analyzed sorted'!BT147*0.001/'amount-analyzed sorted'!BT$2*1.5/'amount-analyzed sorted'!BT$3</f>
        <v>0.00376065670817449</v>
      </c>
      <c r="CQ147" s="66">
        <f t="shared" si="97"/>
        <v>0.00392560679143589</v>
      </c>
      <c r="CR147" s="115">
        <f t="shared" si="98"/>
        <v>0.00341196743041224</v>
      </c>
      <c r="CS147" s="66">
        <f>'amount-analyzed sorted'!BU147*0.001/'amount-analyzed sorted'!BU$2*1.5/'amount-analyzed sorted'!BU$3</f>
        <v>0</v>
      </c>
      <c r="CT147" s="66">
        <f>'amount-analyzed sorted'!BV147*0.001/'amount-analyzed sorted'!BV$2*1.5/'amount-analyzed sorted'!BV$3</f>
        <v>0.00145560506358069</v>
      </c>
      <c r="CU147" s="66">
        <f>'amount-analyzed sorted'!BW147*0.001/'amount-analyzed sorted'!BW$2*1.5/'amount-analyzed sorted'!BW$3</f>
        <v>0</v>
      </c>
      <c r="CV147" s="66">
        <f>'amount-analyzed sorted'!BX147*0.001/'amount-analyzed sorted'!BX$2*1.5/'amount-analyzed sorted'!BX$3</f>
        <v>0.00478670126677498</v>
      </c>
      <c r="CW147" s="66">
        <f>'amount-analyzed sorted'!BY147*0.001/'amount-analyzed sorted'!BY$2*1.5/'amount-analyzed sorted'!BY$3</f>
        <v>0</v>
      </c>
      <c r="CX147" s="66">
        <f t="shared" si="99"/>
        <v>0.00124846126607113</v>
      </c>
      <c r="CY147" s="115">
        <f t="shared" si="100"/>
        <v>0.00207593457592401</v>
      </c>
      <c r="CZ147" s="66">
        <f>'amount-analyzed sorted'!BZ147*0.001/'amount-analyzed sorted'!BZ$2*1.5/'amount-analyzed sorted'!BZ$3</f>
        <v>0.00233473287425814</v>
      </c>
      <c r="DA147" s="66">
        <f>'amount-analyzed sorted'!CA147*0.001/'amount-analyzed sorted'!CA$2*1.5/'amount-analyzed sorted'!CA$3</f>
        <v>0</v>
      </c>
      <c r="DB147" s="66">
        <f>'amount-analyzed sorted'!CB147*0.001/'amount-analyzed sorted'!CB$2*1.5/'amount-analyzed sorted'!CB$3</f>
        <v>0.00604635949487365</v>
      </c>
      <c r="DC147" s="66">
        <f>'amount-analyzed sorted'!CC147*0.001/'amount-analyzed sorted'!CC$2*1.5/'amount-analyzed sorted'!CC$3</f>
        <v>0.00198575174989535</v>
      </c>
      <c r="DD147" s="66">
        <f>'amount-analyzed sorted'!CD147*0.001/'amount-analyzed sorted'!CD$2*1.5/'amount-analyzed sorted'!CD$3</f>
        <v>0.00624021224203754</v>
      </c>
      <c r="DE147" s="66">
        <f t="shared" si="101"/>
        <v>0.00332141127221294</v>
      </c>
      <c r="DF147" s="115">
        <f t="shared" si="102"/>
        <v>0.00272644619318639</v>
      </c>
      <c r="DG147" s="66">
        <f>'amount-analyzed sorted'!CE147*0.001/'amount-analyzed sorted'!CE$2*1.5/'amount-analyzed sorted'!CE$3</f>
        <v>0</v>
      </c>
      <c r="DH147" s="66">
        <f>'amount-analyzed sorted'!CF147*0.001/'amount-analyzed sorted'!CF$2*1.5/'amount-analyzed sorted'!CF$3</f>
        <v>0</v>
      </c>
      <c r="DI147" s="66">
        <f>'amount-analyzed sorted'!CG147*0.001/'amount-analyzed sorted'!CG$2*1.5/'amount-analyzed sorted'!CG$3</f>
        <v>0.00476753470236312</v>
      </c>
      <c r="DJ147" s="66">
        <f>'amount-analyzed sorted'!CH147*0.001/'amount-analyzed sorted'!CH$2*1.5/'amount-analyzed sorted'!CH$3</f>
        <v>0</v>
      </c>
      <c r="DK147" s="66">
        <f>'amount-analyzed sorted'!CI147*0.001/'amount-analyzed sorted'!CI$2*1.5/'amount-analyzed sorted'!CI$3</f>
        <v>0</v>
      </c>
      <c r="DL147" s="66">
        <f t="shared" si="103"/>
        <v>0.000953506940472624</v>
      </c>
      <c r="DM147" s="115">
        <f t="shared" si="104"/>
        <v>0.00213210633591463</v>
      </c>
      <c r="DN147" s="66">
        <f>'amount-analyzed sorted'!CJ147*0.001/'amount-analyzed sorted'!CJ$2*1.5/'amount-analyzed sorted'!CJ$3</f>
        <v>0.0202390117223615</v>
      </c>
      <c r="DO147" s="66">
        <f>'amount-analyzed sorted'!CK147*0.001/'amount-analyzed sorted'!CK$2*1.5/'amount-analyzed sorted'!CK$3</f>
        <v>0</v>
      </c>
      <c r="DP147" s="66">
        <f>'amount-analyzed sorted'!CL147*0.001/'amount-analyzed sorted'!CL$2*1.5/'amount-analyzed sorted'!CL$3</f>
        <v>0.0125446690934045</v>
      </c>
      <c r="DQ147" s="66">
        <f>'amount-analyzed sorted'!CM147*0.001/'amount-analyzed sorted'!CM$2*1.5/'amount-analyzed sorted'!CM$3</f>
        <v>0.00291121012716139</v>
      </c>
      <c r="DR147" s="66">
        <f>'amount-analyzed sorted'!CN147*0.001/'amount-analyzed sorted'!CN$2*1.5/'amount-analyzed sorted'!CN$3</f>
        <v>0.00463085517901951</v>
      </c>
      <c r="DS147" s="66">
        <f t="shared" si="105"/>
        <v>0.00806514922438939</v>
      </c>
      <c r="DT147" s="115">
        <f t="shared" si="106"/>
        <v>0.00824125479214331</v>
      </c>
      <c r="DU147" s="66">
        <f>'amount-analyzed sorted'!CO147*0.001/'amount-analyzed sorted'!CO$2*1.5/'amount-analyzed sorted'!CO$3</f>
        <v>0.0116120381410156</v>
      </c>
      <c r="DV147" s="66">
        <f>'amount-analyzed sorted'!CP147*0.001/'amount-analyzed sorted'!CP$2*1.5/'amount-analyzed sorted'!CP$3</f>
        <v>0</v>
      </c>
      <c r="DW147" s="66">
        <f>'amount-analyzed sorted'!CQ147*0.001/'amount-analyzed sorted'!CQ$2*1.5/'amount-analyzed sorted'!CQ$3</f>
        <v>0.00548610717104059</v>
      </c>
      <c r="DX147" s="66">
        <f>'amount-analyzed sorted'!CR147*0.001/'amount-analyzed sorted'!CR$2*1.5/'amount-analyzed sorted'!CR$3</f>
        <v>0</v>
      </c>
      <c r="DY147" s="66">
        <f>'amount-analyzed sorted'!CS147*0.001/'amount-analyzed sorted'!CS$2*1.5/'amount-analyzed sorted'!CS$3</f>
        <v>0</v>
      </c>
      <c r="DZ147" s="66">
        <f t="shared" si="107"/>
        <v>0.00341962906241123</v>
      </c>
      <c r="EA147" s="115">
        <f t="shared" si="108"/>
        <v>0.00515915417142446</v>
      </c>
      <c r="EB147" s="66">
        <f>'amount-analyzed sorted'!CT147*0.001/'amount-analyzed sorted'!CT$2*1.5/'amount-analyzed sorted'!CT$3</f>
        <v>0</v>
      </c>
      <c r="EC147" s="66">
        <f>'amount-analyzed sorted'!CU147*0.001/'amount-analyzed sorted'!CU$2*1.5/'amount-analyzed sorted'!CU$3</f>
        <v>0.00464725286354203</v>
      </c>
      <c r="ED147" s="66">
        <f>'amount-analyzed sorted'!CV147*0.001/'amount-analyzed sorted'!CV$2*1.5/'amount-analyzed sorted'!CV$3</f>
        <v>0.00137497387930071</v>
      </c>
      <c r="EE147" s="66">
        <f>'amount-analyzed sorted'!CW147*0.001/'amount-analyzed sorted'!CW$2*1.5/'amount-analyzed sorted'!CW$3</f>
        <v>0</v>
      </c>
      <c r="EF147" s="66">
        <f>'amount-analyzed sorted'!CX147*0.001/'amount-analyzed sorted'!CX$2*1.5/'amount-analyzed sorted'!CX$3</f>
        <v>0.00307769355019844</v>
      </c>
      <c r="EG147" s="66">
        <f t="shared" si="109"/>
        <v>0.00181998405860824</v>
      </c>
      <c r="EH147" s="115">
        <f t="shared" si="110"/>
        <v>0.00202472220733187</v>
      </c>
    </row>
    <row r="148" spans="1:138">
      <c r="A148">
        <f>'imported data from Web Calc'!A156</f>
        <v>840.6</v>
      </c>
      <c r="B148" t="str">
        <f>'imported data from Web Calc'!B156</f>
        <v>C46H82O10PN</v>
      </c>
      <c r="C148" s="61" t="str">
        <f>'imported data from Web Calc'!C156</f>
        <v>PS(40:4)</v>
      </c>
      <c r="D148" s="96"/>
      <c r="E148" s="96"/>
      <c r="F148" s="96"/>
      <c r="G148" s="66">
        <f>'amount-analyzed sorted'!G148*0.001/'amount-analyzed sorted'!G$2*1.5/'amount-analyzed sorted'!G$3</f>
        <v>0.00720051972365578</v>
      </c>
      <c r="H148" s="66">
        <f>'amount-analyzed sorted'!H148*0.001/'amount-analyzed sorted'!H$2*1.5/'amount-analyzed sorted'!H$3</f>
        <v>0.00360025986182789</v>
      </c>
      <c r="I148" s="66">
        <f>'amount-analyzed sorted'!I148*0.001/'amount-analyzed sorted'!I$2*1.5/'amount-analyzed sorted'!I$3</f>
        <v>0.00540038979274184</v>
      </c>
      <c r="J148" s="66">
        <f>'amount-analyzed sorted'!J148*0.001/'amount-analyzed sorted'!J$2*1.5/'amount-analyzed sorted'!J$3</f>
        <v>0.00180012993091395</v>
      </c>
      <c r="K148" s="66">
        <f>'amount-analyzed sorted'!K148*0.001/'amount-analyzed sorted'!K$2*1.5/'amount-analyzed sorted'!K$3</f>
        <v>0.00180012993091395</v>
      </c>
      <c r="L148" s="66">
        <f>'amount-analyzed sorted'!L148*0.001/'amount-analyzed sorted'!L$2*1.5/'amount-analyzed sorted'!L$3</f>
        <v>0.00180012993091395</v>
      </c>
      <c r="M148" s="66">
        <f>'amount-analyzed sorted'!M148*0.001/'amount-analyzed sorted'!M$2*1.5/'amount-analyzed sorted'!M$3</f>
        <v>0.00540038979274184</v>
      </c>
      <c r="N148" s="66">
        <f>'amount-analyzed sorted'!N148*0.001/'amount-analyzed sorted'!N$2*1.5/'amount-analyzed sorted'!N$3</f>
        <v>0.00360025986182789</v>
      </c>
      <c r="O148" s="66">
        <f>'amount-analyzed sorted'!O148*0.001/'amount-analyzed sorted'!O$2*1.5/'amount-analyzed sorted'!O$3</f>
        <v>0.00360025986182789</v>
      </c>
      <c r="P148" s="66">
        <f>'amount-analyzed sorted'!P148*0.001/'amount-analyzed sorted'!P$2*1.5/'amount-analyzed sorted'!P$3</f>
        <v>0.00360025986182789</v>
      </c>
      <c r="Q148" s="66">
        <f t="shared" si="74"/>
        <v>0.00378027285491929</v>
      </c>
      <c r="R148" s="115">
        <f t="shared" si="75"/>
        <v>0.00179010127388037</v>
      </c>
      <c r="S148" s="66">
        <f t="shared" si="76"/>
        <v>0.473537583815121</v>
      </c>
      <c r="T148" s="66">
        <f>'amount-analyzed sorted'!R148*0.001/'amount-analyzed sorted'!R$2*1.5/'amount-analyzed sorted'!R$3</f>
        <v>0.0369026635837359</v>
      </c>
      <c r="U148" s="66">
        <f>'amount-analyzed sorted'!S148*0.001/'amount-analyzed sorted'!S$2*1.5/'amount-analyzed sorted'!S$3</f>
        <v>0.0302525753420482</v>
      </c>
      <c r="V148" s="66">
        <f>'amount-analyzed sorted'!T148*0.001/'amount-analyzed sorted'!T$2*1.5/'amount-analyzed sorted'!T$3</f>
        <v>0.0142589883779333</v>
      </c>
      <c r="W148" s="66">
        <f>'amount-analyzed sorted'!U148*0.001/'amount-analyzed sorted'!U$2*1.5/'amount-analyzed sorted'!U$3</f>
        <v>0.0232896810172911</v>
      </c>
      <c r="X148" s="66">
        <f>'amount-analyzed sorted'!V148*0.001/'amount-analyzed sorted'!V$2*1.5/'amount-analyzed sorted'!V$3</f>
        <v>0.0338076014767129</v>
      </c>
      <c r="Y148" s="66">
        <f t="shared" si="77"/>
        <v>0.0277023019595443</v>
      </c>
      <c r="Z148" s="115">
        <f t="shared" si="78"/>
        <v>0.00906392760023604</v>
      </c>
      <c r="AA148" s="66">
        <f>'amount-analyzed sorted'!W148*0.001/'amount-analyzed sorted'!W$2*1.5/'amount-analyzed sorted'!W$3</f>
        <v>0.00869017948406384</v>
      </c>
      <c r="AB148" s="66">
        <f>'amount-analyzed sorted'!X148*0.001/'amount-analyzed sorted'!X$2*1.5/'amount-analyzed sorted'!X$3</f>
        <v>0.00371643846020603</v>
      </c>
      <c r="AC148" s="66">
        <f>'amount-analyzed sorted'!Y148*0.001/'amount-analyzed sorted'!Y$2*1.5/'amount-analyzed sorted'!Y$3</f>
        <v>0.00181950632947587</v>
      </c>
      <c r="AD148" s="66">
        <f>'amount-analyzed sorted'!Z148*0.001/'amount-analyzed sorted'!Z$2*1.5/'amount-analyzed sorted'!Z$3</f>
        <v>0.00416713974464453</v>
      </c>
      <c r="AE148" s="66">
        <f>'amount-analyzed sorted'!AA148*0.001/'amount-analyzed sorted'!AA$2*1.5/'amount-analyzed sorted'!AA$3</f>
        <v>0.0155777387481468</v>
      </c>
      <c r="AF148" s="66">
        <f t="shared" si="79"/>
        <v>0.00679420055330742</v>
      </c>
      <c r="AG148" s="115">
        <f t="shared" si="80"/>
        <v>0.00551966778757658</v>
      </c>
      <c r="AH148" s="66">
        <f>'amount-analyzed sorted'!AB148*0.001/'amount-analyzed sorted'!AB$2*1.5/'amount-analyzed sorted'!AB$3</f>
        <v>0.00211510725686801</v>
      </c>
      <c r="AI148" s="66">
        <f>'amount-analyzed sorted'!AC148*0.001/'amount-analyzed sorted'!AC$2*1.5/'amount-analyzed sorted'!AC$3</f>
        <v>0.00215867280283852</v>
      </c>
      <c r="AJ148" s="66">
        <f>'amount-analyzed sorted'!AD148*0.001/'amount-analyzed sorted'!AD$2*1.5/'amount-analyzed sorted'!AD$3</f>
        <v>0.00359223871731996</v>
      </c>
      <c r="AK148" s="66">
        <f>'amount-analyzed sorted'!AE148*0.001/'amount-analyzed sorted'!AE$2*1.5/'amount-analyzed sorted'!AE$3</f>
        <v>0.00141244696196509</v>
      </c>
      <c r="AL148" s="66">
        <f>'amount-analyzed sorted'!AF148*0.001/'amount-analyzed sorted'!AF$2*1.5/'amount-analyzed sorted'!AF$3</f>
        <v>0.00143566526818918</v>
      </c>
      <c r="AM148" s="66">
        <f t="shared" si="81"/>
        <v>0.00214282620143615</v>
      </c>
      <c r="AN148" s="115">
        <f t="shared" si="82"/>
        <v>0.000885345485506318</v>
      </c>
      <c r="AO148" s="66">
        <f>'amount-analyzed sorted'!AG148*0.001/'amount-analyzed sorted'!AG$2*1.5/'amount-analyzed sorted'!AG$3</f>
        <v>0.00165697335300885</v>
      </c>
      <c r="AP148" s="66">
        <f>'amount-analyzed sorted'!AH148*0.001/'amount-analyzed sorted'!AH$2*1.5/'amount-analyzed sorted'!AH$3</f>
        <v>0.00171247654538905</v>
      </c>
      <c r="AQ148" s="66">
        <f>'amount-analyzed sorted'!AI148*0.001/'amount-analyzed sorted'!AI$2*1.5/'amount-analyzed sorted'!AI$3</f>
        <v>0.00977645191957182</v>
      </c>
      <c r="AR148" s="66">
        <f>'amount-analyzed sorted'!AJ148*0.001/'amount-analyzed sorted'!AJ$2*1.5/'amount-analyzed sorted'!AJ$3</f>
        <v>0.0034249530907781</v>
      </c>
      <c r="AS148" s="66">
        <f>'amount-analyzed sorted'!AK148*0.001/'amount-analyzed sorted'!AK$2*1.5/'amount-analyzed sorted'!AK$3</f>
        <v>0.00891945230449446</v>
      </c>
      <c r="AT148" s="66">
        <f t="shared" si="83"/>
        <v>0.00509806144264846</v>
      </c>
      <c r="AU148" s="115">
        <f t="shared" si="84"/>
        <v>0.00395578467146141</v>
      </c>
      <c r="AV148" s="66">
        <f>'amount-analyzed sorted'!AL148*0.001/'amount-analyzed sorted'!AL$2*1.5/'amount-analyzed sorted'!AL$3</f>
        <v>0.0115531488510972</v>
      </c>
      <c r="AW148" s="66">
        <f>'amount-analyzed sorted'!AM148*0.001/'amount-analyzed sorted'!AM$2*1.5/'amount-analyzed sorted'!AM$3</f>
        <v>0</v>
      </c>
      <c r="AX148" s="66">
        <f>'amount-analyzed sorted'!AN148*0.001/'amount-analyzed sorted'!AN$2*1.5/'amount-analyzed sorted'!AN$3</f>
        <v>0.0141786107658818</v>
      </c>
      <c r="AY148" s="66">
        <f>'amount-analyzed sorted'!AO148*0.001/'amount-analyzed sorted'!AO$2*1.5/'amount-analyzed sorted'!AO$3</f>
        <v>0.0265325479943823</v>
      </c>
      <c r="AZ148" s="66">
        <f>'amount-analyzed sorted'!AP148*0.001/'amount-analyzed sorted'!AP$2*1.5/'amount-analyzed sorted'!AP$3</f>
        <v>0.0201721646606458</v>
      </c>
      <c r="BA148" s="66">
        <f t="shared" si="85"/>
        <v>0.0144872944544014</v>
      </c>
      <c r="BB148" s="115">
        <f t="shared" si="86"/>
        <v>0.00994977485616816</v>
      </c>
      <c r="BC148" s="66">
        <f>'amount-analyzed sorted'!AQ148*0.001/'amount-analyzed sorted'!AQ$2*1.5/'amount-analyzed sorted'!AQ$3</f>
        <v>0.00869017948406384</v>
      </c>
      <c r="BD148" s="66">
        <f>'amount-analyzed sorted'!AR148*0.001/'amount-analyzed sorted'!AR$2*1.5/'amount-analyzed sorted'!AR$3</f>
        <v>0.00823603650906169</v>
      </c>
      <c r="BE148" s="66">
        <f>'amount-analyzed sorted'!AS148*0.001/'amount-analyzed sorted'!AS$2*1.5/'amount-analyzed sorted'!AS$3</f>
        <v>0.0201369294385312</v>
      </c>
      <c r="BF148" s="66">
        <f>'amount-analyzed sorted'!AT148*0.001/'amount-analyzed sorted'!AT$2*1.5/'amount-analyzed sorted'!AT$3</f>
        <v>0.0122338791335965</v>
      </c>
      <c r="BG148" s="66">
        <f>'amount-analyzed sorted'!AU148*0.001/'amount-analyzed sorted'!AU$2*1.5/'amount-analyzed sorted'!AU$3</f>
        <v>0.0109824094617466</v>
      </c>
      <c r="BH148" s="66">
        <f t="shared" si="87"/>
        <v>0.0120558868053999</v>
      </c>
      <c r="BI148" s="115">
        <f t="shared" si="88"/>
        <v>0.004806415685676</v>
      </c>
      <c r="BJ148" s="66">
        <f>'amount-analyzed sorted'!AV148*0.001/'amount-analyzed sorted'!AV$2*1.5/'amount-analyzed sorted'!AV$3</f>
        <v>0.011977550237464</v>
      </c>
      <c r="BK148" s="66">
        <f>'amount-analyzed sorted'!AW148*0.001/'amount-analyzed sorted'!AW$2*1.5/'amount-analyzed sorted'!AW$3</f>
        <v>0.00365806508124991</v>
      </c>
      <c r="BL148" s="66">
        <f>'amount-analyzed sorted'!AX148*0.001/'amount-analyzed sorted'!AX$2*1.5/'amount-analyzed sorted'!AX$3</f>
        <v>0.00469269692139448</v>
      </c>
      <c r="BM148" s="66">
        <f>'amount-analyzed sorted'!AY148*0.001/'amount-analyzed sorted'!AY$2*1.5/'amount-analyzed sorted'!AY$3</f>
        <v>0.00388161350288185</v>
      </c>
      <c r="BN148" s="66">
        <f>'amount-analyzed sorted'!AZ148*0.001/'amount-analyzed sorted'!AZ$2*1.5/'amount-analyzed sorted'!AZ$3</f>
        <v>0.00909753164737934</v>
      </c>
      <c r="BO148" s="66">
        <f t="shared" si="89"/>
        <v>0.00666149147807391</v>
      </c>
      <c r="BP148" s="115">
        <f t="shared" si="90"/>
        <v>0.00370200000419588</v>
      </c>
      <c r="BQ148" s="66">
        <f>'amount-analyzed sorted'!BA148*0.001/'amount-analyzed sorted'!BA$2*1.5/'amount-analyzed sorted'!BA$3</f>
        <v>0.00335908860826314</v>
      </c>
      <c r="BR148" s="66">
        <f>'amount-analyzed sorted'!BB148*0.001/'amount-analyzed sorted'!BB$2*1.5/'amount-analyzed sorted'!BB$3</f>
        <v>0.0213159792361647</v>
      </c>
      <c r="BS148" s="66">
        <f>'amount-analyzed sorted'!BC148*0.001/'amount-analyzed sorted'!BC$2*1.5/'amount-analyzed sorted'!BC$3</f>
        <v>0.0177907285548751</v>
      </c>
      <c r="BT148" s="66">
        <f>'amount-analyzed sorted'!BD148*0.001/'amount-analyzed sorted'!BD$2*1.5/'amount-analyzed sorted'!BD$3</f>
        <v>0.0144889720614484</v>
      </c>
      <c r="BU148" s="66">
        <f>'amount-analyzed sorted'!BE148*0.001/'amount-analyzed sorted'!BE$2*1.5/'amount-analyzed sorted'!BE$3</f>
        <v>0.0106724607513045</v>
      </c>
      <c r="BV148" s="66">
        <f t="shared" si="91"/>
        <v>0.0135254458424112</v>
      </c>
      <c r="BW148" s="115">
        <f t="shared" si="92"/>
        <v>0.00691570266302703</v>
      </c>
      <c r="BX148" s="66">
        <f>'amount-analyzed sorted'!BF148*0.001/'amount-analyzed sorted'!BF$2*1.5/'amount-analyzed sorted'!BF$3</f>
        <v>0</v>
      </c>
      <c r="BY148" s="66">
        <f>'amount-analyzed sorted'!BG148*0.001/'amount-analyzed sorted'!BG$2*1.5/'amount-analyzed sorted'!BG$3</f>
        <v>0.00138081112750738</v>
      </c>
      <c r="BZ148" s="66">
        <f>'amount-analyzed sorted'!BH148*0.001/'amount-analyzed sorted'!BH$2*1.5/'amount-analyzed sorted'!BH$3</f>
        <v>0</v>
      </c>
      <c r="CA148" s="66">
        <f>'amount-analyzed sorted'!BI148*0.001/'amount-analyzed sorted'!BI$2*1.5/'amount-analyzed sorted'!BI$3</f>
        <v>0.00232638323147192</v>
      </c>
      <c r="CB148" s="66">
        <f>'amount-analyzed sorted'!BJ148*0.001/'amount-analyzed sorted'!BJ$2*1.5/'amount-analyzed sorted'!BJ$3</f>
        <v>0.00410994370893372</v>
      </c>
      <c r="CC148" s="66">
        <f t="shared" si="93"/>
        <v>0.0015634276135826</v>
      </c>
      <c r="CD148" s="115">
        <f t="shared" si="94"/>
        <v>0.00173124276789557</v>
      </c>
      <c r="CE148" s="121">
        <f>'amount-analyzed sorted'!BK148*0.001/'amount-analyzed sorted'!BK$2*1.5/'amount-analyzed sorted'!BK$3</f>
        <v>0.00150363794229283</v>
      </c>
      <c r="CF148" s="66">
        <f>'amount-analyzed sorted'!BL148*0.001/'amount-analyzed sorted'!BL$2*1.5/'amount-analyzed sorted'!BL$3</f>
        <v>0.00357996804706439</v>
      </c>
      <c r="CG148" s="66">
        <f>'amount-analyzed sorted'!BM148*0.001/'amount-analyzed sorted'!BM$2*1.5/'amount-analyzed sorted'!BM$3</f>
        <v>0.00696948060367814</v>
      </c>
      <c r="CH148" s="66">
        <f>'amount-analyzed sorted'!BN148*0.001/'amount-analyzed sorted'!BN$2*1.5/'amount-analyzed sorted'!BN$3</f>
        <v>0.00226357590880799</v>
      </c>
      <c r="CI148" s="66">
        <f>'amount-analyzed sorted'!BO148*0.001/'amount-analyzed sorted'!BO$2*1.5/'amount-analyzed sorted'!BO$3</f>
        <v>0.019016775830651</v>
      </c>
      <c r="CJ148" s="66">
        <f t="shared" si="95"/>
        <v>0.00666668766649887</v>
      </c>
      <c r="CK148" s="115">
        <f t="shared" si="96"/>
        <v>0.00721437237116781</v>
      </c>
      <c r="CL148" s="66">
        <f>'amount-analyzed sorted'!BP148*0.001/'amount-analyzed sorted'!BP$2*1.5/'amount-analyzed sorted'!BP$3</f>
        <v>0.00202518965367749</v>
      </c>
      <c r="CM148" s="66">
        <f>'amount-analyzed sorted'!BQ148*0.001/'amount-analyzed sorted'!BQ$2*1.5/'amount-analyzed sorted'!BQ$3</f>
        <v>0.00350513593905719</v>
      </c>
      <c r="CN148" s="66">
        <f>'amount-analyzed sorted'!BR148*0.001/'amount-analyzed sorted'!BR$2*1.5/'amount-analyzed sorted'!BR$3</f>
        <v>0</v>
      </c>
      <c r="CO148" s="66">
        <f>'amount-analyzed sorted'!BS148*0.001/'amount-analyzed sorted'!BS$2*1.5/'amount-analyzed sorted'!BS$3</f>
        <v>0.00548709762187487</v>
      </c>
      <c r="CP148" s="66">
        <f>'amount-analyzed sorted'!BT148*0.001/'amount-analyzed sorted'!BT$2*1.5/'amount-analyzed sorted'!BT$3</f>
        <v>0.00197929300430236</v>
      </c>
      <c r="CQ148" s="66">
        <f t="shared" si="97"/>
        <v>0.00259934324378238</v>
      </c>
      <c r="CR148" s="115">
        <f t="shared" si="98"/>
        <v>0.00203901236500126</v>
      </c>
      <c r="CS148" s="66">
        <f>'amount-analyzed sorted'!BU148*0.001/'amount-analyzed sorted'!BU$2*1.5/'amount-analyzed sorted'!BU$3</f>
        <v>0</v>
      </c>
      <c r="CT148" s="66">
        <f>'amount-analyzed sorted'!BV148*0.001/'amount-analyzed sorted'!BV$2*1.5/'amount-analyzed sorted'!BV$3</f>
        <v>0.0016173389595341</v>
      </c>
      <c r="CU148" s="66">
        <f>'amount-analyzed sorted'!BW148*0.001/'amount-analyzed sorted'!BW$2*1.5/'amount-analyzed sorted'!BW$3</f>
        <v>0</v>
      </c>
      <c r="CV148" s="66">
        <f>'amount-analyzed sorted'!BX148*0.001/'amount-analyzed sorted'!BX$2*1.5/'amount-analyzed sorted'!BX$3</f>
        <v>0.00503863291239471</v>
      </c>
      <c r="CW148" s="66">
        <f>'amount-analyzed sorted'!BY148*0.001/'amount-analyzed sorted'!BY$2*1.5/'amount-analyzed sorted'!BY$3</f>
        <v>0.00199816138375234</v>
      </c>
      <c r="CX148" s="66">
        <f t="shared" si="99"/>
        <v>0.00173082665113623</v>
      </c>
      <c r="CY148" s="115">
        <f t="shared" si="100"/>
        <v>0.00206261068612062</v>
      </c>
      <c r="CZ148" s="66">
        <f>'amount-analyzed sorted'!BZ148*0.001/'amount-analyzed sorted'!BZ$2*1.5/'amount-analyzed sorted'!BZ$3</f>
        <v>0.00518829527612921</v>
      </c>
      <c r="DA148" s="66">
        <f>'amount-analyzed sorted'!CA148*0.001/'amount-analyzed sorted'!CA$2*1.5/'amount-analyzed sorted'!CA$3</f>
        <v>0</v>
      </c>
      <c r="DB148" s="66">
        <f>'amount-analyzed sorted'!CB148*0.001/'amount-analyzed sorted'!CB$2*1.5/'amount-analyzed sorted'!CB$3</f>
        <v>0.00465104576528742</v>
      </c>
      <c r="DC148" s="66">
        <f>'amount-analyzed sorted'!CC148*0.001/'amount-analyzed sorted'!CC$2*1.5/'amount-analyzed sorted'!CC$3</f>
        <v>0.00220639083321705</v>
      </c>
      <c r="DD148" s="66">
        <f>'amount-analyzed sorted'!CD148*0.001/'amount-analyzed sorted'!CD$2*1.5/'amount-analyzed sorted'!CD$3</f>
        <v>0.0048001632631058</v>
      </c>
      <c r="DE148" s="66">
        <f t="shared" si="101"/>
        <v>0.0033691790275479</v>
      </c>
      <c r="DF148" s="115">
        <f t="shared" si="102"/>
        <v>0.00221943268911982</v>
      </c>
      <c r="DG148" s="66">
        <f>'amount-analyzed sorted'!CE148*0.001/'amount-analyzed sorted'!CE$2*1.5/'amount-analyzed sorted'!CE$3</f>
        <v>0</v>
      </c>
      <c r="DH148" s="66">
        <f>'amount-analyzed sorted'!CF148*0.001/'amount-analyzed sorted'!CF$2*1.5/'amount-analyzed sorted'!CF$3</f>
        <v>0</v>
      </c>
      <c r="DI148" s="66">
        <f>'amount-analyzed sorted'!CG148*0.001/'amount-analyzed sorted'!CG$2*1.5/'amount-analyzed sorted'!CG$3</f>
        <v>0.00657590993429396</v>
      </c>
      <c r="DJ148" s="66">
        <f>'amount-analyzed sorted'!CH148*0.001/'amount-analyzed sorted'!CH$2*1.5/'amount-analyzed sorted'!CH$3</f>
        <v>0.00326236776895907</v>
      </c>
      <c r="DK148" s="66">
        <f>'amount-analyzed sorted'!CI148*0.001/'amount-analyzed sorted'!CI$2*1.5/'amount-analyzed sorted'!CI$3</f>
        <v>0</v>
      </c>
      <c r="DL148" s="66">
        <f t="shared" si="103"/>
        <v>0.00196765554065061</v>
      </c>
      <c r="DM148" s="115">
        <f t="shared" si="104"/>
        <v>0.00293799648104894</v>
      </c>
      <c r="DN148" s="66">
        <f>'amount-analyzed sorted'!CJ148*0.001/'amount-analyzed sorted'!CJ$2*1.5/'amount-analyzed sorted'!CJ$3</f>
        <v>0.0125513250991389</v>
      </c>
      <c r="DO148" s="66">
        <f>'amount-analyzed sorted'!CK148*0.001/'amount-analyzed sorted'!CK$2*1.5/'amount-analyzed sorted'!CK$3</f>
        <v>0</v>
      </c>
      <c r="DP148" s="66">
        <f>'amount-analyzed sorted'!CL148*0.001/'amount-analyzed sorted'!CL$2*1.5/'amount-analyzed sorted'!CL$3</f>
        <v>0.00158793279663348</v>
      </c>
      <c r="DQ148" s="66">
        <f>'amount-analyzed sorted'!CM148*0.001/'amount-analyzed sorted'!CM$2*1.5/'amount-analyzed sorted'!CM$3</f>
        <v>0</v>
      </c>
      <c r="DR148" s="66">
        <f>'amount-analyzed sorted'!CN148*0.001/'amount-analyzed sorted'!CN$2*1.5/'amount-analyzed sorted'!CN$3</f>
        <v>0</v>
      </c>
      <c r="DS148" s="66">
        <f t="shared" si="105"/>
        <v>0.00282785157915448</v>
      </c>
      <c r="DT148" s="115">
        <f t="shared" si="106"/>
        <v>0.00547890430520251</v>
      </c>
      <c r="DU148" s="66">
        <f>'amount-analyzed sorted'!CO148*0.001/'amount-analyzed sorted'!CO$2*1.5/'amount-analyzed sorted'!CO$3</f>
        <v>0.00590442617339774</v>
      </c>
      <c r="DV148" s="66">
        <f>'amount-analyzed sorted'!CP148*0.001/'amount-analyzed sorted'!CP$2*1.5/'amount-analyzed sorted'!CP$3</f>
        <v>0</v>
      </c>
      <c r="DW148" s="66">
        <f>'amount-analyzed sorted'!CQ148*0.001/'amount-analyzed sorted'!CQ$2*1.5/'amount-analyzed sorted'!CQ$3</f>
        <v>0.00189176109346227</v>
      </c>
      <c r="DX148" s="66">
        <f>'amount-analyzed sorted'!CR148*0.001/'amount-analyzed sorted'!CR$2*1.5/'amount-analyzed sorted'!CR$3</f>
        <v>0</v>
      </c>
      <c r="DY148" s="66">
        <f>'amount-analyzed sorted'!CS148*0.001/'amount-analyzed sorted'!CS$2*1.5/'amount-analyzed sorted'!CS$3</f>
        <v>0</v>
      </c>
      <c r="DZ148" s="66">
        <f t="shared" si="107"/>
        <v>0.001559237453372</v>
      </c>
      <c r="EA148" s="115">
        <f t="shared" si="108"/>
        <v>0.00256344013446052</v>
      </c>
      <c r="EB148" s="66">
        <f>'amount-analyzed sorted'!CT148*0.001/'amount-analyzed sorted'!CT$2*1.5/'amount-analyzed sorted'!CT$3</f>
        <v>0.001675516619949</v>
      </c>
      <c r="EC148" s="66">
        <f>'amount-analyzed sorted'!CU148*0.001/'amount-analyzed sorted'!CU$2*1.5/'amount-analyzed sorted'!CU$3</f>
        <v>0.00320500197485657</v>
      </c>
      <c r="ED148" s="66">
        <f>'amount-analyzed sorted'!CV148*0.001/'amount-analyzed sorted'!CV$2*1.5/'amount-analyzed sorted'!CV$3</f>
        <v>0</v>
      </c>
      <c r="EE148" s="66">
        <f>'amount-analyzed sorted'!CW148*0.001/'amount-analyzed sorted'!CW$2*1.5/'amount-analyzed sorted'!CW$3</f>
        <v>0</v>
      </c>
      <c r="EF148" s="66">
        <f>'amount-analyzed sorted'!CX148*0.001/'amount-analyzed sorted'!CX$2*1.5/'amount-analyzed sorted'!CX$3</f>
        <v>0.00161983871063076</v>
      </c>
      <c r="EG148" s="66">
        <f t="shared" si="109"/>
        <v>0.00130007146108727</v>
      </c>
      <c r="EH148" s="115">
        <f t="shared" si="110"/>
        <v>0.00134650863637686</v>
      </c>
    </row>
    <row r="149" spans="1:138">
      <c r="A149">
        <f>'imported data from Web Calc'!A157</f>
        <v>842.6</v>
      </c>
      <c r="B149" t="str">
        <f>'imported data from Web Calc'!B157</f>
        <v>C46H84O10PN</v>
      </c>
      <c r="C149" s="61" t="str">
        <f>'imported data from Web Calc'!C157</f>
        <v>PS(40:3)</v>
      </c>
      <c r="D149" s="96"/>
      <c r="E149" s="96"/>
      <c r="F149" s="96"/>
      <c r="G149" s="66">
        <f>'amount-analyzed sorted'!G149*0.001/'amount-analyzed sorted'!G$2*1.5/'amount-analyzed sorted'!G$3</f>
        <v>0.0403229104524724</v>
      </c>
      <c r="H149" s="66">
        <f>'amount-analyzed sorted'!H149*0.001/'amount-analyzed sorted'!H$2*1.5/'amount-analyzed sorted'!H$3</f>
        <v>0.0439231703143003</v>
      </c>
      <c r="I149" s="66">
        <f>'amount-analyzed sorted'!I149*0.001/'amount-analyzed sorted'!I$2*1.5/'amount-analyzed sorted'!I$3</f>
        <v>0.0403229104524724</v>
      </c>
      <c r="J149" s="66">
        <f>'amount-analyzed sorted'!J149*0.001/'amount-analyzed sorted'!J$2*1.5/'amount-analyzed sorted'!J$3</f>
        <v>0.0457233002452142</v>
      </c>
      <c r="K149" s="66">
        <f>'amount-analyzed sorted'!K149*0.001/'amount-analyzed sorted'!K$2*1.5/'amount-analyzed sorted'!K$3</f>
        <v>0.05292381996887</v>
      </c>
      <c r="L149" s="66">
        <f>'amount-analyzed sorted'!L149*0.001/'amount-analyzed sorted'!L$2*1.5/'amount-analyzed sorted'!L$3</f>
        <v>0.0457233002452142</v>
      </c>
      <c r="M149" s="66">
        <f>'amount-analyzed sorted'!M149*0.001/'amount-analyzed sorted'!M$2*1.5/'amount-analyzed sorted'!M$3</f>
        <v>0.0403229104524724</v>
      </c>
      <c r="N149" s="66">
        <f>'amount-analyzed sorted'!N149*0.001/'amount-analyzed sorted'!N$2*1.5/'amount-analyzed sorted'!N$3</f>
        <v>0.054723949899784</v>
      </c>
      <c r="O149" s="66">
        <f>'amount-analyzed sorted'!O149*0.001/'amount-analyzed sorted'!O$2*1.5/'amount-analyzed sorted'!O$3</f>
        <v>0.0439231703143003</v>
      </c>
      <c r="P149" s="66">
        <f>'amount-analyzed sorted'!P149*0.001/'amount-analyzed sorted'!P$2*1.5/'amount-analyzed sorted'!P$3</f>
        <v>0.0475234301761282</v>
      </c>
      <c r="Q149" s="66">
        <f t="shared" si="74"/>
        <v>0.0455432872521228</v>
      </c>
      <c r="R149" s="115">
        <f t="shared" si="75"/>
        <v>0.00505249294642877</v>
      </c>
      <c r="S149" s="66">
        <f t="shared" si="76"/>
        <v>0.110938257892073</v>
      </c>
      <c r="T149" s="66">
        <f>'amount-analyzed sorted'!R149*0.001/'amount-analyzed sorted'!R$2*1.5/'amount-analyzed sorted'!R$3</f>
        <v>0.205547836161409</v>
      </c>
      <c r="U149" s="66">
        <f>'amount-analyzed sorted'!S149*0.001/'amount-analyzed sorted'!S$2*1.5/'amount-analyzed sorted'!S$3</f>
        <v>0.173736218392906</v>
      </c>
      <c r="V149" s="66">
        <f>'amount-analyzed sorted'!T149*0.001/'amount-analyzed sorted'!T$2*1.5/'amount-analyzed sorted'!T$3</f>
        <v>0.135256689756396</v>
      </c>
      <c r="W149" s="66">
        <f>'amount-analyzed sorted'!U149*0.001/'amount-analyzed sorted'!U$2*1.5/'amount-analyzed sorted'!U$3</f>
        <v>0.148721248781845</v>
      </c>
      <c r="X149" s="66">
        <f>'amount-analyzed sorted'!V149*0.001/'amount-analyzed sorted'!V$2*1.5/'amount-analyzed sorted'!V$3</f>
        <v>0.233648090205727</v>
      </c>
      <c r="Y149" s="66">
        <f t="shared" si="77"/>
        <v>0.179382016659656</v>
      </c>
      <c r="Z149" s="115">
        <f t="shared" si="78"/>
        <v>0.0404612748425926</v>
      </c>
      <c r="AA149" s="66">
        <f>'amount-analyzed sorted'!W149*0.001/'amount-analyzed sorted'!W$2*1.5/'amount-analyzed sorted'!W$3</f>
        <v>0.0875970091993635</v>
      </c>
      <c r="AB149" s="66">
        <f>'amount-analyzed sorted'!X149*0.001/'amount-analyzed sorted'!X$2*1.5/'amount-analyzed sorted'!X$3</f>
        <v>0.147542606870179</v>
      </c>
      <c r="AC149" s="66">
        <f>'amount-analyzed sorted'!Y149*0.001/'amount-analyzed sorted'!Y$2*1.5/'amount-analyzed sorted'!Y$3</f>
        <v>0.0371179291213077</v>
      </c>
      <c r="AD149" s="66">
        <f>'amount-analyzed sorted'!Z149*0.001/'amount-analyzed sorted'!Z$2*1.5/'amount-analyzed sorted'!Z$3</f>
        <v>0.0258362664167961</v>
      </c>
      <c r="AE149" s="66">
        <f>'amount-analyzed sorted'!AA149*0.001/'amount-analyzed sorted'!AA$2*1.5/'amount-analyzed sorted'!AA$3</f>
        <v>0.133968553234063</v>
      </c>
      <c r="AF149" s="66">
        <f t="shared" si="79"/>
        <v>0.0864124729683418</v>
      </c>
      <c r="AG149" s="115">
        <f t="shared" si="80"/>
        <v>0.0549984227511153</v>
      </c>
      <c r="AH149" s="66">
        <f>'amount-analyzed sorted'!AB149*0.001/'amount-analyzed sorted'!AB$2*1.5/'amount-analyzed sorted'!AB$3</f>
        <v>0.0325726517557674</v>
      </c>
      <c r="AI149" s="66">
        <f>'amount-analyzed sorted'!AC149*0.001/'amount-analyzed sorted'!AC$2*1.5/'amount-analyzed sorted'!AC$3</f>
        <v>0.020291524346682</v>
      </c>
      <c r="AJ149" s="66">
        <f>'amount-analyzed sorted'!AD149*0.001/'amount-analyzed sorted'!AD$2*1.5/'amount-analyzed sorted'!AD$3</f>
        <v>0.0204757606887238</v>
      </c>
      <c r="AK149" s="66">
        <f>'amount-analyzed sorted'!AE149*0.001/'amount-analyzed sorted'!AE$2*1.5/'amount-analyzed sorted'!AE$3</f>
        <v>0.0231641301762275</v>
      </c>
      <c r="AL149" s="66">
        <f>'amount-analyzed sorted'!AF149*0.001/'amount-analyzed sorted'!AF$2*1.5/'amount-analyzed sorted'!AF$3</f>
        <v>0.0493868852257077</v>
      </c>
      <c r="AM149" s="66">
        <f t="shared" si="81"/>
        <v>0.0291781904386217</v>
      </c>
      <c r="AN149" s="115">
        <f t="shared" si="82"/>
        <v>0.0123570602415425</v>
      </c>
      <c r="AO149" s="66">
        <f>'amount-analyzed sorted'!AG149*0.001/'amount-analyzed sorted'!AG$2*1.5/'amount-analyzed sorted'!AG$3</f>
        <v>0.0139185761652744</v>
      </c>
      <c r="AP149" s="66">
        <f>'amount-analyzed sorted'!AH149*0.001/'amount-analyzed sorted'!AH$2*1.5/'amount-analyzed sorted'!AH$3</f>
        <v>0.0332220449805476</v>
      </c>
      <c r="AQ149" s="66">
        <f>'amount-analyzed sorted'!AI149*0.001/'amount-analyzed sorted'!AI$2*1.5/'amount-analyzed sorted'!AI$3</f>
        <v>0.0789937315101403</v>
      </c>
      <c r="AR149" s="66">
        <f>'amount-analyzed sorted'!AJ149*0.001/'amount-analyzed sorted'!AJ$2*1.5/'amount-analyzed sorted'!AJ$3</f>
        <v>0.0434969042528819</v>
      </c>
      <c r="AS149" s="66">
        <f>'amount-analyzed sorted'!AK149*0.001/'amount-analyzed sorted'!AK$2*1.5/'amount-analyzed sorted'!AK$3</f>
        <v>0.0764099747418359</v>
      </c>
      <c r="AT149" s="66">
        <f t="shared" si="83"/>
        <v>0.049208246330136</v>
      </c>
      <c r="AU149" s="115">
        <f t="shared" si="84"/>
        <v>0.0281098205181475</v>
      </c>
      <c r="AV149" s="66">
        <f>'amount-analyzed sorted'!AL149*0.001/'amount-analyzed sorted'!AL$2*1.5/'amount-analyzed sorted'!AL$3</f>
        <v>0.0749304225485445</v>
      </c>
      <c r="AW149" s="66">
        <f>'amount-analyzed sorted'!AM149*0.001/'amount-analyzed sorted'!AM$2*1.5/'amount-analyzed sorted'!AM$3</f>
        <v>0.0224676922755044</v>
      </c>
      <c r="AX149" s="66">
        <f>'amount-analyzed sorted'!AN149*0.001/'amount-analyzed sorted'!AN$2*1.5/'amount-analyzed sorted'!AN$3</f>
        <v>0.0789275999300756</v>
      </c>
      <c r="AY149" s="66">
        <f>'amount-analyzed sorted'!AO149*0.001/'amount-analyzed sorted'!AO$2*1.5/'amount-analyzed sorted'!AO$3</f>
        <v>0.151058639914683</v>
      </c>
      <c r="AZ149" s="66">
        <f>'amount-analyzed sorted'!AP149*0.001/'amount-analyzed sorted'!AP$2*1.5/'amount-analyzed sorted'!AP$3</f>
        <v>0.173113849451361</v>
      </c>
      <c r="BA149" s="66">
        <f t="shared" si="85"/>
        <v>0.100099640824034</v>
      </c>
      <c r="BB149" s="115">
        <f t="shared" si="86"/>
        <v>0.0613114152288377</v>
      </c>
      <c r="BC149" s="66">
        <f>'amount-analyzed sorted'!AQ149*0.001/'amount-analyzed sorted'!AQ$2*1.5/'amount-analyzed sorted'!AQ$3</f>
        <v>0.0910730809929891</v>
      </c>
      <c r="BD149" s="66">
        <f>'amount-analyzed sorted'!AR149*0.001/'amount-analyzed sorted'!AR$2*1.5/'amount-analyzed sorted'!AR$3</f>
        <v>0.0667118957233997</v>
      </c>
      <c r="BE149" s="66">
        <f>'amount-analyzed sorted'!AS149*0.001/'amount-analyzed sorted'!AS$2*1.5/'amount-analyzed sorted'!AS$3</f>
        <v>0.180133986977406</v>
      </c>
      <c r="BF149" s="66">
        <f>'amount-analyzed sorted'!AT149*0.001/'amount-analyzed sorted'!AT$2*1.5/'amount-analyzed sorted'!AT$3</f>
        <v>0.0762578465994181</v>
      </c>
      <c r="BG149" s="66">
        <f>'amount-analyzed sorted'!AU149*0.001/'amount-analyzed sorted'!AU$2*1.5/'amount-analyzed sorted'!AU$3</f>
        <v>0.10888274523503</v>
      </c>
      <c r="BH149" s="66">
        <f t="shared" si="87"/>
        <v>0.104611911105649</v>
      </c>
      <c r="BI149" s="115">
        <f t="shared" si="88"/>
        <v>0.0451261787351805</v>
      </c>
      <c r="BJ149" s="66">
        <f>'amount-analyzed sorted'!AV149*0.001/'amount-analyzed sorted'!AV$2*1.5/'amount-analyzed sorted'!AV$3</f>
        <v>0.0889333105131702</v>
      </c>
      <c r="BK149" s="66">
        <f>'amount-analyzed sorted'!AW149*0.001/'amount-analyzed sorted'!AW$2*1.5/'amount-analyzed sorted'!AW$3</f>
        <v>0.0592606543162486</v>
      </c>
      <c r="BL149" s="66">
        <f>'amount-analyzed sorted'!AX149*0.001/'amount-analyzed sorted'!AX$2*1.5/'amount-analyzed sorted'!AX$3</f>
        <v>0.0694519144366382</v>
      </c>
      <c r="BM149" s="66">
        <f>'amount-analyzed sorted'!AY149*0.001/'amount-analyzed sorted'!AY$2*1.5/'amount-analyzed sorted'!AY$3</f>
        <v>0.035710844226513</v>
      </c>
      <c r="BN149" s="66">
        <f>'amount-analyzed sorted'!AZ149*0.001/'amount-analyzed sorted'!AZ$2*1.5/'amount-analyzed sorted'!AZ$3</f>
        <v>0.0644105240634457</v>
      </c>
      <c r="BO149" s="66">
        <f t="shared" si="89"/>
        <v>0.0635534495112031</v>
      </c>
      <c r="BP149" s="115">
        <f t="shared" si="90"/>
        <v>0.0191918118566795</v>
      </c>
      <c r="BQ149" s="66">
        <f>'amount-analyzed sorted'!BA149*0.001/'amount-analyzed sorted'!BA$2*1.5/'amount-analyzed sorted'!BA$3</f>
        <v>0.106483108881942</v>
      </c>
      <c r="BR149" s="66">
        <f>'amount-analyzed sorted'!BB149*0.001/'amount-analyzed sorted'!BB$2*1.5/'amount-analyzed sorted'!BB$3</f>
        <v>0.180120024545592</v>
      </c>
      <c r="BS149" s="66">
        <f>'amount-analyzed sorted'!BC149*0.001/'amount-analyzed sorted'!BC$2*1.5/'amount-analyzed sorted'!BC$3</f>
        <v>0.130034052346542</v>
      </c>
      <c r="BT149" s="66">
        <f>'amount-analyzed sorted'!BD149*0.001/'amount-analyzed sorted'!BD$2*1.5/'amount-analyzed sorted'!BD$3</f>
        <v>0.0734107917780051</v>
      </c>
      <c r="BU149" s="66">
        <f>'amount-analyzed sorted'!BE149*0.001/'amount-analyzed sorted'!BE$2*1.5/'amount-analyzed sorted'!BE$3</f>
        <v>0.120385357274714</v>
      </c>
      <c r="BV149" s="66">
        <f t="shared" si="91"/>
        <v>0.122086666965359</v>
      </c>
      <c r="BW149" s="115">
        <f t="shared" si="92"/>
        <v>0.0388803865439027</v>
      </c>
      <c r="BX149" s="66">
        <f>'amount-analyzed sorted'!BF149*0.001/'amount-analyzed sorted'!BF$2*1.5/'amount-analyzed sorted'!BF$3</f>
        <v>0.00882010196941965</v>
      </c>
      <c r="BY149" s="66">
        <f>'amount-analyzed sorted'!BG149*0.001/'amount-analyzed sorted'!BG$2*1.5/'amount-analyzed sorted'!BG$3</f>
        <v>0.0171220579810915</v>
      </c>
      <c r="BZ149" s="66">
        <f>'amount-analyzed sorted'!BH149*0.001/'amount-analyzed sorted'!BH$2*1.5/'amount-analyzed sorted'!BH$3</f>
        <v>0.0106780990324561</v>
      </c>
      <c r="CA149" s="66">
        <f>'amount-analyzed sorted'!BI149*0.001/'amount-analyzed sorted'!BI$2*1.5/'amount-analyzed sorted'!BI$3</f>
        <v>0.0265207688387799</v>
      </c>
      <c r="CB149" s="66">
        <f>'amount-analyzed sorted'!BJ149*0.001/'amount-analyzed sorted'!BJ$2*1.5/'amount-analyzed sorted'!BJ$3</f>
        <v>0.0398664539766571</v>
      </c>
      <c r="CC149" s="66">
        <f t="shared" si="93"/>
        <v>0.0206014963596808</v>
      </c>
      <c r="CD149" s="115">
        <f t="shared" si="94"/>
        <v>0.0128019328461463</v>
      </c>
      <c r="CE149" s="121">
        <f>'amount-analyzed sorted'!BK149*0.001/'amount-analyzed sorted'!BK$2*1.5/'amount-analyzed sorted'!BK$3</f>
        <v>0.0111269207729669</v>
      </c>
      <c r="CF149" s="66">
        <f>'amount-analyzed sorted'!BL149*0.001/'amount-analyzed sorted'!BL$2*1.5/'amount-analyzed sorted'!BL$3</f>
        <v>0.0257757699388636</v>
      </c>
      <c r="CG149" s="66">
        <f>'amount-analyzed sorted'!BM149*0.001/'amount-analyzed sorted'!BM$2*1.5/'amount-analyzed sorted'!BM$3</f>
        <v>0.0547104227388734</v>
      </c>
      <c r="CH149" s="66">
        <f>'amount-analyzed sorted'!BN149*0.001/'amount-analyzed sorted'!BN$2*1.5/'amount-analyzed sorted'!BN$3</f>
        <v>0.0167504617251791</v>
      </c>
      <c r="CI149" s="66">
        <f>'amount-analyzed sorted'!BO149*0.001/'amount-analyzed sorted'!BO$2*1.5/'amount-analyzed sorted'!BO$3</f>
        <v>0.0769122933595218</v>
      </c>
      <c r="CJ149" s="66">
        <f t="shared" si="95"/>
        <v>0.037055173707081</v>
      </c>
      <c r="CK149" s="115">
        <f t="shared" si="96"/>
        <v>0.0278930026333373</v>
      </c>
      <c r="CL149" s="66">
        <f>'amount-analyzed sorted'!BP149*0.001/'amount-analyzed sorted'!BP$2*1.5/'amount-analyzed sorted'!BP$3</f>
        <v>0.0190367827445684</v>
      </c>
      <c r="CM149" s="66">
        <f>'amount-analyzed sorted'!BQ149*0.001/'amount-analyzed sorted'!BQ$2*1.5/'amount-analyzed sorted'!BQ$3</f>
        <v>0.0637934740908408</v>
      </c>
      <c r="CN149" s="66">
        <f>'amount-analyzed sorted'!BR149*0.001/'amount-analyzed sorted'!BR$2*1.5/'amount-analyzed sorted'!BR$3</f>
        <v>0.015266660981807</v>
      </c>
      <c r="CO149" s="66">
        <f>'amount-analyzed sorted'!BS149*0.001/'amount-analyzed sorted'!BS$2*1.5/'amount-analyzed sorted'!BS$3</f>
        <v>0.0373122638287491</v>
      </c>
      <c r="CP149" s="66">
        <f>'amount-analyzed sorted'!BT149*0.001/'amount-analyzed sorted'!BT$2*1.5/'amount-analyzed sorted'!BT$3</f>
        <v>0.0225639402490469</v>
      </c>
      <c r="CQ149" s="66">
        <f t="shared" si="97"/>
        <v>0.0315946243790024</v>
      </c>
      <c r="CR149" s="115">
        <f t="shared" si="98"/>
        <v>0.0198451023851829</v>
      </c>
      <c r="CS149" s="66">
        <f>'amount-analyzed sorted'!BU149*0.001/'amount-analyzed sorted'!BU$2*1.5/'amount-analyzed sorted'!BU$3</f>
        <v>0.00875508893279002</v>
      </c>
      <c r="CT149" s="66">
        <f>'amount-analyzed sorted'!BV149*0.001/'amount-analyzed sorted'!BV$2*1.5/'amount-analyzed sorted'!BV$3</f>
        <v>0.0232896810172911</v>
      </c>
      <c r="CU149" s="66">
        <f>'amount-analyzed sorted'!BW149*0.001/'amount-analyzed sorted'!BW$2*1.5/'amount-analyzed sorted'!BW$3</f>
        <v>0</v>
      </c>
      <c r="CV149" s="66">
        <f>'amount-analyzed sorted'!BX149*0.001/'amount-analyzed sorted'!BX$2*1.5/'amount-analyzed sorted'!BX$3</f>
        <v>0.0413167898816366</v>
      </c>
      <c r="CW149" s="66">
        <f>'amount-analyzed sorted'!BY149*0.001/'amount-analyzed sorted'!BY$2*1.5/'amount-analyzed sorted'!BY$3</f>
        <v>0.0047955873210056</v>
      </c>
      <c r="CX149" s="66">
        <f t="shared" si="99"/>
        <v>0.0156314294305447</v>
      </c>
      <c r="CY149" s="115">
        <f t="shared" si="100"/>
        <v>0.0167885949216607</v>
      </c>
      <c r="CZ149" s="66">
        <f>'amount-analyzed sorted'!BZ149*0.001/'amount-analyzed sorted'!BZ$2*1.5/'amount-analyzed sorted'!BZ$3</f>
        <v>0.0321674307120011</v>
      </c>
      <c r="DA149" s="66">
        <f>'amount-analyzed sorted'!CA149*0.001/'amount-analyzed sorted'!CA$2*1.5/'amount-analyzed sorted'!CA$3</f>
        <v>0.0121084524258516</v>
      </c>
      <c r="DB149" s="66">
        <f>'amount-analyzed sorted'!CB149*0.001/'amount-analyzed sorted'!CB$2*1.5/'amount-analyzed sorted'!CB$3</f>
        <v>0.0347278083808128</v>
      </c>
      <c r="DC149" s="66">
        <f>'amount-analyzed sorted'!CC149*0.001/'amount-analyzed sorted'!CC$2*1.5/'amount-analyzed sorted'!CC$3</f>
        <v>0.0295656371651085</v>
      </c>
      <c r="DD149" s="66">
        <f>'amount-analyzed sorted'!CD149*0.001/'amount-analyzed sorted'!CD$2*1.5/'amount-analyzed sorted'!CD$3</f>
        <v>0.0406413822942958</v>
      </c>
      <c r="DE149" s="66">
        <f t="shared" si="101"/>
        <v>0.0298421421956139</v>
      </c>
      <c r="DF149" s="115">
        <f t="shared" si="102"/>
        <v>0.0107291716286567</v>
      </c>
      <c r="DG149" s="66">
        <f>'amount-analyzed sorted'!CE149*0.001/'amount-analyzed sorted'!CE$2*1.5/'amount-analyzed sorted'!CE$3</f>
        <v>0.0154184170551848</v>
      </c>
      <c r="DH149" s="66">
        <f>'amount-analyzed sorted'!CF149*0.001/'amount-analyzed sorted'!CF$2*1.5/'amount-analyzed sorted'!CF$3</f>
        <v>0</v>
      </c>
      <c r="DI149" s="66">
        <f>'amount-analyzed sorted'!CG149*0.001/'amount-analyzed sorted'!CG$2*1.5/'amount-analyzed sorted'!CG$3</f>
        <v>0.0384690731156197</v>
      </c>
      <c r="DJ149" s="66">
        <f>'amount-analyzed sorted'!CH149*0.001/'amount-analyzed sorted'!CH$2*1.5/'amount-analyzed sorted'!CH$3</f>
        <v>0.034907335127862</v>
      </c>
      <c r="DK149" s="66">
        <f>'amount-analyzed sorted'!CI149*0.001/'amount-analyzed sorted'!CI$2*1.5/'amount-analyzed sorted'!CI$3</f>
        <v>0.0216594033460807</v>
      </c>
      <c r="DL149" s="66">
        <f t="shared" si="103"/>
        <v>0.0220908457289494</v>
      </c>
      <c r="DM149" s="115">
        <f t="shared" si="104"/>
        <v>0.0155340082142244</v>
      </c>
      <c r="DN149" s="66">
        <f>'amount-analyzed sorted'!CJ149*0.001/'amount-analyzed sorted'!CJ$2*1.5/'amount-analyzed sorted'!CJ$3</f>
        <v>0.0822111793993599</v>
      </c>
      <c r="DO149" s="66">
        <f>'amount-analyzed sorted'!CK149*0.001/'amount-analyzed sorted'!CK$2*1.5/'amount-analyzed sorted'!CK$3</f>
        <v>0.0274894595613928</v>
      </c>
      <c r="DP149" s="66">
        <f>'amount-analyzed sorted'!CL149*0.001/'amount-analyzed sorted'!CL$2*1.5/'amount-analyzed sorted'!CL$3</f>
        <v>0.0323938290513231</v>
      </c>
      <c r="DQ149" s="66">
        <f>'amount-analyzed sorted'!CM149*0.001/'amount-analyzed sorted'!CM$2*1.5/'amount-analyzed sorted'!CM$3</f>
        <v>0.00980618148096468</v>
      </c>
      <c r="DR149" s="66">
        <f>'amount-analyzed sorted'!CN149*0.001/'amount-analyzed sorted'!CN$2*1.5/'amount-analyzed sorted'!CN$3</f>
        <v>0.00828679347824544</v>
      </c>
      <c r="DS149" s="66">
        <f t="shared" si="105"/>
        <v>0.0320374885942572</v>
      </c>
      <c r="DT149" s="115">
        <f t="shared" si="106"/>
        <v>0.0299855687376046</v>
      </c>
      <c r="DU149" s="66">
        <f>'amount-analyzed sorted'!CO149*0.001/'amount-analyzed sorted'!CO$2*1.5/'amount-analyzed sorted'!CO$3</f>
        <v>0.0460545241525024</v>
      </c>
      <c r="DV149" s="66">
        <f>'amount-analyzed sorted'!CP149*0.001/'amount-analyzed sorted'!CP$2*1.5/'amount-analyzed sorted'!CP$3</f>
        <v>0.0129463226831412</v>
      </c>
      <c r="DW149" s="66">
        <f>'amount-analyzed sorted'!CQ149*0.001/'amount-analyzed sorted'!CQ$2*1.5/'amount-analyzed sorted'!CQ$3</f>
        <v>0.0139990320916208</v>
      </c>
      <c r="DX149" s="66">
        <f>'amount-analyzed sorted'!CR149*0.001/'amount-analyzed sorted'!CR$2*1.5/'amount-analyzed sorted'!CR$3</f>
        <v>0.0051792459239034</v>
      </c>
      <c r="DY149" s="66">
        <f>'amount-analyzed sorted'!CS149*0.001/'amount-analyzed sorted'!CS$2*1.5/'amount-analyzed sorted'!CS$3</f>
        <v>0.000960399217207881</v>
      </c>
      <c r="DZ149" s="66">
        <f t="shared" si="107"/>
        <v>0.0158279048136751</v>
      </c>
      <c r="EA149" s="115">
        <f t="shared" si="108"/>
        <v>0.0177463620671573</v>
      </c>
      <c r="EB149" s="66">
        <f>'amount-analyzed sorted'!CT149*0.001/'amount-analyzed sorted'!CT$2*1.5/'amount-analyzed sorted'!CT$3</f>
        <v>0.0341805390469596</v>
      </c>
      <c r="EC149" s="66">
        <f>'amount-analyzed sorted'!CU149*0.001/'amount-analyzed sorted'!CU$2*1.5/'amount-analyzed sorted'!CU$3</f>
        <v>0.0439085270555351</v>
      </c>
      <c r="ED149" s="66">
        <f>'amount-analyzed sorted'!CV149*0.001/'amount-analyzed sorted'!CV$2*1.5/'amount-analyzed sorted'!CV$3</f>
        <v>0.00824984327580428</v>
      </c>
      <c r="EE149" s="66">
        <f>'amount-analyzed sorted'!CW149*0.001/'amount-analyzed sorted'!CW$2*1.5/'amount-analyzed sorted'!CW$3</f>
        <v>0.000906409207159438</v>
      </c>
      <c r="EF149" s="66">
        <f>'amount-analyzed sorted'!CX149*0.001/'amount-analyzed sorted'!CX$2*1.5/'amount-analyzed sorted'!CX$3</f>
        <v>0.0411439032500212</v>
      </c>
      <c r="EG149" s="66">
        <f t="shared" si="109"/>
        <v>0.0256778443670959</v>
      </c>
      <c r="EH149" s="115">
        <f t="shared" si="110"/>
        <v>0.0197560864507413</v>
      </c>
    </row>
    <row r="150" spans="1:138">
      <c r="A150">
        <f>'imported data from Web Calc'!A158</f>
        <v>844.6</v>
      </c>
      <c r="B150" t="str">
        <f>'imported data from Web Calc'!B158</f>
        <v>C46H86O10PN</v>
      </c>
      <c r="C150" s="61" t="str">
        <f>'imported data from Web Calc'!C158</f>
        <v>PS(40:2)</v>
      </c>
      <c r="D150" s="96"/>
      <c r="E150" s="96"/>
      <c r="F150" s="96"/>
      <c r="G150" s="66">
        <f>'amount-analyzed sorted'!G150*0.001/'amount-analyzed sorted'!G$2*1.5/'amount-analyzed sorted'!G$3</f>
        <v>0.0766855350569341</v>
      </c>
      <c r="H150" s="66">
        <f>'amount-analyzed sorted'!H150*0.001/'amount-analyzed sorted'!H$2*1.5/'amount-analyzed sorted'!H$3</f>
        <v>0.0604843656787086</v>
      </c>
      <c r="I150" s="66">
        <f>'amount-analyzed sorted'!I150*0.001/'amount-analyzed sorted'!I$2*1.5/'amount-analyzed sorted'!I$3</f>
        <v>0.0640846255405365</v>
      </c>
      <c r="J150" s="66">
        <f>'amount-analyzed sorted'!J150*0.001/'amount-analyzed sorted'!J$2*1.5/'amount-analyzed sorted'!J$3</f>
        <v>0.0514837160241388</v>
      </c>
      <c r="K150" s="66">
        <f>'amount-analyzed sorted'!K150*0.001/'amount-analyzed sorted'!K$2*1.5/'amount-analyzed sorted'!K$3</f>
        <v>0.0766855350569341</v>
      </c>
      <c r="L150" s="66">
        <f>'amount-analyzed sorted'!L150*0.001/'amount-analyzed sorted'!L$2*1.5/'amount-analyzed sorted'!L$3</f>
        <v>0.0604843656787086</v>
      </c>
      <c r="M150" s="66">
        <f>'amount-analyzed sorted'!M150*0.001/'amount-analyzed sorted'!M$2*1.5/'amount-analyzed sorted'!M$3</f>
        <v>0.0532838459550528</v>
      </c>
      <c r="N150" s="66">
        <f>'amount-analyzed sorted'!N150*0.001/'amount-analyzed sorted'!N$2*1.5/'amount-analyzed sorted'!N$3</f>
        <v>0.078485664987848</v>
      </c>
      <c r="O150" s="66">
        <f>'amount-analyzed sorted'!O150*0.001/'amount-analyzed sorted'!O$2*1.5/'amount-analyzed sorted'!O$3</f>
        <v>0.0622844956096225</v>
      </c>
      <c r="P150" s="66">
        <f>'amount-analyzed sorted'!P150*0.001/'amount-analyzed sorted'!P$2*1.5/'amount-analyzed sorted'!P$3</f>
        <v>0.0604843656787086</v>
      </c>
      <c r="Q150" s="66">
        <f t="shared" si="74"/>
        <v>0.0644446515267193</v>
      </c>
      <c r="R150" s="115">
        <f t="shared" si="75"/>
        <v>0.00966796216961246</v>
      </c>
      <c r="S150" s="66">
        <f t="shared" si="76"/>
        <v>0.150019620567023</v>
      </c>
      <c r="T150" s="66">
        <f>'amount-analyzed sorted'!R150*0.001/'amount-analyzed sorted'!R$2*1.5/'amount-analyzed sorted'!R$3</f>
        <v>0.276031923606345</v>
      </c>
      <c r="U150" s="66">
        <f>'amount-analyzed sorted'!S150*0.001/'amount-analyzed sorted'!S$2*1.5/'amount-analyzed sorted'!S$3</f>
        <v>0.213064566337568</v>
      </c>
      <c r="V150" s="66">
        <f>'amount-analyzed sorted'!T150*0.001/'amount-analyzed sorted'!T$2*1.5/'amount-analyzed sorted'!T$3</f>
        <v>0.194737041275775</v>
      </c>
      <c r="W150" s="66">
        <f>'amount-analyzed sorted'!U150*0.001/'amount-analyzed sorted'!U$2*1.5/'amount-analyzed sorted'!U$3</f>
        <v>0.170680090883862</v>
      </c>
      <c r="X150" s="66">
        <f>'amount-analyzed sorted'!V150*0.001/'amount-analyzed sorted'!V$2*1.5/'amount-analyzed sorted'!V$3</f>
        <v>0.314786333749838</v>
      </c>
      <c r="Y150" s="66">
        <f t="shared" si="77"/>
        <v>0.233859991170678</v>
      </c>
      <c r="Z150" s="115">
        <f t="shared" si="78"/>
        <v>0.0597542875267512</v>
      </c>
      <c r="AA150" s="66">
        <f>'amount-analyzed sorted'!W150*0.001/'amount-analyzed sorted'!W$2*1.5/'amount-analyzed sorted'!W$3</f>
        <v>0.12791944200542</v>
      </c>
      <c r="AB150" s="66">
        <f>'amount-analyzed sorted'!X150*0.001/'amount-analyzed sorted'!X$2*1.5/'amount-analyzed sorted'!X$3</f>
        <v>0.194369731468775</v>
      </c>
      <c r="AC150" s="66">
        <f>'amount-analyzed sorted'!Y150*0.001/'amount-analyzed sorted'!Y$2*1.5/'amount-analyzed sorted'!Y$3</f>
        <v>0.0574964000114374</v>
      </c>
      <c r="AD150" s="66">
        <f>'amount-analyzed sorted'!Z150*0.001/'amount-analyzed sorted'!Z$2*1.5/'amount-analyzed sorted'!Z$3</f>
        <v>0.022085840646616</v>
      </c>
      <c r="AE150" s="66">
        <f>'amount-analyzed sorted'!AA150*0.001/'amount-analyzed sorted'!AA$2*1.5/'amount-analyzed sorted'!AA$3</f>
        <v>0.18970224075521</v>
      </c>
      <c r="AF150" s="66">
        <f t="shared" si="79"/>
        <v>0.118314730977492</v>
      </c>
      <c r="AG150" s="115">
        <f t="shared" si="80"/>
        <v>0.0773493032317215</v>
      </c>
      <c r="AH150" s="66">
        <f>'amount-analyzed sorted'!AB150*0.001/'amount-analyzed sorted'!AB$2*1.5/'amount-analyzed sorted'!AB$3</f>
        <v>0.0499165312620851</v>
      </c>
      <c r="AI150" s="66">
        <f>'amount-analyzed sorted'!AC150*0.001/'amount-analyzed sorted'!AC$2*1.5/'amount-analyzed sorted'!AC$3</f>
        <v>0.0293579501186038</v>
      </c>
      <c r="AJ150" s="66">
        <f>'amount-analyzed sorted'!AD150*0.001/'amount-analyzed sorted'!AD$2*1.5/'amount-analyzed sorted'!AD$3</f>
        <v>0.0423884168643756</v>
      </c>
      <c r="AK150" s="66">
        <f>'amount-analyzed sorted'!AE150*0.001/'amount-analyzed sorted'!AE$2*1.5/'amount-analyzed sorted'!AE$3</f>
        <v>0.0432208770361319</v>
      </c>
      <c r="AL150" s="66">
        <f>'amount-analyzed sorted'!AF150*0.001/'amount-analyzed sorted'!AF$2*1.5/'amount-analyzed sorted'!AF$3</f>
        <v>0.0683376667658048</v>
      </c>
      <c r="AM150" s="66">
        <f t="shared" si="81"/>
        <v>0.0466442884094002</v>
      </c>
      <c r="AN150" s="115">
        <f t="shared" si="82"/>
        <v>0.0142298973761523</v>
      </c>
      <c r="AO150" s="66">
        <f>'amount-analyzed sorted'!AG150*0.001/'amount-analyzed sorted'!AG$2*1.5/'amount-analyzed sorted'!AG$3</f>
        <v>0.015906944188885</v>
      </c>
      <c r="AP150" s="66">
        <f>'amount-analyzed sorted'!AH150*0.001/'amount-analyzed sorted'!AH$2*1.5/'amount-analyzed sorted'!AH$3</f>
        <v>0.0558267353796831</v>
      </c>
      <c r="AQ150" s="66">
        <f>'amount-analyzed sorted'!AI150*0.001/'amount-analyzed sorted'!AI$2*1.5/'amount-analyzed sorted'!AI$3</f>
        <v>0.089161241506495</v>
      </c>
      <c r="AR150" s="66">
        <f>'amount-analyzed sorted'!AJ150*0.001/'amount-analyzed sorted'!AJ$2*1.5/'amount-analyzed sorted'!AJ$3</f>
        <v>0.0678140711974064</v>
      </c>
      <c r="AS150" s="66">
        <f>'amount-analyzed sorted'!AK150*0.001/'amount-analyzed sorted'!AK$2*1.5/'amount-analyzed sorted'!AK$3</f>
        <v>0.113871674420713</v>
      </c>
      <c r="AT150" s="66">
        <f t="shared" si="83"/>
        <v>0.0685161333386364</v>
      </c>
      <c r="AU150" s="115">
        <f t="shared" si="84"/>
        <v>0.0367851399783787</v>
      </c>
      <c r="AV150" s="66">
        <f>'amount-analyzed sorted'!AL150*0.001/'amount-analyzed sorted'!AL$2*1.5/'amount-analyzed sorted'!AL$3</f>
        <v>0.128074907263591</v>
      </c>
      <c r="AW150" s="66">
        <f>'amount-analyzed sorted'!AM150*0.001/'amount-analyzed sorted'!AM$2*1.5/'amount-analyzed sorted'!AM$3</f>
        <v>0.0337015384132565</v>
      </c>
      <c r="AX150" s="66">
        <f>'amount-analyzed sorted'!AN150*0.001/'amount-analyzed sorted'!AN$2*1.5/'amount-analyzed sorted'!AN$3</f>
        <v>0.138477765146779</v>
      </c>
      <c r="AY150" s="66">
        <f>'amount-analyzed sorted'!AO150*0.001/'amount-analyzed sorted'!AO$2*1.5/'amount-analyzed sorted'!AO$3</f>
        <v>0.195633320545245</v>
      </c>
      <c r="AZ150" s="66">
        <f>'amount-analyzed sorted'!AP150*0.001/'amount-analyzed sorted'!AP$2*1.5/'amount-analyzed sorted'!AP$3</f>
        <v>0.200988113346071</v>
      </c>
      <c r="BA150" s="66">
        <f t="shared" si="85"/>
        <v>0.139375128942989</v>
      </c>
      <c r="BB150" s="115">
        <f t="shared" si="86"/>
        <v>0.0675584043192305</v>
      </c>
      <c r="BC150" s="66">
        <f>'amount-analyzed sorted'!AQ150*0.001/'amount-analyzed sorted'!AQ$2*1.5/'amount-analyzed sorted'!AQ$3</f>
        <v>0.126181406108607</v>
      </c>
      <c r="BD150" s="66">
        <f>'amount-analyzed sorted'!AR150*0.001/'amount-analyzed sorted'!AR$2*1.5/'amount-analyzed sorted'!AR$3</f>
        <v>0.0753597340579144</v>
      </c>
      <c r="BE150" s="66">
        <f>'amount-analyzed sorted'!AS150*0.001/'amount-analyzed sorted'!AS$2*1.5/'amount-analyzed sorted'!AS$3</f>
        <v>0.253725310925493</v>
      </c>
      <c r="BF150" s="66">
        <f>'amount-analyzed sorted'!AT150*0.001/'amount-analyzed sorted'!AT$2*1.5/'amount-analyzed sorted'!AT$3</f>
        <v>0.0807436022817369</v>
      </c>
      <c r="BG150" s="66">
        <f>'amount-analyzed sorted'!AU150*0.001/'amount-analyzed sorted'!AU$2*1.5/'amount-analyzed sorted'!AU$3</f>
        <v>0.157832913121672</v>
      </c>
      <c r="BH150" s="66">
        <f t="shared" si="87"/>
        <v>0.138768593299085</v>
      </c>
      <c r="BI150" s="115">
        <f t="shared" si="88"/>
        <v>0.0726713759191567</v>
      </c>
      <c r="BJ150" s="66">
        <f>'amount-analyzed sorted'!AV150*0.001/'amount-analyzed sorted'!AV$2*1.5/'amount-analyzed sorted'!AV$3</f>
        <v>0.107199074625303</v>
      </c>
      <c r="BK150" s="66">
        <f>'amount-analyzed sorted'!AW150*0.001/'amount-analyzed sorted'!AW$2*1.5/'amount-analyzed sorted'!AW$3</f>
        <v>0.0706006560681233</v>
      </c>
      <c r="BL150" s="66">
        <f>'amount-analyzed sorted'!AX150*0.001/'amount-analyzed sorted'!AX$2*1.5/'amount-analyzed sorted'!AX$3</f>
        <v>0.074457457819459</v>
      </c>
      <c r="BM150" s="66">
        <f>'amount-analyzed sorted'!AY150*0.001/'amount-analyzed sorted'!AY$2*1.5/'amount-analyzed sorted'!AY$3</f>
        <v>0.0593886865940923</v>
      </c>
      <c r="BN150" s="66">
        <f>'amount-analyzed sorted'!AZ150*0.001/'amount-analyzed sorted'!AZ$2*1.5/'amount-analyzed sorted'!AZ$3</f>
        <v>0.101164551918858</v>
      </c>
      <c r="BO150" s="66">
        <f t="shared" si="89"/>
        <v>0.0825620854051671</v>
      </c>
      <c r="BP150" s="115">
        <f t="shared" si="90"/>
        <v>0.0206082519320011</v>
      </c>
      <c r="BQ150" s="66">
        <f>'amount-analyzed sorted'!BA150*0.001/'amount-analyzed sorted'!BA$2*1.5/'amount-analyzed sorted'!BA$3</f>
        <v>0.153846258258452</v>
      </c>
      <c r="BR150" s="66">
        <f>'amount-analyzed sorted'!BB150*0.001/'amount-analyzed sorted'!BB$2*1.5/'amount-analyzed sorted'!BB$3</f>
        <v>0.256857549795785</v>
      </c>
      <c r="BS150" s="66">
        <f>'amount-analyzed sorted'!BC150*0.001/'amount-analyzed sorted'!BC$2*1.5/'amount-analyzed sorted'!BC$3</f>
        <v>0.240336569386768</v>
      </c>
      <c r="BT150" s="66">
        <f>'amount-analyzed sorted'!BD150*0.001/'amount-analyzed sorted'!BD$2*1.5/'amount-analyzed sorted'!BD$3</f>
        <v>0.114945845020824</v>
      </c>
      <c r="BU150" s="66">
        <f>'amount-analyzed sorted'!BE150*0.001/'amount-analyzed sorted'!BE$2*1.5/'amount-analyzed sorted'!BE$3</f>
        <v>0.148560653658158</v>
      </c>
      <c r="BV150" s="66">
        <f t="shared" si="91"/>
        <v>0.182909375223997</v>
      </c>
      <c r="BW150" s="115">
        <f t="shared" si="92"/>
        <v>0.0620680192018127</v>
      </c>
      <c r="BX150" s="66">
        <f>'amount-analyzed sorted'!BF150*0.001/'amount-analyzed sorted'!BF$2*1.5/'amount-analyzed sorted'!BF$3</f>
        <v>0.0171213744112264</v>
      </c>
      <c r="BY150" s="66">
        <f>'amount-analyzed sorted'!BG150*0.001/'amount-analyzed sorted'!BG$2*1.5/'amount-analyzed sorted'!BG$3</f>
        <v>0.0215406535891151</v>
      </c>
      <c r="BZ150" s="66">
        <f>'amount-analyzed sorted'!BH150*0.001/'amount-analyzed sorted'!BH$2*1.5/'amount-analyzed sorted'!BH$3</f>
        <v>0.0110735841818063</v>
      </c>
      <c r="CA150" s="66">
        <f>'amount-analyzed sorted'!BI150*0.001/'amount-analyzed sorted'!BI$2*1.5/'amount-analyzed sorted'!BI$3</f>
        <v>0.0293124287165462</v>
      </c>
      <c r="CB150" s="66">
        <f>'amount-analyzed sorted'!BJ150*0.001/'amount-analyzed sorted'!BJ$2*1.5/'amount-analyzed sorted'!BJ$3</f>
        <v>0.0505523076198848</v>
      </c>
      <c r="CC150" s="66">
        <f t="shared" si="93"/>
        <v>0.0259200697037158</v>
      </c>
      <c r="CD150" s="115">
        <f t="shared" si="94"/>
        <v>0.015291089735021</v>
      </c>
      <c r="CE150" s="121">
        <f>'amount-analyzed sorted'!BK150*0.001/'amount-analyzed sorted'!BK$2*1.5/'amount-analyzed sorted'!BK$3</f>
        <v>0.00842037247683983</v>
      </c>
      <c r="CF150" s="66">
        <f>'amount-analyzed sorted'!BL150*0.001/'amount-analyzed sorted'!BL$2*1.5/'amount-analyzed sorted'!BL$3</f>
        <v>0.0189738306494413</v>
      </c>
      <c r="CG150" s="66">
        <f>'amount-analyzed sorted'!BM150*0.001/'amount-analyzed sorted'!BM$2*1.5/'amount-analyzed sorted'!BM$3</f>
        <v>0.0515741564672182</v>
      </c>
      <c r="CH150" s="66">
        <f>'amount-analyzed sorted'!BN150*0.001/'amount-analyzed sorted'!BN$2*1.5/'amount-analyzed sorted'!BN$3</f>
        <v>0.00814887327170877</v>
      </c>
      <c r="CI150" s="66">
        <f>'amount-analyzed sorted'!BO150*0.001/'amount-analyzed sorted'!BO$2*1.5/'amount-analyzed sorted'!BO$3</f>
        <v>0.0942386891163372</v>
      </c>
      <c r="CJ150" s="66">
        <f t="shared" si="95"/>
        <v>0.036271184396309</v>
      </c>
      <c r="CK150" s="115">
        <f t="shared" si="96"/>
        <v>0.0369463905946043</v>
      </c>
      <c r="CL150" s="66">
        <f>'amount-analyzed sorted'!BP150*0.001/'amount-analyzed sorted'!BP$2*1.5/'amount-analyzed sorted'!BP$3</f>
        <v>0.0356433379047238</v>
      </c>
      <c r="CM150" s="66">
        <f>'amount-analyzed sorted'!BQ150*0.001/'amount-analyzed sorted'!BQ$2*1.5/'amount-analyzed sorted'!BQ$3</f>
        <v>0.0658965556542751</v>
      </c>
      <c r="CN150" s="66">
        <f>'amount-analyzed sorted'!BR150*0.001/'amount-analyzed sorted'!BR$2*1.5/'amount-analyzed sorted'!BR$3</f>
        <v>0.0218684603252911</v>
      </c>
      <c r="CO150" s="66">
        <f>'amount-analyzed sorted'!BS150*0.001/'amount-analyzed sorted'!BS$2*1.5/'amount-analyzed sorted'!BS$3</f>
        <v>0.041336135418124</v>
      </c>
      <c r="CP150" s="66">
        <f>'amount-analyzed sorted'!BT150*0.001/'amount-analyzed sorted'!BT$2*1.5/'amount-analyzed sorted'!BT$3</f>
        <v>0.0328562638714192</v>
      </c>
      <c r="CQ150" s="66">
        <f t="shared" si="97"/>
        <v>0.0395201506347666</v>
      </c>
      <c r="CR150" s="115">
        <f t="shared" si="98"/>
        <v>0.0163556700948533</v>
      </c>
      <c r="CS150" s="66">
        <f>'amount-analyzed sorted'!BU150*0.001/'amount-analyzed sorted'!BU$2*1.5/'amount-analyzed sorted'!BU$3</f>
        <v>0.0144201464775365</v>
      </c>
      <c r="CT150" s="66">
        <f>'amount-analyzed sorted'!BV150*0.001/'amount-analyzed sorted'!BV$2*1.5/'amount-analyzed sorted'!BV$3</f>
        <v>0.039786538404539</v>
      </c>
      <c r="CU150" s="66">
        <f>'amount-analyzed sorted'!BW150*0.001/'amount-analyzed sorted'!BW$2*1.5/'amount-analyzed sorted'!BW$3</f>
        <v>0.00129787696071591</v>
      </c>
      <c r="CV150" s="66">
        <f>'amount-analyzed sorted'!BX150*0.001/'amount-analyzed sorted'!BX$2*1.5/'amount-analyzed sorted'!BX$3</f>
        <v>0.0418206531728761</v>
      </c>
      <c r="CW150" s="66">
        <f>'amount-analyzed sorted'!BY150*0.001/'amount-analyzed sorted'!BY$2*1.5/'amount-analyzed sorted'!BY$3</f>
        <v>0.00919154236526074</v>
      </c>
      <c r="CX150" s="66">
        <f t="shared" si="99"/>
        <v>0.0213033514761856</v>
      </c>
      <c r="CY150" s="115">
        <f t="shared" si="100"/>
        <v>0.0184179349380128</v>
      </c>
      <c r="CZ150" s="66">
        <f>'amount-analyzed sorted'!BZ150*0.001/'amount-analyzed sorted'!BZ$2*1.5/'amount-analyzed sorted'!BZ$3</f>
        <v>0.0430628507918724</v>
      </c>
      <c r="DA150" s="66">
        <f>'amount-analyzed sorted'!CA150*0.001/'amount-analyzed sorted'!CA$2*1.5/'amount-analyzed sorted'!CA$3</f>
        <v>0.0157082626065102</v>
      </c>
      <c r="DB150" s="66">
        <f>'amount-analyzed sorted'!CB150*0.001/'amount-analyzed sorted'!CB$2*1.5/'amount-analyzed sorted'!CB$3</f>
        <v>0.0412392724522152</v>
      </c>
      <c r="DC150" s="66">
        <f>'amount-analyzed sorted'!CC150*0.001/'amount-analyzed sorted'!CC$2*1.5/'amount-analyzed sorted'!CC$3</f>
        <v>0.0145621794992325</v>
      </c>
      <c r="DD150" s="66">
        <f>'amount-analyzed sorted'!CD150*0.001/'amount-analyzed sorted'!CD$2*1.5/'amount-analyzed sorted'!CD$3</f>
        <v>0.0665622639150671</v>
      </c>
      <c r="DE150" s="66">
        <f t="shared" si="101"/>
        <v>0.0362269658529795</v>
      </c>
      <c r="DF150" s="115">
        <f t="shared" si="102"/>
        <v>0.0216936799525138</v>
      </c>
      <c r="DG150" s="66">
        <f>'amount-analyzed sorted'!CE150*0.001/'amount-analyzed sorted'!CE$2*1.5/'amount-analyzed sorted'!CE$3</f>
        <v>0.0179187009019715</v>
      </c>
      <c r="DH150" s="66">
        <f>'amount-analyzed sorted'!CF150*0.001/'amount-analyzed sorted'!CF$2*1.5/'amount-analyzed sorted'!CF$3</f>
        <v>0</v>
      </c>
      <c r="DI150" s="66">
        <f>'amount-analyzed sorted'!CG150*0.001/'amount-analyzed sorted'!CG$2*1.5/'amount-analyzed sorted'!CG$3</f>
        <v>0.0470177560302018</v>
      </c>
      <c r="DJ150" s="66">
        <f>'amount-analyzed sorted'!CH150*0.001/'amount-analyzed sorted'!CH$2*1.5/'amount-analyzed sorted'!CH$3</f>
        <v>0.0287088363668398</v>
      </c>
      <c r="DK150" s="66">
        <f>'amount-analyzed sorted'!CI150*0.001/'amount-analyzed sorted'!CI$2*1.5/'amount-analyzed sorted'!CI$3</f>
        <v>0.0202620224850433</v>
      </c>
      <c r="DL150" s="66">
        <f t="shared" si="103"/>
        <v>0.0227814631568113</v>
      </c>
      <c r="DM150" s="115">
        <f t="shared" si="104"/>
        <v>0.0171137426285612</v>
      </c>
      <c r="DN150" s="66">
        <f>'amount-analyzed sorted'!CJ150*0.001/'amount-analyzed sorted'!CJ$2*1.5/'amount-analyzed sorted'!CJ$3</f>
        <v>0.0997830345381544</v>
      </c>
      <c r="DO150" s="66">
        <f>'amount-analyzed sorted'!CK150*0.001/'amount-analyzed sorted'!CK$2*1.5/'amount-analyzed sorted'!CK$3</f>
        <v>0.0297802478581755</v>
      </c>
      <c r="DP150" s="66">
        <f>'amount-analyzed sorted'!CL150*0.001/'amount-analyzed sorted'!CL$2*1.5/'amount-analyzed sorted'!CL$3</f>
        <v>0.0581183403567855</v>
      </c>
      <c r="DQ150" s="66">
        <f>'amount-analyzed sorted'!CM150*0.001/'amount-analyzed sorted'!CM$2*1.5/'amount-analyzed sorted'!CM$3</f>
        <v>0.0177737039342485</v>
      </c>
      <c r="DR150" s="66">
        <f>'amount-analyzed sorted'!CN150*0.001/'amount-analyzed sorted'!CN$2*1.5/'amount-analyzed sorted'!CN$3</f>
        <v>0.00877425191814223</v>
      </c>
      <c r="DS150" s="66">
        <f t="shared" si="105"/>
        <v>0.0428459157211012</v>
      </c>
      <c r="DT150" s="115">
        <f t="shared" si="106"/>
        <v>0.0368622035706319</v>
      </c>
      <c r="DU150" s="66">
        <f>'amount-analyzed sorted'!CO150*0.001/'amount-analyzed sorted'!CO$2*1.5/'amount-analyzed sorted'!CO$3</f>
        <v>0.0562888628530585</v>
      </c>
      <c r="DV150" s="66">
        <f>'amount-analyzed sorted'!CP150*0.001/'amount-analyzed sorted'!CP$2*1.5/'amount-analyzed sorted'!CP$3</f>
        <v>0.00863088178876082</v>
      </c>
      <c r="DW150" s="66">
        <f>'amount-analyzed sorted'!CQ150*0.001/'amount-analyzed sorted'!CQ$2*1.5/'amount-analyzed sorted'!CQ$3</f>
        <v>0.0295114730580115</v>
      </c>
      <c r="DX150" s="66">
        <f>'amount-analyzed sorted'!CR150*0.001/'amount-analyzed sorted'!CR$2*1.5/'amount-analyzed sorted'!CR$3</f>
        <v>0.00396059982416142</v>
      </c>
      <c r="DY150" s="66">
        <f>'amount-analyzed sorted'!CS150*0.001/'amount-analyzed sorted'!CS$2*1.5/'amount-analyzed sorted'!CS$3</f>
        <v>0</v>
      </c>
      <c r="DZ150" s="66">
        <f t="shared" si="107"/>
        <v>0.0196783635047984</v>
      </c>
      <c r="EA150" s="115">
        <f t="shared" si="108"/>
        <v>0.0234166161284458</v>
      </c>
      <c r="EB150" s="66">
        <f>'amount-analyzed sorted'!CT150*0.001/'amount-analyzed sorted'!CT$2*1.5/'amount-analyzed sorted'!CT$3</f>
        <v>0.0345156423709494</v>
      </c>
      <c r="EC150" s="66">
        <f>'amount-analyzed sorted'!CU150*0.001/'amount-analyzed sorted'!CU$2*1.5/'amount-analyzed sorted'!CU$3</f>
        <v>0.0586515361398753</v>
      </c>
      <c r="ED150" s="66">
        <f>'amount-analyzed sorted'!CV150*0.001/'amount-analyzed sorted'!CV$2*1.5/'amount-analyzed sorted'!CV$3</f>
        <v>0.00397214676242429</v>
      </c>
      <c r="EE150" s="66">
        <f>'amount-analyzed sorted'!CW150*0.001/'amount-analyzed sorted'!CW$2*1.5/'amount-analyzed sorted'!CW$3</f>
        <v>0</v>
      </c>
      <c r="EF150" s="66">
        <f>'amount-analyzed sorted'!CX150*0.001/'amount-analyzed sorted'!CX$2*1.5/'amount-analyzed sorted'!CX$3</f>
        <v>0.0333686774389936</v>
      </c>
      <c r="EG150" s="66">
        <f t="shared" si="109"/>
        <v>0.0261016005424485</v>
      </c>
      <c r="EH150" s="115">
        <f t="shared" si="110"/>
        <v>0.0242595913474881</v>
      </c>
    </row>
    <row r="151" spans="1:138">
      <c r="A151">
        <f>'imported data from Web Calc'!A159</f>
        <v>846.6</v>
      </c>
      <c r="B151" t="str">
        <f>'imported data from Web Calc'!B159</f>
        <v>C46H88O10PN</v>
      </c>
      <c r="C151" s="61" t="str">
        <f>'imported data from Web Calc'!C159</f>
        <v>PS(40:1)</v>
      </c>
      <c r="D151" s="96"/>
      <c r="E151" s="96"/>
      <c r="F151" s="96"/>
      <c r="G151" s="66">
        <f>'amount-analyzed sorted'!G151*0.001/'amount-analyzed sorted'!G$2*1.5/'amount-analyzed sorted'!G$3</f>
        <v>0.0153011044127685</v>
      </c>
      <c r="H151" s="66">
        <f>'amount-analyzed sorted'!H151*0.001/'amount-analyzed sorted'!H$2*1.5/'amount-analyzed sorted'!H$3</f>
        <v>0.00810058468911276</v>
      </c>
      <c r="I151" s="66">
        <f>'amount-analyzed sorted'!I151*0.001/'amount-analyzed sorted'!I$2*1.5/'amount-analyzed sorted'!I$3</f>
        <v>0.0135009744818546</v>
      </c>
      <c r="J151" s="66">
        <f>'amount-analyzed sorted'!J151*0.001/'amount-analyzed sorted'!J$2*1.5/'amount-analyzed sorted'!J$3</f>
        <v>0.00630045475819881</v>
      </c>
      <c r="K151" s="66">
        <f>'amount-analyzed sorted'!K151*0.001/'amount-analyzed sorted'!K$2*1.5/'amount-analyzed sorted'!K$3</f>
        <v>0.00810058468911276</v>
      </c>
      <c r="L151" s="66">
        <f>'amount-analyzed sorted'!L151*0.001/'amount-analyzed sorted'!L$2*1.5/'amount-analyzed sorted'!L$3</f>
        <v>0.00630045475819881</v>
      </c>
      <c r="M151" s="66">
        <f>'amount-analyzed sorted'!M151*0.001/'amount-analyzed sorted'!M$2*1.5/'amount-analyzed sorted'!M$3</f>
        <v>0.0099007146200267</v>
      </c>
      <c r="N151" s="66">
        <f>'amount-analyzed sorted'!N151*0.001/'amount-analyzed sorted'!N$2*1.5/'amount-analyzed sorted'!N$3</f>
        <v>0.0189013642745964</v>
      </c>
      <c r="O151" s="66">
        <f>'amount-analyzed sorted'!O151*0.001/'amount-analyzed sorted'!O$2*1.5/'amount-analyzed sorted'!O$3</f>
        <v>0.00810058468911276</v>
      </c>
      <c r="P151" s="66">
        <f>'amount-analyzed sorted'!P151*0.001/'amount-analyzed sorted'!P$2*1.5/'amount-analyzed sorted'!P$3</f>
        <v>0.0117008445509406</v>
      </c>
      <c r="Q151" s="66">
        <f t="shared" si="74"/>
        <v>0.0106207665923923</v>
      </c>
      <c r="R151" s="115">
        <f t="shared" si="75"/>
        <v>0.00417450782168172</v>
      </c>
      <c r="S151" s="66">
        <f t="shared" si="76"/>
        <v>0.3930514605859</v>
      </c>
      <c r="T151" s="66">
        <f>'amount-analyzed sorted'!R151*0.001/'amount-analyzed sorted'!R$2*1.5/'amount-analyzed sorted'!R$3</f>
        <v>0.0415154965317029</v>
      </c>
      <c r="U151" s="66">
        <f>'amount-analyzed sorted'!S151*0.001/'amount-analyzed sorted'!S$2*1.5/'amount-analyzed sorted'!S$3</f>
        <v>0.0226894315065362</v>
      </c>
      <c r="V151" s="66">
        <f>'amount-analyzed sorted'!T151*0.001/'amount-analyzed sorted'!T$2*1.5/'amount-analyzed sorted'!T$3</f>
        <v>0.0234254809066048</v>
      </c>
      <c r="W151" s="66">
        <f>'amount-analyzed sorted'!U151*0.001/'amount-analyzed sorted'!U$2*1.5/'amount-analyzed sorted'!U$3</f>
        <v>0.0390933931361672</v>
      </c>
      <c r="X151" s="66">
        <f>'amount-analyzed sorted'!V151*0.001/'amount-analyzed sorted'!V$2*1.5/'amount-analyzed sorted'!V$3</f>
        <v>0.0309903013536535</v>
      </c>
      <c r="Y151" s="66">
        <f t="shared" si="77"/>
        <v>0.0315428206869329</v>
      </c>
      <c r="Z151" s="115">
        <f t="shared" si="78"/>
        <v>0.00867531541960442</v>
      </c>
      <c r="AA151" s="66">
        <f>'amount-analyzed sorted'!W151*0.001/'amount-analyzed sorted'!W$2*1.5/'amount-analyzed sorted'!W$3</f>
        <v>0.0165113410197213</v>
      </c>
      <c r="AB151" s="66">
        <f>'amount-analyzed sorted'!X151*0.001/'amount-analyzed sorted'!X$2*1.5/'amount-analyzed sorted'!X$3</f>
        <v>0.0269441788364937</v>
      </c>
      <c r="AC151" s="66">
        <f>'amount-analyzed sorted'!Y151*0.001/'amount-analyzed sorted'!Y$2*1.5/'amount-analyzed sorted'!Y$3</f>
        <v>0.0081877784826414</v>
      </c>
      <c r="AD151" s="66">
        <f>'amount-analyzed sorted'!Z151*0.001/'amount-analyzed sorted'!Z$2*1.5/'amount-analyzed sorted'!Z$3</f>
        <v>0.00937606442545019</v>
      </c>
      <c r="AE151" s="66">
        <f>'amount-analyzed sorted'!AA151*0.001/'amount-analyzed sorted'!AA$2*1.5/'amount-analyzed sorted'!AA$3</f>
        <v>0.0320209074267462</v>
      </c>
      <c r="AF151" s="66">
        <f t="shared" si="79"/>
        <v>0.0186080540382106</v>
      </c>
      <c r="AG151" s="115">
        <f t="shared" si="80"/>
        <v>0.0105783220907301</v>
      </c>
      <c r="AH151" s="66">
        <f>'amount-analyzed sorted'!AB151*0.001/'amount-analyzed sorted'!AB$2*1.5/'amount-analyzed sorted'!AB$3</f>
        <v>0</v>
      </c>
      <c r="AI151" s="66">
        <f>'amount-analyzed sorted'!AC151*0.001/'amount-analyzed sorted'!AC$2*1.5/'amount-analyzed sorted'!AC$3</f>
        <v>0.00755535480993481</v>
      </c>
      <c r="AJ151" s="66">
        <f>'amount-analyzed sorted'!AD151*0.001/'amount-analyzed sorted'!AD$2*1.5/'amount-analyzed sorted'!AD$3</f>
        <v>0.00089805967932999</v>
      </c>
      <c r="AK151" s="66">
        <f>'amount-analyzed sorted'!AE151*0.001/'amount-analyzed sorted'!AE$2*1.5/'amount-analyzed sorted'!AE$3</f>
        <v>0.00635601132884292</v>
      </c>
      <c r="AL151" s="66">
        <f>'amount-analyzed sorted'!AF151*0.001/'amount-analyzed sorted'!AF$2*1.5/'amount-analyzed sorted'!AF$3</f>
        <v>0.00933182424322965</v>
      </c>
      <c r="AM151" s="66">
        <f t="shared" si="81"/>
        <v>0.00482825001226747</v>
      </c>
      <c r="AN151" s="115">
        <f t="shared" si="82"/>
        <v>0.00414764180908101</v>
      </c>
      <c r="AO151" s="66">
        <f>'amount-analyzed sorted'!AG151*0.001/'amount-analyzed sorted'!AG$2*1.5/'amount-analyzed sorted'!AG$3</f>
        <v>0.00414243338252213</v>
      </c>
      <c r="AP151" s="66">
        <f>'amount-analyzed sorted'!AH151*0.001/'amount-analyzed sorted'!AH$2*1.5/'amount-analyzed sorted'!AH$3</f>
        <v>0.00599366790886168</v>
      </c>
      <c r="AQ151" s="66">
        <f>'amount-analyzed sorted'!AI151*0.001/'amount-analyzed sorted'!AI$2*1.5/'amount-analyzed sorted'!AI$3</f>
        <v>0.010754097111529</v>
      </c>
      <c r="AR151" s="66">
        <f>'amount-analyzed sorted'!AJ151*0.001/'amount-analyzed sorted'!AJ$2*1.5/'amount-analyzed sorted'!AJ$3</f>
        <v>0.00428119136347263</v>
      </c>
      <c r="AS151" s="66">
        <f>'amount-analyzed sorted'!AK151*0.001/'amount-analyzed sorted'!AK$2*1.5/'amount-analyzed sorted'!AK$3</f>
        <v>0.0185821923010301</v>
      </c>
      <c r="AT151" s="66">
        <f t="shared" si="83"/>
        <v>0.00875071641348312</v>
      </c>
      <c r="AU151" s="115">
        <f t="shared" si="84"/>
        <v>0.00611321714549039</v>
      </c>
      <c r="AV151" s="66">
        <f>'amount-analyzed sorted'!AL151*0.001/'amount-analyzed sorted'!AL$2*1.5/'amount-analyzed sorted'!AL$3</f>
        <v>0.0140288236049037</v>
      </c>
      <c r="AW151" s="66">
        <f>'amount-analyzed sorted'!AM151*0.001/'amount-analyzed sorted'!AM$2*1.5/'amount-analyzed sorted'!AM$3</f>
        <v>0.00479493432708934</v>
      </c>
      <c r="AX151" s="66">
        <f>'amount-analyzed sorted'!AN151*0.001/'amount-analyzed sorted'!AN$2*1.5/'amount-analyzed sorted'!AN$3</f>
        <v>0.0437173831948023</v>
      </c>
      <c r="AY151" s="66">
        <f>'amount-analyzed sorted'!AO151*0.001/'amount-analyzed sorted'!AO$2*1.5/'amount-analyzed sorted'!AO$3</f>
        <v>0.0291858027938205</v>
      </c>
      <c r="AZ151" s="66">
        <f>'amount-analyzed sorted'!AP151*0.001/'amount-analyzed sorted'!AP$2*1.5/'amount-analyzed sorted'!AP$3</f>
        <v>0.0357597464438722</v>
      </c>
      <c r="BA151" s="66">
        <f t="shared" si="85"/>
        <v>0.0254973380728976</v>
      </c>
      <c r="BB151" s="115">
        <f t="shared" si="86"/>
        <v>0.0158981774645038</v>
      </c>
      <c r="BC151" s="66">
        <f>'amount-analyzed sorted'!AQ151*0.001/'amount-analyzed sorted'!AQ$2*1.5/'amount-analyzed sorted'!AQ$3</f>
        <v>0.0130352692260958</v>
      </c>
      <c r="BD151" s="66">
        <f>'amount-analyzed sorted'!AR151*0.001/'amount-analyzed sorted'!AR$2*1.5/'amount-analyzed sorted'!AR$3</f>
        <v>0.0113245501999598</v>
      </c>
      <c r="BE151" s="66">
        <f>'amount-analyzed sorted'!AS151*0.001/'amount-analyzed sorted'!AS$2*1.5/'amount-analyzed sorted'!AS$3</f>
        <v>0.0540035834942427</v>
      </c>
      <c r="BF151" s="66">
        <f>'amount-analyzed sorted'!AT151*0.001/'amount-analyzed sorted'!AT$2*1.5/'amount-analyzed sorted'!AT$3</f>
        <v>0.0234482683393933</v>
      </c>
      <c r="BG151" s="66">
        <f>'amount-analyzed sorted'!AU151*0.001/'amount-analyzed sorted'!AU$2*1.5/'amount-analyzed sorted'!AU$3</f>
        <v>0.0227492767421893</v>
      </c>
      <c r="BH151" s="66">
        <f t="shared" si="87"/>
        <v>0.0249121896003762</v>
      </c>
      <c r="BI151" s="115">
        <f t="shared" si="88"/>
        <v>0.0171669423473671</v>
      </c>
      <c r="BJ151" s="66">
        <f>'amount-analyzed sorted'!AV151*0.001/'amount-analyzed sorted'!AV$2*1.5/'amount-analyzed sorted'!AV$3</f>
        <v>0.0157205346866715</v>
      </c>
      <c r="BK151" s="66">
        <f>'amount-analyzed sorted'!AW151*0.001/'amount-analyzed sorted'!AW$2*1.5/'amount-analyzed sorted'!AW$3</f>
        <v>0.0100596789734373</v>
      </c>
      <c r="BL151" s="66">
        <f>'amount-analyzed sorted'!AX151*0.001/'amount-analyzed sorted'!AX$2*1.5/'amount-analyzed sorted'!AX$3</f>
        <v>0</v>
      </c>
      <c r="BM151" s="66">
        <f>'amount-analyzed sorted'!AY151*0.001/'amount-analyzed sorted'!AY$2*1.5/'amount-analyzed sorted'!AY$3</f>
        <v>0.0145560506358069</v>
      </c>
      <c r="BN151" s="66">
        <f>'amount-analyzed sorted'!AZ151*0.001/'amount-analyzed sorted'!AZ$2*1.5/'amount-analyzed sorted'!AZ$3</f>
        <v>0.0209243227889725</v>
      </c>
      <c r="BO151" s="66">
        <f t="shared" si="89"/>
        <v>0.0122521174169776</v>
      </c>
      <c r="BP151" s="115">
        <f t="shared" si="90"/>
        <v>0.00786553145336843</v>
      </c>
      <c r="BQ151" s="66">
        <f>'amount-analyzed sorted'!BA151*0.001/'amount-analyzed sorted'!BA$2*1.5/'amount-analyzed sorted'!BA$3</f>
        <v>0.0327511139305656</v>
      </c>
      <c r="BR151" s="66">
        <f>'amount-analyzed sorted'!BB151*0.001/'amount-analyzed sorted'!BB$2*1.5/'amount-analyzed sorted'!BB$3</f>
        <v>0.032862134655754</v>
      </c>
      <c r="BS151" s="66">
        <f>'amount-analyzed sorted'!BC151*0.001/'amount-analyzed sorted'!BC$2*1.5/'amount-analyzed sorted'!BC$3</f>
        <v>0.0283034317918468</v>
      </c>
      <c r="BT151" s="66">
        <f>'amount-analyzed sorted'!BD151*0.001/'amount-analyzed sorted'!BD$2*1.5/'amount-analyzed sorted'!BD$3</f>
        <v>0.0326001871382589</v>
      </c>
      <c r="BU151" s="66">
        <f>'amount-analyzed sorted'!BE151*0.001/'amount-analyzed sorted'!BE$2*1.5/'amount-analyzed sorted'!BE$3</f>
        <v>0.0224121675777394</v>
      </c>
      <c r="BV151" s="66">
        <f t="shared" si="91"/>
        <v>0.0297858070188329</v>
      </c>
      <c r="BW151" s="115">
        <f t="shared" si="92"/>
        <v>0.00454822952333944</v>
      </c>
      <c r="BX151" s="66">
        <f>'amount-analyzed sorted'!BF151*0.001/'amount-analyzed sorted'!BF$2*1.5/'amount-analyzed sorted'!BF$3</f>
        <v>0.00648536909516151</v>
      </c>
      <c r="BY151" s="66">
        <f>'amount-analyzed sorted'!BG151*0.001/'amount-analyzed sorted'!BG$2*1.5/'amount-analyzed sorted'!BG$3</f>
        <v>0.0062136500737832</v>
      </c>
      <c r="BZ151" s="66">
        <f>'amount-analyzed sorted'!BH151*0.001/'amount-analyzed sorted'!BH$2*1.5/'amount-analyzed sorted'!BH$3</f>
        <v>0.000988712873375565</v>
      </c>
      <c r="CA151" s="66">
        <f>'amount-analyzed sorted'!BI151*0.001/'amount-analyzed sorted'!BI$2*1.5/'amount-analyzed sorted'!BI$3</f>
        <v>0.0058159580786798</v>
      </c>
      <c r="CB151" s="66">
        <f>'amount-analyzed sorted'!BJ151*0.001/'amount-analyzed sorted'!BJ$2*1.5/'amount-analyzed sorted'!BJ$3</f>
        <v>0.00924737334510088</v>
      </c>
      <c r="CC151" s="66">
        <f t="shared" si="93"/>
        <v>0.00575021269322019</v>
      </c>
      <c r="CD151" s="115">
        <f t="shared" si="94"/>
        <v>0.00298586523290028</v>
      </c>
      <c r="CE151" s="121">
        <f>'amount-analyzed sorted'!BK151*0.001/'amount-analyzed sorted'!BK$2*1.5/'amount-analyzed sorted'!BK$3</f>
        <v>0.000751818971146412</v>
      </c>
      <c r="CF151" s="66">
        <f>'amount-analyzed sorted'!BL151*0.001/'amount-analyzed sorted'!BL$2*1.5/'amount-analyzed sorted'!BL$3</f>
        <v>0.00805492810589487</v>
      </c>
      <c r="CG151" s="66">
        <f>'amount-analyzed sorted'!BM151*0.001/'amount-analyzed sorted'!BM$2*1.5/'amount-analyzed sorted'!BM$3</f>
        <v>0.011325405980977</v>
      </c>
      <c r="CH151" s="66">
        <f>'amount-analyzed sorted'!BN151*0.001/'amount-analyzed sorted'!BN$2*1.5/'amount-analyzed sorted'!BN$3</f>
        <v>0.00792251568082796</v>
      </c>
      <c r="CI151" s="66">
        <f>'amount-analyzed sorted'!BO151*0.001/'amount-analyzed sorted'!BO$2*1.5/'amount-analyzed sorted'!BO$3</f>
        <v>0.0200732633767983</v>
      </c>
      <c r="CJ151" s="66">
        <f t="shared" si="95"/>
        <v>0.0096255864231289</v>
      </c>
      <c r="CK151" s="115">
        <f t="shared" si="96"/>
        <v>0.00700275850204972</v>
      </c>
      <c r="CL151" s="66">
        <f>'amount-analyzed sorted'!BP151*0.001/'amount-analyzed sorted'!BP$2*1.5/'amount-analyzed sorted'!BP$3</f>
        <v>0.00506297413419372</v>
      </c>
      <c r="CM151" s="66">
        <f>'amount-analyzed sorted'!BQ151*0.001/'amount-analyzed sorted'!BQ$2*1.5/'amount-analyzed sorted'!BQ$3</f>
        <v>0</v>
      </c>
      <c r="CN151" s="66">
        <f>'amount-analyzed sorted'!BR151*0.001/'amount-analyzed sorted'!BR$2*1.5/'amount-analyzed sorted'!BR$3</f>
        <v>0</v>
      </c>
      <c r="CO151" s="66">
        <f>'amount-analyzed sorted'!BS151*0.001/'amount-analyzed sorted'!BS$2*1.5/'amount-analyzed sorted'!BS$3</f>
        <v>0.00457258135156239</v>
      </c>
      <c r="CP151" s="66">
        <f>'amount-analyzed sorted'!BT151*0.001/'amount-analyzed sorted'!BT$2*1.5/'amount-analyzed sorted'!BT$3</f>
        <v>0.0128654045279653</v>
      </c>
      <c r="CQ151" s="66">
        <f t="shared" si="97"/>
        <v>0.00450019200274429</v>
      </c>
      <c r="CR151" s="115">
        <f t="shared" si="98"/>
        <v>0.0052631312129887</v>
      </c>
      <c r="CS151" s="66">
        <f>'amount-analyzed sorted'!BU151*0.001/'amount-analyzed sorted'!BU$2*1.5/'amount-analyzed sorted'!BU$3</f>
        <v>0.00386253923505442</v>
      </c>
      <c r="CT151" s="66">
        <f>'amount-analyzed sorted'!BV151*0.001/'amount-analyzed sorted'!BV$2*1.5/'amount-analyzed sorted'!BV$3</f>
        <v>0.00404334739883526</v>
      </c>
      <c r="CU151" s="66">
        <f>'amount-analyzed sorted'!BW151*0.001/'amount-analyzed sorted'!BW$2*1.5/'amount-analyzed sorted'!BW$3</f>
        <v>0.00540782066964964</v>
      </c>
      <c r="CV151" s="66">
        <f>'amount-analyzed sorted'!BX151*0.001/'amount-analyzed sorted'!BX$2*1.5/'amount-analyzed sorted'!BX$3</f>
        <v>0.00629829114049339</v>
      </c>
      <c r="CW151" s="66">
        <f>'amount-analyzed sorted'!BY151*0.001/'amount-analyzed sorted'!BY$2*1.5/'amount-analyzed sorted'!BY$3</f>
        <v>0.00499540345938084</v>
      </c>
      <c r="CX151" s="66">
        <f t="shared" si="99"/>
        <v>0.00492148038068271</v>
      </c>
      <c r="CY151" s="115">
        <f t="shared" si="100"/>
        <v>0.00100375211709365</v>
      </c>
      <c r="CZ151" s="66">
        <f>'amount-analyzed sorted'!BZ151*0.001/'amount-analyzed sorted'!BZ$2*1.5/'amount-analyzed sorted'!BZ$3</f>
        <v>0.0116736643712907</v>
      </c>
      <c r="DA151" s="66">
        <f>'amount-analyzed sorted'!CA151*0.001/'amount-analyzed sorted'!CA$2*1.5/'amount-analyzed sorted'!CA$3</f>
        <v>0.00409069338711202</v>
      </c>
      <c r="DB151" s="66">
        <f>'amount-analyzed sorted'!CB151*0.001/'amount-analyzed sorted'!CB$2*1.5/'amount-analyzed sorted'!CB$3</f>
        <v>0.0178290087669351</v>
      </c>
      <c r="DC151" s="66">
        <f>'amount-analyzed sorted'!CC151*0.001/'amount-analyzed sorted'!CC$2*1.5/'amount-analyzed sorted'!CC$3</f>
        <v>0.00110319541660852</v>
      </c>
      <c r="DD151" s="66">
        <f>'amount-analyzed sorted'!CD151*0.001/'amount-analyzed sorted'!CD$2*1.5/'amount-analyzed sorted'!CD$3</f>
        <v>0.00560019047362343</v>
      </c>
      <c r="DE151" s="66">
        <f t="shared" si="101"/>
        <v>0.00805935048311396</v>
      </c>
      <c r="DF151" s="115">
        <f t="shared" si="102"/>
        <v>0.00668384784895827</v>
      </c>
      <c r="DG151" s="66">
        <f>'amount-analyzed sorted'!CE151*0.001/'amount-analyzed sorted'!CE$2*1.5/'amount-analyzed sorted'!CE$3</f>
        <v>0.0031253548084834</v>
      </c>
      <c r="DH151" s="66">
        <f>'amount-analyzed sorted'!CF151*0.001/'amount-analyzed sorted'!CF$2*1.5/'amount-analyzed sorted'!CF$3</f>
        <v>0</v>
      </c>
      <c r="DI151" s="66">
        <f>'amount-analyzed sorted'!CG151*0.001/'amount-analyzed sorted'!CG$2*1.5/'amount-analyzed sorted'!CG$3</f>
        <v>0.0139738086103747</v>
      </c>
      <c r="DJ151" s="66">
        <f>'amount-analyzed sorted'!CH151*0.001/'amount-analyzed sorted'!CH$2*1.5/'amount-analyzed sorted'!CH$3</f>
        <v>0.0122338791335965</v>
      </c>
      <c r="DK151" s="66">
        <f>'amount-analyzed sorted'!CI151*0.001/'amount-analyzed sorted'!CI$2*1.5/'amount-analyzed sorted'!CI$3</f>
        <v>0.000873363038148415</v>
      </c>
      <c r="DL151" s="66">
        <f t="shared" si="103"/>
        <v>0.00604128111812059</v>
      </c>
      <c r="DM151" s="115">
        <f t="shared" si="104"/>
        <v>0.00657609959758329</v>
      </c>
      <c r="DN151" s="66">
        <f>'amount-analyzed sorted'!CJ151*0.001/'amount-analyzed sorted'!CJ$2*1.5/'amount-analyzed sorted'!CJ$3</f>
        <v>0.0400073487535053</v>
      </c>
      <c r="DO151" s="66">
        <f>'amount-analyzed sorted'!CK151*0.001/'amount-analyzed sorted'!CK$2*1.5/'amount-analyzed sorted'!CK$3</f>
        <v>0.0104994463602542</v>
      </c>
      <c r="DP151" s="66">
        <f>'amount-analyzed sorted'!CL151*0.001/'amount-analyzed sorted'!CL$2*1.5/'amount-analyzed sorted'!CL$3</f>
        <v>0.00555776478821719</v>
      </c>
      <c r="DQ151" s="66">
        <f>'amount-analyzed sorted'!CM151*0.001/'amount-analyzed sorted'!CM$2*1.5/'amount-analyzed sorted'!CM$3</f>
        <v>0.00383053964100183</v>
      </c>
      <c r="DR151" s="66">
        <f>'amount-analyzed sorted'!CN151*0.001/'amount-analyzed sorted'!CN$2*1.5/'amount-analyzed sorted'!CN$3</f>
        <v>0.00853052269819383</v>
      </c>
      <c r="DS151" s="66">
        <f t="shared" si="105"/>
        <v>0.0136851244482345</v>
      </c>
      <c r="DT151" s="115">
        <f t="shared" si="106"/>
        <v>0.0149394174353032</v>
      </c>
      <c r="DU151" s="66">
        <f>'amount-analyzed sorted'!CO151*0.001/'amount-analyzed sorted'!CO$2*1.5/'amount-analyzed sorted'!CO$3</f>
        <v>0.0147610654334944</v>
      </c>
      <c r="DV151" s="66">
        <f>'amount-analyzed sorted'!CP151*0.001/'amount-analyzed sorted'!CP$2*1.5/'amount-analyzed sorted'!CP$3</f>
        <v>0.00693553000882566</v>
      </c>
      <c r="DW151" s="66">
        <f>'amount-analyzed sorted'!CQ151*0.001/'amount-analyzed sorted'!CQ$2*1.5/'amount-analyzed sorted'!CQ$3</f>
        <v>0.0104046860140425</v>
      </c>
      <c r="DX151" s="66">
        <f>'amount-analyzed sorted'!CR151*0.001/'amount-analyzed sorted'!CR$2*1.5/'amount-analyzed sorted'!CR$3</f>
        <v>0.000761653812338734</v>
      </c>
      <c r="DY151" s="66">
        <f>'amount-analyzed sorted'!CS151*0.001/'amount-analyzed sorted'!CS$2*1.5/'amount-analyzed sorted'!CS$3</f>
        <v>0.00120049902150985</v>
      </c>
      <c r="DZ151" s="66">
        <f t="shared" si="107"/>
        <v>0.00681268685804222</v>
      </c>
      <c r="EA151" s="115">
        <f t="shared" si="108"/>
        <v>0.00600428854211357</v>
      </c>
      <c r="EB151" s="66">
        <f>'amount-analyzed sorted'!CT151*0.001/'amount-analyzed sorted'!CT$2*1.5/'amount-analyzed sorted'!CT$3</f>
        <v>0.0125663746496175</v>
      </c>
      <c r="EC151" s="66">
        <f>'amount-analyzed sorted'!CU151*0.001/'amount-analyzed sorted'!CU$2*1.5/'amount-analyzed sorted'!CU$3</f>
        <v>0.0120187574057121</v>
      </c>
      <c r="ED151" s="66">
        <f>'amount-analyzed sorted'!CV151*0.001/'amount-analyzed sorted'!CV$2*1.5/'amount-analyzed sorted'!CV$3</f>
        <v>0.00381937188694643</v>
      </c>
      <c r="EE151" s="66">
        <f>'amount-analyzed sorted'!CW151*0.001/'amount-analyzed sorted'!CW$2*1.5/'amount-analyzed sorted'!CW$3</f>
        <v>0.00566505754474648</v>
      </c>
      <c r="EF151" s="66">
        <f>'amount-analyzed sorted'!CX151*0.001/'amount-analyzed sorted'!CX$2*1.5/'amount-analyzed sorted'!CX$3</f>
        <v>0.0072892741978384</v>
      </c>
      <c r="EG151" s="66">
        <f t="shared" si="109"/>
        <v>0.00827176713697219</v>
      </c>
      <c r="EH151" s="115">
        <f t="shared" si="110"/>
        <v>0.0038751658189619</v>
      </c>
    </row>
    <row r="152" spans="1:138">
      <c r="A152">
        <f>'imported data from Web Calc'!A160</f>
        <v>868.6</v>
      </c>
      <c r="B152" t="str">
        <f>'imported data from Web Calc'!B160</f>
        <v>C48H86O10PN</v>
      </c>
      <c r="C152" s="61" t="str">
        <f>'imported data from Web Calc'!C160</f>
        <v>PS(42:4)</v>
      </c>
      <c r="D152" s="96"/>
      <c r="E152" s="96"/>
      <c r="F152" s="96"/>
      <c r="G152" s="66">
        <f>'amount-analyzed sorted'!G152*0.001/'amount-analyzed sorted'!G$2*1.5/'amount-analyzed sorted'!G$3</f>
        <v>0.0122408835302148</v>
      </c>
      <c r="H152" s="66">
        <f>'amount-analyzed sorted'!H152*0.001/'amount-analyzed sorted'!H$2*1.5/'amount-analyzed sorted'!H$3</f>
        <v>0.006840493737473</v>
      </c>
      <c r="I152" s="66">
        <f>'amount-analyzed sorted'!I152*0.001/'amount-analyzed sorted'!I$2*1.5/'amount-analyzed sorted'!I$3</f>
        <v>0.006840493737473</v>
      </c>
      <c r="J152" s="66">
        <f>'amount-analyzed sorted'!J152*0.001/'amount-analyzed sorted'!J$2*1.5/'amount-analyzed sorted'!J$3</f>
        <v>0.00504036380655905</v>
      </c>
      <c r="K152" s="66">
        <f>'amount-analyzed sorted'!K152*0.001/'amount-analyzed sorted'!K$2*1.5/'amount-analyzed sorted'!K$3</f>
        <v>0.0194414032538706</v>
      </c>
      <c r="L152" s="66">
        <f>'amount-analyzed sorted'!L152*0.001/'amount-analyzed sorted'!L$2*1.5/'amount-analyzed sorted'!L$3</f>
        <v>0.0032402338756451</v>
      </c>
      <c r="M152" s="66">
        <f>'amount-analyzed sorted'!M152*0.001/'amount-analyzed sorted'!M$2*1.5/'amount-analyzed sorted'!M$3</f>
        <v>0.0104407535993009</v>
      </c>
      <c r="N152" s="66">
        <f>'amount-analyzed sorted'!N152*0.001/'amount-analyzed sorted'!N$2*1.5/'amount-analyzed sorted'!N$3</f>
        <v>0.0122408835302148</v>
      </c>
      <c r="O152" s="66">
        <f>'amount-analyzed sorted'!O152*0.001/'amount-analyzed sorted'!O$2*1.5/'amount-analyzed sorted'!O$3</f>
        <v>0.0122408835302148</v>
      </c>
      <c r="P152" s="66">
        <f>'amount-analyzed sorted'!P152*0.001/'amount-analyzed sorted'!P$2*1.5/'amount-analyzed sorted'!P$3</f>
        <v>0.00864062366838694</v>
      </c>
      <c r="Q152" s="66">
        <f t="shared" si="74"/>
        <v>0.00972070162693531</v>
      </c>
      <c r="R152" s="115">
        <f t="shared" si="75"/>
        <v>0.00466338281124102</v>
      </c>
      <c r="S152" s="66">
        <f t="shared" si="76"/>
        <v>0.47973726488211</v>
      </c>
      <c r="T152" s="66">
        <f>'amount-analyzed sorted'!R152*0.001/'amount-analyzed sorted'!R$2*1.5/'amount-analyzed sorted'!R$3</f>
        <v>0.0605203682773269</v>
      </c>
      <c r="U152" s="66">
        <f>'amount-analyzed sorted'!S152*0.001/'amount-analyzed sorted'!S$2*1.5/'amount-analyzed sorted'!S$3</f>
        <v>0.051429378081482</v>
      </c>
      <c r="V152" s="66">
        <f>'amount-analyzed sorted'!T152*0.001/'amount-analyzed sorted'!T$2*1.5/'amount-analyzed sorted'!T$3</f>
        <v>0.0321845737673352</v>
      </c>
      <c r="W152" s="66">
        <f>'amount-analyzed sorted'!U152*0.001/'amount-analyzed sorted'!U$2*1.5/'amount-analyzed sorted'!U$3</f>
        <v>0.0529008468821326</v>
      </c>
      <c r="X152" s="66">
        <f>'amount-analyzed sorted'!V152*0.001/'amount-analyzed sorted'!V$2*1.5/'amount-analyzed sorted'!V$3</f>
        <v>0.0822651635933347</v>
      </c>
      <c r="Y152" s="66">
        <f t="shared" si="77"/>
        <v>0.0558600661203223</v>
      </c>
      <c r="Z152" s="115">
        <f t="shared" si="78"/>
        <v>0.0180822046630617</v>
      </c>
      <c r="AA152" s="66">
        <f>'amount-analyzed sorted'!W152*0.001/'amount-analyzed sorted'!W$2*1.5/'amount-analyzed sorted'!W$3</f>
        <v>0.0274609671696417</v>
      </c>
      <c r="AB152" s="66">
        <f>'amount-analyzed sorted'!X152*0.001/'amount-analyzed sorted'!X$2*1.5/'amount-analyzed sorted'!X$3</f>
        <v>0.0293598638356276</v>
      </c>
      <c r="AC152" s="66">
        <f>'amount-analyzed sorted'!Y152*0.001/'amount-analyzed sorted'!Y$2*1.5/'amount-analyzed sorted'!Y$3</f>
        <v>0.00873363038148416</v>
      </c>
      <c r="AD152" s="66">
        <f>'amount-analyzed sorted'!Z152*0.001/'amount-analyzed sorted'!Z$2*1.5/'amount-analyzed sorted'!Z$3</f>
        <v>0.00791756551482461</v>
      </c>
      <c r="AE152" s="66">
        <f>'amount-analyzed sorted'!AA152*0.001/'amount-analyzed sorted'!AA$2*1.5/'amount-analyzed sorted'!AA$3</f>
        <v>0.0325401653850178</v>
      </c>
      <c r="AF152" s="66">
        <f t="shared" si="79"/>
        <v>0.0212024384573192</v>
      </c>
      <c r="AG152" s="115">
        <f t="shared" si="80"/>
        <v>0.0118976452109538</v>
      </c>
      <c r="AH152" s="66">
        <f>'amount-analyzed sorted'!AB152*0.001/'amount-analyzed sorted'!AB$2*1.5/'amount-analyzed sorted'!AB$3</f>
        <v>0.00592230031923043</v>
      </c>
      <c r="AI152" s="66">
        <f>'amount-analyzed sorted'!AC152*0.001/'amount-analyzed sorted'!AC$2*1.5/'amount-analyzed sorted'!AC$3</f>
        <v>0.00604428384794784</v>
      </c>
      <c r="AJ152" s="66">
        <f>'amount-analyzed sorted'!AD152*0.001/'amount-analyzed sorted'!AD$2*1.5/'amount-analyzed sorted'!AD$3</f>
        <v>0.00682525356290793</v>
      </c>
      <c r="AK152" s="66">
        <f>'amount-analyzed sorted'!AE152*0.001/'amount-analyzed sorted'!AE$2*1.5/'amount-analyzed sorted'!AE$3</f>
        <v>0.00254240453153717</v>
      </c>
      <c r="AL152" s="66">
        <f>'amount-analyzed sorted'!AF152*0.001/'amount-analyzed sorted'!AF$2*1.5/'amount-analyzed sorted'!AF$3</f>
        <v>0.00976252382368641</v>
      </c>
      <c r="AM152" s="66">
        <f t="shared" si="81"/>
        <v>0.00621935321706196</v>
      </c>
      <c r="AN152" s="115">
        <f t="shared" si="82"/>
        <v>0.0025768204497422</v>
      </c>
      <c r="AO152" s="66">
        <f>'amount-analyzed sorted'!AG152*0.001/'amount-analyzed sorted'!AG$2*1.5/'amount-analyzed sorted'!AG$3</f>
        <v>0.00298255203541594</v>
      </c>
      <c r="AP152" s="66">
        <f>'amount-analyzed sorted'!AH152*0.001/'amount-analyzed sorted'!AH$2*1.5/'amount-analyzed sorted'!AH$3</f>
        <v>0.0065074108724784</v>
      </c>
      <c r="AQ152" s="66">
        <f>'amount-analyzed sorted'!AI152*0.001/'amount-analyzed sorted'!AI$2*1.5/'amount-analyzed sorted'!AI$3</f>
        <v>0.0250277169141039</v>
      </c>
      <c r="AR152" s="66">
        <f>'amount-analyzed sorted'!AJ152*0.001/'amount-analyzed sorted'!AJ$2*1.5/'amount-analyzed sorted'!AJ$3</f>
        <v>0.00479493432708934</v>
      </c>
      <c r="AS152" s="66">
        <f>'amount-analyzed sorted'!AK152*0.001/'amount-analyzed sorted'!AK$2*1.5/'amount-analyzed sorted'!AK$3</f>
        <v>0.0205147403003373</v>
      </c>
      <c r="AT152" s="66">
        <f t="shared" si="83"/>
        <v>0.011965470889885</v>
      </c>
      <c r="AU152" s="115">
        <f t="shared" si="84"/>
        <v>0.0100699071935606</v>
      </c>
      <c r="AV152" s="66">
        <f>'amount-analyzed sorted'!AL152*0.001/'amount-analyzed sorted'!AL$2*1.5/'amount-analyzed sorted'!AL$3</f>
        <v>0.0310284569143752</v>
      </c>
      <c r="AW152" s="66">
        <f>'amount-analyzed sorted'!AM152*0.001/'amount-analyzed sorted'!AM$2*1.5/'amount-analyzed sorted'!AM$3</f>
        <v>0.00383594746167148</v>
      </c>
      <c r="AX152" s="66">
        <f>'amount-analyzed sorted'!AN152*0.001/'amount-analyzed sorted'!AN$2*1.5/'amount-analyzed sorted'!AN$3</f>
        <v>0.0231583975842737</v>
      </c>
      <c r="AY152" s="66">
        <f>'amount-analyzed sorted'!AO152*0.001/'amount-analyzed sorted'!AO$2*1.5/'amount-analyzed sorted'!AO$3</f>
        <v>0.0279476172207493</v>
      </c>
      <c r="AZ152" s="66">
        <f>'amount-analyzed sorted'!AP152*0.001/'amount-analyzed sorted'!AP$2*1.5/'amount-analyzed sorted'!AP$3</f>
        <v>0.0509805615969049</v>
      </c>
      <c r="BA152" s="66">
        <f t="shared" si="85"/>
        <v>0.0273901961555949</v>
      </c>
      <c r="BB152" s="115">
        <f t="shared" si="86"/>
        <v>0.0169023944452461</v>
      </c>
      <c r="BC152" s="66">
        <f>'amount-analyzed sorted'!AQ152*0.001/'amount-analyzed sorted'!AQ$2*1.5/'amount-analyzed sorted'!AQ$3</f>
        <v>0.0170327517887651</v>
      </c>
      <c r="BD152" s="66">
        <f>'amount-analyzed sorted'!AR152*0.001/'amount-analyzed sorted'!AR$2*1.5/'amount-analyzed sorted'!AR$3</f>
        <v>0.0181192803199357</v>
      </c>
      <c r="BE152" s="66">
        <f>'amount-analyzed sorted'!AS152*0.001/'amount-analyzed sorted'!AS$2*1.5/'amount-analyzed sorted'!AS$3</f>
        <v>0.060044662325802</v>
      </c>
      <c r="BF152" s="66">
        <f>'amount-analyzed sorted'!AT152*0.001/'amount-analyzed sorted'!AT$2*1.5/'amount-analyzed sorted'!AT$3</f>
        <v>0.0159040428736754</v>
      </c>
      <c r="BG152" s="66">
        <f>'amount-analyzed sorted'!AU152*0.001/'amount-analyzed sorted'!AU$2*1.5/'amount-analyzed sorted'!AU$3</f>
        <v>0.0326334452577612</v>
      </c>
      <c r="BH152" s="66">
        <f t="shared" si="87"/>
        <v>0.0287468365131879</v>
      </c>
      <c r="BI152" s="115">
        <f t="shared" si="88"/>
        <v>0.0187733967901983</v>
      </c>
      <c r="BJ152" s="66">
        <f>'amount-analyzed sorted'!AV152*0.001/'amount-analyzed sorted'!AV$2*1.5/'amount-analyzed sorted'!AV$3</f>
        <v>0.0236556617189914</v>
      </c>
      <c r="BK152" s="66">
        <f>'amount-analyzed sorted'!AW152*0.001/'amount-analyzed sorted'!AW$2*1.5/'amount-analyzed sorted'!AW$3</f>
        <v>0.0124374212762497</v>
      </c>
      <c r="BL152" s="66">
        <f>'amount-analyzed sorted'!AX152*0.001/'amount-analyzed sorted'!AX$2*1.5/'amount-analyzed sorted'!AX$3</f>
        <v>0.0184579412241516</v>
      </c>
      <c r="BM152" s="66">
        <f>'amount-analyzed sorted'!AY152*0.001/'amount-analyzed sorted'!AY$2*1.5/'amount-analyzed sorted'!AY$3</f>
        <v>0.0151382926612392</v>
      </c>
      <c r="BN152" s="66">
        <f>'amount-analyzed sorted'!AZ152*0.001/'amount-analyzed sorted'!AZ$2*1.5/'amount-analyzed sorted'!AZ$3</f>
        <v>0.0214701746878152</v>
      </c>
      <c r="BO152" s="66">
        <f t="shared" si="89"/>
        <v>0.0182318983136894</v>
      </c>
      <c r="BP152" s="115">
        <f t="shared" si="90"/>
        <v>0.00455799020456311</v>
      </c>
      <c r="BQ152" s="66">
        <f>'amount-analyzed sorted'!BA152*0.001/'amount-analyzed sorted'!BA$2*1.5/'amount-analyzed sorted'!BA$3</f>
        <v>0.0214981670928841</v>
      </c>
      <c r="BR152" s="66">
        <f>'amount-analyzed sorted'!BB152*0.001/'amount-analyzed sorted'!BB$2*1.5/'amount-analyzed sorted'!BB$3</f>
        <v>0.0458293553577542</v>
      </c>
      <c r="BS152" s="66">
        <f>'amount-analyzed sorted'!BC152*0.001/'amount-analyzed sorted'!BC$2*1.5/'amount-analyzed sorted'!BC$3</f>
        <v>0.0368753282773776</v>
      </c>
      <c r="BT152" s="66">
        <f>'amount-analyzed sorted'!BD152*0.001/'amount-analyzed sorted'!BD$2*1.5/'amount-analyzed sorted'!BD$3</f>
        <v>0.0284949783875151</v>
      </c>
      <c r="BU152" s="66">
        <f>'amount-analyzed sorted'!BE152*0.001/'amount-analyzed sorted'!BE$2*1.5/'amount-analyzed sorted'!BE$3</f>
        <v>0.0273214995233395</v>
      </c>
      <c r="BV152" s="66">
        <f t="shared" si="91"/>
        <v>0.0320038657277741</v>
      </c>
      <c r="BW152" s="115">
        <f t="shared" si="92"/>
        <v>0.00948000340621073</v>
      </c>
      <c r="BX152" s="66">
        <f>'amount-analyzed sorted'!BF152*0.001/'amount-analyzed sorted'!BF$2*1.5/'amount-analyzed sorted'!BF$3</f>
        <v>0.00466946574851629</v>
      </c>
      <c r="BY152" s="66">
        <f>'amount-analyzed sorted'!BG152*0.001/'amount-analyzed sorted'!BG$2*1.5/'amount-analyzed sorted'!BG$3</f>
        <v>0.00662789341203541</v>
      </c>
      <c r="BZ152" s="66">
        <f>'amount-analyzed sorted'!BH152*0.001/'amount-analyzed sorted'!BH$2*1.5/'amount-analyzed sorted'!BH$3</f>
        <v>0.00355936634415204</v>
      </c>
      <c r="CA152" s="66">
        <f>'amount-analyzed sorted'!BI152*0.001/'amount-analyzed sorted'!BI$2*1.5/'amount-analyzed sorted'!BI$3</f>
        <v>0.00418748981664945</v>
      </c>
      <c r="CB152" s="66">
        <f>'amount-analyzed sorted'!BJ152*0.001/'amount-analyzed sorted'!BJ$2*1.5/'amount-analyzed sorted'!BJ$3</f>
        <v>0.00575392119250721</v>
      </c>
      <c r="CC152" s="66">
        <f t="shared" si="93"/>
        <v>0.00495962730277208</v>
      </c>
      <c r="CD152" s="115">
        <f t="shared" si="94"/>
        <v>0.00123035923330004</v>
      </c>
      <c r="CE152" s="121">
        <f>'amount-analyzed sorted'!BK152*0.001/'amount-analyzed sorted'!BK$2*1.5/'amount-analyzed sorted'!BK$3</f>
        <v>0.00270654829612709</v>
      </c>
      <c r="CF152" s="66">
        <f>'amount-analyzed sorted'!BL152*0.001/'amount-analyzed sorted'!BL$2*1.5/'amount-analyzed sorted'!BL$3</f>
        <v>0.00143198721882576</v>
      </c>
      <c r="CG152" s="66">
        <f>'amount-analyzed sorted'!BM152*0.001/'amount-analyzed sorted'!BM$2*1.5/'amount-analyzed sorted'!BM$3</f>
        <v>0.00662100657349423</v>
      </c>
      <c r="CH152" s="66">
        <f>'amount-analyzed sorted'!BN152*0.001/'amount-analyzed sorted'!BN$2*1.5/'amount-analyzed sorted'!BN$3</f>
        <v>0</v>
      </c>
      <c r="CI152" s="66">
        <f>'amount-analyzed sorted'!BO152*0.001/'amount-analyzed sorted'!BO$2*1.5/'amount-analyzed sorted'!BO$3</f>
        <v>0.014368230627603</v>
      </c>
      <c r="CJ152" s="66">
        <f t="shared" si="95"/>
        <v>0.00502555454321001</v>
      </c>
      <c r="CK152" s="115">
        <f t="shared" si="96"/>
        <v>0.00577448651731254</v>
      </c>
      <c r="CL152" s="66">
        <f>'amount-analyzed sorted'!BP152*0.001/'amount-analyzed sorted'!BP$2*1.5/'amount-analyzed sorted'!BP$3</f>
        <v>0.00162015172294199</v>
      </c>
      <c r="CM152" s="66">
        <f>'amount-analyzed sorted'!BQ152*0.001/'amount-analyzed sorted'!BQ$2*1.5/'amount-analyzed sorted'!BQ$3</f>
        <v>0.00315462234515147</v>
      </c>
      <c r="CN152" s="66">
        <f>'amount-analyzed sorted'!BR152*0.001/'amount-analyzed sorted'!BR$2*1.5/'amount-analyzed sorted'!BR$3</f>
        <v>0.00165044983587102</v>
      </c>
      <c r="CO152" s="66">
        <f>'amount-analyzed sorted'!BS152*0.001/'amount-analyzed sorted'!BS$2*1.5/'amount-analyzed sorted'!BS$3</f>
        <v>0.00695032365437483</v>
      </c>
      <c r="CP152" s="66">
        <f>'amount-analyzed sorted'!BT152*0.001/'amount-analyzed sorted'!BT$2*1.5/'amount-analyzed sorted'!BT$3</f>
        <v>0.00356272740774425</v>
      </c>
      <c r="CQ152" s="66">
        <f t="shared" si="97"/>
        <v>0.00338765499321671</v>
      </c>
      <c r="CR152" s="115">
        <f t="shared" si="98"/>
        <v>0.00217482827619397</v>
      </c>
      <c r="CS152" s="66">
        <f>'amount-analyzed sorted'!BU152*0.001/'amount-analyzed sorted'!BU$2*1.5/'amount-analyzed sorted'!BU$3</f>
        <v>0.00206002092536236</v>
      </c>
      <c r="CT152" s="66">
        <f>'amount-analyzed sorted'!BV152*0.001/'amount-analyzed sorted'!BV$2*1.5/'amount-analyzed sorted'!BV$3</f>
        <v>0.00452854908669549</v>
      </c>
      <c r="CU152" s="66">
        <f>'amount-analyzed sorted'!BW152*0.001/'amount-analyzed sorted'!BW$2*1.5/'amount-analyzed sorted'!BW$3</f>
        <v>0</v>
      </c>
      <c r="CV152" s="66">
        <f>'amount-analyzed sorted'!BX152*0.001/'amount-analyzed sorted'!BX$2*1.5/'amount-analyzed sorted'!BX$3</f>
        <v>0.00705408607735259</v>
      </c>
      <c r="CW152" s="66">
        <f>'amount-analyzed sorted'!BY152*0.001/'amount-analyzed sorted'!BY$2*1.5/'amount-analyzed sorted'!BY$3</f>
        <v>0.00159852910700187</v>
      </c>
      <c r="CX152" s="66">
        <f t="shared" si="99"/>
        <v>0.00304823703928246</v>
      </c>
      <c r="CY152" s="115">
        <f t="shared" si="100"/>
        <v>0.0027662304449334</v>
      </c>
      <c r="CZ152" s="66">
        <f>'amount-analyzed sorted'!BZ152*0.001/'amount-analyzed sorted'!BZ$2*1.5/'amount-analyzed sorted'!BZ$3</f>
        <v>0.00726361338658089</v>
      </c>
      <c r="DA152" s="66">
        <f>'amount-analyzed sorted'!CA152*0.001/'amount-analyzed sorted'!CA$2*1.5/'amount-analyzed sorted'!CA$3</f>
        <v>0.00458157659356546</v>
      </c>
      <c r="DB152" s="66">
        <f>'amount-analyzed sorted'!CB152*0.001/'amount-analyzed sorted'!CB$2*1.5/'amount-analyzed sorted'!CB$3</f>
        <v>0.00124027887074331</v>
      </c>
      <c r="DC152" s="66">
        <f>'amount-analyzed sorted'!CC152*0.001/'amount-analyzed sorted'!CC$2*1.5/'amount-analyzed sorted'!CC$3</f>
        <v>0</v>
      </c>
      <c r="DD152" s="66">
        <f>'amount-analyzed sorted'!CD152*0.001/'amount-analyzed sorted'!CD$2*1.5/'amount-analyzed sorted'!CD$3</f>
        <v>0.00448015237889875</v>
      </c>
      <c r="DE152" s="66">
        <f t="shared" si="101"/>
        <v>0.00351312424595768</v>
      </c>
      <c r="DF152" s="115">
        <f t="shared" si="102"/>
        <v>0.00290046421672936</v>
      </c>
      <c r="DG152" s="66">
        <f>'amount-analyzed sorted'!CE152*0.001/'amount-analyzed sorted'!CE$2*1.5/'amount-analyzed sorted'!CE$3</f>
        <v>0.00166685589785781</v>
      </c>
      <c r="DH152" s="66">
        <f>'amount-analyzed sorted'!CF152*0.001/'amount-analyzed sorted'!CF$2*1.5/'amount-analyzed sorted'!CF$3</f>
        <v>0</v>
      </c>
      <c r="DI152" s="66">
        <f>'amount-analyzed sorted'!CG152*0.001/'amount-analyzed sorted'!CG$2*1.5/'amount-analyzed sorted'!CG$3</f>
        <v>0.00295915947043228</v>
      </c>
      <c r="DJ152" s="66">
        <f>'amount-analyzed sorted'!CH152*0.001/'amount-analyzed sorted'!CH$2*1.5/'amount-analyzed sorted'!CH$3</f>
        <v>0.00456731487654269</v>
      </c>
      <c r="DK152" s="66">
        <f>'amount-analyzed sorted'!CI152*0.001/'amount-analyzed sorted'!CI$2*1.5/'amount-analyzed sorted'!CI$3</f>
        <v>0</v>
      </c>
      <c r="DL152" s="66">
        <f t="shared" si="103"/>
        <v>0.00183866604896656</v>
      </c>
      <c r="DM152" s="115">
        <f t="shared" si="104"/>
        <v>0.0019679897318742</v>
      </c>
      <c r="DN152" s="66">
        <f>'amount-analyzed sorted'!CJ152*0.001/'amount-analyzed sorted'!CJ$2*1.5/'amount-analyzed sorted'!CJ$3</f>
        <v>0.0106686263342681</v>
      </c>
      <c r="DO152" s="66">
        <f>'amount-analyzed sorted'!CK152*0.001/'amount-analyzed sorted'!CK$2*1.5/'amount-analyzed sorted'!CK$3</f>
        <v>0</v>
      </c>
      <c r="DP152" s="66">
        <f>'amount-analyzed sorted'!CL152*0.001/'amount-analyzed sorted'!CL$2*1.5/'amount-analyzed sorted'!CL$3</f>
        <v>0.00285827903394027</v>
      </c>
      <c r="DQ152" s="66">
        <f>'amount-analyzed sorted'!CM152*0.001/'amount-analyzed sorted'!CM$2*1.5/'amount-analyzed sorted'!CM$3</f>
        <v>0</v>
      </c>
      <c r="DR152" s="66">
        <f>'amount-analyzed sorted'!CN152*0.001/'amount-analyzed sorted'!CN$2*1.5/'amount-analyzed sorted'!CN$3</f>
        <v>0</v>
      </c>
      <c r="DS152" s="66">
        <f t="shared" si="105"/>
        <v>0.00270538107364167</v>
      </c>
      <c r="DT152" s="115">
        <f t="shared" si="106"/>
        <v>0.00462044135142976</v>
      </c>
      <c r="DU152" s="66">
        <f>'amount-analyzed sorted'!CO152*0.001/'amount-analyzed sorted'!CO$2*1.5/'amount-analyzed sorted'!CO$3</f>
        <v>0.00354265570403865</v>
      </c>
      <c r="DV152" s="66">
        <f>'amount-analyzed sorted'!CP152*0.001/'amount-analyzed sorted'!CP$2*1.5/'amount-analyzed sorted'!CP$3</f>
        <v>0</v>
      </c>
      <c r="DW152" s="66">
        <f>'amount-analyzed sorted'!CQ152*0.001/'amount-analyzed sorted'!CQ$2*1.5/'amount-analyzed sorted'!CQ$3</f>
        <v>0.00340516996823209</v>
      </c>
      <c r="DX152" s="66">
        <f>'amount-analyzed sorted'!CR152*0.001/'amount-analyzed sorted'!CR$2*1.5/'amount-analyzed sorted'!CR$3</f>
        <v>0</v>
      </c>
      <c r="DY152" s="66">
        <f>'amount-analyzed sorted'!CS152*0.001/'amount-analyzed sorted'!CS$2*1.5/'amount-analyzed sorted'!CS$3</f>
        <v>0</v>
      </c>
      <c r="DZ152" s="66">
        <f t="shared" si="107"/>
        <v>0.00138956513445415</v>
      </c>
      <c r="EA152" s="115">
        <f t="shared" si="108"/>
        <v>0.00190336121344941</v>
      </c>
      <c r="EB152" s="66">
        <f>'amount-analyzed sorted'!CT152*0.001/'amount-analyzed sorted'!CT$2*1.5/'amount-analyzed sorted'!CT$3</f>
        <v>0.0030159299159082</v>
      </c>
      <c r="EC152" s="66">
        <f>'amount-analyzed sorted'!CU152*0.001/'amount-analyzed sorted'!CU$2*1.5/'amount-analyzed sorted'!CU$3</f>
        <v>0.00608950375222749</v>
      </c>
      <c r="ED152" s="66">
        <f>'amount-analyzed sorted'!CV152*0.001/'amount-analyzed sorted'!CV$2*1.5/'amount-analyzed sorted'!CV$3</f>
        <v>0.00122219900382286</v>
      </c>
      <c r="EE152" s="66">
        <f>'amount-analyzed sorted'!CW152*0.001/'amount-analyzed sorted'!CW$2*1.5/'amount-analyzed sorted'!CW$3</f>
        <v>0</v>
      </c>
      <c r="EF152" s="66">
        <f>'amount-analyzed sorted'!CX152*0.001/'amount-analyzed sorted'!CX$2*1.5/'amount-analyzed sorted'!CX$3</f>
        <v>0.00777522581102763</v>
      </c>
      <c r="EG152" s="66">
        <f t="shared" si="109"/>
        <v>0.00362057169659724</v>
      </c>
      <c r="EH152" s="115">
        <f t="shared" si="110"/>
        <v>0.00326278634653243</v>
      </c>
    </row>
    <row r="153" spans="1:138">
      <c r="A153">
        <f>'imported data from Web Calc'!A161</f>
        <v>870.6</v>
      </c>
      <c r="B153" t="str">
        <f>'imported data from Web Calc'!B161</f>
        <v>C48H88O10PN</v>
      </c>
      <c r="C153" s="61" t="str">
        <f>'imported data from Web Calc'!C161</f>
        <v>PS(42:3)</v>
      </c>
      <c r="D153" s="96"/>
      <c r="E153" s="96"/>
      <c r="F153" s="96"/>
      <c r="G153" s="66">
        <f>'amount-analyzed sorted'!G153*0.001/'amount-analyzed sorted'!G$2*1.5/'amount-analyzed sorted'!G$3</f>
        <v>0.113768211633761</v>
      </c>
      <c r="H153" s="66">
        <f>'amount-analyzed sorted'!H153*0.001/'amount-analyzed sorted'!H$2*1.5/'amount-analyzed sorted'!H$3</f>
        <v>0.0723652232227406</v>
      </c>
      <c r="I153" s="66">
        <f>'amount-analyzed sorted'!I153*0.001/'amount-analyzed sorted'!I$2*1.5/'amount-analyzed sorted'!I$3</f>
        <v>0.0687649633609127</v>
      </c>
      <c r="J153" s="66">
        <f>'amount-analyzed sorted'!J153*0.001/'amount-analyzed sorted'!J$2*1.5/'amount-analyzed sorted'!J$3</f>
        <v>0.0795657429463964</v>
      </c>
      <c r="K153" s="66">
        <f>'amount-analyzed sorted'!K153*0.001/'amount-analyzed sorted'!K$2*1.5/'amount-analyzed sorted'!K$3</f>
        <v>0.106567691910106</v>
      </c>
      <c r="L153" s="66">
        <f>'amount-analyzed sorted'!L153*0.001/'amount-analyzed sorted'!L$2*1.5/'amount-analyzed sorted'!L$3</f>
        <v>0.0759654830845685</v>
      </c>
      <c r="M153" s="66">
        <f>'amount-analyzed sorted'!M153*0.001/'amount-analyzed sorted'!M$2*1.5/'amount-analyzed sorted'!M$3</f>
        <v>0.0831660028082243</v>
      </c>
      <c r="N153" s="66">
        <f>'amount-analyzed sorted'!N153*0.001/'amount-analyzed sorted'!N$2*1.5/'amount-analyzed sorted'!N$3</f>
        <v>0.0885663926009661</v>
      </c>
      <c r="O153" s="66">
        <f>'amount-analyzed sorted'!O153*0.001/'amount-analyzed sorted'!O$2*1.5/'amount-analyzed sorted'!O$3</f>
        <v>0.0885663926009661</v>
      </c>
      <c r="P153" s="66">
        <f>'amount-analyzed sorted'!P153*0.001/'amount-analyzed sorted'!P$2*1.5/'amount-analyzed sorted'!P$3</f>
        <v>0.0795657429463964</v>
      </c>
      <c r="Q153" s="66">
        <f t="shared" si="74"/>
        <v>0.0856861847115038</v>
      </c>
      <c r="R153" s="115">
        <f t="shared" si="75"/>
        <v>0.0144559387744168</v>
      </c>
      <c r="S153" s="66">
        <f t="shared" si="76"/>
        <v>0.168707929091351</v>
      </c>
      <c r="T153" s="66">
        <f>'amount-analyzed sorted'!R153*0.001/'amount-analyzed sorted'!R$2*1.5/'amount-analyzed sorted'!R$3</f>
        <v>0.393382393802625</v>
      </c>
      <c r="U153" s="66">
        <f>'amount-analyzed sorted'!S153*0.001/'amount-analyzed sorted'!S$2*1.5/'amount-analyzed sorted'!S$3</f>
        <v>0.287831645397202</v>
      </c>
      <c r="V153" s="66">
        <f>'amount-analyzed sorted'!T153*0.001/'amount-analyzed sorted'!T$2*1.5/'amount-analyzed sorted'!T$3</f>
        <v>0.236699207073693</v>
      </c>
      <c r="W153" s="66">
        <f>'amount-analyzed sorted'!U153*0.001/'amount-analyzed sorted'!U$2*1.5/'amount-analyzed sorted'!U$3</f>
        <v>0.228238873969453</v>
      </c>
      <c r="X153" s="66">
        <f>'amount-analyzed sorted'!V153*0.001/'amount-analyzed sorted'!V$2*1.5/'amount-analyzed sorted'!V$3</f>
        <v>0.449265459623873</v>
      </c>
      <c r="Y153" s="66">
        <f t="shared" si="77"/>
        <v>0.319083515973369</v>
      </c>
      <c r="Z153" s="115">
        <f t="shared" si="78"/>
        <v>0.0980870333524215</v>
      </c>
      <c r="AA153" s="66">
        <f>'amount-analyzed sorted'!W153*0.001/'amount-analyzed sorted'!W$2*1.5/'amount-analyzed sorted'!W$3</f>
        <v>0.151556730202073</v>
      </c>
      <c r="AB153" s="66">
        <f>'amount-analyzed sorted'!X153*0.001/'amount-analyzed sorted'!X$2*1.5/'amount-analyzed sorted'!X$3</f>
        <v>0.243798362989515</v>
      </c>
      <c r="AC153" s="66">
        <f>'amount-analyzed sorted'!Y153*0.001/'amount-analyzed sorted'!Y$2*1.5/'amount-analyzed sorted'!Y$3</f>
        <v>0.0458515595027919</v>
      </c>
      <c r="AD153" s="66">
        <f>'amount-analyzed sorted'!Z153*0.001/'amount-analyzed sorted'!Z$2*1.5/'amount-analyzed sorted'!Z$3</f>
        <v>0.0400045415485875</v>
      </c>
      <c r="AE153" s="66">
        <f>'amount-analyzed sorted'!AA153*0.001/'amount-analyzed sorted'!AA$2*1.5/'amount-analyzed sorted'!AA$3</f>
        <v>0.211511075002616</v>
      </c>
      <c r="AF153" s="66">
        <f t="shared" si="79"/>
        <v>0.138544453849117</v>
      </c>
      <c r="AG153" s="115">
        <f t="shared" si="80"/>
        <v>0.0933728005179696</v>
      </c>
      <c r="AH153" s="66">
        <f>'amount-analyzed sorted'!AB153*0.001/'amount-analyzed sorted'!AB$2*1.5/'amount-analyzed sorted'!AB$3</f>
        <v>0.0638762391574139</v>
      </c>
      <c r="AI153" s="66">
        <f>'amount-analyzed sorted'!AC153*0.001/'amount-analyzed sorted'!AC$2*1.5/'amount-analyzed sorted'!AC$3</f>
        <v>0.043605190617338</v>
      </c>
      <c r="AJ153" s="66">
        <f>'amount-analyzed sorted'!AD153*0.001/'amount-analyzed sorted'!AD$2*1.5/'amount-analyzed sorted'!AD$3</f>
        <v>0.0488544465555515</v>
      </c>
      <c r="AK153" s="66">
        <f>'amount-analyzed sorted'!AE153*0.001/'amount-analyzed sorted'!AE$2*1.5/'amount-analyzed sorted'!AE$3</f>
        <v>0.0440683452133109</v>
      </c>
      <c r="AL153" s="66">
        <f>'amount-analyzed sorted'!AF153*0.001/'amount-analyzed sorted'!AF$2*1.5/'amount-analyzed sorted'!AF$3</f>
        <v>0.0792487228040426</v>
      </c>
      <c r="AM153" s="66">
        <f t="shared" si="81"/>
        <v>0.0559305888695314</v>
      </c>
      <c r="AN153" s="115">
        <f t="shared" si="82"/>
        <v>0.0154075369979074</v>
      </c>
      <c r="AO153" s="66">
        <f>'amount-analyzed sorted'!AG153*0.001/'amount-analyzed sorted'!AG$2*1.5/'amount-analyzed sorted'!AG$3</f>
        <v>0.0251859949657346</v>
      </c>
      <c r="AP153" s="66">
        <f>'amount-analyzed sorted'!AH153*0.001/'amount-analyzed sorted'!AH$2*1.5/'amount-analyzed sorted'!AH$3</f>
        <v>0.0705540336700289</v>
      </c>
      <c r="AQ153" s="66">
        <f>'amount-analyzed sorted'!AI153*0.001/'amount-analyzed sorted'!AI$2*1.5/'amount-analyzed sorted'!AI$3</f>
        <v>0.092289706120758</v>
      </c>
      <c r="AR153" s="66">
        <f>'amount-analyzed sorted'!AJ153*0.001/'amount-analyzed sorted'!AJ$2*1.5/'amount-analyzed sorted'!AJ$3</f>
        <v>0.0534292682161384</v>
      </c>
      <c r="AS153" s="66">
        <f>'amount-analyzed sorted'!AK153*0.001/'amount-analyzed sorted'!AK$2*1.5/'amount-analyzed sorted'!AK$3</f>
        <v>0.172740059630376</v>
      </c>
      <c r="AT153" s="66">
        <f t="shared" si="83"/>
        <v>0.0828398125206072</v>
      </c>
      <c r="AU153" s="115">
        <f t="shared" si="84"/>
        <v>0.0559268228946376</v>
      </c>
      <c r="AV153" s="66">
        <f>'amount-analyzed sorted'!AL153*0.001/'amount-analyzed sorted'!AL$2*1.5/'amount-analyzed sorted'!AL$3</f>
        <v>0.157122824374921</v>
      </c>
      <c r="AW153" s="66">
        <f>'amount-analyzed sorted'!AM153*0.001/'amount-analyzed sorted'!AM$2*1.5/'amount-analyzed sorted'!AM$3</f>
        <v>0.038633470863977</v>
      </c>
      <c r="AX153" s="66">
        <f>'amount-analyzed sorted'!AN153*0.001/'amount-analyzed sorted'!AN$2*1.5/'amount-analyzed sorted'!AN$3</f>
        <v>0.158800440577877</v>
      </c>
      <c r="AY153" s="66">
        <f>'amount-analyzed sorted'!AO153*0.001/'amount-analyzed sorted'!AO$2*1.5/'amount-analyzed sorted'!AO$3</f>
        <v>0.216151824327568</v>
      </c>
      <c r="AZ153" s="66">
        <f>'amount-analyzed sorted'!AP153*0.001/'amount-analyzed sorted'!AP$2*1.5/'amount-analyzed sorted'!AP$3</f>
        <v>0.258937240916654</v>
      </c>
      <c r="BA153" s="66">
        <f t="shared" si="85"/>
        <v>0.165929160212199</v>
      </c>
      <c r="BB153" s="115">
        <f t="shared" si="86"/>
        <v>0.0829237327131296</v>
      </c>
      <c r="BC153" s="66">
        <f>'amount-analyzed sorted'!AQ153*0.001/'amount-analyzed sorted'!AQ$2*1.5/'amount-analyzed sorted'!AQ$3</f>
        <v>0.125486191749882</v>
      </c>
      <c r="BD153" s="66">
        <f>'amount-analyzed sorted'!AR153*0.001/'amount-analyzed sorted'!AR$2*1.5/'amount-analyzed sorted'!AR$3</f>
        <v>0.10542126731599</v>
      </c>
      <c r="BE153" s="66">
        <f>'amount-analyzed sorted'!AS153*0.001/'amount-analyzed sorted'!AS$2*1.5/'amount-analyzed sorted'!AS$3</f>
        <v>0.307911957414631</v>
      </c>
      <c r="BF153" s="66">
        <f>'amount-analyzed sorted'!AT153*0.001/'amount-analyzed sorted'!AT$2*1.5/'amount-analyzed sorted'!AT$3</f>
        <v>0.185954962830667</v>
      </c>
      <c r="BG153" s="66">
        <f>'amount-analyzed sorted'!AU153*0.001/'amount-analyzed sorted'!AU$2*1.5/'amount-analyzed sorted'!AU$3</f>
        <v>0.252909200747649</v>
      </c>
      <c r="BH153" s="66">
        <f t="shared" si="87"/>
        <v>0.195536716011764</v>
      </c>
      <c r="BI153" s="115">
        <f t="shared" si="88"/>
        <v>0.0852048662374262</v>
      </c>
      <c r="BJ153" s="66">
        <f>'amount-analyzed sorted'!AV153*0.001/'amount-analyzed sorted'!AV$2*1.5/'amount-analyzed sorted'!AV$3</f>
        <v>0.185951467436629</v>
      </c>
      <c r="BK153" s="66">
        <f>'amount-analyzed sorted'!AW153*0.001/'amount-analyzed sorted'!AW$2*1.5/'amount-analyzed sorted'!AW$3</f>
        <v>0.110107758945622</v>
      </c>
      <c r="BL153" s="66">
        <f>'amount-analyzed sorted'!AX153*0.001/'amount-analyzed sorted'!AX$2*1.5/'amount-analyzed sorted'!AX$3</f>
        <v>0.13014412795334</v>
      </c>
      <c r="BM153" s="66">
        <f>'amount-analyzed sorted'!AY153*0.001/'amount-analyzed sorted'!AY$2*1.5/'amount-analyzed sorted'!AY$3</f>
        <v>0.103250919176657</v>
      </c>
      <c r="BN153" s="66">
        <f>'amount-analyzed sorted'!AZ153*0.001/'amount-analyzed sorted'!AZ$2*1.5/'amount-analyzed sorted'!AZ$3</f>
        <v>0.149563420282916</v>
      </c>
      <c r="BO153" s="66">
        <f t="shared" si="89"/>
        <v>0.135803538759033</v>
      </c>
      <c r="BP153" s="115">
        <f t="shared" si="90"/>
        <v>0.0333771035395759</v>
      </c>
      <c r="BQ153" s="66">
        <f>'amount-analyzed sorted'!BA153*0.001/'amount-analyzed sorted'!BA$2*1.5/'amount-analyzed sorted'!BA$3</f>
        <v>0.193483503835957</v>
      </c>
      <c r="BR153" s="66">
        <f>'amount-analyzed sorted'!BB153*0.001/'amount-analyzed sorted'!BB$2*1.5/'amount-analyzed sorted'!BB$3</f>
        <v>0.341410934099239</v>
      </c>
      <c r="BS153" s="66">
        <f>'amount-analyzed sorted'!BC153*0.001/'amount-analyzed sorted'!BC$2*1.5/'amount-analyzed sorted'!BC$3</f>
        <v>0.257480362357829</v>
      </c>
      <c r="BT153" s="66">
        <f>'amount-analyzed sorted'!BD153*0.001/'amount-analyzed sorted'!BD$2*1.5/'amount-analyzed sorted'!BD$3</f>
        <v>0.16469131576513</v>
      </c>
      <c r="BU153" s="66">
        <f>'amount-analyzed sorted'!BE153*0.001/'amount-analyzed sorted'!BE$2*1.5/'amount-analyzed sorted'!BE$3</f>
        <v>0.226683066357707</v>
      </c>
      <c r="BV153" s="66">
        <f t="shared" si="91"/>
        <v>0.236749836483172</v>
      </c>
      <c r="BW153" s="115">
        <f t="shared" si="92"/>
        <v>0.0680981752083171</v>
      </c>
      <c r="BX153" s="66">
        <f>'amount-analyzed sorted'!BF153*0.001/'amount-analyzed sorted'!BF$2*1.5/'amount-analyzed sorted'!BF$3</f>
        <v>0.026460305908259</v>
      </c>
      <c r="BY153" s="66">
        <f>'amount-analyzed sorted'!BG153*0.001/'amount-analyzed sorted'!BG$2*1.5/'amount-analyzed sorted'!BG$3</f>
        <v>0.0375580626682007</v>
      </c>
      <c r="BZ153" s="66">
        <f>'amount-analyzed sorted'!BH153*0.001/'amount-analyzed sorted'!BH$2*1.5/'amount-analyzed sorted'!BH$3</f>
        <v>0.0340117228441195</v>
      </c>
      <c r="CA153" s="66">
        <f>'amount-analyzed sorted'!BI153*0.001/'amount-analyzed sorted'!BI$2*1.5/'amount-analyzed sorted'!BI$3</f>
        <v>0.0330346418869013</v>
      </c>
      <c r="CB153" s="66">
        <f>'amount-analyzed sorted'!BJ153*0.001/'amount-analyzed sorted'!BJ$2*1.5/'amount-analyzed sorted'!BJ$3</f>
        <v>0.105214558948703</v>
      </c>
      <c r="CC153" s="66">
        <f t="shared" si="93"/>
        <v>0.0472558584512367</v>
      </c>
      <c r="CD153" s="115">
        <f t="shared" si="94"/>
        <v>0.0326472178773387</v>
      </c>
      <c r="CE153" s="121">
        <f>'amount-analyzed sorted'!BK153*0.001/'amount-analyzed sorted'!BK$2*1.5/'amount-analyzed sorted'!BK$3</f>
        <v>0.0198480208382653</v>
      </c>
      <c r="CF153" s="66">
        <f>'amount-analyzed sorted'!BL153*0.001/'amount-analyzed sorted'!BL$2*1.5/'amount-analyzed sorted'!BL$3</f>
        <v>0.0397376453224147</v>
      </c>
      <c r="CG153" s="66">
        <f>'amount-analyzed sorted'!BM153*0.001/'amount-analyzed sorted'!BM$2*1.5/'amount-analyzed sorted'!BM$3</f>
        <v>0.0613314293123676</v>
      </c>
      <c r="CH153" s="66">
        <f>'amount-analyzed sorted'!BN153*0.001/'amount-analyzed sorted'!BN$2*1.5/'amount-analyzed sorted'!BN$3</f>
        <v>0.0162977465434175</v>
      </c>
      <c r="CI153" s="66">
        <f>'amount-analyzed sorted'!BO153*0.001/'amount-analyzed sorted'!BO$2*1.5/'amount-analyzed sorted'!BO$3</f>
        <v>0.137765976017605</v>
      </c>
      <c r="CJ153" s="66">
        <f t="shared" si="95"/>
        <v>0.054996163606814</v>
      </c>
      <c r="CK153" s="115">
        <f t="shared" si="96"/>
        <v>0.0496406064668929</v>
      </c>
      <c r="CL153" s="66">
        <f>'amount-analyzed sorted'!BP153*0.001/'amount-analyzed sorted'!BP$2*1.5/'amount-analyzed sorted'!BP$3</f>
        <v>0.0348332620432528</v>
      </c>
      <c r="CM153" s="66">
        <f>'amount-analyzed sorted'!BQ153*0.001/'amount-analyzed sorted'!BQ$2*1.5/'amount-analyzed sorted'!BQ$3</f>
        <v>0.0949891839484498</v>
      </c>
      <c r="CN153" s="66">
        <f>'amount-analyzed sorted'!BR153*0.001/'amount-analyzed sorted'!BR$2*1.5/'amount-analyzed sorted'!BR$3</f>
        <v>0.016917110817678</v>
      </c>
      <c r="CO153" s="66">
        <f>'amount-analyzed sorted'!BS153*0.001/'amount-analyzed sorted'!BS$2*1.5/'amount-analyzed sorted'!BS$3</f>
        <v>0.0442625874831239</v>
      </c>
      <c r="CP153" s="66">
        <f>'amount-analyzed sorted'!BT153*0.001/'amount-analyzed sorted'!BT$2*1.5/'amount-analyzed sorted'!BT$3</f>
        <v>0.0360231326783029</v>
      </c>
      <c r="CQ153" s="66">
        <f t="shared" si="97"/>
        <v>0.0454050553941615</v>
      </c>
      <c r="CR153" s="115">
        <f t="shared" si="98"/>
        <v>0.029458603633359</v>
      </c>
      <c r="CS153" s="66">
        <f>'amount-analyzed sorted'!BU153*0.001/'amount-analyzed sorted'!BU$2*1.5/'amount-analyzed sorted'!BU$3</f>
        <v>0.0417154237385878</v>
      </c>
      <c r="CT153" s="66">
        <f>'amount-analyzed sorted'!BV153*0.001/'amount-analyzed sorted'!BV$2*1.5/'amount-analyzed sorted'!BV$3</f>
        <v>0.0779557378495438</v>
      </c>
      <c r="CU153" s="66">
        <f>'amount-analyzed sorted'!BW153*0.001/'amount-analyzed sorted'!BW$2*1.5/'amount-analyzed sorted'!BW$3</f>
        <v>0</v>
      </c>
      <c r="CV153" s="66">
        <f>'amount-analyzed sorted'!BX153*0.001/'amount-analyzed sorted'!BX$2*1.5/'amount-analyzed sorted'!BX$3</f>
        <v>0.0710447240647654</v>
      </c>
      <c r="CW153" s="66">
        <f>'amount-analyzed sorted'!BY153*0.001/'amount-analyzed sorted'!BY$2*1.5/'amount-analyzed sorted'!BY$3</f>
        <v>0.0183830847305215</v>
      </c>
      <c r="CX153" s="66">
        <f t="shared" si="99"/>
        <v>0.0418197940766837</v>
      </c>
      <c r="CY153" s="115">
        <f t="shared" si="100"/>
        <v>0.0333844588840518</v>
      </c>
      <c r="CZ153" s="66">
        <f>'amount-analyzed sorted'!BZ153*0.001/'amount-analyzed sorted'!BZ$2*1.5/'amount-analyzed sorted'!BZ$3</f>
        <v>0.078343258669551</v>
      </c>
      <c r="DA153" s="66">
        <f>'amount-analyzed sorted'!CA153*0.001/'amount-analyzed sorted'!CA$2*1.5/'amount-analyzed sorted'!CA$3</f>
        <v>0.0232351384387963</v>
      </c>
      <c r="DB153" s="66">
        <f>'amount-analyzed sorted'!CB153*0.001/'amount-analyzed sorted'!CB$2*1.5/'amount-analyzed sorted'!CB$3</f>
        <v>0.0654247104317098</v>
      </c>
      <c r="DC153" s="66">
        <f>'amount-analyzed sorted'!CC153*0.001/'amount-analyzed sorted'!CC$2*1.5/'amount-analyzed sorted'!CC$3</f>
        <v>0.026917968165248</v>
      </c>
      <c r="DD153" s="66">
        <f>'amount-analyzed sorted'!CD153*0.001/'amount-analyzed sorted'!CD$2*1.5/'amount-analyzed sorted'!CD$3</f>
        <v>0.0515217523573356</v>
      </c>
      <c r="DE153" s="66">
        <f t="shared" si="101"/>
        <v>0.0490885656125281</v>
      </c>
      <c r="DF153" s="115">
        <f t="shared" si="102"/>
        <v>0.0239194595410609</v>
      </c>
      <c r="DG153" s="66">
        <f>'amount-analyzed sorted'!CE153*0.001/'amount-analyzed sorted'!CE$2*1.5/'amount-analyzed sorted'!CE$3</f>
        <v>0.0191688428253648</v>
      </c>
      <c r="DH153" s="66">
        <f>'amount-analyzed sorted'!CF153*0.001/'amount-analyzed sorted'!CF$2*1.5/'amount-analyzed sorted'!CF$3</f>
        <v>0.0029418544442894</v>
      </c>
      <c r="DI153" s="66">
        <f>'amount-analyzed sorted'!CG153*0.001/'amount-analyzed sorted'!CG$2*1.5/'amount-analyzed sorted'!CG$3</f>
        <v>0.0644439173560808</v>
      </c>
      <c r="DJ153" s="66">
        <f>'amount-analyzed sorted'!CH153*0.001/'amount-analyzed sorted'!CH$2*1.5/'amount-analyzed sorted'!CH$3</f>
        <v>0.0525241210802409</v>
      </c>
      <c r="DK153" s="66">
        <f>'amount-analyzed sorted'!CI153*0.001/'amount-analyzed sorted'!CI$2*1.5/'amount-analyzed sorted'!CI$3</f>
        <v>0.0213100581308214</v>
      </c>
      <c r="DL153" s="66">
        <f t="shared" si="103"/>
        <v>0.0320777587673595</v>
      </c>
      <c r="DM153" s="115">
        <f t="shared" si="104"/>
        <v>0.0254809063915442</v>
      </c>
      <c r="DN153" s="66">
        <f>'amount-analyzed sorted'!CJ153*0.001/'amount-analyzed sorted'!CJ$2*1.5/'amount-analyzed sorted'!CJ$3</f>
        <v>0.152498599954538</v>
      </c>
      <c r="DO153" s="66">
        <f>'amount-analyzed sorted'!CK153*0.001/'amount-analyzed sorted'!CK$2*1.5/'amount-analyzed sorted'!CK$3</f>
        <v>0.0423795834904805</v>
      </c>
      <c r="DP153" s="66">
        <f>'amount-analyzed sorted'!CL153*0.001/'amount-analyzed sorted'!CL$2*1.5/'amount-analyzed sorted'!CL$3</f>
        <v>0.0876538903741683</v>
      </c>
      <c r="DQ153" s="66">
        <f>'amount-analyzed sorted'!CM153*0.001/'amount-analyzed sorted'!CM$2*1.5/'amount-analyzed sorted'!CM$3</f>
        <v>0.0202252493044896</v>
      </c>
      <c r="DR153" s="66">
        <f>'amount-analyzed sorted'!CN153*0.001/'amount-analyzed sorted'!CN$2*1.5/'amount-analyzed sorted'!CN$3</f>
        <v>0.0370468414321561</v>
      </c>
      <c r="DS153" s="66">
        <f t="shared" si="105"/>
        <v>0.0679608329111665</v>
      </c>
      <c r="DT153" s="115">
        <f t="shared" si="106"/>
        <v>0.0534397130004413</v>
      </c>
      <c r="DU153" s="66">
        <f>'amount-analyzed sorted'!CO153*0.001/'amount-analyzed sorted'!CO$2*1.5/'amount-analyzed sorted'!CO$3</f>
        <v>0.0692786004345335</v>
      </c>
      <c r="DV153" s="66">
        <f>'amount-analyzed sorted'!CP153*0.001/'amount-analyzed sorted'!CP$2*1.5/'amount-analyzed sorted'!CP$3</f>
        <v>0.0141793057958213</v>
      </c>
      <c r="DW153" s="66">
        <f>'amount-analyzed sorted'!CQ153*0.001/'amount-analyzed sorted'!CQ$2*1.5/'amount-analyzed sorted'!CQ$3</f>
        <v>0.0363218129944757</v>
      </c>
      <c r="DX153" s="66">
        <f>'amount-analyzed sorted'!CR153*0.001/'amount-analyzed sorted'!CR$2*1.5/'amount-analyzed sorted'!CR$3</f>
        <v>0.0140144301470327</v>
      </c>
      <c r="DY153" s="66">
        <f>'amount-analyzed sorted'!CS153*0.001/'amount-analyzed sorted'!CS$2*1.5/'amount-analyzed sorted'!CS$3</f>
        <v>0</v>
      </c>
      <c r="DZ153" s="66">
        <f t="shared" si="107"/>
        <v>0.0267588298743726</v>
      </c>
      <c r="EA153" s="115">
        <f t="shared" si="108"/>
        <v>0.0270928065237933</v>
      </c>
      <c r="EB153" s="66">
        <f>'amount-analyzed sorted'!CT153*0.001/'amount-analyzed sorted'!CT$2*1.5/'amount-analyzed sorted'!CT$3</f>
        <v>0.0807599010815418</v>
      </c>
      <c r="EC153" s="66">
        <f>'amount-analyzed sorted'!CU153*0.001/'amount-analyzed sorted'!CU$2*1.5/'amount-analyzed sorted'!CU$3</f>
        <v>0.0836505515437566</v>
      </c>
      <c r="ED153" s="66">
        <f>'amount-analyzed sorted'!CV153*0.001/'amount-analyzed sorted'!CV$2*1.5/'amount-analyzed sorted'!CV$3</f>
        <v>0.0125275397891843</v>
      </c>
      <c r="EE153" s="66">
        <f>'amount-analyzed sorted'!CW153*0.001/'amount-analyzed sorted'!CW$2*1.5/'amount-analyzed sorted'!CW$3</f>
        <v>0.00271922762147831</v>
      </c>
      <c r="EF153" s="66">
        <f>'amount-analyzed sorted'!CX153*0.001/'amount-analyzed sorted'!CX$2*1.5/'amount-analyzed sorted'!CX$3</f>
        <v>0.105613483933125</v>
      </c>
      <c r="EG153" s="66">
        <f t="shared" si="109"/>
        <v>0.0570541407938173</v>
      </c>
      <c r="EH153" s="115">
        <f t="shared" si="110"/>
        <v>0.0462661942680371</v>
      </c>
    </row>
    <row r="154" spans="1:138">
      <c r="A154">
        <f>'imported data from Web Calc'!A162</f>
        <v>872.6</v>
      </c>
      <c r="B154" t="str">
        <f>'imported data from Web Calc'!B162</f>
        <v>C48H90O10PN</v>
      </c>
      <c r="C154" s="61" t="str">
        <f>'imported data from Web Calc'!C162</f>
        <v>PS(42:2)</v>
      </c>
      <c r="D154" s="96"/>
      <c r="E154" s="96"/>
      <c r="F154" s="96"/>
      <c r="G154" s="66">
        <f>'amount-analyzed sorted'!G154*0.001/'amount-analyzed sorted'!G$2*1.5/'amount-analyzed sorted'!G$3</f>
        <v>0.152110979162228</v>
      </c>
      <c r="H154" s="66">
        <f>'amount-analyzed sorted'!H154*0.001/'amount-analyzed sorted'!H$2*1.5/'amount-analyzed sorted'!H$3</f>
        <v>0.132309549922175</v>
      </c>
      <c r="I154" s="66">
        <f>'amount-analyzed sorted'!I154*0.001/'amount-analyzed sorted'!I$2*1.5/'amount-analyzed sorted'!I$3</f>
        <v>0.152110979162228</v>
      </c>
      <c r="J154" s="66">
        <f>'amount-analyzed sorted'!J154*0.001/'amount-analyzed sorted'!J$2*1.5/'amount-analyzed sorted'!J$3</f>
        <v>0.105307600958466</v>
      </c>
      <c r="K154" s="66">
        <f>'amount-analyzed sorted'!K154*0.001/'amount-analyzed sorted'!K$2*1.5/'amount-analyzed sorted'!K$3</f>
        <v>0.148510719300401</v>
      </c>
      <c r="L154" s="66">
        <f>'amount-analyzed sorted'!L154*0.001/'amount-analyzed sorted'!L$2*1.5/'amount-analyzed sorted'!L$3</f>
        <v>0.135909809784003</v>
      </c>
      <c r="M154" s="66">
        <f>'amount-analyzed sorted'!M154*0.001/'amount-analyzed sorted'!M$2*1.5/'amount-analyzed sorted'!M$3</f>
        <v>0.121508770336691</v>
      </c>
      <c r="N154" s="66">
        <f>'amount-analyzed sorted'!N154*0.001/'amount-analyzed sorted'!N$2*1.5/'amount-analyzed sorted'!N$3</f>
        <v>0.170112278471368</v>
      </c>
      <c r="O154" s="66">
        <f>'amount-analyzed sorted'!O154*0.001/'amount-analyzed sorted'!O$2*1.5/'amount-analyzed sorted'!O$3</f>
        <v>0.114308250613036</v>
      </c>
      <c r="P154" s="66">
        <f>'amount-analyzed sorted'!P154*0.001/'amount-analyzed sorted'!P$2*1.5/'amount-analyzed sorted'!P$3</f>
        <v>0.130509419991261</v>
      </c>
      <c r="Q154" s="66">
        <f t="shared" si="74"/>
        <v>0.136269835770186</v>
      </c>
      <c r="R154" s="115">
        <f t="shared" si="75"/>
        <v>0.0197340369752228</v>
      </c>
      <c r="S154" s="66">
        <f t="shared" si="76"/>
        <v>0.144815885802516</v>
      </c>
      <c r="T154" s="66">
        <f>'amount-analyzed sorted'!R154*0.001/'amount-analyzed sorted'!R$2*1.5/'amount-analyzed sorted'!R$3</f>
        <v>0.574758985316687</v>
      </c>
      <c r="U154" s="66">
        <f>'amount-analyzed sorted'!S154*0.001/'amount-analyzed sorted'!S$2*1.5/'amount-analyzed sorted'!S$3</f>
        <v>0.372754946178809</v>
      </c>
      <c r="V154" s="66">
        <f>'amount-analyzed sorted'!T154*0.001/'amount-analyzed sorted'!T$2*1.5/'amount-analyzed sorted'!T$3</f>
        <v>0.365641201977005</v>
      </c>
      <c r="W154" s="66">
        <f>'amount-analyzed sorted'!U154*0.001/'amount-analyzed sorted'!U$2*1.5/'amount-analyzed sorted'!U$3</f>
        <v>0.301934078902738</v>
      </c>
      <c r="X154" s="66">
        <f>'amount-analyzed sorted'!V154*0.001/'amount-analyzed sorted'!V$2*1.5/'amount-analyzed sorted'!V$3</f>
        <v>0.66582192908304</v>
      </c>
      <c r="Y154" s="66">
        <f t="shared" si="77"/>
        <v>0.456182228291656</v>
      </c>
      <c r="Z154" s="115">
        <f t="shared" si="78"/>
        <v>0.155691627818604</v>
      </c>
      <c r="AA154" s="66">
        <f>'amount-analyzed sorted'!W154*0.001/'amount-analyzed sorted'!W$2*1.5/'amount-analyzed sorted'!W$3</f>
        <v>0.207695289669126</v>
      </c>
      <c r="AB154" s="66">
        <f>'amount-analyzed sorted'!X154*0.001/'amount-analyzed sorted'!X$2*1.5/'amount-analyzed sorted'!X$3</f>
        <v>0.383722271016272</v>
      </c>
      <c r="AC154" s="66">
        <f>'amount-analyzed sorted'!Y154*0.001/'amount-analyzed sorted'!Y$2*1.5/'amount-analyzed sorted'!Y$3</f>
        <v>0.0973435886269589</v>
      </c>
      <c r="AD154" s="66">
        <f>'amount-analyzed sorted'!Z154*0.001/'amount-analyzed sorted'!Z$2*1.5/'amount-analyzed sorted'!Z$3</f>
        <v>0.0697995907227959</v>
      </c>
      <c r="AE154" s="66">
        <f>'amount-analyzed sorted'!AA154*0.001/'amount-analyzed sorted'!AA$2*1.5/'amount-analyzed sorted'!AA$3</f>
        <v>0.331459663363346</v>
      </c>
      <c r="AF154" s="66">
        <f t="shared" si="79"/>
        <v>0.2180040806797</v>
      </c>
      <c r="AG154" s="115">
        <f t="shared" si="80"/>
        <v>0.138712368057439</v>
      </c>
      <c r="AH154" s="66">
        <f>'amount-analyzed sorted'!AB154*0.001/'amount-analyzed sorted'!AB$2*1.5/'amount-analyzed sorted'!AB$3</f>
        <v>0.0962373801874945</v>
      </c>
      <c r="AI154" s="66">
        <f>'amount-analyzed sorted'!AC154*0.001/'amount-analyzed sorted'!AC$2*1.5/'amount-analyzed sorted'!AC$3</f>
        <v>0.0852675757121214</v>
      </c>
      <c r="AJ154" s="66">
        <f>'amount-analyzed sorted'!AD154*0.001/'amount-analyzed sorted'!AD$2*1.5/'amount-analyzed sorted'!AD$3</f>
        <v>0.0853156695363492</v>
      </c>
      <c r="AK154" s="66">
        <f>'amount-analyzed sorted'!AE154*0.001/'amount-analyzed sorted'!AE$2*1.5/'amount-analyzed sorted'!AE$3</f>
        <v>0.0713285715792372</v>
      </c>
      <c r="AL154" s="66">
        <f>'amount-analyzed sorted'!AF154*0.001/'amount-analyzed sorted'!AF$2*1.5/'amount-analyzed sorted'!AF$3</f>
        <v>0.121313715161985</v>
      </c>
      <c r="AM154" s="66">
        <f t="shared" si="81"/>
        <v>0.0918925824354376</v>
      </c>
      <c r="AN154" s="115">
        <f t="shared" si="82"/>
        <v>0.0186715382218467</v>
      </c>
      <c r="AO154" s="66">
        <f>'amount-analyzed sorted'!AG154*0.001/'amount-analyzed sorted'!AG$2*1.5/'amount-analyzed sorted'!AG$3</f>
        <v>0.0521946606197789</v>
      </c>
      <c r="AP154" s="66">
        <f>'amount-analyzed sorted'!AH154*0.001/'amount-analyzed sorted'!AH$2*1.5/'amount-analyzed sorted'!AH$3</f>
        <v>0.108742260632205</v>
      </c>
      <c r="AQ154" s="66">
        <f>'amount-analyzed sorted'!AI154*0.001/'amount-analyzed sorted'!AI$2*1.5/'amount-analyzed sorted'!AI$3</f>
        <v>0.184774941279907</v>
      </c>
      <c r="AR154" s="66">
        <f>'amount-analyzed sorted'!AJ154*0.001/'amount-analyzed sorted'!AJ$2*1.5/'amount-analyzed sorted'!AJ$3</f>
        <v>0.0916174951783143</v>
      </c>
      <c r="AS154" s="66">
        <f>'amount-analyzed sorted'!AK154*0.001/'amount-analyzed sorted'!AK$2*1.5/'amount-analyzed sorted'!AK$3</f>
        <v>0.281706035283617</v>
      </c>
      <c r="AT154" s="66">
        <f t="shared" si="83"/>
        <v>0.143807078598764</v>
      </c>
      <c r="AU154" s="115">
        <f t="shared" si="84"/>
        <v>0.0908853910593119</v>
      </c>
      <c r="AV154" s="66">
        <f>'amount-analyzed sorted'!AL154*0.001/'amount-analyzed sorted'!AL$2*1.5/'amount-analyzed sorted'!AL$3</f>
        <v>0.223635952760524</v>
      </c>
      <c r="AW154" s="66">
        <f>'amount-analyzed sorted'!AM154*0.001/'amount-analyzed sorted'!AM$2*1.5/'amount-analyzed sorted'!AM$3</f>
        <v>0.0691840524337177</v>
      </c>
      <c r="AX154" s="66">
        <f>'amount-analyzed sorted'!AN154*0.001/'amount-analyzed sorted'!AN$2*1.5/'amount-analyzed sorted'!AN$3</f>
        <v>0.275301359037539</v>
      </c>
      <c r="AY154" s="66">
        <f>'amount-analyzed sorted'!AO154*0.001/'amount-analyzed sorted'!AO$2*1.5/'amount-analyzed sorted'!AO$3</f>
        <v>0.287435936605808</v>
      </c>
      <c r="AZ154" s="66">
        <f>'amount-analyzed sorted'!AP154*0.001/'amount-analyzed sorted'!AP$2*1.5/'amount-analyzed sorted'!AP$3</f>
        <v>0.384188045127755</v>
      </c>
      <c r="BA154" s="66">
        <f t="shared" si="85"/>
        <v>0.247949069193069</v>
      </c>
      <c r="BB154" s="115">
        <f t="shared" si="86"/>
        <v>0.115560025386347</v>
      </c>
      <c r="BC154" s="66">
        <f>'amount-analyzed sorted'!AQ154*0.001/'amount-analyzed sorted'!AQ$2*1.5/'amount-analyzed sorted'!AQ$3</f>
        <v>0.176410643526496</v>
      </c>
      <c r="BD154" s="66">
        <f>'amount-analyzed sorted'!AR154*0.001/'amount-analyzed sorted'!AR$2*1.5/'amount-analyzed sorted'!AR$3</f>
        <v>0.173986271253928</v>
      </c>
      <c r="BE154" s="66">
        <f>'amount-analyzed sorted'!AS154*0.001/'amount-analyzed sorted'!AS$2*1.5/'amount-analyzed sorted'!AS$3</f>
        <v>0.540951149916906</v>
      </c>
      <c r="BF154" s="66">
        <f>'amount-analyzed sorted'!AT154*0.001/'amount-analyzed sorted'!AT$2*1.5/'amount-analyzed sorted'!AT$3</f>
        <v>0.272203810722522</v>
      </c>
      <c r="BG154" s="66">
        <f>'amount-analyzed sorted'!AU154*0.001/'amount-analyzed sorted'!AU$2*1.5/'amount-analyzed sorted'!AU$3</f>
        <v>0.396151198441572</v>
      </c>
      <c r="BH154" s="66">
        <f t="shared" si="87"/>
        <v>0.311940614772285</v>
      </c>
      <c r="BI154" s="115">
        <f t="shared" si="88"/>
        <v>0.156936320849176</v>
      </c>
      <c r="BJ154" s="66">
        <f>'amount-analyzed sorted'!AV154*0.001/'amount-analyzed sorted'!AV$2*1.5/'amount-analyzed sorted'!AV$3</f>
        <v>0.261260314554683</v>
      </c>
      <c r="BK154" s="66">
        <f>'amount-analyzed sorted'!AW154*0.001/'amount-analyzed sorted'!AW$2*1.5/'amount-analyzed sorted'!AW$3</f>
        <v>0.150895184601559</v>
      </c>
      <c r="BL154" s="66">
        <f>'amount-analyzed sorted'!AX154*0.001/'amount-analyzed sorted'!AX$2*1.5/'amount-analyzed sorted'!AX$3</f>
        <v>0.210389245309186</v>
      </c>
      <c r="BM154" s="66">
        <f>'amount-analyzed sorted'!AY154*0.001/'amount-analyzed sorted'!AY$2*1.5/'amount-analyzed sorted'!AY$3</f>
        <v>0.152353329988113</v>
      </c>
      <c r="BN154" s="66">
        <f>'amount-analyzed sorted'!AZ154*0.001/'amount-analyzed sorted'!AZ$2*1.5/'amount-analyzed sorted'!AZ$3</f>
        <v>0.217431006372366</v>
      </c>
      <c r="BO154" s="66">
        <f t="shared" si="89"/>
        <v>0.198465816165181</v>
      </c>
      <c r="BP154" s="115">
        <f t="shared" si="90"/>
        <v>0.0469955370192965</v>
      </c>
      <c r="BQ154" s="66">
        <f>'amount-analyzed sorted'!BA154*0.001/'amount-analyzed sorted'!BA$2*1.5/'amount-analyzed sorted'!BA$3</f>
        <v>0.341787265890774</v>
      </c>
      <c r="BR154" s="66">
        <f>'amount-analyzed sorted'!BB154*0.001/'amount-analyzed sorted'!BB$2*1.5/'amount-analyzed sorted'!BB$3</f>
        <v>0.489379356630282</v>
      </c>
      <c r="BS154" s="66">
        <f>'amount-analyzed sorted'!BC154*0.001/'amount-analyzed sorted'!BC$2*1.5/'amount-analyzed sorted'!BC$3</f>
        <v>0.431020832715839</v>
      </c>
      <c r="BT154" s="66">
        <f>'amount-analyzed sorted'!BD154*0.001/'amount-analyzed sorted'!BD$2*1.5/'amount-analyzed sorted'!BD$3</f>
        <v>0.240275453352352</v>
      </c>
      <c r="BU154" s="66">
        <f>'amount-analyzed sorted'!BE154*0.001/'amount-analyzed sorted'!BE$2*1.5/'amount-analyzed sorted'!BE$3</f>
        <v>0.359661927318961</v>
      </c>
      <c r="BV154" s="66">
        <f t="shared" si="91"/>
        <v>0.372424967181642</v>
      </c>
      <c r="BW154" s="115">
        <f t="shared" si="92"/>
        <v>0.0944415991516029</v>
      </c>
      <c r="BX154" s="66">
        <f>'amount-analyzed sorted'!BF154*0.001/'amount-analyzed sorted'!BF$2*1.5/'amount-analyzed sorted'!BF$3</f>
        <v>0.0402092883900013</v>
      </c>
      <c r="BY154" s="66">
        <f>'amount-analyzed sorted'!BG154*0.001/'amount-analyzed sorted'!BG$2*1.5/'amount-analyzed sorted'!BG$3</f>
        <v>0.0780158287041668</v>
      </c>
      <c r="BZ154" s="66">
        <f>'amount-analyzed sorted'!BH154*0.001/'amount-analyzed sorted'!BH$2*1.5/'amount-analyzed sorted'!BH$3</f>
        <v>0.0464695050486516</v>
      </c>
      <c r="CA154" s="66">
        <f>'amount-analyzed sorted'!BI154*0.001/'amount-analyzed sorted'!BI$2*1.5/'amount-analyzed sorted'!BI$3</f>
        <v>0.0942185208746127</v>
      </c>
      <c r="CB154" s="66">
        <f>'amount-analyzed sorted'!BJ154*0.001/'amount-analyzed sorted'!BJ$2*1.5/'amount-analyzed sorted'!BJ$3</f>
        <v>0.165425234284582</v>
      </c>
      <c r="CC154" s="66">
        <f t="shared" si="93"/>
        <v>0.084867675460403</v>
      </c>
      <c r="CD154" s="115">
        <f t="shared" si="94"/>
        <v>0.0502312089849086</v>
      </c>
      <c r="CE154" s="121">
        <f>'amount-analyzed sorted'!BK154*0.001/'amount-analyzed sorted'!BK$2*1.5/'amount-analyzed sorted'!BK$3</f>
        <v>0.0368391295861742</v>
      </c>
      <c r="CF154" s="66">
        <f>'amount-analyzed sorted'!BL154*0.001/'amount-analyzed sorted'!BL$2*1.5/'amount-analyzed sorted'!BL$3</f>
        <v>0.0456445926000709</v>
      </c>
      <c r="CG154" s="66">
        <f>'amount-analyzed sorted'!BM154*0.001/'amount-analyzed sorted'!BM$2*1.5/'amount-analyzed sorted'!BM$3</f>
        <v>0.103671023979712</v>
      </c>
      <c r="CH154" s="66">
        <f>'amount-analyzed sorted'!BN154*0.001/'amount-analyzed sorted'!BN$2*1.5/'amount-analyzed sorted'!BN$3</f>
        <v>0.0282946988600999</v>
      </c>
      <c r="CI154" s="66">
        <f>'amount-analyzed sorted'!BO154*0.001/'amount-analyzed sorted'!BO$2*1.5/'amount-analyzed sorted'!BO$3</f>
        <v>0.229257797513959</v>
      </c>
      <c r="CJ154" s="66">
        <f t="shared" si="95"/>
        <v>0.0887414485080033</v>
      </c>
      <c r="CK154" s="115">
        <f t="shared" si="96"/>
        <v>0.0839236793213598</v>
      </c>
      <c r="CL154" s="66">
        <f>'amount-analyzed sorted'!BP154*0.001/'amount-analyzed sorted'!BP$2*1.5/'amount-analyzed sorted'!BP$3</f>
        <v>0.039491198246711</v>
      </c>
      <c r="CM154" s="66">
        <f>'amount-analyzed sorted'!BQ154*0.001/'amount-analyzed sorted'!BQ$2*1.5/'amount-analyzed sorted'!BQ$3</f>
        <v>0.13056631372988</v>
      </c>
      <c r="CN154" s="66">
        <f>'amount-analyzed sorted'!BR154*0.001/'amount-analyzed sorted'!BR$2*1.5/'amount-analyzed sorted'!BR$3</f>
        <v>0.0402297147493562</v>
      </c>
      <c r="CO154" s="66">
        <f>'amount-analyzed sorted'!BS154*0.001/'amount-analyzed sorted'!BS$2*1.5/'amount-analyzed sorted'!BS$3</f>
        <v>0.0594435575703111</v>
      </c>
      <c r="CP154" s="66">
        <f>'amount-analyzed sorted'!BT154*0.001/'amount-analyzed sorted'!BT$2*1.5/'amount-analyzed sorted'!BT$3</f>
        <v>0.0762027806656409</v>
      </c>
      <c r="CQ154" s="66">
        <f t="shared" si="97"/>
        <v>0.0691867129923799</v>
      </c>
      <c r="CR154" s="115">
        <f t="shared" si="98"/>
        <v>0.0375231295773888</v>
      </c>
      <c r="CS154" s="66">
        <f>'amount-analyzed sorted'!BU154*0.001/'amount-analyzed sorted'!BU$2*1.5/'amount-analyzed sorted'!BU$3</f>
        <v>0.0682381931526281</v>
      </c>
      <c r="CT154" s="66">
        <f>'amount-analyzed sorted'!BV154*0.001/'amount-analyzed sorted'!BV$2*1.5/'amount-analyzed sorted'!BV$3</f>
        <v>0.0978490070518133</v>
      </c>
      <c r="CU154" s="66">
        <f>'amount-analyzed sorted'!BW154*0.001/'amount-analyzed sorted'!BW$2*1.5/'amount-analyzed sorted'!BW$3</f>
        <v>0</v>
      </c>
      <c r="CV154" s="66">
        <f>'amount-analyzed sorted'!BX154*0.001/'amount-analyzed sorted'!BX$2*1.5/'amount-analyzed sorted'!BX$3</f>
        <v>0.0843971012826114</v>
      </c>
      <c r="CW154" s="66">
        <f>'amount-analyzed sorted'!BY154*0.001/'amount-analyzed sorted'!BY$2*1.5/'amount-analyzed sorted'!BY$3</f>
        <v>0.0149862103781425</v>
      </c>
      <c r="CX154" s="66">
        <f t="shared" si="99"/>
        <v>0.0530941023730391</v>
      </c>
      <c r="CY154" s="115">
        <f t="shared" si="100"/>
        <v>0.0432533751809403</v>
      </c>
      <c r="CZ154" s="66">
        <f>'amount-analyzed sorted'!BZ154*0.001/'amount-analyzed sorted'!BZ$2*1.5/'amount-analyzed sorted'!BZ$3</f>
        <v>0.105062979341616</v>
      </c>
      <c r="DA154" s="66">
        <f>'amount-analyzed sorted'!CA154*0.001/'amount-analyzed sorted'!CA$2*1.5/'amount-analyzed sorted'!CA$3</f>
        <v>0.046633904613077</v>
      </c>
      <c r="DB154" s="66">
        <f>'amount-analyzed sorted'!CB154*0.001/'amount-analyzed sorted'!CB$2*1.5/'amount-analyzed sorted'!CB$3</f>
        <v>0.101547832542109</v>
      </c>
      <c r="DC154" s="66">
        <f>'amount-analyzed sorted'!CC154*0.001/'amount-analyzed sorted'!CC$2*1.5/'amount-analyzed sorted'!CC$3</f>
        <v>0.0452310120809495</v>
      </c>
      <c r="DD154" s="66">
        <f>'amount-analyzed sorted'!CD154*0.001/'amount-analyzed sorted'!CD$2*1.5/'amount-analyzed sorted'!CD$3</f>
        <v>0.109603727840916</v>
      </c>
      <c r="DE154" s="66">
        <f t="shared" si="101"/>
        <v>0.0816158912837335</v>
      </c>
      <c r="DF154" s="115">
        <f t="shared" si="102"/>
        <v>0.0327030810547728</v>
      </c>
      <c r="DG154" s="66">
        <f>'amount-analyzed sorted'!CE154*0.001/'amount-analyzed sorted'!CE$2*1.5/'amount-analyzed sorted'!CE$3</f>
        <v>0.0406296125102842</v>
      </c>
      <c r="DH154" s="66">
        <f>'amount-analyzed sorted'!CF154*0.001/'amount-analyzed sorted'!CF$2*1.5/'amount-analyzed sorted'!CF$3</f>
        <v>0</v>
      </c>
      <c r="DI154" s="66">
        <f>'amount-analyzed sorted'!CG154*0.001/'amount-analyzed sorted'!CG$2*1.5/'amount-analyzed sorted'!CG$3</f>
        <v>0.0994606377561961</v>
      </c>
      <c r="DJ154" s="66">
        <f>'amount-analyzed sorted'!CH154*0.001/'amount-analyzed sorted'!CH$2*1.5/'amount-analyzed sorted'!CH$3</f>
        <v>0.0742188667438187</v>
      </c>
      <c r="DK154" s="66">
        <f>'amount-analyzed sorted'!CI154*0.001/'amount-analyzed sorted'!CI$2*1.5/'amount-analyzed sorted'!CI$3</f>
        <v>0.0445415149455692</v>
      </c>
      <c r="DL154" s="66">
        <f t="shared" si="103"/>
        <v>0.0517701263911737</v>
      </c>
      <c r="DM154" s="115">
        <f t="shared" si="104"/>
        <v>0.0375327879233535</v>
      </c>
      <c r="DN154" s="66">
        <f>'amount-analyzed sorted'!CJ154*0.001/'amount-analyzed sorted'!CJ$2*1.5/'amount-analyzed sorted'!CJ$3</f>
        <v>0.253379875438867</v>
      </c>
      <c r="DO154" s="66">
        <f>'amount-analyzed sorted'!CK154*0.001/'amount-analyzed sorted'!CK$2*1.5/'amount-analyzed sorted'!CK$3</f>
        <v>0.0811320855110551</v>
      </c>
      <c r="DP154" s="66">
        <f>'amount-analyzed sorted'!CL154*0.001/'amount-analyzed sorted'!CL$2*1.5/'amount-analyzed sorted'!CL$3</f>
        <v>0.191345901994335</v>
      </c>
      <c r="DQ154" s="66">
        <f>'amount-analyzed sorted'!CM154*0.001/'amount-analyzed sorted'!CM$2*1.5/'amount-analyzed sorted'!CM$3</f>
        <v>0.0329426409126157</v>
      </c>
      <c r="DR154" s="66">
        <f>'amount-analyzed sorted'!CN154*0.001/'amount-analyzed sorted'!CN$2*1.5/'amount-analyzed sorted'!CN$3</f>
        <v>0.0840865808821964</v>
      </c>
      <c r="DS154" s="66">
        <f t="shared" si="105"/>
        <v>0.128577416947814</v>
      </c>
      <c r="DT154" s="115">
        <f t="shared" si="106"/>
        <v>0.0906808148352098</v>
      </c>
      <c r="DU154" s="66">
        <f>'amount-analyzed sorted'!CO154*0.001/'amount-analyzed sorted'!CO$2*1.5/'amount-analyzed sorted'!CO$3</f>
        <v>0.123008878612453</v>
      </c>
      <c r="DV154" s="66">
        <f>'amount-analyzed sorted'!CP154*0.001/'amount-analyzed sorted'!CP$2*1.5/'amount-analyzed sorted'!CP$3</f>
        <v>0.0131004455722262</v>
      </c>
      <c r="DW154" s="66">
        <f>'amount-analyzed sorted'!CQ154*0.001/'amount-analyzed sorted'!CQ$2*1.5/'amount-analyzed sorted'!CQ$3</f>
        <v>0.0671575188179107</v>
      </c>
      <c r="DX154" s="66">
        <f>'amount-analyzed sorted'!CR154*0.001/'amount-analyzed sorted'!CR$2*1.5/'amount-analyzed sorted'!CR$3</f>
        <v>0.0190413453084684</v>
      </c>
      <c r="DY154" s="66">
        <f>'amount-analyzed sorted'!CS154*0.001/'amount-analyzed sorted'!CS$2*1.5/'amount-analyzed sorted'!CS$3</f>
        <v>0</v>
      </c>
      <c r="DZ154" s="66">
        <f t="shared" si="107"/>
        <v>0.0444616376622117</v>
      </c>
      <c r="EA154" s="115">
        <f t="shared" si="108"/>
        <v>0.0507230838440187</v>
      </c>
      <c r="EB154" s="66">
        <f>'amount-analyzed sorted'!CT154*0.001/'amount-analyzed sorted'!CT$2*1.5/'amount-analyzed sorted'!CT$3</f>
        <v>0.113097371846557</v>
      </c>
      <c r="EC154" s="66">
        <f>'amount-analyzed sorted'!CU154*0.001/'amount-analyzed sorted'!CU$2*1.5/'amount-analyzed sorted'!CU$3</f>
        <v>0.124193826525692</v>
      </c>
      <c r="ED154" s="66">
        <f>'amount-analyzed sorted'!CV154*0.001/'amount-analyzed sorted'!CV$2*1.5/'amount-analyzed sorted'!CV$3</f>
        <v>0.0252078544538464</v>
      </c>
      <c r="EE154" s="66">
        <f>'amount-analyzed sorted'!CW154*0.001/'amount-analyzed sorted'!CW$2*1.5/'amount-analyzed sorted'!CW$3</f>
        <v>0</v>
      </c>
      <c r="EF154" s="66">
        <f>'amount-analyzed sorted'!CX154*0.001/'amount-analyzed sorted'!CX$2*1.5/'amount-analyzed sorted'!CX$3</f>
        <v>0.130397016205776</v>
      </c>
      <c r="EG154" s="66">
        <f t="shared" si="109"/>
        <v>0.0785792138063744</v>
      </c>
      <c r="EH154" s="115">
        <f t="shared" si="110"/>
        <v>0.0611973766085778</v>
      </c>
    </row>
    <row r="155" spans="1:138">
      <c r="A155">
        <f>'imported data from Web Calc'!A163</f>
        <v>874.6</v>
      </c>
      <c r="B155" t="str">
        <f>'imported data from Web Calc'!B163</f>
        <v>C48H92O10PN</v>
      </c>
      <c r="C155" s="61" t="str">
        <f>'imported data from Web Calc'!C163</f>
        <v>PS(42:1)</v>
      </c>
      <c r="D155" s="96"/>
      <c r="E155" s="96"/>
      <c r="F155" s="96"/>
      <c r="G155" s="66">
        <f>'amount-analyzed sorted'!G155*0.001/'amount-analyzed sorted'!G$2*1.5/'amount-analyzed sorted'!G$3</f>
        <v>0.0066604807443816</v>
      </c>
      <c r="H155" s="66">
        <f>'amount-analyzed sorted'!H155*0.001/'amount-analyzed sorted'!H$2*1.5/'amount-analyzed sorted'!H$3</f>
        <v>0.0156611303989513</v>
      </c>
      <c r="I155" s="66">
        <f>'amount-analyzed sorted'!I155*0.001/'amount-analyzed sorted'!I$2*1.5/'amount-analyzed sorted'!I$3</f>
        <v>0.0156611303989513</v>
      </c>
      <c r="J155" s="66">
        <f>'amount-analyzed sorted'!J155*0.001/'amount-analyzed sorted'!J$2*1.5/'amount-analyzed sorted'!J$3</f>
        <v>0.0174612603298653</v>
      </c>
      <c r="K155" s="66">
        <f>'amount-analyzed sorted'!K155*0.001/'amount-analyzed sorted'!K$2*1.5/'amount-analyzed sorted'!K$3</f>
        <v>0.0156611303989513</v>
      </c>
      <c r="L155" s="66">
        <f>'amount-analyzed sorted'!L155*0.001/'amount-analyzed sorted'!L$2*1.5/'amount-analyzed sorted'!L$3</f>
        <v>0.00306022088255371</v>
      </c>
      <c r="M155" s="66">
        <f>'amount-analyzed sorted'!M155*0.001/'amount-analyzed sorted'!M$2*1.5/'amount-analyzed sorted'!M$3</f>
        <v>0.00306022088255371</v>
      </c>
      <c r="N155" s="66">
        <f>'amount-analyzed sorted'!N155*0.001/'amount-analyzed sorted'!N$2*1.5/'amount-analyzed sorted'!N$3</f>
        <v>0.0174612603298653</v>
      </c>
      <c r="O155" s="66">
        <f>'amount-analyzed sorted'!O155*0.001/'amount-analyzed sorted'!O$2*1.5/'amount-analyzed sorted'!O$3</f>
        <v>0.0156611303989513</v>
      </c>
      <c r="P155" s="66">
        <f>'amount-analyzed sorted'!P155*0.001/'amount-analyzed sorted'!P$2*1.5/'amount-analyzed sorted'!P$3</f>
        <v>0.0192613902607792</v>
      </c>
      <c r="Q155" s="66">
        <f t="shared" si="74"/>
        <v>0.0129609355025804</v>
      </c>
      <c r="R155" s="115">
        <f t="shared" si="75"/>
        <v>0.00619237718947295</v>
      </c>
      <c r="S155" s="66">
        <f t="shared" si="76"/>
        <v>0.477772394457183</v>
      </c>
      <c r="T155" s="66">
        <f>'amount-analyzed sorted'!R155*0.001/'amount-analyzed sorted'!R$2*1.5/'amount-analyzed sorted'!R$3</f>
        <v>0.00129159322543076</v>
      </c>
      <c r="U155" s="66">
        <f>'amount-analyzed sorted'!S155*0.001/'amount-analyzed sorted'!S$2*1.5/'amount-analyzed sorted'!S$3</f>
        <v>0.00799532348325561</v>
      </c>
      <c r="V155" s="66">
        <f>'amount-analyzed sorted'!T155*0.001/'amount-analyzed sorted'!T$2*1.5/'amount-analyzed sorted'!T$3</f>
        <v>0.0238328805745457</v>
      </c>
      <c r="W155" s="66">
        <f>'amount-analyzed sorted'!U155*0.001/'amount-analyzed sorted'!U$2*1.5/'amount-analyzed sorted'!U$3</f>
        <v>0.0294448110004323</v>
      </c>
      <c r="X155" s="66">
        <f>'amount-analyzed sorted'!V155*0.001/'amount-analyzed sorted'!V$2*1.5/'amount-analyzed sorted'!V$3</f>
        <v>0.0726863431749327</v>
      </c>
      <c r="Y155" s="66">
        <f t="shared" si="77"/>
        <v>0.0270501902917194</v>
      </c>
      <c r="Z155" s="115">
        <f t="shared" si="78"/>
        <v>0.0279523568418056</v>
      </c>
      <c r="AA155" s="66">
        <f>'amount-analyzed sorted'!W155*0.001/'amount-analyzed sorted'!W$2*1.5/'amount-analyzed sorted'!W$3</f>
        <v>0.0185969840958966</v>
      </c>
      <c r="AB155" s="66">
        <f>'amount-analyzed sorted'!X155*0.001/'amount-analyzed sorted'!X$2*1.5/'amount-analyzed sorted'!X$3</f>
        <v>0.0310322611427203</v>
      </c>
      <c r="AC155" s="66">
        <f>'amount-analyzed sorted'!Y155*0.001/'amount-analyzed sorted'!Y$2*1.5/'amount-analyzed sorted'!Y$3</f>
        <v>0.0103711860780124</v>
      </c>
      <c r="AD155" s="66">
        <f>'amount-analyzed sorted'!Z155*0.001/'amount-analyzed sorted'!Z$2*1.5/'amount-analyzed sorted'!Z$3</f>
        <v>0</v>
      </c>
      <c r="AE155" s="66">
        <f>'amount-analyzed sorted'!AA155*0.001/'amount-analyzed sorted'!AA$2*1.5/'amount-analyzed sorted'!AA$3</f>
        <v>0.0427522385643585</v>
      </c>
      <c r="AF155" s="66">
        <f t="shared" si="79"/>
        <v>0.0205505339761976</v>
      </c>
      <c r="AG155" s="115">
        <f t="shared" si="80"/>
        <v>0.0168266323018552</v>
      </c>
      <c r="AH155" s="66">
        <f>'amount-analyzed sorted'!AB155*0.001/'amount-analyzed sorted'!AB$2*1.5/'amount-analyzed sorted'!AB$3</f>
        <v>0.00994100410727965</v>
      </c>
      <c r="AI155" s="66">
        <f>'amount-analyzed sorted'!AC155*0.001/'amount-analyzed sorted'!AC$2*1.5/'amount-analyzed sorted'!AC$3</f>
        <v>0</v>
      </c>
      <c r="AJ155" s="66">
        <f>'amount-analyzed sorted'!AD155*0.001/'amount-analyzed sorted'!AD$2*1.5/'amount-analyzed sorted'!AD$3</f>
        <v>0.00305340290972197</v>
      </c>
      <c r="AK155" s="66">
        <f>'amount-analyzed sorted'!AE155*0.001/'amount-analyzed sorted'!AE$2*1.5/'amount-analyzed sorted'!AE$3</f>
        <v>0.00522605375927085</v>
      </c>
      <c r="AL155" s="66">
        <f>'amount-analyzed sorted'!AF155*0.001/'amount-analyzed sorted'!AF$2*1.5/'amount-analyzed sorted'!AF$3</f>
        <v>0.00674762676048913</v>
      </c>
      <c r="AM155" s="66">
        <f t="shared" si="81"/>
        <v>0.00499361750735232</v>
      </c>
      <c r="AN155" s="115">
        <f t="shared" si="82"/>
        <v>0.00375192809549402</v>
      </c>
      <c r="AO155" s="66">
        <f>'amount-analyzed sorted'!AG155*0.001/'amount-analyzed sorted'!AG$2*1.5/'amount-analyzed sorted'!AG$3</f>
        <v>0.0011598813471062</v>
      </c>
      <c r="AP155" s="66">
        <f>'amount-analyzed sorted'!AH155*0.001/'amount-analyzed sorted'!AH$2*1.5/'amount-analyzed sorted'!AH$3</f>
        <v>0.00976111630871759</v>
      </c>
      <c r="AQ155" s="66">
        <f>'amount-analyzed sorted'!AI155*0.001/'amount-analyzed sorted'!AI$2*1.5/'amount-analyzed sorted'!AI$3</f>
        <v>0.0150557359561406</v>
      </c>
      <c r="AR155" s="66">
        <f>'amount-analyzed sorted'!AJ155*0.001/'amount-analyzed sorted'!AJ$2*1.5/'amount-analyzed sorted'!AJ$3</f>
        <v>0.0131860693994957</v>
      </c>
      <c r="AS155" s="66">
        <f>'amount-analyzed sorted'!AK155*0.001/'amount-analyzed sorted'!AK$2*1.5/'amount-analyzed sorted'!AK$3</f>
        <v>0.0173929319937642</v>
      </c>
      <c r="AT155" s="66">
        <f t="shared" si="83"/>
        <v>0.0113111470010449</v>
      </c>
      <c r="AU155" s="115">
        <f t="shared" si="84"/>
        <v>0.00632408449232961</v>
      </c>
      <c r="AV155" s="66">
        <f>'amount-analyzed sorted'!AL155*0.001/'amount-analyzed sorted'!AL$2*1.5/'amount-analyzed sorted'!AL$3</f>
        <v>0.0143589135720779</v>
      </c>
      <c r="AW155" s="66">
        <f>'amount-analyzed sorted'!AM155*0.001/'amount-analyzed sorted'!AM$2*1.5/'amount-analyzed sorted'!AM$3</f>
        <v>0.00780889304697408</v>
      </c>
      <c r="AX155" s="66">
        <f>'amount-analyzed sorted'!AN155*0.001/'amount-analyzed sorted'!AN$2*1.5/'amount-analyzed sorted'!AN$3</f>
        <v>0.025285189199156</v>
      </c>
      <c r="AY155" s="66">
        <f>'amount-analyzed sorted'!AO155*0.001/'amount-analyzed sorted'!AO$2*1.5/'amount-analyzed sorted'!AO$3</f>
        <v>0.0313084066333711</v>
      </c>
      <c r="AZ155" s="66">
        <f>'amount-analyzed sorted'!AP155*0.001/'amount-analyzed sorted'!AP$2*1.5/'amount-analyzed sorted'!AP$3</f>
        <v>0.0214558478663233</v>
      </c>
      <c r="BA155" s="66">
        <f t="shared" si="85"/>
        <v>0.0200434500635805</v>
      </c>
      <c r="BB155" s="115">
        <f t="shared" si="86"/>
        <v>0.0091973947908321</v>
      </c>
      <c r="BC155" s="66">
        <f>'amount-analyzed sorted'!AQ155*0.001/'amount-analyzed sorted'!AQ$2*1.5/'amount-analyzed sorted'!AQ$3</f>
        <v>0.0116448405086456</v>
      </c>
      <c r="BD155" s="66">
        <f>'amount-analyzed sorted'!AR155*0.001/'amount-analyzed sorted'!AR$2*1.5/'amount-analyzed sorted'!AR$3</f>
        <v>0.0158543702799437</v>
      </c>
      <c r="BE155" s="66">
        <f>'amount-analyzed sorted'!AS155*0.001/'amount-analyzed sorted'!AS$2*1.5/'amount-analyzed sorted'!AS$3</f>
        <v>0.0287408901986308</v>
      </c>
      <c r="BF155" s="66">
        <f>'amount-analyzed sorted'!AT155*0.001/'amount-analyzed sorted'!AT$2*1.5/'amount-analyzed sorted'!AT$3</f>
        <v>0.0197781045993143</v>
      </c>
      <c r="BG155" s="66">
        <f>'amount-analyzed sorted'!AU155*0.001/'amount-analyzed sorted'!AU$2*1.5/'amount-analyzed sorted'!AU$3</f>
        <v>0.0246319755070601</v>
      </c>
      <c r="BH155" s="66">
        <f t="shared" si="87"/>
        <v>0.0201300362187189</v>
      </c>
      <c r="BI155" s="115">
        <f t="shared" si="88"/>
        <v>0.00679738892778437</v>
      </c>
      <c r="BJ155" s="66">
        <f>'amount-analyzed sorted'!AV155*0.001/'amount-analyzed sorted'!AV$2*1.5/'amount-analyzed sorted'!AV$3</f>
        <v>0.0145227796629251</v>
      </c>
      <c r="BK155" s="66">
        <f>'amount-analyzed sorted'!AW155*0.001/'amount-analyzed sorted'!AW$2*1.5/'amount-analyzed sorted'!AW$3</f>
        <v>0.00310935531906243</v>
      </c>
      <c r="BL155" s="66">
        <f>'amount-analyzed sorted'!AX155*0.001/'amount-analyzed sorted'!AX$2*1.5/'amount-analyzed sorted'!AX$3</f>
        <v>0.016737285686307</v>
      </c>
      <c r="BM155" s="66">
        <f>'amount-analyzed sorted'!AY155*0.001/'amount-analyzed sorted'!AY$2*1.5/'amount-analyzed sorted'!AY$3</f>
        <v>0.0130034052346542</v>
      </c>
      <c r="BN155" s="66">
        <f>'amount-analyzed sorted'!AZ155*0.001/'amount-analyzed sorted'!AZ$2*1.5/'amount-analyzed sorted'!AZ$3</f>
        <v>0.0140101987369642</v>
      </c>
      <c r="BO155" s="66">
        <f t="shared" si="89"/>
        <v>0.0122766049279826</v>
      </c>
      <c r="BP155" s="115">
        <f t="shared" si="90"/>
        <v>0.00530365499773843</v>
      </c>
      <c r="BQ155" s="66">
        <f>'amount-analyzed sorted'!BA155*0.001/'amount-analyzed sorted'!BA$2*1.5/'amount-analyzed sorted'!BA$3</f>
        <v>0.0330870227913919</v>
      </c>
      <c r="BR155" s="66">
        <f>'amount-analyzed sorted'!BB155*0.001/'amount-analyzed sorted'!BB$2*1.5/'amount-analyzed sorted'!BB$3</f>
        <v>0.0794020226547136</v>
      </c>
      <c r="BS155" s="66">
        <f>'amount-analyzed sorted'!BC155*0.001/'amount-analyzed sorted'!BC$2*1.5/'amount-analyzed sorted'!BC$3</f>
        <v>0.018922865826549</v>
      </c>
      <c r="BT155" s="66">
        <f>'amount-analyzed sorted'!BD155*0.001/'amount-analyzed sorted'!BD$2*1.5/'amount-analyzed sorted'!BD$3</f>
        <v>0.0282534955198243</v>
      </c>
      <c r="BU155" s="66">
        <f>'amount-analyzed sorted'!BE155*0.001/'amount-analyzed sorted'!BE$2*1.5/'amount-analyzed sorted'!BE$3</f>
        <v>0.0335115267590961</v>
      </c>
      <c r="BV155" s="66">
        <f t="shared" si="91"/>
        <v>0.038635386710315</v>
      </c>
      <c r="BW155" s="115">
        <f t="shared" si="92"/>
        <v>0.0235336144349086</v>
      </c>
      <c r="BX155" s="66">
        <f>'amount-analyzed sorted'!BF155*0.001/'amount-analyzed sorted'!BF$2*1.5/'amount-analyzed sorted'!BF$3</f>
        <v>0.00181590334664522</v>
      </c>
      <c r="BY155" s="66">
        <f>'amount-analyzed sorted'!BG155*0.001/'amount-analyzed sorted'!BG$2*1.5/'amount-analyzed sorted'!BG$3</f>
        <v>0.0051090011717773</v>
      </c>
      <c r="BZ155" s="66">
        <f>'amount-analyzed sorted'!BH155*0.001/'amount-analyzed sorted'!BH$2*1.5/'amount-analyzed sorted'!BH$3</f>
        <v>0.00533904951622805</v>
      </c>
      <c r="CA155" s="66">
        <f>'amount-analyzed sorted'!BI155*0.001/'amount-analyzed sorted'!BI$2*1.5/'amount-analyzed sorted'!BI$3</f>
        <v>0.00628123472497418</v>
      </c>
      <c r="CB155" s="66">
        <f>'amount-analyzed sorted'!BJ155*0.001/'amount-analyzed sorted'!BJ$2*1.5/'amount-analyzed sorted'!BJ$3</f>
        <v>0.0117133395704611</v>
      </c>
      <c r="CC155" s="66">
        <f t="shared" si="93"/>
        <v>0.00605170566601717</v>
      </c>
      <c r="CD155" s="115">
        <f t="shared" si="94"/>
        <v>0.00358627152823597</v>
      </c>
      <c r="CE155" s="121">
        <f>'amount-analyzed sorted'!BK155*0.001/'amount-analyzed sorted'!BK$2*1.5/'amount-analyzed sorted'!BK$3</f>
        <v>0.0025561845018978</v>
      </c>
      <c r="CF155" s="66">
        <f>'amount-analyzed sorted'!BL155*0.001/'amount-analyzed sorted'!BL$2*1.5/'amount-analyzed sorted'!BL$3</f>
        <v>0.00483295686353692</v>
      </c>
      <c r="CG155" s="66">
        <f>'amount-analyzed sorted'!BM155*0.001/'amount-analyzed sorted'!BM$2*1.5/'amount-analyzed sorted'!BM$3</f>
        <v>0</v>
      </c>
      <c r="CH155" s="66">
        <f>'amount-analyzed sorted'!BN155*0.001/'amount-analyzed sorted'!BN$2*1.5/'amount-analyzed sorted'!BN$3</f>
        <v>0.00611165495378157</v>
      </c>
      <c r="CI155" s="66">
        <f>'amount-analyzed sorted'!BO155*0.001/'amount-analyzed sorted'!BO$2*1.5/'amount-analyzed sorted'!BO$3</f>
        <v>0.0247218085798463</v>
      </c>
      <c r="CJ155" s="66">
        <f t="shared" si="95"/>
        <v>0.00764452097981252</v>
      </c>
      <c r="CK155" s="115">
        <f t="shared" si="96"/>
        <v>0.00982621737917531</v>
      </c>
      <c r="CL155" s="66">
        <f>'amount-analyzed sorted'!BP155*0.001/'amount-analyzed sorted'!BP$2*1.5/'amount-analyzed sorted'!BP$3</f>
        <v>0.00344282241125173</v>
      </c>
      <c r="CM155" s="66">
        <f>'amount-analyzed sorted'!BQ155*0.001/'amount-analyzed sorted'!BQ$2*1.5/'amount-analyzed sorted'!BQ$3</f>
        <v>0.00823706945678439</v>
      </c>
      <c r="CN155" s="66">
        <f>'amount-analyzed sorted'!BR155*0.001/'amount-analyzed sorted'!BR$2*1.5/'amount-analyzed sorted'!BR$3</f>
        <v>0.0055702681960647</v>
      </c>
      <c r="CO155" s="66">
        <f>'amount-analyzed sorted'!BS155*0.001/'amount-analyzed sorted'!BS$2*1.5/'amount-analyzed sorted'!BS$3</f>
        <v>0.0140835505628122</v>
      </c>
      <c r="CP155" s="66">
        <f>'amount-analyzed sorted'!BT155*0.001/'amount-analyzed sorted'!BT$2*1.5/'amount-analyzed sorted'!BT$3</f>
        <v>0.00534409111161637</v>
      </c>
      <c r="CQ155" s="66">
        <f t="shared" si="97"/>
        <v>0.00733556034770587</v>
      </c>
      <c r="CR155" s="115">
        <f t="shared" si="98"/>
        <v>0.00414076398016622</v>
      </c>
      <c r="CS155" s="66">
        <f>'amount-analyzed sorted'!BU155*0.001/'amount-analyzed sorted'!BU$2*1.5/'amount-analyzed sorted'!BU$3</f>
        <v>0.00952759677980091</v>
      </c>
      <c r="CT155" s="66">
        <f>'amount-analyzed sorted'!BV155*0.001/'amount-analyzed sorted'!BV$2*1.5/'amount-analyzed sorted'!BV$3</f>
        <v>0.0302442385432877</v>
      </c>
      <c r="CU155" s="66">
        <f>'amount-analyzed sorted'!BW155*0.001/'amount-analyzed sorted'!BW$2*1.5/'amount-analyzed sorted'!BW$3</f>
        <v>0</v>
      </c>
      <c r="CV155" s="66">
        <f>'amount-analyzed sorted'!BX155*0.001/'amount-analyzed sorted'!BX$2*1.5/'amount-analyzed sorted'!BX$3</f>
        <v>0.00932147088793022</v>
      </c>
      <c r="CW155" s="66">
        <f>'amount-analyzed sorted'!BY155*0.001/'amount-analyzed sorted'!BY$2*1.5/'amount-analyzed sorted'!BY$3</f>
        <v>0</v>
      </c>
      <c r="CX155" s="66">
        <f t="shared" si="99"/>
        <v>0.00981866124220377</v>
      </c>
      <c r="CY155" s="115">
        <f t="shared" si="100"/>
        <v>0.01235261452113</v>
      </c>
      <c r="CZ155" s="66">
        <f>'amount-analyzed sorted'!BZ155*0.001/'amount-analyzed sorted'!BZ$2*1.5/'amount-analyzed sorted'!BZ$3</f>
        <v>0.0121924938989036</v>
      </c>
      <c r="DA155" s="66">
        <f>'amount-analyzed sorted'!CA155*0.001/'amount-analyzed sorted'!CA$2*1.5/'amount-analyzed sorted'!CA$3</f>
        <v>0.00114539414839137</v>
      </c>
      <c r="DB155" s="66">
        <f>'amount-analyzed sorted'!CB155*0.001/'amount-analyzed sorted'!CB$2*1.5/'amount-analyzed sorted'!CB$3</f>
        <v>0.00418594118875868</v>
      </c>
      <c r="DC155" s="66">
        <f>'amount-analyzed sorted'!CC155*0.001/'amount-analyzed sorted'!CC$2*1.5/'amount-analyzed sorted'!CC$3</f>
        <v>0.00375086441646899</v>
      </c>
      <c r="DD155" s="66">
        <f>'amount-analyzed sorted'!CD155*0.001/'amount-analyzed sorted'!CD$2*1.5/'amount-analyzed sorted'!CD$3</f>
        <v>0.00912031019990102</v>
      </c>
      <c r="DE155" s="66">
        <f t="shared" si="101"/>
        <v>0.00607900077048474</v>
      </c>
      <c r="DF155" s="115">
        <f t="shared" si="102"/>
        <v>0.00447126181969642</v>
      </c>
      <c r="DG155" s="66">
        <f>'amount-analyzed sorted'!CE155*0.001/'amount-analyzed sorted'!CE$2*1.5/'amount-analyzed sorted'!CE$3</f>
        <v>0.00979277839991465</v>
      </c>
      <c r="DH155" s="66">
        <f>'amount-analyzed sorted'!CF155*0.001/'amount-analyzed sorted'!CF$2*1.5/'amount-analyzed sorted'!CF$3</f>
        <v>0</v>
      </c>
      <c r="DI155" s="66">
        <f>'amount-analyzed sorted'!CG155*0.001/'amount-analyzed sorted'!CG$2*1.5/'amount-analyzed sorted'!CG$3</f>
        <v>0.0208785140413833</v>
      </c>
      <c r="DJ155" s="66">
        <f>'amount-analyzed sorted'!CH155*0.001/'amount-analyzed sorted'!CH$2*1.5/'amount-analyzed sorted'!CH$3</f>
        <v>0.0141912997949719</v>
      </c>
      <c r="DK155" s="66">
        <f>'amount-analyzed sorted'!CI155*0.001/'amount-analyzed sorted'!CI$2*1.5/'amount-analyzed sorted'!CI$3</f>
        <v>0.0117030647111888</v>
      </c>
      <c r="DL155" s="66">
        <f t="shared" si="103"/>
        <v>0.0113131313894917</v>
      </c>
      <c r="DM155" s="115">
        <f t="shared" si="104"/>
        <v>0.00758668013184294</v>
      </c>
      <c r="DN155" s="66">
        <f>'amount-analyzed sorted'!CJ155*0.001/'amount-analyzed sorted'!CJ$2*1.5/'amount-analyzed sorted'!CJ$3</f>
        <v>0.0309076380566296</v>
      </c>
      <c r="DO155" s="66">
        <f>'amount-analyzed sorted'!CK155*0.001/'amount-analyzed sorted'!CK$2*1.5/'amount-analyzed sorted'!CK$3</f>
        <v>0</v>
      </c>
      <c r="DP155" s="66">
        <f>'amount-analyzed sorted'!CL155*0.001/'amount-analyzed sorted'!CL$2*1.5/'amount-analyzed sorted'!CL$3</f>
        <v>0.0376340072802136</v>
      </c>
      <c r="DQ155" s="66">
        <f>'amount-analyzed sorted'!CM155*0.001/'amount-analyzed sorted'!CM$2*1.5/'amount-analyzed sorted'!CM$3</f>
        <v>0.00413698281228197</v>
      </c>
      <c r="DR155" s="66">
        <f>'amount-analyzed sorted'!CN155*0.001/'amount-analyzed sorted'!CN$2*1.5/'amount-analyzed sorted'!CN$3</f>
        <v>0.00414339673912272</v>
      </c>
      <c r="DS155" s="66">
        <f t="shared" si="105"/>
        <v>0.0153644049776496</v>
      </c>
      <c r="DT155" s="115">
        <f t="shared" si="106"/>
        <v>0.0175039870882862</v>
      </c>
      <c r="DU155" s="66">
        <f>'amount-analyzed sorted'!CO155*0.001/'amount-analyzed sorted'!CO$2*1.5/'amount-analyzed sorted'!CO$3</f>
        <v>0.021059120018452</v>
      </c>
      <c r="DV155" s="66">
        <f>'amount-analyzed sorted'!CP155*0.001/'amount-analyzed sorted'!CP$2*1.5/'amount-analyzed sorted'!CP$3</f>
        <v>0.00416131800529539</v>
      </c>
      <c r="DW155" s="66">
        <f>'amount-analyzed sorted'!CQ155*0.001/'amount-analyzed sorted'!CQ$2*1.5/'amount-analyzed sorted'!CQ$3</f>
        <v>0.0126747993261972</v>
      </c>
      <c r="DX155" s="66">
        <f>'amount-analyzed sorted'!CR155*0.001/'amount-analyzed sorted'!CR$2*1.5/'amount-analyzed sorted'!CR$3</f>
        <v>0</v>
      </c>
      <c r="DY155" s="66">
        <f>'amount-analyzed sorted'!CS155*0.001/'amount-analyzed sorted'!CS$2*1.5/'amount-analyzed sorted'!CS$3</f>
        <v>0</v>
      </c>
      <c r="DZ155" s="66">
        <f t="shared" si="107"/>
        <v>0.00757904746998892</v>
      </c>
      <c r="EA155" s="115">
        <f t="shared" si="108"/>
        <v>0.00914116839756279</v>
      </c>
      <c r="EB155" s="66">
        <f>'amount-analyzed sorted'!CT155*0.001/'amount-analyzed sorted'!CT$2*1.5/'amount-analyzed sorted'!CT$3</f>
        <v>0.0112259613536583</v>
      </c>
      <c r="EC155" s="66">
        <f>'amount-analyzed sorted'!CU155*0.001/'amount-analyzed sorted'!CU$2*1.5/'amount-analyzed sorted'!CU$3</f>
        <v>0.0123392576031978</v>
      </c>
      <c r="ED155" s="66">
        <f>'amount-analyzed sorted'!CV155*0.001/'amount-analyzed sorted'!CV$2*1.5/'amount-analyzed sorted'!CV$3</f>
        <v>0.001069424128345</v>
      </c>
      <c r="EE155" s="66">
        <f>'amount-analyzed sorted'!CW155*0.001/'amount-analyzed sorted'!CW$2*1.5/'amount-analyzed sorted'!CW$3</f>
        <v>0</v>
      </c>
      <c r="EF155" s="66">
        <f>'amount-analyzed sorted'!CX155*0.001/'amount-analyzed sorted'!CX$2*1.5/'amount-analyzed sorted'!CX$3</f>
        <v>0.0124727580718568</v>
      </c>
      <c r="EG155" s="66">
        <f t="shared" si="109"/>
        <v>0.00742148023141159</v>
      </c>
      <c r="EH155" s="115">
        <f t="shared" si="110"/>
        <v>0.00631666455241799</v>
      </c>
    </row>
    <row r="156" spans="1:138">
      <c r="A156">
        <f>'imported data from Web Calc'!A164</f>
        <v>898.6</v>
      </c>
      <c r="B156" t="str">
        <f>'imported data from Web Calc'!B164</f>
        <v>C50H92O10PN</v>
      </c>
      <c r="C156" s="61" t="str">
        <f>'imported data from Web Calc'!C164</f>
        <v>PS(44:3)</v>
      </c>
      <c r="D156" s="96"/>
      <c r="E156" s="96"/>
      <c r="F156" s="96"/>
      <c r="G156" s="66">
        <f>'amount-analyzed sorted'!G156*0.001/'amount-analyzed sorted'!G$2*1.5/'amount-analyzed sorted'!G$3</f>
        <v>0.00180012993091395</v>
      </c>
      <c r="H156" s="66">
        <f>'amount-analyzed sorted'!H156*0.001/'amount-analyzed sorted'!H$2*1.5/'amount-analyzed sorted'!H$3</f>
        <v>0</v>
      </c>
      <c r="I156" s="66">
        <f>'amount-analyzed sorted'!I156*0.001/'amount-analyzed sorted'!I$2*1.5/'amount-analyzed sorted'!I$3</f>
        <v>0.00180012993091395</v>
      </c>
      <c r="J156" s="66">
        <f>'amount-analyzed sorted'!J156*0.001/'amount-analyzed sorted'!J$2*1.5/'amount-analyzed sorted'!J$3</f>
        <v>0.00180012993091395</v>
      </c>
      <c r="K156" s="66">
        <f>'amount-analyzed sorted'!K156*0.001/'amount-analyzed sorted'!K$2*1.5/'amount-analyzed sorted'!K$3</f>
        <v>0</v>
      </c>
      <c r="L156" s="66">
        <f>'amount-analyzed sorted'!L156*0.001/'amount-analyzed sorted'!L$2*1.5/'amount-analyzed sorted'!L$3</f>
        <v>0</v>
      </c>
      <c r="M156" s="66">
        <f>'amount-analyzed sorted'!M156*0.001/'amount-analyzed sorted'!M$2*1.5/'amount-analyzed sorted'!M$3</f>
        <v>0</v>
      </c>
      <c r="N156" s="66">
        <f>'amount-analyzed sorted'!N156*0.001/'amount-analyzed sorted'!N$2*1.5/'amount-analyzed sorted'!N$3</f>
        <v>0.00180012993091395</v>
      </c>
      <c r="O156" s="66">
        <f>'amount-analyzed sorted'!O156*0.001/'amount-analyzed sorted'!O$2*1.5/'amount-analyzed sorted'!O$3</f>
        <v>0</v>
      </c>
      <c r="P156" s="66">
        <f>'amount-analyzed sorted'!P156*0.001/'amount-analyzed sorted'!P$2*1.5/'amount-analyzed sorted'!P$3</f>
        <v>0</v>
      </c>
      <c r="Q156" s="66">
        <f t="shared" si="74"/>
        <v>0.000720051972365578</v>
      </c>
      <c r="R156" s="115">
        <f t="shared" si="75"/>
        <v>0.000929583099125229</v>
      </c>
      <c r="S156" s="66">
        <f t="shared" si="76"/>
        <v>1.29099444873581</v>
      </c>
      <c r="T156" s="66">
        <f>'amount-analyzed sorted'!R156*0.001/'amount-analyzed sorted'!R$2*1.5/'amount-analyzed sorted'!R$3</f>
        <v>0.00738053271674718</v>
      </c>
      <c r="U156" s="66">
        <f>'amount-analyzed sorted'!S156*0.001/'amount-analyzed sorted'!S$2*1.5/'amount-analyzed sorted'!S$3</f>
        <v>0.00864359295487093</v>
      </c>
      <c r="V156" s="66">
        <f>'amount-analyzed sorted'!T156*0.001/'amount-analyzed sorted'!T$2*1.5/'amount-analyzed sorted'!T$3</f>
        <v>0.00203699833970476</v>
      </c>
      <c r="W156" s="66">
        <f>'amount-analyzed sorted'!U156*0.001/'amount-analyzed sorted'!U$2*1.5/'amount-analyzed sorted'!U$3</f>
        <v>0.00998129186455333</v>
      </c>
      <c r="X156" s="66">
        <f>'amount-analyzed sorted'!V156*0.001/'amount-analyzed sorted'!V$2*1.5/'amount-analyzed sorted'!V$3</f>
        <v>0.00939100041019803</v>
      </c>
      <c r="Y156" s="66">
        <f t="shared" si="77"/>
        <v>0.00748668325721484</v>
      </c>
      <c r="Z156" s="115">
        <f t="shared" si="78"/>
        <v>0.00319758774738327</v>
      </c>
      <c r="AA156" s="66">
        <f>'amount-analyzed sorted'!W156*0.001/'amount-analyzed sorted'!W$2*1.5/'amount-analyzed sorted'!W$3</f>
        <v>0.00347607179362554</v>
      </c>
      <c r="AB156" s="66">
        <f>'amount-analyzed sorted'!X156*0.001/'amount-analyzed sorted'!X$2*1.5/'amount-analyzed sorted'!X$3</f>
        <v>0.00371643846020603</v>
      </c>
      <c r="AC156" s="66">
        <f>'amount-analyzed sorted'!Y156*0.001/'amount-analyzed sorted'!Y$2*1.5/'amount-analyzed sorted'!Y$3</f>
        <v>0</v>
      </c>
      <c r="AD156" s="66">
        <f>'amount-analyzed sorted'!Z156*0.001/'amount-analyzed sorted'!Z$2*1.5/'amount-analyzed sorted'!Z$3</f>
        <v>0</v>
      </c>
      <c r="AE156" s="66">
        <f>'amount-analyzed sorted'!AA156*0.001/'amount-analyzed sorted'!AA$2*1.5/'amount-analyzed sorted'!AA$3</f>
        <v>0.0017308598609052</v>
      </c>
      <c r="AF156" s="66">
        <f t="shared" si="79"/>
        <v>0.00178467402294735</v>
      </c>
      <c r="AG156" s="115">
        <f t="shared" si="80"/>
        <v>0.00180038599750963</v>
      </c>
      <c r="AH156" s="66">
        <f>'amount-analyzed sorted'!AB156*0.001/'amount-analyzed sorted'!AB$2*1.5/'amount-analyzed sorted'!AB$3</f>
        <v>0</v>
      </c>
      <c r="AI156" s="66">
        <f>'amount-analyzed sorted'!AC156*0.001/'amount-analyzed sorted'!AC$2*1.5/'amount-analyzed sorted'!AC$3</f>
        <v>0</v>
      </c>
      <c r="AJ156" s="66">
        <f>'amount-analyzed sorted'!AD156*0.001/'amount-analyzed sorted'!AD$2*1.5/'amount-analyzed sorted'!AD$3</f>
        <v>0</v>
      </c>
      <c r="AK156" s="66">
        <f>'amount-analyzed sorted'!AE156*0.001/'amount-analyzed sorted'!AE$2*1.5/'amount-analyzed sorted'!AE$3</f>
        <v>0</v>
      </c>
      <c r="AL156" s="66">
        <f>'amount-analyzed sorted'!AF156*0.001/'amount-analyzed sorted'!AF$2*1.5/'amount-analyzed sorted'!AF$3</f>
        <v>0</v>
      </c>
      <c r="AM156" s="66">
        <f t="shared" si="81"/>
        <v>0</v>
      </c>
      <c r="AN156" s="115">
        <f t="shared" si="82"/>
        <v>0</v>
      </c>
      <c r="AO156" s="66">
        <f>'amount-analyzed sorted'!AG156*0.001/'amount-analyzed sorted'!AG$2*1.5/'amount-analyzed sorted'!AG$3</f>
        <v>0</v>
      </c>
      <c r="AP156" s="66">
        <f>'amount-analyzed sorted'!AH156*0.001/'amount-analyzed sorted'!AH$2*1.5/'amount-analyzed sorted'!AH$3</f>
        <v>0</v>
      </c>
      <c r="AQ156" s="66">
        <f>'amount-analyzed sorted'!AI156*0.001/'amount-analyzed sorted'!AI$2*1.5/'amount-analyzed sorted'!AI$3</f>
        <v>0.00391058076782873</v>
      </c>
      <c r="AR156" s="66">
        <f>'amount-analyzed sorted'!AJ156*0.001/'amount-analyzed sorted'!AJ$2*1.5/'amount-analyzed sorted'!AJ$3</f>
        <v>0.00171247654538905</v>
      </c>
      <c r="AS156" s="66">
        <f>'amount-analyzed sorted'!AK156*0.001/'amount-analyzed sorted'!AK$2*1.5/'amount-analyzed sorted'!AK$3</f>
        <v>0.00148657538408241</v>
      </c>
      <c r="AT156" s="66">
        <f t="shared" si="83"/>
        <v>0.00142192653946004</v>
      </c>
      <c r="AU156" s="115">
        <f t="shared" si="84"/>
        <v>0.00160668516009479</v>
      </c>
      <c r="AV156" s="66">
        <f>'amount-analyzed sorted'!AL156*0.001/'amount-analyzed sorted'!AL$2*1.5/'amount-analyzed sorted'!AL$3</f>
        <v>0.00165044983587102</v>
      </c>
      <c r="AW156" s="66">
        <f>'amount-analyzed sorted'!AM156*0.001/'amount-analyzed sorted'!AM$2*1.5/'amount-analyzed sorted'!AM$3</f>
        <v>0.00136998123631124</v>
      </c>
      <c r="AX156" s="66">
        <f>'amount-analyzed sorted'!AN156*0.001/'amount-analyzed sorted'!AN$2*1.5/'amount-analyzed sorted'!AN$3</f>
        <v>0.00472620358862728</v>
      </c>
      <c r="AY156" s="66">
        <f>'amount-analyzed sorted'!AO156*0.001/'amount-analyzed sorted'!AO$2*1.5/'amount-analyzed sorted'!AO$3</f>
        <v>0.00707534613183527</v>
      </c>
      <c r="AZ156" s="66">
        <f>'amount-analyzed sorted'!AP156*0.001/'amount-analyzed sorted'!AP$2*1.5/'amount-analyzed sorted'!AP$3</f>
        <v>0.0128368320567746</v>
      </c>
      <c r="BA156" s="66">
        <f t="shared" si="85"/>
        <v>0.00553176256988389</v>
      </c>
      <c r="BB156" s="115">
        <f t="shared" si="86"/>
        <v>0.00471117363565057</v>
      </c>
      <c r="BC156" s="66">
        <f>'amount-analyzed sorted'!AQ156*0.001/'amount-analyzed sorted'!AQ$2*1.5/'amount-analyzed sorted'!AQ$3</f>
        <v>0.00173803589681277</v>
      </c>
      <c r="BD156" s="66">
        <f>'amount-analyzed sorted'!AR156*0.001/'amount-analyzed sorted'!AR$2*1.5/'amount-analyzed sorted'!AR$3</f>
        <v>0</v>
      </c>
      <c r="BE156" s="66">
        <f>'amount-analyzed sorted'!AS156*0.001/'amount-analyzed sorted'!AS$2*1.5/'amount-analyzed sorted'!AS$3</f>
        <v>0.00549188984687214</v>
      </c>
      <c r="BF156" s="66">
        <f>'amount-analyzed sorted'!AT156*0.001/'amount-analyzed sorted'!AT$2*1.5/'amount-analyzed sorted'!AT$3</f>
        <v>0.00203897985559942</v>
      </c>
      <c r="BG156" s="66">
        <f>'amount-analyzed sorted'!AU156*0.001/'amount-analyzed sorted'!AU$2*1.5/'amount-analyzed sorted'!AU$3</f>
        <v>0.00784457818696182</v>
      </c>
      <c r="BH156" s="66">
        <f t="shared" si="87"/>
        <v>0.00342269675724923</v>
      </c>
      <c r="BI156" s="115">
        <f t="shared" si="88"/>
        <v>0.00317420081245904</v>
      </c>
      <c r="BJ156" s="66">
        <f>'amount-analyzed sorted'!AV156*0.001/'amount-analyzed sorted'!AV$2*1.5/'amount-analyzed sorted'!AV$3</f>
        <v>0.001497193779683</v>
      </c>
      <c r="BK156" s="66">
        <f>'amount-analyzed sorted'!AW156*0.001/'amount-analyzed sorted'!AW$2*1.5/'amount-analyzed sorted'!AW$3</f>
        <v>0.00182903254062496</v>
      </c>
      <c r="BL156" s="66">
        <f>'amount-analyzed sorted'!AX156*0.001/'amount-analyzed sorted'!AX$2*1.5/'amount-analyzed sorted'!AX$3</f>
        <v>0</v>
      </c>
      <c r="BM156" s="66">
        <f>'amount-analyzed sorted'!AY156*0.001/'amount-analyzed sorted'!AY$2*1.5/'amount-analyzed sorted'!AY$3</f>
        <v>0.00194080675144093</v>
      </c>
      <c r="BN156" s="66">
        <f>'amount-analyzed sorted'!AZ156*0.001/'amount-analyzed sorted'!AZ$2*1.5/'amount-analyzed sorted'!AZ$3</f>
        <v>0.00181950632947587</v>
      </c>
      <c r="BO156" s="66">
        <f t="shared" si="89"/>
        <v>0.00141730788024495</v>
      </c>
      <c r="BP156" s="115">
        <f t="shared" si="90"/>
        <v>0.00080939410070214</v>
      </c>
      <c r="BQ156" s="66">
        <f>'amount-analyzed sorted'!BA156*0.001/'amount-analyzed sorted'!BA$2*1.5/'amount-analyzed sorted'!BA$3</f>
        <v>0.00167954430413157</v>
      </c>
      <c r="BR156" s="66">
        <f>'amount-analyzed sorted'!BB156*0.001/'amount-analyzed sorted'!BB$2*1.5/'amount-analyzed sorted'!BB$3</f>
        <v>0.00888165801506864</v>
      </c>
      <c r="BS156" s="66">
        <f>'amount-analyzed sorted'!BC156*0.001/'amount-analyzed sorted'!BC$2*1.5/'amount-analyzed sorted'!BC$3</f>
        <v>0.00323467791906821</v>
      </c>
      <c r="BT156" s="66">
        <f>'amount-analyzed sorted'!BD156*0.001/'amount-analyzed sorted'!BD$2*1.5/'amount-analyzed sorted'!BD$3</f>
        <v>0.00241482867690806</v>
      </c>
      <c r="BU156" s="66">
        <f>'amount-analyzed sorted'!BE156*0.001/'amount-analyzed sorted'!BE$2*1.5/'amount-analyzed sorted'!BE$3</f>
        <v>0.00426898430052179</v>
      </c>
      <c r="BV156" s="66">
        <f t="shared" si="91"/>
        <v>0.00409593864313965</v>
      </c>
      <c r="BW156" s="115">
        <f t="shared" si="92"/>
        <v>0.00284340979553496</v>
      </c>
      <c r="BX156" s="66">
        <f>'amount-analyzed sorted'!BF156*0.001/'amount-analyzed sorted'!BF$2*1.5/'amount-analyzed sorted'!BF$3</f>
        <v>0</v>
      </c>
      <c r="BY156" s="66">
        <f>'amount-analyzed sorted'!BG156*0.001/'amount-analyzed sorted'!BG$2*1.5/'amount-analyzed sorted'!BG$3</f>
        <v>0.00138081112750738</v>
      </c>
      <c r="BZ156" s="66">
        <f>'amount-analyzed sorted'!BH156*0.001/'amount-analyzed sorted'!BH$2*1.5/'amount-analyzed sorted'!BH$3</f>
        <v>0.00197742574675113</v>
      </c>
      <c r="CA156" s="66">
        <f>'amount-analyzed sorted'!BI156*0.001/'amount-analyzed sorted'!BI$2*1.5/'amount-analyzed sorted'!BI$3</f>
        <v>0</v>
      </c>
      <c r="CB156" s="66">
        <f>'amount-analyzed sorted'!BJ156*0.001/'amount-analyzed sorted'!BJ$2*1.5/'amount-analyzed sorted'!BJ$3</f>
        <v>0</v>
      </c>
      <c r="CC156" s="66">
        <f t="shared" si="93"/>
        <v>0.000671647374851702</v>
      </c>
      <c r="CD156" s="115">
        <f t="shared" si="94"/>
        <v>0.000943570476042536</v>
      </c>
      <c r="CE156" s="121">
        <f>'amount-analyzed sorted'!BK156*0.001/'amount-analyzed sorted'!BK$2*1.5/'amount-analyzed sorted'!BK$3</f>
        <v>0</v>
      </c>
      <c r="CF156" s="66">
        <f>'amount-analyzed sorted'!BL156*0.001/'amount-analyzed sorted'!BL$2*1.5/'amount-analyzed sorted'!BL$3</f>
        <v>0.00178998402353219</v>
      </c>
      <c r="CG156" s="66">
        <f>'amount-analyzed sorted'!BM156*0.001/'amount-analyzed sorted'!BM$2*1.5/'amount-analyzed sorted'!BM$3</f>
        <v>0.00174237015091953</v>
      </c>
      <c r="CH156" s="66">
        <f>'amount-analyzed sorted'!BN156*0.001/'amount-analyzed sorted'!BN$2*1.5/'amount-analyzed sorted'!BN$3</f>
        <v>0</v>
      </c>
      <c r="CI156" s="66">
        <f>'amount-analyzed sorted'!BO156*0.001/'amount-analyzed sorted'!BO$2*1.5/'amount-analyzed sorted'!BO$3</f>
        <v>0.00633892527688367</v>
      </c>
      <c r="CJ156" s="66">
        <f t="shared" si="95"/>
        <v>0.00197425589026708</v>
      </c>
      <c r="CK156" s="115">
        <f t="shared" si="96"/>
        <v>0.00259487179895073</v>
      </c>
      <c r="CL156" s="66">
        <f>'amount-analyzed sorted'!BP156*0.001/'amount-analyzed sorted'!BP$2*1.5/'amount-analyzed sorted'!BP$3</f>
        <v>0.00202518965367749</v>
      </c>
      <c r="CM156" s="66">
        <f>'amount-analyzed sorted'!BQ156*0.001/'amount-analyzed sorted'!BQ$2*1.5/'amount-analyzed sorted'!BQ$3</f>
        <v>0</v>
      </c>
      <c r="CN156" s="66">
        <f>'amount-analyzed sorted'!BR156*0.001/'amount-analyzed sorted'!BR$2*1.5/'amount-analyzed sorted'!BR$3</f>
        <v>0</v>
      </c>
      <c r="CO156" s="66">
        <f>'amount-analyzed sorted'!BS156*0.001/'amount-analyzed sorted'!BS$2*1.5/'amount-analyzed sorted'!BS$3</f>
        <v>0</v>
      </c>
      <c r="CP156" s="66">
        <f>'amount-analyzed sorted'!BT156*0.001/'amount-analyzed sorted'!BT$2*1.5/'amount-analyzed sorted'!BT$3</f>
        <v>0</v>
      </c>
      <c r="CQ156" s="66">
        <f t="shared" si="97"/>
        <v>0.000405037930735497</v>
      </c>
      <c r="CR156" s="115">
        <f t="shared" si="98"/>
        <v>0.000905692346590424</v>
      </c>
      <c r="CS156" s="66">
        <f>'amount-analyzed sorted'!BU156*0.001/'amount-analyzed sorted'!BU$2*1.5/'amount-analyzed sorted'!BU$3</f>
        <v>0</v>
      </c>
      <c r="CT156" s="66">
        <f>'amount-analyzed sorted'!BV156*0.001/'amount-analyzed sorted'!BV$2*1.5/'amount-analyzed sorted'!BV$3</f>
        <v>0.0016173389595341</v>
      </c>
      <c r="CU156" s="66">
        <f>'amount-analyzed sorted'!BW156*0.001/'amount-analyzed sorted'!BW$2*1.5/'amount-analyzed sorted'!BW$3</f>
        <v>0</v>
      </c>
      <c r="CV156" s="66">
        <f>'amount-analyzed sorted'!BX156*0.001/'amount-analyzed sorted'!BX$2*1.5/'amount-analyzed sorted'!BX$3</f>
        <v>0</v>
      </c>
      <c r="CW156" s="66">
        <f>'amount-analyzed sorted'!BY156*0.001/'amount-analyzed sorted'!BY$2*1.5/'amount-analyzed sorted'!BY$3</f>
        <v>0</v>
      </c>
      <c r="CX156" s="66">
        <f t="shared" si="99"/>
        <v>0.000323467791906821</v>
      </c>
      <c r="CY156" s="115">
        <f t="shared" si="100"/>
        <v>0.000723295971235408</v>
      </c>
      <c r="CZ156" s="66">
        <f>'amount-analyzed sorted'!BZ156*0.001/'amount-analyzed sorted'!BZ$2*1.5/'amount-analyzed sorted'!BZ$3</f>
        <v>0</v>
      </c>
      <c r="DA156" s="66">
        <f>'amount-analyzed sorted'!CA156*0.001/'amount-analyzed sorted'!CA$2*1.5/'amount-analyzed sorted'!CA$3</f>
        <v>0</v>
      </c>
      <c r="DB156" s="66">
        <f>'amount-analyzed sorted'!CB156*0.001/'amount-analyzed sorted'!CB$2*1.5/'amount-analyzed sorted'!CB$3</f>
        <v>0.00155034858842914</v>
      </c>
      <c r="DC156" s="66">
        <f>'amount-analyzed sorted'!CC156*0.001/'amount-analyzed sorted'!CC$2*1.5/'amount-analyzed sorted'!CC$3</f>
        <v>0.00220639083321705</v>
      </c>
      <c r="DD156" s="66">
        <f>'amount-analyzed sorted'!CD156*0.001/'amount-analyzed sorted'!CD$2*1.5/'amount-analyzed sorted'!CD$3</f>
        <v>0.00320010884207053</v>
      </c>
      <c r="DE156" s="66">
        <f t="shared" si="101"/>
        <v>0.00139136965274335</v>
      </c>
      <c r="DF156" s="115">
        <f t="shared" si="102"/>
        <v>0.00139936506162356</v>
      </c>
      <c r="DG156" s="66">
        <f>'amount-analyzed sorted'!CE156*0.001/'amount-analyzed sorted'!CE$2*1.5/'amount-analyzed sorted'!CE$3</f>
        <v>0</v>
      </c>
      <c r="DH156" s="66">
        <f>'amount-analyzed sorted'!CF156*0.001/'amount-analyzed sorted'!CF$2*1.5/'amount-analyzed sorted'!CF$3</f>
        <v>0</v>
      </c>
      <c r="DI156" s="66">
        <f>'amount-analyzed sorted'!CG156*0.001/'amount-analyzed sorted'!CG$2*1.5/'amount-analyzed sorted'!CG$3</f>
        <v>0.00328795496714698</v>
      </c>
      <c r="DJ156" s="66">
        <f>'amount-analyzed sorted'!CH156*0.001/'amount-analyzed sorted'!CH$2*1.5/'amount-analyzed sorted'!CH$3</f>
        <v>0.00163118388447953</v>
      </c>
      <c r="DK156" s="66">
        <f>'amount-analyzed sorted'!CI156*0.001/'amount-analyzed sorted'!CI$2*1.5/'amount-analyzed sorted'!CI$3</f>
        <v>0</v>
      </c>
      <c r="DL156" s="66">
        <f t="shared" si="103"/>
        <v>0.000983827770325303</v>
      </c>
      <c r="DM156" s="115">
        <f t="shared" si="104"/>
        <v>0.00146899824052447</v>
      </c>
      <c r="DN156" s="66">
        <f>'amount-analyzed sorted'!CJ156*0.001/'amount-analyzed sorted'!CJ$2*1.5/'amount-analyzed sorted'!CJ$3</f>
        <v>0.00156891563739236</v>
      </c>
      <c r="DO156" s="66">
        <f>'amount-analyzed sorted'!CK156*0.001/'amount-analyzed sorted'!CK$2*1.5/'amount-analyzed sorted'!CK$3</f>
        <v>0.00190899024731894</v>
      </c>
      <c r="DP156" s="66">
        <f>'amount-analyzed sorted'!CL156*0.001/'amount-analyzed sorted'!CL$2*1.5/'amount-analyzed sorted'!CL$3</f>
        <v>0</v>
      </c>
      <c r="DQ156" s="66">
        <f>'amount-analyzed sorted'!CM156*0.001/'amount-analyzed sorted'!CM$2*1.5/'amount-analyzed sorted'!CM$3</f>
        <v>0.00153221585640073</v>
      </c>
      <c r="DR156" s="66">
        <f>'amount-analyzed sorted'!CN156*0.001/'amount-analyzed sorted'!CN$2*1.5/'amount-analyzed sorted'!CN$3</f>
        <v>0</v>
      </c>
      <c r="DS156" s="66">
        <f t="shared" si="105"/>
        <v>0.00100202434822241</v>
      </c>
      <c r="DT156" s="115">
        <f t="shared" si="106"/>
        <v>0.000926439622974192</v>
      </c>
      <c r="DU156" s="66">
        <f>'amount-analyzed sorted'!CO156*0.001/'amount-analyzed sorted'!CO$2*1.5/'amount-analyzed sorted'!CO$3</f>
        <v>0</v>
      </c>
      <c r="DV156" s="66">
        <f>'amount-analyzed sorted'!CP156*0.001/'amount-analyzed sorted'!CP$2*1.5/'amount-analyzed sorted'!CP$3</f>
        <v>0</v>
      </c>
      <c r="DW156" s="66">
        <f>'amount-analyzed sorted'!CQ156*0.001/'amount-analyzed sorted'!CQ$2*1.5/'amount-analyzed sorted'!CQ$3</f>
        <v>0</v>
      </c>
      <c r="DX156" s="66">
        <f>'amount-analyzed sorted'!CR156*0.001/'amount-analyzed sorted'!CR$2*1.5/'amount-analyzed sorted'!CR$3</f>
        <v>0</v>
      </c>
      <c r="DY156" s="66">
        <f>'amount-analyzed sorted'!CS156*0.001/'amount-analyzed sorted'!CS$2*1.5/'amount-analyzed sorted'!CS$3</f>
        <v>0</v>
      </c>
      <c r="DZ156" s="66">
        <f t="shared" si="107"/>
        <v>0</v>
      </c>
      <c r="EA156" s="115">
        <f t="shared" si="108"/>
        <v>0</v>
      </c>
      <c r="EB156" s="66">
        <f>'amount-analyzed sorted'!CT156*0.001/'amount-analyzed sorted'!CT$2*1.5/'amount-analyzed sorted'!CT$3</f>
        <v>0.003351033239898</v>
      </c>
      <c r="EC156" s="66">
        <f>'amount-analyzed sorted'!CU156*0.001/'amount-analyzed sorted'!CU$2*1.5/'amount-analyzed sorted'!CU$3</f>
        <v>0.00160250098742829</v>
      </c>
      <c r="ED156" s="66">
        <f>'amount-analyzed sorted'!CV156*0.001/'amount-analyzed sorted'!CV$2*1.5/'amount-analyzed sorted'!CV$3</f>
        <v>0</v>
      </c>
      <c r="EE156" s="66">
        <f>'amount-analyzed sorted'!CW156*0.001/'amount-analyzed sorted'!CW$2*1.5/'amount-analyzed sorted'!CW$3</f>
        <v>0</v>
      </c>
      <c r="EF156" s="66">
        <f>'amount-analyzed sorted'!CX156*0.001/'amount-analyzed sorted'!CX$2*1.5/'amount-analyzed sorted'!CX$3</f>
        <v>0</v>
      </c>
      <c r="EG156" s="66">
        <f t="shared" si="109"/>
        <v>0.000990706845465258</v>
      </c>
      <c r="EH156" s="115">
        <f t="shared" si="110"/>
        <v>0.00149079952721277</v>
      </c>
    </row>
    <row r="157" spans="1:138">
      <c r="A157">
        <f>'imported data from Web Calc'!A165</f>
        <v>900.7</v>
      </c>
      <c r="B157" t="str">
        <f>'imported data from Web Calc'!B165</f>
        <v>C50H94O10PN</v>
      </c>
      <c r="C157" s="61" t="str">
        <f>'imported data from Web Calc'!C165</f>
        <v>PS(44:2)</v>
      </c>
      <c r="D157" s="96"/>
      <c r="E157" s="96"/>
      <c r="F157" s="96"/>
      <c r="G157" s="66">
        <f>'amount-analyzed sorted'!G157*0.001/'amount-analyzed sorted'!G$2*1.5/'amount-analyzed sorted'!G$3</f>
        <v>0.00162011693782255</v>
      </c>
      <c r="H157" s="66">
        <f>'amount-analyzed sorted'!H157*0.001/'amount-analyzed sorted'!H$2*1.5/'amount-analyzed sorted'!H$3</f>
        <v>0.00162011693782255</v>
      </c>
      <c r="I157" s="66">
        <f>'amount-analyzed sorted'!I157*0.001/'amount-analyzed sorted'!I$2*1.5/'amount-analyzed sorted'!I$3</f>
        <v>0.00162011693782255</v>
      </c>
      <c r="J157" s="66">
        <f>'amount-analyzed sorted'!J157*0.001/'amount-analyzed sorted'!J$2*1.5/'amount-analyzed sorted'!J$3</f>
        <v>0.0034202468687365</v>
      </c>
      <c r="K157" s="66">
        <f>'amount-analyzed sorted'!K157*0.001/'amount-analyzed sorted'!K$2*1.5/'amount-analyzed sorted'!K$3</f>
        <v>0.00522037679965044</v>
      </c>
      <c r="L157" s="66">
        <f>'amount-analyzed sorted'!L157*0.001/'amount-analyzed sorted'!L$2*1.5/'amount-analyzed sorted'!L$3</f>
        <v>0.00162011693782255</v>
      </c>
      <c r="M157" s="66">
        <f>'amount-analyzed sorted'!M157*0.001/'amount-analyzed sorted'!M$2*1.5/'amount-analyzed sorted'!M$3</f>
        <v>0</v>
      </c>
      <c r="N157" s="66">
        <f>'amount-analyzed sorted'!N157*0.001/'amount-analyzed sorted'!N$2*1.5/'amount-analyzed sorted'!N$3</f>
        <v>0.00522037679965044</v>
      </c>
      <c r="O157" s="66">
        <f>'amount-analyzed sorted'!O157*0.001/'amount-analyzed sorted'!O$2*1.5/'amount-analyzed sorted'!O$3</f>
        <v>0.00162011693782255</v>
      </c>
      <c r="P157" s="66">
        <f>'amount-analyzed sorted'!P157*0.001/'amount-analyzed sorted'!P$2*1.5/'amount-analyzed sorted'!P$3</f>
        <v>0.00162011693782255</v>
      </c>
      <c r="Q157" s="66">
        <f t="shared" si="74"/>
        <v>0.00235817020949727</v>
      </c>
      <c r="R157" s="115">
        <f t="shared" si="75"/>
        <v>0.00171080755744415</v>
      </c>
      <c r="S157" s="66">
        <f t="shared" si="76"/>
        <v>0.725480947284494</v>
      </c>
      <c r="T157" s="66">
        <f>'amount-analyzed sorted'!R157*0.001/'amount-analyzed sorted'!R$2*1.5/'amount-analyzed sorted'!R$3</f>
        <v>0.0164216852947625</v>
      </c>
      <c r="U157" s="66">
        <f>'amount-analyzed sorted'!S157*0.001/'amount-analyzed sorted'!S$2*1.5/'amount-analyzed sorted'!S$3</f>
        <v>0.0127492996084346</v>
      </c>
      <c r="V157" s="66">
        <f>'amount-analyzed sorted'!T157*0.001/'amount-analyzed sorted'!T$2*1.5/'amount-analyzed sorted'!T$3</f>
        <v>0.00794429352484857</v>
      </c>
      <c r="W157" s="66">
        <f>'amount-analyzed sorted'!U157*0.001/'amount-analyzed sorted'!U$2*1.5/'amount-analyzed sorted'!U$3</f>
        <v>0.00815138835605188</v>
      </c>
      <c r="X157" s="66">
        <f>'amount-analyzed sorted'!V157*0.001/'amount-analyzed sorted'!V$2*1.5/'amount-analyzed sorted'!V$3</f>
        <v>0.00169038007383564</v>
      </c>
      <c r="Y157" s="66">
        <f t="shared" si="77"/>
        <v>0.00939140937158664</v>
      </c>
      <c r="Z157" s="115">
        <f t="shared" si="78"/>
        <v>0.00555962802344663</v>
      </c>
      <c r="AA157" s="66">
        <f>'amount-analyzed sorted'!W157*0.001/'amount-analyzed sorted'!W$2*1.5/'amount-analyzed sorted'!W$3</f>
        <v>0</v>
      </c>
      <c r="AB157" s="66">
        <f>'amount-analyzed sorted'!X157*0.001/'amount-analyzed sorted'!X$2*1.5/'amount-analyzed sorted'!X$3</f>
        <v>0.00724705499740175</v>
      </c>
      <c r="AC157" s="66">
        <f>'amount-analyzed sorted'!Y157*0.001/'amount-analyzed sorted'!Y$2*1.5/'amount-analyzed sorted'!Y$3</f>
        <v>0</v>
      </c>
      <c r="AD157" s="66">
        <f>'amount-analyzed sorted'!Z157*0.001/'amount-analyzed sorted'!Z$2*1.5/'amount-analyzed sorted'!Z$3</f>
        <v>0</v>
      </c>
      <c r="AE157" s="66">
        <f>'amount-analyzed sorted'!AA157*0.001/'amount-analyzed sorted'!AA$2*1.5/'amount-analyzed sorted'!AA$3</f>
        <v>0.0136737929011511</v>
      </c>
      <c r="AF157" s="66">
        <f t="shared" si="79"/>
        <v>0.00418416957971057</v>
      </c>
      <c r="AG157" s="115">
        <f t="shared" si="80"/>
        <v>0.00616352259426497</v>
      </c>
      <c r="AH157" s="66">
        <f>'amount-analyzed sorted'!AB157*0.001/'amount-analyzed sorted'!AB$2*1.5/'amount-analyzed sorted'!AB$3</f>
        <v>0.00190359653118121</v>
      </c>
      <c r="AI157" s="66">
        <f>'amount-analyzed sorted'!AC157*0.001/'amount-analyzed sorted'!AC$2*1.5/'amount-analyzed sorted'!AC$3</f>
        <v>0</v>
      </c>
      <c r="AJ157" s="66">
        <f>'amount-analyzed sorted'!AD157*0.001/'amount-analyzed sorted'!AD$2*1.5/'amount-analyzed sorted'!AD$3</f>
        <v>0</v>
      </c>
      <c r="AK157" s="66">
        <f>'amount-analyzed sorted'!AE157*0.001/'amount-analyzed sorted'!AE$2*1.5/'amount-analyzed sorted'!AE$3</f>
        <v>0</v>
      </c>
      <c r="AL157" s="66">
        <f>'amount-analyzed sorted'!AF157*0.001/'amount-analyzed sorted'!AF$2*1.5/'amount-analyzed sorted'!AF$3</f>
        <v>0.00129209874137026</v>
      </c>
      <c r="AM157" s="66">
        <f t="shared" si="81"/>
        <v>0.000639139054510294</v>
      </c>
      <c r="AN157" s="115">
        <f t="shared" si="82"/>
        <v>0.000901485614967619</v>
      </c>
      <c r="AO157" s="66">
        <f>'amount-analyzed sorted'!AG157*0.001/'amount-analyzed sorted'!AG$2*1.5/'amount-analyzed sorted'!AG$3</f>
        <v>0</v>
      </c>
      <c r="AP157" s="66">
        <f>'amount-analyzed sorted'!AH157*0.001/'amount-analyzed sorted'!AH$2*1.5/'amount-analyzed sorted'!AH$3</f>
        <v>0.00154122889085015</v>
      </c>
      <c r="AQ157" s="66">
        <f>'amount-analyzed sorted'!AI157*0.001/'amount-analyzed sorted'!AI$2*1.5/'amount-analyzed sorted'!AI$3</f>
        <v>0.00175976134552293</v>
      </c>
      <c r="AR157" s="66">
        <f>'amount-analyzed sorted'!AJ157*0.001/'amount-analyzed sorted'!AJ$2*1.5/'amount-analyzed sorted'!AJ$3</f>
        <v>0.00154122889085015</v>
      </c>
      <c r="AS157" s="66">
        <f>'amount-analyzed sorted'!AK157*0.001/'amount-analyzed sorted'!AK$2*1.5/'amount-analyzed sorted'!AK$3</f>
        <v>0.0102573701501686</v>
      </c>
      <c r="AT157" s="66">
        <f t="shared" si="83"/>
        <v>0.00301991785547837</v>
      </c>
      <c r="AU157" s="115">
        <f t="shared" si="84"/>
        <v>0.0041067522481142</v>
      </c>
      <c r="AV157" s="66">
        <f>'amount-analyzed sorted'!AL157*0.001/'amount-analyzed sorted'!AL$2*1.5/'amount-analyzed sorted'!AL$3</f>
        <v>0.00313585468815494</v>
      </c>
      <c r="AW157" s="66">
        <f>'amount-analyzed sorted'!AM157*0.001/'amount-analyzed sorted'!AM$2*1.5/'amount-analyzed sorted'!AM$3</f>
        <v>0</v>
      </c>
      <c r="AX157" s="66">
        <f>'amount-analyzed sorted'!AN157*0.001/'amount-analyzed sorted'!AN$2*1.5/'amount-analyzed sorted'!AN$3</f>
        <v>0.00685299520350956</v>
      </c>
      <c r="AY157" s="66">
        <f>'amount-analyzed sorted'!AO157*0.001/'amount-analyzed sorted'!AO$2*1.5/'amount-analyzed sorted'!AO$3</f>
        <v>0.00512962594558057</v>
      </c>
      <c r="AZ157" s="66">
        <f>'amount-analyzed sorted'!AP157*0.001/'amount-analyzed sorted'!AP$2*1.5/'amount-analyzed sorted'!AP$3</f>
        <v>0.00898578243974224</v>
      </c>
      <c r="BA157" s="66">
        <f t="shared" si="85"/>
        <v>0.00482085165539746</v>
      </c>
      <c r="BB157" s="115">
        <f t="shared" si="86"/>
        <v>0.00345150050209179</v>
      </c>
      <c r="BC157" s="66">
        <f>'amount-analyzed sorted'!AQ157*0.001/'amount-analyzed sorted'!AQ$2*1.5/'amount-analyzed sorted'!AQ$3</f>
        <v>0.00504030410075703</v>
      </c>
      <c r="BD157" s="66">
        <f>'amount-analyzed sorted'!AR157*0.001/'amount-analyzed sorted'!AR$2*1.5/'amount-analyzed sorted'!AR$3</f>
        <v>0.0039121173418043</v>
      </c>
      <c r="BE157" s="66">
        <f>'amount-analyzed sorted'!AS157*0.001/'amount-analyzed sorted'!AS$2*1.5/'amount-analyzed sorted'!AS$3</f>
        <v>0.0236151263415502</v>
      </c>
      <c r="BF157" s="66">
        <f>'amount-analyzed sorted'!AT157*0.001/'amount-analyzed sorted'!AT$2*1.5/'amount-analyzed sorted'!AT$3</f>
        <v>0.00183508187003947</v>
      </c>
      <c r="BG157" s="66">
        <f>'amount-analyzed sorted'!AU157*0.001/'amount-analyzed sorted'!AU$2*1.5/'amount-analyzed sorted'!AU$3</f>
        <v>0.00925660226061495</v>
      </c>
      <c r="BH157" s="66">
        <f t="shared" si="87"/>
        <v>0.00873184638295319</v>
      </c>
      <c r="BI157" s="115">
        <f t="shared" si="88"/>
        <v>0.00874942889929162</v>
      </c>
      <c r="BJ157" s="66">
        <f>'amount-analyzed sorted'!AV157*0.001/'amount-analyzed sorted'!AV$2*1.5/'amount-analyzed sorted'!AV$3</f>
        <v>0.0028446681813977</v>
      </c>
      <c r="BK157" s="66">
        <f>'amount-analyzed sorted'!AW157*0.001/'amount-analyzed sorted'!AW$2*1.5/'amount-analyzed sorted'!AW$3</f>
        <v>0.00164612928656246</v>
      </c>
      <c r="BL157" s="66">
        <f>'amount-analyzed sorted'!AX157*0.001/'amount-analyzed sorted'!AX$2*1.5/'amount-analyzed sorted'!AX$3</f>
        <v>0.00297204138354983</v>
      </c>
      <c r="BM157" s="66">
        <f>'amount-analyzed sorted'!AY157*0.001/'amount-analyzed sorted'!AY$2*1.5/'amount-analyzed sorted'!AY$3</f>
        <v>0.00174672607629683</v>
      </c>
      <c r="BN157" s="66">
        <f>'amount-analyzed sorted'!AZ157*0.001/'amount-analyzed sorted'!AZ$2*1.5/'amount-analyzed sorted'!AZ$3</f>
        <v>0.00527656835548002</v>
      </c>
      <c r="BO157" s="66">
        <f t="shared" si="89"/>
        <v>0.00289722665665737</v>
      </c>
      <c r="BP157" s="115">
        <f t="shared" si="90"/>
        <v>0.00146274765179321</v>
      </c>
      <c r="BQ157" s="66">
        <f>'amount-analyzed sorted'!BA157*0.001/'amount-analyzed sorted'!BA$2*1.5/'amount-analyzed sorted'!BA$3</f>
        <v>0.00990931139437626</v>
      </c>
      <c r="BR157" s="66">
        <f>'amount-analyzed sorted'!BB157*0.001/'amount-analyzed sorted'!BB$2*1.5/'amount-analyzed sorted'!BB$3</f>
        <v>0.0140330196638085</v>
      </c>
      <c r="BS157" s="66">
        <f>'amount-analyzed sorted'!BC157*0.001/'amount-analyzed sorted'!BC$2*1.5/'amount-analyzed sorted'!BC$3</f>
        <v>0.0030729440231148</v>
      </c>
      <c r="BT157" s="66">
        <f>'amount-analyzed sorted'!BD157*0.001/'amount-analyzed sorted'!BD$2*1.5/'amount-analyzed sorted'!BD$3</f>
        <v>0.00700300316303338</v>
      </c>
      <c r="BU157" s="66">
        <f>'amount-analyzed sorted'!BE157*0.001/'amount-analyzed sorted'!BE$2*1.5/'amount-analyzed sorted'!BE$3</f>
        <v>0.00832451938601749</v>
      </c>
      <c r="BV157" s="66">
        <f t="shared" si="91"/>
        <v>0.00846855952607008</v>
      </c>
      <c r="BW157" s="115">
        <f t="shared" si="92"/>
        <v>0.00400999539405665</v>
      </c>
      <c r="BX157" s="66">
        <f>'amount-analyzed sorted'!BF157*0.001/'amount-analyzed sorted'!BF$2*1.5/'amount-analyzed sorted'!BF$3</f>
        <v>0</v>
      </c>
      <c r="BY157" s="66">
        <f>'amount-analyzed sorted'!BG157*0.001/'amount-analyzed sorted'!BG$2*1.5/'amount-analyzed sorted'!BG$3</f>
        <v>0</v>
      </c>
      <c r="BZ157" s="66">
        <f>'amount-analyzed sorted'!BH157*0.001/'amount-analyzed sorted'!BH$2*1.5/'amount-analyzed sorted'!BH$3</f>
        <v>0</v>
      </c>
      <c r="CA157" s="66">
        <f>'amount-analyzed sorted'!BI157*0.001/'amount-analyzed sorted'!BI$2*1.5/'amount-analyzed sorted'!BI$3</f>
        <v>0</v>
      </c>
      <c r="CB157" s="66">
        <f>'amount-analyzed sorted'!BJ157*0.001/'amount-analyzed sorted'!BJ$2*1.5/'amount-analyzed sorted'!BJ$3</f>
        <v>0</v>
      </c>
      <c r="CC157" s="66">
        <f t="shared" si="93"/>
        <v>0</v>
      </c>
      <c r="CD157" s="115">
        <f t="shared" si="94"/>
        <v>0</v>
      </c>
      <c r="CE157" s="121">
        <f>'amount-analyzed sorted'!BK157*0.001/'amount-analyzed sorted'!BK$2*1.5/'amount-analyzed sorted'!BK$3</f>
        <v>0.00135327414806354</v>
      </c>
      <c r="CF157" s="66">
        <f>'amount-analyzed sorted'!BL157*0.001/'amount-analyzed sorted'!BL$2*1.5/'amount-analyzed sorted'!BL$3</f>
        <v>0.00161098562117897</v>
      </c>
      <c r="CG157" s="66">
        <f>'amount-analyzed sorted'!BM157*0.001/'amount-analyzed sorted'!BM$2*1.5/'amount-analyzed sorted'!BM$3</f>
        <v>0.00156813313582758</v>
      </c>
      <c r="CH157" s="66">
        <f>'amount-analyzed sorted'!BN157*0.001/'amount-analyzed sorted'!BN$2*1.5/'amount-analyzed sorted'!BN$3</f>
        <v>0</v>
      </c>
      <c r="CI157" s="66">
        <f>'amount-analyzed sorted'!BO157*0.001/'amount-analyzed sorted'!BO$2*1.5/'amount-analyzed sorted'!BO$3</f>
        <v>0.00401465267535966</v>
      </c>
      <c r="CJ157" s="66">
        <f t="shared" si="95"/>
        <v>0.00170940911608595</v>
      </c>
      <c r="CK157" s="115">
        <f t="shared" si="96"/>
        <v>0.00144850833585163</v>
      </c>
      <c r="CL157" s="66">
        <f>'amount-analyzed sorted'!BP157*0.001/'amount-analyzed sorted'!BP$2*1.5/'amount-analyzed sorted'!BP$3</f>
        <v>0.00384786034198723</v>
      </c>
      <c r="CM157" s="66">
        <f>'amount-analyzed sorted'!BQ157*0.001/'amount-analyzed sorted'!BQ$2*1.5/'amount-analyzed sorted'!BQ$3</f>
        <v>0.00508244711163292</v>
      </c>
      <c r="CN157" s="66">
        <f>'amount-analyzed sorted'!BR157*0.001/'amount-analyzed sorted'!BR$2*1.5/'amount-analyzed sorted'!BR$3</f>
        <v>0</v>
      </c>
      <c r="CO157" s="66">
        <f>'amount-analyzed sorted'!BS157*0.001/'amount-analyzed sorted'!BS$2*1.5/'amount-analyzed sorted'!BS$3</f>
        <v>0</v>
      </c>
      <c r="CP157" s="66">
        <f>'amount-analyzed sorted'!BT157*0.001/'amount-analyzed sorted'!BT$2*1.5/'amount-analyzed sorted'!BT$3</f>
        <v>0.00178136370387212</v>
      </c>
      <c r="CQ157" s="66">
        <f t="shared" si="97"/>
        <v>0.00214233423149846</v>
      </c>
      <c r="CR157" s="115">
        <f t="shared" si="98"/>
        <v>0.00228377837706544</v>
      </c>
      <c r="CS157" s="66">
        <f>'amount-analyzed sorted'!BU157*0.001/'amount-analyzed sorted'!BU$2*1.5/'amount-analyzed sorted'!BU$3</f>
        <v>0</v>
      </c>
      <c r="CT157" s="66">
        <f>'amount-analyzed sorted'!BV157*0.001/'amount-analyzed sorted'!BV$2*1.5/'amount-analyzed sorted'!BV$3</f>
        <v>0.00145560506358069</v>
      </c>
      <c r="CU157" s="66">
        <f>'amount-analyzed sorted'!BW157*0.001/'amount-analyzed sorted'!BW$2*1.5/'amount-analyzed sorted'!BW$3</f>
        <v>0</v>
      </c>
      <c r="CV157" s="66">
        <f>'amount-analyzed sorted'!BX157*0.001/'amount-analyzed sorted'!BX$2*1.5/'amount-analyzed sorted'!BX$3</f>
        <v>0</v>
      </c>
      <c r="CW157" s="66">
        <f>'amount-analyzed sorted'!BY157*0.001/'amount-analyzed sorted'!BY$2*1.5/'amount-analyzed sorted'!BY$3</f>
        <v>0</v>
      </c>
      <c r="CX157" s="66">
        <f t="shared" si="99"/>
        <v>0.000291121012716139</v>
      </c>
      <c r="CY157" s="115">
        <f t="shared" si="100"/>
        <v>0.000650966374111867</v>
      </c>
      <c r="CZ157" s="66">
        <f>'amount-analyzed sorted'!BZ157*0.001/'amount-analyzed sorted'!BZ$2*1.5/'amount-analyzed sorted'!BZ$3</f>
        <v>0.00233473287425814</v>
      </c>
      <c r="DA157" s="66">
        <f>'amount-analyzed sorted'!CA157*0.001/'amount-analyzed sorted'!CA$2*1.5/'amount-analyzed sorted'!CA$3</f>
        <v>0</v>
      </c>
      <c r="DB157" s="66">
        <f>'amount-analyzed sorted'!CB157*0.001/'amount-analyzed sorted'!CB$2*1.5/'amount-analyzed sorted'!CB$3</f>
        <v>0.00139531372958623</v>
      </c>
      <c r="DC157" s="66">
        <f>'amount-analyzed sorted'!CC157*0.001/'amount-analyzed sorted'!CC$2*1.5/'amount-analyzed sorted'!CC$3</f>
        <v>0</v>
      </c>
      <c r="DD157" s="66">
        <f>'amount-analyzed sorted'!CD157*0.001/'amount-analyzed sorted'!CD$2*1.5/'amount-analyzed sorted'!CD$3</f>
        <v>0.00784026666307281</v>
      </c>
      <c r="DE157" s="66">
        <f t="shared" si="101"/>
        <v>0.00231406265338344</v>
      </c>
      <c r="DF157" s="115">
        <f t="shared" si="102"/>
        <v>0.00324396476272803</v>
      </c>
      <c r="DG157" s="66">
        <f>'amount-analyzed sorted'!CE157*0.001/'amount-analyzed sorted'!CE$2*1.5/'amount-analyzed sorted'!CE$3</f>
        <v>0</v>
      </c>
      <c r="DH157" s="66">
        <f>'amount-analyzed sorted'!CF157*0.001/'amount-analyzed sorted'!CF$2*1.5/'amount-analyzed sorted'!CF$3</f>
        <v>0</v>
      </c>
      <c r="DI157" s="66">
        <f>'amount-analyzed sorted'!CG157*0.001/'amount-analyzed sorted'!CG$2*1.5/'amount-analyzed sorted'!CG$3</f>
        <v>0</v>
      </c>
      <c r="DJ157" s="66">
        <f>'amount-analyzed sorted'!CH157*0.001/'amount-analyzed sorted'!CH$2*1.5/'amount-analyzed sorted'!CH$3</f>
        <v>0.00309924938051111</v>
      </c>
      <c r="DK157" s="66">
        <f>'amount-analyzed sorted'!CI157*0.001/'amount-analyzed sorted'!CI$2*1.5/'amount-analyzed sorted'!CI$3</f>
        <v>0</v>
      </c>
      <c r="DL157" s="66">
        <f t="shared" si="103"/>
        <v>0.000619849876102222</v>
      </c>
      <c r="DM157" s="115">
        <f t="shared" si="104"/>
        <v>0.00138602645880939</v>
      </c>
      <c r="DN157" s="66">
        <f>'amount-analyzed sorted'!CJ157*0.001/'amount-analyzed sorted'!CJ$2*1.5/'amount-analyzed sorted'!CJ$3</f>
        <v>0.00298093971104549</v>
      </c>
      <c r="DO157" s="66">
        <f>'amount-analyzed sorted'!CK157*0.001/'amount-analyzed sorted'!CK$2*1.5/'amount-analyzed sorted'!CK$3</f>
        <v>0.00362708146990599</v>
      </c>
      <c r="DP157" s="66">
        <f>'amount-analyzed sorted'!CL157*0.001/'amount-analyzed sorted'!CL$2*1.5/'amount-analyzed sorted'!CL$3</f>
        <v>0.00619293790687059</v>
      </c>
      <c r="DQ157" s="66">
        <f>'amount-analyzed sorted'!CM157*0.001/'amount-analyzed sorted'!CM$2*1.5/'amount-analyzed sorted'!CM$3</f>
        <v>0.00291121012716139</v>
      </c>
      <c r="DR157" s="66">
        <f>'amount-analyzed sorted'!CN157*0.001/'amount-analyzed sorted'!CN$2*1.5/'amount-analyzed sorted'!CN$3</f>
        <v>0</v>
      </c>
      <c r="DS157" s="66">
        <f t="shared" si="105"/>
        <v>0.00314243384299669</v>
      </c>
      <c r="DT157" s="115">
        <f t="shared" si="106"/>
        <v>0.00220765110383244</v>
      </c>
      <c r="DU157" s="66">
        <f>'amount-analyzed sorted'!CO157*0.001/'amount-analyzed sorted'!CO$2*1.5/'amount-analyzed sorted'!CO$3</f>
        <v>0.00177132785201932</v>
      </c>
      <c r="DV157" s="66">
        <f>'amount-analyzed sorted'!CP157*0.001/'amount-analyzed sorted'!CP$2*1.5/'amount-analyzed sorted'!CP$3</f>
        <v>0.00138710600176513</v>
      </c>
      <c r="DW157" s="66">
        <f>'amount-analyzed sorted'!CQ157*0.001/'amount-analyzed sorted'!CQ$2*1.5/'amount-analyzed sorted'!CQ$3</f>
        <v>0.00170258498411605</v>
      </c>
      <c r="DX157" s="66">
        <f>'amount-analyzed sorted'!CR157*0.001/'amount-analyzed sorted'!CR$2*1.5/'amount-analyzed sorted'!CR$3</f>
        <v>0.00137097686220972</v>
      </c>
      <c r="DY157" s="66">
        <f>'amount-analyzed sorted'!CS157*0.001/'amount-analyzed sorted'!CS$2*1.5/'amount-analyzed sorted'!CS$3</f>
        <v>0</v>
      </c>
      <c r="DZ157" s="66">
        <f t="shared" si="107"/>
        <v>0.00124639914002204</v>
      </c>
      <c r="EA157" s="115">
        <f t="shared" si="108"/>
        <v>0.000719806314762108</v>
      </c>
      <c r="EB157" s="66">
        <f>'amount-analyzed sorted'!CT157*0.001/'amount-analyzed sorted'!CT$2*1.5/'amount-analyzed sorted'!CT$3</f>
        <v>0.0015079649579541</v>
      </c>
      <c r="EC157" s="66">
        <f>'amount-analyzed sorted'!CU157*0.001/'amount-analyzed sorted'!CU$2*1.5/'amount-analyzed sorted'!CU$3</f>
        <v>0.00144225088868546</v>
      </c>
      <c r="ED157" s="66">
        <f>'amount-analyzed sorted'!CV157*0.001/'amount-analyzed sorted'!CV$2*1.5/'amount-analyzed sorted'!CV$3</f>
        <v>0</v>
      </c>
      <c r="EE157" s="66">
        <f>'amount-analyzed sorted'!CW157*0.001/'amount-analyzed sorted'!CW$2*1.5/'amount-analyzed sorted'!CW$3</f>
        <v>0</v>
      </c>
      <c r="EF157" s="66">
        <f>'amount-analyzed sorted'!CX157*0.001/'amount-analyzed sorted'!CX$2*1.5/'amount-analyzed sorted'!CX$3</f>
        <v>0.00307769355019844</v>
      </c>
      <c r="EG157" s="66">
        <f t="shared" si="109"/>
        <v>0.0012055818793676</v>
      </c>
      <c r="EH157" s="115">
        <f t="shared" si="110"/>
        <v>0.0012805375033523</v>
      </c>
    </row>
    <row r="158" spans="1:138">
      <c r="A158" s="74" t="s">
        <v>531</v>
      </c>
      <c r="B158" s="75"/>
      <c r="C158" s="74" t="s">
        <v>531</v>
      </c>
      <c r="D158" s="97"/>
      <c r="E158" s="97"/>
      <c r="F158" s="97"/>
      <c r="G158" s="82">
        <f>'amount-analyzed sorted'!G158*0.001/'amount-analyzed sorted'!G$2*1.5/'amount-analyzed sorted'!G$3</f>
        <v>0.653447164921762</v>
      </c>
      <c r="H158" s="82">
        <f>'amount-analyzed sorted'!H158*0.001/'amount-analyzed sorted'!H$2*1.5/'amount-analyzed sorted'!H$3</f>
        <v>0.547599524984022</v>
      </c>
      <c r="I158" s="82">
        <f>'amount-analyzed sorted'!I158*0.001/'amount-analyzed sorted'!I$2*1.5/'amount-analyzed sorted'!I$3</f>
        <v>0.596203033118699</v>
      </c>
      <c r="J158" s="82">
        <f>'amount-analyzed sorted'!J158*0.001/'amount-analyzed sorted'!J$2*1.5/'amount-analyzed sorted'!J$3</f>
        <v>0.512857017317383</v>
      </c>
      <c r="K158" s="82">
        <f>'amount-analyzed sorted'!K158*0.001/'amount-analyzed sorted'!K$2*1.5/'amount-analyzed sorted'!K$3</f>
        <v>0.69701030924988</v>
      </c>
      <c r="L158" s="82">
        <f>'amount-analyzed sorted'!L158*0.001/'amount-analyzed sorted'!L$2*1.5/'amount-analyzed sorted'!L$3</f>
        <v>0.562180577424425</v>
      </c>
      <c r="M158" s="82">
        <f>'amount-analyzed sorted'!M158*0.001/'amount-analyzed sorted'!M$2*1.5/'amount-analyzed sorted'!M$3</f>
        <v>0.54723949899784</v>
      </c>
      <c r="N158" s="82">
        <f>'amount-analyzed sorted'!N158*0.001/'amount-analyzed sorted'!N$2*1.5/'amount-analyzed sorted'!N$3</f>
        <v>0.727252492089234</v>
      </c>
      <c r="O158" s="82">
        <f>'amount-analyzed sorted'!O158*0.001/'amount-analyzed sorted'!O$2*1.5/'amount-analyzed sorted'!O$3</f>
        <v>0.588462474415769</v>
      </c>
      <c r="P158" s="82">
        <f>'amount-analyzed sorted'!P158*0.001/'amount-analyzed sorted'!P$2*1.5/'amount-analyzed sorted'!P$3</f>
        <v>0.606463773724908</v>
      </c>
      <c r="Q158" s="116">
        <f t="shared" si="74"/>
        <v>0.603871586624392</v>
      </c>
      <c r="R158" s="117">
        <f t="shared" si="75"/>
        <v>0.0691647828494415</v>
      </c>
      <c r="S158" s="66">
        <f t="shared" si="76"/>
        <v>0.1145355807119</v>
      </c>
      <c r="T158" s="82">
        <f>'amount-analyzed sorted'!R158*0.001/'amount-analyzed sorted'!R$2*1.5/'amount-analyzed sorted'!R$3</f>
        <v>2.56639573893091</v>
      </c>
      <c r="U158" s="82">
        <f>'amount-analyzed sorted'!S158*0.001/'amount-analyzed sorted'!S$2*1.5/'amount-analyzed sorted'!S$3</f>
        <v>1.83222561660876</v>
      </c>
      <c r="V158" s="82">
        <f>'amount-analyzed sorted'!T158*0.001/'amount-analyzed sorted'!T$2*1.5/'amount-analyzed sorted'!T$3</f>
        <v>1.74550387729301</v>
      </c>
      <c r="W158" s="82">
        <f>'amount-analyzed sorted'!U158*0.001/'amount-analyzed sorted'!U$2*1.5/'amount-analyzed sorted'!U$3</f>
        <v>1.63011131634597</v>
      </c>
      <c r="X158" s="82">
        <f>'amount-analyzed sorted'!V158*0.001/'amount-analyzed sorted'!V$2*1.5/'amount-analyzed sorted'!V$3</f>
        <v>2.97863751010661</v>
      </c>
      <c r="Y158" s="116">
        <f t="shared" si="77"/>
        <v>2.15057481185705</v>
      </c>
      <c r="Z158" s="117">
        <f t="shared" si="78"/>
        <v>0.590530650755813</v>
      </c>
      <c r="AA158" s="82">
        <f>'amount-analyzed sorted'!W158*0.001/'amount-analyzed sorted'!W$2*1.5/'amount-analyzed sorted'!W$3</f>
        <v>1.08105832781754</v>
      </c>
      <c r="AB158" s="82">
        <f>'amount-analyzed sorted'!X158*0.001/'amount-analyzed sorted'!X$2*1.5/'amount-analyzed sorted'!X$3</f>
        <v>1.71495052746207</v>
      </c>
      <c r="AC158" s="82">
        <f>'amount-analyzed sorted'!Y158*0.001/'amount-analyzed sorted'!Y$2*1.5/'amount-analyzed sorted'!Y$3</f>
        <v>0.446506853253378</v>
      </c>
      <c r="AD158" s="82">
        <f>'amount-analyzed sorted'!Z158*0.001/'amount-analyzed sorted'!Z$2*1.5/'amount-analyzed sorted'!Z$3</f>
        <v>0.295866921869762</v>
      </c>
      <c r="AE158" s="82">
        <f>'amount-analyzed sorted'!AA158*0.001/'amount-analyzed sorted'!AA$2*1.5/'amount-analyzed sorted'!AA$3</f>
        <v>1.6360087405276</v>
      </c>
      <c r="AF158" s="116">
        <f t="shared" si="79"/>
        <v>1.03487827418607</v>
      </c>
      <c r="AG158" s="117">
        <f t="shared" si="80"/>
        <v>0.655421126531641</v>
      </c>
      <c r="AH158" s="82">
        <f>'amount-analyzed sorted'!AB158*0.001/'amount-analyzed sorted'!AB$2*1.5/'amount-analyzed sorted'!AB$3</f>
        <v>0.452209931518381</v>
      </c>
      <c r="AI158" s="82">
        <f>'amount-analyzed sorted'!AC158*0.001/'amount-analyzed sorted'!AC$2*1.5/'amount-analyzed sorted'!AC$3</f>
        <v>0.320994645782087</v>
      </c>
      <c r="AJ158" s="82">
        <f>'amount-analyzed sorted'!AD158*0.001/'amount-analyzed sorted'!AD$2*1.5/'amount-analyzed sorted'!AD$3</f>
        <v>0.388141393406422</v>
      </c>
      <c r="AK158" s="82">
        <f>'amount-analyzed sorted'!AE158*0.001/'amount-analyzed sorted'!AE$2*1.5/'amount-analyzed sorted'!AE$3</f>
        <v>0.340964696618374</v>
      </c>
      <c r="AL158" s="82">
        <f>'amount-analyzed sorted'!AF158*0.001/'amount-analyzed sorted'!AF$2*1.5/'amount-analyzed sorted'!AF$3</f>
        <v>0.598528850308068</v>
      </c>
      <c r="AM158" s="116">
        <f t="shared" si="81"/>
        <v>0.420167903526666</v>
      </c>
      <c r="AN158" s="117">
        <f t="shared" si="82"/>
        <v>0.111773766243798</v>
      </c>
      <c r="AO158" s="82">
        <f>'amount-analyzed sorted'!AG158*0.001/'amount-analyzed sorted'!AG$2*1.5/'amount-analyzed sorted'!AG$3</f>
        <v>0.182432766166275</v>
      </c>
      <c r="AP158" s="82">
        <f>'amount-analyzed sorted'!AH158*0.001/'amount-analyzed sorted'!AH$2*1.5/'amount-analyzed sorted'!AH$3</f>
        <v>0.52401782288905</v>
      </c>
      <c r="AQ158" s="82">
        <f>'amount-analyzed sorted'!AI158*0.001/'amount-analyzed sorted'!AI$2*1.5/'amount-analyzed sorted'!AI$3</f>
        <v>0.81124998028607</v>
      </c>
      <c r="AR158" s="82">
        <f>'amount-analyzed sorted'!AJ158*0.001/'amount-analyzed sorted'!AJ$2*1.5/'amount-analyzed sorted'!AJ$3</f>
        <v>0.48171965221794</v>
      </c>
      <c r="AS158" s="82">
        <f>'amount-analyzed sorted'!AK158*0.001/'amount-analyzed sorted'!AK$2*1.5/'amount-analyzed sorted'!AK$3</f>
        <v>1.23266830848114</v>
      </c>
      <c r="AT158" s="116">
        <f t="shared" si="83"/>
        <v>0.646417706008094</v>
      </c>
      <c r="AU158" s="117">
        <f t="shared" si="84"/>
        <v>0.396310690069512</v>
      </c>
      <c r="AV158" s="82">
        <f>'amount-analyzed sorted'!AL158*0.001/'amount-analyzed sorted'!AL$2*1.5/'amount-analyzed sorted'!AL$3</f>
        <v>1.07922914767606</v>
      </c>
      <c r="AW158" s="82">
        <f>'amount-analyzed sorted'!AM158*0.001/'amount-analyzed sorted'!AM$2*1.5/'amount-analyzed sorted'!AM$3</f>
        <v>0.289477035232565</v>
      </c>
      <c r="AX158" s="82">
        <f>'amount-analyzed sorted'!AN158*0.001/'amount-analyzed sorted'!AN$2*1.5/'amount-analyzed sorted'!AN$3</f>
        <v>1.25527967313941</v>
      </c>
      <c r="AY158" s="82">
        <f>'amount-analyzed sorted'!AO158*0.001/'amount-analyzed sorted'!AO$2*1.5/'amount-analyzed sorted'!AO$3</f>
        <v>1.72496938694144</v>
      </c>
      <c r="AZ158" s="82">
        <f>'amount-analyzed sorted'!AP158*0.001/'amount-analyzed sorted'!AP$2*1.5/'amount-analyzed sorted'!AP$3</f>
        <v>2.06838041097659</v>
      </c>
      <c r="BA158" s="116">
        <f t="shared" si="85"/>
        <v>1.28346713079321</v>
      </c>
      <c r="BB158" s="117">
        <f t="shared" si="86"/>
        <v>0.678516229758288</v>
      </c>
      <c r="BC158" s="82">
        <f>'amount-analyzed sorted'!AQ158*0.001/'amount-analyzed sorted'!AQ$2*1.5/'amount-analyzed sorted'!AQ$3</f>
        <v>1.02179130373623</v>
      </c>
      <c r="BD158" s="82">
        <f>'amount-analyzed sorted'!AR158*0.001/'amount-analyzed sorted'!AR$2*1.5/'amount-analyzed sorted'!AR$3</f>
        <v>0.776040540066337</v>
      </c>
      <c r="BE158" s="82">
        <f>'amount-analyzed sorted'!AS158*0.001/'amount-analyzed sorted'!AS$2*1.5/'amount-analyzed sorted'!AS$3</f>
        <v>2.38695839044553</v>
      </c>
      <c r="BF158" s="82">
        <f>'amount-analyzed sorted'!AT158*0.001/'amount-analyzed sorted'!AT$2*1.5/'amount-analyzed sorted'!AT$3</f>
        <v>1.09737895828361</v>
      </c>
      <c r="BG158" s="82">
        <f>'amount-analyzed sorted'!AU158*0.001/'amount-analyzed sorted'!AU$2*1.5/'amount-analyzed sorted'!AU$3</f>
        <v>1.66132476843477</v>
      </c>
      <c r="BH158" s="116">
        <f t="shared" si="87"/>
        <v>1.38869879219329</v>
      </c>
      <c r="BI158" s="117">
        <f t="shared" si="88"/>
        <v>0.645307220058521</v>
      </c>
      <c r="BJ158" s="82">
        <f>'amount-analyzed sorted'!AV158*0.001/'amount-analyzed sorted'!AV$2*1.5/'amount-analyzed sorted'!AV$3</f>
        <v>1.16915862255445</v>
      </c>
      <c r="BK158" s="82">
        <f>'amount-analyzed sorted'!AW158*0.001/'amount-analyzed sorted'!AW$2*1.5/'amount-analyzed sorted'!AW$3</f>
        <v>0.725943015374045</v>
      </c>
      <c r="BL158" s="82">
        <f>'amount-analyzed sorted'!AX158*0.001/'amount-analyzed sorted'!AX$2*1.5/'amount-analyzed sorted'!AX$3</f>
        <v>0.823881156166157</v>
      </c>
      <c r="BM158" s="82">
        <f>'amount-analyzed sorted'!AY158*0.001/'amount-analyzed sorted'!AY$2*1.5/'amount-analyzed sorted'!AY$3</f>
        <v>0.649976181057566</v>
      </c>
      <c r="BN158" s="82">
        <f>'amount-analyzed sorted'!AZ158*0.001/'amount-analyzed sorted'!AZ$2*1.5/'amount-analyzed sorted'!AZ$3</f>
        <v>0.993268505260876</v>
      </c>
      <c r="BO158" s="116">
        <f t="shared" si="89"/>
        <v>0.87244549608262</v>
      </c>
      <c r="BP158" s="117">
        <f t="shared" si="90"/>
        <v>0.20973253625784</v>
      </c>
      <c r="BQ158" s="82">
        <f>'amount-analyzed sorted'!BA158*0.001/'amount-analyzed sorted'!BA$2*1.5/'amount-analyzed sorted'!BA$3</f>
        <v>1.42240607116903</v>
      </c>
      <c r="BR158" s="82">
        <f>'amount-analyzed sorted'!BB158*0.001/'amount-analyzed sorted'!BB$2*1.5/'amount-analyzed sorted'!BB$3</f>
        <v>2.36589606205398</v>
      </c>
      <c r="BS158" s="82">
        <f>'amount-analyzed sorted'!BC158*0.001/'amount-analyzed sorted'!BC$2*1.5/'amount-analyzed sorted'!BC$3</f>
        <v>1.89697686563755</v>
      </c>
      <c r="BT158" s="82">
        <f>'amount-analyzed sorted'!BD158*0.001/'amount-analyzed sorted'!BD$2*1.5/'amount-analyzed sorted'!BD$3</f>
        <v>1.09874704799317</v>
      </c>
      <c r="BU158" s="82">
        <f>'amount-analyzed sorted'!BE158*0.001/'amount-analyzed sorted'!BE$2*1.5/'amount-analyzed sorted'!BE$3</f>
        <v>1.47557442347536</v>
      </c>
      <c r="BV158" s="116">
        <f t="shared" si="91"/>
        <v>1.65192009406582</v>
      </c>
      <c r="BW158" s="117">
        <f t="shared" si="92"/>
        <v>0.489793171987258</v>
      </c>
      <c r="BX158" s="82">
        <f>'amount-analyzed sorted'!BF158*0.001/'amount-analyzed sorted'!BF$2*1.5/'amount-analyzed sorted'!BF$3</f>
        <v>0.143196949621166</v>
      </c>
      <c r="BY158" s="82">
        <f>'amount-analyzed sorted'!BG158*0.001/'amount-analyzed sorted'!BG$2*1.5/'amount-analyzed sorted'!BG$3</f>
        <v>0.262354114226402</v>
      </c>
      <c r="BZ158" s="82">
        <f>'amount-analyzed sorted'!BH158*0.001/'amount-analyzed sorted'!BH$2*1.5/'amount-analyzed sorted'!BH$3</f>
        <v>0.187064475642657</v>
      </c>
      <c r="CA158" s="82">
        <f>'amount-analyzed sorted'!BI158*0.001/'amount-analyzed sorted'!BI$2*1.5/'amount-analyzed sorted'!BI$3</f>
        <v>0.310804799724648</v>
      </c>
      <c r="CB158" s="82">
        <f>'amount-analyzed sorted'!BJ158*0.001/'amount-analyzed sorted'!BJ$2*1.5/'amount-analyzed sorted'!BJ$3</f>
        <v>0.616491556340059</v>
      </c>
      <c r="CC158" s="116">
        <f t="shared" si="93"/>
        <v>0.303982379110986</v>
      </c>
      <c r="CD158" s="117">
        <f t="shared" si="94"/>
        <v>0.186388836978223</v>
      </c>
      <c r="CE158" s="122">
        <f>'amount-analyzed sorted'!BK158*0.001/'amount-analyzed sorted'!BK$2*1.5/'amount-analyzed sorted'!BK$3</f>
        <v>0.136831052748647</v>
      </c>
      <c r="CF158" s="82">
        <f>'amount-analyzed sorted'!BL158*0.001/'amount-analyzed sorted'!BL$2*1.5/'amount-analyzed sorted'!BL$3</f>
        <v>0.213903090812097</v>
      </c>
      <c r="CG158" s="82">
        <f>'amount-analyzed sorted'!BM158*0.001/'amount-analyzed sorted'!BM$2*1.5/'amount-analyzed sorted'!BM$3</f>
        <v>0.480022976578331</v>
      </c>
      <c r="CH158" s="82">
        <f>'amount-analyzed sorted'!BN158*0.001/'amount-analyzed sorted'!BN$2*1.5/'amount-analyzed sorted'!BN$3</f>
        <v>0.140341706346095</v>
      </c>
      <c r="CI158" s="82">
        <f>'amount-analyzed sorted'!BO158*0.001/'amount-analyzed sorted'!BO$2*1.5/'amount-analyzed sorted'!BO$3</f>
        <v>0.955909931754057</v>
      </c>
      <c r="CJ158" s="116">
        <f t="shared" si="95"/>
        <v>0.385401751647846</v>
      </c>
      <c r="CK158" s="117">
        <f t="shared" si="96"/>
        <v>0.348456011785718</v>
      </c>
      <c r="CL158" s="82">
        <f>'amount-analyzed sorted'!BP158*0.001/'amount-analyzed sorted'!BP$2*1.5/'amount-analyzed sorted'!BP$3</f>
        <v>0.228643911900188</v>
      </c>
      <c r="CM158" s="82">
        <f>'amount-analyzed sorted'!BQ158*0.001/'amount-analyzed sorted'!BQ$2*1.5/'amount-analyzed sorted'!BQ$3</f>
        <v>0.553285707980177</v>
      </c>
      <c r="CN158" s="82">
        <f>'amount-analyzed sorted'!BR158*0.001/'amount-analyzed sorted'!BR$2*1.5/'amount-analyzed sorted'!BR$3</f>
        <v>0.14895309768736</v>
      </c>
      <c r="CO158" s="82">
        <f>'amount-analyzed sorted'!BS158*0.001/'amount-analyzed sorted'!BS$2*1.5/'amount-analyzed sorted'!BS$3</f>
        <v>0.346235859940304</v>
      </c>
      <c r="CP158" s="82">
        <f>'amount-analyzed sorted'!BT158*0.001/'amount-analyzed sorted'!BT$2*1.5/'amount-analyzed sorted'!BT$3</f>
        <v>0.328958497315052</v>
      </c>
      <c r="CQ158" s="116">
        <f t="shared" si="97"/>
        <v>0.321215414964616</v>
      </c>
      <c r="CR158" s="117">
        <f t="shared" si="98"/>
        <v>0.152304290833132</v>
      </c>
      <c r="CS158" s="82">
        <f>'amount-analyzed sorted'!BU158*0.001/'amount-analyzed sorted'!BU$2*1.5/'amount-analyzed sorted'!BU$3</f>
        <v>0.222482259939135</v>
      </c>
      <c r="CT158" s="82">
        <f>'amount-analyzed sorted'!BV158*0.001/'amount-analyzed sorted'!BV$2*1.5/'amount-analyzed sorted'!BV$3</f>
        <v>0.420831597270774</v>
      </c>
      <c r="CU158" s="82">
        <f>'amount-analyzed sorted'!BW158*0.001/'amount-analyzed sorted'!BW$2*1.5/'amount-analyzed sorted'!BW$3</f>
        <v>0.0118972054732292</v>
      </c>
      <c r="CV158" s="82">
        <f>'amount-analyzed sorted'!BX158*0.001/'amount-analyzed sorted'!BX$2*1.5/'amount-analyzed sorted'!BX$3</f>
        <v>0.432062772237846</v>
      </c>
      <c r="CW158" s="82">
        <f>'amount-analyzed sorted'!BY158*0.001/'amount-analyzed sorted'!BY$2*1.5/'amount-analyzed sorted'!BY$3</f>
        <v>0.0795268230733429</v>
      </c>
      <c r="CX158" s="116">
        <f t="shared" si="99"/>
        <v>0.233360131598865</v>
      </c>
      <c r="CY158" s="117">
        <f t="shared" si="100"/>
        <v>0.192000737231632</v>
      </c>
      <c r="CZ158" s="82">
        <f>'amount-analyzed sorted'!BZ158*0.001/'amount-analyzed sorted'!BZ$2*1.5/'amount-analyzed sorted'!BZ$3</f>
        <v>0.514160061864404</v>
      </c>
      <c r="DA158" s="82">
        <f>'amount-analyzed sorted'!CA158*0.001/'amount-analyzed sorted'!CA$2*1.5/'amount-analyzed sorted'!CA$3</f>
        <v>0.174099910555488</v>
      </c>
      <c r="DB158" s="82">
        <f>'amount-analyzed sorted'!CB158*0.001/'amount-analyzed sorted'!CB$2*1.5/'amount-analyzed sorted'!CB$3</f>
        <v>0.502623012368728</v>
      </c>
      <c r="DC158" s="82">
        <f>'amount-analyzed sorted'!CC158*0.001/'amount-analyzed sorted'!CC$2*1.5/'amount-analyzed sorted'!CC$3</f>
        <v>0.199899009489465</v>
      </c>
      <c r="DD158" s="82">
        <f>'amount-analyzed sorted'!CD158*0.001/'amount-analyzed sorted'!CD$2*1.5/'amount-analyzed sorted'!CD$3</f>
        <v>0.571539439193797</v>
      </c>
      <c r="DE158" s="116">
        <f t="shared" si="101"/>
        <v>0.392464286694376</v>
      </c>
      <c r="DF158" s="117">
        <f t="shared" si="102"/>
        <v>0.189589756797837</v>
      </c>
      <c r="DG158" s="82">
        <f>'amount-analyzed sorted'!CE158*0.001/'amount-analyzed sorted'!CE$2*1.5/'amount-analyzed sorted'!CE$3</f>
        <v>0.186687860560075</v>
      </c>
      <c r="DH158" s="82">
        <f>'amount-analyzed sorted'!CF158*0.001/'amount-analyzed sorted'!CF$2*1.5/'amount-analyzed sorted'!CF$3</f>
        <v>0.0117674177771576</v>
      </c>
      <c r="DI158" s="82">
        <f>'amount-analyzed sorted'!CG158*0.001/'amount-analyzed sorted'!CG$2*1.5/'amount-analyzed sorted'!CG$3</f>
        <v>0.495330415800692</v>
      </c>
      <c r="DJ158" s="82">
        <f>'amount-analyzed sorted'!CH158*0.001/'amount-analyzed sorted'!CH$2*1.5/'amount-analyzed sorted'!CH$3</f>
        <v>0.377292832480116</v>
      </c>
      <c r="DK158" s="82">
        <f>'amount-analyzed sorted'!CI158*0.001/'amount-analyzed sorted'!CI$2*1.5/'amount-analyzed sorted'!CI$3</f>
        <v>0.20401760571147</v>
      </c>
      <c r="DL158" s="116">
        <f t="shared" si="103"/>
        <v>0.255019226465902</v>
      </c>
      <c r="DM158" s="117">
        <f t="shared" si="104"/>
        <v>0.186508770412882</v>
      </c>
      <c r="DN158" s="82">
        <f>'amount-analyzed sorted'!CJ158*0.001/'amount-analyzed sorted'!CJ$2*1.5/'amount-analyzed sorted'!CJ$3</f>
        <v>1.21104598050317</v>
      </c>
      <c r="DO158" s="82">
        <f>'amount-analyzed sorted'!CK158*0.001/'amount-analyzed sorted'!CK$2*1.5/'amount-analyzed sorted'!CK$3</f>
        <v>0.287875729295697</v>
      </c>
      <c r="DP158" s="82">
        <f>'amount-analyzed sorted'!CL158*0.001/'amount-analyzed sorted'!CL$2*1.5/'amount-analyzed sorted'!CL$3</f>
        <v>0.800159336223613</v>
      </c>
      <c r="DQ158" s="82">
        <f>'amount-analyzed sorted'!CM158*0.001/'amount-analyzed sorted'!CM$2*1.5/'amount-analyzed sorted'!CM$3</f>
        <v>0.193672084249052</v>
      </c>
      <c r="DR158" s="82">
        <f>'amount-analyzed sorted'!CN158*0.001/'amount-analyzed sorted'!CN$2*1.5/'amount-analyzed sorted'!CN$3</f>
        <v>0.258109243925351</v>
      </c>
      <c r="DS158" s="116">
        <f t="shared" si="105"/>
        <v>0.550172474839376</v>
      </c>
      <c r="DT158" s="117">
        <f t="shared" si="106"/>
        <v>0.441712650775051</v>
      </c>
      <c r="DU158" s="82">
        <f>'amount-analyzed sorted'!CO158*0.001/'amount-analyzed sorted'!CO$2*1.5/'amount-analyzed sorted'!CO$3</f>
        <v>0.582963677520137</v>
      </c>
      <c r="DV158" s="82">
        <f>'amount-analyzed sorted'!CP158*0.001/'amount-analyzed sorted'!CP$2*1.5/'amount-analyzed sorted'!CP$3</f>
        <v>0.084459343218588</v>
      </c>
      <c r="DW158" s="82">
        <f>'amount-analyzed sorted'!CQ158*0.001/'amount-analyzed sorted'!CQ$2*1.5/'amount-analyzed sorted'!CQ$3</f>
        <v>0.284142516238033</v>
      </c>
      <c r="DX158" s="82">
        <f>'amount-analyzed sorted'!CR158*0.001/'amount-analyzed sorted'!CR$2*1.5/'amount-analyzed sorted'!CR$3</f>
        <v>0.0667208739608732</v>
      </c>
      <c r="DY158" s="82">
        <f>'amount-analyzed sorted'!CS158*0.001/'amount-analyzed sorted'!CS$2*1.5/'amount-analyzed sorted'!CS$3</f>
        <v>0.00552229549894531</v>
      </c>
      <c r="DZ158" s="116">
        <f t="shared" si="107"/>
        <v>0.204761741287315</v>
      </c>
      <c r="EA158" s="117">
        <f t="shared" si="108"/>
        <v>0.23588255382362</v>
      </c>
      <c r="EB158" s="82">
        <f>'amount-analyzed sorted'!CT158*0.001/'amount-analyzed sorted'!CT$2*1.5/'amount-analyzed sorted'!CT$3</f>
        <v>0.438985354426638</v>
      </c>
      <c r="EC158" s="82">
        <f>'amount-analyzed sorted'!CU158*0.001/'amount-analyzed sorted'!CU$2*1.5/'amount-analyzed sorted'!CU$3</f>
        <v>0.597572618212008</v>
      </c>
      <c r="ED158" s="82">
        <f>'amount-analyzed sorted'!CV158*0.001/'amount-analyzed sorted'!CV$2*1.5/'amount-analyzed sorted'!CV$3</f>
        <v>0.0829567573844764</v>
      </c>
      <c r="EE158" s="82">
        <f>'amount-analyzed sorted'!CW158*0.001/'amount-analyzed sorted'!CW$2*1.5/'amount-analyzed sorted'!CW$3</f>
        <v>0.0147291496163409</v>
      </c>
      <c r="EF158" s="82">
        <f>'amount-analyzed sorted'!CX158*0.001/'amount-analyzed sorted'!CX$2*1.5/'amount-analyzed sorted'!CX$3</f>
        <v>0.571641080981594</v>
      </c>
      <c r="EG158" s="116">
        <f t="shared" si="109"/>
        <v>0.341176992124211</v>
      </c>
      <c r="EH158" s="117">
        <f t="shared" si="110"/>
        <v>0.274620088746793</v>
      </c>
    </row>
    <row r="159" spans="1:138">
      <c r="A159">
        <f>'imported data from Web Calc'!A168</f>
        <v>666.5</v>
      </c>
      <c r="B159" t="str">
        <f>'imported data from Web Calc'!B168</f>
        <v>C35H69O8P</v>
      </c>
      <c r="C159" s="61" t="str">
        <f>'imported data from Web Calc'!C168</f>
        <v>PA(32:0)</v>
      </c>
      <c r="D159" s="96"/>
      <c r="E159" s="96"/>
      <c r="F159" s="96"/>
      <c r="G159" s="66">
        <f>'amount-analyzed sorted'!G159*0.001/'amount-analyzed sorted'!G$2*1.5/'amount-analyzed sorted'!G$3</f>
        <v>0</v>
      </c>
      <c r="H159" s="66">
        <f>'amount-analyzed sorted'!H159*0.001/'amount-analyzed sorted'!H$2*1.5/'amount-analyzed sorted'!H$3</f>
        <v>0.0209716201339184</v>
      </c>
      <c r="I159" s="66">
        <f>'amount-analyzed sorted'!I159*0.001/'amount-analyzed sorted'!I$2*1.5/'amount-analyzed sorted'!I$3</f>
        <v>0.00932072005951927</v>
      </c>
      <c r="J159" s="66">
        <f>'amount-analyzed sorted'!J159*0.001/'amount-analyzed sorted'!J$2*1.5/'amount-analyzed sorted'!J$3</f>
        <v>0.00233018001487982</v>
      </c>
      <c r="K159" s="66">
        <f>'amount-analyzed sorted'!K159*0.001/'amount-analyzed sorted'!K$2*1.5/'amount-analyzed sorted'!K$3</f>
        <v>0</v>
      </c>
      <c r="L159" s="66">
        <f>'amount-analyzed sorted'!L159*0.001/'amount-analyzed sorted'!L$2*1.5/'amount-analyzed sorted'!L$3</f>
        <v>0.00233018001487982</v>
      </c>
      <c r="M159" s="66">
        <f>'amount-analyzed sorted'!M159*0.001/'amount-analyzed sorted'!M$2*1.5/'amount-analyzed sorted'!M$3</f>
        <v>0.00466036002975963</v>
      </c>
      <c r="N159" s="66">
        <f>'amount-analyzed sorted'!N159*0.001/'amount-analyzed sorted'!N$2*1.5/'amount-analyzed sorted'!N$3</f>
        <v>0.00466036002975963</v>
      </c>
      <c r="O159" s="66">
        <f>'amount-analyzed sorted'!O159*0.001/'amount-analyzed sorted'!O$2*1.5/'amount-analyzed sorted'!O$3</f>
        <v>0.00932072005951927</v>
      </c>
      <c r="P159" s="66">
        <f>'amount-analyzed sorted'!P159*0.001/'amount-analyzed sorted'!P$2*1.5/'amount-analyzed sorted'!P$3</f>
        <v>0.00699054004463945</v>
      </c>
      <c r="Q159" s="66">
        <f t="shared" si="74"/>
        <v>0.00605846803868752</v>
      </c>
      <c r="R159" s="115">
        <f t="shared" si="75"/>
        <v>0.00623320129336441</v>
      </c>
      <c r="S159" s="66">
        <f t="shared" si="76"/>
        <v>1.02884116142251</v>
      </c>
      <c r="T159" s="66">
        <f>'amount-analyzed sorted'!R159*0.001/'amount-analyzed sorted'!R$2*1.5/'amount-analyzed sorted'!R$3</f>
        <v>0.0620992973965471</v>
      </c>
      <c r="U159" s="66">
        <f>'amount-analyzed sorted'!S159*0.001/'amount-analyzed sorted'!S$2*1.5/'amount-analyzed sorted'!S$3</f>
        <v>0.00559435383366198</v>
      </c>
      <c r="V159" s="66">
        <f>'amount-analyzed sorted'!T159*0.001/'amount-analyzed sorted'!T$2*1.5/'amount-analyzed sorted'!T$3</f>
        <v>0.0184575619682045</v>
      </c>
      <c r="W159" s="66">
        <f>'amount-analyzed sorted'!U159*0.001/'amount-analyzed sorted'!U$2*1.5/'amount-analyzed sorted'!U$3</f>
        <v>0.015073675607367</v>
      </c>
      <c r="X159" s="66">
        <f>'amount-analyzed sorted'!V159*0.001/'amount-analyzed sorted'!V$2*1.5/'amount-analyzed sorted'!V$3</f>
        <v>0.0632121880308939</v>
      </c>
      <c r="Y159" s="66">
        <f t="shared" si="77"/>
        <v>0.0328874153673349</v>
      </c>
      <c r="Z159" s="115">
        <f t="shared" si="78"/>
        <v>0.0275834510622867</v>
      </c>
      <c r="AA159" s="66">
        <f>'amount-analyzed sorted'!W159*0.001/'amount-analyzed sorted'!W$2*1.5/'amount-analyzed sorted'!W$3</f>
        <v>0.0359968372713242</v>
      </c>
      <c r="AB159" s="66">
        <f>'amount-analyzed sorted'!X159*0.001/'amount-analyzed sorted'!X$2*1.5/'amount-analyzed sorted'!X$3</f>
        <v>0.074566586781124</v>
      </c>
      <c r="AC159" s="66">
        <f>'amount-analyzed sorted'!Y159*0.001/'amount-analyzed sorted'!Y$2*1.5/'amount-analyzed sorted'!Y$3</f>
        <v>0.0282631417638131</v>
      </c>
      <c r="AD159" s="66">
        <f>'amount-analyzed sorted'!Z159*0.001/'amount-analyzed sorted'!Z$2*1.5/'amount-analyzed sorted'!Z$3</f>
        <v>0.00539415826903789</v>
      </c>
      <c r="AE159" s="66">
        <f>'amount-analyzed sorted'!AA159*0.001/'amount-analyzed sorted'!AA$2*1.5/'amount-analyzed sorted'!AA$3</f>
        <v>0.0201646197224893</v>
      </c>
      <c r="AF159" s="66">
        <f t="shared" si="79"/>
        <v>0.0328770687615577</v>
      </c>
      <c r="AG159" s="115">
        <f t="shared" si="80"/>
        <v>0.0259130947607072</v>
      </c>
      <c r="AH159" s="66">
        <f>'amount-analyzed sorted'!AB159*0.001/'amount-analyzed sorted'!AB$2*1.5/'amount-analyzed sorted'!AB$3</f>
        <v>0</v>
      </c>
      <c r="AI159" s="66">
        <f>'amount-analyzed sorted'!AC159*0.001/'amount-analyzed sorted'!AC$2*1.5/'amount-analyzed sorted'!AC$3</f>
        <v>0</v>
      </c>
      <c r="AJ159" s="66">
        <f>'amount-analyzed sorted'!AD159*0.001/'amount-analyzed sorted'!AD$2*1.5/'amount-analyzed sorted'!AD$3</f>
        <v>0.00697496557667367</v>
      </c>
      <c r="AK159" s="66">
        <f>'amount-analyzed sorted'!AE159*0.001/'amount-analyzed sorted'!AE$2*1.5/'amount-analyzed sorted'!AE$3</f>
        <v>0</v>
      </c>
      <c r="AL159" s="66">
        <f>'amount-analyzed sorted'!AF159*0.001/'amount-analyzed sorted'!AF$2*1.5/'amount-analyzed sorted'!AF$3</f>
        <v>0.00929199181276048</v>
      </c>
      <c r="AM159" s="66">
        <f t="shared" si="81"/>
        <v>0.00325339147788683</v>
      </c>
      <c r="AN159" s="115">
        <f t="shared" si="82"/>
        <v>0.0045295826546785</v>
      </c>
      <c r="AO159" s="66">
        <f>'amount-analyzed sorted'!AG159*0.001/'amount-analyzed sorted'!AG$2*1.5/'amount-analyzed sorted'!AG$3</f>
        <v>0</v>
      </c>
      <c r="AP159" s="66">
        <f>'amount-analyzed sorted'!AH159*0.001/'amount-analyzed sorted'!AH$2*1.5/'amount-analyzed sorted'!AH$3</f>
        <v>0.00221671700108338</v>
      </c>
      <c r="AQ159" s="66">
        <f>'amount-analyzed sorted'!AI159*0.001/'amount-analyzed sorted'!AI$2*1.5/'amount-analyzed sorted'!AI$3</f>
        <v>0.00506205524127996</v>
      </c>
      <c r="AR159" s="66">
        <f>'amount-analyzed sorted'!AJ159*0.001/'amount-analyzed sorted'!AJ$2*1.5/'amount-analyzed sorted'!AJ$3</f>
        <v>0.00886686800433353</v>
      </c>
      <c r="AS159" s="66">
        <f>'amount-analyzed sorted'!AK159*0.001/'amount-analyzed sorted'!AK$2*1.5/'amount-analyzed sorted'!AK$3</f>
        <v>0.0076971960548257</v>
      </c>
      <c r="AT159" s="66">
        <f t="shared" si="83"/>
        <v>0.00476856726030451</v>
      </c>
      <c r="AU159" s="115">
        <f t="shared" si="84"/>
        <v>0.00369831868087106</v>
      </c>
      <c r="AV159" s="66">
        <f>'amount-analyzed sorted'!AL159*0.001/'amount-analyzed sorted'!AL$2*1.5/'amount-analyzed sorted'!AL$3</f>
        <v>0.0106821323201813</v>
      </c>
      <c r="AW159" s="66">
        <f>'amount-analyzed sorted'!AM159*0.001/'amount-analyzed sorted'!AM$2*1.5/'amount-analyzed sorted'!AM$3</f>
        <v>0</v>
      </c>
      <c r="AX159" s="66">
        <f>'amount-analyzed sorted'!AN159*0.001/'amount-analyzed sorted'!AN$2*1.5/'amount-analyzed sorted'!AN$3</f>
        <v>0.0152945975723002</v>
      </c>
      <c r="AY159" s="66">
        <f>'amount-analyzed sorted'!AO159*0.001/'amount-analyzed sorted'!AO$2*1.5/'amount-analyzed sorted'!AO$3</f>
        <v>0.0664004950805534</v>
      </c>
      <c r="AZ159" s="66">
        <f>'amount-analyzed sorted'!AP159*0.001/'amount-analyzed sorted'!AP$2*1.5/'amount-analyzed sorted'!AP$3</f>
        <v>0.0617189867388255</v>
      </c>
      <c r="BA159" s="66">
        <f t="shared" si="85"/>
        <v>0.0308192423423721</v>
      </c>
      <c r="BB159" s="115">
        <f t="shared" si="86"/>
        <v>0.0308915977412349</v>
      </c>
      <c r="BC159" s="66">
        <f>'amount-analyzed sorted'!AQ159*0.001/'amount-analyzed sorted'!AQ$2*1.5/'amount-analyzed sorted'!AQ$3</f>
        <v>0.00449960465891552</v>
      </c>
      <c r="BD159" s="66">
        <f>'amount-analyzed sorted'!AR159*0.001/'amount-analyzed sorted'!AR$2*1.5/'amount-analyzed sorted'!AR$3</f>
        <v>0.0159917187190141</v>
      </c>
      <c r="BE159" s="66">
        <f>'amount-analyzed sorted'!AS159*0.001/'amount-analyzed sorted'!AS$2*1.5/'amount-analyzed sorted'!AS$3</f>
        <v>0.0521325374717671</v>
      </c>
      <c r="BF159" s="66">
        <f>'amount-analyzed sorted'!AT159*0.001/'amount-analyzed sorted'!AT$2*1.5/'amount-analyzed sorted'!AT$3</f>
        <v>0.00791807862643791</v>
      </c>
      <c r="BG159" s="66">
        <f>'amount-analyzed sorted'!AU159*0.001/'amount-analyzed sorted'!AU$2*1.5/'amount-analyzed sorted'!AU$3</f>
        <v>0.0162470755049465</v>
      </c>
      <c r="BH159" s="66">
        <f t="shared" si="87"/>
        <v>0.0193578029962162</v>
      </c>
      <c r="BI159" s="115">
        <f t="shared" si="88"/>
        <v>0.019018568034398</v>
      </c>
      <c r="BJ159" s="66">
        <f>'amount-analyzed sorted'!AV159*0.001/'amount-analyzed sorted'!AV$2*1.5/'amount-analyzed sorted'!AV$3</f>
        <v>0.0232565280799376</v>
      </c>
      <c r="BK159" s="66">
        <f>'amount-analyzed sorted'!AW159*0.001/'amount-analyzed sorted'!AW$2*1.5/'amount-analyzed sorted'!AW$3</f>
        <v>0.00473518605467026</v>
      </c>
      <c r="BL159" s="66">
        <f>'amount-analyzed sorted'!AX159*0.001/'amount-analyzed sorted'!AX$2*1.5/'amount-analyzed sorted'!AX$3</f>
        <v>0.00404964419302397</v>
      </c>
      <c r="BM159" s="66">
        <f>'amount-analyzed sorted'!AY159*0.001/'amount-analyzed sorted'!AY$2*1.5/'amount-analyzed sorted'!AY$3</f>
        <v>0</v>
      </c>
      <c r="BN159" s="66">
        <f>'amount-analyzed sorted'!AZ159*0.001/'amount-analyzed sorted'!AZ$2*1.5/'amount-analyzed sorted'!AZ$3</f>
        <v>0.00235526181365109</v>
      </c>
      <c r="BO159" s="66">
        <f t="shared" si="89"/>
        <v>0.00687932402825659</v>
      </c>
      <c r="BP159" s="115">
        <f t="shared" si="90"/>
        <v>0.00933554318421624</v>
      </c>
      <c r="BQ159" s="66">
        <f>'amount-analyzed sorted'!BA159*0.001/'amount-analyzed sorted'!BA$2*1.5/'amount-analyzed sorted'!BA$3</f>
        <v>0.0130445269679137</v>
      </c>
      <c r="BR159" s="66">
        <f>'amount-analyzed sorted'!BB159*0.001/'amount-analyzed sorted'!BB$2*1.5/'amount-analyzed sorted'!BB$3</f>
        <v>0.0505862333942147</v>
      </c>
      <c r="BS159" s="66">
        <f>'amount-analyzed sorted'!BC159*0.001/'amount-analyzed sorted'!BC$2*1.5/'amount-analyzed sorted'!BC$3</f>
        <v>0.06699411381052</v>
      </c>
      <c r="BT159" s="66">
        <f>'amount-analyzed sorted'!BD159*0.001/'amount-analyzed sorted'!BD$2*1.5/'amount-analyzed sorted'!BD$3</f>
        <v>0.021881142010694</v>
      </c>
      <c r="BU159" s="66">
        <f>'amount-analyzed sorted'!BE159*0.001/'amount-analyzed sorted'!BE$2*1.5/'amount-analyzed sorted'!BE$3</f>
        <v>0.0442079284615244</v>
      </c>
      <c r="BV159" s="66">
        <f t="shared" si="91"/>
        <v>0.0393427889289734</v>
      </c>
      <c r="BW159" s="115">
        <f t="shared" si="92"/>
        <v>0.021858568623598</v>
      </c>
      <c r="BX159" s="66">
        <f>'amount-analyzed sorted'!BF159*0.001/'amount-analyzed sorted'!BF$2*1.5/'amount-analyzed sorted'!BF$3</f>
        <v>0.00335799704124512</v>
      </c>
      <c r="BY159" s="66">
        <f>'amount-analyzed sorted'!BG159*0.001/'amount-analyzed sorted'!BG$2*1.5/'amount-analyzed sorted'!BG$3</f>
        <v>0</v>
      </c>
      <c r="BZ159" s="66">
        <f>'amount-analyzed sorted'!BH159*0.001/'amount-analyzed sorted'!BH$2*1.5/'amount-analyzed sorted'!BH$3</f>
        <v>0</v>
      </c>
      <c r="CA159" s="66">
        <f>'amount-analyzed sorted'!BI159*0.001/'amount-analyzed sorted'!BI$2*1.5/'amount-analyzed sorted'!BI$3</f>
        <v>0.00301138913354724</v>
      </c>
      <c r="CB159" s="66">
        <f>'amount-analyzed sorted'!BJ159*0.001/'amount-analyzed sorted'!BJ$2*1.5/'amount-analyzed sorted'!BJ$3</f>
        <v>0</v>
      </c>
      <c r="CC159" s="66">
        <f t="shared" si="93"/>
        <v>0.00127387723495847</v>
      </c>
      <c r="CD159" s="115">
        <f t="shared" si="94"/>
        <v>0.00174862750421081</v>
      </c>
      <c r="CE159" s="121">
        <f>'amount-analyzed sorted'!BK159*0.001/'amount-analyzed sorted'!BK$2*1.5/'amount-analyzed sorted'!BK$3</f>
        <v>0.00389277131897569</v>
      </c>
      <c r="CF159" s="66">
        <f>'amount-analyzed sorted'!BL159*0.001/'amount-analyzed sorted'!BL$2*1.5/'amount-analyzed sorted'!BL$3</f>
        <v>0.00231704663477887</v>
      </c>
      <c r="CG159" s="66">
        <f>'amount-analyzed sorted'!BM159*0.001/'amount-analyzed sorted'!BM$2*1.5/'amount-analyzed sorted'!BM$3</f>
        <v>0</v>
      </c>
      <c r="CH159" s="66">
        <f>'amount-analyzed sorted'!BN159*0.001/'amount-analyzed sorted'!BN$2*1.5/'amount-analyzed sorted'!BN$3</f>
        <v>0</v>
      </c>
      <c r="CI159" s="66">
        <f>'amount-analyzed sorted'!BO159*0.001/'amount-analyzed sorted'!BO$2*1.5/'amount-analyzed sorted'!BO$3</f>
        <v>0.010940571005347</v>
      </c>
      <c r="CJ159" s="66">
        <f t="shared" si="95"/>
        <v>0.00343007779182032</v>
      </c>
      <c r="CK159" s="115">
        <f t="shared" si="96"/>
        <v>0.00451085632898358</v>
      </c>
      <c r="CL159" s="66">
        <f>'amount-analyzed sorted'!BP159*0.001/'amount-analyzed sorted'!BP$2*1.5/'amount-analyzed sorted'!BP$3</f>
        <v>0.00786452640384365</v>
      </c>
      <c r="CM159" s="66">
        <f>'amount-analyzed sorted'!BQ159*0.001/'amount-analyzed sorted'!BQ$2*1.5/'amount-analyzed sorted'!BQ$3</f>
        <v>0.00226861338572413</v>
      </c>
      <c r="CN159" s="66">
        <f>'amount-analyzed sorted'!BR159*0.001/'amount-analyzed sorted'!BR$2*1.5/'amount-analyzed sorted'!BR$3</f>
        <v>0.00267053308004533</v>
      </c>
      <c r="CO159" s="66">
        <f>'amount-analyzed sorted'!BS159*0.001/'amount-analyzed sorted'!BS$2*1.5/'amount-analyzed sorted'!BS$3</f>
        <v>0</v>
      </c>
      <c r="CP159" s="66">
        <f>'amount-analyzed sorted'!BT159*0.001/'amount-analyzed sorted'!BT$2*1.5/'amount-analyzed sorted'!BT$3</f>
        <v>0</v>
      </c>
      <c r="CQ159" s="66">
        <f t="shared" si="97"/>
        <v>0.00256073457392262</v>
      </c>
      <c r="CR159" s="115">
        <f t="shared" si="98"/>
        <v>0.00321489974150998</v>
      </c>
      <c r="CS159" s="66">
        <f>'amount-analyzed sorted'!BU159*0.001/'amount-analyzed sorted'!BU$2*1.5/'amount-analyzed sorted'!BU$3</f>
        <v>0.00333324522030228</v>
      </c>
      <c r="CT159" s="66">
        <f>'amount-analyzed sorted'!BV159*0.001/'amount-analyzed sorted'!BV$2*1.5/'amount-analyzed sorted'!BV$3</f>
        <v>0.00628069816973625</v>
      </c>
      <c r="CU159" s="66">
        <f>'amount-analyzed sorted'!BW159*0.001/'amount-analyzed sorted'!BW$2*1.5/'amount-analyzed sorted'!BW$3</f>
        <v>0.00280006358031585</v>
      </c>
      <c r="CV159" s="66">
        <f>'amount-analyzed sorted'!BX159*0.001/'amount-analyzed sorted'!BX$2*1.5/'amount-analyzed sorted'!BX$3</f>
        <v>0.00326113174197844</v>
      </c>
      <c r="CW159" s="66">
        <f>'amount-analyzed sorted'!BY159*0.001/'amount-analyzed sorted'!BY$2*1.5/'amount-analyzed sorted'!BY$3</f>
        <v>0</v>
      </c>
      <c r="CX159" s="66">
        <f t="shared" si="99"/>
        <v>0.00313502774246656</v>
      </c>
      <c r="CY159" s="115">
        <f t="shared" si="100"/>
        <v>0.00222996831592804</v>
      </c>
      <c r="CZ159" s="66">
        <f>'amount-analyzed sorted'!BZ159*0.001/'amount-analyzed sorted'!BZ$2*1.5/'amount-analyzed sorted'!BZ$3</f>
        <v>0.00671599408249025</v>
      </c>
      <c r="DA159" s="66">
        <f>'amount-analyzed sorted'!CA159*0.001/'amount-analyzed sorted'!CA$2*1.5/'amount-analyzed sorted'!CA$3</f>
        <v>0.00211808088159724</v>
      </c>
      <c r="DB159" s="66">
        <f>'amount-analyzed sorted'!CB159*0.001/'amount-analyzed sorted'!CB$2*1.5/'amount-analyzed sorted'!CB$3</f>
        <v>0.0361233054496073</v>
      </c>
      <c r="DC159" s="66">
        <f>'amount-analyzed sorted'!CC159*0.001/'amount-analyzed sorted'!CC$2*1.5/'amount-analyzed sorted'!CC$3</f>
        <v>0.00285606485192217</v>
      </c>
      <c r="DD159" s="66">
        <f>'amount-analyzed sorted'!CD159*0.001/'amount-analyzed sorted'!CD$2*1.5/'amount-analyzed sorted'!CD$3</f>
        <v>0.0103559603409392</v>
      </c>
      <c r="DE159" s="66">
        <f t="shared" si="101"/>
        <v>0.0116338811213112</v>
      </c>
      <c r="DF159" s="115">
        <f t="shared" si="102"/>
        <v>0.0140814693040192</v>
      </c>
      <c r="DG159" s="66">
        <f>'amount-analyzed sorted'!CE159*0.001/'amount-analyzed sorted'!CE$2*1.5/'amount-analyzed sorted'!CE$3</f>
        <v>0</v>
      </c>
      <c r="DH159" s="66">
        <f>'amount-analyzed sorted'!CF159*0.001/'amount-analyzed sorted'!CF$2*1.5/'amount-analyzed sorted'!CF$3</f>
        <v>0</v>
      </c>
      <c r="DI159" s="66">
        <f>'amount-analyzed sorted'!CG159*0.001/'amount-analyzed sorted'!CG$2*1.5/'amount-analyzed sorted'!CG$3</f>
        <v>0.0106402416052002</v>
      </c>
      <c r="DJ159" s="66">
        <f>'amount-analyzed sorted'!CH159*0.001/'amount-analyzed sorted'!CH$2*1.5/'amount-analyzed sorted'!CH$3</f>
        <v>0</v>
      </c>
      <c r="DK159" s="66">
        <f>'amount-analyzed sorted'!CI159*0.001/'amount-analyzed sorted'!CI$2*1.5/'amount-analyzed sorted'!CI$3</f>
        <v>0.0135663080466303</v>
      </c>
      <c r="DL159" s="66">
        <f t="shared" si="103"/>
        <v>0.00484130993036611</v>
      </c>
      <c r="DM159" s="115">
        <f t="shared" si="104"/>
        <v>0.00670947177920499</v>
      </c>
      <c r="DN159" s="66">
        <f>'amount-analyzed sorted'!CJ159*0.001/'amount-analyzed sorted'!CJ$2*1.5/'amount-analyzed sorted'!CJ$3</f>
        <v>0.0426485732004845</v>
      </c>
      <c r="DO159" s="66">
        <f>'amount-analyzed sorted'!CK159*0.001/'amount-analyzed sorted'!CK$2*1.5/'amount-analyzed sorted'!CK$3</f>
        <v>0</v>
      </c>
      <c r="DP159" s="66">
        <f>'amount-analyzed sorted'!CL159*0.001/'amount-analyzed sorted'!CL$2*1.5/'amount-analyzed sorted'!CL$3</f>
        <v>0.00411100243837282</v>
      </c>
      <c r="DQ159" s="66">
        <f>'amount-analyzed sorted'!CM159*0.001/'amount-analyzed sorted'!CM$2*1.5/'amount-analyzed sorted'!CM$3</f>
        <v>0</v>
      </c>
      <c r="DR159" s="66">
        <f>'amount-analyzed sorted'!CN159*0.001/'amount-analyzed sorted'!CN$2*1.5/'amount-analyzed sorted'!CN$3</f>
        <v>0</v>
      </c>
      <c r="DS159" s="66">
        <f t="shared" si="105"/>
        <v>0.00935191512777146</v>
      </c>
      <c r="DT159" s="115">
        <f t="shared" si="106"/>
        <v>0.0186983258227855</v>
      </c>
      <c r="DU159" s="66">
        <f>'amount-analyzed sorted'!CO159*0.001/'amount-analyzed sorted'!CO$2*1.5/'amount-analyzed sorted'!CO$3</f>
        <v>0.0407626157269643</v>
      </c>
      <c r="DV159" s="66">
        <f>'amount-analyzed sorted'!CP159*0.001/'amount-analyzed sorted'!CP$2*1.5/'amount-analyzed sorted'!CP$3</f>
        <v>0</v>
      </c>
      <c r="DW159" s="66">
        <f>'amount-analyzed sorted'!CQ159*0.001/'amount-analyzed sorted'!CQ$2*1.5/'amount-analyzed sorted'!CQ$3</f>
        <v>0</v>
      </c>
      <c r="DX159" s="66">
        <f>'amount-analyzed sorted'!CR159*0.001/'amount-analyzed sorted'!CR$2*1.5/'amount-analyzed sorted'!CR$3</f>
        <v>0</v>
      </c>
      <c r="DY159" s="66">
        <f>'amount-analyzed sorted'!CS159*0.001/'amount-analyzed sorted'!CS$2*1.5/'amount-analyzed sorted'!CS$3</f>
        <v>0</v>
      </c>
      <c r="DZ159" s="66">
        <f t="shared" si="107"/>
        <v>0.00815252314539286</v>
      </c>
      <c r="EA159" s="115">
        <f t="shared" si="108"/>
        <v>0.0182295959412388</v>
      </c>
      <c r="EB159" s="66">
        <f>'amount-analyzed sorted'!CT159*0.001/'amount-analyzed sorted'!CT$2*1.5/'amount-analyzed sorted'!CT$3</f>
        <v>0.00433774837622072</v>
      </c>
      <c r="EC159" s="66">
        <f>'amount-analyzed sorted'!CU159*0.001/'amount-analyzed sorted'!CU$2*1.5/'amount-analyzed sorted'!CU$3</f>
        <v>0.0103717951426837</v>
      </c>
      <c r="ED159" s="66">
        <f>'amount-analyzed sorted'!CV159*0.001/'amount-analyzed sorted'!CV$2*1.5/'amount-analyzed sorted'!CV$3</f>
        <v>0</v>
      </c>
      <c r="EE159" s="66">
        <f>'amount-analyzed sorted'!CW159*0.001/'amount-analyzed sorted'!CW$2*1.5/'amount-analyzed sorted'!CW$3</f>
        <v>0</v>
      </c>
      <c r="EF159" s="66">
        <f>'amount-analyzed sorted'!CX159*0.001/'amount-analyzed sorted'!CX$2*1.5/'amount-analyzed sorted'!CX$3</f>
        <v>0.0209680186192122</v>
      </c>
      <c r="EG159" s="66">
        <f t="shared" si="109"/>
        <v>0.00713551242762333</v>
      </c>
      <c r="EH159" s="115">
        <f t="shared" si="110"/>
        <v>0.0088242607657667</v>
      </c>
    </row>
    <row r="160" spans="1:138">
      <c r="A160">
        <f>'imported data from Web Calc'!A169</f>
        <v>682.4</v>
      </c>
      <c r="B160" t="str">
        <f>'imported data from Web Calc'!B169</f>
        <v>C37H61O8P</v>
      </c>
      <c r="C160" s="61" t="str">
        <f>'imported data from Web Calc'!C169</f>
        <v>PA(34:6)</v>
      </c>
      <c r="D160" s="96"/>
      <c r="E160" s="96"/>
      <c r="F160" s="96"/>
      <c r="G160" s="66">
        <f>'amount-analyzed sorted'!G160*0.001/'amount-analyzed sorted'!G$2*1.5/'amount-analyzed sorted'!G$3</f>
        <v>0</v>
      </c>
      <c r="H160" s="66">
        <f>'amount-analyzed sorted'!H160*0.001/'amount-analyzed sorted'!H$2*1.5/'amount-analyzed sorted'!H$3</f>
        <v>0</v>
      </c>
      <c r="I160" s="66">
        <f>'amount-analyzed sorted'!I160*0.001/'amount-analyzed sorted'!I$2*1.5/'amount-analyzed sorted'!I$3</f>
        <v>0</v>
      </c>
      <c r="J160" s="66">
        <f>'amount-analyzed sorted'!J160*0.001/'amount-analyzed sorted'!J$2*1.5/'amount-analyzed sorted'!J$3</f>
        <v>0</v>
      </c>
      <c r="K160" s="66">
        <f>'amount-analyzed sorted'!K160*0.001/'amount-analyzed sorted'!K$2*1.5/'amount-analyzed sorted'!K$3</f>
        <v>0</v>
      </c>
      <c r="L160" s="66">
        <f>'amount-analyzed sorted'!L160*0.001/'amount-analyzed sorted'!L$2*1.5/'amount-analyzed sorted'!L$3</f>
        <v>0</v>
      </c>
      <c r="M160" s="66">
        <f>'amount-analyzed sorted'!M160*0.001/'amount-analyzed sorted'!M$2*1.5/'amount-analyzed sorted'!M$3</f>
        <v>0</v>
      </c>
      <c r="N160" s="66">
        <f>'amount-analyzed sorted'!N160*0.001/'amount-analyzed sorted'!N$2*1.5/'amount-analyzed sorted'!N$3</f>
        <v>0</v>
      </c>
      <c r="O160" s="66">
        <f>'amount-analyzed sorted'!O160*0.001/'amount-analyzed sorted'!O$2*1.5/'amount-analyzed sorted'!O$3</f>
        <v>0</v>
      </c>
      <c r="P160" s="66">
        <f>'amount-analyzed sorted'!P160*0.001/'amount-analyzed sorted'!P$2*1.5/'amount-analyzed sorted'!P$3</f>
        <v>0</v>
      </c>
      <c r="Q160" s="66">
        <f t="shared" si="74"/>
        <v>0</v>
      </c>
      <c r="R160" s="115">
        <f t="shared" si="75"/>
        <v>0</v>
      </c>
      <c r="S160" s="66" t="e">
        <f t="shared" si="76"/>
        <v>#DIV/0!</v>
      </c>
      <c r="T160" s="66">
        <f>'amount-analyzed sorted'!R160*0.001/'amount-analyzed sorted'!R$2*1.5/'amount-analyzed sorted'!R$3</f>
        <v>0</v>
      </c>
      <c r="U160" s="66">
        <f>'amount-analyzed sorted'!S160*0.001/'amount-analyzed sorted'!S$2*1.5/'amount-analyzed sorted'!S$3</f>
        <v>0</v>
      </c>
      <c r="V160" s="66">
        <f>'amount-analyzed sorted'!T160*0.001/'amount-analyzed sorted'!T$2*1.5/'amount-analyzed sorted'!T$3</f>
        <v>0</v>
      </c>
      <c r="W160" s="66">
        <f>'amount-analyzed sorted'!U160*0.001/'amount-analyzed sorted'!U$2*1.5/'amount-analyzed sorted'!U$3</f>
        <v>0</v>
      </c>
      <c r="X160" s="66">
        <f>'amount-analyzed sorted'!V160*0.001/'amount-analyzed sorted'!V$2*1.5/'amount-analyzed sorted'!V$3</f>
        <v>0</v>
      </c>
      <c r="Y160" s="66">
        <f t="shared" si="77"/>
        <v>0</v>
      </c>
      <c r="Z160" s="115">
        <f t="shared" si="78"/>
        <v>0</v>
      </c>
      <c r="AA160" s="66">
        <f>'amount-analyzed sorted'!W160*0.001/'amount-analyzed sorted'!W$2*1.5/'amount-analyzed sorted'!W$3</f>
        <v>0</v>
      </c>
      <c r="AB160" s="66">
        <f>'amount-analyzed sorted'!X160*0.001/'amount-analyzed sorted'!X$2*1.5/'amount-analyzed sorted'!X$3</f>
        <v>0</v>
      </c>
      <c r="AC160" s="66">
        <f>'amount-analyzed sorted'!Y160*0.001/'amount-analyzed sorted'!Y$2*1.5/'amount-analyzed sorted'!Y$3</f>
        <v>0</v>
      </c>
      <c r="AD160" s="66">
        <f>'amount-analyzed sorted'!Z160*0.001/'amount-analyzed sorted'!Z$2*1.5/'amount-analyzed sorted'!Z$3</f>
        <v>0</v>
      </c>
      <c r="AE160" s="66">
        <f>'amount-analyzed sorted'!AA160*0.001/'amount-analyzed sorted'!AA$2*1.5/'amount-analyzed sorted'!AA$3</f>
        <v>0</v>
      </c>
      <c r="AF160" s="66">
        <f t="shared" si="79"/>
        <v>0</v>
      </c>
      <c r="AG160" s="115">
        <f t="shared" si="80"/>
        <v>0</v>
      </c>
      <c r="AH160" s="66">
        <f>'amount-analyzed sorted'!AB160*0.001/'amount-analyzed sorted'!AB$2*1.5/'amount-analyzed sorted'!AB$3</f>
        <v>0</v>
      </c>
      <c r="AI160" s="66">
        <f>'amount-analyzed sorted'!AC160*0.001/'amount-analyzed sorted'!AC$2*1.5/'amount-analyzed sorted'!AC$3</f>
        <v>0</v>
      </c>
      <c r="AJ160" s="66">
        <f>'amount-analyzed sorted'!AD160*0.001/'amount-analyzed sorted'!AD$2*1.5/'amount-analyzed sorted'!AD$3</f>
        <v>0</v>
      </c>
      <c r="AK160" s="66">
        <f>'amount-analyzed sorted'!AE160*0.001/'amount-analyzed sorted'!AE$2*1.5/'amount-analyzed sorted'!AE$3</f>
        <v>0</v>
      </c>
      <c r="AL160" s="66">
        <f>'amount-analyzed sorted'!AF160*0.001/'amount-analyzed sorted'!AF$2*1.5/'amount-analyzed sorted'!AF$3</f>
        <v>0</v>
      </c>
      <c r="AM160" s="66">
        <f t="shared" si="81"/>
        <v>0</v>
      </c>
      <c r="AN160" s="115">
        <f t="shared" si="82"/>
        <v>0</v>
      </c>
      <c r="AO160" s="66">
        <f>'amount-analyzed sorted'!AG160*0.001/'amount-analyzed sorted'!AG$2*1.5/'amount-analyzed sorted'!AG$3</f>
        <v>0</v>
      </c>
      <c r="AP160" s="66">
        <f>'amount-analyzed sorted'!AH160*0.001/'amount-analyzed sorted'!AH$2*1.5/'amount-analyzed sorted'!AH$3</f>
        <v>0</v>
      </c>
      <c r="AQ160" s="66">
        <f>'amount-analyzed sorted'!AI160*0.001/'amount-analyzed sorted'!AI$2*1.5/'amount-analyzed sorted'!AI$3</f>
        <v>0</v>
      </c>
      <c r="AR160" s="66">
        <f>'amount-analyzed sorted'!AJ160*0.001/'amount-analyzed sorted'!AJ$2*1.5/'amount-analyzed sorted'!AJ$3</f>
        <v>0</v>
      </c>
      <c r="AS160" s="66">
        <f>'amount-analyzed sorted'!AK160*0.001/'amount-analyzed sorted'!AK$2*1.5/'amount-analyzed sorted'!AK$3</f>
        <v>0</v>
      </c>
      <c r="AT160" s="66">
        <f t="shared" si="83"/>
        <v>0</v>
      </c>
      <c r="AU160" s="115">
        <f t="shared" si="84"/>
        <v>0</v>
      </c>
      <c r="AV160" s="66">
        <f>'amount-analyzed sorted'!AL160*0.001/'amount-analyzed sorted'!AL$2*1.5/'amount-analyzed sorted'!AL$3</f>
        <v>0</v>
      </c>
      <c r="AW160" s="66">
        <f>'amount-analyzed sorted'!AM160*0.001/'amount-analyzed sorted'!AM$2*1.5/'amount-analyzed sorted'!AM$3</f>
        <v>0</v>
      </c>
      <c r="AX160" s="66">
        <f>'amount-analyzed sorted'!AN160*0.001/'amount-analyzed sorted'!AN$2*1.5/'amount-analyzed sorted'!AN$3</f>
        <v>0</v>
      </c>
      <c r="AY160" s="66">
        <f>'amount-analyzed sorted'!AO160*0.001/'amount-analyzed sorted'!AO$2*1.5/'amount-analyzed sorted'!AO$3</f>
        <v>0</v>
      </c>
      <c r="AZ160" s="66">
        <f>'amount-analyzed sorted'!AP160*0.001/'amount-analyzed sorted'!AP$2*1.5/'amount-analyzed sorted'!AP$3</f>
        <v>0</v>
      </c>
      <c r="BA160" s="66">
        <f t="shared" si="85"/>
        <v>0</v>
      </c>
      <c r="BB160" s="115">
        <f t="shared" si="86"/>
        <v>0</v>
      </c>
      <c r="BC160" s="66">
        <f>'amount-analyzed sorted'!AQ160*0.001/'amount-analyzed sorted'!AQ$2*1.5/'amount-analyzed sorted'!AQ$3</f>
        <v>0</v>
      </c>
      <c r="BD160" s="66">
        <f>'amount-analyzed sorted'!AR160*0.001/'amount-analyzed sorted'!AR$2*1.5/'amount-analyzed sorted'!AR$3</f>
        <v>0</v>
      </c>
      <c r="BE160" s="66">
        <f>'amount-analyzed sorted'!AS160*0.001/'amount-analyzed sorted'!AS$2*1.5/'amount-analyzed sorted'!AS$3</f>
        <v>0</v>
      </c>
      <c r="BF160" s="66">
        <f>'amount-analyzed sorted'!AT160*0.001/'amount-analyzed sorted'!AT$2*1.5/'amount-analyzed sorted'!AT$3</f>
        <v>0</v>
      </c>
      <c r="BG160" s="66">
        <f>'amount-analyzed sorted'!AU160*0.001/'amount-analyzed sorted'!AU$2*1.5/'amount-analyzed sorted'!AU$3</f>
        <v>0</v>
      </c>
      <c r="BH160" s="66">
        <f t="shared" si="87"/>
        <v>0</v>
      </c>
      <c r="BI160" s="115">
        <f t="shared" si="88"/>
        <v>0</v>
      </c>
      <c r="BJ160" s="66">
        <f>'amount-analyzed sorted'!AV160*0.001/'amount-analyzed sorted'!AV$2*1.5/'amount-analyzed sorted'!AV$3</f>
        <v>0</v>
      </c>
      <c r="BK160" s="66">
        <f>'amount-analyzed sorted'!AW160*0.001/'amount-analyzed sorted'!AW$2*1.5/'amount-analyzed sorted'!AW$3</f>
        <v>0</v>
      </c>
      <c r="BL160" s="66">
        <f>'amount-analyzed sorted'!AX160*0.001/'amount-analyzed sorted'!AX$2*1.5/'amount-analyzed sorted'!AX$3</f>
        <v>0</v>
      </c>
      <c r="BM160" s="66">
        <f>'amount-analyzed sorted'!AY160*0.001/'amount-analyzed sorted'!AY$2*1.5/'amount-analyzed sorted'!AY$3</f>
        <v>0</v>
      </c>
      <c r="BN160" s="66">
        <f>'amount-analyzed sorted'!AZ160*0.001/'amount-analyzed sorted'!AZ$2*1.5/'amount-analyzed sorted'!AZ$3</f>
        <v>0</v>
      </c>
      <c r="BO160" s="66">
        <f t="shared" si="89"/>
        <v>0</v>
      </c>
      <c r="BP160" s="115">
        <f t="shared" si="90"/>
        <v>0</v>
      </c>
      <c r="BQ160" s="66">
        <f>'amount-analyzed sorted'!BA160*0.001/'amount-analyzed sorted'!BA$2*1.5/'amount-analyzed sorted'!BA$3</f>
        <v>0</v>
      </c>
      <c r="BR160" s="66">
        <f>'amount-analyzed sorted'!BB160*0.001/'amount-analyzed sorted'!BB$2*1.5/'amount-analyzed sorted'!BB$3</f>
        <v>0</v>
      </c>
      <c r="BS160" s="66">
        <f>'amount-analyzed sorted'!BC160*0.001/'amount-analyzed sorted'!BC$2*1.5/'amount-analyzed sorted'!BC$3</f>
        <v>0</v>
      </c>
      <c r="BT160" s="66">
        <f>'amount-analyzed sorted'!BD160*0.001/'amount-analyzed sorted'!BD$2*1.5/'amount-analyzed sorted'!BD$3</f>
        <v>0</v>
      </c>
      <c r="BU160" s="66">
        <f>'amount-analyzed sorted'!BE160*0.001/'amount-analyzed sorted'!BE$2*1.5/'amount-analyzed sorted'!BE$3</f>
        <v>0</v>
      </c>
      <c r="BV160" s="66">
        <f t="shared" si="91"/>
        <v>0</v>
      </c>
      <c r="BW160" s="115">
        <f t="shared" si="92"/>
        <v>0</v>
      </c>
      <c r="BX160" s="66">
        <f>'amount-analyzed sorted'!BF160*0.001/'amount-analyzed sorted'!BF$2*1.5/'amount-analyzed sorted'!BF$3</f>
        <v>0</v>
      </c>
      <c r="BY160" s="66">
        <f>'amount-analyzed sorted'!BG160*0.001/'amount-analyzed sorted'!BG$2*1.5/'amount-analyzed sorted'!BG$3</f>
        <v>0</v>
      </c>
      <c r="BZ160" s="66">
        <f>'amount-analyzed sorted'!BH160*0.001/'amount-analyzed sorted'!BH$2*1.5/'amount-analyzed sorted'!BH$3</f>
        <v>0</v>
      </c>
      <c r="CA160" s="66">
        <f>'amount-analyzed sorted'!BI160*0.001/'amount-analyzed sorted'!BI$2*1.5/'amount-analyzed sorted'!BI$3</f>
        <v>0</v>
      </c>
      <c r="CB160" s="66">
        <f>'amount-analyzed sorted'!BJ160*0.001/'amount-analyzed sorted'!BJ$2*1.5/'amount-analyzed sorted'!BJ$3</f>
        <v>0</v>
      </c>
      <c r="CC160" s="66">
        <f t="shared" si="93"/>
        <v>0</v>
      </c>
      <c r="CD160" s="115">
        <f t="shared" si="94"/>
        <v>0</v>
      </c>
      <c r="CE160" s="121">
        <f>'amount-analyzed sorted'!BK160*0.001/'amount-analyzed sorted'!BK$2*1.5/'amount-analyzed sorted'!BK$3</f>
        <v>0</v>
      </c>
      <c r="CF160" s="66">
        <f>'amount-analyzed sorted'!BL160*0.001/'amount-analyzed sorted'!BL$2*1.5/'amount-analyzed sorted'!BL$3</f>
        <v>0</v>
      </c>
      <c r="CG160" s="66">
        <f>'amount-analyzed sorted'!BM160*0.001/'amount-analyzed sorted'!BM$2*1.5/'amount-analyzed sorted'!BM$3</f>
        <v>0</v>
      </c>
      <c r="CH160" s="66">
        <f>'amount-analyzed sorted'!BN160*0.001/'amount-analyzed sorted'!BN$2*1.5/'amount-analyzed sorted'!BN$3</f>
        <v>0</v>
      </c>
      <c r="CI160" s="66">
        <f>'amount-analyzed sorted'!BO160*0.001/'amount-analyzed sorted'!BO$2*1.5/'amount-analyzed sorted'!BO$3</f>
        <v>0</v>
      </c>
      <c r="CJ160" s="66">
        <f t="shared" si="95"/>
        <v>0</v>
      </c>
      <c r="CK160" s="115">
        <f t="shared" si="96"/>
        <v>0</v>
      </c>
      <c r="CL160" s="66">
        <f>'amount-analyzed sorted'!BP160*0.001/'amount-analyzed sorted'!BP$2*1.5/'amount-analyzed sorted'!BP$3</f>
        <v>0</v>
      </c>
      <c r="CM160" s="66">
        <f>'amount-analyzed sorted'!BQ160*0.001/'amount-analyzed sorted'!BQ$2*1.5/'amount-analyzed sorted'!BQ$3</f>
        <v>0</v>
      </c>
      <c r="CN160" s="66">
        <f>'amount-analyzed sorted'!BR160*0.001/'amount-analyzed sorted'!BR$2*1.5/'amount-analyzed sorted'!BR$3</f>
        <v>0</v>
      </c>
      <c r="CO160" s="66">
        <f>'amount-analyzed sorted'!BS160*0.001/'amount-analyzed sorted'!BS$2*1.5/'amount-analyzed sorted'!BS$3</f>
        <v>0</v>
      </c>
      <c r="CP160" s="66">
        <f>'amount-analyzed sorted'!BT160*0.001/'amount-analyzed sorted'!BT$2*1.5/'amount-analyzed sorted'!BT$3</f>
        <v>0</v>
      </c>
      <c r="CQ160" s="66">
        <f t="shared" si="97"/>
        <v>0</v>
      </c>
      <c r="CR160" s="115">
        <f t="shared" si="98"/>
        <v>0</v>
      </c>
      <c r="CS160" s="66">
        <f>'amount-analyzed sorted'!BU160*0.001/'amount-analyzed sorted'!BU$2*1.5/'amount-analyzed sorted'!BU$3</f>
        <v>0</v>
      </c>
      <c r="CT160" s="66">
        <f>'amount-analyzed sorted'!BV160*0.001/'amount-analyzed sorted'!BV$2*1.5/'amount-analyzed sorted'!BV$3</f>
        <v>0</v>
      </c>
      <c r="CU160" s="66">
        <f>'amount-analyzed sorted'!BW160*0.001/'amount-analyzed sorted'!BW$2*1.5/'amount-analyzed sorted'!BW$3</f>
        <v>0</v>
      </c>
      <c r="CV160" s="66">
        <f>'amount-analyzed sorted'!BX160*0.001/'amount-analyzed sorted'!BX$2*1.5/'amount-analyzed sorted'!BX$3</f>
        <v>0</v>
      </c>
      <c r="CW160" s="66">
        <f>'amount-analyzed sorted'!BY160*0.001/'amount-analyzed sorted'!BY$2*1.5/'amount-analyzed sorted'!BY$3</f>
        <v>0</v>
      </c>
      <c r="CX160" s="66">
        <f t="shared" si="99"/>
        <v>0</v>
      </c>
      <c r="CY160" s="115">
        <f t="shared" si="100"/>
        <v>0</v>
      </c>
      <c r="CZ160" s="66">
        <f>'amount-analyzed sorted'!BZ160*0.001/'amount-analyzed sorted'!BZ$2*1.5/'amount-analyzed sorted'!BZ$3</f>
        <v>0</v>
      </c>
      <c r="DA160" s="66">
        <f>'amount-analyzed sorted'!CA160*0.001/'amount-analyzed sorted'!CA$2*1.5/'amount-analyzed sorted'!CA$3</f>
        <v>0</v>
      </c>
      <c r="DB160" s="66">
        <f>'amount-analyzed sorted'!CB160*0.001/'amount-analyzed sorted'!CB$2*1.5/'amount-analyzed sorted'!CB$3</f>
        <v>0</v>
      </c>
      <c r="DC160" s="66">
        <f>'amount-analyzed sorted'!CC160*0.001/'amount-analyzed sorted'!CC$2*1.5/'amount-analyzed sorted'!CC$3</f>
        <v>0</v>
      </c>
      <c r="DD160" s="66">
        <f>'amount-analyzed sorted'!CD160*0.001/'amount-analyzed sorted'!CD$2*1.5/'amount-analyzed sorted'!CD$3</f>
        <v>0</v>
      </c>
      <c r="DE160" s="66">
        <f t="shared" si="101"/>
        <v>0</v>
      </c>
      <c r="DF160" s="115">
        <f t="shared" si="102"/>
        <v>0</v>
      </c>
      <c r="DG160" s="66">
        <f>'amount-analyzed sorted'!CE160*0.001/'amount-analyzed sorted'!CE$2*1.5/'amount-analyzed sorted'!CE$3</f>
        <v>0</v>
      </c>
      <c r="DH160" s="66">
        <f>'amount-analyzed sorted'!CF160*0.001/'amount-analyzed sorted'!CF$2*1.5/'amount-analyzed sorted'!CF$3</f>
        <v>0</v>
      </c>
      <c r="DI160" s="66">
        <f>'amount-analyzed sorted'!CG160*0.001/'amount-analyzed sorted'!CG$2*1.5/'amount-analyzed sorted'!CG$3</f>
        <v>0</v>
      </c>
      <c r="DJ160" s="66">
        <f>'amount-analyzed sorted'!CH160*0.001/'amount-analyzed sorted'!CH$2*1.5/'amount-analyzed sorted'!CH$3</f>
        <v>0</v>
      </c>
      <c r="DK160" s="66">
        <f>'amount-analyzed sorted'!CI160*0.001/'amount-analyzed sorted'!CI$2*1.5/'amount-analyzed sorted'!CI$3</f>
        <v>0</v>
      </c>
      <c r="DL160" s="66">
        <f t="shared" si="103"/>
        <v>0</v>
      </c>
      <c r="DM160" s="115">
        <f t="shared" si="104"/>
        <v>0</v>
      </c>
      <c r="DN160" s="66">
        <f>'amount-analyzed sorted'!CJ160*0.001/'amount-analyzed sorted'!CJ$2*1.5/'amount-analyzed sorted'!CJ$3</f>
        <v>0</v>
      </c>
      <c r="DO160" s="66">
        <f>'amount-analyzed sorted'!CK160*0.001/'amount-analyzed sorted'!CK$2*1.5/'amount-analyzed sorted'!CK$3</f>
        <v>0</v>
      </c>
      <c r="DP160" s="66">
        <f>'amount-analyzed sorted'!CL160*0.001/'amount-analyzed sorted'!CL$2*1.5/'amount-analyzed sorted'!CL$3</f>
        <v>0</v>
      </c>
      <c r="DQ160" s="66">
        <f>'amount-analyzed sorted'!CM160*0.001/'amount-analyzed sorted'!CM$2*1.5/'amount-analyzed sorted'!CM$3</f>
        <v>0</v>
      </c>
      <c r="DR160" s="66">
        <f>'amount-analyzed sorted'!CN160*0.001/'amount-analyzed sorted'!CN$2*1.5/'amount-analyzed sorted'!CN$3</f>
        <v>0</v>
      </c>
      <c r="DS160" s="66">
        <f t="shared" si="105"/>
        <v>0</v>
      </c>
      <c r="DT160" s="115">
        <f t="shared" si="106"/>
        <v>0</v>
      </c>
      <c r="DU160" s="66">
        <f>'amount-analyzed sorted'!CO160*0.001/'amount-analyzed sorted'!CO$2*1.5/'amount-analyzed sorted'!CO$3</f>
        <v>0</v>
      </c>
      <c r="DV160" s="66">
        <f>'amount-analyzed sorted'!CP160*0.001/'amount-analyzed sorted'!CP$2*1.5/'amount-analyzed sorted'!CP$3</f>
        <v>0</v>
      </c>
      <c r="DW160" s="66">
        <f>'amount-analyzed sorted'!CQ160*0.001/'amount-analyzed sorted'!CQ$2*1.5/'amount-analyzed sorted'!CQ$3</f>
        <v>0</v>
      </c>
      <c r="DX160" s="66">
        <f>'amount-analyzed sorted'!CR160*0.001/'amount-analyzed sorted'!CR$2*1.5/'amount-analyzed sorted'!CR$3</f>
        <v>0</v>
      </c>
      <c r="DY160" s="66">
        <f>'amount-analyzed sorted'!CS160*0.001/'amount-analyzed sorted'!CS$2*1.5/'amount-analyzed sorted'!CS$3</f>
        <v>0</v>
      </c>
      <c r="DZ160" s="66">
        <f t="shared" si="107"/>
        <v>0</v>
      </c>
      <c r="EA160" s="115">
        <f t="shared" si="108"/>
        <v>0</v>
      </c>
      <c r="EB160" s="66">
        <f>'amount-analyzed sorted'!CT160*0.001/'amount-analyzed sorted'!CT$2*1.5/'amount-analyzed sorted'!CT$3</f>
        <v>0</v>
      </c>
      <c r="EC160" s="66">
        <f>'amount-analyzed sorted'!CU160*0.001/'amount-analyzed sorted'!CU$2*1.5/'amount-analyzed sorted'!CU$3</f>
        <v>0</v>
      </c>
      <c r="ED160" s="66">
        <f>'amount-analyzed sorted'!CV160*0.001/'amount-analyzed sorted'!CV$2*1.5/'amount-analyzed sorted'!CV$3</f>
        <v>0</v>
      </c>
      <c r="EE160" s="66">
        <f>'amount-analyzed sorted'!CW160*0.001/'amount-analyzed sorted'!CW$2*1.5/'amount-analyzed sorted'!CW$3</f>
        <v>0</v>
      </c>
      <c r="EF160" s="66">
        <f>'amount-analyzed sorted'!CX160*0.001/'amount-analyzed sorted'!CX$2*1.5/'amount-analyzed sorted'!CX$3</f>
        <v>0</v>
      </c>
      <c r="EG160" s="66">
        <f t="shared" si="109"/>
        <v>0</v>
      </c>
      <c r="EH160" s="115">
        <f t="shared" si="110"/>
        <v>0</v>
      </c>
    </row>
    <row r="161" spans="1:138">
      <c r="A161">
        <f>'imported data from Web Calc'!A170</f>
        <v>684.4</v>
      </c>
      <c r="B161" t="str">
        <f>'imported data from Web Calc'!B170</f>
        <v>C37H63O8P</v>
      </c>
      <c r="C161" s="61" t="str">
        <f>'imported data from Web Calc'!C170</f>
        <v>PA(34:5)</v>
      </c>
      <c r="D161" s="96"/>
      <c r="E161" s="96"/>
      <c r="F161" s="96"/>
      <c r="G161" s="66">
        <f>'amount-analyzed sorted'!G161*0.001/'amount-analyzed sorted'!G$2*1.5/'amount-analyzed sorted'!G$3</f>
        <v>0</v>
      </c>
      <c r="H161" s="66">
        <f>'amount-analyzed sorted'!H161*0.001/'amount-analyzed sorted'!H$2*1.5/'amount-analyzed sorted'!H$3</f>
        <v>0.00209716201339184</v>
      </c>
      <c r="I161" s="66">
        <f>'amount-analyzed sorted'!I161*0.001/'amount-analyzed sorted'!I$2*1.5/'amount-analyzed sorted'!I$3</f>
        <v>0</v>
      </c>
      <c r="J161" s="66">
        <f>'amount-analyzed sorted'!J161*0.001/'amount-analyzed sorted'!J$2*1.5/'amount-analyzed sorted'!J$3</f>
        <v>0</v>
      </c>
      <c r="K161" s="66">
        <f>'amount-analyzed sorted'!K161*0.001/'amount-analyzed sorted'!K$2*1.5/'amount-analyzed sorted'!K$3</f>
        <v>0</v>
      </c>
      <c r="L161" s="66">
        <f>'amount-analyzed sorted'!L161*0.001/'amount-analyzed sorted'!L$2*1.5/'amount-analyzed sorted'!L$3</f>
        <v>0.00442734202827165</v>
      </c>
      <c r="M161" s="66">
        <f>'amount-analyzed sorted'!M161*0.001/'amount-analyzed sorted'!M$2*1.5/'amount-analyzed sorted'!M$3</f>
        <v>0.00442734202827165</v>
      </c>
      <c r="N161" s="66">
        <f>'amount-analyzed sorted'!N161*0.001/'amount-analyzed sorted'!N$2*1.5/'amount-analyzed sorted'!N$3</f>
        <v>0</v>
      </c>
      <c r="O161" s="66">
        <f>'amount-analyzed sorted'!O161*0.001/'amount-analyzed sorted'!O$2*1.5/'amount-analyzed sorted'!O$3</f>
        <v>0</v>
      </c>
      <c r="P161" s="66">
        <f>'amount-analyzed sorted'!P161*0.001/'amount-analyzed sorted'!P$2*1.5/'amount-analyzed sorted'!P$3</f>
        <v>0</v>
      </c>
      <c r="Q161" s="66">
        <f t="shared" si="74"/>
        <v>0.00109518460699351</v>
      </c>
      <c r="R161" s="115">
        <f t="shared" si="75"/>
        <v>0.00187398891693211</v>
      </c>
      <c r="S161" s="66">
        <f t="shared" si="76"/>
        <v>1.7111169249142</v>
      </c>
      <c r="T161" s="66">
        <f>'amount-analyzed sorted'!R161*0.001/'amount-analyzed sorted'!R$2*1.5/'amount-analyzed sorted'!R$3</f>
        <v>0</v>
      </c>
      <c r="U161" s="66">
        <f>'amount-analyzed sorted'!S161*0.001/'amount-analyzed sorted'!S$2*1.5/'amount-analyzed sorted'!S$3</f>
        <v>0</v>
      </c>
      <c r="V161" s="66">
        <f>'amount-analyzed sorted'!T161*0.001/'amount-analyzed sorted'!T$2*1.5/'amount-analyzed sorted'!T$3</f>
        <v>0</v>
      </c>
      <c r="W161" s="66">
        <f>'amount-analyzed sorted'!U161*0.001/'amount-analyzed sorted'!U$2*1.5/'amount-analyzed sorted'!U$3</f>
        <v>0</v>
      </c>
      <c r="X161" s="66">
        <f>'amount-analyzed sorted'!V161*0.001/'amount-analyzed sorted'!V$2*1.5/'amount-analyzed sorted'!V$3</f>
        <v>0.00461935220225763</v>
      </c>
      <c r="Y161" s="66">
        <f t="shared" si="77"/>
        <v>0.000923870440451526</v>
      </c>
      <c r="Z161" s="115">
        <f t="shared" si="78"/>
        <v>0.00206583710725228</v>
      </c>
      <c r="AA161" s="66">
        <f>'amount-analyzed sorted'!W161*0.001/'amount-analyzed sorted'!W$2*1.5/'amount-analyzed sorted'!W$3</f>
        <v>0</v>
      </c>
      <c r="AB161" s="66">
        <f>'amount-analyzed sorted'!X161*0.001/'amount-analyzed sorted'!X$2*1.5/'amount-analyzed sorted'!X$3</f>
        <v>0</v>
      </c>
      <c r="AC161" s="66">
        <f>'amount-analyzed sorted'!Y161*0.001/'amount-analyzed sorted'!Y$2*1.5/'amount-analyzed sorted'!Y$3</f>
        <v>0</v>
      </c>
      <c r="AD161" s="66">
        <f>'amount-analyzed sorted'!Z161*0.001/'amount-analyzed sorted'!Z$2*1.5/'amount-analyzed sorted'!Z$3</f>
        <v>0</v>
      </c>
      <c r="AE161" s="66">
        <f>'amount-analyzed sorted'!AA161*0.001/'amount-analyzed sorted'!AA$2*1.5/'amount-analyzed sorted'!AA$3</f>
        <v>0</v>
      </c>
      <c r="AF161" s="66">
        <f t="shared" si="79"/>
        <v>0</v>
      </c>
      <c r="AG161" s="115">
        <f t="shared" si="80"/>
        <v>0</v>
      </c>
      <c r="AH161" s="66">
        <f>'amount-analyzed sorted'!AB161*0.001/'amount-analyzed sorted'!AB$2*1.5/'amount-analyzed sorted'!AB$3</f>
        <v>0.0024641124605383</v>
      </c>
      <c r="AI161" s="66">
        <f>'amount-analyzed sorted'!AC161*0.001/'amount-analyzed sorted'!AC$2*1.5/'amount-analyzed sorted'!AC$3</f>
        <v>0</v>
      </c>
      <c r="AJ161" s="66">
        <f>'amount-analyzed sorted'!AD161*0.001/'amount-analyzed sorted'!AD$2*1.5/'amount-analyzed sorted'!AD$3</f>
        <v>0</v>
      </c>
      <c r="AK161" s="66">
        <f>'amount-analyzed sorted'!AE161*0.001/'amount-analyzed sorted'!AE$2*1.5/'amount-analyzed sorted'!AE$3</f>
        <v>0</v>
      </c>
      <c r="AL161" s="66">
        <f>'amount-analyzed sorted'!AF161*0.001/'amount-analyzed sorted'!AF$2*1.5/'amount-analyzed sorted'!AF$3</f>
        <v>0</v>
      </c>
      <c r="AM161" s="66">
        <f t="shared" si="81"/>
        <v>0.00049282249210766</v>
      </c>
      <c r="AN161" s="115">
        <f t="shared" si="82"/>
        <v>0.00110198459319358</v>
      </c>
      <c r="AO161" s="66">
        <f>'amount-analyzed sorted'!AG161*0.001/'amount-analyzed sorted'!AG$2*1.5/'amount-analyzed sorted'!AG$3</f>
        <v>0</v>
      </c>
      <c r="AP161" s="66">
        <f>'amount-analyzed sorted'!AH161*0.001/'amount-analyzed sorted'!AH$2*1.5/'amount-analyzed sorted'!AH$3</f>
        <v>0</v>
      </c>
      <c r="AQ161" s="66">
        <f>'amount-analyzed sorted'!AI161*0.001/'amount-analyzed sorted'!AI$2*1.5/'amount-analyzed sorted'!AI$3</f>
        <v>0</v>
      </c>
      <c r="AR161" s="66">
        <f>'amount-analyzed sorted'!AJ161*0.001/'amount-analyzed sorted'!AJ$2*1.5/'amount-analyzed sorted'!AJ$3</f>
        <v>0</v>
      </c>
      <c r="AS161" s="66">
        <f>'amount-analyzed sorted'!AK161*0.001/'amount-analyzed sorted'!AK$2*1.5/'amount-analyzed sorted'!AK$3</f>
        <v>0</v>
      </c>
      <c r="AT161" s="66">
        <f t="shared" si="83"/>
        <v>0</v>
      </c>
      <c r="AU161" s="115">
        <f t="shared" si="84"/>
        <v>0</v>
      </c>
      <c r="AV161" s="66">
        <f>'amount-analyzed sorted'!AL161*0.001/'amount-analyzed sorted'!AL$2*1.5/'amount-analyzed sorted'!AL$3</f>
        <v>0</v>
      </c>
      <c r="AW161" s="66">
        <f>'amount-analyzed sorted'!AM161*0.001/'amount-analyzed sorted'!AM$2*1.5/'amount-analyzed sorted'!AM$3</f>
        <v>0</v>
      </c>
      <c r="AX161" s="66">
        <f>'amount-analyzed sorted'!AN161*0.001/'amount-analyzed sorted'!AN$2*1.5/'amount-analyzed sorted'!AN$3</f>
        <v>0</v>
      </c>
      <c r="AY161" s="66">
        <f>'amount-analyzed sorted'!AO161*0.001/'amount-analyzed sorted'!AO$2*1.5/'amount-analyzed sorted'!AO$3</f>
        <v>0</v>
      </c>
      <c r="AZ161" s="66">
        <f>'amount-analyzed sorted'!AP161*0.001/'amount-analyzed sorted'!AP$2*1.5/'amount-analyzed sorted'!AP$3</f>
        <v>0.0116316551930863</v>
      </c>
      <c r="BA161" s="66">
        <f t="shared" si="85"/>
        <v>0.00232633103861727</v>
      </c>
      <c r="BB161" s="115">
        <f t="shared" si="86"/>
        <v>0.0052018343405159</v>
      </c>
      <c r="BC161" s="66">
        <f>'amount-analyzed sorted'!AQ161*0.001/'amount-analyzed sorted'!AQ$2*1.5/'amount-analyzed sorted'!AQ$3</f>
        <v>0</v>
      </c>
      <c r="BD161" s="66">
        <f>'amount-analyzed sorted'!AR161*0.001/'amount-analyzed sorted'!AR$2*1.5/'amount-analyzed sorted'!AR$3</f>
        <v>0</v>
      </c>
      <c r="BE161" s="66">
        <f>'amount-analyzed sorted'!AS161*0.001/'amount-analyzed sorted'!AS$2*1.5/'amount-analyzed sorted'!AS$3</f>
        <v>0.0092416770972678</v>
      </c>
      <c r="BF161" s="66">
        <f>'amount-analyzed sorted'!AT161*0.001/'amount-analyzed sorted'!AT$2*1.5/'amount-analyzed sorted'!AT$3</f>
        <v>0</v>
      </c>
      <c r="BG161" s="66">
        <f>'amount-analyzed sorted'!AU161*0.001/'amount-analyzed sorted'!AU$2*1.5/'amount-analyzed sorted'!AU$3</f>
        <v>0</v>
      </c>
      <c r="BH161" s="66">
        <f t="shared" si="87"/>
        <v>0.00184833541945356</v>
      </c>
      <c r="BI161" s="115">
        <f t="shared" si="88"/>
        <v>0.00413300364311875</v>
      </c>
      <c r="BJ161" s="66">
        <f>'amount-analyzed sorted'!AV161*0.001/'amount-analyzed sorted'!AV$2*1.5/'amount-analyzed sorted'!AV$3</f>
        <v>0</v>
      </c>
      <c r="BK161" s="66">
        <f>'amount-analyzed sorted'!AW161*0.001/'amount-analyzed sorted'!AW$2*1.5/'amount-analyzed sorted'!AW$3</f>
        <v>0</v>
      </c>
      <c r="BL161" s="66">
        <f>'amount-analyzed sorted'!AX161*0.001/'amount-analyzed sorted'!AX$2*1.5/'amount-analyzed sorted'!AX$3</f>
        <v>0</v>
      </c>
      <c r="BM161" s="66">
        <f>'amount-analyzed sorted'!AY161*0.001/'amount-analyzed sorted'!AY$2*1.5/'amount-analyzed sorted'!AY$3</f>
        <v>0</v>
      </c>
      <c r="BN161" s="66">
        <f>'amount-analyzed sorted'!AZ161*0.001/'amount-analyzed sorted'!AZ$2*1.5/'amount-analyzed sorted'!AZ$3</f>
        <v>0.00211973563228598</v>
      </c>
      <c r="BO161" s="66">
        <f t="shared" si="89"/>
        <v>0.000423947126457197</v>
      </c>
      <c r="BP161" s="115">
        <f t="shared" si="90"/>
        <v>0.000947974593623992</v>
      </c>
      <c r="BQ161" s="66">
        <f>'amount-analyzed sorted'!BA161*0.001/'amount-analyzed sorted'!BA$2*1.5/'amount-analyzed sorted'!BA$3</f>
        <v>0.00847894252914394</v>
      </c>
      <c r="BR161" s="66">
        <f>'amount-analyzed sorted'!BB161*0.001/'amount-analyzed sorted'!BB$2*1.5/'amount-analyzed sorted'!BB$3</f>
        <v>0.00436881106586399</v>
      </c>
      <c r="BS161" s="66">
        <f>'amount-analyzed sorted'!BC161*0.001/'amount-analyzed sorted'!BC$2*1.5/'amount-analyzed sorted'!BC$3</f>
        <v>0.00607134156407837</v>
      </c>
      <c r="BT161" s="66">
        <f>'amount-analyzed sorted'!BD161*0.001/'amount-analyzed sorted'!BD$2*1.5/'amount-analyzed sorted'!BD$3</f>
        <v>0.00281328968708923</v>
      </c>
      <c r="BU161" s="66">
        <f>'amount-analyzed sorted'!BE161*0.001/'amount-analyzed sorted'!BE$2*1.5/'amount-analyzed sorted'!BE$3</f>
        <v>0</v>
      </c>
      <c r="BV161" s="66">
        <f t="shared" si="91"/>
        <v>0.00434647696923511</v>
      </c>
      <c r="BW161" s="115">
        <f t="shared" si="92"/>
        <v>0.00321307693544964</v>
      </c>
      <c r="BX161" s="66">
        <f>'amount-analyzed sorted'!BF161*0.001/'amount-analyzed sorted'!BF$2*1.5/'amount-analyzed sorted'!BF$3</f>
        <v>0</v>
      </c>
      <c r="BY161" s="66">
        <f>'amount-analyzed sorted'!BG161*0.001/'amount-analyzed sorted'!BG$2*1.5/'amount-analyzed sorted'!BG$3</f>
        <v>0.00160865312805893</v>
      </c>
      <c r="BZ161" s="66">
        <f>'amount-analyzed sorted'!BH161*0.001/'amount-analyzed sorted'!BH$2*1.5/'amount-analyzed sorted'!BH$3</f>
        <v>0</v>
      </c>
      <c r="CA161" s="66">
        <f>'amount-analyzed sorted'!BI161*0.001/'amount-analyzed sorted'!BI$2*1.5/'amount-analyzed sorted'!BI$3</f>
        <v>0</v>
      </c>
      <c r="CB161" s="66">
        <f>'amount-analyzed sorted'!BJ161*0.001/'amount-analyzed sorted'!BJ$2*1.5/'amount-analyzed sorted'!BJ$3</f>
        <v>0</v>
      </c>
      <c r="CC161" s="66">
        <f t="shared" si="93"/>
        <v>0.000321730625611786</v>
      </c>
      <c r="CD161" s="115">
        <f t="shared" si="94"/>
        <v>0.000719411549311488</v>
      </c>
      <c r="CE161" s="121">
        <f>'amount-analyzed sorted'!BK161*0.001/'amount-analyzed sorted'!BK$2*1.5/'amount-analyzed sorted'!BK$3</f>
        <v>0</v>
      </c>
      <c r="CF161" s="66">
        <f>'amount-analyzed sorted'!BL161*0.001/'amount-analyzed sorted'!BL$2*1.5/'amount-analyzed sorted'!BL$3</f>
        <v>0</v>
      </c>
      <c r="CG161" s="66">
        <f>'amount-analyzed sorted'!BM161*0.001/'amount-analyzed sorted'!BM$2*1.5/'amount-analyzed sorted'!BM$3</f>
        <v>0</v>
      </c>
      <c r="CH161" s="66">
        <f>'amount-analyzed sorted'!BN161*0.001/'amount-analyzed sorted'!BN$2*1.5/'amount-analyzed sorted'!BN$3</f>
        <v>0</v>
      </c>
      <c r="CI161" s="66">
        <f>'amount-analyzed sorted'!BO161*0.001/'amount-analyzed sorted'!BO$2*1.5/'amount-analyzed sorted'!BO$3</f>
        <v>0</v>
      </c>
      <c r="CJ161" s="66">
        <f t="shared" si="95"/>
        <v>0</v>
      </c>
      <c r="CK161" s="115">
        <f t="shared" si="96"/>
        <v>0</v>
      </c>
      <c r="CL161" s="66">
        <f>'amount-analyzed sorted'!BP161*0.001/'amount-analyzed sorted'!BP$2*1.5/'amount-analyzed sorted'!BP$3</f>
        <v>0</v>
      </c>
      <c r="CM161" s="66">
        <f>'amount-analyzed sorted'!BQ161*0.001/'amount-analyzed sorted'!BQ$2*1.5/'amount-analyzed sorted'!BQ$3</f>
        <v>0</v>
      </c>
      <c r="CN161" s="66">
        <f>'amount-analyzed sorted'!BR161*0.001/'amount-analyzed sorted'!BR$2*1.5/'amount-analyzed sorted'!BR$3</f>
        <v>0</v>
      </c>
      <c r="CO161" s="66">
        <f>'amount-analyzed sorted'!BS161*0.001/'amount-analyzed sorted'!BS$2*1.5/'amount-analyzed sorted'!BS$3</f>
        <v>0</v>
      </c>
      <c r="CP161" s="66">
        <f>'amount-analyzed sorted'!BT161*0.001/'amount-analyzed sorted'!BT$2*1.5/'amount-analyzed sorted'!BT$3</f>
        <v>0</v>
      </c>
      <c r="CQ161" s="66">
        <f t="shared" si="97"/>
        <v>0</v>
      </c>
      <c r="CR161" s="115">
        <f t="shared" si="98"/>
        <v>0</v>
      </c>
      <c r="CS161" s="66">
        <f>'amount-analyzed sorted'!BU161*0.001/'amount-analyzed sorted'!BU$2*1.5/'amount-analyzed sorted'!BU$3</f>
        <v>0</v>
      </c>
      <c r="CT161" s="66">
        <f>'amount-analyzed sorted'!BV161*0.001/'amount-analyzed sorted'!BV$2*1.5/'amount-analyzed sorted'!BV$3</f>
        <v>0</v>
      </c>
      <c r="CU161" s="66">
        <f>'amount-analyzed sorted'!BW161*0.001/'amount-analyzed sorted'!BW$2*1.5/'amount-analyzed sorted'!BW$3</f>
        <v>0</v>
      </c>
      <c r="CV161" s="66">
        <f>'amount-analyzed sorted'!BX161*0.001/'amount-analyzed sorted'!BX$2*1.5/'amount-analyzed sorted'!BX$3</f>
        <v>0</v>
      </c>
      <c r="CW161" s="66">
        <f>'amount-analyzed sorted'!BY161*0.001/'amount-analyzed sorted'!BY$2*1.5/'amount-analyzed sorted'!BY$3</f>
        <v>0</v>
      </c>
      <c r="CX161" s="66">
        <f t="shared" si="99"/>
        <v>0</v>
      </c>
      <c r="CY161" s="115">
        <f t="shared" si="100"/>
        <v>0</v>
      </c>
      <c r="CZ161" s="66">
        <f>'amount-analyzed sorted'!BZ161*0.001/'amount-analyzed sorted'!BZ$2*1.5/'amount-analyzed sorted'!BZ$3</f>
        <v>0.00302219733712061</v>
      </c>
      <c r="DA161" s="66">
        <f>'amount-analyzed sorted'!CA161*0.001/'amount-analyzed sorted'!CA$2*1.5/'amount-analyzed sorted'!CA$3</f>
        <v>0</v>
      </c>
      <c r="DB161" s="66">
        <f>'amount-analyzed sorted'!CB161*0.001/'amount-analyzed sorted'!CB$2*1.5/'amount-analyzed sorted'!CB$3</f>
        <v>0</v>
      </c>
      <c r="DC161" s="66">
        <f>'amount-analyzed sorted'!CC161*0.001/'amount-analyzed sorted'!CC$2*1.5/'amount-analyzed sorted'!CC$3</f>
        <v>0</v>
      </c>
      <c r="DD161" s="66">
        <f>'amount-analyzed sorted'!CD161*0.001/'amount-analyzed sorted'!CD$2*1.5/'amount-analyzed sorted'!CD$3</f>
        <v>0</v>
      </c>
      <c r="DE161" s="66">
        <f t="shared" si="101"/>
        <v>0.000604439467424122</v>
      </c>
      <c r="DF161" s="115">
        <f t="shared" si="102"/>
        <v>0.00135156773744411</v>
      </c>
      <c r="DG161" s="66">
        <f>'amount-analyzed sorted'!CE161*0.001/'amount-analyzed sorted'!CE$2*1.5/'amount-analyzed sorted'!CE$3</f>
        <v>0</v>
      </c>
      <c r="DH161" s="66">
        <f>'amount-analyzed sorted'!CF161*0.001/'amount-analyzed sorted'!CF$2*1.5/'amount-analyzed sorted'!CF$3</f>
        <v>0</v>
      </c>
      <c r="DI161" s="66">
        <f>'amount-analyzed sorted'!CG161*0.001/'amount-analyzed sorted'!CG$2*1.5/'amount-analyzed sorted'!CG$3</f>
        <v>0</v>
      </c>
      <c r="DJ161" s="66">
        <f>'amount-analyzed sorted'!CH161*0.001/'amount-analyzed sorted'!CH$2*1.5/'amount-analyzed sorted'!CH$3</f>
        <v>0</v>
      </c>
      <c r="DK161" s="66">
        <f>'amount-analyzed sorted'!CI161*0.001/'amount-analyzed sorted'!CI$2*1.5/'amount-analyzed sorted'!CI$3</f>
        <v>0</v>
      </c>
      <c r="DL161" s="66">
        <f t="shared" si="103"/>
        <v>0</v>
      </c>
      <c r="DM161" s="115">
        <f t="shared" si="104"/>
        <v>0</v>
      </c>
      <c r="DN161" s="66">
        <f>'amount-analyzed sorted'!CJ161*0.001/'amount-analyzed sorted'!CJ$2*1.5/'amount-analyzed sorted'!CJ$3</f>
        <v>0</v>
      </c>
      <c r="DO161" s="66">
        <f>'amount-analyzed sorted'!CK161*0.001/'amount-analyzed sorted'!CK$2*1.5/'amount-analyzed sorted'!CK$3</f>
        <v>0</v>
      </c>
      <c r="DP161" s="66">
        <f>'amount-analyzed sorted'!CL161*0.001/'amount-analyzed sorted'!CL$2*1.5/'amount-analyzed sorted'!CL$3</f>
        <v>0</v>
      </c>
      <c r="DQ161" s="66">
        <f>'amount-analyzed sorted'!CM161*0.001/'amount-analyzed sorted'!CM$2*1.5/'amount-analyzed sorted'!CM$3</f>
        <v>0</v>
      </c>
      <c r="DR161" s="66">
        <f>'amount-analyzed sorted'!CN161*0.001/'amount-analyzed sorted'!CN$2*1.5/'amount-analyzed sorted'!CN$3</f>
        <v>0</v>
      </c>
      <c r="DS161" s="66">
        <f t="shared" si="105"/>
        <v>0</v>
      </c>
      <c r="DT161" s="115">
        <f t="shared" si="106"/>
        <v>0</v>
      </c>
      <c r="DU161" s="66">
        <f>'amount-analyzed sorted'!CO161*0.001/'amount-analyzed sorted'!CO$2*1.5/'amount-analyzed sorted'!CO$3</f>
        <v>0</v>
      </c>
      <c r="DV161" s="66">
        <f>'amount-analyzed sorted'!CP161*0.001/'amount-analyzed sorted'!CP$2*1.5/'amount-analyzed sorted'!CP$3</f>
        <v>0</v>
      </c>
      <c r="DW161" s="66">
        <f>'amount-analyzed sorted'!CQ161*0.001/'amount-analyzed sorted'!CQ$2*1.5/'amount-analyzed sorted'!CQ$3</f>
        <v>0</v>
      </c>
      <c r="DX161" s="66">
        <f>'amount-analyzed sorted'!CR161*0.001/'amount-analyzed sorted'!CR$2*1.5/'amount-analyzed sorted'!CR$3</f>
        <v>0</v>
      </c>
      <c r="DY161" s="66">
        <f>'amount-analyzed sorted'!CS161*0.001/'amount-analyzed sorted'!CS$2*1.5/'amount-analyzed sorted'!CS$3</f>
        <v>0</v>
      </c>
      <c r="DZ161" s="66">
        <f t="shared" si="107"/>
        <v>0</v>
      </c>
      <c r="EA161" s="115">
        <f t="shared" si="108"/>
        <v>0</v>
      </c>
      <c r="EB161" s="66">
        <f>'amount-analyzed sorted'!CT161*0.001/'amount-analyzed sorted'!CT$2*1.5/'amount-analyzed sorted'!CT$3</f>
        <v>0</v>
      </c>
      <c r="EC161" s="66">
        <f>'amount-analyzed sorted'!CU161*0.001/'amount-analyzed sorted'!CU$2*1.5/'amount-analyzed sorted'!CU$3</f>
        <v>0</v>
      </c>
      <c r="ED161" s="66">
        <f>'amount-analyzed sorted'!CV161*0.001/'amount-analyzed sorted'!CV$2*1.5/'amount-analyzed sorted'!CV$3</f>
        <v>0</v>
      </c>
      <c r="EE161" s="66">
        <f>'amount-analyzed sorted'!CW161*0.001/'amount-analyzed sorted'!CW$2*1.5/'amount-analyzed sorted'!CW$3</f>
        <v>0</v>
      </c>
      <c r="EF161" s="66">
        <f>'amount-analyzed sorted'!CX161*0.001/'amount-analyzed sorted'!CX$2*1.5/'amount-analyzed sorted'!CX$3</f>
        <v>0</v>
      </c>
      <c r="EG161" s="66">
        <f t="shared" si="109"/>
        <v>0</v>
      </c>
      <c r="EH161" s="115">
        <f t="shared" si="110"/>
        <v>0</v>
      </c>
    </row>
    <row r="162" spans="1:138">
      <c r="A162">
        <f>'imported data from Web Calc'!A171</f>
        <v>686.4</v>
      </c>
      <c r="B162" t="str">
        <f>'imported data from Web Calc'!B171</f>
        <v>C37H65O8P</v>
      </c>
      <c r="C162" s="61" t="str">
        <f>'imported data from Web Calc'!C171</f>
        <v>PA(34:4)</v>
      </c>
      <c r="D162" s="96"/>
      <c r="E162" s="96"/>
      <c r="F162" s="96"/>
      <c r="G162" s="66">
        <f>'amount-analyzed sorted'!G162*0.001/'amount-analyzed sorted'!G$2*1.5/'amount-analyzed sorted'!G$3</f>
        <v>0.0233018001487982</v>
      </c>
      <c r="H162" s="66">
        <f>'amount-analyzed sorted'!H162*0.001/'amount-analyzed sorted'!H$2*1.5/'amount-analyzed sorted'!H$3</f>
        <v>0.0326225202083174</v>
      </c>
      <c r="I162" s="66">
        <f>'amount-analyzed sorted'!I162*0.001/'amount-analyzed sorted'!I$2*1.5/'amount-analyzed sorted'!I$3</f>
        <v>0.0279621601785578</v>
      </c>
      <c r="J162" s="66">
        <f>'amount-analyzed sorted'!J162*0.001/'amount-analyzed sorted'!J$2*1.5/'amount-analyzed sorted'!J$3</f>
        <v>0.0209716201339184</v>
      </c>
      <c r="K162" s="66">
        <f>'amount-analyzed sorted'!K162*0.001/'amount-analyzed sorted'!K$2*1.5/'amount-analyzed sorted'!K$3</f>
        <v>0.0279621601785578</v>
      </c>
      <c r="L162" s="66">
        <f>'amount-analyzed sorted'!L162*0.001/'amount-analyzed sorted'!L$2*1.5/'amount-analyzed sorted'!L$3</f>
        <v>0.0535941403422358</v>
      </c>
      <c r="M162" s="66">
        <f>'amount-analyzed sorted'!M162*0.001/'amount-analyzed sorted'!M$2*1.5/'amount-analyzed sorted'!M$3</f>
        <v>0.0535941403422358</v>
      </c>
      <c r="N162" s="66">
        <f>'amount-analyzed sorted'!N162*0.001/'amount-analyzed sorted'!N$2*1.5/'amount-analyzed sorted'!N$3</f>
        <v>0.0396130602529569</v>
      </c>
      <c r="O162" s="66">
        <f>'amount-analyzed sorted'!O162*0.001/'amount-analyzed sorted'!O$2*1.5/'amount-analyzed sorted'!O$3</f>
        <v>0.0419432402678367</v>
      </c>
      <c r="P162" s="66">
        <f>'amount-analyzed sorted'!P162*0.001/'amount-analyzed sorted'!P$2*1.5/'amount-analyzed sorted'!P$3</f>
        <v>0.0372828802380771</v>
      </c>
      <c r="Q162" s="66">
        <f t="shared" si="74"/>
        <v>0.0358847722291492</v>
      </c>
      <c r="R162" s="115">
        <f t="shared" si="75"/>
        <v>0.0115311869580073</v>
      </c>
      <c r="S162" s="66">
        <f t="shared" si="76"/>
        <v>0.321339282422435</v>
      </c>
      <c r="T162" s="66">
        <f>'amount-analyzed sorted'!R162*0.001/'amount-analyzed sorted'!R$2*1.5/'amount-analyzed sorted'!R$3</f>
        <v>0.391703260501297</v>
      </c>
      <c r="U162" s="66">
        <f>'amount-analyzed sorted'!S162*0.001/'amount-analyzed sorted'!S$2*1.5/'amount-analyzed sorted'!S$3</f>
        <v>0.0895096613385916</v>
      </c>
      <c r="V162" s="66">
        <f>'amount-analyzed sorted'!T162*0.001/'amount-analyzed sorted'!T$2*1.5/'amount-analyzed sorted'!T$3</f>
        <v>0.081740631573477</v>
      </c>
      <c r="W162" s="66">
        <f>'amount-analyzed sorted'!U162*0.001/'amount-analyzed sorted'!U$2*1.5/'amount-analyzed sorted'!U$3</f>
        <v>0.0236872045258624</v>
      </c>
      <c r="X162" s="66">
        <f>'amount-analyzed sorted'!V162*0.001/'amount-analyzed sorted'!V$2*1.5/'amount-analyzed sorted'!V$3</f>
        <v>0.184774088090305</v>
      </c>
      <c r="Y162" s="66">
        <f t="shared" si="77"/>
        <v>0.154282969205907</v>
      </c>
      <c r="Z162" s="115">
        <f t="shared" si="78"/>
        <v>0.144750931744175</v>
      </c>
      <c r="AA162" s="66">
        <f>'amount-analyzed sorted'!W162*0.001/'amount-analyzed sorted'!W$2*1.5/'amount-analyzed sorted'!W$3</f>
        <v>0.152986558403128</v>
      </c>
      <c r="AB162" s="66">
        <f>'amount-analyzed sorted'!X162*0.001/'amount-analyzed sorted'!X$2*1.5/'amount-analyzed sorted'!X$3</f>
        <v>0.329536206097225</v>
      </c>
      <c r="AC162" s="66">
        <f>'amount-analyzed sorted'!Y162*0.001/'amount-analyzed sorted'!Y$2*1.5/'amount-analyzed sorted'!Y$3</f>
        <v>0.0730131162231839</v>
      </c>
      <c r="AD162" s="66">
        <f>'amount-analyzed sorted'!Z162*0.001/'amount-analyzed sorted'!Z$2*1.5/'amount-analyzed sorted'!Z$3</f>
        <v>0.0377591078832652</v>
      </c>
      <c r="AE162" s="66">
        <f>'amount-analyzed sorted'!AA162*0.001/'amount-analyzed sorted'!AA$2*1.5/'amount-analyzed sorted'!AA$3</f>
        <v>0.0627343724699667</v>
      </c>
      <c r="AF162" s="66">
        <f t="shared" si="79"/>
        <v>0.131205872215354</v>
      </c>
      <c r="AG162" s="115">
        <f t="shared" si="80"/>
        <v>0.11897096339022</v>
      </c>
      <c r="AH162" s="66">
        <f>'amount-analyzed sorted'!AB162*0.001/'amount-analyzed sorted'!AB$2*1.5/'amount-analyzed sorted'!AB$3</f>
        <v>0.0191653191375201</v>
      </c>
      <c r="AI162" s="66">
        <f>'amount-analyzed sorted'!AC162*0.001/'amount-analyzed sorted'!AC$2*1.5/'amount-analyzed sorted'!AC$3</f>
        <v>0.00558859239819992</v>
      </c>
      <c r="AJ162" s="66">
        <f>'amount-analyzed sorted'!AD162*0.001/'amount-analyzed sorted'!AD$2*1.5/'amount-analyzed sorted'!AD$3</f>
        <v>0.00697496557667367</v>
      </c>
      <c r="AK162" s="66">
        <f>'amount-analyzed sorted'!AE162*0.001/'amount-analyzed sorted'!AE$2*1.5/'amount-analyzed sorted'!AE$3</f>
        <v>0.00548503020753246</v>
      </c>
      <c r="AL162" s="66">
        <f>'amount-analyzed sorted'!AF162*0.001/'amount-analyzed sorted'!AF$2*1.5/'amount-analyzed sorted'!AF$3</f>
        <v>0.0111503901753126</v>
      </c>
      <c r="AM162" s="66">
        <f t="shared" si="81"/>
        <v>0.00967285949904774</v>
      </c>
      <c r="AN162" s="115">
        <f t="shared" si="82"/>
        <v>0.00578333101312847</v>
      </c>
      <c r="AO162" s="66">
        <f>'amount-analyzed sorted'!AG162*0.001/'amount-analyzed sorted'!AG$2*1.5/'amount-analyzed sorted'!AG$3</f>
        <v>0.00428974167482381</v>
      </c>
      <c r="AP162" s="66">
        <f>'amount-analyzed sorted'!AH162*0.001/'amount-analyzed sorted'!AH$2*1.5/'amount-analyzed sorted'!AH$3</f>
        <v>0.046551057022751</v>
      </c>
      <c r="AQ162" s="66">
        <f>'amount-analyzed sorted'!AI162*0.001/'amount-analyzed sorted'!AI$2*1.5/'amount-analyzed sorted'!AI$3</f>
        <v>0.151861657238399</v>
      </c>
      <c r="AR162" s="66">
        <f>'amount-analyzed sorted'!AJ162*0.001/'amount-analyzed sorted'!AJ$2*1.5/'amount-analyzed sorted'!AJ$3</f>
        <v>0.0620680760303347</v>
      </c>
      <c r="AS162" s="66">
        <f>'amount-analyzed sorted'!AK162*0.001/'amount-analyzed sorted'!AK$2*1.5/'amount-analyzed sorted'!AK$3</f>
        <v>0.0711990635071377</v>
      </c>
      <c r="AT162" s="66">
        <f t="shared" si="83"/>
        <v>0.0671939190946892</v>
      </c>
      <c r="AU162" s="115">
        <f t="shared" si="84"/>
        <v>0.0538377298524179</v>
      </c>
      <c r="AV162" s="66">
        <f>'amount-analyzed sorted'!AL162*0.001/'amount-analyzed sorted'!AL$2*1.5/'amount-analyzed sorted'!AL$3</f>
        <v>0.0726384997772331</v>
      </c>
      <c r="AW162" s="66">
        <f>'amount-analyzed sorted'!AM162*0.001/'amount-analyzed sorted'!AM$2*1.5/'amount-analyzed sorted'!AM$3</f>
        <v>0.0319207248156007</v>
      </c>
      <c r="AX162" s="66">
        <f>'amount-analyzed sorted'!AN162*0.001/'amount-analyzed sorted'!AN$2*1.5/'amount-analyzed sorted'!AN$3</f>
        <v>0.067296229318121</v>
      </c>
      <c r="AY162" s="66">
        <f>'amount-analyzed sorted'!AO162*0.001/'amount-analyzed sorted'!AO$2*1.5/'amount-analyzed sorted'!AO$3</f>
        <v>0.233546568904015</v>
      </c>
      <c r="AZ162" s="66">
        <f>'amount-analyzed sorted'!AP162*0.001/'amount-analyzed sorted'!AP$2*1.5/'amount-analyzed sorted'!AP$3</f>
        <v>0.344202041428065</v>
      </c>
      <c r="BA162" s="66">
        <f t="shared" si="85"/>
        <v>0.149920812848607</v>
      </c>
      <c r="BB162" s="115">
        <f t="shared" si="86"/>
        <v>0.133661757196316</v>
      </c>
      <c r="BC162" s="66">
        <f>'amount-analyzed sorted'!AQ162*0.001/'amount-analyzed sorted'!AQ$2*1.5/'amount-analyzed sorted'!AQ$3</f>
        <v>0.0157486163062043</v>
      </c>
      <c r="BD162" s="66">
        <f>'amount-analyzed sorted'!AR162*0.001/'amount-analyzed sorted'!AR$2*1.5/'amount-analyzed sorted'!AR$3</f>
        <v>0.0533057290633804</v>
      </c>
      <c r="BE162" s="66">
        <f>'amount-analyzed sorted'!AS162*0.001/'amount-analyzed sorted'!AS$2*1.5/'amount-analyzed sorted'!AS$3</f>
        <v>0.220378453857924</v>
      </c>
      <c r="BF162" s="66">
        <f>'amount-analyzed sorted'!AT162*0.001/'amount-analyzed sorted'!AT$2*1.5/'amount-analyzed sorted'!AT$3</f>
        <v>0.0712627076379412</v>
      </c>
      <c r="BG162" s="66">
        <f>'amount-analyzed sorted'!AU162*0.001/'amount-analyzed sorted'!AU$2*1.5/'amount-analyzed sorted'!AU$3</f>
        <v>0.0406176887623662</v>
      </c>
      <c r="BH162" s="66">
        <f t="shared" si="87"/>
        <v>0.0802626391255633</v>
      </c>
      <c r="BI162" s="115">
        <f t="shared" si="88"/>
        <v>0.0808917432971886</v>
      </c>
      <c r="BJ162" s="66">
        <f>'amount-analyzed sorted'!AV162*0.001/'amount-analyzed sorted'!AV$2*1.5/'amount-analyzed sorted'!AV$3</f>
        <v>0.0581413201998441</v>
      </c>
      <c r="BK162" s="66">
        <f>'amount-analyzed sorted'!AW162*0.001/'amount-analyzed sorted'!AW$2*1.5/'amount-analyzed sorted'!AW$3</f>
        <v>0.0118379651366757</v>
      </c>
      <c r="BL162" s="66">
        <f>'amount-analyzed sorted'!AX162*0.001/'amount-analyzed sorted'!AX$2*1.5/'amount-analyzed sorted'!AX$3</f>
        <v>0.00404964419302397</v>
      </c>
      <c r="BM162" s="66">
        <f>'amount-analyzed sorted'!AY162*0.001/'amount-analyzed sorted'!AY$2*1.5/'amount-analyzed sorted'!AY$3</f>
        <v>0</v>
      </c>
      <c r="BN162" s="66">
        <f>'amount-analyzed sorted'!AZ162*0.001/'amount-analyzed sorted'!AZ$2*1.5/'amount-analyzed sorted'!AZ$3</f>
        <v>0.0141315708819066</v>
      </c>
      <c r="BO162" s="66">
        <f t="shared" si="89"/>
        <v>0.0176321000822901</v>
      </c>
      <c r="BP162" s="115">
        <f t="shared" si="90"/>
        <v>0.0233569940289784</v>
      </c>
      <c r="BQ162" s="66">
        <f>'amount-analyzed sorted'!BA162*0.001/'amount-analyzed sorted'!BA$2*1.5/'amount-analyzed sorted'!BA$3</f>
        <v>0.108704391399281</v>
      </c>
      <c r="BR162" s="66">
        <f>'amount-analyzed sorted'!BB162*0.001/'amount-analyzed sorted'!BB$2*1.5/'amount-analyzed sorted'!BB$3</f>
        <v>0.158656822918219</v>
      </c>
      <c r="BS162" s="66">
        <f>'amount-analyzed sorted'!BC162*0.001/'amount-analyzed sorted'!BC$2*1.5/'amount-analyzed sorted'!BC$3</f>
        <v>0.188420945092087</v>
      </c>
      <c r="BT162" s="66">
        <f>'amount-analyzed sorted'!BD162*0.001/'amount-analyzed sorted'!BD$2*1.5/'amount-analyzed sorted'!BD$3</f>
        <v>0.0781469357524787</v>
      </c>
      <c r="BU162" s="66">
        <f>'amount-analyzed sorted'!BE162*0.001/'amount-analyzed sorted'!BE$2*1.5/'amount-analyzed sorted'!BE$3</f>
        <v>0.0690748882211319</v>
      </c>
      <c r="BV162" s="66">
        <f t="shared" si="91"/>
        <v>0.12060079667664</v>
      </c>
      <c r="BW162" s="115">
        <f t="shared" si="92"/>
        <v>0.0515912000065167</v>
      </c>
      <c r="BX162" s="66">
        <f>'amount-analyzed sorted'!BF162*0.001/'amount-analyzed sorted'!BF$2*1.5/'amount-analyzed sorted'!BF$3</f>
        <v>0</v>
      </c>
      <c r="BY162" s="66">
        <f>'amount-analyzed sorted'!BG162*0.001/'amount-analyzed sorted'!BG$2*1.5/'amount-analyzed sorted'!BG$3</f>
        <v>0.00357478472901984</v>
      </c>
      <c r="BZ162" s="66">
        <f>'amount-analyzed sorted'!BH162*0.001/'amount-analyzed sorted'!BH$2*1.5/'amount-analyzed sorted'!BH$3</f>
        <v>0.00767904229054545</v>
      </c>
      <c r="CA162" s="66">
        <f>'amount-analyzed sorted'!BI162*0.001/'amount-analyzed sorted'!BI$2*1.5/'amount-analyzed sorted'!BI$3</f>
        <v>0</v>
      </c>
      <c r="CB162" s="66">
        <f>'amount-analyzed sorted'!BJ162*0.001/'amount-analyzed sorted'!BJ$2*1.5/'amount-analyzed sorted'!BJ$3</f>
        <v>0.0106402416052002</v>
      </c>
      <c r="CC162" s="66">
        <f t="shared" si="93"/>
        <v>0.0043788137249531</v>
      </c>
      <c r="CD162" s="115">
        <f t="shared" si="94"/>
        <v>0.00471941388274711</v>
      </c>
      <c r="CE162" s="121">
        <f>'amount-analyzed sorted'!BK162*0.001/'amount-analyzed sorted'!BK$2*1.5/'amount-analyzed sorted'!BK$3</f>
        <v>0.00778554263795139</v>
      </c>
      <c r="CF162" s="66">
        <f>'amount-analyzed sorted'!BL162*0.001/'amount-analyzed sorted'!BL$2*1.5/'amount-analyzed sorted'!BL$3</f>
        <v>0.00463409326955774</v>
      </c>
      <c r="CG162" s="66">
        <f>'amount-analyzed sorted'!BM162*0.001/'amount-analyzed sorted'!BM$2*1.5/'amount-analyzed sorted'!BM$3</f>
        <v>0.0225541280908234</v>
      </c>
      <c r="CH162" s="66">
        <f>'amount-analyzed sorted'!BN162*0.001/'amount-analyzed sorted'!BN$2*1.5/'amount-analyzed sorted'!BN$3</f>
        <v>0.00293008813102166</v>
      </c>
      <c r="CI162" s="66">
        <f>'amount-analyzed sorted'!BO162*0.001/'amount-analyzed sorted'!BO$2*1.5/'amount-analyzed sorted'!BO$3</f>
        <v>0.043762284021388</v>
      </c>
      <c r="CJ162" s="66">
        <f t="shared" si="95"/>
        <v>0.0163332272301485</v>
      </c>
      <c r="CK162" s="115">
        <f t="shared" si="96"/>
        <v>0.0171801451463707</v>
      </c>
      <c r="CL162" s="66">
        <f>'amount-analyzed sorted'!BP162*0.001/'amount-analyzed sorted'!BP$2*1.5/'amount-analyzed sorted'!BP$3</f>
        <v>0.0235935792115309</v>
      </c>
      <c r="CM162" s="66">
        <f>'amount-analyzed sorted'!BQ162*0.001/'amount-analyzed sorted'!BQ$2*1.5/'amount-analyzed sorted'!BQ$3</f>
        <v>0.018148907085793</v>
      </c>
      <c r="CN162" s="66">
        <f>'amount-analyzed sorted'!BR162*0.001/'amount-analyzed sorted'!BR$2*1.5/'amount-analyzed sorted'!BR$3</f>
        <v>0.016023198480272</v>
      </c>
      <c r="CO162" s="66">
        <f>'amount-analyzed sorted'!BS162*0.001/'amount-analyzed sorted'!BS$2*1.5/'amount-analyzed sorted'!BS$3</f>
        <v>0.0118379651366757</v>
      </c>
      <c r="CP162" s="66">
        <f>'amount-analyzed sorted'!BT162*0.001/'amount-analyzed sorted'!BT$2*1.5/'amount-analyzed sorted'!BT$3</f>
        <v>0.00256209783694623</v>
      </c>
      <c r="CQ162" s="66">
        <f t="shared" si="97"/>
        <v>0.0144331495502436</v>
      </c>
      <c r="CR162" s="115">
        <f t="shared" si="98"/>
        <v>0.00787250646494616</v>
      </c>
      <c r="CS162" s="66">
        <f>'amount-analyzed sorted'!BU162*0.001/'amount-analyzed sorted'!BU$2*1.5/'amount-analyzed sorted'!BU$3</f>
        <v>0.0133329808812091</v>
      </c>
      <c r="CT162" s="66">
        <f>'amount-analyzed sorted'!BV162*0.001/'amount-analyzed sorted'!BV$2*1.5/'amount-analyzed sorted'!BV$3</f>
        <v>0</v>
      </c>
      <c r="CU162" s="66">
        <f>'amount-analyzed sorted'!BW162*0.001/'amount-analyzed sorted'!BW$2*1.5/'amount-analyzed sorted'!BW$3</f>
        <v>0</v>
      </c>
      <c r="CV162" s="66">
        <f>'amount-analyzed sorted'!BX162*0.001/'amount-analyzed sorted'!BX$2*1.5/'amount-analyzed sorted'!BX$3</f>
        <v>0.00326113174197844</v>
      </c>
      <c r="CW162" s="66">
        <f>'amount-analyzed sorted'!BY162*0.001/'amount-analyzed sorted'!BY$2*1.5/'amount-analyzed sorted'!BY$3</f>
        <v>0</v>
      </c>
      <c r="CX162" s="66">
        <f t="shared" si="99"/>
        <v>0.00331882252463751</v>
      </c>
      <c r="CY162" s="115">
        <f t="shared" si="100"/>
        <v>0.00577344015009728</v>
      </c>
      <c r="CZ162" s="66">
        <f>'amount-analyzed sorted'!BZ162*0.001/'amount-analyzed sorted'!BZ$2*1.5/'amount-analyzed sorted'!BZ$3</f>
        <v>0.0369379674536964</v>
      </c>
      <c r="DA162" s="66">
        <f>'amount-analyzed sorted'!CA162*0.001/'amount-analyzed sorted'!CA$2*1.5/'amount-analyzed sorted'!CA$3</f>
        <v>0.0148265661711807</v>
      </c>
      <c r="DB162" s="66">
        <f>'amount-analyzed sorted'!CB162*0.001/'amount-analyzed sorted'!CB$2*1.5/'amount-analyzed sorted'!CB$3</f>
        <v>0.0642192096881908</v>
      </c>
      <c r="DC162" s="66">
        <f>'amount-analyzed sorted'!CC162*0.001/'amount-analyzed sorted'!CC$2*1.5/'amount-analyzed sorted'!CC$3</f>
        <v>0.0114242594076887</v>
      </c>
      <c r="DD162" s="66">
        <f>'amount-analyzed sorted'!CD162*0.001/'amount-analyzed sorted'!CD$2*1.5/'amount-analyzed sorted'!CD$3</f>
        <v>0.0642069541138228</v>
      </c>
      <c r="DE162" s="66">
        <f t="shared" si="101"/>
        <v>0.0383229913669158</v>
      </c>
      <c r="DF162" s="115">
        <f t="shared" si="102"/>
        <v>0.0255838607331835</v>
      </c>
      <c r="DG162" s="66">
        <f>'amount-analyzed sorted'!CE162*0.001/'amount-analyzed sorted'!CE$2*1.5/'amount-analyzed sorted'!CE$3</f>
        <v>0.0242737122106705</v>
      </c>
      <c r="DH162" s="66">
        <f>'amount-analyzed sorted'!CF162*0.001/'amount-analyzed sorted'!CF$2*1.5/'amount-analyzed sorted'!CF$3</f>
        <v>0.00317340539102463</v>
      </c>
      <c r="DI162" s="66">
        <f>'amount-analyzed sorted'!CG162*0.001/'amount-analyzed sorted'!CG$2*1.5/'amount-analyzed sorted'!CG$3</f>
        <v>0.0808658361995218</v>
      </c>
      <c r="DJ162" s="66">
        <f>'amount-analyzed sorted'!CH162*0.001/'amount-analyzed sorted'!CH$2*1.5/'amount-analyzed sorted'!CH$3</f>
        <v>0.057010166110353</v>
      </c>
      <c r="DK162" s="66">
        <f>'amount-analyzed sorted'!CI162*0.001/'amount-analyzed sorted'!CI$2*1.5/'amount-analyzed sorted'!CI$3</f>
        <v>0.0226105134110505</v>
      </c>
      <c r="DL162" s="66">
        <f t="shared" si="103"/>
        <v>0.0375867266645241</v>
      </c>
      <c r="DM162" s="115">
        <f t="shared" si="104"/>
        <v>0.0309683359271338</v>
      </c>
      <c r="DN162" s="66">
        <f>'amount-analyzed sorted'!CJ162*0.001/'amount-analyzed sorted'!CJ$2*1.5/'amount-analyzed sorted'!CJ$3</f>
        <v>0.101544221905915</v>
      </c>
      <c r="DO162" s="66">
        <f>'amount-analyzed sorted'!CK162*0.001/'amount-analyzed sorted'!CK$2*1.5/'amount-analyzed sorted'!CK$3</f>
        <v>0.00247109436186344</v>
      </c>
      <c r="DP162" s="66">
        <f>'amount-analyzed sorted'!CL162*0.001/'amount-analyzed sorted'!CL$2*1.5/'amount-analyzed sorted'!CL$3</f>
        <v>0.00616650365755922</v>
      </c>
      <c r="DQ162" s="66">
        <f>'amount-analyzed sorted'!CM162*0.001/'amount-analyzed sorted'!CM$2*1.5/'amount-analyzed sorted'!CM$3</f>
        <v>0.00198337836939039</v>
      </c>
      <c r="DR162" s="66">
        <f>'amount-analyzed sorted'!CN162*0.001/'amount-analyzed sorted'!CN$2*1.5/'amount-analyzed sorted'!CN$3</f>
        <v>0.00315495535968146</v>
      </c>
      <c r="DS162" s="66">
        <f t="shared" si="105"/>
        <v>0.023064030730882</v>
      </c>
      <c r="DT162" s="115">
        <f t="shared" si="106"/>
        <v>0.0439018821990701</v>
      </c>
      <c r="DU162" s="66">
        <f>'amount-analyzed sorted'!CO162*0.001/'amount-analyzed sorted'!CO$2*1.5/'amount-analyzed sorted'!CO$3</f>
        <v>0.0611439235904464</v>
      </c>
      <c r="DV162" s="66">
        <f>'amount-analyzed sorted'!CP162*0.001/'amount-analyzed sorted'!CP$2*1.5/'amount-analyzed sorted'!CP$3</f>
        <v>0.0199504530097504</v>
      </c>
      <c r="DW162" s="66">
        <f>'amount-analyzed sorted'!CQ162*0.001/'amount-analyzed sorted'!CQ$2*1.5/'amount-analyzed sorted'!CQ$3</f>
        <v>0.0146927523970725</v>
      </c>
      <c r="DX162" s="66">
        <f>'amount-analyzed sorted'!CR162*0.001/'amount-analyzed sorted'!CR$2*1.5/'amount-analyzed sorted'!CR$3</f>
        <v>0.00197184709980092</v>
      </c>
      <c r="DY162" s="66">
        <f>'amount-analyzed sorted'!CS162*0.001/'amount-analyzed sorted'!CS$2*1.5/'amount-analyzed sorted'!CS$3</f>
        <v>0.0093239230561033</v>
      </c>
      <c r="DZ162" s="66">
        <f t="shared" si="107"/>
        <v>0.0214165798306347</v>
      </c>
      <c r="EA162" s="115">
        <f t="shared" si="108"/>
        <v>0.0231837831482572</v>
      </c>
      <c r="EB162" s="66">
        <f>'amount-analyzed sorted'!CT162*0.001/'amount-analyzed sorted'!CT$2*1.5/'amount-analyzed sorted'!CT$3</f>
        <v>0.0108443709405518</v>
      </c>
      <c r="EC162" s="66">
        <f>'amount-analyzed sorted'!CU162*0.001/'amount-analyzed sorted'!CU$2*1.5/'amount-analyzed sorted'!CU$3</f>
        <v>0.0186692312568307</v>
      </c>
      <c r="ED162" s="66">
        <f>'amount-analyzed sorted'!CV162*0.001/'amount-analyzed sorted'!CV$2*1.5/'amount-analyzed sorted'!CV$3</f>
        <v>0</v>
      </c>
      <c r="EE162" s="66">
        <f>'amount-analyzed sorted'!CW162*0.001/'amount-analyzed sorted'!CW$2*1.5/'amount-analyzed sorted'!CW$3</f>
        <v>0</v>
      </c>
      <c r="EF162" s="66">
        <f>'amount-analyzed sorted'!CX162*0.001/'amount-analyzed sorted'!CX$2*1.5/'amount-analyzed sorted'!CX$3</f>
        <v>0.0104840093096061</v>
      </c>
      <c r="EG162" s="66">
        <f t="shared" si="109"/>
        <v>0.00799952230139772</v>
      </c>
      <c r="EH162" s="115">
        <f t="shared" si="110"/>
        <v>0.00800145678561752</v>
      </c>
    </row>
    <row r="163" spans="1:138">
      <c r="A163">
        <f>'imported data from Web Calc'!A172</f>
        <v>688.5</v>
      </c>
      <c r="B163" t="str">
        <f>'imported data from Web Calc'!B172</f>
        <v>C37H67O8P</v>
      </c>
      <c r="C163" s="61" t="str">
        <f>'imported data from Web Calc'!C172</f>
        <v>PA(34:3)</v>
      </c>
      <c r="D163" s="96"/>
      <c r="E163" s="96"/>
      <c r="F163" s="96"/>
      <c r="G163" s="66">
        <f>'amount-analyzed sorted'!G163*0.001/'amount-analyzed sorted'!G$2*1.5/'amount-analyzed sorted'!G$3</f>
        <v>1.5355886298058</v>
      </c>
      <c r="H163" s="66">
        <f>'amount-analyzed sorted'!H163*0.001/'amount-analyzed sorted'!H$2*1.5/'amount-analyzed sorted'!H$3</f>
        <v>1.44005124919573</v>
      </c>
      <c r="I163" s="66">
        <f>'amount-analyzed sorted'!I163*0.001/'amount-analyzed sorted'!I$2*1.5/'amount-analyzed sorted'!I$3</f>
        <v>1.46335304934453</v>
      </c>
      <c r="J163" s="66">
        <f>'amount-analyzed sorted'!J163*0.001/'amount-analyzed sorted'!J$2*1.5/'amount-analyzed sorted'!J$3</f>
        <v>1.33286296851126</v>
      </c>
      <c r="K163" s="66">
        <f>'amount-analyzed sorted'!K163*0.001/'amount-analyzed sorted'!K$2*1.5/'amount-analyzed sorted'!K$3</f>
        <v>1.46102286932965</v>
      </c>
      <c r="L163" s="66">
        <f>'amount-analyzed sorted'!L163*0.001/'amount-analyzed sorted'!L$2*1.5/'amount-analyzed sorted'!L$3</f>
        <v>1.5588904299546</v>
      </c>
      <c r="M163" s="66">
        <f>'amount-analyzed sorted'!M163*0.001/'amount-analyzed sorted'!M$2*1.5/'amount-analyzed sorted'!M$3</f>
        <v>1.46568322935941</v>
      </c>
      <c r="N163" s="66">
        <f>'amount-analyzed sorted'!N163*0.001/'amount-analyzed sorted'!N$2*1.5/'amount-analyzed sorted'!N$3</f>
        <v>1.34451386858565</v>
      </c>
      <c r="O163" s="66">
        <f>'amount-analyzed sorted'!O163*0.001/'amount-analyzed sorted'!O$2*1.5/'amount-analyzed sorted'!O$3</f>
        <v>1.40742872898741</v>
      </c>
      <c r="P163" s="66">
        <f>'amount-analyzed sorted'!P163*0.001/'amount-analyzed sorted'!P$2*1.5/'amount-analyzed sorted'!P$3</f>
        <v>1.27227828812438</v>
      </c>
      <c r="Q163" s="66">
        <f t="shared" si="74"/>
        <v>1.42816733111984</v>
      </c>
      <c r="R163" s="115">
        <f t="shared" si="75"/>
        <v>0.0902504921122767</v>
      </c>
      <c r="S163" s="66">
        <f t="shared" si="76"/>
        <v>0.063193219831958</v>
      </c>
      <c r="T163" s="66">
        <f>'amount-analyzed sorted'!R163*0.001/'amount-analyzed sorted'!R$2*1.5/'amount-analyzed sorted'!R$3</f>
        <v>7.22740284315198</v>
      </c>
      <c r="U163" s="66">
        <f>'amount-analyzed sorted'!S163*0.001/'amount-analyzed sorted'!S$2*1.5/'amount-analyzed sorted'!S$3</f>
        <v>1.86291982660944</v>
      </c>
      <c r="V163" s="66">
        <f>'amount-analyzed sorted'!T163*0.001/'amount-analyzed sorted'!T$2*1.5/'amount-analyzed sorted'!T$3</f>
        <v>2.10416206437531</v>
      </c>
      <c r="W163" s="66">
        <f>'amount-analyzed sorted'!U163*0.001/'amount-analyzed sorted'!U$2*1.5/'amount-analyzed sorted'!U$3</f>
        <v>0.74291686922023</v>
      </c>
      <c r="X163" s="66">
        <f>'amount-analyzed sorted'!V163*0.001/'amount-analyzed sorted'!V$2*1.5/'amount-analyzed sorted'!V$3</f>
        <v>4.830869908361</v>
      </c>
      <c r="Y163" s="66">
        <f t="shared" si="77"/>
        <v>3.35365430234359</v>
      </c>
      <c r="Z163" s="115">
        <f t="shared" si="78"/>
        <v>2.63569553337793</v>
      </c>
      <c r="AA163" s="66">
        <f>'amount-analyzed sorted'!W163*0.001/'amount-analyzed sorted'!W$2*1.5/'amount-analyzed sorted'!W$3</f>
        <v>3.30495962197345</v>
      </c>
      <c r="AB163" s="66">
        <f>'amount-analyzed sorted'!X163*0.001/'amount-analyzed sorted'!X$2*1.5/'amount-analyzed sorted'!X$3</f>
        <v>7.02128602626132</v>
      </c>
      <c r="AC163" s="66">
        <f>'amount-analyzed sorted'!Y163*0.001/'amount-analyzed sorted'!Y$2*1.5/'amount-analyzed sorted'!Y$3</f>
        <v>1.56389384426433</v>
      </c>
      <c r="AD163" s="66">
        <f>'amount-analyzed sorted'!Z163*0.001/'amount-analyzed sorted'!Z$2*1.5/'amount-analyzed sorted'!Z$3</f>
        <v>0.720120128916559</v>
      </c>
      <c r="AE163" s="66">
        <f>'amount-analyzed sorted'!AA163*0.001/'amount-analyzed sorted'!AA$2*1.5/'amount-analyzed sorted'!AA$3</f>
        <v>1.98733529931644</v>
      </c>
      <c r="AF163" s="66">
        <f t="shared" si="79"/>
        <v>2.91951898414642</v>
      </c>
      <c r="AG163" s="115">
        <f t="shared" si="80"/>
        <v>2.47573719423117</v>
      </c>
      <c r="AH163" s="66">
        <f>'amount-analyzed sorted'!AB163*0.001/'amount-analyzed sorted'!AB$2*1.5/'amount-analyzed sorted'!AB$3</f>
        <v>0.785778084638324</v>
      </c>
      <c r="AI163" s="66">
        <f>'amount-analyzed sorted'!AC163*0.001/'amount-analyzed sorted'!AC$2*1.5/'amount-analyzed sorted'!AC$3</f>
        <v>0.477824650046093</v>
      </c>
      <c r="AJ163" s="66">
        <f>'amount-analyzed sorted'!AD163*0.001/'amount-analyzed sorted'!AD$2*1.5/'amount-analyzed sorted'!AD$3</f>
        <v>0.378973129665936</v>
      </c>
      <c r="AK163" s="66">
        <f>'amount-analyzed sorted'!AE163*0.001/'amount-analyzed sorted'!AE$2*1.5/'amount-analyzed sorted'!AE$3</f>
        <v>0.543017990545714</v>
      </c>
      <c r="AL163" s="66">
        <f>'amount-analyzed sorted'!AF163*0.001/'amount-analyzed sorted'!AF$2*1.5/'amount-analyzed sorted'!AF$3</f>
        <v>0.745217743383391</v>
      </c>
      <c r="AM163" s="66">
        <f t="shared" si="81"/>
        <v>0.586162319655892</v>
      </c>
      <c r="AN163" s="115">
        <f t="shared" si="82"/>
        <v>0.174406798667798</v>
      </c>
      <c r="AO163" s="66">
        <f>'amount-analyzed sorted'!AG163*0.001/'amount-analyzed sorted'!AG$2*1.5/'amount-analyzed sorted'!AG$3</f>
        <v>0.283122950538371</v>
      </c>
      <c r="AP163" s="66">
        <f>'amount-analyzed sorted'!AH163*0.001/'amount-analyzed sorted'!AH$2*1.5/'amount-analyzed sorted'!AH$3</f>
        <v>2.23223402009097</v>
      </c>
      <c r="AQ163" s="66">
        <f>'amount-analyzed sorted'!AI163*0.001/'amount-analyzed sorted'!AI$2*1.5/'amount-analyzed sorted'!AI$3</f>
        <v>3.77376218237421</v>
      </c>
      <c r="AR163" s="66">
        <f>'amount-analyzed sorted'!AJ163*0.001/'amount-analyzed sorted'!AJ$2*1.5/'amount-analyzed sorted'!AJ$3</f>
        <v>2.1479987740498</v>
      </c>
      <c r="AS163" s="66">
        <f>'amount-analyzed sorted'!AK163*0.001/'amount-analyzed sorted'!AK$2*1.5/'amount-analyzed sorted'!AK$3</f>
        <v>3.69657840533004</v>
      </c>
      <c r="AT163" s="66">
        <f t="shared" si="83"/>
        <v>2.42673926647668</v>
      </c>
      <c r="AU163" s="115">
        <f t="shared" si="84"/>
        <v>1.42632233711947</v>
      </c>
      <c r="AV163" s="66">
        <f>'amount-analyzed sorted'!AL163*0.001/'amount-analyzed sorted'!AL$2*1.5/'amount-analyzed sorted'!AL$3</f>
        <v>2.03601442022656</v>
      </c>
      <c r="AW163" s="66">
        <f>'amount-analyzed sorted'!AM163*0.001/'amount-analyzed sorted'!AM$2*1.5/'amount-analyzed sorted'!AM$3</f>
        <v>0.872499811626419</v>
      </c>
      <c r="AX163" s="66">
        <f>'amount-analyzed sorted'!AN163*0.001/'amount-analyzed sorted'!AN$2*1.5/'amount-analyzed sorted'!AN$3</f>
        <v>3.32198659270361</v>
      </c>
      <c r="AY163" s="66">
        <f>'amount-analyzed sorted'!AO163*0.001/'amount-analyzed sorted'!AO$2*1.5/'amount-analyzed sorted'!AO$3</f>
        <v>6.68584295293848</v>
      </c>
      <c r="AZ163" s="66">
        <f>'amount-analyzed sorted'!AP163*0.001/'amount-analyzed sorted'!AP$2*1.5/'amount-analyzed sorted'!AP$3</f>
        <v>8.82581510365205</v>
      </c>
      <c r="BA163" s="66">
        <f t="shared" si="85"/>
        <v>4.34843177622942</v>
      </c>
      <c r="BB163" s="115">
        <f t="shared" si="86"/>
        <v>3.3163767591817</v>
      </c>
      <c r="BC163" s="66">
        <f>'amount-analyzed sorted'!AQ163*0.001/'amount-analyzed sorted'!AQ$2*1.5/'amount-analyzed sorted'!AQ$3</f>
        <v>1.15189879268237</v>
      </c>
      <c r="BD163" s="66">
        <f>'amount-analyzed sorted'!AR163*0.001/'amount-analyzed sorted'!AR$2*1.5/'amount-analyzed sorted'!AR$3</f>
        <v>1.86303523076514</v>
      </c>
      <c r="BE163" s="66">
        <f>'amount-analyzed sorted'!AS163*0.001/'amount-analyzed sorted'!AS$2*1.5/'amount-analyzed sorted'!AS$3</f>
        <v>6.59713565097271</v>
      </c>
      <c r="BF163" s="66">
        <f>'amount-analyzed sorted'!AT163*0.001/'amount-analyzed sorted'!AT$2*1.5/'amount-analyzed sorted'!AT$3</f>
        <v>2.73437648566323</v>
      </c>
      <c r="BG163" s="66">
        <f>'amount-analyzed sorted'!AU163*0.001/'amount-analyzed sorted'!AU$2*1.5/'amount-analyzed sorted'!AU$3</f>
        <v>1.93137110065051</v>
      </c>
      <c r="BH163" s="66">
        <f t="shared" si="87"/>
        <v>2.85556345214679</v>
      </c>
      <c r="BI163" s="115">
        <f t="shared" si="88"/>
        <v>2.1653963750653</v>
      </c>
      <c r="BJ163" s="66">
        <f>'amount-analyzed sorted'!AV163*0.001/'amount-analyzed sorted'!AV$2*1.5/'amount-analyzed sorted'!AV$3</f>
        <v>2.39348434822692</v>
      </c>
      <c r="BK163" s="66">
        <f>'amount-analyzed sorted'!AW163*0.001/'amount-analyzed sorted'!AW$2*1.5/'amount-analyzed sorted'!AW$3</f>
        <v>0.928096466715371</v>
      </c>
      <c r="BL163" s="66">
        <f>'amount-analyzed sorted'!AX163*0.001/'amount-analyzed sorted'!AX$2*1.5/'amount-analyzed sorted'!AX$3</f>
        <v>0.666166469752443</v>
      </c>
      <c r="BM163" s="66">
        <f>'amount-analyzed sorted'!AY163*0.001/'amount-analyzed sorted'!AY$2*1.5/'amount-analyzed sorted'!AY$3</f>
        <v>0.231129692646294</v>
      </c>
      <c r="BN163" s="66">
        <f>'amount-analyzed sorted'!AZ163*0.001/'amount-analyzed sorted'!AZ$2*1.5/'amount-analyzed sorted'!AZ$3</f>
        <v>0.730131162231839</v>
      </c>
      <c r="BO163" s="66">
        <f t="shared" si="89"/>
        <v>0.989801627914573</v>
      </c>
      <c r="BP163" s="115">
        <f t="shared" si="90"/>
        <v>0.824906703502328</v>
      </c>
      <c r="BQ163" s="66">
        <f>'amount-analyzed sorted'!BA163*0.001/'amount-analyzed sorted'!BA$2*1.5/'amount-analyzed sorted'!BA$3</f>
        <v>3.84813545553456</v>
      </c>
      <c r="BR163" s="66">
        <f>'amount-analyzed sorted'!BB163*0.001/'amount-analyzed sorted'!BB$2*1.5/'amount-analyzed sorted'!BB$3</f>
        <v>5.2678663957339</v>
      </c>
      <c r="BS163" s="66">
        <f>'amount-analyzed sorted'!BC163*0.001/'amount-analyzed sorted'!BC$2*1.5/'amount-analyzed sorted'!BC$3</f>
        <v>4.85288611914954</v>
      </c>
      <c r="BT163" s="66">
        <f>'amount-analyzed sorted'!BD163*0.001/'amount-analyzed sorted'!BD$2*1.5/'amount-analyzed sorted'!BD$3</f>
        <v>2.47882080206862</v>
      </c>
      <c r="BU163" s="66">
        <f>'amount-analyzed sorted'!BE163*0.001/'amount-analyzed sorted'!BE$2*1.5/'amount-analyzed sorted'!BE$3</f>
        <v>3.85990475379685</v>
      </c>
      <c r="BV163" s="66">
        <f t="shared" si="91"/>
        <v>4.06152270525669</v>
      </c>
      <c r="BW163" s="115">
        <f t="shared" si="92"/>
        <v>1.08081570855677</v>
      </c>
      <c r="BX163" s="66">
        <f>'amount-analyzed sorted'!BF163*0.001/'amount-analyzed sorted'!BF$2*1.5/'amount-analyzed sorted'!BF$3</f>
        <v>0.154467863897276</v>
      </c>
      <c r="BY163" s="66">
        <f>'amount-analyzed sorted'!BG163*0.001/'amount-analyzed sorted'!BG$2*1.5/'amount-analyzed sorted'!BG$3</f>
        <v>0.264534069947468</v>
      </c>
      <c r="BZ163" s="66">
        <f>'amount-analyzed sorted'!BH163*0.001/'amount-analyzed sorted'!BH$2*1.5/'amount-analyzed sorted'!BH$3</f>
        <v>0.273885841696121</v>
      </c>
      <c r="CA163" s="66">
        <f>'amount-analyzed sorted'!BI163*0.001/'amount-analyzed sorted'!BI$2*1.5/'amount-analyzed sorted'!BI$3</f>
        <v>0.177671958879287</v>
      </c>
      <c r="CB163" s="66">
        <f>'amount-analyzed sorted'!BJ163*0.001/'amount-analyzed sorted'!BJ$2*1.5/'amount-analyzed sorted'!BJ$3</f>
        <v>0.332507550162507</v>
      </c>
      <c r="CC163" s="66">
        <f t="shared" si="93"/>
        <v>0.240613456916532</v>
      </c>
      <c r="CD163" s="115">
        <f t="shared" si="94"/>
        <v>0.0733254169132518</v>
      </c>
      <c r="CE163" s="121">
        <f>'amount-analyzed sorted'!BK163*0.001/'amount-analyzed sorted'!BK$2*1.5/'amount-analyzed sorted'!BK$3</f>
        <v>0.37954520360013</v>
      </c>
      <c r="CF163" s="66">
        <f>'amount-analyzed sorted'!BL163*0.001/'amount-analyzed sorted'!BL$2*1.5/'amount-analyzed sorted'!BL$3</f>
        <v>0.525969586094804</v>
      </c>
      <c r="CG163" s="66">
        <f>'amount-analyzed sorted'!BM163*0.001/'amount-analyzed sorted'!BM$2*1.5/'amount-analyzed sorted'!BM$3</f>
        <v>1.2134120912863</v>
      </c>
      <c r="CH163" s="66">
        <f>'amount-analyzed sorted'!BN163*0.001/'amount-analyzed sorted'!BN$2*1.5/'amount-analyzed sorted'!BN$3</f>
        <v>0.269568108053993</v>
      </c>
      <c r="CI163" s="66">
        <f>'amount-analyzed sorted'!BO163*0.001/'amount-analyzed sorted'!BO$2*1.5/'amount-analyzed sorted'!BO$3</f>
        <v>1.7559616463582</v>
      </c>
      <c r="CJ163" s="66">
        <f t="shared" si="95"/>
        <v>0.828891327078685</v>
      </c>
      <c r="CK163" s="115">
        <f t="shared" si="96"/>
        <v>0.63518335506015</v>
      </c>
      <c r="CL163" s="66">
        <f>'amount-analyzed sorted'!BP163*0.001/'amount-analyzed sorted'!BP$2*1.5/'amount-analyzed sorted'!BP$3</f>
        <v>0.84150432521127</v>
      </c>
      <c r="CM163" s="66">
        <f>'amount-analyzed sorted'!BQ163*0.001/'amount-analyzed sorted'!BQ$2*1.5/'amount-analyzed sorted'!BQ$3</f>
        <v>0.90063951413248</v>
      </c>
      <c r="CN163" s="66">
        <f>'amount-analyzed sorted'!BR163*0.001/'amount-analyzed sorted'!BR$2*1.5/'amount-analyzed sorted'!BR$3</f>
        <v>0.718373398532195</v>
      </c>
      <c r="CO163" s="66">
        <f>'amount-analyzed sorted'!BS163*0.001/'amount-analyzed sorted'!BS$2*1.5/'amount-analyzed sorted'!BS$3</f>
        <v>0.655823268571831</v>
      </c>
      <c r="CP163" s="66">
        <f>'amount-analyzed sorted'!BT163*0.001/'amount-analyzed sorted'!BT$2*1.5/'amount-analyzed sorted'!BT$3</f>
        <v>0.432994534443913</v>
      </c>
      <c r="CQ163" s="66">
        <f t="shared" si="97"/>
        <v>0.709867008178338</v>
      </c>
      <c r="CR163" s="115">
        <f t="shared" si="98"/>
        <v>0.182602014941635</v>
      </c>
      <c r="CS163" s="66">
        <f>'amount-analyzed sorted'!BU163*0.001/'amount-analyzed sorted'!BU$2*1.5/'amount-analyzed sorted'!BU$3</f>
        <v>0.499986783045343</v>
      </c>
      <c r="CT163" s="66">
        <f>'amount-analyzed sorted'!BV163*0.001/'amount-analyzed sorted'!BV$2*1.5/'amount-analyzed sorted'!BV$3</f>
        <v>0.297286380034182</v>
      </c>
      <c r="CU163" s="66">
        <f>'amount-analyzed sorted'!BW163*0.001/'amount-analyzed sorted'!BW$2*1.5/'amount-analyzed sorted'!BW$3</f>
        <v>0.0308006993834744</v>
      </c>
      <c r="CV163" s="66">
        <f>'amount-analyzed sorted'!BX163*0.001/'amount-analyzed sorted'!BX$2*1.5/'amount-analyzed sorted'!BX$3</f>
        <v>0.41742486297324</v>
      </c>
      <c r="CW163" s="66">
        <f>'amount-analyzed sorted'!BY163*0.001/'amount-analyzed sorted'!BY$2*1.5/'amount-analyzed sorted'!BY$3</f>
        <v>0.126739579463276</v>
      </c>
      <c r="CX163" s="66">
        <f t="shared" si="99"/>
        <v>0.274447660979903</v>
      </c>
      <c r="CY163" s="115">
        <f t="shared" si="100"/>
        <v>0.195584701728194</v>
      </c>
      <c r="CZ163" s="66">
        <f>'amount-analyzed sorted'!BZ163*0.001/'amount-analyzed sorted'!BZ$2*1.5/'amount-analyzed sorted'!BZ$3</f>
        <v>2.29686997621166</v>
      </c>
      <c r="DA163" s="66">
        <f>'amount-analyzed sorted'!CA163*0.001/'amount-analyzed sorted'!CA$2*1.5/'amount-analyzed sorted'!CA$3</f>
        <v>1.04845003639063</v>
      </c>
      <c r="DB163" s="66">
        <f>'amount-analyzed sorted'!CB163*0.001/'amount-analyzed sorted'!CB$2*1.5/'amount-analyzed sorted'!CB$3</f>
        <v>2.82564522628039</v>
      </c>
      <c r="DC163" s="66">
        <f>'amount-analyzed sorted'!CC163*0.001/'amount-analyzed sorted'!CC$2*1.5/'amount-analyzed sorted'!CC$3</f>
        <v>1.02247121698814</v>
      </c>
      <c r="DD163" s="66">
        <f>'amount-analyzed sorted'!CD163*0.001/'amount-analyzed sorted'!CD$2*1.5/'amount-analyzed sorted'!CD$3</f>
        <v>2.10847352541521</v>
      </c>
      <c r="DE163" s="66">
        <f t="shared" si="101"/>
        <v>1.86038199625721</v>
      </c>
      <c r="DF163" s="115">
        <f t="shared" si="102"/>
        <v>0.797673530993031</v>
      </c>
      <c r="DG163" s="66">
        <f>'amount-analyzed sorted'!CE163*0.001/'amount-analyzed sorted'!CE$2*1.5/'amount-analyzed sorted'!CE$3</f>
        <v>1.07343749553854</v>
      </c>
      <c r="DH163" s="66">
        <f>'amount-analyzed sorted'!CF163*0.001/'amount-analyzed sorted'!CF$2*1.5/'amount-analyzed sorted'!CF$3</f>
        <v>0.26021924206402</v>
      </c>
      <c r="DI163" s="66">
        <f>'amount-analyzed sorted'!CG163*0.001/'amount-analyzed sorted'!CG$2*1.5/'amount-analyzed sorted'!CG$3</f>
        <v>2.50471287386413</v>
      </c>
      <c r="DJ163" s="66">
        <f>'amount-analyzed sorted'!CH163*0.001/'amount-analyzed sorted'!CH$2*1.5/'amount-analyzed sorted'!CH$3</f>
        <v>1.83910572896731</v>
      </c>
      <c r="DK163" s="66">
        <f>'amount-analyzed sorted'!CI163*0.001/'amount-analyzed sorted'!CI$2*1.5/'amount-analyzed sorted'!CI$3</f>
        <v>1.05591097629606</v>
      </c>
      <c r="DL163" s="66">
        <f t="shared" si="103"/>
        <v>1.34667726334601</v>
      </c>
      <c r="DM163" s="115">
        <f t="shared" si="104"/>
        <v>0.854857927580149</v>
      </c>
      <c r="DN163" s="66">
        <f>'amount-analyzed sorted'!CJ163*0.001/'amount-analyzed sorted'!CJ$2*1.5/'amount-analyzed sorted'!CJ$3</f>
        <v>3.92163785000645</v>
      </c>
      <c r="DO163" s="66">
        <f>'amount-analyzed sorted'!CK163*0.001/'amount-analyzed sorted'!CK$2*1.5/'amount-analyzed sorted'!CK$3</f>
        <v>0.318771172680384</v>
      </c>
      <c r="DP163" s="66">
        <f>'amount-analyzed sorted'!CL163*0.001/'amount-analyzed sorted'!CL$2*1.5/'amount-analyzed sorted'!CL$3</f>
        <v>0.855088507181546</v>
      </c>
      <c r="DQ163" s="66">
        <f>'amount-analyzed sorted'!CM163*0.001/'amount-analyzed sorted'!CM$2*1.5/'amount-analyzed sorted'!CM$3</f>
        <v>0.194371080200259</v>
      </c>
      <c r="DR163" s="66">
        <f>'amount-analyzed sorted'!CN163*0.001/'amount-analyzed sorted'!CN$2*1.5/'amount-analyzed sorted'!CN$3</f>
        <v>0.375439687802094</v>
      </c>
      <c r="DS163" s="66">
        <f t="shared" si="105"/>
        <v>1.13306165957415</v>
      </c>
      <c r="DT163" s="115">
        <f t="shared" si="106"/>
        <v>1.57889409843249</v>
      </c>
      <c r="DU163" s="66">
        <f>'amount-analyzed sorted'!CO163*0.001/'amount-analyzed sorted'!CO$2*1.5/'amount-analyzed sorted'!CO$3</f>
        <v>2.21137190318781</v>
      </c>
      <c r="DV163" s="66">
        <f>'amount-analyzed sorted'!CP163*0.001/'amount-analyzed sorted'!CP$2*1.5/'amount-analyzed sorted'!CP$3</f>
        <v>0.502751415845711</v>
      </c>
      <c r="DW163" s="66">
        <f>'amount-analyzed sorted'!CQ163*0.001/'amount-analyzed sorted'!CQ$2*1.5/'amount-analyzed sorted'!CQ$3</f>
        <v>0.974619242339144</v>
      </c>
      <c r="DX163" s="66">
        <f>'amount-analyzed sorted'!CR163*0.001/'amount-analyzed sorted'!CR$2*1.5/'amount-analyzed sorted'!CR$3</f>
        <v>0.313523688868346</v>
      </c>
      <c r="DY163" s="66">
        <f>'amount-analyzed sorted'!CS163*0.001/'amount-analyzed sorted'!CS$2*1.5/'amount-analyzed sorted'!CS$3</f>
        <v>0.21755820464241</v>
      </c>
      <c r="DZ163" s="66">
        <f t="shared" si="107"/>
        <v>0.843964890976684</v>
      </c>
      <c r="EA163" s="115">
        <f t="shared" si="108"/>
        <v>0.818085010522056</v>
      </c>
      <c r="EB163" s="66">
        <f>'amount-analyzed sorted'!CT163*0.001/'amount-analyzed sorted'!CT$2*1.5/'amount-analyzed sorted'!CT$3</f>
        <v>0.570413911473025</v>
      </c>
      <c r="EC163" s="66">
        <f>'amount-analyzed sorted'!CU163*0.001/'amount-analyzed sorted'!CU$2*1.5/'amount-analyzed sorted'!CU$3</f>
        <v>0.867082073928359</v>
      </c>
      <c r="ED163" s="66">
        <f>'amount-analyzed sorted'!CV163*0.001/'amount-analyzed sorted'!CV$2*1.5/'amount-analyzed sorted'!CV$3</f>
        <v>0.0909694125575793</v>
      </c>
      <c r="EE163" s="66">
        <f>'amount-analyzed sorted'!CW163*0.001/'amount-analyzed sorted'!CW$2*1.5/'amount-analyzed sorted'!CW$3</f>
        <v>0.114396975960774</v>
      </c>
      <c r="EF163" s="66">
        <f>'amount-analyzed sorted'!CX163*0.001/'amount-analyzed sorted'!CX$2*1.5/'amount-analyzed sorted'!CX$3</f>
        <v>1.26017791901465</v>
      </c>
      <c r="EG163" s="66">
        <f t="shared" si="109"/>
        <v>0.580608058586878</v>
      </c>
      <c r="EH163" s="115">
        <f t="shared" si="110"/>
        <v>0.500271240066797</v>
      </c>
    </row>
    <row r="164" spans="1:138">
      <c r="A164">
        <f>'imported data from Web Calc'!A173</f>
        <v>690.5</v>
      </c>
      <c r="B164" t="str">
        <f>'imported data from Web Calc'!B173</f>
        <v>C37H69O8P</v>
      </c>
      <c r="C164" s="61" t="str">
        <f>'imported data from Web Calc'!C173</f>
        <v>PA(34:2)</v>
      </c>
      <c r="D164" s="96"/>
      <c r="E164" s="96"/>
      <c r="F164" s="96"/>
      <c r="G164" s="66">
        <f>'amount-analyzed sorted'!G164*0.001/'amount-analyzed sorted'!G$2*1.5/'amount-analyzed sorted'!G$3</f>
        <v>2.73446624746146</v>
      </c>
      <c r="H164" s="66">
        <f>'amount-analyzed sorted'!H164*0.001/'amount-analyzed sorted'!H$2*1.5/'amount-analyzed sorted'!H$3</f>
        <v>2.5224198661074</v>
      </c>
      <c r="I164" s="66">
        <f>'amount-analyzed sorted'!I164*0.001/'amount-analyzed sorted'!I$2*1.5/'amount-analyzed sorted'!I$3</f>
        <v>2.38493924522949</v>
      </c>
      <c r="J164" s="66">
        <f>'amount-analyzed sorted'!J164*0.001/'amount-analyzed sorted'!J$2*1.5/'amount-analyzed sorted'!J$3</f>
        <v>2.50610860600324</v>
      </c>
      <c r="K164" s="66">
        <f>'amount-analyzed sorted'!K164*0.001/'amount-analyzed sorted'!K$2*1.5/'amount-analyzed sorted'!K$3</f>
        <v>2.36163744508069</v>
      </c>
      <c r="L164" s="66">
        <f>'amount-analyzed sorted'!L164*0.001/'amount-analyzed sorted'!L$2*1.5/'amount-analyzed sorted'!L$3</f>
        <v>2.55271220630084</v>
      </c>
      <c r="M164" s="66">
        <f>'amount-analyzed sorted'!M164*0.001/'amount-analyzed sorted'!M$2*1.5/'amount-analyzed sorted'!M$3</f>
        <v>2.47115590578005</v>
      </c>
      <c r="N164" s="66">
        <f>'amount-analyzed sorted'!N164*0.001/'amount-analyzed sorted'!N$2*1.5/'amount-analyzed sorted'!N$3</f>
        <v>2.35930726506581</v>
      </c>
      <c r="O164" s="66">
        <f>'amount-analyzed sorted'!O164*0.001/'amount-analyzed sorted'!O$2*1.5/'amount-analyzed sorted'!O$3</f>
        <v>2.32901492487238</v>
      </c>
      <c r="P164" s="66">
        <f>'amount-analyzed sorted'!P164*0.001/'amount-analyzed sorted'!P$2*1.5/'amount-analyzed sorted'!P$3</f>
        <v>2.39659014530389</v>
      </c>
      <c r="Q164" s="66">
        <f t="shared" si="74"/>
        <v>2.46183518572053</v>
      </c>
      <c r="R164" s="115">
        <f t="shared" si="75"/>
        <v>0.123228120959521</v>
      </c>
      <c r="S164" s="66">
        <f t="shared" si="76"/>
        <v>0.0500553902528836</v>
      </c>
      <c r="T164" s="66">
        <f>'amount-analyzed sorted'!R164*0.001/'amount-analyzed sorted'!R$2*1.5/'amount-analyzed sorted'!R$3</f>
        <v>14.3628509574668</v>
      </c>
      <c r="U164" s="66">
        <f>'amount-analyzed sorted'!S164*0.001/'amount-analyzed sorted'!S$2*1.5/'amount-analyzed sorted'!S$3</f>
        <v>3.50905844216448</v>
      </c>
      <c r="V164" s="66">
        <f>'amount-analyzed sorted'!T164*0.001/'amount-analyzed sorted'!T$2*1.5/'amount-analyzed sorted'!T$3</f>
        <v>3.87213282147261</v>
      </c>
      <c r="W164" s="66">
        <f>'amount-analyzed sorted'!U164*0.001/'amount-analyzed sorted'!U$2*1.5/'amount-analyzed sorted'!U$3</f>
        <v>1.42876910935543</v>
      </c>
      <c r="X164" s="66">
        <f>'amount-analyzed sorted'!V164*0.001/'amount-analyzed sorted'!V$2*1.5/'amount-analyzed sorted'!V$3</f>
        <v>8.93358403536613</v>
      </c>
      <c r="Y164" s="66">
        <f t="shared" si="77"/>
        <v>6.42127907316509</v>
      </c>
      <c r="Z164" s="115">
        <f t="shared" si="78"/>
        <v>5.22696306595697</v>
      </c>
      <c r="AA164" s="66">
        <f>'amount-analyzed sorted'!W164*0.001/'amount-analyzed sorted'!W$2*1.5/'amount-analyzed sorted'!W$3</f>
        <v>6.41306154011935</v>
      </c>
      <c r="AB164" s="66">
        <f>'amount-analyzed sorted'!X164*0.001/'amount-analyzed sorted'!X$2*1.5/'amount-analyzed sorted'!X$3</f>
        <v>13.1610025668684</v>
      </c>
      <c r="AC164" s="66">
        <f>'amount-analyzed sorted'!Y164*0.001/'amount-analyzed sorted'!Y$2*1.5/'amount-analyzed sorted'!Y$3</f>
        <v>3.16664950845389</v>
      </c>
      <c r="AD164" s="66">
        <f>'amount-analyzed sorted'!Z164*0.001/'amount-analyzed sorted'!Z$2*1.5/'amount-analyzed sorted'!Z$3</f>
        <v>1.20963999183175</v>
      </c>
      <c r="AE164" s="66">
        <f>'amount-analyzed sorted'!AA164*0.001/'amount-analyzed sorted'!AA$2*1.5/'amount-analyzed sorted'!AA$3</f>
        <v>3.4761563888269</v>
      </c>
      <c r="AF164" s="66">
        <f t="shared" si="79"/>
        <v>5.48530199922005</v>
      </c>
      <c r="AG164" s="115">
        <f t="shared" si="80"/>
        <v>4.67630243964311</v>
      </c>
      <c r="AH164" s="66">
        <f>'amount-analyzed sorted'!AB164*0.001/'amount-analyzed sorted'!AB$2*1.5/'amount-analyzed sorted'!AB$3</f>
        <v>1.21699776523253</v>
      </c>
      <c r="AI164" s="66">
        <f>'amount-analyzed sorted'!AC164*0.001/'amount-analyzed sorted'!AC$2*1.5/'amount-analyzed sorted'!AC$3</f>
        <v>0.590993646109641</v>
      </c>
      <c r="AJ164" s="66">
        <f>'amount-analyzed sorted'!AD164*0.001/'amount-analyzed sorted'!AD$2*1.5/'amount-analyzed sorted'!AD$3</f>
        <v>0.645184315842315</v>
      </c>
      <c r="AK164" s="66">
        <f>'amount-analyzed sorted'!AE164*0.001/'amount-analyzed sorted'!AE$2*1.5/'amount-analyzed sorted'!AE$3</f>
        <v>0.87851900490645</v>
      </c>
      <c r="AL164" s="66">
        <f>'amount-analyzed sorted'!AF164*0.001/'amount-analyzed sorted'!AF$2*1.5/'amount-analyzed sorted'!AF$3</f>
        <v>1.1754369643142</v>
      </c>
      <c r="AM164" s="66">
        <f t="shared" si="81"/>
        <v>0.901426339281027</v>
      </c>
      <c r="AN164" s="115">
        <f t="shared" si="82"/>
        <v>0.290353373082649</v>
      </c>
      <c r="AO164" s="66">
        <f>'amount-analyzed sorted'!AG164*0.001/'amount-analyzed sorted'!AG$2*1.5/'amount-analyzed sorted'!AG$3</f>
        <v>0.40001841117732</v>
      </c>
      <c r="AP164" s="66">
        <f>'amount-analyzed sorted'!AH164*0.001/'amount-analyzed sorted'!AH$2*1.5/'amount-analyzed sorted'!AH$3</f>
        <v>3.02249363097719</v>
      </c>
      <c r="AQ164" s="66">
        <f>'amount-analyzed sorted'!AI164*0.001/'amount-analyzed sorted'!AI$2*1.5/'amount-analyzed sorted'!AI$3</f>
        <v>5.6403950525962</v>
      </c>
      <c r="AR164" s="66">
        <f>'amount-analyzed sorted'!AJ164*0.001/'amount-analyzed sorted'!AJ$2*1.5/'amount-analyzed sorted'!AJ$3</f>
        <v>3.6077069192632</v>
      </c>
      <c r="AS164" s="66">
        <f>'amount-analyzed sorted'!AK164*0.001/'amount-analyzed sorted'!AK$2*1.5/'amount-analyzed sorted'!AK$3</f>
        <v>4.83864986996481</v>
      </c>
      <c r="AT164" s="66">
        <f t="shared" si="83"/>
        <v>3.50185277679574</v>
      </c>
      <c r="AU164" s="115">
        <f t="shared" si="84"/>
        <v>2.01387414301266</v>
      </c>
      <c r="AV164" s="66">
        <f>'amount-analyzed sorted'!AL164*0.001/'amount-analyzed sorted'!AL$2*1.5/'amount-analyzed sorted'!AL$3</f>
        <v>3.3638034676251</v>
      </c>
      <c r="AW164" s="66">
        <f>'amount-analyzed sorted'!AM164*0.001/'amount-analyzed sorted'!AM$2*1.5/'amount-analyzed sorted'!AM$3</f>
        <v>1.27062218502099</v>
      </c>
      <c r="AX164" s="66">
        <f>'amount-analyzed sorted'!AN164*0.001/'amount-analyzed sorted'!AN$2*1.5/'amount-analyzed sorted'!AN$3</f>
        <v>5.40358132229367</v>
      </c>
      <c r="AY164" s="66">
        <f>'amount-analyzed sorted'!AO164*0.001/'amount-analyzed sorted'!AO$2*1.5/'amount-analyzed sorted'!AO$3</f>
        <v>10.9549368521692</v>
      </c>
      <c r="AZ164" s="66">
        <f>'amount-analyzed sorted'!AP164*0.001/'amount-analyzed sorted'!AP$2*1.5/'amount-analyzed sorted'!AP$3</f>
        <v>14.016144507669</v>
      </c>
      <c r="BA164" s="66">
        <f t="shared" si="85"/>
        <v>7.00181766695561</v>
      </c>
      <c r="BB164" s="115">
        <f t="shared" si="86"/>
        <v>5.32597504455601</v>
      </c>
      <c r="BC164" s="66">
        <f>'amount-analyzed sorted'!AQ164*0.001/'amount-analyzed sorted'!AQ$2*1.5/'amount-analyzed sorted'!AQ$3</f>
        <v>1.82796439268443</v>
      </c>
      <c r="BD164" s="66">
        <f>'amount-analyzed sorted'!AR164*0.001/'amount-analyzed sorted'!AR$2*1.5/'amount-analyzed sorted'!AR$3</f>
        <v>2.99711461658856</v>
      </c>
      <c r="BE164" s="66">
        <f>'amount-analyzed sorted'!AS164*0.001/'amount-analyzed sorted'!AS$2*1.5/'amount-analyzed sorted'!AS$3</f>
        <v>10.4229530031622</v>
      </c>
      <c r="BF164" s="66">
        <f>'amount-analyzed sorted'!AT164*0.001/'amount-analyzed sorted'!AT$2*1.5/'amount-analyzed sorted'!AT$3</f>
        <v>3.25564999523706</v>
      </c>
      <c r="BG164" s="66">
        <f>'amount-analyzed sorted'!AU164*0.001/'amount-analyzed sorted'!AU$2*1.5/'amount-analyzed sorted'!AU$3</f>
        <v>3.39462333831475</v>
      </c>
      <c r="BH164" s="66">
        <f t="shared" si="87"/>
        <v>4.37966106919739</v>
      </c>
      <c r="BI164" s="115">
        <f t="shared" si="88"/>
        <v>3.43430008325278</v>
      </c>
      <c r="BJ164" s="66">
        <f>'amount-analyzed sorted'!AV164*0.001/'amount-analyzed sorted'!AV$2*1.5/'amount-analyzed sorted'!AV$3</f>
        <v>4.03016251185253</v>
      </c>
      <c r="BK164" s="66">
        <f>'amount-analyzed sorted'!AW164*0.001/'amount-analyzed sorted'!AW$2*1.5/'amount-analyzed sorted'!AW$3</f>
        <v>1.27494884521997</v>
      </c>
      <c r="BL164" s="66">
        <f>'amount-analyzed sorted'!AX164*0.001/'amount-analyzed sorted'!AX$2*1.5/'amount-analyzed sorted'!AX$3</f>
        <v>1.13086314090194</v>
      </c>
      <c r="BM164" s="66">
        <f>'amount-analyzed sorted'!AY164*0.001/'amount-analyzed sorted'!AY$2*1.5/'amount-analyzed sorted'!AY$3</f>
        <v>0.375585750550228</v>
      </c>
      <c r="BN164" s="66">
        <f>'amount-analyzed sorted'!AZ164*0.001/'amount-analyzed sorted'!AZ$2*1.5/'amount-analyzed sorted'!AZ$3</f>
        <v>1.15290065778221</v>
      </c>
      <c r="BO164" s="66">
        <f t="shared" si="89"/>
        <v>1.59289218126138</v>
      </c>
      <c r="BP164" s="115">
        <f t="shared" si="90"/>
        <v>1.40803701570952</v>
      </c>
      <c r="BQ164" s="66">
        <f>'amount-analyzed sorted'!BA164*0.001/'amount-analyzed sorted'!BA$2*1.5/'amount-analyzed sorted'!BA$3</f>
        <v>6.27333042765252</v>
      </c>
      <c r="BR164" s="66">
        <f>'amount-analyzed sorted'!BB164*0.001/'amount-analyzed sorted'!BB$2*1.5/'amount-analyzed sorted'!BB$3</f>
        <v>8.81005242045152</v>
      </c>
      <c r="BS164" s="66">
        <f>'amount-analyzed sorted'!BC164*0.001/'amount-analyzed sorted'!BC$2*1.5/'amount-analyzed sorted'!BC$3</f>
        <v>7.79958034378413</v>
      </c>
      <c r="BT164" s="66">
        <f>'amount-analyzed sorted'!BD164*0.001/'amount-analyzed sorted'!BD$2*1.5/'amount-analyzed sorted'!BD$3</f>
        <v>4.16835755303721</v>
      </c>
      <c r="BU164" s="66">
        <f>'amount-analyzed sorted'!BE164*0.001/'amount-analyzed sorted'!BE$2*1.5/'amount-analyzed sorted'!BE$3</f>
        <v>5.6268403944934</v>
      </c>
      <c r="BV164" s="66">
        <f t="shared" si="91"/>
        <v>6.53563222788376</v>
      </c>
      <c r="BW164" s="115">
        <f t="shared" si="92"/>
        <v>1.82134883184547</v>
      </c>
      <c r="BX164" s="66">
        <f>'amount-analyzed sorted'!BF164*0.001/'amount-analyzed sorted'!BF$2*1.5/'amount-analyzed sorted'!BF$3</f>
        <v>0.20315882099533</v>
      </c>
      <c r="BY164" s="66">
        <f>'amount-analyzed sorted'!BG164*0.001/'amount-analyzed sorted'!BG$2*1.5/'amount-analyzed sorted'!BG$3</f>
        <v>0.406631762926007</v>
      </c>
      <c r="BZ164" s="66">
        <f>'amount-analyzed sorted'!BH164*0.001/'amount-analyzed sorted'!BH$2*1.5/'amount-analyzed sorted'!BH$3</f>
        <v>0.556730566064545</v>
      </c>
      <c r="CA164" s="66">
        <f>'amount-analyzed sorted'!BI164*0.001/'amount-analyzed sorted'!BI$2*1.5/'amount-analyzed sorted'!BI$3</f>
        <v>0.338781277524064</v>
      </c>
      <c r="CB164" s="66">
        <f>'amount-analyzed sorted'!BJ164*0.001/'amount-analyzed sorted'!BJ$2*1.5/'amount-analyzed sorted'!BJ$3</f>
        <v>0.623784164104864</v>
      </c>
      <c r="CC164" s="66">
        <f t="shared" si="93"/>
        <v>0.425817318322962</v>
      </c>
      <c r="CD164" s="115">
        <f t="shared" si="94"/>
        <v>0.168707820527918</v>
      </c>
      <c r="CE164" s="121">
        <f>'amount-analyzed sorted'!BK164*0.001/'amount-analyzed sorted'!BK$2*1.5/'amount-analyzed sorted'!BK$3</f>
        <v>0.752278057392053</v>
      </c>
      <c r="CF164" s="66">
        <f>'amount-analyzed sorted'!BL164*0.001/'amount-analyzed sorted'!BL$2*1.5/'amount-analyzed sorted'!BL$3</f>
        <v>1.02761018252443</v>
      </c>
      <c r="CG164" s="66">
        <f>'amount-analyzed sorted'!BM164*0.001/'amount-analyzed sorted'!BM$2*1.5/'amount-analyzed sorted'!BM$3</f>
        <v>2.29488253324129</v>
      </c>
      <c r="CH164" s="66">
        <f>'amount-analyzed sorted'!BN164*0.001/'amount-analyzed sorted'!BN$2*1.5/'amount-analyzed sorted'!BN$3</f>
        <v>0.566972053352692</v>
      </c>
      <c r="CI164" s="66">
        <f>'amount-analyzed sorted'!BO164*0.001/'amount-analyzed sorted'!BO$2*1.5/'amount-analyzed sorted'!BO$3</f>
        <v>3.29994972948779</v>
      </c>
      <c r="CJ164" s="66">
        <f t="shared" si="95"/>
        <v>1.58833851119965</v>
      </c>
      <c r="CK164" s="115">
        <f t="shared" si="96"/>
        <v>1.17104869666758</v>
      </c>
      <c r="CL164" s="66">
        <f>'amount-analyzed sorted'!BP164*0.001/'amount-analyzed sorted'!BP$2*1.5/'amount-analyzed sorted'!BP$3</f>
        <v>2.20862116507942</v>
      </c>
      <c r="CM164" s="66">
        <f>'amount-analyzed sorted'!BQ164*0.001/'amount-analyzed sorted'!BQ$2*1.5/'amount-analyzed sorted'!BQ$3</f>
        <v>2.21983819793106</v>
      </c>
      <c r="CN164" s="66">
        <f>'amount-analyzed sorted'!BR164*0.001/'amount-analyzed sorted'!BR$2*1.5/'amount-analyzed sorted'!BR$3</f>
        <v>1.88139055489194</v>
      </c>
      <c r="CO164" s="66">
        <f>'amount-analyzed sorted'!BS164*0.001/'amount-analyzed sorted'!BS$2*1.5/'amount-analyzed sorted'!BS$3</f>
        <v>1.43831276410609</v>
      </c>
      <c r="CP164" s="66">
        <f>'amount-analyzed sorted'!BT164*0.001/'amount-analyzed sorted'!BT$2*1.5/'amount-analyzed sorted'!BT$3</f>
        <v>0.931322563729956</v>
      </c>
      <c r="CQ164" s="66">
        <f t="shared" si="97"/>
        <v>1.73589704914769</v>
      </c>
      <c r="CR164" s="115">
        <f t="shared" si="98"/>
        <v>0.551074403953744</v>
      </c>
      <c r="CS164" s="66">
        <f>'amount-analyzed sorted'!BU164*0.001/'amount-analyzed sorted'!BU$2*1.5/'amount-analyzed sorted'!BU$3</f>
        <v>0.961641246057209</v>
      </c>
      <c r="CT164" s="66">
        <f>'amount-analyzed sorted'!BV164*0.001/'amount-analyzed sorted'!BV$2*1.5/'amount-analyzed sorted'!BV$3</f>
        <v>0.63539729817165</v>
      </c>
      <c r="CU164" s="66">
        <f>'amount-analyzed sorted'!BW164*0.001/'amount-analyzed sorted'!BW$2*1.5/'amount-analyzed sorted'!BW$3</f>
        <v>0.0994022571012127</v>
      </c>
      <c r="CV164" s="66">
        <f>'amount-analyzed sorted'!BX164*0.001/'amount-analyzed sorted'!BX$2*1.5/'amount-analyzed sorted'!BX$3</f>
        <v>0.816913501365598</v>
      </c>
      <c r="CW164" s="66">
        <f>'amount-analyzed sorted'!BY164*0.001/'amount-analyzed sorted'!BY$2*1.5/'amount-analyzed sorted'!BY$3</f>
        <v>0.210801545433817</v>
      </c>
      <c r="CX164" s="66">
        <f t="shared" si="99"/>
        <v>0.544831169625898</v>
      </c>
      <c r="CY164" s="115">
        <f t="shared" si="100"/>
        <v>0.376146369333196</v>
      </c>
      <c r="CZ164" s="66">
        <f>'amount-analyzed sorted'!BZ164*0.001/'amount-analyzed sorted'!BZ$2*1.5/'amount-analyzed sorted'!BZ$3</f>
        <v>3.54772387407547</v>
      </c>
      <c r="DA164" s="66">
        <f>'amount-analyzed sorted'!CA164*0.001/'amount-analyzed sorted'!CA$2*1.5/'amount-analyzed sorted'!CA$3</f>
        <v>2.08948678969567</v>
      </c>
      <c r="DB164" s="66">
        <f>'amount-analyzed sorted'!CB164*0.001/'amount-analyzed sorted'!CB$2*1.5/'amount-analyzed sorted'!CB$3</f>
        <v>4.9398620202338</v>
      </c>
      <c r="DC164" s="66">
        <f>'amount-analyzed sorted'!CC164*0.001/'amount-analyzed sorted'!CC$2*1.5/'amount-analyzed sorted'!CC$3</f>
        <v>1.91784754806574</v>
      </c>
      <c r="DD164" s="66">
        <f>'amount-analyzed sorted'!CD164*0.001/'amount-analyzed sorted'!CD$2*1.5/'amount-analyzed sorted'!CD$3</f>
        <v>4.46859688711525</v>
      </c>
      <c r="DE164" s="66">
        <f t="shared" si="101"/>
        <v>3.39270342383719</v>
      </c>
      <c r="DF164" s="115">
        <f t="shared" si="102"/>
        <v>1.36462918557764</v>
      </c>
      <c r="DG164" s="66">
        <f>'amount-analyzed sorted'!CE164*0.001/'amount-analyzed sorted'!CE$2*1.5/'amount-analyzed sorted'!CE$3</f>
        <v>1.69781131517968</v>
      </c>
      <c r="DH164" s="66">
        <f>'amount-analyzed sorted'!CF164*0.001/'amount-analyzed sorted'!CF$2*1.5/'amount-analyzed sorted'!CF$3</f>
        <v>0.458557079003059</v>
      </c>
      <c r="DI164" s="66">
        <f>'amount-analyzed sorted'!CG164*0.001/'amount-analyzed sorted'!CG$2*1.5/'amount-analyzed sorted'!CG$3</f>
        <v>4.5699837694335</v>
      </c>
      <c r="DJ164" s="66">
        <f>'amount-analyzed sorted'!CH164*0.001/'amount-analyzed sorted'!CH$2*1.5/'amount-analyzed sorted'!CH$3</f>
        <v>2.9761418197238</v>
      </c>
      <c r="DK164" s="66">
        <f>'amount-analyzed sorted'!CI164*0.001/'amount-analyzed sorted'!CI$2*1.5/'amount-analyzed sorted'!CI$3</f>
        <v>1.88232524146995</v>
      </c>
      <c r="DL164" s="66">
        <f t="shared" si="103"/>
        <v>2.316963844962</v>
      </c>
      <c r="DM164" s="115">
        <f t="shared" si="104"/>
        <v>1.54406530472483</v>
      </c>
      <c r="DN164" s="66">
        <f>'amount-analyzed sorted'!CJ164*0.001/'amount-analyzed sorted'!CJ$2*1.5/'amount-analyzed sorted'!CJ$3</f>
        <v>6.48969122200705</v>
      </c>
      <c r="DO164" s="66">
        <f>'amount-analyzed sorted'!CK164*0.001/'amount-analyzed sorted'!CK$2*1.5/'amount-analyzed sorted'!CK$3</f>
        <v>0.537463023705299</v>
      </c>
      <c r="DP164" s="66">
        <f>'amount-analyzed sorted'!CL164*0.001/'amount-analyzed sorted'!CL$2*1.5/'amount-analyzed sorted'!CL$3</f>
        <v>1.46043361623194</v>
      </c>
      <c r="DQ164" s="66">
        <f>'amount-analyzed sorted'!CM164*0.001/'amount-analyzed sorted'!CM$2*1.5/'amount-analyzed sorted'!CM$3</f>
        <v>0.262797633944227</v>
      </c>
      <c r="DR164" s="66">
        <f>'amount-analyzed sorted'!CN164*0.001/'amount-analyzed sorted'!CN$2*1.5/'amount-analyzed sorted'!CN$3</f>
        <v>0.572624397782186</v>
      </c>
      <c r="DS164" s="66">
        <f t="shared" si="105"/>
        <v>1.86460197873414</v>
      </c>
      <c r="DT164" s="115">
        <f t="shared" si="106"/>
        <v>2.62445630598567</v>
      </c>
      <c r="DU164" s="66">
        <f>'amount-analyzed sorted'!CO164*0.001/'amount-analyzed sorted'!CO$2*1.5/'amount-analyzed sorted'!CO$3</f>
        <v>4.64311669764952</v>
      </c>
      <c r="DV164" s="66">
        <f>'amount-analyzed sorted'!CP164*0.001/'amount-analyzed sorted'!CP$2*1.5/'amount-analyzed sorted'!CP$3</f>
        <v>1.13418325360431</v>
      </c>
      <c r="DW164" s="66">
        <f>'amount-analyzed sorted'!CQ164*0.001/'amount-analyzed sorted'!CQ$2*1.5/'amount-analyzed sorted'!CQ$3</f>
        <v>1.65905662483611</v>
      </c>
      <c r="DX164" s="66">
        <f>'amount-analyzed sorted'!CR164*0.001/'amount-analyzed sorted'!CR$2*1.5/'amount-analyzed sorted'!CR$3</f>
        <v>0.501835086899333</v>
      </c>
      <c r="DY164" s="66">
        <f>'amount-analyzed sorted'!CS164*0.001/'amount-analyzed sorted'!CS$2*1.5/'amount-analyzed sorted'!CS$3</f>
        <v>0.418022550348631</v>
      </c>
      <c r="DZ164" s="66">
        <f t="shared" si="107"/>
        <v>1.67124284266758</v>
      </c>
      <c r="EA164" s="115">
        <f t="shared" si="108"/>
        <v>1.73628132199005</v>
      </c>
      <c r="EB164" s="66">
        <f>'amount-analyzed sorted'!CT164*0.001/'amount-analyzed sorted'!CT$2*1.5/'amount-analyzed sorted'!CT$3</f>
        <v>1.03997517319892</v>
      </c>
      <c r="EC164" s="66">
        <f>'amount-analyzed sorted'!CU164*0.001/'amount-analyzed sorted'!CU$2*1.5/'amount-analyzed sorted'!CU$3</f>
        <v>2.06502441290833</v>
      </c>
      <c r="ED164" s="66">
        <f>'amount-analyzed sorted'!CV164*0.001/'amount-analyzed sorted'!CV$2*1.5/'amount-analyzed sorted'!CV$3</f>
        <v>0.178972431227411</v>
      </c>
      <c r="EE164" s="66">
        <f>'amount-analyzed sorted'!CW164*0.001/'amount-analyzed sorted'!CW$2*1.5/'amount-analyzed sorted'!CW$3</f>
        <v>0.127596627033171</v>
      </c>
      <c r="EF164" s="66">
        <f>'amount-analyzed sorted'!CX164*0.001/'amount-analyzed sorted'!CX$2*1.5/'amount-analyzed sorted'!CX$3</f>
        <v>2.0307526032707</v>
      </c>
      <c r="EG164" s="66">
        <f t="shared" si="109"/>
        <v>1.08846424952771</v>
      </c>
      <c r="EH164" s="115">
        <f t="shared" si="110"/>
        <v>0.947941221851119</v>
      </c>
    </row>
    <row r="165" spans="1:138">
      <c r="A165">
        <f>'imported data from Web Calc'!A174</f>
        <v>692.5</v>
      </c>
      <c r="B165" t="str">
        <f>'imported data from Web Calc'!B174</f>
        <v>C37H71O8P</v>
      </c>
      <c r="C165" s="61" t="str">
        <f>'imported data from Web Calc'!C174</f>
        <v>PA(34:1)</v>
      </c>
      <c r="D165" s="96"/>
      <c r="E165" s="96"/>
      <c r="F165" s="96"/>
      <c r="G165" s="66">
        <f>'amount-analyzed sorted'!G165*0.001/'amount-analyzed sorted'!G$2*1.5/'amount-analyzed sorted'!G$3</f>
        <v>1.14901176533724</v>
      </c>
      <c r="H165" s="66">
        <f>'amount-analyzed sorted'!H165*0.001/'amount-analyzed sorted'!H$2*1.5/'amount-analyzed sorted'!H$3</f>
        <v>1.04415366466765</v>
      </c>
      <c r="I165" s="66">
        <f>'amount-analyzed sorted'!I165*0.001/'amount-analyzed sorted'!I$2*1.5/'amount-analyzed sorted'!I$3</f>
        <v>0.99288970434029</v>
      </c>
      <c r="J165" s="66">
        <f>'amount-analyzed sorted'!J165*0.001/'amount-analyzed sorted'!J$2*1.5/'amount-analyzed sorted'!J$3</f>
        <v>1.02318204453373</v>
      </c>
      <c r="K165" s="66">
        <f>'amount-analyzed sorted'!K165*0.001/'amount-analyzed sorted'!K$2*1.5/'amount-analyzed sorted'!K$3</f>
        <v>1.01153114445933</v>
      </c>
      <c r="L165" s="66">
        <f>'amount-analyzed sorted'!L165*0.001/'amount-analyzed sorted'!L$2*1.5/'amount-analyzed sorted'!L$3</f>
        <v>1.03716312462301</v>
      </c>
      <c r="M165" s="66">
        <f>'amount-analyzed sorted'!M165*0.001/'amount-analyzed sorted'!M$2*1.5/'amount-analyzed sorted'!M$3</f>
        <v>1.01153114445933</v>
      </c>
      <c r="N165" s="66">
        <f>'amount-analyzed sorted'!N165*0.001/'amount-analyzed sorted'!N$2*1.5/'amount-analyzed sorted'!N$3</f>
        <v>1.02784240456349</v>
      </c>
      <c r="O165" s="66">
        <f>'amount-analyzed sorted'!O165*0.001/'amount-analyzed sorted'!O$2*1.5/'amount-analyzed sorted'!O$3</f>
        <v>0.985899164295651</v>
      </c>
      <c r="P165" s="66">
        <f>'amount-analyzed sorted'!P165*0.001/'amount-analyzed sorted'!P$2*1.5/'amount-analyzed sorted'!P$3</f>
        <v>0.964927544161732</v>
      </c>
      <c r="Q165" s="66">
        <f t="shared" si="74"/>
        <v>1.02481317054414</v>
      </c>
      <c r="R165" s="115">
        <f t="shared" si="75"/>
        <v>0.0499290876209024</v>
      </c>
      <c r="S165" s="66">
        <f t="shared" si="76"/>
        <v>0.0487201853528011</v>
      </c>
      <c r="T165" s="66">
        <f>'amount-analyzed sorted'!R165*0.001/'amount-analyzed sorted'!R$2*1.5/'amount-analyzed sorted'!R$3</f>
        <v>4.74844665977213</v>
      </c>
      <c r="U165" s="66">
        <f>'amount-analyzed sorted'!S165*0.001/'amount-analyzed sorted'!S$2*1.5/'amount-analyzed sorted'!S$3</f>
        <v>1.35691052235471</v>
      </c>
      <c r="V165" s="66">
        <f>'amount-analyzed sorted'!T165*0.001/'amount-analyzed sorted'!T$2*1.5/'amount-analyzed sorted'!T$3</f>
        <v>1.41622236187466</v>
      </c>
      <c r="W165" s="66">
        <f>'amount-analyzed sorted'!U165*0.001/'amount-analyzed sorted'!U$2*1.5/'amount-analyzed sorted'!U$3</f>
        <v>0.609622509206514</v>
      </c>
      <c r="X165" s="66">
        <f>'amount-analyzed sorted'!V165*0.001/'amount-analyzed sorted'!V$2*1.5/'amount-analyzed sorted'!V$3</f>
        <v>3.85618659368464</v>
      </c>
      <c r="Y165" s="66">
        <f t="shared" si="77"/>
        <v>2.39747772937853</v>
      </c>
      <c r="Z165" s="115">
        <f t="shared" si="78"/>
        <v>1.79561653474274</v>
      </c>
      <c r="AA165" s="66">
        <f>'amount-analyzed sorted'!W165*0.001/'amount-analyzed sorted'!W$2*1.5/'amount-analyzed sorted'!W$3</f>
        <v>2.65049212433419</v>
      </c>
      <c r="AB165" s="66">
        <f>'amount-analyzed sorted'!X165*0.001/'amount-analyzed sorted'!X$2*1.5/'amount-analyzed sorted'!X$3</f>
        <v>5.06836306472601</v>
      </c>
      <c r="AC165" s="66">
        <f>'amount-analyzed sorted'!Y165*0.001/'amount-analyzed sorted'!Y$2*1.5/'amount-analyzed sorted'!Y$3</f>
        <v>1.18257695663421</v>
      </c>
      <c r="AD165" s="66">
        <f>'amount-analyzed sorted'!Z165*0.001/'amount-analyzed sorted'!Z$2*1.5/'amount-analyzed sorted'!Z$3</f>
        <v>0.501926426933976</v>
      </c>
      <c r="AE165" s="66">
        <f>'amount-analyzed sorted'!AA165*0.001/'amount-analyzed sorted'!AA$2*1.5/'amount-analyzed sorted'!AA$3</f>
        <v>1.51481104381945</v>
      </c>
      <c r="AF165" s="66">
        <f t="shared" si="79"/>
        <v>2.18363392328957</v>
      </c>
      <c r="AG165" s="115">
        <f t="shared" si="80"/>
        <v>1.79005572519585</v>
      </c>
      <c r="AH165" s="66">
        <f>'amount-analyzed sorted'!AB165*0.001/'amount-analyzed sorted'!AB$2*1.5/'amount-analyzed sorted'!AB$3</f>
        <v>0.54511643432575</v>
      </c>
      <c r="AI165" s="66">
        <f>'amount-analyzed sorted'!AC165*0.001/'amount-analyzed sorted'!AC$2*1.5/'amount-analyzed sorted'!AC$3</f>
        <v>0.363537935502905</v>
      </c>
      <c r="AJ165" s="66">
        <f>'amount-analyzed sorted'!AD165*0.001/'amount-analyzed sorted'!AD$2*1.5/'amount-analyzed sorted'!AD$3</f>
        <v>0.367580685890703</v>
      </c>
      <c r="AK165" s="66">
        <f>'amount-analyzed sorted'!AE165*0.001/'amount-analyzed sorted'!AE$2*1.5/'amount-analyzed sorted'!AE$3</f>
        <v>0.468238745383021</v>
      </c>
      <c r="AL165" s="66">
        <f>'amount-analyzed sorted'!AF165*0.001/'amount-analyzed sorted'!AF$2*1.5/'amount-analyzed sorted'!AF$3</f>
        <v>0.487086210824904</v>
      </c>
      <c r="AM165" s="66">
        <f t="shared" si="81"/>
        <v>0.446312002385457</v>
      </c>
      <c r="AN165" s="115">
        <f t="shared" si="82"/>
        <v>0.0789870246443414</v>
      </c>
      <c r="AO165" s="66">
        <f>'amount-analyzed sorted'!AG165*0.001/'amount-analyzed sorted'!AG$2*1.5/'amount-analyzed sorted'!AG$3</f>
        <v>0.182528508263753</v>
      </c>
      <c r="AP165" s="66">
        <f>'amount-analyzed sorted'!AH165*0.001/'amount-analyzed sorted'!AH$2*1.5/'amount-analyzed sorted'!AH$3</f>
        <v>1.02434492620063</v>
      </c>
      <c r="AQ165" s="66">
        <f>'amount-analyzed sorted'!AI165*0.001/'amount-analyzed sorted'!AI$2*1.5/'amount-analyzed sorted'!AI$3</f>
        <v>1.62264180759229</v>
      </c>
      <c r="AR165" s="66">
        <f>'amount-analyzed sorted'!AJ165*0.001/'amount-analyzed sorted'!AJ$2*1.5/'amount-analyzed sorted'!AJ$3</f>
        <v>0.818190245099876</v>
      </c>
      <c r="AS165" s="66">
        <f>'amount-analyzed sorted'!AK165*0.001/'amount-analyzed sorted'!AK$2*1.5/'amount-analyzed sorted'!AK$3</f>
        <v>1.48575126848273</v>
      </c>
      <c r="AT165" s="66">
        <f t="shared" si="83"/>
        <v>1.02669135112786</v>
      </c>
      <c r="AU165" s="115">
        <f t="shared" si="84"/>
        <v>0.574887396904661</v>
      </c>
      <c r="AV165" s="66">
        <f>'amount-analyzed sorted'!AL165*0.001/'amount-analyzed sorted'!AL$2*1.5/'amount-analyzed sorted'!AL$3</f>
        <v>0.903922036933745</v>
      </c>
      <c r="AW165" s="66">
        <f>'amount-analyzed sorted'!AM165*0.001/'amount-analyzed sorted'!AM$2*1.5/'amount-analyzed sorted'!AM$3</f>
        <v>0.432880495971563</v>
      </c>
      <c r="AX165" s="66">
        <f>'amount-analyzed sorted'!AN165*0.001/'amount-analyzed sorted'!AN$2*1.5/'amount-analyzed sorted'!AN$3</f>
        <v>1.91824842751789</v>
      </c>
      <c r="AY165" s="66">
        <f>'amount-analyzed sorted'!AO165*0.001/'amount-analyzed sorted'!AO$2*1.5/'amount-analyzed sorted'!AO$3</f>
        <v>4.03234178918491</v>
      </c>
      <c r="AZ165" s="66">
        <f>'amount-analyzed sorted'!AP165*0.001/'amount-analyzed sorted'!AP$2*1.5/'amount-analyzed sorted'!AP$3</f>
        <v>5.16089419495694</v>
      </c>
      <c r="BA165" s="66">
        <f t="shared" si="85"/>
        <v>2.48965738891301</v>
      </c>
      <c r="BB165" s="115">
        <f t="shared" si="86"/>
        <v>2.03634336666385</v>
      </c>
      <c r="BC165" s="66">
        <f>'amount-analyzed sorted'!AQ165*0.001/'amount-analyzed sorted'!AQ$2*1.5/'amount-analyzed sorted'!AQ$3</f>
        <v>0.549176748620639</v>
      </c>
      <c r="BD165" s="66">
        <f>'amount-analyzed sorted'!AR165*0.001/'amount-analyzed sorted'!AR$2*1.5/'amount-analyzed sorted'!AR$3</f>
        <v>1.01574066730271</v>
      </c>
      <c r="BE165" s="66">
        <f>'amount-analyzed sorted'!AS165*0.001/'amount-analyzed sorted'!AS$2*1.5/'amount-analyzed sorted'!AS$3</f>
        <v>4.35804316656031</v>
      </c>
      <c r="BF165" s="66">
        <f>'amount-analyzed sorted'!AT165*0.001/'amount-analyzed sorted'!AT$2*1.5/'amount-analyzed sorted'!AT$3</f>
        <v>1.67625724521691</v>
      </c>
      <c r="BG165" s="66">
        <f>'amount-analyzed sorted'!AU165*0.001/'amount-analyzed sorted'!AU$2*1.5/'amount-analyzed sorted'!AU$3</f>
        <v>1.04407768963662</v>
      </c>
      <c r="BH165" s="66">
        <f t="shared" si="87"/>
        <v>1.72865910346744</v>
      </c>
      <c r="BI165" s="115">
        <f t="shared" si="88"/>
        <v>1.52352301756291</v>
      </c>
      <c r="BJ165" s="66">
        <f>'amount-analyzed sorted'!AV165*0.001/'amount-analyzed sorted'!AV$2*1.5/'amount-analyzed sorted'!AV$3</f>
        <v>1.66303556211621</v>
      </c>
      <c r="BK165" s="66">
        <f>'amount-analyzed sorted'!AW165*0.001/'amount-analyzed sorted'!AW$2*1.5/'amount-analyzed sorted'!AW$3</f>
        <v>0.620546132464538</v>
      </c>
      <c r="BL165" s="66">
        <f>'amount-analyzed sorted'!AX165*0.001/'amount-analyzed sorted'!AX$2*1.5/'amount-analyzed sorted'!AX$3</f>
        <v>0.388968324739952</v>
      </c>
      <c r="BM165" s="66">
        <f>'amount-analyzed sorted'!AY165*0.001/'amount-analyzed sorted'!AY$2*1.5/'amount-analyzed sorted'!AY$3</f>
        <v>0.176110776679404</v>
      </c>
      <c r="BN165" s="66">
        <f>'amount-analyzed sorted'!AZ165*0.001/'amount-analyzed sorted'!AZ$2*1.5/'amount-analyzed sorted'!AZ$3</f>
        <v>0.483064197979839</v>
      </c>
      <c r="BO165" s="66">
        <f t="shared" si="89"/>
        <v>0.666344998795988</v>
      </c>
      <c r="BP165" s="115">
        <f t="shared" si="90"/>
        <v>0.580161373878267</v>
      </c>
      <c r="BQ165" s="66">
        <f>'amount-analyzed sorted'!BA165*0.001/'amount-analyzed sorted'!BA$2*1.5/'amount-analyzed sorted'!BA$3</f>
        <v>3.18525607678174</v>
      </c>
      <c r="BR165" s="66">
        <f>'amount-analyzed sorted'!BB165*0.001/'amount-analyzed sorted'!BB$2*1.5/'amount-analyzed sorted'!BB$3</f>
        <v>4.23797667131259</v>
      </c>
      <c r="BS165" s="66">
        <f>'amount-analyzed sorted'!BC165*0.001/'amount-analyzed sorted'!BC$2*1.5/'amount-analyzed sorted'!BC$3</f>
        <v>3.64929499322242</v>
      </c>
      <c r="BT165" s="66">
        <f>'amount-analyzed sorted'!BD165*0.001/'amount-analyzed sorted'!BD$2*1.5/'amount-analyzed sorted'!BD$3</f>
        <v>2.05088818188805</v>
      </c>
      <c r="BU165" s="66">
        <f>'amount-analyzed sorted'!BE165*0.001/'amount-analyzed sorted'!BE$2*1.5/'amount-analyzed sorted'!BE$3</f>
        <v>2.76050883286931</v>
      </c>
      <c r="BV165" s="66">
        <f t="shared" si="91"/>
        <v>3.17678495121482</v>
      </c>
      <c r="BW165" s="115">
        <f t="shared" si="92"/>
        <v>0.835223728778061</v>
      </c>
      <c r="BX165" s="66">
        <f>'amount-analyzed sorted'!BF165*0.001/'amount-analyzed sorted'!BF$2*1.5/'amount-analyzed sorted'!BF$3</f>
        <v>0.127939687271439</v>
      </c>
      <c r="BY165" s="66">
        <f>'amount-analyzed sorted'!BG165*0.001/'amount-analyzed sorted'!BG$2*1.5/'amount-analyzed sorted'!BG$3</f>
        <v>0.211091038248622</v>
      </c>
      <c r="BZ165" s="66">
        <f>'amount-analyzed sorted'!BH165*0.001/'amount-analyzed sorted'!BH$2*1.5/'amount-analyzed sorted'!BH$3</f>
        <v>0.258783725191382</v>
      </c>
      <c r="CA165" s="66">
        <f>'amount-analyzed sorted'!BI165*0.001/'amount-analyzed sorted'!BI$2*1.5/'amount-analyzed sorted'!BI$3</f>
        <v>0.147859206457169</v>
      </c>
      <c r="CB165" s="66">
        <f>'amount-analyzed sorted'!BJ165*0.001/'amount-analyzed sorted'!BJ$2*1.5/'amount-analyzed sorted'!BJ$3</f>
        <v>0.335433616603937</v>
      </c>
      <c r="CC165" s="66">
        <f t="shared" si="93"/>
        <v>0.21622145475451</v>
      </c>
      <c r="CD165" s="115">
        <f t="shared" si="94"/>
        <v>0.0844341089745159</v>
      </c>
      <c r="CE165" s="121">
        <f>'amount-analyzed sorted'!BK165*0.001/'amount-analyzed sorted'!BK$2*1.5/'amount-analyzed sorted'!BK$3</f>
        <v>0.416721169696348</v>
      </c>
      <c r="CF165" s="66">
        <f>'amount-analyzed sorted'!BL165*0.001/'amount-analyzed sorted'!BL$2*1.5/'amount-analyzed sorted'!BL$3</f>
        <v>0.560956990279965</v>
      </c>
      <c r="CG165" s="66">
        <f>'amount-analyzed sorted'!BM165*0.001/'amount-analyzed sorted'!BM$2*1.5/'amount-analyzed sorted'!BM$3</f>
        <v>1.22265928380354</v>
      </c>
      <c r="CH165" s="66">
        <f>'amount-analyzed sorted'!BN165*0.001/'amount-analyzed sorted'!BN$2*1.5/'amount-analyzed sorted'!BN$3</f>
        <v>0.337253143880593</v>
      </c>
      <c r="CI165" s="66">
        <f>'amount-analyzed sorted'!BO165*0.001/'amount-analyzed sorted'!BO$2*1.5/'amount-analyzed sorted'!BO$3</f>
        <v>1.87931658444348</v>
      </c>
      <c r="CJ165" s="66">
        <f t="shared" si="95"/>
        <v>0.883381434420786</v>
      </c>
      <c r="CK165" s="115">
        <f t="shared" si="96"/>
        <v>0.657073381882319</v>
      </c>
      <c r="CL165" s="66">
        <f>'amount-analyzed sorted'!BP165*0.001/'amount-analyzed sorted'!BP$2*1.5/'amount-analyzed sorted'!BP$3</f>
        <v>0.917790231328554</v>
      </c>
      <c r="CM165" s="66">
        <f>'amount-analyzed sorted'!BQ165*0.001/'amount-analyzed sorted'!BQ$2*1.5/'amount-analyzed sorted'!BQ$3</f>
        <v>1.14360800774353</v>
      </c>
      <c r="CN165" s="66">
        <f>'amount-analyzed sorted'!BR165*0.001/'amount-analyzed sorted'!BR$2*1.5/'amount-analyzed sorted'!BR$3</f>
        <v>1.04711602068578</v>
      </c>
      <c r="CO165" s="66">
        <f>'amount-analyzed sorted'!BS165*0.001/'amount-analyzed sorted'!BS$2*1.5/'amount-analyzed sorted'!BS$3</f>
        <v>0.675000772093246</v>
      </c>
      <c r="CP165" s="66">
        <f>'amount-analyzed sorted'!BT165*0.001/'amount-analyzed sorted'!BT$2*1.5/'amount-analyzed sorted'!BT$3</f>
        <v>0.502427385825156</v>
      </c>
      <c r="CQ165" s="66">
        <f t="shared" si="97"/>
        <v>0.857188483535253</v>
      </c>
      <c r="CR165" s="115">
        <f t="shared" si="98"/>
        <v>0.264966499627931</v>
      </c>
      <c r="CS165" s="66">
        <f>'amount-analyzed sorted'!BU165*0.001/'amount-analyzed sorted'!BU$2*1.5/'amount-analyzed sorted'!BU$3</f>
        <v>0.413655731839513</v>
      </c>
      <c r="CT165" s="66">
        <f>'amount-analyzed sorted'!BV165*0.001/'amount-analyzed sorted'!BV$2*1.5/'amount-analyzed sorted'!BV$3</f>
        <v>0.34774132199773</v>
      </c>
      <c r="CU165" s="66">
        <f>'amount-analyzed sorted'!BW165*0.001/'amount-analyzed sorted'!BW$2*1.5/'amount-analyzed sorted'!BW$3</f>
        <v>0.0366808329021376</v>
      </c>
      <c r="CV165" s="66">
        <f>'amount-analyzed sorted'!BX165*0.001/'amount-analyzed sorted'!BX$2*1.5/'amount-analyzed sorted'!BX$3</f>
        <v>0.375356263501718</v>
      </c>
      <c r="CW165" s="66">
        <f>'amount-analyzed sorted'!BY165*0.001/'amount-analyzed sorted'!BY$2*1.5/'amount-analyzed sorted'!BY$3</f>
        <v>0.0778543130988698</v>
      </c>
      <c r="CX165" s="66">
        <f t="shared" si="99"/>
        <v>0.250257692667994</v>
      </c>
      <c r="CY165" s="115">
        <f t="shared" si="100"/>
        <v>0.178318275795931</v>
      </c>
      <c r="CZ165" s="66">
        <f>'amount-analyzed sorted'!BZ165*0.001/'amount-analyzed sorted'!BZ$2*1.5/'amount-analyzed sorted'!BZ$3</f>
        <v>1.3972625688621</v>
      </c>
      <c r="DA165" s="66">
        <f>'amount-analyzed sorted'!CA165*0.001/'amount-analyzed sorted'!CA$2*1.5/'amount-analyzed sorted'!CA$3</f>
        <v>0.864388807779832</v>
      </c>
      <c r="DB165" s="66">
        <f>'amount-analyzed sorted'!CB165*0.001/'amount-analyzed sorted'!CB$2*1.5/'amount-analyzed sorted'!CB$3</f>
        <v>2.22178397018112</v>
      </c>
      <c r="DC165" s="66">
        <f>'amount-analyzed sorted'!CC165*0.001/'amount-analyzed sorted'!CC$2*1.5/'amount-analyzed sorted'!CC$3</f>
        <v>0.771423116504178</v>
      </c>
      <c r="DD165" s="66">
        <f>'amount-analyzed sorted'!CD165*0.001/'amount-analyzed sorted'!CD$2*1.5/'amount-analyzed sorted'!CD$3</f>
        <v>2.01547700155358</v>
      </c>
      <c r="DE165" s="66">
        <f t="shared" si="101"/>
        <v>1.45406709297616</v>
      </c>
      <c r="DF165" s="115">
        <f t="shared" si="102"/>
        <v>0.65603359700545</v>
      </c>
      <c r="DG165" s="66">
        <f>'amount-analyzed sorted'!CE165*0.001/'amount-analyzed sorted'!CE$2*1.5/'amount-analyzed sorted'!CE$3</f>
        <v>0.599021275776658</v>
      </c>
      <c r="DH165" s="66">
        <f>'amount-analyzed sorted'!CF165*0.001/'amount-analyzed sorted'!CF$2*1.5/'amount-analyzed sorted'!CF$3</f>
        <v>0.136773772353162</v>
      </c>
      <c r="DI165" s="66">
        <f>'amount-analyzed sorted'!CG165*0.001/'amount-analyzed sorted'!CG$2*1.5/'amount-analyzed sorted'!CG$3</f>
        <v>1.65370635028022</v>
      </c>
      <c r="DJ165" s="66">
        <f>'amount-analyzed sorted'!CH165*0.001/'amount-analyzed sorted'!CH$2*1.5/'amount-analyzed sorted'!CH$3</f>
        <v>0.884924467290702</v>
      </c>
      <c r="DK165" s="66">
        <f>'amount-analyzed sorted'!CI165*0.001/'amount-analyzed sorted'!CI$2*1.5/'amount-analyzed sorted'!CI$3</f>
        <v>0.565488940410373</v>
      </c>
      <c r="DL165" s="66">
        <f t="shared" si="103"/>
        <v>0.767982961222223</v>
      </c>
      <c r="DM165" s="115">
        <f t="shared" si="104"/>
        <v>0.56261846696759</v>
      </c>
      <c r="DN165" s="66">
        <f>'amount-analyzed sorted'!CJ165*0.001/'amount-analyzed sorted'!CJ$2*1.5/'amount-analyzed sorted'!CJ$3</f>
        <v>2.29104073464126</v>
      </c>
      <c r="DO165" s="66">
        <f>'amount-analyzed sorted'!CK165*0.001/'amount-analyzed sorted'!CK$2*1.5/'amount-analyzed sorted'!CK$3</f>
        <v>0.16086824295731</v>
      </c>
      <c r="DP165" s="66">
        <f>'amount-analyzed sorted'!CL165*0.001/'amount-analyzed sorted'!CL$2*1.5/'amount-analyzed sorted'!CL$3</f>
        <v>0.787462517070313</v>
      </c>
      <c r="DQ165" s="66">
        <f>'amount-analyzed sorted'!CM165*0.001/'amount-analyzed sorted'!CM$2*1.5/'amount-analyzed sorted'!CM$3</f>
        <v>0.10531739141463</v>
      </c>
      <c r="DR165" s="66">
        <f>'amount-analyzed sorted'!CN165*0.001/'amount-analyzed sorted'!CN$2*1.5/'amount-analyzed sorted'!CN$3</f>
        <v>0.265331745749211</v>
      </c>
      <c r="DS165" s="66">
        <f t="shared" si="105"/>
        <v>0.722004126366546</v>
      </c>
      <c r="DT165" s="115">
        <f t="shared" si="106"/>
        <v>0.917862510258696</v>
      </c>
      <c r="DU165" s="66">
        <f>'amount-analyzed sorted'!CO165*0.001/'amount-analyzed sorted'!CO$2*1.5/'amount-analyzed sorted'!CO$3</f>
        <v>1.72502294429547</v>
      </c>
      <c r="DV165" s="66">
        <f>'amount-analyzed sorted'!CP165*0.001/'amount-analyzed sorted'!CP$2*1.5/'amount-analyzed sorted'!CP$3</f>
        <v>0.455069833152407</v>
      </c>
      <c r="DW165" s="66">
        <f>'amount-analyzed sorted'!CQ165*0.001/'amount-analyzed sorted'!CQ$2*1.5/'amount-analyzed sorted'!CQ$3</f>
        <v>0.732433706994065</v>
      </c>
      <c r="DX165" s="66">
        <f>'amount-analyzed sorted'!CR165*0.001/'amount-analyzed sorted'!CR$2*1.5/'amount-analyzed sorted'!CR$3</f>
        <v>0.240762530885692</v>
      </c>
      <c r="DY165" s="66">
        <f>'amount-analyzed sorted'!CS165*0.001/'amount-analyzed sorted'!CS$2*1.5/'amount-analyzed sorted'!CS$3</f>
        <v>0.189897232909304</v>
      </c>
      <c r="DZ165" s="66">
        <f t="shared" si="107"/>
        <v>0.668637249647388</v>
      </c>
      <c r="EA165" s="115">
        <f t="shared" si="108"/>
        <v>0.62807255627778</v>
      </c>
      <c r="EB165" s="66">
        <f>'amount-analyzed sorted'!CT165*0.001/'amount-analyzed sorted'!CT$2*1.5/'amount-analyzed sorted'!CT$3</f>
        <v>0.542435434446401</v>
      </c>
      <c r="EC165" s="66">
        <f>'amount-analyzed sorted'!CU165*0.001/'amount-analyzed sorted'!CU$2*1.5/'amount-analyzed sorted'!CU$3</f>
        <v>0.950263870972682</v>
      </c>
      <c r="ED165" s="66">
        <f>'amount-analyzed sorted'!CV165*0.001/'amount-analyzed sorted'!CV$2*1.5/'amount-analyzed sorted'!CV$3</f>
        <v>0.0872119802997662</v>
      </c>
      <c r="EE165" s="66">
        <f>'amount-analyzed sorted'!CW165*0.001/'amount-analyzed sorted'!CW$2*1.5/'amount-analyzed sorted'!CW$3</f>
        <v>0.0765579762199029</v>
      </c>
      <c r="EF165" s="66">
        <f>'amount-analyzed sorted'!CX165*0.001/'amount-analyzed sorted'!CX$2*1.5/'amount-analyzed sorted'!CX$3</f>
        <v>1.29393642899159</v>
      </c>
      <c r="EG165" s="66">
        <f t="shared" si="109"/>
        <v>0.590081138186068</v>
      </c>
      <c r="EH165" s="115">
        <f t="shared" si="110"/>
        <v>0.534789073445412</v>
      </c>
    </row>
    <row r="166" spans="1:138">
      <c r="A166">
        <f>'imported data from Web Calc'!A175</f>
        <v>710.4</v>
      </c>
      <c r="B166" t="str">
        <f>'imported data from Web Calc'!B175</f>
        <v>C39H65O8P</v>
      </c>
      <c r="C166" s="61" t="str">
        <f>'imported data from Web Calc'!C175</f>
        <v>PA(36:6)</v>
      </c>
      <c r="D166" s="96"/>
      <c r="E166" s="96"/>
      <c r="F166" s="96"/>
      <c r="G166" s="66">
        <f>'amount-analyzed sorted'!G166*0.001/'amount-analyzed sorted'!G$2*1.5/'amount-analyzed sorted'!G$3</f>
        <v>0.272165025737963</v>
      </c>
      <c r="H166" s="66">
        <f>'amount-analyzed sorted'!H166*0.001/'amount-analyzed sorted'!H$2*1.5/'amount-analyzed sorted'!H$3</f>
        <v>0.237212325514765</v>
      </c>
      <c r="I166" s="66">
        <f>'amount-analyzed sorted'!I166*0.001/'amount-analyzed sorted'!I$2*1.5/'amount-analyzed sorted'!I$3</f>
        <v>0.213910525365967</v>
      </c>
      <c r="J166" s="66">
        <f>'amount-analyzed sorted'!J166*0.001/'amount-analyzed sorted'!J$2*1.5/'amount-analyzed sorted'!J$3</f>
        <v>0.234882145499886</v>
      </c>
      <c r="K166" s="66">
        <f>'amount-analyzed sorted'!K166*0.001/'amount-analyzed sorted'!K$2*1.5/'amount-analyzed sorted'!K$3</f>
        <v>0.230221785470126</v>
      </c>
      <c r="L166" s="66">
        <f>'amount-analyzed sorted'!L166*0.001/'amount-analyzed sorted'!L$2*1.5/'amount-analyzed sorted'!L$3</f>
        <v>0.237212325514765</v>
      </c>
      <c r="M166" s="66">
        <f>'amount-analyzed sorted'!M166*0.001/'amount-analyzed sorted'!M$2*1.5/'amount-analyzed sorted'!M$3</f>
        <v>0.237212325514765</v>
      </c>
      <c r="N166" s="66">
        <f>'amount-analyzed sorted'!N166*0.001/'amount-analyzed sorted'!N$2*1.5/'amount-analyzed sorted'!N$3</f>
        <v>0.262844305678443</v>
      </c>
      <c r="O166" s="66">
        <f>'amount-analyzed sorted'!O166*0.001/'amount-analyzed sorted'!O$2*1.5/'amount-analyzed sorted'!O$3</f>
        <v>0.213910525365967</v>
      </c>
      <c r="P166" s="66">
        <f>'amount-analyzed sorted'!P166*0.001/'amount-analyzed sorted'!P$2*1.5/'amount-analyzed sorted'!P$3</f>
        <v>0.239542505529645</v>
      </c>
      <c r="Q166" s="66">
        <f t="shared" si="74"/>
        <v>0.237911379519229</v>
      </c>
      <c r="R166" s="115">
        <f t="shared" si="75"/>
        <v>0.0183165917598121</v>
      </c>
      <c r="S166" s="66">
        <f t="shared" si="76"/>
        <v>0.0769891368661148</v>
      </c>
      <c r="T166" s="66">
        <f>'amount-analyzed sorted'!R166*0.001/'amount-analyzed sorted'!R$2*1.5/'amount-analyzed sorted'!R$3</f>
        <v>1.06954097592976</v>
      </c>
      <c r="U166" s="66">
        <f>'amount-analyzed sorted'!S166*0.001/'amount-analyzed sorted'!S$2*1.5/'amount-analyzed sorted'!S$3</f>
        <v>0.295941317800719</v>
      </c>
      <c r="V166" s="66">
        <f>'amount-analyzed sorted'!T166*0.001/'amount-analyzed sorted'!T$2*1.5/'amount-analyzed sorted'!T$3</f>
        <v>0.307977605412326</v>
      </c>
      <c r="W166" s="66">
        <f>'amount-analyzed sorted'!U166*0.001/'amount-analyzed sorted'!U$2*1.5/'amount-analyzed sorted'!U$3</f>
        <v>0.100778288346396</v>
      </c>
      <c r="X166" s="66">
        <f>'amount-analyzed sorted'!V166*0.001/'amount-analyzed sorted'!V$2*1.5/'amount-analyzed sorted'!V$3</f>
        <v>0.731316390757418</v>
      </c>
      <c r="Y166" s="66">
        <f t="shared" si="77"/>
        <v>0.501110915649324</v>
      </c>
      <c r="Z166" s="115">
        <f t="shared" si="78"/>
        <v>0.392354605582721</v>
      </c>
      <c r="AA166" s="66">
        <f>'amount-analyzed sorted'!W166*0.001/'amount-analyzed sorted'!W$2*1.5/'amount-analyzed sorted'!W$3</f>
        <v>0.604746866158246</v>
      </c>
      <c r="AB166" s="66">
        <f>'amount-analyzed sorted'!X166*0.001/'amount-analyzed sorted'!X$2*1.5/'amount-analyzed sorted'!X$3</f>
        <v>1.04826188771658</v>
      </c>
      <c r="AC166" s="66">
        <f>'amount-analyzed sorted'!Y166*0.001/'amount-analyzed sorted'!Y$2*1.5/'amount-analyzed sorted'!Y$3</f>
        <v>0.263318270766192</v>
      </c>
      <c r="AD166" s="66">
        <f>'amount-analyzed sorted'!Z166*0.001/'amount-analyzed sorted'!Z$2*1.5/'amount-analyzed sorted'!Z$3</f>
        <v>0.126223303495487</v>
      </c>
      <c r="AE166" s="66">
        <f>'amount-analyzed sorted'!AA166*0.001/'amount-analyzed sorted'!AA$2*1.5/'amount-analyzed sorted'!AA$3</f>
        <v>0.340109919319319</v>
      </c>
      <c r="AF166" s="66">
        <f t="shared" si="79"/>
        <v>0.476532049491164</v>
      </c>
      <c r="AG166" s="115">
        <f t="shared" si="80"/>
        <v>0.364040306041137</v>
      </c>
      <c r="AH166" s="66">
        <f>'amount-analyzed sorted'!AB166*0.001/'amount-analyzed sorted'!AB$2*1.5/'amount-analyzed sorted'!AB$3</f>
        <v>0.185629805360552</v>
      </c>
      <c r="AI166" s="66">
        <f>'amount-analyzed sorted'!AC166*0.001/'amount-analyzed sorted'!AC$2*1.5/'amount-analyzed sorted'!AC$3</f>
        <v>0.0832700267331788</v>
      </c>
      <c r="AJ166" s="66">
        <f>'amount-analyzed sorted'!AD166*0.001/'amount-analyzed sorted'!AD$2*1.5/'amount-analyzed sorted'!AD$3</f>
        <v>0.0646346810105094</v>
      </c>
      <c r="AK166" s="66">
        <f>'amount-analyzed sorted'!AE166*0.001/'amount-analyzed sorted'!AE$2*1.5/'amount-analyzed sorted'!AE$3</f>
        <v>0.0928798448475498</v>
      </c>
      <c r="AL166" s="66">
        <f>'amount-analyzed sorted'!AF166*0.001/'amount-analyzed sorted'!AF$2*1.5/'amount-analyzed sorted'!AF$3</f>
        <v>0.137149799156345</v>
      </c>
      <c r="AM166" s="66">
        <f t="shared" si="81"/>
        <v>0.112712831421627</v>
      </c>
      <c r="AN166" s="115">
        <f t="shared" si="82"/>
        <v>0.0486974977072774</v>
      </c>
      <c r="AO166" s="66">
        <f>'amount-analyzed sorted'!AG166*0.001/'amount-analyzed sorted'!AG$2*1.5/'amount-analyzed sorted'!AG$3</f>
        <v>0.0424684425807557</v>
      </c>
      <c r="AP166" s="66">
        <f>'amount-analyzed sorted'!AH166*0.001/'amount-analyzed sorted'!AH$2*1.5/'amount-analyzed sorted'!AH$3</f>
        <v>0.453983641821877</v>
      </c>
      <c r="AQ166" s="66">
        <f>'amount-analyzed sorted'!AI166*0.001/'amount-analyzed sorted'!AI$2*1.5/'amount-analyzed sorted'!AI$3</f>
        <v>0.695526390151867</v>
      </c>
      <c r="AR166" s="66">
        <f>'amount-analyzed sorted'!AJ166*0.001/'amount-analyzed sorted'!AJ$2*1.5/'amount-analyzed sorted'!AJ$3</f>
        <v>0.418516169804543</v>
      </c>
      <c r="AS166" s="66">
        <f>'amount-analyzed sorted'!AK166*0.001/'amount-analyzed sorted'!AK$2*1.5/'amount-analyzed sorted'!AK$3</f>
        <v>0.719302971323462</v>
      </c>
      <c r="AT166" s="66">
        <f t="shared" si="83"/>
        <v>0.465959523136501</v>
      </c>
      <c r="AU166" s="115">
        <f t="shared" si="84"/>
        <v>0.273231970123111</v>
      </c>
      <c r="AV166" s="66">
        <f>'amount-analyzed sorted'!AL166*0.001/'amount-analyzed sorted'!AL$2*1.5/'amount-analyzed sorted'!AL$3</f>
        <v>0.465313683867099</v>
      </c>
      <c r="AW166" s="66">
        <f>'amount-analyzed sorted'!AM166*0.001/'amount-analyzed sorted'!AM$2*1.5/'amount-analyzed sorted'!AM$3</f>
        <v>0.15924894935783</v>
      </c>
      <c r="AX166" s="66">
        <f>'amount-analyzed sorted'!AN166*0.001/'amount-analyzed sorted'!AN$2*1.5/'amount-analyzed sorted'!AN$3</f>
        <v>0.592818601902357</v>
      </c>
      <c r="AY166" s="66">
        <f>'amount-analyzed sorted'!AO166*0.001/'amount-analyzed sorted'!AO$2*1.5/'amount-analyzed sorted'!AO$3</f>
        <v>1.02531523093351</v>
      </c>
      <c r="AZ166" s="66">
        <f>'amount-analyzed sorted'!AP166*0.001/'amount-analyzed sorted'!AP$2*1.5/'amount-analyzed sorted'!AP$3</f>
        <v>1.36683817554676</v>
      </c>
      <c r="BA166" s="66">
        <f t="shared" si="85"/>
        <v>0.721906928321511</v>
      </c>
      <c r="BB166" s="115">
        <f t="shared" si="86"/>
        <v>0.476203948469099</v>
      </c>
      <c r="BC166" s="66">
        <f>'amount-analyzed sorted'!AQ166*0.001/'amount-analyzed sorted'!AQ$2*1.5/'amount-analyzed sorted'!AQ$3</f>
        <v>0.242528691115547</v>
      </c>
      <c r="BD166" s="66">
        <f>'amount-analyzed sorted'!AR166*0.001/'amount-analyzed sorted'!AR$2*1.5/'amount-analyzed sorted'!AR$3</f>
        <v>0.303309598370634</v>
      </c>
      <c r="BE166" s="66">
        <f>'amount-analyzed sorted'!AS166*0.001/'amount-analyzed sorted'!AS$2*1.5/'amount-analyzed sorted'!AS$3</f>
        <v>1.11800596268999</v>
      </c>
      <c r="BF166" s="66">
        <f>'amount-analyzed sorted'!AT166*0.001/'amount-analyzed sorted'!AT$2*1.5/'amount-analyzed sorted'!AT$3</f>
        <v>0.569573789195101</v>
      </c>
      <c r="BG166" s="66">
        <f>'amount-analyzed sorted'!AU166*0.001/'amount-analyzed sorted'!AU$2*1.5/'amount-analyzed sorted'!AU$3</f>
        <v>0.411863364050393</v>
      </c>
      <c r="BH166" s="66">
        <f t="shared" si="87"/>
        <v>0.529056281084332</v>
      </c>
      <c r="BI166" s="115">
        <f t="shared" si="88"/>
        <v>0.351886771667887</v>
      </c>
      <c r="BJ166" s="66">
        <f>'amount-analyzed sorted'!AV166*0.001/'amount-analyzed sorted'!AV$2*1.5/'amount-analyzed sorted'!AV$3</f>
        <v>0.493813612897343</v>
      </c>
      <c r="BK166" s="66">
        <f>'amount-analyzed sorted'!AW166*0.001/'amount-analyzed sorted'!AW$2*1.5/'amount-analyzed sorted'!AW$3</f>
        <v>0.207874667800024</v>
      </c>
      <c r="BL166" s="66">
        <f>'amount-analyzed sorted'!AX166*0.001/'amount-analyzed sorted'!AX$2*1.5/'amount-analyzed sorted'!AX$3</f>
        <v>0.14538222652956</v>
      </c>
      <c r="BM166" s="66">
        <f>'amount-analyzed sorted'!AY166*0.001/'amount-analyzed sorted'!AY$2*1.5/'amount-analyzed sorted'!AY$3</f>
        <v>0.0396940124327331</v>
      </c>
      <c r="BN166" s="66">
        <f>'amount-analyzed sorted'!AZ166*0.001/'amount-analyzed sorted'!AZ$2*1.5/'amount-analyzed sorted'!AZ$3</f>
        <v>0.166752536406497</v>
      </c>
      <c r="BO166" s="66">
        <f t="shared" si="89"/>
        <v>0.210703411213232</v>
      </c>
      <c r="BP166" s="115">
        <f t="shared" si="90"/>
        <v>0.170001572877238</v>
      </c>
      <c r="BQ166" s="66">
        <f>'amount-analyzed sorted'!BA166*0.001/'amount-analyzed sorted'!BA$2*1.5/'amount-analyzed sorted'!BA$3</f>
        <v>0.797455415305127</v>
      </c>
      <c r="BR166" s="66">
        <f>'amount-analyzed sorted'!BB166*0.001/'amount-analyzed sorted'!BB$2*1.5/'amount-analyzed sorted'!BB$3</f>
        <v>0.949181688415083</v>
      </c>
      <c r="BS166" s="66">
        <f>'amount-analyzed sorted'!BC166*0.001/'amount-analyzed sorted'!BC$2*1.5/'amount-analyzed sorted'!BC$3</f>
        <v>0.99402516366359</v>
      </c>
      <c r="BT166" s="66">
        <f>'amount-analyzed sorted'!BD166*0.001/'amount-analyzed sorted'!BD$2*1.5/'amount-analyzed sorted'!BD$3</f>
        <v>0.537025742491033</v>
      </c>
      <c r="BU166" s="66">
        <f>'amount-analyzed sorted'!BE166*0.001/'amount-analyzed sorted'!BE$2*1.5/'amount-analyzed sorted'!BE$3</f>
        <v>0.822820068490123</v>
      </c>
      <c r="BV166" s="66">
        <f t="shared" si="91"/>
        <v>0.820101615672991</v>
      </c>
      <c r="BW166" s="115">
        <f t="shared" si="92"/>
        <v>0.178579993335823</v>
      </c>
      <c r="BX166" s="66">
        <f>'amount-analyzed sorted'!BF166*0.001/'amount-analyzed sorted'!BF$2*1.5/'amount-analyzed sorted'!BF$3</f>
        <v>0.0329083710042022</v>
      </c>
      <c r="BY166" s="66">
        <f>'amount-analyzed sorted'!BG166*0.001/'amount-analyzed sorted'!BG$2*1.5/'amount-analyzed sorted'!BG$3</f>
        <v>0.0479021153688659</v>
      </c>
      <c r="BZ166" s="66">
        <f>'amount-analyzed sorted'!BH166*0.001/'amount-analyzed sorted'!BH$2*1.5/'amount-analyzed sorted'!BH$3</f>
        <v>0.0788381675162666</v>
      </c>
      <c r="CA166" s="66">
        <f>'amount-analyzed sorted'!BI166*0.001/'amount-analyzed sorted'!BI$2*1.5/'amount-analyzed sorted'!BI$3</f>
        <v>0.0325230026423102</v>
      </c>
      <c r="CB166" s="66">
        <f>'amount-analyzed sorted'!BJ166*0.001/'amount-analyzed sorted'!BJ$2*1.5/'amount-analyzed sorted'!BJ$3</f>
        <v>0.044689014741841</v>
      </c>
      <c r="CC166" s="66">
        <f t="shared" si="93"/>
        <v>0.0473721342546972</v>
      </c>
      <c r="CD166" s="115">
        <f t="shared" si="94"/>
        <v>0.0188897354172061</v>
      </c>
      <c r="CE166" s="121">
        <f>'amount-analyzed sorted'!BK166*0.001/'amount-analyzed sorted'!BK$2*1.5/'amount-analyzed sorted'!BK$3</f>
        <v>0.0618950639717136</v>
      </c>
      <c r="CF166" s="66">
        <f>'amount-analyzed sorted'!BL166*0.001/'amount-analyzed sorted'!BL$2*1.5/'amount-analyzed sorted'!BL$3</f>
        <v>0.0481945700034005</v>
      </c>
      <c r="CG166" s="66">
        <f>'amount-analyzed sorted'!BM166*0.001/'amount-analyzed sorted'!BM$2*1.5/'amount-analyzed sorted'!BM$3</f>
        <v>0.146150750028536</v>
      </c>
      <c r="CH166" s="66">
        <f>'amount-analyzed sorted'!BN166*0.001/'amount-analyzed sorted'!BN$2*1.5/'amount-analyzed sorted'!BN$3</f>
        <v>0.0169945111599256</v>
      </c>
      <c r="CI166" s="66">
        <f>'amount-analyzed sorted'!BO166*0.001/'amount-analyzed sorted'!BO$2*1.5/'amount-analyzed sorted'!BO$3</f>
        <v>0.190912964043305</v>
      </c>
      <c r="CJ166" s="66">
        <f t="shared" si="95"/>
        <v>0.0928295718413762</v>
      </c>
      <c r="CK166" s="115">
        <f t="shared" si="96"/>
        <v>0.07273871641684</v>
      </c>
      <c r="CL166" s="66">
        <f>'amount-analyzed sorted'!BP166*0.001/'amount-analyzed sorted'!BP$2*1.5/'amount-analyzed sorted'!BP$3</f>
        <v>0.122686611899961</v>
      </c>
      <c r="CM166" s="66">
        <f>'amount-analyzed sorted'!BQ166*0.001/'amount-analyzed sorted'!BQ$2*1.5/'amount-analyzed sorted'!BQ$3</f>
        <v>0.0948280395232686</v>
      </c>
      <c r="CN166" s="66">
        <f>'amount-analyzed sorted'!BR166*0.001/'amount-analyzed sorted'!BR$2*1.5/'amount-analyzed sorted'!BR$3</f>
        <v>0.0688997534651696</v>
      </c>
      <c r="CO166" s="66">
        <f>'amount-analyzed sorted'!BS166*0.001/'amount-analyzed sorted'!BS$2*1.5/'amount-analyzed sorted'!BS$3</f>
        <v>0.0894950164332679</v>
      </c>
      <c r="CP166" s="66">
        <f>'amount-analyzed sorted'!BT166*0.001/'amount-analyzed sorted'!BT$2*1.5/'amount-analyzed sorted'!BT$3</f>
        <v>0.0456053414976429</v>
      </c>
      <c r="CQ166" s="66">
        <f t="shared" si="97"/>
        <v>0.084302952563862</v>
      </c>
      <c r="CR166" s="115">
        <f t="shared" si="98"/>
        <v>0.0289214623223959</v>
      </c>
      <c r="CS166" s="66">
        <f>'amount-analyzed sorted'!BU166*0.001/'amount-analyzed sorted'!BU$2*1.5/'amount-analyzed sorted'!BU$3</f>
        <v>0.0426655388198692</v>
      </c>
      <c r="CT166" s="66">
        <f>'amount-analyzed sorted'!BV166*0.001/'amount-analyzed sorted'!BV$2*1.5/'amount-analyzed sorted'!BV$3</f>
        <v>0.0414526079202592</v>
      </c>
      <c r="CU166" s="66">
        <f>'amount-analyzed sorted'!BW166*0.001/'amount-analyzed sorted'!BW$2*1.5/'amount-analyzed sorted'!BW$3</f>
        <v>0</v>
      </c>
      <c r="CV166" s="66">
        <f>'amount-analyzed sorted'!BX166*0.001/'amount-analyzed sorted'!BX$2*1.5/'amount-analyzed sorted'!BX$3</f>
        <v>0.041742486297324</v>
      </c>
      <c r="CW166" s="66">
        <f>'amount-analyzed sorted'!BY166*0.001/'amount-analyzed sorted'!BY$2*1.5/'amount-analyzed sorted'!BY$3</f>
        <v>0.00982878371347858</v>
      </c>
      <c r="CX166" s="66">
        <f t="shared" si="99"/>
        <v>0.0271378833501862</v>
      </c>
      <c r="CY166" s="115">
        <f t="shared" si="100"/>
        <v>0.0205875174201964</v>
      </c>
      <c r="CZ166" s="66">
        <f>'amount-analyzed sorted'!BZ166*0.001/'amount-analyzed sorted'!BZ$2*1.5/'amount-analyzed sorted'!BZ$3</f>
        <v>0.355276086963734</v>
      </c>
      <c r="DA166" s="66">
        <f>'amount-analyzed sorted'!CA166*0.001/'amount-analyzed sorted'!CA$2*1.5/'amount-analyzed sorted'!CA$3</f>
        <v>0.126661236719515</v>
      </c>
      <c r="DB166" s="66">
        <f>'amount-analyzed sorted'!CB166*0.001/'amount-analyzed sorted'!CB$2*1.5/'amount-analyzed sorted'!CB$3</f>
        <v>0.362838534738278</v>
      </c>
      <c r="DC166" s="66">
        <f>'amount-analyzed sorted'!CC166*0.001/'amount-analyzed sorted'!CC$2*1.5/'amount-analyzed sorted'!CC$3</f>
        <v>0.142232029625724</v>
      </c>
      <c r="DD166" s="66">
        <f>'amount-analyzed sorted'!CD166*0.001/'amount-analyzed sorted'!CD$2*1.5/'amount-analyzed sorted'!CD$3</f>
        <v>0.318549340087289</v>
      </c>
      <c r="DE166" s="66">
        <f t="shared" si="101"/>
        <v>0.261111445626908</v>
      </c>
      <c r="DF166" s="115">
        <f t="shared" si="102"/>
        <v>0.11696545032747</v>
      </c>
      <c r="DG166" s="66">
        <f>'amount-analyzed sorted'!CE166*0.001/'amount-analyzed sorted'!CE$2*1.5/'amount-analyzed sorted'!CE$3</f>
        <v>0.134314540899044</v>
      </c>
      <c r="DH166" s="66">
        <f>'amount-analyzed sorted'!CF166*0.001/'amount-analyzed sorted'!CF$2*1.5/'amount-analyzed sorted'!CF$3</f>
        <v>0.0406195890051153</v>
      </c>
      <c r="DI166" s="66">
        <f>'amount-analyzed sorted'!CG166*0.001/'amount-analyzed sorted'!CG$2*1.5/'amount-analyzed sorted'!CG$3</f>
        <v>0.320909686812839</v>
      </c>
      <c r="DJ166" s="66">
        <f>'amount-analyzed sorted'!CH166*0.001/'amount-analyzed sorted'!CH$2*1.5/'amount-analyzed sorted'!CH$3</f>
        <v>0.293074483559889</v>
      </c>
      <c r="DK166" s="66">
        <f>'amount-analyzed sorted'!CI166*0.001/'amount-analyzed sorted'!CI$2*1.5/'amount-analyzed sorted'!CI$3</f>
        <v>0.157821383609132</v>
      </c>
      <c r="DL166" s="66">
        <f t="shared" si="103"/>
        <v>0.189347936777204</v>
      </c>
      <c r="DM166" s="115">
        <f t="shared" si="104"/>
        <v>0.116415645670434</v>
      </c>
      <c r="DN166" s="66">
        <f>'amount-analyzed sorted'!CJ166*0.001/'amount-analyzed sorted'!CJ$2*1.5/'amount-analyzed sorted'!CJ$3</f>
        <v>0.785546100664162</v>
      </c>
      <c r="DO166" s="66">
        <f>'amount-analyzed sorted'!CK166*0.001/'amount-analyzed sorted'!CK$2*1.5/'amount-analyzed sorted'!CK$3</f>
        <v>0.0513987627267596</v>
      </c>
      <c r="DP166" s="66">
        <f>'amount-analyzed sorted'!CL166*0.001/'amount-analyzed sorted'!CL$2*1.5/'amount-analyzed sorted'!CL$3</f>
        <v>0.180473007044567</v>
      </c>
      <c r="DQ166" s="66">
        <f>'amount-analyzed sorted'!CM166*0.001/'amount-analyzed sorted'!CM$2*1.5/'amount-analyzed sorted'!CM$3</f>
        <v>0.025387243128197</v>
      </c>
      <c r="DR166" s="66">
        <f>'amount-analyzed sorted'!CN166*0.001/'amount-analyzed sorted'!CN$2*1.5/'amount-analyzed sorted'!CN$3</f>
        <v>0.0466933393232857</v>
      </c>
      <c r="DS166" s="66">
        <f t="shared" si="105"/>
        <v>0.217899690577394</v>
      </c>
      <c r="DT166" s="115">
        <f t="shared" si="106"/>
        <v>0.323155697625931</v>
      </c>
      <c r="DU166" s="66">
        <f>'amount-analyzed sorted'!CO166*0.001/'amount-analyzed sorted'!CO$2*1.5/'amount-analyzed sorted'!CO$3</f>
        <v>0.305210085255645</v>
      </c>
      <c r="DV166" s="66">
        <f>'amount-analyzed sorted'!CP166*0.001/'amount-analyzed sorted'!CP$2*1.5/'amount-analyzed sorted'!CP$3</f>
        <v>0.0574573046680813</v>
      </c>
      <c r="DW166" s="66">
        <f>'amount-analyzed sorted'!CQ166*0.001/'amount-analyzed sorted'!CQ$2*1.5/'amount-analyzed sorted'!CQ$3</f>
        <v>0.126847429028059</v>
      </c>
      <c r="DX166" s="66">
        <f>'amount-analyzed sorted'!CR166*0.001/'amount-analyzed sorted'!CR$2*1.5/'amount-analyzed sorted'!CR$3</f>
        <v>0.0666484319732709</v>
      </c>
      <c r="DY166" s="66">
        <f>'amount-analyzed sorted'!CS166*0.001/'amount-analyzed sorted'!CS$2*1.5/'amount-analyzed sorted'!CS$3</f>
        <v>0.0366740973540063</v>
      </c>
      <c r="DZ166" s="66">
        <f t="shared" si="107"/>
        <v>0.118567469655813</v>
      </c>
      <c r="EA166" s="115">
        <f t="shared" si="108"/>
        <v>0.109590814910311</v>
      </c>
      <c r="EB166" s="66">
        <f>'amount-analyzed sorted'!CT166*0.001/'amount-analyzed sorted'!CT$2*1.5/'amount-analyzed sorted'!CT$3</f>
        <v>0.0993344378154545</v>
      </c>
      <c r="EC166" s="66">
        <f>'amount-analyzed sorted'!CU166*0.001/'amount-analyzed sorted'!CU$2*1.5/'amount-analyzed sorted'!CU$3</f>
        <v>0.111600515735277</v>
      </c>
      <c r="ED166" s="66">
        <f>'amount-analyzed sorted'!CV166*0.001/'amount-analyzed sorted'!CV$2*1.5/'amount-analyzed sorted'!CV$3</f>
        <v>0.00553726859046135</v>
      </c>
      <c r="EE166" s="66">
        <f>'amount-analyzed sorted'!CW166*0.001/'amount-analyzed sorted'!CW$2*1.5/'amount-analyzed sorted'!CW$3</f>
        <v>0.0170128836044229</v>
      </c>
      <c r="EF166" s="66">
        <f>'amount-analyzed sorted'!CX166*0.001/'amount-analyzed sorted'!CX$2*1.5/'amount-analyzed sorted'!CX$3</f>
        <v>0.19668001464821</v>
      </c>
      <c r="EG166" s="66">
        <f t="shared" si="109"/>
        <v>0.0860330240787652</v>
      </c>
      <c r="EH166" s="115">
        <f t="shared" si="110"/>
        <v>0.0779691079880455</v>
      </c>
    </row>
    <row r="167" spans="1:138">
      <c r="A167">
        <f>'imported data from Web Calc'!A176</f>
        <v>712.5</v>
      </c>
      <c r="B167" t="str">
        <f>'imported data from Web Calc'!B176</f>
        <v>C39H67O8P</v>
      </c>
      <c r="C167" s="61" t="str">
        <f>'imported data from Web Calc'!C176</f>
        <v>PA(36:5)</v>
      </c>
      <c r="D167" s="96"/>
      <c r="E167" s="96"/>
      <c r="F167" s="96"/>
      <c r="G167" s="66">
        <f>'amount-analyzed sorted'!G167*0.001/'amount-analyzed sorted'!G$2*1.5/'amount-analyzed sorted'!G$3</f>
        <v>0.957937004117093</v>
      </c>
      <c r="H167" s="66">
        <f>'amount-analyzed sorted'!H167*0.001/'amount-analyzed sorted'!H$2*1.5/'amount-analyzed sorted'!H$3</f>
        <v>0.876380703596299</v>
      </c>
      <c r="I167" s="66">
        <f>'amount-analyzed sorted'!I167*0.001/'amount-analyzed sorted'!I$2*1.5/'amount-analyzed sorted'!I$3</f>
        <v>0.829777103298703</v>
      </c>
      <c r="J167" s="66">
        <f>'amount-analyzed sorted'!J167*0.001/'amount-analyzed sorted'!J$2*1.5/'amount-analyzed sorted'!J$3</f>
        <v>0.86939016355166</v>
      </c>
      <c r="K167" s="66">
        <f>'amount-analyzed sorted'!K167*0.001/'amount-analyzed sorted'!K$2*1.5/'amount-analyzed sorted'!K$3</f>
        <v>0.86705998353678</v>
      </c>
      <c r="L167" s="66">
        <f>'amount-analyzed sorted'!L167*0.001/'amount-analyzed sorted'!L$2*1.5/'amount-analyzed sorted'!L$3</f>
        <v>0.836767643343342</v>
      </c>
      <c r="M167" s="66">
        <f>'amount-analyzed sorted'!M167*0.001/'amount-analyzed sorted'!M$2*1.5/'amount-analyzed sorted'!M$3</f>
        <v>0.885701423655818</v>
      </c>
      <c r="N167" s="66">
        <f>'amount-analyzed sorted'!N167*0.001/'amount-analyzed sorted'!N$2*1.5/'amount-analyzed sorted'!N$3</f>
        <v>0.806475303149905</v>
      </c>
      <c r="O167" s="66">
        <f>'amount-analyzed sorted'!O167*0.001/'amount-analyzed sorted'!O$2*1.5/'amount-analyzed sorted'!O$3</f>
        <v>0.848418543417741</v>
      </c>
      <c r="P167" s="66">
        <f>'amount-analyzed sorted'!P167*0.001/'amount-analyzed sorted'!P$2*1.5/'amount-analyzed sorted'!P$3</f>
        <v>0.787833863030866</v>
      </c>
      <c r="Q167" s="66">
        <f t="shared" si="74"/>
        <v>0.856574173469821</v>
      </c>
      <c r="R167" s="115">
        <f t="shared" si="75"/>
        <v>0.0473771435562473</v>
      </c>
      <c r="S167" s="66">
        <f t="shared" si="76"/>
        <v>0.0553100303787253</v>
      </c>
      <c r="T167" s="66">
        <f>'amount-analyzed sorted'!R167*0.001/'amount-analyzed sorted'!R$2*1.5/'amount-analyzed sorted'!R$3</f>
        <v>5.06610845030062</v>
      </c>
      <c r="U167" s="66">
        <f>'amount-analyzed sorted'!S167*0.001/'amount-analyzed sorted'!S$2*1.5/'amount-analyzed sorted'!S$3</f>
        <v>1.06600412300429</v>
      </c>
      <c r="V167" s="66">
        <f>'amount-analyzed sorted'!T167*0.001/'amount-analyzed sorted'!T$2*1.5/'amount-analyzed sorted'!T$3</f>
        <v>1.28965622266412</v>
      </c>
      <c r="W167" s="66">
        <f>'amount-analyzed sorted'!U167*0.001/'amount-analyzed sorted'!U$2*1.5/'amount-analyzed sorted'!U$3</f>
        <v>0.493339868806826</v>
      </c>
      <c r="X167" s="66">
        <f>'amount-analyzed sorted'!V167*0.001/'amount-analyzed sorted'!V$2*1.5/'amount-analyzed sorted'!V$3</f>
        <v>3.06846548129966</v>
      </c>
      <c r="Y167" s="66">
        <f t="shared" si="77"/>
        <v>2.1967148292151</v>
      </c>
      <c r="Z167" s="115">
        <f t="shared" si="78"/>
        <v>1.87056924656239</v>
      </c>
      <c r="AA167" s="66">
        <f>'amount-analyzed sorted'!W167*0.001/'amount-analyzed sorted'!W$2*1.5/'amount-analyzed sorted'!W$3</f>
        <v>2.22527948406667</v>
      </c>
      <c r="AB167" s="66">
        <f>'amount-analyzed sorted'!X167*0.001/'amount-analyzed sorted'!X$2*1.5/'amount-analyzed sorted'!X$3</f>
        <v>4.59690980636794</v>
      </c>
      <c r="AC167" s="66">
        <f>'amount-analyzed sorted'!Y167*0.001/'amount-analyzed sorted'!Y$2*1.5/'amount-analyzed sorted'!Y$3</f>
        <v>1.12369541129294</v>
      </c>
      <c r="AD167" s="66">
        <f>'amount-analyzed sorted'!Z167*0.001/'amount-analyzed sorted'!Z$2*1.5/'amount-analyzed sorted'!Z$3</f>
        <v>0.499229347799457</v>
      </c>
      <c r="AE167" s="66">
        <f>'amount-analyzed sorted'!AA167*0.001/'amount-analyzed sorted'!AA$2*1.5/'amount-analyzed sorted'!AA$3</f>
        <v>1.4162284585095</v>
      </c>
      <c r="AF167" s="66">
        <f t="shared" si="79"/>
        <v>1.9722685016073</v>
      </c>
      <c r="AG167" s="115">
        <f t="shared" si="80"/>
        <v>1.59309900066549</v>
      </c>
      <c r="AH167" s="66">
        <f>'amount-analyzed sorted'!AB167*0.001/'amount-analyzed sorted'!AB$2*1.5/'amount-analyzed sorted'!AB$3</f>
        <v>0.509523698784642</v>
      </c>
      <c r="AI167" s="66">
        <f>'amount-analyzed sorted'!AC167*0.001/'amount-analyzed sorted'!AC$2*1.5/'amount-analyzed sorted'!AC$3</f>
        <v>0.212645940751507</v>
      </c>
      <c r="AJ167" s="66">
        <f>'amount-analyzed sorted'!AD167*0.001/'amount-analyzed sorted'!AD$2*1.5/'amount-analyzed sorted'!AD$3</f>
        <v>0.328055880956219</v>
      </c>
      <c r="AK167" s="66">
        <f>'amount-analyzed sorted'!AE167*0.001/'amount-analyzed sorted'!AE$2*1.5/'amount-analyzed sorted'!AE$3</f>
        <v>0.393276665880078</v>
      </c>
      <c r="AL167" s="66">
        <f>'amount-analyzed sorted'!AF167*0.001/'amount-analyzed sorted'!AF$2*1.5/'amount-analyzed sorted'!AF$3</f>
        <v>0.429475861585789</v>
      </c>
      <c r="AM167" s="66">
        <f t="shared" si="81"/>
        <v>0.374595609591647</v>
      </c>
      <c r="AN167" s="115">
        <f t="shared" si="82"/>
        <v>0.111758729810198</v>
      </c>
      <c r="AO167" s="66">
        <f>'amount-analyzed sorted'!AG167*0.001/'amount-analyzed sorted'!AG$2*1.5/'amount-analyzed sorted'!AG$3</f>
        <v>0.173949024914105</v>
      </c>
      <c r="AP167" s="66">
        <f>'amount-analyzed sorted'!AH167*0.001/'amount-analyzed sorted'!AH$2*1.5/'amount-analyzed sorted'!AH$3</f>
        <v>1.41005368438914</v>
      </c>
      <c r="AQ167" s="66">
        <f>'amount-analyzed sorted'!AI167*0.001/'amount-analyzed sorted'!AI$2*1.5/'amount-analyzed sorted'!AI$3</f>
        <v>2.50597044719564</v>
      </c>
      <c r="AR167" s="66">
        <f>'amount-analyzed sorted'!AJ167*0.001/'amount-analyzed sorted'!AJ$2*1.5/'amount-analyzed sorted'!AJ$3</f>
        <v>1.32803515534905</v>
      </c>
      <c r="AS167" s="66">
        <f>'amount-analyzed sorted'!AK167*0.001/'amount-analyzed sorted'!AK$2*1.5/'amount-analyzed sorted'!AK$3</f>
        <v>2.09190545780025</v>
      </c>
      <c r="AT167" s="66">
        <f t="shared" si="83"/>
        <v>1.50198275392964</v>
      </c>
      <c r="AU167" s="115">
        <f t="shared" si="84"/>
        <v>0.888591918578637</v>
      </c>
      <c r="AV167" s="66">
        <f>'amount-analyzed sorted'!AL167*0.001/'amount-analyzed sorted'!AL$2*1.5/'amount-analyzed sorted'!AL$3</f>
        <v>1.57475994664113</v>
      </c>
      <c r="AW167" s="66">
        <f>'amount-analyzed sorted'!AM167*0.001/'amount-analyzed sorted'!AM$2*1.5/'amount-analyzed sorted'!AM$3</f>
        <v>0.491401824800164</v>
      </c>
      <c r="AX167" s="66">
        <f>'amount-analyzed sorted'!AN167*0.001/'amount-analyzed sorted'!AN$2*1.5/'amount-analyzed sorted'!AN$3</f>
        <v>1.95801438120587</v>
      </c>
      <c r="AY167" s="66">
        <f>'amount-analyzed sorted'!AO167*0.001/'amount-analyzed sorted'!AO$2*1.5/'amount-analyzed sorted'!AO$3</f>
        <v>3.99341736103424</v>
      </c>
      <c r="AZ167" s="66">
        <f>'amount-analyzed sorted'!AP167*0.001/'amount-analyzed sorted'!AP$2*1.5/'amount-analyzed sorted'!AP$3</f>
        <v>4.98760627065178</v>
      </c>
      <c r="BA167" s="66">
        <f t="shared" si="85"/>
        <v>2.60103995686664</v>
      </c>
      <c r="BB167" s="115">
        <f t="shared" si="86"/>
        <v>1.84063298924186</v>
      </c>
      <c r="BC167" s="66">
        <f>'amount-analyzed sorted'!AQ167*0.001/'amount-analyzed sorted'!AQ$2*1.5/'amount-analyzed sorted'!AQ$3</f>
        <v>0.897896109686592</v>
      </c>
      <c r="BD167" s="66">
        <f>'amount-analyzed sorted'!AR167*0.001/'amount-analyzed sorted'!AR$2*1.5/'amount-analyzed sorted'!AR$3</f>
        <v>1.14900498996116</v>
      </c>
      <c r="BE167" s="66">
        <f>'amount-analyzed sorted'!AS167*0.001/'amount-analyzed sorted'!AS$2*1.5/'amount-analyzed sorted'!AS$3</f>
        <v>3.86515372137269</v>
      </c>
      <c r="BF167" s="66">
        <f>'amount-analyzed sorted'!AT167*0.001/'amount-analyzed sorted'!AT$2*1.5/'amount-analyzed sorted'!AT$3</f>
        <v>1.21436932534136</v>
      </c>
      <c r="BG167" s="66">
        <f>'amount-analyzed sorted'!AU167*0.001/'amount-analyzed sorted'!AU$2*1.5/'amount-analyzed sorted'!AU$3</f>
        <v>1.22685728906727</v>
      </c>
      <c r="BH167" s="66">
        <f t="shared" si="87"/>
        <v>1.67065628708582</v>
      </c>
      <c r="BI167" s="115">
        <f t="shared" si="88"/>
        <v>1.2339218673358</v>
      </c>
      <c r="BJ167" s="66">
        <f>'amount-analyzed sorted'!AV167*0.001/'amount-analyzed sorted'!AV$2*1.5/'amount-analyzed sorted'!AV$3</f>
        <v>1.54481487770986</v>
      </c>
      <c r="BK167" s="66">
        <f>'amount-analyzed sorted'!AW167*0.001/'amount-analyzed sorted'!AW$2*1.5/'amount-analyzed sorted'!AW$3</f>
        <v>0.518739632289127</v>
      </c>
      <c r="BL167" s="66">
        <f>'amount-analyzed sorted'!AX167*0.001/'amount-analyzed sorted'!AX$2*1.5/'amount-analyzed sorted'!AX$3</f>
        <v>0.372769747967856</v>
      </c>
      <c r="BM167" s="66">
        <f>'amount-analyzed sorted'!AY167*0.001/'amount-analyzed sorted'!AY$2*1.5/'amount-analyzed sorted'!AY$3</f>
        <v>0.148475704732565</v>
      </c>
      <c r="BN167" s="66">
        <f>'amount-analyzed sorted'!AZ167*0.001/'amount-analyzed sorted'!AZ$2*1.5/'amount-analyzed sorted'!AZ$3</f>
        <v>0.508972077930001</v>
      </c>
      <c r="BO167" s="66">
        <f t="shared" si="89"/>
        <v>0.618754408125882</v>
      </c>
      <c r="BP167" s="115">
        <f t="shared" si="90"/>
        <v>0.538821310972702</v>
      </c>
      <c r="BQ167" s="66">
        <f>'amount-analyzed sorted'!BA167*0.001/'amount-analyzed sorted'!BA$2*1.5/'amount-analyzed sorted'!BA$3</f>
        <v>2.31127276993152</v>
      </c>
      <c r="BR167" s="66">
        <f>'amount-analyzed sorted'!BB167*0.001/'amount-analyzed sorted'!BB$2*1.5/'amount-analyzed sorted'!BB$3</f>
        <v>3.23315012616387</v>
      </c>
      <c r="BS167" s="66">
        <f>'amount-analyzed sorted'!BC167*0.001/'amount-analyzed sorted'!BC$2*1.5/'amount-analyzed sorted'!BC$3</f>
        <v>2.97307315694748</v>
      </c>
      <c r="BT167" s="66">
        <f>'amount-analyzed sorted'!BD167*0.001/'amount-analyzed sorted'!BD$2*1.5/'amount-analyzed sorted'!BD$3</f>
        <v>1.66015350312566</v>
      </c>
      <c r="BU167" s="66">
        <f>'amount-analyzed sorted'!BE167*0.001/'amount-analyzed sorted'!BE$2*1.5/'amount-analyzed sorted'!BE$3</f>
        <v>2.24935466003294</v>
      </c>
      <c r="BV167" s="66">
        <f t="shared" si="91"/>
        <v>2.48540084324029</v>
      </c>
      <c r="BW167" s="115">
        <f t="shared" si="92"/>
        <v>0.625304892543734</v>
      </c>
      <c r="BX167" s="66">
        <f>'amount-analyzed sorted'!BF167*0.001/'amount-analyzed sorted'!BF$2*1.5/'amount-analyzed sorted'!BF$3</f>
        <v>0.0842857257352526</v>
      </c>
      <c r="BY167" s="66">
        <f>'amount-analyzed sorted'!BG167*0.001/'amount-analyzed sorted'!BG$2*1.5/'amount-analyzed sorted'!BG$3</f>
        <v>0.207516253519602</v>
      </c>
      <c r="BZ167" s="66">
        <f>'amount-analyzed sorted'!BH167*0.001/'amount-analyzed sorted'!BH$2*1.5/'amount-analyzed sorted'!BH$3</f>
        <v>0.171754579231867</v>
      </c>
      <c r="CA167" s="66">
        <f>'amount-analyzed sorted'!BI167*0.001/'amount-analyzed sorted'!BI$2*1.5/'amount-analyzed sorted'!BI$3</f>
        <v>0.144847817323622</v>
      </c>
      <c r="CB167" s="66">
        <f>'amount-analyzed sorted'!BJ167*0.001/'amount-analyzed sorted'!BJ$2*1.5/'amount-analyzed sorted'!BJ$3</f>
        <v>0.170509871723334</v>
      </c>
      <c r="CC167" s="66">
        <f t="shared" si="93"/>
        <v>0.155782849506735</v>
      </c>
      <c r="CD167" s="115">
        <f t="shared" si="94"/>
        <v>0.045770460072463</v>
      </c>
      <c r="CE167" s="121">
        <f>'amount-analyzed sorted'!BK167*0.001/'amount-analyzed sorted'!BK$2*1.5/'amount-analyzed sorted'!BK$3</f>
        <v>0.231814532045003</v>
      </c>
      <c r="CF167" s="66">
        <f>'amount-analyzed sorted'!BL167*0.001/'amount-analyzed sorted'!BL$2*1.5/'amount-analyzed sorted'!BL$3</f>
        <v>0.2829113941065</v>
      </c>
      <c r="CG167" s="66">
        <f>'amount-analyzed sorted'!BM167*0.001/'amount-analyzed sorted'!BM$2*1.5/'amount-analyzed sorted'!BM$3</f>
        <v>0.591143697260482</v>
      </c>
      <c r="CH167" s="66">
        <f>'amount-analyzed sorted'!BN167*0.001/'amount-analyzed sorted'!BN$2*1.5/'amount-analyzed sorted'!BN$3</f>
        <v>0.158517767888272</v>
      </c>
      <c r="CI167" s="66">
        <f>'amount-analyzed sorted'!BO167*0.001/'amount-analyzed sorted'!BO$2*1.5/'amount-analyzed sorted'!BO$3</f>
        <v>0.908340907718936</v>
      </c>
      <c r="CJ167" s="66">
        <f t="shared" si="95"/>
        <v>0.434545659803839</v>
      </c>
      <c r="CK167" s="115">
        <f t="shared" si="96"/>
        <v>0.311965198417024</v>
      </c>
      <c r="CL167" s="66">
        <f>'amount-analyzed sorted'!BP167*0.001/'amount-analyzed sorted'!BP$2*1.5/'amount-analyzed sorted'!BP$3</f>
        <v>0.519320893533809</v>
      </c>
      <c r="CM167" s="66">
        <f>'amount-analyzed sorted'!BQ167*0.001/'amount-analyzed sorted'!BQ$2*1.5/'amount-analyzed sorted'!BQ$3</f>
        <v>0.599140795169743</v>
      </c>
      <c r="CN167" s="66">
        <f>'amount-analyzed sorted'!BR167*0.001/'amount-analyzed sorted'!BR$2*1.5/'amount-analyzed sorted'!BR$3</f>
        <v>0.472951408476029</v>
      </c>
      <c r="CO167" s="66">
        <f>'amount-analyzed sorted'!BS167*0.001/'amount-analyzed sorted'!BS$2*1.5/'amount-analyzed sorted'!BS$3</f>
        <v>0.405095166977041</v>
      </c>
      <c r="CP167" s="66">
        <f>'amount-analyzed sorted'!BT167*0.001/'amount-analyzed sorted'!BT$2*1.5/'amount-analyzed sorted'!BT$3</f>
        <v>0.284649069684726</v>
      </c>
      <c r="CQ167" s="66">
        <f t="shared" si="97"/>
        <v>0.45623146676827</v>
      </c>
      <c r="CR167" s="115">
        <f t="shared" si="98"/>
        <v>0.119099064343248</v>
      </c>
      <c r="CS167" s="66">
        <f>'amount-analyzed sorted'!BU167*0.001/'amount-analyzed sorted'!BU$2*1.5/'amount-analyzed sorted'!BU$3</f>
        <v>0.310325130010143</v>
      </c>
      <c r="CT167" s="66">
        <f>'amount-analyzed sorted'!BV167*0.001/'amount-analyzed sorted'!BV$2*1.5/'amount-analyzed sorted'!BV$3</f>
        <v>0.188630301697745</v>
      </c>
      <c r="CU167" s="66">
        <f>'amount-analyzed sorted'!BW167*0.001/'amount-analyzed sorted'!BW$2*1.5/'amount-analyzed sorted'!BW$3</f>
        <v>0.0226805150005584</v>
      </c>
      <c r="CV167" s="66">
        <f>'amount-analyzed sorted'!BX167*0.001/'amount-analyzed sorted'!BX$2*1.5/'amount-analyzed sorted'!BX$3</f>
        <v>0.238388730338624</v>
      </c>
      <c r="CW167" s="66">
        <f>'amount-analyzed sorted'!BY167*0.001/'amount-analyzed sorted'!BY$2*1.5/'amount-analyzed sorted'!BY$3</f>
        <v>0.0700947470092814</v>
      </c>
      <c r="CX167" s="66">
        <f t="shared" si="99"/>
        <v>0.16602388481127</v>
      </c>
      <c r="CY167" s="115">
        <f t="shared" si="100"/>
        <v>0.118659482835034</v>
      </c>
      <c r="CZ167" s="66">
        <f>'amount-analyzed sorted'!BZ167*0.001/'amount-analyzed sorted'!BZ$2*1.5/'amount-analyzed sorted'!BZ$3</f>
        <v>1.06146286473758</v>
      </c>
      <c r="DA167" s="66">
        <f>'amount-analyzed sorted'!CA167*0.001/'amount-analyzed sorted'!CA$2*1.5/'amount-analyzed sorted'!CA$3</f>
        <v>0.546676675540247</v>
      </c>
      <c r="DB167" s="66">
        <f>'amount-analyzed sorted'!CB167*0.001/'amount-analyzed sorted'!CB$2*1.5/'amount-analyzed sorted'!CB$3</f>
        <v>1.43710550180354</v>
      </c>
      <c r="DC167" s="66">
        <f>'amount-analyzed sorted'!CC167*0.001/'amount-analyzed sorted'!CC$2*1.5/'amount-analyzed sorted'!CC$3</f>
        <v>0.557218252610015</v>
      </c>
      <c r="DD167" s="66">
        <f>'amount-analyzed sorted'!CD167*0.001/'amount-analyzed sorted'!CD$2*1.5/'amount-analyzed sorted'!CD$3</f>
        <v>1.22013924736945</v>
      </c>
      <c r="DE167" s="66">
        <f t="shared" si="101"/>
        <v>0.964520508412168</v>
      </c>
      <c r="DF167" s="115">
        <f t="shared" si="102"/>
        <v>0.399550976843188</v>
      </c>
      <c r="DG167" s="66">
        <f>'amount-analyzed sorted'!CE167*0.001/'amount-analyzed sorted'!CE$2*1.5/'amount-analyzed sorted'!CE$3</f>
        <v>0.563959247027912</v>
      </c>
      <c r="DH167" s="66">
        <f>'amount-analyzed sorted'!CF167*0.001/'amount-analyzed sorted'!CF$2*1.5/'amount-analyzed sorted'!CF$3</f>
        <v>0.158987610090334</v>
      </c>
      <c r="DI167" s="66">
        <f>'amount-analyzed sorted'!CG167*0.001/'amount-analyzed sorted'!CG$2*1.5/'amount-analyzed sorted'!CG$3</f>
        <v>1.35790763365565</v>
      </c>
      <c r="DJ167" s="66">
        <f>'amount-analyzed sorted'!CH167*0.001/'amount-analyzed sorted'!CH$2*1.5/'amount-analyzed sorted'!CH$3</f>
        <v>0.872255541488401</v>
      </c>
      <c r="DK167" s="66">
        <f>'amount-analyzed sorted'!CI167*0.001/'amount-analyzed sorted'!CI$2*1.5/'amount-analyzed sorted'!CI$3</f>
        <v>0.558705786387058</v>
      </c>
      <c r="DL167" s="66">
        <f t="shared" si="103"/>
        <v>0.702363163729872</v>
      </c>
      <c r="DM167" s="115">
        <f t="shared" si="104"/>
        <v>0.445435755914154</v>
      </c>
      <c r="DN167" s="66">
        <f>'amount-analyzed sorted'!CJ167*0.001/'amount-analyzed sorted'!CJ$2*1.5/'amount-analyzed sorted'!CJ$3</f>
        <v>2.5063144850818</v>
      </c>
      <c r="DO167" s="66">
        <f>'amount-analyzed sorted'!CK167*0.001/'amount-analyzed sorted'!CK$2*1.5/'amount-analyzed sorted'!CK$3</f>
        <v>0.148512771147993</v>
      </c>
      <c r="DP167" s="66">
        <f>'amount-analyzed sorted'!CL167*0.001/'amount-analyzed sorted'!CL$2*1.5/'amount-analyzed sorted'!CL$3</f>
        <v>0.551079876863876</v>
      </c>
      <c r="DQ167" s="66">
        <f>'amount-analyzed sorted'!CM167*0.001/'amount-analyzed sorted'!CM$2*1.5/'amount-analyzed sorted'!CM$3</f>
        <v>0.125151175108534</v>
      </c>
      <c r="DR167" s="66">
        <f>'amount-analyzed sorted'!CN167*0.001/'amount-analyzed sorted'!CN$2*1.5/'amount-analyzed sorted'!CN$3</f>
        <v>0.265331745749211</v>
      </c>
      <c r="DS167" s="66">
        <f t="shared" si="105"/>
        <v>0.719278010790284</v>
      </c>
      <c r="DT167" s="115">
        <f t="shared" si="106"/>
        <v>1.01323946329464</v>
      </c>
      <c r="DU167" s="66">
        <f>'amount-analyzed sorted'!CO167*0.001/'amount-analyzed sorted'!CO$2*1.5/'amount-analyzed sorted'!CO$3</f>
        <v>1.34796874882105</v>
      </c>
      <c r="DV167" s="66">
        <f>'amount-analyzed sorted'!CP167*0.001/'amount-analyzed sorted'!CP$2*1.5/'amount-analyzed sorted'!CP$3</f>
        <v>0.313421616783179</v>
      </c>
      <c r="DW167" s="66">
        <f>'amount-analyzed sorted'!CQ167*0.001/'amount-analyzed sorted'!CQ$2*1.5/'amount-analyzed sorted'!CQ$3</f>
        <v>0.575711014758625</v>
      </c>
      <c r="DX167" s="66">
        <f>'amount-analyzed sorted'!CR167*0.001/'amount-analyzed sorted'!CR$2*1.5/'amount-analyzed sorted'!CR$3</f>
        <v>0.244706225085294</v>
      </c>
      <c r="DY167" s="66">
        <f>'amount-analyzed sorted'!CS167*0.001/'amount-analyzed sorted'!CS$2*1.5/'amount-analyzed sorted'!CS$3</f>
        <v>0.0935500279962364</v>
      </c>
      <c r="DZ167" s="66">
        <f t="shared" si="107"/>
        <v>0.515071526688877</v>
      </c>
      <c r="EA167" s="115">
        <f t="shared" si="108"/>
        <v>0.497201012289072</v>
      </c>
      <c r="EB167" s="66">
        <f>'amount-analyzed sorted'!CT167*0.001/'amount-analyzed sorted'!CT$2*1.5/'amount-analyzed sorted'!CT$3</f>
        <v>0.310365896318592</v>
      </c>
      <c r="EC167" s="66">
        <f>'amount-analyzed sorted'!CU167*0.001/'amount-analyzed sorted'!CU$2*1.5/'amount-analyzed sorted'!CU$3</f>
        <v>0.554061296522164</v>
      </c>
      <c r="ED167" s="66">
        <f>'amount-analyzed sorted'!CV167*0.001/'amount-analyzed sorted'!CV$2*1.5/'amount-analyzed sorted'!CV$3</f>
        <v>0.063480829197789</v>
      </c>
      <c r="EE167" s="66">
        <f>'amount-analyzed sorted'!CW167*0.001/'amount-analyzed sorted'!CW$2*1.5/'amount-analyzed sorted'!CW$3</f>
        <v>0.0384256508996447</v>
      </c>
      <c r="EF167" s="66">
        <f>'amount-analyzed sorted'!CX167*0.001/'amount-analyzed sorted'!CX$2*1.5/'amount-analyzed sorted'!CX$3</f>
        <v>0.660702266691377</v>
      </c>
      <c r="EG167" s="66">
        <f t="shared" si="109"/>
        <v>0.325407187925913</v>
      </c>
      <c r="EH167" s="115">
        <f t="shared" si="110"/>
        <v>0.281022931300114</v>
      </c>
    </row>
    <row r="168" spans="1:138">
      <c r="A168">
        <f>'imported data from Web Calc'!A177</f>
        <v>714.5</v>
      </c>
      <c r="B168" t="str">
        <f>'imported data from Web Calc'!B177</f>
        <v>C39H69O8P</v>
      </c>
      <c r="C168" s="61" t="str">
        <f>'imported data from Web Calc'!C177</f>
        <v>PA(36:4)</v>
      </c>
      <c r="D168" s="96"/>
      <c r="E168" s="96"/>
      <c r="F168" s="96"/>
      <c r="G168" s="66">
        <f>'amount-analyzed sorted'!G168*0.001/'amount-analyzed sorted'!G$2*1.5/'amount-analyzed sorted'!G$3</f>
        <v>1.64370898249622</v>
      </c>
      <c r="H168" s="66">
        <f>'amount-analyzed sorted'!H168*0.001/'amount-analyzed sorted'!H$2*1.5/'amount-analyzed sorted'!H$3</f>
        <v>1.4270022411124</v>
      </c>
      <c r="I168" s="66">
        <f>'amount-analyzed sorted'!I168*0.001/'amount-analyzed sorted'!I$2*1.5/'amount-analyzed sorted'!I$3</f>
        <v>1.52486980173735</v>
      </c>
      <c r="J168" s="66">
        <f>'amount-analyzed sorted'!J168*0.001/'amount-analyzed sorted'!J$2*1.5/'amount-analyzed sorted'!J$3</f>
        <v>1.47127566139512</v>
      </c>
      <c r="K168" s="66">
        <f>'amount-analyzed sorted'!K168*0.001/'amount-analyzed sorted'!K$2*1.5/'amount-analyzed sorted'!K$3</f>
        <v>1.53419052179687</v>
      </c>
      <c r="L168" s="66">
        <f>'amount-analyzed sorted'!L168*0.001/'amount-analyzed sorted'!L$2*1.5/'amount-analyzed sorted'!L$3</f>
        <v>1.44797386124632</v>
      </c>
      <c r="M168" s="66">
        <f>'amount-analyzed sorted'!M168*0.001/'amount-analyzed sorted'!M$2*1.5/'amount-analyzed sorted'!M$3</f>
        <v>1.4037004409636</v>
      </c>
      <c r="N168" s="66">
        <f>'amount-analyzed sorted'!N168*0.001/'amount-analyzed sorted'!N$2*1.5/'amount-analyzed sorted'!N$3</f>
        <v>1.42234188108264</v>
      </c>
      <c r="O168" s="66">
        <f>'amount-analyzed sorted'!O168*0.001/'amount-analyzed sorted'!O$2*1.5/'amount-analyzed sorted'!O$3</f>
        <v>1.28486126020473</v>
      </c>
      <c r="P168" s="66">
        <f>'amount-analyzed sorted'!P168*0.001/'amount-analyzed sorted'!P$2*1.5/'amount-analyzed sorted'!P$3</f>
        <v>1.47360584141</v>
      </c>
      <c r="Q168" s="66">
        <f t="shared" si="74"/>
        <v>1.46335304934453</v>
      </c>
      <c r="R168" s="115">
        <f t="shared" si="75"/>
        <v>0.094372770062323</v>
      </c>
      <c r="S168" s="66">
        <f t="shared" si="76"/>
        <v>0.0644907735044493</v>
      </c>
      <c r="T168" s="66">
        <f>'amount-analyzed sorted'!R168*0.001/'amount-analyzed sorted'!R$2*1.5/'amount-analyzed sorted'!R$3</f>
        <v>9.2895772036204</v>
      </c>
      <c r="U168" s="66">
        <f>'amount-analyzed sorted'!S168*0.001/'amount-analyzed sorted'!S$2*1.5/'amount-analyzed sorted'!S$3</f>
        <v>2.03746366621969</v>
      </c>
      <c r="V168" s="66">
        <f>'amount-analyzed sorted'!T168*0.001/'amount-analyzed sorted'!T$2*1.5/'amount-analyzed sorted'!T$3</f>
        <v>2.75914183478988</v>
      </c>
      <c r="W168" s="66">
        <f>'amount-analyzed sorted'!U168*0.001/'amount-analyzed sorted'!U$2*1.5/'amount-analyzed sorted'!U$3</f>
        <v>1.02156452973356</v>
      </c>
      <c r="X168" s="66">
        <f>'amount-analyzed sorted'!V168*0.001/'amount-analyzed sorted'!V$2*1.5/'amount-analyzed sorted'!V$3</f>
        <v>5.67061951397142</v>
      </c>
      <c r="Y168" s="66">
        <f t="shared" si="77"/>
        <v>4.15567334966699</v>
      </c>
      <c r="Z168" s="115">
        <f t="shared" si="78"/>
        <v>3.35081263623683</v>
      </c>
      <c r="AA168" s="66">
        <f>'amount-analyzed sorted'!W168*0.001/'amount-analyzed sorted'!W$2*1.5/'amount-analyzed sorted'!W$3</f>
        <v>3.85481131129293</v>
      </c>
      <c r="AB168" s="66">
        <f>'amount-analyzed sorted'!X168*0.001/'amount-analyzed sorted'!X$2*1.5/'amount-analyzed sorted'!X$3</f>
        <v>8.52560678022632</v>
      </c>
      <c r="AC168" s="66">
        <f>'amount-analyzed sorted'!Y168*0.001/'amount-analyzed sorted'!Y$2*1.5/'amount-analyzed sorted'!Y$3</f>
        <v>2.18426980598002</v>
      </c>
      <c r="AD168" s="66">
        <f>'amount-analyzed sorted'!Z168*0.001/'amount-analyzed sorted'!Z$2*1.5/'amount-analyzed sorted'!Z$3</f>
        <v>0.899206183448617</v>
      </c>
      <c r="AE168" s="66">
        <f>'amount-analyzed sorted'!AA168*0.001/'amount-analyzed sorted'!AA$2*1.5/'amount-analyzed sorted'!AA$3</f>
        <v>2.72760089446205</v>
      </c>
      <c r="AF168" s="66">
        <f t="shared" si="79"/>
        <v>3.63829899508199</v>
      </c>
      <c r="AG168" s="115">
        <f t="shared" si="80"/>
        <v>2.93167427905021</v>
      </c>
      <c r="AH168" s="66">
        <f>'amount-analyzed sorted'!AB168*0.001/'amount-analyzed sorted'!AB$2*1.5/'amount-analyzed sorted'!AB$3</f>
        <v>0.751280510190788</v>
      </c>
      <c r="AI168" s="66">
        <f>'amount-analyzed sorted'!AC168*0.001/'amount-analyzed sorted'!AC$2*1.5/'amount-analyzed sorted'!AC$3</f>
        <v>0.411879259747334</v>
      </c>
      <c r="AJ168" s="66">
        <f>'amount-analyzed sorted'!AD168*0.001/'amount-analyzed sorted'!AD$2*1.5/'amount-analyzed sorted'!AD$3</f>
        <v>0.558927241544117</v>
      </c>
      <c r="AK168" s="66">
        <f>'amount-analyzed sorted'!AE168*0.001/'amount-analyzed sorted'!AE$2*1.5/'amount-analyzed sorted'!AE$3</f>
        <v>0.744867102182909</v>
      </c>
      <c r="AL168" s="66">
        <f>'amount-analyzed sorted'!AF168*0.001/'amount-analyzed sorted'!AF$2*1.5/'amount-analyzed sorted'!AF$3</f>
        <v>0.71808512729013</v>
      </c>
      <c r="AM168" s="66">
        <f t="shared" si="81"/>
        <v>0.637007848191055</v>
      </c>
      <c r="AN168" s="115">
        <f t="shared" si="82"/>
        <v>0.148361760241066</v>
      </c>
      <c r="AO168" s="66">
        <f>'amount-analyzed sorted'!AG168*0.001/'amount-analyzed sorted'!AG$2*1.5/'amount-analyzed sorted'!AG$3</f>
        <v>0.206765548726508</v>
      </c>
      <c r="AP168" s="66">
        <f>'amount-analyzed sorted'!AH168*0.001/'amount-analyzed sorted'!AH$2*1.5/'amount-analyzed sorted'!AH$3</f>
        <v>1.77204357066606</v>
      </c>
      <c r="AQ168" s="66">
        <f>'amount-analyzed sorted'!AI168*0.001/'amount-analyzed sorted'!AI$2*1.5/'amount-analyzed sorted'!AI$3</f>
        <v>3.68112657145879</v>
      </c>
      <c r="AR168" s="66">
        <f>'amount-analyzed sorted'!AJ168*0.001/'amount-analyzed sorted'!AJ$2*1.5/'amount-analyzed sorted'!AJ$3</f>
        <v>2.04691647880039</v>
      </c>
      <c r="AS168" s="66">
        <f>'amount-analyzed sorted'!AK168*0.001/'amount-analyzed sorted'!AK$2*1.5/'amount-analyzed sorted'!AK$3</f>
        <v>2.92955281846666</v>
      </c>
      <c r="AT168" s="66">
        <f t="shared" si="83"/>
        <v>2.12728099762368</v>
      </c>
      <c r="AU168" s="115">
        <f t="shared" si="84"/>
        <v>1.31140266667942</v>
      </c>
      <c r="AV168" s="66">
        <f>'amount-analyzed sorted'!AL168*0.001/'amount-analyzed sorted'!AL$2*1.5/'amount-analyzed sorted'!AL$3</f>
        <v>2.4919278276519</v>
      </c>
      <c r="AW168" s="66">
        <f>'amount-analyzed sorted'!AM168*0.001/'amount-analyzed sorted'!AM$2*1.5/'amount-analyzed sorted'!AM$3</f>
        <v>0.708285416186162</v>
      </c>
      <c r="AX168" s="66">
        <f>'amount-analyzed sorted'!AN168*0.001/'amount-analyzed sorted'!AN$2*1.5/'amount-analyzed sorted'!AN$3</f>
        <v>3.12438039206949</v>
      </c>
      <c r="AY168" s="66">
        <f>'amount-analyzed sorted'!AO168*0.001/'amount-analyzed sorted'!AO$2*1.5/'amount-analyzed sorted'!AO$3</f>
        <v>6.32041126277102</v>
      </c>
      <c r="AZ168" s="66">
        <f>'amount-analyzed sorted'!AP168*0.001/'amount-analyzed sorted'!AP$2*1.5/'amount-analyzed sorted'!AP$3</f>
        <v>7.82264418842791</v>
      </c>
      <c r="BA168" s="66">
        <f t="shared" si="85"/>
        <v>4.0935298174213</v>
      </c>
      <c r="BB168" s="115">
        <f t="shared" si="86"/>
        <v>2.90815896066901</v>
      </c>
      <c r="BC168" s="66">
        <f>'amount-analyzed sorted'!AQ168*0.001/'amount-analyzed sorted'!AQ$2*1.5/'amount-analyzed sorted'!AQ$3</f>
        <v>1.19554495787385</v>
      </c>
      <c r="BD168" s="66">
        <f>'amount-analyzed sorted'!AR168*0.001/'amount-analyzed sorted'!AR$2*1.5/'amount-analyzed sorted'!AR$3</f>
        <v>1.50961824707493</v>
      </c>
      <c r="BE168" s="66">
        <f>'amount-analyzed sorted'!AS168*0.001/'amount-analyzed sorted'!AS$2*1.5/'amount-analyzed sorted'!AS$3</f>
        <v>5.86585832989146</v>
      </c>
      <c r="BF168" s="66">
        <f>'amount-analyzed sorted'!AT168*0.001/'amount-analyzed sorted'!AT$2*1.5/'amount-analyzed sorted'!AT$3</f>
        <v>1.60578634544161</v>
      </c>
      <c r="BG168" s="66">
        <f>'amount-analyzed sorted'!AU168*0.001/'amount-analyzed sorted'!AU$2*1.5/'amount-analyzed sorted'!AU$3</f>
        <v>1.74940385499511</v>
      </c>
      <c r="BH168" s="66">
        <f t="shared" si="87"/>
        <v>2.38524234705539</v>
      </c>
      <c r="BI168" s="115">
        <f t="shared" si="88"/>
        <v>1.95631204749543</v>
      </c>
      <c r="BJ168" s="66">
        <f>'amount-analyzed sorted'!AV168*0.001/'amount-analyzed sorted'!AV$2*1.5/'amount-analyzed sorted'!AV$3</f>
        <v>2.2624725733766</v>
      </c>
      <c r="BK168" s="66">
        <f>'amount-analyzed sorted'!AW168*0.001/'amount-analyzed sorted'!AW$2*1.5/'amount-analyzed sorted'!AW$3</f>
        <v>0.713592538438808</v>
      </c>
      <c r="BL168" s="66">
        <f>'amount-analyzed sorted'!AX168*0.001/'amount-analyzed sorted'!AX$2*1.5/'amount-analyzed sorted'!AX$3</f>
        <v>0.541437428607305</v>
      </c>
      <c r="BM168" s="66">
        <f>'amount-analyzed sorted'!AY168*0.001/'amount-analyzed sorted'!AY$2*1.5/'amount-analyzed sorted'!AY$3</f>
        <v>0.219573208013979</v>
      </c>
      <c r="BN168" s="66">
        <f>'amount-analyzed sorted'!AZ168*0.001/'amount-analyzed sorted'!AZ$2*1.5/'amount-analyzed sorted'!AZ$3</f>
        <v>0.700454863379835</v>
      </c>
      <c r="BO168" s="66">
        <f t="shared" si="89"/>
        <v>0.887506122363306</v>
      </c>
      <c r="BP168" s="115">
        <f t="shared" si="90"/>
        <v>0.793987526419973</v>
      </c>
      <c r="BQ168" s="66">
        <f>'amount-analyzed sorted'!BA168*0.001/'amount-analyzed sorted'!BA$2*1.5/'amount-analyzed sorted'!BA$3</f>
        <v>3.78378245582618</v>
      </c>
      <c r="BR168" s="66">
        <f>'amount-analyzed sorted'!BB168*0.001/'amount-analyzed sorted'!BB$2*1.5/'amount-analyzed sorted'!BB$3</f>
        <v>5.76315160814817</v>
      </c>
      <c r="BS168" s="66">
        <f>'amount-analyzed sorted'!BC168*0.001/'amount-analyzed sorted'!BC$2*1.5/'amount-analyzed sorted'!BC$3</f>
        <v>4.93746618783532</v>
      </c>
      <c r="BT168" s="66">
        <f>'amount-analyzed sorted'!BD168*0.001/'amount-analyzed sorted'!BD$2*1.5/'amount-analyzed sorted'!BD$3</f>
        <v>2.75827424431949</v>
      </c>
      <c r="BU168" s="66">
        <f>'amount-analyzed sorted'!BE168*0.001/'amount-analyzed sorted'!BE$2*1.5/'amount-analyzed sorted'!BE$3</f>
        <v>3.38853771657584</v>
      </c>
      <c r="BV168" s="66">
        <f t="shared" si="91"/>
        <v>4.126242442541</v>
      </c>
      <c r="BW168" s="115">
        <f t="shared" si="92"/>
        <v>1.21144332078884</v>
      </c>
      <c r="BX168" s="66">
        <f>'amount-analyzed sorted'!BF168*0.001/'amount-analyzed sorted'!BF$2*1.5/'amount-analyzed sorted'!BF$3</f>
        <v>0.182675039043735</v>
      </c>
      <c r="BY168" s="66">
        <f>'amount-analyzed sorted'!BG168*0.001/'amount-analyzed sorted'!BG$2*1.5/'amount-analyzed sorted'!BG$3</f>
        <v>0.284910342902881</v>
      </c>
      <c r="BZ168" s="66">
        <f>'amount-analyzed sorted'!BH168*0.001/'amount-analyzed sorted'!BH$2*1.5/'amount-analyzed sorted'!BH$3</f>
        <v>0.308185563927224</v>
      </c>
      <c r="CA168" s="66">
        <f>'amount-analyzed sorted'!BI168*0.001/'amount-analyzed sorted'!BI$2*1.5/'amount-analyzed sorted'!BI$3</f>
        <v>0.187910681933348</v>
      </c>
      <c r="CB168" s="66">
        <f>'amount-analyzed sorted'!BJ168*0.001/'amount-analyzed sorted'!BJ$2*1.5/'amount-analyzed sorted'!BJ$3</f>
        <v>0.378792601145128</v>
      </c>
      <c r="CC168" s="66">
        <f t="shared" si="93"/>
        <v>0.268494845790463</v>
      </c>
      <c r="CD168" s="115">
        <f t="shared" si="94"/>
        <v>0.083470448636828</v>
      </c>
      <c r="CE168" s="121">
        <f>'amount-analyzed sorted'!BK168*0.001/'amount-analyzed sorted'!BK$2*1.5/'amount-analyzed sorted'!BK$3</f>
        <v>0.491267740454733</v>
      </c>
      <c r="CF168" s="66">
        <f>'amount-analyzed sorted'!BL168*0.001/'amount-analyzed sorted'!BL$2*1.5/'amount-analyzed sorted'!BL$3</f>
        <v>0.519945264844379</v>
      </c>
      <c r="CG168" s="66">
        <f>'amount-analyzed sorted'!BM168*0.001/'amount-analyzed sorted'!BM$2*1.5/'amount-analyzed sorted'!BM$3</f>
        <v>1.18273847708278</v>
      </c>
      <c r="CH168" s="66">
        <f>'amount-analyzed sorted'!BN168*0.001/'amount-analyzed sorted'!BN$2*1.5/'amount-analyzed sorted'!BN$3</f>
        <v>0.305901200878662</v>
      </c>
      <c r="CI168" s="66">
        <f>'amount-analyzed sorted'!BO168*0.001/'amount-analyzed sorted'!BO$2*1.5/'amount-analyzed sorted'!BO$3</f>
        <v>1.72423399044269</v>
      </c>
      <c r="CJ168" s="66">
        <f t="shared" si="95"/>
        <v>0.844817334740649</v>
      </c>
      <c r="CK168" s="115">
        <f t="shared" si="96"/>
        <v>0.593408402688053</v>
      </c>
      <c r="CL168" s="66">
        <f>'amount-analyzed sorted'!BP168*0.001/'amount-analyzed sorted'!BP$2*1.5/'amount-analyzed sorted'!BP$3</f>
        <v>1.33801809217393</v>
      </c>
      <c r="CM168" s="66">
        <f>'amount-analyzed sorted'!BQ168*0.001/'amount-analyzed sorted'!BQ$2*1.5/'amount-analyzed sorted'!BQ$3</f>
        <v>1.28267400828842</v>
      </c>
      <c r="CN168" s="66">
        <f>'amount-analyzed sorted'!BR168*0.001/'amount-analyzed sorted'!BR$2*1.5/'amount-analyzed sorted'!BR$3</f>
        <v>1.05592877984992</v>
      </c>
      <c r="CO168" s="66">
        <f>'amount-analyzed sorted'!BS168*0.001/'amount-analyzed sorted'!BS$2*1.5/'amount-analyzed sorted'!BS$3</f>
        <v>0.862750899160922</v>
      </c>
      <c r="CP168" s="66">
        <f>'amount-analyzed sorted'!BT168*0.001/'amount-analyzed sorted'!BT$2*1.5/'amount-analyzed sorted'!BT$3</f>
        <v>0.592869439469358</v>
      </c>
      <c r="CQ168" s="66">
        <f t="shared" si="97"/>
        <v>1.02644824378851</v>
      </c>
      <c r="CR168" s="115">
        <f t="shared" si="98"/>
        <v>0.307564592815841</v>
      </c>
      <c r="CS168" s="66">
        <f>'amount-analyzed sorted'!BU168*0.001/'amount-analyzed sorted'!BU$2*1.5/'amount-analyzed sorted'!BU$3</f>
        <v>0.617983663844044</v>
      </c>
      <c r="CT168" s="66">
        <f>'amount-analyzed sorted'!BV168*0.001/'amount-analyzed sorted'!BV$2*1.5/'amount-analyzed sorted'!BV$3</f>
        <v>0.379772882663385</v>
      </c>
      <c r="CU168" s="66">
        <f>'amount-analyzed sorted'!BW168*0.001/'amount-analyzed sorted'!BW$2*1.5/'amount-analyzed sorted'!BW$3</f>
        <v>0.0599213606187592</v>
      </c>
      <c r="CV168" s="66">
        <f>'amount-analyzed sorted'!BX168*0.001/'amount-analyzed sorted'!BX$2*1.5/'amount-analyzed sorted'!BX$3</f>
        <v>0.500257609219492</v>
      </c>
      <c r="CW168" s="66">
        <f>'amount-analyzed sorted'!BY168*0.001/'amount-analyzed sorted'!BY$2*1.5/'amount-analyzed sorted'!BY$3</f>
        <v>0.143293320454398</v>
      </c>
      <c r="CX168" s="66">
        <f t="shared" si="99"/>
        <v>0.340245767360016</v>
      </c>
      <c r="CY168" s="115">
        <f t="shared" si="100"/>
        <v>0.235412701908684</v>
      </c>
      <c r="CZ168" s="66">
        <f>'amount-analyzed sorted'!BZ168*0.001/'amount-analyzed sorted'!BZ$2*1.5/'amount-analyzed sorted'!BZ$3</f>
        <v>1.69377370760404</v>
      </c>
      <c r="DA168" s="66">
        <f>'amount-analyzed sorted'!CA168*0.001/'amount-analyzed sorted'!CA$2*1.5/'amount-analyzed sorted'!CA$3</f>
        <v>1.14672898929674</v>
      </c>
      <c r="DB168" s="66">
        <f>'amount-analyzed sorted'!CB168*0.001/'amount-analyzed sorted'!CB$2*1.5/'amount-analyzed sorted'!CB$3</f>
        <v>2.17622846830856</v>
      </c>
      <c r="DC168" s="66">
        <f>'amount-analyzed sorted'!CC168*0.001/'amount-analyzed sorted'!CC$2*1.5/'amount-analyzed sorted'!CC$3</f>
        <v>1.05503035630005</v>
      </c>
      <c r="DD168" s="66">
        <f>'amount-analyzed sorted'!CD168*0.001/'amount-analyzed sorted'!CD$2*1.5/'amount-analyzed sorted'!CD$3</f>
        <v>2.64781193997132</v>
      </c>
      <c r="DE168" s="66">
        <f t="shared" si="101"/>
        <v>1.74391469229614</v>
      </c>
      <c r="DF168" s="115">
        <f t="shared" si="102"/>
        <v>0.677796419634695</v>
      </c>
      <c r="DG168" s="66">
        <f>'amount-analyzed sorted'!CE168*0.001/'amount-analyzed sorted'!CE$2*1.5/'amount-analyzed sorted'!CE$3</f>
        <v>0.815596730278529</v>
      </c>
      <c r="DH168" s="66">
        <f>'amount-analyzed sorted'!CF168*0.001/'amount-analyzed sorted'!CF$2*1.5/'amount-analyzed sorted'!CF$3</f>
        <v>0.201193901790962</v>
      </c>
      <c r="DI168" s="66">
        <f>'amount-analyzed sorted'!CG168*0.001/'amount-analyzed sorted'!CG$2*1.5/'amount-analyzed sorted'!CG$3</f>
        <v>2.13315563701054</v>
      </c>
      <c r="DJ168" s="66">
        <f>'amount-analyzed sorted'!CH168*0.001/'amount-analyzed sorted'!CH$2*1.5/'amount-analyzed sorted'!CH$3</f>
        <v>1.32263585376019</v>
      </c>
      <c r="DK168" s="66">
        <f>'amount-analyzed sorted'!CI168*0.001/'amount-analyzed sorted'!CI$2*1.5/'amount-analyzed sorted'!CI$3</f>
        <v>0.905324956978462</v>
      </c>
      <c r="DL168" s="66">
        <f t="shared" si="103"/>
        <v>1.07558141596374</v>
      </c>
      <c r="DM168" s="115">
        <f t="shared" si="104"/>
        <v>0.714253447981871</v>
      </c>
      <c r="DN168" s="66">
        <f>'amount-analyzed sorted'!CJ168*0.001/'amount-analyzed sorted'!CJ$2*1.5/'amount-analyzed sorted'!CJ$3</f>
        <v>3.64624992019761</v>
      </c>
      <c r="DO168" s="66">
        <f>'amount-analyzed sorted'!CK168*0.001/'amount-analyzed sorted'!CK$2*1.5/'amount-analyzed sorted'!CK$3</f>
        <v>0.270337723187861</v>
      </c>
      <c r="DP168" s="66">
        <f>'amount-analyzed sorted'!CL168*0.001/'amount-analyzed sorted'!CL$2*1.5/'amount-analyzed sorted'!CL$3</f>
        <v>0.868243714984339</v>
      </c>
      <c r="DQ168" s="66">
        <f>'amount-analyzed sorted'!CM168*0.001/'amount-analyzed sorted'!CM$2*1.5/'amount-analyzed sorted'!CM$3</f>
        <v>0.17334726948472</v>
      </c>
      <c r="DR168" s="66">
        <f>'amount-analyzed sorted'!CN168*0.001/'amount-analyzed sorted'!CN$2*1.5/'amount-analyzed sorted'!CN$3</f>
        <v>0.272588143076479</v>
      </c>
      <c r="DS168" s="66">
        <f t="shared" si="105"/>
        <v>1.0461533541862</v>
      </c>
      <c r="DT168" s="115">
        <f t="shared" si="106"/>
        <v>1.47937803509936</v>
      </c>
      <c r="DU168" s="66">
        <f>'amount-analyzed sorted'!CO168*0.001/'amount-analyzed sorted'!CO$2*1.5/'amount-analyzed sorted'!CO$3</f>
        <v>2.84675917583187</v>
      </c>
      <c r="DV168" s="66">
        <f>'amount-analyzed sorted'!CP168*0.001/'amount-analyzed sorted'!CP$2*1.5/'amount-analyzed sorted'!CP$3</f>
        <v>0.581356200704128</v>
      </c>
      <c r="DW168" s="66">
        <f>'amount-analyzed sorted'!CQ168*0.001/'amount-analyzed sorted'!CQ$2*1.5/'amount-analyzed sorted'!CQ$3</f>
        <v>1.06130648148187</v>
      </c>
      <c r="DX168" s="66">
        <f>'amount-analyzed sorted'!CR168*0.001/'amount-analyzed sorted'!CR$2*1.5/'amount-analyzed sorted'!CR$3</f>
        <v>0.353749369704284</v>
      </c>
      <c r="DY168" s="66">
        <f>'amount-analyzed sorted'!CS168*0.001/'amount-analyzed sorted'!CS$2*1.5/'amount-analyzed sorted'!CS$3</f>
        <v>0.299608727536119</v>
      </c>
      <c r="DZ168" s="66">
        <f t="shared" si="107"/>
        <v>1.02855599105165</v>
      </c>
      <c r="EA168" s="115">
        <f t="shared" si="108"/>
        <v>1.0599116894176</v>
      </c>
      <c r="EB168" s="66">
        <f>'amount-analyzed sorted'!CT168*0.001/'amount-analyzed sorted'!CT$2*1.5/'amount-analyzed sorted'!CT$3</f>
        <v>0.582125832088821</v>
      </c>
      <c r="EC168" s="66">
        <f>'amount-analyzed sorted'!CU168*0.001/'amount-analyzed sorted'!CU$2*1.5/'amount-analyzed sorted'!CU$3</f>
        <v>1.34294003507469</v>
      </c>
      <c r="ED168" s="66">
        <f>'amount-analyzed sorted'!CV168*0.001/'amount-analyzed sorted'!CV$2*1.5/'amount-analyzed sorted'!CV$3</f>
        <v>0.0996708346283042</v>
      </c>
      <c r="EE168" s="66">
        <f>'amount-analyzed sorted'!CW168*0.001/'amount-analyzed sorted'!CW$2*1.5/'amount-analyzed sorted'!CW$3</f>
        <v>0.0774379529580627</v>
      </c>
      <c r="EF168" s="66">
        <f>'amount-analyzed sorted'!CX168*0.001/'amount-analyzed sorted'!CX$2*1.5/'amount-analyzed sorted'!CX$3</f>
        <v>1.28198465837863</v>
      </c>
      <c r="EG168" s="66">
        <f t="shared" si="109"/>
        <v>0.676831862625702</v>
      </c>
      <c r="EH168" s="115">
        <f t="shared" si="110"/>
        <v>0.614668029715358</v>
      </c>
    </row>
    <row r="169" spans="1:138">
      <c r="A169">
        <f>'imported data from Web Calc'!A178</f>
        <v>716.5</v>
      </c>
      <c r="B169" t="str">
        <f>'imported data from Web Calc'!B178</f>
        <v>C39H71O8P</v>
      </c>
      <c r="C169" s="61" t="str">
        <f>'imported data from Web Calc'!C178</f>
        <v>PA(36:3)</v>
      </c>
      <c r="D169" s="96"/>
      <c r="E169" s="96"/>
      <c r="F169" s="96"/>
      <c r="G169" s="66">
        <f>'amount-analyzed sorted'!G169*0.001/'amount-analyzed sorted'!G$2*1.5/'amount-analyzed sorted'!G$3</f>
        <v>1.11452510111702</v>
      </c>
      <c r="H169" s="66">
        <f>'amount-analyzed sorted'!H169*0.001/'amount-analyzed sorted'!H$2*1.5/'amount-analyzed sorted'!H$3</f>
        <v>1.10287420104262</v>
      </c>
      <c r="I169" s="66">
        <f>'amount-analyzed sorted'!I169*0.001/'amount-analyzed sorted'!I$2*1.5/'amount-analyzed sorted'!I$3</f>
        <v>0.956072860105189</v>
      </c>
      <c r="J169" s="66">
        <f>'amount-analyzed sorted'!J169*0.001/'amount-analyzed sorted'!J$2*1.5/'amount-analyzed sorted'!J$3</f>
        <v>0.979374660253987</v>
      </c>
      <c r="K169" s="66">
        <f>'amount-analyzed sorted'!K169*0.001/'amount-analyzed sorted'!K$2*1.5/'amount-analyzed sorted'!K$3</f>
        <v>0.972384120209348</v>
      </c>
      <c r="L169" s="66">
        <f>'amount-analyzed sorted'!L169*0.001/'amount-analyzed sorted'!L$2*1.5/'amount-analyzed sorted'!L$3</f>
        <v>1.00034628038791</v>
      </c>
      <c r="M169" s="66">
        <f>'amount-analyzed sorted'!M169*0.001/'amount-analyzed sorted'!M$2*1.5/'amount-analyzed sorted'!M$3</f>
        <v>1.09588366099798</v>
      </c>
      <c r="N169" s="66">
        <f>'amount-analyzed sorted'!N169*0.001/'amount-analyzed sorted'!N$2*1.5/'amount-analyzed sorted'!N$3</f>
        <v>1.04461970067062</v>
      </c>
      <c r="O169" s="66">
        <f>'amount-analyzed sorted'!O169*0.001/'amount-analyzed sorted'!O$2*1.5/'amount-analyzed sorted'!O$3</f>
        <v>1.0119971804623</v>
      </c>
      <c r="P169" s="66">
        <f>'amount-analyzed sorted'!P169*0.001/'amount-analyzed sorted'!P$2*1.5/'amount-analyzed sorted'!P$3</f>
        <v>0.988695380313506</v>
      </c>
      <c r="Q169" s="66">
        <f t="shared" si="74"/>
        <v>1.02667731455605</v>
      </c>
      <c r="R169" s="115">
        <f t="shared" si="75"/>
        <v>0.0588372376344783</v>
      </c>
      <c r="S169" s="66">
        <f t="shared" si="76"/>
        <v>0.0573084033320835</v>
      </c>
      <c r="T169" s="66">
        <f>'amount-analyzed sorted'!R169*0.001/'amount-analyzed sorted'!R$2*1.5/'amount-analyzed sorted'!R$3</f>
        <v>6.86268889267303</v>
      </c>
      <c r="U169" s="66">
        <f>'amount-analyzed sorted'!S169*0.001/'amount-analyzed sorted'!S$2*1.5/'amount-analyzed sorted'!S$3</f>
        <v>1.58683846491822</v>
      </c>
      <c r="V169" s="66">
        <f>'amount-analyzed sorted'!T169*0.001/'amount-analyzed sorted'!T$2*1.5/'amount-analyzed sorted'!T$3</f>
        <v>2.0416700331401</v>
      </c>
      <c r="W169" s="66">
        <f>'amount-analyzed sorted'!U169*0.001/'amount-analyzed sorted'!U$2*1.5/'amount-analyzed sorted'!U$3</f>
        <v>0.659580976933787</v>
      </c>
      <c r="X169" s="66">
        <f>'amount-analyzed sorted'!V169*0.001/'amount-analyzed sorted'!V$2*1.5/'amount-analyzed sorted'!V$3</f>
        <v>4.31131434750708</v>
      </c>
      <c r="Y169" s="66">
        <f t="shared" si="77"/>
        <v>3.09241854303445</v>
      </c>
      <c r="Z169" s="115">
        <f t="shared" si="78"/>
        <v>2.49950934771312</v>
      </c>
      <c r="AA169" s="66">
        <f>'amount-analyzed sorted'!W169*0.001/'amount-analyzed sorted'!W$2*1.5/'amount-analyzed sorted'!W$3</f>
        <v>3.08740373671488</v>
      </c>
      <c r="AB169" s="66">
        <f>'amount-analyzed sorted'!X169*0.001/'amount-analyzed sorted'!X$2*1.5/'amount-analyzed sorted'!X$3</f>
        <v>6.00693990866132</v>
      </c>
      <c r="AC169" s="66">
        <f>'amount-analyzed sorted'!Y169*0.001/'amount-analyzed sorted'!Y$2*1.5/'amount-analyzed sorted'!Y$3</f>
        <v>1.51985044834905</v>
      </c>
      <c r="AD169" s="66">
        <f>'amount-analyzed sorted'!Z169*0.001/'amount-analyzed sorted'!Z$2*1.5/'amount-analyzed sorted'!Z$3</f>
        <v>0.62922856208327</v>
      </c>
      <c r="AE169" s="66">
        <f>'amount-analyzed sorted'!AA169*0.001/'amount-analyzed sorted'!AA$2*1.5/'amount-analyzed sorted'!AA$3</f>
        <v>1.86926024827476</v>
      </c>
      <c r="AF169" s="66">
        <f t="shared" si="79"/>
        <v>2.62253658081666</v>
      </c>
      <c r="AG169" s="115">
        <f t="shared" si="80"/>
        <v>2.08727730282837</v>
      </c>
      <c r="AH169" s="66">
        <f>'amount-analyzed sorted'!AB169*0.001/'amount-analyzed sorted'!AB$2*1.5/'amount-analyzed sorted'!AB$3</f>
        <v>0.537450306670742</v>
      </c>
      <c r="AI169" s="66">
        <f>'amount-analyzed sorted'!AC169*0.001/'amount-analyzed sorted'!AC$2*1.5/'amount-analyzed sorted'!AC$3</f>
        <v>0.285856501167926</v>
      </c>
      <c r="AJ169" s="66">
        <f>'amount-analyzed sorted'!AD169*0.001/'amount-analyzed sorted'!AD$2*1.5/'amount-analyzed sorted'!AD$3</f>
        <v>0.414545454106972</v>
      </c>
      <c r="AK169" s="66">
        <f>'amount-analyzed sorted'!AE169*0.001/'amount-analyzed sorted'!AE$2*1.5/'amount-analyzed sorted'!AE$3</f>
        <v>0.521626372736337</v>
      </c>
      <c r="AL169" s="66">
        <f>'amount-analyzed sorted'!AF169*0.001/'amount-analyzed sorted'!AF$2*1.5/'amount-analyzed sorted'!AF$3</f>
        <v>0.600820190613093</v>
      </c>
      <c r="AM169" s="66">
        <f t="shared" si="81"/>
        <v>0.472059765059014</v>
      </c>
      <c r="AN169" s="115">
        <f t="shared" si="82"/>
        <v>0.123785671793793</v>
      </c>
      <c r="AO169" s="66">
        <f>'amount-analyzed sorted'!AG169*0.001/'amount-analyzed sorted'!AG$2*1.5/'amount-analyzed sorted'!AG$3</f>
        <v>0.163653644894528</v>
      </c>
      <c r="AP169" s="66">
        <f>'amount-analyzed sorted'!AH169*0.001/'amount-analyzed sorted'!AH$2*1.5/'amount-analyzed sorted'!AH$3</f>
        <v>1.07577276062577</v>
      </c>
      <c r="AQ169" s="66">
        <f>'amount-analyzed sorted'!AI169*0.001/'amount-analyzed sorted'!AI$2*1.5/'amount-analyzed sorted'!AI$3</f>
        <v>2.15466381345082</v>
      </c>
      <c r="AR169" s="66">
        <f>'amount-analyzed sorted'!AJ169*0.001/'amount-analyzed sorted'!AJ$2*1.5/'amount-analyzed sorted'!AJ$3</f>
        <v>1.16000800666693</v>
      </c>
      <c r="AS169" s="66">
        <f>'amount-analyzed sorted'!AK169*0.001/'amount-analyzed sorted'!AK$2*1.5/'amount-analyzed sorted'!AK$3</f>
        <v>1.73052210302619</v>
      </c>
      <c r="AT169" s="66">
        <f t="shared" si="83"/>
        <v>1.25692406573285</v>
      </c>
      <c r="AU169" s="115">
        <f t="shared" si="84"/>
        <v>0.752940981499826</v>
      </c>
      <c r="AV169" s="66">
        <f>'amount-analyzed sorted'!AL169*0.001/'amount-analyzed sorted'!AL$2*1.5/'amount-analyzed sorted'!AL$3</f>
        <v>1.43418308530755</v>
      </c>
      <c r="AW169" s="66">
        <f>'amount-analyzed sorted'!AM169*0.001/'amount-analyzed sorted'!AM$2*1.5/'amount-analyzed sorted'!AM$3</f>
        <v>0.465155895507337</v>
      </c>
      <c r="AX169" s="66">
        <f>'amount-analyzed sorted'!AN169*0.001/'amount-analyzed sorted'!AN$2*1.5/'amount-analyzed sorted'!AN$3</f>
        <v>2.00756887734013</v>
      </c>
      <c r="AY169" s="66">
        <f>'amount-analyzed sorted'!AO169*0.001/'amount-analyzed sorted'!AO$2*1.5/'amount-analyzed sorted'!AO$3</f>
        <v>4.26863596478192</v>
      </c>
      <c r="AZ169" s="66">
        <f>'amount-analyzed sorted'!AP169*0.001/'amount-analyzed sorted'!AP$2*1.5/'amount-analyzed sorted'!AP$3</f>
        <v>5.37501160279702</v>
      </c>
      <c r="BA169" s="66">
        <f t="shared" si="85"/>
        <v>2.71011108514679</v>
      </c>
      <c r="BB169" s="115">
        <f t="shared" si="86"/>
        <v>2.0427968687211</v>
      </c>
      <c r="BC169" s="66">
        <f>'amount-analyzed sorted'!AQ169*0.001/'amount-analyzed sorted'!AQ$2*1.5/'amount-analyzed sorted'!AQ$3</f>
        <v>0.628369790617553</v>
      </c>
      <c r="BD169" s="66">
        <f>'amount-analyzed sorted'!AR169*0.001/'amount-analyzed sorted'!AR$2*1.5/'amount-analyzed sorted'!AR$3</f>
        <v>0.962967995529966</v>
      </c>
      <c r="BE169" s="66">
        <f>'amount-analyzed sorted'!AS169*0.001/'amount-analyzed sorted'!AS$2*1.5/'amount-analyzed sorted'!AS$3</f>
        <v>3.70212105873371</v>
      </c>
      <c r="BF169" s="66">
        <f>'amount-analyzed sorted'!AT169*0.001/'amount-analyzed sorted'!AT$2*1.5/'amount-analyzed sorted'!AT$3</f>
        <v>1.07501114151605</v>
      </c>
      <c r="BG169" s="66">
        <f>'amount-analyzed sorted'!AU169*0.001/'amount-analyzed sorted'!AU$2*1.5/'amount-analyzed sorted'!AU$3</f>
        <v>0.944970529056449</v>
      </c>
      <c r="BH169" s="66">
        <f t="shared" si="87"/>
        <v>1.46268810309075</v>
      </c>
      <c r="BI169" s="115">
        <f t="shared" si="88"/>
        <v>1.26285312964812</v>
      </c>
      <c r="BJ169" s="66">
        <f>'amount-analyzed sorted'!AV169*0.001/'amount-analyzed sorted'!AV$2*1.5/'amount-analyzed sorted'!AV$3</f>
        <v>1.45992855021809</v>
      </c>
      <c r="BK169" s="66">
        <f>'amount-analyzed sorted'!AW169*0.001/'amount-analyzed sorted'!AW$2*1.5/'amount-analyzed sorted'!AW$3</f>
        <v>0.426877022828524</v>
      </c>
      <c r="BL169" s="66">
        <f>'amount-analyzed sorted'!AX169*0.001/'amount-analyzed sorted'!AX$2*1.5/'amount-analyzed sorted'!AX$3</f>
        <v>0.338752736746455</v>
      </c>
      <c r="BM169" s="66">
        <f>'amount-analyzed sorted'!AY169*0.001/'amount-analyzed sorted'!AY$2*1.5/'amount-analyzed sorted'!AY$3</f>
        <v>0.131392205710882</v>
      </c>
      <c r="BN169" s="66">
        <f>'amount-analyzed sorted'!AZ169*0.001/'amount-analyzed sorted'!AZ$2*1.5/'amount-analyzed sorted'!AZ$3</f>
        <v>0.39874582505113</v>
      </c>
      <c r="BO169" s="66">
        <f t="shared" si="89"/>
        <v>0.551139268111015</v>
      </c>
      <c r="BP169" s="115">
        <f t="shared" si="90"/>
        <v>0.521022663005552</v>
      </c>
      <c r="BQ169" s="66">
        <f>'amount-analyzed sorted'!BA169*0.001/'amount-analyzed sorted'!BA$2*1.5/'amount-analyzed sorted'!BA$3</f>
        <v>2.69434704522258</v>
      </c>
      <c r="BR169" s="66">
        <f>'amount-analyzed sorted'!BB169*0.001/'amount-analyzed sorted'!BB$2*1.5/'amount-analyzed sorted'!BB$3</f>
        <v>4.25223279163278</v>
      </c>
      <c r="BS169" s="66">
        <f>'amount-analyzed sorted'!BC169*0.001/'amount-analyzed sorted'!BC$2*1.5/'amount-analyzed sorted'!BC$3</f>
        <v>3.3775501190785</v>
      </c>
      <c r="BT169" s="66">
        <f>'amount-analyzed sorted'!BD169*0.001/'amount-analyzed sorted'!BD$2*1.5/'amount-analyzed sorted'!BD$3</f>
        <v>2.15466731256734</v>
      </c>
      <c r="BU169" s="66">
        <f>'amount-analyzed sorted'!BE169*0.001/'amount-analyzed sorted'!BE$2*1.5/'amount-analyzed sorted'!BE$3</f>
        <v>2.4018720132252</v>
      </c>
      <c r="BV169" s="66">
        <f t="shared" si="91"/>
        <v>2.97613385634528</v>
      </c>
      <c r="BW169" s="115">
        <f t="shared" si="92"/>
        <v>0.847577616292665</v>
      </c>
      <c r="BX169" s="66">
        <f>'amount-analyzed sorted'!BF169*0.001/'amount-analyzed sorted'!BF$2*1.5/'amount-analyzed sorted'!BF$3</f>
        <v>0.115179298514708</v>
      </c>
      <c r="BY169" s="66">
        <f>'amount-analyzed sorted'!BG169*0.001/'amount-analyzed sorted'!BG$2*1.5/'amount-analyzed sorted'!BG$3</f>
        <v>0.216810693815053</v>
      </c>
      <c r="BZ169" s="66">
        <f>'amount-analyzed sorted'!BH169*0.001/'amount-analyzed sorted'!BH$2*1.5/'amount-analyzed sorted'!BH$3</f>
        <v>0.233698853708933</v>
      </c>
      <c r="CA169" s="66">
        <f>'amount-analyzed sorted'!BI169*0.001/'amount-analyzed sorted'!BI$2*1.5/'amount-analyzed sorted'!BI$3</f>
        <v>0.199655099554182</v>
      </c>
      <c r="CB169" s="66">
        <f>'amount-analyzed sorted'!BJ169*0.001/'amount-analyzed sorted'!BJ$2*1.5/'amount-analyzed sorted'!BJ$3</f>
        <v>0.304044903868597</v>
      </c>
      <c r="CC169" s="66">
        <f t="shared" si="93"/>
        <v>0.213877769892295</v>
      </c>
      <c r="CD169" s="115">
        <f t="shared" si="94"/>
        <v>0.0679618680947674</v>
      </c>
      <c r="CE169" s="121">
        <f>'amount-analyzed sorted'!BK169*0.001/'amount-analyzed sorted'!BK$2*1.5/'amount-analyzed sorted'!BK$3</f>
        <v>0.360665262703098</v>
      </c>
      <c r="CF169" s="66">
        <f>'amount-analyzed sorted'!BL169*0.001/'amount-analyzed sorted'!BL$2*1.5/'amount-analyzed sorted'!BL$3</f>
        <v>0.494226047198334</v>
      </c>
      <c r="CG169" s="66">
        <f>'amount-analyzed sorted'!BM169*0.001/'amount-analyzed sorted'!BM$2*1.5/'amount-analyzed sorted'!BM$3</f>
        <v>1.0516989928751</v>
      </c>
      <c r="CH169" s="66">
        <f>'amount-analyzed sorted'!BN169*0.001/'amount-analyzed sorted'!BN$2*1.5/'amount-analyzed sorted'!BN$3</f>
        <v>0.337839161506798</v>
      </c>
      <c r="CI169" s="66">
        <f>'amount-analyzed sorted'!BO169*0.001/'amount-analyzed sorted'!BO$2*1.5/'amount-analyzed sorted'!BO$3</f>
        <v>1.5188247698173</v>
      </c>
      <c r="CJ169" s="66">
        <f t="shared" si="95"/>
        <v>0.752650846820125</v>
      </c>
      <c r="CK169" s="115">
        <f t="shared" si="96"/>
        <v>0.516951903813935</v>
      </c>
      <c r="CL169" s="66">
        <f>'amount-analyzed sorted'!BP169*0.001/'amount-analyzed sorted'!BP$2*1.5/'amount-analyzed sorted'!BP$3</f>
        <v>1.04414695555031</v>
      </c>
      <c r="CM169" s="66">
        <f>'amount-analyzed sorted'!BQ169*0.001/'amount-analyzed sorted'!BQ$2*1.5/'amount-analyzed sorted'!BQ$3</f>
        <v>1.16674786427792</v>
      </c>
      <c r="CN169" s="66">
        <f>'amount-analyzed sorted'!BR169*0.001/'amount-analyzed sorted'!BR$2*1.5/'amount-analyzed sorted'!BR$3</f>
        <v>1.03963852806165</v>
      </c>
      <c r="CO169" s="66">
        <f>'amount-analyzed sorted'!BS169*0.001/'amount-analyzed sorted'!BS$2*1.5/'amount-analyzed sorted'!BS$3</f>
        <v>0.767810418764783</v>
      </c>
      <c r="CP169" s="66">
        <f>'amount-analyzed sorted'!BT169*0.001/'amount-analyzed sorted'!BT$2*1.5/'amount-analyzed sorted'!BT$3</f>
        <v>0.579802740500932</v>
      </c>
      <c r="CQ169" s="66">
        <f t="shared" si="97"/>
        <v>0.919629301431119</v>
      </c>
      <c r="CR169" s="115">
        <f t="shared" si="98"/>
        <v>0.239533666430715</v>
      </c>
      <c r="CS169" s="66">
        <f>'amount-analyzed sorted'!BU169*0.001/'amount-analyzed sorted'!BU$2*1.5/'amount-analyzed sorted'!BU$3</f>
        <v>0.547652189695665</v>
      </c>
      <c r="CT169" s="66">
        <f>'amount-analyzed sorted'!BV169*0.001/'amount-analyzed sorted'!BV$2*1.5/'amount-analyzed sorted'!BV$3</f>
        <v>0.32513080858668</v>
      </c>
      <c r="CU169" s="66">
        <f>'amount-analyzed sorted'!BW169*0.001/'amount-analyzed sorted'!BW$2*1.5/'amount-analyzed sorted'!BW$3</f>
        <v>0.0484410999394642</v>
      </c>
      <c r="CV169" s="66">
        <f>'amount-analyzed sorted'!BX169*0.001/'amount-analyzed sorted'!BX$2*1.5/'amount-analyzed sorted'!BX$3</f>
        <v>0.470581310367488</v>
      </c>
      <c r="CW169" s="66">
        <f>'amount-analyzed sorted'!BY169*0.001/'amount-analyzed sorted'!BY$2*1.5/'amount-analyzed sorted'!BY$3</f>
        <v>0.124929014042372</v>
      </c>
      <c r="CX169" s="66">
        <f t="shared" si="99"/>
        <v>0.303346884526334</v>
      </c>
      <c r="CY169" s="115">
        <f t="shared" si="100"/>
        <v>0.215021435089416</v>
      </c>
      <c r="CZ169" s="66">
        <f>'amount-analyzed sorted'!BZ169*0.001/'amount-analyzed sorted'!BZ$2*1.5/'amount-analyzed sorted'!BZ$3</f>
        <v>1.16287437538319</v>
      </c>
      <c r="DA169" s="66">
        <f>'amount-analyzed sorted'!CA169*0.001/'amount-analyzed sorted'!CA$2*1.5/'amount-analyzed sorted'!CA$3</f>
        <v>0.860576262192957</v>
      </c>
      <c r="DB169" s="66">
        <f>'amount-analyzed sorted'!CB169*0.001/'amount-analyzed sorted'!CB$2*1.5/'amount-analyzed sorted'!CB$3</f>
        <v>1.63217135123142</v>
      </c>
      <c r="DC169" s="66">
        <f>'amount-analyzed sorted'!CC169*0.001/'amount-analyzed sorted'!CC$2*1.5/'amount-analyzed sorted'!CC$3</f>
        <v>0.774850394326484</v>
      </c>
      <c r="DD169" s="66">
        <f>'amount-analyzed sorted'!CD169*0.001/'amount-analyzed sorted'!CD$2*1.5/'amount-analyzed sorted'!CD$3</f>
        <v>1.93925713344427</v>
      </c>
      <c r="DE169" s="66">
        <f t="shared" si="101"/>
        <v>1.27394590331566</v>
      </c>
      <c r="DF169" s="115">
        <f t="shared" si="102"/>
        <v>0.500817375917115</v>
      </c>
      <c r="DG169" s="66">
        <f>'amount-analyzed sorted'!CE169*0.001/'amount-analyzed sorted'!CE$2*1.5/'amount-analyzed sorted'!CE$3</f>
        <v>0.540224950644145</v>
      </c>
      <c r="DH169" s="66">
        <f>'amount-analyzed sorted'!CF169*0.001/'amount-analyzed sorted'!CF$2*1.5/'amount-analyzed sorted'!CF$3</f>
        <v>0.137408453431367</v>
      </c>
      <c r="DI169" s="66">
        <f>'amount-analyzed sorted'!CG169*0.001/'amount-analyzed sorted'!CG$2*1.5/'amount-analyzed sorted'!CG$3</f>
        <v>1.42217469295106</v>
      </c>
      <c r="DJ169" s="66">
        <f>'amount-analyzed sorted'!CH169*0.001/'amount-analyzed sorted'!CH$2*1.5/'amount-analyzed sorted'!CH$3</f>
        <v>0.786106846032756</v>
      </c>
      <c r="DK169" s="66">
        <f>'amount-analyzed sorted'!CI169*0.001/'amount-analyzed sorted'!CI$2*1.5/'amount-analyzed sorted'!CI$3</f>
        <v>0.584029561407434</v>
      </c>
      <c r="DL169" s="66">
        <f t="shared" si="103"/>
        <v>0.693988900893353</v>
      </c>
      <c r="DM169" s="115">
        <f t="shared" si="104"/>
        <v>0.47017455981923</v>
      </c>
      <c r="DN169" s="66">
        <f>'amount-analyzed sorted'!CJ169*0.001/'amount-analyzed sorted'!CJ$2*1.5/'amount-analyzed sorted'!CJ$3</f>
        <v>2.37268228905362</v>
      </c>
      <c r="DO169" s="66">
        <f>'amount-analyzed sorted'!CK169*0.001/'amount-analyzed sorted'!CK$2*1.5/'amount-analyzed sorted'!CK$3</f>
        <v>0.173717933639</v>
      </c>
      <c r="DP169" s="66">
        <f>'amount-analyzed sorted'!CL169*0.001/'amount-analyzed sorted'!CL$2*1.5/'amount-analyzed sorted'!CL$3</f>
        <v>0.674821050258898</v>
      </c>
      <c r="DQ169" s="66">
        <f>'amount-analyzed sorted'!CM169*0.001/'amount-analyzed sorted'!CM$2*1.5/'amount-analyzed sorted'!CM$3</f>
        <v>0.139431499368145</v>
      </c>
      <c r="DR169" s="66">
        <f>'amount-analyzed sorted'!CN169*0.001/'amount-analyzed sorted'!CN$2*1.5/'amount-analyzed sorted'!CN$3</f>
        <v>0.193398763548474</v>
      </c>
      <c r="DS169" s="66">
        <f t="shared" si="105"/>
        <v>0.710810307173627</v>
      </c>
      <c r="DT169" s="115">
        <f t="shared" si="106"/>
        <v>0.954695026692535</v>
      </c>
      <c r="DU169" s="66">
        <f>'amount-analyzed sorted'!CO169*0.001/'amount-analyzed sorted'!CO$2*1.5/'amount-analyzed sorted'!CO$3</f>
        <v>2.10003900898354</v>
      </c>
      <c r="DV169" s="66">
        <f>'amount-analyzed sorted'!CP169*0.001/'amount-analyzed sorted'!CP$2*1.5/'amount-analyzed sorted'!CP$3</f>
        <v>0.469434159319428</v>
      </c>
      <c r="DW169" s="66">
        <f>'amount-analyzed sorted'!CQ169*0.001/'amount-analyzed sorted'!CQ$2*1.5/'amount-analyzed sorted'!CQ$3</f>
        <v>0.889646157642741</v>
      </c>
      <c r="DX169" s="66">
        <f>'amount-analyzed sorted'!CR169*0.001/'amount-analyzed sorted'!CR$2*1.5/'amount-analyzed sorted'!CR$3</f>
        <v>0.256931677104059</v>
      </c>
      <c r="DY169" s="66">
        <f>'amount-analyzed sorted'!CS169*0.001/'amount-analyzed sorted'!CS$2*1.5/'amount-analyzed sorted'!CS$3</f>
        <v>0.199842750835814</v>
      </c>
      <c r="DZ169" s="66">
        <f t="shared" si="107"/>
        <v>0.783178750777117</v>
      </c>
      <c r="EA169" s="115">
        <f t="shared" si="108"/>
        <v>0.784396071575787</v>
      </c>
      <c r="EB169" s="66">
        <f>'amount-analyzed sorted'!CT169*0.001/'amount-analyzed sorted'!CT$2*1.5/'amount-analyzed sorted'!CT$3</f>
        <v>0.432256625690395</v>
      </c>
      <c r="EC169" s="66">
        <f>'amount-analyzed sorted'!CU169*0.001/'amount-analyzed sorted'!CU$2*1.5/'amount-analyzed sorted'!CU$3</f>
        <v>1.10833002894718</v>
      </c>
      <c r="ED169" s="66">
        <f>'amount-analyzed sorted'!CV169*0.001/'amount-analyzed sorted'!CV$2*1.5/'amount-analyzed sorted'!CV$3</f>
        <v>0.0618987524576572</v>
      </c>
      <c r="EE169" s="66">
        <f>'amount-analyzed sorted'!CW169*0.001/'amount-analyzed sorted'!CW$2*1.5/'amount-analyzed sorted'!CW$3</f>
        <v>0.0302125346768199</v>
      </c>
      <c r="EF169" s="66">
        <f>'amount-analyzed sorted'!CX169*0.001/'amount-analyzed sorted'!CX$2*1.5/'amount-analyzed sorted'!CX$3</f>
        <v>1.01757794359037</v>
      </c>
      <c r="EG169" s="66">
        <f t="shared" si="109"/>
        <v>0.530055177072484</v>
      </c>
      <c r="EH169" s="115">
        <f t="shared" si="110"/>
        <v>0.512508027718007</v>
      </c>
    </row>
    <row r="170" spans="1:138">
      <c r="A170">
        <f>'imported data from Web Calc'!A179</f>
        <v>718.5</v>
      </c>
      <c r="B170" t="str">
        <f>'imported data from Web Calc'!B179</f>
        <v>C39H73O8P</v>
      </c>
      <c r="C170" s="61" t="str">
        <f>'imported data from Web Calc'!C179</f>
        <v>PA(36:2)</v>
      </c>
      <c r="D170" s="96"/>
      <c r="E170" s="96"/>
      <c r="F170" s="96"/>
      <c r="G170" s="66">
        <f>'amount-analyzed sorted'!G170*0.001/'amount-analyzed sorted'!G$2*1.5/'amount-analyzed sorted'!G$3</f>
        <v>0.51030942325868</v>
      </c>
      <c r="H170" s="66">
        <f>'amount-analyzed sorted'!H170*0.001/'amount-analyzed sorted'!H$2*1.5/'amount-analyzed sorted'!H$3</f>
        <v>0.5079792432438</v>
      </c>
      <c r="I170" s="66">
        <f>'amount-analyzed sorted'!I170*0.001/'amount-analyzed sorted'!I$2*1.5/'amount-analyzed sorted'!I$3</f>
        <v>0.445064382842045</v>
      </c>
      <c r="J170" s="66">
        <f>'amount-analyzed sorted'!J170*0.001/'amount-analyzed sorted'!J$2*1.5/'amount-analyzed sorted'!J$3</f>
        <v>0.500988703199161</v>
      </c>
      <c r="K170" s="66">
        <f>'amount-analyzed sorted'!K170*0.001/'amount-analyzed sorted'!K$2*1.5/'amount-analyzed sorted'!K$3</f>
        <v>0.463705822961084</v>
      </c>
      <c r="L170" s="66">
        <f>'amount-analyzed sorted'!L170*0.001/'amount-analyzed sorted'!L$2*1.5/'amount-analyzed sorted'!L$3</f>
        <v>0.500988703199161</v>
      </c>
      <c r="M170" s="66">
        <f>'amount-analyzed sorted'!M170*0.001/'amount-analyzed sorted'!M$2*1.5/'amount-analyzed sorted'!M$3</f>
        <v>0.456715282916444</v>
      </c>
      <c r="N170" s="66">
        <f>'amount-analyzed sorted'!N170*0.001/'amount-analyzed sorted'!N$2*1.5/'amount-analyzed sorted'!N$3</f>
        <v>0.449724742871805</v>
      </c>
      <c r="O170" s="66">
        <f>'amount-analyzed sorted'!O170*0.001/'amount-analyzed sorted'!O$2*1.5/'amount-analyzed sorted'!O$3</f>
        <v>0.463705822961084</v>
      </c>
      <c r="P170" s="66">
        <f>'amount-analyzed sorted'!P170*0.001/'amount-analyzed sorted'!P$2*1.5/'amount-analyzed sorted'!P$3</f>
        <v>0.442734202827165</v>
      </c>
      <c r="Q170" s="66">
        <f t="shared" si="74"/>
        <v>0.474191633028043</v>
      </c>
      <c r="R170" s="115">
        <f t="shared" si="75"/>
        <v>0.0275765316601916</v>
      </c>
      <c r="S170" s="66">
        <f t="shared" si="76"/>
        <v>0.0581548254744528</v>
      </c>
      <c r="T170" s="66">
        <f>'amount-analyzed sorted'!R170*0.001/'amount-analyzed sorted'!R$2*1.5/'amount-analyzed sorted'!R$3</f>
        <v>3.37963483908131</v>
      </c>
      <c r="U170" s="66">
        <f>'amount-analyzed sorted'!S170*0.001/'amount-analyzed sorted'!S$2*1.5/'amount-analyzed sorted'!S$3</f>
        <v>0.702091406124578</v>
      </c>
      <c r="V170" s="66">
        <f>'amount-analyzed sorted'!T170*0.001/'amount-analyzed sorted'!T$2*1.5/'amount-analyzed sorted'!T$3</f>
        <v>1.02043949738502</v>
      </c>
      <c r="W170" s="66">
        <f>'amount-analyzed sorted'!U170*0.001/'amount-analyzed sorted'!U$2*1.5/'amount-analyzed sorted'!U$3</f>
        <v>0.348847921199065</v>
      </c>
      <c r="X170" s="66">
        <f>'amount-analyzed sorted'!V170*0.001/'amount-analyzed sorted'!V$2*1.5/'amount-analyzed sorted'!V$3</f>
        <v>1.93526544894583</v>
      </c>
      <c r="Y170" s="66">
        <f t="shared" si="77"/>
        <v>1.47725582254716</v>
      </c>
      <c r="Z170" s="115">
        <f t="shared" si="78"/>
        <v>1.21569775845711</v>
      </c>
      <c r="AA170" s="66">
        <f>'amount-analyzed sorted'!W170*0.001/'amount-analyzed sorted'!W$2*1.5/'amount-analyzed sorted'!W$3</f>
        <v>1.4488727001708</v>
      </c>
      <c r="AB170" s="66">
        <f>'amount-analyzed sorted'!X170*0.001/'amount-analyzed sorted'!X$2*1.5/'amount-analyzed sorted'!X$3</f>
        <v>3.26168682823239</v>
      </c>
      <c r="AC170" s="66">
        <f>'amount-analyzed sorted'!Y170*0.001/'amount-analyzed sorted'!Y$2*1.5/'amount-analyzed sorted'!Y$3</f>
        <v>0.800789016641372</v>
      </c>
      <c r="AD170" s="66">
        <f>'amount-analyzed sorted'!Z170*0.001/'amount-analyzed sorted'!Z$2*1.5/'amount-analyzed sorted'!Z$3</f>
        <v>0.302072863066122</v>
      </c>
      <c r="AE170" s="66">
        <f>'amount-analyzed sorted'!AA170*0.001/'amount-analyzed sorted'!AA$2*1.5/'amount-analyzed sorted'!AA$3</f>
        <v>0.900686347604522</v>
      </c>
      <c r="AF170" s="66">
        <f t="shared" si="79"/>
        <v>1.34282155114304</v>
      </c>
      <c r="AG170" s="115">
        <f t="shared" si="80"/>
        <v>1.147359080261</v>
      </c>
      <c r="AH170" s="66">
        <f>'amount-analyzed sorted'!AB170*0.001/'amount-analyzed sorted'!AB$2*1.5/'amount-analyzed sorted'!AB$3</f>
        <v>0.24641124605383</v>
      </c>
      <c r="AI170" s="66">
        <f>'amount-analyzed sorted'!AC170*0.001/'amount-analyzed sorted'!AC$2*1.5/'amount-analyzed sorted'!AC$3</f>
        <v>0.131331921357698</v>
      </c>
      <c r="AJ170" s="66">
        <f>'amount-analyzed sorted'!AD170*0.001/'amount-analyzed sorted'!AD$2*1.5/'amount-analyzed sorted'!AD$3</f>
        <v>0.204598990249094</v>
      </c>
      <c r="AK170" s="66">
        <f>'amount-analyzed sorted'!AE170*0.001/'amount-analyzed sorted'!AE$2*1.5/'amount-analyzed sorted'!AE$3</f>
        <v>0.292534944401732</v>
      </c>
      <c r="AL170" s="66">
        <f>'amount-analyzed sorted'!AF170*0.001/'amount-analyzed sorted'!AF$2*1.5/'amount-analyzed sorted'!AF$3</f>
        <v>0.27504295765771</v>
      </c>
      <c r="AM170" s="66">
        <f t="shared" si="81"/>
        <v>0.229984011944013</v>
      </c>
      <c r="AN170" s="115">
        <f t="shared" si="82"/>
        <v>0.0643999535406679</v>
      </c>
      <c r="AO170" s="66">
        <f>'amount-analyzed sorted'!AG170*0.001/'amount-analyzed sorted'!AG$2*1.5/'amount-analyzed sorted'!AG$3</f>
        <v>0.0493320292604738</v>
      </c>
      <c r="AP170" s="66">
        <f>'amount-analyzed sorted'!AH170*0.001/'amount-analyzed sorted'!AH$2*1.5/'amount-analyzed sorted'!AH$3</f>
        <v>0.461077136225343</v>
      </c>
      <c r="AQ170" s="66">
        <f>'amount-analyzed sorted'!AI170*0.001/'amount-analyzed sorted'!AI$2*1.5/'amount-analyzed sorted'!AI$3</f>
        <v>0.931418164395513</v>
      </c>
      <c r="AR170" s="66">
        <f>'amount-analyzed sorted'!AJ170*0.001/'amount-analyzed sorted'!AJ$2*1.5/'amount-analyzed sorted'!AJ$3</f>
        <v>0.558612684273012</v>
      </c>
      <c r="AS170" s="66">
        <f>'amount-analyzed sorted'!AK170*0.001/'amount-analyzed sorted'!AK$2*1.5/'amount-analyzed sorted'!AK$3</f>
        <v>0.725460728167322</v>
      </c>
      <c r="AT170" s="66">
        <f t="shared" si="83"/>
        <v>0.545180148464333</v>
      </c>
      <c r="AU170" s="115">
        <f t="shared" si="84"/>
        <v>0.329696830198756</v>
      </c>
      <c r="AV170" s="66">
        <f>'amount-analyzed sorted'!AL170*0.001/'amount-analyzed sorted'!AL$2*1.5/'amount-analyzed sorted'!AL$3</f>
        <v>0.534106616009067</v>
      </c>
      <c r="AW170" s="66">
        <f>'amount-analyzed sorted'!AM170*0.001/'amount-analyzed sorted'!AM$2*1.5/'amount-analyzed sorted'!AM$3</f>
        <v>0.17201723928407</v>
      </c>
      <c r="AX170" s="66">
        <f>'amount-analyzed sorted'!AN170*0.001/'amount-analyzed sorted'!AN$2*1.5/'amount-analyzed sorted'!AN$3</f>
        <v>0.816731510360832</v>
      </c>
      <c r="AY170" s="66">
        <f>'amount-analyzed sorted'!AO170*0.001/'amount-analyzed sorted'!AO$2*1.5/'amount-analyzed sorted'!AO$3</f>
        <v>1.74244057780349</v>
      </c>
      <c r="AZ170" s="66">
        <f>'amount-analyzed sorted'!AP170*0.001/'amount-analyzed sorted'!AP$2*1.5/'amount-analyzed sorted'!AP$3</f>
        <v>2.40466667563193</v>
      </c>
      <c r="BA170" s="66">
        <f t="shared" si="85"/>
        <v>1.13399252381788</v>
      </c>
      <c r="BB170" s="115">
        <f t="shared" si="86"/>
        <v>0.917978204478262</v>
      </c>
      <c r="BC170" s="66">
        <f>'amount-analyzed sorted'!AQ170*0.001/'amount-analyzed sorted'!AQ$2*1.5/'amount-analyzed sorted'!AQ$3</f>
        <v>0.283475093511678</v>
      </c>
      <c r="BD170" s="66">
        <f>'amount-analyzed sorted'!AR170*0.001/'amount-analyzed sorted'!AR$2*1.5/'amount-analyzed sorted'!AR$3</f>
        <v>0.421115259600705</v>
      </c>
      <c r="BE170" s="66">
        <f>'amount-analyzed sorted'!AS170*0.001/'amount-analyzed sorted'!AS$2*1.5/'amount-analyzed sorted'!AS$3</f>
        <v>1.62321764400729</v>
      </c>
      <c r="BF170" s="66">
        <f>'amount-analyzed sorted'!AT170*0.001/'amount-analyzed sorted'!AT$2*1.5/'amount-analyzed sorted'!AT$3</f>
        <v>0.506757032092027</v>
      </c>
      <c r="BG170" s="66">
        <f>'amount-analyzed sorted'!AU170*0.001/'amount-analyzed sorted'!AU$2*1.5/'amount-analyzed sorted'!AU$3</f>
        <v>0.513813762843932</v>
      </c>
      <c r="BH170" s="66">
        <f t="shared" si="87"/>
        <v>0.669675758411127</v>
      </c>
      <c r="BI170" s="115">
        <f t="shared" si="88"/>
        <v>0.541066279620986</v>
      </c>
      <c r="BJ170" s="66">
        <f>'amount-analyzed sorted'!AV170*0.001/'amount-analyzed sorted'!AV$2*1.5/'amount-analyzed sorted'!AV$3</f>
        <v>0.608545818091702</v>
      </c>
      <c r="BK170" s="66">
        <f>'amount-analyzed sorted'!AW170*0.001/'amount-analyzed sorted'!AW$2*1.5/'amount-analyzed sorted'!AW$3</f>
        <v>0.222553744569502</v>
      </c>
      <c r="BL170" s="66">
        <f>'amount-analyzed sorted'!AX170*0.001/'amount-analyzed sorted'!AX$2*1.5/'amount-analyzed sorted'!AX$3</f>
        <v>0.117439681597695</v>
      </c>
      <c r="BM170" s="66">
        <f>'amount-analyzed sorted'!AY170*0.001/'amount-analyzed sorted'!AY$2*1.5/'amount-analyzed sorted'!AY$3</f>
        <v>0.0628069816973625</v>
      </c>
      <c r="BN170" s="66">
        <f>'amount-analyzed sorted'!AZ170*0.001/'amount-analyzed sorted'!AZ$2*1.5/'amount-analyzed sorted'!AZ$3</f>
        <v>0.134249923378112</v>
      </c>
      <c r="BO170" s="66">
        <f t="shared" si="89"/>
        <v>0.229119229866875</v>
      </c>
      <c r="BP170" s="115">
        <f t="shared" si="90"/>
        <v>0.219738430955754</v>
      </c>
      <c r="BQ170" s="66">
        <f>'amount-analyzed sorted'!BA170*0.001/'amount-analyzed sorted'!BA$2*1.5/'amount-analyzed sorted'!BA$3</f>
        <v>1.20879283236001</v>
      </c>
      <c r="BR170" s="66">
        <f>'amount-analyzed sorted'!BB170*0.001/'amount-analyzed sorted'!BB$2*1.5/'amount-analyzed sorted'!BB$3</f>
        <v>1.98895872209071</v>
      </c>
      <c r="BS170" s="66">
        <f>'amount-analyzed sorted'!BC170*0.001/'amount-analyzed sorted'!BC$2*1.5/'amount-analyzed sorted'!BC$3</f>
        <v>1.49061903228407</v>
      </c>
      <c r="BT170" s="66">
        <f>'amount-analyzed sorted'!BD170*0.001/'amount-analyzed sorted'!BD$2*1.5/'amount-analyzed sorted'!BD$3</f>
        <v>0.897126822438455</v>
      </c>
      <c r="BU170" s="66">
        <f>'amount-analyzed sorted'!BE170*0.001/'amount-analyzed sorted'!BE$2*1.5/'amount-analyzed sorted'!BE$3</f>
        <v>0.980863412740072</v>
      </c>
      <c r="BV170" s="66">
        <f t="shared" si="91"/>
        <v>1.31327216438266</v>
      </c>
      <c r="BW170" s="115">
        <f t="shared" si="92"/>
        <v>0.442321345413077</v>
      </c>
      <c r="BX170" s="66">
        <f>'amount-analyzed sorted'!BF170*0.001/'amount-analyzed sorted'!BF$2*1.5/'amount-analyzed sorted'!BF$3</f>
        <v>0.0335799704124512</v>
      </c>
      <c r="BY170" s="66">
        <f>'amount-analyzed sorted'!BG170*0.001/'amount-analyzed sorted'!BG$2*1.5/'amount-analyzed sorted'!BG$3</f>
        <v>0.0732830869449067</v>
      </c>
      <c r="BZ170" s="66">
        <f>'amount-analyzed sorted'!BH170*0.001/'amount-analyzed sorted'!BH$2*1.5/'amount-analyzed sorted'!BH$3</f>
        <v>0.0947081882500606</v>
      </c>
      <c r="CA170" s="66">
        <f>'amount-analyzed sorted'!BI170*0.001/'amount-analyzed sorted'!BI$2*1.5/'amount-analyzed sorted'!BI$3</f>
        <v>0.0752847283386809</v>
      </c>
      <c r="CB170" s="66">
        <f>'amount-analyzed sorted'!BJ170*0.001/'amount-analyzed sorted'!BJ$2*1.5/'amount-analyzed sorted'!BJ$3</f>
        <v>0.138323140867603</v>
      </c>
      <c r="CC170" s="66">
        <f t="shared" si="93"/>
        <v>0.0830358229627405</v>
      </c>
      <c r="CD170" s="115">
        <f t="shared" si="94"/>
        <v>0.0380591917665582</v>
      </c>
      <c r="CE170" s="121">
        <f>'amount-analyzed sorted'!BK170*0.001/'amount-analyzed sorted'!BK$2*1.5/'amount-analyzed sorted'!BK$3</f>
        <v>0.134300610504661</v>
      </c>
      <c r="CF170" s="66">
        <f>'amount-analyzed sorted'!BL170*0.001/'amount-analyzed sorted'!BL$2*1.5/'amount-analyzed sorted'!BL$3</f>
        <v>0.259509223095234</v>
      </c>
      <c r="CG170" s="66">
        <f>'amount-analyzed sorted'!BM170*0.001/'amount-analyzed sorted'!BM$2*1.5/'amount-analyzed sorted'!BM$3</f>
        <v>0.521000358898021</v>
      </c>
      <c r="CH170" s="66">
        <f>'amount-analyzed sorted'!BN170*0.001/'amount-analyzed sorted'!BN$2*1.5/'amount-analyzed sorted'!BN$3</f>
        <v>0.143574318420061</v>
      </c>
      <c r="CI170" s="66">
        <f>'amount-analyzed sorted'!BO170*0.001/'amount-analyzed sorted'!BO$2*1.5/'amount-analyzed sorted'!BO$3</f>
        <v>0.776780541379638</v>
      </c>
      <c r="CJ170" s="66">
        <f t="shared" si="95"/>
        <v>0.367033010459523</v>
      </c>
      <c r="CK170" s="115">
        <f t="shared" si="96"/>
        <v>0.277154517086683</v>
      </c>
      <c r="CL170" s="66">
        <f>'amount-analyzed sorted'!BP170*0.001/'amount-analyzed sorted'!BP$2*1.5/'amount-analyzed sorted'!BP$3</f>
        <v>0.540030813063931</v>
      </c>
      <c r="CM170" s="66">
        <f>'amount-analyzed sorted'!BQ170*0.001/'amount-analyzed sorted'!BQ$2*1.5/'amount-analyzed sorted'!BQ$3</f>
        <v>0.671509562174342</v>
      </c>
      <c r="CN170" s="66">
        <f>'amount-analyzed sorted'!BR170*0.001/'amount-analyzed sorted'!BR$2*1.5/'amount-analyzed sorted'!BR$3</f>
        <v>0.518083417528795</v>
      </c>
      <c r="CO170" s="66">
        <f>'amount-analyzed sorted'!BS170*0.001/'amount-analyzed sorted'!BS$2*1.5/'amount-analyzed sorted'!BS$3</f>
        <v>0.402490814646972</v>
      </c>
      <c r="CP170" s="66">
        <f>'amount-analyzed sorted'!BT170*0.001/'amount-analyzed sorted'!BT$2*1.5/'amount-analyzed sorted'!BT$3</f>
        <v>0.33307271880301</v>
      </c>
      <c r="CQ170" s="66">
        <f t="shared" si="97"/>
        <v>0.49303746524341</v>
      </c>
      <c r="CR170" s="115">
        <f t="shared" si="98"/>
        <v>0.13083900401463</v>
      </c>
      <c r="CS170" s="66">
        <f>'amount-analyzed sorted'!BU170*0.001/'amount-analyzed sorted'!BU$2*1.5/'amount-analyzed sorted'!BU$3</f>
        <v>0.239993655861764</v>
      </c>
      <c r="CT170" s="66">
        <f>'amount-analyzed sorted'!BV170*0.001/'amount-analyzed sorted'!BV$2*1.5/'amount-analyzed sorted'!BV$3</f>
        <v>0.0963040386026225</v>
      </c>
      <c r="CU170" s="66">
        <f>'amount-analyzed sorted'!BW170*0.001/'amount-analyzed sorted'!BW$2*1.5/'amount-analyzed sorted'!BW$3</f>
        <v>0.0168003814818951</v>
      </c>
      <c r="CV170" s="66">
        <f>'amount-analyzed sorted'!BX170*0.001/'amount-analyzed sorted'!BX$2*1.5/'amount-analyzed sorted'!BX$3</f>
        <v>0.185884509292771</v>
      </c>
      <c r="CW170" s="66">
        <f>'amount-analyzed sorted'!BY170*0.001/'amount-analyzed sorted'!BY$2*1.5/'amount-analyzed sorted'!BY$3</f>
        <v>0.0413843524778045</v>
      </c>
      <c r="CX170" s="66">
        <f t="shared" si="99"/>
        <v>0.116073387543371</v>
      </c>
      <c r="CY170" s="115">
        <f t="shared" si="100"/>
        <v>0.0949397630988466</v>
      </c>
      <c r="CZ170" s="66">
        <f>'amount-analyzed sorted'!BZ170*0.001/'amount-analyzed sorted'!BZ$2*1.5/'amount-analyzed sorted'!BZ$3</f>
        <v>0.429823621279376</v>
      </c>
      <c r="DA170" s="66">
        <f>'amount-analyzed sorted'!CA170*0.001/'amount-analyzed sorted'!CA$2*1.5/'amount-analyzed sorted'!CA$3</f>
        <v>0.366427992516322</v>
      </c>
      <c r="DB170" s="66">
        <f>'amount-analyzed sorted'!CB170*0.001/'amount-analyzed sorted'!CB$2*1.5/'amount-analyzed sorted'!CB$3</f>
        <v>0.736514061111438</v>
      </c>
      <c r="DC170" s="66">
        <f>'amount-analyzed sorted'!CC170*0.001/'amount-analyzed sorted'!CC$2*1.5/'amount-analyzed sorted'!CC$3</f>
        <v>0.282750420340295</v>
      </c>
      <c r="DD170" s="66">
        <f>'amount-analyzed sorted'!CD170*0.001/'amount-analyzed sorted'!CD$2*1.5/'amount-analyzed sorted'!CD$3</f>
        <v>0.896826165525331</v>
      </c>
      <c r="DE170" s="66">
        <f t="shared" si="101"/>
        <v>0.542468452154552</v>
      </c>
      <c r="DF170" s="115">
        <f t="shared" si="102"/>
        <v>0.261894847592895</v>
      </c>
      <c r="DG170" s="66">
        <f>'amount-analyzed sorted'!CE170*0.001/'amount-analyzed sorted'!CE$2*1.5/'amount-analyzed sorted'!CE$3</f>
        <v>0.234645884703148</v>
      </c>
      <c r="DH170" s="66">
        <f>'amount-analyzed sorted'!CF170*0.001/'amount-analyzed sorted'!CF$2*1.5/'amount-analyzed sorted'!CF$3</f>
        <v>0.0698149186025419</v>
      </c>
      <c r="DI170" s="66">
        <f>'amount-analyzed sorted'!CG170*0.001/'amount-analyzed sorted'!CG$2*1.5/'amount-analyzed sorted'!CG$3</f>
        <v>0.697999849301135</v>
      </c>
      <c r="DJ170" s="66">
        <f>'amount-analyzed sorted'!CH170*0.001/'amount-analyzed sorted'!CH$2*1.5/'amount-analyzed sorted'!CH$3</f>
        <v>0.358952897731852</v>
      </c>
      <c r="DK170" s="66">
        <f>'amount-analyzed sorted'!CI170*0.001/'amount-analyzed sorted'!CI$2*1.5/'amount-analyzed sorted'!CI$3</f>
        <v>0.253237750203766</v>
      </c>
      <c r="DL170" s="66">
        <f t="shared" si="103"/>
        <v>0.322930260108489</v>
      </c>
      <c r="DM170" s="115">
        <f t="shared" si="104"/>
        <v>0.233823320127446</v>
      </c>
      <c r="DN170" s="66">
        <f>'amount-analyzed sorted'!CJ170*0.001/'amount-analyzed sorted'!CJ$2*1.5/'amount-analyzed sorted'!CJ$3</f>
        <v>1.01341133462104</v>
      </c>
      <c r="DO170" s="66">
        <f>'amount-analyzed sorted'!CK170*0.001/'amount-analyzed sorted'!CK$2*1.5/'amount-analyzed sorted'!CK$3</f>
        <v>0.0593062646847226</v>
      </c>
      <c r="DP170" s="66">
        <f>'amount-analyzed sorted'!CL170*0.001/'amount-analyzed sorted'!CL$2*1.5/'amount-analyzed sorted'!CL$3</f>
        <v>0.265159657275047</v>
      </c>
      <c r="DQ170" s="66">
        <f>'amount-analyzed sorted'!CM170*0.001/'amount-analyzed sorted'!CM$2*1.5/'amount-analyzed sorted'!CM$3</f>
        <v>0.0634681078204926</v>
      </c>
      <c r="DR170" s="66">
        <f>'amount-analyzed sorted'!CN170*0.001/'amount-analyzed sorted'!CN$2*1.5/'amount-analyzed sorted'!CN$3</f>
        <v>0.0788738839920366</v>
      </c>
      <c r="DS170" s="66">
        <f t="shared" si="105"/>
        <v>0.296043849678667</v>
      </c>
      <c r="DT170" s="115">
        <f t="shared" si="106"/>
        <v>0.410142931073711</v>
      </c>
      <c r="DU170" s="66">
        <f>'amount-analyzed sorted'!CO170*0.001/'amount-analyzed sorted'!CO$2*1.5/'amount-analyzed sorted'!CO$3</f>
        <v>0.95282614261779</v>
      </c>
      <c r="DV170" s="66">
        <f>'amount-analyzed sorted'!CP170*0.001/'amount-analyzed sorted'!CP$2*1.5/'amount-analyzed sorted'!CP$3</f>
        <v>0.261350934427731</v>
      </c>
      <c r="DW170" s="66">
        <f>'amount-analyzed sorted'!CQ170*0.001/'amount-analyzed sorted'!CQ$2*1.5/'amount-analyzed sorted'!CQ$3</f>
        <v>0.357523641662098</v>
      </c>
      <c r="DX170" s="66">
        <f>'amount-analyzed sorted'!CR170*0.001/'amount-analyzed sorted'!CR$2*1.5/'amount-analyzed sorted'!CR$3</f>
        <v>0.106479743389249</v>
      </c>
      <c r="DY170" s="66">
        <f>'amount-analyzed sorted'!CS170*0.001/'amount-analyzed sorted'!CS$2*1.5/'amount-analyzed sorted'!CS$3</f>
        <v>0.121210999729343</v>
      </c>
      <c r="DZ170" s="66">
        <f t="shared" si="107"/>
        <v>0.359878292365242</v>
      </c>
      <c r="EA170" s="115">
        <f t="shared" si="108"/>
        <v>0.347301468093099</v>
      </c>
      <c r="EB170" s="66">
        <f>'amount-analyzed sorted'!CT170*0.001/'amount-analyzed sorted'!CT$2*1.5/'amount-analyzed sorted'!CT$3</f>
        <v>0.210380796246705</v>
      </c>
      <c r="EC170" s="66">
        <f>'amount-analyzed sorted'!CU170*0.001/'amount-analyzed sorted'!CU$2*1.5/'amount-analyzed sorted'!CU$3</f>
        <v>0.570448732847604</v>
      </c>
      <c r="ED170" s="66">
        <f>'amount-analyzed sorted'!CV170*0.001/'amount-analyzed sorted'!CV$2*1.5/'amount-analyzed sorted'!CV$3</f>
        <v>0.0395519185032953</v>
      </c>
      <c r="EE170" s="66">
        <f>'amount-analyzed sorted'!CW170*0.001/'amount-analyzed sorted'!CW$2*1.5/'amount-analyzed sorted'!CW$3</f>
        <v>0.01466627896933</v>
      </c>
      <c r="EF170" s="66">
        <f>'amount-analyzed sorted'!CX170*0.001/'amount-analyzed sorted'!CX$2*1.5/'amount-analyzed sorted'!CX$3</f>
        <v>0.576620512028336</v>
      </c>
      <c r="EG170" s="66">
        <f t="shared" si="109"/>
        <v>0.282333647719054</v>
      </c>
      <c r="EH170" s="115">
        <f t="shared" si="110"/>
        <v>0.276306470225101</v>
      </c>
    </row>
    <row r="171" spans="1:138">
      <c r="A171" s="74" t="s">
        <v>532</v>
      </c>
      <c r="B171" s="75"/>
      <c r="C171" s="74" t="s">
        <v>532</v>
      </c>
      <c r="D171" s="97"/>
      <c r="E171" s="97"/>
      <c r="F171" s="97"/>
      <c r="G171" s="82">
        <f>'amount-analyzed sorted'!G171*0.001/'amount-analyzed sorted'!G$2*1.5/'amount-analyzed sorted'!G$3</f>
        <v>9.94101397948027</v>
      </c>
      <c r="H171" s="82">
        <f>'amount-analyzed sorted'!H171*0.001/'amount-analyzed sorted'!H$2*1.5/'amount-analyzed sorted'!H$3</f>
        <v>9.21376479683629</v>
      </c>
      <c r="I171" s="82">
        <f>'amount-analyzed sorted'!I171*0.001/'amount-analyzed sorted'!I$2*1.5/'amount-analyzed sorted'!I$3</f>
        <v>8.84815955250164</v>
      </c>
      <c r="J171" s="82">
        <f>'amount-analyzed sorted'!J171*0.001/'amount-analyzed sorted'!J$2*1.5/'amount-analyzed sorted'!J$3</f>
        <v>8.94136675309683</v>
      </c>
      <c r="K171" s="82">
        <f>'amount-analyzed sorted'!K171*0.001/'amount-analyzed sorted'!K$2*1.5/'amount-analyzed sorted'!K$3</f>
        <v>8.92971585302243</v>
      </c>
      <c r="L171" s="82">
        <f>'amount-analyzed sorted'!L171*0.001/'amount-analyzed sorted'!L$2*1.5/'amount-analyzed sorted'!L$3</f>
        <v>9.23240623695532</v>
      </c>
      <c r="M171" s="82">
        <f>'amount-analyzed sorted'!M171*0.001/'amount-analyzed sorted'!M$2*1.5/'amount-analyzed sorted'!M$3</f>
        <v>9.09026525604765</v>
      </c>
      <c r="N171" s="82">
        <f>'amount-analyzed sorted'!N171*0.001/'amount-analyzed sorted'!N$2*1.5/'amount-analyzed sorted'!N$3</f>
        <v>8.76194289195109</v>
      </c>
      <c r="O171" s="82">
        <f>'amount-analyzed sorted'!O171*0.001/'amount-analyzed sorted'!O$2*1.5/'amount-analyzed sorted'!O$3</f>
        <v>8.59650011089462</v>
      </c>
      <c r="P171" s="82">
        <f>'amount-analyzed sorted'!P171*0.001/'amount-analyzed sorted'!P$2*1.5/'amount-analyzed sorted'!P$3</f>
        <v>8.6104811909839</v>
      </c>
      <c r="Q171" s="116">
        <f t="shared" si="74"/>
        <v>9.01656166217701</v>
      </c>
      <c r="R171" s="117">
        <f t="shared" si="75"/>
        <v>0.393455034429525</v>
      </c>
      <c r="S171" s="66">
        <f t="shared" si="76"/>
        <v>0.0436369260446589</v>
      </c>
      <c r="T171" s="82">
        <f>'amount-analyzed sorted'!R171*0.001/'amount-analyzed sorted'!R$2*1.5/'amount-analyzed sorted'!R$3</f>
        <v>52.4600533798939</v>
      </c>
      <c r="U171" s="82">
        <f>'amount-analyzed sorted'!S171*0.001/'amount-analyzed sorted'!S$2*1.5/'amount-analyzed sorted'!S$3</f>
        <v>12.5123317843684</v>
      </c>
      <c r="V171" s="82">
        <f>'amount-analyzed sorted'!T171*0.001/'amount-analyzed sorted'!T$2*1.5/'amount-analyzed sorted'!T$3</f>
        <v>14.9116006346557</v>
      </c>
      <c r="W171" s="82">
        <f>'amount-analyzed sorted'!U171*0.001/'amount-analyzed sorted'!U$2*1.5/'amount-analyzed sorted'!U$3</f>
        <v>5.44418095293503</v>
      </c>
      <c r="X171" s="82">
        <f>'amount-analyzed sorted'!V171*0.001/'amount-analyzed sorted'!V$2*1.5/'amount-analyzed sorted'!V$3</f>
        <v>33.5902273482166</v>
      </c>
      <c r="Y171" s="116">
        <f t="shared" si="77"/>
        <v>23.7836788200139</v>
      </c>
      <c r="Z171" s="117">
        <f t="shared" si="78"/>
        <v>19.1088792795141</v>
      </c>
      <c r="AA171" s="82">
        <f>'amount-analyzed sorted'!W171*0.001/'amount-analyzed sorted'!W$2*1.5/'amount-analyzed sorted'!W$3</f>
        <v>23.778610780505</v>
      </c>
      <c r="AB171" s="82">
        <f>'amount-analyzed sorted'!X171*0.001/'amount-analyzed sorted'!X$2*1.5/'amount-analyzed sorted'!X$3</f>
        <v>49.0941596619386</v>
      </c>
      <c r="AC171" s="82">
        <f>'amount-analyzed sorted'!Y171*0.001/'amount-analyzed sorted'!Y$2*1.5/'amount-analyzed sorted'!Y$3</f>
        <v>11.906319520369</v>
      </c>
      <c r="AD171" s="82">
        <f>'amount-analyzed sorted'!Z171*0.001/'amount-analyzed sorted'!Z$2*1.5/'amount-analyzed sorted'!Z$3</f>
        <v>4.93080007372754</v>
      </c>
      <c r="AE171" s="82">
        <f>'amount-analyzed sorted'!AA171*0.001/'amount-analyzed sorted'!AA$2*1.5/'amount-analyzed sorted'!AA$3</f>
        <v>14.3150875923254</v>
      </c>
      <c r="AF171" s="116">
        <f t="shared" si="79"/>
        <v>20.8049955257731</v>
      </c>
      <c r="AG171" s="117">
        <f t="shared" si="80"/>
        <v>17.1931281046354</v>
      </c>
      <c r="AH171" s="82">
        <f>'amount-analyzed sorted'!AB171*0.001/'amount-analyzed sorted'!AB$2*1.5/'amount-analyzed sorted'!AB$3</f>
        <v>4.79981728285521</v>
      </c>
      <c r="AI171" s="82">
        <f>'amount-analyzed sorted'!AC171*0.001/'amount-analyzed sorted'!AC$2*1.5/'amount-analyzed sorted'!AC$3</f>
        <v>2.56292847381448</v>
      </c>
      <c r="AJ171" s="82">
        <f>'amount-analyzed sorted'!AD171*0.001/'amount-analyzed sorted'!AD$2*1.5/'amount-analyzed sorted'!AD$3</f>
        <v>2.97645031041921</v>
      </c>
      <c r="AK171" s="82">
        <f>'amount-analyzed sorted'!AE171*0.001/'amount-analyzed sorted'!AE$2*1.5/'amount-analyzed sorted'!AE$3</f>
        <v>3.94044570109132</v>
      </c>
      <c r="AL171" s="82">
        <f>'amount-analyzed sorted'!AF171*0.001/'amount-analyzed sorted'!AF$2*1.5/'amount-analyzed sorted'!AF$3</f>
        <v>4.58875723681363</v>
      </c>
      <c r="AM171" s="116">
        <f t="shared" si="81"/>
        <v>3.77367980099877</v>
      </c>
      <c r="AN171" s="117">
        <f t="shared" si="82"/>
        <v>0.980639314478973</v>
      </c>
      <c r="AO171" s="82">
        <f>'amount-analyzed sorted'!AG171*0.001/'amount-analyzed sorted'!AG$2*1.5/'amount-analyzed sorted'!AG$3</f>
        <v>1.50612830203064</v>
      </c>
      <c r="AP171" s="82">
        <f>'amount-analyzed sorted'!AH171*0.001/'amount-analyzed sorted'!AH$2*1.5/'amount-analyzed sorted'!AH$3</f>
        <v>11.5007711450208</v>
      </c>
      <c r="AQ171" s="82">
        <f>'amount-analyzed sorted'!AI171*0.001/'amount-analyzed sorted'!AI$2*1.5/'amount-analyzed sorted'!AI$3</f>
        <v>21.162428141695</v>
      </c>
      <c r="AR171" s="82">
        <f>'amount-analyzed sorted'!AJ171*0.001/'amount-analyzed sorted'!AJ$2*1.5/'amount-analyzed sorted'!AJ$3</f>
        <v>12.1569193773415</v>
      </c>
      <c r="AS171" s="82">
        <f>'amount-analyzed sorted'!AK171*0.001/'amount-analyzed sorted'!AK$2*1.5/'amount-analyzed sorted'!AK$3</f>
        <v>18.2966198821234</v>
      </c>
      <c r="AT171" s="116">
        <f t="shared" si="83"/>
        <v>12.9245733696423</v>
      </c>
      <c r="AU171" s="117">
        <f t="shared" si="84"/>
        <v>7.57823409783721</v>
      </c>
      <c r="AV171" s="82">
        <f>'amount-analyzed sorted'!AL171*0.001/'amount-analyzed sorted'!AL$2*1.5/'amount-analyzed sorted'!AL$3</f>
        <v>12.8873517163596</v>
      </c>
      <c r="AW171" s="82">
        <f>'amount-analyzed sorted'!AM171*0.001/'amount-analyzed sorted'!AM$2*1.5/'amount-analyzed sorted'!AM$3</f>
        <v>4.60403254257014</v>
      </c>
      <c r="AX171" s="82">
        <f>'amount-analyzed sorted'!AN171*0.001/'amount-analyzed sorted'!AN$2*1.5/'amount-analyzed sorted'!AN$3</f>
        <v>19.2259209322843</v>
      </c>
      <c r="AY171" s="82">
        <f>'amount-analyzed sorted'!AO171*0.001/'amount-analyzed sorted'!AO$2*1.5/'amount-analyzed sorted'!AO$3</f>
        <v>39.3232890556014</v>
      </c>
      <c r="AZ171" s="82">
        <f>'amount-analyzed sorted'!AP171*0.001/'amount-analyzed sorted'!AP$2*1.5/'amount-analyzed sorted'!AP$3</f>
        <v>50.3771734026934</v>
      </c>
      <c r="BA171" s="116">
        <f t="shared" si="85"/>
        <v>25.2835535299018</v>
      </c>
      <c r="BB171" s="117">
        <f t="shared" si="86"/>
        <v>19.0053101284025</v>
      </c>
      <c r="BC171" s="82">
        <f>'amount-analyzed sorted'!AQ171*0.001/'amount-analyzed sorted'!AQ$2*1.5/'amount-analyzed sorted'!AQ$3</f>
        <v>6.79710279775779</v>
      </c>
      <c r="BD171" s="82">
        <f>'amount-analyzed sorted'!AR171*0.001/'amount-analyzed sorted'!AR$2*1.5/'amount-analyzed sorted'!AR$3</f>
        <v>10.2912040529762</v>
      </c>
      <c r="BE171" s="82">
        <f>'amount-analyzed sorted'!AS171*0.001/'amount-analyzed sorted'!AS$2*1.5/'amount-analyzed sorted'!AS$3</f>
        <v>37.8342412058173</v>
      </c>
      <c r="BF171" s="82">
        <f>'amount-analyzed sorted'!AT171*0.001/'amount-analyzed sorted'!AT$2*1.5/'amount-analyzed sorted'!AT$3</f>
        <v>12.7169621459677</v>
      </c>
      <c r="BG171" s="82">
        <f>'amount-analyzed sorted'!AU171*0.001/'amount-analyzed sorted'!AU$2*1.5/'amount-analyzed sorted'!AU$3</f>
        <v>11.2738456928824</v>
      </c>
      <c r="BH171" s="116">
        <f t="shared" si="87"/>
        <v>15.7826711790803</v>
      </c>
      <c r="BI171" s="117">
        <f t="shared" si="88"/>
        <v>12.5189503365626</v>
      </c>
      <c r="BJ171" s="82">
        <f>'amount-analyzed sorted'!AV171*0.001/'amount-analyzed sorted'!AV$2*1.5/'amount-analyzed sorted'!AV$3</f>
        <v>14.537655702769</v>
      </c>
      <c r="BK171" s="82">
        <f>'amount-analyzed sorted'!AW171*0.001/'amount-analyzed sorted'!AW$2*1.5/'amount-analyzed sorted'!AW$3</f>
        <v>4.92980220151721</v>
      </c>
      <c r="BL171" s="82">
        <f>'amount-analyzed sorted'!AX171*0.001/'amount-analyzed sorted'!AX$2*1.5/'amount-analyzed sorted'!AX$3</f>
        <v>3.70987904522926</v>
      </c>
      <c r="BM171" s="82">
        <f>'amount-analyzed sorted'!AY171*0.001/'amount-analyzed sorted'!AY$2*1.5/'amount-analyzed sorted'!AY$3</f>
        <v>1.38476833246345</v>
      </c>
      <c r="BN171" s="82">
        <f>'amount-analyzed sorted'!AZ171*0.001/'amount-analyzed sorted'!AZ$2*1.5/'amount-analyzed sorted'!AZ$3</f>
        <v>4.29387781246731</v>
      </c>
      <c r="BO171" s="116">
        <f t="shared" si="89"/>
        <v>5.77119661888925</v>
      </c>
      <c r="BP171" s="117">
        <f t="shared" si="90"/>
        <v>5.08013295943539</v>
      </c>
      <c r="BQ171" s="82">
        <f>'amount-analyzed sorted'!BA171*0.001/'amount-analyzed sorted'!BA$2*1.5/'amount-analyzed sorted'!BA$3</f>
        <v>24.2326003395106</v>
      </c>
      <c r="BR171" s="82">
        <f>'amount-analyzed sorted'!BB171*0.001/'amount-analyzed sorted'!BB$2*1.5/'amount-analyzed sorted'!BB$3</f>
        <v>34.7161822913269</v>
      </c>
      <c r="BS171" s="82">
        <f>'amount-analyzed sorted'!BC171*0.001/'amount-analyzed sorted'!BC$2*1.5/'amount-analyzed sorted'!BC$3</f>
        <v>30.3359815164317</v>
      </c>
      <c r="BT171" s="82">
        <f>'amount-analyzed sorted'!BD171*0.001/'amount-analyzed sorted'!BD$2*1.5/'amount-analyzed sorted'!BD$3</f>
        <v>16.8081555293861</v>
      </c>
      <c r="BU171" s="82">
        <f>'amount-analyzed sorted'!BE171*0.001/'amount-analyzed sorted'!BE$2*1.5/'amount-analyzed sorted'!BE$3</f>
        <v>22.2039846689064</v>
      </c>
      <c r="BV171" s="116">
        <f t="shared" si="91"/>
        <v>25.6593808691124</v>
      </c>
      <c r="BW171" s="117">
        <f t="shared" si="92"/>
        <v>7.00385431763462</v>
      </c>
      <c r="BX171" s="82">
        <f>'amount-analyzed sorted'!BF171*0.001/'amount-analyzed sorted'!BF$2*1.5/'amount-analyzed sorted'!BF$3</f>
        <v>0.937552773915639</v>
      </c>
      <c r="BY171" s="82">
        <f>'amount-analyzed sorted'!BG171*0.001/'amount-analyzed sorted'!BG$2*1.5/'amount-analyzed sorted'!BG$3</f>
        <v>1.71786280153048</v>
      </c>
      <c r="BZ171" s="82">
        <f>'amount-analyzed sorted'!BH171*0.001/'amount-analyzed sorted'!BH$2*1.5/'amount-analyzed sorted'!BH$3</f>
        <v>1.98426452787694</v>
      </c>
      <c r="CA171" s="82">
        <f>'amount-analyzed sorted'!BI171*0.001/'amount-analyzed sorted'!BI$2*1.5/'amount-analyzed sorted'!BI$3</f>
        <v>1.30754516178621</v>
      </c>
      <c r="CB171" s="82">
        <f>'amount-analyzed sorted'!BJ171*0.001/'amount-analyzed sorted'!BJ$2*1.5/'amount-analyzed sorted'!BJ$3</f>
        <v>2.33872510482301</v>
      </c>
      <c r="CC171" s="116">
        <f t="shared" si="93"/>
        <v>1.65719007398646</v>
      </c>
      <c r="CD171" s="117">
        <f t="shared" si="94"/>
        <v>0.551198304785472</v>
      </c>
      <c r="CE171" s="122">
        <f>'amount-analyzed sorted'!BK171*0.001/'amount-analyzed sorted'!BK$2*1.5/'amount-analyzed sorted'!BK$3</f>
        <v>2.84016595432467</v>
      </c>
      <c r="CF171" s="82">
        <f>'amount-analyzed sorted'!BL171*0.001/'amount-analyzed sorted'!BL$2*1.5/'amount-analyzed sorted'!BL$3</f>
        <v>3.72627439805138</v>
      </c>
      <c r="CG171" s="82">
        <f>'amount-analyzed sorted'!BM171*0.001/'amount-analyzed sorted'!BM$2*1.5/'amount-analyzed sorted'!BM$3</f>
        <v>8.24624031256687</v>
      </c>
      <c r="CH171" s="82">
        <f>'amount-analyzed sorted'!BN171*0.001/'amount-analyzed sorted'!BN$2*1.5/'amount-analyzed sorted'!BN$3</f>
        <v>2.13955035327202</v>
      </c>
      <c r="CI171" s="82">
        <f>'amount-analyzed sorted'!BO171*0.001/'amount-analyzed sorted'!BO$2*1.5/'amount-analyzed sorted'!BO$3</f>
        <v>12.1090239887181</v>
      </c>
      <c r="CJ171" s="116">
        <f t="shared" si="95"/>
        <v>5.8122510013866</v>
      </c>
      <c r="CK171" s="117">
        <f t="shared" si="96"/>
        <v>4.24991093989684</v>
      </c>
      <c r="CL171" s="82">
        <f>'amount-analyzed sorted'!BP171*0.001/'amount-analyzed sorted'!BP$2*1.5/'amount-analyzed sorted'!BP$3</f>
        <v>7.56357719345657</v>
      </c>
      <c r="CM171" s="82">
        <f>'amount-analyzed sorted'!BQ171*0.001/'amount-analyzed sorted'!BQ$2*1.5/'amount-analyzed sorted'!BQ$3</f>
        <v>8.09940350971229</v>
      </c>
      <c r="CN171" s="82">
        <f>'amount-analyzed sorted'!BR171*0.001/'amount-analyzed sorted'!BR$2*1.5/'amount-analyzed sorted'!BR$3</f>
        <v>6.82107559305179</v>
      </c>
      <c r="CO171" s="82">
        <f>'amount-analyzed sorted'!BS171*0.001/'amount-analyzed sorted'!BS$2*1.5/'amount-analyzed sorted'!BS$3</f>
        <v>5.30861708589083</v>
      </c>
      <c r="CP171" s="82">
        <f>'amount-analyzed sorted'!BT171*0.001/'amount-analyzed sorted'!BT$2*1.5/'amount-analyzed sorted'!BT$3</f>
        <v>3.70530589179164</v>
      </c>
      <c r="CQ171" s="116">
        <f t="shared" si="97"/>
        <v>6.29959585478062</v>
      </c>
      <c r="CR171" s="117">
        <f t="shared" si="98"/>
        <v>1.790340531097</v>
      </c>
      <c r="CS171" s="82">
        <f>'amount-analyzed sorted'!BU171*0.001/'amount-analyzed sorted'!BU$2*1.5/'amount-analyzed sorted'!BU$3</f>
        <v>3.65057016527506</v>
      </c>
      <c r="CT171" s="82">
        <f>'amount-analyzed sorted'!BV171*0.001/'amount-analyzed sorted'!BV$2*1.5/'amount-analyzed sorted'!BV$3</f>
        <v>2.31799633784399</v>
      </c>
      <c r="CU171" s="82">
        <f>'amount-analyzed sorted'!BW171*0.001/'amount-analyzed sorted'!BW$2*1.5/'amount-analyzed sorted'!BW$3</f>
        <v>0.317527210007818</v>
      </c>
      <c r="CV171" s="82">
        <f>'amount-analyzed sorted'!BX171*0.001/'amount-analyzed sorted'!BX$2*1.5/'amount-analyzed sorted'!BX$3</f>
        <v>3.05307153684021</v>
      </c>
      <c r="CW171" s="82">
        <f>'amount-analyzed sorted'!BY171*0.001/'amount-analyzed sorted'!BY$2*1.5/'amount-analyzed sorted'!BY$3</f>
        <v>0.804925655693298</v>
      </c>
      <c r="CX171" s="116">
        <f t="shared" si="99"/>
        <v>2.02881818113208</v>
      </c>
      <c r="CY171" s="117">
        <f t="shared" si="100"/>
        <v>1.4308413733488</v>
      </c>
      <c r="CZ171" s="82">
        <f>'amount-analyzed sorted'!BZ171*0.001/'amount-analyzed sorted'!BZ$2*1.5/'amount-analyzed sorted'!BZ$3</f>
        <v>11.9917432339905</v>
      </c>
      <c r="DA171" s="82">
        <f>'amount-analyzed sorted'!CA171*0.001/'amount-analyzed sorted'!CA$2*1.5/'amount-analyzed sorted'!CA$3</f>
        <v>7.0663414371847</v>
      </c>
      <c r="DB171" s="82">
        <f>'amount-analyzed sorted'!CB171*0.001/'amount-analyzed sorted'!CB$2*1.5/'amount-analyzed sorted'!CB$3</f>
        <v>16.4324916490264</v>
      </c>
      <c r="DC171" s="82">
        <f>'amount-analyzed sorted'!CC171*0.001/'amount-analyzed sorted'!CC$2*1.5/'amount-analyzed sorted'!CC$3</f>
        <v>6.53810365902023</v>
      </c>
      <c r="DD171" s="82">
        <f>'amount-analyzed sorted'!CD171*0.001/'amount-analyzed sorted'!CD$2*1.5/'amount-analyzed sorted'!CD$3</f>
        <v>15.6896941549365</v>
      </c>
      <c r="DE171" s="116">
        <f t="shared" si="101"/>
        <v>11.5436748268316</v>
      </c>
      <c r="DF171" s="117">
        <f t="shared" si="102"/>
        <v>4.64739250778216</v>
      </c>
      <c r="DG171" s="82">
        <f>'amount-analyzed sorted'!CE171*0.001/'amount-analyzed sorted'!CE$2*1.5/'amount-analyzed sorted'!CE$3</f>
        <v>5.68328515225832</v>
      </c>
      <c r="DH171" s="82">
        <f>'amount-analyzed sorted'!CF171*0.001/'amount-analyzed sorted'!CF$2*1.5/'amount-analyzed sorted'!CF$3</f>
        <v>1.46674797173158</v>
      </c>
      <c r="DI171" s="82">
        <f>'amount-analyzed sorted'!CG171*0.001/'amount-analyzed sorted'!CG$2*1.5/'amount-analyzed sorted'!CG$3</f>
        <v>14.7520565711138</v>
      </c>
      <c r="DJ171" s="82">
        <f>'amount-analyzed sorted'!CH171*0.001/'amount-analyzed sorted'!CH$2*1.5/'amount-analyzed sorted'!CH$3</f>
        <v>9.39020780466525</v>
      </c>
      <c r="DK171" s="82">
        <f>'amount-analyzed sorted'!CI171*0.001/'amount-analyzed sorted'!CI$2*1.5/'amount-analyzed sorted'!CI$3</f>
        <v>5.99902141821992</v>
      </c>
      <c r="DL171" s="116">
        <f t="shared" si="103"/>
        <v>7.45826378359778</v>
      </c>
      <c r="DM171" s="117">
        <f t="shared" si="104"/>
        <v>4.9525251153888</v>
      </c>
      <c r="DN171" s="82">
        <f>'amount-analyzed sorted'!CJ171*0.001/'amount-analyzed sorted'!CJ$2*1.5/'amount-analyzed sorted'!CJ$3</f>
        <v>23.1707667313794</v>
      </c>
      <c r="DO171" s="82">
        <f>'amount-analyzed sorted'!CK171*0.001/'amount-analyzed sorted'!CK$2*1.5/'amount-analyzed sorted'!CK$3</f>
        <v>1.72284698909119</v>
      </c>
      <c r="DP171" s="82">
        <f>'amount-analyzed sorted'!CL171*0.001/'amount-analyzed sorted'!CL$2*1.5/'amount-analyzed sorted'!CL$3</f>
        <v>5.65303945300646</v>
      </c>
      <c r="DQ171" s="82">
        <f>'amount-analyzed sorted'!CM171*0.001/'amount-analyzed sorted'!CM$2*1.5/'amount-analyzed sorted'!CM$3</f>
        <v>1.09125477883859</v>
      </c>
      <c r="DR171" s="82">
        <f>'amount-analyzed sorted'!CN171*0.001/'amount-analyzed sorted'!CN$2*1.5/'amount-analyzed sorted'!CN$3</f>
        <v>2.07343666238266</v>
      </c>
      <c r="DS171" s="116">
        <f t="shared" si="105"/>
        <v>6.74226892293966</v>
      </c>
      <c r="DT171" s="117">
        <f t="shared" si="106"/>
        <v>9.35425722818396</v>
      </c>
      <c r="DU171" s="82">
        <f>'amount-analyzed sorted'!CO171*0.001/'amount-analyzed sorted'!CO$2*1.5/'amount-analyzed sorted'!CO$3</f>
        <v>16.2342212459601</v>
      </c>
      <c r="DV171" s="82">
        <f>'amount-analyzed sorted'!CP171*0.001/'amount-analyzed sorted'!CP$2*1.5/'amount-analyzed sorted'!CP$3</f>
        <v>3.79497517151473</v>
      </c>
      <c r="DW171" s="82">
        <f>'amount-analyzed sorted'!CQ171*0.001/'amount-analyzed sorted'!CQ$2*1.5/'amount-analyzed sorted'!CQ$3</f>
        <v>6.39183705113978</v>
      </c>
      <c r="DX171" s="82">
        <f>'amount-analyzed sorted'!CR171*0.001/'amount-analyzed sorted'!CR$2*1.5/'amount-analyzed sorted'!CR$3</f>
        <v>2.08660860100933</v>
      </c>
      <c r="DY171" s="82">
        <f>'amount-analyzed sorted'!CS171*0.001/'amount-analyzed sorted'!CS$2*1.5/'amount-analyzed sorted'!CS$3</f>
        <v>1.58568851440797</v>
      </c>
      <c r="DZ171" s="116">
        <f t="shared" si="107"/>
        <v>6.01866611680638</v>
      </c>
      <c r="EA171" s="117">
        <f t="shared" si="108"/>
        <v>6.01153040610468</v>
      </c>
      <c r="EB171" s="82">
        <f>'amount-analyzed sorted'!CT171*0.001/'amount-analyzed sorted'!CT$2*1.5/'amount-analyzed sorted'!CT$3</f>
        <v>3.80247022659508</v>
      </c>
      <c r="EC171" s="82">
        <f>'amount-analyzed sorted'!CU171*0.001/'amount-analyzed sorted'!CU$2*1.5/'amount-analyzed sorted'!CU$3</f>
        <v>7.5987919933358</v>
      </c>
      <c r="ED171" s="82">
        <f>'amount-analyzed sorted'!CV171*0.001/'amount-analyzed sorted'!CV$2*1.5/'amount-analyzed sorted'!CV$3</f>
        <v>0.627293427462264</v>
      </c>
      <c r="EE171" s="82">
        <f>'amount-analyzed sorted'!CW171*0.001/'amount-analyzed sorted'!CW$2*1.5/'amount-analyzed sorted'!CW$3</f>
        <v>0.496306880322129</v>
      </c>
      <c r="EF171" s="82">
        <f>'amount-analyzed sorted'!CX171*0.001/'amount-analyzed sorted'!CX$2*1.5/'amount-analyzed sorted'!CX$3</f>
        <v>8.34988437454269</v>
      </c>
      <c r="EG171" s="116">
        <f t="shared" si="109"/>
        <v>4.17494938045159</v>
      </c>
      <c r="EH171" s="117">
        <f t="shared" si="110"/>
        <v>3.72188777931593</v>
      </c>
    </row>
    <row r="172" spans="1:138">
      <c r="A172" s="84" t="s">
        <v>533</v>
      </c>
      <c r="B172" s="85"/>
      <c r="C172" s="84" t="s">
        <v>533</v>
      </c>
      <c r="D172" s="97"/>
      <c r="E172" s="97"/>
      <c r="F172" s="97"/>
      <c r="G172" s="82">
        <f>'amount-analyzed sorted'!G172*0.001/'amount-analyzed sorted'!G$2*1.5/'amount-analyzed sorted'!G$3</f>
        <v>59.137341362423</v>
      </c>
      <c r="H172" s="82">
        <f>'amount-analyzed sorted'!H172*0.001/'amount-analyzed sorted'!H$2*1.5/'amount-analyzed sorted'!H$3</f>
        <v>55.1990414577998</v>
      </c>
      <c r="I172" s="82">
        <f>'amount-analyzed sorted'!I172*0.001/'amount-analyzed sorted'!I$2*1.5/'amount-analyzed sorted'!I$3</f>
        <v>55.3420098106678</v>
      </c>
      <c r="J172" s="82">
        <f>'amount-analyzed sorted'!J172*0.001/'amount-analyzed sorted'!J$2*1.5/'amount-analyzed sorted'!J$3</f>
        <v>54.4986868544611</v>
      </c>
      <c r="K172" s="82">
        <f>'amount-analyzed sorted'!K172*0.001/'amount-analyzed sorted'!K$2*1.5/'amount-analyzed sorted'!K$3</f>
        <v>55.3616373593853</v>
      </c>
      <c r="L172" s="82">
        <f>'amount-analyzed sorted'!L172*0.001/'amount-analyzed sorted'!L$2*1.5/'amount-analyzed sorted'!L$3</f>
        <v>55.4392161416129</v>
      </c>
      <c r="M172" s="82">
        <f>'amount-analyzed sorted'!M172*0.001/'amount-analyzed sorted'!M$2*1.5/'amount-analyzed sorted'!M$3</f>
        <v>55.1518772576176</v>
      </c>
      <c r="N172" s="82">
        <f>'amount-analyzed sorted'!N172*0.001/'amount-analyzed sorted'!N$2*1.5/'amount-analyzed sorted'!N$3</f>
        <v>54.1215124070688</v>
      </c>
      <c r="O172" s="82">
        <f>'amount-analyzed sorted'!O172*0.001/'amount-analyzed sorted'!O$2*1.5/'amount-analyzed sorted'!O$3</f>
        <v>54.2088778680576</v>
      </c>
      <c r="P172" s="82">
        <f>'amount-analyzed sorted'!P172*0.001/'amount-analyzed sorted'!P$2*1.5/'amount-analyzed sorted'!P$3</f>
        <v>53.8519763795796</v>
      </c>
      <c r="Q172" s="116">
        <f t="shared" si="74"/>
        <v>55.2312176898674</v>
      </c>
      <c r="R172" s="117">
        <f t="shared" si="75"/>
        <v>1.49269377831231</v>
      </c>
      <c r="S172" s="66">
        <f t="shared" si="76"/>
        <v>0.0270262695762754</v>
      </c>
      <c r="T172" s="82">
        <f>'amount-analyzed sorted'!R172*0.001/'amount-analyzed sorted'!R$2*1.5/'amount-analyzed sorted'!R$3</f>
        <v>216.426647840615</v>
      </c>
      <c r="U172" s="82">
        <f>'amount-analyzed sorted'!S172*0.001/'amount-analyzed sorted'!S$2*1.5/'amount-analyzed sorted'!S$3</f>
        <v>119.8610871222</v>
      </c>
      <c r="V172" s="82">
        <f>'amount-analyzed sorted'!T172*0.001/'amount-analyzed sorted'!T$2*1.5/'amount-analyzed sorted'!T$3</f>
        <v>122.822417959473</v>
      </c>
      <c r="W172" s="82">
        <f>'amount-analyzed sorted'!U172*0.001/'amount-analyzed sorted'!U$2*1.5/'amount-analyzed sorted'!U$3</f>
        <v>122.949336834821</v>
      </c>
      <c r="X172" s="82">
        <f>'amount-analyzed sorted'!V172*0.001/'amount-analyzed sorted'!V$2*1.5/'amount-analyzed sorted'!V$3</f>
        <v>239.557236565679</v>
      </c>
      <c r="Y172" s="116">
        <f t="shared" si="77"/>
        <v>164.323345264558</v>
      </c>
      <c r="Z172" s="117">
        <f t="shared" si="78"/>
        <v>58.7067297664516</v>
      </c>
      <c r="AA172" s="82">
        <f>'amount-analyzed sorted'!W172*0.001/'amount-analyzed sorted'!W$2*1.5/'amount-analyzed sorted'!W$3</f>
        <v>81.2309483157956</v>
      </c>
      <c r="AB172" s="82">
        <f>'amount-analyzed sorted'!X172*0.001/'amount-analyzed sorted'!X$2*1.5/'amount-analyzed sorted'!X$3</f>
        <v>145.120650626922</v>
      </c>
      <c r="AC172" s="82">
        <f>'amount-analyzed sorted'!Y172*0.001/'amount-analyzed sorted'!Y$2*1.5/'amount-analyzed sorted'!Y$3</f>
        <v>45.5945389712345</v>
      </c>
      <c r="AD172" s="82">
        <f>'amount-analyzed sorted'!Z172*0.001/'amount-analyzed sorted'!Z$2*1.5/'amount-analyzed sorted'!Z$3</f>
        <v>31.0552676065495</v>
      </c>
      <c r="AE172" s="82">
        <f>'amount-analyzed sorted'!AA172*0.001/'amount-analyzed sorted'!AA$2*1.5/'amount-analyzed sorted'!AA$3</f>
        <v>112.66212789409</v>
      </c>
      <c r="AF172" s="116">
        <f t="shared" si="79"/>
        <v>83.1327066829184</v>
      </c>
      <c r="AG172" s="117">
        <f t="shared" si="80"/>
        <v>47.0087286901648</v>
      </c>
      <c r="AH172" s="82">
        <f>'amount-analyzed sorted'!AB172*0.001/'amount-analyzed sorted'!AB$2*1.5/'amount-analyzed sorted'!AB$3</f>
        <v>44.4322498874686</v>
      </c>
      <c r="AI172" s="82">
        <f>'amount-analyzed sorted'!AC172*0.001/'amount-analyzed sorted'!AC$2*1.5/'amount-analyzed sorted'!AC$3</f>
        <v>27.9222565788729</v>
      </c>
      <c r="AJ172" s="82">
        <f>'amount-analyzed sorted'!AD172*0.001/'amount-analyzed sorted'!AD$2*1.5/'amount-analyzed sorted'!AD$3</f>
        <v>40.6436214681783</v>
      </c>
      <c r="AK172" s="82">
        <f>'amount-analyzed sorted'!AE172*0.001/'amount-analyzed sorted'!AE$2*1.5/'amount-analyzed sorted'!AE$3</f>
        <v>35.9751793996937</v>
      </c>
      <c r="AL172" s="82">
        <f>'amount-analyzed sorted'!AF172*0.001/'amount-analyzed sorted'!AF$2*1.5/'amount-analyzed sorted'!AF$3</f>
        <v>47.9665212905415</v>
      </c>
      <c r="AM172" s="116">
        <f t="shared" si="81"/>
        <v>39.387965724951</v>
      </c>
      <c r="AN172" s="117">
        <f t="shared" si="82"/>
        <v>7.80581011769393</v>
      </c>
      <c r="AO172" s="82">
        <f>'amount-analyzed sorted'!AG172*0.001/'amount-analyzed sorted'!AG$2*1.5/'amount-analyzed sorted'!AG$3</f>
        <v>14.2576260543005</v>
      </c>
      <c r="AP172" s="82">
        <f>'amount-analyzed sorted'!AH172*0.001/'amount-analyzed sorted'!AH$2*1.5/'amount-analyzed sorted'!AH$3</f>
        <v>48.4801019309522</v>
      </c>
      <c r="AQ172" s="82">
        <f>'amount-analyzed sorted'!AI172*0.001/'amount-analyzed sorted'!AI$2*1.5/'amount-analyzed sorted'!AI$3</f>
        <v>67.0139845830341</v>
      </c>
      <c r="AR172" s="82">
        <f>'amount-analyzed sorted'!AJ172*0.001/'amount-analyzed sorted'!AJ$2*1.5/'amount-analyzed sorted'!AJ$3</f>
        <v>46.8726360497984</v>
      </c>
      <c r="AS172" s="82">
        <f>'amount-analyzed sorted'!AK172*0.001/'amount-analyzed sorted'!AK$2*1.5/'amount-analyzed sorted'!AK$3</f>
        <v>99.6405027211151</v>
      </c>
      <c r="AT172" s="116">
        <f t="shared" si="83"/>
        <v>55.2529702678401</v>
      </c>
      <c r="AU172" s="117">
        <f t="shared" si="84"/>
        <v>31.2461777235002</v>
      </c>
      <c r="AV172" s="82">
        <f>'amount-analyzed sorted'!AL172*0.001/'amount-analyzed sorted'!AL$2*1.5/'amount-analyzed sorted'!AL$3</f>
        <v>78.0373044302705</v>
      </c>
      <c r="AW172" s="82">
        <f>'amount-analyzed sorted'!AM172*0.001/'amount-analyzed sorted'!AM$2*1.5/'amount-analyzed sorted'!AM$3</f>
        <v>32.4527759052542</v>
      </c>
      <c r="AX172" s="82">
        <f>'amount-analyzed sorted'!AN172*0.001/'amount-analyzed sorted'!AN$2*1.5/'amount-analyzed sorted'!AN$3</f>
        <v>89.5949031658571</v>
      </c>
      <c r="AY172" s="82">
        <f>'amount-analyzed sorted'!AO172*0.001/'amount-analyzed sorted'!AO$2*1.5/'amount-analyzed sorted'!AO$3</f>
        <v>116.241631202244</v>
      </c>
      <c r="AZ172" s="82">
        <f>'amount-analyzed sorted'!AP172*0.001/'amount-analyzed sorted'!AP$2*1.5/'amount-analyzed sorted'!AP$3</f>
        <v>139.298004170505</v>
      </c>
      <c r="BA172" s="116">
        <f t="shared" si="85"/>
        <v>91.1249237748261</v>
      </c>
      <c r="BB172" s="117">
        <f t="shared" si="86"/>
        <v>40.520187393458</v>
      </c>
      <c r="BC172" s="82">
        <f>'amount-analyzed sorted'!AQ172*0.001/'amount-analyzed sorted'!AQ$2*1.5/'amount-analyzed sorted'!AQ$3</f>
        <v>69.4194721892797</v>
      </c>
      <c r="BD172" s="82">
        <f>'amount-analyzed sorted'!AR172*0.001/'amount-analyzed sorted'!AR$2*1.5/'amount-analyzed sorted'!AR$3</f>
        <v>50.4541270950587</v>
      </c>
      <c r="BE172" s="82">
        <f>'amount-analyzed sorted'!AS172*0.001/'amount-analyzed sorted'!AS$2*1.5/'amount-analyzed sorted'!AS$3</f>
        <v>140.398441496358</v>
      </c>
      <c r="BF172" s="82">
        <f>'amount-analyzed sorted'!AT172*0.001/'amount-analyzed sorted'!AT$2*1.5/'amount-analyzed sorted'!AT$3</f>
        <v>73.3906632775267</v>
      </c>
      <c r="BG172" s="82">
        <f>'amount-analyzed sorted'!AU172*0.001/'amount-analyzed sorted'!AU$2*1.5/'amount-analyzed sorted'!AU$3</f>
        <v>91.5945803051558</v>
      </c>
      <c r="BH172" s="116">
        <f t="shared" si="87"/>
        <v>85.0514568726758</v>
      </c>
      <c r="BI172" s="117">
        <f t="shared" si="88"/>
        <v>34.2177200122195</v>
      </c>
      <c r="BJ172" s="82">
        <f>'amount-analyzed sorted'!AV172*0.001/'amount-analyzed sorted'!AV$2*1.5/'amount-analyzed sorted'!AV$3</f>
        <v>89.7184498814508</v>
      </c>
      <c r="BK172" s="82">
        <f>'amount-analyzed sorted'!AW172*0.001/'amount-analyzed sorted'!AW$2*1.5/'amount-analyzed sorted'!AW$3</f>
        <v>49.3795407534337</v>
      </c>
      <c r="BL172" s="82">
        <f>'amount-analyzed sorted'!AX172*0.001/'amount-analyzed sorted'!AX$2*1.5/'amount-analyzed sorted'!AX$3</f>
        <v>39.0527585246457</v>
      </c>
      <c r="BM172" s="82">
        <f>'amount-analyzed sorted'!AY172*0.001/'amount-analyzed sorted'!AY$2*1.5/'amount-analyzed sorted'!AY$3</f>
        <v>39.4408806549944</v>
      </c>
      <c r="BN172" s="82">
        <f>'amount-analyzed sorted'!AZ172*0.001/'amount-analyzed sorted'!AZ$2*1.5/'amount-analyzed sorted'!AZ$3</f>
        <v>60.5490655832048</v>
      </c>
      <c r="BO172" s="116">
        <f t="shared" si="89"/>
        <v>55.6281390795459</v>
      </c>
      <c r="BP172" s="117">
        <f t="shared" si="90"/>
        <v>20.9891660453015</v>
      </c>
      <c r="BQ172" s="82">
        <f>'amount-analyzed sorted'!BA172*0.001/'amount-analyzed sorted'!BA$2*1.5/'amount-analyzed sorted'!BA$3</f>
        <v>100.701532192708</v>
      </c>
      <c r="BR172" s="82">
        <f>'amount-analyzed sorted'!BB172*0.001/'amount-analyzed sorted'!BB$2*1.5/'amount-analyzed sorted'!BB$3</f>
        <v>181.534893674871</v>
      </c>
      <c r="BS172" s="82">
        <f>'amount-analyzed sorted'!BC172*0.001/'amount-analyzed sorted'!BC$2*1.5/'amount-analyzed sorted'!BC$3</f>
        <v>143.916199639436</v>
      </c>
      <c r="BT172" s="82">
        <f>'amount-analyzed sorted'!BD172*0.001/'amount-analyzed sorted'!BD$2*1.5/'amount-analyzed sorted'!BD$3</f>
        <v>84.114553229181</v>
      </c>
      <c r="BU172" s="82">
        <f>'amount-analyzed sorted'!BE172*0.001/'amount-analyzed sorted'!BE$2*1.5/'amount-analyzed sorted'!BE$3</f>
        <v>116.558104908222</v>
      </c>
      <c r="BV172" s="116">
        <f t="shared" si="91"/>
        <v>125.365056728884</v>
      </c>
      <c r="BW172" s="117">
        <f t="shared" si="92"/>
        <v>38.3622580400434</v>
      </c>
      <c r="BX172" s="82">
        <f>'amount-analyzed sorted'!BF172*0.001/'amount-analyzed sorted'!BF$2*1.5/'amount-analyzed sorted'!BF$3</f>
        <v>13.4444063665104</v>
      </c>
      <c r="BY172" s="82">
        <f>'amount-analyzed sorted'!BG172*0.001/'amount-analyzed sorted'!BG$2*1.5/'amount-analyzed sorted'!BG$3</f>
        <v>19.7327895733868</v>
      </c>
      <c r="BZ172" s="82">
        <f>'amount-analyzed sorted'!BH172*0.001/'amount-analyzed sorted'!BH$2*1.5/'amount-analyzed sorted'!BH$3</f>
        <v>23.2602467650391</v>
      </c>
      <c r="CA172" s="82">
        <f>'amount-analyzed sorted'!BI172*0.001/'amount-analyzed sorted'!BI$2*1.5/'amount-analyzed sorted'!BI$3</f>
        <v>22.5493002322396</v>
      </c>
      <c r="CB172" s="82">
        <f>'amount-analyzed sorted'!BJ172*0.001/'amount-analyzed sorted'!BJ$2*1.5/'amount-analyzed sorted'!BJ$3</f>
        <v>46.2199376150776</v>
      </c>
      <c r="CC172" s="116">
        <f t="shared" si="93"/>
        <v>25.0413361104507</v>
      </c>
      <c r="CD172" s="117">
        <f t="shared" si="94"/>
        <v>12.4557730549781</v>
      </c>
      <c r="CE172" s="122">
        <f>'amount-analyzed sorted'!BK172*0.001/'amount-analyzed sorted'!BK$2*1.5/'amount-analyzed sorted'!BK$3</f>
        <v>33.3138715254458</v>
      </c>
      <c r="CF172" s="82">
        <f>'amount-analyzed sorted'!BL172*0.001/'amount-analyzed sorted'!BL$2*1.5/'amount-analyzed sorted'!BL$3</f>
        <v>25.2711320526951</v>
      </c>
      <c r="CG172" s="82">
        <f>'amount-analyzed sorted'!BM172*0.001/'amount-analyzed sorted'!BM$2*1.5/'amount-analyzed sorted'!BM$3</f>
        <v>55.0033448261466</v>
      </c>
      <c r="CH172" s="82">
        <f>'amount-analyzed sorted'!BN172*0.001/'amount-analyzed sorted'!BN$2*1.5/'amount-analyzed sorted'!BN$3</f>
        <v>27.8433744654805</v>
      </c>
      <c r="CI172" s="82">
        <f>'amount-analyzed sorted'!BO172*0.001/'amount-analyzed sorted'!BO$2*1.5/'amount-analyzed sorted'!BO$3</f>
        <v>83.6067424726188</v>
      </c>
      <c r="CJ172" s="116">
        <f t="shared" si="95"/>
        <v>45.0076930684774</v>
      </c>
      <c r="CK172" s="117">
        <f t="shared" si="96"/>
        <v>24.5493930937157</v>
      </c>
      <c r="CL172" s="82">
        <f>'amount-analyzed sorted'!BP172*0.001/'amount-analyzed sorted'!BP$2*1.5/'amount-analyzed sorted'!BP$3</f>
        <v>41.8176707712342</v>
      </c>
      <c r="CM172" s="82">
        <f>'amount-analyzed sorted'!BQ172*0.001/'amount-analyzed sorted'!BQ$2*1.5/'amount-analyzed sorted'!BQ$3</f>
        <v>63.182909304817</v>
      </c>
      <c r="CN172" s="82">
        <f>'amount-analyzed sorted'!BR172*0.001/'amount-analyzed sorted'!BR$2*1.5/'amount-analyzed sorted'!BR$3</f>
        <v>31.4230689872589</v>
      </c>
      <c r="CO172" s="82">
        <f>'amount-analyzed sorted'!BS172*0.001/'amount-analyzed sorted'!BS$2*1.5/'amount-analyzed sorted'!BS$3</f>
        <v>33.9973758546539</v>
      </c>
      <c r="CP172" s="82">
        <f>'amount-analyzed sorted'!BT172*0.001/'amount-analyzed sorted'!BT$2*1.5/'amount-analyzed sorted'!BT$3</f>
        <v>27.4953972013804</v>
      </c>
      <c r="CQ172" s="116">
        <f t="shared" si="97"/>
        <v>39.5832844238689</v>
      </c>
      <c r="CR172" s="117">
        <f t="shared" si="98"/>
        <v>14.1936894859113</v>
      </c>
      <c r="CS172" s="82">
        <f>'amount-analyzed sorted'!BU172*0.001/'amount-analyzed sorted'!BU$2*1.5/'amount-analyzed sorted'!BU$3</f>
        <v>42.6391213812324</v>
      </c>
      <c r="CT172" s="82">
        <f>'amount-analyzed sorted'!BV172*0.001/'amount-analyzed sorted'!BV$2*1.5/'amount-analyzed sorted'!BV$3</f>
        <v>54.9442858210707</v>
      </c>
      <c r="CU172" s="82">
        <f>'amount-analyzed sorted'!BW172*0.001/'amount-analyzed sorted'!BW$2*1.5/'amount-analyzed sorted'!BW$3</f>
        <v>7.87375919805782</v>
      </c>
      <c r="CV172" s="82">
        <f>'amount-analyzed sorted'!BX172*0.001/'amount-analyzed sorted'!BX$2*1.5/'amount-analyzed sorted'!BX$3</f>
        <v>40.6211581354973</v>
      </c>
      <c r="CW172" s="82">
        <f>'amount-analyzed sorted'!BY172*0.001/'amount-analyzed sorted'!BY$2*1.5/'amount-analyzed sorted'!BY$3</f>
        <v>13.2732994050476</v>
      </c>
      <c r="CX172" s="116">
        <f t="shared" si="99"/>
        <v>31.8703247881812</v>
      </c>
      <c r="CY172" s="117">
        <f t="shared" si="100"/>
        <v>20.2893830321693</v>
      </c>
      <c r="CZ172" s="82">
        <f>'amount-analyzed sorted'!BZ172*0.001/'amount-analyzed sorted'!BZ$2*1.5/'amount-analyzed sorted'!BZ$3</f>
        <v>58.8831382404352</v>
      </c>
      <c r="DA172" s="82">
        <f>'amount-analyzed sorted'!CA172*0.001/'amount-analyzed sorted'!CA$2*1.5/'amount-analyzed sorted'!CA$3</f>
        <v>27.1284308034707</v>
      </c>
      <c r="DB172" s="82">
        <f>'amount-analyzed sorted'!CB172*0.001/'amount-analyzed sorted'!CB$2*1.5/'amount-analyzed sorted'!CB$3</f>
        <v>56.8496361201899</v>
      </c>
      <c r="DC172" s="82">
        <f>'amount-analyzed sorted'!CC172*0.001/'amount-analyzed sorted'!CC$2*1.5/'amount-analyzed sorted'!CC$3</f>
        <v>32.6938533488376</v>
      </c>
      <c r="DD172" s="82">
        <f>'amount-analyzed sorted'!CD172*0.001/'amount-analyzed sorted'!CD$2*1.5/'amount-analyzed sorted'!CD$3</f>
        <v>66.7696424523506</v>
      </c>
      <c r="DE172" s="116">
        <f t="shared" si="101"/>
        <v>48.4649401930568</v>
      </c>
      <c r="DF172" s="117">
        <f t="shared" si="102"/>
        <v>17.4490538018977</v>
      </c>
      <c r="DG172" s="82">
        <f>'amount-analyzed sorted'!CE172*0.001/'amount-analyzed sorted'!CE$2*1.5/'amount-analyzed sorted'!CE$3</f>
        <v>23.9389571526122</v>
      </c>
      <c r="DH172" s="82">
        <f>'amount-analyzed sorted'!CF172*0.001/'amount-analyzed sorted'!CF$2*1.5/'amount-analyzed sorted'!CF$3</f>
        <v>7.47207904034232</v>
      </c>
      <c r="DI172" s="82">
        <f>'amount-analyzed sorted'!CG172*0.001/'amount-analyzed sorted'!CG$2*1.5/'amount-analyzed sorted'!CG$3</f>
        <v>48.6929431844185</v>
      </c>
      <c r="DJ172" s="82">
        <f>'amount-analyzed sorted'!CH172*0.001/'amount-analyzed sorted'!CH$2*1.5/'amount-analyzed sorted'!CH$3</f>
        <v>43.4869032732182</v>
      </c>
      <c r="DK172" s="82">
        <f>'amount-analyzed sorted'!CI172*0.001/'amount-analyzed sorted'!CI$2*1.5/'amount-analyzed sorted'!CI$3</f>
        <v>26.2658868597294</v>
      </c>
      <c r="DL172" s="116">
        <f t="shared" si="103"/>
        <v>29.9713539020641</v>
      </c>
      <c r="DM172" s="117">
        <f t="shared" si="104"/>
        <v>16.5038302062673</v>
      </c>
      <c r="DN172" s="82">
        <f>'amount-analyzed sorted'!CJ172*0.001/'amount-analyzed sorted'!CJ$2*1.5/'amount-analyzed sorted'!CJ$3</f>
        <v>111.588992413496</v>
      </c>
      <c r="DO172" s="82">
        <f>'amount-analyzed sorted'!CK172*0.001/'amount-analyzed sorted'!CK$2*1.5/'amount-analyzed sorted'!CK$3</f>
        <v>27.0517699343751</v>
      </c>
      <c r="DP172" s="82">
        <f>'amount-analyzed sorted'!CL172*0.001/'amount-analyzed sorted'!CL$2*1.5/'amount-analyzed sorted'!CL$3</f>
        <v>79.6996069037767</v>
      </c>
      <c r="DQ172" s="82">
        <f>'amount-analyzed sorted'!CM172*0.001/'amount-analyzed sorted'!CM$2*1.5/'amount-analyzed sorted'!CM$3</f>
        <v>20.6437743663047</v>
      </c>
      <c r="DR172" s="82">
        <f>'amount-analyzed sorted'!CN172*0.001/'amount-analyzed sorted'!CN$2*1.5/'amount-analyzed sorted'!CN$3</f>
        <v>29.3377419319568</v>
      </c>
      <c r="DS172" s="116">
        <f t="shared" si="105"/>
        <v>53.6643771099818</v>
      </c>
      <c r="DT172" s="117">
        <f t="shared" si="106"/>
        <v>40.073278171992</v>
      </c>
      <c r="DU172" s="82">
        <f>'amount-analyzed sorted'!CO172*0.001/'amount-analyzed sorted'!CO$2*1.5/'amount-analyzed sorted'!CO$3</f>
        <v>67.2911881201453</v>
      </c>
      <c r="DV172" s="82">
        <f>'amount-analyzed sorted'!CP172*0.001/'amount-analyzed sorted'!CP$2*1.5/'amount-analyzed sorted'!CP$3</f>
        <v>17.0412801473603</v>
      </c>
      <c r="DW172" s="82">
        <f>'amount-analyzed sorted'!CQ172*0.001/'amount-analyzed sorted'!CQ$2*1.5/'amount-analyzed sorted'!CQ$3</f>
        <v>36.0389928392271</v>
      </c>
      <c r="DX172" s="82">
        <f>'amount-analyzed sorted'!CR172*0.001/'amount-analyzed sorted'!CR$2*1.5/'amount-analyzed sorted'!CR$3</f>
        <v>16.2079218448046</v>
      </c>
      <c r="DY172" s="82">
        <f>'amount-analyzed sorted'!CS172*0.001/'amount-analyzed sorted'!CS$2*1.5/'amount-analyzed sorted'!CS$3</f>
        <v>7.96034758012943</v>
      </c>
      <c r="DZ172" s="116">
        <f t="shared" si="107"/>
        <v>28.9079461063334</v>
      </c>
      <c r="EA172" s="117">
        <f t="shared" si="108"/>
        <v>23.7961937935348</v>
      </c>
      <c r="EB172" s="82">
        <f>'amount-analyzed sorted'!CT172*0.001/'amount-analyzed sorted'!CT$2*1.5/'amount-analyzed sorted'!CT$3</f>
        <v>50.5874859864031</v>
      </c>
      <c r="EC172" s="82">
        <f>'amount-analyzed sorted'!CU172*0.001/'amount-analyzed sorted'!CU$2*1.5/'amount-analyzed sorted'!CU$3</f>
        <v>76.0848835693666</v>
      </c>
      <c r="ED172" s="82">
        <f>'amount-analyzed sorted'!CV172*0.001/'amount-analyzed sorted'!CV$2*1.5/'amount-analyzed sorted'!CV$3</f>
        <v>14.3515281616849</v>
      </c>
      <c r="EE172" s="82">
        <f>'amount-analyzed sorted'!CW172*0.001/'amount-analyzed sorted'!CW$2*1.5/'amount-analyzed sorted'!CW$3</f>
        <v>11.9926921173084</v>
      </c>
      <c r="EF172" s="82">
        <f>'amount-analyzed sorted'!CX172*0.001/'amount-analyzed sorted'!CX$2*1.5/'amount-analyzed sorted'!CX$3</f>
        <v>72.4224208613245</v>
      </c>
      <c r="EG172" s="116">
        <f t="shared" si="109"/>
        <v>45.0878021392175</v>
      </c>
      <c r="EH172" s="117">
        <f t="shared" si="110"/>
        <v>30.7337428800718</v>
      </c>
    </row>
  </sheetData>
  <conditionalFormatting sqref="S5:S172">
    <cfRule type="cellIs" dxfId="0" priority="1" operator="lessThan">
      <formula>0.3</formula>
    </cfRule>
  </conditionalFormatting>
  <pageMargins left="0.75" right="0.75" top="1" bottom="1" header="0.5" footer="0.5"/>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M172"/>
  <sheetViews>
    <sheetView topLeftCell="AS43" workbookViewId="0">
      <selection activeCell="BC53" sqref="BC53:BL57"/>
    </sheetView>
  </sheetViews>
  <sheetFormatPr defaultColWidth="9" defaultRowHeight="13.2"/>
  <cols>
    <col min="3" max="3" width="13.712962962963" customWidth="1"/>
    <col min="4" max="6" width="3.13888888888889" customWidth="1"/>
    <col min="19" max="19" width="27.5740740740741" customWidth="1"/>
    <col min="65" max="65" width="9" style="65"/>
  </cols>
  <sheetData>
    <row r="1" ht="118.8" spans="5:104">
      <c r="E1" s="106"/>
      <c r="Q1" s="110" t="s">
        <v>534</v>
      </c>
      <c r="S1" s="111" t="s">
        <v>535</v>
      </c>
      <c r="T1" s="110"/>
      <c r="U1" s="110"/>
      <c r="V1" s="110"/>
      <c r="W1" s="110"/>
      <c r="X1" s="110"/>
      <c r="Y1" s="110"/>
      <c r="Z1" s="110"/>
      <c r="AA1" s="110"/>
      <c r="AB1" s="110"/>
      <c r="AC1" s="110"/>
      <c r="AD1" s="110"/>
      <c r="AE1" s="110"/>
      <c r="AF1" s="110"/>
      <c r="AG1" s="110"/>
      <c r="AH1" s="110"/>
      <c r="AI1" s="110"/>
      <c r="AJ1" s="110"/>
      <c r="AK1" s="110"/>
      <c r="AL1" s="110"/>
      <c r="AM1" s="110"/>
      <c r="AN1" s="110"/>
      <c r="AO1" s="110"/>
      <c r="AP1" s="110"/>
      <c r="AQ1" s="110"/>
      <c r="AR1" s="110"/>
      <c r="AS1" s="110"/>
      <c r="AT1" s="110"/>
      <c r="AU1" s="110"/>
      <c r="AV1" s="110"/>
      <c r="AW1" s="110"/>
      <c r="AX1" s="110"/>
      <c r="AY1" s="110"/>
      <c r="AZ1" s="110"/>
      <c r="BA1" s="110"/>
      <c r="BB1" s="110"/>
      <c r="BC1" s="110"/>
      <c r="BD1" s="110"/>
      <c r="BE1" s="110"/>
      <c r="BF1" s="110"/>
      <c r="BG1" s="110"/>
      <c r="BH1" s="110"/>
      <c r="BI1" s="110"/>
      <c r="BJ1" s="110"/>
      <c r="BK1" s="110"/>
      <c r="BL1" s="110"/>
      <c r="BM1" s="119"/>
      <c r="BN1" s="110"/>
      <c r="BO1" s="110"/>
      <c r="BP1" s="110"/>
      <c r="BQ1" s="110"/>
      <c r="BR1" s="110"/>
      <c r="BS1" s="110"/>
      <c r="BT1" s="110"/>
      <c r="BU1" s="110"/>
      <c r="BV1" s="110"/>
      <c r="BW1" s="110"/>
      <c r="BX1" s="110"/>
      <c r="BY1" s="110"/>
      <c r="BZ1" s="110"/>
      <c r="CA1" s="110"/>
      <c r="CB1" s="110"/>
      <c r="CC1" s="110"/>
      <c r="CD1" s="110"/>
      <c r="CE1" s="110"/>
      <c r="CF1" s="110"/>
      <c r="CG1" s="110"/>
      <c r="CH1" s="110"/>
      <c r="CI1" s="110"/>
      <c r="CJ1" s="110"/>
      <c r="CK1" s="110"/>
      <c r="CL1" s="110"/>
      <c r="CM1" s="110"/>
      <c r="CN1" s="110"/>
      <c r="CO1" s="110"/>
      <c r="CP1" s="110"/>
      <c r="CQ1" s="110"/>
      <c r="CR1" s="110"/>
      <c r="CS1" s="110"/>
      <c r="CT1" s="110"/>
      <c r="CU1" s="110"/>
      <c r="CV1" s="110"/>
      <c r="CW1" s="110"/>
      <c r="CX1" s="110"/>
      <c r="CY1" s="110"/>
      <c r="CZ1" s="110"/>
    </row>
    <row r="2" ht="15.6" spans="1:4">
      <c r="A2" s="107" t="s">
        <v>534</v>
      </c>
      <c r="D2" s="108" t="s">
        <v>534</v>
      </c>
    </row>
    <row r="3" spans="4:104">
      <c r="D3" s="69" t="s">
        <v>536</v>
      </c>
      <c r="Q3" s="112" t="s">
        <v>537</v>
      </c>
      <c r="T3" s="113" t="s">
        <v>266</v>
      </c>
      <c r="U3" s="113" t="s">
        <v>269</v>
      </c>
      <c r="V3" s="113" t="s">
        <v>272</v>
      </c>
      <c r="W3" s="113" t="s">
        <v>275</v>
      </c>
      <c r="X3" s="113" t="s">
        <v>278</v>
      </c>
      <c r="Y3" s="113" t="s">
        <v>281</v>
      </c>
      <c r="Z3" s="113" t="s">
        <v>283</v>
      </c>
      <c r="AA3" s="113" t="s">
        <v>288</v>
      </c>
      <c r="AB3" s="113" t="s">
        <v>292</v>
      </c>
      <c r="AC3" s="113" t="s">
        <v>294</v>
      </c>
      <c r="AD3" s="113" t="s">
        <v>296</v>
      </c>
      <c r="AE3" s="113" t="s">
        <v>298</v>
      </c>
      <c r="AF3" s="113" t="s">
        <v>300</v>
      </c>
      <c r="AG3" s="113" t="s">
        <v>302</v>
      </c>
      <c r="AH3" s="113" t="s">
        <v>305</v>
      </c>
      <c r="AI3" s="113" t="s">
        <v>308</v>
      </c>
      <c r="AJ3" s="113" t="s">
        <v>311</v>
      </c>
      <c r="AK3" s="113" t="s">
        <v>314</v>
      </c>
      <c r="AL3" s="113" t="s">
        <v>316</v>
      </c>
      <c r="AM3" s="113" t="s">
        <v>318</v>
      </c>
      <c r="AN3" s="113" t="s">
        <v>320</v>
      </c>
      <c r="AO3" s="113" t="s">
        <v>322</v>
      </c>
      <c r="AP3" s="113" t="s">
        <v>324</v>
      </c>
      <c r="AQ3" s="113" t="s">
        <v>326</v>
      </c>
      <c r="AR3" s="113" t="s">
        <v>328</v>
      </c>
      <c r="AS3" s="113" t="s">
        <v>330</v>
      </c>
      <c r="AT3" s="113" t="s">
        <v>332</v>
      </c>
      <c r="AU3" s="113" t="s">
        <v>334</v>
      </c>
      <c r="AV3" s="113" t="s">
        <v>336</v>
      </c>
      <c r="AW3" s="113" t="s">
        <v>338</v>
      </c>
      <c r="AX3" s="113" t="s">
        <v>340</v>
      </c>
      <c r="AY3" s="113" t="s">
        <v>342</v>
      </c>
      <c r="AZ3" s="113" t="s">
        <v>344</v>
      </c>
      <c r="BA3" s="113" t="s">
        <v>346</v>
      </c>
      <c r="BB3" s="113" t="s">
        <v>348</v>
      </c>
      <c r="BC3" s="113" t="s">
        <v>350</v>
      </c>
      <c r="BD3" s="113" t="s">
        <v>352</v>
      </c>
      <c r="BE3" s="113" t="s">
        <v>354</v>
      </c>
      <c r="BF3" s="113" t="s">
        <v>356</v>
      </c>
      <c r="BG3" s="113" t="s">
        <v>358</v>
      </c>
      <c r="BH3" s="113" t="s">
        <v>360</v>
      </c>
      <c r="BI3" s="113" t="s">
        <v>362</v>
      </c>
      <c r="BJ3" s="113" t="s">
        <v>364</v>
      </c>
      <c r="BK3" s="113" t="s">
        <v>366</v>
      </c>
      <c r="BL3" s="113" t="s">
        <v>368</v>
      </c>
      <c r="BM3" s="118" t="s">
        <v>370</v>
      </c>
      <c r="BN3" s="113" t="s">
        <v>372</v>
      </c>
      <c r="BO3" s="113" t="s">
        <v>374</v>
      </c>
      <c r="BP3" s="113" t="s">
        <v>376</v>
      </c>
      <c r="BQ3" s="113" t="s">
        <v>378</v>
      </c>
      <c r="BR3" s="113" t="s">
        <v>380</v>
      </c>
      <c r="BS3" s="113" t="s">
        <v>382</v>
      </c>
      <c r="BT3" s="113" t="s">
        <v>384</v>
      </c>
      <c r="BU3" s="113" t="s">
        <v>386</v>
      </c>
      <c r="BV3" s="113" t="s">
        <v>388</v>
      </c>
      <c r="BW3" s="113" t="s">
        <v>390</v>
      </c>
      <c r="BX3" s="113" t="s">
        <v>392</v>
      </c>
      <c r="BY3" s="113" t="s">
        <v>394</v>
      </c>
      <c r="BZ3" s="113" t="s">
        <v>396</v>
      </c>
      <c r="CA3" s="113" t="s">
        <v>398</v>
      </c>
      <c r="CB3" s="113" t="s">
        <v>400</v>
      </c>
      <c r="CC3" s="113" t="s">
        <v>402</v>
      </c>
      <c r="CD3" s="113" t="s">
        <v>404</v>
      </c>
      <c r="CE3" s="113" t="s">
        <v>406</v>
      </c>
      <c r="CF3" s="113" t="s">
        <v>408</v>
      </c>
      <c r="CG3" s="113" t="s">
        <v>410</v>
      </c>
      <c r="CH3" s="113" t="s">
        <v>412</v>
      </c>
      <c r="CI3" s="113" t="s">
        <v>414</v>
      </c>
      <c r="CJ3" s="113" t="s">
        <v>416</v>
      </c>
      <c r="CK3" s="113" t="s">
        <v>418</v>
      </c>
      <c r="CL3" s="113" t="s">
        <v>420</v>
      </c>
      <c r="CM3" s="113" t="s">
        <v>422</v>
      </c>
      <c r="CN3" s="113" t="s">
        <v>424</v>
      </c>
      <c r="CO3" s="113" t="s">
        <v>426</v>
      </c>
      <c r="CP3" s="113" t="s">
        <v>428</v>
      </c>
      <c r="CQ3" s="113" t="s">
        <v>430</v>
      </c>
      <c r="CR3" s="113" t="s">
        <v>432</v>
      </c>
      <c r="CS3" s="113" t="s">
        <v>434</v>
      </c>
      <c r="CT3" s="113" t="s">
        <v>436</v>
      </c>
      <c r="CU3" s="113" t="s">
        <v>438</v>
      </c>
      <c r="CV3" s="113" t="s">
        <v>440</v>
      </c>
      <c r="CW3" s="113" t="s">
        <v>442</v>
      </c>
      <c r="CX3" s="113" t="s">
        <v>444</v>
      </c>
      <c r="CY3" s="113" t="s">
        <v>446</v>
      </c>
      <c r="CZ3" s="113" t="s">
        <v>448</v>
      </c>
    </row>
    <row r="4" s="86" customFormat="1" spans="1:117">
      <c r="A4" s="73" t="str">
        <f>'imported data from Web Calc'!A3</f>
        <v>Mass</v>
      </c>
      <c r="B4" s="73" t="str">
        <f>'imported data from Web Calc'!B3</f>
        <v>Compound Formula</v>
      </c>
      <c r="C4" s="73" t="str">
        <f>'imported data from Web Calc'!C3</f>
        <v>Compound Name</v>
      </c>
      <c r="D4" s="95" t="str">
        <f>'background subtraction'!DJ4</f>
        <v>QC01</v>
      </c>
      <c r="E4" s="95" t="str">
        <f>'background subtraction'!DK4</f>
        <v>QC02</v>
      </c>
      <c r="F4" s="95" t="str">
        <f>'background subtraction'!DL4</f>
        <v>QC03</v>
      </c>
      <c r="G4" s="77" t="str">
        <f>'background subtraction'!DM4</f>
        <v>QC04</v>
      </c>
      <c r="H4" s="77" t="str">
        <f>'background subtraction'!DX4</f>
        <v>QC05</v>
      </c>
      <c r="I4" s="77" t="str">
        <f>'background subtraction'!EI4</f>
        <v>QC06</v>
      </c>
      <c r="J4" s="77" t="str">
        <f>'background subtraction'!ET4</f>
        <v>QC07</v>
      </c>
      <c r="K4" s="77" t="str">
        <f>'background subtraction'!FE4</f>
        <v>QC08</v>
      </c>
      <c r="L4" s="77" t="str">
        <f>'background subtraction'!FP4</f>
        <v>QC09</v>
      </c>
      <c r="M4" s="77" t="str">
        <f>'background subtraction'!GA4</f>
        <v>QC10</v>
      </c>
      <c r="N4" s="77" t="str">
        <f>'background subtraction'!GL4</f>
        <v>QC11</v>
      </c>
      <c r="O4" s="77" t="str">
        <f>'background subtraction'!GW4</f>
        <v>QC12</v>
      </c>
      <c r="P4" s="77" t="str">
        <f>'background subtraction'!HC4</f>
        <v>QC13</v>
      </c>
      <c r="Q4" s="112" t="s">
        <v>555</v>
      </c>
      <c r="R4" s="112" t="s">
        <v>556</v>
      </c>
      <c r="S4" s="114" t="s">
        <v>557</v>
      </c>
      <c r="T4" s="73" t="str">
        <f>'background subtraction'!DN4</f>
        <v>sample01</v>
      </c>
      <c r="U4" s="73" t="str">
        <f>'background subtraction'!FT4</f>
        <v>sample02</v>
      </c>
      <c r="V4" s="73" t="str">
        <f>'background subtraction'!FX4</f>
        <v>sample03</v>
      </c>
      <c r="W4" s="73" t="str">
        <f>'background subtraction'!GB4</f>
        <v>sample04</v>
      </c>
      <c r="X4" s="73" t="str">
        <f>'background subtraction'!GJ4</f>
        <v>sample05</v>
      </c>
      <c r="Y4" s="73" t="str">
        <f>'background subtraction'!DO4</f>
        <v>sample06</v>
      </c>
      <c r="Z4" s="73" t="str">
        <f>'background subtraction'!EF4</f>
        <v>sample07</v>
      </c>
      <c r="AA4" s="73" t="str">
        <f>'background subtraction'!EX4</f>
        <v>sample08</v>
      </c>
      <c r="AB4" s="73" t="str">
        <f>'background subtraction'!FO4</f>
        <v>sample09</v>
      </c>
      <c r="AC4" s="73" t="str">
        <f>'background subtraction'!GK4</f>
        <v>sample10</v>
      </c>
      <c r="AD4" s="73" t="str">
        <f>'background subtraction'!DP4</f>
        <v>sample11</v>
      </c>
      <c r="AE4" s="73" t="str">
        <f>'background subtraction'!EG4</f>
        <v>sample12</v>
      </c>
      <c r="AF4" s="73" t="str">
        <f>'background subtraction'!EY4</f>
        <v>sample13</v>
      </c>
      <c r="AG4" s="73" t="str">
        <f>'background subtraction'!FQ4</f>
        <v>sample14</v>
      </c>
      <c r="AH4" s="73" t="str">
        <f>'background subtraction'!GM4</f>
        <v>sample15</v>
      </c>
      <c r="AI4" s="73" t="str">
        <f>'background subtraction'!DQ4</f>
        <v>sample16</v>
      </c>
      <c r="AJ4" s="73" t="str">
        <f>'background subtraction'!EH4</f>
        <v>sample17</v>
      </c>
      <c r="AK4" s="73" t="str">
        <f>'background subtraction'!EZ4</f>
        <v>sample18</v>
      </c>
      <c r="AL4" s="73" t="str">
        <f>'background subtraction'!FR4</f>
        <v>sample19</v>
      </c>
      <c r="AM4" s="73" t="str">
        <f>'background subtraction'!GR4</f>
        <v>sample20</v>
      </c>
      <c r="AN4" s="73" t="str">
        <f>'background subtraction'!DR4</f>
        <v>sample21</v>
      </c>
      <c r="AO4" s="73" t="str">
        <f>'background subtraction'!EJ4</f>
        <v>sample22</v>
      </c>
      <c r="AP4" s="73" t="str">
        <f>'background subtraction'!FA4</f>
        <v>sample23</v>
      </c>
      <c r="AQ4" s="73" t="str">
        <f>'background subtraction'!FS4</f>
        <v>sample24</v>
      </c>
      <c r="AR4" s="73" t="str">
        <f>'background subtraction'!GS4</f>
        <v>sample25</v>
      </c>
      <c r="AS4" s="73" t="str">
        <f>'background subtraction'!DS4</f>
        <v>sample26</v>
      </c>
      <c r="AT4" s="73" t="str">
        <f>'background subtraction'!EK4</f>
        <v>sample27</v>
      </c>
      <c r="AU4" s="73" t="str">
        <f>'background subtraction'!FB4</f>
        <v>sample28</v>
      </c>
      <c r="AV4" s="73" t="str">
        <f>'background subtraction'!FU4</f>
        <v>sample29</v>
      </c>
      <c r="AW4" s="73" t="str">
        <f>'background subtraction'!GT4</f>
        <v>sample30</v>
      </c>
      <c r="AX4" s="73" t="str">
        <f>'background subtraction'!DT4</f>
        <v>sample31</v>
      </c>
      <c r="AY4" s="73" t="str">
        <f>'background subtraction'!EL4</f>
        <v>sample32</v>
      </c>
      <c r="AZ4" s="73" t="str">
        <f>'background subtraction'!FC4</f>
        <v>sample33</v>
      </c>
      <c r="BA4" s="73" t="str">
        <f>'background subtraction'!FV4</f>
        <v>sample34</v>
      </c>
      <c r="BB4" s="73" t="str">
        <f>'background subtraction'!GN4</f>
        <v>sample35</v>
      </c>
      <c r="BC4" s="73" t="str">
        <f>'background subtraction'!DU4</f>
        <v>sample36</v>
      </c>
      <c r="BD4" s="73" t="str">
        <f>'background subtraction'!EM4</f>
        <v>sample37</v>
      </c>
      <c r="BE4" s="73" t="str">
        <f>'background subtraction'!FD4</f>
        <v>sample38</v>
      </c>
      <c r="BF4" s="73" t="str">
        <f>'background subtraction'!FW4</f>
        <v>sample39</v>
      </c>
      <c r="BG4" s="73" t="str">
        <f>'background subtraction'!GO4</f>
        <v>sample40</v>
      </c>
      <c r="BH4" s="73" t="str">
        <f>'background subtraction'!DV4</f>
        <v>sample41</v>
      </c>
      <c r="BI4" s="73" t="str">
        <f>'background subtraction'!EN4</f>
        <v>sample42</v>
      </c>
      <c r="BJ4" s="73" t="str">
        <f>'background subtraction'!FF4</f>
        <v>sample43</v>
      </c>
      <c r="BK4" s="73" t="str">
        <f>'background subtraction'!FY4</f>
        <v>sample44</v>
      </c>
      <c r="BL4" s="73" t="str">
        <f>'background subtraction'!GP4</f>
        <v>sample45</v>
      </c>
      <c r="BM4" s="120" t="str">
        <f>'background subtraction'!DW4</f>
        <v>sample46</v>
      </c>
      <c r="BN4" s="73" t="str">
        <f>'background subtraction'!EO4</f>
        <v>sample47</v>
      </c>
      <c r="BO4" s="73" t="str">
        <f>'background subtraction'!FG4</f>
        <v>sample48</v>
      </c>
      <c r="BP4" s="73" t="str">
        <f>'background subtraction'!FZ4</f>
        <v>sample49</v>
      </c>
      <c r="BQ4" s="73" t="str">
        <f>'background subtraction'!GQ4</f>
        <v>sample50</v>
      </c>
      <c r="BR4" s="73" t="str">
        <f>'background subtraction'!DY4</f>
        <v>sample51</v>
      </c>
      <c r="BS4" s="73" t="str">
        <f>'background subtraction'!EP4</f>
        <v>sample52</v>
      </c>
      <c r="BT4" s="73" t="str">
        <f>'background subtraction'!FH4</f>
        <v>sample53</v>
      </c>
      <c r="BU4" s="73" t="str">
        <f>'background subtraction'!GC4</f>
        <v>sample54</v>
      </c>
      <c r="BV4" s="73" t="str">
        <f>'background subtraction'!GU4</f>
        <v>sample55</v>
      </c>
      <c r="BW4" s="73" t="str">
        <f>'background subtraction'!DZ4</f>
        <v>sample56</v>
      </c>
      <c r="BX4" s="73" t="str">
        <f>'background subtraction'!EQ4</f>
        <v>sample57</v>
      </c>
      <c r="BY4" s="73" t="str">
        <f>'background subtraction'!FI4</f>
        <v>sample58</v>
      </c>
      <c r="BZ4" s="73" t="str">
        <f>'background subtraction'!GD4</f>
        <v>sample59</v>
      </c>
      <c r="CA4" s="73" t="str">
        <f>'background subtraction'!GV4</f>
        <v>sample60</v>
      </c>
      <c r="CB4" s="73" t="str">
        <f>'background subtraction'!EA4</f>
        <v>sample61</v>
      </c>
      <c r="CC4" s="73" t="str">
        <f>'background subtraction'!ER4</f>
        <v>sample62</v>
      </c>
      <c r="CD4" s="73" t="str">
        <f>'background subtraction'!FJ4</f>
        <v>sample63</v>
      </c>
      <c r="CE4" s="73" t="str">
        <f>'background subtraction'!GE4</f>
        <v>sample64</v>
      </c>
      <c r="CF4" s="73" t="str">
        <f>'background subtraction'!GX4</f>
        <v>sample65</v>
      </c>
      <c r="CG4" s="73" t="str">
        <f>'background subtraction'!EB4</f>
        <v>sample66</v>
      </c>
      <c r="CH4" s="73" t="str">
        <f>'background subtraction'!ES4</f>
        <v>sample67</v>
      </c>
      <c r="CI4" s="73" t="str">
        <f>'background subtraction'!FK4</f>
        <v>sample68</v>
      </c>
      <c r="CJ4" s="73" t="str">
        <f>'background subtraction'!GF4</f>
        <v>sample69</v>
      </c>
      <c r="CK4" s="73" t="str">
        <f>'background subtraction'!GY4</f>
        <v>sample70</v>
      </c>
      <c r="CL4" s="73" t="str">
        <f>'background subtraction'!EC4</f>
        <v>sample71</v>
      </c>
      <c r="CM4" s="73" t="str">
        <f>'background subtraction'!EU4</f>
        <v>sample72</v>
      </c>
      <c r="CN4" s="73" t="str">
        <f>'background subtraction'!FL4</f>
        <v>sample73</v>
      </c>
      <c r="CO4" s="73" t="str">
        <f>'background subtraction'!GG4</f>
        <v>sample74</v>
      </c>
      <c r="CP4" s="73" t="str">
        <f>'background subtraction'!GZ4</f>
        <v>sample75</v>
      </c>
      <c r="CQ4" s="73" t="str">
        <f>'background subtraction'!ED4</f>
        <v>sample76</v>
      </c>
      <c r="CR4" s="73" t="str">
        <f>'background subtraction'!EV4</f>
        <v>sample77</v>
      </c>
      <c r="CS4" s="73" t="str">
        <f>'background subtraction'!FM4</f>
        <v>sample78</v>
      </c>
      <c r="CT4" s="73" t="str">
        <f>'background subtraction'!GH4</f>
        <v>sample79</v>
      </c>
      <c r="CU4" s="73" t="str">
        <f>'background subtraction'!HA4</f>
        <v>sample80</v>
      </c>
      <c r="CV4" s="73" t="str">
        <f>'background subtraction'!EE4</f>
        <v>sample81</v>
      </c>
      <c r="CW4" s="73" t="str">
        <f>'background subtraction'!EW4</f>
        <v>sample82</v>
      </c>
      <c r="CX4" s="73" t="str">
        <f>'background subtraction'!FN4</f>
        <v>sample83</v>
      </c>
      <c r="CY4" s="73" t="str">
        <f>'background subtraction'!GI4</f>
        <v>sample84</v>
      </c>
      <c r="CZ4" s="73" t="str">
        <f>'background subtraction'!HB4</f>
        <v>sample85</v>
      </c>
      <c r="DA4" s="73"/>
      <c r="DB4" s="73"/>
      <c r="DC4" s="73"/>
      <c r="DD4" s="73"/>
      <c r="DE4" s="73"/>
      <c r="DF4" s="73"/>
      <c r="DG4" s="73"/>
      <c r="DH4" s="73"/>
      <c r="DI4" s="73"/>
      <c r="DJ4" s="73"/>
      <c r="DK4" s="73"/>
      <c r="DL4" s="73"/>
      <c r="DM4" s="73"/>
    </row>
    <row r="5" spans="1:104">
      <c r="A5">
        <f>'imported data from Web Calc'!A4</f>
        <v>926.6</v>
      </c>
      <c r="B5" t="str">
        <f>'imported data from Web Calc'!B4</f>
        <v>C49H80O15</v>
      </c>
      <c r="C5" s="61" t="str">
        <f>'imported data from Web Calc'!C4</f>
        <v>DGDG(34:6)</v>
      </c>
      <c r="D5" s="96"/>
      <c r="E5" s="96"/>
      <c r="F5" s="96"/>
      <c r="G5" s="66">
        <f>'signal-per-mass-dry-weight'!G5*100/'signal-per-mass-dry-weight'!G$172</f>
        <v>0</v>
      </c>
      <c r="H5" s="66">
        <f>'signal-per-mass-dry-weight'!H5*100/'signal-per-mass-dry-weight'!H$172</f>
        <v>0.00833488274887657</v>
      </c>
      <c r="I5" s="66">
        <f>'signal-per-mass-dry-weight'!I5*100/'signal-per-mass-dry-weight'!I$172</f>
        <v>0.0033253402973627</v>
      </c>
      <c r="J5" s="66">
        <f>'signal-per-mass-dry-weight'!J5*100/'signal-per-mass-dry-weight'!J$172</f>
        <v>0</v>
      </c>
      <c r="K5" s="66">
        <f>'signal-per-mass-dry-weight'!K5*100/'signal-per-mass-dry-weight'!K$172</f>
        <v>0</v>
      </c>
      <c r="L5" s="66">
        <f>'signal-per-mass-dry-weight'!L5*100/'signal-per-mass-dry-weight'!L$172</f>
        <v>0.00331950969310912</v>
      </c>
      <c r="M5" s="66">
        <f>'signal-per-mass-dry-weight'!M5*100/'signal-per-mass-dry-weight'!M$172</f>
        <v>0.00250260314577556</v>
      </c>
      <c r="N5" s="66">
        <f>'signal-per-mass-dry-weight'!N5*100/'signal-per-mass-dry-weight'!N$172</f>
        <v>0</v>
      </c>
      <c r="O5" s="66">
        <f>'signal-per-mass-dry-weight'!O5*100/'signal-per-mass-dry-weight'!O$172</f>
        <v>0.00339485011677202</v>
      </c>
      <c r="P5" s="66">
        <f>'signal-per-mass-dry-weight'!P5*100/'signal-per-mass-dry-weight'!P$172</f>
        <v>0.00427168666158368</v>
      </c>
      <c r="Q5" s="66">
        <f>AVERAGE(G5:P5)</f>
        <v>0.00251488726634796</v>
      </c>
      <c r="R5" s="115">
        <f>STDEV(G5:P5)</f>
        <v>0.00267365875542991</v>
      </c>
      <c r="S5" s="66">
        <f>R5/Q5</f>
        <v>1.06313264662257</v>
      </c>
      <c r="T5" s="66">
        <f>'signal-per-mass-dry-weight'!T5*100/'signal-per-mass-dry-weight'!T$172</f>
        <v>0.0041399754372949</v>
      </c>
      <c r="U5" s="66">
        <f>'signal-per-mass-dry-weight'!U5*100/'signal-per-mass-dry-weight'!U$172</f>
        <v>0.00414692127223156</v>
      </c>
      <c r="V5" s="66">
        <f>'signal-per-mass-dry-weight'!V5*100/'signal-per-mass-dry-weight'!V$172</f>
        <v>0.0021193867474626</v>
      </c>
      <c r="W5" s="66">
        <f>'signal-per-mass-dry-weight'!W5*100/'signal-per-mass-dry-weight'!W$172</f>
        <v>0</v>
      </c>
      <c r="X5" s="66">
        <f>'signal-per-mass-dry-weight'!X5*100/'signal-per-mass-dry-weight'!X$172</f>
        <v>0.00100191237978861</v>
      </c>
      <c r="Y5" s="66">
        <f>'signal-per-mass-dry-weight'!Y5*100/'signal-per-mass-dry-weight'!Y$172</f>
        <v>0.00273422595063682</v>
      </c>
      <c r="Z5" s="66">
        <f>'signal-per-mass-dry-weight'!Z5*100/'signal-per-mass-dry-weight'!Z$172</f>
        <v>0</v>
      </c>
      <c r="AA5" s="66">
        <f>'signal-per-mass-dry-weight'!AA5*100/'signal-per-mass-dry-weight'!AA$172</f>
        <v>0</v>
      </c>
      <c r="AB5" s="66">
        <f>'signal-per-mass-dry-weight'!AB5*100/'signal-per-mass-dry-weight'!AB$172</f>
        <v>0</v>
      </c>
      <c r="AC5" s="66">
        <f>'signal-per-mass-dry-weight'!AC5*100/'signal-per-mass-dry-weight'!AC$172</f>
        <v>0</v>
      </c>
      <c r="AD5" s="66">
        <f>'signal-per-mass-dry-weight'!AD5*100/'signal-per-mass-dry-weight'!AD$172</f>
        <v>0.00608318847902608</v>
      </c>
      <c r="AE5" s="66">
        <f>'signal-per-mass-dry-weight'!AE5*100/'signal-per-mass-dry-weight'!AE$172</f>
        <v>0.0118553596821599</v>
      </c>
      <c r="AF5" s="66">
        <f>'signal-per-mass-dry-weight'!AF5*100/'signal-per-mass-dry-weight'!AF$172</f>
        <v>0.00564728854153902</v>
      </c>
      <c r="AG5" s="66">
        <f>'signal-per-mass-dry-weight'!AG5*100/'signal-per-mass-dry-weight'!AG$172</f>
        <v>0</v>
      </c>
      <c r="AH5" s="66">
        <f>'signal-per-mass-dry-weight'!AH5*100/'signal-per-mass-dry-weight'!AH$172</f>
        <v>0</v>
      </c>
      <c r="AI5" s="66">
        <f>'signal-per-mass-dry-weight'!AI5*100/'signal-per-mass-dry-weight'!AI$172</f>
        <v>0</v>
      </c>
      <c r="AJ5" s="66">
        <f>'signal-per-mass-dry-weight'!AJ5*100/'signal-per-mass-dry-weight'!AJ$172</f>
        <v>0</v>
      </c>
      <c r="AK5" s="66">
        <f>'signal-per-mass-dry-weight'!AK5*100/'signal-per-mass-dry-weight'!AK$172</f>
        <v>0</v>
      </c>
      <c r="AL5" s="66">
        <f>'signal-per-mass-dry-weight'!AL5*100/'signal-per-mass-dry-weight'!AL$172</f>
        <v>0.00280126171843429</v>
      </c>
      <c r="AM5" s="66">
        <f>'signal-per-mass-dry-weight'!AM5*100/'signal-per-mass-dry-weight'!AM$172</f>
        <v>0.00152524003532925</v>
      </c>
      <c r="AN5" s="66">
        <f>'signal-per-mass-dry-weight'!AN5*100/'signal-per-mass-dry-weight'!AN$172</f>
        <v>0.00756754971758467</v>
      </c>
      <c r="AO5" s="66">
        <f>'signal-per-mass-dry-weight'!AO5*100/'signal-per-mass-dry-weight'!AO$172</f>
        <v>0</v>
      </c>
      <c r="AP5" s="66">
        <f>'signal-per-mass-dry-weight'!AP5*100/'signal-per-mass-dry-weight'!AP$172</f>
        <v>0.00202230920281483</v>
      </c>
      <c r="AQ5" s="66">
        <f>'signal-per-mass-dry-weight'!AQ5*100/'signal-per-mass-dry-weight'!AQ$172</f>
        <v>0.00311130916748449</v>
      </c>
      <c r="AR5" s="66">
        <f>'signal-per-mass-dry-weight'!AR5*100/'signal-per-mass-dry-weight'!AR$172</f>
        <v>0.00370113382457061</v>
      </c>
      <c r="AS5" s="66">
        <f>'signal-per-mass-dry-weight'!AS5*100/'signal-per-mass-dry-weight'!AS$172</f>
        <v>0</v>
      </c>
      <c r="AT5" s="66">
        <f>'signal-per-mass-dry-weight'!AT5*100/'signal-per-mass-dry-weight'!AT$172</f>
        <v>0</v>
      </c>
      <c r="AU5" s="66">
        <f>'signal-per-mass-dry-weight'!AU5*100/'signal-per-mass-dry-weight'!AU$172</f>
        <v>0.00133298556202914</v>
      </c>
      <c r="AV5" s="66">
        <f>'signal-per-mass-dry-weight'!AV5*100/'signal-per-mass-dry-weight'!AV$172</f>
        <v>0.00497046866627245</v>
      </c>
      <c r="AW5" s="66">
        <f>'signal-per-mass-dry-weight'!AW5*100/'signal-per-mass-dry-weight'!AW$172</f>
        <v>0</v>
      </c>
      <c r="AX5" s="66">
        <f>'signal-per-mass-dry-weight'!AX5*100/'signal-per-mass-dry-weight'!AX$172</f>
        <v>0</v>
      </c>
      <c r="AY5" s="66">
        <f>'signal-per-mass-dry-weight'!AY5*100/'signal-per-mass-dry-weight'!AY$172</f>
        <v>0</v>
      </c>
      <c r="AZ5" s="66">
        <f>'signal-per-mass-dry-weight'!AZ5*100/'signal-per-mass-dry-weight'!AZ$172</f>
        <v>0.00409483780902693</v>
      </c>
      <c r="BA5" s="66">
        <f>'signal-per-mass-dry-weight'!BA5*100/'signal-per-mass-dry-weight'!BA$172</f>
        <v>0</v>
      </c>
      <c r="BB5" s="66">
        <f>'signal-per-mass-dry-weight'!BB5*100/'signal-per-mass-dry-weight'!BB$172</f>
        <v>0</v>
      </c>
      <c r="BC5" s="66">
        <f>'signal-per-mass-dry-weight'!BC5*100/'signal-per-mass-dry-weight'!BC$172</f>
        <v>0</v>
      </c>
      <c r="BD5" s="66">
        <f>'signal-per-mass-dry-weight'!BD5*100/'signal-per-mass-dry-weight'!BD$172</f>
        <v>0</v>
      </c>
      <c r="BE5" s="66">
        <f>'signal-per-mass-dry-weight'!BE5*100/'signal-per-mass-dry-weight'!BE$172</f>
        <v>0.00201055789811562</v>
      </c>
      <c r="BF5" s="66">
        <f>'signal-per-mass-dry-weight'!BF5*100/'signal-per-mass-dry-weight'!BF$172</f>
        <v>0</v>
      </c>
      <c r="BG5" s="66">
        <f>'signal-per-mass-dry-weight'!BG5*100/'signal-per-mass-dry-weight'!BG$172</f>
        <v>0</v>
      </c>
      <c r="BH5" s="66">
        <f>'signal-per-mass-dry-weight'!BH5*100/'signal-per-mass-dry-weight'!BH$172</f>
        <v>0</v>
      </c>
      <c r="BI5" s="66">
        <f>'signal-per-mass-dry-weight'!BI5*100/'signal-per-mass-dry-weight'!BI$172</f>
        <v>0</v>
      </c>
      <c r="BJ5" s="66">
        <f>'signal-per-mass-dry-weight'!BJ5*100/'signal-per-mass-dry-weight'!BJ$172</f>
        <v>0</v>
      </c>
      <c r="BK5" s="66">
        <f>'signal-per-mass-dry-weight'!BK5*100/'signal-per-mass-dry-weight'!BK$172</f>
        <v>0</v>
      </c>
      <c r="BL5" s="66">
        <f>'signal-per-mass-dry-weight'!BL5*100/'signal-per-mass-dry-weight'!BL$172</f>
        <v>0</v>
      </c>
      <c r="BM5" s="121">
        <f>'signal-per-mass-dry-weight'!BM5*100/'signal-per-mass-dry-weight'!BM$172</f>
        <v>0</v>
      </c>
      <c r="BN5" s="66">
        <f>'signal-per-mass-dry-weight'!BN5*100/'signal-per-mass-dry-weight'!BN$172</f>
        <v>0</v>
      </c>
      <c r="BO5" s="66">
        <f>'signal-per-mass-dry-weight'!BO5*100/'signal-per-mass-dry-weight'!BO$172</f>
        <v>0</v>
      </c>
      <c r="BP5" s="66">
        <f>'signal-per-mass-dry-weight'!BP5*100/'signal-per-mass-dry-weight'!BP$172</f>
        <v>0.0207778388096222</v>
      </c>
      <c r="BQ5" s="66">
        <f>'signal-per-mass-dry-weight'!BQ5*100/'signal-per-mass-dry-weight'!BQ$172</f>
        <v>0.00193776678617341</v>
      </c>
      <c r="BR5" s="66">
        <f>'signal-per-mass-dry-weight'!BR5*100/'signal-per-mass-dry-weight'!BR$172</f>
        <v>0</v>
      </c>
      <c r="BS5" s="66">
        <f>'signal-per-mass-dry-weight'!BS5*100/'signal-per-mass-dry-weight'!BS$172</f>
        <v>0</v>
      </c>
      <c r="BT5" s="66">
        <f>'signal-per-mass-dry-weight'!BT5*100/'signal-per-mass-dry-weight'!BT$172</f>
        <v>0</v>
      </c>
      <c r="BU5" s="66">
        <f>'signal-per-mass-dry-weight'!BU5*100/'signal-per-mass-dry-weight'!BU$172</f>
        <v>0.0082500097895541</v>
      </c>
      <c r="BV5" s="66">
        <f>'signal-per-mass-dry-weight'!BV5*100/'signal-per-mass-dry-weight'!BV$172</f>
        <v>0.00367965638686645</v>
      </c>
      <c r="BW5" s="66">
        <f>'signal-per-mass-dry-weight'!BW5*100/'signal-per-mass-dry-weight'!BW$172</f>
        <v>0</v>
      </c>
      <c r="BX5" s="66">
        <f>'signal-per-mass-dry-weight'!BX5*100/'signal-per-mass-dry-weight'!BX$172</f>
        <v>0.00300930138363009</v>
      </c>
      <c r="BY5" s="66">
        <f>'signal-per-mass-dry-weight'!BY5*100/'signal-per-mass-dry-weight'!BY$172</f>
        <v>0.0210643749495826</v>
      </c>
      <c r="BZ5" s="66">
        <f>'signal-per-mass-dry-weight'!BZ5*100/'signal-per-mass-dry-weight'!BZ$172</f>
        <v>0</v>
      </c>
      <c r="CA5" s="66">
        <f>'signal-per-mass-dry-weight'!CA5*100/'signal-per-mass-dry-weight'!CA$172</f>
        <v>0</v>
      </c>
      <c r="CB5" s="66">
        <f>'signal-per-mass-dry-weight'!CB5*100/'signal-per-mass-dry-weight'!CB$172</f>
        <v>0</v>
      </c>
      <c r="CC5" s="66">
        <f>'signal-per-mass-dry-weight'!CC5*100/'signal-per-mass-dry-weight'!CC$172</f>
        <v>0</v>
      </c>
      <c r="CD5" s="66">
        <f>'signal-per-mass-dry-weight'!CD5*100/'signal-per-mass-dry-weight'!CD$172</f>
        <v>0</v>
      </c>
      <c r="CE5" s="66">
        <f>'signal-per-mass-dry-weight'!CE5*100/'signal-per-mass-dry-weight'!CE$172</f>
        <v>0.00862409469479284</v>
      </c>
      <c r="CF5" s="66">
        <f>'signal-per-mass-dry-weight'!CF5*100/'signal-per-mass-dry-weight'!CF$172</f>
        <v>0</v>
      </c>
      <c r="CG5" s="66">
        <f>'signal-per-mass-dry-weight'!CG5*100/'signal-per-mass-dry-weight'!CG$172</f>
        <v>0</v>
      </c>
      <c r="CH5" s="66">
        <f>'signal-per-mass-dry-weight'!CH5*100/'signal-per-mass-dry-weight'!CH$172</f>
        <v>0</v>
      </c>
      <c r="CI5" s="66">
        <f>'signal-per-mass-dry-weight'!CI5*100/'signal-per-mass-dry-weight'!CI$172</f>
        <v>0</v>
      </c>
      <c r="CJ5" s="66">
        <f>'signal-per-mass-dry-weight'!CJ5*100/'signal-per-mass-dry-weight'!CJ$172</f>
        <v>0</v>
      </c>
      <c r="CK5" s="66">
        <f>'signal-per-mass-dry-weight'!CK5*100/'signal-per-mass-dry-weight'!CK$172</f>
        <v>0</v>
      </c>
      <c r="CL5" s="66">
        <f>'signal-per-mass-dry-weight'!CL5*100/'signal-per-mass-dry-weight'!CL$172</f>
        <v>0.00107801962752636</v>
      </c>
      <c r="CM5" s="66">
        <f>'signal-per-mass-dry-weight'!CM5*100/'signal-per-mass-dry-weight'!CM$172</f>
        <v>0</v>
      </c>
      <c r="CN5" s="66">
        <f>'signal-per-mass-dry-weight'!CN5*100/'signal-per-mass-dry-weight'!CN$172</f>
        <v>0.00305530357007262</v>
      </c>
      <c r="CO5" s="66">
        <f>'signal-per-mass-dry-weight'!CO5*100/'signal-per-mass-dry-weight'!CO$172</f>
        <v>0</v>
      </c>
      <c r="CP5" s="66">
        <f>'signal-per-mass-dry-weight'!CP5*100/'signal-per-mass-dry-weight'!CP$172</f>
        <v>0</v>
      </c>
      <c r="CQ5" s="66">
        <f>'signal-per-mass-dry-weight'!CQ5*100/'signal-per-mass-dry-weight'!CQ$172</f>
        <v>0</v>
      </c>
      <c r="CR5" s="66">
        <f>'signal-per-mass-dry-weight'!CR5*100/'signal-per-mass-dry-weight'!CR$172</f>
        <v>0</v>
      </c>
      <c r="CS5" s="66">
        <f>'signal-per-mass-dry-weight'!CS5*100/'signal-per-mass-dry-weight'!CS$172</f>
        <v>0</v>
      </c>
      <c r="CT5" s="66">
        <f>'signal-per-mass-dry-weight'!CT5*100/'signal-per-mass-dry-weight'!CT$172</f>
        <v>0</v>
      </c>
      <c r="CU5" s="66">
        <f>'signal-per-mass-dry-weight'!CU5*100/'signal-per-mass-dry-weight'!CU$172</f>
        <v>0</v>
      </c>
      <c r="CV5" s="66">
        <f>'signal-per-mass-dry-weight'!CV5*100/'signal-per-mass-dry-weight'!CV$172</f>
        <v>0</v>
      </c>
      <c r="CW5" s="66">
        <f>'signal-per-mass-dry-weight'!CW5*100/'signal-per-mass-dry-weight'!CW$172</f>
        <v>0</v>
      </c>
      <c r="CX5" s="66">
        <f>'signal-per-mass-dry-weight'!CX5*100/'signal-per-mass-dry-weight'!CX$172</f>
        <v>0.00816210586718633</v>
      </c>
      <c r="CY5" s="66">
        <f>'signal-per-mass-dry-weight'!CY5*100/'signal-per-mass-dry-weight'!CY$172</f>
        <v>0</v>
      </c>
      <c r="CZ5" s="66">
        <f>'signal-per-mass-dry-weight'!CZ5*100/'signal-per-mass-dry-weight'!CZ$172</f>
        <v>0</v>
      </c>
    </row>
    <row r="6" spans="1:104">
      <c r="A6">
        <f>'imported data from Web Calc'!A5</f>
        <v>928.6</v>
      </c>
      <c r="B6" t="str">
        <f>'imported data from Web Calc'!B5</f>
        <v>C49H82O15</v>
      </c>
      <c r="C6" s="61" t="str">
        <f>'imported data from Web Calc'!C5</f>
        <v>DGDG(34:5)</v>
      </c>
      <c r="D6" s="96"/>
      <c r="E6" s="96"/>
      <c r="F6" s="96"/>
      <c r="G6" s="66">
        <f>'signal-per-mass-dry-weight'!G6*100/'signal-per-mass-dry-weight'!G$172</f>
        <v>0</v>
      </c>
      <c r="H6" s="66">
        <f>'signal-per-mass-dry-weight'!H6*100/'signal-per-mass-dry-weight'!H$172</f>
        <v>0</v>
      </c>
      <c r="I6" s="66">
        <f>'signal-per-mass-dry-weight'!I6*100/'signal-per-mass-dry-weight'!I$172</f>
        <v>0.00166267014868135</v>
      </c>
      <c r="J6" s="66">
        <f>'signal-per-mass-dry-weight'!J6*100/'signal-per-mass-dry-weight'!J$172</f>
        <v>0</v>
      </c>
      <c r="K6" s="66">
        <f>'signal-per-mass-dry-weight'!K6*100/'signal-per-mass-dry-weight'!K$172</f>
        <v>0</v>
      </c>
      <c r="L6" s="66">
        <f>'signal-per-mass-dry-weight'!L6*100/'signal-per-mass-dry-weight'!L$172</f>
        <v>0</v>
      </c>
      <c r="M6" s="66">
        <f>'signal-per-mass-dry-weight'!M6*100/'signal-per-mass-dry-weight'!M$172</f>
        <v>0.00750780943732668</v>
      </c>
      <c r="N6" s="66">
        <f>'signal-per-mass-dry-weight'!N6*100/'signal-per-mass-dry-weight'!N$172</f>
        <v>0</v>
      </c>
      <c r="O6" s="66">
        <f>'signal-per-mass-dry-weight'!O6*100/'signal-per-mass-dry-weight'!O$172</f>
        <v>0</v>
      </c>
      <c r="P6" s="66">
        <f>'signal-per-mass-dry-weight'!P6*100/'signal-per-mass-dry-weight'!P$172</f>
        <v>0</v>
      </c>
      <c r="Q6" s="66">
        <f t="shared" ref="Q6:Q69" si="0">AVERAGE(G6:P6)</f>
        <v>0.000917047958600803</v>
      </c>
      <c r="R6" s="115">
        <f t="shared" ref="R6:R69" si="1">STDEV(G6:P6)</f>
        <v>0.00237397708934907</v>
      </c>
      <c r="S6" s="66">
        <f t="shared" ref="S6:S69" si="2">R6/Q6</f>
        <v>2.58871639927229</v>
      </c>
      <c r="T6" s="66">
        <f>'signal-per-mass-dry-weight'!T6*100/'signal-per-mass-dry-weight'!T$172</f>
        <v>0.00130736066440891</v>
      </c>
      <c r="U6" s="66">
        <f>'signal-per-mass-dry-weight'!U6*100/'signal-per-mass-dry-weight'!U$172</f>
        <v>0</v>
      </c>
      <c r="V6" s="66">
        <f>'signal-per-mass-dry-weight'!V6*100/'signal-per-mass-dry-weight'!V$172</f>
        <v>0.00466265084441772</v>
      </c>
      <c r="W6" s="66">
        <f>'signal-per-mass-dry-weight'!W6*100/'signal-per-mass-dry-weight'!W$172</f>
        <v>0.00276647327409934</v>
      </c>
      <c r="X6" s="66">
        <f>'signal-per-mass-dry-weight'!X6*100/'signal-per-mass-dry-weight'!X$172</f>
        <v>0.00260497218745039</v>
      </c>
      <c r="Y6" s="66">
        <f>'signal-per-mass-dry-weight'!Y6*100/'signal-per-mass-dry-weight'!Y$172</f>
        <v>0</v>
      </c>
      <c r="Z6" s="66">
        <f>'signal-per-mass-dry-weight'!Z6*100/'signal-per-mass-dry-weight'!Z$172</f>
        <v>0</v>
      </c>
      <c r="AA6" s="66">
        <f>'signal-per-mass-dry-weight'!AA6*100/'signal-per-mass-dry-weight'!AA$172</f>
        <v>0</v>
      </c>
      <c r="AB6" s="66">
        <f>'signal-per-mass-dry-weight'!AB6*100/'signal-per-mass-dry-weight'!AB$172</f>
        <v>0</v>
      </c>
      <c r="AC6" s="66">
        <f>'signal-per-mass-dry-weight'!AC6*100/'signal-per-mass-dry-weight'!AC$172</f>
        <v>0.00431920502833272</v>
      </c>
      <c r="AD6" s="66">
        <f>'signal-per-mass-dry-weight'!AD6*100/'signal-per-mass-dry-weight'!AD$172</f>
        <v>0</v>
      </c>
      <c r="AE6" s="66">
        <f>'signal-per-mass-dry-weight'!AE6*100/'signal-per-mass-dry-weight'!AE$172</f>
        <v>0</v>
      </c>
      <c r="AF6" s="66">
        <f>'signal-per-mass-dry-weight'!AF6*100/'signal-per-mass-dry-weight'!AF$172</f>
        <v>0</v>
      </c>
      <c r="AG6" s="66">
        <f>'signal-per-mass-dry-weight'!AG6*100/'signal-per-mass-dry-weight'!AG$172</f>
        <v>0</v>
      </c>
      <c r="AH6" s="66">
        <f>'signal-per-mass-dry-weight'!AH6*100/'signal-per-mass-dry-weight'!AH$172</f>
        <v>0</v>
      </c>
      <c r="AI6" s="66">
        <f>'signal-per-mass-dry-weight'!AI6*100/'signal-per-mass-dry-weight'!AI$172</f>
        <v>0</v>
      </c>
      <c r="AJ6" s="66">
        <f>'signal-per-mass-dry-weight'!AJ6*100/'signal-per-mass-dry-weight'!AJ$172</f>
        <v>0</v>
      </c>
      <c r="AK6" s="66">
        <f>'signal-per-mass-dry-weight'!AK6*100/'signal-per-mass-dry-weight'!AK$172</f>
        <v>0.00820286730371332</v>
      </c>
      <c r="AL6" s="66">
        <f>'signal-per-mass-dry-weight'!AL6*100/'signal-per-mass-dry-weight'!AL$172</f>
        <v>0</v>
      </c>
      <c r="AM6" s="66">
        <f>'signal-per-mass-dry-weight'!AM6*100/'signal-per-mass-dry-weight'!AM$172</f>
        <v>0</v>
      </c>
      <c r="AN6" s="66">
        <f>'signal-per-mass-dry-weight'!AN6*100/'signal-per-mass-dry-weight'!AN$172</f>
        <v>0</v>
      </c>
      <c r="AO6" s="66">
        <f>'signal-per-mass-dry-weight'!AO6*100/'signal-per-mass-dry-weight'!AO$172</f>
        <v>0.00539460872383679</v>
      </c>
      <c r="AP6" s="66">
        <f>'signal-per-mass-dry-weight'!AP6*100/'signal-per-mass-dry-weight'!AP$172</f>
        <v>0.00606692760844449</v>
      </c>
      <c r="AQ6" s="66">
        <f>'signal-per-mass-dry-weight'!AQ6*100/'signal-per-mass-dry-weight'!AQ$172</f>
        <v>0.00116674093780668</v>
      </c>
      <c r="AR6" s="66">
        <f>'signal-per-mass-dry-weight'!AR6*100/'signal-per-mass-dry-weight'!AR$172</f>
        <v>0.0013458668452984</v>
      </c>
      <c r="AS6" s="66">
        <f>'signal-per-mass-dry-weight'!AS6*100/'signal-per-mass-dry-weight'!AS$172</f>
        <v>0</v>
      </c>
      <c r="AT6" s="66">
        <f>'signal-per-mass-dry-weight'!AT6*100/'signal-per-mass-dry-weight'!AT$172</f>
        <v>0</v>
      </c>
      <c r="AU6" s="66">
        <f>'signal-per-mass-dry-weight'!AU6*100/'signal-per-mass-dry-weight'!AU$172</f>
        <v>0</v>
      </c>
      <c r="AV6" s="66">
        <f>'signal-per-mass-dry-weight'!AV6*100/'signal-per-mass-dry-weight'!AV$172</f>
        <v>0</v>
      </c>
      <c r="AW6" s="66">
        <f>'signal-per-mass-dry-weight'!AW6*100/'signal-per-mass-dry-weight'!AW$172</f>
        <v>0.00350224867415706</v>
      </c>
      <c r="AX6" s="66">
        <f>'signal-per-mass-dry-weight'!AX6*100/'signal-per-mass-dry-weight'!AX$172</f>
        <v>0.00383853884632533</v>
      </c>
      <c r="AY6" s="66">
        <f>'signal-per-mass-dry-weight'!AY6*100/'signal-per-mass-dry-weight'!AY$172</f>
        <v>0.00284002928480599</v>
      </c>
      <c r="AZ6" s="66">
        <f>'signal-per-mass-dry-weight'!AZ6*100/'signal-per-mass-dry-weight'!AZ$172</f>
        <v>0</v>
      </c>
      <c r="BA6" s="66">
        <f>'signal-per-mass-dry-weight'!BA6*100/'signal-per-mass-dry-weight'!BA$172</f>
        <v>0</v>
      </c>
      <c r="BB6" s="66">
        <f>'signal-per-mass-dry-weight'!BB6*100/'signal-per-mass-dry-weight'!BB$172</f>
        <v>0.00307208547266997</v>
      </c>
      <c r="BC6" s="66">
        <f>'signal-per-mass-dry-weight'!BC6*100/'signal-per-mass-dry-weight'!BC$172</f>
        <v>0.00255760701398339</v>
      </c>
      <c r="BD6" s="66">
        <f>'signal-per-mass-dry-weight'!BD6*100/'signal-per-mass-dry-weight'!BD$172</f>
        <v>0</v>
      </c>
      <c r="BE6" s="66">
        <f>'signal-per-mass-dry-weight'!BE6*100/'signal-per-mass-dry-weight'!BE$172</f>
        <v>0.00488278346685222</v>
      </c>
      <c r="BF6" s="66">
        <f>'signal-per-mass-dry-weight'!BF6*100/'signal-per-mass-dry-weight'!BF$172</f>
        <v>0.00220122083439747</v>
      </c>
      <c r="BG6" s="66">
        <f>'signal-per-mass-dry-weight'!BG6*100/'signal-per-mass-dry-weight'!BG$172</f>
        <v>0</v>
      </c>
      <c r="BH6" s="66">
        <f>'signal-per-mass-dry-weight'!BH6*100/'signal-per-mass-dry-weight'!BH$172</f>
        <v>0</v>
      </c>
      <c r="BI6" s="66">
        <f>'signal-per-mass-dry-weight'!BI6*100/'signal-per-mass-dry-weight'!BI$172</f>
        <v>0</v>
      </c>
      <c r="BJ6" s="66">
        <f>'signal-per-mass-dry-weight'!BJ6*100/'signal-per-mass-dry-weight'!BJ$172</f>
        <v>0</v>
      </c>
      <c r="BK6" s="66">
        <f>'signal-per-mass-dry-weight'!BK6*100/'signal-per-mass-dry-weight'!BK$172</f>
        <v>0</v>
      </c>
      <c r="BL6" s="66">
        <f>'signal-per-mass-dry-weight'!BL6*100/'signal-per-mass-dry-weight'!BL$172</f>
        <v>0.00340898394373178</v>
      </c>
      <c r="BM6" s="121">
        <f>'signal-per-mass-dry-weight'!BM6*100/'signal-per-mass-dry-weight'!BM$172</f>
        <v>0</v>
      </c>
      <c r="BN6" s="66">
        <f>'signal-per-mass-dry-weight'!BN6*100/'signal-per-mass-dry-weight'!BN$172</f>
        <v>0</v>
      </c>
      <c r="BO6" s="66">
        <f>'signal-per-mass-dry-weight'!BO6*100/'signal-per-mass-dry-weight'!BO$172</f>
        <v>0.00404807457281064</v>
      </c>
      <c r="BP6" s="66">
        <f>'signal-per-mass-dry-weight'!BP6*100/'signal-per-mass-dry-weight'!BP$172</f>
        <v>0</v>
      </c>
      <c r="BQ6" s="66">
        <f>'signal-per-mass-dry-weight'!BQ6*100/'signal-per-mass-dry-weight'!BQ$172</f>
        <v>0.00322961131028902</v>
      </c>
      <c r="BR6" s="66">
        <f>'signal-per-mass-dry-weight'!BR6*100/'signal-per-mass-dry-weight'!BR$172</f>
        <v>0</v>
      </c>
      <c r="BS6" s="66">
        <f>'signal-per-mass-dry-weight'!BS6*100/'signal-per-mass-dry-weight'!BS$172</f>
        <v>0</v>
      </c>
      <c r="BT6" s="66">
        <f>'signal-per-mass-dry-weight'!BT6*100/'signal-per-mass-dry-weight'!BT$172</f>
        <v>0</v>
      </c>
      <c r="BU6" s="66">
        <f>'signal-per-mass-dry-weight'!BU6*100/'signal-per-mass-dry-weight'!BU$172</f>
        <v>0</v>
      </c>
      <c r="BV6" s="66">
        <f>'signal-per-mass-dry-weight'!BV6*100/'signal-per-mass-dry-weight'!BV$172</f>
        <v>0</v>
      </c>
      <c r="BW6" s="66">
        <f>'signal-per-mass-dry-weight'!BW6*100/'signal-per-mass-dry-weight'!BW$172</f>
        <v>0</v>
      </c>
      <c r="BX6" s="66">
        <f>'signal-per-mass-dry-weight'!BX6*100/'signal-per-mass-dry-weight'!BX$172</f>
        <v>0</v>
      </c>
      <c r="BY6" s="66">
        <f>'signal-per-mass-dry-weight'!BY6*100/'signal-per-mass-dry-weight'!BY$172</f>
        <v>0</v>
      </c>
      <c r="BZ6" s="66">
        <f>'signal-per-mass-dry-weight'!BZ6*100/'signal-per-mass-dry-weight'!BZ$172</f>
        <v>0</v>
      </c>
      <c r="CA6" s="66">
        <f>'signal-per-mass-dry-weight'!CA6*100/'signal-per-mass-dry-weight'!CA$172</f>
        <v>0</v>
      </c>
      <c r="CB6" s="66">
        <f>'signal-per-mass-dry-weight'!CB6*100/'signal-per-mass-dry-weight'!CB$172</f>
        <v>0</v>
      </c>
      <c r="CC6" s="66">
        <f>'signal-per-mass-dry-weight'!CC6*100/'signal-per-mass-dry-weight'!CC$172</f>
        <v>0</v>
      </c>
      <c r="CD6" s="66">
        <f>'signal-per-mass-dry-weight'!CD6*100/'signal-per-mass-dry-weight'!CD$172</f>
        <v>0</v>
      </c>
      <c r="CE6" s="66">
        <f>'signal-per-mass-dry-weight'!CE6*100/'signal-per-mass-dry-weight'!CE$172</f>
        <v>0</v>
      </c>
      <c r="CF6" s="66">
        <f>'signal-per-mass-dry-weight'!CF6*100/'signal-per-mass-dry-weight'!CF$172</f>
        <v>0.0042872708535023</v>
      </c>
      <c r="CG6" s="66">
        <f>'signal-per-mass-dry-weight'!CG6*100/'signal-per-mass-dry-weight'!CG$172</f>
        <v>0</v>
      </c>
      <c r="CH6" s="66">
        <f>'signal-per-mass-dry-weight'!CH6*100/'signal-per-mass-dry-weight'!CH$172</f>
        <v>0</v>
      </c>
      <c r="CI6" s="66">
        <f>'signal-per-mass-dry-weight'!CI6*100/'signal-per-mass-dry-weight'!CI$172</f>
        <v>0.00862893141693152</v>
      </c>
      <c r="CJ6" s="66">
        <f>'signal-per-mass-dry-weight'!CJ6*100/'signal-per-mass-dry-weight'!CJ$172</f>
        <v>0</v>
      </c>
      <c r="CK6" s="66">
        <f>'signal-per-mass-dry-weight'!CK6*100/'signal-per-mass-dry-weight'!CK$172</f>
        <v>0</v>
      </c>
      <c r="CL6" s="66">
        <f>'signal-per-mass-dry-weight'!CL6*100/'signal-per-mass-dry-weight'!CL$172</f>
        <v>0.00287471900673697</v>
      </c>
      <c r="CM6" s="66">
        <f>'signal-per-mass-dry-weight'!CM6*100/'signal-per-mass-dry-weight'!CM$172</f>
        <v>0.00541073740366279</v>
      </c>
      <c r="CN6" s="66">
        <f>'signal-per-mass-dry-weight'!CN6*100/'signal-per-mass-dry-weight'!CN$172</f>
        <v>0.00152765178503631</v>
      </c>
      <c r="CO6" s="66">
        <f>'signal-per-mass-dry-weight'!CO6*100/'signal-per-mass-dry-weight'!CO$172</f>
        <v>0</v>
      </c>
      <c r="CP6" s="66">
        <f>'signal-per-mass-dry-weight'!CP6*100/'signal-per-mass-dry-weight'!CP$172</f>
        <v>0</v>
      </c>
      <c r="CQ6" s="66">
        <f>'signal-per-mass-dry-weight'!CQ6*100/'signal-per-mass-dry-weight'!CQ$172</f>
        <v>0</v>
      </c>
      <c r="CR6" s="66">
        <f>'signal-per-mass-dry-weight'!CR6*100/'signal-per-mass-dry-weight'!CR$172</f>
        <v>0</v>
      </c>
      <c r="CS6" s="66">
        <f>'signal-per-mass-dry-weight'!CS6*100/'signal-per-mass-dry-weight'!CS$172</f>
        <v>0.00402477935424133</v>
      </c>
      <c r="CT6" s="66">
        <f>'signal-per-mass-dry-weight'!CT6*100/'signal-per-mass-dry-weight'!CT$172</f>
        <v>0</v>
      </c>
      <c r="CU6" s="66">
        <f>'signal-per-mass-dry-weight'!CU6*100/'signal-per-mass-dry-weight'!CU$172</f>
        <v>0</v>
      </c>
      <c r="CV6" s="66">
        <f>'signal-per-mass-dry-weight'!CV6*100/'signal-per-mass-dry-weight'!CV$172</f>
        <v>0</v>
      </c>
      <c r="CW6" s="66">
        <f>'signal-per-mass-dry-weight'!CW6*100/'signal-per-mass-dry-weight'!CW$172</f>
        <v>0</v>
      </c>
      <c r="CX6" s="66">
        <f>'signal-per-mass-dry-weight'!CX6*100/'signal-per-mass-dry-weight'!CX$172</f>
        <v>0</v>
      </c>
      <c r="CY6" s="66">
        <f>'signal-per-mass-dry-weight'!CY6*100/'signal-per-mass-dry-weight'!CY$172</f>
        <v>0</v>
      </c>
      <c r="CZ6" s="66">
        <f>'signal-per-mass-dry-weight'!CZ6*100/'signal-per-mass-dry-weight'!CZ$172</f>
        <v>0</v>
      </c>
    </row>
    <row r="7" spans="1:104">
      <c r="A7">
        <f>'imported data from Web Calc'!A6</f>
        <v>930.6</v>
      </c>
      <c r="B7" t="str">
        <f>'imported data from Web Calc'!B6</f>
        <v>C49H84O15</v>
      </c>
      <c r="C7" s="61" t="str">
        <f>'imported data from Web Calc'!C6</f>
        <v>DGDG(34:4)</v>
      </c>
      <c r="D7" s="96"/>
      <c r="E7" s="96"/>
      <c r="F7" s="96"/>
      <c r="G7" s="66">
        <f>'signal-per-mass-dry-weight'!G7*100/'signal-per-mass-dry-weight'!G$172</f>
        <v>0.129144918616713</v>
      </c>
      <c r="H7" s="66">
        <f>'signal-per-mass-dry-weight'!H7*100/'signal-per-mass-dry-weight'!H$172</f>
        <v>0.0800148743892151</v>
      </c>
      <c r="I7" s="66">
        <f>'signal-per-mass-dry-weight'!I7*100/'signal-per-mass-dry-weight'!I$172</f>
        <v>0.0997602089208809</v>
      </c>
      <c r="J7" s="66">
        <f>'signal-per-mass-dry-weight'!J7*100/'signal-per-mass-dry-weight'!J$172</f>
        <v>0.110590109614018</v>
      </c>
      <c r="K7" s="66">
        <f>'signal-per-mass-dry-weight'!K7*100/'signal-per-mass-dry-weight'!K$172</f>
        <v>0.0806109128153249</v>
      </c>
      <c r="L7" s="66">
        <f>'signal-per-mass-dry-weight'!L7*100/'signal-per-mass-dry-weight'!L$172</f>
        <v>0.0697097035552914</v>
      </c>
      <c r="M7" s="66">
        <f>'signal-per-mass-dry-weight'!M7*100/'signal-per-mass-dry-weight'!M$172</f>
        <v>0.0775806975190424</v>
      </c>
      <c r="N7" s="66">
        <f>'signal-per-mass-dry-weight'!N7*100/'signal-per-mass-dry-weight'!N$172</f>
        <v>0.0603558617889148</v>
      </c>
      <c r="O7" s="66">
        <f>'signal-per-mass-dry-weight'!O7*100/'signal-per-mass-dry-weight'!O$172</f>
        <v>0.0806276902733354</v>
      </c>
      <c r="P7" s="66">
        <f>'signal-per-mass-dry-weight'!P7*100/'signal-per-mass-dry-weight'!P$172</f>
        <v>0.0692013239176556</v>
      </c>
      <c r="Q7" s="66">
        <f t="shared" si="0"/>
        <v>0.0857596301410392</v>
      </c>
      <c r="R7" s="115">
        <f t="shared" si="1"/>
        <v>0.021146905532538</v>
      </c>
      <c r="S7" s="66">
        <f t="shared" si="2"/>
        <v>0.246583450718713</v>
      </c>
      <c r="T7" s="66">
        <f>'signal-per-mass-dry-weight'!T7*100/'signal-per-mass-dry-weight'!T$172</f>
        <v>0.0695080086577406</v>
      </c>
      <c r="U7" s="66">
        <f>'signal-per-mass-dry-weight'!U7*100/'signal-per-mass-dry-weight'!U$172</f>
        <v>0.0640468952044652</v>
      </c>
      <c r="V7" s="66">
        <f>'signal-per-mass-dry-weight'!V7*100/'signal-per-mass-dry-weight'!V$172</f>
        <v>0.0758740455591611</v>
      </c>
      <c r="W7" s="66">
        <f>'signal-per-mass-dry-weight'!W7*100/'signal-per-mass-dry-weight'!W$172</f>
        <v>0.0888729539304413</v>
      </c>
      <c r="X7" s="66">
        <f>'signal-per-mass-dry-weight'!X7*100/'signal-per-mass-dry-weight'!X$172</f>
        <v>0.0947809111280025</v>
      </c>
      <c r="Y7" s="66">
        <f>'signal-per-mass-dry-weight'!Y7*100/'signal-per-mass-dry-weight'!Y$172</f>
        <v>0.0836673140894866</v>
      </c>
      <c r="Z7" s="66">
        <f>'signal-per-mass-dry-weight'!Z7*100/'signal-per-mass-dry-weight'!Z$172</f>
        <v>0.0791972820172347</v>
      </c>
      <c r="AA7" s="66">
        <f>'signal-per-mass-dry-weight'!AA7*100/'signal-per-mass-dry-weight'!AA$172</f>
        <v>0.0897533344364707</v>
      </c>
      <c r="AB7" s="66">
        <f>'signal-per-mass-dry-weight'!AB7*100/'signal-per-mass-dry-weight'!AB$172</f>
        <v>0.145753467920902</v>
      </c>
      <c r="AC7" s="66">
        <f>'signal-per-mass-dry-weight'!AC7*100/'signal-per-mass-dry-weight'!AC$172</f>
        <v>0.0895253405872601</v>
      </c>
      <c r="AD7" s="66">
        <f>'signal-per-mass-dry-weight'!AD7*100/'signal-per-mass-dry-weight'!AD$172</f>
        <v>0.0815147256189495</v>
      </c>
      <c r="AE7" s="66">
        <f>'signal-per-mass-dry-weight'!AE7*100/'signal-per-mass-dry-weight'!AE$172</f>
        <v>0.100770557298359</v>
      </c>
      <c r="AF7" s="66">
        <f>'signal-per-mass-dry-weight'!AF7*100/'signal-per-mass-dry-weight'!AF$172</f>
        <v>0.0914860743729321</v>
      </c>
      <c r="AG7" s="66">
        <f>'signal-per-mass-dry-weight'!AG7*100/'signal-per-mass-dry-weight'!AG$172</f>
        <v>0.107369303561453</v>
      </c>
      <c r="AH7" s="66">
        <f>'signal-per-mass-dry-weight'!AH7*100/'signal-per-mass-dry-weight'!AH$172</f>
        <v>0.0795564669703154</v>
      </c>
      <c r="AI7" s="66">
        <f>'signal-per-mass-dry-weight'!AI7*100/'signal-per-mass-dry-weight'!AI$172</f>
        <v>0.032672936402078</v>
      </c>
      <c r="AJ7" s="66">
        <f>'signal-per-mass-dry-weight'!AJ7*100/'signal-per-mass-dry-weight'!AJ$172</f>
        <v>0.0406256945979851</v>
      </c>
      <c r="AK7" s="66">
        <f>'signal-per-mass-dry-weight'!AK7*100/'signal-per-mass-dry-weight'!AK$172</f>
        <v>0.090977255550275</v>
      </c>
      <c r="AL7" s="66">
        <f>'signal-per-mass-dry-weight'!AL7*100/'signal-per-mass-dry-weight'!AL$172</f>
        <v>0.0952428984267658</v>
      </c>
      <c r="AM7" s="66">
        <f>'signal-per-mass-dry-weight'!AM7*100/'signal-per-mass-dry-weight'!AM$172</f>
        <v>0.0877013020314317</v>
      </c>
      <c r="AN7" s="66">
        <f>'signal-per-mass-dry-weight'!AN7*100/'signal-per-mass-dry-weight'!AN$172</f>
        <v>0.0599998584751356</v>
      </c>
      <c r="AO7" s="66">
        <f>'signal-per-mass-dry-weight'!AO7*100/'signal-per-mass-dry-weight'!AO$172</f>
        <v>0.0766034438784824</v>
      </c>
      <c r="AP7" s="66">
        <f>'signal-per-mass-dry-weight'!AP7*100/'signal-per-mass-dry-weight'!AP$172</f>
        <v>0.059321069949235</v>
      </c>
      <c r="AQ7" s="66">
        <f>'signal-per-mass-dry-weight'!AQ7*100/'signal-per-mass-dry-weight'!AQ$172</f>
        <v>0.0738935927277567</v>
      </c>
      <c r="AR7" s="66">
        <f>'signal-per-mass-dry-weight'!AR7*100/'signal-per-mass-dry-weight'!AR$172</f>
        <v>0.0656110087082972</v>
      </c>
      <c r="AS7" s="66">
        <f>'signal-per-mass-dry-weight'!AS7*100/'signal-per-mass-dry-weight'!AS$172</f>
        <v>0.101102454571648</v>
      </c>
      <c r="AT7" s="66">
        <f>'signal-per-mass-dry-weight'!AT7*100/'signal-per-mass-dry-weight'!AT$172</f>
        <v>0.0615376297522095</v>
      </c>
      <c r="AU7" s="66">
        <f>'signal-per-mass-dry-weight'!AU7*100/'signal-per-mass-dry-weight'!AU$172</f>
        <v>0.0633168141963843</v>
      </c>
      <c r="AV7" s="66">
        <f>'signal-per-mass-dry-weight'!AV7*100/'signal-per-mass-dry-weight'!AV$172</f>
        <v>0.0766872308510607</v>
      </c>
      <c r="AW7" s="66">
        <f>'signal-per-mass-dry-weight'!AW7*100/'signal-per-mass-dry-weight'!AW$172</f>
        <v>0.0634782572190967</v>
      </c>
      <c r="AX7" s="66">
        <f>'signal-per-mass-dry-weight'!AX7*100/'signal-per-mass-dry-weight'!AX$172</f>
        <v>0.0806093157728319</v>
      </c>
      <c r="AY7" s="66">
        <f>'signal-per-mass-dry-weight'!AY7*100/'signal-per-mass-dry-weight'!AY$172</f>
        <v>0.100347701396478</v>
      </c>
      <c r="AZ7" s="66">
        <f>'signal-per-mass-dry-weight'!AZ7*100/'signal-per-mass-dry-weight'!AZ$172</f>
        <v>0.0378772497334991</v>
      </c>
      <c r="BA7" s="66">
        <f>'signal-per-mass-dry-weight'!BA7*100/'signal-per-mass-dry-weight'!BA$172</f>
        <v>0.0817478285388658</v>
      </c>
      <c r="BB7" s="66">
        <f>'signal-per-mass-dry-weight'!BB7*100/'signal-per-mass-dry-weight'!BB$172</f>
        <v>0.0675858803987394</v>
      </c>
      <c r="BC7" s="66">
        <f>'signal-per-mass-dry-weight'!BC7*100/'signal-per-mass-dry-weight'!BC$172</f>
        <v>0.0763019425838379</v>
      </c>
      <c r="BD7" s="66">
        <f>'signal-per-mass-dry-weight'!BD7*100/'signal-per-mass-dry-weight'!BD$172</f>
        <v>0.0802779248498571</v>
      </c>
      <c r="BE7" s="66">
        <f>'signal-per-mass-dry-weight'!BE7*100/'signal-per-mass-dry-weight'!BE$172</f>
        <v>0.0764012001283936</v>
      </c>
      <c r="BF7" s="66">
        <f>'signal-per-mass-dry-weight'!BF7*100/'signal-per-mass-dry-weight'!BF$172</f>
        <v>0.0829126514289713</v>
      </c>
      <c r="BG7" s="66">
        <f>'signal-per-mass-dry-weight'!BG7*100/'signal-per-mass-dry-weight'!BG$172</f>
        <v>0.0538241403898333</v>
      </c>
      <c r="BH7" s="66">
        <f>'signal-per-mass-dry-weight'!BH7*100/'signal-per-mass-dry-weight'!BH$172</f>
        <v>0.103561785825033</v>
      </c>
      <c r="BI7" s="66">
        <f>'signal-per-mass-dry-weight'!BI7*100/'signal-per-mass-dry-weight'!BI$172</f>
        <v>0.0250380791021764</v>
      </c>
      <c r="BJ7" s="66">
        <f>'signal-per-mass-dry-weight'!BJ7*100/'signal-per-mass-dry-weight'!BJ$172</f>
        <v>0.0934289569213974</v>
      </c>
      <c r="BK7" s="66">
        <f>'signal-per-mass-dry-weight'!BK7*100/'signal-per-mass-dry-weight'!BK$172</f>
        <v>0.0290046782937483</v>
      </c>
      <c r="BL7" s="66">
        <f>'signal-per-mass-dry-weight'!BL7*100/'signal-per-mass-dry-weight'!BL$172</f>
        <v>0.0579527270434402</v>
      </c>
      <c r="BM7" s="121">
        <f>'signal-per-mass-dry-weight'!BM7*100/'signal-per-mass-dry-weight'!BM$172</f>
        <v>0.0842108803451338</v>
      </c>
      <c r="BN7" s="66">
        <f>'signal-per-mass-dry-weight'!BN7*100/'signal-per-mass-dry-weight'!BN$172</f>
        <v>0.135772838918012</v>
      </c>
      <c r="BO7" s="66">
        <f>'signal-per-mass-dry-weight'!BO7*100/'signal-per-mass-dry-weight'!BO$172</f>
        <v>0.100392249405704</v>
      </c>
      <c r="BP7" s="66">
        <f>'signal-per-mass-dry-weight'!BP7*100/'signal-per-mass-dry-weight'!BP$172</f>
        <v>0.0436334615002066</v>
      </c>
      <c r="BQ7" s="66">
        <f>'signal-per-mass-dry-weight'!BQ7*100/'signal-per-mass-dry-weight'!BQ$172</f>
        <v>0.103993484191306</v>
      </c>
      <c r="BR7" s="66">
        <f>'signal-per-mass-dry-weight'!BR7*100/'signal-per-mass-dry-weight'!BR$172</f>
        <v>0.159669788163654</v>
      </c>
      <c r="BS7" s="66">
        <f>'signal-per-mass-dry-weight'!BS7*100/'signal-per-mass-dry-weight'!BS$172</f>
        <v>0.12548034236613</v>
      </c>
      <c r="BT7" s="66">
        <f>'signal-per-mass-dry-weight'!BT7*100/'signal-per-mass-dry-weight'!BT$172</f>
        <v>0.087255791931576</v>
      </c>
      <c r="BU7" s="66">
        <f>'signal-per-mass-dry-weight'!BU7*100/'signal-per-mass-dry-weight'!BU$172</f>
        <v>0.0646250766848405</v>
      </c>
      <c r="BV7" s="66">
        <f>'signal-per-mass-dry-weight'!BV7*100/'signal-per-mass-dry-weight'!BV$172</f>
        <v>0.121428660766593</v>
      </c>
      <c r="BW7" s="66">
        <f>'signal-per-mass-dry-weight'!BW7*100/'signal-per-mass-dry-weight'!BW$172</f>
        <v>0.0802608804167275</v>
      </c>
      <c r="BX7" s="66">
        <f>'signal-per-mass-dry-weight'!BX7*100/'signal-per-mass-dry-weight'!BX$172</f>
        <v>0.0767371852825674</v>
      </c>
      <c r="BY7" s="66">
        <f>'signal-per-mass-dry-weight'!BY7*100/'signal-per-mass-dry-weight'!BY$172</f>
        <v>0.0491502082156927</v>
      </c>
      <c r="BZ7" s="66">
        <f>'signal-per-mass-dry-weight'!BZ7*100/'signal-per-mass-dry-weight'!BZ$172</f>
        <v>0.141074203457158</v>
      </c>
      <c r="CA7" s="66">
        <f>'signal-per-mass-dry-weight'!CA7*100/'signal-per-mass-dry-weight'!CA$172</f>
        <v>0.0692550351074014</v>
      </c>
      <c r="CB7" s="66">
        <f>'signal-per-mass-dry-weight'!CB7*100/'signal-per-mass-dry-weight'!CB$172</f>
        <v>0.0923304115097383</v>
      </c>
      <c r="CC7" s="66">
        <f>'signal-per-mass-dry-weight'!CC7*100/'signal-per-mass-dry-weight'!CC$172</f>
        <v>0.0832440467229658</v>
      </c>
      <c r="CD7" s="66">
        <f>'signal-per-mass-dry-weight'!CD7*100/'signal-per-mass-dry-weight'!CD$172</f>
        <v>0.106640034694318</v>
      </c>
      <c r="CE7" s="66">
        <f>'signal-per-mass-dry-weight'!CE7*100/'signal-per-mass-dry-weight'!CE$172</f>
        <v>0.0983146795206384</v>
      </c>
      <c r="CF7" s="66">
        <f>'signal-per-mass-dry-weight'!CF7*100/'signal-per-mass-dry-weight'!CF$172</f>
        <v>0.145767209019078</v>
      </c>
      <c r="CG7" s="66">
        <f>'signal-per-mass-dry-weight'!CG7*100/'signal-per-mass-dry-weight'!CG$172</f>
        <v>0.0622856571581985</v>
      </c>
      <c r="CH7" s="66">
        <f>'signal-per-mass-dry-weight'!CH7*100/'signal-per-mass-dry-weight'!CH$172</f>
        <v>0</v>
      </c>
      <c r="CI7" s="66">
        <f>'signal-per-mass-dry-weight'!CI7*100/'signal-per-mass-dry-weight'!CI$172</f>
        <v>0.111313215278417</v>
      </c>
      <c r="CJ7" s="66">
        <f>'signal-per-mass-dry-weight'!CJ7*100/'signal-per-mass-dry-weight'!CJ$172</f>
        <v>0.103536951375285</v>
      </c>
      <c r="CK7" s="66">
        <f>'signal-per-mass-dry-weight'!CK7*100/'signal-per-mass-dry-weight'!CK$172</f>
        <v>0.0815832777435188</v>
      </c>
      <c r="CL7" s="66">
        <f>'signal-per-mass-dry-weight'!CL7*100/'signal-per-mass-dry-weight'!CL$172</f>
        <v>0.100974505111636</v>
      </c>
      <c r="CM7" s="66">
        <f>'signal-per-mass-dry-weight'!CM7*100/'signal-per-mass-dry-weight'!CM$172</f>
        <v>0.0973932732659302</v>
      </c>
      <c r="CN7" s="66">
        <f>'signal-per-mass-dry-weight'!CN7*100/'signal-per-mass-dry-weight'!CN$172</f>
        <v>0.0952236279339301</v>
      </c>
      <c r="CO7" s="66">
        <f>'signal-per-mass-dry-weight'!CO7*100/'signal-per-mass-dry-weight'!CO$172</f>
        <v>0.072084455666409</v>
      </c>
      <c r="CP7" s="66">
        <f>'signal-per-mass-dry-weight'!CP7*100/'signal-per-mass-dry-weight'!CP$172</f>
        <v>0.125273757535915</v>
      </c>
      <c r="CQ7" s="66">
        <f>'signal-per-mass-dry-weight'!CQ7*100/'signal-per-mass-dry-weight'!CQ$172</f>
        <v>0.11362372199251</v>
      </c>
      <c r="CR7" s="66">
        <f>'signal-per-mass-dry-weight'!CR7*100/'signal-per-mass-dry-weight'!CR$172</f>
        <v>0.0693447134755705</v>
      </c>
      <c r="CS7" s="66">
        <f>'signal-per-mass-dry-weight'!CS7*100/'signal-per-mass-dry-weight'!CS$172</f>
        <v>0.104644263210275</v>
      </c>
      <c r="CT7" s="66">
        <f>'signal-per-mass-dry-weight'!CT7*100/'signal-per-mass-dry-weight'!CT$172</f>
        <v>0.0816707186312739</v>
      </c>
      <c r="CU7" s="66">
        <f>'signal-per-mass-dry-weight'!CU7*100/'signal-per-mass-dry-weight'!CU$172</f>
        <v>0.123340849567081</v>
      </c>
      <c r="CV7" s="66">
        <f>'signal-per-mass-dry-weight'!CV7*100/'signal-per-mass-dry-weight'!CV$172</f>
        <v>0.121897644345993</v>
      </c>
      <c r="CW7" s="66">
        <f>'signal-per-mass-dry-weight'!CW7*100/'signal-per-mass-dry-weight'!CW$172</f>
        <v>0.0915115738851197</v>
      </c>
      <c r="CX7" s="66">
        <f>'signal-per-mass-dry-weight'!CX7*100/'signal-per-mass-dry-weight'!CX$172</f>
        <v>0.0789003567161345</v>
      </c>
      <c r="CY7" s="66">
        <f>'signal-per-mass-dry-weight'!CY7*100/'signal-per-mass-dry-weight'!CY$172</f>
        <v>0</v>
      </c>
      <c r="CZ7" s="66">
        <f>'signal-per-mass-dry-weight'!CZ7*100/'signal-per-mass-dry-weight'!CZ$172</f>
        <v>0.128619978196142</v>
      </c>
    </row>
    <row r="8" spans="1:104">
      <c r="A8">
        <f>'imported data from Web Calc'!A7</f>
        <v>932.6</v>
      </c>
      <c r="B8" t="str">
        <f>'imported data from Web Calc'!B7</f>
        <v>C49H86O15</v>
      </c>
      <c r="C8" s="61" t="str">
        <f>'imported data from Web Calc'!C7</f>
        <v>DGDG(34:3)</v>
      </c>
      <c r="D8" s="96"/>
      <c r="E8" s="96"/>
      <c r="F8" s="96"/>
      <c r="G8" s="66">
        <f>'signal-per-mass-dry-weight'!G8*100/'signal-per-mass-dry-weight'!G$172</f>
        <v>6.06008640701739</v>
      </c>
      <c r="H8" s="66">
        <f>'signal-per-mass-dry-weight'!H8*100/'signal-per-mass-dry-weight'!H$172</f>
        <v>6.0473741784474</v>
      </c>
      <c r="I8" s="66">
        <f>'signal-per-mass-dry-weight'!I8*100/'signal-per-mass-dry-weight'!I$172</f>
        <v>5.25112799707287</v>
      </c>
      <c r="J8" s="66">
        <f>'signal-per-mass-dry-weight'!J8*100/'signal-per-mass-dry-weight'!J$172</f>
        <v>5.72747021890311</v>
      </c>
      <c r="K8" s="66">
        <f>'signal-per-mass-dry-weight'!K8*100/'signal-per-mass-dry-weight'!K$172</f>
        <v>5.42046060657687</v>
      </c>
      <c r="L8" s="66">
        <f>'signal-per-mass-dry-weight'!L8*100/'signal-per-mass-dry-weight'!L$172</f>
        <v>5.34150603492421</v>
      </c>
      <c r="M8" s="66">
        <f>'signal-per-mass-dry-weight'!M8*100/'signal-per-mass-dry-weight'!M$172</f>
        <v>5.30676997061708</v>
      </c>
      <c r="N8" s="66">
        <f>'signal-per-mass-dry-weight'!N8*100/'signal-per-mass-dry-weight'!N$172</f>
        <v>5.69257786576715</v>
      </c>
      <c r="O8" s="66">
        <f>'signal-per-mass-dry-weight'!O8*100/'signal-per-mass-dry-weight'!O$172</f>
        <v>5.39059762916937</v>
      </c>
      <c r="P8" s="66">
        <f>'signal-per-mass-dry-weight'!P8*100/'signal-per-mass-dry-weight'!P$172</f>
        <v>5.39129573558476</v>
      </c>
      <c r="Q8" s="66">
        <f t="shared" si="0"/>
        <v>5.56292666440802</v>
      </c>
      <c r="R8" s="115">
        <f t="shared" si="1"/>
        <v>0.30130346911488</v>
      </c>
      <c r="S8" s="66">
        <f t="shared" si="2"/>
        <v>0.0541627613109912</v>
      </c>
      <c r="T8" s="66">
        <f>'signal-per-mass-dry-weight'!T8*100/'signal-per-mass-dry-weight'!T$172</f>
        <v>3.79755588994179</v>
      </c>
      <c r="U8" s="66">
        <f>'signal-per-mass-dry-weight'!U8*100/'signal-per-mass-dry-weight'!U$172</f>
        <v>3.9964801838556</v>
      </c>
      <c r="V8" s="66">
        <f>'signal-per-mass-dry-weight'!V8*100/'signal-per-mass-dry-weight'!V$172</f>
        <v>4.31358784711063</v>
      </c>
      <c r="W8" s="66">
        <f>'signal-per-mass-dry-weight'!W8*100/'signal-per-mass-dry-weight'!W$172</f>
        <v>4.55447953206567</v>
      </c>
      <c r="X8" s="66">
        <f>'signal-per-mass-dry-weight'!X8*100/'signal-per-mass-dry-weight'!X$172</f>
        <v>4.91848806362027</v>
      </c>
      <c r="Y8" s="66">
        <f>'signal-per-mass-dry-weight'!Y8*100/'signal-per-mass-dry-weight'!Y$172</f>
        <v>4.29191447471461</v>
      </c>
      <c r="Z8" s="66">
        <f>'signal-per-mass-dry-weight'!Z8*100/'signal-per-mass-dry-weight'!Z$172</f>
        <v>3.60036734757276</v>
      </c>
      <c r="AA8" s="66">
        <f>'signal-per-mass-dry-weight'!AA8*100/'signal-per-mass-dry-weight'!AA$172</f>
        <v>4.10774493685098</v>
      </c>
      <c r="AB8" s="66">
        <f>'signal-per-mass-dry-weight'!AB8*100/'signal-per-mass-dry-weight'!AB$172</f>
        <v>4.29629781030376</v>
      </c>
      <c r="AC8" s="66">
        <f>'signal-per-mass-dry-weight'!AC8*100/'signal-per-mass-dry-weight'!AC$172</f>
        <v>4.42424024152172</v>
      </c>
      <c r="AD8" s="66">
        <f>'signal-per-mass-dry-weight'!AD8*100/'signal-per-mass-dry-weight'!AD$172</f>
        <v>6.80647958918228</v>
      </c>
      <c r="AE8" s="66">
        <f>'signal-per-mass-dry-weight'!AE8*100/'signal-per-mass-dry-weight'!AE$172</f>
        <v>7.59632171634397</v>
      </c>
      <c r="AF8" s="66">
        <f>'signal-per-mass-dry-weight'!AF8*100/'signal-per-mass-dry-weight'!AF$172</f>
        <v>5.33612294290022</v>
      </c>
      <c r="AG8" s="66">
        <f>'signal-per-mass-dry-weight'!AG8*100/'signal-per-mass-dry-weight'!AG$172</f>
        <v>4.29025661099991</v>
      </c>
      <c r="AH8" s="66">
        <f>'signal-per-mass-dry-weight'!AH8*100/'signal-per-mass-dry-weight'!AH$172</f>
        <v>4.77989022946169</v>
      </c>
      <c r="AI8" s="66">
        <f>'signal-per-mass-dry-weight'!AI8*100/'signal-per-mass-dry-weight'!AI$172</f>
        <v>5.7073679360539</v>
      </c>
      <c r="AJ8" s="66">
        <f>'signal-per-mass-dry-weight'!AJ8*100/'signal-per-mass-dry-weight'!AJ$172</f>
        <v>4.58754371332581</v>
      </c>
      <c r="AK8" s="66">
        <f>'signal-per-mass-dry-weight'!AK8*100/'signal-per-mass-dry-weight'!AK$172</f>
        <v>4.27033814679221</v>
      </c>
      <c r="AL8" s="66">
        <f>'signal-per-mass-dry-weight'!AL8*100/'signal-per-mass-dry-weight'!AL$172</f>
        <v>5.14918591543529</v>
      </c>
      <c r="AM8" s="66">
        <f>'signal-per-mass-dry-weight'!AM8*100/'signal-per-mass-dry-weight'!AM$172</f>
        <v>5.52575399299344</v>
      </c>
      <c r="AN8" s="66">
        <f>'signal-per-mass-dry-weight'!AN8*100/'signal-per-mass-dry-weight'!AN$172</f>
        <v>3.68242374650326</v>
      </c>
      <c r="AO8" s="66">
        <f>'signal-per-mass-dry-weight'!AO8*100/'signal-per-mass-dry-weight'!AO$172</f>
        <v>5.75011343873763</v>
      </c>
      <c r="AP8" s="66">
        <f>'signal-per-mass-dry-weight'!AP8*100/'signal-per-mass-dry-weight'!AP$172</f>
        <v>5.14306935429192</v>
      </c>
      <c r="AQ8" s="66">
        <f>'signal-per-mass-dry-weight'!AQ8*100/'signal-per-mass-dry-weight'!AQ$172</f>
        <v>3.83993888314476</v>
      </c>
      <c r="AR8" s="66">
        <f>'signal-per-mass-dry-weight'!AR8*100/'signal-per-mass-dry-weight'!AR$172</f>
        <v>4.02060896697332</v>
      </c>
      <c r="AS8" s="66">
        <f>'signal-per-mass-dry-weight'!AS8*100/'signal-per-mass-dry-weight'!AS$172</f>
        <v>5.33763370132531</v>
      </c>
      <c r="AT8" s="66">
        <f>'signal-per-mass-dry-weight'!AT8*100/'signal-per-mass-dry-weight'!AT$172</f>
        <v>3.77830616571829</v>
      </c>
      <c r="AU8" s="66">
        <f>'signal-per-mass-dry-weight'!AU8*100/'signal-per-mass-dry-weight'!AU$172</f>
        <v>3.72719425462874</v>
      </c>
      <c r="AV8" s="66">
        <f>'signal-per-mass-dry-weight'!AV8*100/'signal-per-mass-dry-weight'!AV$172</f>
        <v>5.66881951388373</v>
      </c>
      <c r="AW8" s="66">
        <f>'signal-per-mass-dry-weight'!AW8*100/'signal-per-mass-dry-weight'!AW$172</f>
        <v>4.17402374796881</v>
      </c>
      <c r="AX8" s="66">
        <f>'signal-per-mass-dry-weight'!AX8*100/'signal-per-mass-dry-weight'!AX$172</f>
        <v>4.67683307993115</v>
      </c>
      <c r="AY8" s="66">
        <f>'signal-per-mass-dry-weight'!AY8*100/'signal-per-mass-dry-weight'!AY$172</f>
        <v>5.39558230291724</v>
      </c>
      <c r="AZ8" s="66">
        <f>'signal-per-mass-dry-weight'!AZ8*100/'signal-per-mass-dry-weight'!AZ$172</f>
        <v>4.44341087752035</v>
      </c>
      <c r="BA8" s="66">
        <f>'signal-per-mass-dry-weight'!BA8*100/'signal-per-mass-dry-weight'!BA$172</f>
        <v>5.13061948498928</v>
      </c>
      <c r="BB8" s="66">
        <f>'signal-per-mass-dry-weight'!BB8*100/'signal-per-mass-dry-weight'!BB$172</f>
        <v>4.27672698864068</v>
      </c>
      <c r="BC8" s="66">
        <f>'signal-per-mass-dry-weight'!BC8*100/'signal-per-mass-dry-weight'!BC$172</f>
        <v>4.23731542041699</v>
      </c>
      <c r="BD8" s="66">
        <f>'signal-per-mass-dry-weight'!BD8*100/'signal-per-mass-dry-weight'!BD$172</f>
        <v>4.63573755133762</v>
      </c>
      <c r="BE8" s="66">
        <f>'signal-per-mass-dry-weight'!BE8*100/'signal-per-mass-dry-weight'!BE$172</f>
        <v>4.90188376688432</v>
      </c>
      <c r="BF8" s="66">
        <f>'signal-per-mass-dry-weight'!BF8*100/'signal-per-mass-dry-weight'!BF$172</f>
        <v>3.88845660396313</v>
      </c>
      <c r="BG8" s="66">
        <f>'signal-per-mass-dry-weight'!BG8*100/'signal-per-mass-dry-weight'!BG$172</f>
        <v>5.09340180689009</v>
      </c>
      <c r="BH8" s="66">
        <f>'signal-per-mass-dry-weight'!BH8*100/'signal-per-mass-dry-weight'!BH$172</f>
        <v>7.0989138426255</v>
      </c>
      <c r="BI8" s="66">
        <f>'signal-per-mass-dry-weight'!BI8*100/'signal-per-mass-dry-weight'!BI$172</f>
        <v>6.09587804426916</v>
      </c>
      <c r="BJ8" s="66">
        <f>'signal-per-mass-dry-weight'!BJ8*100/'signal-per-mass-dry-weight'!BJ$172</f>
        <v>6.02182218855007</v>
      </c>
      <c r="BK8" s="66">
        <f>'signal-per-mass-dry-weight'!BK8*100/'signal-per-mass-dry-weight'!BK$172</f>
        <v>5.32499525583861</v>
      </c>
      <c r="BL8" s="66">
        <f>'signal-per-mass-dry-weight'!BL8*100/'signal-per-mass-dry-weight'!BL$172</f>
        <v>5.1504065749881</v>
      </c>
      <c r="BM8" s="121">
        <f>'signal-per-mass-dry-weight'!BM8*100/'signal-per-mass-dry-weight'!BM$172</f>
        <v>7.07659788324963</v>
      </c>
      <c r="BN8" s="66">
        <f>'signal-per-mass-dry-weight'!BN8*100/'signal-per-mass-dry-weight'!BN$172</f>
        <v>7.11178130252548</v>
      </c>
      <c r="BO8" s="66">
        <f>'signal-per-mass-dry-weight'!BO8*100/'signal-per-mass-dry-weight'!BO$172</f>
        <v>6.45789336600482</v>
      </c>
      <c r="BP8" s="66">
        <f>'signal-per-mass-dry-weight'!BP8*100/'signal-per-mass-dry-weight'!BP$172</f>
        <v>6.80162553432982</v>
      </c>
      <c r="BQ8" s="66">
        <f>'signal-per-mass-dry-weight'!BQ8*100/'signal-per-mass-dry-weight'!BQ$172</f>
        <v>6.3180886063184</v>
      </c>
      <c r="BR8" s="66">
        <f>'signal-per-mass-dry-weight'!BR8*100/'signal-per-mass-dry-weight'!BR$172</f>
        <v>5.69550798631823</v>
      </c>
      <c r="BS8" s="66">
        <f>'signal-per-mass-dry-weight'!BS8*100/'signal-per-mass-dry-weight'!BS$172</f>
        <v>5.72707878985751</v>
      </c>
      <c r="BT8" s="66">
        <f>'signal-per-mass-dry-weight'!BT8*100/'signal-per-mass-dry-weight'!BT$172</f>
        <v>6.24801810110045</v>
      </c>
      <c r="BU8" s="66">
        <f>'signal-per-mass-dry-weight'!BU8*100/'signal-per-mass-dry-weight'!BU$172</f>
        <v>6.34769503224609</v>
      </c>
      <c r="BV8" s="66">
        <f>'signal-per-mass-dry-weight'!BV8*100/'signal-per-mass-dry-weight'!BV$172</f>
        <v>6.38328391711657</v>
      </c>
      <c r="BW8" s="66">
        <f>'signal-per-mass-dry-weight'!BW8*100/'signal-per-mass-dry-weight'!BW$172</f>
        <v>7.46503361799044</v>
      </c>
      <c r="BX8" s="66">
        <f>'signal-per-mass-dry-weight'!BX8*100/'signal-per-mass-dry-weight'!BX$172</f>
        <v>7.17831228797663</v>
      </c>
      <c r="BY8" s="66">
        <f>'signal-per-mass-dry-weight'!BY8*100/'signal-per-mass-dry-weight'!BY$172</f>
        <v>8.2747886260277</v>
      </c>
      <c r="BZ8" s="66">
        <f>'signal-per-mass-dry-weight'!BZ8*100/'signal-per-mass-dry-weight'!BZ$172</f>
        <v>5.35210166261902</v>
      </c>
      <c r="CA8" s="66">
        <f>'signal-per-mass-dry-weight'!CA8*100/'signal-per-mass-dry-weight'!CA$172</f>
        <v>6.38877698865778</v>
      </c>
      <c r="CB8" s="66">
        <f>'signal-per-mass-dry-weight'!CB8*100/'signal-per-mass-dry-weight'!CB$172</f>
        <v>6.56503005253084</v>
      </c>
      <c r="CC8" s="66">
        <f>'signal-per-mass-dry-weight'!CC8*100/'signal-per-mass-dry-weight'!CC$172</f>
        <v>6.78670214255291</v>
      </c>
      <c r="CD8" s="66">
        <f>'signal-per-mass-dry-weight'!CD8*100/'signal-per-mass-dry-weight'!CD$172</f>
        <v>6.05443569524308</v>
      </c>
      <c r="CE8" s="66">
        <f>'signal-per-mass-dry-weight'!CE8*100/'signal-per-mass-dry-weight'!CE$172</f>
        <v>6.52067799873287</v>
      </c>
      <c r="CF8" s="66">
        <f>'signal-per-mass-dry-weight'!CF8*100/'signal-per-mass-dry-weight'!CF$172</f>
        <v>6.31178139725256</v>
      </c>
      <c r="CG8" s="66">
        <f>'signal-per-mass-dry-weight'!CG8*100/'signal-per-mass-dry-weight'!CG$172</f>
        <v>6.50773892915392</v>
      </c>
      <c r="CH8" s="66">
        <f>'signal-per-mass-dry-weight'!CH8*100/'signal-per-mass-dry-weight'!CH$172</f>
        <v>7.24082410436922</v>
      </c>
      <c r="CI8" s="66">
        <f>'signal-per-mass-dry-weight'!CI8*100/'signal-per-mass-dry-weight'!CI$172</f>
        <v>6.35563943514091</v>
      </c>
      <c r="CJ8" s="66">
        <f>'signal-per-mass-dry-weight'!CJ8*100/'signal-per-mass-dry-weight'!CJ$172</f>
        <v>5.98644900799044</v>
      </c>
      <c r="CK8" s="66">
        <f>'signal-per-mass-dry-weight'!CK8*100/'signal-per-mass-dry-weight'!CK$172</f>
        <v>6.26066674100524</v>
      </c>
      <c r="CL8" s="66">
        <f>'signal-per-mass-dry-weight'!CL8*100/'signal-per-mass-dry-weight'!CL$172</f>
        <v>6.57250599909032</v>
      </c>
      <c r="CM8" s="66">
        <f>'signal-per-mass-dry-weight'!CM8*100/'signal-per-mass-dry-weight'!CM$172</f>
        <v>7.29277223057016</v>
      </c>
      <c r="CN8" s="66">
        <f>'signal-per-mass-dry-weight'!CN8*100/'signal-per-mass-dry-weight'!CN$172</f>
        <v>7.48116539995366</v>
      </c>
      <c r="CO8" s="66">
        <f>'signal-per-mass-dry-weight'!CO8*100/'signal-per-mass-dry-weight'!CO$172</f>
        <v>7.54705281233706</v>
      </c>
      <c r="CP8" s="66">
        <f>'signal-per-mass-dry-weight'!CP8*100/'signal-per-mass-dry-weight'!CP$172</f>
        <v>8.28611591159168</v>
      </c>
      <c r="CQ8" s="66">
        <f>'signal-per-mass-dry-weight'!CQ8*100/'signal-per-mass-dry-weight'!CQ$172</f>
        <v>6.59951993165047</v>
      </c>
      <c r="CR8" s="66">
        <f>'signal-per-mass-dry-weight'!CR8*100/'signal-per-mass-dry-weight'!CR$172</f>
        <v>6.44559111755427</v>
      </c>
      <c r="CS8" s="66">
        <f>'signal-per-mass-dry-weight'!CS8*100/'signal-per-mass-dry-weight'!CS$172</f>
        <v>6.68314611771774</v>
      </c>
      <c r="CT8" s="66">
        <f>'signal-per-mass-dry-weight'!CT8*100/'signal-per-mass-dry-weight'!CT$172</f>
        <v>7.75751722999115</v>
      </c>
      <c r="CU8" s="66">
        <f>'signal-per-mass-dry-weight'!CU8*100/'signal-per-mass-dry-weight'!CU$172</f>
        <v>6.56404583789811</v>
      </c>
      <c r="CV8" s="66">
        <f>'signal-per-mass-dry-weight'!CV8*100/'signal-per-mass-dry-weight'!CV$172</f>
        <v>6.90118434396325</v>
      </c>
      <c r="CW8" s="66">
        <f>'signal-per-mass-dry-weight'!CW8*100/'signal-per-mass-dry-weight'!CW$172</f>
        <v>6.29841864848731</v>
      </c>
      <c r="CX8" s="66">
        <f>'signal-per-mass-dry-weight'!CX8*100/'signal-per-mass-dry-weight'!CX$172</f>
        <v>7.34725563144557</v>
      </c>
      <c r="CY8" s="66">
        <f>'signal-per-mass-dry-weight'!CY8*100/'signal-per-mass-dry-weight'!CY$172</f>
        <v>8.72877133486868</v>
      </c>
      <c r="CZ8" s="66">
        <f>'signal-per-mass-dry-weight'!CZ8*100/'signal-per-mass-dry-weight'!CZ$172</f>
        <v>7.67346789918185</v>
      </c>
    </row>
    <row r="9" spans="1:104">
      <c r="A9">
        <f>'imported data from Web Calc'!A8</f>
        <v>934.6</v>
      </c>
      <c r="B9" t="str">
        <f>'imported data from Web Calc'!B8</f>
        <v>C49H88O15</v>
      </c>
      <c r="C9" s="61" t="str">
        <f>'imported data from Web Calc'!C8</f>
        <v>DGDG(34:2)</v>
      </c>
      <c r="D9" s="96"/>
      <c r="E9" s="96"/>
      <c r="F9" s="96"/>
      <c r="G9" s="66">
        <f>'signal-per-mass-dry-weight'!G9*100/'signal-per-mass-dry-weight'!G$172</f>
        <v>0.283807628381789</v>
      </c>
      <c r="H9" s="66">
        <f>'signal-per-mass-dry-weight'!H9*100/'signal-per-mass-dry-weight'!H$172</f>
        <v>0.274050944783062</v>
      </c>
      <c r="I9" s="66">
        <f>'signal-per-mass-dry-weight'!I9*100/'signal-per-mass-dry-weight'!I$172</f>
        <v>0.279993653037939</v>
      </c>
      <c r="J9" s="66">
        <f>'signal-per-mass-dry-weight'!J9*100/'signal-per-mass-dry-weight'!J$172</f>
        <v>0.327380492429895</v>
      </c>
      <c r="K9" s="66">
        <f>'signal-per-mass-dry-weight'!K9*100/'signal-per-mass-dry-weight'!K$172</f>
        <v>0.313135999472314</v>
      </c>
      <c r="L9" s="66">
        <f>'signal-per-mass-dry-weight'!L9*100/'signal-per-mass-dry-weight'!L$172</f>
        <v>0.304399038858106</v>
      </c>
      <c r="M9" s="66">
        <f>'signal-per-mass-dry-weight'!M9*100/'signal-per-mass-dry-weight'!M$172</f>
        <v>0.266777495339675</v>
      </c>
      <c r="N9" s="66">
        <f>'signal-per-mass-dry-weight'!N9*100/'signal-per-mass-dry-weight'!N$172</f>
        <v>0.286307806345162</v>
      </c>
      <c r="O9" s="66">
        <f>'signal-per-mass-dry-weight'!O9*100/'signal-per-mass-dry-weight'!O$172</f>
        <v>0.36392793251796</v>
      </c>
      <c r="P9" s="66">
        <f>'signal-per-mass-dry-weight'!P9*100/'signal-per-mass-dry-weight'!P$172</f>
        <v>0.342418402792548</v>
      </c>
      <c r="Q9" s="66">
        <f t="shared" si="0"/>
        <v>0.304219939395845</v>
      </c>
      <c r="R9" s="115">
        <f t="shared" si="1"/>
        <v>0.0321050899809917</v>
      </c>
      <c r="S9" s="66">
        <f t="shared" si="2"/>
        <v>0.105532497458088</v>
      </c>
      <c r="T9" s="66">
        <f>'signal-per-mass-dry-weight'!T9*100/'signal-per-mass-dry-weight'!T$172</f>
        <v>0.161633356809755</v>
      </c>
      <c r="U9" s="66">
        <f>'signal-per-mass-dry-weight'!U9*100/'signal-per-mass-dry-weight'!U$172</f>
        <v>0.175921615748668</v>
      </c>
      <c r="V9" s="66">
        <f>'signal-per-mass-dry-weight'!V9*100/'signal-per-mass-dry-weight'!V$172</f>
        <v>0.158445353240304</v>
      </c>
      <c r="W9" s="66">
        <f>'signal-per-mass-dry-weight'!W9*100/'signal-per-mass-dry-weight'!W$172</f>
        <v>0.185976165851328</v>
      </c>
      <c r="X9" s="66">
        <f>'signal-per-mass-dry-weight'!X9*100/'signal-per-mass-dry-weight'!X$172</f>
        <v>0.237413157514709</v>
      </c>
      <c r="Y9" s="66">
        <f>'signal-per-mass-dry-weight'!Y9*100/'signal-per-mass-dry-weight'!Y$172</f>
        <v>0.205504422449863</v>
      </c>
      <c r="Z9" s="66">
        <f>'signal-per-mass-dry-weight'!Z9*100/'signal-per-mass-dry-weight'!Z$172</f>
        <v>0.130184623084529</v>
      </c>
      <c r="AA9" s="66">
        <f>'signal-per-mass-dry-weight'!AA9*100/'signal-per-mass-dry-weight'!AA$172</f>
        <v>0.227239124005064</v>
      </c>
      <c r="AB9" s="66">
        <f>'signal-per-mass-dry-weight'!AB9*100/'signal-per-mass-dry-weight'!AB$172</f>
        <v>0.27744601305414</v>
      </c>
      <c r="AC9" s="66">
        <f>'signal-per-mass-dry-weight'!AC9*100/'signal-per-mass-dry-weight'!AC$172</f>
        <v>0.161695330060674</v>
      </c>
      <c r="AD9" s="66">
        <f>'signal-per-mass-dry-weight'!AD9*100/'signal-per-mass-dry-weight'!AD$172</f>
        <v>0.190768790702258</v>
      </c>
      <c r="AE9" s="66">
        <f>'signal-per-mass-dry-weight'!AE9*100/'signal-per-mass-dry-weight'!AE$172</f>
        <v>0.301916493239006</v>
      </c>
      <c r="AF9" s="66">
        <f>'signal-per-mass-dry-weight'!AF9*100/'signal-per-mass-dry-weight'!AF$172</f>
        <v>0.182746257204203</v>
      </c>
      <c r="AG9" s="66">
        <f>'signal-per-mass-dry-weight'!AG9*100/'signal-per-mass-dry-weight'!AG$172</f>
        <v>0.199486145308568</v>
      </c>
      <c r="AH9" s="66">
        <f>'signal-per-mass-dry-weight'!AH9*100/'signal-per-mass-dry-weight'!AH$172</f>
        <v>0.175024227334694</v>
      </c>
      <c r="AI9" s="66">
        <f>'signal-per-mass-dry-weight'!AI9*100/'signal-per-mass-dry-weight'!AI$172</f>
        <v>0.507321594315902</v>
      </c>
      <c r="AJ9" s="66">
        <f>'signal-per-mass-dry-weight'!AJ9*100/'signal-per-mass-dry-weight'!AJ$172</f>
        <v>0.22010098539975</v>
      </c>
      <c r="AK9" s="66">
        <f>'signal-per-mass-dry-weight'!AK9*100/'signal-per-mass-dry-weight'!AK$172</f>
        <v>0.187025374524664</v>
      </c>
      <c r="AL9" s="66">
        <f>'signal-per-mass-dry-weight'!AL9*100/'signal-per-mass-dry-weight'!AL$172</f>
        <v>0.259396835127015</v>
      </c>
      <c r="AM9" s="66">
        <f>'signal-per-mass-dry-weight'!AM9*100/'signal-per-mass-dry-weight'!AM$172</f>
        <v>0.260358474030702</v>
      </c>
      <c r="AN9" s="66">
        <f>'signal-per-mass-dry-weight'!AN9*100/'signal-per-mass-dry-weight'!AN$172</f>
        <v>0.169080682261463</v>
      </c>
      <c r="AO9" s="66">
        <f>'signal-per-mass-dry-weight'!AO9*100/'signal-per-mass-dry-weight'!AO$172</f>
        <v>0.249015138692306</v>
      </c>
      <c r="AP9" s="66">
        <f>'signal-per-mass-dry-weight'!AP9*100/'signal-per-mass-dry-weight'!AP$172</f>
        <v>0.233778943845394</v>
      </c>
      <c r="AQ9" s="66">
        <f>'signal-per-mass-dry-weight'!AQ9*100/'signal-per-mass-dry-weight'!AQ$172</f>
        <v>0.198657090343885</v>
      </c>
      <c r="AR9" s="66">
        <f>'signal-per-mass-dry-weight'!AR9*100/'signal-per-mass-dry-weight'!AR$172</f>
        <v>0.140575791991418</v>
      </c>
      <c r="AS9" s="66">
        <f>'signal-per-mass-dry-weight'!AS9*100/'signal-per-mass-dry-weight'!AS$172</f>
        <v>0.321096276607929</v>
      </c>
      <c r="AT9" s="66">
        <f>'signal-per-mass-dry-weight'!AT9*100/'signal-per-mass-dry-weight'!AT$172</f>
        <v>0.334597824144217</v>
      </c>
      <c r="AU9" s="66">
        <f>'signal-per-mass-dry-weight'!AU9*100/'signal-per-mass-dry-weight'!AU$172</f>
        <v>0.365504641108391</v>
      </c>
      <c r="AV9" s="66">
        <f>'signal-per-mass-dry-weight'!AV9*100/'signal-per-mass-dry-weight'!AV$172</f>
        <v>0.382584073912514</v>
      </c>
      <c r="AW9" s="66">
        <f>'signal-per-mass-dry-weight'!AW9*100/'signal-per-mass-dry-weight'!AW$172</f>
        <v>0.363270743726941</v>
      </c>
      <c r="AX9" s="66">
        <f>'signal-per-mass-dry-weight'!AX9*100/'signal-per-mass-dry-weight'!AX$172</f>
        <v>0.392298670094448</v>
      </c>
      <c r="AY9" s="66">
        <f>'signal-per-mass-dry-weight'!AY9*100/'signal-per-mass-dry-weight'!AY$172</f>
        <v>0.500602495268469</v>
      </c>
      <c r="AZ9" s="66">
        <f>'signal-per-mass-dry-weight'!AZ9*100/'signal-per-mass-dry-weight'!AZ$172</f>
        <v>0.564882875755265</v>
      </c>
      <c r="BA9" s="66">
        <f>'signal-per-mass-dry-weight'!BA9*100/'signal-per-mass-dry-weight'!BA$172</f>
        <v>0.437413765627962</v>
      </c>
      <c r="BB9" s="66">
        <f>'signal-per-mass-dry-weight'!BB9*100/'signal-per-mass-dry-weight'!BB$172</f>
        <v>0.487539964512724</v>
      </c>
      <c r="BC9" s="66">
        <f>'signal-per-mass-dry-weight'!BC9*100/'signal-per-mass-dry-weight'!BC$172</f>
        <v>0.468383097827492</v>
      </c>
      <c r="BD9" s="66">
        <f>'signal-per-mass-dry-weight'!BD9*100/'signal-per-mass-dry-weight'!BD$172</f>
        <v>0.351822382176882</v>
      </c>
      <c r="BE9" s="66">
        <f>'signal-per-mass-dry-weight'!BE9*100/'signal-per-mass-dry-weight'!BE$172</f>
        <v>0.406075250907981</v>
      </c>
      <c r="BF9" s="66">
        <f>'signal-per-mass-dry-weight'!BF9*100/'signal-per-mass-dry-weight'!BF$172</f>
        <v>0.415883989645495</v>
      </c>
      <c r="BG9" s="66">
        <f>'signal-per-mass-dry-weight'!BG9*100/'signal-per-mass-dry-weight'!BG$172</f>
        <v>0.368718763470528</v>
      </c>
      <c r="BH9" s="66">
        <f>'signal-per-mass-dry-weight'!BH9*100/'signal-per-mass-dry-weight'!BH$172</f>
        <v>0.546411708067319</v>
      </c>
      <c r="BI9" s="66">
        <f>'signal-per-mass-dry-weight'!BI9*100/'signal-per-mass-dry-weight'!BI$172</f>
        <v>0.471788947653867</v>
      </c>
      <c r="BJ9" s="66">
        <f>'signal-per-mass-dry-weight'!BJ9*100/'signal-per-mass-dry-weight'!BJ$172</f>
        <v>0.279852317476186</v>
      </c>
      <c r="BK9" s="66">
        <f>'signal-per-mass-dry-weight'!BK9*100/'signal-per-mass-dry-weight'!BK$172</f>
        <v>0.307976947700891</v>
      </c>
      <c r="BL9" s="66">
        <f>'signal-per-mass-dry-weight'!BL9*100/'signal-per-mass-dry-weight'!BL$172</f>
        <v>0.431577367276443</v>
      </c>
      <c r="BM9" s="121">
        <f>'signal-per-mass-dry-weight'!BM9*100/'signal-per-mass-dry-weight'!BM$172</f>
        <v>0.297391300725692</v>
      </c>
      <c r="BN9" s="66">
        <f>'signal-per-mass-dry-weight'!BN9*100/'signal-per-mass-dry-weight'!BN$172</f>
        <v>0.244029049148641</v>
      </c>
      <c r="BO9" s="66">
        <f>'signal-per-mass-dry-weight'!BO9*100/'signal-per-mass-dry-weight'!BO$172</f>
        <v>0.386024391263223</v>
      </c>
      <c r="BP9" s="66">
        <f>'signal-per-mass-dry-weight'!BP9*100/'signal-per-mass-dry-weight'!BP$172</f>
        <v>0.340340999701611</v>
      </c>
      <c r="BQ9" s="66">
        <f>'signal-per-mass-dry-weight'!BQ9*100/'signal-per-mass-dry-weight'!BQ$172</f>
        <v>0.33445854729353</v>
      </c>
      <c r="BR9" s="66">
        <f>'signal-per-mass-dry-weight'!BR9*100/'signal-per-mass-dry-weight'!BR$172</f>
        <v>0.223785253488283</v>
      </c>
      <c r="BS9" s="66">
        <f>'signal-per-mass-dry-weight'!BS9*100/'signal-per-mass-dry-weight'!BS$172</f>
        <v>0.362120671641916</v>
      </c>
      <c r="BT9" s="66">
        <f>'signal-per-mass-dry-weight'!BT9*100/'signal-per-mass-dry-weight'!BT$172</f>
        <v>0.350365564525251</v>
      </c>
      <c r="BU9" s="66">
        <f>'signal-per-mass-dry-weight'!BU9*100/'signal-per-mass-dry-weight'!BU$172</f>
        <v>0.467225554415081</v>
      </c>
      <c r="BV9" s="66">
        <f>'signal-per-mass-dry-weight'!BV9*100/'signal-per-mass-dry-weight'!BV$172</f>
        <v>0.430151831624688</v>
      </c>
      <c r="BW9" s="66">
        <f>'signal-per-mass-dry-weight'!BW9*100/'signal-per-mass-dry-weight'!BW$172</f>
        <v>0.417973969554804</v>
      </c>
      <c r="BX9" s="66">
        <f>'signal-per-mass-dry-weight'!BX9*100/'signal-per-mass-dry-weight'!BX$172</f>
        <v>0.348928495431909</v>
      </c>
      <c r="BY9" s="66">
        <f>'signal-per-mass-dry-weight'!BY9*100/'signal-per-mass-dry-weight'!BY$172</f>
        <v>0.279454040997796</v>
      </c>
      <c r="BZ9" s="66">
        <f>'signal-per-mass-dry-weight'!BZ9*100/'signal-per-mass-dry-weight'!BZ$172</f>
        <v>0.418150279460654</v>
      </c>
      <c r="CA9" s="66">
        <f>'signal-per-mass-dry-weight'!CA9*100/'signal-per-mass-dry-weight'!CA$172</f>
        <v>0.195453099080888</v>
      </c>
      <c r="CB9" s="66">
        <f>'signal-per-mass-dry-weight'!CB9*100/'signal-per-mass-dry-weight'!CB$172</f>
        <v>0.392742043104838</v>
      </c>
      <c r="CC9" s="66">
        <f>'signal-per-mass-dry-weight'!CC9*100/'signal-per-mass-dry-weight'!CC$172</f>
        <v>0.212426474785642</v>
      </c>
      <c r="CD9" s="66">
        <f>'signal-per-mass-dry-weight'!CD9*100/'signal-per-mass-dry-weight'!CD$172</f>
        <v>0.324659661180479</v>
      </c>
      <c r="CE9" s="66">
        <f>'signal-per-mass-dry-weight'!CE9*100/'signal-per-mass-dry-weight'!CE$172</f>
        <v>0.349793280820798</v>
      </c>
      <c r="CF9" s="66">
        <f>'signal-per-mass-dry-weight'!CF9*100/'signal-per-mass-dry-weight'!CF$172</f>
        <v>0.176880546070209</v>
      </c>
      <c r="CG9" s="66">
        <f>'signal-per-mass-dry-weight'!CG9*100/'signal-per-mass-dry-weight'!CG$172</f>
        <v>0.546779090338757</v>
      </c>
      <c r="CH9" s="66">
        <f>'signal-per-mass-dry-weight'!CH9*100/'signal-per-mass-dry-weight'!CH$172</f>
        <v>0.350511230529975</v>
      </c>
      <c r="CI9" s="66">
        <f>'signal-per-mass-dry-weight'!CI9*100/'signal-per-mass-dry-weight'!CI$172</f>
        <v>0.302702914105958</v>
      </c>
      <c r="CJ9" s="66">
        <f>'signal-per-mass-dry-weight'!CJ9*100/'signal-per-mass-dry-weight'!CJ$172</f>
        <v>0.438881632774125</v>
      </c>
      <c r="CK9" s="66">
        <f>'signal-per-mass-dry-weight'!CK9*100/'signal-per-mass-dry-weight'!CK$172</f>
        <v>0.35318760656465</v>
      </c>
      <c r="CL9" s="66">
        <f>'signal-per-mass-dry-weight'!CL9*100/'signal-per-mass-dry-weight'!CL$172</f>
        <v>0.288478052326055</v>
      </c>
      <c r="CM9" s="66">
        <f>'signal-per-mass-dry-weight'!CM9*100/'signal-per-mass-dry-weight'!CM$172</f>
        <v>0.535302287135705</v>
      </c>
      <c r="CN9" s="66">
        <f>'signal-per-mass-dry-weight'!CN9*100/'signal-per-mass-dry-weight'!CN$172</f>
        <v>0.425094570049438</v>
      </c>
      <c r="CO9" s="66">
        <f>'signal-per-mass-dry-weight'!CO9*100/'signal-per-mass-dry-weight'!CO$172</f>
        <v>0.342970252223335</v>
      </c>
      <c r="CP9" s="66">
        <f>'signal-per-mass-dry-weight'!CP9*100/'signal-per-mass-dry-weight'!CP$172</f>
        <v>0.411492444245091</v>
      </c>
      <c r="CQ9" s="66">
        <f>'signal-per-mass-dry-weight'!CQ9*100/'signal-per-mass-dry-weight'!CQ$172</f>
        <v>0.328761269291485</v>
      </c>
      <c r="CR9" s="66">
        <f>'signal-per-mass-dry-weight'!CR9*100/'signal-per-mass-dry-weight'!CR$172</f>
        <v>0.378622135576615</v>
      </c>
      <c r="CS9" s="66">
        <f>'signal-per-mass-dry-weight'!CS9*100/'signal-per-mass-dry-weight'!CS$172</f>
        <v>0.383427313147391</v>
      </c>
      <c r="CT9" s="66">
        <f>'signal-per-mass-dry-weight'!CT9*100/'signal-per-mass-dry-weight'!CT$172</f>
        <v>0.345419098211094</v>
      </c>
      <c r="CU9" s="66">
        <f>'signal-per-mass-dry-weight'!CU9*100/'signal-per-mass-dry-weight'!CU$172</f>
        <v>0.476404031452852</v>
      </c>
      <c r="CV9" s="66">
        <f>'signal-per-mass-dry-weight'!CV9*100/'signal-per-mass-dry-weight'!CV$172</f>
        <v>0.622863102151261</v>
      </c>
      <c r="CW9" s="66">
        <f>'signal-per-mass-dry-weight'!CW9*100/'signal-per-mass-dry-weight'!CW$172</f>
        <v>0.356249174101013</v>
      </c>
      <c r="CX9" s="66">
        <f>'signal-per-mass-dry-weight'!CX9*100/'signal-per-mass-dry-weight'!CX$172</f>
        <v>0.611613799647829</v>
      </c>
      <c r="CY9" s="66">
        <f>'signal-per-mass-dry-weight'!CY9*100/'signal-per-mass-dry-weight'!CY$172</f>
        <v>0.713755133219137</v>
      </c>
      <c r="CZ9" s="66">
        <f>'signal-per-mass-dry-weight'!CZ9*100/'signal-per-mass-dry-weight'!CZ$172</f>
        <v>0.490928165665986</v>
      </c>
    </row>
    <row r="10" spans="1:104">
      <c r="A10">
        <f>'imported data from Web Calc'!A9</f>
        <v>936.6</v>
      </c>
      <c r="B10" t="str">
        <f>'imported data from Web Calc'!B9</f>
        <v>C49H90O15</v>
      </c>
      <c r="C10" s="61" t="str">
        <f>'imported data from Web Calc'!C9</f>
        <v>DGDG(34:1)</v>
      </c>
      <c r="D10" s="96"/>
      <c r="E10" s="96"/>
      <c r="F10" s="96"/>
      <c r="G10" s="66">
        <f>'signal-per-mass-dry-weight'!G10*100/'signal-per-mass-dry-weight'!G$172</f>
        <v>0.564036542151307</v>
      </c>
      <c r="H10" s="66">
        <f>'signal-per-mass-dry-weight'!H10*100/'signal-per-mass-dry-weight'!H$172</f>
        <v>0.547601796601191</v>
      </c>
      <c r="I10" s="66">
        <f>'signal-per-mass-dry-weight'!I10*100/'signal-per-mass-dry-weight'!I$172</f>
        <v>0.563645180402977</v>
      </c>
      <c r="J10" s="66">
        <f>'signal-per-mass-dry-weight'!J10*100/'signal-per-mass-dry-weight'!J$172</f>
        <v>0.621330692182576</v>
      </c>
      <c r="K10" s="66">
        <f>'signal-per-mass-dry-weight'!K10*100/'signal-per-mass-dry-weight'!K$172</f>
        <v>0.550148703956135</v>
      </c>
      <c r="L10" s="66">
        <f>'signal-per-mass-dry-weight'!L10*100/'signal-per-mass-dry-weight'!L$172</f>
        <v>0.569295912368213</v>
      </c>
      <c r="M10" s="66">
        <f>'signal-per-mass-dry-weight'!M10*100/'signal-per-mass-dry-weight'!M$172</f>
        <v>0.530551866904419</v>
      </c>
      <c r="N10" s="66">
        <f>'signal-per-mass-dry-weight'!N10*100/'signal-per-mass-dry-weight'!N$172</f>
        <v>0.493897967596613</v>
      </c>
      <c r="O10" s="66">
        <f>'signal-per-mass-dry-weight'!O10*100/'signal-per-mass-dry-weight'!O$172</f>
        <v>0.504135242340644</v>
      </c>
      <c r="P10" s="66">
        <f>'signal-per-mass-dry-weight'!P10*100/'signal-per-mass-dry-weight'!P$172</f>
        <v>0.485263604755906</v>
      </c>
      <c r="Q10" s="66">
        <f t="shared" si="0"/>
        <v>0.542990750925998</v>
      </c>
      <c r="R10" s="115">
        <f t="shared" si="1"/>
        <v>0.0410665285398141</v>
      </c>
      <c r="S10" s="66">
        <f t="shared" si="2"/>
        <v>0.0756302542350502</v>
      </c>
      <c r="T10" s="66">
        <f>'signal-per-mass-dry-weight'!T10*100/'signal-per-mass-dry-weight'!T$172</f>
        <v>0.2688805099801</v>
      </c>
      <c r="U10" s="66">
        <f>'signal-per-mass-dry-weight'!U10*100/'signal-per-mass-dry-weight'!U$172</f>
        <v>0.339126006262492</v>
      </c>
      <c r="V10" s="66">
        <f>'signal-per-mass-dry-weight'!V10*100/'signal-per-mass-dry-weight'!V$172</f>
        <v>0.278911295966078</v>
      </c>
      <c r="W10" s="66">
        <f>'signal-per-mass-dry-weight'!W10*100/'signal-per-mass-dry-weight'!W$172</f>
        <v>0.373473892003411</v>
      </c>
      <c r="X10" s="66">
        <f>'signal-per-mass-dry-weight'!X10*100/'signal-per-mass-dry-weight'!X$172</f>
        <v>0.312596662494046</v>
      </c>
      <c r="Y10" s="66">
        <f>'signal-per-mass-dry-weight'!Y10*100/'signal-per-mass-dry-weight'!Y$172</f>
        <v>0.344512469780239</v>
      </c>
      <c r="Z10" s="66">
        <f>'signal-per-mass-dry-weight'!Z10*100/'signal-per-mass-dry-weight'!Z$172</f>
        <v>0.308607590670464</v>
      </c>
      <c r="AA10" s="66">
        <f>'signal-per-mass-dry-weight'!AA10*100/'signal-per-mass-dry-weight'!AA$172</f>
        <v>0.371252428805402</v>
      </c>
      <c r="AB10" s="66">
        <f>'signal-per-mass-dry-weight'!AB10*100/'signal-per-mass-dry-weight'!AB$172</f>
        <v>0.3755295232315</v>
      </c>
      <c r="AC10" s="66">
        <f>'signal-per-mass-dry-weight'!AC10*100/'signal-per-mass-dry-weight'!AC$172</f>
        <v>0.40286403264267</v>
      </c>
      <c r="AD10" s="66">
        <f>'signal-per-mass-dry-weight'!AD10*100/'signal-per-mass-dry-weight'!AD$172</f>
        <v>0.458672411318566</v>
      </c>
      <c r="AE10" s="66">
        <f>'signal-per-mass-dry-weight'!AE10*100/'signal-per-mass-dry-weight'!AE$172</f>
        <v>0.750839446536795</v>
      </c>
      <c r="AF10" s="66">
        <f>'signal-per-mass-dry-weight'!AF10*100/'signal-per-mass-dry-weight'!AF$172</f>
        <v>0.378368332283114</v>
      </c>
      <c r="AG10" s="66">
        <f>'signal-per-mass-dry-weight'!AG10*100/'signal-per-mass-dry-weight'!AG$172</f>
        <v>0.378301191052969</v>
      </c>
      <c r="AH10" s="66">
        <f>'signal-per-mass-dry-weight'!AH10*100/'signal-per-mass-dry-weight'!AH$172</f>
        <v>0.355709203280737</v>
      </c>
      <c r="AI10" s="66">
        <f>'signal-per-mass-dry-weight'!AI10*100/'signal-per-mass-dry-weight'!AI$172</f>
        <v>0.504945380759388</v>
      </c>
      <c r="AJ10" s="66">
        <f>'signal-per-mass-dry-weight'!AJ10*100/'signal-per-mass-dry-weight'!AJ$172</f>
        <v>0.346672593902806</v>
      </c>
      <c r="AK10" s="66">
        <f>'signal-per-mass-dry-weight'!AK10*100/'signal-per-mass-dry-weight'!AK$172</f>
        <v>0.331097552986247</v>
      </c>
      <c r="AL10" s="66">
        <f>'signal-per-mass-dry-weight'!AL10*100/'signal-per-mass-dry-weight'!AL$172</f>
        <v>0.326813867150667</v>
      </c>
      <c r="AM10" s="66">
        <f>'signal-per-mass-dry-weight'!AM10*100/'signal-per-mass-dry-weight'!AM$172</f>
        <v>0.381310008832312</v>
      </c>
      <c r="AN10" s="66">
        <f>'signal-per-mass-dry-weight'!AN10*100/'signal-per-mass-dry-weight'!AN$172</f>
        <v>0.295674978251344</v>
      </c>
      <c r="AO10" s="66">
        <f>'signal-per-mass-dry-weight'!AO10*100/'signal-per-mass-dry-weight'!AO$172</f>
        <v>0.378701532413342</v>
      </c>
      <c r="AP10" s="66">
        <f>'signal-per-mass-dry-weight'!AP10*100/'signal-per-mass-dry-weight'!AP$172</f>
        <v>0.382890542399608</v>
      </c>
      <c r="AQ10" s="66">
        <f>'signal-per-mass-dry-weight'!AQ10*100/'signal-per-mass-dry-weight'!AQ$172</f>
        <v>0.302185902891931</v>
      </c>
      <c r="AR10" s="66">
        <f>'signal-per-mass-dry-weight'!AR10*100/'signal-per-mass-dry-weight'!AR$172</f>
        <v>0.271528636038953</v>
      </c>
      <c r="AS10" s="66">
        <f>'signal-per-mass-dry-weight'!AS10*100/'signal-per-mass-dry-weight'!AS$172</f>
        <v>0.378174371214201</v>
      </c>
      <c r="AT10" s="66">
        <f>'signal-per-mass-dry-weight'!AT10*100/'signal-per-mass-dry-weight'!AT$172</f>
        <v>0.352537607732997</v>
      </c>
      <c r="AU10" s="66">
        <f>'signal-per-mass-dry-weight'!AU10*100/'signal-per-mass-dry-weight'!AU$172</f>
        <v>0.37690166766374</v>
      </c>
      <c r="AV10" s="66">
        <f>'signal-per-mass-dry-weight'!AV10*100/'signal-per-mass-dry-weight'!AV$172</f>
        <v>0.450182447773819</v>
      </c>
      <c r="AW10" s="66">
        <f>'signal-per-mass-dry-weight'!AW10*100/'signal-per-mass-dry-weight'!AW$172</f>
        <v>0.308635664410091</v>
      </c>
      <c r="AX10" s="66">
        <f>'signal-per-mass-dry-weight'!AX10*100/'signal-per-mass-dry-weight'!AX$172</f>
        <v>0.427783829207145</v>
      </c>
      <c r="AY10" s="66">
        <f>'signal-per-mass-dry-weight'!AY10*100/'signal-per-mass-dry-weight'!AY$172</f>
        <v>0.603979561235407</v>
      </c>
      <c r="AZ10" s="66">
        <f>'signal-per-mass-dry-weight'!AZ10*100/'signal-per-mass-dry-weight'!AZ$172</f>
        <v>0.485238280369691</v>
      </c>
      <c r="BA10" s="66">
        <f>'signal-per-mass-dry-weight'!BA10*100/'signal-per-mass-dry-weight'!BA$172</f>
        <v>0.368494057875195</v>
      </c>
      <c r="BB10" s="66">
        <f>'signal-per-mass-dry-weight'!BB10*100/'signal-per-mass-dry-weight'!BB$172</f>
        <v>0.410891431969609</v>
      </c>
      <c r="BC10" s="66">
        <f>'signal-per-mass-dry-weight'!BC10*100/'signal-per-mass-dry-weight'!BC$172</f>
        <v>0.38705119478282</v>
      </c>
      <c r="BD10" s="66">
        <f>'signal-per-mass-dry-weight'!BD10*100/'signal-per-mass-dry-weight'!BD$172</f>
        <v>0.432150324425399</v>
      </c>
      <c r="BE10" s="66">
        <f>'signal-per-mass-dry-weight'!BE10*100/'signal-per-mass-dry-weight'!BE$172</f>
        <v>0.439163289459827</v>
      </c>
      <c r="BF10" s="66">
        <f>'signal-per-mass-dry-weight'!BF10*100/'signal-per-mass-dry-weight'!BF$172</f>
        <v>0.408693334919797</v>
      </c>
      <c r="BG10" s="66">
        <f>'signal-per-mass-dry-weight'!BG10*100/'signal-per-mass-dry-weight'!BG$172</f>
        <v>0.472716363423753</v>
      </c>
      <c r="BH10" s="66">
        <f>'signal-per-mass-dry-weight'!BH10*100/'signal-per-mass-dry-weight'!BH$172</f>
        <v>0.3106853574751</v>
      </c>
      <c r="BI10" s="66">
        <f>'signal-per-mass-dry-weight'!BI10*100/'signal-per-mass-dry-weight'!BI$172</f>
        <v>0.550837740247881</v>
      </c>
      <c r="BJ10" s="66">
        <f>'signal-per-mass-dry-weight'!BJ10*100/'signal-per-mass-dry-weight'!BJ$172</f>
        <v>0.545364376448157</v>
      </c>
      <c r="BK10" s="66">
        <f>'signal-per-mass-dry-weight'!BK10*100/'signal-per-mass-dry-weight'!BK$172</f>
        <v>0.374424028882933</v>
      </c>
      <c r="BL10" s="66">
        <f>'signal-per-mass-dry-weight'!BL10*100/'signal-per-mass-dry-weight'!BL$172</f>
        <v>0.511347591559767</v>
      </c>
      <c r="BM10" s="121">
        <f>'signal-per-mass-dry-weight'!BM10*100/'signal-per-mass-dry-weight'!BM$172</f>
        <v>0.655229863507342</v>
      </c>
      <c r="BN10" s="66">
        <f>'signal-per-mass-dry-weight'!BN10*100/'signal-per-mass-dry-weight'!BN$172</f>
        <v>0.771189725054309</v>
      </c>
      <c r="BO10" s="66">
        <f>'signal-per-mass-dry-weight'!BO10*100/'signal-per-mass-dry-weight'!BO$172</f>
        <v>0.721366888874857</v>
      </c>
      <c r="BP10" s="66">
        <f>'signal-per-mass-dry-weight'!BP10*100/'signal-per-mass-dry-weight'!BP$172</f>
        <v>0.758391116551209</v>
      </c>
      <c r="BQ10" s="66">
        <f>'signal-per-mass-dry-weight'!BQ10*100/'signal-per-mass-dry-weight'!BQ$172</f>
        <v>0.740226912318242</v>
      </c>
      <c r="BR10" s="66">
        <f>'signal-per-mass-dry-weight'!BR10*100/'signal-per-mass-dry-weight'!BR$172</f>
        <v>0.872613958568805</v>
      </c>
      <c r="BS10" s="66">
        <f>'signal-per-mass-dry-weight'!BS10*100/'signal-per-mass-dry-weight'!BS$172</f>
        <v>0.848587400069251</v>
      </c>
      <c r="BT10" s="66">
        <f>'signal-per-mass-dry-weight'!BT10*100/'signal-per-mass-dry-weight'!BT$172</f>
        <v>0.817184051359183</v>
      </c>
      <c r="BU10" s="66">
        <f>'signal-per-mass-dry-weight'!BU10*100/'signal-per-mass-dry-weight'!BU$172</f>
        <v>0.816750969165856</v>
      </c>
      <c r="BV10" s="66">
        <f>'signal-per-mass-dry-weight'!BV10*100/'signal-per-mass-dry-weight'!BV$172</f>
        <v>0.986147911680208</v>
      </c>
      <c r="BW10" s="66">
        <f>'signal-per-mass-dry-weight'!BW10*100/'signal-per-mass-dry-weight'!BW$172</f>
        <v>0.873608813766688</v>
      </c>
      <c r="BX10" s="66">
        <f>'signal-per-mass-dry-weight'!BX10*100/'signal-per-mass-dry-weight'!BX$172</f>
        <v>0.838842760686888</v>
      </c>
      <c r="BY10" s="66">
        <f>'signal-per-mass-dry-weight'!BY10*100/'signal-per-mass-dry-weight'!BY$172</f>
        <v>0.695124373336226</v>
      </c>
      <c r="BZ10" s="66">
        <f>'signal-per-mass-dry-weight'!BZ10*100/'signal-per-mass-dry-weight'!BZ$172</f>
        <v>0.672083845683538</v>
      </c>
      <c r="CA10" s="66">
        <f>'signal-per-mass-dry-weight'!CA10*100/'signal-per-mass-dry-weight'!CA$172</f>
        <v>0.734872872528537</v>
      </c>
      <c r="CB10" s="66">
        <f>'signal-per-mass-dry-weight'!CB10*100/'signal-per-mass-dry-weight'!CB$172</f>
        <v>0.701485931348377</v>
      </c>
      <c r="CC10" s="66">
        <f>'signal-per-mass-dry-weight'!CC10*100/'signal-per-mass-dry-weight'!CC$172</f>
        <v>0.681367937991683</v>
      </c>
      <c r="CD10" s="66">
        <f>'signal-per-mass-dry-weight'!CD10*100/'signal-per-mass-dry-weight'!CD$172</f>
        <v>0.648204132455657</v>
      </c>
      <c r="CE10" s="66">
        <f>'signal-per-mass-dry-weight'!CE10*100/'signal-per-mass-dry-weight'!CE$172</f>
        <v>0.645082283170504</v>
      </c>
      <c r="CF10" s="66">
        <f>'signal-per-mass-dry-weight'!CF10*100/'signal-per-mass-dry-weight'!CF$172</f>
        <v>0.654115038791494</v>
      </c>
      <c r="CG10" s="66">
        <f>'signal-per-mass-dry-weight'!CG10*100/'signal-per-mass-dry-weight'!CG$172</f>
        <v>0.689591204251484</v>
      </c>
      <c r="CH10" s="66">
        <f>'signal-per-mass-dry-weight'!CH10*100/'signal-per-mass-dry-weight'!CH$172</f>
        <v>0.754689252337266</v>
      </c>
      <c r="CI10" s="66">
        <f>'signal-per-mass-dry-weight'!CI10*100/'signal-per-mass-dry-weight'!CI$172</f>
        <v>0.629911993436001</v>
      </c>
      <c r="CJ10" s="66">
        <f>'signal-per-mass-dry-weight'!CJ10*100/'signal-per-mass-dry-weight'!CJ$172</f>
        <v>0.595337470407889</v>
      </c>
      <c r="CK10" s="66">
        <f>'signal-per-mass-dry-weight'!CK10*100/'signal-per-mass-dry-weight'!CK$172</f>
        <v>0.565983989345661</v>
      </c>
      <c r="CL10" s="66">
        <f>'signal-per-mass-dry-weight'!CL10*100/'signal-per-mass-dry-weight'!CL$172</f>
        <v>0.591473435636131</v>
      </c>
      <c r="CM10" s="66">
        <f>'signal-per-mass-dry-weight'!CM10*100/'signal-per-mass-dry-weight'!CM$172</f>
        <v>0.656502804977752</v>
      </c>
      <c r="CN10" s="66">
        <f>'signal-per-mass-dry-weight'!CN10*100/'signal-per-mass-dry-weight'!CN$172</f>
        <v>0.811183097854281</v>
      </c>
      <c r="CO10" s="66">
        <f>'signal-per-mass-dry-weight'!CO10*100/'signal-per-mass-dry-weight'!CO$172</f>
        <v>0.711359759865878</v>
      </c>
      <c r="CP10" s="66">
        <f>'signal-per-mass-dry-weight'!CP10*100/'signal-per-mass-dry-weight'!CP$172</f>
        <v>0.86205331456918</v>
      </c>
      <c r="CQ10" s="66">
        <f>'signal-per-mass-dry-weight'!CQ10*100/'signal-per-mass-dry-weight'!CQ$172</f>
        <v>0.578583952777648</v>
      </c>
      <c r="CR10" s="66">
        <f>'signal-per-mass-dry-weight'!CR10*100/'signal-per-mass-dry-weight'!CR$172</f>
        <v>0.637971363975248</v>
      </c>
      <c r="CS10" s="66">
        <f>'signal-per-mass-dry-weight'!CS10*100/'signal-per-mass-dry-weight'!CS$172</f>
        <v>0.66274700033174</v>
      </c>
      <c r="CT10" s="66">
        <f>'signal-per-mass-dry-weight'!CT10*100/'signal-per-mass-dry-weight'!CT$172</f>
        <v>0.756655187319156</v>
      </c>
      <c r="CU10" s="66">
        <f>'signal-per-mass-dry-weight'!CU10*100/'signal-per-mass-dry-weight'!CU$172</f>
        <v>0.462528185876555</v>
      </c>
      <c r="CV10" s="66">
        <f>'signal-per-mass-dry-weight'!CV10*100/'signal-per-mass-dry-weight'!CV$172</f>
        <v>0.888836990022865</v>
      </c>
      <c r="CW10" s="66">
        <f>'signal-per-mass-dry-weight'!CW10*100/'signal-per-mass-dry-weight'!CW$172</f>
        <v>0.694949658151115</v>
      </c>
      <c r="CX10" s="66">
        <f>'signal-per-mass-dry-weight'!CX10*100/'signal-per-mass-dry-weight'!CX$172</f>
        <v>0.837976202364464</v>
      </c>
      <c r="CY10" s="66">
        <f>'signal-per-mass-dry-weight'!CY10*100/'signal-per-mass-dry-weight'!CY$172</f>
        <v>0.676087406296882</v>
      </c>
      <c r="CZ10" s="66">
        <f>'signal-per-mass-dry-weight'!CZ10*100/'signal-per-mass-dry-weight'!CZ$172</f>
        <v>0.97408196820545</v>
      </c>
    </row>
    <row r="11" spans="1:104">
      <c r="A11">
        <f>'imported data from Web Calc'!A10</f>
        <v>954.6</v>
      </c>
      <c r="B11" t="str">
        <f>'imported data from Web Calc'!B10</f>
        <v>C51H84O15</v>
      </c>
      <c r="C11" s="61" t="str">
        <f>'imported data from Web Calc'!C10</f>
        <v>DGDG(36:6)</v>
      </c>
      <c r="D11" s="96"/>
      <c r="E11" s="96"/>
      <c r="F11" s="96"/>
      <c r="G11" s="66">
        <f>'signal-per-mass-dry-weight'!G11*100/'signal-per-mass-dry-weight'!G$172</f>
        <v>4.80994803517886</v>
      </c>
      <c r="H11" s="66">
        <f>'signal-per-mass-dry-weight'!H11*100/'signal-per-mass-dry-weight'!H$172</f>
        <v>5.0806111284052</v>
      </c>
      <c r="I11" s="66">
        <f>'signal-per-mass-dry-weight'!I11*100/'signal-per-mass-dry-weight'!I$172</f>
        <v>4.79896485013898</v>
      </c>
      <c r="J11" s="66">
        <f>'signal-per-mass-dry-weight'!J11*100/'signal-per-mass-dry-weight'!J$172</f>
        <v>5.02771341081868</v>
      </c>
      <c r="K11" s="66">
        <f>'signal-per-mass-dry-weight'!K11*100/'signal-per-mass-dry-weight'!K$172</f>
        <v>4.68507301121315</v>
      </c>
      <c r="L11" s="66">
        <f>'signal-per-mass-dry-weight'!L11*100/'signal-per-mass-dry-weight'!L$172</f>
        <v>4.70092365189647</v>
      </c>
      <c r="M11" s="66">
        <f>'signal-per-mass-dry-weight'!M11*100/'signal-per-mass-dry-weight'!M$172</f>
        <v>4.62280853087662</v>
      </c>
      <c r="N11" s="66">
        <f>'signal-per-mass-dry-weight'!N11*100/'signal-per-mass-dry-weight'!N$172</f>
        <v>4.95564129415011</v>
      </c>
      <c r="O11" s="66">
        <f>'signal-per-mass-dry-weight'!O11*100/'signal-per-mass-dry-weight'!O$172</f>
        <v>4.76433265387785</v>
      </c>
      <c r="P11" s="66">
        <f>'signal-per-mass-dry-weight'!P11*100/'signal-per-mass-dry-weight'!P$172</f>
        <v>4.76429756739751</v>
      </c>
      <c r="Q11" s="66">
        <f t="shared" si="0"/>
        <v>4.82103141339534</v>
      </c>
      <c r="R11" s="115">
        <f t="shared" si="1"/>
        <v>0.151827761423454</v>
      </c>
      <c r="S11" s="66">
        <f t="shared" si="2"/>
        <v>0.0314927965417519</v>
      </c>
      <c r="T11" s="66">
        <f>'signal-per-mass-dry-weight'!T11*100/'signal-per-mass-dry-weight'!T$172</f>
        <v>4.93519935076603</v>
      </c>
      <c r="U11" s="66">
        <f>'signal-per-mass-dry-weight'!U11*100/'signal-per-mass-dry-weight'!U$172</f>
        <v>4.20156847921897</v>
      </c>
      <c r="V11" s="66">
        <f>'signal-per-mass-dry-weight'!V11*100/'signal-per-mass-dry-weight'!V$172</f>
        <v>5.07788109598059</v>
      </c>
      <c r="W11" s="66">
        <f>'signal-per-mass-dry-weight'!W11*100/'signal-per-mass-dry-weight'!W$172</f>
        <v>4.75266276123896</v>
      </c>
      <c r="X11" s="66">
        <f>'signal-per-mass-dry-weight'!X11*100/'signal-per-mass-dry-weight'!X$172</f>
        <v>5.03813644001462</v>
      </c>
      <c r="Y11" s="66">
        <f>'signal-per-mass-dry-weight'!Y11*100/'signal-per-mass-dry-weight'!Y$172</f>
        <v>5.05263081870079</v>
      </c>
      <c r="Z11" s="66">
        <f>'signal-per-mass-dry-weight'!Z11*100/'signal-per-mass-dry-weight'!Z$172</f>
        <v>4.54618579698603</v>
      </c>
      <c r="AA11" s="66">
        <f>'signal-per-mass-dry-weight'!AA11*100/'signal-per-mass-dry-weight'!AA$172</f>
        <v>5.36031391436722</v>
      </c>
      <c r="AB11" s="66">
        <f>'signal-per-mass-dry-weight'!AB11*100/'signal-per-mass-dry-weight'!AB$172</f>
        <v>5.24815369316132</v>
      </c>
      <c r="AC11" s="66">
        <f>'signal-per-mass-dry-weight'!AC11*100/'signal-per-mass-dry-weight'!AC$172</f>
        <v>4.67322277865498</v>
      </c>
      <c r="AD11" s="66">
        <f>'signal-per-mass-dry-weight'!AD11*100/'signal-per-mass-dry-weight'!AD$172</f>
        <v>6.54137423526632</v>
      </c>
      <c r="AE11" s="66">
        <f>'signal-per-mass-dry-weight'!AE11*100/'signal-per-mass-dry-weight'!AE$172</f>
        <v>6.5749824797259</v>
      </c>
      <c r="AF11" s="66">
        <f>'signal-per-mass-dry-weight'!AF11*100/'signal-per-mass-dry-weight'!AF$172</f>
        <v>5.62989489283108</v>
      </c>
      <c r="AG11" s="66">
        <f>'signal-per-mass-dry-weight'!AG11*100/'signal-per-mass-dry-weight'!AG$172</f>
        <v>4.777030902193</v>
      </c>
      <c r="AH11" s="66">
        <f>'signal-per-mass-dry-weight'!AH11*100/'signal-per-mass-dry-weight'!AH$172</f>
        <v>4.61090923375263</v>
      </c>
      <c r="AI11" s="66">
        <f>'signal-per-mass-dry-weight'!AI11*100/'signal-per-mass-dry-weight'!AI$172</f>
        <v>5.48786520877085</v>
      </c>
      <c r="AJ11" s="66">
        <f>'signal-per-mass-dry-weight'!AJ11*100/'signal-per-mass-dry-weight'!AJ$172</f>
        <v>5.13292109347342</v>
      </c>
      <c r="AK11" s="66">
        <f>'signal-per-mass-dry-weight'!AK11*100/'signal-per-mass-dry-weight'!AK$172</f>
        <v>4.62537315800111</v>
      </c>
      <c r="AL11" s="66">
        <f>'signal-per-mass-dry-weight'!AL11*100/'signal-per-mass-dry-weight'!AL$172</f>
        <v>4.29115945107887</v>
      </c>
      <c r="AM11" s="66">
        <f>'signal-per-mass-dry-weight'!AM11*100/'signal-per-mass-dry-weight'!AM$172</f>
        <v>4.87909034901473</v>
      </c>
      <c r="AN11" s="66">
        <f>'signal-per-mass-dry-weight'!AN11*100/'signal-per-mass-dry-weight'!AN$172</f>
        <v>4.51112449450533</v>
      </c>
      <c r="AO11" s="66">
        <f>'signal-per-mass-dry-weight'!AO11*100/'signal-per-mass-dry-weight'!AO$172</f>
        <v>5.92284881007489</v>
      </c>
      <c r="AP11" s="66">
        <f>'signal-per-mass-dry-weight'!AP11*100/'signal-per-mass-dry-weight'!AP$172</f>
        <v>5.53613885301236</v>
      </c>
      <c r="AQ11" s="66">
        <f>'signal-per-mass-dry-weight'!AQ11*100/'signal-per-mass-dry-weight'!AQ$172</f>
        <v>3.97687537787868</v>
      </c>
      <c r="AR11" s="66">
        <f>'signal-per-mass-dry-weight'!AR11*100/'signal-per-mass-dry-weight'!AR$172</f>
        <v>4.12090969361918</v>
      </c>
      <c r="AS11" s="66">
        <f>'signal-per-mass-dry-weight'!AS11*100/'signal-per-mass-dry-weight'!AS$172</f>
        <v>4.92240975973327</v>
      </c>
      <c r="AT11" s="66">
        <f>'signal-per-mass-dry-weight'!AT11*100/'signal-per-mass-dry-weight'!AT$172</f>
        <v>3.63030295111085</v>
      </c>
      <c r="AU11" s="66">
        <f>'signal-per-mass-dry-weight'!AU11*100/'signal-per-mass-dry-weight'!AU$172</f>
        <v>4.00448857616985</v>
      </c>
      <c r="AV11" s="66">
        <f>'signal-per-mass-dry-weight'!AV11*100/'signal-per-mass-dry-weight'!AV$172</f>
        <v>5.2953953036562</v>
      </c>
      <c r="AW11" s="66">
        <f>'signal-per-mass-dry-weight'!AW11*100/'signal-per-mass-dry-weight'!AW$172</f>
        <v>4.74843630863899</v>
      </c>
      <c r="AX11" s="66">
        <f>'signal-per-mass-dry-weight'!AX11*100/'signal-per-mass-dry-weight'!AX$172</f>
        <v>4.83510883169463</v>
      </c>
      <c r="AY11" s="66">
        <f>'signal-per-mass-dry-weight'!AY11*100/'signal-per-mass-dry-weight'!AY$172</f>
        <v>4.42438695515642</v>
      </c>
      <c r="AZ11" s="66">
        <f>'signal-per-mass-dry-weight'!AZ11*100/'signal-per-mass-dry-weight'!AZ$172</f>
        <v>3.29593495248578</v>
      </c>
      <c r="BA11" s="66">
        <f>'signal-per-mass-dry-weight'!BA11*100/'signal-per-mass-dry-weight'!BA$172</f>
        <v>5.49923930875453</v>
      </c>
      <c r="BB11" s="66">
        <f>'signal-per-mass-dry-weight'!BB11*100/'signal-per-mass-dry-weight'!BB$172</f>
        <v>4.68923126548344</v>
      </c>
      <c r="BC11" s="66">
        <f>'signal-per-mass-dry-weight'!BC11*100/'signal-per-mass-dry-weight'!BC$172</f>
        <v>4.60181704669319</v>
      </c>
      <c r="BD11" s="66">
        <f>'signal-per-mass-dry-weight'!BD11*100/'signal-per-mass-dry-weight'!BD$172</f>
        <v>4.4414449662415</v>
      </c>
      <c r="BE11" s="66">
        <f>'signal-per-mass-dry-weight'!BE11*100/'signal-per-mass-dry-weight'!BE$172</f>
        <v>4.19247277366207</v>
      </c>
      <c r="BF11" s="66">
        <f>'signal-per-mass-dry-weight'!BF11*100/'signal-per-mass-dry-weight'!BF$172</f>
        <v>4.19963585591912</v>
      </c>
      <c r="BG11" s="66">
        <f>'signal-per-mass-dry-weight'!BG11*100/'signal-per-mass-dry-weight'!BG$172</f>
        <v>4.90904242515483</v>
      </c>
      <c r="BH11" s="66">
        <f>'signal-per-mass-dry-weight'!BH11*100/'signal-per-mass-dry-weight'!BH$172</f>
        <v>6.88735190872579</v>
      </c>
      <c r="BI11" s="66">
        <f>'signal-per-mass-dry-weight'!BI11*100/'signal-per-mass-dry-weight'!BI$172</f>
        <v>5.7401584775961</v>
      </c>
      <c r="BJ11" s="66">
        <f>'signal-per-mass-dry-weight'!BJ11*100/'signal-per-mass-dry-weight'!BJ$172</f>
        <v>5.66570576902874</v>
      </c>
      <c r="BK11" s="66">
        <f>'signal-per-mass-dry-weight'!BK11*100/'signal-per-mass-dry-weight'!BK$172</f>
        <v>5.79460736530375</v>
      </c>
      <c r="BL11" s="66">
        <f>'signal-per-mass-dry-weight'!BL11*100/'signal-per-mass-dry-weight'!BL$172</f>
        <v>5.02893311379312</v>
      </c>
      <c r="BM11" s="121">
        <f>'signal-per-mass-dry-weight'!BM11*100/'signal-per-mass-dry-weight'!BM$172</f>
        <v>6.41225478748576</v>
      </c>
      <c r="BN11" s="66">
        <f>'signal-per-mass-dry-weight'!BN11*100/'signal-per-mass-dry-weight'!BN$172</f>
        <v>4.35486855068227</v>
      </c>
      <c r="BO11" s="66">
        <f>'signal-per-mass-dry-weight'!BO11*100/'signal-per-mass-dry-weight'!BO$172</f>
        <v>4.58857348977232</v>
      </c>
      <c r="BP11" s="66">
        <f>'signal-per-mass-dry-weight'!BP11*100/'signal-per-mass-dry-weight'!BP$172</f>
        <v>5.15415069511488</v>
      </c>
      <c r="BQ11" s="66">
        <f>'signal-per-mass-dry-weight'!BQ11*100/'signal-per-mass-dry-weight'!BQ$172</f>
        <v>4.20921701292588</v>
      </c>
      <c r="BR11" s="66">
        <f>'signal-per-mass-dry-weight'!BR11*100/'signal-per-mass-dry-weight'!BR$172</f>
        <v>3.59640725959932</v>
      </c>
      <c r="BS11" s="66">
        <f>'signal-per-mass-dry-weight'!BS11*100/'signal-per-mass-dry-weight'!BS$172</f>
        <v>3.30686782486468</v>
      </c>
      <c r="BT11" s="66">
        <f>'signal-per-mass-dry-weight'!BT11*100/'signal-per-mass-dry-weight'!BT$172</f>
        <v>3.88388953855434</v>
      </c>
      <c r="BU11" s="66">
        <f>'signal-per-mass-dry-weight'!BU11*100/'signal-per-mass-dry-weight'!BU$172</f>
        <v>4.89170580455295</v>
      </c>
      <c r="BV11" s="66">
        <f>'signal-per-mass-dry-weight'!BV11*100/'signal-per-mass-dry-weight'!BV$172</f>
        <v>4.99071795750696</v>
      </c>
      <c r="BW11" s="66">
        <f>'signal-per-mass-dry-weight'!BW11*100/'signal-per-mass-dry-weight'!BW$172</f>
        <v>5.69327468279118</v>
      </c>
      <c r="BX11" s="66">
        <f>'signal-per-mass-dry-weight'!BX11*100/'signal-per-mass-dry-weight'!BX$172</f>
        <v>5.44803922492392</v>
      </c>
      <c r="BY11" s="66">
        <f>'signal-per-mass-dry-weight'!BY11*100/'signal-per-mass-dry-weight'!BY$172</f>
        <v>6.35863265144733</v>
      </c>
      <c r="BZ11" s="66">
        <f>'signal-per-mass-dry-weight'!BZ11*100/'signal-per-mass-dry-weight'!BZ$172</f>
        <v>3.19176422563295</v>
      </c>
      <c r="CA11" s="66">
        <f>'signal-per-mass-dry-weight'!CA11*100/'signal-per-mass-dry-weight'!CA$172</f>
        <v>4.15761060761433</v>
      </c>
      <c r="CB11" s="66">
        <f>'signal-per-mass-dry-weight'!CB11*100/'signal-per-mass-dry-weight'!CB$172</f>
        <v>4.48658241099638</v>
      </c>
      <c r="CC11" s="66">
        <f>'signal-per-mass-dry-weight'!CC11*100/'signal-per-mass-dry-weight'!CC$172</f>
        <v>5.24838299024092</v>
      </c>
      <c r="CD11" s="66">
        <f>'signal-per-mass-dry-weight'!CD11*100/'signal-per-mass-dry-weight'!CD$172</f>
        <v>4.11755992784413</v>
      </c>
      <c r="CE11" s="66">
        <f>'signal-per-mass-dry-weight'!CE11*100/'signal-per-mass-dry-weight'!CE$172</f>
        <v>5.32382613698952</v>
      </c>
      <c r="CF11" s="66">
        <f>'signal-per-mass-dry-weight'!CF11*100/'signal-per-mass-dry-weight'!CF$172</f>
        <v>3.87544786466017</v>
      </c>
      <c r="CG11" s="66">
        <f>'signal-per-mass-dry-weight'!CG11*100/'signal-per-mass-dry-weight'!CG$172</f>
        <v>4.98641175306492</v>
      </c>
      <c r="CH11" s="66">
        <f>'signal-per-mass-dry-weight'!CH11*100/'signal-per-mass-dry-weight'!CH$172</f>
        <v>5.09499099689026</v>
      </c>
      <c r="CI11" s="66">
        <f>'signal-per-mass-dry-weight'!CI11*100/'signal-per-mass-dry-weight'!CI$172</f>
        <v>4.43492559104613</v>
      </c>
      <c r="CJ11" s="66">
        <f>'signal-per-mass-dry-weight'!CJ11*100/'signal-per-mass-dry-weight'!CJ$172</f>
        <v>3.87554147805303</v>
      </c>
      <c r="CK11" s="66">
        <f>'signal-per-mass-dry-weight'!CK11*100/'signal-per-mass-dry-weight'!CK$172</f>
        <v>4.67846104826687</v>
      </c>
      <c r="CL11" s="66">
        <f>'signal-per-mass-dry-weight'!CL11*100/'signal-per-mass-dry-weight'!CL$172</f>
        <v>5.38204892441295</v>
      </c>
      <c r="CM11" s="66">
        <f>'signal-per-mass-dry-weight'!CM11*100/'signal-per-mass-dry-weight'!CM$172</f>
        <v>3.65874063235678</v>
      </c>
      <c r="CN11" s="66">
        <f>'signal-per-mass-dry-weight'!CN11*100/'signal-per-mass-dry-weight'!CN$172</f>
        <v>5.08382145369617</v>
      </c>
      <c r="CO11" s="66">
        <f>'signal-per-mass-dry-weight'!CO11*100/'signal-per-mass-dry-weight'!CO$172</f>
        <v>4.89339636413338</v>
      </c>
      <c r="CP11" s="66">
        <f>'signal-per-mass-dry-weight'!CP11*100/'signal-per-mass-dry-weight'!CP$172</f>
        <v>5.39441539653807</v>
      </c>
      <c r="CQ11" s="66">
        <f>'signal-per-mass-dry-weight'!CQ11*100/'signal-per-mass-dry-weight'!CQ$172</f>
        <v>5.09557541667198</v>
      </c>
      <c r="CR11" s="66">
        <f>'signal-per-mass-dry-weight'!CR11*100/'signal-per-mass-dry-weight'!CR$172</f>
        <v>4.4903013465881</v>
      </c>
      <c r="CS11" s="66">
        <f>'signal-per-mass-dry-weight'!CS11*100/'signal-per-mass-dry-weight'!CS$172</f>
        <v>5.40742522173504</v>
      </c>
      <c r="CT11" s="66">
        <f>'signal-per-mass-dry-weight'!CT11*100/'signal-per-mass-dry-weight'!CT$172</f>
        <v>6.25405538318779</v>
      </c>
      <c r="CU11" s="66">
        <f>'signal-per-mass-dry-weight'!CU11*100/'signal-per-mass-dry-weight'!CU$172</f>
        <v>4.77637439948523</v>
      </c>
      <c r="CV11" s="66">
        <f>'signal-per-mass-dry-weight'!CV11*100/'signal-per-mass-dry-weight'!CV$172</f>
        <v>4.55812538712107</v>
      </c>
      <c r="CW11" s="66">
        <f>'signal-per-mass-dry-weight'!CW11*100/'signal-per-mass-dry-weight'!CW$172</f>
        <v>4.79660606035734</v>
      </c>
      <c r="CX11" s="66">
        <f>'signal-per-mass-dry-weight'!CX11*100/'signal-per-mass-dry-weight'!CX$172</f>
        <v>5.48656756392265</v>
      </c>
      <c r="CY11" s="66">
        <f>'signal-per-mass-dry-weight'!CY11*100/'signal-per-mass-dry-weight'!CY$172</f>
        <v>6.62372490340574</v>
      </c>
      <c r="CZ11" s="66">
        <f>'signal-per-mass-dry-weight'!CZ11*100/'signal-per-mass-dry-weight'!CZ$172</f>
        <v>3.99099217677416</v>
      </c>
    </row>
    <row r="12" spans="1:104">
      <c r="A12">
        <f>'imported data from Web Calc'!A11</f>
        <v>956.6</v>
      </c>
      <c r="B12" t="str">
        <f>'imported data from Web Calc'!B11</f>
        <v>C51H86O15</v>
      </c>
      <c r="C12" s="61" t="str">
        <f>'imported data from Web Calc'!C11</f>
        <v>DGDG(36:5)</v>
      </c>
      <c r="D12" s="96"/>
      <c r="E12" s="96"/>
      <c r="F12" s="96"/>
      <c r="G12" s="66">
        <f>'signal-per-mass-dry-weight'!G12*100/'signal-per-mass-dry-weight'!G$172</f>
        <v>0.422443920535393</v>
      </c>
      <c r="H12" s="66">
        <f>'signal-per-mass-dry-weight'!H12*100/'signal-per-mass-dry-weight'!H$172</f>
        <v>0.30589019688377</v>
      </c>
      <c r="I12" s="66">
        <f>'signal-per-mass-dry-weight'!I12*100/'signal-per-mass-dry-weight'!I$172</f>
        <v>0.364956097635556</v>
      </c>
      <c r="J12" s="66">
        <f>'signal-per-mass-dry-weight'!J12*100/'signal-per-mass-dry-weight'!J$172</f>
        <v>0.33767972401227</v>
      </c>
      <c r="K12" s="66">
        <f>'signal-per-mass-dry-weight'!K12*100/'signal-per-mass-dry-weight'!K$172</f>
        <v>0.312471167201672</v>
      </c>
      <c r="L12" s="66">
        <f>'signal-per-mass-dry-weight'!L12*100/'signal-per-mass-dry-weight'!L$172</f>
        <v>0.294606485263434</v>
      </c>
      <c r="M12" s="66">
        <f>'signal-per-mass-dry-weight'!M12*100/'signal-per-mass-dry-weight'!M$172</f>
        <v>0.354535445651538</v>
      </c>
      <c r="N12" s="66">
        <f>'signal-per-mass-dry-weight'!N12*100/'signal-per-mass-dry-weight'!N$172</f>
        <v>0.345133519525344</v>
      </c>
      <c r="O12" s="66">
        <f>'signal-per-mass-dry-weight'!O12*100/'signal-per-mass-dry-weight'!O$172</f>
        <v>0.390407763428782</v>
      </c>
      <c r="P12" s="66">
        <f>'signal-per-mass-dry-weight'!P12*100/'signal-per-mass-dry-weight'!P$172</f>
        <v>0.324648186280359</v>
      </c>
      <c r="Q12" s="66">
        <f t="shared" si="0"/>
        <v>0.345277250641812</v>
      </c>
      <c r="R12" s="115">
        <f t="shared" si="1"/>
        <v>0.0396412190993184</v>
      </c>
      <c r="S12" s="66">
        <f t="shared" si="2"/>
        <v>0.114809820298418</v>
      </c>
      <c r="T12" s="66">
        <f>'signal-per-mass-dry-weight'!T12*100/'signal-per-mass-dry-weight'!T$172</f>
        <v>0.213753468630858</v>
      </c>
      <c r="U12" s="66">
        <f>'signal-per-mass-dry-weight'!U12*100/'signal-per-mass-dry-weight'!U$172</f>
        <v>0.279226032330259</v>
      </c>
      <c r="V12" s="66">
        <f>'signal-per-mass-dry-weight'!V12*100/'signal-per-mass-dry-weight'!V$172</f>
        <v>0.256869673792467</v>
      </c>
      <c r="W12" s="66">
        <f>'signal-per-mass-dry-weight'!W12*100/'signal-per-mass-dry-weight'!W$172</f>
        <v>0.252440686261565</v>
      </c>
      <c r="X12" s="66">
        <f>'signal-per-mass-dry-weight'!X12*100/'signal-per-mass-dry-weight'!X$172</f>
        <v>0.302978303648076</v>
      </c>
      <c r="Y12" s="66">
        <f>'signal-per-mass-dry-weight'!Y12*100/'signal-per-mass-dry-weight'!Y$172</f>
        <v>0.2717820594933</v>
      </c>
      <c r="Z12" s="66">
        <f>'signal-per-mass-dry-weight'!Z12*100/'signal-per-mass-dry-weight'!Z$172</f>
        <v>0.230719354636985</v>
      </c>
      <c r="AA12" s="66">
        <f>'signal-per-mass-dry-weight'!AA12*100/'signal-per-mass-dry-weight'!AA$172</f>
        <v>0.247841593955254</v>
      </c>
      <c r="AB12" s="66">
        <f>'signal-per-mass-dry-weight'!AB12*100/'signal-per-mass-dry-weight'!AB$172</f>
        <v>0.192051628319306</v>
      </c>
      <c r="AC12" s="66">
        <f>'signal-per-mass-dry-weight'!AC12*100/'signal-per-mass-dry-weight'!AC$172</f>
        <v>0.218708836434666</v>
      </c>
      <c r="AD12" s="66">
        <f>'signal-per-mass-dry-weight'!AD12*100/'signal-per-mass-dry-weight'!AD$172</f>
        <v>0.399057164224111</v>
      </c>
      <c r="AE12" s="66">
        <f>'signal-per-mass-dry-weight'!AE12*100/'signal-per-mass-dry-weight'!AE$172</f>
        <v>0.486069746968557</v>
      </c>
      <c r="AF12" s="66">
        <f>'signal-per-mass-dry-weight'!AF12*100/'signal-per-mass-dry-weight'!AF$172</f>
        <v>0.291400088743413</v>
      </c>
      <c r="AG12" s="66">
        <f>'signal-per-mass-dry-weight'!AG12*100/'signal-per-mass-dry-weight'!AG$172</f>
        <v>0.203700641336214</v>
      </c>
      <c r="AH12" s="66">
        <f>'signal-per-mass-dry-weight'!AH12*100/'signal-per-mass-dry-weight'!AH$172</f>
        <v>0.218015318139807</v>
      </c>
      <c r="AI12" s="66">
        <f>'signal-per-mass-dry-weight'!AI12*100/'signal-per-mass-dry-weight'!AI$172</f>
        <v>1.08414743515986</v>
      </c>
      <c r="AJ12" s="66">
        <f>'signal-per-mass-dry-weight'!AJ12*100/'signal-per-mass-dry-weight'!AJ$172</f>
        <v>0.383687115647637</v>
      </c>
      <c r="AK12" s="66">
        <f>'signal-per-mass-dry-weight'!AK12*100/'signal-per-mass-dry-weight'!AK$172</f>
        <v>0.325877546520247</v>
      </c>
      <c r="AL12" s="66">
        <f>'signal-per-mass-dry-weight'!AL12*100/'signal-per-mass-dry-weight'!AL$172</f>
        <v>0.328681374962957</v>
      </c>
      <c r="AM12" s="66">
        <f>'signal-per-mass-dry-weight'!AM12*100/'signal-per-mass-dry-weight'!AM$172</f>
        <v>0.316487307330819</v>
      </c>
      <c r="AN12" s="66">
        <f>'signal-per-mass-dry-weight'!AN12*100/'signal-per-mass-dry-weight'!AN$172</f>
        <v>0.274593946895215</v>
      </c>
      <c r="AO12" s="66">
        <f>'signal-per-mass-dry-weight'!AO12*100/'signal-per-mass-dry-weight'!AO$172</f>
        <v>0.371149080199971</v>
      </c>
      <c r="AP12" s="66">
        <f>'signal-per-mass-dry-weight'!AP12*100/'signal-per-mass-dry-weight'!AP$172</f>
        <v>0.442885715416448</v>
      </c>
      <c r="AQ12" s="66">
        <f>'signal-per-mass-dry-weight'!AQ12*100/'signal-per-mass-dry-weight'!AQ$172</f>
        <v>0.295963284556962</v>
      </c>
      <c r="AR12" s="66">
        <f>'signal-per-mass-dry-weight'!AR12*100/'signal-per-mass-dry-weight'!AR$172</f>
        <v>0.273210969595576</v>
      </c>
      <c r="AS12" s="66">
        <f>'signal-per-mass-dry-weight'!AS12*100/'signal-per-mass-dry-weight'!AS$172</f>
        <v>0.348739479376886</v>
      </c>
      <c r="AT12" s="66">
        <f>'signal-per-mass-dry-weight'!AT12*100/'signal-per-mass-dry-weight'!AT$172</f>
        <v>0.525677379578196</v>
      </c>
      <c r="AU12" s="66">
        <f>'signal-per-mass-dry-weight'!AU12*100/'signal-per-mass-dry-weight'!AU$172</f>
        <v>0.488205962093173</v>
      </c>
      <c r="AV12" s="66">
        <f>'signal-per-mass-dry-weight'!AV12*100/'signal-per-mass-dry-weight'!AV$172</f>
        <v>0.631249520616601</v>
      </c>
      <c r="AW12" s="66">
        <f>'signal-per-mass-dry-weight'!AW12*100/'signal-per-mass-dry-weight'!AW$172</f>
        <v>0.5117660875112</v>
      </c>
      <c r="AX12" s="66">
        <f>'signal-per-mass-dry-weight'!AX12*100/'signal-per-mass-dry-weight'!AX$172</f>
        <v>0.552323089554589</v>
      </c>
      <c r="AY12" s="66">
        <f>'signal-per-mass-dry-weight'!AY12*100/'signal-per-mass-dry-weight'!AY$172</f>
        <v>0.69391382192093</v>
      </c>
      <c r="AZ12" s="66">
        <f>'signal-per-mass-dry-weight'!AZ12*100/'signal-per-mass-dry-weight'!AZ$172</f>
        <v>0.424839422686544</v>
      </c>
      <c r="BA12" s="66">
        <f>'signal-per-mass-dry-weight'!BA12*100/'signal-per-mass-dry-weight'!BA$172</f>
        <v>0.667816876217504</v>
      </c>
      <c r="BB12" s="66">
        <f>'signal-per-mass-dry-weight'!BB12*100/'signal-per-mass-dry-weight'!BB$172</f>
        <v>0.629009500529176</v>
      </c>
      <c r="BC12" s="66">
        <f>'signal-per-mass-dry-weight'!BC12*100/'signal-per-mass-dry-weight'!BC$172</f>
        <v>0.520473027345621</v>
      </c>
      <c r="BD12" s="66">
        <f>'signal-per-mass-dry-weight'!BD12*100/'signal-per-mass-dry-weight'!BD$172</f>
        <v>0.464661633554625</v>
      </c>
      <c r="BE12" s="66">
        <f>'signal-per-mass-dry-weight'!BE12*100/'signal-per-mass-dry-weight'!BE$172</f>
        <v>0.423366048831775</v>
      </c>
      <c r="BF12" s="66">
        <f>'signal-per-mass-dry-weight'!BF12*100/'signal-per-mass-dry-weight'!BF$172</f>
        <v>0.477664921064251</v>
      </c>
      <c r="BG12" s="66">
        <f>'signal-per-mass-dry-weight'!BG12*100/'signal-per-mass-dry-weight'!BG$172</f>
        <v>0.383789522779681</v>
      </c>
      <c r="BH12" s="66">
        <f>'signal-per-mass-dry-weight'!BH12*100/'signal-per-mass-dry-weight'!BH$172</f>
        <v>0.345205952750111</v>
      </c>
      <c r="BI12" s="66">
        <f>'signal-per-mass-dry-weight'!BI12*100/'signal-per-mass-dry-weight'!BI$172</f>
        <v>0.450685423839175</v>
      </c>
      <c r="BJ12" s="66">
        <f>'signal-per-mass-dry-weight'!BJ12*100/'signal-per-mass-dry-weight'!BJ$172</f>
        <v>0.488872449007312</v>
      </c>
      <c r="BK12" s="66">
        <f>'signal-per-mass-dry-weight'!BK12*100/'signal-per-mass-dry-weight'!BK$172</f>
        <v>0.519447420351674</v>
      </c>
      <c r="BL12" s="66">
        <f>'signal-per-mass-dry-weight'!BL12*100/'signal-per-mass-dry-weight'!BL$172</f>
        <v>0.382942529679203</v>
      </c>
      <c r="BM12" s="121">
        <f>'signal-per-mass-dry-weight'!BM12*100/'signal-per-mass-dry-weight'!BM$172</f>
        <v>0.362222142854411</v>
      </c>
      <c r="BN12" s="66">
        <f>'signal-per-mass-dry-weight'!BN12*100/'signal-per-mass-dry-weight'!BN$172</f>
        <v>0.206374715155379</v>
      </c>
      <c r="BO12" s="66">
        <f>'signal-per-mass-dry-weight'!BO12*100/'signal-per-mass-dry-weight'!BO$172</f>
        <v>0.373232475613141</v>
      </c>
      <c r="BP12" s="66">
        <f>'signal-per-mass-dry-weight'!BP12*100/'signal-per-mass-dry-weight'!BP$172</f>
        <v>0.340756556477804</v>
      </c>
      <c r="BQ12" s="66">
        <f>'signal-per-mass-dry-weight'!BQ12*100/'signal-per-mass-dry-weight'!BQ$172</f>
        <v>0.304875307691283</v>
      </c>
      <c r="BR12" s="66">
        <f>'signal-per-mass-dry-weight'!BR12*100/'signal-per-mass-dry-weight'!BR$172</f>
        <v>0.344094582244153</v>
      </c>
      <c r="BS12" s="66">
        <f>'signal-per-mass-dry-weight'!BS12*100/'signal-per-mass-dry-weight'!BS$172</f>
        <v>0.313346391671352</v>
      </c>
      <c r="BT12" s="66">
        <f>'signal-per-mass-dry-weight'!BT12*100/'signal-per-mass-dry-weight'!BT$172</f>
        <v>0.231563447818413</v>
      </c>
      <c r="BU12" s="66">
        <f>'signal-per-mass-dry-weight'!BU12*100/'signal-per-mass-dry-weight'!BU$172</f>
        <v>0.453750538425476</v>
      </c>
      <c r="BV12" s="66">
        <f>'signal-per-mass-dry-weight'!BV12*100/'signal-per-mass-dry-weight'!BV$172</f>
        <v>0.410281687135609</v>
      </c>
      <c r="BW12" s="66">
        <f>'signal-per-mass-dry-weight'!BW12*100/'signal-per-mass-dry-weight'!BW$172</f>
        <v>0.40284788055319</v>
      </c>
      <c r="BX12" s="66">
        <f>'signal-per-mass-dry-weight'!BX12*100/'signal-per-mass-dry-weight'!BX$172</f>
        <v>0.425816145783658</v>
      </c>
      <c r="BY12" s="66">
        <f>'signal-per-mass-dry-weight'!BY12*100/'signal-per-mass-dry-weight'!BY$172</f>
        <v>0.351072915826377</v>
      </c>
      <c r="BZ12" s="66">
        <f>'signal-per-mass-dry-weight'!BZ12*100/'signal-per-mass-dry-weight'!BZ$172</f>
        <v>0.175946478469039</v>
      </c>
      <c r="CA12" s="66">
        <f>'signal-per-mass-dry-weight'!CA12*100/'signal-per-mass-dry-weight'!CA$172</f>
        <v>0.41937771259482</v>
      </c>
      <c r="CB12" s="66">
        <f>'signal-per-mass-dry-weight'!CB12*100/'signal-per-mass-dry-weight'!CB$172</f>
        <v>0.386211355461466</v>
      </c>
      <c r="CC12" s="66">
        <f>'signal-per-mass-dry-weight'!CC12*100/'signal-per-mass-dry-weight'!CC$172</f>
        <v>0.221984124594576</v>
      </c>
      <c r="CD12" s="66">
        <f>'signal-per-mass-dry-weight'!CD12*100/'signal-per-mass-dry-weight'!CD$172</f>
        <v>0.372891624584706</v>
      </c>
      <c r="CE12" s="66">
        <f>'signal-per-mass-dry-weight'!CE12*100/'signal-per-mass-dry-weight'!CE$172</f>
        <v>0.403607631716305</v>
      </c>
      <c r="CF12" s="66">
        <f>'signal-per-mass-dry-weight'!CF12*100/'signal-per-mass-dry-weight'!CF$172</f>
        <v>0.243149504120059</v>
      </c>
      <c r="CG12" s="66">
        <f>'signal-per-mass-dry-weight'!CG12*100/'signal-per-mass-dry-weight'!CG$172</f>
        <v>0.322550724569243</v>
      </c>
      <c r="CH12" s="66">
        <f>'signal-per-mass-dry-weight'!CH12*100/'signal-per-mass-dry-weight'!CH$172</f>
        <v>0.637293146418136</v>
      </c>
      <c r="CI12" s="66">
        <f>'signal-per-mass-dry-weight'!CI12*100/'signal-per-mass-dry-weight'!CI$172</f>
        <v>0.461647830805836</v>
      </c>
      <c r="CJ12" s="66">
        <f>'signal-per-mass-dry-weight'!CJ12*100/'signal-per-mass-dry-weight'!CJ$172</f>
        <v>0.396891646938593</v>
      </c>
      <c r="CK12" s="66">
        <f>'signal-per-mass-dry-weight'!CK12*100/'signal-per-mass-dry-weight'!CK$172</f>
        <v>0.413015343576564</v>
      </c>
      <c r="CL12" s="66">
        <f>'signal-per-mass-dry-weight'!CL12*100/'signal-per-mass-dry-weight'!CL$172</f>
        <v>0.449893524554336</v>
      </c>
      <c r="CM12" s="66">
        <f>'signal-per-mass-dry-weight'!CM12*100/'signal-per-mass-dry-weight'!CM$172</f>
        <v>0.49057352459876</v>
      </c>
      <c r="CN12" s="66">
        <f>'signal-per-mass-dry-weight'!CN12*100/'signal-per-mass-dry-weight'!CN$172</f>
        <v>0.475608922407972</v>
      </c>
      <c r="CO12" s="66">
        <f>'signal-per-mass-dry-weight'!CO12*100/'signal-per-mass-dry-weight'!CO$172</f>
        <v>0.447682408875593</v>
      </c>
      <c r="CP12" s="66">
        <f>'signal-per-mass-dry-weight'!CP12*100/'signal-per-mass-dry-weight'!CP$172</f>
        <v>0.384314408711876</v>
      </c>
      <c r="CQ12" s="66">
        <f>'signal-per-mass-dry-weight'!CQ12*100/'signal-per-mass-dry-weight'!CQ$172</f>
        <v>0.409643418762469</v>
      </c>
      <c r="CR12" s="66">
        <f>'signal-per-mass-dry-weight'!CR12*100/'signal-per-mass-dry-weight'!CR$172</f>
        <v>0.353658038725409</v>
      </c>
      <c r="CS12" s="66">
        <f>'signal-per-mass-dry-weight'!CS12*100/'signal-per-mass-dry-weight'!CS$172</f>
        <v>0.406502714778375</v>
      </c>
      <c r="CT12" s="66">
        <f>'signal-per-mass-dry-weight'!CT12*100/'signal-per-mass-dry-weight'!CT$172</f>
        <v>0.636551189331988</v>
      </c>
      <c r="CU12" s="66">
        <f>'signal-per-mass-dry-weight'!CU12*100/'signal-per-mass-dry-weight'!CU$172</f>
        <v>0.693792278814833</v>
      </c>
      <c r="CV12" s="66">
        <f>'signal-per-mass-dry-weight'!CV12*100/'signal-per-mass-dry-weight'!CV$172</f>
        <v>0.65858588403599</v>
      </c>
      <c r="CW12" s="66">
        <f>'signal-per-mass-dry-weight'!CW12*100/'signal-per-mass-dry-weight'!CW$172</f>
        <v>0.441408768151754</v>
      </c>
      <c r="CX12" s="66">
        <f>'signal-per-mass-dry-weight'!CX12*100/'signal-per-mass-dry-weight'!CX$172</f>
        <v>0.421708803137961</v>
      </c>
      <c r="CY12" s="66">
        <f>'signal-per-mass-dry-weight'!CY12*100/'signal-per-mass-dry-weight'!CY$172</f>
        <v>0.917547194260054</v>
      </c>
      <c r="CZ12" s="66">
        <f>'signal-per-mass-dry-weight'!CZ12*100/'signal-per-mass-dry-weight'!CZ$172</f>
        <v>0.42073023978827</v>
      </c>
    </row>
    <row r="13" spans="1:104">
      <c r="A13">
        <f>'imported data from Web Calc'!A12</f>
        <v>958.6</v>
      </c>
      <c r="B13" t="str">
        <f>'imported data from Web Calc'!B12</f>
        <v>C51H88O15</v>
      </c>
      <c r="C13" s="61" t="str">
        <f>'imported data from Web Calc'!C12</f>
        <v>DGDG(36:4)</v>
      </c>
      <c r="D13" s="96"/>
      <c r="E13" s="96"/>
      <c r="F13" s="96"/>
      <c r="G13" s="66">
        <f>'signal-per-mass-dry-weight'!G13*100/'signal-per-mass-dry-weight'!G$172</f>
        <v>0.650081289133286</v>
      </c>
      <c r="H13" s="66">
        <f>'signal-per-mass-dry-weight'!H13*100/'signal-per-mass-dry-weight'!H$172</f>
        <v>0.742304657614947</v>
      </c>
      <c r="I13" s="66">
        <f>'signal-per-mass-dry-weight'!I13*100/'signal-per-mass-dry-weight'!I$172</f>
        <v>0.649771494104671</v>
      </c>
      <c r="J13" s="66">
        <f>'signal-per-mass-dry-weight'!J13*100/'signal-per-mass-dry-weight'!J$172</f>
        <v>0.655605184169822</v>
      </c>
      <c r="K13" s="66">
        <f>'signal-per-mass-dry-weight'!K13*100/'signal-per-mass-dry-weight'!K$172</f>
        <v>0.746772847998463</v>
      </c>
      <c r="L13" s="66">
        <f>'signal-per-mass-dry-weight'!L13*100/'signal-per-mass-dry-weight'!L$172</f>
        <v>0.744068097710408</v>
      </c>
      <c r="M13" s="66">
        <f>'signal-per-mass-dry-weight'!M13*100/'signal-per-mass-dry-weight'!M$172</f>
        <v>0.671198163697005</v>
      </c>
      <c r="N13" s="66">
        <f>'signal-per-mass-dry-weight'!N13*100/'signal-per-mass-dry-weight'!N$172</f>
        <v>0.701828161872226</v>
      </c>
      <c r="O13" s="66">
        <f>'signal-per-mass-dry-weight'!O13*100/'signal-per-mass-dry-weight'!O$172</f>
        <v>0.605641260832128</v>
      </c>
      <c r="P13" s="66">
        <f>'signal-per-mass-dry-weight'!P13*100/'signal-per-mass-dry-weight'!P$172</f>
        <v>0.759164153496651</v>
      </c>
      <c r="Q13" s="66">
        <f t="shared" si="0"/>
        <v>0.692643531062961</v>
      </c>
      <c r="R13" s="115">
        <f t="shared" si="1"/>
        <v>0.0533341052940503</v>
      </c>
      <c r="S13" s="66">
        <f t="shared" si="2"/>
        <v>0.0770007989711555</v>
      </c>
      <c r="T13" s="66">
        <f>'signal-per-mass-dry-weight'!T13*100/'signal-per-mass-dry-weight'!T$172</f>
        <v>0.538109649470709</v>
      </c>
      <c r="U13" s="66">
        <f>'signal-per-mass-dry-weight'!U13*100/'signal-per-mass-dry-weight'!U$172</f>
        <v>0.600658507831229</v>
      </c>
      <c r="V13" s="66">
        <f>'signal-per-mass-dry-weight'!V13*100/'signal-per-mass-dry-weight'!V$172</f>
        <v>0.561891814487285</v>
      </c>
      <c r="W13" s="66">
        <f>'signal-per-mass-dry-weight'!W13*100/'signal-per-mass-dry-weight'!W$172</f>
        <v>0.642720903405129</v>
      </c>
      <c r="X13" s="66">
        <f>'signal-per-mass-dry-weight'!X13*100/'signal-per-mass-dry-weight'!X$172</f>
        <v>0.485045821303262</v>
      </c>
      <c r="Y13" s="66">
        <f>'signal-per-mass-dry-weight'!Y13*100/'signal-per-mass-dry-weight'!Y$172</f>
        <v>0.579984008649082</v>
      </c>
      <c r="Z13" s="66">
        <f>'signal-per-mass-dry-weight'!Z13*100/'signal-per-mass-dry-weight'!Z$172</f>
        <v>0.532978072286233</v>
      </c>
      <c r="AA13" s="66">
        <f>'signal-per-mass-dry-weight'!AA13*100/'signal-per-mass-dry-weight'!AA$172</f>
        <v>0.551371052231319</v>
      </c>
      <c r="AB13" s="66">
        <f>'signal-per-mass-dry-weight'!AB13*100/'signal-per-mass-dry-weight'!AB$172</f>
        <v>0.678353787170691</v>
      </c>
      <c r="AC13" s="66">
        <f>'signal-per-mass-dry-weight'!AC13*100/'signal-per-mass-dry-weight'!AC$172</f>
        <v>0.593537301893431</v>
      </c>
      <c r="AD13" s="66">
        <f>'signal-per-mass-dry-weight'!AD13*100/'signal-per-mass-dry-weight'!AD$172</f>
        <v>0.521450916422115</v>
      </c>
      <c r="AE13" s="66">
        <f>'signal-per-mass-dry-weight'!AE13*100/'signal-per-mass-dry-weight'!AE$172</f>
        <v>0.694724077374572</v>
      </c>
      <c r="AF13" s="66">
        <f>'signal-per-mass-dry-weight'!AF13*100/'signal-per-mass-dry-weight'!AF$172</f>
        <v>0.506674727946881</v>
      </c>
      <c r="AG13" s="66">
        <f>'signal-per-mass-dry-weight'!AG13*100/'signal-per-mass-dry-weight'!AG$172</f>
        <v>0.613710897740041</v>
      </c>
      <c r="AH13" s="66">
        <f>'signal-per-mass-dry-weight'!AH13*100/'signal-per-mass-dry-weight'!AH$172</f>
        <v>0.564238942666391</v>
      </c>
      <c r="AI13" s="66">
        <f>'signal-per-mass-dry-weight'!AI13*100/'signal-per-mass-dry-weight'!AI$172</f>
        <v>0.806724502436763</v>
      </c>
      <c r="AJ13" s="66">
        <f>'signal-per-mass-dry-weight'!AJ13*100/'signal-per-mass-dry-weight'!AJ$172</f>
        <v>0.564787434233322</v>
      </c>
      <c r="AK13" s="66">
        <f>'signal-per-mass-dry-weight'!AK13*100/'signal-per-mass-dry-weight'!AK$172</f>
        <v>0.55973383619702</v>
      </c>
      <c r="AL13" s="66">
        <f>'signal-per-mass-dry-weight'!AL13*100/'signal-per-mass-dry-weight'!AL$172</f>
        <v>0.547740041344518</v>
      </c>
      <c r="AM13" s="66">
        <f>'signal-per-mass-dry-weight'!AM13*100/'signal-per-mass-dry-weight'!AM$172</f>
        <v>0.502032757628622</v>
      </c>
      <c r="AN13" s="66">
        <f>'signal-per-mass-dry-weight'!AN13*100/'signal-per-mass-dry-weight'!AN$172</f>
        <v>0.477079955767159</v>
      </c>
      <c r="AO13" s="66">
        <f>'signal-per-mass-dry-weight'!AO13*100/'signal-per-mass-dry-weight'!AO$172</f>
        <v>0.594054312668907</v>
      </c>
      <c r="AP13" s="66">
        <f>'signal-per-mass-dry-weight'!AP13*100/'signal-per-mass-dry-weight'!AP$172</f>
        <v>0.596985676670938</v>
      </c>
      <c r="AQ13" s="66">
        <f>'signal-per-mass-dry-weight'!AQ13*100/'signal-per-mass-dry-weight'!AQ$172</f>
        <v>0.557157689167285</v>
      </c>
      <c r="AR13" s="66">
        <f>'signal-per-mass-dry-weight'!AR13*100/'signal-per-mass-dry-weight'!AR$172</f>
        <v>0.530136950363041</v>
      </c>
      <c r="AS13" s="66">
        <f>'signal-per-mass-dry-weight'!AS13*100/'signal-per-mass-dry-weight'!AS$172</f>
        <v>0.598040215459886</v>
      </c>
      <c r="AT13" s="66">
        <f>'signal-per-mass-dry-weight'!AT13*100/'signal-per-mass-dry-weight'!AT$172</f>
        <v>0.553421463500379</v>
      </c>
      <c r="AU13" s="66">
        <f>'signal-per-mass-dry-weight'!AU13*100/'signal-per-mass-dry-weight'!AU$172</f>
        <v>0.55572168080995</v>
      </c>
      <c r="AV13" s="66">
        <f>'signal-per-mass-dry-weight'!AV13*100/'signal-per-mass-dry-weight'!AV$172</f>
        <v>0.567059468126454</v>
      </c>
      <c r="AW13" s="66">
        <f>'signal-per-mass-dry-weight'!AW13*100/'signal-per-mass-dry-weight'!AW$172</f>
        <v>0.436730409667385</v>
      </c>
      <c r="AX13" s="66">
        <f>'signal-per-mass-dry-weight'!AX13*100/'signal-per-mass-dry-weight'!AX$172</f>
        <v>0.561962087102028</v>
      </c>
      <c r="AY13" s="66">
        <f>'signal-per-mass-dry-weight'!AY13*100/'signal-per-mass-dry-weight'!AY$172</f>
        <v>0.699215209919234</v>
      </c>
      <c r="AZ13" s="66">
        <f>'signal-per-mass-dry-weight'!AZ13*100/'signal-per-mass-dry-weight'!AZ$172</f>
        <v>0.571844100030611</v>
      </c>
      <c r="BA13" s="66">
        <f>'signal-per-mass-dry-weight'!BA13*100/'signal-per-mass-dry-weight'!BA$172</f>
        <v>0.647191270247698</v>
      </c>
      <c r="BB13" s="66">
        <f>'signal-per-mass-dry-weight'!BB13*100/'signal-per-mass-dry-weight'!BB$172</f>
        <v>0.583389031260028</v>
      </c>
      <c r="BC13" s="66">
        <f>'signal-per-mass-dry-weight'!BC13*100/'signal-per-mass-dry-weight'!BC$172</f>
        <v>0.555256482735795</v>
      </c>
      <c r="BD13" s="66">
        <f>'signal-per-mass-dry-weight'!BD13*100/'signal-per-mass-dry-weight'!BD$172</f>
        <v>0.591355704361284</v>
      </c>
      <c r="BE13" s="66">
        <f>'signal-per-mass-dry-weight'!BE13*100/'signal-per-mass-dry-weight'!BE$172</f>
        <v>0.586106349556391</v>
      </c>
      <c r="BF13" s="66">
        <f>'signal-per-mass-dry-weight'!BF13*100/'signal-per-mass-dry-weight'!BF$172</f>
        <v>0.553680413878777</v>
      </c>
      <c r="BG13" s="66">
        <f>'signal-per-mass-dry-weight'!BG13*100/'signal-per-mass-dry-weight'!BG$172</f>
        <v>0.567540457710538</v>
      </c>
      <c r="BH13" s="66">
        <f>'signal-per-mass-dry-weight'!BH13*100/'signal-per-mass-dry-weight'!BH$172</f>
        <v>0.910357412538151</v>
      </c>
      <c r="BI13" s="66">
        <f>'signal-per-mass-dry-weight'!BI13*100/'signal-per-mass-dry-weight'!BI$172</f>
        <v>0.646697814524785</v>
      </c>
      <c r="BJ13" s="66">
        <f>'signal-per-mass-dry-weight'!BJ13*100/'signal-per-mass-dry-weight'!BJ$172</f>
        <v>0.661824657633899</v>
      </c>
      <c r="BK13" s="66">
        <f>'signal-per-mass-dry-weight'!BK13*100/'signal-per-mass-dry-weight'!BK$172</f>
        <v>0.565854905621671</v>
      </c>
      <c r="BL13" s="66">
        <f>'signal-per-mass-dry-weight'!BL13*100/'signal-per-mass-dry-weight'!BL$172</f>
        <v>0.581345395204393</v>
      </c>
      <c r="BM13" s="121">
        <f>'signal-per-mass-dry-weight'!BM13*100/'signal-per-mass-dry-weight'!BM$172</f>
        <v>0.785122262505453</v>
      </c>
      <c r="BN13" s="66">
        <f>'signal-per-mass-dry-weight'!BN13*100/'signal-per-mass-dry-weight'!BN$172</f>
        <v>1.1560604657739</v>
      </c>
      <c r="BO13" s="66">
        <f>'signal-per-mass-dry-weight'!BO13*100/'signal-per-mass-dry-weight'!BO$172</f>
        <v>0.835198745862292</v>
      </c>
      <c r="BP13" s="66">
        <f>'signal-per-mass-dry-weight'!BP13*100/'signal-per-mass-dry-weight'!BP$172</f>
        <v>0.77210449016556</v>
      </c>
      <c r="BQ13" s="66">
        <f>'signal-per-mass-dry-weight'!BQ13*100/'signal-per-mass-dry-weight'!BQ$172</f>
        <v>0.875612218445558</v>
      </c>
      <c r="BR13" s="66">
        <f>'signal-per-mass-dry-weight'!BR13*100/'signal-per-mass-dry-weight'!BR$172</f>
        <v>1.10110266318129</v>
      </c>
      <c r="BS13" s="66">
        <f>'signal-per-mass-dry-weight'!BS13*100/'signal-per-mass-dry-weight'!BS$172</f>
        <v>1.00143238207003</v>
      </c>
      <c r="BT13" s="66">
        <f>'signal-per-mass-dry-weight'!BT13*100/'signal-per-mass-dry-weight'!BT$172</f>
        <v>1.01451638080444</v>
      </c>
      <c r="BU13" s="66">
        <f>'signal-per-mass-dry-weight'!BU13*100/'signal-per-mass-dry-weight'!BU$172</f>
        <v>1.07470127525258</v>
      </c>
      <c r="BV13" s="66">
        <f>'signal-per-mass-dry-weight'!BV13*100/'signal-per-mass-dry-weight'!BV$172</f>
        <v>1.09948132839569</v>
      </c>
      <c r="BW13" s="66">
        <f>'signal-per-mass-dry-weight'!BW13*100/'signal-per-mass-dry-weight'!BW$172</f>
        <v>1.00264361382127</v>
      </c>
      <c r="BX13" s="66">
        <f>'signal-per-mass-dry-weight'!BX13*100/'signal-per-mass-dry-weight'!BX$172</f>
        <v>0.983740622308677</v>
      </c>
      <c r="BY13" s="66">
        <f>'signal-per-mass-dry-weight'!BY13*100/'signal-per-mass-dry-weight'!BY$172</f>
        <v>1.0714745391021</v>
      </c>
      <c r="BZ13" s="66">
        <f>'signal-per-mass-dry-weight'!BZ13*100/'signal-per-mass-dry-weight'!BZ$172</f>
        <v>0.925066349860643</v>
      </c>
      <c r="CA13" s="66">
        <f>'signal-per-mass-dry-weight'!CA13*100/'signal-per-mass-dry-weight'!CA$172</f>
        <v>0.941098977070577</v>
      </c>
      <c r="CB13" s="66">
        <f>'signal-per-mass-dry-weight'!CB13*100/'signal-per-mass-dry-weight'!CB$172</f>
        <v>0.853042923899728</v>
      </c>
      <c r="CC13" s="66">
        <f>'signal-per-mass-dry-weight'!CC13*100/'signal-per-mass-dry-weight'!CC$172</f>
        <v>0.777869369933492</v>
      </c>
      <c r="CD13" s="66">
        <f>'signal-per-mass-dry-weight'!CD13*100/'signal-per-mass-dry-weight'!CD$172</f>
        <v>0.839598599952779</v>
      </c>
      <c r="CE13" s="66">
        <f>'signal-per-mass-dry-weight'!CE13*100/'signal-per-mass-dry-weight'!CE$172</f>
        <v>0.949685307790587</v>
      </c>
      <c r="CF13" s="66">
        <f>'signal-per-mass-dry-weight'!CF13*100/'signal-per-mass-dry-weight'!CF$172</f>
        <v>0.824135951496099</v>
      </c>
      <c r="CG13" s="66">
        <f>'signal-per-mass-dry-weight'!CG13*100/'signal-per-mass-dry-weight'!CG$172</f>
        <v>1.03349701127497</v>
      </c>
      <c r="CH13" s="66">
        <f>'signal-per-mass-dry-weight'!CH13*100/'signal-per-mass-dry-weight'!CH$172</f>
        <v>1.0699816510915</v>
      </c>
      <c r="CI13" s="66">
        <f>'signal-per-mass-dry-weight'!CI13*100/'signal-per-mass-dry-weight'!CI$172</f>
        <v>0.805597037084727</v>
      </c>
      <c r="CJ13" s="66">
        <f>'signal-per-mass-dry-weight'!CJ13*100/'signal-per-mass-dry-weight'!CJ$172</f>
        <v>0.849003001277338</v>
      </c>
      <c r="CK13" s="66">
        <f>'signal-per-mass-dry-weight'!CK13*100/'signal-per-mass-dry-weight'!CK$172</f>
        <v>0.794757097351445</v>
      </c>
      <c r="CL13" s="66">
        <f>'signal-per-mass-dry-weight'!CL13*100/'signal-per-mass-dry-weight'!CL$172</f>
        <v>0.83783685451349</v>
      </c>
      <c r="CM13" s="66">
        <f>'signal-per-mass-dry-weight'!CM13*100/'signal-per-mass-dry-weight'!CM$172</f>
        <v>1.09405110302062</v>
      </c>
      <c r="CN13" s="66">
        <f>'signal-per-mass-dry-weight'!CN13*100/'signal-per-mass-dry-weight'!CN$172</f>
        <v>0.886852782939747</v>
      </c>
      <c r="CO13" s="66">
        <f>'signal-per-mass-dry-weight'!CO13*100/'signal-per-mass-dry-weight'!CO$172</f>
        <v>0.947720896077314</v>
      </c>
      <c r="CP13" s="66">
        <f>'signal-per-mass-dry-weight'!CP13*100/'signal-per-mass-dry-weight'!CP$172</f>
        <v>0.969491486286422</v>
      </c>
      <c r="CQ13" s="66">
        <f>'signal-per-mass-dry-weight'!CQ13*100/'signal-per-mass-dry-weight'!CQ$172</f>
        <v>0.779369029930201</v>
      </c>
      <c r="CR13" s="66">
        <f>'signal-per-mass-dry-weight'!CR13*100/'signal-per-mass-dry-weight'!CR$172</f>
        <v>1.02537716325877</v>
      </c>
      <c r="CS13" s="66">
        <f>'signal-per-mass-dry-weight'!CS13*100/'signal-per-mass-dry-weight'!CS$172</f>
        <v>0.977484745833412</v>
      </c>
      <c r="CT13" s="66">
        <f>'signal-per-mass-dry-weight'!CT13*100/'signal-per-mass-dry-weight'!CT$172</f>
        <v>0.98629403147062</v>
      </c>
      <c r="CU13" s="66">
        <f>'signal-per-mass-dry-weight'!CU13*100/'signal-per-mass-dry-weight'!CU$172</f>
        <v>0.536532695616804</v>
      </c>
      <c r="CV13" s="66">
        <f>'signal-per-mass-dry-weight'!CV13*100/'signal-per-mass-dry-weight'!CV$172</f>
        <v>1.01716812115379</v>
      </c>
      <c r="CW13" s="66">
        <f>'signal-per-mass-dry-weight'!CW13*100/'signal-per-mass-dry-weight'!CW$172</f>
        <v>0.673202201769004</v>
      </c>
      <c r="CX13" s="66">
        <f>'signal-per-mass-dry-weight'!CX13*100/'signal-per-mass-dry-weight'!CX$172</f>
        <v>1.0382198663061</v>
      </c>
      <c r="CY13" s="66">
        <f>'signal-per-mass-dry-weight'!CY13*100/'signal-per-mass-dry-weight'!CY$172</f>
        <v>0.80454401349329</v>
      </c>
      <c r="CZ13" s="66">
        <f>'signal-per-mass-dry-weight'!CZ13*100/'signal-per-mass-dry-weight'!CZ$172</f>
        <v>0.809219738375373</v>
      </c>
    </row>
    <row r="14" spans="1:104">
      <c r="A14">
        <f>'imported data from Web Calc'!A13</f>
        <v>960.6</v>
      </c>
      <c r="B14" t="str">
        <f>'imported data from Web Calc'!B13</f>
        <v>C51H90O15</v>
      </c>
      <c r="C14" s="61" t="str">
        <f>'imported data from Web Calc'!C13</f>
        <v>DGDG(36:3)</v>
      </c>
      <c r="D14" s="96"/>
      <c r="E14" s="96"/>
      <c r="F14" s="96"/>
      <c r="G14" s="66">
        <f>'signal-per-mass-dry-weight'!G14*100/'signal-per-mass-dry-weight'!G$172</f>
        <v>1.25846277321925</v>
      </c>
      <c r="H14" s="66">
        <f>'signal-per-mass-dry-weight'!H14*100/'signal-per-mass-dry-weight'!H$172</f>
        <v>1.50244596431249</v>
      </c>
      <c r="I14" s="66">
        <f>'signal-per-mass-dry-weight'!I14*100/'signal-per-mass-dry-weight'!I$172</f>
        <v>1.33312892521271</v>
      </c>
      <c r="J14" s="66">
        <f>'signal-per-mass-dry-weight'!J14*100/'signal-per-mass-dry-weight'!J$172</f>
        <v>1.39512377975669</v>
      </c>
      <c r="K14" s="66">
        <f>'signal-per-mass-dry-weight'!K14*100/'signal-per-mass-dry-weight'!K$172</f>
        <v>1.46645378096827</v>
      </c>
      <c r="L14" s="66">
        <f>'signal-per-mass-dry-weight'!L14*100/'signal-per-mass-dry-weight'!L$172</f>
        <v>1.33577070050711</v>
      </c>
      <c r="M14" s="66">
        <f>'signal-per-mass-dry-weight'!M14*100/'signal-per-mass-dry-weight'!M$172</f>
        <v>1.35190621934796</v>
      </c>
      <c r="N14" s="66">
        <f>'signal-per-mass-dry-weight'!N14*100/'signal-per-mass-dry-weight'!N$172</f>
        <v>1.35639173338581</v>
      </c>
      <c r="O14" s="66">
        <f>'signal-per-mass-dry-weight'!O14*100/'signal-per-mass-dry-weight'!O$172</f>
        <v>1.27867029648218</v>
      </c>
      <c r="P14" s="66">
        <f>'signal-per-mass-dry-weight'!P14*100/'signal-per-mass-dry-weight'!P$172</f>
        <v>1.29056197419766</v>
      </c>
      <c r="Q14" s="66">
        <f t="shared" si="0"/>
        <v>1.35689161473901</v>
      </c>
      <c r="R14" s="115">
        <f t="shared" si="1"/>
        <v>0.0788063241665125</v>
      </c>
      <c r="S14" s="66">
        <f t="shared" si="2"/>
        <v>0.0580785696591325</v>
      </c>
      <c r="T14" s="66">
        <f>'signal-per-mass-dry-weight'!T14*100/'signal-per-mass-dry-weight'!T$172</f>
        <v>1.13840608787847</v>
      </c>
      <c r="U14" s="66">
        <f>'signal-per-mass-dry-weight'!U14*100/'signal-per-mass-dry-weight'!U$172</f>
        <v>0.922275290944299</v>
      </c>
      <c r="V14" s="66">
        <f>'signal-per-mass-dry-weight'!V14*100/'signal-per-mass-dry-weight'!V$172</f>
        <v>1.27103862018827</v>
      </c>
      <c r="W14" s="66">
        <f>'signal-per-mass-dry-weight'!W14*100/'signal-per-mass-dry-weight'!W$172</f>
        <v>0.892740925551857</v>
      </c>
      <c r="X14" s="66">
        <f>'signal-per-mass-dry-weight'!X14*100/'signal-per-mass-dry-weight'!X$172</f>
        <v>1.26152791563943</v>
      </c>
      <c r="Y14" s="66">
        <f>'signal-per-mass-dry-weight'!Y14*100/'signal-per-mass-dry-weight'!Y$172</f>
        <v>1.28432061353313</v>
      </c>
      <c r="Z14" s="66">
        <f>'signal-per-mass-dry-weight'!Z14*100/'signal-per-mass-dry-weight'!Z$172</f>
        <v>1.2680073921652</v>
      </c>
      <c r="AA14" s="66">
        <f>'signal-per-mass-dry-weight'!AA14*100/'signal-per-mass-dry-weight'!AA$172</f>
        <v>1.35915106215956</v>
      </c>
      <c r="AB14" s="66">
        <f>'signal-per-mass-dry-weight'!AB14*100/'signal-per-mass-dry-weight'!AB$172</f>
        <v>1.07274552389784</v>
      </c>
      <c r="AC14" s="66">
        <f>'signal-per-mass-dry-weight'!AC14*100/'signal-per-mass-dry-weight'!AC$172</f>
        <v>1.2339576110944</v>
      </c>
      <c r="AD14" s="66">
        <f>'signal-per-mass-dry-weight'!AD14*100/'signal-per-mass-dry-weight'!AD$172</f>
        <v>1.67482345204546</v>
      </c>
      <c r="AE14" s="66">
        <f>'signal-per-mass-dry-weight'!AE14*100/'signal-per-mass-dry-weight'!AE$172</f>
        <v>1.67279125115277</v>
      </c>
      <c r="AF14" s="66">
        <f>'signal-per-mass-dry-weight'!AF14*100/'signal-per-mass-dry-weight'!AF$172</f>
        <v>1.57288280458945</v>
      </c>
      <c r="AG14" s="66">
        <f>'signal-per-mass-dry-weight'!AG14*100/'signal-per-mass-dry-weight'!AG$172</f>
        <v>1.42249275447397</v>
      </c>
      <c r="AH14" s="66">
        <f>'signal-per-mass-dry-weight'!AH14*100/'signal-per-mass-dry-weight'!AH$172</f>
        <v>1.54722028936692</v>
      </c>
      <c r="AI14" s="66">
        <f>'signal-per-mass-dry-weight'!AI14*100/'signal-per-mass-dry-weight'!AI$172</f>
        <v>1.95027727650949</v>
      </c>
      <c r="AJ14" s="66">
        <f>'signal-per-mass-dry-weight'!AJ14*100/'signal-per-mass-dry-weight'!AJ$172</f>
        <v>1.18771475140243</v>
      </c>
      <c r="AK14" s="66">
        <f>'signal-per-mass-dry-weight'!AK14*100/'signal-per-mass-dry-weight'!AK$172</f>
        <v>1.03997443106896</v>
      </c>
      <c r="AL14" s="66">
        <f>'signal-per-mass-dry-weight'!AL14*100/'signal-per-mass-dry-weight'!AL$172</f>
        <v>1.54405545920098</v>
      </c>
      <c r="AM14" s="66">
        <f>'signal-per-mass-dry-weight'!AM14*100/'signal-per-mass-dry-weight'!AM$172</f>
        <v>1.49725188068095</v>
      </c>
      <c r="AN14" s="66">
        <f>'signal-per-mass-dry-weight'!AN14*100/'signal-per-mass-dry-weight'!AN$172</f>
        <v>1.15815943034978</v>
      </c>
      <c r="AO14" s="66">
        <f>'signal-per-mass-dry-weight'!AO14*100/'signal-per-mass-dry-weight'!AO$172</f>
        <v>1.58450447436534</v>
      </c>
      <c r="AP14" s="66">
        <f>'signal-per-mass-dry-weight'!AP14*100/'signal-per-mass-dry-weight'!AP$172</f>
        <v>1.49623916885593</v>
      </c>
      <c r="AQ14" s="66">
        <f>'signal-per-mass-dry-weight'!AQ14*100/'signal-per-mass-dry-weight'!AQ$172</f>
        <v>1.11524877108482</v>
      </c>
      <c r="AR14" s="66">
        <f>'signal-per-mass-dry-weight'!AR14*100/'signal-per-mass-dry-weight'!AR$172</f>
        <v>1.1381322977266</v>
      </c>
      <c r="AS14" s="66">
        <f>'signal-per-mass-dry-weight'!AS14*100/'signal-per-mass-dry-weight'!AS$172</f>
        <v>1.39150251716142</v>
      </c>
      <c r="AT14" s="66">
        <f>'signal-per-mass-dry-weight'!AT14*100/'signal-per-mass-dry-weight'!AT$172</f>
        <v>1.19070098517157</v>
      </c>
      <c r="AU14" s="66">
        <f>'signal-per-mass-dry-weight'!AU14*100/'signal-per-mass-dry-weight'!AU$172</f>
        <v>1.27886634821076</v>
      </c>
      <c r="AV14" s="66">
        <f>'signal-per-mass-dry-weight'!AV14*100/'signal-per-mass-dry-weight'!AV$172</f>
        <v>1.77559342098298</v>
      </c>
      <c r="AW14" s="66">
        <f>'signal-per-mass-dry-weight'!AW14*100/'signal-per-mass-dry-weight'!AW$172</f>
        <v>1.11485330920105</v>
      </c>
      <c r="AX14" s="66">
        <f>'signal-per-mass-dry-weight'!AX14*100/'signal-per-mass-dry-weight'!AX$172</f>
        <v>1.4013225814985</v>
      </c>
      <c r="AY14" s="66">
        <f>'signal-per-mass-dry-weight'!AY14*100/'signal-per-mass-dry-weight'!AY$172</f>
        <v>1.82576015955894</v>
      </c>
      <c r="AZ14" s="66">
        <f>'signal-per-mass-dry-weight'!AZ14*100/'signal-per-mass-dry-weight'!AZ$172</f>
        <v>1.36726634443409</v>
      </c>
      <c r="BA14" s="66">
        <f>'signal-per-mass-dry-weight'!BA14*100/'signal-per-mass-dry-weight'!BA$172</f>
        <v>1.68979049884339</v>
      </c>
      <c r="BB14" s="66">
        <f>'signal-per-mass-dry-weight'!BB14*100/'signal-per-mass-dry-weight'!BB$172</f>
        <v>1.26001585661559</v>
      </c>
      <c r="BC14" s="66">
        <f>'signal-per-mass-dry-weight'!BC14*100/'signal-per-mass-dry-weight'!BC$172</f>
        <v>1.30804548051824</v>
      </c>
      <c r="BD14" s="66">
        <f>'signal-per-mass-dry-weight'!BD14*100/'signal-per-mass-dry-weight'!BD$172</f>
        <v>1.10303369265664</v>
      </c>
      <c r="BE14" s="66">
        <f>'signal-per-mass-dry-weight'!BE14*100/'signal-per-mass-dry-weight'!BE$172</f>
        <v>1.45983736756607</v>
      </c>
      <c r="BF14" s="66">
        <f>'signal-per-mass-dry-weight'!BF14*100/'signal-per-mass-dry-weight'!BF$172</f>
        <v>1.20524178086043</v>
      </c>
      <c r="BG14" s="66">
        <f>'signal-per-mass-dry-weight'!BG14*100/'signal-per-mass-dry-weight'!BG$172</f>
        <v>1.32295056718176</v>
      </c>
      <c r="BH14" s="66">
        <f>'signal-per-mass-dry-weight'!BH14*100/'signal-per-mass-dry-weight'!BH$172</f>
        <v>1.62542688609195</v>
      </c>
      <c r="BI14" s="66">
        <f>'signal-per-mass-dry-weight'!BI14*100/'signal-per-mass-dry-weight'!BI$172</f>
        <v>1.70723930792411</v>
      </c>
      <c r="BJ14" s="66">
        <f>'signal-per-mass-dry-weight'!BJ14*100/'signal-per-mass-dry-weight'!BJ$172</f>
        <v>1.270199260843</v>
      </c>
      <c r="BK14" s="66">
        <f>'signal-per-mass-dry-weight'!BK14*100/'signal-per-mass-dry-weight'!BK$172</f>
        <v>1.36480195316765</v>
      </c>
      <c r="BL14" s="66">
        <f>'signal-per-mass-dry-weight'!BL14*100/'signal-per-mass-dry-weight'!BL$172</f>
        <v>1.34609412658155</v>
      </c>
      <c r="BM14" s="121">
        <f>'signal-per-mass-dry-weight'!BM14*100/'signal-per-mass-dry-weight'!BM$172</f>
        <v>1.57070595449225</v>
      </c>
      <c r="BN14" s="66">
        <f>'signal-per-mass-dry-weight'!BN14*100/'signal-per-mass-dry-weight'!BN$172</f>
        <v>1.15425016125499</v>
      </c>
      <c r="BO14" s="66">
        <f>'signal-per-mass-dry-weight'!BO14*100/'signal-per-mass-dry-weight'!BO$172</f>
        <v>1.26024657600741</v>
      </c>
      <c r="BP14" s="66">
        <f>'signal-per-mass-dry-weight'!BP14*100/'signal-per-mass-dry-weight'!BP$172</f>
        <v>1.27077262159649</v>
      </c>
      <c r="BQ14" s="66">
        <f>'signal-per-mass-dry-weight'!BQ14*100/'signal-per-mass-dry-weight'!BQ$172</f>
        <v>1.09716355433138</v>
      </c>
      <c r="BR14" s="66">
        <f>'signal-per-mass-dry-weight'!BR14*100/'signal-per-mass-dry-weight'!BR$172</f>
        <v>1.18279418270688</v>
      </c>
      <c r="BS14" s="66">
        <f>'signal-per-mass-dry-weight'!BS14*100/'signal-per-mass-dry-weight'!BS$172</f>
        <v>1.08366808667156</v>
      </c>
      <c r="BT14" s="66">
        <f>'signal-per-mass-dry-weight'!BT14*100/'signal-per-mass-dry-weight'!BT$172</f>
        <v>1.01283838480576</v>
      </c>
      <c r="BU14" s="66">
        <f>'signal-per-mass-dry-weight'!BU14*100/'signal-per-mass-dry-weight'!BU$172</f>
        <v>1.30982655425487</v>
      </c>
      <c r="BV14" s="66">
        <f>'signal-per-mass-dry-weight'!BV14*100/'signal-per-mass-dry-weight'!BV$172</f>
        <v>1.44904868514801</v>
      </c>
      <c r="BW14" s="66">
        <f>'signal-per-mass-dry-weight'!BW14*100/'signal-per-mass-dry-weight'!BW$172</f>
        <v>1.71881762369361</v>
      </c>
      <c r="BX14" s="66">
        <f>'signal-per-mass-dry-weight'!BX14*100/'signal-per-mass-dry-weight'!BX$172</f>
        <v>1.37720677821831</v>
      </c>
      <c r="BY14" s="66">
        <f>'signal-per-mass-dry-weight'!BY14*100/'signal-per-mass-dry-weight'!BY$172</f>
        <v>2.01234995351679</v>
      </c>
      <c r="BZ14" s="66">
        <f>'signal-per-mass-dry-weight'!BZ14*100/'signal-per-mass-dry-weight'!BZ$172</f>
        <v>1.02334276125776</v>
      </c>
      <c r="CA14" s="66">
        <f>'signal-per-mass-dry-weight'!CA14*100/'signal-per-mass-dry-weight'!CA$172</f>
        <v>1.39895170916951</v>
      </c>
      <c r="CB14" s="66">
        <f>'signal-per-mass-dry-weight'!CB14*100/'signal-per-mass-dry-weight'!CB$172</f>
        <v>1.21898662805418</v>
      </c>
      <c r="CC14" s="66">
        <f>'signal-per-mass-dry-weight'!CC14*100/'signal-per-mass-dry-weight'!CC$172</f>
        <v>1.2742505374297</v>
      </c>
      <c r="CD14" s="66">
        <f>'signal-per-mass-dry-weight'!CD14*100/'signal-per-mass-dry-weight'!CD$172</f>
        <v>1.35816190591731</v>
      </c>
      <c r="CE14" s="66">
        <f>'signal-per-mass-dry-weight'!CE14*100/'signal-per-mass-dry-weight'!CE$172</f>
        <v>1.34121920693418</v>
      </c>
      <c r="CF14" s="66">
        <f>'signal-per-mass-dry-weight'!CF14*100/'signal-per-mass-dry-weight'!CF$172</f>
        <v>1.09484648253153</v>
      </c>
      <c r="CG14" s="66">
        <f>'signal-per-mass-dry-weight'!CG14*100/'signal-per-mass-dry-weight'!CG$172</f>
        <v>1.41388441749111</v>
      </c>
      <c r="CH14" s="66">
        <f>'signal-per-mass-dry-weight'!CH14*100/'signal-per-mass-dry-weight'!CH$172</f>
        <v>1.44732627726014</v>
      </c>
      <c r="CI14" s="66">
        <f>'signal-per-mass-dry-weight'!CI14*100/'signal-per-mass-dry-weight'!CI$172</f>
        <v>1.1990763096968</v>
      </c>
      <c r="CJ14" s="66">
        <f>'signal-per-mass-dry-weight'!CJ14*100/'signal-per-mass-dry-weight'!CJ$172</f>
        <v>1.1557791535004</v>
      </c>
      <c r="CK14" s="66">
        <f>'signal-per-mass-dry-weight'!CK14*100/'signal-per-mass-dry-weight'!CK$172</f>
        <v>1.27405885409462</v>
      </c>
      <c r="CL14" s="66">
        <f>'signal-per-mass-dry-weight'!CL14*100/'signal-per-mass-dry-weight'!CL$172</f>
        <v>1.48536731078099</v>
      </c>
      <c r="CM14" s="66">
        <f>'signal-per-mass-dry-weight'!CM14*100/'signal-per-mass-dry-weight'!CM$172</f>
        <v>1.20226585109387</v>
      </c>
      <c r="CN14" s="66">
        <f>'signal-per-mass-dry-weight'!CN14*100/'signal-per-mass-dry-weight'!CN$172</f>
        <v>1.78460281527942</v>
      </c>
      <c r="CO14" s="66">
        <f>'signal-per-mass-dry-weight'!CO14*100/'signal-per-mass-dry-weight'!CO$172</f>
        <v>1.39540330495291</v>
      </c>
      <c r="CP14" s="66">
        <f>'signal-per-mass-dry-weight'!CP14*100/'signal-per-mass-dry-weight'!CP$172</f>
        <v>1.98017468267787</v>
      </c>
      <c r="CQ14" s="66">
        <f>'signal-per-mass-dry-weight'!CQ14*100/'signal-per-mass-dry-weight'!CQ$172</f>
        <v>1.404299500889</v>
      </c>
      <c r="CR14" s="66">
        <f>'signal-per-mass-dry-weight'!CR14*100/'signal-per-mass-dry-weight'!CR$172</f>
        <v>1.36054327839069</v>
      </c>
      <c r="CS14" s="66">
        <f>'signal-per-mass-dry-weight'!CS14*100/'signal-per-mass-dry-weight'!CS$172</f>
        <v>1.48058216511358</v>
      </c>
      <c r="CT14" s="66">
        <f>'signal-per-mass-dry-weight'!CT14*100/'signal-per-mass-dry-weight'!CT$172</f>
        <v>1.73574297891055</v>
      </c>
      <c r="CU14" s="66">
        <f>'signal-per-mass-dry-weight'!CU14*100/'signal-per-mass-dry-weight'!CU$172</f>
        <v>1.48471547666374</v>
      </c>
      <c r="CV14" s="66">
        <f>'signal-per-mass-dry-weight'!CV14*100/'signal-per-mass-dry-weight'!CV$172</f>
        <v>1.37185640574386</v>
      </c>
      <c r="CW14" s="66">
        <f>'signal-per-mass-dry-weight'!CW14*100/'signal-per-mass-dry-weight'!CW$172</f>
        <v>1.45589531017467</v>
      </c>
      <c r="CX14" s="66">
        <f>'signal-per-mass-dry-weight'!CX14*100/'signal-per-mass-dry-weight'!CX$172</f>
        <v>1.81089922173308</v>
      </c>
      <c r="CY14" s="66">
        <f>'signal-per-mass-dry-weight'!CY14*100/'signal-per-mass-dry-weight'!CY$172</f>
        <v>1.90077145084609</v>
      </c>
      <c r="CZ14" s="66">
        <f>'signal-per-mass-dry-weight'!CZ14*100/'signal-per-mass-dry-weight'!CZ$172</f>
        <v>1.27625317031425</v>
      </c>
    </row>
    <row r="15" spans="1:104">
      <c r="A15">
        <f>'imported data from Web Calc'!A14</f>
        <v>962.6</v>
      </c>
      <c r="B15" t="str">
        <f>'imported data from Web Calc'!B14</f>
        <v>C51H92O15</v>
      </c>
      <c r="C15" s="61" t="str">
        <f>'imported data from Web Calc'!C14</f>
        <v>DGDG(36:2)</v>
      </c>
      <c r="D15" s="96"/>
      <c r="E15" s="96"/>
      <c r="F15" s="96"/>
      <c r="G15" s="66">
        <f>'signal-per-mass-dry-weight'!G15*100/'signal-per-mass-dry-weight'!G$172</f>
        <v>0.0762421808701078</v>
      </c>
      <c r="H15" s="66">
        <f>'signal-per-mass-dry-weight'!H15*100/'signal-per-mass-dry-weight'!H$172</f>
        <v>0.107519987460508</v>
      </c>
      <c r="I15" s="66">
        <f>'signal-per-mass-dry-weight'!I15*100/'signal-per-mass-dry-weight'!I$172</f>
        <v>0.0872901828057709</v>
      </c>
      <c r="J15" s="66">
        <f>'signal-per-mass-dry-weight'!J15*100/'signal-per-mass-dry-weight'!J$172</f>
        <v>0.0903293261732821</v>
      </c>
      <c r="K15" s="66">
        <f>'signal-per-mass-dry-weight'!K15*100/'signal-per-mass-dry-weight'!K$172</f>
        <v>0.0656521867258832</v>
      </c>
      <c r="L15" s="66">
        <f>'signal-per-mass-dry-weight'!L15*100/'signal-per-mass-dry-weight'!L$172</f>
        <v>0.107884065026046</v>
      </c>
      <c r="M15" s="66">
        <f>'signal-per-mass-dry-weight'!M15*100/'signal-per-mass-dry-weight'!M$172</f>
        <v>0.0525546660612868</v>
      </c>
      <c r="N15" s="66">
        <f>'signal-per-mass-dry-weight'!N15*100/'signal-per-mass-dry-weight'!N$172</f>
        <v>0.107960485171721</v>
      </c>
      <c r="O15" s="66">
        <f>'signal-per-mass-dry-weight'!O15*100/'signal-per-mass-dry-weight'!O$172</f>
        <v>0.0212178132298251</v>
      </c>
      <c r="P15" s="66">
        <f>'signal-per-mass-dry-weight'!P15*100/'signal-per-mass-dry-weight'!P$172</f>
        <v>0.0555319266005878</v>
      </c>
      <c r="Q15" s="66">
        <f t="shared" si="0"/>
        <v>0.0772182820125018</v>
      </c>
      <c r="R15" s="115">
        <f t="shared" si="1"/>
        <v>0.0287254844672216</v>
      </c>
      <c r="S15" s="66">
        <f t="shared" si="2"/>
        <v>0.372003672168864</v>
      </c>
      <c r="T15" s="66">
        <f>'signal-per-mass-dry-weight'!T15*100/'signal-per-mass-dry-weight'!T$172</f>
        <v>0.0494618118034706</v>
      </c>
      <c r="U15" s="66">
        <f>'signal-per-mass-dry-weight'!U15*100/'signal-per-mass-dry-weight'!U$172</f>
        <v>0.0493022862365308</v>
      </c>
      <c r="V15" s="66">
        <f>'signal-per-mass-dry-weight'!V15*100/'signal-per-mass-dry-weight'!V$172</f>
        <v>0.0334863106099091</v>
      </c>
      <c r="W15" s="66">
        <f>'signal-per-mass-dry-weight'!W15*100/'signal-per-mass-dry-weight'!W$172</f>
        <v>0.0895645722489661</v>
      </c>
      <c r="X15" s="66">
        <f>'signal-per-mass-dry-weight'!X15*100/'signal-per-mass-dry-weight'!X$172</f>
        <v>0.0723380738207376</v>
      </c>
      <c r="Y15" s="66">
        <f>'signal-per-mass-dry-weight'!Y15*100/'signal-per-mass-dry-weight'!Y$172</f>
        <v>0.0732772554770667</v>
      </c>
      <c r="Z15" s="66">
        <f>'signal-per-mass-dry-weight'!Z15*100/'signal-per-mass-dry-weight'!Z$172</f>
        <v>0.0572707617893226</v>
      </c>
      <c r="AA15" s="66">
        <f>'signal-per-mass-dry-weight'!AA15*100/'signal-per-mass-dry-weight'!AA$172</f>
        <v>0.0734345463571124</v>
      </c>
      <c r="AB15" s="66">
        <f>'signal-per-mass-dry-weight'!AB15*100/'signal-per-mass-dry-weight'!AB$172</f>
        <v>0.140609227876635</v>
      </c>
      <c r="AC15" s="66">
        <f>'signal-per-mass-dry-weight'!AC15*100/'signal-per-mass-dry-weight'!AC$172</f>
        <v>0.0651807304275665</v>
      </c>
      <c r="AD15" s="66">
        <f>'signal-per-mass-dry-weight'!AD15*100/'signal-per-mass-dry-weight'!AD$172</f>
        <v>0</v>
      </c>
      <c r="AE15" s="66">
        <f>'signal-per-mass-dry-weight'!AE15*100/'signal-per-mass-dry-weight'!AE$172</f>
        <v>0.0493973320089997</v>
      </c>
      <c r="AF15" s="66">
        <f>'signal-per-mass-dry-weight'!AF15*100/'signal-per-mass-dry-weight'!AF$172</f>
        <v>0.04630776604062</v>
      </c>
      <c r="AG15" s="66">
        <f>'signal-per-mass-dry-weight'!AG15*100/'signal-per-mass-dry-weight'!AG$172</f>
        <v>0.0822830176826086</v>
      </c>
      <c r="AH15" s="66">
        <f>'signal-per-mass-dry-weight'!AH15*100/'signal-per-mass-dry-weight'!AH$172</f>
        <v>0.0497227918564471</v>
      </c>
      <c r="AI15" s="66">
        <f>'signal-per-mass-dry-weight'!AI15*100/'signal-per-mass-dry-weight'!AI$172</f>
        <v>0.0742566736410864</v>
      </c>
      <c r="AJ15" s="66">
        <f>'signal-per-mass-dry-weight'!AJ15*100/'signal-per-mass-dry-weight'!AJ$172</f>
        <v>0.0252782099720796</v>
      </c>
      <c r="AK15" s="66">
        <f>'signal-per-mass-dry-weight'!AK15*100/'signal-per-mass-dry-weight'!AK$172</f>
        <v>0.0313200387959963</v>
      </c>
      <c r="AL15" s="66">
        <f>'signal-per-mass-dry-weight'!AL15*100/'signal-per-mass-dry-weight'!AL$172</f>
        <v>0.0718990507731467</v>
      </c>
      <c r="AM15" s="66">
        <f>'signal-per-mass-dry-weight'!AM15*100/'signal-per-mass-dry-weight'!AM$172</f>
        <v>0.0274543206359264</v>
      </c>
      <c r="AN15" s="66">
        <f>'signal-per-mass-dry-weight'!AN15*100/'signal-per-mass-dry-weight'!AN$172</f>
        <v>0.0529728480230927</v>
      </c>
      <c r="AO15" s="66">
        <f>'signal-per-mass-dry-weight'!AO15*100/'signal-per-mass-dry-weight'!AO$172</f>
        <v>0.0517882437488332</v>
      </c>
      <c r="AP15" s="66">
        <f>'signal-per-mass-dry-weight'!AP15*100/'signal-per-mass-dry-weight'!AP$172</f>
        <v>0.0613433791520499</v>
      </c>
      <c r="AQ15" s="66">
        <f>'signal-per-mass-dry-weight'!AQ15*100/'signal-per-mass-dry-weight'!AQ$172</f>
        <v>0.0707822835602722</v>
      </c>
      <c r="AR15" s="66">
        <f>'signal-per-mass-dry-weight'!AR15*100/'signal-per-mass-dry-weight'!AR$172</f>
        <v>0.0360019381117323</v>
      </c>
      <c r="AS15" s="66">
        <f>'signal-per-mass-dry-weight'!AS15*100/'signal-per-mass-dry-weight'!AS$172</f>
        <v>0.0953434539947817</v>
      </c>
      <c r="AT15" s="66">
        <f>'signal-per-mass-dry-weight'!AT15*100/'signal-per-mass-dry-weight'!AT$172</f>
        <v>0.126204291525718</v>
      </c>
      <c r="AU15" s="66">
        <f>'signal-per-mass-dry-weight'!AU15*100/'signal-per-mass-dry-weight'!AU$172</f>
        <v>0.131965570640885</v>
      </c>
      <c r="AV15" s="66">
        <f>'signal-per-mass-dry-weight'!AV15*100/'signal-per-mass-dry-weight'!AV$172</f>
        <v>0.083787900374307</v>
      </c>
      <c r="AW15" s="66">
        <f>'signal-per-mass-dry-weight'!AW15*100/'signal-per-mass-dry-weight'!AW$172</f>
        <v>0.100689649382015</v>
      </c>
      <c r="AX15" s="66">
        <f>'signal-per-mass-dry-weight'!AX15*100/'signal-per-mass-dry-weight'!AX$172</f>
        <v>0.0840213503028988</v>
      </c>
      <c r="AY15" s="66">
        <f>'signal-per-mass-dry-weight'!AY15*100/'signal-per-mass-dry-weight'!AY$172</f>
        <v>0.204482108506031</v>
      </c>
      <c r="AZ15" s="66">
        <f>'signal-per-mass-dry-weight'!AZ15*100/'signal-per-mass-dry-weight'!AZ$172</f>
        <v>0.168912059622361</v>
      </c>
      <c r="BA15" s="66">
        <f>'signal-per-mass-dry-weight'!BA15*100/'signal-per-mass-dry-weight'!BA$172</f>
        <v>0.0918090997436493</v>
      </c>
      <c r="BB15" s="66">
        <f>'signal-per-mass-dry-weight'!BB15*100/'signal-per-mass-dry-weight'!BB$172</f>
        <v>0.132099675324809</v>
      </c>
      <c r="BC15" s="66">
        <f>'signal-per-mass-dry-weight'!BC15*100/'signal-per-mass-dry-weight'!BC$172</f>
        <v>0.104009351901991</v>
      </c>
      <c r="BD15" s="66">
        <f>'signal-per-mass-dry-weight'!BD15*100/'signal-per-mass-dry-weight'!BD$172</f>
        <v>0.111788886005876</v>
      </c>
      <c r="BE15" s="66">
        <f>'signal-per-mass-dry-weight'!BE15*100/'signal-per-mass-dry-weight'!BE$172</f>
        <v>0.104836233258886</v>
      </c>
      <c r="BF15" s="66">
        <f>'signal-per-mass-dry-weight'!BF15*100/'signal-per-mass-dry-weight'!BF$172</f>
        <v>0.109327301441741</v>
      </c>
      <c r="BG15" s="66">
        <f>'signal-per-mass-dry-weight'!BG15*100/'signal-per-mass-dry-weight'!BG$172</f>
        <v>0.100627740728819</v>
      </c>
      <c r="BH15" s="66">
        <f>'signal-per-mass-dry-weight'!BH15*100/'signal-per-mass-dry-weight'!BH$172</f>
        <v>0</v>
      </c>
      <c r="BI15" s="66">
        <f>'signal-per-mass-dry-weight'!BI15*100/'signal-per-mass-dry-weight'!BI$172</f>
        <v>0.059018329312273</v>
      </c>
      <c r="BJ15" s="66">
        <f>'signal-per-mass-dry-weight'!BJ15*100/'signal-per-mass-dry-weight'!BJ$172</f>
        <v>0.149920884362242</v>
      </c>
      <c r="BK15" s="66">
        <f>'signal-per-mass-dry-weight'!BK15*100/'signal-per-mass-dry-weight'!BK$172</f>
        <v>0</v>
      </c>
      <c r="BL15" s="66">
        <f>'signal-per-mass-dry-weight'!BL15*100/'signal-per-mass-dry-weight'!BL$172</f>
        <v>0.107951158218173</v>
      </c>
      <c r="BM15" s="121">
        <f>'signal-per-mass-dry-weight'!BM15*100/'signal-per-mass-dry-weight'!BM$172</f>
        <v>0.0795965855317018</v>
      </c>
      <c r="BN15" s="66">
        <f>'signal-per-mass-dry-weight'!BN15*100/'signal-per-mass-dry-weight'!BN$172</f>
        <v>0.101377053058782</v>
      </c>
      <c r="BO15" s="66">
        <f>'signal-per-mass-dry-weight'!BO15*100/'signal-per-mass-dry-weight'!BO$172</f>
        <v>0.110107628380449</v>
      </c>
      <c r="BP15" s="66">
        <f>'signal-per-mass-dry-weight'!BP15*100/'signal-per-mass-dry-weight'!BP$172</f>
        <v>0.101811410167149</v>
      </c>
      <c r="BQ15" s="66">
        <f>'signal-per-mass-dry-weight'!BQ15*100/'signal-per-mass-dry-weight'!BQ$172</f>
        <v>0.08526173859163</v>
      </c>
      <c r="BR15" s="66">
        <f>'signal-per-mass-dry-weight'!BR15*100/'signal-per-mass-dry-weight'!BR$172</f>
        <v>0.121299528992543</v>
      </c>
      <c r="BS15" s="66">
        <f>'signal-per-mass-dry-weight'!BS15*100/'signal-per-mass-dry-weight'!BS$172</f>
        <v>0.0864892755291968</v>
      </c>
      <c r="BT15" s="66">
        <f>'signal-per-mass-dry-weight'!BT15*100/'signal-per-mass-dry-weight'!BT$172</f>
        <v>0.0402719039684197</v>
      </c>
      <c r="BU15" s="66">
        <f>'signal-per-mass-dry-weight'!BU15*100/'signal-per-mass-dry-weight'!BU$172</f>
        <v>0.0935001109482799</v>
      </c>
      <c r="BV15" s="66">
        <f>'signal-per-mass-dry-weight'!BV15*100/'signal-per-mass-dry-weight'!BV$172</f>
        <v>0.174783678376156</v>
      </c>
      <c r="BW15" s="66">
        <f>'signal-per-mass-dry-weight'!BW15*100/'signal-per-mass-dry-weight'!BW$172</f>
        <v>0.154347846955245</v>
      </c>
      <c r="BX15" s="66">
        <f>'signal-per-mass-dry-weight'!BX15*100/'signal-per-mass-dry-weight'!BX$172</f>
        <v>0.0993069456597931</v>
      </c>
      <c r="BY15" s="66">
        <f>'signal-per-mass-dry-weight'!BY15*100/'signal-per-mass-dry-weight'!BY$172</f>
        <v>0</v>
      </c>
      <c r="BZ15" s="66">
        <f>'signal-per-mass-dry-weight'!BZ15*100/'signal-per-mass-dry-weight'!BZ$172</f>
        <v>0.114127445493431</v>
      </c>
      <c r="CA15" s="66">
        <f>'signal-per-mass-dry-weight'!CA15*100/'signal-per-mass-dry-weight'!CA$172</f>
        <v>0.0769500390082238</v>
      </c>
      <c r="CB15" s="66">
        <f>'signal-per-mass-dry-weight'!CB15*100/'signal-per-mass-dry-weight'!CB$172</f>
        <v>0.129487772239267</v>
      </c>
      <c r="CC15" s="66">
        <f>'signal-per-mass-dry-weight'!CC15*100/'signal-per-mass-dry-weight'!CC$172</f>
        <v>0.12794918292604</v>
      </c>
      <c r="CD15" s="66">
        <f>'signal-per-mass-dry-weight'!CD15*100/'signal-per-mass-dry-weight'!CD$172</f>
        <v>0.109428009457568</v>
      </c>
      <c r="CE15" s="66">
        <f>'signal-per-mass-dry-weight'!CE15*100/'signal-per-mass-dry-weight'!CE$172</f>
        <v>0.0965898605816798</v>
      </c>
      <c r="CF15" s="66">
        <f>'signal-per-mass-dry-weight'!CF15*100/'signal-per-mass-dry-weight'!CF$172</f>
        <v>0.0765584080982554</v>
      </c>
      <c r="CG15" s="66">
        <f>'signal-per-mass-dry-weight'!CG15*100/'signal-per-mass-dry-weight'!CG$172</f>
        <v>0</v>
      </c>
      <c r="CH15" s="66">
        <f>'signal-per-mass-dry-weight'!CH15*100/'signal-per-mass-dry-weight'!CH$172</f>
        <v>0.0503126168224844</v>
      </c>
      <c r="CI15" s="66">
        <f>'signal-per-mass-dry-weight'!CI15*100/'signal-per-mass-dry-weight'!CI$172</f>
        <v>0.101821390719792</v>
      </c>
      <c r="CJ15" s="66">
        <f>'signal-per-mass-dry-weight'!CJ15*100/'signal-per-mass-dry-weight'!CJ$172</f>
        <v>0.117917083510741</v>
      </c>
      <c r="CK15" s="66">
        <f>'signal-per-mass-dry-weight'!CK15*100/'signal-per-mass-dry-weight'!CK$172</f>
        <v>0.0118975613375965</v>
      </c>
      <c r="CL15" s="66">
        <f>'signal-per-mass-dry-weight'!CL15*100/'signal-per-mass-dry-weight'!CL$172</f>
        <v>0.112114041262742</v>
      </c>
      <c r="CM15" s="66">
        <f>'signal-per-mass-dry-weight'!CM15*100/'signal-per-mass-dry-weight'!CM$172</f>
        <v>0.120839802015136</v>
      </c>
      <c r="CN15" s="66">
        <f>'signal-per-mass-dry-weight'!CN15*100/'signal-per-mass-dry-weight'!CN$172</f>
        <v>0.109990928522614</v>
      </c>
      <c r="CO15" s="66">
        <f>'signal-per-mass-dry-weight'!CO15*100/'signal-per-mass-dry-weight'!CO$172</f>
        <v>0.110023642859256</v>
      </c>
      <c r="CP15" s="66">
        <f>'signal-per-mass-dry-weight'!CP15*100/'signal-per-mass-dry-weight'!CP$172</f>
        <v>0.0488355325987466</v>
      </c>
      <c r="CQ15" s="66">
        <f>'signal-per-mass-dry-weight'!CQ15*100/'signal-per-mass-dry-weight'!CQ$172</f>
        <v>0.10839105058496</v>
      </c>
      <c r="CR15" s="66">
        <f>'signal-per-mass-dry-weight'!CR15*100/'signal-per-mass-dry-weight'!CR$172</f>
        <v>0.113263032010098</v>
      </c>
      <c r="CS15" s="66">
        <f>'signal-per-mass-dry-weight'!CS15*100/'signal-per-mass-dry-weight'!CS$172</f>
        <v>0.173065512232377</v>
      </c>
      <c r="CT15" s="66">
        <f>'signal-per-mass-dry-weight'!CT15*100/'signal-per-mass-dry-weight'!CT$172</f>
        <v>0.132114397785884</v>
      </c>
      <c r="CU15" s="66">
        <f>'signal-per-mass-dry-weight'!CU15*100/'signal-per-mass-dry-weight'!CU$172</f>
        <v>0</v>
      </c>
      <c r="CV15" s="66">
        <f>'signal-per-mass-dry-weight'!CV15*100/'signal-per-mass-dry-weight'!CV$172</f>
        <v>0.100734858869258</v>
      </c>
      <c r="CW15" s="66">
        <f>'signal-per-mass-dry-weight'!CW15*100/'signal-per-mass-dry-weight'!CW$172</f>
        <v>0.10712237178317</v>
      </c>
      <c r="CX15" s="66">
        <f>'signal-per-mass-dry-weight'!CX15*100/'signal-per-mass-dry-weight'!CX$172</f>
        <v>0.0789003567161345</v>
      </c>
      <c r="CY15" s="66">
        <f>'signal-per-mass-dry-weight'!CY15*100/'signal-per-mass-dry-weight'!CY$172</f>
        <v>0</v>
      </c>
      <c r="CZ15" s="66">
        <f>'signal-per-mass-dry-weight'!CZ15*100/'signal-per-mass-dry-weight'!CZ$172</f>
        <v>0.124618467763373</v>
      </c>
    </row>
    <row r="16" spans="1:104">
      <c r="A16">
        <f>'imported data from Web Calc'!A15</f>
        <v>964.7</v>
      </c>
      <c r="B16" t="str">
        <f>'imported data from Web Calc'!B15</f>
        <v>C51H94O15</v>
      </c>
      <c r="C16" s="61" t="str">
        <f>'imported data from Web Calc'!C15</f>
        <v>DGDG(36:1)</v>
      </c>
      <c r="D16" s="96"/>
      <c r="E16" s="96"/>
      <c r="F16" s="96"/>
      <c r="G16" s="66">
        <f>'signal-per-mass-dry-weight'!G16*100/'signal-per-mass-dry-weight'!G$172</f>
        <v>0.0482348491219049</v>
      </c>
      <c r="H16" s="66">
        <f>'signal-per-mass-dry-weight'!H16*100/'signal-per-mass-dry-weight'!H$172</f>
        <v>0.0575106909672483</v>
      </c>
      <c r="I16" s="66">
        <f>'signal-per-mass-dry-weight'!I16*100/'signal-per-mass-dry-weight'!I$172</f>
        <v>0.0349160731223083</v>
      </c>
      <c r="J16" s="66">
        <f>'signal-per-mass-dry-weight'!J16*100/'signal-per-mass-dry-weight'!J$172</f>
        <v>0.0514961579118711</v>
      </c>
      <c r="K16" s="66">
        <f>'signal-per-mass-dry-weight'!K16*100/'signal-per-mass-dry-weight'!K$172</f>
        <v>0.073131549770604</v>
      </c>
      <c r="L16" s="66">
        <f>'signal-per-mass-dry-weight'!L16*100/'signal-per-mass-dry-weight'!L$172</f>
        <v>0.029875587237982</v>
      </c>
      <c r="M16" s="66">
        <f>'signal-per-mass-dry-weight'!M16*100/'signal-per-mass-dry-weight'!M$172</f>
        <v>0.0608966765472053</v>
      </c>
      <c r="N16" s="66">
        <f>'signal-per-mass-dry-weight'!N16*100/'signal-per-mass-dry-weight'!N$172</f>
        <v>0.0697067699533946</v>
      </c>
      <c r="O16" s="66">
        <f>'signal-per-mass-dry-weight'!O16*100/'signal-per-mass-dry-weight'!O$172</f>
        <v>0.0848712529193004</v>
      </c>
      <c r="P16" s="66">
        <f>'signal-per-mass-dry-weight'!P16*100/'signal-per-mass-dry-weight'!P$172</f>
        <v>0.0820163839024066</v>
      </c>
      <c r="Q16" s="66">
        <f t="shared" si="0"/>
        <v>0.0592655991454226</v>
      </c>
      <c r="R16" s="115">
        <f t="shared" si="1"/>
        <v>0.0186159559508167</v>
      </c>
      <c r="S16" s="66">
        <f t="shared" si="2"/>
        <v>0.314110651360123</v>
      </c>
      <c r="T16" s="66">
        <f>'signal-per-mass-dry-weight'!T16*100/'signal-per-mass-dry-weight'!T$172</f>
        <v>0.0464113035865165</v>
      </c>
      <c r="U16" s="66">
        <f>'signal-per-mass-dry-weight'!U16*100/'signal-per-mass-dry-weight'!U$172</f>
        <v>0.0271853727846291</v>
      </c>
      <c r="V16" s="66">
        <f>'signal-per-mass-dry-weight'!V16*100/'signal-per-mass-dry-weight'!V$172</f>
        <v>0.072483026763221</v>
      </c>
      <c r="W16" s="66">
        <f>'signal-per-mass-dry-weight'!W16*100/'signal-per-mass-dry-weight'!W$172</f>
        <v>0.0331976792891921</v>
      </c>
      <c r="X16" s="66">
        <f>'signal-per-mass-dry-weight'!X16*100/'signal-per-mass-dry-weight'!X$172</f>
        <v>0.0356680807204745</v>
      </c>
      <c r="Y16" s="66">
        <f>'signal-per-mass-dry-weight'!Y16*100/'signal-per-mass-dry-weight'!Y$172</f>
        <v>0.0579655901535005</v>
      </c>
      <c r="Z16" s="66">
        <f>'signal-per-mass-dry-weight'!Z16*100/'signal-per-mass-dry-weight'!Z$172</f>
        <v>0.0641432532040413</v>
      </c>
      <c r="AA16" s="66">
        <f>'signal-per-mass-dry-weight'!AA16*100/'signal-per-mass-dry-weight'!AA$172</f>
        <v>0.0316176519037567</v>
      </c>
      <c r="AB16" s="66">
        <f>'signal-per-mass-dry-weight'!AB16*100/'signal-per-mass-dry-weight'!AB$172</f>
        <v>0.0480129070798265</v>
      </c>
      <c r="AC16" s="66">
        <f>'signal-per-mass-dry-weight'!AC16*100/'signal-per-mass-dry-weight'!AC$172</f>
        <v>0.0643954204224151</v>
      </c>
      <c r="AD16" s="66">
        <f>'signal-per-mass-dry-weight'!AD16*100/'signal-per-mass-dry-weight'!AD$172</f>
        <v>0.0644817978776764</v>
      </c>
      <c r="AE16" s="66">
        <f>'signal-per-mass-dry-weight'!AE16*100/'signal-per-mass-dry-weight'!AE$172</f>
        <v>0.0434696521679197</v>
      </c>
      <c r="AF16" s="66">
        <f>'signal-per-mass-dry-weight'!AF16*100/'signal-per-mass-dry-weight'!AF$172</f>
        <v>0.0587318008320058</v>
      </c>
      <c r="AG16" s="66">
        <f>'signal-per-mass-dry-weight'!AG16*100/'signal-per-mass-dry-weight'!AG$172</f>
        <v>0.0411415088413043</v>
      </c>
      <c r="AH16" s="66">
        <f>'signal-per-mass-dry-weight'!AH16*100/'signal-per-mass-dry-weight'!AH$172</f>
        <v>0.0512527239135686</v>
      </c>
      <c r="AI16" s="66">
        <f>'signal-per-mass-dry-weight'!AI16*100/'signal-per-mass-dry-weight'!AI$172</f>
        <v>0.0623756058585126</v>
      </c>
      <c r="AJ16" s="66">
        <f>'signal-per-mass-dry-weight'!AJ16*100/'signal-per-mass-dry-weight'!AJ$172</f>
        <v>0.0523620063707363</v>
      </c>
      <c r="AK16" s="66">
        <f>'signal-per-mass-dry-weight'!AK16*100/'signal-per-mass-dry-weight'!AK$172</f>
        <v>0.0574200711259932</v>
      </c>
      <c r="AL16" s="66">
        <f>'signal-per-mass-dry-weight'!AL16*100/'signal-per-mass-dry-weight'!AL$172</f>
        <v>0.0821703437407391</v>
      </c>
      <c r="AM16" s="66">
        <f>'signal-per-mass-dry-weight'!AM16*100/'signal-per-mass-dry-weight'!AM$172</f>
        <v>0.0571965013248467</v>
      </c>
      <c r="AN16" s="66">
        <f>'signal-per-mass-dry-weight'!AN16*100/'signal-per-mass-dry-weight'!AN$172</f>
        <v>0.045405298305508</v>
      </c>
      <c r="AO16" s="66">
        <f>'signal-per-mass-dry-weight'!AO16*100/'signal-per-mass-dry-weight'!AO$172</f>
        <v>0.0269730436191839</v>
      </c>
      <c r="AP16" s="66">
        <f>'signal-per-mass-dry-weight'!AP16*100/'signal-per-mass-dry-weight'!AP$172</f>
        <v>0.0606692760844449</v>
      </c>
      <c r="AQ16" s="66">
        <f>'signal-per-mass-dry-weight'!AQ16*100/'signal-per-mass-dry-weight'!AQ$172</f>
        <v>0.0264461279236182</v>
      </c>
      <c r="AR16" s="66">
        <f>'signal-per-mass-dry-weight'!AR16*100/'signal-per-mass-dry-weight'!AR$172</f>
        <v>0.0430677390495489</v>
      </c>
      <c r="AS16" s="66">
        <f>'signal-per-mass-dry-weight'!AS16*100/'signal-per-mass-dry-weight'!AS$172</f>
        <v>0.0499113383328387</v>
      </c>
      <c r="AT16" s="66">
        <f>'signal-per-mass-dry-weight'!AT16*100/'signal-per-mass-dry-weight'!AT$172</f>
        <v>0.0709247258161058</v>
      </c>
      <c r="AU16" s="66">
        <f>'signal-per-mass-dry-weight'!AU16*100/'signal-per-mass-dry-weight'!AU$172</f>
        <v>0.0686487564445009</v>
      </c>
      <c r="AV16" s="66">
        <f>'signal-per-mass-dry-weight'!AV16*100/'signal-per-mass-dry-weight'!AV$172</f>
        <v>0.0773972978033853</v>
      </c>
      <c r="AW16" s="66">
        <f>'signal-per-mass-dry-weight'!AW16*100/'signal-per-mass-dry-weight'!AW$172</f>
        <v>0.0367736110786491</v>
      </c>
      <c r="AX16" s="66">
        <f>'signal-per-mass-dry-weight'!AX16*100/'signal-per-mass-dry-weight'!AX$172</f>
        <v>0.0725057337639228</v>
      </c>
      <c r="AY16" s="66">
        <f>'signal-per-mass-dry-weight'!AY16*100/'signal-per-mass-dry-weight'!AY$172</f>
        <v>0.0605872914091944</v>
      </c>
      <c r="AZ16" s="66">
        <f>'signal-per-mass-dry-weight'!AZ16*100/'signal-per-mass-dry-weight'!AZ$172</f>
        <v>0.0870153034418223</v>
      </c>
      <c r="BA16" s="66">
        <f>'signal-per-mass-dry-weight'!BA16*100/'signal-per-mass-dry-weight'!BA$172</f>
        <v>0.0264108369125566</v>
      </c>
      <c r="BB16" s="66">
        <f>'signal-per-mass-dry-weight'!BB16*100/'signal-per-mass-dry-weight'!BB$172</f>
        <v>0.0506894102990545</v>
      </c>
      <c r="BC16" s="66">
        <f>'signal-per-mass-dry-weight'!BC16*100/'signal-per-mass-dry-weight'!BC$172</f>
        <v>0.0673503180348961</v>
      </c>
      <c r="BD16" s="66">
        <f>'signal-per-mass-dry-weight'!BD16*100/'signal-per-mass-dry-weight'!BD$172</f>
        <v>0.0570198344727957</v>
      </c>
      <c r="BE16" s="66">
        <f>'signal-per-mass-dry-weight'!BE16*100/'signal-per-mass-dry-weight'!BE$172</f>
        <v>0.0663484106378155</v>
      </c>
      <c r="BF16" s="66">
        <f>'signal-per-mass-dry-weight'!BF16*100/'signal-per-mass-dry-weight'!BF$172</f>
        <v>0.0410894555754194</v>
      </c>
      <c r="BG16" s="66">
        <f>'signal-per-mass-dry-weight'!BG16*100/'signal-per-mass-dry-weight'!BG$172</f>
        <v>0.0369748442677985</v>
      </c>
      <c r="BH16" s="66">
        <f>'signal-per-mass-dry-weight'!BH16*100/'signal-per-mass-dry-weight'!BH$172</f>
        <v>0.0197260544428635</v>
      </c>
      <c r="BI16" s="66">
        <f>'signal-per-mass-dry-weight'!BI16*100/'signal-per-mass-dry-weight'!BI$172</f>
        <v>0.0840564084144493</v>
      </c>
      <c r="BJ16" s="66">
        <f>'signal-per-mass-dry-weight'!BJ16*100/'signal-per-mass-dry-weight'!BJ$172</f>
        <v>0.02607319728039</v>
      </c>
      <c r="BK16" s="66">
        <f>'signal-per-mass-dry-weight'!BK16*100/'signal-per-mass-dry-weight'!BK$172</f>
        <v>0.0184575225505671</v>
      </c>
      <c r="BL16" s="66">
        <f>'signal-per-mass-dry-weight'!BL16*100/'signal-per-mass-dry-weight'!BL$172</f>
        <v>0.0545437430997084</v>
      </c>
      <c r="BM16" s="121">
        <f>'signal-per-mass-dry-weight'!BM16*100/'signal-per-mass-dry-weight'!BM$172</f>
        <v>0.0496036692443939</v>
      </c>
      <c r="BN16" s="66">
        <f>'signal-per-mass-dry-weight'!BN16*100/'signal-per-mass-dry-weight'!BN$172</f>
        <v>0.010861827113441</v>
      </c>
      <c r="BO16" s="66">
        <f>'signal-per-mass-dry-weight'!BO16*100/'signal-per-mass-dry-weight'!BO$172</f>
        <v>0.0777230317979643</v>
      </c>
      <c r="BP16" s="66">
        <f>'signal-per-mass-dry-weight'!BP16*100/'signal-per-mass-dry-weight'!BP$172</f>
        <v>0.0935002746432998</v>
      </c>
      <c r="BQ16" s="66">
        <f>'signal-per-mass-dry-weight'!BQ16*100/'signal-per-mass-dry-weight'!BQ$172</f>
        <v>0.0549033922749133</v>
      </c>
      <c r="BR16" s="66">
        <f>'signal-per-mass-dry-weight'!BR16*100/'signal-per-mass-dry-weight'!BR$172</f>
        <v>0.0866425207089593</v>
      </c>
      <c r="BS16" s="66">
        <f>'signal-per-mass-dry-weight'!BS16*100/'signal-per-mass-dry-weight'!BS$172</f>
        <v>0.0942874888965834</v>
      </c>
      <c r="BT16" s="66">
        <f>'signal-per-mass-dry-weight'!BT16*100/'signal-per-mass-dry-weight'!BT$172</f>
        <v>0.0990017639223651</v>
      </c>
      <c r="BU16" s="66">
        <f>'signal-per-mass-dry-weight'!BU16*100/'signal-per-mass-dry-weight'!BU$172</f>
        <v>0.11687513868535</v>
      </c>
      <c r="BV16" s="66">
        <f>'signal-per-mass-dry-weight'!BV16*100/'signal-per-mass-dry-weight'!BV$172</f>
        <v>0.0643939867701628</v>
      </c>
      <c r="BW16" s="66">
        <f>'signal-per-mass-dry-weight'!BW16*100/'signal-per-mass-dry-weight'!BW$172</f>
        <v>0.114217406746881</v>
      </c>
      <c r="BX16" s="66">
        <f>'signal-per-mass-dry-weight'!BX16*100/'signal-per-mass-dry-weight'!BX$172</f>
        <v>0.116610428615666</v>
      </c>
      <c r="BY16" s="66">
        <f>'signal-per-mass-dry-weight'!BY16*100/'signal-per-mass-dry-weight'!BY$172</f>
        <v>0.0421287498991652</v>
      </c>
      <c r="BZ16" s="66">
        <f>'signal-per-mass-dry-weight'!BZ16*100/'signal-per-mass-dry-weight'!BZ$172</f>
        <v>0.0523084125178225</v>
      </c>
      <c r="CA16" s="66">
        <f>'signal-per-mass-dry-weight'!CA16*100/'signal-per-mass-dry-weight'!CA$172</f>
        <v>0.0923400468098685</v>
      </c>
      <c r="CB16" s="66">
        <f>'signal-per-mass-dry-weight'!CB16*100/'signal-per-mass-dry-weight'!CB$172</f>
        <v>0.0776926633435602</v>
      </c>
      <c r="CC16" s="66">
        <f>'signal-per-mass-dry-weight'!CC16*100/'signal-per-mass-dry-weight'!CC$172</f>
        <v>0.0847856031437615</v>
      </c>
      <c r="CD16" s="66">
        <f>'signal-per-mass-dry-weight'!CD16*100/'signal-per-mass-dry-weight'!CD$172</f>
        <v>0.0585474700282529</v>
      </c>
      <c r="CE16" s="66">
        <f>'signal-per-mass-dry-weight'!CE16*100/'signal-per-mass-dry-weight'!CE$172</f>
        <v>0.0137985515116685</v>
      </c>
      <c r="CF16" s="66">
        <f>'signal-per-mass-dry-weight'!CF16*100/'signal-per-mass-dry-weight'!CF$172</f>
        <v>0.0508347829772416</v>
      </c>
      <c r="CG16" s="66">
        <f>'signal-per-mass-dry-weight'!CG16*100/'signal-per-mass-dry-weight'!CG$172</f>
        <v>0.0311428285790993</v>
      </c>
      <c r="CH16" s="66">
        <f>'signal-per-mass-dry-weight'!CH16*100/'signal-per-mass-dry-weight'!CH$172</f>
        <v>0</v>
      </c>
      <c r="CI16" s="66">
        <f>'signal-per-mass-dry-weight'!CI16*100/'signal-per-mass-dry-weight'!CI$172</f>
        <v>0.0655798787686796</v>
      </c>
      <c r="CJ16" s="66">
        <f>'signal-per-mass-dry-weight'!CJ16*100/'signal-per-mass-dry-weight'!CJ$172</f>
        <v>0.034512317125095</v>
      </c>
      <c r="CK16" s="66">
        <f>'signal-per-mass-dry-weight'!CK16*100/'signal-per-mass-dry-weight'!CK$172</f>
        <v>0.0509895485896992</v>
      </c>
      <c r="CL16" s="66">
        <f>'signal-per-mass-dry-weight'!CL16*100/'signal-per-mass-dry-weight'!CL$172</f>
        <v>0.0743833542993191</v>
      </c>
      <c r="CM16" s="66">
        <f>'signal-per-mass-dry-weight'!CM16*100/'signal-per-mass-dry-weight'!CM$172</f>
        <v>0.0378751618256395</v>
      </c>
      <c r="CN16" s="66">
        <f>'signal-per-mass-dry-weight'!CN16*100/'signal-per-mass-dry-weight'!CN$172</f>
        <v>0.0977697142423239</v>
      </c>
      <c r="CO16" s="66">
        <f>'signal-per-mass-dry-weight'!CO16*100/'signal-per-mass-dry-weight'!CO$172</f>
        <v>0.0834662118242631</v>
      </c>
      <c r="CP16" s="66">
        <f>'signal-per-mass-dry-weight'!CP16*100/'signal-per-mass-dry-weight'!CP$172</f>
        <v>0.0530821006508115</v>
      </c>
      <c r="CQ16" s="66">
        <f>'signal-per-mass-dry-weight'!CQ16*100/'signal-per-mass-dry-weight'!CQ$172</f>
        <v>0.0702673017585257</v>
      </c>
      <c r="CR16" s="66">
        <f>'signal-per-mass-dry-weight'!CR16*100/'signal-per-mass-dry-weight'!CR$172</f>
        <v>0.0878366370690559</v>
      </c>
      <c r="CS16" s="66">
        <f>'signal-per-mass-dry-weight'!CS16*100/'signal-per-mass-dry-weight'!CS$172</f>
        <v>0.0107327449446436</v>
      </c>
      <c r="CT16" s="66">
        <f>'signal-per-mass-dry-weight'!CT16*100/'signal-per-mass-dry-weight'!CT$172</f>
        <v>0.048041599194867</v>
      </c>
      <c r="CU16" s="66">
        <f>'signal-per-mass-dry-weight'!CU16*100/'signal-per-mass-dry-weight'!CU$172</f>
        <v>0.0539616216855981</v>
      </c>
      <c r="CV16" s="66">
        <f>'signal-per-mass-dry-weight'!CV16*100/'signal-per-mass-dry-weight'!CV$172</f>
        <v>0.0846511419069396</v>
      </c>
      <c r="CW16" s="66">
        <f>'signal-per-mass-dry-weight'!CW16*100/'signal-per-mass-dry-weight'!CW$172</f>
        <v>0.0947413941398886</v>
      </c>
      <c r="CX16" s="66">
        <f>'signal-per-mass-dry-weight'!CX16*100/'signal-per-mass-dry-weight'!CX$172</f>
        <v>0.116990184096337</v>
      </c>
      <c r="CY16" s="66">
        <f>'signal-per-mass-dry-weight'!CY16*100/'signal-per-mass-dry-weight'!CY$172</f>
        <v>0.0772671321482151</v>
      </c>
      <c r="CZ16" s="66">
        <f>'signal-per-mass-dry-weight'!CZ16*100/'signal-per-mass-dry-weight'!CZ$172</f>
        <v>0.0771719869176853</v>
      </c>
    </row>
    <row r="17" spans="1:104">
      <c r="A17">
        <f>'imported data from Web Calc'!A16</f>
        <v>982.6</v>
      </c>
      <c r="B17" t="str">
        <f>'imported data from Web Calc'!B16</f>
        <v>C53H88O15</v>
      </c>
      <c r="C17" s="61" t="str">
        <f>'imported data from Web Calc'!C16</f>
        <v>DGDG(38:6)</v>
      </c>
      <c r="D17" s="96"/>
      <c r="E17" s="96"/>
      <c r="F17" s="96"/>
      <c r="G17" s="66">
        <f>'signal-per-mass-dry-weight'!G17*100/'signal-per-mass-dry-weight'!G$172</f>
        <v>0</v>
      </c>
      <c r="H17" s="66">
        <f>'signal-per-mass-dry-weight'!H17*100/'signal-per-mass-dry-weight'!H$172</f>
        <v>0.0149194401204891</v>
      </c>
      <c r="I17" s="66">
        <f>'signal-per-mass-dry-weight'!I17*100/'signal-per-mass-dry-weight'!I$172</f>
        <v>0.0464716306556437</v>
      </c>
      <c r="J17" s="66">
        <f>'signal-per-mass-dry-weight'!J17*100/'signal-per-mass-dry-weight'!J$172</f>
        <v>0.0395929476404386</v>
      </c>
      <c r="K17" s="66">
        <f>'signal-per-mass-dry-weight'!K17*100/'signal-per-mass-dry-weight'!K$172</f>
        <v>0.0896692525028202</v>
      </c>
      <c r="L17" s="66">
        <f>'signal-per-mass-dry-weight'!L17*100/'signal-per-mass-dry-weight'!L$172</f>
        <v>0.0696267158129637</v>
      </c>
      <c r="M17" s="66">
        <f>'signal-per-mass-dry-weight'!M17*100/'signal-per-mass-dry-weight'!M$172</f>
        <v>0.0107611935268349</v>
      </c>
      <c r="N17" s="66">
        <f>'signal-per-mass-dry-weight'!N17*100/'signal-per-mass-dry-weight'!N$172</f>
        <v>0</v>
      </c>
      <c r="O17" s="66">
        <f>'signal-per-mass-dry-weight'!O17*100/'signal-per-mass-dry-weight'!O$172</f>
        <v>0.0117971041557827</v>
      </c>
      <c r="P17" s="66">
        <f>'signal-per-mass-dry-weight'!P17*100/'signal-per-mass-dry-weight'!P$172</f>
        <v>0.0152926382484696</v>
      </c>
      <c r="Q17" s="66">
        <f t="shared" si="0"/>
        <v>0.0298130922663442</v>
      </c>
      <c r="R17" s="115">
        <f t="shared" si="1"/>
        <v>0.0306211493431202</v>
      </c>
      <c r="S17" s="66">
        <f t="shared" si="2"/>
        <v>1.02710410143158</v>
      </c>
      <c r="T17" s="66">
        <f>'signal-per-mass-dry-weight'!T17*100/'signal-per-mass-dry-weight'!T$172</f>
        <v>0.105874424472715</v>
      </c>
      <c r="U17" s="66">
        <f>'signal-per-mass-dry-weight'!U17*100/'signal-per-mass-dry-weight'!U$172</f>
        <v>0.0663046634526802</v>
      </c>
      <c r="V17" s="66">
        <f>'signal-per-mass-dry-weight'!V17*100/'signal-per-mass-dry-weight'!V$172</f>
        <v>0.0766794125231968</v>
      </c>
      <c r="W17" s="66">
        <f>'signal-per-mass-dry-weight'!W17*100/'signal-per-mass-dry-weight'!W$172</f>
        <v>0.105091403499849</v>
      </c>
      <c r="X17" s="66">
        <f>'signal-per-mass-dry-weight'!X17*100/'signal-per-mass-dry-weight'!X$172</f>
        <v>0.120610212278953</v>
      </c>
      <c r="Y17" s="66">
        <f>'signal-per-mass-dry-weight'!Y17*100/'signal-per-mass-dry-weight'!Y$172</f>
        <v>0.043146085501049</v>
      </c>
      <c r="Z17" s="66">
        <f>'signal-per-mass-dry-weight'!Z17*100/'signal-per-mass-dry-weight'!Z$172</f>
        <v>0.0670558805178983</v>
      </c>
      <c r="AA17" s="66">
        <f>'signal-per-mass-dry-weight'!AA17*100/'signal-per-mass-dry-weight'!AA$172</f>
        <v>0</v>
      </c>
      <c r="AB17" s="66">
        <f>'signal-per-mass-dry-weight'!AB17*100/'signal-per-mass-dry-weight'!AB$172</f>
        <v>0</v>
      </c>
      <c r="AC17" s="66">
        <f>'signal-per-mass-dry-weight'!AC17*100/'signal-per-mass-dry-weight'!AC$172</f>
        <v>0.0482572998165537</v>
      </c>
      <c r="AD17" s="66">
        <f>'signal-per-mass-dry-weight'!AD17*100/'signal-per-mass-dry-weight'!AD$172</f>
        <v>0.0959927141990315</v>
      </c>
      <c r="AE17" s="66">
        <f>'signal-per-mass-dry-weight'!AE17*100/'signal-per-mass-dry-weight'!AE$172</f>
        <v>0.234933711034803</v>
      </c>
      <c r="AF17" s="66">
        <f>'signal-per-mass-dry-weight'!AF17*100/'signal-per-mass-dry-weight'!AF$172</f>
        <v>0.0845963823522544</v>
      </c>
      <c r="AG17" s="66">
        <f>'signal-per-mass-dry-weight'!AG17*100/'signal-per-mass-dry-weight'!AG$172</f>
        <v>0.049068775179019</v>
      </c>
      <c r="AH17" s="66">
        <f>'signal-per-mass-dry-weight'!AH17*100/'signal-per-mass-dry-weight'!AH$172</f>
        <v>0</v>
      </c>
      <c r="AI17" s="66">
        <f>'signal-per-mass-dry-weight'!AI17*100/'signal-per-mass-dry-weight'!AI$172</f>
        <v>0.207621659500477</v>
      </c>
      <c r="AJ17" s="66">
        <f>'signal-per-mass-dry-weight'!AJ17*100/'signal-per-mass-dry-weight'!AJ$172</f>
        <v>0.0558828999025617</v>
      </c>
      <c r="AK17" s="66">
        <f>'signal-per-mass-dry-weight'!AK17*100/'signal-per-mass-dry-weight'!AK$172</f>
        <v>0</v>
      </c>
      <c r="AL17" s="66">
        <f>'signal-per-mass-dry-weight'!AL17*100/'signal-per-mass-dry-weight'!AL$172</f>
        <v>0.0419255503858998</v>
      </c>
      <c r="AM17" s="66">
        <f>'signal-per-mass-dry-weight'!AM17*100/'signal-per-mass-dry-weight'!AM$172</f>
        <v>0.0342797697940248</v>
      </c>
      <c r="AN17" s="66">
        <f>'signal-per-mass-dry-weight'!AN17*100/'signal-per-mass-dry-weight'!AN$172</f>
        <v>0.031297223474868</v>
      </c>
      <c r="AO17" s="66">
        <f>'signal-per-mass-dry-weight'!AO17*100/'signal-per-mass-dry-weight'!AO$172</f>
        <v>0.0365754471476134</v>
      </c>
      <c r="AP17" s="66">
        <f>'signal-per-mass-dry-weight'!AP17*100/'signal-per-mass-dry-weight'!AP$172</f>
        <v>0.0491421136284004</v>
      </c>
      <c r="AQ17" s="66">
        <f>'signal-per-mass-dry-weight'!AQ17*100/'signal-per-mass-dry-weight'!AQ$172</f>
        <v>0.0516866235448361</v>
      </c>
      <c r="AR17" s="66">
        <f>'signal-per-mass-dry-weight'!AR17*100/'signal-per-mass-dry-weight'!AR$172</f>
        <v>0.101242833437572</v>
      </c>
      <c r="AS17" s="66">
        <f>'signal-per-mass-dry-weight'!AS17*100/'signal-per-mass-dry-weight'!AS$172</f>
        <v>0.0735232406979894</v>
      </c>
      <c r="AT17" s="66">
        <f>'signal-per-mass-dry-weight'!AT17*100/'signal-per-mass-dry-weight'!AT$172</f>
        <v>0.0197129017341823</v>
      </c>
      <c r="AU17" s="66">
        <f>'signal-per-mass-dry-weight'!AU17*100/'signal-per-mass-dry-weight'!AU$172</f>
        <v>0.0646164751193627</v>
      </c>
      <c r="AV17" s="66">
        <f>'signal-per-mass-dry-weight'!AV17*100/'signal-per-mass-dry-weight'!AV$172</f>
        <v>0.114249772629034</v>
      </c>
      <c r="AW17" s="66">
        <f>'signal-per-mass-dry-weight'!AW17*100/'signal-per-mass-dry-weight'!AW$172</f>
        <v>0.0883880009140387</v>
      </c>
      <c r="AX17" s="66">
        <f>'signal-per-mass-dry-weight'!AX17*100/'signal-per-mass-dry-weight'!AX$172</f>
        <v>0.0792871523924309</v>
      </c>
      <c r="AY17" s="66">
        <f>'signal-per-mass-dry-weight'!AY17*100/'signal-per-mass-dry-weight'!AY$172</f>
        <v>0.0623859766229048</v>
      </c>
      <c r="AZ17" s="66">
        <f>'signal-per-mass-dry-weight'!AZ17*100/'signal-per-mass-dry-weight'!AZ$172</f>
        <v>0</v>
      </c>
      <c r="BA17" s="66">
        <f>'signal-per-mass-dry-weight'!BA17*100/'signal-per-mass-dry-weight'!BA$172</f>
        <v>0</v>
      </c>
      <c r="BB17" s="66">
        <f>'signal-per-mass-dry-weight'!BB17*100/'signal-per-mass-dry-weight'!BB$172</f>
        <v>0</v>
      </c>
      <c r="BC17" s="66">
        <f>'signal-per-mass-dry-weight'!BC17*100/'signal-per-mass-dry-weight'!BC$172</f>
        <v>0.0621924772233629</v>
      </c>
      <c r="BD17" s="66">
        <f>'signal-per-mass-dry-weight'!BD17*100/'signal-per-mass-dry-weight'!BD$172</f>
        <v>0.109012920380227</v>
      </c>
      <c r="BE17" s="66">
        <f>'signal-per-mass-dry-weight'!BE17*100/'signal-per-mass-dry-weight'!BE$172</f>
        <v>0.0752235876452116</v>
      </c>
      <c r="BF17" s="66">
        <f>'signal-per-mass-dry-weight'!BF17*100/'signal-per-mass-dry-weight'!BF$172</f>
        <v>0.0329449384881488</v>
      </c>
      <c r="BG17" s="66">
        <f>'signal-per-mass-dry-weight'!BG17*100/'signal-per-mass-dry-weight'!BG$172</f>
        <v>0.0622019848505117</v>
      </c>
      <c r="BH17" s="66">
        <f>'signal-per-mass-dry-weight'!BH17*100/'signal-per-mass-dry-weight'!BH$172</f>
        <v>0.640603618031992</v>
      </c>
      <c r="BI17" s="66">
        <f>'signal-per-mass-dry-weight'!BI17*100/'signal-per-mass-dry-weight'!BI$172</f>
        <v>0.128588420531892</v>
      </c>
      <c r="BJ17" s="66">
        <f>'signal-per-mass-dry-weight'!BJ17*100/'signal-per-mass-dry-weight'!BJ$172</f>
        <v>0.0475835850367115</v>
      </c>
      <c r="BK17" s="66">
        <f>'signal-per-mass-dry-weight'!BK17*100/'signal-per-mass-dry-weight'!BK$172</f>
        <v>0.00237311004221565</v>
      </c>
      <c r="BL17" s="66">
        <f>'signal-per-mass-dry-weight'!BL17*100/'signal-per-mass-dry-weight'!BL$172</f>
        <v>0.0248855827892419</v>
      </c>
      <c r="BM17" s="121">
        <f>'signal-per-mass-dry-weight'!BM17*100/'signal-per-mass-dry-weight'!BM$172</f>
        <v>0.183302861463586</v>
      </c>
      <c r="BN17" s="66">
        <f>'signal-per-mass-dry-weight'!BN17*100/'signal-per-mass-dry-weight'!BN$172</f>
        <v>0</v>
      </c>
      <c r="BO17" s="66">
        <f>'signal-per-mass-dry-weight'!BO17*100/'signal-per-mass-dry-weight'!BO$172</f>
        <v>0.00153826833766799</v>
      </c>
      <c r="BP17" s="66">
        <f>'signal-per-mass-dry-weight'!BP17*100/'signal-per-mass-dry-weight'!BP$172</f>
        <v>0.0704368735646191</v>
      </c>
      <c r="BQ17" s="66">
        <f>'signal-per-mass-dry-weight'!BQ17*100/'signal-per-mass-dry-weight'!BQ$172</f>
        <v>0.00381094134614102</v>
      </c>
      <c r="BR17" s="66">
        <f>'signal-per-mass-dry-weight'!BR17*100/'signal-per-mass-dry-weight'!BR$172</f>
        <v>0</v>
      </c>
      <c r="BS17" s="66">
        <f>'signal-per-mass-dry-weight'!BS17*100/'signal-per-mass-dry-weight'!BS$172</f>
        <v>0.0233237472533654</v>
      </c>
      <c r="BT17" s="66">
        <f>'signal-per-mass-dry-weight'!BT17*100/'signal-per-mass-dry-weight'!BT$172</f>
        <v>0.0669520403474977</v>
      </c>
      <c r="BU17" s="66">
        <f>'signal-per-mass-dry-weight'!BU17*100/'signal-per-mass-dry-weight'!BU$172</f>
        <v>0</v>
      </c>
      <c r="BV17" s="66">
        <f>'signal-per-mass-dry-weight'!BV17*100/'signal-per-mass-dry-weight'!BV$172</f>
        <v>0</v>
      </c>
      <c r="BW17" s="66">
        <f>'signal-per-mass-dry-weight'!BW17*100/'signal-per-mass-dry-weight'!BW$172</f>
        <v>0.114063058899926</v>
      </c>
      <c r="BX17" s="66">
        <f>'signal-per-mass-dry-weight'!BX17*100/'signal-per-mass-dry-weight'!BX$172</f>
        <v>0.0322747573394327</v>
      </c>
      <c r="BY17" s="66">
        <f>'signal-per-mass-dry-weight'!BY17*100/'signal-per-mass-dry-weight'!BY$172</f>
        <v>0</v>
      </c>
      <c r="BZ17" s="66">
        <f>'signal-per-mass-dry-weight'!BZ17*100/'signal-per-mass-dry-weight'!BZ$172</f>
        <v>0</v>
      </c>
      <c r="CA17" s="66">
        <f>'signal-per-mass-dry-weight'!CA17*100/'signal-per-mass-dry-weight'!CA$172</f>
        <v>0</v>
      </c>
      <c r="CB17" s="66">
        <f>'signal-per-mass-dry-weight'!CB17*100/'signal-per-mass-dry-weight'!CB$172</f>
        <v>0</v>
      </c>
      <c r="CC17" s="66">
        <f>'signal-per-mass-dry-weight'!CC17*100/'signal-per-mass-dry-weight'!CC$172</f>
        <v>0</v>
      </c>
      <c r="CD17" s="66">
        <f>'signal-per-mass-dry-weight'!CD17*100/'signal-per-mass-dry-weight'!CD$172</f>
        <v>0</v>
      </c>
      <c r="CE17" s="66">
        <f>'signal-per-mass-dry-weight'!CE17*100/'signal-per-mass-dry-weight'!CE$172</f>
        <v>0.00327715598402116</v>
      </c>
      <c r="CF17" s="66">
        <f>'signal-per-mass-dry-weight'!CF17*100/'signal-per-mass-dry-weight'!CF$172</f>
        <v>0.00238862233266555</v>
      </c>
      <c r="CG17" s="66">
        <f>'signal-per-mass-dry-weight'!CG17*100/'signal-per-mass-dry-weight'!CG$172</f>
        <v>0.0687366716495832</v>
      </c>
      <c r="CH17" s="66">
        <f>'signal-per-mass-dry-weight'!CH17*100/'signal-per-mass-dry-weight'!CH$172</f>
        <v>0.200411923676229</v>
      </c>
      <c r="CI17" s="66">
        <f>'signal-per-mass-dry-weight'!CI17*100/'signal-per-mass-dry-weight'!CI$172</f>
        <v>0.0137200009529211</v>
      </c>
      <c r="CJ17" s="66">
        <f>'signal-per-mass-dry-weight'!CJ17*100/'signal-per-mass-dry-weight'!CJ$172</f>
        <v>0.000862807928127334</v>
      </c>
      <c r="CK17" s="66">
        <f>'signal-per-mass-dry-weight'!CK17*100/'signal-per-mass-dry-weight'!CK$172</f>
        <v>0</v>
      </c>
      <c r="CL17" s="66">
        <f>'signal-per-mass-dry-weight'!CL17*100/'signal-per-mass-dry-weight'!CL$172</f>
        <v>0.112796787026842</v>
      </c>
      <c r="CM17" s="66">
        <f>'signal-per-mass-dry-weight'!CM17*100/'signal-per-mass-dry-weight'!CM$172</f>
        <v>0</v>
      </c>
      <c r="CN17" s="66">
        <f>'signal-per-mass-dry-weight'!CN17*100/'signal-per-mass-dry-weight'!CN$172</f>
        <v>0.0213362032643405</v>
      </c>
      <c r="CO17" s="66">
        <f>'signal-per-mass-dry-weight'!CO17*100/'signal-per-mass-dry-weight'!CO$172</f>
        <v>0.0149859789411744</v>
      </c>
      <c r="CP17" s="66">
        <f>'signal-per-mass-dry-weight'!CP17*100/'signal-per-mass-dry-weight'!CP$172</f>
        <v>0</v>
      </c>
      <c r="CQ17" s="66">
        <f>'signal-per-mass-dry-weight'!CQ17*100/'signal-per-mass-dry-weight'!CQ$172</f>
        <v>0.0440291922720974</v>
      </c>
      <c r="CR17" s="66">
        <f>'signal-per-mass-dry-weight'!CR17*100/'signal-per-mass-dry-weight'!CR$172</f>
        <v>0</v>
      </c>
      <c r="CS17" s="66">
        <f>'signal-per-mass-dry-weight'!CS17*100/'signal-per-mass-dry-weight'!CS$172</f>
        <v>0.0749950553006968</v>
      </c>
      <c r="CT17" s="66">
        <f>'signal-per-mass-dry-weight'!CT17*100/'signal-per-mass-dry-weight'!CT$172</f>
        <v>0</v>
      </c>
      <c r="CU17" s="66">
        <f>'signal-per-mass-dry-weight'!CU17*100/'signal-per-mass-dry-weight'!CU$172</f>
        <v>0.00693792278814799</v>
      </c>
      <c r="CV17" s="66">
        <f>'signal-per-mass-dry-weight'!CV17*100/'signal-per-mass-dry-weight'!CV$172</f>
        <v>0</v>
      </c>
      <c r="CW17" s="66">
        <f>'signal-per-mass-dry-weight'!CW17*100/'signal-per-mass-dry-weight'!CW$172</f>
        <v>0.0360124958406735</v>
      </c>
      <c r="CX17" s="66">
        <f>'signal-per-mass-dry-weight'!CX17*100/'signal-per-mass-dry-weight'!CX$172</f>
        <v>0</v>
      </c>
      <c r="CY17" s="66">
        <f>'signal-per-mass-dry-weight'!CY17*100/'signal-per-mass-dry-weight'!CY$172</f>
        <v>0</v>
      </c>
      <c r="CZ17" s="66">
        <f>'signal-per-mass-dry-weight'!CZ17*100/'signal-per-mass-dry-weight'!CZ$172</f>
        <v>0.00680256773570705</v>
      </c>
    </row>
    <row r="18" spans="1:104">
      <c r="A18">
        <f>'imported data from Web Calc'!A17</f>
        <v>984.6</v>
      </c>
      <c r="B18" t="str">
        <f>'imported data from Web Calc'!B17</f>
        <v>C53H90O15</v>
      </c>
      <c r="C18" s="61" t="str">
        <f>'imported data from Web Calc'!C17</f>
        <v>DGDG(38:5)</v>
      </c>
      <c r="D18" s="96"/>
      <c r="E18" s="96"/>
      <c r="F18" s="96"/>
      <c r="G18" s="66">
        <f>'signal-per-mass-dry-weight'!G18*100/'signal-per-mass-dry-weight'!G$172</f>
        <v>0.0241174245609525</v>
      </c>
      <c r="H18" s="66">
        <f>'signal-per-mass-dry-weight'!H18*100/'signal-per-mass-dry-weight'!H$172</f>
        <v>0</v>
      </c>
      <c r="I18" s="66">
        <f>'signal-per-mass-dry-weight'!I18*100/'signal-per-mass-dry-weight'!I$172</f>
        <v>0.0116386910407694</v>
      </c>
      <c r="J18" s="66">
        <f>'signal-per-mass-dry-weight'!J18*100/'signal-per-mass-dry-weight'!J$172</f>
        <v>0.0126629896504601</v>
      </c>
      <c r="K18" s="66">
        <f>'signal-per-mass-dry-weight'!K18*100/'signal-per-mass-dry-weight'!K$172</f>
        <v>0</v>
      </c>
      <c r="L18" s="66">
        <f>'signal-per-mass-dry-weight'!L18*100/'signal-per-mass-dry-weight'!L$172</f>
        <v>0</v>
      </c>
      <c r="M18" s="66">
        <f>'signal-per-mass-dry-weight'!M18*100/'signal-per-mass-dry-weight'!M$172</f>
        <v>0</v>
      </c>
      <c r="N18" s="66">
        <f>'signal-per-mass-dry-weight'!N18*100/'signal-per-mass-dry-weight'!N$172</f>
        <v>0</v>
      </c>
      <c r="O18" s="66">
        <f>'signal-per-mass-dry-weight'!O18*100/'signal-per-mass-dry-weight'!O$172</f>
        <v>0</v>
      </c>
      <c r="P18" s="66">
        <f>'signal-per-mass-dry-weight'!P18*100/'signal-per-mass-dry-weight'!P$172</f>
        <v>0.012815059984751</v>
      </c>
      <c r="Q18" s="66">
        <f t="shared" si="0"/>
        <v>0.0061234165236933</v>
      </c>
      <c r="R18" s="115">
        <f t="shared" si="1"/>
        <v>0.00860700016569036</v>
      </c>
      <c r="S18" s="66">
        <f t="shared" si="2"/>
        <v>1.40558789891025</v>
      </c>
      <c r="T18" s="66">
        <f>'signal-per-mass-dry-weight'!T18*100/'signal-per-mass-dry-weight'!T$172</f>
        <v>0.015688327972907</v>
      </c>
      <c r="U18" s="66">
        <f>'signal-per-mass-dry-weight'!U18*100/'signal-per-mass-dry-weight'!U$172</f>
        <v>0</v>
      </c>
      <c r="V18" s="66">
        <f>'signal-per-mass-dry-weight'!V18*100/'signal-per-mass-dry-weight'!V$172</f>
        <v>0.0228893768725961</v>
      </c>
      <c r="W18" s="66">
        <f>'signal-per-mass-dry-weight'!W18*100/'signal-per-mass-dry-weight'!W$172</f>
        <v>0</v>
      </c>
      <c r="X18" s="66">
        <f>'signal-per-mass-dry-weight'!X18*100/'signal-per-mass-dry-weight'!X$172</f>
        <v>0</v>
      </c>
      <c r="Y18" s="66">
        <f>'signal-per-mass-dry-weight'!Y18*100/'signal-per-mass-dry-weight'!Y$172</f>
        <v>0.00874952304203782</v>
      </c>
      <c r="Z18" s="66">
        <f>'signal-per-mass-dry-weight'!Z18*100/'signal-per-mass-dry-weight'!Z$172</f>
        <v>0.0022908304715729</v>
      </c>
      <c r="AA18" s="66">
        <f>'signal-per-mass-dry-weight'!AA18*100/'signal-per-mass-dry-weight'!AA$172</f>
        <v>0</v>
      </c>
      <c r="AB18" s="66">
        <f>'signal-per-mass-dry-weight'!AB18*100/'signal-per-mass-dry-weight'!AB$172</f>
        <v>0</v>
      </c>
      <c r="AC18" s="66">
        <f>'signal-per-mass-dry-weight'!AC18*100/'signal-per-mass-dry-weight'!AC$172</f>
        <v>0.00392655002575702</v>
      </c>
      <c r="AD18" s="66">
        <f>'signal-per-mass-dry-weight'!AD18*100/'signal-per-mass-dry-weight'!AD$172</f>
        <v>0</v>
      </c>
      <c r="AE18" s="66">
        <f>'signal-per-mass-dry-weight'!AE18*100/'signal-per-mass-dry-weight'!AE$172</f>
        <v>0</v>
      </c>
      <c r="AF18" s="66">
        <f>'signal-per-mass-dry-weight'!AF18*100/'signal-per-mass-dry-weight'!AF$172</f>
        <v>0</v>
      </c>
      <c r="AG18" s="66">
        <f>'signal-per-mass-dry-weight'!AG18*100/'signal-per-mass-dry-weight'!AG$172</f>
        <v>0</v>
      </c>
      <c r="AH18" s="66">
        <f>'signal-per-mass-dry-weight'!AH18*100/'signal-per-mass-dry-weight'!AH$172</f>
        <v>0.0107095243998501</v>
      </c>
      <c r="AI18" s="66">
        <f>'signal-per-mass-dry-weight'!AI18*100/'signal-per-mass-dry-weight'!AI$172</f>
        <v>0</v>
      </c>
      <c r="AJ18" s="66">
        <f>'signal-per-mass-dry-weight'!AJ18*100/'signal-per-mass-dry-weight'!AJ$172</f>
        <v>0</v>
      </c>
      <c r="AK18" s="66">
        <f>'signal-per-mass-dry-weight'!AK18*100/'signal-per-mass-dry-weight'!AK$172</f>
        <v>0</v>
      </c>
      <c r="AL18" s="66">
        <f>'signal-per-mass-dry-weight'!AL18*100/'signal-per-mass-dry-weight'!AL$172</f>
        <v>0</v>
      </c>
      <c r="AM18" s="66">
        <f>'signal-per-mass-dry-weight'!AM18*100/'signal-per-mass-dry-weight'!AM$172</f>
        <v>0.00305048007065849</v>
      </c>
      <c r="AN18" s="66">
        <f>'signal-per-mass-dry-weight'!AN18*100/'signal-per-mass-dry-weight'!AN$172</f>
        <v>0.0194594135595034</v>
      </c>
      <c r="AO18" s="66">
        <f>'signal-per-mass-dry-weight'!AO18*100/'signal-per-mass-dry-weight'!AO$172</f>
        <v>0.00539460872383679</v>
      </c>
      <c r="AP18" s="66">
        <f>'signal-per-mass-dry-weight'!AP18*100/'signal-per-mass-dry-weight'!AP$172</f>
        <v>0.00943744294646921</v>
      </c>
      <c r="AQ18" s="66">
        <f>'signal-per-mass-dry-weight'!AQ18*100/'signal-per-mass-dry-weight'!AQ$172</f>
        <v>0.0194456822967781</v>
      </c>
      <c r="AR18" s="66">
        <f>'signal-per-mass-dry-weight'!AR18*100/'signal-per-mass-dry-weight'!AR$172</f>
        <v>0.010094001339738</v>
      </c>
      <c r="AS18" s="66">
        <f>'signal-per-mass-dry-weight'!AS18*100/'signal-per-mass-dry-weight'!AS$172</f>
        <v>0</v>
      </c>
      <c r="AT18" s="66">
        <f>'signal-per-mass-dry-weight'!AT18*100/'signal-per-mass-dry-weight'!AT$172</f>
        <v>0.0187741921277927</v>
      </c>
      <c r="AU18" s="66">
        <f>'signal-per-mass-dry-weight'!AU18*100/'signal-per-mass-dry-weight'!AU$172</f>
        <v>0.00999739171521857</v>
      </c>
      <c r="AV18" s="66">
        <f>'signal-per-mass-dry-weight'!AV18*100/'signal-per-mass-dry-weight'!AV$172</f>
        <v>0.00568053561859709</v>
      </c>
      <c r="AW18" s="66">
        <f>'signal-per-mass-dry-weight'!AW18*100/'signal-per-mass-dry-weight'!AW$172</f>
        <v>0.00350224867415706</v>
      </c>
      <c r="AX18" s="66">
        <f>'signal-per-mass-dry-weight'!AX18*100/'signal-per-mass-dry-weight'!AX$172</f>
        <v>0.0247372503429854</v>
      </c>
      <c r="AY18" s="66">
        <f>'signal-per-mass-dry-weight'!AY18*100/'signal-per-mass-dry-weight'!AY$172</f>
        <v>0.0265069399915225</v>
      </c>
      <c r="AZ18" s="66">
        <f>'signal-per-mass-dry-weight'!AZ18*100/'signal-per-mass-dry-weight'!AZ$172</f>
        <v>0</v>
      </c>
      <c r="BA18" s="66">
        <f>'signal-per-mass-dry-weight'!BA18*100/'signal-per-mass-dry-weight'!BA$172</f>
        <v>0</v>
      </c>
      <c r="BB18" s="66">
        <f>'signal-per-mass-dry-weight'!BB18*100/'signal-per-mass-dry-weight'!BB$172</f>
        <v>0.0491533675627195</v>
      </c>
      <c r="BC18" s="66">
        <f>'signal-per-mass-dry-weight'!BC18*100/'signal-per-mass-dry-weight'!BC$172</f>
        <v>0.00980416022026968</v>
      </c>
      <c r="BD18" s="66">
        <f>'signal-per-mass-dry-weight'!BD18*100/'signal-per-mass-dry-weight'!BD$172</f>
        <v>0.00800278378565554</v>
      </c>
      <c r="BE18" s="66">
        <f>'signal-per-mass-dry-weight'!BE18*100/'signal-per-mass-dry-weight'!BE$172</f>
        <v>0.0106272346043254</v>
      </c>
      <c r="BF18" s="66">
        <f>'signal-per-mass-dry-weight'!BF18*100/'signal-per-mass-dry-weight'!BF$172</f>
        <v>0.00807114305945738</v>
      </c>
      <c r="BG18" s="66">
        <f>'signal-per-mass-dry-weight'!BG18*100/'signal-per-mass-dry-weight'!BG$172</f>
        <v>0</v>
      </c>
      <c r="BH18" s="66">
        <f>'signal-per-mass-dry-weight'!BH18*100/'signal-per-mass-dry-weight'!BH$172</f>
        <v>0</v>
      </c>
      <c r="BI18" s="66">
        <f>'signal-per-mass-dry-weight'!BI18*100/'signal-per-mass-dry-weight'!BI$172</f>
        <v>0</v>
      </c>
      <c r="BJ18" s="66">
        <f>'signal-per-mass-dry-weight'!BJ18*100/'signal-per-mass-dry-weight'!BJ$172</f>
        <v>0</v>
      </c>
      <c r="BK18" s="66">
        <f>'signal-per-mass-dry-weight'!BK18*100/'signal-per-mass-dry-weight'!BK$172</f>
        <v>0</v>
      </c>
      <c r="BL18" s="66">
        <f>'signal-per-mass-dry-weight'!BL18*100/'signal-per-mass-dry-weight'!BL$172</f>
        <v>0</v>
      </c>
      <c r="BM18" s="121">
        <f>'signal-per-mass-dry-weight'!BM18*100/'signal-per-mass-dry-weight'!BM$172</f>
        <v>0</v>
      </c>
      <c r="BN18" s="66">
        <f>'signal-per-mass-dry-weight'!BN18*100/'signal-per-mass-dry-weight'!BN$172</f>
        <v>0</v>
      </c>
      <c r="BO18" s="66">
        <f>'signal-per-mass-dry-weight'!BO18*100/'signal-per-mass-dry-weight'!BO$172</f>
        <v>0.00404807457281064</v>
      </c>
      <c r="BP18" s="66">
        <f>'signal-per-mass-dry-weight'!BP18*100/'signal-per-mass-dry-weight'!BP$172</f>
        <v>0</v>
      </c>
      <c r="BQ18" s="66">
        <f>'signal-per-mass-dry-weight'!BQ18*100/'signal-per-mass-dry-weight'!BQ$172</f>
        <v>0</v>
      </c>
      <c r="BR18" s="66">
        <f>'signal-per-mass-dry-weight'!BR18*100/'signal-per-mass-dry-weight'!BR$172</f>
        <v>0</v>
      </c>
      <c r="BS18" s="66">
        <f>'signal-per-mass-dry-weight'!BS18*100/'signal-per-mass-dry-weight'!BS$172</f>
        <v>0</v>
      </c>
      <c r="BT18" s="66">
        <f>'signal-per-mass-dry-weight'!BT18*100/'signal-per-mass-dry-weight'!BT$172</f>
        <v>0</v>
      </c>
      <c r="BU18" s="66">
        <f>'signal-per-mass-dry-weight'!BU18*100/'signal-per-mass-dry-weight'!BU$172</f>
        <v>0</v>
      </c>
      <c r="BV18" s="66">
        <f>'signal-per-mass-dry-weight'!BV18*100/'signal-per-mass-dry-weight'!BV$172</f>
        <v>0</v>
      </c>
      <c r="BW18" s="66">
        <f>'signal-per-mass-dry-weight'!BW18*100/'signal-per-mass-dry-weight'!BW$172</f>
        <v>0</v>
      </c>
      <c r="BX18" s="66">
        <f>'signal-per-mass-dry-weight'!BX18*100/'signal-per-mass-dry-weight'!BX$172</f>
        <v>0.00601860276726019</v>
      </c>
      <c r="BY18" s="66">
        <f>'signal-per-mass-dry-weight'!BY18*100/'signal-per-mass-dry-weight'!BY$172</f>
        <v>0</v>
      </c>
      <c r="BZ18" s="66">
        <f>'signal-per-mass-dry-weight'!BZ18*100/'signal-per-mass-dry-weight'!BZ$172</f>
        <v>0</v>
      </c>
      <c r="CA18" s="66">
        <f>'signal-per-mass-dry-weight'!CA18*100/'signal-per-mass-dry-weight'!CA$172</f>
        <v>0.0192375097520559</v>
      </c>
      <c r="CB18" s="66">
        <f>'signal-per-mass-dry-weight'!CB18*100/'signal-per-mass-dry-weight'!CB$172</f>
        <v>0.043913244498534</v>
      </c>
      <c r="CC18" s="66">
        <f>'signal-per-mass-dry-weight'!CC18*100/'signal-per-mass-dry-weight'!CC$172</f>
        <v>0</v>
      </c>
      <c r="CD18" s="66">
        <f>'signal-per-mass-dry-weight'!CD18*100/'signal-per-mass-dry-weight'!CD$172</f>
        <v>0.0174248422703134</v>
      </c>
      <c r="CE18" s="66">
        <f>'signal-per-mass-dry-weight'!CE18*100/'signal-per-mass-dry-weight'!CE$172</f>
        <v>0</v>
      </c>
      <c r="CF18" s="66">
        <f>'signal-per-mass-dry-weight'!CF18*100/'signal-per-mass-dry-weight'!CF$172</f>
        <v>0</v>
      </c>
      <c r="CG18" s="66">
        <f>'signal-per-mass-dry-weight'!CG18*100/'signal-per-mass-dry-weight'!CG$172</f>
        <v>0.044489755112999</v>
      </c>
      <c r="CH18" s="66">
        <f>'signal-per-mass-dry-weight'!CH18*100/'signal-per-mass-dry-weight'!CH$172</f>
        <v>0</v>
      </c>
      <c r="CI18" s="66">
        <f>'signal-per-mass-dry-weight'!CI18*100/'signal-per-mass-dry-weight'!CI$172</f>
        <v>0.017257862833863</v>
      </c>
      <c r="CJ18" s="66">
        <f>'signal-per-mass-dry-weight'!CJ18*100/'signal-per-mass-dry-weight'!CJ$172</f>
        <v>0.02300821141673</v>
      </c>
      <c r="CK18" s="66">
        <f>'signal-per-mass-dry-weight'!CK18*100/'signal-per-mass-dry-weight'!CK$172</f>
        <v>0</v>
      </c>
      <c r="CL18" s="66">
        <f>'signal-per-mass-dry-weight'!CL18*100/'signal-per-mass-dry-weight'!CL$172</f>
        <v>0.00970217664773727</v>
      </c>
      <c r="CM18" s="66">
        <f>'signal-per-mass-dry-weight'!CM18*100/'signal-per-mass-dry-weight'!CM$172</f>
        <v>0</v>
      </c>
      <c r="CN18" s="66">
        <f>'signal-per-mass-dry-weight'!CN18*100/'signal-per-mass-dry-weight'!CN$172</f>
        <v>0.011202779756933</v>
      </c>
      <c r="CO18" s="66">
        <f>'signal-per-mass-dry-weight'!CO18*100/'signal-per-mass-dry-weight'!CO$172</f>
        <v>0</v>
      </c>
      <c r="CP18" s="66">
        <f>'signal-per-mass-dry-weight'!CP18*100/'signal-per-mass-dry-weight'!CP$172</f>
        <v>0.00849313610412985</v>
      </c>
      <c r="CQ18" s="66">
        <f>'signal-per-mass-dry-weight'!CQ18*100/'signal-per-mass-dry-weight'!CQ$172</f>
        <v>0</v>
      </c>
      <c r="CR18" s="66">
        <f>'signal-per-mass-dry-weight'!CR18*100/'signal-per-mass-dry-weight'!CR$172</f>
        <v>0</v>
      </c>
      <c r="CS18" s="66">
        <f>'signal-per-mass-dry-weight'!CS18*100/'signal-per-mass-dry-weight'!CS$172</f>
        <v>0</v>
      </c>
      <c r="CT18" s="66">
        <f>'signal-per-mass-dry-weight'!CT18*100/'signal-per-mass-dry-weight'!CT$172</f>
        <v>0</v>
      </c>
      <c r="CU18" s="66">
        <f>'signal-per-mass-dry-weight'!CU18*100/'signal-per-mass-dry-weight'!CU$172</f>
        <v>0</v>
      </c>
      <c r="CV18" s="66">
        <f>'signal-per-mass-dry-weight'!CV18*100/'signal-per-mass-dry-weight'!CV$172</f>
        <v>0</v>
      </c>
      <c r="CW18" s="66">
        <f>'signal-per-mass-dry-weight'!CW18*100/'signal-per-mass-dry-weight'!CW$172</f>
        <v>0.0123809776432809</v>
      </c>
      <c r="CX18" s="66">
        <f>'signal-per-mass-dry-weight'!CX18*100/'signal-per-mass-dry-weight'!CX$172</f>
        <v>0</v>
      </c>
      <c r="CY18" s="66">
        <f>'signal-per-mass-dry-weight'!CY18*100/'signal-per-mass-dry-weight'!CY$172</f>
        <v>0.0724379363889517</v>
      </c>
      <c r="CZ18" s="66">
        <f>'signal-per-mass-dry-weight'!CZ18*100/'signal-per-mass-dry-weight'!CZ$172</f>
        <v>0.00228657739015364</v>
      </c>
    </row>
    <row r="19" spans="1:104">
      <c r="A19">
        <f>'imported data from Web Calc'!A18</f>
        <v>986.6</v>
      </c>
      <c r="B19" t="str">
        <f>'imported data from Web Calc'!B18</f>
        <v>C53H92O15</v>
      </c>
      <c r="C19" s="61" t="str">
        <f>'imported data from Web Calc'!C18</f>
        <v>DGDG(38:4)</v>
      </c>
      <c r="D19" s="96"/>
      <c r="E19" s="96"/>
      <c r="F19" s="96"/>
      <c r="G19" s="66">
        <f>'signal-per-mass-dry-weight'!G19*100/'signal-per-mass-dry-weight'!G$172</f>
        <v>0.0038899071872504</v>
      </c>
      <c r="H19" s="66">
        <f>'signal-per-mass-dry-weight'!H19*100/'signal-per-mass-dry-weight'!H$172</f>
        <v>0.0158362772228655</v>
      </c>
      <c r="I19" s="66">
        <f>'signal-per-mass-dry-weight'!I19*100/'signal-per-mass-dry-weight'!I$172</f>
        <v>0.0141326962637915</v>
      </c>
      <c r="J19" s="66">
        <f>'signal-per-mass-dry-weight'!J19*100/'signal-per-mass-dry-weight'!J$172</f>
        <v>0.0236375806808589</v>
      </c>
      <c r="K19" s="66">
        <f>'signal-per-mass-dry-weight'!K19*100/'signal-per-mass-dry-weight'!K$172</f>
        <v>0.00664832270641855</v>
      </c>
      <c r="L19" s="66">
        <f>'signal-per-mass-dry-weight'!L19*100/'signal-per-mass-dry-weight'!L$172</f>
        <v>0.0365146066242003</v>
      </c>
      <c r="M19" s="66">
        <f>'signal-per-mass-dry-weight'!M19*100/'signal-per-mass-dry-weight'!M$172</f>
        <v>0.0150156188746534</v>
      </c>
      <c r="N19" s="66">
        <f>'signal-per-mass-dry-weight'!N19*100/'signal-per-mass-dry-weight'!N$172</f>
        <v>0.0255024768122175</v>
      </c>
      <c r="O19" s="66">
        <f>'signal-per-mass-dry-weight'!O19*100/'signal-per-mass-dry-weight'!O$172</f>
        <v>0.0152768255254741</v>
      </c>
      <c r="P19" s="66">
        <f>'signal-per-mass-dry-weight'!P19*100/'signal-per-mass-dry-weight'!P$172</f>
        <v>0.00768903599085062</v>
      </c>
      <c r="Q19" s="66">
        <f t="shared" si="0"/>
        <v>0.0164143347888581</v>
      </c>
      <c r="R19" s="115">
        <f t="shared" si="1"/>
        <v>0.00986547296160869</v>
      </c>
      <c r="S19" s="66">
        <f t="shared" si="2"/>
        <v>0.601027887423455</v>
      </c>
      <c r="T19" s="66">
        <f>'signal-per-mass-dry-weight'!T19*100/'signal-per-mass-dry-weight'!T$172</f>
        <v>0.0283261477288598</v>
      </c>
      <c r="U19" s="66">
        <f>'signal-per-mass-dry-weight'!U19*100/'signal-per-mass-dry-weight'!U$172</f>
        <v>0.0331753701778525</v>
      </c>
      <c r="V19" s="66">
        <f>'signal-per-mass-dry-weight'!V19*100/'signal-per-mass-dry-weight'!V$172</f>
        <v>0.0347579426583867</v>
      </c>
      <c r="W19" s="66">
        <f>'signal-per-mass-dry-weight'!W19*100/'signal-per-mass-dry-weight'!W$172</f>
        <v>0.0321602518114048</v>
      </c>
      <c r="X19" s="66">
        <f>'signal-per-mass-dry-weight'!X19*100/'signal-per-mass-dry-weight'!X$172</f>
        <v>0.0276527816821656</v>
      </c>
      <c r="Y19" s="66">
        <f>'signal-per-mass-dry-weight'!Y19*100/'signal-per-mass-dry-weight'!Y$172</f>
        <v>0.0153116653235662</v>
      </c>
      <c r="Z19" s="66">
        <f>'signal-per-mass-dry-weight'!Z19*100/'signal-per-mass-dry-weight'!Z$172</f>
        <v>0.0297807961304478</v>
      </c>
      <c r="AA19" s="66">
        <f>'signal-per-mass-dry-weight'!AA19*100/'signal-per-mass-dry-weight'!AA$172</f>
        <v>0.0163187880793583</v>
      </c>
      <c r="AB19" s="66">
        <f>'signal-per-mass-dry-weight'!AB19*100/'signal-per-mass-dry-weight'!AB$172</f>
        <v>0</v>
      </c>
      <c r="AC19" s="66">
        <f>'signal-per-mass-dry-weight'!AC19*100/'signal-per-mass-dry-weight'!AC$172</f>
        <v>0.0267005401751477</v>
      </c>
      <c r="AD19" s="66">
        <f>'signal-per-mass-dry-weight'!AD19*100/'signal-per-mass-dry-weight'!AD$172</f>
        <v>0.00729982617483129</v>
      </c>
      <c r="AE19" s="66">
        <f>'signal-per-mass-dry-weight'!AE19*100/'signal-per-mass-dry-weight'!AE$172</f>
        <v>0</v>
      </c>
      <c r="AF19" s="66">
        <f>'signal-per-mass-dry-weight'!AF19*100/'signal-per-mass-dry-weight'!AF$172</f>
        <v>0</v>
      </c>
      <c r="AG19" s="66">
        <f>'signal-per-mass-dry-weight'!AG19*100/'signal-per-mass-dry-weight'!AG$172</f>
        <v>0.0120414172218452</v>
      </c>
      <c r="AH19" s="66">
        <f>'signal-per-mass-dry-weight'!AH19*100/'signal-per-mass-dry-weight'!AH$172</f>
        <v>0.0313636071709897</v>
      </c>
      <c r="AI19" s="66">
        <f>'signal-per-mass-dry-weight'!AI19*100/'signal-per-mass-dry-weight'!AI$172</f>
        <v>0</v>
      </c>
      <c r="AJ19" s="66">
        <f>'signal-per-mass-dry-weight'!AJ19*100/'signal-per-mass-dry-weight'!AJ$172</f>
        <v>0.0144446914126169</v>
      </c>
      <c r="AK19" s="66">
        <f>'signal-per-mass-dry-weight'!AK19*100/'signal-per-mass-dry-weight'!AK$172</f>
        <v>0.0454886277751375</v>
      </c>
      <c r="AL19" s="66">
        <f>'signal-per-mass-dry-weight'!AL19*100/'signal-per-mass-dry-weight'!AL$172</f>
        <v>0.0149400624983162</v>
      </c>
      <c r="AM19" s="66">
        <f>'signal-per-mass-dry-weight'!AM19*100/'signal-per-mass-dry-weight'!AM$172</f>
        <v>0.00762620017664623</v>
      </c>
      <c r="AN19" s="66">
        <f>'signal-per-mass-dry-weight'!AN19*100/'signal-per-mass-dry-weight'!AN$172</f>
        <v>0.00702701045204291</v>
      </c>
      <c r="AO19" s="66">
        <f>'signal-per-mass-dry-weight'!AO19*100/'signal-per-mass-dry-weight'!AO$172</f>
        <v>0.0172627479162777</v>
      </c>
      <c r="AP19" s="66">
        <f>'signal-per-mass-dry-weight'!AP19*100/'signal-per-mass-dry-weight'!AP$172</f>
        <v>0.0161784736225186</v>
      </c>
      <c r="AQ19" s="66">
        <f>'signal-per-mass-dry-weight'!AQ19*100/'signal-per-mass-dry-weight'!AQ$172</f>
        <v>0.0225569914642626</v>
      </c>
      <c r="AR19" s="66">
        <f>'signal-per-mass-dry-weight'!AR19*100/'signal-per-mass-dry-weight'!AR$172</f>
        <v>0.0262444034833189</v>
      </c>
      <c r="AS19" s="66">
        <f>'signal-per-mass-dry-weight'!AS19*100/'signal-per-mass-dry-weight'!AS$172</f>
        <v>0.0159972238246278</v>
      </c>
      <c r="AT19" s="66">
        <f>'signal-per-mass-dry-weight'!AT19*100/'signal-per-mass-dry-weight'!AT$172</f>
        <v>0.00312903202129879</v>
      </c>
      <c r="AU19" s="66">
        <f>'signal-per-mass-dry-weight'!AU19*100/'signal-per-mass-dry-weight'!AU$172</f>
        <v>0.030325421536163</v>
      </c>
      <c r="AV19" s="66">
        <f>'signal-per-mass-dry-weight'!AV19*100/'signal-per-mass-dry-weight'!AV$172</f>
        <v>0.0134912720941681</v>
      </c>
      <c r="AW19" s="66">
        <f>'signal-per-mass-dry-weight'!AW19*100/'signal-per-mass-dry-weight'!AW$172</f>
        <v>0.024953521803369</v>
      </c>
      <c r="AX19" s="66">
        <f>'signal-per-mass-dry-weight'!AX19*100/'signal-per-mass-dry-weight'!AX$172</f>
        <v>0.0247372503429854</v>
      </c>
      <c r="AY19" s="66">
        <f>'signal-per-mass-dry-weight'!AY19*100/'signal-per-mass-dry-weight'!AY$172</f>
        <v>0.0113601171392239</v>
      </c>
      <c r="AZ19" s="66">
        <f>'signal-per-mass-dry-weight'!AZ19*100/'signal-per-mass-dry-weight'!AZ$172</f>
        <v>0.0174030606883645</v>
      </c>
      <c r="BA19" s="66">
        <f>'signal-per-mass-dry-weight'!BA19*100/'signal-per-mass-dry-weight'!BA$172</f>
        <v>0.00503063560239174</v>
      </c>
      <c r="BB19" s="66">
        <f>'signal-per-mass-dry-weight'!BB19*100/'signal-per-mass-dry-weight'!BB$172</f>
        <v>0.0215045983086898</v>
      </c>
      <c r="BC19" s="66">
        <f>'signal-per-mass-dry-weight'!BC19*100/'signal-per-mass-dry-weight'!BC$172</f>
        <v>0.0404954443880704</v>
      </c>
      <c r="BD19" s="66">
        <f>'signal-per-mass-dry-weight'!BD19*100/'signal-per-mass-dry-weight'!BD$172</f>
        <v>0.03026052618951</v>
      </c>
      <c r="BE19" s="66">
        <f>'signal-per-mass-dry-weight'!BE19*100/'signal-per-mass-dry-weight'!BE$172</f>
        <v>0.0379133775073232</v>
      </c>
      <c r="BF19" s="66">
        <f>'signal-per-mass-dry-weight'!BF19*100/'signal-per-mass-dry-weight'!BF$172</f>
        <v>0.0410894555754194</v>
      </c>
      <c r="BG19" s="66">
        <f>'signal-per-mass-dry-weight'!BG19*100/'signal-per-mass-dry-weight'!BG$172</f>
        <v>0.0285501962067811</v>
      </c>
      <c r="BH19" s="66">
        <f>'signal-per-mass-dry-weight'!BH19*100/'signal-per-mass-dry-weight'!BH$172</f>
        <v>0.0197260544428635</v>
      </c>
      <c r="BI19" s="66">
        <f>'signal-per-mass-dry-weight'!BI19*100/'signal-per-mass-dry-weight'!BI$172</f>
        <v>0</v>
      </c>
      <c r="BJ19" s="66">
        <f>'signal-per-mass-dry-weight'!BJ19*100/'signal-per-mass-dry-weight'!BJ$172</f>
        <v>0</v>
      </c>
      <c r="BK19" s="66">
        <f>'signal-per-mass-dry-weight'!BK19*100/'signal-per-mass-dry-weight'!BK$172</f>
        <v>0</v>
      </c>
      <c r="BL19" s="66">
        <f>'signal-per-mass-dry-weight'!BL19*100/'signal-per-mass-dry-weight'!BL$172</f>
        <v>0</v>
      </c>
      <c r="BM19" s="121">
        <f>'signal-per-mass-dry-weight'!BM19*100/'signal-per-mass-dry-weight'!BM$172</f>
        <v>0</v>
      </c>
      <c r="BN19" s="66">
        <f>'signal-per-mass-dry-weight'!BN19*100/'signal-per-mass-dry-weight'!BN$172</f>
        <v>0.021723654226882</v>
      </c>
      <c r="BO19" s="66">
        <f>'signal-per-mass-dry-weight'!BO19*100/'signal-per-mass-dry-weight'!BO$172</f>
        <v>0.0259076772659881</v>
      </c>
      <c r="BP19" s="66">
        <f>'signal-per-mass-dry-weight'!BP19*100/'signal-per-mass-dry-weight'!BP$172</f>
        <v>0.00831113552384887</v>
      </c>
      <c r="BQ19" s="66">
        <f>'signal-per-mass-dry-weight'!BQ19*100/'signal-per-mass-dry-weight'!BQ$172</f>
        <v>0.0226072791720231</v>
      </c>
      <c r="BR19" s="66">
        <f>'signal-per-mass-dry-weight'!BR19*100/'signal-per-mass-dry-weight'!BR$172</f>
        <v>0.0247550059168455</v>
      </c>
      <c r="BS19" s="66">
        <f>'signal-per-mass-dry-weight'!BS19*100/'signal-per-mass-dry-weight'!BS$172</f>
        <v>0.0212678546383271</v>
      </c>
      <c r="BT19" s="66">
        <f>'signal-per-mass-dry-weight'!BT19*100/'signal-per-mass-dry-weight'!BT$172</f>
        <v>0</v>
      </c>
      <c r="BU19" s="66">
        <f>'signal-per-mass-dry-weight'!BU19*100/'signal-per-mass-dry-weight'!BU$172</f>
        <v>0.0247500293686623</v>
      </c>
      <c r="BV19" s="66">
        <f>'signal-per-mass-dry-weight'!BV19*100/'signal-per-mass-dry-weight'!BV$172</f>
        <v>0.016558453740899</v>
      </c>
      <c r="BW19" s="66">
        <f>'signal-per-mass-dry-weight'!BW19*100/'signal-per-mass-dry-weight'!BW$172</f>
        <v>0.00926087081731471</v>
      </c>
      <c r="BX19" s="66">
        <f>'signal-per-mass-dry-weight'!BX19*100/'signal-per-mass-dry-weight'!BX$172</f>
        <v>0.0112848801886128</v>
      </c>
      <c r="BY19" s="66">
        <f>'signal-per-mass-dry-weight'!BY19*100/'signal-per-mass-dry-weight'!BY$172</f>
        <v>0</v>
      </c>
      <c r="BZ19" s="66">
        <f>'signal-per-mass-dry-weight'!BZ19*100/'signal-per-mass-dry-weight'!BZ$172</f>
        <v>0.00475531022889295</v>
      </c>
      <c r="CA19" s="66">
        <f>'signal-per-mass-dry-weight'!CA19*100/'signal-per-mass-dry-weight'!CA$172</f>
        <v>0</v>
      </c>
      <c r="CB19" s="66">
        <f>'signal-per-mass-dry-weight'!CB19*100/'signal-per-mass-dry-weight'!CB$172</f>
        <v>0.0529210895238744</v>
      </c>
      <c r="CC19" s="66">
        <f>'signal-per-mass-dry-weight'!CC19*100/'signal-per-mass-dry-weight'!CC$172</f>
        <v>0.013874007787161</v>
      </c>
      <c r="CD19" s="66">
        <f>'signal-per-mass-dry-weight'!CD19*100/'signal-per-mass-dry-weight'!CD$172</f>
        <v>0.0243947791784387</v>
      </c>
      <c r="CE19" s="66">
        <f>'signal-per-mass-dry-weight'!CE19*100/'signal-per-mass-dry-weight'!CE$172</f>
        <v>0.00689927575583427</v>
      </c>
      <c r="CF19" s="66">
        <f>'signal-per-mass-dry-weight'!CF19*100/'signal-per-mass-dry-weight'!CF$172</f>
        <v>0.0257236251210138</v>
      </c>
      <c r="CG19" s="66">
        <f>'signal-per-mass-dry-weight'!CG19*100/'signal-per-mass-dry-weight'!CG$172</f>
        <v>0.0289183408234493</v>
      </c>
      <c r="CH19" s="66">
        <f>'signal-per-mass-dry-weight'!CH19*100/'signal-per-mass-dry-weight'!CH$172</f>
        <v>0</v>
      </c>
      <c r="CI19" s="66">
        <f>'signal-per-mass-dry-weight'!CI19*100/'signal-per-mass-dry-weight'!CI$172</f>
        <v>0.0258867942507946</v>
      </c>
      <c r="CJ19" s="66">
        <f>'signal-per-mass-dry-weight'!CJ19*100/'signal-per-mass-dry-weight'!CJ$172</f>
        <v>0.00862807928127376</v>
      </c>
      <c r="CK19" s="66">
        <f>'signal-per-mass-dry-weight'!CK19*100/'signal-per-mass-dry-weight'!CK$172</f>
        <v>0.00849825809828321</v>
      </c>
      <c r="CL19" s="66">
        <f>'signal-per-mass-dry-weight'!CL19*100/'signal-per-mass-dry-weight'!CL$172</f>
        <v>0.0319812489499488</v>
      </c>
      <c r="CM19" s="66">
        <f>'signal-per-mass-dry-weight'!CM19*100/'signal-per-mass-dry-weight'!CM$172</f>
        <v>0.0216429496146512</v>
      </c>
      <c r="CN19" s="66">
        <f>'signal-per-mass-dry-weight'!CN19*100/'signal-per-mass-dry-weight'!CN$172</f>
        <v>0.0147673005886843</v>
      </c>
      <c r="CO19" s="66">
        <f>'signal-per-mass-dry-weight'!CO19*100/'signal-per-mass-dry-weight'!CO$172</f>
        <v>0.0284543903946351</v>
      </c>
      <c r="CP19" s="66">
        <f>'signal-per-mass-dry-weight'!CP19*100/'signal-per-mass-dry-weight'!CP$172</f>
        <v>0.0191095562342922</v>
      </c>
      <c r="CQ19" s="66">
        <f>'signal-per-mass-dry-weight'!CQ19*100/'signal-per-mass-dry-weight'!CQ$172</f>
        <v>0.0179405876830278</v>
      </c>
      <c r="CR19" s="66">
        <f>'signal-per-mass-dry-weight'!CR19*100/'signal-per-mass-dry-weight'!CR$172</f>
        <v>0.0115574522459284</v>
      </c>
      <c r="CS19" s="66">
        <f>'signal-per-mass-dry-weight'!CS19*100/'signal-per-mass-dry-weight'!CS$172</f>
        <v>0.0348814210700916</v>
      </c>
      <c r="CT19" s="66">
        <f>'signal-per-mass-dry-weight'!CT19*100/'signal-per-mass-dry-weight'!CT$172</f>
        <v>0.0288249595169202</v>
      </c>
      <c r="CU19" s="66">
        <f>'signal-per-mass-dry-weight'!CU19*100/'signal-per-mass-dry-weight'!CU$172</f>
        <v>0</v>
      </c>
      <c r="CV19" s="66">
        <f>'signal-per-mass-dry-weight'!CV19*100/'signal-per-mass-dry-weight'!CV$172</f>
        <v>0.0253953425720819</v>
      </c>
      <c r="CW19" s="66">
        <f>'signal-per-mass-dry-weight'!CW19*100/'signal-per-mass-dry-weight'!CW$172</f>
        <v>0.0123809776432809</v>
      </c>
      <c r="CX19" s="66">
        <f>'signal-per-mass-dry-weight'!CX19*100/'signal-per-mass-dry-weight'!CX$172</f>
        <v>0</v>
      </c>
      <c r="CY19" s="66">
        <f>'signal-per-mass-dry-weight'!CY19*100/'signal-per-mass-dry-weight'!CY$172</f>
        <v>0</v>
      </c>
      <c r="CZ19" s="66">
        <f>'signal-per-mass-dry-weight'!CZ19*100/'signal-per-mass-dry-weight'!CZ$172</f>
        <v>0.00400151043276887</v>
      </c>
    </row>
    <row r="20" spans="1:104">
      <c r="A20">
        <f>'imported data from Web Calc'!A19</f>
        <v>988.7</v>
      </c>
      <c r="B20" t="str">
        <f>'imported data from Web Calc'!B19</f>
        <v>C53H94O15</v>
      </c>
      <c r="C20" s="61" t="str">
        <f>'imported data from Web Calc'!C19</f>
        <v>DGDG(38:3)</v>
      </c>
      <c r="D20" s="96"/>
      <c r="E20" s="96"/>
      <c r="F20" s="96"/>
      <c r="G20" s="66">
        <f>'signal-per-mass-dry-weight'!G20*100/'signal-per-mass-dry-weight'!G$172</f>
        <v>0</v>
      </c>
      <c r="H20" s="66">
        <f>'signal-per-mass-dry-weight'!H20*100/'signal-per-mass-dry-weight'!H$172</f>
        <v>0.0150027889479778</v>
      </c>
      <c r="I20" s="66">
        <f>'signal-per-mass-dry-weight'!I20*100/'signal-per-mass-dry-weight'!I$172</f>
        <v>0.0033253402973627</v>
      </c>
      <c r="J20" s="66">
        <f>'signal-per-mass-dry-weight'!J20*100/'signal-per-mass-dry-weight'!J$172</f>
        <v>0.00759779379027607</v>
      </c>
      <c r="K20" s="66">
        <f>'signal-per-mass-dry-weight'!K20*100/'signal-per-mass-dry-weight'!K$172</f>
        <v>0</v>
      </c>
      <c r="L20" s="66">
        <f>'signal-per-mass-dry-weight'!L20*100/'signal-per-mass-dry-weight'!L$172</f>
        <v>0.0240664452750411</v>
      </c>
      <c r="M20" s="66">
        <f>'signal-per-mass-dry-weight'!M20*100/'signal-per-mass-dry-weight'!M$172</f>
        <v>0.000834201048591854</v>
      </c>
      <c r="N20" s="66">
        <f>'signal-per-mass-dry-weight'!N20*100/'signal-per-mass-dry-weight'!N$172</f>
        <v>0</v>
      </c>
      <c r="O20" s="66">
        <f>'signal-per-mass-dry-weight'!O20*100/'signal-per-mass-dry-weight'!O$172</f>
        <v>0.00254613758757901</v>
      </c>
      <c r="P20" s="66">
        <f>'signal-per-mass-dry-weight'!P20*100/'signal-per-mass-dry-weight'!P$172</f>
        <v>0.00854337332316735</v>
      </c>
      <c r="Q20" s="66">
        <f t="shared" si="0"/>
        <v>0.00619160802699959</v>
      </c>
      <c r="R20" s="115">
        <f t="shared" si="1"/>
        <v>0.00795731430900205</v>
      </c>
      <c r="S20" s="66">
        <f t="shared" si="2"/>
        <v>1.28517733588799</v>
      </c>
      <c r="T20" s="66">
        <f>'signal-per-mass-dry-weight'!T20*100/'signal-per-mass-dry-weight'!T$172</f>
        <v>0.000653680332204457</v>
      </c>
      <c r="U20" s="66">
        <f>'signal-per-mass-dry-weight'!U20*100/'signal-per-mass-dry-weight'!U$172</f>
        <v>0.000460769030247951</v>
      </c>
      <c r="V20" s="66">
        <f>'signal-per-mass-dry-weight'!V20*100/'signal-per-mass-dry-weight'!V$172</f>
        <v>0.0127163204847756</v>
      </c>
      <c r="W20" s="66">
        <f>'signal-per-mass-dry-weight'!W20*100/'signal-per-mass-dry-weight'!W$172</f>
        <v>0.00103742747778725</v>
      </c>
      <c r="X20" s="66">
        <f>'signal-per-mass-dry-weight'!X20*100/'signal-per-mass-dry-weight'!X$172</f>
        <v>0.0178340403602373</v>
      </c>
      <c r="Y20" s="66">
        <f>'signal-per-mass-dry-weight'!Y20*100/'signal-per-mass-dry-weight'!Y$172</f>
        <v>0.00273422595063682</v>
      </c>
      <c r="Z20" s="66">
        <f>'signal-per-mass-dry-weight'!Z20*100/'signal-per-mass-dry-weight'!Z$172</f>
        <v>0.00359987645532885</v>
      </c>
      <c r="AA20" s="66">
        <f>'signal-per-mass-dry-weight'!AA20*100/'signal-per-mass-dry-weight'!AA$172</f>
        <v>0.00713946978471926</v>
      </c>
      <c r="AB20" s="66">
        <f>'signal-per-mass-dry-weight'!AB20*100/'signal-per-mass-dry-weight'!AB$172</f>
        <v>0</v>
      </c>
      <c r="AC20" s="66">
        <f>'signal-per-mass-dry-weight'!AC20*100/'signal-per-mass-dry-weight'!AC$172</f>
        <v>0.00431920502833272</v>
      </c>
      <c r="AD20" s="66">
        <f>'signal-per-mass-dry-weight'!AD20*100/'signal-per-mass-dry-weight'!AD$172</f>
        <v>0.00729982617483129</v>
      </c>
      <c r="AE20" s="66">
        <f>'signal-per-mass-dry-weight'!AE20*100/'signal-per-mass-dry-weight'!AE$172</f>
        <v>0</v>
      </c>
      <c r="AF20" s="66">
        <f>'signal-per-mass-dry-weight'!AF20*100/'signal-per-mass-dry-weight'!AF$172</f>
        <v>0</v>
      </c>
      <c r="AG20" s="66">
        <f>'signal-per-mass-dry-weight'!AG20*100/'signal-per-mass-dry-weight'!AG$172</f>
        <v>0</v>
      </c>
      <c r="AH20" s="66">
        <f>'signal-per-mass-dry-weight'!AH20*100/'signal-per-mass-dry-weight'!AH$172</f>
        <v>0.00152993205712145</v>
      </c>
      <c r="AI20" s="66">
        <f>'signal-per-mass-dry-weight'!AI20*100/'signal-per-mass-dry-weight'!AI$172</f>
        <v>0</v>
      </c>
      <c r="AJ20" s="66">
        <f>'signal-per-mass-dry-weight'!AJ20*100/'signal-per-mass-dry-weight'!AJ$172</f>
        <v>0.00722234570630846</v>
      </c>
      <c r="AK20" s="66">
        <f>'signal-per-mass-dry-weight'!AK20*100/'signal-per-mass-dry-weight'!AK$172</f>
        <v>0.00223714562828545</v>
      </c>
      <c r="AL20" s="66">
        <f>'signal-per-mass-dry-weight'!AL20*100/'signal-per-mass-dry-weight'!AL$172</f>
        <v>0</v>
      </c>
      <c r="AM20" s="66">
        <f>'signal-per-mass-dry-weight'!AM20*100/'signal-per-mass-dry-weight'!AM$172</f>
        <v>0.0167776403886217</v>
      </c>
      <c r="AN20" s="66">
        <f>'signal-per-mass-dry-weight'!AN20*100/'signal-per-mass-dry-weight'!AN$172</f>
        <v>0.00216215706216705</v>
      </c>
      <c r="AO20" s="66">
        <f>'signal-per-mass-dry-weight'!AO20*100/'signal-per-mass-dry-weight'!AO$172</f>
        <v>0</v>
      </c>
      <c r="AP20" s="66">
        <f>'signal-per-mass-dry-weight'!AP20*100/'signal-per-mass-dry-weight'!AP$172</f>
        <v>0.0188748858929384</v>
      </c>
      <c r="AQ20" s="66">
        <f>'signal-per-mass-dry-weight'!AQ20*100/'signal-per-mass-dry-weight'!AQ$172</f>
        <v>0.00116674093780668</v>
      </c>
      <c r="AR20" s="66">
        <f>'signal-per-mass-dry-weight'!AR20*100/'signal-per-mass-dry-weight'!AR$172</f>
        <v>0.00504700066986902</v>
      </c>
      <c r="AS20" s="66">
        <f>'signal-per-mass-dry-weight'!AS20*100/'signal-per-mass-dry-weight'!AS$172</f>
        <v>0.00831855638880645</v>
      </c>
      <c r="AT20" s="66">
        <f>'signal-per-mass-dry-weight'!AT20*100/'signal-per-mass-dry-weight'!AT$172</f>
        <v>0.0083440853901301</v>
      </c>
      <c r="AU20" s="66">
        <f>'signal-per-mass-dry-weight'!AU20*100/'signal-per-mass-dry-weight'!AU$172</f>
        <v>0.0196615370399299</v>
      </c>
      <c r="AV20" s="66">
        <f>'signal-per-mass-dry-weight'!AV20*100/'signal-per-mass-dry-weight'!AV$172</f>
        <v>0.00923087038022027</v>
      </c>
      <c r="AW20" s="66">
        <f>'signal-per-mass-dry-weight'!AW20*100/'signal-per-mass-dry-weight'!AW$172</f>
        <v>0.000875562168539264</v>
      </c>
      <c r="AX20" s="66">
        <f>'signal-per-mass-dry-weight'!AX20*100/'signal-per-mass-dry-weight'!AX$172</f>
        <v>0.00341203453006696</v>
      </c>
      <c r="AY20" s="66">
        <f>'signal-per-mass-dry-weight'!AY20*100/'signal-per-mass-dry-weight'!AY$172</f>
        <v>0.0075734114261493</v>
      </c>
      <c r="AZ20" s="66">
        <f>'signal-per-mass-dry-weight'!AZ20*100/'signal-per-mass-dry-weight'!AZ$172</f>
        <v>0.0204741890451347</v>
      </c>
      <c r="BA20" s="66">
        <f>'signal-per-mass-dry-weight'!BA20*100/'signal-per-mass-dry-weight'!BA$172</f>
        <v>0.0100612712047835</v>
      </c>
      <c r="BB20" s="66">
        <f>'signal-per-mass-dry-weight'!BB20*100/'signal-per-mass-dry-weight'!BB$172</f>
        <v>0.00230406410450248</v>
      </c>
      <c r="BC20" s="66">
        <f>'signal-per-mass-dry-weight'!BC20*100/'signal-per-mass-dry-weight'!BC$172</f>
        <v>0.000852535671327798</v>
      </c>
      <c r="BD20" s="66">
        <f>'signal-per-mass-dry-weight'!BD20*100/'signal-per-mass-dry-weight'!BD$172</f>
        <v>0.00725252280575033</v>
      </c>
      <c r="BE20" s="66">
        <f>'signal-per-mass-dry-weight'!BE20*100/'signal-per-mass-dry-weight'!BE$172</f>
        <v>0.00459556090997856</v>
      </c>
      <c r="BF20" s="66">
        <f>'signal-per-mass-dry-weight'!BF20*100/'signal-per-mass-dry-weight'!BF$172</f>
        <v>0.000733740278132489</v>
      </c>
      <c r="BG20" s="66">
        <f>'signal-per-mass-dry-weight'!BG20*100/'signal-per-mass-dry-weight'!BG$172</f>
        <v>0.00140410801016956</v>
      </c>
      <c r="BH20" s="66">
        <f>'signal-per-mass-dry-weight'!BH20*100/'signal-per-mass-dry-weight'!BH$172</f>
        <v>0</v>
      </c>
      <c r="BI20" s="66">
        <f>'signal-per-mass-dry-weight'!BI20*100/'signal-per-mass-dry-weight'!BI$172</f>
        <v>0</v>
      </c>
      <c r="BJ20" s="66">
        <f>'signal-per-mass-dry-weight'!BJ20*100/'signal-per-mass-dry-weight'!BJ$172</f>
        <v>0</v>
      </c>
      <c r="BK20" s="66">
        <f>'signal-per-mass-dry-weight'!BK20*100/'signal-per-mass-dry-weight'!BK$172</f>
        <v>0</v>
      </c>
      <c r="BL20" s="66">
        <f>'signal-per-mass-dry-weight'!BL20*100/'signal-per-mass-dry-weight'!BL$172</f>
        <v>0</v>
      </c>
      <c r="BM20" s="121">
        <f>'signal-per-mass-dry-weight'!BM20*100/'signal-per-mass-dry-weight'!BM$172</f>
        <v>0.00576786851678998</v>
      </c>
      <c r="BN20" s="66">
        <f>'signal-per-mass-dry-weight'!BN20*100/'signal-per-mass-dry-weight'!BN$172</f>
        <v>0.010861827113441</v>
      </c>
      <c r="BO20" s="66">
        <f>'signal-per-mass-dry-weight'!BO20*100/'signal-per-mass-dry-weight'!BO$172</f>
        <v>0.0056673044019349</v>
      </c>
      <c r="BP20" s="66">
        <f>'signal-per-mass-dry-weight'!BP20*100/'signal-per-mass-dry-weight'!BP$172</f>
        <v>0</v>
      </c>
      <c r="BQ20" s="66">
        <f>'signal-per-mass-dry-weight'!BQ20*100/'signal-per-mass-dry-weight'!BQ$172</f>
        <v>0.00258368904823121</v>
      </c>
      <c r="BR20" s="66">
        <f>'signal-per-mass-dry-weight'!BR20*100/'signal-per-mass-dry-weight'!BR$172</f>
        <v>0.0111397526625805</v>
      </c>
      <c r="BS20" s="66">
        <f>'signal-per-mass-dry-weight'!BS20*100/'signal-per-mass-dry-weight'!BS$172</f>
        <v>0.00921607034327507</v>
      </c>
      <c r="BT20" s="66">
        <f>'signal-per-mass-dry-weight'!BT20*100/'signal-per-mass-dry-weight'!BT$172</f>
        <v>0.00838997999342077</v>
      </c>
      <c r="BU20" s="66">
        <f>'signal-per-mass-dry-weight'!BU20*100/'signal-per-mass-dry-weight'!BU$172</f>
        <v>0</v>
      </c>
      <c r="BV20" s="66">
        <f>'signal-per-mass-dry-weight'!BV20*100/'signal-per-mass-dry-weight'!BV$172</f>
        <v>0.0073593127737329</v>
      </c>
      <c r="BW20" s="66">
        <f>'signal-per-mass-dry-weight'!BW20*100/'signal-per-mass-dry-weight'!BW$172</f>
        <v>0</v>
      </c>
      <c r="BX20" s="66">
        <f>'signal-per-mass-dry-weight'!BX20*100/'signal-per-mass-dry-weight'!BX$172</f>
        <v>0</v>
      </c>
      <c r="BY20" s="66">
        <f>'signal-per-mass-dry-weight'!BY20*100/'signal-per-mass-dry-weight'!BY$172</f>
        <v>0</v>
      </c>
      <c r="BZ20" s="66">
        <f>'signal-per-mass-dry-weight'!BZ20*100/'signal-per-mass-dry-weight'!BZ$172</f>
        <v>0.00475531022889295</v>
      </c>
      <c r="CA20" s="66">
        <f>'signal-per-mass-dry-weight'!CA20*100/'signal-per-mass-dry-weight'!CA$172</f>
        <v>0</v>
      </c>
      <c r="CB20" s="66">
        <f>'signal-per-mass-dry-weight'!CB20*100/'signal-per-mass-dry-weight'!CB$172</f>
        <v>0</v>
      </c>
      <c r="CC20" s="66">
        <f>'signal-per-mass-dry-weight'!CC20*100/'signal-per-mass-dry-weight'!CC$172</f>
        <v>0</v>
      </c>
      <c r="CD20" s="66">
        <f>'signal-per-mass-dry-weight'!CD20*100/'signal-per-mass-dry-weight'!CD$172</f>
        <v>0</v>
      </c>
      <c r="CE20" s="66">
        <f>'signal-per-mass-dry-weight'!CE20*100/'signal-per-mass-dry-weight'!CE$172</f>
        <v>0</v>
      </c>
      <c r="CF20" s="66">
        <f>'signal-per-mass-dry-weight'!CF20*100/'signal-per-mass-dry-weight'!CF$172</f>
        <v>0.00122493452957209</v>
      </c>
      <c r="CG20" s="66">
        <f>'signal-per-mass-dry-weight'!CG20*100/'signal-per-mass-dry-weight'!CG$172</f>
        <v>0</v>
      </c>
      <c r="CH20" s="66">
        <f>'signal-per-mass-dry-weight'!CH20*100/'signal-per-mass-dry-weight'!CH$172</f>
        <v>0</v>
      </c>
      <c r="CI20" s="66">
        <f>'signal-per-mass-dry-weight'!CI20*100/'signal-per-mass-dry-weight'!CI$172</f>
        <v>0.00258867942507946</v>
      </c>
      <c r="CJ20" s="66">
        <f>'signal-per-mass-dry-weight'!CJ20*100/'signal-per-mass-dry-weight'!CJ$172</f>
        <v>0.00191735095139417</v>
      </c>
      <c r="CK20" s="66">
        <f>'signal-per-mass-dry-weight'!CK20*100/'signal-per-mass-dry-weight'!CK$172</f>
        <v>0</v>
      </c>
      <c r="CL20" s="66">
        <f>'signal-per-mass-dry-weight'!CL20*100/'signal-per-mass-dry-weight'!CL$172</f>
        <v>0.0129362355303164</v>
      </c>
      <c r="CM20" s="66">
        <f>'signal-per-mass-dry-weight'!CM20*100/'signal-per-mass-dry-weight'!CM$172</f>
        <v>0</v>
      </c>
      <c r="CN20" s="66">
        <f>'signal-per-mass-dry-weight'!CN20*100/'signal-per-mass-dry-weight'!CN$172</f>
        <v>0.0157857351120419</v>
      </c>
      <c r="CO20" s="66">
        <f>'signal-per-mass-dry-weight'!CO20*100/'signal-per-mass-dry-weight'!CO$172</f>
        <v>0.00758783743856937</v>
      </c>
      <c r="CP20" s="66">
        <f>'signal-per-mass-dry-weight'!CP20*100/'signal-per-mass-dry-weight'!CP$172</f>
        <v>0</v>
      </c>
      <c r="CQ20" s="66">
        <f>'signal-per-mass-dry-weight'!CQ20*100/'signal-per-mass-dry-weight'!CQ$172</f>
        <v>0.021678210116992</v>
      </c>
      <c r="CR20" s="66">
        <f>'signal-per-mass-dry-weight'!CR20*100/'signal-per-mass-dry-weight'!CR$172</f>
        <v>0.00693447134755704</v>
      </c>
      <c r="CS20" s="66">
        <f>'signal-per-mass-dry-weight'!CS20*100/'signal-per-mass-dry-weight'!CS$172</f>
        <v>0</v>
      </c>
      <c r="CT20" s="66">
        <f>'signal-per-mass-dry-weight'!CT20*100/'signal-per-mass-dry-weight'!CT$172</f>
        <v>0</v>
      </c>
      <c r="CU20" s="66">
        <f>'signal-per-mass-dry-weight'!CU20*100/'signal-per-mass-dry-weight'!CU$172</f>
        <v>0.0539616216855981</v>
      </c>
      <c r="CV20" s="66">
        <f>'signal-per-mass-dry-weight'!CV20*100/'signal-per-mass-dry-weight'!CV$172</f>
        <v>0</v>
      </c>
      <c r="CW20" s="66">
        <f>'signal-per-mass-dry-weight'!CW20*100/'signal-per-mass-dry-weight'!CW$172</f>
        <v>0.00430642700635857</v>
      </c>
      <c r="CX20" s="66">
        <f>'signal-per-mass-dry-weight'!CX20*100/'signal-per-mass-dry-weight'!CX$172</f>
        <v>0.0136035097786439</v>
      </c>
      <c r="CY20" s="66">
        <f>'signal-per-mass-dry-weight'!CY20*100/'signal-per-mass-dry-weight'!CY$172</f>
        <v>0</v>
      </c>
      <c r="CZ20" s="66">
        <f>'signal-per-mass-dry-weight'!CZ20*100/'signal-per-mass-dry-weight'!CZ$172</f>
        <v>0.00457315478030728</v>
      </c>
    </row>
    <row r="21" spans="1:104">
      <c r="A21" s="74" t="s">
        <v>522</v>
      </c>
      <c r="B21" s="75"/>
      <c r="C21" s="74" t="s">
        <v>522</v>
      </c>
      <c r="D21" s="97"/>
      <c r="E21" s="97"/>
      <c r="F21" s="97"/>
      <c r="G21" s="82">
        <f>'signal-per-mass-dry-weight'!G21*100/'signal-per-mass-dry-weight'!G$172</f>
        <v>14.3304958759742</v>
      </c>
      <c r="H21" s="82">
        <f>'signal-per-mass-dry-weight'!H21*100/'signal-per-mass-dry-weight'!H$172</f>
        <v>14.7994178089052</v>
      </c>
      <c r="I21" s="82">
        <f>'signal-per-mass-dry-weight'!I21*100/'signal-per-mass-dry-weight'!I$172</f>
        <v>13.5441110311583</v>
      </c>
      <c r="J21" s="82">
        <f>'signal-per-mass-dry-weight'!J21*100/'signal-per-mass-dry-weight'!J$172</f>
        <v>14.4282104077342</v>
      </c>
      <c r="K21" s="82">
        <f>'signal-per-mass-dry-weight'!K21*100/'signal-per-mass-dry-weight'!K$172</f>
        <v>13.8102283419079</v>
      </c>
      <c r="L21" s="82">
        <f>'signal-per-mass-dry-weight'!L21*100/'signal-per-mass-dry-weight'!L$172</f>
        <v>13.6315665547526</v>
      </c>
      <c r="M21" s="82">
        <f>'signal-per-mass-dry-weight'!M21*100/'signal-per-mass-dry-weight'!M$172</f>
        <v>13.332201158595</v>
      </c>
      <c r="N21" s="82">
        <f>'signal-per-mass-dry-weight'!N21*100/'signal-per-mass-dry-weight'!N$172</f>
        <v>14.0953039423687</v>
      </c>
      <c r="O21" s="82">
        <f>'signal-per-mass-dry-weight'!O21*100/'signal-per-mass-dry-weight'!O$172</f>
        <v>13.517444452457</v>
      </c>
      <c r="P21" s="82">
        <f>'signal-per-mass-dry-weight'!P21*100/'signal-per-mass-dry-weight'!P$172</f>
        <v>13.6130110531349</v>
      </c>
      <c r="Q21" s="116">
        <f t="shared" si="0"/>
        <v>13.9101990626988</v>
      </c>
      <c r="R21" s="117">
        <f t="shared" si="1"/>
        <v>0.479382484765286</v>
      </c>
      <c r="S21" s="66">
        <f t="shared" si="2"/>
        <v>0.0344626617206928</v>
      </c>
      <c r="T21" s="82">
        <f>'signal-per-mass-dry-weight'!T21*100/'signal-per-mass-dry-weight'!T$172</f>
        <v>11.3749093541338</v>
      </c>
      <c r="U21" s="82">
        <f>'signal-per-mass-dry-weight'!U21*100/'signal-per-mass-dry-weight'!U$172</f>
        <v>10.7598783943502</v>
      </c>
      <c r="V21" s="82">
        <f>'signal-per-mass-dry-weight'!V21*100/'signal-per-mass-dry-weight'!V$172</f>
        <v>12.2542941738288</v>
      </c>
      <c r="W21" s="82">
        <f>'signal-per-mass-dry-weight'!W21*100/'signal-per-mass-dry-weight'!W$172</f>
        <v>12.0071856279097</v>
      </c>
      <c r="X21" s="82">
        <f>'signal-per-mass-dry-weight'!X21*100/'signal-per-mass-dry-weight'!X$172</f>
        <v>12.9286773487922</v>
      </c>
      <c r="Y21" s="82">
        <f>'signal-per-mass-dry-weight'!Y21*100/'signal-per-mass-dry-weight'!Y$172</f>
        <v>12.318234752809</v>
      </c>
      <c r="Z21" s="82">
        <f>'signal-per-mass-dry-weight'!Z21*100/'signal-per-mass-dry-weight'!Z$172</f>
        <v>10.920388857988</v>
      </c>
      <c r="AA21" s="82">
        <f>'signal-per-mass-dry-weight'!AA21*100/'signal-per-mass-dry-weight'!AA$172</f>
        <v>12.4431779029362</v>
      </c>
      <c r="AB21" s="82">
        <f>'signal-per-mass-dry-weight'!AB21*100/'signal-per-mass-dry-weight'!AB$172</f>
        <v>12.4749535820159</v>
      </c>
      <c r="AC21" s="82">
        <f>'signal-per-mass-dry-weight'!AC21*100/'signal-per-mass-dry-weight'!AC$172</f>
        <v>12.0148504238139</v>
      </c>
      <c r="AD21" s="82">
        <f>'signal-per-mass-dry-weight'!AD21*100/'signal-per-mass-dry-weight'!AD$172</f>
        <v>16.8552986376855</v>
      </c>
      <c r="AE21" s="82">
        <f>'signal-per-mass-dry-weight'!AE21*100/'signal-per-mass-dry-weight'!AE$172</f>
        <v>18.5180718235338</v>
      </c>
      <c r="AF21" s="82">
        <f>'signal-per-mass-dry-weight'!AF21*100/'signal-per-mass-dry-weight'!AF$172</f>
        <v>14.1848593586377</v>
      </c>
      <c r="AG21" s="82">
        <f>'signal-per-mass-dry-weight'!AG21*100/'signal-per-mass-dry-weight'!AG$172</f>
        <v>12.1768831655909</v>
      </c>
      <c r="AH21" s="82">
        <f>'signal-per-mass-dry-weight'!AH21*100/'signal-per-mass-dry-weight'!AH$172</f>
        <v>12.4751424903712</v>
      </c>
      <c r="AI21" s="82">
        <f>'signal-per-mass-dry-weight'!AI21*100/'signal-per-mass-dry-weight'!AI$172</f>
        <v>16.4255762094083</v>
      </c>
      <c r="AJ21" s="82">
        <f>'signal-per-mass-dry-weight'!AJ21*100/'signal-per-mass-dry-weight'!AJ$172</f>
        <v>12.6192435353475</v>
      </c>
      <c r="AK21" s="82">
        <f>'signal-per-mass-dry-weight'!AK21*100/'signal-per-mass-dry-weight'!AK$172</f>
        <v>11.5750660522699</v>
      </c>
      <c r="AL21" s="82">
        <f>'signal-per-mass-dry-weight'!AL21*100/'signal-per-mass-dry-weight'!AL$172</f>
        <v>12.7560121118436</v>
      </c>
      <c r="AM21" s="82">
        <f>'signal-per-mass-dry-weight'!AM21*100/'signal-per-mass-dry-weight'!AM$172</f>
        <v>13.5978962249691</v>
      </c>
      <c r="AN21" s="82">
        <f>'signal-per-mass-dry-weight'!AN21*100/'signal-per-mass-dry-weight'!AN$172</f>
        <v>10.7940285936034</v>
      </c>
      <c r="AO21" s="82">
        <f>'signal-per-mass-dry-weight'!AO21*100/'signal-per-mass-dry-weight'!AO$172</f>
        <v>15.0703789309105</v>
      </c>
      <c r="AP21" s="82">
        <f>'signal-per-mass-dry-weight'!AP21*100/'signal-per-mass-dry-weight'!AP$172</f>
        <v>14.1150441325799</v>
      </c>
      <c r="AQ21" s="82">
        <f>'signal-per-mass-dry-weight'!AQ21*100/'signal-per-mass-dry-weight'!AQ$172</f>
        <v>10.5562830916289</v>
      </c>
      <c r="AR21" s="82">
        <f>'signal-per-mass-dry-weight'!AR21*100/'signal-per-mass-dry-weight'!AR$172</f>
        <v>10.787459231778</v>
      </c>
      <c r="AS21" s="82">
        <f>'signal-per-mass-dry-weight'!AS21*100/'signal-per-mass-dry-weight'!AS$172</f>
        <v>13.6417925886896</v>
      </c>
      <c r="AT21" s="82">
        <f>'signal-per-mass-dry-weight'!AT21*100/'signal-per-mass-dry-weight'!AT$172</f>
        <v>10.6741712353239</v>
      </c>
      <c r="AU21" s="82">
        <f>'signal-per-mass-dry-weight'!AU21*100/'signal-per-mass-dry-weight'!AU$172</f>
        <v>11.1867480829391</v>
      </c>
      <c r="AV21" s="82">
        <f>'signal-per-mass-dry-weight'!AV21*100/'signal-per-mass-dry-weight'!AV$172</f>
        <v>15.1563790973694</v>
      </c>
      <c r="AW21" s="82">
        <f>'signal-per-mass-dry-weight'!AW21*100/'signal-per-mass-dry-weight'!AW$172</f>
        <v>11.9798793710385</v>
      </c>
      <c r="AX21" s="82">
        <f>'signal-per-mass-dry-weight'!AX21*100/'signal-per-mass-dry-weight'!AX$172</f>
        <v>13.2207807953769</v>
      </c>
      <c r="AY21" s="82">
        <f>'signal-per-mass-dry-weight'!AY21*100/'signal-per-mass-dry-weight'!AY$172</f>
        <v>14.619524081753</v>
      </c>
      <c r="AZ21" s="82">
        <f>'signal-per-mass-dry-weight'!AZ21*100/'signal-per-mass-dry-weight'!AZ$172</f>
        <v>11.4891935536225</v>
      </c>
      <c r="BA21" s="82">
        <f>'signal-per-mass-dry-weight'!BA21*100/'signal-per-mass-dry-weight'!BA$172</f>
        <v>14.6556249345578</v>
      </c>
      <c r="BB21" s="82">
        <f>'signal-per-mass-dry-weight'!BB21*100/'signal-per-mass-dry-weight'!BB$172</f>
        <v>12.6632131204824</v>
      </c>
      <c r="BC21" s="82">
        <f>'signal-per-mass-dry-weight'!BC21*100/'signal-per-mass-dry-weight'!BC$172</f>
        <v>12.4419055873579</v>
      </c>
      <c r="BD21" s="82">
        <f>'signal-per-mass-dry-weight'!BD21*100/'signal-per-mass-dry-weight'!BD$172</f>
        <v>12.4238216532436</v>
      </c>
      <c r="BE21" s="82">
        <f>'signal-per-mass-dry-weight'!BE21*100/'signal-per-mass-dry-weight'!BE$172</f>
        <v>12.7917437929253</v>
      </c>
      <c r="BF21" s="82">
        <f>'signal-per-mass-dry-weight'!BF21*100/'signal-per-mass-dry-weight'!BF$172</f>
        <v>11.4676268069327</v>
      </c>
      <c r="BG21" s="82">
        <f>'signal-per-mass-dry-weight'!BG21*100/'signal-per-mass-dry-weight'!BG$172</f>
        <v>13.4017429210651</v>
      </c>
      <c r="BH21" s="82">
        <f>'signal-per-mass-dry-weight'!BH21*100/'signal-per-mass-dry-weight'!BH$172</f>
        <v>18.5079705810167</v>
      </c>
      <c r="BI21" s="82">
        <f>'signal-per-mass-dry-weight'!BI21*100/'signal-per-mass-dry-weight'!BI$172</f>
        <v>15.9599869934159</v>
      </c>
      <c r="BJ21" s="82">
        <f>'signal-per-mass-dry-weight'!BJ21*100/'signal-per-mass-dry-weight'!BJ$172</f>
        <v>15.2506476425881</v>
      </c>
      <c r="BK21" s="82">
        <f>'signal-per-mass-dry-weight'!BK21*100/'signal-per-mass-dry-weight'!BK$172</f>
        <v>14.3019431877537</v>
      </c>
      <c r="BL21" s="82">
        <f>'signal-per-mass-dry-weight'!BL21*100/'signal-per-mass-dry-weight'!BL$172</f>
        <v>13.6813888941769</v>
      </c>
      <c r="BM21" s="122">
        <f>'signal-per-mass-dry-weight'!BM21*100/'signal-per-mass-dry-weight'!BM$172</f>
        <v>17.5620060599221</v>
      </c>
      <c r="BN21" s="82">
        <f>'signal-per-mass-dry-weight'!BN21*100/'signal-per-mass-dry-weight'!BN$172</f>
        <v>15.2791511700255</v>
      </c>
      <c r="BO21" s="82">
        <f>'signal-per-mass-dry-weight'!BO21*100/'signal-per-mass-dry-weight'!BO$172</f>
        <v>14.9519682421334</v>
      </c>
      <c r="BP21" s="82">
        <f>'signal-per-mass-dry-weight'!BP21*100/'signal-per-mass-dry-weight'!BP$172</f>
        <v>15.7766130081461</v>
      </c>
      <c r="BQ21" s="82">
        <f>'signal-per-mass-dry-weight'!BQ21*100/'signal-per-mass-dry-weight'!BQ$172</f>
        <v>14.157970062045</v>
      </c>
      <c r="BR21" s="82">
        <f>'signal-per-mass-dry-weight'!BR21*100/'signal-per-mass-dry-weight'!BR$172</f>
        <v>13.4198124825515</v>
      </c>
      <c r="BS21" s="82">
        <f>'signal-per-mass-dry-weight'!BS21*100/'signal-per-mass-dry-weight'!BS$172</f>
        <v>13.0031663258732</v>
      </c>
      <c r="BT21" s="82">
        <f>'signal-per-mass-dry-weight'!BT21*100/'signal-per-mass-dry-weight'!BT$172</f>
        <v>13.8602469491311</v>
      </c>
      <c r="BU21" s="82">
        <f>'signal-per-mass-dry-weight'!BU21*100/'signal-per-mass-dry-weight'!BU$172</f>
        <v>15.6696560937896</v>
      </c>
      <c r="BV21" s="82">
        <f>'signal-per-mass-dry-weight'!BV21*100/'signal-per-mass-dry-weight'!BV$172</f>
        <v>16.1373170674222</v>
      </c>
      <c r="BW21" s="82">
        <f>'signal-per-mass-dry-weight'!BW21*100/'signal-per-mass-dry-weight'!BW$172</f>
        <v>18.0463502660073</v>
      </c>
      <c r="BX21" s="82">
        <f>'signal-per-mass-dry-weight'!BX21*100/'signal-per-mass-dry-weight'!BX$172</f>
        <v>16.946128416567</v>
      </c>
      <c r="BY21" s="82">
        <f>'signal-per-mass-dry-weight'!BY21*100/'signal-per-mass-dry-weight'!BY$172</f>
        <v>19.1552404333188</v>
      </c>
      <c r="BZ21" s="82">
        <f>'signal-per-mass-dry-weight'!BZ21*100/'signal-per-mass-dry-weight'!BZ$172</f>
        <v>12.0754762849098</v>
      </c>
      <c r="CA21" s="82">
        <f>'signal-per-mass-dry-weight'!CA21*100/'signal-per-mass-dry-weight'!CA$172</f>
        <v>14.493924597394</v>
      </c>
      <c r="CB21" s="82">
        <f>'signal-per-mass-dry-weight'!CB21*100/'signal-per-mass-dry-weight'!CB$172</f>
        <v>15.0004265265108</v>
      </c>
      <c r="CC21" s="82">
        <f>'signal-per-mass-dry-weight'!CC21*100/'signal-per-mass-dry-weight'!CC$172</f>
        <v>15.5128364181088</v>
      </c>
      <c r="CD21" s="82">
        <f>'signal-per-mass-dry-weight'!CD21*100/'signal-per-mass-dry-weight'!CD$172</f>
        <v>14.031946682807</v>
      </c>
      <c r="CE21" s="82">
        <f>'signal-per-mass-dry-weight'!CE21*100/'signal-per-mass-dry-weight'!CE$172</f>
        <v>15.7613954642034</v>
      </c>
      <c r="CF21" s="82">
        <f>'signal-per-mass-dry-weight'!CF21*100/'signal-per-mass-dry-weight'!CF$172</f>
        <v>13.4871416378534</v>
      </c>
      <c r="CG21" s="82">
        <f>'signal-per-mass-dry-weight'!CG21*100/'signal-per-mass-dry-weight'!CG$172</f>
        <v>15.7360263834677</v>
      </c>
      <c r="CH21" s="82">
        <f>'signal-per-mass-dry-weight'!CH21*100/'signal-per-mass-dry-weight'!CH$172</f>
        <v>16.8463411993952</v>
      </c>
      <c r="CI21" s="82">
        <f>'signal-per-mass-dry-weight'!CI21*100/'signal-per-mass-dry-weight'!CI$172</f>
        <v>14.5362978649628</v>
      </c>
      <c r="CJ21" s="82">
        <f>'signal-per-mass-dry-weight'!CJ21*100/'signal-per-mass-dry-weight'!CJ$172</f>
        <v>13.5882661925305</v>
      </c>
      <c r="CK21" s="82">
        <f>'signal-per-mass-dry-weight'!CK21*100/'signal-per-mass-dry-weight'!CK$172</f>
        <v>14.4930993259741</v>
      </c>
      <c r="CL21" s="82">
        <f>'signal-per-mass-dry-weight'!CL21*100/'signal-per-mass-dry-weight'!CL$172</f>
        <v>16.0664451887771</v>
      </c>
      <c r="CM21" s="82">
        <f>'signal-per-mass-dry-weight'!CM21*100/'signal-per-mass-dry-weight'!CM$172</f>
        <v>15.2133703578787</v>
      </c>
      <c r="CN21" s="82">
        <f>'signal-per-mass-dry-weight'!CN21*100/'signal-per-mass-dry-weight'!CN$172</f>
        <v>17.3189882869567</v>
      </c>
      <c r="CO21" s="82">
        <f>'signal-per-mass-dry-weight'!CO21*100/'signal-per-mass-dry-weight'!CO$172</f>
        <v>16.6021883155898</v>
      </c>
      <c r="CP21" s="82">
        <f>'signal-per-mass-dry-weight'!CP21*100/'signal-per-mass-dry-weight'!CP$172</f>
        <v>18.5428517277441</v>
      </c>
      <c r="CQ21" s="82">
        <f>'signal-per-mass-dry-weight'!CQ21*100/'signal-per-mass-dry-weight'!CQ$172</f>
        <v>15.5716825843814</v>
      </c>
      <c r="CR21" s="82">
        <f>'signal-per-mass-dry-weight'!CR21*100/'signal-per-mass-dry-weight'!CR$172</f>
        <v>14.9810007502173</v>
      </c>
      <c r="CS21" s="82">
        <f>'signal-per-mass-dry-weight'!CS21*100/'signal-per-mass-dry-weight'!CS$172</f>
        <v>16.4036590547696</v>
      </c>
      <c r="CT21" s="82">
        <f>'signal-per-mass-dry-weight'!CT21*100/'signal-per-mass-dry-weight'!CT$172</f>
        <v>18.7628867735513</v>
      </c>
      <c r="CU21" s="82">
        <f>'signal-per-mass-dry-weight'!CU21*100/'signal-per-mass-dry-weight'!CU$172</f>
        <v>15.2325949215346</v>
      </c>
      <c r="CV21" s="82">
        <f>'signal-per-mass-dry-weight'!CV21*100/'signal-per-mass-dry-weight'!CV$172</f>
        <v>16.3512992218864</v>
      </c>
      <c r="CW21" s="82">
        <f>'signal-per-mass-dry-weight'!CW21*100/'signal-per-mass-dry-weight'!CW$172</f>
        <v>15.075186039134</v>
      </c>
      <c r="CX21" s="82">
        <f>'signal-per-mass-dry-weight'!CX21*100/'signal-per-mass-dry-weight'!CX$172</f>
        <v>17.8507976017321</v>
      </c>
      <c r="CY21" s="82">
        <f>'signal-per-mass-dry-weight'!CY21*100/'signal-per-mass-dry-weight'!CY$172</f>
        <v>20.514906504927</v>
      </c>
      <c r="CZ21" s="82">
        <f>'signal-per-mass-dry-weight'!CZ21*100/'signal-per-mass-dry-weight'!CZ$172</f>
        <v>15.9837476015215</v>
      </c>
    </row>
    <row r="22" spans="1:104">
      <c r="A22">
        <f>'imported data from Web Calc'!A22</f>
        <v>764.5</v>
      </c>
      <c r="B22" t="str">
        <f>'imported data from Web Calc'!B22</f>
        <v>C43H70O10</v>
      </c>
      <c r="C22" s="61" t="str">
        <f>'imported data from Web Calc'!C22</f>
        <v>MGDG(34:6)</v>
      </c>
      <c r="D22" s="96"/>
      <c r="E22" s="96"/>
      <c r="F22" s="96"/>
      <c r="G22" s="66">
        <f>'signal-per-mass-dry-weight'!G22*100/'signal-per-mass-dry-weight'!G$172</f>
        <v>0.00777981437450079</v>
      </c>
      <c r="H22" s="66">
        <f>'signal-per-mass-dry-weight'!H22*100/'signal-per-mass-dry-weight'!H$172</f>
        <v>0.00333395309955063</v>
      </c>
      <c r="I22" s="66">
        <f>'signal-per-mass-dry-weight'!I22*100/'signal-per-mass-dry-weight'!I$172</f>
        <v>0.0066506805947254</v>
      </c>
      <c r="J22" s="66">
        <f>'signal-per-mass-dry-weight'!J22*100/'signal-per-mass-dry-weight'!J$172</f>
        <v>0.0118187903404294</v>
      </c>
      <c r="K22" s="66">
        <f>'signal-per-mass-dry-weight'!K22*100/'signal-per-mass-dry-weight'!K$172</f>
        <v>0.0216070487958603</v>
      </c>
      <c r="L22" s="66">
        <f>'signal-per-mass-dry-weight'!L22*100/'signal-per-mass-dry-weight'!L$172</f>
        <v>0.00912865165605007</v>
      </c>
      <c r="M22" s="66">
        <f>'signal-per-mass-dry-weight'!M22*100/'signal-per-mass-dry-weight'!M$172</f>
        <v>0.00750780943732668</v>
      </c>
      <c r="N22" s="66">
        <f>'signal-per-mass-dry-weight'!N22*100/'signal-per-mass-dry-weight'!N$172</f>
        <v>0.003400330241629</v>
      </c>
      <c r="O22" s="66">
        <f>'signal-per-mass-dry-weight'!O22*100/'signal-per-mass-dry-weight'!O$172</f>
        <v>0.00594098770435103</v>
      </c>
      <c r="P22" s="66">
        <f>'signal-per-mass-dry-weight'!P22*100/'signal-per-mass-dry-weight'!P$172</f>
        <v>0.00939771065548409</v>
      </c>
      <c r="Q22" s="66">
        <f t="shared" si="0"/>
        <v>0.00865657768999074</v>
      </c>
      <c r="R22" s="115">
        <f t="shared" si="1"/>
        <v>0.00524861174151279</v>
      </c>
      <c r="S22" s="66">
        <f t="shared" si="2"/>
        <v>0.606314865929241</v>
      </c>
      <c r="T22" s="66">
        <f>'signal-per-mass-dry-weight'!T22*100/'signal-per-mass-dry-weight'!T$172</f>
        <v>0.0174314755254522</v>
      </c>
      <c r="U22" s="66">
        <f>'signal-per-mass-dry-weight'!U22*100/'signal-per-mass-dry-weight'!U$172</f>
        <v>0.0133623018771906</v>
      </c>
      <c r="V22" s="66">
        <f>'signal-per-mass-dry-weight'!V22*100/'signal-per-mass-dry-weight'!V$172</f>
        <v>0.0122924431352831</v>
      </c>
      <c r="W22" s="66">
        <f>'signal-per-mass-dry-weight'!W22*100/'signal-per-mass-dry-weight'!W$172</f>
        <v>0.0204027403964826</v>
      </c>
      <c r="X22" s="66">
        <f>'signal-per-mass-dry-weight'!X22*100/'signal-per-mass-dry-weight'!X$172</f>
        <v>0.019437100167899</v>
      </c>
      <c r="Y22" s="66">
        <f>'signal-per-mass-dry-weight'!Y22*100/'signal-per-mass-dry-weight'!Y$172</f>
        <v>0.0257017239359861</v>
      </c>
      <c r="Z22" s="66">
        <f>'signal-per-mass-dry-weight'!Z22*100/'signal-per-mass-dry-weight'!Z$172</f>
        <v>0.0199629512522782</v>
      </c>
      <c r="AA22" s="66">
        <f>'signal-per-mass-dry-weight'!AA22*100/'signal-per-mass-dry-weight'!AA$172</f>
        <v>0.0112191668045588</v>
      </c>
      <c r="AB22" s="66">
        <f>'signal-per-mass-dry-weight'!AB22*100/'signal-per-mass-dry-weight'!AB$172</f>
        <v>0.041153920354137</v>
      </c>
      <c r="AC22" s="66">
        <f>'signal-per-mass-dry-weight'!AC22*100/'signal-per-mass-dry-weight'!AC$172</f>
        <v>0.0247372651622692</v>
      </c>
      <c r="AD22" s="66">
        <f>'signal-per-mass-dry-weight'!AD22*100/'signal-per-mass-dry-weight'!AD$172</f>
        <v>0.00973310156644172</v>
      </c>
      <c r="AE22" s="66">
        <f>'signal-per-mass-dry-weight'!AE22*100/'signal-per-mass-dry-weight'!AE$172</f>
        <v>0.0217348260839599</v>
      </c>
      <c r="AF22" s="66">
        <f>'signal-per-mass-dry-weight'!AF22*100/'signal-per-mass-dry-weight'!AF$172</f>
        <v>0.00677674624984682</v>
      </c>
      <c r="AG22" s="66">
        <f>'signal-per-mass-dry-weight'!AG22*100/'signal-per-mass-dry-weight'!AG$172</f>
        <v>0.0220759315733828</v>
      </c>
      <c r="AH22" s="66">
        <f>'signal-per-mass-dry-weight'!AH22*100/'signal-per-mass-dry-weight'!AH$172</f>
        <v>0.0290687090853076</v>
      </c>
      <c r="AI22" s="66">
        <f>'signal-per-mass-dry-weight'!AI22*100/'signal-per-mass-dry-weight'!AI$172</f>
        <v>0.0207918686195042</v>
      </c>
      <c r="AJ22" s="66">
        <f>'signal-per-mass-dry-weight'!AJ22*100/'signal-per-mass-dry-weight'!AJ$172</f>
        <v>0</v>
      </c>
      <c r="AK22" s="66">
        <f>'signal-per-mass-dry-weight'!AK22*100/'signal-per-mass-dry-weight'!AK$172</f>
        <v>0.0134228737697127</v>
      </c>
      <c r="AL22" s="66">
        <f>'signal-per-mass-dry-weight'!AL22*100/'signal-per-mass-dry-weight'!AL$172</f>
        <v>0.00933753906144763</v>
      </c>
      <c r="AM22" s="66">
        <f>'signal-per-mass-dry-weight'!AM22*100/'signal-per-mass-dry-weight'!AM$172</f>
        <v>0.0202094304681125</v>
      </c>
      <c r="AN22" s="66">
        <f>'signal-per-mass-dry-weight'!AN22*100/'signal-per-mass-dry-weight'!AN$172</f>
        <v>0.0156756387007111</v>
      </c>
      <c r="AO22" s="66">
        <f>'signal-per-mass-dry-weight'!AO22*100/'signal-per-mass-dry-weight'!AO$172</f>
        <v>0.0140259826819756</v>
      </c>
      <c r="AP22" s="66">
        <f>'signal-per-mass-dry-weight'!AP22*100/'signal-per-mass-dry-weight'!AP$172</f>
        <v>0.0215712981633582</v>
      </c>
      <c r="AQ22" s="66">
        <f>'signal-per-mass-dry-weight'!AQ22*100/'signal-per-mass-dry-weight'!AQ$172</f>
        <v>0.0101117547943246</v>
      </c>
      <c r="AR22" s="66">
        <f>'signal-per-mass-dry-weight'!AR22*100/'signal-per-mass-dry-weight'!AR$172</f>
        <v>0.00942106791708883</v>
      </c>
      <c r="AS22" s="66">
        <f>'signal-per-mass-dry-weight'!AS22*100/'signal-per-mass-dry-weight'!AS$172</f>
        <v>0.017277001730598</v>
      </c>
      <c r="AT22" s="66">
        <f>'signal-per-mass-dry-weight'!AT22*100/'signal-per-mass-dry-weight'!AT$172</f>
        <v>0.0104301067376626</v>
      </c>
      <c r="AU22" s="66">
        <f>'signal-per-mass-dry-weight'!AU22*100/'signal-per-mass-dry-weight'!AU$172</f>
        <v>0.00733142059116028</v>
      </c>
      <c r="AV22" s="66">
        <f>'signal-per-mass-dry-weight'!AV22*100/'signal-per-mass-dry-weight'!AV$172</f>
        <v>0.00284026780929854</v>
      </c>
      <c r="AW22" s="66">
        <f>'signal-per-mass-dry-weight'!AW22*100/'signal-per-mass-dry-weight'!AW$172</f>
        <v>0.00262668650561779</v>
      </c>
      <c r="AX22" s="66">
        <f>'signal-per-mass-dry-weight'!AX22*100/'signal-per-mass-dry-weight'!AX$172</f>
        <v>0.0102361035902009</v>
      </c>
      <c r="AY22" s="66">
        <f>'signal-per-mass-dry-weight'!AY22*100/'signal-per-mass-dry-weight'!AY$172</f>
        <v>0</v>
      </c>
      <c r="AZ22" s="66">
        <f>'signal-per-mass-dry-weight'!AZ22*100/'signal-per-mass-dry-weight'!AZ$172</f>
        <v>0.00511854726128367</v>
      </c>
      <c r="BA22" s="66">
        <f>'signal-per-mass-dry-weight'!BA22*100/'signal-per-mass-dry-weight'!BA$172</f>
        <v>0.00628829450298968</v>
      </c>
      <c r="BB22" s="66">
        <f>'signal-per-mass-dry-weight'!BB22*100/'signal-per-mass-dry-weight'!BB$172</f>
        <v>0.0184325128360198</v>
      </c>
      <c r="BC22" s="66">
        <f>'signal-per-mass-dry-weight'!BC22*100/'signal-per-mass-dry-weight'!BC$172</f>
        <v>0.00298387484964729</v>
      </c>
      <c r="BD22" s="66">
        <f>'signal-per-mass-dry-weight'!BD22*100/'signal-per-mass-dry-weight'!BD$172</f>
        <v>0.00750260979905207</v>
      </c>
      <c r="BE22" s="66">
        <f>'signal-per-mass-dry-weight'!BE22*100/'signal-per-mass-dry-weight'!BE$172</f>
        <v>0.00775500903558883</v>
      </c>
      <c r="BF22" s="66">
        <f>'signal-per-mass-dry-weight'!BF22*100/'signal-per-mass-dry-weight'!BF$172</f>
        <v>0.00660366250319241</v>
      </c>
      <c r="BG22" s="66">
        <f>'signal-per-mass-dry-weight'!BG22*100/'signal-per-mass-dry-weight'!BG$172</f>
        <v>0.0126369720915261</v>
      </c>
      <c r="BH22" s="66">
        <f>'signal-per-mass-dry-weight'!BH22*100/'signal-per-mass-dry-weight'!BH$172</f>
        <v>0</v>
      </c>
      <c r="BI22" s="66">
        <f>'signal-per-mass-dry-weight'!BI22*100/'signal-per-mass-dry-weight'!BI$172</f>
        <v>0</v>
      </c>
      <c r="BJ22" s="66">
        <f>'signal-per-mass-dry-weight'!BJ22*100/'signal-per-mass-dry-weight'!BJ$172</f>
        <v>0.00869106576012999</v>
      </c>
      <c r="BK22" s="66">
        <f>'signal-per-mass-dry-weight'!BK22*100/'signal-per-mass-dry-weight'!BK$172</f>
        <v>0</v>
      </c>
      <c r="BL22" s="66">
        <f>'signal-per-mass-dry-weight'!BL22*100/'signal-per-mass-dry-weight'!BL$172</f>
        <v>0.00227265596248785</v>
      </c>
      <c r="BM22" s="121">
        <f>'signal-per-mass-dry-weight'!BM22*100/'signal-per-mass-dry-weight'!BM$172</f>
        <v>0.01153573703358</v>
      </c>
      <c r="BN22" s="66">
        <f>'signal-per-mass-dry-weight'!BN22*100/'signal-per-mass-dry-weight'!BN$172</f>
        <v>0.00905152259453415</v>
      </c>
      <c r="BO22" s="66">
        <f>'signal-per-mass-dry-weight'!BO22*100/'signal-per-mass-dry-weight'!BO$172</f>
        <v>0.0170019132058047</v>
      </c>
      <c r="BP22" s="66">
        <f>'signal-per-mass-dry-weight'!BP22*100/'signal-per-mass-dry-weight'!BP$172</f>
        <v>0.00831113552384887</v>
      </c>
      <c r="BQ22" s="66">
        <f>'signal-per-mass-dry-weight'!BQ22*100/'signal-per-mass-dry-weight'!BQ$172</f>
        <v>0.0238991236961387</v>
      </c>
      <c r="BR22" s="66">
        <f>'signal-per-mass-dry-weight'!BR22*100/'signal-per-mass-dry-weight'!BR$172</f>
        <v>0.0198040047334764</v>
      </c>
      <c r="BS22" s="66">
        <f>'signal-per-mass-dry-weight'!BS22*100/'signal-per-mass-dry-weight'!BS$172</f>
        <v>0.0127607127829963</v>
      </c>
      <c r="BT22" s="66">
        <f>'signal-per-mass-dry-weight'!BT22*100/'signal-per-mass-dry-weight'!BT$172</f>
        <v>0.00838997999342077</v>
      </c>
      <c r="BU22" s="66">
        <f>'signal-per-mass-dry-weight'!BU22*100/'signal-per-mass-dry-weight'!BU$172</f>
        <v>0.0178750212107006</v>
      </c>
      <c r="BV22" s="66">
        <f>'signal-per-mass-dry-weight'!BV22*100/'signal-per-mass-dry-weight'!BV$172</f>
        <v>0.0128787973540326</v>
      </c>
      <c r="BW22" s="66">
        <f>'signal-per-mass-dry-weight'!BW22*100/'signal-per-mass-dry-weight'!BW$172</f>
        <v>0.0355000047997064</v>
      </c>
      <c r="BX22" s="66">
        <f>'signal-per-mass-dry-weight'!BX22*100/'signal-per-mass-dry-weight'!BX$172</f>
        <v>0.0165511576099655</v>
      </c>
      <c r="BY22" s="66">
        <f>'signal-per-mass-dry-weight'!BY22*100/'signal-per-mass-dry-weight'!BY$172</f>
        <v>0</v>
      </c>
      <c r="BZ22" s="66">
        <f>'signal-per-mass-dry-weight'!BZ22*100/'signal-per-mass-dry-weight'!BZ$172</f>
        <v>0.0142659306866789</v>
      </c>
      <c r="CA22" s="66">
        <f>'signal-per-mass-dry-weight'!CA22*100/'signal-per-mass-dry-weight'!CA$172</f>
        <v>0.0115425058512336</v>
      </c>
      <c r="CB22" s="66">
        <f>'signal-per-mass-dry-weight'!CB22*100/'signal-per-mass-dry-weight'!CB$172</f>
        <v>0.0135117675380105</v>
      </c>
      <c r="CC22" s="66">
        <f>'signal-per-mass-dry-weight'!CC22*100/'signal-per-mass-dry-weight'!CC$172</f>
        <v>0.00924933852477398</v>
      </c>
      <c r="CD22" s="66">
        <f>'signal-per-mass-dry-weight'!CD22*100/'signal-per-mass-dry-weight'!CD$172</f>
        <v>0.0160308548886883</v>
      </c>
      <c r="CE22" s="66">
        <f>'signal-per-mass-dry-weight'!CE22*100/'signal-per-mass-dry-weight'!CE$172</f>
        <v>0.00862409469479284</v>
      </c>
      <c r="CF22" s="66">
        <f>'signal-per-mass-dry-weight'!CF22*100/'signal-per-mass-dry-weight'!CF$172</f>
        <v>0.0416477740054509</v>
      </c>
      <c r="CG22" s="66">
        <f>'signal-per-mass-dry-weight'!CG22*100/'signal-per-mass-dry-weight'!CG$172</f>
        <v>0.044489755112999</v>
      </c>
      <c r="CH22" s="66">
        <f>'signal-per-mass-dry-weight'!CH22*100/'signal-per-mass-dry-weight'!CH$172</f>
        <v>0</v>
      </c>
      <c r="CI22" s="66">
        <f>'signal-per-mass-dry-weight'!CI22*100/'signal-per-mass-dry-weight'!CI$172</f>
        <v>0.00776603827523837</v>
      </c>
      <c r="CJ22" s="66">
        <f>'signal-per-mass-dry-weight'!CJ22*100/'signal-per-mass-dry-weight'!CJ$172</f>
        <v>0.0153388076111533</v>
      </c>
      <c r="CK22" s="66">
        <f>'signal-per-mass-dry-weight'!CK22*100/'signal-per-mass-dry-weight'!CK$172</f>
        <v>0.00509895485896992</v>
      </c>
      <c r="CL22" s="66">
        <f>'signal-per-mass-dry-weight'!CL22*100/'signal-per-mass-dry-weight'!CL$172</f>
        <v>0.00790547726852667</v>
      </c>
      <c r="CM22" s="66">
        <f>'signal-per-mass-dry-weight'!CM22*100/'signal-per-mass-dry-weight'!CM$172</f>
        <v>0.0108214748073256</v>
      </c>
      <c r="CN22" s="66">
        <f>'signal-per-mass-dry-weight'!CN22*100/'signal-per-mass-dry-weight'!CN$172</f>
        <v>0.0173133868970782</v>
      </c>
      <c r="CO22" s="66">
        <f>'signal-per-mass-dry-weight'!CO22*100/'signal-per-mass-dry-weight'!CO$172</f>
        <v>0.00948479679821171</v>
      </c>
      <c r="CP22" s="66">
        <f>'signal-per-mass-dry-weight'!CP22*100/'signal-per-mass-dry-weight'!CP$172</f>
        <v>0</v>
      </c>
      <c r="CQ22" s="66">
        <f>'signal-per-mass-dry-weight'!CQ22*100/'signal-per-mass-dry-weight'!CQ$172</f>
        <v>0.0194356366566135</v>
      </c>
      <c r="CR22" s="66">
        <f>'signal-per-mass-dry-weight'!CR22*100/'signal-per-mass-dry-weight'!CR$172</f>
        <v>0.0161804331442998</v>
      </c>
      <c r="CS22" s="66">
        <f>'signal-per-mass-dry-weight'!CS22*100/'signal-per-mass-dry-weight'!CS$172</f>
        <v>0.0134159311808045</v>
      </c>
      <c r="CT22" s="66">
        <f>'signal-per-mass-dry-weight'!CT22*100/'signal-per-mass-dry-weight'!CT$172</f>
        <v>0.00720623987923005</v>
      </c>
      <c r="CU22" s="66">
        <f>'signal-per-mass-dry-weight'!CU22*100/'signal-per-mass-dry-weight'!CU$172</f>
        <v>0</v>
      </c>
      <c r="CV22" s="66">
        <f>'signal-per-mass-dry-weight'!CV22*100/'signal-per-mass-dry-weight'!CV$172</f>
        <v>0.0152372055432491</v>
      </c>
      <c r="CW22" s="66">
        <f>'signal-per-mass-dry-weight'!CW22*100/'signal-per-mass-dry-weight'!CW$172</f>
        <v>0.0156107978980498</v>
      </c>
      <c r="CX22" s="66">
        <f>'signal-per-mass-dry-weight'!CX22*100/'signal-per-mass-dry-weight'!CX$172</f>
        <v>0.0217656156458302</v>
      </c>
      <c r="CY22" s="66">
        <f>'signal-per-mass-dry-weight'!CY22*100/'signal-per-mass-dry-weight'!CY$172</f>
        <v>0</v>
      </c>
      <c r="CZ22" s="66">
        <f>'signal-per-mass-dry-weight'!CZ22*100/'signal-per-mass-dry-weight'!CZ$172</f>
        <v>0.0245807069441516</v>
      </c>
    </row>
    <row r="23" spans="1:104">
      <c r="A23">
        <f>'imported data from Web Calc'!A23</f>
        <v>766.5</v>
      </c>
      <c r="B23" t="str">
        <f>'imported data from Web Calc'!B23</f>
        <v>C43H72O10</v>
      </c>
      <c r="C23" s="61" t="str">
        <f>'imported data from Web Calc'!C23</f>
        <v>MGDG(34:5)</v>
      </c>
      <c r="D23" s="96"/>
      <c r="E23" s="96"/>
      <c r="F23" s="96"/>
      <c r="G23" s="66">
        <f>'signal-per-mass-dry-weight'!G23*100/'signal-per-mass-dry-weight'!G$172</f>
        <v>0.0186715544988019</v>
      </c>
      <c r="H23" s="66">
        <f>'signal-per-mass-dry-weight'!H23*100/'signal-per-mass-dry-weight'!H$172</f>
        <v>0.00916837102376423</v>
      </c>
      <c r="I23" s="66">
        <f>'signal-per-mass-dry-weight'!I23*100/'signal-per-mass-dry-weight'!I$172</f>
        <v>0.0224460470071982</v>
      </c>
      <c r="J23" s="66">
        <f>'signal-per-mass-dry-weight'!J23*100/'signal-per-mass-dry-weight'!J$172</f>
        <v>0.00928619241033742</v>
      </c>
      <c r="K23" s="66">
        <f>'signal-per-mass-dry-weight'!K23*100/'signal-per-mass-dry-weight'!K$172</f>
        <v>0.0132966454128371</v>
      </c>
      <c r="L23" s="66">
        <f>'signal-per-mass-dry-weight'!L23*100/'signal-per-mass-dry-weight'!L$172</f>
        <v>0.0215768130052093</v>
      </c>
      <c r="M23" s="66">
        <f>'signal-per-mass-dry-weight'!M23*100/'signal-per-mass-dry-weight'!M$172</f>
        <v>0.0266944335549393</v>
      </c>
      <c r="N23" s="66">
        <f>'signal-per-mass-dry-weight'!N23*100/'signal-per-mass-dry-weight'!N$172</f>
        <v>0.0178517337685523</v>
      </c>
      <c r="O23" s="66">
        <f>'signal-per-mass-dry-weight'!O23*100/'signal-per-mass-dry-weight'!O$172</f>
        <v>0.0110332628795091</v>
      </c>
      <c r="P23" s="66">
        <f>'signal-per-mass-dry-weight'!P23*100/'signal-per-mass-dry-weight'!P$172</f>
        <v>0.00256301199695021</v>
      </c>
      <c r="Q23" s="66">
        <f t="shared" si="0"/>
        <v>0.0152588065558099</v>
      </c>
      <c r="R23" s="115">
        <f t="shared" si="1"/>
        <v>0.00742646420736687</v>
      </c>
      <c r="S23" s="66">
        <f t="shared" si="2"/>
        <v>0.48670020032066</v>
      </c>
      <c r="T23" s="66">
        <f>'signal-per-mass-dry-weight'!T23*100/'signal-per-mass-dry-weight'!T$172</f>
        <v>0.0091515246508624</v>
      </c>
      <c r="U23" s="66">
        <f>'signal-per-mass-dry-weight'!U23*100/'signal-per-mass-dry-weight'!U$172</f>
        <v>0.00552922836297541</v>
      </c>
      <c r="V23" s="66">
        <f>'signal-per-mass-dry-weight'!V23*100/'signal-per-mass-dry-weight'!V$172</f>
        <v>0.00762979229086536</v>
      </c>
      <c r="W23" s="66">
        <f>'signal-per-mass-dry-weight'!W23*100/'signal-per-mass-dry-weight'!W$172</f>
        <v>0.0114117022556598</v>
      </c>
      <c r="X23" s="66">
        <f>'signal-per-mass-dry-weight'!X23*100/'signal-per-mass-dry-weight'!X$172</f>
        <v>0.0186355702640681</v>
      </c>
      <c r="Y23" s="66">
        <f>'signal-per-mass-dry-weight'!Y23*100/'signal-per-mass-dry-weight'!Y$172</f>
        <v>0.00984321342229254</v>
      </c>
      <c r="Z23" s="66">
        <f>'signal-per-mass-dry-weight'!Z23*100/'signal-per-mass-dry-weight'!Z$172</f>
        <v>0.0157085518050713</v>
      </c>
      <c r="AA23" s="66">
        <f>'signal-per-mass-dry-weight'!AA23*100/'signal-per-mass-dry-weight'!AA$172</f>
        <v>0.00509962127479947</v>
      </c>
      <c r="AB23" s="66">
        <f>'signal-per-mass-dry-weight'!AB23*100/'signal-per-mass-dry-weight'!AB$172</f>
        <v>0.0102884800885342</v>
      </c>
      <c r="AC23" s="66">
        <f>'signal-per-mass-dry-weight'!AC23*100/'signal-per-mass-dry-weight'!AC$172</f>
        <v>0.0137429250901496</v>
      </c>
      <c r="AD23" s="66">
        <f>'signal-per-mass-dry-weight'!AD23*100/'signal-per-mass-dry-weight'!AD$172</f>
        <v>0</v>
      </c>
      <c r="AE23" s="66">
        <f>'signal-per-mass-dry-weight'!AE23*100/'signal-per-mass-dry-weight'!AE$172</f>
        <v>0</v>
      </c>
      <c r="AF23" s="66">
        <f>'signal-per-mass-dry-weight'!AF23*100/'signal-per-mass-dry-weight'!AF$172</f>
        <v>0.0101651193747702</v>
      </c>
      <c r="AG23" s="66">
        <f>'signal-per-mass-dry-weight'!AG23*100/'signal-per-mass-dry-weight'!AG$172</f>
        <v>0</v>
      </c>
      <c r="AH23" s="66">
        <f>'signal-per-mass-dry-weight'!AH23*100/'signal-per-mass-dry-weight'!AH$172</f>
        <v>0.00535476219992507</v>
      </c>
      <c r="AI23" s="66">
        <f>'signal-per-mass-dry-weight'!AI23*100/'signal-per-mass-dry-weight'!AI$172</f>
        <v>0</v>
      </c>
      <c r="AJ23" s="66">
        <f>'signal-per-mass-dry-weight'!AJ23*100/'signal-per-mass-dry-weight'!AJ$172</f>
        <v>0.00812513891959702</v>
      </c>
      <c r="AK23" s="66">
        <f>'signal-per-mass-dry-weight'!AK23*100/'signal-per-mass-dry-weight'!AK$172</f>
        <v>0.0141685889791412</v>
      </c>
      <c r="AL23" s="66">
        <f>'signal-per-mass-dry-weight'!AL23*100/'signal-per-mass-dry-weight'!AL$172</f>
        <v>0.0261451093720534</v>
      </c>
      <c r="AM23" s="66">
        <f>'signal-per-mass-dry-weight'!AM23*100/'signal-per-mass-dry-weight'!AM$172</f>
        <v>0.0217346705034418</v>
      </c>
      <c r="AN23" s="66">
        <f>'signal-per-mass-dry-weight'!AN23*100/'signal-per-mass-dry-weight'!AN$172</f>
        <v>0.0183783350284199</v>
      </c>
      <c r="AO23" s="66">
        <f>'signal-per-mass-dry-weight'!AO23*100/'signal-per-mass-dry-weight'!AO$172</f>
        <v>0.0118681391924409</v>
      </c>
      <c r="AP23" s="66">
        <f>'signal-per-mass-dry-weight'!AP23*100/'signal-per-mass-dry-weight'!AP$172</f>
        <v>0.0107856490816791</v>
      </c>
      <c r="AQ23" s="66">
        <f>'signal-per-mass-dry-weight'!AQ23*100/'signal-per-mass-dry-weight'!AQ$172</f>
        <v>0.0217791641723914</v>
      </c>
      <c r="AR23" s="66">
        <f>'signal-per-mass-dry-weight'!AR23*100/'signal-per-mass-dry-weight'!AR$172</f>
        <v>0.0144680685869578</v>
      </c>
      <c r="AS23" s="66">
        <f>'signal-per-mass-dry-weight'!AS23*100/'signal-per-mass-dry-weight'!AS$172</f>
        <v>0.0217562244014938</v>
      </c>
      <c r="AT23" s="66">
        <f>'signal-per-mass-dry-weight'!AT23*100/'signal-per-mass-dry-weight'!AT$172</f>
        <v>0</v>
      </c>
      <c r="AU23" s="66">
        <f>'signal-per-mass-dry-weight'!AU23*100/'signal-per-mass-dry-weight'!AU$172</f>
        <v>0.0193282906494226</v>
      </c>
      <c r="AV23" s="66">
        <f>'signal-per-mass-dry-weight'!AV23*100/'signal-per-mass-dry-weight'!AV$172</f>
        <v>0.0191718077127652</v>
      </c>
      <c r="AW23" s="66">
        <f>'signal-per-mass-dry-weight'!AW23*100/'signal-per-mass-dry-weight'!AW$172</f>
        <v>0.00569115409550522</v>
      </c>
      <c r="AX23" s="66">
        <f>'signal-per-mass-dry-weight'!AX23*100/'signal-per-mass-dry-weight'!AX$172</f>
        <v>0.0145011467527846</v>
      </c>
      <c r="AY23" s="66">
        <f>'signal-per-mass-dry-weight'!AY23*100/'signal-per-mass-dry-weight'!AY$172</f>
        <v>0.00852008785441796</v>
      </c>
      <c r="AZ23" s="66">
        <f>'signal-per-mass-dry-weight'!AZ23*100/'signal-per-mass-dry-weight'!AZ$172</f>
        <v>0.0102370945225673</v>
      </c>
      <c r="BA23" s="66">
        <f>'signal-per-mass-dry-weight'!BA23*100/'signal-per-mass-dry-weight'!BA$172</f>
        <v>0.00377297670179381</v>
      </c>
      <c r="BB23" s="66">
        <f>'signal-per-mass-dry-weight'!BB23*100/'signal-per-mass-dry-weight'!BB$172</f>
        <v>0.0130563632588474</v>
      </c>
      <c r="BC23" s="66">
        <f>'signal-per-mass-dry-weight'!BC23*100/'signal-per-mass-dry-weight'!BC$172</f>
        <v>0.00255760701398339</v>
      </c>
      <c r="BD23" s="66">
        <f>'signal-per-mass-dry-weight'!BD23*100/'signal-per-mass-dry-weight'!BD$172</f>
        <v>0.00750260979905207</v>
      </c>
      <c r="BE23" s="66">
        <f>'signal-per-mass-dry-weight'!BE23*100/'signal-per-mass-dry-weight'!BE$172</f>
        <v>0.0028722255687366</v>
      </c>
      <c r="BF23" s="66">
        <f>'signal-per-mass-dry-weight'!BF23*100/'signal-per-mass-dry-weight'!BF$172</f>
        <v>0.0220122083439747</v>
      </c>
      <c r="BG23" s="66">
        <f>'signal-per-mass-dry-weight'!BG23*100/'signal-per-mass-dry-weight'!BG$172</f>
        <v>0.00982875607118695</v>
      </c>
      <c r="BH23" s="66">
        <f>'signal-per-mass-dry-weight'!BH23*100/'signal-per-mass-dry-weight'!BH$172</f>
        <v>0.0197260544428635</v>
      </c>
      <c r="BI23" s="66">
        <f>'signal-per-mass-dry-weight'!BI23*100/'signal-per-mass-dry-weight'!BI$172</f>
        <v>0</v>
      </c>
      <c r="BJ23" s="66">
        <f>'signal-per-mass-dry-weight'!BJ23*100/'signal-per-mass-dry-weight'!BJ$172</f>
        <v>0.00651829932009749</v>
      </c>
      <c r="BK23" s="66">
        <f>'signal-per-mass-dry-weight'!BK23*100/'signal-per-mass-dry-weight'!BK$172</f>
        <v>0</v>
      </c>
      <c r="BL23" s="66">
        <f>'signal-per-mass-dry-weight'!BL23*100/'signal-per-mass-dry-weight'!BL$172</f>
        <v>0.0045453119249757</v>
      </c>
      <c r="BM23" s="121">
        <f>'signal-per-mass-dry-weight'!BM23*100/'signal-per-mass-dry-weight'!BM$172</f>
        <v>0.0161500318470119</v>
      </c>
      <c r="BN23" s="66">
        <f>'signal-per-mass-dry-weight'!BN23*100/'signal-per-mass-dry-weight'!BN$172</f>
        <v>0.00905152259453415</v>
      </c>
      <c r="BO23" s="66">
        <f>'signal-per-mass-dry-weight'!BO23*100/'signal-per-mass-dry-weight'!BO$172</f>
        <v>0.0137634535475562</v>
      </c>
      <c r="BP23" s="66">
        <f>'signal-per-mass-dry-weight'!BP23*100/'signal-per-mass-dry-weight'!BP$172</f>
        <v>0</v>
      </c>
      <c r="BQ23" s="66">
        <f>'signal-per-mass-dry-weight'!BQ23*100/'signal-per-mass-dry-weight'!BQ$172</f>
        <v>0.0264828127443699</v>
      </c>
      <c r="BR23" s="66">
        <f>'signal-per-mass-dry-weight'!BR23*100/'signal-per-mass-dry-weight'!BR$172</f>
        <v>0</v>
      </c>
      <c r="BS23" s="66">
        <f>'signal-per-mass-dry-weight'!BS23*100/'signal-per-mass-dry-weight'!BS$172</f>
        <v>0.014887498246829</v>
      </c>
      <c r="BT23" s="66">
        <f>'signal-per-mass-dry-weight'!BT23*100/'signal-per-mass-dry-weight'!BT$172</f>
        <v>0.0134239679894732</v>
      </c>
      <c r="BU23" s="66">
        <f>'signal-per-mass-dry-weight'!BU23*100/'signal-per-mass-dry-weight'!BU$172</f>
        <v>0.02337502773707</v>
      </c>
      <c r="BV23" s="66">
        <f>'signal-per-mass-dry-weight'!BV23*100/'signal-per-mass-dry-weight'!BV$172</f>
        <v>0</v>
      </c>
      <c r="BW23" s="66">
        <f>'signal-per-mass-dry-weight'!BW23*100/'signal-per-mass-dry-weight'!BW$172</f>
        <v>0.0246956555128392</v>
      </c>
      <c r="BX23" s="66">
        <f>'signal-per-mass-dry-weight'!BX23*100/'signal-per-mass-dry-weight'!BX$172</f>
        <v>0.00526627742135266</v>
      </c>
      <c r="BY23" s="66">
        <f>'signal-per-mass-dry-weight'!BY23*100/'signal-per-mass-dry-weight'!BY$172</f>
        <v>0.0421287498991652</v>
      </c>
      <c r="BZ23" s="66">
        <f>'signal-per-mass-dry-weight'!BZ23*100/'signal-per-mass-dry-weight'!BZ$172</f>
        <v>0.0142659306866789</v>
      </c>
      <c r="CA23" s="66">
        <f>'signal-per-mass-dry-weight'!CA23*100/'signal-per-mass-dry-weight'!CA$172</f>
        <v>0.0153900078016448</v>
      </c>
      <c r="CB23" s="66">
        <f>'signal-per-mass-dry-weight'!CB23*100/'signal-per-mass-dry-weight'!CB$172</f>
        <v>0.00450392251267016</v>
      </c>
      <c r="CC23" s="66">
        <f>'signal-per-mass-dry-weight'!CC23*100/'signal-per-mass-dry-weight'!CC$172</f>
        <v>0.00770778210397832</v>
      </c>
      <c r="CD23" s="66">
        <f>'signal-per-mass-dry-weight'!CD23*100/'signal-per-mass-dry-weight'!CD$172</f>
        <v>0.0153338611978758</v>
      </c>
      <c r="CE23" s="66">
        <f>'signal-per-mass-dry-weight'!CE23*100/'signal-per-mass-dry-weight'!CE$172</f>
        <v>0.0293219219622956</v>
      </c>
      <c r="CF23" s="66">
        <f>'signal-per-mass-dry-weight'!CF23*100/'signal-per-mass-dry-weight'!CF$172</f>
        <v>0.028785961444944</v>
      </c>
      <c r="CG23" s="66">
        <f>'signal-per-mass-dry-weight'!CG23*100/'signal-per-mass-dry-weight'!CG$172</f>
        <v>0.0177959020451996</v>
      </c>
      <c r="CH23" s="66">
        <f>'signal-per-mass-dry-weight'!CH23*100/'signal-per-mass-dry-weight'!CH$172</f>
        <v>0</v>
      </c>
      <c r="CI23" s="66">
        <f>'signal-per-mass-dry-weight'!CI23*100/'signal-per-mass-dry-weight'!CI$172</f>
        <v>0.00431446570846576</v>
      </c>
      <c r="CJ23" s="66">
        <f>'signal-per-mass-dry-weight'!CJ23*100/'signal-per-mass-dry-weight'!CJ$172</f>
        <v>0.0220495359410329</v>
      </c>
      <c r="CK23" s="66">
        <f>'signal-per-mass-dry-weight'!CK23*100/'signal-per-mass-dry-weight'!CK$172</f>
        <v>0.0305937291538195</v>
      </c>
      <c r="CL23" s="66">
        <f>'signal-per-mass-dry-weight'!CL23*100/'signal-per-mass-dry-weight'!CL$172</f>
        <v>0.0312625691982645</v>
      </c>
      <c r="CM23" s="66">
        <f>'signal-per-mass-dry-weight'!CM23*100/'signal-per-mass-dry-weight'!CM$172</f>
        <v>0.0414823200947481</v>
      </c>
      <c r="CN23" s="66">
        <f>'signal-per-mass-dry-weight'!CN23*100/'signal-per-mass-dry-weight'!CN$172</f>
        <v>0.0239332112989022</v>
      </c>
      <c r="CO23" s="66">
        <f>'signal-per-mass-dry-weight'!CO23*100/'signal-per-mass-dry-weight'!CO$172</f>
        <v>0.00379391871928468</v>
      </c>
      <c r="CP23" s="66">
        <f>'signal-per-mass-dry-weight'!CP23*100/'signal-per-mass-dry-weight'!CP$172</f>
        <v>0.00636985207809738</v>
      </c>
      <c r="CQ23" s="66">
        <f>'signal-per-mass-dry-weight'!CQ23*100/'signal-per-mass-dry-weight'!CQ$172</f>
        <v>0.021678210116992</v>
      </c>
      <c r="CR23" s="66">
        <f>'signal-per-mass-dry-weight'!CR23*100/'signal-per-mass-dry-weight'!CR$172</f>
        <v>0.0138689426951141</v>
      </c>
      <c r="CS23" s="66">
        <f>'signal-per-mass-dry-weight'!CS23*100/'signal-per-mass-dry-weight'!CS$172</f>
        <v>0.00939115182656311</v>
      </c>
      <c r="CT23" s="66">
        <f>'signal-per-mass-dry-weight'!CT23*100/'signal-per-mass-dry-weight'!CT$172</f>
        <v>0.0120103997987168</v>
      </c>
      <c r="CU23" s="66">
        <f>'signal-per-mass-dry-weight'!CU23*100/'signal-per-mass-dry-weight'!CU$172</f>
        <v>0</v>
      </c>
      <c r="CV23" s="66">
        <f>'signal-per-mass-dry-weight'!CV23*100/'signal-per-mass-dry-weight'!CV$172</f>
        <v>0.0304744110864982</v>
      </c>
      <c r="CW23" s="66">
        <f>'signal-per-mass-dry-weight'!CW23*100/'signal-per-mass-dry-weight'!CW$172</f>
        <v>0.0139958877706654</v>
      </c>
      <c r="CX23" s="66">
        <f>'signal-per-mass-dry-weight'!CX23*100/'signal-per-mass-dry-weight'!CX$172</f>
        <v>0.00816210586718633</v>
      </c>
      <c r="CY23" s="66">
        <f>'signal-per-mass-dry-weight'!CY23*100/'signal-per-mass-dry-weight'!CY$172</f>
        <v>0</v>
      </c>
      <c r="CZ23" s="66">
        <f>'signal-per-mass-dry-weight'!CZ23*100/'signal-per-mass-dry-weight'!CZ$172</f>
        <v>0.0177209747736907</v>
      </c>
    </row>
    <row r="24" spans="1:104">
      <c r="A24">
        <f>'imported data from Web Calc'!A24</f>
        <v>768.5</v>
      </c>
      <c r="B24" t="str">
        <f>'imported data from Web Calc'!B24</f>
        <v>C43H74O10</v>
      </c>
      <c r="C24" s="61" t="str">
        <f>'imported data from Web Calc'!C24</f>
        <v>MGDG(34:4)</v>
      </c>
      <c r="D24" s="96"/>
      <c r="E24" s="96"/>
      <c r="F24" s="96"/>
      <c r="G24" s="66">
        <f>'signal-per-mass-dry-weight'!G24*100/'signal-per-mass-dry-weight'!G$172</f>
        <v>0.202275173737021</v>
      </c>
      <c r="H24" s="66">
        <f>'signal-per-mass-dry-weight'!H24*100/'signal-per-mass-dry-weight'!H$172</f>
        <v>0.205038115622364</v>
      </c>
      <c r="I24" s="66">
        <f>'signal-per-mass-dry-weight'!I24*100/'signal-per-mass-dry-weight'!I$172</f>
        <v>0.236099161112752</v>
      </c>
      <c r="J24" s="66">
        <f>'signal-per-mass-dry-weight'!J24*100/'signal-per-mass-dry-weight'!J$172</f>
        <v>0.23806420542865</v>
      </c>
      <c r="K24" s="66">
        <f>'signal-per-mass-dry-weight'!K24*100/'signal-per-mass-dry-weight'!K$172</f>
        <v>0.22936713337144</v>
      </c>
      <c r="L24" s="66">
        <f>'signal-per-mass-dry-weight'!L24*100/'signal-per-mass-dry-weight'!L$172</f>
        <v>0.224066904284865</v>
      </c>
      <c r="M24" s="66">
        <f>'signal-per-mass-dry-weight'!M24*100/'signal-per-mass-dry-weight'!M$172</f>
        <v>0.215223870536698</v>
      </c>
      <c r="N24" s="66">
        <f>'signal-per-mass-dry-weight'!N24*100/'signal-per-mass-dry-weight'!N$172</f>
        <v>0.207420144739369</v>
      </c>
      <c r="O24" s="66">
        <f>'signal-per-mass-dry-weight'!O24*100/'signal-per-mass-dry-weight'!O$172</f>
        <v>0.184170618834882</v>
      </c>
      <c r="P24" s="66">
        <f>'signal-per-mass-dry-weight'!P24*100/'signal-per-mass-dry-weight'!P$172</f>
        <v>0.231525417057835</v>
      </c>
      <c r="Q24" s="66">
        <f t="shared" si="0"/>
        <v>0.217325074472588</v>
      </c>
      <c r="R24" s="115">
        <f t="shared" si="1"/>
        <v>0.0174925398474605</v>
      </c>
      <c r="S24" s="66">
        <f t="shared" si="2"/>
        <v>0.0804902052370719</v>
      </c>
      <c r="T24" s="66">
        <f>'signal-per-mass-dry-weight'!T24*100/'signal-per-mass-dry-weight'!T$172</f>
        <v>0.116137205688325</v>
      </c>
      <c r="U24" s="66">
        <f>'signal-per-mass-dry-weight'!U24*100/'signal-per-mass-dry-weight'!U$172</f>
        <v>0.195366068825131</v>
      </c>
      <c r="V24" s="66">
        <f>'signal-per-mass-dry-weight'!V24*100/'signal-per-mass-dry-weight'!V$172</f>
        <v>0.10257831857719</v>
      </c>
      <c r="W24" s="66">
        <f>'signal-per-mass-dry-weight'!W24*100/'signal-per-mass-dry-weight'!W$172</f>
        <v>0.182587236090556</v>
      </c>
      <c r="X24" s="66">
        <f>'signal-per-mass-dry-weight'!X24*100/'signal-per-mass-dry-weight'!X$172</f>
        <v>0.140067350694448</v>
      </c>
      <c r="Y24" s="66">
        <f>'signal-per-mass-dry-weight'!Y24*100/'signal-per-mass-dry-weight'!Y$172</f>
        <v>0.124133858158912</v>
      </c>
      <c r="Z24" s="66">
        <f>'signal-per-mass-dry-weight'!Z24*100/'signal-per-mass-dry-weight'!Z$172</f>
        <v>0.115850569562401</v>
      </c>
      <c r="AA24" s="66">
        <f>'signal-per-mass-dry-weight'!AA24*100/'signal-per-mass-dry-weight'!AA$172</f>
        <v>0.170327350578302</v>
      </c>
      <c r="AB24" s="66">
        <f>'signal-per-mass-dry-weight'!AB24*100/'signal-per-mass-dry-weight'!AB$172</f>
        <v>0.23834978871771</v>
      </c>
      <c r="AC24" s="66">
        <f>'signal-per-mass-dry-weight'!AC24*100/'signal-per-mass-dry-weight'!AC$172</f>
        <v>0.136643940896344</v>
      </c>
      <c r="AD24" s="66">
        <f>'signal-per-mass-dry-weight'!AD24*100/'signal-per-mass-dry-weight'!AD$172</f>
        <v>0.178845741283367</v>
      </c>
      <c r="AE24" s="66">
        <f>'signal-per-mass-dry-weight'!AE24*100/'signal-per-mass-dry-weight'!AE$172</f>
        <v>0.229203620521759</v>
      </c>
      <c r="AF24" s="66">
        <f>'signal-per-mass-dry-weight'!AF24*100/'signal-per-mass-dry-weight'!AF$172</f>
        <v>0.126499263330474</v>
      </c>
      <c r="AG24" s="66">
        <f>'signal-per-mass-dry-weight'!AG24*100/'signal-per-mass-dry-weight'!AG$172</f>
        <v>0.146503909532449</v>
      </c>
      <c r="AH24" s="66">
        <f>'signal-per-mass-dry-weight'!AH24*100/'signal-per-mass-dry-weight'!AH$172</f>
        <v>0.125454428683959</v>
      </c>
      <c r="AI24" s="66">
        <f>'signal-per-mass-dry-weight'!AI24*100/'signal-per-mass-dry-weight'!AI$172</f>
        <v>0.0920782753149471</v>
      </c>
      <c r="AJ24" s="66">
        <f>'signal-per-mass-dry-weight'!AJ24*100/'signal-per-mass-dry-weight'!AJ$172</f>
        <v>0.160697191965363</v>
      </c>
      <c r="AK24" s="66">
        <f>'signal-per-mass-dry-weight'!AK24*100/'signal-per-mass-dry-weight'!AK$172</f>
        <v>0.162565915655409</v>
      </c>
      <c r="AL24" s="66">
        <f>'signal-per-mass-dry-weight'!AL24*100/'signal-per-mass-dry-weight'!AL$172</f>
        <v>0.175545734355215</v>
      </c>
      <c r="AM24" s="66">
        <f>'signal-per-mass-dry-weight'!AM24*100/'signal-per-mass-dry-weight'!AM$172</f>
        <v>0.189892384398491</v>
      </c>
      <c r="AN24" s="66">
        <f>'signal-per-mass-dry-weight'!AN24*100/'signal-per-mass-dry-weight'!AN$172</f>
        <v>0.111891627967145</v>
      </c>
      <c r="AO24" s="66">
        <f>'signal-per-mass-dry-weight'!AO24*100/'signal-per-mass-dry-weight'!AO$172</f>
        <v>0.220100035932541</v>
      </c>
      <c r="AP24" s="66">
        <f>'signal-per-mass-dry-weight'!AP24*100/'signal-per-mass-dry-weight'!AP$172</f>
        <v>0.164481148495606</v>
      </c>
      <c r="AQ24" s="66">
        <f>'signal-per-mass-dry-weight'!AQ24*100/'signal-per-mass-dry-weight'!AQ$172</f>
        <v>0.129897157742477</v>
      </c>
      <c r="AR24" s="66">
        <f>'signal-per-mass-dry-weight'!AR24*100/'signal-per-mass-dry-weight'!AR$172</f>
        <v>0.128193817014673</v>
      </c>
      <c r="AS24" s="66">
        <f>'signal-per-mass-dry-weight'!AS24*100/'signal-per-mass-dry-weight'!AS$172</f>
        <v>0.184288018459712</v>
      </c>
      <c r="AT24" s="66">
        <f>'signal-per-mass-dry-weight'!AT24*100/'signal-per-mass-dry-weight'!AT$172</f>
        <v>0.109516120745458</v>
      </c>
      <c r="AU24" s="66">
        <f>'signal-per-mass-dry-weight'!AU24*100/'signal-per-mass-dry-weight'!AU$172</f>
        <v>0.104972613009795</v>
      </c>
      <c r="AV24" s="66">
        <f>'signal-per-mass-dry-weight'!AV24*100/'signal-per-mass-dry-weight'!AV$172</f>
        <v>0.139883189607953</v>
      </c>
      <c r="AW24" s="66">
        <f>'signal-per-mass-dry-weight'!AW24*100/'signal-per-mass-dry-weight'!AW$172</f>
        <v>0.125205390101115</v>
      </c>
      <c r="AX24" s="66">
        <f>'signal-per-mass-dry-weight'!AX24*100/'signal-per-mass-dry-weight'!AX$172</f>
        <v>0.119847712868602</v>
      </c>
      <c r="AY24" s="66">
        <f>'signal-per-mass-dry-weight'!AY24*100/'signal-per-mass-dry-weight'!AY$172</f>
        <v>0.112654494963971</v>
      </c>
      <c r="AZ24" s="66">
        <f>'signal-per-mass-dry-weight'!AZ24*100/'signal-per-mass-dry-weight'!AZ$172</f>
        <v>0.0665411143966876</v>
      </c>
      <c r="BA24" s="66">
        <f>'signal-per-mass-dry-weight'!BA24*100/'signal-per-mass-dry-weight'!BA$172</f>
        <v>0.139600137966371</v>
      </c>
      <c r="BB24" s="66">
        <f>'signal-per-mass-dry-weight'!BB24*100/'signal-per-mass-dry-weight'!BB$172</f>
        <v>0.135171760797479</v>
      </c>
      <c r="BC24" s="66">
        <f>'signal-per-mass-dry-weight'!BC24*100/'signal-per-mass-dry-weight'!BC$172</f>
        <v>0.0984678700383606</v>
      </c>
      <c r="BD24" s="66">
        <f>'signal-per-mass-dry-weight'!BD24*100/'signal-per-mass-dry-weight'!BD$172</f>
        <v>0.12529358364417</v>
      </c>
      <c r="BE24" s="66">
        <f>'signal-per-mass-dry-weight'!BE24*100/'signal-per-mass-dry-weight'!BE$172</f>
        <v>0.130111818263768</v>
      </c>
      <c r="BF24" s="66">
        <f>'signal-per-mass-dry-weight'!BF24*100/'signal-per-mass-dry-weight'!BF$172</f>
        <v>0.110794781998006</v>
      </c>
      <c r="BG24" s="66">
        <f>'signal-per-mass-dry-weight'!BG24*100/'signal-per-mass-dry-weight'!BG$172</f>
        <v>0.101563812735598</v>
      </c>
      <c r="BH24" s="66">
        <f>'signal-per-mass-dry-weight'!BH24*100/'signal-per-mass-dry-weight'!BH$172</f>
        <v>0.0838357313821699</v>
      </c>
      <c r="BI24" s="66">
        <f>'signal-per-mass-dry-weight'!BI24*100/'signal-per-mass-dry-weight'!BI$172</f>
        <v>0.114459790181378</v>
      </c>
      <c r="BJ24" s="66">
        <f>'signal-per-mass-dry-weight'!BJ24*100/'signal-per-mass-dry-weight'!BJ$172</f>
        <v>0.11298385488169</v>
      </c>
      <c r="BK24" s="66">
        <f>'signal-per-mass-dry-weight'!BK24*100/'signal-per-mass-dry-weight'!BK$172</f>
        <v>0.0843772459454496</v>
      </c>
      <c r="BL24" s="66">
        <f>'signal-per-mass-dry-weight'!BL24*100/'signal-per-mass-dry-weight'!BL$172</f>
        <v>0.0852245985932944</v>
      </c>
      <c r="BM24" s="121">
        <f>'signal-per-mass-dry-weight'!BM24*100/'signal-per-mass-dry-weight'!BM$172</f>
        <v>0.324154210643597</v>
      </c>
      <c r="BN24" s="66">
        <f>'signal-per-mass-dry-weight'!BN24*100/'signal-per-mass-dry-weight'!BN$172</f>
        <v>0.456196738764521</v>
      </c>
      <c r="BO24" s="66">
        <f>'signal-per-mass-dry-weight'!BO24*100/'signal-per-mass-dry-weight'!BO$172</f>
        <v>0.373232475613141</v>
      </c>
      <c r="BP24" s="66">
        <f>'signal-per-mass-dry-weight'!BP24*100/'signal-per-mass-dry-weight'!BP$172</f>
        <v>0.36568996304935</v>
      </c>
      <c r="BQ24" s="66">
        <f>'signal-per-mass-dry-weight'!BQ24*100/'signal-per-mass-dry-weight'!BQ$172</f>
        <v>0.411452480930821</v>
      </c>
      <c r="BR24" s="66">
        <f>'signal-per-mass-dry-weight'!BR24*100/'signal-per-mass-dry-weight'!BR$172</f>
        <v>0.466631861532538</v>
      </c>
      <c r="BS24" s="66">
        <f>'signal-per-mass-dry-weight'!BS24*100/'signal-per-mass-dry-weight'!BS$172</f>
        <v>0.45016958984459</v>
      </c>
      <c r="BT24" s="66">
        <f>'signal-per-mass-dry-weight'!BT24*100/'signal-per-mass-dry-weight'!BT$172</f>
        <v>0.473194871628931</v>
      </c>
      <c r="BU24" s="66">
        <f>'signal-per-mass-dry-weight'!BU24*100/'signal-per-mass-dry-weight'!BU$172</f>
        <v>0.386375458477451</v>
      </c>
      <c r="BV24" s="66">
        <f>'signal-per-mass-dry-weight'!BV24*100/'signal-per-mass-dry-weight'!BV$172</f>
        <v>0.390043577007843</v>
      </c>
      <c r="BW24" s="66">
        <f>'signal-per-mass-dry-weight'!BW24*100/'signal-per-mass-dry-weight'!BW$172</f>
        <v>0.322587000136463</v>
      </c>
      <c r="BX24" s="66">
        <f>'signal-per-mass-dry-weight'!BX24*100/'signal-per-mass-dry-weight'!BX$172</f>
        <v>0.312215018551622</v>
      </c>
      <c r="BY24" s="66">
        <f>'signal-per-mass-dry-weight'!BY24*100/'signal-per-mass-dry-weight'!BY$172</f>
        <v>0.505544998789982</v>
      </c>
      <c r="BZ24" s="66">
        <f>'signal-per-mass-dry-weight'!BZ24*100/'signal-per-mass-dry-weight'!BZ$172</f>
        <v>0.394690748998115</v>
      </c>
      <c r="CA24" s="66">
        <f>'signal-per-mass-dry-weight'!CA24*100/'signal-per-mass-dry-weight'!CA$172</f>
        <v>0.427072716495642</v>
      </c>
      <c r="CB24" s="66">
        <f>'signal-per-mass-dry-weight'!CB24*100/'signal-per-mass-dry-weight'!CB$172</f>
        <v>0.3434240915911</v>
      </c>
      <c r="CC24" s="66">
        <f>'signal-per-mass-dry-weight'!CC24*100/'signal-per-mass-dry-weight'!CC$172</f>
        <v>0.308311284159133</v>
      </c>
      <c r="CD24" s="66">
        <f>'signal-per-mass-dry-weight'!CD24*100/'signal-per-mass-dry-weight'!CD$172</f>
        <v>0.335950958971642</v>
      </c>
      <c r="CE24" s="66">
        <f>'signal-per-mass-dry-weight'!CE24*100/'signal-per-mass-dry-weight'!CE$172</f>
        <v>0.372560890815051</v>
      </c>
      <c r="CF24" s="66">
        <f>'signal-per-mass-dry-weight'!CF24*100/'signal-per-mass-dry-weight'!CF$172</f>
        <v>0.421377478172798</v>
      </c>
      <c r="CG24" s="66">
        <f>'signal-per-mass-dry-weight'!CG24*100/'signal-per-mass-dry-weight'!CG$172</f>
        <v>0.382611893971791</v>
      </c>
      <c r="CH24" s="66">
        <f>'signal-per-mass-dry-weight'!CH24*100/'signal-per-mass-dry-weight'!CH$172</f>
        <v>0.34380288162031</v>
      </c>
      <c r="CI24" s="66">
        <f>'signal-per-mass-dry-weight'!CI24*100/'signal-per-mass-dry-weight'!CI$172</f>
        <v>0.30114970645091</v>
      </c>
      <c r="CJ24" s="66">
        <f>'signal-per-mass-dry-weight'!CJ24*100/'signal-per-mass-dry-weight'!CJ$172</f>
        <v>0.436197341442173</v>
      </c>
      <c r="CK24" s="66">
        <f>'signal-per-mass-dry-weight'!CK24*100/'signal-per-mass-dry-weight'!CK$172</f>
        <v>0.413015343576564</v>
      </c>
      <c r="CL24" s="66">
        <f>'signal-per-mass-dry-weight'!CL24*100/'signal-per-mass-dry-weight'!CL$172</f>
        <v>0.263396128992275</v>
      </c>
      <c r="CM24" s="66">
        <f>'signal-per-mass-dry-weight'!CM24*100/'signal-per-mass-dry-weight'!CM$172</f>
        <v>0.470734154118663</v>
      </c>
      <c r="CN24" s="66">
        <f>'signal-per-mass-dry-weight'!CN24*100/'signal-per-mass-dry-weight'!CN$172</f>
        <v>0.2566454998861</v>
      </c>
      <c r="CO24" s="66">
        <f>'signal-per-mass-dry-weight'!CO24*100/'signal-per-mass-dry-weight'!CO$172</f>
        <v>0.383185790647753</v>
      </c>
      <c r="CP24" s="66">
        <f>'signal-per-mass-dry-weight'!CP24*100/'signal-per-mass-dry-weight'!CP$172</f>
        <v>0.237807810915636</v>
      </c>
      <c r="CQ24" s="66">
        <f>'signal-per-mass-dry-weight'!CQ24*100/'signal-per-mass-dry-weight'!CQ$172</f>
        <v>0.28555435395486</v>
      </c>
      <c r="CR24" s="66">
        <f>'signal-per-mass-dry-weight'!CR24*100/'signal-per-mass-dry-weight'!CR$172</f>
        <v>0.506216408371664</v>
      </c>
      <c r="CS24" s="66">
        <f>'signal-per-mass-dry-weight'!CS24*100/'signal-per-mass-dry-weight'!CS$172</f>
        <v>0.346131024464755</v>
      </c>
      <c r="CT24" s="66">
        <f>'signal-per-mass-dry-weight'!CT24*100/'signal-per-mass-dry-weight'!CT$172</f>
        <v>0.302662074927662</v>
      </c>
      <c r="CU24" s="66">
        <f>'signal-per-mass-dry-weight'!CU24*100/'signal-per-mass-dry-weight'!CU$172</f>
        <v>0.370022548701244</v>
      </c>
      <c r="CV24" s="66">
        <f>'signal-per-mass-dry-weight'!CV24*100/'signal-per-mass-dry-weight'!CV$172</f>
        <v>0.34960921607566</v>
      </c>
      <c r="CW24" s="66">
        <f>'signal-per-mass-dry-weight'!CW24*100/'signal-per-mass-dry-weight'!CW$172</f>
        <v>0.239006698852901</v>
      </c>
      <c r="CX24" s="66">
        <f>'signal-per-mass-dry-weight'!CX24*100/'signal-per-mass-dry-weight'!CX$172</f>
        <v>0.318322128820267</v>
      </c>
      <c r="CY24" s="66">
        <f>'signal-per-mass-dry-weight'!CY24*100/'signal-per-mass-dry-weight'!CY$172</f>
        <v>0.236630592203909</v>
      </c>
      <c r="CZ24" s="66">
        <f>'signal-per-mass-dry-weight'!CZ24*100/'signal-per-mass-dry-weight'!CZ$172</f>
        <v>0.370997181552428</v>
      </c>
    </row>
    <row r="25" spans="1:104">
      <c r="A25">
        <f>'imported data from Web Calc'!A25</f>
        <v>770.5</v>
      </c>
      <c r="B25" t="str">
        <f>'imported data from Web Calc'!B25</f>
        <v>C43H76O10</v>
      </c>
      <c r="C25" s="61" t="str">
        <f>'imported data from Web Calc'!C25</f>
        <v>MGDG(34:3)</v>
      </c>
      <c r="D25" s="96"/>
      <c r="E25" s="96"/>
      <c r="F25" s="96"/>
      <c r="G25" s="66">
        <f>'signal-per-mass-dry-weight'!G25*100/'signal-per-mass-dry-weight'!G$172</f>
        <v>1.60186377970971</v>
      </c>
      <c r="H25" s="66">
        <f>'signal-per-mass-dry-weight'!H25*100/'signal-per-mass-dry-weight'!H$172</f>
        <v>1.75449281863852</v>
      </c>
      <c r="I25" s="66">
        <f>'signal-per-mass-dry-weight'!I25*100/'signal-per-mass-dry-weight'!I$172</f>
        <v>1.84223852473893</v>
      </c>
      <c r="J25" s="66">
        <f>'signal-per-mass-dry-weight'!J25*100/'signal-per-mass-dry-weight'!J$172</f>
        <v>1.74158317659328</v>
      </c>
      <c r="K25" s="66">
        <f>'signal-per-mass-dry-weight'!K25*100/'signal-per-mass-dry-weight'!K$172</f>
        <v>1.71692933893259</v>
      </c>
      <c r="L25" s="66">
        <f>'signal-per-mass-dry-weight'!L25*100/'signal-per-mass-dry-weight'!L$172</f>
        <v>1.81411204728413</v>
      </c>
      <c r="M25" s="66">
        <f>'signal-per-mass-dry-weight'!M25*100/'signal-per-mass-dry-weight'!M$172</f>
        <v>1.5774741828872</v>
      </c>
      <c r="N25" s="66">
        <f>'signal-per-mass-dry-weight'!N25*100/'signal-per-mass-dry-weight'!N$172</f>
        <v>1.68571371728758</v>
      </c>
      <c r="O25" s="66">
        <f>'signal-per-mass-dry-weight'!O25*100/'signal-per-mass-dry-weight'!O$172</f>
        <v>1.66941754492264</v>
      </c>
      <c r="P25" s="66">
        <f>'signal-per-mass-dry-weight'!P25*100/'signal-per-mass-dry-weight'!P$172</f>
        <v>1.73088743527371</v>
      </c>
      <c r="Q25" s="66">
        <f t="shared" si="0"/>
        <v>1.71347125662683</v>
      </c>
      <c r="R25" s="115">
        <f t="shared" si="1"/>
        <v>0.0837725437398383</v>
      </c>
      <c r="S25" s="66">
        <f t="shared" si="2"/>
        <v>0.0488905450942635</v>
      </c>
      <c r="T25" s="66">
        <f>'signal-per-mass-dry-weight'!T25*100/'signal-per-mass-dry-weight'!T$172</f>
        <v>0.83148138256407</v>
      </c>
      <c r="U25" s="66">
        <f>'signal-per-mass-dry-weight'!U25*100/'signal-per-mass-dry-weight'!U$172</f>
        <v>1.00539802400103</v>
      </c>
      <c r="V25" s="66">
        <f>'signal-per-mass-dry-weight'!V25*100/'signal-per-mass-dry-weight'!V$172</f>
        <v>0.810453492229699</v>
      </c>
      <c r="W25" s="66">
        <f>'signal-per-mass-dry-weight'!W25*100/'signal-per-mass-dry-weight'!W$172</f>
        <v>1.18266732467747</v>
      </c>
      <c r="X25" s="66">
        <f>'signal-per-mass-dry-weight'!X25*100/'signal-per-mass-dry-weight'!X$172</f>
        <v>1.18526234528993</v>
      </c>
      <c r="Y25" s="66">
        <f>'signal-per-mass-dry-weight'!Y25*100/'signal-per-mass-dry-weight'!Y$172</f>
        <v>0.71964827020761</v>
      </c>
      <c r="Z25" s="66">
        <f>'signal-per-mass-dry-weight'!Z25*100/'signal-per-mass-dry-weight'!Z$172</f>
        <v>0.847934535977914</v>
      </c>
      <c r="AA25" s="66">
        <f>'signal-per-mass-dry-weight'!AA25*100/'signal-per-mass-dry-weight'!AA$172</f>
        <v>0.949549481367662</v>
      </c>
      <c r="AB25" s="66">
        <f>'signal-per-mass-dry-weight'!AB25*100/'signal-per-mass-dry-weight'!AB$172</f>
        <v>1.07514616925183</v>
      </c>
      <c r="AC25" s="66">
        <f>'signal-per-mass-dry-weight'!AC25*100/'signal-per-mass-dry-weight'!AC$172</f>
        <v>0.897609335888055</v>
      </c>
      <c r="AD25" s="66">
        <f>'signal-per-mass-dry-weight'!AD25*100/'signal-per-mass-dry-weight'!AD$172</f>
        <v>1.70085949873569</v>
      </c>
      <c r="AE25" s="66">
        <f>'signal-per-mass-dry-weight'!AE25*100/'signal-per-mass-dry-weight'!AE$172</f>
        <v>1.72100304719355</v>
      </c>
      <c r="AF25" s="66">
        <f>'signal-per-mass-dry-weight'!AF25*100/'signal-per-mass-dry-weight'!AF$172</f>
        <v>1.1576941510155</v>
      </c>
      <c r="AG25" s="66">
        <f>'signal-per-mass-dry-weight'!AG25*100/'signal-per-mass-dry-weight'!AG$172</f>
        <v>1.07168613274422</v>
      </c>
      <c r="AH25" s="66">
        <f>'signal-per-mass-dry-weight'!AH25*100/'signal-per-mass-dry-weight'!AH$172</f>
        <v>1.04111876487115</v>
      </c>
      <c r="AI25" s="66">
        <f>'signal-per-mass-dry-weight'!AI25*100/'signal-per-mass-dry-weight'!AI$172</f>
        <v>0.882169282856107</v>
      </c>
      <c r="AJ25" s="66">
        <f>'signal-per-mass-dry-weight'!AJ25*100/'signal-per-mass-dry-weight'!AJ$172</f>
        <v>1.17182559084855</v>
      </c>
      <c r="AK25" s="66">
        <f>'signal-per-mass-dry-weight'!AK25*100/'signal-per-mass-dry-weight'!AK$172</f>
        <v>0.917229707597035</v>
      </c>
      <c r="AL25" s="66">
        <f>'signal-per-mass-dry-weight'!AL25*100/'signal-per-mass-dry-weight'!AL$172</f>
        <v>1.88524913650628</v>
      </c>
      <c r="AM25" s="66">
        <f>'signal-per-mass-dry-weight'!AM25*100/'signal-per-mass-dry-weight'!AM$172</f>
        <v>1.92790340465617</v>
      </c>
      <c r="AN25" s="66">
        <f>'signal-per-mass-dry-weight'!AN25*100/'signal-per-mass-dry-weight'!AN$172</f>
        <v>0.785944092097722</v>
      </c>
      <c r="AO25" s="66">
        <f>'signal-per-mass-dry-weight'!AO25*100/'signal-per-mass-dry-weight'!AO$172</f>
        <v>1.5169639731429</v>
      </c>
      <c r="AP25" s="66">
        <f>'signal-per-mass-dry-weight'!AP25*100/'signal-per-mass-dry-weight'!AP$172</f>
        <v>1.06171233147779</v>
      </c>
      <c r="AQ25" s="66">
        <f>'signal-per-mass-dry-weight'!AQ25*100/'signal-per-mass-dry-weight'!AQ$172</f>
        <v>0.784438823852027</v>
      </c>
      <c r="AR25" s="66">
        <f>'signal-per-mass-dry-weight'!AR25*100/'signal-per-mass-dry-weight'!AR$172</f>
        <v>0.839820911466204</v>
      </c>
      <c r="AS25" s="66">
        <f>'signal-per-mass-dry-weight'!AS25*100/'signal-per-mass-dry-weight'!AS$172</f>
        <v>1.42311303143889</v>
      </c>
      <c r="AT25" s="66">
        <f>'signal-per-mass-dry-weight'!AT25*100/'signal-per-mass-dry-weight'!AT$172</f>
        <v>0.587215009330406</v>
      </c>
      <c r="AU25" s="66">
        <f>'signal-per-mass-dry-weight'!AU25*100/'signal-per-mass-dry-weight'!AU$172</f>
        <v>0.565852371081371</v>
      </c>
      <c r="AV25" s="66">
        <f>'signal-per-mass-dry-weight'!AV25*100/'signal-per-mass-dry-weight'!AV$172</f>
        <v>0.889003824310444</v>
      </c>
      <c r="AW25" s="66">
        <f>'signal-per-mass-dry-weight'!AW25*100/'signal-per-mass-dry-weight'!AW$172</f>
        <v>0.591880025932543</v>
      </c>
      <c r="AX25" s="66">
        <f>'signal-per-mass-dry-weight'!AX25*100/'signal-per-mass-dry-weight'!AX$172</f>
        <v>0.602650598873076</v>
      </c>
      <c r="AY25" s="66">
        <f>'signal-per-mass-dry-weight'!AY25*100/'signal-per-mass-dry-weight'!AY$172</f>
        <v>0.916382782564065</v>
      </c>
      <c r="AZ25" s="66">
        <f>'signal-per-mass-dry-weight'!AZ25*100/'signal-per-mass-dry-weight'!AZ$172</f>
        <v>0.712501778770686</v>
      </c>
      <c r="BA25" s="66">
        <f>'signal-per-mass-dry-weight'!BA25*100/'signal-per-mass-dry-weight'!BA$172</f>
        <v>0.98097394246639</v>
      </c>
      <c r="BB25" s="66">
        <f>'signal-per-mass-dry-weight'!BB25*100/'signal-per-mass-dry-weight'!BB$172</f>
        <v>0.794134094685187</v>
      </c>
      <c r="BC25" s="66">
        <f>'signal-per-mass-dry-weight'!BC25*100/'signal-per-mass-dry-weight'!BC$172</f>
        <v>0.791153102992196</v>
      </c>
      <c r="BD25" s="66">
        <f>'signal-per-mass-dry-weight'!BD25*100/'signal-per-mass-dry-weight'!BD$172</f>
        <v>0.884557695308239</v>
      </c>
      <c r="BE25" s="66">
        <f>'signal-per-mass-dry-weight'!BE25*100/'signal-per-mass-dry-weight'!BE$172</f>
        <v>1.12591242294475</v>
      </c>
      <c r="BF25" s="66">
        <f>'signal-per-mass-dry-weight'!BF25*100/'signal-per-mass-dry-weight'!BF$172</f>
        <v>0.67504105588189</v>
      </c>
      <c r="BG25" s="66">
        <f>'signal-per-mass-dry-weight'!BG25*100/'signal-per-mass-dry-weight'!BG$172</f>
        <v>1.14481606429159</v>
      </c>
      <c r="BH25" s="66">
        <f>'signal-per-mass-dry-weight'!BH25*100/'signal-per-mass-dry-weight'!BH$172</f>
        <v>1.91835879456848</v>
      </c>
      <c r="BI25" s="66">
        <f>'signal-per-mass-dry-weight'!BI25*100/'signal-per-mass-dry-weight'!BI$172</f>
        <v>1.65787852340839</v>
      </c>
      <c r="BJ25" s="66">
        <f>'signal-per-mass-dry-weight'!BJ25*100/'signal-per-mass-dry-weight'!BJ$172</f>
        <v>1.64261142866457</v>
      </c>
      <c r="BK25" s="66">
        <f>'signal-per-mass-dry-weight'!BK25*100/'signal-per-mass-dry-weight'!BK$172</f>
        <v>1.16546070962152</v>
      </c>
      <c r="BL25" s="66">
        <f>'signal-per-mass-dry-weight'!BL25*100/'signal-per-mass-dry-weight'!BL$172</f>
        <v>1.31586780228047</v>
      </c>
      <c r="BM25" s="121">
        <f>'signal-per-mass-dry-weight'!BM25*100/'signal-per-mass-dry-weight'!BM$172</f>
        <v>3.4111174408296</v>
      </c>
      <c r="BN25" s="66">
        <f>'signal-per-mass-dry-weight'!BN25*100/'signal-per-mass-dry-weight'!BN$172</f>
        <v>2.84760900824044</v>
      </c>
      <c r="BO25" s="66">
        <f>'signal-per-mass-dry-weight'!BO25*100/'signal-per-mass-dry-weight'!BO$172</f>
        <v>2.66201383908028</v>
      </c>
      <c r="BP25" s="66">
        <f>'signal-per-mass-dry-weight'!BP25*100/'signal-per-mass-dry-weight'!BP$172</f>
        <v>3.27874296415838</v>
      </c>
      <c r="BQ25" s="66">
        <f>'signal-per-mass-dry-weight'!BQ25*100/'signal-per-mass-dry-weight'!BQ$172</f>
        <v>2.90600425699806</v>
      </c>
      <c r="BR25" s="66">
        <f>'signal-per-mass-dry-weight'!BR25*100/'signal-per-mass-dry-weight'!BR$172</f>
        <v>2.59556237038125</v>
      </c>
      <c r="BS25" s="66">
        <f>'signal-per-mass-dry-weight'!BS25*100/'signal-per-mass-dry-weight'!BS$172</f>
        <v>2.77261931634991</v>
      </c>
      <c r="BT25" s="66">
        <f>'signal-per-mass-dry-weight'!BT25*100/'signal-per-mass-dry-weight'!BT$172</f>
        <v>3.19322638549594</v>
      </c>
      <c r="BU25" s="66">
        <f>'signal-per-mass-dry-weight'!BU25*100/'signal-per-mass-dry-weight'!BU$172</f>
        <v>2.75687827134266</v>
      </c>
      <c r="BV25" s="66">
        <f>'signal-per-mass-dry-weight'!BV25*100/'signal-per-mass-dry-weight'!BV$172</f>
        <v>2.60151706551458</v>
      </c>
      <c r="BW25" s="66">
        <f>'signal-per-mass-dry-weight'!BW25*100/'signal-per-mass-dry-weight'!BW$172</f>
        <v>3.11473955155685</v>
      </c>
      <c r="BX25" s="66">
        <f>'signal-per-mass-dry-weight'!BX25*100/'signal-per-mass-dry-weight'!BX$172</f>
        <v>3.33129663167851</v>
      </c>
      <c r="BY25" s="66">
        <f>'signal-per-mass-dry-weight'!BY25*100/'signal-per-mass-dry-weight'!BY$172</f>
        <v>3.78456603260834</v>
      </c>
      <c r="BZ25" s="66">
        <f>'signal-per-mass-dry-weight'!BZ25*100/'signal-per-mass-dry-weight'!BZ$172</f>
        <v>2.87220737825135</v>
      </c>
      <c r="CA25" s="66">
        <f>'signal-per-mass-dry-weight'!CA25*100/'signal-per-mass-dry-weight'!CA$172</f>
        <v>3.07415405837854</v>
      </c>
      <c r="CB25" s="66">
        <f>'signal-per-mass-dry-weight'!CB25*100/'signal-per-mass-dry-weight'!CB$172</f>
        <v>3.07955701803822</v>
      </c>
      <c r="CC25" s="66">
        <f>'signal-per-mass-dry-weight'!CC25*100/'signal-per-mass-dry-weight'!CC$172</f>
        <v>2.51890319158011</v>
      </c>
      <c r="CD25" s="66">
        <f>'signal-per-mass-dry-weight'!CD25*100/'signal-per-mass-dry-weight'!CD$172</f>
        <v>2.60187744780319</v>
      </c>
      <c r="CE25" s="66">
        <f>'signal-per-mass-dry-weight'!CE25*100/'signal-per-mass-dry-weight'!CE$172</f>
        <v>3.04085578938396</v>
      </c>
      <c r="CF25" s="66">
        <f>'signal-per-mass-dry-weight'!CF25*100/'signal-per-mass-dry-weight'!CF$172</f>
        <v>3.23933936345338</v>
      </c>
      <c r="CG25" s="66">
        <f>'signal-per-mass-dry-weight'!CG25*100/'signal-per-mass-dry-weight'!CG$172</f>
        <v>2.47807935979404</v>
      </c>
      <c r="CH25" s="66">
        <f>'signal-per-mass-dry-weight'!CH25*100/'signal-per-mass-dry-weight'!CH$172</f>
        <v>3.03552788162323</v>
      </c>
      <c r="CI25" s="66">
        <f>'signal-per-mass-dry-weight'!CI25*100/'signal-per-mass-dry-weight'!CI$172</f>
        <v>1.9535900727933</v>
      </c>
      <c r="CJ25" s="66">
        <f>'signal-per-mass-dry-weight'!CJ25*100/'signal-per-mass-dry-weight'!CJ$172</f>
        <v>2.46283729706581</v>
      </c>
      <c r="CK25" s="66">
        <f>'signal-per-mass-dry-weight'!CK25*100/'signal-per-mass-dry-weight'!CK$172</f>
        <v>2.38801052561758</v>
      </c>
      <c r="CL25" s="66">
        <f>'signal-per-mass-dry-weight'!CL25*100/'signal-per-mass-dry-weight'!CL$172</f>
        <v>1.78412248355613</v>
      </c>
      <c r="CM25" s="66">
        <f>'signal-per-mass-dry-weight'!CM25*100/'signal-per-mass-dry-weight'!CM$172</f>
        <v>2.56288595020161</v>
      </c>
      <c r="CN25" s="66">
        <f>'signal-per-mass-dry-weight'!CN25*100/'signal-per-mass-dry-weight'!CN$172</f>
        <v>2.79051059399966</v>
      </c>
      <c r="CO25" s="66">
        <f>'signal-per-mass-dry-weight'!CO25*100/'signal-per-mass-dry-weight'!CO$172</f>
        <v>2.48501676113147</v>
      </c>
      <c r="CP25" s="66">
        <f>'signal-per-mass-dry-weight'!CP25*100/'signal-per-mass-dry-weight'!CP$172</f>
        <v>2.80698148241492</v>
      </c>
      <c r="CQ25" s="66">
        <f>'signal-per-mass-dry-weight'!CQ25*100/'signal-per-mass-dry-weight'!CQ$172</f>
        <v>2.02429631023497</v>
      </c>
      <c r="CR25" s="66">
        <f>'signal-per-mass-dry-weight'!CR25*100/'signal-per-mass-dry-weight'!CR$172</f>
        <v>2.63972209297005</v>
      </c>
      <c r="CS25" s="66">
        <f>'signal-per-mass-dry-weight'!CS25*100/'signal-per-mass-dry-weight'!CS$172</f>
        <v>2.75294907830107</v>
      </c>
      <c r="CT25" s="66">
        <f>'signal-per-mass-dry-weight'!CT25*100/'signal-per-mass-dry-weight'!CT$172</f>
        <v>2.55341099720718</v>
      </c>
      <c r="CU25" s="66">
        <f>'signal-per-mass-dry-weight'!CU25*100/'signal-per-mass-dry-weight'!CU$172</f>
        <v>2.3357673386766</v>
      </c>
      <c r="CV25" s="66">
        <f>'signal-per-mass-dry-weight'!CV25*100/'signal-per-mass-dry-weight'!CV$172</f>
        <v>2.52175751740773</v>
      </c>
      <c r="CW25" s="66">
        <f>'signal-per-mass-dry-weight'!CW25*100/'signal-per-mass-dry-weight'!CW$172</f>
        <v>2.30824487540819</v>
      </c>
      <c r="CX25" s="66">
        <f>'signal-per-mass-dry-weight'!CX25*100/'signal-per-mass-dry-weight'!CX$172</f>
        <v>3.10160022953081</v>
      </c>
      <c r="CY25" s="66">
        <f>'signal-per-mass-dry-weight'!CY25*100/'signal-per-mass-dry-weight'!CY$172</f>
        <v>3.01824734953965</v>
      </c>
      <c r="CZ25" s="66">
        <f>'signal-per-mass-dry-weight'!CZ25*100/'signal-per-mass-dry-weight'!CZ$172</f>
        <v>3.2578011366214</v>
      </c>
    </row>
    <row r="26" spans="1:104">
      <c r="A26">
        <f>'imported data from Web Calc'!A26</f>
        <v>772.6</v>
      </c>
      <c r="B26" t="str">
        <f>'imported data from Web Calc'!B26</f>
        <v>C43H78O10</v>
      </c>
      <c r="C26" s="61" t="str">
        <f>'imported data from Web Calc'!C26</f>
        <v>MGDG(34:2)</v>
      </c>
      <c r="D26" s="96"/>
      <c r="E26" s="96"/>
      <c r="F26" s="96"/>
      <c r="G26" s="66">
        <f>'signal-per-mass-dry-weight'!G26*100/'signal-per-mass-dry-weight'!G$172</f>
        <v>0.112807308430262</v>
      </c>
      <c r="H26" s="66">
        <f>'signal-per-mass-dry-weight'!H26*100/'signal-per-mass-dry-weight'!H$172</f>
        <v>0.0983516164367435</v>
      </c>
      <c r="I26" s="66">
        <f>'signal-per-mass-dry-weight'!I26*100/'signal-per-mass-dry-weight'!I$172</f>
        <v>0.0856275126570895</v>
      </c>
      <c r="J26" s="66">
        <f>'signal-per-mass-dry-weight'!J26*100/'signal-per-mass-dry-weight'!J$172</f>
        <v>0.107213312373896</v>
      </c>
      <c r="K26" s="66">
        <f>'signal-per-mass-dry-weight'!K26*100/'signal-per-mass-dry-weight'!K$172</f>
        <v>0.129642292775162</v>
      </c>
      <c r="L26" s="66">
        <f>'signal-per-mass-dry-weight'!L26*100/'signal-per-mass-dry-weight'!L$172</f>
        <v>0.113693206988987</v>
      </c>
      <c r="M26" s="66">
        <f>'signal-per-mass-dry-weight'!M26*100/'signal-per-mass-dry-weight'!M$172</f>
        <v>0.129301162531737</v>
      </c>
      <c r="N26" s="66">
        <f>'signal-per-mass-dry-weight'!N26*100/'signal-per-mass-dry-weight'!N$172</f>
        <v>0.141113705027604</v>
      </c>
      <c r="O26" s="66">
        <f>'signal-per-mass-dry-weight'!O26*100/'signal-per-mass-dry-weight'!O$172</f>
        <v>0.0712918524522123</v>
      </c>
      <c r="P26" s="66">
        <f>'signal-per-mass-dry-weight'!P26*100/'signal-per-mass-dry-weight'!P$172</f>
        <v>0.0811620465700899</v>
      </c>
      <c r="Q26" s="66">
        <f t="shared" si="0"/>
        <v>0.107020401624378</v>
      </c>
      <c r="R26" s="115">
        <f t="shared" si="1"/>
        <v>0.0229166963059735</v>
      </c>
      <c r="S26" s="66">
        <f t="shared" si="2"/>
        <v>0.214133903051559</v>
      </c>
      <c r="T26" s="66">
        <f>'signal-per-mass-dry-weight'!T26*100/'signal-per-mass-dry-weight'!T$172</f>
        <v>0.0291977215051324</v>
      </c>
      <c r="U26" s="66">
        <f>'signal-per-mass-dry-weight'!U26*100/'signal-per-mass-dry-weight'!U$172</f>
        <v>0.0728015067791763</v>
      </c>
      <c r="V26" s="66">
        <f>'signal-per-mass-dry-weight'!V26*100/'signal-per-mass-dry-weight'!V$172</f>
        <v>0.0432354896482371</v>
      </c>
      <c r="W26" s="66">
        <f>'signal-per-mass-dry-weight'!W26*100/'signal-per-mass-dry-weight'!W$172</f>
        <v>0.0598249845523982</v>
      </c>
      <c r="X26" s="66">
        <f>'signal-per-mass-dry-weight'!X26*100/'signal-per-mass-dry-weight'!X$172</f>
        <v>0.0691319542054141</v>
      </c>
      <c r="Y26" s="66">
        <f>'signal-per-mass-dry-weight'!Y26*100/'signal-per-mass-dry-weight'!Y$172</f>
        <v>0.0399196988792975</v>
      </c>
      <c r="Z26" s="66">
        <f>'signal-per-mass-dry-weight'!Z26*100/'signal-per-mass-dry-weight'!Z$172</f>
        <v>0.0310898421142037</v>
      </c>
      <c r="AA26" s="66">
        <f>'signal-per-mass-dry-weight'!AA26*100/'signal-per-mass-dry-weight'!AA$172</f>
        <v>0.0234582578640776</v>
      </c>
      <c r="AB26" s="66">
        <f>'signal-per-mass-dry-weight'!AB26*100/'signal-per-mass-dry-weight'!AB$172</f>
        <v>0.027435946902758</v>
      </c>
      <c r="AC26" s="66">
        <f>'signal-per-mass-dry-weight'!AC26*100/'signal-per-mass-dry-weight'!AC$172</f>
        <v>0.0435847052859029</v>
      </c>
      <c r="AD26" s="66">
        <f>'signal-per-mass-dry-weight'!AD26*100/'signal-per-mass-dry-weight'!AD$172</f>
        <v>0.0608318847902608</v>
      </c>
      <c r="AE26" s="66">
        <f>'signal-per-mass-dry-weight'!AE26*100/'signal-per-mass-dry-weight'!AE$172</f>
        <v>0.138312529625199</v>
      </c>
      <c r="AF26" s="66">
        <f>'signal-per-mass-dry-weight'!AF26*100/'signal-per-mass-dry-weight'!AF$172</f>
        <v>0.0440488506240044</v>
      </c>
      <c r="AG26" s="66">
        <f>'signal-per-mass-dry-weight'!AG26*100/'signal-per-mass-dry-weight'!AG$172</f>
        <v>0.0873002748583774</v>
      </c>
      <c r="AH26" s="66">
        <f>'signal-per-mass-dry-weight'!AH26*100/'signal-per-mass-dry-weight'!AH$172</f>
        <v>0.0764966028560725</v>
      </c>
      <c r="AI26" s="66">
        <f>'signal-per-mass-dry-weight'!AI26*100/'signal-per-mass-dry-weight'!AI$172</f>
        <v>0.0801972075323733</v>
      </c>
      <c r="AJ26" s="66">
        <f>'signal-per-mass-dry-weight'!AJ26*100/'signal-per-mass-dry-weight'!AJ$172</f>
        <v>0.0821541824092588</v>
      </c>
      <c r="AK26" s="66">
        <f>'signal-per-mass-dry-weight'!AK26*100/'signal-per-mass-dry-weight'!AK$172</f>
        <v>0.090977255550275</v>
      </c>
      <c r="AL26" s="66">
        <f>'signal-per-mass-dry-weight'!AL26*100/'signal-per-mass-dry-weight'!AL$172</f>
        <v>0.0700315429608572</v>
      </c>
      <c r="AM26" s="66">
        <f>'signal-per-mass-dry-weight'!AM26*100/'signal-per-mass-dry-weight'!AM$172</f>
        <v>0.11057990256137</v>
      </c>
      <c r="AN26" s="66">
        <f>'signal-per-mass-dry-weight'!AN26*100/'signal-per-mass-dry-weight'!AN$172</f>
        <v>0.0594593192095938</v>
      </c>
      <c r="AO26" s="66">
        <f>'signal-per-mass-dry-weight'!AO26*100/'signal-per-mass-dry-weight'!AO$172</f>
        <v>0.0841558960918539</v>
      </c>
      <c r="AP26" s="66">
        <f>'signal-per-mass-dry-weight'!AP26*100/'signal-per-mass-dry-weight'!AP$172</f>
        <v>0.0862851926534328</v>
      </c>
      <c r="AQ26" s="66">
        <f>'signal-per-mass-dry-weight'!AQ26*100/'signal-per-mass-dry-weight'!AQ$172</f>
        <v>0.0525033422013008</v>
      </c>
      <c r="AR26" s="66">
        <f>'signal-per-mass-dry-weight'!AR26*100/'signal-per-mass-dry-weight'!AR$172</f>
        <v>0.0464324061627949</v>
      </c>
      <c r="AS26" s="66">
        <f>'signal-per-mass-dry-weight'!AS26*100/'signal-per-mass-dry-weight'!AS$172</f>
        <v>0.106221566195529</v>
      </c>
      <c r="AT26" s="66">
        <f>'signal-per-mass-dry-weight'!AT26*100/'signal-per-mass-dry-weight'!AT$172</f>
        <v>0.116817195461821</v>
      </c>
      <c r="AU26" s="66">
        <f>'signal-per-mass-dry-weight'!AU26*100/'signal-per-mass-dry-weight'!AU$172</f>
        <v>0.0913095109989963</v>
      </c>
      <c r="AV26" s="66">
        <f>'signal-per-mass-dry-weight'!AV26*100/'signal-per-mass-dry-weight'!AV$172</f>
        <v>0.102959708087072</v>
      </c>
      <c r="AW26" s="66">
        <f>'signal-per-mass-dry-weight'!AW26*100/'signal-per-mass-dry-weight'!AW$172</f>
        <v>0.0993763061292065</v>
      </c>
      <c r="AX26" s="66">
        <f>'signal-per-mass-dry-weight'!AX26*100/'signal-per-mass-dry-weight'!AX$172</f>
        <v>0.0712262208151477</v>
      </c>
      <c r="AY26" s="66">
        <f>'signal-per-mass-dry-weight'!AY26*100/'signal-per-mass-dry-weight'!AY$172</f>
        <v>0.149574875666449</v>
      </c>
      <c r="AZ26" s="66">
        <f>'signal-per-mass-dry-weight'!AZ26*100/'signal-per-mass-dry-weight'!AZ$172</f>
        <v>0.0747307900147415</v>
      </c>
      <c r="BA26" s="66">
        <f>'signal-per-mass-dry-weight'!BA26*100/'signal-per-mass-dry-weight'!BA$172</f>
        <v>0.0955820764454431</v>
      </c>
      <c r="BB26" s="66">
        <f>'signal-per-mass-dry-weight'!BB26*100/'signal-per-mass-dry-weight'!BB$172</f>
        <v>0.0867864146029267</v>
      </c>
      <c r="BC26" s="66">
        <f>'signal-per-mass-dry-weight'!BC26*100/'signal-per-mass-dry-weight'!BC$172</f>
        <v>0.109550833765622</v>
      </c>
      <c r="BD26" s="66">
        <f>'signal-per-mass-dry-weight'!BD26*100/'signal-per-mass-dry-weight'!BD$172</f>
        <v>0.106537059146539</v>
      </c>
      <c r="BE26" s="66">
        <f>'signal-per-mass-dry-weight'!BE26*100/'signal-per-mass-dry-weight'!BE$172</f>
        <v>0.106559568600128</v>
      </c>
      <c r="BF26" s="66">
        <f>'signal-per-mass-dry-weight'!BF26*100/'signal-per-mass-dry-weight'!BF$172</f>
        <v>0.0807114305945738</v>
      </c>
      <c r="BG26" s="66">
        <f>'signal-per-mass-dry-weight'!BG26*100/'signal-per-mass-dry-weight'!BG$172</f>
        <v>0.137134548993227</v>
      </c>
      <c r="BH26" s="66">
        <f>'signal-per-mass-dry-weight'!BH26*100/'signal-per-mass-dry-weight'!BH$172</f>
        <v>0.0739727041607382</v>
      </c>
      <c r="BI26" s="66">
        <f>'signal-per-mass-dry-weight'!BI26*100/'signal-per-mass-dry-weight'!BI$172</f>
        <v>0.0876332768576174</v>
      </c>
      <c r="BJ26" s="66">
        <f>'signal-per-mass-dry-weight'!BJ26*100/'signal-per-mass-dry-weight'!BJ$172</f>
        <v>0.0521463945607799</v>
      </c>
      <c r="BK26" s="66">
        <f>'signal-per-mass-dry-weight'!BK26*100/'signal-per-mass-dry-weight'!BK$172</f>
        <v>0.0421886229727248</v>
      </c>
      <c r="BL26" s="66">
        <f>'signal-per-mass-dry-weight'!BL26*100/'signal-per-mass-dry-weight'!BL$172</f>
        <v>0.0829519426308066</v>
      </c>
      <c r="BM26" s="121">
        <f>'signal-per-mass-dry-weight'!BM26*100/'signal-per-mass-dry-weight'!BM$172</f>
        <v>0.130353828479454</v>
      </c>
      <c r="BN26" s="66">
        <f>'signal-per-mass-dry-weight'!BN26*100/'signal-per-mass-dry-weight'!BN$172</f>
        <v>0.137583143436919</v>
      </c>
      <c r="BO26" s="66">
        <f>'signal-per-mass-dry-weight'!BO26*100/'signal-per-mass-dry-weight'!BO$172</f>
        <v>0.175686436459982</v>
      </c>
      <c r="BP26" s="66">
        <f>'signal-per-mass-dry-weight'!BP26*100/'signal-per-mass-dry-weight'!BP$172</f>
        <v>0.145444871667355</v>
      </c>
      <c r="BQ26" s="66">
        <f>'signal-per-mass-dry-weight'!BQ26*100/'signal-per-mass-dry-weight'!BQ$172</f>
        <v>0.205403279334381</v>
      </c>
      <c r="BR26" s="66">
        <f>'signal-per-mass-dry-weight'!BR26*100/'signal-per-mass-dry-weight'!BR$172</f>
        <v>0.120061778696701</v>
      </c>
      <c r="BS26" s="66">
        <f>'signal-per-mass-dry-weight'!BS26*100/'signal-per-mass-dry-weight'!BS$172</f>
        <v>0.146039268516513</v>
      </c>
      <c r="BT26" s="66">
        <f>'signal-per-mass-dry-weight'!BT26*100/'signal-per-mass-dry-weight'!BT$172</f>
        <v>0.201359519842098</v>
      </c>
      <c r="BU26" s="66">
        <f>'signal-per-mass-dry-weight'!BU26*100/'signal-per-mass-dry-weight'!BU$172</f>
        <v>0.100375119106242</v>
      </c>
      <c r="BV26" s="66">
        <f>'signal-per-mass-dry-weight'!BV26*100/'signal-per-mass-dry-weight'!BV$172</f>
        <v>0.121428660766593</v>
      </c>
      <c r="BW26" s="66">
        <f>'signal-per-mass-dry-weight'!BW26*100/'signal-per-mass-dry-weight'!BW$172</f>
        <v>0.158978282363903</v>
      </c>
      <c r="BX26" s="66">
        <f>'signal-per-mass-dry-weight'!BX26*100/'signal-per-mass-dry-weight'!BX$172</f>
        <v>0.16701622679147</v>
      </c>
      <c r="BY26" s="66">
        <f>'signal-per-mass-dry-weight'!BY26*100/'signal-per-mass-dry-weight'!BY$172</f>
        <v>0.0140429166330551</v>
      </c>
      <c r="BZ26" s="66">
        <f>'signal-per-mass-dry-weight'!BZ26*100/'signal-per-mass-dry-weight'!BZ$172</f>
        <v>0.0190212409155718</v>
      </c>
      <c r="CA26" s="66">
        <f>'signal-per-mass-dry-weight'!CA26*100/'signal-per-mass-dry-weight'!CA$172</f>
        <v>0.150052576066036</v>
      </c>
      <c r="CB26" s="66">
        <f>'signal-per-mass-dry-weight'!CB26*100/'signal-per-mass-dry-weight'!CB$172</f>
        <v>0.109220120932251</v>
      </c>
      <c r="CC26" s="66">
        <f>'signal-per-mass-dry-weight'!CC26*100/'signal-per-mass-dry-weight'!CC$172</f>
        <v>0.118699844401266</v>
      </c>
      <c r="CD26" s="66">
        <f>'signal-per-mass-dry-weight'!CD26*100/'signal-per-mass-dry-weight'!CD$172</f>
        <v>0.194461239736697</v>
      </c>
      <c r="CE26" s="66">
        <f>'signal-per-mass-dry-weight'!CE26*100/'signal-per-mass-dry-weight'!CE$172</f>
        <v>0.0845161280089698</v>
      </c>
      <c r="CF26" s="66">
        <f>'signal-per-mass-dry-weight'!CF26*100/'signal-per-mass-dry-weight'!CF$172</f>
        <v>0.0918700897179065</v>
      </c>
      <c r="CG26" s="66">
        <f>'signal-per-mass-dry-weight'!CG26*100/'signal-per-mass-dry-weight'!CG$172</f>
        <v>0.235795702098895</v>
      </c>
      <c r="CH26" s="66">
        <f>'signal-per-mass-dry-weight'!CH26*100/'signal-per-mass-dry-weight'!CH$172</f>
        <v>0.0503126168224844</v>
      </c>
      <c r="CI26" s="66">
        <f>'signal-per-mass-dry-weight'!CI26*100/'signal-per-mass-dry-weight'!CI$172</f>
        <v>0.151869192937995</v>
      </c>
      <c r="CJ26" s="66">
        <f>'signal-per-mass-dry-weight'!CJ26*100/'signal-per-mass-dry-weight'!CJ$172</f>
        <v>0.166809532771293</v>
      </c>
      <c r="CK26" s="66">
        <f>'signal-per-mass-dry-weight'!CK26*100/'signal-per-mass-dry-weight'!CK$172</f>
        <v>0.0339930323931328</v>
      </c>
      <c r="CL26" s="66">
        <f>'signal-per-mass-dry-weight'!CL26*100/'signal-per-mass-dry-weight'!CL$172</f>
        <v>0.133674433813269</v>
      </c>
      <c r="CM26" s="66">
        <f>'signal-per-mass-dry-weight'!CM26*100/'signal-per-mass-dry-weight'!CM$172</f>
        <v>0.313822769412442</v>
      </c>
      <c r="CN26" s="66">
        <f>'signal-per-mass-dry-weight'!CN26*100/'signal-per-mass-dry-weight'!CN$172</f>
        <v>0.169569348139031</v>
      </c>
      <c r="CO26" s="66">
        <f>'signal-per-mass-dry-weight'!CO26*100/'signal-per-mass-dry-weight'!CO$172</f>
        <v>0.261780391630643</v>
      </c>
      <c r="CP26" s="66">
        <f>'signal-per-mass-dry-weight'!CP26*100/'signal-per-mass-dry-weight'!CP$172</f>
        <v>0.307876183774707</v>
      </c>
      <c r="CQ26" s="66">
        <f>'signal-per-mass-dry-weight'!CQ26*100/'signal-per-mass-dry-weight'!CQ$172</f>
        <v>0.102410854690617</v>
      </c>
      <c r="CR26" s="66">
        <f>'signal-per-mass-dry-weight'!CR26*100/'signal-per-mass-dry-weight'!CR$172</f>
        <v>0.201099669079154</v>
      </c>
      <c r="CS26" s="66">
        <f>'signal-per-mass-dry-weight'!CS26*100/'signal-per-mass-dry-weight'!CS$172</f>
        <v>0.147575242988849</v>
      </c>
      <c r="CT26" s="66">
        <f>'signal-per-mass-dry-weight'!CT26*100/'signal-per-mass-dry-weight'!CT$172</f>
        <v>0.129712317826141</v>
      </c>
      <c r="CU26" s="66">
        <f>'signal-per-mass-dry-weight'!CU26*100/'signal-per-mass-dry-weight'!CU$172</f>
        <v>0</v>
      </c>
      <c r="CV26" s="66">
        <f>'signal-per-mass-dry-weight'!CV26*100/'signal-per-mass-dry-weight'!CV$172</f>
        <v>0.299665042350566</v>
      </c>
      <c r="CW26" s="66">
        <f>'signal-per-mass-dry-weight'!CW26*100/'signal-per-mass-dry-weight'!CW$172</f>
        <v>0.12057995617804</v>
      </c>
      <c r="CX26" s="66">
        <f>'signal-per-mass-dry-weight'!CX26*100/'signal-per-mass-dry-weight'!CX$172</f>
        <v>0.263908089705691</v>
      </c>
      <c r="CY26" s="66">
        <f>'signal-per-mass-dry-weight'!CY26*100/'signal-per-mass-dry-weight'!CY$172</f>
        <v>0.246288983722436</v>
      </c>
      <c r="CZ26" s="66">
        <f>'signal-per-mass-dry-weight'!CZ26*100/'signal-per-mass-dry-weight'!CZ$172</f>
        <v>0.194930722510598</v>
      </c>
    </row>
    <row r="27" spans="1:104">
      <c r="A27">
        <f>'imported data from Web Calc'!A27</f>
        <v>774.6</v>
      </c>
      <c r="B27" t="str">
        <f>'imported data from Web Calc'!B27</f>
        <v>C43H80O10</v>
      </c>
      <c r="C27" s="61" t="str">
        <f>'imported data from Web Calc'!C27</f>
        <v>MGDG(34:1)</v>
      </c>
      <c r="D27" s="96"/>
      <c r="E27" s="96"/>
      <c r="F27" s="96"/>
      <c r="G27" s="66">
        <f>'signal-per-mass-dry-weight'!G27*100/'signal-per-mass-dry-weight'!G$172</f>
        <v>0.049479619421825</v>
      </c>
      <c r="H27" s="66">
        <f>'signal-per-mass-dry-weight'!H27*100/'signal-per-mass-dry-weight'!H$172</f>
        <v>0.0480089246335291</v>
      </c>
      <c r="I27" s="66">
        <f>'signal-per-mass-dry-weight'!I27*100/'signal-per-mass-dry-weight'!I$172</f>
        <v>0.0445595599846602</v>
      </c>
      <c r="J27" s="66">
        <f>'signal-per-mass-dry-weight'!J27*100/'signal-per-mass-dry-weight'!J$172</f>
        <v>0.0452490830176441</v>
      </c>
      <c r="K27" s="66">
        <f>'signal-per-mass-dry-weight'!K27*100/'signal-per-mass-dry-weight'!K$172</f>
        <v>0.0428816814563996</v>
      </c>
      <c r="L27" s="66">
        <f>'signal-per-mass-dry-weight'!L27*100/'signal-per-mass-dry-weight'!L$172</f>
        <v>0.0237344943057302</v>
      </c>
      <c r="M27" s="66">
        <f>'signal-per-mass-dry-weight'!M27*100/'signal-per-mass-dry-weight'!M$172</f>
        <v>0.041376372010156</v>
      </c>
      <c r="N27" s="66">
        <f>'signal-per-mass-dry-weight'!N27*100/'signal-per-mass-dry-weight'!N$172</f>
        <v>0.0353634345129416</v>
      </c>
      <c r="O27" s="66">
        <f>'signal-per-mass-dry-weight'!O27*100/'signal-per-mass-dry-weight'!O$172</f>
        <v>0.0853804804368162</v>
      </c>
      <c r="P27" s="66">
        <f>'signal-per-mass-dry-weight'!P27*100/'signal-per-mass-dry-weight'!P$172</f>
        <v>0.0355404330243762</v>
      </c>
      <c r="Q27" s="66">
        <f t="shared" si="0"/>
        <v>0.0451574082804078</v>
      </c>
      <c r="R27" s="115">
        <f t="shared" si="1"/>
        <v>0.0160274020957815</v>
      </c>
      <c r="S27" s="66">
        <f t="shared" si="2"/>
        <v>0.354922983982127</v>
      </c>
      <c r="T27" s="66">
        <f>'signal-per-mass-dry-weight'!T27*100/'signal-per-mass-dry-weight'!T$172</f>
        <v>0.0177801050359612</v>
      </c>
      <c r="U27" s="66">
        <f>'signal-per-mass-dry-weight'!U27*100/'signal-per-mass-dry-weight'!U$172</f>
        <v>0.0237756819607943</v>
      </c>
      <c r="V27" s="66">
        <f>'signal-per-mass-dry-weight'!V27*100/'signal-per-mass-dry-weight'!V$172</f>
        <v>0.0121228921954861</v>
      </c>
      <c r="W27" s="66">
        <f>'signal-per-mass-dry-weight'!W27*100/'signal-per-mass-dry-weight'!W$172</f>
        <v>0.0292554548736005</v>
      </c>
      <c r="X27" s="66">
        <f>'signal-per-mass-dry-weight'!X27*100/'signal-per-mass-dry-weight'!X$172</f>
        <v>0.0229638317447549</v>
      </c>
      <c r="Y27" s="66">
        <f>'signal-per-mass-dry-weight'!Y27*100/'signal-per-mass-dry-weight'!Y$172</f>
        <v>0.0238424502895531</v>
      </c>
      <c r="Z27" s="66">
        <f>'signal-per-mass-dry-weight'!Z27*100/'signal-per-mass-dry-weight'!Z$172</f>
        <v>0.0168866931904517</v>
      </c>
      <c r="AA27" s="66">
        <f>'signal-per-mass-dry-weight'!AA27*100/'signal-per-mass-dry-weight'!AA$172</f>
        <v>0.0077514243376952</v>
      </c>
      <c r="AB27" s="66">
        <f>'signal-per-mass-dry-weight'!AB27*100/'signal-per-mass-dry-weight'!AB$172</f>
        <v>0.026750048230189</v>
      </c>
      <c r="AC27" s="66">
        <f>'signal-per-mass-dry-weight'!AC27*100/'signal-per-mass-dry-weight'!AC$172</f>
        <v>0.0151564830994221</v>
      </c>
      <c r="AD27" s="66">
        <f>'signal-per-mass-dry-weight'!AD27*100/'signal-per-mass-dry-weight'!AD$172</f>
        <v>0.0311459250126135</v>
      </c>
      <c r="AE27" s="66">
        <f>'signal-per-mass-dry-weight'!AE27*100/'signal-per-mass-dry-weight'!AE$172</f>
        <v>0.0960284134254954</v>
      </c>
      <c r="AF27" s="66">
        <f>'signal-per-mass-dry-weight'!AF27*100/'signal-per-mass-dry-weight'!AF$172</f>
        <v>0.0131017094163705</v>
      </c>
      <c r="AG27" s="66">
        <f>'signal-per-mass-dry-weight'!AG27*100/'signal-per-mass-dry-weight'!AG$172</f>
        <v>0.0196676481290138</v>
      </c>
      <c r="AH27" s="66">
        <f>'signal-per-mass-dry-weight'!AH27*100/'signal-per-mass-dry-weight'!AH$172</f>
        <v>0.0134634021026688</v>
      </c>
      <c r="AI27" s="66">
        <f>'signal-per-mass-dry-weight'!AI27*100/'signal-per-mass-dry-weight'!AI$172</f>
        <v>0.0106929610043164</v>
      </c>
      <c r="AJ27" s="66">
        <f>'signal-per-mass-dry-weight'!AJ27*100/'signal-per-mass-dry-weight'!AJ$172</f>
        <v>0.0158891605538786</v>
      </c>
      <c r="AK27" s="66">
        <f>'signal-per-mass-dry-weight'!AK27*100/'signal-per-mass-dry-weight'!AK$172</f>
        <v>0</v>
      </c>
      <c r="AL27" s="66">
        <f>'signal-per-mass-dry-weight'!AL27*100/'signal-per-mass-dry-weight'!AL$172</f>
        <v>0.0136328070297135</v>
      </c>
      <c r="AM27" s="66">
        <f>'signal-per-mass-dry-weight'!AM27*100/'signal-per-mass-dry-weight'!AM$172</f>
        <v>0.0173877364027534</v>
      </c>
      <c r="AN27" s="66">
        <f>'signal-per-mass-dry-weight'!AN27*100/'signal-per-mass-dry-weight'!AN$172</f>
        <v>0.00140540209040858</v>
      </c>
      <c r="AO27" s="66">
        <f>'signal-per-mass-dry-weight'!AO27*100/'signal-per-mass-dry-weight'!AO$172</f>
        <v>0.0103576487497666</v>
      </c>
      <c r="AP27" s="66">
        <f>'signal-per-mass-dry-weight'!AP27*100/'signal-per-mass-dry-weight'!AP$172</f>
        <v>0.0071454925166124</v>
      </c>
      <c r="AQ27" s="66">
        <f>'signal-per-mass-dry-weight'!AQ27*100/'signal-per-mass-dry-weight'!AQ$172</f>
        <v>0.0142342394412415</v>
      </c>
      <c r="AR27" s="66">
        <f>'signal-per-mass-dry-weight'!AR27*100/'signal-per-mass-dry-weight'!AR$172</f>
        <v>0.00928648123255899</v>
      </c>
      <c r="AS27" s="66">
        <f>'signal-per-mass-dry-weight'!AS27*100/'signal-per-mass-dry-weight'!AS$172</f>
        <v>0.0163811571964189</v>
      </c>
      <c r="AT27" s="66">
        <f>'signal-per-mass-dry-weight'!AT27*100/'signal-per-mass-dry-weight'!AT$172</f>
        <v>0.0193999985320525</v>
      </c>
      <c r="AU27" s="66">
        <f>'signal-per-mass-dry-weight'!AU27*100/'signal-per-mass-dry-weight'!AU$172</f>
        <v>0.00853110759698651</v>
      </c>
      <c r="AV27" s="66">
        <f>'signal-per-mass-dry-weight'!AV27*100/'signal-per-mass-dry-weight'!AV$172</f>
        <v>0.025278383502757</v>
      </c>
      <c r="AW27" s="66">
        <f>'signal-per-mass-dry-weight'!AW27*100/'signal-per-mass-dry-weight'!AW$172</f>
        <v>0.00551604166179736</v>
      </c>
      <c r="AX27" s="66">
        <f>'signal-per-mass-dry-weight'!AX27*100/'signal-per-mass-dry-weight'!AX$172</f>
        <v>0.00409444143608035</v>
      </c>
      <c r="AY27" s="66">
        <f>'signal-per-mass-dry-weight'!AY27*100/'signal-per-mass-dry-weight'!AY$172</f>
        <v>0.034648357274633</v>
      </c>
      <c r="AZ27" s="66">
        <f>'signal-per-mass-dry-weight'!AZ27*100/'signal-per-mass-dry-weight'!AZ$172</f>
        <v>0.0343966375958262</v>
      </c>
      <c r="BA27" s="66">
        <f>'signal-per-mass-dry-weight'!BA27*100/'signal-per-mass-dry-weight'!BA$172</f>
        <v>0.0233924555511216</v>
      </c>
      <c r="BB27" s="66">
        <f>'signal-per-mass-dry-weight'!BB27*100/'signal-per-mass-dry-weight'!BB$172</f>
        <v>0.0227334324977578</v>
      </c>
      <c r="BC27" s="66">
        <f>'signal-per-mass-dry-weight'!BC27*100/'signal-per-mass-dry-weight'!BC$172</f>
        <v>0.0484240261314189</v>
      </c>
      <c r="BD27" s="66">
        <f>'signal-per-mass-dry-weight'!BD27*100/'signal-per-mass-dry-weight'!BD$172</f>
        <v>0.0284098824390772</v>
      </c>
      <c r="BE27" s="66">
        <f>'signal-per-mass-dry-weight'!BE27*100/'signal-per-mass-dry-weight'!BE$172</f>
        <v>0.0412451591670576</v>
      </c>
      <c r="BF27" s="66">
        <f>'signal-per-mass-dry-weight'!BF27*100/'signal-per-mass-dry-weight'!BF$172</f>
        <v>0.0415296997422989</v>
      </c>
      <c r="BG27" s="66">
        <f>'signal-per-mass-dry-weight'!BG27*100/'signal-per-mass-dry-weight'!BG$172</f>
        <v>0.0335113778427136</v>
      </c>
      <c r="BH27" s="66">
        <f>'signal-per-mass-dry-weight'!BH27*100/'signal-per-mass-dry-weight'!BH$172</f>
        <v>0.06213707149502</v>
      </c>
      <c r="BI27" s="66">
        <f>'signal-per-mass-dry-weight'!BI27*100/'signal-per-mass-dry-weight'!BI$172</f>
        <v>0.0922832058337359</v>
      </c>
      <c r="BJ27" s="66">
        <f>'signal-per-mass-dry-weight'!BJ27*100/'signal-per-mass-dry-weight'!BJ$172</f>
        <v>0.0425862222246369</v>
      </c>
      <c r="BK27" s="66">
        <f>'signal-per-mass-dry-weight'!BK27*100/'signal-per-mass-dry-weight'!BK$172</f>
        <v>0.0305867516552255</v>
      </c>
      <c r="BL27" s="66">
        <f>'signal-per-mass-dry-weight'!BL27*100/'signal-per-mass-dry-weight'!BL$172</f>
        <v>0.0393169481510398</v>
      </c>
      <c r="BM27" s="121">
        <f>'signal-per-mass-dry-weight'!BM27*100/'signal-per-mass-dry-weight'!BM$172</f>
        <v>0.0526029608731246</v>
      </c>
      <c r="BN27" s="66">
        <f>'signal-per-mass-dry-weight'!BN27*100/'signal-per-mass-dry-weight'!BN$172</f>
        <v>0.0789292770243378</v>
      </c>
      <c r="BO27" s="66">
        <f>'signal-per-mass-dry-weight'!BO27*100/'signal-per-mass-dry-weight'!BO$172</f>
        <v>0.102497248183566</v>
      </c>
      <c r="BP27" s="66">
        <f>'signal-per-mass-dry-weight'!BP27*100/'signal-per-mass-dry-weight'!BP$172</f>
        <v>0.0615024028764816</v>
      </c>
      <c r="BQ27" s="66">
        <f>'signal-per-mass-dry-weight'!BQ27*100/'signal-per-mass-dry-weight'!BQ$172</f>
        <v>0.0882329809970959</v>
      </c>
      <c r="BR27" s="66">
        <f>'signal-per-mass-dry-weight'!BR27*100/'signal-per-mass-dry-weight'!BR$172</f>
        <v>0.0762454182238842</v>
      </c>
      <c r="BS27" s="66">
        <f>'signal-per-mass-dry-weight'!BS27*100/'signal-per-mass-dry-weight'!BS$172</f>
        <v>0.102511059356737</v>
      </c>
      <c r="BT27" s="66">
        <f>'signal-per-mass-dry-weight'!BT27*100/'signal-per-mass-dry-weight'!BT$172</f>
        <v>0.13021248949789</v>
      </c>
      <c r="BU27" s="66">
        <f>'signal-per-mass-dry-weight'!BU27*100/'signal-per-mass-dry-weight'!BU$172</f>
        <v>0.0448250531899106</v>
      </c>
      <c r="BV27" s="66">
        <f>'signal-per-mass-dry-weight'!BV27*100/'signal-per-mass-dry-weight'!BV$172</f>
        <v>0.104134275748321</v>
      </c>
      <c r="BW27" s="66">
        <f>'signal-per-mass-dry-weight'!BW27*100/'signal-per-mass-dry-weight'!BW$172</f>
        <v>0.0534043550465148</v>
      </c>
      <c r="BX27" s="66">
        <f>'signal-per-mass-dry-weight'!BX27*100/'signal-per-mass-dry-weight'!BX$172</f>
        <v>0.131356005395454</v>
      </c>
      <c r="BY27" s="66">
        <f>'signal-per-mass-dry-weight'!BY27*100/'signal-per-mass-dry-weight'!BY$172</f>
        <v>0.0603845415221368</v>
      </c>
      <c r="BZ27" s="66">
        <f>'signal-per-mass-dry-weight'!BZ27*100/'signal-per-mass-dry-weight'!BZ$172</f>
        <v>0.0500892677443391</v>
      </c>
      <c r="CA27" s="66">
        <f>'signal-per-mass-dry-weight'!CA27*100/'signal-per-mass-dry-weight'!CA$172</f>
        <v>0.0946485479801153</v>
      </c>
      <c r="CB27" s="66">
        <f>'signal-per-mass-dry-weight'!CB27*100/'signal-per-mass-dry-weight'!CB$172</f>
        <v>0.0626045229261152</v>
      </c>
      <c r="CC27" s="66">
        <f>'signal-per-mass-dry-weight'!CC27*100/'signal-per-mass-dry-weight'!CC$172</f>
        <v>0.020965167322821</v>
      </c>
      <c r="CD27" s="66">
        <f>'signal-per-mass-dry-weight'!CD27*100/'signal-per-mass-dry-weight'!CD$172</f>
        <v>0.0443287987356772</v>
      </c>
      <c r="CE27" s="66">
        <f>'signal-per-mass-dry-weight'!CE27*100/'signal-per-mass-dry-weight'!CE$172</f>
        <v>0.0200078996919194</v>
      </c>
      <c r="CF27" s="66">
        <f>'signal-per-mass-dry-weight'!CF27*100/'signal-per-mass-dry-weight'!CF$172</f>
        <v>0.0371155162460342</v>
      </c>
      <c r="CG27" s="66">
        <f>'signal-per-mass-dry-weight'!CG27*100/'signal-per-mass-dry-weight'!CG$172</f>
        <v>0.108110104924587</v>
      </c>
      <c r="CH27" s="66">
        <f>'signal-per-mass-dry-weight'!CH27*100/'signal-per-mass-dry-weight'!CH$172</f>
        <v>0.172739984423863</v>
      </c>
      <c r="CI27" s="66">
        <f>'signal-per-mass-dry-weight'!CI27*100/'signal-per-mass-dry-weight'!CI$172</f>
        <v>0.0393479272612077</v>
      </c>
      <c r="CJ27" s="66">
        <f>'signal-per-mass-dry-weight'!CJ27*100/'signal-per-mass-dry-weight'!CJ$172</f>
        <v>0.032211495983422</v>
      </c>
      <c r="CK27" s="66">
        <f>'signal-per-mass-dry-weight'!CK27*100/'signal-per-mass-dry-weight'!CK$172</f>
        <v>0.0299138685059569</v>
      </c>
      <c r="CL27" s="66">
        <f>'signal-per-mass-dry-weight'!CL27*100/'signal-per-mass-dry-weight'!CL$172</f>
        <v>0.0257287351102959</v>
      </c>
      <c r="CM27" s="66">
        <f>'signal-per-mass-dry-weight'!CM27*100/'signal-per-mass-dry-weight'!CM$172</f>
        <v>0.0714217337283488</v>
      </c>
      <c r="CN27" s="66">
        <f>'signal-per-mass-dry-weight'!CN27*100/'signal-per-mass-dry-weight'!CN$172</f>
        <v>0.0466443011697754</v>
      </c>
      <c r="CO27" s="66">
        <f>'signal-per-mass-dry-weight'!CO27*100/'signal-per-mass-dry-weight'!CO$172</f>
        <v>0.0371804034489899</v>
      </c>
      <c r="CP27" s="66">
        <f>'signal-per-mass-dry-weight'!CP27*100/'signal-per-mass-dry-weight'!CP$172</f>
        <v>0.0904518995089829</v>
      </c>
      <c r="CQ27" s="66">
        <f>'signal-per-mass-dry-weight'!CQ27*100/'signal-per-mass-dry-weight'!CQ$172</f>
        <v>0.0318445431373744</v>
      </c>
      <c r="CR27" s="66">
        <f>'signal-per-mass-dry-weight'!CR27*100/'signal-per-mass-dry-weight'!CR$172</f>
        <v>0.00600987516788277</v>
      </c>
      <c r="CS27" s="66">
        <f>'signal-per-mass-dry-weight'!CS27*100/'signal-per-mass-dry-weight'!CS$172</f>
        <v>0.0195872595239745</v>
      </c>
      <c r="CT27" s="66">
        <f>'signal-per-mass-dry-weight'!CT27*100/'signal-per-mass-dry-weight'!CT$172</f>
        <v>0.08311196660712</v>
      </c>
      <c r="CU27" s="66">
        <f>'signal-per-mass-dry-weight'!CU27*100/'signal-per-mass-dry-weight'!CU$172</f>
        <v>0.0508781004464211</v>
      </c>
      <c r="CV27" s="66">
        <f>'signal-per-mass-dry-weight'!CV27*100/'signal-per-mass-dry-weight'!CV$172</f>
        <v>0.095317185787214</v>
      </c>
      <c r="CW27" s="66">
        <f>'signal-per-mass-dry-weight'!CW27*100/'signal-per-mass-dry-weight'!CW$172</f>
        <v>0.0622278702418814</v>
      </c>
      <c r="CX27" s="66">
        <f>'signal-per-mass-dry-weight'!CX27*100/'signal-per-mass-dry-weight'!CX$172</f>
        <v>0.0669292681109279</v>
      </c>
      <c r="CY27" s="66">
        <f>'signal-per-mass-dry-weight'!CY27*100/'signal-per-mass-dry-weight'!CY$172</f>
        <v>0.123627411437144</v>
      </c>
      <c r="CZ27" s="66">
        <f>'signal-per-mass-dry-weight'!CZ27*100/'signal-per-mass-dry-weight'!CZ$172</f>
        <v>0.120959943939128</v>
      </c>
    </row>
    <row r="28" spans="1:104">
      <c r="A28">
        <f>'imported data from Web Calc'!A28</f>
        <v>792.5</v>
      </c>
      <c r="B28" t="str">
        <f>'imported data from Web Calc'!B28</f>
        <v>C45H74O10</v>
      </c>
      <c r="C28" s="61" t="str">
        <f>'imported data from Web Calc'!C28</f>
        <v>MGDG(36:6)</v>
      </c>
      <c r="D28" s="96"/>
      <c r="E28" s="96"/>
      <c r="F28" s="96"/>
      <c r="G28" s="66">
        <f>'signal-per-mass-dry-weight'!G28*100/'signal-per-mass-dry-weight'!G$172</f>
        <v>20.2143694874092</v>
      </c>
      <c r="H28" s="66">
        <f>'signal-per-mass-dry-weight'!H28*100/'signal-per-mass-dry-weight'!H$172</f>
        <v>20.3847060877549</v>
      </c>
      <c r="I28" s="66">
        <f>'signal-per-mass-dry-weight'!I28*100/'signal-per-mass-dry-weight'!I$172</f>
        <v>21.3396231567582</v>
      </c>
      <c r="J28" s="66">
        <f>'signal-per-mass-dry-weight'!J28*100/'signal-per-mass-dry-weight'!J$172</f>
        <v>21.1295489506887</v>
      </c>
      <c r="K28" s="66">
        <f>'signal-per-mass-dry-weight'!K28*100/'signal-per-mass-dry-weight'!K$172</f>
        <v>20.9971482915802</v>
      </c>
      <c r="L28" s="66">
        <f>'signal-per-mass-dry-weight'!L28*100/'signal-per-mass-dry-weight'!L$172</f>
        <v>20.7362301631717</v>
      </c>
      <c r="M28" s="66">
        <f>'signal-per-mass-dry-weight'!M28*100/'signal-per-mass-dry-weight'!M$172</f>
        <v>20.9860791995301</v>
      </c>
      <c r="N28" s="66">
        <f>'signal-per-mass-dry-weight'!N28*100/'signal-per-mass-dry-weight'!N$172</f>
        <v>20.8322082335961</v>
      </c>
      <c r="O28" s="66">
        <f>'signal-per-mass-dry-weight'!O28*100/'signal-per-mass-dry-weight'!O$172</f>
        <v>20.9378229664443</v>
      </c>
      <c r="P28" s="66">
        <f>'signal-per-mass-dry-weight'!P28*100/'signal-per-mass-dry-weight'!P$172</f>
        <v>20.995425375417</v>
      </c>
      <c r="Q28" s="66">
        <f t="shared" si="0"/>
        <v>20.8553161912351</v>
      </c>
      <c r="R28" s="115">
        <f t="shared" si="1"/>
        <v>0.336718166047101</v>
      </c>
      <c r="S28" s="66">
        <f t="shared" si="2"/>
        <v>0.016145435674987</v>
      </c>
      <c r="T28" s="66">
        <f>'signal-per-mass-dry-weight'!T28*100/'signal-per-mass-dry-weight'!T$172</f>
        <v>14.9860791920197</v>
      </c>
      <c r="U28" s="66">
        <f>'signal-per-mass-dry-weight'!U28*100/'signal-per-mass-dry-weight'!U$172</f>
        <v>14.9957741663226</v>
      </c>
      <c r="V28" s="66">
        <f>'signal-per-mass-dry-weight'!V28*100/'signal-per-mass-dry-weight'!V$172</f>
        <v>14.6975656040386</v>
      </c>
      <c r="W28" s="66">
        <f>'signal-per-mass-dry-weight'!W28*100/'signal-per-mass-dry-weight'!W$172</f>
        <v>18.4354666703547</v>
      </c>
      <c r="X28" s="66">
        <f>'signal-per-mass-dry-weight'!X28*100/'signal-per-mass-dry-weight'!X$172</f>
        <v>16.520352886106</v>
      </c>
      <c r="Y28" s="66">
        <f>'signal-per-mass-dry-weight'!Y28*100/'signal-per-mass-dry-weight'!Y$172</f>
        <v>14.6308977463766</v>
      </c>
      <c r="Z28" s="66">
        <f>'signal-per-mass-dry-weight'!Z28*100/'signal-per-mass-dry-weight'!Z$172</f>
        <v>14.2028543884057</v>
      </c>
      <c r="AA28" s="66">
        <f>'signal-per-mass-dry-weight'!AA28*100/'signal-per-mass-dry-weight'!AA$172</f>
        <v>17.0236577319611</v>
      </c>
      <c r="AB28" s="66">
        <f>'signal-per-mass-dry-weight'!AB28*100/'signal-per-mass-dry-weight'!AB$172</f>
        <v>18.1044669371256</v>
      </c>
      <c r="AC28" s="66">
        <f>'signal-per-mass-dry-weight'!AC28*100/'signal-per-mass-dry-weight'!AC$172</f>
        <v>16.235930967003</v>
      </c>
      <c r="AD28" s="66">
        <f>'signal-per-mass-dry-weight'!AD28*100/'signal-per-mass-dry-weight'!AD$172</f>
        <v>22.8826434464741</v>
      </c>
      <c r="AE28" s="66">
        <f>'signal-per-mass-dry-weight'!AE28*100/'signal-per-mass-dry-weight'!AE$172</f>
        <v>24.9636332933961</v>
      </c>
      <c r="AF28" s="66">
        <f>'signal-per-mass-dry-weight'!AF28*100/'signal-per-mass-dry-weight'!AF$172</f>
        <v>18.1504983182772</v>
      </c>
      <c r="AG28" s="66">
        <f>'signal-per-mass-dry-weight'!AG28*100/'signal-per-mass-dry-weight'!AG$172</f>
        <v>18.2910131051263</v>
      </c>
      <c r="AH28" s="66">
        <f>'signal-per-mass-dry-weight'!AH28*100/'signal-per-mass-dry-weight'!AH$172</f>
        <v>14.2460388464892</v>
      </c>
      <c r="AI28" s="66">
        <f>'signal-per-mass-dry-weight'!AI28*100/'signal-per-mass-dry-weight'!AI$172</f>
        <v>18.3357548821516</v>
      </c>
      <c r="AJ28" s="66">
        <f>'signal-per-mass-dry-weight'!AJ28*100/'signal-per-mass-dry-weight'!AJ$172</f>
        <v>18.7474941464715</v>
      </c>
      <c r="AK28" s="66">
        <f>'signal-per-mass-dry-weight'!AK28*100/'signal-per-mass-dry-weight'!AK$172</f>
        <v>16.6384723242893</v>
      </c>
      <c r="AL28" s="66">
        <f>'signal-per-mass-dry-weight'!AL28*100/'signal-per-mass-dry-weight'!AL$172</f>
        <v>19.7228433809803</v>
      </c>
      <c r="AM28" s="66">
        <f>'signal-per-mass-dry-weight'!AM28*100/'signal-per-mass-dry-weight'!AM$172</f>
        <v>21.990948960378</v>
      </c>
      <c r="AN28" s="66">
        <f>'signal-per-mass-dry-weight'!AN28*100/'signal-per-mass-dry-weight'!AN$172</f>
        <v>14.5265062760959</v>
      </c>
      <c r="AO28" s="66">
        <f>'signal-per-mass-dry-weight'!AO28*100/'signal-per-mass-dry-weight'!AO$172</f>
        <v>25.4605032251946</v>
      </c>
      <c r="AP28" s="66">
        <f>'signal-per-mass-dry-weight'!AP28*100/'signal-per-mass-dry-weight'!AP$172</f>
        <v>19.8524027512723</v>
      </c>
      <c r="AQ28" s="66">
        <f>'signal-per-mass-dry-weight'!AQ28*100/'signal-per-mass-dry-weight'!AQ$172</f>
        <v>14.4092894732771</v>
      </c>
      <c r="AR28" s="66">
        <f>'signal-per-mass-dry-weight'!AR28*100/'signal-per-mass-dry-weight'!AR$172</f>
        <v>15.470436566665</v>
      </c>
      <c r="AS28" s="66">
        <f>'signal-per-mass-dry-weight'!AS28*100/'signal-per-mass-dry-weight'!AS$172</f>
        <v>19.3304693696225</v>
      </c>
      <c r="AT28" s="66">
        <f>'signal-per-mass-dry-weight'!AT28*100/'signal-per-mass-dry-weight'!AT$172</f>
        <v>11.6046410573908</v>
      </c>
      <c r="AU28" s="66">
        <f>'signal-per-mass-dry-weight'!AU28*100/'signal-per-mass-dry-weight'!AU$172</f>
        <v>13.627144725263</v>
      </c>
      <c r="AV28" s="66">
        <f>'signal-per-mass-dry-weight'!AV28*100/'signal-per-mass-dry-weight'!AV$172</f>
        <v>17.329254978178</v>
      </c>
      <c r="AW28" s="66">
        <f>'signal-per-mass-dry-weight'!AW28*100/'signal-per-mass-dry-weight'!AW$172</f>
        <v>16.3095780725736</v>
      </c>
      <c r="AX28" s="66">
        <f>'signal-per-mass-dry-weight'!AX28*100/'signal-per-mass-dry-weight'!AX$172</f>
        <v>14.4103439838532</v>
      </c>
      <c r="AY28" s="66">
        <f>'signal-per-mass-dry-weight'!AY28*100/'signal-per-mass-dry-weight'!AY$172</f>
        <v>13.5820613840133</v>
      </c>
      <c r="AZ28" s="66">
        <f>'signal-per-mass-dry-weight'!AZ28*100/'signal-per-mass-dry-weight'!AZ$172</f>
        <v>9.14797003631139</v>
      </c>
      <c r="BA28" s="66">
        <f>'signal-per-mass-dry-weight'!BA28*100/'signal-per-mass-dry-weight'!BA$172</f>
        <v>19.275006076454</v>
      </c>
      <c r="BB28" s="66">
        <f>'signal-per-mass-dry-weight'!BB28*100/'signal-per-mass-dry-weight'!BB$172</f>
        <v>16.2782897004468</v>
      </c>
      <c r="BC28" s="66">
        <f>'signal-per-mass-dry-weight'!BC28*100/'signal-per-mass-dry-weight'!BC$172</f>
        <v>13.59031376342</v>
      </c>
      <c r="BD28" s="66">
        <f>'signal-per-mass-dry-weight'!BD28*100/'signal-per-mass-dry-weight'!BD$172</f>
        <v>14.8621948466349</v>
      </c>
      <c r="BE28" s="66">
        <f>'signal-per-mass-dry-weight'!BE28*100/'signal-per-mass-dry-weight'!BE$172</f>
        <v>14.0509562045152</v>
      </c>
      <c r="BF28" s="66">
        <f>'signal-per-mass-dry-weight'!BF28*100/'signal-per-mass-dry-weight'!BF$172</f>
        <v>12.5492333509278</v>
      </c>
      <c r="BG28" s="66">
        <f>'signal-per-mass-dry-weight'!BG28*100/'signal-per-mass-dry-weight'!BG$172</f>
        <v>16.5273341553029</v>
      </c>
      <c r="BH28" s="66">
        <f>'signal-per-mass-dry-weight'!BH28*100/'signal-per-mass-dry-weight'!BH$172</f>
        <v>26.1079262064909</v>
      </c>
      <c r="BI28" s="66">
        <f>'signal-per-mass-dry-weight'!BI28*100/'signal-per-mass-dry-weight'!BI$172</f>
        <v>21.5490227792881</v>
      </c>
      <c r="BJ28" s="66">
        <f>'signal-per-mass-dry-weight'!BJ28*100/'signal-per-mass-dry-weight'!BJ$172</f>
        <v>19.8984123344616</v>
      </c>
      <c r="BK28" s="66">
        <f>'signal-per-mass-dry-weight'!BK28*100/'signal-per-mass-dry-weight'!BK$172</f>
        <v>20.1453311483697</v>
      </c>
      <c r="BL28" s="66">
        <f>'signal-per-mass-dry-weight'!BL28*100/'signal-per-mass-dry-weight'!BL$172</f>
        <v>17.4507024407611</v>
      </c>
      <c r="BM28" s="121">
        <f>'signal-per-mass-dry-weight'!BM28*100/'signal-per-mass-dry-weight'!BM$172</f>
        <v>40.2506090149376</v>
      </c>
      <c r="BN28" s="66">
        <f>'signal-per-mass-dry-weight'!BN28*100/'signal-per-mass-dry-weight'!BN$172</f>
        <v>26.9755286666826</v>
      </c>
      <c r="BO28" s="66">
        <f>'signal-per-mass-dry-weight'!BO28*100/'signal-per-mass-dry-weight'!BO$172</f>
        <v>24.1176996513827</v>
      </c>
      <c r="BP28" s="66">
        <f>'signal-per-mass-dry-weight'!BP28*100/'signal-per-mass-dry-weight'!BP$172</f>
        <v>33.5377174009992</v>
      </c>
      <c r="BQ28" s="66">
        <f>'signal-per-mass-dry-weight'!BQ28*100/'signal-per-mass-dry-weight'!BQ$172</f>
        <v>23.7719416027395</v>
      </c>
      <c r="BR28" s="66">
        <f>'signal-per-mass-dry-weight'!BR28*100/'signal-per-mass-dry-weight'!BR$172</f>
        <v>26.0696205060596</v>
      </c>
      <c r="BS28" s="66">
        <f>'signal-per-mass-dry-weight'!BS28*100/'signal-per-mass-dry-weight'!BS$172</f>
        <v>23.5081395530797</v>
      </c>
      <c r="BT28" s="66">
        <f>'signal-per-mass-dry-weight'!BT28*100/'signal-per-mass-dry-weight'!BT$172</f>
        <v>28.2123145254766</v>
      </c>
      <c r="BU28" s="66">
        <f>'signal-per-mass-dry-weight'!BU28*100/'signal-per-mass-dry-weight'!BU$172</f>
        <v>31.315799659679</v>
      </c>
      <c r="BV28" s="66">
        <f>'signal-per-mass-dry-weight'!BV28*100/'signal-per-mass-dry-weight'!BV$172</f>
        <v>30.3886262537559</v>
      </c>
      <c r="BW28" s="66">
        <f>'signal-per-mass-dry-weight'!BW28*100/'signal-per-mass-dry-weight'!BW$172</f>
        <v>34.7145286065511</v>
      </c>
      <c r="BX28" s="66">
        <f>'signal-per-mass-dry-weight'!BX28*100/'signal-per-mass-dry-weight'!BX$172</f>
        <v>32.9316125989446</v>
      </c>
      <c r="BY28" s="66">
        <f>'signal-per-mass-dry-weight'!BY28*100/'signal-per-mass-dry-weight'!BY$172</f>
        <v>40.0159930917221</v>
      </c>
      <c r="BZ28" s="66">
        <f>'signal-per-mass-dry-weight'!BZ28*100/'signal-per-mass-dry-weight'!BZ$172</f>
        <v>25.3538875473886</v>
      </c>
      <c r="CA28" s="66">
        <f>'signal-per-mass-dry-weight'!CA28*100/'signal-per-mass-dry-weight'!CA$172</f>
        <v>31.2459480894843</v>
      </c>
      <c r="CB28" s="66">
        <f>'signal-per-mass-dry-weight'!CB28*100/'signal-per-mass-dry-weight'!CB$172</f>
        <v>25.8244783050853</v>
      </c>
      <c r="CC28" s="66">
        <f>'signal-per-mass-dry-weight'!CC28*100/'signal-per-mass-dry-weight'!CC$172</f>
        <v>29.5302089524038</v>
      </c>
      <c r="CD28" s="66">
        <f>'signal-per-mass-dry-weight'!CD28*100/'signal-per-mass-dry-weight'!CD$172</f>
        <v>23.8546787674281</v>
      </c>
      <c r="CE28" s="66">
        <f>'signal-per-mass-dry-weight'!CE28*100/'signal-per-mass-dry-weight'!CE$172</f>
        <v>34.6293623193651</v>
      </c>
      <c r="CF28" s="66">
        <f>'signal-per-mass-dry-weight'!CF28*100/'signal-per-mass-dry-weight'!CF$172</f>
        <v>30.0715914804564</v>
      </c>
      <c r="CG28" s="66">
        <f>'signal-per-mass-dry-weight'!CG28*100/'signal-per-mass-dry-weight'!CG$172</f>
        <v>26.8787080002939</v>
      </c>
      <c r="CH28" s="66">
        <f>'signal-per-mass-dry-weight'!CH28*100/'signal-per-mass-dry-weight'!CH$172</f>
        <v>29.5343446184121</v>
      </c>
      <c r="CI28" s="66">
        <f>'signal-per-mass-dry-weight'!CI28*100/'signal-per-mass-dry-weight'!CI$172</f>
        <v>25.1620503010865</v>
      </c>
      <c r="CJ28" s="66">
        <f>'signal-per-mass-dry-weight'!CJ28*100/'signal-per-mass-dry-weight'!CJ$172</f>
        <v>23.6649999851301</v>
      </c>
      <c r="CK28" s="66">
        <f>'signal-per-mass-dry-weight'!CK28*100/'signal-per-mass-dry-weight'!CK$172</f>
        <v>29.2120823522006</v>
      </c>
      <c r="CL28" s="66">
        <f>'signal-per-mass-dry-weight'!CL28*100/'signal-per-mass-dry-weight'!CL$172</f>
        <v>25.9167057993489</v>
      </c>
      <c r="CM28" s="66">
        <f>'signal-per-mass-dry-weight'!CM28*100/'signal-per-mass-dry-weight'!CM$172</f>
        <v>24.7380717674597</v>
      </c>
      <c r="CN28" s="66">
        <f>'signal-per-mass-dry-weight'!CN28*100/'signal-per-mass-dry-weight'!CN$172</f>
        <v>29.4348455158058</v>
      </c>
      <c r="CO28" s="66">
        <f>'signal-per-mass-dry-weight'!CO28*100/'signal-per-mass-dry-weight'!CO$172</f>
        <v>31.7192471485156</v>
      </c>
      <c r="CP28" s="66">
        <f>'signal-per-mass-dry-weight'!CP28*100/'signal-per-mass-dry-weight'!CP$172</f>
        <v>28.0806435726819</v>
      </c>
      <c r="CQ28" s="66">
        <f>'signal-per-mass-dry-weight'!CQ28*100/'signal-per-mass-dry-weight'!CQ$172</f>
        <v>26.5693375865261</v>
      </c>
      <c r="CR28" s="66">
        <f>'signal-per-mass-dry-weight'!CR28*100/'signal-per-mass-dry-weight'!CR$172</f>
        <v>27.650279902204</v>
      </c>
      <c r="CS28" s="66">
        <f>'signal-per-mass-dry-weight'!CS28*100/'signal-per-mass-dry-weight'!CS$172</f>
        <v>33.6969285061383</v>
      </c>
      <c r="CT28" s="66">
        <f>'signal-per-mass-dry-weight'!CT28*100/'signal-per-mass-dry-weight'!CT$172</f>
        <v>35.7455920889368</v>
      </c>
      <c r="CU28" s="66">
        <f>'signal-per-mass-dry-weight'!CU28*100/'signal-per-mass-dry-weight'!CU$172</f>
        <v>32.5087935443337</v>
      </c>
      <c r="CV28" s="66">
        <f>'signal-per-mass-dry-weight'!CV28*100/'signal-per-mass-dry-weight'!CV$172</f>
        <v>21.3711119369679</v>
      </c>
      <c r="CW28" s="66">
        <f>'signal-per-mass-dry-weight'!CW28*100/'signal-per-mass-dry-weight'!CW$172</f>
        <v>25.5904580122476</v>
      </c>
      <c r="CX28" s="66">
        <f>'signal-per-mass-dry-weight'!CX28*100/'signal-per-mass-dry-weight'!CX$172</f>
        <v>28.5241113740561</v>
      </c>
      <c r="CY28" s="66">
        <f>'signal-per-mass-dry-weight'!CY28*100/'signal-per-mass-dry-weight'!CY$172</f>
        <v>33.9883626732721</v>
      </c>
      <c r="CZ28" s="66">
        <f>'signal-per-mass-dry-weight'!CZ28*100/'signal-per-mass-dry-weight'!CZ$172</f>
        <v>26.1396382443236</v>
      </c>
    </row>
    <row r="29" spans="1:104">
      <c r="A29">
        <f>'imported data from Web Calc'!A29</f>
        <v>794.5</v>
      </c>
      <c r="B29" t="str">
        <f>'imported data from Web Calc'!B29</f>
        <v>C45H76O10</v>
      </c>
      <c r="C29" s="61" t="str">
        <f>'imported data from Web Calc'!C29</f>
        <v>MGDG(36:5)</v>
      </c>
      <c r="D29" s="96"/>
      <c r="E29" s="96"/>
      <c r="F29" s="96"/>
      <c r="G29" s="66">
        <f>'signal-per-mass-dry-weight'!G29*100/'signal-per-mass-dry-weight'!G$172</f>
        <v>2.08211172104765</v>
      </c>
      <c r="H29" s="66">
        <f>'signal-per-mass-dry-weight'!H29*100/'signal-per-mass-dry-weight'!H$172</f>
        <v>2.10897538194824</v>
      </c>
      <c r="I29" s="66">
        <f>'signal-per-mass-dry-weight'!I29*100/'signal-per-mass-dry-weight'!I$172</f>
        <v>2.22573339453229</v>
      </c>
      <c r="J29" s="66">
        <f>'signal-per-mass-dry-weight'!J29*100/'signal-per-mass-dry-weight'!J$172</f>
        <v>2.30154057893663</v>
      </c>
      <c r="K29" s="66">
        <f>'signal-per-mass-dry-weight'!K29*100/'signal-per-mass-dry-weight'!K$172</f>
        <v>2.22078909604529</v>
      </c>
      <c r="L29" s="66">
        <f>'signal-per-mass-dry-weight'!L29*100/'signal-per-mass-dry-weight'!L$172</f>
        <v>2.06415411491758</v>
      </c>
      <c r="M29" s="66">
        <f>'signal-per-mass-dry-weight'!M29*100/'signal-per-mass-dry-weight'!M$172</f>
        <v>2.1383075478555</v>
      </c>
      <c r="N29" s="66">
        <f>'signal-per-mass-dry-weight'!N29*100/'signal-per-mass-dry-weight'!N$172</f>
        <v>2.11696060018218</v>
      </c>
      <c r="O29" s="66">
        <f>'signal-per-mass-dry-weight'!O29*100/'signal-per-mass-dry-weight'!O$172</f>
        <v>2.11524623650772</v>
      </c>
      <c r="P29" s="66">
        <f>'signal-per-mass-dry-weight'!P29*100/'signal-per-mass-dry-weight'!P$172</f>
        <v>2.3129474597811</v>
      </c>
      <c r="Q29" s="66">
        <f t="shared" si="0"/>
        <v>2.16867661317542</v>
      </c>
      <c r="R29" s="115">
        <f t="shared" si="1"/>
        <v>0.0899829608735588</v>
      </c>
      <c r="S29" s="66">
        <f t="shared" si="2"/>
        <v>0.0414921064426494</v>
      </c>
      <c r="T29" s="66">
        <f>'signal-per-mass-dry-weight'!T29*100/'signal-per-mass-dry-weight'!T$172</f>
        <v>0.988865817214496</v>
      </c>
      <c r="U29" s="66">
        <f>'signal-per-mass-dry-weight'!U29*100/'signal-per-mass-dry-weight'!U$172</f>
        <v>1.21380385638218</v>
      </c>
      <c r="V29" s="66">
        <f>'signal-per-mass-dry-weight'!V29*100/'signal-per-mass-dry-weight'!V$172</f>
        <v>1.01234627379299</v>
      </c>
      <c r="W29" s="66">
        <f>'signal-per-mass-dry-weight'!W29*100/'signal-per-mass-dry-weight'!W$172</f>
        <v>1.42898718882009</v>
      </c>
      <c r="X29" s="66">
        <f>'signal-per-mass-dry-weight'!X29*100/'signal-per-mass-dry-weight'!X$172</f>
        <v>1.34963609031805</v>
      </c>
      <c r="Y29" s="66">
        <f>'signal-per-mass-dry-weight'!Y29*100/'signal-per-mass-dry-weight'!Y$172</f>
        <v>1.07635538772769</v>
      </c>
      <c r="Z29" s="66">
        <f>'signal-per-mass-dry-weight'!Z29*100/'signal-per-mass-dry-weight'!Z$172</f>
        <v>0.822833579239394</v>
      </c>
      <c r="AA29" s="66">
        <f>'signal-per-mass-dry-weight'!AA29*100/'signal-per-mass-dry-weight'!AA$172</f>
        <v>0.832564169323762</v>
      </c>
      <c r="AB29" s="66">
        <f>'signal-per-mass-dry-weight'!AB29*100/'signal-per-mass-dry-weight'!AB$172</f>
        <v>1.3860297425937</v>
      </c>
      <c r="AC29" s="66">
        <f>'signal-per-mass-dry-weight'!AC29*100/'signal-per-mass-dry-weight'!AC$172</f>
        <v>0.912255367484128</v>
      </c>
      <c r="AD29" s="66">
        <f>'signal-per-mass-dry-weight'!AD29*100/'signal-per-mass-dry-weight'!AD$172</f>
        <v>1.58077735815972</v>
      </c>
      <c r="AE29" s="66">
        <f>'signal-per-mass-dry-weight'!AE29*100/'signal-per-mass-dry-weight'!AE$172</f>
        <v>2.83204783873997</v>
      </c>
      <c r="AF29" s="66">
        <f>'signal-per-mass-dry-weight'!AF29*100/'signal-per-mass-dry-weight'!AF$172</f>
        <v>1.25855472436739</v>
      </c>
      <c r="AG29" s="66">
        <f>'signal-per-mass-dry-weight'!AG29*100/'signal-per-mass-dry-weight'!AG$172</f>
        <v>1.27970161525159</v>
      </c>
      <c r="AH29" s="66">
        <f>'signal-per-mass-dry-weight'!AH29*100/'signal-per-mass-dry-weight'!AH$172</f>
        <v>1.30220167041892</v>
      </c>
      <c r="AI29" s="66">
        <f>'signal-per-mass-dry-weight'!AI29*100/'signal-per-mass-dry-weight'!AI$172</f>
        <v>3.19095777970477</v>
      </c>
      <c r="AJ29" s="66">
        <f>'signal-per-mass-dry-weight'!AJ29*100/'signal-per-mass-dry-weight'!AJ$172</f>
        <v>2.25093431869236</v>
      </c>
      <c r="AK29" s="66">
        <f>'signal-per-mass-dry-weight'!AK29*100/'signal-per-mass-dry-weight'!AK$172</f>
        <v>1.3059710462721</v>
      </c>
      <c r="AL29" s="66">
        <f>'signal-per-mass-dry-weight'!AL29*100/'signal-per-mass-dry-weight'!AL$172</f>
        <v>1.54751034865372</v>
      </c>
      <c r="AM29" s="66">
        <f>'signal-per-mass-dry-weight'!AM29*100/'signal-per-mass-dry-weight'!AM$172</f>
        <v>1.66338865152919</v>
      </c>
      <c r="AN29" s="66">
        <f>'signal-per-mass-dry-weight'!AN29*100/'signal-per-mass-dry-weight'!AN$172</f>
        <v>1.48123974936409</v>
      </c>
      <c r="AO29" s="66">
        <f>'signal-per-mass-dry-weight'!AO29*100/'signal-per-mass-dry-weight'!AO$172</f>
        <v>2.63936626422439</v>
      </c>
      <c r="AP29" s="66">
        <f>'signal-per-mass-dry-weight'!AP29*100/'signal-per-mass-dry-weight'!AP$172</f>
        <v>2.08318070981956</v>
      </c>
      <c r="AQ29" s="66">
        <f>'signal-per-mass-dry-weight'!AQ29*100/'signal-per-mass-dry-weight'!AQ$172</f>
        <v>1.23491749993919</v>
      </c>
      <c r="AR29" s="66">
        <f>'signal-per-mass-dry-weight'!AR29*100/'signal-per-mass-dry-weight'!AR$172</f>
        <v>1.2201292352764</v>
      </c>
      <c r="AS29" s="66">
        <f>'signal-per-mass-dry-weight'!AS29*100/'signal-per-mass-dry-weight'!AS$172</f>
        <v>1.83219403908227</v>
      </c>
      <c r="AT29" s="66">
        <f>'signal-per-mass-dry-weight'!AT29*100/'signal-per-mass-dry-weight'!AT$172</f>
        <v>2.08946328275595</v>
      </c>
      <c r="AU29" s="66">
        <f>'signal-per-mass-dry-weight'!AU29*100/'signal-per-mass-dry-weight'!AU$172</f>
        <v>2.17286644002466</v>
      </c>
      <c r="AV29" s="66">
        <f>'signal-per-mass-dry-weight'!AV29*100/'signal-per-mass-dry-weight'!AV$172</f>
        <v>3.22391698363954</v>
      </c>
      <c r="AW29" s="66">
        <f>'signal-per-mass-dry-weight'!AW29*100/'signal-per-mass-dry-weight'!AW$172</f>
        <v>2.17546554206108</v>
      </c>
      <c r="AX29" s="66">
        <f>'signal-per-mass-dry-weight'!AX29*100/'signal-per-mass-dry-weight'!AX$172</f>
        <v>2.19491916276045</v>
      </c>
      <c r="AY29" s="66">
        <f>'signal-per-mass-dry-weight'!AY29*100/'signal-per-mass-dry-weight'!AY$172</f>
        <v>3.13094295121295</v>
      </c>
      <c r="AZ29" s="66">
        <f>'signal-per-mass-dry-weight'!AZ29*100/'signal-per-mass-dry-weight'!AZ$172</f>
        <v>2.03544150392206</v>
      </c>
      <c r="BA29" s="66">
        <f>'signal-per-mass-dry-weight'!BA29*100/'signal-per-mass-dry-weight'!BA$172</f>
        <v>3.43630141410374</v>
      </c>
      <c r="BB29" s="66">
        <f>'signal-per-mass-dry-weight'!BB29*100/'signal-per-mass-dry-weight'!BB$172</f>
        <v>3.05234732350807</v>
      </c>
      <c r="BC29" s="66">
        <f>'signal-per-mass-dry-weight'!BC29*100/'signal-per-mass-dry-weight'!BC$172</f>
        <v>2.44179004303351</v>
      </c>
      <c r="BD29" s="66">
        <f>'signal-per-mass-dry-weight'!BD29*100/'signal-per-mass-dry-weight'!BD$172</f>
        <v>2.2063424810059</v>
      </c>
      <c r="BE29" s="66">
        <f>'signal-per-mass-dry-weight'!BE29*100/'signal-per-mass-dry-weight'!BE$172</f>
        <v>2.1456386666133</v>
      </c>
      <c r="BF29" s="66">
        <f>'signal-per-mass-dry-weight'!BF29*100/'signal-per-mass-dry-weight'!BF$172</f>
        <v>2.02607703000724</v>
      </c>
      <c r="BG29" s="66">
        <f>'signal-per-mass-dry-weight'!BG29*100/'signal-per-mass-dry-weight'!BG$172</f>
        <v>2.37729527201809</v>
      </c>
      <c r="BH29" s="66">
        <f>'signal-per-mass-dry-weight'!BH29*100/'signal-per-mass-dry-weight'!BH$172</f>
        <v>2.10230425224818</v>
      </c>
      <c r="BI29" s="66">
        <f>'signal-per-mass-dry-weight'!BI29*100/'signal-per-mass-dry-weight'!BI$172</f>
        <v>2.32192414988254</v>
      </c>
      <c r="BJ29" s="66">
        <f>'signal-per-mass-dry-weight'!BJ29*100/'signal-per-mass-dry-weight'!BJ$172</f>
        <v>2.14299953980405</v>
      </c>
      <c r="BK29" s="66">
        <f>'signal-per-mass-dry-weight'!BK29*100/'signal-per-mass-dry-weight'!BK$172</f>
        <v>2.38444823463969</v>
      </c>
      <c r="BL29" s="66">
        <f>'signal-per-mass-dry-weight'!BL29*100/'signal-per-mass-dry-weight'!BL$172</f>
        <v>1.75028598951002</v>
      </c>
      <c r="BM29" s="121">
        <f>'signal-per-mass-dry-weight'!BM29*100/'signal-per-mass-dry-weight'!BM$172</f>
        <v>2.53474749838853</v>
      </c>
      <c r="BN29" s="66">
        <f>'signal-per-mass-dry-weight'!BN29*100/'signal-per-mass-dry-weight'!BN$172</f>
        <v>2.65263921155418</v>
      </c>
      <c r="BO29" s="66">
        <f>'signal-per-mass-dry-weight'!BO29*100/'signal-per-mass-dry-weight'!BO$172</f>
        <v>2.43556454747725</v>
      </c>
      <c r="BP29" s="66">
        <f>'signal-per-mass-dry-weight'!BP29*100/'signal-per-mass-dry-weight'!BP$172</f>
        <v>3.06743234346452</v>
      </c>
      <c r="BQ29" s="66">
        <f>'signal-per-mass-dry-weight'!BQ29*100/'signal-per-mass-dry-weight'!BQ$172</f>
        <v>2.77442989221688</v>
      </c>
      <c r="BR29" s="66">
        <f>'signal-per-mass-dry-weight'!BR29*100/'signal-per-mass-dry-weight'!BR$172</f>
        <v>1.54879694518744</v>
      </c>
      <c r="BS29" s="66">
        <f>'signal-per-mass-dry-weight'!BS29*100/'signal-per-mass-dry-weight'!BS$172</f>
        <v>2.13479635574648</v>
      </c>
      <c r="BT29" s="66">
        <f>'signal-per-mass-dry-weight'!BT29*100/'signal-per-mass-dry-weight'!BT$172</f>
        <v>2.15672825710874</v>
      </c>
      <c r="BU29" s="66">
        <f>'signal-per-mass-dry-weight'!BU29*100/'signal-per-mass-dry-weight'!BU$172</f>
        <v>2.83429086320131</v>
      </c>
      <c r="BV29" s="66">
        <f>'signal-per-mass-dry-weight'!BV29*100/'signal-per-mass-dry-weight'!BV$172</f>
        <v>3.36375788605396</v>
      </c>
      <c r="BW29" s="66">
        <f>'signal-per-mass-dry-weight'!BW29*100/'signal-per-mass-dry-weight'!BW$172</f>
        <v>3.6415287532151</v>
      </c>
      <c r="BX29" s="66">
        <f>'signal-per-mass-dry-weight'!BX29*100/'signal-per-mass-dry-weight'!BX$172</f>
        <v>2.58070163406658</v>
      </c>
      <c r="BY29" s="66">
        <f>'signal-per-mass-dry-weight'!BY29*100/'signal-per-mass-dry-weight'!BY$172</f>
        <v>2.83175413905555</v>
      </c>
      <c r="BZ29" s="66">
        <f>'signal-per-mass-dry-weight'!BZ29*100/'signal-per-mass-dry-weight'!BZ$172</f>
        <v>1.90259962258007</v>
      </c>
      <c r="CA29" s="66">
        <f>'signal-per-mass-dry-weight'!CA29*100/'signal-per-mass-dry-weight'!CA$172</f>
        <v>2.47125050274911</v>
      </c>
      <c r="CB29" s="66">
        <f>'signal-per-mass-dry-weight'!CB29*100/'signal-per-mass-dry-weight'!CB$172</f>
        <v>2.70494326304688</v>
      </c>
      <c r="CC29" s="66">
        <f>'signal-per-mass-dry-weight'!CC29*100/'signal-per-mass-dry-weight'!CC$172</f>
        <v>1.58980713676657</v>
      </c>
      <c r="CD29" s="66">
        <f>'signal-per-mass-dry-weight'!CD29*100/'signal-per-mass-dry-weight'!CD$172</f>
        <v>2.73730332192807</v>
      </c>
      <c r="CE29" s="66">
        <f>'signal-per-mass-dry-weight'!CE29*100/'signal-per-mass-dry-weight'!CE$172</f>
        <v>2.22380905799928</v>
      </c>
      <c r="CF29" s="66">
        <f>'signal-per-mass-dry-weight'!CF29*100/'signal-per-mass-dry-weight'!CF$172</f>
        <v>1.8669839632473</v>
      </c>
      <c r="CG29" s="66">
        <f>'signal-per-mass-dry-weight'!CG29*100/'signal-per-mass-dry-weight'!CG$172</f>
        <v>3.50868453698666</v>
      </c>
      <c r="CH29" s="66">
        <f>'signal-per-mass-dry-weight'!CH29*100/'signal-per-mass-dry-weight'!CH$172</f>
        <v>4.5390365810018</v>
      </c>
      <c r="CI29" s="66">
        <f>'signal-per-mass-dry-weight'!CI29*100/'signal-per-mass-dry-weight'!CI$172</f>
        <v>2.55010810164577</v>
      </c>
      <c r="CJ29" s="66">
        <f>'signal-per-mass-dry-weight'!CJ29*100/'signal-per-mass-dry-weight'!CJ$172</f>
        <v>2.85234714284153</v>
      </c>
      <c r="CK29" s="66">
        <f>'signal-per-mass-dry-weight'!CK29*100/'signal-per-mass-dry-weight'!CK$172</f>
        <v>2.93750789425257</v>
      </c>
      <c r="CL29" s="66">
        <f>'signal-per-mass-dry-weight'!CL29*100/'signal-per-mass-dry-weight'!CL$172</f>
        <v>2.71959198233593</v>
      </c>
      <c r="CM29" s="66">
        <f>'signal-per-mass-dry-weight'!CM29*100/'signal-per-mass-dry-weight'!CM$172</f>
        <v>3.86921831735926</v>
      </c>
      <c r="CN29" s="66">
        <f>'signal-per-mass-dry-weight'!CN29*100/'signal-per-mass-dry-weight'!CN$172</f>
        <v>3.12470988283944</v>
      </c>
      <c r="CO29" s="66">
        <f>'signal-per-mass-dry-weight'!CO29*100/'signal-per-mass-dry-weight'!CO$172</f>
        <v>3.65411281447904</v>
      </c>
      <c r="CP29" s="66">
        <f>'signal-per-mass-dry-weight'!CP29*100/'signal-per-mass-dry-weight'!CP$172</f>
        <v>3.39152157478165</v>
      </c>
      <c r="CQ29" s="66">
        <f>'signal-per-mass-dry-weight'!CQ29*100/'signal-per-mass-dry-weight'!CQ$172</f>
        <v>2.29288185833964</v>
      </c>
      <c r="CR29" s="66">
        <f>'signal-per-mass-dry-weight'!CR29*100/'signal-per-mass-dry-weight'!CR$172</f>
        <v>3.60199556696605</v>
      </c>
      <c r="CS29" s="66">
        <f>'signal-per-mass-dry-weight'!CS29*100/'signal-per-mass-dry-weight'!CS$172</f>
        <v>2.94251618588584</v>
      </c>
      <c r="CT29" s="66">
        <f>'signal-per-mass-dry-weight'!CT29*100/'signal-per-mass-dry-weight'!CT$172</f>
        <v>3.34681800791041</v>
      </c>
      <c r="CU29" s="66">
        <f>'signal-per-mass-dry-weight'!CU29*100/'signal-per-mass-dry-weight'!CU$172</f>
        <v>3.41731241331795</v>
      </c>
      <c r="CV29" s="66">
        <f>'signal-per-mass-dry-weight'!CV29*100/'signal-per-mass-dry-weight'!CV$172</f>
        <v>3.5107368083065</v>
      </c>
      <c r="CW29" s="66">
        <f>'signal-per-mass-dry-weight'!CW29*100/'signal-per-mass-dry-weight'!CW$172</f>
        <v>2.25726754572043</v>
      </c>
      <c r="CX29" s="66">
        <f>'signal-per-mass-dry-weight'!CX29*100/'signal-per-mass-dry-weight'!CX$172</f>
        <v>3.15138907532064</v>
      </c>
      <c r="CY29" s="66">
        <f>'signal-per-mass-dry-weight'!CY29*100/'signal-per-mass-dry-weight'!CY$172</f>
        <v>4.70991462400964</v>
      </c>
      <c r="CZ29" s="66">
        <f>'signal-per-mass-dry-weight'!CZ29*100/'signal-per-mass-dry-weight'!CZ$172</f>
        <v>3.33914612727611</v>
      </c>
    </row>
    <row r="30" spans="1:104">
      <c r="A30">
        <f>'imported data from Web Calc'!A30</f>
        <v>796.6</v>
      </c>
      <c r="B30" t="str">
        <f>'imported data from Web Calc'!B30</f>
        <v>C45H78O10</v>
      </c>
      <c r="C30" s="61" t="str">
        <f>'imported data from Web Calc'!C30</f>
        <v>MGDG(36:4)</v>
      </c>
      <c r="D30" s="96"/>
      <c r="E30" s="96"/>
      <c r="F30" s="96"/>
      <c r="G30" s="66">
        <f>'signal-per-mass-dry-weight'!G30*100/'signal-per-mass-dry-weight'!G$172</f>
        <v>1.30623083347868</v>
      </c>
      <c r="H30" s="66">
        <f>'signal-per-mass-dry-weight'!H30*100/'signal-per-mass-dry-weight'!H$172</f>
        <v>1.37025472391531</v>
      </c>
      <c r="I30" s="66">
        <f>'signal-per-mass-dry-weight'!I30*100/'signal-per-mass-dry-weight'!I$172</f>
        <v>1.34260614506019</v>
      </c>
      <c r="J30" s="66">
        <f>'signal-per-mass-dry-weight'!J30*100/'signal-per-mass-dry-weight'!J$172</f>
        <v>1.3346791091585</v>
      </c>
      <c r="K30" s="66">
        <f>'signal-per-mass-dry-weight'!K30*100/'signal-per-mass-dry-weight'!K$172</f>
        <v>1.38534424394997</v>
      </c>
      <c r="L30" s="66">
        <f>'signal-per-mass-dry-weight'!L30*100/'signal-per-mass-dry-weight'!L$172</f>
        <v>1.3186752255876</v>
      </c>
      <c r="M30" s="66">
        <f>'signal-per-mass-dry-weight'!M30*100/'signal-per-mass-dry-weight'!M$172</f>
        <v>1.4131365763146</v>
      </c>
      <c r="N30" s="66">
        <f>'signal-per-mass-dry-weight'!N30*100/'signal-per-mass-dry-weight'!N$172</f>
        <v>1.33037920703735</v>
      </c>
      <c r="O30" s="66">
        <f>'signal-per-mass-dry-weight'!O30*100/'signal-per-mass-dry-weight'!O$172</f>
        <v>1.41225764857716</v>
      </c>
      <c r="P30" s="66">
        <f>'signal-per-mass-dry-weight'!P30*100/'signal-per-mass-dry-weight'!P$172</f>
        <v>1.35497900905434</v>
      </c>
      <c r="Q30" s="66">
        <f t="shared" si="0"/>
        <v>1.35685427221337</v>
      </c>
      <c r="R30" s="115">
        <f t="shared" si="1"/>
        <v>0.0374878458603884</v>
      </c>
      <c r="S30" s="66">
        <f t="shared" si="2"/>
        <v>0.0276284982316018</v>
      </c>
      <c r="T30" s="66">
        <f>'signal-per-mass-dry-weight'!T30*100/'signal-per-mass-dry-weight'!T$172</f>
        <v>0.588748085872148</v>
      </c>
      <c r="U30" s="66">
        <f>'signal-per-mass-dry-weight'!U30*100/'signal-per-mass-dry-weight'!U$172</f>
        <v>0.84781501565623</v>
      </c>
      <c r="V30" s="66">
        <f>'signal-per-mass-dry-weight'!V30*100/'signal-per-mass-dry-weight'!V$172</f>
        <v>0.606568487123797</v>
      </c>
      <c r="W30" s="66">
        <f>'signal-per-mass-dry-weight'!W30*100/'signal-per-mass-dry-weight'!W$172</f>
        <v>0.994892951197975</v>
      </c>
      <c r="X30" s="66">
        <f>'signal-per-mass-dry-weight'!X30*100/'signal-per-mass-dry-weight'!X$172</f>
        <v>0.812550940008563</v>
      </c>
      <c r="Y30" s="66">
        <f>'signal-per-mass-dry-weight'!Y30*100/'signal-per-mass-dry-weight'!Y$172</f>
        <v>0.731678864390412</v>
      </c>
      <c r="Z30" s="66">
        <f>'signal-per-mass-dry-weight'!Z30*100/'signal-per-mass-dry-weight'!Z$172</f>
        <v>0.600197583552101</v>
      </c>
      <c r="AA30" s="66">
        <f>'signal-per-mass-dry-weight'!AA30*100/'signal-per-mass-dry-weight'!AA$172</f>
        <v>0.601755310426338</v>
      </c>
      <c r="AB30" s="66">
        <f>'signal-per-mass-dry-weight'!AB30*100/'signal-per-mass-dry-weight'!AB$172</f>
        <v>0.840225873896963</v>
      </c>
      <c r="AC30" s="66">
        <f>'signal-per-mass-dry-weight'!AC30*100/'signal-per-mass-dry-weight'!AC$172</f>
        <v>0.665942884368391</v>
      </c>
      <c r="AD30" s="66">
        <f>'signal-per-mass-dry-weight'!AD30*100/'signal-per-mass-dry-weight'!AD$172</f>
        <v>1.09010737544147</v>
      </c>
      <c r="AE30" s="66">
        <f>'signal-per-mass-dry-weight'!AE30*100/'signal-per-mass-dry-weight'!AE$172</f>
        <v>1.54910033180223</v>
      </c>
      <c r="AF30" s="66">
        <f>'signal-per-mass-dry-weight'!AF30*100/'signal-per-mass-dry-weight'!AF$172</f>
        <v>0.878718097063472</v>
      </c>
      <c r="AG30" s="66">
        <f>'signal-per-mass-dry-weight'!AG30*100/'signal-per-mass-dry-weight'!AG$172</f>
        <v>0.7465678677544</v>
      </c>
      <c r="AH30" s="66">
        <f>'signal-per-mass-dry-weight'!AH30*100/'signal-per-mass-dry-weight'!AH$172</f>
        <v>0.779500383103379</v>
      </c>
      <c r="AI30" s="66">
        <f>'signal-per-mass-dry-weight'!AI30*100/'signal-per-mass-dry-weight'!AI$172</f>
        <v>1.30394718913748</v>
      </c>
      <c r="AJ30" s="66">
        <f>'signal-per-mass-dry-weight'!AJ30*100/'signal-per-mass-dry-weight'!AJ$172</f>
        <v>0.953349633232717</v>
      </c>
      <c r="AK30" s="66">
        <f>'signal-per-mass-dry-weight'!AK30*100/'signal-per-mass-dry-weight'!AK$172</f>
        <v>0.592097876286216</v>
      </c>
      <c r="AL30" s="66">
        <f>'signal-per-mass-dry-weight'!AL30*100/'signal-per-mass-dry-weight'!AL$172</f>
        <v>0.875861163963787</v>
      </c>
      <c r="AM30" s="66">
        <f>'signal-per-mass-dry-weight'!AM30*100/'signal-per-mass-dry-weight'!AM$172</f>
        <v>0.889596250605783</v>
      </c>
      <c r="AN30" s="66">
        <f>'signal-per-mass-dry-weight'!AN30*100/'signal-per-mass-dry-weight'!AN$172</f>
        <v>0.615674223452067</v>
      </c>
      <c r="AO30" s="66">
        <f>'signal-per-mass-dry-weight'!AO30*100/'signal-per-mass-dry-weight'!AO$172</f>
        <v>1.07244821429875</v>
      </c>
      <c r="AP30" s="66">
        <f>'signal-per-mass-dry-weight'!AP30*100/'signal-per-mass-dry-weight'!AP$172</f>
        <v>0.843977040641389</v>
      </c>
      <c r="AQ30" s="66">
        <f>'signal-per-mass-dry-weight'!AQ30*100/'signal-per-mass-dry-weight'!AQ$172</f>
        <v>0.698099994454333</v>
      </c>
      <c r="AR30" s="66">
        <f>'signal-per-mass-dry-weight'!AR30*100/'signal-per-mass-dry-weight'!AR$172</f>
        <v>0.624145749507135</v>
      </c>
      <c r="AS30" s="66">
        <f>'signal-per-mass-dry-weight'!AS30*100/'signal-per-mass-dry-weight'!AS$172</f>
        <v>0.813298859244077</v>
      </c>
      <c r="AT30" s="66">
        <f>'signal-per-mass-dry-weight'!AT30*100/'signal-per-mass-dry-weight'!AT$172</f>
        <v>0.852139720467037</v>
      </c>
      <c r="AU30" s="66">
        <f>'signal-per-mass-dry-weight'!AU30*100/'signal-per-mass-dry-weight'!AU$172</f>
        <v>0.954417662412866</v>
      </c>
      <c r="AV30" s="66">
        <f>'signal-per-mass-dry-weight'!AV30*100/'signal-per-mass-dry-weight'!AV$172</f>
        <v>1.11480511514968</v>
      </c>
      <c r="AW30" s="66">
        <f>'signal-per-mass-dry-weight'!AW30*100/'signal-per-mass-dry-weight'!AW$172</f>
        <v>0.756485713617924</v>
      </c>
      <c r="AX30" s="66">
        <f>'signal-per-mass-dry-weight'!AX30*100/'signal-per-mass-dry-weight'!AX$172</f>
        <v>0.867936283585782</v>
      </c>
      <c r="AY30" s="66">
        <f>'signal-per-mass-dry-weight'!AY30*100/'signal-per-mass-dry-weight'!AY$172</f>
        <v>1.45977505239028</v>
      </c>
      <c r="AZ30" s="66">
        <f>'signal-per-mass-dry-weight'!AZ30*100/'signal-per-mass-dry-weight'!AZ$172</f>
        <v>0.764710960835779</v>
      </c>
      <c r="BA30" s="66">
        <f>'signal-per-mass-dry-weight'!BA30*100/'signal-per-mass-dry-weight'!BA$172</f>
        <v>1.42870051107925</v>
      </c>
      <c r="BB30" s="66">
        <f>'signal-per-mass-dry-weight'!BB30*100/'signal-per-mass-dry-weight'!BB$172</f>
        <v>1.28029162073521</v>
      </c>
      <c r="BC30" s="66">
        <f>'signal-per-mass-dry-weight'!BC30*100/'signal-per-mass-dry-weight'!BC$172</f>
        <v>1.00769716350946</v>
      </c>
      <c r="BD30" s="66">
        <f>'signal-per-mass-dry-weight'!BD30*100/'signal-per-mass-dry-weight'!BD$172</f>
        <v>1.07637441917067</v>
      </c>
      <c r="BE30" s="66">
        <f>'signal-per-mass-dry-weight'!BE30*100/'signal-per-mass-dry-weight'!BE$172</f>
        <v>1.12189130714852</v>
      </c>
      <c r="BF30" s="66">
        <f>'signal-per-mass-dry-weight'!BF30*100/'signal-per-mass-dry-weight'!BF$172</f>
        <v>0.879754593480855</v>
      </c>
      <c r="BG30" s="66">
        <f>'signal-per-mass-dry-weight'!BG30*100/'signal-per-mass-dry-weight'!BG$172</f>
        <v>1.05916547567124</v>
      </c>
      <c r="BH30" s="66">
        <f>'signal-per-mass-dry-weight'!BH30*100/'signal-per-mass-dry-weight'!BH$172</f>
        <v>1.39561835183259</v>
      </c>
      <c r="BI30" s="66">
        <f>'signal-per-mass-dry-weight'!BI30*100/'signal-per-mass-dry-weight'!BI$172</f>
        <v>1.19288562579655</v>
      </c>
      <c r="BJ30" s="66">
        <f>'signal-per-mass-dry-weight'!BJ30*100/'signal-per-mass-dry-weight'!BJ$172</f>
        <v>1.19936707489794</v>
      </c>
      <c r="BK30" s="66">
        <f>'signal-per-mass-dry-weight'!BK30*100/'signal-per-mass-dry-weight'!BK$172</f>
        <v>1.2313804330164</v>
      </c>
      <c r="BL30" s="66">
        <f>'signal-per-mass-dry-weight'!BL30*100/'signal-per-mass-dry-weight'!BL$172</f>
        <v>1.09769282988163</v>
      </c>
      <c r="BM30" s="121">
        <f>'signal-per-mass-dry-weight'!BM30*100/'signal-per-mass-dry-weight'!BM$172</f>
        <v>2.00375752273284</v>
      </c>
      <c r="BN30" s="66">
        <f>'signal-per-mass-dry-weight'!BN30*100/'signal-per-mass-dry-weight'!BN$172</f>
        <v>2.98338184715846</v>
      </c>
      <c r="BO30" s="66">
        <f>'signal-per-mass-dry-weight'!BO30*100/'signal-per-mass-dry-weight'!BO$172</f>
        <v>2.06694687687711</v>
      </c>
      <c r="BP30" s="66">
        <f>'signal-per-mass-dry-weight'!BP30*100/'signal-per-mass-dry-weight'!BP$172</f>
        <v>2.82163051034669</v>
      </c>
      <c r="BQ30" s="66">
        <f>'signal-per-mass-dry-weight'!BQ30*100/'signal-per-mass-dry-weight'!BQ$172</f>
        <v>2.40993595973766</v>
      </c>
      <c r="BR30" s="66">
        <f>'signal-per-mass-dry-weight'!BR30*100/'signal-per-mass-dry-weight'!BR$172</f>
        <v>2.80845542126612</v>
      </c>
      <c r="BS30" s="66">
        <f>'signal-per-mass-dry-weight'!BS30*100/'signal-per-mass-dry-weight'!BS$172</f>
        <v>2.83784073724078</v>
      </c>
      <c r="BT30" s="66">
        <f>'signal-per-mass-dry-weight'!BT30*100/'signal-per-mass-dry-weight'!BT$172</f>
        <v>2.90796706571964</v>
      </c>
      <c r="BU30" s="66">
        <f>'signal-per-mass-dry-weight'!BU30*100/'signal-per-mass-dry-weight'!BU$172</f>
        <v>2.11062750449426</v>
      </c>
      <c r="BV30" s="66">
        <f>'signal-per-mass-dry-weight'!BV30*100/'signal-per-mass-dry-weight'!BV$172</f>
        <v>2.60887637828831</v>
      </c>
      <c r="BW30" s="66">
        <f>'signal-per-mass-dry-weight'!BW30*100/'signal-per-mass-dry-weight'!BW$172</f>
        <v>2.32910901055465</v>
      </c>
      <c r="BX30" s="66">
        <f>'signal-per-mass-dry-weight'!BX30*100/'signal-per-mass-dry-weight'!BX$172</f>
        <v>2.07265632797523</v>
      </c>
      <c r="BY30" s="66">
        <f>'signal-per-mass-dry-weight'!BY30*100/'signal-per-mass-dry-weight'!BY$172</f>
        <v>2.32410270277061</v>
      </c>
      <c r="BZ30" s="66">
        <f>'signal-per-mass-dry-weight'!BZ30*100/'signal-per-mass-dry-weight'!BZ$172</f>
        <v>2.52348462813253</v>
      </c>
      <c r="CA30" s="66">
        <f>'signal-per-mass-dry-weight'!CA30*100/'signal-per-mass-dry-weight'!CA$172</f>
        <v>2.03917603371793</v>
      </c>
      <c r="CB30" s="66">
        <f>'signal-per-mass-dry-weight'!CB30*100/'signal-per-mass-dry-weight'!CB$172</f>
        <v>1.79030919878639</v>
      </c>
      <c r="CC30" s="66">
        <f>'signal-per-mass-dry-weight'!CC30*100/'signal-per-mass-dry-weight'!CC$172</f>
        <v>1.67413027298409</v>
      </c>
      <c r="CD30" s="66">
        <f>'signal-per-mass-dry-weight'!CD30*100/'signal-per-mass-dry-weight'!CD$172</f>
        <v>1.79684973491471</v>
      </c>
      <c r="CE30" s="66">
        <f>'signal-per-mass-dry-weight'!CE30*100/'signal-per-mass-dry-weight'!CE$172</f>
        <v>1.83003289423504</v>
      </c>
      <c r="CF30" s="66">
        <f>'signal-per-mass-dry-weight'!CF30*100/'signal-per-mass-dry-weight'!CF$172</f>
        <v>2.00460535764472</v>
      </c>
      <c r="CG30" s="66">
        <f>'signal-per-mass-dry-weight'!CG30*100/'signal-per-mass-dry-weight'!CG$172</f>
        <v>2.16220209849175</v>
      </c>
      <c r="CH30" s="66">
        <f>'signal-per-mass-dry-weight'!CH30*100/'signal-per-mass-dry-weight'!CH$172</f>
        <v>2.49885996885006</v>
      </c>
      <c r="CI30" s="66">
        <f>'signal-per-mass-dry-weight'!CI30*100/'signal-per-mass-dry-weight'!CI$172</f>
        <v>1.51351457052979</v>
      </c>
      <c r="CJ30" s="66">
        <f>'signal-per-mass-dry-weight'!CJ30*100/'signal-per-mass-dry-weight'!CJ$172</f>
        <v>1.86366512475513</v>
      </c>
      <c r="CK30" s="66">
        <f>'signal-per-mass-dry-weight'!CK30*100/'signal-per-mass-dry-weight'!CK$172</f>
        <v>2.21294640879295</v>
      </c>
      <c r="CL30" s="66">
        <f>'signal-per-mass-dry-weight'!CL30*100/'signal-per-mass-dry-weight'!CL$172</f>
        <v>1.55019222438291</v>
      </c>
      <c r="CM30" s="66">
        <f>'signal-per-mass-dry-weight'!CM30*100/'signal-per-mass-dry-weight'!CM$172</f>
        <v>2.84965503259574</v>
      </c>
      <c r="CN30" s="66">
        <f>'signal-per-mass-dry-weight'!CN30*100/'signal-per-mass-dry-weight'!CN$172</f>
        <v>2.15602588594791</v>
      </c>
      <c r="CO30" s="66">
        <f>'signal-per-mass-dry-weight'!CO30*100/'signal-per-mass-dry-weight'!CO$172</f>
        <v>2.57986472911359</v>
      </c>
      <c r="CP30" s="66">
        <f>'signal-per-mass-dry-weight'!CP30*100/'signal-per-mass-dry-weight'!CP$172</f>
        <v>2.22307837525599</v>
      </c>
      <c r="CQ30" s="66">
        <f>'signal-per-mass-dry-weight'!CQ30*100/'signal-per-mass-dry-weight'!CQ$172</f>
        <v>1.54513311420077</v>
      </c>
      <c r="CR30" s="66">
        <f>'signal-per-mass-dry-weight'!CR30*100/'signal-per-mass-dry-weight'!CR$172</f>
        <v>2.65821401656353</v>
      </c>
      <c r="CS30" s="66">
        <f>'signal-per-mass-dry-weight'!CS30*100/'signal-per-mass-dry-weight'!CS$172</f>
        <v>2.00836489776643</v>
      </c>
      <c r="CT30" s="66">
        <f>'signal-per-mass-dry-weight'!CT30*100/'signal-per-mass-dry-weight'!CT$172</f>
        <v>2.39006955994463</v>
      </c>
      <c r="CU30" s="66">
        <f>'signal-per-mass-dry-weight'!CU30*100/'signal-per-mass-dry-weight'!CU$172</f>
        <v>3.00643320819761</v>
      </c>
      <c r="CV30" s="66">
        <f>'signal-per-mass-dry-weight'!CV30*100/'signal-per-mass-dry-weight'!CV$172</f>
        <v>2.62249237627699</v>
      </c>
      <c r="CW30" s="66">
        <f>'signal-per-mass-dry-weight'!CW30*100/'signal-per-mass-dry-weight'!CW$172</f>
        <v>1.64505511642897</v>
      </c>
      <c r="CX30" s="66">
        <f>'signal-per-mass-dry-weight'!CX30*100/'signal-per-mass-dry-weight'!CX$172</f>
        <v>2.81320582222356</v>
      </c>
      <c r="CY30" s="66">
        <f>'signal-per-mass-dry-weight'!CY30*100/'signal-per-mass-dry-weight'!CY$172</f>
        <v>3.02790574105818</v>
      </c>
      <c r="CZ30" s="66">
        <f>'signal-per-mass-dry-weight'!CZ30*100/'signal-per-mass-dry-weight'!CZ$172</f>
        <v>2.45235425093978</v>
      </c>
    </row>
    <row r="31" spans="1:104">
      <c r="A31">
        <f>'imported data from Web Calc'!A31</f>
        <v>798.6</v>
      </c>
      <c r="B31" t="str">
        <f>'imported data from Web Calc'!B31</f>
        <v>C45H80O10</v>
      </c>
      <c r="C31" s="61" t="str">
        <f>'imported data from Web Calc'!C31</f>
        <v>MGDG(36:3)</v>
      </c>
      <c r="D31" s="96"/>
      <c r="E31" s="96"/>
      <c r="F31" s="96"/>
      <c r="G31" s="66">
        <f>'signal-per-mass-dry-weight'!G31*100/'signal-per-mass-dry-weight'!G$172</f>
        <v>0.379654941475639</v>
      </c>
      <c r="H31" s="66">
        <f>'signal-per-mass-dry-weight'!H31*100/'signal-per-mass-dry-weight'!H$172</f>
        <v>0.336729263054613</v>
      </c>
      <c r="I31" s="66">
        <f>'signal-per-mass-dry-weight'!I31*100/'signal-per-mass-dry-weight'!I$172</f>
        <v>0.3699441080816</v>
      </c>
      <c r="J31" s="66">
        <f>'signal-per-mass-dry-weight'!J31*100/'signal-per-mass-dry-weight'!J$172</f>
        <v>0.379045490203773</v>
      </c>
      <c r="K31" s="66">
        <f>'signal-per-mass-dry-weight'!K31*100/'signal-per-mass-dry-weight'!K$172</f>
        <v>0.34405070005716</v>
      </c>
      <c r="L31" s="66">
        <f>'signal-per-mass-dry-weight'!L31*100/'signal-per-mass-dry-weight'!L$172</f>
        <v>0.403320427712758</v>
      </c>
      <c r="M31" s="66">
        <f>'signal-per-mass-dry-weight'!M31*100/'signal-per-mass-dry-weight'!M$172</f>
        <v>0.408758513810008</v>
      </c>
      <c r="N31" s="66">
        <f>'signal-per-mass-dry-weight'!N31*100/'signal-per-mass-dry-weight'!N$172</f>
        <v>0.336632693921271</v>
      </c>
      <c r="O31" s="66">
        <f>'signal-per-mass-dry-weight'!O31*100/'signal-per-mass-dry-weight'!O$172</f>
        <v>0.38701291331201</v>
      </c>
      <c r="P31" s="66">
        <f>'signal-per-mass-dry-weight'!P31*100/'signal-per-mass-dry-weight'!P$172</f>
        <v>0.363093366234613</v>
      </c>
      <c r="Q31" s="66">
        <f t="shared" si="0"/>
        <v>0.370824241786344</v>
      </c>
      <c r="R31" s="115">
        <f t="shared" si="1"/>
        <v>0.0258447232762309</v>
      </c>
      <c r="S31" s="66">
        <f t="shared" si="2"/>
        <v>0.0696953444891602</v>
      </c>
      <c r="T31" s="66">
        <f>'signal-per-mass-dry-weight'!T31*100/'signal-per-mass-dry-weight'!T$172</f>
        <v>0.214842935851198</v>
      </c>
      <c r="U31" s="66">
        <f>'signal-per-mass-dry-weight'!U31*100/'signal-per-mass-dry-weight'!U$172</f>
        <v>0.208267601672074</v>
      </c>
      <c r="V31" s="66">
        <f>'signal-per-mass-dry-weight'!V31*100/'signal-per-mass-dry-weight'!V$172</f>
        <v>0.244577230657184</v>
      </c>
      <c r="W31" s="66">
        <f>'signal-per-mass-dry-weight'!W31*100/'signal-per-mass-dry-weight'!W$172</f>
        <v>0.264544006835749</v>
      </c>
      <c r="X31" s="66">
        <f>'signal-per-mass-dry-weight'!X31*100/'signal-per-mass-dry-weight'!X$172</f>
        <v>0.283140438528261</v>
      </c>
      <c r="Y31" s="66">
        <f>'signal-per-mass-dry-weight'!Y31*100/'signal-per-mass-dry-weight'!Y$172</f>
        <v>0.223112837571964</v>
      </c>
      <c r="Z31" s="66">
        <f>'signal-per-mass-dry-weight'!Z31*100/'signal-per-mass-dry-weight'!Z$172</f>
        <v>0.224501386214145</v>
      </c>
      <c r="AA31" s="66">
        <f>'signal-per-mass-dry-weight'!AA31*100/'signal-per-mass-dry-weight'!AA$172</f>
        <v>0.257020912249893</v>
      </c>
      <c r="AB31" s="66">
        <f>'signal-per-mass-dry-weight'!AB31*100/'signal-per-mass-dry-weight'!AB$172</f>
        <v>0.293221682523226</v>
      </c>
      <c r="AC31" s="66">
        <f>'signal-per-mass-dry-weight'!AC31*100/'signal-per-mass-dry-weight'!AC$172</f>
        <v>0.236378311550573</v>
      </c>
      <c r="AD31" s="66">
        <f>'signal-per-mass-dry-weight'!AD31*100/'signal-per-mass-dry-weight'!AD$172</f>
        <v>0.301726148559693</v>
      </c>
      <c r="AE31" s="66">
        <f>'signal-per-mass-dry-weight'!AE31*100/'signal-per-mass-dry-weight'!AE$172</f>
        <v>0.407034015754158</v>
      </c>
      <c r="AF31" s="66">
        <f>'signal-per-mass-dry-weight'!AF31*100/'signal-per-mass-dry-weight'!AF$172</f>
        <v>0.289141173326798</v>
      </c>
      <c r="AG31" s="66">
        <f>'signal-per-mass-dry-weight'!AG31*100/'signal-per-mass-dry-weight'!AG$172</f>
        <v>0.306052687721898</v>
      </c>
      <c r="AH31" s="66">
        <f>'signal-per-mass-dry-weight'!AH31*100/'signal-per-mass-dry-weight'!AH$172</f>
        <v>0.302926547310047</v>
      </c>
      <c r="AI31" s="66">
        <f>'signal-per-mass-dry-weight'!AI31*100/'signal-per-mass-dry-weight'!AI$172</f>
        <v>0.365342834314145</v>
      </c>
      <c r="AJ31" s="66">
        <f>'signal-per-mass-dry-weight'!AJ31*100/'signal-per-mass-dry-weight'!AJ$172</f>
        <v>0.247365340441065</v>
      </c>
      <c r="AK31" s="66">
        <f>'signal-per-mass-dry-weight'!AK31*100/'signal-per-mass-dry-weight'!AK$172</f>
        <v>0.239374582226543</v>
      </c>
      <c r="AL31" s="66">
        <f>'signal-per-mass-dry-weight'!AL31*100/'signal-per-mass-dry-weight'!AL$172</f>
        <v>0.380037839800918</v>
      </c>
      <c r="AM31" s="66">
        <f>'signal-per-mass-dry-weight'!AM31*100/'signal-per-mass-dry-weight'!AM$172</f>
        <v>0.368726778540845</v>
      </c>
      <c r="AN31" s="66">
        <f>'signal-per-mass-dry-weight'!AN31*100/'signal-per-mass-dry-weight'!AN$172</f>
        <v>0.22378325593429</v>
      </c>
      <c r="AO31" s="66">
        <f>'signal-per-mass-dry-weight'!AO31*100/'signal-per-mass-dry-weight'!AO$172</f>
        <v>0.283756418873815</v>
      </c>
      <c r="AP31" s="66">
        <f>'signal-per-mass-dry-weight'!AP31*100/'signal-per-mass-dry-weight'!AP$172</f>
        <v>0.247395825811014</v>
      </c>
      <c r="AQ31" s="66">
        <f>'signal-per-mass-dry-weight'!AQ31*100/'signal-per-mass-dry-weight'!AQ$172</f>
        <v>0.183956154527521</v>
      </c>
      <c r="AR31" s="66">
        <f>'signal-per-mass-dry-weight'!AR31*100/'signal-per-mass-dry-weight'!AR$172</f>
        <v>0.211301094711849</v>
      </c>
      <c r="AS31" s="66">
        <f>'signal-per-mass-dry-weight'!AS31*100/'signal-per-mass-dry-weight'!AS$172</f>
        <v>0.332102366599273</v>
      </c>
      <c r="AT31" s="66">
        <f>'signal-per-mass-dry-weight'!AT31*100/'signal-per-mass-dry-weight'!AT$172</f>
        <v>0.20651611340572</v>
      </c>
      <c r="AU31" s="66">
        <f>'signal-per-mass-dry-weight'!AU31*100/'signal-per-mass-dry-weight'!AU$172</f>
        <v>0.19028368897966</v>
      </c>
      <c r="AV31" s="66">
        <f>'signal-per-mass-dry-weight'!AV31*100/'signal-per-mass-dry-weight'!AV$172</f>
        <v>0.284026780929854</v>
      </c>
      <c r="AW31" s="66">
        <f>'signal-per-mass-dry-weight'!AW31*100/'signal-per-mass-dry-weight'!AW$172</f>
        <v>0.175987995876392</v>
      </c>
      <c r="AX31" s="66">
        <f>'signal-per-mass-dry-weight'!AX31*100/'signal-per-mass-dry-weight'!AX$172</f>
        <v>0.212825653812926</v>
      </c>
      <c r="AY31" s="66">
        <f>'signal-per-mass-dry-weight'!AY31*100/'signal-per-mass-dry-weight'!AY$172</f>
        <v>0.299149751332897</v>
      </c>
      <c r="AZ31" s="66">
        <f>'signal-per-mass-dry-weight'!AZ31*100/'signal-per-mass-dry-weight'!AZ$172</f>
        <v>0.225216079496481</v>
      </c>
      <c r="BA31" s="66">
        <f>'signal-per-mass-dry-weight'!BA31*100/'signal-per-mass-dry-weight'!BA$172</f>
        <v>0.256562415721979</v>
      </c>
      <c r="BB31" s="66">
        <f>'signal-per-mass-dry-weight'!BB31*100/'signal-per-mass-dry-weight'!BB$172</f>
        <v>0.215814004455065</v>
      </c>
      <c r="BC31" s="66">
        <f>'signal-per-mass-dry-weight'!BC31*100/'signal-per-mass-dry-weight'!BC$172</f>
        <v>0.297961217129065</v>
      </c>
      <c r="BD31" s="66">
        <f>'signal-per-mass-dry-weight'!BD31*100/'signal-per-mass-dry-weight'!BD$172</f>
        <v>0.2593402120539</v>
      </c>
      <c r="BE31" s="66">
        <f>'signal-per-mass-dry-weight'!BE31*100/'signal-per-mass-dry-weight'!BE$172</f>
        <v>0.36333653444518</v>
      </c>
      <c r="BF31" s="66">
        <f>'signal-per-mass-dry-weight'!BF31*100/'signal-per-mass-dry-weight'!BF$172</f>
        <v>0.225258265386674</v>
      </c>
      <c r="BG31" s="66">
        <f>'signal-per-mass-dry-weight'!BG31*100/'signal-per-mass-dry-weight'!BG$172</f>
        <v>0.280353566030523</v>
      </c>
      <c r="BH31" s="66">
        <f>'signal-per-mass-dry-weight'!BH31*100/'signal-per-mass-dry-weight'!BH$172</f>
        <v>0.340274439139395</v>
      </c>
      <c r="BI31" s="66">
        <f>'signal-per-mass-dry-weight'!BI31*100/'signal-per-mass-dry-weight'!BI$172</f>
        <v>0.357686844316806</v>
      </c>
      <c r="BJ31" s="66">
        <f>'signal-per-mass-dry-weight'!BJ31*100/'signal-per-mass-dry-weight'!BJ$172</f>
        <v>0.325914966004875</v>
      </c>
      <c r="BK31" s="66">
        <f>'signal-per-mass-dry-weight'!BK31*100/'signal-per-mass-dry-weight'!BK$172</f>
        <v>0.355966506332365</v>
      </c>
      <c r="BL31" s="66">
        <f>'signal-per-mass-dry-weight'!BL31*100/'signal-per-mass-dry-weight'!BL$172</f>
        <v>0.327262458598251</v>
      </c>
      <c r="BM31" s="121">
        <f>'signal-per-mass-dry-weight'!BM31*100/'signal-per-mass-dry-weight'!BM$172</f>
        <v>0.459122333936483</v>
      </c>
      <c r="BN31" s="66">
        <f>'signal-per-mass-dry-weight'!BN31*100/'signal-per-mass-dry-weight'!BN$172</f>
        <v>0.604641709314881</v>
      </c>
      <c r="BO31" s="66">
        <f>'signal-per-mass-dry-weight'!BO31*100/'signal-per-mass-dry-weight'!BO$172</f>
        <v>0.55539583138962</v>
      </c>
      <c r="BP31" s="66">
        <f>'signal-per-mass-dry-weight'!BP31*100/'signal-per-mass-dry-weight'!BP$172</f>
        <v>0.64619078697925</v>
      </c>
      <c r="BQ31" s="66">
        <f>'signal-per-mass-dry-weight'!BQ31*100/'signal-per-mass-dry-weight'!BQ$172</f>
        <v>0.635587505864878</v>
      </c>
      <c r="BR31" s="66">
        <f>'signal-per-mass-dry-weight'!BR31*100/'signal-per-mass-dry-weight'!BR$172</f>
        <v>0.570602886383289</v>
      </c>
      <c r="BS31" s="66">
        <f>'signal-per-mass-dry-weight'!BS31*100/'signal-per-mass-dry-weight'!BS$172</f>
        <v>0.667810635643471</v>
      </c>
      <c r="BT31" s="66">
        <f>'signal-per-mass-dry-weight'!BT31*100/'signal-per-mass-dry-weight'!BT$172</f>
        <v>0.713148299440766</v>
      </c>
      <c r="BU31" s="66">
        <f>'signal-per-mass-dry-weight'!BU31*100/'signal-per-mass-dry-weight'!BU$172</f>
        <v>0.730125866375538</v>
      </c>
      <c r="BV31" s="66">
        <f>'signal-per-mass-dry-weight'!BV31*100/'signal-per-mass-dry-weight'!BV$172</f>
        <v>0.78744646678942</v>
      </c>
      <c r="BW31" s="66">
        <f>'signal-per-mass-dry-weight'!BW31*100/'signal-per-mass-dry-weight'!BW$172</f>
        <v>0.558739205977988</v>
      </c>
      <c r="BX31" s="66">
        <f>'signal-per-mass-dry-weight'!BX31*100/'signal-per-mass-dry-weight'!BX$172</f>
        <v>0.517599837984376</v>
      </c>
      <c r="BY31" s="66">
        <f>'signal-per-mass-dry-weight'!BY31*100/'signal-per-mass-dry-weight'!BY$172</f>
        <v>0.56873812363873</v>
      </c>
      <c r="BZ31" s="66">
        <f>'signal-per-mass-dry-weight'!BZ31*100/'signal-per-mass-dry-weight'!BZ$172</f>
        <v>0.645137087719811</v>
      </c>
      <c r="CA31" s="66">
        <f>'signal-per-mass-dry-weight'!CA31*100/'signal-per-mass-dry-weight'!CA$172</f>
        <v>0.723330366677304</v>
      </c>
      <c r="CB31" s="66">
        <f>'signal-per-mass-dry-weight'!CB31*100/'signal-per-mass-dry-weight'!CB$172</f>
        <v>0.474037844458534</v>
      </c>
      <c r="CC31" s="66">
        <f>'signal-per-mass-dry-weight'!CC31*100/'signal-per-mass-dry-weight'!CC$172</f>
        <v>0.386930661619712</v>
      </c>
      <c r="CD31" s="66">
        <f>'signal-per-mass-dry-weight'!CD31*100/'signal-per-mass-dry-weight'!CD$172</f>
        <v>0.429348113540522</v>
      </c>
      <c r="CE31" s="66">
        <f>'signal-per-mass-dry-weight'!CE31*100/'signal-per-mass-dry-weight'!CE$172</f>
        <v>0.536418690016115</v>
      </c>
      <c r="CF31" s="66">
        <f>'signal-per-mass-dry-weight'!CF31*100/'signal-per-mass-dry-weight'!CF$172</f>
        <v>0.529171716775141</v>
      </c>
      <c r="CG31" s="66">
        <f>'signal-per-mass-dry-weight'!CG31*100/'signal-per-mass-dry-weight'!CG$172</f>
        <v>0.556121938912487</v>
      </c>
      <c r="CH31" s="66">
        <f>'signal-per-mass-dry-weight'!CH31*100/'signal-per-mass-dry-weight'!CH$172</f>
        <v>0.0419271806854037</v>
      </c>
      <c r="CI31" s="66">
        <f>'signal-per-mass-dry-weight'!CI31*100/'signal-per-mass-dry-weight'!CI$172</f>
        <v>0.375358516636521</v>
      </c>
      <c r="CJ31" s="66">
        <f>'signal-per-mass-dry-weight'!CJ31*100/'signal-per-mass-dry-weight'!CJ$172</f>
        <v>0.461122903810297</v>
      </c>
      <c r="CK31" s="66">
        <f>'signal-per-mass-dry-weight'!CK31*100/'signal-per-mass-dry-weight'!CK$172</f>
        <v>0.44020976949107</v>
      </c>
      <c r="CL31" s="66">
        <f>'signal-per-mass-dry-weight'!CL31*100/'signal-per-mass-dry-weight'!CL$172</f>
        <v>0.346044300435963</v>
      </c>
      <c r="CM31" s="66">
        <f>'signal-per-mass-dry-weight'!CM31*100/'signal-per-mass-dry-weight'!CM$172</f>
        <v>0.499591420271531</v>
      </c>
      <c r="CN31" s="66">
        <f>'signal-per-mass-dry-weight'!CN31*100/'signal-per-mass-dry-weight'!CN$172</f>
        <v>0.515327868818916</v>
      </c>
      <c r="CO31" s="66">
        <f>'signal-per-mass-dry-weight'!CO31*100/'signal-per-mass-dry-weight'!CO$172</f>
        <v>0.658244897795893</v>
      </c>
      <c r="CP31" s="66">
        <f>'signal-per-mass-dry-weight'!CP31*100/'signal-per-mass-dry-weight'!CP$172</f>
        <v>0.634861923783706</v>
      </c>
      <c r="CQ31" s="66">
        <f>'signal-per-mass-dry-weight'!CQ31*100/'signal-per-mass-dry-weight'!CQ$172</f>
        <v>0.484395867441751</v>
      </c>
      <c r="CR31" s="66">
        <f>'signal-per-mass-dry-weight'!CR31*100/'signal-per-mass-dry-weight'!CR$172</f>
        <v>0.624102421280134</v>
      </c>
      <c r="CS31" s="66">
        <f>'signal-per-mass-dry-weight'!CS31*100/'signal-per-mass-dry-weight'!CS$172</f>
        <v>0.552736364649143</v>
      </c>
      <c r="CT31" s="66">
        <f>'signal-per-mass-dry-weight'!CT31*100/'signal-per-mass-dry-weight'!CT$172</f>
        <v>0.331487034444582</v>
      </c>
      <c r="CU31" s="66">
        <f>'signal-per-mass-dry-weight'!CU31*100/'signal-per-mass-dry-weight'!CU$172</f>
        <v>0.501072201366268</v>
      </c>
      <c r="CV31" s="66">
        <f>'signal-per-mass-dry-weight'!CV31*100/'signal-per-mass-dry-weight'!CV$172</f>
        <v>0.706837034922945</v>
      </c>
      <c r="CW31" s="66">
        <f>'signal-per-mass-dry-weight'!CW31*100/'signal-per-mass-dry-weight'!CW$172</f>
        <v>0.533458645412668</v>
      </c>
      <c r="CX31" s="66">
        <f>'signal-per-mass-dry-weight'!CX31*100/'signal-per-mass-dry-weight'!CX$172</f>
        <v>0.737310230002499</v>
      </c>
      <c r="CY31" s="66">
        <f>'signal-per-mass-dry-weight'!CY31*100/'signal-per-mass-dry-weight'!CY$172</f>
        <v>0.7002333850932</v>
      </c>
      <c r="CZ31" s="66">
        <f>'signal-per-mass-dry-weight'!CZ31*100/'signal-per-mass-dry-weight'!CZ$172</f>
        <v>0.671682108357632</v>
      </c>
    </row>
    <row r="32" spans="1:104">
      <c r="A32">
        <f>'imported data from Web Calc'!A32</f>
        <v>800.6</v>
      </c>
      <c r="B32" t="str">
        <f>'imported data from Web Calc'!B32</f>
        <v>C45H82O10</v>
      </c>
      <c r="C32" s="61" t="str">
        <f>'imported data from Web Calc'!C32</f>
        <v>MGDG(36:2)</v>
      </c>
      <c r="D32" s="96"/>
      <c r="E32" s="96"/>
      <c r="F32" s="96"/>
      <c r="G32" s="66">
        <f>'signal-per-mass-dry-weight'!G32*100/'signal-per-mass-dry-weight'!G$172</f>
        <v>0.0277739373169678</v>
      </c>
      <c r="H32" s="66">
        <f>'signal-per-mass-dry-weight'!H32*100/'signal-per-mass-dry-weight'!H$172</f>
        <v>0.030589019688377</v>
      </c>
      <c r="I32" s="66">
        <f>'signal-per-mass-dry-weight'!I32*100/'signal-per-mass-dry-weight'!I$172</f>
        <v>0.0330040024513248</v>
      </c>
      <c r="J32" s="66">
        <f>'signal-per-mass-dry-weight'!J32*100/'signal-per-mass-dry-weight'!J$172</f>
        <v>0</v>
      </c>
      <c r="K32" s="66">
        <f>'signal-per-mass-dry-weight'!K32*100/'signal-per-mass-dry-weight'!K$172</f>
        <v>0.032992301430602</v>
      </c>
      <c r="L32" s="66">
        <f>'signal-per-mass-dry-weight'!L32*100/'signal-per-mass-dry-weight'!L$172</f>
        <v>0.0312863788575534</v>
      </c>
      <c r="M32" s="66">
        <f>'signal-per-mass-dry-weight'!M32*100/'signal-per-mass-dry-weight'!M$172</f>
        <v>0.0389571889692396</v>
      </c>
      <c r="N32" s="66">
        <f>'signal-per-mass-dry-weight'!N32*100/'signal-per-mass-dry-weight'!N$172</f>
        <v>0.0286477822857243</v>
      </c>
      <c r="O32" s="66">
        <f>'signal-per-mass-dry-weight'!O32*100/'signal-per-mass-dry-weight'!O$172</f>
        <v>0.0192657744126812</v>
      </c>
      <c r="P32" s="66">
        <f>'signal-per-mass-dry-weight'!P32*100/'signal-per-mass-dry-weight'!P$172</f>
        <v>0.0074327347911556</v>
      </c>
      <c r="Q32" s="66">
        <f t="shared" si="0"/>
        <v>0.0249949120203626</v>
      </c>
      <c r="R32" s="115">
        <f t="shared" si="1"/>
        <v>0.0123872277254998</v>
      </c>
      <c r="S32" s="66">
        <f t="shared" si="2"/>
        <v>0.495589971087248</v>
      </c>
      <c r="T32" s="66">
        <f>'signal-per-mass-dry-weight'!T32*100/'signal-per-mass-dry-weight'!T$172</f>
        <v>0.026299738699026</v>
      </c>
      <c r="U32" s="66">
        <f>'signal-per-mass-dry-weight'!U32*100/'signal-per-mass-dry-weight'!U$172</f>
        <v>0.0210571446823314</v>
      </c>
      <c r="V32" s="66">
        <f>'signal-per-mass-dry-weight'!V32*100/'signal-per-mass-dry-weight'!V$172</f>
        <v>0.015132421376883</v>
      </c>
      <c r="W32" s="66">
        <f>'signal-per-mass-dry-weight'!W32*100/'signal-per-mass-dry-weight'!W$172</f>
        <v>0.0140744327819804</v>
      </c>
      <c r="X32" s="66">
        <f>'signal-per-mass-dry-weight'!X32*100/'signal-per-mass-dry-weight'!X$172</f>
        <v>0.0209800452327735</v>
      </c>
      <c r="Y32" s="66">
        <f>'signal-per-mass-dry-weight'!Y32*100/'signal-per-mass-dry-weight'!Y$172</f>
        <v>0.0146007665764006</v>
      </c>
      <c r="Z32" s="66">
        <f>'signal-per-mass-dry-weight'!Z32*100/'signal-per-mass-dry-weight'!Z$172</f>
        <v>0.0133195428847167</v>
      </c>
      <c r="AA32" s="66">
        <f>'signal-per-mass-dry-weight'!AA32*100/'signal-per-mass-dry-weight'!AA$172</f>
        <v>0.01907258356775</v>
      </c>
      <c r="AB32" s="66">
        <f>'signal-per-mass-dry-weight'!AB32*100/'signal-per-mass-dry-weight'!AB$172</f>
        <v>0</v>
      </c>
      <c r="AC32" s="66">
        <f>'signal-per-mass-dry-weight'!AC32*100/'signal-per-mass-dry-weight'!AC$172</f>
        <v>0.0108765435713469</v>
      </c>
      <c r="AD32" s="66">
        <f>'signal-per-mass-dry-weight'!AD32*100/'signal-per-mass-dry-weight'!AD$172</f>
        <v>0.0324842264779993</v>
      </c>
      <c r="AE32" s="66">
        <f>'signal-per-mass-dry-weight'!AE32*100/'signal-per-mass-dry-weight'!AE$172</f>
        <v>0</v>
      </c>
      <c r="AF32" s="66">
        <f>'signal-per-mass-dry-weight'!AF32*100/'signal-per-mass-dry-weight'!AF$172</f>
        <v>0.0166030283121247</v>
      </c>
      <c r="AG32" s="66">
        <f>'signal-per-mass-dry-weight'!AG32*100/'signal-per-mass-dry-weight'!AG$172</f>
        <v>0.0177610904022216</v>
      </c>
      <c r="AH32" s="66">
        <f>'signal-per-mass-dry-weight'!AH32*100/'signal-per-mass-dry-weight'!AH$172</f>
        <v>0.032664049419543</v>
      </c>
      <c r="AI32" s="66">
        <f>'signal-per-mass-dry-weight'!AI32*100/'signal-per-mass-dry-weight'!AI$172</f>
        <v>0</v>
      </c>
      <c r="AJ32" s="66">
        <f>'signal-per-mass-dry-weight'!AJ32*100/'signal-per-mass-dry-weight'!AJ$172</f>
        <v>0.0349380973542672</v>
      </c>
      <c r="AK32" s="66">
        <f>'signal-per-mass-dry-weight'!AK32*100/'signal-per-mass-dry-weight'!AK$172</f>
        <v>0.0184191656728835</v>
      </c>
      <c r="AL32" s="66">
        <f>'signal-per-mass-dry-weight'!AL32*100/'signal-per-mass-dry-weight'!AL$172</f>
        <v>0.0165274441387623</v>
      </c>
      <c r="AM32" s="66">
        <f>'signal-per-mass-dry-weight'!AM32*100/'signal-per-mass-dry-weight'!AM$172</f>
        <v>0.0216202775007921</v>
      </c>
      <c r="AN32" s="66">
        <f>'signal-per-mass-dry-weight'!AN32*100/'signal-per-mass-dry-weight'!AN$172</f>
        <v>0.00199999528250452</v>
      </c>
      <c r="AO32" s="66">
        <f>'signal-per-mass-dry-weight'!AO32*100/'signal-per-mass-dry-weight'!AO$172</f>
        <v>0.0201758366271496</v>
      </c>
      <c r="AP32" s="66">
        <f>'signal-per-mass-dry-weight'!AP32*100/'signal-per-mass-dry-weight'!AP$172</f>
        <v>0.0132798304318174</v>
      </c>
      <c r="AQ32" s="66">
        <f>'signal-per-mass-dry-weight'!AQ32*100/'signal-per-mass-dry-weight'!AQ$172</f>
        <v>0.00688377153305944</v>
      </c>
      <c r="AR32" s="66">
        <f>'signal-per-mass-dry-weight'!AR32*100/'signal-per-mass-dry-weight'!AR$172</f>
        <v>0.00595546079044544</v>
      </c>
      <c r="AS32" s="66">
        <f>'signal-per-mass-dry-weight'!AS32*100/'signal-per-mass-dry-weight'!AS$172</f>
        <v>0.00876647865589603</v>
      </c>
      <c r="AT32" s="66">
        <f>'signal-per-mass-dry-weight'!AT32*100/'signal-per-mass-dry-weight'!AT$172</f>
        <v>0.00803118218800022</v>
      </c>
      <c r="AU32" s="66">
        <f>'signal-per-mass-dry-weight'!AU32*100/'signal-per-mass-dry-weight'!AU$172</f>
        <v>0.0162290992177048</v>
      </c>
      <c r="AV32" s="66">
        <f>'signal-per-mass-dry-weight'!AV32*100/'signal-per-mass-dry-weight'!AV$172</f>
        <v>0.022509122388691</v>
      </c>
      <c r="AW32" s="66">
        <f>'signal-per-mass-dry-weight'!AW32*100/'signal-per-mass-dry-weight'!AW$172</f>
        <v>0.00687316302303323</v>
      </c>
      <c r="AX32" s="66">
        <f>'signal-per-mass-dry-weight'!AX32*100/'signal-per-mass-dry-weight'!AX$172</f>
        <v>0.0229032817830745</v>
      </c>
      <c r="AY32" s="66">
        <f>'signal-per-mass-dry-weight'!AY32*100/'signal-per-mass-dry-weight'!AY$172</f>
        <v>0.0413697599153405</v>
      </c>
      <c r="AZ32" s="66">
        <f>'signal-per-mass-dry-weight'!AZ32*100/'signal-per-mass-dry-weight'!AZ$172</f>
        <v>0.030404170732025</v>
      </c>
      <c r="BA32" s="66">
        <f>'signal-per-mass-dry-weight'!BA32*100/'signal-per-mass-dry-weight'!BA$172</f>
        <v>0.0235182214411814</v>
      </c>
      <c r="BB32" s="66">
        <f>'signal-per-mass-dry-weight'!BB32*100/'signal-per-mass-dry-weight'!BB$172</f>
        <v>0.028186384211747</v>
      </c>
      <c r="BC32" s="66">
        <f>'signal-per-mass-dry-weight'!BC32*100/'signal-per-mass-dry-weight'!BC$172</f>
        <v>0.0339735465024128</v>
      </c>
      <c r="BD32" s="66">
        <f>'signal-per-mass-dry-weight'!BD32*100/'signal-per-mass-dry-weight'!BD$172</f>
        <v>0.0214324553259587</v>
      </c>
      <c r="BE32" s="66">
        <f>'signal-per-mass-dry-weight'!BE32*100/'signal-per-mass-dry-weight'!BE$172</f>
        <v>0.0438588844346079</v>
      </c>
      <c r="BF32" s="66">
        <f>'signal-per-mass-dry-weight'!BF32*100/'signal-per-mass-dry-weight'!BF$172</f>
        <v>0.0034485793072227</v>
      </c>
      <c r="BG32" s="66">
        <f>'signal-per-mass-dry-weight'!BG32*100/'signal-per-mass-dry-weight'!BG$172</f>
        <v>0.016240849317628</v>
      </c>
      <c r="BH32" s="66">
        <f>'signal-per-mass-dry-weight'!BH32*100/'signal-per-mass-dry-weight'!BH$172</f>
        <v>0</v>
      </c>
      <c r="BI32" s="66">
        <f>'signal-per-mass-dry-weight'!BI32*100/'signal-per-mass-dry-weight'!BI$172</f>
        <v>0.0352321541652054</v>
      </c>
      <c r="BJ32" s="66">
        <f>'signal-per-mass-dry-weight'!BJ32*100/'signal-per-mass-dry-weight'!BJ$172</f>
        <v>0</v>
      </c>
      <c r="BK32" s="66">
        <f>'signal-per-mass-dry-weight'!BK32*100/'signal-per-mass-dry-weight'!BK$172</f>
        <v>0.00975611906244261</v>
      </c>
      <c r="BL32" s="66">
        <f>'signal-per-mass-dry-weight'!BL32*100/'signal-per-mass-dry-weight'!BL$172</f>
        <v>0.0337489410429446</v>
      </c>
      <c r="BM32" s="121">
        <f>'signal-per-mass-dry-weight'!BM32*100/'signal-per-mass-dry-weight'!BM$172</f>
        <v>0.0388754338031645</v>
      </c>
      <c r="BN32" s="66">
        <f>'signal-per-mass-dry-weight'!BN32*100/'signal-per-mass-dry-weight'!BN$172</f>
        <v>0.0284217809468372</v>
      </c>
      <c r="BO32" s="66">
        <f>'signal-per-mass-dry-weight'!BO32*100/'signal-per-mass-dry-weight'!BO$172</f>
        <v>0.0305224822789923</v>
      </c>
      <c r="BP32" s="66">
        <f>'signal-per-mass-dry-weight'!BP32*100/'signal-per-mass-dry-weight'!BP$172</f>
        <v>0.0970325072409356</v>
      </c>
      <c r="BQ32" s="66">
        <f>'signal-per-mass-dry-weight'!BQ32*100/'signal-per-mass-dry-weight'!BQ$172</f>
        <v>0.0598769936927583</v>
      </c>
      <c r="BR32" s="66">
        <f>'signal-per-mass-dry-weight'!BR32*100/'signal-per-mass-dry-weight'!BR$172</f>
        <v>0.0602784394075188</v>
      </c>
      <c r="BS32" s="66">
        <f>'signal-per-mass-dry-weight'!BS32*100/'signal-per-mass-dry-weight'!BS$172</f>
        <v>0.0657176708324307</v>
      </c>
      <c r="BT32" s="66">
        <f>'signal-per-mass-dry-weight'!BT32*100/'signal-per-mass-dry-weight'!BT$172</f>
        <v>0.0498364811609194</v>
      </c>
      <c r="BU32" s="66">
        <f>'signal-per-mass-dry-weight'!BU32*100/'signal-per-mass-dry-weight'!BU$172</f>
        <v>0.0463375549846622</v>
      </c>
      <c r="BV32" s="66">
        <f>'signal-per-mass-dry-weight'!BV32*100/'signal-per-mass-dry-weight'!BV$172</f>
        <v>0.0215259898631687</v>
      </c>
      <c r="BW32" s="66">
        <f>'signal-per-mass-dry-weight'!BW32*100/'signal-per-mass-dry-weight'!BW$172</f>
        <v>0.0149717411546588</v>
      </c>
      <c r="BX32" s="66">
        <f>'signal-per-mass-dry-weight'!BX32*100/'signal-per-mass-dry-weight'!BX$172</f>
        <v>0.0388952203834189</v>
      </c>
      <c r="BY32" s="66">
        <f>'signal-per-mass-dry-weight'!BY32*100/'signal-per-mass-dry-weight'!BY$172</f>
        <v>0</v>
      </c>
      <c r="BZ32" s="66">
        <f>'signal-per-mass-dry-weight'!BZ32*100/'signal-per-mass-dry-weight'!BZ$172</f>
        <v>0.102556190603125</v>
      </c>
      <c r="CA32" s="66">
        <f>'signal-per-mass-dry-weight'!CA32*100/'signal-per-mass-dry-weight'!CA$172</f>
        <v>0</v>
      </c>
      <c r="CB32" s="66">
        <f>'signal-per-mass-dry-weight'!CB32*100/'signal-per-mass-dry-weight'!CB$172</f>
        <v>0.0154259346058953</v>
      </c>
      <c r="CC32" s="66">
        <f>'signal-per-mass-dry-weight'!CC32*100/'signal-per-mass-dry-weight'!CC$172</f>
        <v>0.00724531517773962</v>
      </c>
      <c r="CD32" s="66">
        <f>'signal-per-mass-dry-weight'!CD32*100/'signal-per-mass-dry-weight'!CD$172</f>
        <v>0.0353375801241955</v>
      </c>
      <c r="CE32" s="66">
        <f>'signal-per-mass-dry-weight'!CE32*100/'signal-per-mass-dry-weight'!CE$172</f>
        <v>0</v>
      </c>
      <c r="CF32" s="66">
        <f>'signal-per-mass-dry-weight'!CF32*100/'signal-per-mass-dry-weight'!CF$172</f>
        <v>0.0151279414402153</v>
      </c>
      <c r="CG32" s="66">
        <f>'signal-per-mass-dry-weight'!CG32*100/'signal-per-mass-dry-weight'!CG$172</f>
        <v>0</v>
      </c>
      <c r="CH32" s="66">
        <f>'signal-per-mass-dry-weight'!CH32*100/'signal-per-mass-dry-weight'!CH$172</f>
        <v>0</v>
      </c>
      <c r="CI32" s="66">
        <f>'signal-per-mass-dry-weight'!CI32*100/'signal-per-mass-dry-weight'!CI$172</f>
        <v>0.0256279263082866</v>
      </c>
      <c r="CJ32" s="66">
        <f>'signal-per-mass-dry-weight'!CJ32*100/'signal-per-mass-dry-weight'!CJ$172</f>
        <v>0.0188859068712326</v>
      </c>
      <c r="CK32" s="66">
        <f>'signal-per-mass-dry-weight'!CK32*100/'signal-per-mass-dry-weight'!CK$172</f>
        <v>0.00458905937307293</v>
      </c>
      <c r="CL32" s="66">
        <f>'signal-per-mass-dry-weight'!CL32*100/'signal-per-mass-dry-weight'!CL$172</f>
        <v>0.0322327868630383</v>
      </c>
      <c r="CM32" s="66">
        <f>'signal-per-mass-dry-weight'!CM32*100/'signal-per-mass-dry-weight'!CM$172</f>
        <v>0.0445484046234903</v>
      </c>
      <c r="CN32" s="66">
        <f>'signal-per-mass-dry-weight'!CN32*100/'signal-per-mass-dry-weight'!CN$172</f>
        <v>0.0416030502791555</v>
      </c>
      <c r="CO32" s="66">
        <f>'signal-per-mass-dry-weight'!CO32*100/'signal-per-mass-dry-weight'!CO$172</f>
        <v>0.0430609774638812</v>
      </c>
      <c r="CP32" s="66">
        <f>'signal-per-mass-dry-weight'!CP32*100/'signal-per-mass-dry-weight'!CP$172</f>
        <v>0.0694313876512615</v>
      </c>
      <c r="CQ32" s="66">
        <f>'signal-per-mass-dry-weight'!CQ32*100/'signal-per-mass-dry-weight'!CQ$172</f>
        <v>0.0319192955860537</v>
      </c>
      <c r="CR32" s="66">
        <f>'signal-per-mass-dry-weight'!CR32*100/'signal-per-mass-dry-weight'!CR$172</f>
        <v>0.0293559287046582</v>
      </c>
      <c r="CS32" s="66">
        <f>'signal-per-mass-dry-weight'!CS32*100/'signal-per-mass-dry-weight'!CS$172</f>
        <v>0.00496389453689765</v>
      </c>
      <c r="CT32" s="66">
        <f>'signal-per-mass-dry-weight'!CT32*100/'signal-per-mass-dry-weight'!CT$172</f>
        <v>0.0929604944420677</v>
      </c>
      <c r="CU32" s="66">
        <f>'signal-per-mass-dry-weight'!CU32*100/'signal-per-mass-dry-weight'!CU$172</f>
        <v>0</v>
      </c>
      <c r="CV32" s="66">
        <f>'signal-per-mass-dry-weight'!CV32*100/'signal-per-mass-dry-weight'!CV$172</f>
        <v>0.0513832431375123</v>
      </c>
      <c r="CW32" s="66">
        <f>'signal-per-mass-dry-weight'!CW32*100/'signal-per-mass-dry-weight'!CW$172</f>
        <v>0.0305218014075664</v>
      </c>
      <c r="CX32" s="66">
        <f>'signal-per-mass-dry-weight'!CX32*100/'signal-per-mass-dry-weight'!CX$172</f>
        <v>0.0971290598195174</v>
      </c>
      <c r="CY32" s="66">
        <f>'signal-per-mass-dry-weight'!CY32*100/'signal-per-mass-dry-weight'!CY$172</f>
        <v>0</v>
      </c>
      <c r="CZ32" s="66">
        <f>'signal-per-mass-dry-weight'!CZ32*100/'signal-per-mass-dry-weight'!CZ$172</f>
        <v>0.053563075364349</v>
      </c>
    </row>
    <row r="33" spans="1:104">
      <c r="A33">
        <f>'imported data from Web Calc'!A33</f>
        <v>802.6</v>
      </c>
      <c r="B33" t="str">
        <f>'imported data from Web Calc'!B33</f>
        <v>C45H84O10</v>
      </c>
      <c r="C33" s="61" t="str">
        <f>'imported data from Web Calc'!C33</f>
        <v>MGDG(36:1)</v>
      </c>
      <c r="D33" s="96"/>
      <c r="E33" s="96"/>
      <c r="F33" s="96"/>
      <c r="G33" s="66">
        <f>'signal-per-mass-dry-weight'!G33*100/'signal-per-mass-dry-weight'!G$172</f>
        <v>0.0116697215617512</v>
      </c>
      <c r="H33" s="66">
        <f>'signal-per-mass-dry-weight'!H33*100/'signal-per-mass-dry-weight'!H$172</f>
        <v>0.00250046482466297</v>
      </c>
      <c r="I33" s="66">
        <f>'signal-per-mass-dry-weight'!I33*100/'signal-per-mass-dry-weight'!I$172</f>
        <v>0.00498801044604405</v>
      </c>
      <c r="J33" s="66">
        <f>'signal-per-mass-dry-weight'!J33*100/'signal-per-mass-dry-weight'!J$172</f>
        <v>0.00928619241033741</v>
      </c>
      <c r="K33" s="66">
        <f>'signal-per-mass-dry-weight'!K33*100/'signal-per-mass-dry-weight'!K$172</f>
        <v>0.00415520169151159</v>
      </c>
      <c r="L33" s="66">
        <f>'signal-per-mass-dry-weight'!L33*100/'signal-per-mass-dry-weight'!L$172</f>
        <v>0.00497926453966367</v>
      </c>
      <c r="M33" s="66">
        <f>'signal-per-mass-dry-weight'!M33*100/'signal-per-mass-dry-weight'!M$172</f>
        <v>0.00250260314577556</v>
      </c>
      <c r="N33" s="66">
        <f>'signal-per-mass-dry-weight'!N33*100/'signal-per-mass-dry-weight'!N$172</f>
        <v>0.00680066048325801</v>
      </c>
      <c r="O33" s="66">
        <f>'signal-per-mass-dry-weight'!O33*100/'signal-per-mass-dry-weight'!O$172</f>
        <v>0</v>
      </c>
      <c r="P33" s="66">
        <f>'signal-per-mass-dry-weight'!P33*100/'signal-per-mass-dry-weight'!P$172</f>
        <v>0.00170867466463347</v>
      </c>
      <c r="Q33" s="66">
        <f t="shared" si="0"/>
        <v>0.00485907937676379</v>
      </c>
      <c r="R33" s="115">
        <f t="shared" si="1"/>
        <v>0.00357354742112658</v>
      </c>
      <c r="S33" s="66">
        <f t="shared" si="2"/>
        <v>0.735437136140511</v>
      </c>
      <c r="T33" s="66">
        <f>'signal-per-mass-dry-weight'!T33*100/'signal-per-mass-dry-weight'!T$172</f>
        <v>0.00719048365424903</v>
      </c>
      <c r="U33" s="66">
        <f>'signal-per-mass-dry-weight'!U33*100/'signal-per-mass-dry-weight'!U$172</f>
        <v>0.000460769030247951</v>
      </c>
      <c r="V33" s="66">
        <f>'signal-per-mass-dry-weight'!V33*100/'signal-per-mass-dry-weight'!V$172</f>
        <v>0</v>
      </c>
      <c r="W33" s="66">
        <f>'signal-per-mass-dry-weight'!W33*100/'signal-per-mass-dry-weight'!W$172</f>
        <v>0.00414970991114901</v>
      </c>
      <c r="X33" s="66">
        <f>'signal-per-mass-dry-weight'!X33*100/'signal-per-mass-dry-weight'!X$172</f>
        <v>0.000601147427873166</v>
      </c>
      <c r="Y33" s="66">
        <f>'signal-per-mass-dry-weight'!Y33*100/'signal-per-mass-dry-weight'!Y$172</f>
        <v>0.00984321342229254</v>
      </c>
      <c r="Z33" s="66">
        <f>'signal-per-mass-dry-weight'!Z33*100/'signal-per-mass-dry-weight'!Z$172</f>
        <v>0</v>
      </c>
      <c r="AA33" s="66">
        <f>'signal-per-mass-dry-weight'!AA33*100/'signal-per-mass-dry-weight'!AA$172</f>
        <v>0</v>
      </c>
      <c r="AB33" s="66">
        <f>'signal-per-mass-dry-weight'!AB33*100/'signal-per-mass-dry-weight'!AB$172</f>
        <v>0.00685898672568949</v>
      </c>
      <c r="AC33" s="66">
        <f>'signal-per-mass-dry-weight'!AC33*100/'signal-per-mass-dry-weight'!AC$172</f>
        <v>0.00235593001545421</v>
      </c>
      <c r="AD33" s="66">
        <f>'signal-per-mass-dry-weight'!AD33*100/'signal-per-mass-dry-weight'!AD$172</f>
        <v>0</v>
      </c>
      <c r="AE33" s="66">
        <f>'signal-per-mass-dry-weight'!AE33*100/'signal-per-mass-dry-weight'!AE$172</f>
        <v>0</v>
      </c>
      <c r="AF33" s="66">
        <f>'signal-per-mass-dry-weight'!AF33*100/'signal-per-mass-dry-weight'!AF$172</f>
        <v>0</v>
      </c>
      <c r="AG33" s="66">
        <f>'signal-per-mass-dry-weight'!AG33*100/'signal-per-mass-dry-weight'!AG$172</f>
        <v>0.00401380574061505</v>
      </c>
      <c r="AH33" s="66">
        <f>'signal-per-mass-dry-weight'!AH33*100/'signal-per-mass-dry-weight'!AH$172</f>
        <v>0.00994455837128943</v>
      </c>
      <c r="AI33" s="66">
        <f>'signal-per-mass-dry-weight'!AI33*100/'signal-per-mass-dry-weight'!AI$172</f>
        <v>0.00891080083693037</v>
      </c>
      <c r="AJ33" s="66">
        <f>'signal-per-mass-dry-weight'!AJ33*100/'signal-per-mass-dry-weight'!AJ$172</f>
        <v>0</v>
      </c>
      <c r="AK33" s="66">
        <f>'signal-per-mass-dry-weight'!AK33*100/'signal-per-mass-dry-weight'!AK$172</f>
        <v>0</v>
      </c>
      <c r="AL33" s="66">
        <f>'signal-per-mass-dry-weight'!AL33*100/'signal-per-mass-dry-weight'!AL$172</f>
        <v>0.00560252343686858</v>
      </c>
      <c r="AM33" s="66">
        <f>'signal-per-mass-dry-weight'!AM33*100/'signal-per-mass-dry-weight'!AM$172</f>
        <v>0</v>
      </c>
      <c r="AN33" s="66">
        <f>'signal-per-mass-dry-weight'!AN33*100/'signal-per-mass-dry-weight'!AN$172</f>
        <v>0.0086486282486682</v>
      </c>
      <c r="AO33" s="66">
        <f>'signal-per-mass-dry-weight'!AO33*100/'signal-per-mass-dry-weight'!AO$172</f>
        <v>0</v>
      </c>
      <c r="AP33" s="66">
        <f>'signal-per-mass-dry-weight'!AP33*100/'signal-per-mass-dry-weight'!AP$172</f>
        <v>0.00404461840562966</v>
      </c>
      <c r="AQ33" s="66">
        <f>'signal-per-mass-dry-weight'!AQ33*100/'signal-per-mass-dry-weight'!AQ$172</f>
        <v>0</v>
      </c>
      <c r="AR33" s="66">
        <f>'signal-per-mass-dry-weight'!AR33*100/'signal-per-mass-dry-weight'!AR$172</f>
        <v>0.00168233355662301</v>
      </c>
      <c r="AS33" s="66">
        <f>'signal-per-mass-dry-weight'!AS33*100/'signal-per-mass-dry-weight'!AS$172</f>
        <v>0.00127977790597022</v>
      </c>
      <c r="AT33" s="66">
        <f>'signal-per-mass-dry-weight'!AT33*100/'signal-per-mass-dry-weight'!AT$172</f>
        <v>0.0114731174114289</v>
      </c>
      <c r="AU33" s="66">
        <f>'signal-per-mass-dry-weight'!AU33*100/'signal-per-mass-dry-weight'!AU$172</f>
        <v>0.00599843502913114</v>
      </c>
      <c r="AV33" s="66">
        <f>'signal-per-mass-dry-weight'!AV33*100/'signal-per-mass-dry-weight'!AV$172</f>
        <v>0</v>
      </c>
      <c r="AW33" s="66">
        <f>'signal-per-mass-dry-weight'!AW33*100/'signal-per-mass-dry-weight'!AW$172</f>
        <v>0</v>
      </c>
      <c r="AX33" s="66">
        <f>'signal-per-mass-dry-weight'!AX33*100/'signal-per-mass-dry-weight'!AX$172</f>
        <v>0.00127951294877511</v>
      </c>
      <c r="AY33" s="66">
        <f>'signal-per-mass-dry-weight'!AY33*100/'signal-per-mass-dry-weight'!AY$172</f>
        <v>0.0132534699957613</v>
      </c>
      <c r="AZ33" s="66">
        <f>'signal-per-mass-dry-weight'!AZ33*100/'signal-per-mass-dry-weight'!AZ$172</f>
        <v>0</v>
      </c>
      <c r="BA33" s="66">
        <f>'signal-per-mass-dry-weight'!BA33*100/'signal-per-mass-dry-weight'!BA$172</f>
        <v>0.00754595340358761</v>
      </c>
      <c r="BB33" s="66">
        <f>'signal-per-mass-dry-weight'!BB33*100/'signal-per-mass-dry-weight'!BB$172</f>
        <v>0</v>
      </c>
      <c r="BC33" s="66">
        <f>'signal-per-mass-dry-weight'!BC33*100/'signal-per-mass-dry-weight'!BC$172</f>
        <v>0.00895162454894188</v>
      </c>
      <c r="BD33" s="66">
        <f>'signal-per-mass-dry-weight'!BD33*100/'signal-per-mass-dry-weight'!BD$172</f>
        <v>0.00725252280575033</v>
      </c>
      <c r="BE33" s="66">
        <f>'signal-per-mass-dry-weight'!BE33*100/'signal-per-mass-dry-weight'!BE$172</f>
        <v>0.0100527894905781</v>
      </c>
      <c r="BF33" s="66">
        <f>'signal-per-mass-dry-weight'!BF33*100/'signal-per-mass-dry-weight'!BF$172</f>
        <v>0.00513618194692743</v>
      </c>
      <c r="BG33" s="66">
        <f>'signal-per-mass-dry-weight'!BG33*100/'signal-per-mass-dry-weight'!BG$172</f>
        <v>0.0117009000847464</v>
      </c>
      <c r="BH33" s="66">
        <f>'signal-per-mass-dry-weight'!BH33*100/'signal-per-mass-dry-weight'!BH$172</f>
        <v>0.0197260544428635</v>
      </c>
      <c r="BI33" s="66">
        <f>'signal-per-mass-dry-weight'!BI33*100/'signal-per-mass-dry-weight'!BI$172</f>
        <v>0.0554414608691049</v>
      </c>
      <c r="BJ33" s="66">
        <f>'signal-per-mass-dry-weight'!BJ33*100/'signal-per-mass-dry-weight'!BJ$172</f>
        <v>0.0021727664400325</v>
      </c>
      <c r="BK33" s="66">
        <f>'signal-per-mass-dry-weight'!BK33*100/'signal-per-mass-dry-weight'!BK$172</f>
        <v>0.0026367889357953</v>
      </c>
      <c r="BL33" s="66">
        <f>'signal-per-mass-dry-weight'!BL33*100/'signal-per-mass-dry-weight'!BL$172</f>
        <v>0.00909062384995141</v>
      </c>
      <c r="BM33" s="121">
        <f>'signal-per-mass-dry-weight'!BM33*100/'signal-per-mass-dry-weight'!BM$172</f>
        <v>0</v>
      </c>
      <c r="BN33" s="66">
        <f>'signal-per-mass-dry-weight'!BN33*100/'signal-per-mass-dry-weight'!BN$172</f>
        <v>0</v>
      </c>
      <c r="BO33" s="66">
        <f>'signal-per-mass-dry-weight'!BO33*100/'signal-per-mass-dry-weight'!BO$172</f>
        <v>0.0056673044019349</v>
      </c>
      <c r="BP33" s="66">
        <f>'signal-per-mass-dry-weight'!BP33*100/'signal-per-mass-dry-weight'!BP$172</f>
        <v>0</v>
      </c>
      <c r="BQ33" s="66">
        <f>'signal-per-mass-dry-weight'!BQ33*100/'signal-per-mass-dry-weight'!BQ$172</f>
        <v>0.00645922262057803</v>
      </c>
      <c r="BR33" s="66">
        <f>'signal-per-mass-dry-weight'!BR33*100/'signal-per-mass-dry-weight'!BR$172</f>
        <v>0.00990200236673821</v>
      </c>
      <c r="BS33" s="66">
        <f>'signal-per-mass-dry-weight'!BS33*100/'signal-per-mass-dry-weight'!BS$172</f>
        <v>0.00992499883121931</v>
      </c>
      <c r="BT33" s="66">
        <f>'signal-per-mass-dry-weight'!BT33*100/'signal-per-mass-dry-weight'!BT$172</f>
        <v>0.0134239679894732</v>
      </c>
      <c r="BU33" s="66">
        <f>'signal-per-mass-dry-weight'!BU33*100/'signal-per-mass-dry-weight'!BU$172</f>
        <v>0</v>
      </c>
      <c r="BV33" s="66">
        <f>'signal-per-mass-dry-weight'!BV33*100/'signal-per-mass-dry-weight'!BV$172</f>
        <v>0.016558453740899</v>
      </c>
      <c r="BW33" s="66">
        <f>'signal-per-mass-dry-weight'!BW33*100/'signal-per-mass-dry-weight'!BW$172</f>
        <v>0.00926087081731472</v>
      </c>
      <c r="BX33" s="66">
        <f>'signal-per-mass-dry-weight'!BX33*100/'signal-per-mass-dry-weight'!BX$172</f>
        <v>0.00902790415089028</v>
      </c>
      <c r="BY33" s="66">
        <f>'signal-per-mass-dry-weight'!BY33*100/'signal-per-mass-dry-weight'!BY$172</f>
        <v>0.0210643749495826</v>
      </c>
      <c r="BZ33" s="66">
        <f>'signal-per-mass-dry-weight'!BZ33*100/'signal-per-mass-dry-weight'!BZ$172</f>
        <v>0</v>
      </c>
      <c r="CA33" s="66">
        <f>'signal-per-mass-dry-weight'!CA33*100/'signal-per-mass-dry-weight'!CA$172</f>
        <v>0.061560031206579</v>
      </c>
      <c r="CB33" s="66">
        <f>'signal-per-mass-dry-weight'!CB33*100/'signal-per-mass-dry-weight'!CB$172</f>
        <v>0</v>
      </c>
      <c r="CC33" s="66">
        <f>'signal-per-mass-dry-weight'!CC33*100/'signal-per-mass-dry-weight'!CC$172</f>
        <v>0.00308311284159133</v>
      </c>
      <c r="CD33" s="66">
        <f>'signal-per-mass-dry-weight'!CD33*100/'signal-per-mass-dry-weight'!CD$172</f>
        <v>0.0020909810724376</v>
      </c>
      <c r="CE33" s="66">
        <f>'signal-per-mass-dry-weight'!CE33*100/'signal-per-mass-dry-weight'!CE$172</f>
        <v>0</v>
      </c>
      <c r="CF33" s="66">
        <f>'signal-per-mass-dry-weight'!CF33*100/'signal-per-mass-dry-weight'!CF$172</f>
        <v>0.00979947623657669</v>
      </c>
      <c r="CG33" s="66">
        <f>'signal-per-mass-dry-weight'!CG33*100/'signal-per-mass-dry-weight'!CG$172</f>
        <v>0.0578366816468986</v>
      </c>
      <c r="CH33" s="66">
        <f>'signal-per-mass-dry-weight'!CH33*100/'signal-per-mass-dry-weight'!CH$172</f>
        <v>0.0754689252337266</v>
      </c>
      <c r="CI33" s="66">
        <f>'signal-per-mass-dry-weight'!CI33*100/'signal-per-mass-dry-weight'!CI$172</f>
        <v>0.00604025199185207</v>
      </c>
      <c r="CJ33" s="66">
        <f>'signal-per-mass-dry-weight'!CJ33*100/'signal-per-mass-dry-weight'!CJ$172</f>
        <v>0.00958675475697084</v>
      </c>
      <c r="CK33" s="66">
        <f>'signal-per-mass-dry-weight'!CK33*100/'signal-per-mass-dry-weight'!CK$172</f>
        <v>0</v>
      </c>
      <c r="CL33" s="66">
        <f>'signal-per-mass-dry-weight'!CL33*100/'signal-per-mass-dry-weight'!CL$172</f>
        <v>0.00395273863426333</v>
      </c>
      <c r="CM33" s="66">
        <f>'signal-per-mass-dry-weight'!CM33*100/'signal-per-mass-dry-weight'!CM$172</f>
        <v>0.0234465287492054</v>
      </c>
      <c r="CN33" s="66">
        <f>'signal-per-mass-dry-weight'!CN33*100/'signal-per-mass-dry-weight'!CN$172</f>
        <v>0.00763825892518156</v>
      </c>
      <c r="CO33" s="66">
        <f>'signal-per-mass-dry-weight'!CO33*100/'signal-per-mass-dry-weight'!CO$172</f>
        <v>0.00379391871928469</v>
      </c>
      <c r="CP33" s="66">
        <f>'signal-per-mass-dry-weight'!CP33*100/'signal-per-mass-dry-weight'!CP$172</f>
        <v>0</v>
      </c>
      <c r="CQ33" s="66">
        <f>'signal-per-mass-dry-weight'!CQ33*100/'signal-per-mass-dry-weight'!CQ$172</f>
        <v>0.00299009794717131</v>
      </c>
      <c r="CR33" s="66">
        <f>'signal-per-mass-dry-weight'!CR33*100/'signal-per-mass-dry-weight'!CR$172</f>
        <v>0.0161804331442998</v>
      </c>
      <c r="CS33" s="66">
        <f>'signal-per-mass-dry-weight'!CS33*100/'signal-per-mass-dry-weight'!CS$172</f>
        <v>0.00134159311808045</v>
      </c>
      <c r="CT33" s="66">
        <f>'signal-per-mass-dry-weight'!CT33*100/'signal-per-mass-dry-weight'!CT$172</f>
        <v>0</v>
      </c>
      <c r="CU33" s="66">
        <f>'signal-per-mass-dry-weight'!CU33*100/'signal-per-mass-dry-weight'!CU$172</f>
        <v>0</v>
      </c>
      <c r="CV33" s="66">
        <f>'signal-per-mass-dry-weight'!CV33*100/'signal-per-mass-dry-weight'!CV$172</f>
        <v>0.0194697626385961</v>
      </c>
      <c r="CW33" s="66">
        <f>'signal-per-mass-dry-weight'!CW33*100/'signal-per-mass-dry-weight'!CW$172</f>
        <v>0.00968946076430678</v>
      </c>
      <c r="CX33" s="66">
        <f>'signal-per-mass-dry-weight'!CX33*100/'signal-per-mass-dry-weight'!CX$172</f>
        <v>0.0217656156458302</v>
      </c>
      <c r="CY33" s="66">
        <f>'signal-per-mass-dry-weight'!CY33*100/'signal-per-mass-dry-weight'!CY$172</f>
        <v>0.0144875872777903</v>
      </c>
      <c r="CZ33" s="66">
        <f>'signal-per-mass-dry-weight'!CZ33*100/'signal-per-mass-dry-weight'!CZ$172</f>
        <v>0.0148627530359987</v>
      </c>
    </row>
    <row r="34" spans="1:104">
      <c r="A34">
        <f>'imported data from Web Calc'!A34</f>
        <v>820.6</v>
      </c>
      <c r="B34" t="str">
        <f>'imported data from Web Calc'!B34</f>
        <v>C47H78O10</v>
      </c>
      <c r="C34" s="61" t="str">
        <f>'imported data from Web Calc'!C34</f>
        <v>MGDG(38:6)</v>
      </c>
      <c r="D34" s="96"/>
      <c r="E34" s="96"/>
      <c r="F34" s="96"/>
      <c r="G34" s="66">
        <f>'signal-per-mass-dry-weight'!G34*100/'signal-per-mass-dry-weight'!G$172</f>
        <v>0.104560705193291</v>
      </c>
      <c r="H34" s="66">
        <f>'signal-per-mass-dry-weight'!H34*100/'signal-per-mass-dry-weight'!H$172</f>
        <v>0.100351988296474</v>
      </c>
      <c r="I34" s="66">
        <f>'signal-per-mass-dry-weight'!I34*100/'signal-per-mass-dry-weight'!I$172</f>
        <v>0.0651766698283089</v>
      </c>
      <c r="J34" s="66">
        <f>'signal-per-mass-dry-weight'!J34*100/'signal-per-mass-dry-weight'!J$172</f>
        <v>0.115148785888184</v>
      </c>
      <c r="K34" s="66">
        <f>'signal-per-mass-dry-weight'!K34*100/'signal-per-mass-dry-weight'!K$172</f>
        <v>0.120002224850855</v>
      </c>
      <c r="L34" s="66">
        <f>'signal-per-mass-dry-weight'!L34*100/'signal-per-mass-dry-weight'!L$172</f>
        <v>0.095767854646198</v>
      </c>
      <c r="M34" s="66">
        <f>'signal-per-mass-dry-weight'!M34*100/'signal-per-mass-dry-weight'!M$172</f>
        <v>0.0987694041532755</v>
      </c>
      <c r="N34" s="66">
        <f>'signal-per-mass-dry-weight'!N34*100/'signal-per-mass-dry-weight'!N$172</f>
        <v>0.115101178679142</v>
      </c>
      <c r="O34" s="66">
        <f>'signal-per-mass-dry-weight'!O34*100/'signal-per-mass-dry-weight'!O$172</f>
        <v>0.0970927133396797</v>
      </c>
      <c r="P34" s="66">
        <f>'signal-per-mass-dry-weight'!P34*100/'signal-per-mass-dry-weight'!P$172</f>
        <v>0.101153540146301</v>
      </c>
      <c r="Q34" s="66">
        <f t="shared" si="0"/>
        <v>0.101312506502171</v>
      </c>
      <c r="R34" s="115">
        <f t="shared" si="1"/>
        <v>0.0152868506315535</v>
      </c>
      <c r="S34" s="66">
        <f t="shared" si="2"/>
        <v>0.150888090319095</v>
      </c>
      <c r="T34" s="66">
        <f>'signal-per-mass-dry-weight'!T34*100/'signal-per-mass-dry-weight'!T$172</f>
        <v>0.0820150923472526</v>
      </c>
      <c r="U34" s="66">
        <f>'signal-per-mass-dry-weight'!U34*100/'signal-per-mass-dry-weight'!U$172</f>
        <v>0.0900342685104497</v>
      </c>
      <c r="V34" s="66">
        <f>'signal-per-mass-dry-weight'!V34*100/'signal-per-mass-dry-weight'!V$172</f>
        <v>0.094694199876629</v>
      </c>
      <c r="W34" s="66">
        <f>'signal-per-mass-dry-weight'!W34*100/'signal-per-mass-dry-weight'!W$172</f>
        <v>0.131891613342686</v>
      </c>
      <c r="X34" s="66">
        <f>'signal-per-mass-dry-weight'!X34*100/'signal-per-mass-dry-weight'!X$172</f>
        <v>0.115700841617989</v>
      </c>
      <c r="Y34" s="66">
        <f>'signal-per-mass-dry-weight'!Y34*100/'signal-per-mass-dry-weight'!Y$172</f>
        <v>0.0778707550741366</v>
      </c>
      <c r="Z34" s="66">
        <f>'signal-per-mass-dry-weight'!Z34*100/'signal-per-mass-dry-weight'!Z$172</f>
        <v>0.0688558187455627</v>
      </c>
      <c r="AA34" s="66">
        <f>'signal-per-mass-dry-weight'!AA34*100/'signal-per-mass-dry-weight'!AA$172</f>
        <v>0.0891413798834948</v>
      </c>
      <c r="AB34" s="66">
        <f>'signal-per-mass-dry-weight'!AB34*100/'signal-per-mass-dry-weight'!AB$172</f>
        <v>0.101855952876489</v>
      </c>
      <c r="AC34" s="66">
        <f>'signal-per-mass-dry-weight'!AC34*100/'signal-per-mass-dry-weight'!AC$172</f>
        <v>0.0963575376320773</v>
      </c>
      <c r="AD34" s="66">
        <f>'signal-per-mass-dry-weight'!AD34*100/'signal-per-mass-dry-weight'!AD$172</f>
        <v>0.12823361313787</v>
      </c>
      <c r="AE34" s="66">
        <f>'signal-per-mass-dry-weight'!AE34*100/'signal-per-mass-dry-weight'!AE$172</f>
        <v>0.137126993656983</v>
      </c>
      <c r="AF34" s="66">
        <f>'signal-per-mass-dry-weight'!AF34*100/'signal-per-mass-dry-weight'!AF$172</f>
        <v>0.100973519122718</v>
      </c>
      <c r="AG34" s="66">
        <f>'signal-per-mass-dry-weight'!AG34*100/'signal-per-mass-dry-weight'!AG$172</f>
        <v>0.0987396212191303</v>
      </c>
      <c r="AH34" s="66">
        <f>'signal-per-mass-dry-weight'!AH34*100/'signal-per-mass-dry-weight'!AH$172</f>
        <v>0.092866875867272</v>
      </c>
      <c r="AI34" s="66">
        <f>'signal-per-mass-dry-weight'!AI34*100/'signal-per-mass-dry-weight'!AI$172</f>
        <v>0.137820386277856</v>
      </c>
      <c r="AJ34" s="66">
        <f>'signal-per-mass-dry-weight'!AJ34*100/'signal-per-mass-dry-weight'!AJ$172</f>
        <v>0.115015855372962</v>
      </c>
      <c r="AK34" s="66">
        <f>'signal-per-mass-dry-weight'!AK34*100/'signal-per-mass-dry-weight'!AK$172</f>
        <v>0.128561302105471</v>
      </c>
      <c r="AL34" s="66">
        <f>'signal-per-mass-dry-weight'!AL34*100/'signal-per-mass-dry-weight'!AL$172</f>
        <v>0.113357724205974</v>
      </c>
      <c r="AM34" s="66">
        <f>'signal-per-mass-dry-weight'!AM34*100/'signal-per-mass-dry-weight'!AM$172</f>
        <v>0.154583077580619</v>
      </c>
      <c r="AN34" s="66">
        <f>'signal-per-mass-dry-weight'!AN34*100/'signal-per-mass-dry-weight'!AN$172</f>
        <v>0.0845403411307316</v>
      </c>
      <c r="AO34" s="66">
        <f>'signal-per-mass-dry-weight'!AO34*100/'signal-per-mass-dry-weight'!AO$172</f>
        <v>0.151480612965337</v>
      </c>
      <c r="AP34" s="66">
        <f>'signal-per-mass-dry-weight'!AP34*100/'signal-per-mass-dry-weight'!AP$172</f>
        <v>0.0986886890973637</v>
      </c>
      <c r="AQ34" s="66">
        <f>'signal-per-mass-dry-weight'!AQ34*100/'signal-per-mass-dry-weight'!AQ$172</f>
        <v>0.0896057040235533</v>
      </c>
      <c r="AR34" s="66">
        <f>'signal-per-mass-dry-weight'!AR34*100/'signal-per-mass-dry-weight'!AR$172</f>
        <v>0.0916535321648213</v>
      </c>
      <c r="AS34" s="66">
        <f>'signal-per-mass-dry-weight'!AS34*100/'signal-per-mass-dry-weight'!AS$172</f>
        <v>0.144870858955829</v>
      </c>
      <c r="AT34" s="66">
        <f>'signal-per-mass-dry-weight'!AT34*100/'signal-per-mass-dry-weight'!AT$172</f>
        <v>0.0734279514331449</v>
      </c>
      <c r="AU34" s="66">
        <f>'signal-per-mass-dry-weight'!AU34*100/'signal-per-mass-dry-weight'!AU$172</f>
        <v>0.0701150405627329</v>
      </c>
      <c r="AV34" s="66">
        <f>'signal-per-mass-dry-weight'!AV34*100/'signal-per-mass-dry-weight'!AV$172</f>
        <v>0.0826517932505876</v>
      </c>
      <c r="AW34" s="66">
        <f>'signal-per-mass-dry-weight'!AW34*100/'signal-per-mass-dry-weight'!AW$172</f>
        <v>0.0654044939898831</v>
      </c>
      <c r="AX34" s="66">
        <f>'signal-per-mass-dry-weight'!AX34*100/'signal-per-mass-dry-weight'!AX$172</f>
        <v>0.0786473959180434</v>
      </c>
      <c r="AY34" s="66">
        <f>'signal-per-mass-dry-weight'!AY34*100/'signal-per-mass-dry-weight'!AY$172</f>
        <v>0.0505525212695466</v>
      </c>
      <c r="AZ34" s="66">
        <f>'signal-per-mass-dry-weight'!AZ34*100/'signal-per-mass-dry-weight'!AZ$172</f>
        <v>0.0546660847505095</v>
      </c>
      <c r="BA34" s="66">
        <f>'signal-per-mass-dry-weight'!BA34*100/'signal-per-mass-dry-weight'!BA$172</f>
        <v>0.0784779153973112</v>
      </c>
      <c r="BB34" s="66">
        <f>'signal-per-mass-dry-weight'!BB34*100/'signal-per-mass-dry-weight'!BB$172</f>
        <v>0.0701971530505088</v>
      </c>
      <c r="BC34" s="66">
        <f>'signal-per-mass-dry-weight'!BC34*100/'signal-per-mass-dry-weight'!BC$172</f>
        <v>0.0713572356901367</v>
      </c>
      <c r="BD34" s="66">
        <f>'signal-per-mass-dry-weight'!BD34*100/'signal-per-mass-dry-weight'!BD$172</f>
        <v>0.0701243929218067</v>
      </c>
      <c r="BE34" s="66">
        <f>'signal-per-mass-dry-weight'!BE34*100/'signal-per-mass-dry-weight'!BE$172</f>
        <v>0.0796755372767534</v>
      </c>
      <c r="BF34" s="66">
        <f>'signal-per-mass-dry-weight'!BF34*100/'signal-per-mass-dry-weight'!BF$172</f>
        <v>0.0736675239245019</v>
      </c>
      <c r="BG34" s="66">
        <f>'signal-per-mass-dry-weight'!BG34*100/'signal-per-mass-dry-weight'!BG$172</f>
        <v>0.0769451189572921</v>
      </c>
      <c r="BH34" s="66">
        <f>'signal-per-mass-dry-weight'!BH34*100/'signal-per-mass-dry-weight'!BH$172</f>
        <v>0.0512877415514451</v>
      </c>
      <c r="BI34" s="66">
        <f>'signal-per-mass-dry-weight'!BI34*100/'signal-per-mass-dry-weight'!BI$172</f>
        <v>0.120540466534764</v>
      </c>
      <c r="BJ34" s="66">
        <f>'signal-per-mass-dry-weight'!BJ34*100/'signal-per-mass-dry-weight'!BJ$172</f>
        <v>0.124716793657865</v>
      </c>
      <c r="BK34" s="66">
        <f>'signal-per-mass-dry-weight'!BK34*100/'signal-per-mass-dry-weight'!BK$172</f>
        <v>0.0406065496112476</v>
      </c>
      <c r="BL34" s="66">
        <f>'signal-per-mass-dry-weight'!BL34*100/'signal-per-mass-dry-weight'!BL$172</f>
        <v>0.0652252261234014</v>
      </c>
      <c r="BM34" s="121">
        <f>'signal-per-mass-dry-weight'!BM34*100/'signal-per-mass-dry-weight'!BM$172</f>
        <v>0.187340369425339</v>
      </c>
      <c r="BN34" s="66">
        <f>'signal-per-mass-dry-weight'!BN34*100/'signal-per-mass-dry-weight'!BN$172</f>
        <v>0.131066047168854</v>
      </c>
      <c r="BO34" s="66">
        <f>'signal-per-mass-dry-weight'!BO34*100/'signal-per-mass-dry-weight'!BO$172</f>
        <v>0.105573784858902</v>
      </c>
      <c r="BP34" s="66">
        <f>'signal-per-mass-dry-weight'!BP34*100/'signal-per-mass-dry-weight'!BP$172</f>
        <v>0.0818646849099114</v>
      </c>
      <c r="BQ34" s="66">
        <f>'signal-per-mass-dry-weight'!BQ34*100/'signal-per-mass-dry-weight'!BQ$172</f>
        <v>0.0952089414273202</v>
      </c>
      <c r="BR34" s="66">
        <f>'signal-per-mass-dry-weight'!BR34*100/'signal-per-mass-dry-weight'!BR$172</f>
        <v>0.119319128519195</v>
      </c>
      <c r="BS34" s="66">
        <f>'signal-per-mass-dry-weight'!BS34*100/'signal-per-mass-dry-weight'!BS$172</f>
        <v>0.144904982935802</v>
      </c>
      <c r="BT34" s="66">
        <f>'signal-per-mass-dry-weight'!BT34*100/'signal-per-mass-dry-weight'!BT$172</f>
        <v>0.185250758254731</v>
      </c>
      <c r="BU34" s="66">
        <f>'signal-per-mass-dry-weight'!BU34*100/'signal-per-mass-dry-weight'!BU$172</f>
        <v>0.149050176864611</v>
      </c>
      <c r="BV34" s="66">
        <f>'signal-per-mass-dry-weight'!BV34*100/'signal-per-mass-dry-weight'!BV$172</f>
        <v>0.155281499525764</v>
      </c>
      <c r="BW34" s="66">
        <f>'signal-per-mass-dry-weight'!BW34*100/'signal-per-mass-dry-weight'!BW$172</f>
        <v>0.11946523354336</v>
      </c>
      <c r="BX34" s="66">
        <f>'signal-per-mass-dry-weight'!BX34*100/'signal-per-mass-dry-weight'!BX$172</f>
        <v>0.128948564288549</v>
      </c>
      <c r="BY34" s="66">
        <f>'signal-per-mass-dry-weight'!BY34*100/'signal-per-mass-dry-weight'!BY$172</f>
        <v>0.0589802498588313</v>
      </c>
      <c r="BZ34" s="66">
        <f>'signal-per-mass-dry-weight'!BZ34*100/'signal-per-mass-dry-weight'!BZ$172</f>
        <v>0.132197624363224</v>
      </c>
      <c r="CA34" s="66">
        <f>'signal-per-mass-dry-weight'!CA34*100/'signal-per-mass-dry-weight'!CA$172</f>
        <v>0.240084121705658</v>
      </c>
      <c r="CB34" s="66">
        <f>'signal-per-mass-dry-weight'!CB34*100/'signal-per-mass-dry-weight'!CB$172</f>
        <v>0.132190125746869</v>
      </c>
      <c r="CC34" s="66">
        <f>'signal-per-mass-dry-weight'!CC34*100/'signal-per-mass-dry-weight'!CC$172</f>
        <v>0.201018957271755</v>
      </c>
      <c r="CD34" s="66">
        <f>'signal-per-mass-dry-weight'!CD34*100/'signal-per-mass-dry-weight'!CD$172</f>
        <v>0.129919623967457</v>
      </c>
      <c r="CE34" s="66">
        <f>'signal-per-mass-dry-weight'!CE34*100/'signal-per-mass-dry-weight'!CE$172</f>
        <v>0.154198813142896</v>
      </c>
      <c r="CF34" s="66">
        <f>'signal-per-mass-dry-weight'!CF34*100/'signal-per-mass-dry-weight'!CF$172</f>
        <v>0.173573222840365</v>
      </c>
      <c r="CG34" s="66">
        <f>'signal-per-mass-dry-weight'!CG34*100/'signal-per-mass-dry-weight'!CG$172</f>
        <v>0.134359060441257</v>
      </c>
      <c r="CH34" s="66">
        <f>'signal-per-mass-dry-weight'!CH34*100/'signal-per-mass-dry-weight'!CH$172</f>
        <v>0.20460464174477</v>
      </c>
      <c r="CI34" s="66">
        <f>'signal-per-mass-dry-weight'!CI34*100/'signal-per-mass-dry-weight'!CI$172</f>
        <v>0.140133846210968</v>
      </c>
      <c r="CJ34" s="66">
        <f>'signal-per-mass-dry-weight'!CJ34*100/'signal-per-mass-dry-weight'!CJ$172</f>
        <v>0.102961746089867</v>
      </c>
      <c r="CK34" s="66">
        <f>'signal-per-mass-dry-weight'!CK34*100/'signal-per-mass-dry-weight'!CK$172</f>
        <v>0.14854955155799</v>
      </c>
      <c r="CL34" s="66">
        <f>'signal-per-mass-dry-weight'!CL34*100/'signal-per-mass-dry-weight'!CL$172</f>
        <v>0.121959953860816</v>
      </c>
      <c r="CM34" s="66">
        <f>'signal-per-mass-dry-weight'!CM34*100/'signal-per-mass-dry-weight'!CM$172</f>
        <v>0.121561233668957</v>
      </c>
      <c r="CN34" s="66">
        <f>'signal-per-mass-dry-weight'!CN34*100/'signal-per-mass-dry-weight'!CN$172</f>
        <v>0.120378960660861</v>
      </c>
      <c r="CO34" s="66">
        <f>'signal-per-mass-dry-weight'!CO34*100/'signal-per-mass-dry-weight'!CO$172</f>
        <v>0.190454719708091</v>
      </c>
      <c r="CP34" s="66">
        <f>'signal-per-mass-dry-weight'!CP34*100/'signal-per-mass-dry-weight'!CP$172</f>
        <v>0.119753219068231</v>
      </c>
      <c r="CQ34" s="66">
        <f>'signal-per-mass-dry-weight'!CQ34*100/'signal-per-mass-dry-weight'!CQ$172</f>
        <v>0.131863319470255</v>
      </c>
      <c r="CR34" s="66">
        <f>'signal-per-mass-dry-weight'!CR34*100/'signal-per-mass-dry-weight'!CR$172</f>
        <v>0.128056570884887</v>
      </c>
      <c r="CS34" s="66">
        <f>'signal-per-mass-dry-weight'!CS34*100/'signal-per-mass-dry-weight'!CS$172</f>
        <v>0.172260556361529</v>
      </c>
      <c r="CT34" s="66">
        <f>'signal-per-mass-dry-weight'!CT34*100/'signal-per-mass-dry-weight'!CT$172</f>
        <v>0.123466909930808</v>
      </c>
      <c r="CU34" s="66">
        <f>'signal-per-mass-dry-weight'!CU34*100/'signal-per-mass-dry-weight'!CU$172</f>
        <v>0.0570451429247751</v>
      </c>
      <c r="CV34" s="66">
        <f>'signal-per-mass-dry-weight'!CV34*100/'signal-per-mass-dry-weight'!CV$172</f>
        <v>0.0807571893792204</v>
      </c>
      <c r="CW34" s="66">
        <f>'signal-per-mass-dry-weight'!CW34*100/'signal-per-mass-dry-weight'!CW$172</f>
        <v>0.128331524789485</v>
      </c>
      <c r="CX34" s="66">
        <f>'signal-per-mass-dry-weight'!CX34*100/'signal-per-mass-dry-weight'!CX$172</f>
        <v>0.118078464878629</v>
      </c>
      <c r="CY34" s="66">
        <f>'signal-per-mass-dry-weight'!CY34*100/'signal-per-mass-dry-weight'!CY$172</f>
        <v>0.175782725637189</v>
      </c>
      <c r="CZ34" s="66">
        <f>'signal-per-mass-dry-weight'!CZ34*100/'signal-per-mass-dry-weight'!CZ$172</f>
        <v>0.104267928991006</v>
      </c>
    </row>
    <row r="35" spans="1:104">
      <c r="A35">
        <f>'imported data from Web Calc'!A35</f>
        <v>822.6</v>
      </c>
      <c r="B35" t="str">
        <f>'imported data from Web Calc'!B35</f>
        <v>C47H80O10</v>
      </c>
      <c r="C35" s="61" t="str">
        <f>'imported data from Web Calc'!C35</f>
        <v>MGDG(38:5)</v>
      </c>
      <c r="D35" s="96"/>
      <c r="E35" s="96"/>
      <c r="F35" s="96"/>
      <c r="G35" s="66">
        <f>'signal-per-mass-dry-weight'!G35*100/'signal-per-mass-dry-weight'!G$172</f>
        <v>0.0233394431235024</v>
      </c>
      <c r="H35" s="66">
        <f>'signal-per-mass-dry-weight'!H35*100/'signal-per-mass-dry-weight'!H$172</f>
        <v>0.0350065075452816</v>
      </c>
      <c r="I35" s="66">
        <f>'signal-per-mass-dry-weight'!I35*100/'signal-per-mass-dry-weight'!I$172</f>
        <v>0.0640128007242319</v>
      </c>
      <c r="J35" s="66">
        <f>'signal-per-mass-dry-weight'!J35*100/'signal-per-mass-dry-weight'!J$172</f>
        <v>0.0303911751611043</v>
      </c>
      <c r="K35" s="66">
        <f>'signal-per-mass-dry-weight'!K35*100/'signal-per-mass-dry-weight'!K$172</f>
        <v>0.0590038640194646</v>
      </c>
      <c r="L35" s="66">
        <f>'signal-per-mass-dry-weight'!L35*100/'signal-per-mass-dry-weight'!L$172</f>
        <v>0.0497926453966367</v>
      </c>
      <c r="M35" s="66">
        <f>'signal-per-mass-dry-weight'!M35*100/'signal-per-mass-dry-weight'!M$172</f>
        <v>0.034202242992266</v>
      </c>
      <c r="N35" s="66">
        <f>'signal-per-mass-dry-weight'!N35*100/'signal-per-mass-dry-weight'!N$172</f>
        <v>0.0416540454599553</v>
      </c>
      <c r="O35" s="66">
        <f>'signal-per-mass-dry-weight'!O35*100/'signal-per-mass-dry-weight'!O$172</f>
        <v>0.0500740392223872</v>
      </c>
      <c r="P35" s="66">
        <f>'signal-per-mass-dry-weight'!P35*100/'signal-per-mass-dry-weight'!P$172</f>
        <v>0.032464818628036</v>
      </c>
      <c r="Q35" s="66">
        <f t="shared" si="0"/>
        <v>0.0419941582272866</v>
      </c>
      <c r="R35" s="115">
        <f t="shared" si="1"/>
        <v>0.0132637534246261</v>
      </c>
      <c r="S35" s="66">
        <f t="shared" si="2"/>
        <v>0.315847584152972</v>
      </c>
      <c r="T35" s="66">
        <f>'signal-per-mass-dry-weight'!T35*100/'signal-per-mass-dry-weight'!T$172</f>
        <v>0.0322482297220866</v>
      </c>
      <c r="U35" s="66">
        <f>'signal-per-mass-dry-weight'!U35*100/'signal-per-mass-dry-weight'!U$172</f>
        <v>0.0248815276333894</v>
      </c>
      <c r="V35" s="66">
        <f>'signal-per-mass-dry-weight'!V35*100/'signal-per-mass-dry-weight'!V$172</f>
        <v>0.0500175272401174</v>
      </c>
      <c r="W35" s="66">
        <f>'signal-per-mass-dry-weight'!W35*100/'signal-per-mass-dry-weight'!W$172</f>
        <v>0.0280105419002558</v>
      </c>
      <c r="X35" s="66">
        <f>'signal-per-mass-dry-weight'!X35*100/'signal-per-mass-dry-weight'!X$172</f>
        <v>0.0376719054800517</v>
      </c>
      <c r="Y35" s="66">
        <f>'signal-per-mass-dry-weight'!Y35*100/'signal-per-mass-dry-weight'!Y$172</f>
        <v>0.0344512469780239</v>
      </c>
      <c r="Z35" s="66">
        <f>'signal-per-mass-dry-weight'!Z35*100/'signal-per-mass-dry-weight'!Z$172</f>
        <v>0.0314171036101427</v>
      </c>
      <c r="AA35" s="66">
        <f>'signal-per-mass-dry-weight'!AA35*100/'signal-per-mass-dry-weight'!AA$172</f>
        <v>0.00509962127479947</v>
      </c>
      <c r="AB35" s="66">
        <f>'signal-per-mass-dry-weight'!AB35*100/'signal-per-mass-dry-weight'!AB$172</f>
        <v>0.00685898672568949</v>
      </c>
      <c r="AC35" s="66">
        <f>'signal-per-mass-dry-weight'!AC35*100/'signal-per-mass-dry-weight'!AC$172</f>
        <v>0.0247372651622692</v>
      </c>
      <c r="AD35" s="66">
        <f>'signal-per-mass-dry-weight'!AD35*100/'signal-per-mass-dry-weight'!AD$172</f>
        <v>0.0559653340070399</v>
      </c>
      <c r="AE35" s="66">
        <f>'signal-per-mass-dry-weight'!AE35*100/'signal-per-mass-dry-weight'!AE$172</f>
        <v>0.0829875177751195</v>
      </c>
      <c r="AF35" s="66">
        <f>'signal-per-mass-dry-weight'!AF35*100/'signal-per-mass-dry-weight'!AF$172</f>
        <v>0.0621201739569292</v>
      </c>
      <c r="AG35" s="66">
        <f>'signal-per-mass-dry-weight'!AG35*100/'signal-per-mass-dry-weight'!AG$172</f>
        <v>0.0291000916194591</v>
      </c>
      <c r="AH35" s="66">
        <f>'signal-per-mass-dry-weight'!AH35*100/'signal-per-mass-dry-weight'!AH$172</f>
        <v>0.0351884373137934</v>
      </c>
      <c r="AI35" s="66">
        <f>'signal-per-mass-dry-weight'!AI35*100/'signal-per-mass-dry-weight'!AI$172</f>
        <v>0.0415837372390084</v>
      </c>
      <c r="AJ35" s="66">
        <f>'signal-per-mass-dry-weight'!AJ35*100/'signal-per-mass-dry-weight'!AJ$172</f>
        <v>0.0442368674511393</v>
      </c>
      <c r="AK35" s="66">
        <f>'signal-per-mass-dry-weight'!AK35*100/'signal-per-mass-dry-weight'!AK$172</f>
        <v>0.0574200711259932</v>
      </c>
      <c r="AL35" s="66">
        <f>'signal-per-mass-dry-weight'!AL35*100/'signal-per-mass-dry-weight'!AL$172</f>
        <v>0.0429526796826591</v>
      </c>
      <c r="AM35" s="66">
        <f>'signal-per-mass-dry-weight'!AM35*100/'signal-per-mass-dry-weight'!AM$172</f>
        <v>0.0427067209892189</v>
      </c>
      <c r="AN35" s="66">
        <f>'signal-per-mass-dry-weight'!AN35*100/'signal-per-mass-dry-weight'!AN$172</f>
        <v>0.0508106909609257</v>
      </c>
      <c r="AO35" s="66">
        <f>'signal-per-mass-dry-weight'!AO35*100/'signal-per-mass-dry-weight'!AO$172</f>
        <v>0.0658142264308088</v>
      </c>
      <c r="AP35" s="66">
        <f>'signal-per-mass-dry-weight'!AP35*100/'signal-per-mass-dry-weight'!AP$172</f>
        <v>0.0269641227041977</v>
      </c>
      <c r="AQ35" s="66">
        <f>'signal-per-mass-dry-weight'!AQ35*100/'signal-per-mass-dry-weight'!AQ$172</f>
        <v>0.0330576599045227</v>
      </c>
      <c r="AR35" s="66">
        <f>'signal-per-mass-dry-weight'!AR35*100/'signal-per-mass-dry-weight'!AR$172</f>
        <v>0.0383572050910045</v>
      </c>
      <c r="AS35" s="66">
        <f>'signal-per-mass-dry-weight'!AS35*100/'signal-per-mass-dry-weight'!AS$172</f>
        <v>0.0633490063455261</v>
      </c>
      <c r="AT35" s="66">
        <f>'signal-per-mass-dry-weight'!AT35*100/'signal-per-mass-dry-weight'!AT$172</f>
        <v>0.0615376297522095</v>
      </c>
      <c r="AU35" s="66">
        <f>'signal-per-mass-dry-weight'!AU35*100/'signal-per-mass-dry-weight'!AU$172</f>
        <v>0.0479874802330491</v>
      </c>
      <c r="AV35" s="66">
        <f>'signal-per-mass-dry-weight'!AV35*100/'signal-per-mass-dry-weight'!AV$172</f>
        <v>0.0809476325650085</v>
      </c>
      <c r="AW35" s="66">
        <f>'signal-per-mass-dry-weight'!AW35*100/'signal-per-mass-dry-weight'!AW$172</f>
        <v>0.0319580191516831</v>
      </c>
      <c r="AX35" s="66">
        <f>'signal-per-mass-dry-weight'!AX35*100/'signal-per-mass-dry-weight'!AX$172</f>
        <v>0.0592840999599134</v>
      </c>
      <c r="AY35" s="66">
        <f>'signal-per-mass-dry-weight'!AY35*100/'signal-per-mass-dry-weight'!AY$172</f>
        <v>0.0605872914091944</v>
      </c>
      <c r="AZ35" s="66">
        <f>'signal-per-mass-dry-weight'!AZ35*100/'signal-per-mass-dry-weight'!AZ$172</f>
        <v>0.0317349930199587</v>
      </c>
      <c r="BA35" s="66">
        <f>'signal-per-mass-dry-weight'!BA35*100/'signal-per-mass-dry-weight'!BA$172</f>
        <v>0.0943244175448452</v>
      </c>
      <c r="BB35" s="66">
        <f>'signal-per-mass-dry-weight'!BB35*100/'signal-per-mass-dry-weight'!BB$172</f>
        <v>0.0691219231350743</v>
      </c>
      <c r="BC35" s="66">
        <f>'signal-per-mass-dry-weight'!BC35*100/'signal-per-mass-dry-weight'!BC$172</f>
        <v>0.0434793192377177</v>
      </c>
      <c r="BD35" s="66">
        <f>'signal-per-mass-dry-weight'!BD35*100/'signal-per-mass-dry-weight'!BD$172</f>
        <v>0.039763831934976</v>
      </c>
      <c r="BE35" s="66">
        <f>'signal-per-mass-dry-weight'!BE35*100/'signal-per-mass-dry-weight'!BE$172</f>
        <v>0.0571572888178584</v>
      </c>
      <c r="BF35" s="66">
        <f>'signal-per-mass-dry-weight'!BF35*100/'signal-per-mass-dry-weight'!BF$172</f>
        <v>0.0418231958535519</v>
      </c>
      <c r="BG35" s="66">
        <f>'signal-per-mass-dry-weight'!BG35*100/'signal-per-mass-dry-weight'!BG$172</f>
        <v>0.0360387722610188</v>
      </c>
      <c r="BH35" s="66">
        <f>'signal-per-mass-dry-weight'!BH35*100/'signal-per-mass-dry-weight'!BH$172</f>
        <v>0.078904217771454</v>
      </c>
      <c r="BI35" s="66">
        <f>'signal-per-mass-dry-weight'!BI35*100/'signal-per-mass-dry-weight'!BI$172</f>
        <v>0.0751142373065292</v>
      </c>
      <c r="BJ35" s="66">
        <f>'signal-per-mass-dry-weight'!BJ35*100/'signal-per-mass-dry-weight'!BJ$172</f>
        <v>0</v>
      </c>
      <c r="BK35" s="66">
        <f>'signal-per-mass-dry-weight'!BK35*100/'signal-per-mass-dry-weight'!BK$172</f>
        <v>0.0711933012664731</v>
      </c>
      <c r="BL35" s="66">
        <f>'signal-per-mass-dry-weight'!BL35*100/'signal-per-mass-dry-weight'!BL$172</f>
        <v>0.0295445275123421</v>
      </c>
      <c r="BM35" s="121">
        <f>'signal-per-mass-dry-weight'!BM35*100/'signal-per-mass-dry-weight'!BM$172</f>
        <v>0.0242250477705179</v>
      </c>
      <c r="BN35" s="66">
        <f>'signal-per-mass-dry-weight'!BN35*100/'signal-per-mass-dry-weight'!BN$172</f>
        <v>0.0144824361512546</v>
      </c>
      <c r="BO35" s="66">
        <f>'signal-per-mass-dry-weight'!BO35*100/'signal-per-mass-dry-weight'!BO$172</f>
        <v>0.031574981667923</v>
      </c>
      <c r="BP35" s="66">
        <f>'signal-per-mass-dry-weight'!BP35*100/'signal-per-mass-dry-weight'!BP$172</f>
        <v>0.0602557325479043</v>
      </c>
      <c r="BQ35" s="66">
        <f>'signal-per-mass-dry-weight'!BQ35*100/'signal-per-mass-dry-weight'!BQ$172</f>
        <v>0.0342338798890636</v>
      </c>
      <c r="BR35" s="66">
        <f>'signal-per-mass-dry-weight'!BR35*100/'signal-per-mass-dry-weight'!BR$172</f>
        <v>0.0210417550293187</v>
      </c>
      <c r="BS35" s="66">
        <f>'signal-per-mass-dry-weight'!BS35*100/'signal-per-mass-dry-weight'!BS$172</f>
        <v>0.0411178523007657</v>
      </c>
      <c r="BT35" s="66">
        <f>'signal-per-mass-dry-weight'!BT35*100/'signal-per-mass-dry-weight'!BT$172</f>
        <v>0.0201359519842098</v>
      </c>
      <c r="BU35" s="66">
        <f>'signal-per-mass-dry-weight'!BU35*100/'signal-per-mass-dry-weight'!BU$172</f>
        <v>0.00687500815796176</v>
      </c>
      <c r="BV35" s="66">
        <f>'signal-per-mass-dry-weight'!BV35*100/'signal-per-mass-dry-weight'!BV$172</f>
        <v>0.0478355330292638</v>
      </c>
      <c r="BW35" s="66">
        <f>'signal-per-mass-dry-weight'!BW35*100/'signal-per-mass-dry-weight'!BW$172</f>
        <v>0.0493913110256785</v>
      </c>
      <c r="BX35" s="66">
        <f>'signal-per-mass-dry-weight'!BX35*100/'signal-per-mass-dry-weight'!BX$172</f>
        <v>0.066204630439862</v>
      </c>
      <c r="BY35" s="66">
        <f>'signal-per-mass-dry-weight'!BY35*100/'signal-per-mass-dry-weight'!BY$172</f>
        <v>0.0351072915826377</v>
      </c>
      <c r="BZ35" s="66">
        <f>'signal-per-mass-dry-weight'!BZ35*100/'signal-per-mass-dry-weight'!BZ$172</f>
        <v>0.0459679988792986</v>
      </c>
      <c r="CA35" s="66">
        <f>'signal-per-mass-dry-weight'!CA35*100/'signal-per-mass-dry-weight'!CA$172</f>
        <v>0</v>
      </c>
      <c r="CB35" s="66">
        <f>'signal-per-mass-dry-weight'!CB35*100/'signal-per-mass-dry-weight'!CB$172</f>
        <v>0.0450392251267016</v>
      </c>
      <c r="CC35" s="66">
        <f>'signal-per-mass-dry-weight'!CC35*100/'signal-per-mass-dry-weight'!CC$172</f>
        <v>0.0107908949455696</v>
      </c>
      <c r="CD35" s="66">
        <f>'signal-per-mass-dry-weight'!CD35*100/'signal-per-mass-dry-weight'!CD$172</f>
        <v>0.0230007917968137</v>
      </c>
      <c r="CE35" s="66">
        <f>'signal-per-mass-dry-weight'!CE35*100/'signal-per-mass-dry-weight'!CE$172</f>
        <v>0.0500197492297985</v>
      </c>
      <c r="CF35" s="66">
        <f>'signal-per-mass-dry-weight'!CF35*100/'signal-per-mass-dry-weight'!CF$172</f>
        <v>0.042872708535023</v>
      </c>
      <c r="CG35" s="66">
        <f>'signal-per-mass-dry-weight'!CG35*100/'signal-per-mass-dry-weight'!CG$172</f>
        <v>0.0511632183799488</v>
      </c>
      <c r="CH35" s="66">
        <f>'signal-per-mass-dry-weight'!CH35*100/'signal-per-mass-dry-weight'!CH$172</f>
        <v>0</v>
      </c>
      <c r="CI35" s="66">
        <f>'signal-per-mass-dry-weight'!CI35*100/'signal-per-mass-dry-weight'!CI$172</f>
        <v>0.0586767336351343</v>
      </c>
      <c r="CJ35" s="66">
        <f>'signal-per-mass-dry-weight'!CJ35*100/'signal-per-mass-dry-weight'!CJ$172</f>
        <v>0.0488924492605513</v>
      </c>
      <c r="CK35" s="66">
        <f>'signal-per-mass-dry-weight'!CK35*100/'signal-per-mass-dry-weight'!CK$172</f>
        <v>0</v>
      </c>
      <c r="CL35" s="66">
        <f>'signal-per-mass-dry-weight'!CL35*100/'signal-per-mass-dry-weight'!CL$172</f>
        <v>0.0495889028662127</v>
      </c>
      <c r="CM35" s="66">
        <f>'signal-per-mass-dry-weight'!CM35*100/'signal-per-mass-dry-weight'!CM$172</f>
        <v>0.0378751618256395</v>
      </c>
      <c r="CN35" s="66">
        <f>'signal-per-mass-dry-weight'!CN35*100/'signal-per-mass-dry-weight'!CN$172</f>
        <v>0.0580507678313798</v>
      </c>
      <c r="CO35" s="66">
        <f>'signal-per-mass-dry-weight'!CO35*100/'signal-per-mass-dry-weight'!CO$172</f>
        <v>0.0474239839910586</v>
      </c>
      <c r="CP35" s="66">
        <f>'signal-per-mass-dry-weight'!CP35*100/'signal-per-mass-dry-weight'!CP$172</f>
        <v>0.0488355325987466</v>
      </c>
      <c r="CQ35" s="66">
        <f>'signal-per-mass-dry-weight'!CQ35*100/'signal-per-mass-dry-weight'!CQ$172</f>
        <v>0.0336386019056772</v>
      </c>
      <c r="CR35" s="66">
        <f>'signal-per-mass-dry-weight'!CR35*100/'signal-per-mass-dry-weight'!CR$172</f>
        <v>0.0254263949410425</v>
      </c>
      <c r="CS35" s="66">
        <f>'signal-per-mass-dry-weight'!CS35*100/'signal-per-mass-dry-weight'!CS$172</f>
        <v>0.0187823036531262</v>
      </c>
      <c r="CT35" s="66">
        <f>'signal-per-mass-dry-weight'!CT35*100/'signal-per-mass-dry-weight'!CT$172</f>
        <v>0.048041599194867</v>
      </c>
      <c r="CU35" s="66">
        <f>'signal-per-mass-dry-weight'!CU35*100/'signal-per-mass-dry-weight'!CU$172</f>
        <v>0.0308352123917704</v>
      </c>
      <c r="CV35" s="66">
        <f>'signal-per-mass-dry-weight'!CV35*100/'signal-per-mass-dry-weight'!CV$172</f>
        <v>0.0592557993348577</v>
      </c>
      <c r="CW35" s="66">
        <f>'signal-per-mass-dry-weight'!CW35*100/'signal-per-mass-dry-weight'!CW$172</f>
        <v>0.0414493599362013</v>
      </c>
      <c r="CX35" s="66">
        <f>'signal-per-mass-dry-weight'!CX35*100/'signal-per-mass-dry-weight'!CX$172</f>
        <v>0.0217656156458302</v>
      </c>
      <c r="CY35" s="66">
        <f>'signal-per-mass-dry-weight'!CY35*100/'signal-per-mass-dry-weight'!CY$172</f>
        <v>0.0627795448704248</v>
      </c>
      <c r="CZ35" s="66">
        <f>'signal-per-mass-dry-weight'!CZ35*100/'signal-per-mass-dry-weight'!CZ$172</f>
        <v>0.037728526937535</v>
      </c>
    </row>
    <row r="36" spans="1:104">
      <c r="A36">
        <f>'imported data from Web Calc'!A36</f>
        <v>824.6</v>
      </c>
      <c r="B36" t="str">
        <f>'imported data from Web Calc'!B36</f>
        <v>C47H82O10</v>
      </c>
      <c r="C36" s="61" t="str">
        <f>'imported data from Web Calc'!C36</f>
        <v>MGDG(38:4)</v>
      </c>
      <c r="D36" s="96"/>
      <c r="E36" s="96"/>
      <c r="F36" s="96"/>
      <c r="G36" s="66">
        <f>'signal-per-mass-dry-weight'!G36*100/'signal-per-mass-dry-weight'!G$172</f>
        <v>0.0303412760605531</v>
      </c>
      <c r="H36" s="66">
        <f>'signal-per-mass-dry-weight'!H36*100/'signal-per-mass-dry-weight'!H$172</f>
        <v>0.0100018592986519</v>
      </c>
      <c r="I36" s="66">
        <f>'signal-per-mass-dry-weight'!I36*100/'signal-per-mass-dry-weight'!I$172</f>
        <v>0.0290967276019236</v>
      </c>
      <c r="J36" s="66">
        <f>'signal-per-mass-dry-weight'!J36*100/'signal-per-mass-dry-weight'!J$172</f>
        <v>0.0379889689513803</v>
      </c>
      <c r="K36" s="66">
        <f>'signal-per-mass-dry-weight'!K36*100/'signal-per-mass-dry-weight'!K$172</f>
        <v>0.00664832270641855</v>
      </c>
      <c r="L36" s="66">
        <f>'signal-per-mass-dry-weight'!L36*100/'signal-per-mass-dry-weight'!L$172</f>
        <v>0.035684729200923</v>
      </c>
      <c r="M36" s="66">
        <f>'signal-per-mass-dry-weight'!M36*100/'signal-per-mass-dry-weight'!M$172</f>
        <v>0.0266944335549393</v>
      </c>
      <c r="N36" s="66">
        <f>'signal-per-mass-dry-weight'!N36*100/'signal-per-mass-dry-weight'!N$172</f>
        <v>0.0365535500975118</v>
      </c>
      <c r="O36" s="66">
        <f>'signal-per-mass-dry-weight'!O36*100/'signal-per-mass-dry-weight'!O$172</f>
        <v>0.0237639508174041</v>
      </c>
      <c r="P36" s="66">
        <f>'signal-per-mass-dry-weight'!P36*100/'signal-per-mass-dry-weight'!P$172</f>
        <v>0.0222127706402351</v>
      </c>
      <c r="Q36" s="66">
        <f t="shared" si="0"/>
        <v>0.0258986588929941</v>
      </c>
      <c r="R36" s="115">
        <f t="shared" si="1"/>
        <v>0.0106848472949913</v>
      </c>
      <c r="S36" s="66">
        <f t="shared" si="2"/>
        <v>0.412563729231619</v>
      </c>
      <c r="T36" s="66">
        <f>'signal-per-mass-dry-weight'!T36*100/'signal-per-mass-dry-weight'!T$172</f>
        <v>0.010023098427135</v>
      </c>
      <c r="U36" s="66">
        <f>'signal-per-mass-dry-weight'!U36*100/'signal-per-mass-dry-weight'!U$172</f>
        <v>0.0165876850889262</v>
      </c>
      <c r="V36" s="66">
        <f>'signal-per-mass-dry-weight'!V36*100/'signal-per-mass-dry-weight'!V$172</f>
        <v>0.0139879525332532</v>
      </c>
      <c r="W36" s="66">
        <f>'signal-per-mass-dry-weight'!W36*100/'signal-per-mass-dry-weight'!W$172</f>
        <v>0.0235150228298444</v>
      </c>
      <c r="X36" s="66">
        <f>'signal-per-mass-dry-weight'!X36*100/'signal-per-mass-dry-weight'!X$172</f>
        <v>0.0262501043504616</v>
      </c>
      <c r="Y36" s="66">
        <f>'signal-per-mass-dry-weight'!Y36*100/'signal-per-mass-dry-weight'!Y$172</f>
        <v>0.00929636823216518</v>
      </c>
      <c r="Z36" s="66">
        <f>'signal-per-mass-dry-weight'!Z36*100/'signal-per-mass-dry-weight'!Z$172</f>
        <v>0.0134177213334984</v>
      </c>
      <c r="AA36" s="66">
        <f>'signal-per-mass-dry-weight'!AA36*100/'signal-per-mass-dry-weight'!AA$172</f>
        <v>0.00611954552975937</v>
      </c>
      <c r="AB36" s="66">
        <f>'signal-per-mass-dry-weight'!AB36*100/'signal-per-mass-dry-weight'!AB$172</f>
        <v>0</v>
      </c>
      <c r="AC36" s="66">
        <f>'signal-per-mass-dry-weight'!AC36*100/'signal-per-mass-dry-weight'!AC$172</f>
        <v>0.0129576150849982</v>
      </c>
      <c r="AD36" s="66">
        <f>'signal-per-mass-dry-weight'!AD36*100/'signal-per-mass-dry-weight'!AD$172</f>
        <v>0.0243327539161043</v>
      </c>
      <c r="AE36" s="66">
        <f>'signal-per-mass-dry-weight'!AE36*100/'signal-per-mass-dry-weight'!AE$172</f>
        <v>0.0118553596821599</v>
      </c>
      <c r="AF36" s="66">
        <f>'signal-per-mass-dry-weight'!AF36*100/'signal-per-mass-dry-weight'!AF$172</f>
        <v>0.00564728854153902</v>
      </c>
      <c r="AG36" s="66">
        <f>'signal-per-mass-dry-weight'!AG36*100/'signal-per-mass-dry-weight'!AG$172</f>
        <v>0.00702416004607634</v>
      </c>
      <c r="AH36" s="66">
        <f>'signal-per-mass-dry-weight'!AH36*100/'signal-per-mass-dry-weight'!AH$172</f>
        <v>0.0107095243998501</v>
      </c>
      <c r="AI36" s="66">
        <f>'signal-per-mass-dry-weight'!AI36*100/'signal-per-mass-dry-weight'!AI$172</f>
        <v>0.0118810677825738</v>
      </c>
      <c r="AJ36" s="66">
        <f>'signal-per-mass-dry-weight'!AJ36*100/'signal-per-mass-dry-weight'!AJ$172</f>
        <v>0.00993072534617413</v>
      </c>
      <c r="AK36" s="66">
        <f>'signal-per-mass-dry-weight'!AK36*100/'signal-per-mass-dry-weight'!AK$172</f>
        <v>0.0156600193979982</v>
      </c>
      <c r="AL36" s="66">
        <f>'signal-per-mass-dry-weight'!AL36*100/'signal-per-mass-dry-weight'!AL$172</f>
        <v>0.0224100937474743</v>
      </c>
      <c r="AM36" s="66">
        <f>'signal-per-mass-dry-weight'!AM36*100/'signal-per-mass-dry-weight'!AM$172</f>
        <v>0.0224972905211064</v>
      </c>
      <c r="AN36" s="66">
        <f>'signal-per-mass-dry-weight'!AN36*100/'signal-per-mass-dry-weight'!AN$172</f>
        <v>0.0237837276838375</v>
      </c>
      <c r="AO36" s="66">
        <f>'signal-per-mass-dry-weight'!AO36*100/'signal-per-mass-dry-weight'!AO$172</f>
        <v>0.0291308871087187</v>
      </c>
      <c r="AP36" s="66">
        <f>'signal-per-mass-dry-weight'!AP36*100/'signal-per-mass-dry-weight'!AP$172</f>
        <v>0.024267710433778</v>
      </c>
      <c r="AQ36" s="66">
        <f>'signal-per-mass-dry-weight'!AQ36*100/'signal-per-mass-dry-weight'!AQ$172</f>
        <v>0.0182789413589714</v>
      </c>
      <c r="AR36" s="66">
        <f>'signal-per-mass-dry-weight'!AR36*100/'signal-per-mass-dry-weight'!AR$172</f>
        <v>0.0148045352982824</v>
      </c>
      <c r="AS36" s="66">
        <f>'signal-per-mass-dry-weight'!AS36*100/'signal-per-mass-dry-weight'!AS$172</f>
        <v>0.0300747807903003</v>
      </c>
      <c r="AT36" s="66">
        <f>'signal-per-mass-dry-weight'!AT36*100/'signal-per-mass-dry-weight'!AT$172</f>
        <v>0.0187741921277927</v>
      </c>
      <c r="AU36" s="66">
        <f>'signal-per-mass-dry-weight'!AU36*100/'signal-per-mass-dry-weight'!AU$172</f>
        <v>0.0179953050873934</v>
      </c>
      <c r="AV36" s="66">
        <f>'signal-per-mass-dry-weight'!AV36*100/'signal-per-mass-dry-weight'!AV$172</f>
        <v>0.0291127450453101</v>
      </c>
      <c r="AW36" s="66">
        <f>'signal-per-mass-dry-weight'!AW36*100/'signal-per-mass-dry-weight'!AW$172</f>
        <v>0.0258290839719083</v>
      </c>
      <c r="AX36" s="66">
        <f>'signal-per-mass-dry-weight'!AX36*100/'signal-per-mass-dry-weight'!AX$172</f>
        <v>0.0204722071804017</v>
      </c>
      <c r="AY36" s="66">
        <f>'signal-per-mass-dry-weight'!AY36*100/'signal-per-mass-dry-weight'!AY$172</f>
        <v>0.0321869985611345</v>
      </c>
      <c r="AZ36" s="66">
        <f>'signal-per-mass-dry-weight'!AZ36*100/'signal-per-mass-dry-weight'!AZ$172</f>
        <v>0.0102370945225673</v>
      </c>
      <c r="BA36" s="66">
        <f>'signal-per-mass-dry-weight'!BA36*100/'signal-per-mass-dry-weight'!BA$172</f>
        <v>0.0213802013101649</v>
      </c>
      <c r="BB36" s="66">
        <f>'signal-per-mass-dry-weight'!BB36*100/'signal-per-mass-dry-weight'!BB$172</f>
        <v>0.0284167906221972</v>
      </c>
      <c r="BC36" s="66">
        <f>'signal-per-mass-dry-weight'!BC36*100/'signal-per-mass-dry-weight'!BC$172</f>
        <v>0.0204608561118671</v>
      </c>
      <c r="BD36" s="66">
        <f>'signal-per-mass-dry-weight'!BD36*100/'signal-per-mass-dry-weight'!BD$172</f>
        <v>0.0260090473033805</v>
      </c>
      <c r="BE36" s="66">
        <f>'signal-per-mass-dry-weight'!BE36*100/'signal-per-mass-dry-weight'!BE$172</f>
        <v>0.0324561489267236</v>
      </c>
      <c r="BF36" s="66">
        <f>'signal-per-mass-dry-weight'!BF36*100/'signal-per-mass-dry-weight'!BF$172</f>
        <v>0.0278821305690346</v>
      </c>
      <c r="BG36" s="66">
        <f>'signal-per-mass-dry-weight'!BG36*100/'signal-per-mass-dry-weight'!BG$172</f>
        <v>0.0248059081796623</v>
      </c>
      <c r="BH36" s="66">
        <f>'signal-per-mass-dry-weight'!BH36*100/'signal-per-mass-dry-weight'!BH$172</f>
        <v>0.00986302722143175</v>
      </c>
      <c r="BI36" s="66">
        <f>'signal-per-mass-dry-weight'!BI36*100/'signal-per-mass-dry-weight'!BI$172</f>
        <v>0</v>
      </c>
      <c r="BJ36" s="66">
        <f>'signal-per-mass-dry-weight'!BJ36*100/'signal-per-mass-dry-weight'!BJ$172</f>
        <v>0.0325914966004875</v>
      </c>
      <c r="BK36" s="66">
        <f>'signal-per-mass-dry-weight'!BK36*100/'signal-per-mass-dry-weight'!BK$172</f>
        <v>0.0079103668073859</v>
      </c>
      <c r="BL36" s="66">
        <f>'signal-per-mass-dry-weight'!BL36*100/'signal-per-mass-dry-weight'!BL$172</f>
        <v>0.00340898394373178</v>
      </c>
      <c r="BM36" s="121">
        <f>'signal-per-mass-dry-weight'!BM36*100/'signal-per-mass-dry-weight'!BM$172</f>
        <v>0.0311464899906659</v>
      </c>
      <c r="BN36" s="66">
        <f>'signal-per-mass-dry-weight'!BN36*100/'signal-per-mass-dry-weight'!BN$172</f>
        <v>0.0380163948970434</v>
      </c>
      <c r="BO36" s="66">
        <f>'signal-per-mass-dry-weight'!BO36*100/'signal-per-mass-dry-weight'!BO$172</f>
        <v>0.0356230562407337</v>
      </c>
      <c r="BP36" s="66">
        <f>'signal-per-mass-dry-weight'!BP36*100/'signal-per-mass-dry-weight'!BP$172</f>
        <v>0.0207778388096222</v>
      </c>
      <c r="BQ36" s="66">
        <f>'signal-per-mass-dry-weight'!BQ36*100/'signal-per-mass-dry-weight'!BQ$172</f>
        <v>0.0419849470337572</v>
      </c>
      <c r="BR36" s="66">
        <f>'signal-per-mass-dry-weight'!BR36*100/'signal-per-mass-dry-weight'!BR$172</f>
        <v>0.049510011833691</v>
      </c>
      <c r="BS36" s="66">
        <f>'signal-per-mass-dry-weight'!BS36*100/'signal-per-mass-dry-weight'!BS$172</f>
        <v>0.0255214255659925</v>
      </c>
      <c r="BT36" s="66">
        <f>'signal-per-mass-dry-weight'!BT36*100/'signal-per-mass-dry-weight'!BT$172</f>
        <v>0.021813947982894</v>
      </c>
      <c r="BU36" s="66">
        <f>'signal-per-mass-dry-weight'!BU36*100/'signal-per-mass-dry-weight'!BU$172</f>
        <v>0.0563750668952864</v>
      </c>
      <c r="BV36" s="66">
        <f>'signal-per-mass-dry-weight'!BV36*100/'signal-per-mass-dry-weight'!BV$172</f>
        <v>0.0275974229014984</v>
      </c>
      <c r="BW36" s="66">
        <f>'signal-per-mass-dry-weight'!BW36*100/'signal-per-mass-dry-weight'!BW$172</f>
        <v>0.047847832556126</v>
      </c>
      <c r="BX36" s="66">
        <f>'signal-per-mass-dry-weight'!BX36*100/'signal-per-mass-dry-weight'!BX$172</f>
        <v>0.0150465069181505</v>
      </c>
      <c r="BY36" s="66">
        <f>'signal-per-mass-dry-weight'!BY36*100/'signal-per-mass-dry-weight'!BY$172</f>
        <v>0.0351072915826377</v>
      </c>
      <c r="BZ36" s="66">
        <f>'signal-per-mass-dry-weight'!BZ36*100/'signal-per-mass-dry-weight'!BZ$172</f>
        <v>0.0364573784215127</v>
      </c>
      <c r="CA36" s="66">
        <f>'signal-per-mass-dry-weight'!CA36*100/'signal-per-mass-dry-weight'!CA$172</f>
        <v>0.0230850117024671</v>
      </c>
      <c r="CB36" s="66">
        <f>'signal-per-mass-dry-weight'!CB36*100/'signal-per-mass-dry-weight'!CB$172</f>
        <v>0.0304014769605236</v>
      </c>
      <c r="CC36" s="66">
        <f>'signal-per-mass-dry-weight'!CC36*100/'signal-per-mass-dry-weight'!CC$172</f>
        <v>0.00616622568318266</v>
      </c>
      <c r="CD36" s="66">
        <f>'signal-per-mass-dry-weight'!CD36*100/'signal-per-mass-dry-weight'!CD$172</f>
        <v>0.0334556971590017</v>
      </c>
      <c r="CE36" s="66">
        <f>'signal-per-mass-dry-weight'!CE36*100/'signal-per-mass-dry-weight'!CE$172</f>
        <v>0.0137985515116685</v>
      </c>
      <c r="CF36" s="66">
        <f>'signal-per-mass-dry-weight'!CF36*100/'signal-per-mass-dry-weight'!CF$172</f>
        <v>0.0373605031519486</v>
      </c>
      <c r="CG36" s="66">
        <f>'signal-per-mass-dry-weight'!CG36*100/'signal-per-mass-dry-weight'!CG$172</f>
        <v>0.0489387306242989</v>
      </c>
      <c r="CH36" s="66">
        <f>'signal-per-mass-dry-weight'!CH36*100/'signal-per-mass-dry-weight'!CH$172</f>
        <v>0.0754689252337266</v>
      </c>
      <c r="CI36" s="66">
        <f>'signal-per-mass-dry-weight'!CI36*100/'signal-per-mass-dry-weight'!CI$172</f>
        <v>0.0241610079674083</v>
      </c>
      <c r="CJ36" s="66">
        <f>'signal-per-mass-dry-weight'!CJ36*100/'signal-per-mass-dry-weight'!CJ$172</f>
        <v>0.0220495359410329</v>
      </c>
      <c r="CK36" s="66">
        <f>'signal-per-mass-dry-weight'!CK36*100/'signal-per-mass-dry-weight'!CK$172</f>
        <v>0.0356926840127895</v>
      </c>
      <c r="CL36" s="66">
        <f>'signal-per-mass-dry-weight'!CL36*100/'signal-per-mass-dry-weight'!CL$172</f>
        <v>0.0287471900673697</v>
      </c>
      <c r="CM36" s="66">
        <f>'signal-per-mass-dry-weight'!CM36*100/'signal-per-mass-dry-weight'!CM$172</f>
        <v>0.0703395862476163</v>
      </c>
      <c r="CN36" s="66">
        <f>'signal-per-mass-dry-weight'!CN36*100/'signal-per-mass-dry-weight'!CN$172</f>
        <v>0.0300438184390475</v>
      </c>
      <c r="CO36" s="66">
        <f>'signal-per-mass-dry-weight'!CO36*100/'signal-per-mass-dry-weight'!CO$172</f>
        <v>0.0436300652717739</v>
      </c>
      <c r="CP36" s="66">
        <f>'signal-per-mass-dry-weight'!CP36*100/'signal-per-mass-dry-weight'!CP$172</f>
        <v>0.0636985207809738</v>
      </c>
      <c r="CQ36" s="66">
        <f>'signal-per-mass-dry-weight'!CQ36*100/'signal-per-mass-dry-weight'!CQ$172</f>
        <v>0.0194356366566135</v>
      </c>
      <c r="CR36" s="66">
        <f>'signal-per-mass-dry-weight'!CR36*100/'signal-per-mass-dry-weight'!CR$172</f>
        <v>0.00462298089837136</v>
      </c>
      <c r="CS36" s="66">
        <f>'signal-per-mass-dry-weight'!CS36*100/'signal-per-mass-dry-weight'!CS$172</f>
        <v>0</v>
      </c>
      <c r="CT36" s="66">
        <f>'signal-per-mass-dry-weight'!CT36*100/'signal-per-mass-dry-weight'!CT$172</f>
        <v>0</v>
      </c>
      <c r="CU36" s="66">
        <f>'signal-per-mass-dry-weight'!CU36*100/'signal-per-mass-dry-weight'!CU$172</f>
        <v>0</v>
      </c>
      <c r="CV36" s="66">
        <f>'signal-per-mass-dry-weight'!CV36*100/'signal-per-mass-dry-weight'!CV$172</f>
        <v>0.0304744110864982</v>
      </c>
      <c r="CW36" s="66">
        <f>'signal-per-mass-dry-weight'!CW36*100/'signal-per-mass-dry-weight'!CW$172</f>
        <v>0.0317598991718945</v>
      </c>
      <c r="CX36" s="66">
        <f>'signal-per-mass-dry-weight'!CX36*100/'signal-per-mass-dry-weight'!CX$172</f>
        <v>0.0299277215130166</v>
      </c>
      <c r="CY36" s="66">
        <f>'signal-per-mass-dry-weight'!CY36*100/'signal-per-mass-dry-weight'!CY$172</f>
        <v>0.00482919575926345</v>
      </c>
      <c r="CZ36" s="66">
        <f>'signal-per-mass-dry-weight'!CZ36*100/'signal-per-mass-dry-weight'!CZ$172</f>
        <v>0.0148627530359987</v>
      </c>
    </row>
    <row r="37" spans="1:104">
      <c r="A37">
        <f>'imported data from Web Calc'!A37</f>
        <v>826.6</v>
      </c>
      <c r="B37" t="str">
        <f>'imported data from Web Calc'!B37</f>
        <v>C47H84O10</v>
      </c>
      <c r="C37" s="61" t="str">
        <f>'imported data from Web Calc'!C37</f>
        <v>MGDG(38:3)</v>
      </c>
      <c r="D37" s="96"/>
      <c r="E37" s="96"/>
      <c r="F37" s="96"/>
      <c r="G37" s="66">
        <f>'signal-per-mass-dry-weight'!G37*100/'signal-per-mass-dry-weight'!G$172</f>
        <v>0</v>
      </c>
      <c r="H37" s="66">
        <f>'signal-per-mass-dry-weight'!H37*100/'signal-per-mass-dry-weight'!H$172</f>
        <v>0.000833488274887657</v>
      </c>
      <c r="I37" s="66">
        <f>'signal-per-mass-dry-weight'!I37*100/'signal-per-mass-dry-weight'!I$172</f>
        <v>0.00249400522302202</v>
      </c>
      <c r="J37" s="66">
        <f>'signal-per-mass-dry-weight'!J37*100/'signal-per-mass-dry-weight'!J$172</f>
        <v>0</v>
      </c>
      <c r="K37" s="66">
        <f>'signal-per-mass-dry-weight'!K37*100/'signal-per-mass-dry-weight'!K$172</f>
        <v>0.00415520169151159</v>
      </c>
      <c r="L37" s="66">
        <f>'signal-per-mass-dry-weight'!L37*100/'signal-per-mass-dry-weight'!L$172</f>
        <v>0</v>
      </c>
      <c r="M37" s="66">
        <f>'signal-per-mass-dry-weight'!M37*100/'signal-per-mass-dry-weight'!M$172</f>
        <v>0.00333680419436742</v>
      </c>
      <c r="N37" s="66">
        <f>'signal-per-mass-dry-weight'!N37*100/'signal-per-mass-dry-weight'!N$172</f>
        <v>0</v>
      </c>
      <c r="O37" s="66">
        <f>'signal-per-mass-dry-weight'!O37*100/'signal-per-mass-dry-weight'!O$172</f>
        <v>0.00339485011677202</v>
      </c>
      <c r="P37" s="66">
        <f>'signal-per-mass-dry-weight'!P37*100/'signal-per-mass-dry-weight'!P$172</f>
        <v>0.00170867466463347</v>
      </c>
      <c r="Q37" s="66">
        <f t="shared" si="0"/>
        <v>0.00159230241651942</v>
      </c>
      <c r="R37" s="115">
        <f t="shared" si="1"/>
        <v>0.0016467150685834</v>
      </c>
      <c r="S37" s="66">
        <f t="shared" si="2"/>
        <v>1.03417231017141</v>
      </c>
      <c r="T37" s="66">
        <f>'signal-per-mass-dry-weight'!T37*100/'signal-per-mass-dry-weight'!T$172</f>
        <v>0.00174314755254522</v>
      </c>
      <c r="U37" s="66">
        <f>'signal-per-mass-dry-weight'!U37*100/'signal-per-mass-dry-weight'!U$172</f>
        <v>0</v>
      </c>
      <c r="V37" s="66">
        <f>'signal-per-mass-dry-weight'!V37*100/'signal-per-mass-dry-weight'!V$172</f>
        <v>0.00042387734949252</v>
      </c>
      <c r="W37" s="66">
        <f>'signal-per-mass-dry-weight'!W37*100/'signal-per-mass-dry-weight'!W$172</f>
        <v>0.00103742747778725</v>
      </c>
      <c r="X37" s="66">
        <f>'signal-per-mass-dry-weight'!X37*100/'signal-per-mass-dry-weight'!X$172</f>
        <v>0.0018034422836195</v>
      </c>
      <c r="Y37" s="66">
        <f>'signal-per-mass-dry-weight'!Y37*100/'signal-per-mass-dry-weight'!Y$172</f>
        <v>0</v>
      </c>
      <c r="Z37" s="66">
        <f>'signal-per-mass-dry-weight'!Z37*100/'signal-per-mass-dry-weight'!Z$172</f>
        <v>0.00163630747969493</v>
      </c>
      <c r="AA37" s="66">
        <f>'signal-per-mass-dry-weight'!AA37*100/'signal-per-mass-dry-weight'!AA$172</f>
        <v>0</v>
      </c>
      <c r="AB37" s="66">
        <f>'signal-per-mass-dry-weight'!AB37*100/'signal-per-mass-dry-weight'!AB$172</f>
        <v>0</v>
      </c>
      <c r="AC37" s="66">
        <f>'signal-per-mass-dry-weight'!AC37*100/'signal-per-mass-dry-weight'!AC$172</f>
        <v>0.00196327501287851</v>
      </c>
      <c r="AD37" s="66">
        <f>'signal-per-mass-dry-weight'!AD37*100/'signal-per-mass-dry-weight'!AD$172</f>
        <v>0</v>
      </c>
      <c r="AE37" s="66">
        <f>'signal-per-mass-dry-weight'!AE37*100/'signal-per-mass-dry-weight'!AE$172</f>
        <v>0</v>
      </c>
      <c r="AF37" s="66">
        <f>'signal-per-mass-dry-weight'!AF37*100/'signal-per-mass-dry-weight'!AF$172</f>
        <v>0.00677674624984682</v>
      </c>
      <c r="AG37" s="66">
        <f>'signal-per-mass-dry-weight'!AG37*100/'signal-per-mass-dry-weight'!AG$172</f>
        <v>0.00301035430546129</v>
      </c>
      <c r="AH37" s="66">
        <f>'signal-per-mass-dry-weight'!AH37*100/'signal-per-mass-dry-weight'!AH$172</f>
        <v>0.000764966028560725</v>
      </c>
      <c r="AI37" s="66">
        <f>'signal-per-mass-dry-weight'!AI37*100/'signal-per-mass-dry-weight'!AI$172</f>
        <v>0</v>
      </c>
      <c r="AJ37" s="66">
        <f>'signal-per-mass-dry-weight'!AJ37*100/'signal-per-mass-dry-weight'!AJ$172</f>
        <v>0.00180558642657712</v>
      </c>
      <c r="AK37" s="66">
        <f>'signal-per-mass-dry-weight'!AK37*100/'signal-per-mass-dry-weight'!AK$172</f>
        <v>0</v>
      </c>
      <c r="AL37" s="66">
        <f>'signal-per-mass-dry-weight'!AL37*100/'signal-per-mass-dry-weight'!AL$172</f>
        <v>0.00373501562457905</v>
      </c>
      <c r="AM37" s="66">
        <f>'signal-per-mass-dry-weight'!AM37*100/'signal-per-mass-dry-weight'!AM$172</f>
        <v>0</v>
      </c>
      <c r="AN37" s="66">
        <f>'signal-per-mass-dry-weight'!AN37*100/'signal-per-mass-dry-weight'!AN$172</f>
        <v>0</v>
      </c>
      <c r="AO37" s="66">
        <f>'signal-per-mass-dry-weight'!AO37*100/'signal-per-mass-dry-weight'!AO$172</f>
        <v>0.0107892174476736</v>
      </c>
      <c r="AP37" s="66">
        <f>'signal-per-mass-dry-weight'!AP37*100/'signal-per-mass-dry-weight'!AP$172</f>
        <v>0.00337051533802472</v>
      </c>
      <c r="AQ37" s="66">
        <f>'signal-per-mass-dry-weight'!AQ37*100/'signal-per-mass-dry-weight'!AQ$172</f>
        <v>0</v>
      </c>
      <c r="AR37" s="66">
        <f>'signal-per-mass-dry-weight'!AR37*100/'signal-per-mass-dry-weight'!AR$172</f>
        <v>0.0013458668452984</v>
      </c>
      <c r="AS37" s="66">
        <f>'signal-per-mass-dry-weight'!AS37*100/'signal-per-mass-dry-weight'!AS$172</f>
        <v>0.00255955581194045</v>
      </c>
      <c r="AT37" s="66">
        <f>'signal-per-mass-dry-weight'!AT37*100/'signal-per-mass-dry-weight'!AT$172</f>
        <v>0.0104301067376626</v>
      </c>
      <c r="AU37" s="66">
        <f>'signal-per-mass-dry-weight'!AU37*100/'signal-per-mass-dry-weight'!AU$172</f>
        <v>0.00599843502913114</v>
      </c>
      <c r="AV37" s="66">
        <f>'signal-per-mass-dry-weight'!AV37*100/'signal-per-mass-dry-weight'!AV$172</f>
        <v>0.00426040171394782</v>
      </c>
      <c r="AW37" s="66">
        <f>'signal-per-mass-dry-weight'!AW37*100/'signal-per-mass-dry-weight'!AW$172</f>
        <v>0.00525337301123558</v>
      </c>
      <c r="AX37" s="66">
        <f>'signal-per-mass-dry-weight'!AX37*100/'signal-per-mass-dry-weight'!AX$172</f>
        <v>0.00597106042761717</v>
      </c>
      <c r="AY37" s="66">
        <f>'signal-per-mass-dry-weight'!AY37*100/'signal-per-mass-dry-weight'!AY$172</f>
        <v>0.0113601171392239</v>
      </c>
      <c r="AZ37" s="66">
        <f>'signal-per-mass-dry-weight'!AZ37*100/'signal-per-mass-dry-weight'!AZ$172</f>
        <v>0.015355641783851</v>
      </c>
      <c r="BA37" s="66">
        <f>'signal-per-mass-dry-weight'!BA37*100/'signal-per-mass-dry-weight'!BA$172</f>
        <v>0.00377297670179381</v>
      </c>
      <c r="BB37" s="66">
        <f>'signal-per-mass-dry-weight'!BB37*100/'signal-per-mass-dry-weight'!BB$172</f>
        <v>0</v>
      </c>
      <c r="BC37" s="66">
        <f>'signal-per-mass-dry-weight'!BC37*100/'signal-per-mass-dry-weight'!BC$172</f>
        <v>0.00255760701398339</v>
      </c>
      <c r="BD37" s="66">
        <f>'signal-per-mass-dry-weight'!BD37*100/'signal-per-mass-dry-weight'!BD$172</f>
        <v>0.00400139189282777</v>
      </c>
      <c r="BE37" s="66">
        <f>'signal-per-mass-dry-weight'!BE37*100/'signal-per-mass-dry-weight'!BE$172</f>
        <v>0.00459556090997856</v>
      </c>
      <c r="BF37" s="66">
        <f>'signal-per-mass-dry-weight'!BF37*100/'signal-per-mass-dry-weight'!BF$172</f>
        <v>0</v>
      </c>
      <c r="BG37" s="66">
        <f>'signal-per-mass-dry-weight'!BG37*100/'signal-per-mass-dry-weight'!BG$172</f>
        <v>0.00608446804406811</v>
      </c>
      <c r="BH37" s="66">
        <f>'signal-per-mass-dry-weight'!BH37*100/'signal-per-mass-dry-weight'!BH$172</f>
        <v>0</v>
      </c>
      <c r="BI37" s="66">
        <f>'signal-per-mass-dry-weight'!BI37*100/'signal-per-mass-dry-weight'!BI$172</f>
        <v>0</v>
      </c>
      <c r="BJ37" s="66">
        <f>'signal-per-mass-dry-weight'!BJ37*100/'signal-per-mass-dry-weight'!BJ$172</f>
        <v>0</v>
      </c>
      <c r="BK37" s="66">
        <f>'signal-per-mass-dry-weight'!BK37*100/'signal-per-mass-dry-weight'!BK$172</f>
        <v>0.0079103668073859</v>
      </c>
      <c r="BL37" s="66">
        <f>'signal-per-mass-dry-weight'!BL37*100/'signal-per-mass-dry-weight'!BL$172</f>
        <v>0.00340898394373178</v>
      </c>
      <c r="BM37" s="121">
        <f>'signal-per-mass-dry-weight'!BM37*100/'signal-per-mass-dry-weight'!BM$172</f>
        <v>0</v>
      </c>
      <c r="BN37" s="66">
        <f>'signal-per-mass-dry-weight'!BN37*100/'signal-per-mass-dry-weight'!BN$172</f>
        <v>0</v>
      </c>
      <c r="BO37" s="66">
        <f>'signal-per-mass-dry-weight'!BO37*100/'signal-per-mass-dry-weight'!BO$172</f>
        <v>0.00242884474368639</v>
      </c>
      <c r="BP37" s="66">
        <f>'signal-per-mass-dry-weight'!BP37*100/'signal-per-mass-dry-weight'!BP$172</f>
        <v>0</v>
      </c>
      <c r="BQ37" s="66">
        <f>'signal-per-mass-dry-weight'!BQ37*100/'signal-per-mass-dry-weight'!BQ$172</f>
        <v>0</v>
      </c>
      <c r="BR37" s="66">
        <f>'signal-per-mass-dry-weight'!BR37*100/'signal-per-mass-dry-weight'!BR$172</f>
        <v>0</v>
      </c>
      <c r="BS37" s="66">
        <f>'signal-per-mass-dry-weight'!BS37*100/'signal-per-mass-dry-weight'!BS$172</f>
        <v>0.00283571395177695</v>
      </c>
      <c r="BT37" s="66">
        <f>'signal-per-mass-dry-weight'!BT37*100/'signal-per-mass-dry-weight'!BT$172</f>
        <v>0.00503398799605246</v>
      </c>
      <c r="BU37" s="66">
        <f>'signal-per-mass-dry-weight'!BU37*100/'signal-per-mass-dry-weight'!BU$172</f>
        <v>0</v>
      </c>
      <c r="BV37" s="66">
        <f>'signal-per-mass-dry-weight'!BV37*100/'signal-per-mass-dry-weight'!BV$172</f>
        <v>0</v>
      </c>
      <c r="BW37" s="66">
        <f>'signal-per-mass-dry-weight'!BW37*100/'signal-per-mass-dry-weight'!BW$172</f>
        <v>0</v>
      </c>
      <c r="BX37" s="66">
        <f>'signal-per-mass-dry-weight'!BX37*100/'signal-per-mass-dry-weight'!BX$172</f>
        <v>0.0112848801886128</v>
      </c>
      <c r="BY37" s="66">
        <f>'signal-per-mass-dry-weight'!BY37*100/'signal-per-mass-dry-weight'!BY$172</f>
        <v>0</v>
      </c>
      <c r="BZ37" s="66">
        <f>'signal-per-mass-dry-weight'!BZ37*100/'signal-per-mass-dry-weight'!BZ$172</f>
        <v>0</v>
      </c>
      <c r="CA37" s="66">
        <f>'signal-per-mass-dry-weight'!CA37*100/'signal-per-mass-dry-weight'!CA$172</f>
        <v>0</v>
      </c>
      <c r="CB37" s="66">
        <f>'signal-per-mass-dry-weight'!CB37*100/'signal-per-mass-dry-weight'!CB$172</f>
        <v>0.00225196125633508</v>
      </c>
      <c r="CC37" s="66">
        <f>'signal-per-mass-dry-weight'!CC37*100/'signal-per-mass-dry-weight'!CC$172</f>
        <v>0</v>
      </c>
      <c r="CD37" s="66">
        <f>'signal-per-mass-dry-weight'!CD37*100/'signal-per-mass-dry-weight'!CD$172</f>
        <v>0.00139398738162507</v>
      </c>
      <c r="CE37" s="66">
        <f>'signal-per-mass-dry-weight'!CE37*100/'signal-per-mass-dry-weight'!CE$172</f>
        <v>0</v>
      </c>
      <c r="CF37" s="66">
        <f>'signal-per-mass-dry-weight'!CF37*100/'signal-per-mass-dry-weight'!CF$172</f>
        <v>0.00489973811828835</v>
      </c>
      <c r="CG37" s="66">
        <f>'signal-per-mass-dry-weight'!CG37*100/'signal-per-mass-dry-weight'!CG$172</f>
        <v>0.00222448775564995</v>
      </c>
      <c r="CH37" s="66">
        <f>'signal-per-mass-dry-weight'!CH37*100/'signal-per-mass-dry-weight'!CH$172</f>
        <v>0</v>
      </c>
      <c r="CI37" s="66">
        <f>'signal-per-mass-dry-weight'!CI37*100/'signal-per-mass-dry-weight'!CI$172</f>
        <v>0</v>
      </c>
      <c r="CJ37" s="66">
        <f>'signal-per-mass-dry-weight'!CJ37*100/'signal-per-mass-dry-weight'!CJ$172</f>
        <v>0.0105454302326679</v>
      </c>
      <c r="CK37" s="66">
        <f>'signal-per-mass-dry-weight'!CK37*100/'signal-per-mass-dry-weight'!CK$172</f>
        <v>0</v>
      </c>
      <c r="CL37" s="66">
        <f>'signal-per-mass-dry-weight'!CL37*100/'signal-per-mass-dry-weight'!CL$172</f>
        <v>0</v>
      </c>
      <c r="CM37" s="66">
        <f>'signal-per-mass-dry-weight'!CM37*100/'signal-per-mass-dry-weight'!CM$172</f>
        <v>0.00180357913455426</v>
      </c>
      <c r="CN37" s="66">
        <f>'signal-per-mass-dry-weight'!CN37*100/'signal-per-mass-dry-weight'!CN$172</f>
        <v>0.00560138987846648</v>
      </c>
      <c r="CO37" s="66">
        <f>'signal-per-mass-dry-weight'!CO37*100/'signal-per-mass-dry-weight'!CO$172</f>
        <v>0.00379391871928468</v>
      </c>
      <c r="CP37" s="66">
        <f>'signal-per-mass-dry-weight'!CP37*100/'signal-per-mass-dry-weight'!CP$172</f>
        <v>0</v>
      </c>
      <c r="CQ37" s="66">
        <f>'signal-per-mass-dry-weight'!CQ37*100/'signal-per-mass-dry-weight'!CQ$172</f>
        <v>0</v>
      </c>
      <c r="CR37" s="66">
        <f>'signal-per-mass-dry-weight'!CR37*100/'signal-per-mass-dry-weight'!CR$172</f>
        <v>0</v>
      </c>
      <c r="CS37" s="66">
        <f>'signal-per-mass-dry-weight'!CS37*100/'signal-per-mass-dry-weight'!CS$172</f>
        <v>0.00402477935424133</v>
      </c>
      <c r="CT37" s="66">
        <f>'signal-per-mass-dry-weight'!CT37*100/'signal-per-mass-dry-weight'!CT$172</f>
        <v>0</v>
      </c>
      <c r="CU37" s="66">
        <f>'signal-per-mass-dry-weight'!CU37*100/'signal-per-mass-dry-weight'!CU$172</f>
        <v>0</v>
      </c>
      <c r="CV37" s="66">
        <f>'signal-per-mass-dry-weight'!CV37*100/'signal-per-mass-dry-weight'!CV$172</f>
        <v>0</v>
      </c>
      <c r="CW37" s="66">
        <f>'signal-per-mass-dry-weight'!CW37*100/'signal-per-mass-dry-weight'!CW$172</f>
        <v>0</v>
      </c>
      <c r="CX37" s="66">
        <f>'signal-per-mass-dry-weight'!CX37*100/'signal-per-mass-dry-weight'!CX$172</f>
        <v>0.00816210586718633</v>
      </c>
      <c r="CY37" s="66">
        <f>'signal-per-mass-dry-weight'!CY37*100/'signal-per-mass-dry-weight'!CY$172</f>
        <v>0</v>
      </c>
      <c r="CZ37" s="66">
        <f>'signal-per-mass-dry-weight'!CZ37*100/'signal-per-mass-dry-weight'!CZ$172</f>
        <v>0.0114328869507682</v>
      </c>
    </row>
    <row r="38" spans="1:104">
      <c r="A38" s="74" t="s">
        <v>523</v>
      </c>
      <c r="B38" s="75"/>
      <c r="C38" s="74" t="s">
        <v>523</v>
      </c>
      <c r="D38" s="97"/>
      <c r="E38" s="97"/>
      <c r="F38" s="97"/>
      <c r="G38" s="82">
        <f>'signal-per-mass-dry-weight'!G38*100/'signal-per-mass-dry-weight'!G$172</f>
        <v>26.1729293168393</v>
      </c>
      <c r="H38" s="82">
        <f>'signal-per-mass-dry-weight'!H38*100/'signal-per-mass-dry-weight'!H$172</f>
        <v>26.4983425840559</v>
      </c>
      <c r="I38" s="82">
        <f>'signal-per-mass-dry-weight'!I38*100/'signal-per-mass-dry-weight'!I$172</f>
        <v>27.7143005068025</v>
      </c>
      <c r="J38" s="82">
        <f>'signal-per-mass-dry-weight'!J38*100/'signal-per-mass-dry-weight'!J$172</f>
        <v>27.4908440115629</v>
      </c>
      <c r="K38" s="82">
        <f>'signal-per-mass-dry-weight'!K38*100/'signal-per-mass-dry-weight'!K$172</f>
        <v>27.3280135887673</v>
      </c>
      <c r="L38" s="82">
        <f>'signal-per-mass-dry-weight'!L38*100/'signal-per-mass-dry-weight'!L$172</f>
        <v>26.9462029215556</v>
      </c>
      <c r="M38" s="82">
        <f>'signal-per-mass-dry-weight'!M38*100/'signal-per-mass-dry-weight'!M$172</f>
        <v>27.1483223454782</v>
      </c>
      <c r="N38" s="82">
        <f>'signal-per-mass-dry-weight'!N38*100/'signal-per-mass-dry-weight'!N$172</f>
        <v>26.9358010173202</v>
      </c>
      <c r="O38" s="82">
        <f>'signal-per-mass-dry-weight'!O38*100/'signal-per-mass-dry-weight'!O$172</f>
        <v>27.0731658399806</v>
      </c>
      <c r="P38" s="82">
        <f>'signal-per-mass-dry-weight'!P38*100/'signal-per-mass-dry-weight'!P$172</f>
        <v>27.2842024786005</v>
      </c>
      <c r="Q38" s="116">
        <f t="shared" si="0"/>
        <v>27.0592124610963</v>
      </c>
      <c r="R38" s="117">
        <f t="shared" si="1"/>
        <v>0.456378295413819</v>
      </c>
      <c r="S38" s="66">
        <f t="shared" si="2"/>
        <v>0.0168659119724924</v>
      </c>
      <c r="T38" s="82">
        <f>'signal-per-mass-dry-weight'!T38*100/'signal-per-mass-dry-weight'!T$172</f>
        <v>17.9592352363297</v>
      </c>
      <c r="U38" s="82">
        <f>'signal-per-mass-dry-weight'!U38*100/'signal-per-mass-dry-weight'!U$172</f>
        <v>18.7349148467847</v>
      </c>
      <c r="V38" s="82">
        <f>'signal-per-mass-dry-weight'!V38*100/'signal-per-mass-dry-weight'!V$172</f>
        <v>17.7236260020657</v>
      </c>
      <c r="W38" s="82">
        <f>'signal-per-mass-dry-weight'!W38*100/'signal-per-mass-dry-weight'!W$172</f>
        <v>22.8127190082983</v>
      </c>
      <c r="X38" s="82">
        <f>'signal-per-mass-dry-weight'!X38*100/'signal-per-mass-dry-weight'!X$172</f>
        <v>20.6241859937202</v>
      </c>
      <c r="Y38" s="82">
        <f>'signal-per-mass-dry-weight'!Y38*100/'signal-per-mass-dry-weight'!Y$172</f>
        <v>17.7511964012434</v>
      </c>
      <c r="Z38" s="82">
        <f>'signal-per-mass-dry-weight'!Z38*100/'signal-per-mass-dry-weight'!Z$172</f>
        <v>17.0264665753672</v>
      </c>
      <c r="AA38" s="82">
        <f>'signal-per-mass-dry-weight'!AA38*100/'signal-per-mass-dry-weight'!AA$172</f>
        <v>20.001836556444</v>
      </c>
      <c r="AB38" s="82">
        <f>'signal-per-mass-dry-weight'!AB38*100/'signal-per-mass-dry-weight'!AB$172</f>
        <v>22.1586425160125</v>
      </c>
      <c r="AC38" s="82">
        <f>'signal-per-mass-dry-weight'!AC38*100/'signal-per-mass-dry-weight'!AC$172</f>
        <v>19.3312303523072</v>
      </c>
      <c r="AD38" s="82">
        <f>'signal-per-mass-dry-weight'!AD38*100/'signal-per-mass-dry-weight'!AD$172</f>
        <v>28.0776864075623</v>
      </c>
      <c r="AE38" s="82">
        <f>'signal-per-mass-dry-weight'!AE38*100/'signal-per-mass-dry-weight'!AE$172</f>
        <v>32.1900677876567</v>
      </c>
      <c r="AF38" s="82">
        <f>'signal-per-mass-dry-weight'!AF38*100/'signal-per-mass-dry-weight'!AF$172</f>
        <v>22.127318909229</v>
      </c>
      <c r="AG38" s="82">
        <f>'signal-per-mass-dry-weight'!AG38*100/'signal-per-mass-dry-weight'!AG$172</f>
        <v>22.1302182960246</v>
      </c>
      <c r="AH38" s="82">
        <f>'signal-per-mass-dry-weight'!AH38*100/'signal-per-mass-dry-weight'!AH$172</f>
        <v>18.103762528521</v>
      </c>
      <c r="AI38" s="82">
        <f>'signal-per-mass-dry-weight'!AI38*100/'signal-per-mass-dry-weight'!AI$172</f>
        <v>24.4821282727716</v>
      </c>
      <c r="AJ38" s="82">
        <f>'signal-per-mass-dry-weight'!AJ38*100/'signal-per-mass-dry-weight'!AJ$172</f>
        <v>23.8437618354854</v>
      </c>
      <c r="AK38" s="82">
        <f>'signal-per-mass-dry-weight'!AK38*100/'signal-per-mass-dry-weight'!AK$172</f>
        <v>20.194340728928</v>
      </c>
      <c r="AL38" s="82">
        <f>'signal-per-mass-dry-weight'!AL38*100/'signal-per-mass-dry-weight'!AL$172</f>
        <v>24.9107800835206</v>
      </c>
      <c r="AM38" s="82">
        <f>'signal-per-mass-dry-weight'!AM38*100/'signal-per-mass-dry-weight'!AM$172</f>
        <v>27.4417755366359</v>
      </c>
      <c r="AN38" s="82">
        <f>'signal-per-mass-dry-weight'!AN38*100/'signal-per-mass-dry-weight'!AN$172</f>
        <v>18.009741303247</v>
      </c>
      <c r="AO38" s="82">
        <f>'signal-per-mass-dry-weight'!AO38*100/'signal-per-mass-dry-weight'!AO$172</f>
        <v>31.5909365789627</v>
      </c>
      <c r="AP38" s="82">
        <f>'signal-per-mass-dry-weight'!AP38*100/'signal-per-mass-dry-weight'!AP$172</f>
        <v>24.5495529263436</v>
      </c>
      <c r="AQ38" s="82">
        <f>'signal-per-mass-dry-weight'!AQ38*100/'signal-per-mass-dry-weight'!AQ$172</f>
        <v>17.6870536812221</v>
      </c>
      <c r="AR38" s="82">
        <f>'signal-per-mass-dry-weight'!AR38*100/'signal-per-mass-dry-weight'!AR$172</f>
        <v>18.7274343322871</v>
      </c>
      <c r="AS38" s="82">
        <f>'signal-per-mass-dry-weight'!AS38*100/'signal-per-mass-dry-weight'!AS$172</f>
        <v>24.3280020924363</v>
      </c>
      <c r="AT38" s="82">
        <f>'signal-per-mass-dry-weight'!AT38*100/'signal-per-mass-dry-weight'!AT$172</f>
        <v>15.7798127844772</v>
      </c>
      <c r="AU38" s="82">
        <f>'signal-per-mass-dry-weight'!AU38*100/'signal-per-mass-dry-weight'!AU$172</f>
        <v>17.906361625767</v>
      </c>
      <c r="AV38" s="82">
        <f>'signal-per-mass-dry-weight'!AV38*100/'signal-per-mass-dry-weight'!AV$172</f>
        <v>23.3506227338909</v>
      </c>
      <c r="AW38" s="82">
        <f>'signal-per-mass-dry-weight'!AW38*100/'signal-per-mass-dry-weight'!AW$172</f>
        <v>20.3831310617025</v>
      </c>
      <c r="AX38" s="82">
        <f>'signal-per-mass-dry-weight'!AX38*100/'signal-per-mass-dry-weight'!AX$172</f>
        <v>18.697138866566</v>
      </c>
      <c r="AY38" s="82">
        <f>'signal-per-mass-dry-weight'!AY38*100/'signal-per-mass-dry-weight'!AY$172</f>
        <v>19.9030198955632</v>
      </c>
      <c r="AZ38" s="82">
        <f>'signal-per-mass-dry-weight'!AZ38*100/'signal-per-mass-dry-weight'!AZ$172</f>
        <v>13.2192625279364</v>
      </c>
      <c r="BA38" s="82">
        <f>'signal-per-mass-dry-weight'!BA38*100/'signal-per-mass-dry-weight'!BA$172</f>
        <v>25.875199986792</v>
      </c>
      <c r="BB38" s="82">
        <f>'signal-per-mass-dry-weight'!BB38*100/'signal-per-mass-dry-weight'!BB$172</f>
        <v>22.0929794788429</v>
      </c>
      <c r="BC38" s="82">
        <f>'signal-per-mass-dry-weight'!BC38*100/'signal-per-mass-dry-weight'!BC$172</f>
        <v>18.5716796909883</v>
      </c>
      <c r="BD38" s="82">
        <f>'signal-per-mass-dry-weight'!BD38*100/'signal-per-mass-dry-weight'!BD$172</f>
        <v>19.7326390411862</v>
      </c>
      <c r="BE38" s="82">
        <f>'signal-per-mass-dry-weight'!BE38*100/'signal-per-mass-dry-weight'!BE$172</f>
        <v>19.3240751261587</v>
      </c>
      <c r="BF38" s="82">
        <f>'signal-per-mass-dry-weight'!BF38*100/'signal-per-mass-dry-weight'!BF$172</f>
        <v>16.7689736904677</v>
      </c>
      <c r="BG38" s="82">
        <f>'signal-per-mass-dry-weight'!BG38*100/'signal-per-mass-dry-weight'!BG$172</f>
        <v>21.855456017893</v>
      </c>
      <c r="BH38" s="82">
        <f>'signal-per-mass-dry-weight'!BH38*100/'signal-per-mass-dry-weight'!BH$172</f>
        <v>32.2639346467476</v>
      </c>
      <c r="BI38" s="82">
        <f>'signal-per-mass-dry-weight'!BI38*100/'signal-per-mass-dry-weight'!BI$172</f>
        <v>27.6601025144407</v>
      </c>
      <c r="BJ38" s="82">
        <f>'signal-per-mass-dry-weight'!BJ38*100/'signal-per-mass-dry-weight'!BJ$172</f>
        <v>25.5917122372788</v>
      </c>
      <c r="BK38" s="82">
        <f>'signal-per-mass-dry-weight'!BK38*100/'signal-per-mass-dry-weight'!BK$172</f>
        <v>25.5797531450438</v>
      </c>
      <c r="BL38" s="82">
        <f>'signal-per-mass-dry-weight'!BL38*100/'signal-per-mass-dry-weight'!BL$172</f>
        <v>22.3005502647102</v>
      </c>
      <c r="BM38" s="122">
        <f>'signal-per-mass-dry-weight'!BM38*100/'signal-per-mass-dry-weight'!BM$172</f>
        <v>49.4757379206915</v>
      </c>
      <c r="BN38" s="82">
        <f>'signal-per-mass-dry-weight'!BN38*100/'signal-per-mass-dry-weight'!BN$172</f>
        <v>36.9665993065294</v>
      </c>
      <c r="BO38" s="82">
        <f>'signal-per-mass-dry-weight'!BO38*100/'signal-per-mass-dry-weight'!BO$172</f>
        <v>32.7311927274092</v>
      </c>
      <c r="BP38" s="82">
        <f>'signal-per-mass-dry-weight'!BP38*100/'signal-per-mass-dry-weight'!BP$172</f>
        <v>44.1925931425735</v>
      </c>
      <c r="BQ38" s="82">
        <f>'signal-per-mass-dry-weight'!BQ38*100/'signal-per-mass-dry-weight'!BQ$172</f>
        <v>33.4911338799233</v>
      </c>
      <c r="BR38" s="82">
        <f>'signal-per-mass-dry-weight'!BR38*100/'signal-per-mass-dry-weight'!BR$172</f>
        <v>34.5358325296208</v>
      </c>
      <c r="BS38" s="82">
        <f>'signal-per-mass-dry-weight'!BS38*100/'signal-per-mass-dry-weight'!BS$172</f>
        <v>32.937597371226</v>
      </c>
      <c r="BT38" s="82">
        <f>'signal-per-mass-dry-weight'!BT38*100/'signal-per-mass-dry-weight'!BT$172</f>
        <v>38.3054604575618</v>
      </c>
      <c r="BU38" s="82">
        <f>'signal-per-mass-dry-weight'!BU38*100/'signal-per-mass-dry-weight'!BU$172</f>
        <v>40.5791856517166</v>
      </c>
      <c r="BV38" s="82">
        <f>'signal-per-mass-dry-weight'!BV38*100/'signal-per-mass-dry-weight'!BV$172</f>
        <v>40.6475082603395</v>
      </c>
      <c r="BW38" s="82">
        <f>'signal-per-mass-dry-weight'!BW38*100/'signal-per-mass-dry-weight'!BW$172</f>
        <v>45.1947474148123</v>
      </c>
      <c r="BX38" s="82">
        <f>'signal-per-mass-dry-weight'!BX38*100/'signal-per-mass-dry-weight'!BX$172</f>
        <v>42.3356794227887</v>
      </c>
      <c r="BY38" s="82">
        <f>'signal-per-mass-dry-weight'!BY38*100/'signal-per-mass-dry-weight'!BY$172</f>
        <v>50.2975145046133</v>
      </c>
      <c r="BZ38" s="82">
        <f>'signal-per-mass-dry-weight'!BZ38*100/'signal-per-mass-dry-weight'!BZ$172</f>
        <v>34.1068285753709</v>
      </c>
      <c r="CA38" s="82">
        <f>'signal-per-mass-dry-weight'!CA38*100/'signal-per-mass-dry-weight'!CA$172</f>
        <v>40.5772945698166</v>
      </c>
      <c r="CB38" s="82">
        <f>'signal-per-mass-dry-weight'!CB38*100/'signal-per-mass-dry-weight'!CB$172</f>
        <v>34.6318987786118</v>
      </c>
      <c r="CC38" s="82">
        <f>'signal-per-mass-dry-weight'!CC38*100/'signal-per-mass-dry-weight'!CC$172</f>
        <v>36.3932181377861</v>
      </c>
      <c r="CD38" s="82">
        <f>'signal-per-mass-dry-weight'!CD38*100/'signal-per-mass-dry-weight'!CD$172</f>
        <v>32.2513617606467</v>
      </c>
      <c r="CE38" s="82">
        <f>'signal-per-mass-dry-weight'!CE38*100/'signal-per-mass-dry-weight'!CE$172</f>
        <v>42.9935268000568</v>
      </c>
      <c r="CF38" s="82">
        <f>'signal-per-mass-dry-weight'!CF38*100/'signal-per-mass-dry-weight'!CF$172</f>
        <v>38.6161222914865</v>
      </c>
      <c r="CG38" s="82">
        <f>'signal-per-mass-dry-weight'!CG38*100/'signal-per-mass-dry-weight'!CG$172</f>
        <v>36.6671214714803</v>
      </c>
      <c r="CH38" s="82">
        <f>'signal-per-mass-dry-weight'!CH38*100/'signal-per-mass-dry-weight'!CH$172</f>
        <v>40.5720942056514</v>
      </c>
      <c r="CI38" s="82">
        <f>'signal-per-mass-dry-weight'!CI38*100/'signal-per-mass-dry-weight'!CI$172</f>
        <v>32.3137086594393</v>
      </c>
      <c r="CJ38" s="82">
        <f>'signal-per-mass-dry-weight'!CJ38*100/'signal-per-mass-dry-weight'!CJ$172</f>
        <v>32.1905009905043</v>
      </c>
      <c r="CK38" s="82">
        <f>'signal-per-mass-dry-weight'!CK38*100/'signal-per-mass-dry-weight'!CK$172</f>
        <v>37.8922031737871</v>
      </c>
      <c r="CL38" s="82">
        <f>'signal-per-mass-dry-weight'!CL38*100/'signal-per-mass-dry-weight'!CL$172</f>
        <v>33.0151057067342</v>
      </c>
      <c r="CM38" s="82">
        <f>'signal-per-mass-dry-weight'!CM38*100/'signal-per-mass-dry-weight'!CM$172</f>
        <v>35.7272794342989</v>
      </c>
      <c r="CN38" s="82">
        <f>'signal-per-mass-dry-weight'!CN38*100/'signal-per-mass-dry-weight'!CN$172</f>
        <v>38.7988417408167</v>
      </c>
      <c r="CO38" s="82">
        <f>'signal-per-mass-dry-weight'!CO38*100/'signal-per-mass-dry-weight'!CO$172</f>
        <v>42.1240692361538</v>
      </c>
      <c r="CP38" s="82">
        <f>'signal-per-mass-dry-weight'!CP38*100/'signal-per-mass-dry-weight'!CP$172</f>
        <v>38.0813113352948</v>
      </c>
      <c r="CQ38" s="82">
        <f>'signal-per-mass-dry-weight'!CQ38*100/'signal-per-mass-dry-weight'!CQ$172</f>
        <v>33.5968152868655</v>
      </c>
      <c r="CR38" s="82">
        <f>'signal-per-mass-dry-weight'!CR38*100/'signal-per-mass-dry-weight'!CR$172</f>
        <v>38.1213316370152</v>
      </c>
      <c r="CS38" s="82">
        <f>'signal-per-mass-dry-weight'!CS38*100/'signal-per-mass-dry-weight'!CS$172</f>
        <v>42.6909687697496</v>
      </c>
      <c r="CT38" s="82">
        <f>'signal-per-mass-dry-weight'!CT38*100/'signal-per-mass-dry-weight'!CT$172</f>
        <v>45.1665496910502</v>
      </c>
      <c r="CU38" s="82">
        <f>'signal-per-mass-dry-weight'!CU38*100/'signal-per-mass-dry-weight'!CU$172</f>
        <v>42.2781597103563</v>
      </c>
      <c r="CV38" s="82">
        <f>'signal-per-mass-dry-weight'!CV38*100/'signal-per-mass-dry-weight'!CV$172</f>
        <v>31.7645791403019</v>
      </c>
      <c r="CW38" s="82">
        <f>'signal-per-mass-dry-weight'!CW38*100/'signal-per-mass-dry-weight'!CW$172</f>
        <v>33.0276574522288</v>
      </c>
      <c r="CX38" s="82">
        <f>'signal-per-mass-dry-weight'!CX38*100/'signal-per-mass-dry-weight'!CX$172</f>
        <v>39.3035325226535</v>
      </c>
      <c r="CY38" s="82">
        <f>'signal-per-mass-dry-weight'!CY38*100/'signal-per-mass-dry-weight'!CY$172</f>
        <v>46.3090898138809</v>
      </c>
      <c r="CZ38" s="82">
        <f>'signal-per-mass-dry-weight'!CZ38*100/'signal-per-mass-dry-weight'!CZ$172</f>
        <v>36.8265293215542</v>
      </c>
    </row>
    <row r="39" spans="1:104">
      <c r="A39">
        <f>'imported data from Web Calc'!A40</f>
        <v>738.5</v>
      </c>
      <c r="B39" t="str">
        <f>'imported data from Web Calc'!B40</f>
        <v>C38H73O10P</v>
      </c>
      <c r="C39" s="61" t="str">
        <f>'imported data from Web Calc'!C40</f>
        <v>PG(32:1)</v>
      </c>
      <c r="D39" s="96"/>
      <c r="E39" s="96"/>
      <c r="F39" s="96"/>
      <c r="G39" s="66">
        <f>'signal-per-mass-dry-weight'!G39*100/'signal-per-mass-dry-weight'!G$172</f>
        <v>0.813830822087779</v>
      </c>
      <c r="H39" s="66">
        <f>'signal-per-mass-dry-weight'!H39*100/'signal-per-mass-dry-weight'!H$172</f>
        <v>0.748205754601152</v>
      </c>
      <c r="I39" s="66">
        <f>'signal-per-mass-dry-weight'!I39*100/'signal-per-mass-dry-weight'!I$172</f>
        <v>0.732306440285214</v>
      </c>
      <c r="J39" s="66">
        <f>'signal-per-mass-dry-weight'!J39*100/'signal-per-mass-dry-weight'!J$172</f>
        <v>0.611267836407011</v>
      </c>
      <c r="K39" s="66">
        <f>'signal-per-mass-dry-weight'!K39*100/'signal-per-mass-dry-weight'!K$172</f>
        <v>0.827450244040852</v>
      </c>
      <c r="L39" s="66">
        <f>'signal-per-mass-dry-weight'!L39*100/'signal-per-mass-dry-weight'!L$172</f>
        <v>0.626457869283552</v>
      </c>
      <c r="M39" s="66">
        <f>'signal-per-mass-dry-weight'!M39*100/'signal-per-mass-dry-weight'!M$172</f>
        <v>0.613371347008618</v>
      </c>
      <c r="N39" s="66">
        <f>'signal-per-mass-dry-weight'!N39*100/'signal-per-mass-dry-weight'!N$172</f>
        <v>0.732159107627557</v>
      </c>
      <c r="O39" s="66">
        <f>'signal-per-mass-dry-weight'!O39*100/'signal-per-mass-dry-weight'!O$172</f>
        <v>0.752366682879014</v>
      </c>
      <c r="P39" s="66">
        <f>'signal-per-mass-dry-weight'!P39*100/'signal-per-mass-dry-weight'!P$172</f>
        <v>0.699941489620455</v>
      </c>
      <c r="Q39" s="66">
        <f t="shared" si="0"/>
        <v>0.71573575938412</v>
      </c>
      <c r="R39" s="115">
        <f t="shared" si="1"/>
        <v>0.0779281912031818</v>
      </c>
      <c r="S39" s="66">
        <f t="shared" si="2"/>
        <v>0.108878437581822</v>
      </c>
      <c r="T39" s="66">
        <f>'signal-per-mass-dry-weight'!T39*100/'signal-per-mass-dry-weight'!T$172</f>
        <v>1.21263802640361</v>
      </c>
      <c r="U39" s="66">
        <f>'signal-per-mass-dry-weight'!U39*100/'signal-per-mass-dry-weight'!U$172</f>
        <v>1.14901051534871</v>
      </c>
      <c r="V39" s="66">
        <f>'signal-per-mass-dry-weight'!V39*100/'signal-per-mass-dry-weight'!V$172</f>
        <v>1.22673495961931</v>
      </c>
      <c r="W39" s="66">
        <f>'signal-per-mass-dry-weight'!W39*100/'signal-per-mass-dry-weight'!W$172</f>
        <v>1.20026209470074</v>
      </c>
      <c r="X39" s="66">
        <f>'signal-per-mass-dry-weight'!X39*100/'signal-per-mass-dry-weight'!X$172</f>
        <v>1.1056463799424</v>
      </c>
      <c r="Y39" s="66">
        <f>'signal-per-mass-dry-weight'!Y39*100/'signal-per-mass-dry-weight'!Y$172</f>
        <v>0.95330428304523</v>
      </c>
      <c r="Z39" s="66">
        <f>'signal-per-mass-dry-weight'!Z39*100/'signal-per-mass-dry-weight'!Z$172</f>
        <v>0.827081433456682</v>
      </c>
      <c r="AA39" s="66">
        <f>'signal-per-mass-dry-weight'!AA39*100/'signal-per-mass-dry-weight'!AA$172</f>
        <v>0.884151938139633</v>
      </c>
      <c r="AB39" s="66">
        <f>'signal-per-mass-dry-weight'!AB39*100/'signal-per-mass-dry-weight'!AB$172</f>
        <v>0.924728590357458</v>
      </c>
      <c r="AC39" s="66">
        <f>'signal-per-mass-dry-weight'!AC39*100/'signal-per-mass-dry-weight'!AC$172</f>
        <v>0.899996678303715</v>
      </c>
      <c r="AD39" s="66">
        <f>'signal-per-mass-dry-weight'!AD39*100/'signal-per-mass-dry-weight'!AD$172</f>
        <v>0.734459844203693</v>
      </c>
      <c r="AE39" s="66">
        <f>'signal-per-mass-dry-weight'!AE39*100/'signal-per-mass-dry-weight'!AE$172</f>
        <v>0.617427132246889</v>
      </c>
      <c r="AF39" s="66">
        <f>'signal-per-mass-dry-weight'!AF39*100/'signal-per-mass-dry-weight'!AF$172</f>
        <v>0.890554813846537</v>
      </c>
      <c r="AG39" s="66">
        <f>'signal-per-mass-dry-weight'!AG39*100/'signal-per-mass-dry-weight'!AG$172</f>
        <v>0.875491308142955</v>
      </c>
      <c r="AH39" s="66">
        <f>'signal-per-mass-dry-weight'!AH39*100/'signal-per-mass-dry-weight'!AH$172</f>
        <v>0.997270912114046</v>
      </c>
      <c r="AI39" s="66">
        <f>'signal-per-mass-dry-weight'!AI39*100/'signal-per-mass-dry-weight'!AI$172</f>
        <v>0.578845622366997</v>
      </c>
      <c r="AJ39" s="66">
        <f>'signal-per-mass-dry-weight'!AJ39*100/'signal-per-mass-dry-weight'!AJ$172</f>
        <v>0.807891590707664</v>
      </c>
      <c r="AK39" s="66">
        <f>'signal-per-mass-dry-weight'!AK39*100/'signal-per-mass-dry-weight'!AK$172</f>
        <v>0.805133797315745</v>
      </c>
      <c r="AL39" s="66">
        <f>'signal-per-mass-dry-weight'!AL39*100/'signal-per-mass-dry-weight'!AL$172</f>
        <v>0.644738397114836</v>
      </c>
      <c r="AM39" s="66">
        <f>'signal-per-mass-dry-weight'!AM39*100/'signal-per-mass-dry-weight'!AM$172</f>
        <v>0.836624664178798</v>
      </c>
      <c r="AN39" s="66">
        <f>'signal-per-mass-dry-weight'!AN39*100/'signal-per-mass-dry-weight'!AN$172</f>
        <v>1.13452705366029</v>
      </c>
      <c r="AO39" s="66">
        <f>'signal-per-mass-dry-weight'!AO39*100/'signal-per-mass-dry-weight'!AO$172</f>
        <v>0.811435465804634</v>
      </c>
      <c r="AP39" s="66">
        <f>'signal-per-mass-dry-weight'!AP39*100/'signal-per-mass-dry-weight'!AP$172</f>
        <v>0.79387770065699</v>
      </c>
      <c r="AQ39" s="66">
        <f>'signal-per-mass-dry-weight'!AQ39*100/'signal-per-mass-dry-weight'!AQ$172</f>
        <v>0.693230795607219</v>
      </c>
      <c r="AR39" s="66">
        <f>'signal-per-mass-dry-weight'!AR39*100/'signal-per-mass-dry-weight'!AR$172</f>
        <v>0.75519280423384</v>
      </c>
      <c r="AS39" s="66">
        <f>'signal-per-mass-dry-weight'!AS39*100/'signal-per-mass-dry-weight'!AS$172</f>
        <v>0.810918472338973</v>
      </c>
      <c r="AT39" s="66">
        <f>'signal-per-mass-dry-weight'!AT39*100/'signal-per-mass-dry-weight'!AT$172</f>
        <v>0.813631766391586</v>
      </c>
      <c r="AU39" s="66">
        <f>'signal-per-mass-dry-weight'!AU39*100/'signal-per-mass-dry-weight'!AU$172</f>
        <v>0.709708172935556</v>
      </c>
      <c r="AV39" s="66">
        <f>'signal-per-mass-dry-weight'!AV39*100/'signal-per-mass-dry-weight'!AV$172</f>
        <v>0.856113523078767</v>
      </c>
      <c r="AW39" s="66">
        <f>'signal-per-mass-dry-weight'!AW39*100/'signal-per-mass-dry-weight'!AW$172</f>
        <v>0.736207693794555</v>
      </c>
      <c r="AX39" s="66">
        <f>'signal-per-mass-dry-weight'!AX39*100/'signal-per-mass-dry-weight'!AX$172</f>
        <v>0.693359536854906</v>
      </c>
      <c r="AY39" s="66">
        <f>'signal-per-mass-dry-weight'!AY39*100/'signal-per-mass-dry-weight'!AY$172</f>
        <v>0.770291676153645</v>
      </c>
      <c r="AZ39" s="66">
        <f>'signal-per-mass-dry-weight'!AZ39*100/'signal-per-mass-dry-weight'!AZ$172</f>
        <v>0.712583675526867</v>
      </c>
      <c r="BA39" s="66">
        <f>'signal-per-mass-dry-weight'!BA39*100/'signal-per-mass-dry-weight'!BA$172</f>
        <v>0.843738203233143</v>
      </c>
      <c r="BB39" s="66">
        <f>'signal-per-mass-dry-weight'!BB39*100/'signal-per-mass-dry-weight'!BB$172</f>
        <v>0.689437421776595</v>
      </c>
      <c r="BC39" s="66">
        <f>'signal-per-mass-dry-weight'!BC39*100/'signal-per-mass-dry-weight'!BC$172</f>
        <v>0.753846142014892</v>
      </c>
      <c r="BD39" s="66">
        <f>'signal-per-mass-dry-weight'!BD39*100/'signal-per-mass-dry-weight'!BD$172</f>
        <v>0.738476880780829</v>
      </c>
      <c r="BE39" s="66">
        <f>'signal-per-mass-dry-weight'!BE39*100/'signal-per-mass-dry-weight'!BE$172</f>
        <v>0.857784421652049</v>
      </c>
      <c r="BF39" s="66">
        <f>'signal-per-mass-dry-weight'!BF39*100/'signal-per-mass-dry-weight'!BF$172</f>
        <v>0.71618921067956</v>
      </c>
      <c r="BG39" s="66">
        <f>'signal-per-mass-dry-weight'!BG39*100/'signal-per-mass-dry-weight'!BG$172</f>
        <v>0.600995671232845</v>
      </c>
      <c r="BH39" s="66">
        <f>'signal-per-mass-dry-weight'!BH39*100/'signal-per-mass-dry-weight'!BH$172</f>
        <v>0.436340324276141</v>
      </c>
      <c r="BI39" s="66">
        <f>'signal-per-mass-dry-weight'!BI39*100/'signal-per-mass-dry-weight'!BI$172</f>
        <v>0.553842309740142</v>
      </c>
      <c r="BJ39" s="66">
        <f>'signal-per-mass-dry-weight'!BJ39*100/'signal-per-mass-dry-weight'!BJ$172</f>
        <v>0.605941104796263</v>
      </c>
      <c r="BK39" s="66">
        <f>'signal-per-mass-dry-weight'!BK39*100/'signal-per-mass-dry-weight'!BK$172</f>
        <v>0.705815662333685</v>
      </c>
      <c r="BL39" s="66">
        <f>'signal-per-mass-dry-weight'!BL39*100/'signal-per-mass-dry-weight'!BL$172</f>
        <v>0.924607351778558</v>
      </c>
      <c r="BM39" s="121">
        <f>'signal-per-mass-dry-weight'!BM39*100/'signal-per-mass-dry-weight'!BM$172</f>
        <v>0.302328596176064</v>
      </c>
      <c r="BN39" s="66">
        <f>'signal-per-mass-dry-weight'!BN39*100/'signal-per-mass-dry-weight'!BN$172</f>
        <v>0.611303629944458</v>
      </c>
      <c r="BO39" s="66">
        <f>'signal-per-mass-dry-weight'!BO39*100/'signal-per-mass-dry-weight'!BO$172</f>
        <v>0.797049691088125</v>
      </c>
      <c r="BP39" s="66">
        <f>'signal-per-mass-dry-weight'!BP39*100/'signal-per-mass-dry-weight'!BP$172</f>
        <v>0.527092214922495</v>
      </c>
      <c r="BQ39" s="66">
        <f>'signal-per-mass-dry-weight'!BQ39*100/'signal-per-mass-dry-weight'!BQ$172</f>
        <v>0.724518082904996</v>
      </c>
      <c r="BR39" s="66">
        <f>'signal-per-mass-dry-weight'!BR39*100/'signal-per-mass-dry-weight'!BR$172</f>
        <v>0.535797348064204</v>
      </c>
      <c r="BS39" s="66">
        <f>'signal-per-mass-dry-weight'!BS39*100/'signal-per-mass-dry-weight'!BS$172</f>
        <v>0.459725945862078</v>
      </c>
      <c r="BT39" s="66">
        <f>'signal-per-mass-dry-weight'!BT39*100/'signal-per-mass-dry-weight'!BT$172</f>
        <v>0.411578858557249</v>
      </c>
      <c r="BU39" s="66">
        <f>'signal-per-mass-dry-weight'!BU39*100/'signal-per-mass-dry-weight'!BU$172</f>
        <v>0.452760537250729</v>
      </c>
      <c r="BV39" s="66">
        <f>'signal-per-mass-dry-weight'!BV39*100/'signal-per-mass-dry-weight'!BV$172</f>
        <v>0.420363945635623</v>
      </c>
      <c r="BW39" s="66">
        <f>'signal-per-mass-dry-weight'!BW39*100/'signal-per-mass-dry-weight'!BW$172</f>
        <v>0.434767015303535</v>
      </c>
      <c r="BX39" s="66">
        <f>'signal-per-mass-dry-weight'!BX39*100/'signal-per-mass-dry-weight'!BX$172</f>
        <v>0.456270275785995</v>
      </c>
      <c r="BY39" s="66">
        <f>'signal-per-mass-dry-weight'!BY39*100/'signal-per-mass-dry-weight'!BY$172</f>
        <v>0.208396882834537</v>
      </c>
      <c r="BZ39" s="66">
        <f>'signal-per-mass-dry-weight'!BZ39*100/'signal-per-mass-dry-weight'!BZ$172</f>
        <v>0.49531311344149</v>
      </c>
      <c r="CA39" s="66">
        <f>'signal-per-mass-dry-weight'!CA39*100/'signal-per-mass-dry-weight'!CA$172</f>
        <v>0.394291999878139</v>
      </c>
      <c r="CB39" s="66">
        <f>'signal-per-mass-dry-weight'!CB39*100/'signal-per-mass-dry-weight'!CB$172</f>
        <v>0.695495714406526</v>
      </c>
      <c r="CC39" s="66">
        <f>'signal-per-mass-dry-weight'!CC39*100/'signal-per-mass-dry-weight'!CC$172</f>
        <v>0.27883672539352</v>
      </c>
      <c r="CD39" s="66">
        <f>'signal-per-mass-dry-weight'!CD39*100/'signal-per-mass-dry-weight'!CD$172</f>
        <v>0.658854196051273</v>
      </c>
      <c r="CE39" s="66">
        <f>'signal-per-mass-dry-weight'!CE39*100/'signal-per-mass-dry-weight'!CE$172</f>
        <v>0.355450686940582</v>
      </c>
      <c r="CF39" s="66">
        <f>'signal-per-mass-dry-weight'!CF39*100/'signal-per-mass-dry-weight'!CF$172</f>
        <v>0.563518880984342</v>
      </c>
      <c r="CG39" s="66">
        <f>'signal-per-mass-dry-weight'!CG39*100/'signal-per-mass-dry-weight'!CG$172</f>
        <v>0.364993950947044</v>
      </c>
      <c r="CH39" s="66">
        <f>'signal-per-mass-dry-weight'!CH39*100/'signal-per-mass-dry-weight'!CH$172</f>
        <v>0.366275850467687</v>
      </c>
      <c r="CI39" s="66">
        <f>'signal-per-mass-dry-weight'!CI39*100/'signal-per-mass-dry-weight'!CI$172</f>
        <v>0.537824037354508</v>
      </c>
      <c r="CJ39" s="66">
        <f>'signal-per-mass-dry-weight'!CJ39*100/'signal-per-mass-dry-weight'!CJ$172</f>
        <v>0.51162592787002</v>
      </c>
      <c r="CK39" s="66">
        <f>'signal-per-mass-dry-weight'!CK39*100/'signal-per-mass-dry-weight'!CK$172</f>
        <v>0.445444696479612</v>
      </c>
      <c r="CL39" s="66">
        <f>'signal-per-mass-dry-weight'!CL39*100/'signal-per-mass-dry-weight'!CL$172</f>
        <v>0.51072257873689</v>
      </c>
      <c r="CM39" s="66">
        <f>'signal-per-mass-dry-weight'!CM39*100/'signal-per-mass-dry-weight'!CM$172</f>
        <v>0.543382321658508</v>
      </c>
      <c r="CN39" s="66">
        <f>'signal-per-mass-dry-weight'!CN39*100/'signal-per-mass-dry-weight'!CN$172</f>
        <v>0.534107801429629</v>
      </c>
      <c r="CO39" s="66">
        <f>'signal-per-mass-dry-weight'!CO39*100/'signal-per-mass-dry-weight'!CO$172</f>
        <v>0.449351733112078</v>
      </c>
      <c r="CP39" s="66">
        <f>'signal-per-mass-dry-weight'!CP39*100/'signal-per-mass-dry-weight'!CP$172</f>
        <v>0.568360668088369</v>
      </c>
      <c r="CQ39" s="66">
        <f>'signal-per-mass-dry-weight'!CQ39*100/'signal-per-mass-dry-weight'!CQ$172</f>
        <v>0.796621895085379</v>
      </c>
      <c r="CR39" s="66">
        <f>'signal-per-mass-dry-weight'!CR39*100/'signal-per-mass-dry-weight'!CR$172</f>
        <v>0.340436313356067</v>
      </c>
      <c r="CS39" s="66">
        <f>'signal-per-mass-dry-weight'!CS39*100/'signal-per-mass-dry-weight'!CS$172</f>
        <v>0.302770734888395</v>
      </c>
      <c r="CT39" s="66">
        <f>'signal-per-mass-dry-weight'!CT39*100/'signal-per-mass-dry-weight'!CT$172</f>
        <v>0.400859103681971</v>
      </c>
      <c r="CU39" s="66">
        <f>'signal-per-mass-dry-weight'!CU39*100/'signal-per-mass-dry-weight'!CU$172</f>
        <v>0.379889816666611</v>
      </c>
      <c r="CV39" s="66">
        <f>'signal-per-mass-dry-weight'!CV39*100/'signal-per-mass-dry-weight'!CV$172</f>
        <v>0.733823818962878</v>
      </c>
      <c r="CW39" s="66">
        <f>'signal-per-mass-dry-weight'!CW39*100/'signal-per-mass-dry-weight'!CW$172</f>
        <v>0.650528863580526</v>
      </c>
      <c r="CX39" s="66">
        <f>'signal-per-mass-dry-weight'!CX39*100/'signal-per-mass-dry-weight'!CX$172</f>
        <v>0.332143294755369</v>
      </c>
      <c r="CY39" s="66">
        <f>'signal-per-mass-dry-weight'!CY39*100/'signal-per-mass-dry-weight'!CY$172</f>
        <v>0.0486782932533755</v>
      </c>
      <c r="CZ39" s="66">
        <f>'signal-per-mass-dry-weight'!CZ39*100/'signal-per-mass-dry-weight'!CZ$172</f>
        <v>0.567574239783936</v>
      </c>
    </row>
    <row r="40" spans="1:104">
      <c r="A40">
        <f>'imported data from Web Calc'!A41</f>
        <v>740.5</v>
      </c>
      <c r="B40" t="str">
        <f>'imported data from Web Calc'!B41</f>
        <v>C38H75O10P</v>
      </c>
      <c r="C40" s="61" t="str">
        <f>'imported data from Web Calc'!C41</f>
        <v>PG(32:0)</v>
      </c>
      <c r="D40" s="96"/>
      <c r="E40" s="96"/>
      <c r="F40" s="96"/>
      <c r="G40" s="66">
        <f>'signal-per-mass-dry-weight'!G40*100/'signal-per-mass-dry-weight'!G$172</f>
        <v>0.345485996742831</v>
      </c>
      <c r="H40" s="66">
        <f>'signal-per-mass-dry-weight'!H40*100/'signal-per-mass-dry-weight'!H$172</f>
        <v>0.279118553494379</v>
      </c>
      <c r="I40" s="66">
        <f>'signal-per-mass-dry-weight'!I40*100/'signal-per-mass-dry-weight'!I$172</f>
        <v>0.322624515650129</v>
      </c>
      <c r="J40" s="66">
        <f>'signal-per-mass-dry-weight'!J40*100/'signal-per-mass-dry-weight'!J$172</f>
        <v>0.235430303581354</v>
      </c>
      <c r="K40" s="66">
        <f>'signal-per-mass-dry-weight'!K40*100/'signal-per-mass-dry-weight'!K$172</f>
        <v>0.268991136701694</v>
      </c>
      <c r="L40" s="66">
        <f>'signal-per-mass-dry-weight'!L40*100/'signal-per-mass-dry-weight'!L$172</f>
        <v>0.421976072188031</v>
      </c>
      <c r="M40" s="66">
        <f>'signal-per-mass-dry-weight'!M40*100/'signal-per-mass-dry-weight'!M$172</f>
        <v>0.277021484216383</v>
      </c>
      <c r="N40" s="66">
        <f>'signal-per-mass-dry-weight'!N40*100/'signal-per-mass-dry-weight'!N$172</f>
        <v>0.301337266013162</v>
      </c>
      <c r="O40" s="66">
        <f>'signal-per-mass-dry-weight'!O40*100/'signal-per-mass-dry-weight'!O$172</f>
        <v>0.322239173084</v>
      </c>
      <c r="P40" s="66">
        <f>'signal-per-mass-dry-weight'!P40*100/'signal-per-mass-dry-weight'!P$172</f>
        <v>0.310021931151097</v>
      </c>
      <c r="Q40" s="66">
        <f t="shared" si="0"/>
        <v>0.308424643282306</v>
      </c>
      <c r="R40" s="115">
        <f t="shared" si="1"/>
        <v>0.0510347497609357</v>
      </c>
      <c r="S40" s="66">
        <f t="shared" si="2"/>
        <v>0.165469105249877</v>
      </c>
      <c r="T40" s="66">
        <f>'signal-per-mass-dry-weight'!T40*100/'signal-per-mass-dry-weight'!T$172</f>
        <v>0.292604748170241</v>
      </c>
      <c r="U40" s="66">
        <f>'signal-per-mass-dry-weight'!U40*100/'signal-per-mass-dry-weight'!U$172</f>
        <v>0.400721610226038</v>
      </c>
      <c r="V40" s="66">
        <f>'signal-per-mass-dry-weight'!V40*100/'signal-per-mass-dry-weight'!V$172</f>
        <v>0.29979997174907</v>
      </c>
      <c r="W40" s="66">
        <f>'signal-per-mass-dry-weight'!W40*100/'signal-per-mass-dry-weight'!W$172</f>
        <v>0.340442201110665</v>
      </c>
      <c r="X40" s="66">
        <f>'signal-per-mass-dry-weight'!X40*100/'signal-per-mass-dry-weight'!X$172</f>
        <v>0.266845335583379</v>
      </c>
      <c r="Y40" s="66">
        <f>'signal-per-mass-dry-weight'!Y40*100/'signal-per-mass-dry-weight'!Y$172</f>
        <v>0.276528675743605</v>
      </c>
      <c r="Z40" s="66">
        <f>'signal-per-mass-dry-weight'!Z40*100/'signal-per-mass-dry-weight'!Z$172</f>
        <v>0.187481565793527</v>
      </c>
      <c r="AA40" s="66">
        <f>'signal-per-mass-dry-weight'!AA40*100/'signal-per-mass-dry-weight'!AA$172</f>
        <v>0.195907050892696</v>
      </c>
      <c r="AB40" s="66">
        <f>'signal-per-mass-dry-weight'!AB40*100/'signal-per-mass-dry-weight'!AB$172</f>
        <v>0.204534984160061</v>
      </c>
      <c r="AC40" s="66">
        <f>'signal-per-mass-dry-weight'!AC40*100/'signal-per-mass-dry-weight'!AC$172</f>
        <v>0.233739669933264</v>
      </c>
      <c r="AD40" s="66">
        <f>'signal-per-mass-dry-weight'!AD40*100/'signal-per-mass-dry-weight'!AD$172</f>
        <v>0.233691768610266</v>
      </c>
      <c r="AE40" s="66">
        <f>'signal-per-mass-dry-weight'!AE40*100/'signal-per-mass-dry-weight'!AE$172</f>
        <v>0.191424541001276</v>
      </c>
      <c r="AF40" s="66">
        <f>'signal-per-mass-dry-weight'!AF40*100/'signal-per-mass-dry-weight'!AF$172</f>
        <v>0.166346531279573</v>
      </c>
      <c r="AG40" s="66">
        <f>'signal-per-mass-dry-weight'!AG40*100/'signal-per-mass-dry-weight'!AG$172</f>
        <v>0.175884967553752</v>
      </c>
      <c r="AH40" s="66">
        <f>'signal-per-mass-dry-weight'!AH40*100/'signal-per-mass-dry-weight'!AH$172</f>
        <v>0.296868016363846</v>
      </c>
      <c r="AI40" s="66">
        <f>'signal-per-mass-dry-weight'!AI40*100/'signal-per-mass-dry-weight'!AI$172</f>
        <v>0.229542229559326</v>
      </c>
      <c r="AJ40" s="66">
        <f>'signal-per-mass-dry-weight'!AJ40*100/'signal-per-mass-dry-weight'!AJ$172</f>
        <v>0.0621843965313158</v>
      </c>
      <c r="AK40" s="66">
        <f>'signal-per-mass-dry-weight'!AK40*100/'signal-per-mass-dry-weight'!AK$172</f>
        <v>0.134884967081424</v>
      </c>
      <c r="AL40" s="66">
        <f>'signal-per-mass-dry-weight'!AL40*100/'signal-per-mass-dry-weight'!AL$172</f>
        <v>0.0956911003017153</v>
      </c>
      <c r="AM40" s="66">
        <f>'signal-per-mass-dry-weight'!AM40*100/'signal-per-mass-dry-weight'!AM$172</f>
        <v>0.122354755634112</v>
      </c>
      <c r="AN40" s="66">
        <f>'signal-per-mass-dry-weight'!AN40*100/'signal-per-mass-dry-weight'!AN$172</f>
        <v>0.182529299188142</v>
      </c>
      <c r="AO40" s="66">
        <f>'signal-per-mass-dry-weight'!AO40*100/'signal-per-mass-dry-weight'!AO$172</f>
        <v>0.146819671027942</v>
      </c>
      <c r="AP40" s="66">
        <f>'signal-per-mass-dry-weight'!AP40*100/'signal-per-mass-dry-weight'!AP$172</f>
        <v>0.154019068886378</v>
      </c>
      <c r="AQ40" s="66">
        <f>'signal-per-mass-dry-weight'!AQ40*100/'signal-per-mass-dry-weight'!AQ$172</f>
        <v>0.213000225605988</v>
      </c>
      <c r="AR40" s="66">
        <f>'signal-per-mass-dry-weight'!AR40*100/'signal-per-mass-dry-weight'!AR$172</f>
        <v>0.229497214460284</v>
      </c>
      <c r="AS40" s="66">
        <f>'signal-per-mass-dry-weight'!AS40*100/'signal-per-mass-dry-weight'!AS$172</f>
        <v>0.180243920276846</v>
      </c>
      <c r="AT40" s="66">
        <f>'signal-per-mass-dry-weight'!AT40*100/'signal-per-mass-dry-weight'!AT$172</f>
        <v>0.26167051783448</v>
      </c>
      <c r="AU40" s="66">
        <f>'signal-per-mass-dry-weight'!AU40*100/'signal-per-mass-dry-weight'!AU$172</f>
        <v>0.287951541109535</v>
      </c>
      <c r="AV40" s="66">
        <f>'signal-per-mass-dry-weight'!AV40*100/'signal-per-mass-dry-weight'!AV$172</f>
        <v>0.132413285269498</v>
      </c>
      <c r="AW40" s="66">
        <f>'signal-per-mass-dry-weight'!AW40*100/'signal-per-mass-dry-weight'!AW$172</f>
        <v>0.12331417581707</v>
      </c>
      <c r="AX40" s="66">
        <f>'signal-per-mass-dry-weight'!AX40*100/'signal-per-mass-dry-weight'!AX$172</f>
        <v>0.22164576307315</v>
      </c>
      <c r="AY40" s="66">
        <f>'signal-per-mass-dry-weight'!AY40*100/'signal-per-mass-dry-weight'!AY$172</f>
        <v>0.303769532302848</v>
      </c>
      <c r="AZ40" s="66">
        <f>'signal-per-mass-dry-weight'!AZ40*100/'signal-per-mass-dry-weight'!AZ$172</f>
        <v>0.299824024376952</v>
      </c>
      <c r="BA40" s="66">
        <f>'signal-per-mass-dry-weight'!BA40*100/'signal-per-mass-dry-weight'!BA$172</f>
        <v>0.220442452096806</v>
      </c>
      <c r="BB40" s="66">
        <f>'signal-per-mass-dry-weight'!BB40*100/'signal-per-mass-dry-weight'!BB$172</f>
        <v>0.252894076110192</v>
      </c>
      <c r="BC40" s="66">
        <f>'signal-per-mass-dry-weight'!BC40*100/'signal-per-mass-dry-weight'!BC$172</f>
        <v>0.297910064988786</v>
      </c>
      <c r="BD40" s="66">
        <f>'signal-per-mass-dry-weight'!BD40*100/'signal-per-mass-dry-weight'!BD$172</f>
        <v>0.35684412900238</v>
      </c>
      <c r="BE40" s="66">
        <f>'signal-per-mass-dry-weight'!BE40*100/'signal-per-mass-dry-weight'!BE$172</f>
        <v>0.350319608167666</v>
      </c>
      <c r="BF40" s="66">
        <f>'signal-per-mass-dry-weight'!BF40*100/'signal-per-mass-dry-weight'!BF$172</f>
        <v>0.323784909934305</v>
      </c>
      <c r="BG40" s="66">
        <f>'signal-per-mass-dry-weight'!BG40*100/'signal-per-mass-dry-weight'!BG$172</f>
        <v>0.3585530214769</v>
      </c>
      <c r="BH40" s="66">
        <f>'signal-per-mass-dry-weight'!BH40*100/'signal-per-mass-dry-weight'!BH$172</f>
        <v>0.049709657196016</v>
      </c>
      <c r="BI40" s="66">
        <f>'signal-per-mass-dry-weight'!BI40*100/'signal-per-mass-dry-weight'!BI$172</f>
        <v>0.143217812464449</v>
      </c>
      <c r="BJ40" s="66">
        <f>'signal-per-mass-dry-weight'!BJ40*100/'signal-per-mass-dry-weight'!BJ$172</f>
        <v>0.198330120646166</v>
      </c>
      <c r="BK40" s="66">
        <f>'signal-per-mass-dry-weight'!BK40*100/'signal-per-mass-dry-weight'!BK$172</f>
        <v>0</v>
      </c>
      <c r="BL40" s="66">
        <f>'signal-per-mass-dry-weight'!BL40*100/'signal-per-mass-dry-weight'!BL$172</f>
        <v>0.24690134376468</v>
      </c>
      <c r="BM40" s="121">
        <f>'signal-per-mass-dry-weight'!BM40*100/'signal-per-mass-dry-weight'!BM$172</f>
        <v>0.315248621653673</v>
      </c>
      <c r="BN40" s="66">
        <f>'signal-per-mass-dry-weight'!BN40*100/'signal-per-mass-dry-weight'!BN$172</f>
        <v>0.317310176073989</v>
      </c>
      <c r="BO40" s="66">
        <f>'signal-per-mass-dry-weight'!BO40*100/'signal-per-mass-dry-weight'!BO$172</f>
        <v>0.416206835278099</v>
      </c>
      <c r="BP40" s="66">
        <f>'signal-per-mass-dry-weight'!BP40*100/'signal-per-mass-dry-weight'!BP$172</f>
        <v>0.195477907520925</v>
      </c>
      <c r="BQ40" s="66">
        <f>'signal-per-mass-dry-weight'!BQ40*100/'signal-per-mass-dry-weight'!BQ$172</f>
        <v>0.315778475474819</v>
      </c>
      <c r="BR40" s="66">
        <f>'signal-per-mass-dry-weight'!BR40*100/'signal-per-mass-dry-weight'!BR$172</f>
        <v>0.414497819071661</v>
      </c>
      <c r="BS40" s="66">
        <f>'signal-per-mass-dry-weight'!BS40*100/'signal-per-mass-dry-weight'!BS$172</f>
        <v>0.398190953108519</v>
      </c>
      <c r="BT40" s="66">
        <f>'signal-per-mass-dry-weight'!BT40*100/'signal-per-mass-dry-weight'!BT$172</f>
        <v>0.312912693834621</v>
      </c>
      <c r="BU40" s="66">
        <f>'signal-per-mass-dry-weight'!BU40*100/'signal-per-mass-dry-weight'!BU$172</f>
        <v>0.267960317964717</v>
      </c>
      <c r="BV40" s="66">
        <f>'signal-per-mass-dry-weight'!BV40*100/'signal-per-mass-dry-weight'!BV$172</f>
        <v>0.229757744795941</v>
      </c>
      <c r="BW40" s="66">
        <f>'signal-per-mass-dry-weight'!BW40*100/'signal-per-mass-dry-weight'!BW$172</f>
        <v>0.231645248710432</v>
      </c>
      <c r="BX40" s="66">
        <f>'signal-per-mass-dry-weight'!BX40*100/'signal-per-mass-dry-weight'!BX$172</f>
        <v>0.331986128642072</v>
      </c>
      <c r="BY40" s="66">
        <f>'signal-per-mass-dry-weight'!BY40*100/'signal-per-mass-dry-weight'!BY$172</f>
        <v>0.18873679954826</v>
      </c>
      <c r="BZ40" s="66">
        <f>'signal-per-mass-dry-weight'!BZ40*100/'signal-per-mass-dry-weight'!BZ$172</f>
        <v>0.455368507518789</v>
      </c>
      <c r="CA40" s="66">
        <f>'signal-per-mass-dry-weight'!CA40*100/'signal-per-mass-dry-weight'!CA$172</f>
        <v>0.189604896116263</v>
      </c>
      <c r="CB40" s="66">
        <f>'signal-per-mass-dry-weight'!CB40*100/'signal-per-mass-dry-weight'!CB$172</f>
        <v>0.263569545441458</v>
      </c>
      <c r="CC40" s="66">
        <f>'signal-per-mass-dry-weight'!CC40*100/'signal-per-mass-dry-weight'!CC$172</f>
        <v>0.352214811023393</v>
      </c>
      <c r="CD40" s="66">
        <f>'signal-per-mass-dry-weight'!CD40*100/'signal-per-mass-dry-weight'!CD$172</f>
        <v>0.360262098907183</v>
      </c>
      <c r="CE40" s="66">
        <f>'signal-per-mass-dry-weight'!CE40*100/'signal-per-mass-dry-weight'!CE$172</f>
        <v>0.157441472748138</v>
      </c>
      <c r="CF40" s="66">
        <f>'signal-per-mass-dry-weight'!CF40*100/'signal-per-mass-dry-weight'!CF$172</f>
        <v>0.280559004653191</v>
      </c>
      <c r="CG40" s="66">
        <f>'signal-per-mass-dry-weight'!CG40*100/'signal-per-mass-dry-weight'!CG$172</f>
        <v>0.184365545188268</v>
      </c>
      <c r="CH40" s="66">
        <f>'signal-per-mass-dry-weight'!CH40*100/'signal-per-mass-dry-weight'!CH$172</f>
        <v>0</v>
      </c>
      <c r="CI40" s="66">
        <f>'signal-per-mass-dry-weight'!CI40*100/'signal-per-mass-dry-weight'!CI$172</f>
        <v>0.165744514656421</v>
      </c>
      <c r="CJ40" s="66">
        <f>'signal-per-mass-dry-weight'!CJ40*100/'signal-per-mass-dry-weight'!CJ$172</f>
        <v>0.374727069940476</v>
      </c>
      <c r="CK40" s="66">
        <f>'signal-per-mass-dry-weight'!CK40*100/'signal-per-mass-dry-weight'!CK$172</f>
        <v>0.240806641472953</v>
      </c>
      <c r="CL40" s="66">
        <f>'signal-per-mass-dry-weight'!CL40*100/'signal-per-mass-dry-weight'!CL$172</f>
        <v>0.404070503586948</v>
      </c>
      <c r="CM40" s="66">
        <f>'signal-per-mass-dry-weight'!CM40*100/'signal-per-mass-dry-weight'!CM$172</f>
        <v>0.432281846969966</v>
      </c>
      <c r="CN40" s="66">
        <f>'signal-per-mass-dry-weight'!CN40*100/'signal-per-mass-dry-weight'!CN$172</f>
        <v>0.524127143100725</v>
      </c>
      <c r="CO40" s="66">
        <f>'signal-per-mass-dry-weight'!CO40*100/'signal-per-mass-dry-weight'!CO$172</f>
        <v>0.210334853797143</v>
      </c>
      <c r="CP40" s="66">
        <f>'signal-per-mass-dry-weight'!CP40*100/'signal-per-mass-dry-weight'!CP$172</f>
        <v>0.342443247718515</v>
      </c>
      <c r="CQ40" s="66">
        <f>'signal-per-mass-dry-weight'!CQ40*100/'signal-per-mass-dry-weight'!CQ$172</f>
        <v>0.315216125590799</v>
      </c>
      <c r="CR40" s="66">
        <f>'signal-per-mass-dry-weight'!CR40*100/'signal-per-mass-dry-weight'!CR$172</f>
        <v>0.243353714490269</v>
      </c>
      <c r="CS40" s="66">
        <f>'signal-per-mass-dry-weight'!CS40*100/'signal-per-mass-dry-weight'!CS$172</f>
        <v>0.197589834430888</v>
      </c>
      <c r="CT40" s="66">
        <f>'signal-per-mass-dry-weight'!CT40*100/'signal-per-mass-dry-weight'!CT$172</f>
        <v>0.0578420854306199</v>
      </c>
      <c r="CU40" s="66">
        <f>'signal-per-mass-dry-weight'!CU40*100/'signal-per-mass-dry-weight'!CU$172</f>
        <v>0.0345354378787828</v>
      </c>
      <c r="CV40" s="66">
        <f>'signal-per-mass-dry-weight'!CV40*100/'signal-per-mass-dry-weight'!CV$172</f>
        <v>0.252666728363833</v>
      </c>
      <c r="CW40" s="66">
        <f>'signal-per-mass-dry-weight'!CW40*100/'signal-per-mass-dry-weight'!CW$172</f>
        <v>0.273716500524151</v>
      </c>
      <c r="CX40" s="66">
        <f>'signal-per-mass-dry-weight'!CX40*100/'signal-per-mass-dry-weight'!CX$172</f>
        <v>0.172166019758517</v>
      </c>
      <c r="CY40" s="66">
        <f>'signal-per-mass-dry-weight'!CY40*100/'signal-per-mass-dry-weight'!CY$172</f>
        <v>0.116287033883064</v>
      </c>
      <c r="CZ40" s="66">
        <f>'signal-per-mass-dry-weight'!CZ40*100/'signal-per-mass-dry-weight'!CZ$172</f>
        <v>0.33708723885645</v>
      </c>
    </row>
    <row r="41" spans="1:104">
      <c r="A41">
        <f>'imported data from Web Calc'!A42</f>
        <v>760.5</v>
      </c>
      <c r="B41" t="str">
        <f>'imported data from Web Calc'!B42</f>
        <v>C40H71O10P</v>
      </c>
      <c r="C41" s="61" t="str">
        <f>'imported data from Web Calc'!C42</f>
        <v>PG(34:4)</v>
      </c>
      <c r="D41" s="96"/>
      <c r="E41" s="96"/>
      <c r="F41" s="96"/>
      <c r="G41" s="66">
        <f>'signal-per-mass-dry-weight'!G41*100/'signal-per-mass-dry-weight'!G$172</f>
        <v>0.248331674834065</v>
      </c>
      <c r="H41" s="66">
        <f>'signal-per-mass-dry-weight'!H41*100/'signal-per-mass-dry-weight'!H$172</f>
        <v>0.221707881120117</v>
      </c>
      <c r="I41" s="66">
        <f>'signal-per-mass-dry-weight'!I41*100/'signal-per-mass-dry-weight'!I$172</f>
        <v>0.272345370354005</v>
      </c>
      <c r="J41" s="66">
        <f>'signal-per-mass-dry-weight'!J41*100/'signal-per-mass-dry-weight'!J$172</f>
        <v>0.260013387489448</v>
      </c>
      <c r="K41" s="66">
        <f>'signal-per-mass-dry-weight'!K41*100/'signal-per-mass-dry-weight'!K$172</f>
        <v>0.21872981704117</v>
      </c>
      <c r="L41" s="66">
        <f>'signal-per-mass-dry-weight'!L41*100/'signal-per-mass-dry-weight'!L$172</f>
        <v>0.223071051376933</v>
      </c>
      <c r="M41" s="66">
        <f>'signal-per-mass-dry-weight'!M41*100/'signal-per-mass-dry-weight'!M$172</f>
        <v>0.26627697471052</v>
      </c>
      <c r="N41" s="66">
        <f>'signal-per-mass-dry-weight'!N41*100/'signal-per-mass-dry-weight'!N$172</f>
        <v>0.228502192237469</v>
      </c>
      <c r="O41" s="66">
        <f>'signal-per-mass-dry-weight'!O41*100/'signal-per-mass-dry-weight'!O$172</f>
        <v>0.254274273746224</v>
      </c>
      <c r="P41" s="66">
        <f>'signal-per-mass-dry-weight'!P41*100/'signal-per-mass-dry-weight'!P$172</f>
        <v>0.188979417908462</v>
      </c>
      <c r="Q41" s="66">
        <f t="shared" si="0"/>
        <v>0.238223204081841</v>
      </c>
      <c r="R41" s="115">
        <f t="shared" si="1"/>
        <v>0.0262207523819005</v>
      </c>
      <c r="S41" s="66">
        <f t="shared" si="2"/>
        <v>0.110068003169382</v>
      </c>
      <c r="T41" s="66">
        <f>'signal-per-mass-dry-weight'!T41*100/'signal-per-mass-dry-weight'!T$172</f>
        <v>0.470998468697718</v>
      </c>
      <c r="U41" s="66">
        <f>'signal-per-mass-dry-weight'!U41*100/'signal-per-mass-dry-weight'!U$172</f>
        <v>0.313507248180706</v>
      </c>
      <c r="V41" s="66">
        <f>'signal-per-mass-dry-weight'!V41*100/'signal-per-mass-dry-weight'!V$172</f>
        <v>0.493732336688888</v>
      </c>
      <c r="W41" s="66">
        <f>'signal-per-mass-dry-weight'!W41*100/'signal-per-mass-dry-weight'!W$172</f>
        <v>0.39989371177106</v>
      </c>
      <c r="X41" s="66">
        <f>'signal-per-mass-dry-weight'!X41*100/'signal-per-mass-dry-weight'!X$172</f>
        <v>0.424730696039988</v>
      </c>
      <c r="Y41" s="66">
        <f>'signal-per-mass-dry-weight'!Y41*100/'signal-per-mass-dry-weight'!Y$172</f>
        <v>0.284796975018331</v>
      </c>
      <c r="Z41" s="66">
        <f>'signal-per-mass-dry-weight'!Z41*100/'signal-per-mass-dry-weight'!Z$172</f>
        <v>0.300556957870365</v>
      </c>
      <c r="AA41" s="66">
        <f>'signal-per-mass-dry-weight'!AA41*100/'signal-per-mass-dry-weight'!AA$172</f>
        <v>0.354117701322075</v>
      </c>
      <c r="AB41" s="66">
        <f>'signal-per-mass-dry-weight'!AB41*100/'signal-per-mass-dry-weight'!AB$172</f>
        <v>0.196852919027288</v>
      </c>
      <c r="AC41" s="66">
        <f>'signal-per-mass-dry-weight'!AC41*100/'signal-per-mass-dry-weight'!AC$172</f>
        <v>0.430978130827091</v>
      </c>
      <c r="AD41" s="66">
        <f>'signal-per-mass-dry-weight'!AD41*100/'signal-per-mass-dry-weight'!AD$172</f>
        <v>0.350878311470224</v>
      </c>
      <c r="AE41" s="66">
        <f>'signal-per-mass-dry-weight'!AE41*100/'signal-per-mass-dry-weight'!AE$172</f>
        <v>0.204702543845295</v>
      </c>
      <c r="AF41" s="66">
        <f>'signal-per-mass-dry-weight'!AF41*100/'signal-per-mass-dry-weight'!AF$172</f>
        <v>0.360522900491851</v>
      </c>
      <c r="AG41" s="66">
        <f>'signal-per-mass-dry-weight'!AG41*100/'signal-per-mass-dry-weight'!AG$172</f>
        <v>0.396162626598706</v>
      </c>
      <c r="AH41" s="66">
        <f>'signal-per-mass-dry-weight'!AH41*100/'signal-per-mass-dry-weight'!AH$172</f>
        <v>0.451941929673676</v>
      </c>
      <c r="AI41" s="66">
        <f>'signal-per-mass-dry-weight'!AI41*100/'signal-per-mass-dry-weight'!AI$172</f>
        <v>0.274452665777455</v>
      </c>
      <c r="AJ41" s="66">
        <f>'signal-per-mass-dry-weight'!AJ41*100/'signal-per-mass-dry-weight'!AJ$172</f>
        <v>0.26036556271242</v>
      </c>
      <c r="AK41" s="66">
        <f>'signal-per-mass-dry-weight'!AK41*100/'signal-per-mass-dry-weight'!AK$172</f>
        <v>0.227592281917573</v>
      </c>
      <c r="AL41" s="66">
        <f>'signal-per-mass-dry-weight'!AL41*100/'signal-per-mass-dry-weight'!AL$172</f>
        <v>0.23530598434848</v>
      </c>
      <c r="AM41" s="66">
        <f>'signal-per-mass-dry-weight'!AM41*100/'signal-per-mass-dry-weight'!AM$172</f>
        <v>0.287202698652497</v>
      </c>
      <c r="AN41" s="66">
        <f>'signal-per-mass-dry-weight'!AN41*100/'signal-per-mass-dry-weight'!AN$172</f>
        <v>0.317837088138556</v>
      </c>
      <c r="AO41" s="66">
        <f>'signal-per-mass-dry-weight'!AO41*100/'signal-per-mass-dry-weight'!AO$172</f>
        <v>0.202405719318356</v>
      </c>
      <c r="AP41" s="66">
        <f>'signal-per-mass-dry-weight'!AP41*100/'signal-per-mass-dry-weight'!AP$172</f>
        <v>0.271798356858313</v>
      </c>
      <c r="AQ41" s="66">
        <f>'signal-per-mass-dry-weight'!AQ41*100/'signal-per-mass-dry-weight'!AQ$172</f>
        <v>0.209079976054958</v>
      </c>
      <c r="AR41" s="66">
        <f>'signal-per-mass-dry-weight'!AR41*100/'signal-per-mass-dry-weight'!AR$172</f>
        <v>0.224221416426714</v>
      </c>
      <c r="AS41" s="66">
        <f>'signal-per-mass-dry-weight'!AS41*100/'signal-per-mass-dry-weight'!AS$172</f>
        <v>0.281295183732255</v>
      </c>
      <c r="AT41" s="66">
        <f>'signal-per-mass-dry-weight'!AT41*100/'signal-per-mass-dry-weight'!AT$172</f>
        <v>0.178146223079278</v>
      </c>
      <c r="AU41" s="66">
        <f>'signal-per-mass-dry-weight'!AU41*100/'signal-per-mass-dry-weight'!AU$172</f>
        <v>0.179153259536717</v>
      </c>
      <c r="AV41" s="66">
        <f>'signal-per-mass-dry-weight'!AV41*100/'signal-per-mass-dry-weight'!AV$172</f>
        <v>0.224665183715515</v>
      </c>
      <c r="AW41" s="66">
        <f>'signal-per-mass-dry-weight'!AW41*100/'signal-per-mass-dry-weight'!AW$172</f>
        <v>0.21206115722021</v>
      </c>
      <c r="AX41" s="66">
        <f>'signal-per-mass-dry-weight'!AX41*100/'signal-per-mass-dry-weight'!AX$172</f>
        <v>0.187491297427179</v>
      </c>
      <c r="AY41" s="66">
        <f>'signal-per-mass-dry-weight'!AY41*100/'signal-per-mass-dry-weight'!AY$172</f>
        <v>0.249165235920312</v>
      </c>
      <c r="AZ41" s="66">
        <f>'signal-per-mass-dry-weight'!AZ41*100/'signal-per-mass-dry-weight'!AZ$172</f>
        <v>0.157651255647537</v>
      </c>
      <c r="BA41" s="66">
        <f>'signal-per-mass-dry-weight'!BA41*100/'signal-per-mass-dry-weight'!BA$172</f>
        <v>0.271151258968915</v>
      </c>
      <c r="BB41" s="66">
        <f>'signal-per-mass-dry-weight'!BB41*100/'signal-per-mass-dry-weight'!BB$172</f>
        <v>0.193541384778208</v>
      </c>
      <c r="BC41" s="66">
        <f>'signal-per-mass-dry-weight'!BC41*100/'signal-per-mass-dry-weight'!BC$172</f>
        <v>0.120548543925751</v>
      </c>
      <c r="BD41" s="66">
        <f>'signal-per-mass-dry-weight'!BD41*100/'signal-per-mass-dry-weight'!BD$172</f>
        <v>0.17576113889246</v>
      </c>
      <c r="BE41" s="66">
        <f>'signal-per-mass-dry-weight'!BE41*100/'signal-per-mass-dry-weight'!BE$172</f>
        <v>0.234833162499905</v>
      </c>
      <c r="BF41" s="66">
        <f>'signal-per-mass-dry-weight'!BF41*100/'signal-per-mass-dry-weight'!BF$172</f>
        <v>0.193120441204471</v>
      </c>
      <c r="BG41" s="66">
        <f>'signal-per-mass-dry-weight'!BG41*100/'signal-per-mass-dry-weight'!BG$172</f>
        <v>0.152018093901025</v>
      </c>
      <c r="BH41" s="66">
        <f>'signal-per-mass-dry-weight'!BH41*100/'signal-per-mass-dry-weight'!BH$172</f>
        <v>0.207123571650067</v>
      </c>
      <c r="BI41" s="66">
        <f>'signal-per-mass-dry-weight'!BI41*100/'signal-per-mass-dry-weight'!BI$172</f>
        <v>0.225342711919588</v>
      </c>
      <c r="BJ41" s="66">
        <f>'signal-per-mass-dry-weight'!BJ41*100/'signal-per-mass-dry-weight'!BJ$172</f>
        <v>0.237266095251549</v>
      </c>
      <c r="BK41" s="66">
        <f>'signal-per-mass-dry-weight'!BK41*100/'signal-per-mass-dry-weight'!BK$172</f>
        <v>0.14027717138431</v>
      </c>
      <c r="BL41" s="66">
        <f>'signal-per-mass-dry-weight'!BL41*100/'signal-per-mass-dry-weight'!BL$172</f>
        <v>0.299081524663401</v>
      </c>
      <c r="BM41" s="121">
        <f>'signal-per-mass-dry-weight'!BM41*100/'signal-per-mass-dry-weight'!BM$172</f>
        <v>0.203490401272351</v>
      </c>
      <c r="BN41" s="66">
        <f>'signal-per-mass-dry-weight'!BN41*100/'signal-per-mass-dry-weight'!BN$172</f>
        <v>0.141927874282295</v>
      </c>
      <c r="BO41" s="66">
        <f>'signal-per-mass-dry-weight'!BO41*100/'signal-per-mass-dry-weight'!BO$172</f>
        <v>0.185887584383465</v>
      </c>
      <c r="BP41" s="66">
        <f>'signal-per-mass-dry-weight'!BP41*100/'signal-per-mass-dry-weight'!BP$172</f>
        <v>0.116355897333884</v>
      </c>
      <c r="BQ41" s="66">
        <f>'signal-per-mass-dry-weight'!BQ41*100/'signal-per-mass-dry-weight'!BQ$172</f>
        <v>0.139260839699662</v>
      </c>
      <c r="BR41" s="66">
        <f>'signal-per-mass-dry-weight'!BR41*100/'signal-per-mass-dry-weight'!BR$172</f>
        <v>0.12823093064926</v>
      </c>
      <c r="BS41" s="66">
        <f>'signal-per-mass-dry-weight'!BS41*100/'signal-per-mass-dry-weight'!BS$172</f>
        <v>0.101234988078437</v>
      </c>
      <c r="BT41" s="66">
        <f>'signal-per-mass-dry-weight'!BT41*100/'signal-per-mass-dry-weight'!BT$172</f>
        <v>0.136253275093153</v>
      </c>
      <c r="BU41" s="66">
        <f>'signal-per-mass-dry-weight'!BU41*100/'signal-per-mass-dry-weight'!BU$172</f>
        <v>0.157850187306802</v>
      </c>
      <c r="BV41" s="66">
        <f>'signal-per-mass-dry-weight'!BV41*100/'signal-per-mass-dry-weight'!BV$172</f>
        <v>0.0927273409490345</v>
      </c>
      <c r="BW41" s="66">
        <f>'signal-per-mass-dry-weight'!BW41*100/'signal-per-mass-dry-weight'!BW$172</f>
        <v>0.172869588589875</v>
      </c>
      <c r="BX41" s="66">
        <f>'signal-per-mass-dry-weight'!BX41*100/'signal-per-mass-dry-weight'!BX$172</f>
        <v>0.109538570364135</v>
      </c>
      <c r="BY41" s="66">
        <f>'signal-per-mass-dry-weight'!BY41*100/'signal-per-mass-dry-weight'!BY$172</f>
        <v>0.0786403331451084</v>
      </c>
      <c r="BZ41" s="66">
        <f>'signal-per-mass-dry-weight'!BZ41*100/'signal-per-mass-dry-weight'!BZ$172</f>
        <v>0.110957238674169</v>
      </c>
      <c r="CA41" s="66">
        <f>'signal-per-mass-dry-weight'!CA41*100/'signal-per-mass-dry-weight'!CA$172</f>
        <v>0.129276065533816</v>
      </c>
      <c r="CB41" s="66">
        <f>'signal-per-mass-dry-weight'!CB41*100/'signal-per-mass-dry-weight'!CB$172</f>
        <v>0.204928474326492</v>
      </c>
      <c r="CC41" s="66">
        <f>'signal-per-mass-dry-weight'!CC41*100/'signal-per-mass-dry-weight'!CC$172</f>
        <v>0.129490739346836</v>
      </c>
      <c r="CD41" s="66">
        <f>'signal-per-mass-dry-weight'!CD41*100/'signal-per-mass-dry-weight'!CD$172</f>
        <v>0.156126586742008</v>
      </c>
      <c r="CE41" s="66">
        <f>'signal-per-mass-dry-weight'!CE41*100/'signal-per-mass-dry-weight'!CE$172</f>
        <v>0.0965898605816798</v>
      </c>
      <c r="CF41" s="66">
        <f>'signal-per-mass-dry-weight'!CF41*100/'signal-per-mass-dry-weight'!CF$172</f>
        <v>0.202359184285309</v>
      </c>
      <c r="CG41" s="66">
        <f>'signal-per-mass-dry-weight'!CG41*100/'signal-per-mass-dry-weight'!CG$172</f>
        <v>0.118342748600577</v>
      </c>
      <c r="CH41" s="66">
        <f>'signal-per-mass-dry-weight'!CH41*100/'signal-per-mass-dry-weight'!CH$172</f>
        <v>0</v>
      </c>
      <c r="CI41" s="66">
        <f>'signal-per-mass-dry-weight'!CI41*100/'signal-per-mass-dry-weight'!CI$172</f>
        <v>0.142549947007709</v>
      </c>
      <c r="CJ41" s="66">
        <f>'signal-per-mass-dry-weight'!CJ41*100/'signal-per-mass-dry-weight'!CJ$172</f>
        <v>0.158373188585158</v>
      </c>
      <c r="CK41" s="66">
        <f>'signal-per-mass-dry-weight'!CK41*100/'signal-per-mass-dry-weight'!CK$172</f>
        <v>0.152288785121235</v>
      </c>
      <c r="CL41" s="66">
        <f>'signal-per-mass-dry-weight'!CL41*100/'signal-per-mass-dry-weight'!CL$172</f>
        <v>0.233427183347042</v>
      </c>
      <c r="CM41" s="66">
        <f>'signal-per-mass-dry-weight'!CM41*100/'signal-per-mass-dry-weight'!CM$172</f>
        <v>0.101000431535039</v>
      </c>
      <c r="CN41" s="66">
        <f>'signal-per-mass-dry-weight'!CN41*100/'signal-per-mass-dry-weight'!CN$172</f>
        <v>0.235258374895592</v>
      </c>
      <c r="CO41" s="66">
        <f>'signal-per-mass-dry-weight'!CO41*100/'signal-per-mass-dry-weight'!CO$172</f>
        <v>0.276197282763925</v>
      </c>
      <c r="CP41" s="66">
        <f>'signal-per-mass-dry-weight'!CP41*100/'signal-per-mass-dry-weight'!CP$172</f>
        <v>0.160520272368054</v>
      </c>
      <c r="CQ41" s="66">
        <f>'signal-per-mass-dry-weight'!CQ41*100/'signal-per-mass-dry-weight'!CQ$172</f>
        <v>0.217679130554071</v>
      </c>
      <c r="CR41" s="66">
        <f>'signal-per-mass-dry-weight'!CR41*100/'signal-per-mass-dry-weight'!CR$172</f>
        <v>0.110026945381238</v>
      </c>
      <c r="CS41" s="66">
        <f>'signal-per-mass-dry-weight'!CS41*100/'signal-per-mass-dry-weight'!CS$172</f>
        <v>0.127719664841258</v>
      </c>
      <c r="CT41" s="66">
        <f>'signal-per-mass-dry-weight'!CT41*100/'signal-per-mass-dry-weight'!CT$172</f>
        <v>0.127790653858346</v>
      </c>
      <c r="CU41" s="66">
        <f>'signal-per-mass-dry-weight'!CU41*100/'signal-per-mass-dry-weight'!CU$172</f>
        <v>0</v>
      </c>
      <c r="CV41" s="66">
        <f>'signal-per-mass-dry-weight'!CV41*100/'signal-per-mass-dry-weight'!CV$172</f>
        <v>0.156435310244024</v>
      </c>
      <c r="CW41" s="66">
        <f>'signal-per-mass-dry-weight'!CW41*100/'signal-per-mass-dry-weight'!CW$172</f>
        <v>0.189913430980413</v>
      </c>
      <c r="CX41" s="66">
        <f>'signal-per-mass-dry-weight'!CX41*100/'signal-per-mass-dry-weight'!CX$172</f>
        <v>0.0761796547604058</v>
      </c>
      <c r="CY41" s="66">
        <f>'signal-per-mass-dry-weight'!CY41*100/'signal-per-mass-dry-weight'!CY$172</f>
        <v>0.121695733133439</v>
      </c>
      <c r="CZ41" s="66">
        <f>'signal-per-mass-dry-weight'!CZ41*100/'signal-per-mass-dry-weight'!CZ$172</f>
        <v>0.100838062905776</v>
      </c>
    </row>
    <row r="42" spans="1:104">
      <c r="A42">
        <f>'imported data from Web Calc'!A43</f>
        <v>762.5</v>
      </c>
      <c r="B42" t="str">
        <f>'imported data from Web Calc'!B43</f>
        <v>C40H73O10P</v>
      </c>
      <c r="C42" s="61" t="str">
        <f>'imported data from Web Calc'!C43</f>
        <v>PG(34:3)</v>
      </c>
      <c r="D42" s="96"/>
      <c r="E42" s="96"/>
      <c r="F42" s="96"/>
      <c r="G42" s="66">
        <f>'signal-per-mass-dry-weight'!G42*100/'signal-per-mass-dry-weight'!G$172</f>
        <v>0.49012830559355</v>
      </c>
      <c r="H42" s="66">
        <f>'signal-per-mass-dry-weight'!H42*100/'signal-per-mass-dry-weight'!H$172</f>
        <v>0.644119738833181</v>
      </c>
      <c r="I42" s="66">
        <f>'signal-per-mass-dry-weight'!I42*100/'signal-per-mass-dry-weight'!I$172</f>
        <v>0.479514070879701</v>
      </c>
      <c r="J42" s="66">
        <f>'signal-per-mass-dry-weight'!J42*100/'signal-per-mass-dry-weight'!J$172</f>
        <v>0.522390533046981</v>
      </c>
      <c r="K42" s="66">
        <f>'signal-per-mass-dry-weight'!K42*100/'signal-per-mass-dry-weight'!K$172</f>
        <v>0.486324805974517</v>
      </c>
      <c r="L42" s="66">
        <f>'signal-per-mass-dry-weight'!L42*100/'signal-per-mass-dry-weight'!L$172</f>
        <v>0.485644268101864</v>
      </c>
      <c r="M42" s="66">
        <f>'signal-per-mass-dry-weight'!M42*100/'signal-per-mass-dry-weight'!M$172</f>
        <v>0.483502927763838</v>
      </c>
      <c r="N42" s="66">
        <f>'signal-per-mass-dry-weight'!N42*100/'signal-per-mass-dry-weight'!N$172</f>
        <v>0.547453168902269</v>
      </c>
      <c r="O42" s="66">
        <f>'signal-per-mass-dry-weight'!O42*100/'signal-per-mass-dry-weight'!O$172</f>
        <v>0.546570868800295</v>
      </c>
      <c r="P42" s="66">
        <f>'signal-per-mass-dry-weight'!P42*100/'signal-per-mass-dry-weight'!P$172</f>
        <v>0.600428277152202</v>
      </c>
      <c r="Q42" s="66">
        <f t="shared" si="0"/>
        <v>0.52860769650484</v>
      </c>
      <c r="R42" s="115">
        <f t="shared" si="1"/>
        <v>0.0565456502055248</v>
      </c>
      <c r="S42" s="66">
        <f t="shared" si="2"/>
        <v>0.106970917335115</v>
      </c>
      <c r="T42" s="66">
        <f>'signal-per-mass-dry-weight'!T42*100/'signal-per-mass-dry-weight'!T$172</f>
        <v>0.647317843637667</v>
      </c>
      <c r="U42" s="66">
        <f>'signal-per-mass-dry-weight'!U42*100/'signal-per-mass-dry-weight'!U$172</f>
        <v>0.574118211688947</v>
      </c>
      <c r="V42" s="66">
        <f>'signal-per-mass-dry-weight'!V42*100/'signal-per-mass-dry-weight'!V$172</f>
        <v>0.722795656354646</v>
      </c>
      <c r="W42" s="66">
        <f>'signal-per-mass-dry-weight'!W42*100/'signal-per-mass-dry-weight'!W$172</f>
        <v>0.562562340288101</v>
      </c>
      <c r="X42" s="66">
        <f>'signal-per-mass-dry-weight'!X42*100/'signal-per-mass-dry-weight'!X$172</f>
        <v>0.682262254140852</v>
      </c>
      <c r="Y42" s="66">
        <f>'signal-per-mass-dry-weight'!Y42*100/'signal-per-mass-dry-weight'!Y$172</f>
        <v>0.483848624224691</v>
      </c>
      <c r="Z42" s="66">
        <f>'signal-per-mass-dry-weight'!Z42*100/'signal-per-mass-dry-weight'!Z$172</f>
        <v>0.468245748389502</v>
      </c>
      <c r="AA42" s="66">
        <f>'signal-per-mass-dry-weight'!AA42*100/'signal-per-mass-dry-weight'!AA$172</f>
        <v>0.474060793705359</v>
      </c>
      <c r="AB42" s="66">
        <f>'signal-per-mass-dry-weight'!AB42*100/'signal-per-mass-dry-weight'!AB$172</f>
        <v>0.518539396462126</v>
      </c>
      <c r="AC42" s="66">
        <f>'signal-per-mass-dry-weight'!AC42*100/'signal-per-mass-dry-weight'!AC$172</f>
        <v>0.57610341977907</v>
      </c>
      <c r="AD42" s="66">
        <f>'signal-per-mass-dry-weight'!AD42*100/'signal-per-mass-dry-weight'!AD$172</f>
        <v>0.558680029913755</v>
      </c>
      <c r="AE42" s="66">
        <f>'signal-per-mass-dry-weight'!AE42*100/'signal-per-mass-dry-weight'!AE$172</f>
        <v>0.591977626795852</v>
      </c>
      <c r="AF42" s="66">
        <f>'signal-per-mass-dry-weight'!AF42*100/'signal-per-mass-dry-weight'!AF$172</f>
        <v>0.63249631665237</v>
      </c>
      <c r="AG42" s="66">
        <f>'signal-per-mass-dry-weight'!AG42*100/'signal-per-mass-dry-weight'!AG$172</f>
        <v>0.657461380312745</v>
      </c>
      <c r="AH42" s="66">
        <f>'signal-per-mass-dry-weight'!AH42*100/'signal-per-mass-dry-weight'!AH$172</f>
        <v>0.6789838469505</v>
      </c>
      <c r="AI42" s="66">
        <f>'signal-per-mass-dry-weight'!AI42*100/'signal-per-mass-dry-weight'!AI$172</f>
        <v>0.382570382598877</v>
      </c>
      <c r="AJ42" s="66">
        <f>'signal-per-mass-dry-weight'!AJ42*100/'signal-per-mass-dry-weight'!AJ$172</f>
        <v>0.523258946422048</v>
      </c>
      <c r="AK42" s="66">
        <f>'signal-per-mass-dry-weight'!AK42*100/'signal-per-mass-dry-weight'!AK$172</f>
        <v>0.51156063366794</v>
      </c>
      <c r="AL42" s="66">
        <f>'signal-per-mass-dry-weight'!AL42*100/'signal-per-mass-dry-weight'!AL$172</f>
        <v>0.585650449933995</v>
      </c>
      <c r="AM42" s="66">
        <f>'signal-per-mass-dry-weight'!AM42*100/'signal-per-mass-dry-weight'!AM$172</f>
        <v>0.512480651870627</v>
      </c>
      <c r="AN42" s="66">
        <f>'signal-per-mass-dry-weight'!AN42*100/'signal-per-mass-dry-weight'!AN$172</f>
        <v>0.691674044187239</v>
      </c>
      <c r="AO42" s="66">
        <f>'signal-per-mass-dry-weight'!AO42*100/'signal-per-mass-dry-weight'!AO$172</f>
        <v>0.595133234413674</v>
      </c>
      <c r="AP42" s="66">
        <f>'signal-per-mass-dry-weight'!AP42*100/'signal-per-mass-dry-weight'!AP$172</f>
        <v>0.422797444001821</v>
      </c>
      <c r="AQ42" s="66">
        <f>'signal-per-mass-dry-weight'!AQ42*100/'signal-per-mass-dry-weight'!AQ$172</f>
        <v>0.442117032699546</v>
      </c>
      <c r="AR42" s="66">
        <f>'signal-per-mass-dry-weight'!AR42*100/'signal-per-mass-dry-weight'!AR$172</f>
        <v>0.422063842685579</v>
      </c>
      <c r="AS42" s="66">
        <f>'signal-per-mass-dry-weight'!AS42*100/'signal-per-mass-dry-weight'!AS$172</f>
        <v>0.582298947216452</v>
      </c>
      <c r="AT42" s="66">
        <f>'signal-per-mass-dry-weight'!AT42*100/'signal-per-mass-dry-weight'!AT$172</f>
        <v>0.481870931280013</v>
      </c>
      <c r="AU42" s="66">
        <f>'signal-per-mass-dry-weight'!AU42*100/'signal-per-mass-dry-weight'!AU$172</f>
        <v>0.525329609995685</v>
      </c>
      <c r="AV42" s="66">
        <f>'signal-per-mass-dry-weight'!AV42*100/'signal-per-mass-dry-weight'!AV$172</f>
        <v>0.552716115689496</v>
      </c>
      <c r="AW42" s="66">
        <f>'signal-per-mass-dry-weight'!AW42*100/'signal-per-mass-dry-weight'!AW$172</f>
        <v>0.525862638424682</v>
      </c>
      <c r="AX42" s="66">
        <f>'signal-per-mass-dry-weight'!AX42*100/'signal-per-mass-dry-weight'!AX$172</f>
        <v>0.426333714531866</v>
      </c>
      <c r="AY42" s="66">
        <f>'signal-per-mass-dry-weight'!AY42*100/'signal-per-mass-dry-weight'!AY$172</f>
        <v>0.580501985814344</v>
      </c>
      <c r="AZ42" s="66">
        <f>'signal-per-mass-dry-weight'!AZ42*100/'signal-per-mass-dry-weight'!AZ$172</f>
        <v>0.487285699274205</v>
      </c>
      <c r="BA42" s="66">
        <f>'signal-per-mass-dry-weight'!BA42*100/'signal-per-mass-dry-weight'!BA$172</f>
        <v>0.623295751136337</v>
      </c>
      <c r="BB42" s="66">
        <f>'signal-per-mass-dry-weight'!BB42*100/'signal-per-mass-dry-weight'!BB$172</f>
        <v>0.507508520085079</v>
      </c>
      <c r="BC42" s="66">
        <f>'signal-per-mass-dry-weight'!BC42*100/'signal-per-mass-dry-weight'!BC$172</f>
        <v>0.3747746811157</v>
      </c>
      <c r="BD42" s="66">
        <f>'signal-per-mass-dry-weight'!BD42*100/'signal-per-mass-dry-weight'!BD$172</f>
        <v>0.47406490450277</v>
      </c>
      <c r="BE42" s="66">
        <f>'signal-per-mass-dry-weight'!BE42*100/'signal-per-mass-dry-weight'!BE$172</f>
        <v>0.456798754451869</v>
      </c>
      <c r="BF42" s="66">
        <f>'signal-per-mass-dry-weight'!BF42*100/'signal-per-mass-dry-weight'!BF$172</f>
        <v>0.493073466905033</v>
      </c>
      <c r="BG42" s="66">
        <f>'signal-per-mass-dry-weight'!BG42*100/'signal-per-mass-dry-weight'!BG$172</f>
        <v>0.432465267132226</v>
      </c>
      <c r="BH42" s="66">
        <f>'signal-per-mass-dry-weight'!BH42*100/'signal-per-mass-dry-weight'!BH$172</f>
        <v>0.510904810070165</v>
      </c>
      <c r="BI42" s="66">
        <f>'signal-per-mass-dry-weight'!BI42*100/'signal-per-mass-dry-weight'!BI$172</f>
        <v>0.550837740247881</v>
      </c>
      <c r="BJ42" s="66">
        <f>'signal-per-mass-dry-weight'!BJ42*100/'signal-per-mass-dry-weight'!BJ$172</f>
        <v>0.419778476214278</v>
      </c>
      <c r="BK42" s="66">
        <f>'signal-per-mass-dry-weight'!BK42*100/'signal-per-mass-dry-weight'!BK$172</f>
        <v>0.568491694557467</v>
      </c>
      <c r="BL42" s="66">
        <f>'signal-per-mass-dry-weight'!BL42*100/'signal-per-mass-dry-weight'!BL$172</f>
        <v>0.804974741913197</v>
      </c>
      <c r="BM42" s="121">
        <f>'signal-per-mass-dry-weight'!BM42*100/'signal-per-mass-dry-weight'!BM$172</f>
        <v>0.332690656048446</v>
      </c>
      <c r="BN42" s="66">
        <f>'signal-per-mass-dry-weight'!BN42*100/'signal-per-mass-dry-weight'!BN$172</f>
        <v>0.380163948970434</v>
      </c>
      <c r="BO42" s="66">
        <f>'signal-per-mass-dry-weight'!BO42*100/'signal-per-mass-dry-weight'!BO$172</f>
        <v>0.355906716441512</v>
      </c>
      <c r="BP42" s="66">
        <f>'signal-per-mass-dry-weight'!BP42*100/'signal-per-mass-dry-weight'!BP$172</f>
        <v>0.314160922801487</v>
      </c>
      <c r="BQ42" s="66">
        <f>'signal-per-mass-dry-weight'!BQ42*100/'signal-per-mass-dry-weight'!BQ$172</f>
        <v>0.455762748107986</v>
      </c>
      <c r="BR42" s="66">
        <f>'signal-per-mass-dry-weight'!BR42*100/'signal-per-mass-dry-weight'!BR$172</f>
        <v>0.412418398574646</v>
      </c>
      <c r="BS42" s="66">
        <f>'signal-per-mass-dry-weight'!BS42*100/'signal-per-mass-dry-weight'!BS$172</f>
        <v>0.424789949976186</v>
      </c>
      <c r="BT42" s="66">
        <f>'signal-per-mass-dry-weight'!BT42*100/'signal-per-mass-dry-weight'!BT$172</f>
        <v>0.418156602872091</v>
      </c>
      <c r="BU42" s="66">
        <f>'signal-per-mass-dry-weight'!BU42*100/'signal-per-mass-dry-weight'!BU$172</f>
        <v>0.338800402024355</v>
      </c>
      <c r="BV42" s="66">
        <f>'signal-per-mass-dry-weight'!BV42*100/'signal-per-mass-dry-weight'!BV$172</f>
        <v>0.303939617555169</v>
      </c>
      <c r="BW42" s="66">
        <f>'signal-per-mass-dry-weight'!BW42*100/'signal-per-mass-dry-weight'!BW$172</f>
        <v>0.388956574327218</v>
      </c>
      <c r="BX42" s="66">
        <f>'signal-per-mass-dry-weight'!BX42*100/'signal-per-mass-dry-weight'!BX$172</f>
        <v>0.49503007760715</v>
      </c>
      <c r="BY42" s="66">
        <f>'signal-per-mass-dry-weight'!BY42*100/'signal-per-mass-dry-weight'!BY$172</f>
        <v>0.412861749011819</v>
      </c>
      <c r="BZ42" s="66">
        <f>'signal-per-mass-dry-weight'!BZ42*100/'signal-per-mass-dry-weight'!BZ$172</f>
        <v>0.639113694763213</v>
      </c>
      <c r="CA42" s="66">
        <f>'signal-per-mass-dry-weight'!CA42*100/'signal-per-mass-dry-weight'!CA$172</f>
        <v>0.344736174756843</v>
      </c>
      <c r="CB42" s="66">
        <f>'signal-per-mass-dry-weight'!CB42*100/'signal-per-mass-dry-weight'!CB$172</f>
        <v>0.409856948652984</v>
      </c>
      <c r="CC42" s="66">
        <f>'signal-per-mass-dry-weight'!CC42*100/'signal-per-mass-dry-weight'!CC$172</f>
        <v>0.405737649953419</v>
      </c>
      <c r="CD42" s="66">
        <f>'signal-per-mass-dry-weight'!CD42*100/'signal-per-mass-dry-weight'!CD$172</f>
        <v>0.403977543194945</v>
      </c>
      <c r="CE42" s="66">
        <f>'signal-per-mass-dry-weight'!CE42*100/'signal-per-mass-dry-weight'!CE$172</f>
        <v>0.323576032948627</v>
      </c>
      <c r="CF42" s="66">
        <f>'signal-per-mass-dry-weight'!CF42*100/'signal-per-mass-dry-weight'!CF$172</f>
        <v>0.475029610568055</v>
      </c>
      <c r="CG42" s="66">
        <f>'signal-per-mass-dry-weight'!CG42*100/'signal-per-mass-dry-weight'!CG$172</f>
        <v>0.485828125833949</v>
      </c>
      <c r="CH42" s="66">
        <f>'signal-per-mass-dry-weight'!CH42*100/'signal-per-mass-dry-weight'!CH$172</f>
        <v>0.446105202492695</v>
      </c>
      <c r="CI42" s="66">
        <f>'signal-per-mass-dry-weight'!CI42*100/'signal-per-mass-dry-weight'!CI$172</f>
        <v>0.37932782508831</v>
      </c>
      <c r="CJ42" s="66">
        <f>'signal-per-mass-dry-weight'!CJ42*100/'signal-per-mass-dry-weight'!CJ$172</f>
        <v>0.456329526431812</v>
      </c>
      <c r="CK42" s="66">
        <f>'signal-per-mass-dry-weight'!CK42*100/'signal-per-mass-dry-weight'!CK$172</f>
        <v>0.394999036408203</v>
      </c>
      <c r="CL42" s="66">
        <f>'signal-per-mass-dry-weight'!CL42*100/'signal-per-mass-dry-weight'!CL$172</f>
        <v>0.539297285663855</v>
      </c>
      <c r="CM42" s="66">
        <f>'signal-per-mass-dry-weight'!CM42*100/'signal-per-mass-dry-weight'!CM$172</f>
        <v>0.570652438172969</v>
      </c>
      <c r="CN42" s="66">
        <f>'signal-per-mass-dry-weight'!CN42*100/'signal-per-mass-dry-weight'!CN$172</f>
        <v>0.69009123302707</v>
      </c>
      <c r="CO42" s="66">
        <f>'signal-per-mass-dry-weight'!CO42*100/'signal-per-mass-dry-weight'!CO$172</f>
        <v>0.493968217250866</v>
      </c>
      <c r="CP42" s="66">
        <f>'signal-per-mass-dry-weight'!CP42*100/'signal-per-mass-dry-weight'!CP$172</f>
        <v>0.505341598195726</v>
      </c>
      <c r="CQ42" s="66">
        <f>'signal-per-mass-dry-weight'!CQ42*100/'signal-per-mass-dry-weight'!CQ$172</f>
        <v>0.429079055419082</v>
      </c>
      <c r="CR42" s="66">
        <f>'signal-per-mass-dry-weight'!CR42*100/'signal-per-mass-dry-weight'!CR$172</f>
        <v>0.401274741978634</v>
      </c>
      <c r="CS42" s="66">
        <f>'signal-per-mass-dry-weight'!CS42*100/'signal-per-mass-dry-weight'!CS$172</f>
        <v>0.293003936988769</v>
      </c>
      <c r="CT42" s="66">
        <f>'signal-per-mass-dry-weight'!CT42*100/'signal-per-mass-dry-weight'!CT$172</f>
        <v>0.336291194364069</v>
      </c>
      <c r="CU42" s="66">
        <f>'signal-per-mass-dry-weight'!CU42*100/'signal-per-mass-dry-weight'!CU$172</f>
        <v>0.410108324810546</v>
      </c>
      <c r="CV42" s="66">
        <f>'signal-per-mass-dry-weight'!CV42*100/'signal-per-mass-dry-weight'!CV$172</f>
        <v>0.59966868926876</v>
      </c>
      <c r="CW42" s="66">
        <f>'signal-per-mass-dry-weight'!CW42*100/'signal-per-mass-dry-weight'!CW$172</f>
        <v>0.562204045680112</v>
      </c>
      <c r="CX42" s="66">
        <f>'signal-per-mass-dry-weight'!CX42*100/'signal-per-mass-dry-weight'!CX$172</f>
        <v>0.358044377373907</v>
      </c>
      <c r="CY42" s="66">
        <f>'signal-per-mass-dry-weight'!CY42*100/'signal-per-mass-dry-weight'!CY$172</f>
        <v>0.283956710644691</v>
      </c>
      <c r="CZ42" s="66">
        <f>'signal-per-mass-dry-weight'!CZ42*100/'signal-per-mass-dry-weight'!CZ$172</f>
        <v>0.497787897836447</v>
      </c>
    </row>
    <row r="43" spans="1:104">
      <c r="A43">
        <f>'imported data from Web Calc'!A44</f>
        <v>764.5</v>
      </c>
      <c r="B43" t="str">
        <f>'imported data from Web Calc'!B44</f>
        <v>C40H75O10P</v>
      </c>
      <c r="C43" s="61" t="str">
        <f>'imported data from Web Calc'!C44</f>
        <v>PG(34:2)</v>
      </c>
      <c r="D43" s="96"/>
      <c r="E43" s="96"/>
      <c r="F43" s="96"/>
      <c r="G43" s="66">
        <f>'signal-per-mass-dry-weight'!G43*100/'signal-per-mass-dry-weight'!G$172</f>
        <v>2.77913641011667</v>
      </c>
      <c r="H43" s="66">
        <f>'signal-per-mass-dry-weight'!H43*100/'signal-per-mass-dry-weight'!H$172</f>
        <v>2.72770706792834</v>
      </c>
      <c r="I43" s="66">
        <f>'signal-per-mass-dry-weight'!I43*100/'signal-per-mass-dry-weight'!I$172</f>
        <v>2.52745814641349</v>
      </c>
      <c r="J43" s="66">
        <f>'signal-per-mass-dry-weight'!J43*100/'signal-per-mass-dry-weight'!J$172</f>
        <v>2.63748125237023</v>
      </c>
      <c r="K43" s="66">
        <f>'signal-per-mass-dry-weight'!K43*100/'signal-per-mass-dry-weight'!K$172</f>
        <v>2.57077342411792</v>
      </c>
      <c r="L43" s="66">
        <f>'signal-per-mass-dry-weight'!L43*100/'signal-per-mass-dry-weight'!L$172</f>
        <v>2.88784065261721</v>
      </c>
      <c r="M43" s="66">
        <f>'signal-per-mass-dry-weight'!M43*100/'signal-per-mass-dry-weight'!M$172</f>
        <v>2.70668209030307</v>
      </c>
      <c r="N43" s="66">
        <f>'signal-per-mass-dry-weight'!N43*100/'signal-per-mass-dry-weight'!N$172</f>
        <v>2.85580135673453</v>
      </c>
      <c r="O43" s="66">
        <f>'signal-per-mass-dry-weight'!O43*100/'signal-per-mass-dry-weight'!O$172</f>
        <v>2.73950825023035</v>
      </c>
      <c r="P43" s="66">
        <f>'signal-per-mass-dry-weight'!P43*100/'signal-per-mass-dry-weight'!P$172</f>
        <v>2.74091920303184</v>
      </c>
      <c r="Q43" s="66">
        <f t="shared" si="0"/>
        <v>2.71733078538637</v>
      </c>
      <c r="R43" s="115">
        <f t="shared" si="1"/>
        <v>0.114136171906167</v>
      </c>
      <c r="S43" s="66">
        <f t="shared" si="2"/>
        <v>0.0420030467103911</v>
      </c>
      <c r="T43" s="66">
        <f>'signal-per-mass-dry-weight'!T43*100/'signal-per-mass-dry-weight'!T$172</f>
        <v>2.45187648445905</v>
      </c>
      <c r="U43" s="66">
        <f>'signal-per-mass-dry-weight'!U43*100/'signal-per-mass-dry-weight'!U$172</f>
        <v>2.24202837814169</v>
      </c>
      <c r="V43" s="66">
        <f>'signal-per-mass-dry-weight'!V43*100/'signal-per-mass-dry-weight'!V$172</f>
        <v>2.54556998973636</v>
      </c>
      <c r="W43" s="66">
        <f>'signal-per-mass-dry-weight'!W43*100/'signal-per-mass-dry-weight'!W$172</f>
        <v>2.53569407357397</v>
      </c>
      <c r="X43" s="66">
        <f>'signal-per-mass-dry-weight'!X43*100/'signal-per-mass-dry-weight'!X$172</f>
        <v>2.86303275528778</v>
      </c>
      <c r="Y43" s="66">
        <f>'signal-per-mass-dry-weight'!Y43*100/'signal-per-mass-dry-weight'!Y$172</f>
        <v>2.10811008174859</v>
      </c>
      <c r="Z43" s="66">
        <f>'signal-per-mass-dry-weight'!Z43*100/'signal-per-mass-dry-weight'!Z$172</f>
        <v>1.81598713142527</v>
      </c>
      <c r="AA43" s="66">
        <f>'signal-per-mass-dry-weight'!AA43*100/'signal-per-mass-dry-weight'!AA$172</f>
        <v>2.421136993394</v>
      </c>
      <c r="AB43" s="66">
        <f>'signal-per-mass-dry-weight'!AB43*100/'signal-per-mass-dry-weight'!AB$172</f>
        <v>2.2412425024863</v>
      </c>
      <c r="AC43" s="66">
        <f>'signal-per-mass-dry-weight'!AC43*100/'signal-per-mass-dry-weight'!AC$172</f>
        <v>2.55266587794474</v>
      </c>
      <c r="AD43" s="66">
        <f>'signal-per-mass-dry-weight'!AD43*100/'signal-per-mass-dry-weight'!AD$172</f>
        <v>3.05161933412647</v>
      </c>
      <c r="AE43" s="66">
        <f>'signal-per-mass-dry-weight'!AE43*100/'signal-per-mass-dry-weight'!AE$172</f>
        <v>4.15933439088899</v>
      </c>
      <c r="AF43" s="66">
        <f>'signal-per-mass-dry-weight'!AF43*100/'signal-per-mass-dry-weight'!AF$172</f>
        <v>2.85825085495206</v>
      </c>
      <c r="AG43" s="66">
        <f>'signal-per-mass-dry-weight'!AG43*100/'signal-per-mass-dry-weight'!AG$172</f>
        <v>2.79224410151627</v>
      </c>
      <c r="AH43" s="66">
        <f>'signal-per-mass-dry-weight'!AH43*100/'signal-per-mass-dry-weight'!AH$172</f>
        <v>2.97681940218235</v>
      </c>
      <c r="AI43" s="66">
        <f>'signal-per-mass-dry-weight'!AI43*100/'signal-per-mass-dry-weight'!AI$172</f>
        <v>1.81970434157901</v>
      </c>
      <c r="AJ43" s="66">
        <f>'signal-per-mass-dry-weight'!AJ43*100/'signal-per-mass-dry-weight'!AJ$172</f>
        <v>2.31750629024026</v>
      </c>
      <c r="AK43" s="66">
        <f>'signal-per-mass-dry-weight'!AK43*100/'signal-per-mass-dry-weight'!AK$172</f>
        <v>1.52800029272734</v>
      </c>
      <c r="AL43" s="66">
        <f>'signal-per-mass-dry-weight'!AL43*100/'signal-per-mass-dry-weight'!AL$172</f>
        <v>2.01526503039787</v>
      </c>
      <c r="AM43" s="66">
        <f>'signal-per-mass-dry-weight'!AM43*100/'signal-per-mass-dry-weight'!AM$172</f>
        <v>2.22373896190863</v>
      </c>
      <c r="AN43" s="66">
        <f>'signal-per-mass-dry-weight'!AN43*100/'signal-per-mass-dry-weight'!AN$172</f>
        <v>2.20034075588492</v>
      </c>
      <c r="AO43" s="66">
        <f>'signal-per-mass-dry-weight'!AO43*100/'signal-per-mass-dry-weight'!AO$172</f>
        <v>2.05064182497463</v>
      </c>
      <c r="AP43" s="66">
        <f>'signal-per-mass-dry-weight'!AP43*100/'signal-per-mass-dry-weight'!AP$172</f>
        <v>1.71912460712883</v>
      </c>
      <c r="AQ43" s="66">
        <f>'signal-per-mass-dry-weight'!AQ43*100/'signal-per-mass-dry-weight'!AQ$172</f>
        <v>1.28475289452937</v>
      </c>
      <c r="AR43" s="66">
        <f>'signal-per-mass-dry-weight'!AR43*100/'signal-per-mass-dry-weight'!AR$172</f>
        <v>1.22926094182175</v>
      </c>
      <c r="AS43" s="66">
        <f>'signal-per-mass-dry-weight'!AS43*100/'signal-per-mass-dry-weight'!AS$172</f>
        <v>2.04933395638824</v>
      </c>
      <c r="AT43" s="66">
        <f>'signal-per-mass-dry-weight'!AT43*100/'signal-per-mass-dry-weight'!AT$172</f>
        <v>1.44210827797618</v>
      </c>
      <c r="AU43" s="66">
        <f>'signal-per-mass-dry-weight'!AU43*100/'signal-per-mass-dry-weight'!AU$172</f>
        <v>1.46383142479792</v>
      </c>
      <c r="AV43" s="66">
        <f>'signal-per-mass-dry-weight'!AV43*100/'signal-per-mass-dry-weight'!AV$172</f>
        <v>2.52261225750659</v>
      </c>
      <c r="AW43" s="66">
        <f>'signal-per-mass-dry-weight'!AW43*100/'signal-per-mass-dry-weight'!AW$172</f>
        <v>1.5626333134354</v>
      </c>
      <c r="AX43" s="66">
        <f>'signal-per-mass-dry-weight'!AX43*100/'signal-per-mass-dry-weight'!AX$172</f>
        <v>1.79227349795357</v>
      </c>
      <c r="AY43" s="66">
        <f>'signal-per-mass-dry-weight'!AY43*100/'signal-per-mass-dry-weight'!AY$172</f>
        <v>2.38774515443635</v>
      </c>
      <c r="AZ43" s="66">
        <f>'signal-per-mass-dry-weight'!AZ43*100/'signal-per-mass-dry-weight'!AZ$172</f>
        <v>2.27820396343022</v>
      </c>
      <c r="BA43" s="66">
        <f>'signal-per-mass-dry-weight'!BA43*100/'signal-per-mass-dry-weight'!BA$172</f>
        <v>1.7424109472444</v>
      </c>
      <c r="BB43" s="66">
        <f>'signal-per-mass-dry-weight'!BB43*100/'signal-per-mass-dry-weight'!BB$172</f>
        <v>1.65972489746468</v>
      </c>
      <c r="BC43" s="66">
        <f>'signal-per-mass-dry-weight'!BC43*100/'signal-per-mass-dry-weight'!BC$172</f>
        <v>2.18992542965314</v>
      </c>
      <c r="BD43" s="66">
        <f>'signal-per-mass-dry-weight'!BD43*100/'signal-per-mass-dry-weight'!BD$172</f>
        <v>2.12860043826812</v>
      </c>
      <c r="BE43" s="66">
        <f>'signal-per-mass-dry-weight'!BE43*100/'signal-per-mass-dry-weight'!BE$172</f>
        <v>2.38838193832951</v>
      </c>
      <c r="BF43" s="66">
        <f>'signal-per-mass-dry-weight'!BF43*100/'signal-per-mass-dry-weight'!BF$172</f>
        <v>2.07871555756047</v>
      </c>
      <c r="BG43" s="66">
        <f>'signal-per-mass-dry-weight'!BG43*100/'signal-per-mass-dry-weight'!BG$172</f>
        <v>2.07032917883482</v>
      </c>
      <c r="BH43" s="66">
        <f>'signal-per-mass-dry-weight'!BH43*100/'signal-per-mass-dry-weight'!BH$172</f>
        <v>2.57937887894883</v>
      </c>
      <c r="BI43" s="66">
        <f>'signal-per-mass-dry-weight'!BI43*100/'signal-per-mass-dry-weight'!BI$172</f>
        <v>3.09370505386492</v>
      </c>
      <c r="BJ43" s="66">
        <f>'signal-per-mass-dry-weight'!BJ43*100/'signal-per-mass-dry-weight'!BJ$172</f>
        <v>2.96765131445399</v>
      </c>
      <c r="BK43" s="66">
        <f>'signal-per-mass-dry-weight'!BK43*100/'signal-per-mass-dry-weight'!BK$172</f>
        <v>3.40947356554075</v>
      </c>
      <c r="BL43" s="66">
        <f>'signal-per-mass-dry-weight'!BL43*100/'signal-per-mass-dry-weight'!BL$172</f>
        <v>3.48970868351935</v>
      </c>
      <c r="BM43" s="121">
        <f>'signal-per-mass-dry-weight'!BM43*100/'signal-per-mass-dry-weight'!BM$172</f>
        <v>3.09370010061361</v>
      </c>
      <c r="BN43" s="66">
        <f>'signal-per-mass-dry-weight'!BN43*100/'signal-per-mass-dry-weight'!BN$172</f>
        <v>2.43203550288019</v>
      </c>
      <c r="BO43" s="66">
        <f>'signal-per-mass-dry-weight'!BO43*100/'signal-per-mass-dry-weight'!BO$172</f>
        <v>2.93974413937167</v>
      </c>
      <c r="BP43" s="66">
        <f>'signal-per-mass-dry-weight'!BP43*100/'signal-per-mass-dry-weight'!BP$172</f>
        <v>2.86119151544021</v>
      </c>
      <c r="BQ43" s="66">
        <f>'signal-per-mass-dry-weight'!BQ43*100/'signal-per-mass-dry-weight'!BQ$172</f>
        <v>3.12667713860748</v>
      </c>
      <c r="BR43" s="66">
        <f>'signal-per-mass-dry-weight'!BR43*100/'signal-per-mass-dry-weight'!BR$172</f>
        <v>2.70601920678222</v>
      </c>
      <c r="BS43" s="66">
        <f>'signal-per-mass-dry-weight'!BS43*100/'signal-per-mass-dry-weight'!BS$172</f>
        <v>3.15376762860825</v>
      </c>
      <c r="BT43" s="66">
        <f>'signal-per-mass-dry-weight'!BT43*100/'signal-per-mass-dry-weight'!BT$172</f>
        <v>2.59257093780697</v>
      </c>
      <c r="BU43" s="66">
        <f>'signal-per-mass-dry-weight'!BU43*100/'signal-per-mass-dry-weight'!BU$172</f>
        <v>2.80973333406107</v>
      </c>
      <c r="BV43" s="66">
        <f>'signal-per-mass-dry-weight'!BV43*100/'signal-per-mass-dry-weight'!BV$172</f>
        <v>2.82200207621562</v>
      </c>
      <c r="BW43" s="66">
        <f>'signal-per-mass-dry-weight'!BW43*100/'signal-per-mass-dry-weight'!BW$172</f>
        <v>3.32255349269739</v>
      </c>
      <c r="BX43" s="66">
        <f>'signal-per-mass-dry-weight'!BX43*100/'signal-per-mass-dry-weight'!BX$172</f>
        <v>4.01248209287702</v>
      </c>
      <c r="BY43" s="66">
        <f>'signal-per-mass-dry-weight'!BY43*100/'signal-per-mass-dry-weight'!BY$172</f>
        <v>2.80745989328037</v>
      </c>
      <c r="BZ43" s="66">
        <f>'signal-per-mass-dry-weight'!BZ43*100/'signal-per-mass-dry-weight'!BZ$172</f>
        <v>2.8706856789781</v>
      </c>
      <c r="CA43" s="66">
        <f>'signal-per-mass-dry-weight'!CA43*100/'signal-per-mass-dry-weight'!CA$172</f>
        <v>2.46486364951142</v>
      </c>
      <c r="CB43" s="66">
        <f>'signal-per-mass-dry-weight'!CB43*100/'signal-per-mass-dry-weight'!CB$172</f>
        <v>3.05122734543353</v>
      </c>
      <c r="CC43" s="66">
        <f>'signal-per-mass-dry-weight'!CC43*100/'signal-per-mass-dry-weight'!CC$172</f>
        <v>2.05803948401904</v>
      </c>
      <c r="CD43" s="66">
        <f>'signal-per-mass-dry-weight'!CD43*100/'signal-per-mass-dry-weight'!CD$172</f>
        <v>3.0284654663281</v>
      </c>
      <c r="CE43" s="66">
        <f>'signal-per-mass-dry-weight'!CE43*100/'signal-per-mass-dry-weight'!CE$172</f>
        <v>2.3171907553545</v>
      </c>
      <c r="CF43" s="66">
        <f>'signal-per-mass-dry-weight'!CF43*100/'signal-per-mass-dry-weight'!CF$172</f>
        <v>2.45712067155924</v>
      </c>
      <c r="CG43" s="66">
        <f>'signal-per-mass-dry-weight'!CG43*100/'signal-per-mass-dry-weight'!CG$172</f>
        <v>1.94829535590845</v>
      </c>
      <c r="CH43" s="66">
        <f>'signal-per-mass-dry-weight'!CH43*100/'signal-per-mass-dry-weight'!CH$172</f>
        <v>1.96755873520462</v>
      </c>
      <c r="CI43" s="66">
        <f>'signal-per-mass-dry-weight'!CI43*100/'signal-per-mass-dry-weight'!CI$172</f>
        <v>2.1740074969074</v>
      </c>
      <c r="CJ43" s="66">
        <f>'signal-per-mass-dry-weight'!CJ43*100/'signal-per-mass-dry-weight'!CJ$172</f>
        <v>2.38042955317489</v>
      </c>
      <c r="CK43" s="66">
        <f>'signal-per-mass-dry-weight'!CK43*100/'signal-per-mass-dry-weight'!CK$172</f>
        <v>2.01687459794936</v>
      </c>
      <c r="CL43" s="66">
        <f>'signal-per-mass-dry-weight'!CL43*100/'signal-per-mass-dry-weight'!CL$172</f>
        <v>2.45782725637997</v>
      </c>
      <c r="CM43" s="66">
        <f>'signal-per-mass-dry-weight'!CM43*100/'signal-per-mass-dry-weight'!CM$172</f>
        <v>2.5997511077119</v>
      </c>
      <c r="CN43" s="66">
        <f>'signal-per-mass-dry-weight'!CN43*100/'signal-per-mass-dry-weight'!CN$172</f>
        <v>3.72535201168002</v>
      </c>
      <c r="CO43" s="66">
        <f>'signal-per-mass-dry-weight'!CO43*100/'signal-per-mass-dry-weight'!CO$172</f>
        <v>2.48471324763393</v>
      </c>
      <c r="CP43" s="66">
        <f>'signal-per-mass-dry-weight'!CP43*100/'signal-per-mass-dry-weight'!CP$172</f>
        <v>3.88696866941607</v>
      </c>
      <c r="CQ43" s="66">
        <f>'signal-per-mass-dry-weight'!CQ43*100/'signal-per-mass-dry-weight'!CQ$172</f>
        <v>2.50707752478525</v>
      </c>
      <c r="CR43" s="66">
        <f>'signal-per-mass-dry-weight'!CR43*100/'signal-per-mass-dry-weight'!CR$172</f>
        <v>2.19924447297322</v>
      </c>
      <c r="CS43" s="66">
        <f>'signal-per-mass-dry-weight'!CS43*100/'signal-per-mass-dry-weight'!CS$172</f>
        <v>2.20053469600027</v>
      </c>
      <c r="CT43" s="66">
        <f>'signal-per-mass-dry-weight'!CT43*100/'signal-per-mass-dry-weight'!CT$172</f>
        <v>2.99837228895004</v>
      </c>
      <c r="CU43" s="66">
        <f>'signal-per-mass-dry-weight'!CU43*100/'signal-per-mass-dry-weight'!CU$172</f>
        <v>2.19731723503756</v>
      </c>
      <c r="CV43" s="66">
        <f>'signal-per-mass-dry-weight'!CV43*100/'signal-per-mass-dry-weight'!CV$172</f>
        <v>4.62858899764441</v>
      </c>
      <c r="CW43" s="66">
        <f>'signal-per-mass-dry-weight'!CW43*100/'signal-per-mass-dry-weight'!CW$172</f>
        <v>3.8266049093101</v>
      </c>
      <c r="CX43" s="66">
        <f>'signal-per-mass-dry-weight'!CX43*100/'signal-per-mass-dry-weight'!CX$172</f>
        <v>3.65509983540427</v>
      </c>
      <c r="CY43" s="66">
        <f>'signal-per-mass-dry-weight'!CY43*100/'signal-per-mass-dry-weight'!CY$172</f>
        <v>3.13434121559235</v>
      </c>
      <c r="CZ43" s="66">
        <f>'signal-per-mass-dry-weight'!CZ43*100/'signal-per-mass-dry-weight'!CZ$172</f>
        <v>4.05721145799301</v>
      </c>
    </row>
    <row r="44" spans="1:104">
      <c r="A44">
        <f>'imported data from Web Calc'!A45</f>
        <v>766.5</v>
      </c>
      <c r="B44" t="str">
        <f>'imported data from Web Calc'!B45</f>
        <v>C40H77O10P</v>
      </c>
      <c r="C44" s="61" t="str">
        <f>'imported data from Web Calc'!C45</f>
        <v>PG(34:1)</v>
      </c>
      <c r="D44" s="96"/>
      <c r="E44" s="96"/>
      <c r="F44" s="96"/>
      <c r="G44" s="66">
        <f>'signal-per-mass-dry-weight'!G44*100/'signal-per-mass-dry-weight'!G$172</f>
        <v>0.807295778013198</v>
      </c>
      <c r="H44" s="66">
        <f>'signal-per-mass-dry-weight'!H44*100/'signal-per-mass-dry-weight'!H$172</f>
        <v>0.827553838370457</v>
      </c>
      <c r="I44" s="66">
        <f>'signal-per-mass-dry-weight'!I44*100/'signal-per-mass-dry-weight'!I$172</f>
        <v>0.799810848321676</v>
      </c>
      <c r="J44" s="66">
        <f>'signal-per-mass-dry-weight'!J44*100/'signal-per-mass-dry-weight'!J$172</f>
        <v>0.819278546398569</v>
      </c>
      <c r="K44" s="66">
        <f>'signal-per-mass-dry-weight'!K44*100/'signal-per-mass-dry-weight'!K$172</f>
        <v>0.759969768570704</v>
      </c>
      <c r="L44" s="66">
        <f>'signal-per-mass-dry-weight'!L44*100/'signal-per-mass-dry-weight'!L$172</f>
        <v>0.747288022112724</v>
      </c>
      <c r="M44" s="66">
        <f>'signal-per-mass-dry-weight'!M44*100/'signal-per-mass-dry-weight'!M$172</f>
        <v>0.667093894537934</v>
      </c>
      <c r="N44" s="66">
        <f>'signal-per-mass-dry-weight'!N44*100/'signal-per-mass-dry-weight'!N$172</f>
        <v>0.76072188165724</v>
      </c>
      <c r="O44" s="66">
        <f>'signal-per-mass-dry-weight'!O44*100/'signal-per-mass-dry-weight'!O$172</f>
        <v>0.685827620590283</v>
      </c>
      <c r="P44" s="66">
        <f>'signal-per-mass-dry-weight'!P44*100/'signal-per-mass-dry-weight'!P$172</f>
        <v>0.819548716144798</v>
      </c>
      <c r="Q44" s="66">
        <f t="shared" si="0"/>
        <v>0.769438891471758</v>
      </c>
      <c r="R44" s="115">
        <f t="shared" si="1"/>
        <v>0.0566172205686891</v>
      </c>
      <c r="S44" s="66">
        <f t="shared" si="2"/>
        <v>0.0735824783439182</v>
      </c>
      <c r="T44" s="66">
        <f>'signal-per-mass-dry-weight'!T44*100/'signal-per-mass-dry-weight'!T$172</f>
        <v>0.620229330671115</v>
      </c>
      <c r="U44" s="66">
        <f>'signal-per-mass-dry-weight'!U44*100/'signal-per-mass-dry-weight'!U$172</f>
        <v>0.692296252566942</v>
      </c>
      <c r="V44" s="66">
        <f>'signal-per-mass-dry-weight'!V44*100/'signal-per-mass-dry-weight'!V$172</f>
        <v>0.762674037394902</v>
      </c>
      <c r="W44" s="66">
        <f>'signal-per-mass-dry-weight'!W44*100/'signal-per-mass-dry-weight'!W$172</f>
        <v>0.574762487426879</v>
      </c>
      <c r="X44" s="66">
        <f>'signal-per-mass-dry-weight'!X44*100/'signal-per-mass-dry-weight'!X$172</f>
        <v>0.635468938355205</v>
      </c>
      <c r="Y44" s="66">
        <f>'signal-per-mass-dry-weight'!Y44*100/'signal-per-mass-dry-weight'!Y$172</f>
        <v>0.556732151164866</v>
      </c>
      <c r="Z44" s="66">
        <f>'signal-per-mass-dry-weight'!Z44*100/'signal-per-mass-dry-weight'!Z$172</f>
        <v>0.545767451547529</v>
      </c>
      <c r="AA44" s="66">
        <f>'signal-per-mass-dry-weight'!AA44*100/'signal-per-mass-dry-weight'!AA$172</f>
        <v>0.724227814961922</v>
      </c>
      <c r="AB44" s="66">
        <f>'signal-per-mass-dry-weight'!AB44*100/'signal-per-mass-dry-weight'!AB$172</f>
        <v>0.579035659382707</v>
      </c>
      <c r="AC44" s="66">
        <f>'signal-per-mass-dry-weight'!AC44*100/'signal-per-mass-dry-weight'!AC$172</f>
        <v>0.595453458306001</v>
      </c>
      <c r="AD44" s="66">
        <f>'signal-per-mass-dry-weight'!AD44*100/'signal-per-mass-dry-weight'!AD$172</f>
        <v>0.516438369115398</v>
      </c>
      <c r="AE44" s="66">
        <f>'signal-per-mass-dry-weight'!AE44*100/'signal-per-mass-dry-weight'!AE$172</f>
        <v>0.8331946784622</v>
      </c>
      <c r="AF44" s="66">
        <f>'signal-per-mass-dry-weight'!AF44*100/'signal-per-mass-dry-weight'!AF$172</f>
        <v>0.609093952936233</v>
      </c>
      <c r="AG44" s="66">
        <f>'signal-per-mass-dry-weight'!AG44*100/'signal-per-mass-dry-weight'!AG$172</f>
        <v>0.670385834797526</v>
      </c>
      <c r="AH44" s="66">
        <f>'signal-per-mass-dry-weight'!AH44*100/'signal-per-mass-dry-weight'!AH$172</f>
        <v>0.699546133798212</v>
      </c>
      <c r="AI44" s="66">
        <f>'signal-per-mass-dry-weight'!AI44*100/'signal-per-mass-dry-weight'!AI$172</f>
        <v>0.337659946380748</v>
      </c>
      <c r="AJ44" s="66">
        <f>'signal-per-mass-dry-weight'!AJ44*100/'signal-per-mass-dry-weight'!AJ$172</f>
        <v>0.229020582347041</v>
      </c>
      <c r="AK44" s="66">
        <f>'signal-per-mass-dry-weight'!AK44*100/'signal-per-mass-dry-weight'!AK$172</f>
        <v>0.316541192098203</v>
      </c>
      <c r="AL44" s="66">
        <f>'signal-per-mass-dry-weight'!AL44*100/'signal-per-mass-dry-weight'!AL$172</f>
        <v>0.354527683085043</v>
      </c>
      <c r="AM44" s="66">
        <f>'signal-per-mass-dry-weight'!AM44*100/'signal-per-mass-dry-weight'!AM$172</f>
        <v>0.323076344283441</v>
      </c>
      <c r="AN44" s="66">
        <f>'signal-per-mass-dry-weight'!AN44*100/'signal-per-mass-dry-weight'!AN$172</f>
        <v>0.465555658625809</v>
      </c>
      <c r="AO44" s="66">
        <f>'signal-per-mass-dry-weight'!AO44*100/'signal-per-mass-dry-weight'!AO$172</f>
        <v>0.303910677066069</v>
      </c>
      <c r="AP44" s="66">
        <f>'signal-per-mass-dry-weight'!AP44*100/'signal-per-mass-dry-weight'!AP$172</f>
        <v>0.303130667440591</v>
      </c>
      <c r="AQ44" s="66">
        <f>'signal-per-mass-dry-weight'!AQ44*100/'signal-per-mass-dry-weight'!AQ$172</f>
        <v>0.417724368826468</v>
      </c>
      <c r="AR44" s="66">
        <f>'signal-per-mass-dry-weight'!AR44*100/'signal-per-mass-dry-weight'!AR$172</f>
        <v>0.388713262259085</v>
      </c>
      <c r="AS44" s="66">
        <f>'signal-per-mass-dry-weight'!AS44*100/'signal-per-mass-dry-weight'!AS$172</f>
        <v>0.524248221401642</v>
      </c>
      <c r="AT44" s="66">
        <f>'signal-per-mass-dry-weight'!AT44*100/'signal-per-mass-dry-weight'!AT$172</f>
        <v>0.489464048985032</v>
      </c>
      <c r="AU44" s="66">
        <f>'signal-per-mass-dry-weight'!AU44*100/'signal-per-mass-dry-weight'!AU$172</f>
        <v>0.379394350664735</v>
      </c>
      <c r="AV44" s="66">
        <f>'signal-per-mass-dry-weight'!AV44*100/'signal-per-mass-dry-weight'!AV$172</f>
        <v>0.207964408996839</v>
      </c>
      <c r="AW44" s="66">
        <f>'signal-per-mass-dry-weight'!AW44*100/'signal-per-mass-dry-weight'!AW$172</f>
        <v>0.281440703455261</v>
      </c>
      <c r="AX44" s="66">
        <f>'signal-per-mass-dry-weight'!AX44*100/'signal-per-mass-dry-weight'!AX$172</f>
        <v>0.376893334191196</v>
      </c>
      <c r="AY44" s="66">
        <f>'signal-per-mass-dry-weight'!AY44*100/'signal-per-mass-dry-weight'!AY$172</f>
        <v>0.627154200199423</v>
      </c>
      <c r="AZ44" s="66">
        <f>'signal-per-mass-dry-weight'!AZ44*100/'signal-per-mass-dry-weight'!AZ$172</f>
        <v>0.411613096563387</v>
      </c>
      <c r="BA44" s="66">
        <f>'signal-per-mass-dry-weight'!BA44*100/'signal-per-mass-dry-weight'!BA$172</f>
        <v>0.308478575138662</v>
      </c>
      <c r="BB44" s="66">
        <f>'signal-per-mass-dry-weight'!BB44*100/'signal-per-mass-dry-weight'!BB$172</f>
        <v>0.409877643763628</v>
      </c>
      <c r="BC44" s="66">
        <f>'signal-per-mass-dry-weight'!BC44*100/'signal-per-mass-dry-weight'!BC$172</f>
        <v>1.04149167752089</v>
      </c>
      <c r="BD44" s="66">
        <f>'signal-per-mass-dry-weight'!BD44*100/'signal-per-mass-dry-weight'!BD$172</f>
        <v>1.08859867140326</v>
      </c>
      <c r="BE44" s="66">
        <f>'signal-per-mass-dry-weight'!BE44*100/'signal-per-mass-dry-weight'!BE$172</f>
        <v>1.01219526822733</v>
      </c>
      <c r="BF44" s="66">
        <f>'signal-per-mass-dry-weight'!BF44*100/'signal-per-mass-dry-weight'!BF$172</f>
        <v>0.870274669087383</v>
      </c>
      <c r="BG44" s="66">
        <f>'signal-per-mass-dry-weight'!BG44*100/'signal-per-mass-dry-weight'!BG$172</f>
        <v>1.11340148774406</v>
      </c>
      <c r="BH44" s="66">
        <f>'signal-per-mass-dry-weight'!BH44*100/'signal-per-mass-dry-weight'!BH$172</f>
        <v>0.408723848056132</v>
      </c>
      <c r="BI44" s="66">
        <f>'signal-per-mass-dry-weight'!BI44*100/'signal-per-mass-dry-weight'!BI$172</f>
        <v>0.433659530049695</v>
      </c>
      <c r="BJ44" s="66">
        <f>'signal-per-mass-dry-weight'!BJ44*100/'signal-per-mass-dry-weight'!BJ$172</f>
        <v>0.539019898443262</v>
      </c>
      <c r="BK44" s="66">
        <f>'signal-per-mass-dry-weight'!BK44*100/'signal-per-mass-dry-weight'!BK$172</f>
        <v>0.425261319565066</v>
      </c>
      <c r="BL44" s="66">
        <f>'signal-per-mass-dry-weight'!BL44*100/'signal-per-mass-dry-weight'!BL$172</f>
        <v>0.666888165632435</v>
      </c>
      <c r="BM44" s="121">
        <f>'signal-per-mass-dry-weight'!BM44*100/'signal-per-mass-dry-weight'!BM$172</f>
        <v>1.12921022674308</v>
      </c>
      <c r="BN44" s="66">
        <f>'signal-per-mass-dry-weight'!BN44*100/'signal-per-mass-dry-weight'!BN$172</f>
        <v>0.935710199732562</v>
      </c>
      <c r="BO44" s="66">
        <f>'signal-per-mass-dry-weight'!BO44*100/'signal-per-mass-dry-weight'!BO$172</f>
        <v>1.07588106766332</v>
      </c>
      <c r="BP44" s="66">
        <f>'signal-per-mass-dry-weight'!BP44*100/'signal-per-mass-dry-weight'!BP$172</f>
        <v>0.655083701989768</v>
      </c>
      <c r="BQ44" s="66">
        <f>'signal-per-mass-dry-weight'!BQ44*100/'signal-per-mass-dry-weight'!BQ$172</f>
        <v>1.03921140897956</v>
      </c>
      <c r="BR44" s="66">
        <f>'signal-per-mass-dry-weight'!BR44*100/'signal-per-mass-dry-weight'!BR$172</f>
        <v>1.00020125906423</v>
      </c>
      <c r="BS44" s="66">
        <f>'signal-per-mass-dry-weight'!BS44*100/'signal-per-mass-dry-weight'!BS$172</f>
        <v>1.16440086287865</v>
      </c>
      <c r="BT44" s="66">
        <f>'signal-per-mass-dry-weight'!BT44*100/'signal-per-mass-dry-weight'!BT$172</f>
        <v>0.904909682170391</v>
      </c>
      <c r="BU44" s="66">
        <f>'signal-per-mass-dry-weight'!BU44*100/'signal-per-mass-dry-weight'!BU$172</f>
        <v>0.810810962117378</v>
      </c>
      <c r="BV44" s="66">
        <f>'signal-per-mass-dry-weight'!BV44*100/'signal-per-mass-dry-weight'!BV$172</f>
        <v>0.97672799132983</v>
      </c>
      <c r="BW44" s="66">
        <f>'signal-per-mass-dry-weight'!BW44*100/'signal-per-mass-dry-weight'!BW$172</f>
        <v>1.39419323197734</v>
      </c>
      <c r="BX44" s="66">
        <f>'signal-per-mass-dry-weight'!BX44*100/'signal-per-mass-dry-weight'!BX$172</f>
        <v>1.46528902971716</v>
      </c>
      <c r="BY44" s="66">
        <f>'signal-per-mass-dry-weight'!BY44*100/'signal-per-mass-dry-weight'!BY$172</f>
        <v>0.778539298136573</v>
      </c>
      <c r="BZ44" s="66">
        <f>'signal-per-mass-dry-weight'!BZ44*100/'signal-per-mass-dry-weight'!BZ$172</f>
        <v>1.28976694234854</v>
      </c>
      <c r="CA44" s="66">
        <f>'signal-per-mass-dry-weight'!CA44*100/'signal-per-mass-dry-weight'!CA$172</f>
        <v>0.674390141868073</v>
      </c>
      <c r="CB44" s="66">
        <f>'signal-per-mass-dry-weight'!CB44*100/'signal-per-mass-dry-weight'!CB$172</f>
        <v>0.597760595881584</v>
      </c>
      <c r="CC44" s="66">
        <f>'signal-per-mass-dry-weight'!CC44*100/'signal-per-mass-dry-weight'!CC$172</f>
        <v>0.809748756715546</v>
      </c>
      <c r="CD44" s="66">
        <f>'signal-per-mass-dry-weight'!CD44*100/'signal-per-mass-dry-weight'!CD$172</f>
        <v>0.654951031382723</v>
      </c>
      <c r="CE44" s="66">
        <f>'signal-per-mass-dry-weight'!CE44*100/'signal-per-mass-dry-weight'!CE$172</f>
        <v>0.505164970842185</v>
      </c>
      <c r="CF44" s="66">
        <f>'signal-per-mass-dry-weight'!CF44*100/'signal-per-mass-dry-weight'!CF$172</f>
        <v>0.575523239374149</v>
      </c>
      <c r="CG44" s="66">
        <f>'signal-per-mass-dry-weight'!CG44*100/'signal-per-mass-dry-weight'!CG$172</f>
        <v>0.483336699547621</v>
      </c>
      <c r="CH44" s="66">
        <f>'signal-per-mass-dry-weight'!CH44*100/'signal-per-mass-dry-weight'!CH$172</f>
        <v>0.342796629283861</v>
      </c>
      <c r="CI44" s="66">
        <f>'signal-per-mass-dry-weight'!CI44*100/'signal-per-mass-dry-weight'!CI$172</f>
        <v>0.402522392737022</v>
      </c>
      <c r="CJ44" s="66">
        <f>'signal-per-mass-dry-weight'!CJ44*100/'signal-per-mass-dry-weight'!CJ$172</f>
        <v>0.782739352397155</v>
      </c>
      <c r="CK44" s="66">
        <f>'signal-per-mass-dry-weight'!CK44*100/'signal-per-mass-dry-weight'!CK$172</f>
        <v>0.535866162645346</v>
      </c>
      <c r="CL44" s="66">
        <f>'signal-per-mass-dry-weight'!CL44*100/'signal-per-mass-dry-weight'!CL$172</f>
        <v>0.751192823650437</v>
      </c>
      <c r="CM44" s="66">
        <f>'signal-per-mass-dry-weight'!CM44*100/'signal-per-mass-dry-weight'!CM$172</f>
        <v>0.851433637840376</v>
      </c>
      <c r="CN44" s="66">
        <f>'signal-per-mass-dry-weight'!CN44*100/'signal-per-mass-dry-weight'!CN$172</f>
        <v>1.02458586787862</v>
      </c>
      <c r="CO44" s="66">
        <f>'signal-per-mass-dry-weight'!CO44*100/'signal-per-mass-dry-weight'!CO$172</f>
        <v>0.417482815870087</v>
      </c>
      <c r="CP44" s="66">
        <f>'signal-per-mass-dry-weight'!CP44*100/'signal-per-mass-dry-weight'!CP$172</f>
        <v>0.758606916820878</v>
      </c>
      <c r="CQ44" s="66">
        <f>'signal-per-mass-dry-weight'!CQ44*100/'signal-per-mass-dry-weight'!CQ$172</f>
        <v>0.974532722942072</v>
      </c>
      <c r="CR44" s="66">
        <f>'signal-per-mass-dry-weight'!CR44*100/'signal-per-mass-dry-weight'!CR$172</f>
        <v>1.10415275776702</v>
      </c>
      <c r="CS44" s="66">
        <f>'signal-per-mass-dry-weight'!CS44*100/'signal-per-mass-dry-weight'!CS$172</f>
        <v>0.839944619367805</v>
      </c>
      <c r="CT44" s="66">
        <f>'signal-per-mass-dry-weight'!CT44*100/'signal-per-mass-dry-weight'!CT$172</f>
        <v>1.26176456125399</v>
      </c>
      <c r="CU44" s="66">
        <f>'signal-per-mass-dry-weight'!CU44*100/'signal-per-mass-dry-weight'!CU$172</f>
        <v>0.703659546780199</v>
      </c>
      <c r="CV44" s="66">
        <f>'signal-per-mass-dry-weight'!CV44*100/'signal-per-mass-dry-weight'!CV$172</f>
        <v>1.46148503479493</v>
      </c>
      <c r="CW44" s="66">
        <f>'signal-per-mass-dry-weight'!CW44*100/'signal-per-mass-dry-weight'!CW$172</f>
        <v>1.01980497937577</v>
      </c>
      <c r="CX44" s="66">
        <f>'signal-per-mass-dry-weight'!CX44*100/'signal-per-mass-dry-weight'!CX$172</f>
        <v>1.07870391140735</v>
      </c>
      <c r="CY44" s="66">
        <f>'signal-per-mass-dry-weight'!CY44*100/'signal-per-mass-dry-weight'!CY$172</f>
        <v>1.1709833877062</v>
      </c>
      <c r="CZ44" s="66">
        <f>'signal-per-mass-dry-weight'!CZ44*100/'signal-per-mass-dry-weight'!CZ$172</f>
        <v>1.35827270129906</v>
      </c>
    </row>
    <row r="45" spans="1:104">
      <c r="A45">
        <f>'imported data from Web Calc'!A46</f>
        <v>768.5</v>
      </c>
      <c r="B45" t="str">
        <f>'imported data from Web Calc'!B46</f>
        <v>C40H79O10P</v>
      </c>
      <c r="C45" s="61" t="str">
        <f>'imported data from Web Calc'!C46</f>
        <v>PG(34:0)</v>
      </c>
      <c r="D45" s="96"/>
      <c r="E45" s="96"/>
      <c r="F45" s="96"/>
      <c r="G45" s="66">
        <f>'signal-per-mass-dry-weight'!G45*100/'signal-per-mass-dry-weight'!G$172</f>
        <v>0.0108917401243011</v>
      </c>
      <c r="H45" s="66">
        <f>'signal-per-mass-dry-weight'!H45*100/'signal-per-mass-dry-weight'!H$172</f>
        <v>0.0536766449027651</v>
      </c>
      <c r="I45" s="66">
        <f>'signal-per-mass-dry-weight'!I45*100/'signal-per-mass-dry-weight'!I$172</f>
        <v>0.0325883349141544</v>
      </c>
      <c r="J45" s="66">
        <f>'signal-per-mass-dry-weight'!J45*100/'signal-per-mass-dry-weight'!J$172</f>
        <v>0.0543664355659754</v>
      </c>
      <c r="K45" s="66">
        <f>'signal-per-mass-dry-weight'!K45*100/'signal-per-mass-dry-weight'!K$172</f>
        <v>0.0162883906307254</v>
      </c>
      <c r="L45" s="66">
        <f>'signal-per-mass-dry-weight'!L45*100/'signal-per-mass-dry-weight'!L$172</f>
        <v>0.0720333603404678</v>
      </c>
      <c r="M45" s="66">
        <f>'signal-per-mass-dry-weight'!M45*100/'signal-per-mass-dry-weight'!M$172</f>
        <v>0.0630655992735442</v>
      </c>
      <c r="N45" s="66">
        <f>'signal-per-mass-dry-weight'!N45*100/'signal-per-mass-dry-weight'!N$172</f>
        <v>0.0499848545519463</v>
      </c>
      <c r="O45" s="66">
        <f>'signal-per-mass-dry-weight'!O45*100/'signal-per-mass-dry-weight'!O$172</f>
        <v>0.0308931360626254</v>
      </c>
      <c r="P45" s="66">
        <f>'signal-per-mass-dry-weight'!P45*100/'signal-per-mass-dry-weight'!P$172</f>
        <v>0.0526271796707109</v>
      </c>
      <c r="Q45" s="66">
        <f t="shared" si="0"/>
        <v>0.0436415676037216</v>
      </c>
      <c r="R45" s="115">
        <f t="shared" si="1"/>
        <v>0.0200708050382299</v>
      </c>
      <c r="S45" s="66">
        <f t="shared" si="2"/>
        <v>0.459901102097862</v>
      </c>
      <c r="T45" s="66">
        <f>'signal-per-mass-dry-weight'!T45*100/'signal-per-mass-dry-weight'!T$172</f>
        <v>0.0250141673790239</v>
      </c>
      <c r="U45" s="66">
        <f>'signal-per-mass-dry-weight'!U45*100/'signal-per-mass-dry-weight'!U$172</f>
        <v>0.0438652116796049</v>
      </c>
      <c r="V45" s="66">
        <f>'signal-per-mass-dry-weight'!V45*100/'signal-per-mass-dry-weight'!V$172</f>
        <v>0.0439136934074251</v>
      </c>
      <c r="W45" s="66">
        <f>'signal-per-mass-dry-weight'!W45*100/'signal-per-mass-dry-weight'!W$172</f>
        <v>0.0464767510048689</v>
      </c>
      <c r="X45" s="66">
        <f>'signal-per-mass-dry-weight'!X45*100/'signal-per-mass-dry-weight'!X$172</f>
        <v>0.025248191970673</v>
      </c>
      <c r="Y45" s="66">
        <f>'signal-per-mass-dry-weight'!Y45*100/'signal-per-mass-dry-weight'!Y$172</f>
        <v>0.0581843282295515</v>
      </c>
      <c r="Z45" s="66">
        <f>'signal-per-mass-dry-weight'!Z45*100/'signal-per-mass-dry-weight'!Z$172</f>
        <v>0.028406297847504</v>
      </c>
      <c r="AA45" s="66">
        <f>'signal-per-mass-dry-weight'!AA45*100/'signal-per-mass-dry-weight'!AA$172</f>
        <v>0.0514041824499787</v>
      </c>
      <c r="AB45" s="66">
        <f>'signal-per-mass-dry-weight'!AB45*100/'signal-per-mass-dry-weight'!AB$172</f>
        <v>0</v>
      </c>
      <c r="AC45" s="66">
        <f>'signal-per-mass-dry-weight'!AC45*100/'signal-per-mass-dry-weight'!AC$172</f>
        <v>0.0472756623101145</v>
      </c>
      <c r="AD45" s="66">
        <f>'signal-per-mass-dry-weight'!AD45*100/'signal-per-mass-dry-weight'!AD$172</f>
        <v>0.017032927741273</v>
      </c>
      <c r="AE45" s="66">
        <f>'signal-per-mass-dry-weight'!AE45*100/'signal-per-mass-dry-weight'!AE$172</f>
        <v>0</v>
      </c>
      <c r="AF45" s="66">
        <f>'signal-per-mass-dry-weight'!AF45*100/'signal-per-mass-dry-weight'!AF$172</f>
        <v>0.0063249631665237</v>
      </c>
      <c r="AG45" s="66">
        <f>'signal-per-mass-dry-weight'!AG45*100/'signal-per-mass-dry-weight'!AG$172</f>
        <v>0</v>
      </c>
      <c r="AH45" s="66">
        <f>'signal-per-mass-dry-weight'!AH45*100/'signal-per-mass-dry-weight'!AH$172</f>
        <v>0.0214190487997003</v>
      </c>
      <c r="AI45" s="66">
        <f>'signal-per-mass-dry-weight'!AI45*100/'signal-per-mass-dry-weight'!AI$172</f>
        <v>0</v>
      </c>
      <c r="AJ45" s="66">
        <f>'signal-per-mass-dry-weight'!AJ45*100/'signal-per-mass-dry-weight'!AJ$172</f>
        <v>0</v>
      </c>
      <c r="AK45" s="66">
        <f>'signal-per-mass-dry-weight'!AK45*100/'signal-per-mass-dry-weight'!AK$172</f>
        <v>0.0104400129319988</v>
      </c>
      <c r="AL45" s="66">
        <f>'signal-per-mass-dry-weight'!AL45*100/'signal-per-mass-dry-weight'!AL$172</f>
        <v>0</v>
      </c>
      <c r="AM45" s="66">
        <f>'signal-per-mass-dry-weight'!AM45*100/'signal-per-mass-dry-weight'!AM$172</f>
        <v>0.00320300407419142</v>
      </c>
      <c r="AN45" s="66">
        <f>'signal-per-mass-dry-weight'!AN45*100/'signal-per-mass-dry-weight'!AN$172</f>
        <v>0.0151350994351693</v>
      </c>
      <c r="AO45" s="66">
        <f>'signal-per-mass-dry-weight'!AO45*100/'signal-per-mass-dry-weight'!AO$172</f>
        <v>0.0181258853120916</v>
      </c>
      <c r="AP45" s="66">
        <f>'signal-per-mass-dry-weight'!AP45*100/'signal-per-mass-dry-weight'!AP$172</f>
        <v>0.0245373516608199</v>
      </c>
      <c r="AQ45" s="66">
        <f>'signal-per-mass-dry-weight'!AQ45*100/'signal-per-mass-dry-weight'!AQ$172</f>
        <v>0.0370245790930654</v>
      </c>
      <c r="AR45" s="66">
        <f>'signal-per-mass-dry-weight'!AR45*100/'signal-per-mass-dry-weight'!AR$172</f>
        <v>0.032031630918102</v>
      </c>
      <c r="AS45" s="66">
        <f>'signal-per-mass-dry-weight'!AS45*100/'signal-per-mass-dry-weight'!AS$172</f>
        <v>0.0197085797519414</v>
      </c>
      <c r="AT45" s="66">
        <f>'signal-per-mass-dry-weight'!AT45*100/'signal-per-mass-dry-weight'!AT$172</f>
        <v>0.0525677379578196</v>
      </c>
      <c r="AU45" s="66">
        <f>'signal-per-mass-dry-weight'!AU45*100/'signal-per-mass-dry-weight'!AU$172</f>
        <v>0.0261265170157712</v>
      </c>
      <c r="AV45" s="66">
        <f>'signal-per-mass-dry-weight'!AV45*100/'signal-per-mass-dry-weight'!AV$172</f>
        <v>0</v>
      </c>
      <c r="AW45" s="66">
        <f>'signal-per-mass-dry-weight'!AW45*100/'signal-per-mass-dry-weight'!AW$172</f>
        <v>0.0208383796112345</v>
      </c>
      <c r="AX45" s="66">
        <f>'signal-per-mass-dry-weight'!AX45*100/'signal-per-mass-dry-weight'!AX$172</f>
        <v>0.0453800592498905</v>
      </c>
      <c r="AY45" s="66">
        <f>'signal-per-mass-dry-weight'!AY45*100/'signal-per-mass-dry-weight'!AY$172</f>
        <v>0.0795208199745676</v>
      </c>
      <c r="AZ45" s="66">
        <f>'signal-per-mass-dry-weight'!AZ45*100/'signal-per-mass-dry-weight'!AZ$172</f>
        <v>0.00573277293263771</v>
      </c>
      <c r="BA45" s="66">
        <f>'signal-per-mass-dry-weight'!BA45*100/'signal-per-mass-dry-weight'!BA$172</f>
        <v>0</v>
      </c>
      <c r="BB45" s="66">
        <f>'signal-per-mass-dry-weight'!BB45*100/'signal-per-mass-dry-weight'!BB$172</f>
        <v>0.0602128752643314</v>
      </c>
      <c r="BC45" s="66">
        <f>'signal-per-mass-dry-weight'!BC45*100/'signal-per-mass-dry-weight'!BC$172</f>
        <v>0.0763871961509707</v>
      </c>
      <c r="BD45" s="66">
        <f>'signal-per-mass-dry-weight'!BD45*100/'signal-per-mass-dry-weight'!BD$172</f>
        <v>0.044815589199671</v>
      </c>
      <c r="BE45" s="66">
        <f>'signal-per-mass-dry-weight'!BE45*100/'signal-per-mass-dry-weight'!BE$172</f>
        <v>0.0168886863441712</v>
      </c>
      <c r="BF45" s="66">
        <f>'signal-per-mass-dry-weight'!BF45*100/'signal-per-mass-dry-weight'!BF$172</f>
        <v>0.0780699655932969</v>
      </c>
      <c r="BG45" s="66">
        <f>'signal-per-mass-dry-weight'!BG45*100/'signal-per-mass-dry-weight'!BG$172</f>
        <v>0.0629040388555965</v>
      </c>
      <c r="BH45" s="66">
        <f>'signal-per-mass-dry-weight'!BH45*100/'signal-per-mass-dry-weight'!BH$172</f>
        <v>0</v>
      </c>
      <c r="BI45" s="66">
        <f>'signal-per-mass-dry-weight'!BI45*100/'signal-per-mass-dry-weight'!BI$172</f>
        <v>0.0300456949226117</v>
      </c>
      <c r="BJ45" s="66">
        <f>'signal-per-mass-dry-weight'!BJ45*100/'signal-per-mass-dry-weight'!BJ$172</f>
        <v>0.012167492064182</v>
      </c>
      <c r="BK45" s="66">
        <f>'signal-per-mass-dry-weight'!BK45*100/'signal-per-mass-dry-weight'!BK$172</f>
        <v>0</v>
      </c>
      <c r="BL45" s="66">
        <f>'signal-per-mass-dry-weight'!BL45*100/'signal-per-mass-dry-weight'!BL$172</f>
        <v>0</v>
      </c>
      <c r="BM45" s="121">
        <f>'signal-per-mass-dry-weight'!BM45*100/'signal-per-mass-dry-weight'!BM$172</f>
        <v>0.0290700573246215</v>
      </c>
      <c r="BN45" s="66">
        <f>'signal-per-mass-dry-weight'!BN45*100/'signal-per-mass-dry-weight'!BN$172</f>
        <v>0</v>
      </c>
      <c r="BO45" s="66">
        <f>'signal-per-mass-dry-weight'!BO45*100/'signal-per-mass-dry-weight'!BO$172</f>
        <v>0.0453384352154792</v>
      </c>
      <c r="BP45" s="66">
        <f>'signal-per-mass-dry-weight'!BP45*100/'signal-per-mass-dry-weight'!BP$172</f>
        <v>0.0349067692001653</v>
      </c>
      <c r="BQ45" s="66">
        <f>'signal-per-mass-dry-weight'!BQ45*100/'signal-per-mass-dry-weight'!BQ$172</f>
        <v>0.00542574700128554</v>
      </c>
      <c r="BR45" s="66">
        <f>'signal-per-mass-dry-weight'!BR45*100/'signal-per-mass-dry-weight'!BR$172</f>
        <v>0.0450541107686589</v>
      </c>
      <c r="BS45" s="66">
        <f>'signal-per-mass-dry-weight'!BS45*100/'signal-per-mass-dry-weight'!BS$172</f>
        <v>0.0655049922860475</v>
      </c>
      <c r="BT45" s="66">
        <f>'signal-per-mass-dry-weight'!BT45*100/'signal-per-mass-dry-weight'!BT$172</f>
        <v>0.00469838879631563</v>
      </c>
      <c r="BU45" s="66">
        <f>'signal-per-mass-dry-weight'!BU45*100/'signal-per-mass-dry-weight'!BU$172</f>
        <v>0.0231000274107515</v>
      </c>
      <c r="BV45" s="66">
        <f>'signal-per-mass-dry-weight'!BV45*100/'signal-per-mass-dry-weight'!BV$172</f>
        <v>0.0669697462409693</v>
      </c>
      <c r="BW45" s="66">
        <f>'signal-per-mass-dry-weight'!BW45*100/'signal-per-mass-dry-weight'!BW$172</f>
        <v>0.0129652191442406</v>
      </c>
      <c r="BX45" s="66">
        <f>'signal-per-mass-dry-weight'!BX45*100/'signal-per-mass-dry-weight'!BX$172</f>
        <v>0.0484497522764445</v>
      </c>
      <c r="BY45" s="66">
        <f>'signal-per-mass-dry-weight'!BY45*100/'signal-per-mass-dry-weight'!BY$172</f>
        <v>0</v>
      </c>
      <c r="BZ45" s="66">
        <f>'signal-per-mass-dry-weight'!BZ45*100/'signal-per-mass-dry-weight'!BZ$172</f>
        <v>0</v>
      </c>
      <c r="CA45" s="66">
        <f>'signal-per-mass-dry-weight'!CA45*100/'signal-per-mass-dry-weight'!CA$172</f>
        <v>0</v>
      </c>
      <c r="CB45" s="66">
        <f>'signal-per-mass-dry-weight'!CB45*100/'signal-per-mass-dry-weight'!CB$172</f>
        <v>0.0725131524539896</v>
      </c>
      <c r="CC45" s="66">
        <f>'signal-per-mass-dry-weight'!CC45*100/'signal-per-mass-dry-weight'!CC$172</f>
        <v>0.0215817898911393</v>
      </c>
      <c r="CD45" s="66">
        <f>'signal-per-mass-dry-weight'!CD45*100/'signal-per-mass-dry-weight'!CD$172</f>
        <v>0.0312253173484016</v>
      </c>
      <c r="CE45" s="66">
        <f>'signal-per-mass-dry-weight'!CE45*100/'signal-per-mass-dry-weight'!CE$172</f>
        <v>0</v>
      </c>
      <c r="CF45" s="66">
        <f>'signal-per-mass-dry-weight'!CF45*100/'signal-per-mass-dry-weight'!CF$172</f>
        <v>0.0308683501452166</v>
      </c>
      <c r="CG45" s="66">
        <f>'signal-per-mass-dry-weight'!CG45*100/'signal-per-mass-dry-weight'!CG$172</f>
        <v>0.0311428285790993</v>
      </c>
      <c r="CH45" s="66">
        <f>'signal-per-mass-dry-weight'!CH45*100/'signal-per-mass-dry-weight'!CH$172</f>
        <v>0</v>
      </c>
      <c r="CI45" s="66">
        <f>'signal-per-mass-dry-weight'!CI45*100/'signal-per-mass-dry-weight'!CI$172</f>
        <v>0.0193288063739266</v>
      </c>
      <c r="CJ45" s="66">
        <f>'signal-per-mass-dry-weight'!CJ45*100/'signal-per-mass-dry-weight'!CJ$172</f>
        <v>0.0456329526431812</v>
      </c>
      <c r="CK45" s="66">
        <f>'signal-per-mass-dry-weight'!CK45*100/'signal-per-mass-dry-weight'!CK$172</f>
        <v>0</v>
      </c>
      <c r="CL45" s="66">
        <f>'signal-per-mass-dry-weight'!CL45*100/'signal-per-mass-dry-weight'!CL$172</f>
        <v>0.0674121607079819</v>
      </c>
      <c r="CM45" s="66">
        <f>'signal-per-mass-dry-weight'!CM45*100/'signal-per-mass-dry-weight'!CM$172</f>
        <v>0.00505002157675194</v>
      </c>
      <c r="CN45" s="66">
        <f>'signal-per-mass-dry-weight'!CN45*100/'signal-per-mass-dry-weight'!CN$172</f>
        <v>0.0598839499734234</v>
      </c>
      <c r="CO45" s="66">
        <f>'signal-per-mass-dry-weight'!CO45*100/'signal-per-mass-dry-weight'!CO$172</f>
        <v>0.00531148620699856</v>
      </c>
      <c r="CP45" s="66">
        <f>'signal-per-mass-dry-weight'!CP45*100/'signal-per-mass-dry-weight'!CP$172</f>
        <v>0.0951231243662543</v>
      </c>
      <c r="CQ45" s="66">
        <f>'signal-per-mass-dry-weight'!CQ45*100/'signal-per-mass-dry-weight'!CQ$172</f>
        <v>0.00209306856301991</v>
      </c>
      <c r="CR45" s="66">
        <f>'signal-per-mass-dry-weight'!CR45*100/'signal-per-mass-dry-weight'!CR$172</f>
        <v>0.0194165197731597</v>
      </c>
      <c r="CS45" s="66">
        <f>'signal-per-mass-dry-weight'!CS45*100/'signal-per-mass-dry-weight'!CS$172</f>
        <v>0.0413210680368777</v>
      </c>
      <c r="CT45" s="66">
        <f>'signal-per-mass-dry-weight'!CT45*100/'signal-per-mass-dry-weight'!CT$172</f>
        <v>0.0201774716618442</v>
      </c>
      <c r="CU45" s="66">
        <f>'signal-per-mass-dry-weight'!CU45*100/'signal-per-mass-dry-weight'!CU$172</f>
        <v>0</v>
      </c>
      <c r="CV45" s="66">
        <f>'signal-per-mass-dry-weight'!CV45*100/'signal-per-mass-dry-weight'!CV$172</f>
        <v>0.0379237115743089</v>
      </c>
      <c r="CW45" s="66">
        <f>'signal-per-mass-dry-weight'!CW45*100/'signal-per-mass-dry-weight'!CW$172</f>
        <v>0.033159487948961</v>
      </c>
      <c r="CX45" s="66">
        <f>'signal-per-mass-dry-weight'!CX45*100/'signal-per-mass-dry-weight'!CX$172</f>
        <v>0</v>
      </c>
      <c r="CY45" s="66">
        <f>'signal-per-mass-dry-weight'!CY45*100/'signal-per-mass-dry-weight'!CY$172</f>
        <v>0</v>
      </c>
      <c r="CZ45" s="66">
        <f>'signal-per-mass-dry-weight'!CZ45*100/'signal-per-mass-dry-weight'!CZ$172</f>
        <v>0.0464175210201189</v>
      </c>
    </row>
    <row r="46" spans="1:104">
      <c r="A46">
        <f>'imported data from Web Calc'!A47</f>
        <v>784.5</v>
      </c>
      <c r="B46" t="str">
        <f>'imported data from Web Calc'!B47</f>
        <v>C42H71O10P</v>
      </c>
      <c r="C46" s="61" t="str">
        <f>'imported data from Web Calc'!C47</f>
        <v>PG(36:6)</v>
      </c>
      <c r="D46" s="96"/>
      <c r="E46" s="96"/>
      <c r="F46" s="96"/>
      <c r="G46" s="66">
        <f>'signal-per-mass-dry-weight'!G46*100/'signal-per-mass-dry-weight'!G$172</f>
        <v>0</v>
      </c>
      <c r="H46" s="66">
        <f>'signal-per-mass-dry-weight'!H46*100/'signal-per-mass-dry-weight'!H$172</f>
        <v>0</v>
      </c>
      <c r="I46" s="66">
        <f>'signal-per-mass-dry-weight'!I46*100/'signal-per-mass-dry-weight'!I$172</f>
        <v>0</v>
      </c>
      <c r="J46" s="66">
        <f>'signal-per-mass-dry-weight'!J46*100/'signal-per-mass-dry-weight'!J$172</f>
        <v>0</v>
      </c>
      <c r="K46" s="66">
        <f>'signal-per-mass-dry-weight'!K46*100/'signal-per-mass-dry-weight'!K$172</f>
        <v>0</v>
      </c>
      <c r="L46" s="66">
        <f>'signal-per-mass-dry-weight'!L46*100/'signal-per-mass-dry-weight'!L$172</f>
        <v>0</v>
      </c>
      <c r="M46" s="66">
        <f>'signal-per-mass-dry-weight'!M46*100/'signal-per-mass-dry-weight'!M$172</f>
        <v>0</v>
      </c>
      <c r="N46" s="66">
        <f>'signal-per-mass-dry-weight'!N46*100/'signal-per-mass-dry-weight'!N$172</f>
        <v>0.0047604623382806</v>
      </c>
      <c r="O46" s="66">
        <f>'signal-per-mass-dry-weight'!O46*100/'signal-per-mass-dry-weight'!O$172</f>
        <v>0</v>
      </c>
      <c r="P46" s="66">
        <f>'signal-per-mass-dry-weight'!P46*100/'signal-per-mass-dry-weight'!P$172</f>
        <v>0</v>
      </c>
      <c r="Q46" s="66">
        <f t="shared" si="0"/>
        <v>0.00047604623382806</v>
      </c>
      <c r="R46" s="115">
        <f t="shared" si="1"/>
        <v>0.00150539037044177</v>
      </c>
      <c r="S46" s="66">
        <f t="shared" si="2"/>
        <v>3.16227766016838</v>
      </c>
      <c r="T46" s="66">
        <f>'signal-per-mass-dry-weight'!T46*100/'signal-per-mass-dry-weight'!T$172</f>
        <v>0.00305050821695413</v>
      </c>
      <c r="U46" s="66">
        <f>'signal-per-mass-dry-weight'!U46*100/'signal-per-mass-dry-weight'!U$172</f>
        <v>0.0103212262775541</v>
      </c>
      <c r="V46" s="66">
        <f>'signal-per-mass-dry-weight'!V46*100/'signal-per-mass-dry-weight'!V$172</f>
        <v>0.00237371315715811</v>
      </c>
      <c r="W46" s="66">
        <f>'signal-per-mass-dry-weight'!W46*100/'signal-per-mass-dry-weight'!W$172</f>
        <v>0.00290479693780431</v>
      </c>
      <c r="X46" s="66">
        <f>'signal-per-mass-dry-weight'!X46*100/'signal-per-mass-dry-weight'!X$172</f>
        <v>0.00392749652877135</v>
      </c>
      <c r="Y46" s="66">
        <f>'signal-per-mass-dry-weight'!Y46*100/'signal-per-mass-dry-weight'!Y$172</f>
        <v>0.00306233306471324</v>
      </c>
      <c r="Z46" s="66">
        <f>'signal-per-mass-dry-weight'!Z46*100/'signal-per-mass-dry-weight'!Z$172</f>
        <v>0.00183266437725832</v>
      </c>
      <c r="AA46" s="66">
        <f>'signal-per-mass-dry-weight'!AA46*100/'signal-per-mass-dry-weight'!AA$172</f>
        <v>0</v>
      </c>
      <c r="AB46" s="66">
        <f>'signal-per-mass-dry-weight'!AB46*100/'signal-per-mass-dry-weight'!AB$172</f>
        <v>0</v>
      </c>
      <c r="AC46" s="66">
        <f>'signal-per-mass-dry-weight'!AC46*100/'signal-per-mass-dry-weight'!AC$172</f>
        <v>0</v>
      </c>
      <c r="AD46" s="66">
        <f>'signal-per-mass-dry-weight'!AD46*100/'signal-per-mass-dry-weight'!AD$172</f>
        <v>0</v>
      </c>
      <c r="AE46" s="66">
        <f>'signal-per-mass-dry-weight'!AE46*100/'signal-per-mass-dry-weight'!AE$172</f>
        <v>0</v>
      </c>
      <c r="AF46" s="66">
        <f>'signal-per-mass-dry-weight'!AF46*100/'signal-per-mass-dry-weight'!AF$172</f>
        <v>0.00316248158326185</v>
      </c>
      <c r="AG46" s="66">
        <f>'signal-per-mass-dry-weight'!AG46*100/'signal-per-mass-dry-weight'!AG$172</f>
        <v>0.00561932803686107</v>
      </c>
      <c r="AH46" s="66">
        <f>'signal-per-mass-dry-weight'!AH46*100/'signal-per-mass-dry-weight'!AH$172</f>
        <v>0.0192771439197303</v>
      </c>
      <c r="AI46" s="66">
        <f>'signal-per-mass-dry-weight'!AI46*100/'signal-per-mass-dry-weight'!AI$172</f>
        <v>0</v>
      </c>
      <c r="AJ46" s="66">
        <f>'signal-per-mass-dry-weight'!AJ46*100/'signal-per-mass-dry-weight'!AJ$172</f>
        <v>0.0101112839888318</v>
      </c>
      <c r="AK46" s="66">
        <f>'signal-per-mass-dry-weight'!AK46*100/'signal-per-mass-dry-weight'!AK$172</f>
        <v>0</v>
      </c>
      <c r="AL46" s="66">
        <f>'signal-per-mass-dry-weight'!AL46*100/'signal-per-mass-dry-weight'!AL$172</f>
        <v>0</v>
      </c>
      <c r="AM46" s="66">
        <f>'signal-per-mass-dry-weight'!AM46*100/'signal-per-mass-dry-weight'!AM$172</f>
        <v>0.00960901222257425</v>
      </c>
      <c r="AN46" s="66">
        <f>'signal-per-mass-dry-weight'!AN46*100/'signal-per-mass-dry-weight'!AN$172</f>
        <v>0.00302701988703387</v>
      </c>
      <c r="AO46" s="66">
        <f>'signal-per-mass-dry-weight'!AO46*100/'signal-per-mass-dry-weight'!AO$172</f>
        <v>0.0060419617706972</v>
      </c>
      <c r="AP46" s="66">
        <f>'signal-per-mass-dry-weight'!AP46*100/'signal-per-mass-dry-weight'!AP$172</f>
        <v>0</v>
      </c>
      <c r="AQ46" s="66">
        <f>'signal-per-mass-dry-weight'!AQ46*100/'signal-per-mass-dry-weight'!AQ$172</f>
        <v>0</v>
      </c>
      <c r="AR46" s="66">
        <f>'signal-per-mass-dry-weight'!AR46*100/'signal-per-mass-dry-weight'!AR$172</f>
        <v>0.00376842716683553</v>
      </c>
      <c r="AS46" s="66">
        <f>'signal-per-mass-dry-weight'!AS46*100/'signal-per-mass-dry-weight'!AS$172</f>
        <v>0</v>
      </c>
      <c r="AT46" s="66">
        <f>'signal-per-mass-dry-weight'!AT46*100/'signal-per-mass-dry-weight'!AT$172</f>
        <v>0</v>
      </c>
      <c r="AU46" s="66">
        <f>'signal-per-mass-dry-weight'!AU46*100/'signal-per-mass-dry-weight'!AU$172</f>
        <v>0.0018661797868408</v>
      </c>
      <c r="AV46" s="66">
        <f>'signal-per-mass-dry-weight'!AV46*100/'signal-per-mass-dry-weight'!AV$172</f>
        <v>0.00596456239952694</v>
      </c>
      <c r="AW46" s="66">
        <f>'signal-per-mass-dry-weight'!AW46*100/'signal-per-mass-dry-weight'!AW$172</f>
        <v>0</v>
      </c>
      <c r="AX46" s="66">
        <f>'signal-per-mass-dry-weight'!AX46*100/'signal-per-mass-dry-weight'!AX$172</f>
        <v>0.0035826362565703</v>
      </c>
      <c r="AY46" s="66">
        <f>'signal-per-mass-dry-weight'!AY46*100/'signal-per-mass-dry-weight'!AY$172</f>
        <v>0</v>
      </c>
      <c r="AZ46" s="66">
        <f>'signal-per-mass-dry-weight'!AZ46*100/'signal-per-mass-dry-weight'!AZ$172</f>
        <v>0</v>
      </c>
      <c r="BA46" s="66">
        <f>'signal-per-mass-dry-weight'!BA46*100/'signal-per-mass-dry-weight'!BA$172</f>
        <v>0.0211286695300453</v>
      </c>
      <c r="BB46" s="66">
        <f>'signal-per-mass-dry-weight'!BB46*100/'signal-per-mass-dry-weight'!BB$172</f>
        <v>0.00215045983086898</v>
      </c>
      <c r="BC46" s="66">
        <f>'signal-per-mass-dry-weight'!BC46*100/'signal-per-mass-dry-weight'!BC$172</f>
        <v>0</v>
      </c>
      <c r="BD46" s="66">
        <f>'signal-per-mass-dry-weight'!BD46*100/'signal-per-mass-dry-weight'!BD$172</f>
        <v>0.0035012179062243</v>
      </c>
      <c r="BE46" s="66">
        <f>'signal-per-mass-dry-weight'!BE46*100/'signal-per-mass-dry-weight'!BE$172</f>
        <v>0.00482533895547749</v>
      </c>
      <c r="BF46" s="66">
        <f>'signal-per-mass-dry-weight'!BF46*100/'signal-per-mass-dry-weight'!BF$172</f>
        <v>0</v>
      </c>
      <c r="BG46" s="66">
        <f>'signal-per-mass-dry-weight'!BG46*100/'signal-per-mass-dry-weight'!BG$172</f>
        <v>0.00655250404745797</v>
      </c>
      <c r="BH46" s="66">
        <f>'signal-per-mass-dry-weight'!BH46*100/'signal-per-mass-dry-weight'!BH$172</f>
        <v>0</v>
      </c>
      <c r="BI46" s="66">
        <f>'signal-per-mass-dry-weight'!BI46*100/'signal-per-mass-dry-weight'!BI$172</f>
        <v>0</v>
      </c>
      <c r="BJ46" s="66">
        <f>'signal-per-mass-dry-weight'!BJ46*100/'signal-per-mass-dry-weight'!BJ$172</f>
        <v>0</v>
      </c>
      <c r="BK46" s="66">
        <f>'signal-per-mass-dry-weight'!BK46*100/'signal-per-mass-dry-weight'!BK$172</f>
        <v>0</v>
      </c>
      <c r="BL46" s="66">
        <f>'signal-per-mass-dry-weight'!BL46*100/'signal-per-mass-dry-weight'!BL$172</f>
        <v>0</v>
      </c>
      <c r="BM46" s="121">
        <f>'signal-per-mass-dry-weight'!BM46*100/'signal-per-mass-dry-weight'!BM$172</f>
        <v>0</v>
      </c>
      <c r="BN46" s="66">
        <f>'signal-per-mass-dry-weight'!BN46*100/'signal-per-mass-dry-weight'!BN$172</f>
        <v>0</v>
      </c>
      <c r="BO46" s="66">
        <f>'signal-per-mass-dry-weight'!BO46*100/'signal-per-mass-dry-weight'!BO$172</f>
        <v>0.00453384352154792</v>
      </c>
      <c r="BP46" s="66">
        <f>'signal-per-mass-dry-weight'!BP46*100/'signal-per-mass-dry-weight'!BP$172</f>
        <v>0</v>
      </c>
      <c r="BQ46" s="66">
        <f>'signal-per-mass-dry-weight'!BQ46*100/'signal-per-mass-dry-weight'!BQ$172</f>
        <v>0.0036171646675237</v>
      </c>
      <c r="BR46" s="66">
        <f>'signal-per-mass-dry-weight'!BR46*100/'signal-per-mass-dry-weight'!BR$172</f>
        <v>0</v>
      </c>
      <c r="BS46" s="66">
        <f>'signal-per-mass-dry-weight'!BS46*100/'signal-per-mass-dry-weight'!BS$172</f>
        <v>0.00396999953248772</v>
      </c>
      <c r="BT46" s="66">
        <f>'signal-per-mass-dry-weight'!BT46*100/'signal-per-mass-dry-weight'!BT$172</f>
        <v>0</v>
      </c>
      <c r="BU46" s="66">
        <f>'signal-per-mass-dry-weight'!BU46*100/'signal-per-mass-dry-weight'!BU$172</f>
        <v>0</v>
      </c>
      <c r="BV46" s="66">
        <f>'signal-per-mass-dry-weight'!BV46*100/'signal-per-mass-dry-weight'!BV$172</f>
        <v>0</v>
      </c>
      <c r="BW46" s="66">
        <f>'signal-per-mass-dry-weight'!BW46*100/'signal-per-mass-dry-weight'!BW$172</f>
        <v>0</v>
      </c>
      <c r="BX46" s="66">
        <f>'signal-per-mass-dry-weight'!BX46*100/'signal-per-mass-dry-weight'!BX$172</f>
        <v>0.00631953290562319</v>
      </c>
      <c r="BY46" s="66">
        <f>'signal-per-mass-dry-weight'!BY46*100/'signal-per-mass-dry-weight'!BY$172</f>
        <v>0</v>
      </c>
      <c r="BZ46" s="66">
        <f>'signal-per-mass-dry-weight'!BZ46*100/'signal-per-mass-dry-weight'!BZ$172</f>
        <v>0.00443828954696676</v>
      </c>
      <c r="CA46" s="66">
        <f>'signal-per-mass-dry-weight'!CA46*100/'signal-per-mass-dry-weight'!CA$172</f>
        <v>0.0107730054611513</v>
      </c>
      <c r="CB46" s="66">
        <f>'signal-per-mass-dry-weight'!CB46*100/'signal-per-mass-dry-weight'!CB$172</f>
        <v>0</v>
      </c>
      <c r="CC46" s="66">
        <f>'signal-per-mass-dry-weight'!CC46*100/'signal-per-mass-dry-weight'!CC$172</f>
        <v>0</v>
      </c>
      <c r="CD46" s="66">
        <f>'signal-per-mass-dry-weight'!CD46*100/'signal-per-mass-dry-weight'!CD$172</f>
        <v>0</v>
      </c>
      <c r="CE46" s="66">
        <f>'signal-per-mass-dry-weight'!CE46*100/'signal-per-mass-dry-weight'!CE$172</f>
        <v>0</v>
      </c>
      <c r="CF46" s="66">
        <f>'signal-per-mass-dry-weight'!CF46*100/'signal-per-mass-dry-weight'!CF$172</f>
        <v>0.00514472502420276</v>
      </c>
      <c r="CG46" s="66">
        <f>'signal-per-mass-dry-weight'!CG46*100/'signal-per-mass-dry-weight'!CG$172</f>
        <v>0</v>
      </c>
      <c r="CH46" s="66">
        <f>'signal-per-mass-dry-weight'!CH46*100/'signal-per-mass-dry-weight'!CH$172</f>
        <v>0</v>
      </c>
      <c r="CI46" s="66">
        <f>'signal-per-mass-dry-weight'!CI46*100/'signal-per-mass-dry-weight'!CI$172</f>
        <v>0.00241610079674083</v>
      </c>
      <c r="CJ46" s="66">
        <f>'signal-per-mass-dry-weight'!CJ46*100/'signal-per-mass-dry-weight'!CJ$172</f>
        <v>0</v>
      </c>
      <c r="CK46" s="66">
        <f>'signal-per-mass-dry-weight'!CK46*100/'signal-per-mass-dry-weight'!CK$172</f>
        <v>0</v>
      </c>
      <c r="CL46" s="66">
        <f>'signal-per-mass-dry-weight'!CL46*100/'signal-per-mass-dry-weight'!CL$172</f>
        <v>0</v>
      </c>
      <c r="CM46" s="66">
        <f>'signal-per-mass-dry-weight'!CM46*100/'signal-per-mass-dry-weight'!CM$172</f>
        <v>0</v>
      </c>
      <c r="CN46" s="66">
        <f>'signal-per-mass-dry-weight'!CN46*100/'signal-per-mass-dry-weight'!CN$172</f>
        <v>0</v>
      </c>
      <c r="CO46" s="66">
        <f>'signal-per-mass-dry-weight'!CO46*100/'signal-per-mass-dry-weight'!CO$172</f>
        <v>0.00531148620699856</v>
      </c>
      <c r="CP46" s="66">
        <f>'signal-per-mass-dry-weight'!CP46*100/'signal-per-mass-dry-weight'!CP$172</f>
        <v>0</v>
      </c>
      <c r="CQ46" s="66">
        <f>'signal-per-mass-dry-weight'!CQ46*100/'signal-per-mass-dry-weight'!CQ$172</f>
        <v>0.00209306856301991</v>
      </c>
      <c r="CR46" s="66">
        <f>'signal-per-mass-dry-weight'!CR46*100/'signal-per-mass-dry-weight'!CR$172</f>
        <v>0</v>
      </c>
      <c r="CS46" s="66">
        <f>'signal-per-mass-dry-weight'!CS46*100/'signal-per-mass-dry-weight'!CS$172</f>
        <v>0</v>
      </c>
      <c r="CT46" s="66">
        <f>'signal-per-mass-dry-weight'!CT46*100/'signal-per-mass-dry-weight'!CT$172</f>
        <v>0</v>
      </c>
      <c r="CU46" s="66">
        <f>'signal-per-mass-dry-weight'!CU46*100/'signal-per-mass-dry-weight'!CU$172</f>
        <v>0</v>
      </c>
      <c r="CV46" s="66">
        <f>'signal-per-mass-dry-weight'!CV46*100/'signal-per-mass-dry-weight'!CV$172</f>
        <v>0.00474046394678862</v>
      </c>
      <c r="CW46" s="66">
        <f>'signal-per-mass-dry-weight'!CW46*100/'signal-per-mass-dry-weight'!CW$172</f>
        <v>0</v>
      </c>
      <c r="CX46" s="66">
        <f>'signal-per-mass-dry-weight'!CX46*100/'signal-per-mass-dry-weight'!CX$172</f>
        <v>0</v>
      </c>
      <c r="CY46" s="66">
        <f>'signal-per-mass-dry-weight'!CY46*100/'signal-per-mass-dry-weight'!CY$172</f>
        <v>0</v>
      </c>
      <c r="CZ46" s="66">
        <f>'signal-per-mass-dry-weight'!CZ46*100/'signal-per-mass-dry-weight'!CZ$172</f>
        <v>0</v>
      </c>
    </row>
    <row r="47" spans="1:104">
      <c r="A47">
        <f>'imported data from Web Calc'!A48</f>
        <v>786.5</v>
      </c>
      <c r="B47" t="str">
        <f>'imported data from Web Calc'!B48</f>
        <v>C42H73O10P</v>
      </c>
      <c r="C47" s="61" t="str">
        <f>'imported data from Web Calc'!C48</f>
        <v>PG(36:5)</v>
      </c>
      <c r="D47" s="96"/>
      <c r="E47" s="96"/>
      <c r="F47" s="96"/>
      <c r="G47" s="66">
        <f>'signal-per-mass-dry-weight'!G47*100/'signal-per-mass-dry-weight'!G$172</f>
        <v>0.019605132223742</v>
      </c>
      <c r="H47" s="66">
        <f>'signal-per-mass-dry-weight'!H47*100/'signal-per-mass-dry-weight'!H$172</f>
        <v>0</v>
      </c>
      <c r="I47" s="66">
        <f>'signal-per-mass-dry-weight'!I47*100/'signal-per-mass-dry-weight'!I$172</f>
        <v>0.00465547641630778</v>
      </c>
      <c r="J47" s="66">
        <f>'signal-per-mass-dry-weight'!J47*100/'signal-per-mass-dry-weight'!J$172</f>
        <v>0.00709127420425766</v>
      </c>
      <c r="K47" s="66">
        <f>'signal-per-mass-dry-weight'!K47*100/'signal-per-mass-dry-weight'!K$172</f>
        <v>0.00698073884173947</v>
      </c>
      <c r="L47" s="66">
        <f>'signal-per-mass-dry-weight'!L47*100/'signal-per-mass-dry-weight'!L$172</f>
        <v>0.0185892542814111</v>
      </c>
      <c r="M47" s="66">
        <f>'signal-per-mass-dry-weight'!M47*100/'signal-per-mass-dry-weight'!M$172</f>
        <v>0.00934305174422876</v>
      </c>
      <c r="N47" s="66">
        <f>'signal-per-mass-dry-weight'!N47*100/'signal-per-mass-dry-weight'!N$172</f>
        <v>0</v>
      </c>
      <c r="O47" s="66">
        <f>'signal-per-mass-dry-weight'!O47*100/'signal-per-mass-dry-weight'!O$172</f>
        <v>0.0118819754087021</v>
      </c>
      <c r="P47" s="66">
        <f>'signal-per-mass-dry-weight'!P47*100/'signal-per-mass-dry-weight'!P$172</f>
        <v>0.016745011713408</v>
      </c>
      <c r="Q47" s="66">
        <f t="shared" si="0"/>
        <v>0.00948919148337968</v>
      </c>
      <c r="R47" s="115">
        <f t="shared" si="1"/>
        <v>0.00714169099363229</v>
      </c>
      <c r="S47" s="66">
        <f t="shared" si="2"/>
        <v>0.75261322380742</v>
      </c>
      <c r="T47" s="66">
        <f>'signal-per-mass-dry-weight'!T47*100/'signal-per-mass-dry-weight'!T$172</f>
        <v>0.0122020328678165</v>
      </c>
      <c r="U47" s="66">
        <f>'signal-per-mass-dry-weight'!U47*100/'signal-per-mass-dry-weight'!U$172</f>
        <v>0.0103212262775541</v>
      </c>
      <c r="V47" s="66">
        <f>'signal-per-mass-dry-weight'!V47*100/'signal-per-mass-dry-weight'!V$172</f>
        <v>0.00593428289289528</v>
      </c>
      <c r="W47" s="66">
        <f>'signal-per-mass-dry-weight'!W47*100/'signal-per-mass-dry-weight'!W$172</f>
        <v>0.0106509221052825</v>
      </c>
      <c r="X47" s="66">
        <f>'signal-per-mass-dry-weight'!X47*100/'signal-per-mass-dry-weight'!X$172</f>
        <v>0.0213206954419016</v>
      </c>
      <c r="Y47" s="66">
        <f>'signal-per-mass-dry-weight'!Y47*100/'signal-per-mass-dry-weight'!Y$172</f>
        <v>0.00765583266178309</v>
      </c>
      <c r="Z47" s="66">
        <f>'signal-per-mass-dry-weight'!Z47*100/'signal-per-mass-dry-weight'!Z$172</f>
        <v>0.00458166094314581</v>
      </c>
      <c r="AA47" s="66">
        <f>'signal-per-mass-dry-weight'!AA47*100/'signal-per-mass-dry-weight'!AA$172</f>
        <v>0</v>
      </c>
      <c r="AB47" s="66">
        <f>'signal-per-mass-dry-weight'!AB47*100/'signal-per-mass-dry-weight'!AB$172</f>
        <v>0.00960258141596529</v>
      </c>
      <c r="AC47" s="66">
        <f>'signal-per-mass-dry-weight'!AC47*100/'signal-per-mass-dry-weight'!AC$172</f>
        <v>0.0197898121298154</v>
      </c>
      <c r="AD47" s="66">
        <f>'signal-per-mass-dry-weight'!AD47*100/'signal-per-mass-dry-weight'!AD$172</f>
        <v>0.017032927741273</v>
      </c>
      <c r="AE47" s="66">
        <f>'signal-per-mass-dry-weight'!AE47*100/'signal-per-mass-dry-weight'!AE$172</f>
        <v>0</v>
      </c>
      <c r="AF47" s="66">
        <f>'signal-per-mass-dry-weight'!AF47*100/'signal-per-mass-dry-weight'!AF$172</f>
        <v>0.00948744474978555</v>
      </c>
      <c r="AG47" s="66">
        <f>'signal-per-mass-dry-weight'!AG47*100/'signal-per-mass-dry-weight'!AG$172</f>
        <v>0.0168579841105832</v>
      </c>
      <c r="AH47" s="66">
        <f>'signal-per-mass-dry-weight'!AH47*100/'signal-per-mass-dry-weight'!AH$172</f>
        <v>0.00642571463991009</v>
      </c>
      <c r="AI47" s="66">
        <f>'signal-per-mass-dry-weight'!AI47*100/'signal-per-mass-dry-weight'!AI$172</f>
        <v>0</v>
      </c>
      <c r="AJ47" s="66">
        <f>'signal-per-mass-dry-weight'!AJ47*100/'signal-per-mass-dry-weight'!AJ$172</f>
        <v>0.00505564199441592</v>
      </c>
      <c r="AK47" s="66">
        <f>'signal-per-mass-dry-weight'!AK47*100/'signal-per-mass-dry-weight'!AK$172</f>
        <v>0.00835201034559902</v>
      </c>
      <c r="AL47" s="66">
        <f>'signal-per-mass-dry-weight'!AL47*100/'signal-per-mass-dry-weight'!AL$172</f>
        <v>0.00522902187441067</v>
      </c>
      <c r="AM47" s="66">
        <f>'signal-per-mass-dry-weight'!AM47*100/'signal-per-mass-dry-weight'!AM$172</f>
        <v>0.00427067209892189</v>
      </c>
      <c r="AN47" s="66">
        <f>'signal-per-mass-dry-weight'!AN47*100/'signal-per-mass-dry-weight'!AN$172</f>
        <v>0.0136215894916524</v>
      </c>
      <c r="AO47" s="66">
        <f>'signal-per-mass-dry-weight'!AO47*100/'signal-per-mass-dry-weight'!AO$172</f>
        <v>0.0090629426560458</v>
      </c>
      <c r="AP47" s="66">
        <f>'signal-per-mass-dry-weight'!AP47*100/'signal-per-mass-dry-weight'!AP$172</f>
        <v>0</v>
      </c>
      <c r="AQ47" s="66">
        <f>'signal-per-mass-dry-weight'!AQ47*100/'signal-per-mass-dry-weight'!AQ$172</f>
        <v>0</v>
      </c>
      <c r="AR47" s="66">
        <f>'signal-per-mass-dry-weight'!AR47*100/'signal-per-mass-dry-weight'!AR$172</f>
        <v>0.00282632037512665</v>
      </c>
      <c r="AS47" s="66">
        <f>'signal-per-mass-dry-weight'!AS47*100/'signal-per-mass-dry-weight'!AS$172</f>
        <v>0.00716675627343325</v>
      </c>
      <c r="AT47" s="66">
        <f>'signal-per-mass-dry-weight'!AT47*100/'signal-per-mass-dry-weight'!AT$172</f>
        <v>0.0146021494327277</v>
      </c>
      <c r="AU47" s="66">
        <f>'signal-per-mass-dry-weight'!AU47*100/'signal-per-mass-dry-weight'!AU$172</f>
        <v>0.0102639888276244</v>
      </c>
      <c r="AV47" s="66">
        <f>'signal-per-mass-dry-weight'!AV47*100/'signal-per-mass-dry-weight'!AV$172</f>
        <v>0.00596456239952694</v>
      </c>
      <c r="AW47" s="66">
        <f>'signal-per-mass-dry-weight'!AW47*100/'signal-per-mass-dry-weight'!AW$172</f>
        <v>0.00735472221572982</v>
      </c>
      <c r="AX47" s="66">
        <f>'signal-per-mass-dry-weight'!AX47*100/'signal-per-mass-dry-weight'!AX$172</f>
        <v>0.0131363329407578</v>
      </c>
      <c r="AY47" s="66">
        <f>'signal-per-mass-dry-weight'!AY47*100/'signal-per-mass-dry-weight'!AY$172</f>
        <v>0</v>
      </c>
      <c r="AZ47" s="66">
        <f>'signal-per-mass-dry-weight'!AZ47*100/'signal-per-mass-dry-weight'!AZ$172</f>
        <v>0.00573277293263771</v>
      </c>
      <c r="BA47" s="66">
        <f>'signal-per-mass-dry-weight'!BA47*100/'signal-per-mass-dry-weight'!BA$172</f>
        <v>0.0105643347650227</v>
      </c>
      <c r="BB47" s="66">
        <f>'signal-per-mass-dry-weight'!BB47*100/'signal-per-mass-dry-weight'!BB$172</f>
        <v>0.0193541384778208</v>
      </c>
      <c r="BC47" s="66">
        <f>'signal-per-mass-dry-weight'!BC47*100/'signal-per-mass-dry-weight'!BC$172</f>
        <v>0.00477419975943567</v>
      </c>
      <c r="BD47" s="66">
        <f>'signal-per-mass-dry-weight'!BD47*100/'signal-per-mass-dry-weight'!BD$172</f>
        <v>0.00910316655618317</v>
      </c>
      <c r="BE47" s="66">
        <f>'signal-per-mass-dry-weight'!BE47*100/'signal-per-mass-dry-weight'!BE$172</f>
        <v>0.00965067791095499</v>
      </c>
      <c r="BF47" s="66">
        <f>'signal-per-mass-dry-weight'!BF47*100/'signal-per-mass-dry-weight'!BF$172</f>
        <v>0.00205447277877097</v>
      </c>
      <c r="BG47" s="66">
        <f>'signal-per-mass-dry-weight'!BG47*100/'signal-per-mass-dry-weight'!BG$172</f>
        <v>0.0117945072854243</v>
      </c>
      <c r="BH47" s="66">
        <f>'signal-per-mass-dry-weight'!BH47*100/'signal-per-mass-dry-weight'!BH$172</f>
        <v>0</v>
      </c>
      <c r="BI47" s="66">
        <f>'signal-per-mass-dry-weight'!BI47*100/'signal-per-mass-dry-weight'!BI$172</f>
        <v>0.0100152316408706</v>
      </c>
      <c r="BJ47" s="66">
        <f>'signal-per-mass-dry-weight'!BJ47*100/'signal-per-mass-dry-weight'!BJ$172</f>
        <v>0.018251238096273</v>
      </c>
      <c r="BK47" s="66">
        <f>'signal-per-mass-dry-weight'!BK47*100/'signal-per-mass-dry-weight'!BK$172</f>
        <v>0.0221490270606805</v>
      </c>
      <c r="BL47" s="66">
        <f>'signal-per-mass-dry-weight'!BL47*100/'signal-per-mass-dry-weight'!BL$172</f>
        <v>0</v>
      </c>
      <c r="BM47" s="121">
        <f>'signal-per-mass-dry-weight'!BM47*100/'signal-per-mass-dry-weight'!BM$172</f>
        <v>0.00323000636940239</v>
      </c>
      <c r="BN47" s="66">
        <f>'signal-per-mass-dry-weight'!BN47*100/'signal-per-mass-dry-weight'!BN$172</f>
        <v>0</v>
      </c>
      <c r="BO47" s="66">
        <f>'signal-per-mass-dry-weight'!BO47*100/'signal-per-mass-dry-weight'!BO$172</f>
        <v>0.00453384352154792</v>
      </c>
      <c r="BP47" s="66">
        <f>'signal-per-mass-dry-weight'!BP47*100/'signal-per-mass-dry-weight'!BP$172</f>
        <v>0</v>
      </c>
      <c r="BQ47" s="66">
        <f>'signal-per-mass-dry-weight'!BQ47*100/'signal-per-mass-dry-weight'!BQ$172</f>
        <v>0.00542574700128554</v>
      </c>
      <c r="BR47" s="66">
        <f>'signal-per-mass-dry-weight'!BR47*100/'signal-per-mass-dry-weight'!BR$172</f>
        <v>0</v>
      </c>
      <c r="BS47" s="66">
        <f>'signal-per-mass-dry-weight'!BS47*100/'signal-per-mass-dry-weight'!BS$172</f>
        <v>0</v>
      </c>
      <c r="BT47" s="66">
        <f>'signal-per-mass-dry-weight'!BT47*100/'signal-per-mass-dry-weight'!BT$172</f>
        <v>0</v>
      </c>
      <c r="BU47" s="66">
        <f>'signal-per-mass-dry-weight'!BU47*100/'signal-per-mass-dry-weight'!BU$172</f>
        <v>0.00770000913691716</v>
      </c>
      <c r="BV47" s="66">
        <f>'signal-per-mass-dry-weight'!BV47*100/'signal-per-mass-dry-weight'!BV$172</f>
        <v>0</v>
      </c>
      <c r="BW47" s="66">
        <f>'signal-per-mass-dry-weight'!BW47*100/'signal-per-mass-dry-weight'!BW$172</f>
        <v>0</v>
      </c>
      <c r="BX47" s="66">
        <f>'signal-per-mass-dry-weight'!BX47*100/'signal-per-mass-dry-weight'!BX$172</f>
        <v>0.0231716206539517</v>
      </c>
      <c r="BY47" s="66">
        <f>'signal-per-mass-dry-weight'!BY47*100/'signal-per-mass-dry-weight'!BY$172</f>
        <v>0</v>
      </c>
      <c r="BZ47" s="66">
        <f>'signal-per-mass-dry-weight'!BZ47*100/'signal-per-mass-dry-weight'!BZ$172</f>
        <v>0.00443828954696676</v>
      </c>
      <c r="CA47" s="66">
        <f>'signal-per-mass-dry-weight'!CA47*100/'signal-per-mass-dry-weight'!CA$172</f>
        <v>0.0107730054611513</v>
      </c>
      <c r="CB47" s="66">
        <f>'signal-per-mass-dry-weight'!CB47*100/'signal-per-mass-dry-weight'!CB$172</f>
        <v>0.00945823727660733</v>
      </c>
      <c r="CC47" s="66">
        <f>'signal-per-mass-dry-weight'!CC47*100/'signal-per-mass-dry-weight'!CC$172</f>
        <v>0</v>
      </c>
      <c r="CD47" s="66">
        <f>'signal-per-mass-dry-weight'!CD47*100/'signal-per-mass-dry-weight'!CD$172</f>
        <v>0.0156126586742008</v>
      </c>
      <c r="CE47" s="66">
        <f>'signal-per-mass-dry-weight'!CE47*100/'signal-per-mass-dry-weight'!CE$172</f>
        <v>0.00965898605816798</v>
      </c>
      <c r="CF47" s="66">
        <f>'signal-per-mass-dry-weight'!CF47*100/'signal-per-mass-dry-weight'!CF$172</f>
        <v>0.00342981668280184</v>
      </c>
      <c r="CG47" s="66">
        <f>'signal-per-mass-dry-weight'!CG47*100/'signal-per-mass-dry-weight'!CG$172</f>
        <v>0</v>
      </c>
      <c r="CH47" s="66">
        <f>'signal-per-mass-dry-weight'!CH47*100/'signal-per-mass-dry-weight'!CH$172</f>
        <v>0</v>
      </c>
      <c r="CI47" s="66">
        <f>'signal-per-mass-dry-weight'!CI47*100/'signal-per-mass-dry-weight'!CI$172</f>
        <v>0</v>
      </c>
      <c r="CJ47" s="66">
        <f>'signal-per-mass-dry-weight'!CJ47*100/'signal-per-mass-dry-weight'!CJ$172</f>
        <v>0.00536858266390367</v>
      </c>
      <c r="CK47" s="66">
        <f>'signal-per-mass-dry-weight'!CK47*100/'signal-per-mass-dry-weight'!CK$172</f>
        <v>0</v>
      </c>
      <c r="CL47" s="66">
        <f>'signal-per-mass-dry-weight'!CL47*100/'signal-per-mass-dry-weight'!CL$172</f>
        <v>0.0140861231330111</v>
      </c>
      <c r="CM47" s="66">
        <f>'signal-per-mass-dry-weight'!CM47*100/'signal-per-mass-dry-weight'!CM$172</f>
        <v>0.0101000431535039</v>
      </c>
      <c r="CN47" s="66">
        <f>'signal-per-mass-dry-weight'!CN47*100/'signal-per-mass-dry-weight'!CN$172</f>
        <v>0.0213871249905084</v>
      </c>
      <c r="CO47" s="66">
        <f>'signal-per-mass-dry-weight'!CO47*100/'signal-per-mass-dry-weight'!CO$172</f>
        <v>0.0106229724139971</v>
      </c>
      <c r="CP47" s="66">
        <f>'signal-per-mass-dry-weight'!CP47*100/'signal-per-mass-dry-weight'!CP$172</f>
        <v>0</v>
      </c>
      <c r="CQ47" s="66">
        <f>'signal-per-mass-dry-weight'!CQ47*100/'signal-per-mass-dry-weight'!CQ$172</f>
        <v>0.00418613712603983</v>
      </c>
      <c r="CR47" s="66">
        <f>'signal-per-mass-dry-weight'!CR47*100/'signal-per-mass-dry-weight'!CR$172</f>
        <v>0</v>
      </c>
      <c r="CS47" s="66">
        <f>'signal-per-mass-dry-weight'!CS47*100/'signal-per-mass-dry-weight'!CS$172</f>
        <v>0.00375646073062525</v>
      </c>
      <c r="CT47" s="66">
        <f>'signal-per-mass-dry-weight'!CT47*100/'signal-per-mass-dry-weight'!CT$172</f>
        <v>0</v>
      </c>
      <c r="CU47" s="66">
        <f>'signal-per-mass-dry-weight'!CU47*100/'signal-per-mass-dry-weight'!CU$172</f>
        <v>0</v>
      </c>
      <c r="CV47" s="66">
        <f>'signal-per-mass-dry-weight'!CV47*100/'signal-per-mass-dry-weight'!CV$172</f>
        <v>0.00474046394678862</v>
      </c>
      <c r="CW47" s="66">
        <f>'signal-per-mass-dry-weight'!CW47*100/'signal-per-mass-dry-weight'!CW$172</f>
        <v>0.03014498904451</v>
      </c>
      <c r="CX47" s="66">
        <f>'signal-per-mass-dry-weight'!CX47*100/'signal-per-mass-dry-weight'!CX$172</f>
        <v>0</v>
      </c>
      <c r="CY47" s="66">
        <f>'signal-per-mass-dry-weight'!CY47*100/'signal-per-mass-dry-weight'!CY$172</f>
        <v>0</v>
      </c>
      <c r="CZ47" s="66">
        <f>'signal-per-mass-dry-weight'!CZ47*100/'signal-per-mass-dry-weight'!CZ$172</f>
        <v>0.0144054375579679</v>
      </c>
    </row>
    <row r="48" spans="1:104">
      <c r="A48">
        <f>'imported data from Web Calc'!A49</f>
        <v>788.5</v>
      </c>
      <c r="B48" t="str">
        <f>'imported data from Web Calc'!B49</f>
        <v>C42H75O10P</v>
      </c>
      <c r="C48" s="61" t="str">
        <f>'imported data from Web Calc'!C49</f>
        <v>PG(36:4)</v>
      </c>
      <c r="D48" s="96"/>
      <c r="E48" s="96"/>
      <c r="F48" s="96"/>
      <c r="G48" s="66">
        <f>'signal-per-mass-dry-weight'!G48*100/'signal-per-mass-dry-weight'!G$172</f>
        <v>0.00435669604972044</v>
      </c>
      <c r="H48" s="66">
        <f>'signal-per-mass-dry-weight'!H48*100/'signal-per-mass-dry-weight'!H$172</f>
        <v>0.0233376716968544</v>
      </c>
      <c r="I48" s="66">
        <f>'signal-per-mass-dry-weight'!I48*100/'signal-per-mass-dry-weight'!I$172</f>
        <v>0.00698321462446167</v>
      </c>
      <c r="J48" s="66">
        <f>'signal-per-mass-dry-weight'!J48*100/'signal-per-mass-dry-weight'!J$172</f>
        <v>0.0141825484085153</v>
      </c>
      <c r="K48" s="66">
        <f>'signal-per-mass-dry-weight'!K48*100/'signal-per-mass-dry-weight'!K$172</f>
        <v>0.0488651718921763</v>
      </c>
      <c r="L48" s="66">
        <f>'signal-per-mass-dry-weight'!L48*100/'signal-per-mass-dry-weight'!L$172</f>
        <v>0.00464731357035276</v>
      </c>
      <c r="M48" s="66">
        <f>'signal-per-mass-dry-weight'!M48*100/'signal-per-mass-dry-weight'!M$172</f>
        <v>0.011678814680286</v>
      </c>
      <c r="N48" s="66">
        <f>'signal-per-mass-dry-weight'!N48*100/'signal-per-mass-dry-weight'!N$172</f>
        <v>0.0190418493531224</v>
      </c>
      <c r="O48" s="66">
        <f>'signal-per-mass-dry-weight'!O48*100/'signal-per-mass-dry-weight'!O$172</f>
        <v>0.0237639508174041</v>
      </c>
      <c r="P48" s="66">
        <f>'signal-per-mass-dry-weight'!P48*100/'signal-per-mass-dry-weight'!P$172</f>
        <v>0.00478428906097372</v>
      </c>
      <c r="Q48" s="66">
        <f t="shared" si="0"/>
        <v>0.0161641520153867</v>
      </c>
      <c r="R48" s="115">
        <f t="shared" si="1"/>
        <v>0.0137305160931296</v>
      </c>
      <c r="S48" s="66">
        <f t="shared" si="2"/>
        <v>0.849442400693802</v>
      </c>
      <c r="T48" s="66">
        <f>'signal-per-mass-dry-weight'!T48*100/'signal-per-mass-dry-weight'!T$172</f>
        <v>0.0231838624488514</v>
      </c>
      <c r="U48" s="66">
        <f>'signal-per-mass-dry-weight'!U48*100/'signal-per-mass-dry-weight'!U$172</f>
        <v>0.0322538321173566</v>
      </c>
      <c r="V48" s="66">
        <f>'signal-per-mass-dry-weight'!V48*100/'signal-per-mass-dry-weight'!V$172</f>
        <v>0.0249239881501602</v>
      </c>
      <c r="W48" s="66">
        <f>'signal-per-mass-dry-weight'!W48*100/'signal-per-mass-dry-weight'!W$172</f>
        <v>0.0396988914833255</v>
      </c>
      <c r="X48" s="66">
        <f>'signal-per-mass-dry-weight'!X48*100/'signal-per-mass-dry-weight'!X$172</f>
        <v>0.0224428373072649</v>
      </c>
      <c r="Y48" s="66">
        <f>'signal-per-mass-dry-weight'!Y48*100/'signal-per-mass-dry-weight'!Y$172</f>
        <v>0.00765583266178309</v>
      </c>
      <c r="Z48" s="66">
        <f>'signal-per-mass-dry-weight'!Z48*100/'signal-per-mass-dry-weight'!Z$172</f>
        <v>0.0174103115839541</v>
      </c>
      <c r="AA48" s="66">
        <f>'signal-per-mass-dry-weight'!AA48*100/'signal-per-mass-dry-weight'!AA$172</f>
        <v>0</v>
      </c>
      <c r="AB48" s="66">
        <f>'signal-per-mass-dry-weight'!AB48*100/'signal-per-mass-dry-weight'!AB$172</f>
        <v>0</v>
      </c>
      <c r="AC48" s="66">
        <f>'signal-per-mass-dry-weight'!AC48*100/'signal-per-mass-dry-weight'!AC$172</f>
        <v>0.0450767942956906</v>
      </c>
      <c r="AD48" s="66">
        <f>'signal-per-mass-dry-weight'!AD48*100/'signal-per-mass-dry-weight'!AD$172</f>
        <v>0.00681317109650921</v>
      </c>
      <c r="AE48" s="66">
        <f>'signal-per-mass-dry-weight'!AE48*100/'signal-per-mass-dry-weight'!AE$172</f>
        <v>0</v>
      </c>
      <c r="AF48" s="66">
        <f>'signal-per-mass-dry-weight'!AF48*100/'signal-per-mass-dry-weight'!AF$172</f>
        <v>0.0569246684987133</v>
      </c>
      <c r="AG48" s="66">
        <f>'signal-per-mass-dry-weight'!AG48*100/'signal-per-mass-dry-weight'!AG$172</f>
        <v>0.0280966401843054</v>
      </c>
      <c r="AH48" s="66">
        <f>'signal-per-mass-dry-weight'!AH48*100/'signal-per-mass-dry-weight'!AH$172</f>
        <v>0.0406961927194306</v>
      </c>
      <c r="AI48" s="66">
        <f>'signal-per-mass-dry-weight'!AI48*100/'signal-per-mass-dry-weight'!AI$172</f>
        <v>0.0166334948956034</v>
      </c>
      <c r="AJ48" s="66">
        <f>'signal-per-mass-dry-weight'!AJ48*100/'signal-per-mass-dry-weight'!AJ$172</f>
        <v>0.00758346299162388</v>
      </c>
      <c r="AK48" s="66">
        <f>'signal-per-mass-dry-weight'!AK48*100/'signal-per-mass-dry-weight'!AK$172</f>
        <v>0.00417600517279951</v>
      </c>
      <c r="AL48" s="66">
        <f>'signal-per-mass-dry-weight'!AL48*100/'signal-per-mass-dry-weight'!AL$172</f>
        <v>0.0183015765604373</v>
      </c>
      <c r="AM48" s="66">
        <f>'signal-per-mass-dry-weight'!AM48*100/'signal-per-mass-dry-weight'!AM$172</f>
        <v>0.0288270366677228</v>
      </c>
      <c r="AN48" s="66">
        <f>'signal-per-mass-dry-weight'!AN48*100/'signal-per-mass-dry-weight'!AN$172</f>
        <v>0.0378377485879234</v>
      </c>
      <c r="AO48" s="66">
        <f>'signal-per-mass-dry-weight'!AO48*100/'signal-per-mass-dry-weight'!AO$172</f>
        <v>0</v>
      </c>
      <c r="AP48" s="66">
        <f>'signal-per-mass-dry-weight'!AP48*100/'signal-per-mass-dry-weight'!AP$172</f>
        <v>0.0150999087143507</v>
      </c>
      <c r="AQ48" s="66">
        <f>'signal-per-mass-dry-weight'!AQ48*100/'signal-per-mass-dry-weight'!AQ$172</f>
        <v>0.00544479104309786</v>
      </c>
      <c r="AR48" s="66">
        <f>'signal-per-mass-dry-weight'!AR48*100/'signal-per-mass-dry-weight'!AR$172</f>
        <v>0.0056526407502533</v>
      </c>
      <c r="AS48" s="66">
        <f>'signal-per-mass-dry-weight'!AS48*100/'signal-per-mass-dry-weight'!AS$172</f>
        <v>0.00537506720507494</v>
      </c>
      <c r="AT48" s="66">
        <f>'signal-per-mass-dry-weight'!AT48*100/'signal-per-mass-dry-weight'!AT$172</f>
        <v>0.0233634390923643</v>
      </c>
      <c r="AU48" s="66">
        <f>'signal-per-mass-dry-weight'!AU48*100/'signal-per-mass-dry-weight'!AU$172</f>
        <v>0.0177287079749876</v>
      </c>
      <c r="AV48" s="66">
        <f>'signal-per-mass-dry-weight'!AV48*100/'signal-per-mass-dry-weight'!AV$172</f>
        <v>0.00795274986603592</v>
      </c>
      <c r="AW48" s="66">
        <f>'signal-per-mass-dry-weight'!AW48*100/'signal-per-mass-dry-weight'!AW$172</f>
        <v>0.00612893517977485</v>
      </c>
      <c r="AX48" s="66">
        <f>'signal-per-mass-dry-weight'!AX48*100/'signal-per-mass-dry-weight'!AX$172</f>
        <v>0.0238842417104687</v>
      </c>
      <c r="AY48" s="66">
        <f>'signal-per-mass-dry-weight'!AY48*100/'signal-per-mass-dry-weight'!AY$172</f>
        <v>0</v>
      </c>
      <c r="AZ48" s="66">
        <f>'signal-per-mass-dry-weight'!AZ48*100/'signal-per-mass-dry-weight'!AZ$172</f>
        <v>0</v>
      </c>
      <c r="BA48" s="66">
        <f>'signal-per-mass-dry-weight'!BA48*100/'signal-per-mass-dry-weight'!BA$172</f>
        <v>0.00352144492167422</v>
      </c>
      <c r="BB48" s="66">
        <f>'signal-per-mass-dry-weight'!BB48*100/'signal-per-mass-dry-weight'!BB$172</f>
        <v>0.00430091966173796</v>
      </c>
      <c r="BC48" s="66">
        <f>'signal-per-mass-dry-weight'!BC48*100/'signal-per-mass-dry-weight'!BC$172</f>
        <v>0.0119354993985892</v>
      </c>
      <c r="BD48" s="66">
        <f>'signal-per-mass-dry-weight'!BD48*100/'signal-per-mass-dry-weight'!BD$172</f>
        <v>0.00770267939369346</v>
      </c>
      <c r="BE48" s="66">
        <f>'signal-per-mass-dry-weight'!BE48*100/'signal-per-mass-dry-weight'!BE$172</f>
        <v>0.0112591242294475</v>
      </c>
      <c r="BF48" s="66">
        <f>'signal-per-mass-dry-weight'!BF48*100/'signal-per-mass-dry-weight'!BF$172</f>
        <v>0.0287626189027936</v>
      </c>
      <c r="BG48" s="66">
        <f>'signal-per-mass-dry-weight'!BG48*100/'signal-per-mass-dry-weight'!BG$172</f>
        <v>0.0170365105233907</v>
      </c>
      <c r="BH48" s="66">
        <f>'signal-per-mass-dry-weight'!BH48*100/'signal-per-mass-dry-weight'!BH$172</f>
        <v>0.0138082381100045</v>
      </c>
      <c r="BI48" s="66">
        <f>'signal-per-mass-dry-weight'!BI48*100/'signal-per-mass-dry-weight'!BI$172</f>
        <v>0.0100152316408706</v>
      </c>
      <c r="BJ48" s="66">
        <f>'signal-per-mass-dry-weight'!BJ48*100/'signal-per-mass-dry-weight'!BJ$172</f>
        <v>0.00608374603209099</v>
      </c>
      <c r="BK48" s="66">
        <f>'signal-per-mass-dry-weight'!BK48*100/'signal-per-mass-dry-weight'!BK$172</f>
        <v>0</v>
      </c>
      <c r="BL48" s="66">
        <f>'signal-per-mass-dry-weight'!BL48*100/'signal-per-mass-dry-weight'!BL$172</f>
        <v>0.00954515504244898</v>
      </c>
      <c r="BM48" s="121">
        <f>'signal-per-mass-dry-weight'!BM48*100/'signal-per-mass-dry-weight'!BM$172</f>
        <v>0.00646001273880478</v>
      </c>
      <c r="BN48" s="66">
        <f>'signal-per-mass-dry-weight'!BN48*100/'signal-per-mass-dry-weight'!BN$172</f>
        <v>0.0152065579588174</v>
      </c>
      <c r="BO48" s="66">
        <f>'signal-per-mass-dry-weight'!BO48*100/'signal-per-mass-dry-weight'!BO$172</f>
        <v>0.0204022958469656</v>
      </c>
      <c r="BP48" s="66">
        <f>'signal-per-mass-dry-weight'!BP48*100/'signal-per-mass-dry-weight'!BP$172</f>
        <v>0</v>
      </c>
      <c r="BQ48" s="66">
        <f>'signal-per-mass-dry-weight'!BQ48*100/'signal-per-mass-dry-weight'!BQ$172</f>
        <v>0.0217029880051422</v>
      </c>
      <c r="BR48" s="66">
        <f>'signal-per-mass-dry-weight'!BR48*100/'signal-per-mass-dry-weight'!BR$172</f>
        <v>0.0415884099403005</v>
      </c>
      <c r="BS48" s="66">
        <f>'signal-per-mass-dry-weight'!BS48*100/'signal-per-mass-dry-weight'!BS$172</f>
        <v>0.013894998363707</v>
      </c>
      <c r="BT48" s="66">
        <f>'signal-per-mass-dry-weight'!BT48*100/'signal-per-mass-dry-weight'!BT$172</f>
        <v>0.00469838879631563</v>
      </c>
      <c r="BU48" s="66">
        <f>'signal-per-mass-dry-weight'!BU48*100/'signal-per-mass-dry-weight'!BU$172</f>
        <v>0.0192500228422929</v>
      </c>
      <c r="BV48" s="66">
        <f>'signal-per-mass-dry-weight'!BV48*100/'signal-per-mass-dry-weight'!BV$172</f>
        <v>0</v>
      </c>
      <c r="BW48" s="66">
        <f>'signal-per-mass-dry-weight'!BW48*100/'signal-per-mass-dry-weight'!BW$172</f>
        <v>0.00432173971474687</v>
      </c>
      <c r="BX48" s="66">
        <f>'signal-per-mass-dry-weight'!BX48*100/'signal-per-mass-dry-weight'!BX$172</f>
        <v>0.00421302193708213</v>
      </c>
      <c r="BY48" s="66">
        <f>'signal-per-mass-dry-weight'!BY48*100/'signal-per-mass-dry-weight'!BY$172</f>
        <v>0</v>
      </c>
      <c r="BZ48" s="66">
        <f>'signal-per-mass-dry-weight'!BZ48*100/'signal-per-mass-dry-weight'!BZ$172</f>
        <v>0.0133148686409003</v>
      </c>
      <c r="CA48" s="66">
        <f>'signal-per-mass-dry-weight'!CA48*100/'signal-per-mass-dry-weight'!CA$172</f>
        <v>0</v>
      </c>
      <c r="CB48" s="66">
        <f>'signal-per-mass-dry-weight'!CB48*100/'signal-per-mass-dry-weight'!CB$172</f>
        <v>0.00315274575886911</v>
      </c>
      <c r="CC48" s="66">
        <f>'signal-per-mass-dry-weight'!CC48*100/'signal-per-mass-dry-weight'!CC$172</f>
        <v>0</v>
      </c>
      <c r="CD48" s="66">
        <f>'signal-per-mass-dry-weight'!CD48*100/'signal-per-mass-dry-weight'!CD$172</f>
        <v>0.00585474700282529</v>
      </c>
      <c r="CE48" s="66">
        <f>'signal-per-mass-dry-weight'!CE48*100/'signal-per-mass-dry-weight'!CE$172</f>
        <v>0</v>
      </c>
      <c r="CF48" s="66">
        <f>'signal-per-mass-dry-weight'!CF48*100/'signal-per-mass-dry-weight'!CF$172</f>
        <v>0.00685963336560368</v>
      </c>
      <c r="CG48" s="66">
        <f>'signal-per-mass-dry-weight'!CG48*100/'signal-per-mass-dry-weight'!CG$172</f>
        <v>0</v>
      </c>
      <c r="CH48" s="66">
        <f>'signal-per-mass-dry-weight'!CH48*100/'signal-per-mass-dry-weight'!CH$172</f>
        <v>0</v>
      </c>
      <c r="CI48" s="66">
        <f>'signal-per-mass-dry-weight'!CI48*100/'signal-per-mass-dry-weight'!CI$172</f>
        <v>0.00724830239022248</v>
      </c>
      <c r="CJ48" s="66">
        <f>'signal-per-mass-dry-weight'!CJ48*100/'signal-per-mass-dry-weight'!CJ$172</f>
        <v>0.0107371653278073</v>
      </c>
      <c r="CK48" s="66">
        <f>'signal-per-mass-dry-weight'!CK48*100/'signal-per-mass-dry-weight'!CK$172</f>
        <v>0.00951804907007719</v>
      </c>
      <c r="CL48" s="66">
        <f>'signal-per-mass-dry-weight'!CL48*100/'signal-per-mass-dry-weight'!CL$172</f>
        <v>0.00301845495707382</v>
      </c>
      <c r="CM48" s="66">
        <f>'signal-per-mass-dry-weight'!CM48*100/'signal-per-mass-dry-weight'!CM$172</f>
        <v>0.00505002157675194</v>
      </c>
      <c r="CN48" s="66">
        <f>'signal-per-mass-dry-weight'!CN48*100/'signal-per-mass-dry-weight'!CN$172</f>
        <v>0.0327935916521128</v>
      </c>
      <c r="CO48" s="66">
        <f>'signal-per-mass-dry-weight'!CO48*100/'signal-per-mass-dry-weight'!CO$172</f>
        <v>0</v>
      </c>
      <c r="CP48" s="66">
        <f>'signal-per-mass-dry-weight'!CP48*100/'signal-per-mass-dry-weight'!CP$172</f>
        <v>0</v>
      </c>
      <c r="CQ48" s="66">
        <f>'signal-per-mass-dry-weight'!CQ48*100/'signal-per-mass-dry-weight'!CQ$172</f>
        <v>0.0104653428150996</v>
      </c>
      <c r="CR48" s="66">
        <f>'signal-per-mass-dry-weight'!CR48*100/'signal-per-mass-dry-weight'!CR$172</f>
        <v>0</v>
      </c>
      <c r="CS48" s="66">
        <f>'signal-per-mass-dry-weight'!CS48*100/'signal-per-mass-dry-weight'!CS$172</f>
        <v>0</v>
      </c>
      <c r="CT48" s="66">
        <f>'signal-per-mass-dry-weight'!CT48*100/'signal-per-mass-dry-weight'!CT$172</f>
        <v>0.0134516477745628</v>
      </c>
      <c r="CU48" s="66">
        <f>'signal-per-mass-dry-weight'!CU48*100/'signal-per-mass-dry-weight'!CU$172</f>
        <v>0</v>
      </c>
      <c r="CV48" s="66">
        <f>'signal-per-mass-dry-weight'!CV48*100/'signal-per-mass-dry-weight'!CV$172</f>
        <v>0.00474046394678862</v>
      </c>
      <c r="CW48" s="66">
        <f>'signal-per-mass-dry-weight'!CW48*100/'signal-per-mass-dry-weight'!CW$172</f>
        <v>0.0195942428789315</v>
      </c>
      <c r="CX48" s="66">
        <f>'signal-per-mass-dry-weight'!CX48*100/'signal-per-mass-dry-weight'!CX$172</f>
        <v>0</v>
      </c>
      <c r="CY48" s="66">
        <f>'signal-per-mass-dry-weight'!CY48*100/'signal-per-mass-dry-weight'!CY$172</f>
        <v>0</v>
      </c>
      <c r="CZ48" s="66">
        <f>'signal-per-mass-dry-weight'!CZ48*100/'signal-per-mass-dry-weight'!CZ$172</f>
        <v>0.0320120834621509</v>
      </c>
    </row>
    <row r="49" spans="1:104">
      <c r="A49">
        <f>'imported data from Web Calc'!A50</f>
        <v>790.5</v>
      </c>
      <c r="B49" t="str">
        <f>'imported data from Web Calc'!B50</f>
        <v>C42H77O10P</v>
      </c>
      <c r="C49" s="61" t="str">
        <f>'imported data from Web Calc'!C50</f>
        <v>PG(36:3)</v>
      </c>
      <c r="D49" s="96"/>
      <c r="E49" s="96"/>
      <c r="F49" s="96"/>
      <c r="G49" s="66">
        <f>'signal-per-mass-dry-weight'!G49*100/'signal-per-mass-dry-weight'!G$172</f>
        <v>0.0261401762983227</v>
      </c>
      <c r="H49" s="66">
        <f>'signal-per-mass-dry-weight'!H49*100/'signal-per-mass-dry-weight'!H$172</f>
        <v>0.00933506867874176</v>
      </c>
      <c r="I49" s="66">
        <f>'signal-per-mass-dry-weight'!I49*100/'signal-per-mass-dry-weight'!I$172</f>
        <v>0.0186219056652311</v>
      </c>
      <c r="J49" s="66">
        <f>'signal-per-mass-dry-weight'!J49*100/'signal-per-mass-dry-weight'!J$172</f>
        <v>0.00709127420425766</v>
      </c>
      <c r="K49" s="66">
        <f>'signal-per-mass-dry-weight'!K49*100/'signal-per-mass-dry-weight'!K$172</f>
        <v>0.0162883906307254</v>
      </c>
      <c r="L49" s="66">
        <f>'signal-per-mass-dry-weight'!L49*100/'signal-per-mass-dry-weight'!L$172</f>
        <v>0</v>
      </c>
      <c r="M49" s="66">
        <f>'signal-per-mass-dry-weight'!M49*100/'signal-per-mass-dry-weight'!M$172</f>
        <v>0.0537225475293154</v>
      </c>
      <c r="N49" s="66">
        <f>'signal-per-mass-dry-weight'!N49*100/'signal-per-mass-dry-weight'!N$172</f>
        <v>0.0119011558457015</v>
      </c>
      <c r="O49" s="66">
        <f>'signal-per-mass-dry-weight'!O49*100/'signal-per-mass-dry-weight'!O$172</f>
        <v>0.00475279016348082</v>
      </c>
      <c r="P49" s="66">
        <f>'signal-per-mass-dry-weight'!P49*100/'signal-per-mass-dry-weight'!P$172</f>
        <v>0.0454507460792503</v>
      </c>
      <c r="Q49" s="66">
        <f t="shared" si="0"/>
        <v>0.0193304055095027</v>
      </c>
      <c r="R49" s="115">
        <f t="shared" si="1"/>
        <v>0.0176770055260491</v>
      </c>
      <c r="S49" s="66">
        <f t="shared" si="2"/>
        <v>0.914466358057478</v>
      </c>
      <c r="T49" s="66">
        <f>'signal-per-mass-dry-weight'!T49*100/'signal-per-mass-dry-weight'!T$172</f>
        <v>0.0286747772393689</v>
      </c>
      <c r="U49" s="66">
        <f>'signal-per-mass-dry-weight'!U49*100/'signal-per-mass-dry-weight'!U$172</f>
        <v>0.0361242919714394</v>
      </c>
      <c r="V49" s="66">
        <f>'signal-per-mass-dry-weight'!V49*100/'signal-per-mass-dry-weight'!V$172</f>
        <v>0.06290339866469</v>
      </c>
      <c r="W49" s="66">
        <f>'signal-per-mass-dry-weight'!W49*100/'signal-per-mass-dry-weight'!W$172</f>
        <v>0.0329210319617821</v>
      </c>
      <c r="X49" s="66">
        <f>'signal-per-mass-dry-weight'!X49*100/'signal-per-mass-dry-weight'!X$172</f>
        <v>0.0510574548740276</v>
      </c>
      <c r="Y49" s="66">
        <f>'signal-per-mass-dry-weight'!Y49*100/'signal-per-mass-dry-weight'!Y$172</f>
        <v>0.0244986645177059</v>
      </c>
      <c r="Z49" s="66">
        <f>'signal-per-mass-dry-weight'!Z49*100/'signal-per-mass-dry-weight'!Z$172</f>
        <v>0.033904290979279</v>
      </c>
      <c r="AA49" s="66">
        <f>'signal-per-mass-dry-weight'!AA49*100/'signal-per-mass-dry-weight'!AA$172</f>
        <v>0.028557879138877</v>
      </c>
      <c r="AB49" s="66">
        <f>'signal-per-mass-dry-weight'!AB49*100/'signal-per-mass-dry-weight'!AB$172</f>
        <v>0.0192051628319306</v>
      </c>
      <c r="AC49" s="66">
        <f>'signal-per-mass-dry-weight'!AC49*100/'signal-per-mass-dry-weight'!AC$172</f>
        <v>0.0395796242596308</v>
      </c>
      <c r="AD49" s="66">
        <f>'signal-per-mass-dry-weight'!AD49*100/'signal-per-mass-dry-weight'!AD$172</f>
        <v>0.00681317109650921</v>
      </c>
      <c r="AE49" s="66">
        <f>'signal-per-mass-dry-weight'!AE49*100/'signal-per-mass-dry-weight'!AE$172</f>
        <v>0</v>
      </c>
      <c r="AF49" s="66">
        <f>'signal-per-mass-dry-weight'!AF49*100/'signal-per-mass-dry-weight'!AF$172</f>
        <v>0.0442747421656659</v>
      </c>
      <c r="AG49" s="66">
        <f>'signal-per-mass-dry-weight'!AG49*100/'signal-per-mass-dry-weight'!AG$172</f>
        <v>0.00842899205529161</v>
      </c>
      <c r="AH49" s="66">
        <f>'signal-per-mass-dry-weight'!AH49*100/'signal-per-mass-dry-weight'!AH$172</f>
        <v>0.0535476219992508</v>
      </c>
      <c r="AI49" s="66">
        <f>'signal-per-mass-dry-weight'!AI49*100/'signal-per-mass-dry-weight'!AI$172</f>
        <v>0</v>
      </c>
      <c r="AJ49" s="66">
        <f>'signal-per-mass-dry-weight'!AJ49*100/'signal-per-mass-dry-weight'!AJ$172</f>
        <v>0.00505564199441592</v>
      </c>
      <c r="AK49" s="66">
        <f>'signal-per-mass-dry-weight'!AK49*100/'signal-per-mass-dry-weight'!AK$172</f>
        <v>0.0187920232775978</v>
      </c>
      <c r="AL49" s="66">
        <f>'signal-per-mass-dry-weight'!AL49*100/'signal-per-mass-dry-weight'!AL$172</f>
        <v>0.0418321749952854</v>
      </c>
      <c r="AM49" s="66">
        <f>'signal-per-mass-dry-weight'!AM49*100/'signal-per-mass-dry-weight'!AM$172</f>
        <v>0.0192180244451485</v>
      </c>
      <c r="AN49" s="66">
        <f>'signal-per-mass-dry-weight'!AN49*100/'signal-per-mass-dry-weight'!AN$172</f>
        <v>0.0332972187573726</v>
      </c>
      <c r="AO49" s="66">
        <f>'signal-per-mass-dry-weight'!AO49*100/'signal-per-mass-dry-weight'!AO$172</f>
        <v>0</v>
      </c>
      <c r="AP49" s="66">
        <f>'signal-per-mass-dry-weight'!AP49*100/'signal-per-mass-dry-weight'!AP$172</f>
        <v>0.00188748858929384</v>
      </c>
      <c r="AQ49" s="66">
        <f>'signal-per-mass-dry-weight'!AQ49*100/'signal-per-mass-dry-weight'!AQ$172</f>
        <v>0.022868122381011</v>
      </c>
      <c r="AR49" s="66">
        <f>'signal-per-mass-dry-weight'!AR49*100/'signal-per-mass-dry-weight'!AR$172</f>
        <v>0.0141316018756332</v>
      </c>
      <c r="AS49" s="66">
        <f>'signal-per-mass-dry-weight'!AS49*100/'signal-per-mass-dry-weight'!AS$172</f>
        <v>0.0161252016152248</v>
      </c>
      <c r="AT49" s="66">
        <f>'signal-per-mass-dry-weight'!AT49*100/'signal-per-mass-dry-weight'!AT$172</f>
        <v>0.0262838689789098</v>
      </c>
      <c r="AU49" s="66">
        <f>'signal-per-mass-dry-weight'!AU49*100/'signal-per-mass-dry-weight'!AU$172</f>
        <v>0.0111970787210448</v>
      </c>
      <c r="AV49" s="66">
        <f>'signal-per-mass-dry-weight'!AV49*100/'signal-per-mass-dry-weight'!AV$172</f>
        <v>0.00397637493301796</v>
      </c>
      <c r="AW49" s="66">
        <f>'signal-per-mass-dry-weight'!AW49*100/'signal-per-mass-dry-weight'!AW$172</f>
        <v>0.00490314814381988</v>
      </c>
      <c r="AX49" s="66">
        <f>'signal-per-mass-dry-weight'!AX49*100/'signal-per-mass-dry-weight'!AX$172</f>
        <v>0.0119421208552343</v>
      </c>
      <c r="AY49" s="66">
        <f>'signal-per-mass-dry-weight'!AY49*100/'signal-per-mass-dry-weight'!AY$172</f>
        <v>0.010602775996609</v>
      </c>
      <c r="AZ49" s="66">
        <f>'signal-per-mass-dry-weight'!AZ49*100/'signal-per-mass-dry-weight'!AZ$172</f>
        <v>0.0143319323315943</v>
      </c>
      <c r="BA49" s="66">
        <f>'signal-per-mass-dry-weight'!BA49*100/'signal-per-mass-dry-weight'!BA$172</f>
        <v>0</v>
      </c>
      <c r="BB49" s="66">
        <f>'signal-per-mass-dry-weight'!BB49*100/'signal-per-mass-dry-weight'!BB$172</f>
        <v>0.0236550581395588</v>
      </c>
      <c r="BC49" s="66">
        <f>'signal-per-mass-dry-weight'!BC49*100/'signal-per-mass-dry-weight'!BC$172</f>
        <v>0.00954839951887134</v>
      </c>
      <c r="BD49" s="66">
        <f>'signal-per-mass-dry-weight'!BD49*100/'signal-per-mass-dry-weight'!BD$172</f>
        <v>0.0126043844624075</v>
      </c>
      <c r="BE49" s="66">
        <f>'signal-per-mass-dry-weight'!BE49*100/'signal-per-mass-dry-weight'!BE$172</f>
        <v>0.02573514109588</v>
      </c>
      <c r="BF49" s="66">
        <f>'signal-per-mass-dry-weight'!BF49*100/'signal-per-mass-dry-weight'!BF$172</f>
        <v>0.0308170916815646</v>
      </c>
      <c r="BG49" s="66">
        <f>'signal-per-mass-dry-weight'!BG49*100/'signal-per-mass-dry-weight'!BG$172</f>
        <v>0.0170365105233907</v>
      </c>
      <c r="BH49" s="66">
        <f>'signal-per-mass-dry-weight'!BH49*100/'signal-per-mass-dry-weight'!BH$172</f>
        <v>0</v>
      </c>
      <c r="BI49" s="66">
        <f>'signal-per-mass-dry-weight'!BI49*100/'signal-per-mass-dry-weight'!BI$172</f>
        <v>0.00500761582043528</v>
      </c>
      <c r="BJ49" s="66">
        <f>'signal-per-mass-dry-weight'!BJ49*100/'signal-per-mass-dry-weight'!BJ$172</f>
        <v>0.018251238096273</v>
      </c>
      <c r="BK49" s="66">
        <f>'signal-per-mass-dry-weight'!BK49*100/'signal-per-mass-dry-weight'!BK$172</f>
        <v>0</v>
      </c>
      <c r="BL49" s="66">
        <f>'signal-per-mass-dry-weight'!BL49*100/'signal-per-mass-dry-weight'!BL$172</f>
        <v>0.0254537467798639</v>
      </c>
      <c r="BM49" s="121">
        <f>'signal-per-mass-dry-weight'!BM49*100/'signal-per-mass-dry-weight'!BM$172</f>
        <v>0.0161500318470119</v>
      </c>
      <c r="BN49" s="66">
        <f>'signal-per-mass-dry-weight'!BN49*100/'signal-per-mass-dry-weight'!BN$172</f>
        <v>0</v>
      </c>
      <c r="BO49" s="66">
        <f>'signal-per-mass-dry-weight'!BO49*100/'signal-per-mass-dry-weight'!BO$172</f>
        <v>0.0249361393685136</v>
      </c>
      <c r="BP49" s="66">
        <f>'signal-per-mass-dry-weight'!BP49*100/'signal-per-mass-dry-weight'!BP$172</f>
        <v>0.029088974333471</v>
      </c>
      <c r="BQ49" s="66">
        <f>'signal-per-mass-dry-weight'!BQ49*100/'signal-per-mass-dry-weight'!BQ$172</f>
        <v>0.0162772410038566</v>
      </c>
      <c r="BR49" s="66">
        <f>'signal-per-mass-dry-weight'!BR49*100/'signal-per-mass-dry-weight'!BR$172</f>
        <v>0</v>
      </c>
      <c r="BS49" s="66">
        <f>'signal-per-mass-dry-weight'!BS49*100/'signal-per-mass-dry-weight'!BS$172</f>
        <v>0.0337449960261456</v>
      </c>
      <c r="BT49" s="66">
        <f>'signal-per-mass-dry-weight'!BT49*100/'signal-per-mass-dry-weight'!BT$172</f>
        <v>0.00939677759263126</v>
      </c>
      <c r="BU49" s="66">
        <f>'signal-per-mass-dry-weight'!BU49*100/'signal-per-mass-dry-weight'!BU$172</f>
        <v>0</v>
      </c>
      <c r="BV49" s="66">
        <f>'signal-per-mass-dry-weight'!BV49*100/'signal-per-mass-dry-weight'!BV$172</f>
        <v>0.0103030378832261</v>
      </c>
      <c r="BW49" s="66">
        <f>'signal-per-mass-dry-weight'!BW49*100/'signal-per-mass-dry-weight'!BW$172</f>
        <v>0</v>
      </c>
      <c r="BX49" s="66">
        <f>'signal-per-mass-dry-weight'!BX49*100/'signal-per-mass-dry-weight'!BX$172</f>
        <v>0.0126390658112464</v>
      </c>
      <c r="BY49" s="66">
        <f>'signal-per-mass-dry-weight'!BY49*100/'signal-per-mass-dry-weight'!BY$172</f>
        <v>0</v>
      </c>
      <c r="BZ49" s="66">
        <f>'signal-per-mass-dry-weight'!BZ49*100/'signal-per-mass-dry-weight'!BZ$172</f>
        <v>0.0266297372818005</v>
      </c>
      <c r="CA49" s="66">
        <f>'signal-per-mass-dry-weight'!CA49*100/'signal-per-mass-dry-weight'!CA$172</f>
        <v>0.0107730054611513</v>
      </c>
      <c r="CB49" s="66">
        <f>'signal-per-mass-dry-weight'!CB49*100/'signal-per-mass-dry-weight'!CB$172</f>
        <v>0.0157637287943456</v>
      </c>
      <c r="CC49" s="66">
        <f>'signal-per-mass-dry-weight'!CC49*100/'signal-per-mass-dry-weight'!CC$172</f>
        <v>0</v>
      </c>
      <c r="CD49" s="66">
        <f>'signal-per-mass-dry-weight'!CD49*100/'signal-per-mass-dry-weight'!CD$172</f>
        <v>0.00585474700282529</v>
      </c>
      <c r="CE49" s="66">
        <f>'signal-per-mass-dry-weight'!CE49*100/'signal-per-mass-dry-weight'!CE$172</f>
        <v>0</v>
      </c>
      <c r="CF49" s="66">
        <f>'signal-per-mass-dry-weight'!CF49*100/'signal-per-mass-dry-weight'!CF$172</f>
        <v>0.0102894500484055</v>
      </c>
      <c r="CG49" s="66">
        <f>'signal-per-mass-dry-weight'!CG49*100/'signal-per-mass-dry-weight'!CG$172</f>
        <v>0</v>
      </c>
      <c r="CH49" s="66">
        <f>'signal-per-mass-dry-weight'!CH49*100/'signal-per-mass-dry-weight'!CH$172</f>
        <v>0</v>
      </c>
      <c r="CI49" s="66">
        <f>'signal-per-mass-dry-weight'!CI49*100/'signal-per-mass-dry-weight'!CI$172</f>
        <v>0.00483220159348165</v>
      </c>
      <c r="CJ49" s="66">
        <f>'signal-per-mass-dry-weight'!CJ49*100/'signal-per-mass-dry-weight'!CJ$172</f>
        <v>0</v>
      </c>
      <c r="CK49" s="66">
        <f>'signal-per-mass-dry-weight'!CK49*100/'signal-per-mass-dry-weight'!CK$172</f>
        <v>0.00951804907007719</v>
      </c>
      <c r="CL49" s="66">
        <f>'signal-per-mass-dry-weight'!CL49*100/'signal-per-mass-dry-weight'!CL$172</f>
        <v>0.0201230330471588</v>
      </c>
      <c r="CM49" s="66">
        <f>'signal-per-mass-dry-weight'!CM49*100/'signal-per-mass-dry-weight'!CM$172</f>
        <v>0.0101000431535039</v>
      </c>
      <c r="CN49" s="66">
        <f>'signal-per-mass-dry-weight'!CN49*100/'signal-per-mass-dry-weight'!CN$172</f>
        <v>0.00712904166350279</v>
      </c>
      <c r="CO49" s="66">
        <f>'signal-per-mass-dry-weight'!CO49*100/'signal-per-mass-dry-weight'!CO$172</f>
        <v>0.0106229724139971</v>
      </c>
      <c r="CP49" s="66">
        <f>'signal-per-mass-dry-weight'!CP49*100/'signal-per-mass-dry-weight'!CP$172</f>
        <v>0</v>
      </c>
      <c r="CQ49" s="66">
        <f>'signal-per-mass-dry-weight'!CQ49*100/'signal-per-mass-dry-weight'!CQ$172</f>
        <v>0</v>
      </c>
      <c r="CR49" s="66">
        <f>'signal-per-mass-dry-weight'!CR49*100/'signal-per-mass-dry-weight'!CR$172</f>
        <v>0</v>
      </c>
      <c r="CS49" s="66">
        <f>'signal-per-mass-dry-weight'!CS49*100/'signal-per-mass-dry-weight'!CS$172</f>
        <v>0</v>
      </c>
      <c r="CT49" s="66">
        <f>'signal-per-mass-dry-weight'!CT49*100/'signal-per-mass-dry-weight'!CT$172</f>
        <v>0.0201774716618442</v>
      </c>
      <c r="CU49" s="66">
        <f>'signal-per-mass-dry-weight'!CU49*100/'signal-per-mass-dry-weight'!CU$172</f>
        <v>0</v>
      </c>
      <c r="CV49" s="66">
        <f>'signal-per-mass-dry-weight'!CV49*100/'signal-per-mass-dry-weight'!CV$172</f>
        <v>0.030813015654126</v>
      </c>
      <c r="CW49" s="66">
        <f>'signal-per-mass-dry-weight'!CW49*100/'signal-per-mass-dry-weight'!CW$172</f>
        <v>0.03014498904451</v>
      </c>
      <c r="CX49" s="66">
        <f>'signal-per-mass-dry-weight'!CX49*100/'signal-per-mass-dry-weight'!CX$172</f>
        <v>0</v>
      </c>
      <c r="CY49" s="66">
        <f>'signal-per-mass-dry-weight'!CY49*100/'signal-per-mass-dry-weight'!CY$172</f>
        <v>0.0135217481259376</v>
      </c>
      <c r="CZ49" s="66">
        <f>'signal-per-mass-dry-weight'!CZ49*100/'signal-per-mass-dry-weight'!CZ$172</f>
        <v>0.00480181251932264</v>
      </c>
    </row>
    <row r="50" spans="1:104">
      <c r="A50">
        <f>'imported data from Web Calc'!A51</f>
        <v>792.5</v>
      </c>
      <c r="B50" t="str">
        <f>'imported data from Web Calc'!B51</f>
        <v>C42H79O10P</v>
      </c>
      <c r="C50" s="61" t="str">
        <f>'imported data from Web Calc'!C51</f>
        <v>PG(36:2)</v>
      </c>
      <c r="D50" s="96"/>
      <c r="E50" s="96"/>
      <c r="F50" s="96"/>
      <c r="G50" s="66">
        <f>'signal-per-mass-dry-weight'!G50*100/'signal-per-mass-dry-weight'!G$172</f>
        <v>0.00653504407458066</v>
      </c>
      <c r="H50" s="66">
        <f>'signal-per-mass-dry-weight'!H50*100/'signal-per-mass-dry-weight'!H$172</f>
        <v>0.0233376716968544</v>
      </c>
      <c r="I50" s="66">
        <f>'signal-per-mass-dry-weight'!I50*100/'signal-per-mass-dry-weight'!I$172</f>
        <v>0.020949643873385</v>
      </c>
      <c r="J50" s="66">
        <f>'signal-per-mass-dry-weight'!J50*100/'signal-per-mass-dry-weight'!J$172</f>
        <v>0.0141825484085153</v>
      </c>
      <c r="K50" s="66">
        <f>'signal-per-mass-dry-weight'!K50*100/'signal-per-mass-dry-weight'!K$172</f>
        <v>0.0186153035779719</v>
      </c>
      <c r="L50" s="66">
        <f>'signal-per-mass-dry-weight'!L50*100/'signal-per-mass-dry-weight'!L$172</f>
        <v>0</v>
      </c>
      <c r="M50" s="66">
        <f>'signal-per-mass-dry-weight'!M50*100/'signal-per-mass-dry-weight'!M$172</f>
        <v>0</v>
      </c>
      <c r="N50" s="66">
        <f>'signal-per-mass-dry-weight'!N50*100/'signal-per-mass-dry-weight'!N$172</f>
        <v>0.0142813870148418</v>
      </c>
      <c r="O50" s="66">
        <f>'signal-per-mass-dry-weight'!O50*100/'signal-per-mass-dry-weight'!O$172</f>
        <v>0.0118819754087021</v>
      </c>
      <c r="P50" s="66">
        <f>'signal-per-mass-dry-weight'!P50*100/'signal-per-mass-dry-weight'!P$172</f>
        <v>0.0119607226524343</v>
      </c>
      <c r="Q50" s="66">
        <f t="shared" si="0"/>
        <v>0.0121744296707285</v>
      </c>
      <c r="R50" s="115">
        <f t="shared" si="1"/>
        <v>0.00802735856197386</v>
      </c>
      <c r="S50" s="66">
        <f t="shared" si="2"/>
        <v>0.659362186080416</v>
      </c>
      <c r="T50" s="66">
        <f>'signal-per-mass-dry-weight'!T50*100/'signal-per-mass-dry-weight'!T$172</f>
        <v>0.042097013393967</v>
      </c>
      <c r="U50" s="66">
        <f>'signal-per-mass-dry-weight'!U50*100/'signal-per-mass-dry-weight'!U$172</f>
        <v>0.00774091970816558</v>
      </c>
      <c r="V50" s="66">
        <f>'signal-per-mass-dry-weight'!V50*100/'signal-per-mass-dry-weight'!V$172</f>
        <v>0.0498479763003204</v>
      </c>
      <c r="W50" s="66">
        <f>'signal-per-mass-dry-weight'!W50*100/'signal-per-mass-dry-weight'!W$172</f>
        <v>0.012587453397152</v>
      </c>
      <c r="X50" s="66">
        <f>'signal-per-mass-dry-weight'!X50*100/'signal-per-mass-dry-weight'!X$172</f>
        <v>0.0375917524896687</v>
      </c>
      <c r="Y50" s="66">
        <f>'signal-per-mass-dry-weight'!Y50*100/'signal-per-mass-dry-weight'!Y$172</f>
        <v>0.0183739983882794</v>
      </c>
      <c r="Z50" s="66">
        <f>'signal-per-mass-dry-weight'!Z50*100/'signal-per-mass-dry-weight'!Z$172</f>
        <v>0.0265736334702457</v>
      </c>
      <c r="AA50" s="66">
        <f>'signal-per-mass-dry-weight'!AA50*100/'signal-per-mass-dry-weight'!AA$172</f>
        <v>0.0028557879138877</v>
      </c>
      <c r="AB50" s="66">
        <f>'signal-per-mass-dry-weight'!AB50*100/'signal-per-mass-dry-weight'!AB$172</f>
        <v>0.0336090349558785</v>
      </c>
      <c r="AC50" s="66">
        <f>'signal-per-mass-dry-weight'!AC50*100/'signal-per-mass-dry-weight'!AC$172</f>
        <v>0.0494745303245384</v>
      </c>
      <c r="AD50" s="66">
        <f>'signal-per-mass-dry-weight'!AD50*100/'signal-per-mass-dry-weight'!AD$172</f>
        <v>0</v>
      </c>
      <c r="AE50" s="66">
        <f>'signal-per-mass-dry-weight'!AE50*100/'signal-per-mass-dry-weight'!AE$172</f>
        <v>0</v>
      </c>
      <c r="AF50" s="66">
        <f>'signal-per-mass-dry-weight'!AF50*100/'signal-per-mass-dry-weight'!AF$172</f>
        <v>0.0347872974158804</v>
      </c>
      <c r="AG50" s="66">
        <f>'signal-per-mass-dry-weight'!AG50*100/'signal-per-mass-dry-weight'!AG$172</f>
        <v>0.0561932803686107</v>
      </c>
      <c r="AH50" s="66">
        <f>'signal-per-mass-dry-weight'!AH50*100/'signal-per-mass-dry-weight'!AH$172</f>
        <v>0.00856761951988012</v>
      </c>
      <c r="AI50" s="66">
        <f>'signal-per-mass-dry-weight'!AI50*100/'signal-per-mass-dry-weight'!AI$172</f>
        <v>0</v>
      </c>
      <c r="AJ50" s="66">
        <f>'signal-per-mass-dry-weight'!AJ50*100/'signal-per-mass-dry-weight'!AJ$172</f>
        <v>0.00758346299162388</v>
      </c>
      <c r="AK50" s="66">
        <f>'signal-per-mass-dry-weight'!AK50*100/'signal-per-mass-dry-weight'!AK$172</f>
        <v>0.00835201034559902</v>
      </c>
      <c r="AL50" s="66">
        <f>'signal-per-mass-dry-weight'!AL50*100/'signal-per-mass-dry-weight'!AL$172</f>
        <v>0.015687065623232</v>
      </c>
      <c r="AM50" s="66">
        <f>'signal-per-mass-dry-weight'!AM50*100/'signal-per-mass-dry-weight'!AM$172</f>
        <v>0.00427067209892189</v>
      </c>
      <c r="AN50" s="66">
        <f>'signal-per-mass-dry-weight'!AN50*100/'signal-per-mass-dry-weight'!AN$172</f>
        <v>0.00605403977406774</v>
      </c>
      <c r="AO50" s="66">
        <f>'signal-per-mass-dry-weight'!AO50*100/'signal-per-mass-dry-weight'!AO$172</f>
        <v>0</v>
      </c>
      <c r="AP50" s="66">
        <f>'signal-per-mass-dry-weight'!AP50*100/'signal-per-mass-dry-weight'!AP$172</f>
        <v>0.00566246576788153</v>
      </c>
      <c r="AQ50" s="66">
        <f>'signal-per-mass-dry-weight'!AQ50*100/'signal-per-mass-dry-weight'!AQ$172</f>
        <v>0.0250460387982502</v>
      </c>
      <c r="AR50" s="66">
        <f>'signal-per-mass-dry-weight'!AR50*100/'signal-per-mass-dry-weight'!AR$172</f>
        <v>0.0179000290424688</v>
      </c>
      <c r="AS50" s="66">
        <f>'signal-per-mass-dry-weight'!AS50*100/'signal-per-mass-dry-weight'!AS$172</f>
        <v>0.0161252016152248</v>
      </c>
      <c r="AT50" s="66">
        <f>'signal-per-mass-dry-weight'!AT50*100/'signal-per-mass-dry-weight'!AT$172</f>
        <v>0.0233634390923643</v>
      </c>
      <c r="AU50" s="66">
        <f>'signal-per-mass-dry-weight'!AU50*100/'signal-per-mass-dry-weight'!AU$172</f>
        <v>0.0214610675486692</v>
      </c>
      <c r="AV50" s="66">
        <f>'signal-per-mass-dry-weight'!AV50*100/'signal-per-mass-dry-weight'!AV$172</f>
        <v>0.00397637493301796</v>
      </c>
      <c r="AW50" s="66">
        <f>'signal-per-mass-dry-weight'!AW50*100/'signal-per-mass-dry-weight'!AW$172</f>
        <v>0</v>
      </c>
      <c r="AX50" s="66">
        <f>'signal-per-mass-dry-weight'!AX50*100/'signal-per-mass-dry-weight'!AX$172</f>
        <v>0.0179131812828515</v>
      </c>
      <c r="AY50" s="66">
        <f>'signal-per-mass-dry-weight'!AY50*100/'signal-per-mass-dry-weight'!AY$172</f>
        <v>0.0185548579940658</v>
      </c>
      <c r="AZ50" s="66">
        <f>'signal-per-mass-dry-weight'!AZ50*100/'signal-per-mass-dry-weight'!AZ$172</f>
        <v>0.0143319323315943</v>
      </c>
      <c r="BA50" s="66">
        <f>'signal-per-mass-dry-weight'!BA50*100/'signal-per-mass-dry-weight'!BA$172</f>
        <v>0</v>
      </c>
      <c r="BB50" s="66">
        <f>'signal-per-mass-dry-weight'!BB50*100/'signal-per-mass-dry-weight'!BB$172</f>
        <v>0</v>
      </c>
      <c r="BC50" s="66">
        <f>'signal-per-mass-dry-weight'!BC50*100/'signal-per-mass-dry-weight'!BC$172</f>
        <v>0.0071612996391535</v>
      </c>
      <c r="BD50" s="66">
        <f>'signal-per-mass-dry-weight'!BD50*100/'signal-per-mass-dry-weight'!BD$172</f>
        <v>0.0140048716248972</v>
      </c>
      <c r="BE50" s="66">
        <f>'signal-per-mass-dry-weight'!BE50*100/'signal-per-mass-dry-weight'!BE$172</f>
        <v>0.0168886863441712</v>
      </c>
      <c r="BF50" s="66">
        <f>'signal-per-mass-dry-weight'!BF50*100/'signal-per-mass-dry-weight'!BF$172</f>
        <v>0.00616341833631291</v>
      </c>
      <c r="BG50" s="66">
        <f>'signal-per-mass-dry-weight'!BG50*100/'signal-per-mass-dry-weight'!BG$172</f>
        <v>0.00393150242847478</v>
      </c>
      <c r="BH50" s="66">
        <f>'signal-per-mass-dry-weight'!BH50*100/'signal-per-mass-dry-weight'!BH$172</f>
        <v>0</v>
      </c>
      <c r="BI50" s="66">
        <f>'signal-per-mass-dry-weight'!BI50*100/'signal-per-mass-dry-weight'!BI$172</f>
        <v>0</v>
      </c>
      <c r="BJ50" s="66">
        <f>'signal-per-mass-dry-weight'!BJ50*100/'signal-per-mass-dry-weight'!BJ$172</f>
        <v>0.00608374603209099</v>
      </c>
      <c r="BK50" s="66">
        <f>'signal-per-mass-dry-weight'!BK50*100/'signal-per-mass-dry-weight'!BK$172</f>
        <v>0</v>
      </c>
      <c r="BL50" s="66">
        <f>'signal-per-mass-dry-weight'!BL50*100/'signal-per-mass-dry-weight'!BL$172</f>
        <v>0.0318171834748299</v>
      </c>
      <c r="BM50" s="121">
        <f>'signal-per-mass-dry-weight'!BM50*100/'signal-per-mass-dry-weight'!BM$172</f>
        <v>0.00646001273880478</v>
      </c>
      <c r="BN50" s="66">
        <f>'signal-per-mass-dry-weight'!BN50*100/'signal-per-mass-dry-weight'!BN$172</f>
        <v>0</v>
      </c>
      <c r="BO50" s="66">
        <f>'signal-per-mass-dry-weight'!BO50*100/'signal-per-mass-dry-weight'!BO$172</f>
        <v>0</v>
      </c>
      <c r="BP50" s="66">
        <f>'signal-per-mass-dry-weight'!BP50*100/'signal-per-mass-dry-weight'!BP$172</f>
        <v>0</v>
      </c>
      <c r="BQ50" s="66">
        <f>'signal-per-mass-dry-weight'!BQ50*100/'signal-per-mass-dry-weight'!BQ$172</f>
        <v>0.0271287350064277</v>
      </c>
      <c r="BR50" s="66">
        <f>'signal-per-mass-dry-weight'!BR50*100/'signal-per-mass-dry-weight'!BR$172</f>
        <v>0</v>
      </c>
      <c r="BS50" s="66">
        <f>'signal-per-mass-dry-weight'!BS50*100/'signal-per-mass-dry-weight'!BS$172</f>
        <v>0.00396999953248772</v>
      </c>
      <c r="BT50" s="66">
        <f>'signal-per-mass-dry-weight'!BT50*100/'signal-per-mass-dry-weight'!BT$172</f>
        <v>0</v>
      </c>
      <c r="BU50" s="66">
        <f>'signal-per-mass-dry-weight'!BU50*100/'signal-per-mass-dry-weight'!BU$172</f>
        <v>0</v>
      </c>
      <c r="BV50" s="66">
        <f>'signal-per-mass-dry-weight'!BV50*100/'signal-per-mass-dry-weight'!BV$172</f>
        <v>0.00515151894161303</v>
      </c>
      <c r="BW50" s="66">
        <f>'signal-per-mass-dry-weight'!BW50*100/'signal-per-mass-dry-weight'!BW$172</f>
        <v>0.00864347942949373</v>
      </c>
      <c r="BX50" s="66">
        <f>'signal-per-mass-dry-weight'!BX50*100/'signal-per-mass-dry-weight'!BX$172</f>
        <v>0.00210651096854106</v>
      </c>
      <c r="BY50" s="66">
        <f>'signal-per-mass-dry-weight'!BY50*100/'signal-per-mass-dry-weight'!BY$172</f>
        <v>0</v>
      </c>
      <c r="BZ50" s="66">
        <f>'signal-per-mass-dry-weight'!BZ50*100/'signal-per-mass-dry-weight'!BZ$172</f>
        <v>0.0266297372818005</v>
      </c>
      <c r="CA50" s="66">
        <f>'signal-per-mass-dry-weight'!CA50*100/'signal-per-mass-dry-weight'!CA$172</f>
        <v>0.0107730054611513</v>
      </c>
      <c r="CB50" s="66">
        <f>'signal-per-mass-dry-weight'!CB50*100/'signal-per-mass-dry-weight'!CB$172</f>
        <v>0.00630549151773822</v>
      </c>
      <c r="CC50" s="66">
        <f>'signal-per-mass-dry-weight'!CC50*100/'signal-per-mass-dry-weight'!CC$172</f>
        <v>0.00431635797822786</v>
      </c>
      <c r="CD50" s="66">
        <f>'signal-per-mass-dry-weight'!CD50*100/'signal-per-mass-dry-weight'!CD$172</f>
        <v>0</v>
      </c>
      <c r="CE50" s="66">
        <f>'signal-per-mass-dry-weight'!CE50*100/'signal-per-mass-dry-weight'!CE$172</f>
        <v>0</v>
      </c>
      <c r="CF50" s="66">
        <f>'signal-per-mass-dry-weight'!CF50*100/'signal-per-mass-dry-weight'!CF$172</f>
        <v>0.00514472502420276</v>
      </c>
      <c r="CG50" s="66">
        <f>'signal-per-mass-dry-weight'!CG50*100/'signal-per-mass-dry-weight'!CG$172</f>
        <v>0.0124571314316397</v>
      </c>
      <c r="CH50" s="66">
        <f>'signal-per-mass-dry-weight'!CH50*100/'signal-per-mass-dry-weight'!CH$172</f>
        <v>0</v>
      </c>
      <c r="CI50" s="66">
        <f>'signal-per-mass-dry-weight'!CI50*100/'signal-per-mass-dry-weight'!CI$172</f>
        <v>0.00241610079674083</v>
      </c>
      <c r="CJ50" s="66">
        <f>'signal-per-mass-dry-weight'!CJ50*100/'signal-per-mass-dry-weight'!CJ$172</f>
        <v>0.0080528739958555</v>
      </c>
      <c r="CK50" s="66">
        <f>'signal-per-mass-dry-weight'!CK50*100/'signal-per-mass-dry-weight'!CK$172</f>
        <v>0.0142770736051158</v>
      </c>
      <c r="CL50" s="66">
        <f>'signal-per-mass-dry-weight'!CL50*100/'signal-per-mass-dry-weight'!CL$172</f>
        <v>0.0140861231330111</v>
      </c>
      <c r="CM50" s="66">
        <f>'signal-per-mass-dry-weight'!CM50*100/'signal-per-mass-dry-weight'!CM$172</f>
        <v>0</v>
      </c>
      <c r="CN50" s="66">
        <f>'signal-per-mass-dry-weight'!CN50*100/'signal-per-mass-dry-weight'!CN$172</f>
        <v>0.0242387416559095</v>
      </c>
      <c r="CO50" s="66">
        <f>'signal-per-mass-dry-weight'!CO50*100/'signal-per-mass-dry-weight'!CO$172</f>
        <v>0.0106229724139971</v>
      </c>
      <c r="CP50" s="66">
        <f>'signal-per-mass-dry-weight'!CP50*100/'signal-per-mass-dry-weight'!CP$172</f>
        <v>0.0118903905457818</v>
      </c>
      <c r="CQ50" s="66">
        <f>'signal-per-mass-dry-weight'!CQ50*100/'signal-per-mass-dry-weight'!CQ$172</f>
        <v>0</v>
      </c>
      <c r="CR50" s="66">
        <f>'signal-per-mass-dry-weight'!CR50*100/'signal-per-mass-dry-weight'!CR$172</f>
        <v>0</v>
      </c>
      <c r="CS50" s="66">
        <f>'signal-per-mass-dry-weight'!CS50*100/'signal-per-mass-dry-weight'!CS$172</f>
        <v>0</v>
      </c>
      <c r="CT50" s="66">
        <f>'signal-per-mass-dry-weight'!CT50*100/'signal-per-mass-dry-weight'!CT$172</f>
        <v>0.0134516477745628</v>
      </c>
      <c r="CU50" s="66">
        <f>'signal-per-mass-dry-weight'!CU50*100/'signal-per-mass-dry-weight'!CU$172</f>
        <v>0</v>
      </c>
      <c r="CV50" s="66">
        <f>'signal-per-mass-dry-weight'!CV50*100/'signal-per-mass-dry-weight'!CV$172</f>
        <v>0.00948092789357723</v>
      </c>
      <c r="CW50" s="66">
        <f>'signal-per-mass-dry-weight'!CW50*100/'signal-per-mass-dry-weight'!CW$172</f>
        <v>0.0316522384967355</v>
      </c>
      <c r="CX50" s="66">
        <f>'signal-per-mass-dry-weight'!CX50*100/'signal-per-mass-dry-weight'!CX$172</f>
        <v>0.00761796547604058</v>
      </c>
      <c r="CY50" s="66">
        <f>'signal-per-mass-dry-weight'!CY50*100/'signal-per-mass-dry-weight'!CY$172</f>
        <v>0.0135217481259376</v>
      </c>
      <c r="CZ50" s="66">
        <f>'signal-per-mass-dry-weight'!CZ50*100/'signal-per-mass-dry-weight'!CZ$172</f>
        <v>0.0272102709428283</v>
      </c>
    </row>
    <row r="51" spans="1:104">
      <c r="A51">
        <f>'imported data from Web Calc'!A52</f>
        <v>794.6</v>
      </c>
      <c r="B51" t="str">
        <f>'imported data from Web Calc'!B52</f>
        <v>C42H81O10P</v>
      </c>
      <c r="C51" s="61" t="str">
        <f>'imported data from Web Calc'!C52</f>
        <v>PG(36:1)</v>
      </c>
      <c r="D51" s="96"/>
      <c r="E51" s="96"/>
      <c r="F51" s="96"/>
      <c r="G51" s="66">
        <f>'signal-per-mass-dry-weight'!G51*100/'signal-per-mass-dry-weight'!G$172</f>
        <v>0.00217834802486022</v>
      </c>
      <c r="H51" s="66">
        <f>'signal-per-mass-dry-weight'!H51*100/'signal-per-mass-dry-weight'!H$172</f>
        <v>0</v>
      </c>
      <c r="I51" s="66">
        <f>'signal-per-mass-dry-weight'!I51*100/'signal-per-mass-dry-weight'!I$172</f>
        <v>0</v>
      </c>
      <c r="J51" s="66">
        <f>'signal-per-mass-dry-weight'!J51*100/'signal-per-mass-dry-weight'!J$172</f>
        <v>0.00472751613617177</v>
      </c>
      <c r="K51" s="66">
        <f>'signal-per-mass-dry-weight'!K51*100/'signal-per-mass-dry-weight'!K$172</f>
        <v>0.00232691294724649</v>
      </c>
      <c r="L51" s="66">
        <f>'signal-per-mass-dry-weight'!L51*100/'signal-per-mass-dry-weight'!L$172</f>
        <v>0</v>
      </c>
      <c r="M51" s="66">
        <f>'signal-per-mass-dry-weight'!M51*100/'signal-per-mass-dry-weight'!M$172</f>
        <v>0</v>
      </c>
      <c r="N51" s="66">
        <f>'signal-per-mass-dry-weight'!N51*100/'signal-per-mass-dry-weight'!N$172</f>
        <v>0</v>
      </c>
      <c r="O51" s="66">
        <f>'signal-per-mass-dry-weight'!O51*100/'signal-per-mass-dry-weight'!O$172</f>
        <v>0.00237639508174041</v>
      </c>
      <c r="P51" s="66">
        <f>'signal-per-mass-dry-weight'!P51*100/'signal-per-mass-dry-weight'!P$172</f>
        <v>0.0143528671829212</v>
      </c>
      <c r="Q51" s="66">
        <f t="shared" si="0"/>
        <v>0.00259620393729401</v>
      </c>
      <c r="R51" s="115">
        <f t="shared" si="1"/>
        <v>0.00443168432883689</v>
      </c>
      <c r="S51" s="66">
        <f t="shared" si="2"/>
        <v>1.7069862136701</v>
      </c>
      <c r="T51" s="66">
        <f>'signal-per-mass-dry-weight'!T51*100/'signal-per-mass-dry-weight'!T$172</f>
        <v>0</v>
      </c>
      <c r="U51" s="66">
        <f>'signal-per-mass-dry-weight'!U51*100/'signal-per-mass-dry-weight'!U$172</f>
        <v>0</v>
      </c>
      <c r="V51" s="66">
        <f>'signal-per-mass-dry-weight'!V51*100/'signal-per-mass-dry-weight'!V$172</f>
        <v>0.00356056973573717</v>
      </c>
      <c r="W51" s="66">
        <f>'signal-per-mass-dry-weight'!W51*100/'signal-per-mass-dry-weight'!W$172</f>
        <v>0.00290479693780431</v>
      </c>
      <c r="X51" s="66">
        <f>'signal-per-mass-dry-weight'!X51*100/'signal-per-mass-dry-weight'!X$172</f>
        <v>0.00280535466340811</v>
      </c>
      <c r="Y51" s="66">
        <f>'signal-per-mass-dry-weight'!Y51*100/'signal-per-mass-dry-weight'!Y$172</f>
        <v>0</v>
      </c>
      <c r="Z51" s="66">
        <f>'signal-per-mass-dry-weight'!Z51*100/'signal-per-mass-dry-weight'!Z$172</f>
        <v>0.0100796540749208</v>
      </c>
      <c r="AA51" s="66">
        <f>'signal-per-mass-dry-weight'!AA51*100/'signal-per-mass-dry-weight'!AA$172</f>
        <v>0.0199905153972139</v>
      </c>
      <c r="AB51" s="66">
        <f>'signal-per-mass-dry-weight'!AB51*100/'signal-per-mass-dry-weight'!AB$172</f>
        <v>0</v>
      </c>
      <c r="AC51" s="66">
        <f>'signal-per-mass-dry-weight'!AC51*100/'signal-per-mass-dry-weight'!AC$172</f>
        <v>0.00439773602884786</v>
      </c>
      <c r="AD51" s="66">
        <f>'signal-per-mass-dry-weight'!AD51*100/'signal-per-mass-dry-weight'!AD$172</f>
        <v>0.0102197566447638</v>
      </c>
      <c r="AE51" s="66">
        <f>'signal-per-mass-dry-weight'!AE51*100/'signal-per-mass-dry-weight'!AE$172</f>
        <v>0</v>
      </c>
      <c r="AF51" s="66">
        <f>'signal-per-mass-dry-weight'!AF51*100/'signal-per-mass-dry-weight'!AF$172</f>
        <v>0</v>
      </c>
      <c r="AG51" s="66">
        <f>'signal-per-mass-dry-weight'!AG51*100/'signal-per-mass-dry-weight'!AG$172</f>
        <v>0</v>
      </c>
      <c r="AH51" s="66">
        <f>'signal-per-mass-dry-weight'!AH51*100/'signal-per-mass-dry-weight'!AH$172</f>
        <v>0.0107095243998501</v>
      </c>
      <c r="AI51" s="66">
        <f>'signal-per-mass-dry-weight'!AI51*100/'signal-per-mass-dry-weight'!AI$172</f>
        <v>0</v>
      </c>
      <c r="AJ51" s="66">
        <f>'signal-per-mass-dry-weight'!AJ51*100/'signal-per-mass-dry-weight'!AJ$172</f>
        <v>0</v>
      </c>
      <c r="AK51" s="66">
        <f>'signal-per-mass-dry-weight'!AK51*100/'signal-per-mass-dry-weight'!AK$172</f>
        <v>0</v>
      </c>
      <c r="AL51" s="66">
        <f>'signal-per-mass-dry-weight'!AL51*100/'signal-per-mass-dry-weight'!AL$172</f>
        <v>0</v>
      </c>
      <c r="AM51" s="66">
        <f>'signal-per-mass-dry-weight'!AM51*100/'signal-per-mass-dry-weight'!AM$172</f>
        <v>0.00213533604946095</v>
      </c>
      <c r="AN51" s="66">
        <f>'signal-per-mass-dry-weight'!AN51*100/'signal-per-mass-dry-weight'!AN$172</f>
        <v>0.0121080795481355</v>
      </c>
      <c r="AO51" s="66">
        <f>'signal-per-mass-dry-weight'!AO51*100/'signal-per-mass-dry-weight'!AO$172</f>
        <v>0</v>
      </c>
      <c r="AP51" s="66">
        <f>'signal-per-mass-dry-weight'!AP51*100/'signal-per-mass-dry-weight'!AP$172</f>
        <v>0</v>
      </c>
      <c r="AQ51" s="66">
        <f>'signal-per-mass-dry-weight'!AQ51*100/'signal-per-mass-dry-weight'!AQ$172</f>
        <v>0.00108895820861957</v>
      </c>
      <c r="AR51" s="66">
        <f>'signal-per-mass-dry-weight'!AR51*100/'signal-per-mass-dry-weight'!AR$172</f>
        <v>0</v>
      </c>
      <c r="AS51" s="66">
        <f>'signal-per-mass-dry-weight'!AS51*100/'signal-per-mass-dry-weight'!AS$172</f>
        <v>0</v>
      </c>
      <c r="AT51" s="66">
        <f>'signal-per-mass-dry-weight'!AT51*100/'signal-per-mass-dry-weight'!AT$172</f>
        <v>0</v>
      </c>
      <c r="AU51" s="66">
        <f>'signal-per-mass-dry-weight'!AU51*100/'signal-per-mass-dry-weight'!AU$172</f>
        <v>0.0037323595736816</v>
      </c>
      <c r="AV51" s="66">
        <f>'signal-per-mass-dry-weight'!AV51*100/'signal-per-mass-dry-weight'!AV$172</f>
        <v>0.00596456239952694</v>
      </c>
      <c r="AW51" s="66">
        <f>'signal-per-mass-dry-weight'!AW51*100/'signal-per-mass-dry-weight'!AW$172</f>
        <v>0.00367736110786491</v>
      </c>
      <c r="AX51" s="66">
        <f>'signal-per-mass-dry-weight'!AX51*100/'signal-per-mass-dry-weight'!AX$172</f>
        <v>0</v>
      </c>
      <c r="AY51" s="66">
        <f>'signal-per-mass-dry-weight'!AY51*100/'signal-per-mass-dry-weight'!AY$172</f>
        <v>0</v>
      </c>
      <c r="AZ51" s="66">
        <f>'signal-per-mass-dry-weight'!AZ51*100/'signal-per-mass-dry-weight'!AZ$172</f>
        <v>0.00573277293263771</v>
      </c>
      <c r="BA51" s="66">
        <f>'signal-per-mass-dry-weight'!BA51*100/'signal-per-mass-dry-weight'!BA$172</f>
        <v>0</v>
      </c>
      <c r="BB51" s="66">
        <f>'signal-per-mass-dry-weight'!BB51*100/'signal-per-mass-dry-weight'!BB$172</f>
        <v>0</v>
      </c>
      <c r="BC51" s="66">
        <f>'signal-per-mass-dry-weight'!BC51*100/'signal-per-mass-dry-weight'!BC$172</f>
        <v>0.00238709987971783</v>
      </c>
      <c r="BD51" s="66">
        <f>'signal-per-mass-dry-weight'!BD51*100/'signal-per-mass-dry-weight'!BD$172</f>
        <v>0.00560194864995888</v>
      </c>
      <c r="BE51" s="66">
        <f>'signal-per-mass-dry-weight'!BE51*100/'signal-per-mass-dry-weight'!BE$172</f>
        <v>0.00321689263698499</v>
      </c>
      <c r="BF51" s="66">
        <f>'signal-per-mass-dry-weight'!BF51*100/'signal-per-mass-dry-weight'!BF$172</f>
        <v>0.00616341833631291</v>
      </c>
      <c r="BG51" s="66">
        <f>'signal-per-mass-dry-weight'!BG51*100/'signal-per-mass-dry-weight'!BG$172</f>
        <v>0</v>
      </c>
      <c r="BH51" s="66">
        <f>'signal-per-mass-dry-weight'!BH51*100/'signal-per-mass-dry-weight'!BH$172</f>
        <v>0</v>
      </c>
      <c r="BI51" s="66">
        <f>'signal-per-mass-dry-weight'!BI51*100/'signal-per-mass-dry-weight'!BI$172</f>
        <v>0</v>
      </c>
      <c r="BJ51" s="66">
        <f>'signal-per-mass-dry-weight'!BJ51*100/'signal-per-mass-dry-weight'!BJ$172</f>
        <v>0</v>
      </c>
      <c r="BK51" s="66">
        <f>'signal-per-mass-dry-weight'!BK51*100/'signal-per-mass-dry-weight'!BK$172</f>
        <v>0</v>
      </c>
      <c r="BL51" s="66">
        <f>'signal-per-mass-dry-weight'!BL51*100/'signal-per-mass-dry-weight'!BL$172</f>
        <v>0</v>
      </c>
      <c r="BM51" s="121">
        <f>'signal-per-mass-dry-weight'!BM51*100/'signal-per-mass-dry-weight'!BM$172</f>
        <v>0.00323000636940239</v>
      </c>
      <c r="BN51" s="66">
        <f>'signal-per-mass-dry-weight'!BN51*100/'signal-per-mass-dry-weight'!BN$172</f>
        <v>0</v>
      </c>
      <c r="BO51" s="66">
        <f>'signal-per-mass-dry-weight'!BO51*100/'signal-per-mass-dry-weight'!BO$172</f>
        <v>0</v>
      </c>
      <c r="BP51" s="66">
        <f>'signal-per-mass-dry-weight'!BP51*100/'signal-per-mass-dry-weight'!BP$172</f>
        <v>0</v>
      </c>
      <c r="BQ51" s="66">
        <f>'signal-per-mass-dry-weight'!BQ51*100/'signal-per-mass-dry-weight'!BQ$172</f>
        <v>0</v>
      </c>
      <c r="BR51" s="66">
        <f>'signal-per-mass-dry-weight'!BR51*100/'signal-per-mass-dry-weight'!BR$172</f>
        <v>0.0173285041417919</v>
      </c>
      <c r="BS51" s="66">
        <f>'signal-per-mass-dry-weight'!BS51*100/'signal-per-mass-dry-weight'!BS$172</f>
        <v>0.00992499883121931</v>
      </c>
      <c r="BT51" s="66">
        <f>'signal-per-mass-dry-weight'!BT51*100/'signal-per-mass-dry-weight'!BT$172</f>
        <v>0</v>
      </c>
      <c r="BU51" s="66">
        <f>'signal-per-mass-dry-weight'!BU51*100/'signal-per-mass-dry-weight'!BU$172</f>
        <v>0.00770000913691716</v>
      </c>
      <c r="BV51" s="66">
        <f>'signal-per-mass-dry-weight'!BV51*100/'signal-per-mass-dry-weight'!BV$172</f>
        <v>0</v>
      </c>
      <c r="BW51" s="66">
        <f>'signal-per-mass-dry-weight'!BW51*100/'signal-per-mass-dry-weight'!BW$172</f>
        <v>0</v>
      </c>
      <c r="BX51" s="66">
        <f>'signal-per-mass-dry-weight'!BX51*100/'signal-per-mass-dry-weight'!BX$172</f>
        <v>0.00210651096854106</v>
      </c>
      <c r="BY51" s="66">
        <f>'signal-per-mass-dry-weight'!BY51*100/'signal-per-mass-dry-weight'!BY$172</f>
        <v>0</v>
      </c>
      <c r="BZ51" s="66">
        <f>'signal-per-mass-dry-weight'!BZ51*100/'signal-per-mass-dry-weight'!BZ$172</f>
        <v>0</v>
      </c>
      <c r="CA51" s="66">
        <f>'signal-per-mass-dry-weight'!CA51*100/'signal-per-mass-dry-weight'!CA$172</f>
        <v>0</v>
      </c>
      <c r="CB51" s="66">
        <f>'signal-per-mass-dry-weight'!CB51*100/'signal-per-mass-dry-weight'!CB$172</f>
        <v>0</v>
      </c>
      <c r="CC51" s="66">
        <f>'signal-per-mass-dry-weight'!CC51*100/'signal-per-mass-dry-weight'!CC$172</f>
        <v>0</v>
      </c>
      <c r="CD51" s="66">
        <f>'signal-per-mass-dry-weight'!CD51*100/'signal-per-mass-dry-weight'!CD$172</f>
        <v>0.00780632933710039</v>
      </c>
      <c r="CE51" s="66">
        <f>'signal-per-mass-dry-weight'!CE51*100/'signal-per-mass-dry-weight'!CE$172</f>
        <v>0</v>
      </c>
      <c r="CF51" s="66">
        <f>'signal-per-mass-dry-weight'!CF51*100/'signal-per-mass-dry-weight'!CF$172</f>
        <v>0</v>
      </c>
      <c r="CG51" s="66">
        <f>'signal-per-mass-dry-weight'!CG51*100/'signal-per-mass-dry-weight'!CG$172</f>
        <v>0</v>
      </c>
      <c r="CH51" s="66">
        <f>'signal-per-mass-dry-weight'!CH51*100/'signal-per-mass-dry-weight'!CH$172</f>
        <v>0</v>
      </c>
      <c r="CI51" s="66">
        <f>'signal-per-mass-dry-weight'!CI51*100/'signal-per-mass-dry-weight'!CI$172</f>
        <v>0</v>
      </c>
      <c r="CJ51" s="66">
        <f>'signal-per-mass-dry-weight'!CJ51*100/'signal-per-mass-dry-weight'!CJ$172</f>
        <v>0</v>
      </c>
      <c r="CK51" s="66">
        <f>'signal-per-mass-dry-weight'!CK51*100/'signal-per-mass-dry-weight'!CK$172</f>
        <v>0</v>
      </c>
      <c r="CL51" s="66">
        <f>'signal-per-mass-dry-weight'!CL51*100/'signal-per-mass-dry-weight'!CL$172</f>
        <v>0</v>
      </c>
      <c r="CM51" s="66">
        <f>'signal-per-mass-dry-weight'!CM51*100/'signal-per-mass-dry-weight'!CM$172</f>
        <v>0.0101000431535039</v>
      </c>
      <c r="CN51" s="66">
        <f>'signal-per-mass-dry-weight'!CN51*100/'signal-per-mass-dry-weight'!CN$172</f>
        <v>0</v>
      </c>
      <c r="CO51" s="66">
        <f>'signal-per-mass-dry-weight'!CO51*100/'signal-per-mass-dry-weight'!CO$172</f>
        <v>0</v>
      </c>
      <c r="CP51" s="66">
        <f>'signal-per-mass-dry-weight'!CP51*100/'signal-per-mass-dry-weight'!CP$172</f>
        <v>0</v>
      </c>
      <c r="CQ51" s="66">
        <f>'signal-per-mass-dry-weight'!CQ51*100/'signal-per-mass-dry-weight'!CQ$172</f>
        <v>0.00418613712603983</v>
      </c>
      <c r="CR51" s="66">
        <f>'signal-per-mass-dry-weight'!CR51*100/'signal-per-mass-dry-weight'!CR$172</f>
        <v>0</v>
      </c>
      <c r="CS51" s="66">
        <f>'signal-per-mass-dry-weight'!CS51*100/'signal-per-mass-dry-weight'!CS$172</f>
        <v>0</v>
      </c>
      <c r="CT51" s="66">
        <f>'signal-per-mass-dry-weight'!CT51*100/'signal-per-mass-dry-weight'!CT$172</f>
        <v>0</v>
      </c>
      <c r="CU51" s="66">
        <f>'signal-per-mass-dry-weight'!CU51*100/'signal-per-mass-dry-weight'!CU$172</f>
        <v>0</v>
      </c>
      <c r="CV51" s="66">
        <f>'signal-per-mass-dry-weight'!CV51*100/'signal-per-mass-dry-weight'!CV$172</f>
        <v>0.00237023197339431</v>
      </c>
      <c r="CW51" s="66">
        <f>'signal-per-mass-dry-weight'!CW51*100/'signal-per-mass-dry-weight'!CW$172</f>
        <v>0</v>
      </c>
      <c r="CX51" s="66">
        <f>'signal-per-mass-dry-weight'!CX51*100/'signal-per-mass-dry-weight'!CX$172</f>
        <v>0</v>
      </c>
      <c r="CY51" s="66">
        <f>'signal-per-mass-dry-weight'!CY51*100/'signal-per-mass-dry-weight'!CY$172</f>
        <v>0</v>
      </c>
      <c r="CZ51" s="66">
        <f>'signal-per-mass-dry-weight'!CZ51*100/'signal-per-mass-dry-weight'!CZ$172</f>
        <v>0</v>
      </c>
    </row>
    <row r="52" spans="1:104">
      <c r="A52" s="74" t="s">
        <v>524</v>
      </c>
      <c r="B52" s="75"/>
      <c r="C52" s="74" t="s">
        <v>524</v>
      </c>
      <c r="D52" s="97"/>
      <c r="E52" s="97"/>
      <c r="F52" s="97"/>
      <c r="G52" s="82">
        <f>'signal-per-mass-dry-weight'!G52*100/'signal-per-mass-dry-weight'!G$172</f>
        <v>5.55391612418362</v>
      </c>
      <c r="H52" s="82">
        <f>'signal-per-mass-dry-weight'!H52*100/'signal-per-mass-dry-weight'!H$172</f>
        <v>5.55809989132284</v>
      </c>
      <c r="I52" s="82">
        <f>'signal-per-mass-dry-weight'!I52*100/'signal-per-mass-dry-weight'!I$172</f>
        <v>5.21785796739776</v>
      </c>
      <c r="J52" s="82">
        <f>'signal-per-mass-dry-weight'!J52*100/'signal-per-mass-dry-weight'!J$172</f>
        <v>5.18750345622129</v>
      </c>
      <c r="K52" s="82">
        <f>'signal-per-mass-dry-weight'!K52*100/'signal-per-mass-dry-weight'!K$172</f>
        <v>5.24160410496745</v>
      </c>
      <c r="L52" s="82">
        <f>'signal-per-mass-dry-weight'!L52*100/'signal-per-mass-dry-weight'!L$172</f>
        <v>5.48754786387254</v>
      </c>
      <c r="M52" s="82">
        <f>'signal-per-mass-dry-weight'!M52*100/'signal-per-mass-dry-weight'!M$172</f>
        <v>5.15175873176774</v>
      </c>
      <c r="N52" s="82">
        <f>'signal-per-mass-dry-weight'!N52*100/'signal-per-mass-dry-weight'!N$172</f>
        <v>5.52594468227612</v>
      </c>
      <c r="O52" s="82">
        <f>'signal-per-mass-dry-weight'!O52*100/'signal-per-mass-dry-weight'!O$172</f>
        <v>5.38633709227282</v>
      </c>
      <c r="P52" s="82">
        <f>'signal-per-mass-dry-weight'!P52*100/'signal-per-mass-dry-weight'!P$172</f>
        <v>5.50575985136855</v>
      </c>
      <c r="Q52" s="116">
        <f t="shared" si="0"/>
        <v>5.38163297656507</v>
      </c>
      <c r="R52" s="117">
        <f t="shared" si="1"/>
        <v>0.165077178605729</v>
      </c>
      <c r="S52" s="66">
        <f t="shared" si="2"/>
        <v>0.0306741799978884</v>
      </c>
      <c r="T52" s="82">
        <f>'signal-per-mass-dry-weight'!T52*100/'signal-per-mass-dry-weight'!T$172</f>
        <v>5.82988726358538</v>
      </c>
      <c r="U52" s="82">
        <f>'signal-per-mass-dry-weight'!U52*100/'signal-per-mass-dry-weight'!U$172</f>
        <v>5.51230892418471</v>
      </c>
      <c r="V52" s="82">
        <f>'signal-per-mass-dry-weight'!V52*100/'signal-per-mass-dry-weight'!V$172</f>
        <v>6.24476457385156</v>
      </c>
      <c r="W52" s="82">
        <f>'signal-per-mass-dry-weight'!W52*100/'signal-per-mass-dry-weight'!W$172</f>
        <v>5.76176155269943</v>
      </c>
      <c r="X52" s="82">
        <f>'signal-per-mass-dry-weight'!X52*100/'signal-per-mass-dry-weight'!X$172</f>
        <v>6.14238014262532</v>
      </c>
      <c r="Y52" s="82">
        <f>'signal-per-mass-dry-weight'!Y52*100/'signal-per-mass-dry-weight'!Y$172</f>
        <v>4.78275178046913</v>
      </c>
      <c r="Z52" s="82">
        <f>'signal-per-mass-dry-weight'!Z52*100/'signal-per-mass-dry-weight'!Z$172</f>
        <v>4.26790880175918</v>
      </c>
      <c r="AA52" s="82">
        <f>'signal-per-mass-dry-weight'!AA52*100/'signal-per-mass-dry-weight'!AA$172</f>
        <v>5.15641065731564</v>
      </c>
      <c r="AB52" s="82">
        <f>'signal-per-mass-dry-weight'!AB52*100/'signal-per-mass-dry-weight'!AB$172</f>
        <v>4.72735083107971</v>
      </c>
      <c r="AC52" s="82">
        <f>'signal-per-mass-dry-weight'!AC52*100/'signal-per-mass-dry-weight'!AC$172</f>
        <v>5.49453139444252</v>
      </c>
      <c r="AD52" s="82">
        <f>'signal-per-mass-dry-weight'!AD52*100/'signal-per-mass-dry-weight'!AD$172</f>
        <v>5.50367961176014</v>
      </c>
      <c r="AE52" s="82">
        <f>'signal-per-mass-dry-weight'!AE52*100/'signal-per-mass-dry-weight'!AE$172</f>
        <v>6.5980609132405</v>
      </c>
      <c r="AF52" s="82">
        <f>'signal-per-mass-dry-weight'!AF52*100/'signal-per-mass-dry-weight'!AF$172</f>
        <v>5.67222696773846</v>
      </c>
      <c r="AG52" s="82">
        <f>'signal-per-mass-dry-weight'!AG52*100/'signal-per-mass-dry-weight'!AG$172</f>
        <v>5.6828264436776</v>
      </c>
      <c r="AH52" s="82">
        <f>'signal-per-mass-dry-weight'!AH52*100/'signal-per-mass-dry-weight'!AH$172</f>
        <v>6.26207310708038</v>
      </c>
      <c r="AI52" s="82">
        <f>'signal-per-mass-dry-weight'!AI52*100/'signal-per-mass-dry-weight'!AI$172</f>
        <v>3.63940868315801</v>
      </c>
      <c r="AJ52" s="82">
        <f>'signal-per-mass-dry-weight'!AJ52*100/'signal-per-mass-dry-weight'!AJ$172</f>
        <v>4.23561686292166</v>
      </c>
      <c r="AK52" s="82">
        <f>'signal-per-mass-dry-weight'!AK52*100/'signal-per-mass-dry-weight'!AK$172</f>
        <v>3.57382522688182</v>
      </c>
      <c r="AL52" s="82">
        <f>'signal-per-mass-dry-weight'!AL52*100/'signal-per-mass-dry-weight'!AL$172</f>
        <v>4.01222848423531</v>
      </c>
      <c r="AM52" s="82">
        <f>'signal-per-mass-dry-weight'!AM52*100/'signal-per-mass-dry-weight'!AM$172</f>
        <v>4.37701183418505</v>
      </c>
      <c r="AN52" s="82">
        <f>'signal-per-mass-dry-weight'!AN52*100/'signal-per-mass-dry-weight'!AN$172</f>
        <v>5.11354469516631</v>
      </c>
      <c r="AO52" s="82">
        <f>'signal-per-mass-dry-weight'!AO52*100/'signal-per-mass-dry-weight'!AO$172</f>
        <v>4.14357738234414</v>
      </c>
      <c r="AP52" s="82">
        <f>'signal-per-mass-dry-weight'!AP52*100/'signal-per-mass-dry-weight'!AP$172</f>
        <v>3.71193505970527</v>
      </c>
      <c r="AQ52" s="82">
        <f>'signal-per-mass-dry-weight'!AQ52*100/'signal-per-mass-dry-weight'!AQ$172</f>
        <v>3.35137778284759</v>
      </c>
      <c r="AR52" s="82">
        <f>'signal-per-mass-dry-weight'!AR52*100/'signal-per-mass-dry-weight'!AR$172</f>
        <v>3.32526013201567</v>
      </c>
      <c r="AS52" s="82">
        <f>'signal-per-mass-dry-weight'!AS52*100/'signal-per-mass-dry-weight'!AS$172</f>
        <v>4.49283950781531</v>
      </c>
      <c r="AT52" s="82">
        <f>'signal-per-mass-dry-weight'!AT52*100/'signal-per-mass-dry-weight'!AT$172</f>
        <v>3.80707240010076</v>
      </c>
      <c r="AU52" s="82">
        <f>'signal-per-mass-dry-weight'!AU52*100/'signal-per-mass-dry-weight'!AU$172</f>
        <v>3.63774425848877</v>
      </c>
      <c r="AV52" s="82">
        <f>'signal-per-mass-dry-weight'!AV52*100/'signal-per-mass-dry-weight'!AV$172</f>
        <v>4.53028396118736</v>
      </c>
      <c r="AW52" s="82">
        <f>'signal-per-mass-dry-weight'!AW52*100/'signal-per-mass-dry-weight'!AW$172</f>
        <v>3.4844222284056</v>
      </c>
      <c r="AX52" s="82">
        <f>'signal-per-mass-dry-weight'!AX52*100/'signal-per-mass-dry-weight'!AX$172</f>
        <v>3.81383571632764</v>
      </c>
      <c r="AY52" s="82">
        <f>'signal-per-mass-dry-weight'!AY52*100/'signal-per-mass-dry-weight'!AY$172</f>
        <v>5.02730623879216</v>
      </c>
      <c r="AZ52" s="82">
        <f>'signal-per-mass-dry-weight'!AZ52*100/'signal-per-mass-dry-weight'!AZ$172</f>
        <v>4.39302389828027</v>
      </c>
      <c r="BA52" s="82">
        <f>'signal-per-mass-dry-weight'!BA52*100/'signal-per-mass-dry-weight'!BA$172</f>
        <v>4.04473163703501</v>
      </c>
      <c r="BB52" s="82">
        <f>'signal-per-mass-dry-weight'!BB52*100/'signal-per-mass-dry-weight'!BB$172</f>
        <v>3.8226573953527</v>
      </c>
      <c r="BC52" s="82">
        <f>'signal-per-mass-dry-weight'!BC52*100/'signal-per-mass-dry-weight'!BC$172</f>
        <v>4.8906902335659</v>
      </c>
      <c r="BD52" s="82">
        <f>'signal-per-mass-dry-weight'!BD52*100/'signal-per-mass-dry-weight'!BD$172</f>
        <v>5.05968002064286</v>
      </c>
      <c r="BE52" s="82">
        <f>'signal-per-mass-dry-weight'!BE52*100/'signal-per-mass-dry-weight'!BE$172</f>
        <v>5.38877770084541</v>
      </c>
      <c r="BF52" s="82">
        <f>'signal-per-mass-dry-weight'!BF52*100/'signal-per-mass-dry-weight'!BF$172</f>
        <v>4.82718924100027</v>
      </c>
      <c r="BG52" s="82">
        <f>'signal-per-mass-dry-weight'!BG52*100/'signal-per-mass-dry-weight'!BG$172</f>
        <v>4.84701829398561</v>
      </c>
      <c r="BH52" s="82">
        <f>'signal-per-mass-dry-weight'!BH52*100/'signal-per-mass-dry-weight'!BH$172</f>
        <v>4.20598932830736</v>
      </c>
      <c r="BI52" s="82">
        <f>'signal-per-mass-dry-weight'!BI52*100/'signal-per-mass-dry-weight'!BI$172</f>
        <v>5.05568893231146</v>
      </c>
      <c r="BJ52" s="82">
        <f>'signal-per-mass-dry-weight'!BJ52*100/'signal-per-mass-dry-weight'!BJ$172</f>
        <v>5.02882447012641</v>
      </c>
      <c r="BK52" s="82">
        <f>'signal-per-mass-dry-weight'!BK52*100/'signal-per-mass-dry-weight'!BK$172</f>
        <v>5.27146844044196</v>
      </c>
      <c r="BL52" s="82">
        <f>'signal-per-mass-dry-weight'!BL52*100/'signal-per-mass-dry-weight'!BL$172</f>
        <v>6.49897789656876</v>
      </c>
      <c r="BM52" s="122">
        <f>'signal-per-mass-dry-weight'!BM52*100/'signal-per-mass-dry-weight'!BM$172</f>
        <v>5.44126872989527</v>
      </c>
      <c r="BN52" s="82">
        <f>'signal-per-mass-dry-weight'!BN52*100/'signal-per-mass-dry-weight'!BN$172</f>
        <v>4.83365788984275</v>
      </c>
      <c r="BO52" s="82">
        <f>'signal-per-mass-dry-weight'!BO52*100/'signal-per-mass-dry-weight'!BO$172</f>
        <v>5.87042059170025</v>
      </c>
      <c r="BP52" s="82">
        <f>'signal-per-mass-dry-weight'!BP52*100/'signal-per-mass-dry-weight'!BP$172</f>
        <v>4.73335790354241</v>
      </c>
      <c r="BQ52" s="82">
        <f>'signal-per-mass-dry-weight'!BQ52*100/'signal-per-mass-dry-weight'!BQ$172</f>
        <v>5.88078631646003</v>
      </c>
      <c r="BR52" s="82">
        <f>'signal-per-mass-dry-weight'!BR52*100/'signal-per-mass-dry-weight'!BR$172</f>
        <v>5.30113598705697</v>
      </c>
      <c r="BS52" s="82">
        <f>'signal-per-mass-dry-weight'!BS52*100/'signal-per-mass-dry-weight'!BS$172</f>
        <v>5.83312031308421</v>
      </c>
      <c r="BT52" s="82">
        <f>'signal-per-mass-dry-weight'!BT52*100/'signal-per-mass-dry-weight'!BT$172</f>
        <v>4.79517560551973</v>
      </c>
      <c r="BU52" s="82">
        <f>'signal-per-mass-dry-weight'!BU52*100/'signal-per-mass-dry-weight'!BU$172</f>
        <v>4.89566580925193</v>
      </c>
      <c r="BV52" s="82">
        <f>'signal-per-mass-dry-weight'!BV52*100/'signal-per-mass-dry-weight'!BV$172</f>
        <v>4.92794301954702</v>
      </c>
      <c r="BW52" s="82">
        <f>'signal-per-mass-dry-weight'!BW52*100/'signal-per-mass-dry-weight'!BW$172</f>
        <v>5.97091558989427</v>
      </c>
      <c r="BX52" s="82">
        <f>'signal-per-mass-dry-weight'!BX52*100/'signal-per-mass-dry-weight'!BX$172</f>
        <v>6.96960219051497</v>
      </c>
      <c r="BY52" s="82">
        <f>'signal-per-mass-dry-weight'!BY52*100/'signal-per-mass-dry-weight'!BY$172</f>
        <v>4.47463495595667</v>
      </c>
      <c r="BZ52" s="82">
        <f>'signal-per-mass-dry-weight'!BZ52*100/'signal-per-mass-dry-weight'!BZ$172</f>
        <v>5.93665609802273</v>
      </c>
      <c r="CA52" s="82">
        <f>'signal-per-mass-dry-weight'!CA52*100/'signal-per-mass-dry-weight'!CA$172</f>
        <v>4.24025494950916</v>
      </c>
      <c r="CB52" s="82">
        <f>'signal-per-mass-dry-weight'!CB52*100/'signal-per-mass-dry-weight'!CB$172</f>
        <v>5.33003197994412</v>
      </c>
      <c r="CC52" s="82">
        <f>'signal-per-mass-dry-weight'!CC52*100/'signal-per-mass-dry-weight'!CC$172</f>
        <v>4.05996631432112</v>
      </c>
      <c r="CD52" s="82">
        <f>'signal-per-mass-dry-weight'!CD52*100/'signal-per-mass-dry-weight'!CD$172</f>
        <v>5.32899072197158</v>
      </c>
      <c r="CE52" s="82">
        <f>'signal-per-mass-dry-weight'!CE52*100/'signal-per-mass-dry-weight'!CE$172</f>
        <v>3.76507276547388</v>
      </c>
      <c r="CF52" s="82">
        <f>'signal-per-mass-dry-weight'!CF52*100/'signal-per-mass-dry-weight'!CF$172</f>
        <v>4.61584729171472</v>
      </c>
      <c r="CG52" s="82">
        <f>'signal-per-mass-dry-weight'!CG52*100/'signal-per-mass-dry-weight'!CG$172</f>
        <v>3.62876238603665</v>
      </c>
      <c r="CH52" s="82">
        <f>'signal-per-mass-dry-weight'!CH52*100/'signal-per-mass-dry-weight'!CH$172</f>
        <v>3.12273641744887</v>
      </c>
      <c r="CI52" s="82">
        <f>'signal-per-mass-dry-weight'!CI52*100/'signal-per-mass-dry-weight'!CI$172</f>
        <v>3.83821772570248</v>
      </c>
      <c r="CJ52" s="82">
        <f>'signal-per-mass-dry-weight'!CJ52*100/'signal-per-mass-dry-weight'!CJ$172</f>
        <v>4.73401619303026</v>
      </c>
      <c r="CK52" s="82">
        <f>'signal-per-mass-dry-weight'!CK52*100/'signal-per-mass-dry-weight'!CK$172</f>
        <v>3.81959309182197</v>
      </c>
      <c r="CL52" s="82">
        <f>'signal-per-mass-dry-weight'!CL52*100/'signal-per-mass-dry-weight'!CL$172</f>
        <v>5.01526352634338</v>
      </c>
      <c r="CM52" s="82">
        <f>'signal-per-mass-dry-weight'!CM52*100/'signal-per-mass-dry-weight'!CM$172</f>
        <v>5.13890195650277</v>
      </c>
      <c r="CN52" s="82">
        <f>'signal-per-mass-dry-weight'!CN52*100/'signal-per-mass-dry-weight'!CN$172</f>
        <v>6.87895488194711</v>
      </c>
      <c r="CO52" s="82">
        <f>'signal-per-mass-dry-weight'!CO52*100/'signal-per-mass-dry-weight'!CO$172</f>
        <v>4.37454004008401</v>
      </c>
      <c r="CP52" s="82">
        <f>'signal-per-mass-dry-weight'!CP52*100/'signal-per-mass-dry-weight'!CP$172</f>
        <v>6.32925488751965</v>
      </c>
      <c r="CQ52" s="82">
        <f>'signal-per-mass-dry-weight'!CQ52*100/'signal-per-mass-dry-weight'!CQ$172</f>
        <v>5.26323020856987</v>
      </c>
      <c r="CR52" s="82">
        <f>'signal-per-mass-dry-weight'!CR52*100/'signal-per-mass-dry-weight'!CR$172</f>
        <v>4.41790546571961</v>
      </c>
      <c r="CS52" s="82">
        <f>'signal-per-mass-dry-weight'!CS52*100/'signal-per-mass-dry-weight'!CS$172</f>
        <v>4.00664101528489</v>
      </c>
      <c r="CT52" s="82">
        <f>'signal-per-mass-dry-weight'!CT52*100/'signal-per-mass-dry-weight'!CT$172</f>
        <v>5.25017812641185</v>
      </c>
      <c r="CU52" s="82">
        <f>'signal-per-mass-dry-weight'!CU52*100/'signal-per-mass-dry-weight'!CU$172</f>
        <v>3.72551036117369</v>
      </c>
      <c r="CV52" s="82">
        <f>'signal-per-mass-dry-weight'!CV52*100/'signal-per-mass-dry-weight'!CV$172</f>
        <v>7.9274778582146</v>
      </c>
      <c r="CW52" s="82">
        <f>'signal-per-mass-dry-weight'!CW52*100/'signal-per-mass-dry-weight'!CW$172</f>
        <v>6.66746867686472</v>
      </c>
      <c r="CX52" s="82">
        <f>'signal-per-mass-dry-weight'!CX52*100/'signal-per-mass-dry-weight'!CX$172</f>
        <v>5.67995505893586</v>
      </c>
      <c r="CY52" s="82">
        <f>'signal-per-mass-dry-weight'!CY52*100/'signal-per-mass-dry-weight'!CY$172</f>
        <v>4.90298587046499</v>
      </c>
      <c r="CZ52" s="82">
        <f>'signal-per-mass-dry-weight'!CZ52*100/'signal-per-mass-dry-weight'!CZ$172</f>
        <v>7.04361872417708</v>
      </c>
    </row>
    <row r="53" spans="1:104">
      <c r="A53">
        <f>'imported data from Web Calc'!A55</f>
        <v>500.3</v>
      </c>
      <c r="B53" t="str">
        <f>'imported data from Web Calc'!B55</f>
        <v>C22H43O9P</v>
      </c>
      <c r="C53" s="61" t="str">
        <f>'imported data from Web Calc'!C55</f>
        <v>LPG(16:1)</v>
      </c>
      <c r="D53" s="96"/>
      <c r="E53" s="96"/>
      <c r="F53" s="96"/>
      <c r="G53" s="66">
        <f>'signal-per-mass-dry-weight'!G53*100/'signal-per-mass-dry-weight'!G$172</f>
        <v>0</v>
      </c>
      <c r="H53" s="66">
        <f>'signal-per-mass-dry-weight'!H53*100/'signal-per-mass-dry-weight'!H$172</f>
        <v>0</v>
      </c>
      <c r="I53" s="66">
        <f>'signal-per-mass-dry-weight'!I53*100/'signal-per-mass-dry-weight'!I$172</f>
        <v>0</v>
      </c>
      <c r="J53" s="66">
        <f>'signal-per-mass-dry-weight'!J53*100/'signal-per-mass-dry-weight'!J$172</f>
        <v>0</v>
      </c>
      <c r="K53" s="66">
        <f>'signal-per-mass-dry-weight'!K53*100/'signal-per-mass-dry-weight'!K$172</f>
        <v>0</v>
      </c>
      <c r="L53" s="66">
        <f>'signal-per-mass-dry-weight'!L53*100/'signal-per-mass-dry-weight'!L$172</f>
        <v>0</v>
      </c>
      <c r="M53" s="66">
        <f>'signal-per-mass-dry-weight'!M53*100/'signal-per-mass-dry-weight'!M$172</f>
        <v>0.0130802724419203</v>
      </c>
      <c r="N53" s="66">
        <f>'signal-per-mass-dry-weight'!N53*100/'signal-per-mass-dry-weight'!N$172</f>
        <v>0.00380836987062448</v>
      </c>
      <c r="O53" s="66">
        <f>'signal-per-mass-dry-weight'!O53*100/'signal-per-mass-dry-weight'!O$172</f>
        <v>0</v>
      </c>
      <c r="P53" s="66">
        <f>'signal-per-mass-dry-weight'!P53*100/'signal-per-mass-dry-weight'!P$172</f>
        <v>0</v>
      </c>
      <c r="Q53" s="66">
        <f t="shared" si="0"/>
        <v>0.00168886423125447</v>
      </c>
      <c r="R53" s="115">
        <f t="shared" si="1"/>
        <v>0.00417764665691412</v>
      </c>
      <c r="S53" s="66">
        <f t="shared" si="2"/>
        <v>2.4736426881461</v>
      </c>
      <c r="T53" s="66">
        <f>'signal-per-mass-dry-weight'!T53*100/'signal-per-mass-dry-weight'!T$172</f>
        <v>0.00219636591620698</v>
      </c>
      <c r="U53" s="66">
        <f>'signal-per-mass-dry-weight'!U53*100/'signal-per-mass-dry-weight'!U$172</f>
        <v>0</v>
      </c>
      <c r="V53" s="66">
        <f>'signal-per-mass-dry-weight'!V53*100/'signal-per-mass-dry-weight'!V$172</f>
        <v>0</v>
      </c>
      <c r="W53" s="66">
        <f>'signal-per-mass-dry-weight'!W53*100/'signal-per-mass-dry-weight'!W$172</f>
        <v>0</v>
      </c>
      <c r="X53" s="66">
        <f>'signal-per-mass-dry-weight'!X53*100/'signal-per-mass-dry-weight'!X$172</f>
        <v>0.000897713492290594</v>
      </c>
      <c r="Y53" s="66">
        <f>'signal-per-mass-dry-weight'!Y53*100/'signal-per-mass-dry-weight'!Y$172</f>
        <v>0.00704336604884044</v>
      </c>
      <c r="Z53" s="66">
        <f>'signal-per-mass-dry-weight'!Z53*100/'signal-per-mass-dry-weight'!Z$172</f>
        <v>0</v>
      </c>
      <c r="AA53" s="66">
        <f>'signal-per-mass-dry-weight'!AA53*100/'signal-per-mass-dry-weight'!AA$172</f>
        <v>0.0159924123177711</v>
      </c>
      <c r="AB53" s="66">
        <f>'signal-per-mass-dry-weight'!AB53*100/'signal-per-mass-dry-weight'!AB$172</f>
        <v>0</v>
      </c>
      <c r="AC53" s="66">
        <f>'signal-per-mass-dry-weight'!AC53*100/'signal-per-mass-dry-weight'!AC$172</f>
        <v>0</v>
      </c>
      <c r="AD53" s="66">
        <f>'signal-per-mass-dry-weight'!AD53*100/'signal-per-mass-dry-weight'!AD$172</f>
        <v>0</v>
      </c>
      <c r="AE53" s="66">
        <f>'signal-per-mass-dry-weight'!AE53*100/'signal-per-mass-dry-weight'!AE$172</f>
        <v>0.0254495054510366</v>
      </c>
      <c r="AF53" s="66">
        <f>'signal-per-mass-dry-weight'!AF53*100/'signal-per-mass-dry-weight'!AF$172</f>
        <v>0</v>
      </c>
      <c r="AG53" s="66">
        <f>'signal-per-mass-dry-weight'!AG53*100/'signal-per-mass-dry-weight'!AG$172</f>
        <v>0.00449546242948886</v>
      </c>
      <c r="AH53" s="66">
        <f>'signal-per-mass-dry-weight'!AH53*100/'signal-per-mass-dry-weight'!AH$172</f>
        <v>0.00985276244786214</v>
      </c>
      <c r="AI53" s="66">
        <f>'signal-per-mass-dry-weight'!AI53*100/'signal-per-mass-dry-weight'!AI$172</f>
        <v>0</v>
      </c>
      <c r="AJ53" s="66">
        <f>'signal-per-mass-dry-weight'!AJ53*100/'signal-per-mass-dry-weight'!AJ$172</f>
        <v>0</v>
      </c>
      <c r="AK53" s="66">
        <f>'signal-per-mass-dry-weight'!AK53*100/'signal-per-mass-dry-weight'!AK$172</f>
        <v>0.00542880672463936</v>
      </c>
      <c r="AL53" s="66">
        <f>'signal-per-mass-dry-weight'!AL53*100/'signal-per-mass-dry-weight'!AL$172</f>
        <v>0</v>
      </c>
      <c r="AM53" s="66">
        <f>'signal-per-mass-dry-weight'!AM53*100/'signal-per-mass-dry-weight'!AM$172</f>
        <v>0</v>
      </c>
      <c r="AN53" s="66">
        <f>'signal-per-mass-dry-weight'!AN53*100/'signal-per-mass-dry-weight'!AN$172</f>
        <v>0</v>
      </c>
      <c r="AO53" s="66">
        <f>'signal-per-mass-dry-weight'!AO53*100/'signal-per-mass-dry-weight'!AO$172</f>
        <v>0.0169174929579522</v>
      </c>
      <c r="AP53" s="66">
        <f>'signal-per-mass-dry-weight'!AP53*100/'signal-per-mass-dry-weight'!AP$172</f>
        <v>0.0200073790465147</v>
      </c>
      <c r="AQ53" s="66">
        <f>'signal-per-mass-dry-weight'!AQ53*100/'signal-per-mass-dry-weight'!AQ$172</f>
        <v>0.000653374925171744</v>
      </c>
      <c r="AR53" s="66">
        <f>'signal-per-mass-dry-weight'!AR53*100/'signal-per-mass-dry-weight'!AR$172</f>
        <v>0</v>
      </c>
      <c r="AS53" s="66">
        <f>'signal-per-mass-dry-weight'!AS53*100/'signal-per-mass-dry-weight'!AS$172</f>
        <v>0</v>
      </c>
      <c r="AT53" s="66">
        <f>'signal-per-mass-dry-weight'!AT53*100/'signal-per-mass-dry-weight'!AT$172</f>
        <v>0</v>
      </c>
      <c r="AU53" s="66">
        <f>'signal-per-mass-dry-weight'!AU53*100/'signal-per-mass-dry-weight'!AU$172</f>
        <v>0</v>
      </c>
      <c r="AV53" s="66">
        <f>'signal-per-mass-dry-weight'!AV53*100/'signal-per-mass-dry-weight'!AV$172</f>
        <v>0</v>
      </c>
      <c r="AW53" s="66">
        <f>'signal-per-mass-dry-weight'!AW53*100/'signal-per-mass-dry-weight'!AW$172</f>
        <v>0</v>
      </c>
      <c r="AX53" s="66">
        <f>'signal-per-mass-dry-weight'!AX53*100/'signal-per-mass-dry-weight'!AX$172</f>
        <v>0.00310495142236093</v>
      </c>
      <c r="AY53" s="66">
        <f>'signal-per-mass-dry-weight'!AY53*100/'signal-per-mass-dry-weight'!AY$172</f>
        <v>0.0837619303732113</v>
      </c>
      <c r="AZ53" s="66">
        <f>'signal-per-mass-dry-weight'!AZ53*100/'signal-per-mass-dry-weight'!AZ$172</f>
        <v>0.0418492424082553</v>
      </c>
      <c r="BA53" s="66">
        <f>'signal-per-mass-dry-weight'!BA53*100/'signal-per-mass-dry-weight'!BA$172</f>
        <v>0.0161986466397014</v>
      </c>
      <c r="BB53" s="66">
        <f>'signal-per-mass-dry-weight'!BB53*100/'signal-per-mass-dry-weight'!BB$172</f>
        <v>0</v>
      </c>
      <c r="BC53" s="66">
        <f>'signal-per-mass-dry-weight'!BC53*100/'signal-per-mass-dry-weight'!BC$172</f>
        <v>0</v>
      </c>
      <c r="BD53" s="66">
        <f>'signal-per-mass-dry-weight'!BD53*100/'signal-per-mass-dry-weight'!BD$172</f>
        <v>0.00112038972999178</v>
      </c>
      <c r="BE53" s="66">
        <f>'signal-per-mass-dry-weight'!BE53*100/'signal-per-mass-dry-weight'!BE$172</f>
        <v>0</v>
      </c>
      <c r="BF53" s="66">
        <f>'signal-per-mass-dry-weight'!BF53*100/'signal-per-mass-dry-weight'!BF$172</f>
        <v>0</v>
      </c>
      <c r="BG53" s="66">
        <f>'signal-per-mass-dry-weight'!BG53*100/'signal-per-mass-dry-weight'!BG$172</f>
        <v>0</v>
      </c>
      <c r="BH53" s="66">
        <f>'signal-per-mass-dry-weight'!BH53*100/'signal-per-mass-dry-weight'!BH$172</f>
        <v>0</v>
      </c>
      <c r="BI53" s="66">
        <f>'signal-per-mass-dry-weight'!BI53*100/'signal-per-mass-dry-weight'!BI$172</f>
        <v>0</v>
      </c>
      <c r="BJ53" s="66">
        <f>'signal-per-mass-dry-weight'!BJ53*100/'signal-per-mass-dry-weight'!BJ$172</f>
        <v>0</v>
      </c>
      <c r="BK53" s="66">
        <f>'signal-per-mass-dry-weight'!BK53*100/'signal-per-mass-dry-weight'!BK$172</f>
        <v>0.0856429046346313</v>
      </c>
      <c r="BL53" s="66">
        <f>'signal-per-mass-dry-weight'!BL53*100/'signal-per-mass-dry-weight'!BL$172</f>
        <v>0.0178176227459048</v>
      </c>
      <c r="BM53" s="121">
        <f>'signal-per-mass-dry-weight'!BM53*100/'signal-per-mass-dry-weight'!BM$172</f>
        <v>0</v>
      </c>
      <c r="BN53" s="66">
        <f>'signal-per-mass-dry-weight'!BN53*100/'signal-per-mass-dry-weight'!BN$172</f>
        <v>0</v>
      </c>
      <c r="BO53" s="66">
        <f>'signal-per-mass-dry-weight'!BO53*100/'signal-per-mass-dry-weight'!BO$172</f>
        <v>0</v>
      </c>
      <c r="BP53" s="66">
        <f>'signal-per-mass-dry-weight'!BP53*100/'signal-per-mass-dry-weight'!BP$172</f>
        <v>0</v>
      </c>
      <c r="BQ53" s="66">
        <f>'signal-per-mass-dry-weight'!BQ53*100/'signal-per-mass-dry-weight'!BQ$172</f>
        <v>0</v>
      </c>
      <c r="BR53" s="66">
        <f>'signal-per-mass-dry-weight'!BR53*100/'signal-per-mass-dry-weight'!BR$172</f>
        <v>0</v>
      </c>
      <c r="BS53" s="66">
        <f>'signal-per-mass-dry-weight'!BS53*100/'signal-per-mass-dry-weight'!BS$172</f>
        <v>0</v>
      </c>
      <c r="BT53" s="66">
        <f>'signal-per-mass-dry-weight'!BT53*100/'signal-per-mass-dry-weight'!BT$172</f>
        <v>0.0216125884630519</v>
      </c>
      <c r="BU53" s="66">
        <f>'signal-per-mass-dry-weight'!BU53*100/'signal-per-mass-dry-weight'!BU$172</f>
        <v>0</v>
      </c>
      <c r="BV53" s="66">
        <f>'signal-per-mass-dry-weight'!BV53*100/'signal-per-mass-dry-weight'!BV$172</f>
        <v>0.0752121765475502</v>
      </c>
      <c r="BW53" s="66">
        <f>'signal-per-mass-dry-weight'!BW53*100/'signal-per-mass-dry-weight'!BW$172</f>
        <v>0</v>
      </c>
      <c r="BX53" s="66">
        <f>'signal-per-mass-dry-weight'!BX53*100/'signal-per-mass-dry-weight'!BX$172</f>
        <v>0.0349680820777817</v>
      </c>
      <c r="BY53" s="66">
        <f>'signal-per-mass-dry-weight'!BY53*100/'signal-per-mass-dry-weight'!BY$172</f>
        <v>0</v>
      </c>
      <c r="BZ53" s="66">
        <f>'signal-per-mass-dry-weight'!BZ53*100/'signal-per-mass-dry-weight'!BZ$172</f>
        <v>0</v>
      </c>
      <c r="CA53" s="66">
        <f>'signal-per-mass-dry-weight'!CA53*100/'signal-per-mass-dry-weight'!CA$172</f>
        <v>0.0064638032766908</v>
      </c>
      <c r="CB53" s="66">
        <f>'signal-per-mass-dry-weight'!CB53*100/'signal-per-mass-dry-weight'!CB$172</f>
        <v>0.0554883253560964</v>
      </c>
      <c r="CC53" s="66">
        <f>'signal-per-mass-dry-weight'!CC53*100/'signal-per-mass-dry-weight'!CC$172</f>
        <v>0</v>
      </c>
      <c r="CD53" s="66">
        <f>'signal-per-mass-dry-weight'!CD53*100/'signal-per-mass-dry-weight'!CD$172</f>
        <v>0</v>
      </c>
      <c r="CE53" s="66">
        <f>'signal-per-mass-dry-weight'!CE53*100/'signal-per-mass-dry-weight'!CE$172</f>
        <v>0</v>
      </c>
      <c r="CF53" s="66">
        <f>'signal-per-mass-dry-weight'!CF53*100/'signal-per-mass-dry-weight'!CF$172</f>
        <v>0</v>
      </c>
      <c r="CG53" s="66">
        <f>'signal-per-mass-dry-weight'!CG53*100/'signal-per-mass-dry-weight'!CG$172</f>
        <v>0</v>
      </c>
      <c r="CH53" s="66">
        <f>'signal-per-mass-dry-weight'!CH53*100/'signal-per-mass-dry-weight'!CH$172</f>
        <v>0</v>
      </c>
      <c r="CI53" s="66">
        <f>'signal-per-mass-dry-weight'!CI53*100/'signal-per-mass-dry-weight'!CI$172</f>
        <v>0</v>
      </c>
      <c r="CJ53" s="66">
        <f>'signal-per-mass-dry-weight'!CJ53*100/'signal-per-mass-dry-weight'!CJ$172</f>
        <v>0</v>
      </c>
      <c r="CK53" s="66">
        <f>'signal-per-mass-dry-weight'!CK53*100/'signal-per-mass-dry-weight'!CK$172</f>
        <v>0</v>
      </c>
      <c r="CL53" s="66">
        <f>'signal-per-mass-dry-weight'!CL53*100/'signal-per-mass-dry-weight'!CL$172</f>
        <v>0</v>
      </c>
      <c r="CM53" s="66">
        <f>'signal-per-mass-dry-weight'!CM53*100/'signal-per-mass-dry-weight'!CM$172</f>
        <v>0</v>
      </c>
      <c r="CN53" s="66">
        <f>'signal-per-mass-dry-weight'!CN53*100/'signal-per-mass-dry-weight'!CN$172</f>
        <v>0</v>
      </c>
      <c r="CO53" s="66">
        <f>'signal-per-mass-dry-weight'!CO53*100/'signal-per-mass-dry-weight'!CO$172</f>
        <v>0.0297443227591919</v>
      </c>
      <c r="CP53" s="66">
        <f>'signal-per-mass-dry-weight'!CP53*100/'signal-per-mass-dry-weight'!CP$172</f>
        <v>0</v>
      </c>
      <c r="CQ53" s="66">
        <f>'signal-per-mass-dry-weight'!CQ53*100/'signal-per-mass-dry-weight'!CQ$172</f>
        <v>0</v>
      </c>
      <c r="CR53" s="66">
        <f>'signal-per-mass-dry-weight'!CR53*100/'signal-per-mass-dry-weight'!CR$172</f>
        <v>0.0297719969855116</v>
      </c>
      <c r="CS53" s="66">
        <f>'signal-per-mass-dry-weight'!CS53*100/'signal-per-mass-dry-weight'!CS$172</f>
        <v>0</v>
      </c>
      <c r="CT53" s="66">
        <f>'signal-per-mass-dry-weight'!CT53*100/'signal-per-mass-dry-weight'!CT$172</f>
        <v>0</v>
      </c>
      <c r="CU53" s="66">
        <f>'signal-per-mass-dry-weight'!CU53*100/'signal-per-mass-dry-weight'!CU$172</f>
        <v>0.12087403257574</v>
      </c>
      <c r="CV53" s="66">
        <f>'signal-per-mass-dry-weight'!CV53*100/'signal-per-mass-dry-weight'!CV$172</f>
        <v>0.00379237115743089</v>
      </c>
      <c r="CW53" s="66">
        <f>'signal-per-mass-dry-weight'!CW53*100/'signal-per-mass-dry-weight'!CW$172</f>
        <v>0.0069333474802373</v>
      </c>
      <c r="CX53" s="66">
        <f>'signal-per-mass-dry-weight'!CX53*100/'signal-per-mass-dry-weight'!CX$172</f>
        <v>0</v>
      </c>
      <c r="CY53" s="66">
        <f>'signal-per-mass-dry-weight'!CY53*100/'signal-per-mass-dry-weight'!CY$172</f>
        <v>0</v>
      </c>
      <c r="CZ53" s="66">
        <f>'signal-per-mass-dry-weight'!CZ53*100/'signal-per-mass-dry-weight'!CZ$172</f>
        <v>0</v>
      </c>
    </row>
    <row r="54" spans="1:104">
      <c r="A54">
        <f>'imported data from Web Calc'!A56</f>
        <v>502.3</v>
      </c>
      <c r="B54" t="str">
        <f>'imported data from Web Calc'!B56</f>
        <v>C22H45O9P</v>
      </c>
      <c r="C54" s="61" t="str">
        <f>'imported data from Web Calc'!C56</f>
        <v>LPG(16:0)</v>
      </c>
      <c r="D54" s="96"/>
      <c r="E54" s="96"/>
      <c r="F54" s="96"/>
      <c r="G54" s="66">
        <f>'signal-per-mass-dry-weight'!G54*100/'signal-per-mass-dry-weight'!G$172</f>
        <v>0.00479236565469249</v>
      </c>
      <c r="H54" s="66">
        <f>'signal-per-mass-dry-weight'!H54*100/'signal-per-mass-dry-weight'!H$172</f>
        <v>0</v>
      </c>
      <c r="I54" s="66">
        <f>'signal-per-mass-dry-weight'!I54*100/'signal-per-mass-dry-weight'!I$172</f>
        <v>0.00279328584978467</v>
      </c>
      <c r="J54" s="66">
        <f>'signal-per-mass-dry-weight'!J54*100/'signal-per-mass-dry-weight'!J$172</f>
        <v>0.0146553000221325</v>
      </c>
      <c r="K54" s="66">
        <f>'signal-per-mass-dry-weight'!K54*100/'signal-per-mass-dry-weight'!K$172</f>
        <v>0.00279229553669579</v>
      </c>
      <c r="L54" s="66">
        <f>'signal-per-mass-dry-weight'!L54*100/'signal-per-mass-dry-weight'!L$172</f>
        <v>0.0120830152829172</v>
      </c>
      <c r="M54" s="66">
        <f>'signal-per-mass-dry-weight'!M54*100/'signal-per-mass-dry-weight'!M$172</f>
        <v>0</v>
      </c>
      <c r="N54" s="66">
        <f>'signal-per-mass-dry-weight'!N54*100/'signal-per-mass-dry-weight'!N$172</f>
        <v>0</v>
      </c>
      <c r="O54" s="66">
        <f>'signal-per-mass-dry-weight'!O54*100/'signal-per-mass-dry-weight'!O$172</f>
        <v>0</v>
      </c>
      <c r="P54" s="66">
        <f>'signal-per-mass-dry-weight'!P54*100/'signal-per-mass-dry-weight'!P$172</f>
        <v>0.00287057343658423</v>
      </c>
      <c r="Q54" s="66">
        <f t="shared" si="0"/>
        <v>0.00399868357828068</v>
      </c>
      <c r="R54" s="115">
        <f t="shared" si="1"/>
        <v>0.00524604289070204</v>
      </c>
      <c r="S54" s="66">
        <f t="shared" si="2"/>
        <v>1.31194249007261</v>
      </c>
      <c r="T54" s="66">
        <f>'signal-per-mass-dry-weight'!T54*100/'signal-per-mass-dry-weight'!T$172</f>
        <v>0</v>
      </c>
      <c r="U54" s="66">
        <f>'signal-per-mass-dry-weight'!U54*100/'signal-per-mass-dry-weight'!U$172</f>
        <v>0</v>
      </c>
      <c r="V54" s="66">
        <f>'signal-per-mass-dry-weight'!V54*100/'signal-per-mass-dry-weight'!V$172</f>
        <v>0.00498479763003204</v>
      </c>
      <c r="W54" s="66">
        <f>'signal-per-mass-dry-weight'!W54*100/'signal-per-mass-dry-weight'!W$172</f>
        <v>0.0118128408804042</v>
      </c>
      <c r="X54" s="66">
        <f>'signal-per-mass-dry-weight'!X54*100/'signal-per-mass-dry-weight'!X$172</f>
        <v>0.00179542698458119</v>
      </c>
      <c r="Y54" s="66">
        <f>'signal-per-mass-dry-weight'!Y54*100/'signal-per-mass-dry-weight'!Y$172</f>
        <v>0.00183739983882794</v>
      </c>
      <c r="Z54" s="66">
        <f>'signal-per-mass-dry-weight'!Z54*100/'signal-per-mass-dry-weight'!Z$172</f>
        <v>0.00384859519224248</v>
      </c>
      <c r="AA54" s="66">
        <f>'signal-per-mass-dry-weight'!AA54*100/'signal-per-mass-dry-weight'!AA$172</f>
        <v>0</v>
      </c>
      <c r="AB54" s="66">
        <f>'signal-per-mass-dry-weight'!AB54*100/'signal-per-mass-dry-weight'!AB$172</f>
        <v>0</v>
      </c>
      <c r="AC54" s="66">
        <f>'signal-per-mass-dry-weight'!AC54*100/'signal-per-mass-dry-weight'!AC$172</f>
        <v>0.00241875481586632</v>
      </c>
      <c r="AD54" s="66">
        <f>'signal-per-mass-dry-weight'!AD54*100/'signal-per-mass-dry-weight'!AD$172</f>
        <v>0</v>
      </c>
      <c r="AE54" s="66">
        <f>'signal-per-mass-dry-weight'!AE54*100/'signal-per-mass-dry-weight'!AE$172</f>
        <v>0</v>
      </c>
      <c r="AF54" s="66">
        <f>'signal-per-mass-dry-weight'!AF54*100/'signal-per-mass-dry-weight'!AF$172</f>
        <v>0.0101199410664379</v>
      </c>
      <c r="AG54" s="66">
        <f>'signal-per-mass-dry-weight'!AG54*100/'signal-per-mass-dry-weight'!AG$172</f>
        <v>0.00899092485897771</v>
      </c>
      <c r="AH54" s="66">
        <f>'signal-per-mass-dry-weight'!AH54*100/'signal-per-mass-dry-weight'!AH$172</f>
        <v>0.0111379053758442</v>
      </c>
      <c r="AI54" s="66">
        <f>'signal-per-mass-dry-weight'!AI54*100/'signal-per-mass-dry-weight'!AI$172</f>
        <v>0.00166334948956034</v>
      </c>
      <c r="AJ54" s="66">
        <f>'signal-per-mass-dry-weight'!AJ54*100/'signal-per-mass-dry-weight'!AJ$172</f>
        <v>0.000505564199441592</v>
      </c>
      <c r="AK54" s="66">
        <f>'signal-per-mass-dry-weight'!AK54*100/'signal-per-mass-dry-weight'!AK$172</f>
        <v>0.00459360569007946</v>
      </c>
      <c r="AL54" s="66">
        <f>'signal-per-mass-dry-weight'!AL54*100/'signal-per-mass-dry-weight'!AL$172</f>
        <v>0.000522902187441067</v>
      </c>
      <c r="AM54" s="66">
        <f>'signal-per-mass-dry-weight'!AM54*100/'signal-per-mass-dry-weight'!AM$172</f>
        <v>0.00448420570386798</v>
      </c>
      <c r="AN54" s="66">
        <f>'signal-per-mass-dry-weight'!AN54*100/'signal-per-mass-dry-weight'!AN$172</f>
        <v>0.00635674176277112</v>
      </c>
      <c r="AO54" s="66">
        <f>'signal-per-mass-dry-weight'!AO54*100/'signal-per-mass-dry-weight'!AO$172</f>
        <v>0</v>
      </c>
      <c r="AP54" s="66">
        <f>'signal-per-mass-dry-weight'!AP54*100/'signal-per-mass-dry-weight'!AP$172</f>
        <v>0</v>
      </c>
      <c r="AQ54" s="66">
        <f>'signal-per-mass-dry-weight'!AQ54*100/'signal-per-mass-dry-weight'!AQ$172</f>
        <v>0.00566258268482177</v>
      </c>
      <c r="AR54" s="66">
        <f>'signal-per-mass-dry-weight'!AR54*100/'signal-per-mass-dry-weight'!AR$172</f>
        <v>0.000188421358341777</v>
      </c>
      <c r="AS54" s="66">
        <f>'signal-per-mass-dry-weight'!AS54*100/'signal-per-mass-dry-weight'!AS$172</f>
        <v>0.0057334050187466</v>
      </c>
      <c r="AT54" s="66">
        <f>'signal-per-mass-dry-weight'!AT54*100/'signal-per-mass-dry-weight'!AT$172</f>
        <v>0</v>
      </c>
      <c r="AU54" s="66">
        <f>'signal-per-mass-dry-weight'!AU54*100/'signal-per-mass-dry-weight'!AU$172</f>
        <v>0.00391897755236568</v>
      </c>
      <c r="AV54" s="66">
        <f>'signal-per-mass-dry-weight'!AV54*100/'signal-per-mass-dry-weight'!AV$172</f>
        <v>0.00636219989282874</v>
      </c>
      <c r="AW54" s="66">
        <f>'signal-per-mass-dry-weight'!AW54*100/'signal-per-mass-dry-weight'!AW$172</f>
        <v>0</v>
      </c>
      <c r="AX54" s="66">
        <f>'signal-per-mass-dry-weight'!AX54*100/'signal-per-mass-dry-weight'!AX$172</f>
        <v>0</v>
      </c>
      <c r="AY54" s="66">
        <f>'signal-per-mass-dry-weight'!AY54*100/'signal-per-mass-dry-weight'!AY$172</f>
        <v>0.00583152679813496</v>
      </c>
      <c r="AZ54" s="66">
        <f>'signal-per-mass-dry-weight'!AZ54*100/'signal-per-mass-dry-weight'!AZ$172</f>
        <v>0.00343966375958262</v>
      </c>
      <c r="BA54" s="66">
        <f>'signal-per-mass-dry-weight'!BA54*100/'signal-per-mass-dry-weight'!BA$172</f>
        <v>0.0253544034360544</v>
      </c>
      <c r="BB54" s="66">
        <f>'signal-per-mass-dry-weight'!BB54*100/'signal-per-mass-dry-weight'!BB$172</f>
        <v>0</v>
      </c>
      <c r="BC54" s="66">
        <f>'signal-per-mass-dry-weight'!BC54*100/'signal-per-mass-dry-weight'!BC$172</f>
        <v>0.0455936077026106</v>
      </c>
      <c r="BD54" s="66">
        <f>'signal-per-mass-dry-weight'!BD54*100/'signal-per-mass-dry-weight'!BD$172</f>
        <v>0.00154053587873869</v>
      </c>
      <c r="BE54" s="66">
        <f>'signal-per-mass-dry-weight'!BE54*100/'signal-per-mass-dry-weight'!BE$172</f>
        <v>0.00900729938355799</v>
      </c>
      <c r="BF54" s="66">
        <f>'signal-per-mass-dry-weight'!BF54*100/'signal-per-mass-dry-weight'!BF$172</f>
        <v>0</v>
      </c>
      <c r="BG54" s="66">
        <f>'signal-per-mass-dry-weight'!BG54*100/'signal-per-mass-dry-weight'!BG$172</f>
        <v>0</v>
      </c>
      <c r="BH54" s="66">
        <f>'signal-per-mass-dry-weight'!BH54*100/'signal-per-mass-dry-weight'!BH$172</f>
        <v>0</v>
      </c>
      <c r="BI54" s="66">
        <f>'signal-per-mass-dry-weight'!BI54*100/'signal-per-mass-dry-weight'!BI$172</f>
        <v>0</v>
      </c>
      <c r="BJ54" s="66">
        <f>'signal-per-mass-dry-weight'!BJ54*100/'signal-per-mass-dry-weight'!BJ$172</f>
        <v>0.0255517333347822</v>
      </c>
      <c r="BK54" s="66">
        <f>'signal-per-mass-dry-weight'!BK54*100/'signal-per-mass-dry-weight'!BK$172</f>
        <v>0.00147660180404537</v>
      </c>
      <c r="BL54" s="66">
        <f>'signal-per-mass-dry-weight'!BL54*100/'signal-per-mass-dry-weight'!BL$172</f>
        <v>0</v>
      </c>
      <c r="BM54" s="121">
        <f>'signal-per-mass-dry-weight'!BM54*100/'signal-per-mass-dry-weight'!BM$172</f>
        <v>0</v>
      </c>
      <c r="BN54" s="66">
        <f>'signal-per-mass-dry-weight'!BN54*100/'signal-per-mass-dry-weight'!BN$172</f>
        <v>0</v>
      </c>
      <c r="BO54" s="66">
        <f>'signal-per-mass-dry-weight'!BO54*100/'signal-per-mass-dry-weight'!BO$172</f>
        <v>0</v>
      </c>
      <c r="BP54" s="66">
        <f>'signal-per-mass-dry-weight'!BP54*100/'signal-per-mass-dry-weight'!BP$172</f>
        <v>0</v>
      </c>
      <c r="BQ54" s="66">
        <f>'signal-per-mass-dry-weight'!BQ54*100/'signal-per-mass-dry-weight'!BQ$172</f>
        <v>0.00397888113427606</v>
      </c>
      <c r="BR54" s="66">
        <f>'signal-per-mass-dry-weight'!BR54*100/'signal-per-mass-dry-weight'!BR$172</f>
        <v>0.0526786525910473</v>
      </c>
      <c r="BS54" s="66">
        <f>'signal-per-mass-dry-weight'!BS54*100/'signal-per-mass-dry-weight'!BS$172</f>
        <v>0.00833699901822422</v>
      </c>
      <c r="BT54" s="66">
        <f>'signal-per-mass-dry-weight'!BT54*100/'signal-per-mass-dry-weight'!BT$172</f>
        <v>0.00563806655557876</v>
      </c>
      <c r="BU54" s="66">
        <f>'signal-per-mass-dry-weight'!BU54*100/'signal-per-mass-dry-weight'!BU$172</f>
        <v>0</v>
      </c>
      <c r="BV54" s="66">
        <f>'signal-per-mass-dry-weight'!BV54*100/'signal-per-mass-dry-weight'!BV$172</f>
        <v>0</v>
      </c>
      <c r="BW54" s="66">
        <f>'signal-per-mass-dry-weight'!BW54*100/'signal-per-mass-dry-weight'!BW$172</f>
        <v>0.000864347942949373</v>
      </c>
      <c r="BX54" s="66">
        <f>'signal-per-mass-dry-weight'!BX54*100/'signal-per-mass-dry-weight'!BX$172</f>
        <v>0</v>
      </c>
      <c r="BY54" s="66">
        <f>'signal-per-mass-dry-weight'!BY54*100/'signal-per-mass-dry-weight'!BY$172</f>
        <v>0.239853016092581</v>
      </c>
      <c r="BZ54" s="66">
        <f>'signal-per-mass-dry-weight'!BZ54*100/'signal-per-mass-dry-weight'!BZ$172</f>
        <v>0</v>
      </c>
      <c r="CA54" s="66">
        <f>'signal-per-mass-dry-weight'!CA54*100/'signal-per-mass-dry-weight'!CA$172</f>
        <v>0.00215460109223027</v>
      </c>
      <c r="CB54" s="66">
        <f>'signal-per-mass-dry-weight'!CB54*100/'signal-per-mass-dry-weight'!CB$172</f>
        <v>0.00378329491064293</v>
      </c>
      <c r="CC54" s="66">
        <f>'signal-per-mass-dry-weight'!CC54*100/'signal-per-mass-dry-weight'!CC$172</f>
        <v>0</v>
      </c>
      <c r="CD54" s="66">
        <f>'signal-per-mass-dry-weight'!CD54*100/'signal-per-mass-dry-weight'!CD$172</f>
        <v>0</v>
      </c>
      <c r="CE54" s="66">
        <f>'signal-per-mass-dry-weight'!CE54*100/'signal-per-mass-dry-weight'!CE$172</f>
        <v>0.0299428567803207</v>
      </c>
      <c r="CF54" s="66">
        <f>'signal-per-mass-dry-weight'!CF54*100/'signal-per-mass-dry-weight'!CF$172</f>
        <v>0</v>
      </c>
      <c r="CG54" s="66">
        <f>'signal-per-mass-dry-weight'!CG54*100/'signal-per-mass-dry-weight'!CG$172</f>
        <v>0</v>
      </c>
      <c r="CH54" s="66">
        <f>'signal-per-mass-dry-weight'!CH54*100/'signal-per-mass-dry-weight'!CH$172</f>
        <v>0.0751335077882434</v>
      </c>
      <c r="CI54" s="66">
        <f>'signal-per-mass-dry-weight'!CI54*100/'signal-per-mass-dry-weight'!CI$172</f>
        <v>0.000483220159348165</v>
      </c>
      <c r="CJ54" s="66">
        <f>'signal-per-mass-dry-weight'!CJ54*100/'signal-per-mass-dry-weight'!CJ$172</f>
        <v>0.00590544093029404</v>
      </c>
      <c r="CK54" s="66">
        <f>'signal-per-mass-dry-weight'!CK54*100/'signal-per-mass-dry-weight'!CK$172</f>
        <v>0.0247469275822007</v>
      </c>
      <c r="CL54" s="66">
        <f>'signal-per-mass-dry-weight'!CL54*100/'signal-per-mass-dry-weight'!CL$172</f>
        <v>0</v>
      </c>
      <c r="CM54" s="66">
        <f>'signal-per-mass-dry-weight'!CM54*100/'signal-per-mass-dry-weight'!CM$172</f>
        <v>0</v>
      </c>
      <c r="CN54" s="66">
        <f>'signal-per-mass-dry-weight'!CN54*100/'signal-per-mass-dry-weight'!CN$172</f>
        <v>0</v>
      </c>
      <c r="CO54" s="66">
        <f>'signal-per-mass-dry-weight'!CO54*100/'signal-per-mass-dry-weight'!CO$172</f>
        <v>0.00637378344839827</v>
      </c>
      <c r="CP54" s="66">
        <f>'signal-per-mass-dry-weight'!CP54*100/'signal-per-mass-dry-weight'!CP$172</f>
        <v>0.00713423432746907</v>
      </c>
      <c r="CQ54" s="66">
        <f>'signal-per-mass-dry-weight'!CQ54*100/'signal-per-mass-dry-weight'!CQ$172</f>
        <v>0.0129770250907235</v>
      </c>
      <c r="CR54" s="66">
        <f>'signal-per-mass-dry-weight'!CR54*100/'signal-per-mass-dry-weight'!CR$172</f>
        <v>0.00129443465154398</v>
      </c>
      <c r="CS54" s="66">
        <f>'signal-per-mass-dry-weight'!CS54*100/'signal-per-mass-dry-weight'!CS$172</f>
        <v>0.000751292146125049</v>
      </c>
      <c r="CT54" s="66">
        <f>'signal-per-mass-dry-weight'!CT54*100/'signal-per-mass-dry-weight'!CT$172</f>
        <v>0.014796812552019</v>
      </c>
      <c r="CU54" s="66">
        <f>'signal-per-mass-dry-weight'!CU54*100/'signal-per-mass-dry-weight'!CU$172</f>
        <v>0</v>
      </c>
      <c r="CV54" s="66">
        <f>'signal-per-mass-dry-weight'!CV54*100/'signal-per-mass-dry-weight'!CV$172</f>
        <v>0.00284427836807317</v>
      </c>
      <c r="CW54" s="66">
        <f>'signal-per-mass-dry-weight'!CW54*100/'signal-per-mass-dry-weight'!CW$172</f>
        <v>0.0003014498904451</v>
      </c>
      <c r="CX54" s="66">
        <f>'signal-per-mass-dry-weight'!CX54*100/'signal-per-mass-dry-weight'!CX$172</f>
        <v>0.0319954549993704</v>
      </c>
      <c r="CY54" s="66">
        <f>'signal-per-mass-dry-weight'!CY54*100/'signal-per-mass-dry-weight'!CY$172</f>
        <v>0</v>
      </c>
      <c r="CZ54" s="66">
        <f>'signal-per-mass-dry-weight'!CZ54*100/'signal-per-mass-dry-weight'!CZ$172</f>
        <v>0.0371340168160951</v>
      </c>
    </row>
    <row r="55" spans="1:104">
      <c r="A55">
        <f>'imported data from Web Calc'!A57</f>
        <v>524.3</v>
      </c>
      <c r="B55" t="str">
        <f>'imported data from Web Calc'!B57</f>
        <v>C24H43O9P</v>
      </c>
      <c r="C55" s="61" t="str">
        <f>'imported data from Web Calc'!C57</f>
        <v>LPG(18:3)</v>
      </c>
      <c r="D55" s="96"/>
      <c r="E55" s="96"/>
      <c r="F55" s="96"/>
      <c r="G55" s="66">
        <f>'signal-per-mass-dry-weight'!G55*100/'signal-per-mass-dry-weight'!G$172</f>
        <v>0</v>
      </c>
      <c r="H55" s="66">
        <f>'signal-per-mass-dry-weight'!H55*100/'signal-per-mass-dry-weight'!H$172</f>
        <v>0</v>
      </c>
      <c r="I55" s="66">
        <f>'signal-per-mass-dry-weight'!I55*100/'signal-per-mass-dry-weight'!I$172</f>
        <v>0</v>
      </c>
      <c r="J55" s="66">
        <f>'signal-per-mass-dry-weight'!J55*100/'signal-per-mass-dry-weight'!J$172</f>
        <v>0</v>
      </c>
      <c r="K55" s="66">
        <f>'signal-per-mass-dry-weight'!K55*100/'signal-per-mass-dry-weight'!K$172</f>
        <v>0</v>
      </c>
      <c r="L55" s="66">
        <f>'signal-per-mass-dry-weight'!L55*100/'signal-per-mass-dry-weight'!L$172</f>
        <v>0</v>
      </c>
      <c r="M55" s="66">
        <f>'signal-per-mass-dry-weight'!M55*100/'signal-per-mass-dry-weight'!M$172</f>
        <v>0</v>
      </c>
      <c r="N55" s="66">
        <f>'signal-per-mass-dry-weight'!N55*100/'signal-per-mass-dry-weight'!N$172</f>
        <v>0</v>
      </c>
      <c r="O55" s="66">
        <f>'signal-per-mass-dry-weight'!O55*100/'signal-per-mass-dry-weight'!O$172</f>
        <v>0</v>
      </c>
      <c r="P55" s="66">
        <f>'signal-per-mass-dry-weight'!P55*100/'signal-per-mass-dry-weight'!P$172</f>
        <v>0</v>
      </c>
      <c r="Q55" s="66">
        <f t="shared" si="0"/>
        <v>0</v>
      </c>
      <c r="R55" s="115">
        <f t="shared" si="1"/>
        <v>0</v>
      </c>
      <c r="S55" s="66" t="e">
        <f t="shared" si="2"/>
        <v>#DIV/0!</v>
      </c>
      <c r="T55" s="66">
        <f>'signal-per-mass-dry-weight'!T55*100/'signal-per-mass-dry-weight'!T$172</f>
        <v>0</v>
      </c>
      <c r="U55" s="66">
        <f>'signal-per-mass-dry-weight'!U55*100/'signal-per-mass-dry-weight'!U$172</f>
        <v>0</v>
      </c>
      <c r="V55" s="66">
        <f>'signal-per-mass-dry-weight'!V55*100/'signal-per-mass-dry-weight'!V$172</f>
        <v>0</v>
      </c>
      <c r="W55" s="66">
        <f>'signal-per-mass-dry-weight'!W55*100/'signal-per-mass-dry-weight'!W$172</f>
        <v>0</v>
      </c>
      <c r="X55" s="66">
        <f>'signal-per-mass-dry-weight'!X55*100/'signal-per-mass-dry-weight'!X$172</f>
        <v>0</v>
      </c>
      <c r="Y55" s="66">
        <f>'signal-per-mass-dry-weight'!Y55*100/'signal-per-mass-dry-weight'!Y$172</f>
        <v>0</v>
      </c>
      <c r="Z55" s="66">
        <f>'signal-per-mass-dry-weight'!Z55*100/'signal-per-mass-dry-weight'!Z$172</f>
        <v>0</v>
      </c>
      <c r="AA55" s="66">
        <f>'signal-per-mass-dry-weight'!AA55*100/'signal-per-mass-dry-weight'!AA$172</f>
        <v>0</v>
      </c>
      <c r="AB55" s="66">
        <f>'signal-per-mass-dry-weight'!AB55*100/'signal-per-mass-dry-weight'!AB$172</f>
        <v>0</v>
      </c>
      <c r="AC55" s="66">
        <f>'signal-per-mass-dry-weight'!AC55*100/'signal-per-mass-dry-weight'!AC$172</f>
        <v>0</v>
      </c>
      <c r="AD55" s="66">
        <f>'signal-per-mass-dry-weight'!AD55*100/'signal-per-mass-dry-weight'!AD$172</f>
        <v>0</v>
      </c>
      <c r="AE55" s="66">
        <f>'signal-per-mass-dry-weight'!AE55*100/'signal-per-mass-dry-weight'!AE$172</f>
        <v>0</v>
      </c>
      <c r="AF55" s="66">
        <f>'signal-per-mass-dry-weight'!AF55*100/'signal-per-mass-dry-weight'!AF$172</f>
        <v>0</v>
      </c>
      <c r="AG55" s="66">
        <f>'signal-per-mass-dry-weight'!AG55*100/'signal-per-mass-dry-weight'!AG$172</f>
        <v>0.0140483200921527</v>
      </c>
      <c r="AH55" s="66">
        <f>'signal-per-mass-dry-weight'!AH55*100/'signal-per-mass-dry-weight'!AH$172</f>
        <v>0.0235609536796703</v>
      </c>
      <c r="AI55" s="66">
        <f>'signal-per-mass-dry-weight'!AI55*100/'signal-per-mass-dry-weight'!AI$172</f>
        <v>0</v>
      </c>
      <c r="AJ55" s="66">
        <f>'signal-per-mass-dry-weight'!AJ55*100/'signal-per-mass-dry-weight'!AJ$172</f>
        <v>0</v>
      </c>
      <c r="AK55" s="66">
        <f>'signal-per-mass-dry-weight'!AK55*100/'signal-per-mass-dry-weight'!AK$172</f>
        <v>0</v>
      </c>
      <c r="AL55" s="66">
        <f>'signal-per-mass-dry-weight'!AL55*100/'signal-per-mass-dry-weight'!AL$172</f>
        <v>0</v>
      </c>
      <c r="AM55" s="66">
        <f>'signal-per-mass-dry-weight'!AM55*100/'signal-per-mass-dry-weight'!AM$172</f>
        <v>0</v>
      </c>
      <c r="AN55" s="66">
        <f>'signal-per-mass-dry-weight'!AN55*100/'signal-per-mass-dry-weight'!AN$172</f>
        <v>0</v>
      </c>
      <c r="AO55" s="66">
        <f>'signal-per-mass-dry-weight'!AO55*100/'signal-per-mass-dry-weight'!AO$172</f>
        <v>0</v>
      </c>
      <c r="AP55" s="66">
        <f>'signal-per-mass-dry-weight'!AP55*100/'signal-per-mass-dry-weight'!AP$172</f>
        <v>0</v>
      </c>
      <c r="AQ55" s="66">
        <f>'signal-per-mass-dry-weight'!AQ55*100/'signal-per-mass-dry-weight'!AQ$172</f>
        <v>0</v>
      </c>
      <c r="AR55" s="66">
        <f>'signal-per-mass-dry-weight'!AR55*100/'signal-per-mass-dry-weight'!AR$172</f>
        <v>0</v>
      </c>
      <c r="AS55" s="66">
        <f>'signal-per-mass-dry-weight'!AS55*100/'signal-per-mass-dry-weight'!AS$172</f>
        <v>0</v>
      </c>
      <c r="AT55" s="66">
        <f>'signal-per-mass-dry-weight'!AT55*100/'signal-per-mass-dry-weight'!AT$172</f>
        <v>0</v>
      </c>
      <c r="AU55" s="66">
        <f>'signal-per-mass-dry-weight'!AU55*100/'signal-per-mass-dry-weight'!AU$172</f>
        <v>0</v>
      </c>
      <c r="AV55" s="66">
        <f>'signal-per-mass-dry-weight'!AV55*100/'signal-per-mass-dry-weight'!AV$172</f>
        <v>0.0119291247990539</v>
      </c>
      <c r="AW55" s="66">
        <f>'signal-per-mass-dry-weight'!AW55*100/'signal-per-mass-dry-weight'!AW$172</f>
        <v>0</v>
      </c>
      <c r="AX55" s="66">
        <f>'signal-per-mass-dry-weight'!AX55*100/'signal-per-mass-dry-weight'!AX$172</f>
        <v>0</v>
      </c>
      <c r="AY55" s="66">
        <f>'signal-per-mass-dry-weight'!AY55*100/'signal-per-mass-dry-weight'!AY$172</f>
        <v>0</v>
      </c>
      <c r="AZ55" s="66">
        <f>'signal-per-mass-dry-weight'!AZ55*100/'signal-per-mass-dry-weight'!AZ$172</f>
        <v>0</v>
      </c>
      <c r="BA55" s="66">
        <f>'signal-per-mass-dry-weight'!BA55*100/'signal-per-mass-dry-weight'!BA$172</f>
        <v>0</v>
      </c>
      <c r="BB55" s="66">
        <f>'signal-per-mass-dry-weight'!BB55*100/'signal-per-mass-dry-weight'!BB$172</f>
        <v>0</v>
      </c>
      <c r="BC55" s="66">
        <f>'signal-per-mass-dry-weight'!BC55*100/'signal-per-mass-dry-weight'!BC$172</f>
        <v>0</v>
      </c>
      <c r="BD55" s="66">
        <f>'signal-per-mass-dry-weight'!BD55*100/'signal-per-mass-dry-weight'!BD$172</f>
        <v>0.0119041408811626</v>
      </c>
      <c r="BE55" s="66">
        <f>'signal-per-mass-dry-weight'!BE55*100/'signal-per-mass-dry-weight'!BE$172</f>
        <v>0</v>
      </c>
      <c r="BF55" s="66">
        <f>'signal-per-mass-dry-weight'!BF55*100/'signal-per-mass-dry-weight'!BF$172</f>
        <v>0</v>
      </c>
      <c r="BG55" s="66">
        <f>'signal-per-mass-dry-weight'!BG55*100/'signal-per-mass-dry-weight'!BG$172</f>
        <v>0</v>
      </c>
      <c r="BH55" s="66">
        <f>'signal-per-mass-dry-weight'!BH55*100/'signal-per-mass-dry-weight'!BH$172</f>
        <v>0</v>
      </c>
      <c r="BI55" s="66">
        <f>'signal-per-mass-dry-weight'!BI55*100/'signal-per-mass-dry-weight'!BI$172</f>
        <v>0</v>
      </c>
      <c r="BJ55" s="66">
        <f>'signal-per-mass-dry-weight'!BJ55*100/'signal-per-mass-dry-weight'!BJ$172</f>
        <v>0</v>
      </c>
      <c r="BK55" s="66">
        <f>'signal-per-mass-dry-weight'!BK55*100/'signal-per-mass-dry-weight'!BK$172</f>
        <v>0</v>
      </c>
      <c r="BL55" s="66">
        <f>'signal-per-mass-dry-weight'!BL55*100/'signal-per-mass-dry-weight'!BL$172</f>
        <v>0.0636343669496598</v>
      </c>
      <c r="BM55" s="121">
        <f>'signal-per-mass-dry-weight'!BM55*100/'signal-per-mass-dry-weight'!BM$172</f>
        <v>0</v>
      </c>
      <c r="BN55" s="66">
        <f>'signal-per-mass-dry-weight'!BN55*100/'signal-per-mass-dry-weight'!BN$172</f>
        <v>0</v>
      </c>
      <c r="BO55" s="66">
        <f>'signal-per-mass-dry-weight'!BO55*100/'signal-per-mass-dry-weight'!BO$172</f>
        <v>0.0317369046508354</v>
      </c>
      <c r="BP55" s="66">
        <f>'signal-per-mass-dry-weight'!BP55*100/'signal-per-mass-dry-weight'!BP$172</f>
        <v>0</v>
      </c>
      <c r="BQ55" s="66">
        <f>'signal-per-mass-dry-weight'!BQ55*100/'signal-per-mass-dry-weight'!BQ$172</f>
        <v>0</v>
      </c>
      <c r="BR55" s="66">
        <f>'signal-per-mass-dry-weight'!BR55*100/'signal-per-mass-dry-weight'!BR$172</f>
        <v>0</v>
      </c>
      <c r="BS55" s="66">
        <f>'signal-per-mass-dry-weight'!BS55*100/'signal-per-mass-dry-weight'!BS$172</f>
        <v>0</v>
      </c>
      <c r="BT55" s="66">
        <f>'signal-per-mass-dry-weight'!BT55*100/'signal-per-mass-dry-weight'!BT$172</f>
        <v>0</v>
      </c>
      <c r="BU55" s="66">
        <f>'signal-per-mass-dry-weight'!BU55*100/'signal-per-mass-dry-weight'!BU$172</f>
        <v>0</v>
      </c>
      <c r="BV55" s="66">
        <f>'signal-per-mass-dry-weight'!BV55*100/'signal-per-mass-dry-weight'!BV$172</f>
        <v>0</v>
      </c>
      <c r="BW55" s="66">
        <f>'signal-per-mass-dry-weight'!BW55*100/'signal-per-mass-dry-weight'!BW$172</f>
        <v>0</v>
      </c>
      <c r="BX55" s="66">
        <f>'signal-per-mass-dry-weight'!BX55*100/'signal-per-mass-dry-weight'!BX$172</f>
        <v>0</v>
      </c>
      <c r="BY55" s="66">
        <f>'signal-per-mass-dry-weight'!BY55*100/'signal-per-mass-dry-weight'!BY$172</f>
        <v>0</v>
      </c>
      <c r="BZ55" s="66">
        <f>'signal-per-mass-dry-weight'!BZ55*100/'signal-per-mass-dry-weight'!BZ$172</f>
        <v>0</v>
      </c>
      <c r="CA55" s="66">
        <f>'signal-per-mass-dry-weight'!CA55*100/'signal-per-mass-dry-weight'!CA$172</f>
        <v>0</v>
      </c>
      <c r="CB55" s="66">
        <f>'signal-per-mass-dry-weight'!CB55*100/'signal-per-mass-dry-weight'!CB$172</f>
        <v>0</v>
      </c>
      <c r="CC55" s="66">
        <f>'signal-per-mass-dry-weight'!CC55*100/'signal-per-mass-dry-weight'!CC$172</f>
        <v>0</v>
      </c>
      <c r="CD55" s="66">
        <f>'signal-per-mass-dry-weight'!CD55*100/'signal-per-mass-dry-weight'!CD$172</f>
        <v>0</v>
      </c>
      <c r="CE55" s="66">
        <f>'signal-per-mass-dry-weight'!CE55*100/'signal-per-mass-dry-weight'!CE$172</f>
        <v>0</v>
      </c>
      <c r="CF55" s="66">
        <f>'signal-per-mass-dry-weight'!CF55*100/'signal-per-mass-dry-weight'!CF$172</f>
        <v>0</v>
      </c>
      <c r="CG55" s="66">
        <f>'signal-per-mass-dry-weight'!CG55*100/'signal-per-mass-dry-weight'!CG$172</f>
        <v>0</v>
      </c>
      <c r="CH55" s="66">
        <f>'signal-per-mass-dry-weight'!CH55*100/'signal-per-mass-dry-weight'!CH$172</f>
        <v>0</v>
      </c>
      <c r="CI55" s="66">
        <f>'signal-per-mass-dry-weight'!CI55*100/'signal-per-mass-dry-weight'!CI$172</f>
        <v>0</v>
      </c>
      <c r="CJ55" s="66">
        <f>'signal-per-mass-dry-weight'!CJ55*100/'signal-per-mass-dry-weight'!CJ$172</f>
        <v>0.0134214566597592</v>
      </c>
      <c r="CK55" s="66">
        <f>'signal-per-mass-dry-weight'!CK55*100/'signal-per-mass-dry-weight'!CK$172</f>
        <v>0</v>
      </c>
      <c r="CL55" s="66">
        <f>'signal-per-mass-dry-weight'!CL55*100/'signal-per-mass-dry-weight'!CL$172</f>
        <v>0</v>
      </c>
      <c r="CM55" s="66">
        <f>'signal-per-mass-dry-weight'!CM55*100/'signal-per-mass-dry-weight'!CM$172</f>
        <v>0</v>
      </c>
      <c r="CN55" s="66">
        <f>'signal-per-mass-dry-weight'!CN55*100/'signal-per-mass-dry-weight'!CN$172</f>
        <v>0</v>
      </c>
      <c r="CO55" s="66">
        <f>'signal-per-mass-dry-weight'!CO55*100/'signal-per-mass-dry-weight'!CO$172</f>
        <v>0</v>
      </c>
      <c r="CP55" s="66">
        <f>'signal-per-mass-dry-weight'!CP55*100/'signal-per-mass-dry-weight'!CP$172</f>
        <v>0</v>
      </c>
      <c r="CQ55" s="66">
        <f>'signal-per-mass-dry-weight'!CQ55*100/'signal-per-mass-dry-weight'!CQ$172</f>
        <v>0</v>
      </c>
      <c r="CR55" s="66">
        <f>'signal-per-mass-dry-weight'!CR55*100/'signal-per-mass-dry-weight'!CR$172</f>
        <v>0.0323608662885995</v>
      </c>
      <c r="CS55" s="66">
        <f>'signal-per-mass-dry-weight'!CS55*100/'signal-per-mass-dry-weight'!CS$172</f>
        <v>0</v>
      </c>
      <c r="CT55" s="66">
        <f>'signal-per-mass-dry-weight'!CT55*100/'signal-per-mass-dry-weight'!CT$172</f>
        <v>0</v>
      </c>
      <c r="CU55" s="66">
        <f>'signal-per-mass-dry-weight'!CU55*100/'signal-per-mass-dry-weight'!CU$172</f>
        <v>0</v>
      </c>
      <c r="CV55" s="66">
        <f>'signal-per-mass-dry-weight'!CV55*100/'signal-per-mass-dry-weight'!CV$172</f>
        <v>0</v>
      </c>
      <c r="CW55" s="66">
        <f>'signal-per-mass-dry-weight'!CW55*100/'signal-per-mass-dry-weight'!CW$172</f>
        <v>0</v>
      </c>
      <c r="CX55" s="66">
        <f>'signal-per-mass-dry-weight'!CX55*100/'signal-per-mass-dry-weight'!CX$172</f>
        <v>0</v>
      </c>
      <c r="CY55" s="66">
        <f>'signal-per-mass-dry-weight'!CY55*100/'signal-per-mass-dry-weight'!CY$172</f>
        <v>0</v>
      </c>
      <c r="CZ55" s="66">
        <f>'signal-per-mass-dry-weight'!CZ55*100/'signal-per-mass-dry-weight'!CZ$172</f>
        <v>0</v>
      </c>
    </row>
    <row r="56" spans="1:104">
      <c r="A56">
        <f>'imported data from Web Calc'!A58</f>
        <v>526.3</v>
      </c>
      <c r="B56" t="str">
        <f>'imported data from Web Calc'!B58</f>
        <v>C24H45O9P</v>
      </c>
      <c r="C56" s="61" t="str">
        <f>'imported data from Web Calc'!C58</f>
        <v>LPG(18:2)</v>
      </c>
      <c r="D56" s="96"/>
      <c r="E56" s="96"/>
      <c r="F56" s="96"/>
      <c r="G56" s="66">
        <f>'signal-per-mass-dry-weight'!G56*100/'signal-per-mass-dry-weight'!G$172</f>
        <v>0.0152484361740216</v>
      </c>
      <c r="H56" s="66">
        <f>'signal-per-mass-dry-weight'!H56*100/'signal-per-mass-dry-weight'!H$172</f>
        <v>0</v>
      </c>
      <c r="I56" s="66">
        <f>'signal-per-mass-dry-weight'!I56*100/'signal-per-mass-dry-weight'!I$172</f>
        <v>0</v>
      </c>
      <c r="J56" s="66">
        <f>'signal-per-mass-dry-weight'!J56*100/'signal-per-mass-dry-weight'!J$172</f>
        <v>0</v>
      </c>
      <c r="K56" s="66">
        <f>'signal-per-mass-dry-weight'!K56*100/'signal-per-mass-dry-weight'!K$172</f>
        <v>0</v>
      </c>
      <c r="L56" s="66">
        <f>'signal-per-mass-dry-weight'!L56*100/'signal-per-mass-dry-weight'!L$172</f>
        <v>0</v>
      </c>
      <c r="M56" s="66">
        <f>'signal-per-mass-dry-weight'!M56*100/'signal-per-mass-dry-weight'!M$172</f>
        <v>0.0256933922966291</v>
      </c>
      <c r="N56" s="66">
        <f>'signal-per-mass-dry-weight'!N56*100/'signal-per-mass-dry-weight'!N$172</f>
        <v>0</v>
      </c>
      <c r="O56" s="66">
        <f>'signal-per-mass-dry-weight'!O56*100/'signal-per-mass-dry-weight'!O$172</f>
        <v>0</v>
      </c>
      <c r="P56" s="66">
        <f>'signal-per-mass-dry-weight'!P56*100/'signal-per-mass-dry-weight'!P$172</f>
        <v>0</v>
      </c>
      <c r="Q56" s="66">
        <f t="shared" si="0"/>
        <v>0.00409418284706506</v>
      </c>
      <c r="R56" s="115">
        <f t="shared" si="1"/>
        <v>0.00897553391546938</v>
      </c>
      <c r="S56" s="66">
        <f t="shared" si="2"/>
        <v>2.19226503816349</v>
      </c>
      <c r="T56" s="66">
        <f>'signal-per-mass-dry-weight'!T56*100/'signal-per-mass-dry-weight'!T$172</f>
        <v>0</v>
      </c>
      <c r="U56" s="66">
        <f>'signal-per-mass-dry-weight'!U56*100/'signal-per-mass-dry-weight'!U$172</f>
        <v>0</v>
      </c>
      <c r="V56" s="66">
        <f>'signal-per-mass-dry-weight'!V56*100/'signal-per-mass-dry-weight'!V$172</f>
        <v>0</v>
      </c>
      <c r="W56" s="66">
        <f>'signal-per-mass-dry-weight'!W56*100/'signal-per-mass-dry-weight'!W$172</f>
        <v>0.00871439081341292</v>
      </c>
      <c r="X56" s="66">
        <f>'signal-per-mass-dry-weight'!X56*100/'signal-per-mass-dry-weight'!X$172</f>
        <v>0</v>
      </c>
      <c r="Y56" s="66">
        <f>'signal-per-mass-dry-weight'!Y56*100/'signal-per-mass-dry-weight'!Y$172</f>
        <v>0</v>
      </c>
      <c r="Z56" s="66">
        <f>'signal-per-mass-dry-weight'!Z56*100/'signal-per-mass-dry-weight'!Z$172</f>
        <v>0</v>
      </c>
      <c r="AA56" s="66">
        <f>'signal-per-mass-dry-weight'!AA56*100/'signal-per-mass-dry-weight'!AA$172</f>
        <v>0</v>
      </c>
      <c r="AB56" s="66">
        <f>'signal-per-mass-dry-weight'!AB56*100/'signal-per-mass-dry-weight'!AB$172</f>
        <v>0</v>
      </c>
      <c r="AC56" s="66">
        <f>'signal-per-mass-dry-weight'!AC56*100/'signal-per-mass-dry-weight'!AC$172</f>
        <v>0.00549717003605983</v>
      </c>
      <c r="AD56" s="66">
        <f>'signal-per-mass-dry-weight'!AD56*100/'signal-per-mass-dry-weight'!AD$172</f>
        <v>0</v>
      </c>
      <c r="AE56" s="66">
        <f>'signal-per-mass-dry-weight'!AE56*100/'signal-per-mass-dry-weight'!AE$172</f>
        <v>0.0387275082950558</v>
      </c>
      <c r="AF56" s="66">
        <f>'signal-per-mass-dry-weight'!AF56*100/'signal-per-mass-dry-weight'!AF$172</f>
        <v>0.0885494843313318</v>
      </c>
      <c r="AG56" s="66">
        <f>'signal-per-mass-dry-weight'!AG56*100/'signal-per-mass-dry-weight'!AG$172</f>
        <v>0</v>
      </c>
      <c r="AH56" s="66">
        <f>'signal-per-mass-dry-weight'!AH56*100/'signal-per-mass-dry-weight'!AH$172</f>
        <v>0.0107095243998501</v>
      </c>
      <c r="AI56" s="66">
        <f>'signal-per-mass-dry-weight'!AI56*100/'signal-per-mass-dry-weight'!AI$172</f>
        <v>0</v>
      </c>
      <c r="AJ56" s="66">
        <f>'signal-per-mass-dry-weight'!AJ56*100/'signal-per-mass-dry-weight'!AJ$172</f>
        <v>0</v>
      </c>
      <c r="AK56" s="66">
        <f>'signal-per-mass-dry-weight'!AK56*100/'signal-per-mass-dry-weight'!AK$172</f>
        <v>0</v>
      </c>
      <c r="AL56" s="66">
        <f>'signal-per-mass-dry-weight'!AL56*100/'signal-per-mass-dry-weight'!AL$172</f>
        <v>0.0130725546860267</v>
      </c>
      <c r="AM56" s="66">
        <f>'signal-per-mass-dry-weight'!AM56*100/'signal-per-mass-dry-weight'!AM$172</f>
        <v>0</v>
      </c>
      <c r="AN56" s="66">
        <f>'signal-per-mass-dry-weight'!AN56*100/'signal-per-mass-dry-weight'!AN$172</f>
        <v>0</v>
      </c>
      <c r="AO56" s="66">
        <f>'signal-per-mass-dry-weight'!AO56*100/'signal-per-mass-dry-weight'!AO$172</f>
        <v>0.0211468661974402</v>
      </c>
      <c r="AP56" s="66">
        <f>'signal-per-mass-dry-weight'!AP56*100/'signal-per-mass-dry-weight'!AP$172</f>
        <v>0</v>
      </c>
      <c r="AQ56" s="66">
        <f>'signal-per-mass-dry-weight'!AQ56*100/'signal-per-mass-dry-weight'!AQ$172</f>
        <v>0</v>
      </c>
      <c r="AR56" s="66">
        <f>'signal-per-mass-dry-weight'!AR56*100/'signal-per-mass-dry-weight'!AR$172</f>
        <v>0</v>
      </c>
      <c r="AS56" s="66">
        <f>'signal-per-mass-dry-weight'!AS56*100/'signal-per-mass-dry-weight'!AS$172</f>
        <v>0</v>
      </c>
      <c r="AT56" s="66">
        <f>'signal-per-mass-dry-weight'!AT56*100/'signal-per-mass-dry-weight'!AT$172</f>
        <v>0</v>
      </c>
      <c r="AU56" s="66">
        <f>'signal-per-mass-dry-weight'!AU56*100/'signal-per-mass-dry-weight'!AU$172</f>
        <v>0</v>
      </c>
      <c r="AV56" s="66">
        <f>'signal-per-mass-dry-weight'!AV56*100/'signal-per-mass-dry-weight'!AV$172</f>
        <v>0</v>
      </c>
      <c r="AW56" s="66">
        <f>'signal-per-mass-dry-weight'!AW56*100/'signal-per-mass-dry-weight'!AW$172</f>
        <v>0</v>
      </c>
      <c r="AX56" s="66">
        <f>'signal-per-mass-dry-weight'!AX56*100/'signal-per-mass-dry-weight'!AX$172</f>
        <v>0.00597106042761717</v>
      </c>
      <c r="AY56" s="66">
        <f>'signal-per-mass-dry-weight'!AY56*100/'signal-per-mass-dry-weight'!AY$172</f>
        <v>0</v>
      </c>
      <c r="AZ56" s="66">
        <f>'signal-per-mass-dry-weight'!AZ56*100/'signal-per-mass-dry-weight'!AZ$172</f>
        <v>0</v>
      </c>
      <c r="BA56" s="66">
        <f>'signal-per-mass-dry-weight'!BA56*100/'signal-per-mass-dry-weight'!BA$172</f>
        <v>0</v>
      </c>
      <c r="BB56" s="66">
        <f>'signal-per-mass-dry-weight'!BB56*100/'signal-per-mass-dry-weight'!BB$172</f>
        <v>0</v>
      </c>
      <c r="BC56" s="66">
        <f>'signal-per-mass-dry-weight'!BC56*100/'signal-per-mass-dry-weight'!BC$172</f>
        <v>0</v>
      </c>
      <c r="BD56" s="66">
        <f>'signal-per-mass-dry-weight'!BD56*100/'signal-per-mass-dry-weight'!BD$172</f>
        <v>0</v>
      </c>
      <c r="BE56" s="66">
        <f>'signal-per-mass-dry-weight'!BE56*100/'signal-per-mass-dry-weight'!BE$172</f>
        <v>0</v>
      </c>
      <c r="BF56" s="66">
        <f>'signal-per-mass-dry-weight'!BF56*100/'signal-per-mass-dry-weight'!BF$172</f>
        <v>0</v>
      </c>
      <c r="BG56" s="66">
        <f>'signal-per-mass-dry-weight'!BG56*100/'signal-per-mass-dry-weight'!BG$172</f>
        <v>0.00786300485694956</v>
      </c>
      <c r="BH56" s="66">
        <f>'signal-per-mass-dry-weight'!BH56*100/'signal-per-mass-dry-weight'!BH$172</f>
        <v>0</v>
      </c>
      <c r="BI56" s="66">
        <f>'signal-per-mass-dry-weight'!BI56*100/'signal-per-mass-dry-weight'!BI$172</f>
        <v>0</v>
      </c>
      <c r="BJ56" s="66">
        <f>'signal-per-mass-dry-weight'!BJ56*100/'signal-per-mass-dry-weight'!BJ$172</f>
        <v>0</v>
      </c>
      <c r="BK56" s="66">
        <f>'signal-per-mass-dry-weight'!BK56*100/'signal-per-mass-dry-weight'!BK$172</f>
        <v>0</v>
      </c>
      <c r="BL56" s="66">
        <f>'signal-per-mass-dry-weight'!BL56*100/'signal-per-mass-dry-weight'!BL$172</f>
        <v>0</v>
      </c>
      <c r="BM56" s="121">
        <f>'signal-per-mass-dry-weight'!BM56*100/'signal-per-mass-dry-weight'!BM$172</f>
        <v>0</v>
      </c>
      <c r="BN56" s="66">
        <f>'signal-per-mass-dry-weight'!BN56*100/'signal-per-mass-dry-weight'!BN$172</f>
        <v>0</v>
      </c>
      <c r="BO56" s="66">
        <f>'signal-per-mass-dry-weight'!BO56*100/'signal-per-mass-dry-weight'!BO$172</f>
        <v>0</v>
      </c>
      <c r="BP56" s="66">
        <f>'signal-per-mass-dry-weight'!BP56*100/'signal-per-mass-dry-weight'!BP$172</f>
        <v>0</v>
      </c>
      <c r="BQ56" s="66">
        <f>'signal-per-mass-dry-weight'!BQ56*100/'signal-per-mass-dry-weight'!BQ$172</f>
        <v>0</v>
      </c>
      <c r="BR56" s="66">
        <f>'signal-per-mass-dry-weight'!BR56*100/'signal-per-mass-dry-weight'!BR$172</f>
        <v>0.0173285041417919</v>
      </c>
      <c r="BS56" s="66">
        <f>'signal-per-mass-dry-weight'!BS56*100/'signal-per-mass-dry-weight'!BS$172</f>
        <v>0</v>
      </c>
      <c r="BT56" s="66">
        <f>'signal-per-mass-dry-weight'!BT56*100/'signal-per-mass-dry-weight'!BT$172</f>
        <v>0</v>
      </c>
      <c r="BU56" s="66">
        <f>'signal-per-mass-dry-weight'!BU56*100/'signal-per-mass-dry-weight'!BU$172</f>
        <v>0</v>
      </c>
      <c r="BV56" s="66">
        <f>'signal-per-mass-dry-weight'!BV56*100/'signal-per-mass-dry-weight'!BV$172</f>
        <v>0</v>
      </c>
      <c r="BW56" s="66">
        <f>'signal-per-mass-dry-weight'!BW56*100/'signal-per-mass-dry-weight'!BW$172</f>
        <v>0</v>
      </c>
      <c r="BX56" s="66">
        <f>'signal-per-mass-dry-weight'!BX56*100/'signal-per-mass-dry-weight'!BX$172</f>
        <v>0</v>
      </c>
      <c r="BY56" s="66">
        <f>'signal-per-mass-dry-weight'!BY56*100/'signal-per-mass-dry-weight'!BY$172</f>
        <v>0</v>
      </c>
      <c r="BZ56" s="66">
        <f>'signal-per-mass-dry-weight'!BZ56*100/'signal-per-mass-dry-weight'!BZ$172</f>
        <v>0</v>
      </c>
      <c r="CA56" s="66">
        <f>'signal-per-mass-dry-weight'!CA56*100/'signal-per-mass-dry-weight'!CA$172</f>
        <v>0</v>
      </c>
      <c r="CB56" s="66">
        <f>'signal-per-mass-dry-weight'!CB56*100/'signal-per-mass-dry-weight'!CB$172</f>
        <v>0</v>
      </c>
      <c r="CC56" s="66">
        <f>'signal-per-mass-dry-weight'!CC56*100/'signal-per-mass-dry-weight'!CC$172</f>
        <v>0</v>
      </c>
      <c r="CD56" s="66">
        <f>'signal-per-mass-dry-weight'!CD56*100/'signal-per-mass-dry-weight'!CD$172</f>
        <v>0.0234189880113012</v>
      </c>
      <c r="CE56" s="66">
        <f>'signal-per-mass-dry-weight'!CE56*100/'signal-per-mass-dry-weight'!CE$172</f>
        <v>0.0241474651454199</v>
      </c>
      <c r="CF56" s="66">
        <f>'signal-per-mass-dry-weight'!CF56*100/'signal-per-mass-dry-weight'!CF$172</f>
        <v>0</v>
      </c>
      <c r="CG56" s="66">
        <f>'signal-per-mass-dry-weight'!CG56*100/'signal-per-mass-dry-weight'!CG$172</f>
        <v>0</v>
      </c>
      <c r="CH56" s="66">
        <f>'signal-per-mass-dry-weight'!CH56*100/'signal-per-mass-dry-weight'!CH$172</f>
        <v>0</v>
      </c>
      <c r="CI56" s="66">
        <f>'signal-per-mass-dry-weight'!CI56*100/'signal-per-mass-dry-weight'!CI$172</f>
        <v>0</v>
      </c>
      <c r="CJ56" s="66">
        <f>'signal-per-mass-dry-weight'!CJ56*100/'signal-per-mass-dry-weight'!CJ$172</f>
        <v>0</v>
      </c>
      <c r="CK56" s="66">
        <f>'signal-per-mass-dry-weight'!CK56*100/'signal-per-mass-dry-weight'!CK$172</f>
        <v>0</v>
      </c>
      <c r="CL56" s="66">
        <f>'signal-per-mass-dry-weight'!CL56*100/'signal-per-mass-dry-weight'!CL$172</f>
        <v>0.00804921321886351</v>
      </c>
      <c r="CM56" s="66">
        <f>'signal-per-mass-dry-weight'!CM56*100/'signal-per-mass-dry-weight'!CM$172</f>
        <v>0</v>
      </c>
      <c r="CN56" s="66">
        <f>'signal-per-mass-dry-weight'!CN56*100/'signal-per-mass-dry-weight'!CN$172</f>
        <v>0</v>
      </c>
      <c r="CO56" s="66">
        <f>'signal-per-mass-dry-weight'!CO56*100/'signal-per-mass-dry-weight'!CO$172</f>
        <v>0</v>
      </c>
      <c r="CP56" s="66">
        <f>'signal-per-mass-dry-weight'!CP56*100/'signal-per-mass-dry-weight'!CP$172</f>
        <v>0</v>
      </c>
      <c r="CQ56" s="66">
        <f>'signal-per-mass-dry-weight'!CQ56*100/'signal-per-mass-dry-weight'!CQ$172</f>
        <v>0.0104653428150996</v>
      </c>
      <c r="CR56" s="66">
        <f>'signal-per-mass-dry-weight'!CR56*100/'signal-per-mass-dry-weight'!CR$172</f>
        <v>0</v>
      </c>
      <c r="CS56" s="66">
        <f>'signal-per-mass-dry-weight'!CS56*100/'signal-per-mass-dry-weight'!CS$172</f>
        <v>0</v>
      </c>
      <c r="CT56" s="66">
        <f>'signal-per-mass-dry-weight'!CT56*100/'signal-per-mass-dry-weight'!CT$172</f>
        <v>0</v>
      </c>
      <c r="CU56" s="66">
        <f>'signal-per-mass-dry-weight'!CU56*100/'signal-per-mass-dry-weight'!CU$172</f>
        <v>0</v>
      </c>
      <c r="CV56" s="66">
        <f>'signal-per-mass-dry-weight'!CV56*100/'signal-per-mass-dry-weight'!CV$172</f>
        <v>0</v>
      </c>
      <c r="CW56" s="66">
        <f>'signal-per-mass-dry-weight'!CW56*100/'signal-per-mass-dry-weight'!CW$172</f>
        <v>0</v>
      </c>
      <c r="CX56" s="66">
        <f>'signal-per-mass-dry-weight'!CX56*100/'signal-per-mass-dry-weight'!CX$172</f>
        <v>0</v>
      </c>
      <c r="CY56" s="66">
        <f>'signal-per-mass-dry-weight'!CY56*100/'signal-per-mass-dry-weight'!CY$172</f>
        <v>0.0676087406296882</v>
      </c>
      <c r="CZ56" s="66">
        <f>'signal-per-mass-dry-weight'!CZ56*100/'signal-per-mass-dry-weight'!CZ$172</f>
        <v>0</v>
      </c>
    </row>
    <row r="57" spans="1:104">
      <c r="A57">
        <f>'imported data from Web Calc'!A59</f>
        <v>528.3</v>
      </c>
      <c r="B57" t="str">
        <f>'imported data from Web Calc'!B59</f>
        <v>C24H47O9P</v>
      </c>
      <c r="C57" s="61" t="str">
        <f>'imported data from Web Calc'!C59</f>
        <v>LPG(18:1)</v>
      </c>
      <c r="D57" s="96"/>
      <c r="E57" s="96"/>
      <c r="F57" s="96"/>
      <c r="G57" s="66">
        <f>'signal-per-mass-dry-weight'!G57*100/'signal-per-mass-dry-weight'!G$172</f>
        <v>0</v>
      </c>
      <c r="H57" s="66">
        <f>'signal-per-mass-dry-weight'!H57*100/'signal-per-mass-dry-weight'!H$172</f>
        <v>0</v>
      </c>
      <c r="I57" s="66">
        <f>'signal-per-mass-dry-weight'!I57*100/'signal-per-mass-dry-weight'!I$172</f>
        <v>0</v>
      </c>
      <c r="J57" s="66">
        <f>'signal-per-mass-dry-weight'!J57*100/'signal-per-mass-dry-weight'!J$172</f>
        <v>0</v>
      </c>
      <c r="K57" s="66">
        <f>'signal-per-mass-dry-weight'!K57*100/'signal-per-mass-dry-weight'!K$172</f>
        <v>0.00721343013646412</v>
      </c>
      <c r="L57" s="66">
        <f>'signal-per-mass-dry-weight'!L57*100/'signal-per-mass-dry-weight'!L$172</f>
        <v>0</v>
      </c>
      <c r="M57" s="66">
        <f>'signal-per-mass-dry-weight'!M57*100/'signal-per-mass-dry-weight'!M$172</f>
        <v>0</v>
      </c>
      <c r="N57" s="66">
        <f>'signal-per-mass-dry-weight'!N57*100/'signal-per-mass-dry-weight'!N$172</f>
        <v>0</v>
      </c>
      <c r="O57" s="66">
        <f>'signal-per-mass-dry-weight'!O57*100/'signal-per-mass-dry-weight'!O$172</f>
        <v>0.0168724050803569</v>
      </c>
      <c r="P57" s="66">
        <f>'signal-per-mass-dry-weight'!P57*100/'signal-per-mass-dry-weight'!P$172</f>
        <v>0</v>
      </c>
      <c r="Q57" s="66">
        <f t="shared" si="0"/>
        <v>0.0024085835216821</v>
      </c>
      <c r="R57" s="115">
        <f t="shared" si="1"/>
        <v>0.00556475897172073</v>
      </c>
      <c r="S57" s="66">
        <f t="shared" si="2"/>
        <v>2.31038654944979</v>
      </c>
      <c r="T57" s="66">
        <f>'signal-per-mass-dry-weight'!T57*100/'signal-per-mass-dry-weight'!T$172</f>
        <v>0.00128121345112074</v>
      </c>
      <c r="U57" s="66">
        <f>'signal-per-mass-dry-weight'!U57*100/'signal-per-mass-dry-weight'!U$172</f>
        <v>0</v>
      </c>
      <c r="V57" s="66">
        <f>'signal-per-mass-dry-weight'!V57*100/'signal-per-mass-dry-weight'!V$172</f>
        <v>0.00130554223643696</v>
      </c>
      <c r="W57" s="66">
        <f>'signal-per-mass-dry-weight'!W57*100/'signal-per-mass-dry-weight'!W$172</f>
        <v>0.014620811253615</v>
      </c>
      <c r="X57" s="66">
        <f>'signal-per-mass-dry-weight'!X57*100/'signal-per-mass-dry-weight'!X$172</f>
        <v>0</v>
      </c>
      <c r="Y57" s="66">
        <f>'signal-per-mass-dry-weight'!Y57*100/'signal-per-mass-dry-weight'!Y$172</f>
        <v>0</v>
      </c>
      <c r="Z57" s="66">
        <f>'signal-per-mass-dry-weight'!Z57*100/'signal-per-mass-dry-weight'!Z$172</f>
        <v>0.0165856126141878</v>
      </c>
      <c r="AA57" s="66">
        <f>'signal-per-mass-dry-weight'!AA57*100/'signal-per-mass-dry-weight'!AA$172</f>
        <v>0</v>
      </c>
      <c r="AB57" s="66">
        <f>'signal-per-mass-dry-weight'!AB57*100/'signal-per-mass-dry-weight'!AB$172</f>
        <v>0</v>
      </c>
      <c r="AC57" s="66">
        <f>'signal-per-mass-dry-weight'!AC57*100/'signal-per-mass-dry-weight'!AC$172</f>
        <v>0.00450767942956906</v>
      </c>
      <c r="AD57" s="66">
        <f>'signal-per-mass-dry-weight'!AD57*100/'signal-per-mass-dry-weight'!AD$172</f>
        <v>0</v>
      </c>
      <c r="AE57" s="66">
        <f>'signal-per-mass-dry-weight'!AE57*100/'signal-per-mass-dry-weight'!AE$172</f>
        <v>0.0226832548585327</v>
      </c>
      <c r="AF57" s="66">
        <f>'signal-per-mass-dry-weight'!AF57*100/'signal-per-mass-dry-weight'!AF$172</f>
        <v>0</v>
      </c>
      <c r="AG57" s="66">
        <f>'signal-per-mass-dry-weight'!AG57*100/'signal-per-mass-dry-weight'!AG$172</f>
        <v>0</v>
      </c>
      <c r="AH57" s="66">
        <f>'signal-per-mass-dry-weight'!AH57*100/'signal-per-mass-dry-weight'!AH$172</f>
        <v>0</v>
      </c>
      <c r="AI57" s="66">
        <f>'signal-per-mass-dry-weight'!AI57*100/'signal-per-mass-dry-weight'!AI$172</f>
        <v>0</v>
      </c>
      <c r="AJ57" s="66">
        <f>'signal-per-mass-dry-weight'!AJ57*100/'signal-per-mass-dry-weight'!AJ$172</f>
        <v>0</v>
      </c>
      <c r="AK57" s="66">
        <f>'signal-per-mass-dry-weight'!AK57*100/'signal-per-mass-dry-weight'!AK$172</f>
        <v>0</v>
      </c>
      <c r="AL57" s="66">
        <f>'signal-per-mass-dry-weight'!AL57*100/'signal-per-mass-dry-weight'!AL$172</f>
        <v>0</v>
      </c>
      <c r="AM57" s="66">
        <f>'signal-per-mass-dry-weight'!AM57*100/'signal-per-mass-dry-weight'!AM$172</f>
        <v>0</v>
      </c>
      <c r="AN57" s="66">
        <f>'signal-per-mass-dry-weight'!AN57*100/'signal-per-mass-dry-weight'!AN$172</f>
        <v>0</v>
      </c>
      <c r="AO57" s="66">
        <f>'signal-per-mass-dry-weight'!AO57*100/'signal-per-mass-dry-weight'!AO$172</f>
        <v>0</v>
      </c>
      <c r="AP57" s="66">
        <f>'signal-per-mass-dry-weight'!AP57*100/'signal-per-mass-dry-weight'!AP$172</f>
        <v>0.00585121462681091</v>
      </c>
      <c r="AQ57" s="66">
        <f>'signal-per-mass-dry-weight'!AQ57*100/'signal-per-mass-dry-weight'!AQ$172</f>
        <v>0.000108895820861956</v>
      </c>
      <c r="AR57" s="66">
        <f>'signal-per-mass-dry-weight'!AR57*100/'signal-per-mass-dry-weight'!AR$172</f>
        <v>0</v>
      </c>
      <c r="AS57" s="66">
        <f>'signal-per-mass-dry-weight'!AS57*100/'signal-per-mass-dry-weight'!AS$172</f>
        <v>0</v>
      </c>
      <c r="AT57" s="66">
        <f>'signal-per-mass-dry-weight'!AT57*100/'signal-per-mass-dry-weight'!AT$172</f>
        <v>0</v>
      </c>
      <c r="AU57" s="66">
        <f>'signal-per-mass-dry-weight'!AU57*100/'signal-per-mass-dry-weight'!AU$172</f>
        <v>0.00102639888276244</v>
      </c>
      <c r="AV57" s="66">
        <f>'signal-per-mass-dry-weight'!AV57*100/'signal-per-mass-dry-weight'!AV$172</f>
        <v>0</v>
      </c>
      <c r="AW57" s="66">
        <f>'signal-per-mass-dry-weight'!AW57*100/'signal-per-mass-dry-weight'!AW$172</f>
        <v>0</v>
      </c>
      <c r="AX57" s="66">
        <f>'signal-per-mass-dry-weight'!AX57*100/'signal-per-mass-dry-weight'!AX$172</f>
        <v>0</v>
      </c>
      <c r="AY57" s="66">
        <f>'signal-per-mass-dry-weight'!AY57*100/'signal-per-mass-dry-weight'!AY$172</f>
        <v>0</v>
      </c>
      <c r="AZ57" s="66">
        <f>'signal-per-mass-dry-weight'!AZ57*100/'signal-per-mass-dry-weight'!AZ$172</f>
        <v>0</v>
      </c>
      <c r="BA57" s="66">
        <f>'signal-per-mass-dry-weight'!BA57*100/'signal-per-mass-dry-weight'!BA$172</f>
        <v>0</v>
      </c>
      <c r="BB57" s="66">
        <f>'signal-per-mass-dry-weight'!BB57*100/'signal-per-mass-dry-weight'!BB$172</f>
        <v>0</v>
      </c>
      <c r="BC57" s="66">
        <f>'signal-per-mass-dry-weight'!BC57*100/'signal-per-mass-dry-weight'!BC$172</f>
        <v>0.00608710469328048</v>
      </c>
      <c r="BD57" s="66">
        <f>'signal-per-mass-dry-weight'!BD57*100/'signal-per-mass-dry-weight'!BD$172</f>
        <v>0</v>
      </c>
      <c r="BE57" s="66">
        <f>'signal-per-mass-dry-weight'!BE57*100/'signal-per-mass-dry-weight'!BE$172</f>
        <v>0</v>
      </c>
      <c r="BF57" s="66">
        <f>'signal-per-mass-dry-weight'!BF57*100/'signal-per-mass-dry-weight'!BF$172</f>
        <v>0</v>
      </c>
      <c r="BG57" s="66">
        <f>'signal-per-mass-dry-weight'!BG57*100/'signal-per-mass-dry-weight'!BG$172</f>
        <v>0</v>
      </c>
      <c r="BH57" s="66">
        <f>'signal-per-mass-dry-weight'!BH57*100/'signal-per-mass-dry-weight'!BH$172</f>
        <v>0</v>
      </c>
      <c r="BI57" s="66">
        <f>'signal-per-mass-dry-weight'!BI57*100/'signal-per-mass-dry-weight'!BI$172</f>
        <v>0.000500761582043524</v>
      </c>
      <c r="BJ57" s="66">
        <f>'signal-per-mass-dry-weight'!BJ57*100/'signal-per-mass-dry-weight'!BJ$172</f>
        <v>0.0249433587315731</v>
      </c>
      <c r="BK57" s="66">
        <f>'signal-per-mass-dry-weight'!BK57*100/'signal-per-mass-dry-weight'!BK$172</f>
        <v>0</v>
      </c>
      <c r="BL57" s="66">
        <f>'signal-per-mass-dry-weight'!BL57*100/'signal-per-mass-dry-weight'!BL$172</f>
        <v>0</v>
      </c>
      <c r="BM57" s="121">
        <f>'signal-per-mass-dry-weight'!BM57*100/'signal-per-mass-dry-weight'!BM$172</f>
        <v>0</v>
      </c>
      <c r="BN57" s="66">
        <f>'signal-per-mass-dry-weight'!BN57*100/'signal-per-mass-dry-weight'!BN$172</f>
        <v>0</v>
      </c>
      <c r="BO57" s="66">
        <f>'signal-per-mass-dry-weight'!BO57*100/'signal-per-mass-dry-weight'!BO$172</f>
        <v>0.020628988023043</v>
      </c>
      <c r="BP57" s="66">
        <f>'signal-per-mass-dry-weight'!BP57*100/'signal-per-mass-dry-weight'!BP$172</f>
        <v>0</v>
      </c>
      <c r="BQ57" s="66">
        <f>'signal-per-mass-dry-weight'!BQ57*100/'signal-per-mass-dry-weight'!BQ$172</f>
        <v>0</v>
      </c>
      <c r="BR57" s="66">
        <f>'signal-per-mass-dry-weight'!BR57*100/'signal-per-mass-dry-weight'!BR$172</f>
        <v>0</v>
      </c>
      <c r="BS57" s="66">
        <f>'signal-per-mass-dry-weight'!BS57*100/'signal-per-mass-dry-weight'!BS$172</f>
        <v>0.000198499976624385</v>
      </c>
      <c r="BT57" s="66">
        <f>'signal-per-mass-dry-weight'!BT57*100/'signal-per-mass-dry-weight'!BT$172</f>
        <v>0</v>
      </c>
      <c r="BU57" s="66">
        <f>'signal-per-mass-dry-weight'!BU57*100/'signal-per-mass-dry-weight'!BU$172</f>
        <v>0</v>
      </c>
      <c r="BV57" s="66">
        <f>'signal-per-mass-dry-weight'!BV57*100/'signal-per-mass-dry-weight'!BV$172</f>
        <v>0.0108181897773873</v>
      </c>
      <c r="BW57" s="66">
        <f>'signal-per-mass-dry-weight'!BW57*100/'signal-per-mass-dry-weight'!BW$172</f>
        <v>0</v>
      </c>
      <c r="BX57" s="66">
        <f>'signal-per-mass-dry-weight'!BX57*100/'signal-per-mass-dry-weight'!BX$172</f>
        <v>0.0275952936878879</v>
      </c>
      <c r="BY57" s="66">
        <f>'signal-per-mass-dry-weight'!BY57*100/'signal-per-mass-dry-weight'!BY$172</f>
        <v>0</v>
      </c>
      <c r="BZ57" s="66">
        <f>'signal-per-mass-dry-weight'!BZ57*100/'signal-per-mass-dry-weight'!BZ$172</f>
        <v>0</v>
      </c>
      <c r="CA57" s="66">
        <f>'signal-per-mass-dry-weight'!CA57*100/'signal-per-mass-dry-weight'!CA$172</f>
        <v>0</v>
      </c>
      <c r="CB57" s="66">
        <f>'signal-per-mass-dry-weight'!CB57*100/'signal-per-mass-dry-weight'!CB$172</f>
        <v>0</v>
      </c>
      <c r="CC57" s="66">
        <f>'signal-per-mass-dry-weight'!CC57*100/'signal-per-mass-dry-weight'!CC$172</f>
        <v>0</v>
      </c>
      <c r="CD57" s="66">
        <f>'signal-per-mass-dry-weight'!CD57*100/'signal-per-mass-dry-weight'!CD$172</f>
        <v>0</v>
      </c>
      <c r="CE57" s="66">
        <f>'signal-per-mass-dry-weight'!CE57*100/'signal-per-mass-dry-weight'!CE$172</f>
        <v>0</v>
      </c>
      <c r="CF57" s="66">
        <f>'signal-per-mass-dry-weight'!CF57*100/'signal-per-mass-dry-weight'!CF$172</f>
        <v>0</v>
      </c>
      <c r="CG57" s="66">
        <f>'signal-per-mass-dry-weight'!CG57*100/'signal-per-mass-dry-weight'!CG$172</f>
        <v>0</v>
      </c>
      <c r="CH57" s="66">
        <f>'signal-per-mass-dry-weight'!CH57*100/'signal-per-mass-dry-weight'!CH$172</f>
        <v>0</v>
      </c>
      <c r="CI57" s="66">
        <f>'signal-per-mass-dry-weight'!CI57*100/'signal-per-mass-dry-weight'!CI$172</f>
        <v>0</v>
      </c>
      <c r="CJ57" s="66">
        <f>'signal-per-mass-dry-weight'!CJ57*100/'signal-per-mass-dry-weight'!CJ$172</f>
        <v>0.000268429133195181</v>
      </c>
      <c r="CK57" s="66">
        <f>'signal-per-mass-dry-weight'!CK57*100/'signal-per-mass-dry-weight'!CK$172</f>
        <v>0</v>
      </c>
      <c r="CL57" s="66">
        <f>'signal-per-mass-dry-weight'!CL57*100/'signal-per-mass-dry-weight'!CL$172</f>
        <v>0</v>
      </c>
      <c r="CM57" s="66">
        <f>'signal-per-mass-dry-weight'!CM57*100/'signal-per-mass-dry-weight'!CM$172</f>
        <v>0</v>
      </c>
      <c r="CN57" s="66">
        <f>'signal-per-mass-dry-weight'!CN57*100/'signal-per-mass-dry-weight'!CN$172</f>
        <v>0.0172522808256767</v>
      </c>
      <c r="CO57" s="66">
        <f>'signal-per-mass-dry-weight'!CO57*100/'signal-per-mass-dry-weight'!CO$172</f>
        <v>0</v>
      </c>
      <c r="CP57" s="66">
        <f>'signal-per-mass-dry-weight'!CP57*100/'signal-per-mass-dry-weight'!CP$172</f>
        <v>0</v>
      </c>
      <c r="CQ57" s="66">
        <f>'signal-per-mass-dry-weight'!CQ57*100/'signal-per-mass-dry-weight'!CQ$172</f>
        <v>0</v>
      </c>
      <c r="CR57" s="66">
        <f>'signal-per-mass-dry-weight'!CR57*100/'signal-per-mass-dry-weight'!CR$172</f>
        <v>0.000647217325771985</v>
      </c>
      <c r="CS57" s="66">
        <f>'signal-per-mass-dry-weight'!CS57*100/'signal-per-mass-dry-weight'!CS$172</f>
        <v>0</v>
      </c>
      <c r="CT57" s="66">
        <f>'signal-per-mass-dry-weight'!CT57*100/'signal-per-mass-dry-weight'!CT$172</f>
        <v>0</v>
      </c>
      <c r="CU57" s="66">
        <f>'signal-per-mass-dry-weight'!CU57*100/'signal-per-mass-dry-weight'!CU$172</f>
        <v>0</v>
      </c>
      <c r="CV57" s="66">
        <f>'signal-per-mass-dry-weight'!CV57*100/'signal-per-mass-dry-weight'!CV$172</f>
        <v>0</v>
      </c>
      <c r="CW57" s="66">
        <f>'signal-per-mass-dry-weight'!CW57*100/'signal-per-mass-dry-weight'!CW$172</f>
        <v>0.000150724945222549</v>
      </c>
      <c r="CX57" s="66">
        <f>'signal-per-mass-dry-weight'!CX57*100/'signal-per-mass-dry-weight'!CX$172</f>
        <v>0</v>
      </c>
      <c r="CY57" s="66">
        <f>'signal-per-mass-dry-weight'!CY57*100/'signal-per-mass-dry-weight'!CY$172</f>
        <v>0</v>
      </c>
      <c r="CZ57" s="66">
        <f>'signal-per-mass-dry-weight'!CZ57*100/'signal-per-mass-dry-weight'!CZ$172</f>
        <v>0.00656247710974094</v>
      </c>
    </row>
    <row r="58" spans="1:104">
      <c r="A58" s="74" t="s">
        <v>525</v>
      </c>
      <c r="B58" s="75"/>
      <c r="C58" s="74" t="s">
        <v>525</v>
      </c>
      <c r="D58" s="97"/>
      <c r="E58" s="97"/>
      <c r="F58" s="97"/>
      <c r="G58" s="82">
        <f>'signal-per-mass-dry-weight'!G58*100/'signal-per-mass-dry-weight'!G$172</f>
        <v>0.020040801828714</v>
      </c>
      <c r="H58" s="82">
        <f>'signal-per-mass-dry-weight'!H58*100/'signal-per-mass-dry-weight'!H$172</f>
        <v>0</v>
      </c>
      <c r="I58" s="82">
        <f>'signal-per-mass-dry-weight'!I58*100/'signal-per-mass-dry-weight'!I$172</f>
        <v>0.00279328584978467</v>
      </c>
      <c r="J58" s="82">
        <f>'signal-per-mass-dry-weight'!J58*100/'signal-per-mass-dry-weight'!J$172</f>
        <v>0.0146553000221325</v>
      </c>
      <c r="K58" s="82">
        <f>'signal-per-mass-dry-weight'!K58*100/'signal-per-mass-dry-weight'!K$172</f>
        <v>0.0100057256731599</v>
      </c>
      <c r="L58" s="82">
        <f>'signal-per-mass-dry-weight'!L58*100/'signal-per-mass-dry-weight'!L$172</f>
        <v>0.0120830152829172</v>
      </c>
      <c r="M58" s="82">
        <f>'signal-per-mass-dry-weight'!M58*100/'signal-per-mass-dry-weight'!M$172</f>
        <v>0.0387736647385494</v>
      </c>
      <c r="N58" s="82">
        <f>'signal-per-mass-dry-weight'!N58*100/'signal-per-mass-dry-weight'!N$172</f>
        <v>0.00380836987062448</v>
      </c>
      <c r="O58" s="82">
        <f>'signal-per-mass-dry-weight'!O58*100/'signal-per-mass-dry-weight'!O$172</f>
        <v>0.0168724050803569</v>
      </c>
      <c r="P58" s="82">
        <f>'signal-per-mass-dry-weight'!P58*100/'signal-per-mass-dry-weight'!P$172</f>
        <v>0.00287057343658423</v>
      </c>
      <c r="Q58" s="116">
        <f t="shared" si="0"/>
        <v>0.0121903141782823</v>
      </c>
      <c r="R58" s="117">
        <f t="shared" si="1"/>
        <v>0.0115234505481259</v>
      </c>
      <c r="S58" s="66">
        <f t="shared" si="2"/>
        <v>0.94529561581403</v>
      </c>
      <c r="T58" s="82">
        <f>'signal-per-mass-dry-weight'!T58*100/'signal-per-mass-dry-weight'!T$172</f>
        <v>0.00347757936732771</v>
      </c>
      <c r="U58" s="82">
        <f>'signal-per-mass-dry-weight'!U58*100/'signal-per-mass-dry-weight'!U$172</f>
        <v>0</v>
      </c>
      <c r="V58" s="82">
        <f>'signal-per-mass-dry-weight'!V58*100/'signal-per-mass-dry-weight'!V$172</f>
        <v>0.006290339866469</v>
      </c>
      <c r="W58" s="82">
        <f>'signal-per-mass-dry-weight'!W58*100/'signal-per-mass-dry-weight'!W$172</f>
        <v>0.0351480429474321</v>
      </c>
      <c r="X58" s="82">
        <f>'signal-per-mass-dry-weight'!X58*100/'signal-per-mass-dry-weight'!X$172</f>
        <v>0.00269314047687178</v>
      </c>
      <c r="Y58" s="82">
        <f>'signal-per-mass-dry-weight'!Y58*100/'signal-per-mass-dry-weight'!Y$172</f>
        <v>0.00888076588766838</v>
      </c>
      <c r="Z58" s="82">
        <f>'signal-per-mass-dry-weight'!Z58*100/'signal-per-mass-dry-weight'!Z$172</f>
        <v>0.0204342078064303</v>
      </c>
      <c r="AA58" s="82">
        <f>'signal-per-mass-dry-weight'!AA58*100/'signal-per-mass-dry-weight'!AA$172</f>
        <v>0.0159924123177711</v>
      </c>
      <c r="AB58" s="82">
        <f>'signal-per-mass-dry-weight'!AB58*100/'signal-per-mass-dry-weight'!AB$172</f>
        <v>0</v>
      </c>
      <c r="AC58" s="82">
        <f>'signal-per-mass-dry-weight'!AC58*100/'signal-per-mass-dry-weight'!AC$172</f>
        <v>0.0124236042814952</v>
      </c>
      <c r="AD58" s="82">
        <f>'signal-per-mass-dry-weight'!AD58*100/'signal-per-mass-dry-weight'!AD$172</f>
        <v>0</v>
      </c>
      <c r="AE58" s="82">
        <f>'signal-per-mass-dry-weight'!AE58*100/'signal-per-mass-dry-weight'!AE$172</f>
        <v>0.086860268604625</v>
      </c>
      <c r="AF58" s="82">
        <f>'signal-per-mass-dry-weight'!AF58*100/'signal-per-mass-dry-weight'!AF$172</f>
        <v>0.0986694253977698</v>
      </c>
      <c r="AG58" s="82">
        <f>'signal-per-mass-dry-weight'!AG58*100/'signal-per-mass-dry-weight'!AG$172</f>
        <v>0.0275347073806193</v>
      </c>
      <c r="AH58" s="82">
        <f>'signal-per-mass-dry-weight'!AH58*100/'signal-per-mass-dry-weight'!AH$172</f>
        <v>0.0552611459032268</v>
      </c>
      <c r="AI58" s="82">
        <f>'signal-per-mass-dry-weight'!AI58*100/'signal-per-mass-dry-weight'!AI$172</f>
        <v>0.00166334948956034</v>
      </c>
      <c r="AJ58" s="82">
        <f>'signal-per-mass-dry-weight'!AJ58*100/'signal-per-mass-dry-weight'!AJ$172</f>
        <v>0.000505564199441592</v>
      </c>
      <c r="AK58" s="82">
        <f>'signal-per-mass-dry-weight'!AK58*100/'signal-per-mass-dry-weight'!AK$172</f>
        <v>0.0100224124147188</v>
      </c>
      <c r="AL58" s="82">
        <f>'signal-per-mass-dry-weight'!AL58*100/'signal-per-mass-dry-weight'!AL$172</f>
        <v>0.0135954568734677</v>
      </c>
      <c r="AM58" s="82">
        <f>'signal-per-mass-dry-weight'!AM58*100/'signal-per-mass-dry-weight'!AM$172</f>
        <v>0.00448420570386798</v>
      </c>
      <c r="AN58" s="82">
        <f>'signal-per-mass-dry-weight'!AN58*100/'signal-per-mass-dry-weight'!AN$172</f>
        <v>0.00635674176277112</v>
      </c>
      <c r="AO58" s="82">
        <f>'signal-per-mass-dry-weight'!AO58*100/'signal-per-mass-dry-weight'!AO$172</f>
        <v>0.0380643591553924</v>
      </c>
      <c r="AP58" s="82">
        <f>'signal-per-mass-dry-weight'!AP58*100/'signal-per-mass-dry-weight'!AP$172</f>
        <v>0.0258585936733256</v>
      </c>
      <c r="AQ58" s="82">
        <f>'signal-per-mass-dry-weight'!AQ58*100/'signal-per-mass-dry-weight'!AQ$172</f>
        <v>0.00642485343085547</v>
      </c>
      <c r="AR58" s="82">
        <f>'signal-per-mass-dry-weight'!AR58*100/'signal-per-mass-dry-weight'!AR$172</f>
        <v>0.000188421358341777</v>
      </c>
      <c r="AS58" s="82">
        <f>'signal-per-mass-dry-weight'!AS58*100/'signal-per-mass-dry-weight'!AS$172</f>
        <v>0.0057334050187466</v>
      </c>
      <c r="AT58" s="82">
        <f>'signal-per-mass-dry-weight'!AT58*100/'signal-per-mass-dry-weight'!AT$172</f>
        <v>0</v>
      </c>
      <c r="AU58" s="82">
        <f>'signal-per-mass-dry-weight'!AU58*100/'signal-per-mass-dry-weight'!AU$172</f>
        <v>0.00494537643512812</v>
      </c>
      <c r="AV58" s="82">
        <f>'signal-per-mass-dry-weight'!AV58*100/'signal-per-mass-dry-weight'!AV$172</f>
        <v>0.0182913246918826</v>
      </c>
      <c r="AW58" s="82">
        <f>'signal-per-mass-dry-weight'!AW58*100/'signal-per-mass-dry-weight'!AW$172</f>
        <v>0</v>
      </c>
      <c r="AX58" s="82">
        <f>'signal-per-mass-dry-weight'!AX58*100/'signal-per-mass-dry-weight'!AX$172</f>
        <v>0.0090760118499781</v>
      </c>
      <c r="AY58" s="82">
        <f>'signal-per-mass-dry-weight'!AY58*100/'signal-per-mass-dry-weight'!AY$172</f>
        <v>0.0895934571713462</v>
      </c>
      <c r="AZ58" s="82">
        <f>'signal-per-mass-dry-weight'!AZ58*100/'signal-per-mass-dry-weight'!AZ$172</f>
        <v>0.0452889061678379</v>
      </c>
      <c r="BA58" s="82">
        <f>'signal-per-mass-dry-weight'!BA58*100/'signal-per-mass-dry-weight'!BA$172</f>
        <v>0.0415530500757558</v>
      </c>
      <c r="BB58" s="82">
        <f>'signal-per-mass-dry-weight'!BB58*100/'signal-per-mass-dry-weight'!BB$172</f>
        <v>0</v>
      </c>
      <c r="BC58" s="82">
        <f>'signal-per-mass-dry-weight'!BC58*100/'signal-per-mass-dry-weight'!BC$172</f>
        <v>0.0516807123958911</v>
      </c>
      <c r="BD58" s="82">
        <f>'signal-per-mass-dry-weight'!BD58*100/'signal-per-mass-dry-weight'!BD$172</f>
        <v>0.0145650664898931</v>
      </c>
      <c r="BE58" s="82">
        <f>'signal-per-mass-dry-weight'!BE58*100/'signal-per-mass-dry-weight'!BE$172</f>
        <v>0.00900729938355799</v>
      </c>
      <c r="BF58" s="82">
        <f>'signal-per-mass-dry-weight'!BF58*100/'signal-per-mass-dry-weight'!BF$172</f>
        <v>0</v>
      </c>
      <c r="BG58" s="82">
        <f>'signal-per-mass-dry-weight'!BG58*100/'signal-per-mass-dry-weight'!BG$172</f>
        <v>0.00786300485694956</v>
      </c>
      <c r="BH58" s="82">
        <f>'signal-per-mass-dry-weight'!BH58*100/'signal-per-mass-dry-weight'!BH$172</f>
        <v>0</v>
      </c>
      <c r="BI58" s="82">
        <f>'signal-per-mass-dry-weight'!BI58*100/'signal-per-mass-dry-weight'!BI$172</f>
        <v>0.000500761582043524</v>
      </c>
      <c r="BJ58" s="82">
        <f>'signal-per-mass-dry-weight'!BJ58*100/'signal-per-mass-dry-weight'!BJ$172</f>
        <v>0.0504950920663552</v>
      </c>
      <c r="BK58" s="82">
        <f>'signal-per-mass-dry-weight'!BK58*100/'signal-per-mass-dry-weight'!BK$172</f>
        <v>0.0871195064386767</v>
      </c>
      <c r="BL58" s="82">
        <f>'signal-per-mass-dry-weight'!BL58*100/'signal-per-mass-dry-weight'!BL$172</f>
        <v>0.0814519896955646</v>
      </c>
      <c r="BM58" s="122">
        <f>'signal-per-mass-dry-weight'!BM58*100/'signal-per-mass-dry-weight'!BM$172</f>
        <v>0</v>
      </c>
      <c r="BN58" s="82">
        <f>'signal-per-mass-dry-weight'!BN58*100/'signal-per-mass-dry-weight'!BN$172</f>
        <v>0</v>
      </c>
      <c r="BO58" s="82">
        <f>'signal-per-mass-dry-weight'!BO58*100/'signal-per-mass-dry-weight'!BO$172</f>
        <v>0.0523658926738785</v>
      </c>
      <c r="BP58" s="82">
        <f>'signal-per-mass-dry-weight'!BP58*100/'signal-per-mass-dry-weight'!BP$172</f>
        <v>0</v>
      </c>
      <c r="BQ58" s="82">
        <f>'signal-per-mass-dry-weight'!BQ58*100/'signal-per-mass-dry-weight'!BQ$172</f>
        <v>0.00397888113427606</v>
      </c>
      <c r="BR58" s="82">
        <f>'signal-per-mass-dry-weight'!BR58*100/'signal-per-mass-dry-weight'!BR$172</f>
        <v>0.0700071567328391</v>
      </c>
      <c r="BS58" s="82">
        <f>'signal-per-mass-dry-weight'!BS58*100/'signal-per-mass-dry-weight'!BS$172</f>
        <v>0.0085354989948486</v>
      </c>
      <c r="BT58" s="82">
        <f>'signal-per-mass-dry-weight'!BT58*100/'signal-per-mass-dry-weight'!BT$172</f>
        <v>0.0272506550186307</v>
      </c>
      <c r="BU58" s="82">
        <f>'signal-per-mass-dry-weight'!BU58*100/'signal-per-mass-dry-weight'!BU$172</f>
        <v>0</v>
      </c>
      <c r="BV58" s="82">
        <f>'signal-per-mass-dry-weight'!BV58*100/'signal-per-mass-dry-weight'!BV$172</f>
        <v>0.0860303663249376</v>
      </c>
      <c r="BW58" s="82">
        <f>'signal-per-mass-dry-weight'!BW58*100/'signal-per-mass-dry-weight'!BW$172</f>
        <v>0.000864347942949373</v>
      </c>
      <c r="BX58" s="82">
        <f>'signal-per-mass-dry-weight'!BX58*100/'signal-per-mass-dry-weight'!BX$172</f>
        <v>0.0625633757656696</v>
      </c>
      <c r="BY58" s="82">
        <f>'signal-per-mass-dry-weight'!BY58*100/'signal-per-mass-dry-weight'!BY$172</f>
        <v>0.239853016092581</v>
      </c>
      <c r="BZ58" s="82">
        <f>'signal-per-mass-dry-weight'!BZ58*100/'signal-per-mass-dry-weight'!BZ$172</f>
        <v>0</v>
      </c>
      <c r="CA58" s="82">
        <f>'signal-per-mass-dry-weight'!CA58*100/'signal-per-mass-dry-weight'!CA$172</f>
        <v>0.00861840436892107</v>
      </c>
      <c r="CB58" s="82">
        <f>'signal-per-mass-dry-weight'!CB58*100/'signal-per-mass-dry-weight'!CB$172</f>
        <v>0.0592716202667393</v>
      </c>
      <c r="CC58" s="82">
        <f>'signal-per-mass-dry-weight'!CC58*100/'signal-per-mass-dry-weight'!CC$172</f>
        <v>0</v>
      </c>
      <c r="CD58" s="82">
        <f>'signal-per-mass-dry-weight'!CD58*100/'signal-per-mass-dry-weight'!CD$172</f>
        <v>0.0234189880113012</v>
      </c>
      <c r="CE58" s="82">
        <f>'signal-per-mass-dry-weight'!CE58*100/'signal-per-mass-dry-weight'!CE$172</f>
        <v>0.0540903219257407</v>
      </c>
      <c r="CF58" s="82">
        <f>'signal-per-mass-dry-weight'!CF58*100/'signal-per-mass-dry-weight'!CF$172</f>
        <v>0</v>
      </c>
      <c r="CG58" s="82">
        <f>'signal-per-mass-dry-weight'!CG58*100/'signal-per-mass-dry-weight'!CG$172</f>
        <v>0</v>
      </c>
      <c r="CH58" s="82">
        <f>'signal-per-mass-dry-weight'!CH58*100/'signal-per-mass-dry-weight'!CH$172</f>
        <v>0.0751335077882434</v>
      </c>
      <c r="CI58" s="82">
        <f>'signal-per-mass-dry-weight'!CI58*100/'signal-per-mass-dry-weight'!CI$172</f>
        <v>0.000483220159348165</v>
      </c>
      <c r="CJ58" s="82">
        <f>'signal-per-mass-dry-weight'!CJ58*100/'signal-per-mass-dry-weight'!CJ$172</f>
        <v>0.0195953267232484</v>
      </c>
      <c r="CK58" s="82">
        <f>'signal-per-mass-dry-weight'!CK58*100/'signal-per-mass-dry-weight'!CK$172</f>
        <v>0.0247469275822007</v>
      </c>
      <c r="CL58" s="82">
        <f>'signal-per-mass-dry-weight'!CL58*100/'signal-per-mass-dry-weight'!CL$172</f>
        <v>0.00804921321886351</v>
      </c>
      <c r="CM58" s="82">
        <f>'signal-per-mass-dry-weight'!CM58*100/'signal-per-mass-dry-weight'!CM$172</f>
        <v>0</v>
      </c>
      <c r="CN58" s="82">
        <f>'signal-per-mass-dry-weight'!CN58*100/'signal-per-mass-dry-weight'!CN$172</f>
        <v>0.0172522808256767</v>
      </c>
      <c r="CO58" s="82">
        <f>'signal-per-mass-dry-weight'!CO58*100/'signal-per-mass-dry-weight'!CO$172</f>
        <v>0.0361181062075902</v>
      </c>
      <c r="CP58" s="82">
        <f>'signal-per-mass-dry-weight'!CP58*100/'signal-per-mass-dry-weight'!CP$172</f>
        <v>0.00713423432746907</v>
      </c>
      <c r="CQ58" s="82">
        <f>'signal-per-mass-dry-weight'!CQ58*100/'signal-per-mass-dry-weight'!CQ$172</f>
        <v>0.023442367905823</v>
      </c>
      <c r="CR58" s="82">
        <f>'signal-per-mass-dry-weight'!CR58*100/'signal-per-mass-dry-weight'!CR$172</f>
        <v>0.0640745152514271</v>
      </c>
      <c r="CS58" s="82">
        <f>'signal-per-mass-dry-weight'!CS58*100/'signal-per-mass-dry-weight'!CS$172</f>
        <v>0.000751292146125049</v>
      </c>
      <c r="CT58" s="82">
        <f>'signal-per-mass-dry-weight'!CT58*100/'signal-per-mass-dry-weight'!CT$172</f>
        <v>0.014796812552019</v>
      </c>
      <c r="CU58" s="82">
        <f>'signal-per-mass-dry-weight'!CU58*100/'signal-per-mass-dry-weight'!CU$172</f>
        <v>0.12087403257574</v>
      </c>
      <c r="CV58" s="82">
        <f>'signal-per-mass-dry-weight'!CV58*100/'signal-per-mass-dry-weight'!CV$172</f>
        <v>0.00663664952550406</v>
      </c>
      <c r="CW58" s="82">
        <f>'signal-per-mass-dry-weight'!CW58*100/'signal-per-mass-dry-weight'!CW$172</f>
        <v>0.00738552231590495</v>
      </c>
      <c r="CX58" s="82">
        <f>'signal-per-mass-dry-weight'!CX58*100/'signal-per-mass-dry-weight'!CX$172</f>
        <v>0.0319954549993704</v>
      </c>
      <c r="CY58" s="82">
        <f>'signal-per-mass-dry-weight'!CY58*100/'signal-per-mass-dry-weight'!CY$172</f>
        <v>0.0676087406296882</v>
      </c>
      <c r="CZ58" s="82">
        <f>'signal-per-mass-dry-weight'!CZ58*100/'signal-per-mass-dry-weight'!CZ$172</f>
        <v>0.043696493925836</v>
      </c>
    </row>
    <row r="59" spans="1:104">
      <c r="A59">
        <f>'imported data from Web Calc'!A62</f>
        <v>494.3</v>
      </c>
      <c r="B59" t="str">
        <f>'imported data from Web Calc'!B62</f>
        <v>C24H48O7PN</v>
      </c>
      <c r="C59" s="61" t="str">
        <f>'imported data from Web Calc'!C62</f>
        <v>LPC(16:1)</v>
      </c>
      <c r="D59" s="96"/>
      <c r="E59" s="96"/>
      <c r="F59" s="96"/>
      <c r="G59" s="66">
        <f>'signal-per-mass-dry-weight'!G59*100/'signal-per-mass-dry-weight'!G$172</f>
        <v>0</v>
      </c>
      <c r="H59" s="66">
        <f>'signal-per-mass-dry-weight'!H59*100/'signal-per-mass-dry-weight'!H$172</f>
        <v>0</v>
      </c>
      <c r="I59" s="66">
        <f>'signal-per-mass-dry-weight'!I59*100/'signal-per-mass-dry-weight'!I$172</f>
        <v>0</v>
      </c>
      <c r="J59" s="66">
        <f>'signal-per-mass-dry-weight'!J59*100/'signal-per-mass-dry-weight'!J$172</f>
        <v>0</v>
      </c>
      <c r="K59" s="66">
        <f>'signal-per-mass-dry-weight'!K59*100/'signal-per-mass-dry-weight'!K$172</f>
        <v>0</v>
      </c>
      <c r="L59" s="66">
        <f>'signal-per-mass-dry-weight'!L59*100/'signal-per-mass-dry-weight'!L$172</f>
        <v>0</v>
      </c>
      <c r="M59" s="66">
        <f>'signal-per-mass-dry-weight'!M59*100/'signal-per-mass-dry-weight'!M$172</f>
        <v>0</v>
      </c>
      <c r="N59" s="66">
        <f>'signal-per-mass-dry-weight'!N59*100/'signal-per-mass-dry-weight'!N$172</f>
        <v>0.00220524295647165</v>
      </c>
      <c r="O59" s="66">
        <f>'signal-per-mass-dry-weight'!O59*100/'signal-per-mass-dry-weight'!O$172</f>
        <v>0</v>
      </c>
      <c r="P59" s="66">
        <f>'signal-per-mass-dry-weight'!P59*100/'signal-per-mass-dry-weight'!P$172</f>
        <v>0</v>
      </c>
      <c r="Q59" s="66">
        <f t="shared" si="0"/>
        <v>0.000220524295647165</v>
      </c>
      <c r="R59" s="115">
        <f t="shared" si="1"/>
        <v>0.000697359053649398</v>
      </c>
      <c r="S59" s="66">
        <f t="shared" si="2"/>
        <v>3.16227766016838</v>
      </c>
      <c r="T59" s="66">
        <f>'signal-per-mass-dry-weight'!T59*100/'signal-per-mass-dry-weight'!T$172</f>
        <v>0.000565248606632331</v>
      </c>
      <c r="U59" s="66">
        <f>'signal-per-mass-dry-weight'!U59*100/'signal-per-mass-dry-weight'!U$172</f>
        <v>0</v>
      </c>
      <c r="V59" s="66">
        <f>'signal-per-mass-dry-weight'!V59*100/'signal-per-mass-dry-weight'!V$172</f>
        <v>0</v>
      </c>
      <c r="W59" s="66">
        <f>'signal-per-mass-dry-weight'!W59*100/'signal-per-mass-dry-weight'!W$172</f>
        <v>0</v>
      </c>
      <c r="X59" s="66">
        <f>'signal-per-mass-dry-weight'!X59*100/'signal-per-mass-dry-weight'!X$172</f>
        <v>0</v>
      </c>
      <c r="Y59" s="66">
        <f>'signal-per-mass-dry-weight'!Y59*100/'signal-per-mass-dry-weight'!Y$172</f>
        <v>0</v>
      </c>
      <c r="Z59" s="66">
        <f>'signal-per-mass-dry-weight'!Z59*100/'signal-per-mass-dry-weight'!Z$172</f>
        <v>0.000848965903380119</v>
      </c>
      <c r="AA59" s="66">
        <f>'signal-per-mass-dry-weight'!AA59*100/'signal-per-mass-dry-weight'!AA$172</f>
        <v>0</v>
      </c>
      <c r="AB59" s="66">
        <f>'signal-per-mass-dry-weight'!AB59*100/'signal-per-mass-dry-weight'!AB$172</f>
        <v>0</v>
      </c>
      <c r="AC59" s="66">
        <f>'signal-per-mass-dry-weight'!AC59*100/'signal-per-mass-dry-weight'!AC$172</f>
        <v>0</v>
      </c>
      <c r="AD59" s="66">
        <f>'signal-per-mass-dry-weight'!AD59*100/'signal-per-mass-dry-weight'!AD$172</f>
        <v>0</v>
      </c>
      <c r="AE59" s="66">
        <f>'signal-per-mass-dry-weight'!AE59*100/'signal-per-mass-dry-weight'!AE$172</f>
        <v>0</v>
      </c>
      <c r="AF59" s="66">
        <f>'signal-per-mass-dry-weight'!AF59*100/'signal-per-mass-dry-weight'!AF$172</f>
        <v>0</v>
      </c>
      <c r="AG59" s="66">
        <f>'signal-per-mass-dry-weight'!AG59*100/'signal-per-mass-dry-weight'!AG$172</f>
        <v>0</v>
      </c>
      <c r="AH59" s="66">
        <f>'signal-per-mass-dry-weight'!AH59*100/'signal-per-mass-dry-weight'!AH$172</f>
        <v>0</v>
      </c>
      <c r="AI59" s="66">
        <f>'signal-per-mass-dry-weight'!AI59*100/'signal-per-mass-dry-weight'!AI$172</f>
        <v>0</v>
      </c>
      <c r="AJ59" s="66">
        <f>'signal-per-mass-dry-weight'!AJ59*100/'signal-per-mass-dry-weight'!AJ$172</f>
        <v>0</v>
      </c>
      <c r="AK59" s="66">
        <f>'signal-per-mass-dry-weight'!AK59*100/'signal-per-mass-dry-weight'!AK$172</f>
        <v>0</v>
      </c>
      <c r="AL59" s="66">
        <f>'signal-per-mass-dry-weight'!AL59*100/'signal-per-mass-dry-weight'!AL$172</f>
        <v>0</v>
      </c>
      <c r="AM59" s="66">
        <f>'signal-per-mass-dry-weight'!AM59*100/'signal-per-mass-dry-weight'!AM$172</f>
        <v>0</v>
      </c>
      <c r="AN59" s="66">
        <f>'signal-per-mass-dry-weight'!AN59*100/'signal-per-mass-dry-weight'!AN$172</f>
        <v>0</v>
      </c>
      <c r="AO59" s="66">
        <f>'signal-per-mass-dry-weight'!AO59*100/'signal-per-mass-dry-weight'!AO$172</f>
        <v>0</v>
      </c>
      <c r="AP59" s="66">
        <f>'signal-per-mass-dry-weight'!AP59*100/'signal-per-mass-dry-weight'!AP$172</f>
        <v>0</v>
      </c>
      <c r="AQ59" s="66">
        <f>'signal-per-mass-dry-weight'!AQ59*100/'signal-per-mass-dry-weight'!AQ$172</f>
        <v>0</v>
      </c>
      <c r="AR59" s="66">
        <f>'signal-per-mass-dry-weight'!AR59*100/'signal-per-mass-dry-weight'!AR$172</f>
        <v>0</v>
      </c>
      <c r="AS59" s="66">
        <f>'signal-per-mass-dry-weight'!AS59*100/'signal-per-mass-dry-weight'!AS$172</f>
        <v>0</v>
      </c>
      <c r="AT59" s="66">
        <f>'signal-per-mass-dry-weight'!AT59*100/'signal-per-mass-dry-weight'!AT$172</f>
        <v>0</v>
      </c>
      <c r="AU59" s="66">
        <f>'signal-per-mass-dry-weight'!AU59*100/'signal-per-mass-dry-weight'!AU$172</f>
        <v>0</v>
      </c>
      <c r="AV59" s="66">
        <f>'signal-per-mass-dry-weight'!AV59*100/'signal-per-mass-dry-weight'!AV$172</f>
        <v>0</v>
      </c>
      <c r="AW59" s="66">
        <f>'signal-per-mass-dry-weight'!AW59*100/'signal-per-mass-dry-weight'!AW$172</f>
        <v>0</v>
      </c>
      <c r="AX59" s="66">
        <f>'signal-per-mass-dry-weight'!AX59*100/'signal-per-mass-dry-weight'!AX$172</f>
        <v>0.0011064168154243</v>
      </c>
      <c r="AY59" s="66">
        <f>'signal-per-mass-dry-weight'!AY59*100/'signal-per-mass-dry-weight'!AY$172</f>
        <v>0</v>
      </c>
      <c r="AZ59" s="66">
        <f>'signal-per-mass-dry-weight'!AZ59*100/'signal-per-mass-dry-weight'!AZ$172</f>
        <v>0.00265565741988766</v>
      </c>
      <c r="BA59" s="66">
        <f>'signal-per-mass-dry-weight'!BA59*100/'signal-per-mass-dry-weight'!BA$172</f>
        <v>0.00326255773422619</v>
      </c>
      <c r="BB59" s="66">
        <f>'signal-per-mass-dry-weight'!BB59*100/'signal-per-mass-dry-weight'!BB$172</f>
        <v>0</v>
      </c>
      <c r="BC59" s="66">
        <f>'signal-per-mass-dry-weight'!BC59*100/'signal-per-mass-dry-weight'!BC$172</f>
        <v>0</v>
      </c>
      <c r="BD59" s="66">
        <f>'signal-per-mass-dry-weight'!BD59*100/'signal-per-mass-dry-weight'!BD$172</f>
        <v>0</v>
      </c>
      <c r="BE59" s="66">
        <f>'signal-per-mass-dry-weight'!BE59*100/'signal-per-mass-dry-weight'!BE$172</f>
        <v>0</v>
      </c>
      <c r="BF59" s="66">
        <f>'signal-per-mass-dry-weight'!BF59*100/'signal-per-mass-dry-weight'!BF$172</f>
        <v>0</v>
      </c>
      <c r="BG59" s="66">
        <f>'signal-per-mass-dry-weight'!BG59*100/'signal-per-mass-dry-weight'!BG$172</f>
        <v>0</v>
      </c>
      <c r="BH59" s="66">
        <f>'signal-per-mass-dry-weight'!BH59*100/'signal-per-mass-dry-weight'!BH$172</f>
        <v>0</v>
      </c>
      <c r="BI59" s="66">
        <f>'signal-per-mass-dry-weight'!BI59*100/'signal-per-mass-dry-weight'!BI$172</f>
        <v>0</v>
      </c>
      <c r="BJ59" s="66">
        <f>'signal-per-mass-dry-weight'!BJ59*100/'signal-per-mass-dry-weight'!BJ$172</f>
        <v>0</v>
      </c>
      <c r="BK59" s="66">
        <f>'signal-per-mass-dry-weight'!BK59*100/'signal-per-mass-dry-weight'!BK$172</f>
        <v>0</v>
      </c>
      <c r="BL59" s="66">
        <f>'signal-per-mass-dry-weight'!BL59*100/'signal-per-mass-dry-weight'!BL$172</f>
        <v>0</v>
      </c>
      <c r="BM59" s="121">
        <f>'signal-per-mass-dry-weight'!BM59*100/'signal-per-mass-dry-weight'!BM$172</f>
        <v>0</v>
      </c>
      <c r="BN59" s="66">
        <f>'signal-per-mass-dry-weight'!BN59*100/'signal-per-mass-dry-weight'!BN$172</f>
        <v>0</v>
      </c>
      <c r="BO59" s="66">
        <f>'signal-per-mass-dry-weight'!BO59*100/'signal-per-mass-dry-weight'!BO$172</f>
        <v>0</v>
      </c>
      <c r="BP59" s="66">
        <f>'signal-per-mass-dry-weight'!BP59*100/'signal-per-mass-dry-weight'!BP$172</f>
        <v>0</v>
      </c>
      <c r="BQ59" s="66">
        <f>'signal-per-mass-dry-weight'!BQ59*100/'signal-per-mass-dry-weight'!BQ$172</f>
        <v>0</v>
      </c>
      <c r="BR59" s="66">
        <f>'signal-per-mass-dry-weight'!BR59*100/'signal-per-mass-dry-weight'!BR$172</f>
        <v>0</v>
      </c>
      <c r="BS59" s="66">
        <f>'signal-per-mass-dry-weight'!BS59*100/'signal-per-mass-dry-weight'!BS$172</f>
        <v>0</v>
      </c>
      <c r="BT59" s="66">
        <f>'signal-per-mass-dry-weight'!BT59*100/'signal-per-mass-dry-weight'!BT$172</f>
        <v>0</v>
      </c>
      <c r="BU59" s="66">
        <f>'signal-per-mass-dry-weight'!BU59*100/'signal-per-mass-dry-weight'!BU$172</f>
        <v>0</v>
      </c>
      <c r="BV59" s="66">
        <f>'signal-per-mass-dry-weight'!BV59*100/'signal-per-mass-dry-weight'!BV$172</f>
        <v>0</v>
      </c>
      <c r="BW59" s="66">
        <f>'signal-per-mass-dry-weight'!BW59*100/'signal-per-mass-dry-weight'!BW$172</f>
        <v>0</v>
      </c>
      <c r="BX59" s="66">
        <f>'signal-per-mass-dry-weight'!BX59*100/'signal-per-mass-dry-weight'!BX$172</f>
        <v>0</v>
      </c>
      <c r="BY59" s="66">
        <f>'signal-per-mass-dry-weight'!BY59*100/'signal-per-mass-dry-weight'!BY$172</f>
        <v>0</v>
      </c>
      <c r="BZ59" s="66">
        <f>'signal-per-mass-dry-weight'!BZ59*100/'signal-per-mass-dry-weight'!BZ$172</f>
        <v>0</v>
      </c>
      <c r="CA59" s="66">
        <f>'signal-per-mass-dry-weight'!CA59*100/'signal-per-mass-dry-weight'!CA$172</f>
        <v>0</v>
      </c>
      <c r="CB59" s="66">
        <f>'signal-per-mass-dry-weight'!CB59*100/'signal-per-mass-dry-weight'!CB$172</f>
        <v>0</v>
      </c>
      <c r="CC59" s="66">
        <f>'signal-per-mass-dry-weight'!CC59*100/'signal-per-mass-dry-weight'!CC$172</f>
        <v>0</v>
      </c>
      <c r="CD59" s="66">
        <f>'signal-per-mass-dry-weight'!CD59*100/'signal-per-mass-dry-weight'!CD$172</f>
        <v>0</v>
      </c>
      <c r="CE59" s="66">
        <f>'signal-per-mass-dry-weight'!CE59*100/'signal-per-mass-dry-weight'!CE$172</f>
        <v>0</v>
      </c>
      <c r="CF59" s="66">
        <f>'signal-per-mass-dry-weight'!CF59*100/'signal-per-mass-dry-weight'!CF$172</f>
        <v>0</v>
      </c>
      <c r="CG59" s="66">
        <f>'signal-per-mass-dry-weight'!CG59*100/'signal-per-mass-dry-weight'!CG$172</f>
        <v>0</v>
      </c>
      <c r="CH59" s="66">
        <f>'signal-per-mass-dry-weight'!CH59*100/'signal-per-mass-dry-weight'!CH$172</f>
        <v>0</v>
      </c>
      <c r="CI59" s="66">
        <f>'signal-per-mass-dry-weight'!CI59*100/'signal-per-mass-dry-weight'!CI$172</f>
        <v>0</v>
      </c>
      <c r="CJ59" s="66">
        <f>'signal-per-mass-dry-weight'!CJ59*100/'signal-per-mass-dry-weight'!CJ$172</f>
        <v>0</v>
      </c>
      <c r="CK59" s="66">
        <f>'signal-per-mass-dry-weight'!CK59*100/'signal-per-mass-dry-weight'!CK$172</f>
        <v>0</v>
      </c>
      <c r="CL59" s="66">
        <f>'signal-per-mass-dry-weight'!CL59*100/'signal-per-mass-dry-weight'!CL$172</f>
        <v>0</v>
      </c>
      <c r="CM59" s="66">
        <f>'signal-per-mass-dry-weight'!CM59*100/'signal-per-mass-dry-weight'!CM$172</f>
        <v>0</v>
      </c>
      <c r="CN59" s="66">
        <f>'signal-per-mass-dry-weight'!CN59*100/'signal-per-mass-dry-weight'!CN$172</f>
        <v>0</v>
      </c>
      <c r="CO59" s="66">
        <f>'signal-per-mass-dry-weight'!CO59*100/'signal-per-mass-dry-weight'!CO$172</f>
        <v>0</v>
      </c>
      <c r="CP59" s="66">
        <f>'signal-per-mass-dry-weight'!CP59*100/'signal-per-mass-dry-weight'!CP$172</f>
        <v>0</v>
      </c>
      <c r="CQ59" s="66">
        <f>'signal-per-mass-dry-weight'!CQ59*100/'signal-per-mass-dry-weight'!CQ$172</f>
        <v>0</v>
      </c>
      <c r="CR59" s="66">
        <f>'signal-per-mass-dry-weight'!CR59*100/'signal-per-mass-dry-weight'!CR$172</f>
        <v>0</v>
      </c>
      <c r="CS59" s="66">
        <f>'signal-per-mass-dry-weight'!CS59*100/'signal-per-mass-dry-weight'!CS$172</f>
        <v>0</v>
      </c>
      <c r="CT59" s="66">
        <f>'signal-per-mass-dry-weight'!CT59*100/'signal-per-mass-dry-weight'!CT$172</f>
        <v>0</v>
      </c>
      <c r="CU59" s="66">
        <f>'signal-per-mass-dry-weight'!CU59*100/'signal-per-mass-dry-weight'!CU$172</f>
        <v>0</v>
      </c>
      <c r="CV59" s="66">
        <f>'signal-per-mass-dry-weight'!CV59*100/'signal-per-mass-dry-weight'!CV$172</f>
        <v>0</v>
      </c>
      <c r="CW59" s="66">
        <f>'signal-per-mass-dry-weight'!CW59*100/'signal-per-mass-dry-weight'!CW$172</f>
        <v>0</v>
      </c>
      <c r="CX59" s="66">
        <f>'signal-per-mass-dry-weight'!CX59*100/'signal-per-mass-dry-weight'!CX$172</f>
        <v>0</v>
      </c>
      <c r="CY59" s="66">
        <f>'signal-per-mass-dry-weight'!CY59*100/'signal-per-mass-dry-weight'!CY$172</f>
        <v>0</v>
      </c>
      <c r="CZ59" s="66">
        <f>'signal-per-mass-dry-weight'!CZ59*100/'signal-per-mass-dry-weight'!CZ$172</f>
        <v>0</v>
      </c>
    </row>
    <row r="60" spans="1:104">
      <c r="A60">
        <f>'imported data from Web Calc'!A63</f>
        <v>496.3</v>
      </c>
      <c r="B60" t="str">
        <f>'imported data from Web Calc'!B63</f>
        <v>C24H50O7PN</v>
      </c>
      <c r="C60" s="61" t="str">
        <f>'imported data from Web Calc'!C63</f>
        <v>LPC(16:0)</v>
      </c>
      <c r="D60" s="96"/>
      <c r="E60" s="96"/>
      <c r="F60" s="96"/>
      <c r="G60" s="66">
        <f>'signal-per-mass-dry-weight'!G60*100/'signal-per-mass-dry-weight'!G$172</f>
        <v>0.0255638884480669</v>
      </c>
      <c r="H60" s="66">
        <f>'signal-per-mass-dry-weight'!H60*100/'signal-per-mass-dry-weight'!H$172</f>
        <v>0.0201804854128053</v>
      </c>
      <c r="I60" s="66">
        <f>'signal-per-mass-dry-weight'!I60*100/'signal-per-mass-dry-weight'!I$172</f>
        <v>0.01773211957262</v>
      </c>
      <c r="J60" s="66">
        <f>'signal-per-mass-dry-weight'!J60*100/'signal-per-mass-dry-weight'!J$172</f>
        <v>0.06180612800695</v>
      </c>
      <c r="K60" s="66">
        <f>'signal-per-mass-dry-weight'!K60*100/'signal-per-mass-dry-weight'!K$172</f>
        <v>0.0297027470957478</v>
      </c>
      <c r="L60" s="66">
        <f>'signal-per-mass-dry-weight'!L60*100/'signal-per-mass-dry-weight'!L$172</f>
        <v>0.0105249357620269</v>
      </c>
      <c r="M60" s="66">
        <f>'signal-per-mass-dry-weight'!M60*100/'signal-per-mass-dry-weight'!M$172</f>
        <v>0.0538606483927606</v>
      </c>
      <c r="N60" s="66">
        <f>'signal-per-mass-dry-weight'!N60*100/'signal-per-mass-dry-weight'!N$172</f>
        <v>0.0475352370617223</v>
      </c>
      <c r="O60" s="66">
        <f>'signal-per-mass-dry-weight'!O60*100/'signal-per-mass-dry-weight'!O$172</f>
        <v>0.0401196641800661</v>
      </c>
      <c r="P60" s="66">
        <f>'signal-per-mass-dry-weight'!P60*100/'signal-per-mass-dry-weight'!P$172</f>
        <v>0.0280728860728962</v>
      </c>
      <c r="Q60" s="66">
        <f t="shared" si="0"/>
        <v>0.0335098740005662</v>
      </c>
      <c r="R60" s="115">
        <f t="shared" si="1"/>
        <v>0.016724378096749</v>
      </c>
      <c r="S60" s="66">
        <f t="shared" si="2"/>
        <v>0.499088062714483</v>
      </c>
      <c r="T60" s="66">
        <f>'signal-per-mass-dry-weight'!T60*100/'signal-per-mass-dry-weight'!T$172</f>
        <v>0.0260014359050872</v>
      </c>
      <c r="U60" s="66">
        <f>'signal-per-mass-dry-weight'!U60*100/'signal-per-mass-dry-weight'!U$172</f>
        <v>0.0350622704640377</v>
      </c>
      <c r="V60" s="66">
        <f>'signal-per-mass-dry-weight'!V60*100/'signal-per-mass-dry-weight'!V$172</f>
        <v>0.0188154131229298</v>
      </c>
      <c r="W60" s="66">
        <f>'signal-per-mass-dry-weight'!W60*100/'signal-per-mass-dry-weight'!W$172</f>
        <v>0.0233241151564371</v>
      </c>
      <c r="X60" s="66">
        <f>'signal-per-mass-dry-weight'!X60*100/'signal-per-mass-dry-weight'!X$172</f>
        <v>0.019291190640633</v>
      </c>
      <c r="Y60" s="66">
        <f>'signal-per-mass-dry-weight'!Y60*100/'signal-per-mass-dry-weight'!Y$172</f>
        <v>0.030578695481429</v>
      </c>
      <c r="Z60" s="66">
        <f>'signal-per-mass-dry-weight'!Z60*100/'signal-per-mass-dry-weight'!Z$172</f>
        <v>0.0296194770734841</v>
      </c>
      <c r="AA60" s="66">
        <f>'signal-per-mass-dry-weight'!AA60*100/'signal-per-mass-dry-weight'!AA$172</f>
        <v>0.00999538816852632</v>
      </c>
      <c r="AB60" s="66">
        <f>'signal-per-mass-dry-weight'!AB60*100/'signal-per-mass-dry-weight'!AB$172</f>
        <v>0</v>
      </c>
      <c r="AC60" s="66">
        <f>'signal-per-mass-dry-weight'!AC60*100/'signal-per-mass-dry-weight'!AC$172</f>
        <v>0.0242202005995564</v>
      </c>
      <c r="AD60" s="66">
        <f>'signal-per-mass-dry-weight'!AD60*100/'signal-per-mass-dry-weight'!AD$172</f>
        <v>0.0154300300681055</v>
      </c>
      <c r="AE60" s="66">
        <f>'signal-per-mass-dry-weight'!AE60*100/'signal-per-mass-dry-weight'!AE$172</f>
        <v>0.03644989535273</v>
      </c>
      <c r="AF60" s="66">
        <f>'signal-per-mass-dry-weight'!AF60*100/'signal-per-mass-dry-weight'!AF$172</f>
        <v>0.011068830022985</v>
      </c>
      <c r="AG60" s="66">
        <f>'signal-per-mass-dry-weight'!AG60*100/'signal-per-mass-dry-weight'!AG$172</f>
        <v>0.0416496808681564</v>
      </c>
      <c r="AH60" s="66">
        <f>'signal-per-mass-dry-weight'!AH60*100/'signal-per-mass-dry-weight'!AH$172</f>
        <v>0.0295460735683619</v>
      </c>
      <c r="AI60" s="66">
        <f>'signal-per-mass-dry-weight'!AI60*100/'signal-per-mass-dry-weight'!AI$172</f>
        <v>0</v>
      </c>
      <c r="AJ60" s="66">
        <f>'signal-per-mass-dry-weight'!AJ60*100/'signal-per-mass-dry-weight'!AJ$172</f>
        <v>0.0374717180185647</v>
      </c>
      <c r="AK60" s="66">
        <f>'signal-per-mass-dry-weight'!AK60*100/'signal-per-mass-dry-weight'!AK$172</f>
        <v>0.0309519717677892</v>
      </c>
      <c r="AL60" s="66">
        <f>'signal-per-mass-dry-weight'!AL60*100/'signal-per-mass-dry-weight'!AL$172</f>
        <v>0.00915090772712489</v>
      </c>
      <c r="AM60" s="66">
        <f>'signal-per-mass-dry-weight'!AM60*100/'signal-per-mass-dry-weight'!AM$172</f>
        <v>0.020223152441471</v>
      </c>
      <c r="AN60" s="66">
        <f>'signal-per-mass-dry-weight'!AN60*100/'signal-per-mass-dry-weight'!AN$172</f>
        <v>0.0193197614600839</v>
      </c>
      <c r="AO60" s="66">
        <f>'signal-per-mass-dry-weight'!AO60*100/'signal-per-mass-dry-weight'!AO$172</f>
        <v>0.0199031926883168</v>
      </c>
      <c r="AP60" s="66">
        <f>'signal-per-mass-dry-weight'!AP60*100/'signal-per-mass-dry-weight'!AP$172</f>
        <v>0.0240935511920403</v>
      </c>
      <c r="AQ60" s="66">
        <f>'signal-per-mass-dry-weight'!AQ60*100/'signal-per-mass-dry-weight'!AQ$172</f>
        <v>0.0408044372614271</v>
      </c>
      <c r="AR60" s="66">
        <f>'signal-per-mass-dry-weight'!AR60*100/'signal-per-mass-dry-weight'!AR$172</f>
        <v>0.0207543293473861</v>
      </c>
      <c r="AS60" s="66">
        <f>'signal-per-mass-dry-weight'!AS60*100/'signal-per-mass-dry-weight'!AS$172</f>
        <v>0.0284039121638094</v>
      </c>
      <c r="AT60" s="66">
        <f>'signal-per-mass-dry-weight'!AT60*100/'signal-per-mass-dry-weight'!AT$172</f>
        <v>0.0312661869032753</v>
      </c>
      <c r="AU60" s="66">
        <f>'signal-per-mass-dry-weight'!AU60*100/'signal-per-mass-dry-weight'!AU$172</f>
        <v>0.0320822448113439</v>
      </c>
      <c r="AV60" s="66">
        <f>'signal-per-mass-dry-weight'!AV60*100/'signal-per-mass-dry-weight'!AV$172</f>
        <v>0.0274256498047623</v>
      </c>
      <c r="AW60" s="66">
        <f>'signal-per-mass-dry-weight'!AW60*100/'signal-per-mass-dry-weight'!AW$172</f>
        <v>0.057288265435357</v>
      </c>
      <c r="AX60" s="66">
        <f>'signal-per-mass-dry-weight'!AX60*100/'signal-per-mass-dry-weight'!AX$172</f>
        <v>0.0201613730810651</v>
      </c>
      <c r="AY60" s="66">
        <f>'signal-per-mass-dry-weight'!AY60*100/'signal-per-mass-dry-weight'!AY$172</f>
        <v>0.0283783885320106</v>
      </c>
      <c r="AZ60" s="66">
        <f>'signal-per-mass-dry-weight'!AZ60*100/'signal-per-mass-dry-weight'!AZ$172</f>
        <v>0.0247861359189515</v>
      </c>
      <c r="BA60" s="66">
        <f>'signal-per-mass-dry-weight'!BA60*100/'signal-per-mass-dry-weight'!BA$172</f>
        <v>0.0268254747036376</v>
      </c>
      <c r="BB60" s="66">
        <f>'signal-per-mass-dry-weight'!BB60*100/'signal-per-mass-dry-weight'!BB$172</f>
        <v>0.0562289336523008</v>
      </c>
      <c r="BC60" s="66">
        <f>'signal-per-mass-dry-weight'!BC60*100/'signal-per-mass-dry-weight'!BC$172</f>
        <v>0.0533242948263446</v>
      </c>
      <c r="BD60" s="66">
        <f>'signal-per-mass-dry-weight'!BD60*100/'signal-per-mass-dry-weight'!BD$172</f>
        <v>0.0384933040225692</v>
      </c>
      <c r="BE60" s="66">
        <f>'signal-per-mass-dry-weight'!BE60*100/'signal-per-mass-dry-weight'!BE$172</f>
        <v>0.0226841199112944</v>
      </c>
      <c r="BF60" s="66">
        <f>'signal-per-mass-dry-weight'!BF60*100/'signal-per-mass-dry-weight'!BF$172</f>
        <v>0.0325698612452983</v>
      </c>
      <c r="BG60" s="66">
        <f>'signal-per-mass-dry-weight'!BG60*100/'signal-per-mass-dry-weight'!BG$172</f>
        <v>0.0423605643926884</v>
      </c>
      <c r="BH60" s="66">
        <f>'signal-per-mass-dry-weight'!BH60*100/'signal-per-mass-dry-weight'!BH$172</f>
        <v>0</v>
      </c>
      <c r="BI60" s="66">
        <f>'signal-per-mass-dry-weight'!BI60*100/'signal-per-mass-dry-weight'!BI$172</f>
        <v>0.0123719182236342</v>
      </c>
      <c r="BJ60" s="66">
        <f>'signal-per-mass-dry-weight'!BJ60*100/'signal-per-mass-dry-weight'!BJ$172</f>
        <v>0.040081673515626</v>
      </c>
      <c r="BK60" s="66">
        <f>'signal-per-mass-dry-weight'!BK60*100/'signal-per-mass-dry-weight'!BK$172</f>
        <v>0.0258408688719593</v>
      </c>
      <c r="BL60" s="66">
        <f>'signal-per-mass-dry-weight'!BL60*100/'signal-per-mass-dry-weight'!BL$172</f>
        <v>0.0111361595766124</v>
      </c>
      <c r="BM60" s="121">
        <f>'signal-per-mass-dry-weight'!BM60*100/'signal-per-mass-dry-weight'!BM$172</f>
        <v>0</v>
      </c>
      <c r="BN60" s="66">
        <f>'signal-per-mass-dry-weight'!BN60*100/'signal-per-mass-dry-weight'!BN$172</f>
        <v>0</v>
      </c>
      <c r="BO60" s="66">
        <f>'signal-per-mass-dry-weight'!BO60*100/'signal-per-mass-dry-weight'!BO$172</f>
        <v>0.0102679561206694</v>
      </c>
      <c r="BP60" s="66">
        <f>'signal-per-mass-dry-weight'!BP60*100/'signal-per-mass-dry-weight'!BP$172</f>
        <v>0</v>
      </c>
      <c r="BQ60" s="66">
        <f>'signal-per-mass-dry-weight'!BQ60*100/'signal-per-mass-dry-weight'!BQ$172</f>
        <v>0.00074472009356561</v>
      </c>
      <c r="BR60" s="66">
        <f>'signal-per-mass-dry-weight'!BR60*100/'signal-per-mass-dry-weight'!BR$172</f>
        <v>0.00499475168448074</v>
      </c>
      <c r="BS60" s="66">
        <f>'signal-per-mass-dry-weight'!BS60*100/'signal-per-mass-dry-weight'!BS$172</f>
        <v>0.00286077229892827</v>
      </c>
      <c r="BT60" s="66">
        <f>'signal-per-mass-dry-weight'!BT60*100/'signal-per-mass-dry-weight'!BT$172</f>
        <v>0</v>
      </c>
      <c r="BU60" s="66">
        <f>'signal-per-mass-dry-weight'!BU60*100/'signal-per-mass-dry-weight'!BU$172</f>
        <v>0</v>
      </c>
      <c r="BV60" s="66">
        <f>'signal-per-mass-dry-weight'!BV60*100/'signal-per-mass-dry-weight'!BV$172</f>
        <v>0</v>
      </c>
      <c r="BW60" s="66">
        <f>'signal-per-mass-dry-weight'!BW60*100/'signal-per-mass-dry-weight'!BW$172</f>
        <v>0</v>
      </c>
      <c r="BX60" s="66">
        <f>'signal-per-mass-dry-weight'!BX60*100/'signal-per-mass-dry-weight'!BX$172</f>
        <v>0.0203838575016144</v>
      </c>
      <c r="BY60" s="66">
        <f>'signal-per-mass-dry-weight'!BY60*100/'signal-per-mass-dry-weight'!BY$172</f>
        <v>0</v>
      </c>
      <c r="BZ60" s="66">
        <f>'signal-per-mass-dry-weight'!BZ60*100/'signal-per-mass-dry-weight'!BZ$172</f>
        <v>0</v>
      </c>
      <c r="CA60" s="66">
        <f>'signal-per-mass-dry-weight'!CA60*100/'signal-per-mass-dry-weight'!CA$172</f>
        <v>0</v>
      </c>
      <c r="CB60" s="66">
        <f>'signal-per-mass-dry-weight'!CB60*100/'signal-per-mass-dry-weight'!CB$172</f>
        <v>0.0142802701318824</v>
      </c>
      <c r="CC60" s="66">
        <f>'signal-per-mass-dry-weight'!CC60*100/'signal-per-mass-dry-weight'!CC$172</f>
        <v>0</v>
      </c>
      <c r="CD60" s="66">
        <f>'signal-per-mass-dry-weight'!CD60*100/'signal-per-mass-dry-weight'!CD$172</f>
        <v>0.0108486434068228</v>
      </c>
      <c r="CE60" s="66">
        <f>'signal-per-mass-dry-weight'!CE60*100/'signal-per-mass-dry-weight'!CE$172</f>
        <v>0.0119318444065953</v>
      </c>
      <c r="CF60" s="66">
        <f>'signal-per-mass-dry-weight'!CF60*100/'signal-per-mass-dry-weight'!CF$172</f>
        <v>0.0148291068695614</v>
      </c>
      <c r="CG60" s="66">
        <f>'signal-per-mass-dry-weight'!CG60*100/'signal-per-mass-dry-weight'!CG$172</f>
        <v>0</v>
      </c>
      <c r="CH60" s="66">
        <f>'signal-per-mass-dry-weight'!CH60*100/'signal-per-mass-dry-weight'!CH$172</f>
        <v>0</v>
      </c>
      <c r="CI60" s="66">
        <f>'signal-per-mass-dry-weight'!CI60*100/'signal-per-mass-dry-weight'!CI$172</f>
        <v>0.0109436582211727</v>
      </c>
      <c r="CJ60" s="66">
        <f>'signal-per-mass-dry-weight'!CJ60*100/'signal-per-mass-dry-weight'!CJ$172</f>
        <v>0.00939514229673435</v>
      </c>
      <c r="CK60" s="66">
        <f>'signal-per-mass-dry-weight'!CK60*100/'signal-per-mass-dry-weight'!CK$172</f>
        <v>0.0215558630864622</v>
      </c>
      <c r="CL60" s="66">
        <f>'signal-per-mass-dry-weight'!CL60*100/'signal-per-mass-dry-weight'!CL$172</f>
        <v>0.0200937026348381</v>
      </c>
      <c r="CM60" s="66">
        <f>'signal-per-mass-dry-weight'!CM60*100/'signal-per-mass-dry-weight'!CM$172</f>
        <v>0.00207944779230729</v>
      </c>
      <c r="CN60" s="66">
        <f>'signal-per-mass-dry-weight'!CN60*100/'signal-per-mass-dry-weight'!CN$172</f>
        <v>0.00792592036537899</v>
      </c>
      <c r="CO60" s="66">
        <f>'signal-per-mass-dry-weight'!CO60*100/'signal-per-mass-dry-weight'!CO$172</f>
        <v>0.00218711110420991</v>
      </c>
      <c r="CP60" s="66">
        <f>'signal-per-mass-dry-weight'!CP60*100/'signal-per-mass-dry-weight'!CP$172</f>
        <v>0</v>
      </c>
      <c r="CQ60" s="66">
        <f>'signal-per-mass-dry-weight'!CQ60*100/'signal-per-mass-dry-weight'!CQ$172</f>
        <v>0.00517117806690911</v>
      </c>
      <c r="CR60" s="66">
        <f>'signal-per-mass-dry-weight'!CR60*100/'signal-per-mass-dry-weight'!CR$172</f>
        <v>0.00266504730477849</v>
      </c>
      <c r="CS60" s="66">
        <f>'signal-per-mass-dry-weight'!CS60*100/'signal-per-mass-dry-weight'!CS$172</f>
        <v>0</v>
      </c>
      <c r="CT60" s="66">
        <f>'signal-per-mass-dry-weight'!CT60*100/'signal-per-mass-dry-weight'!CT$172</f>
        <v>0</v>
      </c>
      <c r="CU60" s="66">
        <f>'signal-per-mass-dry-weight'!CU60*100/'signal-per-mass-dry-weight'!CU$172</f>
        <v>0</v>
      </c>
      <c r="CV60" s="66">
        <f>'signal-per-mass-dry-weight'!CV60*100/'signal-per-mass-dry-weight'!CV$172</f>
        <v>0.0156158497762333</v>
      </c>
      <c r="CW60" s="66">
        <f>'signal-per-mass-dry-weight'!CW60*100/'signal-per-mass-dry-weight'!CW$172</f>
        <v>0.005275441943195</v>
      </c>
      <c r="CX60" s="66">
        <f>'signal-per-mass-dry-weight'!CX60*100/'signal-per-mass-dry-weight'!CX$172</f>
        <v>0.0266632272015604</v>
      </c>
      <c r="CY60" s="66">
        <f>'signal-per-mass-dry-weight'!CY60*100/'signal-per-mass-dry-weight'!CY$172</f>
        <v>0</v>
      </c>
      <c r="CZ60" s="66">
        <f>'signal-per-mass-dry-weight'!CZ60*100/'signal-per-mass-dry-weight'!CZ$172</f>
        <v>0.0319654241138813</v>
      </c>
    </row>
    <row r="61" spans="1:104">
      <c r="A61">
        <f>'imported data from Web Calc'!A64</f>
        <v>518.3</v>
      </c>
      <c r="B61" t="str">
        <f>'imported data from Web Calc'!B64</f>
        <v>C26H48O7PN</v>
      </c>
      <c r="C61" s="61" t="str">
        <f>'imported data from Web Calc'!C64</f>
        <v>LPC(18:3)</v>
      </c>
      <c r="D61" s="96"/>
      <c r="E61" s="96"/>
      <c r="F61" s="96"/>
      <c r="G61" s="66">
        <f>'signal-per-mass-dry-weight'!G61*100/'signal-per-mass-dry-weight'!G$172</f>
        <v>0.0154728798501458</v>
      </c>
      <c r="H61" s="66">
        <f>'signal-per-mass-dry-weight'!H61*100/'signal-per-mass-dry-weight'!H$172</f>
        <v>0.00696707234489705</v>
      </c>
      <c r="I61" s="66">
        <f>'signal-per-mass-dry-weight'!I61*100/'signal-per-mass-dry-weight'!I$172</f>
        <v>0.0165340033852808</v>
      </c>
      <c r="J61" s="66">
        <f>'signal-per-mass-dry-weight'!J61*100/'signal-per-mass-dry-weight'!J$172</f>
        <v>0.0265231021762108</v>
      </c>
      <c r="K61" s="66">
        <f>'signal-per-mass-dry-weight'!K61*100/'signal-per-mass-dry-weight'!K$172</f>
        <v>0.0189235243593877</v>
      </c>
      <c r="L61" s="66">
        <f>'signal-per-mass-dry-weight'!L61*100/'signal-per-mass-dry-weight'!L$172</f>
        <v>0.0260731363195666</v>
      </c>
      <c r="M61" s="66">
        <f>'signal-per-mass-dry-weight'!M61*100/'signal-per-mass-dry-weight'!M$172</f>
        <v>0.0262089762268344</v>
      </c>
      <c r="N61" s="66">
        <f>'signal-per-mass-dry-weight'!N61*100/'signal-per-mass-dry-weight'!N$172</f>
        <v>0.0316084823760937</v>
      </c>
      <c r="O61" s="66">
        <f>'signal-per-mass-dry-weight'!O61*100/'signal-per-mass-dry-weight'!O$172</f>
        <v>0.0291112197404138</v>
      </c>
      <c r="P61" s="66">
        <f>'signal-per-mass-dry-weight'!P61*100/'signal-per-mass-dry-weight'!P$172</f>
        <v>0.0046788143454827</v>
      </c>
      <c r="Q61" s="66">
        <f t="shared" si="0"/>
        <v>0.0202101211124313</v>
      </c>
      <c r="R61" s="115">
        <f t="shared" si="1"/>
        <v>0.00927108764008143</v>
      </c>
      <c r="S61" s="66">
        <f t="shared" si="2"/>
        <v>0.458734887757736</v>
      </c>
      <c r="T61" s="66">
        <f>'signal-per-mass-dry-weight'!T61*100/'signal-per-mass-dry-weight'!T$172</f>
        <v>0.0200349228350793</v>
      </c>
      <c r="U61" s="66">
        <f>'signal-per-mass-dry-weight'!U61*100/'signal-per-mass-dry-weight'!U$172</f>
        <v>0.0237732818676619</v>
      </c>
      <c r="V61" s="66">
        <f>'signal-per-mass-dry-weight'!V61*100/'signal-per-mass-dry-weight'!V$172</f>
        <v>0.0292005437427287</v>
      </c>
      <c r="W61" s="66">
        <f>'signal-per-mass-dry-weight'!W61*100/'signal-per-mass-dry-weight'!W$172</f>
        <v>0.0198354654535512</v>
      </c>
      <c r="X61" s="66">
        <f>'signal-per-mass-dry-weight'!X61*100/'signal-per-mass-dry-weight'!X$172</f>
        <v>0.0282436892912261</v>
      </c>
      <c r="Y61" s="66">
        <f>'signal-per-mass-dry-weight'!Y61*100/'signal-per-mass-dry-weight'!Y$172</f>
        <v>0.0297905847731448</v>
      </c>
      <c r="Z61" s="66">
        <f>'signal-per-mass-dry-weight'!Z61*100/'signal-per-mass-dry-weight'!Z$172</f>
        <v>0.0234880566601833</v>
      </c>
      <c r="AA61" s="66">
        <f>'signal-per-mass-dry-weight'!AA61*100/'signal-per-mass-dry-weight'!AA$172</f>
        <v>0.00558565809417648</v>
      </c>
      <c r="AB61" s="66">
        <f>'signal-per-mass-dry-weight'!AB61*100/'signal-per-mass-dry-weight'!AB$172</f>
        <v>0.0242185913143522</v>
      </c>
      <c r="AC61" s="66">
        <f>'signal-per-mass-dry-weight'!AC61*100/'signal-per-mass-dry-weight'!AC$172</f>
        <v>0.0213907379126923</v>
      </c>
      <c r="AD61" s="66">
        <f>'signal-per-mass-dry-weight'!AD61*100/'signal-per-mass-dry-weight'!AD$172</f>
        <v>0.0347175676532373</v>
      </c>
      <c r="AE61" s="66">
        <f>'signal-per-mass-dry-weight'!AE61*100/'signal-per-mass-dry-weight'!AE$172</f>
        <v>0.00512576653397766</v>
      </c>
      <c r="AF61" s="66">
        <f>'signal-per-mass-dry-weight'!AF61*100/'signal-per-mass-dry-weight'!AF$172</f>
        <v>0.0257187521122298</v>
      </c>
      <c r="AG61" s="66">
        <f>'signal-per-mass-dry-weight'!AG61*100/'signal-per-mass-dry-weight'!AG$172</f>
        <v>0.00549544400343731</v>
      </c>
      <c r="AH61" s="66">
        <f>'signal-per-mass-dry-weight'!AH61*100/'signal-per-mass-dry-weight'!AH$172</f>
        <v>0.0460830550431913</v>
      </c>
      <c r="AI61" s="66">
        <f>'signal-per-mass-dry-weight'!AI61*100/'signal-per-mass-dry-weight'!AI$172</f>
        <v>0.0248282613174656</v>
      </c>
      <c r="AJ61" s="66">
        <f>'signal-per-mass-dry-weight'!AJ61*100/'signal-per-mass-dry-weight'!AJ$172</f>
        <v>0.0517838325395443</v>
      </c>
      <c r="AK61" s="66">
        <f>'signal-per-mass-dry-weight'!AK61*100/'signal-per-mass-dry-weight'!AK$172</f>
        <v>0.029877250525852</v>
      </c>
      <c r="AL61" s="66">
        <f>'signal-per-mass-dry-weight'!AL61*100/'signal-per-mass-dry-weight'!AL$172</f>
        <v>0.0212624032483196</v>
      </c>
      <c r="AM61" s="66">
        <f>'signal-per-mass-dry-weight'!AM61*100/'signal-per-mass-dry-weight'!AM$172</f>
        <v>0.0361598758328476</v>
      </c>
      <c r="AN61" s="66">
        <f>'signal-per-mass-dry-weight'!AN61*100/'signal-per-mass-dry-weight'!AN$172</f>
        <v>0.0372372821690327</v>
      </c>
      <c r="AO61" s="66">
        <f>'signal-per-mass-dry-weight'!AO61*100/'signal-per-mass-dry-weight'!AO$172</f>
        <v>0.012128508044443</v>
      </c>
      <c r="AP61" s="66">
        <f>'signal-per-mass-dry-weight'!AP61*100/'signal-per-mass-dry-weight'!AP$172</f>
        <v>0.0134068954213773</v>
      </c>
      <c r="AQ61" s="66">
        <f>'signal-per-mass-dry-weight'!AQ61*100/'signal-per-mass-dry-weight'!AQ$172</f>
        <v>0.0211869193472795</v>
      </c>
      <c r="AR61" s="66">
        <f>'signal-per-mass-dry-weight'!AR61*100/'signal-per-mass-dry-weight'!AR$172</f>
        <v>0.0241487290070053</v>
      </c>
      <c r="AS61" s="66">
        <f>'signal-per-mass-dry-weight'!AS61*100/'signal-per-mass-dry-weight'!AS$172</f>
        <v>0.0219484775811254</v>
      </c>
      <c r="AT61" s="66">
        <f>'signal-per-mass-dry-weight'!AT61*100/'signal-per-mass-dry-weight'!AT$172</f>
        <v>0.0267566407153029</v>
      </c>
      <c r="AU61" s="66">
        <f>'signal-per-mass-dry-weight'!AU61*100/'signal-per-mass-dry-weight'!AU$172</f>
        <v>0.0267992404262424</v>
      </c>
      <c r="AV61" s="66">
        <f>'signal-per-mass-dry-weight'!AV61*100/'signal-per-mass-dry-weight'!AV$172</f>
        <v>0.0345890657985434</v>
      </c>
      <c r="AW61" s="66">
        <f>'signal-per-mass-dry-weight'!AW61*100/'signal-per-mass-dry-weight'!AW$172</f>
        <v>0.0453006328002052</v>
      </c>
      <c r="AX61" s="66">
        <f>'signal-per-mass-dry-weight'!AX61*100/'signal-per-mass-dry-weight'!AX$172</f>
        <v>0.0281521611924628</v>
      </c>
      <c r="AY61" s="66">
        <f>'signal-per-mass-dry-weight'!AY61*100/'signal-per-mass-dry-weight'!AY$172</f>
        <v>0.0270140429295101</v>
      </c>
      <c r="AZ61" s="66">
        <f>'signal-per-mass-dry-weight'!AZ61*100/'signal-per-mass-dry-weight'!AZ$172</f>
        <v>0.0439658839514735</v>
      </c>
      <c r="BA61" s="66">
        <f>'signal-per-mass-dry-weight'!BA61*100/'signal-per-mass-dry-weight'!BA$172</f>
        <v>0.0286380067782077</v>
      </c>
      <c r="BB61" s="66">
        <f>'signal-per-mass-dry-weight'!BB61*100/'signal-per-mass-dry-weight'!BB$172</f>
        <v>0.032984689425956</v>
      </c>
      <c r="BC61" s="66">
        <f>'signal-per-mass-dry-weight'!BC61*100/'signal-per-mass-dry-weight'!BC$172</f>
        <v>0.033051233429232</v>
      </c>
      <c r="BD61" s="66">
        <f>'signal-per-mass-dry-weight'!BD61*100/'signal-per-mass-dry-weight'!BD$172</f>
        <v>0.035970334657794</v>
      </c>
      <c r="BE61" s="66">
        <f>'signal-per-mass-dry-weight'!BE61*100/'signal-per-mass-dry-weight'!BE$172</f>
        <v>0.0280653892333169</v>
      </c>
      <c r="BF61" s="66">
        <f>'signal-per-mass-dry-weight'!BF61*100/'signal-per-mass-dry-weight'!BF$172</f>
        <v>0.025167620053185</v>
      </c>
      <c r="BG61" s="66">
        <f>'signal-per-mass-dry-weight'!BG61*100/'signal-per-mass-dry-weight'!BG$172</f>
        <v>0.0295444700700597</v>
      </c>
      <c r="BH61" s="66">
        <f>'signal-per-mass-dry-weight'!BH61*100/'signal-per-mass-dry-weight'!BH$172</f>
        <v>0</v>
      </c>
      <c r="BI61" s="66">
        <f>'signal-per-mass-dry-weight'!BI61*100/'signal-per-mass-dry-weight'!BI$172</f>
        <v>0.0097944352603771</v>
      </c>
      <c r="BJ61" s="66">
        <f>'signal-per-mass-dry-weight'!BJ61*100/'signal-per-mass-dry-weight'!BJ$172</f>
        <v>0.0118992468249515</v>
      </c>
      <c r="BK61" s="66">
        <f>'signal-per-mass-dry-weight'!BK61*100/'signal-per-mass-dry-weight'!BK$172</f>
        <v>0.0524417632989763</v>
      </c>
      <c r="BL61" s="66">
        <f>'signal-per-mass-dry-weight'!BL61*100/'signal-per-mass-dry-weight'!BL$172</f>
        <v>0.00294780694675035</v>
      </c>
      <c r="BM61" s="121">
        <f>'signal-per-mass-dry-weight'!BM61*100/'signal-per-mass-dry-weight'!BM$172</f>
        <v>0.00299254496278859</v>
      </c>
      <c r="BN61" s="66">
        <f>'signal-per-mass-dry-weight'!BN61*100/'signal-per-mass-dry-weight'!BN$172</f>
        <v>0.0203502181941725</v>
      </c>
      <c r="BO61" s="66">
        <f>'signal-per-mass-dry-weight'!BO61*100/'signal-per-mass-dry-weight'!BO$172</f>
        <v>0.0137683957072612</v>
      </c>
      <c r="BP61" s="66">
        <f>'signal-per-mass-dry-weight'!BP61*100/'signal-per-mass-dry-weight'!BP$172</f>
        <v>0</v>
      </c>
      <c r="BQ61" s="66">
        <f>'signal-per-mass-dry-weight'!BQ61*100/'signal-per-mass-dry-weight'!BQ$172</f>
        <v>0.0147082218479208</v>
      </c>
      <c r="BR61" s="66">
        <f>'signal-per-mass-dry-weight'!BR61*100/'signal-per-mass-dry-weight'!BR$172</f>
        <v>0</v>
      </c>
      <c r="BS61" s="66">
        <f>'signal-per-mass-dry-weight'!BS61*100/'signal-per-mass-dry-weight'!BS$172</f>
        <v>0.00388247669140266</v>
      </c>
      <c r="BT61" s="66">
        <f>'signal-per-mass-dry-weight'!BT61*100/'signal-per-mass-dry-weight'!BT$172</f>
        <v>0.00918961568613194</v>
      </c>
      <c r="BU61" s="66">
        <f>'signal-per-mass-dry-weight'!BU61*100/'signal-per-mass-dry-weight'!BU$172</f>
        <v>0.00753025428668885</v>
      </c>
      <c r="BV61" s="66">
        <f>'signal-per-mass-dry-weight'!BV61*100/'signal-per-mass-dry-weight'!BV$172</f>
        <v>0</v>
      </c>
      <c r="BW61" s="66">
        <f>'signal-per-mass-dry-weight'!BW61*100/'signal-per-mass-dry-weight'!BW$172</f>
        <v>0.008452924778205</v>
      </c>
      <c r="BX61" s="66">
        <f>'signal-per-mass-dry-weight'!BX61*100/'signal-per-mass-dry-weight'!BX$172</f>
        <v>0.0127941233254814</v>
      </c>
      <c r="BY61" s="66">
        <f>'signal-per-mass-dry-weight'!BY61*100/'signal-per-mass-dry-weight'!BY$172</f>
        <v>0</v>
      </c>
      <c r="BZ61" s="66">
        <f>'signal-per-mass-dry-weight'!BZ61*100/'signal-per-mass-dry-weight'!BZ$172</f>
        <v>0.00411199840130036</v>
      </c>
      <c r="CA61" s="66">
        <f>'signal-per-mass-dry-weight'!CA61*100/'signal-per-mass-dry-weight'!CA$172</f>
        <v>0.00998100298880434</v>
      </c>
      <c r="CB61" s="66">
        <f>'signal-per-mass-dry-weight'!CB61*100/'signal-per-mass-dry-weight'!CB$172</f>
        <v>0.0094119962232861</v>
      </c>
      <c r="CC61" s="66">
        <f>'signal-per-mass-dry-weight'!CC61*100/'signal-per-mass-dry-weight'!CC$172</f>
        <v>0.00844239859732094</v>
      </c>
      <c r="CD61" s="66">
        <f>'signal-per-mass-dry-weight'!CD61*100/'signal-per-mass-dry-weight'!CD$172</f>
        <v>0.00381711527277097</v>
      </c>
      <c r="CE61" s="66">
        <f>'signal-per-mass-dry-weight'!CE61*100/'signal-per-mass-dry-weight'!CE$172</f>
        <v>0.00944604348855459</v>
      </c>
      <c r="CF61" s="66">
        <f>'signal-per-mass-dry-weight'!CF61*100/'signal-per-mass-dry-weight'!CF$172</f>
        <v>0.00335420274430556</v>
      </c>
      <c r="CG61" s="66">
        <f>'signal-per-mass-dry-weight'!CG61*100/'signal-per-mass-dry-weight'!CG$172</f>
        <v>0</v>
      </c>
      <c r="CH61" s="66">
        <f>'signal-per-mass-dry-weight'!CH61*100/'signal-per-mass-dry-weight'!CH$172</f>
        <v>0</v>
      </c>
      <c r="CI61" s="66">
        <f>'signal-per-mass-dry-weight'!CI61*100/'signal-per-mass-dry-weight'!CI$172</f>
        <v>0.0121872557463059</v>
      </c>
      <c r="CJ61" s="66">
        <f>'signal-per-mass-dry-weight'!CJ61*100/'signal-per-mass-dry-weight'!CJ$172</f>
        <v>0.0163033351619802</v>
      </c>
      <c r="CK61" s="66">
        <f>'signal-per-mass-dry-weight'!CK61*100/'signal-per-mass-dry-weight'!CK$172</f>
        <v>0</v>
      </c>
      <c r="CL61" s="66">
        <f>'signal-per-mass-dry-weight'!CL61*100/'signal-per-mass-dry-weight'!CL$172</f>
        <v>0.0320049181142524</v>
      </c>
      <c r="CM61" s="66">
        <f>'signal-per-mass-dry-weight'!CM61*100/'signal-per-mass-dry-weight'!CM$172</f>
        <v>0.0202746159749961</v>
      </c>
      <c r="CN61" s="66">
        <f>'signal-per-mass-dry-weight'!CN61*100/'signal-per-mass-dry-weight'!CN$172</f>
        <v>0.024805195217575</v>
      </c>
      <c r="CO61" s="66">
        <f>'signal-per-mass-dry-weight'!CO61*100/'signal-per-mass-dry-weight'!CO$172</f>
        <v>0.0103887777449971</v>
      </c>
      <c r="CP61" s="66">
        <f>'signal-per-mass-dry-weight'!CP61*100/'signal-per-mass-dry-weight'!CP$172</f>
        <v>0</v>
      </c>
      <c r="CQ61" s="66">
        <f>'signal-per-mass-dry-weight'!CQ61*100/'signal-per-mass-dry-weight'!CQ$172</f>
        <v>0.0084031643587273</v>
      </c>
      <c r="CR61" s="66">
        <f>'signal-per-mass-dry-weight'!CR61*100/'signal-per-mass-dry-weight'!CR$172</f>
        <v>0</v>
      </c>
      <c r="CS61" s="66">
        <f>'signal-per-mass-dry-weight'!CS61*100/'signal-per-mass-dry-weight'!CS$172</f>
        <v>0.00348029581112732</v>
      </c>
      <c r="CT61" s="66">
        <f>'signal-per-mass-dry-weight'!CT61*100/'signal-per-mass-dry-weight'!CT$172</f>
        <v>0.0062313593512235</v>
      </c>
      <c r="CU61" s="66">
        <f>'signal-per-mass-dry-weight'!CU61*100/'signal-per-mass-dry-weight'!CU$172</f>
        <v>0.0644373658203789</v>
      </c>
      <c r="CV61" s="66">
        <f>'signal-per-mass-dry-weight'!CV61*100/'signal-per-mass-dry-weight'!CV$172</f>
        <v>0.0143958615124651</v>
      </c>
      <c r="CW61" s="66">
        <f>'signal-per-mass-dry-weight'!CW61*100/'signal-per-mass-dry-weight'!CW$172</f>
        <v>0.00449964165743103</v>
      </c>
      <c r="CX61" s="66">
        <f>'signal-per-mass-dry-weight'!CX61*100/'signal-per-mass-dry-weight'!CX$172</f>
        <v>0.00705791308276598</v>
      </c>
      <c r="CY61" s="66">
        <f>'signal-per-mass-dry-weight'!CY61*100/'signal-per-mass-dry-weight'!CY$172</f>
        <v>0.0125276654639716</v>
      </c>
      <c r="CZ61" s="66">
        <f>'signal-per-mass-dry-weight'!CZ61*100/'signal-per-mass-dry-weight'!CZ$172</f>
        <v>0.0146645502378115</v>
      </c>
    </row>
    <row r="62" spans="1:104">
      <c r="A62">
        <f>'imported data from Web Calc'!A65</f>
        <v>520.3</v>
      </c>
      <c r="B62" t="str">
        <f>'imported data from Web Calc'!B65</f>
        <v>C26H50O7PN</v>
      </c>
      <c r="C62" s="61" t="str">
        <f>'imported data from Web Calc'!C65</f>
        <v>LPC(18:2)</v>
      </c>
      <c r="D62" s="96"/>
      <c r="E62" s="96"/>
      <c r="F62" s="96"/>
      <c r="G62" s="66">
        <f>'signal-per-mass-dry-weight'!G62*100/'signal-per-mass-dry-weight'!G$172</f>
        <v>0.0450731717373811</v>
      </c>
      <c r="H62" s="66">
        <f>'signal-per-mass-dry-weight'!H62*100/'signal-per-mass-dry-weight'!H$172</f>
        <v>0.0434841411871161</v>
      </c>
      <c r="I62" s="66">
        <f>'signal-per-mass-dry-weight'!I62*100/'signal-per-mass-dry-weight'!I$172</f>
        <v>0.0337868764829652</v>
      </c>
      <c r="J62" s="66">
        <f>'signal-per-mass-dry-weight'!J62*100/'signal-per-mass-dry-weight'!J$172</f>
        <v>0.0416096373590096</v>
      </c>
      <c r="K62" s="66">
        <f>'signal-per-mass-dry-weight'!K62*100/'signal-per-mass-dry-weight'!K$172</f>
        <v>0.0217979837557504</v>
      </c>
      <c r="L62" s="66">
        <f>'signal-per-mass-dry-weight'!L62*100/'signal-per-mass-dry-weight'!L$172</f>
        <v>0.0409037276206045</v>
      </c>
      <c r="M62" s="66">
        <f>'signal-per-mass-dry-weight'!M62*100/'signal-per-mass-dry-weight'!M$172</f>
        <v>0.0531393004232147</v>
      </c>
      <c r="N62" s="66">
        <f>'signal-per-mass-dry-weight'!N62*100/'signal-per-mass-dry-weight'!N$172</f>
        <v>0.0173969166566097</v>
      </c>
      <c r="O62" s="66">
        <f>'signal-per-mass-dry-weight'!O62*100/'signal-per-mass-dry-weight'!O$172</f>
        <v>0.0222615209779635</v>
      </c>
      <c r="P62" s="66">
        <f>'signal-per-mass-dry-weight'!P62*100/'signal-per-mass-dry-weight'!P$172</f>
        <v>0.0618096000376925</v>
      </c>
      <c r="Q62" s="66">
        <f t="shared" si="0"/>
        <v>0.0381262876238307</v>
      </c>
      <c r="R62" s="115">
        <f t="shared" si="1"/>
        <v>0.0143369963144901</v>
      </c>
      <c r="S62" s="66">
        <f t="shared" si="2"/>
        <v>0.376039662081572</v>
      </c>
      <c r="T62" s="66">
        <f>'signal-per-mass-dry-weight'!T62*100/'signal-per-mass-dry-weight'!T$172</f>
        <v>0.0427704779018464</v>
      </c>
      <c r="U62" s="66">
        <f>'signal-per-mass-dry-weight'!U62*100/'signal-per-mass-dry-weight'!U$172</f>
        <v>0.028023254045121</v>
      </c>
      <c r="V62" s="66">
        <f>'signal-per-mass-dry-weight'!V62*100/'signal-per-mass-dry-weight'!V$172</f>
        <v>0.0416627004864874</v>
      </c>
      <c r="W62" s="66">
        <f>'signal-per-mass-dry-weight'!W62*100/'signal-per-mass-dry-weight'!W$172</f>
        <v>0.0230250880390468</v>
      </c>
      <c r="X62" s="66">
        <f>'signal-per-mass-dry-weight'!X62*100/'signal-per-mass-dry-weight'!X$172</f>
        <v>0.0364453332162856</v>
      </c>
      <c r="Y62" s="66">
        <f>'signal-per-mass-dry-weight'!Y62*100/'signal-per-mass-dry-weight'!Y$172</f>
        <v>0.041139378972438</v>
      </c>
      <c r="Z62" s="66">
        <f>'signal-per-mass-dry-weight'!Z62*100/'signal-per-mass-dry-weight'!Z$172</f>
        <v>0.0463158065066265</v>
      </c>
      <c r="AA62" s="66">
        <f>'signal-per-mass-dry-weight'!AA62*100/'signal-per-mass-dry-weight'!AA$172</f>
        <v>0.00617362210408979</v>
      </c>
      <c r="AB62" s="66">
        <f>'signal-per-mass-dry-weight'!AB62*100/'signal-per-mass-dry-weight'!AB$172</f>
        <v>0.0153219659335697</v>
      </c>
      <c r="AC62" s="66">
        <f>'signal-per-mass-dry-weight'!AC62*100/'signal-per-mass-dry-weight'!AC$172</f>
        <v>0.0374620859740802</v>
      </c>
      <c r="AD62" s="66">
        <f>'signal-per-mass-dry-weight'!AD62*100/'signal-per-mass-dry-weight'!AD$172</f>
        <v>0.0284052826253759</v>
      </c>
      <c r="AE62" s="66">
        <f>'signal-per-mass-dry-weight'!AE62*100/'signal-per-mass-dry-weight'!AE$172</f>
        <v>0.0233507142103427</v>
      </c>
      <c r="AF62" s="66">
        <f>'signal-per-mass-dry-weight'!AF62*100/'signal-per-mass-dry-weight'!AF$172</f>
        <v>0.052414165697076</v>
      </c>
      <c r="AG62" s="66">
        <f>'signal-per-mass-dry-weight'!AG62*100/'signal-per-mass-dry-weight'!AG$172</f>
        <v>0.0321049623358706</v>
      </c>
      <c r="AH62" s="66">
        <f>'signal-per-mass-dry-weight'!AH62*100/'signal-per-mass-dry-weight'!AH$172</f>
        <v>0.0619585572590276</v>
      </c>
      <c r="AI62" s="66">
        <f>'signal-per-mass-dry-weight'!AI62*100/'signal-per-mass-dry-weight'!AI$172</f>
        <v>0.0265405552014288</v>
      </c>
      <c r="AJ62" s="66">
        <f>'signal-per-mass-dry-weight'!AJ62*100/'signal-per-mass-dry-weight'!AJ$172</f>
        <v>0.0627130836282924</v>
      </c>
      <c r="AK62" s="66">
        <f>'signal-per-mass-dry-weight'!AK62*100/'signal-per-mass-dry-weight'!AK$172</f>
        <v>0.0754454311839861</v>
      </c>
      <c r="AL62" s="66">
        <f>'signal-per-mass-dry-weight'!AL62*100/'signal-per-mass-dry-weight'!AL$172</f>
        <v>0.0406407960822312</v>
      </c>
      <c r="AM62" s="66">
        <f>'signal-per-mass-dry-weight'!AM62*100/'signal-per-mass-dry-weight'!AM$172</f>
        <v>0.0517668739126784</v>
      </c>
      <c r="AN62" s="66">
        <f>'signal-per-mass-dry-weight'!AN62*100/'signal-per-mass-dry-weight'!AN$172</f>
        <v>0.0468971628990746</v>
      </c>
      <c r="AO62" s="66">
        <f>'signal-per-mass-dry-weight'!AO62*100/'signal-per-mass-dry-weight'!AO$172</f>
        <v>0.0407393475338983</v>
      </c>
      <c r="AP62" s="66">
        <f>'signal-per-mass-dry-weight'!AP62*100/'signal-per-mass-dry-weight'!AP$172</f>
        <v>0.0118524727638263</v>
      </c>
      <c r="AQ62" s="66">
        <f>'signal-per-mass-dry-weight'!AQ62*100/'signal-per-mass-dry-weight'!AQ$172</f>
        <v>0.0315001287650028</v>
      </c>
      <c r="AR62" s="66">
        <f>'signal-per-mass-dry-weight'!AR62*100/'signal-per-mass-dry-weight'!AR$172</f>
        <v>0.0485884065562638</v>
      </c>
      <c r="AS62" s="66">
        <f>'signal-per-mass-dry-weight'!AS62*100/'signal-per-mass-dry-weight'!AS$172</f>
        <v>0.0536723275303151</v>
      </c>
      <c r="AT62" s="66">
        <f>'signal-per-mass-dry-weight'!AT62*100/'signal-per-mass-dry-weight'!AT$172</f>
        <v>0.0514088265428854</v>
      </c>
      <c r="AU62" s="66">
        <f>'signal-per-mass-dry-weight'!AU62*100/'signal-per-mass-dry-weight'!AU$172</f>
        <v>0.0490839134688525</v>
      </c>
      <c r="AV62" s="66">
        <f>'signal-per-mass-dry-weight'!AV62*100/'signal-per-mass-dry-weight'!AV$172</f>
        <v>0.0472785455589558</v>
      </c>
      <c r="AW62" s="66">
        <f>'signal-per-mass-dry-weight'!AW62*100/'signal-per-mass-dry-weight'!AW$172</f>
        <v>0.0468148600804349</v>
      </c>
      <c r="AX62" s="66">
        <f>'signal-per-mass-dry-weight'!AX62*100/'signal-per-mass-dry-weight'!AX$172</f>
        <v>0.0419209037844097</v>
      </c>
      <c r="AY62" s="66">
        <f>'signal-per-mass-dry-weight'!AY62*100/'signal-per-mass-dry-weight'!AY$172</f>
        <v>0.0330171635805123</v>
      </c>
      <c r="AZ62" s="66">
        <f>'signal-per-mass-dry-weight'!AZ62*100/'signal-per-mass-dry-weight'!AZ$172</f>
        <v>0.059309682377491</v>
      </c>
      <c r="BA62" s="66">
        <f>'signal-per-mass-dry-weight'!BA62*100/'signal-per-mass-dry-weight'!BA$172</f>
        <v>0.0293630196080357</v>
      </c>
      <c r="BB62" s="66">
        <f>'signal-per-mass-dry-weight'!BB62*100/'signal-per-mass-dry-weight'!BB$172</f>
        <v>0.0289999618442969</v>
      </c>
      <c r="BC62" s="66">
        <f>'signal-per-mass-dry-weight'!BC62*100/'signal-per-mass-dry-weight'!BC$172</f>
        <v>0.0357543082821804</v>
      </c>
      <c r="BD62" s="66">
        <f>'signal-per-mass-dry-weight'!BD62*100/'signal-per-mass-dry-weight'!BD$172</f>
        <v>0.0382770495055885</v>
      </c>
      <c r="BE62" s="66">
        <f>'signal-per-mass-dry-weight'!BE62*100/'signal-per-mass-dry-weight'!BE$172</f>
        <v>0.0423050557469761</v>
      </c>
      <c r="BF62" s="66">
        <f>'signal-per-mass-dry-weight'!BF62*100/'signal-per-mass-dry-weight'!BF$172</f>
        <v>0.0425100137032789</v>
      </c>
      <c r="BG62" s="66">
        <f>'signal-per-mass-dry-weight'!BG62*100/'signal-per-mass-dry-weight'!BG$172</f>
        <v>0.0513992835465422</v>
      </c>
      <c r="BH62" s="66">
        <f>'signal-per-mass-dry-weight'!BH62*100/'signal-per-mass-dry-weight'!BH$172</f>
        <v>0</v>
      </c>
      <c r="BI62" s="66">
        <f>'signal-per-mass-dry-weight'!BI62*100/'signal-per-mass-dry-weight'!BI$172</f>
        <v>0.0262903262252227</v>
      </c>
      <c r="BJ62" s="66">
        <f>'signal-per-mass-dry-weight'!BJ62*100/'signal-per-mass-dry-weight'!BJ$172</f>
        <v>0.038202845069581</v>
      </c>
      <c r="BK62" s="66">
        <f>'signal-per-mass-dry-weight'!BK62*100/'signal-per-mass-dry-weight'!BK$172</f>
        <v>0.0159605366562102</v>
      </c>
      <c r="BL62" s="66">
        <f>'signal-per-mass-dry-weight'!BL62*100/'signal-per-mass-dry-weight'!BL$172</f>
        <v>0.0330809446246428</v>
      </c>
      <c r="BM62" s="121">
        <f>'signal-per-mass-dry-weight'!BM62*100/'signal-per-mass-dry-weight'!BM$172</f>
        <v>0.0136327048304813</v>
      </c>
      <c r="BN62" s="66">
        <f>'signal-per-mass-dry-weight'!BN62*100/'signal-per-mass-dry-weight'!BN$172</f>
        <v>0.0109578097968621</v>
      </c>
      <c r="BO62" s="66">
        <f>'signal-per-mass-dry-weight'!BO62*100/'signal-per-mass-dry-weight'!BO$172</f>
        <v>0.0422386376782082</v>
      </c>
      <c r="BP62" s="66">
        <f>'signal-per-mass-dry-weight'!BP62*100/'signal-per-mass-dry-weight'!BP$172</f>
        <v>0.0125768677748861</v>
      </c>
      <c r="BQ62" s="66">
        <f>'signal-per-mass-dry-weight'!BQ62*100/'signal-per-mass-dry-weight'!BQ$172</f>
        <v>0.0392839849355859</v>
      </c>
      <c r="BR62" s="66">
        <f>'signal-per-mass-dry-weight'!BR62*100/'signal-per-mass-dry-weight'!BR$172</f>
        <v>0.00392444775209201</v>
      </c>
      <c r="BS62" s="66">
        <f>'signal-per-mass-dry-weight'!BS62*100/'signal-per-mass-dry-weight'!BS$172</f>
        <v>0.0145082023731363</v>
      </c>
      <c r="BT62" s="66">
        <f>'signal-per-mass-dry-weight'!BT62*100/'signal-per-mass-dry-weight'!BT$172</f>
        <v>0.0246668631575121</v>
      </c>
      <c r="BU62" s="66">
        <f>'signal-per-mass-dry-weight'!BU62*100/'signal-per-mass-dry-weight'!BU$172</f>
        <v>0.0122862043624923</v>
      </c>
      <c r="BV62" s="66">
        <f>'signal-per-mass-dry-weight'!BV62*100/'signal-per-mass-dry-weight'!BV$172</f>
        <v>0</v>
      </c>
      <c r="BW62" s="66">
        <f>'signal-per-mass-dry-weight'!BW62*100/'signal-per-mass-dry-weight'!BW$172</f>
        <v>0.0226894296678134</v>
      </c>
      <c r="BX62" s="66">
        <f>'signal-per-mass-dry-weight'!BX62*100/'signal-per-mass-dry-weight'!BX$172</f>
        <v>0.0284072907735265</v>
      </c>
      <c r="BY62" s="66">
        <f>'signal-per-mass-dry-weight'!BY62*100/'signal-per-mass-dry-weight'!BY$172</f>
        <v>0.0627396141338939</v>
      </c>
      <c r="BZ62" s="66">
        <f>'signal-per-mass-dry-weight'!BZ62*100/'signal-per-mass-dry-weight'!BZ$172</f>
        <v>0.0141635500489235</v>
      </c>
      <c r="CA62" s="66">
        <f>'signal-per-mass-dry-weight'!CA62*100/'signal-per-mass-dry-weight'!CA$172</f>
        <v>0.0121990036529831</v>
      </c>
      <c r="CB62" s="66">
        <f>'signal-per-mass-dry-weight'!CB62*100/'signal-per-mass-dry-weight'!CB$172</f>
        <v>0.0133066153501631</v>
      </c>
      <c r="CC62" s="66">
        <f>'signal-per-mass-dry-weight'!CC62*100/'signal-per-mass-dry-weight'!CC$172</f>
        <v>0.00933107213388103</v>
      </c>
      <c r="CD62" s="66">
        <f>'signal-per-mass-dry-weight'!CD62*100/'signal-per-mass-dry-weight'!CD$172</f>
        <v>0.0082369329570321</v>
      </c>
      <c r="CE62" s="66">
        <f>'signal-per-mass-dry-weight'!CE62*100/'signal-per-mass-dry-weight'!CE$172</f>
        <v>0.0154119656918522</v>
      </c>
      <c r="CF62" s="66">
        <f>'signal-per-mass-dry-weight'!CF62*100/'signal-per-mass-dry-weight'!CF$172</f>
        <v>0.0443107836221419</v>
      </c>
      <c r="CG62" s="66">
        <f>'signal-per-mass-dry-weight'!CG62*100/'signal-per-mass-dry-weight'!CG$172</f>
        <v>0.00705302677086096</v>
      </c>
      <c r="CH62" s="66">
        <f>'signal-per-mass-dry-weight'!CH62*100/'signal-per-mass-dry-weight'!CH$172</f>
        <v>0.00241701020053879</v>
      </c>
      <c r="CI62" s="66">
        <f>'signal-per-mass-dry-weight'!CI62*100/'signal-per-mass-dry-weight'!CI$172</f>
        <v>0.0300950601082248</v>
      </c>
      <c r="CJ62" s="66">
        <f>'signal-per-mass-dry-weight'!CJ62*100/'signal-per-mass-dry-weight'!CJ$172</f>
        <v>0.0113294362990032</v>
      </c>
      <c r="CK62" s="66">
        <f>'signal-per-mass-dry-weight'!CK62*100/'signal-per-mass-dry-weight'!CK$172</f>
        <v>0.0151870853563711</v>
      </c>
      <c r="CL62" s="66">
        <f>'signal-per-mass-dry-weight'!CL62*100/'signal-per-mass-dry-weight'!CL$172</f>
        <v>0.0498199534399852</v>
      </c>
      <c r="CM62" s="66">
        <f>'signal-per-mass-dry-weight'!CM62*100/'signal-per-mass-dry-weight'!CM$172</f>
        <v>0.000519861948076823</v>
      </c>
      <c r="CN62" s="66">
        <f>'signal-per-mass-dry-weight'!CN62*100/'signal-per-mass-dry-weight'!CN$172</f>
        <v>0.0309697999462031</v>
      </c>
      <c r="CO62" s="66">
        <f>'signal-per-mass-dry-weight'!CO62*100/'signal-per-mass-dry-weight'!CO$172</f>
        <v>0.00601455553657725</v>
      </c>
      <c r="CP62" s="66">
        <f>'signal-per-mass-dry-weight'!CP62*100/'signal-per-mass-dry-weight'!CP$172</f>
        <v>0.0373328164457572</v>
      </c>
      <c r="CQ62" s="66">
        <f>'signal-per-mass-dry-weight'!CQ62*100/'signal-per-mass-dry-weight'!CQ$172</f>
        <v>0.019607383503697</v>
      </c>
      <c r="CR62" s="66">
        <f>'signal-per-mass-dry-weight'!CR62*100/'signal-per-mass-dry-weight'!CR$172</f>
        <v>0.0206541166120333</v>
      </c>
      <c r="CS62" s="66">
        <f>'signal-per-mass-dry-weight'!CS62*100/'signal-per-mass-dry-weight'!CS$172</f>
        <v>0.00425369488026673</v>
      </c>
      <c r="CT62" s="66">
        <f>'signal-per-mass-dry-weight'!CT62*100/'signal-per-mass-dry-weight'!CT$172</f>
        <v>0.00761610587371761</v>
      </c>
      <c r="CU62" s="66">
        <f>'signal-per-mass-dry-weight'!CU62*100/'signal-per-mass-dry-weight'!CU$172</f>
        <v>0.0022219781317372</v>
      </c>
      <c r="CV62" s="66">
        <f>'signal-per-mass-dry-weight'!CV62*100/'signal-per-mass-dry-weight'!CV$172</f>
        <v>0.0295237159831912</v>
      </c>
      <c r="CW62" s="66">
        <f>'signal-per-mass-dry-weight'!CW62*100/'signal-per-mass-dry-weight'!CW$172</f>
        <v>0.0529095794891028</v>
      </c>
      <c r="CX62" s="66">
        <f>'signal-per-mass-dry-weight'!CX62*100/'signal-per-mass-dry-weight'!CX$172</f>
        <v>0.00862633821226953</v>
      </c>
      <c r="CY62" s="66">
        <f>'signal-per-mass-dry-weight'!CY62*100/'signal-per-mass-dry-weight'!CY$172</f>
        <v>0.0431508477092356</v>
      </c>
      <c r="CZ62" s="66">
        <f>'signal-per-mass-dry-weight'!CZ62*100/'signal-per-mass-dry-weight'!CZ$172</f>
        <v>0.0232326020621508</v>
      </c>
    </row>
    <row r="63" spans="1:104">
      <c r="A63">
        <f>'imported data from Web Calc'!A66</f>
        <v>522.3</v>
      </c>
      <c r="B63" t="str">
        <f>'imported data from Web Calc'!B66</f>
        <v>C26H52O7PN</v>
      </c>
      <c r="C63" s="61" t="str">
        <f>'imported data from Web Calc'!C66</f>
        <v>LPC(18:1)</v>
      </c>
      <c r="D63" s="96"/>
      <c r="E63" s="96"/>
      <c r="F63" s="96"/>
      <c r="G63" s="66">
        <f>'signal-per-mass-dry-weight'!G63*100/'signal-per-mass-dry-weight'!G$172</f>
        <v>0.0264608669901043</v>
      </c>
      <c r="H63" s="66">
        <f>'signal-per-mass-dry-weight'!H63*100/'signal-per-mass-dry-weight'!H$172</f>
        <v>0.0187390221690335</v>
      </c>
      <c r="I63" s="66">
        <f>'signal-per-mass-dry-weight'!I63*100/'signal-per-mass-dry-weight'!I$172</f>
        <v>0.0258793096465265</v>
      </c>
      <c r="J63" s="66">
        <f>'signal-per-mass-dry-weight'!J63*100/'signal-per-mass-dry-weight'!J$172</f>
        <v>0.0287130830898429</v>
      </c>
      <c r="K63" s="66">
        <f>'signal-per-mass-dry-weight'!K63*100/'signal-per-mass-dry-weight'!K$172</f>
        <v>0.0450331972096821</v>
      </c>
      <c r="L63" s="66">
        <f>'signal-per-mass-dry-weight'!L63*100/'signal-per-mass-dry-weight'!L$172</f>
        <v>0.0377940875090965</v>
      </c>
      <c r="M63" s="66">
        <f>'signal-per-mass-dry-weight'!M63*100/'signal-per-mass-dry-weight'!M$172</f>
        <v>0.0355864998309311</v>
      </c>
      <c r="N63" s="66">
        <f>'signal-per-mass-dry-weight'!N63*100/'signal-per-mass-dry-weight'!N$172</f>
        <v>0.0191121056227543</v>
      </c>
      <c r="O63" s="66">
        <f>'signal-per-mass-dry-weight'!O63*100/'signal-per-mass-dry-weight'!O$172</f>
        <v>0.0288665876417549</v>
      </c>
      <c r="P63" s="66">
        <f>'signal-per-mass-dry-weight'!P63*100/'signal-per-mass-dry-weight'!P$172</f>
        <v>0.0487581705476618</v>
      </c>
      <c r="Q63" s="66">
        <f t="shared" si="0"/>
        <v>0.0314942930257388</v>
      </c>
      <c r="R63" s="115">
        <f t="shared" si="1"/>
        <v>0.010139558616687</v>
      </c>
      <c r="S63" s="66">
        <f t="shared" si="2"/>
        <v>0.321949078469564</v>
      </c>
      <c r="T63" s="66">
        <f>'signal-per-mass-dry-weight'!T63*100/'signal-per-mass-dry-weight'!T$172</f>
        <v>0.031277089566989</v>
      </c>
      <c r="U63" s="66">
        <f>'signal-per-mass-dry-weight'!U63*100/'signal-per-mass-dry-weight'!U$172</f>
        <v>0.0209842376262044</v>
      </c>
      <c r="V63" s="66">
        <f>'signal-per-mass-dry-weight'!V63*100/'signal-per-mass-dry-weight'!V$172</f>
        <v>0.031521925881272</v>
      </c>
      <c r="W63" s="66">
        <f>'signal-per-mass-dry-weight'!W63*100/'signal-per-mass-dry-weight'!W$172</f>
        <v>0.0157487615158848</v>
      </c>
      <c r="X63" s="66">
        <f>'signal-per-mass-dry-weight'!X63*100/'signal-per-mass-dry-weight'!X$172</f>
        <v>0.0322289951421353</v>
      </c>
      <c r="Y63" s="66">
        <f>'signal-per-mass-dry-weight'!Y63*100/'signal-per-mass-dry-weight'!Y$172</f>
        <v>0.0201756341320769</v>
      </c>
      <c r="Z63" s="66">
        <f>'signal-per-mass-dry-weight'!Z63*100/'signal-per-mass-dry-weight'!Z$172</f>
        <v>0.0309400907009643</v>
      </c>
      <c r="AA63" s="66">
        <f>'signal-per-mass-dry-weight'!AA63*100/'signal-per-mass-dry-weight'!AA$172</f>
        <v>0</v>
      </c>
      <c r="AB63" s="66">
        <f>'signal-per-mass-dry-weight'!AB63*100/'signal-per-mass-dry-weight'!AB$172</f>
        <v>0.0237243343487531</v>
      </c>
      <c r="AC63" s="66">
        <f>'signal-per-mass-dry-weight'!AC63*100/'signal-per-mass-dry-weight'!AC$172</f>
        <v>0.023541129554709</v>
      </c>
      <c r="AD63" s="66">
        <f>'signal-per-mass-dry-weight'!AD63*100/'signal-per-mass-dry-weight'!AD$172</f>
        <v>0.0378737101671679</v>
      </c>
      <c r="AE63" s="66">
        <f>'signal-per-mass-dry-weight'!AE63*100/'signal-per-mass-dry-weight'!AE$172</f>
        <v>0</v>
      </c>
      <c r="AF63" s="66">
        <f>'signal-per-mass-dry-weight'!AF63*100/'signal-per-mass-dry-weight'!AF$172</f>
        <v>0.0123710453198068</v>
      </c>
      <c r="AG63" s="66">
        <f>'signal-per-mass-dry-weight'!AG63*100/'signal-per-mass-dry-weight'!AG$172</f>
        <v>0.0283449217019398</v>
      </c>
      <c r="AH63" s="66">
        <f>'signal-per-mass-dry-weight'!AH63*100/'signal-per-mass-dry-weight'!AH$172</f>
        <v>0.0392477693669285</v>
      </c>
      <c r="AI63" s="66">
        <f>'signal-per-mass-dry-weight'!AI63*100/'signal-per-mass-dry-weight'!AI$172</f>
        <v>0.00684917553585258</v>
      </c>
      <c r="AJ63" s="66">
        <f>'signal-per-mass-dry-weight'!AJ63*100/'signal-per-mass-dry-weight'!AJ$172</f>
        <v>0.0411148017148141</v>
      </c>
      <c r="AK63" s="66">
        <f>'signal-per-mass-dry-weight'!AK63*100/'signal-per-mass-dry-weight'!AK$172</f>
        <v>0.0275128637935904</v>
      </c>
      <c r="AL63" s="66">
        <f>'signal-per-mass-dry-weight'!AL63*100/'signal-per-mass-dry-weight'!AL$172</f>
        <v>0.0021531547593235</v>
      </c>
      <c r="AM63" s="66">
        <f>'signal-per-mass-dry-weight'!AM63*100/'signal-per-mass-dry-weight'!AM$172</f>
        <v>0.0173655330747414</v>
      </c>
      <c r="AN63" s="66">
        <f>'signal-per-mass-dry-weight'!AN63*100/'signal-per-mass-dry-weight'!AN$172</f>
        <v>0.0308492965249727</v>
      </c>
      <c r="AO63" s="66">
        <f>'signal-per-mass-dry-weight'!AO63*100/'signal-per-mass-dry-weight'!AO$172</f>
        <v>0</v>
      </c>
      <c r="AP63" s="66">
        <f>'signal-per-mass-dry-weight'!AP63*100/'signal-per-mass-dry-weight'!AP$172</f>
        <v>0.0209847058769383</v>
      </c>
      <c r="AQ63" s="66">
        <f>'signal-per-mass-dry-weight'!AQ63*100/'signal-per-mass-dry-weight'!AQ$172</f>
        <v>0.0199538182212473</v>
      </c>
      <c r="AR63" s="66">
        <f>'signal-per-mass-dry-weight'!AR63*100/'signal-per-mass-dry-weight'!AR$172</f>
        <v>0.00950431904693383</v>
      </c>
      <c r="AS63" s="66">
        <f>'signal-per-mass-dry-weight'!AS63*100/'signal-per-mass-dry-weight'!AS$172</f>
        <v>0.00885316742768084</v>
      </c>
      <c r="AT63" s="66">
        <f>'signal-per-mass-dry-weight'!AT63*100/'signal-per-mass-dry-weight'!AT$172</f>
        <v>0.0114241836761968</v>
      </c>
      <c r="AU63" s="66">
        <f>'signal-per-mass-dry-weight'!AU63*100/'signal-per-mass-dry-weight'!AU$172</f>
        <v>0.0334270095639152</v>
      </c>
      <c r="AV63" s="66">
        <f>'signal-per-mass-dry-weight'!AV63*100/'signal-per-mass-dry-weight'!AV$172</f>
        <v>0.0261976356343998</v>
      </c>
      <c r="AW63" s="66">
        <f>'signal-per-mass-dry-weight'!AW63*100/'signal-per-mass-dry-weight'!AW$172</f>
        <v>0.0363414547255128</v>
      </c>
      <c r="AX63" s="66">
        <f>'signal-per-mass-dry-weight'!AX63*100/'signal-per-mass-dry-weight'!AX$172</f>
        <v>0.0427814501964064</v>
      </c>
      <c r="AY63" s="66">
        <f>'signal-per-mass-dry-weight'!AY63*100/'signal-per-mass-dry-weight'!AY$172</f>
        <v>0.0185551001940069</v>
      </c>
      <c r="AZ63" s="66">
        <f>'signal-per-mass-dry-weight'!AZ63*100/'signal-per-mass-dry-weight'!AZ$172</f>
        <v>0.0407200804382774</v>
      </c>
      <c r="BA63" s="66">
        <f>'signal-per-mass-dry-weight'!BA63*100/'signal-per-mass-dry-weight'!BA$172</f>
        <v>0.00290005131931217</v>
      </c>
      <c r="BB63" s="66">
        <f>'signal-per-mass-dry-weight'!BB63*100/'signal-per-mass-dry-weight'!BB$172</f>
        <v>0.0194808903992223</v>
      </c>
      <c r="BC63" s="66">
        <f>'signal-per-mass-dry-weight'!BC63*100/'signal-per-mass-dry-weight'!BC$172</f>
        <v>0.0292423552273503</v>
      </c>
      <c r="BD63" s="66">
        <f>'signal-per-mass-dry-weight'!BD63*100/'signal-per-mass-dry-weight'!BD$172</f>
        <v>0.0229229787999569</v>
      </c>
      <c r="BE63" s="66">
        <f>'signal-per-mass-dry-weight'!BE63*100/'signal-per-mass-dry-weight'!BE$172</f>
        <v>0.0354335887665475</v>
      </c>
      <c r="BF63" s="66">
        <f>'signal-per-mass-dry-weight'!BF63*100/'signal-per-mass-dry-weight'!BF$172</f>
        <v>0.0313009056123646</v>
      </c>
      <c r="BG63" s="66">
        <f>'signal-per-mass-dry-weight'!BG63*100/'signal-per-mass-dry-weight'!BG$172</f>
        <v>0.0253623761332019</v>
      </c>
      <c r="BH63" s="66">
        <f>'signal-per-mass-dry-weight'!BH63*100/'signal-per-mass-dry-weight'!BH$172</f>
        <v>0</v>
      </c>
      <c r="BI63" s="66">
        <f>'signal-per-mass-dry-weight'!BI63*100/'signal-per-mass-dry-weight'!BI$172</f>
        <v>0.0195888705207542</v>
      </c>
      <c r="BJ63" s="66">
        <f>'signal-per-mass-dry-weight'!BJ63*100/'signal-per-mass-dry-weight'!BJ$172</f>
        <v>0.023798493649903</v>
      </c>
      <c r="BK63" s="66">
        <f>'signal-per-mass-dry-weight'!BK63*100/'signal-per-mass-dry-weight'!BK$172</f>
        <v>0.00608020444046102</v>
      </c>
      <c r="BL63" s="66">
        <f>'signal-per-mass-dry-weight'!BL63*100/'signal-per-mass-dry-weight'!BL$172</f>
        <v>0.0255476602051697</v>
      </c>
      <c r="BM63" s="121">
        <f>'signal-per-mass-dry-weight'!BM63*100/'signal-per-mass-dry-weight'!BM$172</f>
        <v>0</v>
      </c>
      <c r="BN63" s="66">
        <f>'signal-per-mass-dry-weight'!BN63*100/'signal-per-mass-dry-weight'!BN$172</f>
        <v>0</v>
      </c>
      <c r="BO63" s="66">
        <f>'signal-per-mass-dry-weight'!BO63*100/'signal-per-mass-dry-weight'!BO$172</f>
        <v>0.0252031650234612</v>
      </c>
      <c r="BP63" s="66">
        <f>'signal-per-mass-dry-weight'!BP63*100/'signal-per-mass-dry-weight'!BP$172</f>
        <v>0.00479118772376613</v>
      </c>
      <c r="BQ63" s="66">
        <f>'signal-per-mass-dry-weight'!BQ63*100/'signal-per-mass-dry-weight'!BQ$172</f>
        <v>0.0201074425262715</v>
      </c>
      <c r="BR63" s="66">
        <f>'signal-per-mass-dry-weight'!BR63*100/'signal-per-mass-dry-weight'!BR$172</f>
        <v>0</v>
      </c>
      <c r="BS63" s="66">
        <f>'signal-per-mass-dry-weight'!BS63*100/'signal-per-mass-dry-weight'!BS$172</f>
        <v>0.0200254060924979</v>
      </c>
      <c r="BT63" s="66">
        <f>'signal-per-mass-dry-weight'!BT63*100/'signal-per-mass-dry-weight'!BT$172</f>
        <v>0.00870595170265132</v>
      </c>
      <c r="BU63" s="66">
        <f>'signal-per-mass-dry-weight'!BU63*100/'signal-per-mass-dry-weight'!BU$172</f>
        <v>0</v>
      </c>
      <c r="BV63" s="66">
        <f>'signal-per-mass-dry-weight'!BV63*100/'signal-per-mass-dry-weight'!BV$172</f>
        <v>0.00424248274085844</v>
      </c>
      <c r="BW63" s="66">
        <f>'signal-per-mass-dry-weight'!BW63*100/'signal-per-mass-dry-weight'!BW$172</f>
        <v>0</v>
      </c>
      <c r="BX63" s="66">
        <f>'signal-per-mass-dry-weight'!BX63*100/'signal-per-mass-dry-weight'!BX$172</f>
        <v>0.00390329186201128</v>
      </c>
      <c r="BY63" s="66">
        <f>'signal-per-mass-dry-weight'!BY63*100/'signal-per-mass-dry-weight'!BY$172</f>
        <v>0</v>
      </c>
      <c r="BZ63" s="66">
        <f>'signal-per-mass-dry-weight'!BZ63*100/'signal-per-mass-dry-weight'!BZ$172</f>
        <v>0.00365510969004476</v>
      </c>
      <c r="CA63" s="66">
        <f>'signal-per-mass-dry-weight'!CA63*100/'signal-per-mass-dry-weight'!CA$172</f>
        <v>0.00887200265671497</v>
      </c>
      <c r="CB63" s="66">
        <f>'signal-per-mass-dry-weight'!CB63*100/'signal-per-mass-dry-weight'!CB$172</f>
        <v>0.00584192869031551</v>
      </c>
      <c r="CC63" s="66">
        <f>'signal-per-mass-dry-weight'!CC63*100/'signal-per-mass-dry-weight'!CC$172</f>
        <v>0.00799806182904089</v>
      </c>
      <c r="CD63" s="66">
        <f>'signal-per-mass-dry-weight'!CD63*100/'signal-per-mass-dry-weight'!CD$172</f>
        <v>0.00562522250724144</v>
      </c>
      <c r="CE63" s="66">
        <f>'signal-per-mass-dry-weight'!CE63*100/'signal-per-mass-dry-weight'!CE$172</f>
        <v>0.00397728146886509</v>
      </c>
      <c r="CF63" s="66">
        <f>'signal-per-mass-dry-weight'!CF63*100/'signal-per-mass-dry-weight'!CF$172</f>
        <v>0.00847377535403511</v>
      </c>
      <c r="CG63" s="66">
        <f>'signal-per-mass-dry-weight'!CG63*100/'signal-per-mass-dry-weight'!CG$172</f>
        <v>0</v>
      </c>
      <c r="CH63" s="66">
        <f>'signal-per-mass-dry-weight'!CH63*100/'signal-per-mass-dry-weight'!CH$172</f>
        <v>0</v>
      </c>
      <c r="CI63" s="66">
        <f>'signal-per-mass-dry-weight'!CI63*100/'signal-per-mass-dry-weight'!CI$172</f>
        <v>0.0144257312915458</v>
      </c>
      <c r="CJ63" s="66">
        <f>'signal-per-mass-dry-weight'!CJ63*100/'signal-per-mass-dry-weight'!CJ$172</f>
        <v>0.013263730301272</v>
      </c>
      <c r="CK63" s="66">
        <f>'signal-per-mass-dry-weight'!CK63*100/'signal-per-mass-dry-weight'!CK$172</f>
        <v>0</v>
      </c>
      <c r="CL63" s="66">
        <f>'signal-per-mass-dry-weight'!CL63*100/'signal-per-mass-dry-weight'!CL$172</f>
        <v>0.00600739563309592</v>
      </c>
      <c r="CM63" s="66">
        <f>'signal-per-mass-dry-weight'!CM63*100/'signal-per-mass-dry-weight'!CM$172</f>
        <v>0</v>
      </c>
      <c r="CN63" s="66">
        <f>'signal-per-mass-dry-weight'!CN63*100/'signal-per-mass-dry-weight'!CN$172</f>
        <v>0.0114485516388808</v>
      </c>
      <c r="CO63" s="66">
        <f>'signal-per-mass-dry-weight'!CO63*100/'signal-per-mass-dry-weight'!CO$172</f>
        <v>0</v>
      </c>
      <c r="CP63" s="66">
        <f>'signal-per-mass-dry-weight'!CP63*100/'signal-per-mass-dry-weight'!CP$172</f>
        <v>0.0048961070748534</v>
      </c>
      <c r="CQ63" s="66">
        <f>'signal-per-mass-dry-weight'!CQ63*100/'signal-per-mass-dry-weight'!CQ$172</f>
        <v>0.00172372602230304</v>
      </c>
      <c r="CR63" s="66">
        <f>'signal-per-mass-dry-weight'!CR63*100/'signal-per-mass-dry-weight'!CR$172</f>
        <v>0</v>
      </c>
      <c r="CS63" s="66">
        <f>'signal-per-mass-dry-weight'!CS63*100/'signal-per-mass-dry-weight'!CS$172</f>
        <v>0</v>
      </c>
      <c r="CT63" s="66">
        <f>'signal-per-mass-dry-weight'!CT63*100/'signal-per-mass-dry-weight'!CT$172</f>
        <v>0.00553898608997644</v>
      </c>
      <c r="CU63" s="66">
        <f>'signal-per-mass-dry-weight'!CU63*100/'signal-per-mass-dry-weight'!CU$172</f>
        <v>0</v>
      </c>
      <c r="CV63" s="66">
        <f>'signal-per-mass-dry-weight'!CV63*100/'signal-per-mass-dry-weight'!CV$172</f>
        <v>0.0214717934423208</v>
      </c>
      <c r="CW63" s="66">
        <f>'signal-per-mass-dry-weight'!CW63*100/'signal-per-mass-dry-weight'!CW$172</f>
        <v>0.0276184901731974</v>
      </c>
      <c r="CX63" s="66">
        <f>'signal-per-mass-dry-weight'!CX63*100/'signal-per-mass-dry-weight'!CX$172</f>
        <v>0</v>
      </c>
      <c r="CY63" s="66">
        <f>'signal-per-mass-dry-weight'!CY63*100/'signal-per-mass-dry-weight'!CY$172</f>
        <v>0</v>
      </c>
      <c r="CZ63" s="66">
        <f>'signal-per-mass-dry-weight'!CZ63*100/'signal-per-mass-dry-weight'!CZ$172</f>
        <v>0.0342722072973573</v>
      </c>
    </row>
    <row r="64" spans="1:104">
      <c r="A64">
        <f>'imported data from Web Calc'!A67</f>
        <v>524.4</v>
      </c>
      <c r="B64" t="str">
        <f>'imported data from Web Calc'!B67</f>
        <v>C26H54O7PN</v>
      </c>
      <c r="C64" s="61" t="str">
        <f>'imported data from Web Calc'!C67</f>
        <v>LPC(18:0)</v>
      </c>
      <c r="D64" s="96"/>
      <c r="E64" s="96"/>
      <c r="F64" s="96"/>
      <c r="G64" s="66">
        <f>'signal-per-mass-dry-weight'!G64*100/'signal-per-mass-dry-weight'!G$172</f>
        <v>0.00986676396241179</v>
      </c>
      <c r="H64" s="66">
        <f>'signal-per-mass-dry-weight'!H64*100/'signal-per-mass-dry-weight'!H$172</f>
        <v>0.0273878016316643</v>
      </c>
      <c r="I64" s="66">
        <f>'signal-per-mass-dry-weight'!I64*100/'signal-per-mass-dry-weight'!I$172</f>
        <v>0.01773211957262</v>
      </c>
      <c r="J64" s="66">
        <f>'signal-per-mass-dry-weight'!J64*100/'signal-per-mass-dry-weight'!J$172</f>
        <v>0.0180065097343083</v>
      </c>
      <c r="K64" s="66">
        <f>'signal-per-mass-dry-weight'!K64*100/'signal-per-mass-dry-weight'!K$172</f>
        <v>0.00335353596242314</v>
      </c>
      <c r="L64" s="66">
        <f>'signal-per-mass-dry-weight'!L64*100/'signal-per-mass-dry-weight'!L$172</f>
        <v>0.0248771208920635</v>
      </c>
      <c r="M64" s="66">
        <f>'signal-per-mass-dry-weight'!M64*100/'signal-per-mass-dry-weight'!M$172</f>
        <v>0.0177932499154656</v>
      </c>
      <c r="N64" s="66">
        <f>'signal-per-mass-dry-weight'!N64*100/'signal-per-mass-dry-weight'!N$172</f>
        <v>0.000980107980654067</v>
      </c>
      <c r="O64" s="66">
        <f>'signal-per-mass-dry-weight'!O64*100/'signal-per-mass-dry-weight'!O$172</f>
        <v>0.0254417382605297</v>
      </c>
      <c r="P64" s="66">
        <f>'signal-per-mass-dry-weight'!P64*100/'signal-per-mass-dry-weight'!P$172</f>
        <v>0.00837261514454799</v>
      </c>
      <c r="Q64" s="66">
        <f t="shared" si="0"/>
        <v>0.0153811563056688</v>
      </c>
      <c r="R64" s="115">
        <f t="shared" si="1"/>
        <v>0.00934147207810532</v>
      </c>
      <c r="S64" s="66">
        <f t="shared" si="2"/>
        <v>0.607332237737059</v>
      </c>
      <c r="T64" s="66">
        <f>'signal-per-mass-dry-weight'!T64*100/'signal-per-mass-dry-weight'!T$172</f>
        <v>0</v>
      </c>
      <c r="U64" s="66">
        <f>'signal-per-mass-dry-weight'!U64*100/'signal-per-mass-dry-weight'!U$172</f>
        <v>0</v>
      </c>
      <c r="V64" s="66">
        <f>'signal-per-mass-dry-weight'!V64*100/'signal-per-mass-dry-weight'!V$172</f>
        <v>0</v>
      </c>
      <c r="W64" s="66">
        <f>'signal-per-mass-dry-weight'!W64*100/'signal-per-mass-dry-weight'!W$172</f>
        <v>0.00538248811302394</v>
      </c>
      <c r="X64" s="66">
        <f>'signal-per-mass-dry-weight'!X64*100/'signal-per-mass-dry-weight'!X$172</f>
        <v>0.0042740961299606</v>
      </c>
      <c r="Y64" s="66">
        <f>'signal-per-mass-dry-weight'!Y64*100/'signal-per-mass-dry-weight'!Y$172</f>
        <v>0.000630488566627402</v>
      </c>
      <c r="Z64" s="66">
        <f>'signal-per-mass-dry-weight'!Z64*100/'signal-per-mass-dry-weight'!Z$172</f>
        <v>0</v>
      </c>
      <c r="AA64" s="66">
        <f>'signal-per-mass-dry-weight'!AA64*100/'signal-per-mass-dry-weight'!AA$172</f>
        <v>0.00117592801982663</v>
      </c>
      <c r="AB64" s="66">
        <f>'signal-per-mass-dry-weight'!AB64*100/'signal-per-mass-dry-weight'!AB$172</f>
        <v>0</v>
      </c>
      <c r="AC64" s="66">
        <f>'signal-per-mass-dry-weight'!AC64*100/'signal-per-mass-dry-weight'!AC$172</f>
        <v>0.00497985432888075</v>
      </c>
      <c r="AD64" s="66">
        <f>'signal-per-mass-dry-weight'!AD64*100/'signal-per-mass-dry-weight'!AD$172</f>
        <v>0</v>
      </c>
      <c r="AE64" s="66">
        <f>'signal-per-mass-dry-weight'!AE64*100/'signal-per-mass-dry-weight'!AE$172</f>
        <v>0.0193640069061378</v>
      </c>
      <c r="AF64" s="66">
        <f>'signal-per-mass-dry-weight'!AF64*100/'signal-per-mass-dry-weight'!AF$172</f>
        <v>0</v>
      </c>
      <c r="AG64" s="66">
        <f>'signal-per-mass-dry-weight'!AG64*100/'signal-per-mass-dry-weight'!AG$172</f>
        <v>0.00115693557967101</v>
      </c>
      <c r="AH64" s="66">
        <f>'signal-per-mass-dry-weight'!AH64*100/'signal-per-mass-dry-weight'!AH$172</f>
        <v>0.00308690320863482</v>
      </c>
      <c r="AI64" s="66">
        <f>'signal-per-mass-dry-weight'!AI64*100/'signal-per-mass-dry-weight'!AI$172</f>
        <v>0</v>
      </c>
      <c r="AJ64" s="66">
        <f>'signal-per-mass-dry-weight'!AJ64*100/'signal-per-mass-dry-weight'!AJ$172</f>
        <v>0.00624528633642746</v>
      </c>
      <c r="AK64" s="66">
        <f>'signal-per-mass-dry-weight'!AK64*100/'signal-per-mass-dry-weight'!AK$172</f>
        <v>0.0116069894129209</v>
      </c>
      <c r="AL64" s="66">
        <f>'signal-per-mass-dry-weight'!AL64*100/'signal-per-mass-dry-weight'!AL$172</f>
        <v>0</v>
      </c>
      <c r="AM64" s="66">
        <f>'signal-per-mass-dry-weight'!AM64*100/'signal-per-mass-dry-weight'!AM$172</f>
        <v>0.0136286462105565</v>
      </c>
      <c r="AN64" s="66">
        <f>'signal-per-mass-dry-weight'!AN64*100/'signal-per-mass-dry-weight'!AN$172</f>
        <v>0.0115295350648888</v>
      </c>
      <c r="AO64" s="66">
        <f>'signal-per-mass-dry-weight'!AO64*100/'signal-per-mass-dry-weight'!AO$172</f>
        <v>0</v>
      </c>
      <c r="AP64" s="66">
        <f>'signal-per-mass-dry-weight'!AP64*100/'signal-per-mass-dry-weight'!AP$172</f>
        <v>0</v>
      </c>
      <c r="AQ64" s="66">
        <f>'signal-per-mass-dry-weight'!AQ64*100/'signal-per-mass-dry-weight'!AQ$172</f>
        <v>0</v>
      </c>
      <c r="AR64" s="66">
        <f>'signal-per-mass-dry-weight'!AR64*100/'signal-per-mass-dry-weight'!AR$172</f>
        <v>0</v>
      </c>
      <c r="AS64" s="66">
        <f>'signal-per-mass-dry-weight'!AS64*100/'signal-per-mass-dry-weight'!AS$172</f>
        <v>0</v>
      </c>
      <c r="AT64" s="66">
        <f>'signal-per-mass-dry-weight'!AT64*100/'signal-per-mass-dry-weight'!AT$172</f>
        <v>0.0102216380260708</v>
      </c>
      <c r="AU64" s="66">
        <f>'signal-per-mass-dry-weight'!AU64*100/'signal-per-mass-dry-weight'!AU$172</f>
        <v>0.0013447647525713</v>
      </c>
      <c r="AV64" s="66">
        <f>'signal-per-mass-dry-weight'!AV64*100/'signal-per-mass-dry-weight'!AV$172</f>
        <v>0</v>
      </c>
      <c r="AW64" s="66">
        <f>'signal-per-mass-dry-weight'!AW64*100/'signal-per-mass-dry-weight'!AW$172</f>
        <v>0.00933773489474983</v>
      </c>
      <c r="AX64" s="66">
        <f>'signal-per-mass-dry-weight'!AX64*100/'signal-per-mass-dry-weight'!AX$172</f>
        <v>0</v>
      </c>
      <c r="AY64" s="66">
        <f>'signal-per-mass-dry-weight'!AY64*100/'signal-per-mass-dry-weight'!AY$172</f>
        <v>0.00382016768700142</v>
      </c>
      <c r="AZ64" s="66">
        <f>'signal-per-mass-dry-weight'!AZ64*100/'signal-per-mass-dry-weight'!AZ$172</f>
        <v>0.00118029218661674</v>
      </c>
      <c r="BA64" s="66">
        <f>'signal-per-mass-dry-weight'!BA64*100/'signal-per-mass-dry-weight'!BA$172</f>
        <v>0</v>
      </c>
      <c r="BB64" s="66">
        <f>'signal-per-mass-dry-weight'!BB64*100/'signal-per-mass-dry-weight'!BB$172</f>
        <v>0</v>
      </c>
      <c r="BC64" s="66">
        <f>'signal-per-mass-dry-weight'!BC64*100/'signal-per-mass-dry-weight'!BC$172</f>
        <v>0.0041774793181929</v>
      </c>
      <c r="BD64" s="66">
        <f>'signal-per-mass-dry-weight'!BD64*100/'signal-per-mass-dry-weight'!BD$172</f>
        <v>0.00389258130565306</v>
      </c>
      <c r="BE64" s="66">
        <f>'signal-per-mass-dry-weight'!BE64*100/'signal-per-mass-dry-weight'!BE$172</f>
        <v>0</v>
      </c>
      <c r="BF64" s="66">
        <f>'signal-per-mass-dry-weight'!BF64*100/'signal-per-mass-dry-weight'!BF$172</f>
        <v>0.0029608964768453</v>
      </c>
      <c r="BG64" s="66">
        <f>'signal-per-mass-dry-weight'!BG64*100/'signal-per-mass-dry-weight'!BG$172</f>
        <v>0</v>
      </c>
      <c r="BH64" s="66">
        <f>'signal-per-mass-dry-weight'!BH64*100/'signal-per-mass-dry-weight'!BH$172</f>
        <v>0</v>
      </c>
      <c r="BI64" s="66">
        <f>'signal-per-mass-dry-weight'!BI64*100/'signal-per-mass-dry-weight'!BI$172</f>
        <v>0</v>
      </c>
      <c r="BJ64" s="66">
        <f>'signal-per-mass-dry-weight'!BJ64*100/'signal-per-mass-dry-weight'!BJ$172</f>
        <v>0</v>
      </c>
      <c r="BK64" s="66">
        <f>'signal-per-mass-dry-weight'!BK64*100/'signal-per-mass-dry-weight'!BK$172</f>
        <v>0</v>
      </c>
      <c r="BL64" s="66">
        <f>'signal-per-mass-dry-weight'!BL64*100/'signal-per-mass-dry-weight'!BL$172</f>
        <v>0</v>
      </c>
      <c r="BM64" s="121">
        <f>'signal-per-mass-dry-weight'!BM64*100/'signal-per-mass-dry-weight'!BM$172</f>
        <v>0</v>
      </c>
      <c r="BN64" s="66">
        <f>'signal-per-mass-dry-weight'!BN64*100/'signal-per-mass-dry-weight'!BN$172</f>
        <v>0</v>
      </c>
      <c r="BO64" s="66">
        <f>'signal-per-mass-dry-weight'!BO64*100/'signal-per-mass-dry-weight'!BO$172</f>
        <v>0</v>
      </c>
      <c r="BP64" s="66">
        <f>'signal-per-mass-dry-weight'!BP64*100/'signal-per-mass-dry-weight'!BP$172</f>
        <v>0</v>
      </c>
      <c r="BQ64" s="66">
        <f>'signal-per-mass-dry-weight'!BQ64*100/'signal-per-mass-dry-weight'!BQ$172</f>
        <v>0</v>
      </c>
      <c r="BR64" s="66">
        <f>'signal-per-mass-dry-weight'!BR64*100/'signal-per-mass-dry-weight'!BR$172</f>
        <v>0</v>
      </c>
      <c r="BS64" s="66">
        <f>'signal-per-mass-dry-weight'!BS64*100/'signal-per-mass-dry-weight'!BS$172</f>
        <v>0.000817363513979507</v>
      </c>
      <c r="BT64" s="66">
        <f>'signal-per-mass-dry-weight'!BT64*100/'signal-per-mass-dry-weight'!BT$172</f>
        <v>0</v>
      </c>
      <c r="BU64" s="66">
        <f>'signal-per-mass-dry-weight'!BU64*100/'signal-per-mass-dry-weight'!BU$172</f>
        <v>0.0253650670709519</v>
      </c>
      <c r="BV64" s="66">
        <f>'signal-per-mass-dry-weight'!BV64*100/'signal-per-mass-dry-weight'!BV$172</f>
        <v>0</v>
      </c>
      <c r="BW64" s="66">
        <f>'signal-per-mass-dry-weight'!BW64*100/'signal-per-mass-dry-weight'!BW$172</f>
        <v>0</v>
      </c>
      <c r="BX64" s="66">
        <f>'signal-per-mass-dry-weight'!BX64*100/'signal-per-mass-dry-weight'!BX$172</f>
        <v>0</v>
      </c>
      <c r="BY64" s="66">
        <f>'signal-per-mass-dry-weight'!BY64*100/'signal-per-mass-dry-weight'!BY$172</f>
        <v>0</v>
      </c>
      <c r="BZ64" s="66">
        <f>'signal-per-mass-dry-weight'!BZ64*100/'signal-per-mass-dry-weight'!BZ$172</f>
        <v>0</v>
      </c>
      <c r="CA64" s="66">
        <f>'signal-per-mass-dry-weight'!CA64*100/'signal-per-mass-dry-weight'!CA$172</f>
        <v>0</v>
      </c>
      <c r="CB64" s="66">
        <f>'signal-per-mass-dry-weight'!CB64*100/'signal-per-mass-dry-weight'!CB$172</f>
        <v>0</v>
      </c>
      <c r="CC64" s="66">
        <f>'signal-per-mass-dry-weight'!CC64*100/'signal-per-mass-dry-weight'!CC$172</f>
        <v>0</v>
      </c>
      <c r="CD64" s="66">
        <f>'signal-per-mass-dry-weight'!CD64*100/'signal-per-mass-dry-weight'!CD$172</f>
        <v>0</v>
      </c>
      <c r="CE64" s="66">
        <f>'signal-per-mass-dry-weight'!CE64*100/'signal-per-mass-dry-weight'!CE$172</f>
        <v>0.021875048078758</v>
      </c>
      <c r="CF64" s="66">
        <f>'signal-per-mass-dry-weight'!CF64*100/'signal-per-mass-dry-weight'!CF$172</f>
        <v>0</v>
      </c>
      <c r="CG64" s="66">
        <f>'signal-per-mass-dry-weight'!CG64*100/'signal-per-mass-dry-weight'!CG$172</f>
        <v>0.00897657952655031</v>
      </c>
      <c r="CH64" s="66">
        <f>'signal-per-mass-dry-weight'!CH64*100/'signal-per-mass-dry-weight'!CH$172</f>
        <v>0</v>
      </c>
      <c r="CI64" s="66">
        <f>'signal-per-mass-dry-weight'!CI64*100/'signal-per-mass-dry-weight'!CI$172</f>
        <v>0</v>
      </c>
      <c r="CJ64" s="66">
        <f>'signal-per-mass-dry-weight'!CJ64*100/'signal-per-mass-dry-weight'!CJ$172</f>
        <v>0.0121584194428327</v>
      </c>
      <c r="CK64" s="66">
        <f>'signal-per-mass-dry-weight'!CK64*100/'signal-per-mass-dry-weight'!CK$172</f>
        <v>0</v>
      </c>
      <c r="CL64" s="66">
        <f>'signal-per-mass-dry-weight'!CL64*100/'signal-per-mass-dry-weight'!CL$172</f>
        <v>0.00870036608931134</v>
      </c>
      <c r="CM64" s="66">
        <f>'signal-per-mass-dry-weight'!CM64*100/'signal-per-mass-dry-weight'!CM$172</f>
        <v>0</v>
      </c>
      <c r="CN64" s="66">
        <f>'signal-per-mass-dry-weight'!CN64*100/'signal-per-mass-dry-weight'!CN$172</f>
        <v>0</v>
      </c>
      <c r="CO64" s="66">
        <f>'signal-per-mass-dry-weight'!CO64*100/'signal-per-mass-dry-weight'!CO$172</f>
        <v>0.00218711110420991</v>
      </c>
      <c r="CP64" s="66">
        <f>'signal-per-mass-dry-weight'!CP64*100/'signal-per-mass-dry-weight'!CP$172</f>
        <v>0</v>
      </c>
      <c r="CQ64" s="66">
        <f>'signal-per-mass-dry-weight'!CQ64*100/'signal-per-mass-dry-weight'!CQ$172</f>
        <v>0</v>
      </c>
      <c r="CR64" s="66">
        <f>'signal-per-mass-dry-weight'!CR64*100/'signal-per-mass-dry-weight'!CR$172</f>
        <v>0.0293155203525634</v>
      </c>
      <c r="CS64" s="66">
        <f>'signal-per-mass-dry-weight'!CS64*100/'signal-per-mass-dry-weight'!CS$172</f>
        <v>0</v>
      </c>
      <c r="CT64" s="66">
        <f>'signal-per-mass-dry-weight'!CT64*100/'signal-per-mass-dry-weight'!CT$172</f>
        <v>0</v>
      </c>
      <c r="CU64" s="66">
        <f>'signal-per-mass-dry-weight'!CU64*100/'signal-per-mass-dry-weight'!CU$172</f>
        <v>0</v>
      </c>
      <c r="CV64" s="66">
        <f>'signal-per-mass-dry-weight'!CV64*100/'signal-per-mass-dry-weight'!CV$172</f>
        <v>0</v>
      </c>
      <c r="CW64" s="66">
        <f>'signal-per-mass-dry-weight'!CW64*100/'signal-per-mass-dry-weight'!CW$172</f>
        <v>0</v>
      </c>
      <c r="CX64" s="66">
        <f>'signal-per-mass-dry-weight'!CX64*100/'signal-per-mass-dry-weight'!CX$172</f>
        <v>0</v>
      </c>
      <c r="CY64" s="66">
        <f>'signal-per-mass-dry-weight'!CY64*100/'signal-per-mass-dry-weight'!CY$172</f>
        <v>0.0612463644905279</v>
      </c>
      <c r="CZ64" s="66">
        <f>'signal-per-mass-dry-weight'!CZ64*100/'signal-per-mass-dry-weight'!CZ$172</f>
        <v>0.00560218773129878</v>
      </c>
    </row>
    <row r="65" spans="1:104">
      <c r="A65" s="74" t="s">
        <v>526</v>
      </c>
      <c r="B65" s="75"/>
      <c r="C65" s="74" t="s">
        <v>526</v>
      </c>
      <c r="D65" s="97"/>
      <c r="E65" s="97"/>
      <c r="F65" s="97"/>
      <c r="G65" s="82">
        <f>'signal-per-mass-dry-weight'!G65*100/'signal-per-mass-dry-weight'!G$172</f>
        <v>0.12243757098811</v>
      </c>
      <c r="H65" s="82">
        <f>'signal-per-mass-dry-weight'!H65*100/'signal-per-mass-dry-weight'!H$172</f>
        <v>0.116758522745516</v>
      </c>
      <c r="I65" s="82">
        <f>'signal-per-mass-dry-weight'!I65*100/'signal-per-mass-dry-weight'!I$172</f>
        <v>0.111664428660013</v>
      </c>
      <c r="J65" s="82">
        <f>'signal-per-mass-dry-weight'!J65*100/'signal-per-mass-dry-weight'!J$172</f>
        <v>0.176658460366322</v>
      </c>
      <c r="K65" s="82">
        <f>'signal-per-mass-dry-weight'!K65*100/'signal-per-mass-dry-weight'!K$172</f>
        <v>0.118810988382991</v>
      </c>
      <c r="L65" s="82">
        <f>'signal-per-mass-dry-weight'!L65*100/'signal-per-mass-dry-weight'!L$172</f>
        <v>0.140173008103358</v>
      </c>
      <c r="M65" s="82">
        <f>'signal-per-mass-dry-weight'!M65*100/'signal-per-mass-dry-weight'!M$172</f>
        <v>0.186588674789206</v>
      </c>
      <c r="N65" s="82">
        <f>'signal-per-mass-dry-weight'!N65*100/'signal-per-mass-dry-weight'!N$172</f>
        <v>0.118838092654306</v>
      </c>
      <c r="O65" s="82">
        <f>'signal-per-mass-dry-weight'!O65*100/'signal-per-mass-dry-weight'!O$172</f>
        <v>0.145800730800728</v>
      </c>
      <c r="P65" s="82">
        <f>'signal-per-mass-dry-weight'!P65*100/'signal-per-mass-dry-weight'!P$172</f>
        <v>0.151692086148281</v>
      </c>
      <c r="Q65" s="116">
        <f t="shared" si="0"/>
        <v>0.138942256363883</v>
      </c>
      <c r="R65" s="117">
        <f t="shared" si="1"/>
        <v>0.0262929072056338</v>
      </c>
      <c r="S65" s="66">
        <f t="shared" si="2"/>
        <v>0.189236218654561</v>
      </c>
      <c r="T65" s="82">
        <f>'signal-per-mass-dry-weight'!T65*100/'signal-per-mass-dry-weight'!T$172</f>
        <v>0.120649174815634</v>
      </c>
      <c r="U65" s="82">
        <f>'signal-per-mass-dry-weight'!U65*100/'signal-per-mass-dry-weight'!U$172</f>
        <v>0.107843044003025</v>
      </c>
      <c r="V65" s="82">
        <f>'signal-per-mass-dry-weight'!V65*100/'signal-per-mass-dry-weight'!V$172</f>
        <v>0.121200583233418</v>
      </c>
      <c r="W65" s="82">
        <f>'signal-per-mass-dry-weight'!W65*100/'signal-per-mass-dry-weight'!W$172</f>
        <v>0.0873159182779439</v>
      </c>
      <c r="X65" s="82">
        <f>'signal-per-mass-dry-weight'!X65*100/'signal-per-mass-dry-weight'!X$172</f>
        <v>0.120483304420241</v>
      </c>
      <c r="Y65" s="82">
        <f>'signal-per-mass-dry-weight'!Y65*100/'signal-per-mass-dry-weight'!Y$172</f>
        <v>0.122314781925716</v>
      </c>
      <c r="Z65" s="82">
        <f>'signal-per-mass-dry-weight'!Z65*100/'signal-per-mass-dry-weight'!Z$172</f>
        <v>0.131212396844638</v>
      </c>
      <c r="AA65" s="82">
        <f>'signal-per-mass-dry-weight'!AA65*100/'signal-per-mass-dry-weight'!AA$172</f>
        <v>0.0229305963866192</v>
      </c>
      <c r="AB65" s="82">
        <f>'signal-per-mass-dry-weight'!AB65*100/'signal-per-mass-dry-weight'!AB$172</f>
        <v>0.063264891596675</v>
      </c>
      <c r="AC65" s="82">
        <f>'signal-per-mass-dry-weight'!AC65*100/'signal-per-mass-dry-weight'!AC$172</f>
        <v>0.111594008369919</v>
      </c>
      <c r="AD65" s="82">
        <f>'signal-per-mass-dry-weight'!AD65*100/'signal-per-mass-dry-weight'!AD$172</f>
        <v>0.116426590513887</v>
      </c>
      <c r="AE65" s="82">
        <f>'signal-per-mass-dry-weight'!AE65*100/'signal-per-mass-dry-weight'!AE$172</f>
        <v>0.0842903830031882</v>
      </c>
      <c r="AF65" s="82">
        <f>'signal-per-mass-dry-weight'!AF65*100/'signal-per-mass-dry-weight'!AF$172</f>
        <v>0.101572793152098</v>
      </c>
      <c r="AG65" s="82">
        <f>'signal-per-mass-dry-weight'!AG65*100/'signal-per-mass-dry-weight'!AG$172</f>
        <v>0.108751944489075</v>
      </c>
      <c r="AH65" s="82">
        <f>'signal-per-mass-dry-weight'!AH65*100/'signal-per-mass-dry-weight'!AH$172</f>
        <v>0.179922358446144</v>
      </c>
      <c r="AI65" s="82">
        <f>'signal-per-mass-dry-weight'!AI65*100/'signal-per-mass-dry-weight'!AI$172</f>
        <v>0.0582179920547469</v>
      </c>
      <c r="AJ65" s="82">
        <f>'signal-per-mass-dry-weight'!AJ65*100/'signal-per-mass-dry-weight'!AJ$172</f>
        <v>0.199328722237643</v>
      </c>
      <c r="AK65" s="82">
        <f>'signal-per-mass-dry-weight'!AK65*100/'signal-per-mass-dry-weight'!AK$172</f>
        <v>0.175394506684139</v>
      </c>
      <c r="AL65" s="82">
        <f>'signal-per-mass-dry-weight'!AL65*100/'signal-per-mass-dry-weight'!AL$172</f>
        <v>0.0732072618169992</v>
      </c>
      <c r="AM65" s="82">
        <f>'signal-per-mass-dry-weight'!AM65*100/'signal-per-mass-dry-weight'!AM$172</f>
        <v>0.139144081472295</v>
      </c>
      <c r="AN65" s="82">
        <f>'signal-per-mass-dry-weight'!AN65*100/'signal-per-mass-dry-weight'!AN$172</f>
        <v>0.145833038118053</v>
      </c>
      <c r="AO65" s="82">
        <f>'signal-per-mass-dry-weight'!AO65*100/'signal-per-mass-dry-weight'!AO$172</f>
        <v>0.0727710482666581</v>
      </c>
      <c r="AP65" s="82">
        <f>'signal-per-mass-dry-weight'!AP65*100/'signal-per-mass-dry-weight'!AP$172</f>
        <v>0.0703376252541822</v>
      </c>
      <c r="AQ65" s="82">
        <f>'signal-per-mass-dry-weight'!AQ65*100/'signal-per-mass-dry-weight'!AQ$172</f>
        <v>0.113445303594957</v>
      </c>
      <c r="AR65" s="82">
        <f>'signal-per-mass-dry-weight'!AR65*100/'signal-per-mass-dry-weight'!AR$172</f>
        <v>0.102995783957589</v>
      </c>
      <c r="AS65" s="82">
        <f>'signal-per-mass-dry-weight'!AS65*100/'signal-per-mass-dry-weight'!AS$172</f>
        <v>0.112877884702931</v>
      </c>
      <c r="AT65" s="82">
        <f>'signal-per-mass-dry-weight'!AT65*100/'signal-per-mass-dry-weight'!AT$172</f>
        <v>0.131077475863731</v>
      </c>
      <c r="AU65" s="82">
        <f>'signal-per-mass-dry-weight'!AU65*100/'signal-per-mass-dry-weight'!AU$172</f>
        <v>0.142737173022925</v>
      </c>
      <c r="AV65" s="82">
        <f>'signal-per-mass-dry-weight'!AV65*100/'signal-per-mass-dry-weight'!AV$172</f>
        <v>0.135490896796661</v>
      </c>
      <c r="AW65" s="82">
        <f>'signal-per-mass-dry-weight'!AW65*100/'signal-per-mass-dry-weight'!AW$172</f>
        <v>0.19508294793626</v>
      </c>
      <c r="AX65" s="82">
        <f>'signal-per-mass-dry-weight'!AX65*100/'signal-per-mass-dry-weight'!AX$172</f>
        <v>0.134122305069768</v>
      </c>
      <c r="AY65" s="82">
        <f>'signal-per-mass-dry-weight'!AY65*100/'signal-per-mass-dry-weight'!AY$172</f>
        <v>0.110784862923041</v>
      </c>
      <c r="AZ65" s="82">
        <f>'signal-per-mass-dry-weight'!AZ65*100/'signal-per-mass-dry-weight'!AZ$172</f>
        <v>0.172617732292698</v>
      </c>
      <c r="BA65" s="82">
        <f>'signal-per-mass-dry-weight'!BA65*100/'signal-per-mass-dry-weight'!BA$172</f>
        <v>0.0909891101434193</v>
      </c>
      <c r="BB65" s="82">
        <f>'signal-per-mass-dry-weight'!BB65*100/'signal-per-mass-dry-weight'!BB$172</f>
        <v>0.137694475321776</v>
      </c>
      <c r="BC65" s="82">
        <f>'signal-per-mass-dry-weight'!BC65*100/'signal-per-mass-dry-weight'!BC$172</f>
        <v>0.1555496710833</v>
      </c>
      <c r="BD65" s="82">
        <f>'signal-per-mass-dry-weight'!BD65*100/'signal-per-mass-dry-weight'!BD$172</f>
        <v>0.139556248291562</v>
      </c>
      <c r="BE65" s="82">
        <f>'signal-per-mass-dry-weight'!BE65*100/'signal-per-mass-dry-weight'!BE$172</f>
        <v>0.128488153658135</v>
      </c>
      <c r="BF65" s="82">
        <f>'signal-per-mass-dry-weight'!BF65*100/'signal-per-mass-dry-weight'!BF$172</f>
        <v>0.134509297090972</v>
      </c>
      <c r="BG65" s="82">
        <f>'signal-per-mass-dry-weight'!BG65*100/'signal-per-mass-dry-weight'!BG$172</f>
        <v>0.148666694142492</v>
      </c>
      <c r="BH65" s="82">
        <f>'signal-per-mass-dry-weight'!BH65*100/'signal-per-mass-dry-weight'!BH$172</f>
        <v>0</v>
      </c>
      <c r="BI65" s="82">
        <f>'signal-per-mass-dry-weight'!BI65*100/'signal-per-mass-dry-weight'!BI$172</f>
        <v>0.0680455502299882</v>
      </c>
      <c r="BJ65" s="82">
        <f>'signal-per-mass-dry-weight'!BJ65*100/'signal-per-mass-dry-weight'!BJ$172</f>
        <v>0.113982259060061</v>
      </c>
      <c r="BK65" s="82">
        <f>'signal-per-mass-dry-weight'!BK65*100/'signal-per-mass-dry-weight'!BK$172</f>
        <v>0.100323373267607</v>
      </c>
      <c r="BL65" s="82">
        <f>'signal-per-mass-dry-weight'!BL65*100/'signal-per-mass-dry-weight'!BL$172</f>
        <v>0.0727125713531754</v>
      </c>
      <c r="BM65" s="122">
        <f>'signal-per-mass-dry-weight'!BM65*100/'signal-per-mass-dry-weight'!BM$172</f>
        <v>0.0166252497932699</v>
      </c>
      <c r="BN65" s="82">
        <f>'signal-per-mass-dry-weight'!BN65*100/'signal-per-mass-dry-weight'!BN$172</f>
        <v>0.0313080279910346</v>
      </c>
      <c r="BO65" s="82">
        <f>'signal-per-mass-dry-weight'!BO65*100/'signal-per-mass-dry-weight'!BO$172</f>
        <v>0.0914781545296001</v>
      </c>
      <c r="BP65" s="82">
        <f>'signal-per-mass-dry-weight'!BP65*100/'signal-per-mass-dry-weight'!BP$172</f>
        <v>0.0173680554986522</v>
      </c>
      <c r="BQ65" s="82">
        <f>'signal-per-mass-dry-weight'!BQ65*100/'signal-per-mass-dry-weight'!BQ$172</f>
        <v>0.0748443694033438</v>
      </c>
      <c r="BR65" s="82">
        <f>'signal-per-mass-dry-weight'!BR65*100/'signal-per-mass-dry-weight'!BR$172</f>
        <v>0.00891919943657275</v>
      </c>
      <c r="BS65" s="82">
        <f>'signal-per-mass-dry-weight'!BS65*100/'signal-per-mass-dry-weight'!BS$172</f>
        <v>0.0420942209699446</v>
      </c>
      <c r="BT65" s="82">
        <f>'signal-per-mass-dry-weight'!BT65*100/'signal-per-mass-dry-weight'!BT$172</f>
        <v>0.0425624305462953</v>
      </c>
      <c r="BU65" s="82">
        <f>'signal-per-mass-dry-weight'!BU65*100/'signal-per-mass-dry-weight'!BU$172</f>
        <v>0.0451815257201331</v>
      </c>
      <c r="BV65" s="82">
        <f>'signal-per-mass-dry-weight'!BV65*100/'signal-per-mass-dry-weight'!BV$172</f>
        <v>0.00424248274085844</v>
      </c>
      <c r="BW65" s="82">
        <f>'signal-per-mass-dry-weight'!BW65*100/'signal-per-mass-dry-weight'!BW$172</f>
        <v>0.0311423544460184</v>
      </c>
      <c r="BX65" s="82">
        <f>'signal-per-mass-dry-weight'!BX65*100/'signal-per-mass-dry-weight'!BX$172</f>
        <v>0.0654885634626336</v>
      </c>
      <c r="BY65" s="82">
        <f>'signal-per-mass-dry-weight'!BY65*100/'signal-per-mass-dry-weight'!BY$172</f>
        <v>0.0627396141338939</v>
      </c>
      <c r="BZ65" s="82">
        <f>'signal-per-mass-dry-weight'!BZ65*100/'signal-per-mass-dry-weight'!BZ$172</f>
        <v>0.0219306581402686</v>
      </c>
      <c r="CA65" s="82">
        <f>'signal-per-mass-dry-weight'!CA65*100/'signal-per-mass-dry-weight'!CA$172</f>
        <v>0.0310520092985024</v>
      </c>
      <c r="CB65" s="82">
        <f>'signal-per-mass-dry-weight'!CB65*100/'signal-per-mass-dry-weight'!CB$172</f>
        <v>0.0428408103956471</v>
      </c>
      <c r="CC65" s="82">
        <f>'signal-per-mass-dry-weight'!CC65*100/'signal-per-mass-dry-weight'!CC$172</f>
        <v>0.0257715325602429</v>
      </c>
      <c r="CD65" s="82">
        <f>'signal-per-mass-dry-weight'!CD65*100/'signal-per-mass-dry-weight'!CD$172</f>
        <v>0.0285279141438673</v>
      </c>
      <c r="CE65" s="82">
        <f>'signal-per-mass-dry-weight'!CE65*100/'signal-per-mass-dry-weight'!CE$172</f>
        <v>0.0626421831346252</v>
      </c>
      <c r="CF65" s="82">
        <f>'signal-per-mass-dry-weight'!CF65*100/'signal-per-mass-dry-weight'!CF$172</f>
        <v>0.0709678685900441</v>
      </c>
      <c r="CG65" s="82">
        <f>'signal-per-mass-dry-weight'!CG65*100/'signal-per-mass-dry-weight'!CG$172</f>
        <v>0.0160296062974113</v>
      </c>
      <c r="CH65" s="82">
        <f>'signal-per-mass-dry-weight'!CH65*100/'signal-per-mass-dry-weight'!CH$172</f>
        <v>0.00241701020053879</v>
      </c>
      <c r="CI65" s="82">
        <f>'signal-per-mass-dry-weight'!CI65*100/'signal-per-mass-dry-weight'!CI$172</f>
        <v>0.0676517053672492</v>
      </c>
      <c r="CJ65" s="82">
        <f>'signal-per-mass-dry-weight'!CJ65*100/'signal-per-mass-dry-weight'!CJ$172</f>
        <v>0.0624500635018225</v>
      </c>
      <c r="CK65" s="82">
        <f>'signal-per-mass-dry-weight'!CK65*100/'signal-per-mass-dry-weight'!CK$172</f>
        <v>0.0367429484428333</v>
      </c>
      <c r="CL65" s="82">
        <f>'signal-per-mass-dry-weight'!CL65*100/'signal-per-mass-dry-weight'!CL$172</f>
        <v>0.116626335911483</v>
      </c>
      <c r="CM65" s="82">
        <f>'signal-per-mass-dry-weight'!CM65*100/'signal-per-mass-dry-weight'!CM$172</f>
        <v>0.0228739257153802</v>
      </c>
      <c r="CN65" s="82">
        <f>'signal-per-mass-dry-weight'!CN65*100/'signal-per-mass-dry-weight'!CN$172</f>
        <v>0.0751494671680378</v>
      </c>
      <c r="CO65" s="82">
        <f>'signal-per-mass-dry-weight'!CO65*100/'signal-per-mass-dry-weight'!CO$172</f>
        <v>0.0207775554899941</v>
      </c>
      <c r="CP65" s="82">
        <f>'signal-per-mass-dry-weight'!CP65*100/'signal-per-mass-dry-weight'!CP$172</f>
        <v>0.0422289235206105</v>
      </c>
      <c r="CQ65" s="82">
        <f>'signal-per-mass-dry-weight'!CQ65*100/'signal-per-mass-dry-weight'!CQ$172</f>
        <v>0.0349054519516365</v>
      </c>
      <c r="CR65" s="82">
        <f>'signal-per-mass-dry-weight'!CR65*100/'signal-per-mass-dry-weight'!CR$172</f>
        <v>0.0526346842693752</v>
      </c>
      <c r="CS65" s="82">
        <f>'signal-per-mass-dry-weight'!CS65*100/'signal-per-mass-dry-weight'!CS$172</f>
        <v>0.00773399069139405</v>
      </c>
      <c r="CT65" s="82">
        <f>'signal-per-mass-dry-weight'!CT65*100/'signal-per-mass-dry-weight'!CT$172</f>
        <v>0.0193864513149176</v>
      </c>
      <c r="CU65" s="82">
        <f>'signal-per-mass-dry-weight'!CU65*100/'signal-per-mass-dry-weight'!CU$172</f>
        <v>0.0666593439521161</v>
      </c>
      <c r="CV65" s="82">
        <f>'signal-per-mass-dry-weight'!CV65*100/'signal-per-mass-dry-weight'!CV$172</f>
        <v>0.0810072207142105</v>
      </c>
      <c r="CW65" s="82">
        <f>'signal-per-mass-dry-weight'!CW65*100/'signal-per-mass-dry-weight'!CW$172</f>
        <v>0.0903031532629262</v>
      </c>
      <c r="CX65" s="82">
        <f>'signal-per-mass-dry-weight'!CX65*100/'signal-per-mass-dry-weight'!CX$172</f>
        <v>0.0423474784965959</v>
      </c>
      <c r="CY65" s="82">
        <f>'signal-per-mass-dry-weight'!CY65*100/'signal-per-mass-dry-weight'!CY$172</f>
        <v>0.116924877663735</v>
      </c>
      <c r="CZ65" s="82">
        <f>'signal-per-mass-dry-weight'!CZ65*100/'signal-per-mass-dry-weight'!CZ$172</f>
        <v>0.1097369714425</v>
      </c>
    </row>
    <row r="66" spans="1:104">
      <c r="A66">
        <f>'imported data from Web Calc'!A70</f>
        <v>452.3</v>
      </c>
      <c r="B66" t="str">
        <f>'imported data from Web Calc'!B70</f>
        <v>C21H42O7PN</v>
      </c>
      <c r="C66" s="61" t="str">
        <f>'imported data from Web Calc'!C70</f>
        <v>LPE(16:1)</v>
      </c>
      <c r="D66" s="96"/>
      <c r="E66" s="96"/>
      <c r="F66" s="96"/>
      <c r="G66" s="66">
        <f>'signal-per-mass-dry-weight'!G66*100/'signal-per-mass-dry-weight'!G$172</f>
        <v>0</v>
      </c>
      <c r="H66" s="66">
        <f>'signal-per-mass-dry-weight'!H66*100/'signal-per-mass-dry-weight'!H$172</f>
        <v>0</v>
      </c>
      <c r="I66" s="66">
        <f>'signal-per-mass-dry-weight'!I66*100/'signal-per-mass-dry-weight'!I$172</f>
        <v>0</v>
      </c>
      <c r="J66" s="66">
        <f>'signal-per-mass-dry-weight'!J66*100/'signal-per-mass-dry-weight'!J$172</f>
        <v>0</v>
      </c>
      <c r="K66" s="66">
        <f>'signal-per-mass-dry-weight'!K66*100/'signal-per-mass-dry-weight'!K$172</f>
        <v>0</v>
      </c>
      <c r="L66" s="66">
        <f>'signal-per-mass-dry-weight'!L66*100/'signal-per-mass-dry-weight'!L$172</f>
        <v>0</v>
      </c>
      <c r="M66" s="66">
        <f>'signal-per-mass-dry-weight'!M66*100/'signal-per-mass-dry-weight'!M$172</f>
        <v>0</v>
      </c>
      <c r="N66" s="66">
        <f>'signal-per-mass-dry-weight'!N66*100/'signal-per-mass-dry-weight'!N$172</f>
        <v>0</v>
      </c>
      <c r="O66" s="66">
        <f>'signal-per-mass-dry-weight'!O66*100/'signal-per-mass-dry-weight'!O$172</f>
        <v>0</v>
      </c>
      <c r="P66" s="66">
        <f>'signal-per-mass-dry-weight'!P66*100/'signal-per-mass-dry-weight'!P$172</f>
        <v>0</v>
      </c>
      <c r="Q66" s="66">
        <f t="shared" si="0"/>
        <v>0</v>
      </c>
      <c r="R66" s="115">
        <f t="shared" si="1"/>
        <v>0</v>
      </c>
      <c r="S66" s="66" t="e">
        <f t="shared" si="2"/>
        <v>#DIV/0!</v>
      </c>
      <c r="T66" s="66">
        <f>'signal-per-mass-dry-weight'!T66*100/'signal-per-mass-dry-weight'!T$172</f>
        <v>0</v>
      </c>
      <c r="U66" s="66">
        <f>'signal-per-mass-dry-weight'!U66*100/'signal-per-mass-dry-weight'!U$172</f>
        <v>0</v>
      </c>
      <c r="V66" s="66">
        <f>'signal-per-mass-dry-weight'!V66*100/'signal-per-mass-dry-weight'!V$172</f>
        <v>0</v>
      </c>
      <c r="W66" s="66">
        <f>'signal-per-mass-dry-weight'!W66*100/'signal-per-mass-dry-weight'!W$172</f>
        <v>0</v>
      </c>
      <c r="X66" s="66">
        <f>'signal-per-mass-dry-weight'!X66*100/'signal-per-mass-dry-weight'!X$172</f>
        <v>0</v>
      </c>
      <c r="Y66" s="66">
        <f>'signal-per-mass-dry-weight'!Y66*100/'signal-per-mass-dry-weight'!Y$172</f>
        <v>0</v>
      </c>
      <c r="Z66" s="66">
        <f>'signal-per-mass-dry-weight'!Z66*100/'signal-per-mass-dry-weight'!Z$172</f>
        <v>0</v>
      </c>
      <c r="AA66" s="66">
        <f>'signal-per-mass-dry-weight'!AA66*100/'signal-per-mass-dry-weight'!AA$172</f>
        <v>0</v>
      </c>
      <c r="AB66" s="66">
        <f>'signal-per-mass-dry-weight'!AB66*100/'signal-per-mass-dry-weight'!AB$172</f>
        <v>0</v>
      </c>
      <c r="AC66" s="66">
        <f>'signal-per-mass-dry-weight'!AC66*100/'signal-per-mass-dry-weight'!AC$172</f>
        <v>0</v>
      </c>
      <c r="AD66" s="66">
        <f>'signal-per-mass-dry-weight'!AD66*100/'signal-per-mass-dry-weight'!AD$172</f>
        <v>0</v>
      </c>
      <c r="AE66" s="66">
        <f>'signal-per-mass-dry-weight'!AE66*100/'signal-per-mass-dry-weight'!AE$172</f>
        <v>0</v>
      </c>
      <c r="AF66" s="66">
        <f>'signal-per-mass-dry-weight'!AF66*100/'signal-per-mass-dry-weight'!AF$172</f>
        <v>0</v>
      </c>
      <c r="AG66" s="66">
        <f>'signal-per-mass-dry-weight'!AG66*100/'signal-per-mass-dry-weight'!AG$172</f>
        <v>0</v>
      </c>
      <c r="AH66" s="66">
        <f>'signal-per-mass-dry-weight'!AH66*100/'signal-per-mass-dry-weight'!AH$172</f>
        <v>0</v>
      </c>
      <c r="AI66" s="66">
        <f>'signal-per-mass-dry-weight'!AI66*100/'signal-per-mass-dry-weight'!AI$172</f>
        <v>0</v>
      </c>
      <c r="AJ66" s="66">
        <f>'signal-per-mass-dry-weight'!AJ66*100/'signal-per-mass-dry-weight'!AJ$172</f>
        <v>0</v>
      </c>
      <c r="AK66" s="66">
        <f>'signal-per-mass-dry-weight'!AK66*100/'signal-per-mass-dry-weight'!AK$172</f>
        <v>0</v>
      </c>
      <c r="AL66" s="66">
        <f>'signal-per-mass-dry-weight'!AL66*100/'signal-per-mass-dry-weight'!AL$172</f>
        <v>0</v>
      </c>
      <c r="AM66" s="66">
        <f>'signal-per-mass-dry-weight'!AM66*100/'signal-per-mass-dry-weight'!AM$172</f>
        <v>0</v>
      </c>
      <c r="AN66" s="66">
        <f>'signal-per-mass-dry-weight'!AN66*100/'signal-per-mass-dry-weight'!AN$172</f>
        <v>0</v>
      </c>
      <c r="AO66" s="66">
        <f>'signal-per-mass-dry-weight'!AO66*100/'signal-per-mass-dry-weight'!AO$172</f>
        <v>0</v>
      </c>
      <c r="AP66" s="66">
        <f>'signal-per-mass-dry-weight'!AP66*100/'signal-per-mass-dry-weight'!AP$172</f>
        <v>0</v>
      </c>
      <c r="AQ66" s="66">
        <f>'signal-per-mass-dry-weight'!AQ66*100/'signal-per-mass-dry-weight'!AQ$172</f>
        <v>0</v>
      </c>
      <c r="AR66" s="66">
        <f>'signal-per-mass-dry-weight'!AR66*100/'signal-per-mass-dry-weight'!AR$172</f>
        <v>0</v>
      </c>
      <c r="AS66" s="66">
        <f>'signal-per-mass-dry-weight'!AS66*100/'signal-per-mass-dry-weight'!AS$172</f>
        <v>0</v>
      </c>
      <c r="AT66" s="66">
        <f>'signal-per-mass-dry-weight'!AT66*100/'signal-per-mass-dry-weight'!AT$172</f>
        <v>0</v>
      </c>
      <c r="AU66" s="66">
        <f>'signal-per-mass-dry-weight'!AU66*100/'signal-per-mass-dry-weight'!AU$172</f>
        <v>0</v>
      </c>
      <c r="AV66" s="66">
        <f>'signal-per-mass-dry-weight'!AV66*100/'signal-per-mass-dry-weight'!AV$172</f>
        <v>0</v>
      </c>
      <c r="AW66" s="66">
        <f>'signal-per-mass-dry-weight'!AW66*100/'signal-per-mass-dry-weight'!AW$172</f>
        <v>0</v>
      </c>
      <c r="AX66" s="66">
        <f>'signal-per-mass-dry-weight'!AX66*100/'signal-per-mass-dry-weight'!AX$172</f>
        <v>0</v>
      </c>
      <c r="AY66" s="66">
        <f>'signal-per-mass-dry-weight'!AY66*100/'signal-per-mass-dry-weight'!AY$172</f>
        <v>0</v>
      </c>
      <c r="AZ66" s="66">
        <f>'signal-per-mass-dry-weight'!AZ66*100/'signal-per-mass-dry-weight'!AZ$172</f>
        <v>0</v>
      </c>
      <c r="BA66" s="66">
        <f>'signal-per-mass-dry-weight'!BA66*100/'signal-per-mass-dry-weight'!BA$172</f>
        <v>0</v>
      </c>
      <c r="BB66" s="66">
        <f>'signal-per-mass-dry-weight'!BB66*100/'signal-per-mass-dry-weight'!BB$172</f>
        <v>0</v>
      </c>
      <c r="BC66" s="66">
        <f>'signal-per-mass-dry-weight'!BC66*100/'signal-per-mass-dry-weight'!BC$172</f>
        <v>0</v>
      </c>
      <c r="BD66" s="66">
        <f>'signal-per-mass-dry-weight'!BD66*100/'signal-per-mass-dry-weight'!BD$172</f>
        <v>0</v>
      </c>
      <c r="BE66" s="66">
        <f>'signal-per-mass-dry-weight'!BE66*100/'signal-per-mass-dry-weight'!BE$172</f>
        <v>0</v>
      </c>
      <c r="BF66" s="66">
        <f>'signal-per-mass-dry-weight'!BF66*100/'signal-per-mass-dry-weight'!BF$172</f>
        <v>0</v>
      </c>
      <c r="BG66" s="66">
        <f>'signal-per-mass-dry-weight'!BG66*100/'signal-per-mass-dry-weight'!BG$172</f>
        <v>0</v>
      </c>
      <c r="BH66" s="66">
        <f>'signal-per-mass-dry-weight'!BH66*100/'signal-per-mass-dry-weight'!BH$172</f>
        <v>0</v>
      </c>
      <c r="BI66" s="66">
        <f>'signal-per-mass-dry-weight'!BI66*100/'signal-per-mass-dry-weight'!BI$172</f>
        <v>0</v>
      </c>
      <c r="BJ66" s="66">
        <f>'signal-per-mass-dry-weight'!BJ66*100/'signal-per-mass-dry-weight'!BJ$172</f>
        <v>0</v>
      </c>
      <c r="BK66" s="66">
        <f>'signal-per-mass-dry-weight'!BK66*100/'signal-per-mass-dry-weight'!BK$172</f>
        <v>0</v>
      </c>
      <c r="BL66" s="66">
        <f>'signal-per-mass-dry-weight'!BL66*100/'signal-per-mass-dry-weight'!BL$172</f>
        <v>0</v>
      </c>
      <c r="BM66" s="121">
        <f>'signal-per-mass-dry-weight'!BM66*100/'signal-per-mass-dry-weight'!BM$172</f>
        <v>0</v>
      </c>
      <c r="BN66" s="66">
        <f>'signal-per-mass-dry-weight'!BN66*100/'signal-per-mass-dry-weight'!BN$172</f>
        <v>0</v>
      </c>
      <c r="BO66" s="66">
        <f>'signal-per-mass-dry-weight'!BO66*100/'signal-per-mass-dry-weight'!BO$172</f>
        <v>0</v>
      </c>
      <c r="BP66" s="66">
        <f>'signal-per-mass-dry-weight'!BP66*100/'signal-per-mass-dry-weight'!BP$172</f>
        <v>0</v>
      </c>
      <c r="BQ66" s="66">
        <f>'signal-per-mass-dry-weight'!BQ66*100/'signal-per-mass-dry-weight'!BQ$172</f>
        <v>0</v>
      </c>
      <c r="BR66" s="66">
        <f>'signal-per-mass-dry-weight'!BR66*100/'signal-per-mass-dry-weight'!BR$172</f>
        <v>0</v>
      </c>
      <c r="BS66" s="66">
        <f>'signal-per-mass-dry-weight'!BS66*100/'signal-per-mass-dry-weight'!BS$172</f>
        <v>0</v>
      </c>
      <c r="BT66" s="66">
        <f>'signal-per-mass-dry-weight'!BT66*100/'signal-per-mass-dry-weight'!BT$172</f>
        <v>0</v>
      </c>
      <c r="BU66" s="66">
        <f>'signal-per-mass-dry-weight'!BU66*100/'signal-per-mass-dry-weight'!BU$172</f>
        <v>0</v>
      </c>
      <c r="BV66" s="66">
        <f>'signal-per-mass-dry-weight'!BV66*100/'signal-per-mass-dry-weight'!BV$172</f>
        <v>0</v>
      </c>
      <c r="BW66" s="66">
        <f>'signal-per-mass-dry-weight'!BW66*100/'signal-per-mass-dry-weight'!BW$172</f>
        <v>0</v>
      </c>
      <c r="BX66" s="66">
        <f>'signal-per-mass-dry-weight'!BX66*100/'signal-per-mass-dry-weight'!BX$172</f>
        <v>0</v>
      </c>
      <c r="BY66" s="66">
        <f>'signal-per-mass-dry-weight'!BY66*100/'signal-per-mass-dry-weight'!BY$172</f>
        <v>0</v>
      </c>
      <c r="BZ66" s="66">
        <f>'signal-per-mass-dry-weight'!BZ66*100/'signal-per-mass-dry-weight'!BZ$172</f>
        <v>0</v>
      </c>
      <c r="CA66" s="66">
        <f>'signal-per-mass-dry-weight'!CA66*100/'signal-per-mass-dry-weight'!CA$172</f>
        <v>0</v>
      </c>
      <c r="CB66" s="66">
        <f>'signal-per-mass-dry-weight'!CB66*100/'signal-per-mass-dry-weight'!CB$172</f>
        <v>0</v>
      </c>
      <c r="CC66" s="66">
        <f>'signal-per-mass-dry-weight'!CC66*100/'signal-per-mass-dry-weight'!CC$172</f>
        <v>0</v>
      </c>
      <c r="CD66" s="66">
        <f>'signal-per-mass-dry-weight'!CD66*100/'signal-per-mass-dry-weight'!CD$172</f>
        <v>0</v>
      </c>
      <c r="CE66" s="66">
        <f>'signal-per-mass-dry-weight'!CE66*100/'signal-per-mass-dry-weight'!CE$172</f>
        <v>0</v>
      </c>
      <c r="CF66" s="66">
        <f>'signal-per-mass-dry-weight'!CF66*100/'signal-per-mass-dry-weight'!CF$172</f>
        <v>0</v>
      </c>
      <c r="CG66" s="66">
        <f>'signal-per-mass-dry-weight'!CG66*100/'signal-per-mass-dry-weight'!CG$172</f>
        <v>0</v>
      </c>
      <c r="CH66" s="66">
        <f>'signal-per-mass-dry-weight'!CH66*100/'signal-per-mass-dry-weight'!CH$172</f>
        <v>0</v>
      </c>
      <c r="CI66" s="66">
        <f>'signal-per-mass-dry-weight'!CI66*100/'signal-per-mass-dry-weight'!CI$172</f>
        <v>0</v>
      </c>
      <c r="CJ66" s="66">
        <f>'signal-per-mass-dry-weight'!CJ66*100/'signal-per-mass-dry-weight'!CJ$172</f>
        <v>0</v>
      </c>
      <c r="CK66" s="66">
        <f>'signal-per-mass-dry-weight'!CK66*100/'signal-per-mass-dry-weight'!CK$172</f>
        <v>0</v>
      </c>
      <c r="CL66" s="66">
        <f>'signal-per-mass-dry-weight'!CL66*100/'signal-per-mass-dry-weight'!CL$172</f>
        <v>0</v>
      </c>
      <c r="CM66" s="66">
        <f>'signal-per-mass-dry-weight'!CM66*100/'signal-per-mass-dry-weight'!CM$172</f>
        <v>0</v>
      </c>
      <c r="CN66" s="66">
        <f>'signal-per-mass-dry-weight'!CN66*100/'signal-per-mass-dry-weight'!CN$172</f>
        <v>0</v>
      </c>
      <c r="CO66" s="66">
        <f>'signal-per-mass-dry-weight'!CO66*100/'signal-per-mass-dry-weight'!CO$172</f>
        <v>0</v>
      </c>
      <c r="CP66" s="66">
        <f>'signal-per-mass-dry-weight'!CP66*100/'signal-per-mass-dry-weight'!CP$172</f>
        <v>0</v>
      </c>
      <c r="CQ66" s="66">
        <f>'signal-per-mass-dry-weight'!CQ66*100/'signal-per-mass-dry-weight'!CQ$172</f>
        <v>0</v>
      </c>
      <c r="CR66" s="66">
        <f>'signal-per-mass-dry-weight'!CR66*100/'signal-per-mass-dry-weight'!CR$172</f>
        <v>0</v>
      </c>
      <c r="CS66" s="66">
        <f>'signal-per-mass-dry-weight'!CS66*100/'signal-per-mass-dry-weight'!CS$172</f>
        <v>0</v>
      </c>
      <c r="CT66" s="66">
        <f>'signal-per-mass-dry-weight'!CT66*100/'signal-per-mass-dry-weight'!CT$172</f>
        <v>0</v>
      </c>
      <c r="CU66" s="66">
        <f>'signal-per-mass-dry-weight'!CU66*100/'signal-per-mass-dry-weight'!CU$172</f>
        <v>0</v>
      </c>
      <c r="CV66" s="66">
        <f>'signal-per-mass-dry-weight'!CV66*100/'signal-per-mass-dry-weight'!CV$172</f>
        <v>0</v>
      </c>
      <c r="CW66" s="66">
        <f>'signal-per-mass-dry-weight'!CW66*100/'signal-per-mass-dry-weight'!CW$172</f>
        <v>0</v>
      </c>
      <c r="CX66" s="66">
        <f>'signal-per-mass-dry-weight'!CX66*100/'signal-per-mass-dry-weight'!CX$172</f>
        <v>0</v>
      </c>
      <c r="CY66" s="66">
        <f>'signal-per-mass-dry-weight'!CY66*100/'signal-per-mass-dry-weight'!CY$172</f>
        <v>0</v>
      </c>
      <c r="CZ66" s="66">
        <f>'signal-per-mass-dry-weight'!CZ66*100/'signal-per-mass-dry-weight'!CZ$172</f>
        <v>0</v>
      </c>
    </row>
    <row r="67" spans="1:104">
      <c r="A67">
        <f>'imported data from Web Calc'!A71</f>
        <v>454.3</v>
      </c>
      <c r="B67" t="str">
        <f>'imported data from Web Calc'!B71</f>
        <v>C21H44O7PN</v>
      </c>
      <c r="C67" s="61" t="str">
        <f>'imported data from Web Calc'!C71</f>
        <v>LPE(16:0)</v>
      </c>
      <c r="D67" s="96"/>
      <c r="E67" s="96"/>
      <c r="F67" s="96"/>
      <c r="G67" s="66">
        <f>'signal-per-mass-dry-weight'!G67*100/'signal-per-mass-dry-weight'!G$172</f>
        <v>0.0344443737203271</v>
      </c>
      <c r="H67" s="66">
        <f>'signal-per-mass-dry-weight'!H67*100/'signal-per-mass-dry-weight'!H$172</f>
        <v>0</v>
      </c>
      <c r="I67" s="66">
        <f>'signal-per-mass-dry-weight'!I67*100/'signal-per-mass-dry-weight'!I$172</f>
        <v>0.0161028674868532</v>
      </c>
      <c r="J67" s="66">
        <f>'signal-per-mass-dry-weight'!J67*100/'signal-per-mass-dry-weight'!J$172</f>
        <v>0.0140160396810583</v>
      </c>
      <c r="K67" s="66">
        <f>'signal-per-mass-dry-weight'!K67*100/'signal-per-mass-dry-weight'!K$172</f>
        <v>0.0597894457929877</v>
      </c>
      <c r="L67" s="66">
        <f>'signal-per-mass-dry-weight'!L67*100/'signal-per-mass-dry-weight'!L$172</f>
        <v>0.0160746329486502</v>
      </c>
      <c r="M67" s="66">
        <f>'signal-per-mass-dry-weight'!M67*100/'signal-per-mass-dry-weight'!M$172</f>
        <v>0.0346251023310449</v>
      </c>
      <c r="N67" s="66">
        <f>'signal-per-mass-dry-weight'!N67*100/'signal-per-mass-dry-weight'!N$172</f>
        <v>0.0188182905107416</v>
      </c>
      <c r="O67" s="66">
        <f>'signal-per-mass-dry-weight'!O67*100/'signal-per-mass-dry-weight'!O$172</f>
        <v>0.00939398105450417</v>
      </c>
      <c r="P67" s="66">
        <f>'signal-per-mass-dry-weight'!P67*100/'signal-per-mass-dry-weight'!P$172</f>
        <v>0.0165484186533075</v>
      </c>
      <c r="Q67" s="66">
        <f t="shared" si="0"/>
        <v>0.0219813152179475</v>
      </c>
      <c r="R67" s="115">
        <f t="shared" si="1"/>
        <v>0.0168611284232369</v>
      </c>
      <c r="S67" s="66">
        <f t="shared" si="2"/>
        <v>0.767066404173578</v>
      </c>
      <c r="T67" s="66">
        <f>'signal-per-mass-dry-weight'!T67*100/'signal-per-mass-dry-weight'!T$172</f>
        <v>0.0313528180578424</v>
      </c>
      <c r="U67" s="66">
        <f>'signal-per-mass-dry-weight'!U67*100/'signal-per-mass-dry-weight'!U$172</f>
        <v>0.0803254016175343</v>
      </c>
      <c r="V67" s="66">
        <f>'signal-per-mass-dry-weight'!V67*100/'signal-per-mass-dry-weight'!V$172</f>
        <v>0.0680294999510719</v>
      </c>
      <c r="W67" s="66">
        <f>'signal-per-mass-dry-weight'!W67*100/'signal-per-mass-dry-weight'!W$172</f>
        <v>0.0440172999180903</v>
      </c>
      <c r="X67" s="66">
        <f>'signal-per-mass-dry-weight'!X67*100/'signal-per-mass-dry-weight'!X$172</f>
        <v>0.0282786706395623</v>
      </c>
      <c r="Y67" s="66">
        <f>'signal-per-mass-dry-weight'!Y67*100/'signal-per-mass-dry-weight'!Y$172</f>
        <v>0.0136187102852687</v>
      </c>
      <c r="Z67" s="66">
        <f>'signal-per-mass-dry-weight'!Z67*100/'signal-per-mass-dry-weight'!Z$172</f>
        <v>0.0561455933523946</v>
      </c>
      <c r="AA67" s="66">
        <f>'signal-per-mass-dry-weight'!AA67*100/'signal-per-mass-dry-weight'!AA$172</f>
        <v>0</v>
      </c>
      <c r="AB67" s="66">
        <f>'signal-per-mass-dry-weight'!AB67*100/'signal-per-mass-dry-weight'!AB$172</f>
        <v>0.0427042949056172</v>
      </c>
      <c r="AC67" s="66">
        <f>'signal-per-mass-dry-weight'!AC67*100/'signal-per-mass-dry-weight'!AC$172</f>
        <v>0.0499802059886954</v>
      </c>
      <c r="AD67" s="66">
        <f>'signal-per-mass-dry-weight'!AD67*100/'signal-per-mass-dry-weight'!AD$172</f>
        <v>0.0235661362063901</v>
      </c>
      <c r="AE67" s="66">
        <f>'signal-per-mass-dry-weight'!AE67*100/'signal-per-mass-dry-weight'!AE$172</f>
        <v>0</v>
      </c>
      <c r="AF67" s="66">
        <f>'signal-per-mass-dry-weight'!AF67*100/'signal-per-mass-dry-weight'!AF$172</f>
        <v>0.0156267639936278</v>
      </c>
      <c r="AG67" s="66">
        <f>'signal-per-mass-dry-weight'!AG67*100/'signal-per-mass-dry-weight'!AG$172</f>
        <v>0.0222134196131464</v>
      </c>
      <c r="AH67" s="66">
        <f>'signal-per-mass-dry-weight'!AH67*100/'signal-per-mass-dry-weight'!AH$172</f>
        <v>0.0381016452521589</v>
      </c>
      <c r="AI67" s="66">
        <f>'signal-per-mass-dry-weight'!AI67*100/'signal-per-mass-dry-weight'!AI$172</f>
        <v>0</v>
      </c>
      <c r="AJ67" s="66">
        <f>'signal-per-mass-dry-weight'!AJ67*100/'signal-per-mass-dry-weight'!AJ$172</f>
        <v>0.00749443013687298</v>
      </c>
      <c r="AK67" s="66">
        <f>'signal-per-mass-dry-weight'!AK67*100/'signal-per-mass-dry-weight'!AK$172</f>
        <v>0.0392062835945365</v>
      </c>
      <c r="AL67" s="66">
        <f>'signal-per-mass-dry-weight'!AL67*100/'signal-per-mass-dry-weight'!AL$172</f>
        <v>0.0516763108954788</v>
      </c>
      <c r="AM67" s="66">
        <f>'signal-per-mass-dry-weight'!AM67*100/'signal-per-mass-dry-weight'!AM$172</f>
        <v>0.0369296612951598</v>
      </c>
      <c r="AN67" s="66">
        <f>'signal-per-mass-dry-weight'!AN67*100/'signal-per-mass-dry-weight'!AN$172</f>
        <v>0.0433764814075948</v>
      </c>
      <c r="AO67" s="66">
        <f>'signal-per-mass-dry-weight'!AO67*100/'signal-per-mass-dry-weight'!AO$172</f>
        <v>0.0179130802498126</v>
      </c>
      <c r="AP67" s="66">
        <f>'signal-per-mass-dry-weight'!AP67*100/'signal-per-mass-dry-weight'!AP$172</f>
        <v>0.0130573010873295</v>
      </c>
      <c r="AQ67" s="66">
        <f>'signal-per-mass-dry-weight'!AQ67*100/'signal-per-mass-dry-weight'!AQ$172</f>
        <v>0.060265710880019</v>
      </c>
      <c r="AR67" s="66">
        <f>'signal-per-mass-dry-weight'!AR67*100/'signal-per-mass-dry-weight'!AR$172</f>
        <v>0.0586559033786098</v>
      </c>
      <c r="AS67" s="66">
        <f>'signal-per-mass-dry-weight'!AS67*100/'signal-per-mass-dry-weight'!AS$172</f>
        <v>0.0123945775106296</v>
      </c>
      <c r="AT67" s="66">
        <f>'signal-per-mass-dry-weight'!AT67*100/'signal-per-mass-dry-weight'!AT$172</f>
        <v>0.0663812863471609</v>
      </c>
      <c r="AU67" s="66">
        <f>'signal-per-mass-dry-weight'!AU67*100/'signal-per-mass-dry-weight'!AU$172</f>
        <v>0.0497952926480698</v>
      </c>
      <c r="AV67" s="66">
        <f>'signal-per-mass-dry-weight'!AV67*100/'signal-per-mass-dry-weight'!AV$172</f>
        <v>0.0196484535933199</v>
      </c>
      <c r="AW67" s="66">
        <f>'signal-per-mass-dry-weight'!AW67*100/'signal-per-mass-dry-weight'!AW$172</f>
        <v>0.0436102492089239</v>
      </c>
      <c r="AX67" s="66">
        <f>'signal-per-mass-dry-weight'!AX67*100/'signal-per-mass-dry-weight'!AX$172</f>
        <v>0.0188830650133327</v>
      </c>
      <c r="AY67" s="66">
        <f>'signal-per-mass-dry-weight'!AY67*100/'signal-per-mass-dry-weight'!AY$172</f>
        <v>0.0785872140979004</v>
      </c>
      <c r="AZ67" s="66">
        <f>'signal-per-mass-dry-weight'!AZ67*100/'signal-per-mass-dry-weight'!AZ$172</f>
        <v>0.0368255414222787</v>
      </c>
      <c r="BA67" s="66">
        <f>'signal-per-mass-dry-weight'!BA67*100/'signal-per-mass-dry-weight'!BA$172</f>
        <v>0.0208806105934584</v>
      </c>
      <c r="BB67" s="66">
        <f>'signal-per-mass-dry-weight'!BB67*100/'signal-per-mass-dry-weight'!BB$172</f>
        <v>0.0850085032782531</v>
      </c>
      <c r="BC67" s="66">
        <f>'signal-per-mass-dry-weight'!BC67*100/'signal-per-mass-dry-weight'!BC$172</f>
        <v>0.0106158347236868</v>
      </c>
      <c r="BD67" s="66">
        <f>'signal-per-mass-dry-weight'!BD67*100/'signal-per-mass-dry-weight'!BD$172</f>
        <v>0.0380612344561632</v>
      </c>
      <c r="BE67" s="66">
        <f>'signal-per-mass-dry-weight'!BE67*100/'signal-per-mass-dry-weight'!BE$172</f>
        <v>0.0270225628838484</v>
      </c>
      <c r="BF67" s="66">
        <f>'signal-per-mass-dry-weight'!BF67*100/'signal-per-mass-dry-weight'!BF$172</f>
        <v>0.105578327702247</v>
      </c>
      <c r="BG67" s="66">
        <f>'signal-per-mass-dry-weight'!BG67*100/'signal-per-mass-dry-weight'!BG$172</f>
        <v>0.0414436803740909</v>
      </c>
      <c r="BH67" s="66">
        <f>'signal-per-mass-dry-weight'!BH67*100/'signal-per-mass-dry-weight'!BH$172</f>
        <v>0.0818767436009408</v>
      </c>
      <c r="BI67" s="66">
        <f>'signal-per-mass-dry-weight'!BI67*100/'signal-per-mass-dry-weight'!BI$172</f>
        <v>0.0247441221510569</v>
      </c>
      <c r="BJ67" s="66">
        <f>'signal-per-mass-dry-weight'!BJ67*100/'signal-per-mass-dry-weight'!BJ$172</f>
        <v>0.0180369613427312</v>
      </c>
      <c r="BK67" s="66">
        <f>'signal-per-mass-dry-weight'!BK67*100/'signal-per-mass-dry-weight'!BK$172</f>
        <v>0</v>
      </c>
      <c r="BL67" s="66">
        <f>'signal-per-mass-dry-weight'!BL67*100/'signal-per-mass-dry-weight'!BL$172</f>
        <v>0.0251549097258135</v>
      </c>
      <c r="BM67" s="121">
        <f>'signal-per-mass-dry-weight'!BM67*100/'signal-per-mass-dry-weight'!BM$172</f>
        <v>0.0159604240858551</v>
      </c>
      <c r="BN67" s="66">
        <f>'signal-per-mass-dry-weight'!BN67*100/'signal-per-mass-dry-weight'!BN$172</f>
        <v>0.0200373692723308</v>
      </c>
      <c r="BO67" s="66">
        <f>'signal-per-mass-dry-weight'!BO67*100/'signal-per-mass-dry-weight'!BO$172</f>
        <v>0.024643379230184</v>
      </c>
      <c r="BP67" s="66">
        <f>'signal-per-mass-dry-weight'!BP67*100/'signal-per-mass-dry-weight'!BP$172</f>
        <v>0</v>
      </c>
      <c r="BQ67" s="66">
        <f>'signal-per-mass-dry-weight'!BQ67*100/'signal-per-mass-dry-weight'!BQ$172</f>
        <v>0.064344559027551</v>
      </c>
      <c r="BR67" s="66">
        <f>'signal-per-mass-dry-weight'!BR67*100/'signal-per-mass-dry-weight'!BR$172</f>
        <v>0.0239750849097385</v>
      </c>
      <c r="BS67" s="66">
        <f>'signal-per-mass-dry-weight'!BS67*100/'signal-per-mass-dry-weight'!BS$172</f>
        <v>0.0470806820142889</v>
      </c>
      <c r="BT67" s="66">
        <f>'signal-per-mass-dry-weight'!BT67*100/'signal-per-mass-dry-weight'!BT$172</f>
        <v>0</v>
      </c>
      <c r="BU67" s="66">
        <f>'signal-per-mass-dry-weight'!BU67*100/'signal-per-mass-dry-weight'!BU$172</f>
        <v>0.015219215968654</v>
      </c>
      <c r="BV67" s="66">
        <f>'signal-per-mass-dry-weight'!BV67*100/'signal-per-mass-dry-weight'!BV$172</f>
        <v>0.0152731142155001</v>
      </c>
      <c r="BW67" s="66">
        <f>'signal-per-mass-dry-weight'!BW67*100/'signal-per-mass-dry-weight'!BW$172</f>
        <v>0.021355003906325</v>
      </c>
      <c r="BX67" s="66">
        <f>'signal-per-mass-dry-weight'!BX67*100/'signal-per-mass-dry-weight'!BX$172</f>
        <v>0.0437173736297286</v>
      </c>
      <c r="BY67" s="66">
        <f>'signal-per-mass-dry-weight'!BY67*100/'signal-per-mass-dry-weight'!BY$172</f>
        <v>0</v>
      </c>
      <c r="BZ67" s="66">
        <f>'signal-per-mass-dry-weight'!BZ67*100/'signal-per-mass-dry-weight'!BZ$172</f>
        <v>0</v>
      </c>
      <c r="CA67" s="66">
        <f>'signal-per-mass-dry-weight'!CA67*100/'signal-per-mass-dry-weight'!CA$172</f>
        <v>0</v>
      </c>
      <c r="CB67" s="66">
        <f>'signal-per-mass-dry-weight'!CB67*100/'signal-per-mass-dry-weight'!CB$172</f>
        <v>0</v>
      </c>
      <c r="CC67" s="66">
        <f>'signal-per-mass-dry-weight'!CC67*100/'signal-per-mass-dry-weight'!CC$172</f>
        <v>0.0127970466853835</v>
      </c>
      <c r="CD67" s="66">
        <f>'signal-per-mass-dry-weight'!CD67*100/'signal-per-mass-dry-weight'!CD$172</f>
        <v>0.0154293598866217</v>
      </c>
      <c r="CE67" s="66">
        <f>'signal-per-mass-dry-weight'!CE67*100/'signal-per-mass-dry-weight'!CE$172</f>
        <v>0.0286367572252644</v>
      </c>
      <c r="CF67" s="66">
        <f>'signal-per-mass-dry-weight'!CF67*100/'signal-per-mass-dry-weight'!CF$172</f>
        <v>0.0152529717531014</v>
      </c>
      <c r="CG67" s="66">
        <f>'signal-per-mass-dry-weight'!CG67*100/'signal-per-mass-dry-weight'!CG$172</f>
        <v>0.03693263934566</v>
      </c>
      <c r="CH67" s="66">
        <f>'signal-per-mass-dry-weight'!CH67*100/'signal-per-mass-dry-weight'!CH$172</f>
        <v>0</v>
      </c>
      <c r="CI67" s="66">
        <f>'signal-per-mass-dry-weight'!CI67*100/'signal-per-mass-dry-weight'!CI$172</f>
        <v>0.0334282874496046</v>
      </c>
      <c r="CJ67" s="66">
        <f>'signal-per-mass-dry-weight'!CJ67*100/'signal-per-mass-dry-weight'!CJ$172</f>
        <v>0.0477499804215885</v>
      </c>
      <c r="CK67" s="66">
        <f>'signal-per-mass-dry-weight'!CK67*100/'signal-per-mass-dry-weight'!CK$172</f>
        <v>0</v>
      </c>
      <c r="CL67" s="66">
        <f>'signal-per-mass-dry-weight'!CL67*100/'signal-per-mass-dry-weight'!CL$172</f>
        <v>0.0198867806806062</v>
      </c>
      <c r="CM67" s="66">
        <f>'signal-per-mass-dry-weight'!CM67*100/'signal-per-mass-dry-weight'!CM$172</f>
        <v>0.0249536616308878</v>
      </c>
      <c r="CN67" s="66">
        <f>'signal-per-mass-dry-weight'!CN67*100/'signal-per-mass-dry-weight'!CN$172</f>
        <v>0.0408629945902219</v>
      </c>
      <c r="CO67" s="66">
        <f>'signal-per-mass-dry-weight'!CO67*100/'signal-per-mass-dry-weight'!CO$172</f>
        <v>0</v>
      </c>
      <c r="CP67" s="66">
        <f>'signal-per-mass-dry-weight'!CP67*100/'signal-per-mass-dry-weight'!CP$172</f>
        <v>0</v>
      </c>
      <c r="CQ67" s="66">
        <f>'signal-per-mass-dry-weight'!CQ67*100/'signal-per-mass-dry-weight'!CQ$172</f>
        <v>0.0103424755514491</v>
      </c>
      <c r="CR67" s="66">
        <f>'signal-per-mass-dry-weight'!CR67*100/'signal-per-mass-dry-weight'!CR$172</f>
        <v>0.019188562151867</v>
      </c>
      <c r="CS67" s="66">
        <f>'signal-per-mass-dry-weight'!CS67*100/'signal-per-mass-dry-weight'!CS$172</f>
        <v>0.0296988671678603</v>
      </c>
      <c r="CT67" s="66">
        <f>'signal-per-mass-dry-weight'!CT67*100/'signal-per-mass-dry-weight'!CT$172</f>
        <v>0.0199405801644249</v>
      </c>
      <c r="CU67" s="66">
        <f>'signal-per-mass-dry-weight'!CU67*100/'signal-per-mass-dry-weight'!CU$172</f>
        <v>0</v>
      </c>
      <c r="CV67" s="66">
        <f>'signal-per-mass-dry-weight'!CV67*100/'signal-per-mass-dry-weight'!CV$172</f>
        <v>0.00702721353782822</v>
      </c>
      <c r="CW67" s="66">
        <f>'signal-per-mass-dry-weight'!CW67*100/'signal-per-mass-dry-weight'!CW$172</f>
        <v>0.0253224137082693</v>
      </c>
      <c r="CX67" s="66">
        <f>'signal-per-mass-dry-weight'!CX67*100/'signal-per-mass-dry-weight'!CX$172</f>
        <v>0</v>
      </c>
      <c r="CY67" s="66">
        <f>'signal-per-mass-dry-weight'!CY67*100/'signal-per-mass-dry-weight'!CY$172</f>
        <v>0</v>
      </c>
      <c r="CZ67" s="66">
        <f>'signal-per-mass-dry-weight'!CZ67*100/'signal-per-mass-dry-weight'!CZ$172</f>
        <v>0.03479987383582</v>
      </c>
    </row>
    <row r="68" spans="1:104">
      <c r="A68">
        <f>'imported data from Web Calc'!A72</f>
        <v>476.3</v>
      </c>
      <c r="B68" t="str">
        <f>'imported data from Web Calc'!B72</f>
        <v>C23H42O7PN</v>
      </c>
      <c r="C68" s="61" t="str">
        <f>'imported data from Web Calc'!C72</f>
        <v>LPE(18:3)</v>
      </c>
      <c r="D68" s="96"/>
      <c r="E68" s="96"/>
      <c r="F68" s="96"/>
      <c r="G68" s="66">
        <f>'signal-per-mass-dry-weight'!G68*100/'signal-per-mass-dry-weight'!G$172</f>
        <v>0.00861109343008178</v>
      </c>
      <c r="H68" s="66">
        <f>'signal-per-mass-dry-weight'!H68*100/'signal-per-mass-dry-weight'!H$172</f>
        <v>0</v>
      </c>
      <c r="I68" s="66">
        <f>'signal-per-mass-dry-weight'!I68*100/'signal-per-mass-dry-weight'!I$172</f>
        <v>0</v>
      </c>
      <c r="J68" s="66">
        <f>'signal-per-mass-dry-weight'!J68*100/'signal-per-mass-dry-weight'!J$172</f>
        <v>0.0397121124296651</v>
      </c>
      <c r="K68" s="66">
        <f>'signal-per-mass-dry-weight'!K68*100/'signal-per-mass-dry-weight'!K$172</f>
        <v>0.0252955347585717</v>
      </c>
      <c r="L68" s="66">
        <f>'signal-per-mass-dry-weight'!L68*100/'signal-per-mass-dry-weight'!L$172</f>
        <v>0</v>
      </c>
      <c r="M68" s="66">
        <f>'signal-per-mass-dry-weight'!M68*100/'signal-per-mass-dry-weight'!M$172</f>
        <v>0.011541700777015</v>
      </c>
      <c r="N68" s="66">
        <f>'signal-per-mass-dry-weight'!N68*100/'signal-per-mass-dry-weight'!N$172</f>
        <v>0</v>
      </c>
      <c r="O68" s="66">
        <f>'signal-per-mass-dry-weight'!O68*100/'signal-per-mass-dry-weight'!O$172</f>
        <v>0.0117424763181302</v>
      </c>
      <c r="P68" s="66">
        <f>'signal-per-mass-dry-weight'!P68*100/'signal-per-mass-dry-weight'!P$172</f>
        <v>0.0330968373066151</v>
      </c>
      <c r="Q68" s="66">
        <f t="shared" si="0"/>
        <v>0.0129999755020079</v>
      </c>
      <c r="R68" s="115">
        <f t="shared" si="1"/>
        <v>0.0147857683018749</v>
      </c>
      <c r="S68" s="66">
        <f t="shared" si="2"/>
        <v>1.13736893577924</v>
      </c>
      <c r="T68" s="66">
        <f>'signal-per-mass-dry-weight'!T68*100/'signal-per-mass-dry-weight'!T$172</f>
        <v>0.0138675926025072</v>
      </c>
      <c r="U68" s="66">
        <f>'signal-per-mass-dry-weight'!U68*100/'signal-per-mass-dry-weight'!U$172</f>
        <v>0.0229501147478669</v>
      </c>
      <c r="V68" s="66">
        <f>'signal-per-mass-dry-weight'!V68*100/'signal-per-mass-dry-weight'!V$172</f>
        <v>0.0152479913683437</v>
      </c>
      <c r="W68" s="66">
        <f>'signal-per-mass-dry-weight'!W68*100/'signal-per-mass-dry-weight'!W$172</f>
        <v>0.00861208041875679</v>
      </c>
      <c r="X68" s="66">
        <f>'signal-per-mass-dry-weight'!X68*100/'signal-per-mass-dry-weight'!X$172</f>
        <v>0.0221793495212253</v>
      </c>
      <c r="Y68" s="66">
        <f>'signal-per-mass-dry-weight'!Y68*100/'signal-per-mass-dry-weight'!Y$172</f>
        <v>0.0075659501584826</v>
      </c>
      <c r="Z68" s="66">
        <f>'signal-per-mass-dry-weight'!Z68*100/'signal-per-mass-dry-weight'!Z$172</f>
        <v>0.016300333553921</v>
      </c>
      <c r="AA68" s="66">
        <f>'signal-per-mass-dry-weight'!AA68*100/'signal-per-mass-dry-weight'!AA$172</f>
        <v>0.0112890393373039</v>
      </c>
      <c r="AB68" s="66">
        <f>'signal-per-mass-dry-weight'!AB68*100/'signal-per-mass-dry-weight'!AB$172</f>
        <v>0</v>
      </c>
      <c r="AC68" s="66">
        <f>'signal-per-mass-dry-weight'!AC68*100/'signal-per-mass-dry-weight'!AC$172</f>
        <v>0.0152113670400377</v>
      </c>
      <c r="AD68" s="66">
        <f>'signal-per-mass-dry-weight'!AD68*100/'signal-per-mass-dry-weight'!AD$172</f>
        <v>0</v>
      </c>
      <c r="AE68" s="66">
        <f>'signal-per-mass-dry-weight'!AE68*100/'signal-per-mass-dry-weight'!AE$172</f>
        <v>0.0164026422990417</v>
      </c>
      <c r="AF68" s="66">
        <f>'signal-per-mass-dry-weight'!AF68*100/'signal-per-mass-dry-weight'!AF$172</f>
        <v>0.02812817518853</v>
      </c>
      <c r="AG68" s="66">
        <f>'signal-per-mass-dry-weight'!AG68*100/'signal-per-mass-dry-weight'!AG$172</f>
        <v>0.00833003235492989</v>
      </c>
      <c r="AH68" s="66">
        <f>'signal-per-mass-dry-weight'!AH68*100/'signal-per-mass-dry-weight'!AH$172</f>
        <v>0.0148173064869507</v>
      </c>
      <c r="AI68" s="66">
        <f>'signal-per-mass-dry-weight'!AI68*100/'signal-per-mass-dry-weight'!AI$172</f>
        <v>0</v>
      </c>
      <c r="AJ68" s="66">
        <f>'signal-per-mass-dry-weight'!AJ68*100/'signal-per-mass-dry-weight'!AJ$172</f>
        <v>0.00999257351583064</v>
      </c>
      <c r="AK68" s="66">
        <f>'signal-per-mass-dry-weight'!AK68*100/'signal-per-mass-dry-weight'!AK$172</f>
        <v>0</v>
      </c>
      <c r="AL68" s="66">
        <f>'signal-per-mass-dry-weight'!AL68*100/'signal-per-mass-dry-weight'!AL$172</f>
        <v>0</v>
      </c>
      <c r="AM68" s="66">
        <f>'signal-per-mass-dry-weight'!AM68*100/'signal-per-mass-dry-weight'!AM$172</f>
        <v>0.0284885958562662</v>
      </c>
      <c r="AN68" s="66">
        <f>'signal-per-mass-dry-weight'!AN68*100/'signal-per-mass-dry-weight'!AN$172</f>
        <v>0</v>
      </c>
      <c r="AO68" s="66">
        <f>'signal-per-mass-dry-weight'!AO68*100/'signal-per-mass-dry-weight'!AO$172</f>
        <v>0.0179130802498126</v>
      </c>
      <c r="AP68" s="66">
        <f>'signal-per-mass-dry-weight'!AP68*100/'signal-per-mass-dry-weight'!AP$172</f>
        <v>0.0167879585408522</v>
      </c>
      <c r="AQ68" s="66">
        <f>'signal-per-mass-dry-weight'!AQ68*100/'signal-per-mass-dry-weight'!AQ$172</f>
        <v>0.0107617340857177</v>
      </c>
      <c r="AR68" s="66">
        <f>'signal-per-mass-dry-weight'!AR68*100/'signal-per-mass-dry-weight'!AR$172</f>
        <v>0.00744836868299807</v>
      </c>
      <c r="AS68" s="66">
        <f>'signal-per-mass-dry-weight'!AS68*100/'signal-per-mass-dry-weight'!AS$172</f>
        <v>0</v>
      </c>
      <c r="AT68" s="66">
        <f>'signal-per-mass-dry-weight'!AT68*100/'signal-per-mass-dry-weight'!AT$172</f>
        <v>0.0259752859619325</v>
      </c>
      <c r="AU68" s="66">
        <f>'signal-per-mass-dry-weight'!AU68*100/'signal-per-mass-dry-weight'!AU$172</f>
        <v>0.00461067524519165</v>
      </c>
      <c r="AV68" s="66">
        <f>'signal-per-mass-dry-weight'!AV68*100/'signal-per-mass-dry-weight'!AV$172</f>
        <v>0.00982422679665993</v>
      </c>
      <c r="AW68" s="66">
        <f>'signal-per-mass-dry-weight'!AW68*100/'signal-per-mass-dry-weight'!AW$172</f>
        <v>0.00726837486815397</v>
      </c>
      <c r="AX68" s="66">
        <f>'signal-per-mass-dry-weight'!AX68*100/'signal-per-mass-dry-weight'!AX$172</f>
        <v>0</v>
      </c>
      <c r="AY68" s="66">
        <f>'signal-per-mass-dry-weight'!AY68*100/'signal-per-mass-dry-weight'!AY$172</f>
        <v>0.0157174428195801</v>
      </c>
      <c r="AZ68" s="66">
        <f>'signal-per-mass-dry-weight'!AZ68*100/'signal-per-mass-dry-weight'!AZ$172</f>
        <v>0.0339928074667188</v>
      </c>
      <c r="BA68" s="66">
        <f>'signal-per-mass-dry-weight'!BA68*100/'signal-per-mass-dry-weight'!BA$172</f>
        <v>0.0487214247180696</v>
      </c>
      <c r="BB68" s="66">
        <f>'signal-per-mass-dry-weight'!BB68*100/'signal-per-mass-dry-weight'!BB$172</f>
        <v>0.019126913237607</v>
      </c>
      <c r="BC68" s="66">
        <f>'signal-per-mass-dry-weight'!BC68*100/'signal-per-mass-dry-weight'!BC$172</f>
        <v>0.0129749091067283</v>
      </c>
      <c r="BD68" s="66">
        <f>'signal-per-mass-dry-weight'!BD68*100/'signal-per-mass-dry-weight'!BD$172</f>
        <v>0.0110723591145202</v>
      </c>
      <c r="BE68" s="66">
        <f>'signal-per-mass-dry-weight'!BE68*100/'signal-per-mass-dry-weight'!BE$172</f>
        <v>0.0127165001806346</v>
      </c>
      <c r="BF68" s="66">
        <f>'signal-per-mass-dry-weight'!BF68*100/'signal-per-mass-dry-weight'!BF$172</f>
        <v>0.00609105736743733</v>
      </c>
      <c r="BG68" s="66">
        <f>'signal-per-mass-dry-weight'!BG68*100/'signal-per-mass-dry-weight'!BG$172</f>
        <v>0.0207218401870455</v>
      </c>
      <c r="BH68" s="66">
        <f>'signal-per-mass-dry-weight'!BH68*100/'signal-per-mass-dry-weight'!BH$172</f>
        <v>0</v>
      </c>
      <c r="BI68" s="66">
        <f>'signal-per-mass-dry-weight'!BI68*100/'signal-per-mass-dry-weight'!BI$172</f>
        <v>0</v>
      </c>
      <c r="BJ68" s="66">
        <f>'signal-per-mass-dry-weight'!BJ68*100/'signal-per-mass-dry-weight'!BJ$172</f>
        <v>0</v>
      </c>
      <c r="BK68" s="66">
        <f>'signal-per-mass-dry-weight'!BK68*100/'signal-per-mass-dry-weight'!BK$172</f>
        <v>0</v>
      </c>
      <c r="BL68" s="66">
        <f>'signal-per-mass-dry-weight'!BL68*100/'signal-per-mass-dry-weight'!BL$172</f>
        <v>0</v>
      </c>
      <c r="BM68" s="121">
        <f>'signal-per-mass-dry-weight'!BM68*100/'signal-per-mass-dry-weight'!BM$172</f>
        <v>0</v>
      </c>
      <c r="BN68" s="66">
        <f>'signal-per-mass-dry-weight'!BN68*100/'signal-per-mass-dry-weight'!BN$172</f>
        <v>0</v>
      </c>
      <c r="BO68" s="66">
        <f>'signal-per-mass-dry-weight'!BO68*100/'signal-per-mass-dry-weight'!BO$172</f>
        <v>0.00672092160823199</v>
      </c>
      <c r="BP68" s="66">
        <f>'signal-per-mass-dry-weight'!BP68*100/'signal-per-mass-dry-weight'!BP$172</f>
        <v>0</v>
      </c>
      <c r="BQ68" s="66">
        <f>'signal-per-mass-dry-weight'!BQ68*100/'signal-per-mass-dry-weight'!BQ$172</f>
        <v>0</v>
      </c>
      <c r="BR68" s="66">
        <f>'signal-per-mass-dry-weight'!BR68*100/'signal-per-mass-dry-weight'!BR$172</f>
        <v>0</v>
      </c>
      <c r="BS68" s="66">
        <f>'signal-per-mass-dry-weight'!BS68*100/'signal-per-mass-dry-weight'!BS$172</f>
        <v>0</v>
      </c>
      <c r="BT68" s="66">
        <f>'signal-per-mass-dry-weight'!BT68*100/'signal-per-mass-dry-weight'!BT$172</f>
        <v>0</v>
      </c>
      <c r="BU68" s="66">
        <f>'signal-per-mass-dry-weight'!BU68*100/'signal-per-mass-dry-weight'!BU$172</f>
        <v>0</v>
      </c>
      <c r="BV68" s="66">
        <f>'signal-per-mass-dry-weight'!BV68*100/'signal-per-mass-dry-weight'!BV$172</f>
        <v>0</v>
      </c>
      <c r="BW68" s="66">
        <f>'signal-per-mass-dry-weight'!BW68*100/'signal-per-mass-dry-weight'!BW$172</f>
        <v>0</v>
      </c>
      <c r="BX68" s="66">
        <f>'signal-per-mass-dry-weight'!BX68*100/'signal-per-mass-dry-weight'!BX$172</f>
        <v>0.0187360172698837</v>
      </c>
      <c r="BY68" s="66">
        <f>'signal-per-mass-dry-weight'!BY68*100/'signal-per-mass-dry-weight'!BY$172</f>
        <v>0</v>
      </c>
      <c r="BZ68" s="66">
        <f>'signal-per-mass-dry-weight'!BZ68*100/'signal-per-mass-dry-weight'!BZ$172</f>
        <v>0</v>
      </c>
      <c r="CA68" s="66">
        <f>'signal-per-mass-dry-weight'!CA68*100/'signal-per-mass-dry-weight'!CA$172</f>
        <v>0</v>
      </c>
      <c r="CB68" s="66">
        <f>'signal-per-mass-dry-weight'!CB68*100/'signal-per-mass-dry-weight'!CB$172</f>
        <v>0.00934719383028501</v>
      </c>
      <c r="CC68" s="66">
        <f>'signal-per-mass-dry-weight'!CC68*100/'signal-per-mass-dry-weight'!CC$172</f>
        <v>0</v>
      </c>
      <c r="CD68" s="66">
        <f>'signal-per-mass-dry-weight'!CD68*100/'signal-per-mass-dry-weight'!CD$172</f>
        <v>0.00771467994331085</v>
      </c>
      <c r="CE68" s="66">
        <f>'signal-per-mass-dry-weight'!CE68*100/'signal-per-mass-dry-weight'!CE$172</f>
        <v>0</v>
      </c>
      <c r="CF68" s="66">
        <f>'signal-per-mass-dry-weight'!CF68*100/'signal-per-mass-dry-weight'!CF$172</f>
        <v>0</v>
      </c>
      <c r="CG68" s="66">
        <f>'signal-per-mass-dry-weight'!CG68*100/'signal-per-mass-dry-weight'!CG$172</f>
        <v>0</v>
      </c>
      <c r="CH68" s="66">
        <f>'signal-per-mass-dry-weight'!CH68*100/'signal-per-mass-dry-weight'!CH$172</f>
        <v>0</v>
      </c>
      <c r="CI68" s="66">
        <f>'signal-per-mass-dry-weight'!CI68*100/'signal-per-mass-dry-weight'!CI$172</f>
        <v>0</v>
      </c>
      <c r="CJ68" s="66">
        <f>'signal-per-mass-dry-weight'!CJ68*100/'signal-per-mass-dry-weight'!CJ$172</f>
        <v>0</v>
      </c>
      <c r="CK68" s="66">
        <f>'signal-per-mass-dry-weight'!CK68*100/'signal-per-mass-dry-weight'!CK$172</f>
        <v>0.047031517048221</v>
      </c>
      <c r="CL68" s="66">
        <f>'signal-per-mass-dry-weight'!CL68*100/'signal-per-mass-dry-weight'!CL$172</f>
        <v>0.012926407442394</v>
      </c>
      <c r="CM68" s="66">
        <f>'signal-per-mass-dry-weight'!CM68*100/'signal-per-mass-dry-weight'!CM$172</f>
        <v>0</v>
      </c>
      <c r="CN68" s="66">
        <f>'signal-per-mass-dry-weight'!CN68*100/'signal-per-mass-dry-weight'!CN$172</f>
        <v>0.00704534389486584</v>
      </c>
      <c r="CO68" s="66">
        <f>'signal-per-mass-dry-weight'!CO68*100/'signal-per-mass-dry-weight'!CO$172</f>
        <v>0.0209965090330275</v>
      </c>
      <c r="CP68" s="66">
        <f>'signal-per-mass-dry-weight'!CP68*100/'signal-per-mass-dry-weight'!CP$172</f>
        <v>0</v>
      </c>
      <c r="CQ68" s="66">
        <f>'signal-per-mass-dry-weight'!CQ68*100/'signal-per-mass-dry-weight'!CQ$172</f>
        <v>0.0227534462131881</v>
      </c>
      <c r="CR68" s="66">
        <f>'signal-per-mass-dry-weight'!CR68*100/'signal-per-mass-dry-weight'!CR$172</f>
        <v>0</v>
      </c>
      <c r="CS68" s="66">
        <f>'signal-per-mass-dry-weight'!CS68*100/'signal-per-mass-dry-weight'!CS$172</f>
        <v>0</v>
      </c>
      <c r="CT68" s="66">
        <f>'signal-per-mass-dry-weight'!CT68*100/'signal-per-mass-dry-weight'!CT$172</f>
        <v>0</v>
      </c>
      <c r="CU68" s="66">
        <f>'signal-per-mass-dry-weight'!CU68*100/'signal-per-mass-dry-weight'!CU$172</f>
        <v>0</v>
      </c>
      <c r="CV68" s="66">
        <f>'signal-per-mass-dry-weight'!CV68*100/'signal-per-mass-dry-weight'!CV$172</f>
        <v>0.0140544270756564</v>
      </c>
      <c r="CW68" s="66">
        <f>'signal-per-mass-dry-weight'!CW68*100/'signal-per-mass-dry-weight'!CW$172</f>
        <v>0.00744776873772626</v>
      </c>
      <c r="CX68" s="66">
        <f>'signal-per-mass-dry-weight'!CX68*100/'signal-per-mass-dry-weight'!CX$172</f>
        <v>0</v>
      </c>
      <c r="CY68" s="66">
        <f>'signal-per-mass-dry-weight'!CY68*100/'signal-per-mass-dry-weight'!CY$172</f>
        <v>0</v>
      </c>
      <c r="CZ68" s="66">
        <f>'signal-per-mass-dry-weight'!CZ68*100/'signal-per-mass-dry-weight'!CZ$172</f>
        <v>0</v>
      </c>
    </row>
    <row r="69" spans="1:104">
      <c r="A69">
        <f>'imported data from Web Calc'!A73</f>
        <v>478.3</v>
      </c>
      <c r="B69" t="str">
        <f>'imported data from Web Calc'!B73</f>
        <v>C23H44O7PN</v>
      </c>
      <c r="C69" s="61" t="str">
        <f>'imported data from Web Calc'!C73</f>
        <v>LPE(18:2)</v>
      </c>
      <c r="D69" s="96"/>
      <c r="E69" s="96"/>
      <c r="F69" s="96"/>
      <c r="G69" s="66">
        <f>'signal-per-mass-dry-weight'!G69*100/'signal-per-mass-dry-weight'!G$172</f>
        <v>0.0107638667876022</v>
      </c>
      <c r="H69" s="66">
        <f>'signal-per-mass-dry-weight'!H69*100/'signal-per-mass-dry-weight'!H$172</f>
        <v>0.039208252942002</v>
      </c>
      <c r="I69" s="66">
        <f>'signal-per-mass-dry-weight'!I69*100/'signal-per-mass-dry-weight'!I$172</f>
        <v>0</v>
      </c>
      <c r="J69" s="66">
        <f>'signal-per-mass-dry-weight'!J69*100/'signal-per-mass-dry-weight'!J$172</f>
        <v>0.00934402645403885</v>
      </c>
      <c r="K69" s="66">
        <f>'signal-per-mass-dry-weight'!K69*100/'signal-per-mass-dry-weight'!K$172</f>
        <v>0.0298947228964939</v>
      </c>
      <c r="L69" s="66">
        <f>'signal-per-mass-dry-weight'!L69*100/'signal-per-mass-dry-weight'!L$172</f>
        <v>0.0252601374907361</v>
      </c>
      <c r="M69" s="66">
        <f>'signal-per-mass-dry-weight'!M69*100/'signal-per-mass-dry-weight'!M$172</f>
        <v>0.013850040932418</v>
      </c>
      <c r="N69" s="66">
        <f>'signal-per-mass-dry-weight'!N69*100/'signal-per-mass-dry-weight'!N$172</f>
        <v>0.0258751494522697</v>
      </c>
      <c r="O69" s="66">
        <f>'signal-per-mass-dry-weight'!O69*100/'signal-per-mass-dry-weight'!O$172</f>
        <v>0.0610608768542771</v>
      </c>
      <c r="P69" s="66">
        <f>'signal-per-mass-dry-weight'!P69*100/'signal-per-mass-dry-weight'!P$172</f>
        <v>0.0236405980761536</v>
      </c>
      <c r="Q69" s="66">
        <f t="shared" si="0"/>
        <v>0.0238897671885991</v>
      </c>
      <c r="R69" s="115">
        <f t="shared" si="1"/>
        <v>0.0173643106201957</v>
      </c>
      <c r="S69" s="66">
        <f t="shared" si="2"/>
        <v>0.726851395541537</v>
      </c>
      <c r="T69" s="66">
        <f>'signal-per-mass-dry-weight'!T69*100/'signal-per-mass-dry-weight'!T$172</f>
        <v>0.0385880837634984</v>
      </c>
      <c r="U69" s="66">
        <f>'signal-per-mass-dry-weight'!U69*100/'signal-per-mass-dry-weight'!U$172</f>
        <v>0.0510002549952599</v>
      </c>
      <c r="V69" s="66">
        <f>'signal-per-mass-dry-weight'!V69*100/'signal-per-mass-dry-weight'!V$172</f>
        <v>0.0445710516920816</v>
      </c>
      <c r="W69" s="66">
        <f>'signal-per-mass-dry-weight'!W69*100/'signal-per-mass-dry-weight'!W$172</f>
        <v>0.067939745525748</v>
      </c>
      <c r="X69" s="66">
        <f>'signal-per-mass-dry-weight'!X69*100/'signal-per-mass-dry-weight'!X$172</f>
        <v>0.0532304388509408</v>
      </c>
      <c r="Y69" s="66">
        <f>'signal-per-mass-dry-weight'!Y69*100/'signal-per-mass-dry-weight'!Y$172</f>
        <v>0.0635539813312539</v>
      </c>
      <c r="Z69" s="66">
        <f>'signal-per-mass-dry-weight'!Z69*100/'signal-per-mass-dry-weight'!Z$172</f>
        <v>0.0289783707625263</v>
      </c>
      <c r="AA69" s="66">
        <f>'signal-per-mass-dry-weight'!AA69*100/'signal-per-mass-dry-weight'!AA$172</f>
        <v>0.0112890393373039</v>
      </c>
      <c r="AB69" s="66">
        <f>'signal-per-mass-dry-weight'!AB69*100/'signal-per-mass-dry-weight'!AB$172</f>
        <v>0.0189796866247188</v>
      </c>
      <c r="AC69" s="66">
        <f>'signal-per-mass-dry-weight'!AC69*100/'signal-per-mass-dry-weight'!AC$172</f>
        <v>0.0325957865143665</v>
      </c>
      <c r="AD69" s="66">
        <f>'signal-per-mass-dry-weight'!AD69*100/'signal-per-mass-dry-weight'!AD$172</f>
        <v>0</v>
      </c>
      <c r="AE69" s="66">
        <f>'signal-per-mass-dry-weight'!AE69*100/'signal-per-mass-dry-weight'!AE$172</f>
        <v>0</v>
      </c>
      <c r="AF69" s="66">
        <f>'signal-per-mass-dry-weight'!AF69*100/'signal-per-mass-dry-weight'!AF$172</f>
        <v>0.0531309975783345</v>
      </c>
      <c r="AG69" s="66">
        <f>'signal-per-mass-dry-weight'!AG69*100/'signal-per-mass-dry-weight'!AG$172</f>
        <v>0.0249900970647897</v>
      </c>
      <c r="AH69" s="66">
        <f>'signal-per-mass-dry-weight'!AH69*100/'signal-per-mass-dry-weight'!AH$172</f>
        <v>0.0211675806956438</v>
      </c>
      <c r="AI69" s="66">
        <f>'signal-per-mass-dry-weight'!AI69*100/'signal-per-mass-dry-weight'!AI$172</f>
        <v>0</v>
      </c>
      <c r="AJ69" s="66">
        <f>'signal-per-mass-dry-weight'!AJ69*100/'signal-per-mass-dry-weight'!AJ$172</f>
        <v>0.0524610109581109</v>
      </c>
      <c r="AK69" s="66">
        <f>'signal-per-mass-dry-weight'!AK69*100/'signal-per-mass-dry-weight'!AK$172</f>
        <v>0.0371427949842977</v>
      </c>
      <c r="AL69" s="66">
        <f>'signal-per-mass-dry-weight'!AL69*100/'signal-per-mass-dry-weight'!AL$172</f>
        <v>0.0129190777238697</v>
      </c>
      <c r="AM69" s="66">
        <f>'signal-per-mass-dry-weight'!AM69*100/'signal-per-mass-dry-weight'!AM$172</f>
        <v>0.0633079907917026</v>
      </c>
      <c r="AN69" s="66">
        <f>'signal-per-mass-dry-weight'!AN69*100/'signal-per-mass-dry-weight'!AN$172</f>
        <v>0.0643168517422958</v>
      </c>
      <c r="AO69" s="66">
        <f>'signal-per-mass-dry-weight'!AO69*100/'signal-per-mass-dry-weight'!AO$172</f>
        <v>0.0179130802498126</v>
      </c>
      <c r="AP69" s="66">
        <f>'signal-per-mass-dry-weight'!AP69*100/'signal-per-mass-dry-weight'!AP$172</f>
        <v>0.00559598618028407</v>
      </c>
      <c r="AQ69" s="66">
        <f>'signal-per-mass-dry-weight'!AQ69*100/'signal-per-mass-dry-weight'!AQ$172</f>
        <v>0.0527324970200167</v>
      </c>
      <c r="AR69" s="66">
        <f>'signal-per-mass-dry-weight'!AR69*100/'signal-per-mass-dry-weight'!AR$172</f>
        <v>0.0381728895003651</v>
      </c>
      <c r="AS69" s="66">
        <f>'signal-per-mass-dry-weight'!AS69*100/'signal-per-mass-dry-weight'!AS$172</f>
        <v>0.0301011168115289</v>
      </c>
      <c r="AT69" s="66">
        <f>'signal-per-mass-dry-weight'!AT69*100/'signal-per-mass-dry-weight'!AT$172</f>
        <v>0.0144307144232958</v>
      </c>
      <c r="AU69" s="66">
        <f>'signal-per-mass-dry-weight'!AU69*100/'signal-per-mass-dry-weight'!AU$172</f>
        <v>0.0276640514711499</v>
      </c>
      <c r="AV69" s="66">
        <f>'signal-per-mass-dry-weight'!AV69*100/'signal-per-mass-dry-weight'!AV$172</f>
        <v>0.0491211339832996</v>
      </c>
      <c r="AW69" s="66">
        <f>'signal-per-mass-dry-weight'!AW69*100/'signal-per-mass-dry-weight'!AW$172</f>
        <v>0.0448216450202828</v>
      </c>
      <c r="AX69" s="66">
        <f>'signal-per-mass-dry-weight'!AX69*100/'signal-per-mass-dry-weight'!AX$172</f>
        <v>0.0554690034766648</v>
      </c>
      <c r="AY69" s="66">
        <f>'signal-per-mass-dry-weight'!AY69*100/'signal-per-mass-dry-weight'!AY$172</f>
        <v>0.0130978690163167</v>
      </c>
      <c r="AZ69" s="66">
        <f>'signal-per-mass-dry-weight'!AZ69*100/'signal-per-mass-dry-weight'!AZ$172</f>
        <v>0.0623201470223179</v>
      </c>
      <c r="BA69" s="66">
        <f>'signal-per-mass-dry-weight'!BA69*100/'signal-per-mass-dry-weight'!BA$172</f>
        <v>0.0208806105934584</v>
      </c>
      <c r="BB69" s="66">
        <f>'signal-per-mass-dry-weight'!BB69*100/'signal-per-mass-dry-weight'!BB$172</f>
        <v>0.0233773384015196</v>
      </c>
      <c r="BC69" s="66">
        <f>'signal-per-mass-dry-weight'!BC69*100/'signal-per-mass-dry-weight'!BC$172</f>
        <v>0.0235907438304151</v>
      </c>
      <c r="BD69" s="66">
        <f>'signal-per-mass-dry-weight'!BD69*100/'signal-per-mass-dry-weight'!BD$172</f>
        <v>0.0186846060057529</v>
      </c>
      <c r="BE69" s="66">
        <f>'signal-per-mass-dry-weight'!BE69*100/'signal-per-mass-dry-weight'!BE$172</f>
        <v>0.0619929383805935</v>
      </c>
      <c r="BF69" s="66">
        <f>'signal-per-mass-dry-weight'!BF69*100/'signal-per-mass-dry-weight'!BF$172</f>
        <v>0.0243642294697493</v>
      </c>
      <c r="BG69" s="66">
        <f>'signal-per-mass-dry-weight'!BG69*100/'signal-per-mass-dry-weight'!BG$172</f>
        <v>0.0336729903039489</v>
      </c>
      <c r="BH69" s="66">
        <f>'signal-per-mass-dry-weight'!BH69*100/'signal-per-mass-dry-weight'!BH$172</f>
        <v>0</v>
      </c>
      <c r="BI69" s="66">
        <f>'signal-per-mass-dry-weight'!BI69*100/'signal-per-mass-dry-weight'!BI$172</f>
        <v>0.0148464732906341</v>
      </c>
      <c r="BJ69" s="66">
        <f>'signal-per-mass-dry-weight'!BJ69*100/'signal-per-mass-dry-weight'!BJ$172</f>
        <v>0.0120246408951541</v>
      </c>
      <c r="BK69" s="66">
        <f>'signal-per-mass-dry-weight'!BK69*100/'signal-per-mass-dry-weight'!BK$172</f>
        <v>0.0218889887231366</v>
      </c>
      <c r="BL69" s="66">
        <f>'signal-per-mass-dry-weight'!BL69*100/'signal-per-mass-dry-weight'!BL$172</f>
        <v>0.0282992734415401</v>
      </c>
      <c r="BM69" s="121">
        <f>'signal-per-mass-dry-weight'!BM69*100/'signal-per-mass-dry-weight'!BM$172</f>
        <v>0.0255366785373682</v>
      </c>
      <c r="BN69" s="66">
        <f>'signal-per-mass-dry-weight'!BN69*100/'signal-per-mass-dry-weight'!BN$172</f>
        <v>0</v>
      </c>
      <c r="BO69" s="66">
        <f>'signal-per-mass-dry-weight'!BO69*100/'signal-per-mass-dry-weight'!BO$172</f>
        <v>0.00672092160823199</v>
      </c>
      <c r="BP69" s="66">
        <f>'signal-per-mass-dry-weight'!BP69*100/'signal-per-mass-dry-weight'!BP$172</f>
        <v>0</v>
      </c>
      <c r="BQ69" s="66">
        <f>'signal-per-mass-dry-weight'!BQ69*100/'signal-per-mass-dry-weight'!BQ$172</f>
        <v>0.0178734886187642</v>
      </c>
      <c r="BR69" s="66">
        <f>'signal-per-mass-dry-weight'!BR69*100/'signal-per-mass-dry-weight'!BR$172</f>
        <v>0.0239750849097385</v>
      </c>
      <c r="BS69" s="66">
        <f>'signal-per-mass-dry-weight'!BS69*100/'signal-per-mass-dry-weight'!BS$172</f>
        <v>0.0176552557553583</v>
      </c>
      <c r="BT69" s="66">
        <f>'signal-per-mass-dry-weight'!BT69*100/'signal-per-mass-dry-weight'!BT$172</f>
        <v>0</v>
      </c>
      <c r="BU69" s="66">
        <f>'signal-per-mass-dry-weight'!BU69*100/'signal-per-mass-dry-weight'!BU$172</f>
        <v>0.0114144119764905</v>
      </c>
      <c r="BV69" s="66">
        <f>'signal-per-mass-dry-weight'!BV69*100/'signal-per-mass-dry-weight'!BV$172</f>
        <v>0</v>
      </c>
      <c r="BW69" s="66">
        <f>'signal-per-mass-dry-weight'!BW69*100/'signal-per-mass-dry-weight'!BW$172</f>
        <v>0</v>
      </c>
      <c r="BX69" s="66">
        <f>'signal-per-mass-dry-weight'!BX69*100/'signal-per-mass-dry-weight'!BX$172</f>
        <v>0.0124906781799225</v>
      </c>
      <c r="BY69" s="66">
        <f>'signal-per-mass-dry-weight'!BY69*100/'signal-per-mass-dry-weight'!BY$172</f>
        <v>0</v>
      </c>
      <c r="BZ69" s="66">
        <f>'signal-per-mass-dry-weight'!BZ69*100/'signal-per-mass-dry-weight'!BZ$172</f>
        <v>0.0219309113617981</v>
      </c>
      <c r="CA69" s="66">
        <f>'signal-per-mass-dry-weight'!CA69*100/'signal-per-mass-dry-weight'!CA$172</f>
        <v>0</v>
      </c>
      <c r="CB69" s="66">
        <f>'signal-per-mass-dry-weight'!CB69*100/'signal-per-mass-dry-weight'!CB$172</f>
        <v>0.0124629251070467</v>
      </c>
      <c r="CC69" s="66">
        <f>'signal-per-mass-dry-weight'!CC69*100/'signal-per-mass-dry-weight'!CC$172</f>
        <v>0.0127970466853835</v>
      </c>
      <c r="CD69" s="66">
        <f>'signal-per-mass-dry-weight'!CD69*100/'signal-per-mass-dry-weight'!CD$172</f>
        <v>0.00578600995748314</v>
      </c>
      <c r="CE69" s="66">
        <f>'signal-per-mass-dry-weight'!CE69*100/'signal-per-mass-dry-weight'!CE$172</f>
        <v>0</v>
      </c>
      <c r="CF69" s="66">
        <f>'signal-per-mass-dry-weight'!CF69*100/'signal-per-mass-dry-weight'!CF$172</f>
        <v>0.00508432391770048</v>
      </c>
      <c r="CG69" s="66">
        <f>'signal-per-mass-dry-weight'!CG69*100/'signal-per-mass-dry-weight'!CG$172</f>
        <v>0</v>
      </c>
      <c r="CH69" s="66">
        <f>'signal-per-mass-dry-weight'!CH69*100/'signal-per-mass-dry-weight'!CH$172</f>
        <v>0</v>
      </c>
      <c r="CI69" s="66">
        <f>'signal-per-mass-dry-weight'!CI69*100/'signal-per-mass-dry-weight'!CI$172</f>
        <v>0.0119386740891445</v>
      </c>
      <c r="CJ69" s="66">
        <f>'signal-per-mass-dry-weight'!CJ69*100/'signal-per-mass-dry-weight'!CJ$172</f>
        <v>0.00795833007026475</v>
      </c>
      <c r="CK69" s="66">
        <f>'signal-per-mass-dry-weight'!CK69*100/'signal-per-mass-dry-weight'!CK$172</f>
        <v>0</v>
      </c>
      <c r="CL69" s="66">
        <f>'signal-per-mass-dry-weight'!CL69*100/'signal-per-mass-dry-weight'!CL$172</f>
        <v>0.0139207464764243</v>
      </c>
      <c r="CM69" s="66">
        <f>'signal-per-mass-dry-weight'!CM69*100/'signal-per-mass-dry-weight'!CM$172</f>
        <v>0.0199629293047103</v>
      </c>
      <c r="CN69" s="66">
        <f>'signal-per-mass-dry-weight'!CN69*100/'signal-per-mass-dry-weight'!CN$172</f>
        <v>0.00563627511589268</v>
      </c>
      <c r="CO69" s="66">
        <f>'signal-per-mass-dry-weight'!CO69*100/'signal-per-mass-dry-weight'!CO$172</f>
        <v>0.0209965090330275</v>
      </c>
      <c r="CP69" s="66">
        <f>'signal-per-mass-dry-weight'!CP69*100/'signal-per-mass-dry-weight'!CP$172</f>
        <v>0.023501585316345</v>
      </c>
      <c r="CQ69" s="66">
        <f>'signal-per-mass-dry-weight'!CQ69*100/'signal-per-mass-dry-weight'!CQ$172</f>
        <v>0.0165479608823186</v>
      </c>
      <c r="CR69" s="66">
        <f>'signal-per-mass-dry-weight'!CR69*100/'signal-per-mass-dry-weight'!CR$172</f>
        <v>0.0255847495358227</v>
      </c>
      <c r="CS69" s="66">
        <f>'signal-per-mass-dry-weight'!CS69*100/'signal-per-mass-dry-weight'!CS$172</f>
        <v>0</v>
      </c>
      <c r="CT69" s="66">
        <f>'signal-per-mass-dry-weight'!CT69*100/'signal-per-mass-dry-weight'!CT$172</f>
        <v>0.0465280203836581</v>
      </c>
      <c r="CU69" s="66">
        <f>'signal-per-mass-dry-weight'!CU69*100/'signal-per-mass-dry-weight'!CU$172</f>
        <v>0</v>
      </c>
      <c r="CV69" s="66">
        <f>'signal-per-mass-dry-weight'!CV69*100/'signal-per-mass-dry-weight'!CV$172</f>
        <v>0.0140544270756564</v>
      </c>
      <c r="CW69" s="66">
        <f>'signal-per-mass-dry-weight'!CW69*100/'signal-per-mass-dry-weight'!CW$172</f>
        <v>0.0521343811640838</v>
      </c>
      <c r="CX69" s="66">
        <f>'signal-per-mass-dry-weight'!CX69*100/'signal-per-mass-dry-weight'!CX$172</f>
        <v>0</v>
      </c>
      <c r="CY69" s="66">
        <f>'signal-per-mass-dry-weight'!CY69*100/'signal-per-mass-dry-weight'!CY$172</f>
        <v>0</v>
      </c>
      <c r="CZ69" s="66">
        <f>'signal-per-mass-dry-weight'!CZ69*100/'signal-per-mass-dry-weight'!CZ$172</f>
        <v>0.0427089360712336</v>
      </c>
    </row>
    <row r="70" spans="1:104">
      <c r="A70">
        <f>'imported data from Web Calc'!A74</f>
        <v>480.3</v>
      </c>
      <c r="B70" t="str">
        <f>'imported data from Web Calc'!B74</f>
        <v>C23H46O7PN</v>
      </c>
      <c r="C70" s="61" t="str">
        <f>'imported data from Web Calc'!C74</f>
        <v>LPE(18:1)</v>
      </c>
      <c r="D70" s="96"/>
      <c r="E70" s="96"/>
      <c r="F70" s="96"/>
      <c r="G70" s="66">
        <f>'signal-per-mass-dry-weight'!G70*100/'signal-per-mass-dry-weight'!G$172</f>
        <v>0.00861109343008178</v>
      </c>
      <c r="H70" s="66">
        <f>'signal-per-mass-dry-weight'!H70*100/'signal-per-mass-dry-weight'!H$172</f>
        <v>0</v>
      </c>
      <c r="I70" s="66">
        <f>'signal-per-mass-dry-weight'!I70*100/'signal-per-mass-dry-weight'!I$172</f>
        <v>0</v>
      </c>
      <c r="J70" s="66">
        <f>'signal-per-mass-dry-weight'!J70*100/'signal-per-mass-dry-weight'!J$172</f>
        <v>0</v>
      </c>
      <c r="K70" s="66">
        <f>'signal-per-mass-dry-weight'!K70*100/'signal-per-mass-dry-weight'!K$172</f>
        <v>0</v>
      </c>
      <c r="L70" s="66">
        <f>'signal-per-mass-dry-weight'!L70*100/'signal-per-mass-dry-weight'!L$172</f>
        <v>0</v>
      </c>
      <c r="M70" s="66">
        <f>'signal-per-mass-dry-weight'!M70*100/'signal-per-mass-dry-weight'!M$172</f>
        <v>0</v>
      </c>
      <c r="N70" s="66">
        <f>'signal-per-mass-dry-weight'!N70*100/'signal-per-mass-dry-weight'!N$172</f>
        <v>0.0070568589415281</v>
      </c>
      <c r="O70" s="66">
        <f>'signal-per-mass-dry-weight'!O70*100/'signal-per-mass-dry-weight'!O$172</f>
        <v>0.00939398105450417</v>
      </c>
      <c r="P70" s="66">
        <f>'signal-per-mass-dry-weight'!P70*100/'signal-per-mass-dry-weight'!P$172</f>
        <v>0</v>
      </c>
      <c r="Q70" s="66">
        <f t="shared" ref="Q70:Q133" si="3">AVERAGE(G70:P70)</f>
        <v>0.00250619334261141</v>
      </c>
      <c r="R70" s="115">
        <f t="shared" ref="R70:R133" si="4">STDEV(G70:P70)</f>
        <v>0.00407413273019354</v>
      </c>
      <c r="S70" s="66">
        <f t="shared" ref="S70:S133" si="5">R70/Q70</f>
        <v>1.62562586889181</v>
      </c>
      <c r="T70" s="66">
        <f>'signal-per-mass-dry-weight'!T70*100/'signal-per-mass-dry-weight'!T$172</f>
        <v>0.00602938808804662</v>
      </c>
      <c r="U70" s="66">
        <f>'signal-per-mass-dry-weight'!U70*100/'signal-per-mass-dry-weight'!U$172</f>
        <v>0.017850089248341</v>
      </c>
      <c r="V70" s="66">
        <f>'signal-per-mass-dry-weight'!V70*100/'signal-per-mass-dry-weight'!V$172</f>
        <v>0.00586461206474758</v>
      </c>
      <c r="W70" s="66">
        <f>'signal-per-mass-dry-weight'!W70*100/'signal-per-mass-dry-weight'!W$172</f>
        <v>0</v>
      </c>
      <c r="X70" s="66">
        <f>'signal-per-mass-dry-weight'!X70*100/'signal-per-mass-dry-weight'!X$172</f>
        <v>0.0149710609268271</v>
      </c>
      <c r="Y70" s="66">
        <f>'signal-per-mass-dry-weight'!Y70*100/'signal-per-mass-dry-weight'!Y$172</f>
        <v>0.00907914019017912</v>
      </c>
      <c r="Z70" s="66">
        <f>'signal-per-mass-dry-weight'!Z70*100/'signal-per-mass-dry-weight'!Z$172</f>
        <v>0.0144891853812631</v>
      </c>
      <c r="AA70" s="66">
        <f>'signal-per-mass-dry-weight'!AA70*100/'signal-per-mass-dry-weight'!AA$172</f>
        <v>0</v>
      </c>
      <c r="AB70" s="66">
        <f>'signal-per-mass-dry-weight'!AB70*100/'signal-per-mass-dry-weight'!AB$172</f>
        <v>0</v>
      </c>
      <c r="AC70" s="66">
        <f>'signal-per-mass-dry-weight'!AC70*100/'signal-per-mass-dry-weight'!AC$172</f>
        <v>0.00434610486858221</v>
      </c>
      <c r="AD70" s="66">
        <f>'signal-per-mass-dry-weight'!AD70*100/'signal-per-mass-dry-weight'!AD$172</f>
        <v>0</v>
      </c>
      <c r="AE70" s="66">
        <f>'signal-per-mass-dry-weight'!AE70*100/'signal-per-mass-dry-weight'!AE$172</f>
        <v>0</v>
      </c>
      <c r="AF70" s="66">
        <f>'signal-per-mass-dry-weight'!AF70*100/'signal-per-mass-dry-weight'!AF$172</f>
        <v>0</v>
      </c>
      <c r="AG70" s="66">
        <f>'signal-per-mass-dry-weight'!AG70*100/'signal-per-mass-dry-weight'!AG$172</f>
        <v>0.0194367421615031</v>
      </c>
      <c r="AH70" s="66">
        <f>'signal-per-mass-dry-weight'!AH70*100/'signal-per-mass-dry-weight'!AH$172</f>
        <v>0</v>
      </c>
      <c r="AI70" s="66">
        <f>'signal-per-mass-dry-weight'!AI70*100/'signal-per-mass-dry-weight'!AI$172</f>
        <v>0</v>
      </c>
      <c r="AJ70" s="66">
        <f>'signal-per-mass-dry-weight'!AJ70*100/'signal-per-mass-dry-weight'!AJ$172</f>
        <v>0.00749443013687298</v>
      </c>
      <c r="AK70" s="66">
        <f>'signal-per-mass-dry-weight'!AK70*100/'signal-per-mass-dry-weight'!AK$172</f>
        <v>0.00619046583071628</v>
      </c>
      <c r="AL70" s="66">
        <f>'signal-per-mass-dry-weight'!AL70*100/'signal-per-mass-dry-weight'!AL$172</f>
        <v>0</v>
      </c>
      <c r="AM70" s="66">
        <f>'signal-per-mass-dry-weight'!AM70*100/'signal-per-mass-dry-weight'!AM$172</f>
        <v>0</v>
      </c>
      <c r="AN70" s="66">
        <f>'signal-per-mass-dry-weight'!AN70*100/'signal-per-mass-dry-weight'!AN$172</f>
        <v>0.0059829629527717</v>
      </c>
      <c r="AO70" s="66">
        <f>'signal-per-mass-dry-weight'!AO70*100/'signal-per-mass-dry-weight'!AO$172</f>
        <v>0</v>
      </c>
      <c r="AP70" s="66">
        <f>'signal-per-mass-dry-weight'!AP70*100/'signal-per-mass-dry-weight'!AP$172</f>
        <v>0</v>
      </c>
      <c r="AQ70" s="66">
        <f>'signal-per-mass-dry-weight'!AQ70*100/'signal-per-mass-dry-weight'!AQ$172</f>
        <v>0.0032285202257153</v>
      </c>
      <c r="AR70" s="66">
        <f>'signal-per-mass-dry-weight'!AR70*100/'signal-per-mass-dry-weight'!AR$172</f>
        <v>0</v>
      </c>
      <c r="AS70" s="66">
        <f>'signal-per-mass-dry-weight'!AS70*100/'signal-per-mass-dry-weight'!AS$172</f>
        <v>0</v>
      </c>
      <c r="AT70" s="66">
        <f>'signal-per-mass-dry-weight'!AT70*100/'signal-per-mass-dry-weight'!AT$172</f>
        <v>0.0115445715386367</v>
      </c>
      <c r="AU70" s="66">
        <f>'signal-per-mass-dry-weight'!AU70*100/'signal-per-mass-dry-weight'!AU$172</f>
        <v>0</v>
      </c>
      <c r="AV70" s="66">
        <f>'signal-per-mass-dry-weight'!AV70*100/'signal-per-mass-dry-weight'!AV$172</f>
        <v>0.00589453607799596</v>
      </c>
      <c r="AW70" s="66">
        <f>'signal-per-mass-dry-weight'!AW70*100/'signal-per-mass-dry-weight'!AW$172</f>
        <v>0.0169595413590259</v>
      </c>
      <c r="AX70" s="66">
        <f>'signal-per-mass-dry-weight'!AX70*100/'signal-per-mass-dry-weight'!AX$172</f>
        <v>0.00590095781666647</v>
      </c>
      <c r="AY70" s="66">
        <f>'signal-per-mass-dry-weight'!AY70*100/'signal-per-mass-dry-weight'!AY$172</f>
        <v>0</v>
      </c>
      <c r="AZ70" s="66">
        <f>'signal-per-mass-dry-weight'!AZ70*100/'signal-per-mass-dry-weight'!AZ$172</f>
        <v>0</v>
      </c>
      <c r="BA70" s="66">
        <f>'signal-per-mass-dry-weight'!BA70*100/'signal-per-mass-dry-weight'!BA$172</f>
        <v>0</v>
      </c>
      <c r="BB70" s="66">
        <f>'signal-per-mass-dry-weight'!BB70*100/'signal-per-mass-dry-weight'!BB$172</f>
        <v>0</v>
      </c>
      <c r="BC70" s="66">
        <f>'signal-per-mass-dry-weight'!BC70*100/'signal-per-mass-dry-weight'!BC$172</f>
        <v>0.00353861157456226</v>
      </c>
      <c r="BD70" s="66">
        <f>'signal-per-mass-dry-weight'!BD70*100/'signal-per-mass-dry-weight'!BD$172</f>
        <v>0.00346011222328757</v>
      </c>
      <c r="BE70" s="66">
        <f>'signal-per-mass-dry-weight'!BE70*100/'signal-per-mass-dry-weight'!BE$172</f>
        <v>0.0111269376580552</v>
      </c>
      <c r="BF70" s="66">
        <f>'signal-per-mass-dry-weight'!BF70*100/'signal-per-mass-dry-weight'!BF$172</f>
        <v>0.00812140982324978</v>
      </c>
      <c r="BG70" s="66">
        <f>'signal-per-mass-dry-weight'!BG70*100/'signal-per-mass-dry-weight'!BG$172</f>
        <v>0.00647557505845171</v>
      </c>
      <c r="BH70" s="66">
        <f>'signal-per-mass-dry-weight'!BH70*100/'signal-per-mass-dry-weight'!BH$172</f>
        <v>0</v>
      </c>
      <c r="BI70" s="66">
        <f>'signal-per-mass-dry-weight'!BI70*100/'signal-per-mass-dry-weight'!BI$172</f>
        <v>0.00989764886042274</v>
      </c>
      <c r="BJ70" s="66">
        <f>'signal-per-mass-dry-weight'!BJ70*100/'signal-per-mass-dry-weight'!BJ$172</f>
        <v>0.0120246408951541</v>
      </c>
      <c r="BK70" s="66">
        <f>'signal-per-mass-dry-weight'!BK70*100/'signal-per-mass-dry-weight'!BK$172</f>
        <v>0</v>
      </c>
      <c r="BL70" s="66">
        <f>'signal-per-mass-dry-weight'!BL70*100/'signal-per-mass-dry-weight'!BL$172</f>
        <v>0.00628872743145336</v>
      </c>
      <c r="BM70" s="121">
        <f>'signal-per-mass-dry-weight'!BM70*100/'signal-per-mass-dry-weight'!BM$172</f>
        <v>0</v>
      </c>
      <c r="BN70" s="66">
        <f>'signal-per-mass-dry-weight'!BN70*100/'signal-per-mass-dry-weight'!BN$172</f>
        <v>0</v>
      </c>
      <c r="BO70" s="66">
        <f>'signal-per-mass-dry-weight'!BO70*100/'signal-per-mass-dry-weight'!BO$172</f>
        <v>0.00896122881097599</v>
      </c>
      <c r="BP70" s="66">
        <f>'signal-per-mass-dry-weight'!BP70*100/'signal-per-mass-dry-weight'!BP$172</f>
        <v>0</v>
      </c>
      <c r="BQ70" s="66">
        <f>'signal-per-mass-dry-weight'!BQ70*100/'signal-per-mass-dry-weight'!BQ$172</f>
        <v>0.0125114420331349</v>
      </c>
      <c r="BR70" s="66">
        <f>'signal-per-mass-dry-weight'!BR70*100/'signal-per-mass-dry-weight'!BR$172</f>
        <v>0</v>
      </c>
      <c r="BS70" s="66">
        <f>'signal-per-mass-dry-weight'!BS70*100/'signal-per-mass-dry-weight'!BS$172</f>
        <v>0</v>
      </c>
      <c r="BT70" s="66">
        <f>'signal-per-mass-dry-weight'!BT70*100/'signal-per-mass-dry-weight'!BT$172</f>
        <v>0</v>
      </c>
      <c r="BU70" s="66">
        <f>'signal-per-mass-dry-weight'!BU70*100/'signal-per-mass-dry-weight'!BU$172</f>
        <v>0.015219215968654</v>
      </c>
      <c r="BV70" s="66">
        <f>'signal-per-mass-dry-weight'!BV70*100/'signal-per-mass-dry-weight'!BV$172</f>
        <v>0</v>
      </c>
      <c r="BW70" s="66">
        <f>'signal-per-mass-dry-weight'!BW70*100/'signal-per-mass-dry-weight'!BW$172</f>
        <v>0</v>
      </c>
      <c r="BX70" s="66">
        <f>'signal-per-mass-dry-weight'!BX70*100/'signal-per-mass-dry-weight'!BX$172</f>
        <v>0</v>
      </c>
      <c r="BY70" s="66">
        <f>'signal-per-mass-dry-weight'!BY70*100/'signal-per-mass-dry-weight'!BY$172</f>
        <v>0</v>
      </c>
      <c r="BZ70" s="66">
        <f>'signal-per-mass-dry-weight'!BZ70*100/'signal-per-mass-dry-weight'!BZ$172</f>
        <v>0</v>
      </c>
      <c r="CA70" s="66">
        <f>'signal-per-mass-dry-weight'!CA70*100/'signal-per-mass-dry-weight'!CA$172</f>
        <v>0</v>
      </c>
      <c r="CB70" s="66">
        <f>'signal-per-mass-dry-weight'!CB70*100/'signal-per-mass-dry-weight'!CB$172</f>
        <v>0</v>
      </c>
      <c r="CC70" s="66">
        <f>'signal-per-mass-dry-weight'!CC70*100/'signal-per-mass-dry-weight'!CC$172</f>
        <v>0.0170627289138447</v>
      </c>
      <c r="CD70" s="66">
        <f>'signal-per-mass-dry-weight'!CD70*100/'signal-per-mass-dry-weight'!CD$172</f>
        <v>0</v>
      </c>
      <c r="CE70" s="66">
        <f>'signal-per-mass-dry-weight'!CE70*100/'signal-per-mass-dry-weight'!CE$172</f>
        <v>0</v>
      </c>
      <c r="CF70" s="66">
        <f>'signal-per-mass-dry-weight'!CF70*100/'signal-per-mass-dry-weight'!CF$172</f>
        <v>0</v>
      </c>
      <c r="CG70" s="66">
        <f>'signal-per-mass-dry-weight'!CG70*100/'signal-per-mass-dry-weight'!CG$172</f>
        <v>0</v>
      </c>
      <c r="CH70" s="66">
        <f>'signal-per-mass-dry-weight'!CH70*100/'signal-per-mass-dry-weight'!CH$172</f>
        <v>0</v>
      </c>
      <c r="CI70" s="66">
        <f>'signal-per-mass-dry-weight'!CI70*100/'signal-per-mass-dry-weight'!CI$172</f>
        <v>0</v>
      </c>
      <c r="CJ70" s="66">
        <f>'signal-per-mass-dry-weight'!CJ70*100/'signal-per-mass-dry-weight'!CJ$172</f>
        <v>0</v>
      </c>
      <c r="CK70" s="66">
        <f>'signal-per-mass-dry-weight'!CK70*100/'signal-per-mass-dry-weight'!CK$172</f>
        <v>0</v>
      </c>
      <c r="CL70" s="66">
        <f>'signal-per-mass-dry-weight'!CL70*100/'signal-per-mass-dry-weight'!CL$172</f>
        <v>0</v>
      </c>
      <c r="CM70" s="66">
        <f>'signal-per-mass-dry-weight'!CM70*100/'signal-per-mass-dry-weight'!CM$172</f>
        <v>0</v>
      </c>
      <c r="CN70" s="66">
        <f>'signal-per-mass-dry-weight'!CN70*100/'signal-per-mass-dry-weight'!CN$172</f>
        <v>0.0112725502317854</v>
      </c>
      <c r="CO70" s="66">
        <f>'signal-per-mass-dry-weight'!CO70*100/'signal-per-mass-dry-weight'!CO$172</f>
        <v>0</v>
      </c>
      <c r="CP70" s="66">
        <f>'signal-per-mass-dry-weight'!CP70*100/'signal-per-mass-dry-weight'!CP$172</f>
        <v>0</v>
      </c>
      <c r="CQ70" s="66">
        <f>'signal-per-mass-dry-weight'!CQ70*100/'signal-per-mass-dry-weight'!CQ$172</f>
        <v>0.00620548533086948</v>
      </c>
      <c r="CR70" s="66">
        <f>'signal-per-mass-dry-weight'!CR70*100/'signal-per-mass-dry-weight'!CR$172</f>
        <v>0</v>
      </c>
      <c r="CS70" s="66">
        <f>'signal-per-mass-dry-weight'!CS70*100/'signal-per-mass-dry-weight'!CS$172</f>
        <v>0</v>
      </c>
      <c r="CT70" s="66">
        <f>'signal-per-mass-dry-weight'!CT70*100/'signal-per-mass-dry-weight'!CT$172</f>
        <v>0</v>
      </c>
      <c r="CU70" s="66">
        <f>'signal-per-mass-dry-weight'!CU70*100/'signal-per-mass-dry-weight'!CU$172</f>
        <v>0</v>
      </c>
      <c r="CV70" s="66">
        <f>'signal-per-mass-dry-weight'!CV70*100/'signal-per-mass-dry-weight'!CV$172</f>
        <v>0</v>
      </c>
      <c r="CW70" s="66">
        <f>'signal-per-mass-dry-weight'!CW70*100/'signal-per-mass-dry-weight'!CW$172</f>
        <v>0</v>
      </c>
      <c r="CX70" s="66">
        <f>'signal-per-mass-dry-weight'!CX70*100/'signal-per-mass-dry-weight'!CX$172</f>
        <v>0</v>
      </c>
      <c r="CY70" s="66">
        <f>'signal-per-mass-dry-weight'!CY70*100/'signal-per-mass-dry-weight'!CY$172</f>
        <v>0</v>
      </c>
      <c r="CZ70" s="66">
        <f>'signal-per-mass-dry-weight'!CZ70*100/'signal-per-mass-dry-weight'!CZ$172</f>
        <v>0.00316362489416545</v>
      </c>
    </row>
    <row r="71" spans="1:104">
      <c r="A71" s="74" t="s">
        <v>527</v>
      </c>
      <c r="B71" s="75"/>
      <c r="C71" s="74" t="s">
        <v>527</v>
      </c>
      <c r="D71" s="97"/>
      <c r="E71" s="97"/>
      <c r="F71" s="97"/>
      <c r="G71" s="82">
        <f>'signal-per-mass-dry-weight'!G71*100/'signal-per-mass-dry-weight'!G$172</f>
        <v>0.0624304273680929</v>
      </c>
      <c r="H71" s="82">
        <f>'signal-per-mass-dry-weight'!H71*100/'signal-per-mass-dry-weight'!H$172</f>
        <v>0.039208252942002</v>
      </c>
      <c r="I71" s="82">
        <f>'signal-per-mass-dry-weight'!I71*100/'signal-per-mass-dry-weight'!I$172</f>
        <v>0.0161028674868532</v>
      </c>
      <c r="J71" s="82">
        <f>'signal-per-mass-dry-weight'!J71*100/'signal-per-mass-dry-weight'!J$172</f>
        <v>0.0630721785647622</v>
      </c>
      <c r="K71" s="82">
        <f>'signal-per-mass-dry-weight'!K71*100/'signal-per-mass-dry-weight'!K$172</f>
        <v>0.114979703448053</v>
      </c>
      <c r="L71" s="82">
        <f>'signal-per-mass-dry-weight'!L71*100/'signal-per-mass-dry-weight'!L$172</f>
        <v>0.0413347704393863</v>
      </c>
      <c r="M71" s="82">
        <f>'signal-per-mass-dry-weight'!M71*100/'signal-per-mass-dry-weight'!M$172</f>
        <v>0.0600168440404778</v>
      </c>
      <c r="N71" s="82">
        <f>'signal-per-mass-dry-weight'!N71*100/'signal-per-mass-dry-weight'!N$172</f>
        <v>0.0517502989045394</v>
      </c>
      <c r="O71" s="82">
        <f>'signal-per-mass-dry-weight'!O71*100/'signal-per-mass-dry-weight'!O$172</f>
        <v>0.0915913152814157</v>
      </c>
      <c r="P71" s="82">
        <f>'signal-per-mass-dry-weight'!P71*100/'signal-per-mass-dry-weight'!P$172</f>
        <v>0.0732858540360763</v>
      </c>
      <c r="Q71" s="116">
        <f t="shared" si="3"/>
        <v>0.0613772512511659</v>
      </c>
      <c r="R71" s="117">
        <f t="shared" si="4"/>
        <v>0.0278275914101009</v>
      </c>
      <c r="S71" s="66">
        <f t="shared" si="5"/>
        <v>0.453386081045334</v>
      </c>
      <c r="T71" s="82">
        <f>'signal-per-mass-dry-weight'!T71*100/'signal-per-mass-dry-weight'!T$172</f>
        <v>0.0898378825118947</v>
      </c>
      <c r="U71" s="82">
        <f>'signal-per-mass-dry-weight'!U71*100/'signal-per-mass-dry-weight'!U$172</f>
        <v>0.172125860609002</v>
      </c>
      <c r="V71" s="82">
        <f>'signal-per-mass-dry-weight'!V71*100/'signal-per-mass-dry-weight'!V$172</f>
        <v>0.133713155076245</v>
      </c>
      <c r="W71" s="82">
        <f>'signal-per-mass-dry-weight'!W71*100/'signal-per-mass-dry-weight'!W$172</f>
        <v>0.120569125862595</v>
      </c>
      <c r="X71" s="82">
        <f>'signal-per-mass-dry-weight'!X71*100/'signal-per-mass-dry-weight'!X$172</f>
        <v>0.118659519938555</v>
      </c>
      <c r="Y71" s="82">
        <f>'signal-per-mass-dry-weight'!Y71*100/'signal-per-mass-dry-weight'!Y$172</f>
        <v>0.0938177819651843</v>
      </c>
      <c r="Z71" s="82">
        <f>'signal-per-mass-dry-weight'!Z71*100/'signal-per-mass-dry-weight'!Z$172</f>
        <v>0.115913483050105</v>
      </c>
      <c r="AA71" s="82">
        <f>'signal-per-mass-dry-weight'!AA71*100/'signal-per-mass-dry-weight'!AA$172</f>
        <v>0.0225780786746079</v>
      </c>
      <c r="AB71" s="82">
        <f>'signal-per-mass-dry-weight'!AB71*100/'signal-per-mass-dry-weight'!AB$172</f>
        <v>0.0616839815303359</v>
      </c>
      <c r="AC71" s="82">
        <f>'signal-per-mass-dry-weight'!AC71*100/'signal-per-mass-dry-weight'!AC$172</f>
        <v>0.102133464411682</v>
      </c>
      <c r="AD71" s="82">
        <f>'signal-per-mass-dry-weight'!AD71*100/'signal-per-mass-dry-weight'!AD$172</f>
        <v>0.0235661362063901</v>
      </c>
      <c r="AE71" s="82">
        <f>'signal-per-mass-dry-weight'!AE71*100/'signal-per-mass-dry-weight'!AE$172</f>
        <v>0.0164026422990417</v>
      </c>
      <c r="AF71" s="82">
        <f>'signal-per-mass-dry-weight'!AF71*100/'signal-per-mass-dry-weight'!AF$172</f>
        <v>0.0968859367604923</v>
      </c>
      <c r="AG71" s="82">
        <f>'signal-per-mass-dry-weight'!AG71*100/'signal-per-mass-dry-weight'!AG$172</f>
        <v>0.074970291194369</v>
      </c>
      <c r="AH71" s="82">
        <f>'signal-per-mass-dry-weight'!AH71*100/'signal-per-mass-dry-weight'!AH$172</f>
        <v>0.0740865324347534</v>
      </c>
      <c r="AI71" s="82">
        <f>'signal-per-mass-dry-weight'!AI71*100/'signal-per-mass-dry-weight'!AI$172</f>
        <v>0</v>
      </c>
      <c r="AJ71" s="82">
        <f>'signal-per-mass-dry-weight'!AJ71*100/'signal-per-mass-dry-weight'!AJ$172</f>
        <v>0.0774424447476875</v>
      </c>
      <c r="AK71" s="82">
        <f>'signal-per-mass-dry-weight'!AK71*100/'signal-per-mass-dry-weight'!AK$172</f>
        <v>0.0825395444095505</v>
      </c>
      <c r="AL71" s="82">
        <f>'signal-per-mass-dry-weight'!AL71*100/'signal-per-mass-dry-weight'!AL$172</f>
        <v>0.0645953886193486</v>
      </c>
      <c r="AM71" s="82">
        <f>'signal-per-mass-dry-weight'!AM71*100/'signal-per-mass-dry-weight'!AM$172</f>
        <v>0.128726247943129</v>
      </c>
      <c r="AN71" s="82">
        <f>'signal-per-mass-dry-weight'!AN71*100/'signal-per-mass-dry-weight'!AN$172</f>
        <v>0.113676296102662</v>
      </c>
      <c r="AO71" s="82">
        <f>'signal-per-mass-dry-weight'!AO71*100/'signal-per-mass-dry-weight'!AO$172</f>
        <v>0.0537392407494378</v>
      </c>
      <c r="AP71" s="82">
        <f>'signal-per-mass-dry-weight'!AP71*100/'signal-per-mass-dry-weight'!AP$172</f>
        <v>0.0354412458084658</v>
      </c>
      <c r="AQ71" s="82">
        <f>'signal-per-mass-dry-weight'!AQ71*100/'signal-per-mass-dry-weight'!AQ$172</f>
        <v>0.126988462211469</v>
      </c>
      <c r="AR71" s="82">
        <f>'signal-per-mass-dry-weight'!AR71*100/'signal-per-mass-dry-weight'!AR$172</f>
        <v>0.104277161561973</v>
      </c>
      <c r="AS71" s="82">
        <f>'signal-per-mass-dry-weight'!AS71*100/'signal-per-mass-dry-weight'!AS$172</f>
        <v>0.0424956943221585</v>
      </c>
      <c r="AT71" s="82">
        <f>'signal-per-mass-dry-weight'!AT71*100/'signal-per-mass-dry-weight'!AT$172</f>
        <v>0.118331858271026</v>
      </c>
      <c r="AU71" s="82">
        <f>'signal-per-mass-dry-weight'!AU71*100/'signal-per-mass-dry-weight'!AU$172</f>
        <v>0.0820700193644113</v>
      </c>
      <c r="AV71" s="82">
        <f>'signal-per-mass-dry-weight'!AV71*100/'signal-per-mass-dry-weight'!AV$172</f>
        <v>0.0844883504512754</v>
      </c>
      <c r="AW71" s="82">
        <f>'signal-per-mass-dry-weight'!AW71*100/'signal-per-mass-dry-weight'!AW$172</f>
        <v>0.112659810456387</v>
      </c>
      <c r="AX71" s="82">
        <f>'signal-per-mass-dry-weight'!AX71*100/'signal-per-mass-dry-weight'!AX$172</f>
        <v>0.0802530263066639</v>
      </c>
      <c r="AY71" s="82">
        <f>'signal-per-mass-dry-weight'!AY71*100/'signal-per-mass-dry-weight'!AY$172</f>
        <v>0.107402525933797</v>
      </c>
      <c r="AZ71" s="82">
        <f>'signal-per-mass-dry-weight'!AZ71*100/'signal-per-mass-dry-weight'!AZ$172</f>
        <v>0.133138495911315</v>
      </c>
      <c r="BA71" s="82">
        <f>'signal-per-mass-dry-weight'!BA71*100/'signal-per-mass-dry-weight'!BA$172</f>
        <v>0.0904826459049865</v>
      </c>
      <c r="BB71" s="82">
        <f>'signal-per-mass-dry-weight'!BB71*100/'signal-per-mass-dry-weight'!BB$172</f>
        <v>0.12751275491738</v>
      </c>
      <c r="BC71" s="82">
        <f>'signal-per-mass-dry-weight'!BC71*100/'signal-per-mass-dry-weight'!BC$172</f>
        <v>0.0507200992353924</v>
      </c>
      <c r="BD71" s="82">
        <f>'signal-per-mass-dry-weight'!BD71*100/'signal-per-mass-dry-weight'!BD$172</f>
        <v>0.0712783117997239</v>
      </c>
      <c r="BE71" s="82">
        <f>'signal-per-mass-dry-weight'!BE71*100/'signal-per-mass-dry-weight'!BE$172</f>
        <v>0.112858939103132</v>
      </c>
      <c r="BF71" s="82">
        <f>'signal-per-mass-dry-weight'!BF71*100/'signal-per-mass-dry-weight'!BF$172</f>
        <v>0.144155024362684</v>
      </c>
      <c r="BG71" s="82">
        <f>'signal-per-mass-dry-weight'!BG71*100/'signal-per-mass-dry-weight'!BG$172</f>
        <v>0.102314085923537</v>
      </c>
      <c r="BH71" s="82">
        <f>'signal-per-mass-dry-weight'!BH71*100/'signal-per-mass-dry-weight'!BH$172</f>
        <v>0.0818767436009408</v>
      </c>
      <c r="BI71" s="82">
        <f>'signal-per-mass-dry-weight'!BI71*100/'signal-per-mass-dry-weight'!BI$172</f>
        <v>0.0494882443021137</v>
      </c>
      <c r="BJ71" s="82">
        <f>'signal-per-mass-dry-weight'!BJ71*100/'signal-per-mass-dry-weight'!BJ$172</f>
        <v>0.0420862431330394</v>
      </c>
      <c r="BK71" s="82">
        <f>'signal-per-mass-dry-weight'!BK71*100/'signal-per-mass-dry-weight'!BK$172</f>
        <v>0.0218889887231366</v>
      </c>
      <c r="BL71" s="82">
        <f>'signal-per-mass-dry-weight'!BL71*100/'signal-per-mass-dry-weight'!BL$172</f>
        <v>0.0597429105988069</v>
      </c>
      <c r="BM71" s="122">
        <f>'signal-per-mass-dry-weight'!BM71*100/'signal-per-mass-dry-weight'!BM$172</f>
        <v>0.0414971026232233</v>
      </c>
      <c r="BN71" s="82">
        <f>'signal-per-mass-dry-weight'!BN71*100/'signal-per-mass-dry-weight'!BN$172</f>
        <v>0.0200373692723308</v>
      </c>
      <c r="BO71" s="82">
        <f>'signal-per-mass-dry-weight'!BO71*100/'signal-per-mass-dry-weight'!BO$172</f>
        <v>0.047046451257624</v>
      </c>
      <c r="BP71" s="82">
        <f>'signal-per-mass-dry-weight'!BP71*100/'signal-per-mass-dry-weight'!BP$172</f>
        <v>0</v>
      </c>
      <c r="BQ71" s="82">
        <f>'signal-per-mass-dry-weight'!BQ71*100/'signal-per-mass-dry-weight'!BQ$172</f>
        <v>0.09472948967945</v>
      </c>
      <c r="BR71" s="82">
        <f>'signal-per-mass-dry-weight'!BR71*100/'signal-per-mass-dry-weight'!BR$172</f>
        <v>0.0479501698194771</v>
      </c>
      <c r="BS71" s="82">
        <f>'signal-per-mass-dry-weight'!BS71*100/'signal-per-mass-dry-weight'!BS$172</f>
        <v>0.0647359377696472</v>
      </c>
      <c r="BT71" s="82">
        <f>'signal-per-mass-dry-weight'!BT71*100/'signal-per-mass-dry-weight'!BT$172</f>
        <v>0</v>
      </c>
      <c r="BU71" s="82">
        <f>'signal-per-mass-dry-weight'!BU71*100/'signal-per-mass-dry-weight'!BU$172</f>
        <v>0.0418528439137984</v>
      </c>
      <c r="BV71" s="82">
        <f>'signal-per-mass-dry-weight'!BV71*100/'signal-per-mass-dry-weight'!BV$172</f>
        <v>0.0152731142155001</v>
      </c>
      <c r="BW71" s="82">
        <f>'signal-per-mass-dry-weight'!BW71*100/'signal-per-mass-dry-weight'!BW$172</f>
        <v>0.021355003906325</v>
      </c>
      <c r="BX71" s="82">
        <f>'signal-per-mass-dry-weight'!BX71*100/'signal-per-mass-dry-weight'!BX$172</f>
        <v>0.0749440690795347</v>
      </c>
      <c r="BY71" s="82">
        <f>'signal-per-mass-dry-weight'!BY71*100/'signal-per-mass-dry-weight'!BY$172</f>
        <v>0</v>
      </c>
      <c r="BZ71" s="82">
        <f>'signal-per-mass-dry-weight'!BZ71*100/'signal-per-mass-dry-weight'!BZ$172</f>
        <v>0.0219309113617981</v>
      </c>
      <c r="CA71" s="82">
        <f>'signal-per-mass-dry-weight'!CA71*100/'signal-per-mass-dry-weight'!CA$172</f>
        <v>0</v>
      </c>
      <c r="CB71" s="82">
        <f>'signal-per-mass-dry-weight'!CB71*100/'signal-per-mass-dry-weight'!CB$172</f>
        <v>0.0218101189373317</v>
      </c>
      <c r="CC71" s="82">
        <f>'signal-per-mass-dry-weight'!CC71*100/'signal-per-mass-dry-weight'!CC$172</f>
        <v>0.0426568222846117</v>
      </c>
      <c r="CD71" s="82">
        <f>'signal-per-mass-dry-weight'!CD71*100/'signal-per-mass-dry-weight'!CD$172</f>
        <v>0.0289300497874157</v>
      </c>
      <c r="CE71" s="82">
        <f>'signal-per-mass-dry-weight'!CE71*100/'signal-per-mass-dry-weight'!CE$172</f>
        <v>0.0286367572252644</v>
      </c>
      <c r="CF71" s="82">
        <f>'signal-per-mass-dry-weight'!CF71*100/'signal-per-mass-dry-weight'!CF$172</f>
        <v>0.0203372956708019</v>
      </c>
      <c r="CG71" s="82">
        <f>'signal-per-mass-dry-weight'!CG71*100/'signal-per-mass-dry-weight'!CG$172</f>
        <v>0.03693263934566</v>
      </c>
      <c r="CH71" s="82">
        <f>'signal-per-mass-dry-weight'!CH71*100/'signal-per-mass-dry-weight'!CH$172</f>
        <v>0</v>
      </c>
      <c r="CI71" s="82">
        <f>'signal-per-mass-dry-weight'!CI71*100/'signal-per-mass-dry-weight'!CI$172</f>
        <v>0.0453669615387491</v>
      </c>
      <c r="CJ71" s="82">
        <f>'signal-per-mass-dry-weight'!CJ71*100/'signal-per-mass-dry-weight'!CJ$172</f>
        <v>0.0557083104918533</v>
      </c>
      <c r="CK71" s="82">
        <f>'signal-per-mass-dry-weight'!CK71*100/'signal-per-mass-dry-weight'!CK$172</f>
        <v>0.047031517048221</v>
      </c>
      <c r="CL71" s="82">
        <f>'signal-per-mass-dry-weight'!CL71*100/'signal-per-mass-dry-weight'!CL$172</f>
        <v>0.0467339345994245</v>
      </c>
      <c r="CM71" s="82">
        <f>'signal-per-mass-dry-weight'!CM71*100/'signal-per-mass-dry-weight'!CM$172</f>
        <v>0.0449165909355981</v>
      </c>
      <c r="CN71" s="82">
        <f>'signal-per-mass-dry-weight'!CN71*100/'signal-per-mass-dry-weight'!CN$172</f>
        <v>0.0648171638327657</v>
      </c>
      <c r="CO71" s="82">
        <f>'signal-per-mass-dry-weight'!CO71*100/'signal-per-mass-dry-weight'!CO$172</f>
        <v>0.041993018066055</v>
      </c>
      <c r="CP71" s="82">
        <f>'signal-per-mass-dry-weight'!CP71*100/'signal-per-mass-dry-weight'!CP$172</f>
        <v>0.023501585316345</v>
      </c>
      <c r="CQ71" s="82">
        <f>'signal-per-mass-dry-weight'!CQ71*100/'signal-per-mass-dry-weight'!CQ$172</f>
        <v>0.0558493679778253</v>
      </c>
      <c r="CR71" s="82">
        <f>'signal-per-mass-dry-weight'!CR71*100/'signal-per-mass-dry-weight'!CR$172</f>
        <v>0.0447733116876897</v>
      </c>
      <c r="CS71" s="82">
        <f>'signal-per-mass-dry-weight'!CS71*100/'signal-per-mass-dry-weight'!CS$172</f>
        <v>0.0296988671678603</v>
      </c>
      <c r="CT71" s="82">
        <f>'signal-per-mass-dry-weight'!CT71*100/'signal-per-mass-dry-weight'!CT$172</f>
        <v>0.0664686005480829</v>
      </c>
      <c r="CU71" s="82">
        <f>'signal-per-mass-dry-weight'!CU71*100/'signal-per-mass-dry-weight'!CU$172</f>
        <v>0</v>
      </c>
      <c r="CV71" s="82">
        <f>'signal-per-mass-dry-weight'!CV71*100/'signal-per-mass-dry-weight'!CV$172</f>
        <v>0.0351360676891411</v>
      </c>
      <c r="CW71" s="82">
        <f>'signal-per-mass-dry-weight'!CW71*100/'signal-per-mass-dry-weight'!CW$172</f>
        <v>0.0849045636100794</v>
      </c>
      <c r="CX71" s="82">
        <f>'signal-per-mass-dry-weight'!CX71*100/'signal-per-mass-dry-weight'!CX$172</f>
        <v>0</v>
      </c>
      <c r="CY71" s="82">
        <f>'signal-per-mass-dry-weight'!CY71*100/'signal-per-mass-dry-weight'!CY$172</f>
        <v>0</v>
      </c>
      <c r="CZ71" s="82">
        <f>'signal-per-mass-dry-weight'!CZ71*100/'signal-per-mass-dry-weight'!CZ$172</f>
        <v>0.080672434801219</v>
      </c>
    </row>
    <row r="72" spans="1:104">
      <c r="A72">
        <f>'imported data from Web Calc'!A77</f>
        <v>734.6</v>
      </c>
      <c r="B72" t="str">
        <f>'imported data from Web Calc'!B77</f>
        <v>C40H80O8PN</v>
      </c>
      <c r="C72" s="61" t="str">
        <f>'imported data from Web Calc'!C77</f>
        <v>PC(32:0)</v>
      </c>
      <c r="D72" s="96"/>
      <c r="E72" s="96"/>
      <c r="F72" s="96"/>
      <c r="G72" s="66">
        <f>'signal-per-mass-dry-weight'!G72*100/'signal-per-mass-dry-weight'!G$172</f>
        <v>0</v>
      </c>
      <c r="H72" s="66">
        <f>'signal-per-mass-dry-weight'!H72*100/'signal-per-mass-dry-weight'!H$172</f>
        <v>0</v>
      </c>
      <c r="I72" s="66">
        <f>'signal-per-mass-dry-weight'!I72*100/'signal-per-mass-dry-weight'!I$172</f>
        <v>0.0064645404657911</v>
      </c>
      <c r="J72" s="66">
        <f>'signal-per-mass-dry-weight'!J72*100/'signal-per-mass-dry-weight'!J$172</f>
        <v>0</v>
      </c>
      <c r="K72" s="66">
        <f>'signal-per-mass-dry-weight'!K72*100/'signal-per-mass-dry-weight'!K$172</f>
        <v>0</v>
      </c>
      <c r="L72" s="66">
        <f>'signal-per-mass-dry-weight'!L72*100/'signal-per-mass-dry-weight'!L$172</f>
        <v>0</v>
      </c>
      <c r="M72" s="66">
        <f>'signal-per-mass-dry-weight'!M72*100/'signal-per-mass-dry-weight'!M$172</f>
        <v>0.0064868265536665</v>
      </c>
      <c r="N72" s="66">
        <f>'signal-per-mass-dry-weight'!N72*100/'signal-per-mass-dry-weight'!N$172</f>
        <v>0</v>
      </c>
      <c r="O72" s="66">
        <f>'signal-per-mass-dry-weight'!O72*100/'signal-per-mass-dry-weight'!O$172</f>
        <v>0</v>
      </c>
      <c r="P72" s="66">
        <f>'signal-per-mass-dry-weight'!P72*100/'signal-per-mass-dry-weight'!P$172</f>
        <v>0</v>
      </c>
      <c r="Q72" s="66">
        <f t="shared" si="3"/>
        <v>0.00129513670194576</v>
      </c>
      <c r="R72" s="115">
        <f t="shared" si="4"/>
        <v>0.00273039295918156</v>
      </c>
      <c r="S72" s="66">
        <f t="shared" si="5"/>
        <v>2.10818900821784</v>
      </c>
      <c r="T72" s="66">
        <f>'signal-per-mass-dry-weight'!T72*100/'signal-per-mass-dry-weight'!T$172</f>
        <v>0.027109761729253</v>
      </c>
      <c r="U72" s="66">
        <f>'signal-per-mass-dry-weight'!U72*100/'signal-per-mass-dry-weight'!U$172</f>
        <v>0.0214979023502663</v>
      </c>
      <c r="V72" s="66">
        <f>'signal-per-mass-dry-weight'!V72*100/'signal-per-mass-dry-weight'!V$172</f>
        <v>0.0103592044693028</v>
      </c>
      <c r="W72" s="66">
        <f>'signal-per-mass-dry-weight'!W72*100/'signal-per-mass-dry-weight'!W$172</f>
        <v>0.0170946422852833</v>
      </c>
      <c r="X72" s="66">
        <f>'signal-per-mass-dry-weight'!X72*100/'signal-per-mass-dry-weight'!X$172</f>
        <v>0.0405130220961481</v>
      </c>
      <c r="Y72" s="66">
        <f>'signal-per-mass-dry-weight'!Y72*100/'signal-per-mass-dry-weight'!Y$172</f>
        <v>0.00425232011641663</v>
      </c>
      <c r="Z72" s="66">
        <f>'signal-per-mass-dry-weight'!Z72*100/'signal-per-mass-dry-weight'!Z$172</f>
        <v>0.0170866248225269</v>
      </c>
      <c r="AA72" s="66">
        <f>'signal-per-mass-dry-weight'!AA72*100/'signal-per-mass-dry-weight'!AA$172</f>
        <v>0</v>
      </c>
      <c r="AB72" s="66">
        <f>'signal-per-mass-dry-weight'!AB72*100/'signal-per-mass-dry-weight'!AB$172</f>
        <v>0</v>
      </c>
      <c r="AC72" s="66">
        <f>'signal-per-mass-dry-weight'!AC72*100/'signal-per-mass-dry-weight'!AC$172</f>
        <v>0.0128675737260235</v>
      </c>
      <c r="AD72" s="66">
        <f>'signal-per-mass-dry-weight'!AD72*100/'signal-per-mass-dry-weight'!AD$172</f>
        <v>0</v>
      </c>
      <c r="AE72" s="66">
        <f>'signal-per-mass-dry-weight'!AE72*100/'signal-per-mass-dry-weight'!AE$172</f>
        <v>0</v>
      </c>
      <c r="AF72" s="66">
        <f>'signal-per-mass-dry-weight'!AF72*100/'signal-per-mass-dry-weight'!AF$172</f>
        <v>0</v>
      </c>
      <c r="AG72" s="66">
        <f>'signal-per-mass-dry-weight'!AG72*100/'signal-per-mass-dry-weight'!AG$172</f>
        <v>0</v>
      </c>
      <c r="AH72" s="66">
        <f>'signal-per-mass-dry-weight'!AH72*100/'signal-per-mass-dry-weight'!AH$172</f>
        <v>0</v>
      </c>
      <c r="AI72" s="66">
        <f>'signal-per-mass-dry-weight'!AI72*100/'signal-per-mass-dry-weight'!AI$172</f>
        <v>0</v>
      </c>
      <c r="AJ72" s="66">
        <f>'signal-per-mass-dry-weight'!AJ72*100/'signal-per-mass-dry-weight'!AJ$172</f>
        <v>0</v>
      </c>
      <c r="AK72" s="66">
        <f>'signal-per-mass-dry-weight'!AK72*100/'signal-per-mass-dry-weight'!AK$172</f>
        <v>0</v>
      </c>
      <c r="AL72" s="66">
        <f>'signal-per-mass-dry-weight'!AL72*100/'signal-per-mass-dry-weight'!AL$172</f>
        <v>0</v>
      </c>
      <c r="AM72" s="66">
        <f>'signal-per-mass-dry-weight'!AM72*100/'signal-per-mass-dry-weight'!AM$172</f>
        <v>0</v>
      </c>
      <c r="AN72" s="66">
        <f>'signal-per-mass-dry-weight'!AN72*100/'signal-per-mass-dry-weight'!AN$172</f>
        <v>0</v>
      </c>
      <c r="AO72" s="66">
        <f>'signal-per-mass-dry-weight'!AO72*100/'signal-per-mass-dry-weight'!AO$172</f>
        <v>0</v>
      </c>
      <c r="AP72" s="66">
        <f>'signal-per-mass-dry-weight'!AP72*100/'signal-per-mass-dry-weight'!AP$172</f>
        <v>0.0483002671087468</v>
      </c>
      <c r="AQ72" s="66">
        <f>'signal-per-mass-dry-weight'!AQ72*100/'signal-per-mass-dry-weight'!AQ$172</f>
        <v>0.0699893097725149</v>
      </c>
      <c r="AR72" s="66">
        <f>'signal-per-mass-dry-weight'!AR72*100/'signal-per-mass-dry-weight'!AR$172</f>
        <v>0.0502722012623288</v>
      </c>
      <c r="AS72" s="66">
        <f>'signal-per-mass-dry-weight'!AS72*100/'signal-per-mass-dry-weight'!AS$172</f>
        <v>0.079613396000945</v>
      </c>
      <c r="AT72" s="66">
        <f>'signal-per-mass-dry-weight'!AT72*100/'signal-per-mass-dry-weight'!AT$172</f>
        <v>0.0254903000741743</v>
      </c>
      <c r="AU72" s="66">
        <f>'signal-per-mass-dry-weight'!AU72*100/'signal-per-mass-dry-weight'!AU$172</f>
        <v>0.0599713717930364</v>
      </c>
      <c r="AV72" s="66">
        <f>'signal-per-mass-dry-weight'!AV72*100/'signal-per-mass-dry-weight'!AV$172</f>
        <v>0.0351012696554396</v>
      </c>
      <c r="AW72" s="66">
        <f>'signal-per-mass-dry-weight'!AW72*100/'signal-per-mass-dry-weight'!AW$172</f>
        <v>0.0860783182296822</v>
      </c>
      <c r="AX72" s="66">
        <f>'signal-per-mass-dry-weight'!AX72*100/'signal-per-mass-dry-weight'!AX$172</f>
        <v>0.0732007328060574</v>
      </c>
      <c r="AY72" s="66">
        <f>'signal-per-mass-dry-weight'!AY72*100/'signal-per-mass-dry-weight'!AY$172</f>
        <v>0</v>
      </c>
      <c r="AZ72" s="66">
        <f>'signal-per-mass-dry-weight'!AZ72*100/'signal-per-mass-dry-weight'!AZ$172</f>
        <v>0.0335476608333826</v>
      </c>
      <c r="BA72" s="66">
        <f>'signal-per-mass-dry-weight'!BA72*100/'signal-per-mass-dry-weight'!BA$172</f>
        <v>0</v>
      </c>
      <c r="BB72" s="66">
        <f>'signal-per-mass-dry-weight'!BB72*100/'signal-per-mass-dry-weight'!BB$172</f>
        <v>0.0273015180595512</v>
      </c>
      <c r="BC72" s="66">
        <f>'signal-per-mass-dry-weight'!BC72*100/'signal-per-mass-dry-weight'!BC$172</f>
        <v>0.0767116091403059</v>
      </c>
      <c r="BD72" s="66">
        <f>'signal-per-mass-dry-weight'!BD72*100/'signal-per-mass-dry-weight'!BD$172</f>
        <v>0.0602857063055205</v>
      </c>
      <c r="BE72" s="66">
        <f>'signal-per-mass-dry-weight'!BE72*100/'signal-per-mass-dry-weight'!BE$172</f>
        <v>0.0652492269580238</v>
      </c>
      <c r="BF72" s="66">
        <f>'signal-per-mass-dry-weight'!BF72*100/'signal-per-mass-dry-weight'!BF$172</f>
        <v>0.0138565398715026</v>
      </c>
      <c r="BG72" s="66">
        <f>'signal-per-mass-dry-weight'!BG72*100/'signal-per-mass-dry-weight'!BG$172</f>
        <v>0.0244365918160087</v>
      </c>
      <c r="BH72" s="66">
        <f>'signal-per-mass-dry-weight'!BH72*100/'signal-per-mass-dry-weight'!BH$172</f>
        <v>0</v>
      </c>
      <c r="BI72" s="66">
        <f>'signal-per-mass-dry-weight'!BI72*100/'signal-per-mass-dry-weight'!BI$172</f>
        <v>0</v>
      </c>
      <c r="BJ72" s="66">
        <f>'signal-per-mass-dry-weight'!BJ72*100/'signal-per-mass-dry-weight'!BJ$172</f>
        <v>0</v>
      </c>
      <c r="BK72" s="66">
        <f>'signal-per-mass-dry-weight'!BK72*100/'signal-per-mass-dry-weight'!BK$172</f>
        <v>0</v>
      </c>
      <c r="BL72" s="66">
        <f>'signal-per-mass-dry-weight'!BL72*100/'signal-per-mass-dry-weight'!BL$172</f>
        <v>0</v>
      </c>
      <c r="BM72" s="121">
        <f>'signal-per-mass-dry-weight'!BM72*100/'signal-per-mass-dry-weight'!BM$172</f>
        <v>0</v>
      </c>
      <c r="BN72" s="66">
        <f>'signal-per-mass-dry-weight'!BN72*100/'signal-per-mass-dry-weight'!BN$172</f>
        <v>0</v>
      </c>
      <c r="BO72" s="66">
        <f>'signal-per-mass-dry-weight'!BO72*100/'signal-per-mass-dry-weight'!BO$172</f>
        <v>0.0242831922732815</v>
      </c>
      <c r="BP72" s="66">
        <f>'signal-per-mass-dry-weight'!BP72*100/'signal-per-mass-dry-weight'!BP$172</f>
        <v>0</v>
      </c>
      <c r="BQ72" s="66">
        <f>'signal-per-mass-dry-weight'!BQ72*100/'signal-per-mass-dry-weight'!BQ$172</f>
        <v>0</v>
      </c>
      <c r="BR72" s="66">
        <f>'signal-per-mass-dry-weight'!BR72*100/'signal-per-mass-dry-weight'!BR$172</f>
        <v>0</v>
      </c>
      <c r="BS72" s="66">
        <f>'signal-per-mass-dry-weight'!BS72*100/'signal-per-mass-dry-weight'!BS$172</f>
        <v>0</v>
      </c>
      <c r="BT72" s="66">
        <f>'signal-per-mass-dry-weight'!BT72*100/'signal-per-mass-dry-weight'!BT$172</f>
        <v>0</v>
      </c>
      <c r="BU72" s="66">
        <f>'signal-per-mass-dry-weight'!BU72*100/'signal-per-mass-dry-weight'!BU$172</f>
        <v>0</v>
      </c>
      <c r="BV72" s="66">
        <f>'signal-per-mass-dry-weight'!BV72*100/'signal-per-mass-dry-weight'!BV$172</f>
        <v>0</v>
      </c>
      <c r="BW72" s="66">
        <f>'signal-per-mass-dry-weight'!BW72*100/'signal-per-mass-dry-weight'!BW$172</f>
        <v>0</v>
      </c>
      <c r="BX72" s="66">
        <f>'signal-per-mass-dry-weight'!BX72*100/'signal-per-mass-dry-weight'!BX$172</f>
        <v>0</v>
      </c>
      <c r="BY72" s="66">
        <f>'signal-per-mass-dry-weight'!BY72*100/'signal-per-mass-dry-weight'!BY$172</f>
        <v>0</v>
      </c>
      <c r="BZ72" s="66">
        <f>'signal-per-mass-dry-weight'!BZ72*100/'signal-per-mass-dry-weight'!BZ$172</f>
        <v>0</v>
      </c>
      <c r="CA72" s="66">
        <f>'signal-per-mass-dry-weight'!CA72*100/'signal-per-mass-dry-weight'!CA$172</f>
        <v>0</v>
      </c>
      <c r="CB72" s="66">
        <f>'signal-per-mass-dry-weight'!CB72*100/'signal-per-mass-dry-weight'!CB$172</f>
        <v>0.0400262046458019</v>
      </c>
      <c r="CC72" s="66">
        <f>'signal-per-mass-dry-weight'!CC72*100/'signal-per-mass-dry-weight'!CC$172</f>
        <v>0</v>
      </c>
      <c r="CD72" s="66">
        <f>'signal-per-mass-dry-weight'!CD72*100/'signal-per-mass-dry-weight'!CD$172</f>
        <v>0.0286479853114738</v>
      </c>
      <c r="CE72" s="66">
        <f>'signal-per-mass-dry-weight'!CE72*100/'signal-per-mass-dry-weight'!CE$172</f>
        <v>0.0134123558252413</v>
      </c>
      <c r="CF72" s="66">
        <f>'signal-per-mass-dry-weight'!CF72*100/'signal-per-mass-dry-weight'!CF$172</f>
        <v>0.0421830604499044</v>
      </c>
      <c r="CG72" s="66">
        <f>'signal-per-mass-dry-weight'!CG72*100/'signal-per-mass-dry-weight'!CG$172</f>
        <v>0</v>
      </c>
      <c r="CH72" s="66">
        <f>'signal-per-mass-dry-weight'!CH72*100/'signal-per-mass-dry-weight'!CH$172</f>
        <v>0</v>
      </c>
      <c r="CI72" s="66">
        <f>'signal-per-mass-dry-weight'!CI72*100/'signal-per-mass-dry-weight'!CI$172</f>
        <v>0.0306740068282329</v>
      </c>
      <c r="CJ72" s="66">
        <f>'signal-per-mass-dry-weight'!CJ72*100/'signal-per-mass-dry-weight'!CJ$172</f>
        <v>0.0846646779380013</v>
      </c>
      <c r="CK72" s="66">
        <f>'signal-per-mass-dry-weight'!CK72*100/'signal-per-mass-dry-weight'!CK$172</f>
        <v>0.0556987492353941</v>
      </c>
      <c r="CL72" s="66">
        <f>'signal-per-mass-dry-weight'!CL72*100/'signal-per-mass-dry-weight'!CL$172</f>
        <v>0.014769665236067</v>
      </c>
      <c r="CM72" s="66">
        <f>'signal-per-mass-dry-weight'!CM72*100/'signal-per-mass-dry-weight'!CM$172</f>
        <v>0</v>
      </c>
      <c r="CN72" s="66">
        <f>'signal-per-mass-dry-weight'!CN72*100/'signal-per-mass-dry-weight'!CN$172</f>
        <v>0.00678809446692029</v>
      </c>
      <c r="CO72" s="66">
        <f>'signal-per-mass-dry-weight'!CO72*100/'signal-per-mass-dry-weight'!CO$172</f>
        <v>0</v>
      </c>
      <c r="CP72" s="66">
        <f>'signal-per-mass-dry-weight'!CP72*100/'signal-per-mass-dry-weight'!CP$172</f>
        <v>0</v>
      </c>
      <c r="CQ72" s="66">
        <f>'signal-per-mass-dry-weight'!CQ72*100/'signal-per-mass-dry-weight'!CQ$172</f>
        <v>0.00788882901566626</v>
      </c>
      <c r="CR72" s="66">
        <f>'signal-per-mass-dry-weight'!CR72*100/'signal-per-mass-dry-weight'!CR$172</f>
        <v>0</v>
      </c>
      <c r="CS72" s="66">
        <f>'signal-per-mass-dry-weight'!CS72*100/'signal-per-mass-dry-weight'!CS$172</f>
        <v>0</v>
      </c>
      <c r="CT72" s="66">
        <f>'signal-per-mass-dry-weight'!CT72*100/'signal-per-mass-dry-weight'!CT$172</f>
        <v>0</v>
      </c>
      <c r="CU72" s="66">
        <f>'signal-per-mass-dry-weight'!CU72*100/'signal-per-mass-dry-weight'!CU$172</f>
        <v>0</v>
      </c>
      <c r="CV72" s="66">
        <f>'signal-per-mass-dry-weight'!CV72*100/'signal-per-mass-dry-weight'!CV$172</f>
        <v>0.0441971426675879</v>
      </c>
      <c r="CW72" s="66">
        <f>'signal-per-mass-dry-weight'!CW72*100/'signal-per-mass-dry-weight'!CW$172</f>
        <v>0</v>
      </c>
      <c r="CX72" s="66">
        <f>'signal-per-mass-dry-weight'!CX72*100/'signal-per-mass-dry-weight'!CX$172</f>
        <v>0</v>
      </c>
      <c r="CY72" s="66">
        <f>'signal-per-mass-dry-weight'!CY72*100/'signal-per-mass-dry-weight'!CY$172</f>
        <v>0</v>
      </c>
      <c r="CZ72" s="66">
        <f>'signal-per-mass-dry-weight'!CZ72*100/'signal-per-mass-dry-weight'!CZ$172</f>
        <v>0</v>
      </c>
    </row>
    <row r="73" spans="1:104">
      <c r="A73">
        <f>'imported data from Web Calc'!A78</f>
        <v>754.5</v>
      </c>
      <c r="B73" t="str">
        <f>'imported data from Web Calc'!B78</f>
        <v>C42H76O8PN</v>
      </c>
      <c r="C73" s="61" t="str">
        <f>'imported data from Web Calc'!C78</f>
        <v>PC(34:4)</v>
      </c>
      <c r="D73" s="96"/>
      <c r="E73" s="96"/>
      <c r="F73" s="96"/>
      <c r="G73" s="66">
        <f>'signal-per-mass-dry-weight'!G73*100/'signal-per-mass-dry-weight'!G$172</f>
        <v>0.0648177591416397</v>
      </c>
      <c r="H73" s="66">
        <f>'signal-per-mass-dry-weight'!H73*100/'signal-per-mass-dry-weight'!H$172</f>
        <v>0.0509243739531314</v>
      </c>
      <c r="I73" s="66">
        <f>'signal-per-mass-dry-weight'!I73*100/'signal-per-mass-dry-weight'!I$172</f>
        <v>0.0600278757537744</v>
      </c>
      <c r="J73" s="66">
        <f>'signal-per-mass-dry-weight'!J73*100/'signal-per-mass-dry-weight'!J$172</f>
        <v>0.0539232862959839</v>
      </c>
      <c r="K73" s="66">
        <f>'signal-per-mass-dry-weight'!K73*100/'signal-per-mass-dry-weight'!K$172</f>
        <v>0.0484668642778074</v>
      </c>
      <c r="L73" s="66">
        <f>'signal-per-mass-dry-weight'!L73*100/'signal-per-mass-dry-weight'!L$172</f>
        <v>0.0599226237325057</v>
      </c>
      <c r="M73" s="66">
        <f>'signal-per-mass-dry-weight'!M73*100/'signal-per-mass-dry-weight'!M$172</f>
        <v>0.0625515417674983</v>
      </c>
      <c r="N73" s="66">
        <f>'signal-per-mass-dry-weight'!N73*100/'signal-per-mass-dry-weight'!N$172</f>
        <v>0.0519382497648802</v>
      </c>
      <c r="O73" s="66">
        <f>'signal-per-mass-dry-weight'!O73*100/'signal-per-mass-dry-weight'!O$172</f>
        <v>0.0659966920455438</v>
      </c>
      <c r="P73" s="66">
        <f>'signal-per-mass-dry-weight'!P73*100/'signal-per-mass-dry-weight'!P$172</f>
        <v>0.0521982073459668</v>
      </c>
      <c r="Q73" s="66">
        <f t="shared" si="3"/>
        <v>0.0570767474078732</v>
      </c>
      <c r="R73" s="115">
        <f t="shared" si="4"/>
        <v>0.00631049068031919</v>
      </c>
      <c r="S73" s="66">
        <f t="shared" si="5"/>
        <v>0.110561497753615</v>
      </c>
      <c r="T73" s="66">
        <f>'signal-per-mass-dry-weight'!T73*100/'signal-per-mass-dry-weight'!T$172</f>
        <v>0.0605128610027969</v>
      </c>
      <c r="U73" s="66">
        <f>'signal-per-mass-dry-weight'!U73*100/'signal-per-mass-dry-weight'!U$172</f>
        <v>0.0972524153940618</v>
      </c>
      <c r="V73" s="66">
        <f>'signal-per-mass-dry-weight'!V73*100/'signal-per-mass-dry-weight'!V$172</f>
        <v>0.0894658567803425</v>
      </c>
      <c r="W73" s="66">
        <f>'signal-per-mass-dry-weight'!W73*100/'signal-per-mass-dry-weight'!W$172</f>
        <v>0.099878808857835</v>
      </c>
      <c r="X73" s="66">
        <f>'signal-per-mass-dry-weight'!X73*100/'signal-per-mass-dry-weight'!X$172</f>
        <v>0.0957175796777126</v>
      </c>
      <c r="Y73" s="66">
        <f>'signal-per-mass-dry-weight'!Y73*100/'signal-per-mass-dry-weight'!Y$172</f>
        <v>0.0516353156993447</v>
      </c>
      <c r="Z73" s="66">
        <f>'signal-per-mass-dry-weight'!Z73*100/'signal-per-mass-dry-weight'!Z$172</f>
        <v>0.0408988360113676</v>
      </c>
      <c r="AA73" s="66">
        <f>'signal-per-mass-dry-weight'!AA73*100/'signal-per-mass-dry-weight'!AA$172</f>
        <v>0.036822629253042</v>
      </c>
      <c r="AB73" s="66">
        <f>'signal-per-mass-dry-weight'!AB73*100/'signal-per-mass-dry-weight'!AB$172</f>
        <v>0.0476215464084657</v>
      </c>
      <c r="AC73" s="66">
        <f>'signal-per-mass-dry-weight'!AC73*100/'signal-per-mass-dry-weight'!AC$172</f>
        <v>0.0839663709240516</v>
      </c>
      <c r="AD73" s="66">
        <f>'signal-per-mass-dry-weight'!AD73*100/'signal-per-mass-dry-weight'!AD$172</f>
        <v>0.0777128126141291</v>
      </c>
      <c r="AE73" s="66">
        <f>'signal-per-mass-dry-weight'!AE73*100/'signal-per-mass-dry-weight'!AE$172</f>
        <v>0.0493866441681686</v>
      </c>
      <c r="AF73" s="66">
        <f>'signal-per-mass-dry-weight'!AF73*100/'signal-per-mass-dry-weight'!AF$172</f>
        <v>0.0846910000114431</v>
      </c>
      <c r="AG73" s="66">
        <f>'signal-per-mass-dry-weight'!AG73*100/'signal-per-mass-dry-weight'!AG$172</f>
        <v>0.0557352402025683</v>
      </c>
      <c r="AH73" s="66">
        <f>'signal-per-mass-dry-weight'!AH73*100/'signal-per-mass-dry-weight'!AH$172</f>
        <v>0.123217861053834</v>
      </c>
      <c r="AI73" s="66">
        <f>'signal-per-mass-dry-weight'!AI73*100/'signal-per-mass-dry-weight'!AI$172</f>
        <v>0.0907385198075884</v>
      </c>
      <c r="AJ73" s="66">
        <f>'signal-per-mass-dry-weight'!AJ73*100/'signal-per-mass-dry-weight'!AJ$172</f>
        <v>0.0702020573855139</v>
      </c>
      <c r="AK73" s="66">
        <f>'signal-per-mass-dry-weight'!AK73*100/'signal-per-mass-dry-weight'!AK$172</f>
        <v>0.0497035908634716</v>
      </c>
      <c r="AL73" s="66">
        <f>'signal-per-mass-dry-weight'!AL73*100/'signal-per-mass-dry-weight'!AL$172</f>
        <v>0.0466775937362439</v>
      </c>
      <c r="AM73" s="66">
        <f>'signal-per-mass-dry-weight'!AM73*100/'signal-per-mass-dry-weight'!AM$172</f>
        <v>0.0667148136885823</v>
      </c>
      <c r="AN73" s="66">
        <f>'signal-per-mass-dry-weight'!AN73*100/'signal-per-mass-dry-weight'!AN$172</f>
        <v>0.0870680391402231</v>
      </c>
      <c r="AO73" s="66">
        <f>'signal-per-mass-dry-weight'!AO73*100/'signal-per-mass-dry-weight'!AO$172</f>
        <v>0.0449453460060836</v>
      </c>
      <c r="AP73" s="66">
        <f>'signal-per-mass-dry-weight'!AP73*100/'signal-per-mass-dry-weight'!AP$172</f>
        <v>0.0655236181707805</v>
      </c>
      <c r="AQ73" s="66">
        <f>'signal-per-mass-dry-weight'!AQ73*100/'signal-per-mass-dry-weight'!AQ$172</f>
        <v>0.0496837692829581</v>
      </c>
      <c r="AR73" s="66">
        <f>'signal-per-mass-dry-weight'!AR73*100/'signal-per-mass-dry-weight'!AR$172</f>
        <v>0.0383115288430387</v>
      </c>
      <c r="AS73" s="66">
        <f>'signal-per-mass-dry-weight'!AS73*100/'signal-per-mass-dry-weight'!AS$172</f>
        <v>0.0835229824117057</v>
      </c>
      <c r="AT73" s="66">
        <f>'signal-per-mass-dry-weight'!AT73*100/'signal-per-mass-dry-weight'!AT$172</f>
        <v>0.0955886252781537</v>
      </c>
      <c r="AU73" s="66">
        <f>'signal-per-mass-dry-weight'!AU73*100/'signal-per-mass-dry-weight'!AU$172</f>
        <v>0.0555290479565152</v>
      </c>
      <c r="AV73" s="66">
        <f>'signal-per-mass-dry-weight'!AV73*100/'signal-per-mass-dry-weight'!AV$172</f>
        <v>0.0670473690047722</v>
      </c>
      <c r="AW73" s="66">
        <f>'signal-per-mass-dry-weight'!AW73*100/'signal-per-mass-dry-weight'!AW$172</f>
        <v>0.113068977335599</v>
      </c>
      <c r="AX73" s="66">
        <f>'signal-per-mass-dry-weight'!AX73*100/'signal-per-mass-dry-weight'!AX$172</f>
        <v>0.0758065841357229</v>
      </c>
      <c r="AY73" s="66">
        <f>'signal-per-mass-dry-weight'!AY73*100/'signal-per-mass-dry-weight'!AY$172</f>
        <v>0.113050774548439</v>
      </c>
      <c r="AZ73" s="66">
        <f>'signal-per-mass-dry-weight'!AZ73*100/'signal-per-mass-dry-weight'!AZ$172</f>
        <v>0.125092972599054</v>
      </c>
      <c r="BA73" s="66">
        <f>'signal-per-mass-dry-weight'!BA73*100/'signal-per-mass-dry-weight'!BA$172</f>
        <v>0.101289491219996</v>
      </c>
      <c r="BB73" s="66">
        <f>'signal-per-mass-dry-weight'!BB73*100/'signal-per-mass-dry-weight'!BB$172</f>
        <v>0.106646554920122</v>
      </c>
      <c r="BC73" s="66">
        <f>'signal-per-mass-dry-weight'!BC73*100/'signal-per-mass-dry-weight'!BC$172</f>
        <v>0.0580072353067128</v>
      </c>
      <c r="BD73" s="66">
        <f>'signal-per-mass-dry-weight'!BD73*100/'signal-per-mass-dry-weight'!BD$172</f>
        <v>0.0625082208236963</v>
      </c>
      <c r="BE73" s="66">
        <f>'signal-per-mass-dry-weight'!BE73*100/'signal-per-mass-dry-weight'!BE$172</f>
        <v>0.0502530721070354</v>
      </c>
      <c r="BF73" s="66">
        <f>'signal-per-mass-dry-weight'!BF73*100/'signal-per-mass-dry-weight'!BF$172</f>
        <v>0.0672449729058214</v>
      </c>
      <c r="BG73" s="66">
        <f>'signal-per-mass-dry-weight'!BG73*100/'signal-per-mass-dry-weight'!BG$172</f>
        <v>0.0428940175493769</v>
      </c>
      <c r="BH73" s="66">
        <f>'signal-per-mass-dry-weight'!BH73*100/'signal-per-mass-dry-weight'!BH$172</f>
        <v>0.0547827400562472</v>
      </c>
      <c r="BI73" s="66">
        <f>'signal-per-mass-dry-weight'!BI73*100/'signal-per-mass-dry-weight'!BI$172</f>
        <v>0.0596015755827016</v>
      </c>
      <c r="BJ73" s="66">
        <f>'signal-per-mass-dry-weight'!BJ73*100/'signal-per-mass-dry-weight'!BJ$172</f>
        <v>0.072409877666317</v>
      </c>
      <c r="BK73" s="66">
        <f>'signal-per-mass-dry-weight'!BK73*100/'signal-per-mass-dry-weight'!BK$172</f>
        <v>0.102519605519578</v>
      </c>
      <c r="BL73" s="66">
        <f>'signal-per-mass-dry-weight'!BL73*100/'signal-per-mass-dry-weight'!BL$172</f>
        <v>0.0852061589952916</v>
      </c>
      <c r="BM73" s="121">
        <f>'signal-per-mass-dry-weight'!BM73*100/'signal-per-mass-dry-weight'!BM$172</f>
        <v>0.0192220685114189</v>
      </c>
      <c r="BN73" s="66">
        <f>'signal-per-mass-dry-weight'!BN73*100/'signal-per-mass-dry-weight'!BN$172</f>
        <v>0.0402202851742819</v>
      </c>
      <c r="BO73" s="66">
        <f>'signal-per-mass-dry-weight'!BO73*100/'signal-per-mass-dry-weight'!BO$172</f>
        <v>0.0517142057671736</v>
      </c>
      <c r="BP73" s="66">
        <f>'signal-per-mass-dry-weight'!BP73*100/'signal-per-mass-dry-weight'!BP$172</f>
        <v>0.0173111193482984</v>
      </c>
      <c r="BQ73" s="66">
        <f>'signal-per-mass-dry-weight'!BQ73*100/'signal-per-mass-dry-weight'!BQ$172</f>
        <v>0.0520213686400967</v>
      </c>
      <c r="BR73" s="66">
        <f>'signal-per-mass-dry-weight'!BR73*100/'signal-per-mass-dry-weight'!BR$172</f>
        <v>0.0412494163440993</v>
      </c>
      <c r="BS73" s="66">
        <f>'signal-per-mass-dry-weight'!BS73*100/'signal-per-mass-dry-weight'!BS$172</f>
        <v>0.0236258366939069</v>
      </c>
      <c r="BT73" s="66">
        <f>'signal-per-mass-dry-weight'!BT73*100/'signal-per-mass-dry-weight'!BT$172</f>
        <v>0.00466009149866225</v>
      </c>
      <c r="BU73" s="66">
        <f>'signal-per-mass-dry-weight'!BU73*100/'signal-per-mass-dry-weight'!BU$172</f>
        <v>0.0267303580779601</v>
      </c>
      <c r="BV73" s="66">
        <f>'signal-per-mass-dry-weight'!BV73*100/'signal-per-mass-dry-weight'!BV$172</f>
        <v>0.015328584329058</v>
      </c>
      <c r="BW73" s="66">
        <f>'signal-per-mass-dry-weight'!BW73*100/'signal-per-mass-dry-weight'!BW$172</f>
        <v>0.0214325627116215</v>
      </c>
      <c r="BX73" s="66">
        <f>'signal-per-mass-dry-weight'!BX73*100/'signal-per-mass-dry-weight'!BX$172</f>
        <v>0.0355187879914479</v>
      </c>
      <c r="BY73" s="66">
        <f>'signal-per-mass-dry-weight'!BY73*100/'signal-per-mass-dry-weight'!BY$172</f>
        <v>0</v>
      </c>
      <c r="BZ73" s="66">
        <f>'signal-per-mass-dry-weight'!BZ73*100/'signal-per-mass-dry-weight'!BZ$172</f>
        <v>0.0484232359461277</v>
      </c>
      <c r="CA73" s="66">
        <f>'signal-per-mass-dry-weight'!CA73*100/'signal-per-mass-dry-weight'!CA$172</f>
        <v>0.0106851930184921</v>
      </c>
      <c r="CB73" s="66">
        <f>'signal-per-mass-dry-weight'!CB73*100/'signal-per-mass-dry-weight'!CB$172</f>
        <v>0.0281434251415795</v>
      </c>
      <c r="CC73" s="66">
        <f>'signal-per-mass-dry-weight'!CC73*100/'signal-per-mass-dry-weight'!CC$172</f>
        <v>0.00428117467317649</v>
      </c>
      <c r="CD73" s="66">
        <f>'signal-per-mass-dry-weight'!CD73*100/'signal-per-mass-dry-weight'!CD$172</f>
        <v>0.0116140480992461</v>
      </c>
      <c r="CE73" s="66">
        <f>'signal-per-mass-dry-weight'!CE73*100/'signal-per-mass-dry-weight'!CE$172</f>
        <v>0.0047901270804433</v>
      </c>
      <c r="CF73" s="66">
        <f>'signal-per-mass-dry-weight'!CF73*100/'signal-per-mass-dry-weight'!CF$172</f>
        <v>0.0153083687116589</v>
      </c>
      <c r="CG73" s="66">
        <f>'signal-per-mass-dry-weight'!CG73*100/'signal-per-mass-dry-weight'!CG$172</f>
        <v>0.0123555914163224</v>
      </c>
      <c r="CH73" s="66">
        <f>'signal-per-mass-dry-weight'!CH73*100/'signal-per-mass-dry-weight'!CH$172</f>
        <v>0</v>
      </c>
      <c r="CI73" s="66">
        <f>'signal-per-mass-dry-weight'!CI73*100/'signal-per-mass-dry-weight'!CI$172</f>
        <v>0.0263604746180127</v>
      </c>
      <c r="CJ73" s="66">
        <f>'signal-per-mass-dry-weight'!CJ73*100/'signal-per-mass-dry-weight'!CJ$172</f>
        <v>0.0479234026064158</v>
      </c>
      <c r="CK73" s="66">
        <f>'signal-per-mass-dry-weight'!CK73*100/'signal-per-mass-dry-weight'!CK$172</f>
        <v>0.0330416309023524</v>
      </c>
      <c r="CL73" s="66">
        <f>'signal-per-mass-dry-weight'!CL73*100/'signal-per-mass-dry-weight'!CL$172</f>
        <v>0.0379221134439557</v>
      </c>
      <c r="CM73" s="66">
        <f>'signal-per-mass-dry-weight'!CM73*100/'signal-per-mass-dry-weight'!CM$172</f>
        <v>0.0751328709844228</v>
      </c>
      <c r="CN73" s="66">
        <f>'signal-per-mass-dry-weight'!CN73*100/'signal-per-mass-dry-weight'!CN$172</f>
        <v>0.0494965221546271</v>
      </c>
      <c r="CO73" s="66">
        <f>'signal-per-mass-dry-weight'!CO73*100/'signal-per-mass-dry-weight'!CO$172</f>
        <v>0.0790228718552595</v>
      </c>
      <c r="CP73" s="66">
        <f>'signal-per-mass-dry-weight'!CP73*100/'signal-per-mass-dry-weight'!CP$172</f>
        <v>0.0530706155559762</v>
      </c>
      <c r="CQ73" s="66">
        <f>'signal-per-mass-dry-weight'!CQ73*100/'signal-per-mass-dry-weight'!CQ$172</f>
        <v>0.0145320534499115</v>
      </c>
      <c r="CR73" s="66">
        <f>'signal-per-mass-dry-weight'!CR73*100/'signal-per-mass-dry-weight'!CR$172</f>
        <v>0.00641941756710752</v>
      </c>
      <c r="CS73" s="66">
        <f>'signal-per-mass-dry-weight'!CS73*100/'signal-per-mass-dry-weight'!CS$172</f>
        <v>0.0223550474106009</v>
      </c>
      <c r="CT73" s="66">
        <f>'signal-per-mass-dry-weight'!CT73*100/'signal-per-mass-dry-weight'!CT$172</f>
        <v>0.00667100065094611</v>
      </c>
      <c r="CU73" s="66">
        <f>'signal-per-mass-dry-weight'!CU73*100/'signal-per-mass-dry-weight'!CU$172</f>
        <v>0</v>
      </c>
      <c r="CV73" s="66">
        <f>'signal-per-mass-dry-weight'!CV73*100/'signal-per-mass-dry-weight'!CV$172</f>
        <v>0.0728782671646397</v>
      </c>
      <c r="CW73" s="66">
        <f>'signal-per-mass-dry-weight'!CW73*100/'signal-per-mass-dry-weight'!CW$172</f>
        <v>0.0358791270617062</v>
      </c>
      <c r="CX73" s="66">
        <f>'signal-per-mass-dry-weight'!CX73*100/'signal-per-mass-dry-weight'!CX$172</f>
        <v>0.0302234810195681</v>
      </c>
      <c r="CY73" s="66">
        <f>'signal-per-mass-dry-weight'!CY73*100/'signal-per-mass-dry-weight'!CY$172</f>
        <v>0.0134115302544028</v>
      </c>
      <c r="CZ73" s="66">
        <f>'signal-per-mass-dry-weight'!CZ73*100/'signal-per-mass-dry-weight'!CZ$172</f>
        <v>0.0349262627913554</v>
      </c>
    </row>
    <row r="74" spans="1:104">
      <c r="A74">
        <f>'imported data from Web Calc'!A79</f>
        <v>756.5</v>
      </c>
      <c r="B74" t="str">
        <f>'imported data from Web Calc'!B79</f>
        <v>C42H78O8PN</v>
      </c>
      <c r="C74" s="61" t="str">
        <f>'imported data from Web Calc'!C79</f>
        <v>PC(34:3)</v>
      </c>
      <c r="D74" s="96"/>
      <c r="E74" s="96"/>
      <c r="F74" s="96"/>
      <c r="G74" s="66">
        <f>'signal-per-mass-dry-weight'!G74*100/'signal-per-mass-dry-weight'!G$172</f>
        <v>3.25104273934751</v>
      </c>
      <c r="H74" s="66">
        <f>'signal-per-mass-dry-weight'!H74*100/'signal-per-mass-dry-weight'!H$172</f>
        <v>2.93440131183567</v>
      </c>
      <c r="I74" s="66">
        <f>'signal-per-mass-dry-weight'!I74*100/'signal-per-mass-dry-weight'!I$172</f>
        <v>3.11383061650444</v>
      </c>
      <c r="J74" s="66">
        <f>'signal-per-mass-dry-weight'!J74*100/'signal-per-mass-dry-weight'!J$172</f>
        <v>2.91115411277058</v>
      </c>
      <c r="K74" s="66">
        <f>'signal-per-mass-dry-weight'!K74*100/'signal-per-mass-dry-weight'!K$172</f>
        <v>2.9696340126788</v>
      </c>
      <c r="L74" s="66">
        <f>'signal-per-mass-dry-weight'!L74*100/'signal-per-mass-dry-weight'!L$172</f>
        <v>2.96547845986981</v>
      </c>
      <c r="M74" s="66">
        <f>'signal-per-mass-dry-weight'!M74*100/'signal-per-mass-dry-weight'!M$172</f>
        <v>3.17784999416583</v>
      </c>
      <c r="N74" s="66">
        <f>'signal-per-mass-dry-weight'!N74*100/'signal-per-mass-dry-weight'!N$172</f>
        <v>2.82992636332554</v>
      </c>
      <c r="O74" s="66">
        <f>'signal-per-mass-dry-weight'!O74*100/'signal-per-mass-dry-weight'!O$172</f>
        <v>3.11763659173717</v>
      </c>
      <c r="P74" s="66">
        <f>'signal-per-mass-dry-weight'!P74*100/'signal-per-mass-dry-weight'!P$172</f>
        <v>3.15965239648291</v>
      </c>
      <c r="Q74" s="66">
        <f t="shared" si="3"/>
        <v>3.04306065987183</v>
      </c>
      <c r="R74" s="115">
        <f t="shared" si="4"/>
        <v>0.138094649171045</v>
      </c>
      <c r="S74" s="66">
        <f t="shared" si="5"/>
        <v>0.0453801828507951</v>
      </c>
      <c r="T74" s="66">
        <f>'signal-per-mass-dry-weight'!T74*100/'signal-per-mass-dry-weight'!T$172</f>
        <v>2.88325628820027</v>
      </c>
      <c r="U74" s="66">
        <f>'signal-per-mass-dry-weight'!U74*100/'signal-per-mass-dry-weight'!U$172</f>
        <v>3.85132361330931</v>
      </c>
      <c r="V74" s="66">
        <f>'signal-per-mass-dry-weight'!V74*100/'signal-per-mass-dry-weight'!V$172</f>
        <v>3.50294144764823</v>
      </c>
      <c r="W74" s="66">
        <f>'signal-per-mass-dry-weight'!W74*100/'signal-per-mass-dry-weight'!W$172</f>
        <v>4.0246358103897</v>
      </c>
      <c r="X74" s="66">
        <f>'signal-per-mass-dry-weight'!X74*100/'signal-per-mass-dry-weight'!X$172</f>
        <v>3.71167175102581</v>
      </c>
      <c r="Y74" s="66">
        <f>'signal-per-mass-dry-weight'!Y74*100/'signal-per-mass-dry-weight'!Y$172</f>
        <v>2.55245514987908</v>
      </c>
      <c r="Z74" s="66">
        <f>'signal-per-mass-dry-weight'!Z74*100/'signal-per-mass-dry-weight'!Z$172</f>
        <v>2.09283888185281</v>
      </c>
      <c r="AA74" s="66">
        <f>'signal-per-mass-dry-weight'!AA74*100/'signal-per-mass-dry-weight'!AA$172</f>
        <v>2.293483300476</v>
      </c>
      <c r="AB74" s="66">
        <f>'signal-per-mass-dry-weight'!AB74*100/'signal-per-mass-dry-weight'!AB$172</f>
        <v>3.25112297330595</v>
      </c>
      <c r="AC74" s="66">
        <f>'signal-per-mass-dry-weight'!AC74*100/'signal-per-mass-dry-weight'!AC$172</f>
        <v>3.35614675055784</v>
      </c>
      <c r="AD74" s="66">
        <f>'signal-per-mass-dry-weight'!AD74*100/'signal-per-mass-dry-weight'!AD$172</f>
        <v>4.03667379261305</v>
      </c>
      <c r="AE74" s="66">
        <f>'signal-per-mass-dry-weight'!AE74*100/'signal-per-mass-dry-weight'!AE$172</f>
        <v>3.44444406048438</v>
      </c>
      <c r="AF74" s="66">
        <f>'signal-per-mass-dry-weight'!AF74*100/'signal-per-mass-dry-weight'!AF$172</f>
        <v>4.05481687832565</v>
      </c>
      <c r="AG74" s="66">
        <f>'signal-per-mass-dry-weight'!AG74*100/'signal-per-mass-dry-weight'!AG$172</f>
        <v>3.44917533993594</v>
      </c>
      <c r="AH74" s="66">
        <f>'signal-per-mass-dry-weight'!AH74*100/'signal-per-mass-dry-weight'!AH$172</f>
        <v>4.60091244283255</v>
      </c>
      <c r="AI74" s="66">
        <f>'signal-per-mass-dry-weight'!AI74*100/'signal-per-mass-dry-weight'!AI$172</f>
        <v>5.66455832289736</v>
      </c>
      <c r="AJ74" s="66">
        <f>'signal-per-mass-dry-weight'!AJ74*100/'signal-per-mass-dry-weight'!AJ$172</f>
        <v>3.67984141516852</v>
      </c>
      <c r="AK74" s="66">
        <f>'signal-per-mass-dry-weight'!AK74*100/'signal-per-mass-dry-weight'!AK$172</f>
        <v>2.66680474812052</v>
      </c>
      <c r="AL74" s="66">
        <f>'signal-per-mass-dry-weight'!AL74*100/'signal-per-mass-dry-weight'!AL$172</f>
        <v>2.9087920496636</v>
      </c>
      <c r="AM74" s="66">
        <f>'signal-per-mass-dry-weight'!AM74*100/'signal-per-mass-dry-weight'!AM$172</f>
        <v>3.7378298075649</v>
      </c>
      <c r="AN74" s="66">
        <f>'signal-per-mass-dry-weight'!AN74*100/'signal-per-mass-dry-weight'!AN$172</f>
        <v>4.51808064483327</v>
      </c>
      <c r="AO74" s="66">
        <f>'signal-per-mass-dry-weight'!AO74*100/'signal-per-mass-dry-weight'!AO$172</f>
        <v>3.82245185999739</v>
      </c>
      <c r="AP74" s="66">
        <f>'signal-per-mass-dry-weight'!AP74*100/'signal-per-mass-dry-weight'!AP$172</f>
        <v>3.1969909357212</v>
      </c>
      <c r="AQ74" s="66">
        <f>'signal-per-mass-dry-weight'!AQ74*100/'signal-per-mass-dry-weight'!AQ$172</f>
        <v>2.59403279754088</v>
      </c>
      <c r="AR74" s="66">
        <f>'signal-per-mass-dry-weight'!AR74*100/'signal-per-mass-dry-weight'!AR$172</f>
        <v>2.30028025738801</v>
      </c>
      <c r="AS74" s="66">
        <f>'signal-per-mass-dry-weight'!AS74*100/'signal-per-mass-dry-weight'!AS$172</f>
        <v>5.00906873455053</v>
      </c>
      <c r="AT74" s="66">
        <f>'signal-per-mass-dry-weight'!AT74*100/'signal-per-mass-dry-weight'!AT$172</f>
        <v>4.74669940131244</v>
      </c>
      <c r="AU74" s="66">
        <f>'signal-per-mass-dry-weight'!AU74*100/'signal-per-mass-dry-weight'!AU$172</f>
        <v>3.26112843807288</v>
      </c>
      <c r="AV74" s="66">
        <f>'signal-per-mass-dry-weight'!AV74*100/'signal-per-mass-dry-weight'!AV$172</f>
        <v>4.63159281122084</v>
      </c>
      <c r="AW74" s="66">
        <f>'signal-per-mass-dry-weight'!AW74*100/'signal-per-mass-dry-weight'!AW$172</f>
        <v>5.09989719601762</v>
      </c>
      <c r="AX74" s="66">
        <f>'signal-per-mass-dry-weight'!AX74*100/'signal-per-mass-dry-weight'!AX$172</f>
        <v>4.9815586078064</v>
      </c>
      <c r="AY74" s="66">
        <f>'signal-per-mass-dry-weight'!AY74*100/'signal-per-mass-dry-weight'!AY$172</f>
        <v>5.77794621453733</v>
      </c>
      <c r="AZ74" s="66">
        <f>'signal-per-mass-dry-weight'!AZ74*100/'signal-per-mass-dry-weight'!AZ$172</f>
        <v>6.61201650849135</v>
      </c>
      <c r="BA74" s="66">
        <f>'signal-per-mass-dry-weight'!BA74*100/'signal-per-mass-dry-weight'!BA$172</f>
        <v>5.1961508995858</v>
      </c>
      <c r="BB74" s="66">
        <f>'signal-per-mass-dry-weight'!BB74*100/'signal-per-mass-dry-weight'!BB$172</f>
        <v>5.45966373258072</v>
      </c>
      <c r="BC74" s="66">
        <f>'signal-per-mass-dry-weight'!BC74*100/'signal-per-mass-dry-weight'!BC$172</f>
        <v>3.36761596483685</v>
      </c>
      <c r="BD74" s="66">
        <f>'signal-per-mass-dry-weight'!BD74*100/'signal-per-mass-dry-weight'!BD$172</f>
        <v>3.31620002185448</v>
      </c>
      <c r="BE74" s="66">
        <f>'signal-per-mass-dry-weight'!BE74*100/'signal-per-mass-dry-weight'!BE$172</f>
        <v>3.38506289048613</v>
      </c>
      <c r="BF74" s="66">
        <f>'signal-per-mass-dry-weight'!BF74*100/'signal-per-mass-dry-weight'!BF$172</f>
        <v>3.80178624092094</v>
      </c>
      <c r="BG74" s="66">
        <f>'signal-per-mass-dry-weight'!BG74*100/'signal-per-mass-dry-weight'!BG$172</f>
        <v>3.62480444666507</v>
      </c>
      <c r="BH74" s="66">
        <f>'signal-per-mass-dry-weight'!BH74*100/'signal-per-mass-dry-weight'!BH$172</f>
        <v>3.66633487826435</v>
      </c>
      <c r="BI74" s="66">
        <f>'signal-per-mass-dry-weight'!BI74*100/'signal-per-mass-dry-weight'!BI$172</f>
        <v>3.83287798976424</v>
      </c>
      <c r="BJ74" s="66">
        <f>'signal-per-mass-dry-weight'!BJ74*100/'signal-per-mass-dry-weight'!BJ$172</f>
        <v>4.10745031062183</v>
      </c>
      <c r="BK74" s="66">
        <f>'signal-per-mass-dry-weight'!BK74*100/'signal-per-mass-dry-weight'!BK$172</f>
        <v>3.98142210864245</v>
      </c>
      <c r="BL74" s="66">
        <f>'signal-per-mass-dry-weight'!BL74*100/'signal-per-mass-dry-weight'!BL$172</f>
        <v>4.3161653206615</v>
      </c>
      <c r="BM74" s="121">
        <f>'signal-per-mass-dry-weight'!BM74*100/'signal-per-mass-dry-weight'!BM$172</f>
        <v>1.48874920620939</v>
      </c>
      <c r="BN74" s="66">
        <f>'signal-per-mass-dry-weight'!BN74*100/'signal-per-mass-dry-weight'!BN$172</f>
        <v>2.18044221001076</v>
      </c>
      <c r="BO74" s="66">
        <f>'signal-per-mass-dry-weight'!BO74*100/'signal-per-mass-dry-weight'!BO$172</f>
        <v>2.35794293861021</v>
      </c>
      <c r="BP74" s="66">
        <f>'signal-per-mass-dry-weight'!BP74*100/'signal-per-mass-dry-weight'!BP$172</f>
        <v>2.11599582167367</v>
      </c>
      <c r="BQ74" s="66">
        <f>'signal-per-mass-dry-weight'!BQ74*100/'signal-per-mass-dry-weight'!BQ$172</f>
        <v>2.30454663075628</v>
      </c>
      <c r="BR74" s="66">
        <f>'signal-per-mass-dry-weight'!BR74*100/'signal-per-mass-dry-weight'!BR$172</f>
        <v>1.73831915376758</v>
      </c>
      <c r="BS74" s="66">
        <f>'signal-per-mass-dry-weight'!BS74*100/'signal-per-mass-dry-weight'!BS$172</f>
        <v>1.85994399372782</v>
      </c>
      <c r="BT74" s="66">
        <f>'signal-per-mass-dry-weight'!BT74*100/'signal-per-mass-dry-weight'!BT$172</f>
        <v>1.17294503021329</v>
      </c>
      <c r="BU74" s="66">
        <f>'signal-per-mass-dry-weight'!BU74*100/'signal-per-mass-dry-weight'!BU$172</f>
        <v>1.54539655916435</v>
      </c>
      <c r="BV74" s="66">
        <f>'signal-per-mass-dry-weight'!BV74*100/'signal-per-mass-dry-weight'!BV$172</f>
        <v>1.45979218093729</v>
      </c>
      <c r="BW74" s="66">
        <f>'signal-per-mass-dry-weight'!BW74*100/'signal-per-mass-dry-weight'!BW$172</f>
        <v>1.52042599876243</v>
      </c>
      <c r="BX74" s="66">
        <f>'signal-per-mass-dry-weight'!BX74*100/'signal-per-mass-dry-weight'!BX$172</f>
        <v>2.07826696559372</v>
      </c>
      <c r="BY74" s="66">
        <f>'signal-per-mass-dry-weight'!BY74*100/'signal-per-mass-dry-weight'!BY$172</f>
        <v>1.78813449264708</v>
      </c>
      <c r="BZ74" s="66">
        <f>'signal-per-mass-dry-weight'!BZ74*100/'signal-per-mass-dry-weight'!BZ$172</f>
        <v>2.49027496133858</v>
      </c>
      <c r="CA74" s="66">
        <f>'signal-per-mass-dry-weight'!CA74*100/'signal-per-mass-dry-weight'!CA$172</f>
        <v>2.34753690616272</v>
      </c>
      <c r="CB74" s="66">
        <f>'signal-per-mass-dry-weight'!CB74*100/'signal-per-mass-dry-weight'!CB$172</f>
        <v>2.34434731429357</v>
      </c>
      <c r="CC74" s="66">
        <f>'signal-per-mass-dry-weight'!CC74*100/'signal-per-mass-dry-weight'!CC$172</f>
        <v>1.21885042945335</v>
      </c>
      <c r="CD74" s="66">
        <f>'signal-per-mass-dry-weight'!CD74*100/'signal-per-mass-dry-weight'!CD$172</f>
        <v>1.50150285176421</v>
      </c>
      <c r="CE74" s="66">
        <f>'signal-per-mass-dry-weight'!CE74*100/'signal-per-mass-dry-weight'!CE$172</f>
        <v>1.26794663819334</v>
      </c>
      <c r="CF74" s="66">
        <f>'signal-per-mass-dry-weight'!CF74*100/'signal-per-mass-dry-weight'!CF$172</f>
        <v>1.28539269282229</v>
      </c>
      <c r="CG74" s="66">
        <f>'signal-per-mass-dry-weight'!CG74*100/'signal-per-mass-dry-weight'!CG$172</f>
        <v>1.75264064240533</v>
      </c>
      <c r="CH74" s="66">
        <f>'signal-per-mass-dry-weight'!CH74*100/'signal-per-mass-dry-weight'!CH$172</f>
        <v>1.78617720536145</v>
      </c>
      <c r="CI74" s="66">
        <f>'signal-per-mass-dry-weight'!CI74*100/'signal-per-mass-dry-weight'!CI$172</f>
        <v>1.30292636816486</v>
      </c>
      <c r="CJ74" s="66">
        <f>'signal-per-mass-dry-weight'!CJ74*100/'signal-per-mass-dry-weight'!CJ$172</f>
        <v>2.68291182258251</v>
      </c>
      <c r="CK74" s="66">
        <f>'signal-per-mass-dry-weight'!CK74*100/'signal-per-mass-dry-weight'!CK$172</f>
        <v>1.66010594119391</v>
      </c>
      <c r="CL74" s="66">
        <f>'signal-per-mass-dry-weight'!CL74*100/'signal-per-mass-dry-weight'!CL$172</f>
        <v>2.02254598202277</v>
      </c>
      <c r="CM74" s="66">
        <f>'signal-per-mass-dry-weight'!CM74*100/'signal-per-mass-dry-weight'!CM$172</f>
        <v>3.48466255625753</v>
      </c>
      <c r="CN74" s="66">
        <f>'signal-per-mass-dry-weight'!CN74*100/'signal-per-mass-dry-weight'!CN$172</f>
        <v>2.39944997542159</v>
      </c>
      <c r="CO74" s="66">
        <f>'signal-per-mass-dry-weight'!CO74*100/'signal-per-mass-dry-weight'!CO$172</f>
        <v>2.9538749499496</v>
      </c>
      <c r="CP74" s="66">
        <f>'signal-per-mass-dry-weight'!CP74*100/'signal-per-mass-dry-weight'!CP$172</f>
        <v>2.78148992863933</v>
      </c>
      <c r="CQ74" s="66">
        <f>'signal-per-mass-dry-weight'!CQ74*100/'signal-per-mass-dry-weight'!CQ$172</f>
        <v>1.50448273359298</v>
      </c>
      <c r="CR74" s="66">
        <f>'signal-per-mass-dry-weight'!CR74*100/'signal-per-mass-dry-weight'!CR$172</f>
        <v>1.37824895165798</v>
      </c>
      <c r="CS74" s="66">
        <f>'signal-per-mass-dry-weight'!CS74*100/'signal-per-mass-dry-weight'!CS$172</f>
        <v>1.31410420361982</v>
      </c>
      <c r="CT74" s="66">
        <f>'signal-per-mass-dry-weight'!CT74*100/'signal-per-mass-dry-weight'!CT$172</f>
        <v>1.29884382673921</v>
      </c>
      <c r="CU74" s="66">
        <f>'signal-per-mass-dry-weight'!CU74*100/'signal-per-mass-dry-weight'!CU$172</f>
        <v>1.25669120929523</v>
      </c>
      <c r="CV74" s="66">
        <f>'signal-per-mass-dry-weight'!CV74*100/'signal-per-mass-dry-weight'!CV$172</f>
        <v>2.74280884841887</v>
      </c>
      <c r="CW74" s="66">
        <f>'signal-per-mass-dry-weight'!CW74*100/'signal-per-mass-dry-weight'!CW$172</f>
        <v>2.26741133393707</v>
      </c>
      <c r="CX74" s="66">
        <f>'signal-per-mass-dry-weight'!CX74*100/'signal-per-mass-dry-weight'!CX$172</f>
        <v>2.98230198960588</v>
      </c>
      <c r="CY74" s="66">
        <f>'signal-per-mass-dry-weight'!CY74*100/'signal-per-mass-dry-weight'!CY$172</f>
        <v>2.38322892620738</v>
      </c>
      <c r="CZ74" s="66">
        <f>'signal-per-mass-dry-weight'!CZ74*100/'signal-per-mass-dry-weight'!CZ$172</f>
        <v>2.11097507425751</v>
      </c>
    </row>
    <row r="75" spans="1:104">
      <c r="A75">
        <f>'imported data from Web Calc'!A80</f>
        <v>758.6</v>
      </c>
      <c r="B75" t="str">
        <f>'imported data from Web Calc'!B80</f>
        <v>C42H80O8PN</v>
      </c>
      <c r="C75" s="61" t="str">
        <f>'imported data from Web Calc'!C80</f>
        <v>PC(34:2)</v>
      </c>
      <c r="D75" s="96"/>
      <c r="E75" s="96"/>
      <c r="F75" s="96"/>
      <c r="G75" s="66">
        <f>'signal-per-mass-dry-weight'!G75*100/'signal-per-mass-dry-weight'!G$172</f>
        <v>4.77879732231595</v>
      </c>
      <c r="H75" s="66">
        <f>'signal-per-mass-dry-weight'!H75*100/'signal-per-mass-dry-weight'!H$172</f>
        <v>4.27718446320892</v>
      </c>
      <c r="I75" s="66">
        <f>'signal-per-mass-dry-weight'!I75*100/'signal-per-mass-dry-weight'!I$172</f>
        <v>4.8410173030967</v>
      </c>
      <c r="J75" s="66">
        <f>'signal-per-mass-dry-weight'!J75*100/'signal-per-mass-dry-weight'!J$172</f>
        <v>4.41420710600342</v>
      </c>
      <c r="K75" s="66">
        <f>'signal-per-mass-dry-weight'!K75*100/'signal-per-mass-dry-weight'!K$172</f>
        <v>4.66389711107587</v>
      </c>
      <c r="L75" s="66">
        <f>'signal-per-mass-dry-weight'!L75*100/'signal-per-mass-dry-weight'!L$172</f>
        <v>4.61588580044087</v>
      </c>
      <c r="M75" s="66">
        <f>'signal-per-mass-dry-weight'!M75*100/'signal-per-mass-dry-weight'!M$172</f>
        <v>4.57274937558105</v>
      </c>
      <c r="N75" s="66">
        <f>'signal-per-mass-dry-weight'!N75*100/'signal-per-mass-dry-weight'!N$172</f>
        <v>4.36942330294728</v>
      </c>
      <c r="O75" s="66">
        <f>'signal-per-mass-dry-weight'!O75*100/'signal-per-mass-dry-weight'!O$172</f>
        <v>4.77014662006327</v>
      </c>
      <c r="P75" s="66">
        <f>'signal-per-mass-dry-weight'!P75*100/'signal-per-mass-dry-weight'!P$172</f>
        <v>4.33909461792292</v>
      </c>
      <c r="Q75" s="66">
        <f t="shared" si="3"/>
        <v>4.56424030226562</v>
      </c>
      <c r="R75" s="115">
        <f t="shared" si="4"/>
        <v>0.20310479868021</v>
      </c>
      <c r="S75" s="66">
        <f t="shared" si="5"/>
        <v>0.0444991466771352</v>
      </c>
      <c r="T75" s="66">
        <f>'signal-per-mass-dry-weight'!T75*100/'signal-per-mass-dry-weight'!T$172</f>
        <v>4.93470278905608</v>
      </c>
      <c r="U75" s="66">
        <f>'signal-per-mass-dry-weight'!U75*100/'signal-per-mass-dry-weight'!U$172</f>
        <v>6.91618229897138</v>
      </c>
      <c r="V75" s="66">
        <f>'signal-per-mass-dry-weight'!V75*100/'signal-per-mass-dry-weight'!V$172</f>
        <v>6.21057851581225</v>
      </c>
      <c r="W75" s="66">
        <f>'signal-per-mass-dry-weight'!W75*100/'signal-per-mass-dry-weight'!W$172</f>
        <v>6.63598647544104</v>
      </c>
      <c r="X75" s="66">
        <f>'signal-per-mass-dry-weight'!X75*100/'signal-per-mass-dry-weight'!X$172</f>
        <v>5.45133876166824</v>
      </c>
      <c r="Y75" s="66">
        <f>'signal-per-mass-dry-weight'!Y75*100/'signal-per-mass-dry-weight'!Y$172</f>
        <v>4.13052151879641</v>
      </c>
      <c r="Z75" s="66">
        <f>'signal-per-mass-dry-weight'!Z75*100/'signal-per-mass-dry-weight'!Z$172</f>
        <v>3.80250111343022</v>
      </c>
      <c r="AA75" s="66">
        <f>'signal-per-mass-dry-weight'!AA75*100/'signal-per-mass-dry-weight'!AA$172</f>
        <v>4.31051363055994</v>
      </c>
      <c r="AB75" s="66">
        <f>'signal-per-mass-dry-weight'!AB75*100/'signal-per-mass-dry-weight'!AB$172</f>
        <v>5.54695772565808</v>
      </c>
      <c r="AC75" s="66">
        <f>'signal-per-mass-dry-weight'!AC75*100/'signal-per-mass-dry-weight'!AC$172</f>
        <v>6.29944066953326</v>
      </c>
      <c r="AD75" s="66">
        <f>'signal-per-mass-dry-weight'!AD75*100/'signal-per-mass-dry-weight'!AD$172</f>
        <v>4.75669989557265</v>
      </c>
      <c r="AE75" s="66">
        <f>'signal-per-mass-dry-weight'!AE75*100/'signal-per-mass-dry-weight'!AE$172</f>
        <v>3.80716152487504</v>
      </c>
      <c r="AF75" s="66">
        <f>'signal-per-mass-dry-weight'!AF75*100/'signal-per-mass-dry-weight'!AF$172</f>
        <v>6.22572951195231</v>
      </c>
      <c r="AG75" s="66">
        <f>'signal-per-mass-dry-weight'!AG75*100/'signal-per-mass-dry-weight'!AG$172</f>
        <v>6.22785574023498</v>
      </c>
      <c r="AH75" s="66">
        <f>'signal-per-mass-dry-weight'!AH75*100/'signal-per-mass-dry-weight'!AH$172</f>
        <v>6.68520629593455</v>
      </c>
      <c r="AI75" s="66">
        <f>'signal-per-mass-dry-weight'!AI75*100/'signal-per-mass-dry-weight'!AI$172</f>
        <v>5.73137486930113</v>
      </c>
      <c r="AJ75" s="66">
        <f>'signal-per-mass-dry-weight'!AJ75*100/'signal-per-mass-dry-weight'!AJ$172</f>
        <v>4.33447560028844</v>
      </c>
      <c r="AK75" s="66">
        <f>'signal-per-mass-dry-weight'!AK75*100/'signal-per-mass-dry-weight'!AK$172</f>
        <v>3.59895417510587</v>
      </c>
      <c r="AL75" s="66">
        <f>'signal-per-mass-dry-weight'!AL75*100/'signal-per-mass-dry-weight'!AL$172</f>
        <v>4.29122678415203</v>
      </c>
      <c r="AM75" s="66">
        <f>'signal-per-mass-dry-weight'!AM75*100/'signal-per-mass-dry-weight'!AM$172</f>
        <v>4.438970730473</v>
      </c>
      <c r="AN75" s="66">
        <f>'signal-per-mass-dry-weight'!AN75*100/'signal-per-mass-dry-weight'!AN$172</f>
        <v>5.87078771499284</v>
      </c>
      <c r="AO75" s="66">
        <f>'signal-per-mass-dry-weight'!AO75*100/'signal-per-mass-dry-weight'!AO$172</f>
        <v>4.37108471691165</v>
      </c>
      <c r="AP75" s="66">
        <f>'signal-per-mass-dry-weight'!AP75*100/'signal-per-mass-dry-weight'!AP$172</f>
        <v>4.32605648197256</v>
      </c>
      <c r="AQ75" s="66">
        <f>'signal-per-mass-dry-weight'!AQ75*100/'signal-per-mass-dry-weight'!AQ$172</f>
        <v>3.99932741088994</v>
      </c>
      <c r="AR75" s="66">
        <f>'signal-per-mass-dry-weight'!AR75*100/'signal-per-mass-dry-weight'!AR$172</f>
        <v>3.2852603196672</v>
      </c>
      <c r="AS75" s="66">
        <f>'signal-per-mass-dry-weight'!AS75*100/'signal-per-mass-dry-weight'!AS$172</f>
        <v>6.77211449733038</v>
      </c>
      <c r="AT75" s="66">
        <f>'signal-per-mass-dry-weight'!AT75*100/'signal-per-mass-dry-weight'!AT$172</f>
        <v>6.74855694463765</v>
      </c>
      <c r="AU75" s="66">
        <f>'signal-per-mass-dry-weight'!AU75*100/'signal-per-mass-dry-weight'!AU$172</f>
        <v>4.61983169315554</v>
      </c>
      <c r="AV75" s="66">
        <f>'signal-per-mass-dry-weight'!AV75*100/'signal-per-mass-dry-weight'!AV$172</f>
        <v>4.57460254756678</v>
      </c>
      <c r="AW75" s="66">
        <f>'signal-per-mass-dry-weight'!AW75*100/'signal-per-mass-dry-weight'!AW$172</f>
        <v>7.32735604952893</v>
      </c>
      <c r="AX75" s="66">
        <f>'signal-per-mass-dry-weight'!AX75*100/'signal-per-mass-dry-weight'!AX$172</f>
        <v>6.57835323395278</v>
      </c>
      <c r="AY75" s="66">
        <f>'signal-per-mass-dry-weight'!AY75*100/'signal-per-mass-dry-weight'!AY$172</f>
        <v>6.28036488933284</v>
      </c>
      <c r="AZ75" s="66">
        <f>'signal-per-mass-dry-weight'!AZ75*100/'signal-per-mass-dry-weight'!AZ$172</f>
        <v>8.72182321225858</v>
      </c>
      <c r="BA75" s="66">
        <f>'signal-per-mass-dry-weight'!BA75*100/'signal-per-mass-dry-weight'!BA$172</f>
        <v>6.33862650572583</v>
      </c>
      <c r="BB75" s="66">
        <f>'signal-per-mass-dry-weight'!BB75*100/'signal-per-mass-dry-weight'!BB$172</f>
        <v>7.1598231111173</v>
      </c>
      <c r="BC75" s="66">
        <f>'signal-per-mass-dry-weight'!BC75*100/'signal-per-mass-dry-weight'!BC$172</f>
        <v>4.49473206148014</v>
      </c>
      <c r="BD75" s="66">
        <f>'signal-per-mass-dry-weight'!BD75*100/'signal-per-mass-dry-weight'!BD$172</f>
        <v>4.76020937646055</v>
      </c>
      <c r="BE75" s="66">
        <f>'signal-per-mass-dry-weight'!BE75*100/'signal-per-mass-dry-weight'!BE$172</f>
        <v>4.63907645650947</v>
      </c>
      <c r="BF75" s="66">
        <f>'signal-per-mass-dry-weight'!BF75*100/'signal-per-mass-dry-weight'!BF$172</f>
        <v>5.44032208072612</v>
      </c>
      <c r="BG75" s="66">
        <f>'signal-per-mass-dry-weight'!BG75*100/'signal-per-mass-dry-weight'!BG$172</f>
        <v>4.60499773860402</v>
      </c>
      <c r="BH75" s="66">
        <f>'signal-per-mass-dry-weight'!BH75*100/'signal-per-mass-dry-weight'!BH$172</f>
        <v>5.05096863318599</v>
      </c>
      <c r="BI75" s="66">
        <f>'signal-per-mass-dry-weight'!BI75*100/'signal-per-mass-dry-weight'!BI$172</f>
        <v>4.98567179749299</v>
      </c>
      <c r="BJ75" s="66">
        <f>'signal-per-mass-dry-weight'!BJ75*100/'signal-per-mass-dry-weight'!BJ$172</f>
        <v>6.02691548442645</v>
      </c>
      <c r="BK75" s="66">
        <f>'signal-per-mass-dry-weight'!BK75*100/'signal-per-mass-dry-weight'!BK$172</f>
        <v>5.98860952813647</v>
      </c>
      <c r="BL75" s="66">
        <f>'signal-per-mass-dry-weight'!BL75*100/'signal-per-mass-dry-weight'!BL$172</f>
        <v>6.73065540389474</v>
      </c>
      <c r="BM75" s="121">
        <f>'signal-per-mass-dry-weight'!BM75*100/'signal-per-mass-dry-weight'!BM$172</f>
        <v>2.42133989682173</v>
      </c>
      <c r="BN75" s="66">
        <f>'signal-per-mass-dry-weight'!BN75*100/'signal-per-mass-dry-weight'!BN$172</f>
        <v>3.23672744940034</v>
      </c>
      <c r="BO75" s="66">
        <f>'signal-per-mass-dry-weight'!BO75*100/'signal-per-mass-dry-weight'!BO$172</f>
        <v>3.66676203326551</v>
      </c>
      <c r="BP75" s="66">
        <f>'signal-per-mass-dry-weight'!BP75*100/'signal-per-mass-dry-weight'!BP$172</f>
        <v>3.9630922561371</v>
      </c>
      <c r="BQ75" s="66">
        <f>'signal-per-mass-dry-weight'!BQ75*100/'signal-per-mass-dry-weight'!BQ$172</f>
        <v>3.64293087704511</v>
      </c>
      <c r="BR75" s="66">
        <f>'signal-per-mass-dry-weight'!BR75*100/'signal-per-mass-dry-weight'!BR$172</f>
        <v>4.06238001962138</v>
      </c>
      <c r="BS75" s="66">
        <f>'signal-per-mass-dry-weight'!BS75*100/'signal-per-mass-dry-weight'!BS$172</f>
        <v>4.19712988867256</v>
      </c>
      <c r="BT75" s="66">
        <f>'signal-per-mass-dry-weight'!BT75*100/'signal-per-mass-dry-weight'!BT$172</f>
        <v>2.28251281604477</v>
      </c>
      <c r="BU75" s="66">
        <f>'signal-per-mass-dry-weight'!BU75*100/'signal-per-mass-dry-weight'!BU$172</f>
        <v>2.71809555427028</v>
      </c>
      <c r="BV75" s="66">
        <f>'signal-per-mass-dry-weight'!BV75*100/'signal-per-mass-dry-weight'!BV$172</f>
        <v>2.85009477958284</v>
      </c>
      <c r="BW75" s="66">
        <f>'signal-per-mass-dry-weight'!BW75*100/'signal-per-mass-dry-weight'!BW$172</f>
        <v>2.4981795096666</v>
      </c>
      <c r="BX75" s="66">
        <f>'signal-per-mass-dry-weight'!BX75*100/'signal-per-mass-dry-weight'!BX$172</f>
        <v>3.11687811327306</v>
      </c>
      <c r="BY75" s="66">
        <f>'signal-per-mass-dry-weight'!BY75*100/'signal-per-mass-dry-weight'!BY$172</f>
        <v>2.88207500559693</v>
      </c>
      <c r="BZ75" s="66">
        <f>'signal-per-mass-dry-weight'!BZ75*100/'signal-per-mass-dry-weight'!BZ$172</f>
        <v>5.25964384622121</v>
      </c>
      <c r="CA75" s="66">
        <f>'signal-per-mass-dry-weight'!CA75*100/'signal-per-mass-dry-weight'!CA$172</f>
        <v>4.40016248501505</v>
      </c>
      <c r="CB75" s="66">
        <f>'signal-per-mass-dry-weight'!CB75*100/'signal-per-mass-dry-weight'!CB$172</f>
        <v>3.15769230088522</v>
      </c>
      <c r="CC75" s="66">
        <f>'signal-per-mass-dry-weight'!CC75*100/'signal-per-mass-dry-weight'!CC$172</f>
        <v>2.08407583090231</v>
      </c>
      <c r="CD75" s="66">
        <f>'signal-per-mass-dry-weight'!CD75*100/'signal-per-mass-dry-weight'!CD$172</f>
        <v>2.25854522036673</v>
      </c>
      <c r="CE75" s="66">
        <f>'signal-per-mass-dry-weight'!CE75*100/'signal-per-mass-dry-weight'!CE$172</f>
        <v>2.08274725457675</v>
      </c>
      <c r="CF75" s="66">
        <f>'signal-per-mass-dry-weight'!CF75*100/'signal-per-mass-dry-weight'!CF$172</f>
        <v>2.28570954163635</v>
      </c>
      <c r="CG75" s="66">
        <f>'signal-per-mass-dry-weight'!CG75*100/'signal-per-mass-dry-weight'!CG$172</f>
        <v>2.34014901425145</v>
      </c>
      <c r="CH75" s="66">
        <f>'signal-per-mass-dry-weight'!CH75*100/'signal-per-mass-dry-weight'!CH$172</f>
        <v>2.53371681803554</v>
      </c>
      <c r="CI75" s="66">
        <f>'signal-per-mass-dry-weight'!CI75*100/'signal-per-mass-dry-weight'!CI$172</f>
        <v>2.17545807802108</v>
      </c>
      <c r="CJ75" s="66">
        <f>'signal-per-mass-dry-weight'!CJ75*100/'signal-per-mass-dry-weight'!CJ$172</f>
        <v>3.66294540588372</v>
      </c>
      <c r="CK75" s="66">
        <f>'signal-per-mass-dry-weight'!CK75*100/'signal-per-mass-dry-weight'!CK$172</f>
        <v>2.54326153288393</v>
      </c>
      <c r="CL75" s="66">
        <f>'signal-per-mass-dry-weight'!CL75*100/'signal-per-mass-dry-weight'!CL$172</f>
        <v>3.12039116622528</v>
      </c>
      <c r="CM75" s="66">
        <f>'signal-per-mass-dry-weight'!CM75*100/'signal-per-mass-dry-weight'!CM$172</f>
        <v>5.48870666831536</v>
      </c>
      <c r="CN75" s="66">
        <f>'signal-per-mass-dry-weight'!CN75*100/'signal-per-mass-dry-weight'!CN$172</f>
        <v>3.49558581319449</v>
      </c>
      <c r="CO75" s="66">
        <f>'signal-per-mass-dry-weight'!CO75*100/'signal-per-mass-dry-weight'!CO$172</f>
        <v>4.34520431374787</v>
      </c>
      <c r="CP75" s="66">
        <f>'signal-per-mass-dry-weight'!CP75*100/'signal-per-mass-dry-weight'!CP$172</f>
        <v>3.71376374190598</v>
      </c>
      <c r="CQ75" s="66">
        <f>'signal-per-mass-dry-weight'!CQ75*100/'signal-per-mass-dry-weight'!CQ$172</f>
        <v>2.47833791550063</v>
      </c>
      <c r="CR75" s="66">
        <f>'signal-per-mass-dry-weight'!CR75*100/'signal-per-mass-dry-weight'!CR$172</f>
        <v>2.43167537442033</v>
      </c>
      <c r="CS75" s="66">
        <f>'signal-per-mass-dry-weight'!CS75*100/'signal-per-mass-dry-weight'!CS$172</f>
        <v>2.00748325747196</v>
      </c>
      <c r="CT75" s="66">
        <f>'signal-per-mass-dry-weight'!CT75*100/'signal-per-mass-dry-weight'!CT$172</f>
        <v>2.10003100491784</v>
      </c>
      <c r="CU75" s="66">
        <f>'signal-per-mass-dry-weight'!CU75*100/'signal-per-mass-dry-weight'!CU$172</f>
        <v>2.32926752250973</v>
      </c>
      <c r="CV75" s="66">
        <f>'signal-per-mass-dry-weight'!CV75*100/'signal-per-mass-dry-weight'!CV$172</f>
        <v>4.47096414495844</v>
      </c>
      <c r="CW75" s="66">
        <f>'signal-per-mass-dry-weight'!CW75*100/'signal-per-mass-dry-weight'!CW$172</f>
        <v>4.52794583518732</v>
      </c>
      <c r="CX75" s="66">
        <f>'signal-per-mass-dry-weight'!CX75*100/'signal-per-mass-dry-weight'!CX$172</f>
        <v>4.32800248200215</v>
      </c>
      <c r="CY75" s="66">
        <f>'signal-per-mass-dry-weight'!CY75*100/'signal-per-mass-dry-weight'!CY$172</f>
        <v>2.69303527508408</v>
      </c>
      <c r="CZ75" s="66">
        <f>'signal-per-mass-dry-weight'!CZ75*100/'signal-per-mass-dry-weight'!CZ$172</f>
        <v>3.11129499174992</v>
      </c>
    </row>
    <row r="76" spans="1:104">
      <c r="A76">
        <f>'imported data from Web Calc'!A81</f>
        <v>760.6</v>
      </c>
      <c r="B76" t="str">
        <f>'imported data from Web Calc'!B81</f>
        <v>C42H82O8PN</v>
      </c>
      <c r="C76" s="61" t="str">
        <f>'imported data from Web Calc'!C81</f>
        <v>PC(34:1)</v>
      </c>
      <c r="D76" s="96"/>
      <c r="E76" s="96"/>
      <c r="F76" s="96"/>
      <c r="G76" s="66">
        <f>'signal-per-mass-dry-weight'!G76*100/'signal-per-mass-dry-weight'!G$172</f>
        <v>3.16613147487196</v>
      </c>
      <c r="H76" s="66">
        <f>'signal-per-mass-dry-weight'!H76*100/'signal-per-mass-dry-weight'!H$172</f>
        <v>2.87583828178956</v>
      </c>
      <c r="I76" s="66">
        <f>'signal-per-mass-dry-weight'!I76*100/'signal-per-mass-dry-weight'!I$172</f>
        <v>3.04618381805884</v>
      </c>
      <c r="J76" s="66">
        <f>'signal-per-mass-dry-weight'!J76*100/'signal-per-mass-dry-weight'!J$172</f>
        <v>2.8307380814683</v>
      </c>
      <c r="K76" s="66">
        <f>'signal-per-mass-dry-weight'!K76*100/'signal-per-mass-dry-weight'!K$172</f>
        <v>3.00125287175527</v>
      </c>
      <c r="L76" s="66">
        <f>'signal-per-mass-dry-weight'!L76*100/'signal-per-mass-dry-weight'!L$172</f>
        <v>2.94404459830396</v>
      </c>
      <c r="M76" s="66">
        <f>'signal-per-mass-dry-weight'!M76*100/'signal-per-mass-dry-weight'!M$172</f>
        <v>2.92231536242675</v>
      </c>
      <c r="N76" s="66">
        <f>'signal-per-mass-dry-weight'!N76*100/'signal-per-mass-dry-weight'!N$172</f>
        <v>2.7938056714436</v>
      </c>
      <c r="O76" s="66">
        <f>'signal-per-mass-dry-weight'!O76*100/'signal-per-mass-dry-weight'!O$172</f>
        <v>3.06271791585641</v>
      </c>
      <c r="P76" s="66">
        <f>'signal-per-mass-dry-weight'!P76*100/'signal-per-mass-dry-weight'!P$172</f>
        <v>2.9809921686124</v>
      </c>
      <c r="Q76" s="66">
        <f t="shared" si="3"/>
        <v>2.96240202445871</v>
      </c>
      <c r="R76" s="115">
        <f t="shared" si="4"/>
        <v>0.113353272272195</v>
      </c>
      <c r="S76" s="66">
        <f t="shared" si="5"/>
        <v>0.0382639734027683</v>
      </c>
      <c r="T76" s="66">
        <f>'signal-per-mass-dry-weight'!T76*100/'signal-per-mass-dry-weight'!T$172</f>
        <v>2.65554639224674</v>
      </c>
      <c r="U76" s="66">
        <f>'signal-per-mass-dry-weight'!U76*100/'signal-per-mass-dry-weight'!U$172</f>
        <v>4.02624999731416</v>
      </c>
      <c r="V76" s="66">
        <f>'signal-per-mass-dry-weight'!V76*100/'signal-per-mass-dry-weight'!V$172</f>
        <v>3.40488215988767</v>
      </c>
      <c r="W76" s="66">
        <f>'signal-per-mass-dry-weight'!W76*100/'signal-per-mass-dry-weight'!W$172</f>
        <v>3.96000269658074</v>
      </c>
      <c r="X76" s="66">
        <f>'signal-per-mass-dry-weight'!X76*100/'signal-per-mass-dry-weight'!X$172</f>
        <v>3.13886881636145</v>
      </c>
      <c r="Y76" s="66">
        <f>'signal-per-mass-dry-weight'!Y76*100/'signal-per-mass-dry-weight'!Y$172</f>
        <v>2.80562006538146</v>
      </c>
      <c r="Z76" s="66">
        <f>'signal-per-mass-dry-weight'!Z76*100/'signal-per-mass-dry-weight'!Z$172</f>
        <v>2.10074599014834</v>
      </c>
      <c r="AA76" s="66">
        <f>'signal-per-mass-dry-weight'!AA76*100/'signal-per-mass-dry-weight'!AA$172</f>
        <v>2.43992406450541</v>
      </c>
      <c r="AB76" s="66">
        <f>'signal-per-mass-dry-weight'!AB76*100/'signal-per-mass-dry-weight'!AB$172</f>
        <v>3.30207802796301</v>
      </c>
      <c r="AC76" s="66">
        <f>'signal-per-mass-dry-weight'!AC76*100/'signal-per-mass-dry-weight'!AC$172</f>
        <v>3.42451936688171</v>
      </c>
      <c r="AD76" s="66">
        <f>'signal-per-mass-dry-weight'!AD76*100/'signal-per-mass-dry-weight'!AD$172</f>
        <v>3.03215121912693</v>
      </c>
      <c r="AE76" s="66">
        <f>'signal-per-mass-dry-weight'!AE76*100/'signal-per-mass-dry-weight'!AE$172</f>
        <v>3.26720088196973</v>
      </c>
      <c r="AF76" s="66">
        <f>'signal-per-mass-dry-weight'!AF76*100/'signal-per-mass-dry-weight'!AF$172</f>
        <v>3.90645079312042</v>
      </c>
      <c r="AG76" s="66">
        <f>'signal-per-mass-dry-weight'!AG76*100/'signal-per-mass-dry-weight'!AG$172</f>
        <v>3.50964807555572</v>
      </c>
      <c r="AH76" s="66">
        <f>'signal-per-mass-dry-weight'!AH76*100/'signal-per-mass-dry-weight'!AH$172</f>
        <v>3.83122570042214</v>
      </c>
      <c r="AI76" s="66">
        <f>'signal-per-mass-dry-weight'!AI76*100/'signal-per-mass-dry-weight'!AI$172</f>
        <v>3.28638420830393</v>
      </c>
      <c r="AJ76" s="66">
        <f>'signal-per-mass-dry-weight'!AJ76*100/'signal-per-mass-dry-weight'!AJ$172</f>
        <v>1.9365738973061</v>
      </c>
      <c r="AK76" s="66">
        <f>'signal-per-mass-dry-weight'!AK76*100/'signal-per-mass-dry-weight'!AK$172</f>
        <v>1.62655001100711</v>
      </c>
      <c r="AL76" s="66">
        <f>'signal-per-mass-dry-weight'!AL76*100/'signal-per-mass-dry-weight'!AL$172</f>
        <v>1.51287267698471</v>
      </c>
      <c r="AM76" s="66">
        <f>'signal-per-mass-dry-weight'!AM76*100/'signal-per-mass-dry-weight'!AM$172</f>
        <v>2.01245764974257</v>
      </c>
      <c r="AN76" s="66">
        <f>'signal-per-mass-dry-weight'!AN76*100/'signal-per-mass-dry-weight'!AN$172</f>
        <v>2.51656656577017</v>
      </c>
      <c r="AO76" s="66">
        <f>'signal-per-mass-dry-weight'!AO76*100/'signal-per-mass-dry-weight'!AO$172</f>
        <v>2.30240025807164</v>
      </c>
      <c r="AP76" s="66">
        <f>'signal-per-mass-dry-weight'!AP76*100/'signal-per-mass-dry-weight'!AP$172</f>
        <v>2.77895025179162</v>
      </c>
      <c r="AQ76" s="66">
        <f>'signal-per-mass-dry-weight'!AQ76*100/'signal-per-mass-dry-weight'!AQ$172</f>
        <v>2.58938844519486</v>
      </c>
      <c r="AR76" s="66">
        <f>'signal-per-mass-dry-weight'!AR76*100/'signal-per-mass-dry-weight'!AR$172</f>
        <v>2.10096686465093</v>
      </c>
      <c r="AS76" s="66">
        <f>'signal-per-mass-dry-weight'!AS76*100/'signal-per-mass-dry-weight'!AS$172</f>
        <v>2.96844233660666</v>
      </c>
      <c r="AT76" s="66">
        <f>'signal-per-mass-dry-weight'!AT76*100/'signal-per-mass-dry-weight'!AT$172</f>
        <v>3.30331115961232</v>
      </c>
      <c r="AU76" s="66">
        <f>'signal-per-mass-dry-weight'!AU76*100/'signal-per-mass-dry-weight'!AU$172</f>
        <v>2.67779578928969</v>
      </c>
      <c r="AV76" s="66">
        <f>'signal-per-mass-dry-weight'!AV76*100/'signal-per-mass-dry-weight'!AV$172</f>
        <v>3.26836204083851</v>
      </c>
      <c r="AW76" s="66">
        <f>'signal-per-mass-dry-weight'!AW76*100/'signal-per-mass-dry-weight'!AW$172</f>
        <v>2.77857893336321</v>
      </c>
      <c r="AX76" s="66">
        <f>'signal-per-mass-dry-weight'!AX76*100/'signal-per-mass-dry-weight'!AX$172</f>
        <v>3.33241005949129</v>
      </c>
      <c r="AY76" s="66">
        <f>'signal-per-mass-dry-weight'!AY76*100/'signal-per-mass-dry-weight'!AY$172</f>
        <v>4.24702840012905</v>
      </c>
      <c r="AZ76" s="66">
        <f>'signal-per-mass-dry-weight'!AZ76*100/'signal-per-mass-dry-weight'!AZ$172</f>
        <v>4.36233311718155</v>
      </c>
      <c r="BA76" s="66">
        <f>'signal-per-mass-dry-weight'!BA76*100/'signal-per-mass-dry-weight'!BA$172</f>
        <v>3.71068811972841</v>
      </c>
      <c r="BB76" s="66">
        <f>'signal-per-mass-dry-weight'!BB76*100/'signal-per-mass-dry-weight'!BB$172</f>
        <v>3.24077551091266</v>
      </c>
      <c r="BC76" s="66">
        <f>'signal-per-mass-dry-weight'!BC76*100/'signal-per-mass-dry-weight'!BC$172</f>
        <v>3.8822230094864</v>
      </c>
      <c r="BD76" s="66">
        <f>'signal-per-mass-dry-weight'!BD76*100/'signal-per-mass-dry-weight'!BD$172</f>
        <v>3.78341424572226</v>
      </c>
      <c r="BE76" s="66">
        <f>'signal-per-mass-dry-weight'!BE76*100/'signal-per-mass-dry-weight'!BE$172</f>
        <v>3.63369594724427</v>
      </c>
      <c r="BF76" s="66">
        <f>'signal-per-mass-dry-weight'!BF76*100/'signal-per-mass-dry-weight'!BF$172</f>
        <v>3.96011758621737</v>
      </c>
      <c r="BG76" s="66">
        <f>'signal-per-mass-dry-weight'!BG76*100/'signal-per-mass-dry-weight'!BG$172</f>
        <v>3.56332302151097</v>
      </c>
      <c r="BH76" s="66">
        <f>'signal-per-mass-dry-weight'!BH76*100/'signal-per-mass-dry-weight'!BH$172</f>
        <v>3.44309521253514</v>
      </c>
      <c r="BI76" s="66">
        <f>'signal-per-mass-dry-weight'!BI76*100/'signal-per-mass-dry-weight'!BI$172</f>
        <v>3.92079031374872</v>
      </c>
      <c r="BJ76" s="66">
        <f>'signal-per-mass-dry-weight'!BJ76*100/'signal-per-mass-dry-weight'!BJ$172</f>
        <v>3.56860013765499</v>
      </c>
      <c r="BK76" s="66">
        <f>'signal-per-mass-dry-weight'!BK76*100/'signal-per-mass-dry-weight'!BK$172</f>
        <v>3.70095775925675</v>
      </c>
      <c r="BL76" s="66">
        <f>'signal-per-mass-dry-weight'!BL76*100/'signal-per-mass-dry-weight'!BL$172</f>
        <v>4.17320832056939</v>
      </c>
      <c r="BM76" s="121">
        <f>'signal-per-mass-dry-weight'!BM76*100/'signal-per-mass-dry-weight'!BM$172</f>
        <v>2.08046854855257</v>
      </c>
      <c r="BN76" s="66">
        <f>'signal-per-mass-dry-weight'!BN76*100/'signal-per-mass-dry-weight'!BN$172</f>
        <v>3.08389036573806</v>
      </c>
      <c r="BO76" s="66">
        <f>'signal-per-mass-dry-weight'!BO76*100/'signal-per-mass-dry-weight'!BO$172</f>
        <v>3.29037255302964</v>
      </c>
      <c r="BP76" s="66">
        <f>'signal-per-mass-dry-weight'!BP76*100/'signal-per-mass-dry-weight'!BP$172</f>
        <v>2.93942806534106</v>
      </c>
      <c r="BQ76" s="66">
        <f>'signal-per-mass-dry-weight'!BQ76*100/'signal-per-mass-dry-weight'!BQ$172</f>
        <v>3.35699273355438</v>
      </c>
      <c r="BR76" s="66">
        <f>'signal-per-mass-dry-weight'!BR76*100/'signal-per-mass-dry-weight'!BR$172</f>
        <v>2.7410237160654</v>
      </c>
      <c r="BS76" s="66">
        <f>'signal-per-mass-dry-weight'!BS76*100/'signal-per-mass-dry-weight'!BS$172</f>
        <v>3.80060959615982</v>
      </c>
      <c r="BT76" s="66">
        <f>'signal-per-mass-dry-weight'!BT76*100/'signal-per-mass-dry-weight'!BT$172</f>
        <v>2.33190978593059</v>
      </c>
      <c r="BU76" s="66">
        <f>'signal-per-mass-dry-weight'!BU76*100/'signal-per-mass-dry-weight'!BU$172</f>
        <v>2.34234309214582</v>
      </c>
      <c r="BV76" s="66">
        <f>'signal-per-mass-dry-weight'!BV76*100/'signal-per-mass-dry-weight'!BV$172</f>
        <v>2.62323173151279</v>
      </c>
      <c r="BW76" s="66">
        <f>'signal-per-mass-dry-weight'!BW76*100/'signal-per-mass-dry-weight'!BW$172</f>
        <v>2.38501557854924</v>
      </c>
      <c r="BX76" s="66">
        <f>'signal-per-mass-dry-weight'!BX76*100/'signal-per-mass-dry-weight'!BX$172</f>
        <v>3.19543731494826</v>
      </c>
      <c r="BY76" s="66">
        <f>'signal-per-mass-dry-weight'!BY76*100/'signal-per-mass-dry-weight'!BY$172</f>
        <v>2.44527879365261</v>
      </c>
      <c r="BZ76" s="66">
        <f>'signal-per-mass-dry-weight'!BZ76*100/'signal-per-mass-dry-weight'!BZ$172</f>
        <v>3.56747185552199</v>
      </c>
      <c r="CA76" s="66">
        <f>'signal-per-mass-dry-weight'!CA76*100/'signal-per-mass-dry-weight'!CA$172</f>
        <v>2.80379464805233</v>
      </c>
      <c r="CB76" s="66">
        <f>'signal-per-mass-dry-weight'!CB76*100/'signal-per-mass-dry-weight'!CB$172</f>
        <v>2.10262656279978</v>
      </c>
      <c r="CC76" s="66">
        <f>'signal-per-mass-dry-weight'!CC76*100/'signal-per-mass-dry-weight'!CC$172</f>
        <v>1.59430944829092</v>
      </c>
      <c r="CD76" s="66">
        <f>'signal-per-mass-dry-weight'!CD76*100/'signal-per-mass-dry-weight'!CD$172</f>
        <v>1.80869442398927</v>
      </c>
      <c r="CE76" s="66">
        <f>'signal-per-mass-dry-weight'!CE76*100/'signal-per-mass-dry-weight'!CE$172</f>
        <v>1.43895417496517</v>
      </c>
      <c r="CF76" s="66">
        <f>'signal-per-mass-dry-weight'!CF76*100/'signal-per-mass-dry-weight'!CF$172</f>
        <v>1.7407316155013</v>
      </c>
      <c r="CG76" s="66">
        <f>'signal-per-mass-dry-weight'!CG76*100/'signal-per-mass-dry-weight'!CG$172</f>
        <v>1.34305278695424</v>
      </c>
      <c r="CH76" s="66">
        <f>'signal-per-mass-dry-weight'!CH76*100/'signal-per-mass-dry-weight'!CH$172</f>
        <v>1.17370705541352</v>
      </c>
      <c r="CI76" s="66">
        <f>'signal-per-mass-dry-weight'!CI76*100/'signal-per-mass-dry-weight'!CI$172</f>
        <v>1.13206256450447</v>
      </c>
      <c r="CJ76" s="66">
        <f>'signal-per-mass-dry-weight'!CJ76*100/'signal-per-mass-dry-weight'!CJ$172</f>
        <v>1.95793723759768</v>
      </c>
      <c r="CK76" s="66">
        <f>'signal-per-mass-dry-weight'!CK76*100/'signal-per-mass-dry-weight'!CK$172</f>
        <v>1.46516031887003</v>
      </c>
      <c r="CL76" s="66">
        <f>'signal-per-mass-dry-weight'!CL76*100/'signal-per-mass-dry-weight'!CL$172</f>
        <v>1.52227346966869</v>
      </c>
      <c r="CM76" s="66">
        <f>'signal-per-mass-dry-weight'!CM76*100/'signal-per-mass-dry-weight'!CM$172</f>
        <v>2.3912288405309</v>
      </c>
      <c r="CN76" s="66">
        <f>'signal-per-mass-dry-weight'!CN76*100/'signal-per-mass-dry-weight'!CN$172</f>
        <v>2.643679957596</v>
      </c>
      <c r="CO76" s="66">
        <f>'signal-per-mass-dry-weight'!CO76*100/'signal-per-mass-dry-weight'!CO$172</f>
        <v>1.78275598905465</v>
      </c>
      <c r="CP76" s="66">
        <f>'signal-per-mass-dry-weight'!CP76*100/'signal-per-mass-dry-weight'!CP$172</f>
        <v>2.6381992666382</v>
      </c>
      <c r="CQ76" s="66">
        <f>'signal-per-mass-dry-weight'!CQ76*100/'signal-per-mass-dry-weight'!CQ$172</f>
        <v>1.58690023673034</v>
      </c>
      <c r="CR76" s="66">
        <f>'signal-per-mass-dry-weight'!CR76*100/'signal-per-mass-dry-weight'!CR$172</f>
        <v>1.71013283987744</v>
      </c>
      <c r="CS76" s="66">
        <f>'signal-per-mass-dry-weight'!CS76*100/'signal-per-mass-dry-weight'!CS$172</f>
        <v>1.5365369253553</v>
      </c>
      <c r="CT76" s="66">
        <f>'signal-per-mass-dry-weight'!CT76*100/'signal-per-mass-dry-weight'!CT$172</f>
        <v>1.57702455388366</v>
      </c>
      <c r="CU76" s="66">
        <f>'signal-per-mass-dry-weight'!CU76*100/'signal-per-mass-dry-weight'!CU$172</f>
        <v>1.54999052049361</v>
      </c>
      <c r="CV76" s="66">
        <f>'signal-per-mass-dry-weight'!CV76*100/'signal-per-mass-dry-weight'!CV$172</f>
        <v>3.60723913346526</v>
      </c>
      <c r="CW76" s="66">
        <f>'signal-per-mass-dry-weight'!CW76*100/'signal-per-mass-dry-weight'!CW$172</f>
        <v>2.96361589529693</v>
      </c>
      <c r="CX76" s="66">
        <f>'signal-per-mass-dry-weight'!CX76*100/'signal-per-mass-dry-weight'!CX$172</f>
        <v>3.6600635514697</v>
      </c>
      <c r="CY76" s="66">
        <f>'signal-per-mass-dry-weight'!CY76*100/'signal-per-mass-dry-weight'!CY$172</f>
        <v>2.75472831425434</v>
      </c>
      <c r="CZ76" s="66">
        <f>'signal-per-mass-dry-weight'!CZ76*100/'signal-per-mass-dry-weight'!CZ$172</f>
        <v>2.82013696466199</v>
      </c>
    </row>
    <row r="77" spans="1:104">
      <c r="A77">
        <f>'imported data from Web Calc'!A82</f>
        <v>778.5</v>
      </c>
      <c r="B77" t="str">
        <f>'imported data from Web Calc'!B82</f>
        <v>C44H76O8PN</v>
      </c>
      <c r="C77" s="61" t="str">
        <f>'imported data from Web Calc'!C82</f>
        <v>PC(36:6)</v>
      </c>
      <c r="D77" s="96"/>
      <c r="E77" s="96"/>
      <c r="F77" s="96"/>
      <c r="G77" s="66">
        <f>'signal-per-mass-dry-weight'!G77*100/'signal-per-mass-dry-weight'!G$172</f>
        <v>0.526968381821531</v>
      </c>
      <c r="H77" s="66">
        <f>'signal-per-mass-dry-weight'!H77*100/'signal-per-mass-dry-weight'!H$172</f>
        <v>0.49743854375127</v>
      </c>
      <c r="I77" s="66">
        <f>'signal-per-mass-dry-weight'!I77*100/'signal-per-mass-dry-weight'!I$172</f>
        <v>0.503079774105671</v>
      </c>
      <c r="J77" s="66">
        <f>'signal-per-mass-dry-weight'!J77*100/'signal-per-mass-dry-weight'!J$172</f>
        <v>0.506175543969693</v>
      </c>
      <c r="K77" s="66">
        <f>'signal-per-mass-dry-weight'!K77*100/'signal-per-mass-dry-weight'!K$172</f>
        <v>0.516749091038146</v>
      </c>
      <c r="L77" s="66">
        <f>'signal-per-mass-dry-weight'!L77*100/'signal-per-mass-dry-weight'!L$172</f>
        <v>0.486064667122518</v>
      </c>
      <c r="M77" s="66">
        <f>'signal-per-mass-dry-weight'!M77*100/'signal-per-mass-dry-weight'!M$172</f>
        <v>0.470063252763904</v>
      </c>
      <c r="N77" s="66">
        <f>'signal-per-mass-dry-weight'!N77*100/'signal-per-mass-dry-weight'!N$172</f>
        <v>0.455404017256609</v>
      </c>
      <c r="O77" s="66">
        <f>'signal-per-mass-dry-weight'!O77*100/'signal-per-mass-dry-weight'!O$172</f>
        <v>0.48766841372225</v>
      </c>
      <c r="P77" s="66">
        <f>'signal-per-mass-dry-weight'!P77*100/'signal-per-mass-dry-weight'!P$172</f>
        <v>0.462428664169497</v>
      </c>
      <c r="Q77" s="66">
        <f t="shared" si="3"/>
        <v>0.491204034972109</v>
      </c>
      <c r="R77" s="115">
        <f t="shared" si="4"/>
        <v>0.0234074925836481</v>
      </c>
      <c r="S77" s="66">
        <f t="shared" si="5"/>
        <v>0.0476532986643264</v>
      </c>
      <c r="T77" s="66">
        <f>'signal-per-mass-dry-weight'!T77*100/'signal-per-mass-dry-weight'!T$172</f>
        <v>0.386011540336842</v>
      </c>
      <c r="U77" s="66">
        <f>'signal-per-mass-dry-weight'!U77*100/'signal-per-mass-dry-weight'!U$172</f>
        <v>0.550115965498779</v>
      </c>
      <c r="V77" s="66">
        <f>'signal-per-mass-dry-weight'!V77*100/'signal-per-mass-dry-weight'!V$172</f>
        <v>0.584941897817792</v>
      </c>
      <c r="W77" s="66">
        <f>'signal-per-mass-dry-weight'!W77*100/'signal-per-mass-dry-weight'!W$172</f>
        <v>0.630869130179921</v>
      </c>
      <c r="X77" s="66">
        <f>'signal-per-mass-dry-weight'!X77*100/'signal-per-mass-dry-weight'!X$172</f>
        <v>0.601518208567672</v>
      </c>
      <c r="Y77" s="66">
        <f>'signal-per-mass-dry-weight'!Y77*100/'signal-per-mass-dry-weight'!Y$172</f>
        <v>0.321809511667387</v>
      </c>
      <c r="Z77" s="66">
        <f>'signal-per-mass-dry-weight'!Z77*100/'signal-per-mass-dry-weight'!Z$172</f>
        <v>0.230760321406361</v>
      </c>
      <c r="AA77" s="66">
        <f>'signal-per-mass-dry-weight'!AA77*100/'signal-per-mass-dry-weight'!AA$172</f>
        <v>0.271637703489748</v>
      </c>
      <c r="AB77" s="66">
        <f>'signal-per-mass-dry-weight'!AB77*100/'signal-per-mass-dry-weight'!AB$172</f>
        <v>0.442404166134646</v>
      </c>
      <c r="AC77" s="66">
        <f>'signal-per-mass-dry-weight'!AC77*100/'signal-per-mass-dry-weight'!AC$172</f>
        <v>0.590926966282384</v>
      </c>
      <c r="AD77" s="66">
        <f>'signal-per-mass-dry-weight'!AD77*100/'signal-per-mass-dry-weight'!AD$172</f>
        <v>0.85788187490119</v>
      </c>
      <c r="AE77" s="66">
        <f>'signal-per-mass-dry-weight'!AE77*100/'signal-per-mass-dry-weight'!AE$172</f>
        <v>0.86646123490598</v>
      </c>
      <c r="AF77" s="66">
        <f>'signal-per-mass-dry-weight'!AF77*100/'signal-per-mass-dry-weight'!AF$172</f>
        <v>0.827776107519254</v>
      </c>
      <c r="AG77" s="66">
        <f>'signal-per-mass-dry-weight'!AG77*100/'signal-per-mass-dry-weight'!AG$172</f>
        <v>0.623956014067752</v>
      </c>
      <c r="AH77" s="66">
        <f>'signal-per-mass-dry-weight'!AH77*100/'signal-per-mass-dry-weight'!AH$172</f>
        <v>1.00040156500432</v>
      </c>
      <c r="AI77" s="66">
        <f>'signal-per-mass-dry-weight'!AI77*100/'signal-per-mass-dry-weight'!AI$172</f>
        <v>0.972551953210425</v>
      </c>
      <c r="AJ77" s="66">
        <f>'signal-per-mass-dry-weight'!AJ77*100/'signal-per-mass-dry-weight'!AJ$172</f>
        <v>0.641596660176893</v>
      </c>
      <c r="AK77" s="66">
        <f>'signal-per-mass-dry-weight'!AK77*100/'signal-per-mass-dry-weight'!AK$172</f>
        <v>0.41606047518631</v>
      </c>
      <c r="AL77" s="66">
        <f>'signal-per-mass-dry-weight'!AL77*100/'signal-per-mass-dry-weight'!AL$172</f>
        <v>0.393907027140859</v>
      </c>
      <c r="AM77" s="66">
        <f>'signal-per-mass-dry-weight'!AM77*100/'signal-per-mass-dry-weight'!AM$172</f>
        <v>0.578089155438049</v>
      </c>
      <c r="AN77" s="66">
        <f>'signal-per-mass-dry-weight'!AN77*100/'signal-per-mass-dry-weight'!AN$172</f>
        <v>0.807481004371138</v>
      </c>
      <c r="AO77" s="66">
        <f>'signal-per-mass-dry-weight'!AO77*100/'signal-per-mass-dry-weight'!AO$172</f>
        <v>0.485110101225662</v>
      </c>
      <c r="AP77" s="66">
        <f>'signal-per-mass-dry-weight'!AP77*100/'signal-per-mass-dry-weight'!AP$172</f>
        <v>0.411675532450132</v>
      </c>
      <c r="AQ77" s="66">
        <f>'signal-per-mass-dry-weight'!AQ77*100/'signal-per-mass-dry-weight'!AQ$172</f>
        <v>0.300154771385523</v>
      </c>
      <c r="AR77" s="66">
        <f>'signal-per-mass-dry-weight'!AR77*100/'signal-per-mass-dry-weight'!AR$172</f>
        <v>0.27275939681178</v>
      </c>
      <c r="AS77" s="66">
        <f>'signal-per-mass-dry-weight'!AS77*100/'signal-per-mass-dry-weight'!AS$172</f>
        <v>0.687554082874232</v>
      </c>
      <c r="AT77" s="66">
        <f>'signal-per-mass-dry-weight'!AT77*100/'signal-per-mass-dry-weight'!AT$172</f>
        <v>0.686210464496806</v>
      </c>
      <c r="AU77" s="66">
        <f>'signal-per-mass-dry-weight'!AU77*100/'signal-per-mass-dry-weight'!AU$172</f>
        <v>0.41174789059756</v>
      </c>
      <c r="AV77" s="66">
        <f>'signal-per-mass-dry-weight'!AV77*100/'signal-per-mass-dry-weight'!AV$172</f>
        <v>0.818175100002352</v>
      </c>
      <c r="AW77" s="66">
        <f>'signal-per-mass-dry-weight'!AW77*100/'signal-per-mass-dry-weight'!AW$172</f>
        <v>0.843640466378199</v>
      </c>
      <c r="AX77" s="66">
        <f>'signal-per-mass-dry-weight'!AX77*100/'signal-per-mass-dry-weight'!AX$172</f>
        <v>0.743733659044069</v>
      </c>
      <c r="AY77" s="66">
        <f>'signal-per-mass-dry-weight'!AY77*100/'signal-per-mass-dry-weight'!AY$172</f>
        <v>1.07240490554206</v>
      </c>
      <c r="AZ77" s="66">
        <f>'signal-per-mass-dry-weight'!AZ77*100/'signal-per-mass-dry-weight'!AZ$172</f>
        <v>1.25917449009366</v>
      </c>
      <c r="BA77" s="66">
        <f>'signal-per-mass-dry-weight'!BA77*100/'signal-per-mass-dry-weight'!BA$172</f>
        <v>1.16971898653713</v>
      </c>
      <c r="BB77" s="66">
        <f>'signal-per-mass-dry-weight'!BB77*100/'signal-per-mass-dry-weight'!BB$172</f>
        <v>1.04918880730416</v>
      </c>
      <c r="BC77" s="66">
        <f>'signal-per-mass-dry-weight'!BC77*100/'signal-per-mass-dry-weight'!BC$172</f>
        <v>0.433160150994412</v>
      </c>
      <c r="BD77" s="66">
        <f>'signal-per-mass-dry-weight'!BD77*100/'signal-per-mass-dry-weight'!BD$172</f>
        <v>0.486105597272279</v>
      </c>
      <c r="BE77" s="66">
        <f>'signal-per-mass-dry-weight'!BE77*100/'signal-per-mass-dry-weight'!BE$172</f>
        <v>0.486497598064776</v>
      </c>
      <c r="BF77" s="66">
        <f>'signal-per-mass-dry-weight'!BF77*100/'signal-per-mass-dry-weight'!BF$172</f>
        <v>0.672245956413045</v>
      </c>
      <c r="BG77" s="66">
        <f>'signal-per-mass-dry-weight'!BG77*100/'signal-per-mass-dry-weight'!BG$172</f>
        <v>0.589987714110975</v>
      </c>
      <c r="BH77" s="66">
        <f>'signal-per-mass-dry-weight'!BH77*100/'signal-per-mass-dry-weight'!BH$172</f>
        <v>0.72450173724387</v>
      </c>
      <c r="BI77" s="66">
        <f>'signal-per-mass-dry-weight'!BI77*100/'signal-per-mass-dry-weight'!BI$172</f>
        <v>0.858759368187426</v>
      </c>
      <c r="BJ77" s="66">
        <f>'signal-per-mass-dry-weight'!BJ77*100/'signal-per-mass-dry-weight'!BJ$172</f>
        <v>0.693324578654986</v>
      </c>
      <c r="BK77" s="66">
        <f>'signal-per-mass-dry-weight'!BK77*100/'signal-per-mass-dry-weight'!BK$172</f>
        <v>1.08304640402468</v>
      </c>
      <c r="BL77" s="66">
        <f>'signal-per-mass-dry-weight'!BL77*100/'signal-per-mass-dry-weight'!BL$172</f>
        <v>0.794941905589406</v>
      </c>
      <c r="BM77" s="121">
        <f>'signal-per-mass-dry-weight'!BM77*100/'signal-per-mass-dry-weight'!BM$172</f>
        <v>0.211122385817084</v>
      </c>
      <c r="BN77" s="66">
        <f>'signal-per-mass-dry-weight'!BN77*100/'signal-per-mass-dry-weight'!BN$172</f>
        <v>0.240818957481013</v>
      </c>
      <c r="BO77" s="66">
        <f>'signal-per-mass-dry-weight'!BO77*100/'signal-per-mass-dry-weight'!BO$172</f>
        <v>0.262843071920982</v>
      </c>
      <c r="BP77" s="66">
        <f>'signal-per-mass-dry-weight'!BP77*100/'signal-per-mass-dry-weight'!BP$172</f>
        <v>0.253319379796766</v>
      </c>
      <c r="BQ77" s="66">
        <f>'signal-per-mass-dry-weight'!BQ77*100/'signal-per-mass-dry-weight'!BQ$172</f>
        <v>0.249164417383084</v>
      </c>
      <c r="BR77" s="66">
        <f>'signal-per-mass-dry-weight'!BR77*100/'signal-per-mass-dry-weight'!BR$172</f>
        <v>0.174966274326221</v>
      </c>
      <c r="BS77" s="66">
        <f>'signal-per-mass-dry-weight'!BS77*100/'signal-per-mass-dry-weight'!BS$172</f>
        <v>0.190778631303298</v>
      </c>
      <c r="BT77" s="66">
        <f>'signal-per-mass-dry-weight'!BT77*100/'signal-per-mass-dry-weight'!BT$172</f>
        <v>0.0973959123220411</v>
      </c>
      <c r="BU77" s="66">
        <f>'signal-per-mass-dry-weight'!BU77*100/'signal-per-mass-dry-weight'!BU$172</f>
        <v>0.198186512035161</v>
      </c>
      <c r="BV77" s="66">
        <f>'signal-per-mass-dry-weight'!BV77*100/'signal-per-mass-dry-weight'!BV$172</f>
        <v>0.132336778040867</v>
      </c>
      <c r="BW77" s="66">
        <f>'signal-per-mass-dry-weight'!BW77*100/'signal-per-mass-dry-weight'!BW$172</f>
        <v>0.192464413150361</v>
      </c>
      <c r="BX77" s="66">
        <f>'signal-per-mass-dry-weight'!BX77*100/'signal-per-mass-dry-weight'!BX$172</f>
        <v>0.369604329158067</v>
      </c>
      <c r="BY77" s="66">
        <f>'signal-per-mass-dry-weight'!BY77*100/'signal-per-mass-dry-weight'!BY$172</f>
        <v>0.251547818485795</v>
      </c>
      <c r="BZ77" s="66">
        <f>'signal-per-mass-dry-weight'!BZ77*100/'signal-per-mass-dry-weight'!BZ$172</f>
        <v>0.342924552745759</v>
      </c>
      <c r="CA77" s="66">
        <f>'signal-per-mass-dry-weight'!CA77*100/'signal-per-mass-dry-weight'!CA$172</f>
        <v>0.308802078234422</v>
      </c>
      <c r="CB77" s="66">
        <f>'signal-per-mass-dry-weight'!CB77*100/'signal-per-mass-dry-weight'!CB$172</f>
        <v>0.281121546692</v>
      </c>
      <c r="CC77" s="66">
        <f>'signal-per-mass-dry-weight'!CC77*100/'signal-per-mass-dry-weight'!CC$172</f>
        <v>0.140850646747506</v>
      </c>
      <c r="CD77" s="66">
        <f>'signal-per-mass-dry-weight'!CD77*100/'signal-per-mass-dry-weight'!CD$172</f>
        <v>0.166274455287541</v>
      </c>
      <c r="CE77" s="66">
        <f>'signal-per-mass-dry-weight'!CE77*100/'signal-per-mass-dry-weight'!CE$172</f>
        <v>0.167175435107471</v>
      </c>
      <c r="CF77" s="66">
        <f>'signal-per-mass-dry-weight'!CF77*100/'signal-per-mass-dry-weight'!CF$172</f>
        <v>0.147810804560351</v>
      </c>
      <c r="CG77" s="66">
        <f>'signal-per-mass-dry-weight'!CG77*100/'signal-per-mass-dry-weight'!CG$172</f>
        <v>0.215605070214825</v>
      </c>
      <c r="CH77" s="66">
        <f>'signal-per-mass-dry-weight'!CH77*100/'signal-per-mass-dry-weight'!CH$172</f>
        <v>0.18397392336839</v>
      </c>
      <c r="CI77" s="66">
        <f>'signal-per-mass-dry-weight'!CI77*100/'signal-per-mass-dry-weight'!CI$172</f>
        <v>0.136355545978629</v>
      </c>
      <c r="CJ77" s="66">
        <f>'signal-per-mass-dry-weight'!CJ77*100/'signal-per-mass-dry-weight'!CJ$172</f>
        <v>0.292598997024728</v>
      </c>
      <c r="CK77" s="66">
        <f>'signal-per-mass-dry-weight'!CK77*100/'signal-per-mass-dry-weight'!CK$172</f>
        <v>0.188337296143409</v>
      </c>
      <c r="CL77" s="66">
        <f>'signal-per-mass-dry-weight'!CL77*100/'signal-per-mass-dry-weight'!CL$172</f>
        <v>0.443988112400419</v>
      </c>
      <c r="CM77" s="66">
        <f>'signal-per-mass-dry-weight'!CM77*100/'signal-per-mass-dry-weight'!CM$172</f>
        <v>0.615588656265704</v>
      </c>
      <c r="CN77" s="66">
        <f>'signal-per-mass-dry-weight'!CN77*100/'signal-per-mass-dry-weight'!CN$172</f>
        <v>0.593816847220798</v>
      </c>
      <c r="CO77" s="66">
        <f>'signal-per-mass-dry-weight'!CO77*100/'signal-per-mass-dry-weight'!CO$172</f>
        <v>0.552633283841115</v>
      </c>
      <c r="CP77" s="66">
        <f>'signal-per-mass-dry-weight'!CP77*100/'signal-per-mass-dry-weight'!CP$172</f>
        <v>0.553703422300685</v>
      </c>
      <c r="CQ77" s="66">
        <f>'signal-per-mass-dry-weight'!CQ77*100/'signal-per-mass-dry-weight'!CQ$172</f>
        <v>0.17625304827107</v>
      </c>
      <c r="CR77" s="66">
        <f>'signal-per-mass-dry-weight'!CR77*100/'signal-per-mass-dry-weight'!CR$172</f>
        <v>0.15342407985387</v>
      </c>
      <c r="CS77" s="66">
        <f>'signal-per-mass-dry-weight'!CS77*100/'signal-per-mass-dry-weight'!CS$172</f>
        <v>0.159838588985796</v>
      </c>
      <c r="CT77" s="66">
        <f>'signal-per-mass-dry-weight'!CT77*100/'signal-per-mass-dry-weight'!CT$172</f>
        <v>0.17944991751045</v>
      </c>
      <c r="CU77" s="66">
        <f>'signal-per-mass-dry-weight'!CU77*100/'signal-per-mass-dry-weight'!CU$172</f>
        <v>0.169128799888115</v>
      </c>
      <c r="CV77" s="66">
        <f>'signal-per-mass-dry-weight'!CV77*100/'signal-per-mass-dry-weight'!CV$172</f>
        <v>0.469947277619725</v>
      </c>
      <c r="CW77" s="66">
        <f>'signal-per-mass-dry-weight'!CW77*100/'signal-per-mass-dry-weight'!CW$172</f>
        <v>0.321267683565028</v>
      </c>
      <c r="CX77" s="66">
        <f>'signal-per-mass-dry-weight'!CX77*100/'signal-per-mass-dry-weight'!CX$172</f>
        <v>0.588602292856089</v>
      </c>
      <c r="CY77" s="66">
        <f>'signal-per-mass-dry-weight'!CY77*100/'signal-per-mass-dry-weight'!CY$172</f>
        <v>0.508296996641866</v>
      </c>
      <c r="CZ77" s="66">
        <f>'signal-per-mass-dry-weight'!CZ77*100/'signal-per-mass-dry-weight'!CZ$172</f>
        <v>0.328465625978701</v>
      </c>
    </row>
    <row r="78" spans="1:104">
      <c r="A78">
        <f>'imported data from Web Calc'!A83</f>
        <v>780.5</v>
      </c>
      <c r="B78" t="str">
        <f>'imported data from Web Calc'!B83</f>
        <v>C44H78O8PN</v>
      </c>
      <c r="C78" s="61" t="str">
        <f>'imported data from Web Calc'!C83</f>
        <v>PC(36:5)</v>
      </c>
      <c r="D78" s="96"/>
      <c r="E78" s="96"/>
      <c r="F78" s="96"/>
      <c r="G78" s="66">
        <f>'signal-per-mass-dry-weight'!G78*100/'signal-per-mass-dry-weight'!G$172</f>
        <v>1.45602292951837</v>
      </c>
      <c r="H78" s="66">
        <f>'signal-per-mass-dry-weight'!H78*100/'signal-per-mass-dry-weight'!H$172</f>
        <v>1.25898940877764</v>
      </c>
      <c r="I78" s="66">
        <f>'signal-per-mass-dry-weight'!I78*100/'signal-per-mass-dry-weight'!I$172</f>
        <v>1.45890825726192</v>
      </c>
      <c r="J78" s="66">
        <f>'signal-per-mass-dry-weight'!J78*100/'signal-per-mass-dry-weight'!J$172</f>
        <v>1.29626891274128</v>
      </c>
      <c r="K78" s="66">
        <f>'signal-per-mass-dry-weight'!K78*100/'signal-per-mass-dry-weight'!K$172</f>
        <v>1.33145400008891</v>
      </c>
      <c r="L78" s="66">
        <f>'signal-per-mass-dry-weight'!L78*100/'signal-per-mass-dry-weight'!L$172</f>
        <v>1.44943607943742</v>
      </c>
      <c r="M78" s="66">
        <f>'signal-per-mass-dry-weight'!M78*100/'signal-per-mass-dry-weight'!M$172</f>
        <v>1.50332205381221</v>
      </c>
      <c r="N78" s="66">
        <f>'signal-per-mass-dry-weight'!N78*100/'signal-per-mass-dry-weight'!N$172</f>
        <v>1.25336440000795</v>
      </c>
      <c r="O78" s="66">
        <f>'signal-per-mass-dry-weight'!O78*100/'signal-per-mass-dry-weight'!O$172</f>
        <v>1.40690805292804</v>
      </c>
      <c r="P78" s="66">
        <f>'signal-per-mass-dry-weight'!P78*100/'signal-per-mass-dry-weight'!P$172</f>
        <v>1.3260717311664</v>
      </c>
      <c r="Q78" s="66">
        <f t="shared" si="3"/>
        <v>1.37407458257401</v>
      </c>
      <c r="R78" s="115">
        <f t="shared" si="4"/>
        <v>0.0915087367960263</v>
      </c>
      <c r="S78" s="66">
        <f t="shared" si="5"/>
        <v>0.0665966301658864</v>
      </c>
      <c r="T78" s="66">
        <f>'signal-per-mass-dry-weight'!T78*100/'signal-per-mass-dry-weight'!T$172</f>
        <v>1.47887381004735</v>
      </c>
      <c r="U78" s="66">
        <f>'signal-per-mass-dry-weight'!U78*100/'signal-per-mass-dry-weight'!U$172</f>
        <v>1.97307235915926</v>
      </c>
      <c r="V78" s="66">
        <f>'signal-per-mass-dry-weight'!V78*100/'signal-per-mass-dry-weight'!V$172</f>
        <v>2.07996345191036</v>
      </c>
      <c r="W78" s="66">
        <f>'signal-per-mass-dry-weight'!W78*100/'signal-per-mass-dry-weight'!W$172</f>
        <v>1.98691603505745</v>
      </c>
      <c r="X78" s="66">
        <f>'signal-per-mass-dry-weight'!X78*100/'signal-per-mass-dry-weight'!X$172</f>
        <v>1.92208690958635</v>
      </c>
      <c r="Y78" s="66">
        <f>'signal-per-mass-dry-weight'!Y78*100/'signal-per-mass-dry-weight'!Y$172</f>
        <v>1.04014787419062</v>
      </c>
      <c r="Z78" s="66">
        <f>'signal-per-mass-dry-weight'!Z78*100/'signal-per-mass-dry-weight'!Z$172</f>
        <v>0.980572314948101</v>
      </c>
      <c r="AA78" s="66">
        <f>'signal-per-mass-dry-weight'!AA78*100/'signal-per-mass-dry-weight'!AA$172</f>
        <v>1.26868120326442</v>
      </c>
      <c r="AB78" s="66">
        <f>'signal-per-mass-dry-weight'!AB78*100/'signal-per-mass-dry-weight'!AB$172</f>
        <v>1.73771022844491</v>
      </c>
      <c r="AC78" s="66">
        <f>'signal-per-mass-dry-weight'!AC78*100/'signal-per-mass-dry-weight'!AC$172</f>
        <v>1.93984126281552</v>
      </c>
      <c r="AD78" s="66">
        <f>'signal-per-mass-dry-weight'!AD78*100/'signal-per-mass-dry-weight'!AD$172</f>
        <v>1.89517898240283</v>
      </c>
      <c r="AE78" s="66">
        <f>'signal-per-mass-dry-weight'!AE78*100/'signal-per-mass-dry-weight'!AE$172</f>
        <v>1.66213494650425</v>
      </c>
      <c r="AF78" s="66">
        <f>'signal-per-mass-dry-weight'!AF78*100/'signal-per-mass-dry-weight'!AF$172</f>
        <v>2.42749499662429</v>
      </c>
      <c r="AG78" s="66">
        <f>'signal-per-mass-dry-weight'!AG78*100/'signal-per-mass-dry-weight'!AG$172</f>
        <v>2.10093987943581</v>
      </c>
      <c r="AH78" s="66">
        <f>'signal-per-mass-dry-weight'!AH78*100/'signal-per-mass-dry-weight'!AH$172</f>
        <v>2.52150481525509</v>
      </c>
      <c r="AI78" s="66">
        <f>'signal-per-mass-dry-weight'!AI78*100/'signal-per-mass-dry-weight'!AI$172</f>
        <v>2.09441001628606</v>
      </c>
      <c r="AJ78" s="66">
        <f>'signal-per-mass-dry-weight'!AJ78*100/'signal-per-mass-dry-weight'!AJ$172</f>
        <v>1.39877599340636</v>
      </c>
      <c r="AK78" s="66">
        <f>'signal-per-mass-dry-weight'!AK78*100/'signal-per-mass-dry-weight'!AK$172</f>
        <v>1.14711745746987</v>
      </c>
      <c r="AL78" s="66">
        <f>'signal-per-mass-dry-weight'!AL78*100/'signal-per-mass-dry-weight'!AL$172</f>
        <v>1.11222333074861</v>
      </c>
      <c r="AM78" s="66">
        <f>'signal-per-mass-dry-weight'!AM78*100/'signal-per-mass-dry-weight'!AM$172</f>
        <v>1.47715069228894</v>
      </c>
      <c r="AN78" s="66">
        <f>'signal-per-mass-dry-weight'!AN78*100/'signal-per-mass-dry-weight'!AN$172</f>
        <v>2.34167990094541</v>
      </c>
      <c r="AO78" s="66">
        <f>'signal-per-mass-dry-weight'!AO78*100/'signal-per-mass-dry-weight'!AO$172</f>
        <v>1.38701337774774</v>
      </c>
      <c r="AP78" s="66">
        <f>'signal-per-mass-dry-weight'!AP78*100/'signal-per-mass-dry-weight'!AP$172</f>
        <v>1.09499326480256</v>
      </c>
      <c r="AQ78" s="66">
        <f>'signal-per-mass-dry-weight'!AQ78*100/'signal-per-mass-dry-weight'!AQ$172</f>
        <v>1.00436819687441</v>
      </c>
      <c r="AR78" s="66">
        <f>'signal-per-mass-dry-weight'!AR78*100/'signal-per-mass-dry-weight'!AR$172</f>
        <v>0.830612633867733</v>
      </c>
      <c r="AS78" s="66">
        <f>'signal-per-mass-dry-weight'!AS78*100/'signal-per-mass-dry-weight'!AS$172</f>
        <v>1.87464668395975</v>
      </c>
      <c r="AT78" s="66">
        <f>'signal-per-mass-dry-weight'!AT78*100/'signal-per-mass-dry-weight'!AT$172</f>
        <v>1.97231196823924</v>
      </c>
      <c r="AU78" s="66">
        <f>'signal-per-mass-dry-weight'!AU78*100/'signal-per-mass-dry-weight'!AU$172</f>
        <v>1.26041684019963</v>
      </c>
      <c r="AV78" s="66">
        <f>'signal-per-mass-dry-weight'!AV78*100/'signal-per-mass-dry-weight'!AV$172</f>
        <v>1.53400436320036</v>
      </c>
      <c r="AW78" s="66">
        <f>'signal-per-mass-dry-weight'!AW78*100/'signal-per-mass-dry-weight'!AW$172</f>
        <v>2.04727796704748</v>
      </c>
      <c r="AX78" s="66">
        <f>'signal-per-mass-dry-weight'!AX78*100/'signal-per-mass-dry-weight'!AX$172</f>
        <v>1.93650288130458</v>
      </c>
      <c r="AY78" s="66">
        <f>'signal-per-mass-dry-weight'!AY78*100/'signal-per-mass-dry-weight'!AY$172</f>
        <v>2.15295998320272</v>
      </c>
      <c r="AZ78" s="66">
        <f>'signal-per-mass-dry-weight'!AZ78*100/'signal-per-mass-dry-weight'!AZ$172</f>
        <v>2.94224357597184</v>
      </c>
      <c r="BA78" s="66">
        <f>'signal-per-mass-dry-weight'!BA78*100/'signal-per-mass-dry-weight'!BA$172</f>
        <v>2.49696059562673</v>
      </c>
      <c r="BB78" s="66">
        <f>'signal-per-mass-dry-weight'!BB78*100/'signal-per-mass-dry-weight'!BB$172</f>
        <v>2.59343092254752</v>
      </c>
      <c r="BC78" s="66">
        <f>'signal-per-mass-dry-weight'!BC78*100/'signal-per-mass-dry-weight'!BC$172</f>
        <v>1.13990136483334</v>
      </c>
      <c r="BD78" s="66">
        <f>'signal-per-mass-dry-weight'!BD78*100/'signal-per-mass-dry-weight'!BD$172</f>
        <v>1.35913708144324</v>
      </c>
      <c r="BE78" s="66">
        <f>'signal-per-mass-dry-weight'!BE78*100/'signal-per-mass-dry-weight'!BE$172</f>
        <v>1.1908382753745</v>
      </c>
      <c r="BF78" s="66">
        <f>'signal-per-mass-dry-weight'!BF78*100/'signal-per-mass-dry-weight'!BF$172</f>
        <v>1.61978875644962</v>
      </c>
      <c r="BG78" s="66">
        <f>'signal-per-mass-dry-weight'!BG78*100/'signal-per-mass-dry-weight'!BG$172</f>
        <v>1.28669054460995</v>
      </c>
      <c r="BH78" s="66">
        <f>'signal-per-mass-dry-weight'!BH78*100/'signal-per-mass-dry-weight'!BH$172</f>
        <v>1.72428674327038</v>
      </c>
      <c r="BI78" s="66">
        <f>'signal-per-mass-dry-weight'!BI78*100/'signal-per-mass-dry-weight'!BI$172</f>
        <v>1.89682014291948</v>
      </c>
      <c r="BJ78" s="66">
        <f>'signal-per-mass-dry-weight'!BJ78*100/'signal-per-mass-dry-weight'!BJ$172</f>
        <v>2.17772707081448</v>
      </c>
      <c r="BK78" s="66">
        <f>'signal-per-mass-dry-weight'!BK78*100/'signal-per-mass-dry-weight'!BK$172</f>
        <v>2.44509259164193</v>
      </c>
      <c r="BL78" s="66">
        <f>'signal-per-mass-dry-weight'!BL78*100/'signal-per-mass-dry-weight'!BL$172</f>
        <v>2.36652217150256</v>
      </c>
      <c r="BM78" s="121">
        <f>'signal-per-mass-dry-weight'!BM78*100/'signal-per-mass-dry-weight'!BM$172</f>
        <v>0.714099845199213</v>
      </c>
      <c r="BN78" s="66">
        <f>'signal-per-mass-dry-weight'!BN78*100/'signal-per-mass-dry-weight'!BN$172</f>
        <v>0.653076880517402</v>
      </c>
      <c r="BO78" s="66">
        <f>'signal-per-mass-dry-weight'!BO78*100/'signal-per-mass-dry-weight'!BO$172</f>
        <v>0.85193532892096</v>
      </c>
      <c r="BP78" s="66">
        <f>'signal-per-mass-dry-weight'!BP78*100/'signal-per-mass-dry-weight'!BP$172</f>
        <v>1.03231975047019</v>
      </c>
      <c r="BQ78" s="66">
        <f>'signal-per-mass-dry-weight'!BQ78*100/'signal-per-mass-dry-weight'!BQ$172</f>
        <v>0.833956354509688</v>
      </c>
      <c r="BR78" s="66">
        <f>'signal-per-mass-dry-weight'!BR78*100/'signal-per-mass-dry-weight'!BR$172</f>
        <v>0.769645359953652</v>
      </c>
      <c r="BS78" s="66">
        <f>'signal-per-mass-dry-weight'!BS78*100/'signal-per-mass-dry-weight'!BS$172</f>
        <v>1.00586999724309</v>
      </c>
      <c r="BT78" s="66">
        <f>'signal-per-mass-dry-weight'!BT78*100/'signal-per-mass-dry-weight'!BT$172</f>
        <v>0.48884359820967</v>
      </c>
      <c r="BU78" s="66">
        <f>'signal-per-mass-dry-weight'!BU78*100/'signal-per-mass-dry-weight'!BU$172</f>
        <v>0.602960505787128</v>
      </c>
      <c r="BV78" s="66">
        <f>'signal-per-mass-dry-weight'!BV78*100/'signal-per-mass-dry-weight'!BV$172</f>
        <v>0.627961004680408</v>
      </c>
      <c r="BW78" s="66">
        <f>'signal-per-mass-dry-weight'!BW78*100/'signal-per-mass-dry-weight'!BW$172</f>
        <v>0.693986380602303</v>
      </c>
      <c r="BX78" s="66">
        <f>'signal-per-mass-dry-weight'!BX78*100/'signal-per-mass-dry-weight'!BX$172</f>
        <v>1.20742985766222</v>
      </c>
      <c r="BY78" s="66">
        <f>'signal-per-mass-dry-weight'!BY78*100/'signal-per-mass-dry-weight'!BY$172</f>
        <v>0.758543421635458</v>
      </c>
      <c r="BZ78" s="66">
        <f>'signal-per-mass-dry-weight'!BZ78*100/'signal-per-mass-dry-weight'!BZ$172</f>
        <v>1.22774913685227</v>
      </c>
      <c r="CA78" s="66">
        <f>'signal-per-mass-dry-weight'!CA78*100/'signal-per-mass-dry-weight'!CA$172</f>
        <v>1.14224713367681</v>
      </c>
      <c r="CB78" s="66">
        <f>'signal-per-mass-dry-weight'!CB78*100/'signal-per-mass-dry-weight'!CB$172</f>
        <v>0.725162254481365</v>
      </c>
      <c r="CC78" s="66">
        <f>'signal-per-mass-dry-weight'!CC78*100/'signal-per-mass-dry-weight'!CC$172</f>
        <v>0.44053287386986</v>
      </c>
      <c r="CD78" s="66">
        <f>'signal-per-mass-dry-weight'!CD78*100/'signal-per-mass-dry-weight'!CD$172</f>
        <v>0.433397561570202</v>
      </c>
      <c r="CE78" s="66">
        <f>'signal-per-mass-dry-weight'!CE78*100/'signal-per-mass-dry-weight'!CE$172</f>
        <v>0.430632424531853</v>
      </c>
      <c r="CF78" s="66">
        <f>'signal-per-mass-dry-weight'!CF78*100/'signal-per-mass-dry-weight'!CF$172</f>
        <v>0.556033970204587</v>
      </c>
      <c r="CG78" s="66">
        <f>'signal-per-mass-dry-weight'!CG78*100/'signal-per-mass-dry-weight'!CG$172</f>
        <v>0.512139264206562</v>
      </c>
      <c r="CH78" s="66">
        <f>'signal-per-mass-dry-weight'!CH78*100/'signal-per-mass-dry-weight'!CH$172</f>
        <v>0.579867176186443</v>
      </c>
      <c r="CI78" s="66">
        <f>'signal-per-mass-dry-weight'!CI78*100/'signal-per-mass-dry-weight'!CI$172</f>
        <v>0.443095614260958</v>
      </c>
      <c r="CJ78" s="66">
        <f>'signal-per-mass-dry-weight'!CJ78*100/'signal-per-mass-dry-weight'!CJ$172</f>
        <v>0.785145079368446</v>
      </c>
      <c r="CK78" s="66">
        <f>'signal-per-mass-dry-weight'!CK78*100/'signal-per-mass-dry-weight'!CK$172</f>
        <v>0.523473838152984</v>
      </c>
      <c r="CL78" s="66">
        <f>'signal-per-mass-dry-weight'!CL78*100/'signal-per-mass-dry-weight'!CL$172</f>
        <v>1.07169888493326</v>
      </c>
      <c r="CM78" s="66">
        <f>'signal-per-mass-dry-weight'!CM78*100/'signal-per-mass-dry-weight'!CM$172</f>
        <v>1.60734255326008</v>
      </c>
      <c r="CN78" s="66">
        <f>'signal-per-mass-dry-weight'!CN78*100/'signal-per-mass-dry-weight'!CN$172</f>
        <v>1.42960097846036</v>
      </c>
      <c r="CO78" s="66">
        <f>'signal-per-mass-dry-weight'!CO78*100/'signal-per-mass-dry-weight'!CO$172</f>
        <v>1.62734434107264</v>
      </c>
      <c r="CP78" s="66">
        <f>'signal-per-mass-dry-weight'!CP78*100/'signal-per-mass-dry-weight'!CP$172</f>
        <v>1.47949082699938</v>
      </c>
      <c r="CQ78" s="66">
        <f>'signal-per-mass-dry-weight'!CQ78*100/'signal-per-mass-dry-weight'!CQ$172</f>
        <v>0.599758605954206</v>
      </c>
      <c r="CR78" s="66">
        <f>'signal-per-mass-dry-weight'!CR78*100/'signal-per-mass-dry-weight'!CR$172</f>
        <v>0.551427969014536</v>
      </c>
      <c r="CS78" s="66">
        <f>'signal-per-mass-dry-weight'!CS78*100/'signal-per-mass-dry-weight'!CS$172</f>
        <v>0.554777759906411</v>
      </c>
      <c r="CT78" s="66">
        <f>'signal-per-mass-dry-weight'!CT78*100/'signal-per-mass-dry-weight'!CT$172</f>
        <v>0.619735960472894</v>
      </c>
      <c r="CU78" s="66">
        <f>'signal-per-mass-dry-weight'!CU78*100/'signal-per-mass-dry-weight'!CU$172</f>
        <v>0.383215888354083</v>
      </c>
      <c r="CV78" s="66">
        <f>'signal-per-mass-dry-weight'!CV78*100/'signal-per-mass-dry-weight'!CV$172</f>
        <v>1.28101186380684</v>
      </c>
      <c r="CW78" s="66">
        <f>'signal-per-mass-dry-weight'!CW78*100/'signal-per-mass-dry-weight'!CW$172</f>
        <v>1.25412498716939</v>
      </c>
      <c r="CX78" s="66">
        <f>'signal-per-mass-dry-weight'!CX78*100/'signal-per-mass-dry-weight'!CX$172</f>
        <v>1.29129822656105</v>
      </c>
      <c r="CY78" s="66">
        <f>'signal-per-mass-dry-weight'!CY78*100/'signal-per-mass-dry-weight'!CY$172</f>
        <v>1.1252273883444</v>
      </c>
      <c r="CZ78" s="66">
        <f>'signal-per-mass-dry-weight'!CZ78*100/'signal-per-mass-dry-weight'!CZ$172</f>
        <v>0.892048502839209</v>
      </c>
    </row>
    <row r="79" spans="1:104">
      <c r="A79">
        <f>'imported data from Web Calc'!A84</f>
        <v>782.6</v>
      </c>
      <c r="B79" t="str">
        <f>'imported data from Web Calc'!B84</f>
        <v>C44H80O8PN</v>
      </c>
      <c r="C79" s="61" t="str">
        <f>'imported data from Web Calc'!C84</f>
        <v>PC(36:4)</v>
      </c>
      <c r="D79" s="96"/>
      <c r="E79" s="96"/>
      <c r="F79" s="96"/>
      <c r="G79" s="66">
        <f>'signal-per-mass-dry-weight'!G79*100/'signal-per-mass-dry-weight'!G$172</f>
        <v>2.11975678312876</v>
      </c>
      <c r="H79" s="66">
        <f>'signal-per-mass-dry-weight'!H79*100/'signal-per-mass-dry-weight'!H$172</f>
        <v>2.10664876067022</v>
      </c>
      <c r="I79" s="66">
        <f>'signal-per-mass-dry-weight'!I79*100/'signal-per-mass-dry-weight'!I$172</f>
        <v>2.20740969262245</v>
      </c>
      <c r="J79" s="66">
        <f>'signal-per-mass-dry-weight'!J79*100/'signal-per-mass-dry-weight'!J$172</f>
        <v>2.1454434473676</v>
      </c>
      <c r="K79" s="66">
        <f>'signal-per-mass-dry-weight'!K79*100/'signal-per-mass-dry-weight'!K$172</f>
        <v>2.20893503810902</v>
      </c>
      <c r="L79" s="66">
        <f>'signal-per-mass-dry-weight'!L79*100/'signal-per-mass-dry-weight'!L$172</f>
        <v>2.21275811713764</v>
      </c>
      <c r="M79" s="66">
        <f>'signal-per-mass-dry-weight'!M79*100/'signal-per-mass-dry-weight'!M$172</f>
        <v>2.31463871777435</v>
      </c>
      <c r="N79" s="66">
        <f>'signal-per-mass-dry-weight'!N79*100/'signal-per-mass-dry-weight'!N$172</f>
        <v>2.04943611913148</v>
      </c>
      <c r="O79" s="66">
        <f>'signal-per-mass-dry-weight'!O79*100/'signal-per-mass-dry-weight'!O$172</f>
        <v>2.22762405900869</v>
      </c>
      <c r="P79" s="66">
        <f>'signal-per-mass-dry-weight'!P79*100/'signal-per-mass-dry-weight'!P$172</f>
        <v>2.24001488887851</v>
      </c>
      <c r="Q79" s="66">
        <f t="shared" si="3"/>
        <v>2.18326656238287</v>
      </c>
      <c r="R79" s="115">
        <f t="shared" si="4"/>
        <v>0.0773182971268778</v>
      </c>
      <c r="S79" s="66">
        <f t="shared" si="5"/>
        <v>0.0354140435524696</v>
      </c>
      <c r="T79" s="66">
        <f>'signal-per-mass-dry-weight'!T79*100/'signal-per-mass-dry-weight'!T$172</f>
        <v>2.63358022370272</v>
      </c>
      <c r="U79" s="66">
        <f>'signal-per-mass-dry-weight'!U79*100/'signal-per-mass-dry-weight'!U$172</f>
        <v>3.59846733328475</v>
      </c>
      <c r="V79" s="66">
        <f>'signal-per-mass-dry-weight'!V79*100/'signal-per-mass-dry-weight'!V$172</f>
        <v>3.72943132718162</v>
      </c>
      <c r="W79" s="66">
        <f>'signal-per-mass-dry-weight'!W79*100/'signal-per-mass-dry-weight'!W$172</f>
        <v>3.66391965070698</v>
      </c>
      <c r="X79" s="66">
        <f>'signal-per-mass-dry-weight'!X79*100/'signal-per-mass-dry-weight'!X$172</f>
        <v>2.83930618182359</v>
      </c>
      <c r="Y79" s="66">
        <f>'signal-per-mass-dry-weight'!Y79*100/'signal-per-mass-dry-weight'!Y$172</f>
        <v>1.80283186078506</v>
      </c>
      <c r="Z79" s="66">
        <f>'signal-per-mass-dry-weight'!Z79*100/'signal-per-mass-dry-weight'!Z$172</f>
        <v>1.75692310874611</v>
      </c>
      <c r="AA79" s="66">
        <f>'signal-per-mass-dry-weight'!AA79*100/'signal-per-mass-dry-weight'!AA$172</f>
        <v>2.05668546927952</v>
      </c>
      <c r="AB79" s="66">
        <f>'signal-per-mass-dry-weight'!AB79*100/'signal-per-mass-dry-weight'!AB$172</f>
        <v>2.80062314428187</v>
      </c>
      <c r="AC79" s="66">
        <f>'signal-per-mass-dry-weight'!AC79*100/'signal-per-mass-dry-weight'!AC$172</f>
        <v>3.57794882647929</v>
      </c>
      <c r="AD79" s="66">
        <f>'signal-per-mass-dry-weight'!AD79*100/'signal-per-mass-dry-weight'!AD$172</f>
        <v>2.45335970604866</v>
      </c>
      <c r="AE79" s="66">
        <f>'signal-per-mass-dry-weight'!AE79*100/'signal-per-mass-dry-weight'!AE$172</f>
        <v>2.51926759306736</v>
      </c>
      <c r="AF79" s="66">
        <f>'signal-per-mass-dry-weight'!AF79*100/'signal-per-mass-dry-weight'!AF$172</f>
        <v>3.82395548570186</v>
      </c>
      <c r="AG79" s="66">
        <f>'signal-per-mass-dry-weight'!AG79*100/'signal-per-mass-dry-weight'!AG$172</f>
        <v>3.53667966705397</v>
      </c>
      <c r="AH79" s="66">
        <f>'signal-per-mass-dry-weight'!AH79*100/'signal-per-mass-dry-weight'!AH$172</f>
        <v>3.87732617602331</v>
      </c>
      <c r="AI79" s="66">
        <f>'signal-per-mass-dry-weight'!AI79*100/'signal-per-mass-dry-weight'!AI$172</f>
        <v>1.98057441870927</v>
      </c>
      <c r="AJ79" s="66">
        <f>'signal-per-mass-dry-weight'!AJ79*100/'signal-per-mass-dry-weight'!AJ$172</f>
        <v>1.69763618056184</v>
      </c>
      <c r="AK79" s="66">
        <f>'signal-per-mass-dry-weight'!AK79*100/'signal-per-mass-dry-weight'!AK$172</f>
        <v>1.50995367077321</v>
      </c>
      <c r="AL79" s="66">
        <f>'signal-per-mass-dry-weight'!AL79*100/'signal-per-mass-dry-weight'!AL$172</f>
        <v>1.70917789064213</v>
      </c>
      <c r="AM79" s="66">
        <f>'signal-per-mass-dry-weight'!AM79*100/'signal-per-mass-dry-weight'!AM$172</f>
        <v>1.88612308985292</v>
      </c>
      <c r="AN79" s="66">
        <f>'signal-per-mass-dry-weight'!AN79*100/'signal-per-mass-dry-weight'!AN$172</f>
        <v>3.22466991167437</v>
      </c>
      <c r="AO79" s="66">
        <f>'signal-per-mass-dry-weight'!AO79*100/'signal-per-mass-dry-weight'!AO$172</f>
        <v>1.69923371467</v>
      </c>
      <c r="AP79" s="66">
        <f>'signal-per-mass-dry-weight'!AP79*100/'signal-per-mass-dry-weight'!AP$172</f>
        <v>1.6270450443493</v>
      </c>
      <c r="AQ79" s="66">
        <f>'signal-per-mass-dry-weight'!AQ79*100/'signal-per-mass-dry-weight'!AQ$172</f>
        <v>1.46685928398229</v>
      </c>
      <c r="AR79" s="66">
        <f>'signal-per-mass-dry-weight'!AR79*100/'signal-per-mass-dry-weight'!AR$172</f>
        <v>1.32043954653897</v>
      </c>
      <c r="AS79" s="66">
        <f>'signal-per-mass-dry-weight'!AS79*100/'signal-per-mass-dry-weight'!AS$172</f>
        <v>2.64625687466534</v>
      </c>
      <c r="AT79" s="66">
        <f>'signal-per-mass-dry-weight'!AT79*100/'signal-per-mass-dry-weight'!AT$172</f>
        <v>2.55511291993513</v>
      </c>
      <c r="AU79" s="66">
        <f>'signal-per-mass-dry-weight'!AU79*100/'signal-per-mass-dry-weight'!AU$172</f>
        <v>1.51418458936091</v>
      </c>
      <c r="AV79" s="66">
        <f>'signal-per-mass-dry-weight'!AV79*100/'signal-per-mass-dry-weight'!AV$172</f>
        <v>1.71187708920714</v>
      </c>
      <c r="AW79" s="66">
        <f>'signal-per-mass-dry-weight'!AW79*100/'signal-per-mass-dry-weight'!AW$172</f>
        <v>2.41833873998109</v>
      </c>
      <c r="AX79" s="66">
        <f>'signal-per-mass-dry-weight'!AX79*100/'signal-per-mass-dry-weight'!AX$172</f>
        <v>2.28971418426197</v>
      </c>
      <c r="AY79" s="66">
        <f>'signal-per-mass-dry-weight'!AY79*100/'signal-per-mass-dry-weight'!AY$172</f>
        <v>2.60043072339213</v>
      </c>
      <c r="AZ79" s="66">
        <f>'signal-per-mass-dry-weight'!AZ79*100/'signal-per-mass-dry-weight'!AZ$172</f>
        <v>3.32377714239895</v>
      </c>
      <c r="BA79" s="66">
        <f>'signal-per-mass-dry-weight'!BA79*100/'signal-per-mass-dry-weight'!BA$172</f>
        <v>3.04601949286064</v>
      </c>
      <c r="BB79" s="66">
        <f>'signal-per-mass-dry-weight'!BB79*100/'signal-per-mass-dry-weight'!BB$172</f>
        <v>3.00977907295568</v>
      </c>
      <c r="BC79" s="66">
        <f>'signal-per-mass-dry-weight'!BC79*100/'signal-per-mass-dry-weight'!BC$172</f>
        <v>1.74033544131425</v>
      </c>
      <c r="BD79" s="66">
        <f>'signal-per-mass-dry-weight'!BD79*100/'signal-per-mass-dry-weight'!BD$172</f>
        <v>2.2211949001807</v>
      </c>
      <c r="BE79" s="66">
        <f>'signal-per-mass-dry-weight'!BE79*100/'signal-per-mass-dry-weight'!BE$172</f>
        <v>1.90650583560358</v>
      </c>
      <c r="BF79" s="66">
        <f>'signal-per-mass-dry-weight'!BF79*100/'signal-per-mass-dry-weight'!BF$172</f>
        <v>2.68388950952295</v>
      </c>
      <c r="BG79" s="66">
        <f>'signal-per-mass-dry-weight'!BG79*100/'signal-per-mass-dry-weight'!BG$172</f>
        <v>1.90826385346183</v>
      </c>
      <c r="BH79" s="66">
        <f>'signal-per-mass-dry-weight'!BH79*100/'signal-per-mass-dry-weight'!BH$172</f>
        <v>2.67202814624346</v>
      </c>
      <c r="BI79" s="66">
        <f>'signal-per-mass-dry-weight'!BI79*100/'signal-per-mass-dry-weight'!BI$172</f>
        <v>2.8415051159053</v>
      </c>
      <c r="BJ79" s="66">
        <f>'signal-per-mass-dry-weight'!BJ79*100/'signal-per-mass-dry-weight'!BJ$172</f>
        <v>3.19267218943736</v>
      </c>
      <c r="BK79" s="66">
        <f>'signal-per-mass-dry-weight'!BK79*100/'signal-per-mass-dry-weight'!BK$172</f>
        <v>3.80860334505231</v>
      </c>
      <c r="BL79" s="66">
        <f>'signal-per-mass-dry-weight'!BL79*100/'signal-per-mass-dry-weight'!BL$172</f>
        <v>3.98291456547991</v>
      </c>
      <c r="BM79" s="121">
        <f>'signal-per-mass-dry-weight'!BM79*100/'signal-per-mass-dry-weight'!BM$172</f>
        <v>1.32664309509643</v>
      </c>
      <c r="BN79" s="66">
        <f>'signal-per-mass-dry-weight'!BN79*100/'signal-per-mass-dry-weight'!BN$172</f>
        <v>1.45346055548561</v>
      </c>
      <c r="BO79" s="66">
        <f>'signal-per-mass-dry-weight'!BO79*100/'signal-per-mass-dry-weight'!BO$172</f>
        <v>1.71353896587665</v>
      </c>
      <c r="BP79" s="66">
        <f>'signal-per-mass-dry-weight'!BP79*100/'signal-per-mass-dry-weight'!BP$172</f>
        <v>1.78939270330244</v>
      </c>
      <c r="BQ79" s="66">
        <f>'signal-per-mass-dry-weight'!BQ79*100/'signal-per-mass-dry-weight'!BQ$172</f>
        <v>1.6917707849819</v>
      </c>
      <c r="BR79" s="66">
        <f>'signal-per-mass-dry-weight'!BR79*100/'signal-per-mass-dry-weight'!BR$172</f>
        <v>1.77406864793247</v>
      </c>
      <c r="BS79" s="66">
        <f>'signal-per-mass-dry-weight'!BS79*100/'signal-per-mass-dry-weight'!BS$172</f>
        <v>2.22299435092419</v>
      </c>
      <c r="BT79" s="66">
        <f>'signal-per-mass-dry-weight'!BT79*100/'signal-per-mass-dry-weight'!BT$172</f>
        <v>1.00704577286091</v>
      </c>
      <c r="BU79" s="66">
        <f>'signal-per-mass-dry-weight'!BU79*100/'signal-per-mass-dry-weight'!BU$172</f>
        <v>1.23761557900955</v>
      </c>
      <c r="BV79" s="66">
        <f>'signal-per-mass-dry-weight'!BV79*100/'signal-per-mass-dry-weight'!BV$172</f>
        <v>1.48738363272959</v>
      </c>
      <c r="BW79" s="66">
        <f>'signal-per-mass-dry-weight'!BW79*100/'signal-per-mass-dry-weight'!BW$172</f>
        <v>1.52642711632168</v>
      </c>
      <c r="BX79" s="66">
        <f>'signal-per-mass-dry-weight'!BX79*100/'signal-per-mass-dry-weight'!BX$172</f>
        <v>2.08328138272193</v>
      </c>
      <c r="BY79" s="66">
        <f>'signal-per-mass-dry-weight'!BY79*100/'signal-per-mass-dry-weight'!BY$172</f>
        <v>1.73743493233212</v>
      </c>
      <c r="BZ79" s="66">
        <f>'signal-per-mass-dry-weight'!BZ79*100/'signal-per-mass-dry-weight'!BZ$172</f>
        <v>2.98947450281957</v>
      </c>
      <c r="CA79" s="66">
        <f>'signal-per-mass-dry-weight'!CA79*100/'signal-per-mass-dry-weight'!CA$172</f>
        <v>2.60825561581392</v>
      </c>
      <c r="CB79" s="66">
        <f>'signal-per-mass-dry-weight'!CB79*100/'signal-per-mass-dry-weight'!CB$172</f>
        <v>0.966570301251358</v>
      </c>
      <c r="CC79" s="66">
        <f>'signal-per-mass-dry-weight'!CC79*100/'signal-per-mass-dry-weight'!CC$172</f>
        <v>0.779601907985438</v>
      </c>
      <c r="CD79" s="66">
        <f>'signal-per-mass-dry-weight'!CD79*100/'signal-per-mass-dry-weight'!CD$172</f>
        <v>0.702843477472712</v>
      </c>
      <c r="CE79" s="66">
        <f>'signal-per-mass-dry-weight'!CE79*100/'signal-per-mass-dry-weight'!CE$172</f>
        <v>0.728578328935426</v>
      </c>
      <c r="CF79" s="66">
        <f>'signal-per-mass-dry-weight'!CF79*100/'signal-per-mass-dry-weight'!CF$172</f>
        <v>0.850635021411177</v>
      </c>
      <c r="CG79" s="66">
        <f>'signal-per-mass-dry-weight'!CG79*100/'signal-per-mass-dry-weight'!CG$172</f>
        <v>0.766664447382803</v>
      </c>
      <c r="CH79" s="66">
        <f>'signal-per-mass-dry-weight'!CH79*100/'signal-per-mass-dry-weight'!CH$172</f>
        <v>0.887266643080461</v>
      </c>
      <c r="CI79" s="66">
        <f>'signal-per-mass-dry-weight'!CI79*100/'signal-per-mass-dry-weight'!CI$172</f>
        <v>0.685611980746675</v>
      </c>
      <c r="CJ79" s="66">
        <f>'signal-per-mass-dry-weight'!CJ79*100/'signal-per-mass-dry-weight'!CJ$172</f>
        <v>1.16906478247095</v>
      </c>
      <c r="CK79" s="66">
        <f>'signal-per-mass-dry-weight'!CK79*100/'signal-per-mass-dry-weight'!CK$172</f>
        <v>0.906756756620272</v>
      </c>
      <c r="CL79" s="66">
        <f>'signal-per-mass-dry-weight'!CL79*100/'signal-per-mass-dry-weight'!CL$172</f>
        <v>1.41718929741478</v>
      </c>
      <c r="CM79" s="66">
        <f>'signal-per-mass-dry-weight'!CM79*100/'signal-per-mass-dry-weight'!CM$172</f>
        <v>2.31960217019241</v>
      </c>
      <c r="CN79" s="66">
        <f>'signal-per-mass-dry-weight'!CN79*100/'signal-per-mass-dry-weight'!CN$172</f>
        <v>2.15677559822919</v>
      </c>
      <c r="CO79" s="66">
        <f>'signal-per-mass-dry-weight'!CO79*100/'signal-per-mass-dry-weight'!CO$172</f>
        <v>2.28165372003419</v>
      </c>
      <c r="CP79" s="66">
        <f>'signal-per-mass-dry-weight'!CP79*100/'signal-per-mass-dry-weight'!CP$172</f>
        <v>2.01727306463327</v>
      </c>
      <c r="CQ79" s="66">
        <f>'signal-per-mass-dry-weight'!CQ79*100/'signal-per-mass-dry-weight'!CQ$172</f>
        <v>1.14616381567088</v>
      </c>
      <c r="CR79" s="66">
        <f>'signal-per-mass-dry-weight'!CR79*100/'signal-per-mass-dry-weight'!CR$172</f>
        <v>0.995651664658377</v>
      </c>
      <c r="CS79" s="66">
        <f>'signal-per-mass-dry-weight'!CS79*100/'signal-per-mass-dry-weight'!CS$172</f>
        <v>0.987720511425048</v>
      </c>
      <c r="CT79" s="66">
        <f>'signal-per-mass-dry-weight'!CT79*100/'signal-per-mass-dry-weight'!CT$172</f>
        <v>1.37489323415999</v>
      </c>
      <c r="CU79" s="66">
        <f>'signal-per-mass-dry-weight'!CU79*100/'signal-per-mass-dry-weight'!CU$172</f>
        <v>0.879897933595129</v>
      </c>
      <c r="CV79" s="66">
        <f>'signal-per-mass-dry-weight'!CV79*100/'signal-per-mass-dry-weight'!CV$172</f>
        <v>2.52511441166256</v>
      </c>
      <c r="CW79" s="66">
        <f>'signal-per-mass-dry-weight'!CW79*100/'signal-per-mass-dry-weight'!CW$172</f>
        <v>2.75237753472114</v>
      </c>
      <c r="CX79" s="66">
        <f>'signal-per-mass-dry-weight'!CX79*100/'signal-per-mass-dry-weight'!CX$172</f>
        <v>2.48663690088497</v>
      </c>
      <c r="CY79" s="66">
        <f>'signal-per-mass-dry-weight'!CY79*100/'signal-per-mass-dry-weight'!CY$172</f>
        <v>1.91918997940504</v>
      </c>
      <c r="CZ79" s="66">
        <f>'signal-per-mass-dry-weight'!CZ79*100/'signal-per-mass-dry-weight'!CZ$172</f>
        <v>1.73535899351048</v>
      </c>
    </row>
    <row r="80" spans="1:104">
      <c r="A80">
        <f>'imported data from Web Calc'!A85</f>
        <v>784.6</v>
      </c>
      <c r="B80" t="str">
        <f>'imported data from Web Calc'!B85</f>
        <v>C44H82O8PN</v>
      </c>
      <c r="C80" s="61" t="str">
        <f>'imported data from Web Calc'!C85</f>
        <v>PC(36:3)</v>
      </c>
      <c r="D80" s="96"/>
      <c r="E80" s="96"/>
      <c r="F80" s="96"/>
      <c r="G80" s="66">
        <f>'signal-per-mass-dry-weight'!G80*100/'signal-per-mass-dry-weight'!G$172</f>
        <v>1.72091150521053</v>
      </c>
      <c r="H80" s="66">
        <f>'signal-per-mass-dry-weight'!H80*100/'signal-per-mass-dry-weight'!H$172</f>
        <v>1.68629120112983</v>
      </c>
      <c r="I80" s="66">
        <f>'signal-per-mass-dry-weight'!I80*100/'signal-per-mass-dry-weight'!I$172</f>
        <v>1.84585717942856</v>
      </c>
      <c r="J80" s="66">
        <f>'signal-per-mass-dry-weight'!J80*100/'signal-per-mass-dry-weight'!J$172</f>
        <v>1.76891823957913</v>
      </c>
      <c r="K80" s="66">
        <f>'signal-per-mass-dry-weight'!K80*100/'signal-per-mass-dry-weight'!K$172</f>
        <v>1.81981535633577</v>
      </c>
      <c r="L80" s="66">
        <f>'signal-per-mass-dry-weight'!L80*100/'signal-per-mass-dry-weight'!L$172</f>
        <v>1.73890844639137</v>
      </c>
      <c r="M80" s="66">
        <f>'signal-per-mass-dry-weight'!M80*100/'signal-per-mass-dry-weight'!M$172</f>
        <v>1.73175101745204</v>
      </c>
      <c r="N80" s="66">
        <f>'signal-per-mass-dry-weight'!N80*100/'signal-per-mass-dry-weight'!N$172</f>
        <v>1.67973021398692</v>
      </c>
      <c r="O80" s="66">
        <f>'signal-per-mass-dry-weight'!O80*100/'signal-per-mass-dry-weight'!O$172</f>
        <v>1.74066275270122</v>
      </c>
      <c r="P80" s="66">
        <f>'signal-per-mass-dry-weight'!P80*100/'signal-per-mass-dry-weight'!P$172</f>
        <v>1.7355903942534</v>
      </c>
      <c r="Q80" s="66">
        <f t="shared" si="3"/>
        <v>1.74684363064688</v>
      </c>
      <c r="R80" s="115">
        <f t="shared" si="4"/>
        <v>0.0526146570215212</v>
      </c>
      <c r="S80" s="66">
        <f t="shared" si="5"/>
        <v>0.0301198436416644</v>
      </c>
      <c r="T80" s="66">
        <f>'signal-per-mass-dry-weight'!T80*100/'signal-per-mass-dry-weight'!T$172</f>
        <v>2.20357583341685</v>
      </c>
      <c r="U80" s="66">
        <f>'signal-per-mass-dry-weight'!U80*100/'signal-per-mass-dry-weight'!U$172</f>
        <v>2.92461046556748</v>
      </c>
      <c r="V80" s="66">
        <f>'signal-per-mass-dry-weight'!V80*100/'signal-per-mass-dry-weight'!V$172</f>
        <v>2.9235323067629</v>
      </c>
      <c r="W80" s="66">
        <f>'signal-per-mass-dry-weight'!W80*100/'signal-per-mass-dry-weight'!W$172</f>
        <v>2.8902430313236</v>
      </c>
      <c r="X80" s="66">
        <f>'signal-per-mass-dry-weight'!X80*100/'signal-per-mass-dry-weight'!X$172</f>
        <v>2.2785792441302</v>
      </c>
      <c r="Y80" s="66">
        <f>'signal-per-mass-dry-weight'!Y80*100/'signal-per-mass-dry-weight'!Y$172</f>
        <v>1.46932846879753</v>
      </c>
      <c r="Z80" s="66">
        <f>'signal-per-mass-dry-weight'!Z80*100/'signal-per-mass-dry-weight'!Z$172</f>
        <v>1.44009345911138</v>
      </c>
      <c r="AA80" s="66">
        <f>'signal-per-mass-dry-weight'!AA80*100/'signal-per-mass-dry-weight'!AA$172</f>
        <v>1.92469050595708</v>
      </c>
      <c r="AB80" s="66">
        <f>'signal-per-mass-dry-weight'!AB80*100/'signal-per-mass-dry-weight'!AB$172</f>
        <v>2.43584209879302</v>
      </c>
      <c r="AC80" s="66">
        <f>'signal-per-mass-dry-weight'!AC80*100/'signal-per-mass-dry-weight'!AC$172</f>
        <v>2.85649231994225</v>
      </c>
      <c r="AD80" s="66">
        <f>'signal-per-mass-dry-weight'!AD80*100/'signal-per-mass-dry-weight'!AD$172</f>
        <v>1.77219000939612</v>
      </c>
      <c r="AE80" s="66">
        <f>'signal-per-mass-dry-weight'!AE80*100/'signal-per-mass-dry-weight'!AE$172</f>
        <v>1.68188960417152</v>
      </c>
      <c r="AF80" s="66">
        <f>'signal-per-mass-dry-weight'!AF80*100/'signal-per-mass-dry-weight'!AF$172</f>
        <v>2.87478894483288</v>
      </c>
      <c r="AG80" s="66">
        <f>'signal-per-mass-dry-weight'!AG80*100/'signal-per-mass-dry-weight'!AG$172</f>
        <v>2.92191996761964</v>
      </c>
      <c r="AH80" s="66">
        <f>'signal-per-mass-dry-weight'!AH80*100/'signal-per-mass-dry-weight'!AH$172</f>
        <v>2.76284186725019</v>
      </c>
      <c r="AI80" s="66">
        <f>'signal-per-mass-dry-weight'!AI80*100/'signal-per-mass-dry-weight'!AI$172</f>
        <v>1.50543453317135</v>
      </c>
      <c r="AJ80" s="66">
        <f>'signal-per-mass-dry-weight'!AJ80*100/'signal-per-mass-dry-weight'!AJ$172</f>
        <v>1.2999916697996</v>
      </c>
      <c r="AK80" s="66">
        <f>'signal-per-mass-dry-weight'!AK80*100/'signal-per-mass-dry-weight'!AK$172</f>
        <v>1.24362526306311</v>
      </c>
      <c r="AL80" s="66">
        <f>'signal-per-mass-dry-weight'!AL80*100/'signal-per-mass-dry-weight'!AL$172</f>
        <v>1.27196442931265</v>
      </c>
      <c r="AM80" s="66">
        <f>'signal-per-mass-dry-weight'!AM80*100/'signal-per-mass-dry-weight'!AM$172</f>
        <v>1.44919400845754</v>
      </c>
      <c r="AN80" s="66">
        <f>'signal-per-mass-dry-weight'!AN80*100/'signal-per-mass-dry-weight'!AN$172</f>
        <v>2.17294804578402</v>
      </c>
      <c r="AO80" s="66">
        <f>'signal-per-mass-dry-weight'!AO80*100/'signal-per-mass-dry-weight'!AO$172</f>
        <v>1.37382940958596</v>
      </c>
      <c r="AP80" s="66">
        <f>'signal-per-mass-dry-weight'!AP80*100/'signal-per-mass-dry-weight'!AP$172</f>
        <v>1.26086162394345</v>
      </c>
      <c r="AQ80" s="66">
        <f>'signal-per-mass-dry-weight'!AQ80*100/'signal-per-mass-dry-weight'!AQ$172</f>
        <v>1.20915173287547</v>
      </c>
      <c r="AR80" s="66">
        <f>'signal-per-mass-dry-weight'!AR80*100/'signal-per-mass-dry-weight'!AR$172</f>
        <v>1.03300963746291</v>
      </c>
      <c r="AS80" s="66">
        <f>'signal-per-mass-dry-weight'!AS80*100/'signal-per-mass-dry-weight'!AS$172</f>
        <v>1.86505042640607</v>
      </c>
      <c r="AT80" s="66">
        <f>'signal-per-mass-dry-weight'!AT80*100/'signal-per-mass-dry-weight'!AT$172</f>
        <v>1.93349719312629</v>
      </c>
      <c r="AU80" s="66">
        <f>'signal-per-mass-dry-weight'!AU80*100/'signal-per-mass-dry-weight'!AU$172</f>
        <v>1.30169343251398</v>
      </c>
      <c r="AV80" s="66">
        <f>'signal-per-mass-dry-weight'!AV80*100/'signal-per-mass-dry-weight'!AV$172</f>
        <v>1.37151309243585</v>
      </c>
      <c r="AW80" s="66">
        <f>'signal-per-mass-dry-weight'!AW80*100/'signal-per-mass-dry-weight'!AW$172</f>
        <v>1.76837448961967</v>
      </c>
      <c r="AX80" s="66">
        <f>'signal-per-mass-dry-weight'!AX80*100/'signal-per-mass-dry-weight'!AX$172</f>
        <v>1.81521234668743</v>
      </c>
      <c r="AY80" s="66">
        <f>'signal-per-mass-dry-weight'!AY80*100/'signal-per-mass-dry-weight'!AY$172</f>
        <v>2.00730852017985</v>
      </c>
      <c r="AZ80" s="66">
        <f>'signal-per-mass-dry-weight'!AZ80*100/'signal-per-mass-dry-weight'!AZ$172</f>
        <v>2.29005430519404</v>
      </c>
      <c r="BA80" s="66">
        <f>'signal-per-mass-dry-weight'!BA80*100/'signal-per-mass-dry-weight'!BA$172</f>
        <v>2.11485472185199</v>
      </c>
      <c r="BB80" s="66">
        <f>'signal-per-mass-dry-weight'!BB80*100/'signal-per-mass-dry-weight'!BB$172</f>
        <v>2.00815462914589</v>
      </c>
      <c r="BC80" s="66">
        <f>'signal-per-mass-dry-weight'!BC80*100/'signal-per-mass-dry-weight'!BC$172</f>
        <v>1.57152254836043</v>
      </c>
      <c r="BD80" s="66">
        <f>'signal-per-mass-dry-weight'!BD80*100/'signal-per-mass-dry-weight'!BD$172</f>
        <v>1.81308567178066</v>
      </c>
      <c r="BE80" s="66">
        <f>'signal-per-mass-dry-weight'!BE80*100/'signal-per-mass-dry-weight'!BE$172</f>
        <v>1.7329333198815</v>
      </c>
      <c r="BF80" s="66">
        <f>'signal-per-mass-dry-weight'!BF80*100/'signal-per-mass-dry-weight'!BF$172</f>
        <v>2.20176343105273</v>
      </c>
      <c r="BG80" s="66">
        <f>'signal-per-mass-dry-weight'!BG80*100/'signal-per-mass-dry-weight'!BG$172</f>
        <v>1.55003381598885</v>
      </c>
      <c r="BH80" s="66">
        <f>'signal-per-mass-dry-weight'!BH80*100/'signal-per-mass-dry-weight'!BH$172</f>
        <v>1.65033004419445</v>
      </c>
      <c r="BI80" s="66">
        <f>'signal-per-mass-dry-weight'!BI80*100/'signal-per-mass-dry-weight'!BI$172</f>
        <v>2.16800731182077</v>
      </c>
      <c r="BJ80" s="66">
        <f>'signal-per-mass-dry-weight'!BJ80*100/'signal-per-mass-dry-weight'!BJ$172</f>
        <v>2.23565497294754</v>
      </c>
      <c r="BK80" s="66">
        <f>'signal-per-mass-dry-weight'!BK80*100/'signal-per-mass-dry-weight'!BK$172</f>
        <v>2.51539174971249</v>
      </c>
      <c r="BL80" s="66">
        <f>'signal-per-mass-dry-weight'!BL80*100/'signal-per-mass-dry-weight'!BL$172</f>
        <v>2.81338113867787</v>
      </c>
      <c r="BM80" s="121">
        <f>'signal-per-mass-dry-weight'!BM80*100/'signal-per-mass-dry-weight'!BM$172</f>
        <v>1.09405606610826</v>
      </c>
      <c r="BN80" s="66">
        <f>'signal-per-mass-dry-weight'!BN80*100/'signal-per-mass-dry-weight'!BN$172</f>
        <v>1.45547156974433</v>
      </c>
      <c r="BO80" s="66">
        <f>'signal-per-mass-dry-weight'!BO80*100/'signal-per-mass-dry-weight'!BO$172</f>
        <v>1.54355661996368</v>
      </c>
      <c r="BP80" s="66">
        <f>'signal-per-mass-dry-weight'!BP80*100/'signal-per-mass-dry-weight'!BP$172</f>
        <v>1.6070489128337</v>
      </c>
      <c r="BQ80" s="66">
        <f>'signal-per-mass-dry-weight'!BQ80*100/'signal-per-mass-dry-weight'!BQ$172</f>
        <v>1.52027965249938</v>
      </c>
      <c r="BR80" s="66">
        <f>'signal-per-mass-dry-weight'!BR80*100/'signal-per-mass-dry-weight'!BR$172</f>
        <v>1.80981814209736</v>
      </c>
      <c r="BS80" s="66">
        <f>'signal-per-mass-dry-weight'!BS80*100/'signal-per-mass-dry-weight'!BS$172</f>
        <v>2.14109145038531</v>
      </c>
      <c r="BT80" s="66">
        <f>'signal-per-mass-dry-weight'!BT80*100/'signal-per-mass-dry-weight'!BT$172</f>
        <v>1.28851529938011</v>
      </c>
      <c r="BU80" s="66">
        <f>'signal-per-mass-dry-weight'!BU80*100/'signal-per-mass-dry-weight'!BU$172</f>
        <v>1.25441751837284</v>
      </c>
      <c r="BV80" s="66">
        <f>'signal-per-mass-dry-weight'!BV80*100/'signal-per-mass-dry-weight'!BV$172</f>
        <v>1.43322263476692</v>
      </c>
      <c r="BW80" s="66">
        <f>'signal-per-mass-dry-weight'!BW80*100/'signal-per-mass-dry-weight'!BW$172</f>
        <v>1.32238911930705</v>
      </c>
      <c r="BX80" s="66">
        <f>'signal-per-mass-dry-weight'!BX80*100/'signal-per-mass-dry-weight'!BX$172</f>
        <v>1.82086021967923</v>
      </c>
      <c r="BY80" s="66">
        <f>'signal-per-mass-dry-weight'!BY80*100/'signal-per-mass-dry-weight'!BY$172</f>
        <v>1.2382392615386</v>
      </c>
      <c r="BZ80" s="66">
        <f>'signal-per-mass-dry-weight'!BZ80*100/'signal-per-mass-dry-weight'!BZ$172</f>
        <v>2.83716141520721</v>
      </c>
      <c r="CA80" s="66">
        <f>'signal-per-mass-dry-weight'!CA80*100/'signal-per-mass-dry-weight'!CA$172</f>
        <v>2.55910372792886</v>
      </c>
      <c r="CB80" s="66">
        <f>'signal-per-mass-dry-weight'!CB80*100/'signal-per-mass-dry-weight'!CB$172</f>
        <v>0.808341711010922</v>
      </c>
      <c r="CC80" s="66">
        <f>'signal-per-mass-dry-weight'!CC80*100/'signal-per-mass-dry-weight'!CC$172</f>
        <v>0.75562732981565</v>
      </c>
      <c r="CD80" s="66">
        <f>'signal-per-mass-dry-weight'!CD80*100/'signal-per-mass-dry-weight'!CD$172</f>
        <v>0.517792977758057</v>
      </c>
      <c r="CE80" s="66">
        <f>'signal-per-mass-dry-weight'!CE80*100/'signal-per-mass-dry-weight'!CE$172</f>
        <v>0.749654888089377</v>
      </c>
      <c r="CF80" s="66">
        <f>'signal-per-mass-dry-weight'!CF80*100/'signal-per-mass-dry-weight'!CF$172</f>
        <v>0.766268900511368</v>
      </c>
      <c r="CG80" s="66">
        <f>'signal-per-mass-dry-weight'!CG80*100/'signal-per-mass-dry-weight'!CG$172</f>
        <v>0.602335081545715</v>
      </c>
      <c r="CH80" s="66">
        <f>'signal-per-mass-dry-weight'!CH80*100/'signal-per-mass-dry-weight'!CH$172</f>
        <v>0.686991232831329</v>
      </c>
      <c r="CI80" s="66">
        <f>'signal-per-mass-dry-weight'!CI80*100/'signal-per-mass-dry-weight'!CI$172</f>
        <v>0.502047221133968</v>
      </c>
      <c r="CJ80" s="66">
        <f>'signal-per-mass-dry-weight'!CJ80*100/'signal-per-mass-dry-weight'!CJ$172</f>
        <v>0.946487201476713</v>
      </c>
      <c r="CK80" s="66">
        <f>'signal-per-mass-dry-weight'!CK80*100/'signal-per-mass-dry-weight'!CK$172</f>
        <v>0.710395064400578</v>
      </c>
      <c r="CL80" s="66">
        <f>'signal-per-mass-dry-weight'!CL80*100/'signal-per-mass-dry-weight'!CL$172</f>
        <v>0.996453428257627</v>
      </c>
      <c r="CM80" s="66">
        <f>'signal-per-mass-dry-weight'!CM80*100/'signal-per-mass-dry-weight'!CM$172</f>
        <v>1.45507326806499</v>
      </c>
      <c r="CN80" s="66">
        <f>'signal-per-mass-dry-weight'!CN80*100/'signal-per-mass-dry-weight'!CN$172</f>
        <v>1.53509927996708</v>
      </c>
      <c r="CO80" s="66">
        <f>'signal-per-mass-dry-weight'!CO80*100/'signal-per-mass-dry-weight'!CO$172</f>
        <v>1.21431813084249</v>
      </c>
      <c r="CP80" s="66">
        <f>'signal-per-mass-dry-weight'!CP80*100/'signal-per-mass-dry-weight'!CP$172</f>
        <v>1.48302886803645</v>
      </c>
      <c r="CQ80" s="66">
        <f>'signal-per-mass-dry-weight'!CQ80*100/'signal-per-mass-dry-weight'!CQ$172</f>
        <v>0.9456214780621</v>
      </c>
      <c r="CR80" s="66">
        <f>'signal-per-mass-dry-weight'!CR80*100/'signal-per-mass-dry-weight'!CR$172</f>
        <v>0.818475739806209</v>
      </c>
      <c r="CS80" s="66">
        <f>'signal-per-mass-dry-weight'!CS80*100/'signal-per-mass-dry-weight'!CS$172</f>
        <v>0.910968181981985</v>
      </c>
      <c r="CT80" s="66">
        <f>'signal-per-mass-dry-weight'!CT80*100/'signal-per-mass-dry-weight'!CT$172</f>
        <v>0.997314597316443</v>
      </c>
      <c r="CU80" s="66">
        <f>'signal-per-mass-dry-weight'!CU80*100/'signal-per-mass-dry-weight'!CU$172</f>
        <v>1.01691367021335</v>
      </c>
      <c r="CV80" s="66">
        <f>'signal-per-mass-dry-weight'!CV80*100/'signal-per-mass-dry-weight'!CV$172</f>
        <v>2.11464520369656</v>
      </c>
      <c r="CW80" s="66">
        <f>'signal-per-mass-dry-weight'!CW80*100/'signal-per-mass-dry-weight'!CW$172</f>
        <v>2.31345621366626</v>
      </c>
      <c r="CX80" s="66">
        <f>'signal-per-mass-dry-weight'!CX80*100/'signal-per-mass-dry-weight'!CX$172</f>
        <v>1.71140461273304</v>
      </c>
      <c r="CY80" s="66">
        <f>'signal-per-mass-dry-weight'!CY80*100/'signal-per-mass-dry-weight'!CY$172</f>
        <v>1.22715501827786</v>
      </c>
      <c r="CZ80" s="66">
        <f>'signal-per-mass-dry-weight'!CZ80*100/'signal-per-mass-dry-weight'!CZ$172</f>
        <v>1.40101940515323</v>
      </c>
    </row>
    <row r="81" spans="1:104">
      <c r="A81">
        <f>'imported data from Web Calc'!A86</f>
        <v>786.6</v>
      </c>
      <c r="B81" t="str">
        <f>'imported data from Web Calc'!B86</f>
        <v>C44H84O8PN</v>
      </c>
      <c r="C81" s="61" t="str">
        <f>'imported data from Web Calc'!C86</f>
        <v>PC(36:2)</v>
      </c>
      <c r="D81" s="96"/>
      <c r="E81" s="96"/>
      <c r="F81" s="96"/>
      <c r="G81" s="66">
        <f>'signal-per-mass-dry-weight'!G81*100/'signal-per-mass-dry-weight'!G$172</f>
        <v>1.09282741912804</v>
      </c>
      <c r="H81" s="66">
        <f>'signal-per-mass-dry-weight'!H81*100/'signal-per-mass-dry-weight'!H$172</f>
        <v>1.04348671718507</v>
      </c>
      <c r="I81" s="66">
        <f>'signal-per-mass-dry-weight'!I81*100/'signal-per-mass-dry-weight'!I$172</f>
        <v>1.21856587780162</v>
      </c>
      <c r="J81" s="66">
        <f>'signal-per-mass-dry-weight'!J81*100/'signal-per-mass-dry-weight'!J$172</f>
        <v>1.16474298399325</v>
      </c>
      <c r="K81" s="66">
        <f>'signal-per-mass-dry-weight'!K81*100/'signal-per-mass-dry-weight'!K$172</f>
        <v>1.09812066778004</v>
      </c>
      <c r="L81" s="66">
        <f>'signal-per-mass-dry-weight'!L81*100/'signal-per-mass-dry-weight'!L$172</f>
        <v>1.177249084714</v>
      </c>
      <c r="M81" s="66">
        <f>'signal-per-mass-dry-weight'!M81*100/'signal-per-mass-dry-weight'!M$172</f>
        <v>1.08144665544697</v>
      </c>
      <c r="N81" s="66">
        <f>'signal-per-mass-dry-weight'!N81*100/'signal-per-mass-dry-weight'!N$172</f>
        <v>1.19174674915052</v>
      </c>
      <c r="O81" s="66">
        <f>'signal-per-mass-dry-weight'!O81*100/'signal-per-mass-dry-weight'!O$172</f>
        <v>1.15211368113792</v>
      </c>
      <c r="P81" s="66">
        <f>'signal-per-mass-dry-weight'!P81*100/'signal-per-mass-dry-weight'!P$172</f>
        <v>1.0861972419538</v>
      </c>
      <c r="Q81" s="66">
        <f t="shared" si="3"/>
        <v>1.13064970782912</v>
      </c>
      <c r="R81" s="115">
        <f t="shared" si="4"/>
        <v>0.0574839783958778</v>
      </c>
      <c r="S81" s="66">
        <f t="shared" si="5"/>
        <v>0.0508415453502823</v>
      </c>
      <c r="T81" s="66">
        <f>'signal-per-mass-dry-weight'!T81*100/'signal-per-mass-dry-weight'!T$172</f>
        <v>1.45944918166546</v>
      </c>
      <c r="U81" s="66">
        <f>'signal-per-mass-dry-weight'!U81*100/'signal-per-mass-dry-weight'!U$172</f>
        <v>1.99341858816934</v>
      </c>
      <c r="V81" s="66">
        <f>'signal-per-mass-dry-weight'!V81*100/'signal-per-mass-dry-weight'!V$172</f>
        <v>2.05747926948266</v>
      </c>
      <c r="W81" s="66">
        <f>'signal-per-mass-dry-weight'!W81*100/'signal-per-mass-dry-weight'!W$172</f>
        <v>1.87925820358665</v>
      </c>
      <c r="X81" s="66">
        <f>'signal-per-mass-dry-weight'!X81*100/'signal-per-mass-dry-weight'!X$172</f>
        <v>1.52190951687563</v>
      </c>
      <c r="Y81" s="66">
        <f>'signal-per-mass-dry-weight'!Y81*100/'signal-per-mass-dry-weight'!Y$172</f>
        <v>1.05670154892953</v>
      </c>
      <c r="Z81" s="66">
        <f>'signal-per-mass-dry-weight'!Z81*100/'signal-per-mass-dry-weight'!Z$172</f>
        <v>1.08772726529788</v>
      </c>
      <c r="AA81" s="66">
        <f>'signal-per-mass-dry-weight'!AA81*100/'signal-per-mass-dry-weight'!AA$172</f>
        <v>1.40152591956963</v>
      </c>
      <c r="AB81" s="66">
        <f>'signal-per-mass-dry-weight'!AB81*100/'signal-per-mass-dry-weight'!AB$172</f>
        <v>1.58960721911458</v>
      </c>
      <c r="AC81" s="66">
        <f>'signal-per-mass-dry-weight'!AC81*100/'signal-per-mass-dry-weight'!AC$172</f>
        <v>1.96481307962281</v>
      </c>
      <c r="AD81" s="66">
        <f>'signal-per-mass-dry-weight'!AD81*100/'signal-per-mass-dry-weight'!AD$172</f>
        <v>1.0602730694919</v>
      </c>
      <c r="AE81" s="66">
        <f>'signal-per-mass-dry-weight'!AE81*100/'signal-per-mass-dry-weight'!AE$172</f>
        <v>0.959198377843986</v>
      </c>
      <c r="AF81" s="66">
        <f>'signal-per-mass-dry-weight'!AF81*100/'signal-per-mass-dry-weight'!AF$172</f>
        <v>1.9284454372976</v>
      </c>
      <c r="AG81" s="66">
        <f>'signal-per-mass-dry-weight'!AG81*100/'signal-per-mass-dry-weight'!AG$172</f>
        <v>1.78854385810042</v>
      </c>
      <c r="AH81" s="66">
        <f>'signal-per-mass-dry-weight'!AH81*100/'signal-per-mass-dry-weight'!AH$172</f>
        <v>1.63539843860761</v>
      </c>
      <c r="AI81" s="66">
        <f>'signal-per-mass-dry-weight'!AI81*100/'signal-per-mass-dry-weight'!AI$172</f>
        <v>0.856241668729789</v>
      </c>
      <c r="AJ81" s="66">
        <f>'signal-per-mass-dry-weight'!AJ81*100/'signal-per-mass-dry-weight'!AJ$172</f>
        <v>0.714055212264084</v>
      </c>
      <c r="AK81" s="66">
        <f>'signal-per-mass-dry-weight'!AK81*100/'signal-per-mass-dry-weight'!AK$172</f>
        <v>0.718216887977165</v>
      </c>
      <c r="AL81" s="66">
        <f>'signal-per-mass-dry-weight'!AL81*100/'signal-per-mass-dry-weight'!AL$172</f>
        <v>0.912287637578368</v>
      </c>
      <c r="AM81" s="66">
        <f>'signal-per-mass-dry-weight'!AM81*100/'signal-per-mass-dry-weight'!AM$172</f>
        <v>0.871316646078818</v>
      </c>
      <c r="AN81" s="66">
        <f>'signal-per-mass-dry-weight'!AN81*100/'signal-per-mass-dry-weight'!AN$172</f>
        <v>1.34775319896711</v>
      </c>
      <c r="AO81" s="66">
        <f>'signal-per-mass-dry-weight'!AO81*100/'signal-per-mass-dry-weight'!AO$172</f>
        <v>0.874336797638347</v>
      </c>
      <c r="AP81" s="66">
        <f>'signal-per-mass-dry-weight'!AP81*100/'signal-per-mass-dry-weight'!AP$172</f>
        <v>0.785908997374105</v>
      </c>
      <c r="AQ81" s="66">
        <f>'signal-per-mass-dry-weight'!AQ81*100/'signal-per-mass-dry-weight'!AQ$172</f>
        <v>0.795804374080076</v>
      </c>
      <c r="AR81" s="66">
        <f>'signal-per-mass-dry-weight'!AR81*100/'signal-per-mass-dry-weight'!AR$172</f>
        <v>0.657650097554405</v>
      </c>
      <c r="AS81" s="66">
        <f>'signal-per-mass-dry-weight'!AS81*100/'signal-per-mass-dry-weight'!AS$172</f>
        <v>1.11387671012036</v>
      </c>
      <c r="AT81" s="66">
        <f>'signal-per-mass-dry-weight'!AT81*100/'signal-per-mass-dry-weight'!AT$172</f>
        <v>1.19862342848788</v>
      </c>
      <c r="AU81" s="66">
        <f>'signal-per-mass-dry-weight'!AU81*100/'signal-per-mass-dry-weight'!AU$172</f>
        <v>0.868844503692941</v>
      </c>
      <c r="AV81" s="66">
        <f>'signal-per-mass-dry-weight'!AV81*100/'signal-per-mass-dry-weight'!AV$172</f>
        <v>0.679939200966043</v>
      </c>
      <c r="AW81" s="66">
        <f>'signal-per-mass-dry-weight'!AW81*100/'signal-per-mass-dry-weight'!AW$172</f>
        <v>1.12436763698884</v>
      </c>
      <c r="AX81" s="66">
        <f>'signal-per-mass-dry-weight'!AX81*100/'signal-per-mass-dry-weight'!AX$172</f>
        <v>1.02078303450259</v>
      </c>
      <c r="AY81" s="66">
        <f>'signal-per-mass-dry-weight'!AY81*100/'signal-per-mass-dry-weight'!AY$172</f>
        <v>1.07477108454423</v>
      </c>
      <c r="AZ81" s="66">
        <f>'signal-per-mass-dry-weight'!AZ81*100/'signal-per-mass-dry-weight'!AZ$172</f>
        <v>1.16222743632939</v>
      </c>
      <c r="BA81" s="66">
        <f>'signal-per-mass-dry-weight'!BA81*100/'signal-per-mass-dry-weight'!BA$172</f>
        <v>1.03664555152051</v>
      </c>
      <c r="BB81" s="66">
        <f>'signal-per-mass-dry-weight'!BB81*100/'signal-per-mass-dry-weight'!BB$172</f>
        <v>1.10443172275278</v>
      </c>
      <c r="BC81" s="66">
        <f>'signal-per-mass-dry-weight'!BC81*100/'signal-per-mass-dry-weight'!BC$172</f>
        <v>1.0178494064635</v>
      </c>
      <c r="BD81" s="66">
        <f>'signal-per-mass-dry-weight'!BD81*100/'signal-per-mass-dry-weight'!BD$172</f>
        <v>1.19654625372293</v>
      </c>
      <c r="BE81" s="66">
        <f>'signal-per-mass-dry-weight'!BE81*100/'signal-per-mass-dry-weight'!BE$172</f>
        <v>1.1078010562262</v>
      </c>
      <c r="BF81" s="66">
        <f>'signal-per-mass-dry-weight'!BF81*100/'signal-per-mass-dry-weight'!BF$172</f>
        <v>1.45860459412082</v>
      </c>
      <c r="BG81" s="66">
        <f>'signal-per-mass-dry-weight'!BG81*100/'signal-per-mass-dry-weight'!BG$172</f>
        <v>0.973304252756771</v>
      </c>
      <c r="BH81" s="66">
        <f>'signal-per-mass-dry-weight'!BH81*100/'signal-per-mass-dry-weight'!BH$172</f>
        <v>1.10661134913619</v>
      </c>
      <c r="BI81" s="66">
        <f>'signal-per-mass-dry-weight'!BI81*100/'signal-per-mass-dry-weight'!BI$172</f>
        <v>0.967532243625856</v>
      </c>
      <c r="BJ81" s="66">
        <f>'signal-per-mass-dry-weight'!BJ81*100/'signal-per-mass-dry-weight'!BJ$172</f>
        <v>1.4469907220319</v>
      </c>
      <c r="BK81" s="66">
        <f>'signal-per-mass-dry-weight'!BK81*100/'signal-per-mass-dry-weight'!BK$172</f>
        <v>1.54365234596621</v>
      </c>
      <c r="BL81" s="66">
        <f>'signal-per-mass-dry-weight'!BL81*100/'signal-per-mass-dry-weight'!BL$172</f>
        <v>1.66877840284112</v>
      </c>
      <c r="BM81" s="121">
        <f>'signal-per-mass-dry-weight'!BM81*100/'signal-per-mass-dry-weight'!BM$172</f>
        <v>0.700964765049743</v>
      </c>
      <c r="BN81" s="66">
        <f>'signal-per-mass-dry-weight'!BN81*100/'signal-per-mass-dry-weight'!BN$172</f>
        <v>1.0698595856359</v>
      </c>
      <c r="BO81" s="66">
        <f>'signal-per-mass-dry-weight'!BO81*100/'signal-per-mass-dry-weight'!BO$172</f>
        <v>1.17548638152515</v>
      </c>
      <c r="BP81" s="66">
        <f>'signal-per-mass-dry-weight'!BP81*100/'signal-per-mass-dry-weight'!BP$172</f>
        <v>1.13560942924837</v>
      </c>
      <c r="BQ81" s="66">
        <f>'signal-per-mass-dry-weight'!BQ81*100/'signal-per-mass-dry-weight'!BQ$172</f>
        <v>1.06518236891343</v>
      </c>
      <c r="BR81" s="66">
        <f>'signal-per-mass-dry-weight'!BR81*100/'signal-per-mass-dry-weight'!BR$172</f>
        <v>1.38116795725492</v>
      </c>
      <c r="BS81" s="66">
        <f>'signal-per-mass-dry-weight'!BS81*100/'signal-per-mass-dry-weight'!BS$172</f>
        <v>1.55694263812847</v>
      </c>
      <c r="BT81" s="66">
        <f>'signal-per-mass-dry-weight'!BT81*100/'signal-per-mass-dry-weight'!BT$172</f>
        <v>0.870505091950109</v>
      </c>
      <c r="BU81" s="66">
        <f>'signal-per-mass-dry-weight'!BU81*100/'signal-per-mass-dry-weight'!BU$172</f>
        <v>0.984440901785445</v>
      </c>
      <c r="BV81" s="66">
        <f>'signal-per-mass-dry-weight'!BV81*100/'signal-per-mass-dry-weight'!BV$172</f>
        <v>1.20482672826396</v>
      </c>
      <c r="BW81" s="66">
        <f>'signal-per-mass-dry-weight'!BW81*100/'signal-per-mass-dry-weight'!BW$172</f>
        <v>0.980754069683799</v>
      </c>
      <c r="BX81" s="66">
        <f>'signal-per-mass-dry-weight'!BX81*100/'signal-per-mass-dry-weight'!BX$172</f>
        <v>1.21139960455538</v>
      </c>
      <c r="BY81" s="66">
        <f>'signal-per-mass-dry-weight'!BY81*100/'signal-per-mass-dry-weight'!BY$172</f>
        <v>1.10759039457311</v>
      </c>
      <c r="BZ81" s="66">
        <f>'signal-per-mass-dry-weight'!BZ81*100/'signal-per-mass-dry-weight'!BZ$172</f>
        <v>1.92284267829714</v>
      </c>
      <c r="CA81" s="66">
        <f>'signal-per-mass-dry-weight'!CA81*100/'signal-per-mass-dry-weight'!CA$172</f>
        <v>1.77160500246599</v>
      </c>
      <c r="CB81" s="66">
        <f>'signal-per-mass-dry-weight'!CB81*100/'signal-per-mass-dry-weight'!CB$172</f>
        <v>0.50595624310084</v>
      </c>
      <c r="CC81" s="66">
        <f>'signal-per-mass-dry-weight'!CC81*100/'signal-per-mass-dry-weight'!CC$172</f>
        <v>0.452948280422072</v>
      </c>
      <c r="CD81" s="66">
        <f>'signal-per-mass-dry-weight'!CD81*100/'signal-per-mass-dry-weight'!CD$172</f>
        <v>0.363519705506404</v>
      </c>
      <c r="CE81" s="66">
        <f>'signal-per-mass-dry-weight'!CE81*100/'signal-per-mass-dry-weight'!CE$172</f>
        <v>0.367881759778046</v>
      </c>
      <c r="CF81" s="66">
        <f>'signal-per-mass-dry-weight'!CF81*100/'signal-per-mass-dry-weight'!CF$172</f>
        <v>0.549060157791498</v>
      </c>
      <c r="CG81" s="66">
        <f>'signal-per-mass-dry-weight'!CG81*100/'signal-per-mass-dry-weight'!CG$172</f>
        <v>0.443565731845973</v>
      </c>
      <c r="CH81" s="66">
        <f>'signal-per-mass-dry-weight'!CH81*100/'signal-per-mass-dry-weight'!CH$172</f>
        <v>0.414523523538903</v>
      </c>
      <c r="CI81" s="66">
        <f>'signal-per-mass-dry-weight'!CI81*100/'signal-per-mass-dry-weight'!CI$172</f>
        <v>0.409306278614233</v>
      </c>
      <c r="CJ81" s="66">
        <f>'signal-per-mass-dry-weight'!CJ81*100/'signal-per-mass-dry-weight'!CJ$172</f>
        <v>0.654420686703167</v>
      </c>
      <c r="CK81" s="66">
        <f>'signal-per-mass-dry-weight'!CK81*100/'signal-per-mass-dry-weight'!CK$172</f>
        <v>0.527722047840429</v>
      </c>
      <c r="CL81" s="66">
        <f>'signal-per-mass-dry-weight'!CL81*100/'signal-per-mass-dry-weight'!CL$172</f>
        <v>0.602562423617381</v>
      </c>
      <c r="CM81" s="66">
        <f>'signal-per-mass-dry-weight'!CM81*100/'signal-per-mass-dry-weight'!CM$172</f>
        <v>1.11096471895633</v>
      </c>
      <c r="CN81" s="66">
        <f>'signal-per-mass-dry-weight'!CN81*100/'signal-per-mass-dry-weight'!CN$172</f>
        <v>0.744993367744502</v>
      </c>
      <c r="CO81" s="66">
        <f>'signal-per-mass-dry-weight'!CO81*100/'signal-per-mass-dry-weight'!CO$172</f>
        <v>0.683811251120845</v>
      </c>
      <c r="CP81" s="66">
        <f>'signal-per-mass-dry-weight'!CP81*100/'signal-per-mass-dry-weight'!CP$172</f>
        <v>0.676945185091786</v>
      </c>
      <c r="CQ81" s="66">
        <f>'signal-per-mass-dry-weight'!CQ81*100/'signal-per-mass-dry-weight'!CQ$172</f>
        <v>0.728263478604137</v>
      </c>
      <c r="CR81" s="66">
        <f>'signal-per-mass-dry-weight'!CR81*100/'signal-per-mass-dry-weight'!CR$172</f>
        <v>0.704852048868406</v>
      </c>
      <c r="CS81" s="66">
        <f>'signal-per-mass-dry-weight'!CS81*100/'signal-per-mass-dry-weight'!CS$172</f>
        <v>0.591663588133903</v>
      </c>
      <c r="CT81" s="66">
        <f>'signal-per-mass-dry-weight'!CT81*100/'signal-per-mass-dry-weight'!CT$172</f>
        <v>0.599055858454961</v>
      </c>
      <c r="CU81" s="66">
        <f>'signal-per-mass-dry-weight'!CU81*100/'signal-per-mass-dry-weight'!CU$172</f>
        <v>0.809249194401359</v>
      </c>
      <c r="CV81" s="66">
        <f>'signal-per-mass-dry-weight'!CV81*100/'signal-per-mass-dry-weight'!CV$172</f>
        <v>1.25961856602626</v>
      </c>
      <c r="CW81" s="66">
        <f>'signal-per-mass-dry-weight'!CW81*100/'signal-per-mass-dry-weight'!CW$172</f>
        <v>1.52755383465214</v>
      </c>
      <c r="CX81" s="66">
        <f>'signal-per-mass-dry-weight'!CX81*100/'signal-per-mass-dry-weight'!CX$172</f>
        <v>1.18476045596707</v>
      </c>
      <c r="CY81" s="66">
        <f>'signal-per-mass-dry-weight'!CY81*100/'signal-per-mass-dry-weight'!CY$172</f>
        <v>0.815421039467691</v>
      </c>
      <c r="CZ81" s="66">
        <f>'signal-per-mass-dry-weight'!CZ81*100/'signal-per-mass-dry-weight'!CZ$172</f>
        <v>0.949041813485103</v>
      </c>
    </row>
    <row r="82" spans="1:104">
      <c r="A82">
        <f>'imported data from Web Calc'!A87</f>
        <v>788.6</v>
      </c>
      <c r="B82" t="str">
        <f>'imported data from Web Calc'!B87</f>
        <v>C44H86O8PN</v>
      </c>
      <c r="C82" s="61" t="str">
        <f>'imported data from Web Calc'!C87</f>
        <v>PC(36:1)</v>
      </c>
      <c r="D82" s="96"/>
      <c r="E82" s="96"/>
      <c r="F82" s="96"/>
      <c r="G82" s="66">
        <f>'signal-per-mass-dry-weight'!G82*100/'signal-per-mass-dry-weight'!G$172</f>
        <v>0.388042318061283</v>
      </c>
      <c r="H82" s="66">
        <f>'signal-per-mass-dry-weight'!H82*100/'signal-per-mass-dry-weight'!H$172</f>
        <v>0.325453044445922</v>
      </c>
      <c r="I82" s="66">
        <f>'signal-per-mass-dry-weight'!I82*100/'signal-per-mass-dry-weight'!I$172</f>
        <v>0.440050504564208</v>
      </c>
      <c r="J82" s="66">
        <f>'signal-per-mass-dry-weight'!J82*100/'signal-per-mass-dry-weight'!J$172</f>
        <v>0.350735809994748</v>
      </c>
      <c r="K82" s="66">
        <f>'signal-per-mass-dry-weight'!K82*100/'signal-per-mass-dry-weight'!K$172</f>
        <v>0.370656114429327</v>
      </c>
      <c r="L82" s="66">
        <f>'signal-per-mass-dry-weight'!L82*100/'signal-per-mass-dry-weight'!L$172</f>
        <v>0.418536479608579</v>
      </c>
      <c r="M82" s="66">
        <f>'signal-per-mass-dry-weight'!M82*100/'signal-per-mass-dry-weight'!M$172</f>
        <v>0.38364945617399</v>
      </c>
      <c r="N82" s="66">
        <f>'signal-per-mass-dry-weight'!N82*100/'signal-per-mass-dry-weight'!N$172</f>
        <v>0.367345075609789</v>
      </c>
      <c r="O82" s="66">
        <f>'signal-per-mass-dry-weight'!O82*100/'signal-per-mass-dry-weight'!O$172</f>
        <v>0.347896848068652</v>
      </c>
      <c r="P82" s="66">
        <f>'signal-per-mass-dry-weight'!P82*100/'signal-per-mass-dry-weight'!P$172</f>
        <v>0.392910142567823</v>
      </c>
      <c r="Q82" s="66">
        <f t="shared" si="3"/>
        <v>0.378527579352432</v>
      </c>
      <c r="R82" s="115">
        <f t="shared" si="4"/>
        <v>0.0340325712849385</v>
      </c>
      <c r="S82" s="66">
        <f t="shared" si="5"/>
        <v>0.089907771959866</v>
      </c>
      <c r="T82" s="66">
        <f>'signal-per-mass-dry-weight'!T82*100/'signal-per-mass-dry-weight'!T$172</f>
        <v>0.492937765728784</v>
      </c>
      <c r="U82" s="66">
        <f>'signal-per-mass-dry-weight'!U82*100/'signal-per-mass-dry-weight'!U$172</f>
        <v>0.475513125795176</v>
      </c>
      <c r="V82" s="66">
        <f>'signal-per-mass-dry-weight'!V82*100/'signal-per-mass-dry-weight'!V$172</f>
        <v>0.559867914272775</v>
      </c>
      <c r="W82" s="66">
        <f>'signal-per-mass-dry-weight'!W82*100/'signal-per-mass-dry-weight'!W$172</f>
        <v>0.505732507158999</v>
      </c>
      <c r="X82" s="66">
        <f>'signal-per-mass-dry-weight'!X82*100/'signal-per-mass-dry-weight'!X$172</f>
        <v>0.416594070620556</v>
      </c>
      <c r="Y82" s="66">
        <f>'signal-per-mass-dry-weight'!Y82*100/'signal-per-mass-dry-weight'!Y$172</f>
        <v>0.365395792860657</v>
      </c>
      <c r="Z82" s="66">
        <f>'signal-per-mass-dry-weight'!Z82*100/'signal-per-mass-dry-weight'!Z$172</f>
        <v>0.38862982841024</v>
      </c>
      <c r="AA82" s="66">
        <f>'signal-per-mass-dry-weight'!AA82*100/'signal-per-mass-dry-weight'!AA$172</f>
        <v>0.457733606714737</v>
      </c>
      <c r="AB82" s="66">
        <f>'signal-per-mass-dry-weight'!AB82*100/'signal-per-mass-dry-weight'!AB$172</f>
        <v>0.407640437256466</v>
      </c>
      <c r="AC82" s="66">
        <f>'signal-per-mass-dry-weight'!AC82*100/'signal-per-mass-dry-weight'!AC$172</f>
        <v>0.600414075724452</v>
      </c>
      <c r="AD82" s="66">
        <f>'signal-per-mass-dry-weight'!AD82*100/'signal-per-mass-dry-weight'!AD$172</f>
        <v>0.309499723280619</v>
      </c>
      <c r="AE82" s="66">
        <f>'signal-per-mass-dry-weight'!AE82*100/'signal-per-mass-dry-weight'!AE$172</f>
        <v>0.305099712861131</v>
      </c>
      <c r="AF82" s="66">
        <f>'signal-per-mass-dry-weight'!AF82*100/'signal-per-mass-dry-weight'!AF$172</f>
        <v>0.393969985238417</v>
      </c>
      <c r="AG82" s="66">
        <f>'signal-per-mass-dry-weight'!AG82*100/'signal-per-mass-dry-weight'!AG$172</f>
        <v>0.592465603353301</v>
      </c>
      <c r="AH82" s="66">
        <f>'signal-per-mass-dry-weight'!AH82*100/'signal-per-mass-dry-weight'!AH$172</f>
        <v>0.523888354066817</v>
      </c>
      <c r="AI82" s="66">
        <f>'signal-per-mass-dry-weight'!AI82*100/'signal-per-mass-dry-weight'!AI$172</f>
        <v>0.260667020538163</v>
      </c>
      <c r="AJ82" s="66">
        <f>'signal-per-mass-dry-weight'!AJ82*100/'signal-per-mass-dry-weight'!AJ$172</f>
        <v>0.257240395991204</v>
      </c>
      <c r="AK82" s="66">
        <f>'signal-per-mass-dry-weight'!AK82*100/'signal-per-mass-dry-weight'!AK$172</f>
        <v>0.260115458852168</v>
      </c>
      <c r="AL82" s="66">
        <f>'signal-per-mass-dry-weight'!AL82*100/'signal-per-mass-dry-weight'!AL$172</f>
        <v>0.304960279076794</v>
      </c>
      <c r="AM82" s="66">
        <f>'signal-per-mass-dry-weight'!AM82*100/'signal-per-mass-dry-weight'!AM$172</f>
        <v>0.216664299693396</v>
      </c>
      <c r="AN82" s="66">
        <f>'signal-per-mass-dry-weight'!AN82*100/'signal-per-mass-dry-weight'!AN$172</f>
        <v>0.383699841452431</v>
      </c>
      <c r="AO82" s="66">
        <f>'signal-per-mass-dry-weight'!AO82*100/'signal-per-mass-dry-weight'!AO$172</f>
        <v>0.268473533476339</v>
      </c>
      <c r="AP82" s="66">
        <f>'signal-per-mass-dry-weight'!AP82*100/'signal-per-mass-dry-weight'!AP$172</f>
        <v>0.323125042750763</v>
      </c>
      <c r="AQ82" s="66">
        <f>'signal-per-mass-dry-weight'!AQ82*100/'signal-per-mass-dry-weight'!AQ$172</f>
        <v>0.376516564609548</v>
      </c>
      <c r="AR82" s="66">
        <f>'signal-per-mass-dry-weight'!AR82*100/'signal-per-mass-dry-weight'!AR$172</f>
        <v>0.312659452460506</v>
      </c>
      <c r="AS82" s="66">
        <f>'signal-per-mass-dry-weight'!AS82*100/'signal-per-mass-dry-weight'!AS$172</f>
        <v>0.436452010219466</v>
      </c>
      <c r="AT82" s="66">
        <f>'signal-per-mass-dry-weight'!AT82*100/'signal-per-mass-dry-weight'!AT$172</f>
        <v>0.491267601429542</v>
      </c>
      <c r="AU82" s="66">
        <f>'signal-per-mass-dry-weight'!AU82*100/'signal-per-mass-dry-weight'!AU$172</f>
        <v>0.358717649799088</v>
      </c>
      <c r="AV82" s="66">
        <f>'signal-per-mass-dry-weight'!AV82*100/'signal-per-mass-dry-weight'!AV$172</f>
        <v>0.308812293710216</v>
      </c>
      <c r="AW82" s="66">
        <f>'signal-per-mass-dry-weight'!AW82*100/'signal-per-mass-dry-weight'!AW$172</f>
        <v>0.34723118201126</v>
      </c>
      <c r="AX82" s="66">
        <f>'signal-per-mass-dry-weight'!AX82*100/'signal-per-mass-dry-weight'!AX$172</f>
        <v>0.415277943718507</v>
      </c>
      <c r="AY82" s="66">
        <f>'signal-per-mass-dry-weight'!AY82*100/'signal-per-mass-dry-weight'!AY$172</f>
        <v>0.501104130905408</v>
      </c>
      <c r="AZ82" s="66">
        <f>'signal-per-mass-dry-weight'!AZ82*100/'signal-per-mass-dry-weight'!AZ$172</f>
        <v>0.649914853094175</v>
      </c>
      <c r="BA82" s="66">
        <f>'signal-per-mass-dry-weight'!BA82*100/'signal-per-mass-dry-weight'!BA$172</f>
        <v>0.400268127372812</v>
      </c>
      <c r="BB82" s="66">
        <f>'signal-per-mass-dry-weight'!BB82*100/'signal-per-mass-dry-weight'!BB$172</f>
        <v>0.378808563076273</v>
      </c>
      <c r="BC82" s="66">
        <f>'signal-per-mass-dry-weight'!BC82*100/'signal-per-mass-dry-weight'!BC$172</f>
        <v>0.435172646913217</v>
      </c>
      <c r="BD82" s="66">
        <f>'signal-per-mass-dry-weight'!BD82*100/'signal-per-mass-dry-weight'!BD$172</f>
        <v>0.417138193630134</v>
      </c>
      <c r="BE82" s="66">
        <f>'signal-per-mass-dry-weight'!BE82*100/'signal-per-mass-dry-weight'!BE$172</f>
        <v>0.419254201578696</v>
      </c>
      <c r="BF82" s="66">
        <f>'signal-per-mass-dry-weight'!BF82*100/'signal-per-mass-dry-weight'!BF$172</f>
        <v>0.484163804921914</v>
      </c>
      <c r="BG82" s="66">
        <f>'signal-per-mass-dry-weight'!BG82*100/'signal-per-mass-dry-weight'!BG$172</f>
        <v>0.363429312327448</v>
      </c>
      <c r="BH82" s="66">
        <f>'signal-per-mass-dry-weight'!BH82*100/'signal-per-mass-dry-weight'!BH$172</f>
        <v>0.227348371233426</v>
      </c>
      <c r="BI82" s="66">
        <f>'signal-per-mass-dry-weight'!BI82*100/'signal-per-mass-dry-weight'!BI$172</f>
        <v>0.320855148553544</v>
      </c>
      <c r="BJ82" s="66">
        <f>'signal-per-mass-dry-weight'!BJ82*100/'signal-per-mass-dry-weight'!BJ$172</f>
        <v>0.281191691604198</v>
      </c>
      <c r="BK82" s="66">
        <f>'signal-per-mass-dry-weight'!BK82*100/'signal-per-mass-dry-weight'!BK$172</f>
        <v>0.414472119457721</v>
      </c>
      <c r="BL82" s="66">
        <f>'signal-per-mass-dry-weight'!BL82*100/'signal-per-mass-dry-weight'!BL$172</f>
        <v>0.431080048842846</v>
      </c>
      <c r="BM82" s="121">
        <f>'signal-per-mass-dry-weight'!BM82*100/'signal-per-mass-dry-weight'!BM$172</f>
        <v>0.146087720686784</v>
      </c>
      <c r="BN82" s="66">
        <f>'signal-per-mass-dry-weight'!BN82*100/'signal-per-mass-dry-weight'!BN$172</f>
        <v>0.344888945369467</v>
      </c>
      <c r="BO82" s="66">
        <f>'signal-per-mass-dry-weight'!BO82*100/'signal-per-mass-dry-weight'!BO$172</f>
        <v>0.417311156103801</v>
      </c>
      <c r="BP82" s="66">
        <f>'signal-per-mass-dry-weight'!BP82*100/'signal-per-mass-dry-weight'!BP$172</f>
        <v>0.332373491487328</v>
      </c>
      <c r="BQ82" s="66">
        <f>'signal-per-mass-dry-weight'!BQ82*100/'signal-per-mass-dry-weight'!BQ$172</f>
        <v>0.304235314529669</v>
      </c>
      <c r="BR82" s="66">
        <f>'signal-per-mass-dry-weight'!BR82*100/'signal-per-mass-dry-weight'!BR$172</f>
        <v>0.431743891068239</v>
      </c>
      <c r="BS82" s="66">
        <f>'signal-per-mass-dry-weight'!BS82*100/'signal-per-mass-dry-weight'!BS$172</f>
        <v>0.558357273866</v>
      </c>
      <c r="BT82" s="66">
        <f>'signal-per-mass-dry-weight'!BT82*100/'signal-per-mass-dry-weight'!BT$172</f>
        <v>0.361623100296191</v>
      </c>
      <c r="BU82" s="66">
        <f>'signal-per-mass-dry-weight'!BU82*100/'signal-per-mass-dry-weight'!BU$172</f>
        <v>0.250501641416312</v>
      </c>
      <c r="BV82" s="66">
        <f>'signal-per-mass-dry-weight'!BV82*100/'signal-per-mass-dry-weight'!BV$172</f>
        <v>0.401608909421319</v>
      </c>
      <c r="BW82" s="66">
        <f>'signal-per-mass-dry-weight'!BW82*100/'signal-per-mass-dry-weight'!BW$172</f>
        <v>0.174032409218366</v>
      </c>
      <c r="BX82" s="66">
        <f>'signal-per-mass-dry-weight'!BX82*100/'signal-per-mass-dry-weight'!BX$172</f>
        <v>0.277046546333294</v>
      </c>
      <c r="BY82" s="66">
        <f>'signal-per-mass-dry-weight'!BY82*100/'signal-per-mass-dry-weight'!BY$172</f>
        <v>0.265197700109055</v>
      </c>
      <c r="BZ82" s="66">
        <f>'signal-per-mass-dry-weight'!BZ82*100/'signal-per-mass-dry-weight'!BZ$172</f>
        <v>0.412037716777959</v>
      </c>
      <c r="CA82" s="66">
        <f>'signal-per-mass-dry-weight'!CA82*100/'signal-per-mass-dry-weight'!CA$172</f>
        <v>0.369707678439827</v>
      </c>
      <c r="CB82" s="66">
        <f>'signal-per-mass-dry-weight'!CB82*100/'signal-per-mass-dry-weight'!CB$172</f>
        <v>0.186372015382015</v>
      </c>
      <c r="CC82" s="66">
        <f>'signal-per-mass-dry-weight'!CC82*100/'signal-per-mass-dry-weight'!CC$172</f>
        <v>0.178096866404142</v>
      </c>
      <c r="CD82" s="66">
        <f>'signal-per-mass-dry-weight'!CD82*100/'signal-per-mass-dry-weight'!CD$172</f>
        <v>0.173436451615409</v>
      </c>
      <c r="CE82" s="66">
        <f>'signal-per-mass-dry-weight'!CE82*100/'signal-per-mass-dry-weight'!CE$172</f>
        <v>0.218429794868214</v>
      </c>
      <c r="CF82" s="66">
        <f>'signal-per-mass-dry-weight'!CF82*100/'signal-per-mass-dry-weight'!CF$172</f>
        <v>0.20683307059308</v>
      </c>
      <c r="CG82" s="66">
        <f>'signal-per-mass-dry-weight'!CG82*100/'signal-per-mass-dry-weight'!CG$172</f>
        <v>0.170507161545249</v>
      </c>
      <c r="CH82" s="66">
        <f>'signal-per-mass-dry-weight'!CH82*100/'signal-per-mass-dry-weight'!CH$172</f>
        <v>0.153699733447009</v>
      </c>
      <c r="CI82" s="66">
        <f>'signal-per-mass-dry-weight'!CI82*100/'signal-per-mass-dry-weight'!CI$172</f>
        <v>0.12605099680977</v>
      </c>
      <c r="CJ82" s="66">
        <f>'signal-per-mass-dry-weight'!CJ82*100/'signal-per-mass-dry-weight'!CJ$172</f>
        <v>0.190628645923298</v>
      </c>
      <c r="CK82" s="66">
        <f>'signal-per-mass-dry-weight'!CK82*100/'signal-per-mass-dry-weight'!CK$172</f>
        <v>0.257724721038349</v>
      </c>
      <c r="CL82" s="66">
        <f>'signal-per-mass-dry-weight'!CL82*100/'signal-per-mass-dry-weight'!CL$172</f>
        <v>0.19120728778584</v>
      </c>
      <c r="CM82" s="66">
        <f>'signal-per-mass-dry-weight'!CM82*100/'signal-per-mass-dry-weight'!CM$172</f>
        <v>0.303536798777068</v>
      </c>
      <c r="CN82" s="66">
        <f>'signal-per-mass-dry-weight'!CN82*100/'signal-per-mass-dry-weight'!CN$172</f>
        <v>0.259644613359701</v>
      </c>
      <c r="CO82" s="66">
        <f>'signal-per-mass-dry-weight'!CO82*100/'signal-per-mass-dry-weight'!CO$172</f>
        <v>0.256034104811041</v>
      </c>
      <c r="CP82" s="66">
        <f>'signal-per-mass-dry-weight'!CP82*100/'signal-per-mass-dry-weight'!CP$172</f>
        <v>0.209923768199195</v>
      </c>
      <c r="CQ82" s="66">
        <f>'signal-per-mass-dry-weight'!CQ82*100/'signal-per-mass-dry-weight'!CQ$172</f>
        <v>0.298114696486756</v>
      </c>
      <c r="CR82" s="66">
        <f>'signal-per-mass-dry-weight'!CR82*100/'signal-per-mass-dry-weight'!CR$172</f>
        <v>0.209273012687705</v>
      </c>
      <c r="CS82" s="66">
        <f>'signal-per-mass-dry-weight'!CS82*100/'signal-per-mass-dry-weight'!CS$172</f>
        <v>0.229511820082169</v>
      </c>
      <c r="CT82" s="66">
        <f>'signal-per-mass-dry-weight'!CT82*100/'signal-per-mass-dry-weight'!CT$172</f>
        <v>0.277513627079358</v>
      </c>
      <c r="CU82" s="66">
        <f>'signal-per-mass-dry-weight'!CU82*100/'signal-per-mass-dry-weight'!CU$172</f>
        <v>0.0556626430011517</v>
      </c>
      <c r="CV82" s="66">
        <f>'signal-per-mass-dry-weight'!CV82*100/'signal-per-mass-dry-weight'!CV$172</f>
        <v>0.412820119810023</v>
      </c>
      <c r="CW82" s="66">
        <f>'signal-per-mass-dry-weight'!CW82*100/'signal-per-mass-dry-weight'!CW$172</f>
        <v>0.395567375855311</v>
      </c>
      <c r="CX82" s="66">
        <f>'signal-per-mass-dry-weight'!CX82*100/'signal-per-mass-dry-weight'!CX$172</f>
        <v>0.314324202603508</v>
      </c>
      <c r="CY82" s="66">
        <f>'signal-per-mass-dry-weight'!CY82*100/'signal-per-mass-dry-weight'!CY$172</f>
        <v>0.289689053495101</v>
      </c>
      <c r="CZ82" s="66">
        <f>'signal-per-mass-dry-weight'!CZ82*100/'signal-per-mass-dry-weight'!CZ$172</f>
        <v>0.294650653367071</v>
      </c>
    </row>
    <row r="83" spans="1:104">
      <c r="A83">
        <f>'imported data from Web Calc'!A88</f>
        <v>806.6</v>
      </c>
      <c r="B83" t="str">
        <f>'imported data from Web Calc'!B88</f>
        <v>C46H80O8PN</v>
      </c>
      <c r="C83" s="61" t="str">
        <f>'imported data from Web Calc'!C88</f>
        <v>PC(38:6)</v>
      </c>
      <c r="D83" s="96"/>
      <c r="E83" s="96"/>
      <c r="F83" s="96"/>
      <c r="G83" s="66">
        <f>'signal-per-mass-dry-weight'!G83*100/'signal-per-mass-dry-weight'!G$172</f>
        <v>0.00821024949127436</v>
      </c>
      <c r="H83" s="66">
        <f>'signal-per-mass-dry-weight'!H83*100/'signal-per-mass-dry-weight'!H$172</f>
        <v>0.00185179541647751</v>
      </c>
      <c r="I83" s="66">
        <f>'signal-per-mass-dry-weight'!I83*100/'signal-per-mass-dry-weight'!I$172</f>
        <v>0</v>
      </c>
      <c r="J83" s="66">
        <f>'signal-per-mass-dry-weight'!J83*100/'signal-per-mass-dry-weight'!J$172</f>
        <v>0.0206315182349852</v>
      </c>
      <c r="K83" s="66">
        <f>'signal-per-mass-dry-weight'!K83*100/'signal-per-mass-dry-weight'!K$172</f>
        <v>0.0156940322423376</v>
      </c>
      <c r="L83" s="66">
        <f>'signal-per-mass-dry-weight'!L83*100/'signal-per-mass-dry-weight'!L$172</f>
        <v>0.0110626382275395</v>
      </c>
      <c r="M83" s="66">
        <f>'signal-per-mass-dry-weight'!M83*100/'signal-per-mass-dry-weight'!M$172</f>
        <v>0.0088035503228331</v>
      </c>
      <c r="N83" s="66">
        <f>'signal-per-mass-dry-weight'!N83*100/'signal-per-mass-dry-weight'!N$172</f>
        <v>0.00661032269734838</v>
      </c>
      <c r="O83" s="66">
        <f>'signal-per-mass-dry-weight'!O83*100/'signal-per-mass-dry-weight'!O$172</f>
        <v>0.0113137186363789</v>
      </c>
      <c r="P83" s="66">
        <f>'signal-per-mass-dry-weight'!P83*100/'signal-per-mass-dry-weight'!P$172</f>
        <v>0.0208792829383867</v>
      </c>
      <c r="Q83" s="66">
        <f t="shared" si="3"/>
        <v>0.0105057108207561</v>
      </c>
      <c r="R83" s="115">
        <f t="shared" si="4"/>
        <v>0.00704450496322015</v>
      </c>
      <c r="S83" s="66">
        <f t="shared" si="5"/>
        <v>0.67054053584859</v>
      </c>
      <c r="T83" s="66">
        <f>'signal-per-mass-dry-weight'!T83*100/'signal-per-mass-dry-weight'!T$172</f>
        <v>0.0174277039688055</v>
      </c>
      <c r="U83" s="66">
        <f>'signal-per-mass-dry-weight'!U83*100/'signal-per-mass-dry-weight'!U$172</f>
        <v>0.0214979023502663</v>
      </c>
      <c r="V83" s="66">
        <f>'signal-per-mass-dry-weight'!V83*100/'signal-per-mass-dry-weight'!V$172</f>
        <v>0.0327256686643884</v>
      </c>
      <c r="W83" s="66">
        <f>'signal-per-mass-dry-weight'!W83*100/'signal-per-mass-dry-weight'!W$172</f>
        <v>0.0257380007441344</v>
      </c>
      <c r="X83" s="66">
        <f>'signal-per-mass-dry-weight'!X83*100/'signal-per-mass-dry-weight'!X$172</f>
        <v>0.0227051002956435</v>
      </c>
      <c r="Y83" s="66">
        <f>'signal-per-mass-dry-weight'!Y83*100/'signal-per-mass-dry-weight'!Y$172</f>
        <v>0.00425232011641663</v>
      </c>
      <c r="Z83" s="66">
        <f>'signal-per-mass-dry-weight'!Z83*100/'signal-per-mass-dry-weight'!Z$172</f>
        <v>0.00981572064272824</v>
      </c>
      <c r="AA83" s="66">
        <f>'signal-per-mass-dry-weight'!AA83*100/'signal-per-mass-dry-weight'!AA$172</f>
        <v>0.00226600795403335</v>
      </c>
      <c r="AB83" s="66">
        <f>'signal-per-mass-dry-weight'!AB83*100/'signal-per-mass-dry-weight'!AB$172</f>
        <v>0.00857187835352382</v>
      </c>
      <c r="AC83" s="66">
        <f>'signal-per-mass-dry-weight'!AC83*100/'signal-per-mass-dry-weight'!AC$172</f>
        <v>0.0139580460756865</v>
      </c>
      <c r="AD83" s="66">
        <f>'signal-per-mass-dry-weight'!AD83*100/'signal-per-mass-dry-weight'!AD$172</f>
        <v>0.0195971440505195</v>
      </c>
      <c r="AE83" s="66">
        <f>'signal-per-mass-dry-weight'!AE83*100/'signal-per-mass-dry-weight'!AE$172</f>
        <v>0.00438992392605943</v>
      </c>
      <c r="AF83" s="66">
        <f>'signal-per-mass-dry-weight'!AF83*100/'signal-per-mass-dry-weight'!AF$172</f>
        <v>0.0244662888921947</v>
      </c>
      <c r="AG83" s="66">
        <f>'signal-per-mass-dry-weight'!AG83*100/'signal-per-mass-dry-weight'!AG$172</f>
        <v>0.02452350568913</v>
      </c>
      <c r="AH83" s="66">
        <f>'signal-per-mass-dry-weight'!AH83*100/'signal-per-mass-dry-weight'!AH$172</f>
        <v>0.022944015506576</v>
      </c>
      <c r="AI83" s="66">
        <f>'signal-per-mass-dry-weight'!AI83*100/'signal-per-mass-dry-weight'!AI$172</f>
        <v>0.00659916507691552</v>
      </c>
      <c r="AJ83" s="66">
        <f>'signal-per-mass-dry-weight'!AJ83*100/'signal-per-mass-dry-weight'!AJ$172</f>
        <v>0.00451298940335446</v>
      </c>
      <c r="AK83" s="66">
        <f>'signal-per-mass-dry-weight'!AK83*100/'signal-per-mass-dry-weight'!AK$172</f>
        <v>0.00165678636211572</v>
      </c>
      <c r="AL83" s="66">
        <f>'signal-per-mass-dry-weight'!AL83*100/'signal-per-mass-dry-weight'!AL$172</f>
        <v>0.00726095902563794</v>
      </c>
      <c r="AM83" s="66">
        <f>'signal-per-mass-dry-weight'!AM83*100/'signal-per-mass-dry-weight'!AM$172</f>
        <v>0.0230854434668428</v>
      </c>
      <c r="AN83" s="66">
        <f>'signal-per-mass-dry-weight'!AN83*100/'signal-per-mass-dry-weight'!AN$172</f>
        <v>0.0267208809775167</v>
      </c>
      <c r="AO83" s="66">
        <f>'signal-per-mass-dry-weight'!AO83*100/'signal-per-mass-dry-weight'!AO$172</f>
        <v>0.00838979792113561</v>
      </c>
      <c r="AP83" s="66">
        <f>'signal-per-mass-dry-weight'!AP83*100/'signal-per-mass-dry-weight'!AP$172</f>
        <v>0.0183466130878185</v>
      </c>
      <c r="AQ83" s="66">
        <f>'signal-per-mass-dry-weight'!AQ83*100/'signal-per-mass-dry-weight'!AQ$172</f>
        <v>0.00302422943461484</v>
      </c>
      <c r="AR83" s="66">
        <f>'signal-per-mass-dry-weight'!AR83*100/'signal-per-mass-dry-weight'!AR$172</f>
        <v>0.00541967968999083</v>
      </c>
      <c r="AS83" s="66">
        <f>'signal-per-mass-dry-weight'!AS83*100/'signal-per-mass-dry-weight'!AS$172</f>
        <v>0.0263008540360265</v>
      </c>
      <c r="AT83" s="66">
        <f>'signal-per-mass-dry-weight'!AT83*100/'signal-per-mass-dry-weight'!AT$172</f>
        <v>0.00521392501517202</v>
      </c>
      <c r="AU83" s="66">
        <f>'signal-per-mass-dry-weight'!AU83*100/'signal-per-mass-dry-weight'!AU$172</f>
        <v>0.0136971651626071</v>
      </c>
      <c r="AV83" s="66">
        <f>'signal-per-mass-dry-weight'!AV83*100/'signal-per-mass-dry-weight'!AV$172</f>
        <v>0.0212973995662218</v>
      </c>
      <c r="AW83" s="66">
        <f>'signal-per-mass-dry-weight'!AW83*100/'signal-per-mass-dry-weight'!AW$172</f>
        <v>0.0155621818268352</v>
      </c>
      <c r="AX83" s="66">
        <f>'signal-per-mass-dry-weight'!AX83*100/'signal-per-mass-dry-weight'!AX$172</f>
        <v>0.0116078831957826</v>
      </c>
      <c r="AY83" s="66">
        <f>'signal-per-mass-dry-weight'!AY83*100/'signal-per-mass-dry-weight'!AY$172</f>
        <v>0.041539586927101</v>
      </c>
      <c r="AZ83" s="66">
        <f>'signal-per-mass-dry-weight'!AZ83*100/'signal-per-mass-dry-weight'!AZ$172</f>
        <v>0.0420767271469545</v>
      </c>
      <c r="BA83" s="66">
        <f>'signal-per-mass-dry-weight'!BA83*100/'signal-per-mass-dry-weight'!BA$172</f>
        <v>0.0167651571674476</v>
      </c>
      <c r="BB83" s="66">
        <f>'signal-per-mass-dry-weight'!BB83*100/'signal-per-mass-dry-weight'!BB$172</f>
        <v>0.0187697936659414</v>
      </c>
      <c r="BC83" s="66">
        <f>'signal-per-mass-dry-weight'!BC83*100/'signal-per-mass-dry-weight'!BC$172</f>
        <v>0.00923380480392571</v>
      </c>
      <c r="BD83" s="66">
        <f>'signal-per-mass-dry-weight'!BD83*100/'signal-per-mass-dry-weight'!BD$172</f>
        <v>0.00472284335112372</v>
      </c>
      <c r="BE83" s="66">
        <f>'signal-per-mass-dry-weight'!BE83*100/'signal-per-mass-dry-weight'!BE$172</f>
        <v>0.00781714454998329</v>
      </c>
      <c r="BF83" s="66">
        <f>'signal-per-mass-dry-weight'!BF83*100/'signal-per-mass-dry-weight'!BF$172</f>
        <v>0.0036679076130448</v>
      </c>
      <c r="BG83" s="66">
        <f>'signal-per-mass-dry-weight'!BG83*100/'signal-per-mass-dry-weight'!BG$172</f>
        <v>0.0114384046798338</v>
      </c>
      <c r="BH83" s="66">
        <f>'signal-per-mass-dry-weight'!BH83*100/'signal-per-mass-dry-weight'!BH$172</f>
        <v>0</v>
      </c>
      <c r="BI83" s="66">
        <f>'signal-per-mass-dry-weight'!BI83*100/'signal-per-mass-dry-weight'!BI$172</f>
        <v>0.0188738322678555</v>
      </c>
      <c r="BJ83" s="66">
        <f>'signal-per-mass-dry-weight'!BJ83*100/'signal-per-mass-dry-weight'!BJ$172</f>
        <v>0.00482732517775447</v>
      </c>
      <c r="BK83" s="66">
        <f>'signal-per-mass-dry-weight'!BK83*100/'signal-per-mass-dry-weight'!BK$172</f>
        <v>0.0131810921382314</v>
      </c>
      <c r="BL83" s="66">
        <f>'signal-per-mass-dry-weight'!BL83*100/'signal-per-mass-dry-weight'!BL$172</f>
        <v>0.0246151125986398</v>
      </c>
      <c r="BM83" s="121">
        <f>'signal-per-mass-dry-weight'!BM83*100/'signal-per-mass-dry-weight'!BM$172</f>
        <v>0</v>
      </c>
      <c r="BN83" s="66">
        <f>'signal-per-mass-dry-weight'!BN83*100/'signal-per-mass-dry-weight'!BN$172</f>
        <v>0.00402202851742819</v>
      </c>
      <c r="BO83" s="66">
        <f>'signal-per-mass-dry-weight'!BO83*100/'signal-per-mass-dry-weight'!BO$172</f>
        <v>0.00179875498320604</v>
      </c>
      <c r="BP83" s="66">
        <f>'signal-per-mass-dry-weight'!BP83*100/'signal-per-mass-dry-weight'!BP$172</f>
        <v>0.0161570447250785</v>
      </c>
      <c r="BQ83" s="66">
        <f>'signal-per-mass-dry-weight'!BQ83*100/'signal-per-mass-dry-weight'!BQ$172</f>
        <v>0.00861043343008497</v>
      </c>
      <c r="BR83" s="66">
        <f>'signal-per-mass-dry-weight'!BR83*100/'signal-per-mass-dry-weight'!BR$172</f>
        <v>0.00962486381362317</v>
      </c>
      <c r="BS83" s="66">
        <f>'signal-per-mass-dry-weight'!BS83*100/'signal-per-mass-dry-weight'!BS$172</f>
        <v>0.00157505577959379</v>
      </c>
      <c r="BT83" s="66">
        <f>'signal-per-mass-dry-weight'!BT83*100/'signal-per-mass-dry-weight'!BT$172</f>
        <v>0</v>
      </c>
      <c r="BU83" s="66">
        <f>'signal-per-mass-dry-weight'!BU83*100/'signal-per-mass-dry-weight'!BU$172</f>
        <v>0.00305489806605258</v>
      </c>
      <c r="BV83" s="66">
        <f>'signal-per-mass-dry-weight'!BV83*100/'signal-per-mass-dry-weight'!BV$172</f>
        <v>0</v>
      </c>
      <c r="BW83" s="66">
        <f>'signal-per-mass-dry-weight'!BW83*100/'signal-per-mass-dry-weight'!BW$172</f>
        <v>0.00342921003385944</v>
      </c>
      <c r="BX83" s="66">
        <f>'signal-per-mass-dry-weight'!BX83*100/'signal-per-mass-dry-weight'!BX$172</f>
        <v>0.00167147237606814</v>
      </c>
      <c r="BY83" s="66">
        <f>'signal-per-mass-dry-weight'!BY83*100/'signal-per-mass-dry-weight'!BY$172</f>
        <v>0</v>
      </c>
      <c r="BZ83" s="66">
        <f>'signal-per-mass-dry-weight'!BZ83*100/'signal-per-mass-dry-weight'!BZ$172</f>
        <v>0</v>
      </c>
      <c r="CA83" s="66">
        <f>'signal-per-mass-dry-weight'!CA83*100/'signal-per-mass-dry-weight'!CA$172</f>
        <v>0</v>
      </c>
      <c r="CB83" s="66">
        <f>'signal-per-mass-dry-weight'!CB83*100/'signal-per-mass-dry-weight'!CB$172</f>
        <v>0.00250163779036262</v>
      </c>
      <c r="CC83" s="66">
        <f>'signal-per-mass-dry-weight'!CC83*100/'signal-per-mass-dry-weight'!CC$172</f>
        <v>0</v>
      </c>
      <c r="CD83" s="66">
        <f>'signal-per-mass-dry-weight'!CD83*100/'signal-per-mass-dry-weight'!CD$172</f>
        <v>0</v>
      </c>
      <c r="CE83" s="66">
        <f>'signal-per-mass-dry-weight'!CE83*100/'signal-per-mass-dry-weight'!CE$172</f>
        <v>0</v>
      </c>
      <c r="CF83" s="66">
        <f>'signal-per-mass-dry-weight'!CF83*100/'signal-per-mass-dry-weight'!CF$172</f>
        <v>0.00136074388548079</v>
      </c>
      <c r="CG83" s="66">
        <f>'signal-per-mass-dry-weight'!CG83*100/'signal-per-mass-dry-weight'!CG$172</f>
        <v>0</v>
      </c>
      <c r="CH83" s="66">
        <f>'signal-per-mass-dry-weight'!CH83*100/'signal-per-mass-dry-weight'!CH$172</f>
        <v>0</v>
      </c>
      <c r="CI83" s="66">
        <f>'signal-per-mass-dry-weight'!CI83*100/'signal-per-mass-dry-weight'!CI$172</f>
        <v>0.00191712542676456</v>
      </c>
      <c r="CJ83" s="66">
        <f>'signal-per-mass-dry-weight'!CJ83*100/'signal-per-mass-dry-weight'!CJ$172</f>
        <v>0.00479234026064158</v>
      </c>
      <c r="CK83" s="66">
        <f>'signal-per-mass-dry-weight'!CK83*100/'signal-per-mass-dry-weight'!CK$172</f>
        <v>0</v>
      </c>
      <c r="CL83" s="66">
        <f>'signal-per-mass-dry-weight'!CL83*100/'signal-per-mass-dry-weight'!CL$172</f>
        <v>0.0197594170050085</v>
      </c>
      <c r="CM83" s="66">
        <f>'signal-per-mass-dry-weight'!CM83*100/'signal-per-mass-dry-weight'!CM$172</f>
        <v>0.00901594451813073</v>
      </c>
      <c r="CN83" s="66">
        <f>'signal-per-mass-dry-weight'!CN83*100/'signal-per-mass-dry-weight'!CN$172</f>
        <v>0.00678809446692029</v>
      </c>
      <c r="CO83" s="66">
        <f>'signal-per-mass-dry-weight'!CO83*100/'signal-per-mass-dry-weight'!CO$172</f>
        <v>0.00948274462263114</v>
      </c>
      <c r="CP83" s="66">
        <f>'signal-per-mass-dry-weight'!CP83*100/'signal-per-mass-dry-weight'!CP$172</f>
        <v>0</v>
      </c>
      <c r="CQ83" s="66">
        <f>'signal-per-mass-dry-weight'!CQ83*100/'signal-per-mass-dry-weight'!CQ$172</f>
        <v>0.00166080610856132</v>
      </c>
      <c r="CR83" s="66">
        <f>'signal-per-mass-dry-weight'!CR83*100/'signal-per-mass-dry-weight'!CR$172</f>
        <v>0</v>
      </c>
      <c r="CS83" s="66">
        <f>'signal-per-mass-dry-weight'!CS83*100/'signal-per-mass-dry-weight'!CS$172</f>
        <v>0.00298067298808011</v>
      </c>
      <c r="CT83" s="66">
        <f>'signal-per-mass-dry-weight'!CT83*100/'signal-per-mass-dry-weight'!CT$172</f>
        <v>0</v>
      </c>
      <c r="CU83" s="66">
        <f>'signal-per-mass-dry-weight'!CU83*100/'signal-per-mass-dry-weight'!CU$172</f>
        <v>0</v>
      </c>
      <c r="CV83" s="66">
        <f>'signal-per-mass-dry-weight'!CV83*100/'signal-per-mass-dry-weight'!CV$172</f>
        <v>0.011284376851299</v>
      </c>
      <c r="CW83" s="66">
        <f>'signal-per-mass-dry-weight'!CW83*100/'signal-per-mass-dry-weight'!CW$172</f>
        <v>0.00418589815719906</v>
      </c>
      <c r="CX83" s="66">
        <f>'signal-per-mass-dry-weight'!CX83*100/'signal-per-mass-dry-weight'!CX$172</f>
        <v>0.00604469620391362</v>
      </c>
      <c r="CY83" s="66">
        <f>'signal-per-mass-dry-weight'!CY83*100/'signal-per-mass-dry-weight'!CY$172</f>
        <v>0.0107292242035222</v>
      </c>
      <c r="CZ83" s="66">
        <f>'signal-per-mass-dry-weight'!CZ83*100/'signal-per-mass-dry-weight'!CZ$172</f>
        <v>0.00603271811850685</v>
      </c>
    </row>
    <row r="84" spans="1:104">
      <c r="A84">
        <f>'imported data from Web Calc'!A89</f>
        <v>808.6</v>
      </c>
      <c r="B84" t="str">
        <f>'imported data from Web Calc'!B89</f>
        <v>C46H82O8PN</v>
      </c>
      <c r="C84" s="61" t="str">
        <f>'imported data from Web Calc'!C89</f>
        <v>PC(38:5)</v>
      </c>
      <c r="D84" s="96"/>
      <c r="E84" s="96"/>
      <c r="F84" s="96"/>
      <c r="G84" s="66">
        <f>'signal-per-mass-dry-weight'!G84*100/'signal-per-mass-dry-weight'!G$172</f>
        <v>0.00648177591416397</v>
      </c>
      <c r="H84" s="66">
        <f>'signal-per-mass-dry-weight'!H84*100/'signal-per-mass-dry-weight'!H$172</f>
        <v>0.0208326984353719</v>
      </c>
      <c r="I84" s="66">
        <f>'signal-per-mass-dry-weight'!I84*100/'signal-per-mass-dry-weight'!I$172</f>
        <v>0.0115438222603412</v>
      </c>
      <c r="J84" s="66">
        <f>'signal-per-mass-dry-weight'!J84*100/'signal-per-mass-dry-weight'!J$172</f>
        <v>0.0117224535426052</v>
      </c>
      <c r="K84" s="66">
        <f>'signal-per-mass-dry-weight'!K84*100/'signal-per-mass-dry-weight'!K$172</f>
        <v>0.0276953510158899</v>
      </c>
      <c r="L84" s="66">
        <f>'signal-per-mass-dry-weight'!L84*100/'signal-per-mass-dry-weight'!L$172</f>
        <v>0.0184377303792325</v>
      </c>
      <c r="M84" s="66">
        <f>'signal-per-mass-dry-weight'!M84*100/'signal-per-mass-dry-weight'!M$172</f>
        <v>0.0370675803066657</v>
      </c>
      <c r="N84" s="66">
        <f>'signal-per-mass-dry-weight'!N84*100/'signal-per-mass-dry-weight'!N$172</f>
        <v>0.0141649772086037</v>
      </c>
      <c r="O84" s="66">
        <f>'signal-per-mass-dry-weight'!O84*100/'signal-per-mass-dry-weight'!O$172</f>
        <v>0.00942809886364911</v>
      </c>
      <c r="P84" s="66">
        <f>'signal-per-mass-dry-weight'!P84*100/'signal-per-mass-dry-weight'!P$172</f>
        <v>0.0118632289422652</v>
      </c>
      <c r="Q84" s="66">
        <f t="shared" si="3"/>
        <v>0.0169237716868788</v>
      </c>
      <c r="R84" s="115">
        <f t="shared" si="4"/>
        <v>0.00939154299890653</v>
      </c>
      <c r="S84" s="66">
        <f t="shared" si="5"/>
        <v>0.554932031267467</v>
      </c>
      <c r="T84" s="66">
        <f>'signal-per-mass-dry-weight'!T84*100/'signal-per-mass-dry-weight'!T$172</f>
        <v>0.0338872021615663</v>
      </c>
      <c r="U84" s="66">
        <f>'signal-per-mass-dry-weight'!U84*100/'signal-per-mass-dry-weight'!U$172</f>
        <v>0.0422280224737374</v>
      </c>
      <c r="V84" s="66">
        <f>'signal-per-mass-dry-weight'!V84*100/'signal-per-mass-dry-weight'!V$172</f>
        <v>0.0364926521077713</v>
      </c>
      <c r="W84" s="66">
        <f>'signal-per-mass-dry-weight'!W84*100/'signal-per-mass-dry-weight'!W$172</f>
        <v>0.0441771654563501</v>
      </c>
      <c r="X84" s="66">
        <f>'signal-per-mass-dry-weight'!X84*100/'signal-per-mass-dry-weight'!X$172</f>
        <v>0.0333898533759463</v>
      </c>
      <c r="Y84" s="66">
        <f>'signal-per-mass-dry-weight'!Y84*100/'signal-per-mass-dry-weight'!Y$172</f>
        <v>0.00759342877931541</v>
      </c>
      <c r="Z84" s="66">
        <f>'signal-per-mass-dry-weight'!Z84*100/'signal-per-mass-dry-weight'!Z$172</f>
        <v>0.0236304385843457</v>
      </c>
      <c r="AA84" s="66">
        <f>'signal-per-mass-dry-weight'!AA84*100/'signal-per-mass-dry-weight'!AA$172</f>
        <v>0.0339901193105003</v>
      </c>
      <c r="AB84" s="66">
        <f>'signal-per-mass-dry-weight'!AB84*100/'signal-per-mass-dry-weight'!AB$172</f>
        <v>0.0238107732042328</v>
      </c>
      <c r="AC84" s="66">
        <f>'signal-per-mass-dry-weight'!AC84*100/'signal-per-mass-dry-weight'!AC$172</f>
        <v>0.0490712557348353</v>
      </c>
      <c r="AD84" s="66">
        <f>'signal-per-mass-dry-weight'!AD84*100/'signal-per-mass-dry-weight'!AD$172</f>
        <v>0.0101364538192342</v>
      </c>
      <c r="AE84" s="66">
        <f>'signal-per-mass-dry-weight'!AE84*100/'signal-per-mass-dry-weight'!AE$172</f>
        <v>0.00548740490757429</v>
      </c>
      <c r="AF84" s="66">
        <f>'signal-per-mass-dry-weight'!AF84*100/'signal-per-mass-dry-weight'!AF$172</f>
        <v>0.0345037407454028</v>
      </c>
      <c r="AG84" s="66">
        <f>'signal-per-mass-dry-weight'!AG84*100/'signal-per-mass-dry-weight'!AG$172</f>
        <v>0.0167205720607705</v>
      </c>
      <c r="AH84" s="66">
        <f>'signal-per-mass-dry-weight'!AH84*100/'signal-per-mass-dry-weight'!AH$172</f>
        <v>0.0361155799640547</v>
      </c>
      <c r="AI84" s="66">
        <f>'signal-per-mass-dry-weight'!AI84*100/'signal-per-mass-dry-weight'!AI$172</f>
        <v>0</v>
      </c>
      <c r="AJ84" s="66">
        <f>'signal-per-mass-dry-weight'!AJ84*100/'signal-per-mass-dry-weight'!AJ$172</f>
        <v>0.0150432980111815</v>
      </c>
      <c r="AK84" s="66">
        <f>'signal-per-mass-dry-weight'!AK84*100/'signal-per-mass-dry-weight'!AK$172</f>
        <v>0.0186388465738019</v>
      </c>
      <c r="AL84" s="66">
        <f>'signal-per-mass-dry-weight'!AL84*100/'signal-per-mass-dry-weight'!AL$172</f>
        <v>0.0311183958241626</v>
      </c>
      <c r="AM84" s="66">
        <f>'signal-per-mass-dry-weight'!AM84*100/'signal-per-mass-dry-weight'!AM$172</f>
        <v>0.0232972365261716</v>
      </c>
      <c r="AN84" s="66">
        <f>'signal-per-mass-dry-weight'!AN84*100/'signal-per-mass-dry-weight'!AN$172</f>
        <v>0.0375293272156134</v>
      </c>
      <c r="AO84" s="66">
        <f>'signal-per-mass-dry-weight'!AO84*100/'signal-per-mass-dry-weight'!AO$172</f>
        <v>0.0119854256016223</v>
      </c>
      <c r="AP84" s="66">
        <f>'signal-per-mass-dry-weight'!AP84*100/'signal-per-mass-dry-weight'!AP$172</f>
        <v>0.00936051688154007</v>
      </c>
      <c r="AQ84" s="66">
        <f>'signal-per-mass-dry-weight'!AQ84*100/'signal-per-mass-dry-weight'!AQ$172</f>
        <v>0.0183613929958758</v>
      </c>
      <c r="AR84" s="66">
        <f>'signal-per-mass-dry-weight'!AR84*100/'signal-per-mass-dry-weight'!AR$172</f>
        <v>0.0177541231223838</v>
      </c>
      <c r="AS84" s="66">
        <f>'signal-per-mass-dry-weight'!AS84*100/'signal-per-mass-dry-weight'!AS$172</f>
        <v>0.0408729488397709</v>
      </c>
      <c r="AT84" s="66">
        <f>'signal-per-mass-dry-weight'!AT84*100/'signal-per-mass-dry-weight'!AT$172</f>
        <v>0.0318628750927179</v>
      </c>
      <c r="AU84" s="66">
        <f>'signal-per-mass-dry-weight'!AU84*100/'signal-per-mass-dry-weight'!AU$172</f>
        <v>0.0222116191826061</v>
      </c>
      <c r="AV84" s="66">
        <f>'signal-per-mass-dry-weight'!AV84*100/'signal-per-mass-dry-weight'!AV$172</f>
        <v>0.0216917958544851</v>
      </c>
      <c r="AW84" s="66">
        <f>'signal-per-mass-dry-weight'!AW84*100/'signal-per-mass-dry-weight'!AW$172</f>
        <v>0.041337045477531</v>
      </c>
      <c r="AX84" s="66">
        <f>'signal-per-mass-dry-weight'!AX84*100/'signal-per-mass-dry-weight'!AX$172</f>
        <v>0.0379032920678614</v>
      </c>
      <c r="AY84" s="66">
        <f>'signal-per-mass-dry-weight'!AY84*100/'signal-per-mass-dry-weight'!AY$172</f>
        <v>0.0262908778019627</v>
      </c>
      <c r="AZ84" s="66">
        <f>'signal-per-mass-dry-weight'!AZ84*100/'signal-per-mass-dry-weight'!AZ$172</f>
        <v>0.056860442090479</v>
      </c>
      <c r="BA84" s="66">
        <f>'signal-per-mass-dry-weight'!BA84*100/'signal-per-mass-dry-weight'!BA$172</f>
        <v>0.0279419286124127</v>
      </c>
      <c r="BB84" s="66">
        <f>'signal-per-mass-dry-weight'!BB84*100/'signal-per-mass-dry-weight'!BB$172</f>
        <v>0.0170634487872195</v>
      </c>
      <c r="BC84" s="66">
        <f>'signal-per-mass-dry-weight'!BC84*100/'signal-per-mass-dry-weight'!BC$172</f>
        <v>0.0177573169306264</v>
      </c>
      <c r="BD84" s="66">
        <f>'signal-per-mass-dry-weight'!BD84*100/'signal-per-mass-dry-weight'!BD$172</f>
        <v>0.0222251451817587</v>
      </c>
      <c r="BE84" s="66">
        <f>'signal-per-mass-dry-weight'!BE84*100/'signal-per-mass-dry-weight'!BE$172</f>
        <v>0.0215370309030152</v>
      </c>
      <c r="BF84" s="66">
        <f>'signal-per-mass-dry-weight'!BF84*100/'signal-per-mass-dry-weight'!BF$172</f>
        <v>0.0285281703236818</v>
      </c>
      <c r="BG84" s="66">
        <f>'signal-per-mass-dry-weight'!BG84*100/'signal-per-mass-dry-weight'!BG$172</f>
        <v>0.0168976432770273</v>
      </c>
      <c r="BH84" s="66">
        <f>'signal-per-mass-dry-weight'!BH84*100/'signal-per-mass-dry-weight'!BH$172</f>
        <v>0</v>
      </c>
      <c r="BI84" s="66">
        <f>'signal-per-mass-dry-weight'!BI84*100/'signal-per-mass-dry-weight'!BI$172</f>
        <v>0.0298007877913508</v>
      </c>
      <c r="BJ84" s="66">
        <f>'signal-per-mass-dry-weight'!BJ84*100/'signal-per-mass-dry-weight'!BJ$172</f>
        <v>0</v>
      </c>
      <c r="BK84" s="66">
        <f>'signal-per-mass-dry-weight'!BK84*100/'signal-per-mass-dry-weight'!BK$172</f>
        <v>0.0219684868970523</v>
      </c>
      <c r="BL84" s="66">
        <f>'signal-per-mass-dry-weight'!BL84*100/'signal-per-mass-dry-weight'!BL$172</f>
        <v>0.0252462693319383</v>
      </c>
      <c r="BM84" s="121">
        <f>'signal-per-mass-dry-weight'!BM84*100/'signal-per-mass-dry-weight'!BM$172</f>
        <v>0.00320367808523648</v>
      </c>
      <c r="BN84" s="66">
        <f>'signal-per-mass-dry-weight'!BN84*100/'signal-per-mass-dry-weight'!BN$172</f>
        <v>0</v>
      </c>
      <c r="BO84" s="66">
        <f>'signal-per-mass-dry-weight'!BO84*100/'signal-per-mass-dry-weight'!BO$172</f>
        <v>0.00224844372900755</v>
      </c>
      <c r="BP84" s="66">
        <f>'signal-per-mass-dry-weight'!BP84*100/'signal-per-mass-dry-weight'!BP$172</f>
        <v>0</v>
      </c>
      <c r="BQ84" s="66">
        <f>'signal-per-mass-dry-weight'!BQ84*100/'signal-per-mass-dry-weight'!BQ$172</f>
        <v>0.00358768059586874</v>
      </c>
      <c r="BR84" s="66">
        <f>'signal-per-mass-dry-weight'!BR84*100/'signal-per-mass-dry-weight'!BR$172</f>
        <v>0.00687490272401655</v>
      </c>
      <c r="BS84" s="66">
        <f>'signal-per-mass-dry-weight'!BS84*100/'signal-per-mass-dry-weight'!BS$172</f>
        <v>0.00393763944898449</v>
      </c>
      <c r="BT84" s="66">
        <f>'signal-per-mass-dry-weight'!BT84*100/'signal-per-mass-dry-weight'!BT$172</f>
        <v>0.00466009149866225</v>
      </c>
      <c r="BU84" s="66">
        <f>'signal-per-mass-dry-weight'!BU84*100/'signal-per-mass-dry-weight'!BU$172</f>
        <v>0.00381862258256573</v>
      </c>
      <c r="BV84" s="66">
        <f>'signal-per-mass-dry-weight'!BV84*100/'signal-per-mass-dry-weight'!BV$172</f>
        <v>0</v>
      </c>
      <c r="BW84" s="66">
        <f>'signal-per-mass-dry-weight'!BW84*100/'signal-per-mass-dry-weight'!BW$172</f>
        <v>0.0042865125423243</v>
      </c>
      <c r="BX84" s="66">
        <f>'signal-per-mass-dry-weight'!BX84*100/'signal-per-mass-dry-weight'!BX$172</f>
        <v>0.0104467023504259</v>
      </c>
      <c r="BY84" s="66">
        <f>'signal-per-mass-dry-weight'!BY84*100/'signal-per-mass-dry-weight'!BY$172</f>
        <v>0</v>
      </c>
      <c r="BZ84" s="66">
        <f>'signal-per-mass-dry-weight'!BZ84*100/'signal-per-mass-dry-weight'!BZ$172</f>
        <v>0.00440211235873888</v>
      </c>
      <c r="CA84" s="66">
        <f>'signal-per-mass-dry-weight'!CA84*100/'signal-per-mass-dry-weight'!CA$172</f>
        <v>0</v>
      </c>
      <c r="CB84" s="66">
        <f>'signal-per-mass-dry-weight'!CB84*100/'signal-per-mass-dry-weight'!CB$172</f>
        <v>0.00625409447590656</v>
      </c>
      <c r="CC84" s="66">
        <f>'signal-per-mass-dry-weight'!CC84*100/'signal-per-mass-dry-weight'!CC$172</f>
        <v>0.0128435240195295</v>
      </c>
      <c r="CD84" s="66">
        <f>'signal-per-mass-dry-weight'!CD84*100/'signal-per-mass-dry-weight'!CD$172</f>
        <v>0</v>
      </c>
      <c r="CE84" s="66">
        <f>'signal-per-mass-dry-weight'!CE84*100/'signal-per-mass-dry-weight'!CE$172</f>
        <v>0.0047901270804433</v>
      </c>
      <c r="CF84" s="66">
        <f>'signal-per-mass-dry-weight'!CF84*100/'signal-per-mass-dry-weight'!CF$172</f>
        <v>0.0119065089979569</v>
      </c>
      <c r="CG84" s="66">
        <f>'signal-per-mass-dry-weight'!CG84*100/'signal-per-mass-dry-weight'!CG$172</f>
        <v>0</v>
      </c>
      <c r="CH84" s="66">
        <f>'signal-per-mass-dry-weight'!CH84*100/'signal-per-mass-dry-weight'!CH$172</f>
        <v>0</v>
      </c>
      <c r="CI84" s="66">
        <f>'signal-per-mass-dry-weight'!CI84*100/'signal-per-mass-dry-weight'!CI$172</f>
        <v>0.00718922035036709</v>
      </c>
      <c r="CJ84" s="66">
        <f>'signal-per-mass-dry-weight'!CJ84*100/'signal-per-mass-dry-weight'!CJ$172</f>
        <v>0.010649645023648</v>
      </c>
      <c r="CK84" s="66">
        <f>'signal-per-mass-dry-weight'!CK84*100/'signal-per-mass-dry-weight'!CK$172</f>
        <v>0.00472023298605035</v>
      </c>
      <c r="CL84" s="66">
        <f>'signal-per-mass-dry-weight'!CL84*100/'signal-per-mass-dry-weight'!CL$172</f>
        <v>0.0109774538916714</v>
      </c>
      <c r="CM84" s="66">
        <f>'signal-per-mass-dry-weight'!CM84*100/'signal-per-mass-dry-weight'!CM$172</f>
        <v>0.00500885806562818</v>
      </c>
      <c r="CN84" s="66">
        <f>'signal-per-mass-dry-weight'!CN84*100/'signal-per-mass-dry-weight'!CN$172</f>
        <v>0.0141418634727506</v>
      </c>
      <c r="CO84" s="66">
        <f>'signal-per-mass-dry-weight'!CO84*100/'signal-per-mass-dry-weight'!CO$172</f>
        <v>0.0105363829140346</v>
      </c>
      <c r="CP84" s="66">
        <f>'signal-per-mass-dry-weight'!CP84*100/'signal-per-mass-dry-weight'!CP$172</f>
        <v>0.0176902051853254</v>
      </c>
      <c r="CQ84" s="66">
        <f>'signal-per-mass-dry-weight'!CQ84*100/'signal-per-mass-dry-weight'!CQ$172</f>
        <v>0</v>
      </c>
      <c r="CR84" s="66">
        <f>'signal-per-mass-dry-weight'!CR84*100/'signal-per-mass-dry-weight'!CR$172</f>
        <v>0.00641941756710752</v>
      </c>
      <c r="CS84" s="66">
        <f>'signal-per-mass-dry-weight'!CS84*100/'signal-per-mass-dry-weight'!CS$172</f>
        <v>0</v>
      </c>
      <c r="CT84" s="66">
        <f>'signal-per-mass-dry-weight'!CT84*100/'signal-per-mass-dry-weight'!CT$172</f>
        <v>0.00667100065094611</v>
      </c>
      <c r="CU84" s="66">
        <f>'signal-per-mass-dry-weight'!CU84*100/'signal-per-mass-dry-weight'!CU$172</f>
        <v>0</v>
      </c>
      <c r="CV84" s="66">
        <f>'signal-per-mass-dry-weight'!CV84*100/'signal-per-mass-dry-weight'!CV$172</f>
        <v>0.00470182368804127</v>
      </c>
      <c r="CW84" s="66">
        <f>'signal-per-mass-dry-weight'!CW84*100/'signal-per-mass-dry-weight'!CW$172</f>
        <v>0.0104647453929976</v>
      </c>
      <c r="CX84" s="66">
        <f>'signal-per-mass-dry-weight'!CX84*100/'signal-per-mass-dry-weight'!CX$172</f>
        <v>0</v>
      </c>
      <c r="CY84" s="66">
        <f>'signal-per-mass-dry-weight'!CY84*100/'signal-per-mass-dry-weight'!CY$172</f>
        <v>0</v>
      </c>
      <c r="CZ84" s="66">
        <f>'signal-per-mass-dry-weight'!CZ84*100/'signal-per-mass-dry-weight'!CZ$172</f>
        <v>0.00952534439764238</v>
      </c>
    </row>
    <row r="85" spans="1:104">
      <c r="A85">
        <f>'imported data from Web Calc'!A90</f>
        <v>810.6</v>
      </c>
      <c r="B85" t="str">
        <f>'imported data from Web Calc'!B90</f>
        <v>C46H84O8PN</v>
      </c>
      <c r="C85" s="61" t="str">
        <f>'imported data from Web Calc'!C90</f>
        <v>PC(38:4)</v>
      </c>
      <c r="D85" s="96"/>
      <c r="E85" s="96"/>
      <c r="F85" s="96"/>
      <c r="G85" s="66">
        <f>'signal-per-mass-dry-weight'!G85*100/'signal-per-mass-dry-weight'!G$172</f>
        <v>0.0475330233705358</v>
      </c>
      <c r="H85" s="66">
        <f>'signal-per-mass-dry-weight'!H85*100/'signal-per-mass-dry-weight'!H$172</f>
        <v>0.0300916755177595</v>
      </c>
      <c r="I85" s="66">
        <f>'signal-per-mass-dry-weight'!I85*100/'signal-per-mass-dry-weight'!I$172</f>
        <v>0.0461752890413649</v>
      </c>
      <c r="J85" s="66">
        <f>'signal-per-mass-dry-weight'!J85*100/'signal-per-mass-dry-weight'!J$172</f>
        <v>0.0304783792107735</v>
      </c>
      <c r="K85" s="66">
        <f>'signal-per-mass-dry-weight'!K85*100/'signal-per-mass-dry-weight'!K$172</f>
        <v>0.0438509724418257</v>
      </c>
      <c r="L85" s="66">
        <f>'signal-per-mass-dry-weight'!L85*100/'signal-per-mass-dry-weight'!L$172</f>
        <v>0.0391801770558691</v>
      </c>
      <c r="M85" s="66">
        <f>'signal-per-mass-dry-weight'!M85*100/'signal-per-mass-dry-weight'!M$172</f>
        <v>0.0602348179983317</v>
      </c>
      <c r="N85" s="66">
        <f>'signal-per-mass-dry-weight'!N85*100/'signal-per-mass-dry-weight'!N$172</f>
        <v>0.0424949316258111</v>
      </c>
      <c r="O85" s="66">
        <f>'signal-per-mass-dry-weight'!O85*100/'signal-per-mass-dry-weight'!O$172</f>
        <v>0.0636396673296315</v>
      </c>
      <c r="P85" s="66">
        <f>'signal-per-mass-dry-weight'!P85*100/'signal-per-mass-dry-weight'!P$172</f>
        <v>0.0521982073459668</v>
      </c>
      <c r="Q85" s="66">
        <f t="shared" si="3"/>
        <v>0.045587714093787</v>
      </c>
      <c r="R85" s="115">
        <f t="shared" si="4"/>
        <v>0.0111070352078058</v>
      </c>
      <c r="S85" s="66">
        <f t="shared" si="5"/>
        <v>0.243640977149138</v>
      </c>
      <c r="T85" s="66">
        <f>'signal-per-mass-dry-weight'!T85*100/'signal-per-mass-dry-weight'!T$172</f>
        <v>0.0659590184930487</v>
      </c>
      <c r="U85" s="66">
        <f>'signal-per-mass-dry-weight'!U85*100/'signal-per-mass-dry-weight'!U$172</f>
        <v>0.111328422885308</v>
      </c>
      <c r="V85" s="66">
        <f>'signal-per-mass-dry-weight'!V85*100/'signal-per-mass-dry-weight'!V$172</f>
        <v>0.100060497714857</v>
      </c>
      <c r="W85" s="66">
        <f>'signal-per-mass-dry-weight'!W85*100/'signal-per-mass-dry-weight'!W$172</f>
        <v>0.11140328680297</v>
      </c>
      <c r="X85" s="66">
        <f>'signal-per-mass-dry-weight'!X85*100/'signal-per-mass-dry-weight'!X$172</f>
        <v>0.0762401652084106</v>
      </c>
      <c r="Y85" s="66">
        <f>'signal-per-mass-dry-weight'!Y85*100/'signal-per-mass-dry-weight'!Y$172</f>
        <v>0.056191372966934</v>
      </c>
      <c r="Z85" s="66">
        <f>'signal-per-mass-dry-weight'!Z85*100/'signal-per-mass-dry-weight'!Z$172</f>
        <v>0.0427165620563173</v>
      </c>
      <c r="AA85" s="66">
        <f>'signal-per-mass-dry-weight'!AA85*100/'signal-per-mass-dry-weight'!AA$172</f>
        <v>0.0623152187359172</v>
      </c>
      <c r="AB85" s="66">
        <f>'signal-per-mass-dry-weight'!AB85*100/'signal-per-mass-dry-weight'!AB$172</f>
        <v>0.0857187835352382</v>
      </c>
      <c r="AC85" s="66">
        <f>'signal-per-mass-dry-weight'!AC85*100/'signal-per-mass-dry-weight'!AC$172</f>
        <v>0.0883282603227036</v>
      </c>
      <c r="AD85" s="66">
        <f>'signal-per-mass-dry-weight'!AD85*100/'signal-per-mass-dry-weight'!AD$172</f>
        <v>0.0641975408551501</v>
      </c>
      <c r="AE85" s="66">
        <f>'signal-per-mass-dry-weight'!AE85*100/'signal-per-mass-dry-weight'!AE$172</f>
        <v>0.0164622147227229</v>
      </c>
      <c r="AF85" s="66">
        <f>'signal-per-mass-dry-weight'!AF85*100/'signal-per-mass-dry-weight'!AF$172</f>
        <v>0.100374518532081</v>
      </c>
      <c r="AG85" s="66">
        <f>'signal-per-mass-dry-weight'!AG85*100/'signal-per-mass-dry-weight'!AG$172</f>
        <v>0.0919631463342377</v>
      </c>
      <c r="AH85" s="66">
        <f>'signal-per-mass-dry-weight'!AH85*100/'signal-per-mass-dry-weight'!AH$172</f>
        <v>0.125342306934072</v>
      </c>
      <c r="AI85" s="66">
        <f>'signal-per-mass-dry-weight'!AI85*100/'signal-per-mass-dry-weight'!AI$172</f>
        <v>0.0082489563461444</v>
      </c>
      <c r="AJ85" s="66">
        <f>'signal-per-mass-dry-weight'!AJ85*100/'signal-per-mass-dry-weight'!AJ$172</f>
        <v>0.0727092737207108</v>
      </c>
      <c r="AK85" s="66">
        <f>'signal-per-mass-dry-weight'!AK85*100/'signal-per-mass-dry-weight'!AK$172</f>
        <v>0.0393486761002484</v>
      </c>
      <c r="AL85" s="66">
        <f>'signal-per-mass-dry-weight'!AL85*100/'signal-per-mass-dry-weight'!AL$172</f>
        <v>0.0388979947802033</v>
      </c>
      <c r="AM85" s="66">
        <f>'signal-per-mass-dry-weight'!AM85*100/'signal-per-mass-dry-weight'!AM$172</f>
        <v>0.0434175771624107</v>
      </c>
      <c r="AN85" s="66">
        <f>'signal-per-mass-dry-weight'!AN85*100/'signal-per-mass-dry-weight'!AN$172</f>
        <v>0.103580943115093</v>
      </c>
      <c r="AO85" s="66">
        <f>'signal-per-mass-dry-weight'!AO85*100/'signal-per-mass-dry-weight'!AO$172</f>
        <v>0.0539344152073003</v>
      </c>
      <c r="AP85" s="66">
        <f>'signal-per-mass-dry-weight'!AP85*100/'signal-per-mass-dry-weight'!AP$172</f>
        <v>0.0374420675261603</v>
      </c>
      <c r="AQ85" s="66">
        <f>'signal-per-mass-dry-weight'!AQ85*100/'signal-per-mass-dry-weight'!AQ$172</f>
        <v>0.0486036873420242</v>
      </c>
      <c r="AR85" s="66">
        <f>'signal-per-mass-dry-weight'!AR85*100/'signal-per-mass-dry-weight'!AR$172</f>
        <v>0.0401803839085527</v>
      </c>
      <c r="AS85" s="66">
        <f>'signal-per-mass-dry-weight'!AS85*100/'signal-per-mass-dry-weight'!AS$172</f>
        <v>0.101293829733345</v>
      </c>
      <c r="AT85" s="66">
        <f>'signal-per-mass-dry-weight'!AT85*100/'signal-per-mass-dry-weight'!AT$172</f>
        <v>0.0811055002360092</v>
      </c>
      <c r="AU85" s="66">
        <f>'signal-per-mass-dry-weight'!AU85*100/'signal-per-mass-dry-weight'!AU$172</f>
        <v>0.0453487224978207</v>
      </c>
      <c r="AV85" s="66">
        <f>'signal-per-mass-dry-weight'!AV85*100/'signal-per-mass-dry-weight'!AV$172</f>
        <v>0.0374676473850198</v>
      </c>
      <c r="AW85" s="66">
        <f>'signal-per-mass-dry-weight'!AW85*100/'signal-per-mass-dry-weight'!AW$172</f>
        <v>0.051063409119303</v>
      </c>
      <c r="AX85" s="66">
        <f>'signal-per-mass-dry-weight'!AX85*100/'signal-per-mass-dry-weight'!AX$172</f>
        <v>0.0698841947501195</v>
      </c>
      <c r="AY85" s="66">
        <f>'signal-per-mass-dry-weight'!AY85*100/'signal-per-mass-dry-weight'!AY$172</f>
        <v>0.0630981067247104</v>
      </c>
      <c r="AZ85" s="66">
        <f>'signal-per-mass-dry-weight'!AZ85*100/'signal-per-mass-dry-weight'!AZ$172</f>
        <v>0.0995057736583383</v>
      </c>
      <c r="BA85" s="66">
        <f>'signal-per-mass-dry-weight'!BA85*100/'signal-per-mass-dry-weight'!BA$172</f>
        <v>0.0733475626075834</v>
      </c>
      <c r="BB85" s="66">
        <f>'signal-per-mass-dry-weight'!BB85*100/'signal-per-mass-dry-weight'!BB$172</f>
        <v>0.0767855195424877</v>
      </c>
      <c r="BC85" s="66">
        <f>'signal-per-mass-dry-weight'!BC85*100/'signal-per-mass-dry-weight'!BC$172</f>
        <v>0.0284117070890022</v>
      </c>
      <c r="BD85" s="66">
        <f>'signal-per-mass-dry-weight'!BD85*100/'signal-per-mass-dry-weight'!BD$172</f>
        <v>0.0458393619373773</v>
      </c>
      <c r="BE85" s="66">
        <f>'signal-per-mass-dry-weight'!BE85*100/'signal-per-mass-dry-weight'!BE$172</f>
        <v>0.0374903871274709</v>
      </c>
      <c r="BF85" s="66">
        <f>'signal-per-mass-dry-weight'!BF85*100/'signal-per-mass-dry-weight'!BF$172</f>
        <v>0.0652072464541298</v>
      </c>
      <c r="BG85" s="66">
        <f>'signal-per-mass-dry-weight'!BG85*100/'signal-per-mass-dry-weight'!BG$172</f>
        <v>0.0168976432770273</v>
      </c>
      <c r="BH85" s="66">
        <f>'signal-per-mass-dry-weight'!BH85*100/'signal-per-mass-dry-weight'!BH$172</f>
        <v>0</v>
      </c>
      <c r="BI85" s="66">
        <f>'signal-per-mass-dry-weight'!BI85*100/'signal-per-mass-dry-weight'!BI$172</f>
        <v>0.034767585756576</v>
      </c>
      <c r="BJ85" s="66">
        <f>'signal-per-mass-dry-weight'!BJ85*100/'signal-per-mass-dry-weight'!BJ$172</f>
        <v>0.0241366258887723</v>
      </c>
      <c r="BK85" s="66">
        <f>'signal-per-mass-dry-weight'!BK85*100/'signal-per-mass-dry-weight'!BK$172</f>
        <v>0.0585826317254729</v>
      </c>
      <c r="BL85" s="66">
        <f>'signal-per-mass-dry-weight'!BL85*100/'signal-per-mass-dry-weight'!BL$172</f>
        <v>0.0631156733298457</v>
      </c>
      <c r="BM85" s="121">
        <f>'signal-per-mass-dry-weight'!BM85*100/'signal-per-mass-dry-weight'!BM$172</f>
        <v>0.0192220685114189</v>
      </c>
      <c r="BN85" s="66">
        <f>'signal-per-mass-dry-weight'!BN85*100/'signal-per-mass-dry-weight'!BN$172</f>
        <v>0.0100550712935705</v>
      </c>
      <c r="BO85" s="66">
        <f>'signal-per-mass-dry-weight'!BO85*100/'signal-per-mass-dry-weight'!BO$172</f>
        <v>0.0404719871221359</v>
      </c>
      <c r="BP85" s="66">
        <f>'signal-per-mass-dry-weight'!BP85*100/'signal-per-mass-dry-weight'!BP$172</f>
        <v>0.0230814924643978</v>
      </c>
      <c r="BQ85" s="66">
        <f>'signal-per-mass-dry-weight'!BQ85*100/'signal-per-mass-dry-weight'!BQ$172</f>
        <v>0.0251137641710811</v>
      </c>
      <c r="BR85" s="66">
        <f>'signal-per-mass-dry-weight'!BR85*100/'signal-per-mass-dry-weight'!BR$172</f>
        <v>0.0103123540860248</v>
      </c>
      <c r="BS85" s="66">
        <f>'signal-per-mass-dry-weight'!BS85*100/'signal-per-mass-dry-weight'!BS$172</f>
        <v>0.0393763944898449</v>
      </c>
      <c r="BT85" s="66">
        <f>'signal-per-mass-dry-weight'!BT85*100/'signal-per-mass-dry-weight'!BT$172</f>
        <v>0.0233004574933113</v>
      </c>
      <c r="BU85" s="66">
        <f>'signal-per-mass-dry-weight'!BU85*100/'signal-per-mass-dry-weight'!BU$172</f>
        <v>0.0229117354953944</v>
      </c>
      <c r="BV85" s="66">
        <f>'signal-per-mass-dry-weight'!BV85*100/'signal-per-mass-dry-weight'!BV$172</f>
        <v>0.00510952810968599</v>
      </c>
      <c r="BW85" s="66">
        <f>'signal-per-mass-dry-weight'!BW85*100/'signal-per-mass-dry-weight'!BW$172</f>
        <v>0</v>
      </c>
      <c r="BX85" s="66">
        <f>'signal-per-mass-dry-weight'!BX85*100/'signal-per-mass-dry-weight'!BX$172</f>
        <v>0.00208934047008517</v>
      </c>
      <c r="BY85" s="66">
        <f>'signal-per-mass-dry-weight'!BY85*100/'signal-per-mass-dry-weight'!BY$172</f>
        <v>0</v>
      </c>
      <c r="BZ85" s="66">
        <f>'signal-per-mass-dry-weight'!BZ85*100/'signal-per-mass-dry-weight'!BZ$172</f>
        <v>0.0528253483048666</v>
      </c>
      <c r="CA85" s="66">
        <f>'signal-per-mass-dry-weight'!CA85*100/'signal-per-mass-dry-weight'!CA$172</f>
        <v>0.0320555790554763</v>
      </c>
      <c r="CB85" s="66">
        <f>'signal-per-mass-dry-weight'!CB85*100/'signal-per-mass-dry-weight'!CB$172</f>
        <v>0.0218893306656729</v>
      </c>
      <c r="CC85" s="66">
        <f>'signal-per-mass-dry-weight'!CC85*100/'signal-per-mass-dry-weight'!CC$172</f>
        <v>0.00428117467317649</v>
      </c>
      <c r="CD85" s="66">
        <f>'signal-per-mass-dry-weight'!CD85*100/'signal-per-mass-dry-weight'!CD$172</f>
        <v>0.00967837341603845</v>
      </c>
      <c r="CE85" s="66">
        <f>'signal-per-mass-dry-weight'!CE85*100/'signal-per-mass-dry-weight'!CE$172</f>
        <v>0</v>
      </c>
      <c r="CF85" s="66">
        <f>'signal-per-mass-dry-weight'!CF85*100/'signal-per-mass-dry-weight'!CF$172</f>
        <v>0.0136074388548079</v>
      </c>
      <c r="CG85" s="66">
        <f>'signal-per-mass-dry-weight'!CG85*100/'signal-per-mass-dry-weight'!CG$172</f>
        <v>0</v>
      </c>
      <c r="CH85" s="66">
        <f>'signal-per-mass-dry-weight'!CH85*100/'signal-per-mass-dry-weight'!CH$172</f>
        <v>0</v>
      </c>
      <c r="CI85" s="66">
        <f>'signal-per-mass-dry-weight'!CI85*100/'signal-per-mass-dry-weight'!CI$172</f>
        <v>0.0167748474841899</v>
      </c>
      <c r="CJ85" s="66">
        <f>'signal-per-mass-dry-weight'!CJ85*100/'signal-per-mass-dry-weight'!CJ$172</f>
        <v>0.00266241125591199</v>
      </c>
      <c r="CK85" s="66">
        <f>'signal-per-mass-dry-weight'!CK85*100/'signal-per-mass-dry-weight'!CK$172</f>
        <v>0.014160698958151</v>
      </c>
      <c r="CL85" s="66">
        <f>'signal-per-mass-dry-weight'!CL85*100/'signal-per-mass-dry-weight'!CL$172</f>
        <v>0.0339303120288025</v>
      </c>
      <c r="CM85" s="66">
        <f>'signal-per-mass-dry-weight'!CM85*100/'signal-per-mass-dry-weight'!CM$172</f>
        <v>0.00500885806562818</v>
      </c>
      <c r="CN85" s="66">
        <f>'signal-per-mass-dry-weight'!CN85*100/'signal-per-mass-dry-weight'!CN$172</f>
        <v>0.0296979132927763</v>
      </c>
      <c r="CO85" s="66">
        <f>'signal-per-mass-dry-weight'!CO85*100/'signal-per-mass-dry-weight'!CO$172</f>
        <v>0.0368773401991211</v>
      </c>
      <c r="CP85" s="66">
        <f>'signal-per-mass-dry-weight'!CP85*100/'signal-per-mass-dry-weight'!CP$172</f>
        <v>0.0235869402471006</v>
      </c>
      <c r="CQ85" s="66">
        <f>'signal-per-mass-dry-weight'!CQ85*100/'signal-per-mass-dry-weight'!CQ$172</f>
        <v>0.00415201527140329</v>
      </c>
      <c r="CR85" s="66">
        <f>'signal-per-mass-dry-weight'!CR85*100/'signal-per-mass-dry-weight'!CR$172</f>
        <v>0.012838835134215</v>
      </c>
      <c r="CS85" s="66">
        <f>'signal-per-mass-dry-weight'!CS85*100/'signal-per-mass-dry-weight'!CS$172</f>
        <v>0.00372584123510014</v>
      </c>
      <c r="CT85" s="66">
        <f>'signal-per-mass-dry-weight'!CT85*100/'signal-per-mass-dry-weight'!CT$172</f>
        <v>0.00667100065094611</v>
      </c>
      <c r="CU85" s="66">
        <f>'signal-per-mass-dry-weight'!CU85*100/'signal-per-mass-dry-weight'!CU$172</f>
        <v>0</v>
      </c>
      <c r="CV85" s="66">
        <f>'signal-per-mass-dry-weight'!CV85*100/'signal-per-mass-dry-weight'!CV$172</f>
        <v>0.0305618539722682</v>
      </c>
      <c r="CW85" s="66">
        <f>'signal-per-mass-dry-weight'!CW85*100/'signal-per-mass-dry-weight'!CW$172</f>
        <v>0.0418589815719906</v>
      </c>
      <c r="CX85" s="66">
        <f>'signal-per-mass-dry-weight'!CX85*100/'signal-per-mass-dry-weight'!CX$172</f>
        <v>0.00755587025489203</v>
      </c>
      <c r="CY85" s="66">
        <f>'signal-per-mass-dry-weight'!CY85*100/'signal-per-mass-dry-weight'!CY$172</f>
        <v>0.0134115302544028</v>
      </c>
      <c r="CZ85" s="66">
        <f>'signal-per-mass-dry-weight'!CZ85*100/'signal-per-mass-dry-weight'!CZ$172</f>
        <v>0.0174631313956777</v>
      </c>
    </row>
    <row r="86" spans="1:104">
      <c r="A86">
        <f>'imported data from Web Calc'!A91</f>
        <v>812.6</v>
      </c>
      <c r="B86" t="str">
        <f>'imported data from Web Calc'!B91</f>
        <v>C46H86O8PN</v>
      </c>
      <c r="C86" s="61" t="str">
        <f>'imported data from Web Calc'!C91</f>
        <v>PC(38:3)</v>
      </c>
      <c r="D86" s="96"/>
      <c r="E86" s="96"/>
      <c r="F86" s="96"/>
      <c r="G86" s="66">
        <f>'signal-per-mass-dry-weight'!G86*100/'signal-per-mass-dry-weight'!G$172</f>
        <v>0.0602805160017249</v>
      </c>
      <c r="H86" s="66">
        <f>'signal-per-mass-dry-weight'!H86*100/'signal-per-mass-dry-weight'!H$172</f>
        <v>0.0391191781730873</v>
      </c>
      <c r="I86" s="66">
        <f>'signal-per-mass-dry-weight'!I86*100/'signal-per-mass-dry-weight'!I$172</f>
        <v>0.103663523897864</v>
      </c>
      <c r="J86" s="66">
        <f>'signal-per-mass-dry-weight'!J86*100/'signal-per-mass-dry-weight'!J$172</f>
        <v>0.0747892536018212</v>
      </c>
      <c r="K86" s="66">
        <f>'signal-per-mass-dry-weight'!K86*100/'signal-per-mass-dry-weight'!K$172</f>
        <v>0.0736234747839074</v>
      </c>
      <c r="L86" s="66">
        <f>'signal-per-mass-dry-weight'!L86*100/'signal-per-mass-dry-weight'!L$172</f>
        <v>0.0850440313742101</v>
      </c>
      <c r="M86" s="66">
        <f>'signal-per-mass-dry-weight'!M86*100/'signal-per-mass-dry-weight'!M$172</f>
        <v>0.0785369357747479</v>
      </c>
      <c r="N86" s="66">
        <f>'signal-per-mass-dry-weight'!N86*100/'signal-per-mass-dry-weight'!N$172</f>
        <v>0.108362075645818</v>
      </c>
      <c r="O86" s="66">
        <f>'signal-per-mass-dry-weight'!O86*100/'signal-per-mass-dry-weight'!O$172</f>
        <v>0.0751890884376017</v>
      </c>
      <c r="P86" s="66">
        <f>'signal-per-mass-dry-weight'!P86*100/'signal-per-mass-dry-weight'!P$172</f>
        <v>0.111277087478447</v>
      </c>
      <c r="Q86" s="66">
        <f t="shared" si="3"/>
        <v>0.080988516516923</v>
      </c>
      <c r="R86" s="115">
        <f t="shared" si="4"/>
        <v>0.0223892174545599</v>
      </c>
      <c r="S86" s="66">
        <f t="shared" si="5"/>
        <v>0.276449284632613</v>
      </c>
      <c r="T86" s="66">
        <f>'signal-per-mass-dry-weight'!T86*100/'signal-per-mass-dry-weight'!T$172</f>
        <v>0.105836993893892</v>
      </c>
      <c r="U86" s="66">
        <f>'signal-per-mass-dry-weight'!U86*100/'signal-per-mass-dry-weight'!U$172</f>
        <v>0.141911748252651</v>
      </c>
      <c r="V86" s="66">
        <f>'signal-per-mass-dry-weight'!V86*100/'signal-per-mass-dry-weight'!V$172</f>
        <v>0.152915984154822</v>
      </c>
      <c r="W86" s="66">
        <f>'signal-per-mass-dry-weight'!W86*100/'signal-per-mass-dry-weight'!W$172</f>
        <v>0.158365534429394</v>
      </c>
      <c r="X86" s="66">
        <f>'signal-per-mass-dry-weight'!X86*100/'signal-per-mass-dry-weight'!X$172</f>
        <v>0.121817315066577</v>
      </c>
      <c r="Y86" s="66">
        <f>'signal-per-mass-dry-weight'!Y86*100/'signal-per-mass-dry-weight'!Y$172</f>
        <v>0.0621142474148</v>
      </c>
      <c r="Z86" s="66">
        <f>'signal-per-mass-dry-weight'!Z86*100/'signal-per-mass-dry-weight'!Z$172</f>
        <v>0.0708004294507898</v>
      </c>
      <c r="AA86" s="66">
        <f>'signal-per-mass-dry-weight'!AA86*100/'signal-per-mass-dry-weight'!AA$172</f>
        <v>0.0931895771096215</v>
      </c>
      <c r="AB86" s="66">
        <f>'signal-per-mass-dry-weight'!AB86*100/'signal-per-mass-dry-weight'!AB$172</f>
        <v>0.11857765055708</v>
      </c>
      <c r="AC86" s="66">
        <f>'signal-per-mass-dry-weight'!AC86*100/'signal-per-mass-dry-weight'!AC$172</f>
        <v>0.159099915815833</v>
      </c>
      <c r="AD86" s="66">
        <f>'signal-per-mass-dry-weight'!AD86*100/'signal-per-mass-dry-weight'!AD$172</f>
        <v>0.0706172949406651</v>
      </c>
      <c r="AE86" s="66">
        <f>'signal-per-mass-dry-weight'!AE86*100/'signal-per-mass-dry-weight'!AE$172</f>
        <v>0.065300118400134</v>
      </c>
      <c r="AF86" s="66">
        <f>'signal-per-mass-dry-weight'!AF86*100/'signal-per-mass-dry-weight'!AF$172</f>
        <v>0.106334255569923</v>
      </c>
      <c r="AG86" s="66">
        <f>'signal-per-mass-dry-weight'!AG86*100/'signal-per-mass-dry-weight'!AG$172</f>
        <v>0.161353520386435</v>
      </c>
      <c r="AH86" s="66">
        <f>'signal-per-mass-dry-weight'!AH86*100/'signal-per-mass-dry-weight'!AH$172</f>
        <v>0.188863238753204</v>
      </c>
      <c r="AI86" s="66">
        <f>'signal-per-mass-dry-weight'!AI86*100/'signal-per-mass-dry-weight'!AI$172</f>
        <v>0.00742406071152996</v>
      </c>
      <c r="AJ86" s="66">
        <f>'signal-per-mass-dry-weight'!AJ86*100/'signal-per-mass-dry-weight'!AJ$172</f>
        <v>0.0824874174279788</v>
      </c>
      <c r="AK86" s="66">
        <f>'signal-per-mass-dry-weight'!AK86*100/'signal-per-mass-dry-weight'!AK$172</f>
        <v>0.068135339142009</v>
      </c>
      <c r="AL86" s="66">
        <f>'signal-per-mass-dry-weight'!AL86*100/'signal-per-mass-dry-weight'!AL$172</f>
        <v>0.0697570706391645</v>
      </c>
      <c r="AM86" s="66">
        <f>'signal-per-mass-dry-weight'!AM86*100/'signal-per-mass-dry-weight'!AM$172</f>
        <v>0.061314090675697</v>
      </c>
      <c r="AN86" s="66">
        <f>'signal-per-mass-dry-weight'!AN86*100/'signal-per-mass-dry-weight'!AN$172</f>
        <v>0.158974230085338</v>
      </c>
      <c r="AO86" s="66">
        <f>'signal-per-mass-dry-weight'!AO86*100/'signal-per-mass-dry-weight'!AO$172</f>
        <v>0.0656202051688821</v>
      </c>
      <c r="AP86" s="66">
        <f>'signal-per-mass-dry-weight'!AP86*100/'signal-per-mass-dry-weight'!AP$172</f>
        <v>0.0821853382199219</v>
      </c>
      <c r="AQ86" s="66">
        <f>'signal-per-mass-dry-weight'!AQ86*100/'signal-per-mass-dry-weight'!AQ$172</f>
        <v>0.0873786290215502</v>
      </c>
      <c r="AR86" s="66">
        <f>'signal-per-mass-dry-weight'!AR86*100/'signal-per-mass-dry-weight'!AR$172</f>
        <v>0.0980214481862135</v>
      </c>
      <c r="AS86" s="66">
        <f>'signal-per-mass-dry-weight'!AS86*100/'signal-per-mass-dry-weight'!AS$172</f>
        <v>0.0993390365279648</v>
      </c>
      <c r="AT86" s="66">
        <f>'signal-per-mass-dry-weight'!AT86*100/'signal-per-mass-dry-weight'!AT$172</f>
        <v>0.0981955877857397</v>
      </c>
      <c r="AU86" s="66">
        <f>'signal-per-mass-dry-weight'!AU86*100/'signal-per-mass-dry-weight'!AU$172</f>
        <v>0.0609894043389059</v>
      </c>
      <c r="AV86" s="66">
        <f>'signal-per-mass-dry-weight'!AV86*100/'signal-per-mass-dry-weight'!AV$172</f>
        <v>0.0569902636540564</v>
      </c>
      <c r="AW86" s="66">
        <f>'signal-per-mass-dry-weight'!AW86*100/'signal-per-mass-dry-weight'!AW$172</f>
        <v>0.0825525114095398</v>
      </c>
      <c r="AX86" s="66">
        <f>'signal-per-mass-dry-weight'!AX86*100/'signal-per-mass-dry-weight'!AX$172</f>
        <v>0.0863484372420968</v>
      </c>
      <c r="AY86" s="66">
        <f>'signal-per-mass-dry-weight'!AY86*100/'signal-per-mass-dry-weight'!AY$172</f>
        <v>0.102271514649635</v>
      </c>
      <c r="AZ86" s="66">
        <f>'signal-per-mass-dry-weight'!AZ86*100/'signal-per-mass-dry-weight'!AZ$172</f>
        <v>0.175983068270033</v>
      </c>
      <c r="BA86" s="66">
        <f>'signal-per-mass-dry-weight'!BA86*100/'signal-per-mass-dry-weight'!BA$172</f>
        <v>0.0799837706530314</v>
      </c>
      <c r="BB86" s="66">
        <f>'signal-per-mass-dry-weight'!BB86*100/'signal-per-mass-dry-weight'!BB$172</f>
        <v>0.119230848400696</v>
      </c>
      <c r="BC86" s="66">
        <f>'signal-per-mass-dry-weight'!BC86*100/'signal-per-mass-dry-weight'!BC$172</f>
        <v>0.0673594222235093</v>
      </c>
      <c r="BD86" s="66">
        <f>'signal-per-mass-dry-weight'!BD86*100/'signal-per-mass-dry-weight'!BD$172</f>
        <v>0.0735513398358827</v>
      </c>
      <c r="BE86" s="66">
        <f>'signal-per-mass-dry-weight'!BE86*100/'signal-per-mass-dry-weight'!BE$172</f>
        <v>0.0701150006064828</v>
      </c>
      <c r="BF86" s="66">
        <f>'signal-per-mass-dry-weight'!BF86*100/'signal-per-mass-dry-weight'!BF$172</f>
        <v>0.0914939176809509</v>
      </c>
      <c r="BG86" s="66">
        <f>'signal-per-mass-dry-weight'!BG86*100/'signal-per-mass-dry-weight'!BG$172</f>
        <v>0.0700602286639823</v>
      </c>
      <c r="BH86" s="66">
        <f>'signal-per-mass-dry-weight'!BH86*100/'signal-per-mass-dry-weight'!BH$172</f>
        <v>0.0260218015267174</v>
      </c>
      <c r="BI86" s="66">
        <f>'signal-per-mass-dry-weight'!BI86*100/'signal-per-mass-dry-weight'!BI$172</f>
        <v>0.0640716937514042</v>
      </c>
      <c r="BJ86" s="66">
        <f>'signal-per-mass-dry-weight'!BJ86*100/'signal-per-mass-dry-weight'!BJ$172</f>
        <v>0.108011400852256</v>
      </c>
      <c r="BK86" s="66">
        <f>'signal-per-mass-dry-weight'!BK86*100/'signal-per-mass-dry-weight'!BK$172</f>
        <v>0.101787322623009</v>
      </c>
      <c r="BL86" s="66">
        <f>'signal-per-mass-dry-weight'!BL86*100/'signal-per-mass-dry-weight'!BL$172</f>
        <v>0.110136849960581</v>
      </c>
      <c r="BM86" s="121">
        <f>'signal-per-mass-dry-weight'!BM86*100/'signal-per-mass-dry-weight'!BM$172</f>
        <v>0.0189017007028953</v>
      </c>
      <c r="BN86" s="66">
        <f>'signal-per-mass-dry-weight'!BN86*100/'signal-per-mass-dry-weight'!BN$172</f>
        <v>0.0447450672563886</v>
      </c>
      <c r="BO86" s="66">
        <f>'signal-per-mass-dry-weight'!BO86*100/'signal-per-mass-dry-weight'!BO$172</f>
        <v>0.0379986990202275</v>
      </c>
      <c r="BP86" s="66">
        <f>'signal-per-mass-dry-weight'!BP86*100/'signal-per-mass-dry-weight'!BP$172</f>
        <v>0.0282748282688873</v>
      </c>
      <c r="BQ86" s="66">
        <f>'signal-per-mass-dry-weight'!BQ86*100/'signal-per-mass-dry-weight'!BQ$172</f>
        <v>0.0518419846103032</v>
      </c>
      <c r="BR86" s="66">
        <f>'signal-per-mass-dry-weight'!BR86*100/'signal-per-mass-dry-weight'!BR$172</f>
        <v>0.0615303793799481</v>
      </c>
      <c r="BS86" s="66">
        <f>'signal-per-mass-dry-weight'!BS86*100/'signal-per-mass-dry-weight'!BS$172</f>
        <v>0.0765870872827482</v>
      </c>
      <c r="BT86" s="66">
        <f>'signal-per-mass-dry-weight'!BT86*100/'signal-per-mass-dry-weight'!BT$172</f>
        <v>0.0274945398421073</v>
      </c>
      <c r="BU86" s="66">
        <f>'signal-per-mass-dry-weight'!BU86*100/'signal-per-mass-dry-weight'!BU$172</f>
        <v>0.0187112506545721</v>
      </c>
      <c r="BV86" s="66">
        <f>'signal-per-mass-dry-weight'!BV86*100/'signal-per-mass-dry-weight'!BV$172</f>
        <v>0.0812414969440072</v>
      </c>
      <c r="BW86" s="66">
        <f>'signal-per-mass-dry-weight'!BW86*100/'signal-per-mass-dry-weight'!BW$172</f>
        <v>0.0338634490843619</v>
      </c>
      <c r="BX86" s="66">
        <f>'signal-per-mass-dry-weight'!BX86*100/'signal-per-mass-dry-weight'!BX$172</f>
        <v>0.0603819395854615</v>
      </c>
      <c r="BY86" s="66">
        <f>'signal-per-mass-dry-weight'!BY86*100/'signal-per-mass-dry-weight'!BY$172</f>
        <v>0.0175498478013345</v>
      </c>
      <c r="BZ86" s="66">
        <f>'signal-per-mass-dry-weight'!BZ86*100/'signal-per-mass-dry-weight'!BZ$172</f>
        <v>0.0743956988626871</v>
      </c>
      <c r="CA86" s="66">
        <f>'signal-per-mass-dry-weight'!CA86*100/'signal-per-mass-dry-weight'!CA$172</f>
        <v>0.0096166737166429</v>
      </c>
      <c r="CB86" s="66">
        <f>'signal-per-mass-dry-weight'!CB86*100/'signal-per-mass-dry-weight'!CB$172</f>
        <v>0.0121954842280178</v>
      </c>
      <c r="CC86" s="66">
        <f>'signal-per-mass-dry-weight'!CC86*100/'signal-per-mass-dry-weight'!CC$172</f>
        <v>0.0209777558985648</v>
      </c>
      <c r="CD86" s="66">
        <f>'signal-per-mass-dry-weight'!CD86*100/'signal-per-mass-dry-weight'!CD$172</f>
        <v>0.0114204806309254</v>
      </c>
      <c r="CE86" s="66">
        <f>'signal-per-mass-dry-weight'!CE86*100/'signal-per-mass-dry-weight'!CE$172</f>
        <v>0.0186814956137289</v>
      </c>
      <c r="CF86" s="66">
        <f>'signal-per-mass-dry-weight'!CF86*100/'signal-per-mass-dry-weight'!CF$172</f>
        <v>0.0423531534355895</v>
      </c>
      <c r="CG86" s="66">
        <f>'signal-per-mass-dry-weight'!CG86*100/'signal-per-mass-dry-weight'!CG$172</f>
        <v>0</v>
      </c>
      <c r="CH86" s="66">
        <f>'signal-per-mass-dry-weight'!CH86*100/'signal-per-mass-dry-weight'!CH$172</f>
        <v>0.0209590545609558</v>
      </c>
      <c r="CI86" s="66">
        <f>'signal-per-mass-dry-weight'!CI86*100/'signal-per-mass-dry-weight'!CI$172</f>
        <v>0.0117423932389329</v>
      </c>
      <c r="CJ86" s="66">
        <f>'signal-per-mass-dry-weight'!CJ86*100/'signal-per-mass-dry-weight'!CJ$172</f>
        <v>0.0503195727367366</v>
      </c>
      <c r="CK86" s="66">
        <f>'signal-per-mass-dry-weight'!CK86*100/'signal-per-mass-dry-weight'!CK$172</f>
        <v>0.00896844267349566</v>
      </c>
      <c r="CL86" s="66">
        <f>'signal-per-mass-dry-weight'!CL86*100/'signal-per-mass-dry-weight'!CL$172</f>
        <v>0.0328325666396354</v>
      </c>
      <c r="CM86" s="66">
        <f>'signal-per-mass-dry-weight'!CM86*100/'signal-per-mass-dry-weight'!CM$172</f>
        <v>0.0545965529153472</v>
      </c>
      <c r="CN86" s="66">
        <f>'signal-per-mass-dry-weight'!CN86*100/'signal-per-mass-dry-weight'!CN$172</f>
        <v>0.0677395260344754</v>
      </c>
      <c r="CO86" s="66">
        <f>'signal-per-mass-dry-weight'!CO86*100/'signal-per-mass-dry-weight'!CO$172</f>
        <v>0.0574232868814886</v>
      </c>
      <c r="CP86" s="66">
        <f>'signal-per-mass-dry-weight'!CP86*100/'signal-per-mass-dry-weight'!CP$172</f>
        <v>0.0347907368644733</v>
      </c>
      <c r="CQ86" s="66">
        <f>'signal-per-mass-dry-weight'!CQ86*100/'signal-per-mass-dry-weight'!CQ$172</f>
        <v>0.0371605366790595</v>
      </c>
      <c r="CR86" s="66">
        <f>'signal-per-mass-dry-weight'!CR86*100/'signal-per-mass-dry-weight'!CR$172</f>
        <v>0.00577747581039677</v>
      </c>
      <c r="CS86" s="66">
        <f>'signal-per-mass-dry-weight'!CS86*100/'signal-per-mass-dry-weight'!CS$172</f>
        <v>0.0331599869923913</v>
      </c>
      <c r="CT86" s="66">
        <f>'signal-per-mass-dry-weight'!CT86*100/'signal-per-mass-dry-weight'!CT$172</f>
        <v>0</v>
      </c>
      <c r="CU86" s="66">
        <f>'signal-per-mass-dry-weight'!CU86*100/'signal-per-mass-dry-weight'!CU$172</f>
        <v>0</v>
      </c>
      <c r="CV86" s="66">
        <f>'signal-per-mass-dry-weight'!CV86*100/'signal-per-mass-dry-weight'!CV$172</f>
        <v>0.0608886167601344</v>
      </c>
      <c r="CW86" s="66">
        <f>'signal-per-mass-dry-weight'!CW86*100/'signal-per-mass-dry-weight'!CW$172</f>
        <v>0.0731037213882264</v>
      </c>
      <c r="CX86" s="66">
        <f>'signal-per-mass-dry-weight'!CX86*100/'signal-per-mass-dry-weight'!CX$172</f>
        <v>0.0370237642489709</v>
      </c>
      <c r="CY86" s="66">
        <f>'signal-per-mass-dry-weight'!CY86*100/'signal-per-mass-dry-weight'!CY$172</f>
        <v>0.0254819074833653</v>
      </c>
      <c r="CZ86" s="66">
        <f>'signal-per-mass-dry-weight'!CZ86*100/'signal-per-mass-dry-weight'!CZ$172</f>
        <v>0.04270529404943</v>
      </c>
    </row>
    <row r="87" spans="1:104">
      <c r="A87">
        <f>'imported data from Web Calc'!A92</f>
        <v>814.6</v>
      </c>
      <c r="B87" t="str">
        <f>'imported data from Web Calc'!B92</f>
        <v>C46H88O8PN</v>
      </c>
      <c r="C87" s="61" t="str">
        <f>'imported data from Web Calc'!C92</f>
        <v>PC(38:2)</v>
      </c>
      <c r="D87" s="96"/>
      <c r="E87" s="96"/>
      <c r="F87" s="96"/>
      <c r="G87" s="66">
        <f>'signal-per-mass-dry-weight'!G87*100/'signal-per-mass-dry-weight'!G$172</f>
        <v>0.0788616069556616</v>
      </c>
      <c r="H87" s="66">
        <f>'signal-per-mass-dry-weight'!H87*100/'signal-per-mass-dry-weight'!H$172</f>
        <v>0.0428227690060423</v>
      </c>
      <c r="I87" s="66">
        <f>'signal-per-mass-dry-weight'!I87*100/'signal-per-mass-dry-weight'!I$172</f>
        <v>0.0450209068153308</v>
      </c>
      <c r="J87" s="66">
        <f>'signal-per-mass-dry-weight'!J87*100/'signal-per-mass-dry-weight'!J$172</f>
        <v>0.0457175688161603</v>
      </c>
      <c r="K87" s="66">
        <f>'signal-per-mass-dry-weight'!K87*100/'signal-per-mass-dry-weight'!K$172</f>
        <v>0.0542367290727845</v>
      </c>
      <c r="L87" s="66">
        <f>'signal-per-mass-dry-weight'!L87*100/'signal-per-mass-dry-weight'!L$172</f>
        <v>0.0518561166915915</v>
      </c>
      <c r="M87" s="66">
        <f>'signal-per-mass-dry-weight'!M87*100/'signal-per-mass-dry-weight'!M$172</f>
        <v>0.0521262848062486</v>
      </c>
      <c r="N87" s="66">
        <f>'signal-per-mass-dry-weight'!N87*100/'signal-per-mass-dry-weight'!N$172</f>
        <v>0.00826290337168548</v>
      </c>
      <c r="O87" s="66">
        <f>'signal-per-mass-dry-weight'!O87*100/'signal-per-mass-dry-weight'!O$172</f>
        <v>0.050676031392114</v>
      </c>
      <c r="P87" s="66">
        <f>'signal-per-mass-dry-weight'!P87*100/'signal-per-mass-dry-weight'!P$172</f>
        <v>0.0391486555094751</v>
      </c>
      <c r="Q87" s="66">
        <f t="shared" si="3"/>
        <v>0.0468729572437094</v>
      </c>
      <c r="R87" s="115">
        <f t="shared" si="4"/>
        <v>0.0173716297538246</v>
      </c>
      <c r="S87" s="66">
        <f t="shared" si="5"/>
        <v>0.370610918861023</v>
      </c>
      <c r="T87" s="66">
        <f>'signal-per-mass-dry-weight'!T87*100/'signal-per-mass-dry-weight'!T$172</f>
        <v>0.0541590105975032</v>
      </c>
      <c r="U87" s="66">
        <f>'signal-per-mass-dry-weight'!U87*100/'signal-per-mass-dry-weight'!U$172</f>
        <v>0.0633420337106061</v>
      </c>
      <c r="V87" s="66">
        <f>'signal-per-mass-dry-weight'!V87*100/'signal-per-mass-dry-weight'!V$172</f>
        <v>0.0912316302694282</v>
      </c>
      <c r="W87" s="66">
        <f>'signal-per-mass-dry-weight'!W87*100/'signal-per-mass-dry-weight'!W$172</f>
        <v>0.0792307858728018</v>
      </c>
      <c r="X87" s="66">
        <f>'signal-per-mass-dry-weight'!X87*100/'signal-per-mass-dry-weight'!X$172</f>
        <v>0.0731794286489489</v>
      </c>
      <c r="Y87" s="66">
        <f>'signal-per-mass-dry-weight'!Y87*100/'signal-per-mass-dry-weight'!Y$172</f>
        <v>0.0432825440420978</v>
      </c>
      <c r="Z87" s="66">
        <f>'signal-per-mass-dry-weight'!Z87*100/'signal-per-mass-dry-weight'!Z$172</f>
        <v>0.0404444045001302</v>
      </c>
      <c r="AA87" s="66">
        <f>'signal-per-mass-dry-weight'!AA87*100/'signal-per-mass-dry-weight'!AA$172</f>
        <v>0.063731473707188</v>
      </c>
      <c r="AB87" s="66">
        <f>'signal-per-mass-dry-weight'!AB87*100/'signal-per-mass-dry-weight'!AB$172</f>
        <v>0.0690512422922752</v>
      </c>
      <c r="AC87" s="66">
        <f>'signal-per-mass-dry-weight'!AC87*100/'signal-per-mass-dry-weight'!AC$172</f>
        <v>0.107411526441806</v>
      </c>
      <c r="AD87" s="66">
        <f>'signal-per-mass-dry-weight'!AD87*100/'signal-per-mass-dry-weight'!AD$172</f>
        <v>0.0422352242468093</v>
      </c>
      <c r="AE87" s="66">
        <f>'signal-per-mass-dry-weight'!AE87*100/'signal-per-mass-dry-weight'!AE$172</f>
        <v>0.0411555368068072</v>
      </c>
      <c r="AF87" s="66">
        <f>'signal-per-mass-dry-weight'!AF87*100/'signal-per-mass-dry-weight'!AF$172</f>
        <v>0.111352981496527</v>
      </c>
      <c r="AG87" s="66">
        <f>'signal-per-mass-dry-weight'!AG87*100/'signal-per-mass-dry-weight'!AG$172</f>
        <v>0.118437385430458</v>
      </c>
      <c r="AH87" s="66">
        <f>'signal-per-mass-dry-weight'!AH87*100/'signal-per-mass-dry-weight'!AH$172</f>
        <v>0.0839156122694213</v>
      </c>
      <c r="AI87" s="66">
        <f>'signal-per-mass-dry-weight'!AI87*100/'signal-per-mass-dry-weight'!AI$172</f>
        <v>0.0123734345192166</v>
      </c>
      <c r="AJ87" s="66">
        <f>'signal-per-mass-dry-weight'!AJ87*100/'signal-per-mass-dry-weight'!AJ$172</f>
        <v>0.0639340165475215</v>
      </c>
      <c r="AK87" s="66">
        <f>'signal-per-mass-dry-weight'!AK87*100/'signal-per-mass-dry-weight'!AK$172</f>
        <v>0.0507390823397939</v>
      </c>
      <c r="AL87" s="66">
        <f>'signal-per-mass-dry-weight'!AL87*100/'signal-per-mass-dry-weight'!AL$172</f>
        <v>0.0246353966941287</v>
      </c>
      <c r="AM87" s="66">
        <f>'signal-per-mass-dry-weight'!AM87*100/'signal-per-mass-dry-weight'!AM$172</f>
        <v>0.0471239557006653</v>
      </c>
      <c r="AN87" s="66">
        <f>'signal-per-mass-dry-weight'!AN87*100/'signal-per-mass-dry-weight'!AN$172</f>
        <v>0.0653010293551673</v>
      </c>
      <c r="AO87" s="66">
        <f>'signal-per-mass-dry-weight'!AO87*100/'signal-per-mass-dry-weight'!AO$172</f>
        <v>0.0524362370070975</v>
      </c>
      <c r="AP87" s="66">
        <f>'signal-per-mass-dry-weight'!AP87*100/'signal-per-mass-dry-weight'!AP$172</f>
        <v>0.0421223259669303</v>
      </c>
      <c r="AQ87" s="66">
        <f>'signal-per-mass-dry-weight'!AQ87*100/'signal-per-mass-dry-weight'!AQ$172</f>
        <v>0.0491437283124911</v>
      </c>
      <c r="AR87" s="66">
        <f>'signal-per-mass-dry-weight'!AR87*100/'signal-per-mass-dry-weight'!AR$172</f>
        <v>0.0397131701421742</v>
      </c>
      <c r="AS87" s="66">
        <f>'signal-per-mass-dry-weight'!AS87*100/'signal-per-mass-dry-weight'!AS$172</f>
        <v>0.0844115247777877</v>
      </c>
      <c r="AT87" s="66">
        <f>'signal-per-mass-dry-weight'!AT87*100/'signal-per-mass-dry-weight'!AT$172</f>
        <v>0.0709673127065081</v>
      </c>
      <c r="AU87" s="66">
        <f>'signal-per-mass-dry-weight'!AU87*100/'signal-per-mass-dry-weight'!AU$172</f>
        <v>0.0495134010945594</v>
      </c>
      <c r="AV87" s="66">
        <f>'signal-per-mass-dry-weight'!AV87*100/'signal-per-mass-dry-weight'!AV$172</f>
        <v>0.0463415638709455</v>
      </c>
      <c r="AW87" s="66">
        <f>'signal-per-mass-dry-weight'!AW87*100/'signal-per-mass-dry-weight'!AW$172</f>
        <v>0.0480239204812492</v>
      </c>
      <c r="AX87" s="66">
        <f>'signal-per-mass-dry-weight'!AX87*100/'signal-per-mass-dry-weight'!AX$172</f>
        <v>0.0621850885488352</v>
      </c>
      <c r="AY87" s="66">
        <f>'signal-per-mass-dry-weight'!AY87*100/'signal-per-mass-dry-weight'!AY$172</f>
        <v>0.059154475054416</v>
      </c>
      <c r="AZ87" s="66">
        <f>'signal-per-mass-dry-weight'!AZ87*100/'signal-per-mass-dry-weight'!AZ$172</f>
        <v>0.0781831078744087</v>
      </c>
      <c r="BA87" s="66">
        <f>'signal-per-mass-dry-weight'!BA87*100/'signal-per-mass-dry-weight'!BA$172</f>
        <v>0.0576302277631013</v>
      </c>
      <c r="BB87" s="66">
        <f>'signal-per-mass-dry-weight'!BB87*100/'signal-per-mass-dry-weight'!BB$172</f>
        <v>0.0821178472884938</v>
      </c>
      <c r="BC87" s="66">
        <f>'signal-per-mass-dry-weight'!BC87*100/'signal-per-mass-dry-weight'!BC$172</f>
        <v>0.0443932923265659</v>
      </c>
      <c r="BD87" s="66">
        <f>'signal-per-mass-dry-weight'!BD87*100/'signal-per-mass-dry-weight'!BD$172</f>
        <v>0.0378522003876828</v>
      </c>
      <c r="BE87" s="66">
        <f>'signal-per-mass-dry-weight'!BE87*100/'signal-per-mass-dry-weight'!BE$172</f>
        <v>0.0331032141657456</v>
      </c>
      <c r="BF87" s="66">
        <f>'signal-per-mass-dry-weight'!BF87*100/'signal-per-mass-dry-weight'!BF$172</f>
        <v>0.0438111187113685</v>
      </c>
      <c r="BG87" s="66">
        <f>'signal-per-mass-dry-weight'!BG87*100/'signal-per-mass-dry-weight'!BG$172</f>
        <v>0.0422441081925682</v>
      </c>
      <c r="BH87" s="66">
        <f>'signal-per-mass-dry-weight'!BH87*100/'signal-per-mass-dry-weight'!BH$172</f>
        <v>0.0479348975492163</v>
      </c>
      <c r="BI87" s="66">
        <f>'signal-per-mass-dry-weight'!BI87*100/'signal-per-mass-dry-weight'!BI$172</f>
        <v>0.0372509847391885</v>
      </c>
      <c r="BJ87" s="66">
        <f>'signal-per-mass-dry-weight'!BJ87*100/'signal-per-mass-dry-weight'!BJ$172</f>
        <v>0.0693927994302205</v>
      </c>
      <c r="BK87" s="66">
        <f>'signal-per-mass-dry-weight'!BK87*100/'signal-per-mass-dry-weight'!BK$172</f>
        <v>0.0842125331053673</v>
      </c>
      <c r="BL87" s="66">
        <f>'signal-per-mass-dry-weight'!BL87*100/'signal-per-mass-dry-weight'!BL$172</f>
        <v>0.102562969160999</v>
      </c>
      <c r="BM87" s="121">
        <f>'signal-per-mass-dry-weight'!BM87*100/'signal-per-mass-dry-weight'!BM$172</f>
        <v>0.0144165513835642</v>
      </c>
      <c r="BN87" s="66">
        <f>'signal-per-mass-dry-weight'!BN87*100/'signal-per-mass-dry-weight'!BN$172</f>
        <v>0.0578166599380302</v>
      </c>
      <c r="BO87" s="66">
        <f>'signal-per-mass-dry-weight'!BO87*100/'signal-per-mass-dry-weight'!BO$172</f>
        <v>0.0303539903416019</v>
      </c>
      <c r="BP87" s="66">
        <f>'signal-per-mass-dry-weight'!BP87*100/'signal-per-mass-dry-weight'!BP$172</f>
        <v>0.00865555967414918</v>
      </c>
      <c r="BQ87" s="66">
        <f>'signal-per-mass-dry-weight'!BQ87*100/'signal-per-mass-dry-weight'!BQ$172</f>
        <v>0.0331860455117858</v>
      </c>
      <c r="BR87" s="66">
        <f>'signal-per-mass-dry-weight'!BR87*100/'signal-per-mass-dry-weight'!BR$172</f>
        <v>0.0326557879390786</v>
      </c>
      <c r="BS87" s="66">
        <f>'signal-per-mass-dry-weight'!BS87*100/'signal-per-mass-dry-weight'!BS$172</f>
        <v>0.0580801818725212</v>
      </c>
      <c r="BT87" s="66">
        <f>'signal-per-mass-dry-weight'!BT87*100/'signal-per-mass-dry-weight'!BT$172</f>
        <v>0.0209704117439801</v>
      </c>
      <c r="BU87" s="66">
        <f>'signal-per-mass-dry-weight'!BU87*100/'signal-per-mass-dry-weight'!BU$172</f>
        <v>0.0210024242041115</v>
      </c>
      <c r="BV87" s="66">
        <f>'signal-per-mass-dry-weight'!BV87*100/'signal-per-mass-dry-weight'!BV$172</f>
        <v>0.0332119327129589</v>
      </c>
      <c r="BW87" s="66">
        <f>'signal-per-mass-dry-weight'!BW87*100/'signal-per-mass-dry-weight'!BW$172</f>
        <v>0.0107162813558107</v>
      </c>
      <c r="BX87" s="66">
        <f>'signal-per-mass-dry-weight'!BX87*100/'signal-per-mass-dry-weight'!BX$172</f>
        <v>0.030295436816235</v>
      </c>
      <c r="BY87" s="66">
        <f>'signal-per-mass-dry-weight'!BY87*100/'signal-per-mass-dry-weight'!BY$172</f>
        <v>0.0292497463355575</v>
      </c>
      <c r="BZ87" s="66">
        <f>'signal-per-mass-dry-weight'!BZ87*100/'signal-per-mass-dry-weight'!BZ$172</f>
        <v>0.0594285168429749</v>
      </c>
      <c r="CA87" s="66">
        <f>'signal-per-mass-dry-weight'!CA87*100/'signal-per-mass-dry-weight'!CA$172</f>
        <v>0.154935298768136</v>
      </c>
      <c r="CB87" s="66">
        <f>'signal-per-mass-dry-weight'!CB87*100/'signal-per-mass-dry-weight'!CB$172</f>
        <v>0.0265799015226029</v>
      </c>
      <c r="CC87" s="66">
        <f>'signal-per-mass-dry-weight'!CC87*100/'signal-per-mass-dry-weight'!CC$172</f>
        <v>0</v>
      </c>
      <c r="CD87" s="66">
        <f>'signal-per-mass-dry-weight'!CD87*100/'signal-per-mass-dry-weight'!CD$172</f>
        <v>0.0300029575897192</v>
      </c>
      <c r="CE87" s="66">
        <f>'signal-per-mass-dry-weight'!CE87*100/'signal-per-mass-dry-weight'!CE$172</f>
        <v>0.0167654447815516</v>
      </c>
      <c r="CF87" s="66">
        <f>'signal-per-mass-dry-weight'!CF87*100/'signal-per-mass-dry-weight'!CF$172</f>
        <v>0.0229625530674883</v>
      </c>
      <c r="CG87" s="66">
        <f>'signal-per-mass-dry-weight'!CG87*100/'signal-per-mass-dry-weight'!CG$172</f>
        <v>0</v>
      </c>
      <c r="CH87" s="66">
        <f>'signal-per-mass-dry-weight'!CH87*100/'signal-per-mass-dry-weight'!CH$172</f>
        <v>0.034931757601593</v>
      </c>
      <c r="CI87" s="66">
        <f>'signal-per-mass-dry-weight'!CI87*100/'signal-per-mass-dry-weight'!CI$172</f>
        <v>0.0179730508759177</v>
      </c>
      <c r="CJ87" s="66">
        <f>'signal-per-mass-dry-weight'!CJ87*100/'signal-per-mass-dry-weight'!CJ$172</f>
        <v>0.0173056731634279</v>
      </c>
      <c r="CK87" s="66">
        <f>'signal-per-mass-dry-weight'!CK87*100/'signal-per-mass-dry-weight'!CK$172</f>
        <v>0</v>
      </c>
      <c r="CL87" s="66">
        <f>'signal-per-mass-dry-weight'!CL87*100/'signal-per-mass-dry-weight'!CL$172</f>
        <v>0.0114764290685656</v>
      </c>
      <c r="CM87" s="66">
        <f>'signal-per-mass-dry-weight'!CM87*100/'signal-per-mass-dry-weight'!CM$172</f>
        <v>0.0175310032296986</v>
      </c>
      <c r="CN87" s="66">
        <f>'signal-per-mass-dry-weight'!CN87*100/'signal-per-mass-dry-weight'!CN$172</f>
        <v>0.0388901245500642</v>
      </c>
      <c r="CO87" s="66">
        <f>'signal-per-mass-dry-weight'!CO87*100/'signal-per-mass-dry-weight'!CO$172</f>
        <v>0.0395114359276297</v>
      </c>
      <c r="CP87" s="66">
        <f>'signal-per-mass-dry-weight'!CP87*100/'signal-per-mass-dry-weight'!CP$172</f>
        <v>0.0147418376544378</v>
      </c>
      <c r="CQ87" s="66">
        <f>'signal-per-mass-dry-weight'!CQ87*100/'signal-per-mass-dry-weight'!CQ$172</f>
        <v>0.0301021107176739</v>
      </c>
      <c r="CR87" s="66">
        <f>'signal-per-mass-dry-weight'!CR87*100/'signal-per-mass-dry-weight'!CR$172</f>
        <v>0.0288873790519839</v>
      </c>
      <c r="CS87" s="66">
        <f>'signal-per-mass-dry-weight'!CS87*100/'signal-per-mass-dry-weight'!CS$172</f>
        <v>0.0167662855579506</v>
      </c>
      <c r="CT87" s="66">
        <f>'signal-per-mass-dry-weight'!CT87*100/'signal-per-mass-dry-weight'!CT$172</f>
        <v>0.0166775016273653</v>
      </c>
      <c r="CU87" s="66">
        <f>'signal-per-mass-dry-weight'!CU87*100/'signal-per-mass-dry-weight'!CU$172</f>
        <v>0</v>
      </c>
      <c r="CV87" s="66">
        <f>'signal-per-mass-dry-weight'!CV87*100/'signal-per-mass-dry-weight'!CV$172</f>
        <v>0.0575973401785056</v>
      </c>
      <c r="CW87" s="66">
        <f>'signal-per-mass-dry-weight'!CW87*100/'signal-per-mass-dry-weight'!CW$172</f>
        <v>0.0590510632890581</v>
      </c>
      <c r="CX87" s="66">
        <f>'signal-per-mass-dry-weight'!CX87*100/'signal-per-mass-dry-weight'!CX$172</f>
        <v>0.0188896756372301</v>
      </c>
      <c r="CY87" s="66">
        <f>'signal-per-mass-dry-weight'!CY87*100/'signal-per-mass-dry-weight'!CY$172</f>
        <v>0.00670576512720141</v>
      </c>
      <c r="CZ87" s="66">
        <f>'signal-per-mass-dry-weight'!CZ87*100/'signal-per-mass-dry-weight'!CZ$172</f>
        <v>0.0214320248946954</v>
      </c>
    </row>
    <row r="88" spans="1:104">
      <c r="A88">
        <f>'imported data from Web Calc'!A93</f>
        <v>836.6</v>
      </c>
      <c r="B88" t="str">
        <f>'imported data from Web Calc'!B93</f>
        <v>C48H86O8PN</v>
      </c>
      <c r="C88" s="61" t="str">
        <f>'imported data from Web Calc'!C93</f>
        <v>PC(40:5)</v>
      </c>
      <c r="D88" s="96"/>
      <c r="E88" s="96"/>
      <c r="F88" s="96"/>
      <c r="G88" s="66">
        <f>'signal-per-mass-dry-weight'!G88*100/'signal-per-mass-dry-weight'!G$172</f>
        <v>0</v>
      </c>
      <c r="H88" s="66">
        <f>'signal-per-mass-dry-weight'!H88*100/'signal-per-mass-dry-weight'!H$172</f>
        <v>0</v>
      </c>
      <c r="I88" s="66">
        <f>'signal-per-mass-dry-weight'!I88*100/'signal-per-mass-dry-weight'!I$172</f>
        <v>0</v>
      </c>
      <c r="J88" s="66">
        <f>'signal-per-mass-dry-weight'!J88*100/'signal-per-mass-dry-weight'!J$172</f>
        <v>0</v>
      </c>
      <c r="K88" s="66">
        <f>'signal-per-mass-dry-weight'!K88*100/'signal-per-mass-dry-weight'!K$172</f>
        <v>0</v>
      </c>
      <c r="L88" s="66">
        <f>'signal-per-mass-dry-weight'!L88*100/'signal-per-mass-dry-weight'!L$172</f>
        <v>0</v>
      </c>
      <c r="M88" s="66">
        <f>'signal-per-mass-dry-weight'!M88*100/'signal-per-mass-dry-weight'!M$172</f>
        <v>0</v>
      </c>
      <c r="N88" s="66">
        <f>'signal-per-mass-dry-weight'!N88*100/'signal-per-mass-dry-weight'!N$172</f>
        <v>0</v>
      </c>
      <c r="O88" s="66">
        <f>'signal-per-mass-dry-weight'!O88*100/'signal-per-mass-dry-weight'!O$172</f>
        <v>0</v>
      </c>
      <c r="P88" s="66">
        <f>'signal-per-mass-dry-weight'!P88*100/'signal-per-mass-dry-weight'!P$172</f>
        <v>0</v>
      </c>
      <c r="Q88" s="66">
        <f t="shared" si="3"/>
        <v>0</v>
      </c>
      <c r="R88" s="115">
        <f t="shared" si="4"/>
        <v>0</v>
      </c>
      <c r="S88" s="66" t="e">
        <f t="shared" si="5"/>
        <v>#DIV/0!</v>
      </c>
      <c r="T88" s="66">
        <f>'signal-per-mass-dry-weight'!T88*100/'signal-per-mass-dry-weight'!T$172</f>
        <v>0.00121025722005594</v>
      </c>
      <c r="U88" s="66">
        <f>'signal-per-mass-dry-weight'!U88*100/'signal-per-mass-dry-weight'!U$172</f>
        <v>0.00127963704465871</v>
      </c>
      <c r="V88" s="66">
        <f>'signal-per-mass-dry-weight'!V88*100/'signal-per-mass-dry-weight'!V$172</f>
        <v>0</v>
      </c>
      <c r="W88" s="66">
        <f>'signal-per-mass-dry-weight'!W88*100/'signal-per-mass-dry-weight'!W$172</f>
        <v>0.000960373162094568</v>
      </c>
      <c r="X88" s="66">
        <f>'signal-per-mass-dry-weight'!X88*100/'signal-per-mass-dry-weight'!X$172</f>
        <v>0</v>
      </c>
      <c r="Y88" s="66">
        <f>'signal-per-mass-dry-weight'!Y88*100/'signal-per-mass-dry-weight'!Y$172</f>
        <v>0</v>
      </c>
      <c r="Z88" s="66">
        <f>'signal-per-mass-dry-weight'!Z88*100/'signal-per-mass-dry-weight'!Z$172</f>
        <v>0</v>
      </c>
      <c r="AA88" s="66">
        <f>'signal-per-mass-dry-weight'!AA88*100/'signal-per-mass-dry-weight'!AA$172</f>
        <v>0</v>
      </c>
      <c r="AB88" s="66">
        <f>'signal-per-mass-dry-weight'!AB88*100/'signal-per-mass-dry-weight'!AB$172</f>
        <v>0</v>
      </c>
      <c r="AC88" s="66">
        <f>'signal-per-mass-dry-weight'!AC88*100/'signal-per-mass-dry-weight'!AC$172</f>
        <v>0.00218094469932602</v>
      </c>
      <c r="AD88" s="66">
        <f>'signal-per-mass-dry-weight'!AD88*100/'signal-per-mass-dry-weight'!AD$172</f>
        <v>0</v>
      </c>
      <c r="AE88" s="66">
        <f>'signal-per-mass-dry-weight'!AE88*100/'signal-per-mass-dry-weight'!AE$172</f>
        <v>0</v>
      </c>
      <c r="AF88" s="66">
        <f>'signal-per-mass-dry-weight'!AF88*100/'signal-per-mass-dry-weight'!AF$172</f>
        <v>0</v>
      </c>
      <c r="AG88" s="66">
        <f>'signal-per-mass-dry-weight'!AG88*100/'signal-per-mass-dry-weight'!AG$172</f>
        <v>0</v>
      </c>
      <c r="AH88" s="66">
        <f>'signal-per-mass-dry-weight'!AH88*100/'signal-per-mass-dry-weight'!AH$172</f>
        <v>0.00424889176047703</v>
      </c>
      <c r="AI88" s="66">
        <f>'signal-per-mass-dry-weight'!AI88*100/'signal-per-mass-dry-weight'!AI$172</f>
        <v>0</v>
      </c>
      <c r="AJ88" s="66">
        <f>'signal-per-mass-dry-weight'!AJ88*100/'signal-per-mass-dry-weight'!AJ$172</f>
        <v>0</v>
      </c>
      <c r="AK88" s="66">
        <f>'signal-per-mass-dry-weight'!AK88*100/'signal-per-mass-dry-weight'!AK$172</f>
        <v>0</v>
      </c>
      <c r="AL88" s="66">
        <f>'signal-per-mass-dry-weight'!AL88*100/'signal-per-mass-dry-weight'!AL$172</f>
        <v>0</v>
      </c>
      <c r="AM88" s="66">
        <f>'signal-per-mass-dry-weight'!AM88*100/'signal-per-mass-dry-weight'!AM$172</f>
        <v>0.00105896529664416</v>
      </c>
      <c r="AN88" s="66">
        <f>'signal-per-mass-dry-weight'!AN88*100/'signal-per-mass-dry-weight'!AN$172</f>
        <v>0</v>
      </c>
      <c r="AO88" s="66">
        <f>'signal-per-mass-dry-weight'!AO88*100/'signal-per-mass-dry-weight'!AO$172</f>
        <v>0</v>
      </c>
      <c r="AP88" s="66">
        <f>'signal-per-mass-dry-weight'!AP88*100/'signal-per-mass-dry-weight'!AP$172</f>
        <v>0</v>
      </c>
      <c r="AQ88" s="66">
        <f>'signal-per-mass-dry-weight'!AQ88*100/'signal-per-mass-dry-weight'!AQ$172</f>
        <v>0</v>
      </c>
      <c r="AR88" s="66">
        <f>'signal-per-mass-dry-weight'!AR88*100/'signal-per-mass-dry-weight'!AR$172</f>
        <v>0.00093442753275704</v>
      </c>
      <c r="AS88" s="66">
        <f>'signal-per-mass-dry-weight'!AS88*100/'signal-per-mass-dry-weight'!AS$172</f>
        <v>0</v>
      </c>
      <c r="AT88" s="66">
        <f>'signal-per-mass-dry-weight'!AT88*100/'signal-per-mass-dry-weight'!AT$172</f>
        <v>0</v>
      </c>
      <c r="AU88" s="66">
        <f>'signal-per-mass-dry-weight'!AU88*100/'signal-per-mass-dry-weight'!AU$172</f>
        <v>0.000925484132608587</v>
      </c>
      <c r="AV88" s="66">
        <f>'signal-per-mass-dry-weight'!AV88*100/'signal-per-mass-dry-weight'!AV$172</f>
        <v>0</v>
      </c>
      <c r="AW88" s="66">
        <f>'signal-per-mass-dry-weight'!AW88*100/'signal-per-mass-dry-weight'!AW$172</f>
        <v>0</v>
      </c>
      <c r="AX88" s="66">
        <f>'signal-per-mass-dry-weight'!AX88*100/'signal-per-mass-dry-weight'!AX$172</f>
        <v>0</v>
      </c>
      <c r="AY88" s="66">
        <f>'signal-per-mass-dry-weight'!AY88*100/'signal-per-mass-dry-weight'!AY$172</f>
        <v>0.00262908778019627</v>
      </c>
      <c r="AZ88" s="66">
        <f>'signal-per-mass-dry-weight'!AZ88*100/'signal-per-mass-dry-weight'!AZ$172</f>
        <v>0</v>
      </c>
      <c r="BA88" s="66">
        <f>'signal-per-mass-dry-weight'!BA88*100/'signal-per-mass-dry-weight'!BA$172</f>
        <v>0.00349274107655159</v>
      </c>
      <c r="BB88" s="66">
        <f>'signal-per-mass-dry-weight'!BB88*100/'signal-per-mass-dry-weight'!BB$172</f>
        <v>0</v>
      </c>
      <c r="BC88" s="66">
        <f>'signal-per-mass-dry-weight'!BC88*100/'signal-per-mass-dry-weight'!BC$172</f>
        <v>0</v>
      </c>
      <c r="BD88" s="66">
        <f>'signal-per-mass-dry-weight'!BD88*100/'signal-per-mass-dry-weight'!BD$172</f>
        <v>0</v>
      </c>
      <c r="BE88" s="66">
        <f>'signal-per-mass-dry-weight'!BE88*100/'signal-per-mass-dry-weight'!BE$172</f>
        <v>0</v>
      </c>
      <c r="BF88" s="66">
        <f>'signal-per-mass-dry-weight'!BF88*100/'signal-per-mass-dry-weight'!BF$172</f>
        <v>0.00203772645169156</v>
      </c>
      <c r="BG88" s="66">
        <f>'signal-per-mass-dry-weight'!BG88*100/'signal-per-mass-dry-weight'!BG$172</f>
        <v>0</v>
      </c>
      <c r="BH88" s="66">
        <f>'signal-per-mass-dry-weight'!BH88*100/'signal-per-mass-dry-weight'!BH$172</f>
        <v>0</v>
      </c>
      <c r="BI88" s="66">
        <f>'signal-per-mass-dry-weight'!BI88*100/'signal-per-mass-dry-weight'!BI$172</f>
        <v>0</v>
      </c>
      <c r="BJ88" s="66">
        <f>'signal-per-mass-dry-weight'!BJ88*100/'signal-per-mass-dry-weight'!BJ$172</f>
        <v>0</v>
      </c>
      <c r="BK88" s="66">
        <f>'signal-per-mass-dry-weight'!BK88*100/'signal-per-mass-dry-weight'!BK$172</f>
        <v>0</v>
      </c>
      <c r="BL88" s="66">
        <f>'signal-per-mass-dry-weight'!BL88*100/'signal-per-mass-dry-weight'!BL$172</f>
        <v>0.00315578366649228</v>
      </c>
      <c r="BM88" s="121">
        <f>'signal-per-mass-dry-weight'!BM88*100/'signal-per-mass-dry-weight'!BM$172</f>
        <v>0</v>
      </c>
      <c r="BN88" s="66">
        <f>'signal-per-mass-dry-weight'!BN88*100/'signal-per-mass-dry-weight'!BN$172</f>
        <v>0</v>
      </c>
      <c r="BO88" s="66">
        <f>'signal-per-mass-dry-weight'!BO88*100/'signal-per-mass-dry-weight'!BO$172</f>
        <v>0</v>
      </c>
      <c r="BP88" s="66">
        <f>'signal-per-mass-dry-weight'!BP88*100/'signal-per-mass-dry-weight'!BP$172</f>
        <v>0</v>
      </c>
      <c r="BQ88" s="66">
        <f>'signal-per-mass-dry-weight'!BQ88*100/'signal-per-mass-dry-weight'!BQ$172</f>
        <v>0</v>
      </c>
      <c r="BR88" s="66">
        <f>'signal-per-mass-dry-weight'!BR88*100/'signal-per-mass-dry-weight'!BR$172</f>
        <v>0</v>
      </c>
      <c r="BS88" s="66">
        <f>'signal-per-mass-dry-weight'!BS88*100/'signal-per-mass-dry-weight'!BS$172</f>
        <v>0</v>
      </c>
      <c r="BT88" s="66">
        <f>'signal-per-mass-dry-weight'!BT88*100/'signal-per-mass-dry-weight'!BT$172</f>
        <v>0</v>
      </c>
      <c r="BU88" s="66">
        <f>'signal-per-mass-dry-weight'!BU88*100/'signal-per-mass-dry-weight'!BU$172</f>
        <v>0</v>
      </c>
      <c r="BV88" s="66">
        <f>'signal-per-mass-dry-weight'!BV88*100/'signal-per-mass-dry-weight'!BV$172</f>
        <v>0</v>
      </c>
      <c r="BW88" s="66">
        <f>'signal-per-mass-dry-weight'!BW88*100/'signal-per-mass-dry-weight'!BW$172</f>
        <v>0</v>
      </c>
      <c r="BX88" s="66">
        <f>'signal-per-mass-dry-weight'!BX88*100/'signal-per-mass-dry-weight'!BX$172</f>
        <v>0</v>
      </c>
      <c r="BY88" s="66">
        <f>'signal-per-mass-dry-weight'!BY88*100/'signal-per-mass-dry-weight'!BY$172</f>
        <v>0</v>
      </c>
      <c r="BZ88" s="66">
        <f>'signal-per-mass-dry-weight'!BZ88*100/'signal-per-mass-dry-weight'!BZ$172</f>
        <v>0</v>
      </c>
      <c r="CA88" s="66">
        <f>'signal-per-mass-dry-weight'!CA88*100/'signal-per-mass-dry-weight'!CA$172</f>
        <v>0</v>
      </c>
      <c r="CB88" s="66">
        <f>'signal-per-mass-dry-weight'!CB88*100/'signal-per-mass-dry-weight'!CB$172</f>
        <v>0</v>
      </c>
      <c r="CC88" s="66">
        <f>'signal-per-mass-dry-weight'!CC88*100/'signal-per-mass-dry-weight'!CC$172</f>
        <v>0</v>
      </c>
      <c r="CD88" s="66">
        <f>'signal-per-mass-dry-weight'!CD88*100/'signal-per-mass-dry-weight'!CD$172</f>
        <v>0</v>
      </c>
      <c r="CE88" s="66">
        <f>'signal-per-mass-dry-weight'!CE88*100/'signal-per-mass-dry-weight'!CE$172</f>
        <v>0</v>
      </c>
      <c r="CF88" s="66">
        <f>'signal-per-mass-dry-weight'!CF88*100/'signal-per-mass-dry-weight'!CF$172</f>
        <v>0</v>
      </c>
      <c r="CG88" s="66">
        <f>'signal-per-mass-dry-weight'!CG88*100/'signal-per-mass-dry-weight'!CG$172</f>
        <v>0</v>
      </c>
      <c r="CH88" s="66">
        <f>'signal-per-mass-dry-weight'!CH88*100/'signal-per-mass-dry-weight'!CH$172</f>
        <v>0</v>
      </c>
      <c r="CI88" s="66">
        <f>'signal-per-mass-dry-weight'!CI88*100/'signal-per-mass-dry-weight'!CI$172</f>
        <v>0</v>
      </c>
      <c r="CJ88" s="66">
        <f>'signal-per-mass-dry-weight'!CJ88*100/'signal-per-mass-dry-weight'!CJ$172</f>
        <v>0</v>
      </c>
      <c r="CK88" s="66">
        <f>'signal-per-mass-dry-weight'!CK88*100/'signal-per-mass-dry-weight'!CK$172</f>
        <v>0</v>
      </c>
      <c r="CL88" s="66">
        <f>'signal-per-mass-dry-weight'!CL88*100/'signal-per-mass-dry-weight'!CL$172</f>
        <v>0</v>
      </c>
      <c r="CM88" s="66">
        <f>'signal-per-mass-dry-weight'!CM88*100/'signal-per-mass-dry-weight'!CM$172</f>
        <v>0</v>
      </c>
      <c r="CN88" s="66">
        <f>'signal-per-mass-dry-weight'!CN88*100/'signal-per-mass-dry-weight'!CN$172</f>
        <v>0</v>
      </c>
      <c r="CO88" s="66">
        <f>'signal-per-mass-dry-weight'!CO88*100/'signal-per-mass-dry-weight'!CO$172</f>
        <v>0.0052681914570173</v>
      </c>
      <c r="CP88" s="66">
        <f>'signal-per-mass-dry-weight'!CP88*100/'signal-per-mass-dry-weight'!CP$172</f>
        <v>0.00589673506177514</v>
      </c>
      <c r="CQ88" s="66">
        <f>'signal-per-mass-dry-weight'!CQ88*100/'signal-per-mass-dry-weight'!CQ$172</f>
        <v>0</v>
      </c>
      <c r="CR88" s="66">
        <f>'signal-per-mass-dry-weight'!CR88*100/'signal-per-mass-dry-weight'!CR$172</f>
        <v>0.00641941756710752</v>
      </c>
      <c r="CS88" s="66">
        <f>'signal-per-mass-dry-weight'!CS88*100/'signal-per-mass-dry-weight'!CS$172</f>
        <v>0</v>
      </c>
      <c r="CT88" s="66">
        <f>'signal-per-mass-dry-weight'!CT88*100/'signal-per-mass-dry-weight'!CT$172</f>
        <v>0</v>
      </c>
      <c r="CU88" s="66">
        <f>'signal-per-mass-dry-weight'!CU88*100/'signal-per-mass-dry-weight'!CU$172</f>
        <v>0</v>
      </c>
      <c r="CV88" s="66">
        <f>'signal-per-mass-dry-weight'!CV88*100/'signal-per-mass-dry-weight'!CV$172</f>
        <v>0</v>
      </c>
      <c r="CW88" s="66">
        <f>'signal-per-mass-dry-weight'!CW88*100/'signal-per-mass-dry-weight'!CW$172</f>
        <v>0</v>
      </c>
      <c r="CX88" s="66">
        <f>'signal-per-mass-dry-weight'!CX88*100/'signal-per-mass-dry-weight'!CX$172</f>
        <v>0</v>
      </c>
      <c r="CY88" s="66">
        <f>'signal-per-mass-dry-weight'!CY88*100/'signal-per-mass-dry-weight'!CY$172</f>
        <v>0</v>
      </c>
      <c r="CZ88" s="66">
        <f>'signal-per-mass-dry-weight'!CZ88*100/'signal-per-mass-dry-weight'!CZ$172</f>
        <v>0</v>
      </c>
    </row>
    <row r="89" spans="1:104">
      <c r="A89">
        <f>'imported data from Web Calc'!A94</f>
        <v>838.6</v>
      </c>
      <c r="B89" t="str">
        <f>'imported data from Web Calc'!B94</f>
        <v>C48H88O8PN</v>
      </c>
      <c r="C89" s="61" t="str">
        <f>'imported data from Web Calc'!C94</f>
        <v>PC(40:4)</v>
      </c>
      <c r="D89" s="96"/>
      <c r="E89" s="96"/>
      <c r="F89" s="96"/>
      <c r="G89" s="66">
        <f>'signal-per-mass-dry-weight'!G89*100/'signal-per-mass-dry-weight'!G$172</f>
        <v>0.00432118394277598</v>
      </c>
      <c r="H89" s="66">
        <f>'signal-per-mass-dry-weight'!H89*100/'signal-per-mass-dry-weight'!H$172</f>
        <v>0</v>
      </c>
      <c r="I89" s="66">
        <f>'signal-per-mass-dry-weight'!I89*100/'signal-per-mass-dry-weight'!I$172</f>
        <v>0.00230876445206825</v>
      </c>
      <c r="J89" s="66">
        <f>'signal-per-mass-dry-weight'!J89*100/'signal-per-mass-dry-weight'!J$172</f>
        <v>0</v>
      </c>
      <c r="K89" s="66">
        <f>'signal-per-mass-dry-weight'!K89*100/'signal-per-mass-dry-weight'!K$172</f>
        <v>0</v>
      </c>
      <c r="L89" s="66">
        <f>'signal-per-mass-dry-weight'!L89*100/'signal-per-mass-dry-weight'!L$172</f>
        <v>0</v>
      </c>
      <c r="M89" s="66">
        <f>'signal-per-mass-dry-weight'!M89*100/'signal-per-mass-dry-weight'!M$172</f>
        <v>0</v>
      </c>
      <c r="N89" s="66">
        <f>'signal-per-mass-dry-weight'!N89*100/'signal-per-mass-dry-weight'!N$172</f>
        <v>0</v>
      </c>
      <c r="O89" s="66">
        <f>'signal-per-mass-dry-weight'!O89*100/'signal-per-mass-dry-weight'!O$172</f>
        <v>0</v>
      </c>
      <c r="P89" s="66">
        <f>'signal-per-mass-dry-weight'!P89*100/'signal-per-mass-dry-weight'!P$172</f>
        <v>0</v>
      </c>
      <c r="Q89" s="66">
        <f t="shared" si="3"/>
        <v>0.000662994839484422</v>
      </c>
      <c r="R89" s="115">
        <f t="shared" si="4"/>
        <v>0.00147600822003919</v>
      </c>
      <c r="S89" s="66">
        <f t="shared" si="5"/>
        <v>2.22627407052972</v>
      </c>
      <c r="T89" s="66">
        <f>'signal-per-mass-dry-weight'!T89*100/'signal-per-mass-dry-weight'!T$172</f>
        <v>0.00302564305013985</v>
      </c>
      <c r="U89" s="66">
        <f>'signal-per-mass-dry-weight'!U89*100/'signal-per-mass-dry-weight'!U$172</f>
        <v>0.00255927408931742</v>
      </c>
      <c r="V89" s="66">
        <f>'signal-per-mass-dry-weight'!V89*100/'signal-per-mass-dry-weight'!V$172</f>
        <v>0.00235436465211428</v>
      </c>
      <c r="W89" s="66">
        <f>'signal-per-mass-dry-weight'!W89*100/'signal-per-mass-dry-weight'!W$172</f>
        <v>0.00192074632418914</v>
      </c>
      <c r="X89" s="66">
        <f>'signal-per-mass-dry-weight'!X89*100/'signal-per-mass-dry-weight'!X$172</f>
        <v>0.0038954828938604</v>
      </c>
      <c r="Y89" s="66">
        <f>'signal-per-mass-dry-weight'!Y89*100/'signal-per-mass-dry-weight'!Y$172</f>
        <v>0</v>
      </c>
      <c r="Z89" s="66">
        <f>'signal-per-mass-dry-weight'!Z89*100/'signal-per-mass-dry-weight'!Z$172</f>
        <v>0.000908863022474837</v>
      </c>
      <c r="AA89" s="66">
        <f>'signal-per-mass-dry-weight'!AA89*100/'signal-per-mass-dry-weight'!AA$172</f>
        <v>0</v>
      </c>
      <c r="AB89" s="66">
        <f>'signal-per-mass-dry-weight'!AB89*100/'signal-per-mass-dry-weight'!AB$172</f>
        <v>0</v>
      </c>
      <c r="AC89" s="66">
        <f>'signal-per-mass-dry-weight'!AC89*100/'signal-per-mass-dry-weight'!AC$172</f>
        <v>0.00218094469932602</v>
      </c>
      <c r="AD89" s="66">
        <f>'signal-per-mass-dry-weight'!AD89*100/'signal-per-mass-dry-weight'!AD$172</f>
        <v>0</v>
      </c>
      <c r="AE89" s="66">
        <f>'signal-per-mass-dry-weight'!AE89*100/'signal-per-mass-dry-weight'!AE$172</f>
        <v>0</v>
      </c>
      <c r="AF89" s="66">
        <f>'signal-per-mass-dry-weight'!AF89*100/'signal-per-mass-dry-weight'!AF$172</f>
        <v>0</v>
      </c>
      <c r="AG89" s="66">
        <f>'signal-per-mass-dry-weight'!AG89*100/'signal-per-mass-dry-weight'!AG$172</f>
        <v>0.00557352402025683</v>
      </c>
      <c r="AH89" s="66">
        <f>'signal-per-mass-dry-weight'!AH89*100/'signal-per-mass-dry-weight'!AH$172</f>
        <v>0.00424889176047703</v>
      </c>
      <c r="AI89" s="66">
        <f>'signal-per-mass-dry-weight'!AI89*100/'signal-per-mass-dry-weight'!AI$172</f>
        <v>0</v>
      </c>
      <c r="AJ89" s="66">
        <f>'signal-per-mass-dry-weight'!AJ89*100/'signal-per-mass-dry-weight'!AJ$172</f>
        <v>0</v>
      </c>
      <c r="AK89" s="66">
        <f>'signal-per-mass-dry-weight'!AK89*100/'signal-per-mass-dry-weight'!AK$172</f>
        <v>0.00207098295264465</v>
      </c>
      <c r="AL89" s="66">
        <f>'signal-per-mass-dry-weight'!AL89*100/'signal-per-mass-dry-weight'!AL$172</f>
        <v>0</v>
      </c>
      <c r="AM89" s="66">
        <f>'signal-per-mass-dry-weight'!AM89*100/'signal-per-mass-dry-weight'!AM$172</f>
        <v>0.00105896529664416</v>
      </c>
      <c r="AN89" s="66">
        <f>'signal-per-mass-dry-weight'!AN89*100/'signal-per-mass-dry-weight'!AN$172</f>
        <v>0.00750586544312268</v>
      </c>
      <c r="AO89" s="66">
        <f>'signal-per-mass-dry-weight'!AO89*100/'signal-per-mass-dry-weight'!AO$172</f>
        <v>0</v>
      </c>
      <c r="AP89" s="66">
        <f>'signal-per-mass-dry-weight'!AP89*100/'signal-per-mass-dry-weight'!AP$172</f>
        <v>0</v>
      </c>
      <c r="AQ89" s="66">
        <f>'signal-per-mass-dry-weight'!AQ89*100/'signal-per-mass-dry-weight'!AQ$172</f>
        <v>0.00216016388186774</v>
      </c>
      <c r="AR89" s="66">
        <f>'signal-per-mass-dry-weight'!AR89*100/'signal-per-mass-dry-weight'!AR$172</f>
        <v>0</v>
      </c>
      <c r="AS89" s="66">
        <f>'signal-per-mass-dry-weight'!AS89*100/'signal-per-mass-dry-weight'!AS$172</f>
        <v>0.00177708473216395</v>
      </c>
      <c r="AT89" s="66">
        <f>'signal-per-mass-dry-weight'!AT89*100/'signal-per-mass-dry-weight'!AT$172</f>
        <v>0.0028966250084289</v>
      </c>
      <c r="AU89" s="66">
        <f>'signal-per-mass-dry-weight'!AU89*100/'signal-per-mass-dry-weight'!AU$172</f>
        <v>0.00185096826521717</v>
      </c>
      <c r="AV89" s="66">
        <f>'signal-per-mass-dry-weight'!AV89*100/'signal-per-mass-dry-weight'!AV$172</f>
        <v>0</v>
      </c>
      <c r="AW89" s="66">
        <f>'signal-per-mass-dry-weight'!AW89*100/'signal-per-mass-dry-weight'!AW$172</f>
        <v>0.0036473863656645</v>
      </c>
      <c r="AX89" s="66">
        <f>'signal-per-mass-dry-weight'!AX89*100/'signal-per-mass-dry-weight'!AX$172</f>
        <v>0</v>
      </c>
      <c r="AY89" s="66">
        <f>'signal-per-mass-dry-weight'!AY89*100/'signal-per-mass-dry-weight'!AY$172</f>
        <v>0.0078872633405888</v>
      </c>
      <c r="AZ89" s="66">
        <f>'signal-per-mass-dry-weight'!AZ89*100/'signal-per-mass-dry-weight'!AZ$172</f>
        <v>0.00284302210452395</v>
      </c>
      <c r="BA89" s="66">
        <f>'signal-per-mass-dry-weight'!BA89*100/'signal-per-mass-dry-weight'!BA$172</f>
        <v>0.00349274107655159</v>
      </c>
      <c r="BB89" s="66">
        <f>'signal-per-mass-dry-weight'!BB89*100/'signal-per-mass-dry-weight'!BB$172</f>
        <v>0</v>
      </c>
      <c r="BC89" s="66">
        <f>'signal-per-mass-dry-weight'!BC89*100/'signal-per-mass-dry-weight'!BC$172</f>
        <v>0.00118382112870842</v>
      </c>
      <c r="BD89" s="66">
        <f>'signal-per-mass-dry-weight'!BD89*100/'signal-per-mass-dry-weight'!BD$172</f>
        <v>0.00138907157385992</v>
      </c>
      <c r="BE89" s="66">
        <f>'signal-per-mass-dry-weight'!BE89*100/'signal-per-mass-dry-weight'!BE$172</f>
        <v>0.00159533562244557</v>
      </c>
      <c r="BF89" s="66">
        <f>'signal-per-mass-dry-weight'!BF89*100/'signal-per-mass-dry-weight'!BF$172</f>
        <v>0</v>
      </c>
      <c r="BG89" s="66">
        <f>'signal-per-mass-dry-weight'!BG89*100/'signal-per-mass-dry-weight'!BG$172</f>
        <v>0</v>
      </c>
      <c r="BH89" s="66">
        <f>'signal-per-mass-dry-weight'!BH89*100/'signal-per-mass-dry-weight'!BH$172</f>
        <v>0</v>
      </c>
      <c r="BI89" s="66">
        <f>'signal-per-mass-dry-weight'!BI89*100/'signal-per-mass-dry-weight'!BI$172</f>
        <v>0</v>
      </c>
      <c r="BJ89" s="66">
        <f>'signal-per-mass-dry-weight'!BJ89*100/'signal-per-mass-dry-weight'!BJ$172</f>
        <v>0</v>
      </c>
      <c r="BK89" s="66">
        <f>'signal-per-mass-dry-weight'!BK89*100/'signal-per-mass-dry-weight'!BK$172</f>
        <v>0.00732282896568411</v>
      </c>
      <c r="BL89" s="66">
        <f>'signal-per-mass-dry-weight'!BL89*100/'signal-per-mass-dry-weight'!BL$172</f>
        <v>0.00315578366649228</v>
      </c>
      <c r="BM89" s="121">
        <f>'signal-per-mass-dry-weight'!BM89*100/'signal-per-mass-dry-weight'!BM$172</f>
        <v>0</v>
      </c>
      <c r="BN89" s="66">
        <f>'signal-per-mass-dry-weight'!BN89*100/'signal-per-mass-dry-weight'!BN$172</f>
        <v>0</v>
      </c>
      <c r="BO89" s="66">
        <f>'signal-per-mass-dry-weight'!BO89*100/'signal-per-mass-dry-weight'!BO$172</f>
        <v>0</v>
      </c>
      <c r="BP89" s="66">
        <f>'signal-per-mass-dry-weight'!BP89*100/'signal-per-mass-dry-weight'!BP$172</f>
        <v>0</v>
      </c>
      <c r="BQ89" s="66">
        <f>'signal-per-mass-dry-weight'!BQ89*100/'signal-per-mass-dry-weight'!BQ$172</f>
        <v>0</v>
      </c>
      <c r="BR89" s="66">
        <f>'signal-per-mass-dry-weight'!BR89*100/'signal-per-mass-dry-weight'!BR$172</f>
        <v>0</v>
      </c>
      <c r="BS89" s="66">
        <f>'signal-per-mass-dry-weight'!BS89*100/'signal-per-mass-dry-weight'!BS$172</f>
        <v>0</v>
      </c>
      <c r="BT89" s="66">
        <f>'signal-per-mass-dry-weight'!BT89*100/'signal-per-mass-dry-weight'!BT$172</f>
        <v>0</v>
      </c>
      <c r="BU89" s="66">
        <f>'signal-per-mass-dry-weight'!BU89*100/'signal-per-mass-dry-weight'!BU$172</f>
        <v>0</v>
      </c>
      <c r="BV89" s="66">
        <f>'signal-per-mass-dry-weight'!BV89*100/'signal-per-mass-dry-weight'!BV$172</f>
        <v>0</v>
      </c>
      <c r="BW89" s="66">
        <f>'signal-per-mass-dry-weight'!BW89*100/'signal-per-mass-dry-weight'!BW$172</f>
        <v>0</v>
      </c>
      <c r="BX89" s="66">
        <f>'signal-per-mass-dry-weight'!BX89*100/'signal-per-mass-dry-weight'!BX$172</f>
        <v>0</v>
      </c>
      <c r="BY89" s="66">
        <f>'signal-per-mass-dry-weight'!BY89*100/'signal-per-mass-dry-weight'!BY$172</f>
        <v>0</v>
      </c>
      <c r="BZ89" s="66">
        <f>'signal-per-mass-dry-weight'!BZ89*100/'signal-per-mass-dry-weight'!BZ$172</f>
        <v>0</v>
      </c>
      <c r="CA89" s="66">
        <f>'signal-per-mass-dry-weight'!CA89*100/'signal-per-mass-dry-weight'!CA$172</f>
        <v>0</v>
      </c>
      <c r="CB89" s="66">
        <f>'signal-per-mass-dry-weight'!CB89*100/'signal-per-mass-dry-weight'!CB$172</f>
        <v>0</v>
      </c>
      <c r="CC89" s="66">
        <f>'signal-per-mass-dry-weight'!CC89*100/'signal-per-mass-dry-weight'!CC$172</f>
        <v>0</v>
      </c>
      <c r="CD89" s="66">
        <f>'signal-per-mass-dry-weight'!CD89*100/'signal-per-mass-dry-weight'!CD$172</f>
        <v>0</v>
      </c>
      <c r="CE89" s="66">
        <f>'signal-per-mass-dry-weight'!CE89*100/'signal-per-mass-dry-weight'!CE$172</f>
        <v>0</v>
      </c>
      <c r="CF89" s="66">
        <f>'signal-per-mass-dry-weight'!CF89*100/'signal-per-mass-dry-weight'!CF$172</f>
        <v>0</v>
      </c>
      <c r="CG89" s="66">
        <f>'signal-per-mass-dry-weight'!CG89*100/'signal-per-mass-dry-weight'!CG$172</f>
        <v>0</v>
      </c>
      <c r="CH89" s="66">
        <f>'signal-per-mass-dry-weight'!CH89*100/'signal-per-mass-dry-weight'!CH$172</f>
        <v>0</v>
      </c>
      <c r="CI89" s="66">
        <f>'signal-per-mass-dry-weight'!CI89*100/'signal-per-mass-dry-weight'!CI$172</f>
        <v>0</v>
      </c>
      <c r="CJ89" s="66">
        <f>'signal-per-mass-dry-weight'!CJ89*100/'signal-per-mass-dry-weight'!CJ$172</f>
        <v>0</v>
      </c>
      <c r="CK89" s="66">
        <f>'signal-per-mass-dry-weight'!CK89*100/'signal-per-mass-dry-weight'!CK$172</f>
        <v>0</v>
      </c>
      <c r="CL89" s="66">
        <f>'signal-per-mass-dry-weight'!CL89*100/'signal-per-mass-dry-weight'!CL$172</f>
        <v>0</v>
      </c>
      <c r="CM89" s="66">
        <f>'signal-per-mass-dry-weight'!CM89*100/'signal-per-mass-dry-weight'!CM$172</f>
        <v>0</v>
      </c>
      <c r="CN89" s="66">
        <f>'signal-per-mass-dry-weight'!CN89*100/'signal-per-mass-dry-weight'!CN$172</f>
        <v>0</v>
      </c>
      <c r="CO89" s="66">
        <f>'signal-per-mass-dry-weight'!CO89*100/'signal-per-mass-dry-weight'!CO$172</f>
        <v>0</v>
      </c>
      <c r="CP89" s="66">
        <f>'signal-per-mass-dry-weight'!CP89*100/'signal-per-mass-dry-weight'!CP$172</f>
        <v>0</v>
      </c>
      <c r="CQ89" s="66">
        <f>'signal-per-mass-dry-weight'!CQ89*100/'signal-per-mass-dry-weight'!CQ$172</f>
        <v>0</v>
      </c>
      <c r="CR89" s="66">
        <f>'signal-per-mass-dry-weight'!CR89*100/'signal-per-mass-dry-weight'!CR$172</f>
        <v>0.00641941756710752</v>
      </c>
      <c r="CS89" s="66">
        <f>'signal-per-mass-dry-weight'!CS89*100/'signal-per-mass-dry-weight'!CS$172</f>
        <v>0</v>
      </c>
      <c r="CT89" s="66">
        <f>'signal-per-mass-dry-weight'!CT89*100/'signal-per-mass-dry-weight'!CT$172</f>
        <v>0</v>
      </c>
      <c r="CU89" s="66">
        <f>'signal-per-mass-dry-weight'!CU89*100/'signal-per-mass-dry-weight'!CU$172</f>
        <v>0</v>
      </c>
      <c r="CV89" s="66">
        <f>'signal-per-mass-dry-weight'!CV89*100/'signal-per-mass-dry-weight'!CV$172</f>
        <v>0</v>
      </c>
      <c r="CW89" s="66">
        <f>'signal-per-mass-dry-weight'!CW89*100/'signal-per-mass-dry-weight'!CW$172</f>
        <v>0</v>
      </c>
      <c r="CX89" s="66">
        <f>'signal-per-mass-dry-weight'!CX89*100/'signal-per-mass-dry-weight'!CX$172</f>
        <v>0</v>
      </c>
      <c r="CY89" s="66">
        <f>'signal-per-mass-dry-weight'!CY89*100/'signal-per-mass-dry-weight'!CY$172</f>
        <v>0</v>
      </c>
      <c r="CZ89" s="66">
        <f>'signal-per-mass-dry-weight'!CZ89*100/'signal-per-mass-dry-weight'!CZ$172</f>
        <v>0</v>
      </c>
    </row>
    <row r="90" spans="1:104">
      <c r="A90">
        <f>'imported data from Web Calc'!A95</f>
        <v>840.6</v>
      </c>
      <c r="B90" t="str">
        <f>'imported data from Web Calc'!B95</f>
        <v>C48H90O8PN</v>
      </c>
      <c r="C90" s="61" t="str">
        <f>'imported data from Web Calc'!C95</f>
        <v>PC(40:3)</v>
      </c>
      <c r="D90" s="96"/>
      <c r="E90" s="96"/>
      <c r="F90" s="96"/>
      <c r="G90" s="66">
        <f>'signal-per-mass-dry-weight'!G90*100/'signal-per-mass-dry-weight'!G$172</f>
        <v>0.00432118394277598</v>
      </c>
      <c r="H90" s="66">
        <f>'signal-per-mass-dry-weight'!H90*100/'signal-per-mass-dry-weight'!H$172</f>
        <v>0.00462948854119376</v>
      </c>
      <c r="I90" s="66">
        <f>'signal-per-mass-dry-weight'!I90*100/'signal-per-mass-dry-weight'!I$172</f>
        <v>0.00692629335620474</v>
      </c>
      <c r="J90" s="66">
        <f>'signal-per-mass-dry-weight'!J90*100/'signal-per-mass-dry-weight'!J$172</f>
        <v>0.00468898141704208</v>
      </c>
      <c r="K90" s="66">
        <f>'signal-per-mass-dry-weight'!K90*100/'signal-per-mass-dry-weight'!K$172</f>
        <v>0.00923178367196332</v>
      </c>
      <c r="L90" s="66">
        <f>'signal-per-mass-dry-weight'!L90*100/'signal-per-mass-dry-weight'!L$172</f>
        <v>0.0253518792714447</v>
      </c>
      <c r="M90" s="66">
        <f>'signal-per-mass-dry-weight'!M90*100/'signal-per-mass-dry-weight'!M$172</f>
        <v>0.00463344753833321</v>
      </c>
      <c r="N90" s="66">
        <f>'signal-per-mass-dry-weight'!N90*100/'signal-per-mass-dry-weight'!N$172</f>
        <v>0.00472165906953456</v>
      </c>
      <c r="O90" s="66">
        <f>'signal-per-mass-dry-weight'!O90*100/'signal-per-mass-dry-weight'!O$172</f>
        <v>0.00471404943182456</v>
      </c>
      <c r="P90" s="66">
        <f>'signal-per-mass-dry-weight'!P90*100/'signal-per-mass-dry-weight'!P$172</f>
        <v>0.0142358747307182</v>
      </c>
      <c r="Q90" s="66">
        <f t="shared" si="3"/>
        <v>0.00834546409710352</v>
      </c>
      <c r="R90" s="115">
        <f t="shared" si="4"/>
        <v>0.0067510170053532</v>
      </c>
      <c r="S90" s="66">
        <f t="shared" si="5"/>
        <v>0.808944466934593</v>
      </c>
      <c r="T90" s="66">
        <f>'signal-per-mass-dry-weight'!T90*100/'signal-per-mass-dry-weight'!T$172</f>
        <v>0.0078666719303636</v>
      </c>
      <c r="U90" s="66">
        <f>'signal-per-mass-dry-weight'!U90*100/'signal-per-mass-dry-weight'!U$172</f>
        <v>0.0243131038485155</v>
      </c>
      <c r="V90" s="66">
        <f>'signal-per-mass-dry-weight'!V90*100/'signal-per-mass-dry-weight'!V$172</f>
        <v>0.0200120995429713</v>
      </c>
      <c r="W90" s="66">
        <f>'signal-per-mass-dry-weight'!W90*100/'signal-per-mass-dry-weight'!W$172</f>
        <v>0.0211282095660805</v>
      </c>
      <c r="X90" s="66">
        <f>'signal-per-mass-dry-weight'!X90*100/'signal-per-mass-dry-weight'!X$172</f>
        <v>0.0228163998068966</v>
      </c>
      <c r="Y90" s="66">
        <f>'signal-per-mass-dry-weight'!Y90*100/'signal-per-mass-dry-weight'!Y$172</f>
        <v>0.00911211453517849</v>
      </c>
      <c r="Z90" s="66">
        <f>'signal-per-mass-dry-weight'!Z90*100/'signal-per-mass-dry-weight'!Z$172</f>
        <v>0.00908863022474837</v>
      </c>
      <c r="AA90" s="66">
        <f>'signal-per-mass-dry-weight'!AA90*100/'signal-per-mass-dry-weight'!AA$172</f>
        <v>0.0113300397701668</v>
      </c>
      <c r="AB90" s="66">
        <f>'signal-per-mass-dry-weight'!AB90*100/'signal-per-mass-dry-weight'!AB$172</f>
        <v>0.0142864639225397</v>
      </c>
      <c r="AC90" s="66">
        <f>'signal-per-mass-dry-weight'!AC90*100/'signal-per-mass-dry-weight'!AC$172</f>
        <v>0.0250808640422492</v>
      </c>
      <c r="AD90" s="66">
        <f>'signal-per-mass-dry-weight'!AD90*100/'signal-per-mass-dry-weight'!AD$172</f>
        <v>0</v>
      </c>
      <c r="AE90" s="66">
        <f>'signal-per-mass-dry-weight'!AE90*100/'signal-per-mass-dry-weight'!AE$172</f>
        <v>0</v>
      </c>
      <c r="AF90" s="66">
        <f>'signal-per-mass-dry-weight'!AF90*100/'signal-per-mass-dry-weight'!AF$172</f>
        <v>0.00627340740825505</v>
      </c>
      <c r="AG90" s="66">
        <f>'signal-per-mass-dry-weight'!AG90*100/'signal-per-mass-dry-weight'!AG$172</f>
        <v>0.00278676201012841</v>
      </c>
      <c r="AH90" s="66">
        <f>'signal-per-mass-dry-weight'!AH90*100/'signal-per-mass-dry-weight'!AH$172</f>
        <v>0.0233689046826237</v>
      </c>
      <c r="AI90" s="66">
        <f>'signal-per-mass-dry-weight'!AI90*100/'signal-per-mass-dry-weight'!AI$172</f>
        <v>0.0082489563461444</v>
      </c>
      <c r="AJ90" s="66">
        <f>'signal-per-mass-dry-weight'!AJ90*100/'signal-per-mass-dry-weight'!AJ$172</f>
        <v>0.00501443267039385</v>
      </c>
      <c r="AK90" s="66">
        <f>'signal-per-mass-dry-weight'!AK90*100/'signal-per-mass-dry-weight'!AK$172</f>
        <v>0.00621294885793395</v>
      </c>
      <c r="AL90" s="66">
        <f>'signal-per-mass-dry-weight'!AL90*100/'signal-per-mass-dry-weight'!AL$172</f>
        <v>0.0051863993040271</v>
      </c>
      <c r="AM90" s="66">
        <f>'signal-per-mass-dry-weight'!AM90*100/'signal-per-mass-dry-weight'!AM$172</f>
        <v>0.00847172237315331</v>
      </c>
      <c r="AN90" s="66">
        <f>'signal-per-mass-dry-weight'!AN90*100/'signal-per-mass-dry-weight'!AN$172</f>
        <v>0.0165129039748699</v>
      </c>
      <c r="AO90" s="66">
        <f>'signal-per-mass-dry-weight'!AO90*100/'signal-per-mass-dry-weight'!AO$172</f>
        <v>0.00898906920121672</v>
      </c>
      <c r="AP90" s="66">
        <f>'signal-per-mass-dry-weight'!AP90*100/'signal-per-mass-dry-weight'!AP$172</f>
        <v>0.00561631012892404</v>
      </c>
      <c r="AQ90" s="66">
        <f>'signal-per-mass-dry-weight'!AQ90*100/'signal-per-mass-dry-weight'!AQ$172</f>
        <v>0.00108008194093387</v>
      </c>
      <c r="AR90" s="66">
        <f>'signal-per-mass-dry-weight'!AR90*100/'signal-per-mass-dry-weight'!AR$172</f>
        <v>0.00654099272929928</v>
      </c>
      <c r="AS90" s="66">
        <f>'signal-per-mass-dry-weight'!AS90*100/'signal-per-mass-dry-weight'!AS$172</f>
        <v>0.0124395931251477</v>
      </c>
      <c r="AT90" s="66">
        <f>'signal-per-mass-dry-weight'!AT90*100/'signal-per-mass-dry-weight'!AT$172</f>
        <v>0.0086898750252867</v>
      </c>
      <c r="AU90" s="66">
        <f>'signal-per-mass-dry-weight'!AU90*100/'signal-per-mass-dry-weight'!AU$172</f>
        <v>0.00185096826521717</v>
      </c>
      <c r="AV90" s="66">
        <f>'signal-per-mass-dry-weight'!AV90*100/'signal-per-mass-dry-weight'!AV$172</f>
        <v>0.00394396288263366</v>
      </c>
      <c r="AW90" s="66">
        <f>'signal-per-mass-dry-weight'!AW90*100/'signal-per-mass-dry-weight'!AW$172</f>
        <v>0.0133737500074365</v>
      </c>
      <c r="AX90" s="66">
        <f>'signal-per-mass-dry-weight'!AX90*100/'signal-per-mass-dry-weight'!AX$172</f>
        <v>0.00947582301696536</v>
      </c>
      <c r="AY90" s="66">
        <f>'signal-per-mass-dry-weight'!AY90*100/'signal-per-mass-dry-weight'!AY$172</f>
        <v>0</v>
      </c>
      <c r="AZ90" s="66">
        <f>'signal-per-mass-dry-weight'!AZ90*100/'signal-per-mass-dry-weight'!AZ$172</f>
        <v>0.0255871989407156</v>
      </c>
      <c r="BA90" s="66">
        <f>'signal-per-mass-dry-weight'!BA90*100/'signal-per-mass-dry-weight'!BA$172</f>
        <v>0.00349274107655159</v>
      </c>
      <c r="BB90" s="66">
        <f>'signal-per-mass-dry-weight'!BB90*100/'signal-per-mass-dry-weight'!BB$172</f>
        <v>0.0106646554920122</v>
      </c>
      <c r="BC90" s="66">
        <f>'signal-per-mass-dry-weight'!BC90*100/'signal-per-mass-dry-weight'!BC$172</f>
        <v>0.00355146338612527</v>
      </c>
      <c r="BD90" s="66">
        <f>'signal-per-mass-dry-weight'!BD90*100/'signal-per-mass-dry-weight'!BD$172</f>
        <v>0.0131961799516692</v>
      </c>
      <c r="BE90" s="66">
        <f>'signal-per-mass-dry-weight'!BE90*100/'signal-per-mass-dry-weight'!BE$172</f>
        <v>0.00717901030100506</v>
      </c>
      <c r="BF90" s="66">
        <f>'signal-per-mass-dry-weight'!BF90*100/'signal-per-mass-dry-weight'!BF$172</f>
        <v>0.0163018116135325</v>
      </c>
      <c r="BG90" s="66">
        <f>'signal-per-mass-dry-weight'!BG90*100/'signal-per-mass-dry-weight'!BG$172</f>
        <v>0.0103985497089399</v>
      </c>
      <c r="BH90" s="66">
        <f>'signal-per-mass-dry-weight'!BH90*100/'signal-per-mass-dry-weight'!BH$172</f>
        <v>0</v>
      </c>
      <c r="BI90" s="66">
        <f>'signal-per-mass-dry-weight'!BI90*100/'signal-per-mass-dry-weight'!BI$172</f>
        <v>0</v>
      </c>
      <c r="BJ90" s="66">
        <f>'signal-per-mass-dry-weight'!BJ90*100/'signal-per-mass-dry-weight'!BJ$172</f>
        <v>0.00603415647219309</v>
      </c>
      <c r="BK90" s="66">
        <f>'signal-per-mass-dry-weight'!BK90*100/'signal-per-mass-dry-weight'!BK$172</f>
        <v>0</v>
      </c>
      <c r="BL90" s="66">
        <f>'signal-per-mass-dry-weight'!BL90*100/'signal-per-mass-dry-weight'!BL$172</f>
        <v>0.00946735099947685</v>
      </c>
      <c r="BM90" s="121">
        <f>'signal-per-mass-dry-weight'!BM90*100/'signal-per-mass-dry-weight'!BM$172</f>
        <v>0</v>
      </c>
      <c r="BN90" s="66">
        <f>'signal-per-mass-dry-weight'!BN90*100/'signal-per-mass-dry-weight'!BN$172</f>
        <v>0</v>
      </c>
      <c r="BO90" s="66">
        <f>'signal-per-mass-dry-weight'!BO90*100/'signal-per-mass-dry-weight'!BO$172</f>
        <v>0.0134906623740453</v>
      </c>
      <c r="BP90" s="66">
        <f>'signal-per-mass-dry-weight'!BP90*100/'signal-per-mass-dry-weight'!BP$172</f>
        <v>0</v>
      </c>
      <c r="BQ90" s="66">
        <f>'signal-per-mass-dry-weight'!BQ90*100/'signal-per-mass-dry-weight'!BQ$172</f>
        <v>0.00717536119173747</v>
      </c>
      <c r="BR90" s="66">
        <f>'signal-per-mass-dry-weight'!BR90*100/'signal-per-mass-dry-weight'!BR$172</f>
        <v>0.0103123540860248</v>
      </c>
      <c r="BS90" s="66">
        <f>'signal-per-mass-dry-weight'!BS90*100/'signal-per-mass-dry-weight'!BS$172</f>
        <v>0.00787527889796897</v>
      </c>
      <c r="BT90" s="66">
        <f>'signal-per-mass-dry-weight'!BT90*100/'signal-per-mass-dry-weight'!BT$172</f>
        <v>0</v>
      </c>
      <c r="BU90" s="66">
        <f>'signal-per-mass-dry-weight'!BU90*100/'signal-per-mass-dry-weight'!BU$172</f>
        <v>0</v>
      </c>
      <c r="BV90" s="66">
        <f>'signal-per-mass-dry-weight'!BV90*100/'signal-per-mass-dry-weight'!BV$172</f>
        <v>0</v>
      </c>
      <c r="BW90" s="66">
        <f>'signal-per-mass-dry-weight'!BW90*100/'signal-per-mass-dry-weight'!BW$172</f>
        <v>0</v>
      </c>
      <c r="BX90" s="66">
        <f>'signal-per-mass-dry-weight'!BX90*100/'signal-per-mass-dry-weight'!BX$172</f>
        <v>0</v>
      </c>
      <c r="BY90" s="66">
        <f>'signal-per-mass-dry-weight'!BY90*100/'signal-per-mass-dry-weight'!BY$172</f>
        <v>0</v>
      </c>
      <c r="BZ90" s="66">
        <f>'signal-per-mass-dry-weight'!BZ90*100/'signal-per-mass-dry-weight'!BZ$172</f>
        <v>0.00880422471747776</v>
      </c>
      <c r="CA90" s="66">
        <f>'signal-per-mass-dry-weight'!CA90*100/'signal-per-mass-dry-weight'!CA$172</f>
        <v>0</v>
      </c>
      <c r="CB90" s="66">
        <f>'signal-per-mass-dry-weight'!CB90*100/'signal-per-mass-dry-weight'!CB$172</f>
        <v>0.00312704723795328</v>
      </c>
      <c r="CC90" s="66">
        <f>'signal-per-mass-dry-weight'!CC90*100/'signal-per-mass-dry-weight'!CC$172</f>
        <v>0</v>
      </c>
      <c r="CD90" s="66">
        <f>'signal-per-mass-dry-weight'!CD90*100/'signal-per-mass-dry-weight'!CD$172</f>
        <v>0.00387134936641538</v>
      </c>
      <c r="CE90" s="66">
        <f>'signal-per-mass-dry-weight'!CE90*100/'signal-per-mass-dry-weight'!CE$172</f>
        <v>0</v>
      </c>
      <c r="CF90" s="66">
        <f>'signal-per-mass-dry-weight'!CF90*100/'signal-per-mass-dry-weight'!CF$172</f>
        <v>0</v>
      </c>
      <c r="CG90" s="66">
        <f>'signal-per-mass-dry-weight'!CG90*100/'signal-per-mass-dry-weight'!CG$172</f>
        <v>0.00617779570816118</v>
      </c>
      <c r="CH90" s="66">
        <f>'signal-per-mass-dry-weight'!CH90*100/'signal-per-mass-dry-weight'!CH$172</f>
        <v>0</v>
      </c>
      <c r="CI90" s="66">
        <f>'signal-per-mass-dry-weight'!CI90*100/'signal-per-mass-dry-weight'!CI$172</f>
        <v>0.00718922035036709</v>
      </c>
      <c r="CJ90" s="66">
        <f>'signal-per-mass-dry-weight'!CJ90*100/'signal-per-mass-dry-weight'!CJ$172</f>
        <v>0</v>
      </c>
      <c r="CK90" s="66">
        <f>'signal-per-mass-dry-weight'!CK90*100/'signal-per-mass-dry-weight'!CK$172</f>
        <v>0</v>
      </c>
      <c r="CL90" s="66">
        <f>'signal-per-mass-dry-weight'!CL90*100/'signal-per-mass-dry-weight'!CL$172</f>
        <v>0.00199590070757662</v>
      </c>
      <c r="CM90" s="66">
        <f>'signal-per-mass-dry-weight'!CM90*100/'signal-per-mass-dry-weight'!CM$172</f>
        <v>0</v>
      </c>
      <c r="CN90" s="66">
        <f>'signal-per-mass-dry-weight'!CN90*100/'signal-per-mass-dry-weight'!CN$172</f>
        <v>0.00141418634727506</v>
      </c>
      <c r="CO90" s="66">
        <f>'signal-per-mass-dry-weight'!CO90*100/'signal-per-mass-dry-weight'!CO$172</f>
        <v>0</v>
      </c>
      <c r="CP90" s="66">
        <f>'signal-per-mass-dry-weight'!CP90*100/'signal-per-mass-dry-weight'!CP$172</f>
        <v>0</v>
      </c>
      <c r="CQ90" s="66">
        <f>'signal-per-mass-dry-weight'!CQ90*100/'signal-per-mass-dry-weight'!CQ$172</f>
        <v>0.00622802290710494</v>
      </c>
      <c r="CR90" s="66">
        <f>'signal-per-mass-dry-weight'!CR90*100/'signal-per-mass-dry-weight'!CR$172</f>
        <v>0</v>
      </c>
      <c r="CS90" s="66">
        <f>'signal-per-mass-dry-weight'!CS90*100/'signal-per-mass-dry-weight'!CS$172</f>
        <v>0</v>
      </c>
      <c r="CT90" s="66">
        <f>'signal-per-mass-dry-weight'!CT90*100/'signal-per-mass-dry-weight'!CT$172</f>
        <v>0</v>
      </c>
      <c r="CU90" s="66">
        <f>'signal-per-mass-dry-weight'!CU90*100/'signal-per-mass-dry-weight'!CU$172</f>
        <v>0</v>
      </c>
      <c r="CV90" s="66">
        <f>'signal-per-mass-dry-weight'!CV90*100/'signal-per-mass-dry-weight'!CV$172</f>
        <v>0.0164563829081444</v>
      </c>
      <c r="CW90" s="66">
        <f>'signal-per-mass-dry-weight'!CW90*100/'signal-per-mass-dry-weight'!CW$172</f>
        <v>0.00298992725514218</v>
      </c>
      <c r="CX90" s="66">
        <f>'signal-per-mass-dry-weight'!CX90*100/'signal-per-mass-dry-weight'!CX$172</f>
        <v>0</v>
      </c>
      <c r="CY90" s="66">
        <f>'signal-per-mass-dry-weight'!CY90*100/'signal-per-mass-dry-weight'!CY$172</f>
        <v>0</v>
      </c>
      <c r="CZ90" s="66">
        <f>'signal-per-mass-dry-weight'!CZ90*100/'signal-per-mass-dry-weight'!CZ$172</f>
        <v>0.00158755739960706</v>
      </c>
    </row>
    <row r="91" spans="1:104">
      <c r="A91">
        <f>'imported data from Web Calc'!A96</f>
        <v>842.7</v>
      </c>
      <c r="B91" t="str">
        <f>'imported data from Web Calc'!B96</f>
        <v>C48H92O8PN</v>
      </c>
      <c r="C91" s="61" t="str">
        <f>'imported data from Web Calc'!C96</f>
        <v>PC(40:2)</v>
      </c>
      <c r="D91" s="96"/>
      <c r="E91" s="96"/>
      <c r="F91" s="96"/>
      <c r="G91" s="66">
        <f>'signal-per-mass-dry-weight'!G91*100/'signal-per-mass-dry-weight'!G$172</f>
        <v>0.00864236788555196</v>
      </c>
      <c r="H91" s="66">
        <f>'signal-per-mass-dry-weight'!H91*100/'signal-per-mass-dry-weight'!H$172</f>
        <v>0.00925897708238753</v>
      </c>
      <c r="I91" s="66">
        <f>'signal-per-mass-dry-weight'!I91*100/'signal-per-mass-dry-weight'!I$172</f>
        <v>0.00923505780827298</v>
      </c>
      <c r="J91" s="66">
        <f>'signal-per-mass-dry-weight'!J91*100/'signal-per-mass-dry-weight'!J$172</f>
        <v>0.0140669442511262</v>
      </c>
      <c r="K91" s="66">
        <f>'signal-per-mass-dry-weight'!K91*100/'signal-per-mass-dry-weight'!K$172</f>
        <v>0.0115397295899541</v>
      </c>
      <c r="L91" s="66">
        <f>'signal-per-mass-dry-weight'!L91*100/'signal-per-mass-dry-weight'!L$172</f>
        <v>0.0069141488922122</v>
      </c>
      <c r="M91" s="66">
        <f>'signal-per-mass-dry-weight'!M91*100/'signal-per-mass-dry-weight'!M$172</f>
        <v>0.0139003426149996</v>
      </c>
      <c r="N91" s="66">
        <f>'signal-per-mass-dry-weight'!N91*100/'signal-per-mass-dry-weight'!N$172</f>
        <v>0.0306907839519746</v>
      </c>
      <c r="O91" s="66">
        <f>'signal-per-mass-dry-weight'!O91*100/'signal-per-mass-dry-weight'!O$172</f>
        <v>0.00235702471591228</v>
      </c>
      <c r="P91" s="66">
        <f>'signal-per-mass-dry-weight'!P91*100/'signal-per-mass-dry-weight'!P$172</f>
        <v>0.0213538120960773</v>
      </c>
      <c r="Q91" s="66">
        <f t="shared" si="3"/>
        <v>0.0127959188888469</v>
      </c>
      <c r="R91" s="115">
        <f t="shared" si="4"/>
        <v>0.0080545667193521</v>
      </c>
      <c r="S91" s="66">
        <f t="shared" si="5"/>
        <v>0.629463721153513</v>
      </c>
      <c r="T91" s="66">
        <f>'signal-per-mass-dry-weight'!T91*100/'signal-per-mass-dry-weight'!T$172</f>
        <v>0.0181538583008391</v>
      </c>
      <c r="U91" s="66">
        <f>'signal-per-mass-dry-weight'!U91*100/'signal-per-mass-dry-weight'!U$172</f>
        <v>0.0191945556698806</v>
      </c>
      <c r="V91" s="66">
        <f>'signal-per-mass-dry-weight'!V91*100/'signal-per-mass-dry-weight'!V$172</f>
        <v>0.0459101107162284</v>
      </c>
      <c r="W91" s="66">
        <f>'signal-per-mass-dry-weight'!W91*100/'signal-per-mass-dry-weight'!W$172</f>
        <v>0.0336130606733099</v>
      </c>
      <c r="X91" s="66">
        <f>'signal-per-mass-dry-weight'!X91*100/'signal-per-mass-dry-weight'!X$172</f>
        <v>0.026711882700757</v>
      </c>
      <c r="Y91" s="66">
        <f>'signal-per-mass-dry-weight'!Y91*100/'signal-per-mass-dry-weight'!Y$172</f>
        <v>0.0227802863379462</v>
      </c>
      <c r="Z91" s="66">
        <f>'signal-per-mass-dry-weight'!Z91*100/'signal-per-mass-dry-weight'!Z$172</f>
        <v>0.0190861234719716</v>
      </c>
      <c r="AA91" s="66">
        <f>'signal-per-mass-dry-weight'!AA91*100/'signal-per-mass-dry-weight'!AA$172</f>
        <v>0.00283250994254169</v>
      </c>
      <c r="AB91" s="66">
        <f>'signal-per-mass-dry-weight'!AB91*100/'signal-per-mass-dry-weight'!AB$172</f>
        <v>0.00952430928169313</v>
      </c>
      <c r="AC91" s="66">
        <f>'signal-per-mass-dry-weight'!AC91*100/'signal-per-mass-dry-weight'!AC$172</f>
        <v>0.0392570045878683</v>
      </c>
      <c r="AD91" s="66">
        <f>'signal-per-mass-dry-weight'!AD91*100/'signal-per-mass-dry-weight'!AD$172</f>
        <v>0.00675763587948949</v>
      </c>
      <c r="AE91" s="66">
        <f>'signal-per-mass-dry-weight'!AE91*100/'signal-per-mass-dry-weight'!AE$172</f>
        <v>0.0109748098151486</v>
      </c>
      <c r="AF91" s="66">
        <f>'signal-per-mass-dry-weight'!AF91*100/'signal-per-mass-dry-weight'!AF$172</f>
        <v>0.0219569259288927</v>
      </c>
      <c r="AG91" s="66">
        <f>'signal-per-mass-dry-weight'!AG91*100/'signal-per-mass-dry-weight'!AG$172</f>
        <v>0.0278676201012841</v>
      </c>
      <c r="AH91" s="66">
        <f>'signal-per-mass-dry-weight'!AH91*100/'signal-per-mass-dry-weight'!AH$172</f>
        <v>0.0318666882035777</v>
      </c>
      <c r="AI91" s="66">
        <f>'signal-per-mass-dry-weight'!AI91*100/'signal-per-mass-dry-weight'!AI$172</f>
        <v>0.0164979126922888</v>
      </c>
      <c r="AJ91" s="66">
        <f>'signal-per-mass-dry-weight'!AJ91*100/'signal-per-mass-dry-weight'!AJ$172</f>
        <v>0.0125360816759846</v>
      </c>
      <c r="AK91" s="66">
        <f>'signal-per-mass-dry-weight'!AK91*100/'signal-per-mass-dry-weight'!AK$172</f>
        <v>0.0144968806685126</v>
      </c>
      <c r="AL91" s="66">
        <f>'signal-per-mass-dry-weight'!AL91*100/'signal-per-mass-dry-weight'!AL$172</f>
        <v>0.0103727986080542</v>
      </c>
      <c r="AM91" s="66">
        <f>'signal-per-mass-dry-weight'!AM91*100/'signal-per-mass-dry-weight'!AM$172</f>
        <v>0.0105896529664416</v>
      </c>
      <c r="AN91" s="66">
        <f>'signal-per-mass-dry-weight'!AN91*100/'signal-per-mass-dry-weight'!AN$172</f>
        <v>0.0240187694179926</v>
      </c>
      <c r="AO91" s="66">
        <f>'signal-per-mass-dry-weight'!AO91*100/'signal-per-mass-dry-weight'!AO$172</f>
        <v>0.00299635640040557</v>
      </c>
      <c r="AP91" s="66">
        <f>'signal-per-mass-dry-weight'!AP91*100/'signal-per-mass-dry-weight'!AP$172</f>
        <v>0.0131047236341561</v>
      </c>
      <c r="AQ91" s="66">
        <f>'signal-per-mass-dry-weight'!AQ91*100/'signal-per-mass-dry-weight'!AQ$172</f>
        <v>0.0237618027005452</v>
      </c>
      <c r="AR91" s="66">
        <f>'signal-per-mass-dry-weight'!AR91*100/'signal-per-mass-dry-weight'!AR$172</f>
        <v>0.0130819854585986</v>
      </c>
      <c r="AS91" s="66">
        <f>'signal-per-mass-dry-weight'!AS91*100/'signal-per-mass-dry-weight'!AS$172</f>
        <v>0.0177708473216395</v>
      </c>
      <c r="AT91" s="66">
        <f>'signal-per-mass-dry-weight'!AT91*100/'signal-per-mass-dry-weight'!AT$172</f>
        <v>0.0260696250758601</v>
      </c>
      <c r="AU91" s="66">
        <f>'signal-per-mass-dry-weight'!AU91*100/'signal-per-mass-dry-weight'!AU$172</f>
        <v>0.0120312937239116</v>
      </c>
      <c r="AV91" s="66">
        <f>'signal-per-mass-dry-weight'!AV91*100/'signal-per-mass-dry-weight'!AV$172</f>
        <v>0.00788792576526732</v>
      </c>
      <c r="AW91" s="66">
        <f>'signal-per-mass-dry-weight'!AW91*100/'signal-per-mass-dry-weight'!AW$172</f>
        <v>0.002431590910443</v>
      </c>
      <c r="AX91" s="66">
        <f>'signal-per-mass-dry-weight'!AX91*100/'signal-per-mass-dry-weight'!AX$172</f>
        <v>0.010660300894086</v>
      </c>
      <c r="AY91" s="66">
        <f>'signal-per-mass-dry-weight'!AY91*100/'signal-per-mass-dry-weight'!AY$172</f>
        <v>0.0131454389009813</v>
      </c>
      <c r="AZ91" s="66">
        <f>'signal-per-mass-dry-weight'!AZ91*100/'signal-per-mass-dry-weight'!AZ$172</f>
        <v>0.0056860442090479</v>
      </c>
      <c r="BA91" s="66">
        <f>'signal-per-mass-dry-weight'!BA91*100/'signal-per-mass-dry-weight'!BA$172</f>
        <v>0.0139709643062064</v>
      </c>
      <c r="BB91" s="66">
        <f>'signal-per-mass-dry-weight'!BB91*100/'signal-per-mass-dry-weight'!BB$172</f>
        <v>0.014930517688817</v>
      </c>
      <c r="BC91" s="66">
        <f>'signal-per-mass-dry-weight'!BC91*100/'signal-per-mass-dry-weight'!BC$172</f>
        <v>0.00710292677225054</v>
      </c>
      <c r="BD91" s="66">
        <f>'signal-per-mass-dry-weight'!BD91*100/'signal-per-mass-dry-weight'!BD$172</f>
        <v>0.0125016441647393</v>
      </c>
      <c r="BE91" s="66">
        <f>'signal-per-mass-dry-weight'!BE91*100/'signal-per-mass-dry-weight'!BE$172</f>
        <v>0.0215370309030152</v>
      </c>
      <c r="BF91" s="66">
        <f>'signal-per-mass-dry-weight'!BF91*100/'signal-per-mass-dry-weight'!BF$172</f>
        <v>0.0163018116135325</v>
      </c>
      <c r="BG91" s="66">
        <f>'signal-per-mass-dry-weight'!BG91*100/'signal-per-mass-dry-weight'!BG$172</f>
        <v>0.00909873099532238</v>
      </c>
      <c r="BH91" s="66">
        <f>'signal-per-mass-dry-weight'!BH91*100/'signal-per-mass-dry-weight'!BH$172</f>
        <v>0</v>
      </c>
      <c r="BI91" s="66">
        <f>'signal-per-mass-dry-weight'!BI91*100/'signal-per-mass-dry-weight'!BI$172</f>
        <v>0</v>
      </c>
      <c r="BJ91" s="66">
        <f>'signal-per-mass-dry-weight'!BJ91*100/'signal-per-mass-dry-weight'!BJ$172</f>
        <v>0.0120683129443862</v>
      </c>
      <c r="BK91" s="66">
        <f>'signal-per-mass-dry-weight'!BK91*100/'signal-per-mass-dry-weight'!BK$172</f>
        <v>0.00732282896568411</v>
      </c>
      <c r="BL91" s="66">
        <f>'signal-per-mass-dry-weight'!BL91*100/'signal-per-mass-dry-weight'!BL$172</f>
        <v>0.0252462693319383</v>
      </c>
      <c r="BM91" s="121">
        <f>'signal-per-mass-dry-weight'!BM91*100/'signal-per-mass-dry-weight'!BM$172</f>
        <v>0.00320367808523648</v>
      </c>
      <c r="BN91" s="66">
        <f>'signal-per-mass-dry-weight'!BN91*100/'signal-per-mass-dry-weight'!BN$172</f>
        <v>0.0150826069403557</v>
      </c>
      <c r="BO91" s="66">
        <f>'signal-per-mass-dry-weight'!BO91*100/'signal-per-mass-dry-weight'!BO$172</f>
        <v>0.00674533118702264</v>
      </c>
      <c r="BP91" s="66">
        <f>'signal-per-mass-dry-weight'!BP91*100/'signal-per-mass-dry-weight'!BP$172</f>
        <v>0.00577037311609945</v>
      </c>
      <c r="BQ91" s="66">
        <f>'signal-per-mass-dry-weight'!BQ91*100/'signal-per-mass-dry-weight'!BQ$172</f>
        <v>0.0107630417876062</v>
      </c>
      <c r="BR91" s="66">
        <f>'signal-per-mass-dry-weight'!BR91*100/'signal-per-mass-dry-weight'!BR$172</f>
        <v>0</v>
      </c>
      <c r="BS91" s="66">
        <f>'signal-per-mass-dry-weight'!BS91*100/'signal-per-mass-dry-weight'!BS$172</f>
        <v>0.00590645917347673</v>
      </c>
      <c r="BT91" s="66">
        <f>'signal-per-mass-dry-weight'!BT91*100/'signal-per-mass-dry-weight'!BT$172</f>
        <v>0.0139802744959868</v>
      </c>
      <c r="BU91" s="66">
        <f>'signal-per-mass-dry-weight'!BU91*100/'signal-per-mass-dry-weight'!BU$172</f>
        <v>0.0114558677476972</v>
      </c>
      <c r="BV91" s="66">
        <f>'signal-per-mass-dry-weight'!BV91*100/'signal-per-mass-dry-weight'!BV$172</f>
        <v>0.00510952810968599</v>
      </c>
      <c r="BW91" s="66">
        <f>'signal-per-mass-dry-weight'!BW91*100/'signal-per-mass-dry-weight'!BW$172</f>
        <v>0.00857302508464859</v>
      </c>
      <c r="BX91" s="66">
        <f>'signal-per-mass-dry-weight'!BX91*100/'signal-per-mass-dry-weight'!BX$172</f>
        <v>0.00417868094017034</v>
      </c>
      <c r="BY91" s="66">
        <f>'signal-per-mass-dry-weight'!BY91*100/'signal-per-mass-dry-weight'!BY$172</f>
        <v>0</v>
      </c>
      <c r="BZ91" s="66">
        <f>'signal-per-mass-dry-weight'!BZ91*100/'signal-per-mass-dry-weight'!BZ$172</f>
        <v>0.00880422471747776</v>
      </c>
      <c r="CA91" s="66">
        <f>'signal-per-mass-dry-weight'!CA91*100/'signal-per-mass-dry-weight'!CA$172</f>
        <v>0.0106851930184921</v>
      </c>
      <c r="CB91" s="66">
        <f>'signal-per-mass-dry-weight'!CB91*100/'signal-per-mass-dry-weight'!CB$172</f>
        <v>0</v>
      </c>
      <c r="CC91" s="66">
        <f>'signal-per-mass-dry-weight'!CC91*100/'signal-per-mass-dry-weight'!CC$172</f>
        <v>0</v>
      </c>
      <c r="CD91" s="66">
        <f>'signal-per-mass-dry-weight'!CD91*100/'signal-per-mass-dry-weight'!CD$172</f>
        <v>0.00387134936641538</v>
      </c>
      <c r="CE91" s="66">
        <f>'signal-per-mass-dry-weight'!CE91*100/'signal-per-mass-dry-weight'!CE$172</f>
        <v>0</v>
      </c>
      <c r="CF91" s="66">
        <f>'signal-per-mass-dry-weight'!CF91*100/'signal-per-mass-dry-weight'!CF$172</f>
        <v>0.00340185971370197</v>
      </c>
      <c r="CG91" s="66">
        <f>'signal-per-mass-dry-weight'!CG91*100/'signal-per-mass-dry-weight'!CG$172</f>
        <v>0</v>
      </c>
      <c r="CH91" s="66">
        <f>'signal-per-mass-dry-weight'!CH91*100/'signal-per-mass-dry-weight'!CH$172</f>
        <v>0</v>
      </c>
      <c r="CI91" s="66">
        <f>'signal-per-mass-dry-weight'!CI91*100/'signal-per-mass-dry-weight'!CI$172</f>
        <v>0</v>
      </c>
      <c r="CJ91" s="66">
        <f>'signal-per-mass-dry-weight'!CJ91*100/'signal-per-mass-dry-weight'!CJ$172</f>
        <v>0.00532482251182398</v>
      </c>
      <c r="CK91" s="66">
        <f>'signal-per-mass-dry-weight'!CK91*100/'signal-per-mass-dry-weight'!CK$172</f>
        <v>0</v>
      </c>
      <c r="CL91" s="66">
        <f>'signal-per-mass-dry-weight'!CL91*100/'signal-per-mass-dry-weight'!CL$172</f>
        <v>0.0109774538916714</v>
      </c>
      <c r="CM91" s="66">
        <f>'signal-per-mass-dry-weight'!CM91*100/'signal-per-mass-dry-weight'!CM$172</f>
        <v>0.0200354322625127</v>
      </c>
      <c r="CN91" s="66">
        <f>'signal-per-mass-dry-weight'!CN91*100/'signal-per-mass-dry-weight'!CN$172</f>
        <v>0.00565674538910024</v>
      </c>
      <c r="CO91" s="66">
        <f>'signal-per-mass-dry-weight'!CO91*100/'signal-per-mass-dry-weight'!CO$172</f>
        <v>0.0052681914570173</v>
      </c>
      <c r="CP91" s="66">
        <f>'signal-per-mass-dry-weight'!CP91*100/'signal-per-mass-dry-weight'!CP$172</f>
        <v>0.00589673506177514</v>
      </c>
      <c r="CQ91" s="66">
        <f>'signal-per-mass-dry-weight'!CQ91*100/'signal-per-mass-dry-weight'!CQ$172</f>
        <v>0.00207600763570165</v>
      </c>
      <c r="CR91" s="66">
        <f>'signal-per-mass-dry-weight'!CR91*100/'signal-per-mass-dry-weight'!CR$172</f>
        <v>0</v>
      </c>
      <c r="CS91" s="66">
        <f>'signal-per-mass-dry-weight'!CS91*100/'signal-per-mass-dry-weight'!CS$172</f>
        <v>0.00745168247020029</v>
      </c>
      <c r="CT91" s="66">
        <f>'signal-per-mass-dry-weight'!CT91*100/'signal-per-mass-dry-weight'!CT$172</f>
        <v>0</v>
      </c>
      <c r="CU91" s="66">
        <f>'signal-per-mass-dry-weight'!CU91*100/'signal-per-mass-dry-weight'!CU$172</f>
        <v>0</v>
      </c>
      <c r="CV91" s="66">
        <f>'signal-per-mass-dry-weight'!CV91*100/'signal-per-mass-dry-weight'!CV$172</f>
        <v>0.0070527355320619</v>
      </c>
      <c r="CW91" s="66">
        <f>'signal-per-mass-dry-weight'!CW91*100/'signal-per-mass-dry-weight'!CW$172</f>
        <v>0.00896978176542655</v>
      </c>
      <c r="CX91" s="66">
        <f>'signal-per-mass-dry-weight'!CX91*100/'signal-per-mass-dry-weight'!CX$172</f>
        <v>0</v>
      </c>
      <c r="CY91" s="66">
        <f>'signal-per-mass-dry-weight'!CY91*100/'signal-per-mass-dry-weight'!CY$172</f>
        <v>0</v>
      </c>
      <c r="CZ91" s="66">
        <f>'signal-per-mass-dry-weight'!CZ91*100/'signal-per-mass-dry-weight'!CZ$172</f>
        <v>0.0190506887952848</v>
      </c>
    </row>
    <row r="92" spans="1:104">
      <c r="A92" s="74" t="s">
        <v>528</v>
      </c>
      <c r="B92" s="75"/>
      <c r="C92" s="74" t="s">
        <v>528</v>
      </c>
      <c r="D92" s="97"/>
      <c r="E92" s="97"/>
      <c r="F92" s="97"/>
      <c r="G92" s="82">
        <f>'signal-per-mass-dry-weight'!G92*100/'signal-per-mass-dry-weight'!G$172</f>
        <v>18.78397054005</v>
      </c>
      <c r="H92" s="82">
        <f>'signal-per-mass-dry-weight'!H92*100/'signal-per-mass-dry-weight'!H$172</f>
        <v>17.2052626889196</v>
      </c>
      <c r="I92" s="82">
        <f>'signal-per-mass-dry-weight'!I92*100/'signal-per-mass-dry-weight'!I$172</f>
        <v>18.9662690972954</v>
      </c>
      <c r="J92" s="82">
        <f>'signal-per-mass-dry-weight'!J92*100/'signal-per-mass-dry-weight'!J$172</f>
        <v>17.6444026232585</v>
      </c>
      <c r="K92" s="82">
        <f>'signal-per-mass-dry-weight'!K92*100/'signal-per-mass-dry-weight'!K$172</f>
        <v>18.2648532003876</v>
      </c>
      <c r="L92" s="82">
        <f>'signal-per-mass-dry-weight'!L92*100/'signal-per-mass-dry-weight'!L$172</f>
        <v>18.3061310786508</v>
      </c>
      <c r="M92" s="82">
        <f>'signal-per-mass-dry-weight'!M92*100/'signal-per-mass-dry-weight'!M$172</f>
        <v>18.4821272132804</v>
      </c>
      <c r="N92" s="82">
        <f>'signal-per-mass-dry-weight'!N92*100/'signal-per-mass-dry-weight'!N$172</f>
        <v>17.2574278161953</v>
      </c>
      <c r="O92" s="82">
        <f>'signal-per-mass-dry-weight'!O92*100/'signal-per-mass-dry-weight'!O$172</f>
        <v>18.5966893060763</v>
      </c>
      <c r="P92" s="82">
        <f>'signal-per-mass-dry-weight'!P92*100/'signal-per-mass-dry-weight'!P$172</f>
        <v>18.046106602395</v>
      </c>
      <c r="Q92" s="116">
        <f t="shared" si="3"/>
        <v>18.1553240166509</v>
      </c>
      <c r="R92" s="117">
        <f t="shared" si="4"/>
        <v>0.612007140692293</v>
      </c>
      <c r="S92" s="66">
        <f t="shared" si="5"/>
        <v>0.0337095135361395</v>
      </c>
      <c r="T92" s="82">
        <f>'signal-per-mass-dry-weight'!T92*100/'signal-per-mass-dry-weight'!T$172</f>
        <v>19.5230828067494</v>
      </c>
      <c r="U92" s="82">
        <f>'signal-per-mass-dry-weight'!U92*100/'signal-per-mass-dry-weight'!U$172</f>
        <v>26.8553587651389</v>
      </c>
      <c r="V92" s="82">
        <f>'signal-per-mass-dry-weight'!V92*100/'signal-per-mass-dry-weight'!V$172</f>
        <v>25.6351463598485</v>
      </c>
      <c r="W92" s="82">
        <f>'signal-per-mass-dry-weight'!W92*100/'signal-per-mass-dry-weight'!W$172</f>
        <v>26.7710741545995</v>
      </c>
      <c r="X92" s="82">
        <f>'signal-per-mass-dry-weight'!X92*100/'signal-per-mass-dry-weight'!X$172</f>
        <v>22.3988596904304</v>
      </c>
      <c r="Y92" s="82">
        <f>'signal-per-mass-dry-weight'!Y92*100/'signal-per-mass-dry-weight'!Y$172</f>
        <v>15.8060257412962</v>
      </c>
      <c r="Z92" s="82">
        <f>'signal-per-mass-dry-weight'!Z92*100/'signal-per-mass-dry-weight'!Z$172</f>
        <v>14.1552689161388</v>
      </c>
      <c r="AA92" s="82">
        <f>'signal-per-mass-dry-weight'!AA92*100/'signal-per-mass-dry-weight'!AA$172</f>
        <v>16.7313529795995</v>
      </c>
      <c r="AB92" s="82">
        <f>'signal-per-mass-dry-weight'!AB92*100/'signal-per-mass-dry-weight'!AB$172</f>
        <v>21.8911486685076</v>
      </c>
      <c r="AC92" s="82">
        <f>'signal-per-mass-dry-weight'!AC92*100/'signal-per-mass-dry-weight'!AC$172</f>
        <v>25.1939460249092</v>
      </c>
      <c r="AD92" s="82">
        <f>'signal-per-mass-dry-weight'!AD92*100/'signal-per-mass-dry-weight'!AD$172</f>
        <v>20.4651623792399</v>
      </c>
      <c r="AE92" s="82">
        <f>'signal-per-mass-dry-weight'!AE92*100/'signal-per-mass-dry-weight'!AE$172</f>
        <v>18.70601458943</v>
      </c>
      <c r="AF92" s="82">
        <f>'signal-per-mass-dry-weight'!AF92*100/'signal-per-mass-dry-weight'!AF$172</f>
        <v>26.9533812591974</v>
      </c>
      <c r="AG92" s="82">
        <f>'signal-per-mass-dry-weight'!AG92*100/'signal-per-mass-dry-weight'!AG$172</f>
        <v>25.2561454215928</v>
      </c>
      <c r="AH92" s="82">
        <f>'signal-per-mass-dry-weight'!AH92*100/'signal-per-mass-dry-weight'!AH$172</f>
        <v>28.0828376462849</v>
      </c>
      <c r="AI92" s="82">
        <f>'signal-per-mass-dry-weight'!AI92*100/'signal-per-mass-dry-weight'!AI$172</f>
        <v>22.5023280166473</v>
      </c>
      <c r="AJ92" s="82">
        <f>'signal-per-mass-dry-weight'!AJ92*100/'signal-per-mass-dry-weight'!AJ$172</f>
        <v>16.2866265918057</v>
      </c>
      <c r="AK92" s="82">
        <f>'signal-per-mass-dry-weight'!AK92*100/'signal-per-mass-dry-weight'!AK$172</f>
        <v>13.4384012814159</v>
      </c>
      <c r="AL92" s="82">
        <f>'signal-per-mass-dry-weight'!AL92*100/'signal-per-mass-dry-weight'!AL$172</f>
        <v>14.6513187139114</v>
      </c>
      <c r="AM92" s="82">
        <f>'signal-per-mass-dry-weight'!AM92*100/'signal-per-mass-dry-weight'!AM$172</f>
        <v>16.9539285027434</v>
      </c>
      <c r="AN92" s="82">
        <f>'signal-per-mass-dry-weight'!AN92*100/'signal-per-mass-dry-weight'!AN$172</f>
        <v>23.7108788175157</v>
      </c>
      <c r="AO92" s="82">
        <f>'signal-per-mass-dry-weight'!AO92*100/'signal-per-mass-dry-weight'!AO$172</f>
        <v>16.8332306218385</v>
      </c>
      <c r="AP92" s="82">
        <f>'signal-per-mass-dry-weight'!AP92*100/'signal-per-mass-dry-weight'!AP$172</f>
        <v>16.1276089558807</v>
      </c>
      <c r="AQ92" s="82">
        <f>'signal-per-mass-dry-weight'!AQ92*100/'signal-per-mass-dry-weight'!AQ$172</f>
        <v>14.6887903721184</v>
      </c>
      <c r="AR92" s="82">
        <f>'signal-per-mass-dry-weight'!AR92*100/'signal-per-mass-dry-weight'!AR$172</f>
        <v>12.4238681472778</v>
      </c>
      <c r="AS92" s="82">
        <f>'signal-per-mass-dry-weight'!AS92*100/'signal-per-mass-dry-weight'!AS$172</f>
        <v>23.9208044542393</v>
      </c>
      <c r="AT92" s="82">
        <f>'signal-per-mass-dry-weight'!AT92*100/'signal-per-mass-dry-weight'!AT$172</f>
        <v>24.0816713325753</v>
      </c>
      <c r="AU92" s="82">
        <f>'signal-per-mass-dry-weight'!AU92*100/'signal-per-mass-dry-weight'!AU$172</f>
        <v>16.5982802730952</v>
      </c>
      <c r="AV92" s="82">
        <f>'signal-per-mass-dry-weight'!AV92*100/'signal-per-mass-dry-weight'!AV$172</f>
        <v>19.1966477367869</v>
      </c>
      <c r="AW92" s="82">
        <f>'signal-per-mass-dry-weight'!AW92*100/'signal-per-mass-dry-weight'!AW$172</f>
        <v>24.2122017520996</v>
      </c>
      <c r="AX92" s="82">
        <f>'signal-per-mass-dry-weight'!AX92*100/'signal-per-mass-dry-weight'!AX$172</f>
        <v>23.5506182874271</v>
      </c>
      <c r="AY92" s="82">
        <f>'signal-per-mass-dry-weight'!AY92*100/'signal-per-mass-dry-weight'!AY$172</f>
        <v>26.1433859774936</v>
      </c>
      <c r="AZ92" s="82">
        <f>'signal-per-mass-dry-weight'!AZ92*100/'signal-per-mass-dry-weight'!AZ$172</f>
        <v>31.9689306587405</v>
      </c>
      <c r="BA92" s="82">
        <f>'signal-per-mass-dry-weight'!BA92*100/'signal-per-mass-dry-weight'!BA$172</f>
        <v>25.8913403263693</v>
      </c>
      <c r="BB92" s="82">
        <f>'signal-per-mass-dry-weight'!BB92*100/'signal-per-mass-dry-weight'!BB$172</f>
        <v>26.4775667762383</v>
      </c>
      <c r="BC92" s="82">
        <f>'signal-per-mass-dry-weight'!BC92*100/'signal-per-mass-dry-weight'!BC$172</f>
        <v>18.3962251937903</v>
      </c>
      <c r="BD92" s="82">
        <f>'signal-per-mass-dry-weight'!BD92*100/'signal-per-mass-dry-weight'!BD$172</f>
        <v>19.6871030555805</v>
      </c>
      <c r="BE92" s="82">
        <f>'signal-per-mass-dry-weight'!BE92*100/'signal-per-mass-dry-weight'!BE$172</f>
        <v>18.8175420342133</v>
      </c>
      <c r="BF92" s="82">
        <f>'signal-per-mass-dry-weight'!BF92*100/'signal-per-mass-dry-weight'!BF$172</f>
        <v>22.6711331835848</v>
      </c>
      <c r="BG92" s="82">
        <f>'signal-per-mass-dry-weight'!BG92*100/'signal-per-mass-dry-weight'!BG$172</f>
        <v>18.709200618196</v>
      </c>
      <c r="BH92" s="82">
        <f>'signal-per-mass-dry-weight'!BH92*100/'signal-per-mass-dry-weight'!BH$172</f>
        <v>20.3942445544394</v>
      </c>
      <c r="BI92" s="82">
        <f>'signal-per-mass-dry-weight'!BI92*100/'signal-per-mass-dry-weight'!BI$172</f>
        <v>22.0371858919074</v>
      </c>
      <c r="BJ92" s="82">
        <f>'signal-per-mass-dry-weight'!BJ92*100/'signal-per-mass-dry-weight'!BJ$172</f>
        <v>24.0274076566257</v>
      </c>
      <c r="BK92" s="82">
        <f>'signal-per-mass-dry-weight'!BK92*100/'signal-per-mass-dry-weight'!BK$172</f>
        <v>25.8781452818311</v>
      </c>
      <c r="BL92" s="82">
        <f>'signal-per-mass-dry-weight'!BL92*100/'signal-per-mass-dry-weight'!BL$172</f>
        <v>27.729555499101</v>
      </c>
      <c r="BM92" s="122">
        <f>'signal-per-mass-dry-weight'!BM92*100/'signal-per-mass-dry-weight'!BM$172</f>
        <v>10.261701274821</v>
      </c>
      <c r="BN92" s="82">
        <f>'signal-per-mass-dry-weight'!BN92*100/'signal-per-mass-dry-weight'!BN$172</f>
        <v>13.8905782385029</v>
      </c>
      <c r="BO92" s="82">
        <f>'signal-per-mass-dry-weight'!BO92*100/'signal-per-mass-dry-weight'!BO$172</f>
        <v>15.4888543160143</v>
      </c>
      <c r="BP92" s="82">
        <f>'signal-per-mass-dry-weight'!BP92*100/'signal-per-mass-dry-weight'!BP$172</f>
        <v>15.2678302278875</v>
      </c>
      <c r="BQ92" s="82">
        <f>'signal-per-mass-dry-weight'!BQ92*100/'signal-per-mass-dry-weight'!BQ$172</f>
        <v>15.1613588141115</v>
      </c>
      <c r="BR92" s="82">
        <f>'signal-per-mass-dry-weight'!BR92*100/'signal-per-mass-dry-weight'!BR$172</f>
        <v>15.05569322046</v>
      </c>
      <c r="BS92" s="82">
        <f>'signal-per-mass-dry-weight'!BS92*100/'signal-per-mass-dry-weight'!BS$172</f>
        <v>17.7506817540496</v>
      </c>
      <c r="BT92" s="82">
        <f>'signal-per-mass-dry-weight'!BT92*100/'signal-per-mass-dry-weight'!BT$172</f>
        <v>9.9963622737804</v>
      </c>
      <c r="BU92" s="82">
        <f>'signal-per-mass-dry-weight'!BU92*100/'signal-per-mass-dry-weight'!BU$172</f>
        <v>11.2416430208152</v>
      </c>
      <c r="BV92" s="82">
        <f>'signal-per-mass-dry-weight'!BV92*100/'signal-per-mass-dry-weight'!BV$172</f>
        <v>12.3604594501414</v>
      </c>
      <c r="BW92" s="82">
        <f>'signal-per-mass-dry-weight'!BW92*100/'signal-per-mass-dry-weight'!BW$172</f>
        <v>11.3759756360744</v>
      </c>
      <c r="BX92" s="82">
        <f>'signal-per-mass-dry-weight'!BX92*100/'signal-per-mass-dry-weight'!BX$172</f>
        <v>15.504786694455</v>
      </c>
      <c r="BY92" s="82">
        <f>'signal-per-mass-dry-weight'!BY92*100/'signal-per-mass-dry-weight'!BY$172</f>
        <v>12.5208414147077</v>
      </c>
      <c r="BZ92" s="82">
        <f>'signal-per-mass-dry-weight'!BZ92*100/'signal-per-mass-dry-weight'!BZ$172</f>
        <v>21.3066640275321</v>
      </c>
      <c r="CA92" s="82">
        <f>'signal-per-mass-dry-weight'!CA92*100/'signal-per-mass-dry-weight'!CA$172</f>
        <v>18.5291932133672</v>
      </c>
      <c r="CB92" s="82">
        <f>'signal-per-mass-dry-weight'!CB92*100/'signal-per-mass-dry-weight'!CB$172</f>
        <v>11.218907375605</v>
      </c>
      <c r="CC92" s="82">
        <f>'signal-per-mass-dry-weight'!CC92*100/'signal-per-mass-dry-weight'!CC$172</f>
        <v>7.6872772431557</v>
      </c>
      <c r="CD92" s="82">
        <f>'signal-per-mass-dry-weight'!CD92*100/'signal-per-mass-dry-weight'!CD$172</f>
        <v>8.02511366911076</v>
      </c>
      <c r="CE92" s="82">
        <f>'signal-per-mass-dry-weight'!CE92*100/'signal-per-mass-dry-weight'!CE$172</f>
        <v>7.51044024942705</v>
      </c>
      <c r="CF92" s="82">
        <f>'signal-per-mass-dry-weight'!CF92*100/'signal-per-mass-dry-weight'!CF$172</f>
        <v>8.54155946214859</v>
      </c>
      <c r="CG92" s="82">
        <f>'signal-per-mass-dry-weight'!CG92*100/'signal-per-mass-dry-weight'!CG$172</f>
        <v>8.16519258747664</v>
      </c>
      <c r="CH92" s="82">
        <f>'signal-per-mass-dry-weight'!CH92*100/'signal-per-mass-dry-weight'!CH$172</f>
        <v>8.4558141234256</v>
      </c>
      <c r="CI92" s="82">
        <f>'signal-per-mass-dry-weight'!CI92*100/'signal-per-mass-dry-weight'!CI$172</f>
        <v>7.03273498740743</v>
      </c>
      <c r="CJ92" s="82">
        <f>'signal-per-mass-dry-weight'!CJ92*100/'signal-per-mass-dry-weight'!CJ$172</f>
        <v>12.5657824045278</v>
      </c>
      <c r="CK92" s="82">
        <f>'signal-per-mass-dry-weight'!CK92*100/'signal-per-mass-dry-weight'!CK$172</f>
        <v>8.89952727189933</v>
      </c>
      <c r="CL92" s="82">
        <f>'signal-per-mass-dry-weight'!CL92*100/'signal-per-mass-dry-weight'!CL$172</f>
        <v>11.562951364239</v>
      </c>
      <c r="CM92" s="82">
        <f>'signal-per-mass-dry-weight'!CM92*100/'signal-per-mass-dry-weight'!CM$172</f>
        <v>18.9630357506617</v>
      </c>
      <c r="CN92" s="82">
        <f>'signal-per-mass-dry-weight'!CN92*100/'signal-per-mass-dry-weight'!CN$172</f>
        <v>15.4792595013686</v>
      </c>
      <c r="CO92" s="82">
        <f>'signal-per-mass-dry-weight'!CO92*100/'signal-per-mass-dry-weight'!CO$172</f>
        <v>15.9410205297886</v>
      </c>
      <c r="CP92" s="82">
        <f>'signal-per-mass-dry-weight'!CP92*100/'signal-per-mass-dry-weight'!CP$172</f>
        <v>15.7094918780752</v>
      </c>
      <c r="CQ92" s="82">
        <f>'signal-per-mass-dry-weight'!CQ92*100/'signal-per-mass-dry-weight'!CQ$172</f>
        <v>9.56769639065818</v>
      </c>
      <c r="CR92" s="82">
        <f>'signal-per-mass-dry-weight'!CR92*100/'signal-per-mass-dry-weight'!CR$172</f>
        <v>9.02634304110989</v>
      </c>
      <c r="CS92" s="82">
        <f>'signal-per-mass-dry-weight'!CS92*100/'signal-per-mass-dry-weight'!CS$172</f>
        <v>8.37904435361671</v>
      </c>
      <c r="CT92" s="82">
        <f>'signal-per-mass-dry-weight'!CT92*100/'signal-per-mass-dry-weight'!CT$172</f>
        <v>9.06055308411501</v>
      </c>
      <c r="CU92" s="82">
        <f>'signal-per-mass-dry-weight'!CU92*100/'signal-per-mass-dry-weight'!CU$172</f>
        <v>8.45001738175176</v>
      </c>
      <c r="CV92" s="82">
        <f>'signal-per-mass-dry-weight'!CV92*100/'signal-per-mass-dry-weight'!CV$172</f>
        <v>19.1897881091872</v>
      </c>
      <c r="CW92" s="82">
        <f>'signal-per-mass-dry-weight'!CW92*100/'signal-per-mass-dry-weight'!CW$172</f>
        <v>18.5598239399323</v>
      </c>
      <c r="CX92" s="82">
        <f>'signal-per-mass-dry-weight'!CX92*100/'signal-per-mass-dry-weight'!CX$172</f>
        <v>18.647132202048</v>
      </c>
      <c r="CY92" s="82">
        <f>'signal-per-mass-dry-weight'!CY92*100/'signal-per-mass-dry-weight'!CY$172</f>
        <v>13.7857119485006</v>
      </c>
      <c r="CZ92" s="82">
        <f>'signal-per-mass-dry-weight'!CZ92*100/'signal-per-mass-dry-weight'!CZ$172</f>
        <v>13.7957150468454</v>
      </c>
    </row>
    <row r="93" spans="1:104">
      <c r="A93">
        <f>'imported data from Web Calc'!A99</f>
        <v>686.5</v>
      </c>
      <c r="B93" t="str">
        <f>'imported data from Web Calc'!B99</f>
        <v>C37H68O8PN</v>
      </c>
      <c r="C93" s="61" t="str">
        <f>'imported data from Web Calc'!C99</f>
        <v>PE(32:3)</v>
      </c>
      <c r="D93" s="96"/>
      <c r="E93" s="96"/>
      <c r="F93" s="96"/>
      <c r="G93" s="66">
        <f>'signal-per-mass-dry-weight'!G93*100/'signal-per-mass-dry-weight'!G$172</f>
        <v>0.00679741611161553</v>
      </c>
      <c r="H93" s="66">
        <f>'signal-per-mass-dry-weight'!H93*100/'signal-per-mass-dry-weight'!H$172</f>
        <v>0</v>
      </c>
      <c r="I93" s="66">
        <f>'signal-per-mass-dry-weight'!I93*100/'signal-per-mass-dry-weight'!I$172</f>
        <v>0</v>
      </c>
      <c r="J93" s="66">
        <f>'signal-per-mass-dry-weight'!J93*100/'signal-per-mass-dry-weight'!J$172</f>
        <v>0.00737597803133372</v>
      </c>
      <c r="K93" s="66">
        <f>'signal-per-mass-dry-weight'!K93*100/'signal-per-mass-dry-weight'!K$172</f>
        <v>0.00726100484285793</v>
      </c>
      <c r="L93" s="66">
        <f>'signal-per-mass-dry-weight'!L93*100/'signal-per-mass-dry-weight'!L$172</f>
        <v>0.00362542208342402</v>
      </c>
      <c r="M93" s="66">
        <f>'signal-per-mass-dry-weight'!M93*100/'signal-per-mass-dry-weight'!M$172</f>
        <v>0</v>
      </c>
      <c r="N93" s="66">
        <f>'signal-per-mass-dry-weight'!N93*100/'signal-per-mass-dry-weight'!N$172</f>
        <v>0.0148547628880577</v>
      </c>
      <c r="O93" s="66">
        <f>'signal-per-mass-dry-weight'!O93*100/'signal-per-mass-dry-weight'!O$172</f>
        <v>0</v>
      </c>
      <c r="P93" s="66">
        <f>'signal-per-mass-dry-weight'!P93*100/'signal-per-mass-dry-weight'!P$172</f>
        <v>0</v>
      </c>
      <c r="Q93" s="66">
        <f t="shared" si="3"/>
        <v>0.00399145839572889</v>
      </c>
      <c r="R93" s="115">
        <f t="shared" si="4"/>
        <v>0.00503126197485088</v>
      </c>
      <c r="S93" s="66">
        <f t="shared" si="5"/>
        <v>1.26050718209531</v>
      </c>
      <c r="T93" s="66">
        <f>'signal-per-mass-dry-weight'!T93*100/'signal-per-mass-dry-weight'!T$172</f>
        <v>0.00475947219312445</v>
      </c>
      <c r="U93" s="66">
        <f>'signal-per-mass-dry-weight'!U93*100/'signal-per-mass-dry-weight'!U$172</f>
        <v>0.0100646322623278</v>
      </c>
      <c r="V93" s="66">
        <f>'signal-per-mass-dry-weight'!V93*100/'signal-per-mass-dry-weight'!V$172</f>
        <v>0.00185176058585217</v>
      </c>
      <c r="W93" s="66">
        <f>'signal-per-mass-dry-weight'!W93*100/'signal-per-mass-dry-weight'!W$172</f>
        <v>0.0151071004882775</v>
      </c>
      <c r="X93" s="66">
        <f>'signal-per-mass-dry-weight'!X93*100/'signal-per-mass-dry-weight'!X$172</f>
        <v>0.00875395610353385</v>
      </c>
      <c r="Y93" s="66">
        <f>'signal-per-mass-dry-weight'!Y93*100/'signal-per-mass-dry-weight'!Y$172</f>
        <v>0.00238896079456248</v>
      </c>
      <c r="Z93" s="66">
        <f>'signal-per-mass-dry-weight'!Z93*100/'signal-per-mass-dry-weight'!Z$172</f>
        <v>0.00571872915759589</v>
      </c>
      <c r="AA93" s="66">
        <f>'signal-per-mass-dry-weight'!AA93*100/'signal-per-mass-dry-weight'!AA$172</f>
        <v>0</v>
      </c>
      <c r="AB93" s="66">
        <f>'signal-per-mass-dry-weight'!AB93*100/'signal-per-mass-dry-weight'!AB$172</f>
        <v>0.00749108279359662</v>
      </c>
      <c r="AC93" s="66">
        <f>'signal-per-mass-dry-weight'!AC93*100/'signal-per-mass-dry-weight'!AC$172</f>
        <v>0.00686144761901412</v>
      </c>
      <c r="AD93" s="66">
        <f>'signal-per-mass-dry-weight'!AD93*100/'signal-per-mass-dry-weight'!AD$172</f>
        <v>0</v>
      </c>
      <c r="AE93" s="66">
        <f>'signal-per-mass-dry-weight'!AE93*100/'signal-per-mass-dry-weight'!AE$172</f>
        <v>0</v>
      </c>
      <c r="AF93" s="66">
        <f>'signal-per-mass-dry-weight'!AF93*100/'signal-per-mass-dry-weight'!AF$172</f>
        <v>0.00986835116401149</v>
      </c>
      <c r="AG93" s="66">
        <f>'signal-per-mass-dry-weight'!AG93*100/'signal-per-mass-dry-weight'!AG$172</f>
        <v>0</v>
      </c>
      <c r="AH93" s="66">
        <f>'signal-per-mass-dry-weight'!AH93*100/'signal-per-mass-dry-weight'!AH$172</f>
        <v>0.0100255459007225</v>
      </c>
      <c r="AI93" s="66">
        <f>'signal-per-mass-dry-weight'!AI93*100/'signal-per-mass-dry-weight'!AI$172</f>
        <v>0</v>
      </c>
      <c r="AJ93" s="66">
        <f>'signal-per-mass-dry-weight'!AJ93*100/'signal-per-mass-dry-weight'!AJ$172</f>
        <v>0.0197198186166832</v>
      </c>
      <c r="AK93" s="66">
        <f>'signal-per-mass-dry-weight'!AK93*100/'signal-per-mass-dry-weight'!AK$172</f>
        <v>0.00325774905109557</v>
      </c>
      <c r="AL93" s="66">
        <f>'signal-per-mass-dry-weight'!AL93*100/'signal-per-mass-dry-weight'!AL$172</f>
        <v>0.00407921933633514</v>
      </c>
      <c r="AM93" s="66">
        <f>'signal-per-mass-dry-weight'!AM93*100/'signal-per-mass-dry-weight'!AM$172</f>
        <v>0.00166579989752219</v>
      </c>
      <c r="AN93" s="66">
        <f>'signal-per-mass-dry-weight'!AN93*100/'signal-per-mass-dry-weight'!AN$172</f>
        <v>0.00708423775109062</v>
      </c>
      <c r="AO93" s="66">
        <f>'signal-per-mass-dry-weight'!AO93*100/'signal-per-mass-dry-weight'!AO$172</f>
        <v>0</v>
      </c>
      <c r="AP93" s="66">
        <f>'signal-per-mass-dry-weight'!AP93*100/'signal-per-mass-dry-weight'!AP$172</f>
        <v>0.00294490255940157</v>
      </c>
      <c r="AQ93" s="66">
        <f>'signal-per-mass-dry-weight'!AQ93*100/'signal-per-mass-dry-weight'!AQ$172</f>
        <v>0.00679606930359223</v>
      </c>
      <c r="AR93" s="66">
        <f>'signal-per-mass-dry-weight'!AR93*100/'signal-per-mass-dry-weight'!AR$172</f>
        <v>0.00440968923129395</v>
      </c>
      <c r="AS93" s="66">
        <f>'signal-per-mass-dry-weight'!AS93*100/'signal-per-mass-dry-weight'!AS$172</f>
        <v>0.0139771698567837</v>
      </c>
      <c r="AT93" s="66">
        <f>'signal-per-mass-dry-weight'!AT93*100/'signal-per-mass-dry-weight'!AT$172</f>
        <v>0.00911304205622604</v>
      </c>
      <c r="AU93" s="66">
        <f>'signal-per-mass-dry-weight'!AU93*100/'signal-per-mass-dry-weight'!AU$172</f>
        <v>0.0116466243276777</v>
      </c>
      <c r="AV93" s="66">
        <f>'signal-per-mass-dry-weight'!AV93*100/'signal-per-mass-dry-weight'!AV$172</f>
        <v>0.00310201523437179</v>
      </c>
      <c r="AW93" s="66">
        <f>'signal-per-mass-dry-weight'!AW93*100/'signal-per-mass-dry-weight'!AW$172</f>
        <v>0.00765000307803837</v>
      </c>
      <c r="AX93" s="66">
        <f>'signal-per-mass-dry-weight'!AX93*100/'signal-per-mass-dry-weight'!AX$172</f>
        <v>0.00745294725928274</v>
      </c>
      <c r="AY93" s="66">
        <f>'signal-per-mass-dry-weight'!AY93*100/'signal-per-mass-dry-weight'!AY$172</f>
        <v>0.0124070189137635</v>
      </c>
      <c r="AZ93" s="66">
        <f>'signal-per-mass-dry-weight'!AZ93*100/'signal-per-mass-dry-weight'!AZ$172</f>
        <v>0.0044722012566203</v>
      </c>
      <c r="BA93" s="66">
        <f>'signal-per-mass-dry-weight'!BA93*100/'signal-per-mass-dry-weight'!BA$172</f>
        <v>0.00549423833418238</v>
      </c>
      <c r="BB93" s="66">
        <f>'signal-per-mass-dry-weight'!BB93*100/'signal-per-mass-dry-weight'!BB$172</f>
        <v>0.00335519626223839</v>
      </c>
      <c r="BC93" s="66">
        <f>'signal-per-mass-dry-weight'!BC93*100/'signal-per-mass-dry-weight'!BC$172</f>
        <v>0.00558661116035534</v>
      </c>
      <c r="BD93" s="66">
        <f>'signal-per-mass-dry-weight'!BD93*100/'signal-per-mass-dry-weight'!BD$172</f>
        <v>0.00764775155948787</v>
      </c>
      <c r="BE93" s="66">
        <f>'signal-per-mass-dry-weight'!BE93*100/'signal-per-mass-dry-weight'!BE$172</f>
        <v>0.00627383617953515</v>
      </c>
      <c r="BF93" s="66">
        <f>'signal-per-mass-dry-weight'!BF93*100/'signal-per-mass-dry-weight'!BF$172</f>
        <v>0.0128217403352611</v>
      </c>
      <c r="BG93" s="66">
        <f>'signal-per-mass-dry-weight'!BG93*100/'signal-per-mass-dry-weight'!BG$172</f>
        <v>0</v>
      </c>
      <c r="BH93" s="66">
        <f>'signal-per-mass-dry-weight'!BH93*100/'signal-per-mass-dry-weight'!BH$172</f>
        <v>0</v>
      </c>
      <c r="BI93" s="66">
        <f>'signal-per-mass-dry-weight'!BI93*100/'signal-per-mass-dry-weight'!BI$172</f>
        <v>0</v>
      </c>
      <c r="BJ93" s="66">
        <f>'signal-per-mass-dry-weight'!BJ93*100/'signal-per-mass-dry-weight'!BJ$172</f>
        <v>0</v>
      </c>
      <c r="BK93" s="66">
        <f>'signal-per-mass-dry-weight'!BK93*100/'signal-per-mass-dry-weight'!BK$172</f>
        <v>0</v>
      </c>
      <c r="BL93" s="66">
        <f>'signal-per-mass-dry-weight'!BL93*100/'signal-per-mass-dry-weight'!BL$172</f>
        <v>0.00992837843677041</v>
      </c>
      <c r="BM93" s="121">
        <f>'signal-per-mass-dry-weight'!BM93*100/'signal-per-mass-dry-weight'!BM$172</f>
        <v>0.00503952928674137</v>
      </c>
      <c r="BN93" s="66">
        <f>'signal-per-mass-dry-weight'!BN93*100/'signal-per-mass-dry-weight'!BN$172</f>
        <v>0</v>
      </c>
      <c r="BO93" s="66">
        <f>'signal-per-mass-dry-weight'!BO93*100/'signal-per-mass-dry-weight'!BO$172</f>
        <v>0</v>
      </c>
      <c r="BP93" s="66">
        <f>'signal-per-mass-dry-weight'!BP93*100/'signal-per-mass-dry-weight'!BP$172</f>
        <v>0</v>
      </c>
      <c r="BQ93" s="66">
        <f>'signal-per-mass-dry-weight'!BQ93*100/'signal-per-mass-dry-weight'!BQ$172</f>
        <v>0</v>
      </c>
      <c r="BR93" s="66">
        <f>'signal-per-mass-dry-weight'!BR93*100/'signal-per-mass-dry-weight'!BR$172</f>
        <v>0</v>
      </c>
      <c r="BS93" s="66">
        <f>'signal-per-mass-dry-weight'!BS93*100/'signal-per-mass-dry-weight'!BS$172</f>
        <v>0</v>
      </c>
      <c r="BT93" s="66">
        <f>'signal-per-mass-dry-weight'!BT93*100/'signal-per-mass-dry-weight'!BT$172</f>
        <v>0</v>
      </c>
      <c r="BU93" s="66">
        <f>'signal-per-mass-dry-weight'!BU93*100/'signal-per-mass-dry-weight'!BU$172</f>
        <v>0</v>
      </c>
      <c r="BV93" s="66">
        <f>'signal-per-mass-dry-weight'!BV93*100/'signal-per-mass-dry-weight'!BV$172</f>
        <v>0</v>
      </c>
      <c r="BW93" s="66">
        <f>'signal-per-mass-dry-weight'!BW93*100/'signal-per-mass-dry-weight'!BW$172</f>
        <v>0</v>
      </c>
      <c r="BX93" s="66">
        <f>'signal-per-mass-dry-weight'!BX93*100/'signal-per-mass-dry-weight'!BX$172</f>
        <v>0</v>
      </c>
      <c r="BY93" s="66">
        <f>'signal-per-mass-dry-weight'!BY93*100/'signal-per-mass-dry-weight'!BY$172</f>
        <v>0</v>
      </c>
      <c r="BZ93" s="66">
        <f>'signal-per-mass-dry-weight'!BZ93*100/'signal-per-mass-dry-weight'!BZ$172</f>
        <v>0</v>
      </c>
      <c r="CA93" s="66">
        <f>'signal-per-mass-dry-weight'!CA93*100/'signal-per-mass-dry-weight'!CA$172</f>
        <v>0</v>
      </c>
      <c r="CB93" s="66">
        <f>'signal-per-mass-dry-weight'!CB93*100/'signal-per-mass-dry-weight'!CB$172</f>
        <v>0</v>
      </c>
      <c r="CC93" s="66">
        <f>'signal-per-mass-dry-weight'!CC93*100/'signal-per-mass-dry-weight'!CC$172</f>
        <v>0</v>
      </c>
      <c r="CD93" s="66">
        <f>'signal-per-mass-dry-weight'!CD93*100/'signal-per-mass-dry-weight'!CD$172</f>
        <v>0</v>
      </c>
      <c r="CE93" s="66">
        <f>'signal-per-mass-dry-weight'!CE93*100/'signal-per-mass-dry-weight'!CE$172</f>
        <v>0.00753508469541658</v>
      </c>
      <c r="CF93" s="66">
        <f>'signal-per-mass-dry-weight'!CF93*100/'signal-per-mass-dry-weight'!CF$172</f>
        <v>0</v>
      </c>
      <c r="CG93" s="66">
        <f>'signal-per-mass-dry-weight'!CG93*100/'signal-per-mass-dry-weight'!CG$172</f>
        <v>0</v>
      </c>
      <c r="CH93" s="66">
        <f>'signal-per-mass-dry-weight'!CH93*100/'signal-per-mass-dry-weight'!CH$172</f>
        <v>0</v>
      </c>
      <c r="CI93" s="66">
        <f>'signal-per-mass-dry-weight'!CI93*100/'signal-per-mass-dry-weight'!CI$172</f>
        <v>0</v>
      </c>
      <c r="CJ93" s="66">
        <f>'signal-per-mass-dry-weight'!CJ93*100/'signal-per-mass-dry-weight'!CJ$172</f>
        <v>0</v>
      </c>
      <c r="CK93" s="66">
        <f>'signal-per-mass-dry-weight'!CK93*100/'signal-per-mass-dry-weight'!CK$172</f>
        <v>0.00742513815076007</v>
      </c>
      <c r="CL93" s="66">
        <f>'signal-per-mass-dry-weight'!CL93*100/'signal-per-mass-dry-weight'!CL$172</f>
        <v>0</v>
      </c>
      <c r="CM93" s="66">
        <f>'signal-per-mass-dry-weight'!CM93*100/'signal-per-mass-dry-weight'!CM$172</f>
        <v>0</v>
      </c>
      <c r="CN93" s="66">
        <f>'signal-per-mass-dry-weight'!CN93*100/'signal-per-mass-dry-weight'!CN$172</f>
        <v>0</v>
      </c>
      <c r="CO93" s="66">
        <f>'signal-per-mass-dry-weight'!CO93*100/'signal-per-mass-dry-weight'!CO$172</f>
        <v>0.00828710139703052</v>
      </c>
      <c r="CP93" s="66">
        <f>'signal-per-mass-dry-weight'!CP93*100/'signal-per-mass-dry-weight'!CP$172</f>
        <v>0</v>
      </c>
      <c r="CQ93" s="66">
        <f>'signal-per-mass-dry-weight'!CQ93*100/'signal-per-mass-dry-weight'!CQ$172</f>
        <v>0</v>
      </c>
      <c r="CR93" s="66">
        <f>'signal-per-mass-dry-weight'!CR93*100/'signal-per-mass-dry-weight'!CR$172</f>
        <v>0</v>
      </c>
      <c r="CS93" s="66">
        <f>'signal-per-mass-dry-weight'!CS93*100/'signal-per-mass-dry-weight'!CS$172</f>
        <v>0.00586091533620794</v>
      </c>
      <c r="CT93" s="66">
        <f>'signal-per-mass-dry-weight'!CT93*100/'signal-per-mass-dry-weight'!CT$172</f>
        <v>0</v>
      </c>
      <c r="CU93" s="66">
        <f>'signal-per-mass-dry-weight'!CU93*100/'signal-per-mass-dry-weight'!CU$172</f>
        <v>0</v>
      </c>
      <c r="CV93" s="66">
        <f>'signal-per-mass-dry-weight'!CV93*100/'signal-per-mass-dry-weight'!CV$172</f>
        <v>0.00369808974974294</v>
      </c>
      <c r="CW93" s="66">
        <f>'signal-per-mass-dry-weight'!CW93*100/'signal-per-mass-dry-weight'!CW$172</f>
        <v>0.0047032896460329</v>
      </c>
      <c r="CX93" s="66">
        <f>'signal-per-mass-dry-weight'!CX93*100/'signal-per-mass-dry-weight'!CX$172</f>
        <v>0</v>
      </c>
      <c r="CY93" s="66">
        <f>'signal-per-mass-dry-weight'!CY93*100/'signal-per-mass-dry-weight'!CY$172</f>
        <v>0</v>
      </c>
      <c r="CZ93" s="66">
        <f>'signal-per-mass-dry-weight'!CZ93*100/'signal-per-mass-dry-weight'!CZ$172</f>
        <v>0.00249729897849964</v>
      </c>
    </row>
    <row r="94" spans="1:104">
      <c r="A94">
        <f>'imported data from Web Calc'!A100</f>
        <v>688.5</v>
      </c>
      <c r="B94" t="str">
        <f>'imported data from Web Calc'!B100</f>
        <v>C37H70O8PN</v>
      </c>
      <c r="C94" s="61" t="str">
        <f>'imported data from Web Calc'!C100</f>
        <v>PE(32:2)</v>
      </c>
      <c r="D94" s="96"/>
      <c r="E94" s="96"/>
      <c r="F94" s="96"/>
      <c r="G94" s="66">
        <f>'signal-per-mass-dry-weight'!G94*100/'signal-per-mass-dry-weight'!G$172</f>
        <v>0.00679741611161553</v>
      </c>
      <c r="H94" s="66">
        <f>'signal-per-mass-dry-weight'!H94*100/'signal-per-mass-dry-weight'!H$172</f>
        <v>0.0109235896047858</v>
      </c>
      <c r="I94" s="66">
        <f>'signal-per-mass-dry-weight'!I94*100/'signal-per-mass-dry-weight'!I$172</f>
        <v>0.00726358002447455</v>
      </c>
      <c r="J94" s="66">
        <f>'signal-per-mass-dry-weight'!J94*100/'signal-per-mass-dry-weight'!J$172</f>
        <v>0.00368798901566686</v>
      </c>
      <c r="K94" s="66">
        <f>'signal-per-mass-dry-weight'!K94*100/'signal-per-mass-dry-weight'!K$172</f>
        <v>0.0181525121071448</v>
      </c>
      <c r="L94" s="66">
        <f>'signal-per-mass-dry-weight'!L94*100/'signal-per-mass-dry-weight'!L$172</f>
        <v>0.0181271104171201</v>
      </c>
      <c r="M94" s="66">
        <f>'signal-per-mass-dry-weight'!M94*100/'signal-per-mass-dry-weight'!M$172</f>
        <v>0.0182215518747152</v>
      </c>
      <c r="N94" s="66">
        <f>'signal-per-mass-dry-weight'!N94*100/'signal-per-mass-dry-weight'!N$172</f>
        <v>0.0148547628880577</v>
      </c>
      <c r="O94" s="66">
        <f>'signal-per-mass-dry-weight'!O94*100/'signal-per-mass-dry-weight'!O$172</f>
        <v>0.00370770557134062</v>
      </c>
      <c r="P94" s="66">
        <f>'signal-per-mass-dry-weight'!P94*100/'signal-per-mass-dry-weight'!P$172</f>
        <v>0.00373227821892411</v>
      </c>
      <c r="Q94" s="66">
        <f t="shared" si="3"/>
        <v>0.0105468495833845</v>
      </c>
      <c r="R94" s="115">
        <f t="shared" si="4"/>
        <v>0.00630697950615505</v>
      </c>
      <c r="S94" s="66">
        <f t="shared" si="5"/>
        <v>0.597996535011843</v>
      </c>
      <c r="T94" s="66">
        <f>'signal-per-mass-dry-weight'!T94*100/'signal-per-mass-dry-weight'!T$172</f>
        <v>0.0142784165793734</v>
      </c>
      <c r="U94" s="66">
        <f>'signal-per-mass-dry-weight'!U94*100/'signal-per-mass-dry-weight'!U$172</f>
        <v>0.0281809703345178</v>
      </c>
      <c r="V94" s="66">
        <f>'signal-per-mass-dry-weight'!V94*100/'signal-per-mass-dry-weight'!V$172</f>
        <v>0.0185176058585217</v>
      </c>
      <c r="W94" s="66">
        <f>'signal-per-mass-dry-weight'!W94*100/'signal-per-mass-dry-weight'!W$172</f>
        <v>0.0226606507324162</v>
      </c>
      <c r="X94" s="66">
        <f>'signal-per-mass-dry-weight'!X94*100/'signal-per-mass-dry-weight'!X$172</f>
        <v>0.0175079122070677</v>
      </c>
      <c r="Y94" s="66">
        <f>'signal-per-mass-dry-weight'!Y94*100/'signal-per-mass-dry-weight'!Y$172</f>
        <v>0.00238896079456248</v>
      </c>
      <c r="Z94" s="66">
        <f>'signal-per-mass-dry-weight'!Z94*100/'signal-per-mass-dry-weight'!Z$172</f>
        <v>0.0114374583151918</v>
      </c>
      <c r="AA94" s="66">
        <f>'signal-per-mass-dry-weight'!AA94*100/'signal-per-mass-dry-weight'!AA$172</f>
        <v>0.00891133030887605</v>
      </c>
      <c r="AB94" s="66">
        <f>'signal-per-mass-dry-weight'!AB94*100/'signal-per-mass-dry-weight'!AB$172</f>
        <v>0</v>
      </c>
      <c r="AC94" s="66">
        <f>'signal-per-mass-dry-weight'!AC94*100/'signal-per-mass-dry-weight'!AC$172</f>
        <v>0.0240150666665494</v>
      </c>
      <c r="AD94" s="66">
        <f>'signal-per-mass-dry-weight'!AD94*100/'signal-per-mass-dry-weight'!AD$172</f>
        <v>0.00531503213146768</v>
      </c>
      <c r="AE94" s="66">
        <f>'signal-per-mass-dry-weight'!AE94*100/'signal-per-mass-dry-weight'!AE$172</f>
        <v>0.00863193398468049</v>
      </c>
      <c r="AF94" s="66">
        <f>'signal-per-mass-dry-weight'!AF94*100/'signal-per-mass-dry-weight'!AF$172</f>
        <v>0.00493417558200574</v>
      </c>
      <c r="AG94" s="66">
        <f>'signal-per-mass-dry-weight'!AG94*100/'signal-per-mass-dry-weight'!AG$172</f>
        <v>0.0043837016053327</v>
      </c>
      <c r="AH94" s="66">
        <f>'signal-per-mass-dry-weight'!AH94*100/'signal-per-mass-dry-weight'!AH$172</f>
        <v>0.0167092431678708</v>
      </c>
      <c r="AI94" s="66">
        <f>'signal-per-mass-dry-weight'!AI94*100/'signal-per-mass-dry-weight'!AI$172</f>
        <v>0</v>
      </c>
      <c r="AJ94" s="66">
        <f>'signal-per-mass-dry-weight'!AJ94*100/'signal-per-mass-dry-weight'!AJ$172</f>
        <v>0.0157758548933465</v>
      </c>
      <c r="AK94" s="66">
        <f>'signal-per-mass-dry-weight'!AK94*100/'signal-per-mass-dry-weight'!AK$172</f>
        <v>0.0130309962043823</v>
      </c>
      <c r="AL94" s="66">
        <f>'signal-per-mass-dry-weight'!AL94*100/'signal-per-mass-dry-weight'!AL$172</f>
        <v>0.0163168773453406</v>
      </c>
      <c r="AM94" s="66">
        <f>'signal-per-mass-dry-weight'!AM94*100/'signal-per-mass-dry-weight'!AM$172</f>
        <v>0.00999479938513313</v>
      </c>
      <c r="AN94" s="66">
        <f>'signal-per-mass-dry-weight'!AN94*100/'signal-per-mass-dry-weight'!AN$172</f>
        <v>0.0283369510043625</v>
      </c>
      <c r="AO94" s="66">
        <f>'signal-per-mass-dry-weight'!AO94*100/'signal-per-mass-dry-weight'!AO$172</f>
        <v>0.0047134029798266</v>
      </c>
      <c r="AP94" s="66">
        <f>'signal-per-mass-dry-weight'!AP94*100/'signal-per-mass-dry-weight'!AP$172</f>
        <v>0.0088347076782047</v>
      </c>
      <c r="AQ94" s="66">
        <f>'signal-per-mass-dry-weight'!AQ94*100/'signal-per-mass-dry-weight'!AQ$172</f>
        <v>0.0101941039553883</v>
      </c>
      <c r="AR94" s="66">
        <f>'signal-per-mass-dry-weight'!AR94*100/'signal-per-mass-dry-weight'!AR$172</f>
        <v>0.0176387569251758</v>
      </c>
      <c r="AS94" s="66">
        <f>'signal-per-mass-dry-weight'!AS94*100/'signal-per-mass-dry-weight'!AS$172</f>
        <v>0.0139771698567837</v>
      </c>
      <c r="AT94" s="66">
        <f>'signal-per-mass-dry-weight'!AT94*100/'signal-per-mass-dry-weight'!AT$172</f>
        <v>0.0182260841124521</v>
      </c>
      <c r="AU94" s="66">
        <f>'signal-per-mass-dry-weight'!AU94*100/'signal-per-mass-dry-weight'!AU$172</f>
        <v>0.0189257645324763</v>
      </c>
      <c r="AV94" s="66">
        <f>'signal-per-mass-dry-weight'!AV94*100/'signal-per-mass-dry-weight'!AV$172</f>
        <v>0.0155100761718589</v>
      </c>
      <c r="AW94" s="66">
        <f>'signal-per-mass-dry-weight'!AW94*100/'signal-per-mass-dry-weight'!AW$172</f>
        <v>0.0306000123121535</v>
      </c>
      <c r="AX94" s="66">
        <f>'signal-per-mass-dry-weight'!AX94*100/'signal-per-mass-dry-weight'!AX$172</f>
        <v>0.0204956049630275</v>
      </c>
      <c r="AY94" s="66">
        <f>'signal-per-mass-dry-weight'!AY94*100/'signal-per-mass-dry-weight'!AY$172</f>
        <v>0.0248140378275271</v>
      </c>
      <c r="AZ94" s="66">
        <f>'signal-per-mass-dry-weight'!AZ94*100/'signal-per-mass-dry-weight'!AZ$172</f>
        <v>0.0178888050264812</v>
      </c>
      <c r="BA94" s="66">
        <f>'signal-per-mass-dry-weight'!BA94*100/'signal-per-mass-dry-weight'!BA$172</f>
        <v>0.00549423833418238</v>
      </c>
      <c r="BB94" s="66">
        <f>'signal-per-mass-dry-weight'!BB94*100/'signal-per-mass-dry-weight'!BB$172</f>
        <v>0.0335519626223839</v>
      </c>
      <c r="BC94" s="66">
        <f>'signal-per-mass-dry-weight'!BC94*100/'signal-per-mass-dry-weight'!BC$172</f>
        <v>0.0242086483615398</v>
      </c>
      <c r="BD94" s="66">
        <f>'signal-per-mass-dry-weight'!BD94*100/'signal-per-mass-dry-weight'!BD$172</f>
        <v>0.014202967181906</v>
      </c>
      <c r="BE94" s="66">
        <f>'signal-per-mass-dry-weight'!BE94*100/'signal-per-mass-dry-weight'!BE$172</f>
        <v>0.0175667413026984</v>
      </c>
      <c r="BF94" s="66">
        <f>'signal-per-mass-dry-weight'!BF94*100/'signal-per-mass-dry-weight'!BF$172</f>
        <v>0.0160271754190764</v>
      </c>
      <c r="BG94" s="66">
        <f>'signal-per-mass-dry-weight'!BG94*100/'signal-per-mass-dry-weight'!BG$172</f>
        <v>0.0163573849817592</v>
      </c>
      <c r="BH94" s="66">
        <f>'signal-per-mass-dry-weight'!BH94*100/'signal-per-mass-dry-weight'!BH$172</f>
        <v>0</v>
      </c>
      <c r="BI94" s="66">
        <f>'signal-per-mass-dry-weight'!BI94*100/'signal-per-mass-dry-weight'!BI$172</f>
        <v>0.00781299591941737</v>
      </c>
      <c r="BJ94" s="66">
        <f>'signal-per-mass-dry-weight'!BJ94*100/'signal-per-mass-dry-weight'!BJ$172</f>
        <v>0</v>
      </c>
      <c r="BK94" s="66">
        <f>'signal-per-mass-dry-weight'!BK94*100/'signal-per-mass-dry-weight'!BK$172</f>
        <v>0.0230382766635799</v>
      </c>
      <c r="BL94" s="66">
        <f>'signal-per-mass-dry-weight'!BL94*100/'signal-per-mass-dry-weight'!BL$172</f>
        <v>0.0148925676551556</v>
      </c>
      <c r="BM94" s="121">
        <f>'signal-per-mass-dry-weight'!BM94*100/'signal-per-mass-dry-weight'!BM$172</f>
        <v>0.00503952928674137</v>
      </c>
      <c r="BN94" s="66">
        <f>'signal-per-mass-dry-weight'!BN94*100/'signal-per-mass-dry-weight'!BN$172</f>
        <v>0.00790853901609785</v>
      </c>
      <c r="BO94" s="66">
        <f>'signal-per-mass-dry-weight'!BO94*100/'signal-per-mass-dry-weight'!BO$172</f>
        <v>0.0106107084299206</v>
      </c>
      <c r="BP94" s="66">
        <f>'signal-per-mass-dry-weight'!BP94*100/'signal-per-mass-dry-weight'!BP$172</f>
        <v>0.00907705566549195</v>
      </c>
      <c r="BQ94" s="66">
        <f>'signal-per-mass-dry-weight'!BQ94*100/'signal-per-mass-dry-weight'!BQ$172</f>
        <v>0.0112871649106527</v>
      </c>
      <c r="BR94" s="66">
        <f>'signal-per-mass-dry-weight'!BR94*100/'signal-per-mass-dry-weight'!BR$172</f>
        <v>0</v>
      </c>
      <c r="BS94" s="66">
        <f>'signal-per-mass-dry-weight'!BS94*100/'signal-per-mass-dry-weight'!BS$172</f>
        <v>0.009291125136089</v>
      </c>
      <c r="BT94" s="66">
        <f>'signal-per-mass-dry-weight'!BT94*100/'signal-per-mass-dry-weight'!BT$172</f>
        <v>0</v>
      </c>
      <c r="BU94" s="66">
        <f>'signal-per-mass-dry-weight'!BU94*100/'signal-per-mass-dry-weight'!BU$172</f>
        <v>0.00600686455625313</v>
      </c>
      <c r="BV94" s="66">
        <f>'signal-per-mass-dry-weight'!BV94*100/'signal-per-mass-dry-weight'!BV$172</f>
        <v>0.00803751683692965</v>
      </c>
      <c r="BW94" s="66">
        <f>'signal-per-mass-dry-weight'!BW94*100/'signal-per-mass-dry-weight'!BW$172</f>
        <v>0</v>
      </c>
      <c r="BX94" s="66">
        <f>'signal-per-mass-dry-weight'!BX94*100/'signal-per-mass-dry-weight'!BX$172</f>
        <v>0.00328662624921347</v>
      </c>
      <c r="BY94" s="66">
        <f>'signal-per-mass-dry-weight'!BY94*100/'signal-per-mass-dry-weight'!BY$172</f>
        <v>0.0306741083979035</v>
      </c>
      <c r="BZ94" s="66">
        <f>'signal-per-mass-dry-weight'!BZ94*100/'signal-per-mass-dry-weight'!BZ$172</f>
        <v>0.0138494402778006</v>
      </c>
      <c r="CA94" s="66">
        <f>'signal-per-mass-dry-weight'!CA94*100/'signal-per-mass-dry-weight'!CA$172</f>
        <v>0.0168082877612844</v>
      </c>
      <c r="CB94" s="66">
        <f>'signal-per-mass-dry-weight'!CB94*100/'signal-per-mass-dry-weight'!CB$172</f>
        <v>0.00491898552770041</v>
      </c>
      <c r="CC94" s="66">
        <f>'signal-per-mass-dry-weight'!CC94*100/'signal-per-mass-dry-weight'!CC$172</f>
        <v>0</v>
      </c>
      <c r="CD94" s="66">
        <f>'signal-per-mass-dry-weight'!CD94*100/'signal-per-mass-dry-weight'!CD$172</f>
        <v>0.00304490307580604</v>
      </c>
      <c r="CE94" s="66">
        <f>'signal-per-mass-dry-weight'!CE94*100/'signal-per-mass-dry-weight'!CE$172</f>
        <v>0</v>
      </c>
      <c r="CF94" s="66">
        <f>'signal-per-mass-dry-weight'!CF94*100/'signal-per-mass-dry-weight'!CF$172</f>
        <v>0.00267563893756841</v>
      </c>
      <c r="CG94" s="66">
        <f>'signal-per-mass-dry-weight'!CG94*100/'signal-per-mass-dry-weight'!CG$172</f>
        <v>0</v>
      </c>
      <c r="CH94" s="66">
        <f>'signal-per-mass-dry-weight'!CH94*100/'signal-per-mass-dry-weight'!CH$172</f>
        <v>0</v>
      </c>
      <c r="CI94" s="66">
        <f>'signal-per-mass-dry-weight'!CI94*100/'signal-per-mass-dry-weight'!CI$172</f>
        <v>0.00376965532954888</v>
      </c>
      <c r="CJ94" s="66">
        <f>'signal-per-mass-dry-weight'!CJ94*100/'signal-per-mass-dry-weight'!CJ$172</f>
        <v>0.0125642768785191</v>
      </c>
      <c r="CK94" s="66">
        <f>'signal-per-mass-dry-weight'!CK94*100/'signal-per-mass-dry-weight'!CK$172</f>
        <v>0</v>
      </c>
      <c r="CL94" s="66">
        <f>'signal-per-mass-dry-weight'!CL94*100/'signal-per-mass-dry-weight'!CL$172</f>
        <v>0.00156982065639059</v>
      </c>
      <c r="CM94" s="66">
        <f>'signal-per-mass-dry-weight'!CM94*100/'signal-per-mass-dry-weight'!CM$172</f>
        <v>0</v>
      </c>
      <c r="CN94" s="66">
        <f>'signal-per-mass-dry-weight'!CN94*100/'signal-per-mass-dry-weight'!CN$172</f>
        <v>0.0111228926945642</v>
      </c>
      <c r="CO94" s="66">
        <f>'signal-per-mass-dry-weight'!CO94*100/'signal-per-mass-dry-weight'!CO$172</f>
        <v>0</v>
      </c>
      <c r="CP94" s="66">
        <f>'signal-per-mass-dry-weight'!CP94*100/'signal-per-mass-dry-weight'!CP$172</f>
        <v>0</v>
      </c>
      <c r="CQ94" s="66">
        <f>'signal-per-mass-dry-weight'!CQ94*100/'signal-per-mass-dry-weight'!CQ$172</f>
        <v>0</v>
      </c>
      <c r="CR94" s="66">
        <f>'signal-per-mass-dry-weight'!CR94*100/'signal-per-mass-dry-weight'!CR$172</f>
        <v>0</v>
      </c>
      <c r="CS94" s="66">
        <f>'signal-per-mass-dry-weight'!CS94*100/'signal-per-mass-dry-weight'!CS$172</f>
        <v>0</v>
      </c>
      <c r="CT94" s="66">
        <f>'signal-per-mass-dry-weight'!CT94*100/'signal-per-mass-dry-weight'!CT$172</f>
        <v>0</v>
      </c>
      <c r="CU94" s="66">
        <f>'signal-per-mass-dry-weight'!CU94*100/'signal-per-mass-dry-weight'!CU$172</f>
        <v>0</v>
      </c>
      <c r="CV94" s="66">
        <f>'signal-per-mass-dry-weight'!CV94*100/'signal-per-mass-dry-weight'!CV$172</f>
        <v>0.00369808974974294</v>
      </c>
      <c r="CW94" s="66">
        <f>'signal-per-mass-dry-weight'!CW94*100/'signal-per-mass-dry-weight'!CW$172</f>
        <v>0.0047032896460329</v>
      </c>
      <c r="CX94" s="66">
        <f>'signal-per-mass-dry-weight'!CX94*100/'signal-per-mass-dry-weight'!CX$172</f>
        <v>0</v>
      </c>
      <c r="CY94" s="66">
        <f>'signal-per-mass-dry-weight'!CY94*100/'signal-per-mass-dry-weight'!CY$172</f>
        <v>0</v>
      </c>
      <c r="CZ94" s="66">
        <f>'signal-per-mass-dry-weight'!CZ94*100/'signal-per-mass-dry-weight'!CZ$172</f>
        <v>0.00749189693549893</v>
      </c>
    </row>
    <row r="95" spans="1:104">
      <c r="A95">
        <f>'imported data from Web Calc'!A101</f>
        <v>690.5</v>
      </c>
      <c r="B95" t="str">
        <f>'imported data from Web Calc'!B101</f>
        <v>C37H72O8PN</v>
      </c>
      <c r="C95" s="61" t="str">
        <f>'imported data from Web Calc'!C101</f>
        <v>PE(32:1)</v>
      </c>
      <c r="D95" s="96"/>
      <c r="E95" s="96"/>
      <c r="F95" s="96"/>
      <c r="G95" s="66">
        <f>'signal-per-mass-dry-weight'!G95*100/'signal-per-mass-dry-weight'!G$172</f>
        <v>0.0305883725022699</v>
      </c>
      <c r="H95" s="66">
        <f>'signal-per-mass-dry-weight'!H95*100/'signal-per-mass-dry-weight'!H$172</f>
        <v>0.0327707688143574</v>
      </c>
      <c r="I95" s="66">
        <f>'signal-per-mass-dry-weight'!I95*100/'signal-per-mass-dry-weight'!I$172</f>
        <v>0.0145271600489491</v>
      </c>
      <c r="J95" s="66">
        <f>'signal-per-mass-dry-weight'!J95*100/'signal-per-mass-dry-weight'!J$172</f>
        <v>0.025815923109668</v>
      </c>
      <c r="K95" s="66">
        <f>'signal-per-mass-dry-weight'!K95*100/'signal-per-mass-dry-weight'!K$172</f>
        <v>0.0217830145285738</v>
      </c>
      <c r="L95" s="66">
        <f>'signal-per-mass-dry-weight'!L95*100/'signal-per-mass-dry-weight'!L$172</f>
        <v>0.0362542208342402</v>
      </c>
      <c r="M95" s="66">
        <f>'signal-per-mass-dry-weight'!M95*100/'signal-per-mass-dry-weight'!M$172</f>
        <v>0.0400874141243734</v>
      </c>
      <c r="N95" s="66">
        <f>'signal-per-mass-dry-weight'!N95*100/'signal-per-mass-dry-weight'!N$172</f>
        <v>0.0334232164981299</v>
      </c>
      <c r="O95" s="66">
        <f>'signal-per-mass-dry-weight'!O95*100/'signal-per-mass-dry-weight'!O$172</f>
        <v>0.0222462334280437</v>
      </c>
      <c r="P95" s="66">
        <f>'signal-per-mass-dry-weight'!P95*100/'signal-per-mass-dry-weight'!P$172</f>
        <v>0.0447873386270894</v>
      </c>
      <c r="Q95" s="66">
        <f t="shared" si="3"/>
        <v>0.0302283662515695</v>
      </c>
      <c r="R95" s="115">
        <f t="shared" si="4"/>
        <v>0.0092093663026404</v>
      </c>
      <c r="S95" s="66">
        <f t="shared" si="5"/>
        <v>0.304659743301947</v>
      </c>
      <c r="T95" s="66">
        <f>'signal-per-mass-dry-weight'!T95*100/'signal-per-mass-dry-weight'!T$172</f>
        <v>0.0390276719836205</v>
      </c>
      <c r="U95" s="66">
        <f>'signal-per-mass-dry-weight'!U95*100/'signal-per-mass-dry-weight'!U$172</f>
        <v>0.0543490142165701</v>
      </c>
      <c r="V95" s="66">
        <f>'signal-per-mass-dry-weight'!V95*100/'signal-per-mass-dry-weight'!V$172</f>
        <v>0.0462940146463042</v>
      </c>
      <c r="W95" s="66">
        <f>'signal-per-mass-dry-weight'!W95*100/'signal-per-mass-dry-weight'!W$172</f>
        <v>0.0392784612695214</v>
      </c>
      <c r="X95" s="66">
        <f>'signal-per-mass-dry-weight'!X95*100/'signal-per-mass-dry-weight'!X$172</f>
        <v>0.0350158244141354</v>
      </c>
      <c r="Y95" s="66">
        <f>'signal-per-mass-dry-weight'!Y95*100/'signal-per-mass-dry-weight'!Y$172</f>
        <v>0.0358344119184371</v>
      </c>
      <c r="Z95" s="66">
        <f>'signal-per-mass-dry-weight'!Z95*100/'signal-per-mass-dry-weight'!Z$172</f>
        <v>0.0400311041031712</v>
      </c>
      <c r="AA95" s="66">
        <f>'signal-per-mass-dry-weight'!AA95*100/'signal-per-mass-dry-weight'!AA$172</f>
        <v>0.0133669954633141</v>
      </c>
      <c r="AB95" s="66">
        <f>'signal-per-mass-dry-weight'!AB95*100/'signal-per-mass-dry-weight'!AB$172</f>
        <v>0.0449464967615797</v>
      </c>
      <c r="AC95" s="66">
        <f>'signal-per-mass-dry-weight'!AC95*100/'signal-per-mass-dry-weight'!AC$172</f>
        <v>0.0531762190473594</v>
      </c>
      <c r="AD95" s="66">
        <f>'signal-per-mass-dry-weight'!AD95*100/'signal-per-mass-dry-weight'!AD$172</f>
        <v>0.0106300642629354</v>
      </c>
      <c r="AE95" s="66">
        <f>'signal-per-mass-dry-weight'!AE95*100/'signal-per-mass-dry-weight'!AE$172</f>
        <v>0</v>
      </c>
      <c r="AF95" s="66">
        <f>'signal-per-mass-dry-weight'!AF95*100/'signal-per-mass-dry-weight'!AF$172</f>
        <v>0.00986835116401149</v>
      </c>
      <c r="AG95" s="66">
        <f>'signal-per-mass-dry-weight'!AG95*100/'signal-per-mass-dry-weight'!AG$172</f>
        <v>0.0306859112373289</v>
      </c>
      <c r="AH95" s="66">
        <f>'signal-per-mass-dry-weight'!AH95*100/'signal-per-mass-dry-weight'!AH$172</f>
        <v>0.0334184863357416</v>
      </c>
      <c r="AI95" s="66">
        <f>'signal-per-mass-dry-weight'!AI95*100/'signal-per-mass-dry-weight'!AI$172</f>
        <v>0.0129759782304648</v>
      </c>
      <c r="AJ95" s="66">
        <f>'signal-per-mass-dry-weight'!AJ95*100/'signal-per-mass-dry-weight'!AJ$172</f>
        <v>0.0433836009567029</v>
      </c>
      <c r="AK95" s="66">
        <f>'signal-per-mass-dry-weight'!AK95*100/'signal-per-mass-dry-weight'!AK$172</f>
        <v>0.0358352395620513</v>
      </c>
      <c r="AL95" s="66">
        <f>'signal-per-mass-dry-weight'!AL95*100/'signal-per-mass-dry-weight'!AL$172</f>
        <v>0.028554535354346</v>
      </c>
      <c r="AM95" s="66">
        <f>'signal-per-mass-dry-weight'!AM95*100/'signal-per-mass-dry-weight'!AM$172</f>
        <v>0.0283185982578772</v>
      </c>
      <c r="AN95" s="66">
        <f>'signal-per-mass-dry-weight'!AN95*100/'signal-per-mass-dry-weight'!AN$172</f>
        <v>0.0401440139228468</v>
      </c>
      <c r="AO95" s="66">
        <f>'signal-per-mass-dry-weight'!AO95*100/'signal-per-mass-dry-weight'!AO$172</f>
        <v>0.0329938208587862</v>
      </c>
      <c r="AP95" s="66">
        <f>'signal-per-mass-dry-weight'!AP95*100/'signal-per-mass-dry-weight'!AP$172</f>
        <v>0.0471184409504251</v>
      </c>
      <c r="AQ95" s="66">
        <f>'signal-per-mass-dry-weight'!AQ95*100/'signal-per-mass-dry-weight'!AQ$172</f>
        <v>0.0373783811697573</v>
      </c>
      <c r="AR95" s="66">
        <f>'signal-per-mass-dry-weight'!AR95*100/'signal-per-mass-dry-weight'!AR$172</f>
        <v>0.0382173066712142</v>
      </c>
      <c r="AS95" s="66">
        <f>'signal-per-mass-dry-weight'!AS95*100/'signal-per-mass-dry-weight'!AS$172</f>
        <v>0.0559086794271347</v>
      </c>
      <c r="AT95" s="66">
        <f>'signal-per-mass-dry-weight'!AT95*100/'signal-per-mass-dry-weight'!AT$172</f>
        <v>0.0546782523373563</v>
      </c>
      <c r="AU95" s="66">
        <f>'signal-per-mass-dry-weight'!AU95*100/'signal-per-mass-dry-weight'!AU$172</f>
        <v>0.0567772935974289</v>
      </c>
      <c r="AV95" s="66">
        <f>'signal-per-mass-dry-weight'!AV95*100/'signal-per-mass-dry-weight'!AV$172</f>
        <v>0.0496322437499486</v>
      </c>
      <c r="AW95" s="66">
        <f>'signal-per-mass-dry-weight'!AW95*100/'signal-per-mass-dry-weight'!AW$172</f>
        <v>0.0535500215462686</v>
      </c>
      <c r="AX95" s="66">
        <f>'signal-per-mass-dry-weight'!AX95*100/'signal-per-mass-dry-weight'!AX$172</f>
        <v>0.0614868148890826</v>
      </c>
      <c r="AY95" s="66">
        <f>'signal-per-mass-dry-weight'!AY95*100/'signal-per-mass-dry-weight'!AY$172</f>
        <v>0.0454924026837996</v>
      </c>
      <c r="AZ95" s="66">
        <f>'signal-per-mass-dry-weight'!AZ95*100/'signal-per-mass-dry-weight'!AZ$172</f>
        <v>0.0760274213625451</v>
      </c>
      <c r="BA95" s="66">
        <f>'signal-per-mass-dry-weight'!BA95*100/'signal-per-mass-dry-weight'!BA$172</f>
        <v>0.0494481450076414</v>
      </c>
      <c r="BB95" s="66">
        <f>'signal-per-mass-dry-weight'!BB95*100/'signal-per-mass-dry-weight'!BB$172</f>
        <v>0.0402623551468607</v>
      </c>
      <c r="BC95" s="66">
        <f>'signal-per-mass-dry-weight'!BC95*100/'signal-per-mass-dry-weight'!BC$172</f>
        <v>0.0465550930029612</v>
      </c>
      <c r="BD95" s="66">
        <f>'signal-per-mass-dry-weight'!BD95*100/'signal-per-mass-dry-weight'!BD$172</f>
        <v>0.0491641171681363</v>
      </c>
      <c r="BE95" s="66">
        <f>'signal-per-mass-dry-weight'!BE95*100/'signal-per-mass-dry-weight'!BE$172</f>
        <v>0.0489359222003741</v>
      </c>
      <c r="BF95" s="66">
        <f>'signal-per-mass-dry-weight'!BF95*100/'signal-per-mass-dry-weight'!BF$172</f>
        <v>0.0384652210057833</v>
      </c>
      <c r="BG95" s="66">
        <f>'signal-per-mass-dry-weight'!BG95*100/'signal-per-mass-dry-weight'!BG$172</f>
        <v>0.0429381355771179</v>
      </c>
      <c r="BH95" s="66">
        <f>'signal-per-mass-dry-weight'!BH95*100/'signal-per-mass-dry-weight'!BH$172</f>
        <v>0.0430878533323391</v>
      </c>
      <c r="BI95" s="66">
        <f>'signal-per-mass-dry-weight'!BI95*100/'signal-per-mass-dry-weight'!BI$172</f>
        <v>0.0468779755165042</v>
      </c>
      <c r="BJ95" s="66">
        <f>'signal-per-mass-dry-weight'!BJ95*100/'signal-per-mass-dry-weight'!BJ$172</f>
        <v>0.0284759961394364</v>
      </c>
      <c r="BK95" s="66">
        <f>'signal-per-mass-dry-weight'!BK95*100/'signal-per-mass-dry-weight'!BK$172</f>
        <v>0.01151913833179</v>
      </c>
      <c r="BL95" s="66">
        <f>'signal-per-mass-dry-weight'!BL95*100/'signal-per-mass-dry-weight'!BL$172</f>
        <v>0.0397135137470816</v>
      </c>
      <c r="BM95" s="121">
        <f>'signal-per-mass-dry-weight'!BM95*100/'signal-per-mass-dry-weight'!BM$172</f>
        <v>0.00503952928674137</v>
      </c>
      <c r="BN95" s="66">
        <f>'signal-per-mass-dry-weight'!BN95*100/'signal-per-mass-dry-weight'!BN$172</f>
        <v>0.0316341560643914</v>
      </c>
      <c r="BO95" s="66">
        <f>'signal-per-mass-dry-weight'!BO95*100/'signal-per-mass-dry-weight'!BO$172</f>
        <v>0.0353690280997352</v>
      </c>
      <c r="BP95" s="66">
        <f>'signal-per-mass-dry-weight'!BP95*100/'signal-per-mass-dry-weight'!BP$172</f>
        <v>0.0272311669964758</v>
      </c>
      <c r="BQ95" s="66">
        <f>'signal-per-mass-dry-weight'!BQ95*100/'signal-per-mass-dry-weight'!BQ$172</f>
        <v>0.0395050771872846</v>
      </c>
      <c r="BR95" s="66">
        <f>'signal-per-mass-dry-weight'!BR95*100/'signal-per-mass-dry-weight'!BR$172</f>
        <v>0.0054072651339159</v>
      </c>
      <c r="BS95" s="66">
        <f>'signal-per-mass-dry-weight'!BS95*100/'signal-per-mass-dry-weight'!BS$172</f>
        <v>0.0309704171202967</v>
      </c>
      <c r="BT95" s="66">
        <f>'signal-per-mass-dry-weight'!BT95*100/'signal-per-mass-dry-weight'!BT$172</f>
        <v>0.00733053289424656</v>
      </c>
      <c r="BU95" s="66">
        <f>'signal-per-mass-dry-weight'!BU95*100/'signal-per-mass-dry-weight'!BU$172</f>
        <v>0.0360411873375188</v>
      </c>
      <c r="BV95" s="66">
        <f>'signal-per-mass-dry-weight'!BV95*100/'signal-per-mass-dry-weight'!BV$172</f>
        <v>0.00803751683692965</v>
      </c>
      <c r="BW95" s="66">
        <f>'signal-per-mass-dry-weight'!BW95*100/'signal-per-mass-dry-weight'!BW$172</f>
        <v>0.0337143822198866</v>
      </c>
      <c r="BX95" s="66">
        <f>'signal-per-mass-dry-weight'!BX95*100/'signal-per-mass-dry-weight'!BX$172</f>
        <v>0.00985987874764042</v>
      </c>
      <c r="BY95" s="66">
        <f>'signal-per-mass-dry-weight'!BY95*100/'signal-per-mass-dry-weight'!BY$172</f>
        <v>0</v>
      </c>
      <c r="BZ95" s="66">
        <f>'signal-per-mass-dry-weight'!BZ95*100/'signal-per-mass-dry-weight'!BZ$172</f>
        <v>0.0415483208334019</v>
      </c>
      <c r="CA95" s="66">
        <f>'signal-per-mass-dry-weight'!CA95*100/'signal-per-mass-dry-weight'!CA$172</f>
        <v>0.0168082877612844</v>
      </c>
      <c r="CB95" s="66">
        <f>'signal-per-mass-dry-weight'!CB95*100/'signal-per-mass-dry-weight'!CB$172</f>
        <v>0.0393518842216033</v>
      </c>
      <c r="CC95" s="66">
        <f>'signal-per-mass-dry-weight'!CC95*100/'signal-per-mass-dry-weight'!CC$172</f>
        <v>0.0134689594728964</v>
      </c>
      <c r="CD95" s="66">
        <f>'signal-per-mass-dry-weight'!CD95*100/'signal-per-mass-dry-weight'!CD$172</f>
        <v>0.0274041276822543</v>
      </c>
      <c r="CE95" s="66">
        <f>'signal-per-mass-dry-weight'!CE95*100/'signal-per-mass-dry-weight'!CE$172</f>
        <v>0</v>
      </c>
      <c r="CF95" s="66">
        <f>'signal-per-mass-dry-weight'!CF95*100/'signal-per-mass-dry-weight'!CF$172</f>
        <v>0.00535127787513681</v>
      </c>
      <c r="CG95" s="66">
        <f>'signal-per-mass-dry-weight'!CG95*100/'signal-per-mass-dry-weight'!CG$172</f>
        <v>0.0291538490170918</v>
      </c>
      <c r="CH95" s="66">
        <f>'signal-per-mass-dry-weight'!CH95*100/'signal-per-mass-dry-weight'!CH$172</f>
        <v>0</v>
      </c>
      <c r="CI95" s="66">
        <f>'signal-per-mass-dry-weight'!CI95*100/'signal-per-mass-dry-weight'!CI$172</f>
        <v>0.0226179319772933</v>
      </c>
      <c r="CJ95" s="66">
        <f>'signal-per-mass-dry-weight'!CJ95*100/'signal-per-mass-dry-weight'!CJ$172</f>
        <v>0.0711975689782747</v>
      </c>
      <c r="CK95" s="66">
        <f>'signal-per-mass-dry-weight'!CK95*100/'signal-per-mass-dry-weight'!CK$172</f>
        <v>0.0371256907538003</v>
      </c>
      <c r="CL95" s="66">
        <f>'signal-per-mass-dry-weight'!CL95*100/'signal-per-mass-dry-weight'!CL$172</f>
        <v>0.0298265924714212</v>
      </c>
      <c r="CM95" s="66">
        <f>'signal-per-mass-dry-weight'!CM95*100/'signal-per-mass-dry-weight'!CM$172</f>
        <v>0.118187375151024</v>
      </c>
      <c r="CN95" s="66">
        <f>'signal-per-mass-dry-weight'!CN95*100/'signal-per-mass-dry-weight'!CN$172</f>
        <v>0.0489407278560825</v>
      </c>
      <c r="CO95" s="66">
        <f>'signal-per-mass-dry-weight'!CO95*100/'signal-per-mass-dry-weight'!CO$172</f>
        <v>0.0331484055881221</v>
      </c>
      <c r="CP95" s="66">
        <f>'signal-per-mass-dry-weight'!CP95*100/'signal-per-mass-dry-weight'!CP$172</f>
        <v>0</v>
      </c>
      <c r="CQ95" s="66">
        <f>'signal-per-mass-dry-weight'!CQ95*100/'signal-per-mass-dry-weight'!CQ$172</f>
        <v>0.0195939186171601</v>
      </c>
      <c r="CR95" s="66">
        <f>'signal-per-mass-dry-weight'!CR95*100/'signal-per-mass-dry-weight'!CR$172</f>
        <v>0</v>
      </c>
      <c r="CS95" s="66">
        <f>'signal-per-mass-dry-weight'!CS95*100/'signal-per-mass-dry-weight'!CS$172</f>
        <v>0.00586091533620794</v>
      </c>
      <c r="CT95" s="66">
        <f>'signal-per-mass-dry-weight'!CT95*100/'signal-per-mass-dry-weight'!CT$172</f>
        <v>0</v>
      </c>
      <c r="CU95" s="66">
        <f>'signal-per-mass-dry-weight'!CU95*100/'signal-per-mass-dry-weight'!CU$172</f>
        <v>0.0673537180411056</v>
      </c>
      <c r="CV95" s="66">
        <f>'signal-per-mass-dry-weight'!CV95*100/'signal-per-mass-dry-weight'!CV$172</f>
        <v>0.0554713462461441</v>
      </c>
      <c r="CW95" s="66">
        <f>'signal-per-mass-dry-weight'!CW95*100/'signal-per-mass-dry-weight'!CW$172</f>
        <v>0.0188131585841316</v>
      </c>
      <c r="CX95" s="66">
        <f>'signal-per-mass-dry-weight'!CX95*100/'signal-per-mass-dry-weight'!CX$172</f>
        <v>0.0356571681891087</v>
      </c>
      <c r="CY95" s="66">
        <f>'signal-per-mass-dry-weight'!CY95*100/'signal-per-mass-dry-weight'!CY$172</f>
        <v>0</v>
      </c>
      <c r="CZ95" s="66">
        <f>'signal-per-mass-dry-weight'!CZ95*100/'signal-per-mass-dry-weight'!CZ$172</f>
        <v>0.0199783918279971</v>
      </c>
    </row>
    <row r="96" spans="1:104">
      <c r="A96">
        <f>'imported data from Web Calc'!A102</f>
        <v>692.5</v>
      </c>
      <c r="B96" t="str">
        <f>'imported data from Web Calc'!B102</f>
        <v>C37H74O8PN</v>
      </c>
      <c r="C96" s="61" t="str">
        <f>'imported data from Web Calc'!C102</f>
        <v>PE(32:0)</v>
      </c>
      <c r="D96" s="96"/>
      <c r="E96" s="96"/>
      <c r="F96" s="96"/>
      <c r="G96" s="66">
        <f>'signal-per-mass-dry-weight'!G96*100/'signal-per-mass-dry-weight'!G$172</f>
        <v>0.0135948322232311</v>
      </c>
      <c r="H96" s="66">
        <f>'signal-per-mass-dry-weight'!H96*100/'signal-per-mass-dry-weight'!H$172</f>
        <v>0.0109235896047858</v>
      </c>
      <c r="I96" s="66">
        <f>'signal-per-mass-dry-weight'!I96*100/'signal-per-mass-dry-weight'!I$172</f>
        <v>0.0217907400734237</v>
      </c>
      <c r="J96" s="66">
        <f>'signal-per-mass-dry-weight'!J96*100/'signal-per-mass-dry-weight'!J$172</f>
        <v>0.00368798901566686</v>
      </c>
      <c r="K96" s="66">
        <f>'signal-per-mass-dry-weight'!K96*100/'signal-per-mass-dry-weight'!K$172</f>
        <v>0.0145220096857159</v>
      </c>
      <c r="L96" s="66">
        <f>'signal-per-mass-dry-weight'!L96*100/'signal-per-mass-dry-weight'!L$172</f>
        <v>0.0253779545839681</v>
      </c>
      <c r="M96" s="66">
        <f>'signal-per-mass-dry-weight'!M96*100/'signal-per-mass-dry-weight'!M$172</f>
        <v>0.0109329311248291</v>
      </c>
      <c r="N96" s="66">
        <f>'signal-per-mass-dry-weight'!N96*100/'signal-per-mass-dry-weight'!N$172</f>
        <v>0.0185684536100722</v>
      </c>
      <c r="O96" s="66">
        <f>'signal-per-mass-dry-weight'!O96*100/'signal-per-mass-dry-weight'!O$172</f>
        <v>0.0185385278567031</v>
      </c>
      <c r="P96" s="66">
        <f>'signal-per-mass-dry-weight'!P96*100/'signal-per-mass-dry-weight'!P$172</f>
        <v>0.0149291128756965</v>
      </c>
      <c r="Q96" s="66">
        <f t="shared" si="3"/>
        <v>0.0152866140654092</v>
      </c>
      <c r="R96" s="115">
        <f t="shared" si="4"/>
        <v>0.00616060437229789</v>
      </c>
      <c r="S96" s="66">
        <f t="shared" si="5"/>
        <v>0.403006469970234</v>
      </c>
      <c r="T96" s="66">
        <f>'signal-per-mass-dry-weight'!T96*100/'signal-per-mass-dry-weight'!T$172</f>
        <v>0.0190378887724978</v>
      </c>
      <c r="U96" s="66">
        <f>'signal-per-mass-dry-weight'!U96*100/'signal-per-mass-dry-weight'!U$172</f>
        <v>0.00805170580986223</v>
      </c>
      <c r="V96" s="66">
        <f>'signal-per-mass-dry-weight'!V96*100/'signal-per-mass-dry-weight'!V$172</f>
        <v>0.00740704234340868</v>
      </c>
      <c r="W96" s="66">
        <f>'signal-per-mass-dry-weight'!W96*100/'signal-per-mass-dry-weight'!W$172</f>
        <v>0.0226606507324162</v>
      </c>
      <c r="X96" s="66">
        <f>'signal-per-mass-dry-weight'!X96*100/'signal-per-mass-dry-weight'!X$172</f>
        <v>0.0245110770898948</v>
      </c>
      <c r="Y96" s="66">
        <f>'signal-per-mass-dry-weight'!Y96*100/'signal-per-mass-dry-weight'!Y$172</f>
        <v>0.0119448039728124</v>
      </c>
      <c r="Z96" s="66">
        <f>'signal-per-mass-dry-weight'!Z96*100/'signal-per-mass-dry-weight'!Z$172</f>
        <v>0.0214452343409846</v>
      </c>
      <c r="AA96" s="66">
        <f>'signal-per-mass-dry-weight'!AA96*100/'signal-per-mass-dry-weight'!AA$172</f>
        <v>0.0133669954633141</v>
      </c>
      <c r="AB96" s="66">
        <f>'signal-per-mass-dry-weight'!AB96*100/'signal-per-mass-dry-weight'!AB$172</f>
        <v>0.00749108279359662</v>
      </c>
      <c r="AC96" s="66">
        <f>'signal-per-mass-dry-weight'!AC96*100/'signal-per-mass-dry-weight'!AC$172</f>
        <v>0.0222997047617959</v>
      </c>
      <c r="AD96" s="66">
        <f>'signal-per-mass-dry-weight'!AD96*100/'signal-per-mass-dry-weight'!AD$172</f>
        <v>0.00531503213146768</v>
      </c>
      <c r="AE96" s="66">
        <f>'signal-per-mass-dry-weight'!AE96*100/'signal-per-mass-dry-weight'!AE$172</f>
        <v>0.00863193398468049</v>
      </c>
      <c r="AF96" s="66">
        <f>'signal-per-mass-dry-weight'!AF96*100/'signal-per-mass-dry-weight'!AF$172</f>
        <v>0.00986835116401149</v>
      </c>
      <c r="AG96" s="66">
        <f>'signal-per-mass-dry-weight'!AG96*100/'signal-per-mass-dry-weight'!AG$172</f>
        <v>0</v>
      </c>
      <c r="AH96" s="66">
        <f>'signal-per-mass-dry-weight'!AH96*100/'signal-per-mass-dry-weight'!AH$172</f>
        <v>0.0167092431678708</v>
      </c>
      <c r="AI96" s="66">
        <f>'signal-per-mass-dry-weight'!AI96*100/'signal-per-mass-dry-weight'!AI$172</f>
        <v>0</v>
      </c>
      <c r="AJ96" s="66">
        <f>'signal-per-mass-dry-weight'!AJ96*100/'signal-per-mass-dry-weight'!AJ$172</f>
        <v>0.0157758548933465</v>
      </c>
      <c r="AK96" s="66">
        <f>'signal-per-mass-dry-weight'!AK96*100/'signal-per-mass-dry-weight'!AK$172</f>
        <v>0.0162887452554778</v>
      </c>
      <c r="AL96" s="66">
        <f>'signal-per-mass-dry-weight'!AL96*100/'signal-per-mass-dry-weight'!AL$172</f>
        <v>0.00407921933633514</v>
      </c>
      <c r="AM96" s="66">
        <f>'signal-per-mass-dry-weight'!AM96*100/'signal-per-mass-dry-weight'!AM$172</f>
        <v>0.0216553986677885</v>
      </c>
      <c r="AN96" s="66">
        <f>'signal-per-mass-dry-weight'!AN96*100/'signal-per-mass-dry-weight'!AN$172</f>
        <v>0.0165298880858781</v>
      </c>
      <c r="AO96" s="66">
        <f>'signal-per-mass-dry-weight'!AO96*100/'signal-per-mass-dry-weight'!AO$172</f>
        <v>0.0282804178789596</v>
      </c>
      <c r="AP96" s="66">
        <f>'signal-per-mass-dry-weight'!AP96*100/'signal-per-mass-dry-weight'!AP$172</f>
        <v>0.0265041230346141</v>
      </c>
      <c r="AQ96" s="66">
        <f>'signal-per-mass-dry-weight'!AQ96*100/'signal-per-mass-dry-weight'!AQ$172</f>
        <v>0.0135921386071845</v>
      </c>
      <c r="AR96" s="66">
        <f>'signal-per-mass-dry-weight'!AR96*100/'signal-per-mass-dry-weight'!AR$172</f>
        <v>0.027928031798195</v>
      </c>
      <c r="AS96" s="66">
        <f>'signal-per-mass-dry-weight'!AS96*100/'signal-per-mass-dry-weight'!AS$172</f>
        <v>0.0307497736849241</v>
      </c>
      <c r="AT96" s="66">
        <f>'signal-per-mass-dry-weight'!AT96*100/'signal-per-mass-dry-weight'!AT$172</f>
        <v>0.0273391261686781</v>
      </c>
      <c r="AU96" s="66">
        <f>'signal-per-mass-dry-weight'!AU96*100/'signal-per-mass-dry-weight'!AU$172</f>
        <v>0.0291165608191943</v>
      </c>
      <c r="AV96" s="66">
        <f>'signal-per-mass-dry-weight'!AV96*100/'signal-per-mass-dry-weight'!AV$172</f>
        <v>0.0155100761718589</v>
      </c>
      <c r="AW96" s="66">
        <f>'signal-per-mass-dry-weight'!AW96*100/'signal-per-mass-dry-weight'!AW$172</f>
        <v>0.0286875115426439</v>
      </c>
      <c r="AX96" s="66">
        <f>'signal-per-mass-dry-weight'!AX96*100/'signal-per-mass-dry-weight'!AX$172</f>
        <v>0.0335382626667723</v>
      </c>
      <c r="AY96" s="66">
        <f>'signal-per-mass-dry-weight'!AY96*100/'signal-per-mass-dry-weight'!AY$172</f>
        <v>0.016542691885018</v>
      </c>
      <c r="AZ96" s="66">
        <f>'signal-per-mass-dry-weight'!AZ96*100/'signal-per-mass-dry-weight'!AZ$172</f>
        <v>0.0089444025132406</v>
      </c>
      <c r="BA96" s="66">
        <f>'signal-per-mass-dry-weight'!BA96*100/'signal-per-mass-dry-weight'!BA$172</f>
        <v>0.0109884766683648</v>
      </c>
      <c r="BB96" s="66">
        <f>'signal-per-mass-dry-weight'!BB96*100/'signal-per-mass-dry-weight'!BB$172</f>
        <v>0.0234863738356688</v>
      </c>
      <c r="BC96" s="66">
        <f>'signal-per-mass-dry-weight'!BC96*100/'signal-per-mass-dry-weight'!BC$172</f>
        <v>0.0260708520816582</v>
      </c>
      <c r="BD96" s="66">
        <f>'signal-per-mass-dry-weight'!BD96*100/'signal-per-mass-dry-weight'!BD$172</f>
        <v>0.0163880390560454</v>
      </c>
      <c r="BE96" s="66">
        <f>'signal-per-mass-dry-weight'!BE96*100/'signal-per-mass-dry-weight'!BE$172</f>
        <v>0.0276048791899546</v>
      </c>
      <c r="BF96" s="66">
        <f>'signal-per-mass-dry-weight'!BF96*100/'signal-per-mass-dry-weight'!BF$172</f>
        <v>0.0288489157543375</v>
      </c>
      <c r="BG96" s="66">
        <f>'signal-per-mass-dry-weight'!BG96*100/'signal-per-mass-dry-weight'!BG$172</f>
        <v>0.0368041162089582</v>
      </c>
      <c r="BH96" s="66">
        <f>'signal-per-mass-dry-weight'!BH96*100/'signal-per-mass-dry-weight'!BH$172</f>
        <v>0</v>
      </c>
      <c r="BI96" s="66">
        <f>'signal-per-mass-dry-weight'!BI96*100/'signal-per-mass-dry-weight'!BI$172</f>
        <v>0.00781299591941737</v>
      </c>
      <c r="BJ96" s="66">
        <f>'signal-per-mass-dry-weight'!BJ96*100/'signal-per-mass-dry-weight'!BJ$172</f>
        <v>0.00949199871314546</v>
      </c>
      <c r="BK96" s="66">
        <f>'signal-per-mass-dry-weight'!BK96*100/'signal-per-mass-dry-weight'!BK$172</f>
        <v>0.0230382766635799</v>
      </c>
      <c r="BL96" s="66">
        <f>'signal-per-mass-dry-weight'!BL96*100/'signal-per-mass-dry-weight'!BL$172</f>
        <v>0.0148925676551556</v>
      </c>
      <c r="BM96" s="121">
        <f>'signal-per-mass-dry-weight'!BM96*100/'signal-per-mass-dry-weight'!BM$172</f>
        <v>0.00503952928674137</v>
      </c>
      <c r="BN96" s="66">
        <f>'signal-per-mass-dry-weight'!BN96*100/'signal-per-mass-dry-weight'!BN$172</f>
        <v>0</v>
      </c>
      <c r="BO96" s="66">
        <f>'signal-per-mass-dry-weight'!BO96*100/'signal-per-mass-dry-weight'!BO$172</f>
        <v>0</v>
      </c>
      <c r="BP96" s="66">
        <f>'signal-per-mass-dry-weight'!BP96*100/'signal-per-mass-dry-weight'!BP$172</f>
        <v>0</v>
      </c>
      <c r="BQ96" s="66">
        <f>'signal-per-mass-dry-weight'!BQ96*100/'signal-per-mass-dry-weight'!BQ$172</f>
        <v>0.00564358245532637</v>
      </c>
      <c r="BR96" s="66">
        <f>'signal-per-mass-dry-weight'!BR96*100/'signal-per-mass-dry-weight'!BR$172</f>
        <v>0.0054072651339159</v>
      </c>
      <c r="BS96" s="66">
        <f>'signal-per-mass-dry-weight'!BS96*100/'signal-per-mass-dry-weight'!BS$172</f>
        <v>0.00309704171202967</v>
      </c>
      <c r="BT96" s="66">
        <f>'signal-per-mass-dry-weight'!BT96*100/'signal-per-mass-dry-weight'!BT$172</f>
        <v>0.00733053289424656</v>
      </c>
      <c r="BU96" s="66">
        <f>'signal-per-mass-dry-weight'!BU96*100/'signal-per-mass-dry-weight'!BU$172</f>
        <v>0.0120137291125063</v>
      </c>
      <c r="BV96" s="66">
        <f>'signal-per-mass-dry-weight'!BV96*100/'signal-per-mass-dry-weight'!BV$172</f>
        <v>0.00803751683692965</v>
      </c>
      <c r="BW96" s="66">
        <f>'signal-per-mass-dry-weight'!BW96*100/'signal-per-mass-dry-weight'!BW$172</f>
        <v>0</v>
      </c>
      <c r="BX96" s="66">
        <f>'signal-per-mass-dry-weight'!BX96*100/'signal-per-mass-dry-weight'!BX$172</f>
        <v>0.0131465049968539</v>
      </c>
      <c r="BY96" s="66">
        <f>'signal-per-mass-dry-weight'!BY96*100/'signal-per-mass-dry-weight'!BY$172</f>
        <v>0</v>
      </c>
      <c r="BZ96" s="66">
        <f>'signal-per-mass-dry-weight'!BZ96*100/'signal-per-mass-dry-weight'!BZ$172</f>
        <v>0</v>
      </c>
      <c r="CA96" s="66">
        <f>'signal-per-mass-dry-weight'!CA96*100/'signal-per-mass-dry-weight'!CA$172</f>
        <v>0</v>
      </c>
      <c r="CB96" s="66">
        <f>'signal-per-mass-dry-weight'!CB96*100/'signal-per-mass-dry-weight'!CB$172</f>
        <v>0.00491898552770041</v>
      </c>
      <c r="CC96" s="66">
        <f>'signal-per-mass-dry-weight'!CC96*100/'signal-per-mass-dry-weight'!CC$172</f>
        <v>0.0067344797364482</v>
      </c>
      <c r="CD96" s="66">
        <f>'signal-per-mass-dry-weight'!CD96*100/'signal-per-mass-dry-weight'!CD$172</f>
        <v>0.0152245153790302</v>
      </c>
      <c r="CE96" s="66">
        <f>'signal-per-mass-dry-weight'!CE96*100/'signal-per-mass-dry-weight'!CE$172</f>
        <v>0</v>
      </c>
      <c r="CF96" s="66">
        <f>'signal-per-mass-dry-weight'!CF96*100/'signal-per-mass-dry-weight'!CF$172</f>
        <v>0.00267563893756841</v>
      </c>
      <c r="CG96" s="66">
        <f>'signal-per-mass-dry-weight'!CG96*100/'signal-per-mass-dry-weight'!CG$172</f>
        <v>0</v>
      </c>
      <c r="CH96" s="66">
        <f>'signal-per-mass-dry-weight'!CH96*100/'signal-per-mass-dry-weight'!CH$172</f>
        <v>0</v>
      </c>
      <c r="CI96" s="66">
        <f>'signal-per-mass-dry-weight'!CI96*100/'signal-per-mass-dry-weight'!CI$172</f>
        <v>0</v>
      </c>
      <c r="CJ96" s="66">
        <f>'signal-per-mass-dry-weight'!CJ96*100/'signal-per-mass-dry-weight'!CJ$172</f>
        <v>0.00837618458567938</v>
      </c>
      <c r="CK96" s="66">
        <f>'signal-per-mass-dry-weight'!CK96*100/'signal-per-mass-dry-weight'!CK$172</f>
        <v>0</v>
      </c>
      <c r="CL96" s="66">
        <f>'signal-per-mass-dry-weight'!CL96*100/'signal-per-mass-dry-weight'!CL$172</f>
        <v>0.0172680272202965</v>
      </c>
      <c r="CM96" s="66">
        <f>'signal-per-mass-dry-weight'!CM96*100/'signal-per-mass-dry-weight'!CM$172</f>
        <v>0</v>
      </c>
      <c r="CN96" s="66">
        <f>'signal-per-mass-dry-weight'!CN96*100/'signal-per-mass-dry-weight'!CN$172</f>
        <v>0.0177966283113027</v>
      </c>
      <c r="CO96" s="66">
        <f>'signal-per-mass-dry-weight'!CO96*100/'signal-per-mass-dry-weight'!CO$172</f>
        <v>0</v>
      </c>
      <c r="CP96" s="66">
        <f>'signal-per-mass-dry-weight'!CP96*100/'signal-per-mass-dry-weight'!CP$172</f>
        <v>0</v>
      </c>
      <c r="CQ96" s="66">
        <f>'signal-per-mass-dry-weight'!CQ96*100/'signal-per-mass-dry-weight'!CQ$172</f>
        <v>0</v>
      </c>
      <c r="CR96" s="66">
        <f>'signal-per-mass-dry-weight'!CR96*100/'signal-per-mass-dry-weight'!CR$172</f>
        <v>0</v>
      </c>
      <c r="CS96" s="66">
        <f>'signal-per-mass-dry-weight'!CS96*100/'signal-per-mass-dry-weight'!CS$172</f>
        <v>0</v>
      </c>
      <c r="CT96" s="66">
        <f>'signal-per-mass-dry-weight'!CT96*100/'signal-per-mass-dry-weight'!CT$172</f>
        <v>0.0104937831635578</v>
      </c>
      <c r="CU96" s="66">
        <f>'signal-per-mass-dry-weight'!CU96*100/'signal-per-mass-dry-weight'!CU$172</f>
        <v>0</v>
      </c>
      <c r="CV96" s="66">
        <f>'signal-per-mass-dry-weight'!CV96*100/'signal-per-mass-dry-weight'!CV$172</f>
        <v>0</v>
      </c>
      <c r="CW96" s="66">
        <f>'signal-per-mass-dry-weight'!CW96*100/'signal-per-mass-dry-weight'!CW$172</f>
        <v>0.00705493446904935</v>
      </c>
      <c r="CX96" s="66">
        <f>'signal-per-mass-dry-weight'!CX96*100/'signal-per-mass-dry-weight'!CX$172</f>
        <v>0</v>
      </c>
      <c r="CY96" s="66">
        <f>'signal-per-mass-dry-weight'!CY96*100/'signal-per-mass-dry-weight'!CY$172</f>
        <v>0</v>
      </c>
      <c r="CZ96" s="66">
        <f>'signal-per-mass-dry-weight'!CZ96*100/'signal-per-mass-dry-weight'!CZ$172</f>
        <v>0.00998919591399857</v>
      </c>
    </row>
    <row r="97" spans="1:104">
      <c r="A97">
        <f>'imported data from Web Calc'!A103</f>
        <v>712.5</v>
      </c>
      <c r="B97" t="str">
        <f>'imported data from Web Calc'!B103</f>
        <v>C39H70O8PN</v>
      </c>
      <c r="C97" s="61" t="str">
        <f>'imported data from Web Calc'!C103</f>
        <v>PE(34:4)</v>
      </c>
      <c r="D97" s="96"/>
      <c r="E97" s="96"/>
      <c r="F97" s="96"/>
      <c r="G97" s="66">
        <f>'signal-per-mass-dry-weight'!G97*100/'signal-per-mass-dry-weight'!G$172</f>
        <v>0.0169935402790388</v>
      </c>
      <c r="H97" s="66">
        <f>'signal-per-mass-dry-weight'!H97*100/'signal-per-mass-dry-weight'!H$172</f>
        <v>0.0327707688143574</v>
      </c>
      <c r="I97" s="66">
        <f>'signal-per-mass-dry-weight'!I97*100/'signal-per-mass-dry-weight'!I$172</f>
        <v>0.0363179001223728</v>
      </c>
      <c r="J97" s="66">
        <f>'signal-per-mass-dry-weight'!J97*100/'signal-per-mass-dry-weight'!J$172</f>
        <v>0.025815923109668</v>
      </c>
      <c r="K97" s="66">
        <f>'signal-per-mass-dry-weight'!K97*100/'signal-per-mass-dry-weight'!K$172</f>
        <v>0.0290440193714317</v>
      </c>
      <c r="L97" s="66">
        <f>'signal-per-mass-dry-weight'!L97*100/'signal-per-mass-dry-weight'!L$172</f>
        <v>0.0217525325005441</v>
      </c>
      <c r="M97" s="66">
        <f>'signal-per-mass-dry-weight'!M97*100/'signal-per-mass-dry-weight'!M$172</f>
        <v>0.0291544829995443</v>
      </c>
      <c r="N97" s="66">
        <f>'signal-per-mass-dry-weight'!N97*100/'signal-per-mass-dry-weight'!N$172</f>
        <v>0.0408505979421588</v>
      </c>
      <c r="O97" s="66">
        <f>'signal-per-mass-dry-weight'!O97*100/'signal-per-mass-dry-weight'!O$172</f>
        <v>0.0185385278567031</v>
      </c>
      <c r="P97" s="66">
        <f>'signal-per-mass-dry-weight'!P97*100/'signal-per-mass-dry-weight'!P$172</f>
        <v>0.0298582257513929</v>
      </c>
      <c r="Q97" s="66">
        <f t="shared" si="3"/>
        <v>0.0281096518747212</v>
      </c>
      <c r="R97" s="115">
        <f t="shared" si="4"/>
        <v>0.00758143780540482</v>
      </c>
      <c r="S97" s="66">
        <f t="shared" si="5"/>
        <v>0.269709416509094</v>
      </c>
      <c r="T97" s="66">
        <f>'signal-per-mass-dry-weight'!T97*100/'signal-per-mass-dry-weight'!T$172</f>
        <v>0.0333163053518712</v>
      </c>
      <c r="U97" s="66">
        <f>'signal-per-mass-dry-weight'!U97*100/'signal-per-mass-dry-weight'!U$172</f>
        <v>0.0503231613116389</v>
      </c>
      <c r="V97" s="66">
        <f>'signal-per-mass-dry-weight'!V97*100/'signal-per-mass-dry-weight'!V$172</f>
        <v>0.0592563387472694</v>
      </c>
      <c r="W97" s="66">
        <f>'signal-per-mass-dry-weight'!W97*100/'signal-per-mass-dry-weight'!W$172</f>
        <v>0.0604284019531098</v>
      </c>
      <c r="X97" s="66">
        <f>'signal-per-mass-dry-weight'!X97*100/'signal-per-mass-dry-weight'!X$172</f>
        <v>0.0437697805176692</v>
      </c>
      <c r="Y97" s="66">
        <f>'signal-per-mass-dry-weight'!Y97*100/'signal-per-mass-dry-weight'!Y$172</f>
        <v>0.0334454511238747</v>
      </c>
      <c r="Z97" s="66">
        <f>'signal-per-mass-dry-weight'!Z97*100/'signal-per-mass-dry-weight'!Z$172</f>
        <v>0.0214452343409846</v>
      </c>
      <c r="AA97" s="66">
        <f>'signal-per-mass-dry-weight'!AA97*100/'signal-per-mass-dry-weight'!AA$172</f>
        <v>0.0222783257721901</v>
      </c>
      <c r="AB97" s="66">
        <f>'signal-per-mass-dry-weight'!AB97*100/'signal-per-mass-dry-weight'!AB$172</f>
        <v>0.0224732483807898</v>
      </c>
      <c r="AC97" s="66">
        <f>'signal-per-mass-dry-weight'!AC97*100/'signal-per-mass-dry-weight'!AC$172</f>
        <v>0.0514608571426059</v>
      </c>
      <c r="AD97" s="66">
        <f>'signal-per-mass-dry-weight'!AD97*100/'signal-per-mass-dry-weight'!AD$172</f>
        <v>0.0212601285258707</v>
      </c>
      <c r="AE97" s="66">
        <f>'signal-per-mass-dry-weight'!AE97*100/'signal-per-mass-dry-weight'!AE$172</f>
        <v>0.017263867969361</v>
      </c>
      <c r="AF97" s="66">
        <f>'signal-per-mass-dry-weight'!AF97*100/'signal-per-mass-dry-weight'!AF$172</f>
        <v>0.0296050534920345</v>
      </c>
      <c r="AG97" s="66">
        <f>'signal-per-mass-dry-weight'!AG97*100/'signal-per-mass-dry-weight'!AG$172</f>
        <v>0.043837016053327</v>
      </c>
      <c r="AH97" s="66">
        <f>'signal-per-mass-dry-weight'!AH97*100/'signal-per-mass-dry-weight'!AH$172</f>
        <v>0.0367603349693158</v>
      </c>
      <c r="AI97" s="66">
        <f>'signal-per-mass-dry-weight'!AI97*100/'signal-per-mass-dry-weight'!AI$172</f>
        <v>0.0259519564609296</v>
      </c>
      <c r="AJ97" s="66">
        <f>'signal-per-mass-dry-weight'!AJ97*100/'signal-per-mass-dry-weight'!AJ$172</f>
        <v>0.074935310743396</v>
      </c>
      <c r="AK97" s="66">
        <f>'signal-per-mass-dry-weight'!AK97*100/'signal-per-mass-dry-weight'!AK$172</f>
        <v>0.022804243357669</v>
      </c>
      <c r="AL97" s="66">
        <f>'signal-per-mass-dry-weight'!AL97*100/'signal-per-mass-dry-weight'!AL$172</f>
        <v>0.0163168773453406</v>
      </c>
      <c r="AM97" s="66">
        <f>'signal-per-mass-dry-weight'!AM97*100/'signal-per-mass-dry-weight'!AM$172</f>
        <v>0.034981797847966</v>
      </c>
      <c r="AN97" s="66">
        <f>'signal-per-mass-dry-weight'!AN97*100/'signal-per-mass-dry-weight'!AN$172</f>
        <v>0.0495896642576344</v>
      </c>
      <c r="AO97" s="66">
        <f>'signal-per-mass-dry-weight'!AO97*100/'signal-per-mass-dry-weight'!AO$172</f>
        <v>0.0329938208587862</v>
      </c>
      <c r="AP97" s="66">
        <f>'signal-per-mass-dry-weight'!AP97*100/'signal-per-mass-dry-weight'!AP$172</f>
        <v>0.0147245127970078</v>
      </c>
      <c r="AQ97" s="66">
        <f>'signal-per-mass-dry-weight'!AQ97*100/'signal-per-mass-dry-weight'!AQ$172</f>
        <v>0.0424754331474515</v>
      </c>
      <c r="AR97" s="66">
        <f>'signal-per-mass-dry-weight'!AR97*100/'signal-per-mass-dry-weight'!AR$172</f>
        <v>0.0205785497460384</v>
      </c>
      <c r="AS97" s="66">
        <f>'signal-per-mass-dry-weight'!AS97*100/'signal-per-mass-dry-weight'!AS$172</f>
        <v>0.0475223775130645</v>
      </c>
      <c r="AT97" s="66">
        <f>'signal-per-mass-dry-weight'!AT97*100/'signal-per-mass-dry-weight'!AT$172</f>
        <v>0.0637912943935823</v>
      </c>
      <c r="AU97" s="66">
        <f>'signal-per-mass-dry-weight'!AU97*100/'signal-per-mass-dry-weight'!AU$172</f>
        <v>0.061144777720308</v>
      </c>
      <c r="AV97" s="66">
        <f>'signal-per-mass-dry-weight'!AV97*100/'signal-per-mass-dry-weight'!AV$172</f>
        <v>0.0372241828124615</v>
      </c>
      <c r="AW97" s="66">
        <f>'signal-per-mass-dry-weight'!AW97*100/'signal-per-mass-dry-weight'!AW$172</f>
        <v>0.0650250261633262</v>
      </c>
      <c r="AX97" s="66">
        <f>'signal-per-mass-dry-weight'!AX97*100/'signal-per-mass-dry-weight'!AX$172</f>
        <v>0.065213288518724</v>
      </c>
      <c r="AY97" s="66">
        <f>'signal-per-mass-dry-weight'!AY97*100/'signal-per-mass-dry-weight'!AY$172</f>
        <v>0.0578994215975631</v>
      </c>
      <c r="AZ97" s="66">
        <f>'signal-per-mass-dry-weight'!AZ97*100/'signal-per-mass-dry-weight'!AZ$172</f>
        <v>0.0760274213625451</v>
      </c>
      <c r="BA97" s="66">
        <f>'signal-per-mass-dry-weight'!BA97*100/'signal-per-mass-dry-weight'!BA$172</f>
        <v>0.0769193366785534</v>
      </c>
      <c r="BB97" s="66">
        <f>'signal-per-mass-dry-weight'!BB97*100/'signal-per-mass-dry-weight'!BB$172</f>
        <v>0.0436175514090991</v>
      </c>
      <c r="BC97" s="66">
        <f>'signal-per-mass-dry-weight'!BC97*100/'signal-per-mass-dry-weight'!BC$172</f>
        <v>0.0279330558017767</v>
      </c>
      <c r="BD97" s="66">
        <f>'signal-per-mass-dry-weight'!BD97*100/'signal-per-mass-dry-weight'!BD$172</f>
        <v>0.0382387577974393</v>
      </c>
      <c r="BE97" s="66">
        <f>'signal-per-mass-dry-weight'!BE97*100/'signal-per-mass-dry-weight'!BE$172</f>
        <v>0.0301144136617687</v>
      </c>
      <c r="BF97" s="66">
        <f>'signal-per-mass-dry-weight'!BF97*100/'signal-per-mass-dry-weight'!BF$172</f>
        <v>0.0609032665924902</v>
      </c>
      <c r="BG97" s="66">
        <f>'signal-per-mass-dry-weight'!BG97*100/'signal-per-mass-dry-weight'!BG$172</f>
        <v>0.0286254237180786</v>
      </c>
      <c r="BH97" s="66">
        <f>'signal-per-mass-dry-weight'!BH97*100/'signal-per-mass-dry-weight'!BH$172</f>
        <v>0.0215439266661696</v>
      </c>
      <c r="BI97" s="66">
        <f>'signal-per-mass-dry-weight'!BI97*100/'signal-per-mass-dry-weight'!BI$172</f>
        <v>0.0312519836776695</v>
      </c>
      <c r="BJ97" s="66">
        <f>'signal-per-mass-dry-weight'!BJ97*100/'signal-per-mass-dry-weight'!BJ$172</f>
        <v>0.0189839974262909</v>
      </c>
      <c r="BK97" s="66">
        <f>'signal-per-mass-dry-weight'!BK97*100/'signal-per-mass-dry-weight'!BK$172</f>
        <v>0.0575956916589498</v>
      </c>
      <c r="BL97" s="66">
        <f>'signal-per-mass-dry-weight'!BL97*100/'signal-per-mass-dry-weight'!BL$172</f>
        <v>0.0297851353103112</v>
      </c>
      <c r="BM97" s="121">
        <f>'signal-per-mass-dry-weight'!BM97*100/'signal-per-mass-dry-weight'!BM$172</f>
        <v>0</v>
      </c>
      <c r="BN97" s="66">
        <f>'signal-per-mass-dry-weight'!BN97*100/'signal-per-mass-dry-weight'!BN$172</f>
        <v>0.0316341560643914</v>
      </c>
      <c r="BO97" s="66">
        <f>'signal-per-mass-dry-weight'!BO97*100/'signal-per-mass-dry-weight'!BO$172</f>
        <v>0.0389059309097087</v>
      </c>
      <c r="BP97" s="66">
        <f>'signal-per-mass-dry-weight'!BP97*100/'signal-per-mass-dry-weight'!BP$172</f>
        <v>0</v>
      </c>
      <c r="BQ97" s="66">
        <f>'signal-per-mass-dry-weight'!BQ97*100/'signal-per-mass-dry-weight'!BQ$172</f>
        <v>0.0253961210489687</v>
      </c>
      <c r="BR97" s="66">
        <f>'signal-per-mass-dry-weight'!BR97*100/'signal-per-mass-dry-weight'!BR$172</f>
        <v>0.0162217954017477</v>
      </c>
      <c r="BS97" s="66">
        <f>'signal-per-mass-dry-weight'!BS97*100/'signal-per-mass-dry-weight'!BS$172</f>
        <v>0.0216792919842077</v>
      </c>
      <c r="BT97" s="66">
        <f>'signal-per-mass-dry-weight'!BT97*100/'signal-per-mass-dry-weight'!BT$172</f>
        <v>0.0146610657884931</v>
      </c>
      <c r="BU97" s="66">
        <f>'signal-per-mass-dry-weight'!BU97*100/'signal-per-mass-dry-weight'!BU$172</f>
        <v>0.00600686455625313</v>
      </c>
      <c r="BV97" s="66">
        <f>'signal-per-mass-dry-weight'!BV97*100/'signal-per-mass-dry-weight'!BV$172</f>
        <v>0</v>
      </c>
      <c r="BW97" s="66">
        <f>'signal-per-mass-dry-weight'!BW97*100/'signal-per-mass-dry-weight'!BW$172</f>
        <v>0</v>
      </c>
      <c r="BX97" s="66">
        <f>'signal-per-mass-dry-weight'!BX97*100/'signal-per-mass-dry-weight'!BX$172</f>
        <v>0.0164331312460674</v>
      </c>
      <c r="BY97" s="66">
        <f>'signal-per-mass-dry-weight'!BY97*100/'signal-per-mass-dry-weight'!BY$172</f>
        <v>0</v>
      </c>
      <c r="BZ97" s="66">
        <f>'signal-per-mass-dry-weight'!BZ97*100/'signal-per-mass-dry-weight'!BZ$172</f>
        <v>0.0553977611112026</v>
      </c>
      <c r="CA97" s="66">
        <f>'signal-per-mass-dry-weight'!CA97*100/'signal-per-mass-dry-weight'!CA$172</f>
        <v>0.0336165755225688</v>
      </c>
      <c r="CB97" s="66">
        <f>'signal-per-mass-dry-weight'!CB97*100/'signal-per-mass-dry-weight'!CB$172</f>
        <v>0.00983797105540083</v>
      </c>
      <c r="CC97" s="66">
        <f>'signal-per-mass-dry-weight'!CC97*100/'signal-per-mass-dry-weight'!CC$172</f>
        <v>0</v>
      </c>
      <c r="CD97" s="66">
        <f>'signal-per-mass-dry-weight'!CD97*100/'signal-per-mass-dry-weight'!CD$172</f>
        <v>0</v>
      </c>
      <c r="CE97" s="66">
        <f>'signal-per-mass-dry-weight'!CE97*100/'signal-per-mass-dry-weight'!CE$172</f>
        <v>0</v>
      </c>
      <c r="CF97" s="66">
        <f>'signal-per-mass-dry-weight'!CF97*100/'signal-per-mass-dry-weight'!CF$172</f>
        <v>0.00535127787513681</v>
      </c>
      <c r="CG97" s="66">
        <f>'signal-per-mass-dry-weight'!CG97*100/'signal-per-mass-dry-weight'!CG$172</f>
        <v>0.0194358993447278</v>
      </c>
      <c r="CH97" s="66">
        <f>'signal-per-mass-dry-weight'!CH97*100/'signal-per-mass-dry-weight'!CH$172</f>
        <v>0</v>
      </c>
      <c r="CI97" s="66">
        <f>'signal-per-mass-dry-weight'!CI97*100/'signal-per-mass-dry-weight'!CI$172</f>
        <v>0.0113089659886466</v>
      </c>
      <c r="CJ97" s="66">
        <f>'signal-per-mass-dry-weight'!CJ97*100/'signal-per-mass-dry-weight'!CJ$172</f>
        <v>0.0167523691713588</v>
      </c>
      <c r="CK97" s="66">
        <f>'signal-per-mass-dry-weight'!CK97*100/'signal-per-mass-dry-weight'!CK$172</f>
        <v>0.0148502763015201</v>
      </c>
      <c r="CL97" s="66">
        <f>'signal-per-mass-dry-weight'!CL97*100/'signal-per-mass-dry-weight'!CL$172</f>
        <v>0.0172680272202965</v>
      </c>
      <c r="CM97" s="66">
        <f>'signal-per-mass-dry-weight'!CM97*100/'signal-per-mass-dry-weight'!CM$172</f>
        <v>0.0236374750302048</v>
      </c>
      <c r="CN97" s="66">
        <f>'signal-per-mass-dry-weight'!CN97*100/'signal-per-mass-dry-weight'!CN$172</f>
        <v>0.0289195210058669</v>
      </c>
      <c r="CO97" s="66">
        <f>'signal-per-mass-dry-weight'!CO97*100/'signal-per-mass-dry-weight'!CO$172</f>
        <v>0.0331484055881221</v>
      </c>
      <c r="CP97" s="66">
        <f>'signal-per-mass-dry-weight'!CP97*100/'signal-per-mass-dry-weight'!CP$172</f>
        <v>0</v>
      </c>
      <c r="CQ97" s="66">
        <f>'signal-per-mass-dry-weight'!CQ97*100/'signal-per-mass-dry-weight'!CQ$172</f>
        <v>0</v>
      </c>
      <c r="CR97" s="66">
        <f>'signal-per-mass-dry-weight'!CR97*100/'signal-per-mass-dry-weight'!CR$172</f>
        <v>0.0100980316912435</v>
      </c>
      <c r="CS97" s="66">
        <f>'signal-per-mass-dry-weight'!CS97*100/'signal-per-mass-dry-weight'!CS$172</f>
        <v>0.00586091533620794</v>
      </c>
      <c r="CT97" s="66">
        <f>'signal-per-mass-dry-weight'!CT97*100/'signal-per-mass-dry-weight'!CT$172</f>
        <v>0.0104937831635578</v>
      </c>
      <c r="CU97" s="66">
        <f>'signal-per-mass-dry-weight'!CU97*100/'signal-per-mass-dry-weight'!CU$172</f>
        <v>0</v>
      </c>
      <c r="CV97" s="66">
        <f>'signal-per-mass-dry-weight'!CV97*100/'signal-per-mass-dry-weight'!CV$172</f>
        <v>0.0258866282482006</v>
      </c>
      <c r="CW97" s="66">
        <f>'signal-per-mass-dry-weight'!CW97*100/'signal-per-mass-dry-weight'!CW$172</f>
        <v>0</v>
      </c>
      <c r="CX97" s="66">
        <f>'signal-per-mass-dry-weight'!CX97*100/'signal-per-mass-dry-weight'!CX$172</f>
        <v>0.0118857227297029</v>
      </c>
      <c r="CY97" s="66">
        <f>'signal-per-mass-dry-weight'!CY97*100/'signal-per-mass-dry-weight'!CY$172</f>
        <v>0.042193876974435</v>
      </c>
      <c r="CZ97" s="66">
        <f>'signal-per-mass-dry-weight'!CZ97*100/'signal-per-mass-dry-weight'!CZ$172</f>
        <v>0.00998919591399857</v>
      </c>
    </row>
    <row r="98" spans="1:104">
      <c r="A98">
        <f>'imported data from Web Calc'!A104</f>
        <v>714.5</v>
      </c>
      <c r="B98" t="str">
        <f>'imported data from Web Calc'!B104</f>
        <v>C39H72O8PN</v>
      </c>
      <c r="C98" s="61" t="str">
        <f>'imported data from Web Calc'!C104</f>
        <v>PE(34:3)</v>
      </c>
      <c r="D98" s="96"/>
      <c r="E98" s="96"/>
      <c r="F98" s="96"/>
      <c r="G98" s="66">
        <f>'signal-per-mass-dry-weight'!G98*100/'signal-per-mass-dry-weight'!G$172</f>
        <v>2.37637667262079</v>
      </c>
      <c r="H98" s="66">
        <f>'signal-per-mass-dry-weight'!H98*100/'signal-per-mass-dry-weight'!H$172</f>
        <v>2.42576513156943</v>
      </c>
      <c r="I98" s="66">
        <f>'signal-per-mass-dry-weight'!I98*100/'signal-per-mass-dry-weight'!I$172</f>
        <v>2.21975005547942</v>
      </c>
      <c r="J98" s="66">
        <f>'signal-per-mass-dry-weight'!J98*100/'signal-per-mass-dry-weight'!J$172</f>
        <v>2.4753782273156</v>
      </c>
      <c r="K98" s="66">
        <f>'signal-per-mass-dry-weight'!K98*100/'signal-per-mass-dry-weight'!K$172</f>
        <v>2.26979011387739</v>
      </c>
      <c r="L98" s="66">
        <f>'signal-per-mass-dry-weight'!L98*100/'signal-per-mass-dry-weight'!L$172</f>
        <v>2.34637317239202</v>
      </c>
      <c r="M98" s="66">
        <f>'signal-per-mass-dry-weight'!M98*100/'signal-per-mass-dry-weight'!M$172</f>
        <v>2.36588629541302</v>
      </c>
      <c r="N98" s="66">
        <f>'signal-per-mass-dry-weight'!N98*100/'signal-per-mass-dry-weight'!N$172</f>
        <v>2.44806492395192</v>
      </c>
      <c r="O98" s="66">
        <f>'signal-per-mass-dry-weight'!O98*100/'signal-per-mass-dry-weight'!O$172</f>
        <v>2.32547293434484</v>
      </c>
      <c r="P98" s="66">
        <f>'signal-per-mass-dry-weight'!P98*100/'signal-per-mass-dry-weight'!P$172</f>
        <v>2.35954629000382</v>
      </c>
      <c r="Q98" s="66">
        <f t="shared" si="3"/>
        <v>2.36124038169682</v>
      </c>
      <c r="R98" s="115">
        <f t="shared" si="4"/>
        <v>0.0780782813379722</v>
      </c>
      <c r="S98" s="66">
        <f t="shared" si="5"/>
        <v>0.0330666381716985</v>
      </c>
      <c r="T98" s="66">
        <f>'signal-per-mass-dry-weight'!T98*100/'signal-per-mass-dry-weight'!T$172</f>
        <v>2.21524873756784</v>
      </c>
      <c r="U98" s="66">
        <f>'signal-per-mass-dry-weight'!U98*100/'signal-per-mass-dry-weight'!U$172</f>
        <v>3.25731758537976</v>
      </c>
      <c r="V98" s="66">
        <f>'signal-per-mass-dry-weight'!V98*100/'signal-per-mass-dry-weight'!V$172</f>
        <v>2.75393834327935</v>
      </c>
      <c r="W98" s="66">
        <f>'signal-per-mass-dry-weight'!W98*100/'signal-per-mass-dry-weight'!W$172</f>
        <v>3.39939975187219</v>
      </c>
      <c r="X98" s="66">
        <f>'signal-per-mass-dry-weight'!X98*100/'signal-per-mass-dry-weight'!X$172</f>
        <v>2.8145719664082</v>
      </c>
      <c r="Y98" s="66">
        <f>'signal-per-mass-dry-weight'!Y98*100/'signal-per-mass-dry-weight'!Y$172</f>
        <v>2.25087886063677</v>
      </c>
      <c r="Z98" s="66">
        <f>'signal-per-mass-dry-weight'!Z98*100/'signal-per-mass-dry-weight'!Z$172</f>
        <v>2.08619239669098</v>
      </c>
      <c r="AA98" s="66">
        <f>'signal-per-mass-dry-weight'!AA98*100/'signal-per-mass-dry-weight'!AA$172</f>
        <v>2.04604143891794</v>
      </c>
      <c r="AB98" s="66">
        <f>'signal-per-mass-dry-weight'!AB98*100/'signal-per-mass-dry-weight'!AB$172</f>
        <v>2.30126063419288</v>
      </c>
      <c r="AC98" s="66">
        <f>'signal-per-mass-dry-weight'!AC98*100/'signal-per-mass-dry-weight'!AC$172</f>
        <v>2.58367810093977</v>
      </c>
      <c r="AD98" s="66">
        <f>'signal-per-mass-dry-weight'!AD98*100/'signal-per-mass-dry-weight'!AD$172</f>
        <v>2.31310198361473</v>
      </c>
      <c r="AE98" s="66">
        <f>'signal-per-mass-dry-weight'!AE98*100/'signal-per-mass-dry-weight'!AE$172</f>
        <v>1.92664766538069</v>
      </c>
      <c r="AF98" s="66">
        <f>'signal-per-mass-dry-weight'!AF98*100/'signal-per-mass-dry-weight'!AF$172</f>
        <v>2.53221890868535</v>
      </c>
      <c r="AG98" s="66">
        <f>'signal-per-mass-dry-weight'!AG98*100/'signal-per-mass-dry-weight'!AG$172</f>
        <v>2.60479549388869</v>
      </c>
      <c r="AH98" s="66">
        <f>'signal-per-mass-dry-weight'!AH98*100/'signal-per-mass-dry-weight'!AH$172</f>
        <v>3.02838323174491</v>
      </c>
      <c r="AI98" s="66">
        <f>'signal-per-mass-dry-weight'!AI98*100/'signal-per-mass-dry-weight'!AI$172</f>
        <v>3.05195007980532</v>
      </c>
      <c r="AJ98" s="66">
        <f>'signal-per-mass-dry-weight'!AJ98*100/'signal-per-mass-dry-weight'!AJ$172</f>
        <v>2.63930052365687</v>
      </c>
      <c r="AK98" s="66">
        <f>'signal-per-mass-dry-weight'!AK98*100/'signal-per-mass-dry-weight'!AK$172</f>
        <v>2.52540706440928</v>
      </c>
      <c r="AL98" s="66">
        <f>'signal-per-mass-dry-weight'!AL98*100/'signal-per-mass-dry-weight'!AL$172</f>
        <v>2.24846569818793</v>
      </c>
      <c r="AM98" s="66">
        <f>'signal-per-mass-dry-weight'!AM98*100/'signal-per-mass-dry-weight'!AM$172</f>
        <v>2.72724759222333</v>
      </c>
      <c r="AN98" s="66">
        <f>'signal-per-mass-dry-weight'!AN98*100/'signal-per-mass-dry-weight'!AN$172</f>
        <v>3.39382216528915</v>
      </c>
      <c r="AO98" s="66">
        <f>'signal-per-mass-dry-weight'!AO98*100/'signal-per-mass-dry-weight'!AO$172</f>
        <v>2.72057619995592</v>
      </c>
      <c r="AP98" s="66">
        <f>'signal-per-mass-dry-weight'!AP98*100/'signal-per-mass-dry-weight'!AP$172</f>
        <v>2.54498479183483</v>
      </c>
      <c r="AQ98" s="66">
        <f>'signal-per-mass-dry-weight'!AQ98*100/'signal-per-mass-dry-weight'!AQ$172</f>
        <v>2.3415856785527</v>
      </c>
      <c r="AR98" s="66">
        <f>'signal-per-mass-dry-weight'!AR98*100/'signal-per-mass-dry-weight'!AR$172</f>
        <v>2.01111226875213</v>
      </c>
      <c r="AS98" s="66">
        <f>'signal-per-mass-dry-weight'!AS98*100/'signal-per-mass-dry-weight'!AS$172</f>
        <v>3.13424056868517</v>
      </c>
      <c r="AT98" s="66">
        <f>'signal-per-mass-dry-weight'!AT98*100/'signal-per-mass-dry-weight'!AT$172</f>
        <v>3.32261513370001</v>
      </c>
      <c r="AU98" s="66">
        <f>'signal-per-mass-dry-weight'!AU98*100/'signal-per-mass-dry-weight'!AU$172</f>
        <v>2.95416626071545</v>
      </c>
      <c r="AV98" s="66">
        <f>'signal-per-mass-dry-weight'!AV98*100/'signal-per-mass-dry-weight'!AV$172</f>
        <v>2.97855502804379</v>
      </c>
      <c r="AW98" s="66">
        <f>'signal-per-mass-dry-weight'!AW98*100/'signal-per-mass-dry-weight'!AW$172</f>
        <v>3.94395908688268</v>
      </c>
      <c r="AX98" s="66">
        <f>'signal-per-mass-dry-weight'!AX98*100/'signal-per-mass-dry-weight'!AX$172</f>
        <v>3.36537833492912</v>
      </c>
      <c r="AY98" s="66">
        <f>'signal-per-mass-dry-weight'!AY98*100/'signal-per-mass-dry-weight'!AY$172</f>
        <v>3.35899358725291</v>
      </c>
      <c r="AZ98" s="66">
        <f>'signal-per-mass-dry-weight'!AZ98*100/'signal-per-mass-dry-weight'!AZ$172</f>
        <v>3.83804311843154</v>
      </c>
      <c r="BA98" s="66">
        <f>'signal-per-mass-dry-weight'!BA98*100/'signal-per-mass-dry-weight'!BA$172</f>
        <v>3.51191714320938</v>
      </c>
      <c r="BB98" s="66">
        <f>'signal-per-mass-dry-weight'!BB98*100/'signal-per-mass-dry-weight'!BB$172</f>
        <v>3.75178046043497</v>
      </c>
      <c r="BC98" s="66">
        <f>'signal-per-mass-dry-weight'!BC98*100/'signal-per-mass-dry-weight'!BC$172</f>
        <v>2.90168583668856</v>
      </c>
      <c r="BD98" s="66">
        <f>'signal-per-mass-dry-weight'!BD98*100/'signal-per-mass-dry-weight'!BD$172</f>
        <v>3.28110392620771</v>
      </c>
      <c r="BE98" s="66">
        <f>'signal-per-mass-dry-weight'!BE98*100/'signal-per-mass-dry-weight'!BE$172</f>
        <v>2.94518965612098</v>
      </c>
      <c r="BF98" s="66">
        <f>'signal-per-mass-dry-weight'!BF98*100/'signal-per-mass-dry-weight'!BF$172</f>
        <v>3.2188979111673</v>
      </c>
      <c r="BG98" s="66">
        <f>'signal-per-mass-dry-weight'!BG98*100/'signal-per-mass-dry-weight'!BG$172</f>
        <v>3.19418835231303</v>
      </c>
      <c r="BH98" s="66">
        <f>'signal-per-mass-dry-weight'!BH98*100/'signal-per-mass-dry-weight'!BH$172</f>
        <v>1.98635003862083</v>
      </c>
      <c r="BI98" s="66">
        <f>'signal-per-mass-dry-weight'!BI98*100/'signal-per-mass-dry-weight'!BI$172</f>
        <v>2.54859926891395</v>
      </c>
      <c r="BJ98" s="66">
        <f>'signal-per-mass-dry-weight'!BJ98*100/'signal-per-mass-dry-weight'!BJ$172</f>
        <v>2.40337407416843</v>
      </c>
      <c r="BK98" s="66">
        <f>'signal-per-mass-dry-weight'!BK98*100/'signal-per-mass-dry-weight'!BK$172</f>
        <v>2.45588029233762</v>
      </c>
      <c r="BL98" s="66">
        <f>'signal-per-mass-dry-weight'!BL98*100/'signal-per-mass-dry-weight'!BL$172</f>
        <v>2.62208474515106</v>
      </c>
      <c r="BM98" s="121">
        <f>'signal-per-mass-dry-weight'!BM98*100/'signal-per-mass-dry-weight'!BM$172</f>
        <v>0.918202236044277</v>
      </c>
      <c r="BN98" s="66">
        <f>'signal-per-mass-dry-weight'!BN98*100/'signal-per-mass-dry-weight'!BN$172</f>
        <v>1.59119805003889</v>
      </c>
      <c r="BO98" s="66">
        <f>'signal-per-mass-dry-weight'!BO98*100/'signal-per-mass-dry-weight'!BO$172</f>
        <v>1.86819206422801</v>
      </c>
      <c r="BP98" s="66">
        <f>'signal-per-mass-dry-weight'!BP98*100/'signal-per-mass-dry-weight'!BP$172</f>
        <v>1.27260320430197</v>
      </c>
      <c r="BQ98" s="66">
        <f>'signal-per-mass-dry-weight'!BQ98*100/'signal-per-mass-dry-weight'!BQ$172</f>
        <v>2.20156151582282</v>
      </c>
      <c r="BR98" s="66">
        <f>'signal-per-mass-dry-weight'!BR98*100/'signal-per-mass-dry-weight'!BR$172</f>
        <v>1.39074859244317</v>
      </c>
      <c r="BS98" s="66">
        <f>'signal-per-mass-dry-weight'!BS98*100/'signal-per-mass-dry-weight'!BS$172</f>
        <v>1.88362076925644</v>
      </c>
      <c r="BT98" s="66">
        <f>'signal-per-mass-dry-weight'!BT98*100/'signal-per-mass-dry-weight'!BT$172</f>
        <v>1.18168190255255</v>
      </c>
      <c r="BU98" s="66">
        <f>'signal-per-mass-dry-weight'!BU98*100/'signal-per-mass-dry-weight'!BU$172</f>
        <v>1.09445072214932</v>
      </c>
      <c r="BV98" s="66">
        <f>'signal-per-mass-dry-weight'!BV98*100/'signal-per-mass-dry-weight'!BV$172</f>
        <v>1.03844717533131</v>
      </c>
      <c r="BW98" s="66">
        <f>'signal-per-mass-dry-weight'!BW98*100/'signal-per-mass-dry-weight'!BW$172</f>
        <v>1.11392318854505</v>
      </c>
      <c r="BX98" s="66">
        <f>'signal-per-mass-dry-weight'!BX98*100/'signal-per-mass-dry-weight'!BX$172</f>
        <v>1.55523154112782</v>
      </c>
      <c r="BY98" s="66">
        <f>'signal-per-mass-dry-weight'!BY98*100/'signal-per-mass-dry-weight'!BY$172</f>
        <v>0.957032182014591</v>
      </c>
      <c r="BZ98" s="66">
        <f>'signal-per-mass-dry-weight'!BZ98*100/'signal-per-mass-dry-weight'!BZ$172</f>
        <v>1.98877962389217</v>
      </c>
      <c r="CA98" s="66">
        <f>'signal-per-mass-dry-weight'!CA98*100/'signal-per-mass-dry-weight'!CA$172</f>
        <v>1.49929926830657</v>
      </c>
      <c r="CB98" s="66">
        <f>'signal-per-mass-dry-weight'!CB98*100/'signal-per-mass-dry-weight'!CB$172</f>
        <v>1.58489713702507</v>
      </c>
      <c r="CC98" s="66">
        <f>'signal-per-mass-dry-weight'!CC98*100/'signal-per-mass-dry-weight'!CC$172</f>
        <v>1.07212917404255</v>
      </c>
      <c r="CD98" s="66">
        <f>'signal-per-mass-dry-weight'!CD98*100/'signal-per-mass-dry-weight'!CD$172</f>
        <v>1.22466001708919</v>
      </c>
      <c r="CE98" s="66">
        <f>'signal-per-mass-dry-weight'!CE98*100/'signal-per-mass-dry-weight'!CE$172</f>
        <v>0.943392603866156</v>
      </c>
      <c r="CF98" s="66">
        <f>'signal-per-mass-dry-weight'!CF98*100/'signal-per-mass-dry-weight'!CF$172</f>
        <v>1.08149325856515</v>
      </c>
      <c r="CG98" s="66">
        <f>'signal-per-mass-dry-weight'!CG98*100/'signal-per-mass-dry-weight'!CG$172</f>
        <v>1.36245654406542</v>
      </c>
      <c r="CH98" s="66">
        <f>'signal-per-mass-dry-weight'!CH98*100/'signal-per-mass-dry-weight'!CH$172</f>
        <v>1.47263912574513</v>
      </c>
      <c r="CI98" s="66">
        <f>'signal-per-mass-dry-weight'!CI98*100/'signal-per-mass-dry-weight'!CI$172</f>
        <v>1.48976778623772</v>
      </c>
      <c r="CJ98" s="66">
        <f>'signal-per-mass-dry-weight'!CJ98*100/'signal-per-mass-dry-weight'!CJ$172</f>
        <v>2.33779311786312</v>
      </c>
      <c r="CK98" s="66">
        <f>'signal-per-mass-dry-weight'!CK98*100/'signal-per-mass-dry-weight'!CK$172</f>
        <v>1.4419618288776</v>
      </c>
      <c r="CL98" s="66">
        <f>'signal-per-mass-dry-weight'!CL98*100/'signal-per-mass-dry-weight'!CL$172</f>
        <v>1.49949269098429</v>
      </c>
      <c r="CM98" s="66">
        <f>'signal-per-mass-dry-weight'!CM98*100/'signal-per-mass-dry-weight'!CM$172</f>
        <v>2.45987323480998</v>
      </c>
      <c r="CN98" s="66">
        <f>'signal-per-mass-dry-weight'!CN98*100/'signal-per-mass-dry-weight'!CN$172</f>
        <v>1.47311590846808</v>
      </c>
      <c r="CO98" s="66">
        <f>'signal-per-mass-dry-weight'!CO98*100/'signal-per-mass-dry-weight'!CO$172</f>
        <v>1.92426494439049</v>
      </c>
      <c r="CP98" s="66">
        <f>'signal-per-mass-dry-weight'!CP98*100/'signal-per-mass-dry-weight'!CP$172</f>
        <v>1.55091855401455</v>
      </c>
      <c r="CQ98" s="66">
        <f>'signal-per-mass-dry-weight'!CQ98*100/'signal-per-mass-dry-weight'!CQ$172</f>
        <v>1.22200739109022</v>
      </c>
      <c r="CR98" s="66">
        <f>'signal-per-mass-dry-weight'!CR98*100/'signal-per-mass-dry-weight'!CR$172</f>
        <v>1.21378340928747</v>
      </c>
      <c r="CS98" s="66">
        <f>'signal-per-mass-dry-weight'!CS98*100/'signal-per-mass-dry-weight'!CS$172</f>
        <v>1.18507708098125</v>
      </c>
      <c r="CT98" s="66">
        <f>'signal-per-mass-dry-weight'!CT98*100/'signal-per-mass-dry-weight'!CT$172</f>
        <v>1.05147707298849</v>
      </c>
      <c r="CU98" s="66">
        <f>'signal-per-mass-dry-weight'!CU98*100/'signal-per-mass-dry-weight'!CU$172</f>
        <v>0.84865684731793</v>
      </c>
      <c r="CV98" s="66">
        <f>'signal-per-mass-dry-weight'!CV98*100/'signal-per-mass-dry-weight'!CV$172</f>
        <v>2.01989662130959</v>
      </c>
      <c r="CW98" s="66">
        <f>'signal-per-mass-dry-weight'!CW98*100/'signal-per-mass-dry-weight'!CW$172</f>
        <v>1.64191841543008</v>
      </c>
      <c r="CX98" s="66">
        <f>'signal-per-mass-dry-weight'!CX98*100/'signal-per-mass-dry-weight'!CX$172</f>
        <v>1.80900699946078</v>
      </c>
      <c r="CY98" s="66">
        <f>'signal-per-mass-dry-weight'!CY98*100/'signal-per-mass-dry-weight'!CY$172</f>
        <v>1.29113263541771</v>
      </c>
      <c r="CZ98" s="66">
        <f>'signal-per-mass-dry-weight'!CZ98*100/'signal-per-mass-dry-weight'!CZ$172</f>
        <v>1.86098719877793</v>
      </c>
    </row>
    <row r="99" spans="1:104">
      <c r="A99">
        <f>'imported data from Web Calc'!A105</f>
        <v>716.5</v>
      </c>
      <c r="B99" t="str">
        <f>'imported data from Web Calc'!B105</f>
        <v>C39H74O8PN</v>
      </c>
      <c r="C99" s="61" t="str">
        <f>'imported data from Web Calc'!C105</f>
        <v>PE(34:2)</v>
      </c>
      <c r="D99" s="96"/>
      <c r="E99" s="96"/>
      <c r="F99" s="96"/>
      <c r="G99" s="66">
        <f>'signal-per-mass-dry-weight'!G99*100/'signal-per-mass-dry-weight'!G$172</f>
        <v>3.88438343698269</v>
      </c>
      <c r="H99" s="66">
        <f>'signal-per-mass-dry-weight'!H99*100/'signal-per-mass-dry-weight'!H$172</f>
        <v>4.08505839253639</v>
      </c>
      <c r="I99" s="66">
        <f>'signal-per-mass-dry-weight'!I99*100/'signal-per-mass-dry-weight'!I$172</f>
        <v>3.99823762447202</v>
      </c>
      <c r="J99" s="66">
        <f>'signal-per-mass-dry-weight'!J99*100/'signal-per-mass-dry-weight'!J$172</f>
        <v>4.04904314030065</v>
      </c>
      <c r="K99" s="66">
        <f>'signal-per-mass-dry-weight'!K99*100/'signal-per-mass-dry-weight'!K$172</f>
        <v>4.12388770050116</v>
      </c>
      <c r="L99" s="66">
        <f>'signal-per-mass-dry-weight'!L99*100/'signal-per-mass-dry-weight'!L$172</f>
        <v>4.02023054830889</v>
      </c>
      <c r="M99" s="66">
        <f>'signal-per-mass-dry-weight'!M99*100/'signal-per-mass-dry-weight'!M$172</f>
        <v>4.0812631888987</v>
      </c>
      <c r="N99" s="66">
        <f>'signal-per-mass-dry-weight'!N99*100/'signal-per-mass-dry-weight'!N$172</f>
        <v>4.2703729612444</v>
      </c>
      <c r="O99" s="66">
        <f>'signal-per-mass-dry-weight'!O99*100/'signal-per-mass-dry-weight'!O$172</f>
        <v>4.16338258605839</v>
      </c>
      <c r="P99" s="66">
        <f>'signal-per-mass-dry-weight'!P99*100/'signal-per-mass-dry-weight'!P$172</f>
        <v>4.2394948288759</v>
      </c>
      <c r="Q99" s="66">
        <f t="shared" si="3"/>
        <v>4.09153544081792</v>
      </c>
      <c r="R99" s="115">
        <f t="shared" si="4"/>
        <v>0.114860983634503</v>
      </c>
      <c r="S99" s="66">
        <f t="shared" si="5"/>
        <v>0.0280728311647086</v>
      </c>
      <c r="T99" s="66">
        <f>'signal-per-mass-dry-weight'!T99*100/'signal-per-mass-dry-weight'!T$172</f>
        <v>4.8326728754547</v>
      </c>
      <c r="U99" s="66">
        <f>'signal-per-mass-dry-weight'!U99*100/'signal-per-mass-dry-weight'!U$172</f>
        <v>6.64245600049109</v>
      </c>
      <c r="V99" s="66">
        <f>'signal-per-mass-dry-weight'!V99*100/'signal-per-mass-dry-weight'!V$172</f>
        <v>5.57731770852815</v>
      </c>
      <c r="W99" s="66">
        <f>'signal-per-mass-dry-weight'!W99*100/'signal-per-mass-dry-weight'!W$172</f>
        <v>6.47475219827083</v>
      </c>
      <c r="X99" s="66">
        <f>'signal-per-mass-dry-weight'!X99*100/'signal-per-mass-dry-weight'!X$172</f>
        <v>5.27592180403881</v>
      </c>
      <c r="Y99" s="66">
        <f>'signal-per-mass-dry-weight'!Y99*100/'signal-per-mass-dry-weight'!Y$172</f>
        <v>4.3190022204895</v>
      </c>
      <c r="Z99" s="66">
        <f>'signal-per-mass-dry-weight'!Z99*100/'signal-per-mass-dry-weight'!Z$172</f>
        <v>4.28747421767858</v>
      </c>
      <c r="AA99" s="66">
        <f>'signal-per-mass-dry-weight'!AA99*100/'signal-per-mass-dry-weight'!AA$172</f>
        <v>4.54878855616578</v>
      </c>
      <c r="AB99" s="66">
        <f>'signal-per-mass-dry-weight'!AB99*100/'signal-per-mass-dry-weight'!AB$172</f>
        <v>5.15311585371511</v>
      </c>
      <c r="AC99" s="66">
        <f>'signal-per-mass-dry-weight'!AC99*100/'signal-per-mass-dry-weight'!AC$172</f>
        <v>5.55417031140145</v>
      </c>
      <c r="AD99" s="66">
        <f>'signal-per-mass-dry-weight'!AD99*100/'signal-per-mass-dry-weight'!AD$172</f>
        <v>3.52864983208139</v>
      </c>
      <c r="AE99" s="66">
        <f>'signal-per-mass-dry-weight'!AE99*100/'signal-per-mass-dry-weight'!AE$172</f>
        <v>2.40744638832739</v>
      </c>
      <c r="AF99" s="66">
        <f>'signal-per-mass-dry-weight'!AF99*100/'signal-per-mass-dry-weight'!AF$172</f>
        <v>5.13104918772777</v>
      </c>
      <c r="AG99" s="66">
        <f>'signal-per-mass-dry-weight'!AG99*100/'signal-per-mass-dry-weight'!AG$172</f>
        <v>5.3257590803187</v>
      </c>
      <c r="AH99" s="66">
        <f>'signal-per-mass-dry-weight'!AH99*100/'signal-per-mass-dry-weight'!AH$172</f>
        <v>5.07927573816937</v>
      </c>
      <c r="AI99" s="66">
        <f>'signal-per-mass-dry-weight'!AI99*100/'signal-per-mass-dry-weight'!AI$172</f>
        <v>4.17696739238662</v>
      </c>
      <c r="AJ99" s="66">
        <f>'signal-per-mass-dry-weight'!AJ99*100/'signal-per-mass-dry-weight'!AJ$172</f>
        <v>4.07766409355774</v>
      </c>
      <c r="AK99" s="66">
        <f>'signal-per-mass-dry-weight'!AK99*100/'signal-per-mass-dry-weight'!AK$172</f>
        <v>4.16307751239503</v>
      </c>
      <c r="AL99" s="66">
        <f>'signal-per-mass-dry-weight'!AL99*100/'signal-per-mass-dry-weight'!AL$172</f>
        <v>4.00538546634748</v>
      </c>
      <c r="AM99" s="66">
        <f>'signal-per-mass-dry-weight'!AM99*100/'signal-per-mass-dry-weight'!AM$172</f>
        <v>3.99941897396102</v>
      </c>
      <c r="AN99" s="66">
        <f>'signal-per-mass-dry-weight'!AN99*100/'signal-per-mass-dry-weight'!AN$172</f>
        <v>5.36253183631723</v>
      </c>
      <c r="AO99" s="66">
        <f>'signal-per-mass-dry-weight'!AO99*100/'signal-per-mass-dry-weight'!AO$172</f>
        <v>3.98706758063532</v>
      </c>
      <c r="AP99" s="66">
        <f>'signal-per-mass-dry-weight'!AP99*100/'signal-per-mass-dry-weight'!AP$172</f>
        <v>4.36699600533658</v>
      </c>
      <c r="AQ99" s="66">
        <f>'signal-per-mass-dry-weight'!AQ99*100/'signal-per-mass-dry-weight'!AQ$172</f>
        <v>3.93645324237321</v>
      </c>
      <c r="AR99" s="66">
        <f>'signal-per-mass-dry-weight'!AR99*100/'signal-per-mass-dry-weight'!AR$172</f>
        <v>3.72898020362321</v>
      </c>
      <c r="AS99" s="66">
        <f>'signal-per-mass-dry-weight'!AS99*100/'signal-per-mass-dry-weight'!AS$172</f>
        <v>5.60456556917312</v>
      </c>
      <c r="AT99" s="66">
        <f>'signal-per-mass-dry-weight'!AT99*100/'signal-per-mass-dry-weight'!AT$172</f>
        <v>5.54027391808262</v>
      </c>
      <c r="AU99" s="66">
        <f>'signal-per-mass-dry-weight'!AU99*100/'signal-per-mass-dry-weight'!AU$172</f>
        <v>5.06468017169475</v>
      </c>
      <c r="AV99" s="66">
        <f>'signal-per-mass-dry-weight'!AV99*100/'signal-per-mass-dry-weight'!AV$172</f>
        <v>3.66627180550402</v>
      </c>
      <c r="AW99" s="66">
        <f>'signal-per-mass-dry-weight'!AW99*100/'signal-per-mass-dry-weight'!AW$172</f>
        <v>6.169536232361</v>
      </c>
      <c r="AX99" s="66">
        <f>'signal-per-mass-dry-weight'!AX99*100/'signal-per-mass-dry-weight'!AX$172</f>
        <v>5.76466838137372</v>
      </c>
      <c r="AY99" s="66">
        <f>'signal-per-mass-dry-weight'!AY99*100/'signal-per-mass-dry-weight'!AY$172</f>
        <v>4.68530390913423</v>
      </c>
      <c r="AZ99" s="66">
        <f>'signal-per-mass-dry-weight'!AZ99*100/'signal-per-mass-dry-weight'!AZ$172</f>
        <v>6.14882950772725</v>
      </c>
      <c r="BA99" s="66">
        <f>'signal-per-mass-dry-weight'!BA99*100/'signal-per-mass-dry-weight'!BA$172</f>
        <v>5.03766712861183</v>
      </c>
      <c r="BB99" s="66">
        <f>'signal-per-mass-dry-weight'!BB99*100/'signal-per-mass-dry-weight'!BB$172</f>
        <v>5.95849304210916</v>
      </c>
      <c r="BC99" s="66">
        <f>'signal-per-mass-dry-weight'!BC99*100/'signal-per-mass-dry-weight'!BC$172</f>
        <v>4.62739002412233</v>
      </c>
      <c r="BD99" s="66">
        <f>'signal-per-mass-dry-weight'!BD99*100/'signal-per-mass-dry-weight'!BD$172</f>
        <v>5.64720900511955</v>
      </c>
      <c r="BE99" s="66">
        <f>'signal-per-mass-dry-weight'!BE99*100/'signal-per-mass-dry-weight'!BE$172</f>
        <v>5.14191065602341</v>
      </c>
      <c r="BF99" s="66">
        <f>'signal-per-mass-dry-weight'!BF99*100/'signal-per-mass-dry-weight'!BF$172</f>
        <v>5.26941473428393</v>
      </c>
      <c r="BG99" s="66">
        <f>'signal-per-mass-dry-weight'!BG99*100/'signal-per-mass-dry-weight'!BG$172</f>
        <v>4.77819662048413</v>
      </c>
      <c r="BH99" s="66">
        <f>'signal-per-mass-dry-weight'!BH99*100/'signal-per-mass-dry-weight'!BH$172</f>
        <v>3.78957670057922</v>
      </c>
      <c r="BI99" s="66">
        <f>'signal-per-mass-dry-weight'!BI99*100/'signal-per-mass-dry-weight'!BI$172</f>
        <v>3.99165961523033</v>
      </c>
      <c r="BJ99" s="66">
        <f>'signal-per-mass-dry-weight'!BJ99*100/'signal-per-mass-dry-weight'!BJ$172</f>
        <v>4.81149414769343</v>
      </c>
      <c r="BK99" s="66">
        <f>'signal-per-mass-dry-weight'!BK99*100/'signal-per-mass-dry-weight'!BK$172</f>
        <v>4.49131203556491</v>
      </c>
      <c r="BL99" s="66">
        <f>'signal-per-mass-dry-weight'!BL99*100/'signal-per-mass-dry-weight'!BL$172</f>
        <v>5.17218874663554</v>
      </c>
      <c r="BM99" s="121">
        <f>'signal-per-mass-dry-weight'!BM99*100/'signal-per-mass-dry-weight'!BM$172</f>
        <v>1.80364753172473</v>
      </c>
      <c r="BN99" s="66">
        <f>'signal-per-mass-dry-weight'!BN99*100/'signal-per-mass-dry-weight'!BN$172</f>
        <v>2.85419173090971</v>
      </c>
      <c r="BO99" s="66">
        <f>'signal-per-mass-dry-weight'!BO99*100/'signal-per-mass-dry-weight'!BO$172</f>
        <v>3.58606575903215</v>
      </c>
      <c r="BP99" s="66">
        <f>'signal-per-mass-dry-weight'!BP99*100/'signal-per-mass-dry-weight'!BP$172</f>
        <v>2.69497782708456</v>
      </c>
      <c r="BQ99" s="66">
        <f>'signal-per-mass-dry-weight'!BQ99*100/'signal-per-mass-dry-weight'!BQ$172</f>
        <v>3.68497716420535</v>
      </c>
      <c r="BR99" s="66">
        <f>'signal-per-mass-dry-weight'!BR99*100/'signal-per-mass-dry-weight'!BR$172</f>
        <v>3.31952006571097</v>
      </c>
      <c r="BS99" s="66">
        <f>'signal-per-mass-dry-weight'!BS99*100/'signal-per-mass-dry-weight'!BS$172</f>
        <v>4.24573448302147</v>
      </c>
      <c r="BT99" s="66">
        <f>'signal-per-mass-dry-weight'!BT99*100/'signal-per-mass-dry-weight'!BT$172</f>
        <v>2.54296186101413</v>
      </c>
      <c r="BU99" s="66">
        <f>'signal-per-mass-dry-weight'!BU99*100/'signal-per-mass-dry-weight'!BU$172</f>
        <v>2.38412454237687</v>
      </c>
      <c r="BV99" s="66">
        <f>'signal-per-mass-dry-weight'!BV99*100/'signal-per-mass-dry-weight'!BV$172</f>
        <v>2.17736331112424</v>
      </c>
      <c r="BW99" s="66">
        <f>'signal-per-mass-dry-weight'!BW99*100/'signal-per-mass-dry-weight'!BW$172</f>
        <v>2.22447493886812</v>
      </c>
      <c r="BX99" s="66">
        <f>'signal-per-mass-dry-weight'!BX99*100/'signal-per-mass-dry-weight'!BX$172</f>
        <v>2.82616991169867</v>
      </c>
      <c r="BY99" s="66">
        <f>'signal-per-mass-dry-weight'!BY99*100/'signal-per-mass-dry-weight'!BY$172</f>
        <v>1.6226603342491</v>
      </c>
      <c r="BZ99" s="66">
        <f>'signal-per-mass-dry-weight'!BZ99*100/'signal-per-mass-dry-weight'!BZ$172</f>
        <v>4.47267673771572</v>
      </c>
      <c r="CA99" s="66">
        <f>'signal-per-mass-dry-weight'!CA99*100/'signal-per-mass-dry-weight'!CA$172</f>
        <v>3.46082645004845</v>
      </c>
      <c r="CB99" s="66">
        <f>'signal-per-mass-dry-weight'!CB99*100/'signal-per-mass-dry-weight'!CB$172</f>
        <v>2.64100332982235</v>
      </c>
      <c r="CC99" s="66">
        <f>'signal-per-mass-dry-weight'!CC99*100/'signal-per-mass-dry-weight'!CC$172</f>
        <v>1.95906015533278</v>
      </c>
      <c r="CD99" s="66">
        <f>'signal-per-mass-dry-weight'!CD99*100/'signal-per-mass-dry-weight'!CD$172</f>
        <v>2.02455605510343</v>
      </c>
      <c r="CE99" s="66">
        <f>'signal-per-mass-dry-weight'!CE99*100/'signal-per-mass-dry-weight'!CE$172</f>
        <v>1.70971071739002</v>
      </c>
      <c r="CF99" s="66">
        <f>'signal-per-mass-dry-weight'!CF99*100/'signal-per-mass-dry-weight'!CF$172</f>
        <v>2.26599861622668</v>
      </c>
      <c r="CG99" s="66">
        <f>'signal-per-mass-dry-weight'!CG99*100/'signal-per-mass-dry-weight'!CG$172</f>
        <v>2.24387457934883</v>
      </c>
      <c r="CH99" s="66">
        <f>'signal-per-mass-dry-weight'!CH99*100/'signal-per-mass-dry-weight'!CH$172</f>
        <v>2.26757119113492</v>
      </c>
      <c r="CI99" s="66">
        <f>'signal-per-mass-dry-weight'!CI99*100/'signal-per-mass-dry-weight'!CI$172</f>
        <v>2.43105072202607</v>
      </c>
      <c r="CJ99" s="66">
        <f>'signal-per-mass-dry-weight'!CJ99*100/'signal-per-mass-dry-weight'!CJ$172</f>
        <v>3.49245016299902</v>
      </c>
      <c r="CK99" s="66">
        <f>'signal-per-mass-dry-weight'!CK99*100/'signal-per-mass-dry-weight'!CK$172</f>
        <v>2.56835528634791</v>
      </c>
      <c r="CL99" s="66">
        <f>'signal-per-mass-dry-weight'!CL99*100/'signal-per-mass-dry-weight'!CL$172</f>
        <v>2.61673405213748</v>
      </c>
      <c r="CM99" s="66">
        <f>'signal-per-mass-dry-weight'!CM99*100/'signal-per-mass-dry-weight'!CM$172</f>
        <v>4.0806161060477</v>
      </c>
      <c r="CN99" s="66">
        <f>'signal-per-mass-dry-weight'!CN99*100/'signal-per-mass-dry-weight'!CN$172</f>
        <v>2.54691996920131</v>
      </c>
      <c r="CO99" s="66">
        <f>'signal-per-mass-dry-weight'!CO99*100/'signal-per-mass-dry-weight'!CO$172</f>
        <v>3.28915054448141</v>
      </c>
      <c r="CP99" s="66">
        <f>'signal-per-mass-dry-weight'!CP99*100/'signal-per-mass-dry-weight'!CP$172</f>
        <v>2.44789118662942</v>
      </c>
      <c r="CQ99" s="66">
        <f>'signal-per-mass-dry-weight'!CQ99*100/'signal-per-mass-dry-weight'!CQ$172</f>
        <v>2.55014850802338</v>
      </c>
      <c r="CR99" s="66">
        <f>'signal-per-mass-dry-weight'!CR99*100/'signal-per-mass-dry-weight'!CR$172</f>
        <v>2.50330205625927</v>
      </c>
      <c r="CS99" s="66">
        <f>'signal-per-mass-dry-weight'!CS99*100/'signal-per-mass-dry-weight'!CS$172</f>
        <v>2.05073427613916</v>
      </c>
      <c r="CT99" s="66">
        <f>'signal-per-mass-dry-weight'!CT99*100/'signal-per-mass-dry-weight'!CT$172</f>
        <v>1.8248688921427</v>
      </c>
      <c r="CU99" s="66">
        <f>'signal-per-mass-dry-weight'!CU99*100/'signal-per-mass-dry-weight'!CU$172</f>
        <v>2.28665872749553</v>
      </c>
      <c r="CV99" s="66">
        <f>'signal-per-mass-dry-weight'!CV99*100/'signal-per-mass-dry-weight'!CV$172</f>
        <v>3.941793864251</v>
      </c>
      <c r="CW99" s="66">
        <f>'signal-per-mass-dry-weight'!CW99*100/'signal-per-mass-dry-weight'!CW$172</f>
        <v>3.71771530070671</v>
      </c>
      <c r="CX99" s="66">
        <f>'signal-per-mass-dry-weight'!CX99*100/'signal-per-mass-dry-weight'!CX$172</f>
        <v>2.99401355561216</v>
      </c>
      <c r="CY99" s="66">
        <f>'signal-per-mass-dry-weight'!CY99*100/'signal-per-mass-dry-weight'!CY$172</f>
        <v>1.85442089302642</v>
      </c>
      <c r="CZ99" s="66">
        <f>'signal-per-mass-dry-weight'!CZ99*100/'signal-per-mass-dry-weight'!CZ$172</f>
        <v>2.83917920865624</v>
      </c>
    </row>
    <row r="100" spans="1:104">
      <c r="A100">
        <f>'imported data from Web Calc'!A106</f>
        <v>718.5</v>
      </c>
      <c r="B100" t="str">
        <f>'imported data from Web Calc'!B106</f>
        <v>C39H76O8PN</v>
      </c>
      <c r="C100" s="61" t="str">
        <f>'imported data from Web Calc'!C106</f>
        <v>PE(34:1)</v>
      </c>
      <c r="D100" s="96"/>
      <c r="E100" s="96"/>
      <c r="F100" s="96"/>
      <c r="G100" s="66">
        <f>'signal-per-mass-dry-weight'!G100*100/'signal-per-mass-dry-weight'!G$172</f>
        <v>0.81874877064409</v>
      </c>
      <c r="H100" s="66">
        <f>'signal-per-mass-dry-weight'!H100*100/'signal-per-mass-dry-weight'!H$172</f>
        <v>0.902652621008799</v>
      </c>
      <c r="I100" s="66">
        <f>'signal-per-mass-dry-weight'!I100*100/'signal-per-mass-dry-weight'!I$172</f>
        <v>0.87489821394796</v>
      </c>
      <c r="J100" s="66">
        <f>'signal-per-mass-dry-weight'!J100*100/'signal-per-mass-dry-weight'!J$172</f>
        <v>0.877372586827147</v>
      </c>
      <c r="K100" s="66">
        <f>'signal-per-mass-dry-weight'!K100*100/'signal-per-mass-dry-weight'!K$172</f>
        <v>0.758411955836511</v>
      </c>
      <c r="L100" s="66">
        <f>'signal-per-mass-dry-weight'!L100*100/'signal-per-mass-dry-weight'!L$172</f>
        <v>0.905992978647662</v>
      </c>
      <c r="M100" s="66">
        <f>'signal-per-mass-dry-weight'!M100*100/'signal-per-mass-dry-weight'!M$172</f>
        <v>0.976310749447238</v>
      </c>
      <c r="N100" s="66">
        <f>'signal-per-mass-dry-weight'!N100*100/'signal-per-mass-dry-weight'!N$172</f>
        <v>0.983756672261624</v>
      </c>
      <c r="O100" s="66">
        <f>'signal-per-mass-dry-weight'!O100*100/'signal-per-mass-dry-weight'!O$172</f>
        <v>0.893186272135956</v>
      </c>
      <c r="P100" s="66">
        <f>'signal-per-mass-dry-weight'!P100*100/'signal-per-mass-dry-weight'!P$172</f>
        <v>0.824460258560337</v>
      </c>
      <c r="Q100" s="66">
        <f t="shared" si="3"/>
        <v>0.881579107931733</v>
      </c>
      <c r="R100" s="115">
        <f t="shared" si="4"/>
        <v>0.0691470941069213</v>
      </c>
      <c r="S100" s="66">
        <f t="shared" si="5"/>
        <v>0.0784354954476484</v>
      </c>
      <c r="T100" s="66">
        <f>'signal-per-mass-dry-weight'!T100*100/'signal-per-mass-dry-weight'!T$172</f>
        <v>0.782362039105797</v>
      </c>
      <c r="U100" s="66">
        <f>'signal-per-mass-dry-weight'!U100*100/'signal-per-mass-dry-weight'!U$172</f>
        <v>1.11495996202067</v>
      </c>
      <c r="V100" s="66">
        <f>'signal-per-mass-dry-weight'!V100*100/'signal-per-mass-dry-weight'!V$172</f>
        <v>0.933102159210908</v>
      </c>
      <c r="W100" s="66">
        <f>'signal-per-mass-dry-weight'!W100*100/'signal-per-mass-dry-weight'!W$172</f>
        <v>1.1751813469831</v>
      </c>
      <c r="X100" s="66">
        <f>'signal-per-mass-dry-weight'!X100*100/'signal-per-mass-dry-weight'!X$172</f>
        <v>0.862177136637048</v>
      </c>
      <c r="Y100" s="66">
        <f>'signal-per-mass-dry-weight'!Y100*100/'signal-per-mass-dry-weight'!Y$172</f>
        <v>0.960123343334659</v>
      </c>
      <c r="Z100" s="66">
        <f>'signal-per-mass-dry-weight'!Z100*100/'signal-per-mass-dry-weight'!Z$172</f>
        <v>0.797619749255687</v>
      </c>
      <c r="AA100" s="66">
        <f>'signal-per-mass-dry-weight'!AA100*100/'signal-per-mass-dry-weight'!AA$172</f>
        <v>0.970889437152046</v>
      </c>
      <c r="AB100" s="66">
        <f>'signal-per-mass-dry-weight'!AB100*100/'signal-per-mass-dry-weight'!AB$172</f>
        <v>0.920654075333024</v>
      </c>
      <c r="AC100" s="66">
        <f>'signal-per-mass-dry-weight'!AC100*100/'signal-per-mass-dry-weight'!AC$172</f>
        <v>1.06849893047097</v>
      </c>
      <c r="AD100" s="66">
        <f>'signal-per-mass-dry-weight'!AD100*100/'signal-per-mass-dry-weight'!AD$172</f>
        <v>0.663847513220313</v>
      </c>
      <c r="AE100" s="66">
        <f>'signal-per-mass-dry-weight'!AE100*100/'signal-per-mass-dry-weight'!AE$172</f>
        <v>0.551580581621083</v>
      </c>
      <c r="AF100" s="66">
        <f>'signal-per-mass-dry-weight'!AF100*100/'signal-per-mass-dry-weight'!AF$172</f>
        <v>0.986341698842949</v>
      </c>
      <c r="AG100" s="66">
        <f>'signal-per-mass-dry-weight'!AG100*100/'signal-per-mass-dry-weight'!AG$172</f>
        <v>0.924522668564667</v>
      </c>
      <c r="AH100" s="66">
        <f>'signal-per-mass-dry-weight'!AH100*100/'signal-per-mass-dry-weight'!AH$172</f>
        <v>1.16262913962045</v>
      </c>
      <c r="AI100" s="66">
        <f>'signal-per-mass-dry-weight'!AI100*100/'signal-per-mass-dry-weight'!AI$172</f>
        <v>0.803213052465771</v>
      </c>
      <c r="AJ100" s="66">
        <f>'signal-per-mass-dry-weight'!AJ100*100/'signal-per-mass-dry-weight'!AJ$172</f>
        <v>0.760790602231636</v>
      </c>
      <c r="AK100" s="66">
        <f>'signal-per-mass-dry-weight'!AK100*100/'signal-per-mass-dry-weight'!AK$172</f>
        <v>0.71312126728482</v>
      </c>
      <c r="AL100" s="66">
        <f>'signal-per-mass-dry-weight'!AL100*100/'signal-per-mass-dry-weight'!AL$172</f>
        <v>0.615554197852973</v>
      </c>
      <c r="AM100" s="66">
        <f>'signal-per-mass-dry-weight'!AM100*100/'signal-per-mass-dry-weight'!AM$172</f>
        <v>0.68614297778939</v>
      </c>
      <c r="AN100" s="66">
        <f>'signal-per-mass-dry-weight'!AN100*100/'signal-per-mass-dry-weight'!AN$172</f>
        <v>1.05767669623783</v>
      </c>
      <c r="AO100" s="66">
        <f>'signal-per-mass-dry-weight'!AO100*100/'signal-per-mass-dry-weight'!AO$172</f>
        <v>0.701825703696181</v>
      </c>
      <c r="AP100" s="66">
        <f>'signal-per-mass-dry-weight'!AP100*100/'signal-per-mass-dry-weight'!AP$172</f>
        <v>0.818388421257695</v>
      </c>
      <c r="AQ100" s="66">
        <f>'signal-per-mass-dry-weight'!AQ100*100/'signal-per-mass-dry-weight'!AQ$172</f>
        <v>0.946182748792629</v>
      </c>
      <c r="AR100" s="66">
        <f>'signal-per-mass-dry-weight'!AR100*100/'signal-per-mass-dry-weight'!AR$172</f>
        <v>0.895019924311629</v>
      </c>
      <c r="AS100" s="66">
        <f>'signal-per-mass-dry-weight'!AS100*100/'signal-per-mass-dry-weight'!AS$172</f>
        <v>0.883077591551592</v>
      </c>
      <c r="AT100" s="66">
        <f>'signal-per-mass-dry-weight'!AT100*100/'signal-per-mass-dry-weight'!AT$172</f>
        <v>1.12044852081299</v>
      </c>
      <c r="AU100" s="66">
        <f>'signal-per-mass-dry-weight'!AU100*100/'signal-per-mass-dry-weight'!AU$172</f>
        <v>1.09318127595665</v>
      </c>
      <c r="AV100" s="66">
        <f>'signal-per-mass-dry-weight'!AV100*100/'signal-per-mass-dry-weight'!AV$172</f>
        <v>0.877560109803779</v>
      </c>
      <c r="AW100" s="66">
        <f>'signal-per-mass-dry-weight'!AW100*100/'signal-per-mass-dry-weight'!AW$172</f>
        <v>0.862346596971876</v>
      </c>
      <c r="AX100" s="66">
        <f>'signal-per-mass-dry-weight'!AX100*100/'signal-per-mass-dry-weight'!AX$172</f>
        <v>0.946337978247425</v>
      </c>
      <c r="AY100" s="66">
        <f>'signal-per-mass-dry-weight'!AY100*100/'signal-per-mass-dry-weight'!AY$172</f>
        <v>1.14930351871163</v>
      </c>
      <c r="AZ100" s="66">
        <f>'signal-per-mass-dry-weight'!AZ100*100/'signal-per-mass-dry-weight'!AZ$172</f>
        <v>1.19810271664858</v>
      </c>
      <c r="BA100" s="66">
        <f>'signal-per-mass-dry-weight'!BA100*100/'signal-per-mass-dry-weight'!BA$172</f>
        <v>1.02687314465869</v>
      </c>
      <c r="BB100" s="66">
        <f>'signal-per-mass-dry-weight'!BB100*100/'signal-per-mass-dry-weight'!BB$172</f>
        <v>1.09010326560125</v>
      </c>
      <c r="BC100" s="66">
        <f>'signal-per-mass-dry-weight'!BC100*100/'signal-per-mass-dry-weight'!BC$172</f>
        <v>1.10410058565823</v>
      </c>
      <c r="BD100" s="66">
        <f>'signal-per-mass-dry-weight'!BD100*100/'signal-per-mass-dry-weight'!BD$172</f>
        <v>1.1459609443924</v>
      </c>
      <c r="BE100" s="66">
        <f>'signal-per-mass-dry-weight'!BE100*100/'signal-per-mass-dry-weight'!BE$172</f>
        <v>1.06266237208966</v>
      </c>
      <c r="BF100" s="66">
        <f>'signal-per-mass-dry-weight'!BF100*100/'signal-per-mass-dry-weight'!BF$172</f>
        <v>1.07670564465355</v>
      </c>
      <c r="BG100" s="66">
        <f>'signal-per-mass-dry-weight'!BG100*100/'signal-per-mass-dry-weight'!BG$172</f>
        <v>0.928077130402563</v>
      </c>
      <c r="BH100" s="66">
        <f>'signal-per-mass-dry-weight'!BH100*100/'signal-per-mass-dry-weight'!BH$172</f>
        <v>0.64416340731847</v>
      </c>
      <c r="BI100" s="66">
        <f>'signal-per-mass-dry-weight'!BI100*100/'signal-per-mass-dry-weight'!BI$172</f>
        <v>0.921152218899308</v>
      </c>
      <c r="BJ100" s="66">
        <f>'signal-per-mass-dry-weight'!BJ100*100/'signal-per-mass-dry-weight'!BJ$172</f>
        <v>0.834346686885486</v>
      </c>
      <c r="BK100" s="66">
        <f>'signal-per-mass-dry-weight'!BK100*100/'signal-per-mass-dry-weight'!BK$172</f>
        <v>0.793668631060329</v>
      </c>
      <c r="BL100" s="66">
        <f>'signal-per-mass-dry-weight'!BL100*100/'signal-per-mass-dry-weight'!BL$172</f>
        <v>0.957592100226506</v>
      </c>
      <c r="BM100" s="121">
        <f>'signal-per-mass-dry-weight'!BM100*100/'signal-per-mass-dry-weight'!BM$172</f>
        <v>0.427856036444342</v>
      </c>
      <c r="BN100" s="66">
        <f>'signal-per-mass-dry-weight'!BN100*100/'signal-per-mass-dry-weight'!BN$172</f>
        <v>0.782154508692078</v>
      </c>
      <c r="BO100" s="66">
        <f>'signal-per-mass-dry-weight'!BO100*100/'signal-per-mass-dry-weight'!BO$172</f>
        <v>0.894482720642303</v>
      </c>
      <c r="BP100" s="66">
        <f>'signal-per-mass-dry-weight'!BP100*100/'signal-per-mass-dry-weight'!BP$172</f>
        <v>0.607255024021411</v>
      </c>
      <c r="BQ100" s="66">
        <f>'signal-per-mass-dry-weight'!BQ100*100/'signal-per-mass-dry-weight'!BQ$172</f>
        <v>0.96194862951038</v>
      </c>
      <c r="BR100" s="66">
        <f>'signal-per-mass-dry-weight'!BR100*100/'signal-per-mass-dry-weight'!BR$172</f>
        <v>0.848399899511405</v>
      </c>
      <c r="BS100" s="66">
        <f>'signal-per-mass-dry-weight'!BS100*100/'signal-per-mass-dry-weight'!BS$172</f>
        <v>1.16417797955195</v>
      </c>
      <c r="BT100" s="66">
        <f>'signal-per-mass-dry-weight'!BT100*100/'signal-per-mass-dry-weight'!BT$172</f>
        <v>0.849608762443177</v>
      </c>
      <c r="BU100" s="66">
        <f>'signal-per-mass-dry-weight'!BU100*100/'signal-per-mass-dry-weight'!BU$172</f>
        <v>0.684181872957232</v>
      </c>
      <c r="BV100" s="66">
        <f>'signal-per-mass-dry-weight'!BV100*100/'signal-per-mass-dry-weight'!BV$172</f>
        <v>0.843135516193921</v>
      </c>
      <c r="BW100" s="66">
        <f>'signal-per-mass-dry-weight'!BW100*100/'signal-per-mass-dry-weight'!BW$172</f>
        <v>0.673613356753335</v>
      </c>
      <c r="BX100" s="66">
        <f>'signal-per-mass-dry-weight'!BX100*100/'signal-per-mass-dry-weight'!BX$172</f>
        <v>0.919926687154852</v>
      </c>
      <c r="BY100" s="66">
        <f>'signal-per-mass-dry-weight'!BY100*100/'signal-per-mass-dry-weight'!BY$172</f>
        <v>0.610414757118281</v>
      </c>
      <c r="BZ100" s="66">
        <f>'signal-per-mass-dry-weight'!BZ100*100/'signal-per-mass-dry-weight'!BZ$172</f>
        <v>0.947994187015454</v>
      </c>
      <c r="CA100" s="66">
        <f>'signal-per-mass-dry-weight'!CA100*100/'signal-per-mass-dry-weight'!CA$172</f>
        <v>0.687458969436531</v>
      </c>
      <c r="CB100" s="66">
        <f>'signal-per-mass-dry-weight'!CB100*100/'signal-per-mass-dry-weight'!CB$172</f>
        <v>0.673409118742187</v>
      </c>
      <c r="CC100" s="66">
        <f>'signal-per-mass-dry-weight'!CC100*100/'signal-per-mass-dry-weight'!CC$172</f>
        <v>0.61889868777959</v>
      </c>
      <c r="CD100" s="66">
        <f>'signal-per-mass-dry-weight'!CD100*100/'signal-per-mass-dry-weight'!CD$172</f>
        <v>0.642170058687493</v>
      </c>
      <c r="CE100" s="66">
        <f>'signal-per-mass-dry-weight'!CE100*100/'signal-per-mass-dry-weight'!CE$172</f>
        <v>0.571912928382119</v>
      </c>
      <c r="CF100" s="66">
        <f>'signal-per-mass-dry-weight'!CF100*100/'signal-per-mass-dry-weight'!CF$172</f>
        <v>0.647237058997798</v>
      </c>
      <c r="CG100" s="66">
        <f>'signal-per-mass-dry-weight'!CG100*100/'signal-per-mass-dry-weight'!CG$172</f>
        <v>0.572387235702235</v>
      </c>
      <c r="CH100" s="66">
        <f>'signal-per-mass-dry-weight'!CH100*100/'signal-per-mass-dry-weight'!CH$172</f>
        <v>0.362664859325294</v>
      </c>
      <c r="CI100" s="66">
        <f>'signal-per-mass-dry-weight'!CI100*100/'signal-per-mass-dry-weight'!CI$172</f>
        <v>0.625385819172159</v>
      </c>
      <c r="CJ100" s="66">
        <f>'signal-per-mass-dry-weight'!CJ100*100/'signal-per-mass-dry-weight'!CJ$172</f>
        <v>0.736685434310502</v>
      </c>
      <c r="CK100" s="66">
        <f>'signal-per-mass-dry-weight'!CK100*100/'signal-per-mass-dry-weight'!CK$172</f>
        <v>0.67494505790409</v>
      </c>
      <c r="CL100" s="66">
        <f>'signal-per-mass-dry-weight'!CL100*100/'signal-per-mass-dry-weight'!CL$172</f>
        <v>0.58224648145527</v>
      </c>
      <c r="CM100" s="66">
        <f>'signal-per-mass-dry-weight'!CM100*100/'signal-per-mass-dry-weight'!CM$172</f>
        <v>0.850161185253034</v>
      </c>
      <c r="CN100" s="66">
        <f>'signal-per-mass-dry-weight'!CN100*100/'signal-per-mass-dry-weight'!CN$172</f>
        <v>0.851791122549726</v>
      </c>
      <c r="CO100" s="66">
        <f>'signal-per-mass-dry-weight'!CO100*100/'signal-per-mass-dry-weight'!CO$172</f>
        <v>0.745010415593044</v>
      </c>
      <c r="CP100" s="66">
        <f>'signal-per-mass-dry-weight'!CP100*100/'signal-per-mass-dry-weight'!CP$172</f>
        <v>0.648380424196273</v>
      </c>
      <c r="CQ100" s="66">
        <f>'signal-per-mass-dry-weight'!CQ100*100/'signal-per-mass-dry-weight'!CQ$172</f>
        <v>0.541771849764476</v>
      </c>
      <c r="CR100" s="66">
        <f>'signal-per-mass-dry-weight'!CR100*100/'signal-per-mass-dry-weight'!CR$172</f>
        <v>0.584676034923</v>
      </c>
      <c r="CS100" s="66">
        <f>'signal-per-mass-dry-weight'!CS100*100/'signal-per-mass-dry-weight'!CS$172</f>
        <v>0.562061780742341</v>
      </c>
      <c r="CT100" s="66">
        <f>'signal-per-mass-dry-weight'!CT100*100/'signal-per-mass-dry-weight'!CT$172</f>
        <v>0.376726815571724</v>
      </c>
      <c r="CU100" s="66">
        <f>'signal-per-mass-dry-weight'!CU100*100/'signal-per-mass-dry-weight'!CU$172</f>
        <v>0.400754622344578</v>
      </c>
      <c r="CV100" s="66">
        <f>'signal-per-mass-dry-weight'!CV100*100/'signal-per-mass-dry-weight'!CV$172</f>
        <v>0.828002294967445</v>
      </c>
      <c r="CW100" s="66">
        <f>'signal-per-mass-dry-weight'!CW100*100/'signal-per-mass-dry-weight'!CW$172</f>
        <v>0.820488878750439</v>
      </c>
      <c r="CX100" s="66">
        <f>'signal-per-mass-dry-weight'!CX100*100/'signal-per-mass-dry-weight'!CX$172</f>
        <v>0.795154850617124</v>
      </c>
      <c r="CY100" s="66">
        <f>'signal-per-mass-dry-weight'!CY100*100/'signal-per-mass-dry-weight'!CY$172</f>
        <v>0.440926014382846</v>
      </c>
      <c r="CZ100" s="66">
        <f>'signal-per-mass-dry-weight'!CZ100*100/'signal-per-mass-dry-weight'!CZ$172</f>
        <v>0.90626979929752</v>
      </c>
    </row>
    <row r="101" spans="1:104">
      <c r="A101">
        <f>'imported data from Web Calc'!A107</f>
        <v>736.5</v>
      </c>
      <c r="B101" t="str">
        <f>'imported data from Web Calc'!B107</f>
        <v>C41H70O8PN</v>
      </c>
      <c r="C101" s="61" t="str">
        <f>'imported data from Web Calc'!C107</f>
        <v>PE(36:6)</v>
      </c>
      <c r="D101" s="96"/>
      <c r="E101" s="96"/>
      <c r="F101" s="96"/>
      <c r="G101" s="66">
        <f>'signal-per-mass-dry-weight'!G101*100/'signal-per-mass-dry-weight'!G$172</f>
        <v>0.342929642831004</v>
      </c>
      <c r="H101" s="66">
        <f>'signal-per-mass-dry-weight'!H101*100/'signal-per-mass-dry-weight'!H$172</f>
        <v>0.356473140769509</v>
      </c>
      <c r="I101" s="66">
        <f>'signal-per-mass-dry-weight'!I101*100/'signal-per-mass-dry-weight'!I$172</f>
        <v>0.322866132087894</v>
      </c>
      <c r="J101" s="66">
        <f>'signal-per-mass-dry-weight'!J101*100/'signal-per-mass-dry-weight'!J$172</f>
        <v>0.290982333336116</v>
      </c>
      <c r="K101" s="66">
        <f>'signal-per-mass-dry-weight'!K101*100/'signal-per-mass-dry-weight'!K$172</f>
        <v>0.380839704007899</v>
      </c>
      <c r="L101" s="66">
        <f>'signal-per-mass-dry-weight'!L101*100/'signal-per-mass-dry-weight'!L$172</f>
        <v>0.325925445299819</v>
      </c>
      <c r="M101" s="66">
        <f>'signal-per-mass-dry-weight'!M101*100/'signal-per-mass-dry-weight'!M$172</f>
        <v>0.378643847956581</v>
      </c>
      <c r="N101" s="66">
        <f>'signal-per-mass-dry-weight'!N101*100/'signal-per-mass-dry-weight'!N$172</f>
        <v>0.333860795909098</v>
      </c>
      <c r="O101" s="66">
        <f>'signal-per-mass-dry-weight'!O101*100/'signal-per-mass-dry-weight'!O$172</f>
        <v>0.403769136718994</v>
      </c>
      <c r="P101" s="66">
        <f>'signal-per-mass-dry-weight'!P101*100/'signal-per-mass-dry-weight'!P$172</f>
        <v>0.34672864653805</v>
      </c>
      <c r="Q101" s="66">
        <f t="shared" si="3"/>
        <v>0.348301882545496</v>
      </c>
      <c r="R101" s="115">
        <f t="shared" si="4"/>
        <v>0.0329912859169414</v>
      </c>
      <c r="S101" s="66">
        <f t="shared" si="5"/>
        <v>0.0947203778395655</v>
      </c>
      <c r="T101" s="66">
        <f>'signal-per-mass-dry-weight'!T101*100/'signal-per-mass-dry-weight'!T$172</f>
        <v>0.286425036582229</v>
      </c>
      <c r="U101" s="66">
        <f>'signal-per-mass-dry-weight'!U101*100/'signal-per-mass-dry-weight'!U$172</f>
        <v>0.402383997847865</v>
      </c>
      <c r="V101" s="66">
        <f>'signal-per-mass-dry-weight'!V101*100/'signal-per-mass-dry-weight'!V$172</f>
        <v>0.420164476929857</v>
      </c>
      <c r="W101" s="66">
        <f>'signal-per-mass-dry-weight'!W101*100/'signal-per-mass-dry-weight'!W$172</f>
        <v>0.483276144619996</v>
      </c>
      <c r="X101" s="66">
        <f>'signal-per-mass-dry-weight'!X101*100/'signal-per-mass-dry-weight'!X$172</f>
        <v>0.43323328756389</v>
      </c>
      <c r="Y101" s="66">
        <f>'signal-per-mass-dry-weight'!Y101*100/'signal-per-mass-dry-weight'!Y$172</f>
        <v>0.260157830527854</v>
      </c>
      <c r="Z101" s="66">
        <f>'signal-per-mass-dry-weight'!Z101*100/'signal-per-mass-dry-weight'!Z$172</f>
        <v>0.255770161573476</v>
      </c>
      <c r="AA101" s="66">
        <f>'signal-per-mass-dry-weight'!AA101*100/'signal-per-mass-dry-weight'!AA$172</f>
        <v>0.2624386775964</v>
      </c>
      <c r="AB101" s="66">
        <f>'signal-per-mass-dry-weight'!AB101*100/'signal-per-mass-dry-weight'!AB$172</f>
        <v>0.276420955083715</v>
      </c>
      <c r="AC101" s="66">
        <f>'signal-per-mass-dry-weight'!AC101*100/'signal-per-mass-dry-weight'!AC$172</f>
        <v>0.394361701902836</v>
      </c>
      <c r="AD101" s="66">
        <f>'signal-per-mass-dry-weight'!AD101*100/'signal-per-mass-dry-weight'!AD$172</f>
        <v>0.445931195830138</v>
      </c>
      <c r="AE101" s="66">
        <f>'signal-per-mass-dry-weight'!AE101*100/'signal-per-mass-dry-weight'!AE$172</f>
        <v>0.439365439820237</v>
      </c>
      <c r="AF101" s="66">
        <f>'signal-per-mass-dry-weight'!AF101*100/'signal-per-mass-dry-weight'!AF$172</f>
        <v>0.443582384822316</v>
      </c>
      <c r="AG101" s="66">
        <f>'signal-per-mass-dry-weight'!AG101*100/'signal-per-mass-dry-weight'!AG$172</f>
        <v>0.411629580740741</v>
      </c>
      <c r="AH101" s="66">
        <f>'signal-per-mass-dry-weight'!AH101*100/'signal-per-mass-dry-weight'!AH$172</f>
        <v>0.587831174645695</v>
      </c>
      <c r="AI101" s="66">
        <f>'signal-per-mass-dry-weight'!AI101*100/'signal-per-mass-dry-weight'!AI$172</f>
        <v>0.582621422547869</v>
      </c>
      <c r="AJ101" s="66">
        <f>'signal-per-mass-dry-weight'!AJ101*100/'signal-per-mass-dry-weight'!AJ$172</f>
        <v>0.468937286704725</v>
      </c>
      <c r="AK101" s="66">
        <f>'signal-per-mass-dry-weight'!AK101*100/'signal-per-mass-dry-weight'!AK$172</f>
        <v>0.289613890642396</v>
      </c>
      <c r="AL101" s="66">
        <f>'signal-per-mass-dry-weight'!AL101*100/'signal-per-mass-dry-weight'!AL$172</f>
        <v>0.211711483555794</v>
      </c>
      <c r="AM101" s="66">
        <f>'signal-per-mass-dry-weight'!AM101*100/'signal-per-mass-dry-weight'!AM$172</f>
        <v>0.454596792033805</v>
      </c>
      <c r="AN101" s="66">
        <f>'signal-per-mass-dry-weight'!AN101*100/'signal-per-mass-dry-weight'!AN$172</f>
        <v>0.585394179498455</v>
      </c>
      <c r="AO101" s="66">
        <f>'signal-per-mass-dry-weight'!AO101*100/'signal-per-mass-dry-weight'!AO$172</f>
        <v>0.452015345765371</v>
      </c>
      <c r="AP101" s="66">
        <f>'signal-per-mass-dry-weight'!AP101*100/'signal-per-mass-dry-weight'!AP$172</f>
        <v>0.320699888718831</v>
      </c>
      <c r="AQ101" s="66">
        <f>'signal-per-mass-dry-weight'!AQ101*100/'signal-per-mass-dry-weight'!AQ$172</f>
        <v>0.254682697152119</v>
      </c>
      <c r="AR101" s="66">
        <f>'signal-per-mass-dry-weight'!AR101*100/'signal-per-mass-dry-weight'!AR$172</f>
        <v>0.252675192953143</v>
      </c>
      <c r="AS101" s="66">
        <f>'signal-per-mass-dry-weight'!AS101*100/'signal-per-mass-dry-weight'!AS$172</f>
        <v>0.438603590105872</v>
      </c>
      <c r="AT101" s="66">
        <f>'signal-per-mass-dry-weight'!AT101*100/'signal-per-mass-dry-weight'!AT$172</f>
        <v>0.450639929680378</v>
      </c>
      <c r="AU101" s="66">
        <f>'signal-per-mass-dry-weight'!AU101*100/'signal-per-mass-dry-weight'!AU$172</f>
        <v>0.401662956500785</v>
      </c>
      <c r="AV101" s="66">
        <f>'signal-per-mass-dry-weight'!AV101*100/'signal-per-mass-dry-weight'!AV$172</f>
        <v>0.539440449257254</v>
      </c>
      <c r="AW101" s="66">
        <f>'signal-per-mass-dry-weight'!AW101*100/'signal-per-mass-dry-weight'!AW$172</f>
        <v>0.648146510786801</v>
      </c>
      <c r="AX101" s="66">
        <f>'signal-per-mass-dry-weight'!AX101*100/'signal-per-mass-dry-weight'!AX$172</f>
        <v>0.553195010320261</v>
      </c>
      <c r="AY101" s="66">
        <f>'signal-per-mass-dry-weight'!AY101*100/'signal-per-mass-dry-weight'!AY$172</f>
        <v>0.67370112701736</v>
      </c>
      <c r="AZ101" s="66">
        <f>'signal-per-mass-dry-weight'!AZ101*100/'signal-per-mass-dry-weight'!AZ$172</f>
        <v>0.706160578420346</v>
      </c>
      <c r="BA101" s="66">
        <f>'signal-per-mass-dry-weight'!BA101*100/'signal-per-mass-dry-weight'!BA$172</f>
        <v>0.807103611291392</v>
      </c>
      <c r="BB101" s="66">
        <f>'signal-per-mass-dry-weight'!BB101*100/'signal-per-mass-dry-weight'!BB$172</f>
        <v>0.647217358985786</v>
      </c>
      <c r="BC101" s="66">
        <f>'signal-per-mass-dry-weight'!BC101*100/'signal-per-mass-dry-weight'!BC$172</f>
        <v>0.364805708771204</v>
      </c>
      <c r="BD101" s="66">
        <f>'signal-per-mass-dry-weight'!BD101*100/'signal-per-mass-dry-weight'!BD$172</f>
        <v>0.446737944667799</v>
      </c>
      <c r="BE101" s="66">
        <f>'signal-per-mass-dry-weight'!BE101*100/'signal-per-mass-dry-weight'!BE$172</f>
        <v>0.423985849012985</v>
      </c>
      <c r="BF101" s="66">
        <f>'signal-per-mass-dry-weight'!BF101*100/'signal-per-mass-dry-weight'!BF$172</f>
        <v>0.512549069902062</v>
      </c>
      <c r="BG101" s="66">
        <f>'signal-per-mass-dry-weight'!BG101*100/'signal-per-mass-dry-weight'!BG$172</f>
        <v>0.472115024036025</v>
      </c>
      <c r="BH101" s="66">
        <f>'signal-per-mass-dry-weight'!BH101*100/'signal-per-mass-dry-weight'!BH$172</f>
        <v>0.493355920655283</v>
      </c>
      <c r="BI101" s="66">
        <f>'signal-per-mass-dry-weight'!BI101*100/'signal-per-mass-dry-weight'!BI$172</f>
        <v>0.538315418847857</v>
      </c>
      <c r="BJ101" s="66">
        <f>'signal-per-mass-dry-weight'!BJ101*100/'signal-per-mass-dry-weight'!BJ$172</f>
        <v>0.416698743507086</v>
      </c>
      <c r="BK101" s="66">
        <f>'signal-per-mass-dry-weight'!BK101*100/'signal-per-mass-dry-weight'!BK$172</f>
        <v>0.47113275777021</v>
      </c>
      <c r="BL101" s="66">
        <f>'signal-per-mass-dry-weight'!BL101*100/'signal-per-mass-dry-weight'!BL$172</f>
        <v>0.44628061073283</v>
      </c>
      <c r="BM101" s="121">
        <f>'signal-per-mass-dry-weight'!BM101*100/'signal-per-mass-dry-weight'!BM$172</f>
        <v>0.135563337813343</v>
      </c>
      <c r="BN101" s="66">
        <f>'signal-per-mass-dry-weight'!BN101*100/'signal-per-mass-dry-weight'!BN$172</f>
        <v>0.189014082484739</v>
      </c>
      <c r="BO101" s="66">
        <f>'signal-per-mass-dry-weight'!BO101*100/'signal-per-mass-dry-weight'!BO$172</f>
        <v>0.211860478317414</v>
      </c>
      <c r="BP101" s="66">
        <f>'signal-per-mass-dry-weight'!BP101*100/'signal-per-mass-dry-weight'!BP$172</f>
        <v>0.144325185081322</v>
      </c>
      <c r="BQ101" s="66">
        <f>'signal-per-mass-dry-weight'!BQ101*100/'signal-per-mass-dry-weight'!BQ$172</f>
        <v>0.20006499804132</v>
      </c>
      <c r="BR101" s="66">
        <f>'signal-per-mass-dry-weight'!BR101*100/'signal-per-mass-dry-weight'!BR$172</f>
        <v>0.167084492638001</v>
      </c>
      <c r="BS101" s="66">
        <f>'signal-per-mass-dry-weight'!BS101*100/'signal-per-mass-dry-weight'!BS$172</f>
        <v>0.176221673414488</v>
      </c>
      <c r="BT101" s="66">
        <f>'signal-per-mass-dry-weight'!BT101*100/'signal-per-mass-dry-weight'!BT$172</f>
        <v>0.11655547301852</v>
      </c>
      <c r="BU101" s="66">
        <f>'signal-per-mass-dry-weight'!BU101*100/'signal-per-mass-dry-weight'!BU$172</f>
        <v>0.137557198338197</v>
      </c>
      <c r="BV101" s="66">
        <f>'signal-per-mass-dry-weight'!BV101*100/'signal-per-mass-dry-weight'!BV$172</f>
        <v>0.0876089335225332</v>
      </c>
      <c r="BW101" s="66">
        <f>'signal-per-mass-dry-weight'!BW101*100/'signal-per-mass-dry-weight'!BW$172</f>
        <v>0.147668994123103</v>
      </c>
      <c r="BX101" s="66">
        <f>'signal-per-mass-dry-weight'!BX101*100/'signal-per-mass-dry-weight'!BX$172</f>
        <v>0.295467699804291</v>
      </c>
      <c r="BY101" s="66">
        <f>'signal-per-mass-dry-weight'!BY101*100/'signal-per-mass-dry-weight'!BY$172</f>
        <v>0.211651347945534</v>
      </c>
      <c r="BZ101" s="66">
        <f>'signal-per-mass-dry-weight'!BZ101*100/'signal-per-mass-dry-weight'!BZ$172</f>
        <v>0.20704913215312</v>
      </c>
      <c r="CA101" s="66">
        <f>'signal-per-mass-dry-weight'!CA101*100/'signal-per-mass-dry-weight'!CA$172</f>
        <v>0.166402048836715</v>
      </c>
      <c r="CB101" s="66">
        <f>'signal-per-mass-dry-weight'!CB101*100/'signal-per-mass-dry-weight'!CB$172</f>
        <v>0.191348537027546</v>
      </c>
      <c r="CC101" s="66">
        <f>'signal-per-mass-dry-weight'!CC101*100/'signal-per-mass-dry-weight'!CC$172</f>
        <v>0.059936869654389</v>
      </c>
      <c r="CD101" s="66">
        <f>'signal-per-mass-dry-weight'!CD101*100/'signal-per-mass-dry-weight'!CD$172</f>
        <v>0.139761051179497</v>
      </c>
      <c r="CE101" s="66">
        <f>'signal-per-mass-dry-weight'!CE101*100/'signal-per-mass-dry-weight'!CE$172</f>
        <v>0.119807846657124</v>
      </c>
      <c r="CF101" s="66">
        <f>'signal-per-mass-dry-weight'!CF101*100/'signal-per-mass-dry-weight'!CF$172</f>
        <v>0.106757993608979</v>
      </c>
      <c r="CG101" s="66">
        <f>'signal-per-mass-dry-weight'!CG101*100/'signal-per-mass-dry-weight'!CG$172</f>
        <v>0.125361550773495</v>
      </c>
      <c r="CH101" s="66">
        <f>'signal-per-mass-dry-weight'!CH101*100/'signal-per-mass-dry-weight'!CH$172</f>
        <v>0.10623516081246</v>
      </c>
      <c r="CI101" s="66">
        <f>'signal-per-mass-dry-weight'!CI101*100/'signal-per-mass-dry-weight'!CI$172</f>
        <v>0.157948558308098</v>
      </c>
      <c r="CJ101" s="66">
        <f>'signal-per-mass-dry-weight'!CJ101*100/'signal-per-mass-dry-weight'!CJ$172</f>
        <v>0.275995282098136</v>
      </c>
      <c r="CK101" s="66">
        <f>'signal-per-mass-dry-weight'!CK101*100/'signal-per-mass-dry-weight'!CK$172</f>
        <v>0.177460801803166</v>
      </c>
      <c r="CL101" s="66">
        <f>'signal-per-mass-dry-weight'!CL101*100/'signal-per-mass-dry-weight'!CL$172</f>
        <v>0.241595399018512</v>
      </c>
      <c r="CM101" s="66">
        <f>'signal-per-mass-dry-weight'!CM101*100/'signal-per-mass-dry-weight'!CM$172</f>
        <v>0.330136734588527</v>
      </c>
      <c r="CN101" s="66">
        <f>'signal-per-mass-dry-weight'!CN101*100/'signal-per-mass-dry-weight'!CN$172</f>
        <v>0.335688901521947</v>
      </c>
      <c r="CO101" s="66">
        <f>'signal-per-mass-dry-weight'!CO101*100/'signal-per-mass-dry-weight'!CO$172</f>
        <v>0.314081142947457</v>
      </c>
      <c r="CP101" s="66">
        <f>'signal-per-mass-dry-weight'!CP101*100/'signal-per-mass-dry-weight'!CP$172</f>
        <v>0.295898934647512</v>
      </c>
      <c r="CQ101" s="66">
        <f>'signal-per-mass-dry-weight'!CQ101*100/'signal-per-mass-dry-weight'!CQ$172</f>
        <v>0.153159130524135</v>
      </c>
      <c r="CR101" s="66">
        <f>'signal-per-mass-dry-weight'!CR101*100/'signal-per-mass-dry-weight'!CR$172</f>
        <v>0.130264608817041</v>
      </c>
      <c r="CS101" s="66">
        <f>'signal-per-mass-dry-weight'!CS101*100/'signal-per-mass-dry-weight'!CS$172</f>
        <v>0.128354045862954</v>
      </c>
      <c r="CT101" s="66">
        <f>'signal-per-mass-dry-weight'!CT101*100/'signal-per-mass-dry-weight'!CT$172</f>
        <v>0.0933946701556642</v>
      </c>
      <c r="CU101" s="66">
        <f>'signal-per-mass-dry-weight'!CU101*100/'signal-per-mass-dry-weight'!CU$172</f>
        <v>0.0976628911596031</v>
      </c>
      <c r="CV101" s="66">
        <f>'signal-per-mass-dry-weight'!CV101*100/'signal-per-mass-dry-weight'!CV$172</f>
        <v>0.325062089002405</v>
      </c>
      <c r="CW101" s="66">
        <f>'signal-per-mass-dry-weight'!CW101*100/'signal-per-mass-dry-weight'!CW$172</f>
        <v>0.204357935120129</v>
      </c>
      <c r="CX101" s="66">
        <f>'signal-per-mass-dry-weight'!CX101*100/'signal-per-mass-dry-weight'!CX$172</f>
        <v>0.236525882321088</v>
      </c>
      <c r="CY101" s="66">
        <f>'signal-per-mass-dry-weight'!CY101*100/'signal-per-mass-dry-weight'!CY$172</f>
        <v>0.272150506485106</v>
      </c>
      <c r="CZ101" s="66">
        <f>'signal-per-mass-dry-weight'!CZ101*100/'signal-per-mass-dry-weight'!CZ$172</f>
        <v>0.311912642414606</v>
      </c>
    </row>
    <row r="102" spans="1:104">
      <c r="A102">
        <f>'imported data from Web Calc'!A108</f>
        <v>738.5</v>
      </c>
      <c r="B102" t="str">
        <f>'imported data from Web Calc'!B108</f>
        <v>C41H72O8PN</v>
      </c>
      <c r="C102" s="61" t="str">
        <f>'imported data from Web Calc'!C108</f>
        <v>PE(36:5)</v>
      </c>
      <c r="D102" s="96"/>
      <c r="E102" s="96"/>
      <c r="F102" s="96"/>
      <c r="G102" s="66">
        <f>'signal-per-mass-dry-weight'!G102*100/'signal-per-mass-dry-weight'!G$172</f>
        <v>1.36288193037891</v>
      </c>
      <c r="H102" s="66">
        <f>'signal-per-mass-dry-weight'!H102*100/'signal-per-mass-dry-weight'!H$172</f>
        <v>1.38001348673794</v>
      </c>
      <c r="I102" s="66">
        <f>'signal-per-mass-dry-weight'!I102*100/'signal-per-mass-dry-weight'!I$172</f>
        <v>1.32923514447884</v>
      </c>
      <c r="J102" s="66">
        <f>'signal-per-mass-dry-weight'!J102*100/'signal-per-mass-dry-weight'!J$172</f>
        <v>1.41618778201608</v>
      </c>
      <c r="K102" s="66">
        <f>'signal-per-mass-dry-weight'!K102*100/'signal-per-mass-dry-weight'!K$172</f>
        <v>1.45946197341444</v>
      </c>
      <c r="L102" s="66">
        <f>'signal-per-mass-dry-weight'!L102*100/'signal-per-mass-dry-weight'!L$172</f>
        <v>1.34503159295031</v>
      </c>
      <c r="M102" s="66">
        <f>'signal-per-mass-dry-weight'!M102*100/'signal-per-mass-dry-weight'!M$172</f>
        <v>1.38483794247835</v>
      </c>
      <c r="N102" s="66">
        <f>'signal-per-mass-dry-weight'!N102*100/'signal-per-mass-dry-weight'!N$172</f>
        <v>1.41862985580951</v>
      </c>
      <c r="O102" s="66">
        <f>'signal-per-mass-dry-weight'!O102*100/'signal-per-mass-dry-weight'!O$172</f>
        <v>1.41263582268078</v>
      </c>
      <c r="P102" s="66">
        <f>'signal-per-mass-dry-weight'!P102*100/'signal-per-mass-dry-weight'!P$172</f>
        <v>1.45185622716148</v>
      </c>
      <c r="Q102" s="66">
        <f t="shared" si="3"/>
        <v>1.39607717581067</v>
      </c>
      <c r="R102" s="115">
        <f t="shared" si="4"/>
        <v>0.0433025265545053</v>
      </c>
      <c r="S102" s="66">
        <f t="shared" si="5"/>
        <v>0.0310172870846919</v>
      </c>
      <c r="T102" s="66">
        <f>'signal-per-mass-dry-weight'!T102*100/'signal-per-mass-dry-weight'!T$172</f>
        <v>1.48876290200933</v>
      </c>
      <c r="U102" s="66">
        <f>'signal-per-mass-dry-weight'!U102*100/'signal-per-mass-dry-weight'!U$172</f>
        <v>2.05318498151487</v>
      </c>
      <c r="V102" s="66">
        <f>'signal-per-mass-dry-weight'!V102*100/'signal-per-mass-dry-weight'!V$172</f>
        <v>2.1332281949017</v>
      </c>
      <c r="W102" s="66">
        <f>'signal-per-mass-dry-weight'!W102*100/'signal-per-mass-dry-weight'!W$172</f>
        <v>2.1452082693354</v>
      </c>
      <c r="X102" s="66">
        <f>'signal-per-mass-dry-weight'!X102*100/'signal-per-mass-dry-weight'!X$172</f>
        <v>1.94950602425699</v>
      </c>
      <c r="Y102" s="66">
        <f>'signal-per-mass-dry-weight'!Y102*100/'signal-per-mass-dry-weight'!Y$172</f>
        <v>1.29003882906374</v>
      </c>
      <c r="Z102" s="66">
        <f>'signal-per-mass-dry-weight'!Z102*100/'signal-per-mass-dry-weight'!Z$172</f>
        <v>1.29529215419547</v>
      </c>
      <c r="AA102" s="66">
        <f>'signal-per-mass-dry-weight'!AA102*100/'signal-per-mass-dry-weight'!AA$172</f>
        <v>1.41244585395685</v>
      </c>
      <c r="AB102" s="66">
        <f>'signal-per-mass-dry-weight'!AB102*100/'signal-per-mass-dry-weight'!AB$172</f>
        <v>1.73044012532082</v>
      </c>
      <c r="AC102" s="66">
        <f>'signal-per-mass-dry-weight'!AC102*100/'signal-per-mass-dry-weight'!AC$172</f>
        <v>2.01726559999015</v>
      </c>
      <c r="AD102" s="66">
        <f>'signal-per-mass-dry-weight'!AD102*100/'signal-per-mass-dry-weight'!AD$172</f>
        <v>1.47226390041655</v>
      </c>
      <c r="AE102" s="66">
        <f>'signal-per-mass-dry-weight'!AE102*100/'signal-per-mass-dry-weight'!AE$172</f>
        <v>1.12215141800846</v>
      </c>
      <c r="AF102" s="66">
        <f>'signal-per-mass-dry-weight'!AF102*100/'signal-per-mass-dry-weight'!AF$172</f>
        <v>2.03288033978637</v>
      </c>
      <c r="AG102" s="66">
        <f>'signal-per-mass-dry-weight'!AG102*100/'signal-per-mass-dry-weight'!AG$172</f>
        <v>2.03403754487437</v>
      </c>
      <c r="AH102" s="66">
        <f>'signal-per-mass-dry-weight'!AH102*100/'signal-per-mass-dry-weight'!AH$172</f>
        <v>2.17554346045678</v>
      </c>
      <c r="AI102" s="66">
        <f>'signal-per-mass-dry-weight'!AI102*100/'signal-per-mass-dry-weight'!AI$172</f>
        <v>1.68687716996042</v>
      </c>
      <c r="AJ102" s="66">
        <f>'signal-per-mass-dry-weight'!AJ102*100/'signal-per-mass-dry-weight'!AJ$172</f>
        <v>1.42771486784786</v>
      </c>
      <c r="AK102" s="66">
        <f>'signal-per-mass-dry-weight'!AK102*100/'signal-per-mass-dry-weight'!AK$172</f>
        <v>1.26400663182508</v>
      </c>
      <c r="AL102" s="66">
        <f>'signal-per-mass-dry-weight'!AL102*100/'signal-per-mass-dry-weight'!AL$172</f>
        <v>1.30127096829091</v>
      </c>
      <c r="AM102" s="66">
        <f>'signal-per-mass-dry-weight'!AM102*100/'signal-per-mass-dry-weight'!AM$172</f>
        <v>1.65580509813706</v>
      </c>
      <c r="AN102" s="66">
        <f>'signal-per-mass-dry-weight'!AN102*100/'signal-per-mass-dry-weight'!AN$172</f>
        <v>2.32362998235772</v>
      </c>
      <c r="AO102" s="66">
        <f>'signal-per-mass-dry-weight'!AO102*100/'signal-per-mass-dry-weight'!AO$172</f>
        <v>1.48000853566555</v>
      </c>
      <c r="AP102" s="66">
        <f>'signal-per-mass-dry-weight'!AP102*100/'signal-per-mass-dry-weight'!AP$172</f>
        <v>1.46361657202258</v>
      </c>
      <c r="AQ102" s="66">
        <f>'signal-per-mass-dry-weight'!AQ102*100/'signal-per-mass-dry-weight'!AQ$172</f>
        <v>1.23518559592789</v>
      </c>
      <c r="AR102" s="66">
        <f>'signal-per-mass-dry-weight'!AR102*100/'signal-per-mass-dry-weight'!AR$172</f>
        <v>1.12300085756953</v>
      </c>
      <c r="AS102" s="66">
        <f>'signal-per-mass-dry-weight'!AS102*100/'signal-per-mass-dry-weight'!AS$172</f>
        <v>1.85057728903816</v>
      </c>
      <c r="AT102" s="66">
        <f>'signal-per-mass-dry-weight'!AT102*100/'signal-per-mass-dry-weight'!AT$172</f>
        <v>1.80893884816087</v>
      </c>
      <c r="AU102" s="66">
        <f>'signal-per-mass-dry-weight'!AU102*100/'signal-per-mass-dry-weight'!AU$172</f>
        <v>1.6479973423664</v>
      </c>
      <c r="AV102" s="66">
        <f>'signal-per-mass-dry-weight'!AV102*100/'signal-per-mass-dry-weight'!AV$172</f>
        <v>1.39900887070168</v>
      </c>
      <c r="AW102" s="66">
        <f>'signal-per-mass-dry-weight'!AW102*100/'signal-per-mass-dry-weight'!AW$172</f>
        <v>2.32560093572367</v>
      </c>
      <c r="AX102" s="66">
        <f>'signal-per-mass-dry-weight'!AX102*100/'signal-per-mass-dry-weight'!AX$172</f>
        <v>1.91168097200602</v>
      </c>
      <c r="AY102" s="66">
        <f>'signal-per-mass-dry-weight'!AY102*100/'signal-per-mass-dry-weight'!AY$172</f>
        <v>1.88586687489206</v>
      </c>
      <c r="AZ102" s="66">
        <f>'signal-per-mass-dry-weight'!AZ102*100/'signal-per-mass-dry-weight'!AZ$172</f>
        <v>2.36579446475214</v>
      </c>
      <c r="BA102" s="66">
        <f>'signal-per-mass-dry-weight'!BA102*100/'signal-per-mass-dry-weight'!BA$172</f>
        <v>2.4009821520377</v>
      </c>
      <c r="BB102" s="66">
        <f>'signal-per-mass-dry-weight'!BB102*100/'signal-per-mass-dry-weight'!BB$172</f>
        <v>2.51639719667879</v>
      </c>
      <c r="BC102" s="66">
        <f>'signal-per-mass-dry-weight'!BC102*100/'signal-per-mass-dry-weight'!BC$172</f>
        <v>1.51769603189653</v>
      </c>
      <c r="BD102" s="66">
        <f>'signal-per-mass-dry-weight'!BD102*100/'signal-per-mass-dry-weight'!BD$172</f>
        <v>1.7808335774236</v>
      </c>
      <c r="BE102" s="66">
        <f>'signal-per-mass-dry-weight'!BE102*100/'signal-per-mass-dry-weight'!BE$172</f>
        <v>1.68013332887951</v>
      </c>
      <c r="BF102" s="66">
        <f>'signal-per-mass-dry-weight'!BF102*100/'signal-per-mass-dry-weight'!BF$172</f>
        <v>1.91364474503772</v>
      </c>
      <c r="BG102" s="66">
        <f>'signal-per-mass-dry-weight'!BG102*100/'signal-per-mass-dry-weight'!BG$172</f>
        <v>1.61529176694872</v>
      </c>
      <c r="BH102" s="66">
        <f>'signal-per-mass-dry-weight'!BH102*100/'signal-per-mass-dry-weight'!BH$172</f>
        <v>1.50807486663187</v>
      </c>
      <c r="BI102" s="66">
        <f>'signal-per-mass-dry-weight'!BI102*100/'signal-per-mass-dry-weight'!BI$172</f>
        <v>2.01575294720968</v>
      </c>
      <c r="BJ102" s="66">
        <f>'signal-per-mass-dry-weight'!BJ102*100/'signal-per-mass-dry-weight'!BJ$172</f>
        <v>1.76551176064506</v>
      </c>
      <c r="BK102" s="66">
        <f>'signal-per-mass-dry-weight'!BK102*100/'signal-per-mass-dry-weight'!BK$172</f>
        <v>2.10800231471756</v>
      </c>
      <c r="BL102" s="66">
        <f>'signal-per-mass-dry-weight'!BL102*100/'signal-per-mass-dry-weight'!BL$172</f>
        <v>2.12467298546887</v>
      </c>
      <c r="BM102" s="121">
        <f>'signal-per-mass-dry-weight'!BM102*100/'signal-per-mass-dry-weight'!BM$172</f>
        <v>0.66521786584986</v>
      </c>
      <c r="BN102" s="66">
        <f>'signal-per-mass-dry-weight'!BN102*100/'signal-per-mass-dry-weight'!BN$172</f>
        <v>0.862030752754666</v>
      </c>
      <c r="BO102" s="66">
        <f>'signal-per-mass-dry-weight'!BO102*100/'signal-per-mass-dry-weight'!BO$172</f>
        <v>1.09290296828182</v>
      </c>
      <c r="BP102" s="66">
        <f>'signal-per-mass-dry-weight'!BP102*100/'signal-per-mass-dry-weight'!BP$172</f>
        <v>1.00755317886961</v>
      </c>
      <c r="BQ102" s="66">
        <f>'signal-per-mass-dry-weight'!BQ102*100/'signal-per-mass-dry-weight'!BQ$172</f>
        <v>1.04688454546304</v>
      </c>
      <c r="BR102" s="66">
        <f>'signal-per-mass-dry-weight'!BR102*100/'signal-per-mass-dry-weight'!BR$172</f>
        <v>0.827311565489133</v>
      </c>
      <c r="BS102" s="66">
        <f>'signal-per-mass-dry-weight'!BS102*100/'signal-per-mass-dry-weight'!BS$172</f>
        <v>1.04989714037806</v>
      </c>
      <c r="BT102" s="66">
        <f>'signal-per-mass-dry-weight'!BT102*100/'signal-per-mass-dry-weight'!BT$172</f>
        <v>0.564451032856985</v>
      </c>
      <c r="BU102" s="66">
        <f>'signal-per-mass-dry-weight'!BU102*100/'signal-per-mass-dry-weight'!BU$172</f>
        <v>0.588672726512807</v>
      </c>
      <c r="BV102" s="66">
        <f>'signal-per-mass-dry-weight'!BV102*100/'signal-per-mass-dry-weight'!BV$172</f>
        <v>0.643001346954372</v>
      </c>
      <c r="BW102" s="66">
        <f>'signal-per-mass-dry-weight'!BW102*100/'signal-per-mass-dry-weight'!BW$172</f>
        <v>0.822630926165234</v>
      </c>
      <c r="BX102" s="66">
        <f>'signal-per-mass-dry-weight'!BX102*100/'signal-per-mass-dry-weight'!BX$172</f>
        <v>0.995847753511683</v>
      </c>
      <c r="BY102" s="66">
        <f>'signal-per-mass-dry-weight'!BY102*100/'signal-per-mass-dry-weight'!BY$172</f>
        <v>0.920223251937106</v>
      </c>
      <c r="BZ102" s="66">
        <f>'signal-per-mass-dry-weight'!BZ102*100/'signal-per-mass-dry-weight'!BZ$172</f>
        <v>1.31569682639106</v>
      </c>
      <c r="CA102" s="66">
        <f>'signal-per-mass-dry-weight'!CA102*100/'signal-per-mass-dry-weight'!CA$172</f>
        <v>1.15977185552862</v>
      </c>
      <c r="CB102" s="66">
        <f>'signal-per-mass-dry-weight'!CB102*100/'signal-per-mass-dry-weight'!CB$172</f>
        <v>0.811632612070568</v>
      </c>
      <c r="CC102" s="66">
        <f>'signal-per-mass-dry-weight'!CC102*100/'signal-per-mass-dry-weight'!CC$172</f>
        <v>0.41080326392334</v>
      </c>
      <c r="CD102" s="66">
        <f>'signal-per-mass-dry-weight'!CD102*100/'signal-per-mass-dry-weight'!CD$172</f>
        <v>0.569396875175729</v>
      </c>
      <c r="CE102" s="66">
        <f>'signal-per-mass-dry-weight'!CE102*100/'signal-per-mass-dry-weight'!CE$172</f>
        <v>0.55006118276541</v>
      </c>
      <c r="CF102" s="66">
        <f>'signal-per-mass-dry-weight'!CF102*100/'signal-per-mass-dry-weight'!CF$172</f>
        <v>0.585964927327481</v>
      </c>
      <c r="CG102" s="66">
        <f>'signal-per-mass-dry-weight'!CG102*100/'signal-per-mass-dry-weight'!CG$172</f>
        <v>0.651102628048383</v>
      </c>
      <c r="CH102" s="66">
        <f>'signal-per-mass-dry-weight'!CH102*100/'signal-per-mass-dry-weight'!CH$172</f>
        <v>0.622757839245453</v>
      </c>
      <c r="CI102" s="66">
        <f>'signal-per-mass-dry-weight'!CI102*100/'signal-per-mass-dry-weight'!CI$172</f>
        <v>0.599375197398271</v>
      </c>
      <c r="CJ102" s="66">
        <f>'signal-per-mass-dry-weight'!CJ102*100/'signal-per-mass-dry-weight'!CJ$172</f>
        <v>1.0135183348672</v>
      </c>
      <c r="CK102" s="66">
        <f>'signal-per-mass-dry-weight'!CK102*100/'signal-per-mass-dry-weight'!CK$172</f>
        <v>0.787064643980567</v>
      </c>
      <c r="CL102" s="66">
        <f>'signal-per-mass-dry-weight'!CL102*100/'signal-per-mass-dry-weight'!CL$172</f>
        <v>0.893227953486246</v>
      </c>
      <c r="CM102" s="66">
        <f>'signal-per-mass-dry-weight'!CM102*100/'signal-per-mass-dry-weight'!CM$172</f>
        <v>1.42612766015569</v>
      </c>
      <c r="CN102" s="66">
        <f>'signal-per-mass-dry-weight'!CN102*100/'signal-per-mass-dry-weight'!CN$172</f>
        <v>1.12118758361207</v>
      </c>
      <c r="CO102" s="66">
        <f>'signal-per-mass-dry-weight'!CO102*100/'signal-per-mass-dry-weight'!CO$172</f>
        <v>1.39223303470113</v>
      </c>
      <c r="CP102" s="66">
        <f>'signal-per-mass-dry-weight'!CP102*100/'signal-per-mass-dry-weight'!CP$172</f>
        <v>1.02034115395694</v>
      </c>
      <c r="CQ102" s="66">
        <f>'signal-per-mass-dry-weight'!CQ102*100/'signal-per-mass-dry-weight'!CQ$172</f>
        <v>0.656396273674863</v>
      </c>
      <c r="CR102" s="66">
        <f>'signal-per-mass-dry-weight'!CR102*100/'signal-per-mass-dry-weight'!CR$172</f>
        <v>0.626077964857098</v>
      </c>
      <c r="CS102" s="66">
        <f>'signal-per-mass-dry-weight'!CS102*100/'signal-per-mass-dry-weight'!CS$172</f>
        <v>0.627117940974249</v>
      </c>
      <c r="CT102" s="66">
        <f>'signal-per-mass-dry-weight'!CT102*100/'signal-per-mass-dry-weight'!CT$172</f>
        <v>0.629626989813467</v>
      </c>
      <c r="CU102" s="66">
        <f>'signal-per-mass-dry-weight'!CU102*100/'signal-per-mass-dry-weight'!CU$172</f>
        <v>0.572506603349397</v>
      </c>
      <c r="CV102" s="66">
        <f>'signal-per-mass-dry-weight'!CV102*100/'signal-per-mass-dry-weight'!CV$172</f>
        <v>1.21297343791568</v>
      </c>
      <c r="CW102" s="66">
        <f>'signal-per-mass-dry-weight'!CW102*100/'signal-per-mass-dry-weight'!CW$172</f>
        <v>1.14289938398599</v>
      </c>
      <c r="CX102" s="66">
        <f>'signal-per-mass-dry-weight'!CX102*100/'signal-per-mass-dry-weight'!CX$172</f>
        <v>1.2361151638891</v>
      </c>
      <c r="CY102" s="66">
        <f>'signal-per-mass-dry-weight'!CY102*100/'signal-per-mass-dry-weight'!CY$172</f>
        <v>1.05484692436087</v>
      </c>
      <c r="CZ102" s="66">
        <f>'signal-per-mass-dry-weight'!CZ102*100/'signal-per-mass-dry-weight'!CZ$172</f>
        <v>1.10130884951834</v>
      </c>
    </row>
    <row r="103" spans="1:104">
      <c r="A103">
        <f>'imported data from Web Calc'!A109</f>
        <v>740.5</v>
      </c>
      <c r="B103" t="str">
        <f>'imported data from Web Calc'!B109</f>
        <v>C41H74O8PN</v>
      </c>
      <c r="C103" s="61" t="str">
        <f>'imported data from Web Calc'!C109</f>
        <v>PE(36:4)</v>
      </c>
      <c r="D103" s="96"/>
      <c r="E103" s="96"/>
      <c r="F103" s="96"/>
      <c r="G103" s="66">
        <f>'signal-per-mass-dry-weight'!G103*100/'signal-per-mass-dry-weight'!G$172</f>
        <v>1.92638772603184</v>
      </c>
      <c r="H103" s="66">
        <f>'signal-per-mass-dry-weight'!H103*100/'signal-per-mass-dry-weight'!H$172</f>
        <v>2.06747139253246</v>
      </c>
      <c r="I103" s="66">
        <f>'signal-per-mass-dry-weight'!I103*100/'signal-per-mass-dry-weight'!I$172</f>
        <v>1.89143623837317</v>
      </c>
      <c r="J103" s="66">
        <f>'signal-per-mass-dry-weight'!J103*100/'signal-per-mass-dry-weight'!J$172</f>
        <v>2.03134434982931</v>
      </c>
      <c r="K103" s="66">
        <f>'signal-per-mass-dry-weight'!K103*100/'signal-per-mass-dry-weight'!K$172</f>
        <v>1.89802666592306</v>
      </c>
      <c r="L103" s="66">
        <f>'signal-per-mass-dry-weight'!L103*100/'signal-per-mass-dry-weight'!L$172</f>
        <v>2.04401297063446</v>
      </c>
      <c r="M103" s="66">
        <f>'signal-per-mass-dry-weight'!M103*100/'signal-per-mass-dry-weight'!M$172</f>
        <v>2.16399150064117</v>
      </c>
      <c r="N103" s="66">
        <f>'signal-per-mass-dry-weight'!N103*100/'signal-per-mass-dry-weight'!N$172</f>
        <v>2.05664192185159</v>
      </c>
      <c r="O103" s="66">
        <f>'signal-per-mass-dry-weight'!O103*100/'signal-per-mass-dry-weight'!O$172</f>
        <v>2.04220422869442</v>
      </c>
      <c r="P103" s="66">
        <f>'signal-per-mass-dry-weight'!P103*100/'signal-per-mass-dry-weight'!P$172</f>
        <v>2.17143946777005</v>
      </c>
      <c r="Q103" s="66">
        <f t="shared" si="3"/>
        <v>2.02929564622815</v>
      </c>
      <c r="R103" s="115">
        <f t="shared" si="4"/>
        <v>0.0987518075693694</v>
      </c>
      <c r="S103" s="66">
        <f t="shared" si="5"/>
        <v>0.0486630953714995</v>
      </c>
      <c r="T103" s="66">
        <f>'signal-per-mass-dry-weight'!T103*100/'signal-per-mass-dry-weight'!T$172</f>
        <v>2.48330221148461</v>
      </c>
      <c r="U103" s="66">
        <f>'signal-per-mass-dry-weight'!U103*100/'signal-per-mass-dry-weight'!U$172</f>
        <v>3.2846933851333</v>
      </c>
      <c r="V103" s="66">
        <f>'signal-per-mass-dry-weight'!V103*100/'signal-per-mass-dry-weight'!V$172</f>
        <v>3.46057018284053</v>
      </c>
      <c r="W103" s="66">
        <f>'signal-per-mass-dry-weight'!W103*100/'signal-per-mass-dry-weight'!W$172</f>
        <v>3.50152375117295</v>
      </c>
      <c r="X103" s="66">
        <f>'signal-per-mass-dry-weight'!X103*100/'signal-per-mass-dry-weight'!X$172</f>
        <v>2.89913518236834</v>
      </c>
      <c r="Y103" s="66">
        <f>'signal-per-mass-dry-weight'!Y103*100/'signal-per-mass-dry-weight'!Y$172</f>
        <v>2.10419666785063</v>
      </c>
      <c r="Z103" s="66">
        <f>'signal-per-mass-dry-weight'!Z103*100/'signal-per-mass-dry-weight'!Z$172</f>
        <v>2.14566717992998</v>
      </c>
      <c r="AA103" s="66">
        <f>'signal-per-mass-dry-weight'!AA103*100/'signal-per-mass-dry-weight'!AA$172</f>
        <v>2.35170006851239</v>
      </c>
      <c r="AB103" s="66">
        <f>'signal-per-mass-dry-weight'!AB103*100/'signal-per-mass-dry-weight'!AB$172</f>
        <v>2.86758649338878</v>
      </c>
      <c r="AC103" s="66">
        <f>'signal-per-mass-dry-weight'!AC103*100/'signal-per-mass-dry-weight'!AC$172</f>
        <v>3.28457497522206</v>
      </c>
      <c r="AD103" s="66">
        <f>'signal-per-mass-dry-weight'!AD103*100/'signal-per-mass-dry-weight'!AD$172</f>
        <v>2.00801913926849</v>
      </c>
      <c r="AE103" s="66">
        <f>'signal-per-mass-dry-weight'!AE103*100/'signal-per-mass-dry-weight'!AE$172</f>
        <v>1.3103275788745</v>
      </c>
      <c r="AF103" s="66">
        <f>'signal-per-mass-dry-weight'!AF103*100/'signal-per-mass-dry-weight'!AF$172</f>
        <v>3.14701718620326</v>
      </c>
      <c r="AG103" s="66">
        <f>'signal-per-mass-dry-weight'!AG103*100/'signal-per-mass-dry-weight'!AG$172</f>
        <v>3.10278399625449</v>
      </c>
      <c r="AH103" s="66">
        <f>'signal-per-mass-dry-weight'!AH103*100/'signal-per-mass-dry-weight'!AH$172</f>
        <v>3.11727640539798</v>
      </c>
      <c r="AI103" s="66">
        <f>'signal-per-mass-dry-weight'!AI103*100/'signal-per-mass-dry-weight'!AI$172</f>
        <v>1.96975349538456</v>
      </c>
      <c r="AJ103" s="66">
        <f>'signal-per-mass-dry-weight'!AJ103*100/'signal-per-mass-dry-weight'!AJ$172</f>
        <v>1.82132244743686</v>
      </c>
      <c r="AK103" s="66">
        <f>'signal-per-mass-dry-weight'!AK103*100/'signal-per-mass-dry-weight'!AK$172</f>
        <v>1.80414142449673</v>
      </c>
      <c r="AL103" s="66">
        <f>'signal-per-mass-dry-weight'!AL103*100/'signal-per-mass-dry-weight'!AL$172</f>
        <v>1.90010036686491</v>
      </c>
      <c r="AM103" s="66">
        <f>'signal-per-mass-dry-weight'!AM103*100/'signal-per-mass-dry-weight'!AM$172</f>
        <v>1.99196351745703</v>
      </c>
      <c r="AN103" s="66">
        <f>'signal-per-mass-dry-weight'!AN103*100/'signal-per-mass-dry-weight'!AN$172</f>
        <v>3.05519560078702</v>
      </c>
      <c r="AO103" s="66">
        <f>'signal-per-mass-dry-weight'!AO103*100/'signal-per-mass-dry-weight'!AO$172</f>
        <v>1.67702878022231</v>
      </c>
      <c r="AP103" s="66">
        <f>'signal-per-mass-dry-weight'!AP103*100/'signal-per-mass-dry-weight'!AP$172</f>
        <v>2.05789790850981</v>
      </c>
      <c r="AQ103" s="66">
        <f>'signal-per-mass-dry-weight'!AQ103*100/'signal-per-mass-dry-weight'!AQ$172</f>
        <v>1.64940601998183</v>
      </c>
      <c r="AR103" s="66">
        <f>'signal-per-mass-dry-weight'!AR103*100/'signal-per-mass-dry-weight'!AR$172</f>
        <v>1.50781973782044</v>
      </c>
      <c r="AS103" s="66">
        <f>'signal-per-mass-dry-weight'!AS103*100/'signal-per-mass-dry-weight'!AS$172</f>
        <v>2.51533148742679</v>
      </c>
      <c r="AT103" s="66">
        <f>'signal-per-mass-dry-weight'!AT103*100/'signal-per-mass-dry-weight'!AT$172</f>
        <v>2.3502535463007</v>
      </c>
      <c r="AU103" s="66">
        <f>'signal-per-mass-dry-weight'!AU103*100/'signal-per-mass-dry-weight'!AU$172</f>
        <v>2.03786809173541</v>
      </c>
      <c r="AV103" s="66">
        <f>'signal-per-mass-dry-weight'!AV103*100/'signal-per-mass-dry-weight'!AV$172</f>
        <v>1.55969325984213</v>
      </c>
      <c r="AW103" s="66">
        <f>'signal-per-mass-dry-weight'!AW103*100/'signal-per-mass-dry-weight'!AW$172</f>
        <v>2.45335598712691</v>
      </c>
      <c r="AX103" s="66">
        <f>'signal-per-mass-dry-weight'!AX103*100/'signal-per-mass-dry-weight'!AX$172</f>
        <v>2.27463950353309</v>
      </c>
      <c r="AY103" s="66">
        <f>'signal-per-mass-dry-weight'!AY103*100/'signal-per-mass-dry-weight'!AY$172</f>
        <v>2.11663742668806</v>
      </c>
      <c r="AZ103" s="66">
        <f>'signal-per-mass-dry-weight'!AZ103*100/'signal-per-mass-dry-weight'!AZ$172</f>
        <v>2.69584291749072</v>
      </c>
      <c r="BA103" s="66">
        <f>'signal-per-mass-dry-weight'!BA103*100/'signal-per-mass-dry-weight'!BA$172</f>
        <v>2.60317012273561</v>
      </c>
      <c r="BB103" s="66">
        <f>'signal-per-mass-dry-weight'!BB103*100/'signal-per-mass-dry-weight'!BB$172</f>
        <v>2.89486333505929</v>
      </c>
      <c r="BC103" s="66">
        <f>'signal-per-mass-dry-weight'!BC103*100/'signal-per-mass-dry-weight'!BC$172</f>
        <v>1.9102485760975</v>
      </c>
      <c r="BD103" s="66">
        <f>'signal-per-mass-dry-weight'!BD103*100/'signal-per-mass-dry-weight'!BD$172</f>
        <v>2.35091882938657</v>
      </c>
      <c r="BE103" s="66">
        <f>'signal-per-mass-dry-weight'!BE103*100/'signal-per-mass-dry-weight'!BE$172</f>
        <v>2.28468018313952</v>
      </c>
      <c r="BF103" s="66">
        <f>'signal-per-mass-dry-weight'!BF103*100/'signal-per-mass-dry-weight'!BF$172</f>
        <v>2.60858307120887</v>
      </c>
      <c r="BG103" s="66">
        <f>'signal-per-mass-dry-weight'!BG103*100/'signal-per-mass-dry-weight'!BG$172</f>
        <v>1.9870133406592</v>
      </c>
      <c r="BH103" s="66">
        <f>'signal-per-mass-dry-weight'!BH103*100/'signal-per-mass-dry-weight'!BH$172</f>
        <v>2.32243529461308</v>
      </c>
      <c r="BI103" s="66">
        <f>'signal-per-mass-dry-weight'!BI103*100/'signal-per-mass-dry-weight'!BI$172</f>
        <v>2.26420621744715</v>
      </c>
      <c r="BJ103" s="66">
        <f>'signal-per-mass-dry-weight'!BJ103*100/'signal-per-mass-dry-weight'!BJ$172</f>
        <v>2.47551326438834</v>
      </c>
      <c r="BK103" s="66">
        <f>'signal-per-mass-dry-weight'!BK103*100/'signal-per-mass-dry-weight'!BK$172</f>
        <v>2.52038746699565</v>
      </c>
      <c r="BL103" s="66">
        <f>'signal-per-mass-dry-weight'!BL103*100/'signal-per-mass-dry-weight'!BL$172</f>
        <v>3.28530042472733</v>
      </c>
      <c r="BM103" s="121">
        <f>'signal-per-mass-dry-weight'!BM103*100/'signal-per-mass-dry-weight'!BM$172</f>
        <v>1.01697701006441</v>
      </c>
      <c r="BN103" s="66">
        <f>'signal-per-mass-dry-weight'!BN103*100/'signal-per-mass-dry-weight'!BN$172</f>
        <v>1.4140467760783</v>
      </c>
      <c r="BO103" s="66">
        <f>'signal-per-mass-dry-weight'!BO103*100/'signal-per-mass-dry-weight'!BO$172</f>
        <v>1.51662392491664</v>
      </c>
      <c r="BP103" s="66">
        <f>'signal-per-mass-dry-weight'!BP103*100/'signal-per-mass-dry-weight'!BP$172</f>
        <v>1.36881999435619</v>
      </c>
      <c r="BQ103" s="66">
        <f>'signal-per-mass-dry-weight'!BQ103*100/'signal-per-mass-dry-weight'!BQ$172</f>
        <v>1.6755796309864</v>
      </c>
      <c r="BR103" s="66">
        <f>'signal-per-mass-dry-weight'!BR103*100/'signal-per-mass-dry-weight'!BR$172</f>
        <v>1.62109808714799</v>
      </c>
      <c r="BS103" s="66">
        <f>'signal-per-mass-dry-weight'!BS103*100/'signal-per-mass-dry-weight'!BS$172</f>
        <v>2.09917487241371</v>
      </c>
      <c r="BT103" s="66">
        <f>'signal-per-mass-dry-weight'!BT103*100/'signal-per-mass-dry-weight'!BT$172</f>
        <v>1.19341075518334</v>
      </c>
      <c r="BU103" s="66">
        <f>'signal-per-mass-dry-weight'!BU103*100/'signal-per-mass-dry-weight'!BU$172</f>
        <v>1.11006856999558</v>
      </c>
      <c r="BV103" s="66">
        <f>'signal-per-mass-dry-weight'!BV103*100/'signal-per-mass-dry-weight'!BV$172</f>
        <v>1.25224512319364</v>
      </c>
      <c r="BW103" s="66">
        <f>'signal-per-mass-dry-weight'!BW103*100/'signal-per-mass-dry-weight'!BW$172</f>
        <v>1.32699808417474</v>
      </c>
      <c r="BX103" s="66">
        <f>'signal-per-mass-dry-weight'!BX103*100/'signal-per-mass-dry-weight'!BX$172</f>
        <v>1.7412545868333</v>
      </c>
      <c r="BY103" s="66">
        <f>'signal-per-mass-dry-weight'!BY103*100/'signal-per-mass-dry-weight'!BY$172</f>
        <v>1.40487416462398</v>
      </c>
      <c r="BZ103" s="66">
        <f>'signal-per-mass-dry-weight'!BZ103*100/'signal-per-mass-dry-weight'!BZ$172</f>
        <v>2.27684798167043</v>
      </c>
      <c r="CA103" s="66">
        <f>'signal-per-mass-dry-weight'!CA103*100/'signal-per-mass-dry-weight'!CA$172</f>
        <v>2.26575719022113</v>
      </c>
      <c r="CB103" s="66">
        <f>'signal-per-mass-dry-weight'!CB103*100/'signal-per-mass-dry-weight'!CB$172</f>
        <v>1.04676012029465</v>
      </c>
      <c r="CC103" s="66">
        <f>'signal-per-mass-dry-weight'!CC103*100/'signal-per-mass-dry-weight'!CC$172</f>
        <v>0.853932030581632</v>
      </c>
      <c r="CD103" s="66">
        <f>'signal-per-mass-dry-weight'!CD103*100/'signal-per-mass-dry-weight'!CD$172</f>
        <v>0.75148207910893</v>
      </c>
      <c r="CE103" s="66">
        <f>'signal-per-mass-dry-weight'!CE103*100/'signal-per-mass-dry-weight'!CE$172</f>
        <v>0.782141791384241</v>
      </c>
      <c r="CF103" s="66">
        <f>'signal-per-mass-dry-weight'!CF103*100/'signal-per-mass-dry-weight'!CF$172</f>
        <v>0.992126918050365</v>
      </c>
      <c r="CG103" s="66">
        <f>'signal-per-mass-dry-weight'!CG103*100/'signal-per-mass-dry-weight'!CG$172</f>
        <v>0.853235981233553</v>
      </c>
      <c r="CH103" s="66">
        <f>'signal-per-mass-dry-weight'!CH103*100/'signal-per-mass-dry-weight'!CH$172</f>
        <v>1.09165785938321</v>
      </c>
      <c r="CI103" s="66">
        <f>'signal-per-mass-dry-weight'!CI103*100/'signal-per-mass-dry-weight'!CI$172</f>
        <v>0.892654382037174</v>
      </c>
      <c r="CJ103" s="66">
        <f>'signal-per-mass-dry-weight'!CJ103*100/'signal-per-mass-dry-weight'!CJ$172</f>
        <v>1.2304615156363</v>
      </c>
      <c r="CK103" s="66">
        <f>'signal-per-mass-dry-weight'!CK103*100/'signal-per-mass-dry-weight'!CK$172</f>
        <v>0.896956688611816</v>
      </c>
      <c r="CL103" s="66">
        <f>'signal-per-mass-dry-weight'!CL103*100/'signal-per-mass-dry-weight'!CL$172</f>
        <v>1.24298399573007</v>
      </c>
      <c r="CM103" s="66">
        <f>'signal-per-mass-dry-weight'!CM103*100/'signal-per-mass-dry-weight'!CM$172</f>
        <v>2.01548870424213</v>
      </c>
      <c r="CN103" s="66">
        <f>'signal-per-mass-dry-weight'!CN103*100/'signal-per-mass-dry-weight'!CN$172</f>
        <v>1.54118801175881</v>
      </c>
      <c r="CO103" s="66">
        <f>'signal-per-mass-dry-weight'!CO103*100/'signal-per-mass-dry-weight'!CO$172</f>
        <v>1.7634951772881</v>
      </c>
      <c r="CP103" s="66">
        <f>'signal-per-mass-dry-weight'!CP103*100/'signal-per-mass-dry-weight'!CP$172</f>
        <v>1.40807079246058</v>
      </c>
      <c r="CQ103" s="66">
        <f>'signal-per-mass-dry-weight'!CQ103*100/'signal-per-mass-dry-weight'!CQ$172</f>
        <v>1.11946588366041</v>
      </c>
      <c r="CR103" s="66">
        <f>'signal-per-mass-dry-weight'!CR103*100/'signal-per-mass-dry-weight'!CR$172</f>
        <v>1.04817568955108</v>
      </c>
      <c r="CS103" s="66">
        <f>'signal-per-mass-dry-weight'!CS103*100/'signal-per-mass-dry-weight'!CS$172</f>
        <v>0.883826032700157</v>
      </c>
      <c r="CT103" s="66">
        <f>'signal-per-mass-dry-weight'!CT103*100/'signal-per-mass-dry-weight'!CT$172</f>
        <v>1.04727955972307</v>
      </c>
      <c r="CU103" s="66">
        <f>'signal-per-mass-dry-weight'!CU103*100/'signal-per-mass-dry-weight'!CU$172</f>
        <v>0.767832385668604</v>
      </c>
      <c r="CV103" s="66">
        <f>'signal-per-mass-dry-weight'!CV103*100/'signal-per-mass-dry-weight'!CV$172</f>
        <v>1.9666441289133</v>
      </c>
      <c r="CW103" s="66">
        <f>'signal-per-mass-dry-weight'!CW103*100/'signal-per-mass-dry-weight'!CW$172</f>
        <v>2.22183402878594</v>
      </c>
      <c r="CX103" s="66">
        <f>'signal-per-mass-dry-weight'!CX103*100/'signal-per-mass-dry-weight'!CX$172</f>
        <v>1.63785259215306</v>
      </c>
      <c r="CY103" s="66">
        <f>'signal-per-mass-dry-weight'!CY103*100/'signal-per-mass-dry-weight'!CY$172</f>
        <v>1.008433659689</v>
      </c>
      <c r="CZ103" s="66">
        <f>'signal-per-mass-dry-weight'!CZ103*100/'signal-per-mass-dry-weight'!CZ$172</f>
        <v>1.65520976294956</v>
      </c>
    </row>
    <row r="104" spans="1:104">
      <c r="A104">
        <f>'imported data from Web Calc'!A110</f>
        <v>742.5</v>
      </c>
      <c r="B104" t="str">
        <f>'imported data from Web Calc'!B110</f>
        <v>C41H76O8PN</v>
      </c>
      <c r="C104" s="61" t="str">
        <f>'imported data from Web Calc'!C110</f>
        <v>PE(36:3)</v>
      </c>
      <c r="D104" s="96"/>
      <c r="E104" s="96"/>
      <c r="F104" s="96"/>
      <c r="G104" s="66">
        <f>'signal-per-mass-dry-weight'!G104*100/'signal-per-mass-dry-weight'!G$172</f>
        <v>0.87074900389795</v>
      </c>
      <c r="H104" s="66">
        <f>'signal-per-mass-dry-weight'!H104*100/'signal-per-mass-dry-weight'!H$172</f>
        <v>1.12221677206499</v>
      </c>
      <c r="I104" s="66">
        <f>'signal-per-mass-dry-weight'!I104*100/'signal-per-mass-dry-weight'!I$172</f>
        <v>0.999468611367698</v>
      </c>
      <c r="J104" s="66">
        <f>'signal-per-mass-dry-weight'!J104*100/'signal-per-mass-dry-weight'!J$172</f>
        <v>0.989118654001853</v>
      </c>
      <c r="K104" s="66">
        <f>'signal-per-mass-dry-weight'!K104*100/'signal-per-mass-dry-weight'!K$172</f>
        <v>1.00274476879868</v>
      </c>
      <c r="L104" s="66">
        <f>'signal-per-mass-dry-weight'!L104*100/'signal-per-mass-dry-weight'!L$172</f>
        <v>0.983214469024594</v>
      </c>
      <c r="M104" s="66">
        <f>'signal-per-mass-dry-weight'!M104*100/'signal-per-mass-dry-weight'!M$172</f>
        <v>0.893584903936032</v>
      </c>
      <c r="N104" s="66">
        <f>'signal-per-mass-dry-weight'!N104*100/'signal-per-mass-dry-weight'!N$172</f>
        <v>0.977443398034199</v>
      </c>
      <c r="O104" s="66">
        <f>'signal-per-mass-dry-weight'!O104*100/'signal-per-mass-dry-weight'!O$172</f>
        <v>1.00182204537624</v>
      </c>
      <c r="P104" s="66">
        <f>'signal-per-mass-dry-weight'!P104*100/'signal-per-mass-dry-weight'!P$172</f>
        <v>0.989800183658675</v>
      </c>
      <c r="Q104" s="66">
        <f t="shared" si="3"/>
        <v>0.983016281016091</v>
      </c>
      <c r="R104" s="115">
        <f t="shared" si="4"/>
        <v>0.067582538176914</v>
      </c>
      <c r="S104" s="66">
        <f t="shared" si="5"/>
        <v>0.0687501717744264</v>
      </c>
      <c r="T104" s="66">
        <f>'signal-per-mass-dry-weight'!T104*100/'signal-per-mass-dry-weight'!T$172</f>
        <v>1.21766336588896</v>
      </c>
      <c r="U104" s="66">
        <f>'signal-per-mass-dry-weight'!U104*100/'signal-per-mass-dry-weight'!U$172</f>
        <v>1.57652399757102</v>
      </c>
      <c r="V104" s="66">
        <f>'signal-per-mass-dry-weight'!V104*100/'signal-per-mass-dry-weight'!V$172</f>
        <v>1.62621614649538</v>
      </c>
      <c r="W104" s="66">
        <f>'signal-per-mass-dry-weight'!W104*100/'signal-per-mass-dry-weight'!W$172</f>
        <v>1.69380810674567</v>
      </c>
      <c r="X104" s="66">
        <f>'signal-per-mass-dry-weight'!X104*100/'signal-per-mass-dry-weight'!X$172</f>
        <v>1.29400979122437</v>
      </c>
      <c r="Y104" s="66">
        <f>'signal-per-mass-dry-weight'!Y104*100/'signal-per-mass-dry-weight'!Y$172</f>
        <v>1.03489781620446</v>
      </c>
      <c r="Z104" s="66">
        <f>'signal-per-mass-dry-weight'!Z104*100/'signal-per-mass-dry-weight'!Z$172</f>
        <v>1.02107909108875</v>
      </c>
      <c r="AA104" s="66">
        <f>'signal-per-mass-dry-weight'!AA104*100/'signal-per-mass-dry-weight'!AA$172</f>
        <v>1.16827540349365</v>
      </c>
      <c r="AB104" s="66">
        <f>'signal-per-mass-dry-weight'!AB104*100/'signal-per-mass-dry-weight'!AB$172</f>
        <v>1.34240203661251</v>
      </c>
      <c r="AC104" s="66">
        <f>'signal-per-mass-dry-weight'!AC104*100/'signal-per-mass-dry-weight'!AC$172</f>
        <v>1.6299368818968</v>
      </c>
      <c r="AD104" s="66">
        <f>'signal-per-mass-dry-weight'!AD104*100/'signal-per-mass-dry-weight'!AD$172</f>
        <v>0.920563565170202</v>
      </c>
      <c r="AE104" s="66">
        <f>'signal-per-mass-dry-weight'!AE104*100/'signal-per-mass-dry-weight'!AE$172</f>
        <v>0.7699685114335</v>
      </c>
      <c r="AF104" s="66">
        <f>'signal-per-mass-dry-weight'!AF104*100/'signal-per-mass-dry-weight'!AF$172</f>
        <v>1.52071291437417</v>
      </c>
      <c r="AG104" s="66">
        <f>'signal-per-mass-dry-weight'!AG104*100/'signal-per-mass-dry-weight'!AG$172</f>
        <v>1.47818418131819</v>
      </c>
      <c r="AH104" s="66">
        <f>'signal-per-mass-dry-weight'!AH104*100/'signal-per-mass-dry-weight'!AH$172</f>
        <v>1.38419370402642</v>
      </c>
      <c r="AI104" s="66">
        <f>'signal-per-mass-dry-weight'!AI104*100/'signal-per-mass-dry-weight'!AI$172</f>
        <v>0.846033780626305</v>
      </c>
      <c r="AJ104" s="66">
        <f>'signal-per-mass-dry-weight'!AJ104*100/'signal-per-mass-dry-weight'!AJ$172</f>
        <v>0.750141900178627</v>
      </c>
      <c r="AK104" s="66">
        <f>'signal-per-mass-dry-weight'!AK104*100/'signal-per-mass-dry-weight'!AK$172</f>
        <v>0.789026820175346</v>
      </c>
      <c r="AL104" s="66">
        <f>'signal-per-mass-dry-weight'!AL104*100/'signal-per-mass-dry-weight'!AL$172</f>
        <v>0.79626361445262</v>
      </c>
      <c r="AM104" s="66">
        <f>'signal-per-mass-dry-weight'!AM104*100/'signal-per-mass-dry-weight'!AM$172</f>
        <v>0.921520503309275</v>
      </c>
      <c r="AN104" s="66">
        <f>'signal-per-mass-dry-weight'!AN104*100/'signal-per-mass-dry-weight'!AN$172</f>
        <v>1.45746384665771</v>
      </c>
      <c r="AO104" s="66">
        <f>'signal-per-mass-dry-weight'!AO104*100/'signal-per-mass-dry-weight'!AO$172</f>
        <v>0.773940769287528</v>
      </c>
      <c r="AP104" s="66">
        <f>'signal-per-mass-dry-weight'!AP104*100/'signal-per-mass-dry-weight'!AP$172</f>
        <v>0.80749228178791</v>
      </c>
      <c r="AQ104" s="66">
        <f>'signal-per-mass-dry-weight'!AQ104*100/'signal-per-mass-dry-weight'!AQ$172</f>
        <v>0.856644535717801</v>
      </c>
      <c r="AR104" s="66">
        <f>'signal-per-mass-dry-weight'!AR104*100/'signal-per-mass-dry-weight'!AR$172</f>
        <v>0.839604829638368</v>
      </c>
      <c r="AS104" s="66">
        <f>'signal-per-mass-dry-weight'!AS104*100/'signal-per-mass-dry-weight'!AS$172</f>
        <v>1.11314180739425</v>
      </c>
      <c r="AT104" s="66">
        <f>'signal-per-mass-dry-weight'!AT104*100/'signal-per-mass-dry-weight'!AT$172</f>
        <v>1.16738068740256</v>
      </c>
      <c r="AU104" s="66">
        <f>'signal-per-mass-dry-weight'!AU104*100/'signal-per-mass-dry-weight'!AU$172</f>
        <v>1.08342722808222</v>
      </c>
      <c r="AV104" s="66">
        <f>'signal-per-mass-dry-weight'!AV104*100/'signal-per-mass-dry-weight'!AV$172</f>
        <v>0.769920181171078</v>
      </c>
      <c r="AW104" s="66">
        <f>'signal-per-mass-dry-weight'!AW104*100/'signal-per-mass-dry-weight'!AW$172</f>
        <v>0.991057898759872</v>
      </c>
      <c r="AX104" s="66">
        <f>'signal-per-mass-dry-weight'!AX104*100/'signal-per-mass-dry-weight'!AX$172</f>
        <v>1.04937497410701</v>
      </c>
      <c r="AY104" s="66">
        <f>'signal-per-mass-dry-weight'!AY104*100/'signal-per-mass-dry-weight'!AY$172</f>
        <v>1.0967804719767</v>
      </c>
      <c r="AZ104" s="66">
        <f>'signal-per-mass-dry-weight'!AZ104*100/'signal-per-mass-dry-weight'!AZ$172</f>
        <v>1.1189447544064</v>
      </c>
      <c r="BA104" s="66">
        <f>'signal-per-mass-dry-weight'!BA104*100/'signal-per-mass-dry-weight'!BA$172</f>
        <v>1.18785432785023</v>
      </c>
      <c r="BB104" s="66">
        <f>'signal-per-mass-dry-weight'!BB104*100/'signal-per-mass-dry-weight'!BB$172</f>
        <v>1.13137217962679</v>
      </c>
      <c r="BC104" s="66">
        <f>'signal-per-mass-dry-weight'!BC104*100/'signal-per-mass-dry-weight'!BC$172</f>
        <v>0.929612097083128</v>
      </c>
      <c r="BD104" s="66">
        <f>'signal-per-mass-dry-weight'!BD104*100/'signal-per-mass-dry-weight'!BD$172</f>
        <v>1.18452746297096</v>
      </c>
      <c r="BE104" s="66">
        <f>'signal-per-mass-dry-weight'!BE104*100/'signal-per-mass-dry-weight'!BE$172</f>
        <v>1.0567649660809</v>
      </c>
      <c r="BF104" s="66">
        <f>'signal-per-mass-dry-weight'!BF104*100/'signal-per-mass-dry-weight'!BF$172</f>
        <v>1.24434989953709</v>
      </c>
      <c r="BG104" s="66">
        <f>'signal-per-mass-dry-weight'!BG104*100/'signal-per-mass-dry-weight'!BG$172</f>
        <v>1.02274549598449</v>
      </c>
      <c r="BH104" s="66">
        <f>'signal-per-mass-dry-weight'!BH104*100/'signal-per-mass-dry-weight'!BH$172</f>
        <v>0.67217051198449</v>
      </c>
      <c r="BI104" s="66">
        <f>'signal-per-mass-dry-weight'!BI104*100/'signal-per-mass-dry-weight'!BI$172</f>
        <v>0.946935105433385</v>
      </c>
      <c r="BJ104" s="66">
        <f>'signal-per-mass-dry-weight'!BJ104*100/'signal-per-mass-dry-weight'!BJ$172</f>
        <v>0.989066265909757</v>
      </c>
      <c r="BK104" s="66">
        <f>'signal-per-mass-dry-weight'!BK104*100/'signal-per-mass-dry-weight'!BK$172</f>
        <v>1.31548559749041</v>
      </c>
      <c r="BL104" s="66">
        <f>'signal-per-mass-dry-weight'!BL104*100/'signal-per-mass-dry-weight'!BL$172</f>
        <v>1.24700433165836</v>
      </c>
      <c r="BM104" s="121">
        <f>'signal-per-mass-dry-weight'!BM104*100/'signal-per-mass-dry-weight'!BM$172</f>
        <v>0.52511895167845</v>
      </c>
      <c r="BN104" s="66">
        <f>'signal-per-mass-dry-weight'!BN104*100/'signal-per-mass-dry-weight'!BN$172</f>
        <v>0.839886843509592</v>
      </c>
      <c r="BO104" s="66">
        <f>'signal-per-mass-dry-weight'!BO104*100/'signal-per-mass-dry-weight'!BO$172</f>
        <v>0.775289095946195</v>
      </c>
      <c r="BP104" s="66">
        <f>'signal-per-mass-dry-weight'!BP104*100/'signal-per-mass-dry-weight'!BP$172</f>
        <v>0.945829200344261</v>
      </c>
      <c r="BQ104" s="66">
        <f>'signal-per-mass-dry-weight'!BQ104*100/'signal-per-mass-dry-weight'!BQ$172</f>
        <v>0.940220837057373</v>
      </c>
      <c r="BR104" s="66">
        <f>'signal-per-mass-dry-weight'!BR104*100/'signal-per-mass-dry-weight'!BR$172</f>
        <v>0.974389177131645</v>
      </c>
      <c r="BS104" s="66">
        <f>'signal-per-mass-dry-weight'!BS104*100/'signal-per-mass-dry-weight'!BS$172</f>
        <v>1.26111538513848</v>
      </c>
      <c r="BT104" s="66">
        <f>'signal-per-mass-dry-weight'!BT104*100/'signal-per-mass-dry-weight'!BT$172</f>
        <v>0.6392224683783</v>
      </c>
      <c r="BU104" s="66">
        <f>'signal-per-mass-dry-weight'!BU104*100/'signal-per-mass-dry-weight'!BU$172</f>
        <v>0.697997661436614</v>
      </c>
      <c r="BV104" s="66">
        <f>'signal-per-mass-dry-weight'!BV104*100/'signal-per-mass-dry-weight'!BV$172</f>
        <v>0.83750925440807</v>
      </c>
      <c r="BW104" s="66">
        <f>'signal-per-mass-dry-weight'!BW104*100/'signal-per-mass-dry-weight'!BW$172</f>
        <v>0.749807860570279</v>
      </c>
      <c r="BX104" s="66">
        <f>'signal-per-mass-dry-weight'!BX104*100/'signal-per-mass-dry-weight'!BX$172</f>
        <v>0.809167382556358</v>
      </c>
      <c r="BY104" s="66">
        <f>'signal-per-mass-dry-weight'!BY104*100/'signal-per-mass-dry-weight'!BY$172</f>
        <v>0.558268772841845</v>
      </c>
      <c r="BZ104" s="66">
        <f>'signal-per-mass-dry-weight'!BZ104*100/'signal-per-mass-dry-weight'!BZ$172</f>
        <v>1.34478065097444</v>
      </c>
      <c r="CA104" s="66">
        <f>'signal-per-mass-dry-weight'!CA104*100/'signal-per-mass-dry-weight'!CA$172</f>
        <v>1.09590036203574</v>
      </c>
      <c r="CB104" s="66">
        <f>'signal-per-mass-dry-weight'!CB104*100/'signal-per-mass-dry-weight'!CB$172</f>
        <v>0.556829161735687</v>
      </c>
      <c r="CC104" s="66">
        <f>'signal-per-mass-dry-weight'!CC104*100/'signal-per-mass-dry-weight'!CC$172</f>
        <v>0.452557038289319</v>
      </c>
      <c r="CD104" s="66">
        <f>'signal-per-mass-dry-weight'!CD104*100/'signal-per-mass-dry-weight'!CD$172</f>
        <v>0.402536186621558</v>
      </c>
      <c r="CE104" s="66">
        <f>'signal-per-mass-dry-weight'!CE104*100/'signal-per-mass-dry-weight'!CE$172</f>
        <v>0.385796336405329</v>
      </c>
      <c r="CF104" s="66">
        <f>'signal-per-mass-dry-weight'!CF104*100/'signal-per-mass-dry-weight'!CF$172</f>
        <v>0.626634639178521</v>
      </c>
      <c r="CG104" s="66">
        <f>'signal-per-mass-dry-weight'!CG104*100/'signal-per-mass-dry-weight'!CG$172</f>
        <v>0.497559023225033</v>
      </c>
      <c r="CH104" s="66">
        <f>'signal-per-mass-dry-weight'!CH104*100/'signal-per-mass-dry-weight'!CH$172</f>
        <v>0.373654703547272</v>
      </c>
      <c r="CI104" s="66">
        <f>'signal-per-mass-dry-weight'!CI104*100/'signal-per-mass-dry-weight'!CI$172</f>
        <v>0.483269813248166</v>
      </c>
      <c r="CJ104" s="66">
        <f>'signal-per-mass-dry-weight'!CJ104*100/'signal-per-mass-dry-weight'!CJ$172</f>
        <v>0.64999192384872</v>
      </c>
      <c r="CK104" s="66">
        <f>'signal-per-mass-dry-weight'!CK104*100/'signal-per-mass-dry-weight'!CK$172</f>
        <v>0.632621770444758</v>
      </c>
      <c r="CL104" s="66">
        <f>'signal-per-mass-dry-weight'!CL104*100/'signal-per-mass-dry-weight'!CL$172</f>
        <v>0.647080074564202</v>
      </c>
      <c r="CM104" s="66">
        <f>'signal-per-mass-dry-weight'!CM104*100/'signal-per-mass-dry-weight'!CM$172</f>
        <v>0.986470624593882</v>
      </c>
      <c r="CN104" s="66">
        <f>'signal-per-mass-dry-weight'!CN104*100/'signal-per-mass-dry-weight'!CN$172</f>
        <v>0.861356810267051</v>
      </c>
      <c r="CO104" s="66">
        <f>'signal-per-mass-dry-weight'!CO104*100/'signal-per-mass-dry-weight'!CO$172</f>
        <v>0.681199734835909</v>
      </c>
      <c r="CP104" s="66">
        <f>'signal-per-mass-dry-weight'!CP104*100/'signal-per-mass-dry-weight'!CP$172</f>
        <v>0.641887344125638</v>
      </c>
      <c r="CQ104" s="66">
        <f>'signal-per-mass-dry-weight'!CQ104*100/'signal-per-mass-dry-weight'!CQ$172</f>
        <v>0.640721138781134</v>
      </c>
      <c r="CR104" s="66">
        <f>'signal-per-mass-dry-weight'!CR104*100/'signal-per-mass-dry-weight'!CR$172</f>
        <v>0.557411349356642</v>
      </c>
      <c r="CS104" s="66">
        <f>'signal-per-mass-dry-weight'!CS104*100/'signal-per-mass-dry-weight'!CS$172</f>
        <v>0.522793647989748</v>
      </c>
      <c r="CT104" s="66">
        <f>'signal-per-mass-dry-weight'!CT104*100/'signal-per-mass-dry-weight'!CT$172</f>
        <v>0.421850083175023</v>
      </c>
      <c r="CU104" s="66">
        <f>'signal-per-mass-dry-weight'!CU104*100/'signal-per-mass-dry-weight'!CU$172</f>
        <v>0.377180821030191</v>
      </c>
      <c r="CV104" s="66">
        <f>'signal-per-mass-dry-weight'!CV104*100/'signal-per-mass-dry-weight'!CV$172</f>
        <v>1.04360092737746</v>
      </c>
      <c r="CW104" s="66">
        <f>'signal-per-mass-dry-weight'!CW104*100/'signal-per-mass-dry-weight'!CW$172</f>
        <v>1.17394109564981</v>
      </c>
      <c r="CX104" s="66">
        <f>'signal-per-mass-dry-weight'!CX104*100/'signal-per-mass-dry-weight'!CX$172</f>
        <v>0.774949121976629</v>
      </c>
      <c r="CY104" s="66">
        <f>'signal-per-mass-dry-weight'!CY104*100/'signal-per-mass-dry-weight'!CY$172</f>
        <v>0.468352034416228</v>
      </c>
      <c r="CZ104" s="66">
        <f>'signal-per-mass-dry-weight'!CZ104*100/'signal-per-mass-dry-weight'!CZ$172</f>
        <v>0.859570308399577</v>
      </c>
    </row>
    <row r="105" spans="1:104">
      <c r="A105">
        <f>'imported data from Web Calc'!A111</f>
        <v>744.5</v>
      </c>
      <c r="B105" t="str">
        <f>'imported data from Web Calc'!B111</f>
        <v>C41H78O8PN</v>
      </c>
      <c r="C105" s="61" t="str">
        <f>'imported data from Web Calc'!C111</f>
        <v>PE(36:2)</v>
      </c>
      <c r="D105" s="96"/>
      <c r="E105" s="96"/>
      <c r="F105" s="96"/>
      <c r="G105" s="66">
        <f>'signal-per-mass-dry-weight'!G105*100/'signal-per-mass-dry-weight'!G$172</f>
        <v>0.410563933141578</v>
      </c>
      <c r="H105" s="66">
        <f>'signal-per-mass-dry-weight'!H105*100/'signal-per-mass-dry-weight'!H$172</f>
        <v>0.414368165674874</v>
      </c>
      <c r="I105" s="66">
        <f>'signal-per-mass-dry-weight'!I105*100/'signal-per-mass-dry-weight'!I$172</f>
        <v>0.445983813502738</v>
      </c>
      <c r="J105" s="66">
        <f>'signal-per-mass-dry-weight'!J105*100/'signal-per-mass-dry-weight'!J$172</f>
        <v>0.390189237857554</v>
      </c>
      <c r="K105" s="66">
        <f>'signal-per-mass-dry-weight'!K105*100/'signal-per-mass-dry-weight'!K$172</f>
        <v>0.438564692508619</v>
      </c>
      <c r="L105" s="66">
        <f>'signal-per-mass-dry-weight'!L105*100/'signal-per-mass-dry-weight'!L$172</f>
        <v>0.365442546009141</v>
      </c>
      <c r="M105" s="66">
        <f>'signal-per-mass-dry-weight'!M105*100/'signal-per-mass-dry-weight'!M$172</f>
        <v>0.436588382918175</v>
      </c>
      <c r="N105" s="66">
        <f>'signal-per-mass-dry-weight'!N105*100/'signal-per-mass-dry-weight'!N$172</f>
        <v>0.456041220663373</v>
      </c>
      <c r="O105" s="66">
        <f>'signal-per-mass-dry-weight'!O105*100/'signal-per-mass-dry-weight'!O$172</f>
        <v>0.392275249447838</v>
      </c>
      <c r="P105" s="66">
        <f>'signal-per-mass-dry-weight'!P105*100/'signal-per-mass-dry-weight'!P$172</f>
        <v>0.406071870218944</v>
      </c>
      <c r="Q105" s="66">
        <f t="shared" si="3"/>
        <v>0.415608911194283</v>
      </c>
      <c r="R105" s="115">
        <f t="shared" si="4"/>
        <v>0.0285768799931998</v>
      </c>
      <c r="S105" s="66">
        <f t="shared" si="5"/>
        <v>0.0687590646482579</v>
      </c>
      <c r="T105" s="66">
        <f>'signal-per-mass-dry-weight'!T105*100/'signal-per-mass-dry-weight'!T$172</f>
        <v>0.510976934653841</v>
      </c>
      <c r="U105" s="66">
        <f>'signal-per-mass-dry-weight'!U105*100/'signal-per-mass-dry-weight'!U$172</f>
        <v>0.613539982711502</v>
      </c>
      <c r="V105" s="66">
        <f>'signal-per-mass-dry-weight'!V105*100/'signal-per-mass-dry-weight'!V$172</f>
        <v>0.621821204729159</v>
      </c>
      <c r="W105" s="66">
        <f>'signal-per-mass-dry-weight'!W105*100/'signal-per-mass-dry-weight'!W$172</f>
        <v>0.690092350304514</v>
      </c>
      <c r="X105" s="66">
        <f>'signal-per-mass-dry-weight'!X105*100/'signal-per-mass-dry-weight'!X$172</f>
        <v>0.534691638803847</v>
      </c>
      <c r="Y105" s="66">
        <f>'signal-per-mass-dry-weight'!Y105*100/'signal-per-mass-dry-weight'!Y$172</f>
        <v>0.56092799456327</v>
      </c>
      <c r="Z105" s="66">
        <f>'signal-per-mass-dry-weight'!Z105*100/'signal-per-mass-dry-weight'!Z$172</f>
        <v>0.50153254712116</v>
      </c>
      <c r="AA105" s="66">
        <f>'signal-per-mass-dry-weight'!AA105*100/'signal-per-mass-dry-weight'!AA$172</f>
        <v>0.458042377876229</v>
      </c>
      <c r="AB105" s="66">
        <f>'signal-per-mass-dry-weight'!AB105*100/'signal-per-mass-dry-weight'!AB$172</f>
        <v>0.560332992961027</v>
      </c>
      <c r="AC105" s="66">
        <f>'signal-per-mass-dry-weight'!AC105*100/'signal-per-mass-dry-weight'!AC$172</f>
        <v>0.701239946663243</v>
      </c>
      <c r="AD105" s="66">
        <f>'signal-per-mass-dry-weight'!AD105*100/'signal-per-mass-dry-weight'!AD$172</f>
        <v>0.301893825067364</v>
      </c>
      <c r="AE105" s="66">
        <f>'signal-per-mass-dry-weight'!AE105*100/'signal-per-mass-dry-weight'!AE$172</f>
        <v>0.222703896804757</v>
      </c>
      <c r="AF105" s="66">
        <f>'signal-per-mass-dry-weight'!AF105*100/'signal-per-mass-dry-weight'!AF$172</f>
        <v>0.482562371920162</v>
      </c>
      <c r="AG105" s="66">
        <f>'signal-per-mass-dry-weight'!AG105*100/'signal-per-mass-dry-weight'!AG$172</f>
        <v>0.753119935796159</v>
      </c>
      <c r="AH105" s="66">
        <f>'signal-per-mass-dry-weight'!AH105*100/'signal-per-mass-dry-weight'!AH$172</f>
        <v>0.547394806179448</v>
      </c>
      <c r="AI105" s="66">
        <f>'signal-per-mass-dry-weight'!AI105*100/'signal-per-mass-dry-weight'!AI$172</f>
        <v>0.321804260115527</v>
      </c>
      <c r="AJ105" s="66">
        <f>'signal-per-mass-dry-weight'!AJ105*100/'signal-per-mass-dry-weight'!AJ$172</f>
        <v>0.334448123738946</v>
      </c>
      <c r="AK105" s="66">
        <f>'signal-per-mass-dry-weight'!AK105*100/'signal-per-mass-dry-weight'!AK$172</f>
        <v>0.390278336321249</v>
      </c>
      <c r="AL105" s="66">
        <f>'signal-per-mass-dry-weight'!AL105*100/'signal-per-mass-dry-weight'!AL$172</f>
        <v>0.382630773748236</v>
      </c>
      <c r="AM105" s="66">
        <f>'signal-per-mass-dry-weight'!AM105*100/'signal-per-mass-dry-weight'!AM$172</f>
        <v>0.351150618397677</v>
      </c>
      <c r="AN105" s="66">
        <f>'signal-per-mass-dry-weight'!AN105*100/'signal-per-mass-dry-weight'!AN$172</f>
        <v>0.582796625656389</v>
      </c>
      <c r="AO105" s="66">
        <f>'signal-per-mass-dry-weight'!AO105*100/'signal-per-mass-dry-weight'!AO$172</f>
        <v>0.328995527991897</v>
      </c>
      <c r="AP105" s="66">
        <f>'signal-per-mass-dry-weight'!AP105*100/'signal-per-mass-dry-weight'!AP$172</f>
        <v>0.447036208517158</v>
      </c>
      <c r="AQ105" s="66">
        <f>'signal-per-mass-dry-weight'!AQ105*100/'signal-per-mass-dry-weight'!AQ$172</f>
        <v>0.419317476031641</v>
      </c>
      <c r="AR105" s="66">
        <f>'signal-per-mass-dry-weight'!AR105*100/'signal-per-mass-dry-weight'!AR$172</f>
        <v>0.399517844355232</v>
      </c>
      <c r="AS105" s="66">
        <f>'signal-per-mass-dry-weight'!AS105*100/'signal-per-mass-dry-weight'!AS$172</f>
        <v>0.513800763935368</v>
      </c>
      <c r="AT105" s="66">
        <f>'signal-per-mass-dry-weight'!AT105*100/'signal-per-mass-dry-weight'!AT$172</f>
        <v>0.513975571971149</v>
      </c>
      <c r="AU105" s="66">
        <f>'signal-per-mass-dry-weight'!AU105*100/'signal-per-mass-dry-weight'!AU$172</f>
        <v>0.453927183171239</v>
      </c>
      <c r="AV105" s="66">
        <f>'signal-per-mass-dry-weight'!AV105*100/'signal-per-mass-dry-weight'!AV$172</f>
        <v>0.343703287968394</v>
      </c>
      <c r="AW105" s="66">
        <f>'signal-per-mass-dry-weight'!AW105*100/'signal-per-mass-dry-weight'!AW$172</f>
        <v>0.584842735316034</v>
      </c>
      <c r="AX105" s="66">
        <f>'signal-per-mass-dry-weight'!AX105*100/'signal-per-mass-dry-weight'!AX$172</f>
        <v>0.47475274041631</v>
      </c>
      <c r="AY105" s="66">
        <f>'signal-per-mass-dry-weight'!AY105*100/'signal-per-mass-dry-weight'!AY$172</f>
        <v>0.396197470646182</v>
      </c>
      <c r="AZ105" s="66">
        <f>'signal-per-mass-dry-weight'!AZ105*100/'signal-per-mass-dry-weight'!AZ$172</f>
        <v>0.477631094207048</v>
      </c>
      <c r="BA105" s="66">
        <f>'signal-per-mass-dry-weight'!BA105*100/'signal-per-mass-dry-weight'!BA$172</f>
        <v>0.399980550728478</v>
      </c>
      <c r="BB105" s="66">
        <f>'signal-per-mass-dry-weight'!BB105*100/'signal-per-mass-dry-weight'!BB$172</f>
        <v>0.512673988870026</v>
      </c>
      <c r="BC105" s="66">
        <f>'signal-per-mass-dry-weight'!BC105*100/'signal-per-mass-dry-weight'!BC$172</f>
        <v>0.437245433483811</v>
      </c>
      <c r="BD105" s="66">
        <f>'signal-per-mass-dry-weight'!BD105*100/'signal-per-mass-dry-weight'!BD$172</f>
        <v>0.528568886354319</v>
      </c>
      <c r="BE105" s="66">
        <f>'signal-per-mass-dry-weight'!BE105*100/'signal-per-mass-dry-weight'!BE$172</f>
        <v>0.465267691074326</v>
      </c>
      <c r="BF105" s="66">
        <f>'signal-per-mass-dry-weight'!BF105*100/'signal-per-mass-dry-weight'!BF$172</f>
        <v>0.509023091309865</v>
      </c>
      <c r="BG105" s="66">
        <f>'signal-per-mass-dry-weight'!BG105*100/'signal-per-mass-dry-weight'!BG$172</f>
        <v>0.465776537355593</v>
      </c>
      <c r="BH105" s="66">
        <f>'signal-per-mass-dry-weight'!BH105*100/'signal-per-mass-dry-weight'!BH$172</f>
        <v>0.361937967991649</v>
      </c>
      <c r="BI105" s="66">
        <f>'signal-per-mass-dry-weight'!BI105*100/'signal-per-mass-dry-weight'!BI$172</f>
        <v>0.295331245753976</v>
      </c>
      <c r="BJ105" s="66">
        <f>'signal-per-mass-dry-weight'!BJ105*100/'signal-per-mass-dry-weight'!BJ$172</f>
        <v>0.377781548783189</v>
      </c>
      <c r="BK105" s="66">
        <f>'signal-per-mass-dry-weight'!BK105*100/'signal-per-mass-dry-weight'!BK$172</f>
        <v>0.504538258932401</v>
      </c>
      <c r="BL105" s="66">
        <f>'signal-per-mass-dry-weight'!BL105*100/'signal-per-mass-dry-weight'!BL$172</f>
        <v>0.564924733052236</v>
      </c>
      <c r="BM105" s="121">
        <f>'signal-per-mass-dry-weight'!BM105*100/'signal-per-mass-dry-weight'!BM$172</f>
        <v>0.145138443458151</v>
      </c>
      <c r="BN105" s="66">
        <f>'signal-per-mass-dry-weight'!BN105*100/'signal-per-mass-dry-weight'!BN$172</f>
        <v>0.21985738464752</v>
      </c>
      <c r="BO105" s="66">
        <f>'signal-per-mass-dry-weight'!BO105*100/'signal-per-mass-dry-weight'!BO$172</f>
        <v>0.40603644258496</v>
      </c>
      <c r="BP105" s="66">
        <f>'signal-per-mass-dry-weight'!BP105*100/'signal-per-mass-dry-weight'!BP$172</f>
        <v>0.288650370162644</v>
      </c>
      <c r="BQ105" s="66">
        <f>'signal-per-mass-dry-weight'!BQ105*100/'signal-per-mass-dry-weight'!BQ$172</f>
        <v>0.417060743448619</v>
      </c>
      <c r="BR105" s="66">
        <f>'signal-per-mass-dry-weight'!BR105*100/'signal-per-mass-dry-weight'!BR$172</f>
        <v>0.334168985276003</v>
      </c>
      <c r="BS105" s="66">
        <f>'signal-per-mass-dry-weight'!BS105*100/'signal-per-mass-dry-weight'!BS$172</f>
        <v>0.445354598189866</v>
      </c>
      <c r="BT105" s="66">
        <f>'signal-per-mass-dry-weight'!BT105*100/'signal-per-mass-dry-weight'!BT$172</f>
        <v>0.328407873662246</v>
      </c>
      <c r="BU105" s="66">
        <f>'signal-per-mass-dry-weight'!BU105*100/'signal-per-mass-dry-weight'!BU$172</f>
        <v>0.251086938451381</v>
      </c>
      <c r="BV105" s="66">
        <f>'signal-per-mass-dry-weight'!BV105*100/'signal-per-mass-dry-weight'!BV$172</f>
        <v>0.3198931701098</v>
      </c>
      <c r="BW105" s="66">
        <f>'signal-per-mass-dry-weight'!BW105*100/'signal-per-mass-dry-weight'!BW$172</f>
        <v>0.221166347362456</v>
      </c>
      <c r="BX105" s="66">
        <f>'signal-per-mass-dry-weight'!BX105*100/'signal-per-mass-dry-weight'!BX$172</f>
        <v>0.337865178419145</v>
      </c>
      <c r="BY105" s="66">
        <f>'signal-per-mass-dry-weight'!BY105*100/'signal-per-mass-dry-weight'!BY$172</f>
        <v>0.0245392867183228</v>
      </c>
      <c r="BZ105" s="66">
        <f>'signal-per-mass-dry-weight'!BZ105*100/'signal-per-mass-dry-weight'!BZ$172</f>
        <v>0.524893786528644</v>
      </c>
      <c r="CA105" s="66">
        <f>'signal-per-mass-dry-weight'!CA105*100/'signal-per-mass-dry-weight'!CA$172</f>
        <v>0.349612385434715</v>
      </c>
      <c r="CB105" s="66">
        <f>'signal-per-mass-dry-weight'!CB105*100/'signal-per-mass-dry-weight'!CB$172</f>
        <v>0.24004649375178</v>
      </c>
      <c r="CC105" s="66">
        <f>'signal-per-mass-dry-weight'!CC105*100/'signal-per-mass-dry-weight'!CC$172</f>
        <v>0.193953016409708</v>
      </c>
      <c r="CD105" s="66">
        <f>'signal-per-mass-dry-weight'!CD105*100/'signal-per-mass-dry-weight'!CD$172</f>
        <v>0.188175010084813</v>
      </c>
      <c r="CE105" s="66">
        <f>'signal-per-mass-dry-weight'!CE105*100/'signal-per-mass-dry-weight'!CE$172</f>
        <v>0.171799931055498</v>
      </c>
      <c r="CF105" s="66">
        <f>'signal-per-mass-dry-weight'!CF105*100/'signal-per-mass-dry-weight'!CF$172</f>
        <v>0.229569820843369</v>
      </c>
      <c r="CG105" s="66">
        <f>'signal-per-mass-dry-weight'!CG105*100/'signal-per-mass-dry-weight'!CG$172</f>
        <v>0.15354360482335</v>
      </c>
      <c r="CH105" s="66">
        <f>'signal-per-mass-dry-weight'!CH105*100/'signal-per-mass-dry-weight'!CH$172</f>
        <v>0.285735949771443</v>
      </c>
      <c r="CI105" s="66">
        <f>'signal-per-mass-dry-weight'!CI105*100/'signal-per-mass-dry-weight'!CI$172</f>
        <v>0.229195044036572</v>
      </c>
      <c r="CJ105" s="66">
        <f>'signal-per-mass-dry-weight'!CJ105*100/'signal-per-mass-dry-weight'!CJ$172</f>
        <v>0.283952657454531</v>
      </c>
      <c r="CK105" s="66">
        <f>'signal-per-mass-dry-weight'!CK105*100/'signal-per-mass-dry-weight'!CK$172</f>
        <v>0.22869425504341</v>
      </c>
      <c r="CL105" s="66">
        <f>'signal-per-mass-dry-weight'!CL105*100/'signal-per-mass-dry-weight'!CL$172</f>
        <v>0.288533036644591</v>
      </c>
      <c r="CM105" s="66">
        <f>'signal-per-mass-dry-weight'!CM105*100/'signal-per-mass-dry-weight'!CM$172</f>
        <v>0.345107135440991</v>
      </c>
      <c r="CN105" s="66">
        <f>'signal-per-mass-dry-weight'!CN105*100/'signal-per-mass-dry-weight'!CN$172</f>
        <v>0.264279930422845</v>
      </c>
      <c r="CO105" s="66">
        <f>'signal-per-mass-dry-weight'!CO105*100/'signal-per-mass-dry-weight'!CO$172</f>
        <v>0.362975041189937</v>
      </c>
      <c r="CP105" s="66">
        <f>'signal-per-mass-dry-weight'!CP105*100/'signal-per-mass-dry-weight'!CP$172</f>
        <v>0.220764722401592</v>
      </c>
      <c r="CQ105" s="66">
        <f>'signal-per-mass-dry-weight'!CQ105*100/'signal-per-mass-dry-weight'!CQ$172</f>
        <v>0.234473892785349</v>
      </c>
      <c r="CR105" s="66">
        <f>'signal-per-mass-dry-weight'!CR105*100/'signal-per-mass-dry-weight'!CR$172</f>
        <v>0.250431185942839</v>
      </c>
      <c r="CS105" s="66">
        <f>'signal-per-mass-dry-weight'!CS105*100/'signal-per-mass-dry-weight'!CS$172</f>
        <v>0.162933446346581</v>
      </c>
      <c r="CT105" s="66">
        <f>'signal-per-mass-dry-weight'!CT105*100/'signal-per-mass-dry-weight'!CT$172</f>
        <v>0.144814207657097</v>
      </c>
      <c r="CU105" s="66">
        <f>'signal-per-mass-dry-weight'!CU105*100/'signal-per-mass-dry-weight'!CU$172</f>
        <v>0.229002641339759</v>
      </c>
      <c r="CV105" s="66">
        <f>'signal-per-mass-dry-weight'!CV105*100/'signal-per-mass-dry-weight'!CV$172</f>
        <v>0.420842613520747</v>
      </c>
      <c r="CW105" s="66">
        <f>'signal-per-mass-dry-weight'!CW105*100/'signal-per-mass-dry-weight'!CW$172</f>
        <v>0.472210280461703</v>
      </c>
      <c r="CX105" s="66">
        <f>'signal-per-mass-dry-weight'!CX105*100/'signal-per-mass-dry-weight'!CX$172</f>
        <v>0.24722303277782</v>
      </c>
      <c r="CY105" s="66">
        <f>'signal-per-mass-dry-weight'!CY105*100/'signal-per-mass-dry-weight'!CY$172</f>
        <v>0.059071427764209</v>
      </c>
      <c r="CZ105" s="66">
        <f>'signal-per-mass-dry-weight'!CZ105*100/'signal-per-mass-dry-weight'!CZ$172</f>
        <v>0.374095386979247</v>
      </c>
    </row>
    <row r="106" spans="1:104">
      <c r="A106">
        <f>'imported data from Web Calc'!A112</f>
        <v>746.6</v>
      </c>
      <c r="B106" t="str">
        <f>'imported data from Web Calc'!B112</f>
        <v>C41H80O8PN</v>
      </c>
      <c r="C106" s="61" t="str">
        <f>'imported data from Web Calc'!C112</f>
        <v>PE(36:1)</v>
      </c>
      <c r="D106" s="96"/>
      <c r="E106" s="96"/>
      <c r="F106" s="96"/>
      <c r="G106" s="66">
        <f>'signal-per-mass-dry-weight'!G106*100/'signal-per-mass-dry-weight'!G$172</f>
        <v>0.0985625336184252</v>
      </c>
      <c r="H106" s="66">
        <f>'signal-per-mass-dry-weight'!H106*100/'signal-per-mass-dry-weight'!H$172</f>
        <v>0.0509767514890003</v>
      </c>
      <c r="I106" s="66">
        <f>'signal-per-mass-dry-weight'!I106*100/'signal-per-mass-dry-weight'!I$172</f>
        <v>0.0762675902569828</v>
      </c>
      <c r="J106" s="66">
        <f>'signal-per-mass-dry-weight'!J106*100/'signal-per-mass-dry-weight'!J$172</f>
        <v>0.081135758344671</v>
      </c>
      <c r="K106" s="66">
        <f>'signal-per-mass-dry-weight'!K106*100/'signal-per-mass-dry-weight'!K$172</f>
        <v>0.101654067800011</v>
      </c>
      <c r="L106" s="66">
        <f>'signal-per-mass-dry-weight'!L106*100/'signal-per-mass-dry-weight'!L$172</f>
        <v>0.0761338637519044</v>
      </c>
      <c r="M106" s="66">
        <f>'signal-per-mass-dry-weight'!M106*100/'signal-per-mass-dry-weight'!M$172</f>
        <v>0.123906552748063</v>
      </c>
      <c r="N106" s="66">
        <f>'signal-per-mass-dry-weight'!N106*100/'signal-per-mass-dry-weight'!N$172</f>
        <v>0.0779875051623032</v>
      </c>
      <c r="O106" s="66">
        <f>'signal-per-mass-dry-weight'!O106*100/'signal-per-mass-dry-weight'!O$172</f>
        <v>0.0630309947127906</v>
      </c>
      <c r="P106" s="66">
        <f>'signal-per-mass-dry-weight'!P106*100/'signal-per-mass-dry-weight'!P$172</f>
        <v>0.0821101208163305</v>
      </c>
      <c r="Q106" s="66">
        <f t="shared" si="3"/>
        <v>0.0831765738700482</v>
      </c>
      <c r="R106" s="115">
        <f t="shared" si="4"/>
        <v>0.0205732084253561</v>
      </c>
      <c r="S106" s="66">
        <f t="shared" si="5"/>
        <v>0.247343782848028</v>
      </c>
      <c r="T106" s="66">
        <f>'signal-per-mass-dry-weight'!T106*100/'signal-per-mass-dry-weight'!T$172</f>
        <v>0.101852704932863</v>
      </c>
      <c r="U106" s="66">
        <f>'signal-per-mass-dry-weight'!U106*100/'signal-per-mass-dry-weight'!U$172</f>
        <v>0.104672175528209</v>
      </c>
      <c r="V106" s="66">
        <f>'signal-per-mass-dry-weight'!V106*100/'signal-per-mass-dry-weight'!V$172</f>
        <v>0.140733804524765</v>
      </c>
      <c r="W106" s="66">
        <f>'signal-per-mass-dry-weight'!W106*100/'signal-per-mass-dry-weight'!W$172</f>
        <v>0.123878224003875</v>
      </c>
      <c r="X106" s="66">
        <f>'signal-per-mass-dry-weight'!X106*100/'signal-per-mass-dry-weight'!X$172</f>
        <v>0.11380142934594</v>
      </c>
      <c r="Y106" s="66">
        <f>'signal-per-mass-dry-weight'!Y106*100/'signal-per-mass-dry-weight'!Y$172</f>
        <v>0.140948686879186</v>
      </c>
      <c r="Z106" s="66">
        <f>'signal-per-mass-dry-weight'!Z106*100/'signal-per-mass-dry-weight'!Z$172</f>
        <v>0.114374583151918</v>
      </c>
      <c r="AA106" s="66">
        <f>'signal-per-mass-dry-weight'!AA106*100/'signal-per-mass-dry-weight'!AA$172</f>
        <v>0.138125619787579</v>
      </c>
      <c r="AB106" s="66">
        <f>'signal-per-mass-dry-weight'!AB106*100/'signal-per-mass-dry-weight'!AB$172</f>
        <v>0.0674197451423695</v>
      </c>
      <c r="AC106" s="66">
        <f>'signal-per-mass-dry-weight'!AC106*100/'signal-per-mass-dry-weight'!AC$172</f>
        <v>0.113213885713733</v>
      </c>
      <c r="AD106" s="66">
        <f>'signal-per-mass-dry-weight'!AD106*100/'signal-per-mass-dry-weight'!AD$172</f>
        <v>0.0584653534461445</v>
      </c>
      <c r="AE106" s="66">
        <f>'signal-per-mass-dry-weight'!AE106*100/'signal-per-mass-dry-weight'!AE$172</f>
        <v>0.0863193398468049</v>
      </c>
      <c r="AF106" s="66">
        <f>'signal-per-mass-dry-weight'!AF106*100/'signal-per-mass-dry-weight'!AF$172</f>
        <v>0.108551862804126</v>
      </c>
      <c r="AG106" s="66">
        <f>'signal-per-mass-dry-weight'!AG106*100/'signal-per-mass-dry-weight'!AG$172</f>
        <v>0.166580661002643</v>
      </c>
      <c r="AH106" s="66">
        <f>'signal-per-mass-dry-weight'!AH106*100/'signal-per-mass-dry-weight'!AH$172</f>
        <v>0.133673945342966</v>
      </c>
      <c r="AI106" s="66">
        <f>'signal-per-mass-dry-weight'!AI106*100/'signal-per-mass-dry-weight'!AI$172</f>
        <v>0.0389279346913944</v>
      </c>
      <c r="AJ106" s="66">
        <f>'signal-per-mass-dry-weight'!AJ106*100/'signal-per-mass-dry-weight'!AJ$172</f>
        <v>0.0907111656367425</v>
      </c>
      <c r="AK106" s="66">
        <f>'signal-per-mass-dry-weight'!AK106*100/'signal-per-mass-dry-weight'!AK$172</f>
        <v>0.0814437262773892</v>
      </c>
      <c r="AL106" s="66">
        <f>'signal-per-mass-dry-weight'!AL106*100/'signal-per-mass-dry-weight'!AL$172</f>
        <v>0.0693467287176974</v>
      </c>
      <c r="AM106" s="66">
        <f>'signal-per-mass-dry-weight'!AM106*100/'signal-per-mass-dry-weight'!AM$172</f>
        <v>0.0633003961058432</v>
      </c>
      <c r="AN106" s="66">
        <f>'signal-per-mass-dry-weight'!AN106*100/'signal-per-mass-dry-weight'!AN$172</f>
        <v>0.129877692103328</v>
      </c>
      <c r="AO106" s="66">
        <f>'signal-per-mass-dry-weight'!AO106*100/'signal-per-mass-dry-weight'!AO$172</f>
        <v>0.070701044697399</v>
      </c>
      <c r="AP106" s="66">
        <f>'signal-per-mass-dry-weight'!AP106*100/'signal-per-mass-dry-weight'!AP$172</f>
        <v>0.0854021742226454</v>
      </c>
      <c r="AQ106" s="66">
        <f>'signal-per-mass-dry-weight'!AQ106*100/'signal-per-mass-dry-weight'!AQ$172</f>
        <v>0.0951449702502913</v>
      </c>
      <c r="AR106" s="66">
        <f>'signal-per-mass-dry-weight'!AR106*100/'signal-per-mass-dry-weight'!AR$172</f>
        <v>0.113182023603211</v>
      </c>
      <c r="AS106" s="66">
        <f>'signal-per-mass-dry-weight'!AS106*100/'signal-per-mass-dry-weight'!AS$172</f>
        <v>0.12858996268241</v>
      </c>
      <c r="AT106" s="66">
        <f>'signal-per-mass-dry-weight'!AT106*100/'signal-per-mass-dry-weight'!AT$172</f>
        <v>0.136695630843391</v>
      </c>
      <c r="AU106" s="66">
        <f>'signal-per-mass-dry-weight'!AU106*100/'signal-per-mass-dry-weight'!AU$172</f>
        <v>0.125201211522536</v>
      </c>
      <c r="AV106" s="66">
        <f>'signal-per-mass-dry-weight'!AV106*100/'signal-per-mass-dry-weight'!AV$172</f>
        <v>0.0372241828124615</v>
      </c>
      <c r="AW106" s="66">
        <f>'signal-per-mass-dry-weight'!AW106*100/'signal-per-mass-dry-weight'!AW$172</f>
        <v>0.135787554635181</v>
      </c>
      <c r="AX106" s="66">
        <f>'signal-per-mass-dry-weight'!AX106*100/'signal-per-mass-dry-weight'!AX$172</f>
        <v>0.143469234741193</v>
      </c>
      <c r="AY106" s="66">
        <f>'signal-per-mass-dry-weight'!AY106*100/'signal-per-mass-dry-weight'!AY$172</f>
        <v>0.136477208051399</v>
      </c>
      <c r="AZ106" s="66">
        <f>'signal-per-mass-dry-weight'!AZ106*100/'signal-per-mass-dry-weight'!AZ$172</f>
        <v>0.169943647751571</v>
      </c>
      <c r="BA106" s="66">
        <f>'signal-per-mass-dry-weight'!BA106*100/'signal-per-mass-dry-weight'!BA$172</f>
        <v>0.0988962900152829</v>
      </c>
      <c r="BB106" s="66">
        <f>'signal-per-mass-dry-weight'!BB106*100/'signal-per-mass-dry-weight'!BB$172</f>
        <v>0.110721476653867</v>
      </c>
      <c r="BC106" s="66">
        <f>'signal-per-mass-dry-weight'!BC106*100/'signal-per-mass-dry-weight'!BC$172</f>
        <v>0.126629852968054</v>
      </c>
      <c r="BD106" s="66">
        <f>'signal-per-mass-dry-weight'!BD106*100/'signal-per-mass-dry-weight'!BD$172</f>
        <v>0.120178953077667</v>
      </c>
      <c r="BE106" s="66">
        <f>'signal-per-mass-dry-weight'!BE106*100/'signal-per-mass-dry-weight'!BE$172</f>
        <v>0.125476723590703</v>
      </c>
      <c r="BF106" s="66">
        <f>'signal-per-mass-dry-weight'!BF106*100/'signal-per-mass-dry-weight'!BF$172</f>
        <v>0.125011968268796</v>
      </c>
      <c r="BG106" s="66">
        <f>'signal-per-mass-dry-weight'!BG106*100/'signal-per-mass-dry-weight'!BG$172</f>
        <v>0.110412348626875</v>
      </c>
      <c r="BH106" s="66">
        <f>'signal-per-mass-dry-weight'!BH106*100/'signal-per-mass-dry-weight'!BH$172</f>
        <v>0.0430878533323391</v>
      </c>
      <c r="BI106" s="66">
        <f>'signal-per-mass-dry-weight'!BI106*100/'signal-per-mass-dry-weight'!BI$172</f>
        <v>0.0859429551135911</v>
      </c>
      <c r="BJ106" s="66">
        <f>'signal-per-mass-dry-weight'!BJ106*100/'signal-per-mass-dry-weight'!BJ$172</f>
        <v>0.1044119858446</v>
      </c>
      <c r="BK106" s="66">
        <f>'signal-per-mass-dry-weight'!BK106*100/'signal-per-mass-dry-weight'!BK$172</f>
        <v>0.0575956916589498</v>
      </c>
      <c r="BL106" s="66">
        <f>'signal-per-mass-dry-weight'!BL106*100/'signal-per-mass-dry-weight'!BL$172</f>
        <v>0.0843912167125484</v>
      </c>
      <c r="BM106" s="121">
        <f>'signal-per-mass-dry-weight'!BM106*100/'signal-per-mass-dry-weight'!BM$172</f>
        <v>0.0251976464337068</v>
      </c>
      <c r="BN106" s="66">
        <f>'signal-per-mass-dry-weight'!BN106*100/'signal-per-mass-dry-weight'!BN$172</f>
        <v>0.0711768511448807</v>
      </c>
      <c r="BO106" s="66">
        <f>'signal-per-mass-dry-weight'!BO106*100/'signal-per-mass-dry-weight'!BO$172</f>
        <v>0.0919594730593115</v>
      </c>
      <c r="BP106" s="66">
        <f>'signal-per-mass-dry-weight'!BP106*100/'signal-per-mass-dry-weight'!BP$172</f>
        <v>0.0544623339929517</v>
      </c>
      <c r="BQ106" s="66">
        <f>'signal-per-mass-dry-weight'!BQ106*100/'signal-per-mass-dry-weight'!BQ$172</f>
        <v>0.0874755280575588</v>
      </c>
      <c r="BR106" s="66">
        <f>'signal-per-mass-dry-weight'!BR106*100/'signal-per-mass-dry-weight'!BR$172</f>
        <v>0.0702944467409067</v>
      </c>
      <c r="BS106" s="66">
        <f>'signal-per-mass-dry-weight'!BS106*100/'signal-per-mass-dry-weight'!BS$172</f>
        <v>0.09291125136089</v>
      </c>
      <c r="BT106" s="66">
        <f>'signal-per-mass-dry-weight'!BT106*100/'signal-per-mass-dry-weight'!BT$172</f>
        <v>0.0366526644712328</v>
      </c>
      <c r="BU106" s="66">
        <f>'signal-per-mass-dry-weight'!BU106*100/'signal-per-mass-dry-weight'!BU$172</f>
        <v>0.0420480518937719</v>
      </c>
      <c r="BV106" s="66">
        <f>'signal-per-mass-dry-weight'!BV106*100/'signal-per-mass-dry-weight'!BV$172</f>
        <v>0.0723376515323668</v>
      </c>
      <c r="BW106" s="66">
        <f>'signal-per-mass-dry-weight'!BW106*100/'signal-per-mass-dry-weight'!BW$172</f>
        <v>0.040457258663864</v>
      </c>
      <c r="BX106" s="66">
        <f>'signal-per-mass-dry-weight'!BX106*100/'signal-per-mass-dry-weight'!BX$172</f>
        <v>0.0723057774826965</v>
      </c>
      <c r="BY106" s="66">
        <f>'signal-per-mass-dry-weight'!BY106*100/'signal-per-mass-dry-weight'!BY$172</f>
        <v>0</v>
      </c>
      <c r="BZ106" s="66">
        <f>'signal-per-mass-dry-weight'!BZ106*100/'signal-per-mass-dry-weight'!BZ$172</f>
        <v>0.124644962500206</v>
      </c>
      <c r="CA106" s="66">
        <f>'signal-per-mass-dry-weight'!CA106*100/'signal-per-mass-dry-weight'!CA$172</f>
        <v>0</v>
      </c>
      <c r="CB106" s="66">
        <f>'signal-per-mass-dry-weight'!CB106*100/'signal-per-mass-dry-weight'!CB$172</f>
        <v>0.0541088408047046</v>
      </c>
      <c r="CC106" s="66">
        <f>'signal-per-mass-dry-weight'!CC106*100/'signal-per-mass-dry-weight'!CC$172</f>
        <v>0.0471413581551374</v>
      </c>
      <c r="CD106" s="66">
        <f>'signal-per-mass-dry-weight'!CD106*100/'signal-per-mass-dry-weight'!CD$172</f>
        <v>0.0395837399854785</v>
      </c>
      <c r="CE106" s="66">
        <f>'signal-per-mass-dry-weight'!CE106*100/'signal-per-mass-dry-weight'!CE$172</f>
        <v>0.00753508469541658</v>
      </c>
      <c r="CF106" s="66">
        <f>'signal-per-mass-dry-weight'!CF106*100/'signal-per-mass-dry-weight'!CF$172</f>
        <v>0.0749178902519154</v>
      </c>
      <c r="CG106" s="66">
        <f>'signal-per-mass-dry-weight'!CG106*100/'signal-per-mass-dry-weight'!CG$172</f>
        <v>0.00971794967236392</v>
      </c>
      <c r="CH106" s="66">
        <f>'signal-per-mass-dry-weight'!CH106*100/'signal-per-mass-dry-weight'!CH$172</f>
        <v>0</v>
      </c>
      <c r="CI106" s="66">
        <f>'signal-per-mass-dry-weight'!CI106*100/'signal-per-mass-dry-weight'!CI$172</f>
        <v>0.0791627619205264</v>
      </c>
      <c r="CJ106" s="66">
        <f>'signal-per-mass-dry-weight'!CJ106*100/'signal-per-mass-dry-weight'!CJ$172</f>
        <v>0.0711975689782747</v>
      </c>
      <c r="CK106" s="66">
        <f>'signal-per-mass-dry-weight'!CK106*100/'signal-per-mass-dry-weight'!CK$172</f>
        <v>0.0742513815076007</v>
      </c>
      <c r="CL106" s="66">
        <f>'signal-per-mass-dry-weight'!CL106*100/'signal-per-mass-dry-weight'!CL$172</f>
        <v>0.0612230055992331</v>
      </c>
      <c r="CM106" s="66">
        <f>'signal-per-mass-dry-weight'!CM106*100/'signal-per-mass-dry-weight'!CM$172</f>
        <v>0.0551541084038113</v>
      </c>
      <c r="CN106" s="66">
        <f>'signal-per-mass-dry-weight'!CN106*100/'signal-per-mass-dry-weight'!CN$172</f>
        <v>0.111228926945642</v>
      </c>
      <c r="CO106" s="66">
        <f>'signal-per-mass-dry-weight'!CO106*100/'signal-per-mass-dry-weight'!CO$172</f>
        <v>0.0662968111762442</v>
      </c>
      <c r="CP106" s="66">
        <f>'signal-per-mass-dry-weight'!CP106*100/'signal-per-mass-dry-weight'!CP$172</f>
        <v>0</v>
      </c>
      <c r="CQ106" s="66">
        <f>'signal-per-mass-dry-weight'!CQ106*100/'signal-per-mass-dry-weight'!CQ$172</f>
        <v>0.0881726337772203</v>
      </c>
      <c r="CR106" s="66">
        <f>'signal-per-mass-dry-weight'!CR106*100/'signal-per-mass-dry-weight'!CR$172</f>
        <v>0.0403921267649741</v>
      </c>
      <c r="CS106" s="66">
        <f>'signal-per-mass-dry-weight'!CS106*100/'signal-per-mass-dry-weight'!CS$172</f>
        <v>0.0410264073534556</v>
      </c>
      <c r="CT106" s="66">
        <f>'signal-per-mass-dry-weight'!CT106*100/'signal-per-mass-dry-weight'!CT$172</f>
        <v>0.0209875663271155</v>
      </c>
      <c r="CU106" s="66">
        <f>'signal-per-mass-dry-weight'!CU106*100/'signal-per-mass-dry-weight'!CU$172</f>
        <v>0</v>
      </c>
      <c r="CV106" s="66">
        <f>'signal-per-mass-dry-weight'!CV106*100/'signal-per-mass-dry-weight'!CV$172</f>
        <v>0.06286752574563</v>
      </c>
      <c r="CW106" s="66">
        <f>'signal-per-mass-dry-weight'!CW106*100/'signal-per-mass-dry-weight'!CW$172</f>
        <v>0.0446812516373125</v>
      </c>
      <c r="CX106" s="66">
        <f>'signal-per-mass-dry-weight'!CX106*100/'signal-per-mass-dry-weight'!CX$172</f>
        <v>0.0237714454594058</v>
      </c>
      <c r="CY106" s="66">
        <f>'signal-per-mass-dry-weight'!CY106*100/'signal-per-mass-dry-weight'!CY$172</f>
        <v>0.0210969384872175</v>
      </c>
      <c r="CZ106" s="66">
        <f>'signal-per-mass-dry-weight'!CZ106*100/'signal-per-mass-dry-weight'!CZ$172</f>
        <v>0.0474486805914932</v>
      </c>
    </row>
    <row r="107" spans="1:104">
      <c r="A107">
        <f>'imported data from Web Calc'!A113</f>
        <v>764.5</v>
      </c>
      <c r="B107" t="str">
        <f>'imported data from Web Calc'!B113</f>
        <v>C43H74O8PN</v>
      </c>
      <c r="C107" s="61" t="str">
        <f>'imported data from Web Calc'!C113</f>
        <v>PE(38:6)</v>
      </c>
      <c r="D107" s="96"/>
      <c r="E107" s="96"/>
      <c r="F107" s="96"/>
      <c r="G107" s="66">
        <f>'signal-per-mass-dry-weight'!G107*100/'signal-per-mass-dry-weight'!G$172</f>
        <v>0.0200523775292658</v>
      </c>
      <c r="H107" s="66">
        <f>'signal-per-mass-dry-weight'!H107*100/'signal-per-mass-dry-weight'!H$172</f>
        <v>0.0251242560910073</v>
      </c>
      <c r="I107" s="66">
        <f>'signal-per-mass-dry-weight'!I107*100/'signal-per-mass-dry-weight'!I$172</f>
        <v>0.0214275610721999</v>
      </c>
      <c r="J107" s="66">
        <f>'signal-per-mass-dry-weight'!J107*100/'signal-per-mass-dry-weight'!J$172</f>
        <v>0</v>
      </c>
      <c r="K107" s="66">
        <f>'signal-per-mass-dry-weight'!K107*100/'signal-per-mass-dry-weight'!K$172</f>
        <v>0.00689795460071503</v>
      </c>
      <c r="L107" s="66">
        <f>'signal-per-mass-dry-weight'!L107*100/'signal-per-mass-dry-weight'!L$172</f>
        <v>0.0105137240419297</v>
      </c>
      <c r="M107" s="66">
        <f>'signal-per-mass-dry-weight'!M107*100/'signal-per-mass-dry-weight'!M$172</f>
        <v>0.00327987933744873</v>
      </c>
      <c r="N107" s="66">
        <f>'signal-per-mass-dry-weight'!N107*100/'signal-per-mass-dry-weight'!N$172</f>
        <v>0.00334232164981299</v>
      </c>
      <c r="O107" s="66">
        <f>'signal-per-mass-dry-weight'!O107*100/'signal-per-mass-dry-weight'!O$172</f>
        <v>0.0107523461568878</v>
      </c>
      <c r="P107" s="66">
        <f>'signal-per-mass-dry-weight'!P107*100/'signal-per-mass-dry-weight'!P$172</f>
        <v>0.0108236068348799</v>
      </c>
      <c r="Q107" s="66">
        <f t="shared" si="3"/>
        <v>0.0112214027314147</v>
      </c>
      <c r="R107" s="115">
        <f t="shared" si="4"/>
        <v>0.00847270110266279</v>
      </c>
      <c r="S107" s="66">
        <f t="shared" si="5"/>
        <v>0.755048304161044</v>
      </c>
      <c r="T107" s="66">
        <f>'signal-per-mass-dry-weight'!T107*100/'signal-per-mass-dry-weight'!T$172</f>
        <v>0.0265578548376344</v>
      </c>
      <c r="U107" s="66">
        <f>'signal-per-mass-dry-weight'!U107*100/'signal-per-mass-dry-weight'!U$172</f>
        <v>0.038044309951599</v>
      </c>
      <c r="V107" s="66">
        <f>'signal-per-mass-dry-weight'!V107*100/'signal-per-mass-dry-weight'!V$172</f>
        <v>0.0294429933150495</v>
      </c>
      <c r="W107" s="66">
        <f>'signal-per-mass-dry-weight'!W107*100/'signal-per-mass-dry-weight'!W$172</f>
        <v>0.0285524199228444</v>
      </c>
      <c r="X107" s="66">
        <f>'signal-per-mass-dry-weight'!X107*100/'signal-per-mass-dry-weight'!X$172</f>
        <v>0.0226727463081527</v>
      </c>
      <c r="Y107" s="66">
        <f>'signal-per-mass-dry-weight'!Y107*100/'signal-per-mass-dry-weight'!Y$172</f>
        <v>0.0188727902770436</v>
      </c>
      <c r="Z107" s="66">
        <f>'signal-per-mass-dry-weight'!Z107*100/'signal-per-mass-dry-weight'!Z$172</f>
        <v>0.00986480779685291</v>
      </c>
      <c r="AA107" s="66">
        <f>'signal-per-mass-dry-weight'!AA107*100/'signal-per-mass-dry-weight'!AA$172</f>
        <v>0.00846576379343225</v>
      </c>
      <c r="AB107" s="66">
        <f>'signal-per-mass-dry-weight'!AB107*100/'signal-per-mass-dry-weight'!AB$172</f>
        <v>0.0142330573078336</v>
      </c>
      <c r="AC107" s="66">
        <f>'signal-per-mass-dry-weight'!AC107*100/'signal-per-mass-dry-weight'!AC$172</f>
        <v>0.0272742542855811</v>
      </c>
      <c r="AD107" s="66">
        <f>'signal-per-mass-dry-weight'!AD107*100/'signal-per-mass-dry-weight'!AD$172</f>
        <v>0.036673721707127</v>
      </c>
      <c r="AE107" s="66">
        <f>'signal-per-mass-dry-weight'!AE107*100/'signal-per-mass-dry-weight'!AE$172</f>
        <v>0.00776874058621244</v>
      </c>
      <c r="AF107" s="66">
        <f>'signal-per-mass-dry-weight'!AF107*100/'signal-per-mass-dry-weight'!AF$172</f>
        <v>0.00937493360581092</v>
      </c>
      <c r="AG107" s="66">
        <f>'signal-per-mass-dry-weight'!AG107*100/'signal-per-mass-dry-weight'!AG$172</f>
        <v>0.00832903305013214</v>
      </c>
      <c r="AH107" s="66">
        <f>'signal-per-mass-dry-weight'!AH107*100/'signal-per-mass-dry-weight'!AH$172</f>
        <v>0.0330843014723842</v>
      </c>
      <c r="AI107" s="66">
        <f>'signal-per-mass-dry-weight'!AI107*100/'signal-per-mass-dry-weight'!AI$172</f>
        <v>0.0116783804074183</v>
      </c>
      <c r="AJ107" s="66">
        <f>'signal-per-mass-dry-weight'!AJ107*100/'signal-per-mass-dry-weight'!AJ$172</f>
        <v>0.0193254222443495</v>
      </c>
      <c r="AK107" s="66">
        <f>'signal-per-mass-dry-weight'!AK107*100/'signal-per-mass-dry-weight'!AK$172</f>
        <v>0.025736217503655</v>
      </c>
      <c r="AL107" s="66">
        <f>'signal-per-mass-dry-weight'!AL107*100/'signal-per-mass-dry-weight'!AL$172</f>
        <v>0.00367129740270163</v>
      </c>
      <c r="AM107" s="66">
        <f>'signal-per-mass-dry-weight'!AM107*100/'signal-per-mass-dry-weight'!AM$172</f>
        <v>0.00816241949785873</v>
      </c>
      <c r="AN107" s="66">
        <f>'signal-per-mass-dry-weight'!AN107*100/'signal-per-mass-dry-weight'!AN$172</f>
        <v>0.0351850474970834</v>
      </c>
      <c r="AO107" s="66">
        <f>'signal-per-mass-dry-weight'!AO107*100/'signal-per-mass-dry-weight'!AO$172</f>
        <v>0.00895546566167054</v>
      </c>
      <c r="AP107" s="66">
        <f>'signal-per-mass-dry-weight'!AP107*100/'signal-per-mass-dry-weight'!AP$172</f>
        <v>0.0144300225410677</v>
      </c>
      <c r="AQ107" s="66">
        <f>'signal-per-mass-dry-weight'!AQ107*100/'signal-per-mass-dry-weight'!AQ$172</f>
        <v>0.0287133928076772</v>
      </c>
      <c r="AR107" s="66">
        <f>'signal-per-mass-dry-weight'!AR107*100/'signal-per-mass-dry-weight'!AR$172</f>
        <v>0.0233713529258579</v>
      </c>
      <c r="AS107" s="66">
        <f>'signal-per-mass-dry-weight'!AS107*100/'signal-per-mass-dry-weight'!AS$172</f>
        <v>0.0276747963164317</v>
      </c>
      <c r="AT107" s="66">
        <f>'signal-per-mass-dry-weight'!AT107*100/'signal-per-mass-dry-weight'!AT$172</f>
        <v>0.0132139109815278</v>
      </c>
      <c r="AU107" s="66">
        <f>'signal-per-mass-dry-weight'!AU107*100/'signal-per-mass-dry-weight'!AU$172</f>
        <v>0.0318826340970178</v>
      </c>
      <c r="AV107" s="66">
        <f>'signal-per-mass-dry-weight'!AV107*100/'signal-per-mass-dry-weight'!AV$172</f>
        <v>0.00279181371093461</v>
      </c>
      <c r="AW107" s="66">
        <f>'signal-per-mass-dry-weight'!AW107*100/'signal-per-mass-dry-weight'!AW$172</f>
        <v>0.0380587653132409</v>
      </c>
      <c r="AX107" s="66">
        <f>'signal-per-mass-dry-weight'!AX107*100/'signal-per-mass-dry-weight'!AX$172</f>
        <v>0.0370784126149316</v>
      </c>
      <c r="AY107" s="66">
        <f>'signal-per-mass-dry-weight'!AY107*100/'signal-per-mass-dry-weight'!AY$172</f>
        <v>0.0161291245878926</v>
      </c>
      <c r="AZ107" s="66">
        <f>'signal-per-mass-dry-weight'!AZ107*100/'signal-per-mass-dry-weight'!AZ$172</f>
        <v>0.0219137861574395</v>
      </c>
      <c r="BA107" s="66">
        <f>'signal-per-mass-dry-weight'!BA107*100/'signal-per-mass-dry-weight'!BA$172</f>
        <v>0.0214275295033113</v>
      </c>
      <c r="BB107" s="66">
        <f>'signal-per-mass-dry-weight'!BB107*100/'signal-per-mass-dry-weight'!BB$172</f>
        <v>0.0332164429961601</v>
      </c>
      <c r="BC107" s="66">
        <f>'signal-per-mass-dry-weight'!BC107*100/'signal-per-mass-dry-weight'!BC$172</f>
        <v>0.0277468354297648</v>
      </c>
      <c r="BD107" s="66">
        <f>'signal-per-mass-dry-weight'!BD107*100/'signal-per-mass-dry-weight'!BD$172</f>
        <v>0.0228340010847566</v>
      </c>
      <c r="BE107" s="66">
        <f>'signal-per-mass-dry-weight'!BE107*100/'signal-per-mass-dry-weight'!BE$172</f>
        <v>0.0224603335227358</v>
      </c>
      <c r="BF107" s="66">
        <f>'signal-per-mass-dry-weight'!BF107*100/'signal-per-mass-dry-weight'!BF$172</f>
        <v>0.0157066319106948</v>
      </c>
      <c r="BG107" s="66">
        <f>'signal-per-mass-dry-weight'!BG107*100/'signal-per-mass-dry-weight'!BG$172</f>
        <v>0.0243316101603668</v>
      </c>
      <c r="BH107" s="66">
        <f>'signal-per-mass-dry-weight'!BH107*100/'signal-per-mass-dry-weight'!BH$172</f>
        <v>0</v>
      </c>
      <c r="BI107" s="66">
        <f>'signal-per-mass-dry-weight'!BI107*100/'signal-per-mass-dry-weight'!BI$172</f>
        <v>0.00703169632747563</v>
      </c>
      <c r="BJ107" s="66">
        <f>'signal-per-mass-dry-weight'!BJ107*100/'signal-per-mass-dry-weight'!BJ$172</f>
        <v>0.0180347975549764</v>
      </c>
      <c r="BK107" s="66">
        <f>'signal-per-mass-dry-weight'!BK107*100/'signal-per-mass-dry-weight'!BK$172</f>
        <v>0.0334055011621909</v>
      </c>
      <c r="BL107" s="66">
        <f>'signal-per-mass-dry-weight'!BL107*100/'signal-per-mass-dry-weight'!BL$172</f>
        <v>0.00446777029654668</v>
      </c>
      <c r="BM107" s="121">
        <f>'signal-per-mass-dry-weight'!BM107*100/'signal-per-mass-dry-weight'!BM$172</f>
        <v>0</v>
      </c>
      <c r="BN107" s="66">
        <f>'signal-per-mass-dry-weight'!BN107*100/'signal-per-mass-dry-weight'!BN$172</f>
        <v>0</v>
      </c>
      <c r="BO107" s="66">
        <f>'signal-per-mass-dry-weight'!BO107*100/'signal-per-mass-dry-weight'!BO$172</f>
        <v>0.00672011533894969</v>
      </c>
      <c r="BP107" s="66">
        <f>'signal-per-mass-dry-weight'!BP107*100/'signal-per-mass-dry-weight'!BP$172</f>
        <v>0</v>
      </c>
      <c r="BQ107" s="66">
        <f>'signal-per-mass-dry-weight'!BQ107*100/'signal-per-mass-dry-weight'!BQ$172</f>
        <v>0.00536140333256005</v>
      </c>
      <c r="BR107" s="66">
        <f>'signal-per-mass-dry-weight'!BR107*100/'signal-per-mass-dry-weight'!BR$172</f>
        <v>0.0156810688883561</v>
      </c>
      <c r="BS107" s="66">
        <f>'signal-per-mass-dry-weight'!BS107*100/'signal-per-mass-dry-weight'!BS$172</f>
        <v>0.0151755043889454</v>
      </c>
      <c r="BT107" s="66">
        <f>'signal-per-mass-dry-weight'!BT107*100/'signal-per-mass-dry-weight'!BT$172</f>
        <v>0</v>
      </c>
      <c r="BU107" s="66">
        <f>'signal-per-mass-dry-weight'!BU107*100/'signal-per-mass-dry-weight'!BU$172</f>
        <v>0</v>
      </c>
      <c r="BV107" s="66">
        <f>'signal-per-mass-dry-weight'!BV107*100/'signal-per-mass-dry-weight'!BV$172</f>
        <v>0</v>
      </c>
      <c r="BW107" s="66">
        <f>'signal-per-mass-dry-weight'!BW107*100/'signal-per-mass-dry-weight'!BW$172</f>
        <v>0</v>
      </c>
      <c r="BX107" s="66">
        <f>'signal-per-mass-dry-weight'!BX107*100/'signal-per-mass-dry-weight'!BX$172</f>
        <v>0.00295796362429213</v>
      </c>
      <c r="BY107" s="66">
        <f>'signal-per-mass-dry-weight'!BY107*100/'signal-per-mass-dry-weight'!BY$172</f>
        <v>0</v>
      </c>
      <c r="BZ107" s="66">
        <f>'signal-per-mass-dry-weight'!BZ107*100/'signal-per-mass-dry-weight'!BZ$172</f>
        <v>0.00623224812501029</v>
      </c>
      <c r="CA107" s="66">
        <f>'signal-per-mass-dry-weight'!CA107*100/'signal-per-mass-dry-weight'!CA$172</f>
        <v>0</v>
      </c>
      <c r="CB107" s="66">
        <f>'signal-per-mass-dry-weight'!CB107*100/'signal-per-mass-dry-weight'!CB$172</f>
        <v>0.00442708697493037</v>
      </c>
      <c r="CC107" s="66">
        <f>'signal-per-mass-dry-weight'!CC107*100/'signal-per-mass-dry-weight'!CC$172</f>
        <v>0.00606103176280339</v>
      </c>
      <c r="CD107" s="66">
        <f>'signal-per-mass-dry-weight'!CD107*100/'signal-per-mass-dry-weight'!CD$172</f>
        <v>0</v>
      </c>
      <c r="CE107" s="66">
        <f>'signal-per-mass-dry-weight'!CE107*100/'signal-per-mass-dry-weight'!CE$172</f>
        <v>0.00678157622587492</v>
      </c>
      <c r="CF107" s="66">
        <f>'signal-per-mass-dry-weight'!CF107*100/'signal-per-mass-dry-weight'!CF$172</f>
        <v>0.00240807504381157</v>
      </c>
      <c r="CG107" s="66">
        <f>'signal-per-mass-dry-weight'!CG107*100/'signal-per-mass-dry-weight'!CG$172</f>
        <v>0.0184641043774915</v>
      </c>
      <c r="CH107" s="66">
        <f>'signal-per-mass-dry-weight'!CH107*100/'signal-per-mass-dry-weight'!CH$172</f>
        <v>0</v>
      </c>
      <c r="CI107" s="66">
        <f>'signal-per-mass-dry-weight'!CI107*100/'signal-per-mass-dry-weight'!CI$172</f>
        <v>0.00716234512614287</v>
      </c>
      <c r="CJ107" s="66">
        <f>'signal-per-mass-dry-weight'!CJ107*100/'signal-per-mass-dry-weight'!CJ$172</f>
        <v>0</v>
      </c>
      <c r="CK107" s="66">
        <f>'signal-per-mass-dry-weight'!CK107*100/'signal-per-mass-dry-weight'!CK$172</f>
        <v>0.0215329006372042</v>
      </c>
      <c r="CL107" s="66">
        <f>'signal-per-mass-dry-weight'!CL107*100/'signal-per-mass-dry-weight'!CL$172</f>
        <v>0.0202506864674386</v>
      </c>
      <c r="CM107" s="66">
        <f>'signal-per-mass-dry-weight'!CM107*100/'signal-per-mass-dry-weight'!CM$172</f>
        <v>0.0228495591958647</v>
      </c>
      <c r="CN107" s="66">
        <f>'signal-per-mass-dry-weight'!CN107*100/'signal-per-mass-dry-weight'!CN$172</f>
        <v>0.00867585630176007</v>
      </c>
      <c r="CO107" s="66">
        <f>'signal-per-mass-dry-weight'!CO107*100/'signal-per-mass-dry-weight'!CO$172</f>
        <v>0</v>
      </c>
      <c r="CP107" s="66">
        <f>'signal-per-mass-dry-weight'!CP107*100/'signal-per-mass-dry-weight'!CP$172</f>
        <v>0</v>
      </c>
      <c r="CQ107" s="66">
        <f>'signal-per-mass-dry-weight'!CQ107*100/'signal-per-mass-dry-weight'!CQ$172</f>
        <v>0.00947039399829404</v>
      </c>
      <c r="CR107" s="66">
        <f>'signal-per-mass-dry-weight'!CR107*100/'signal-per-mass-dry-weight'!CR$172</f>
        <v>0</v>
      </c>
      <c r="CS107" s="66">
        <f>'signal-per-mass-dry-weight'!CS107*100/'signal-per-mass-dry-weight'!CS$172</f>
        <v>0.00527482380258714</v>
      </c>
      <c r="CT107" s="66">
        <f>'signal-per-mass-dry-weight'!CT107*100/'signal-per-mass-dry-weight'!CT$172</f>
        <v>0</v>
      </c>
      <c r="CU107" s="66">
        <f>'signal-per-mass-dry-weight'!CU107*100/'signal-per-mass-dry-weight'!CU$172</f>
        <v>0</v>
      </c>
      <c r="CV107" s="66">
        <f>'signal-per-mass-dry-weight'!CV107*100/'signal-per-mass-dry-weight'!CV$172</f>
        <v>0</v>
      </c>
      <c r="CW107" s="66">
        <f>'signal-per-mass-dry-weight'!CW107*100/'signal-per-mass-dry-weight'!CW$172</f>
        <v>0.0115230596327806</v>
      </c>
      <c r="CX107" s="66">
        <f>'signal-per-mass-dry-weight'!CX107*100/'signal-per-mass-dry-weight'!CX$172</f>
        <v>0</v>
      </c>
      <c r="CY107" s="66">
        <f>'signal-per-mass-dry-weight'!CY107*100/'signal-per-mass-dry-weight'!CY$172</f>
        <v>0</v>
      </c>
      <c r="CZ107" s="66">
        <f>'signal-per-mass-dry-weight'!CZ107*100/'signal-per-mass-dry-weight'!CZ$172</f>
        <v>0.00973946601614861</v>
      </c>
    </row>
    <row r="108" spans="1:104">
      <c r="A108">
        <f>'imported data from Web Calc'!A114</f>
        <v>766.5</v>
      </c>
      <c r="B108" t="str">
        <f>'imported data from Web Calc'!B114</f>
        <v>C43H76O8PN</v>
      </c>
      <c r="C108" s="61" t="str">
        <f>'imported data from Web Calc'!C114</f>
        <v>PE(38:5)</v>
      </c>
      <c r="D108" s="96"/>
      <c r="E108" s="96"/>
      <c r="F108" s="96"/>
      <c r="G108" s="66">
        <f>'signal-per-mass-dry-weight'!G108*100/'signal-per-mass-dry-weight'!G$172</f>
        <v>0.0438433339199202</v>
      </c>
      <c r="H108" s="66">
        <f>'signal-per-mass-dry-weight'!H108*100/'signal-per-mass-dry-weight'!H$172</f>
        <v>0.0214830595560787</v>
      </c>
      <c r="I108" s="66">
        <f>'signal-per-mass-dry-weight'!I108*100/'signal-per-mass-dry-weight'!I$172</f>
        <v>0.0177957710599627</v>
      </c>
      <c r="J108" s="66">
        <f>'signal-per-mass-dry-weight'!J108*100/'signal-per-mass-dry-weight'!J$172</f>
        <v>0.0106951681454339</v>
      </c>
      <c r="K108" s="66">
        <f>'signal-per-mass-dry-weight'!K108*100/'signal-per-mass-dry-weight'!K$172</f>
        <v>0.0395724763935757</v>
      </c>
      <c r="L108" s="66">
        <f>'signal-per-mass-dry-weight'!L108*100/'signal-per-mass-dry-weight'!L$172</f>
        <v>0.0431425227927458</v>
      </c>
      <c r="M108" s="66">
        <f>'signal-per-mass-dry-weight'!M108*100/'signal-per-mass-dry-weight'!M$172</f>
        <v>0.0215014312121639</v>
      </c>
      <c r="N108" s="66">
        <f>'signal-per-mass-dry-weight'!N108*100/'signal-per-mass-dry-weight'!N$172</f>
        <v>0.0256244659818996</v>
      </c>
      <c r="O108" s="66">
        <f>'signal-per-mass-dry-weight'!O108*100/'signal-per-mass-dry-weight'!O$172</f>
        <v>0.0292908740135909</v>
      </c>
      <c r="P108" s="66">
        <f>'signal-per-mass-dry-weight'!P108*100/'signal-per-mass-dry-weight'!P$172</f>
        <v>0.0332172761484246</v>
      </c>
      <c r="Q108" s="66">
        <f t="shared" si="3"/>
        <v>0.0286166379223796</v>
      </c>
      <c r="R108" s="115">
        <f t="shared" si="4"/>
        <v>0.0112212195002148</v>
      </c>
      <c r="S108" s="66">
        <f t="shared" si="5"/>
        <v>0.392122216825453</v>
      </c>
      <c r="T108" s="66">
        <f>'signal-per-mass-dry-weight'!T108*100/'signal-per-mass-dry-weight'!T$172</f>
        <v>0.0370286936625082</v>
      </c>
      <c r="U108" s="66">
        <f>'signal-per-mass-dry-weight'!U108*100/'signal-per-mass-dry-weight'!U$172</f>
        <v>0.0481089422139268</v>
      </c>
      <c r="V108" s="66">
        <f>'signal-per-mass-dry-weight'!V108*100/'signal-per-mass-dry-weight'!V$172</f>
        <v>0.0516641203452755</v>
      </c>
      <c r="W108" s="66">
        <f>'signal-per-mass-dry-weight'!W108*100/'signal-per-mass-dry-weight'!W$172</f>
        <v>0.0678308811923657</v>
      </c>
      <c r="X108" s="66">
        <f>'signal-per-mass-dry-weight'!X108*100/'signal-per-mass-dry-weight'!X$172</f>
        <v>0.0699441092672354</v>
      </c>
      <c r="Y108" s="66">
        <f>'signal-per-mass-dry-weight'!Y108*100/'signal-per-mass-dry-weight'!Y$172</f>
        <v>0.0308175942498559</v>
      </c>
      <c r="Z108" s="66">
        <f>'signal-per-mass-dry-weight'!Z108*100/'signal-per-mass-dry-weight'!Z$172</f>
        <v>0.0384584535848324</v>
      </c>
      <c r="AA108" s="66">
        <f>'signal-per-mass-dry-weight'!AA108*100/'signal-per-mass-dry-weight'!AA$172</f>
        <v>0.00846576379343225</v>
      </c>
      <c r="AB108" s="66">
        <f>'signal-per-mass-dry-weight'!AB108*100/'signal-per-mass-dry-weight'!AB$172</f>
        <v>0.00674197451423695</v>
      </c>
      <c r="AC108" s="66">
        <f>'signal-per-mass-dry-weight'!AC108*100/'signal-per-mass-dry-weight'!AC$172</f>
        <v>0.0564354066663911</v>
      </c>
      <c r="AD108" s="66">
        <f>'signal-per-mass-dry-weight'!AD108*100/'signal-per-mass-dry-weight'!AD$172</f>
        <v>0.0419887538385947</v>
      </c>
      <c r="AE108" s="66">
        <f>'signal-per-mass-dry-weight'!AE108*100/'signal-per-mass-dry-weight'!AE$172</f>
        <v>0.00776874058621244</v>
      </c>
      <c r="AF108" s="66">
        <f>'signal-per-mass-dry-weight'!AF108*100/'signal-per-mass-dry-weight'!AF$172</f>
        <v>0.0291116359338339</v>
      </c>
      <c r="AG108" s="66">
        <f>'signal-per-mass-dry-weight'!AG108*100/'signal-per-mass-dry-weight'!AG$172</f>
        <v>0.0565497507087919</v>
      </c>
      <c r="AH108" s="66">
        <f>'signal-per-mass-dry-weight'!AH108*100/'signal-per-mass-dry-weight'!AH$172</f>
        <v>0.0364261501059584</v>
      </c>
      <c r="AI108" s="66">
        <f>'signal-per-mass-dry-weight'!AI108*100/'signal-per-mass-dry-weight'!AI$172</f>
        <v>0</v>
      </c>
      <c r="AJ108" s="66">
        <f>'signal-per-mass-dry-weight'!AJ108*100/'signal-per-mass-dry-weight'!AJ$172</f>
        <v>0.0429892045843693</v>
      </c>
      <c r="AK108" s="66">
        <f>'signal-per-mass-dry-weight'!AK108*100/'signal-per-mass-dry-weight'!AK$172</f>
        <v>0.0550559589635151</v>
      </c>
      <c r="AL108" s="66">
        <f>'signal-per-mass-dry-weight'!AL108*100/'signal-per-mass-dry-weight'!AL$172</f>
        <v>0.0322258327570476</v>
      </c>
      <c r="AM108" s="66">
        <f>'signal-per-mass-dry-weight'!AM108*100/'signal-per-mass-dry-weight'!AM$172</f>
        <v>0.0681312158086575</v>
      </c>
      <c r="AN108" s="66">
        <f>'signal-per-mass-dry-weight'!AN108*100/'signal-per-mass-dry-weight'!AN$172</f>
        <v>0.0847747117547178</v>
      </c>
      <c r="AO108" s="66">
        <f>'signal-per-mass-dry-weight'!AO108*100/'signal-per-mass-dry-weight'!AO$172</f>
        <v>0.0702297043994164</v>
      </c>
      <c r="AP108" s="66">
        <f>'signal-per-mass-dry-weight'!AP108*100/'signal-per-mass-dry-weight'!AP$172</f>
        <v>0.0203198276598708</v>
      </c>
      <c r="AQ108" s="66">
        <f>'signal-per-mass-dry-weight'!AQ108*100/'signal-per-mass-dry-weight'!AQ$172</f>
        <v>0.0423055314148616</v>
      </c>
      <c r="AR108" s="66">
        <f>'signal-per-mass-dry-weight'!AR108*100/'signal-per-mass-dry-weight'!AR$172</f>
        <v>0.0366004206197398</v>
      </c>
      <c r="AS108" s="66">
        <f>'signal-per-mass-dry-weight'!AS108*100/'signal-per-mass-dry-weight'!AS$172</f>
        <v>0.0612200039727125</v>
      </c>
      <c r="AT108" s="66">
        <f>'signal-per-mass-dry-weight'!AT108*100/'signal-per-mass-dry-weight'!AT$172</f>
        <v>0.0451095581783189</v>
      </c>
      <c r="AU108" s="66">
        <f>'signal-per-mass-dry-weight'!AU108*100/'signal-per-mass-dry-weight'!AU$172</f>
        <v>0.0653666790390912</v>
      </c>
      <c r="AV108" s="66">
        <f>'signal-per-mass-dry-weight'!AV108*100/'signal-per-mass-dry-weight'!AV$172</f>
        <v>0.0245059203515371</v>
      </c>
      <c r="AW108" s="66">
        <f>'signal-per-mass-dry-weight'!AW108*100/'signal-per-mass-dry-weight'!AW$172</f>
        <v>0.0476212691607889</v>
      </c>
      <c r="AX108" s="66">
        <f>'signal-per-mass-dry-weight'!AX108*100/'signal-per-mass-dry-weight'!AX$172</f>
        <v>0.040804886244573</v>
      </c>
      <c r="AY108" s="66">
        <f>'signal-per-mass-dry-weight'!AY108*100/'signal-per-mass-dry-weight'!AY$172</f>
        <v>0.0202647975591471</v>
      </c>
      <c r="AZ108" s="66">
        <f>'signal-per-mass-dry-weight'!AZ108*100/'signal-per-mass-dry-weight'!AZ$172</f>
        <v>0.0532191949537816</v>
      </c>
      <c r="BA108" s="66">
        <f>'signal-per-mass-dry-weight'!BA108*100/'signal-per-mass-dry-weight'!BA$172</f>
        <v>0.0324160061716761</v>
      </c>
      <c r="BB108" s="66">
        <f>'signal-per-mass-dry-weight'!BB108*100/'signal-per-mass-dry-weight'!BB$172</f>
        <v>0.0600580130940672</v>
      </c>
      <c r="BC108" s="66">
        <f>'signal-per-mass-dry-weight'!BC108*100/'signal-per-mass-dry-weight'!BC$172</f>
        <v>0.0445066689108309</v>
      </c>
      <c r="BD108" s="66">
        <f>'signal-per-mass-dry-weight'!BD108*100/'signal-per-mass-dry-weight'!BD$172</f>
        <v>0.0326668245183839</v>
      </c>
      <c r="BE108" s="66">
        <f>'signal-per-mass-dry-weight'!BE108*100/'signal-per-mass-dry-weight'!BE$172</f>
        <v>0.0525747471845045</v>
      </c>
      <c r="BF108" s="66">
        <f>'signal-per-mass-dry-weight'!BF108*100/'signal-per-mass-dry-weight'!BF$172</f>
        <v>0.0605827230841087</v>
      </c>
      <c r="BG108" s="66">
        <f>'signal-per-mass-dry-weight'!BG108*100/'signal-per-mass-dry-weight'!BG$172</f>
        <v>0.0120635714240474</v>
      </c>
      <c r="BH108" s="66">
        <f>'signal-per-mass-dry-weight'!BH108*100/'signal-per-mass-dry-weight'!BH$172</f>
        <v>0</v>
      </c>
      <c r="BI108" s="66">
        <f>'signal-per-mass-dry-weight'!BI108*100/'signal-per-mass-dry-weight'!BI$172</f>
        <v>0.0304706840857277</v>
      </c>
      <c r="BJ108" s="66">
        <f>'signal-per-mass-dry-weight'!BJ108*100/'signal-per-mass-dry-weight'!BJ$172</f>
        <v>0.0560027924075582</v>
      </c>
      <c r="BK108" s="66">
        <f>'signal-per-mass-dry-weight'!BK108*100/'signal-per-mass-dry-weight'!BK$172</f>
        <v>0.0564437778257708</v>
      </c>
      <c r="BL108" s="66">
        <f>'signal-per-mass-dry-weight'!BL108*100/'signal-per-mass-dry-weight'!BL$172</f>
        <v>0.0392170948252431</v>
      </c>
      <c r="BM108" s="121">
        <f>'signal-per-mass-dry-weight'!BM108*100/'signal-per-mass-dry-weight'!BM$172</f>
        <v>0</v>
      </c>
      <c r="BN108" s="66">
        <f>'signal-per-mass-dry-weight'!BN108*100/'signal-per-mass-dry-weight'!BN$172</f>
        <v>0</v>
      </c>
      <c r="BO108" s="66">
        <f>'signal-per-mass-dry-weight'!BO108*100/'signal-per-mass-dry-weight'!BO$172</f>
        <v>0</v>
      </c>
      <c r="BP108" s="66">
        <f>'signal-per-mass-dry-weight'!BP108*100/'signal-per-mass-dry-weight'!BP$172</f>
        <v>0.00816935009894275</v>
      </c>
      <c r="BQ108" s="66">
        <f>'signal-per-mass-dry-weight'!BQ108*100/'signal-per-mass-dry-weight'!BQ$172</f>
        <v>0</v>
      </c>
      <c r="BR108" s="66">
        <f>'signal-per-mass-dry-weight'!BR108*100/'signal-per-mass-dry-weight'!BR$172</f>
        <v>0.0102738037544402</v>
      </c>
      <c r="BS108" s="66">
        <f>'signal-per-mass-dry-weight'!BS108*100/'signal-per-mass-dry-weight'!BS$172</f>
        <v>0.0027873375408267</v>
      </c>
      <c r="BT108" s="66">
        <f>'signal-per-mass-dry-weight'!BT108*100/'signal-per-mass-dry-weight'!BT$172</f>
        <v>0</v>
      </c>
      <c r="BU108" s="66">
        <f>'signal-per-mass-dry-weight'!BU108*100/'signal-per-mass-dry-weight'!BU$172</f>
        <v>0.0174199072131341</v>
      </c>
      <c r="BV108" s="66">
        <f>'signal-per-mass-dry-weight'!BV108*100/'signal-per-mass-dry-weight'!BV$172</f>
        <v>0.00723376515323668</v>
      </c>
      <c r="BW108" s="66">
        <f>'signal-per-mass-dry-weight'!BW108*100/'signal-per-mass-dry-weight'!BW$172</f>
        <v>0</v>
      </c>
      <c r="BX108" s="66">
        <f>'signal-per-mass-dry-weight'!BX108*100/'signal-per-mass-dry-weight'!BX$172</f>
        <v>0.00295796362429213</v>
      </c>
      <c r="BY108" s="66">
        <f>'signal-per-mass-dry-weight'!BY108*100/'signal-per-mass-dry-weight'!BY$172</f>
        <v>0</v>
      </c>
      <c r="BZ108" s="66">
        <f>'signal-per-mass-dry-weight'!BZ108*100/'signal-per-mass-dry-weight'!BZ$172</f>
        <v>0</v>
      </c>
      <c r="CA108" s="66">
        <f>'signal-per-mass-dry-weight'!CA108*100/'signal-per-mass-dry-weight'!CA$172</f>
        <v>0.0151274589851559</v>
      </c>
      <c r="CB108" s="66">
        <f>'signal-per-mass-dry-weight'!CB108*100/'signal-per-mass-dry-weight'!CB$172</f>
        <v>0.00442708697493037</v>
      </c>
      <c r="CC108" s="66">
        <f>'signal-per-mass-dry-weight'!CC108*100/'signal-per-mass-dry-weight'!CC$172</f>
        <v>0</v>
      </c>
      <c r="CD108" s="66">
        <f>'signal-per-mass-dry-weight'!CD108*100/'signal-per-mass-dry-weight'!CD$172</f>
        <v>0.00274041276822543</v>
      </c>
      <c r="CE108" s="66">
        <f>'signal-per-mass-dry-weight'!CE108*100/'signal-per-mass-dry-weight'!CE$172</f>
        <v>0.00678157622587492</v>
      </c>
      <c r="CF108" s="66">
        <f>'signal-per-mass-dry-weight'!CF108*100/'signal-per-mass-dry-weight'!CF$172</f>
        <v>0.0104349918565168</v>
      </c>
      <c r="CG108" s="66">
        <f>'signal-per-mass-dry-weight'!CG108*100/'signal-per-mass-dry-weight'!CG$172</f>
        <v>0</v>
      </c>
      <c r="CH108" s="66">
        <f>'signal-per-mass-dry-weight'!CH108*100/'signal-per-mass-dry-weight'!CH$172</f>
        <v>0</v>
      </c>
      <c r="CI108" s="66">
        <f>'signal-per-mass-dry-weight'!CI108*100/'signal-per-mass-dry-weight'!CI$172</f>
        <v>0.0147016557852406</v>
      </c>
      <c r="CJ108" s="66">
        <f>'signal-per-mass-dry-weight'!CJ108*100/'signal-per-mass-dry-weight'!CJ$172</f>
        <v>0.0121454676492351</v>
      </c>
      <c r="CK108" s="66">
        <f>'signal-per-mass-dry-weight'!CK108*100/'signal-per-mass-dry-weight'!CK$172</f>
        <v>0</v>
      </c>
      <c r="CL108" s="66">
        <f>'signal-per-mass-dry-weight'!CL108*100/'signal-per-mass-dry-weight'!CL$172</f>
        <v>0.0280997897493916</v>
      </c>
      <c r="CM108" s="66">
        <f>'signal-per-mass-dry-weight'!CM108*100/'signal-per-mass-dry-weight'!CM$172</f>
        <v>0</v>
      </c>
      <c r="CN108" s="66">
        <f>'signal-per-mass-dry-weight'!CN108*100/'signal-per-mass-dry-weight'!CN$172</f>
        <v>0.00422669922393439</v>
      </c>
      <c r="CO108" s="66">
        <f>'signal-per-mass-dry-weight'!CO108*100/'signal-per-mass-dry-weight'!CO$172</f>
        <v>0.00745839125732747</v>
      </c>
      <c r="CP108" s="66">
        <f>'signal-per-mass-dry-weight'!CP108*100/'signal-per-mass-dry-weight'!CP$172</f>
        <v>0</v>
      </c>
      <c r="CQ108" s="66">
        <f>'signal-per-mass-dry-weight'!CQ108*100/'signal-per-mass-dry-weight'!CQ$172</f>
        <v>0.00620474089543402</v>
      </c>
      <c r="CR108" s="66">
        <f>'signal-per-mass-dry-weight'!CR108*100/'signal-per-mass-dry-weight'!CR$172</f>
        <v>0</v>
      </c>
      <c r="CS108" s="66">
        <f>'signal-per-mass-dry-weight'!CS108*100/'signal-per-mass-dry-weight'!CS$172</f>
        <v>0.00527482380258714</v>
      </c>
      <c r="CT108" s="66">
        <f>'signal-per-mass-dry-weight'!CT108*100/'signal-per-mass-dry-weight'!CT$172</f>
        <v>0</v>
      </c>
      <c r="CU108" s="66">
        <f>'signal-per-mass-dry-weight'!CU108*100/'signal-per-mass-dry-weight'!CU$172</f>
        <v>0</v>
      </c>
      <c r="CV108" s="66">
        <f>'signal-per-mass-dry-weight'!CV108*100/'signal-per-mass-dry-weight'!CV$172</f>
        <v>0.00332828077476865</v>
      </c>
      <c r="CW108" s="66">
        <f>'signal-per-mass-dry-weight'!CW108*100/'signal-per-mass-dry-weight'!CW$172</f>
        <v>0.0115230596327806</v>
      </c>
      <c r="CX108" s="66">
        <f>'signal-per-mass-dry-weight'!CX108*100/'signal-per-mass-dry-weight'!CX$172</f>
        <v>0</v>
      </c>
      <c r="CY108" s="66">
        <f>'signal-per-mass-dry-weight'!CY108*100/'signal-per-mass-dry-weight'!CY$172</f>
        <v>0</v>
      </c>
      <c r="CZ108" s="66">
        <f>'signal-per-mass-dry-weight'!CZ108*100/'signal-per-mass-dry-weight'!CZ$172</f>
        <v>0.0147340639731479</v>
      </c>
    </row>
    <row r="109" spans="1:104">
      <c r="A109">
        <f>'imported data from Web Calc'!A115</f>
        <v>768.5</v>
      </c>
      <c r="B109" t="str">
        <f>'imported data from Web Calc'!B115</f>
        <v>C43H78O8PN</v>
      </c>
      <c r="C109" s="61" t="str">
        <f>'imported data from Web Calc'!C115</f>
        <v>PE(38:4)</v>
      </c>
      <c r="D109" s="96"/>
      <c r="E109" s="96"/>
      <c r="F109" s="96"/>
      <c r="G109" s="66">
        <f>'signal-per-mass-dry-weight'!G109*100/'signal-per-mass-dry-weight'!G$172</f>
        <v>0.0849677013951941</v>
      </c>
      <c r="H109" s="66">
        <f>'signal-per-mass-dry-weight'!H109*100/'signal-per-mass-dry-weight'!H$172</f>
        <v>0.105594699512929</v>
      </c>
      <c r="I109" s="66">
        <f>'signal-per-mass-dry-weight'!I109*100/'signal-per-mass-dry-weight'!I$172</f>
        <v>0.105321910354881</v>
      </c>
      <c r="J109" s="66">
        <f>'signal-per-mass-dry-weight'!J109*100/'signal-per-mass-dry-weight'!J$172</f>
        <v>0.0700717912976704</v>
      </c>
      <c r="K109" s="66">
        <f>'signal-per-mass-dry-weight'!K109*100/'signal-per-mass-dry-weight'!K$172</f>
        <v>0.0907625605357241</v>
      </c>
      <c r="L109" s="66">
        <f>'signal-per-mass-dry-weight'!L109*100/'signal-per-mass-dry-weight'!L$172</f>
        <v>0.123264350836417</v>
      </c>
      <c r="M109" s="66">
        <f>'signal-per-mass-dry-weight'!M109*100/'signal-per-mass-dry-weight'!M$172</f>
        <v>0.102040690498405</v>
      </c>
      <c r="N109" s="66">
        <f>'signal-per-mass-dry-weight'!N109*100/'signal-per-mass-dry-weight'!N$172</f>
        <v>0.085414886606332</v>
      </c>
      <c r="O109" s="66">
        <f>'signal-per-mass-dry-weight'!O109*100/'signal-per-mass-dry-weight'!O$172</f>
        <v>0.103815755997537</v>
      </c>
      <c r="P109" s="66">
        <f>'signal-per-mass-dry-weight'!P109*100/'signal-per-mass-dry-weight'!P$172</f>
        <v>0.0746455643784823</v>
      </c>
      <c r="Q109" s="66">
        <f t="shared" si="3"/>
        <v>0.0945899911413572</v>
      </c>
      <c r="R109" s="115">
        <f t="shared" si="4"/>
        <v>0.0162940574343483</v>
      </c>
      <c r="S109" s="66">
        <f t="shared" si="5"/>
        <v>0.172259847344717</v>
      </c>
      <c r="T109" s="66">
        <f>'signal-per-mass-dry-weight'!T109*100/'signal-per-mass-dry-weight'!T$172</f>
        <v>0.155158793495857</v>
      </c>
      <c r="U109" s="66">
        <f>'signal-per-mass-dry-weight'!U109*100/'signal-per-mass-dry-weight'!U$172</f>
        <v>0.16304704264971</v>
      </c>
      <c r="V109" s="66">
        <f>'signal-per-mass-dry-weight'!V109*100/'signal-per-mass-dry-weight'!V$172</f>
        <v>0.174065495070104</v>
      </c>
      <c r="W109" s="66">
        <f>'signal-per-mass-dry-weight'!W109*100/'signal-per-mass-dry-weight'!W$172</f>
        <v>0.199413726445262</v>
      </c>
      <c r="X109" s="66">
        <f>'signal-per-mass-dry-weight'!X109*100/'signal-per-mass-dry-weight'!X$172</f>
        <v>0.155820418642902</v>
      </c>
      <c r="Y109" s="66">
        <f>'signal-per-mass-dry-weight'!Y109*100/'signal-per-mass-dry-weight'!Y$172</f>
        <v>0.124225961317249</v>
      </c>
      <c r="Z109" s="66">
        <f>'signal-per-mass-dry-weight'!Z109*100/'signal-per-mass-dry-weight'!Z$172</f>
        <v>0.110085536283721</v>
      </c>
      <c r="AA109" s="66">
        <f>'signal-per-mass-dry-weight'!AA109*100/'signal-per-mass-dry-weight'!AA$172</f>
        <v>0.169315275868645</v>
      </c>
      <c r="AB109" s="66">
        <f>'signal-per-mass-dry-weight'!AB109*100/'signal-per-mass-dry-weight'!AB$172</f>
        <v>0.112366241903949</v>
      </c>
      <c r="AC109" s="66">
        <f>'signal-per-mass-dry-weight'!AC109*100/'signal-per-mass-dry-weight'!AC$172</f>
        <v>0.176682276189614</v>
      </c>
      <c r="AD109" s="66">
        <f>'signal-per-mass-dry-weight'!AD109*100/'signal-per-mass-dry-weight'!AD$172</f>
        <v>0.106300642629354</v>
      </c>
      <c r="AE109" s="66">
        <f>'signal-per-mass-dry-weight'!AE109*100/'signal-per-mass-dry-weight'!AE$172</f>
        <v>0.0776874058621244</v>
      </c>
      <c r="AF109" s="66">
        <f>'signal-per-mass-dry-weight'!AF109*100/'signal-per-mass-dry-weight'!AF$172</f>
        <v>0.157893618624184</v>
      </c>
      <c r="AG109" s="66">
        <f>'signal-per-mass-dry-weight'!AG109*100/'signal-per-mass-dry-weight'!AG$172</f>
        <v>0.197266572239972</v>
      </c>
      <c r="AH109" s="66">
        <f>'signal-per-mass-dry-weight'!AH109*100/'signal-per-mass-dry-weight'!AH$172</f>
        <v>0.133673945342966</v>
      </c>
      <c r="AI109" s="66">
        <f>'signal-per-mass-dry-weight'!AI109*100/'signal-per-mass-dry-weight'!AI$172</f>
        <v>0.0519039129218592</v>
      </c>
      <c r="AJ109" s="66">
        <f>'signal-per-mass-dry-weight'!AJ109*100/'signal-per-mass-dry-weight'!AJ$172</f>
        <v>0.102543056806752</v>
      </c>
      <c r="AK109" s="66">
        <f>'signal-per-mass-dry-weight'!AK109*100/'signal-per-mass-dry-weight'!AK$172</f>
        <v>0.097732471532867</v>
      </c>
      <c r="AL109" s="66">
        <f>'signal-per-mass-dry-weight'!AL109*100/'signal-per-mass-dry-weight'!AL$172</f>
        <v>0.0693467287176974</v>
      </c>
      <c r="AM109" s="66">
        <f>'signal-per-mass-dry-weight'!AM109*100/'signal-per-mass-dry-weight'!AM$172</f>
        <v>0.096616394056287</v>
      </c>
      <c r="AN109" s="66">
        <f>'signal-per-mass-dry-weight'!AN109*100/'signal-per-mass-dry-weight'!AN$172</f>
        <v>0.174744531193569</v>
      </c>
      <c r="AO109" s="66">
        <f>'signal-per-mass-dry-weight'!AO109*100/'signal-per-mass-dry-weight'!AO$172</f>
        <v>0.0754144476772256</v>
      </c>
      <c r="AP109" s="66">
        <f>'signal-per-mass-dry-weight'!AP109*100/'signal-per-mass-dry-weight'!AP$172</f>
        <v>0.088347076782047</v>
      </c>
      <c r="AQ109" s="66">
        <f>'signal-per-mass-dry-weight'!AQ109*100/'signal-per-mass-dry-weight'!AQ$172</f>
        <v>0.0798538143172087</v>
      </c>
      <c r="AR109" s="66">
        <f>'signal-per-mass-dry-weight'!AR109*100/'signal-per-mass-dry-weight'!AR$172</f>
        <v>0.126411091297093</v>
      </c>
      <c r="AS109" s="66">
        <f>'signal-per-mass-dry-weight'!AS109*100/'signal-per-mass-dry-weight'!AS$172</f>
        <v>0.100635622968842</v>
      </c>
      <c r="AT109" s="66">
        <f>'signal-per-mass-dry-weight'!AT109*100/'signal-per-mass-dry-weight'!AT$172</f>
        <v>0.100243462618486</v>
      </c>
      <c r="AU109" s="66">
        <f>'signal-per-mass-dry-weight'!AU109*100/'signal-per-mass-dry-weight'!AU$172</f>
        <v>0.0888055104985426</v>
      </c>
      <c r="AV109" s="66">
        <f>'signal-per-mass-dry-weight'!AV109*100/'signal-per-mass-dry-weight'!AV$172</f>
        <v>0.0341221675780897</v>
      </c>
      <c r="AW109" s="66">
        <f>'signal-per-mass-dry-weight'!AW109*100/'signal-per-mass-dry-weight'!AW$172</f>
        <v>0.0937125377059701</v>
      </c>
      <c r="AX109" s="66">
        <f>'signal-per-mass-dry-weight'!AX109*100/'signal-per-mass-dry-weight'!AX$172</f>
        <v>0.0987515511854963</v>
      </c>
      <c r="AY109" s="66">
        <f>'signal-per-mass-dry-weight'!AY109*100/'signal-per-mass-dry-weight'!AY$172</f>
        <v>0.0372210567412906</v>
      </c>
      <c r="AZ109" s="66">
        <f>'signal-per-mass-dry-weight'!AZ109*100/'signal-per-mass-dry-weight'!AZ$172</f>
        <v>0.0983884276456467</v>
      </c>
      <c r="BA109" s="66">
        <f>'signal-per-mass-dry-weight'!BA109*100/'signal-per-mass-dry-weight'!BA$172</f>
        <v>0.0879078133469181</v>
      </c>
      <c r="BB109" s="66">
        <f>'signal-per-mass-dry-weight'!BB109*100/'signal-per-mass-dry-weight'!BB$172</f>
        <v>0.114076672916105</v>
      </c>
      <c r="BC109" s="66">
        <f>'signal-per-mass-dry-weight'!BC109*100/'signal-per-mass-dry-weight'!BC$172</f>
        <v>0.070763741364501</v>
      </c>
      <c r="BD109" s="66">
        <f>'signal-per-mass-dry-weight'!BD109*100/'signal-per-mass-dry-weight'!BD$172</f>
        <v>0.0841252671543666</v>
      </c>
      <c r="BE109" s="66">
        <f>'signal-per-mass-dry-weight'!BE109*100/'signal-per-mass-dry-weight'!BE$172</f>
        <v>0.0903432409853061</v>
      </c>
      <c r="BF109" s="66">
        <f>'signal-per-mass-dry-weight'!BF109*100/'signal-per-mass-dry-weight'!BF$172</f>
        <v>0.125011968268796</v>
      </c>
      <c r="BG109" s="66">
        <f>'signal-per-mass-dry-weight'!BG109*100/'signal-per-mass-dry-weight'!BG$172</f>
        <v>0.0715635592951965</v>
      </c>
      <c r="BH109" s="66">
        <f>'signal-per-mass-dry-weight'!BH109*100/'signal-per-mass-dry-weight'!BH$172</f>
        <v>0.0215439266661696</v>
      </c>
      <c r="BI109" s="66">
        <f>'signal-per-mass-dry-weight'!BI109*100/'signal-per-mass-dry-weight'!BI$172</f>
        <v>0.0937559510330084</v>
      </c>
      <c r="BJ109" s="66">
        <f>'signal-per-mass-dry-weight'!BJ109*100/'signal-per-mass-dry-weight'!BJ$172</f>
        <v>0.0664439909920182</v>
      </c>
      <c r="BK109" s="66">
        <f>'signal-per-mass-dry-weight'!BK109*100/'signal-per-mass-dry-weight'!BK$172</f>
        <v>0.0921531066543197</v>
      </c>
      <c r="BL109" s="66">
        <f>'signal-per-mass-dry-weight'!BL109*100/'signal-per-mass-dry-weight'!BL$172</f>
        <v>0.0297851353103112</v>
      </c>
      <c r="BM109" s="121">
        <f>'signal-per-mass-dry-weight'!BM109*100/'signal-per-mass-dry-weight'!BM$172</f>
        <v>0.0100790585734827</v>
      </c>
      <c r="BN109" s="66">
        <f>'signal-per-mass-dry-weight'!BN109*100/'signal-per-mass-dry-weight'!BN$172</f>
        <v>0.0158170780321957</v>
      </c>
      <c r="BO109" s="66">
        <f>'signal-per-mass-dry-weight'!BO109*100/'signal-per-mass-dry-weight'!BO$172</f>
        <v>0.0459797365296557</v>
      </c>
      <c r="BP109" s="66">
        <f>'signal-per-mass-dry-weight'!BP109*100/'signal-per-mass-dry-weight'!BP$172</f>
        <v>0.0363082226619678</v>
      </c>
      <c r="BQ109" s="66">
        <f>'signal-per-mass-dry-weight'!BQ109*100/'signal-per-mass-dry-weight'!BQ$172</f>
        <v>0.0395050771872846</v>
      </c>
      <c r="BR109" s="66">
        <f>'signal-per-mass-dry-weight'!BR109*100/'signal-per-mass-dry-weight'!BR$172</f>
        <v>0.0324435908034954</v>
      </c>
      <c r="BS109" s="66">
        <f>'signal-per-mass-dry-weight'!BS109*100/'signal-per-mass-dry-weight'!BS$172</f>
        <v>0.065037875952623</v>
      </c>
      <c r="BT109" s="66">
        <f>'signal-per-mass-dry-weight'!BT109*100/'signal-per-mass-dry-weight'!BT$172</f>
        <v>0.0366526644712328</v>
      </c>
      <c r="BU109" s="66">
        <f>'signal-per-mass-dry-weight'!BU109*100/'signal-per-mass-dry-weight'!BU$172</f>
        <v>0.0420480518937719</v>
      </c>
      <c r="BV109" s="66">
        <f>'signal-per-mass-dry-weight'!BV109*100/'signal-per-mass-dry-weight'!BV$172</f>
        <v>0.0562626178585076</v>
      </c>
      <c r="BW109" s="66">
        <f>'signal-per-mass-dry-weight'!BW109*100/'signal-per-mass-dry-weight'!BW$172</f>
        <v>0.0337143822198866</v>
      </c>
      <c r="BX109" s="66">
        <f>'signal-per-mass-dry-weight'!BX109*100/'signal-per-mass-dry-weight'!BX$172</f>
        <v>0.0657325249842695</v>
      </c>
      <c r="BY109" s="66">
        <f>'signal-per-mass-dry-weight'!BY109*100/'signal-per-mass-dry-weight'!BY$172</f>
        <v>0</v>
      </c>
      <c r="BZ109" s="66">
        <f>'signal-per-mass-dry-weight'!BZ109*100/'signal-per-mass-dry-weight'!BZ$172</f>
        <v>0.0553977611112026</v>
      </c>
      <c r="CA109" s="66">
        <f>'signal-per-mass-dry-weight'!CA109*100/'signal-per-mass-dry-weight'!CA$172</f>
        <v>0.0840414388064219</v>
      </c>
      <c r="CB109" s="66">
        <f>'signal-per-mass-dry-weight'!CB109*100/'signal-per-mass-dry-weight'!CB$172</f>
        <v>0.0344328986939029</v>
      </c>
      <c r="CC109" s="66">
        <f>'signal-per-mass-dry-weight'!CC109*100/'signal-per-mass-dry-weight'!CC$172</f>
        <v>0.0202034392093446</v>
      </c>
      <c r="CD109" s="66">
        <f>'signal-per-mass-dry-weight'!CD109*100/'signal-per-mass-dry-weight'!CD$172</f>
        <v>0.0334939338338664</v>
      </c>
      <c r="CE109" s="66">
        <f>'signal-per-mass-dry-weight'!CE109*100/'signal-per-mass-dry-weight'!CE$172</f>
        <v>0.0150701693908332</v>
      </c>
      <c r="CF109" s="66">
        <f>'signal-per-mass-dry-weight'!CF109*100/'signal-per-mass-dry-weight'!CF$172</f>
        <v>0.0347833061883893</v>
      </c>
      <c r="CG109" s="66">
        <f>'signal-per-mass-dry-weight'!CG109*100/'signal-per-mass-dry-weight'!CG$172</f>
        <v>0.0194358993447278</v>
      </c>
      <c r="CH109" s="66">
        <f>'signal-per-mass-dry-weight'!CH109*100/'signal-per-mass-dry-weight'!CH$172</f>
        <v>0</v>
      </c>
      <c r="CI109" s="66">
        <f>'signal-per-mass-dry-weight'!CI109*100/'signal-per-mass-dry-weight'!CI$172</f>
        <v>0.030157242636391</v>
      </c>
      <c r="CJ109" s="66">
        <f>'signal-per-mass-dry-weight'!CJ109*100/'signal-per-mass-dry-weight'!CJ$172</f>
        <v>0.0628213843925953</v>
      </c>
      <c r="CK109" s="66">
        <f>'signal-per-mass-dry-weight'!CK109*100/'signal-per-mass-dry-weight'!CK$172</f>
        <v>0.0297005526030403</v>
      </c>
      <c r="CL109" s="66">
        <f>'signal-per-mass-dry-weight'!CL109*100/'signal-per-mass-dry-weight'!CL$172</f>
        <v>0.0706419295375766</v>
      </c>
      <c r="CM109" s="66">
        <f>'signal-per-mass-dry-weight'!CM109*100/'signal-per-mass-dry-weight'!CM$172</f>
        <v>0.0315166333736064</v>
      </c>
      <c r="CN109" s="66">
        <f>'signal-per-mass-dry-weight'!CN109*100/'signal-per-mass-dry-weight'!CN$172</f>
        <v>0.0489407278560825</v>
      </c>
      <c r="CO109" s="66">
        <f>'signal-per-mass-dry-weight'!CO109*100/'signal-per-mass-dry-weight'!CO$172</f>
        <v>0.0248613041910916</v>
      </c>
      <c r="CP109" s="66">
        <f>'signal-per-mass-dry-weight'!CP109*100/'signal-per-mass-dry-weight'!CP$172</f>
        <v>0.0278274860170074</v>
      </c>
      <c r="CQ109" s="66">
        <f>'signal-per-mass-dry-weight'!CQ109*100/'signal-per-mass-dry-weight'!CQ$172</f>
        <v>0.0457191434400402</v>
      </c>
      <c r="CR109" s="66">
        <f>'signal-per-mass-dry-weight'!CR109*100/'signal-per-mass-dry-weight'!CR$172</f>
        <v>0.0100980316912435</v>
      </c>
      <c r="CS109" s="66">
        <f>'signal-per-mass-dry-weight'!CS109*100/'signal-per-mass-dry-weight'!CS$172</f>
        <v>0.0468873226896635</v>
      </c>
      <c r="CT109" s="66">
        <f>'signal-per-mass-dry-weight'!CT109*100/'signal-per-mass-dry-weight'!CT$172</f>
        <v>0.0104937831635578</v>
      </c>
      <c r="CU109" s="66">
        <f>'signal-per-mass-dry-weight'!CU109*100/'signal-per-mass-dry-weight'!CU$172</f>
        <v>0.0336768590205528</v>
      </c>
      <c r="CV109" s="66">
        <f>'signal-per-mass-dry-weight'!CV109*100/'signal-per-mass-dry-weight'!CV$172</f>
        <v>0.0147923589989718</v>
      </c>
      <c r="CW109" s="66">
        <f>'signal-per-mass-dry-weight'!CW109*100/'signal-per-mass-dry-weight'!CW$172</f>
        <v>0.0846592136285922</v>
      </c>
      <c r="CX109" s="66">
        <f>'signal-per-mass-dry-weight'!CX109*100/'signal-per-mass-dry-weight'!CX$172</f>
        <v>0.0118857227297029</v>
      </c>
      <c r="CY109" s="66">
        <f>'signal-per-mass-dry-weight'!CY109*100/'signal-per-mass-dry-weight'!CY$172</f>
        <v>0</v>
      </c>
      <c r="CZ109" s="66">
        <f>'signal-per-mass-dry-weight'!CZ109*100/'signal-per-mass-dry-weight'!CZ$172</f>
        <v>0.0424540826344939</v>
      </c>
    </row>
    <row r="110" spans="1:104">
      <c r="A110">
        <f>'imported data from Web Calc'!A116</f>
        <v>770.6</v>
      </c>
      <c r="B110" t="str">
        <f>'imported data from Web Calc'!B116</f>
        <v>C43H80O8PN</v>
      </c>
      <c r="C110" s="61" t="str">
        <f>'imported data from Web Calc'!C116</f>
        <v>PE(38:3)</v>
      </c>
      <c r="D110" s="96"/>
      <c r="E110" s="96"/>
      <c r="F110" s="96"/>
      <c r="G110" s="66">
        <f>'signal-per-mass-dry-weight'!G110*100/'signal-per-mass-dry-weight'!G$172</f>
        <v>0.156340570567157</v>
      </c>
      <c r="H110" s="66">
        <f>'signal-per-mass-dry-weight'!H110*100/'signal-per-mass-dry-weight'!H$172</f>
        <v>0.138365468327287</v>
      </c>
      <c r="I110" s="66">
        <f>'signal-per-mass-dry-weight'!I110*100/'signal-per-mass-dry-weight'!I$172</f>
        <v>0.130744440440542</v>
      </c>
      <c r="J110" s="66">
        <f>'signal-per-mass-dry-weight'!J110*100/'signal-per-mass-dry-weight'!J$172</f>
        <v>0.136455593579674</v>
      </c>
      <c r="K110" s="66">
        <f>'signal-per-mass-dry-weight'!K110*100/'signal-per-mass-dry-weight'!K$172</f>
        <v>0.130698087171443</v>
      </c>
      <c r="L110" s="66">
        <f>'signal-per-mass-dry-weight'!L110*100/'signal-per-mass-dry-weight'!L$172</f>
        <v>0.126889772919841</v>
      </c>
      <c r="M110" s="66">
        <f>'signal-per-mass-dry-weight'!M110*100/'signal-per-mass-dry-weight'!M$172</f>
        <v>0.142128104622778</v>
      </c>
      <c r="N110" s="66">
        <f>'signal-per-mass-dry-weight'!N110*100/'signal-per-mass-dry-weight'!N$172</f>
        <v>0.129979175270505</v>
      </c>
      <c r="O110" s="66">
        <f>'signal-per-mass-dry-weight'!O110*100/'signal-per-mass-dry-weight'!O$172</f>
        <v>0.155723633996306</v>
      </c>
      <c r="P110" s="66">
        <f>'signal-per-mass-dry-weight'!P110*100/'signal-per-mass-dry-weight'!P$172</f>
        <v>0.138094294100192</v>
      </c>
      <c r="Q110" s="66">
        <f t="shared" si="3"/>
        <v>0.138541914099572</v>
      </c>
      <c r="R110" s="115">
        <f t="shared" si="4"/>
        <v>0.0103326223942787</v>
      </c>
      <c r="S110" s="66">
        <f t="shared" si="5"/>
        <v>0.0745812013745705</v>
      </c>
      <c r="T110" s="66">
        <f>'signal-per-mass-dry-weight'!T110*100/'signal-per-mass-dry-weight'!T$172</f>
        <v>0.202753515427102</v>
      </c>
      <c r="U110" s="66">
        <f>'signal-per-mass-dry-weight'!U110*100/'signal-per-mass-dry-weight'!U$172</f>
        <v>0.247589953653264</v>
      </c>
      <c r="V110" s="66">
        <f>'signal-per-mass-dry-weight'!V110*100/'signal-per-mass-dry-weight'!V$172</f>
        <v>0.333316905453391</v>
      </c>
      <c r="W110" s="66">
        <f>'signal-per-mass-dry-weight'!W110*100/'signal-per-mass-dry-weight'!W$172</f>
        <v>0.288545619326099</v>
      </c>
      <c r="X110" s="66">
        <f>'signal-per-mass-dry-weight'!X110*100/'signal-per-mass-dry-weight'!X$172</f>
        <v>0.253864727002482</v>
      </c>
      <c r="Y110" s="66">
        <f>'signal-per-mass-dry-weight'!Y110*100/'signal-per-mass-dry-weight'!Y$172</f>
        <v>0.145726608468311</v>
      </c>
      <c r="Z110" s="66">
        <f>'signal-per-mass-dry-weight'!Z110*100/'signal-per-mass-dry-weight'!Z$172</f>
        <v>0.20873361425225</v>
      </c>
      <c r="AA110" s="66">
        <f>'signal-per-mass-dry-weight'!AA110*100/'signal-per-mass-dry-weight'!AA$172</f>
        <v>0.200504931949711</v>
      </c>
      <c r="AB110" s="66">
        <f>'signal-per-mass-dry-weight'!AB110*100/'signal-per-mass-dry-weight'!AB$172</f>
        <v>0.269678980569478</v>
      </c>
      <c r="AC110" s="66">
        <f>'signal-per-mass-dry-weight'!AC110*100/'signal-per-mass-dry-weight'!AC$172</f>
        <v>0.308765142855635</v>
      </c>
      <c r="AD110" s="66">
        <f>'signal-per-mass-dry-weight'!AD110*100/'signal-per-mass-dry-weight'!AD$172</f>
        <v>0.116930706892289</v>
      </c>
      <c r="AE110" s="66">
        <f>'signal-per-mass-dry-weight'!AE110*100/'signal-per-mass-dry-weight'!AE$172</f>
        <v>0.0690554718774439</v>
      </c>
      <c r="AF110" s="66">
        <f>'signal-per-mass-dry-weight'!AF110*100/'signal-per-mass-dry-weight'!AF$172</f>
        <v>0.222037901190259</v>
      </c>
      <c r="AG110" s="66">
        <f>'signal-per-mass-dry-weight'!AG110*100/'signal-per-mass-dry-weight'!AG$172</f>
        <v>0.254254693109297</v>
      </c>
      <c r="AH110" s="66">
        <f>'signal-per-mass-dry-weight'!AH110*100/'signal-per-mass-dry-weight'!AH$172</f>
        <v>0.233929404350191</v>
      </c>
      <c r="AI110" s="66">
        <f>'signal-per-mass-dry-weight'!AI110*100/'signal-per-mass-dry-weight'!AI$172</f>
        <v>0.0259519564609296</v>
      </c>
      <c r="AJ110" s="66">
        <f>'signal-per-mass-dry-weight'!AJ110*100/'signal-per-mass-dry-weight'!AJ$172</f>
        <v>0.0828232381900692</v>
      </c>
      <c r="AK110" s="66">
        <f>'signal-per-mass-dry-weight'!AK110*100/'signal-per-mass-dry-weight'!AK$172</f>
        <v>0.172660699708065</v>
      </c>
      <c r="AL110" s="66">
        <f>'signal-per-mass-dry-weight'!AL110*100/'signal-per-mass-dry-weight'!AL$172</f>
        <v>0.146851896108065</v>
      </c>
      <c r="AM110" s="66">
        <f>'signal-per-mass-dry-weight'!AM110*100/'signal-per-mass-dry-weight'!AM$172</f>
        <v>0.179906388932396</v>
      </c>
      <c r="AN110" s="66">
        <f>'signal-per-mass-dry-weight'!AN110*100/'signal-per-mass-dry-weight'!AN$172</f>
        <v>0.243225496120778</v>
      </c>
      <c r="AO110" s="66">
        <f>'signal-per-mass-dry-weight'!AO110*100/'signal-per-mass-dry-weight'!AO$172</f>
        <v>0.113121671515838</v>
      </c>
      <c r="AP110" s="66">
        <f>'signal-per-mass-dry-weight'!AP110*100/'signal-per-mass-dry-weight'!AP$172</f>
        <v>0.141355322851275</v>
      </c>
      <c r="AQ110" s="66">
        <f>'signal-per-mass-dry-weight'!AQ110*100/'signal-per-mass-dry-weight'!AQ$172</f>
        <v>0.147814507353131</v>
      </c>
      <c r="AR110" s="66">
        <f>'signal-per-mass-dry-weight'!AR110*100/'signal-per-mass-dry-weight'!AR$172</f>
        <v>0.171977880020464</v>
      </c>
      <c r="AS110" s="66">
        <f>'signal-per-mass-dry-weight'!AS110*100/'signal-per-mass-dry-weight'!AS$172</f>
        <v>0.187294076080901</v>
      </c>
      <c r="AT110" s="66">
        <f>'signal-per-mass-dry-weight'!AT110*100/'signal-per-mass-dry-weight'!AT$172</f>
        <v>0.186817362152634</v>
      </c>
      <c r="AU110" s="66">
        <f>'signal-per-mass-dry-weight'!AU110*100/'signal-per-mass-dry-weight'!AU$172</f>
        <v>0.15286194430077</v>
      </c>
      <c r="AV110" s="66">
        <f>'signal-per-mass-dry-weight'!AV110*100/'signal-per-mass-dry-weight'!AV$172</f>
        <v>0.0806523960936665</v>
      </c>
      <c r="AW110" s="66">
        <f>'signal-per-mass-dry-weight'!AW110*100/'signal-per-mass-dry-weight'!AW$172</f>
        <v>0.153000061560768</v>
      </c>
      <c r="AX110" s="66">
        <f>'signal-per-mass-dry-weight'!AX110*100/'signal-per-mass-dry-weight'!AX$172</f>
        <v>0.160238366074579</v>
      </c>
      <c r="AY110" s="66">
        <f>'signal-per-mass-dry-weight'!AY110*100/'signal-per-mass-dry-weight'!AY$172</f>
        <v>0.148884226965162</v>
      </c>
      <c r="AZ110" s="66">
        <f>'signal-per-mass-dry-weight'!AZ110*100/'signal-per-mass-dry-weight'!AZ$172</f>
        <v>0.089444025132406</v>
      </c>
      <c r="BA110" s="66">
        <f>'signal-per-mass-dry-weight'!BA110*100/'signal-per-mass-dry-weight'!BA$172</f>
        <v>0.120873243352012</v>
      </c>
      <c r="BB110" s="66">
        <f>'signal-per-mass-dry-weight'!BB110*100/'signal-per-mass-dry-weight'!BB$172</f>
        <v>0.201311775734304</v>
      </c>
      <c r="BC110" s="66">
        <f>'signal-per-mass-dry-weight'!BC110*100/'signal-per-mass-dry-weight'!BC$172</f>
        <v>0.124767649247936</v>
      </c>
      <c r="BD110" s="66">
        <f>'signal-per-mass-dry-weight'!BD110*100/'signal-per-mass-dry-weight'!BD$172</f>
        <v>0.126734168700085</v>
      </c>
      <c r="BE110" s="66">
        <f>'signal-per-mass-dry-weight'!BE110*100/'signal-per-mass-dry-weight'!BE$172</f>
        <v>0.143043464893401</v>
      </c>
      <c r="BF110" s="66">
        <f>'signal-per-mass-dry-weight'!BF110*100/'signal-per-mass-dry-weight'!BF$172</f>
        <v>0.205147845364177</v>
      </c>
      <c r="BG110" s="66">
        <f>'signal-per-mass-dry-weight'!BG110*100/'signal-per-mass-dry-weight'!BG$172</f>
        <v>0.143127118590393</v>
      </c>
      <c r="BH110" s="66">
        <f>'signal-per-mass-dry-weight'!BH110*100/'signal-per-mass-dry-weight'!BH$172</f>
        <v>0.0861757066646782</v>
      </c>
      <c r="BI110" s="66">
        <f>'signal-per-mass-dry-weight'!BI110*100/'signal-per-mass-dry-weight'!BI$172</f>
        <v>0.101568946952426</v>
      </c>
      <c r="BJ110" s="66">
        <f>'signal-per-mass-dry-weight'!BJ110*100/'signal-per-mass-dry-weight'!BJ$172</f>
        <v>0.0664439909920182</v>
      </c>
      <c r="BK110" s="66">
        <f>'signal-per-mass-dry-weight'!BK110*100/'signal-per-mass-dry-weight'!BK$172</f>
        <v>0.12671052164969</v>
      </c>
      <c r="BL110" s="66">
        <f>'signal-per-mass-dry-weight'!BL110*100/'signal-per-mass-dry-weight'!BL$172</f>
        <v>0.188639190298638</v>
      </c>
      <c r="BM110" s="121">
        <f>'signal-per-mass-dry-weight'!BM110*100/'signal-per-mass-dry-weight'!BM$172</f>
        <v>0.0604743514408964</v>
      </c>
      <c r="BN110" s="66">
        <f>'signal-per-mass-dry-weight'!BN110*100/'signal-per-mass-dry-weight'!BN$172</f>
        <v>0.0632683121287828</v>
      </c>
      <c r="BO110" s="66">
        <f>'signal-per-mass-dry-weight'!BO110*100/'signal-per-mass-dry-weight'!BO$172</f>
        <v>0.088422570249338</v>
      </c>
      <c r="BP110" s="66">
        <f>'signal-per-mass-dry-weight'!BP110*100/'signal-per-mass-dry-weight'!BP$172</f>
        <v>0.0907705566549195</v>
      </c>
      <c r="BQ110" s="66">
        <f>'signal-per-mass-dry-weight'!BQ110*100/'signal-per-mass-dry-weight'!BQ$172</f>
        <v>0.0620794070085901</v>
      </c>
      <c r="BR110" s="66">
        <f>'signal-per-mass-dry-weight'!BR110*100/'signal-per-mass-dry-weight'!BR$172</f>
        <v>0.113552567812234</v>
      </c>
      <c r="BS110" s="66">
        <f>'signal-per-mass-dry-weight'!BS110*100/'signal-per-mass-dry-weight'!BS$172</f>
        <v>0.123881668481187</v>
      </c>
      <c r="BT110" s="66">
        <f>'signal-per-mass-dry-weight'!BT110*100/'signal-per-mass-dry-weight'!BT$172</f>
        <v>0.0659747960482191</v>
      </c>
      <c r="BU110" s="66">
        <f>'signal-per-mass-dry-weight'!BU110*100/'signal-per-mass-dry-weight'!BU$172</f>
        <v>0.090102968343797</v>
      </c>
      <c r="BV110" s="66">
        <f>'signal-per-mass-dry-weight'!BV110*100/'signal-per-mass-dry-weight'!BV$172</f>
        <v>0.104487718880085</v>
      </c>
      <c r="BW110" s="66">
        <f>'signal-per-mass-dry-weight'!BW110*100/'signal-per-mass-dry-weight'!BW$172</f>
        <v>0.0606858879957959</v>
      </c>
      <c r="BX110" s="66">
        <f>'signal-per-mass-dry-weight'!BX110*100/'signal-per-mass-dry-weight'!BX$172</f>
        <v>0.0854522824795503</v>
      </c>
      <c r="BY110" s="66">
        <f>'signal-per-mass-dry-weight'!BY110*100/'signal-per-mass-dry-weight'!BY$172</f>
        <v>0</v>
      </c>
      <c r="BZ110" s="66">
        <f>'signal-per-mass-dry-weight'!BZ110*100/'signal-per-mass-dry-weight'!BZ$172</f>
        <v>0.173118003472508</v>
      </c>
      <c r="CA110" s="66">
        <f>'signal-per-mass-dry-weight'!CA110*100/'signal-per-mass-dry-weight'!CA$172</f>
        <v>0.168082877612844</v>
      </c>
      <c r="CB110" s="66">
        <f>'signal-per-mass-dry-weight'!CB110*100/'signal-per-mass-dry-weight'!CB$172</f>
        <v>0.059027826332405</v>
      </c>
      <c r="CC110" s="66">
        <f>'signal-per-mass-dry-weight'!CC110*100/'signal-per-mass-dry-weight'!CC$172</f>
        <v>0.0673447973644821</v>
      </c>
      <c r="CD110" s="66">
        <f>'signal-per-mass-dry-weight'!CD110*100/'signal-per-mass-dry-weight'!CD$172</f>
        <v>0.0548082553645087</v>
      </c>
      <c r="CE110" s="66">
        <f>'signal-per-mass-dry-weight'!CE110*100/'signal-per-mass-dry-weight'!CE$172</f>
        <v>0.0301403387816663</v>
      </c>
      <c r="CF110" s="66">
        <f>'signal-per-mass-dry-weight'!CF110*100/'signal-per-mass-dry-weight'!CF$172</f>
        <v>0.0802691681270522</v>
      </c>
      <c r="CG110" s="66">
        <f>'signal-per-mass-dry-weight'!CG110*100/'signal-per-mass-dry-weight'!CG$172</f>
        <v>0.0388717986894557</v>
      </c>
      <c r="CH110" s="66">
        <f>'signal-per-mass-dry-weight'!CH110*100/'signal-per-mass-dry-weight'!CH$172</f>
        <v>0</v>
      </c>
      <c r="CI110" s="66">
        <f>'signal-per-mass-dry-weight'!CI110*100/'signal-per-mass-dry-weight'!CI$172</f>
        <v>0.0640841406023309</v>
      </c>
      <c r="CJ110" s="66">
        <f>'signal-per-mass-dry-weight'!CJ110*100/'signal-per-mass-dry-weight'!CJ$172</f>
        <v>0.0921380304424732</v>
      </c>
      <c r="CK110" s="66">
        <f>'signal-per-mass-dry-weight'!CK110*100/'signal-per-mass-dry-weight'!CK$172</f>
        <v>0.0445508289045604</v>
      </c>
      <c r="CL110" s="66">
        <f>'signal-per-mass-dry-weight'!CL110*100/'signal-per-mass-dry-weight'!CL$172</f>
        <v>0.0879099567578731</v>
      </c>
      <c r="CM110" s="66">
        <f>'signal-per-mass-dry-weight'!CM110*100/'signal-per-mass-dry-weight'!CM$172</f>
        <v>0.0787915834340161</v>
      </c>
      <c r="CN110" s="66">
        <f>'signal-per-mass-dry-weight'!CN110*100/'signal-per-mass-dry-weight'!CN$172</f>
        <v>0.0756356703230365</v>
      </c>
      <c r="CO110" s="66">
        <f>'signal-per-mass-dry-weight'!CO110*100/'signal-per-mass-dry-weight'!CO$172</f>
        <v>0.0745839125732747</v>
      </c>
      <c r="CP110" s="66">
        <f>'signal-per-mass-dry-weight'!CP110*100/'signal-per-mass-dry-weight'!CP$172</f>
        <v>0.0834824580510223</v>
      </c>
      <c r="CQ110" s="66">
        <f>'signal-per-mass-dry-weight'!CQ110*100/'signal-per-mass-dry-weight'!CQ$172</f>
        <v>0.0816413275715003</v>
      </c>
      <c r="CR110" s="66">
        <f>'signal-per-mass-dry-weight'!CR110*100/'signal-per-mass-dry-weight'!CR$172</f>
        <v>0.0302940950737305</v>
      </c>
      <c r="CS110" s="66">
        <f>'signal-per-mass-dry-weight'!CS110*100/'signal-per-mass-dry-weight'!CS$172</f>
        <v>0.0761918993707032</v>
      </c>
      <c r="CT110" s="66">
        <f>'signal-per-mass-dry-weight'!CT110*100/'signal-per-mass-dry-weight'!CT$172</f>
        <v>0.0314813494906733</v>
      </c>
      <c r="CU110" s="66">
        <f>'signal-per-mass-dry-weight'!CU110*100/'signal-per-mass-dry-weight'!CU$172</f>
        <v>0</v>
      </c>
      <c r="CV110" s="66">
        <f>'signal-per-mass-dry-weight'!CV110*100/'signal-per-mass-dry-weight'!CV$172</f>
        <v>0.0517732564964012</v>
      </c>
      <c r="CW110" s="66">
        <f>'signal-per-mass-dry-weight'!CW110*100/'signal-per-mass-dry-weight'!CW$172</f>
        <v>0.119933885973839</v>
      </c>
      <c r="CX110" s="66">
        <f>'signal-per-mass-dry-weight'!CX110*100/'signal-per-mass-dry-weight'!CX$172</f>
        <v>0.0594286136485145</v>
      </c>
      <c r="CY110" s="66">
        <f>'signal-per-mass-dry-weight'!CY110*100/'signal-per-mass-dry-weight'!CY$172</f>
        <v>0.0210969384872175</v>
      </c>
      <c r="CZ110" s="66">
        <f>'signal-per-mass-dry-weight'!CZ110*100/'signal-per-mass-dry-weight'!CZ$172</f>
        <v>0.0874054642474875</v>
      </c>
    </row>
    <row r="111" spans="1:104">
      <c r="A111">
        <f>'imported data from Web Calc'!A117</f>
        <v>798.6</v>
      </c>
      <c r="B111" t="str">
        <f>'imported data from Web Calc'!B117</f>
        <v>C45H84O8PN</v>
      </c>
      <c r="C111" s="61" t="str">
        <f>'imported data from Web Calc'!C117</f>
        <v>PE(40:3)</v>
      </c>
      <c r="D111" s="96"/>
      <c r="E111" s="96"/>
      <c r="F111" s="96"/>
      <c r="G111" s="66">
        <f>'signal-per-mass-dry-weight'!G111*100/'signal-per-mass-dry-weight'!G$172</f>
        <v>0.00339870805580776</v>
      </c>
      <c r="H111" s="66">
        <f>'signal-per-mass-dry-weight'!H111*100/'signal-per-mass-dry-weight'!H$172</f>
        <v>0.0109235896047858</v>
      </c>
      <c r="I111" s="66">
        <f>'signal-per-mass-dry-weight'!I111*100/'signal-per-mass-dry-weight'!I$172</f>
        <v>0.0108953700367118</v>
      </c>
      <c r="J111" s="66">
        <f>'signal-per-mass-dry-weight'!J111*100/'signal-per-mass-dry-weight'!J$172</f>
        <v>0.0110639670470006</v>
      </c>
      <c r="K111" s="66">
        <f>'signal-per-mass-dry-weight'!K111*100/'signal-per-mass-dry-weight'!K$172</f>
        <v>0.0181525121071448</v>
      </c>
      <c r="L111" s="66">
        <f>'signal-per-mass-dry-weight'!L111*100/'signal-per-mass-dry-weight'!L$172</f>
        <v>0.0108762662502721</v>
      </c>
      <c r="M111" s="66">
        <f>'signal-per-mass-dry-weight'!M111*100/'signal-per-mass-dry-weight'!M$172</f>
        <v>0.00728862074988606</v>
      </c>
      <c r="N111" s="66">
        <f>'signal-per-mass-dry-weight'!N111*100/'signal-per-mass-dry-weight'!N$172</f>
        <v>0.00742738144402887</v>
      </c>
      <c r="O111" s="66">
        <f>'signal-per-mass-dry-weight'!O111*100/'signal-per-mass-dry-weight'!O$172</f>
        <v>0.00370770557134062</v>
      </c>
      <c r="P111" s="66">
        <f>'signal-per-mass-dry-weight'!P111*100/'signal-per-mass-dry-weight'!P$172</f>
        <v>0.0186613910946206</v>
      </c>
      <c r="Q111" s="66">
        <f t="shared" si="3"/>
        <v>0.0102395511961599</v>
      </c>
      <c r="R111" s="115">
        <f t="shared" si="4"/>
        <v>0.00518120367242496</v>
      </c>
      <c r="S111" s="66">
        <f t="shared" si="5"/>
        <v>0.505999098316736</v>
      </c>
      <c r="T111" s="66">
        <f>'signal-per-mass-dry-weight'!T111*100/'signal-per-mass-dry-weight'!T$172</f>
        <v>0.0361719886677458</v>
      </c>
      <c r="U111" s="66">
        <f>'signal-per-mass-dry-weight'!U111*100/'signal-per-mass-dry-weight'!U$172</f>
        <v>0.0221421909771211</v>
      </c>
      <c r="V111" s="66">
        <f>'signal-per-mass-dry-weight'!V111*100/'signal-per-mass-dry-weight'!V$172</f>
        <v>0.0296281693736347</v>
      </c>
      <c r="W111" s="66">
        <f>'signal-per-mass-dry-weight'!W111*100/'signal-per-mass-dry-weight'!W$172</f>
        <v>0.0483427215624878</v>
      </c>
      <c r="X111" s="66">
        <f>'signal-per-mass-dry-weight'!X111*100/'signal-per-mass-dry-weight'!X$172</f>
        <v>0.0420189892969625</v>
      </c>
      <c r="Y111" s="66">
        <f>'signal-per-mass-dry-weight'!Y111*100/'signal-per-mass-dry-weight'!Y$172</f>
        <v>0.0167227255619373</v>
      </c>
      <c r="Z111" s="66">
        <f>'signal-per-mass-dry-weight'!Z111*100/'signal-per-mass-dry-weight'!Z$172</f>
        <v>0.0285936457879795</v>
      </c>
      <c r="AA111" s="66">
        <f>'signal-per-mass-dry-weight'!AA111*100/'signal-per-mass-dry-weight'!AA$172</f>
        <v>0.00445566515443803</v>
      </c>
      <c r="AB111" s="66">
        <f>'signal-per-mass-dry-weight'!AB111*100/'signal-per-mass-dry-weight'!AB$172</f>
        <v>0.0374554139679831</v>
      </c>
      <c r="AC111" s="66">
        <f>'signal-per-mass-dry-weight'!AC111*100/'signal-per-mass-dry-weight'!AC$172</f>
        <v>0.02916115238081</v>
      </c>
      <c r="AD111" s="66">
        <f>'signal-per-mass-dry-weight'!AD111*100/'signal-per-mass-dry-weight'!AD$172</f>
        <v>0.0106300642629354</v>
      </c>
      <c r="AE111" s="66">
        <f>'signal-per-mass-dry-weight'!AE111*100/'signal-per-mass-dry-weight'!AE$172</f>
        <v>0</v>
      </c>
      <c r="AF111" s="66">
        <f>'signal-per-mass-dry-weight'!AF111*100/'signal-per-mass-dry-weight'!AF$172</f>
        <v>0.00986835116401149</v>
      </c>
      <c r="AG111" s="66">
        <f>'signal-per-mass-dry-weight'!AG111*100/'signal-per-mass-dry-weight'!AG$172</f>
        <v>0.0043837016053327</v>
      </c>
      <c r="AH111" s="66">
        <f>'signal-per-mass-dry-weight'!AH111*100/'signal-per-mass-dry-weight'!AH$172</f>
        <v>0.0167092431678708</v>
      </c>
      <c r="AI111" s="66">
        <f>'signal-per-mass-dry-weight'!AI111*100/'signal-per-mass-dry-weight'!AI$172</f>
        <v>0</v>
      </c>
      <c r="AJ111" s="66">
        <f>'signal-per-mass-dry-weight'!AJ111*100/'signal-per-mass-dry-weight'!AJ$172</f>
        <v>0.00394396372333663</v>
      </c>
      <c r="AK111" s="66">
        <f>'signal-per-mass-dry-weight'!AK111*100/'signal-per-mass-dry-weight'!AK$172</f>
        <v>0.0293197414598601</v>
      </c>
      <c r="AL111" s="66">
        <f>'signal-per-mass-dry-weight'!AL111*100/'signal-per-mass-dry-weight'!AL$172</f>
        <v>0.0203960966816757</v>
      </c>
      <c r="AM111" s="66">
        <f>'signal-per-mass-dry-weight'!AM111*100/'signal-per-mass-dry-weight'!AM$172</f>
        <v>0.0133263991801775</v>
      </c>
      <c r="AN111" s="66">
        <f>'signal-per-mass-dry-weight'!AN111*100/'signal-per-mass-dry-weight'!AN$172</f>
        <v>0.0472282516739375</v>
      </c>
      <c r="AO111" s="66">
        <f>'signal-per-mass-dry-weight'!AO111*100/'signal-per-mass-dry-weight'!AO$172</f>
        <v>0.0094268059596532</v>
      </c>
      <c r="AP111" s="66">
        <f>'signal-per-mass-dry-weight'!AP111*100/'signal-per-mass-dry-weight'!AP$172</f>
        <v>0.0412286358316219</v>
      </c>
      <c r="AQ111" s="66">
        <f>'signal-per-mass-dry-weight'!AQ111*100/'signal-per-mass-dry-weight'!AQ$172</f>
        <v>0.0237862425625728</v>
      </c>
      <c r="AR111" s="66">
        <f>'signal-per-mass-dry-weight'!AR111*100/'signal-per-mass-dry-weight'!AR$172</f>
        <v>0.027928031798195</v>
      </c>
      <c r="AS111" s="66">
        <f>'signal-per-mass-dry-weight'!AS111*100/'signal-per-mass-dry-weight'!AS$172</f>
        <v>0.0279543397135673</v>
      </c>
      <c r="AT111" s="66">
        <f>'signal-per-mass-dry-weight'!AT111*100/'signal-per-mass-dry-weight'!AT$172</f>
        <v>0.0273391261686781</v>
      </c>
      <c r="AU111" s="66">
        <f>'signal-per-mass-dry-weight'!AU111*100/'signal-per-mass-dry-weight'!AU$172</f>
        <v>0.0349398729830332</v>
      </c>
      <c r="AV111" s="66">
        <f>'signal-per-mass-dry-weight'!AV111*100/'signal-per-mass-dry-weight'!AV$172</f>
        <v>0.00620403046874358</v>
      </c>
      <c r="AW111" s="66">
        <f>'signal-per-mass-dry-weight'!AW111*100/'signal-per-mass-dry-weight'!AW$172</f>
        <v>0.0191250076950959</v>
      </c>
      <c r="AX111" s="66">
        <f>'signal-per-mass-dry-weight'!AX111*100/'signal-per-mass-dry-weight'!AX$172</f>
        <v>0.035401499481593</v>
      </c>
      <c r="AY111" s="66">
        <f>'signal-per-mass-dry-weight'!AY111*100/'signal-per-mass-dry-weight'!AY$172</f>
        <v>0.0206783648562726</v>
      </c>
      <c r="AZ111" s="66">
        <f>'signal-per-mass-dry-weight'!AZ111*100/'signal-per-mass-dry-weight'!AZ$172</f>
        <v>0.0134166037698609</v>
      </c>
      <c r="BA111" s="66">
        <f>'signal-per-mass-dry-weight'!BA111*100/'signal-per-mass-dry-weight'!BA$172</f>
        <v>0.00549423833418238</v>
      </c>
      <c r="BB111" s="66">
        <f>'signal-per-mass-dry-weight'!BB111*100/'signal-per-mass-dry-weight'!BB$172</f>
        <v>0.0201311775734304</v>
      </c>
      <c r="BC111" s="66">
        <f>'signal-per-mass-dry-weight'!BC111*100/'signal-per-mass-dry-weight'!BC$172</f>
        <v>0.0223464446414214</v>
      </c>
      <c r="BD111" s="66">
        <f>'signal-per-mass-dry-weight'!BD111*100/'signal-per-mass-dry-weight'!BD$172</f>
        <v>0.0294984703008818</v>
      </c>
      <c r="BE111" s="66">
        <f>'signal-per-mass-dry-weight'!BE111*100/'signal-per-mass-dry-weight'!BE$172</f>
        <v>0.0175667413026984</v>
      </c>
      <c r="BF111" s="66">
        <f>'signal-per-mass-dry-weight'!BF111*100/'signal-per-mass-dry-weight'!BF$172</f>
        <v>0.035259785921968</v>
      </c>
      <c r="BG111" s="66">
        <f>'signal-per-mass-dry-weight'!BG111*100/'signal-per-mass-dry-weight'!BG$172</f>
        <v>0.0245360774726388</v>
      </c>
      <c r="BH111" s="66">
        <f>'signal-per-mass-dry-weight'!BH111*100/'signal-per-mass-dry-weight'!BH$172</f>
        <v>0</v>
      </c>
      <c r="BI111" s="66">
        <f>'signal-per-mass-dry-weight'!BI111*100/'signal-per-mass-dry-weight'!BI$172</f>
        <v>0.00781299591941737</v>
      </c>
      <c r="BJ111" s="66">
        <f>'signal-per-mass-dry-weight'!BJ111*100/'signal-per-mass-dry-weight'!BJ$172</f>
        <v>0</v>
      </c>
      <c r="BK111" s="66">
        <f>'signal-per-mass-dry-weight'!BK111*100/'signal-per-mass-dry-weight'!BK$172</f>
        <v>0</v>
      </c>
      <c r="BL111" s="66">
        <f>'signal-per-mass-dry-weight'!BL111*100/'signal-per-mass-dry-weight'!BL$172</f>
        <v>0.00992837843677041</v>
      </c>
      <c r="BM111" s="121">
        <f>'signal-per-mass-dry-weight'!BM111*100/'signal-per-mass-dry-weight'!BM$172</f>
        <v>0.00503952928674137</v>
      </c>
      <c r="BN111" s="66">
        <f>'signal-per-mass-dry-weight'!BN111*100/'signal-per-mass-dry-weight'!BN$172</f>
        <v>0</v>
      </c>
      <c r="BO111" s="66">
        <f>'signal-per-mass-dry-weight'!BO111*100/'signal-per-mass-dry-weight'!BO$172</f>
        <v>0.0282952224797881</v>
      </c>
      <c r="BP111" s="66">
        <f>'signal-per-mass-dry-weight'!BP111*100/'signal-per-mass-dry-weight'!BP$172</f>
        <v>0</v>
      </c>
      <c r="BQ111" s="66">
        <f>'signal-per-mass-dry-weight'!BQ111*100/'signal-per-mass-dry-weight'!BQ$172</f>
        <v>0.0141089561383159</v>
      </c>
      <c r="BR111" s="66">
        <f>'signal-per-mass-dry-weight'!BR111*100/'signal-per-mass-dry-weight'!BR$172</f>
        <v>0</v>
      </c>
      <c r="BS111" s="66">
        <f>'signal-per-mass-dry-weight'!BS111*100/'signal-per-mass-dry-weight'!BS$172</f>
        <v>0.0154852085601483</v>
      </c>
      <c r="BT111" s="66">
        <f>'signal-per-mass-dry-weight'!BT111*100/'signal-per-mass-dry-weight'!BT$172</f>
        <v>0.00733053289424656</v>
      </c>
      <c r="BU111" s="66">
        <f>'signal-per-mass-dry-weight'!BU111*100/'signal-per-mass-dry-weight'!BU$172</f>
        <v>0.00600686455625313</v>
      </c>
      <c r="BV111" s="66">
        <f>'signal-per-mass-dry-weight'!BV111*100/'signal-per-mass-dry-weight'!BV$172</f>
        <v>0</v>
      </c>
      <c r="BW111" s="66">
        <f>'signal-per-mass-dry-weight'!BW111*100/'signal-per-mass-dry-weight'!BW$172</f>
        <v>0</v>
      </c>
      <c r="BX111" s="66">
        <f>'signal-per-mass-dry-weight'!BX111*100/'signal-per-mass-dry-weight'!BX$172</f>
        <v>0.0131465049968539</v>
      </c>
      <c r="BY111" s="66">
        <f>'signal-per-mass-dry-weight'!BY111*100/'signal-per-mass-dry-weight'!BY$172</f>
        <v>0</v>
      </c>
      <c r="BZ111" s="66">
        <f>'signal-per-mass-dry-weight'!BZ111*100/'signal-per-mass-dry-weight'!BZ$172</f>
        <v>0.0138494402778006</v>
      </c>
      <c r="CA111" s="66">
        <f>'signal-per-mass-dry-weight'!CA111*100/'signal-per-mass-dry-weight'!CA$172</f>
        <v>0</v>
      </c>
      <c r="CB111" s="66">
        <f>'signal-per-mass-dry-weight'!CB111*100/'signal-per-mass-dry-weight'!CB$172</f>
        <v>0.00491898552770041</v>
      </c>
      <c r="CC111" s="66">
        <f>'signal-per-mass-dry-weight'!CC111*100/'signal-per-mass-dry-weight'!CC$172</f>
        <v>0</v>
      </c>
      <c r="CD111" s="66">
        <f>'signal-per-mass-dry-weight'!CD111*100/'signal-per-mass-dry-weight'!CD$172</f>
        <v>0.00608980615161208</v>
      </c>
      <c r="CE111" s="66">
        <f>'signal-per-mass-dry-weight'!CE111*100/'signal-per-mass-dry-weight'!CE$172</f>
        <v>0.00753508469541658</v>
      </c>
      <c r="CF111" s="66">
        <f>'signal-per-mass-dry-weight'!CF111*100/'signal-per-mass-dry-weight'!CF$172</f>
        <v>0.00267563893756841</v>
      </c>
      <c r="CG111" s="66">
        <f>'signal-per-mass-dry-weight'!CG111*100/'signal-per-mass-dry-weight'!CG$172</f>
        <v>0</v>
      </c>
      <c r="CH111" s="66">
        <f>'signal-per-mass-dry-weight'!CH111*100/'signal-per-mass-dry-weight'!CH$172</f>
        <v>0</v>
      </c>
      <c r="CI111" s="66">
        <f>'signal-per-mass-dry-weight'!CI111*100/'signal-per-mass-dry-weight'!CI$172</f>
        <v>0.00753931065909775</v>
      </c>
      <c r="CJ111" s="66">
        <f>'signal-per-mass-dry-weight'!CJ111*100/'signal-per-mass-dry-weight'!CJ$172</f>
        <v>0.00418809229283969</v>
      </c>
      <c r="CK111" s="66">
        <f>'signal-per-mass-dry-weight'!CK111*100/'signal-per-mass-dry-weight'!CK$172</f>
        <v>0.00742513815076007</v>
      </c>
      <c r="CL111" s="66">
        <f>'signal-per-mass-dry-weight'!CL111*100/'signal-per-mass-dry-weight'!CL$172</f>
        <v>0.0125585652511247</v>
      </c>
      <c r="CM111" s="66">
        <f>'signal-per-mass-dry-weight'!CM111*100/'signal-per-mass-dry-weight'!CM$172</f>
        <v>0.00787915834340161</v>
      </c>
      <c r="CN111" s="66">
        <f>'signal-per-mass-dry-weight'!CN111*100/'signal-per-mass-dry-weight'!CN$172</f>
        <v>0.00667373561673852</v>
      </c>
      <c r="CO111" s="66">
        <f>'signal-per-mass-dry-weight'!CO111*100/'signal-per-mass-dry-weight'!CO$172</f>
        <v>0.00828710139703052</v>
      </c>
      <c r="CP111" s="66">
        <f>'signal-per-mass-dry-weight'!CP111*100/'signal-per-mass-dry-weight'!CP$172</f>
        <v>0</v>
      </c>
      <c r="CQ111" s="66">
        <f>'signal-per-mass-dry-weight'!CQ111*100/'signal-per-mass-dry-weight'!CQ$172</f>
        <v>0</v>
      </c>
      <c r="CR111" s="66">
        <f>'signal-per-mass-dry-weight'!CR111*100/'signal-per-mass-dry-weight'!CR$172</f>
        <v>0.020196063382487</v>
      </c>
      <c r="CS111" s="66">
        <f>'signal-per-mass-dry-weight'!CS111*100/'signal-per-mass-dry-weight'!CS$172</f>
        <v>0</v>
      </c>
      <c r="CT111" s="66">
        <f>'signal-per-mass-dry-weight'!CT111*100/'signal-per-mass-dry-weight'!CT$172</f>
        <v>0</v>
      </c>
      <c r="CU111" s="66">
        <f>'signal-per-mass-dry-weight'!CU111*100/'signal-per-mass-dry-weight'!CU$172</f>
        <v>0</v>
      </c>
      <c r="CV111" s="66">
        <f>'signal-per-mass-dry-weight'!CV111*100/'signal-per-mass-dry-weight'!CV$172</f>
        <v>0.00739617949948588</v>
      </c>
      <c r="CW111" s="66">
        <f>'signal-per-mass-dry-weight'!CW111*100/'signal-per-mass-dry-weight'!CW$172</f>
        <v>0.0117582241150822</v>
      </c>
      <c r="CX111" s="66">
        <f>'signal-per-mass-dry-weight'!CX111*100/'signal-per-mass-dry-weight'!CX$172</f>
        <v>0</v>
      </c>
      <c r="CY111" s="66">
        <f>'signal-per-mass-dry-weight'!CY111*100/'signal-per-mass-dry-weight'!CY$172</f>
        <v>0</v>
      </c>
      <c r="CZ111" s="66">
        <f>'signal-per-mass-dry-weight'!CZ111*100/'signal-per-mass-dry-weight'!CZ$172</f>
        <v>0.00249729897849964</v>
      </c>
    </row>
    <row r="112" spans="1:104">
      <c r="A112">
        <f>'imported data from Web Calc'!A118</f>
        <v>800.6</v>
      </c>
      <c r="B112" t="str">
        <f>'imported data from Web Calc'!B118</f>
        <v>C45H86O8PN</v>
      </c>
      <c r="C112" s="61" t="str">
        <f>'imported data from Web Calc'!C118</f>
        <v>PE(40:2)</v>
      </c>
      <c r="D112" s="96"/>
      <c r="E112" s="96"/>
      <c r="F112" s="96"/>
      <c r="G112" s="66">
        <f>'signal-per-mass-dry-weight'!G112*100/'signal-per-mass-dry-weight'!G$172</f>
        <v>0.0135948322232311</v>
      </c>
      <c r="H112" s="66">
        <f>'signal-per-mass-dry-weight'!H112*100/'signal-per-mass-dry-weight'!H$172</f>
        <v>0.0291295722794288</v>
      </c>
      <c r="I112" s="66">
        <f>'signal-per-mass-dry-weight'!I112*100/'signal-per-mass-dry-weight'!I$172</f>
        <v>0.0254225300856609</v>
      </c>
      <c r="J112" s="66">
        <f>'signal-per-mass-dry-weight'!J112*100/'signal-per-mass-dry-weight'!J$172</f>
        <v>0.0184399450783343</v>
      </c>
      <c r="K112" s="66">
        <f>'signal-per-mass-dry-weight'!K112*100/'signal-per-mass-dry-weight'!K$172</f>
        <v>0.0217830145285738</v>
      </c>
      <c r="L112" s="66">
        <f>'signal-per-mass-dry-weight'!L112*100/'signal-per-mass-dry-weight'!L$172</f>
        <v>0.0290033766673921</v>
      </c>
      <c r="M112" s="66">
        <f>'signal-per-mass-dry-weight'!M112*100/'signal-per-mass-dry-weight'!M$172</f>
        <v>0.0255101726246012</v>
      </c>
      <c r="N112" s="66">
        <f>'signal-per-mass-dry-weight'!N112*100/'signal-per-mass-dry-weight'!N$172</f>
        <v>0.0185684536100722</v>
      </c>
      <c r="O112" s="66">
        <f>'signal-per-mass-dry-weight'!O112*100/'signal-per-mass-dry-weight'!O$172</f>
        <v>0.0444924668560875</v>
      </c>
      <c r="P112" s="66">
        <f>'signal-per-mass-dry-weight'!P112*100/'signal-per-mass-dry-weight'!P$172</f>
        <v>0.00746455643784823</v>
      </c>
      <c r="Q112" s="66">
        <f t="shared" si="3"/>
        <v>0.023340892039123</v>
      </c>
      <c r="R112" s="115">
        <f t="shared" si="4"/>
        <v>0.0101009725032985</v>
      </c>
      <c r="S112" s="66">
        <f t="shared" si="5"/>
        <v>0.432758631776698</v>
      </c>
      <c r="T112" s="66">
        <f>'signal-per-mass-dry-weight'!T112*100/'signal-per-mass-dry-weight'!T$172</f>
        <v>0.0399795664222454</v>
      </c>
      <c r="U112" s="66">
        <f>'signal-per-mass-dry-weight'!U112*100/'signal-per-mass-dry-weight'!U$172</f>
        <v>0.0503231613116389</v>
      </c>
      <c r="V112" s="66">
        <f>'signal-per-mass-dry-weight'!V112*100/'signal-per-mass-dry-weight'!V$172</f>
        <v>0.0481457752321564</v>
      </c>
      <c r="W112" s="66">
        <f>'signal-per-mass-dry-weight'!W112*100/'signal-per-mass-dry-weight'!W$172</f>
        <v>0.064960532099593</v>
      </c>
      <c r="X112" s="66">
        <f>'signal-per-mass-dry-weight'!X112*100/'signal-per-mass-dry-weight'!X$172</f>
        <v>0.0612776927247369</v>
      </c>
      <c r="Y112" s="66">
        <f>'signal-per-mass-dry-weight'!Y112*100/'signal-per-mass-dry-weight'!Y$172</f>
        <v>0.0406123335075621</v>
      </c>
      <c r="Z112" s="66">
        <f>'signal-per-mass-dry-weight'!Z112*100/'signal-per-mass-dry-weight'!Z$172</f>
        <v>0.0443201509713681</v>
      </c>
      <c r="AA112" s="66">
        <f>'signal-per-mass-dry-weight'!AA112*100/'signal-per-mass-dry-weight'!AA$172</f>
        <v>0.0401009863899422</v>
      </c>
      <c r="AB112" s="66">
        <f>'signal-per-mass-dry-weight'!AB112*100/'signal-per-mass-dry-weight'!AB$172</f>
        <v>0.0374554139679831</v>
      </c>
      <c r="AC112" s="66">
        <f>'signal-per-mass-dry-weight'!AC112*100/'signal-per-mass-dry-weight'!AC$172</f>
        <v>0.05832230476162</v>
      </c>
      <c r="AD112" s="66">
        <f>'signal-per-mass-dry-weight'!AD112*100/'signal-per-mass-dry-weight'!AD$172</f>
        <v>0.015945096394403</v>
      </c>
      <c r="AE112" s="66">
        <f>'signal-per-mass-dry-weight'!AE112*100/'signal-per-mass-dry-weight'!AE$172</f>
        <v>0.00863193398468049</v>
      </c>
      <c r="AF112" s="66">
        <f>'signal-per-mass-dry-weight'!AF112*100/'signal-per-mass-dry-weight'!AF$172</f>
        <v>0.0296050534920345</v>
      </c>
      <c r="AG112" s="66">
        <f>'signal-per-mass-dry-weight'!AG112*100/'signal-per-mass-dry-weight'!AG$172</f>
        <v>0.0219185080266635</v>
      </c>
      <c r="AH112" s="66">
        <f>'signal-per-mass-dry-weight'!AH112*100/'signal-per-mass-dry-weight'!AH$172</f>
        <v>0.0267347890685933</v>
      </c>
      <c r="AI112" s="66">
        <f>'signal-per-mass-dry-weight'!AI112*100/'signal-per-mass-dry-weight'!AI$172</f>
        <v>0</v>
      </c>
      <c r="AJ112" s="66">
        <f>'signal-per-mass-dry-weight'!AJ112*100/'signal-per-mass-dry-weight'!AJ$172</f>
        <v>0.0276077460633564</v>
      </c>
      <c r="AK112" s="66">
        <f>'signal-per-mass-dry-weight'!AK112*100/'signal-per-mass-dry-weight'!AK$172</f>
        <v>0.0325774905109557</v>
      </c>
      <c r="AL112" s="66">
        <f>'signal-per-mass-dry-weight'!AL112*100/'signal-per-mass-dry-weight'!AL$172</f>
        <v>0</v>
      </c>
      <c r="AM112" s="66">
        <f>'signal-per-mass-dry-weight'!AM112*100/'signal-per-mass-dry-weight'!AM$172</f>
        <v>0.0116605992826553</v>
      </c>
      <c r="AN112" s="66">
        <f>'signal-per-mass-dry-weight'!AN112*100/'signal-per-mass-dry-weight'!AN$172</f>
        <v>0.0472282516739375</v>
      </c>
      <c r="AO112" s="66">
        <f>'signal-per-mass-dry-weight'!AO112*100/'signal-per-mass-dry-weight'!AO$172</f>
        <v>0.0377072238386128</v>
      </c>
      <c r="AP112" s="66">
        <f>'signal-per-mass-dry-weight'!AP112*100/'signal-per-mass-dry-weight'!AP$172</f>
        <v>0.0235592204752125</v>
      </c>
      <c r="AQ112" s="66">
        <f>'signal-per-mass-dry-weight'!AQ112*100/'signal-per-mass-dry-weight'!AQ$172</f>
        <v>0.030582311866165</v>
      </c>
      <c r="AR112" s="66">
        <f>'signal-per-mass-dry-weight'!AR112*100/'signal-per-mass-dry-weight'!AR$172</f>
        <v>0.0308678246190576</v>
      </c>
      <c r="AS112" s="66">
        <f>'signal-per-mass-dry-weight'!AS112*100/'signal-per-mass-dry-weight'!AS$172</f>
        <v>0.0307497736849241</v>
      </c>
      <c r="AT112" s="66">
        <f>'signal-per-mass-dry-weight'!AT112*100/'signal-per-mass-dry-weight'!AT$172</f>
        <v>0.0273391261686781</v>
      </c>
      <c r="AU112" s="66">
        <f>'signal-per-mass-dry-weight'!AU112*100/'signal-per-mass-dry-weight'!AU$172</f>
        <v>0.020381592573436</v>
      </c>
      <c r="AV112" s="66">
        <f>'signal-per-mass-dry-weight'!AV112*100/'signal-per-mass-dry-weight'!AV$172</f>
        <v>0.0217141066406025</v>
      </c>
      <c r="AW112" s="66">
        <f>'signal-per-mass-dry-weight'!AW112*100/'signal-per-mass-dry-weight'!AW$172</f>
        <v>0.0382500153901919</v>
      </c>
      <c r="AX112" s="66">
        <f>'signal-per-mass-dry-weight'!AX112*100/'signal-per-mass-dry-weight'!AX$172</f>
        <v>0.0242220785926689</v>
      </c>
      <c r="AY112" s="66">
        <f>'signal-per-mass-dry-weight'!AY112*100/'signal-per-mass-dry-weight'!AY$172</f>
        <v>0.0413567297125451</v>
      </c>
      <c r="AZ112" s="66">
        <f>'signal-per-mass-dry-weight'!AZ112*100/'signal-per-mass-dry-weight'!AZ$172</f>
        <v>0.0313054087963421</v>
      </c>
      <c r="BA112" s="66">
        <f>'signal-per-mass-dry-weight'!BA112*100/'signal-per-mass-dry-weight'!BA$172</f>
        <v>0.0164827150025472</v>
      </c>
      <c r="BB112" s="66">
        <f>'signal-per-mass-dry-weight'!BB112*100/'signal-per-mass-dry-weight'!BB$172</f>
        <v>0.0469727476713375</v>
      </c>
      <c r="BC112" s="66">
        <f>'signal-per-mass-dry-weight'!BC112*100/'signal-per-mass-dry-weight'!BC$172</f>
        <v>0.0279330558017767</v>
      </c>
      <c r="BD112" s="66">
        <f>'signal-per-mass-dry-weight'!BD112*100/'signal-per-mass-dry-weight'!BD$172</f>
        <v>0.0338686140491606</v>
      </c>
      <c r="BE112" s="66">
        <f>'signal-per-mass-dry-weight'!BE112*100/'signal-per-mass-dry-weight'!BE$172</f>
        <v>0.0288596464258617</v>
      </c>
      <c r="BF112" s="66">
        <f>'signal-per-mass-dry-weight'!BF112*100/'signal-per-mass-dry-weight'!BF$172</f>
        <v>0.0448760911734138</v>
      </c>
      <c r="BG112" s="66">
        <f>'signal-per-mass-dry-weight'!BG112*100/'signal-per-mass-dry-weight'!BG$172</f>
        <v>0.0306700968407985</v>
      </c>
      <c r="BH112" s="66">
        <f>'signal-per-mass-dry-weight'!BH112*100/'signal-per-mass-dry-weight'!BH$172</f>
        <v>0</v>
      </c>
      <c r="BI112" s="66">
        <f>'signal-per-mass-dry-weight'!BI112*100/'signal-per-mass-dry-weight'!BI$172</f>
        <v>0.0156259918388347</v>
      </c>
      <c r="BJ112" s="66">
        <f>'signal-per-mass-dry-weight'!BJ112*100/'signal-per-mass-dry-weight'!BJ$172</f>
        <v>0.0189839974262909</v>
      </c>
      <c r="BK112" s="66">
        <f>'signal-per-mass-dry-weight'!BK112*100/'signal-per-mass-dry-weight'!BK$172</f>
        <v>0.0230382766635799</v>
      </c>
      <c r="BL112" s="66">
        <f>'signal-per-mass-dry-weight'!BL112*100/'signal-per-mass-dry-weight'!BL$172</f>
        <v>0.0049641892183852</v>
      </c>
      <c r="BM112" s="121">
        <f>'signal-per-mass-dry-weight'!BM112*100/'signal-per-mass-dry-weight'!BM$172</f>
        <v>0</v>
      </c>
      <c r="BN112" s="66">
        <f>'signal-per-mass-dry-weight'!BN112*100/'signal-per-mass-dry-weight'!BN$172</f>
        <v>0.0237256170482936</v>
      </c>
      <c r="BO112" s="66">
        <f>'signal-per-mass-dry-weight'!BO112*100/'signal-per-mass-dry-weight'!BO$172</f>
        <v>0.0176845140498676</v>
      </c>
      <c r="BP112" s="66">
        <f>'signal-per-mass-dry-weight'!BP112*100/'signal-per-mass-dry-weight'!BP$172</f>
        <v>0.00907705566549195</v>
      </c>
      <c r="BQ112" s="66">
        <f>'signal-per-mass-dry-weight'!BQ112*100/'signal-per-mass-dry-weight'!BQ$172</f>
        <v>0.0112871649106527</v>
      </c>
      <c r="BR112" s="66">
        <f>'signal-per-mass-dry-weight'!BR112*100/'signal-per-mass-dry-weight'!BR$172</f>
        <v>0.0270363256695795</v>
      </c>
      <c r="BS112" s="66">
        <f>'signal-per-mass-dry-weight'!BS112*100/'signal-per-mass-dry-weight'!BS$172</f>
        <v>0.0247763336962373</v>
      </c>
      <c r="BT112" s="66">
        <f>'signal-per-mass-dry-weight'!BT112*100/'signal-per-mass-dry-weight'!BT$172</f>
        <v>0.0293221315769862</v>
      </c>
      <c r="BU112" s="66">
        <f>'signal-per-mass-dry-weight'!BU112*100/'signal-per-mass-dry-weight'!BU$172</f>
        <v>0.0120137291125063</v>
      </c>
      <c r="BV112" s="66">
        <f>'signal-per-mass-dry-weight'!BV112*100/'signal-per-mass-dry-weight'!BV$172</f>
        <v>0</v>
      </c>
      <c r="BW112" s="66">
        <f>'signal-per-mass-dry-weight'!BW112*100/'signal-per-mass-dry-weight'!BW$172</f>
        <v>0</v>
      </c>
      <c r="BX112" s="66">
        <f>'signal-per-mass-dry-weight'!BX112*100/'signal-per-mass-dry-weight'!BX$172</f>
        <v>0.0131465049968539</v>
      </c>
      <c r="BY112" s="66">
        <f>'signal-per-mass-dry-weight'!BY112*100/'signal-per-mass-dry-weight'!BY$172</f>
        <v>0</v>
      </c>
      <c r="BZ112" s="66">
        <f>'signal-per-mass-dry-weight'!BZ112*100/'signal-per-mass-dry-weight'!BZ$172</f>
        <v>0.0138494402778006</v>
      </c>
      <c r="CA112" s="66">
        <f>'signal-per-mass-dry-weight'!CA112*100/'signal-per-mass-dry-weight'!CA$172</f>
        <v>0.0168082877612844</v>
      </c>
      <c r="CB112" s="66">
        <f>'signal-per-mass-dry-weight'!CB112*100/'signal-per-mass-dry-weight'!CB$172</f>
        <v>0</v>
      </c>
      <c r="CC112" s="66">
        <f>'signal-per-mass-dry-weight'!CC112*100/'signal-per-mass-dry-weight'!CC$172</f>
        <v>0.0067344797364482</v>
      </c>
      <c r="CD112" s="66">
        <f>'signal-per-mass-dry-weight'!CD112*100/'signal-per-mass-dry-weight'!CD$172</f>
        <v>0.00304490307580604</v>
      </c>
      <c r="CE112" s="66">
        <f>'signal-per-mass-dry-weight'!CE112*100/'signal-per-mass-dry-weight'!CE$172</f>
        <v>0.0150701693908332</v>
      </c>
      <c r="CF112" s="66">
        <f>'signal-per-mass-dry-weight'!CF112*100/'signal-per-mass-dry-weight'!CF$172</f>
        <v>0.0160538336254104</v>
      </c>
      <c r="CG112" s="66">
        <f>'signal-per-mass-dry-weight'!CG112*100/'signal-per-mass-dry-weight'!CG$172</f>
        <v>0.00971794967236392</v>
      </c>
      <c r="CH112" s="66">
        <f>'signal-per-mass-dry-weight'!CH112*100/'signal-per-mass-dry-weight'!CH$172</f>
        <v>0</v>
      </c>
      <c r="CI112" s="66">
        <f>'signal-per-mass-dry-weight'!CI112*100/'signal-per-mass-dry-weight'!CI$172</f>
        <v>0</v>
      </c>
      <c r="CJ112" s="66">
        <f>'signal-per-mass-dry-weight'!CJ112*100/'signal-per-mass-dry-weight'!CJ$172</f>
        <v>0.0251285537570381</v>
      </c>
      <c r="CK112" s="66">
        <f>'signal-per-mass-dry-weight'!CK112*100/'signal-per-mass-dry-weight'!CK$172</f>
        <v>0</v>
      </c>
      <c r="CL112" s="66">
        <f>'signal-per-mass-dry-weight'!CL112*100/'signal-per-mass-dry-weight'!CL$172</f>
        <v>0.0329662337842024</v>
      </c>
      <c r="CM112" s="66">
        <f>'signal-per-mass-dry-weight'!CM112*100/'signal-per-mass-dry-weight'!CM$172</f>
        <v>0.00787915834340161</v>
      </c>
      <c r="CN112" s="66">
        <f>'signal-per-mass-dry-weight'!CN112*100/'signal-per-mass-dry-weight'!CN$172</f>
        <v>0.00889831415565136</v>
      </c>
      <c r="CO112" s="66">
        <f>'signal-per-mass-dry-weight'!CO112*100/'signal-per-mass-dry-weight'!CO$172</f>
        <v>0.00828710139703052</v>
      </c>
      <c r="CP112" s="66">
        <f>'signal-per-mass-dry-weight'!CP112*100/'signal-per-mass-dry-weight'!CP$172</f>
        <v>0.00927582867233581</v>
      </c>
      <c r="CQ112" s="66">
        <f>'signal-per-mass-dry-weight'!CQ112*100/'signal-per-mass-dry-weight'!CQ$172</f>
        <v>0.00653130620572002</v>
      </c>
      <c r="CR112" s="66">
        <f>'signal-per-mass-dry-weight'!CR112*100/'signal-per-mass-dry-weight'!CR$172</f>
        <v>0.0100980316912435</v>
      </c>
      <c r="CS112" s="66">
        <f>'signal-per-mass-dry-weight'!CS112*100/'signal-per-mass-dry-weight'!CS$172</f>
        <v>0</v>
      </c>
      <c r="CT112" s="66">
        <f>'signal-per-mass-dry-weight'!CT112*100/'signal-per-mass-dry-weight'!CT$172</f>
        <v>0</v>
      </c>
      <c r="CU112" s="66">
        <f>'signal-per-mass-dry-weight'!CU112*100/'signal-per-mass-dry-weight'!CU$172</f>
        <v>0</v>
      </c>
      <c r="CV112" s="66">
        <f>'signal-per-mass-dry-weight'!CV112*100/'signal-per-mass-dry-weight'!CV$172</f>
        <v>0.0221885384984576</v>
      </c>
      <c r="CW112" s="66">
        <f>'signal-per-mass-dry-weight'!CW112*100/'signal-per-mass-dry-weight'!CW$172</f>
        <v>0.0117582241150822</v>
      </c>
      <c r="CX112" s="66">
        <f>'signal-per-mass-dry-weight'!CX112*100/'signal-per-mass-dry-weight'!CX$172</f>
        <v>0</v>
      </c>
      <c r="CY112" s="66">
        <f>'signal-per-mass-dry-weight'!CY112*100/'signal-per-mass-dry-weight'!CY$172</f>
        <v>0</v>
      </c>
      <c r="CZ112" s="66">
        <f>'signal-per-mass-dry-weight'!CZ112*100/'signal-per-mass-dry-weight'!CZ$172</f>
        <v>0.0199783918279971</v>
      </c>
    </row>
    <row r="113" spans="1:104">
      <c r="A113">
        <f>'imported data from Web Calc'!A119</f>
        <v>824.6</v>
      </c>
      <c r="B113" t="str">
        <f>'imported data from Web Calc'!B119</f>
        <v>C47H86O8PN</v>
      </c>
      <c r="C113" s="61" t="str">
        <f>'imported data from Web Calc'!C119</f>
        <v>PE(42:4)</v>
      </c>
      <c r="D113" s="96"/>
      <c r="E113" s="96"/>
      <c r="F113" s="96"/>
      <c r="G113" s="66">
        <f>'signal-per-mass-dry-weight'!G113*100/'signal-per-mass-dry-weight'!G$172</f>
        <v>0.00339870805580776</v>
      </c>
      <c r="H113" s="66">
        <f>'signal-per-mass-dry-weight'!H113*100/'signal-per-mass-dry-weight'!H$172</f>
        <v>0</v>
      </c>
      <c r="I113" s="66">
        <f>'signal-per-mass-dry-weight'!I113*100/'signal-per-mass-dry-weight'!I$172</f>
        <v>0</v>
      </c>
      <c r="J113" s="66">
        <f>'signal-per-mass-dry-weight'!J113*100/'signal-per-mass-dry-weight'!J$172</f>
        <v>0</v>
      </c>
      <c r="K113" s="66">
        <f>'signal-per-mass-dry-weight'!K113*100/'signal-per-mass-dry-weight'!K$172</f>
        <v>0</v>
      </c>
      <c r="L113" s="66">
        <f>'signal-per-mass-dry-weight'!L113*100/'signal-per-mass-dry-weight'!L$172</f>
        <v>0</v>
      </c>
      <c r="M113" s="66">
        <f>'signal-per-mass-dry-weight'!M113*100/'signal-per-mass-dry-weight'!M$172</f>
        <v>0.00728862074988606</v>
      </c>
      <c r="N113" s="66">
        <f>'signal-per-mass-dry-weight'!N113*100/'signal-per-mass-dry-weight'!N$172</f>
        <v>0</v>
      </c>
      <c r="O113" s="66">
        <f>'signal-per-mass-dry-weight'!O113*100/'signal-per-mass-dry-weight'!O$172</f>
        <v>0</v>
      </c>
      <c r="P113" s="66">
        <f>'signal-per-mass-dry-weight'!P113*100/'signal-per-mass-dry-weight'!P$172</f>
        <v>0.00373227821892411</v>
      </c>
      <c r="Q113" s="66">
        <f t="shared" si="3"/>
        <v>0.00144196070246179</v>
      </c>
      <c r="R113" s="115">
        <f t="shared" si="4"/>
        <v>0.00253448664346882</v>
      </c>
      <c r="S113" s="66">
        <f t="shared" si="5"/>
        <v>1.75766693165896</v>
      </c>
      <c r="T113" s="66">
        <f>'signal-per-mass-dry-weight'!T113*100/'signal-per-mass-dry-weight'!T$172</f>
        <v>0.00190378887724978</v>
      </c>
      <c r="U113" s="66">
        <f>'signal-per-mass-dry-weight'!U113*100/'signal-per-mass-dry-weight'!U$172</f>
        <v>0.00201292645246556</v>
      </c>
      <c r="V113" s="66">
        <f>'signal-per-mass-dry-weight'!V113*100/'signal-per-mass-dry-weight'!V$172</f>
        <v>0.00370352117170434</v>
      </c>
      <c r="W113" s="66">
        <f>'signal-per-mass-dry-weight'!W113*100/'signal-per-mass-dry-weight'!W$172</f>
        <v>0.00151071004882774</v>
      </c>
      <c r="X113" s="66">
        <f>'signal-per-mass-dry-weight'!X113*100/'signal-per-mass-dry-weight'!X$172</f>
        <v>0.00437697805176692</v>
      </c>
      <c r="Y113" s="66">
        <f>'signal-per-mass-dry-weight'!Y113*100/'signal-per-mass-dry-weight'!Y$172</f>
        <v>0.00238896079456248</v>
      </c>
      <c r="Z113" s="66">
        <f>'signal-per-mass-dry-weight'!Z113*100/'signal-per-mass-dry-weight'!Z$172</f>
        <v>0</v>
      </c>
      <c r="AA113" s="66">
        <f>'signal-per-mass-dry-weight'!AA113*100/'signal-per-mass-dry-weight'!AA$172</f>
        <v>0</v>
      </c>
      <c r="AB113" s="66">
        <f>'signal-per-mass-dry-weight'!AB113*100/'signal-per-mass-dry-weight'!AB$172</f>
        <v>0.00749108279359662</v>
      </c>
      <c r="AC113" s="66">
        <f>'signal-per-mass-dry-weight'!AC113*100/'signal-per-mass-dry-weight'!AC$172</f>
        <v>0.00514608571426059</v>
      </c>
      <c r="AD113" s="66">
        <f>'signal-per-mass-dry-weight'!AD113*100/'signal-per-mass-dry-weight'!AD$172</f>
        <v>0</v>
      </c>
      <c r="AE113" s="66">
        <f>'signal-per-mass-dry-weight'!AE113*100/'signal-per-mass-dry-weight'!AE$172</f>
        <v>0</v>
      </c>
      <c r="AF113" s="66">
        <f>'signal-per-mass-dry-weight'!AF113*100/'signal-per-mass-dry-weight'!AF$172</f>
        <v>0.00493417558200574</v>
      </c>
      <c r="AG113" s="66">
        <f>'signal-per-mass-dry-weight'!AG113*100/'signal-per-mass-dry-weight'!AG$172</f>
        <v>0</v>
      </c>
      <c r="AH113" s="66">
        <f>'signal-per-mass-dry-weight'!AH113*100/'signal-per-mass-dry-weight'!AH$172</f>
        <v>0.00668369726714832</v>
      </c>
      <c r="AI113" s="66">
        <f>'signal-per-mass-dry-weight'!AI113*100/'signal-per-mass-dry-weight'!AI$172</f>
        <v>0</v>
      </c>
      <c r="AJ113" s="66">
        <f>'signal-per-mass-dry-weight'!AJ113*100/'signal-per-mass-dry-weight'!AJ$172</f>
        <v>0</v>
      </c>
      <c r="AK113" s="66">
        <f>'signal-per-mass-dry-weight'!AK113*100/'signal-per-mass-dry-weight'!AK$172</f>
        <v>0</v>
      </c>
      <c r="AL113" s="66">
        <f>'signal-per-mass-dry-weight'!AL113*100/'signal-per-mass-dry-weight'!AL$172</f>
        <v>0</v>
      </c>
      <c r="AM113" s="66">
        <f>'signal-per-mass-dry-weight'!AM113*100/'signal-per-mass-dry-weight'!AM$172</f>
        <v>0</v>
      </c>
      <c r="AN113" s="66">
        <f>'signal-per-mass-dry-weight'!AN113*100/'signal-per-mass-dry-weight'!AN$172</f>
        <v>0</v>
      </c>
      <c r="AO113" s="66">
        <f>'signal-per-mass-dry-weight'!AO113*100/'signal-per-mass-dry-weight'!AO$172</f>
        <v>0</v>
      </c>
      <c r="AP113" s="66">
        <f>'signal-per-mass-dry-weight'!AP113*100/'signal-per-mass-dry-weight'!AP$172</f>
        <v>0.00294490255940157</v>
      </c>
      <c r="AQ113" s="66">
        <f>'signal-per-mass-dry-weight'!AQ113*100/'signal-per-mass-dry-weight'!AQ$172</f>
        <v>0.00169901732589806</v>
      </c>
      <c r="AR113" s="66">
        <f>'signal-per-mass-dry-weight'!AR113*100/'signal-per-mass-dry-weight'!AR$172</f>
        <v>0.00587958564172526</v>
      </c>
      <c r="AS113" s="66">
        <f>'signal-per-mass-dry-weight'!AS113*100/'signal-per-mass-dry-weight'!AS$172</f>
        <v>0.00279543397135673</v>
      </c>
      <c r="AT113" s="66">
        <f>'signal-per-mass-dry-weight'!AT113*100/'signal-per-mass-dry-weight'!AT$172</f>
        <v>0.00455652102811302</v>
      </c>
      <c r="AU113" s="66">
        <f>'signal-per-mass-dry-weight'!AU113*100/'signal-per-mass-dry-weight'!AU$172</f>
        <v>0</v>
      </c>
      <c r="AV113" s="66">
        <f>'signal-per-mass-dry-weight'!AV113*100/'signal-per-mass-dry-weight'!AV$172</f>
        <v>0.00310201523437179</v>
      </c>
      <c r="AW113" s="66">
        <f>'signal-per-mass-dry-weight'!AW113*100/'signal-per-mass-dry-weight'!AW$172</f>
        <v>0.00573750230852878</v>
      </c>
      <c r="AX113" s="66">
        <f>'signal-per-mass-dry-weight'!AX113*100/'signal-per-mass-dry-weight'!AX$172</f>
        <v>0.00186323681482068</v>
      </c>
      <c r="AY113" s="66">
        <f>'signal-per-mass-dry-weight'!AY113*100/'signal-per-mass-dry-weight'!AY$172</f>
        <v>0.00413567297125451</v>
      </c>
      <c r="AZ113" s="66">
        <f>'signal-per-mass-dry-weight'!AZ113*100/'signal-per-mass-dry-weight'!AZ$172</f>
        <v>0</v>
      </c>
      <c r="BA113" s="66">
        <f>'signal-per-mass-dry-weight'!BA113*100/'signal-per-mass-dry-weight'!BA$172</f>
        <v>0</v>
      </c>
      <c r="BB113" s="66">
        <f>'signal-per-mass-dry-weight'!BB113*100/'signal-per-mass-dry-weight'!BB$172</f>
        <v>0</v>
      </c>
      <c r="BC113" s="66">
        <f>'signal-per-mass-dry-weight'!BC113*100/'signal-per-mass-dry-weight'!BC$172</f>
        <v>0</v>
      </c>
      <c r="BD113" s="66">
        <f>'signal-per-mass-dry-weight'!BD113*100/'signal-per-mass-dry-weight'!BD$172</f>
        <v>0.00546267968534848</v>
      </c>
      <c r="BE113" s="66">
        <f>'signal-per-mass-dry-weight'!BE113*100/'signal-per-mass-dry-weight'!BE$172</f>
        <v>0</v>
      </c>
      <c r="BF113" s="66">
        <f>'signal-per-mass-dry-weight'!BF113*100/'signal-per-mass-dry-weight'!BF$172</f>
        <v>0.00641087016763055</v>
      </c>
      <c r="BG113" s="66">
        <f>'signal-per-mass-dry-weight'!BG113*100/'signal-per-mass-dry-weight'!BG$172</f>
        <v>0.0020446731227199</v>
      </c>
      <c r="BH113" s="66">
        <f>'signal-per-mass-dry-weight'!BH113*100/'signal-per-mass-dry-weight'!BH$172</f>
        <v>0</v>
      </c>
      <c r="BI113" s="66">
        <f>'signal-per-mass-dry-weight'!BI113*100/'signal-per-mass-dry-weight'!BI$172</f>
        <v>0</v>
      </c>
      <c r="BJ113" s="66">
        <f>'signal-per-mass-dry-weight'!BJ113*100/'signal-per-mass-dry-weight'!BJ$172</f>
        <v>0</v>
      </c>
      <c r="BK113" s="66">
        <f>'signal-per-mass-dry-weight'!BK113*100/'signal-per-mass-dry-weight'!BK$172</f>
        <v>0</v>
      </c>
      <c r="BL113" s="66">
        <f>'signal-per-mass-dry-weight'!BL113*100/'signal-per-mass-dry-weight'!BL$172</f>
        <v>0.0049641892183852</v>
      </c>
      <c r="BM113" s="121">
        <f>'signal-per-mass-dry-weight'!BM113*100/'signal-per-mass-dry-weight'!BM$172</f>
        <v>0</v>
      </c>
      <c r="BN113" s="66">
        <f>'signal-per-mass-dry-weight'!BN113*100/'signal-per-mass-dry-weight'!BN$172</f>
        <v>0</v>
      </c>
      <c r="BO113" s="66">
        <f>'signal-per-mass-dry-weight'!BO113*100/'signal-per-mass-dry-weight'!BO$172</f>
        <v>0</v>
      </c>
      <c r="BP113" s="66">
        <f>'signal-per-mass-dry-weight'!BP113*100/'signal-per-mass-dry-weight'!BP$172</f>
        <v>0</v>
      </c>
      <c r="BQ113" s="66">
        <f>'signal-per-mass-dry-weight'!BQ113*100/'signal-per-mass-dry-weight'!BQ$172</f>
        <v>0</v>
      </c>
      <c r="BR113" s="66">
        <f>'signal-per-mass-dry-weight'!BR113*100/'signal-per-mass-dry-weight'!BR$172</f>
        <v>0</v>
      </c>
      <c r="BS113" s="66">
        <f>'signal-per-mass-dry-weight'!BS113*100/'signal-per-mass-dry-weight'!BS$172</f>
        <v>0</v>
      </c>
      <c r="BT113" s="66">
        <f>'signal-per-mass-dry-weight'!BT113*100/'signal-per-mass-dry-weight'!BT$172</f>
        <v>0.00733053289424656</v>
      </c>
      <c r="BU113" s="66">
        <f>'signal-per-mass-dry-weight'!BU113*100/'signal-per-mass-dry-weight'!BU$172</f>
        <v>0.00600686455625313</v>
      </c>
      <c r="BV113" s="66">
        <f>'signal-per-mass-dry-weight'!BV113*100/'signal-per-mass-dry-weight'!BV$172</f>
        <v>0</v>
      </c>
      <c r="BW113" s="66">
        <f>'signal-per-mass-dry-weight'!BW113*100/'signal-per-mass-dry-weight'!BW$172</f>
        <v>0</v>
      </c>
      <c r="BX113" s="66">
        <f>'signal-per-mass-dry-weight'!BX113*100/'signal-per-mass-dry-weight'!BX$172</f>
        <v>0.00657325249842695</v>
      </c>
      <c r="BY113" s="66">
        <f>'signal-per-mass-dry-weight'!BY113*100/'signal-per-mass-dry-weight'!BY$172</f>
        <v>0</v>
      </c>
      <c r="BZ113" s="66">
        <f>'signal-per-mass-dry-weight'!BZ113*100/'signal-per-mass-dry-weight'!BZ$172</f>
        <v>0</v>
      </c>
      <c r="CA113" s="66">
        <f>'signal-per-mass-dry-weight'!CA113*100/'signal-per-mass-dry-weight'!CA$172</f>
        <v>0</v>
      </c>
      <c r="CB113" s="66">
        <f>'signal-per-mass-dry-weight'!CB113*100/'signal-per-mass-dry-weight'!CB$172</f>
        <v>0</v>
      </c>
      <c r="CC113" s="66">
        <f>'signal-per-mass-dry-weight'!CC113*100/'signal-per-mass-dry-weight'!CC$172</f>
        <v>0</v>
      </c>
      <c r="CD113" s="66">
        <f>'signal-per-mass-dry-weight'!CD113*100/'signal-per-mass-dry-weight'!CD$172</f>
        <v>0</v>
      </c>
      <c r="CE113" s="66">
        <f>'signal-per-mass-dry-weight'!CE113*100/'signal-per-mass-dry-weight'!CE$172</f>
        <v>0</v>
      </c>
      <c r="CF113" s="66">
        <f>'signal-per-mass-dry-weight'!CF113*100/'signal-per-mass-dry-weight'!CF$172</f>
        <v>0</v>
      </c>
      <c r="CG113" s="66">
        <f>'signal-per-mass-dry-weight'!CG113*100/'signal-per-mass-dry-weight'!CG$172</f>
        <v>0</v>
      </c>
      <c r="CH113" s="66">
        <f>'signal-per-mass-dry-weight'!CH113*100/'signal-per-mass-dry-weight'!CH$172</f>
        <v>0</v>
      </c>
      <c r="CI113" s="66">
        <f>'signal-per-mass-dry-weight'!CI113*100/'signal-per-mass-dry-weight'!CI$172</f>
        <v>0</v>
      </c>
      <c r="CJ113" s="66">
        <f>'signal-per-mass-dry-weight'!CJ113*100/'signal-per-mass-dry-weight'!CJ$172</f>
        <v>0</v>
      </c>
      <c r="CK113" s="66">
        <f>'signal-per-mass-dry-weight'!CK113*100/'signal-per-mass-dry-weight'!CK$172</f>
        <v>0</v>
      </c>
      <c r="CL113" s="66">
        <f>'signal-per-mass-dry-weight'!CL113*100/'signal-per-mass-dry-weight'!CL$172</f>
        <v>0.00313964131278118</v>
      </c>
      <c r="CM113" s="66">
        <f>'signal-per-mass-dry-weight'!CM113*100/'signal-per-mass-dry-weight'!CM$172</f>
        <v>0</v>
      </c>
      <c r="CN113" s="66">
        <f>'signal-per-mass-dry-weight'!CN113*100/'signal-per-mass-dry-weight'!CN$172</f>
        <v>0.00889831415565136</v>
      </c>
      <c r="CO113" s="66">
        <f>'signal-per-mass-dry-weight'!CO113*100/'signal-per-mass-dry-weight'!CO$172</f>
        <v>0</v>
      </c>
      <c r="CP113" s="66">
        <f>'signal-per-mass-dry-weight'!CP113*100/'signal-per-mass-dry-weight'!CP$172</f>
        <v>0</v>
      </c>
      <c r="CQ113" s="66">
        <f>'signal-per-mass-dry-weight'!CQ113*100/'signal-per-mass-dry-weight'!CQ$172</f>
        <v>0</v>
      </c>
      <c r="CR113" s="66">
        <f>'signal-per-mass-dry-weight'!CR113*100/'signal-per-mass-dry-weight'!CR$172</f>
        <v>0</v>
      </c>
      <c r="CS113" s="66">
        <f>'signal-per-mass-dry-weight'!CS113*100/'signal-per-mass-dry-weight'!CS$172</f>
        <v>0</v>
      </c>
      <c r="CT113" s="66">
        <f>'signal-per-mass-dry-weight'!CT113*100/'signal-per-mass-dry-weight'!CT$172</f>
        <v>0</v>
      </c>
      <c r="CU113" s="66">
        <f>'signal-per-mass-dry-weight'!CU113*100/'signal-per-mass-dry-weight'!CU$172</f>
        <v>0</v>
      </c>
      <c r="CV113" s="66">
        <f>'signal-per-mass-dry-weight'!CV113*100/'signal-per-mass-dry-weight'!CV$172</f>
        <v>0</v>
      </c>
      <c r="CW113" s="66">
        <f>'signal-per-mass-dry-weight'!CW113*100/'signal-per-mass-dry-weight'!CW$172</f>
        <v>0</v>
      </c>
      <c r="CX113" s="66">
        <f>'signal-per-mass-dry-weight'!CX113*100/'signal-per-mass-dry-weight'!CX$172</f>
        <v>0</v>
      </c>
      <c r="CY113" s="66">
        <f>'signal-per-mass-dry-weight'!CY113*100/'signal-per-mass-dry-weight'!CY$172</f>
        <v>0</v>
      </c>
      <c r="CZ113" s="66">
        <f>'signal-per-mass-dry-weight'!CZ113*100/'signal-per-mass-dry-weight'!CZ$172</f>
        <v>0</v>
      </c>
    </row>
    <row r="114" spans="1:104">
      <c r="A114">
        <f>'imported data from Web Calc'!A120</f>
        <v>826.6</v>
      </c>
      <c r="B114" t="str">
        <f>'imported data from Web Calc'!B120</f>
        <v>C47H88O8PN</v>
      </c>
      <c r="C114" s="61" t="str">
        <f>'imported data from Web Calc'!C120</f>
        <v>PE(42:3)</v>
      </c>
      <c r="D114" s="96"/>
      <c r="E114" s="96"/>
      <c r="F114" s="96"/>
      <c r="G114" s="66">
        <f>'signal-per-mass-dry-weight'!G114*100/'signal-per-mass-dry-weight'!G$172</f>
        <v>0.0271896644464621</v>
      </c>
      <c r="H114" s="66">
        <f>'signal-per-mass-dry-weight'!H114*100/'signal-per-mass-dry-weight'!H$172</f>
        <v>0.018205982674643</v>
      </c>
      <c r="I114" s="66">
        <f>'signal-per-mass-dry-weight'!I114*100/'signal-per-mass-dry-weight'!I$172</f>
        <v>0.0145271600489491</v>
      </c>
      <c r="J114" s="66">
        <f>'signal-per-mass-dry-weight'!J114*100/'signal-per-mass-dry-weight'!J$172</f>
        <v>0.0184399450783343</v>
      </c>
      <c r="K114" s="66">
        <f>'signal-per-mass-dry-weight'!K114*100/'signal-per-mass-dry-weight'!K$172</f>
        <v>0.0181525121071448</v>
      </c>
      <c r="L114" s="66">
        <f>'signal-per-mass-dry-weight'!L114*100/'signal-per-mass-dry-weight'!L$172</f>
        <v>0.0145016883336961</v>
      </c>
      <c r="M114" s="66">
        <f>'signal-per-mass-dry-weight'!M114*100/'signal-per-mass-dry-weight'!M$172</f>
        <v>0.00728862074988606</v>
      </c>
      <c r="N114" s="66">
        <f>'signal-per-mass-dry-weight'!N114*100/'signal-per-mass-dry-weight'!N$172</f>
        <v>0.0148547628880577</v>
      </c>
      <c r="O114" s="66">
        <f>'signal-per-mass-dry-weight'!O114*100/'signal-per-mass-dry-weight'!O$172</f>
        <v>0.029661644570725</v>
      </c>
      <c r="P114" s="66">
        <f>'signal-per-mass-dry-weight'!P114*100/'signal-per-mass-dry-weight'!P$172</f>
        <v>0.0149291128756965</v>
      </c>
      <c r="Q114" s="66">
        <f t="shared" si="3"/>
        <v>0.0177751093773595</v>
      </c>
      <c r="R114" s="115">
        <f t="shared" si="4"/>
        <v>0.00648547677326073</v>
      </c>
      <c r="S114" s="66">
        <f t="shared" si="5"/>
        <v>0.364862833503653</v>
      </c>
      <c r="T114" s="66">
        <f>'signal-per-mass-dry-weight'!T114*100/'signal-per-mass-dry-weight'!T$172</f>
        <v>0.0237973609656223</v>
      </c>
      <c r="U114" s="66">
        <f>'signal-per-mass-dry-weight'!U114*100/'signal-per-mass-dry-weight'!U$172</f>
        <v>0.0563619406690356</v>
      </c>
      <c r="V114" s="66">
        <f>'signal-per-mass-dry-weight'!V114*100/'signal-per-mass-dry-weight'!V$172</f>
        <v>0.0314799299594869</v>
      </c>
      <c r="W114" s="66">
        <f>'signal-per-mass-dry-weight'!W114*100/'signal-per-mass-dry-weight'!W$172</f>
        <v>0.0392784612695214</v>
      </c>
      <c r="X114" s="66">
        <f>'signal-per-mass-dry-weight'!X114*100/'signal-per-mass-dry-weight'!X$172</f>
        <v>0.0402681980762557</v>
      </c>
      <c r="Y114" s="66">
        <f>'signal-per-mass-dry-weight'!Y114*100/'signal-per-mass-dry-weight'!Y$172</f>
        <v>0.0095558431782499</v>
      </c>
      <c r="Z114" s="66">
        <f>'signal-per-mass-dry-weight'!Z114*100/'signal-per-mass-dry-weight'!Z$172</f>
        <v>0.0257342812091815</v>
      </c>
      <c r="AA114" s="66">
        <f>'signal-per-mass-dry-weight'!AA114*100/'signal-per-mass-dry-weight'!AA$172</f>
        <v>0.00891133030887605</v>
      </c>
      <c r="AB114" s="66">
        <f>'signal-per-mass-dry-weight'!AB114*100/'signal-per-mass-dry-weight'!AB$172</f>
        <v>0.0149821655871932</v>
      </c>
      <c r="AC114" s="66">
        <f>'signal-per-mass-dry-weight'!AC114*100/'signal-per-mass-dry-weight'!AC$172</f>
        <v>0.02916115238081</v>
      </c>
      <c r="AD114" s="66">
        <f>'signal-per-mass-dry-weight'!AD114*100/'signal-per-mass-dry-weight'!AD$172</f>
        <v>0.0106300642629354</v>
      </c>
      <c r="AE114" s="66">
        <f>'signal-per-mass-dry-weight'!AE114*100/'signal-per-mass-dry-weight'!AE$172</f>
        <v>0.00863193398468049</v>
      </c>
      <c r="AF114" s="66">
        <f>'signal-per-mass-dry-weight'!AF114*100/'signal-per-mass-dry-weight'!AF$172</f>
        <v>0.00986835116401149</v>
      </c>
      <c r="AG114" s="66">
        <f>'signal-per-mass-dry-weight'!AG114*100/'signal-per-mass-dry-weight'!AG$172</f>
        <v>0.0175348064213308</v>
      </c>
      <c r="AH114" s="66">
        <f>'signal-per-mass-dry-weight'!AH114*100/'signal-per-mass-dry-weight'!AH$172</f>
        <v>0.0167092431678708</v>
      </c>
      <c r="AI114" s="66">
        <f>'signal-per-mass-dry-weight'!AI114*100/'signal-per-mass-dry-weight'!AI$172</f>
        <v>0</v>
      </c>
      <c r="AJ114" s="66">
        <f>'signal-per-mass-dry-weight'!AJ114*100/'signal-per-mass-dry-weight'!AJ$172</f>
        <v>0.0157758548933465</v>
      </c>
      <c r="AK114" s="66">
        <f>'signal-per-mass-dry-weight'!AK114*100/'signal-per-mass-dry-weight'!AK$172</f>
        <v>0.0358352395620513</v>
      </c>
      <c r="AL114" s="66">
        <f>'signal-per-mass-dry-weight'!AL114*100/'signal-per-mass-dry-weight'!AL$172</f>
        <v>0.0122376580090054</v>
      </c>
      <c r="AM114" s="66">
        <f>'signal-per-mass-dry-weight'!AM114*100/'signal-per-mass-dry-weight'!AM$172</f>
        <v>0.0116605992826553</v>
      </c>
      <c r="AN114" s="66">
        <f>'signal-per-mass-dry-weight'!AN114*100/'signal-per-mass-dry-weight'!AN$172</f>
        <v>0.0306983635880594</v>
      </c>
      <c r="AO114" s="66">
        <f>'signal-per-mass-dry-weight'!AO114*100/'signal-per-mass-dry-weight'!AO$172</f>
        <v>0.0047134029798266</v>
      </c>
      <c r="AP114" s="66">
        <f>'signal-per-mass-dry-weight'!AP114*100/'signal-per-mass-dry-weight'!AP$172</f>
        <v>0.0265041230346141</v>
      </c>
      <c r="AQ114" s="66">
        <f>'signal-per-mass-dry-weight'!AQ114*100/'signal-per-mass-dry-weight'!AQ$172</f>
        <v>0.0101941039553883</v>
      </c>
      <c r="AR114" s="66">
        <f>'signal-per-mass-dry-weight'!AR114*100/'signal-per-mass-dry-weight'!AR$172</f>
        <v>0.0146989641043132</v>
      </c>
      <c r="AS114" s="66">
        <f>'signal-per-mass-dry-weight'!AS114*100/'signal-per-mass-dry-weight'!AS$172</f>
        <v>0.0251589057422106</v>
      </c>
      <c r="AT114" s="66">
        <f>'signal-per-mass-dry-weight'!AT114*100/'signal-per-mass-dry-weight'!AT$172</f>
        <v>0.0318956471967911</v>
      </c>
      <c r="AU114" s="66">
        <f>'signal-per-mass-dry-weight'!AU114*100/'signal-per-mass-dry-weight'!AU$172</f>
        <v>0.0247490766963152</v>
      </c>
      <c r="AV114" s="66">
        <f>'signal-per-mass-dry-weight'!AV114*100/'signal-per-mass-dry-weight'!AV$172</f>
        <v>0.0248161218749743</v>
      </c>
      <c r="AW114" s="66">
        <f>'signal-per-mass-dry-weight'!AW114*100/'signal-per-mass-dry-weight'!AW$172</f>
        <v>0.0344250138511727</v>
      </c>
      <c r="AX114" s="66">
        <f>'signal-per-mass-dry-weight'!AX114*100/'signal-per-mass-dry-weight'!AX$172</f>
        <v>0.0204956049630275</v>
      </c>
      <c r="AY114" s="66">
        <f>'signal-per-mass-dry-weight'!AY114*100/'signal-per-mass-dry-weight'!AY$172</f>
        <v>0.0372210567412906</v>
      </c>
      <c r="AZ114" s="66">
        <f>'signal-per-mass-dry-weight'!AZ114*100/'signal-per-mass-dry-weight'!AZ$172</f>
        <v>0.0357776100529624</v>
      </c>
      <c r="BA114" s="66">
        <f>'signal-per-mass-dry-weight'!BA114*100/'signal-per-mass-dry-weight'!BA$172</f>
        <v>0.0274711916709119</v>
      </c>
      <c r="BB114" s="66">
        <f>'signal-per-mass-dry-weight'!BB114*100/'signal-per-mass-dry-weight'!BB$172</f>
        <v>0.0268415700979071</v>
      </c>
      <c r="BC114" s="66">
        <f>'signal-per-mass-dry-weight'!BC114*100/'signal-per-mass-dry-weight'!BC$172</f>
        <v>0.0223464446414214</v>
      </c>
      <c r="BD114" s="66">
        <f>'signal-per-mass-dry-weight'!BD114*100/'signal-per-mass-dry-weight'!BD$172</f>
        <v>0.0218507187413939</v>
      </c>
      <c r="BE114" s="66">
        <f>'signal-per-mass-dry-weight'!BE114*100/'signal-per-mass-dry-weight'!BE$172</f>
        <v>0.0200762757745125</v>
      </c>
      <c r="BF114" s="66">
        <f>'signal-per-mass-dry-weight'!BF114*100/'signal-per-mass-dry-weight'!BF$172</f>
        <v>0.0256434806705222</v>
      </c>
      <c r="BG114" s="66">
        <f>'signal-per-mass-dry-weight'!BG114*100/'signal-per-mass-dry-weight'!BG$172</f>
        <v>0.0265807505953587</v>
      </c>
      <c r="BH114" s="66">
        <f>'signal-per-mass-dry-weight'!BH114*100/'signal-per-mass-dry-weight'!BH$172</f>
        <v>0</v>
      </c>
      <c r="BI114" s="66">
        <f>'signal-per-mass-dry-weight'!BI114*100/'signal-per-mass-dry-weight'!BI$172</f>
        <v>0.00781299591941737</v>
      </c>
      <c r="BJ114" s="66">
        <f>'signal-per-mass-dry-weight'!BJ114*100/'signal-per-mass-dry-weight'!BJ$172</f>
        <v>0.0189839974262909</v>
      </c>
      <c r="BK114" s="66">
        <f>'signal-per-mass-dry-weight'!BK114*100/'signal-per-mass-dry-weight'!BK$172</f>
        <v>0</v>
      </c>
      <c r="BL114" s="66">
        <f>'signal-per-mass-dry-weight'!BL114*100/'signal-per-mass-dry-weight'!BL$172</f>
        <v>0.0148925676551556</v>
      </c>
      <c r="BM114" s="121">
        <f>'signal-per-mass-dry-weight'!BM114*100/'signal-per-mass-dry-weight'!BM$172</f>
        <v>0.00503952928674137</v>
      </c>
      <c r="BN114" s="66">
        <f>'signal-per-mass-dry-weight'!BN114*100/'signal-per-mass-dry-weight'!BN$172</f>
        <v>0.00790853901609785</v>
      </c>
      <c r="BO114" s="66">
        <f>'signal-per-mass-dry-weight'!BO114*100/'signal-per-mass-dry-weight'!BO$172</f>
        <v>0.00353690280997352</v>
      </c>
      <c r="BP114" s="66">
        <f>'signal-per-mass-dry-weight'!BP114*100/'signal-per-mass-dry-weight'!BP$172</f>
        <v>0.00907705566549195</v>
      </c>
      <c r="BQ114" s="66">
        <f>'signal-per-mass-dry-weight'!BQ114*100/'signal-per-mass-dry-weight'!BQ$172</f>
        <v>0.0225743298213055</v>
      </c>
      <c r="BR114" s="66">
        <f>'signal-per-mass-dry-weight'!BR114*100/'signal-per-mass-dry-weight'!BR$172</f>
        <v>0.0054072651339159</v>
      </c>
      <c r="BS114" s="66">
        <f>'signal-per-mass-dry-weight'!BS114*100/'signal-per-mass-dry-weight'!BS$172</f>
        <v>0.027873375408267</v>
      </c>
      <c r="BT114" s="66">
        <f>'signal-per-mass-dry-weight'!BT114*100/'signal-per-mass-dry-weight'!BT$172</f>
        <v>0</v>
      </c>
      <c r="BU114" s="66">
        <f>'signal-per-mass-dry-weight'!BU114*100/'signal-per-mass-dry-weight'!BU$172</f>
        <v>0</v>
      </c>
      <c r="BV114" s="66">
        <f>'signal-per-mass-dry-weight'!BV114*100/'signal-per-mass-dry-weight'!BV$172</f>
        <v>0</v>
      </c>
      <c r="BW114" s="66">
        <f>'signal-per-mass-dry-weight'!BW114*100/'signal-per-mass-dry-weight'!BW$172</f>
        <v>0.0134857528879547</v>
      </c>
      <c r="BX114" s="66">
        <f>'signal-per-mass-dry-weight'!BX114*100/'signal-per-mass-dry-weight'!BX$172</f>
        <v>0.0230063837444943</v>
      </c>
      <c r="BY114" s="66">
        <f>'signal-per-mass-dry-weight'!BY114*100/'signal-per-mass-dry-weight'!BY$172</f>
        <v>0.0306741083979035</v>
      </c>
      <c r="BZ114" s="66">
        <f>'signal-per-mass-dry-weight'!BZ114*100/'signal-per-mass-dry-weight'!BZ$172</f>
        <v>0.00692472013890032</v>
      </c>
      <c r="CA114" s="66">
        <f>'signal-per-mass-dry-weight'!CA114*100/'signal-per-mass-dry-weight'!CA$172</f>
        <v>0</v>
      </c>
      <c r="CB114" s="66">
        <f>'signal-per-mass-dry-weight'!CB114*100/'signal-per-mass-dry-weight'!CB$172</f>
        <v>0</v>
      </c>
      <c r="CC114" s="66">
        <f>'signal-per-mass-dry-weight'!CC114*100/'signal-per-mass-dry-weight'!CC$172</f>
        <v>0</v>
      </c>
      <c r="CD114" s="66">
        <f>'signal-per-mass-dry-weight'!CD114*100/'signal-per-mass-dry-weight'!CD$172</f>
        <v>0.00304490307580604</v>
      </c>
      <c r="CE114" s="66">
        <f>'signal-per-mass-dry-weight'!CE114*100/'signal-per-mass-dry-weight'!CE$172</f>
        <v>0.00753508469541658</v>
      </c>
      <c r="CF114" s="66">
        <f>'signal-per-mass-dry-weight'!CF114*100/'signal-per-mass-dry-weight'!CF$172</f>
        <v>0</v>
      </c>
      <c r="CG114" s="66">
        <f>'signal-per-mass-dry-weight'!CG114*100/'signal-per-mass-dry-weight'!CG$172</f>
        <v>0</v>
      </c>
      <c r="CH114" s="66">
        <f>'signal-per-mass-dry-weight'!CH114*100/'signal-per-mass-dry-weight'!CH$172</f>
        <v>0</v>
      </c>
      <c r="CI114" s="66">
        <f>'signal-per-mass-dry-weight'!CI114*100/'signal-per-mass-dry-weight'!CI$172</f>
        <v>0.0150786213181955</v>
      </c>
      <c r="CJ114" s="66">
        <f>'signal-per-mass-dry-weight'!CJ114*100/'signal-per-mass-dry-weight'!CJ$172</f>
        <v>0.00418809229283969</v>
      </c>
      <c r="CK114" s="66">
        <f>'signal-per-mass-dry-weight'!CK114*100/'signal-per-mass-dry-weight'!CK$172</f>
        <v>0.00742513815076007</v>
      </c>
      <c r="CL114" s="66">
        <f>'signal-per-mass-dry-weight'!CL114*100/'signal-per-mass-dry-weight'!CL$172</f>
        <v>0.0156982065639059</v>
      </c>
      <c r="CM114" s="66">
        <f>'signal-per-mass-dry-weight'!CM114*100/'signal-per-mass-dry-weight'!CM$172</f>
        <v>0</v>
      </c>
      <c r="CN114" s="66">
        <f>'signal-per-mass-dry-weight'!CN114*100/'signal-per-mass-dry-weight'!CN$172</f>
        <v>0.00444915707782568</v>
      </c>
      <c r="CO114" s="66">
        <f>'signal-per-mass-dry-weight'!CO114*100/'signal-per-mass-dry-weight'!CO$172</f>
        <v>0.00828710139703052</v>
      </c>
      <c r="CP114" s="66">
        <f>'signal-per-mass-dry-weight'!CP114*100/'signal-per-mass-dry-weight'!CP$172</f>
        <v>0.0278274860170074</v>
      </c>
      <c r="CQ114" s="66">
        <f>'signal-per-mass-dry-weight'!CQ114*100/'signal-per-mass-dry-weight'!CQ$172</f>
        <v>0</v>
      </c>
      <c r="CR114" s="66">
        <f>'signal-per-mass-dry-weight'!CR114*100/'signal-per-mass-dry-weight'!CR$172</f>
        <v>0</v>
      </c>
      <c r="CS114" s="66">
        <f>'signal-per-mass-dry-weight'!CS114*100/'signal-per-mass-dry-weight'!CS$172</f>
        <v>0</v>
      </c>
      <c r="CT114" s="66">
        <f>'signal-per-mass-dry-weight'!CT114*100/'signal-per-mass-dry-weight'!CT$172</f>
        <v>0.0104937831635578</v>
      </c>
      <c r="CU114" s="66">
        <f>'signal-per-mass-dry-weight'!CU114*100/'signal-per-mass-dry-weight'!CU$172</f>
        <v>0</v>
      </c>
      <c r="CV114" s="66">
        <f>'signal-per-mass-dry-weight'!CV114*100/'signal-per-mass-dry-weight'!CV$172</f>
        <v>0.00369808974974294</v>
      </c>
      <c r="CW114" s="66">
        <f>'signal-per-mass-dry-weight'!CW114*100/'signal-per-mass-dry-weight'!CW$172</f>
        <v>0.0282197378761974</v>
      </c>
      <c r="CX114" s="66">
        <f>'signal-per-mass-dry-weight'!CX114*100/'signal-per-mass-dry-weight'!CX$172</f>
        <v>0.0118857227297029</v>
      </c>
      <c r="CY114" s="66">
        <f>'signal-per-mass-dry-weight'!CY114*100/'signal-per-mass-dry-weight'!CY$172</f>
        <v>0</v>
      </c>
      <c r="CZ114" s="66">
        <f>'signal-per-mass-dry-weight'!CZ114*100/'signal-per-mass-dry-weight'!CZ$172</f>
        <v>0.0174810928494975</v>
      </c>
    </row>
    <row r="115" spans="1:104">
      <c r="A115">
        <f>'imported data from Web Calc'!A121</f>
        <v>828.6</v>
      </c>
      <c r="B115" t="str">
        <f>'imported data from Web Calc'!B121</f>
        <v>C47H90O8PN</v>
      </c>
      <c r="C115" s="61" t="str">
        <f>'imported data from Web Calc'!C121</f>
        <v>PE(42:2)</v>
      </c>
      <c r="D115" s="96"/>
      <c r="E115" s="96"/>
      <c r="F115" s="96"/>
      <c r="G115" s="66">
        <f>'signal-per-mass-dry-weight'!G115*100/'signal-per-mass-dry-weight'!G$172</f>
        <v>0.0407844966696932</v>
      </c>
      <c r="H115" s="66">
        <f>'signal-per-mass-dry-weight'!H115*100/'signal-per-mass-dry-weight'!H$172</f>
        <v>0.0400531618842146</v>
      </c>
      <c r="I115" s="66">
        <f>'signal-per-mass-dry-weight'!I115*100/'signal-per-mass-dry-weight'!I$172</f>
        <v>0.0290543200978982</v>
      </c>
      <c r="J115" s="66">
        <f>'signal-per-mass-dry-weight'!J115*100/'signal-per-mass-dry-weight'!J$172</f>
        <v>0.0442558681880024</v>
      </c>
      <c r="K115" s="66">
        <f>'signal-per-mass-dry-weight'!K115*100/'signal-per-mass-dry-weight'!K$172</f>
        <v>0.0689795460071503</v>
      </c>
      <c r="L115" s="66">
        <f>'signal-per-mass-dry-weight'!L115*100/'signal-per-mass-dry-weight'!L$172</f>
        <v>0.0108762662502721</v>
      </c>
      <c r="M115" s="66">
        <f>'signal-per-mass-dry-weight'!M115*100/'signal-per-mass-dry-weight'!M$172</f>
        <v>0.0291544829995443</v>
      </c>
      <c r="N115" s="66">
        <f>'signal-per-mass-dry-weight'!N115*100/'signal-per-mass-dry-weight'!N$172</f>
        <v>0.0519916701082021</v>
      </c>
      <c r="O115" s="66">
        <f>'signal-per-mass-dry-weight'!O115*100/'signal-per-mass-dry-weight'!O$172</f>
        <v>0.0407847612847469</v>
      </c>
      <c r="P115" s="66">
        <f>'signal-per-mass-dry-weight'!P115*100/'signal-per-mass-dry-weight'!P$172</f>
        <v>0.033590503970317</v>
      </c>
      <c r="Q115" s="66">
        <f t="shared" si="3"/>
        <v>0.0389525077460041</v>
      </c>
      <c r="R115" s="115">
        <f t="shared" si="4"/>
        <v>0.0153430947858459</v>
      </c>
      <c r="S115" s="66">
        <f t="shared" si="5"/>
        <v>0.393892349265238</v>
      </c>
      <c r="T115" s="66">
        <f>'signal-per-mass-dry-weight'!T115*100/'signal-per-mass-dry-weight'!T$172</f>
        <v>0.0361719886677458</v>
      </c>
      <c r="U115" s="66">
        <f>'signal-per-mass-dry-weight'!U115*100/'signal-per-mass-dry-weight'!U$172</f>
        <v>0.0402585290493112</v>
      </c>
      <c r="V115" s="66">
        <f>'signal-per-mass-dry-weight'!V115*100/'signal-per-mass-dry-weight'!V$172</f>
        <v>0.0611080993331216</v>
      </c>
      <c r="W115" s="66">
        <f>'signal-per-mass-dry-weight'!W115*100/'signal-per-mass-dry-weight'!W$172</f>
        <v>0.0664712421484208</v>
      </c>
      <c r="X115" s="66">
        <f>'signal-per-mass-dry-weight'!X115*100/'signal-per-mass-dry-weight'!X$172</f>
        <v>0.0516483410108497</v>
      </c>
      <c r="Y115" s="66">
        <f>'signal-per-mass-dry-weight'!Y115*100/'signal-per-mass-dry-weight'!Y$172</f>
        <v>0.0477792158912495</v>
      </c>
      <c r="Z115" s="66">
        <f>'signal-per-mass-dry-weight'!Z115*100/'signal-per-mass-dry-weight'!Z$172</f>
        <v>0.0285936457879795</v>
      </c>
      <c r="AA115" s="66">
        <f>'signal-per-mass-dry-weight'!AA115*100/'signal-per-mass-dry-weight'!AA$172</f>
        <v>0.0133669954633141</v>
      </c>
      <c r="AB115" s="66">
        <f>'signal-per-mass-dry-weight'!AB115*100/'signal-per-mass-dry-weight'!AB$172</f>
        <v>0.0374554139679831</v>
      </c>
      <c r="AC115" s="66">
        <f>'signal-per-mass-dry-weight'!AC115*100/'signal-per-mass-dry-weight'!AC$172</f>
        <v>0.0531762190473594</v>
      </c>
      <c r="AD115" s="66">
        <f>'signal-per-mass-dry-weight'!AD115*100/'signal-per-mass-dry-weight'!AD$172</f>
        <v>0.0212601285258707</v>
      </c>
      <c r="AE115" s="66">
        <f>'signal-per-mass-dry-weight'!AE115*100/'signal-per-mass-dry-weight'!AE$172</f>
        <v>0.0258958019540415</v>
      </c>
      <c r="AF115" s="66">
        <f>'signal-per-mass-dry-weight'!AF115*100/'signal-per-mass-dry-weight'!AF$172</f>
        <v>0.0592101069840689</v>
      </c>
      <c r="AG115" s="66">
        <f>'signal-per-mass-dry-weight'!AG115*100/'signal-per-mass-dry-weight'!AG$172</f>
        <v>0.0394533144479943</v>
      </c>
      <c r="AH115" s="66">
        <f>'signal-per-mass-dry-weight'!AH115*100/'signal-per-mass-dry-weight'!AH$172</f>
        <v>0.0501277295036124</v>
      </c>
      <c r="AI115" s="66">
        <f>'signal-per-mass-dry-weight'!AI115*100/'signal-per-mass-dry-weight'!AI$172</f>
        <v>0.0129759782304648</v>
      </c>
      <c r="AJ115" s="66">
        <f>'signal-per-mass-dry-weight'!AJ115*100/'signal-per-mass-dry-weight'!AJ$172</f>
        <v>0.0473275646800396</v>
      </c>
      <c r="AK115" s="66">
        <f>'signal-per-mass-dry-weight'!AK115*100/'signal-per-mass-dry-weight'!AK$172</f>
        <v>0.0553817338686247</v>
      </c>
      <c r="AL115" s="66">
        <f>'signal-per-mass-dry-weight'!AL115*100/'signal-per-mass-dry-weight'!AL$172</f>
        <v>0.0163168773453406</v>
      </c>
      <c r="AM115" s="66">
        <f>'signal-per-mass-dry-weight'!AM115*100/'signal-per-mass-dry-weight'!AM$172</f>
        <v>0.0433107973355769</v>
      </c>
      <c r="AN115" s="66">
        <f>'signal-per-mass-dry-weight'!AN115*100/'signal-per-mass-dry-weight'!AN$172</f>
        <v>0.018891300669575</v>
      </c>
      <c r="AO115" s="66">
        <f>'signal-per-mass-dry-weight'!AO115*100/'signal-per-mass-dry-weight'!AO$172</f>
        <v>0.0424206268184394</v>
      </c>
      <c r="AP115" s="66">
        <f>'signal-per-mass-dry-weight'!AP115*100/'signal-per-mass-dry-weight'!AP$172</f>
        <v>0.0412286358316219</v>
      </c>
      <c r="AQ115" s="66">
        <f>'signal-per-mass-dry-weight'!AQ115*100/'signal-per-mass-dry-weight'!AQ$172</f>
        <v>0.030582311866165</v>
      </c>
      <c r="AR115" s="66">
        <f>'signal-per-mass-dry-weight'!AR115*100/'signal-per-mass-dry-weight'!AR$172</f>
        <v>0.0543861671859587</v>
      </c>
      <c r="AS115" s="66">
        <f>'signal-per-mass-dry-weight'!AS115*100/'signal-per-mass-dry-weight'!AS$172</f>
        <v>0.0391360755989943</v>
      </c>
      <c r="AT115" s="66">
        <f>'signal-per-mass-dry-weight'!AT115*100/'signal-per-mass-dry-weight'!AT$172</f>
        <v>0.0455652102811302</v>
      </c>
      <c r="AU115" s="66">
        <f>'signal-per-mass-dry-weight'!AU115*100/'signal-per-mass-dry-weight'!AU$172</f>
        <v>0.0582331216383886</v>
      </c>
      <c r="AV115" s="66">
        <f>'signal-per-mass-dry-weight'!AV115*100/'signal-per-mass-dry-weight'!AV$172</f>
        <v>0.0372241828124615</v>
      </c>
      <c r="AW115" s="66">
        <f>'signal-per-mass-dry-weight'!AW115*100/'signal-per-mass-dry-weight'!AW$172</f>
        <v>0.0669375269328358</v>
      </c>
      <c r="AX115" s="66">
        <f>'signal-per-mass-dry-weight'!AX115*100/'signal-per-mass-dry-weight'!AX$172</f>
        <v>0.0838456566669308</v>
      </c>
      <c r="AY115" s="66">
        <f>'signal-per-mass-dry-weight'!AY115*100/'signal-per-mass-dry-weight'!AY$172</f>
        <v>0.0703064405113267</v>
      </c>
      <c r="AZ115" s="66">
        <f>'signal-per-mass-dry-weight'!AZ115*100/'signal-per-mass-dry-weight'!AZ$172</f>
        <v>0.0670830188493045</v>
      </c>
      <c r="BA115" s="66">
        <f>'signal-per-mass-dry-weight'!BA115*100/'signal-per-mass-dry-weight'!BA$172</f>
        <v>0.104390528349465</v>
      </c>
      <c r="BB115" s="66">
        <f>'signal-per-mass-dry-weight'!BB115*100/'signal-per-mass-dry-weight'!BB$172</f>
        <v>0.0536831401958143</v>
      </c>
      <c r="BC115" s="66">
        <f>'signal-per-mass-dry-weight'!BC115*100/'signal-per-mass-dry-weight'!BC$172</f>
        <v>0.0540039078834349</v>
      </c>
      <c r="BD115" s="66">
        <f>'signal-per-mass-dry-weight'!BD115*100/'signal-per-mass-dry-weight'!BD$172</f>
        <v>0.0644596202871121</v>
      </c>
      <c r="BE115" s="66">
        <f>'signal-per-mass-dry-weight'!BE115*100/'signal-per-mass-dry-weight'!BE$172</f>
        <v>0.0564645256158163</v>
      </c>
      <c r="BF115" s="66">
        <f>'signal-per-mass-dry-weight'!BF115*100/'signal-per-mass-dry-weight'!BF$172</f>
        <v>0.0576978315086749</v>
      </c>
      <c r="BG115" s="66">
        <f>'signal-per-mass-dry-weight'!BG115*100/'signal-per-mass-dry-weight'!BG$172</f>
        <v>0.0654295399270368</v>
      </c>
      <c r="BH115" s="66">
        <f>'signal-per-mass-dry-weight'!BH115*100/'signal-per-mass-dry-weight'!BH$172</f>
        <v>0.0215439266661696</v>
      </c>
      <c r="BI115" s="66">
        <f>'signal-per-mass-dry-weight'!BI115*100/'signal-per-mass-dry-weight'!BI$172</f>
        <v>0.0390649795970868</v>
      </c>
      <c r="BJ115" s="66">
        <f>'signal-per-mass-dry-weight'!BJ115*100/'signal-per-mass-dry-weight'!BJ$172</f>
        <v>0.0189839974262909</v>
      </c>
      <c r="BK115" s="66">
        <f>'signal-per-mass-dry-weight'!BK115*100/'signal-per-mass-dry-weight'!BK$172</f>
        <v>0.01151913833179</v>
      </c>
      <c r="BL115" s="66">
        <f>'signal-per-mass-dry-weight'!BL115*100/'signal-per-mass-dry-weight'!BL$172</f>
        <v>0.0595702706206224</v>
      </c>
      <c r="BM115" s="121">
        <f>'signal-per-mass-dry-weight'!BM115*100/'signal-per-mass-dry-weight'!BM$172</f>
        <v>0.00503952928674137</v>
      </c>
      <c r="BN115" s="66">
        <f>'signal-per-mass-dry-weight'!BN115*100/'signal-per-mass-dry-weight'!BN$172</f>
        <v>0.0158170780321957</v>
      </c>
      <c r="BO115" s="66">
        <f>'signal-per-mass-dry-weight'!BO115*100/'signal-per-mass-dry-weight'!BO$172</f>
        <v>0.0282952224797881</v>
      </c>
      <c r="BP115" s="66">
        <f>'signal-per-mass-dry-weight'!BP115*100/'signal-per-mass-dry-weight'!BP$172</f>
        <v>0.00907705566549195</v>
      </c>
      <c r="BQ115" s="66">
        <f>'signal-per-mass-dry-weight'!BQ115*100/'signal-per-mass-dry-weight'!BQ$172</f>
        <v>0.0507922420979373</v>
      </c>
      <c r="BR115" s="66">
        <f>'signal-per-mass-dry-weight'!BR115*100/'signal-per-mass-dry-weight'!BR$172</f>
        <v>0.0162217954017477</v>
      </c>
      <c r="BS115" s="66">
        <f>'signal-per-mass-dry-weight'!BS115*100/'signal-per-mass-dry-weight'!BS$172</f>
        <v>0.0216792919842077</v>
      </c>
      <c r="BT115" s="66">
        <f>'signal-per-mass-dry-weight'!BT115*100/'signal-per-mass-dry-weight'!BT$172</f>
        <v>0.00733053289424656</v>
      </c>
      <c r="BU115" s="66">
        <f>'signal-per-mass-dry-weight'!BU115*100/'signal-per-mass-dry-weight'!BU$172</f>
        <v>0.0180205936687594</v>
      </c>
      <c r="BV115" s="66">
        <f>'signal-per-mass-dry-weight'!BV115*100/'signal-per-mass-dry-weight'!BV$172</f>
        <v>0</v>
      </c>
      <c r="BW115" s="66">
        <f>'signal-per-mass-dry-weight'!BW115*100/'signal-per-mass-dry-weight'!BW$172</f>
        <v>0.00674287644397733</v>
      </c>
      <c r="BX115" s="66">
        <f>'signal-per-mass-dry-weight'!BX115*100/'signal-per-mass-dry-weight'!BX$172</f>
        <v>0.0427261412397752</v>
      </c>
      <c r="BY115" s="66">
        <f>'signal-per-mass-dry-weight'!BY115*100/'signal-per-mass-dry-weight'!BY$172</f>
        <v>0</v>
      </c>
      <c r="BZ115" s="66">
        <f>'signal-per-mass-dry-weight'!BZ115*100/'signal-per-mass-dry-weight'!BZ$172</f>
        <v>0.0276988805556013</v>
      </c>
      <c r="CA115" s="66">
        <f>'signal-per-mass-dry-weight'!CA115*100/'signal-per-mass-dry-weight'!CA$172</f>
        <v>0.0168082877612844</v>
      </c>
      <c r="CB115" s="66">
        <f>'signal-per-mass-dry-weight'!CB115*100/'signal-per-mass-dry-weight'!CB$172</f>
        <v>0.0245949276385021</v>
      </c>
      <c r="CC115" s="66">
        <f>'signal-per-mass-dry-weight'!CC115*100/'signal-per-mass-dry-weight'!CC$172</f>
        <v>0.0134689594728964</v>
      </c>
      <c r="CD115" s="66">
        <f>'signal-per-mass-dry-weight'!CD115*100/'signal-per-mass-dry-weight'!CD$172</f>
        <v>0.0243592246064483</v>
      </c>
      <c r="CE115" s="66">
        <f>'signal-per-mass-dry-weight'!CE115*100/'signal-per-mass-dry-weight'!CE$172</f>
        <v>0.0301403387816663</v>
      </c>
      <c r="CF115" s="66">
        <f>'signal-per-mass-dry-weight'!CF115*100/'signal-per-mass-dry-weight'!CF$172</f>
        <v>0.00535127787513681</v>
      </c>
      <c r="CG115" s="66">
        <f>'signal-per-mass-dry-weight'!CG115*100/'signal-per-mass-dry-weight'!CG$172</f>
        <v>0.00971794967236392</v>
      </c>
      <c r="CH115" s="66">
        <f>'signal-per-mass-dry-weight'!CH115*100/'signal-per-mass-dry-weight'!CH$172</f>
        <v>0</v>
      </c>
      <c r="CI115" s="66">
        <f>'signal-per-mass-dry-weight'!CI115*100/'signal-per-mass-dry-weight'!CI$172</f>
        <v>0.00753931065909775</v>
      </c>
      <c r="CJ115" s="66">
        <f>'signal-per-mass-dry-weight'!CJ115*100/'signal-per-mass-dry-weight'!CJ$172</f>
        <v>0.00837618458567938</v>
      </c>
      <c r="CK115" s="66">
        <f>'signal-per-mass-dry-weight'!CK115*100/'signal-per-mass-dry-weight'!CK$172</f>
        <v>0.0222754144522802</v>
      </c>
      <c r="CL115" s="66">
        <f>'signal-per-mass-dry-weight'!CL115*100/'signal-per-mass-dry-weight'!CL$172</f>
        <v>0.042385157722546</v>
      </c>
      <c r="CM115" s="66">
        <f>'signal-per-mass-dry-weight'!CM115*100/'signal-per-mass-dry-weight'!CM$172</f>
        <v>0.0551541084038113</v>
      </c>
      <c r="CN115" s="66">
        <f>'signal-per-mass-dry-weight'!CN115*100/'signal-per-mass-dry-weight'!CN$172</f>
        <v>0.0489407278560825</v>
      </c>
      <c r="CO115" s="66">
        <f>'signal-per-mass-dry-weight'!CO115*100/'signal-per-mass-dry-weight'!CO$172</f>
        <v>0.00828710139703052</v>
      </c>
      <c r="CP115" s="66">
        <f>'signal-per-mass-dry-weight'!CP115*100/'signal-per-mass-dry-weight'!CP$172</f>
        <v>0.0371033146893432</v>
      </c>
      <c r="CQ115" s="66">
        <f>'signal-per-mass-dry-weight'!CQ115*100/'signal-per-mass-dry-weight'!CQ$172</f>
        <v>0.00979695930858004</v>
      </c>
      <c r="CR115" s="66">
        <f>'signal-per-mass-dry-weight'!CR115*100/'signal-per-mass-dry-weight'!CR$172</f>
        <v>0.0100980316912435</v>
      </c>
      <c r="CS115" s="66">
        <f>'signal-per-mass-dry-weight'!CS115*100/'signal-per-mass-dry-weight'!CS$172</f>
        <v>0.0175827460086238</v>
      </c>
      <c r="CT115" s="66">
        <f>'signal-per-mass-dry-weight'!CT115*100/'signal-per-mass-dry-weight'!CT$172</f>
        <v>0</v>
      </c>
      <c r="CU115" s="66">
        <f>'signal-per-mass-dry-weight'!CU115*100/'signal-per-mass-dry-weight'!CU$172</f>
        <v>0</v>
      </c>
      <c r="CV115" s="66">
        <f>'signal-per-mass-dry-weight'!CV115*100/'signal-per-mass-dry-weight'!CV$172</f>
        <v>0.0591694359958871</v>
      </c>
      <c r="CW115" s="66">
        <f>'signal-per-mass-dry-weight'!CW115*100/'signal-per-mass-dry-weight'!CW$172</f>
        <v>0.0329230275222303</v>
      </c>
      <c r="CX115" s="66">
        <f>'signal-per-mass-dry-weight'!CX115*100/'signal-per-mass-dry-weight'!CX$172</f>
        <v>0.0356571681891087</v>
      </c>
      <c r="CY115" s="66">
        <f>'signal-per-mass-dry-weight'!CY115*100/'signal-per-mass-dry-weight'!CY$172</f>
        <v>0.0210969384872175</v>
      </c>
      <c r="CZ115" s="66">
        <f>'signal-per-mass-dry-weight'!CZ115*100/'signal-per-mass-dry-weight'!CZ$172</f>
        <v>0.0149837938709979</v>
      </c>
    </row>
    <row r="116" spans="1:104">
      <c r="A116" s="74" t="s">
        <v>529</v>
      </c>
      <c r="B116" s="75"/>
      <c r="C116" s="74" t="s">
        <v>529</v>
      </c>
      <c r="D116" s="97"/>
      <c r="E116" s="97"/>
      <c r="F116" s="97"/>
      <c r="G116" s="82">
        <f>'signal-per-mass-dry-weight'!G116*100/'signal-per-mass-dry-weight'!G$172</f>
        <v>12.5599256202376</v>
      </c>
      <c r="H116" s="82">
        <f>'signal-per-mass-dry-weight'!H116*100/'signal-per-mass-dry-weight'!H$172</f>
        <v>13.2812643611521</v>
      </c>
      <c r="I116" s="82">
        <f>'signal-per-mass-dry-weight'!I116*100/'signal-per-mass-dry-weight'!I$172</f>
        <v>12.5932318674328</v>
      </c>
      <c r="J116" s="82">
        <f>'signal-per-mass-dry-weight'!J116*100/'signal-per-mass-dry-weight'!J$172</f>
        <v>12.9765581505254</v>
      </c>
      <c r="K116" s="82">
        <f>'signal-per-mass-dry-weight'!K116*100/'signal-per-mass-dry-weight'!K$172</f>
        <v>12.919142866655</v>
      </c>
      <c r="L116" s="82">
        <f>'signal-per-mass-dry-weight'!L116*100/'signal-per-mass-dry-weight'!L$172</f>
        <v>12.8865627955307</v>
      </c>
      <c r="M116" s="82">
        <f>'signal-per-mass-dry-weight'!M116*100/'signal-per-mass-dry-weight'!M$172</f>
        <v>13.2488903681054</v>
      </c>
      <c r="N116" s="82">
        <f>'signal-per-mass-dry-weight'!N116*100/'signal-per-mass-dry-weight'!N$172</f>
        <v>13.4825541662734</v>
      </c>
      <c r="O116" s="82">
        <f>'signal-per-mass-dry-weight'!O116*100/'signal-per-mass-dry-weight'!O$172</f>
        <v>13.1790394533302</v>
      </c>
      <c r="P116" s="82">
        <f>'signal-per-mass-dry-weight'!P116*100/'signal-per-mass-dry-weight'!P$172</f>
        <v>13.2999734331361</v>
      </c>
      <c r="Q116" s="116">
        <f t="shared" si="3"/>
        <v>13.0427143082379</v>
      </c>
      <c r="R116" s="117">
        <f t="shared" si="4"/>
        <v>0.308543138313749</v>
      </c>
      <c r="S116" s="66">
        <f t="shared" si="5"/>
        <v>0.0236563594833072</v>
      </c>
      <c r="T116" s="82">
        <f>'signal-per-mass-dry-weight'!T116*100/'signal-per-mass-dry-weight'!T$172</f>
        <v>14.5892101135844</v>
      </c>
      <c r="U116" s="82">
        <f>'signal-per-mass-dry-weight'!U116*100/'signal-per-mass-dry-weight'!U$172</f>
        <v>19.8685905490613</v>
      </c>
      <c r="V116" s="82">
        <f>'signal-per-mass-dry-weight'!V116*100/'signal-per-mass-dry-weight'!V$172</f>
        <v>18.5629739928751</v>
      </c>
      <c r="W116" s="82">
        <f>'signal-per-mass-dry-weight'!W116*100/'signal-per-mass-dry-weight'!W$172</f>
        <v>20.6521617224997</v>
      </c>
      <c r="X116" s="82">
        <f>'signal-per-mass-dry-weight'!X116*100/'signal-per-mass-dry-weight'!X$172</f>
        <v>17.0084990113611</v>
      </c>
      <c r="Y116" s="82">
        <f>'signal-per-mass-dry-weight'!Y116*100/'signal-per-mass-dry-weight'!Y$172</f>
        <v>13.4438768714003</v>
      </c>
      <c r="Z116" s="82">
        <f>'signal-per-mass-dry-weight'!Z116*100/'signal-per-mass-dry-weight'!Z$172</f>
        <v>13.0994639766181</v>
      </c>
      <c r="AA116" s="82">
        <f>'signal-per-mass-dry-weight'!AA116*100/'signal-per-mass-dry-weight'!AA$172</f>
        <v>13.8682577931884</v>
      </c>
      <c r="AB116" s="82">
        <f>'signal-per-mass-dry-weight'!AB116*100/'signal-per-mass-dry-weight'!AB$172</f>
        <v>15.8398945670601</v>
      </c>
      <c r="AC116" s="82">
        <f>'signal-per-mass-dry-weight'!AC116*100/'signal-per-mass-dry-weight'!AC$172</f>
        <v>18.2488776237204</v>
      </c>
      <c r="AD116" s="82">
        <f>'signal-per-mass-dry-weight'!AD116*100/'signal-per-mass-dry-weight'!AD$172</f>
        <v>12.1156157436806</v>
      </c>
      <c r="AE116" s="82">
        <f>'signal-per-mass-dry-weight'!AE116*100/'signal-per-mass-dry-weight'!AE$172</f>
        <v>9.07647858489154</v>
      </c>
      <c r="AF116" s="82">
        <f>'signal-per-mass-dry-weight'!AF116*100/'signal-per-mass-dry-weight'!AF$172</f>
        <v>16.9809652654728</v>
      </c>
      <c r="AG116" s="82">
        <f>'signal-per-mass-dry-weight'!AG116*100/'signal-per-mass-dry-weight'!AG$172</f>
        <v>17.4800101512642</v>
      </c>
      <c r="AH116" s="82">
        <f>'signal-per-mass-dry-weight'!AH116*100/'signal-per-mass-dry-weight'!AH$172</f>
        <v>17.8839029625721</v>
      </c>
      <c r="AI116" s="82">
        <f>'signal-per-mass-dry-weight'!AI116*100/'signal-per-mass-dry-weight'!AI$172</f>
        <v>13.6195867506959</v>
      </c>
      <c r="AJ116" s="82">
        <f>'signal-per-mass-dry-weight'!AJ116*100/'signal-per-mass-dry-weight'!AJ$172</f>
        <v>12.8829575022791</v>
      </c>
      <c r="AK116" s="82">
        <f>'signal-per-mass-dry-weight'!AK116*100/'signal-per-mass-dry-weight'!AK$172</f>
        <v>12.6156332003676</v>
      </c>
      <c r="AL116" s="82">
        <f>'signal-per-mass-dry-weight'!AL116*100/'signal-per-mass-dry-weight'!AL$172</f>
        <v>11.9011224137578</v>
      </c>
      <c r="AM116" s="82">
        <f>'signal-per-mass-dry-weight'!AM116*100/'signal-per-mass-dry-weight'!AM$172</f>
        <v>13.380537676847</v>
      </c>
      <c r="AN116" s="82">
        <f>'signal-per-mass-dry-weight'!AN116*100/'signal-per-mass-dry-weight'!AN$172</f>
        <v>18.7720493340983</v>
      </c>
      <c r="AO116" s="82">
        <f>'signal-per-mass-dry-weight'!AO116*100/'signal-per-mass-dry-weight'!AO$172</f>
        <v>12.6531302993445</v>
      </c>
      <c r="AP116" s="82">
        <f>'signal-per-mass-dry-weight'!AP116*100/'signal-per-mass-dry-weight'!AP$172</f>
        <v>13.4125587067944</v>
      </c>
      <c r="AQ116" s="82">
        <f>'signal-per-mass-dry-weight'!AQ116*100/'signal-per-mass-dry-weight'!AQ$172</f>
        <v>12.2405703244326</v>
      </c>
      <c r="AR116" s="82">
        <f>'signal-per-mass-dry-weight'!AR116*100/'signal-per-mass-dry-weight'!AR$172</f>
        <v>11.4718065352112</v>
      </c>
      <c r="AS116" s="82">
        <f>'signal-per-mass-dry-weight'!AS116*100/'signal-per-mass-dry-weight'!AS$172</f>
        <v>16.8466828283814</v>
      </c>
      <c r="AT116" s="82">
        <f>'signal-per-mass-dry-weight'!AT116*100/'signal-per-mass-dry-weight'!AT$172</f>
        <v>17.0664495107973</v>
      </c>
      <c r="AU116" s="82">
        <f>'signal-per-mass-dry-weight'!AU116*100/'signal-per-mass-dry-weight'!AU$172</f>
        <v>15.5169431745691</v>
      </c>
      <c r="AV116" s="82">
        <f>'signal-per-mass-dry-weight'!AV116*100/'signal-per-mass-dry-weight'!AV$172</f>
        <v>12.5274885240105</v>
      </c>
      <c r="AW116" s="82">
        <f>'signal-per-mass-dry-weight'!AW116*100/'signal-per-mass-dry-weight'!AW$172</f>
        <v>18.797013813125</v>
      </c>
      <c r="AX116" s="82">
        <f>'signal-per-mass-dry-weight'!AX116*100/'signal-per-mass-dry-weight'!AX$172</f>
        <v>17.1743853406097</v>
      </c>
      <c r="AY116" s="82">
        <f>'signal-per-mass-dry-weight'!AY116*100/'signal-per-mass-dry-weight'!AY$172</f>
        <v>16.0526146379244</v>
      </c>
      <c r="AZ116" s="82">
        <f>'signal-per-mass-dry-weight'!AZ116*100/'signal-per-mass-dry-weight'!AZ$172</f>
        <v>19.3132011267148</v>
      </c>
      <c r="BA116" s="82">
        <f>'signal-per-mass-dry-weight'!BA116*100/'signal-per-mass-dry-weight'!BA$172</f>
        <v>17.6392521718925</v>
      </c>
      <c r="BB116" s="82">
        <f>'signal-per-mass-dry-weight'!BB116*100/'signal-per-mass-dry-weight'!BB$172</f>
        <v>19.3141872835753</v>
      </c>
      <c r="BC116" s="82">
        <f>'signal-per-mass-dry-weight'!BC116*100/'signal-per-mass-dry-weight'!BC$172</f>
        <v>14.4441831550987</v>
      </c>
      <c r="BD116" s="82">
        <f>'signal-per-mass-dry-weight'!BD116*100/'signal-per-mass-dry-weight'!BD$172</f>
        <v>17.0331815268851</v>
      </c>
      <c r="BE116" s="82">
        <f>'signal-per-mass-dry-weight'!BE116*100/'signal-per-mass-dry-weight'!BE$172</f>
        <v>15.7479561942512</v>
      </c>
      <c r="BF116" s="82">
        <f>'signal-per-mass-dry-weight'!BF116*100/'signal-per-mass-dry-weight'!BF$172</f>
        <v>17.2115836825461</v>
      </c>
      <c r="BG116" s="82">
        <f>'signal-per-mass-dry-weight'!BG116*100/'signal-per-mass-dry-weight'!BG$172</f>
        <v>15.0988886747251</v>
      </c>
      <c r="BH116" s="82">
        <f>'signal-per-mass-dry-weight'!BH116*100/'signal-per-mass-dry-weight'!BH$172</f>
        <v>12.0150479017228</v>
      </c>
      <c r="BI116" s="82">
        <f>'signal-per-mass-dry-weight'!BI116*100/'signal-per-mass-dry-weight'!BI$172</f>
        <v>14.0047951855556</v>
      </c>
      <c r="BJ116" s="82">
        <f>'signal-per-mass-dry-weight'!BJ116*100/'signal-per-mass-dry-weight'!BJ$172</f>
        <v>14.4990280343297</v>
      </c>
      <c r="BK116" s="82">
        <f>'signal-per-mass-dry-weight'!BK116*100/'signal-per-mass-dry-weight'!BK$172</f>
        <v>15.1764647521333</v>
      </c>
      <c r="BL116" s="82">
        <f>'signal-per-mass-dry-weight'!BL116*100/'signal-per-mass-dry-weight'!BL$172</f>
        <v>16.9700808430498</v>
      </c>
      <c r="BM116" s="122">
        <f>'signal-per-mass-dry-weight'!BM116*100/'signal-per-mass-dry-weight'!BM$172</f>
        <v>5.76874917453284</v>
      </c>
      <c r="BN116" s="82">
        <f>'signal-per-mass-dry-weight'!BN116*100/'signal-per-mass-dry-weight'!BN$172</f>
        <v>9.02127045566282</v>
      </c>
      <c r="BO116" s="82">
        <f>'signal-per-mass-dry-weight'!BO116*100/'signal-per-mass-dry-weight'!BO$172</f>
        <v>10.7472328783855</v>
      </c>
      <c r="BP116" s="82">
        <f>'signal-per-mass-dry-weight'!BP116*100/'signal-per-mass-dry-weight'!BP$172</f>
        <v>8.58326383728919</v>
      </c>
      <c r="BQ116" s="82">
        <f>'signal-per-mass-dry-weight'!BQ116*100/'signal-per-mass-dry-weight'!BQ$172</f>
        <v>11.5033141186917</v>
      </c>
      <c r="BR116" s="82">
        <f>'signal-per-mass-dry-weight'!BR116*100/'signal-per-mass-dry-weight'!BR$172</f>
        <v>9.80066805522257</v>
      </c>
      <c r="BS116" s="82">
        <f>'signal-per-mass-dry-weight'!BS116*100/'signal-per-mass-dry-weight'!BS$172</f>
        <v>12.7799426246904</v>
      </c>
      <c r="BT116" s="82">
        <f>'signal-per-mass-dry-weight'!BT116*100/'signal-per-mass-dry-weight'!BT$172</f>
        <v>7.63621611593664</v>
      </c>
      <c r="BU116" s="82">
        <f>'signal-per-mass-dry-weight'!BU116*100/'signal-per-mass-dry-weight'!BU$172</f>
        <v>7.24187590901877</v>
      </c>
      <c r="BV116" s="82">
        <f>'signal-per-mass-dry-weight'!BV116*100/'signal-per-mass-dry-weight'!BV$172</f>
        <v>7.46363813477287</v>
      </c>
      <c r="BW116" s="82">
        <f>'signal-per-mass-dry-weight'!BW116*100/'signal-per-mass-dry-weight'!BW$172</f>
        <v>7.46908423699368</v>
      </c>
      <c r="BX116" s="82">
        <f>'signal-per-mass-dry-weight'!BX116*100/'signal-per-mass-dry-weight'!BX$172</f>
        <v>9.8516621820174</v>
      </c>
      <c r="BY116" s="82">
        <f>'signal-per-mass-dry-weight'!BY116*100/'signal-per-mass-dry-weight'!BY$172</f>
        <v>6.37101231424457</v>
      </c>
      <c r="BZ116" s="82">
        <f>'signal-per-mass-dry-weight'!BZ116*100/'signal-per-mass-dry-weight'!BZ$172</f>
        <v>13.6112299050225</v>
      </c>
      <c r="CA116" s="82">
        <f>'signal-per-mass-dry-weight'!CA116*100/'signal-per-mass-dry-weight'!CA$172</f>
        <v>11.0531300318206</v>
      </c>
      <c r="CB116" s="82">
        <f>'signal-per-mass-dry-weight'!CB116*100/'signal-per-mass-dry-weight'!CB$172</f>
        <v>7.99089198974932</v>
      </c>
      <c r="CC116" s="82">
        <f>'signal-per-mass-dry-weight'!CC116*100/'signal-per-mass-dry-weight'!CC$172</f>
        <v>5.80242774092378</v>
      </c>
      <c r="CD116" s="82">
        <f>'signal-per-mass-dry-weight'!CD116*100/'signal-per-mass-dry-weight'!CD$172</f>
        <v>6.15557605804949</v>
      </c>
      <c r="CE116" s="82">
        <f>'signal-per-mass-dry-weight'!CE116*100/'signal-per-mass-dry-weight'!CE$172</f>
        <v>5.36874784548431</v>
      </c>
      <c r="CF116" s="82">
        <f>'signal-per-mass-dry-weight'!CF116*100/'signal-per-mass-dry-weight'!CF$172</f>
        <v>6.77873124832956</v>
      </c>
      <c r="CG116" s="82">
        <f>'signal-per-mass-dry-weight'!CG116*100/'signal-per-mass-dry-weight'!CG$172</f>
        <v>6.61403654701089</v>
      </c>
      <c r="CH116" s="82">
        <f>'signal-per-mass-dry-weight'!CH116*100/'signal-per-mass-dry-weight'!CH$172</f>
        <v>6.58291668896518</v>
      </c>
      <c r="CI116" s="82">
        <f>'signal-per-mass-dry-weight'!CI116*100/'signal-per-mass-dry-weight'!CI$172</f>
        <v>7.17176926446674</v>
      </c>
      <c r="CJ116" s="82">
        <f>'signal-per-mass-dry-weight'!CJ116*100/'signal-per-mass-dry-weight'!CJ$172</f>
        <v>10.4099222030823</v>
      </c>
      <c r="CK116" s="82">
        <f>'signal-per-mass-dry-weight'!CK116*100/'signal-per-mass-dry-weight'!CK$172</f>
        <v>7.67462279262561</v>
      </c>
      <c r="CL116" s="82">
        <f>'signal-per-mass-dry-weight'!CL116*100/'signal-per-mass-dry-weight'!CL$172</f>
        <v>8.45269932433514</v>
      </c>
      <c r="CM116" s="82">
        <f>'signal-per-mass-dry-weight'!CM116*100/'signal-per-mass-dry-weight'!CM$172</f>
        <v>12.8950305448111</v>
      </c>
      <c r="CN116" s="82">
        <f>'signal-per-mass-dry-weight'!CN116*100/'signal-per-mass-dry-weight'!CN$172</f>
        <v>9.42887613718207</v>
      </c>
      <c r="CO116" s="82">
        <f>'signal-per-mass-dry-weight'!CO116*100/'signal-per-mass-dry-weight'!CO$172</f>
        <v>10.7533427727868</v>
      </c>
      <c r="CP116" s="82">
        <f>'signal-per-mass-dry-weight'!CP116*100/'signal-per-mass-dry-weight'!CP$172</f>
        <v>8.41966968587921</v>
      </c>
      <c r="CQ116" s="82">
        <f>'signal-per-mass-dry-weight'!CQ116*100/'signal-per-mass-dry-weight'!CQ$172</f>
        <v>7.38527449211792</v>
      </c>
      <c r="CR116" s="82">
        <f>'signal-per-mass-dry-weight'!CR116*100/'signal-per-mass-dry-weight'!CR$172</f>
        <v>7.0453967109806</v>
      </c>
      <c r="CS116" s="82">
        <f>'signal-per-mass-dry-weight'!CS116*100/'signal-per-mass-dry-weight'!CS$172</f>
        <v>6.33271902077268</v>
      </c>
      <c r="CT116" s="82">
        <f>'signal-per-mass-dry-weight'!CT116*100/'signal-per-mass-dry-weight'!CT$172</f>
        <v>5.68448233969925</v>
      </c>
      <c r="CU116" s="82">
        <f>'signal-per-mass-dry-weight'!CU116*100/'signal-per-mass-dry-weight'!CU$172</f>
        <v>5.68128611676726</v>
      </c>
      <c r="CV116" s="82">
        <f>'signal-per-mass-dry-weight'!CV116*100/'signal-per-mass-dry-weight'!CV$172</f>
        <v>12.0727837970108</v>
      </c>
      <c r="CW116" s="82">
        <f>'signal-per-mass-dry-weight'!CW116*100/'signal-per-mass-dry-weight'!CW$172</f>
        <v>11.7876196753699</v>
      </c>
      <c r="CX116" s="82">
        <f>'signal-per-mass-dry-weight'!CX116*100/'signal-per-mass-dry-weight'!CX$172</f>
        <v>9.92101276248301</v>
      </c>
      <c r="CY116" s="82">
        <f>'signal-per-mass-dry-weight'!CY116*100/'signal-per-mass-dry-weight'!CY$172</f>
        <v>6.55481878797848</v>
      </c>
      <c r="CZ116" s="82">
        <f>'signal-per-mass-dry-weight'!CZ116*100/'signal-per-mass-dry-weight'!CZ$172</f>
        <v>10.2152014715528</v>
      </c>
    </row>
    <row r="117" spans="1:104">
      <c r="A117">
        <f>'imported data from Web Calc'!A124</f>
        <v>822.5</v>
      </c>
      <c r="B117" t="str">
        <f>'imported data from Web Calc'!B124</f>
        <v>C41H73O13P</v>
      </c>
      <c r="C117" s="61" t="str">
        <f>'imported data from Web Calc'!C124</f>
        <v>PI(32:3)</v>
      </c>
      <c r="D117" s="96"/>
      <c r="E117" s="96"/>
      <c r="F117" s="96"/>
      <c r="G117" s="66">
        <f>'signal-per-mass-dry-weight'!G117*100/'signal-per-mass-dry-weight'!G$172</f>
        <v>0.00277319143913127</v>
      </c>
      <c r="H117" s="66">
        <f>'signal-per-mass-dry-weight'!H117*100/'signal-per-mass-dry-weight'!H$172</f>
        <v>0.00742762756689507</v>
      </c>
      <c r="I117" s="66">
        <f>'signal-per-mass-dry-weight'!I117*100/'signal-per-mass-dry-weight'!I$172</f>
        <v>0.00296337573138955</v>
      </c>
      <c r="J117" s="66">
        <f>'signal-per-mass-dry-weight'!J117*100/'signal-per-mass-dry-weight'!J$172</f>
        <v>0.00902769469861991</v>
      </c>
      <c r="K117" s="66">
        <f>'signal-per-mass-dry-weight'!K117*100/'signal-per-mass-dry-weight'!K$172</f>
        <v>0.00296232511575911</v>
      </c>
      <c r="L117" s="66">
        <f>'signal-per-mass-dry-weight'!L117*100/'signal-per-mass-dry-weight'!L$172</f>
        <v>0.00295817979064384</v>
      </c>
      <c r="M117" s="66">
        <f>'signal-per-mass-dry-weight'!M117*100/'signal-per-mass-dry-weight'!M$172</f>
        <v>0.0118943671152447</v>
      </c>
      <c r="N117" s="66">
        <f>'signal-per-mass-dry-weight'!N117*100/'signal-per-mass-dry-weight'!N$172</f>
        <v>0.00151510149573938</v>
      </c>
      <c r="O117" s="66">
        <f>'signal-per-mass-dry-weight'!O117*100/'signal-per-mass-dry-weight'!O$172</f>
        <v>0.0045379790704695</v>
      </c>
      <c r="P117" s="66">
        <f>'signal-per-mass-dry-weight'!P117*100/'signal-per-mass-dry-weight'!P$172</f>
        <v>0.0106587934071636</v>
      </c>
      <c r="Q117" s="66">
        <f t="shared" si="3"/>
        <v>0.0056718635431056</v>
      </c>
      <c r="R117" s="115">
        <f t="shared" si="4"/>
        <v>0.00375561178818218</v>
      </c>
      <c r="S117" s="66">
        <f t="shared" si="5"/>
        <v>0.662147768478545</v>
      </c>
      <c r="T117" s="66">
        <f>'signal-per-mass-dry-weight'!T117*100/'signal-per-mass-dry-weight'!T$172</f>
        <v>0.0120388908680829</v>
      </c>
      <c r="U117" s="66">
        <f>'signal-per-mass-dry-weight'!U117*100/'signal-per-mass-dry-weight'!U$172</f>
        <v>0.00656982631507801</v>
      </c>
      <c r="V117" s="66">
        <f>'signal-per-mass-dry-weight'!V117*100/'signal-per-mass-dry-weight'!V$172</f>
        <v>0.0135985729510001</v>
      </c>
      <c r="W117" s="66">
        <f>'signal-per-mass-dry-weight'!W117*100/'signal-per-mass-dry-weight'!W$172</f>
        <v>0.00246534159782252</v>
      </c>
      <c r="X117" s="66">
        <f>'signal-per-mass-dry-weight'!X117*100/'signal-per-mass-dry-weight'!X$172</f>
        <v>0.0178570766642983</v>
      </c>
      <c r="Y117" s="66">
        <f>'signal-per-mass-dry-weight'!Y117*100/'signal-per-mass-dry-weight'!Y$172</f>
        <v>0.0126703429209724</v>
      </c>
      <c r="Z117" s="66">
        <f>'signal-per-mass-dry-weight'!Z117*100/'signal-per-mass-dry-weight'!Z$172</f>
        <v>0.00933244661332709</v>
      </c>
      <c r="AA117" s="66">
        <f>'signal-per-mass-dry-weight'!AA117*100/'signal-per-mass-dry-weight'!AA$172</f>
        <v>0.0109068613064381</v>
      </c>
      <c r="AB117" s="66">
        <f>'signal-per-mass-dry-weight'!AB117*100/'signal-per-mass-dry-weight'!AB$172</f>
        <v>0.00305619169577193</v>
      </c>
      <c r="AC117" s="66">
        <f>'signal-per-mass-dry-weight'!AC117*100/'signal-per-mass-dry-weight'!AC$172</f>
        <v>0.0104974306512121</v>
      </c>
      <c r="AD117" s="66">
        <f>'signal-per-mass-dry-weight'!AD117*100/'signal-per-mass-dry-weight'!AD$172</f>
        <v>0.00650523729767252</v>
      </c>
      <c r="AE117" s="66">
        <f>'signal-per-mass-dry-weight'!AE117*100/'signal-per-mass-dry-weight'!AE$172</f>
        <v>0</v>
      </c>
      <c r="AF117" s="66">
        <f>'signal-per-mass-dry-weight'!AF117*100/'signal-per-mass-dry-weight'!AF$172</f>
        <v>0</v>
      </c>
      <c r="AG117" s="66">
        <f>'signal-per-mass-dry-weight'!AG117*100/'signal-per-mass-dry-weight'!AG$172</f>
        <v>0.00894225361813651</v>
      </c>
      <c r="AH117" s="66">
        <f>'signal-per-mass-dry-weight'!AH117*100/'signal-per-mass-dry-weight'!AH$172</f>
        <v>0.0149973820290775</v>
      </c>
      <c r="AI117" s="66">
        <f>'signal-per-mass-dry-weight'!AI117*100/'signal-per-mass-dry-weight'!AI$172</f>
        <v>0</v>
      </c>
      <c r="AJ117" s="66">
        <f>'signal-per-mass-dry-weight'!AJ117*100/'signal-per-mass-dry-weight'!AJ$172</f>
        <v>0.00804523825980839</v>
      </c>
      <c r="AK117" s="66">
        <f>'signal-per-mass-dry-weight'!AK117*100/'signal-per-mass-dry-weight'!AK$172</f>
        <v>0.00797452587658849</v>
      </c>
      <c r="AL117" s="66">
        <f>'signal-per-mass-dry-weight'!AL117*100/'signal-per-mass-dry-weight'!AL$172</f>
        <v>0.00665691548441913</v>
      </c>
      <c r="AM117" s="66">
        <f>'signal-per-mass-dry-weight'!AM117*100/'signal-per-mass-dry-weight'!AM$172</f>
        <v>0.0115533451192939</v>
      </c>
      <c r="AN117" s="66">
        <f>'signal-per-mass-dry-weight'!AN117*100/'signal-per-mass-dry-weight'!AN$172</f>
        <v>0.0125242353417602</v>
      </c>
      <c r="AO117" s="66">
        <f>'signal-per-mass-dry-weight'!AO117*100/'signal-per-mass-dry-weight'!AO$172</f>
        <v>0.00384592279719194</v>
      </c>
      <c r="AP117" s="66">
        <f>'signal-per-mass-dry-weight'!AP117*100/'signal-per-mass-dry-weight'!AP$172</f>
        <v>0.00720872028374372</v>
      </c>
      <c r="AQ117" s="66">
        <f>'signal-per-mass-dry-weight'!AQ117*100/'signal-per-mass-dry-weight'!AQ$172</f>
        <v>0.0145563703531935</v>
      </c>
      <c r="AR117" s="66">
        <f>'signal-per-mass-dry-weight'!AR117*100/'signal-per-mass-dry-weight'!AR$172</f>
        <v>0.00419779053160595</v>
      </c>
      <c r="AS117" s="66">
        <f>'signal-per-mass-dry-weight'!AS117*100/'signal-per-mass-dry-weight'!AS$172</f>
        <v>0.0079833151325593</v>
      </c>
      <c r="AT117" s="66">
        <f>'signal-per-mass-dry-weight'!AT117*100/'signal-per-mass-dry-weight'!AT$172</f>
        <v>0.0148716569942416</v>
      </c>
      <c r="AU117" s="66">
        <f>'signal-per-mass-dry-weight'!AU117*100/'signal-per-mass-dry-weight'!AU$172</f>
        <v>0.0112849509403459</v>
      </c>
      <c r="AV117" s="66">
        <f>'signal-per-mass-dry-weight'!AV117*100/'signal-per-mass-dry-weight'!AV$172</f>
        <v>0.00885886249352928</v>
      </c>
      <c r="AW117" s="66">
        <f>'signal-per-mass-dry-weight'!AW117*100/'signal-per-mass-dry-weight'!AW$172</f>
        <v>0.00702231201801166</v>
      </c>
      <c r="AX117" s="66">
        <f>'signal-per-mass-dry-weight'!AX117*100/'signal-per-mass-dry-weight'!AX$172</f>
        <v>0.0167234829499869</v>
      </c>
      <c r="AY117" s="66">
        <f>'signal-per-mass-dry-weight'!AY117*100/'signal-per-mass-dry-weight'!AY$172</f>
        <v>0.00506178201713936</v>
      </c>
      <c r="AZ117" s="66">
        <f>'signal-per-mass-dry-weight'!AZ117*100/'signal-per-mass-dry-weight'!AZ$172</f>
        <v>0.00912278285990051</v>
      </c>
      <c r="BA117" s="66">
        <f>'signal-per-mass-dry-weight'!BA117*100/'signal-per-mass-dry-weight'!BA$172</f>
        <v>0.00224152449441266</v>
      </c>
      <c r="BB117" s="66">
        <f>'signal-per-mass-dry-weight'!BB117*100/'signal-per-mass-dry-weight'!BB$172</f>
        <v>0.00684421947859343</v>
      </c>
      <c r="BC117" s="66">
        <f>'signal-per-mass-dry-weight'!BC117*100/'signal-per-mass-dry-weight'!BC$172</f>
        <v>0.00227921051017878</v>
      </c>
      <c r="BD117" s="66">
        <f>'signal-per-mass-dry-weight'!BD117*100/'signal-per-mass-dry-weight'!BD$172</f>
        <v>0.00802313741600371</v>
      </c>
      <c r="BE117" s="66">
        <f>'signal-per-mass-dry-weight'!BE117*100/'signal-per-mass-dry-weight'!BE$172</f>
        <v>0.0189409120884366</v>
      </c>
      <c r="BF117" s="66">
        <f>'signal-per-mass-dry-weight'!BF117*100/'signal-per-mass-dry-weight'!BF$172</f>
        <v>0.00784646841137538</v>
      </c>
      <c r="BG117" s="66">
        <f>'signal-per-mass-dry-weight'!BG117*100/'signal-per-mass-dry-weight'!BG$172</f>
        <v>0.00834180210044695</v>
      </c>
      <c r="BH117" s="66">
        <f>'signal-per-mass-dry-weight'!BH117*100/'signal-per-mass-dry-weight'!BH$172</f>
        <v>0</v>
      </c>
      <c r="BI117" s="66">
        <f>'signal-per-mass-dry-weight'!BI117*100/'signal-per-mass-dry-weight'!BI$172</f>
        <v>0.00318752494211308</v>
      </c>
      <c r="BJ117" s="66">
        <f>'signal-per-mass-dry-weight'!BJ117*100/'signal-per-mass-dry-weight'!BJ$172</f>
        <v>0.00387251996042418</v>
      </c>
      <c r="BK117" s="66">
        <f>'signal-per-mass-dry-weight'!BK117*100/'signal-per-mass-dry-weight'!BK$172</f>
        <v>0.0187981875956078</v>
      </c>
      <c r="BL117" s="66">
        <f>'signal-per-mass-dry-weight'!BL117*100/'signal-per-mass-dry-weight'!BL$172</f>
        <v>0.00810110595944183</v>
      </c>
      <c r="BM117" s="121">
        <f>'signal-per-mass-dry-weight'!BM117*100/'signal-per-mass-dry-weight'!BM$172</f>
        <v>0.00205601352716377</v>
      </c>
      <c r="BN117" s="66">
        <f>'signal-per-mass-dry-weight'!BN117*100/'signal-per-mass-dry-weight'!BN$172</f>
        <v>0</v>
      </c>
      <c r="BO117" s="66">
        <f>'signal-per-mass-dry-weight'!BO117*100/'signal-per-mass-dry-weight'!BO$172</f>
        <v>0.00144297604157218</v>
      </c>
      <c r="BP117" s="66">
        <f>'signal-per-mass-dry-weight'!BP117*100/'signal-per-mass-dry-weight'!BP$172</f>
        <v>0.00370323261820698</v>
      </c>
      <c r="BQ117" s="66">
        <f>'signal-per-mass-dry-weight'!BQ117*100/'signal-per-mass-dry-weight'!BQ$172</f>
        <v>0.00115122675250073</v>
      </c>
      <c r="BR117" s="66">
        <f>'signal-per-mass-dry-weight'!BR117*100/'signal-per-mass-dry-weight'!BR$172</f>
        <v>0</v>
      </c>
      <c r="BS117" s="66">
        <f>'signal-per-mass-dry-weight'!BS117*100/'signal-per-mass-dry-weight'!BS$172</f>
        <v>0</v>
      </c>
      <c r="BT117" s="66">
        <f>'signal-per-mass-dry-weight'!BT117*100/'signal-per-mass-dry-weight'!BT$172</f>
        <v>0</v>
      </c>
      <c r="BU117" s="66">
        <f>'signal-per-mass-dry-weight'!BU117*100/'signal-per-mass-dry-weight'!BU$172</f>
        <v>0</v>
      </c>
      <c r="BV117" s="66">
        <f>'signal-per-mass-dry-weight'!BV117*100/'signal-per-mass-dry-weight'!BV$172</f>
        <v>0</v>
      </c>
      <c r="BW117" s="66">
        <f>'signal-per-mass-dry-weight'!BW117*100/'signal-per-mass-dry-weight'!BW$172</f>
        <v>0.00825282147915186</v>
      </c>
      <c r="BX117" s="66">
        <f>'signal-per-mass-dry-weight'!BX117*100/'signal-per-mass-dry-weight'!BX$172</f>
        <v>0.016090426647328</v>
      </c>
      <c r="BY117" s="66">
        <f>'signal-per-mass-dry-weight'!BY117*100/'signal-per-mass-dry-weight'!BY$172</f>
        <v>0.0125143397748874</v>
      </c>
      <c r="BZ117" s="66">
        <f>'signal-per-mass-dry-weight'!BZ117*100/'signal-per-mass-dry-weight'!BZ$172</f>
        <v>0</v>
      </c>
      <c r="CA117" s="66">
        <f>'signal-per-mass-dry-weight'!CA117*100/'signal-per-mass-dry-weight'!CA$172</f>
        <v>0</v>
      </c>
      <c r="CB117" s="66">
        <f>'signal-per-mass-dry-weight'!CB117*100/'signal-per-mass-dry-weight'!CB$172</f>
        <v>0.00200683441040471</v>
      </c>
      <c r="CC117" s="66">
        <f>'signal-per-mass-dry-weight'!CC117*100/'signal-per-mass-dry-weight'!CC$172</f>
        <v>0</v>
      </c>
      <c r="CD117" s="66">
        <f>'signal-per-mass-dry-weight'!CD117*100/'signal-per-mass-dry-weight'!CD$172</f>
        <v>0.00248450264163772</v>
      </c>
      <c r="CE117" s="66">
        <f>'signal-per-mass-dry-weight'!CE117*100/'signal-per-mass-dry-weight'!CE$172</f>
        <v>0</v>
      </c>
      <c r="CF117" s="66">
        <f>'signal-per-mass-dry-weight'!CF117*100/'signal-per-mass-dry-weight'!CF$172</f>
        <v>0</v>
      </c>
      <c r="CG117" s="66">
        <f>'signal-per-mass-dry-weight'!CG117*100/'signal-per-mass-dry-weight'!CG$172</f>
        <v>0</v>
      </c>
      <c r="CH117" s="66">
        <f>'signal-per-mass-dry-weight'!CH117*100/'signal-per-mass-dry-weight'!CH$172</f>
        <v>0</v>
      </c>
      <c r="CI117" s="66">
        <f>'signal-per-mass-dry-weight'!CI117*100/'signal-per-mass-dry-weight'!CI$172</f>
        <v>0.00153793378494464</v>
      </c>
      <c r="CJ117" s="66">
        <f>'signal-per-mass-dry-weight'!CJ117*100/'signal-per-mass-dry-weight'!CJ$172</f>
        <v>0.00341729313082595</v>
      </c>
      <c r="CK117" s="66">
        <f>'signal-per-mass-dry-weight'!CK117*100/'signal-per-mass-dry-weight'!CK$172</f>
        <v>0</v>
      </c>
      <c r="CL117" s="66">
        <f>'signal-per-mass-dry-weight'!CL117*100/'signal-per-mass-dry-weight'!CL$172</f>
        <v>0.00128090237048594</v>
      </c>
      <c r="CM117" s="66">
        <f>'signal-per-mass-dry-weight'!CM117*100/'signal-per-mass-dry-weight'!CM$172</f>
        <v>0.00321451770888982</v>
      </c>
      <c r="CN117" s="66">
        <f>'signal-per-mass-dry-weight'!CN117*100/'signal-per-mass-dry-weight'!CN$172</f>
        <v>0.00816819781611078</v>
      </c>
      <c r="CO117" s="66">
        <f>'signal-per-mass-dry-weight'!CO117*100/'signal-per-mass-dry-weight'!CO$172</f>
        <v>0.0033809492124789</v>
      </c>
      <c r="CP117" s="66">
        <f>'signal-per-mass-dry-weight'!CP117*100/'signal-per-mass-dry-weight'!CP$172</f>
        <v>0.0113529824756556</v>
      </c>
      <c r="CQ117" s="66">
        <f>'signal-per-mass-dry-weight'!CQ117*100/'signal-per-mass-dry-weight'!CQ$172</f>
        <v>0.00133231231975756</v>
      </c>
      <c r="CR117" s="66">
        <f>'signal-per-mass-dry-weight'!CR117*100/'signal-per-mass-dry-weight'!CR$172</f>
        <v>0</v>
      </c>
      <c r="CS117" s="66">
        <f>'signal-per-mass-dry-weight'!CS117*100/'signal-per-mass-dry-weight'!CS$172</f>
        <v>0</v>
      </c>
      <c r="CT117" s="66">
        <f>'signal-per-mass-dry-weight'!CT117*100/'signal-per-mass-dry-weight'!CT$172</f>
        <v>0.00428122527081278</v>
      </c>
      <c r="CU117" s="66">
        <f>'signal-per-mass-dry-weight'!CU117*100/'signal-per-mass-dry-weight'!CU$172</f>
        <v>0</v>
      </c>
      <c r="CV117" s="66">
        <f>'signal-per-mass-dry-weight'!CV117*100/'signal-per-mass-dry-weight'!CV$172</f>
        <v>0.00301747330654113</v>
      </c>
      <c r="CW117" s="66">
        <f>'signal-per-mass-dry-weight'!CW117*100/'signal-per-mass-dry-weight'!CW$172</f>
        <v>0.00671592385810502</v>
      </c>
      <c r="CX117" s="66">
        <f>'signal-per-mass-dry-weight'!CX117*100/'signal-per-mass-dry-weight'!CX$172</f>
        <v>0</v>
      </c>
      <c r="CY117" s="66">
        <f>'signal-per-mass-dry-weight'!CY117*100/'signal-per-mass-dry-weight'!CY$172</f>
        <v>0</v>
      </c>
      <c r="CZ117" s="66">
        <f>'signal-per-mass-dry-weight'!CZ117*100/'signal-per-mass-dry-weight'!CZ$172</f>
        <v>0.00916957154154929</v>
      </c>
    </row>
    <row r="118" spans="1:104">
      <c r="A118">
        <f>'imported data from Web Calc'!A125</f>
        <v>824.5</v>
      </c>
      <c r="B118" t="str">
        <f>'imported data from Web Calc'!B125</f>
        <v>C41H75O13P</v>
      </c>
      <c r="C118" s="61" t="str">
        <f>'imported data from Web Calc'!C125</f>
        <v>PI(32:2)</v>
      </c>
      <c r="D118" s="96"/>
      <c r="E118" s="96"/>
      <c r="F118" s="96"/>
      <c r="G118" s="66">
        <f>'signal-per-mass-dry-weight'!G118*100/'signal-per-mass-dry-weight'!G$172</f>
        <v>0.00554638287826255</v>
      </c>
      <c r="H118" s="66">
        <f>'signal-per-mass-dry-weight'!H118*100/'signal-per-mass-dry-weight'!H$172</f>
        <v>0.00891315308027408</v>
      </c>
      <c r="I118" s="66">
        <f>'signal-per-mass-dry-weight'!I118*100/'signal-per-mass-dry-weight'!I$172</f>
        <v>0.00889012719416864</v>
      </c>
      <c r="J118" s="66">
        <f>'signal-per-mass-dry-weight'!J118*100/'signal-per-mass-dry-weight'!J$172</f>
        <v>0.00451384734930996</v>
      </c>
      <c r="K118" s="66">
        <f>'signal-per-mass-dry-weight'!K118*100/'signal-per-mass-dry-weight'!K$172</f>
        <v>0</v>
      </c>
      <c r="L118" s="66">
        <f>'signal-per-mass-dry-weight'!L118*100/'signal-per-mass-dry-weight'!L$172</f>
        <v>0.00591635958128769</v>
      </c>
      <c r="M118" s="66">
        <f>'signal-per-mass-dry-weight'!M118*100/'signal-per-mass-dry-weight'!M$172</f>
        <v>0.00297359177881118</v>
      </c>
      <c r="N118" s="66">
        <f>'signal-per-mass-dry-weight'!N118*100/'signal-per-mass-dry-weight'!N$172</f>
        <v>0.00303020299147877</v>
      </c>
      <c r="O118" s="66">
        <f>'signal-per-mass-dry-weight'!O118*100/'signal-per-mass-dry-weight'!O$172</f>
        <v>0.003025319380313</v>
      </c>
      <c r="P118" s="66">
        <f>'signal-per-mass-dry-weight'!P118*100/'signal-per-mass-dry-weight'!P$172</f>
        <v>0.0106587934071636</v>
      </c>
      <c r="Q118" s="66">
        <f t="shared" si="3"/>
        <v>0.00534677776410695</v>
      </c>
      <c r="R118" s="115">
        <f t="shared" si="4"/>
        <v>0.00332541791658891</v>
      </c>
      <c r="S118" s="66">
        <f t="shared" si="5"/>
        <v>0.621948033619897</v>
      </c>
      <c r="T118" s="66">
        <f>'signal-per-mass-dry-weight'!T118*100/'signal-per-mass-dry-weight'!T$172</f>
        <v>0.0100971342764566</v>
      </c>
      <c r="U118" s="66">
        <f>'signal-per-mass-dry-weight'!U118*100/'signal-per-mass-dry-weight'!U$172</f>
        <v>0.0016424565787695</v>
      </c>
      <c r="V118" s="66">
        <f>'signal-per-mass-dry-weight'!V118*100/'signal-per-mass-dry-weight'!V$172</f>
        <v>0.00831023902561116</v>
      </c>
      <c r="W118" s="66">
        <f>'signal-per-mass-dry-weight'!W118*100/'signal-per-mass-dry-weight'!W$172</f>
        <v>0.00493068319564504</v>
      </c>
      <c r="X118" s="66">
        <f>'signal-per-mass-dry-weight'!X118*100/'signal-per-mass-dry-weight'!X$172</f>
        <v>0.0121428121317229</v>
      </c>
      <c r="Y118" s="66">
        <f>'signal-per-mass-dry-weight'!Y118*100/'signal-per-mass-dry-weight'!Y$172</f>
        <v>0.00487320881575863</v>
      </c>
      <c r="Z118" s="66">
        <f>'signal-per-mass-dry-weight'!Z118*100/'signal-per-mass-dry-weight'!Z$172</f>
        <v>0.0122488361799918</v>
      </c>
      <c r="AA118" s="66">
        <f>'signal-per-mass-dry-weight'!AA118*100/'signal-per-mass-dry-weight'!AA$172</f>
        <v>0.00363562043547937</v>
      </c>
      <c r="AB118" s="66">
        <f>'signal-per-mass-dry-weight'!AB118*100/'signal-per-mass-dry-weight'!AB$172</f>
        <v>0.00305619169577193</v>
      </c>
      <c r="AC118" s="66">
        <f>'signal-per-mass-dry-weight'!AC118*100/'signal-per-mass-dry-weight'!AC$172</f>
        <v>0.00209948613024243</v>
      </c>
      <c r="AD118" s="66">
        <f>'signal-per-mass-dry-weight'!AD118*100/'signal-per-mass-dry-weight'!AD$172</f>
        <v>0.00216841243255751</v>
      </c>
      <c r="AE118" s="66">
        <f>'signal-per-mass-dry-weight'!AE118*100/'signal-per-mass-dry-weight'!AE$172</f>
        <v>0.00704326615772621</v>
      </c>
      <c r="AF118" s="66">
        <f>'signal-per-mass-dry-weight'!AF118*100/'signal-per-mass-dry-weight'!AF$172</f>
        <v>0.0100651580383658</v>
      </c>
      <c r="AG118" s="66">
        <f>'signal-per-mass-dry-weight'!AG118*100/'signal-per-mass-dry-weight'!AG$172</f>
        <v>0.00357690144725461</v>
      </c>
      <c r="AH118" s="66">
        <f>'signal-per-mass-dry-weight'!AH118*100/'signal-per-mass-dry-weight'!AH$172</f>
        <v>0.00818039019767863</v>
      </c>
      <c r="AI118" s="66">
        <f>'signal-per-mass-dry-weight'!AI118*100/'signal-per-mass-dry-weight'!AI$172</f>
        <v>0</v>
      </c>
      <c r="AJ118" s="66">
        <f>'signal-per-mass-dry-weight'!AJ118*100/'signal-per-mass-dry-weight'!AJ$172</f>
        <v>0.00482714295588504</v>
      </c>
      <c r="AK118" s="66">
        <f>'signal-per-mass-dry-weight'!AK118*100/'signal-per-mass-dry-weight'!AK$172</f>
        <v>0.00797452587658849</v>
      </c>
      <c r="AL118" s="66">
        <f>'signal-per-mass-dry-weight'!AL118*100/'signal-per-mass-dry-weight'!AL$172</f>
        <v>0</v>
      </c>
      <c r="AM118" s="66">
        <f>'signal-per-mass-dry-weight'!AM118*100/'signal-per-mass-dry-weight'!AM$172</f>
        <v>0.00271843414571621</v>
      </c>
      <c r="AN118" s="66">
        <f>'signal-per-mass-dry-weight'!AN118*100/'signal-per-mass-dry-weight'!AN$172</f>
        <v>0.016377846216148</v>
      </c>
      <c r="AO118" s="66">
        <f>'signal-per-mass-dry-weight'!AO118*100/'signal-per-mass-dry-weight'!AO$172</f>
        <v>0.00576888419578791</v>
      </c>
      <c r="AP118" s="66">
        <f>'signal-per-mass-dry-weight'!AP118*100/'signal-per-mass-dry-weight'!AP$172</f>
        <v>0.00720872028374372</v>
      </c>
      <c r="AQ118" s="66">
        <f>'signal-per-mass-dry-weight'!AQ118*100/'signal-per-mass-dry-weight'!AQ$172</f>
        <v>0.00623844443708294</v>
      </c>
      <c r="AR118" s="66">
        <f>'signal-per-mass-dry-weight'!AR118*100/'signal-per-mass-dry-weight'!AR$172</f>
        <v>0.00599684361657993</v>
      </c>
      <c r="AS118" s="66">
        <f>'signal-per-mass-dry-weight'!AS118*100/'signal-per-mass-dry-weight'!AS$172</f>
        <v>0.0102642623132905</v>
      </c>
      <c r="AT118" s="66">
        <f>'signal-per-mass-dry-weight'!AT118*100/'signal-per-mass-dry-weight'!AT$172</f>
        <v>0.0185895712428019</v>
      </c>
      <c r="AU118" s="66">
        <f>'signal-per-mass-dry-weight'!AU118*100/'signal-per-mass-dry-weight'!AU$172</f>
        <v>0.00772128222234193</v>
      </c>
      <c r="AV118" s="66">
        <f>'signal-per-mass-dry-weight'!AV118*100/'signal-per-mass-dry-weight'!AV$172</f>
        <v>0.0101244142783192</v>
      </c>
      <c r="AW118" s="66">
        <f>'signal-per-mass-dry-weight'!AW118*100/'signal-per-mass-dry-weight'!AW$172</f>
        <v>0.00624205512712148</v>
      </c>
      <c r="AX118" s="66">
        <f>'signal-per-mass-dry-weight'!AX118*100/'signal-per-mass-dry-weight'!AX$172</f>
        <v>0.010642216422719</v>
      </c>
      <c r="AY118" s="66">
        <f>'signal-per-mass-dry-weight'!AY118*100/'signal-per-mass-dry-weight'!AY$172</f>
        <v>0.0118108247066585</v>
      </c>
      <c r="AZ118" s="66">
        <f>'signal-per-mass-dry-weight'!AZ118*100/'signal-per-mass-dry-weight'!AZ$172</f>
        <v>0.00912278285990051</v>
      </c>
      <c r="BA118" s="66">
        <f>'signal-per-mass-dry-weight'!BA118*100/'signal-per-mass-dry-weight'!BA$172</f>
        <v>0.00896609797765064</v>
      </c>
      <c r="BB118" s="66">
        <f>'signal-per-mass-dry-weight'!BB118*100/'signal-per-mass-dry-weight'!BB$172</f>
        <v>0.0123195950614682</v>
      </c>
      <c r="BC118" s="66">
        <f>'signal-per-mass-dry-weight'!BC118*100/'signal-per-mass-dry-weight'!BC$172</f>
        <v>0.00683763153053633</v>
      </c>
      <c r="BD118" s="66">
        <f>'signal-per-mass-dry-weight'!BD118*100/'signal-per-mass-dry-weight'!BD$172</f>
        <v>0.0111432464111163</v>
      </c>
      <c r="BE118" s="66">
        <f>'signal-per-mass-dry-weight'!BE118*100/'signal-per-mass-dry-weight'!BE$172</f>
        <v>0.0117740804874065</v>
      </c>
      <c r="BF118" s="66">
        <f>'signal-per-mass-dry-weight'!BF118*100/'signal-per-mass-dry-weight'!BF$172</f>
        <v>0.00130774473522923</v>
      </c>
      <c r="BG118" s="66">
        <f>'signal-per-mass-dry-weight'!BG118*100/'signal-per-mass-dry-weight'!BG$172</f>
        <v>0.00834180210044695</v>
      </c>
      <c r="BH118" s="66">
        <f>'signal-per-mass-dry-weight'!BH118*100/'signal-per-mass-dry-weight'!BH$172</f>
        <v>0.0087894329278738</v>
      </c>
      <c r="BI118" s="66">
        <f>'signal-per-mass-dry-weight'!BI118*100/'signal-per-mass-dry-weight'!BI$172</f>
        <v>0.00637504988422616</v>
      </c>
      <c r="BJ118" s="66">
        <f>'signal-per-mass-dry-weight'!BJ118*100/'signal-per-mass-dry-weight'!BJ$172</f>
        <v>0.00387251996042418</v>
      </c>
      <c r="BK118" s="66">
        <f>'signal-per-mass-dry-weight'!BK118*100/'signal-per-mass-dry-weight'!BK$172</f>
        <v>0.0140986406967058</v>
      </c>
      <c r="BL118" s="66">
        <f>'signal-per-mass-dry-weight'!BL118*100/'signal-per-mass-dry-weight'!BL$172</f>
        <v>0.0141769354290232</v>
      </c>
      <c r="BM118" s="121">
        <f>'signal-per-mass-dry-weight'!BM118*100/'signal-per-mass-dry-weight'!BM$172</f>
        <v>0</v>
      </c>
      <c r="BN118" s="66">
        <f>'signal-per-mass-dry-weight'!BN118*100/'signal-per-mass-dry-weight'!BN$172</f>
        <v>0</v>
      </c>
      <c r="BO118" s="66">
        <f>'signal-per-mass-dry-weight'!BO118*100/'signal-per-mass-dry-weight'!BO$172</f>
        <v>0</v>
      </c>
      <c r="BP118" s="66">
        <f>'signal-per-mass-dry-weight'!BP118*100/'signal-per-mass-dry-weight'!BP$172</f>
        <v>0</v>
      </c>
      <c r="BQ118" s="66">
        <f>'signal-per-mass-dry-weight'!BQ118*100/'signal-per-mass-dry-weight'!BQ$172</f>
        <v>0</v>
      </c>
      <c r="BR118" s="66">
        <f>'signal-per-mass-dry-weight'!BR118*100/'signal-per-mass-dry-weight'!BR$172</f>
        <v>0.00441208280683722</v>
      </c>
      <c r="BS118" s="66">
        <f>'signal-per-mass-dry-weight'!BS118*100/'signal-per-mass-dry-weight'!BS$172</f>
        <v>0</v>
      </c>
      <c r="BT118" s="66">
        <f>'signal-per-mass-dry-weight'!BT118*100/'signal-per-mass-dry-weight'!BT$172</f>
        <v>0</v>
      </c>
      <c r="BU118" s="66">
        <f>'signal-per-mass-dry-weight'!BU118*100/'signal-per-mass-dry-weight'!BU$172</f>
        <v>0</v>
      </c>
      <c r="BV118" s="66">
        <f>'signal-per-mass-dry-weight'!BV118*100/'signal-per-mass-dry-weight'!BV$172</f>
        <v>0</v>
      </c>
      <c r="BW118" s="66">
        <f>'signal-per-mass-dry-weight'!BW118*100/'signal-per-mass-dry-weight'!BW$172</f>
        <v>0.00550188098610124</v>
      </c>
      <c r="BX118" s="66">
        <f>'signal-per-mass-dry-weight'!BX118*100/'signal-per-mass-dry-weight'!BX$172</f>
        <v>0.00938608221094134</v>
      </c>
      <c r="BY118" s="66">
        <f>'signal-per-mass-dry-weight'!BY118*100/'signal-per-mass-dry-weight'!BY$172</f>
        <v>0</v>
      </c>
      <c r="BZ118" s="66">
        <f>'signal-per-mass-dry-weight'!BZ118*100/'signal-per-mass-dry-weight'!BZ$172</f>
        <v>0</v>
      </c>
      <c r="CA118" s="66">
        <f>'signal-per-mass-dry-weight'!CA118*100/'signal-per-mass-dry-weight'!CA$172</f>
        <v>0</v>
      </c>
      <c r="CB118" s="66">
        <f>'signal-per-mass-dry-weight'!CB118*100/'signal-per-mass-dry-weight'!CB$172</f>
        <v>0.00200683441040471</v>
      </c>
      <c r="CC118" s="66">
        <f>'signal-per-mass-dry-weight'!CC118*100/'signal-per-mass-dry-weight'!CC$172</f>
        <v>0.00274751482702484</v>
      </c>
      <c r="CD118" s="66">
        <f>'signal-per-mass-dry-weight'!CD118*100/'signal-per-mass-dry-weight'!CD$172</f>
        <v>0.00124225132081886</v>
      </c>
      <c r="CE118" s="66">
        <f>'signal-per-mass-dry-weight'!CE118*100/'signal-per-mass-dry-weight'!CE$172</f>
        <v>0</v>
      </c>
      <c r="CF118" s="66">
        <f>'signal-per-mass-dry-weight'!CF118*100/'signal-per-mass-dry-weight'!CF$172</f>
        <v>0.00436639974603967</v>
      </c>
      <c r="CG118" s="66">
        <f>'signal-per-mass-dry-weight'!CG118*100/'signal-per-mass-dry-weight'!CG$172</f>
        <v>0</v>
      </c>
      <c r="CH118" s="66">
        <f>'signal-per-mass-dry-weight'!CH118*100/'signal-per-mass-dry-weight'!CH$172</f>
        <v>0</v>
      </c>
      <c r="CI118" s="66">
        <f>'signal-per-mass-dry-weight'!CI118*100/'signal-per-mass-dry-weight'!CI$172</f>
        <v>0</v>
      </c>
      <c r="CJ118" s="66">
        <f>'signal-per-mass-dry-weight'!CJ118*100/'signal-per-mass-dry-weight'!CJ$172</f>
        <v>0</v>
      </c>
      <c r="CK118" s="66">
        <f>'signal-per-mass-dry-weight'!CK118*100/'signal-per-mass-dry-weight'!CK$172</f>
        <v>0</v>
      </c>
      <c r="CL118" s="66">
        <f>'signal-per-mass-dry-weight'!CL118*100/'signal-per-mass-dry-weight'!CL$172</f>
        <v>0.00128090237048594</v>
      </c>
      <c r="CM118" s="66">
        <f>'signal-per-mass-dry-weight'!CM118*100/'signal-per-mass-dry-weight'!CM$172</f>
        <v>0.00642903541777964</v>
      </c>
      <c r="CN118" s="66">
        <f>'signal-per-mass-dry-weight'!CN118*100/'signal-per-mass-dry-weight'!CN$172</f>
        <v>0.010890930421481</v>
      </c>
      <c r="CO118" s="66">
        <f>'signal-per-mass-dry-weight'!CO118*100/'signal-per-mass-dry-weight'!CO$172</f>
        <v>0.0033809492124789</v>
      </c>
      <c r="CP118" s="66">
        <f>'signal-per-mass-dry-weight'!CP118*100/'signal-per-mass-dry-weight'!CP$172</f>
        <v>0</v>
      </c>
      <c r="CQ118" s="66">
        <f>'signal-per-mass-dry-weight'!CQ118*100/'signal-per-mass-dry-weight'!CQ$172</f>
        <v>0.00399693695927267</v>
      </c>
      <c r="CR118" s="66">
        <f>'signal-per-mass-dry-weight'!CR118*100/'signal-per-mass-dry-weight'!CR$172</f>
        <v>0</v>
      </c>
      <c r="CS118" s="66">
        <f>'signal-per-mass-dry-weight'!CS118*100/'signal-per-mass-dry-weight'!CS$172</f>
        <v>0</v>
      </c>
      <c r="CT118" s="66">
        <f>'signal-per-mass-dry-weight'!CT118*100/'signal-per-mass-dry-weight'!CT$172</f>
        <v>0</v>
      </c>
      <c r="CU118" s="66">
        <f>'signal-per-mass-dry-weight'!CU118*100/'signal-per-mass-dry-weight'!CU$172</f>
        <v>0</v>
      </c>
      <c r="CV118" s="66">
        <f>'signal-per-mass-dry-weight'!CV118*100/'signal-per-mass-dry-weight'!CV$172</f>
        <v>0.00301747330654113</v>
      </c>
      <c r="CW118" s="66">
        <f>'signal-per-mass-dry-weight'!CW118*100/'signal-per-mass-dry-weight'!CW$172</f>
        <v>0.00671592385810502</v>
      </c>
      <c r="CX118" s="66">
        <f>'signal-per-mass-dry-weight'!CX118*100/'signal-per-mass-dry-weight'!CX$172</f>
        <v>0.00484910501000154</v>
      </c>
      <c r="CY118" s="66">
        <f>'signal-per-mass-dry-weight'!CY118*100/'signal-per-mass-dry-weight'!CY$172</f>
        <v>0.0172141437993343</v>
      </c>
      <c r="CZ118" s="66">
        <f>'signal-per-mass-dry-weight'!CZ118*100/'signal-per-mass-dry-weight'!CZ$172</f>
        <v>0.00611304769436619</v>
      </c>
    </row>
    <row r="119" spans="1:104">
      <c r="A119">
        <f>'imported data from Web Calc'!A126</f>
        <v>826.5</v>
      </c>
      <c r="B119" t="str">
        <f>'imported data from Web Calc'!B126</f>
        <v>C41H77O13P</v>
      </c>
      <c r="C119" s="61" t="str">
        <f>'imported data from Web Calc'!C126</f>
        <v>PI(32:1)</v>
      </c>
      <c r="D119" s="96"/>
      <c r="E119" s="96"/>
      <c r="F119" s="96"/>
      <c r="G119" s="66">
        <f>'signal-per-mass-dry-weight'!G119*100/'signal-per-mass-dry-weight'!G$172</f>
        <v>0.00831957431739382</v>
      </c>
      <c r="H119" s="66">
        <f>'signal-per-mass-dry-weight'!H119*100/'signal-per-mass-dry-weight'!H$172</f>
        <v>0.00891315308027408</v>
      </c>
      <c r="I119" s="66">
        <f>'signal-per-mass-dry-weight'!I119*100/'signal-per-mass-dry-weight'!I$172</f>
        <v>0.0103718150598634</v>
      </c>
      <c r="J119" s="66">
        <f>'signal-per-mass-dry-weight'!J119*100/'signal-per-mass-dry-weight'!J$172</f>
        <v>0.0135415420479299</v>
      </c>
      <c r="K119" s="66">
        <f>'signal-per-mass-dry-weight'!K119*100/'signal-per-mass-dry-weight'!K$172</f>
        <v>0.00592465023151823</v>
      </c>
      <c r="L119" s="66">
        <f>'signal-per-mass-dry-weight'!L119*100/'signal-per-mass-dry-weight'!L$172</f>
        <v>0.0103536292672534</v>
      </c>
      <c r="M119" s="66">
        <f>'signal-per-mass-dry-weight'!M119*100/'signal-per-mass-dry-weight'!M$172</f>
        <v>0.0163547547834615</v>
      </c>
      <c r="N119" s="66">
        <f>'signal-per-mass-dry-weight'!N119*100/'signal-per-mass-dry-weight'!N$172</f>
        <v>0.00757550747869692</v>
      </c>
      <c r="O119" s="66">
        <f>'signal-per-mass-dry-weight'!O119*100/'signal-per-mass-dry-weight'!O$172</f>
        <v>0.0075632984507825</v>
      </c>
      <c r="P119" s="66">
        <f>'signal-per-mass-dry-weight'!P119*100/'signal-per-mass-dry-weight'!P$172</f>
        <v>0.0137041629520675</v>
      </c>
      <c r="Q119" s="66">
        <f t="shared" si="3"/>
        <v>0.0102622087669241</v>
      </c>
      <c r="R119" s="115">
        <f t="shared" si="4"/>
        <v>0.00331077765615556</v>
      </c>
      <c r="S119" s="66">
        <f t="shared" si="5"/>
        <v>0.322618427606583</v>
      </c>
      <c r="T119" s="66">
        <f>'signal-per-mass-dry-weight'!T119*100/'signal-per-mass-dry-weight'!T$172</f>
        <v>0.0100971342764566</v>
      </c>
      <c r="U119" s="66">
        <f>'signal-per-mass-dry-weight'!U119*100/'signal-per-mass-dry-weight'!U$172</f>
        <v>0.016424565787695</v>
      </c>
      <c r="V119" s="66">
        <f>'signal-per-mass-dry-weight'!V119*100/'signal-per-mass-dry-weight'!V$172</f>
        <v>0.00831023902561116</v>
      </c>
      <c r="W119" s="66">
        <f>'signal-per-mass-dry-weight'!W119*100/'signal-per-mass-dry-weight'!W$172</f>
        <v>0.0184900619836689</v>
      </c>
      <c r="X119" s="66">
        <f>'signal-per-mass-dry-weight'!X119*100/'signal-per-mass-dry-weight'!X$172</f>
        <v>0.0114285290651509</v>
      </c>
      <c r="Y119" s="66">
        <f>'signal-per-mass-dry-weight'!Y119*100/'signal-per-mass-dry-weight'!Y$172</f>
        <v>0.010721059394669</v>
      </c>
      <c r="Z119" s="66">
        <f>'signal-per-mass-dry-weight'!Z119*100/'signal-per-mass-dry-weight'!Z$172</f>
        <v>0.0110822803533259</v>
      </c>
      <c r="AA119" s="66">
        <f>'signal-per-mass-dry-weight'!AA119*100/'signal-per-mass-dry-weight'!AA$172</f>
        <v>0.00727124087095874</v>
      </c>
      <c r="AB119" s="66">
        <f>'signal-per-mass-dry-weight'!AB119*100/'signal-per-mass-dry-weight'!AB$172</f>
        <v>0.0122247667830877</v>
      </c>
      <c r="AC119" s="66">
        <f>'signal-per-mass-dry-weight'!AC119*100/'signal-per-mass-dry-weight'!AC$172</f>
        <v>0.00839794452096971</v>
      </c>
      <c r="AD119" s="66">
        <f>'signal-per-mass-dry-weight'!AD119*100/'signal-per-mass-dry-weight'!AD$172</f>
        <v>0</v>
      </c>
      <c r="AE119" s="66">
        <f>'signal-per-mass-dry-weight'!AE119*100/'signal-per-mass-dry-weight'!AE$172</f>
        <v>0.0105648992365893</v>
      </c>
      <c r="AF119" s="66">
        <f>'signal-per-mass-dry-weight'!AF119*100/'signal-per-mass-dry-weight'!AF$172</f>
        <v>0.0100651580383658</v>
      </c>
      <c r="AG119" s="66">
        <f>'signal-per-mass-dry-weight'!AG119*100/'signal-per-mass-dry-weight'!AG$172</f>
        <v>0.0017884507236273</v>
      </c>
      <c r="AH119" s="66">
        <f>'signal-per-mass-dry-weight'!AH119*100/'signal-per-mass-dry-weight'!AH$172</f>
        <v>0.0122705852965179</v>
      </c>
      <c r="AI119" s="66">
        <f>'signal-per-mass-dry-weight'!AI119*100/'signal-per-mass-dry-weight'!AI$172</f>
        <v>0.0105878090004192</v>
      </c>
      <c r="AJ119" s="66">
        <f>'signal-per-mass-dry-weight'!AJ119*100/'signal-per-mass-dry-weight'!AJ$172</f>
        <v>0.0160904765196168</v>
      </c>
      <c r="AK119" s="66">
        <f>'signal-per-mass-dry-weight'!AK119*100/'signal-per-mass-dry-weight'!AK$172</f>
        <v>0.00797452587658849</v>
      </c>
      <c r="AL119" s="66">
        <f>'signal-per-mass-dry-weight'!AL119*100/'signal-per-mass-dry-weight'!AL$172</f>
        <v>0.0116496020977335</v>
      </c>
      <c r="AM119" s="66">
        <f>'signal-per-mass-dry-weight'!AM119*100/'signal-per-mass-dry-weight'!AM$172</f>
        <v>0.00679608536429052</v>
      </c>
      <c r="AN119" s="66">
        <f>'signal-per-mass-dry-weight'!AN119*100/'signal-per-mass-dry-weight'!AN$172</f>
        <v>0.0105974299045663</v>
      </c>
      <c r="AO119" s="66">
        <f>'signal-per-mass-dry-weight'!AO119*100/'signal-per-mass-dry-weight'!AO$172</f>
        <v>0.00192296139859597</v>
      </c>
      <c r="AP119" s="66">
        <f>'signal-per-mass-dry-weight'!AP119*100/'signal-per-mass-dry-weight'!AP$172</f>
        <v>0.0120145338062395</v>
      </c>
      <c r="AQ119" s="66">
        <f>'signal-per-mass-dry-weight'!AQ119*100/'signal-per-mass-dry-weight'!AQ$172</f>
        <v>0.0124768888741659</v>
      </c>
      <c r="AR119" s="66">
        <f>'signal-per-mass-dry-weight'!AR119*100/'signal-per-mass-dry-weight'!AR$172</f>
        <v>0.0101946341481859</v>
      </c>
      <c r="AS119" s="66">
        <f>'signal-per-mass-dry-weight'!AS119*100/'signal-per-mass-dry-weight'!AS$172</f>
        <v>0.0079833151325593</v>
      </c>
      <c r="AT119" s="66">
        <f>'signal-per-mass-dry-weight'!AT119*100/'signal-per-mass-dry-weight'!AT$172</f>
        <v>0.00557687137284058</v>
      </c>
      <c r="AU119" s="66">
        <f>'signal-per-mass-dry-weight'!AU119*100/'signal-per-mass-dry-weight'!AU$172</f>
        <v>0.0201941227353558</v>
      </c>
      <c r="AV119" s="66">
        <f>'signal-per-mass-dry-weight'!AV119*100/'signal-per-mass-dry-weight'!AV$172</f>
        <v>0.0189832767718485</v>
      </c>
      <c r="AW119" s="66">
        <f>'signal-per-mass-dry-weight'!AW119*100/'signal-per-mass-dry-weight'!AW$172</f>
        <v>0.0156051378178037</v>
      </c>
      <c r="AX119" s="66">
        <f>'signal-per-mass-dry-weight'!AX119*100/'signal-per-mass-dry-weight'!AX$172</f>
        <v>0.0152031663181699</v>
      </c>
      <c r="AY119" s="66">
        <f>'signal-per-mass-dry-weight'!AY119*100/'signal-per-mass-dry-weight'!AY$172</f>
        <v>0.0219343887409372</v>
      </c>
      <c r="AZ119" s="66">
        <f>'signal-per-mass-dry-weight'!AZ119*100/'signal-per-mass-dry-weight'!AZ$172</f>
        <v>0.0255437920077214</v>
      </c>
      <c r="BA119" s="66">
        <f>'signal-per-mass-dry-weight'!BA119*100/'signal-per-mass-dry-weight'!BA$172</f>
        <v>0.00896609797765064</v>
      </c>
      <c r="BB119" s="66">
        <f>'signal-per-mass-dry-weight'!BB119*100/'signal-per-mass-dry-weight'!BB$172</f>
        <v>0.0177949706443429</v>
      </c>
      <c r="BC119" s="66">
        <f>'signal-per-mass-dry-weight'!BC119*100/'signal-per-mass-dry-weight'!BC$172</f>
        <v>0.0144349998977989</v>
      </c>
      <c r="BD119" s="66">
        <f>'signal-per-mass-dry-weight'!BD119*100/'signal-per-mass-dry-weight'!BD$172</f>
        <v>0.00936032698533766</v>
      </c>
      <c r="BE119" s="66">
        <f>'signal-per-mass-dry-weight'!BE119*100/'signal-per-mass-dry-weight'!BE$172</f>
        <v>0.0179170790025751</v>
      </c>
      <c r="BF119" s="66">
        <f>'signal-per-mass-dry-weight'!BF119*100/'signal-per-mass-dry-weight'!BF$172</f>
        <v>0.0143851920875215</v>
      </c>
      <c r="BG119" s="66">
        <f>'signal-per-mass-dry-weight'!BG119*100/'signal-per-mass-dry-weight'!BG$172</f>
        <v>0.0125127031506704</v>
      </c>
      <c r="BH119" s="66">
        <f>'signal-per-mass-dry-weight'!BH119*100/'signal-per-mass-dry-weight'!BH$172</f>
        <v>0.0087894329278738</v>
      </c>
      <c r="BI119" s="66">
        <f>'signal-per-mass-dry-weight'!BI119*100/'signal-per-mass-dry-weight'!BI$172</f>
        <v>0.00318752494211308</v>
      </c>
      <c r="BJ119" s="66">
        <f>'signal-per-mass-dry-weight'!BJ119*100/'signal-per-mass-dry-weight'!BJ$172</f>
        <v>0.00387251996042418</v>
      </c>
      <c r="BK119" s="66">
        <f>'signal-per-mass-dry-weight'!BK119*100/'signal-per-mass-dry-weight'!BK$172</f>
        <v>0.00939909379780388</v>
      </c>
      <c r="BL119" s="66">
        <f>'signal-per-mass-dry-weight'!BL119*100/'signal-per-mass-dry-weight'!BL$172</f>
        <v>0.00607582946958137</v>
      </c>
      <c r="BM119" s="121">
        <f>'signal-per-mass-dry-weight'!BM119*100/'signal-per-mass-dry-weight'!BM$172</f>
        <v>0.00822405410865509</v>
      </c>
      <c r="BN119" s="66">
        <f>'signal-per-mass-dry-weight'!BN119*100/'signal-per-mass-dry-weight'!BN$172</f>
        <v>0.0161325217813286</v>
      </c>
      <c r="BO119" s="66">
        <f>'signal-per-mass-dry-weight'!BO119*100/'signal-per-mass-dry-weight'!BO$172</f>
        <v>0.0101008322910052</v>
      </c>
      <c r="BP119" s="66">
        <f>'signal-per-mass-dry-weight'!BP119*100/'signal-per-mass-dry-weight'!BP$172</f>
        <v>0</v>
      </c>
      <c r="BQ119" s="66">
        <f>'signal-per-mass-dry-weight'!BQ119*100/'signal-per-mass-dry-weight'!BQ$172</f>
        <v>0.0172684012875109</v>
      </c>
      <c r="BR119" s="66">
        <f>'signal-per-mass-dry-weight'!BR119*100/'signal-per-mass-dry-weight'!BR$172</f>
        <v>0.00441208280683722</v>
      </c>
      <c r="BS119" s="66">
        <f>'signal-per-mass-dry-weight'!BS119*100/'signal-per-mass-dry-weight'!BS$172</f>
        <v>0.00884465890418222</v>
      </c>
      <c r="BT119" s="66">
        <f>'signal-per-mass-dry-weight'!BT119*100/'signal-per-mass-dry-weight'!BT$172</f>
        <v>0.00598138196420146</v>
      </c>
      <c r="BU119" s="66">
        <f>'signal-per-mass-dry-weight'!BU119*100/'signal-per-mass-dry-weight'!BU$172</f>
        <v>0.00490132870781781</v>
      </c>
      <c r="BV119" s="66">
        <f>'signal-per-mass-dry-weight'!BV119*100/'signal-per-mass-dry-weight'!BV$172</f>
        <v>0.00655824875748243</v>
      </c>
      <c r="BW119" s="66">
        <f>'signal-per-mass-dry-weight'!BW119*100/'signal-per-mass-dry-weight'!BW$172</f>
        <v>0.00275094049305062</v>
      </c>
      <c r="BX119" s="66">
        <f>'signal-per-mass-dry-weight'!BX119*100/'signal-per-mass-dry-weight'!BX$172</f>
        <v>0.00670434443638667</v>
      </c>
      <c r="BY119" s="66">
        <f>'signal-per-mass-dry-weight'!BY119*100/'signal-per-mass-dry-weight'!BY$172</f>
        <v>0</v>
      </c>
      <c r="BZ119" s="66">
        <f>'signal-per-mass-dry-weight'!BZ119*100/'signal-per-mass-dry-weight'!BZ$172</f>
        <v>0.0056502571836857</v>
      </c>
      <c r="CA119" s="66">
        <f>'signal-per-mass-dry-weight'!CA119*100/'signal-per-mass-dry-weight'!CA$172</f>
        <v>0.00685739977671758</v>
      </c>
      <c r="CB119" s="66">
        <f>'signal-per-mass-dry-weight'!CB119*100/'signal-per-mass-dry-weight'!CB$172</f>
        <v>0.00401366882080942</v>
      </c>
      <c r="CC119" s="66">
        <f>'signal-per-mass-dry-weight'!CC119*100/'signal-per-mass-dry-weight'!CC$172</f>
        <v>0</v>
      </c>
      <c r="CD119" s="66">
        <f>'signal-per-mass-dry-weight'!CD119*100/'signal-per-mass-dry-weight'!CD$172</f>
        <v>0.00993801056655088</v>
      </c>
      <c r="CE119" s="66">
        <f>'signal-per-mass-dry-weight'!CE119*100/'signal-per-mass-dry-weight'!CE$172</f>
        <v>0.00922243041797186</v>
      </c>
      <c r="CF119" s="66">
        <f>'signal-per-mass-dry-weight'!CF119*100/'signal-per-mass-dry-weight'!CF$172</f>
        <v>0.0120075993016091</v>
      </c>
      <c r="CG119" s="66">
        <f>'signal-per-mass-dry-weight'!CG119*100/'signal-per-mass-dry-weight'!CG$172</f>
        <v>0.0118941084647986</v>
      </c>
      <c r="CH119" s="66">
        <f>'signal-per-mass-dry-weight'!CH119*100/'signal-per-mass-dry-weight'!CH$172</f>
        <v>0</v>
      </c>
      <c r="CI119" s="66">
        <f>'signal-per-mass-dry-weight'!CI119*100/'signal-per-mass-dry-weight'!CI$172</f>
        <v>0.0199931392042803</v>
      </c>
      <c r="CJ119" s="66">
        <f>'signal-per-mass-dry-weight'!CJ119*100/'signal-per-mass-dry-weight'!CJ$172</f>
        <v>0.0205037587849557</v>
      </c>
      <c r="CK119" s="66">
        <f>'signal-per-mass-dry-weight'!CK119*100/'signal-per-mass-dry-weight'!CK$172</f>
        <v>0.00908786333627629</v>
      </c>
      <c r="CL119" s="66">
        <f>'signal-per-mass-dry-weight'!CL119*100/'signal-per-mass-dry-weight'!CL$172</f>
        <v>0.0166517308163172</v>
      </c>
      <c r="CM119" s="66">
        <f>'signal-per-mass-dry-weight'!CM119*100/'signal-per-mass-dry-weight'!CM$172</f>
        <v>0.0257161416711186</v>
      </c>
      <c r="CN119" s="66">
        <f>'signal-per-mass-dry-weight'!CN119*100/'signal-per-mass-dry-weight'!CN$172</f>
        <v>0.010890930421481</v>
      </c>
      <c r="CO119" s="66">
        <f>'signal-per-mass-dry-weight'!CO119*100/'signal-per-mass-dry-weight'!CO$172</f>
        <v>0.0135237968499156</v>
      </c>
      <c r="CP119" s="66">
        <f>'signal-per-mass-dry-weight'!CP119*100/'signal-per-mass-dry-weight'!CP$172</f>
        <v>0.0227059649513112</v>
      </c>
      <c r="CQ119" s="66">
        <f>'signal-per-mass-dry-weight'!CQ119*100/'signal-per-mass-dry-weight'!CQ$172</f>
        <v>0.00932618623830289</v>
      </c>
      <c r="CR119" s="66">
        <f>'signal-per-mass-dry-weight'!CR119*100/'signal-per-mass-dry-weight'!CR$172</f>
        <v>0.00411976765559189</v>
      </c>
      <c r="CS119" s="66">
        <f>'signal-per-mass-dry-weight'!CS119*100/'signal-per-mass-dry-weight'!CS$172</f>
        <v>0.0047822407717753</v>
      </c>
      <c r="CT119" s="66">
        <f>'signal-per-mass-dry-weight'!CT119*100/'signal-per-mass-dry-weight'!CT$172</f>
        <v>0.00856245054162556</v>
      </c>
      <c r="CU119" s="66">
        <f>'signal-per-mass-dry-weight'!CU119*100/'signal-per-mass-dry-weight'!CU$172</f>
        <v>0</v>
      </c>
      <c r="CV119" s="66">
        <f>'signal-per-mass-dry-weight'!CV119*100/'signal-per-mass-dry-weight'!CV$172</f>
        <v>0.0181048398392468</v>
      </c>
      <c r="CW119" s="66">
        <f>'signal-per-mass-dry-weight'!CW119*100/'signal-per-mass-dry-weight'!CW$172</f>
        <v>0.00383767077606001</v>
      </c>
      <c r="CX119" s="66">
        <f>'signal-per-mass-dry-weight'!CX119*100/'signal-per-mass-dry-weight'!CX$172</f>
        <v>0.00484910501000154</v>
      </c>
      <c r="CY119" s="66">
        <f>'signal-per-mass-dry-weight'!CY119*100/'signal-per-mass-dry-weight'!CY$172</f>
        <v>0</v>
      </c>
      <c r="CZ119" s="66">
        <f>'signal-per-mass-dry-weight'!CZ119*100/'signal-per-mass-dry-weight'!CZ$172</f>
        <v>0.0101884128239437</v>
      </c>
    </row>
    <row r="120" spans="1:104">
      <c r="A120">
        <f>'imported data from Web Calc'!A127</f>
        <v>828.5</v>
      </c>
      <c r="B120" t="str">
        <f>'imported data from Web Calc'!B127</f>
        <v>C41H79O13P</v>
      </c>
      <c r="C120" s="61" t="str">
        <f>'imported data from Web Calc'!C127</f>
        <v>PI(32:0)</v>
      </c>
      <c r="D120" s="96"/>
      <c r="E120" s="96"/>
      <c r="F120" s="96"/>
      <c r="G120" s="66">
        <f>'signal-per-mass-dry-weight'!G120*100/'signal-per-mass-dry-weight'!G$172</f>
        <v>0.00734895731369788</v>
      </c>
      <c r="H120" s="66">
        <f>'signal-per-mass-dry-weight'!H120*100/'signal-per-mass-dry-weight'!H$172</f>
        <v>0.00193118316739272</v>
      </c>
      <c r="I120" s="66">
        <f>'signal-per-mass-dry-weight'!I120*100/'signal-per-mass-dry-weight'!I$172</f>
        <v>0.0167430728823509</v>
      </c>
      <c r="J120" s="66">
        <f>'signal-per-mass-dry-weight'!J120*100/'signal-per-mass-dry-weight'!J$172</f>
        <v>0.00947907943355091</v>
      </c>
      <c r="K120" s="66">
        <f>'signal-per-mass-dry-weight'!K120*100/'signal-per-mass-dry-weight'!K$172</f>
        <v>0.00933132411464121</v>
      </c>
      <c r="L120" s="66">
        <f>'signal-per-mass-dry-weight'!L120*100/'signal-per-mass-dry-weight'!L$172</f>
        <v>0.0152346259218158</v>
      </c>
      <c r="M120" s="66">
        <f>'signal-per-mass-dry-weight'!M120*100/'signal-per-mass-dry-weight'!M$172</f>
        <v>0.0108536099926608</v>
      </c>
      <c r="N120" s="66">
        <f>'signal-per-mass-dry-weight'!N120*100/'signal-per-mass-dry-weight'!N$172</f>
        <v>0.0201508498933338</v>
      </c>
      <c r="O120" s="66">
        <f>'signal-per-mass-dry-weight'!O120*100/'signal-per-mass-dry-weight'!O$172</f>
        <v>0.0201183738790814</v>
      </c>
      <c r="P120" s="66">
        <f>'signal-per-mass-dry-weight'!P120*100/'signal-per-mass-dry-weight'!P$172</f>
        <v>0.015683653156255</v>
      </c>
      <c r="Q120" s="66">
        <f t="shared" si="3"/>
        <v>0.0126874729754781</v>
      </c>
      <c r="R120" s="115">
        <f t="shared" si="4"/>
        <v>0.00588738156579926</v>
      </c>
      <c r="S120" s="66">
        <f t="shared" si="5"/>
        <v>0.464031062543204</v>
      </c>
      <c r="T120" s="66">
        <f>'signal-per-mass-dry-weight'!T120*100/'signal-per-mass-dry-weight'!T$172</f>
        <v>0.00749518044367741</v>
      </c>
      <c r="U120" s="66">
        <f>'signal-per-mass-dry-weight'!U120*100/'signal-per-mass-dry-weight'!U$172</f>
        <v>0.0125647928275867</v>
      </c>
      <c r="V120" s="66">
        <f>'signal-per-mass-dry-weight'!V120*100/'signal-per-mass-dry-weight'!V$172</f>
        <v>0.00627045308296115</v>
      </c>
      <c r="W120" s="66">
        <f>'signal-per-mass-dry-weight'!W120*100/'signal-per-mass-dry-weight'!W$172</f>
        <v>0.0162096210056831</v>
      </c>
      <c r="X120" s="66">
        <f>'signal-per-mass-dry-weight'!X120*100/'signal-per-mass-dry-weight'!X$172</f>
        <v>0.0118928130584227</v>
      </c>
      <c r="Y120" s="66">
        <f>'signal-per-mass-dry-weight'!Y120*100/'signal-per-mass-dry-weight'!Y$172</f>
        <v>0.0119880936867662</v>
      </c>
      <c r="Z120" s="66">
        <f>'signal-per-mass-dry-weight'!Z120*100/'signal-per-mass-dry-weight'!Z$172</f>
        <v>0.0182565986873211</v>
      </c>
      <c r="AA120" s="66">
        <f>'signal-per-mass-dry-weight'!AA120*100/'signal-per-mass-dry-weight'!AA$172</f>
        <v>0.00781658393628064</v>
      </c>
      <c r="AB120" s="66">
        <f>'signal-per-mass-dry-weight'!AB120*100/'signal-per-mass-dry-weight'!AB$172</f>
        <v>0</v>
      </c>
      <c r="AC120" s="66">
        <f>'signal-per-mass-dry-weight'!AC120*100/'signal-per-mass-dry-weight'!AC$172</f>
        <v>0.0100075505541556</v>
      </c>
      <c r="AD120" s="66">
        <f>'signal-per-mass-dry-weight'!AD120*100/'signal-per-mass-dry-weight'!AD$172</f>
        <v>0.0114925858925548</v>
      </c>
      <c r="AE120" s="66">
        <f>'signal-per-mass-dry-weight'!AE120*100/'signal-per-mass-dry-weight'!AE$172</f>
        <v>0.0151430222391113</v>
      </c>
      <c r="AF120" s="66">
        <f>'signal-per-mass-dry-weight'!AF120*100/'signal-per-mass-dry-weight'!AF$172</f>
        <v>0.02476028877438</v>
      </c>
      <c r="AG120" s="66">
        <f>'signal-per-mass-dry-weight'!AG120*100/'signal-per-mass-dry-weight'!AG$172</f>
        <v>0.0184210424533612</v>
      </c>
      <c r="AH120" s="66">
        <f>'signal-per-mass-dry-weight'!AH120*100/'signal-per-mass-dry-weight'!AH$172</f>
        <v>0.018133198271521</v>
      </c>
      <c r="AI120" s="66">
        <f>'signal-per-mass-dry-weight'!AI120*100/'signal-per-mass-dry-weight'!AI$172</f>
        <v>0.0439394073517398</v>
      </c>
      <c r="AJ120" s="66">
        <f>'signal-per-mass-dry-weight'!AJ120*100/'signal-per-mass-dry-weight'!AJ$172</f>
        <v>0.0085279525553969</v>
      </c>
      <c r="AK120" s="66">
        <f>'signal-per-mass-dry-weight'!AK120*100/'signal-per-mass-dry-weight'!AK$172</f>
        <v>0.009702339816516</v>
      </c>
      <c r="AL120" s="66">
        <f>'signal-per-mass-dry-weight'!AL120*100/'signal-per-mass-dry-weight'!AL$172</f>
        <v>0.003827726403541</v>
      </c>
      <c r="AM120" s="66">
        <f>'signal-per-mass-dry-weight'!AM120*100/'signal-per-mass-dry-weight'!AM$172</f>
        <v>0.00428153377950303</v>
      </c>
      <c r="AN120" s="66">
        <f>'signal-per-mass-dry-weight'!AN120*100/'signal-per-mass-dry-weight'!AN$172</f>
        <v>0.0147400615945332</v>
      </c>
      <c r="AO120" s="66">
        <f>'signal-per-mass-dry-weight'!AO120*100/'signal-per-mass-dry-weight'!AO$172</f>
        <v>0.0121146568111546</v>
      </c>
      <c r="AP120" s="66">
        <f>'signal-per-mass-dry-weight'!AP120*100/'signal-per-mass-dry-weight'!AP$172</f>
        <v>0.00877060967855486</v>
      </c>
      <c r="AQ120" s="66">
        <f>'signal-per-mass-dry-weight'!AQ120*100/'signal-per-mass-dry-weight'!AQ$172</f>
        <v>0.0140711580080871</v>
      </c>
      <c r="AR120" s="66">
        <f>'signal-per-mass-dry-weight'!AR120*100/'signal-per-mass-dry-weight'!AR$172</f>
        <v>0.00977485509502529</v>
      </c>
      <c r="AS120" s="66">
        <f>'signal-per-mass-dry-weight'!AS120*100/'signal-per-mass-dry-weight'!AS$172</f>
        <v>0.0140278251614971</v>
      </c>
      <c r="AT120" s="66">
        <f>'signal-per-mass-dry-weight'!AT120*100/'signal-per-mass-dry-weight'!AT$172</f>
        <v>0.0210062155043662</v>
      </c>
      <c r="AU120" s="66">
        <f>'signal-per-mass-dry-weight'!AU120*100/'signal-per-mass-dry-weight'!AU$172</f>
        <v>0.019778361384922</v>
      </c>
      <c r="AV120" s="66">
        <f>'signal-per-mass-dry-weight'!AV120*100/'signal-per-mass-dry-weight'!AV$172</f>
        <v>0.0143007351681258</v>
      </c>
      <c r="AW120" s="66">
        <f>'signal-per-mass-dry-weight'!AW120*100/'signal-per-mass-dry-weight'!AW$172</f>
        <v>0.0267628113575333</v>
      </c>
      <c r="AX120" s="66">
        <f>'signal-per-mass-dry-weight'!AX120*100/'signal-per-mass-dry-weight'!AX$172</f>
        <v>0.0139108971811255</v>
      </c>
      <c r="AY120" s="66">
        <f>'signal-per-mass-dry-weight'!AY120*100/'signal-per-mass-dry-weight'!AY$172</f>
        <v>0.0140042635807522</v>
      </c>
      <c r="AZ120" s="66">
        <f>'signal-per-mass-dry-weight'!AZ120*100/'signal-per-mass-dry-weight'!AZ$172</f>
        <v>0.0133192629754547</v>
      </c>
      <c r="BA120" s="66">
        <f>'signal-per-mass-dry-weight'!BA120*100/'signal-per-mass-dry-weight'!BA$172</f>
        <v>0.0208461777980377</v>
      </c>
      <c r="BB120" s="66">
        <f>'signal-per-mass-dry-weight'!BB120*100/'signal-per-mass-dry-weight'!BB$172</f>
        <v>0.0154679360216212</v>
      </c>
      <c r="BC120" s="66">
        <f>'signal-per-mass-dry-weight'!BC120*100/'signal-per-mass-dry-weight'!BC$172</f>
        <v>0.0207408156426269</v>
      </c>
      <c r="BD120" s="66">
        <f>'signal-per-mass-dry-weight'!BD120*100/'signal-per-mass-dry-weight'!BD$172</f>
        <v>0.0184086430711641</v>
      </c>
      <c r="BE120" s="66">
        <f>'signal-per-mass-dry-weight'!BE120*100/'signal-per-mass-dry-weight'!BE$172</f>
        <v>0.0170468208795929</v>
      </c>
      <c r="BF120" s="66">
        <f>'signal-per-mass-dry-weight'!BF120*100/'signal-per-mass-dry-weight'!BF$172</f>
        <v>0.0108542813024026</v>
      </c>
      <c r="BG120" s="66">
        <f>'signal-per-mass-dry-weight'!BG120*100/'signal-per-mass-dry-weight'!BG$172</f>
        <v>0.0186022186839967</v>
      </c>
      <c r="BH120" s="66">
        <f>'signal-per-mass-dry-weight'!BH120*100/'signal-per-mass-dry-weight'!BH$172</f>
        <v>0.0114262628062359</v>
      </c>
      <c r="BI120" s="66">
        <f>'signal-per-mass-dry-weight'!BI120*100/'signal-per-mass-dry-weight'!BI$172</f>
        <v>0.0264564570195386</v>
      </c>
      <c r="BJ120" s="66">
        <f>'signal-per-mass-dry-weight'!BJ120*100/'signal-per-mass-dry-weight'!BJ$172</f>
        <v>0.0127793158693998</v>
      </c>
      <c r="BK120" s="66">
        <f>'signal-per-mass-dry-weight'!BK120*100/'signal-per-mass-dry-weight'!BK$172</f>
        <v>0.00610941096857252</v>
      </c>
      <c r="BL120" s="66">
        <f>'signal-per-mass-dry-weight'!BL120*100/'signal-per-mass-dry-weight'!BL$172</f>
        <v>0.0127592418861209</v>
      </c>
      <c r="BM120" s="121">
        <f>'signal-per-mass-dry-weight'!BM120*100/'signal-per-mass-dry-weight'!BM$172</f>
        <v>0.00678484463964045</v>
      </c>
      <c r="BN120" s="66">
        <f>'signal-per-mass-dry-weight'!BN120*100/'signal-per-mass-dry-weight'!BN$172</f>
        <v>0.00419445566314542</v>
      </c>
      <c r="BO120" s="66">
        <f>'signal-per-mass-dry-weight'!BO120*100/'signal-per-mass-dry-weight'!BO$172</f>
        <v>0.0134196771866212</v>
      </c>
      <c r="BP120" s="66">
        <f>'signal-per-mass-dry-weight'!BP120*100/'signal-per-mass-dry-weight'!BP$172</f>
        <v>0.00481420240366907</v>
      </c>
      <c r="BQ120" s="66">
        <f>'signal-per-mass-dry-weight'!BQ120*100/'signal-per-mass-dry-weight'!BQ$172</f>
        <v>0.0153113158082597</v>
      </c>
      <c r="BR120" s="66">
        <f>'signal-per-mass-dry-weight'!BR120*100/'signal-per-mass-dry-weight'!BR$172</f>
        <v>0.0161041022449559</v>
      </c>
      <c r="BS120" s="66">
        <f>'signal-per-mass-dry-weight'!BS120*100/'signal-per-mass-dry-weight'!BS$172</f>
        <v>0.00922371571436145</v>
      </c>
      <c r="BT120" s="66">
        <f>'signal-per-mass-dry-weight'!BT120*100/'signal-per-mass-dry-weight'!BT$172</f>
        <v>0.0218320441693353</v>
      </c>
      <c r="BU120" s="66">
        <f>'signal-per-mass-dry-weight'!BU120*100/'signal-per-mass-dry-weight'!BU$172</f>
        <v>0.0105378567218083</v>
      </c>
      <c r="BV120" s="66">
        <f>'signal-per-mass-dry-weight'!BV120*100/'signal-per-mass-dry-weight'!BV$172</f>
        <v>0</v>
      </c>
      <c r="BW120" s="66">
        <f>'signal-per-mass-dry-weight'!BW120*100/'signal-per-mass-dry-weight'!BW$172</f>
        <v>0.0035762226409658</v>
      </c>
      <c r="BX120" s="66">
        <f>'signal-per-mass-dry-weight'!BX120*100/'signal-per-mass-dry-weight'!BX$172</f>
        <v>0</v>
      </c>
      <c r="BY120" s="66">
        <f>'signal-per-mass-dry-weight'!BY120*100/'signal-per-mass-dry-weight'!BY$172</f>
        <v>0.0538116610320159</v>
      </c>
      <c r="BZ120" s="66">
        <f>'signal-per-mass-dry-weight'!BZ120*100/'signal-per-mass-dry-weight'!BZ$172</f>
        <v>0.0149731815367671</v>
      </c>
      <c r="CA120" s="66">
        <f>'signal-per-mass-dry-weight'!CA120*100/'signal-per-mass-dry-weight'!CA$172</f>
        <v>0.022629419263168</v>
      </c>
      <c r="CB120" s="66">
        <f>'signal-per-mass-dry-weight'!CB120*100/'signal-per-mass-dry-weight'!CB$172</f>
        <v>0.00461571914393083</v>
      </c>
      <c r="CC120" s="66">
        <f>'signal-per-mass-dry-weight'!CC120*100/'signal-per-mass-dry-weight'!CC$172</f>
        <v>0.00906679892918198</v>
      </c>
      <c r="CD120" s="66">
        <f>'signal-per-mass-dry-weight'!CD120*100/'signal-per-mass-dry-weight'!CD$172</f>
        <v>0.00906843464197768</v>
      </c>
      <c r="CE120" s="66">
        <f>'signal-per-mass-dry-weight'!CE120*100/'signal-per-mass-dry-weight'!CE$172</f>
        <v>0.0132188169324263</v>
      </c>
      <c r="CF120" s="66">
        <f>'signal-per-mass-dry-weight'!CF120*100/'signal-per-mass-dry-weight'!CF$172</f>
        <v>0.00469387972699264</v>
      </c>
      <c r="CG120" s="66">
        <f>'signal-per-mass-dry-weight'!CG120*100/'signal-per-mass-dry-weight'!CG$172</f>
        <v>0.00118941084647986</v>
      </c>
      <c r="CH120" s="66">
        <f>'signal-per-mass-dry-weight'!CH120*100/'signal-per-mass-dry-weight'!CH$172</f>
        <v>0</v>
      </c>
      <c r="CI120" s="66">
        <f>'signal-per-mass-dry-weight'!CI120*100/'signal-per-mass-dry-weight'!CI$172</f>
        <v>0.00815104906020658</v>
      </c>
      <c r="CJ120" s="66">
        <f>'signal-per-mass-dry-weight'!CJ120*100/'signal-per-mass-dry-weight'!CJ$172</f>
        <v>0.0244336458854056</v>
      </c>
      <c r="CK120" s="66">
        <f>'signal-per-mass-dry-weight'!CK120*100/'signal-per-mass-dry-weight'!CK$172</f>
        <v>0.022113800784939</v>
      </c>
      <c r="CL120" s="66">
        <f>'signal-per-mass-dry-weight'!CL120*100/'signal-per-mass-dry-weight'!CL$172</f>
        <v>0.0110798055047034</v>
      </c>
      <c r="CM120" s="66">
        <f>'signal-per-mass-dry-weight'!CM120*100/'signal-per-mass-dry-weight'!CM$172</f>
        <v>0.00739339073044659</v>
      </c>
      <c r="CN120" s="66">
        <f>'signal-per-mass-dry-weight'!CN120*100/'signal-per-mass-dry-weight'!CN$172</f>
        <v>0.0138859362873883</v>
      </c>
      <c r="CO120" s="66">
        <f>'signal-per-mass-dry-weight'!CO120*100/'signal-per-mass-dry-weight'!CO$172</f>
        <v>0.0179190308261381</v>
      </c>
      <c r="CP120" s="66">
        <f>'signal-per-mass-dry-weight'!CP120*100/'signal-per-mass-dry-weight'!CP$172</f>
        <v>0.0351942456745324</v>
      </c>
      <c r="CQ120" s="66">
        <f>'signal-per-mass-dry-weight'!CQ120*100/'signal-per-mass-dry-weight'!CQ$172</f>
        <v>0.0083935676144726</v>
      </c>
      <c r="CR120" s="66">
        <f>'signal-per-mass-dry-weight'!CR120*100/'signal-per-mass-dry-weight'!CR$172</f>
        <v>0.0177150009190451</v>
      </c>
      <c r="CS120" s="66">
        <f>'signal-per-mass-dry-weight'!CS120*100/'signal-per-mass-dry-weight'!CS$172</f>
        <v>0</v>
      </c>
      <c r="CT120" s="66">
        <f>'signal-per-mass-dry-weight'!CT120*100/'signal-per-mass-dry-weight'!CT$172</f>
        <v>0.0184092686644949</v>
      </c>
      <c r="CU120" s="66">
        <f>'signal-per-mass-dry-weight'!CU120*100/'signal-per-mass-dry-weight'!CU$172</f>
        <v>0.0453399997112173</v>
      </c>
      <c r="CV120" s="66">
        <f>'signal-per-mass-dry-weight'!CV120*100/'signal-per-mass-dry-weight'!CV$172</f>
        <v>0.0200661974884985</v>
      </c>
      <c r="CW120" s="66">
        <f>'signal-per-mass-dry-weight'!CW120*100/'signal-per-mass-dry-weight'!CW$172</f>
        <v>0.00700374916630952</v>
      </c>
      <c r="CX120" s="66">
        <f>'signal-per-mass-dry-weight'!CX120*100/'signal-per-mass-dry-weight'!CX$172</f>
        <v>0.00145473150300046</v>
      </c>
      <c r="CY120" s="66">
        <f>'signal-per-mass-dry-weight'!CY120*100/'signal-per-mass-dry-weight'!CY$172</f>
        <v>0.0284033372689015</v>
      </c>
      <c r="CZ120" s="66">
        <f>'signal-per-mass-dry-weight'!CZ120*100/'signal-per-mass-dry-weight'!CZ$172</f>
        <v>0.00743754136147887</v>
      </c>
    </row>
    <row r="121" spans="1:104">
      <c r="A121">
        <f>'imported data from Web Calc'!A128</f>
        <v>848.5</v>
      </c>
      <c r="B121" t="str">
        <f>'imported data from Web Calc'!B128</f>
        <v>C43H75O13P</v>
      </c>
      <c r="C121" s="61" t="str">
        <f>'imported data from Web Calc'!C128</f>
        <v>PI(34:4)</v>
      </c>
      <c r="D121" s="96"/>
      <c r="E121" s="96"/>
      <c r="F121" s="96"/>
      <c r="G121" s="66">
        <f>'signal-per-mass-dry-weight'!G121*100/'signal-per-mass-dry-weight'!G$172</f>
        <v>0.00415978715869691</v>
      </c>
      <c r="H121" s="66">
        <f>'signal-per-mass-dry-weight'!H121*100/'signal-per-mass-dry-weight'!H$172</f>
        <v>0.00594210205351606</v>
      </c>
      <c r="I121" s="66">
        <f>'signal-per-mass-dry-weight'!I121*100/'signal-per-mass-dry-weight'!I$172</f>
        <v>0.00889012719416864</v>
      </c>
      <c r="J121" s="66">
        <f>'signal-per-mass-dry-weight'!J121*100/'signal-per-mass-dry-weight'!J$172</f>
        <v>0.00902769469861991</v>
      </c>
      <c r="K121" s="66">
        <f>'signal-per-mass-dry-weight'!K121*100/'signal-per-mass-dry-weight'!K$172</f>
        <v>0.0162927881366751</v>
      </c>
      <c r="L121" s="66">
        <f>'signal-per-mass-dry-weight'!L121*100/'signal-per-mass-dry-weight'!L$172</f>
        <v>0.0103536292672534</v>
      </c>
      <c r="M121" s="66">
        <f>'signal-per-mass-dry-weight'!M121*100/'signal-per-mass-dry-weight'!M$172</f>
        <v>0.0118943671152447</v>
      </c>
      <c r="N121" s="66">
        <f>'signal-per-mass-dry-weight'!N121*100/'signal-per-mass-dry-weight'!N$172</f>
        <v>0.0136359134616545</v>
      </c>
      <c r="O121" s="66">
        <f>'signal-per-mass-dry-weight'!O121*100/'signal-per-mass-dry-weight'!O$172</f>
        <v>0.003025319380313</v>
      </c>
      <c r="P121" s="66">
        <f>'signal-per-mass-dry-weight'!P121*100/'signal-per-mass-dry-weight'!P$172</f>
        <v>0.0106587934071636</v>
      </c>
      <c r="Q121" s="66">
        <f t="shared" si="3"/>
        <v>0.00938805218733059</v>
      </c>
      <c r="R121" s="115">
        <f t="shared" si="4"/>
        <v>0.00414487533555146</v>
      </c>
      <c r="S121" s="66">
        <f t="shared" si="5"/>
        <v>0.441505357324821</v>
      </c>
      <c r="T121" s="66">
        <f>'signal-per-mass-dry-weight'!T121*100/'signal-per-mass-dry-weight'!T$172</f>
        <v>0.0100971342764566</v>
      </c>
      <c r="U121" s="66">
        <f>'signal-per-mass-dry-weight'!U121*100/'signal-per-mass-dry-weight'!U$172</f>
        <v>0.0147821092089255</v>
      </c>
      <c r="V121" s="66">
        <f>'signal-per-mass-dry-weight'!V121*100/'signal-per-mass-dry-weight'!V$172</f>
        <v>0.00831023902561116</v>
      </c>
      <c r="W121" s="66">
        <f>'signal-per-mass-dry-weight'!W121*100/'signal-per-mass-dry-weight'!W$172</f>
        <v>0.011710372589657</v>
      </c>
      <c r="X121" s="66">
        <f>'signal-per-mass-dry-weight'!X121*100/'signal-per-mass-dry-weight'!X$172</f>
        <v>0.00999996293200706</v>
      </c>
      <c r="Y121" s="66">
        <f>'signal-per-mass-dry-weight'!Y121*100/'signal-per-mass-dry-weight'!Y$172</f>
        <v>0.0116957011578207</v>
      </c>
      <c r="Z121" s="66">
        <f>'signal-per-mass-dry-weight'!Z121*100/'signal-per-mass-dry-weight'!Z$172</f>
        <v>0.0116655582666589</v>
      </c>
      <c r="AA121" s="66">
        <f>'signal-per-mass-dry-weight'!AA121*100/'signal-per-mass-dry-weight'!AA$172</f>
        <v>0.00545343065321905</v>
      </c>
      <c r="AB121" s="66">
        <f>'signal-per-mass-dry-weight'!AB121*100/'signal-per-mass-dry-weight'!AB$172</f>
        <v>0.00305619169577193</v>
      </c>
      <c r="AC121" s="66">
        <f>'signal-per-mass-dry-weight'!AC121*100/'signal-per-mass-dry-weight'!AC$172</f>
        <v>0.0104974306512121</v>
      </c>
      <c r="AD121" s="66">
        <f>'signal-per-mass-dry-weight'!AD121*100/'signal-per-mass-dry-weight'!AD$172</f>
        <v>0.0108420621627875</v>
      </c>
      <c r="AE121" s="66">
        <f>'signal-per-mass-dry-weight'!AE121*100/'signal-per-mass-dry-weight'!AE$172</f>
        <v>0.00704326615772621</v>
      </c>
      <c r="AF121" s="66">
        <f>'signal-per-mass-dry-weight'!AF121*100/'signal-per-mass-dry-weight'!AF$172</f>
        <v>0.00201303160767317</v>
      </c>
      <c r="AG121" s="66">
        <f>'signal-per-mass-dry-weight'!AG121*100/'signal-per-mass-dry-weight'!AG$172</f>
        <v>0.00715380289450921</v>
      </c>
      <c r="AH121" s="66">
        <f>'signal-per-mass-dry-weight'!AH121*100/'signal-per-mass-dry-weight'!AH$172</f>
        <v>0.0109071869302382</v>
      </c>
      <c r="AI121" s="66">
        <f>'signal-per-mass-dry-weight'!AI121*100/'signal-per-mass-dry-weight'!AI$172</f>
        <v>0.0105878090004192</v>
      </c>
      <c r="AJ121" s="66">
        <f>'signal-per-mass-dry-weight'!AJ121*100/'signal-per-mass-dry-weight'!AJ$172</f>
        <v>0.00482714295588504</v>
      </c>
      <c r="AK121" s="66">
        <f>'signal-per-mass-dry-weight'!AK121*100/'signal-per-mass-dry-weight'!AK$172</f>
        <v>0.0119617888148827</v>
      </c>
      <c r="AL121" s="66">
        <f>'signal-per-mass-dry-weight'!AL121*100/'signal-per-mass-dry-weight'!AL$172</f>
        <v>0.00499268661331435</v>
      </c>
      <c r="AM121" s="66">
        <f>'signal-per-mass-dry-weight'!AM121*100/'signal-per-mass-dry-weight'!AM$172</f>
        <v>0.0101941280464358</v>
      </c>
      <c r="AN121" s="66">
        <f>'signal-per-mass-dry-weight'!AN121*100/'signal-per-mass-dry-weight'!AN$172</f>
        <v>0.00674381903017857</v>
      </c>
      <c r="AO121" s="66">
        <f>'signal-per-mass-dry-weight'!AO121*100/'signal-per-mass-dry-weight'!AO$172</f>
        <v>0.0115377683915758</v>
      </c>
      <c r="AP121" s="66">
        <f>'signal-per-mass-dry-weight'!AP121*100/'signal-per-mass-dry-weight'!AP$172</f>
        <v>0.00600726690311977</v>
      </c>
      <c r="AQ121" s="66">
        <f>'signal-per-mass-dry-weight'!AQ121*100/'signal-per-mass-dry-weight'!AQ$172</f>
        <v>0.00762476542310137</v>
      </c>
      <c r="AR121" s="66">
        <f>'signal-per-mass-dry-weight'!AR121*100/'signal-per-mass-dry-weight'!AR$172</f>
        <v>0.0083955810632119</v>
      </c>
      <c r="AS121" s="66">
        <f>'signal-per-mass-dry-weight'!AS121*100/'signal-per-mass-dry-weight'!AS$172</f>
        <v>0.00684284154219369</v>
      </c>
      <c r="AT121" s="66">
        <f>'signal-per-mass-dry-weight'!AT121*100/'signal-per-mass-dry-weight'!AT$172</f>
        <v>0.00929478562140097</v>
      </c>
      <c r="AU121" s="66">
        <f>'signal-per-mass-dry-weight'!AU121*100/'signal-per-mass-dry-weight'!AU$172</f>
        <v>0.0124728405130139</v>
      </c>
      <c r="AV121" s="66">
        <f>'signal-per-mass-dry-weight'!AV121*100/'signal-per-mass-dry-weight'!AV$172</f>
        <v>0.00759331070873938</v>
      </c>
      <c r="AW121" s="66">
        <f>'signal-per-mass-dry-weight'!AW121*100/'signal-per-mass-dry-weight'!AW$172</f>
        <v>0.0163853947086939</v>
      </c>
      <c r="AX121" s="66">
        <f>'signal-per-mass-dry-weight'!AX121*100/'signal-per-mass-dry-weight'!AX$172</f>
        <v>0.013682849686353</v>
      </c>
      <c r="AY121" s="66">
        <f>'signal-per-mass-dry-weight'!AY121*100/'signal-per-mass-dry-weight'!AY$172</f>
        <v>0.0151853460514181</v>
      </c>
      <c r="AZ121" s="66">
        <f>'signal-per-mass-dry-weight'!AZ121*100/'signal-per-mass-dry-weight'!AZ$172</f>
        <v>0.0255437920077214</v>
      </c>
      <c r="BA121" s="66">
        <f>'signal-per-mass-dry-weight'!BA121*100/'signal-per-mass-dry-weight'!BA$172</f>
        <v>0.00896609797765064</v>
      </c>
      <c r="BB121" s="66">
        <f>'signal-per-mass-dry-weight'!BB121*100/'signal-per-mass-dry-weight'!BB$172</f>
        <v>0.0150572828529055</v>
      </c>
      <c r="BC121" s="66">
        <f>'signal-per-mass-dry-weight'!BC121*100/'signal-per-mass-dry-weight'!BC$172</f>
        <v>0.0113960525508939</v>
      </c>
      <c r="BD121" s="66">
        <f>'signal-per-mass-dry-weight'!BD121*100/'signal-per-mass-dry-weight'!BD$172</f>
        <v>0.00936032698533766</v>
      </c>
      <c r="BE121" s="66">
        <f>'signal-per-mass-dry-weight'!BE121*100/'signal-per-mass-dry-weight'!BE$172</f>
        <v>0.00972641431568365</v>
      </c>
      <c r="BF121" s="66">
        <f>'signal-per-mass-dry-weight'!BF121*100/'signal-per-mass-dry-weight'!BF$172</f>
        <v>0.0143851920875215</v>
      </c>
      <c r="BG121" s="66">
        <f>'signal-per-mass-dry-weight'!BG121*100/'signal-per-mass-dry-weight'!BG$172</f>
        <v>0.010844342730581</v>
      </c>
      <c r="BH121" s="66">
        <f>'signal-per-mass-dry-weight'!BH121*100/'signal-per-mass-dry-weight'!BH$172</f>
        <v>0</v>
      </c>
      <c r="BI121" s="66">
        <f>'signal-per-mass-dry-weight'!BI121*100/'signal-per-mass-dry-weight'!BI$172</f>
        <v>0.00956257482633925</v>
      </c>
      <c r="BJ121" s="66">
        <f>'signal-per-mass-dry-weight'!BJ121*100/'signal-per-mass-dry-weight'!BJ$172</f>
        <v>0.0116175598812725</v>
      </c>
      <c r="BK121" s="66">
        <f>'signal-per-mass-dry-weight'!BK121*100/'signal-per-mass-dry-weight'!BK$172</f>
        <v>0.0234977344945097</v>
      </c>
      <c r="BL121" s="66">
        <f>'signal-per-mass-dry-weight'!BL121*100/'signal-per-mass-dry-weight'!BL$172</f>
        <v>0.00607582946958137</v>
      </c>
      <c r="BM121" s="121">
        <f>'signal-per-mass-dry-weight'!BM121*100/'signal-per-mass-dry-weight'!BM$172</f>
        <v>0.00616804058149132</v>
      </c>
      <c r="BN121" s="66">
        <f>'signal-per-mass-dry-weight'!BN121*100/'signal-per-mass-dry-weight'!BN$172</f>
        <v>0.00322650435626571</v>
      </c>
      <c r="BO121" s="66">
        <f>'signal-per-mass-dry-weight'!BO121*100/'signal-per-mass-dry-weight'!BO$172</f>
        <v>0.00432892812471653</v>
      </c>
      <c r="BP121" s="66">
        <f>'signal-per-mass-dry-weight'!BP121*100/'signal-per-mass-dry-weight'!BP$172</f>
        <v>0</v>
      </c>
      <c r="BQ121" s="66">
        <f>'signal-per-mass-dry-weight'!BQ121*100/'signal-per-mass-dry-weight'!BQ$172</f>
        <v>0.00460490701000292</v>
      </c>
      <c r="BR121" s="66">
        <f>'signal-per-mass-dry-weight'!BR121*100/'signal-per-mass-dry-weight'!BR$172</f>
        <v>0.00220604140341861</v>
      </c>
      <c r="BS121" s="66">
        <f>'signal-per-mass-dry-weight'!BS121*100/'signal-per-mass-dry-weight'!BS$172</f>
        <v>0.00126352270059746</v>
      </c>
      <c r="BT121" s="66">
        <f>'signal-per-mass-dry-weight'!BT121*100/'signal-per-mass-dry-weight'!BT$172</f>
        <v>0</v>
      </c>
      <c r="BU121" s="66">
        <f>'signal-per-mass-dry-weight'!BU121*100/'signal-per-mass-dry-weight'!BU$172</f>
        <v>0.00245066435390891</v>
      </c>
      <c r="BV121" s="66">
        <f>'signal-per-mass-dry-weight'!BV121*100/'signal-per-mass-dry-weight'!BV$172</f>
        <v>0</v>
      </c>
      <c r="BW121" s="66">
        <f>'signal-per-mass-dry-weight'!BW121*100/'signal-per-mass-dry-weight'!BW$172</f>
        <v>0</v>
      </c>
      <c r="BX121" s="66">
        <f>'signal-per-mass-dry-weight'!BX121*100/'signal-per-mass-dry-weight'!BX$172</f>
        <v>0.004022606661832</v>
      </c>
      <c r="BY121" s="66">
        <f>'signal-per-mass-dry-weight'!BY121*100/'signal-per-mass-dry-weight'!BY$172</f>
        <v>0.0125143397748874</v>
      </c>
      <c r="BZ121" s="66">
        <f>'signal-per-mass-dry-weight'!BZ121*100/'signal-per-mass-dry-weight'!BZ$172</f>
        <v>0.00282512859184285</v>
      </c>
      <c r="CA121" s="66">
        <f>'signal-per-mass-dry-weight'!CA121*100/'signal-per-mass-dry-weight'!CA$172</f>
        <v>0</v>
      </c>
      <c r="CB121" s="66">
        <f>'signal-per-mass-dry-weight'!CB121*100/'signal-per-mass-dry-weight'!CB$172</f>
        <v>0.00602050323121413</v>
      </c>
      <c r="CC121" s="66">
        <f>'signal-per-mass-dry-weight'!CC121*100/'signal-per-mass-dry-weight'!CC$172</f>
        <v>0.00549502965404968</v>
      </c>
      <c r="CD121" s="66">
        <f>'signal-per-mass-dry-weight'!CD121*100/'signal-per-mass-dry-weight'!CD$172</f>
        <v>0.0111802618873697</v>
      </c>
      <c r="CE121" s="66">
        <f>'signal-per-mass-dry-weight'!CE121*100/'signal-per-mass-dry-weight'!CE$172</f>
        <v>0</v>
      </c>
      <c r="CF121" s="66">
        <f>'signal-per-mass-dry-weight'!CF121*100/'signal-per-mass-dry-weight'!CF$172</f>
        <v>0.00218319987301984</v>
      </c>
      <c r="CG121" s="66">
        <f>'signal-per-mass-dry-weight'!CG121*100/'signal-per-mass-dry-weight'!CG$172</f>
        <v>0.00396470282159953</v>
      </c>
      <c r="CH121" s="66">
        <f>'signal-per-mass-dry-weight'!CH121*100/'signal-per-mass-dry-weight'!CH$172</f>
        <v>0</v>
      </c>
      <c r="CI121" s="66">
        <f>'signal-per-mass-dry-weight'!CI121*100/'signal-per-mass-dry-weight'!CI$172</f>
        <v>0.00615173513977855</v>
      </c>
      <c r="CJ121" s="66">
        <f>'signal-per-mass-dry-weight'!CJ121*100/'signal-per-mass-dry-weight'!CJ$172</f>
        <v>0.00854323282706488</v>
      </c>
      <c r="CK121" s="66">
        <f>'signal-per-mass-dry-weight'!CK121*100/'signal-per-mass-dry-weight'!CK$172</f>
        <v>0.00605857555751753</v>
      </c>
      <c r="CL121" s="66">
        <f>'signal-per-mass-dry-weight'!CL121*100/'signal-per-mass-dry-weight'!CL$172</f>
        <v>0.00576406066718673</v>
      </c>
      <c r="CM121" s="66">
        <f>'signal-per-mass-dry-weight'!CM121*100/'signal-per-mass-dry-weight'!CM$172</f>
        <v>0.00321451770888982</v>
      </c>
      <c r="CN121" s="66">
        <f>'signal-per-mass-dry-weight'!CN121*100/'signal-per-mass-dry-weight'!CN$172</f>
        <v>0.010890930421481</v>
      </c>
      <c r="CO121" s="66">
        <f>'signal-per-mass-dry-weight'!CO121*100/'signal-per-mass-dry-weight'!CO$172</f>
        <v>0.0033809492124789</v>
      </c>
      <c r="CP121" s="66">
        <f>'signal-per-mass-dry-weight'!CP121*100/'signal-per-mass-dry-weight'!CP$172</f>
        <v>0.00756865498377041</v>
      </c>
      <c r="CQ121" s="66">
        <f>'signal-per-mass-dry-weight'!CQ121*100/'signal-per-mass-dry-weight'!CQ$172</f>
        <v>0.00532924927903022</v>
      </c>
      <c r="CR121" s="66">
        <f>'signal-per-mass-dry-weight'!CR121*100/'signal-per-mass-dry-weight'!CR$172</f>
        <v>0.0123593029667757</v>
      </c>
      <c r="CS121" s="66">
        <f>'signal-per-mass-dry-weight'!CS121*100/'signal-per-mass-dry-weight'!CS$172</f>
        <v>0.00239112038588765</v>
      </c>
      <c r="CT121" s="66">
        <f>'signal-per-mass-dry-weight'!CT121*100/'signal-per-mass-dry-weight'!CT$172</f>
        <v>0</v>
      </c>
      <c r="CU121" s="66">
        <f>'signal-per-mass-dry-weight'!CU121*100/'signal-per-mass-dry-weight'!CU$172</f>
        <v>0.013739393851884</v>
      </c>
      <c r="CV121" s="66">
        <f>'signal-per-mass-dry-weight'!CV121*100/'signal-per-mass-dry-weight'!CV$172</f>
        <v>0.010561156572894</v>
      </c>
      <c r="CW121" s="66">
        <f>'signal-per-mass-dry-weight'!CW121*100/'signal-per-mass-dry-weight'!CW$172</f>
        <v>0.00671592385810502</v>
      </c>
      <c r="CX121" s="66">
        <f>'signal-per-mass-dry-weight'!CX121*100/'signal-per-mass-dry-weight'!CX$172</f>
        <v>0</v>
      </c>
      <c r="CY121" s="66">
        <f>'signal-per-mass-dry-weight'!CY121*100/'signal-per-mass-dry-weight'!CY$172</f>
        <v>0</v>
      </c>
      <c r="CZ121" s="66">
        <f>'signal-per-mass-dry-weight'!CZ121*100/'signal-per-mass-dry-weight'!CZ$172</f>
        <v>0.00509420641197183</v>
      </c>
    </row>
    <row r="122" spans="1:104">
      <c r="A122">
        <f>'imported data from Web Calc'!A129</f>
        <v>850.5</v>
      </c>
      <c r="B122" t="str">
        <f>'imported data from Web Calc'!B129</f>
        <v>C43H77O13P</v>
      </c>
      <c r="C122" s="61" t="str">
        <f>'imported data from Web Calc'!C129</f>
        <v>PI(34:3)</v>
      </c>
      <c r="D122" s="96"/>
      <c r="E122" s="96"/>
      <c r="F122" s="96"/>
      <c r="G122" s="66">
        <f>'signal-per-mass-dry-weight'!G122*100/'signal-per-mass-dry-weight'!G$172</f>
        <v>1.72783692615074</v>
      </c>
      <c r="H122" s="66">
        <f>'signal-per-mass-dry-weight'!H122*100/'signal-per-mass-dry-weight'!H$172</f>
        <v>1.79911994925332</v>
      </c>
      <c r="I122" s="66">
        <f>'signal-per-mass-dry-weight'!I122*100/'signal-per-mass-dry-weight'!I$172</f>
        <v>1.8344777465167</v>
      </c>
      <c r="J122" s="66">
        <f>'signal-per-mass-dry-weight'!J122*100/'signal-per-mass-dry-weight'!J$172</f>
        <v>1.7635601593754</v>
      </c>
      <c r="K122" s="66">
        <f>'signal-per-mass-dry-weight'!K122*100/'signal-per-mass-dry-weight'!K$172</f>
        <v>1.87974340220495</v>
      </c>
      <c r="L122" s="66">
        <f>'signal-per-mass-dry-weight'!L122*100/'signal-per-mass-dry-weight'!L$172</f>
        <v>1.84457300845597</v>
      </c>
      <c r="M122" s="66">
        <f>'signal-per-mass-dry-weight'!M122*100/'signal-per-mass-dry-weight'!M$172</f>
        <v>1.83188121533663</v>
      </c>
      <c r="N122" s="66">
        <f>'signal-per-mass-dry-weight'!N122*100/'signal-per-mass-dry-weight'!N$172</f>
        <v>1.89251327832806</v>
      </c>
      <c r="O122" s="66">
        <f>'signal-per-mass-dry-weight'!O122*100/'signal-per-mass-dry-weight'!O$172</f>
        <v>1.94996960658074</v>
      </c>
      <c r="P122" s="66">
        <f>'signal-per-mass-dry-weight'!P122*100/'signal-per-mass-dry-weight'!P$172</f>
        <v>1.86087306041352</v>
      </c>
      <c r="Q122" s="66">
        <f t="shared" si="3"/>
        <v>1.8384548352616</v>
      </c>
      <c r="R122" s="115">
        <f t="shared" si="4"/>
        <v>0.0641650747636377</v>
      </c>
      <c r="S122" s="66">
        <f t="shared" si="5"/>
        <v>0.0349016323561233</v>
      </c>
      <c r="T122" s="66">
        <f>'signal-per-mass-dry-weight'!T122*100/'signal-per-mass-dry-weight'!T$172</f>
        <v>1.74684306495883</v>
      </c>
      <c r="U122" s="66">
        <f>'signal-per-mass-dry-weight'!U122*100/'signal-per-mass-dry-weight'!U$172</f>
        <v>2.13856058838683</v>
      </c>
      <c r="V122" s="66">
        <f>'signal-per-mass-dry-weight'!V122*100/'signal-per-mass-dry-weight'!V$172</f>
        <v>1.99906577142452</v>
      </c>
      <c r="W122" s="66">
        <f>'signal-per-mass-dry-weight'!W122*100/'signal-per-mass-dry-weight'!W$172</f>
        <v>2.12148807846622</v>
      </c>
      <c r="X122" s="66">
        <f>'signal-per-mass-dry-weight'!X122*100/'signal-per-mass-dry-weight'!X$172</f>
        <v>1.98752834688973</v>
      </c>
      <c r="Y122" s="66">
        <f>'signal-per-mass-dry-weight'!Y122*100/'signal-per-mass-dry-weight'!Y$172</f>
        <v>1.8538660976909</v>
      </c>
      <c r="Z122" s="66">
        <f>'signal-per-mass-dry-weight'!Z122*100/'signal-per-mass-dry-weight'!Z$172</f>
        <v>1.90329415899673</v>
      </c>
      <c r="AA122" s="66">
        <f>'signal-per-mass-dry-weight'!AA122*100/'signal-per-mass-dry-weight'!AA$172</f>
        <v>1.57804105001982</v>
      </c>
      <c r="AB122" s="66">
        <f>'signal-per-mass-dry-weight'!AB122*100/'signal-per-mass-dry-weight'!AB$172</f>
        <v>2.07545978059872</v>
      </c>
      <c r="AC122" s="66">
        <f>'signal-per-mass-dry-weight'!AC122*100/'signal-per-mass-dry-weight'!AC$172</f>
        <v>1.82942223102224</v>
      </c>
      <c r="AD122" s="66">
        <f>'signal-per-mass-dry-weight'!AD122*100/'signal-per-mass-dry-weight'!AD$172</f>
        <v>2.14694514947519</v>
      </c>
      <c r="AE122" s="66">
        <f>'signal-per-mass-dry-weight'!AE122*100/'signal-per-mass-dry-weight'!AE$172</f>
        <v>1.93372872360373</v>
      </c>
      <c r="AF122" s="66">
        <f>'signal-per-mass-dry-weight'!AF122*100/'signal-per-mass-dry-weight'!AF$172</f>
        <v>1.96089408903443</v>
      </c>
      <c r="AG122" s="66">
        <f>'signal-per-mass-dry-weight'!AG122*100/'signal-per-mass-dry-weight'!AG$172</f>
        <v>1.69741858179467</v>
      </c>
      <c r="AH122" s="66">
        <f>'signal-per-mass-dry-weight'!AH122*100/'signal-per-mass-dry-weight'!AH$172</f>
        <v>2.40653445632043</v>
      </c>
      <c r="AI122" s="66">
        <f>'signal-per-mass-dry-weight'!AI122*100/'signal-per-mass-dry-weight'!AI$172</f>
        <v>3.17687209057579</v>
      </c>
      <c r="AJ122" s="66">
        <f>'signal-per-mass-dry-weight'!AJ122*100/'signal-per-mass-dry-weight'!AJ$172</f>
        <v>2.06778713753595</v>
      </c>
      <c r="AK122" s="66">
        <f>'signal-per-mass-dry-weight'!AK122*100/'signal-per-mass-dry-weight'!AK$172</f>
        <v>2.20774748893352</v>
      </c>
      <c r="AL122" s="66">
        <f>'signal-per-mass-dry-weight'!AL122*100/'signal-per-mass-dry-weight'!AL$172</f>
        <v>1.74427827980492</v>
      </c>
      <c r="AM122" s="66">
        <f>'signal-per-mass-dry-weight'!AM122*100/'signal-per-mass-dry-weight'!AM$172</f>
        <v>1.81938001287422</v>
      </c>
      <c r="AN122" s="66">
        <f>'signal-per-mass-dry-weight'!AN122*100/'signal-per-mass-dry-weight'!AN$172</f>
        <v>2.05696114447633</v>
      </c>
      <c r="AO122" s="66">
        <f>'signal-per-mass-dry-weight'!AO122*100/'signal-per-mass-dry-weight'!AO$172</f>
        <v>1.93469146312741</v>
      </c>
      <c r="AP122" s="66">
        <f>'signal-per-mass-dry-weight'!AP122*100/'signal-per-mass-dry-weight'!AP$172</f>
        <v>1.9933313037932</v>
      </c>
      <c r="AQ122" s="66">
        <f>'signal-per-mass-dry-weight'!AQ122*100/'signal-per-mass-dry-weight'!AQ$172</f>
        <v>2.28472630100768</v>
      </c>
      <c r="AR122" s="66">
        <f>'signal-per-mass-dry-weight'!AR122*100/'signal-per-mass-dry-weight'!AR$172</f>
        <v>2.04858174785987</v>
      </c>
      <c r="AS122" s="66">
        <f>'signal-per-mass-dry-weight'!AS122*100/'signal-per-mass-dry-weight'!AS$172</f>
        <v>2.14648534442712</v>
      </c>
      <c r="AT122" s="66">
        <f>'signal-per-mass-dry-weight'!AT122*100/'signal-per-mass-dry-weight'!AT$172</f>
        <v>2.60458482682898</v>
      </c>
      <c r="AU122" s="66">
        <f>'signal-per-mass-dry-weight'!AU122*100/'signal-per-mass-dry-weight'!AU$172</f>
        <v>2.53620363212479</v>
      </c>
      <c r="AV122" s="66">
        <f>'signal-per-mass-dry-weight'!AV122*100/'signal-per-mass-dry-weight'!AV$172</f>
        <v>2.97543880121953</v>
      </c>
      <c r="AW122" s="66">
        <f>'signal-per-mass-dry-weight'!AW122*100/'signal-per-mass-dry-weight'!AW$172</f>
        <v>2.956471385272</v>
      </c>
      <c r="AX122" s="66">
        <f>'signal-per-mass-dry-weight'!AX122*100/'signal-per-mass-dry-weight'!AX$172</f>
        <v>2.40597708568199</v>
      </c>
      <c r="AY122" s="66">
        <f>'signal-per-mass-dry-weight'!AY122*100/'signal-per-mass-dry-weight'!AY$172</f>
        <v>2.88875899718143</v>
      </c>
      <c r="AZ122" s="66">
        <f>'signal-per-mass-dry-weight'!AZ122*100/'signal-per-mass-dry-weight'!AZ$172</f>
        <v>3.26613871950158</v>
      </c>
      <c r="BA122" s="66">
        <f>'signal-per-mass-dry-weight'!BA122*100/'signal-per-mass-dry-weight'!BA$172</f>
        <v>2.85368483383676</v>
      </c>
      <c r="BB122" s="66">
        <f>'signal-per-mass-dry-weight'!BB122*100/'signal-per-mass-dry-weight'!BB$172</f>
        <v>2.75972617815844</v>
      </c>
      <c r="BC122" s="66">
        <f>'signal-per-mass-dry-weight'!BC122*100/'signal-per-mass-dry-weight'!BC$172</f>
        <v>2.27320858916864</v>
      </c>
      <c r="BD122" s="66">
        <f>'signal-per-mass-dry-weight'!BD122*100/'signal-per-mass-dry-weight'!BD$172</f>
        <v>2.1908068174111</v>
      </c>
      <c r="BE122" s="66">
        <f>'signal-per-mass-dry-weight'!BE122*100/'signal-per-mass-dry-weight'!BE$172</f>
        <v>2.11119501470057</v>
      </c>
      <c r="BF122" s="66">
        <f>'signal-per-mass-dry-weight'!BF122*100/'signal-per-mass-dry-weight'!BF$172</f>
        <v>2.19714192965863</v>
      </c>
      <c r="BG122" s="66">
        <f>'signal-per-mass-dry-weight'!BG122*100/'signal-per-mass-dry-weight'!BG$172</f>
        <v>2.35247161034704</v>
      </c>
      <c r="BH122" s="66">
        <f>'signal-per-mass-dry-weight'!BH122*100/'signal-per-mass-dry-weight'!BH$172</f>
        <v>1.79392326057904</v>
      </c>
      <c r="BI122" s="66">
        <f>'signal-per-mass-dry-weight'!BI122*100/'signal-per-mass-dry-weight'!BI$172</f>
        <v>2.22521116208914</v>
      </c>
      <c r="BJ122" s="66">
        <f>'signal-per-mass-dry-weight'!BJ122*100/'signal-per-mass-dry-weight'!BJ$172</f>
        <v>2.428457267182</v>
      </c>
      <c r="BK122" s="66">
        <f>'signal-per-mass-dry-weight'!BK122*100/'signal-per-mass-dry-weight'!BK$172</f>
        <v>2.66511304636729</v>
      </c>
      <c r="BL122" s="66">
        <f>'signal-per-mass-dry-weight'!BL122*100/'signal-per-mass-dry-weight'!BL$172</f>
        <v>2.45686290984972</v>
      </c>
      <c r="BM122" s="121">
        <f>'signal-per-mass-dry-weight'!BM122*100/'signal-per-mass-dry-weight'!BM$172</f>
        <v>0.88017939097881</v>
      </c>
      <c r="BN122" s="66">
        <f>'signal-per-mass-dry-weight'!BN122*100/'signal-per-mass-dry-weight'!BN$172</f>
        <v>1.50064717609918</v>
      </c>
      <c r="BO122" s="66">
        <f>'signal-per-mass-dry-weight'!BO122*100/'signal-per-mass-dry-weight'!BO$172</f>
        <v>1.46620795584149</v>
      </c>
      <c r="BP122" s="66">
        <f>'signal-per-mass-dry-weight'!BP122*100/'signal-per-mass-dry-weight'!BP$172</f>
        <v>1.10763687610571</v>
      </c>
      <c r="BQ122" s="66">
        <f>'signal-per-mass-dry-weight'!BQ122*100/'signal-per-mass-dry-weight'!BQ$172</f>
        <v>1.36777250464612</v>
      </c>
      <c r="BR122" s="66">
        <f>'signal-per-mass-dry-weight'!BR122*100/'signal-per-mass-dry-weight'!BR$172</f>
        <v>0.900285496735135</v>
      </c>
      <c r="BS122" s="66">
        <f>'signal-per-mass-dry-weight'!BS122*100/'signal-per-mass-dry-weight'!BS$172</f>
        <v>1.15624962331674</v>
      </c>
      <c r="BT122" s="66">
        <f>'signal-per-mass-dry-weight'!BT122*100/'signal-per-mass-dry-weight'!BT$172</f>
        <v>0.94236672845994</v>
      </c>
      <c r="BU122" s="66">
        <f>'signal-per-mass-dry-weight'!BU122*100/'signal-per-mass-dry-weight'!BU$172</f>
        <v>1.17166262760385</v>
      </c>
      <c r="BV122" s="66">
        <f>'signal-per-mass-dry-weight'!BV122*100/'signal-per-mass-dry-weight'!BV$172</f>
        <v>1.07588070866499</v>
      </c>
      <c r="BW122" s="66">
        <f>'signal-per-mass-dry-weight'!BW122*100/'signal-per-mass-dry-weight'!BW$172</f>
        <v>0.905334516262959</v>
      </c>
      <c r="BX122" s="66">
        <f>'signal-per-mass-dry-weight'!BX122*100/'signal-per-mass-dry-weight'!BX$172</f>
        <v>1.18948478990372</v>
      </c>
      <c r="BY122" s="66">
        <f>'signal-per-mass-dry-weight'!BY122*100/'signal-per-mass-dry-weight'!BY$172</f>
        <v>0.964855596643821</v>
      </c>
      <c r="BZ122" s="66">
        <f>'signal-per-mass-dry-weight'!BZ122*100/'signal-per-mass-dry-weight'!BZ$172</f>
        <v>1.27159037918847</v>
      </c>
      <c r="CA122" s="66">
        <f>'signal-per-mass-dry-weight'!CA122*100/'signal-per-mass-dry-weight'!CA$172</f>
        <v>1.29673429777729</v>
      </c>
      <c r="CB122" s="66">
        <f>'signal-per-mass-dry-weight'!CB122*100/'signal-per-mass-dry-weight'!CB$172</f>
        <v>1.8163858248573</v>
      </c>
      <c r="CC122" s="66">
        <f>'signal-per-mass-dry-weight'!CC122*100/'signal-per-mass-dry-weight'!CC$172</f>
        <v>1.24489896812496</v>
      </c>
      <c r="CD122" s="66">
        <f>'signal-per-mass-dry-weight'!CD122*100/'signal-per-mass-dry-weight'!CD$172</f>
        <v>1.75790984409077</v>
      </c>
      <c r="CE122" s="66">
        <f>'signal-per-mass-dry-weight'!CE122*100/'signal-per-mass-dry-weight'!CE$172</f>
        <v>1.3221891075899</v>
      </c>
      <c r="CF122" s="66">
        <f>'signal-per-mass-dry-weight'!CF122*100/'signal-per-mass-dry-weight'!CF$172</f>
        <v>1.15283869294812</v>
      </c>
      <c r="CG122" s="66">
        <f>'signal-per-mass-dry-weight'!CG122*100/'signal-per-mass-dry-weight'!CG$172</f>
        <v>1.95103025850913</v>
      </c>
      <c r="CH122" s="66">
        <f>'signal-per-mass-dry-weight'!CH122*100/'signal-per-mass-dry-weight'!CH$172</f>
        <v>2.00417229308339</v>
      </c>
      <c r="CI122" s="66">
        <f>'signal-per-mass-dry-weight'!CI122*100/'signal-per-mass-dry-weight'!CI$172</f>
        <v>1.40890114038778</v>
      </c>
      <c r="CJ122" s="66">
        <f>'signal-per-mass-dry-weight'!CJ122*100/'signal-per-mass-dry-weight'!CJ$172</f>
        <v>1.60629863614474</v>
      </c>
      <c r="CK122" s="66">
        <f>'signal-per-mass-dry-weight'!CK122*100/'signal-per-mass-dry-weight'!CK$172</f>
        <v>1.30289667364414</v>
      </c>
      <c r="CL122" s="66">
        <f>'signal-per-mass-dry-weight'!CL122*100/'signal-per-mass-dry-weight'!CL$172</f>
        <v>1.4692590640659</v>
      </c>
      <c r="CM122" s="66">
        <f>'signal-per-mass-dry-weight'!CM122*100/'signal-per-mass-dry-weight'!CM$172</f>
        <v>1.70723035519138</v>
      </c>
      <c r="CN122" s="66">
        <f>'signal-per-mass-dry-weight'!CN122*100/'signal-per-mass-dry-weight'!CN$172</f>
        <v>1.40048289444895</v>
      </c>
      <c r="CO122" s="66">
        <f>'signal-per-mass-dry-weight'!CO122*100/'signal-per-mass-dry-weight'!CO$172</f>
        <v>1.43724151022478</v>
      </c>
      <c r="CP122" s="66">
        <f>'signal-per-mass-dry-weight'!CP122*100/'signal-per-mass-dry-weight'!CP$172</f>
        <v>1.91903247113499</v>
      </c>
      <c r="CQ122" s="66">
        <f>'signal-per-mass-dry-weight'!CQ122*100/'signal-per-mass-dry-weight'!CQ$172</f>
        <v>1.20987281757184</v>
      </c>
      <c r="CR122" s="66">
        <f>'signal-per-mass-dry-weight'!CR122*100/'signal-per-mass-dry-weight'!CR$172</f>
        <v>1.18278529392043</v>
      </c>
      <c r="CS122" s="66">
        <f>'signal-per-mass-dry-weight'!CS122*100/'signal-per-mass-dry-weight'!CS$172</f>
        <v>1.34404876890745</v>
      </c>
      <c r="CT122" s="66">
        <f>'signal-per-mass-dry-weight'!CT122*100/'signal-per-mass-dry-weight'!CT$172</f>
        <v>1.01935973698052</v>
      </c>
      <c r="CU122" s="66">
        <f>'signal-per-mass-dry-weight'!CU122*100/'signal-per-mass-dry-weight'!CU$172</f>
        <v>1.6226224139075</v>
      </c>
      <c r="CV122" s="66">
        <f>'signal-per-mass-dry-weight'!CV122*100/'signal-per-mass-dry-weight'!CV$172</f>
        <v>1.5752719396798</v>
      </c>
      <c r="CW122" s="66">
        <f>'signal-per-mass-dry-weight'!CW122*100/'signal-per-mass-dry-weight'!CW$172</f>
        <v>1.1571536807515</v>
      </c>
      <c r="CX122" s="66">
        <f>'signal-per-mass-dry-weight'!CX122*100/'signal-per-mass-dry-weight'!CX$172</f>
        <v>1.44551820348146</v>
      </c>
      <c r="CY122" s="66">
        <f>'signal-per-mass-dry-weight'!CY122*100/'signal-per-mass-dry-weight'!CY$172</f>
        <v>1.59316900862839</v>
      </c>
      <c r="CZ122" s="66">
        <f>'signal-per-mass-dry-weight'!CZ122*100/'signal-per-mass-dry-weight'!CZ$172</f>
        <v>1.33376512278246</v>
      </c>
    </row>
    <row r="123" spans="1:104">
      <c r="A123">
        <f>'imported data from Web Calc'!A130</f>
        <v>852.5</v>
      </c>
      <c r="B123" t="str">
        <f>'imported data from Web Calc'!B130</f>
        <v>C43H79O13P</v>
      </c>
      <c r="C123" s="61" t="str">
        <f>'imported data from Web Calc'!C130</f>
        <v>PI(34:2)</v>
      </c>
      <c r="D123" s="96"/>
      <c r="E123" s="96"/>
      <c r="F123" s="96"/>
      <c r="G123" s="66">
        <f>'signal-per-mass-dry-weight'!G123*100/'signal-per-mass-dry-weight'!G$172</f>
        <v>1.78482601022489</v>
      </c>
      <c r="H123" s="66">
        <f>'signal-per-mass-dry-weight'!H123*100/'signal-per-mass-dry-weight'!H$172</f>
        <v>1.92850922146864</v>
      </c>
      <c r="I123" s="66">
        <f>'signal-per-mass-dry-weight'!I123*100/'signal-per-mass-dry-weight'!I$172</f>
        <v>1.90426524499092</v>
      </c>
      <c r="J123" s="66">
        <f>'signal-per-mass-dry-weight'!J123*100/'signal-per-mass-dry-weight'!J$172</f>
        <v>1.88407988360198</v>
      </c>
      <c r="K123" s="66">
        <f>'signal-per-mass-dry-weight'!K123*100/'signal-per-mass-dry-weight'!K$172</f>
        <v>1.91247709473408</v>
      </c>
      <c r="L123" s="66">
        <f>'signal-per-mass-dry-weight'!L123*100/'signal-per-mass-dry-weight'!L$172</f>
        <v>1.99262990697769</v>
      </c>
      <c r="M123" s="66">
        <f>'signal-per-mass-dry-weight'!M123*100/'signal-per-mass-dry-weight'!M$172</f>
        <v>1.96584152497207</v>
      </c>
      <c r="N123" s="66">
        <f>'signal-per-mass-dry-weight'!N123*100/'signal-per-mass-dry-weight'!N$172</f>
        <v>2.01690311112827</v>
      </c>
      <c r="O123" s="66">
        <f>'signal-per-mass-dry-weight'!O123*100/'signal-per-mass-dry-weight'!O$172</f>
        <v>2.02272853767727</v>
      </c>
      <c r="P123" s="66">
        <f>'signal-per-mass-dry-weight'!P123*100/'signal-per-mass-dry-weight'!P$172</f>
        <v>1.98131742591447</v>
      </c>
      <c r="Q123" s="66">
        <f t="shared" si="3"/>
        <v>1.93935779616903</v>
      </c>
      <c r="R123" s="115">
        <f t="shared" si="4"/>
        <v>0.0724732471231581</v>
      </c>
      <c r="S123" s="66">
        <f t="shared" si="5"/>
        <v>0.0373697144829698</v>
      </c>
      <c r="T123" s="66">
        <f>'signal-per-mass-dry-weight'!T123*100/'signal-per-mass-dry-weight'!T$172</f>
        <v>2.16824308047356</v>
      </c>
      <c r="U123" s="66">
        <f>'signal-per-mass-dry-weight'!U123*100/'signal-per-mass-dry-weight'!U$172</f>
        <v>2.51558649604337</v>
      </c>
      <c r="V123" s="66">
        <f>'signal-per-mass-dry-weight'!V123*100/'signal-per-mass-dry-weight'!V$172</f>
        <v>2.4448723213348</v>
      </c>
      <c r="W123" s="66">
        <f>'signal-per-mass-dry-weight'!W123*100/'signal-per-mass-dry-weight'!W$172</f>
        <v>2.54004144823654</v>
      </c>
      <c r="X123" s="66">
        <f>'signal-per-mass-dry-weight'!X123*100/'signal-per-mass-dry-weight'!X$172</f>
        <v>2.20863467014707</v>
      </c>
      <c r="Y123" s="66">
        <f>'signal-per-mass-dry-weight'!Y123*100/'signal-per-mass-dry-weight'!Y$172</f>
        <v>2.04694263097125</v>
      </c>
      <c r="Z123" s="66">
        <f>'signal-per-mass-dry-weight'!Z123*100/'signal-per-mass-dry-weight'!Z$172</f>
        <v>2.11158270184792</v>
      </c>
      <c r="AA123" s="66">
        <f>'signal-per-mass-dry-weight'!AA123*100/'signal-per-mass-dry-weight'!AA$172</f>
        <v>1.95087392567823</v>
      </c>
      <c r="AB123" s="66">
        <f>'signal-per-mass-dry-weight'!AB123*100/'signal-per-mass-dry-weight'!AB$172</f>
        <v>2.51891319565523</v>
      </c>
      <c r="AC123" s="66">
        <f>'signal-per-mass-dry-weight'!AC123*100/'signal-per-mass-dry-weight'!AC$172</f>
        <v>2.20110125894616</v>
      </c>
      <c r="AD123" s="66">
        <f>'signal-per-mass-dry-weight'!AD123*100/'signal-per-mass-dry-weight'!AD$172</f>
        <v>1.82190012583482</v>
      </c>
      <c r="AE123" s="66">
        <f>'signal-per-mass-dry-weight'!AE123*100/'signal-per-mass-dry-weight'!AE$172</f>
        <v>1.50444165129032</v>
      </c>
      <c r="AF123" s="66">
        <f>'signal-per-mass-dry-weight'!AF123*100/'signal-per-mass-dry-weight'!AF$172</f>
        <v>2.2912325758536</v>
      </c>
      <c r="AG123" s="66">
        <f>'signal-per-mass-dry-weight'!AG123*100/'signal-per-mass-dry-weight'!AG$172</f>
        <v>2.23770954540248</v>
      </c>
      <c r="AH123" s="66">
        <f>'signal-per-mass-dry-weight'!AH123*100/'signal-per-mass-dry-weight'!AH$172</f>
        <v>2.34804466640702</v>
      </c>
      <c r="AI123" s="66">
        <f>'signal-per-mass-dry-weight'!AI123*100/'signal-per-mass-dry-weight'!AI$172</f>
        <v>2.83329768851218</v>
      </c>
      <c r="AJ123" s="66">
        <f>'signal-per-mass-dry-weight'!AJ123*100/'signal-per-mass-dry-weight'!AJ$172</f>
        <v>2.02289470804622</v>
      </c>
      <c r="AK123" s="66">
        <f>'signal-per-mass-dry-weight'!AK123*100/'signal-per-mass-dry-weight'!AK$172</f>
        <v>2.233133062974</v>
      </c>
      <c r="AL123" s="66">
        <f>'signal-per-mass-dry-weight'!AL123*100/'signal-per-mass-dry-weight'!AL$172</f>
        <v>1.95413754045124</v>
      </c>
      <c r="AM123" s="66">
        <f>'signal-per-mass-dry-weight'!AM123*100/'signal-per-mass-dry-weight'!AM$172</f>
        <v>1.69779804570706</v>
      </c>
      <c r="AN123" s="66">
        <f>'signal-per-mass-dry-weight'!AN123*100/'signal-per-mass-dry-weight'!AN$172</f>
        <v>2.21312872516089</v>
      </c>
      <c r="AO123" s="66">
        <f>'signal-per-mass-dry-weight'!AO123*100/'signal-per-mass-dry-weight'!AO$172</f>
        <v>1.73297281241469</v>
      </c>
      <c r="AP123" s="66">
        <f>'signal-per-mass-dry-weight'!AP123*100/'signal-per-mass-dry-weight'!AP$172</f>
        <v>2.08115754591681</v>
      </c>
      <c r="AQ123" s="66">
        <f>'signal-per-mass-dry-weight'!AQ123*100/'signal-per-mass-dry-weight'!AQ$172</f>
        <v>2.43035932058891</v>
      </c>
      <c r="AR123" s="66">
        <f>'signal-per-mass-dry-weight'!AR123*100/'signal-per-mass-dry-weight'!AR$172</f>
        <v>2.21775270628359</v>
      </c>
      <c r="AS123" s="66">
        <f>'signal-per-mass-dry-weight'!AS123*100/'signal-per-mass-dry-weight'!AS$172</f>
        <v>2.21046591284663</v>
      </c>
      <c r="AT123" s="66">
        <f>'signal-per-mass-dry-weight'!AT123*100/'signal-per-mass-dry-weight'!AT$172</f>
        <v>2.50996390920312</v>
      </c>
      <c r="AU123" s="66">
        <f>'signal-per-mass-dry-weight'!AU123*100/'signal-per-mass-dry-weight'!AU$172</f>
        <v>2.46261387309801</v>
      </c>
      <c r="AV123" s="66">
        <f>'signal-per-mass-dry-weight'!AV123*100/'signal-per-mass-dry-weight'!AV$172</f>
        <v>2.13523897129751</v>
      </c>
      <c r="AW123" s="66">
        <f>'signal-per-mass-dry-weight'!AW123*100/'signal-per-mass-dry-weight'!AW$172</f>
        <v>2.57812481887935</v>
      </c>
      <c r="AX123" s="66">
        <f>'signal-per-mass-dry-weight'!AX123*100/'signal-per-mass-dry-weight'!AX$172</f>
        <v>2.30191141223411</v>
      </c>
      <c r="AY123" s="66">
        <f>'signal-per-mass-dry-weight'!AY123*100/'signal-per-mass-dry-weight'!AY$172</f>
        <v>2.34731704741476</v>
      </c>
      <c r="AZ123" s="66">
        <f>'signal-per-mass-dry-weight'!AZ123*100/'signal-per-mass-dry-weight'!AZ$172</f>
        <v>2.91783086991058</v>
      </c>
      <c r="BA123" s="66">
        <f>'signal-per-mass-dry-weight'!BA123*100/'signal-per-mass-dry-weight'!BA$172</f>
        <v>2.42353628335897</v>
      </c>
      <c r="BB123" s="66">
        <f>'signal-per-mass-dry-weight'!BB123*100/'signal-per-mass-dry-weight'!BB$172</f>
        <v>2.62982289245474</v>
      </c>
      <c r="BC123" s="66">
        <f>'signal-per-mass-dry-weight'!BC123*100/'signal-per-mass-dry-weight'!BC$172</f>
        <v>2.07195430111985</v>
      </c>
      <c r="BD123" s="66">
        <f>'signal-per-mass-dry-weight'!BD123*100/'signal-per-mass-dry-weight'!BD$172</f>
        <v>2.07941892628558</v>
      </c>
      <c r="BE123" s="66">
        <f>'signal-per-mass-dry-weight'!BE123*100/'signal-per-mass-dry-weight'!BE$172</f>
        <v>2.02882764294302</v>
      </c>
      <c r="BF123" s="66">
        <f>'signal-per-mass-dry-weight'!BF123*100/'signal-per-mass-dry-weight'!BF$172</f>
        <v>2.05865176219785</v>
      </c>
      <c r="BG123" s="66">
        <f>'signal-per-mass-dry-weight'!BG123*100/'signal-per-mass-dry-weight'!BG$172</f>
        <v>2.06893375695285</v>
      </c>
      <c r="BH123" s="66">
        <f>'signal-per-mass-dry-weight'!BH123*100/'signal-per-mass-dry-weight'!BH$172</f>
        <v>1.74206560630459</v>
      </c>
      <c r="BI123" s="66">
        <f>'signal-per-mass-dry-weight'!BI123*100/'signal-per-mass-dry-weight'!BI$172</f>
        <v>1.83346434670345</v>
      </c>
      <c r="BJ123" s="66">
        <f>'signal-per-mass-dry-weight'!BJ123*100/'signal-per-mass-dry-weight'!BJ$172</f>
        <v>2.40948191937593</v>
      </c>
      <c r="BK123" s="66">
        <f>'signal-per-mass-dry-weight'!BK123*100/'signal-per-mass-dry-weight'!BK$172</f>
        <v>2.44940384370769</v>
      </c>
      <c r="BL123" s="66">
        <f>'signal-per-mass-dry-weight'!BL123*100/'signal-per-mass-dry-weight'!BL$172</f>
        <v>2.45098960802913</v>
      </c>
      <c r="BM123" s="121">
        <f>'signal-per-mass-dry-weight'!BM123*100/'signal-per-mass-dry-weight'!BM$172</f>
        <v>1.07159425035776</v>
      </c>
      <c r="BN123" s="66">
        <f>'signal-per-mass-dry-weight'!BN123*100/'signal-per-mass-dry-weight'!BN$172</f>
        <v>1.78167570552993</v>
      </c>
      <c r="BO123" s="66">
        <f>'signal-per-mass-dry-weight'!BO123*100/'signal-per-mass-dry-weight'!BO$172</f>
        <v>1.7333028211365</v>
      </c>
      <c r="BP123" s="66">
        <f>'signal-per-mass-dry-weight'!BP123*100/'signal-per-mass-dry-weight'!BP$172</f>
        <v>1.40426580882409</v>
      </c>
      <c r="BQ123" s="66">
        <f>'signal-per-mass-dry-weight'!BQ123*100/'signal-per-mass-dry-weight'!BQ$172</f>
        <v>1.66720658297156</v>
      </c>
      <c r="BR123" s="66">
        <f>'signal-per-mass-dry-weight'!BR123*100/'signal-per-mass-dry-weight'!BR$172</f>
        <v>1.39465937524125</v>
      </c>
      <c r="BS123" s="66">
        <f>'signal-per-mass-dry-weight'!BS123*100/'signal-per-mass-dry-weight'!BS$172</f>
        <v>1.67189323743056</v>
      </c>
      <c r="BT123" s="66">
        <f>'signal-per-mass-dry-weight'!BT123*100/'signal-per-mass-dry-weight'!BT$172</f>
        <v>1.28360456951763</v>
      </c>
      <c r="BU123" s="66">
        <f>'signal-per-mass-dry-weight'!BU123*100/'signal-per-mass-dry-weight'!BU$172</f>
        <v>1.57871797678812</v>
      </c>
      <c r="BV123" s="66">
        <f>'signal-per-mass-dry-weight'!BV123*100/'signal-per-mass-dry-weight'!BV$172</f>
        <v>1.48609916844552</v>
      </c>
      <c r="BW123" s="66">
        <f>'signal-per-mass-dry-weight'!BW123*100/'signal-per-mass-dry-weight'!BW$172</f>
        <v>1.16144707616597</v>
      </c>
      <c r="BX123" s="66">
        <f>'signal-per-mass-dry-weight'!BX123*100/'signal-per-mass-dry-weight'!BX$172</f>
        <v>1.18961887679245</v>
      </c>
      <c r="BY123" s="66">
        <f>'signal-per-mass-dry-weight'!BY123*100/'signal-per-mass-dry-weight'!BY$172</f>
        <v>1.05370740904552</v>
      </c>
      <c r="BZ123" s="66">
        <f>'signal-per-mass-dry-weight'!BZ123*100/'signal-per-mass-dry-weight'!BZ$172</f>
        <v>1.88210066788571</v>
      </c>
      <c r="CA123" s="66">
        <f>'signal-per-mass-dry-weight'!CA123*100/'signal-per-mass-dry-weight'!CA$172</f>
        <v>1.88029901877596</v>
      </c>
      <c r="CB123" s="66">
        <f>'signal-per-mass-dry-weight'!CB123*100/'signal-per-mass-dry-weight'!CB$172</f>
        <v>1.75236780716539</v>
      </c>
      <c r="CC123" s="66">
        <f>'signal-per-mass-dry-weight'!CC123*100/'signal-per-mass-dry-weight'!CC$172</f>
        <v>1.70950372537486</v>
      </c>
      <c r="CD123" s="66">
        <f>'signal-per-mass-dry-weight'!CD123*100/'signal-per-mass-dry-weight'!CD$172</f>
        <v>1.66983422544471</v>
      </c>
      <c r="CE123" s="66">
        <f>'signal-per-mass-dry-weight'!CE123*100/'signal-per-mass-dry-weight'!CE$172</f>
        <v>1.70061616907401</v>
      </c>
      <c r="CF123" s="66">
        <f>'signal-per-mass-dry-weight'!CF123*100/'signal-per-mass-dry-weight'!CF$172</f>
        <v>1.50990103218052</v>
      </c>
      <c r="CG123" s="66">
        <f>'signal-per-mass-dry-weight'!CG123*100/'signal-per-mass-dry-weight'!CG$172</f>
        <v>1.75319158771131</v>
      </c>
      <c r="CH123" s="66">
        <f>'signal-per-mass-dry-weight'!CH123*100/'signal-per-mass-dry-weight'!CH$172</f>
        <v>1.73665041354429</v>
      </c>
      <c r="CI123" s="66">
        <f>'signal-per-mass-dry-weight'!CI123*100/'signal-per-mass-dry-weight'!CI$172</f>
        <v>1.5167102987124</v>
      </c>
      <c r="CJ123" s="66">
        <f>'signal-per-mass-dry-weight'!CJ123*100/'signal-per-mass-dry-weight'!CJ$172</f>
        <v>1.47490371526448</v>
      </c>
      <c r="CK123" s="66">
        <f>'signal-per-mass-dry-weight'!CK123*100/'signal-per-mass-dry-weight'!CK$172</f>
        <v>1.48192758136879</v>
      </c>
      <c r="CL123" s="66">
        <f>'signal-per-mass-dry-weight'!CL123*100/'signal-per-mass-dry-weight'!CL$172</f>
        <v>1.5986942486035</v>
      </c>
      <c r="CM123" s="66">
        <f>'signal-per-mass-dry-weight'!CM123*100/'signal-per-mass-dry-weight'!CM$172</f>
        <v>1.94542611742012</v>
      </c>
      <c r="CN123" s="66">
        <f>'signal-per-mass-dry-weight'!CN123*100/'signal-per-mass-dry-weight'!CN$172</f>
        <v>1.55758456577881</v>
      </c>
      <c r="CO123" s="66">
        <f>'signal-per-mass-dry-weight'!CO123*100/'signal-per-mass-dry-weight'!CO$172</f>
        <v>1.66410320238211</v>
      </c>
      <c r="CP123" s="66">
        <f>'signal-per-mass-dry-weight'!CP123*100/'signal-per-mass-dry-weight'!CP$172</f>
        <v>1.91941090388418</v>
      </c>
      <c r="CQ123" s="66">
        <f>'signal-per-mass-dry-weight'!CQ123*100/'signal-per-mass-dry-weight'!CQ$172</f>
        <v>1.47913313739484</v>
      </c>
      <c r="CR123" s="66">
        <f>'signal-per-mass-dry-weight'!CR123*100/'signal-per-mass-dry-weight'!CR$172</f>
        <v>1.47982054188861</v>
      </c>
      <c r="CS123" s="66">
        <f>'signal-per-mass-dry-weight'!CS123*100/'signal-per-mass-dry-weight'!CS$172</f>
        <v>1.51405742834406</v>
      </c>
      <c r="CT123" s="66">
        <f>'signal-per-mass-dry-weight'!CT123*100/'signal-per-mass-dry-weight'!CT$172</f>
        <v>1.05831888694492</v>
      </c>
      <c r="CU123" s="66">
        <f>'signal-per-mass-dry-weight'!CU123*100/'signal-per-mass-dry-weight'!CU$172</f>
        <v>1.81634786721907</v>
      </c>
      <c r="CV123" s="66">
        <f>'signal-per-mass-dry-weight'!CV123*100/'signal-per-mass-dry-weight'!CV$172</f>
        <v>1.71271784879275</v>
      </c>
      <c r="CW123" s="66">
        <f>'signal-per-mass-dry-weight'!CW123*100/'signal-per-mass-dry-weight'!CW$172</f>
        <v>1.76839869360845</v>
      </c>
      <c r="CX123" s="66">
        <f>'signal-per-mass-dry-weight'!CX123*100/'signal-per-mass-dry-weight'!CX$172</f>
        <v>1.31992638372242</v>
      </c>
      <c r="CY123" s="66">
        <f>'signal-per-mass-dry-weight'!CY123*100/'signal-per-mass-dry-weight'!CY$172</f>
        <v>0.991534682841654</v>
      </c>
      <c r="CZ123" s="66">
        <f>'signal-per-mass-dry-weight'!CZ123*100/'signal-per-mass-dry-weight'!CZ$172</f>
        <v>1.36341340410014</v>
      </c>
    </row>
    <row r="124" spans="1:104">
      <c r="A124">
        <f>'imported data from Web Calc'!A131</f>
        <v>854.5</v>
      </c>
      <c r="B124" t="str">
        <f>'imported data from Web Calc'!B131</f>
        <v>C43H81O13P</v>
      </c>
      <c r="C124" s="61" t="str">
        <f>'imported data from Web Calc'!C131</f>
        <v>PI(34:1)</v>
      </c>
      <c r="D124" s="96"/>
      <c r="E124" s="96"/>
      <c r="F124" s="96"/>
      <c r="G124" s="66">
        <f>'signal-per-mass-dry-weight'!G124*100/'signal-per-mass-dry-weight'!G$172</f>
        <v>0.439550843102307</v>
      </c>
      <c r="H124" s="66">
        <f>'signal-per-mass-dry-weight'!H124*100/'signal-per-mass-dry-weight'!H$172</f>
        <v>0.496165521468591</v>
      </c>
      <c r="I124" s="66">
        <f>'signal-per-mass-dry-weight'!I124*100/'signal-per-mass-dry-weight'!I$172</f>
        <v>0.49043868354497</v>
      </c>
      <c r="J124" s="66">
        <f>'signal-per-mass-dry-weight'!J124*100/'signal-per-mass-dry-weight'!J$172</f>
        <v>0.458907813846512</v>
      </c>
      <c r="K124" s="66">
        <f>'signal-per-mass-dry-weight'!K124*100/'signal-per-mass-dry-weight'!K$172</f>
        <v>0.463603880616301</v>
      </c>
      <c r="L124" s="66">
        <f>'signal-per-mass-dry-weight'!L124*100/'signal-per-mass-dry-weight'!L$172</f>
        <v>0.470350586712371</v>
      </c>
      <c r="M124" s="66">
        <f>'signal-per-mass-dry-weight'!M124*100/'signal-per-mass-dry-weight'!M$172</f>
        <v>0.475774684609789</v>
      </c>
      <c r="N124" s="66">
        <f>'signal-per-mass-dry-weight'!N124*100/'signal-per-mass-dry-weight'!N$172</f>
        <v>0.509074102568433</v>
      </c>
      <c r="O124" s="66">
        <f>'signal-per-mass-dry-weight'!O124*100/'signal-per-mass-dry-weight'!O$172</f>
        <v>0.499177697751645</v>
      </c>
      <c r="P124" s="66">
        <f>'signal-per-mass-dry-weight'!P124*100/'signal-per-mass-dry-weight'!P$172</f>
        <v>0.476600333777459</v>
      </c>
      <c r="Q124" s="66">
        <f t="shared" si="3"/>
        <v>0.477964414799838</v>
      </c>
      <c r="R124" s="115">
        <f t="shared" si="4"/>
        <v>0.0211195307116541</v>
      </c>
      <c r="S124" s="66">
        <f t="shared" si="5"/>
        <v>0.0441864081460929</v>
      </c>
      <c r="T124" s="66">
        <f>'signal-per-mass-dry-weight'!T124*100/'signal-per-mass-dry-weight'!T$172</f>
        <v>0.453982691122223</v>
      </c>
      <c r="U124" s="66">
        <f>'signal-per-mass-dry-weight'!U124*100/'signal-per-mass-dry-weight'!U$172</f>
        <v>0.643021750588261</v>
      </c>
      <c r="V124" s="66">
        <f>'signal-per-mass-dry-weight'!V124*100/'signal-per-mass-dry-weight'!V$172</f>
        <v>0.500880770361837</v>
      </c>
      <c r="W124" s="66">
        <f>'signal-per-mass-dry-weight'!W124*100/'signal-per-mass-dry-weight'!W$172</f>
        <v>0.613253722458352</v>
      </c>
      <c r="X124" s="66">
        <f>'signal-per-mass-dry-weight'!X124*100/'signal-per-mass-dry-weight'!X$172</f>
        <v>0.488212476001916</v>
      </c>
      <c r="Y124" s="66">
        <f>'signal-per-mass-dry-weight'!Y124*100/'signal-per-mass-dry-weight'!Y$172</f>
        <v>0.478549105707497</v>
      </c>
      <c r="Z124" s="66">
        <f>'signal-per-mass-dry-weight'!Z124*100/'signal-per-mass-dry-weight'!Z$172</f>
        <v>0.478871166846346</v>
      </c>
      <c r="AA124" s="66">
        <f>'signal-per-mass-dry-weight'!AA124*100/'signal-per-mass-dry-weight'!AA$172</f>
        <v>0.478084087265537</v>
      </c>
      <c r="AB124" s="66">
        <f>'signal-per-mass-dry-weight'!AB124*100/'signal-per-mass-dry-weight'!AB$172</f>
        <v>0.56845165541358</v>
      </c>
      <c r="AC124" s="66">
        <f>'signal-per-mass-dry-weight'!AC124*100/'signal-per-mass-dry-weight'!AC$172</f>
        <v>0.556363824514243</v>
      </c>
      <c r="AD124" s="66">
        <f>'signal-per-mass-dry-weight'!AD124*100/'signal-per-mass-dry-weight'!AD$172</f>
        <v>0.409829949753369</v>
      </c>
      <c r="AE124" s="66">
        <f>'signal-per-mass-dry-weight'!AE124*100/'signal-per-mass-dry-weight'!AE$172</f>
        <v>0.404987804069257</v>
      </c>
      <c r="AF124" s="66">
        <f>'signal-per-mass-dry-weight'!AF124*100/'signal-per-mass-dry-weight'!AF$172</f>
        <v>0.479101522626214</v>
      </c>
      <c r="AG124" s="66">
        <f>'signal-per-mass-dry-weight'!AG124*100/'signal-per-mass-dry-weight'!AG$172</f>
        <v>0.459631835972217</v>
      </c>
      <c r="AH124" s="66">
        <f>'signal-per-mass-dry-weight'!AH124*100/'signal-per-mass-dry-weight'!AH$172</f>
        <v>0.531725362849111</v>
      </c>
      <c r="AI124" s="66">
        <f>'signal-per-mass-dry-weight'!AI124*100/'signal-per-mass-dry-weight'!AI$172</f>
        <v>0.68291368052704</v>
      </c>
      <c r="AJ124" s="66">
        <f>'signal-per-mass-dry-weight'!AJ124*100/'signal-per-mass-dry-weight'!AJ$172</f>
        <v>0.407089055946305</v>
      </c>
      <c r="AK124" s="66">
        <f>'signal-per-mass-dry-weight'!AK124*100/'signal-per-mass-dry-weight'!AK$172</f>
        <v>0.479800640241408</v>
      </c>
      <c r="AL124" s="66">
        <f>'signal-per-mass-dry-weight'!AL124*100/'signal-per-mass-dry-weight'!AL$172</f>
        <v>0.367794580514157</v>
      </c>
      <c r="AM124" s="66">
        <f>'signal-per-mass-dry-weight'!AM124*100/'signal-per-mass-dry-weight'!AM$172</f>
        <v>0.373784695035979</v>
      </c>
      <c r="AN124" s="66">
        <f>'signal-per-mass-dry-weight'!AN124*100/'signal-per-mass-dry-weight'!AN$172</f>
        <v>0.474957540268291</v>
      </c>
      <c r="AO124" s="66">
        <f>'signal-per-mass-dry-weight'!AO124*100/'signal-per-mass-dry-weight'!AO$172</f>
        <v>0.36728562713183</v>
      </c>
      <c r="AP124" s="66">
        <f>'signal-per-mass-dry-weight'!AP124*100/'signal-per-mass-dry-weight'!AP$172</f>
        <v>0.478178445488333</v>
      </c>
      <c r="AQ124" s="66">
        <f>'signal-per-mass-dry-weight'!AQ124*100/'signal-per-mass-dry-weight'!AQ$172</f>
        <v>0.570471085746585</v>
      </c>
      <c r="AR124" s="66">
        <f>'signal-per-mass-dry-weight'!AR124*100/'signal-per-mass-dry-weight'!AR$172</f>
        <v>0.533119397513956</v>
      </c>
      <c r="AS124" s="66">
        <f>'signal-per-mass-dry-weight'!AS124*100/'signal-per-mass-dry-weight'!AS$172</f>
        <v>0.437941858700396</v>
      </c>
      <c r="AT124" s="66">
        <f>'signal-per-mass-dry-weight'!AT124*100/'signal-per-mass-dry-weight'!AT$172</f>
        <v>0.591148365521102</v>
      </c>
      <c r="AU124" s="66">
        <f>'signal-per-mass-dry-weight'!AU124*100/'signal-per-mass-dry-weight'!AU$172</f>
        <v>0.575532497957641</v>
      </c>
      <c r="AV124" s="66">
        <f>'signal-per-mass-dry-weight'!AV124*100/'signal-per-mass-dry-weight'!AV$172</f>
        <v>0.525203990687807</v>
      </c>
      <c r="AW124" s="66">
        <f>'signal-per-mass-dry-weight'!AW124*100/'signal-per-mass-dry-weight'!AW$172</f>
        <v>0.480638244788354</v>
      </c>
      <c r="AX124" s="66">
        <f>'signal-per-mass-dry-weight'!AX124*100/'signal-per-mass-dry-weight'!AX$172</f>
        <v>0.508545913342785</v>
      </c>
      <c r="AY124" s="66">
        <f>'signal-per-mass-dry-weight'!AY124*100/'signal-per-mass-dry-weight'!AY$172</f>
        <v>0.619224666763382</v>
      </c>
      <c r="AZ124" s="66">
        <f>'signal-per-mass-dry-weight'!AZ124*100/'signal-per-mass-dry-weight'!AZ$172</f>
        <v>0.70062972364036</v>
      </c>
      <c r="BA124" s="66">
        <f>'signal-per-mass-dry-weight'!BA124*100/'signal-per-mass-dry-weight'!BA$172</f>
        <v>0.591762466524942</v>
      </c>
      <c r="BB124" s="66">
        <f>'signal-per-mass-dry-weight'!BB124*100/'signal-per-mass-dry-weight'!BB$172</f>
        <v>0.543431026600319</v>
      </c>
      <c r="BC124" s="66">
        <f>'signal-per-mass-dry-weight'!BC124*100/'signal-per-mass-dry-weight'!BC$172</f>
        <v>0.499147101729152</v>
      </c>
      <c r="BD124" s="66">
        <f>'signal-per-mass-dry-weight'!BD124*100/'signal-per-mass-dry-weight'!BD$172</f>
        <v>0.45999321185088</v>
      </c>
      <c r="BE124" s="66">
        <f>'signal-per-mass-dry-weight'!BE124*100/'signal-per-mass-dry-weight'!BE$172</f>
        <v>0.461748721723508</v>
      </c>
      <c r="BF124" s="66">
        <f>'signal-per-mass-dry-weight'!BF124*100/'signal-per-mass-dry-weight'!BF$172</f>
        <v>0.507404957268941</v>
      </c>
      <c r="BG124" s="66">
        <f>'signal-per-mass-dry-weight'!BG124*100/'signal-per-mass-dry-weight'!BG$172</f>
        <v>0.456296574894448</v>
      </c>
      <c r="BH124" s="66">
        <f>'signal-per-mass-dry-weight'!BH124*100/'signal-per-mass-dry-weight'!BH$172</f>
        <v>0.351577317114952</v>
      </c>
      <c r="BI124" s="66">
        <f>'signal-per-mass-dry-weight'!BI124*100/'signal-per-mass-dry-weight'!BI$172</f>
        <v>0.414378242474701</v>
      </c>
      <c r="BJ124" s="66">
        <f>'signal-per-mass-dry-weight'!BJ124*100/'signal-per-mass-dry-weight'!BJ$172</f>
        <v>0.464702395250902</v>
      </c>
      <c r="BK124" s="66">
        <f>'signal-per-mass-dry-weight'!BK124*100/'signal-per-mass-dry-weight'!BK$172</f>
        <v>0.46055559609239</v>
      </c>
      <c r="BL124" s="66">
        <f>'signal-per-mass-dry-weight'!BL124*100/'signal-per-mass-dry-weight'!BL$172</f>
        <v>0.516445504914417</v>
      </c>
      <c r="BM124" s="121">
        <f>'signal-per-mass-dry-weight'!BM124*100/'signal-per-mass-dry-weight'!BM$172</f>
        <v>0.248777636786816</v>
      </c>
      <c r="BN124" s="66">
        <f>'signal-per-mass-dry-weight'!BN124*100/'signal-per-mass-dry-weight'!BN$172</f>
        <v>0.590450297196625</v>
      </c>
      <c r="BO124" s="66">
        <f>'signal-per-mass-dry-weight'!BO124*100/'signal-per-mass-dry-weight'!BO$172</f>
        <v>0.47041018955253</v>
      </c>
      <c r="BP124" s="66">
        <f>'signal-per-mass-dry-weight'!BP124*100/'signal-per-mass-dry-weight'!BP$172</f>
        <v>0.396245890148147</v>
      </c>
      <c r="BQ124" s="66">
        <f>'signal-per-mass-dry-weight'!BQ124*100/'signal-per-mass-dry-weight'!BQ$172</f>
        <v>0.496178730327814</v>
      </c>
      <c r="BR124" s="66">
        <f>'signal-per-mass-dry-weight'!BR124*100/'signal-per-mass-dry-weight'!BR$172</f>
        <v>0.443414322087141</v>
      </c>
      <c r="BS124" s="66">
        <f>'signal-per-mass-dry-weight'!BS124*100/'signal-per-mass-dry-weight'!BS$172</f>
        <v>0.592592146580209</v>
      </c>
      <c r="BT124" s="66">
        <f>'signal-per-mass-dry-weight'!BT124*100/'signal-per-mass-dry-weight'!BT$172</f>
        <v>0.514398848921326</v>
      </c>
      <c r="BU124" s="66">
        <f>'signal-per-mass-dry-weight'!BU124*100/'signal-per-mass-dry-weight'!BU$172</f>
        <v>0.480330213366146</v>
      </c>
      <c r="BV124" s="66">
        <f>'signal-per-mass-dry-weight'!BV124*100/'signal-per-mass-dry-weight'!BV$172</f>
        <v>0.596800636930901</v>
      </c>
      <c r="BW124" s="66">
        <f>'signal-per-mass-dry-weight'!BW124*100/'signal-per-mass-dry-weight'!BW$172</f>
        <v>0.376878847547935</v>
      </c>
      <c r="BX124" s="66">
        <f>'signal-per-mass-dry-weight'!BX124*100/'signal-per-mass-dry-weight'!BX$172</f>
        <v>0.441145863914243</v>
      </c>
      <c r="BY124" s="66">
        <f>'signal-per-mass-dry-weight'!BY124*100/'signal-per-mass-dry-weight'!BY$172</f>
        <v>0.350401513696848</v>
      </c>
      <c r="BZ124" s="66">
        <f>'signal-per-mass-dry-weight'!BZ124*100/'signal-per-mass-dry-weight'!BZ$172</f>
        <v>0.601752390062528</v>
      </c>
      <c r="CA124" s="66">
        <f>'signal-per-mass-dry-weight'!CA124*100/'signal-per-mass-dry-weight'!CA$172</f>
        <v>0.596593780574429</v>
      </c>
      <c r="CB124" s="66">
        <f>'signal-per-mass-dry-weight'!CB124*100/'signal-per-mass-dry-weight'!CB$172</f>
        <v>0.507729105832392</v>
      </c>
      <c r="CC124" s="66">
        <f>'signal-per-mass-dry-weight'!CC124*100/'signal-per-mass-dry-weight'!CC$172</f>
        <v>0.434107342669925</v>
      </c>
      <c r="CD124" s="66">
        <f>'signal-per-mass-dry-weight'!CD124*100/'signal-per-mass-dry-weight'!CD$172</f>
        <v>0.50186953361082</v>
      </c>
      <c r="CE124" s="66">
        <f>'signal-per-mass-dry-weight'!CE124*100/'signal-per-mass-dry-weight'!CE$172</f>
        <v>0.418083512281391</v>
      </c>
      <c r="CF124" s="66">
        <f>'signal-per-mass-dry-weight'!CF124*100/'signal-per-mass-dry-weight'!CF$172</f>
        <v>0.480303972064364</v>
      </c>
      <c r="CG124" s="66">
        <f>'signal-per-mass-dry-weight'!CG124*100/'signal-per-mass-dry-weight'!CG$172</f>
        <v>0.459905527305546</v>
      </c>
      <c r="CH124" s="66">
        <f>'signal-per-mass-dry-weight'!CH124*100/'signal-per-mass-dry-weight'!CH$172</f>
        <v>0.433415335566132</v>
      </c>
      <c r="CI124" s="66">
        <f>'signal-per-mass-dry-weight'!CI124*100/'signal-per-mass-dry-weight'!CI$172</f>
        <v>0.396786916515716</v>
      </c>
      <c r="CJ124" s="66">
        <f>'signal-per-mass-dry-weight'!CJ124*100/'signal-per-mass-dry-weight'!CJ$172</f>
        <v>0.423744348222418</v>
      </c>
      <c r="CK124" s="66">
        <f>'signal-per-mass-dry-weight'!CK124*100/'signal-per-mass-dry-weight'!CK$172</f>
        <v>0.360485245672293</v>
      </c>
      <c r="CL124" s="66">
        <f>'signal-per-mass-dry-weight'!CL124*100/'signal-per-mass-dry-weight'!CL$172</f>
        <v>0.384911162331025</v>
      </c>
      <c r="CM124" s="66">
        <f>'signal-per-mass-dry-weight'!CM124*100/'signal-per-mass-dry-weight'!CM$172</f>
        <v>0.469319585497914</v>
      </c>
      <c r="CN124" s="66">
        <f>'signal-per-mass-dry-weight'!CN124*100/'signal-per-mass-dry-weight'!CN$172</f>
        <v>0.487369136361277</v>
      </c>
      <c r="CO124" s="66">
        <f>'signal-per-mass-dry-weight'!CO124*100/'signal-per-mass-dry-weight'!CO$172</f>
        <v>0.39895200707251</v>
      </c>
      <c r="CP124" s="66">
        <f>'signal-per-mass-dry-weight'!CP124*100/'signal-per-mass-dry-weight'!CP$172</f>
        <v>0.55251181381524</v>
      </c>
      <c r="CQ124" s="66">
        <f>'signal-per-mass-dry-weight'!CQ124*100/'signal-per-mass-dry-weight'!CQ$172</f>
        <v>0.375712074171631</v>
      </c>
      <c r="CR124" s="66">
        <f>'signal-per-mass-dry-weight'!CR124*100/'signal-per-mass-dry-weight'!CR$172</f>
        <v>0.407856997903597</v>
      </c>
      <c r="CS124" s="66">
        <f>'signal-per-mass-dry-weight'!CS124*100/'signal-per-mass-dry-weight'!CS$172</f>
        <v>0.382579261742024</v>
      </c>
      <c r="CT124" s="66">
        <f>'signal-per-mass-dry-weight'!CT124*100/'signal-per-mass-dry-weight'!CT$172</f>
        <v>0.269717192061205</v>
      </c>
      <c r="CU124" s="66">
        <f>'signal-per-mass-dry-weight'!CU124*100/'signal-per-mass-dry-weight'!CU$172</f>
        <v>0.563315147927245</v>
      </c>
      <c r="CV124" s="66">
        <f>'signal-per-mass-dry-weight'!CV124*100/'signal-per-mass-dry-weight'!CV$172</f>
        <v>0.402832686423241</v>
      </c>
      <c r="CW124" s="66">
        <f>'signal-per-mass-dry-weight'!CW124*100/'signal-per-mass-dry-weight'!CW$172</f>
        <v>0.417346696896526</v>
      </c>
      <c r="CX124" s="66">
        <f>'signal-per-mass-dry-weight'!CX124*100/'signal-per-mass-dry-weight'!CX$172</f>
        <v>0.397626610820127</v>
      </c>
      <c r="CY124" s="66">
        <f>'signal-per-mass-dry-weight'!CY124*100/'signal-per-mass-dry-weight'!CY$172</f>
        <v>0.516424313980028</v>
      </c>
      <c r="CZ124" s="66">
        <f>'signal-per-mass-dry-weight'!CZ124*100/'signal-per-mass-dry-weight'!CZ$172</f>
        <v>0.466629307336619</v>
      </c>
    </row>
    <row r="125" spans="1:104">
      <c r="A125">
        <f>'imported data from Web Calc'!A132</f>
        <v>872.5</v>
      </c>
      <c r="B125" t="str">
        <f>'imported data from Web Calc'!B132</f>
        <v>C45H75O13P</v>
      </c>
      <c r="C125" s="61" t="str">
        <f>'imported data from Web Calc'!C132</f>
        <v>PI(36:6)</v>
      </c>
      <c r="D125" s="96"/>
      <c r="E125" s="96"/>
      <c r="F125" s="96"/>
      <c r="G125" s="66">
        <f>'signal-per-mass-dry-weight'!G125*100/'signal-per-mass-dry-weight'!G$172</f>
        <v>0.0189963613580492</v>
      </c>
      <c r="H125" s="66">
        <f>'signal-per-mass-dry-weight'!H125*100/'signal-per-mass-dry-weight'!H$172</f>
        <v>0.0292648526135666</v>
      </c>
      <c r="I125" s="66">
        <f>'signal-per-mass-dry-weight'!I125*100/'signal-per-mass-dry-weight'!I$172</f>
        <v>0.0262258752227975</v>
      </c>
      <c r="J125" s="66">
        <f>'signal-per-mass-dry-weight'!J125*100/'signal-per-mass-dry-weight'!J$172</f>
        <v>0.0191086204454122</v>
      </c>
      <c r="K125" s="66">
        <f>'signal-per-mass-dry-weight'!K125*100/'signal-per-mass-dry-weight'!K$172</f>
        <v>0.0262165772744682</v>
      </c>
      <c r="L125" s="66">
        <f>'signal-per-mass-dry-weight'!L125*100/'signal-per-mass-dry-weight'!L$172</f>
        <v>0.0232217113565542</v>
      </c>
      <c r="M125" s="66">
        <f>'signal-per-mass-dry-weight'!M125*100/'signal-per-mass-dry-weight'!M$172</f>
        <v>0.0278030831318845</v>
      </c>
      <c r="N125" s="66">
        <f>'signal-per-mass-dry-weight'!N125*100/'signal-per-mass-dry-weight'!N$172</f>
        <v>0.0283323979703265</v>
      </c>
      <c r="O125" s="66">
        <f>'signal-per-mass-dry-weight'!O125*100/'signal-per-mass-dry-weight'!O$172</f>
        <v>0.0237487571354571</v>
      </c>
      <c r="P125" s="66">
        <f>'signal-per-mass-dry-weight'!P125*100/'signal-per-mass-dry-weight'!P$172</f>
        <v>0.0223834661550436</v>
      </c>
      <c r="Q125" s="66">
        <f t="shared" si="3"/>
        <v>0.0245301702663559</v>
      </c>
      <c r="R125" s="115">
        <f t="shared" si="4"/>
        <v>0.00365532713537408</v>
      </c>
      <c r="S125" s="66">
        <f t="shared" si="5"/>
        <v>0.14901352480164</v>
      </c>
      <c r="T125" s="66">
        <f>'signal-per-mass-dry-weight'!T125*100/'signal-per-mass-dry-weight'!T$172</f>
        <v>0.0239612763406682</v>
      </c>
      <c r="U125" s="66">
        <f>'signal-per-mass-dry-weight'!U125*100/'signal-per-mass-dry-weight'!U$172</f>
        <v>0.0219267953265729</v>
      </c>
      <c r="V125" s="66">
        <f>'signal-per-mass-dry-weight'!V125*100/'signal-per-mass-dry-weight'!V$172</f>
        <v>0.0292369318446502</v>
      </c>
      <c r="W125" s="66">
        <f>'signal-per-mass-dry-weight'!W125*100/'signal-per-mass-dry-weight'!W$172</f>
        <v>0.0257011861572998</v>
      </c>
      <c r="X125" s="66">
        <f>'signal-per-mass-dry-weight'!X125*100/'signal-per-mass-dry-weight'!X$172</f>
        <v>0.0288213217361775</v>
      </c>
      <c r="Y125" s="66">
        <f>'signal-per-mass-dry-weight'!Y125*100/'signal-per-mass-dry-weight'!Y$172</f>
        <v>0.019200442734089</v>
      </c>
      <c r="Z125" s="66">
        <f>'signal-per-mass-dry-weight'!Z125*100/'signal-per-mass-dry-weight'!Z$172</f>
        <v>0.0237394110726508</v>
      </c>
      <c r="AA125" s="66">
        <f>'signal-per-mass-dry-weight'!AA125*100/'signal-per-mass-dry-weight'!AA$172</f>
        <v>0.0158149488943353</v>
      </c>
      <c r="AB125" s="66">
        <f>'signal-per-mass-dry-weight'!AB125*100/'signal-per-mass-dry-weight'!AB$172</f>
        <v>0.0235326760574439</v>
      </c>
      <c r="AC125" s="66">
        <f>'signal-per-mass-dry-weight'!AC125*100/'signal-per-mass-dry-weight'!AC$172</f>
        <v>0.0305825146305314</v>
      </c>
      <c r="AD125" s="66">
        <f>'signal-per-mass-dry-weight'!AD125*100/'signal-per-mass-dry-weight'!AD$172</f>
        <v>0.0622334368144004</v>
      </c>
      <c r="AE125" s="66">
        <f>'signal-per-mass-dry-weight'!AE125*100/'signal-per-mass-dry-weight'!AE$172</f>
        <v>0.0623329054958769</v>
      </c>
      <c r="AF125" s="66">
        <f>'signal-per-mass-dry-weight'!AF125*100/'signal-per-mass-dry-weight'!AF$172</f>
        <v>0.0295915646327956</v>
      </c>
      <c r="AG125" s="66">
        <f>'signal-per-mass-dry-weight'!AG125*100/'signal-per-mass-dry-weight'!AG$172</f>
        <v>0.0316555778082033</v>
      </c>
      <c r="AH125" s="66">
        <f>'signal-per-mass-dry-weight'!AH125*100/'signal-per-mass-dry-weight'!AH$172</f>
        <v>0.0377661347459497</v>
      </c>
      <c r="AI125" s="66">
        <f>'signal-per-mass-dry-weight'!AI125*100/'signal-per-mass-dry-weight'!AI$172</f>
        <v>0.0831143006532909</v>
      </c>
      <c r="AJ125" s="66">
        <f>'signal-per-mass-dry-weight'!AJ125*100/'signal-per-mass-dry-weight'!AJ$172</f>
        <v>0.0333072863956067</v>
      </c>
      <c r="AK125" s="66">
        <f>'signal-per-mass-dry-weight'!AK125*100/'signal-per-mass-dry-weight'!AK$172</f>
        <v>0.0328284648586226</v>
      </c>
      <c r="AL125" s="66">
        <f>'signal-per-mass-dry-weight'!AL125*100/'signal-per-mass-dry-weight'!AL$172</f>
        <v>0.0178072489208212</v>
      </c>
      <c r="AM125" s="66">
        <f>'signal-per-mass-dry-weight'!AM125*100/'signal-per-mass-dry-weight'!AM$172</f>
        <v>0.0249416332869462</v>
      </c>
      <c r="AN125" s="66">
        <f>'signal-per-mass-dry-weight'!AN125*100/'signal-per-mass-dry-weight'!AN$172</f>
        <v>0.0286130607423291</v>
      </c>
      <c r="AO125" s="66">
        <f>'signal-per-mass-dry-weight'!AO125*100/'signal-per-mass-dry-weight'!AO$172</f>
        <v>0.0359593781537446</v>
      </c>
      <c r="AP125" s="66">
        <f>'signal-per-mass-dry-weight'!AP125*100/'signal-per-mass-dry-weight'!AP$172</f>
        <v>0.02006427145642</v>
      </c>
      <c r="AQ125" s="66">
        <f>'signal-per-mass-dry-weight'!AQ125*100/'signal-per-mass-dry-weight'!AQ$172</f>
        <v>0.0219731876283921</v>
      </c>
      <c r="AR125" s="66">
        <f>'signal-per-mass-dry-weight'!AR125*100/'signal-per-mass-dry-weight'!AR$172</f>
        <v>0.0262062066044543</v>
      </c>
      <c r="AS125" s="66">
        <f>'signal-per-mass-dry-weight'!AS125*100/'signal-per-mass-dry-weight'!AS$172</f>
        <v>0.021326856139837</v>
      </c>
      <c r="AT125" s="66">
        <f>'signal-per-mass-dry-weight'!AT125*100/'signal-per-mass-dry-weight'!AT$172</f>
        <v>0.0236087554783585</v>
      </c>
      <c r="AU125" s="66">
        <f>'signal-per-mass-dry-weight'!AU125*100/'signal-per-mass-dry-weight'!AU$172</f>
        <v>0.0235796080174596</v>
      </c>
      <c r="AV125" s="66">
        <f>'signal-per-mass-dry-weight'!AV125*100/'signal-per-mass-dry-weight'!AV$172</f>
        <v>0.03632133622347</v>
      </c>
      <c r="AW125" s="66">
        <f>'signal-per-mass-dry-weight'!AW125*100/'signal-per-mass-dry-weight'!AW$172</f>
        <v>0.0325367123501207</v>
      </c>
      <c r="AX125" s="66">
        <f>'signal-per-mass-dry-weight'!AX125*100/'signal-per-mass-dry-weight'!AX$172</f>
        <v>0.0225767019824824</v>
      </c>
      <c r="AY125" s="66">
        <f>'signal-per-mass-dry-weight'!AY125*100/'signal-per-mass-dry-weight'!AY$172</f>
        <v>0.0484243812972999</v>
      </c>
      <c r="AZ125" s="66">
        <f>'signal-per-mass-dry-weight'!AZ125*100/'signal-per-mass-dry-weight'!AZ$172</f>
        <v>0.035943764468008</v>
      </c>
      <c r="BA125" s="66">
        <f>'signal-per-mass-dry-weight'!BA125*100/'signal-per-mass-dry-weight'!BA$172</f>
        <v>0.0576071795064053</v>
      </c>
      <c r="BB125" s="66">
        <f>'signal-per-mass-dry-weight'!BB125*100/'signal-per-mass-dry-weight'!BB$172</f>
        <v>0.0461300392857197</v>
      </c>
      <c r="BC125" s="66">
        <f>'signal-per-mass-dry-weight'!BC125*100/'signal-per-mass-dry-weight'!BC$172</f>
        <v>0.0339602366016638</v>
      </c>
      <c r="BD125" s="66">
        <f>'signal-per-mass-dry-weight'!BD125*100/'signal-per-mass-dry-weight'!BD$172</f>
        <v>0.0310673709941921</v>
      </c>
      <c r="BE125" s="66">
        <f>'signal-per-mass-dry-weight'!BE125*100/'signal-per-mass-dry-weight'!BE$172</f>
        <v>0.028513751441241</v>
      </c>
      <c r="BF125" s="66">
        <f>'signal-per-mass-dry-weight'!BF125*100/'signal-per-mass-dry-weight'!BF$172</f>
        <v>0.0270703160192451</v>
      </c>
      <c r="BG125" s="66">
        <f>'signal-per-mass-dry-weight'!BG125*100/'signal-per-mass-dry-weight'!BG$172</f>
        <v>0.0347853147588638</v>
      </c>
      <c r="BH125" s="66">
        <f>'signal-per-mass-dry-weight'!BH125*100/'signal-per-mass-dry-weight'!BH$172</f>
        <v>0.0676786335446282</v>
      </c>
      <c r="BI125" s="66">
        <f>'signal-per-mass-dry-weight'!BI125*100/'signal-per-mass-dry-weight'!BI$172</f>
        <v>0.0596067164175146</v>
      </c>
      <c r="BJ125" s="66">
        <f>'signal-per-mass-dry-weight'!BJ125*100/'signal-per-mass-dry-weight'!BJ$172</f>
        <v>0.0646710833390838</v>
      </c>
      <c r="BK125" s="66">
        <f>'signal-per-mass-dry-weight'!BK125*100/'signal-per-mass-dry-weight'!BK$172</f>
        <v>0.0502851518182508</v>
      </c>
      <c r="BL125" s="66">
        <f>'signal-per-mass-dry-weight'!BL125*100/'signal-per-mass-dry-weight'!BL$172</f>
        <v>0.0378726703603906</v>
      </c>
      <c r="BM125" s="121">
        <f>'signal-per-mass-dry-weight'!BM125*100/'signal-per-mass-dry-weight'!BM$172</f>
        <v>0.0137752906319973</v>
      </c>
      <c r="BN125" s="66">
        <f>'signal-per-mass-dry-weight'!BN125*100/'signal-per-mass-dry-weight'!BN$172</f>
        <v>0.0216175791869803</v>
      </c>
      <c r="BO125" s="66">
        <f>'signal-per-mass-dry-weight'!BO125*100/'signal-per-mass-dry-weight'!BO$172</f>
        <v>0.0125538915616779</v>
      </c>
      <c r="BP125" s="66">
        <f>'signal-per-mass-dry-weight'!BP125*100/'signal-per-mass-dry-weight'!BP$172</f>
        <v>0.00629549545095187</v>
      </c>
      <c r="BQ125" s="66">
        <f>'signal-per-mass-dry-weight'!BQ125*100/'signal-per-mass-dry-weight'!BQ$172</f>
        <v>0.0111668994992571</v>
      </c>
      <c r="BR125" s="66">
        <f>'signal-per-mass-dry-weight'!BR125*100/'signal-per-mass-dry-weight'!BR$172</f>
        <v>0.0125744359994861</v>
      </c>
      <c r="BS125" s="66">
        <f>'signal-per-mass-dry-weight'!BS125*100/'signal-per-mass-dry-weight'!BS$172</f>
        <v>0.0046750339922106</v>
      </c>
      <c r="BT125" s="66">
        <f>'signal-per-mass-dry-weight'!BT125*100/'signal-per-mass-dry-weight'!BT$172</f>
        <v>0.00508417466957124</v>
      </c>
      <c r="BU125" s="66">
        <f>'signal-per-mass-dry-weight'!BU125*100/'signal-per-mass-dry-weight'!BU$172</f>
        <v>0.00661679375555405</v>
      </c>
      <c r="BV125" s="66">
        <f>'signal-per-mass-dry-weight'!BV125*100/'signal-per-mass-dry-weight'!BV$172</f>
        <v>0.0121327602013425</v>
      </c>
      <c r="BW125" s="66">
        <f>'signal-per-mass-dry-weight'!BW125*100/'signal-per-mass-dry-weight'!BW$172</f>
        <v>0.0129294203173379</v>
      </c>
      <c r="BX125" s="66">
        <f>'signal-per-mass-dry-weight'!BX125*100/'signal-per-mass-dry-weight'!BX$172</f>
        <v>0.0223925104175315</v>
      </c>
      <c r="BY125" s="66">
        <f>'signal-per-mass-dry-weight'!BY125*100/'signal-per-mass-dry-weight'!BY$172</f>
        <v>0.0212743776173086</v>
      </c>
      <c r="BZ125" s="66">
        <f>'signal-per-mass-dry-weight'!BZ125*100/'signal-per-mass-dry-weight'!BZ$172</f>
        <v>0.0132781043816614</v>
      </c>
      <c r="CA125" s="66">
        <f>'signal-per-mass-dry-weight'!CA125*100/'signal-per-mass-dry-weight'!CA$172</f>
        <v>0.0322297789505726</v>
      </c>
      <c r="CB125" s="66">
        <f>'signal-per-mass-dry-weight'!CB125*100/'signal-per-mass-dry-weight'!CB$172</f>
        <v>0.0234799626017351</v>
      </c>
      <c r="CC125" s="66">
        <f>'signal-per-mass-dry-weight'!CC125*100/'signal-per-mass-dry-weight'!CC$172</f>
        <v>0.0101658048599919</v>
      </c>
      <c r="CD125" s="66">
        <f>'signal-per-mass-dry-weight'!CD125*100/'signal-per-mass-dry-weight'!CD$172</f>
        <v>0.0157765917743995</v>
      </c>
      <c r="CE125" s="66">
        <f>'signal-per-mass-dry-weight'!CE125*100/'signal-per-mass-dry-weight'!CE$172</f>
        <v>0.0144484743214893</v>
      </c>
      <c r="CF125" s="66">
        <f>'signal-per-mass-dry-weight'!CF125*100/'signal-per-mass-dry-weight'!CF$172</f>
        <v>0.013863319193676</v>
      </c>
      <c r="CG125" s="66">
        <f>'signal-per-mass-dry-weight'!CG125*100/'signal-per-mass-dry-weight'!CG$172</f>
        <v>0.0146694004399183</v>
      </c>
      <c r="CH125" s="66">
        <f>'signal-per-mass-dry-weight'!CH125*100/'signal-per-mass-dry-weight'!CH$172</f>
        <v>0.0254071058780146</v>
      </c>
      <c r="CI125" s="66">
        <f>'signal-per-mass-dry-weight'!CI125*100/'signal-per-mass-dry-weight'!CI$172</f>
        <v>0.014917957713963</v>
      </c>
      <c r="CJ125" s="66">
        <f>'signal-per-mass-dry-weight'!CJ125*100/'signal-per-mass-dry-weight'!CJ$172</f>
        <v>0.0182825182499188</v>
      </c>
      <c r="CK125" s="66">
        <f>'signal-per-mass-dry-weight'!CK125*100/'signal-per-mass-dry-weight'!CK$172</f>
        <v>0.017266940338925</v>
      </c>
      <c r="CL125" s="66">
        <f>'signal-per-mass-dry-weight'!CL125*100/'signal-per-mass-dry-weight'!CL$172</f>
        <v>0.023504558498417</v>
      </c>
      <c r="CM125" s="66">
        <f>'signal-per-mass-dry-weight'!CM125*100/'signal-per-mass-dry-weight'!CM$172</f>
        <v>0.0151082332317822</v>
      </c>
      <c r="CN125" s="66">
        <f>'signal-per-mass-dry-weight'!CN125*100/'signal-per-mass-dry-weight'!CN$172</f>
        <v>0.0233247426526719</v>
      </c>
      <c r="CO125" s="66">
        <f>'signal-per-mass-dry-weight'!CO125*100/'signal-per-mass-dry-weight'!CO$172</f>
        <v>0.0226523597236086</v>
      </c>
      <c r="CP125" s="66">
        <f>'signal-per-mass-dry-weight'!CP125*100/'signal-per-mass-dry-weight'!CP$172</f>
        <v>0.0291393216875161</v>
      </c>
      <c r="CQ125" s="66">
        <f>'signal-per-mass-dry-weight'!CQ125*100/'signal-per-mass-dry-weight'!CQ$172</f>
        <v>0.016920366460921</v>
      </c>
      <c r="CR125" s="66">
        <f>'signal-per-mass-dry-weight'!CR125*100/'signal-per-mass-dry-weight'!CR$172</f>
        <v>0.0111233726700981</v>
      </c>
      <c r="CS125" s="66">
        <f>'signal-per-mass-dry-weight'!CS125*100/'signal-per-mass-dry-weight'!CS$172</f>
        <v>0.0208027473572226</v>
      </c>
      <c r="CT125" s="66">
        <f>'signal-per-mass-dry-weight'!CT125*100/'signal-per-mass-dry-weight'!CT$172</f>
        <v>0.0201217587728201</v>
      </c>
      <c r="CU125" s="66">
        <f>'signal-per-mass-dry-weight'!CU125*100/'signal-per-mass-dry-weight'!CU$172</f>
        <v>0.0508357572519709</v>
      </c>
      <c r="CV125" s="66">
        <f>'signal-per-mass-dry-weight'!CV125*100/'signal-per-mass-dry-weight'!CV$172</f>
        <v>0.0206696921498068</v>
      </c>
      <c r="CW125" s="66">
        <f>'signal-per-mass-dry-weight'!CW125*100/'signal-per-mass-dry-weight'!CW$172</f>
        <v>0.0160222754900505</v>
      </c>
      <c r="CX125" s="66">
        <f>'signal-per-mass-dry-weight'!CX125*100/'signal-per-mass-dry-weight'!CX$172</f>
        <v>0.0179416885370057</v>
      </c>
      <c r="CY125" s="66">
        <f>'signal-per-mass-dry-weight'!CY125*100/'signal-per-mass-dry-weight'!CY$172</f>
        <v>0.0490603098281027</v>
      </c>
      <c r="CZ125" s="66">
        <f>'signal-per-mass-dry-weight'!CZ125*100/'signal-per-mass-dry-weight'!CZ$172</f>
        <v>0.020071173263169</v>
      </c>
    </row>
    <row r="126" spans="1:104">
      <c r="A126">
        <f>'imported data from Web Calc'!A133</f>
        <v>874.5</v>
      </c>
      <c r="B126" t="str">
        <f>'imported data from Web Calc'!B133</f>
        <v>C45H77O13P</v>
      </c>
      <c r="C126" s="61" t="str">
        <f>'imported data from Web Calc'!C133</f>
        <v>PI(36:5)</v>
      </c>
      <c r="D126" s="96"/>
      <c r="E126" s="96"/>
      <c r="F126" s="96"/>
      <c r="G126" s="66">
        <f>'signal-per-mass-dry-weight'!G126*100/'signal-per-mass-dry-weight'!G$172</f>
        <v>0.0371607652843591</v>
      </c>
      <c r="H126" s="66">
        <f>'signal-per-mass-dry-weight'!H126*100/'signal-per-mass-dry-weight'!H$172</f>
        <v>0.0427831347853156</v>
      </c>
      <c r="I126" s="66">
        <f>'signal-per-mass-dry-weight'!I126*100/'signal-per-mass-dry-weight'!I$172</f>
        <v>0.0382275469349252</v>
      </c>
      <c r="J126" s="66">
        <f>'signal-per-mass-dry-weight'!J126*100/'signal-per-mass-dry-weight'!J$172</f>
        <v>0.0388190872040656</v>
      </c>
      <c r="K126" s="66">
        <f>'signal-per-mass-dry-weight'!K126*100/'signal-per-mass-dry-weight'!K$172</f>
        <v>0.0411763191090517</v>
      </c>
      <c r="L126" s="66">
        <f>'signal-per-mass-dry-weight'!L126*100/'signal-per-mass-dry-weight'!L$172</f>
        <v>0.0337232496133398</v>
      </c>
      <c r="M126" s="66">
        <f>'signal-per-mass-dry-weight'!M126*100/'signal-per-mass-dry-weight'!M$172</f>
        <v>0.0413329257254754</v>
      </c>
      <c r="N126" s="66">
        <f>'signal-per-mass-dry-weight'!N126*100/'signal-per-mass-dry-weight'!N$172</f>
        <v>0.0375745170943367</v>
      </c>
      <c r="O126" s="66">
        <f>'signal-per-mass-dry-weight'!O126*100/'signal-per-mass-dry-weight'!O$172</f>
        <v>0.0405392796961942</v>
      </c>
      <c r="P126" s="66">
        <f>'signal-per-mass-dry-weight'!P126*100/'signal-per-mass-dry-weight'!P$172</f>
        <v>0.0362398975843563</v>
      </c>
      <c r="Q126" s="66">
        <f t="shared" si="3"/>
        <v>0.038757672303142</v>
      </c>
      <c r="R126" s="115">
        <f t="shared" si="4"/>
        <v>0.00274427950439816</v>
      </c>
      <c r="S126" s="66">
        <f t="shared" si="5"/>
        <v>0.0708060969950377</v>
      </c>
      <c r="T126" s="66">
        <f>'signal-per-mass-dry-weight'!T126*100/'signal-per-mass-dry-weight'!T$172</f>
        <v>0.0449710826620645</v>
      </c>
      <c r="U126" s="66">
        <f>'signal-per-mass-dry-weight'!U126*100/'signal-per-mass-dry-weight'!U$172</f>
        <v>0.0458245385476691</v>
      </c>
      <c r="V126" s="66">
        <f>'signal-per-mass-dry-weight'!V126*100/'signal-per-mass-dry-weight'!V$172</f>
        <v>0.0451774812483225</v>
      </c>
      <c r="W126" s="66">
        <f>'signal-per-mass-dry-weight'!W126*100/'signal-per-mass-dry-weight'!W$172</f>
        <v>0.0565795896700268</v>
      </c>
      <c r="X126" s="66">
        <f>'signal-per-mass-dry-weight'!X126*100/'signal-per-mass-dry-weight'!X$172</f>
        <v>0.0456426879539465</v>
      </c>
      <c r="Y126" s="66">
        <f>'signal-per-mass-dry-weight'!Y126*100/'signal-per-mass-dry-weight'!Y$172</f>
        <v>0.0407400256997421</v>
      </c>
      <c r="Z126" s="66">
        <f>'signal-per-mass-dry-weight'!Z126*100/'signal-per-mass-dry-weight'!Z$172</f>
        <v>0.045379021657303</v>
      </c>
      <c r="AA126" s="66">
        <f>'signal-per-mass-dry-weight'!AA126*100/'signal-per-mass-dry-weight'!AA$172</f>
        <v>0.0359926423112458</v>
      </c>
      <c r="AB126" s="66">
        <f>'signal-per-mass-dry-weight'!AB126*100/'signal-per-mass-dry-weight'!AB$172</f>
        <v>0.0482878287931966</v>
      </c>
      <c r="AC126" s="66">
        <f>'signal-per-mass-dry-weight'!AC126*100/'signal-per-mass-dry-weight'!AC$172</f>
        <v>0.0446490717031556</v>
      </c>
      <c r="AD126" s="66">
        <f>'signal-per-mass-dry-weight'!AD126*100/'signal-per-mass-dry-weight'!AD$172</f>
        <v>0.0624502780576562</v>
      </c>
      <c r="AE126" s="66">
        <f>'signal-per-mass-dry-weight'!AE126*100/'signal-per-mass-dry-weight'!AE$172</f>
        <v>0.0626850688037632</v>
      </c>
      <c r="AF126" s="66">
        <f>'signal-per-mass-dry-weight'!AF126*100/'signal-per-mass-dry-weight'!AF$172</f>
        <v>0.0539492470856409</v>
      </c>
      <c r="AG126" s="66">
        <f>'signal-per-mass-dry-weight'!AG126*100/'signal-per-mass-dry-weight'!AG$172</f>
        <v>0.0604496344586028</v>
      </c>
      <c r="AH126" s="66">
        <f>'signal-per-mass-dry-weight'!AH126*100/'signal-per-mass-dry-weight'!AH$172</f>
        <v>0.0624436451756136</v>
      </c>
      <c r="AI126" s="66">
        <f>'signal-per-mass-dry-weight'!AI126*100/'signal-per-mass-dry-weight'!AI$172</f>
        <v>0.041292455101635</v>
      </c>
      <c r="AJ126" s="66">
        <f>'signal-per-mass-dry-weight'!AJ126*100/'signal-per-mass-dry-weight'!AJ$172</f>
        <v>0.0463405723764963</v>
      </c>
      <c r="AK126" s="66">
        <f>'signal-per-mass-dry-weight'!AK126*100/'signal-per-mass-dry-weight'!AK$172</f>
        <v>0.058214038899096</v>
      </c>
      <c r="AL126" s="66">
        <f>'signal-per-mass-dry-weight'!AL126*100/'signal-per-mass-dry-weight'!AL$172</f>
        <v>0.0362801893900843</v>
      </c>
      <c r="AM126" s="66">
        <f>'signal-per-mass-dry-weight'!AM126*100/'signal-per-mass-dry-weight'!AM$172</f>
        <v>0.0331648965777377</v>
      </c>
      <c r="AN126" s="66">
        <f>'signal-per-mass-dry-weight'!AN126*100/'signal-per-mass-dry-weight'!AN$172</f>
        <v>0.0470140526675306</v>
      </c>
      <c r="AO126" s="66">
        <f>'signal-per-mass-dry-weight'!AO126*100/'signal-per-mass-dry-weight'!AO$172</f>
        <v>0.0226909445034324</v>
      </c>
      <c r="AP126" s="66">
        <f>'signal-per-mass-dry-weight'!AP126*100/'signal-per-mass-dry-weight'!AP$172</f>
        <v>0.0285945904588501</v>
      </c>
      <c r="AQ126" s="66">
        <f>'signal-per-mass-dry-weight'!AQ126*100/'signal-per-mass-dry-weight'!AQ$172</f>
        <v>0.0338262320588497</v>
      </c>
      <c r="AR126" s="66">
        <f>'signal-per-mass-dry-weight'!AR126*100/'signal-per-mass-dry-weight'!AR$172</f>
        <v>0.0406585997204119</v>
      </c>
      <c r="AS126" s="66">
        <f>'signal-per-mass-dry-weight'!AS126*100/'signal-per-mass-dry-weight'!AS$172</f>
        <v>0.0282837450410672</v>
      </c>
      <c r="AT126" s="66">
        <f>'signal-per-mass-dry-weight'!AT126*100/'signal-per-mass-dry-weight'!AT$172</f>
        <v>0.0442431795578686</v>
      </c>
      <c r="AU126" s="66">
        <f>'signal-per-mass-dry-weight'!AU126*100/'signal-per-mass-dry-weight'!AU$172</f>
        <v>0.0372997325817749</v>
      </c>
      <c r="AV126" s="66">
        <f>'signal-per-mass-dry-weight'!AV126*100/'signal-per-mass-dry-weight'!AV$172</f>
        <v>0.049103409249848</v>
      </c>
      <c r="AW126" s="66">
        <f>'signal-per-mass-dry-weight'!AW126*100/'signal-per-mass-dry-weight'!AW$172</f>
        <v>0.0427580776207821</v>
      </c>
      <c r="AX126" s="66">
        <f>'signal-per-mass-dry-weight'!AX126*100/'signal-per-mass-dry-weight'!AX$172</f>
        <v>0.0424168340276942</v>
      </c>
      <c r="AY126" s="66">
        <f>'signal-per-mass-dry-weight'!AY126*100/'signal-per-mass-dry-weight'!AY$172</f>
        <v>0.0519676287092974</v>
      </c>
      <c r="AZ126" s="66">
        <f>'signal-per-mass-dry-weight'!AZ126*100/'signal-per-mass-dry-weight'!AZ$172</f>
        <v>0.0616700121329275</v>
      </c>
      <c r="BA126" s="66">
        <f>'signal-per-mass-dry-weight'!BA126*100/'signal-per-mass-dry-weight'!BA$172</f>
        <v>0.0533482829670213</v>
      </c>
      <c r="BB126" s="66">
        <f>'signal-per-mass-dry-weight'!BB126*100/'signal-per-mass-dry-weight'!BB$172</f>
        <v>0.0654307382153532</v>
      </c>
      <c r="BC126" s="66">
        <f>'signal-per-mass-dry-weight'!BC126*100/'signal-per-mass-dry-weight'!BC$172</f>
        <v>0.0385946313056939</v>
      </c>
      <c r="BD126" s="66">
        <f>'signal-per-mass-dry-weight'!BD126*100/'signal-per-mass-dry-weight'!BD$172</f>
        <v>0.0404722709651743</v>
      </c>
      <c r="BE126" s="66">
        <f>'signal-per-mass-dry-weight'!BE126*100/'signal-per-mass-dry-weight'!BE$172</f>
        <v>0.0398271070400099</v>
      </c>
      <c r="BF126" s="66">
        <f>'signal-per-mass-dry-weight'!BF126*100/'signal-per-mass-dry-weight'!BF$172</f>
        <v>0.0507404957268942</v>
      </c>
      <c r="BG126" s="66">
        <f>'signal-per-mass-dry-weight'!BG126*100/'signal-per-mass-dry-weight'!BG$172</f>
        <v>0.0482156161405834</v>
      </c>
      <c r="BH126" s="66">
        <f>'signal-per-mass-dry-weight'!BH126*100/'signal-per-mass-dry-weight'!BH$172</f>
        <v>0.0421892780537942</v>
      </c>
      <c r="BI126" s="66">
        <f>'signal-per-mass-dry-weight'!BI126*100/'signal-per-mass-dry-weight'!BI$172</f>
        <v>0.059925468911726</v>
      </c>
      <c r="BJ126" s="66">
        <f>'signal-per-mass-dry-weight'!BJ126*100/'signal-per-mass-dry-weight'!BJ$172</f>
        <v>0.0650583353351263</v>
      </c>
      <c r="BK126" s="66">
        <f>'signal-per-mass-dry-weight'!BK126*100/'signal-per-mass-dry-weight'!BK$172</f>
        <v>0.0789523879015526</v>
      </c>
      <c r="BL126" s="66">
        <f>'signal-per-mass-dry-weight'!BL126*100/'signal-per-mass-dry-weight'!BL$172</f>
        <v>0.0623785158877021</v>
      </c>
      <c r="BM126" s="121">
        <f>'signal-per-mass-dry-weight'!BM126*100/'signal-per-mass-dry-weight'!BM$172</f>
        <v>0.0242609596205325</v>
      </c>
      <c r="BN126" s="66">
        <f>'signal-per-mass-dry-weight'!BN126*100/'signal-per-mass-dry-weight'!BN$172</f>
        <v>0.0122607165538097</v>
      </c>
      <c r="BO126" s="66">
        <f>'signal-per-mass-dry-weight'!BO126*100/'signal-per-mass-dry-weight'!BO$172</f>
        <v>0.0184700933321239</v>
      </c>
      <c r="BP126" s="66">
        <f>'signal-per-mass-dry-weight'!BP126*100/'signal-per-mass-dry-weight'!BP$172</f>
        <v>0.0251819818038075</v>
      </c>
      <c r="BQ126" s="66">
        <f>'signal-per-mass-dry-weight'!BQ126*100/'signal-per-mass-dry-weight'!BQ$172</f>
        <v>0.0239455164520152</v>
      </c>
      <c r="BR126" s="66">
        <f>'signal-per-mass-dry-weight'!BR126*100/'signal-per-mass-dry-weight'!BR$172</f>
        <v>0.00617691592957211</v>
      </c>
      <c r="BS126" s="66">
        <f>'signal-per-mass-dry-weight'!BS126*100/'signal-per-mass-dry-weight'!BS$172</f>
        <v>0.0212271813700373</v>
      </c>
      <c r="BT126" s="66">
        <f>'signal-per-mass-dry-weight'!BT126*100/'signal-per-mass-dry-weight'!BT$172</f>
        <v>0.0173460076961842</v>
      </c>
      <c r="BU126" s="66">
        <f>'signal-per-mass-dry-weight'!BU126*100/'signal-per-mass-dry-weight'!BU$172</f>
        <v>0.0191151819604895</v>
      </c>
      <c r="BV126" s="66">
        <f>'signal-per-mass-dry-weight'!BV126*100/'signal-per-mass-dry-weight'!BV$172</f>
        <v>0.019018921396699</v>
      </c>
      <c r="BW126" s="66">
        <f>'signal-per-mass-dry-weight'!BW126*100/'signal-per-mass-dry-weight'!BW$172</f>
        <v>0.0187063953527442</v>
      </c>
      <c r="BX126" s="66">
        <f>'signal-per-mass-dry-weight'!BX126*100/'signal-per-mass-dry-weight'!BX$172</f>
        <v>0.0252083350808139</v>
      </c>
      <c r="BY126" s="66">
        <f>'signal-per-mass-dry-weight'!BY126*100/'signal-per-mass-dry-weight'!BY$172</f>
        <v>0</v>
      </c>
      <c r="BZ126" s="66">
        <f>'signal-per-mass-dry-weight'!BZ126*100/'signal-per-mass-dry-weight'!BZ$172</f>
        <v>0.0446370317511171</v>
      </c>
      <c r="CA126" s="66">
        <f>'signal-per-mass-dry-weight'!CA126*100/'signal-per-mass-dry-weight'!CA$172</f>
        <v>0.039772918704962</v>
      </c>
      <c r="CB126" s="66">
        <f>'signal-per-mass-dry-weight'!CB126*100/'signal-per-mass-dry-weight'!CB$172</f>
        <v>0.0156533084011567</v>
      </c>
      <c r="CC126" s="66">
        <f>'signal-per-mass-dry-weight'!CC126*100/'signal-per-mass-dry-weight'!CC$172</f>
        <v>0.0159355859967441</v>
      </c>
      <c r="CD126" s="66">
        <f>'signal-per-mass-dry-weight'!CD126*100/'signal-per-mass-dry-weight'!CD$172</f>
        <v>0.019627570868938</v>
      </c>
      <c r="CE126" s="66">
        <f>'signal-per-mass-dry-weight'!CE126*100/'signal-per-mass-dry-weight'!CE$172</f>
        <v>0.0270524625593841</v>
      </c>
      <c r="CF126" s="66">
        <f>'signal-per-mass-dry-weight'!CF126*100/'signal-per-mass-dry-weight'!CF$172</f>
        <v>0.0150640791238369</v>
      </c>
      <c r="CG126" s="66">
        <f>'signal-per-mass-dry-weight'!CG126*100/'signal-per-mass-dry-weight'!CG$172</f>
        <v>0.0269599791868768</v>
      </c>
      <c r="CH126" s="66">
        <f>'signal-per-mass-dry-weight'!CH126*100/'signal-per-mass-dry-weight'!CH$172</f>
        <v>0.0119562851190657</v>
      </c>
      <c r="CI126" s="66">
        <f>'signal-per-mass-dry-weight'!CI126*100/'signal-per-mass-dry-weight'!CI$172</f>
        <v>0.0196855524472914</v>
      </c>
      <c r="CJ126" s="66">
        <f>'signal-per-mass-dry-weight'!CJ126*100/'signal-per-mass-dry-weight'!CJ$172</f>
        <v>0.0218706760372861</v>
      </c>
      <c r="CK126" s="66">
        <f>'signal-per-mass-dry-weight'!CK126*100/'signal-per-mass-dry-weight'!CK$172</f>
        <v>0.0115112935592833</v>
      </c>
      <c r="CL126" s="66">
        <f>'signal-per-mass-dry-weight'!CL126*100/'signal-per-mass-dry-weight'!CL$172</f>
        <v>0.0408607856185015</v>
      </c>
      <c r="CM126" s="66">
        <f>'signal-per-mass-dry-weight'!CM126*100/'signal-per-mass-dry-weight'!CM$172</f>
        <v>0.0250732381293406</v>
      </c>
      <c r="CN126" s="66">
        <f>'signal-per-mass-dry-weight'!CN126*100/'signal-per-mass-dry-weight'!CN$172</f>
        <v>0.0270458105466779</v>
      </c>
      <c r="CO126" s="66">
        <f>'signal-per-mass-dry-weight'!CO126*100/'signal-per-mass-dry-weight'!CO$172</f>
        <v>0.0196095054323776</v>
      </c>
      <c r="CP126" s="66">
        <f>'signal-per-mass-dry-weight'!CP126*100/'signal-per-mass-dry-weight'!CP$172</f>
        <v>0.0446550644042454</v>
      </c>
      <c r="CQ126" s="66">
        <f>'signal-per-mass-dry-weight'!CQ126*100/'signal-per-mass-dry-weight'!CQ$172</f>
        <v>0.0263797839311996</v>
      </c>
      <c r="CR126" s="66">
        <f>'signal-per-mass-dry-weight'!CR126*100/'signal-per-mass-dry-weight'!CR$172</f>
        <v>0.0197748847468411</v>
      </c>
      <c r="CS126" s="66">
        <f>'signal-per-mass-dry-weight'!CS126*100/'signal-per-mass-dry-weight'!CS$172</f>
        <v>0.023432979781699</v>
      </c>
      <c r="CT126" s="66">
        <f>'signal-per-mass-dry-weight'!CT126*100/'signal-per-mass-dry-weight'!CT$172</f>
        <v>0.0162686560290886</v>
      </c>
      <c r="CU126" s="66">
        <f>'signal-per-mass-dry-weight'!CU126*100/'signal-per-mass-dry-weight'!CU$172</f>
        <v>0</v>
      </c>
      <c r="CV126" s="66">
        <f>'signal-per-mass-dry-weight'!CV126*100/'signal-per-mass-dry-weight'!CV$172</f>
        <v>0.0298729857347572</v>
      </c>
      <c r="CW126" s="66">
        <f>'signal-per-mass-dry-weight'!CW126*100/'signal-per-mass-dry-weight'!CW$172</f>
        <v>0.0343471534457371</v>
      </c>
      <c r="CX126" s="66">
        <f>'signal-per-mass-dry-weight'!CX126*100/'signal-per-mass-dry-weight'!CX$172</f>
        <v>0.037823019078012</v>
      </c>
      <c r="CY126" s="66">
        <f>'signal-per-mass-dry-weight'!CY126*100/'signal-per-mass-dry-weight'!CY$172</f>
        <v>0.0154927294194008</v>
      </c>
      <c r="CZ126" s="66">
        <f>'signal-per-mass-dry-weight'!CZ126*100/'signal-per-mass-dry-weight'!CZ$172</f>
        <v>0.0303614702153521</v>
      </c>
    </row>
    <row r="127" spans="1:104">
      <c r="A127">
        <f>'imported data from Web Calc'!A134</f>
        <v>876.5</v>
      </c>
      <c r="B127" t="str">
        <f>'imported data from Web Calc'!B134</f>
        <v>C45H79O13P</v>
      </c>
      <c r="C127" s="61" t="str">
        <f>'imported data from Web Calc'!C134</f>
        <v>PI(36:4)</v>
      </c>
      <c r="D127" s="96"/>
      <c r="E127" s="96"/>
      <c r="F127" s="96"/>
      <c r="G127" s="66">
        <f>'signal-per-mass-dry-weight'!G127*100/'signal-per-mass-dry-weight'!G$172</f>
        <v>0.0622581478084971</v>
      </c>
      <c r="H127" s="66">
        <f>'signal-per-mass-dry-weight'!H127*100/'signal-per-mass-dry-weight'!H$172</f>
        <v>0.0726421976042338</v>
      </c>
      <c r="I127" s="66">
        <f>'signal-per-mass-dry-weight'!I127*100/'signal-per-mass-dry-weight'!I$172</f>
        <v>0.0561559701098319</v>
      </c>
      <c r="J127" s="66">
        <f>'signal-per-mass-dry-weight'!J127*100/'signal-per-mass-dry-weight'!J$172</f>
        <v>0.0660526328782357</v>
      </c>
      <c r="K127" s="66">
        <f>'signal-per-mass-dry-weight'!K127*100/'signal-per-mass-dry-weight'!K$172</f>
        <v>0.0694665239645512</v>
      </c>
      <c r="L127" s="66">
        <f>'signal-per-mass-dry-weight'!L127*100/'signal-per-mass-dry-weight'!L$172</f>
        <v>0.072327495881242</v>
      </c>
      <c r="M127" s="66">
        <f>'signal-per-mass-dry-weight'!M127*100/'signal-per-mass-dry-weight'!M$172</f>
        <v>0.0652703395449055</v>
      </c>
      <c r="N127" s="66">
        <f>'signal-per-mass-dry-weight'!N127*100/'signal-per-mass-dry-weight'!N$172</f>
        <v>0.0695431586544377</v>
      </c>
      <c r="O127" s="66">
        <f>'signal-per-mass-dry-weight'!O127*100/'signal-per-mass-dry-weight'!O$172</f>
        <v>0.0694310797781834</v>
      </c>
      <c r="P127" s="66">
        <f>'signal-per-mass-dry-weight'!P127*100/'signal-per-mass-dry-weight'!P$172</f>
        <v>0.0744592853729001</v>
      </c>
      <c r="Q127" s="66">
        <f t="shared" si="3"/>
        <v>0.0677606831597018</v>
      </c>
      <c r="R127" s="115">
        <f t="shared" si="4"/>
        <v>0.00550252545317117</v>
      </c>
      <c r="S127" s="66">
        <f t="shared" si="5"/>
        <v>0.0812052830134923</v>
      </c>
      <c r="T127" s="66">
        <f>'signal-per-mass-dry-weight'!T127*100/'signal-per-mass-dry-weight'!T$172</f>
        <v>0.0927771299479033</v>
      </c>
      <c r="U127" s="66">
        <f>'signal-per-mass-dry-weight'!U127*100/'signal-per-mass-dry-weight'!U$172</f>
        <v>0.10339264163354</v>
      </c>
      <c r="V127" s="66">
        <f>'signal-per-mass-dry-weight'!V127*100/'signal-per-mass-dry-weight'!V$172</f>
        <v>0.0973808918546617</v>
      </c>
      <c r="W127" s="66">
        <f>'signal-per-mass-dry-weight'!W127*100/'signal-per-mass-dry-weight'!W$172</f>
        <v>0.10779706136479</v>
      </c>
      <c r="X127" s="66">
        <f>'signal-per-mass-dry-weight'!X127*100/'signal-per-mass-dry-weight'!X$172</f>
        <v>0.0846068292354455</v>
      </c>
      <c r="Y127" s="66">
        <f>'signal-per-mass-dry-weight'!Y127*100/'signal-per-mass-dry-weight'!Y$172</f>
        <v>0.0827470856915815</v>
      </c>
      <c r="Z127" s="66">
        <f>'signal-per-mass-dry-weight'!Z127*100/'signal-per-mass-dry-weight'!Z$172</f>
        <v>0.089183192948607</v>
      </c>
      <c r="AA127" s="66">
        <f>'signal-per-mass-dry-weight'!AA127*100/'signal-per-mass-dry-weight'!AA$172</f>
        <v>0.0779840583410325</v>
      </c>
      <c r="AB127" s="66">
        <f>'signal-per-mass-dry-weight'!AB127*100/'signal-per-mass-dry-weight'!AB$172</f>
        <v>0.100548706790897</v>
      </c>
      <c r="AC127" s="66">
        <f>'signal-per-mass-dry-weight'!AC127*100/'signal-per-mass-dry-weight'!AC$172</f>
        <v>0.0993056939604669</v>
      </c>
      <c r="AD127" s="66">
        <f>'signal-per-mass-dry-weight'!AD127*100/'signal-per-mass-dry-weight'!AD$172</f>
        <v>0.097361718221832</v>
      </c>
      <c r="AE127" s="66">
        <f>'signal-per-mass-dry-weight'!AE127*100/'signal-per-mass-dry-weight'!AE$172</f>
        <v>0.0841670305848281</v>
      </c>
      <c r="AF127" s="66">
        <f>'signal-per-mass-dry-weight'!AF127*100/'signal-per-mass-dry-weight'!AF$172</f>
        <v>0.120580593299623</v>
      </c>
      <c r="AG127" s="66">
        <f>'signal-per-mass-dry-weight'!AG127*100/'signal-per-mass-dry-weight'!AG$172</f>
        <v>0.0981859447271389</v>
      </c>
      <c r="AH127" s="66">
        <f>'signal-per-mass-dry-weight'!AH127*100/'signal-per-mass-dry-weight'!AH$172</f>
        <v>0.100755139268075</v>
      </c>
      <c r="AI127" s="66">
        <f>'signal-per-mass-dry-weight'!AI127*100/'signal-per-mass-dry-weight'!AI$172</f>
        <v>0.068291368052704</v>
      </c>
      <c r="AJ127" s="66">
        <f>'signal-per-mass-dry-weight'!AJ127*100/'signal-per-mass-dry-weight'!AJ$172</f>
        <v>0.064201001313271</v>
      </c>
      <c r="AK127" s="66">
        <f>'signal-per-mass-dry-weight'!AK127*100/'signal-per-mass-dry-weight'!AK$172</f>
        <v>0.0716378241246866</v>
      </c>
      <c r="AL127" s="66">
        <f>'signal-per-mass-dry-weight'!AL127*100/'signal-per-mass-dry-weight'!AL$172</f>
        <v>0.049760443246033</v>
      </c>
      <c r="AM127" s="66">
        <f>'signal-per-mass-dry-weight'!AM127*100/'signal-per-mass-dry-weight'!AM$172</f>
        <v>0.0651744586435461</v>
      </c>
      <c r="AN127" s="66">
        <f>'signal-per-mass-dry-weight'!AN127*100/'signal-per-mass-dry-weight'!AN$172</f>
        <v>0.0760124744972985</v>
      </c>
      <c r="AO127" s="66">
        <f>'signal-per-mass-dry-weight'!AO127*100/'signal-per-mass-dry-weight'!AO$172</f>
        <v>0.0440358160278477</v>
      </c>
      <c r="AP127" s="66">
        <f>'signal-per-mass-dry-weight'!AP127*100/'signal-per-mass-dry-weight'!AP$172</f>
        <v>0.041930722983776</v>
      </c>
      <c r="AQ127" s="66">
        <f>'signal-per-mass-dry-weight'!AQ127*100/'signal-per-mass-dry-weight'!AQ$172</f>
        <v>0.0539972024054179</v>
      </c>
      <c r="AR127" s="66">
        <f>'signal-per-mass-dry-weight'!AR127*100/'signal-per-mass-dry-weight'!AR$172</f>
        <v>0.0593087833679755</v>
      </c>
      <c r="AS127" s="66">
        <f>'signal-per-mass-dry-weight'!AS127*100/'signal-per-mass-dry-weight'!AS$172</f>
        <v>0.0466453698459536</v>
      </c>
      <c r="AT127" s="66">
        <f>'signal-per-mass-dry-weight'!AT127*100/'signal-per-mass-dry-weight'!AT$172</f>
        <v>0.0630186465130986</v>
      </c>
      <c r="AU127" s="66">
        <f>'signal-per-mass-dry-weight'!AU127*100/'signal-per-mass-dry-weight'!AU$172</f>
        <v>0.063492697659104</v>
      </c>
      <c r="AV127" s="66">
        <f>'signal-per-mass-dry-weight'!AV127*100/'signal-per-mass-dry-weight'!AV$172</f>
        <v>0.0580888269218563</v>
      </c>
      <c r="AW127" s="66">
        <f>'signal-per-mass-dry-weight'!AW127*100/'signal-per-mass-dry-weight'!AW$172</f>
        <v>0.0561004704550043</v>
      </c>
      <c r="AX127" s="66">
        <f>'signal-per-mass-dry-weight'!AX127*100/'signal-per-mass-dry-weight'!AX$172</f>
        <v>0.056175699545638</v>
      </c>
      <c r="AY127" s="66">
        <f>'signal-per-mass-dry-weight'!AY127*100/'signal-per-mass-dry-weight'!AY$172</f>
        <v>0.0588853974660545</v>
      </c>
      <c r="AZ127" s="66">
        <f>'signal-per-mass-dry-weight'!AZ127*100/'signal-per-mass-dry-weight'!AZ$172</f>
        <v>0.0636770243621056</v>
      </c>
      <c r="BA127" s="66">
        <f>'signal-per-mass-dry-weight'!BA127*100/'signal-per-mass-dry-weight'!BA$172</f>
        <v>0.0670215823829385</v>
      </c>
      <c r="BB127" s="66">
        <f>'signal-per-mass-dry-weight'!BB127*100/'signal-per-mass-dry-weight'!BB$172</f>
        <v>0.0669364665006437</v>
      </c>
      <c r="BC127" s="66">
        <f>'signal-per-mass-dry-weight'!BC127*100/'signal-per-mass-dry-weight'!BC$172</f>
        <v>0.0766574468256795</v>
      </c>
      <c r="BD127" s="66">
        <f>'signal-per-mass-dry-weight'!BD127*100/'signal-per-mass-dry-weight'!BD$172</f>
        <v>0.088655668446841</v>
      </c>
      <c r="BE127" s="66">
        <f>'signal-per-mass-dry-weight'!BE127*100/'signal-per-mass-dry-weight'!BE$172</f>
        <v>0.079807789042899</v>
      </c>
      <c r="BF127" s="66">
        <f>'signal-per-mass-dry-weight'!BF127*100/'signal-per-mass-dry-weight'!BF$172</f>
        <v>0.103181059609586</v>
      </c>
      <c r="BG127" s="66">
        <f>'signal-per-mass-dry-weight'!BG127*100/'signal-per-mass-dry-weight'!BG$172</f>
        <v>0.0791637019332416</v>
      </c>
      <c r="BH127" s="66">
        <f>'signal-per-mass-dry-weight'!BH127*100/'signal-per-mass-dry-weight'!BH$172</f>
        <v>0.0958048189138244</v>
      </c>
      <c r="BI127" s="66">
        <f>'signal-per-mass-dry-weight'!BI127*100/'signal-per-mass-dry-weight'!BI$172</f>
        <v>0.088931945884955</v>
      </c>
      <c r="BJ127" s="66">
        <f>'signal-per-mass-dry-weight'!BJ127*100/'signal-per-mass-dry-weight'!BJ$172</f>
        <v>0.108043306895835</v>
      </c>
      <c r="BK127" s="66">
        <f>'signal-per-mass-dry-weight'!BK127*100/'signal-per-mass-dry-weight'!BK$172</f>
        <v>0.0982205301870506</v>
      </c>
      <c r="BL127" s="66">
        <f>'signal-per-mass-dry-weight'!BL127*100/'signal-per-mass-dry-weight'!BL$172</f>
        <v>0.1132129557832</v>
      </c>
      <c r="BM127" s="121">
        <f>'signal-per-mass-dry-weight'!BM127*100/'signal-per-mass-dry-weight'!BM$172</f>
        <v>0.0388586556633953</v>
      </c>
      <c r="BN127" s="66">
        <f>'signal-per-mass-dry-weight'!BN127*100/'signal-per-mass-dry-weight'!BN$172</f>
        <v>0.0803399584710162</v>
      </c>
      <c r="BO127" s="66">
        <f>'signal-per-mass-dry-weight'!BO127*100/'signal-per-mass-dry-weight'!BO$172</f>
        <v>0.0647896242665907</v>
      </c>
      <c r="BP127" s="66">
        <f>'signal-per-mass-dry-weight'!BP127*100/'signal-per-mass-dry-weight'!BP$172</f>
        <v>0.0477717007748701</v>
      </c>
      <c r="BQ127" s="66">
        <f>'signal-per-mass-dry-weight'!BQ127*100/'signal-per-mass-dry-weight'!BQ$172</f>
        <v>0.06320234871229</v>
      </c>
      <c r="BR127" s="66">
        <f>'signal-per-mass-dry-weight'!BR127*100/'signal-per-mass-dry-weight'!BR$172</f>
        <v>0.0527243895417048</v>
      </c>
      <c r="BS127" s="66">
        <f>'signal-per-mass-dry-weight'!BS127*100/'signal-per-mass-dry-weight'!BS$172</f>
        <v>0.0630497827598132</v>
      </c>
      <c r="BT127" s="66">
        <f>'signal-per-mass-dry-weight'!BT127*100/'signal-per-mass-dry-weight'!BT$172</f>
        <v>0.0625054415259053</v>
      </c>
      <c r="BU127" s="66">
        <f>'signal-per-mass-dry-weight'!BU127*100/'signal-per-mass-dry-weight'!BU$172</f>
        <v>0.0585708780584229</v>
      </c>
      <c r="BV127" s="66">
        <f>'signal-per-mass-dry-weight'!BV127*100/'signal-per-mass-dry-weight'!BV$172</f>
        <v>0.0488589532432441</v>
      </c>
      <c r="BW127" s="66">
        <f>'signal-per-mass-dry-weight'!BW127*100/'signal-per-mass-dry-weight'!BW$172</f>
        <v>0.057494656304758</v>
      </c>
      <c r="BX127" s="66">
        <f>'signal-per-mass-dry-weight'!BX127*100/'signal-per-mass-dry-weight'!BX$172</f>
        <v>0.054841537489643</v>
      </c>
      <c r="BY127" s="66">
        <f>'signal-per-mass-dry-weight'!BY127*100/'signal-per-mass-dry-weight'!BY$172</f>
        <v>0.0237772455722861</v>
      </c>
      <c r="BZ127" s="66">
        <f>'signal-per-mass-dry-weight'!BZ127*100/'signal-per-mass-dry-weight'!BZ$172</f>
        <v>0.0957718592634727</v>
      </c>
      <c r="CA127" s="66">
        <f>'signal-per-mass-dry-weight'!CA127*100/'signal-per-mass-dry-weight'!CA$172</f>
        <v>0.0816030573429392</v>
      </c>
      <c r="CB127" s="66">
        <f>'signal-per-mass-dry-weight'!CB127*100/'signal-per-mass-dry-weight'!CB$172</f>
        <v>0.0359223359462443</v>
      </c>
      <c r="CC127" s="66">
        <f>'signal-per-mass-dry-weight'!CC127*100/'signal-per-mass-dry-weight'!CC$172</f>
        <v>0.043685485749695</v>
      </c>
      <c r="CD127" s="66">
        <f>'signal-per-mass-dry-weight'!CD127*100/'signal-per-mass-dry-weight'!CD$172</f>
        <v>0.0383855658133028</v>
      </c>
      <c r="CE127" s="66">
        <f>'signal-per-mass-dry-weight'!CE127*100/'signal-per-mass-dry-weight'!CE$172</f>
        <v>0.0427305942699363</v>
      </c>
      <c r="CF127" s="66">
        <f>'signal-per-mass-dry-weight'!CF127*100/'signal-per-mass-dry-weight'!CF$172</f>
        <v>0.0304556382286267</v>
      </c>
      <c r="CG127" s="66">
        <f>'signal-per-mass-dry-weight'!CG127*100/'signal-per-mass-dry-weight'!CG$172</f>
        <v>0.0392505579338354</v>
      </c>
      <c r="CH127" s="66">
        <f>'signal-per-mass-dry-weight'!CH127*100/'signal-per-mass-dry-weight'!CH$172</f>
        <v>0.0582868899554453</v>
      </c>
      <c r="CI127" s="66">
        <f>'signal-per-mass-dry-weight'!CI127*100/'signal-per-mass-dry-weight'!CI$172</f>
        <v>0.0352186836752322</v>
      </c>
      <c r="CJ127" s="66">
        <f>'signal-per-mass-dry-weight'!CJ127*100/'signal-per-mass-dry-weight'!CJ$172</f>
        <v>0.0305847735208923</v>
      </c>
      <c r="CK127" s="66">
        <f>'signal-per-mass-dry-weight'!CK127*100/'signal-per-mass-dry-weight'!CK$172</f>
        <v>0.0330192367884705</v>
      </c>
      <c r="CL127" s="66">
        <f>'signal-per-mass-dry-weight'!CL127*100/'signal-per-mass-dry-weight'!CL$172</f>
        <v>0.0492506961451844</v>
      </c>
      <c r="CM127" s="66">
        <f>'signal-per-mass-dry-weight'!CM127*100/'signal-per-mass-dry-weight'!CM$172</f>
        <v>0.0511108315713481</v>
      </c>
      <c r="CN127" s="66">
        <f>'signal-per-mass-dry-weight'!CN127*100/'signal-per-mass-dry-weight'!CN$172</f>
        <v>0.0480108516080289</v>
      </c>
      <c r="CO127" s="66">
        <f>'signal-per-mass-dry-weight'!CO127*100/'signal-per-mass-dry-weight'!CO$172</f>
        <v>0.0402332956284988</v>
      </c>
      <c r="CP127" s="66">
        <f>'signal-per-mass-dry-weight'!CP127*100/'signal-per-mass-dry-weight'!CP$172</f>
        <v>0.0450334971534339</v>
      </c>
      <c r="CQ127" s="66">
        <f>'signal-per-mass-dry-weight'!CQ127*100/'signal-per-mass-dry-weight'!CQ$172</f>
        <v>0.0504946369188114</v>
      </c>
      <c r="CR127" s="66">
        <f>'signal-per-mass-dry-weight'!CR127*100/'signal-per-mass-dry-weight'!CR$172</f>
        <v>0.0531450027571353</v>
      </c>
      <c r="CS127" s="66">
        <f>'signal-per-mass-dry-weight'!CS127*100/'signal-per-mass-dry-weight'!CS$172</f>
        <v>0.0547566568368272</v>
      </c>
      <c r="CT127" s="66">
        <f>'signal-per-mass-dry-weight'!CT127*100/'signal-per-mass-dry-weight'!CT$172</f>
        <v>0.0423841301810465</v>
      </c>
      <c r="CU127" s="66">
        <f>'signal-per-mass-dry-weight'!CU127*100/'signal-per-mass-dry-weight'!CU$172</f>
        <v>0.0261048483185797</v>
      </c>
      <c r="CV127" s="66">
        <f>'signal-per-mass-dry-weight'!CV127*100/'signal-per-mass-dry-weight'!CV$172</f>
        <v>0.0783034323047424</v>
      </c>
      <c r="CW127" s="66">
        <f>'signal-per-mass-dry-weight'!CW127*100/'signal-per-mass-dry-weight'!CW$172</f>
        <v>0.0872110683859638</v>
      </c>
      <c r="CX127" s="66">
        <f>'signal-per-mass-dry-weight'!CX127*100/'signal-per-mass-dry-weight'!CX$172</f>
        <v>0.0674025596390214</v>
      </c>
      <c r="CY127" s="66">
        <f>'signal-per-mass-dry-weight'!CY127*100/'signal-per-mass-dry-weight'!CY$172</f>
        <v>0.0938170837063718</v>
      </c>
      <c r="CZ127" s="66">
        <f>'signal-per-mass-dry-weight'!CZ127*100/'signal-per-mass-dry-weight'!CZ$172</f>
        <v>0.0620474340978169</v>
      </c>
    </row>
    <row r="128" spans="1:104">
      <c r="A128">
        <f>'imported data from Web Calc'!A135</f>
        <v>878.5</v>
      </c>
      <c r="B128" t="str">
        <f>'imported data from Web Calc'!B135</f>
        <v>C45H81O13P</v>
      </c>
      <c r="C128" s="61" t="str">
        <f>'imported data from Web Calc'!C135</f>
        <v>PI(36:3)</v>
      </c>
      <c r="D128" s="96"/>
      <c r="E128" s="96"/>
      <c r="F128" s="96"/>
      <c r="G128" s="66">
        <f>'signal-per-mass-dry-weight'!G128*100/'signal-per-mass-dry-weight'!G$172</f>
        <v>0.184139911558317</v>
      </c>
      <c r="H128" s="66">
        <f>'signal-per-mass-dry-weight'!H128*100/'signal-per-mass-dry-weight'!H$172</f>
        <v>0.209161992283765</v>
      </c>
      <c r="I128" s="66">
        <f>'signal-per-mass-dry-weight'!I128*100/'signal-per-mass-dry-weight'!I$172</f>
        <v>0.190841397101487</v>
      </c>
      <c r="J128" s="66">
        <f>'signal-per-mass-dry-weight'!J128*100/'signal-per-mass-dry-weight'!J$172</f>
        <v>0.198308360213017</v>
      </c>
      <c r="K128" s="66">
        <f>'signal-per-mass-dry-weight'!K128*100/'signal-per-mass-dry-weight'!K$172</f>
        <v>0.195217225128526</v>
      </c>
      <c r="L128" s="66">
        <f>'signal-per-mass-dry-weight'!L128*100/'signal-per-mass-dry-weight'!L$172</f>
        <v>0.202339497680039</v>
      </c>
      <c r="M128" s="66">
        <f>'signal-per-mass-dry-weight'!M128*100/'signal-per-mass-dry-weight'!M$172</f>
        <v>0.216774840675335</v>
      </c>
      <c r="N128" s="66">
        <f>'signal-per-mass-dry-weight'!N128*100/'signal-per-mass-dry-weight'!N$172</f>
        <v>0.20120547863419</v>
      </c>
      <c r="O128" s="66">
        <f>'signal-per-mass-dry-weight'!O128*100/'signal-per-mass-dry-weight'!O$172</f>
        <v>0.200881206852783</v>
      </c>
      <c r="P128" s="66">
        <f>'signal-per-mass-dry-weight'!P128*100/'signal-per-mass-dry-weight'!P$172</f>
        <v>0.196121798691811</v>
      </c>
      <c r="Q128" s="66">
        <f t="shared" si="3"/>
        <v>0.199499170881927</v>
      </c>
      <c r="R128" s="115">
        <f t="shared" si="4"/>
        <v>0.00910879597082443</v>
      </c>
      <c r="S128" s="66">
        <f t="shared" si="5"/>
        <v>0.0456583149220978</v>
      </c>
      <c r="T128" s="66">
        <f>'signal-per-mass-dry-weight'!T128*100/'signal-per-mass-dry-weight'!T$172</f>
        <v>0.241476849734643</v>
      </c>
      <c r="U128" s="66">
        <f>'signal-per-mass-dry-weight'!U128*100/'signal-per-mass-dry-weight'!U$172</f>
        <v>0.246204241157549</v>
      </c>
      <c r="V128" s="66">
        <f>'signal-per-mass-dry-weight'!V128*100/'signal-per-mass-dry-weight'!V$172</f>
        <v>0.289196318091269</v>
      </c>
      <c r="W128" s="66">
        <f>'signal-per-mass-dry-weight'!W128*100/'signal-per-mass-dry-weight'!W$172</f>
        <v>0.225455489120869</v>
      </c>
      <c r="X128" s="66">
        <f>'signal-per-mass-dry-weight'!X128*100/'signal-per-mass-dry-weight'!X$172</f>
        <v>0.237784832861797</v>
      </c>
      <c r="Y128" s="66">
        <f>'signal-per-mass-dry-weight'!Y128*100/'signal-per-mass-dry-weight'!Y$172</f>
        <v>0.243465512435301</v>
      </c>
      <c r="Z128" s="66">
        <f>'signal-per-mass-dry-weight'!Z128*100/'signal-per-mass-dry-weight'!Z$172</f>
        <v>0.253609236717164</v>
      </c>
      <c r="AA128" s="66">
        <f>'signal-per-mass-dry-weight'!AA128*100/'signal-per-mass-dry-weight'!AA$172</f>
        <v>0.232316145827132</v>
      </c>
      <c r="AB128" s="66">
        <f>'signal-per-mass-dry-weight'!AB128*100/'signal-per-mass-dry-weight'!AB$172</f>
        <v>0.292783164454951</v>
      </c>
      <c r="AC128" s="66">
        <f>'signal-per-mass-dry-weight'!AC128*100/'signal-per-mass-dry-weight'!AC$172</f>
        <v>0.253198027307237</v>
      </c>
      <c r="AD128" s="66">
        <f>'signal-per-mass-dry-weight'!AD128*100/'signal-per-mass-dry-weight'!AD$172</f>
        <v>0.209902323471567</v>
      </c>
      <c r="AE128" s="66">
        <f>'signal-per-mass-dry-weight'!AE128*100/'signal-per-mass-dry-weight'!AE$172</f>
        <v>0.175377327327383</v>
      </c>
      <c r="AF128" s="66">
        <f>'signal-per-mass-dry-weight'!AF128*100/'signal-per-mass-dry-weight'!AF$172</f>
        <v>0.271356660714343</v>
      </c>
      <c r="AG128" s="66">
        <f>'signal-per-mass-dry-weight'!AG128*100/'signal-per-mass-dry-weight'!AG$172</f>
        <v>0.251813861886724</v>
      </c>
      <c r="AH128" s="66">
        <f>'signal-per-mass-dry-weight'!AH128*100/'signal-per-mass-dry-weight'!AH$172</f>
        <v>0.258773009919901</v>
      </c>
      <c r="AI128" s="66">
        <f>'signal-per-mass-dry-weight'!AI128*100/'signal-per-mass-dry-weight'!AI$172</f>
        <v>0.231873017109181</v>
      </c>
      <c r="AJ128" s="66">
        <f>'signal-per-mass-dry-weight'!AJ128*100/'signal-per-mass-dry-weight'!AJ$172</f>
        <v>0.184718670445201</v>
      </c>
      <c r="AK128" s="66">
        <f>'signal-per-mass-dry-weight'!AK128*100/'signal-per-mass-dry-weight'!AK$172</f>
        <v>0.216375468784768</v>
      </c>
      <c r="AL128" s="66">
        <f>'signal-per-mass-dry-weight'!AL128*100/'signal-per-mass-dry-weight'!AL$172</f>
        <v>0.206031534242772</v>
      </c>
      <c r="AM128" s="66">
        <f>'signal-per-mass-dry-weight'!AM128*100/'signal-per-mass-dry-weight'!AM$172</f>
        <v>0.158892475817112</v>
      </c>
      <c r="AN128" s="66">
        <f>'signal-per-mass-dry-weight'!AN128*100/'signal-per-mass-dry-weight'!AN$172</f>
        <v>0.236804388231128</v>
      </c>
      <c r="AO128" s="66">
        <f>'signal-per-mass-dry-weight'!AO128*100/'signal-per-mass-dry-weight'!AO$172</f>
        <v>0.151529358209362</v>
      </c>
      <c r="AP128" s="66">
        <f>'signal-per-mass-dry-weight'!AP128*100/'signal-per-mass-dry-weight'!AP$172</f>
        <v>0.188387890081836</v>
      </c>
      <c r="AQ128" s="66">
        <f>'signal-per-mass-dry-weight'!AQ128*100/'signal-per-mass-dry-weight'!AQ$172</f>
        <v>0.226524849115412</v>
      </c>
      <c r="AR128" s="66">
        <f>'signal-per-mass-dry-weight'!AR128*100/'signal-per-mass-dry-weight'!AR$172</f>
        <v>0.204372430453044</v>
      </c>
      <c r="AS128" s="66">
        <f>'signal-per-mass-dry-weight'!AS128*100/'signal-per-mass-dry-weight'!AS$172</f>
        <v>0.192511942053716</v>
      </c>
      <c r="AT128" s="66">
        <f>'signal-per-mass-dry-weight'!AT128*100/'signal-per-mass-dry-weight'!AT$172</f>
        <v>0.239433677607289</v>
      </c>
      <c r="AU128" s="66">
        <f>'signal-per-mass-dry-weight'!AU128*100/'signal-per-mass-dry-weight'!AU$172</f>
        <v>0.250525910875679</v>
      </c>
      <c r="AV128" s="66">
        <f>'signal-per-mass-dry-weight'!AV128*100/'signal-per-mass-dry-weight'!AV$172</f>
        <v>0.188314105576737</v>
      </c>
      <c r="AW128" s="66">
        <f>'signal-per-mass-dry-weight'!AW128*100/'signal-per-mass-dry-weight'!AW$172</f>
        <v>0.261230007070034</v>
      </c>
      <c r="AX128" s="66">
        <f>'signal-per-mass-dry-weight'!AX128*100/'signal-per-mass-dry-weight'!AX$172</f>
        <v>0.203570397000296</v>
      </c>
      <c r="AY128" s="66">
        <f>'signal-per-mass-dry-weight'!AY128*100/'signal-per-mass-dry-weight'!AY$172</f>
        <v>0.207195610568238</v>
      </c>
      <c r="AZ128" s="66">
        <f>'signal-per-mass-dry-weight'!AZ128*100/'signal-per-mass-dry-weight'!AZ$172</f>
        <v>0.267844904766679</v>
      </c>
      <c r="BA128" s="66">
        <f>'signal-per-mass-dry-weight'!BA128*100/'signal-per-mass-dry-weight'!BA$172</f>
        <v>0.214738046564733</v>
      </c>
      <c r="BB128" s="66">
        <f>'signal-per-mass-dry-weight'!BB128*100/'signal-per-mass-dry-weight'!BB$172</f>
        <v>0.233798537388752</v>
      </c>
      <c r="BC128" s="66">
        <f>'signal-per-mass-dry-weight'!BC128*100/'signal-per-mass-dry-weight'!BC$172</f>
        <v>0.241444366711605</v>
      </c>
      <c r="BD128" s="66">
        <f>'signal-per-mass-dry-weight'!BD128*100/'signal-per-mass-dry-weight'!BD$172</f>
        <v>0.239267786939488</v>
      </c>
      <c r="BE128" s="66">
        <f>'signal-per-mass-dry-weight'!BE128*100/'signal-per-mass-dry-weight'!BE$172</f>
        <v>0.230260061010237</v>
      </c>
      <c r="BF128" s="66">
        <f>'signal-per-mass-dry-weight'!BF128*100/'signal-per-mass-dry-weight'!BF$172</f>
        <v>0.270441611245405</v>
      </c>
      <c r="BG128" s="66">
        <f>'signal-per-mass-dry-weight'!BG128*100/'signal-per-mass-dry-weight'!BG$172</f>
        <v>0.218388378989701</v>
      </c>
      <c r="BH128" s="66">
        <f>'signal-per-mass-dry-weight'!BH128*100/'signal-per-mass-dry-weight'!BH$172</f>
        <v>0.191609637827649</v>
      </c>
      <c r="BI128" s="66">
        <f>'signal-per-mass-dry-weight'!BI128*100/'signal-per-mass-dry-weight'!BI$172</f>
        <v>0.200176566364702</v>
      </c>
      <c r="BJ128" s="66">
        <f>'signal-per-mass-dry-weight'!BJ128*100/'signal-per-mass-dry-weight'!BJ$172</f>
        <v>0.254811813395911</v>
      </c>
      <c r="BK128" s="66">
        <f>'signal-per-mass-dry-weight'!BK128*100/'signal-per-mass-dry-weight'!BK$172</f>
        <v>0.276333357655434</v>
      </c>
      <c r="BL128" s="66">
        <f>'signal-per-mass-dry-weight'!BL128*100/'signal-per-mass-dry-weight'!BL$172</f>
        <v>0.268956717853469</v>
      </c>
      <c r="BM128" s="121">
        <f>'signal-per-mass-dry-weight'!BM128*100/'signal-per-mass-dry-weight'!BM$172</f>
        <v>0.0879973789626094</v>
      </c>
      <c r="BN128" s="66">
        <f>'signal-per-mass-dry-weight'!BN128*100/'signal-per-mass-dry-weight'!BN$172</f>
        <v>0.160679916942032</v>
      </c>
      <c r="BO128" s="66">
        <f>'signal-per-mass-dry-weight'!BO128*100/'signal-per-mass-dry-weight'!BO$172</f>
        <v>0.167096625614058</v>
      </c>
      <c r="BP128" s="66">
        <f>'signal-per-mass-dry-weight'!BP128*100/'signal-per-mass-dry-weight'!BP$172</f>
        <v>0.106653099404361</v>
      </c>
      <c r="BQ128" s="66">
        <f>'signal-per-mass-dry-weight'!BQ128*100/'signal-per-mass-dry-weight'!BQ$172</f>
        <v>0.162092726752103</v>
      </c>
      <c r="BR128" s="66">
        <f>'signal-per-mass-dry-weight'!BR128*100/'signal-per-mass-dry-weight'!BR$172</f>
        <v>0.138539400134689</v>
      </c>
      <c r="BS128" s="66">
        <f>'signal-per-mass-dry-weight'!BS128*100/'signal-per-mass-dry-weight'!BS$172</f>
        <v>0.165268769238148</v>
      </c>
      <c r="BT128" s="66">
        <f>'signal-per-mass-dry-weight'!BT128*100/'signal-per-mass-dry-weight'!BT$172</f>
        <v>0.130992265016012</v>
      </c>
      <c r="BU128" s="66">
        <f>'signal-per-mass-dry-weight'!BU128*100/'signal-per-mass-dry-weight'!BU$172</f>
        <v>0.131845742240299</v>
      </c>
      <c r="BV128" s="66">
        <f>'signal-per-mass-dry-weight'!BV128*100/'signal-per-mass-dry-weight'!BV$172</f>
        <v>0.176416891576277</v>
      </c>
      <c r="BW128" s="66">
        <f>'signal-per-mass-dry-weight'!BW128*100/'signal-per-mass-dry-weight'!BW$172</f>
        <v>0.114989312609516</v>
      </c>
      <c r="BX128" s="66">
        <f>'signal-per-mass-dry-weight'!BX128*100/'signal-per-mass-dry-weight'!BX$172</f>
        <v>0.121750894964782</v>
      </c>
      <c r="BY128" s="66">
        <f>'signal-per-mass-dry-weight'!BY128*100/'signal-per-mass-dry-weight'!BY$172</f>
        <v>0.0725831706943471</v>
      </c>
      <c r="BZ128" s="66">
        <f>'signal-per-mass-dry-weight'!BZ128*100/'signal-per-mass-dry-weight'!BZ$172</f>
        <v>0.188718589935103</v>
      </c>
      <c r="CA128" s="66">
        <f>'signal-per-mass-dry-weight'!CA128*100/'signal-per-mass-dry-weight'!CA$172</f>
        <v>0.204350513346184</v>
      </c>
      <c r="CB128" s="66">
        <f>'signal-per-mass-dry-weight'!CB128*100/'signal-per-mass-dry-weight'!CB$172</f>
        <v>0.152118048308677</v>
      </c>
      <c r="CC128" s="66">
        <f>'signal-per-mass-dry-weight'!CC128*100/'signal-per-mass-dry-weight'!CC$172</f>
        <v>0.134078723558812</v>
      </c>
      <c r="CD128" s="66">
        <f>'signal-per-mass-dry-weight'!CD128*100/'signal-per-mass-dry-weight'!CD$172</f>
        <v>0.138883697667549</v>
      </c>
      <c r="CE128" s="66">
        <f>'signal-per-mass-dry-weight'!CE128*100/'signal-per-mass-dry-weight'!CE$172</f>
        <v>0.131573340629732</v>
      </c>
      <c r="CF128" s="66">
        <f>'signal-per-mass-dry-weight'!CF128*100/'signal-per-mass-dry-weight'!CF$172</f>
        <v>0.123132472838319</v>
      </c>
      <c r="CG128" s="66">
        <f>'signal-per-mass-dry-weight'!CG128*100/'signal-per-mass-dry-weight'!CG$172</f>
        <v>0.16968928076446</v>
      </c>
      <c r="CH128" s="66">
        <f>'signal-per-mass-dry-weight'!CH128*100/'signal-per-mass-dry-weight'!CH$172</f>
        <v>0.131519136309723</v>
      </c>
      <c r="CI128" s="66">
        <f>'signal-per-mass-dry-weight'!CI128*100/'signal-per-mass-dry-weight'!CI$172</f>
        <v>0.110423645759025</v>
      </c>
      <c r="CJ128" s="66">
        <f>'signal-per-mass-dry-weight'!CJ128*100/'signal-per-mass-dry-weight'!CJ$172</f>
        <v>0.139767289050781</v>
      </c>
      <c r="CK128" s="66">
        <f>'signal-per-mass-dry-weight'!CK128*100/'signal-per-mass-dry-weight'!CK$172</f>
        <v>0.0993606391432875</v>
      </c>
      <c r="CL128" s="66">
        <f>'signal-per-mass-dry-weight'!CL128*100/'signal-per-mass-dry-weight'!CL$172</f>
        <v>0.118995830218144</v>
      </c>
      <c r="CM128" s="66">
        <f>'signal-per-mass-dry-weight'!CM128*100/'signal-per-mass-dry-weight'!CM$172</f>
        <v>0.144010393358264</v>
      </c>
      <c r="CN128" s="66">
        <f>'signal-per-mass-dry-weight'!CN128*100/'signal-per-mass-dry-weight'!CN$172</f>
        <v>0.103282323497045</v>
      </c>
      <c r="CO128" s="66">
        <f>'signal-per-mass-dry-weight'!CO128*100/'signal-per-mass-dry-weight'!CO$172</f>
        <v>0.127799880231702</v>
      </c>
      <c r="CP128" s="66">
        <f>'signal-per-mass-dry-weight'!CP128*100/'signal-per-mass-dry-weight'!CP$172</f>
        <v>0.146831906685146</v>
      </c>
      <c r="CQ128" s="66">
        <f>'signal-per-mass-dry-weight'!CQ128*100/'signal-per-mass-dry-weight'!CQ$172</f>
        <v>0.150284829668652</v>
      </c>
      <c r="CR128" s="66">
        <f>'signal-per-mass-dry-weight'!CR128*100/'signal-per-mass-dry-weight'!CR$172</f>
        <v>0.131008611447822</v>
      </c>
      <c r="CS128" s="66">
        <f>'signal-per-mass-dry-weight'!CS128*100/'signal-per-mass-dry-weight'!CS$172</f>
        <v>0.150162360233744</v>
      </c>
      <c r="CT128" s="66">
        <f>'signal-per-mass-dry-weight'!CT128*100/'signal-per-mass-dry-weight'!CT$172</f>
        <v>0.140424188882659</v>
      </c>
      <c r="CU128" s="66">
        <f>'signal-per-mass-dry-weight'!CU128*100/'signal-per-mass-dry-weight'!CU$172</f>
        <v>0.148385453600348</v>
      </c>
      <c r="CV128" s="66">
        <f>'signal-per-mass-dry-weight'!CV128*100/'signal-per-mass-dry-weight'!CV$172</f>
        <v>0.164150547875838</v>
      </c>
      <c r="CW128" s="66">
        <f>'signal-per-mass-dry-weight'!CW128*100/'signal-per-mass-dry-weight'!CW$172</f>
        <v>0.199366996816318</v>
      </c>
      <c r="CX128" s="66">
        <f>'signal-per-mass-dry-weight'!CX128*100/'signal-per-mass-dry-weight'!CX$172</f>
        <v>0.129956014268041</v>
      </c>
      <c r="CY128" s="66">
        <f>'signal-per-mass-dry-weight'!CY128*100/'signal-per-mass-dry-weight'!CY$172</f>
        <v>0.0757422327170708</v>
      </c>
      <c r="CZ128" s="66">
        <f>'signal-per-mass-dry-weight'!CZ128*100/'signal-per-mass-dry-weight'!CZ$172</f>
        <v>0.123076026913239</v>
      </c>
    </row>
    <row r="129" spans="1:104">
      <c r="A129">
        <f>'imported data from Web Calc'!A136</f>
        <v>880.6</v>
      </c>
      <c r="B129" t="str">
        <f>'imported data from Web Calc'!B136</f>
        <v>C45H83O13P</v>
      </c>
      <c r="C129" s="61" t="str">
        <f>'imported data from Web Calc'!C136</f>
        <v>PI(36:2)</v>
      </c>
      <c r="D129" s="96"/>
      <c r="E129" s="96"/>
      <c r="F129" s="96"/>
      <c r="G129" s="66">
        <f>'signal-per-mass-dry-weight'!G129*100/'signal-per-mass-dry-weight'!G$172</f>
        <v>0.147949763277654</v>
      </c>
      <c r="H129" s="66">
        <f>'signal-per-mass-dry-weight'!H129*100/'signal-per-mass-dry-weight'!H$172</f>
        <v>0.152563470224025</v>
      </c>
      <c r="I129" s="66">
        <f>'signal-per-mass-dry-weight'!I129*100/'signal-per-mass-dry-weight'!I$172</f>
        <v>0.140315840881295</v>
      </c>
      <c r="J129" s="66">
        <f>'signal-per-mass-dry-weight'!J129*100/'signal-per-mass-dry-weight'!J$172</f>
        <v>0.153019425141608</v>
      </c>
      <c r="K129" s="66">
        <f>'signal-per-mass-dry-weight'!K129*100/'signal-per-mass-dry-weight'!K$172</f>
        <v>0.149153069578471</v>
      </c>
      <c r="L129" s="66">
        <f>'signal-per-mass-dry-weight'!L129*100/'signal-per-mass-dry-weight'!L$172</f>
        <v>0.154860712040205</v>
      </c>
      <c r="M129" s="66">
        <f>'signal-per-mass-dry-weight'!M129*100/'signal-per-mass-dry-weight'!M$172</f>
        <v>0.142286366616115</v>
      </c>
      <c r="N129" s="66">
        <f>'signal-per-mass-dry-weight'!N129*100/'signal-per-mass-dry-weight'!N$172</f>
        <v>0.146510314637998</v>
      </c>
      <c r="O129" s="66">
        <f>'signal-per-mass-dry-weight'!O129*100/'signal-per-mass-dry-weight'!O$172</f>
        <v>0.156862809869229</v>
      </c>
      <c r="P129" s="66">
        <f>'signal-per-mass-dry-weight'!P129*100/'signal-per-mass-dry-weight'!P$172</f>
        <v>0.156379726130815</v>
      </c>
      <c r="Q129" s="66">
        <f t="shared" si="3"/>
        <v>0.149990149839741</v>
      </c>
      <c r="R129" s="115">
        <f t="shared" si="4"/>
        <v>0.00574934457483404</v>
      </c>
      <c r="S129" s="66">
        <f t="shared" si="5"/>
        <v>0.0383314809737639</v>
      </c>
      <c r="T129" s="66">
        <f>'signal-per-mass-dry-weight'!T129*100/'signal-per-mass-dry-weight'!T$172</f>
        <v>0.206098044635213</v>
      </c>
      <c r="U129" s="66">
        <f>'signal-per-mass-dry-weight'!U129*100/'signal-per-mass-dry-weight'!U$172</f>
        <v>0.204239475569988</v>
      </c>
      <c r="V129" s="66">
        <f>'signal-per-mass-dry-weight'!V129*100/'signal-per-mass-dry-weight'!V$172</f>
        <v>0.244547670235485</v>
      </c>
      <c r="W129" s="66">
        <f>'signal-per-mass-dry-weight'!W129*100/'signal-per-mass-dry-weight'!W$172</f>
        <v>0.192728079409776</v>
      </c>
      <c r="X129" s="66">
        <f>'signal-per-mass-dry-weight'!X129*100/'signal-per-mass-dry-weight'!X$172</f>
        <v>0.196320700847296</v>
      </c>
      <c r="Y129" s="66">
        <f>'signal-per-mass-dry-weight'!Y129*100/'signal-per-mass-dry-weight'!Y$172</f>
        <v>0.193661318338248</v>
      </c>
      <c r="Z129" s="66">
        <f>'signal-per-mass-dry-weight'!Z129*100/'signal-per-mass-dry-weight'!Z$172</f>
        <v>0.223220457432517</v>
      </c>
      <c r="AA129" s="66">
        <f>'signal-per-mass-dry-weight'!AA129*100/'signal-per-mass-dry-weight'!AA$172</f>
        <v>0.177600058273167</v>
      </c>
      <c r="AB129" s="66">
        <f>'signal-per-mass-dry-weight'!AB129*100/'signal-per-mass-dry-weight'!AB$172</f>
        <v>0.240522286457251</v>
      </c>
      <c r="AC129" s="66">
        <f>'signal-per-mass-dry-weight'!AC129*100/'signal-per-mass-dry-weight'!AC$172</f>
        <v>0.220236095062431</v>
      </c>
      <c r="AD129" s="66">
        <f>'signal-per-mass-dry-weight'!AD129*100/'signal-per-mass-dry-weight'!AD$172</f>
        <v>0.135959459521356</v>
      </c>
      <c r="AE129" s="66">
        <f>'signal-per-mass-dry-weight'!AE129*100/'signal-per-mass-dry-weight'!AE$172</f>
        <v>0.0905059701267817</v>
      </c>
      <c r="AF129" s="66">
        <f>'signal-per-mass-dry-weight'!AF129*100/'signal-per-mass-dry-weight'!AF$172</f>
        <v>0.18459499842363</v>
      </c>
      <c r="AG129" s="66">
        <f>'signal-per-mass-dry-weight'!AG129*100/'signal-per-mass-dry-weight'!AG$172</f>
        <v>0.223019805236325</v>
      </c>
      <c r="AH129" s="66">
        <f>'signal-per-mass-dry-weight'!AH129*100/'signal-per-mass-dry-weight'!AH$172</f>
        <v>0.195920345234403</v>
      </c>
      <c r="AI129" s="66">
        <f>'signal-per-mass-dry-weight'!AI129*100/'signal-per-mass-dry-weight'!AI$172</f>
        <v>0.183698486157273</v>
      </c>
      <c r="AJ129" s="66">
        <f>'signal-per-mass-dry-weight'!AJ129*100/'signal-per-mass-dry-weight'!AJ$172</f>
        <v>0.136286336121154</v>
      </c>
      <c r="AK129" s="66">
        <f>'signal-per-mass-dry-weight'!AK129*100/'signal-per-mass-dry-weight'!AK$172</f>
        <v>0.165737229468431</v>
      </c>
      <c r="AL129" s="66">
        <f>'signal-per-mass-dry-weight'!AL129*100/'signal-per-mass-dry-weight'!AL$172</f>
        <v>0.190887051515719</v>
      </c>
      <c r="AM129" s="66">
        <f>'signal-per-mass-dry-weight'!AM129*100/'signal-per-mass-dry-weight'!AM$172</f>
        <v>0.130280956433449</v>
      </c>
      <c r="AN129" s="66">
        <f>'signal-per-mass-dry-weight'!AN129*100/'signal-per-mass-dry-weight'!AN$172</f>
        <v>0.184684301155033</v>
      </c>
      <c r="AO129" s="66">
        <f>'signal-per-mass-dry-weight'!AO129*100/'signal-per-mass-dry-weight'!AO$172</f>
        <v>0.118646718293371</v>
      </c>
      <c r="AP129" s="66">
        <f>'signal-per-mass-dry-weight'!AP129*100/'signal-per-mass-dry-weight'!AP$172</f>
        <v>0.164238677131294</v>
      </c>
      <c r="AQ129" s="66">
        <f>'signal-per-mass-dry-weight'!AQ129*100/'signal-per-mass-dry-weight'!AQ$172</f>
        <v>0.187638545457595</v>
      </c>
      <c r="AR129" s="66">
        <f>'signal-per-mass-dry-weight'!AR129*100/'signal-per-mass-dry-weight'!AR$172</f>
        <v>0.179725403188901</v>
      </c>
      <c r="AS129" s="66">
        <f>'signal-per-mass-dry-weight'!AS129*100/'signal-per-mass-dry-weight'!AS$172</f>
        <v>0.170728896477733</v>
      </c>
      <c r="AT129" s="66">
        <f>'signal-per-mass-dry-weight'!AT129*100/'signal-per-mass-dry-weight'!AT$172</f>
        <v>0.194632810912136</v>
      </c>
      <c r="AU129" s="66">
        <f>'signal-per-mass-dry-weight'!AU129*100/'signal-per-mass-dry-weight'!AU$172</f>
        <v>0.199981209558656</v>
      </c>
      <c r="AV129" s="66">
        <f>'signal-per-mass-dry-weight'!AV129*100/'signal-per-mass-dry-weight'!AV$172</f>
        <v>0.108457787956494</v>
      </c>
      <c r="AW129" s="66">
        <f>'signal-per-mass-dry-weight'!AW129*100/'signal-per-mass-dry-weight'!AW$172</f>
        <v>0.182346035401036</v>
      </c>
      <c r="AX129" s="66">
        <f>'signal-per-mass-dry-weight'!AX129*100/'signal-per-mass-dry-weight'!AX$172</f>
        <v>0.156364565582378</v>
      </c>
      <c r="AY129" s="66">
        <f>'signal-per-mass-dry-weight'!AY129*100/'signal-per-mass-dry-weight'!AY$172</f>
        <v>0.156409064329606</v>
      </c>
      <c r="AZ129" s="66">
        <f>'signal-per-mass-dry-weight'!AZ129*100/'signal-per-mass-dry-weight'!AZ$172</f>
        <v>0.191031073086317</v>
      </c>
      <c r="BA129" s="66">
        <f>'signal-per-mass-dry-weight'!BA129*100/'signal-per-mass-dry-weight'!BA$172</f>
        <v>0.160717306249388</v>
      </c>
      <c r="BB129" s="66">
        <f>'signal-per-mass-dry-weight'!BB129*100/'signal-per-mass-dry-weight'!BB$172</f>
        <v>0.17069483379612</v>
      </c>
      <c r="BC129" s="66">
        <f>'signal-per-mass-dry-weight'!BC129*100/'signal-per-mass-dry-weight'!BC$172</f>
        <v>0.18286865660001</v>
      </c>
      <c r="BD129" s="66">
        <f>'signal-per-mass-dry-weight'!BD129*100/'signal-per-mass-dry-weight'!BD$172</f>
        <v>0.18038687290315</v>
      </c>
      <c r="BE129" s="66">
        <f>'signal-per-mass-dry-weight'!BE129*100/'signal-per-mass-dry-weight'!BE$172</f>
        <v>0.172874216547703</v>
      </c>
      <c r="BF129" s="66">
        <f>'signal-per-mass-dry-weight'!BF129*100/'signal-per-mass-dry-weight'!BF$172</f>
        <v>0.168306747424002</v>
      </c>
      <c r="BG129" s="66">
        <f>'signal-per-mass-dry-weight'!BG129*100/'signal-per-mass-dry-weight'!BG$172</f>
        <v>0.159912346265568</v>
      </c>
      <c r="BH129" s="66">
        <f>'signal-per-mass-dry-weight'!BH129*100/'signal-per-mass-dry-weight'!BH$172</f>
        <v>0.146783529895492</v>
      </c>
      <c r="BI129" s="66">
        <f>'signal-per-mass-dry-weight'!BI129*100/'signal-per-mass-dry-weight'!BI$172</f>
        <v>0.155232464680907</v>
      </c>
      <c r="BJ129" s="66">
        <f>'signal-per-mass-dry-weight'!BJ129*100/'signal-per-mass-dry-weight'!BJ$172</f>
        <v>0.169229122270537</v>
      </c>
      <c r="BK129" s="66">
        <f>'signal-per-mass-dry-weight'!BK129*100/'signal-per-mass-dry-weight'!BK$172</f>
        <v>0.228867933976524</v>
      </c>
      <c r="BL129" s="66">
        <f>'signal-per-mass-dry-weight'!BL129*100/'signal-per-mass-dry-weight'!BL$172</f>
        <v>0.207995895508669</v>
      </c>
      <c r="BM129" s="121">
        <f>'signal-per-mass-dry-weight'!BM129*100/'signal-per-mass-dry-weight'!BM$172</f>
        <v>0.0877917776098931</v>
      </c>
      <c r="BN129" s="66">
        <f>'signal-per-mass-dry-weight'!BN129*100/'signal-per-mass-dry-weight'!BN$172</f>
        <v>0.140998240368812</v>
      </c>
      <c r="BO129" s="66">
        <f>'signal-per-mass-dry-weight'!BO129*100/'signal-per-mass-dry-weight'!BO$172</f>
        <v>0.139535783220029</v>
      </c>
      <c r="BP129" s="66">
        <f>'signal-per-mass-dry-weight'!BP129*100/'signal-per-mass-dry-weight'!BP$172</f>
        <v>0.109986008760747</v>
      </c>
      <c r="BQ129" s="66">
        <f>'signal-per-mass-dry-weight'!BQ129*100/'signal-per-mass-dry-weight'!BQ$172</f>
        <v>0.132045708511834</v>
      </c>
      <c r="BR129" s="66">
        <f>'signal-per-mass-dry-weight'!BR129*100/'signal-per-mass-dry-weight'!BR$172</f>
        <v>0.118464423363579</v>
      </c>
      <c r="BS129" s="66">
        <f>'signal-per-mass-dry-weight'!BS129*100/'signal-per-mass-dry-weight'!BS$172</f>
        <v>0.139871962956139</v>
      </c>
      <c r="BT129" s="66">
        <f>'signal-per-mass-dry-weight'!BT129*100/'signal-per-mass-dry-weight'!BT$172</f>
        <v>0.1217211229715</v>
      </c>
      <c r="BU129" s="66">
        <f>'signal-per-mass-dry-weight'!BU129*100/'signal-per-mass-dry-weight'!BU$172</f>
        <v>0.131600675804908</v>
      </c>
      <c r="BV129" s="66">
        <f>'signal-per-mass-dry-weight'!BV129*100/'signal-per-mass-dry-weight'!BV$172</f>
        <v>0.176088979138403</v>
      </c>
      <c r="BW129" s="66">
        <f>'signal-per-mass-dry-weight'!BW129*100/'signal-per-mass-dry-weight'!BW$172</f>
        <v>0.10921233757411</v>
      </c>
      <c r="BX129" s="66">
        <f>'signal-per-mass-dry-weight'!BX129*100/'signal-per-mass-dry-weight'!BX$172</f>
        <v>0.0921176925559529</v>
      </c>
      <c r="BY129" s="66">
        <f>'signal-per-mass-dry-weight'!BY129*100/'signal-per-mass-dry-weight'!BY$172</f>
        <v>0.0963604162666332</v>
      </c>
      <c r="BZ129" s="66">
        <f>'signal-per-mass-dry-weight'!BZ129*100/'signal-per-mass-dry-weight'!BZ$172</f>
        <v>0.154534533973804</v>
      </c>
      <c r="CA129" s="66">
        <f>'signal-per-mass-dry-weight'!CA129*100/'signal-per-mass-dry-weight'!CA$172</f>
        <v>0.169377774484924</v>
      </c>
      <c r="CB129" s="66">
        <f>'signal-per-mass-dry-weight'!CB129*100/'signal-per-mass-dry-weight'!CB$172</f>
        <v>0.107767007838733</v>
      </c>
      <c r="CC129" s="66">
        <f>'signal-per-mass-dry-weight'!CC129*100/'signal-per-mass-dry-weight'!CC$172</f>
        <v>0.125561427595035</v>
      </c>
      <c r="CD129" s="66">
        <f>'signal-per-mass-dry-weight'!CD129*100/'signal-per-mass-dry-weight'!CD$172</f>
        <v>0.115156697439908</v>
      </c>
      <c r="CE129" s="66">
        <f>'signal-per-mass-dry-weight'!CE129*100/'signal-per-mass-dry-weight'!CE$172</f>
        <v>0.118969352391837</v>
      </c>
      <c r="CF129" s="66">
        <f>'signal-per-mass-dry-weight'!CF129*100/'signal-per-mass-dry-weight'!CF$172</f>
        <v>0.116473713225608</v>
      </c>
      <c r="CG129" s="66">
        <f>'signal-per-mass-dry-weight'!CG129*100/'signal-per-mass-dry-weight'!CG$172</f>
        <v>0.141539890731103</v>
      </c>
      <c r="CH129" s="66">
        <f>'signal-per-mass-dry-weight'!CH129*100/'signal-per-mass-dry-weight'!CH$172</f>
        <v>0.144969957068672</v>
      </c>
      <c r="CI129" s="66">
        <f>'signal-per-mass-dry-weight'!CI129*100/'signal-per-mass-dry-weight'!CI$172</f>
        <v>0.105656051025697</v>
      </c>
      <c r="CJ129" s="66">
        <f>'signal-per-mass-dry-weight'!CJ129*100/'signal-per-mass-dry-weight'!CJ$172</f>
        <v>0.108840786216807</v>
      </c>
      <c r="CK129" s="66">
        <f>'signal-per-mass-dry-weight'!CK129*100/'signal-per-mass-dry-weight'!CK$172</f>
        <v>0.105116285922929</v>
      </c>
      <c r="CL129" s="66">
        <f>'signal-per-mass-dry-weight'!CL129*100/'signal-per-mass-dry-weight'!CL$172</f>
        <v>0.111246370876704</v>
      </c>
      <c r="CM129" s="66">
        <f>'signal-per-mass-dry-weight'!CM129*100/'signal-per-mass-dry-weight'!CM$172</f>
        <v>0.111543764498477</v>
      </c>
      <c r="CN129" s="66">
        <f>'signal-per-mass-dry-weight'!CN129*100/'signal-per-mass-dry-weight'!CN$172</f>
        <v>0.102283988208409</v>
      </c>
      <c r="CO129" s="66">
        <f>'signal-per-mass-dry-weight'!CO129*100/'signal-per-mass-dry-weight'!CO$172</f>
        <v>0.100414191610623</v>
      </c>
      <c r="CP129" s="66">
        <f>'signal-per-mass-dry-weight'!CP129*100/'signal-per-mass-dry-weight'!CP$172</f>
        <v>0.116178854000876</v>
      </c>
      <c r="CQ129" s="66">
        <f>'signal-per-mass-dry-weight'!CQ129*100/'signal-per-mass-dry-weight'!CQ$172</f>
        <v>0.128834601320556</v>
      </c>
      <c r="CR129" s="66">
        <f>'signal-per-mass-dry-weight'!CR129*100/'signal-per-mass-dry-weight'!CR$172</f>
        <v>0.122357099371079</v>
      </c>
      <c r="CS129" s="66">
        <f>'signal-per-mass-dry-weight'!CS129*100/'signal-per-mass-dry-weight'!CS$172</f>
        <v>0.0949274793197397</v>
      </c>
      <c r="CT129" s="66">
        <f>'signal-per-mass-dry-weight'!CT129*100/'signal-per-mass-dry-weight'!CT$172</f>
        <v>0.0672152367517606</v>
      </c>
      <c r="CU129" s="66">
        <f>'signal-per-mass-dry-weight'!CU129*100/'signal-per-mass-dry-weight'!CU$172</f>
        <v>0.092053938807623</v>
      </c>
      <c r="CV129" s="66">
        <f>'signal-per-mass-dry-weight'!CV129*100/'signal-per-mass-dry-weight'!CV$172</f>
        <v>0.10968515469277</v>
      </c>
      <c r="CW129" s="66">
        <f>'signal-per-mass-dry-weight'!CW129*100/'signal-per-mass-dry-weight'!CW$172</f>
        <v>0.169529106532451</v>
      </c>
      <c r="CX129" s="66">
        <f>'signal-per-mass-dry-weight'!CX129*100/'signal-per-mass-dry-weight'!CX$172</f>
        <v>0.105225578717033</v>
      </c>
      <c r="CY129" s="66">
        <f>'signal-per-mass-dry-weight'!CY129*100/'signal-per-mass-dry-weight'!CY$172</f>
        <v>0.066274453627437</v>
      </c>
      <c r="CZ129" s="66">
        <f>'signal-per-mass-dry-weight'!CZ129*100/'signal-per-mass-dry-weight'!CZ$172</f>
        <v>0.10667268226669</v>
      </c>
    </row>
    <row r="130" spans="1:104">
      <c r="A130">
        <f>'imported data from Web Calc'!A137</f>
        <v>882.6</v>
      </c>
      <c r="B130" t="str">
        <f>'imported data from Web Calc'!B137</f>
        <v>C45H85O13P</v>
      </c>
      <c r="C130" s="61" t="str">
        <f>'imported data from Web Calc'!C137</f>
        <v>PI(36:1)</v>
      </c>
      <c r="D130" s="96"/>
      <c r="E130" s="96"/>
      <c r="F130" s="96"/>
      <c r="G130" s="66">
        <f>'signal-per-mass-dry-weight'!G130*100/'signal-per-mass-dry-weight'!G$172</f>
        <v>0.0479762118969711</v>
      </c>
      <c r="H130" s="66">
        <f>'signal-per-mass-dry-weight'!H130*100/'signal-per-mass-dry-weight'!H$172</f>
        <v>0.0543702337896719</v>
      </c>
      <c r="I130" s="66">
        <f>'signal-per-mass-dry-weight'!I130*100/'signal-per-mass-dry-weight'!I$172</f>
        <v>0.039412897227481</v>
      </c>
      <c r="J130" s="66">
        <f>'signal-per-mass-dry-weight'!J130*100/'signal-per-mass-dry-weight'!J$172</f>
        <v>0.0430320113967549</v>
      </c>
      <c r="K130" s="66">
        <f>'signal-per-mass-dry-weight'!K130*100/'signal-per-mass-dry-weight'!K$172</f>
        <v>0.0319931112501984</v>
      </c>
      <c r="L130" s="66">
        <f>'signal-per-mass-dry-weight'!L130*100/'signal-per-mass-dry-weight'!L$172</f>
        <v>0.042301971006207</v>
      </c>
      <c r="M130" s="66">
        <f>'signal-per-mass-dry-weight'!M130*100/'signal-per-mass-dry-weight'!M$172</f>
        <v>0.0559035254416502</v>
      </c>
      <c r="N130" s="66">
        <f>'signal-per-mass-dry-weight'!N130*100/'signal-per-mass-dry-weight'!N$172</f>
        <v>0.0478772072653645</v>
      </c>
      <c r="O130" s="66">
        <f>'signal-per-mass-dry-weight'!O130*100/'signal-per-mass-dry-weight'!O$172</f>
        <v>0.0478000462089454</v>
      </c>
      <c r="P130" s="66">
        <f>'signal-per-mass-dry-weight'!P130*100/'signal-per-mass-dry-weight'!P$172</f>
        <v>0.0420260997196737</v>
      </c>
      <c r="Q130" s="66">
        <f t="shared" si="3"/>
        <v>0.0452693315202918</v>
      </c>
      <c r="R130" s="115">
        <f t="shared" si="4"/>
        <v>0.00708151322606919</v>
      </c>
      <c r="S130" s="66">
        <f t="shared" si="5"/>
        <v>0.156430700172697</v>
      </c>
      <c r="T130" s="66">
        <f>'signal-per-mass-dry-weight'!T130*100/'signal-per-mass-dry-weight'!T$172</f>
        <v>0.0565439519481571</v>
      </c>
      <c r="U130" s="66">
        <f>'signal-per-mass-dry-weight'!U130*100/'signal-per-mass-dry-weight'!U$172</f>
        <v>0.0505876626261007</v>
      </c>
      <c r="V130" s="66">
        <f>'signal-per-mass-dry-weight'!V130*100/'signal-per-mass-dry-weight'!V$172</f>
        <v>0.0608913877694782</v>
      </c>
      <c r="W130" s="66">
        <f>'signal-per-mass-dry-weight'!W130*100/'signal-per-mass-dry-weight'!W$172</f>
        <v>0.0613870057857808</v>
      </c>
      <c r="X130" s="66">
        <f>'signal-per-mass-dry-weight'!X130*100/'signal-per-mass-dry-weight'!X$172</f>
        <v>0.049499816513435</v>
      </c>
      <c r="Y130" s="66">
        <f>'signal-per-mass-dry-weight'!Y130*100/'signal-per-mass-dry-weight'!Y$172</f>
        <v>0.0580886490838429</v>
      </c>
      <c r="Z130" s="66">
        <f>'signal-per-mass-dry-weight'!Z130*100/'signal-per-mass-dry-weight'!Z$172</f>
        <v>0.05984431390796</v>
      </c>
      <c r="AA130" s="66">
        <f>'signal-per-mass-dry-weight'!AA130*100/'signal-per-mass-dry-weight'!AA$172</f>
        <v>0.0628962335337931</v>
      </c>
      <c r="AB130" s="66">
        <f>'signal-per-mass-dry-weight'!AB130*100/'signal-per-mass-dry-weight'!AB$172</f>
        <v>0.0629575489329019</v>
      </c>
      <c r="AC130" s="66">
        <f>'signal-per-mass-dry-weight'!AC130*100/'signal-per-mass-dry-weight'!AC$172</f>
        <v>0.0557063653224324</v>
      </c>
      <c r="AD130" s="66">
        <f>'signal-per-mass-dry-weight'!AD130*100/'signal-per-mass-dry-weight'!AD$172</f>
        <v>0.0446692961106846</v>
      </c>
      <c r="AE130" s="66">
        <f>'signal-per-mass-dry-weight'!AE130*100/'signal-per-mass-dry-weight'!AE$172</f>
        <v>0.0373293106359489</v>
      </c>
      <c r="AF130" s="66">
        <f>'signal-per-mass-dry-weight'!AF130*100/'signal-per-mass-dry-weight'!AF$172</f>
        <v>0.0676378620178185</v>
      </c>
      <c r="AG130" s="66">
        <f>'signal-per-mass-dry-weight'!AG130*100/'signal-per-mass-dry-weight'!AG$172</f>
        <v>0.0618803950375047</v>
      </c>
      <c r="AH130" s="66">
        <f>'signal-per-mass-dry-weight'!AH130*100/'signal-per-mass-dry-weight'!AH$172</f>
        <v>0.0621709655023576</v>
      </c>
      <c r="AI130" s="66">
        <f>'signal-per-mass-dry-weight'!AI130*100/'signal-per-mass-dry-weight'!AI$172</f>
        <v>0.0614092922024315</v>
      </c>
      <c r="AJ130" s="66">
        <f>'signal-per-mass-dry-weight'!AJ130*100/'signal-per-mass-dry-weight'!AJ$172</f>
        <v>0.046018762846104</v>
      </c>
      <c r="AK130" s="66">
        <f>'signal-per-mass-dry-weight'!AK130*100/'signal-per-mass-dry-weight'!AK$172</f>
        <v>0.0340246437401109</v>
      </c>
      <c r="AL130" s="66">
        <f>'signal-per-mass-dry-weight'!AL130*100/'signal-per-mass-dry-weight'!AL$172</f>
        <v>0.0592465478113303</v>
      </c>
      <c r="AM130" s="66">
        <f>'signal-per-mass-dry-weight'!AM130*100/'signal-per-mass-dry-weight'!AM$172</f>
        <v>0.0377862346254553</v>
      </c>
      <c r="AN130" s="66">
        <f>'signal-per-mass-dry-weight'!AN130*100/'signal-per-mass-dry-weight'!AN$172</f>
        <v>0.0574188020283776</v>
      </c>
      <c r="AO130" s="66">
        <f>'signal-per-mass-dry-weight'!AO130*100/'signal-per-mass-dry-weight'!AO$172</f>
        <v>0.0223063522237132</v>
      </c>
      <c r="AP130" s="66">
        <f>'signal-per-mass-dry-weight'!AP130*100/'signal-per-mass-dry-weight'!AP$172</f>
        <v>0.0547862741564522</v>
      </c>
      <c r="AQ130" s="66">
        <f>'signal-per-mass-dry-weight'!AQ130*100/'signal-per-mass-dry-weight'!AQ$172</f>
        <v>0.0517097727784875</v>
      </c>
      <c r="AR130" s="66">
        <f>'signal-per-mass-dry-weight'!AR130*100/'signal-per-mass-dry-weight'!AR$172</f>
        <v>0.0585291936978201</v>
      </c>
      <c r="AS130" s="66">
        <f>'signal-per-mass-dry-weight'!AS130*100/'signal-per-mass-dry-weight'!AS$172</f>
        <v>0.0440222805881127</v>
      </c>
      <c r="AT130" s="66">
        <f>'signal-per-mass-dry-weight'!AT130*100/'signal-per-mass-dry-weight'!AT$172</f>
        <v>0.0661788736243749</v>
      </c>
      <c r="AU130" s="66">
        <f>'signal-per-mass-dry-weight'!AU130*100/'signal-per-mass-dry-weight'!AU$172</f>
        <v>0.0555932320008619</v>
      </c>
      <c r="AV130" s="66">
        <f>'signal-per-mass-dry-weight'!AV130*100/'signal-per-mass-dry-weight'!AV$172</f>
        <v>0.0412569881841507</v>
      </c>
      <c r="AW130" s="66">
        <f>'signal-per-mass-dry-weight'!AW130*100/'signal-per-mass-dry-weight'!AW$172</f>
        <v>0.0511848520423961</v>
      </c>
      <c r="AX130" s="66">
        <f>'signal-per-mass-dry-weight'!AX130*100/'signal-per-mass-dry-weight'!AX$172</f>
        <v>0.0453054356281464</v>
      </c>
      <c r="AY130" s="66">
        <f>'signal-per-mass-dry-weight'!AY130*100/'signal-per-mass-dry-weight'!AY$172</f>
        <v>0.0465683945576821</v>
      </c>
      <c r="AZ130" s="66">
        <f>'signal-per-mass-dry-weight'!AZ130*100/'signal-per-mass-dry-weight'!AZ$172</f>
        <v>0.0686033271064519</v>
      </c>
      <c r="BA130" s="66">
        <f>'signal-per-mass-dry-weight'!BA130*100/'signal-per-mass-dry-weight'!BA$172</f>
        <v>0.0394508311016628</v>
      </c>
      <c r="BB130" s="66">
        <f>'signal-per-mass-dry-weight'!BB130*100/'signal-per-mass-dry-weight'!BB$172</f>
        <v>0.0487308426875852</v>
      </c>
      <c r="BC130" s="66">
        <f>'signal-per-mass-dry-weight'!BC130*100/'signal-per-mass-dry-weight'!BC$172</f>
        <v>0.0475595259790638</v>
      </c>
      <c r="BD130" s="66">
        <f>'signal-per-mass-dry-weight'!BD130*100/'signal-per-mass-dry-weight'!BD$172</f>
        <v>0.0448404235583319</v>
      </c>
      <c r="BE130" s="66">
        <f>'signal-per-mass-dry-weight'!BE130*100/'signal-per-mass-dry-weight'!BE$172</f>
        <v>0.0540583869334838</v>
      </c>
      <c r="BF130" s="66">
        <f>'signal-per-mass-dry-weight'!BF130*100/'signal-per-mass-dry-weight'!BF$172</f>
        <v>0.054402180985536</v>
      </c>
      <c r="BG130" s="66">
        <f>'signal-per-mass-dry-weight'!BG130*100/'signal-per-mass-dry-weight'!BG$172</f>
        <v>0.0363702571579487</v>
      </c>
      <c r="BH130" s="66">
        <f>'signal-per-mass-dry-weight'!BH130*100/'signal-per-mass-dry-weight'!BH$172</f>
        <v>0.0316419585403457</v>
      </c>
      <c r="BI130" s="66">
        <f>'signal-per-mass-dry-weight'!BI130*100/'signal-per-mass-dry-weight'!BI$172</f>
        <v>0.0433503392127379</v>
      </c>
      <c r="BJ130" s="66">
        <f>'signal-per-mass-dry-weight'!BJ130*100/'signal-per-mass-dry-weight'!BJ$172</f>
        <v>0.0604113113826172</v>
      </c>
      <c r="BK130" s="66">
        <f>'signal-per-mass-dry-weight'!BK130*100/'signal-per-mass-dry-weight'!BK$172</f>
        <v>0.0263174626338509</v>
      </c>
      <c r="BL130" s="66">
        <f>'signal-per-mass-dry-weight'!BL130*100/'signal-per-mass-dry-weight'!BL$172</f>
        <v>0.0498218016505673</v>
      </c>
      <c r="BM130" s="121">
        <f>'signal-per-mass-dry-weight'!BM130*100/'signal-per-mass-dry-weight'!BM$172</f>
        <v>0.0197377298607722</v>
      </c>
      <c r="BN130" s="66">
        <f>'signal-per-mass-dry-weight'!BN130*100/'signal-per-mass-dry-weight'!BN$172</f>
        <v>0.0535599723140108</v>
      </c>
      <c r="BO130" s="66">
        <f>'signal-per-mass-dry-weight'!BO130*100/'signal-per-mass-dry-weight'!BO$172</f>
        <v>0.0528129231215416</v>
      </c>
      <c r="BP130" s="66">
        <f>'signal-per-mass-dry-weight'!BP130*100/'signal-per-mass-dry-weight'!BP$172</f>
        <v>0.0281445678983731</v>
      </c>
      <c r="BQ130" s="66">
        <f>'signal-per-mass-dry-weight'!BQ130*100/'signal-per-mass-dry-weight'!BQ$172</f>
        <v>0.0432861258940274</v>
      </c>
      <c r="BR130" s="66">
        <f>'signal-per-mass-dry-weight'!BR130*100/'signal-per-mass-dry-weight'!BR$172</f>
        <v>0.0322082044899117</v>
      </c>
      <c r="BS130" s="66">
        <f>'signal-per-mass-dry-weight'!BS130*100/'signal-per-mass-dry-weight'!BS$172</f>
        <v>0.0512990216442568</v>
      </c>
      <c r="BT130" s="66">
        <f>'signal-per-mass-dry-weight'!BT130*100/'signal-per-mass-dry-weight'!BT$172</f>
        <v>0.0496454703028721</v>
      </c>
      <c r="BU130" s="66">
        <f>'signal-per-mass-dry-weight'!BU130*100/'signal-per-mass-dry-weight'!BU$172</f>
        <v>0.0553850143983413</v>
      </c>
      <c r="BV130" s="66">
        <f>'signal-per-mass-dry-weight'!BV130*100/'signal-per-mass-dry-weight'!BV$172</f>
        <v>0.0872247084745163</v>
      </c>
      <c r="BW130" s="66">
        <f>'signal-per-mass-dry-weight'!BW130*100/'signal-per-mass-dry-weight'!BW$172</f>
        <v>0.0291599692263366</v>
      </c>
      <c r="BX130" s="66">
        <f>'signal-per-mass-dry-weight'!BX130*100/'signal-per-mass-dry-weight'!BX$172</f>
        <v>0.0316445057397451</v>
      </c>
      <c r="BY130" s="66">
        <f>'signal-per-mass-dry-weight'!BY130*100/'signal-per-mass-dry-weight'!BY$172</f>
        <v>0.0325372834147073</v>
      </c>
      <c r="BZ130" s="66">
        <f>'signal-per-mass-dry-weight'!BZ130*100/'signal-per-mass-dry-weight'!BZ$172</f>
        <v>0.0638479061756485</v>
      </c>
      <c r="CA130" s="66">
        <f>'signal-per-mass-dry-weight'!CA130*100/'signal-per-mass-dry-weight'!CA$172</f>
        <v>0.0726884376332064</v>
      </c>
      <c r="CB130" s="66">
        <f>'signal-per-mass-dry-weight'!CB130*100/'signal-per-mass-dry-weight'!CB$172</f>
        <v>0.0353202856231229</v>
      </c>
      <c r="CC130" s="66">
        <f>'signal-per-mass-dry-weight'!CC130*100/'signal-per-mass-dry-weight'!CC$172</f>
        <v>0.051103775782662</v>
      </c>
      <c r="CD130" s="66">
        <f>'signal-per-mass-dry-weight'!CD130*100/'signal-per-mass-dry-weight'!CD$172</f>
        <v>0.0454663983419703</v>
      </c>
      <c r="CE130" s="66">
        <f>'signal-per-mass-dry-weight'!CE130*100/'signal-per-mass-dry-weight'!CE$172</f>
        <v>0.0479566381734537</v>
      </c>
      <c r="CF130" s="66">
        <f>'signal-per-mass-dry-weight'!CF130*100/'signal-per-mass-dry-weight'!CF$172</f>
        <v>0.0497769571048522</v>
      </c>
      <c r="CG130" s="66">
        <f>'signal-per-mass-dry-weight'!CG130*100/'signal-per-mass-dry-weight'!CG$172</f>
        <v>0.042025849908955</v>
      </c>
      <c r="CH130" s="66">
        <f>'signal-per-mass-dry-weight'!CH130*100/'signal-per-mass-dry-weight'!CH$172</f>
        <v>0.00896721383929928</v>
      </c>
      <c r="CI130" s="66">
        <f>'signal-per-mass-dry-weight'!CI130*100/'signal-per-mass-dry-weight'!CI$172</f>
        <v>0.0362952373246934</v>
      </c>
      <c r="CJ130" s="66">
        <f>'signal-per-mass-dry-weight'!CJ130*100/'signal-per-mass-dry-weight'!CJ$172</f>
        <v>0.0317808261166814</v>
      </c>
      <c r="CK130" s="66">
        <f>'signal-per-mass-dry-weight'!CK130*100/'signal-per-mass-dry-weight'!CK$172</f>
        <v>0.0472568893486367</v>
      </c>
      <c r="CL130" s="66">
        <f>'signal-per-mass-dry-weight'!CL130*100/'signal-per-mass-dry-weight'!CL$172</f>
        <v>0.0336877323437802</v>
      </c>
      <c r="CM130" s="66">
        <f>'signal-per-mass-dry-weight'!CM130*100/'signal-per-mass-dry-weight'!CM$172</f>
        <v>0.0469319585497914</v>
      </c>
      <c r="CN130" s="66">
        <f>'signal-per-mass-dry-weight'!CN130*100/'signal-per-mass-dry-weight'!CN$172</f>
        <v>0.0368476479260108</v>
      </c>
      <c r="CO130" s="66">
        <f>'signal-per-mass-dry-weight'!CO130*100/'signal-per-mass-dry-weight'!CO$172</f>
        <v>0.0290761632273185</v>
      </c>
      <c r="CP130" s="66">
        <f>'signal-per-mass-dry-weight'!CP130*100/'signal-per-mass-dry-weight'!CP$172</f>
        <v>0.0476825263977536</v>
      </c>
      <c r="CQ130" s="66">
        <f>'signal-per-mass-dry-weight'!CQ130*100/'signal-per-mass-dry-weight'!CQ$172</f>
        <v>0.0434333816240963</v>
      </c>
      <c r="CR130" s="66">
        <f>'signal-per-mass-dry-weight'!CR130*100/'signal-per-mass-dry-weight'!CR$172</f>
        <v>0.0395497694936821</v>
      </c>
      <c r="CS130" s="66">
        <f>'signal-per-mass-dry-weight'!CS130*100/'signal-per-mass-dry-weight'!CS$172</f>
        <v>0.032519237248072</v>
      </c>
      <c r="CT130" s="66">
        <f>'signal-per-mass-dry-weight'!CT130*100/'signal-per-mass-dry-weight'!CT$172</f>
        <v>0.0239748615165516</v>
      </c>
      <c r="CU130" s="66">
        <f>'signal-per-mass-dry-weight'!CU130*100/'signal-per-mass-dry-weight'!CU$172</f>
        <v>0.0769406055705505</v>
      </c>
      <c r="CV130" s="66">
        <f>'signal-per-mass-dry-weight'!CV130*100/'signal-per-mass-dry-weight'!CV$172</f>
        <v>0.0386236583237265</v>
      </c>
      <c r="CW130" s="66">
        <f>'signal-per-mass-dry-weight'!CW130*100/'signal-per-mass-dry-weight'!CW$172</f>
        <v>0.0466276999291292</v>
      </c>
      <c r="CX130" s="66">
        <f>'signal-per-mass-dry-weight'!CX130*100/'signal-per-mass-dry-weight'!CX$172</f>
        <v>0.0417023030860133</v>
      </c>
      <c r="CY130" s="66">
        <f>'signal-per-mass-dry-weight'!CY130*100/'signal-per-mass-dry-weight'!CY$172</f>
        <v>0.0395925307384688</v>
      </c>
      <c r="CZ130" s="66">
        <f>'signal-per-mass-dry-weight'!CZ130*100/'signal-per-mass-dry-weight'!CZ$172</f>
        <v>0.0383084322180282</v>
      </c>
    </row>
    <row r="131" spans="1:104">
      <c r="A131" s="74" t="s">
        <v>530</v>
      </c>
      <c r="B131" s="75"/>
      <c r="C131" s="74" t="s">
        <v>530</v>
      </c>
      <c r="D131" s="97"/>
      <c r="E131" s="97"/>
      <c r="F131" s="97"/>
      <c r="G131" s="82">
        <f>'signal-per-mass-dry-weight'!G131*100/'signal-per-mass-dry-weight'!G$172</f>
        <v>4.47884283376897</v>
      </c>
      <c r="H131" s="82">
        <f>'signal-per-mass-dry-weight'!H131*100/'signal-per-mass-dry-weight'!H$172</f>
        <v>4.81770779243948</v>
      </c>
      <c r="I131" s="82">
        <f>'signal-per-mass-dry-weight'!I131*100/'signal-per-mass-dry-weight'!I$172</f>
        <v>4.76821972059235</v>
      </c>
      <c r="J131" s="82">
        <f>'signal-per-mass-dry-weight'!J131*100/'signal-per-mass-dry-weight'!J$172</f>
        <v>4.67047785233101</v>
      </c>
      <c r="K131" s="82">
        <f>'signal-per-mass-dry-weight'!K131*100/'signal-per-mass-dry-weight'!K$172</f>
        <v>4.80355829145919</v>
      </c>
      <c r="L131" s="82">
        <f>'signal-per-mass-dry-weight'!L131*100/'signal-per-mass-dry-weight'!L$172</f>
        <v>4.88114456355187</v>
      </c>
      <c r="M131" s="82">
        <f>'signal-per-mass-dry-weight'!M131*100/'signal-per-mass-dry-weight'!M$172</f>
        <v>4.87683919683928</v>
      </c>
      <c r="N131" s="82">
        <f>'signal-per-mass-dry-weight'!N131*100/'signal-per-mass-dry-weight'!N$172</f>
        <v>4.99544114160232</v>
      </c>
      <c r="O131" s="82">
        <f>'signal-per-mass-dry-weight'!O131*100/'signal-per-mass-dry-weight'!O$172</f>
        <v>5.04940931171141</v>
      </c>
      <c r="P131" s="82">
        <f>'signal-per-mass-dry-weight'!P131*100/'signal-per-mass-dry-weight'!P$172</f>
        <v>4.90776529008986</v>
      </c>
      <c r="Q131" s="116">
        <f t="shared" si="3"/>
        <v>4.82494059943858</v>
      </c>
      <c r="R131" s="117">
        <f t="shared" si="4"/>
        <v>0.163142097359414</v>
      </c>
      <c r="S131" s="66">
        <f t="shared" si="5"/>
        <v>0.033812249912133</v>
      </c>
      <c r="T131" s="82">
        <f>'signal-per-mass-dry-weight'!T131*100/'signal-per-mass-dry-weight'!T$172</f>
        <v>5.08472264596439</v>
      </c>
      <c r="U131" s="82">
        <f>'signal-per-mass-dry-weight'!U131*100/'signal-per-mass-dry-weight'!U$172</f>
        <v>6.02132794059794</v>
      </c>
      <c r="V131" s="82">
        <f>'signal-per-mass-dry-weight'!V131*100/'signal-per-mass-dry-weight'!V$172</f>
        <v>5.75604928727582</v>
      </c>
      <c r="W131" s="82">
        <f>'signal-per-mass-dry-weight'!W131*100/'signal-per-mass-dry-weight'!W$172</f>
        <v>5.99823774104214</v>
      </c>
      <c r="X131" s="82">
        <f>'signal-per-mass-dry-weight'!X131*100/'signal-per-mass-dry-weight'!X$172</f>
        <v>5.39037287603842</v>
      </c>
      <c r="Y131" s="82">
        <f>'signal-per-mass-dry-weight'!Y131*100/'signal-per-mass-dry-weight'!Y$172</f>
        <v>5.06920927432844</v>
      </c>
      <c r="Z131" s="82">
        <f>'signal-per-mass-dry-weight'!Z131*100/'signal-per-mass-dry-weight'!Z$172</f>
        <v>5.25130938152782</v>
      </c>
      <c r="AA131" s="82">
        <f>'signal-per-mass-dry-weight'!AA131*100/'signal-per-mass-dry-weight'!AA$172</f>
        <v>4.64468688734667</v>
      </c>
      <c r="AB131" s="82">
        <f>'signal-per-mass-dry-weight'!AB131*100/'signal-per-mass-dry-weight'!AB$172</f>
        <v>5.95285018502457</v>
      </c>
      <c r="AC131" s="82">
        <f>'signal-per-mass-dry-weight'!AC131*100/'signal-per-mass-dry-weight'!AC$172</f>
        <v>5.33206492497669</v>
      </c>
      <c r="AD131" s="82">
        <f>'signal-per-mass-dry-weight'!AD131*100/'signal-per-mass-dry-weight'!AD$172</f>
        <v>5.02226003504644</v>
      </c>
      <c r="AE131" s="82">
        <f>'signal-per-mass-dry-weight'!AE131*100/'signal-per-mass-dry-weight'!AE$172</f>
        <v>4.39535024572904</v>
      </c>
      <c r="AF131" s="82">
        <f>'signal-per-mass-dry-weight'!AF131*100/'signal-per-mass-dry-weight'!AF$172</f>
        <v>5.50584275014688</v>
      </c>
      <c r="AG131" s="82">
        <f>'signal-per-mass-dry-weight'!AG131*100/'signal-per-mass-dry-weight'!AG$172</f>
        <v>5.16164763346076</v>
      </c>
      <c r="AH131" s="82">
        <f>'signal-per-mass-dry-weight'!AH131*100/'signal-per-mass-dry-weight'!AH$172</f>
        <v>6.06862246814789</v>
      </c>
      <c r="AI131" s="82">
        <f>'signal-per-mass-dry-weight'!AI131*100/'signal-per-mass-dry-weight'!AI$172</f>
        <v>7.4278774042441</v>
      </c>
      <c r="AJ131" s="82">
        <f>'signal-per-mass-dry-weight'!AJ131*100/'signal-per-mass-dry-weight'!AJ$172</f>
        <v>5.0509614842729</v>
      </c>
      <c r="AK131" s="82">
        <f>'signal-per-mass-dry-weight'!AK131*100/'signal-per-mass-dry-weight'!AK$172</f>
        <v>5.54508656828581</v>
      </c>
      <c r="AL131" s="82">
        <f>'signal-per-mass-dry-weight'!AL131*100/'signal-per-mass-dry-weight'!AL$172</f>
        <v>4.65335034649608</v>
      </c>
      <c r="AM131" s="82">
        <f>'signal-per-mass-dry-weight'!AM131*100/'signal-per-mass-dry-weight'!AM$172</f>
        <v>4.37674693545674</v>
      </c>
      <c r="AN131" s="82">
        <f>'signal-per-mass-dry-weight'!AN131*100/'signal-per-mass-dry-weight'!AN$172</f>
        <v>5.43657788131439</v>
      </c>
      <c r="AO131" s="82">
        <f>'signal-per-mass-dry-weight'!AO131*100/'signal-per-mass-dry-weight'!AO$172</f>
        <v>4.4653086636797</v>
      </c>
      <c r="AP131" s="82">
        <f>'signal-per-mass-dry-weight'!AP131*100/'signal-per-mass-dry-weight'!AP$172</f>
        <v>5.09187957242237</v>
      </c>
      <c r="AQ131" s="82">
        <f>'signal-per-mass-dry-weight'!AQ131*100/'signal-per-mass-dry-weight'!AQ$172</f>
        <v>5.91619412388296</v>
      </c>
      <c r="AR131" s="82">
        <f>'signal-per-mass-dry-weight'!AR131*100/'signal-per-mass-dry-weight'!AR$172</f>
        <v>5.40681417314464</v>
      </c>
      <c r="AS131" s="82">
        <f>'signal-per-mass-dry-weight'!AS131*100/'signal-per-mass-dry-weight'!AS$172</f>
        <v>5.34551376540267</v>
      </c>
      <c r="AT131" s="82">
        <f>'signal-per-mass-dry-weight'!AT131*100/'signal-per-mass-dry-weight'!AT$172</f>
        <v>6.40615214598198</v>
      </c>
      <c r="AU131" s="82">
        <f>'signal-per-mass-dry-weight'!AU131*100/'signal-per-mass-dry-weight'!AU$172</f>
        <v>6.27627395166995</v>
      </c>
      <c r="AV131" s="82">
        <f>'signal-per-mass-dry-weight'!AV131*100/'signal-per-mass-dry-weight'!AV$172</f>
        <v>6.17728481673797</v>
      </c>
      <c r="AW131" s="82">
        <f>'signal-per-mass-dry-weight'!AW131*100/'signal-per-mass-dry-weight'!AW$172</f>
        <v>6.71340831490824</v>
      </c>
      <c r="AX131" s="82">
        <f>'signal-per-mass-dry-weight'!AX131*100/'signal-per-mass-dry-weight'!AX$172</f>
        <v>5.81300665758387</v>
      </c>
      <c r="AY131" s="82">
        <f>'signal-per-mass-dry-weight'!AY131*100/'signal-per-mass-dry-weight'!AY$172</f>
        <v>6.49274779338466</v>
      </c>
      <c r="AZ131" s="82">
        <f>'signal-per-mass-dry-weight'!AZ131*100/'signal-per-mass-dry-weight'!AZ$172</f>
        <v>7.65602183168571</v>
      </c>
      <c r="BA131" s="82">
        <f>'signal-per-mass-dry-weight'!BA131*100/'signal-per-mass-dry-weight'!BA$172</f>
        <v>6.51185280871822</v>
      </c>
      <c r="BB131" s="82">
        <f>'signal-per-mass-dry-weight'!BB131*100/'signal-per-mass-dry-weight'!BB$172</f>
        <v>6.63218555914661</v>
      </c>
      <c r="BC131" s="82">
        <f>'signal-per-mass-dry-weight'!BC131*100/'signal-per-mass-dry-weight'!BC$172</f>
        <v>5.5210835661734</v>
      </c>
      <c r="BD131" s="82">
        <f>'signal-per-mass-dry-weight'!BD131*100/'signal-per-mass-dry-weight'!BD$172</f>
        <v>5.4112050302237</v>
      </c>
      <c r="BE131" s="82">
        <f>'signal-per-mass-dry-weight'!BE131*100/'signal-per-mass-dry-weight'!BE$172</f>
        <v>5.28251799815637</v>
      </c>
      <c r="BF131" s="82">
        <f>'signal-per-mass-dry-weight'!BF131*100/'signal-per-mass-dry-weight'!BF$172</f>
        <v>5.48611993876015</v>
      </c>
      <c r="BG131" s="82">
        <f>'signal-per-mass-dry-weight'!BG131*100/'signal-per-mass-dry-weight'!BG$172</f>
        <v>5.51318042620639</v>
      </c>
      <c r="BH131" s="82">
        <f>'signal-per-mass-dry-weight'!BH131*100/'signal-per-mass-dry-weight'!BH$172</f>
        <v>4.4922791694363</v>
      </c>
      <c r="BI131" s="82">
        <f>'signal-per-mass-dry-weight'!BI131*100/'signal-per-mass-dry-weight'!BI$172</f>
        <v>5.12904638435416</v>
      </c>
      <c r="BJ131" s="82">
        <f>'signal-per-mass-dry-weight'!BJ131*100/'signal-per-mass-dry-weight'!BJ$172</f>
        <v>6.06088099005989</v>
      </c>
      <c r="BK131" s="82">
        <f>'signal-per-mass-dry-weight'!BK131*100/'signal-per-mass-dry-weight'!BK$172</f>
        <v>6.40595237789324</v>
      </c>
      <c r="BL131" s="82">
        <f>'signal-per-mass-dry-weight'!BL131*100/'signal-per-mass-dry-weight'!BL$172</f>
        <v>6.21172552205101</v>
      </c>
      <c r="BM131" s="122">
        <f>'signal-per-mass-dry-weight'!BM131*100/'signal-per-mass-dry-weight'!BM$172</f>
        <v>2.49620602332953</v>
      </c>
      <c r="BN131" s="82">
        <f>'signal-per-mass-dry-weight'!BN131*100/'signal-per-mass-dry-weight'!BN$172</f>
        <v>4.36578304446313</v>
      </c>
      <c r="BO131" s="82">
        <f>'signal-per-mass-dry-weight'!BO131*100/'signal-per-mass-dry-weight'!BO$172</f>
        <v>4.15447232129045</v>
      </c>
      <c r="BP131" s="82">
        <f>'signal-per-mass-dry-weight'!BP131*100/'signal-per-mass-dry-weight'!BP$172</f>
        <v>3.24069886419293</v>
      </c>
      <c r="BQ131" s="82">
        <f>'signal-per-mass-dry-weight'!BQ131*100/'signal-per-mass-dry-weight'!BQ$172</f>
        <v>4.00523299462529</v>
      </c>
      <c r="BR131" s="82">
        <f>'signal-per-mass-dry-weight'!BR131*100/'signal-per-mass-dry-weight'!BR$172</f>
        <v>3.12618127278451</v>
      </c>
      <c r="BS131" s="82">
        <f>'signal-per-mass-dry-weight'!BS131*100/'signal-per-mass-dry-weight'!BS$172</f>
        <v>3.88545865660725</v>
      </c>
      <c r="BT131" s="82">
        <f>'signal-per-mass-dry-weight'!BT131*100/'signal-per-mass-dry-weight'!BT$172</f>
        <v>3.15547805521448</v>
      </c>
      <c r="BU131" s="82">
        <f>'signal-per-mass-dry-weight'!BU131*100/'signal-per-mass-dry-weight'!BU$172</f>
        <v>3.65173495375966</v>
      </c>
      <c r="BV131" s="82">
        <f>'signal-per-mass-dry-weight'!BV131*100/'signal-per-mass-dry-weight'!BV$172</f>
        <v>3.68507997682938</v>
      </c>
      <c r="BW131" s="82">
        <f>'signal-per-mass-dry-weight'!BW131*100/'signal-per-mass-dry-weight'!BW$172</f>
        <v>2.80623439696094</v>
      </c>
      <c r="BX131" s="82">
        <f>'signal-per-mass-dry-weight'!BX131*100/'signal-per-mass-dry-weight'!BX$172</f>
        <v>3.20440846681537</v>
      </c>
      <c r="BY131" s="82">
        <f>'signal-per-mass-dry-weight'!BY131*100/'signal-per-mass-dry-weight'!BY$172</f>
        <v>2.69433735353326</v>
      </c>
      <c r="BZ131" s="82">
        <f>'signal-per-mass-dry-weight'!BZ131*100/'signal-per-mass-dry-weight'!BZ$172</f>
        <v>4.33968002992981</v>
      </c>
      <c r="CA131" s="82">
        <f>'signal-per-mass-dry-weight'!CA131*100/'signal-per-mass-dry-weight'!CA$172</f>
        <v>4.40313639663036</v>
      </c>
      <c r="CB131" s="82">
        <f>'signal-per-mass-dry-weight'!CB131*100/'signal-per-mass-dry-weight'!CB$172</f>
        <v>4.46540724659152</v>
      </c>
      <c r="CC131" s="82">
        <f>'signal-per-mass-dry-weight'!CC131*100/'signal-per-mass-dry-weight'!CC$172</f>
        <v>3.78635018312293</v>
      </c>
      <c r="CD131" s="82">
        <f>'signal-per-mass-dry-weight'!CD131*100/'signal-per-mass-dry-weight'!CD$172</f>
        <v>4.33682358611072</v>
      </c>
      <c r="CE131" s="82">
        <f>'signal-per-mass-dry-weight'!CE131*100/'signal-per-mass-dry-weight'!CE$172</f>
        <v>3.84606089864153</v>
      </c>
      <c r="CF131" s="82">
        <f>'signal-per-mass-dry-weight'!CF131*100/'signal-per-mass-dry-weight'!CF$172</f>
        <v>3.51506095555559</v>
      </c>
      <c r="CG131" s="82">
        <f>'signal-per-mass-dry-weight'!CG131*100/'signal-per-mass-dry-weight'!CG$172</f>
        <v>4.61531055462402</v>
      </c>
      <c r="CH131" s="82">
        <f>'signal-per-mass-dry-weight'!CH131*100/'signal-per-mass-dry-weight'!CH$172</f>
        <v>4.55534463036404</v>
      </c>
      <c r="CI131" s="82">
        <f>'signal-per-mass-dry-weight'!CI131*100/'signal-per-mass-dry-weight'!CI$172</f>
        <v>3.68042934075101</v>
      </c>
      <c r="CJ131" s="82">
        <f>'signal-per-mass-dry-weight'!CJ131*100/'signal-per-mass-dry-weight'!CJ$172</f>
        <v>3.91297149945226</v>
      </c>
      <c r="CK131" s="82">
        <f>'signal-per-mass-dry-weight'!CK131*100/'signal-per-mass-dry-weight'!CK$172</f>
        <v>3.49610102546549</v>
      </c>
      <c r="CL131" s="82">
        <f>'signal-per-mass-dry-weight'!CL131*100/'signal-per-mass-dry-weight'!CL$172</f>
        <v>3.86646785043033</v>
      </c>
      <c r="CM131" s="82">
        <f>'signal-per-mass-dry-weight'!CM131*100/'signal-per-mass-dry-weight'!CM$172</f>
        <v>4.56172208068554</v>
      </c>
      <c r="CN131" s="82">
        <f>'signal-per-mass-dry-weight'!CN131*100/'signal-per-mass-dry-weight'!CN$172</f>
        <v>3.84095888639583</v>
      </c>
      <c r="CO131" s="82">
        <f>'signal-per-mass-dry-weight'!CO131*100/'signal-per-mass-dry-weight'!CO$172</f>
        <v>3.88166779084702</v>
      </c>
      <c r="CP131" s="82">
        <f>'signal-per-mass-dry-weight'!CP131*100/'signal-per-mass-dry-weight'!CP$172</f>
        <v>4.89729820724864</v>
      </c>
      <c r="CQ131" s="82">
        <f>'signal-per-mass-dry-weight'!CQ131*100/'signal-per-mass-dry-weight'!CQ$172</f>
        <v>3.50944388147338</v>
      </c>
      <c r="CR131" s="82">
        <f>'signal-per-mass-dry-weight'!CR131*100/'signal-per-mass-dry-weight'!CR$172</f>
        <v>3.4816156457407</v>
      </c>
      <c r="CS131" s="82">
        <f>'signal-per-mass-dry-weight'!CS131*100/'signal-per-mass-dry-weight'!CS$172</f>
        <v>3.6244602809285</v>
      </c>
      <c r="CT131" s="82">
        <f>'signal-per-mass-dry-weight'!CT131*100/'signal-per-mass-dry-weight'!CT$172</f>
        <v>2.68903759259751</v>
      </c>
      <c r="CU131" s="82">
        <f>'signal-per-mass-dry-weight'!CU131*100/'signal-per-mass-dry-weight'!CU$172</f>
        <v>4.45568542616599</v>
      </c>
      <c r="CV131" s="82">
        <f>'signal-per-mass-dry-weight'!CV131*100/'signal-per-mass-dry-weight'!CV$172</f>
        <v>4.18689508649115</v>
      </c>
      <c r="CW131" s="82">
        <f>'signal-per-mass-dry-weight'!CW131*100/'signal-per-mass-dry-weight'!CW$172</f>
        <v>3.92699256337281</v>
      </c>
      <c r="CX131" s="82">
        <f>'signal-per-mass-dry-weight'!CX131*100/'signal-per-mass-dry-weight'!CX$172</f>
        <v>3.57427530287214</v>
      </c>
      <c r="CY131" s="82">
        <f>'signal-per-mass-dry-weight'!CY131*100/'signal-per-mass-dry-weight'!CY$172</f>
        <v>3.48672482655516</v>
      </c>
      <c r="CZ131" s="82">
        <f>'signal-per-mass-dry-weight'!CZ131*100/'signal-per-mass-dry-weight'!CZ$172</f>
        <v>3.58234783302683</v>
      </c>
    </row>
    <row r="132" spans="1:104">
      <c r="A132">
        <f>'imported data from Web Calc'!A140</f>
        <v>756.5</v>
      </c>
      <c r="B132" t="str">
        <f>'imported data from Web Calc'!B140</f>
        <v>C40H70O10PN</v>
      </c>
      <c r="C132" s="61" t="str">
        <f>'imported data from Web Calc'!C140</f>
        <v>PS(34:4)</v>
      </c>
      <c r="D132" s="96"/>
      <c r="E132" s="96"/>
      <c r="F132" s="96"/>
      <c r="G132" s="66">
        <f>'signal-per-mass-dry-weight'!G132*100/'signal-per-mass-dry-weight'!G$172</f>
        <v>0</v>
      </c>
      <c r="H132" s="66">
        <f>'signal-per-mass-dry-weight'!H132*100/'signal-per-mass-dry-weight'!H$172</f>
        <v>0</v>
      </c>
      <c r="I132" s="66">
        <f>'signal-per-mass-dry-weight'!I132*100/'signal-per-mass-dry-weight'!I$172</f>
        <v>0</v>
      </c>
      <c r="J132" s="66">
        <f>'signal-per-mass-dry-weight'!J132*100/'signal-per-mass-dry-weight'!J$172</f>
        <v>0</v>
      </c>
      <c r="K132" s="66">
        <f>'signal-per-mass-dry-weight'!K132*100/'signal-per-mass-dry-weight'!K$172</f>
        <v>0</v>
      </c>
      <c r="L132" s="66">
        <f>'signal-per-mass-dry-weight'!L132*100/'signal-per-mass-dry-weight'!L$172</f>
        <v>0</v>
      </c>
      <c r="M132" s="66">
        <f>'signal-per-mass-dry-weight'!M132*100/'signal-per-mass-dry-weight'!M$172</f>
        <v>0</v>
      </c>
      <c r="N132" s="66">
        <f>'signal-per-mass-dry-weight'!N132*100/'signal-per-mass-dry-weight'!N$172</f>
        <v>0</v>
      </c>
      <c r="O132" s="66">
        <f>'signal-per-mass-dry-weight'!O132*100/'signal-per-mass-dry-weight'!O$172</f>
        <v>0</v>
      </c>
      <c r="P132" s="66">
        <f>'signal-per-mass-dry-weight'!P132*100/'signal-per-mass-dry-weight'!P$172</f>
        <v>0</v>
      </c>
      <c r="Q132" s="66">
        <f t="shared" si="3"/>
        <v>0</v>
      </c>
      <c r="R132" s="115">
        <f t="shared" si="4"/>
        <v>0</v>
      </c>
      <c r="S132" s="66" t="e">
        <f t="shared" si="5"/>
        <v>#DIV/0!</v>
      </c>
      <c r="T132" s="66">
        <f>'signal-per-mass-dry-weight'!T132*100/'signal-per-mass-dry-weight'!T$172</f>
        <v>0</v>
      </c>
      <c r="U132" s="66">
        <f>'signal-per-mass-dry-weight'!U132*100/'signal-per-mass-dry-weight'!U$172</f>
        <v>0.00180283550783639</v>
      </c>
      <c r="V132" s="66">
        <f>'signal-per-mass-dry-weight'!V132*100/'signal-per-mass-dry-weight'!V$172</f>
        <v>0</v>
      </c>
      <c r="W132" s="66">
        <f>'signal-per-mass-dry-weight'!W132*100/'signal-per-mass-dry-weight'!W$172</f>
        <v>0</v>
      </c>
      <c r="X132" s="66">
        <f>'signal-per-mass-dry-weight'!X132*100/'signal-per-mass-dry-weight'!X$172</f>
        <v>0</v>
      </c>
      <c r="Y132" s="66">
        <f>'signal-per-mass-dry-weight'!Y132*100/'signal-per-mass-dry-weight'!Y$172</f>
        <v>0.00213962280737624</v>
      </c>
      <c r="Z132" s="66">
        <f>'signal-per-mass-dry-weight'!Z132*100/'signal-per-mass-dry-weight'!Z$172</f>
        <v>0</v>
      </c>
      <c r="AA132" s="66">
        <f>'signal-per-mass-dry-weight'!AA132*100/'signal-per-mass-dry-weight'!AA$172</f>
        <v>0</v>
      </c>
      <c r="AB132" s="66">
        <f>'signal-per-mass-dry-weight'!AB132*100/'signal-per-mass-dry-weight'!AB$172</f>
        <v>0</v>
      </c>
      <c r="AC132" s="66">
        <f>'signal-per-mass-dry-weight'!AC132*100/'signal-per-mass-dry-weight'!AC$172</f>
        <v>0.00153632803965173</v>
      </c>
      <c r="AD132" s="66">
        <f>'signal-per-mass-dry-weight'!AD132*100/'signal-per-mass-dry-weight'!AD$172</f>
        <v>0</v>
      </c>
      <c r="AE132" s="66">
        <f>'signal-per-mass-dry-weight'!AE132*100/'signal-per-mass-dry-weight'!AE$172</f>
        <v>0</v>
      </c>
      <c r="AF132" s="66">
        <f>'signal-per-mass-dry-weight'!AF132*100/'signal-per-mass-dry-weight'!AF$172</f>
        <v>0</v>
      </c>
      <c r="AG132" s="66">
        <f>'signal-per-mass-dry-weight'!AG132*100/'signal-per-mass-dry-weight'!AG$172</f>
        <v>0</v>
      </c>
      <c r="AH132" s="66">
        <f>'signal-per-mass-dry-weight'!AH132*100/'signal-per-mass-dry-weight'!AH$172</f>
        <v>0</v>
      </c>
      <c r="AI132" s="66">
        <f>'signal-per-mass-dry-weight'!AI132*100/'signal-per-mass-dry-weight'!AI$172</f>
        <v>0</v>
      </c>
      <c r="AJ132" s="66">
        <f>'signal-per-mass-dry-weight'!AJ132*100/'signal-per-mass-dry-weight'!AJ$172</f>
        <v>0</v>
      </c>
      <c r="AK132" s="66">
        <f>'signal-per-mass-dry-weight'!AK132*100/'signal-per-mass-dry-weight'!AK$172</f>
        <v>0</v>
      </c>
      <c r="AL132" s="66">
        <f>'signal-per-mass-dry-weight'!AL132*100/'signal-per-mass-dry-weight'!AL$172</f>
        <v>0</v>
      </c>
      <c r="AM132" s="66">
        <f>'signal-per-mass-dry-weight'!AM132*100/'signal-per-mass-dry-weight'!AM$172</f>
        <v>0</v>
      </c>
      <c r="AN132" s="66">
        <f>'signal-per-mass-dry-weight'!AN132*100/'signal-per-mass-dry-weight'!AN$172</f>
        <v>0</v>
      </c>
      <c r="AO132" s="66">
        <f>'signal-per-mass-dry-weight'!AO132*100/'signal-per-mass-dry-weight'!AO$172</f>
        <v>0</v>
      </c>
      <c r="AP132" s="66">
        <f>'signal-per-mass-dry-weight'!AP132*100/'signal-per-mass-dry-weight'!AP$172</f>
        <v>0</v>
      </c>
      <c r="AQ132" s="66">
        <f>'signal-per-mass-dry-weight'!AQ132*100/'signal-per-mass-dry-weight'!AQ$172</f>
        <v>0</v>
      </c>
      <c r="AR132" s="66">
        <f>'signal-per-mass-dry-weight'!AR132*100/'signal-per-mass-dry-weight'!AR$172</f>
        <v>0</v>
      </c>
      <c r="AS132" s="66">
        <f>'signal-per-mass-dry-weight'!AS132*100/'signal-per-mass-dry-weight'!AS$172</f>
        <v>0</v>
      </c>
      <c r="AT132" s="66">
        <f>'signal-per-mass-dry-weight'!AT132*100/'signal-per-mass-dry-weight'!AT$172</f>
        <v>0</v>
      </c>
      <c r="AU132" s="66">
        <f>'signal-per-mass-dry-weight'!AU132*100/'signal-per-mass-dry-weight'!AU$172</f>
        <v>0</v>
      </c>
      <c r="AV132" s="66">
        <f>'signal-per-mass-dry-weight'!AV132*100/'signal-per-mass-dry-weight'!AV$172</f>
        <v>0</v>
      </c>
      <c r="AW132" s="66">
        <f>'signal-per-mass-dry-weight'!AW132*100/'signal-per-mass-dry-weight'!AW$172</f>
        <v>0</v>
      </c>
      <c r="AX132" s="66">
        <f>'signal-per-mass-dry-weight'!AX132*100/'signal-per-mass-dry-weight'!AX$172</f>
        <v>0</v>
      </c>
      <c r="AY132" s="66">
        <f>'signal-per-mass-dry-weight'!AY132*100/'signal-per-mass-dry-weight'!AY$172</f>
        <v>0</v>
      </c>
      <c r="AZ132" s="66">
        <f>'signal-per-mass-dry-weight'!AZ132*100/'signal-per-mass-dry-weight'!AZ$172</f>
        <v>0</v>
      </c>
      <c r="BA132" s="66">
        <f>'signal-per-mass-dry-weight'!BA132*100/'signal-per-mass-dry-weight'!BA$172</f>
        <v>0</v>
      </c>
      <c r="BB132" s="66">
        <f>'signal-per-mass-dry-weight'!BB132*100/'signal-per-mass-dry-weight'!BB$172</f>
        <v>0.00300501141008618</v>
      </c>
      <c r="BC132" s="66">
        <f>'signal-per-mass-dry-weight'!BC132*100/'signal-per-mass-dry-weight'!BC$172</f>
        <v>0.00166784384265127</v>
      </c>
      <c r="BD132" s="66">
        <f>'signal-per-mass-dry-weight'!BD132*100/'signal-per-mass-dry-weight'!BD$172</f>
        <v>0.000978506978495901</v>
      </c>
      <c r="BE132" s="66">
        <f>'signal-per-mass-dry-weight'!BE132*100/'signal-per-mass-dry-weight'!BE$172</f>
        <v>0</v>
      </c>
      <c r="BF132" s="66">
        <f>'signal-per-mass-dry-weight'!BF132*100/'signal-per-mass-dry-weight'!BF$172</f>
        <v>0</v>
      </c>
      <c r="BG132" s="66">
        <f>'signal-per-mass-dry-weight'!BG132*100/'signal-per-mass-dry-weight'!BG$172</f>
        <v>0</v>
      </c>
      <c r="BH132" s="66">
        <f>'signal-per-mass-dry-weight'!BH132*100/'signal-per-mass-dry-weight'!BH$172</f>
        <v>0</v>
      </c>
      <c r="BI132" s="66">
        <f>'signal-per-mass-dry-weight'!BI132*100/'signal-per-mass-dry-weight'!BI$172</f>
        <v>0</v>
      </c>
      <c r="BJ132" s="66">
        <f>'signal-per-mass-dry-weight'!BJ132*100/'signal-per-mass-dry-weight'!BJ$172</f>
        <v>0</v>
      </c>
      <c r="BK132" s="66">
        <f>'signal-per-mass-dry-weight'!BK132*100/'signal-per-mass-dry-weight'!BK$172</f>
        <v>0</v>
      </c>
      <c r="BL132" s="66">
        <f>'signal-per-mass-dry-weight'!BL132*100/'signal-per-mass-dry-weight'!BL$172</f>
        <v>0</v>
      </c>
      <c r="BM132" s="121">
        <f>'signal-per-mass-dry-weight'!BM132*100/'signal-per-mass-dry-weight'!BM$172</f>
        <v>0</v>
      </c>
      <c r="BN132" s="66">
        <f>'signal-per-mass-dry-weight'!BN132*100/'signal-per-mass-dry-weight'!BN$172</f>
        <v>0</v>
      </c>
      <c r="BO132" s="66">
        <f>'signal-per-mass-dry-weight'!BO132*100/'signal-per-mass-dry-weight'!BO$172</f>
        <v>0</v>
      </c>
      <c r="BP132" s="66">
        <f>'signal-per-mass-dry-weight'!BP132*100/'signal-per-mass-dry-weight'!BP$172</f>
        <v>0</v>
      </c>
      <c r="BQ132" s="66">
        <f>'signal-per-mass-dry-weight'!BQ132*100/'signal-per-mass-dry-weight'!BQ$172</f>
        <v>0</v>
      </c>
      <c r="BR132" s="66">
        <f>'signal-per-mass-dry-weight'!BR132*100/'signal-per-mass-dry-weight'!BR$172</f>
        <v>0</v>
      </c>
      <c r="BS132" s="66">
        <f>'signal-per-mass-dry-weight'!BS132*100/'signal-per-mass-dry-weight'!BS$172</f>
        <v>0</v>
      </c>
      <c r="BT132" s="66">
        <f>'signal-per-mass-dry-weight'!BT132*100/'signal-per-mass-dry-weight'!BT$172</f>
        <v>0</v>
      </c>
      <c r="BU132" s="66">
        <f>'signal-per-mass-dry-weight'!BU132*100/'signal-per-mass-dry-weight'!BU$172</f>
        <v>0</v>
      </c>
      <c r="BV132" s="66">
        <f>'signal-per-mass-dry-weight'!BV132*100/'signal-per-mass-dry-weight'!BV$172</f>
        <v>0</v>
      </c>
      <c r="BW132" s="66">
        <f>'signal-per-mass-dry-weight'!BW132*100/'signal-per-mass-dry-weight'!BW$172</f>
        <v>0</v>
      </c>
      <c r="BX132" s="66">
        <f>'signal-per-mass-dry-weight'!BX132*100/'signal-per-mass-dry-weight'!BX$172</f>
        <v>0</v>
      </c>
      <c r="BY132" s="66">
        <f>'signal-per-mass-dry-weight'!BY132*100/'signal-per-mass-dry-weight'!BY$172</f>
        <v>0</v>
      </c>
      <c r="BZ132" s="66">
        <f>'signal-per-mass-dry-weight'!BZ132*100/'signal-per-mass-dry-weight'!BZ$172</f>
        <v>0</v>
      </c>
      <c r="CA132" s="66">
        <f>'signal-per-mass-dry-weight'!CA132*100/'signal-per-mass-dry-weight'!CA$172</f>
        <v>0</v>
      </c>
      <c r="CB132" s="66">
        <f>'signal-per-mass-dry-weight'!CB132*100/'signal-per-mass-dry-weight'!CB$172</f>
        <v>0</v>
      </c>
      <c r="CC132" s="66">
        <f>'signal-per-mass-dry-weight'!CC132*100/'signal-per-mass-dry-weight'!CC$172</f>
        <v>0</v>
      </c>
      <c r="CD132" s="66">
        <f>'signal-per-mass-dry-weight'!CD132*100/'signal-per-mass-dry-weight'!CD$172</f>
        <v>0</v>
      </c>
      <c r="CE132" s="66">
        <f>'signal-per-mass-dry-weight'!CE132*100/'signal-per-mass-dry-weight'!CE$172</f>
        <v>0</v>
      </c>
      <c r="CF132" s="66">
        <f>'signal-per-mass-dry-weight'!CF132*100/'signal-per-mass-dry-weight'!CF$172</f>
        <v>0</v>
      </c>
      <c r="CG132" s="66">
        <f>'signal-per-mass-dry-weight'!CG132*100/'signal-per-mass-dry-weight'!CG$172</f>
        <v>0</v>
      </c>
      <c r="CH132" s="66">
        <f>'signal-per-mass-dry-weight'!CH132*100/'signal-per-mass-dry-weight'!CH$172</f>
        <v>0</v>
      </c>
      <c r="CI132" s="66">
        <f>'signal-per-mass-dry-weight'!CI132*100/'signal-per-mass-dry-weight'!CI$172</f>
        <v>0</v>
      </c>
      <c r="CJ132" s="66">
        <f>'signal-per-mass-dry-weight'!CJ132*100/'signal-per-mass-dry-weight'!CJ$172</f>
        <v>0</v>
      </c>
      <c r="CK132" s="66">
        <f>'signal-per-mass-dry-weight'!CK132*100/'signal-per-mass-dry-weight'!CK$172</f>
        <v>0</v>
      </c>
      <c r="CL132" s="66">
        <f>'signal-per-mass-dry-weight'!CL132*100/'signal-per-mass-dry-weight'!CL$172</f>
        <v>0</v>
      </c>
      <c r="CM132" s="66">
        <f>'signal-per-mass-dry-weight'!CM132*100/'signal-per-mass-dry-weight'!CM$172</f>
        <v>0</v>
      </c>
      <c r="CN132" s="66">
        <f>'signal-per-mass-dry-weight'!CN132*100/'signal-per-mass-dry-weight'!CN$172</f>
        <v>0</v>
      </c>
      <c r="CO132" s="66">
        <f>'signal-per-mass-dry-weight'!CO132*100/'signal-per-mass-dry-weight'!CO$172</f>
        <v>0</v>
      </c>
      <c r="CP132" s="66">
        <f>'signal-per-mass-dry-weight'!CP132*100/'signal-per-mass-dry-weight'!CP$172</f>
        <v>0</v>
      </c>
      <c r="CQ132" s="66">
        <f>'signal-per-mass-dry-weight'!CQ132*100/'signal-per-mass-dry-weight'!CQ$172</f>
        <v>0</v>
      </c>
      <c r="CR132" s="66">
        <f>'signal-per-mass-dry-weight'!CR132*100/'signal-per-mass-dry-weight'!CR$172</f>
        <v>0</v>
      </c>
      <c r="CS132" s="66">
        <f>'signal-per-mass-dry-weight'!CS132*100/'signal-per-mass-dry-weight'!CS$172</f>
        <v>0</v>
      </c>
      <c r="CT132" s="66">
        <f>'signal-per-mass-dry-weight'!CT132*100/'signal-per-mass-dry-weight'!CT$172</f>
        <v>0</v>
      </c>
      <c r="CU132" s="66">
        <f>'signal-per-mass-dry-weight'!CU132*100/'signal-per-mass-dry-weight'!CU$172</f>
        <v>0</v>
      </c>
      <c r="CV132" s="66">
        <f>'signal-per-mass-dry-weight'!CV132*100/'signal-per-mass-dry-weight'!CV$172</f>
        <v>0</v>
      </c>
      <c r="CW132" s="66">
        <f>'signal-per-mass-dry-weight'!CW132*100/'signal-per-mass-dry-weight'!CW$172</f>
        <v>0</v>
      </c>
      <c r="CX132" s="66">
        <f>'signal-per-mass-dry-weight'!CX132*100/'signal-per-mass-dry-weight'!CX$172</f>
        <v>0</v>
      </c>
      <c r="CY132" s="66">
        <f>'signal-per-mass-dry-weight'!CY132*100/'signal-per-mass-dry-weight'!CY$172</f>
        <v>0</v>
      </c>
      <c r="CZ132" s="66">
        <f>'signal-per-mass-dry-weight'!CZ132*100/'signal-per-mass-dry-weight'!CZ$172</f>
        <v>0</v>
      </c>
    </row>
    <row r="133" spans="1:104">
      <c r="A133">
        <f>'imported data from Web Calc'!A141</f>
        <v>758.5</v>
      </c>
      <c r="B133" t="str">
        <f>'imported data from Web Calc'!B141</f>
        <v>C40H72O10PN</v>
      </c>
      <c r="C133" s="61" t="str">
        <f>'imported data from Web Calc'!C141</f>
        <v>PS(34:3)</v>
      </c>
      <c r="D133" s="96"/>
      <c r="E133" s="96"/>
      <c r="F133" s="96"/>
      <c r="G133" s="66">
        <f>'signal-per-mass-dry-weight'!G133*100/'signal-per-mass-dry-weight'!G$172</f>
        <v>0.0490081076017569</v>
      </c>
      <c r="H133" s="66">
        <f>'signal-per-mass-dry-weight'!H133*100/'signal-per-mass-dry-weight'!H$172</f>
        <v>0.0622881861213878</v>
      </c>
      <c r="I133" s="66">
        <f>'signal-per-mass-dry-weight'!I133*100/'signal-per-mass-dry-weight'!I$172</f>
        <v>0.0718854837569156</v>
      </c>
      <c r="J133" s="66">
        <f>'signal-per-mass-dry-weight'!J133*100/'signal-per-mass-dry-weight'!J$172</f>
        <v>0.0564825018643706</v>
      </c>
      <c r="K133" s="66">
        <f>'signal-per-mass-dry-weight'!K133*100/'signal-per-mass-dry-weight'!K$172</f>
        <v>0.0881179160419066</v>
      </c>
      <c r="L133" s="66">
        <f>'signal-per-mass-dry-weight'!L133*100/'signal-per-mass-dry-weight'!L$172</f>
        <v>0.0490302061403024</v>
      </c>
      <c r="M133" s="66">
        <f>'signal-per-mass-dry-weight'!M133*100/'signal-per-mass-dry-weight'!M$172</f>
        <v>0.0590775026520826</v>
      </c>
      <c r="N133" s="66">
        <f>'signal-per-mass-dry-weight'!N133*100/'signal-per-mass-dry-weight'!N$172</f>
        <v>0.0568761301182855</v>
      </c>
      <c r="O133" s="66">
        <f>'signal-per-mass-dry-weight'!O133*100/'signal-per-mass-dry-weight'!O$172</f>
        <v>0.0700673820157887</v>
      </c>
      <c r="P133" s="66">
        <f>'signal-per-mass-dry-weight'!P133*100/'signal-per-mass-dry-weight'!P$172</f>
        <v>0.0671890133731296</v>
      </c>
      <c r="Q133" s="66">
        <f t="shared" si="3"/>
        <v>0.0630022429685926</v>
      </c>
      <c r="R133" s="115">
        <f t="shared" si="4"/>
        <v>0.0118516647740856</v>
      </c>
      <c r="S133" s="66">
        <f t="shared" si="5"/>
        <v>0.188114965684536</v>
      </c>
      <c r="T133" s="66">
        <f>'signal-per-mass-dry-weight'!T133*100/'signal-per-mass-dry-weight'!T$172</f>
        <v>0.0563531821802581</v>
      </c>
      <c r="U133" s="66">
        <f>'signal-per-mass-dry-weight'!U133*100/'signal-per-mass-dry-weight'!U$172</f>
        <v>0.0939277299582757</v>
      </c>
      <c r="V133" s="66">
        <f>'signal-per-mass-dry-weight'!V133*100/'signal-per-mass-dry-weight'!V$172</f>
        <v>0.0598715131040705</v>
      </c>
      <c r="W133" s="66">
        <f>'signal-per-mass-dry-weight'!W133*100/'signal-per-mass-dry-weight'!W$172</f>
        <v>0.0677870976896692</v>
      </c>
      <c r="X133" s="66">
        <f>'signal-per-mass-dry-weight'!X133*100/'signal-per-mass-dry-weight'!X$172</f>
        <v>0.0588806367043318</v>
      </c>
      <c r="Y133" s="66">
        <f>'signal-per-mass-dry-weight'!Y133*100/'signal-per-mass-dry-weight'!Y$172</f>
        <v>0.0665422693094011</v>
      </c>
      <c r="Z133" s="66">
        <f>'signal-per-mass-dry-weight'!Z133*100/'signal-per-mass-dry-weight'!Z$172</f>
        <v>0.0615903695179366</v>
      </c>
      <c r="AA133" s="66">
        <f>'signal-per-mass-dry-weight'!AA133*100/'signal-per-mass-dry-weight'!AA$172</f>
        <v>0.0442959194519416</v>
      </c>
      <c r="AB133" s="66">
        <f>'signal-per-mass-dry-weight'!AB133*100/'signal-per-mass-dry-weight'!AB$172</f>
        <v>0.047635545379645</v>
      </c>
      <c r="AC133" s="66">
        <f>'signal-per-mass-dry-weight'!AC133*100/'signal-per-mass-dry-weight'!AC$172</f>
        <v>0.063143082429686</v>
      </c>
      <c r="AD133" s="66">
        <f>'signal-per-mass-dry-weight'!AD133*100/'signal-per-mass-dry-weight'!AD$172</f>
        <v>0.0623598965506933</v>
      </c>
      <c r="AE133" s="66">
        <f>'signal-per-mass-dry-weight'!AE133*100/'signal-per-mass-dry-weight'!AE$172</f>
        <v>0.101276247631724</v>
      </c>
      <c r="AF133" s="66">
        <f>'signal-per-mass-dry-weight'!AF133*100/'signal-per-mass-dry-weight'!AF$172</f>
        <v>0.0578914052156198</v>
      </c>
      <c r="AG133" s="66">
        <f>'signal-per-mass-dry-weight'!AG133*100/'signal-per-mass-dry-weight'!AG$172</f>
        <v>0.0514328365014359</v>
      </c>
      <c r="AH133" s="66">
        <f>'signal-per-mass-dry-weight'!AH133*100/'signal-per-mass-dry-weight'!AH$172</f>
        <v>0.0631535002826336</v>
      </c>
      <c r="AI133" s="66">
        <f>'signal-per-mass-dry-weight'!AI133*100/'signal-per-mass-dry-weight'!AI$172</f>
        <v>0.105757139757726</v>
      </c>
      <c r="AJ133" s="66">
        <f>'signal-per-mass-dry-weight'!AJ133*100/'signal-per-mass-dry-weight'!AJ$172</f>
        <v>0.0709998065007036</v>
      </c>
      <c r="AK133" s="66">
        <f>'signal-per-mass-dry-weight'!AK133*100/'signal-per-mass-dry-weight'!AK$172</f>
        <v>0.070317409933965</v>
      </c>
      <c r="AL133" s="66">
        <f>'signal-per-mass-dry-weight'!AL133*100/'signal-per-mass-dry-weight'!AL$172</f>
        <v>0.0697812301023158</v>
      </c>
      <c r="AM133" s="66">
        <f>'signal-per-mass-dry-weight'!AM133*100/'signal-per-mass-dry-weight'!AM$172</f>
        <v>0.0956332811631724</v>
      </c>
      <c r="AN133" s="66">
        <f>'signal-per-mass-dry-weight'!AN133*100/'signal-per-mass-dry-weight'!AN$172</f>
        <v>0.0869244379332849</v>
      </c>
      <c r="AO133" s="66">
        <f>'signal-per-mass-dry-weight'!AO133*100/'signal-per-mass-dry-weight'!AO$172</f>
        <v>0.0679655200190131</v>
      </c>
      <c r="AP133" s="66">
        <f>'signal-per-mass-dry-weight'!AP133*100/'signal-per-mass-dry-weight'!AP$172</f>
        <v>0.082027507376291</v>
      </c>
      <c r="AQ133" s="66">
        <f>'signal-per-mass-dry-weight'!AQ133*100/'signal-per-mass-dry-weight'!AQ$172</f>
        <v>0.0914535304875975</v>
      </c>
      <c r="AR133" s="66">
        <f>'signal-per-mass-dry-weight'!AR133*100/'signal-per-mass-dry-weight'!AR$172</f>
        <v>0.0975513161842466</v>
      </c>
      <c r="AS133" s="66">
        <f>'signal-per-mass-dry-weight'!AS133*100/'signal-per-mass-dry-weight'!AS$172</f>
        <v>0.0878788876581938</v>
      </c>
      <c r="AT133" s="66">
        <f>'signal-per-mass-dry-weight'!AT133*100/'signal-per-mass-dry-weight'!AT$172</f>
        <v>0.10651286884892</v>
      </c>
      <c r="AU133" s="66">
        <f>'signal-per-mass-dry-weight'!AU133*100/'signal-per-mass-dry-weight'!AU$172</f>
        <v>0.108352590767401</v>
      </c>
      <c r="AV133" s="66">
        <f>'signal-per-mass-dry-weight'!AV133*100/'signal-per-mass-dry-weight'!AV$172</f>
        <v>0.122521050520971</v>
      </c>
      <c r="AW133" s="66">
        <f>'signal-per-mass-dry-weight'!AW133*100/'signal-per-mass-dry-weight'!AW$172</f>
        <v>0.126925248571973</v>
      </c>
      <c r="AX133" s="66">
        <f>'signal-per-mass-dry-weight'!AX133*100/'signal-per-mass-dry-weight'!AX$172</f>
        <v>0.0802677943030771</v>
      </c>
      <c r="AY133" s="66">
        <f>'signal-per-mass-dry-weight'!AY133*100/'signal-per-mass-dry-weight'!AY$172</f>
        <v>0.126307391044284</v>
      </c>
      <c r="AZ133" s="66">
        <f>'signal-per-mass-dry-weight'!AZ133*100/'signal-per-mass-dry-weight'!AZ$172</f>
        <v>0.152607019716927</v>
      </c>
      <c r="BA133" s="66">
        <f>'signal-per-mass-dry-weight'!BA133*100/'signal-per-mass-dry-weight'!BA$172</f>
        <v>0.123512073392303</v>
      </c>
      <c r="BB133" s="66">
        <f>'signal-per-mass-dry-weight'!BB133*100/'signal-per-mass-dry-weight'!BB$172</f>
        <v>0.102470889083939</v>
      </c>
      <c r="BC133" s="66">
        <f>'signal-per-mass-dry-weight'!BC133*100/'signal-per-mass-dry-weight'!BC$172</f>
        <v>0.0768876011462235</v>
      </c>
      <c r="BD133" s="66">
        <f>'signal-per-mass-dry-weight'!BD133*100/'signal-per-mass-dry-weight'!BD$172</f>
        <v>0.0695718461710585</v>
      </c>
      <c r="BE133" s="66">
        <f>'signal-per-mass-dry-weight'!BE133*100/'signal-per-mass-dry-weight'!BE$172</f>
        <v>0.0810264162579066</v>
      </c>
      <c r="BF133" s="66">
        <f>'signal-per-mass-dry-weight'!BF133*100/'signal-per-mass-dry-weight'!BF$172</f>
        <v>0.0720591116084831</v>
      </c>
      <c r="BG133" s="66">
        <f>'signal-per-mass-dry-weight'!BG133*100/'signal-per-mass-dry-weight'!BG$172</f>
        <v>0.0807589518554928</v>
      </c>
      <c r="BH133" s="66">
        <f>'signal-per-mass-dry-weight'!BH133*100/'signal-per-mass-dry-weight'!BH$172</f>
        <v>0.059815639744662</v>
      </c>
      <c r="BI133" s="66">
        <f>'signal-per-mass-dry-weight'!BI133*100/'signal-per-mass-dry-weight'!BI$172</f>
        <v>0.077672766226642</v>
      </c>
      <c r="BJ133" s="66">
        <f>'signal-per-mass-dry-weight'!BJ133*100/'signal-per-mass-dry-weight'!BJ$172</f>
        <v>0.0603593029074617</v>
      </c>
      <c r="BK133" s="66">
        <f>'signal-per-mass-dry-weight'!BK133*100/'signal-per-mass-dry-weight'!BK$172</f>
        <v>0.104200442567493</v>
      </c>
      <c r="BL133" s="66">
        <f>'signal-per-mass-dry-weight'!BL133*100/'signal-per-mass-dry-weight'!BL$172</f>
        <v>0.0804739090641192</v>
      </c>
      <c r="BM133" s="121">
        <f>'signal-per-mass-dry-weight'!BM133*100/'signal-per-mass-dry-weight'!BM$172</f>
        <v>0.0230191003163233</v>
      </c>
      <c r="BN133" s="66">
        <f>'signal-per-mass-dry-weight'!BN133*100/'signal-per-mass-dry-weight'!BN$172</f>
        <v>0.0502901355609164</v>
      </c>
      <c r="BO133" s="66">
        <f>'signal-per-mass-dry-weight'!BO133*100/'signal-per-mass-dry-weight'!BO$172</f>
        <v>0.0478330715378208</v>
      </c>
      <c r="BP133" s="66">
        <f>'signal-per-mass-dry-weight'!BP133*100/'signal-per-mass-dry-weight'!BP$172</f>
        <v>0.0333316683206581</v>
      </c>
      <c r="BQ133" s="66">
        <f>'signal-per-mass-dry-weight'!BQ133*100/'signal-per-mass-dry-weight'!BQ$172</f>
        <v>0.063434686304113</v>
      </c>
      <c r="BR133" s="66">
        <f>'signal-per-mass-dry-weight'!BR133*100/'signal-per-mass-dry-weight'!BR$172</f>
        <v>0.0198559064312817</v>
      </c>
      <c r="BS133" s="66">
        <f>'signal-per-mass-dry-weight'!BS133*100/'signal-per-mass-dry-weight'!BS$172</f>
        <v>0.0252415862108684</v>
      </c>
      <c r="BT133" s="66">
        <f>'signal-per-mass-dry-weight'!BT133*100/'signal-per-mass-dry-weight'!BT$172</f>
        <v>0.0269182981849057</v>
      </c>
      <c r="BU133" s="66">
        <f>'signal-per-mass-dry-weight'!BU133*100/'signal-per-mass-dry-weight'!BU$172</f>
        <v>0.0328175284631121</v>
      </c>
      <c r="BV133" s="66">
        <f>'signal-per-mass-dry-weight'!BV133*100/'signal-per-mass-dry-weight'!BV$172</f>
        <v>0.0655075691659664</v>
      </c>
      <c r="BW133" s="66">
        <f>'signal-per-mass-dry-weight'!BW133*100/'signal-per-mass-dry-weight'!BW$172</f>
        <v>0.0307994934552412</v>
      </c>
      <c r="BX133" s="66">
        <f>'signal-per-mass-dry-weight'!BX133*100/'signal-per-mass-dry-weight'!BX$172</f>
        <v>0.0444483314761722</v>
      </c>
      <c r="BY133" s="66">
        <f>'signal-per-mass-dry-weight'!BY133*100/'signal-per-mass-dry-weight'!BY$172</f>
        <v>0.00274726241106461</v>
      </c>
      <c r="BZ133" s="66">
        <f>'signal-per-mass-dry-weight'!BZ133*100/'signal-per-mass-dry-weight'!BZ$172</f>
        <v>0.0378320832989114</v>
      </c>
      <c r="CA133" s="66">
        <f>'signal-per-mass-dry-weight'!CA133*100/'signal-per-mass-dry-weight'!CA$172</f>
        <v>0.0316133824592564</v>
      </c>
      <c r="CB133" s="66">
        <f>'signal-per-mass-dry-weight'!CB133*100/'signal-per-mass-dry-weight'!CB$172</f>
        <v>0.0753355305720486</v>
      </c>
      <c r="CC133" s="66">
        <f>'signal-per-mass-dry-weight'!CC133*100/'signal-per-mass-dry-weight'!CC$172</f>
        <v>0.0367927357717881</v>
      </c>
      <c r="CD133" s="66">
        <f>'signal-per-mass-dry-weight'!CD133*100/'signal-per-mass-dry-weight'!CD$172</f>
        <v>0.0684503054466366</v>
      </c>
      <c r="CE133" s="66">
        <f>'signal-per-mass-dry-weight'!CE133*100/'signal-per-mass-dry-weight'!CE$172</f>
        <v>0.0141721463674472</v>
      </c>
      <c r="CF133" s="66">
        <f>'signal-per-mass-dry-weight'!CF133*100/'signal-per-mass-dry-weight'!CF$172</f>
        <v>0.0457708598089066</v>
      </c>
      <c r="CG133" s="66">
        <f>'signal-per-mass-dry-weight'!CG133*100/'signal-per-mass-dry-weight'!CG$172</f>
        <v>0.087907153082308</v>
      </c>
      <c r="CH133" s="66">
        <f>'signal-per-mass-dry-weight'!CH133*100/'signal-per-mass-dry-weight'!CH$172</f>
        <v>0.0360903557457784</v>
      </c>
      <c r="CI133" s="66">
        <f>'signal-per-mass-dry-weight'!CI133*100/'signal-per-mass-dry-weight'!CI$172</f>
        <v>0.0543570294884183</v>
      </c>
      <c r="CJ133" s="66">
        <f>'signal-per-mass-dry-weight'!CJ133*100/'signal-per-mass-dry-weight'!CJ$172</f>
        <v>0.0491378030586092</v>
      </c>
      <c r="CK133" s="66">
        <f>'signal-per-mass-dry-weight'!CK133*100/'signal-per-mass-dry-weight'!CK$172</f>
        <v>0.060516545202483</v>
      </c>
      <c r="CL133" s="66">
        <f>'signal-per-mass-dry-weight'!CL133*100/'signal-per-mass-dry-weight'!CL$172</f>
        <v>0.0662215196346223</v>
      </c>
      <c r="CM133" s="66">
        <f>'signal-per-mass-dry-weight'!CM133*100/'signal-per-mass-dry-weight'!CM$172</f>
        <v>0.0501033048441737</v>
      </c>
      <c r="CN133" s="66">
        <f>'signal-per-mass-dry-weight'!CN133*100/'signal-per-mass-dry-weight'!CN$172</f>
        <v>0.0739179389256318</v>
      </c>
      <c r="CO133" s="66">
        <f>'signal-per-mass-dry-weight'!CO133*100/'signal-per-mass-dry-weight'!CO$172</f>
        <v>0.0601195702715266</v>
      </c>
      <c r="CP133" s="66">
        <f>'signal-per-mass-dry-weight'!CP133*100/'signal-per-mass-dry-weight'!CP$172</f>
        <v>0.0839077911036283</v>
      </c>
      <c r="CQ133" s="66">
        <f>'signal-per-mass-dry-weight'!CQ133*100/'signal-per-mass-dry-weight'!CQ$172</f>
        <v>0.0441646906571286</v>
      </c>
      <c r="CR133" s="66">
        <f>'signal-per-mass-dry-weight'!CR133*100/'signal-per-mass-dry-weight'!CR$172</f>
        <v>0.00994850014362194</v>
      </c>
      <c r="CS133" s="66">
        <f>'signal-per-mass-dry-weight'!CS133*100/'signal-per-mass-dry-weight'!CS$172</f>
        <v>0.0530169839351668</v>
      </c>
      <c r="CT133" s="66">
        <f>'signal-per-mass-dry-weight'!CT133*100/'signal-per-mass-dry-weight'!CT$172</f>
        <v>0.0103383913322752</v>
      </c>
      <c r="CU133" s="66">
        <f>'signal-per-mass-dry-weight'!CU133*100/'signal-per-mass-dry-weight'!CU$172</f>
        <v>0.0331781724445596</v>
      </c>
      <c r="CV133" s="66">
        <f>'signal-per-mass-dry-weight'!CV133*100/'signal-per-mass-dry-weight'!CV$172</f>
        <v>0.0400766132296673</v>
      </c>
      <c r="CW133" s="66">
        <f>'signal-per-mass-dry-weight'!CW133*100/'signal-per-mass-dry-weight'!CW$172</f>
        <v>0.0339098447513208</v>
      </c>
      <c r="CX133" s="66">
        <f>'signal-per-mass-dry-weight'!CX133*100/'signal-per-mass-dry-weight'!CX$172</f>
        <v>0.0117097190718896</v>
      </c>
      <c r="CY133" s="66">
        <f>'signal-per-mass-dry-weight'!CY133*100/'signal-per-mass-dry-weight'!CY$172</f>
        <v>0.0207845352428499</v>
      </c>
      <c r="CZ133" s="66">
        <f>'signal-per-mass-dry-weight'!CZ133*100/'signal-per-mass-dry-weight'!CZ$172</f>
        <v>0.0539033526660922</v>
      </c>
    </row>
    <row r="134" spans="1:104">
      <c r="A134">
        <f>'imported data from Web Calc'!A142</f>
        <v>760.5</v>
      </c>
      <c r="B134" t="str">
        <f>'imported data from Web Calc'!B142</f>
        <v>C40H74O10PN</v>
      </c>
      <c r="C134" s="61" t="str">
        <f>'imported data from Web Calc'!C142</f>
        <v>PS(34:2)</v>
      </c>
      <c r="D134" s="96"/>
      <c r="E134" s="96"/>
      <c r="F134" s="96"/>
      <c r="G134" s="66">
        <f>'signal-per-mass-dry-weight'!G134*100/'signal-per-mass-dry-weight'!G$172</f>
        <v>0.0724467677591189</v>
      </c>
      <c r="H134" s="66">
        <f>'signal-per-mass-dry-weight'!H134*100/'signal-per-mass-dry-weight'!H$172</f>
        <v>0.067832160802349</v>
      </c>
      <c r="I134" s="66">
        <f>'signal-per-mass-dry-weight'!I134*100/'signal-per-mass-dry-weight'!I$172</f>
        <v>0.0806678731751813</v>
      </c>
      <c r="J134" s="66">
        <f>'signal-per-mass-dry-weight'!J134*100/'signal-per-mass-dry-weight'!J$172</f>
        <v>0.0753100024858274</v>
      </c>
      <c r="K134" s="66">
        <f>'signal-per-mass-dry-weight'!K134*100/'signal-per-mass-dry-weight'!K$172</f>
        <v>0.0968971918099194</v>
      </c>
      <c r="L134" s="66">
        <f>'signal-per-mass-dry-weight'!L134*100/'signal-per-mass-dry-weight'!L$172</f>
        <v>0.109749732949816</v>
      </c>
      <c r="M134" s="66">
        <f>'signal-per-mass-dry-weight'!M134*100/'signal-per-mass-dry-weight'!M$172</f>
        <v>0.0874738713301555</v>
      </c>
      <c r="N134" s="66">
        <f>'signal-per-mass-dry-weight'!N134*100/'signal-per-mass-dry-weight'!N$172</f>
        <v>0.115747913924932</v>
      </c>
      <c r="O134" s="66">
        <f>'signal-per-mass-dry-weight'!O134*100/'signal-per-mass-dry-weight'!O$172</f>
        <v>0.0856748083415805</v>
      </c>
      <c r="P134" s="66">
        <f>'signal-per-mass-dry-weight'!P134*100/'signal-per-mass-dry-weight'!P$172</f>
        <v>0.0929280881479106</v>
      </c>
      <c r="Q134" s="66">
        <f t="shared" ref="Q134:Q172" si="6">AVERAGE(G134:P134)</f>
        <v>0.088472841072679</v>
      </c>
      <c r="R134" s="115">
        <f t="shared" ref="R134:R172" si="7">STDEV(G134:P134)</f>
        <v>0.0156820212629386</v>
      </c>
      <c r="S134" s="66">
        <f t="shared" ref="S134:S172" si="8">R134/Q134</f>
        <v>0.177252375676012</v>
      </c>
      <c r="T134" s="66">
        <f>'signal-per-mass-dry-weight'!T134*100/'signal-per-mass-dry-weight'!T$172</f>
        <v>0.0884941045432797</v>
      </c>
      <c r="U134" s="66">
        <f>'signal-per-mass-dry-weight'!U134*100/'signal-per-mass-dry-weight'!U$172</f>
        <v>0.10059822133727</v>
      </c>
      <c r="V134" s="66">
        <f>'signal-per-mass-dry-weight'!V134*100/'signal-per-mass-dry-weight'!V$172</f>
        <v>0.110787176602546</v>
      </c>
      <c r="W134" s="66">
        <f>'signal-per-mass-dry-weight'!W134*100/'signal-per-mass-dry-weight'!W$172</f>
        <v>0.0930888686836176</v>
      </c>
      <c r="X134" s="66">
        <f>'signal-per-mass-dry-weight'!X134*100/'signal-per-mass-dry-weight'!X$172</f>
        <v>0.0868704999579222</v>
      </c>
      <c r="Y134" s="66">
        <f>'signal-per-mass-dry-weight'!Y134*100/'signal-per-mass-dry-weight'!Y$172</f>
        <v>0.117251329844218</v>
      </c>
      <c r="Z134" s="66">
        <f>'signal-per-mass-dry-weight'!Z134*100/'signal-per-mass-dry-weight'!Z$172</f>
        <v>0.084254601128487</v>
      </c>
      <c r="AA134" s="66">
        <f>'signal-per-mass-dry-weight'!AA134*100/'signal-per-mass-dry-weight'!AA$172</f>
        <v>0.106948706424508</v>
      </c>
      <c r="AB134" s="66">
        <f>'signal-per-mass-dry-weight'!AB134*100/'signal-per-mass-dry-weight'!AB$172</f>
        <v>0.106005861549069</v>
      </c>
      <c r="AC134" s="66">
        <f>'signal-per-mass-dry-weight'!AC134*100/'signal-per-mass-dry-weight'!AC$172</f>
        <v>0.117989993445253</v>
      </c>
      <c r="AD134" s="66">
        <f>'signal-per-mass-dry-weight'!AD134*100/'signal-per-mass-dry-weight'!AD$172</f>
        <v>0.084733294549797</v>
      </c>
      <c r="AE134" s="66">
        <f>'signal-per-mass-dry-weight'!AE134*100/'signal-per-mass-dry-weight'!AE$172</f>
        <v>0.0912259329812473</v>
      </c>
      <c r="AF134" s="66">
        <f>'signal-per-mass-dry-weight'!AF134*100/'signal-per-mass-dry-weight'!AF$172</f>
        <v>0.114015133936106</v>
      </c>
      <c r="AG134" s="66">
        <f>'signal-per-mass-dry-weight'!AG134*100/'signal-per-mass-dry-weight'!AG$172</f>
        <v>0.0934428632621507</v>
      </c>
      <c r="AH134" s="66">
        <f>'signal-per-mass-dry-weight'!AH134*100/'signal-per-mass-dry-weight'!AH$172</f>
        <v>0.113137550269363</v>
      </c>
      <c r="AI134" s="66">
        <f>'signal-per-mass-dry-weight'!AI134*100/'signal-per-mass-dry-weight'!AI$172</f>
        <v>0.125513968064115</v>
      </c>
      <c r="AJ134" s="66">
        <f>'signal-per-mass-dry-weight'!AJ134*100/'signal-per-mass-dry-weight'!AJ$172</f>
        <v>0.101731066030859</v>
      </c>
      <c r="AK134" s="66">
        <f>'signal-per-mass-dry-weight'!AK134*100/'signal-per-mass-dry-weight'!AK$172</f>
        <v>0.086948498590546</v>
      </c>
      <c r="AL134" s="66">
        <f>'signal-per-mass-dry-weight'!AL134*100/'signal-per-mass-dry-weight'!AL$172</f>
        <v>0.0832990600174241</v>
      </c>
      <c r="AM134" s="66">
        <f>'signal-per-mass-dry-weight'!AM134*100/'signal-per-mass-dry-weight'!AM$172</f>
        <v>0.101153454958863</v>
      </c>
      <c r="AN134" s="66">
        <f>'signal-per-mass-dry-weight'!AN134*100/'signal-per-mass-dry-weight'!AN$172</f>
        <v>0.115899250577713</v>
      </c>
      <c r="AO134" s="66">
        <f>'signal-per-mass-dry-weight'!AO134*100/'signal-per-mass-dry-weight'!AO$172</f>
        <v>0.0624776208870431</v>
      </c>
      <c r="AP134" s="66">
        <f>'signal-per-mass-dry-weight'!AP134*100/'signal-per-mass-dry-weight'!AP$172</f>
        <v>0.110249189978423</v>
      </c>
      <c r="AQ134" s="66">
        <f>'signal-per-mass-dry-weight'!AQ134*100/'signal-per-mass-dry-weight'!AQ$172</f>
        <v>0.119909121504537</v>
      </c>
      <c r="AR134" s="66">
        <f>'signal-per-mass-dry-weight'!AR134*100/'signal-per-mass-dry-weight'!AR$172</f>
        <v>0.110321191582184</v>
      </c>
      <c r="AS134" s="66">
        <f>'signal-per-mass-dry-weight'!AS134*100/'signal-per-mass-dry-weight'!AS$172</f>
        <v>0.112164506184817</v>
      </c>
      <c r="AT134" s="66">
        <f>'signal-per-mass-dry-weight'!AT134*100/'signal-per-mass-dry-weight'!AT$172</f>
        <v>0.121612394317924</v>
      </c>
      <c r="AU134" s="66">
        <f>'signal-per-mass-dry-weight'!AU134*100/'signal-per-mass-dry-weight'!AU$172</f>
        <v>0.124911891642804</v>
      </c>
      <c r="AV134" s="66">
        <f>'signal-per-mass-dry-weight'!AV134*100/'signal-per-mass-dry-weight'!AV$172</f>
        <v>0.102239788189835</v>
      </c>
      <c r="AW134" s="66">
        <f>'signal-per-mass-dry-weight'!AW134*100/'signal-per-mass-dry-weight'!AW$172</f>
        <v>0.152104751325117</v>
      </c>
      <c r="AX134" s="66">
        <f>'signal-per-mass-dry-weight'!AX134*100/'signal-per-mass-dry-weight'!AX$172</f>
        <v>0.101461162029669</v>
      </c>
      <c r="AY134" s="66">
        <f>'signal-per-mass-dry-weight'!AY134*100/'signal-per-mass-dry-weight'!AY$172</f>
        <v>0.114084095136772</v>
      </c>
      <c r="AZ134" s="66">
        <f>'signal-per-mass-dry-weight'!AZ134*100/'signal-per-mass-dry-weight'!AZ$172</f>
        <v>0.155410823228786</v>
      </c>
      <c r="BA134" s="66">
        <f>'signal-per-mass-dry-weight'!BA134*100/'signal-per-mass-dry-weight'!BA$172</f>
        <v>0.13187743294477</v>
      </c>
      <c r="BB134" s="66">
        <f>'signal-per-mass-dry-weight'!BB134*100/'signal-per-mass-dry-weight'!BB$172</f>
        <v>0.125609476941602</v>
      </c>
      <c r="BC134" s="66">
        <f>'signal-per-mass-dry-weight'!BC134*100/'signal-per-mass-dry-weight'!BC$172</f>
        <v>0.101404905633197</v>
      </c>
      <c r="BD134" s="66">
        <f>'signal-per-mass-dry-weight'!BD134*100/'signal-per-mass-dry-weight'!BD$172</f>
        <v>0.0829773917764524</v>
      </c>
      <c r="BE134" s="66">
        <f>'signal-per-mass-dry-weight'!BE134*100/'signal-per-mass-dry-weight'!BE$172</f>
        <v>0.1144034559647</v>
      </c>
      <c r="BF134" s="66">
        <f>'signal-per-mass-dry-weight'!BF134*100/'signal-per-mass-dry-weight'!BF$172</f>
        <v>0.085552252029195</v>
      </c>
      <c r="BG134" s="66">
        <f>'signal-per-mass-dry-weight'!BG134*100/'signal-per-mass-dry-weight'!BG$172</f>
        <v>0.0875346462288561</v>
      </c>
      <c r="BH134" s="66">
        <f>'signal-per-mass-dry-weight'!BH134*100/'signal-per-mass-dry-weight'!BH$172</f>
        <v>0.0926177647659282</v>
      </c>
      <c r="BI134" s="66">
        <f>'signal-per-mass-dry-weight'!BI134*100/'signal-per-mass-dry-weight'!BI$172</f>
        <v>0.0825710487814753</v>
      </c>
      <c r="BJ134" s="66">
        <f>'signal-per-mass-dry-weight'!BJ134*100/'signal-per-mass-dry-weight'!BJ$172</f>
        <v>0.0918141509014911</v>
      </c>
      <c r="BK134" s="66">
        <f>'signal-per-mass-dry-weight'!BK134*100/'signal-per-mass-dry-weight'!BK$172</f>
        <v>0.142372881923901</v>
      </c>
      <c r="BL134" s="66">
        <f>'signal-per-mass-dry-weight'!BL134*100/'signal-per-mass-dry-weight'!BL$172</f>
        <v>0.105816521310831</v>
      </c>
      <c r="BM134" s="121">
        <f>'signal-per-mass-dry-weight'!BM134*100/'signal-per-mass-dry-weight'!BM$172</f>
        <v>0.0261785846734657</v>
      </c>
      <c r="BN134" s="66">
        <f>'signal-per-mass-dry-weight'!BN134*100/'signal-per-mass-dry-weight'!BN$172</f>
        <v>0.0623314356247978</v>
      </c>
      <c r="BO134" s="66">
        <f>'signal-per-mass-dry-weight'!BO134*100/'signal-per-mass-dry-weight'!BO$172</f>
        <v>0.0848957825969269</v>
      </c>
      <c r="BP134" s="66">
        <f>'signal-per-mass-dry-weight'!BP134*100/'signal-per-mass-dry-weight'!BP$172</f>
        <v>0.0471521161609309</v>
      </c>
      <c r="BQ134" s="66">
        <f>'signal-per-mass-dry-weight'!BQ134*100/'signal-per-mass-dry-weight'!BQ$172</f>
        <v>0.0778401728353259</v>
      </c>
      <c r="BR134" s="66">
        <f>'signal-per-mass-dry-weight'!BR134*100/'signal-per-mass-dry-weight'!BR$172</f>
        <v>0.0377746512595115</v>
      </c>
      <c r="BS134" s="66">
        <f>'signal-per-mass-dry-weight'!BS134*100/'signal-per-mass-dry-weight'!BS$172</f>
        <v>0.0465998514662187</v>
      </c>
      <c r="BT134" s="66">
        <f>'signal-per-mass-dry-weight'!BT134*100/'signal-per-mass-dry-weight'!BT$172</f>
        <v>0.0315141051920847</v>
      </c>
      <c r="BU134" s="66">
        <f>'signal-per-mass-dry-weight'!BU134*100/'signal-per-mass-dry-weight'!BU$172</f>
        <v>0.0957626240399008</v>
      </c>
      <c r="BV134" s="66">
        <f>'signal-per-mass-dry-weight'!BV134*100/'signal-per-mass-dry-weight'!BV$172</f>
        <v>0.0777452469222459</v>
      </c>
      <c r="BW134" s="66">
        <f>'signal-per-mass-dry-weight'!BW134*100/'signal-per-mass-dry-weight'!BW$172</f>
        <v>0.041065991273655</v>
      </c>
      <c r="BX134" s="66">
        <f>'signal-per-mass-dry-weight'!BX134*100/'signal-per-mass-dry-weight'!BX$172</f>
        <v>0.0553396444868898</v>
      </c>
      <c r="BY134" s="66">
        <f>'signal-per-mass-dry-weight'!BY134*100/'signal-per-mass-dry-weight'!BY$172</f>
        <v>0</v>
      </c>
      <c r="BZ134" s="66">
        <f>'signal-per-mass-dry-weight'!BZ134*100/'signal-per-mass-dry-weight'!BZ$172</f>
        <v>0.0669813933816791</v>
      </c>
      <c r="CA134" s="66">
        <f>'signal-per-mass-dry-weight'!CA134*100/'signal-per-mass-dry-weight'!CA$172</f>
        <v>0.027097184965077</v>
      </c>
      <c r="CB134" s="66">
        <f>'signal-per-mass-dry-weight'!CB134*100/'signal-per-mass-dry-weight'!CB$172</f>
        <v>0.0652026814307789</v>
      </c>
      <c r="CC134" s="66">
        <f>'signal-per-mass-dry-weight'!CC134*100/'signal-per-mass-dry-weight'!CC$172</f>
        <v>0.0470464490196635</v>
      </c>
      <c r="CD134" s="66">
        <f>'signal-per-mass-dry-weight'!CD134*100/'signal-per-mass-dry-weight'!CD$172</f>
        <v>0.0894490047270789</v>
      </c>
      <c r="CE134" s="66">
        <f>'signal-per-mass-dry-weight'!CE134*100/'signal-per-mass-dry-weight'!CE$172</f>
        <v>0.0593880419207313</v>
      </c>
      <c r="CF134" s="66">
        <f>'signal-per-mass-dry-weight'!CF134*100/'signal-per-mass-dry-weight'!CF$172</f>
        <v>0.0762048870116874</v>
      </c>
      <c r="CG134" s="66">
        <f>'signal-per-mass-dry-weight'!CG134*100/'signal-per-mass-dry-weight'!CG$172</f>
        <v>0.0591850139564054</v>
      </c>
      <c r="CH134" s="66">
        <f>'signal-per-mass-dry-weight'!CH134*100/'signal-per-mass-dry-weight'!CH$172</f>
        <v>0</v>
      </c>
      <c r="CI134" s="66">
        <f>'signal-per-mass-dry-weight'!CI134*100/'signal-per-mass-dry-weight'!CI$172</f>
        <v>0.107363573772156</v>
      </c>
      <c r="CJ134" s="66">
        <f>'signal-per-mass-dry-weight'!CJ134*100/'signal-per-mass-dry-weight'!CJ$172</f>
        <v>0.0780203285205398</v>
      </c>
      <c r="CK134" s="66">
        <f>'signal-per-mass-dry-weight'!CK134*100/'signal-per-mass-dry-weight'!CK$172</f>
        <v>0.0585214942617418</v>
      </c>
      <c r="CL134" s="66">
        <f>'signal-per-mass-dry-weight'!CL134*100/'signal-per-mass-dry-weight'!CL$172</f>
        <v>0.096731221886667</v>
      </c>
      <c r="CM134" s="66">
        <f>'signal-per-mass-dry-weight'!CM134*100/'signal-per-mass-dry-weight'!CM$172</f>
        <v>0.0832702812903169</v>
      </c>
      <c r="CN134" s="66">
        <f>'signal-per-mass-dry-weight'!CN134*100/'signal-per-mass-dry-weight'!CN$172</f>
        <v>0.0912517952235562</v>
      </c>
      <c r="CO134" s="66">
        <f>'signal-per-mass-dry-weight'!CO134*100/'signal-per-mass-dry-weight'!CO$172</f>
        <v>0.117270272875323</v>
      </c>
      <c r="CP134" s="66">
        <f>'signal-per-mass-dry-weight'!CP134*100/'signal-per-mass-dry-weight'!CP$172</f>
        <v>0.0980308846557242</v>
      </c>
      <c r="CQ134" s="66">
        <f>'signal-per-mass-dry-weight'!CQ134*100/'signal-per-mass-dry-weight'!CQ$172</f>
        <v>0.0520616883242973</v>
      </c>
      <c r="CR134" s="66">
        <f>'signal-per-mass-dry-weight'!CR134*100/'signal-per-mass-dry-weight'!CR$172</f>
        <v>0.0253234549110377</v>
      </c>
      <c r="CS134" s="66">
        <f>'signal-per-mass-dry-weight'!CS134*100/'signal-per-mass-dry-weight'!CS$172</f>
        <v>0.0409438093756734</v>
      </c>
      <c r="CT134" s="66">
        <f>'signal-per-mass-dry-weight'!CT134*100/'signal-per-mass-dry-weight'!CT$172</f>
        <v>0.00751883005983649</v>
      </c>
      <c r="CU134" s="66">
        <f>'signal-per-mass-dry-weight'!CU134*100/'signal-per-mass-dry-weight'!CU$172</f>
        <v>0</v>
      </c>
      <c r="CV134" s="66">
        <f>'signal-per-mass-dry-weight'!CV134*100/'signal-per-mass-dry-weight'!CV$172</f>
        <v>0.0821404965368387</v>
      </c>
      <c r="CW134" s="66">
        <f>'signal-per-mass-dry-weight'!CW134*100/'signal-per-mass-dry-weight'!CW$172</f>
        <v>0.0627648058130037</v>
      </c>
      <c r="CX134" s="66">
        <f>'signal-per-mass-dry-weight'!CX134*100/'signal-per-mass-dry-weight'!CX$172</f>
        <v>0.0510969559500637</v>
      </c>
      <c r="CY134" s="66">
        <f>'signal-per-mass-dry-weight'!CY134*100/'signal-per-mass-dry-weight'!CY$172</f>
        <v>0</v>
      </c>
      <c r="CZ134" s="66">
        <f>'signal-per-mass-dry-weight'!CZ134*100/'signal-per-mass-dry-weight'!CZ$172</f>
        <v>0.0599423174876046</v>
      </c>
    </row>
    <row r="135" spans="1:104">
      <c r="A135">
        <f>'imported data from Web Calc'!A143</f>
        <v>762.5</v>
      </c>
      <c r="B135" t="str">
        <f>'imported data from Web Calc'!B143</f>
        <v>C40H76O10PN</v>
      </c>
      <c r="C135" s="61" t="str">
        <f>'imported data from Web Calc'!C143</f>
        <v>PS(34:1)</v>
      </c>
      <c r="D135" s="96"/>
      <c r="E135" s="96"/>
      <c r="F135" s="96"/>
      <c r="G135" s="66">
        <f>'signal-per-mass-dry-weight'!G135*100/'signal-per-mass-dry-weight'!G$172</f>
        <v>0.00913194551585532</v>
      </c>
      <c r="H135" s="66">
        <f>'signal-per-mass-dry-weight'!H135*100/'signal-per-mass-dry-weight'!H$172</f>
        <v>0.01630580788518</v>
      </c>
      <c r="I135" s="66">
        <f>'signal-per-mass-dry-weight'!I135*100/'signal-per-mass-dry-weight'!I$172</f>
        <v>0.0195164209294793</v>
      </c>
      <c r="J135" s="66">
        <f>'signal-per-mass-dry-weight'!J135*100/'signal-per-mass-dry-weight'!J$172</f>
        <v>0.00660614056893223</v>
      </c>
      <c r="K135" s="66">
        <f>'signal-per-mass-dry-weight'!K135*100/'signal-per-mass-dry-weight'!K$172</f>
        <v>0.0162579180889126</v>
      </c>
      <c r="L135" s="66">
        <f>'signal-per-mass-dry-weight'!L135*100/'signal-per-mass-dry-weight'!L$172</f>
        <v>0.00974110055767597</v>
      </c>
      <c r="M135" s="66">
        <f>'signal-per-mass-dry-weight'!M135*100/'signal-per-mass-dry-weight'!M$172</f>
        <v>0.019583702536602</v>
      </c>
      <c r="N135" s="66">
        <f>'signal-per-mass-dry-weight'!N135*100/'signal-per-mass-dry-weight'!N$172</f>
        <v>0.0232826263642104</v>
      </c>
      <c r="O135" s="66">
        <f>'signal-per-mass-dry-weight'!O135*100/'signal-per-mass-dry-weight'!O$172</f>
        <v>0.00332072900548762</v>
      </c>
      <c r="P135" s="66">
        <f>'signal-per-mass-dry-weight'!P135*100/'signal-per-mass-dry-weight'!P$172</f>
        <v>0.016713684918689</v>
      </c>
      <c r="Q135" s="66">
        <f t="shared" si="6"/>
        <v>0.0140460076371025</v>
      </c>
      <c r="R135" s="115">
        <f t="shared" si="7"/>
        <v>0.00646431068936579</v>
      </c>
      <c r="S135" s="66">
        <f t="shared" si="8"/>
        <v>0.460224061981167</v>
      </c>
      <c r="T135" s="66">
        <f>'signal-per-mass-dry-weight'!T135*100/'signal-per-mass-dry-weight'!T$172</f>
        <v>0.00937798795738031</v>
      </c>
      <c r="U135" s="66">
        <f>'signal-per-mass-dry-weight'!U135*100/'signal-per-mass-dry-weight'!U$172</f>
        <v>0.0144226840626911</v>
      </c>
      <c r="V135" s="66">
        <f>'signal-per-mass-dry-weight'!V135*100/'signal-per-mass-dry-weight'!V$172</f>
        <v>0.0248773600155417</v>
      </c>
      <c r="W135" s="66">
        <f>'signal-per-mass-dry-weight'!W135*100/'signal-per-mass-dry-weight'!W$172</f>
        <v>0.0148833947023226</v>
      </c>
      <c r="X135" s="66">
        <f>'signal-per-mass-dry-weight'!X135*100/'signal-per-mass-dry-weight'!X$172</f>
        <v>0.00705626804712365</v>
      </c>
      <c r="Y135" s="66">
        <f>'signal-per-mass-dry-weight'!Y135*100/'signal-per-mass-dry-weight'!Y$172</f>
        <v>0.0235358508811387</v>
      </c>
      <c r="Z135" s="66">
        <f>'signal-per-mass-dry-weight'!Z135*100/'signal-per-mass-dry-weight'!Z$172</f>
        <v>0.0153655807529156</v>
      </c>
      <c r="AA135" s="66">
        <f>'signal-per-mass-dry-weight'!AA135*100/'signal-per-mass-dry-weight'!AA$172</f>
        <v>0.0159624934961952</v>
      </c>
      <c r="AB135" s="66">
        <f>'signal-per-mass-dry-weight'!AB135*100/'signal-per-mass-dry-weight'!AB$172</f>
        <v>0</v>
      </c>
      <c r="AC135" s="66">
        <f>'signal-per-mass-dry-weight'!AC135*100/'signal-per-mass-dry-weight'!AC$172</f>
        <v>0.0107542962775621</v>
      </c>
      <c r="AD135" s="66">
        <f>'signal-per-mass-dry-weight'!AD135*100/'signal-per-mass-dry-weight'!AD$172</f>
        <v>0.00952059489323562</v>
      </c>
      <c r="AE135" s="66">
        <f>'signal-per-mass-dry-weight'!AE135*100/'signal-per-mass-dry-weight'!AE$172</f>
        <v>0.0309240450783889</v>
      </c>
      <c r="AF135" s="66">
        <f>'signal-per-mass-dry-weight'!AF135*100/'signal-per-mass-dry-weight'!AF$172</f>
        <v>0.0132575737135007</v>
      </c>
      <c r="AG135" s="66">
        <f>'signal-per-mass-dry-weight'!AG135*100/'signal-per-mass-dry-weight'!AG$172</f>
        <v>0.00392617072530045</v>
      </c>
      <c r="AH135" s="66">
        <f>'signal-per-mass-dry-weight'!AH135*100/'signal-per-mass-dry-weight'!AH$172</f>
        <v>0.0179583413125972</v>
      </c>
      <c r="AI135" s="66">
        <f>'signal-per-mass-dry-weight'!AI135*100/'signal-per-mass-dry-weight'!AI$172</f>
        <v>0.0116216637096403</v>
      </c>
      <c r="AJ135" s="66">
        <f>'signal-per-mass-dry-weight'!AJ135*100/'signal-per-mass-dry-weight'!AJ$172</f>
        <v>0.0317909581346434</v>
      </c>
      <c r="AK135" s="66">
        <f>'signal-per-mass-dry-weight'!AK135*100/'signal-per-mass-dry-weight'!AK$172</f>
        <v>0.0175064091121905</v>
      </c>
      <c r="AL135" s="66">
        <f>'signal-per-mass-dry-weight'!AL135*100/'signal-per-mass-dry-weight'!AL$172</f>
        <v>0.0146138701784955</v>
      </c>
      <c r="AM135" s="66">
        <f>'signal-per-mass-dry-weight'!AM135*100/'signal-per-mass-dry-weight'!AM$172</f>
        <v>0.0193952052281005</v>
      </c>
      <c r="AN135" s="66">
        <f>'signal-per-mass-dry-weight'!AN135*100/'signal-per-mass-dry-weight'!AN$172</f>
        <v>0.0126896989683628</v>
      </c>
      <c r="AO135" s="66">
        <f>'signal-per-mass-dry-weight'!AO135*100/'signal-per-mass-dry-weight'!AO$172</f>
        <v>0.0126643826122385</v>
      </c>
      <c r="AP135" s="66">
        <f>'signal-per-mass-dry-weight'!AP135*100/'signal-per-mass-dry-weight'!AP$172</f>
        <v>0.0158252425806349</v>
      </c>
      <c r="AQ135" s="66">
        <f>'signal-per-mass-dry-weight'!AQ135*100/'signal-per-mass-dry-weight'!AQ$172</f>
        <v>0.0304337871838927</v>
      </c>
      <c r="AR135" s="66">
        <f>'signal-per-mass-dry-weight'!AR135*100/'signal-per-mass-dry-weight'!AR$172</f>
        <v>0.019747229996811</v>
      </c>
      <c r="AS135" s="66">
        <f>'signal-per-mass-dry-weight'!AS135*100/'signal-per-mass-dry-weight'!AS$172</f>
        <v>0.0200293761044316</v>
      </c>
      <c r="AT135" s="66">
        <f>'signal-per-mass-dry-weight'!AT135*100/'signal-per-mass-dry-weight'!AT$172</f>
        <v>0.0244857169767633</v>
      </c>
      <c r="AU135" s="66">
        <f>'signal-per-mass-dry-weight'!AU135*100/'signal-per-mass-dry-weight'!AU$172</f>
        <v>0.0299892850499426</v>
      </c>
      <c r="AV135" s="66">
        <f>'signal-per-mass-dry-weight'!AV135*100/'signal-per-mass-dry-weight'!AV$172</f>
        <v>0.0277825511385422</v>
      </c>
      <c r="AW135" s="66">
        <f>'signal-per-mass-dry-weight'!AW135*100/'signal-per-mass-dry-weight'!AW$172</f>
        <v>0.0205546961250158</v>
      </c>
      <c r="AX135" s="66">
        <f>'signal-per-mass-dry-weight'!AX135*100/'signal-per-mass-dry-weight'!AX$172</f>
        <v>0.0333753822466017</v>
      </c>
      <c r="AY135" s="66">
        <f>'signal-per-mass-dry-weight'!AY135*100/'signal-per-mass-dry-weight'!AY$172</f>
        <v>0.0259282034401756</v>
      </c>
      <c r="AZ135" s="66">
        <f>'signal-per-mass-dry-weight'!AZ135*100/'signal-per-mass-dry-weight'!AZ$172</f>
        <v>0.0280380351185954</v>
      </c>
      <c r="BA135" s="66">
        <f>'signal-per-mass-dry-weight'!BA135*100/'signal-per-mass-dry-weight'!BA$172</f>
        <v>0.0295247984204708</v>
      </c>
      <c r="BB135" s="66">
        <f>'signal-per-mass-dry-weight'!BB135*100/'signal-per-mass-dry-weight'!BB$172</f>
        <v>0.0270451026907756</v>
      </c>
      <c r="BC135" s="66">
        <f>'signal-per-mass-dry-weight'!BC135*100/'signal-per-mass-dry-weight'!BC$172</f>
        <v>0.025017657639769</v>
      </c>
      <c r="BD135" s="66">
        <f>'signal-per-mass-dry-weight'!BD135*100/'signal-per-mass-dry-weight'!BD$172</f>
        <v>0.0205486465484139</v>
      </c>
      <c r="BE135" s="66">
        <f>'signal-per-mass-dry-weight'!BE135*100/'signal-per-mass-dry-weight'!BE$172</f>
        <v>0.0123618665580717</v>
      </c>
      <c r="BF135" s="66">
        <f>'signal-per-mass-dry-weight'!BF135*100/'signal-per-mass-dry-weight'!BF$172</f>
        <v>0.0172252856434621</v>
      </c>
      <c r="BG135" s="66">
        <f>'signal-per-mass-dry-weight'!BG135*100/'signal-per-mass-dry-weight'!BG$172</f>
        <v>0.010987612497346</v>
      </c>
      <c r="BH135" s="66">
        <f>'signal-per-mass-dry-weight'!BH135*100/'signal-per-mass-dry-weight'!BH$172</f>
        <v>0</v>
      </c>
      <c r="BI135" s="66">
        <f>'signal-per-mass-dry-weight'!BI135*100/'signal-per-mass-dry-weight'!BI$172</f>
        <v>0.0349877325345234</v>
      </c>
      <c r="BJ135" s="66">
        <f>'signal-per-mass-dry-weight'!BJ135*100/'signal-per-mass-dry-weight'!BJ$172</f>
        <v>0.00850131026865658</v>
      </c>
      <c r="BK135" s="66">
        <f>'signal-per-mass-dry-weight'!BK135*100/'signal-per-mass-dry-weight'!BK$172</f>
        <v>0</v>
      </c>
      <c r="BL135" s="66">
        <f>'signal-per-mass-dry-weight'!BL135*100/'signal-per-mass-dry-weight'!BL$172</f>
        <v>0.0222303616199224</v>
      </c>
      <c r="BM135" s="121">
        <f>'signal-per-mass-dry-weight'!BM135*100/'signal-per-mass-dry-weight'!BM$172</f>
        <v>0.00451354908163201</v>
      </c>
      <c r="BN135" s="66">
        <f>'signal-per-mass-dry-weight'!BN135*100/'signal-per-mass-dry-weight'!BN$172</f>
        <v>0.00708311768463612</v>
      </c>
      <c r="BO135" s="66">
        <f>'signal-per-mass-dry-weight'!BO135*100/'signal-per-mass-dry-weight'!BO$172</f>
        <v>0.0126710123278995</v>
      </c>
      <c r="BP135" s="66">
        <f>'signal-per-mass-dry-weight'!BP135*100/'signal-per-mass-dry-weight'!BP$172</f>
        <v>0</v>
      </c>
      <c r="BQ135" s="66">
        <f>'signal-per-mass-dry-weight'!BQ135*100/'signal-per-mass-dry-weight'!BQ$172</f>
        <v>0.0126363916940464</v>
      </c>
      <c r="BR135" s="66">
        <f>'signal-per-mass-dry-weight'!BR135*100/'signal-per-mass-dry-weight'!BR$172</f>
        <v>0.00484290400762968</v>
      </c>
      <c r="BS135" s="66">
        <f>'signal-per-mass-dry-weight'!BS135*100/'signal-per-mass-dry-weight'!BS$172</f>
        <v>0.0194166047775911</v>
      </c>
      <c r="BT135" s="66">
        <f>'signal-per-mass-dry-weight'!BT135*100/'signal-per-mass-dry-weight'!BT$172</f>
        <v>0</v>
      </c>
      <c r="BU135" s="66">
        <f>'signal-per-mass-dry-weight'!BU135*100/'signal-per-mass-dry-weight'!BU$172</f>
        <v>0.0107598453977417</v>
      </c>
      <c r="BV135" s="66">
        <f>'signal-per-mass-dry-weight'!BV135*100/'signal-per-mass-dry-weight'!BV$172</f>
        <v>0.0431918038456922</v>
      </c>
      <c r="BW135" s="66">
        <f>'signal-per-mass-dry-weight'!BW135*100/'signal-per-mass-dry-weight'!BW$172</f>
        <v>0.0120782327275456</v>
      </c>
      <c r="BX135" s="66">
        <f>'signal-per-mass-dry-weight'!BX135*100/'signal-per-mass-dry-weight'!BX$172</f>
        <v>0.0176615886660287</v>
      </c>
      <c r="BY135" s="66">
        <f>'signal-per-mass-dry-weight'!BY135*100/'signal-per-mass-dry-weight'!BY$172</f>
        <v>0</v>
      </c>
      <c r="BZ135" s="66">
        <f>'signal-per-mass-dry-weight'!BZ135*100/'signal-per-mass-dry-weight'!BZ$172</f>
        <v>0.018605942606022</v>
      </c>
      <c r="CA135" s="66">
        <f>'signal-per-mass-dry-weight'!CA135*100/'signal-per-mass-dry-weight'!CA$172</f>
        <v>0</v>
      </c>
      <c r="CB135" s="66">
        <f>'signal-per-mass-dry-weight'!CB135*100/'signal-per-mass-dry-weight'!CB$172</f>
        <v>0.0264335194989644</v>
      </c>
      <c r="CC135" s="66">
        <f>'signal-per-mass-dry-weight'!CC135*100/'signal-per-mass-dry-weight'!CC$172</f>
        <v>0.012063192056324</v>
      </c>
      <c r="CD135" s="66">
        <f>'signal-per-mass-dry-weight'!CD135*100/'signal-per-mass-dry-weight'!CD$172</f>
        <v>0.0245439342238936</v>
      </c>
      <c r="CE135" s="66">
        <f>'signal-per-mass-dry-weight'!CE135*100/'signal-per-mass-dry-weight'!CE$172</f>
        <v>0.0269945645094233</v>
      </c>
      <c r="CF135" s="66">
        <f>'signal-per-mass-dry-weight'!CF135*100/'signal-per-mass-dry-weight'!CF$172</f>
        <v>0.0143782805682429</v>
      </c>
      <c r="CG135" s="66">
        <f>'signal-per-mass-dry-weight'!CG135*100/'signal-per-mass-dry-weight'!CG$172</f>
        <v>0.0348147140920032</v>
      </c>
      <c r="CH135" s="66">
        <f>'signal-per-mass-dry-weight'!CH135*100/'signal-per-mass-dry-weight'!CH$172</f>
        <v>0</v>
      </c>
      <c r="CI135" s="66">
        <f>'signal-per-mass-dry-weight'!CI135*100/'signal-per-mass-dry-weight'!CI$172</f>
        <v>0.013504852046812</v>
      </c>
      <c r="CJ135" s="66">
        <f>'signal-per-mass-dry-weight'!CJ135*100/'signal-per-mass-dry-weight'!CJ$172</f>
        <v>0.0150039093308731</v>
      </c>
      <c r="CK135" s="66">
        <f>'signal-per-mass-dry-weight'!CK135*100/'signal-per-mass-dry-weight'!CK$172</f>
        <v>0.00665016980247066</v>
      </c>
      <c r="CL135" s="66">
        <f>'signal-per-mass-dry-weight'!CL135*100/'signal-per-mass-dry-weight'!CL$172</f>
        <v>0.0196836788722869</v>
      </c>
      <c r="CM135" s="66">
        <f>'signal-per-mass-dry-weight'!CM135*100/'signal-per-mass-dry-weight'!CM$172</f>
        <v>0.0070568034991794</v>
      </c>
      <c r="CN135" s="66">
        <f>'signal-per-mass-dry-weight'!CN135*100/'signal-per-mass-dry-weight'!CN$172</f>
        <v>0.031878356409976</v>
      </c>
      <c r="CO135" s="66">
        <f>'signal-per-mass-dry-weight'!CO135*100/'signal-per-mass-dry-weight'!CO$172</f>
        <v>0.0296886766772971</v>
      </c>
      <c r="CP135" s="66">
        <f>'signal-per-mass-dry-weight'!CP135*100/'signal-per-mass-dry-weight'!CP$172</f>
        <v>0.00830770208946815</v>
      </c>
      <c r="CQ135" s="66">
        <f>'signal-per-mass-dry-weight'!CQ135*100/'signal-per-mass-dry-weight'!CQ$172</f>
        <v>0.00877444185240965</v>
      </c>
      <c r="CR135" s="66">
        <f>'signal-per-mass-dry-weight'!CR135*100/'signal-per-mass-dry-weight'!CR$172</f>
        <v>0</v>
      </c>
      <c r="CS135" s="66">
        <f>'signal-per-mass-dry-weight'!CS135*100/'signal-per-mass-dry-weight'!CS$172</f>
        <v>0.00524920633021454</v>
      </c>
      <c r="CT135" s="66">
        <f>'signal-per-mass-dry-weight'!CT135*100/'signal-per-mass-dry-weight'!CT$172</f>
        <v>0.00939853757479562</v>
      </c>
      <c r="CU135" s="66">
        <f>'signal-per-mass-dry-weight'!CU135*100/'signal-per-mass-dry-weight'!CU$172</f>
        <v>0</v>
      </c>
      <c r="CV135" s="66">
        <f>'signal-per-mass-dry-weight'!CV135*100/'signal-per-mass-dry-weight'!CV$172</f>
        <v>0.0198727007750416</v>
      </c>
      <c r="CW135" s="66">
        <f>'signal-per-mass-dry-weight'!CW135*100/'signal-per-mass-dry-weight'!CW$172</f>
        <v>0.0126372092240947</v>
      </c>
      <c r="CX135" s="66">
        <f>'signal-per-mass-dry-weight'!CX135*100/'signal-per-mass-dry-weight'!CX$172</f>
        <v>0</v>
      </c>
      <c r="CY135" s="66">
        <f>'signal-per-mass-dry-weight'!CY135*100/'signal-per-mass-dry-weight'!CY$172</f>
        <v>0.0188950320389545</v>
      </c>
      <c r="CZ135" s="66">
        <f>'signal-per-mass-dry-weight'!CZ135*100/'signal-per-mass-dry-weight'!CZ$172</f>
        <v>0.0268398436511662</v>
      </c>
    </row>
    <row r="136" spans="1:104">
      <c r="A136">
        <f>'imported data from Web Calc'!A144</f>
        <v>780.5</v>
      </c>
      <c r="B136" t="str">
        <f>'imported data from Web Calc'!B144</f>
        <v>C42H70O10PN</v>
      </c>
      <c r="C136" s="61" t="str">
        <f>'imported data from Web Calc'!C144</f>
        <v>PS(36:6)</v>
      </c>
      <c r="D136" s="96"/>
      <c r="E136" s="96"/>
      <c r="F136" s="96"/>
      <c r="G136" s="66">
        <f>'signal-per-mass-dry-weight'!G136*100/'signal-per-mass-dry-weight'!G$172</f>
        <v>0</v>
      </c>
      <c r="H136" s="66">
        <f>'signal-per-mass-dry-weight'!H136*100/'signal-per-mass-dry-weight'!H$172</f>
        <v>0.00326116157703601</v>
      </c>
      <c r="I136" s="66">
        <f>'signal-per-mass-dry-weight'!I136*100/'signal-per-mass-dry-weight'!I$172</f>
        <v>0.00325273682157989</v>
      </c>
      <c r="J136" s="66">
        <f>'signal-per-mass-dry-weight'!J136*100/'signal-per-mass-dry-weight'!J$172</f>
        <v>0.00330307028446612</v>
      </c>
      <c r="K136" s="66">
        <f>'signal-per-mass-dry-weight'!K136*100/'signal-per-mass-dry-weight'!K$172</f>
        <v>0.00650316723556506</v>
      </c>
      <c r="L136" s="66">
        <f>'signal-per-mass-dry-weight'!L136*100/'signal-per-mass-dry-weight'!L$172</f>
        <v>0</v>
      </c>
      <c r="M136" s="66">
        <f>'signal-per-mass-dry-weight'!M136*100/'signal-per-mass-dry-weight'!M$172</f>
        <v>0.003263950422767</v>
      </c>
      <c r="N136" s="66">
        <f>'signal-per-mass-dry-weight'!N136*100/'signal-per-mass-dry-weight'!N$172</f>
        <v>0.00332608948060149</v>
      </c>
      <c r="O136" s="66">
        <f>'signal-per-mass-dry-weight'!O136*100/'signal-per-mass-dry-weight'!O$172</f>
        <v>0</v>
      </c>
      <c r="P136" s="66">
        <f>'signal-per-mass-dry-weight'!P136*100/'signal-per-mass-dry-weight'!P$172</f>
        <v>0.00334273698373779</v>
      </c>
      <c r="Q136" s="66">
        <f t="shared" si="6"/>
        <v>0.00262529128057534</v>
      </c>
      <c r="R136" s="115">
        <f t="shared" si="7"/>
        <v>0.00206520163446295</v>
      </c>
      <c r="S136" s="66">
        <f t="shared" si="8"/>
        <v>0.786656189255449</v>
      </c>
      <c r="T136" s="66">
        <f>'signal-per-mass-dry-weight'!T136*100/'signal-per-mass-dry-weight'!T$172</f>
        <v>0.00255763307928554</v>
      </c>
      <c r="U136" s="66">
        <f>'signal-per-mass-dry-weight'!U136*100/'signal-per-mass-dry-weight'!U$172</f>
        <v>0.00180283550783639</v>
      </c>
      <c r="V136" s="66">
        <f>'signal-per-mass-dry-weight'!V136*100/'signal-per-mass-dry-weight'!V$172</f>
        <v>0</v>
      </c>
      <c r="W136" s="66">
        <f>'signal-per-mass-dry-weight'!W136*100/'signal-per-mass-dry-weight'!W$172</f>
        <v>0.00135303588202933</v>
      </c>
      <c r="X136" s="66">
        <f>'signal-per-mass-dry-weight'!X136*100/'signal-per-mass-dry-weight'!X$172</f>
        <v>0</v>
      </c>
      <c r="Y136" s="66">
        <f>'signal-per-mass-dry-weight'!Y136*100/'signal-per-mass-dry-weight'!Y$172</f>
        <v>0.00213962280737624</v>
      </c>
      <c r="Z136" s="66">
        <f>'signal-per-mass-dry-weight'!Z136*100/'signal-per-mass-dry-weight'!Z$172</f>
        <v>0.00128046506274296</v>
      </c>
      <c r="AA136" s="66">
        <f>'signal-per-mass-dry-weight'!AA136*100/'signal-per-mass-dry-weight'!AA$172</f>
        <v>0</v>
      </c>
      <c r="AB136" s="66">
        <f>'signal-per-mass-dry-weight'!AB136*100/'signal-per-mass-dry-weight'!AB$172</f>
        <v>0</v>
      </c>
      <c r="AC136" s="66">
        <f>'signal-per-mass-dry-weight'!AC136*100/'signal-per-mass-dry-weight'!AC$172</f>
        <v>0.00153632803965173</v>
      </c>
      <c r="AD136" s="66">
        <f>'signal-per-mass-dry-weight'!AD136*100/'signal-per-mass-dry-weight'!AD$172</f>
        <v>0</v>
      </c>
      <c r="AE136" s="66">
        <f>'signal-per-mass-dry-weight'!AE136*100/'signal-per-mass-dry-weight'!AE$172</f>
        <v>0</v>
      </c>
      <c r="AF136" s="66">
        <f>'signal-per-mass-dry-weight'!AF136*100/'signal-per-mass-dry-weight'!AF$172</f>
        <v>0</v>
      </c>
      <c r="AG136" s="66">
        <f>'signal-per-mass-dry-weight'!AG136*100/'signal-per-mass-dry-weight'!AG$172</f>
        <v>0</v>
      </c>
      <c r="AH136" s="66">
        <f>'signal-per-mass-dry-weight'!AH136*100/'signal-per-mass-dry-weight'!AH$172</f>
        <v>0.00598611377086574</v>
      </c>
      <c r="AI136" s="66">
        <f>'signal-per-mass-dry-weight'!AI136*100/'signal-per-mass-dry-weight'!AI$172</f>
        <v>0</v>
      </c>
      <c r="AJ136" s="66">
        <f>'signal-per-mass-dry-weight'!AJ136*100/'signal-per-mass-dry-weight'!AJ$172</f>
        <v>0</v>
      </c>
      <c r="AK136" s="66">
        <f>'signal-per-mass-dry-weight'!AK136*100/'signal-per-mass-dry-weight'!AK$172</f>
        <v>0</v>
      </c>
      <c r="AL136" s="66">
        <f>'signal-per-mass-dry-weight'!AL136*100/'signal-per-mass-dry-weight'!AL$172</f>
        <v>0.00365346754462387</v>
      </c>
      <c r="AM136" s="66">
        <f>'signal-per-mass-dry-weight'!AM136*100/'signal-per-mass-dry-weight'!AM$172</f>
        <v>0.00298387772740008</v>
      </c>
      <c r="AN136" s="66">
        <f>'signal-per-mass-dry-weight'!AN136*100/'signal-per-mass-dry-weight'!AN$172</f>
        <v>0.00211494982806046</v>
      </c>
      <c r="AO136" s="66">
        <f>'signal-per-mass-dry-weight'!AO136*100/'signal-per-mass-dry-weight'!AO$172</f>
        <v>0</v>
      </c>
      <c r="AP136" s="66">
        <f>'signal-per-mass-dry-weight'!AP136*100/'signal-per-mass-dry-weight'!AP$172</f>
        <v>0.00791262129031746</v>
      </c>
      <c r="AQ136" s="66">
        <f>'signal-per-mass-dry-weight'!AQ136*100/'signal-per-mass-dry-weight'!AQ$172</f>
        <v>0.0045650680775839</v>
      </c>
      <c r="AR136" s="66">
        <f>'signal-per-mass-dry-weight'!AR136*100/'signal-per-mass-dry-weight'!AR$172</f>
        <v>0.00394944599936221</v>
      </c>
      <c r="AS136" s="66">
        <f>'signal-per-mass-dry-weight'!AS136*100/'signal-per-mass-dry-weight'!AS$172</f>
        <v>0.0100146880522158</v>
      </c>
      <c r="AT136" s="66">
        <f>'signal-per-mass-dry-weight'!AT136*100/'signal-per-mass-dry-weight'!AT$172</f>
        <v>0.0163238113178422</v>
      </c>
      <c r="AU136" s="66">
        <f>'signal-per-mass-dry-weight'!AU136*100/'signal-per-mass-dry-weight'!AU$172</f>
        <v>0.0117349376282384</v>
      </c>
      <c r="AV136" s="66">
        <f>'signal-per-mass-dry-weight'!AV136*100/'signal-per-mass-dry-weight'!AV$172</f>
        <v>0.00833476534156265</v>
      </c>
      <c r="AW136" s="66">
        <f>'signal-per-mass-dry-weight'!AW136*100/'signal-per-mass-dry-weight'!AW$172</f>
        <v>0.00685156537500528</v>
      </c>
      <c r="AX136" s="66">
        <f>'signal-per-mass-dry-weight'!AX136*100/'signal-per-mass-dry-weight'!AX$172</f>
        <v>0.00500630733699025</v>
      </c>
      <c r="AY136" s="66">
        <f>'signal-per-mass-dry-weight'!AY136*100/'signal-per-mass-dry-weight'!AY$172</f>
        <v>0.00370402906288222</v>
      </c>
      <c r="AZ136" s="66">
        <f>'signal-per-mass-dry-weight'!AZ136*100/'signal-per-mass-dry-weight'!AZ$172</f>
        <v>0.00400543358837078</v>
      </c>
      <c r="BA136" s="66">
        <f>'signal-per-mass-dry-weight'!BA136*100/'signal-per-mass-dry-weight'!BA$172</f>
        <v>0.00492079973674513</v>
      </c>
      <c r="BB136" s="66">
        <f>'signal-per-mass-dry-weight'!BB136*100/'signal-per-mass-dry-weight'!BB$172</f>
        <v>0.0120200456403447</v>
      </c>
      <c r="BC136" s="66">
        <f>'signal-per-mass-dry-weight'!BC136*100/'signal-per-mass-dry-weight'!BC$172</f>
        <v>0.00333568768530254</v>
      </c>
      <c r="BD136" s="66">
        <f>'signal-per-mass-dry-weight'!BD136*100/'signal-per-mass-dry-weight'!BD$172</f>
        <v>0.0039140279139836</v>
      </c>
      <c r="BE136" s="66">
        <f>'signal-per-mass-dry-weight'!BE136*100/'signal-per-mass-dry-weight'!BE$172</f>
        <v>0.00674283630440277</v>
      </c>
      <c r="BF136" s="66">
        <f>'signal-per-mass-dry-weight'!BF136*100/'signal-per-mass-dry-weight'!BF$172</f>
        <v>0.00287088094057701</v>
      </c>
      <c r="BG136" s="66">
        <f>'signal-per-mass-dry-weight'!BG136*100/'signal-per-mass-dry-weight'!BG$172</f>
        <v>0.00366253749911532</v>
      </c>
      <c r="BH136" s="66">
        <f>'signal-per-mass-dry-weight'!BH136*100/'signal-per-mass-dry-weight'!BH$172</f>
        <v>0</v>
      </c>
      <c r="BI136" s="66">
        <f>'signal-per-mass-dry-weight'!BI136*100/'signal-per-mass-dry-weight'!BI$172</f>
        <v>0</v>
      </c>
      <c r="BJ136" s="66">
        <f>'signal-per-mass-dry-weight'!BJ136*100/'signal-per-mass-dry-weight'!BJ$172</f>
        <v>0</v>
      </c>
      <c r="BK136" s="66">
        <f>'signal-per-mass-dry-weight'!BK136*100/'signal-per-mass-dry-weight'!BK$172</f>
        <v>0</v>
      </c>
      <c r="BL136" s="66">
        <f>'signal-per-mass-dry-weight'!BL136*100/'signal-per-mass-dry-weight'!BL$172</f>
        <v>0.00444607232398449</v>
      </c>
      <c r="BM136" s="121">
        <f>'signal-per-mass-dry-weight'!BM136*100/'signal-per-mass-dry-weight'!BM$172</f>
        <v>0</v>
      </c>
      <c r="BN136" s="66">
        <f>'signal-per-mass-dry-weight'!BN136*100/'signal-per-mass-dry-weight'!BN$172</f>
        <v>0</v>
      </c>
      <c r="BO136" s="66">
        <f>'signal-per-mass-dry-weight'!BO136*100/'signal-per-mass-dry-weight'!BO$172</f>
        <v>0</v>
      </c>
      <c r="BP136" s="66">
        <f>'signal-per-mass-dry-weight'!BP136*100/'signal-per-mass-dry-weight'!BP$172</f>
        <v>0</v>
      </c>
      <c r="BQ136" s="66">
        <f>'signal-per-mass-dry-weight'!BQ136*100/'signal-per-mass-dry-weight'!BQ$172</f>
        <v>0</v>
      </c>
      <c r="BR136" s="66">
        <f>'signal-per-mass-dry-weight'!BR136*100/'signal-per-mass-dry-weight'!BR$172</f>
        <v>0</v>
      </c>
      <c r="BS136" s="66">
        <f>'signal-per-mass-dry-weight'!BS136*100/'signal-per-mass-dry-weight'!BS$172</f>
        <v>0</v>
      </c>
      <c r="BT136" s="66">
        <f>'signal-per-mass-dry-weight'!BT136*100/'signal-per-mass-dry-weight'!BT$172</f>
        <v>0</v>
      </c>
      <c r="BU136" s="66">
        <f>'signal-per-mass-dry-weight'!BU136*100/'signal-per-mass-dry-weight'!BU$172</f>
        <v>0</v>
      </c>
      <c r="BV136" s="66">
        <f>'signal-per-mass-dry-weight'!BV136*100/'signal-per-mass-dry-weight'!BV$172</f>
        <v>0</v>
      </c>
      <c r="BW136" s="66">
        <f>'signal-per-mass-dry-weight'!BW136*100/'signal-per-mass-dry-weight'!BW$172</f>
        <v>0</v>
      </c>
      <c r="BX136" s="66">
        <f>'signal-per-mass-dry-weight'!BX136*100/'signal-per-mass-dry-weight'!BX$172</f>
        <v>0</v>
      </c>
      <c r="BY136" s="66">
        <f>'signal-per-mass-dry-weight'!BY136*100/'signal-per-mass-dry-weight'!BY$172</f>
        <v>0</v>
      </c>
      <c r="BZ136" s="66">
        <f>'signal-per-mass-dry-weight'!BZ136*100/'signal-per-mass-dry-weight'!BZ$172</f>
        <v>0</v>
      </c>
      <c r="CA136" s="66">
        <f>'signal-per-mass-dry-weight'!CA136*100/'signal-per-mass-dry-weight'!CA$172</f>
        <v>0</v>
      </c>
      <c r="CB136" s="66">
        <f>'signal-per-mass-dry-weight'!CB136*100/'signal-per-mass-dry-weight'!CB$172</f>
        <v>0.00881117316632148</v>
      </c>
      <c r="CC136" s="66">
        <f>'signal-per-mass-dry-weight'!CC136*100/'signal-per-mass-dry-weight'!CC$172</f>
        <v>0</v>
      </c>
      <c r="CD136" s="66">
        <f>'signal-per-mass-dry-weight'!CD136*100/'signal-per-mass-dry-weight'!CD$172</f>
        <v>0.00272710380265484</v>
      </c>
      <c r="CE136" s="66">
        <f>'signal-per-mass-dry-weight'!CE136*100/'signal-per-mass-dry-weight'!CE$172</f>
        <v>0</v>
      </c>
      <c r="CF136" s="66">
        <f>'signal-per-mass-dry-weight'!CF136*100/'signal-per-mass-dry-weight'!CF$172</f>
        <v>0</v>
      </c>
      <c r="CG136" s="66">
        <f>'signal-per-mass-dry-weight'!CG136*100/'signal-per-mass-dry-weight'!CG$172</f>
        <v>0</v>
      </c>
      <c r="CH136" s="66">
        <f>'signal-per-mass-dry-weight'!CH136*100/'signal-per-mass-dry-weight'!CH$172</f>
        <v>0</v>
      </c>
      <c r="CI136" s="66">
        <f>'signal-per-mass-dry-weight'!CI136*100/'signal-per-mass-dry-weight'!CI$172</f>
        <v>0.003376213011703</v>
      </c>
      <c r="CJ136" s="66">
        <f>'signal-per-mass-dry-weight'!CJ136*100/'signal-per-mass-dry-weight'!CJ$172</f>
        <v>0.00375097733271826</v>
      </c>
      <c r="CK136" s="66">
        <f>'signal-per-mass-dry-weight'!CK136*100/'signal-per-mass-dry-weight'!CK$172</f>
        <v>0</v>
      </c>
      <c r="CL136" s="66">
        <f>'signal-per-mass-dry-weight'!CL136*100/'signal-per-mass-dry-weight'!CL$172</f>
        <v>0.00421793118691862</v>
      </c>
      <c r="CM136" s="66">
        <f>'signal-per-mass-dry-weight'!CM136*100/'signal-per-mass-dry-weight'!CM$172</f>
        <v>0</v>
      </c>
      <c r="CN136" s="66">
        <f>'signal-per-mass-dry-weight'!CN136*100/'signal-per-mass-dry-weight'!CN$172</f>
        <v>0.0019923972756235</v>
      </c>
      <c r="CO136" s="66">
        <f>'signal-per-mass-dry-weight'!CO136*100/'signal-per-mass-dry-weight'!CO$172</f>
        <v>0</v>
      </c>
      <c r="CP136" s="66">
        <f>'signal-per-mass-dry-weight'!CP136*100/'signal-per-mass-dry-weight'!CP$172</f>
        <v>0</v>
      </c>
      <c r="CQ136" s="66">
        <f>'signal-per-mass-dry-weight'!CQ136*100/'signal-per-mass-dry-weight'!CQ$172</f>
        <v>0</v>
      </c>
      <c r="CR136" s="66">
        <f>'signal-per-mass-dry-weight'!CR136*100/'signal-per-mass-dry-weight'!CR$172</f>
        <v>0</v>
      </c>
      <c r="CS136" s="66">
        <f>'signal-per-mass-dry-weight'!CS136*100/'signal-per-mass-dry-weight'!CS$172</f>
        <v>0</v>
      </c>
      <c r="CT136" s="66">
        <f>'signal-per-mass-dry-weight'!CT136*100/'signal-per-mass-dry-weight'!CT$172</f>
        <v>0</v>
      </c>
      <c r="CU136" s="66">
        <f>'signal-per-mass-dry-weight'!CU136*100/'signal-per-mass-dry-weight'!CU$172</f>
        <v>0</v>
      </c>
      <c r="CV136" s="66">
        <f>'signal-per-mass-dry-weight'!CV136*100/'signal-per-mass-dry-weight'!CV$172</f>
        <v>0</v>
      </c>
      <c r="CW136" s="66">
        <f>'signal-per-mass-dry-weight'!CW136*100/'signal-per-mass-dry-weight'!CW$172</f>
        <v>0.00210620153734912</v>
      </c>
      <c r="CX136" s="66">
        <f>'signal-per-mass-dry-weight'!CX136*100/'signal-per-mass-dry-weight'!CX$172</f>
        <v>0</v>
      </c>
      <c r="CY136" s="66">
        <f>'signal-per-mass-dry-weight'!CY136*100/'signal-per-mass-dry-weight'!CY$172</f>
        <v>0</v>
      </c>
      <c r="CZ136" s="66">
        <f>'signal-per-mass-dry-weight'!CZ136*100/'signal-per-mass-dry-weight'!CZ$172</f>
        <v>0.00223665363759719</v>
      </c>
    </row>
    <row r="137" spans="1:104">
      <c r="A137">
        <f>'imported data from Web Calc'!A145</f>
        <v>782.5</v>
      </c>
      <c r="B137" t="str">
        <f>'imported data from Web Calc'!B145</f>
        <v>C42H72O10PN</v>
      </c>
      <c r="C137" s="61" t="str">
        <f>'imported data from Web Calc'!C145</f>
        <v>PS(36:5)</v>
      </c>
      <c r="D137" s="96"/>
      <c r="E137" s="96"/>
      <c r="F137" s="96"/>
      <c r="G137" s="66">
        <f>'signal-per-mass-dry-weight'!G137*100/'signal-per-mass-dry-weight'!G$172</f>
        <v>0.017655094663987</v>
      </c>
      <c r="H137" s="66">
        <f>'signal-per-mass-dry-weight'!H137*100/'signal-per-mass-dry-weight'!H$172</f>
        <v>0.00587009083866482</v>
      </c>
      <c r="I137" s="66">
        <f>'signal-per-mass-dry-weight'!I137*100/'signal-per-mass-dry-weight'!I$172</f>
        <v>0.0188658735651634</v>
      </c>
      <c r="J137" s="66">
        <f>'signal-per-mass-dry-weight'!J137*100/'signal-per-mass-dry-weight'!J$172</f>
        <v>0.00594552651203901</v>
      </c>
      <c r="K137" s="66">
        <f>'signal-per-mass-dry-weight'!K137*100/'signal-per-mass-dry-weight'!K$172</f>
        <v>0.00910443412979108</v>
      </c>
      <c r="L137" s="66">
        <f>'signal-per-mass-dry-weight'!L137*100/'signal-per-mass-dry-weight'!L$172</f>
        <v>0.0155857608922815</v>
      </c>
      <c r="M137" s="66">
        <f>'signal-per-mass-dry-weight'!M137*100/'signal-per-mass-dry-weight'!M$172</f>
        <v>0.0124030116065146</v>
      </c>
      <c r="N137" s="66">
        <f>'signal-per-mass-dry-weight'!N137*100/'signal-per-mass-dry-weight'!N$172</f>
        <v>0.0226174084680901</v>
      </c>
      <c r="O137" s="66">
        <f>'signal-per-mass-dry-weight'!O137*100/'signal-per-mass-dry-weight'!O$172</f>
        <v>0.0159394992263406</v>
      </c>
      <c r="P137" s="66">
        <f>'signal-per-mass-dry-weight'!P137*100/'signal-per-mass-dry-weight'!P$172</f>
        <v>0.0260733484731548</v>
      </c>
      <c r="Q137" s="66">
        <f t="shared" si="6"/>
        <v>0.0150060048376027</v>
      </c>
      <c r="R137" s="115">
        <f t="shared" si="7"/>
        <v>0.00675528316206391</v>
      </c>
      <c r="S137" s="66">
        <f t="shared" si="8"/>
        <v>0.450171996821981</v>
      </c>
      <c r="T137" s="66">
        <f>'signal-per-mass-dry-weight'!T137*100/'signal-per-mass-dry-weight'!T$172</f>
        <v>0.0177329226830464</v>
      </c>
      <c r="U137" s="66">
        <f>'signal-per-mass-dry-weight'!U137*100/'signal-per-mass-dry-weight'!U$172</f>
        <v>0.010456445945451</v>
      </c>
      <c r="V137" s="66">
        <f>'signal-per-mass-dry-weight'!V137*100/'signal-per-mass-dry-weight'!V$172</f>
        <v>0.0162532085434873</v>
      </c>
      <c r="W137" s="66">
        <f>'signal-per-mass-dry-weight'!W137*100/'signal-per-mass-dry-weight'!W$172</f>
        <v>0.0105536798798287</v>
      </c>
      <c r="X137" s="66">
        <f>'signal-per-mass-dry-weight'!X137*100/'signal-per-mass-dry-weight'!X$172</f>
        <v>0.0225800577507957</v>
      </c>
      <c r="Y137" s="66">
        <f>'signal-per-mass-dry-weight'!Y137*100/'signal-per-mass-dry-weight'!Y$172</f>
        <v>0.0166890578975347</v>
      </c>
      <c r="Z137" s="66">
        <f>'signal-per-mass-dry-weight'!Z137*100/'signal-per-mass-dry-weight'!Z$172</f>
        <v>0.0176704178658529</v>
      </c>
      <c r="AA137" s="66">
        <f>'signal-per-mass-dry-weight'!AA137*100/'signal-per-mass-dry-weight'!AA$172</f>
        <v>0.00718312207328782</v>
      </c>
      <c r="AB137" s="66">
        <f>'signal-per-mass-dry-weight'!AB137*100/'signal-per-mass-dry-weight'!AB$172</f>
        <v>0</v>
      </c>
      <c r="AC137" s="66">
        <f>'signal-per-mass-dry-weight'!AC137*100/'signal-per-mass-dry-weight'!AC$172</f>
        <v>0.0104470306696318</v>
      </c>
      <c r="AD137" s="66">
        <f>'signal-per-mass-dry-weight'!AD137*100/'signal-per-mass-dry-weight'!AD$172</f>
        <v>0.0228494277437655</v>
      </c>
      <c r="AE137" s="66">
        <f>'signal-per-mass-dry-weight'!AE137*100/'signal-per-mass-dry-weight'!AE$172</f>
        <v>0.013915820285275</v>
      </c>
      <c r="AF137" s="66">
        <f>'signal-per-mass-dry-weight'!AF137*100/'signal-per-mass-dry-weight'!AF$172</f>
        <v>0.0167929267037676</v>
      </c>
      <c r="AG137" s="66">
        <f>'signal-per-mass-dry-weight'!AG137*100/'signal-per-mass-dry-weight'!AG$172</f>
        <v>0.00706710730554081</v>
      </c>
      <c r="AH137" s="66">
        <f>'signal-per-mass-dry-weight'!AH137*100/'signal-per-mass-dry-weight'!AH$172</f>
        <v>0.0233458437063764</v>
      </c>
      <c r="AI137" s="66">
        <f>'signal-per-mass-dry-weight'!AI137*100/'signal-per-mass-dry-weight'!AI$172</f>
        <v>0.00929733096771221</v>
      </c>
      <c r="AJ137" s="66">
        <f>'signal-per-mass-dry-weight'!AJ137*100/'signal-per-mass-dry-weight'!AJ$172</f>
        <v>0.0240198350350639</v>
      </c>
      <c r="AK137" s="66">
        <f>'signal-per-mass-dry-weight'!AK137*100/'signal-per-mass-dry-weight'!AK$172</f>
        <v>0.00816965758568888</v>
      </c>
      <c r="AL137" s="66">
        <f>'signal-per-mass-dry-weight'!AL137*100/'signal-per-mass-dry-weight'!AL$172</f>
        <v>0.0175366442141945</v>
      </c>
      <c r="AM137" s="66">
        <f>'signal-per-mass-dry-weight'!AM137*100/'signal-per-mass-dry-weight'!AM$172</f>
        <v>0.0325242672286608</v>
      </c>
      <c r="AN137" s="66">
        <f>'signal-per-mass-dry-weight'!AN137*100/'signal-per-mass-dry-weight'!AN$172</f>
        <v>0.0207265083149925</v>
      </c>
      <c r="AO137" s="66">
        <f>'signal-per-mass-dry-weight'!AO137*100/'signal-per-mass-dry-weight'!AO$172</f>
        <v>0.0118200904380892</v>
      </c>
      <c r="AP137" s="66">
        <f>'signal-per-mass-dry-weight'!AP137*100/'signal-per-mass-dry-weight'!AP$172</f>
        <v>0.025847896215037</v>
      </c>
      <c r="AQ137" s="66">
        <f>'signal-per-mass-dry-weight'!AQ137*100/'signal-per-mass-dry-weight'!AQ$172</f>
        <v>0.033172828030443</v>
      </c>
      <c r="AR137" s="66">
        <f>'signal-per-mass-dry-weight'!AR137*100/'signal-per-mass-dry-weight'!AR$172</f>
        <v>0.027382825595578</v>
      </c>
      <c r="AS137" s="66">
        <f>'signal-per-mass-dry-weight'!AS137*100/'signal-per-mass-dry-weight'!AS$172</f>
        <v>0.0245359857279288</v>
      </c>
      <c r="AT137" s="66">
        <f>'signal-per-mass-dry-weight'!AT137*100/'signal-per-mass-dry-weight'!AT$172</f>
        <v>0.0318314320697923</v>
      </c>
      <c r="AU137" s="66">
        <f>'signal-per-mass-dry-weight'!AU137*100/'signal-per-mass-dry-weight'!AU$172</f>
        <v>0.0375518004103629</v>
      </c>
      <c r="AV137" s="66">
        <f>'signal-per-mass-dry-weight'!AV137*100/'signal-per-mass-dry-weight'!AV$172</f>
        <v>0.0411181756850424</v>
      </c>
      <c r="AW137" s="66">
        <f>'signal-per-mass-dry-weight'!AW137*100/'signal-per-mass-dry-weight'!AW$172</f>
        <v>0.0407668139812814</v>
      </c>
      <c r="AX137" s="66">
        <f>'signal-per-mass-dry-weight'!AX137*100/'signal-per-mass-dry-weight'!AX$172</f>
        <v>0.0246977828624853</v>
      </c>
      <c r="AY137" s="66">
        <f>'signal-per-mass-dry-weight'!AY137*100/'signal-per-mass-dry-weight'!AY$172</f>
        <v>0.040003513879128</v>
      </c>
      <c r="AZ137" s="66">
        <f>'signal-per-mass-dry-weight'!AZ137*100/'signal-per-mass-dry-weight'!AZ$172</f>
        <v>0.0352478155776628</v>
      </c>
      <c r="BA137" s="66">
        <f>'signal-per-mass-dry-weight'!BA137*100/'signal-per-mass-dry-weight'!BA$172</f>
        <v>0.0236198387363766</v>
      </c>
      <c r="BB137" s="66">
        <f>'signal-per-mass-dry-weight'!BB137*100/'signal-per-mass-dry-weight'!BB$172</f>
        <v>0.0294491118188445</v>
      </c>
      <c r="BC137" s="66">
        <f>'signal-per-mass-dry-weight'!BC137*100/'signal-per-mass-dry-weight'!BC$172</f>
        <v>0.0313554642418439</v>
      </c>
      <c r="BD137" s="66">
        <f>'signal-per-mass-dry-weight'!BD137*100/'signal-per-mass-dry-weight'!BD$172</f>
        <v>0.027202494002186</v>
      </c>
      <c r="BE137" s="66">
        <f>'signal-per-mass-dry-weight'!BE137*100/'signal-per-mass-dry-weight'!BE$172</f>
        <v>0.0334894203118671</v>
      </c>
      <c r="BF137" s="66">
        <f>'signal-per-mass-dry-weight'!BF137*100/'signal-per-mass-dry-weight'!BF$172</f>
        <v>0.0252637522770777</v>
      </c>
      <c r="BG137" s="66">
        <f>'signal-per-mass-dry-weight'!BG137*100/'signal-per-mass-dry-weight'!BG$172</f>
        <v>0.0271027774934534</v>
      </c>
      <c r="BH137" s="66">
        <f>'signal-per-mass-dry-weight'!BH137*100/'signal-per-mass-dry-weight'!BH$172</f>
        <v>0</v>
      </c>
      <c r="BI137" s="66">
        <f>'signal-per-mass-dry-weight'!BI137*100/'signal-per-mass-dry-weight'!BI$172</f>
        <v>0.0195931302193331</v>
      </c>
      <c r="BJ137" s="66">
        <f>'signal-per-mass-dry-weight'!BJ137*100/'signal-per-mass-dry-weight'!BJ$172</f>
        <v>0</v>
      </c>
      <c r="BK137" s="66">
        <f>'signal-per-mass-dry-weight'!BK137*100/'signal-per-mass-dry-weight'!BK$172</f>
        <v>0</v>
      </c>
      <c r="BL137" s="66">
        <f>'signal-per-mass-dry-weight'!BL137*100/'signal-per-mass-dry-weight'!BL$172</f>
        <v>0.0213411471551255</v>
      </c>
      <c r="BM137" s="121">
        <f>'signal-per-mass-dry-weight'!BM137*100/'signal-per-mass-dry-weight'!BM$172</f>
        <v>0.00361083926530561</v>
      </c>
      <c r="BN137" s="66">
        <f>'signal-per-mass-dry-weight'!BN137*100/'signal-per-mass-dry-weight'!BN$172</f>
        <v>0</v>
      </c>
      <c r="BO137" s="66">
        <f>'signal-per-mass-dry-weight'!BO137*100/'signal-per-mass-dry-weight'!BO$172</f>
        <v>0.00253420246557991</v>
      </c>
      <c r="BP137" s="66">
        <f>'signal-per-mass-dry-weight'!BP137*100/'signal-per-mass-dry-weight'!BP$172</f>
        <v>0.0065037401601284</v>
      </c>
      <c r="BQ137" s="66">
        <f>'signal-per-mass-dry-weight'!BQ137*100/'signal-per-mass-dry-weight'!BQ$172</f>
        <v>0</v>
      </c>
      <c r="BR137" s="66">
        <f>'signal-per-mass-dry-weight'!BR137*100/'signal-per-mass-dry-weight'!BR$172</f>
        <v>0.00387432320610375</v>
      </c>
      <c r="BS137" s="66">
        <f>'signal-per-mass-dry-weight'!BS137*100/'signal-per-mass-dry-weight'!BS$172</f>
        <v>0.00499284122852343</v>
      </c>
      <c r="BT137" s="66">
        <f>'signal-per-mass-dry-weight'!BT137*100/'signal-per-mass-dry-weight'!BT$172</f>
        <v>0</v>
      </c>
      <c r="BU137" s="66">
        <f>'signal-per-mass-dry-weight'!BU137*100/'signal-per-mass-dry-weight'!BU$172</f>
        <v>0.0096838608579675</v>
      </c>
      <c r="BV137" s="66">
        <f>'signal-per-mass-dry-weight'!BV137*100/'signal-per-mass-dry-weight'!BV$172</f>
        <v>0.0129575411537076</v>
      </c>
      <c r="BW137" s="66">
        <f>'signal-per-mass-dry-weight'!BW137*100/'signal-per-mass-dry-weight'!BW$172</f>
        <v>0</v>
      </c>
      <c r="BX137" s="66">
        <f>'signal-per-mass-dry-weight'!BX137*100/'signal-per-mass-dry-weight'!BX$172</f>
        <v>0.00824207471081338</v>
      </c>
      <c r="BY137" s="66">
        <f>'signal-per-mass-dry-weight'!BY137*100/'signal-per-mass-dry-weight'!BY$172</f>
        <v>0</v>
      </c>
      <c r="BZ137" s="66">
        <f>'signal-per-mass-dry-weight'!BZ137*100/'signal-per-mass-dry-weight'!BZ$172</f>
        <v>0</v>
      </c>
      <c r="CA137" s="66">
        <f>'signal-per-mass-dry-weight'!CA137*100/'signal-per-mass-dry-weight'!CA$172</f>
        <v>0.012043193317812</v>
      </c>
      <c r="CB137" s="66">
        <f>'signal-per-mass-dry-weight'!CB137*100/'signal-per-mass-dry-weight'!CB$172</f>
        <v>0.00352446926652859</v>
      </c>
      <c r="CC137" s="66">
        <f>'signal-per-mass-dry-weight'!CC137*100/'signal-per-mass-dry-weight'!CC$172</f>
        <v>0.00482527682252959</v>
      </c>
      <c r="CD137" s="66">
        <f>'signal-per-mass-dry-weight'!CD137*100/'signal-per-mass-dry-weight'!CD$172</f>
        <v>0.0185443058580529</v>
      </c>
      <c r="CE137" s="66">
        <f>'signal-per-mass-dry-weight'!CE137*100/'signal-per-mass-dry-weight'!CE$172</f>
        <v>0.00539891290188466</v>
      </c>
      <c r="CF137" s="66">
        <f>'signal-per-mass-dry-weight'!CF137*100/'signal-per-mass-dry-weight'!CF$172</f>
        <v>0.0115026244545943</v>
      </c>
      <c r="CG137" s="66">
        <f>'signal-per-mass-dry-weight'!CG137*100/'signal-per-mass-dry-weight'!CG$172</f>
        <v>0</v>
      </c>
      <c r="CH137" s="66">
        <f>'signal-per-mass-dry-weight'!CH137*100/'signal-per-mass-dry-weight'!CH$172</f>
        <v>0</v>
      </c>
      <c r="CI137" s="66">
        <f>'signal-per-mass-dry-weight'!CI137*100/'signal-per-mass-dry-weight'!CI$172</f>
        <v>0.00945339643276841</v>
      </c>
      <c r="CJ137" s="66">
        <f>'signal-per-mass-dry-weight'!CJ137*100/'signal-per-mass-dry-weight'!CJ$172</f>
        <v>0.0142537138643294</v>
      </c>
      <c r="CK137" s="66">
        <f>'signal-per-mass-dry-weight'!CK137*100/'signal-per-mass-dry-weight'!CK$172</f>
        <v>0</v>
      </c>
      <c r="CL137" s="66">
        <f>'signal-per-mass-dry-weight'!CL137*100/'signal-per-mass-dry-weight'!CL$172</f>
        <v>0.0194024834598256</v>
      </c>
      <c r="CM137" s="66">
        <f>'signal-per-mass-dry-weight'!CM137*100/'signal-per-mass-dry-weight'!CM$172</f>
        <v>0.0127022462985229</v>
      </c>
      <c r="CN137" s="66">
        <f>'signal-per-mass-dry-weight'!CN137*100/'signal-per-mass-dry-weight'!CN$172</f>
        <v>0.0235102878523573</v>
      </c>
      <c r="CO137" s="66">
        <f>'signal-per-mass-dry-weight'!CO137*100/'signal-per-mass-dry-weight'!CO$172</f>
        <v>0.00593773533545942</v>
      </c>
      <c r="CP137" s="66">
        <f>'signal-per-mass-dry-weight'!CP137*100/'signal-per-mass-dry-weight'!CP$172</f>
        <v>0.0232615658505108</v>
      </c>
      <c r="CQ137" s="66">
        <f>'signal-per-mass-dry-weight'!CQ137*100/'signal-per-mass-dry-weight'!CQ$172</f>
        <v>0.00818947906224901</v>
      </c>
      <c r="CR137" s="66">
        <f>'signal-per-mass-dry-weight'!CR137*100/'signal-per-mass-dry-weight'!CR$172</f>
        <v>0</v>
      </c>
      <c r="CS137" s="66">
        <f>'signal-per-mass-dry-weight'!CS137*100/'signal-per-mass-dry-weight'!CS$172</f>
        <v>0.0146977777246007</v>
      </c>
      <c r="CT137" s="66">
        <f>'signal-per-mass-dry-weight'!CT137*100/'signal-per-mass-dry-weight'!CT$172</f>
        <v>0.0075188300598365</v>
      </c>
      <c r="CU137" s="66">
        <f>'signal-per-mass-dry-weight'!CU137*100/'signal-per-mass-dry-weight'!CU$172</f>
        <v>0</v>
      </c>
      <c r="CV137" s="66">
        <f>'signal-per-mass-dry-weight'!CV137*100/'signal-per-mass-dry-weight'!CV$172</f>
        <v>0.012586043824193</v>
      </c>
      <c r="CW137" s="66">
        <f>'signal-per-mass-dry-weight'!CW137*100/'signal-per-mass-dry-weight'!CW$172</f>
        <v>0.00800356584192665</v>
      </c>
      <c r="CX137" s="66">
        <f>'signal-per-mass-dry-weight'!CX137*100/'signal-per-mass-dry-weight'!CX$172</f>
        <v>0.00851615932501062</v>
      </c>
      <c r="CY137" s="66">
        <f>'signal-per-mass-dry-weight'!CY137*100/'signal-per-mass-dry-weight'!CY$172</f>
        <v>0</v>
      </c>
      <c r="CZ137" s="66">
        <f>'signal-per-mass-dry-weight'!CZ137*100/'signal-per-mass-dry-weight'!CZ$172</f>
        <v>0.0241558592860496</v>
      </c>
    </row>
    <row r="138" spans="1:104">
      <c r="A138">
        <f>'imported data from Web Calc'!A146</f>
        <v>784.5</v>
      </c>
      <c r="B138" t="str">
        <f>'imported data from Web Calc'!B146</f>
        <v>C42H74O10PN</v>
      </c>
      <c r="C138" s="61" t="str">
        <f>'imported data from Web Calc'!C146</f>
        <v>PS(36:4)</v>
      </c>
      <c r="D138" s="96"/>
      <c r="E138" s="96"/>
      <c r="F138" s="96"/>
      <c r="G138" s="66">
        <f>'signal-per-mass-dry-weight'!G138*100/'signal-per-mass-dry-weight'!G$172</f>
        <v>0.0179594928478488</v>
      </c>
      <c r="H138" s="66">
        <f>'signal-per-mass-dry-weight'!H138*100/'signal-per-mass-dry-weight'!H$172</f>
        <v>0.0192408533045125</v>
      </c>
      <c r="I138" s="66">
        <f>'signal-per-mass-dry-weight'!I138*100/'signal-per-mass-dry-weight'!I$172</f>
        <v>0.0256966208904811</v>
      </c>
      <c r="J138" s="66">
        <f>'signal-per-mass-dry-weight'!J138*100/'signal-per-mass-dry-weight'!J$172</f>
        <v>0.0260942552472823</v>
      </c>
      <c r="K138" s="66">
        <f>'signal-per-mass-dry-weight'!K138*100/'signal-per-mass-dry-weight'!K$172</f>
        <v>0.0224359269626995</v>
      </c>
      <c r="L138" s="66">
        <f>'signal-per-mass-dry-weight'!L138*100/'signal-per-mass-dry-weight'!L$172</f>
        <v>0.0224045312826547</v>
      </c>
      <c r="M138" s="66">
        <f>'signal-per-mass-dry-weight'!M138*100/'signal-per-mass-dry-weight'!M$172</f>
        <v>0.0225212579170923</v>
      </c>
      <c r="N138" s="66">
        <f>'signal-per-mass-dry-weight'!N138*100/'signal-per-mass-dry-weight'!N$172</f>
        <v>0.0262761068967518</v>
      </c>
      <c r="O138" s="66">
        <f>'signal-per-mass-dry-weight'!O138*100/'signal-per-mass-dry-weight'!O$172</f>
        <v>0.0195923011323769</v>
      </c>
      <c r="P138" s="66">
        <f>'signal-per-mass-dry-weight'!P138*100/'signal-per-mass-dry-weight'!P$172</f>
        <v>0.0297503591552663</v>
      </c>
      <c r="Q138" s="66">
        <f t="shared" si="6"/>
        <v>0.0231971705636966</v>
      </c>
      <c r="R138" s="115">
        <f t="shared" si="7"/>
        <v>0.00372394512644016</v>
      </c>
      <c r="S138" s="66">
        <f t="shared" si="8"/>
        <v>0.160534454674748</v>
      </c>
      <c r="T138" s="66">
        <f>'signal-per-mass-dry-weight'!T138*100/'signal-per-mass-dry-weight'!T$172</f>
        <v>0.0297537981556884</v>
      </c>
      <c r="U138" s="66">
        <f>'signal-per-mass-dry-weight'!U138*100/'signal-per-mass-dry-weight'!U$172</f>
        <v>0.0160452360197438</v>
      </c>
      <c r="V138" s="66">
        <f>'signal-per-mass-dry-weight'!V138*100/'signal-per-mass-dry-weight'!V$172</f>
        <v>0.028028492284177</v>
      </c>
      <c r="W138" s="66">
        <f>'signal-per-mass-dry-weight'!W138*100/'signal-per-mass-dry-weight'!W$172</f>
        <v>0.0282784499344129</v>
      </c>
      <c r="X138" s="66">
        <f>'signal-per-mass-dry-weight'!X138*100/'signal-per-mass-dry-weight'!X$172</f>
        <v>0.0250105500781383</v>
      </c>
      <c r="Y138" s="66">
        <f>'signal-per-mass-dry-weight'!Y138*100/'signal-per-mass-dry-weight'!Y$172</f>
        <v>0.0276011342151535</v>
      </c>
      <c r="Z138" s="66">
        <f>'signal-per-mass-dry-weight'!Z138*100/'signal-per-mass-dry-weight'!Z$172</f>
        <v>0.0190789294348702</v>
      </c>
      <c r="AA138" s="66">
        <f>'signal-per-mass-dry-weight'!AA138*100/'signal-per-mass-dry-weight'!AA$172</f>
        <v>0.0195540545328391</v>
      </c>
      <c r="AB138" s="66">
        <f>'signal-per-mass-dry-weight'!AB138*100/'signal-per-mass-dry-weight'!AB$172</f>
        <v>0.0127475403128628</v>
      </c>
      <c r="AC138" s="66">
        <f>'signal-per-mass-dry-weight'!AC138*100/'signal-per-mass-dry-weight'!AC$172</f>
        <v>0.0305729279890694</v>
      </c>
      <c r="AD138" s="66">
        <f>'signal-per-mass-dry-weight'!AD138*100/'signal-per-mass-dry-weight'!AD$172</f>
        <v>0.0138048625951916</v>
      </c>
      <c r="AE138" s="66">
        <f>'signal-per-mass-dry-weight'!AE138*100/'signal-per-mass-dry-weight'!AE$172</f>
        <v>0.022419932681832</v>
      </c>
      <c r="AF138" s="66">
        <f>'signal-per-mass-dry-weight'!AF138*100/'signal-per-mass-dry-weight'!AF$172</f>
        <v>0.0216540370653845</v>
      </c>
      <c r="AG138" s="66">
        <f>'signal-per-mass-dry-weight'!AG138*100/'signal-per-mass-dry-weight'!AG$172</f>
        <v>0.0192382365539722</v>
      </c>
      <c r="AH138" s="66">
        <f>'signal-per-mass-dry-weight'!AH138*100/'signal-per-mass-dry-weight'!AH$172</f>
        <v>0.0326243200512183</v>
      </c>
      <c r="AI138" s="66">
        <f>'signal-per-mass-dry-weight'!AI138*100/'signal-per-mass-dry-weight'!AI$172</f>
        <v>0.0220811610483165</v>
      </c>
      <c r="AJ138" s="66">
        <f>'signal-per-mass-dry-weight'!AJ138*100/'signal-per-mass-dry-weight'!AJ$172</f>
        <v>0.0243730679032266</v>
      </c>
      <c r="AK138" s="66">
        <f>'signal-per-mass-dry-weight'!AK138*100/'signal-per-mass-dry-weight'!AK$172</f>
        <v>0.0113791659229238</v>
      </c>
      <c r="AL138" s="66">
        <f>'signal-per-mass-dry-weight'!AL138*100/'signal-per-mass-dry-weight'!AL$172</f>
        <v>0.0142485234240331</v>
      </c>
      <c r="AM138" s="66">
        <f>'signal-per-mass-dry-weight'!AM138*100/'signal-per-mass-dry-weight'!AM$172</f>
        <v>0.0192460113417305</v>
      </c>
      <c r="AN138" s="66">
        <f>'signal-per-mass-dry-weight'!AN138*100/'signal-per-mass-dry-weight'!AN$172</f>
        <v>0.0167081036416776</v>
      </c>
      <c r="AO138" s="66">
        <f>'signal-per-mass-dry-weight'!AO138*100/'signal-per-mass-dry-weight'!AO$172</f>
        <v>0.01646369739591</v>
      </c>
      <c r="AP138" s="66">
        <f>'signal-per-mass-dry-weight'!AP138*100/'signal-per-mass-dry-weight'!AP$172</f>
        <v>0.0234741098279418</v>
      </c>
      <c r="AQ138" s="66">
        <f>'signal-per-mass-dry-weight'!AQ138*100/'signal-per-mass-dry-weight'!AQ$172</f>
        <v>0.0348466863255571</v>
      </c>
      <c r="AR138" s="66">
        <f>'signal-per-mass-dry-weight'!AR138*100/'signal-per-mass-dry-weight'!AR$172</f>
        <v>0.0275144737955567</v>
      </c>
      <c r="AS138" s="66">
        <f>'signal-per-mass-dry-weight'!AS138*100/'signal-per-mass-dry-weight'!AS$172</f>
        <v>0.0272900249422881</v>
      </c>
      <c r="AT138" s="66">
        <f>'signal-per-mass-dry-weight'!AT138*100/'signal-per-mass-dry-weight'!AT$172</f>
        <v>0.0240776216938172</v>
      </c>
      <c r="AU138" s="66">
        <f>'signal-per-mass-dry-weight'!AU138*100/'signal-per-mass-dry-weight'!AU$172</f>
        <v>0.0298588968540733</v>
      </c>
      <c r="AV138" s="66">
        <f>'signal-per-mass-dry-weight'!AV138*100/'signal-per-mass-dry-weight'!AV$172</f>
        <v>0.0275047256271568</v>
      </c>
      <c r="AW138" s="66">
        <f>'signal-per-mass-dry-weight'!AW138*100/'signal-per-mass-dry-weight'!AW$172</f>
        <v>0.0409381031156565</v>
      </c>
      <c r="AX138" s="66">
        <f>'signal-per-mass-dry-weight'!AX138*100/'signal-per-mass-dry-weight'!AX$172</f>
        <v>0.0231958906613882</v>
      </c>
      <c r="AY138" s="66">
        <f>'signal-per-mass-dry-weight'!AY138*100/'signal-per-mass-dry-weight'!AY$172</f>
        <v>0.0292618295967695</v>
      </c>
      <c r="AZ138" s="66">
        <f>'signal-per-mass-dry-weight'!AZ138*100/'signal-per-mass-dry-weight'!AZ$172</f>
        <v>0.0316429253481291</v>
      </c>
      <c r="BA138" s="66">
        <f>'signal-per-mass-dry-weight'!BA138*100/'signal-per-mass-dry-weight'!BA$172</f>
        <v>0.0290327184467963</v>
      </c>
      <c r="BB138" s="66">
        <f>'signal-per-mass-dry-weight'!BB138*100/'signal-per-mass-dry-weight'!BB$172</f>
        <v>0.026744601549767</v>
      </c>
      <c r="BC138" s="66">
        <f>'signal-per-mass-dry-weight'!BC138*100/'signal-per-mass-dry-weight'!BC$172</f>
        <v>0.0265187170981552</v>
      </c>
      <c r="BD138" s="66">
        <f>'signal-per-mass-dry-weight'!BD138*100/'signal-per-mass-dry-weight'!BD$172</f>
        <v>0.0253433307430438</v>
      </c>
      <c r="BE138" s="66">
        <f>'signal-per-mass-dry-weight'!BE138*100/'signal-per-mass-dry-weight'!BE$172</f>
        <v>0.0223637404096025</v>
      </c>
      <c r="BF138" s="66">
        <f>'signal-per-mass-dry-weight'!BF138*100/'signal-per-mass-dry-weight'!BF$172</f>
        <v>0.0226799594305584</v>
      </c>
      <c r="BG138" s="66">
        <f>'signal-per-mass-dry-weight'!BG138*100/'signal-per-mass-dry-weight'!BG$172</f>
        <v>0.0236233668692938</v>
      </c>
      <c r="BH138" s="66">
        <f>'signal-per-mass-dry-weight'!BH138*100/'signal-per-mass-dry-weight'!BH$172</f>
        <v>0</v>
      </c>
      <c r="BI138" s="66">
        <f>'signal-per-mass-dry-weight'!BI138*100/'signal-per-mass-dry-weight'!BI$172</f>
        <v>0.0202928848700236</v>
      </c>
      <c r="BJ138" s="66">
        <f>'signal-per-mass-dry-weight'!BJ138*100/'signal-per-mass-dry-weight'!BJ$172</f>
        <v>0.0161524895104475</v>
      </c>
      <c r="BK138" s="66">
        <f>'signal-per-mass-dry-weight'!BK138*100/'signal-per-mass-dry-weight'!BK$172</f>
        <v>0.0299189389550227</v>
      </c>
      <c r="BL138" s="66">
        <f>'signal-per-mass-dry-weight'!BL138*100/'signal-per-mass-dry-weight'!BL$172</f>
        <v>0.030677899035493</v>
      </c>
      <c r="BM138" s="121">
        <f>'signal-per-mass-dry-weight'!BM138*100/'signal-per-mass-dry-weight'!BM$172</f>
        <v>0.00857574325510083</v>
      </c>
      <c r="BN138" s="66">
        <f>'signal-per-mass-dry-weight'!BN138*100/'signal-per-mass-dry-weight'!BN$172</f>
        <v>0.0063748059161725</v>
      </c>
      <c r="BO138" s="66">
        <f>'signal-per-mass-dry-weight'!BO138*100/'signal-per-mass-dry-weight'!BO$172</f>
        <v>0.00918648393772717</v>
      </c>
      <c r="BP138" s="66">
        <f>'signal-per-mass-dry-weight'!BP138*100/'signal-per-mass-dry-weight'!BP$172</f>
        <v>0.00731670768014445</v>
      </c>
      <c r="BQ138" s="66">
        <f>'signal-per-mass-dry-weight'!BQ138*100/'signal-per-mass-dry-weight'!BQ$172</f>
        <v>0.017438220537784</v>
      </c>
      <c r="BR138" s="66">
        <f>'signal-per-mass-dry-weight'!BR138*100/'signal-per-mass-dry-weight'!BR$172</f>
        <v>0.00435861360686671</v>
      </c>
      <c r="BS138" s="66">
        <f>'signal-per-mass-dry-weight'!BS138*100/'signal-per-mass-dry-weight'!BS$172</f>
        <v>0.0135916233443138</v>
      </c>
      <c r="BT138" s="66">
        <f>'signal-per-mass-dry-weight'!BT138*100/'signal-per-mass-dry-weight'!BT$172</f>
        <v>0</v>
      </c>
      <c r="BU138" s="66">
        <f>'signal-per-mass-dry-weight'!BU138*100/'signal-per-mass-dry-weight'!BU$172</f>
        <v>0.0209816985255962</v>
      </c>
      <c r="BV138" s="66">
        <f>'signal-per-mass-dry-weight'!BV138*100/'signal-per-mass-dry-weight'!BV$172</f>
        <v>0.0136774045511359</v>
      </c>
      <c r="BW138" s="66">
        <f>'signal-per-mass-dry-weight'!BW138*100/'signal-per-mass-dry-weight'!BW$172</f>
        <v>0</v>
      </c>
      <c r="BX138" s="66">
        <f>'signal-per-mass-dry-weight'!BX138*100/'signal-per-mass-dry-weight'!BX$172</f>
        <v>0.0144236307439234</v>
      </c>
      <c r="BY138" s="66">
        <f>'signal-per-mass-dry-weight'!BY138*100/'signal-per-mass-dry-weight'!BY$172</f>
        <v>0</v>
      </c>
      <c r="BZ138" s="66">
        <f>'signal-per-mass-dry-weight'!BZ138*100/'signal-per-mass-dry-weight'!BZ$172</f>
        <v>0.0241877253878286</v>
      </c>
      <c r="CA138" s="66">
        <f>'signal-per-mass-dry-weight'!CA138*100/'signal-per-mass-dry-weight'!CA$172</f>
        <v>0</v>
      </c>
      <c r="CB138" s="66">
        <f>'signal-per-mass-dry-weight'!CB138*100/'signal-per-mass-dry-weight'!CB$172</f>
        <v>0.0171817876743269</v>
      </c>
      <c r="CC138" s="66">
        <f>'signal-per-mass-dry-weight'!CC138*100/'signal-per-mass-dry-weight'!CC$172</f>
        <v>0.00542843642534578</v>
      </c>
      <c r="CD138" s="66">
        <f>'signal-per-mass-dry-weight'!CD138*100/'signal-per-mass-dry-weight'!CD$172</f>
        <v>0.0188170162383184</v>
      </c>
      <c r="CE138" s="66">
        <f>'signal-per-mass-dry-weight'!CE138*100/'signal-per-mass-dry-weight'!CE$172</f>
        <v>0</v>
      </c>
      <c r="CF138" s="66">
        <f>'signal-per-mass-dry-weight'!CF138*100/'signal-per-mass-dry-weight'!CF$172</f>
        <v>0.0165350226534793</v>
      </c>
      <c r="CG138" s="66">
        <f>'signal-per-mass-dry-weight'!CG138*100/'signal-per-mass-dry-weight'!CG$172</f>
        <v>0.0252406677167023</v>
      </c>
      <c r="CH138" s="66">
        <f>'signal-per-mass-dry-weight'!CH138*100/'signal-per-mass-dry-weight'!CH$172</f>
        <v>0.0295284728829096</v>
      </c>
      <c r="CI138" s="66">
        <f>'signal-per-mass-dry-weight'!CI138*100/'signal-per-mass-dry-weight'!CI$172</f>
        <v>0.0165434437573447</v>
      </c>
      <c r="CJ138" s="66">
        <f>'signal-per-mass-dry-weight'!CJ138*100/'signal-per-mass-dry-weight'!CJ$172</f>
        <v>0.0183797889303195</v>
      </c>
      <c r="CK138" s="66">
        <f>'signal-per-mass-dry-weight'!CK138*100/'signal-per-mass-dry-weight'!CK$172</f>
        <v>0.0259356622296356</v>
      </c>
      <c r="CL138" s="66">
        <f>'signal-per-mass-dry-weight'!CL138*100/'signal-per-mass-dry-weight'!CL$172</f>
        <v>0.0167311270414439</v>
      </c>
      <c r="CM138" s="66">
        <f>'signal-per-mass-dry-weight'!CM138*100/'signal-per-mass-dry-weight'!CM$172</f>
        <v>0.00635112314926146</v>
      </c>
      <c r="CN138" s="66">
        <f>'signal-per-mass-dry-weight'!CN138*100/'signal-per-mass-dry-weight'!CN$172</f>
        <v>0.0316791166824136</v>
      </c>
      <c r="CO138" s="66">
        <f>'signal-per-mass-dry-weight'!CO138*100/'signal-per-mass-dry-weight'!CO$172</f>
        <v>0.0363686289296889</v>
      </c>
      <c r="CP138" s="66">
        <f>'signal-per-mass-dry-weight'!CP138*100/'signal-per-mass-dry-weight'!CP$172</f>
        <v>0.0157846339699895</v>
      </c>
      <c r="CQ138" s="66">
        <f>'signal-per-mass-dry-weight'!CQ138*100/'signal-per-mass-dry-weight'!CQ$172</f>
        <v>0.017256402309739</v>
      </c>
      <c r="CR138" s="66">
        <f>'signal-per-mass-dry-weight'!CR138*100/'signal-per-mass-dry-weight'!CR$172</f>
        <v>0</v>
      </c>
      <c r="CS138" s="66">
        <f>'signal-per-mass-dry-weight'!CS138*100/'signal-per-mass-dry-weight'!CS$172</f>
        <v>0.0204719046878367</v>
      </c>
      <c r="CT138" s="66">
        <f>'signal-per-mass-dry-weight'!CT138*100/'signal-per-mass-dry-weight'!CT$172</f>
        <v>0.00845868381731605</v>
      </c>
      <c r="CU138" s="66">
        <f>'signal-per-mass-dry-weight'!CU138*100/'signal-per-mass-dry-weight'!CU$172</f>
        <v>0</v>
      </c>
      <c r="CV138" s="66">
        <f>'signal-per-mass-dry-weight'!CV138*100/'signal-per-mass-dry-weight'!CV$172</f>
        <v>0.00960513870793678</v>
      </c>
      <c r="CW138" s="66">
        <f>'signal-per-mass-dry-weight'!CW138*100/'signal-per-mass-dry-weight'!CW$172</f>
        <v>0.0124265890703598</v>
      </c>
      <c r="CX138" s="66">
        <f>'signal-per-mass-dry-weight'!CX138*100/'signal-per-mass-dry-weight'!CX$172</f>
        <v>0.0202258783969002</v>
      </c>
      <c r="CY138" s="66">
        <f>'signal-per-mass-dry-weight'!CY138*100/'signal-per-mass-dry-weight'!CY$172</f>
        <v>0</v>
      </c>
      <c r="CZ138" s="66">
        <f>'signal-per-mass-dry-weight'!CZ138*100/'signal-per-mass-dry-weight'!CZ$172</f>
        <v>0.0221428710122121</v>
      </c>
    </row>
    <row r="139" spans="1:104">
      <c r="A139">
        <f>'imported data from Web Calc'!A147</f>
        <v>786.5</v>
      </c>
      <c r="B139" t="str">
        <f>'imported data from Web Calc'!B147</f>
        <v>C42H76O10PN</v>
      </c>
      <c r="C139" s="61" t="str">
        <f>'imported data from Web Calc'!C147</f>
        <v>PS(36:3)</v>
      </c>
      <c r="D139" s="96"/>
      <c r="E139" s="96"/>
      <c r="F139" s="96"/>
      <c r="G139" s="66">
        <f>'signal-per-mass-dry-weight'!G139*100/'signal-per-mass-dry-weight'!G$172</f>
        <v>0.0356145875118358</v>
      </c>
      <c r="H139" s="66">
        <f>'signal-per-mass-dry-weight'!H139*100/'signal-per-mass-dry-weight'!H$172</f>
        <v>0.0316332672972493</v>
      </c>
      <c r="I139" s="66">
        <f>'signal-per-mass-dry-weight'!I139*100/'signal-per-mass-dry-weight'!I$172</f>
        <v>0.028298810347745</v>
      </c>
      <c r="J139" s="66">
        <f>'signal-per-mass-dry-weight'!J139*100/'signal-per-mass-dry-weight'!J$172</f>
        <v>0.0254336411903891</v>
      </c>
      <c r="K139" s="66">
        <f>'signal-per-mass-dry-weight'!K139*100/'signal-per-mass-dry-weight'!K$172</f>
        <v>0.0152824430035779</v>
      </c>
      <c r="L139" s="66">
        <f>'signal-per-mass-dry-weight'!L139*100/'signal-per-mass-dry-weight'!L$172</f>
        <v>0.0347432586557109</v>
      </c>
      <c r="M139" s="66">
        <f>'signal-per-mass-dry-weight'!M139*100/'signal-per-mass-dry-weight'!M$172</f>
        <v>0.0316603191008399</v>
      </c>
      <c r="N139" s="66">
        <f>'signal-per-mass-dry-weight'!N139*100/'signal-per-mass-dry-weight'!N$172</f>
        <v>0.0422413364036389</v>
      </c>
      <c r="O139" s="66">
        <f>'signal-per-mass-dry-weight'!O139*100/'signal-per-mass-dry-weight'!O$172</f>
        <v>0.0322110713532299</v>
      </c>
      <c r="P139" s="66">
        <f>'signal-per-mass-dry-weight'!P139*100/'signal-per-mass-dry-weight'!P$172</f>
        <v>0.0357672857259944</v>
      </c>
      <c r="Q139" s="66">
        <f t="shared" si="6"/>
        <v>0.0312886020590211</v>
      </c>
      <c r="R139" s="115">
        <f t="shared" si="7"/>
        <v>0.00723566986528204</v>
      </c>
      <c r="S139" s="66">
        <f t="shared" si="8"/>
        <v>0.231255773320683</v>
      </c>
      <c r="T139" s="66">
        <f>'signal-per-mass-dry-weight'!T139*100/'signal-per-mass-dry-weight'!T$172</f>
        <v>0.0338460110825453</v>
      </c>
      <c r="U139" s="66">
        <f>'signal-per-mass-dry-weight'!U139*100/'signal-per-mass-dry-weight'!U$172</f>
        <v>0.0535442145827406</v>
      </c>
      <c r="V139" s="66">
        <f>'signal-per-mass-dry-weight'!V139*100/'signal-per-mass-dry-weight'!V$172</f>
        <v>0.0426232101599615</v>
      </c>
      <c r="W139" s="66">
        <f>'signal-per-mass-dry-weight'!W139*100/'signal-per-mass-dry-weight'!W$172</f>
        <v>0.0334199862861243</v>
      </c>
      <c r="X139" s="66">
        <f>'signal-per-mass-dry-weight'!X139*100/'signal-per-mass-dry-weight'!X$172</f>
        <v>0.0342621015177004</v>
      </c>
      <c r="Y139" s="66">
        <f>'signal-per-mass-dry-weight'!Y139*100/'signal-per-mass-dry-weight'!Y$172</f>
        <v>0.0271732096536783</v>
      </c>
      <c r="Z139" s="66">
        <f>'signal-per-mass-dry-weight'!Z139*100/'signal-per-mass-dry-weight'!Z$172</f>
        <v>0.0341884171752371</v>
      </c>
      <c r="AA139" s="66">
        <f>'signal-per-mass-dry-weight'!AA139*100/'signal-per-mass-dry-weight'!AA$172</f>
        <v>0.0187559298580293</v>
      </c>
      <c r="AB139" s="66">
        <f>'signal-per-mass-dry-weight'!AB139*100/'signal-per-mass-dry-weight'!AB$172</f>
        <v>0.0516610844258122</v>
      </c>
      <c r="AC139" s="66">
        <f>'signal-per-mass-dry-weight'!AC139*100/'signal-per-mass-dry-weight'!AC$172</f>
        <v>0.0425562866983529</v>
      </c>
      <c r="AD139" s="66">
        <f>'signal-per-mass-dry-weight'!AD139*100/'signal-per-mass-dry-weight'!AD$172</f>
        <v>0.0366542903389571</v>
      </c>
      <c r="AE139" s="66">
        <f>'signal-per-mass-dry-weight'!AE139*100/'signal-per-mass-dry-weight'!AE$172</f>
        <v>0.0286047416975098</v>
      </c>
      <c r="AF139" s="66">
        <f>'signal-per-mass-dry-weight'!AF139*100/'signal-per-mass-dry-weight'!AF$172</f>
        <v>0.0340277725313185</v>
      </c>
      <c r="AG139" s="66">
        <f>'signal-per-mass-dry-weight'!AG139*100/'signal-per-mass-dry-weight'!AG$172</f>
        <v>0.0145268316836117</v>
      </c>
      <c r="AH139" s="66">
        <f>'signal-per-mass-dry-weight'!AH139*100/'signal-per-mass-dry-weight'!AH$172</f>
        <v>0.0350187655595646</v>
      </c>
      <c r="AI139" s="66">
        <f>'signal-per-mass-dry-weight'!AI139*100/'signal-per-mass-dry-weight'!AI$172</f>
        <v>0.0546218194353092</v>
      </c>
      <c r="AJ139" s="66">
        <f>'signal-per-mass-dry-weight'!AJ139*100/'signal-per-mass-dry-weight'!AJ$172</f>
        <v>0.0307312595301553</v>
      </c>
      <c r="AK139" s="66">
        <f>'signal-per-mass-dry-weight'!AK139*100/'signal-per-mass-dry-weight'!AK$172</f>
        <v>0.0166310886565809</v>
      </c>
      <c r="AL139" s="66">
        <f>'signal-per-mass-dry-weight'!AL139*100/'signal-per-mass-dry-weight'!AL$172</f>
        <v>0.0281317000936038</v>
      </c>
      <c r="AM139" s="66">
        <f>'signal-per-mass-dry-weight'!AM139*100/'signal-per-mass-dry-weight'!AM$172</f>
        <v>0.0338670122059909</v>
      </c>
      <c r="AN139" s="66">
        <f>'signal-per-mass-dry-weight'!AN139*100/'signal-per-mass-dry-weight'!AN$172</f>
        <v>0.0395495617847306</v>
      </c>
      <c r="AO139" s="66">
        <f>'signal-per-mass-dry-weight'!AO139*100/'signal-per-mass-dry-weight'!AO$172</f>
        <v>0.0198408660925069</v>
      </c>
      <c r="AP139" s="66">
        <f>'signal-per-mass-dry-weight'!AP139*100/'signal-per-mass-dry-weight'!AP$172</f>
        <v>0.0440469251827672</v>
      </c>
      <c r="AQ139" s="66">
        <f>'signal-per-mass-dry-weight'!AQ139*100/'signal-per-mass-dry-weight'!AQ$172</f>
        <v>0.0330206590945236</v>
      </c>
      <c r="AR139" s="66">
        <f>'signal-per-mass-dry-weight'!AR139*100/'signal-per-mass-dry-weight'!AR$172</f>
        <v>0.0443654433928355</v>
      </c>
      <c r="AS139" s="66">
        <f>'signal-per-mass-dry-weight'!AS139*100/'signal-per-mass-dry-weight'!AS$172</f>
        <v>0.0368039785918931</v>
      </c>
      <c r="AT139" s="66">
        <f>'signal-per-mass-dry-weight'!AT139*100/'signal-per-mass-dry-weight'!AT$172</f>
        <v>0.0477471481046884</v>
      </c>
      <c r="AU139" s="66">
        <f>'signal-per-mass-dry-weight'!AU139*100/'signal-per-mass-dry-weight'!AU$172</f>
        <v>0.049156349842732</v>
      </c>
      <c r="AV139" s="66">
        <f>'signal-per-mass-dry-weight'!AV139*100/'signal-per-mass-dry-weight'!AV$172</f>
        <v>0.0352838399459486</v>
      </c>
      <c r="AW139" s="66">
        <f>'signal-per-mass-dry-weight'!AW139*100/'signal-per-mass-dry-weight'!AW$172</f>
        <v>0.0611502209719221</v>
      </c>
      <c r="AX139" s="66">
        <f>'signal-per-mass-dry-weight'!AX139*100/'signal-per-mass-dry-weight'!AX$172</f>
        <v>0.0345435206252328</v>
      </c>
      <c r="AY139" s="66">
        <f>'signal-per-mass-dry-weight'!AY139*100/'signal-per-mass-dry-weight'!AY$172</f>
        <v>0.0470411690986042</v>
      </c>
      <c r="AZ139" s="66">
        <f>'signal-per-mass-dry-weight'!AZ139*100/'signal-per-mass-dry-weight'!AZ$172</f>
        <v>0.0628853073374212</v>
      </c>
      <c r="BA139" s="66">
        <f>'signal-per-mass-dry-weight'!BA139*100/'signal-per-mass-dry-weight'!BA$172</f>
        <v>0.0477317574464278</v>
      </c>
      <c r="BB139" s="66">
        <f>'signal-per-mass-dry-weight'!BB139*100/'signal-per-mass-dry-weight'!BB$172</f>
        <v>0.0591987247786977</v>
      </c>
      <c r="BC139" s="66">
        <f>'signal-per-mass-dry-weight'!BC139*100/'signal-per-mass-dry-weight'!BC$172</f>
        <v>0.0428635867561376</v>
      </c>
      <c r="BD139" s="66">
        <f>'signal-per-mass-dry-weight'!BD139*100/'signal-per-mass-dry-weight'!BD$172</f>
        <v>0.0486317968312463</v>
      </c>
      <c r="BE139" s="66">
        <f>'signal-per-mass-dry-weight'!BE139*100/'signal-per-mass-dry-weight'!BE$172</f>
        <v>0.0378722639097289</v>
      </c>
      <c r="BF139" s="66">
        <f>'signal-per-mass-dry-weight'!BF139*100/'signal-per-mass-dry-weight'!BF$172</f>
        <v>0.0364601879453281</v>
      </c>
      <c r="BG139" s="66">
        <f>'signal-per-mass-dry-weight'!BG139*100/'signal-per-mass-dry-weight'!BG$172</f>
        <v>0.0250883818689399</v>
      </c>
      <c r="BH139" s="66">
        <f>'signal-per-mass-dry-weight'!BH139*100/'signal-per-mass-dry-weight'!BH$172</f>
        <v>0</v>
      </c>
      <c r="BI139" s="66">
        <f>'signal-per-mass-dry-weight'!BI139*100/'signal-per-mass-dry-weight'!BI$172</f>
        <v>0.0468835615962614</v>
      </c>
      <c r="BJ139" s="66">
        <f>'signal-per-mass-dry-weight'!BJ139*100/'signal-per-mass-dry-weight'!BJ$172</f>
        <v>0.0144522274567162</v>
      </c>
      <c r="BK139" s="66">
        <f>'signal-per-mass-dry-weight'!BK139*100/'signal-per-mass-dry-weight'!BK$172</f>
        <v>0.0381724393564083</v>
      </c>
      <c r="BL139" s="66">
        <f>'signal-per-mass-dry-weight'!BL139*100/'signal-per-mass-dry-weight'!BL$172</f>
        <v>0.0342347568946806</v>
      </c>
      <c r="BM139" s="121">
        <f>'signal-per-mass-dry-weight'!BM139*100/'signal-per-mass-dry-weight'!BM$172</f>
        <v>0.0121865825204064</v>
      </c>
      <c r="BN139" s="66">
        <f>'signal-per-mass-dry-weight'!BN139*100/'signal-per-mass-dry-weight'!BN$172</f>
        <v>0.0120413000638814</v>
      </c>
      <c r="BO139" s="66">
        <f>'signal-per-mass-dry-weight'!BO139*100/'signal-per-mass-dry-weight'!BO$172</f>
        <v>0.0212239456492317</v>
      </c>
      <c r="BP139" s="66">
        <f>'signal-per-mass-dry-weight'!BP139*100/'signal-per-mass-dry-weight'!BP$172</f>
        <v>0.0219501230404334</v>
      </c>
      <c r="BQ139" s="66">
        <f>'signal-per-mass-dry-weight'!BQ139*100/'signal-per-mass-dry-weight'!BQ$172</f>
        <v>0.0320964349028779</v>
      </c>
      <c r="BR139" s="66">
        <f>'signal-per-mass-dry-weight'!BR139*100/'signal-per-mass-dry-weight'!BR$172</f>
        <v>0.0130758408206001</v>
      </c>
      <c r="BS139" s="66">
        <f>'signal-per-mass-dry-weight'!BS139*100/'signal-per-mass-dry-weight'!BS$172</f>
        <v>0.0241320659378632</v>
      </c>
      <c r="BT139" s="66">
        <f>'signal-per-mass-dry-weight'!BT139*100/'signal-per-mass-dry-weight'!BT$172</f>
        <v>0.0111612455888633</v>
      </c>
      <c r="BU139" s="66">
        <f>'signal-per-mass-dry-weight'!BU139*100/'signal-per-mass-dry-weight'!BU$172</f>
        <v>0.0199057139858221</v>
      </c>
      <c r="BV139" s="66">
        <f>'signal-per-mass-dry-weight'!BV139*100/'signal-per-mass-dry-weight'!BV$172</f>
        <v>0.0482308476276896</v>
      </c>
      <c r="BW139" s="66">
        <f>'signal-per-mass-dry-weight'!BW139*100/'signal-per-mass-dry-weight'!BW$172</f>
        <v>0.0163056141821865</v>
      </c>
      <c r="BX139" s="66">
        <f>'signal-per-mass-dry-weight'!BX139*100/'signal-per-mass-dry-weight'!BX$172</f>
        <v>0.019722107343732</v>
      </c>
      <c r="BY139" s="66">
        <f>'signal-per-mass-dry-weight'!BY139*100/'signal-per-mass-dry-weight'!BY$172</f>
        <v>0</v>
      </c>
      <c r="BZ139" s="66">
        <f>'signal-per-mass-dry-weight'!BZ139*100/'signal-per-mass-dry-weight'!BZ$172</f>
        <v>0.0291493100827678</v>
      </c>
      <c r="CA139" s="66">
        <f>'signal-per-mass-dry-weight'!CA139*100/'signal-per-mass-dry-weight'!CA$172</f>
        <v>0.0105377941530855</v>
      </c>
      <c r="CB139" s="66">
        <f>'signal-per-mass-dry-weight'!CB139*100/'signal-per-mass-dry-weight'!CB$172</f>
        <v>0.0339230166903377</v>
      </c>
      <c r="CC139" s="66">
        <f>'signal-per-mass-dry-weight'!CC139*100/'signal-per-mass-dry-weight'!CC$172</f>
        <v>0.0223169053041993</v>
      </c>
      <c r="CD139" s="66">
        <f>'signal-per-mass-dry-weight'!CD139*100/'signal-per-mass-dry-weight'!CD$172</f>
        <v>0.0209986992804423</v>
      </c>
      <c r="CE139" s="66">
        <f>'signal-per-mass-dry-weight'!CE139*100/'signal-per-mass-dry-weight'!CE$172</f>
        <v>0.0182213310438607</v>
      </c>
      <c r="CF139" s="66">
        <f>'signal-per-mass-dry-weight'!CF139*100/'signal-per-mass-dry-weight'!CF$172</f>
        <v>0.032830407297488</v>
      </c>
      <c r="CG139" s="66">
        <f>'signal-per-mass-dry-weight'!CG139*100/'signal-per-mass-dry-weight'!CG$172</f>
        <v>0.0234999320121021</v>
      </c>
      <c r="CH139" s="66">
        <f>'signal-per-mass-dry-weight'!CH139*100/'signal-per-mass-dry-weight'!CH$172</f>
        <v>0</v>
      </c>
      <c r="CI139" s="66">
        <f>'signal-per-mass-dry-weight'!CI139*100/'signal-per-mass-dry-weight'!CI$172</f>
        <v>0.0226206271784101</v>
      </c>
      <c r="CJ139" s="66">
        <f>'signal-per-mass-dry-weight'!CJ139*100/'signal-per-mass-dry-weight'!CJ$172</f>
        <v>0.0251315481292124</v>
      </c>
      <c r="CK139" s="66">
        <f>'signal-per-mass-dry-weight'!CK139*100/'signal-per-mass-dry-weight'!CK$172</f>
        <v>0.0179554584666708</v>
      </c>
      <c r="CL139" s="66">
        <f>'signal-per-mass-dry-weight'!CL139*100/'signal-per-mass-dry-weight'!CL$172</f>
        <v>0.0389455646258819</v>
      </c>
      <c r="CM139" s="66">
        <f>'signal-per-mass-dry-weight'!CM139*100/'signal-per-mass-dry-weight'!CM$172</f>
        <v>0.0261101729469638</v>
      </c>
      <c r="CN139" s="66">
        <f>'signal-per-mass-dry-weight'!CN139*100/'signal-per-mass-dry-weight'!CN$172</f>
        <v>0.0392502263297829</v>
      </c>
      <c r="CO139" s="66">
        <f>'signal-per-mass-dry-weight'!CO139*100/'signal-per-mass-dry-weight'!CO$172</f>
        <v>0.0423063642651483</v>
      </c>
      <c r="CP139" s="66">
        <f>'signal-per-mass-dry-weight'!CP139*100/'signal-per-mass-dry-weight'!CP$172</f>
        <v>0.022430795641564</v>
      </c>
      <c r="CQ139" s="66">
        <f>'signal-per-mass-dry-weight'!CQ139*100/'signal-per-mass-dry-weight'!CQ$172</f>
        <v>0.0342203232243977</v>
      </c>
      <c r="CR139" s="66">
        <f>'signal-per-mass-dry-weight'!CR139*100/'signal-per-mass-dry-weight'!CR$172</f>
        <v>0.00633086372775942</v>
      </c>
      <c r="CS139" s="66">
        <f>'signal-per-mass-dry-weight'!CS139*100/'signal-per-mass-dry-weight'!CS$172</f>
        <v>0.0246712697520083</v>
      </c>
      <c r="CT139" s="66">
        <f>'signal-per-mass-dry-weight'!CT139*100/'signal-per-mass-dry-weight'!CT$172</f>
        <v>0.0253760514519482</v>
      </c>
      <c r="CU139" s="66">
        <f>'signal-per-mass-dry-weight'!CU139*100/'signal-per-mass-dry-weight'!CU$172</f>
        <v>0</v>
      </c>
      <c r="CV139" s="66">
        <f>'signal-per-mass-dry-weight'!CV139*100/'signal-per-mass-dry-weight'!CV$172</f>
        <v>0.0288154161238104</v>
      </c>
      <c r="CW139" s="66">
        <f>'signal-per-mass-dry-weight'!CW139*100/'signal-per-mass-dry-weight'!CW$172</f>
        <v>0.0330673641363812</v>
      </c>
      <c r="CX139" s="66">
        <f>'signal-per-mass-dry-weight'!CX139*100/'signal-per-mass-dry-weight'!CX$172</f>
        <v>0.0287420377219108</v>
      </c>
      <c r="CY139" s="66">
        <f>'signal-per-mass-dry-weight'!CY139*100/'signal-per-mass-dry-weight'!CY$172</f>
        <v>0</v>
      </c>
      <c r="CZ139" s="66">
        <f>'signal-per-mass-dry-weight'!CZ139*100/'signal-per-mass-dry-weight'!CZ$172</f>
        <v>0.0149855793719011</v>
      </c>
    </row>
    <row r="140" spans="1:104">
      <c r="A140">
        <f>'imported data from Web Calc'!A148</f>
        <v>788.5</v>
      </c>
      <c r="B140" t="str">
        <f>'imported data from Web Calc'!B148</f>
        <v>C42H78O10PN</v>
      </c>
      <c r="C140" s="61" t="str">
        <f>'imported data from Web Calc'!C148</f>
        <v>PS(36:2)</v>
      </c>
      <c r="D140" s="96"/>
      <c r="E140" s="96"/>
      <c r="F140" s="96"/>
      <c r="G140" s="66">
        <f>'signal-per-mass-dry-weight'!G140*100/'signal-per-mass-dry-weight'!G$172</f>
        <v>0.0206990765026054</v>
      </c>
      <c r="H140" s="66">
        <f>'signal-per-mass-dry-weight'!H140*100/'signal-per-mass-dry-weight'!H$172</f>
        <v>0.0189147371468089</v>
      </c>
      <c r="I140" s="66">
        <f>'signal-per-mass-dry-weight'!I140*100/'signal-per-mass-dry-weight'!I$172</f>
        <v>0.0221186103867432</v>
      </c>
      <c r="J140" s="66">
        <f>'signal-per-mass-dry-weight'!J140*100/'signal-per-mass-dry-weight'!J$172</f>
        <v>0.0191578076499035</v>
      </c>
      <c r="K140" s="66">
        <f>'signal-per-mass-dry-weight'!K140*100/'signal-per-mass-dry-weight'!K$172</f>
        <v>0.0351171030720513</v>
      </c>
      <c r="L140" s="66">
        <f>'signal-per-mass-dry-weight'!L140*100/'signal-per-mass-dry-weight'!L$172</f>
        <v>0.0383149955268588</v>
      </c>
      <c r="M140" s="66">
        <f>'signal-per-mass-dry-weight'!M140*100/'signal-per-mass-dry-weight'!M$172</f>
        <v>0.0254588132975826</v>
      </c>
      <c r="N140" s="66">
        <f>'signal-per-mass-dry-weight'!N140*100/'signal-per-mass-dry-weight'!N$172</f>
        <v>0.0325956769098946</v>
      </c>
      <c r="O140" s="66">
        <f>'signal-per-mass-dry-weight'!O140*100/'signal-per-mass-dry-weight'!O$172</f>
        <v>0.0358638732592662</v>
      </c>
      <c r="P140" s="66">
        <f>'signal-per-mass-dry-weight'!P140*100/'signal-per-mass-dry-weight'!P$172</f>
        <v>0.022730611489417</v>
      </c>
      <c r="Q140" s="66">
        <f t="shared" si="6"/>
        <v>0.0270971305241131</v>
      </c>
      <c r="R140" s="115">
        <f t="shared" si="7"/>
        <v>0.00756237752406097</v>
      </c>
      <c r="S140" s="66">
        <f t="shared" si="8"/>
        <v>0.279084071921615</v>
      </c>
      <c r="T140" s="66">
        <f>'signal-per-mass-dry-weight'!T140*100/'signal-per-mass-dry-weight'!T$172</f>
        <v>0.0262583662806649</v>
      </c>
      <c r="U140" s="66">
        <f>'signal-per-mass-dry-weight'!U140*100/'signal-per-mass-dry-weight'!U$172</f>
        <v>0.019470623484633</v>
      </c>
      <c r="V140" s="66">
        <f>'signal-per-mass-dry-weight'!V140*100/'signal-per-mass-dry-weight'!V$172</f>
        <v>0.0295211338851095</v>
      </c>
      <c r="W140" s="66">
        <f>'signal-per-mass-dry-weight'!W140*100/'signal-per-mass-dry-weight'!W$172</f>
        <v>0.0213779669360633</v>
      </c>
      <c r="X140" s="66">
        <f>'signal-per-mass-dry-weight'!X140*100/'signal-per-mass-dry-weight'!X$172</f>
        <v>0.0194439386187407</v>
      </c>
      <c r="Y140" s="66">
        <f>'signal-per-mass-dry-weight'!Y140*100/'signal-per-mass-dry-weight'!Y$172</f>
        <v>0.0402249087786733</v>
      </c>
      <c r="Z140" s="66">
        <f>'signal-per-mass-dry-weight'!Z140*100/'signal-per-mass-dry-weight'!Z$172</f>
        <v>0.0343164636815114</v>
      </c>
      <c r="AA140" s="66">
        <f>'signal-per-mass-dry-weight'!AA140*100/'signal-per-mass-dry-weight'!AA$172</f>
        <v>0.0271362389435318</v>
      </c>
      <c r="AB140" s="66">
        <f>'signal-per-mass-dry-weight'!AB140*100/'signal-per-mass-dry-weight'!AB$172</f>
        <v>0</v>
      </c>
      <c r="AC140" s="66">
        <f>'signal-per-mass-dry-weight'!AC140*100/'signal-per-mass-dry-weight'!AC$172</f>
        <v>0.0365646073437111</v>
      </c>
      <c r="AD140" s="66">
        <f>'signal-per-mass-dry-weight'!AD140*100/'signal-per-mass-dry-weight'!AD$172</f>
        <v>0.0180891302971477</v>
      </c>
      <c r="AE140" s="66">
        <f>'signal-per-mass-dry-weight'!AE140*100/'signal-per-mass-dry-weight'!AE$172</f>
        <v>0.0293778428244695</v>
      </c>
      <c r="AF140" s="66">
        <f>'signal-per-mass-dry-weight'!AF140*100/'signal-per-mass-dry-weight'!AF$172</f>
        <v>0.0344696916551019</v>
      </c>
      <c r="AG140" s="66">
        <f>'signal-per-mass-dry-weight'!AG140*100/'signal-per-mass-dry-weight'!AG$172</f>
        <v>0.0424026438332449</v>
      </c>
      <c r="AH140" s="66">
        <f>'signal-per-mass-dry-weight'!AH140*100/'signal-per-mass-dry-weight'!AH$172</f>
        <v>0.0263389005918093</v>
      </c>
      <c r="AI140" s="66">
        <f>'signal-per-mass-dry-weight'!AI140*100/'signal-per-mass-dry-weight'!AI$172</f>
        <v>0.0209189946773525</v>
      </c>
      <c r="AJ140" s="66">
        <f>'signal-per-mass-dry-weight'!AJ140*100/'signal-per-mass-dry-weight'!AJ$172</f>
        <v>0.0204875063534369</v>
      </c>
      <c r="AK140" s="66">
        <f>'signal-per-mass-dry-weight'!AK140*100/'signal-per-mass-dry-weight'!AK$172</f>
        <v>0.0256760666978793</v>
      </c>
      <c r="AL140" s="66">
        <f>'signal-per-mass-dry-weight'!AL140*100/'signal-per-mass-dry-weight'!AL$172</f>
        <v>0.0248435793034423</v>
      </c>
      <c r="AM140" s="66">
        <f>'signal-per-mass-dry-weight'!AM140*100/'signal-per-mass-dry-weight'!AM$172</f>
        <v>0.0310323283649608</v>
      </c>
      <c r="AN140" s="66">
        <f>'signal-per-mass-dry-weight'!AN140*100/'signal-per-mass-dry-weight'!AN$172</f>
        <v>0.0376461069394762</v>
      </c>
      <c r="AO140" s="66">
        <f>'signal-per-mass-dry-weight'!AO140*100/'signal-per-mass-dry-weight'!AO$172</f>
        <v>0.00759862956734308</v>
      </c>
      <c r="AP140" s="66">
        <f>'signal-per-mass-dry-weight'!AP140*100/'signal-per-mass-dry-weight'!AP$172</f>
        <v>0.0232103557849312</v>
      </c>
      <c r="AQ140" s="66">
        <f>'signal-per-mass-dry-weight'!AQ140*100/'signal-per-mass-dry-weight'!AQ$172</f>
        <v>0.0301294493120538</v>
      </c>
      <c r="AR140" s="66">
        <f>'signal-per-mass-dry-weight'!AR140*100/'signal-per-mass-dry-weight'!AR$172</f>
        <v>0.0392311635936646</v>
      </c>
      <c r="AS140" s="66">
        <f>'signal-per-mass-dry-weight'!AS140*100/'signal-per-mass-dry-weight'!AS$172</f>
        <v>0.0370543457931985</v>
      </c>
      <c r="AT140" s="66">
        <f>'signal-per-mass-dry-weight'!AT140*100/'signal-per-mass-dry-weight'!AT$172</f>
        <v>0.0236695264108712</v>
      </c>
      <c r="AU140" s="66">
        <f>'signal-per-mass-dry-weight'!AU140*100/'signal-per-mass-dry-weight'!AU$172</f>
        <v>0.0362479184516697</v>
      </c>
      <c r="AV140" s="66">
        <f>'signal-per-mass-dry-weight'!AV140*100/'signal-per-mass-dry-weight'!AV$172</f>
        <v>0.0300051552296255</v>
      </c>
      <c r="AW140" s="66">
        <f>'signal-per-mass-dry-weight'!AW140*100/'signal-per-mass-dry-weight'!AW$172</f>
        <v>0.0356281399500274</v>
      </c>
      <c r="AX140" s="66">
        <f>'signal-per-mass-dry-weight'!AX140*100/'signal-per-mass-dry-weight'!AX$172</f>
        <v>0.0313728593118056</v>
      </c>
      <c r="AY140" s="66">
        <f>'signal-per-mass-dry-weight'!AY140*100/'signal-per-mass-dry-weight'!AY$172</f>
        <v>0.0251873976275991</v>
      </c>
      <c r="AZ140" s="66">
        <f>'signal-per-mass-dry-weight'!AZ140*100/'signal-per-mass-dry-weight'!AZ$172</f>
        <v>0.0392532491660336</v>
      </c>
      <c r="BA140" s="66">
        <f>'signal-per-mass-dry-weight'!BA140*100/'signal-per-mass-dry-weight'!BA$172</f>
        <v>0.038382237946612</v>
      </c>
      <c r="BB140" s="66">
        <f>'signal-per-mass-dry-weight'!BB140*100/'signal-per-mass-dry-weight'!BB$172</f>
        <v>0.0354591346390169</v>
      </c>
      <c r="BC140" s="66">
        <f>'signal-per-mass-dry-weight'!BC140*100/'signal-per-mass-dry-weight'!BC$172</f>
        <v>0.0363589957697977</v>
      </c>
      <c r="BD140" s="66">
        <f>'signal-per-mass-dry-weight'!BD140*100/'signal-per-mass-dry-weight'!BD$172</f>
        <v>0.0311165219161696</v>
      </c>
      <c r="BE140" s="66">
        <f>'signal-per-mass-dry-weight'!BE140*100/'signal-per-mass-dry-weight'!BE$172</f>
        <v>0.0301180021596657</v>
      </c>
      <c r="BF140" s="66">
        <f>'signal-per-mass-dry-weight'!BF140*100/'signal-per-mass-dry-weight'!BF$172</f>
        <v>0.0338763950988088</v>
      </c>
      <c r="BG140" s="66">
        <f>'signal-per-mass-dry-weight'!BG140*100/'signal-per-mass-dry-weight'!BG$172</f>
        <v>0.0179464337456651</v>
      </c>
      <c r="BH140" s="66">
        <f>'signal-per-mass-dry-weight'!BH140*100/'signal-per-mass-dry-weight'!BH$172</f>
        <v>0.0347316617872231</v>
      </c>
      <c r="BI140" s="66">
        <f>'signal-per-mass-dry-weight'!BI140*100/'signal-per-mass-dry-weight'!BI$172</f>
        <v>0.0195931302193331</v>
      </c>
      <c r="BJ140" s="66">
        <f>'signal-per-mass-dry-weight'!BJ140*100/'signal-per-mass-dry-weight'!BJ$172</f>
        <v>0.0238036687522384</v>
      </c>
      <c r="BK140" s="66">
        <f>'signal-per-mass-dry-weight'!BK140*100/'signal-per-mass-dry-weight'!BK$172</f>
        <v>0.0288872514048495</v>
      </c>
      <c r="BL140" s="66">
        <f>'signal-per-mass-dry-weight'!BL140*100/'signal-per-mass-dry-weight'!BL$172</f>
        <v>0.034679364127079</v>
      </c>
      <c r="BM140" s="121">
        <f>'signal-per-mass-dry-weight'!BM140*100/'signal-per-mass-dry-weight'!BM$172</f>
        <v>0.00812438834693762</v>
      </c>
      <c r="BN140" s="66">
        <f>'signal-per-mass-dry-weight'!BN140*100/'signal-per-mass-dry-weight'!BN$172</f>
        <v>0.00566649414770889</v>
      </c>
      <c r="BO140" s="66">
        <f>'signal-per-mass-dry-weight'!BO140*100/'signal-per-mass-dry-weight'!BO$172</f>
        <v>0.00886970862952968</v>
      </c>
      <c r="BP140" s="66">
        <f>'signal-per-mass-dry-weight'!BP140*100/'signal-per-mass-dry-weight'!BP$172</f>
        <v>0</v>
      </c>
      <c r="BQ140" s="66">
        <f>'signal-per-mass-dry-weight'!BQ140*100/'signal-per-mass-dry-weight'!BQ$172</f>
        <v>0.024767327720331</v>
      </c>
      <c r="BR140" s="66">
        <f>'signal-per-mass-dry-weight'!BR140*100/'signal-per-mass-dry-weight'!BR$172</f>
        <v>0.00387432320610375</v>
      </c>
      <c r="BS140" s="66">
        <f>'signal-per-mass-dry-weight'!BS140*100/'signal-per-mass-dry-weight'!BS$172</f>
        <v>0.0188618446410885</v>
      </c>
      <c r="BT140" s="66">
        <f>'signal-per-mass-dry-weight'!BT140*100/'signal-per-mass-dry-weight'!BT$172</f>
        <v>0.0118177894470318</v>
      </c>
      <c r="BU140" s="66">
        <f>'signal-per-mass-dry-weight'!BU140*100/'signal-per-mass-dry-weight'!BU$172</f>
        <v>0.0150637835568383</v>
      </c>
      <c r="BV140" s="66">
        <f>'signal-per-mass-dry-weight'!BV140*100/'signal-per-mass-dry-weight'!BV$172</f>
        <v>0.0417520770508358</v>
      </c>
      <c r="BW140" s="66">
        <f>'signal-per-mass-dry-weight'!BW140*100/'signal-per-mass-dry-weight'!BW$172</f>
        <v>0.00483129309101823</v>
      </c>
      <c r="BX140" s="66">
        <f>'signal-per-mass-dry-weight'!BX140*100/'signal-per-mass-dry-weight'!BX$172</f>
        <v>0.0170728690438277</v>
      </c>
      <c r="BY140" s="66">
        <f>'signal-per-mass-dry-weight'!BY140*100/'signal-per-mass-dry-weight'!BY$172</f>
        <v>0</v>
      </c>
      <c r="BZ140" s="66">
        <f>'signal-per-mass-dry-weight'!BZ140*100/'signal-per-mass-dry-weight'!BZ$172</f>
        <v>0.0173655464322872</v>
      </c>
      <c r="CA140" s="66">
        <f>'signal-per-mass-dry-weight'!CA140*100/'signal-per-mass-dry-weight'!CA$172</f>
        <v>0.012043193317812</v>
      </c>
      <c r="CB140" s="66">
        <f>'signal-per-mass-dry-weight'!CB140*100/'signal-per-mass-dry-weight'!CB$172</f>
        <v>0.0167412290160108</v>
      </c>
      <c r="CC140" s="66">
        <f>'signal-per-mass-dry-weight'!CC140*100/'signal-per-mass-dry-weight'!CC$172</f>
        <v>0.0229200649070155</v>
      </c>
      <c r="CD140" s="66">
        <f>'signal-per-mass-dry-weight'!CD140*100/'signal-per-mass-dry-weight'!CD$172</f>
        <v>0.0185443058580529</v>
      </c>
      <c r="CE140" s="66">
        <f>'signal-per-mass-dry-weight'!CE140*100/'signal-per-mass-dry-weight'!CE$172</f>
        <v>0.0121475540292405</v>
      </c>
      <c r="CF140" s="66">
        <f>'signal-per-mass-dry-weight'!CF140*100/'signal-per-mass-dry-weight'!CF$172</f>
        <v>0.0306736652122515</v>
      </c>
      <c r="CG140" s="66">
        <f>'signal-per-mass-dry-weight'!CG140*100/'signal-per-mass-dry-weight'!CG$172</f>
        <v>0.0156666213414014</v>
      </c>
      <c r="CH140" s="66">
        <f>'signal-per-mass-dry-weight'!CH140*100/'signal-per-mass-dry-weight'!CH$172</f>
        <v>0.0262475314514752</v>
      </c>
      <c r="CI140" s="66">
        <f>'signal-per-mass-dry-weight'!CI140*100/'signal-per-mass-dry-weight'!CI$172</f>
        <v>0.0263344614912834</v>
      </c>
      <c r="CJ140" s="66">
        <f>'signal-per-mass-dry-weight'!CJ140*100/'signal-per-mass-dry-weight'!CJ$172</f>
        <v>0.0105027365316111</v>
      </c>
      <c r="CK140" s="66">
        <f>'signal-per-mass-dry-weight'!CK140*100/'signal-per-mass-dry-weight'!CK$172</f>
        <v>0.0186204754469178</v>
      </c>
      <c r="CL140" s="66">
        <f>'signal-per-mass-dry-weight'!CL140*100/'signal-per-mass-dry-weight'!CL$172</f>
        <v>0.0362742082075001</v>
      </c>
      <c r="CM140" s="66">
        <f>'signal-per-mass-dry-weight'!CM140*100/'signal-per-mass-dry-weight'!CM$172</f>
        <v>0.0268158532968817</v>
      </c>
      <c r="CN140" s="66">
        <f>'signal-per-mass-dry-weight'!CN140*100/'signal-per-mass-dry-weight'!CN$172</f>
        <v>0.0314798769548513</v>
      </c>
      <c r="CO140" s="66">
        <f>'signal-per-mass-dry-weight'!CO140*100/'signal-per-mass-dry-weight'!CO$172</f>
        <v>0.0133599045047837</v>
      </c>
      <c r="CP140" s="66">
        <f>'signal-per-mass-dry-weight'!CP140*100/'signal-per-mass-dry-weight'!CP$172</f>
        <v>0</v>
      </c>
      <c r="CQ140" s="66">
        <f>'signal-per-mass-dry-weight'!CQ140*100/'signal-per-mass-dry-weight'!CQ$172</f>
        <v>0.0228135488162651</v>
      </c>
      <c r="CR140" s="66">
        <f>'signal-per-mass-dry-weight'!CR140*100/'signal-per-mass-dry-weight'!CR$172</f>
        <v>0.00723527283172504</v>
      </c>
      <c r="CS140" s="66">
        <f>'signal-per-mass-dry-weight'!CS140*100/'signal-per-mass-dry-weight'!CS$172</f>
        <v>0.00944857139438616</v>
      </c>
      <c r="CT140" s="66">
        <f>'signal-per-mass-dry-weight'!CT140*100/'signal-per-mass-dry-weight'!CT$172</f>
        <v>0.0075188300598365</v>
      </c>
      <c r="CU140" s="66">
        <f>'signal-per-mass-dry-weight'!CU140*100/'signal-per-mass-dry-weight'!CU$172</f>
        <v>0</v>
      </c>
      <c r="CV140" s="66">
        <f>'signal-per-mass-dry-weight'!CV140*100/'signal-per-mass-dry-weight'!CV$172</f>
        <v>0.0158981606200333</v>
      </c>
      <c r="CW140" s="66">
        <f>'signal-per-mass-dry-weight'!CW140*100/'signal-per-mass-dry-weight'!CW$172</f>
        <v>0.031171782752767</v>
      </c>
      <c r="CX140" s="66">
        <f>'signal-per-mass-dry-weight'!CX140*100/'signal-per-mass-dry-weight'!CX$172</f>
        <v>0.00851615932501062</v>
      </c>
      <c r="CY140" s="66">
        <f>'signal-per-mass-dry-weight'!CY140*100/'signal-per-mass-dry-weight'!CY$172</f>
        <v>0</v>
      </c>
      <c r="CZ140" s="66">
        <f>'signal-per-mass-dry-weight'!CZ140*100/'signal-per-mass-dry-weight'!CZ$172</f>
        <v>0.0152092447356609</v>
      </c>
    </row>
    <row r="141" spans="1:104">
      <c r="A141">
        <f>'imported data from Web Calc'!A149</f>
        <v>790.6</v>
      </c>
      <c r="B141" t="str">
        <f>'imported data from Web Calc'!B149</f>
        <v>C42H80O10PN</v>
      </c>
      <c r="C141" s="61" t="str">
        <f>'imported data from Web Calc'!C149</f>
        <v>PS(36:1)</v>
      </c>
      <c r="D141" s="96"/>
      <c r="E141" s="96"/>
      <c r="F141" s="96"/>
      <c r="G141" s="66">
        <f>'signal-per-mass-dry-weight'!G141*100/'signal-per-mass-dry-weight'!G$172</f>
        <v>0.00913194551585532</v>
      </c>
      <c r="H141" s="66">
        <f>'signal-per-mass-dry-weight'!H141*100/'signal-per-mass-dry-weight'!H$172</f>
        <v>0</v>
      </c>
      <c r="I141" s="66">
        <f>'signal-per-mass-dry-weight'!I141*100/'signal-per-mass-dry-weight'!I$172</f>
        <v>0.00650547364315978</v>
      </c>
      <c r="J141" s="66">
        <f>'signal-per-mass-dry-weight'!J141*100/'signal-per-mass-dry-weight'!J$172</f>
        <v>0.00330307028446612</v>
      </c>
      <c r="K141" s="66">
        <f>'signal-per-mass-dry-weight'!K141*100/'signal-per-mass-dry-weight'!K$172</f>
        <v>0.00325158361778253</v>
      </c>
      <c r="L141" s="66">
        <f>'signal-per-mass-dry-weight'!L141*100/'signal-per-mass-dry-weight'!L$172</f>
        <v>0</v>
      </c>
      <c r="M141" s="66">
        <f>'signal-per-mass-dry-weight'!M141*100/'signal-per-mass-dry-weight'!M$172</f>
        <v>0.003263950422767</v>
      </c>
      <c r="N141" s="66">
        <f>'signal-per-mass-dry-weight'!N141*100/'signal-per-mass-dry-weight'!N$172</f>
        <v>0.00665217896120298</v>
      </c>
      <c r="O141" s="66">
        <f>'signal-per-mass-dry-weight'!O141*100/'signal-per-mass-dry-weight'!O$172</f>
        <v>0</v>
      </c>
      <c r="P141" s="66">
        <f>'signal-per-mass-dry-weight'!P141*100/'signal-per-mass-dry-weight'!P$172</f>
        <v>0.0100282109512134</v>
      </c>
      <c r="Q141" s="66">
        <f t="shared" si="6"/>
        <v>0.00421364133964471</v>
      </c>
      <c r="R141" s="115">
        <f t="shared" si="7"/>
        <v>0.00372855087040098</v>
      </c>
      <c r="S141" s="66">
        <f t="shared" si="8"/>
        <v>0.884876184244805</v>
      </c>
      <c r="T141" s="66">
        <f>'signal-per-mass-dry-weight'!T141*100/'signal-per-mass-dry-weight'!T$172</f>
        <v>0.00170508871952369</v>
      </c>
      <c r="U141" s="66">
        <f>'signal-per-mass-dry-weight'!U141*100/'signal-per-mass-dry-weight'!U$172</f>
        <v>0.00901417753918192</v>
      </c>
      <c r="V141" s="66">
        <f>'signal-per-mass-dry-weight'!V141*100/'signal-per-mass-dry-weight'!V$172</f>
        <v>0.0116094346739195</v>
      </c>
      <c r="W141" s="66">
        <f>'signal-per-mass-dry-weight'!W141*100/'signal-per-mass-dry-weight'!W$172</f>
        <v>0.00135303588202933</v>
      </c>
      <c r="X141" s="66">
        <f>'signal-per-mass-dry-weight'!X141*100/'signal-per-mass-dry-weight'!X$172</f>
        <v>0.00392014891506869</v>
      </c>
      <c r="Y141" s="66">
        <f>'signal-per-mass-dry-weight'!Y141*100/'signal-per-mass-dry-weight'!Y$172</f>
        <v>0.00427924561475248</v>
      </c>
      <c r="Z141" s="66">
        <f>'signal-per-mass-dry-weight'!Z141*100/'signal-per-mass-dry-weight'!Z$172</f>
        <v>0.00384139518822889</v>
      </c>
      <c r="AA141" s="66">
        <f>'signal-per-mass-dry-weight'!AA141*100/'signal-per-mass-dry-weight'!AA$172</f>
        <v>0</v>
      </c>
      <c r="AB141" s="66">
        <f>'signal-per-mass-dry-weight'!AB141*100/'signal-per-mass-dry-weight'!AB$172</f>
        <v>0</v>
      </c>
      <c r="AC141" s="66">
        <f>'signal-per-mass-dry-weight'!AC141*100/'signal-per-mass-dry-weight'!AC$172</f>
        <v>0.00307265607930346</v>
      </c>
      <c r="AD141" s="66">
        <f>'signal-per-mass-dry-weight'!AD141*100/'signal-per-mass-dry-weight'!AD$172</f>
        <v>0</v>
      </c>
      <c r="AE141" s="66">
        <f>'signal-per-mass-dry-weight'!AE141*100/'signal-per-mass-dry-weight'!AE$172</f>
        <v>0.00773101126959723</v>
      </c>
      <c r="AF141" s="66">
        <f>'signal-per-mass-dry-weight'!AF141*100/'signal-per-mass-dry-weight'!AF$172</f>
        <v>0</v>
      </c>
      <c r="AG141" s="66">
        <f>'signal-per-mass-dry-weight'!AG141*100/'signal-per-mass-dry-weight'!AG$172</f>
        <v>0</v>
      </c>
      <c r="AH141" s="66">
        <f>'signal-per-mass-dry-weight'!AH141*100/'signal-per-mass-dry-weight'!AH$172</f>
        <v>0.0119722275417315</v>
      </c>
      <c r="AI141" s="66">
        <f>'signal-per-mass-dry-weight'!AI141*100/'signal-per-mass-dry-weight'!AI$172</f>
        <v>0</v>
      </c>
      <c r="AJ141" s="66">
        <f>'signal-per-mass-dry-weight'!AJ141*100/'signal-per-mass-dry-weight'!AJ$172</f>
        <v>0.00353232868162705</v>
      </c>
      <c r="AK141" s="66">
        <f>'signal-per-mass-dry-weight'!AK141*100/'signal-per-mass-dry-weight'!AK$172</f>
        <v>0.00291773485203174</v>
      </c>
      <c r="AL141" s="66">
        <f>'signal-per-mass-dry-weight'!AL141*100/'signal-per-mass-dry-weight'!AL$172</f>
        <v>0</v>
      </c>
      <c r="AM141" s="66">
        <f>'signal-per-mass-dry-weight'!AM141*100/'signal-per-mass-dry-weight'!AM$172</f>
        <v>0.00298387772740008</v>
      </c>
      <c r="AN141" s="66">
        <f>'signal-per-mass-dry-weight'!AN141*100/'signal-per-mass-dry-weight'!AN$172</f>
        <v>0.00422989965612092</v>
      </c>
      <c r="AO141" s="66">
        <f>'signal-per-mass-dry-weight'!AO141*100/'signal-per-mass-dry-weight'!AO$172</f>
        <v>0</v>
      </c>
      <c r="AP141" s="66">
        <f>'signal-per-mass-dry-weight'!AP141*100/'signal-per-mass-dry-weight'!AP$172</f>
        <v>0.00263754043010582</v>
      </c>
      <c r="AQ141" s="66">
        <f>'signal-per-mass-dry-weight'!AQ141*100/'signal-per-mass-dry-weight'!AQ$172</f>
        <v>0.0045650680775839</v>
      </c>
      <c r="AR141" s="66">
        <f>'signal-per-mass-dry-weight'!AR141*100/'signal-per-mass-dry-weight'!AR$172</f>
        <v>0.00263296399957481</v>
      </c>
      <c r="AS141" s="66">
        <f>'signal-per-mass-dry-weight'!AS141*100/'signal-per-mass-dry-weight'!AS$172</f>
        <v>0.0100146880522158</v>
      </c>
      <c r="AT141" s="66">
        <f>'signal-per-mass-dry-weight'!AT141*100/'signal-per-mass-dry-weight'!AT$172</f>
        <v>0.0081619056589211</v>
      </c>
      <c r="AU141" s="66">
        <f>'signal-per-mass-dry-weight'!AU141*100/'signal-per-mass-dry-weight'!AU$172</f>
        <v>0.0104310556695452</v>
      </c>
      <c r="AV141" s="66">
        <f>'signal-per-mass-dry-weight'!AV141*100/'signal-per-mass-dry-weight'!AV$172</f>
        <v>0.00277825511385422</v>
      </c>
      <c r="AW141" s="66">
        <f>'signal-per-mass-dry-weight'!AW141*100/'signal-per-mass-dry-weight'!AW$172</f>
        <v>0.0102773480625079</v>
      </c>
      <c r="AX141" s="66">
        <f>'signal-per-mass-dry-weight'!AX141*100/'signal-per-mass-dry-weight'!AX$172</f>
        <v>0.00333753822466017</v>
      </c>
      <c r="AY141" s="66">
        <f>'signal-per-mass-dry-weight'!AY141*100/'signal-per-mass-dry-weight'!AY$172</f>
        <v>0.00740805812576444</v>
      </c>
      <c r="AZ141" s="66">
        <f>'signal-per-mass-dry-weight'!AZ141*100/'signal-per-mass-dry-weight'!AZ$172</f>
        <v>0</v>
      </c>
      <c r="BA141" s="66">
        <f>'signal-per-mass-dry-weight'!BA141*100/'signal-per-mass-dry-weight'!BA$172</f>
        <v>0.00492079973674513</v>
      </c>
      <c r="BB141" s="66">
        <f>'signal-per-mass-dry-weight'!BB141*100/'signal-per-mass-dry-weight'!BB$172</f>
        <v>0.00300501141008618</v>
      </c>
      <c r="BC141" s="66">
        <f>'signal-per-mass-dry-weight'!BC141*100/'signal-per-mass-dry-weight'!BC$172</f>
        <v>0.00667137537060508</v>
      </c>
      <c r="BD141" s="66">
        <f>'signal-per-mass-dry-weight'!BD141*100/'signal-per-mass-dry-weight'!BD$172</f>
        <v>0.0048925348924795</v>
      </c>
      <c r="BE141" s="66">
        <f>'signal-per-mass-dry-weight'!BE141*100/'signal-per-mass-dry-weight'!BE$172</f>
        <v>0.00449522420293518</v>
      </c>
      <c r="BF141" s="66">
        <f>'signal-per-mass-dry-weight'!BF141*100/'signal-per-mass-dry-weight'!BF$172</f>
        <v>0.00574176188115403</v>
      </c>
      <c r="BG141" s="66">
        <f>'signal-per-mass-dry-weight'!BG141*100/'signal-per-mass-dry-weight'!BG$172</f>
        <v>0.00549380624867298</v>
      </c>
      <c r="BH141" s="66">
        <f>'signal-per-mass-dry-weight'!BH141*100/'signal-per-mass-dry-weight'!BH$172</f>
        <v>0</v>
      </c>
      <c r="BI141" s="66">
        <f>'signal-per-mass-dry-weight'!BI141*100/'signal-per-mass-dry-weight'!BI$172</f>
        <v>0.0139950930138094</v>
      </c>
      <c r="BJ141" s="66">
        <f>'signal-per-mass-dry-weight'!BJ141*100/'signal-per-mass-dry-weight'!BJ$172</f>
        <v>0.00850131026865658</v>
      </c>
      <c r="BK141" s="66">
        <f>'signal-per-mass-dry-weight'!BK141*100/'signal-per-mass-dry-weight'!BK$172</f>
        <v>0</v>
      </c>
      <c r="BL141" s="66">
        <f>'signal-per-mass-dry-weight'!BL141*100/'signal-per-mass-dry-weight'!BL$172</f>
        <v>0</v>
      </c>
      <c r="BM141" s="121">
        <f>'signal-per-mass-dry-weight'!BM141*100/'signal-per-mass-dry-weight'!BM$172</f>
        <v>0</v>
      </c>
      <c r="BN141" s="66">
        <f>'signal-per-mass-dry-weight'!BN141*100/'signal-per-mass-dry-weight'!BN$172</f>
        <v>0</v>
      </c>
      <c r="BO141" s="66">
        <f>'signal-per-mass-dry-weight'!BO141*100/'signal-per-mass-dry-weight'!BO$172</f>
        <v>0.00633550616394977</v>
      </c>
      <c r="BP141" s="66">
        <f>'signal-per-mass-dry-weight'!BP141*100/'signal-per-mass-dry-weight'!BP$172</f>
        <v>0</v>
      </c>
      <c r="BQ141" s="66">
        <f>'signal-per-mass-dry-weight'!BQ141*100/'signal-per-mass-dry-weight'!BQ$172</f>
        <v>0</v>
      </c>
      <c r="BR141" s="66">
        <f>'signal-per-mass-dry-weight'!BR141*100/'signal-per-mass-dry-weight'!BR$172</f>
        <v>0</v>
      </c>
      <c r="BS141" s="66">
        <f>'signal-per-mass-dry-weight'!BS141*100/'signal-per-mass-dry-weight'!BS$172</f>
        <v>0</v>
      </c>
      <c r="BT141" s="66">
        <f>'signal-per-mass-dry-weight'!BT141*100/'signal-per-mass-dry-weight'!BT$172</f>
        <v>0</v>
      </c>
      <c r="BU141" s="66">
        <f>'signal-per-mass-dry-weight'!BU141*100/'signal-per-mass-dry-weight'!BU$172</f>
        <v>0.00537992269887083</v>
      </c>
      <c r="BV141" s="66">
        <f>'signal-per-mass-dry-weight'!BV141*100/'signal-per-mass-dry-weight'!BV$172</f>
        <v>0</v>
      </c>
      <c r="BW141" s="66">
        <f>'signal-per-mass-dry-weight'!BW141*100/'signal-per-mass-dry-weight'!BW$172</f>
        <v>0.00603911636377279</v>
      </c>
      <c r="BX141" s="66">
        <f>'signal-per-mass-dry-weight'!BX141*100/'signal-per-mass-dry-weight'!BX$172</f>
        <v>0</v>
      </c>
      <c r="BY141" s="66">
        <f>'signal-per-mass-dry-weight'!BY141*100/'signal-per-mass-dry-weight'!BY$172</f>
        <v>0.0274726241106462</v>
      </c>
      <c r="BZ141" s="66">
        <f>'signal-per-mass-dry-weight'!BZ141*100/'signal-per-mass-dry-weight'!BZ$172</f>
        <v>0</v>
      </c>
      <c r="CA141" s="66">
        <f>'signal-per-mass-dry-weight'!CA141*100/'signal-per-mass-dry-weight'!CA$172</f>
        <v>0</v>
      </c>
      <c r="CB141" s="66">
        <f>'signal-per-mass-dry-weight'!CB141*100/'signal-per-mass-dry-weight'!CB$172</f>
        <v>0</v>
      </c>
      <c r="CC141" s="66">
        <f>'signal-per-mass-dry-weight'!CC141*100/'signal-per-mass-dry-weight'!CC$172</f>
        <v>0</v>
      </c>
      <c r="CD141" s="66">
        <f>'signal-per-mass-dry-weight'!CD141*100/'signal-per-mass-dry-weight'!CD$172</f>
        <v>0.00545420760530969</v>
      </c>
      <c r="CE141" s="66">
        <f>'signal-per-mass-dry-weight'!CE141*100/'signal-per-mass-dry-weight'!CE$172</f>
        <v>0</v>
      </c>
      <c r="CF141" s="66">
        <f>'signal-per-mass-dry-weight'!CF141*100/'signal-per-mass-dry-weight'!CF$172</f>
        <v>0.00239638009470715</v>
      </c>
      <c r="CG141" s="66">
        <f>'signal-per-mass-dry-weight'!CG141*100/'signal-per-mass-dry-weight'!CG$172</f>
        <v>0</v>
      </c>
      <c r="CH141" s="66">
        <f>'signal-per-mass-dry-weight'!CH141*100/'signal-per-mass-dry-weight'!CH$172</f>
        <v>0</v>
      </c>
      <c r="CI141" s="66">
        <f>'signal-per-mass-dry-weight'!CI141*100/'signal-per-mass-dry-weight'!CI$172</f>
        <v>0.003376213011703</v>
      </c>
      <c r="CJ141" s="66">
        <f>'signal-per-mass-dry-weight'!CJ141*100/'signal-per-mass-dry-weight'!CJ$172</f>
        <v>0.00750195466543653</v>
      </c>
      <c r="CK141" s="66">
        <f>'signal-per-mass-dry-weight'!CK141*100/'signal-per-mass-dry-weight'!CK$172</f>
        <v>0</v>
      </c>
      <c r="CL141" s="66">
        <f>'signal-per-mass-dry-weight'!CL141*100/'signal-per-mass-dry-weight'!CL$172</f>
        <v>0.00421793118691862</v>
      </c>
      <c r="CM141" s="66">
        <f>'signal-per-mass-dry-weight'!CM141*100/'signal-per-mass-dry-weight'!CM$172</f>
        <v>0.0070568034991794</v>
      </c>
      <c r="CN141" s="66">
        <f>'signal-per-mass-dry-weight'!CN141*100/'signal-per-mass-dry-weight'!CN$172</f>
        <v>0.0019923972756235</v>
      </c>
      <c r="CO141" s="66">
        <f>'signal-per-mass-dry-weight'!CO141*100/'signal-per-mass-dry-weight'!CO$172</f>
        <v>0</v>
      </c>
      <c r="CP141" s="66">
        <f>'signal-per-mass-dry-weight'!CP141*100/'signal-per-mass-dry-weight'!CP$172</f>
        <v>0.00830770208946815</v>
      </c>
      <c r="CQ141" s="66">
        <f>'signal-per-mass-dry-weight'!CQ141*100/'signal-per-mass-dry-weight'!CQ$172</f>
        <v>0.00584962790160644</v>
      </c>
      <c r="CR141" s="66">
        <f>'signal-per-mass-dry-weight'!CR141*100/'signal-per-mass-dry-weight'!CR$172</f>
        <v>0</v>
      </c>
      <c r="CS141" s="66">
        <f>'signal-per-mass-dry-weight'!CS141*100/'signal-per-mass-dry-weight'!CS$172</f>
        <v>0</v>
      </c>
      <c r="CT141" s="66">
        <f>'signal-per-mass-dry-weight'!CT141*100/'signal-per-mass-dry-weight'!CT$172</f>
        <v>0</v>
      </c>
      <c r="CU141" s="66">
        <f>'signal-per-mass-dry-weight'!CU141*100/'signal-per-mass-dry-weight'!CU$172</f>
        <v>0</v>
      </c>
      <c r="CV141" s="66">
        <f>'signal-per-mass-dry-weight'!CV141*100/'signal-per-mass-dry-weight'!CV$172</f>
        <v>0</v>
      </c>
      <c r="CW141" s="66">
        <f>'signal-per-mass-dry-weight'!CW141*100/'signal-per-mass-dry-weight'!CW$172</f>
        <v>0</v>
      </c>
      <c r="CX141" s="66">
        <f>'signal-per-mass-dry-weight'!CX141*100/'signal-per-mass-dry-weight'!CX$172</f>
        <v>0.0106451991562633</v>
      </c>
      <c r="CY141" s="66">
        <f>'signal-per-mass-dry-weight'!CY141*100/'signal-per-mass-dry-weight'!CY$172</f>
        <v>0</v>
      </c>
      <c r="CZ141" s="66">
        <f>'signal-per-mass-dry-weight'!CZ141*100/'signal-per-mass-dry-weight'!CZ$172</f>
        <v>0.00223665363759719</v>
      </c>
    </row>
    <row r="142" spans="1:104">
      <c r="A142">
        <f>'imported data from Web Calc'!A150</f>
        <v>808.5</v>
      </c>
      <c r="B142" t="str">
        <f>'imported data from Web Calc'!B150</f>
        <v>C44H74O10PN</v>
      </c>
      <c r="C142" s="61" t="str">
        <f>'imported data from Web Calc'!C150</f>
        <v>PS(38:6)</v>
      </c>
      <c r="D142" s="96"/>
      <c r="E142" s="96"/>
      <c r="F142" s="96"/>
      <c r="G142" s="66">
        <f>'signal-per-mass-dry-weight'!G142*100/'signal-per-mass-dry-weight'!G$172</f>
        <v>0.0173506964801251</v>
      </c>
      <c r="H142" s="66">
        <f>'signal-per-mass-dry-weight'!H142*100/'signal-per-mass-dry-weight'!H$172</f>
        <v>0</v>
      </c>
      <c r="I142" s="66">
        <f>'signal-per-mass-dry-weight'!I142*100/'signal-per-mass-dry-weight'!I$172</f>
        <v>0</v>
      </c>
      <c r="J142" s="66">
        <f>'signal-per-mass-dry-weight'!J142*100/'signal-per-mass-dry-weight'!J$172</f>
        <v>0.00231214919912628</v>
      </c>
      <c r="K142" s="66">
        <f>'signal-per-mass-dry-weight'!K142*100/'signal-per-mass-dry-weight'!K$172</f>
        <v>0</v>
      </c>
      <c r="L142" s="66">
        <f>'signal-per-mass-dry-weight'!L142*100/'signal-per-mass-dry-weight'!L$172</f>
        <v>0</v>
      </c>
      <c r="M142" s="66">
        <f>'signal-per-mass-dry-weight'!M142*100/'signal-per-mass-dry-weight'!M$172</f>
        <v>0.0022847652959369</v>
      </c>
      <c r="N142" s="66">
        <f>'signal-per-mass-dry-weight'!N142*100/'signal-per-mass-dry-weight'!N$172</f>
        <v>0.00565435211702253</v>
      </c>
      <c r="O142" s="66">
        <f>'signal-per-mass-dry-weight'!O142*100/'signal-per-mass-dry-weight'!O$172</f>
        <v>0.00564523930932895</v>
      </c>
      <c r="P142" s="66">
        <f>'signal-per-mass-dry-weight'!P142*100/'signal-per-mass-dry-weight'!P$172</f>
        <v>0.00233991588861645</v>
      </c>
      <c r="Q142" s="66">
        <f t="shared" si="6"/>
        <v>0.00355871182901562</v>
      </c>
      <c r="R142" s="115">
        <f t="shared" si="7"/>
        <v>0.00531543023230875</v>
      </c>
      <c r="S142" s="66">
        <f t="shared" si="8"/>
        <v>1.49363884677874</v>
      </c>
      <c r="T142" s="66">
        <f>'signal-per-mass-dry-weight'!T142*100/'signal-per-mass-dry-weight'!T$172</f>
        <v>0.00230186977135699</v>
      </c>
      <c r="U142" s="66">
        <f>'signal-per-mass-dry-weight'!U142*100/'signal-per-mass-dry-weight'!U$172</f>
        <v>0.00126198485548547</v>
      </c>
      <c r="V142" s="66">
        <f>'signal-per-mass-dry-weight'!V142*100/'signal-per-mass-dry-weight'!V$172</f>
        <v>0.00281943413509473</v>
      </c>
      <c r="W142" s="66">
        <f>'signal-per-mass-dry-weight'!W142*100/'signal-per-mass-dry-weight'!W$172</f>
        <v>0.00230016099944985</v>
      </c>
      <c r="X142" s="66">
        <f>'signal-per-mass-dry-weight'!X142*100/'signal-per-mass-dry-weight'!X$172</f>
        <v>0.00446896976317831</v>
      </c>
      <c r="Y142" s="66">
        <f>'signal-per-mass-dry-weight'!Y142*100/'signal-per-mass-dry-weight'!Y$172</f>
        <v>0.0143354728094208</v>
      </c>
      <c r="Z142" s="66">
        <f>'signal-per-mass-dry-weight'!Z142*100/'signal-per-mass-dry-weight'!Z$172</f>
        <v>0.00217679060666304</v>
      </c>
      <c r="AA142" s="66">
        <f>'signal-per-mass-dry-weight'!AA142*100/'signal-per-mass-dry-weight'!AA$172</f>
        <v>0</v>
      </c>
      <c r="AB142" s="66">
        <f>'signal-per-mass-dry-weight'!AB142*100/'signal-per-mass-dry-weight'!AB$172</f>
        <v>0</v>
      </c>
      <c r="AC142" s="66">
        <f>'signal-per-mass-dry-weight'!AC142*100/'signal-per-mass-dry-weight'!AC$172</f>
        <v>0</v>
      </c>
      <c r="AD142" s="66">
        <f>'signal-per-mass-dry-weight'!AD142*100/'signal-per-mass-dry-weight'!AD$172</f>
        <v>0</v>
      </c>
      <c r="AE142" s="66">
        <f>'signal-per-mass-dry-weight'!AE142*100/'signal-per-mass-dry-weight'!AE$172</f>
        <v>0</v>
      </c>
      <c r="AF142" s="66">
        <f>'signal-per-mass-dry-weight'!AF142*100/'signal-per-mass-dry-weight'!AF$172</f>
        <v>0.0030934338664835</v>
      </c>
      <c r="AG142" s="66">
        <f>'signal-per-mass-dry-weight'!AG142*100/'signal-per-mass-dry-weight'!AG$172</f>
        <v>0</v>
      </c>
      <c r="AH142" s="66">
        <f>'signal-per-mass-dry-weight'!AH142*100/'signal-per-mass-dry-weight'!AH$172</f>
        <v>0.00209513981980301</v>
      </c>
      <c r="AI142" s="66">
        <f>'signal-per-mass-dry-weight'!AI142*100/'signal-per-mass-dry-weight'!AI$172</f>
        <v>0.00813516459674818</v>
      </c>
      <c r="AJ142" s="66">
        <f>'signal-per-mass-dry-weight'!AJ142*100/'signal-per-mass-dry-weight'!AJ$172</f>
        <v>0.00247263007713893</v>
      </c>
      <c r="AK142" s="66">
        <f>'signal-per-mass-dry-weight'!AK142*100/'signal-per-mass-dry-weight'!AK$172</f>
        <v>0.00204241439642222</v>
      </c>
      <c r="AL142" s="66">
        <f>'signal-per-mass-dry-weight'!AL142*100/'signal-per-mass-dry-weight'!AL$172</f>
        <v>0</v>
      </c>
      <c r="AM142" s="66">
        <f>'signal-per-mass-dry-weight'!AM142*100/'signal-per-mass-dry-weight'!AM$172</f>
        <v>0</v>
      </c>
      <c r="AN142" s="66">
        <f>'signal-per-mass-dry-weight'!AN142*100/'signal-per-mass-dry-weight'!AN$172</f>
        <v>0.00148046487964232</v>
      </c>
      <c r="AO142" s="66">
        <f>'signal-per-mass-dry-weight'!AO142*100/'signal-per-mass-dry-weight'!AO$172</f>
        <v>0</v>
      </c>
      <c r="AP142" s="66">
        <f>'signal-per-mass-dry-weight'!AP142*100/'signal-per-mass-dry-weight'!AP$172</f>
        <v>0</v>
      </c>
      <c r="AQ142" s="66">
        <f>'signal-per-mass-dry-weight'!AQ142*100/'signal-per-mass-dry-weight'!AQ$172</f>
        <v>0</v>
      </c>
      <c r="AR142" s="66">
        <f>'signal-per-mass-dry-weight'!AR142*100/'signal-per-mass-dry-weight'!AR$172</f>
        <v>0.000921537399851182</v>
      </c>
      <c r="AS142" s="66">
        <f>'signal-per-mass-dry-weight'!AS142*100/'signal-per-mass-dry-weight'!AS$172</f>
        <v>0.00425624242219173</v>
      </c>
      <c r="AT142" s="66">
        <f>'signal-per-mass-dry-weight'!AT142*100/'signal-per-mass-dry-weight'!AT$172</f>
        <v>0.0110185726395435</v>
      </c>
      <c r="AU142" s="66">
        <f>'signal-per-mass-dry-weight'!AU142*100/'signal-per-mass-dry-weight'!AU$172</f>
        <v>0.000912717371085209</v>
      </c>
      <c r="AV142" s="66">
        <f>'signal-per-mass-dry-weight'!AV142*100/'signal-per-mass-dry-weight'!AV$172</f>
        <v>0</v>
      </c>
      <c r="AW142" s="66">
        <f>'signal-per-mass-dry-weight'!AW142*100/'signal-per-mass-dry-weight'!AW$172</f>
        <v>0.00119902394062592</v>
      </c>
      <c r="AX142" s="66">
        <f>'signal-per-mass-dry-weight'!AX142*100/'signal-per-mass-dry-weight'!AX$172</f>
        <v>0.00283690749096115</v>
      </c>
      <c r="AY142" s="66">
        <f>'signal-per-mass-dry-weight'!AY142*100/'signal-per-mass-dry-weight'!AY$172</f>
        <v>0.00259282034401755</v>
      </c>
      <c r="AZ142" s="66">
        <f>'signal-per-mass-dry-weight'!AZ142*100/'signal-per-mass-dry-weight'!AZ$172</f>
        <v>0</v>
      </c>
      <c r="BA142" s="66">
        <f>'signal-per-mass-dry-weight'!BA142*100/'signal-per-mass-dry-weight'!BA$172</f>
        <v>0.00344455981572159</v>
      </c>
      <c r="BB142" s="66">
        <f>'signal-per-mass-dry-weight'!BB142*100/'signal-per-mass-dry-weight'!BB$172</f>
        <v>0.00811353080723268</v>
      </c>
      <c r="BC142" s="66">
        <f>'signal-per-mass-dry-weight'!BC142*100/'signal-per-mass-dry-weight'!BC$172</f>
        <v>0.00450317837515843</v>
      </c>
      <c r="BD142" s="66">
        <f>'signal-per-mass-dry-weight'!BD142*100/'signal-per-mass-dry-weight'!BD$172</f>
        <v>0.00362047582043483</v>
      </c>
      <c r="BE142" s="66">
        <f>'signal-per-mass-dry-weight'!BE142*100/'signal-per-mass-dry-weight'!BE$172</f>
        <v>0.000786664235513656</v>
      </c>
      <c r="BF142" s="66">
        <f>'signal-per-mass-dry-weight'!BF142*100/'signal-per-mass-dry-weight'!BF$172</f>
        <v>0.00200961665840391</v>
      </c>
      <c r="BG142" s="66">
        <f>'signal-per-mass-dry-weight'!BG142*100/'signal-per-mass-dry-weight'!BG$172</f>
        <v>0</v>
      </c>
      <c r="BH142" s="66">
        <f>'signal-per-mass-dry-weight'!BH142*100/'signal-per-mass-dry-weight'!BH$172</f>
        <v>0.0135067573616979</v>
      </c>
      <c r="BI142" s="66">
        <f>'signal-per-mass-dry-weight'!BI142*100/'signal-per-mass-dry-weight'!BI$172</f>
        <v>0.00489828255483328</v>
      </c>
      <c r="BJ142" s="66">
        <f>'signal-per-mass-dry-weight'!BJ142*100/'signal-per-mass-dry-weight'!BJ$172</f>
        <v>0</v>
      </c>
      <c r="BK142" s="66">
        <f>'signal-per-mass-dry-weight'!BK142*100/'signal-per-mass-dry-weight'!BK$172</f>
        <v>0</v>
      </c>
      <c r="BL142" s="66">
        <f>'signal-per-mass-dry-weight'!BL142*100/'signal-per-mass-dry-weight'!BL$172</f>
        <v>0.00311225062678914</v>
      </c>
      <c r="BM142" s="121">
        <f>'signal-per-mass-dry-weight'!BM142*100/'signal-per-mass-dry-weight'!BM$172</f>
        <v>0.00315948435714241</v>
      </c>
      <c r="BN142" s="66">
        <f>'signal-per-mass-dry-weight'!BN142*100/'signal-per-mass-dry-weight'!BN$172</f>
        <v>0</v>
      </c>
      <c r="BO142" s="66">
        <f>'signal-per-mass-dry-weight'!BO142*100/'signal-per-mass-dry-weight'!BO$172</f>
        <v>0</v>
      </c>
      <c r="BP142" s="66">
        <f>'signal-per-mass-dry-weight'!BP142*100/'signal-per-mass-dry-weight'!BP$172</f>
        <v>0</v>
      </c>
      <c r="BQ142" s="66">
        <f>'signal-per-mass-dry-weight'!BQ142*100/'signal-per-mass-dry-weight'!BQ$172</f>
        <v>0</v>
      </c>
      <c r="BR142" s="66">
        <f>'signal-per-mass-dry-weight'!BR142*100/'signal-per-mass-dry-weight'!BR$172</f>
        <v>0.00339003280534078</v>
      </c>
      <c r="BS142" s="66">
        <f>'signal-per-mass-dry-weight'!BS142*100/'signal-per-mass-dry-weight'!BS$172</f>
        <v>0</v>
      </c>
      <c r="BT142" s="66">
        <f>'signal-per-mass-dry-weight'!BT142*100/'signal-per-mass-dry-weight'!BT$172</f>
        <v>0</v>
      </c>
      <c r="BU142" s="66">
        <f>'signal-per-mass-dry-weight'!BU142*100/'signal-per-mass-dry-weight'!BU$172</f>
        <v>0</v>
      </c>
      <c r="BV142" s="66">
        <f>'signal-per-mass-dry-weight'!BV142*100/'signal-per-mass-dry-weight'!BV$172</f>
        <v>0</v>
      </c>
      <c r="BW142" s="66">
        <f>'signal-per-mass-dry-weight'!BW142*100/'signal-per-mass-dry-weight'!BW$172</f>
        <v>0.00422738145464095</v>
      </c>
      <c r="BX142" s="66">
        <f>'signal-per-mass-dry-weight'!BX142*100/'signal-per-mass-dry-weight'!BX$172</f>
        <v>0</v>
      </c>
      <c r="BY142" s="66">
        <f>'signal-per-mass-dry-weight'!BY142*100/'signal-per-mass-dry-weight'!BY$172</f>
        <v>0</v>
      </c>
      <c r="BZ142" s="66">
        <f>'signal-per-mass-dry-weight'!BZ142*100/'signal-per-mass-dry-weight'!BZ$172</f>
        <v>0</v>
      </c>
      <c r="CA142" s="66">
        <f>'signal-per-mass-dry-weight'!CA142*100/'signal-per-mass-dry-weight'!CA$172</f>
        <v>0</v>
      </c>
      <c r="CB142" s="66">
        <f>'signal-per-mass-dry-weight'!CB142*100/'signal-per-mass-dry-weight'!CB$172</f>
        <v>0</v>
      </c>
      <c r="CC142" s="66">
        <f>'signal-per-mass-dry-weight'!CC142*100/'signal-per-mass-dry-weight'!CC$172</f>
        <v>0</v>
      </c>
      <c r="CD142" s="66">
        <f>'signal-per-mass-dry-weight'!CD142*100/'signal-per-mass-dry-weight'!CD$172</f>
        <v>0</v>
      </c>
      <c r="CE142" s="66">
        <f>'signal-per-mass-dry-weight'!CE142*100/'signal-per-mass-dry-weight'!CE$172</f>
        <v>0</v>
      </c>
      <c r="CF142" s="66">
        <f>'signal-per-mass-dry-weight'!CF142*100/'signal-per-mass-dry-weight'!CF$172</f>
        <v>0</v>
      </c>
      <c r="CG142" s="66">
        <f>'signal-per-mass-dry-weight'!CG142*100/'signal-per-mass-dry-weight'!CG$172</f>
        <v>0</v>
      </c>
      <c r="CH142" s="66">
        <f>'signal-per-mass-dry-weight'!CH142*100/'signal-per-mass-dry-weight'!CH$172</f>
        <v>0</v>
      </c>
      <c r="CI142" s="66">
        <f>'signal-per-mass-dry-weight'!CI142*100/'signal-per-mass-dry-weight'!CI$172</f>
        <v>0</v>
      </c>
      <c r="CJ142" s="66">
        <f>'signal-per-mass-dry-weight'!CJ142*100/'signal-per-mass-dry-weight'!CJ$172</f>
        <v>0</v>
      </c>
      <c r="CK142" s="66">
        <f>'signal-per-mass-dry-weight'!CK142*100/'signal-per-mass-dry-weight'!CK$172</f>
        <v>0</v>
      </c>
      <c r="CL142" s="66">
        <f>'signal-per-mass-dry-weight'!CL142*100/'signal-per-mass-dry-weight'!CL$172</f>
        <v>0.000984183943614344</v>
      </c>
      <c r="CM142" s="66">
        <f>'signal-per-mass-dry-weight'!CM142*100/'signal-per-mass-dry-weight'!CM$172</f>
        <v>0</v>
      </c>
      <c r="CN142" s="66">
        <f>'signal-per-mass-dry-weight'!CN142*100/'signal-per-mass-dry-weight'!CN$172</f>
        <v>0.00139467809293645</v>
      </c>
      <c r="CO142" s="66">
        <f>'signal-per-mass-dry-weight'!CO142*100/'signal-per-mass-dry-weight'!CO$172</f>
        <v>0</v>
      </c>
      <c r="CP142" s="66">
        <f>'signal-per-mass-dry-weight'!CP142*100/'signal-per-mass-dry-weight'!CP$172</f>
        <v>0</v>
      </c>
      <c r="CQ142" s="66">
        <f>'signal-per-mass-dry-weight'!CQ142*100/'signal-per-mass-dry-weight'!CQ$172</f>
        <v>0</v>
      </c>
      <c r="CR142" s="66">
        <f>'signal-per-mass-dry-weight'!CR142*100/'signal-per-mass-dry-weight'!CR$172</f>
        <v>0</v>
      </c>
      <c r="CS142" s="66">
        <f>'signal-per-mass-dry-weight'!CS142*100/'signal-per-mass-dry-weight'!CS$172</f>
        <v>0</v>
      </c>
      <c r="CT142" s="66">
        <f>'signal-per-mass-dry-weight'!CT142*100/'signal-per-mass-dry-weight'!CT$172</f>
        <v>0</v>
      </c>
      <c r="CU142" s="66">
        <f>'signal-per-mass-dry-weight'!CU142*100/'signal-per-mass-dry-weight'!CU$172</f>
        <v>0</v>
      </c>
      <c r="CV142" s="66">
        <f>'signal-per-mass-dry-weight'!CV142*100/'signal-per-mass-dry-weight'!CV$172</f>
        <v>0.00231848175708819</v>
      </c>
      <c r="CW142" s="66">
        <f>'signal-per-mass-dry-weight'!CW142*100/'signal-per-mass-dry-weight'!CW$172</f>
        <v>0.00147434107614438</v>
      </c>
      <c r="CX142" s="66">
        <f>'signal-per-mass-dry-weight'!CX142*100/'signal-per-mass-dry-weight'!CX$172</f>
        <v>0</v>
      </c>
      <c r="CY142" s="66">
        <f>'signal-per-mass-dry-weight'!CY142*100/'signal-per-mass-dry-weight'!CY$172</f>
        <v>0</v>
      </c>
      <c r="CZ142" s="66">
        <f>'signal-per-mass-dry-weight'!CZ142*100/'signal-per-mass-dry-weight'!CZ$172</f>
        <v>0.00156565754631803</v>
      </c>
    </row>
    <row r="143" spans="1:104">
      <c r="A143">
        <f>'imported data from Web Calc'!A151</f>
        <v>810.5</v>
      </c>
      <c r="B143" t="str">
        <f>'imported data from Web Calc'!B151</f>
        <v>C44H76O10PN</v>
      </c>
      <c r="C143" s="61" t="str">
        <f>'imported data from Web Calc'!C151</f>
        <v>PS(38:5)</v>
      </c>
      <c r="D143" s="96"/>
      <c r="E143" s="96"/>
      <c r="F143" s="96"/>
      <c r="G143" s="66">
        <f>'signal-per-mass-dry-weight'!G143*100/'signal-per-mass-dry-weight'!G$172</f>
        <v>0</v>
      </c>
      <c r="H143" s="66">
        <f>'signal-per-mass-dry-weight'!H143*100/'signal-per-mass-dry-weight'!H$172</f>
        <v>0.00326116157703601</v>
      </c>
      <c r="I143" s="66">
        <f>'signal-per-mass-dry-weight'!I143*100/'signal-per-mass-dry-weight'!I$172</f>
        <v>0.00325273682157989</v>
      </c>
      <c r="J143" s="66">
        <f>'signal-per-mass-dry-weight'!J143*100/'signal-per-mass-dry-weight'!J$172</f>
        <v>0.00330307028446612</v>
      </c>
      <c r="K143" s="66">
        <f>'signal-per-mass-dry-weight'!K143*100/'signal-per-mass-dry-weight'!K$172</f>
        <v>0.00325158361778253</v>
      </c>
      <c r="L143" s="66">
        <f>'signal-per-mass-dry-weight'!L143*100/'signal-per-mass-dry-weight'!L$172</f>
        <v>0</v>
      </c>
      <c r="M143" s="66">
        <f>'signal-per-mass-dry-weight'!M143*100/'signal-per-mass-dry-weight'!M$172</f>
        <v>0</v>
      </c>
      <c r="N143" s="66">
        <f>'signal-per-mass-dry-weight'!N143*100/'signal-per-mass-dry-weight'!N$172</f>
        <v>0</v>
      </c>
      <c r="O143" s="66">
        <f>'signal-per-mass-dry-weight'!O143*100/'signal-per-mass-dry-weight'!O$172</f>
        <v>0</v>
      </c>
      <c r="P143" s="66">
        <f>'signal-per-mass-dry-weight'!P143*100/'signal-per-mass-dry-weight'!P$172</f>
        <v>0</v>
      </c>
      <c r="Q143" s="66">
        <f t="shared" si="6"/>
        <v>0.00130685523008645</v>
      </c>
      <c r="R143" s="115">
        <f t="shared" si="7"/>
        <v>0.00168720133375129</v>
      </c>
      <c r="S143" s="66">
        <f t="shared" si="8"/>
        <v>1.29103920228385</v>
      </c>
      <c r="T143" s="66">
        <f>'signal-per-mass-dry-weight'!T143*100/'signal-per-mass-dry-weight'!T$172</f>
        <v>0</v>
      </c>
      <c r="U143" s="66">
        <f>'signal-per-mass-dry-weight'!U143*100/'signal-per-mass-dry-weight'!U$172</f>
        <v>0.0108170130470183</v>
      </c>
      <c r="V143" s="66">
        <f>'signal-per-mass-dry-weight'!V143*100/'signal-per-mass-dry-weight'!V$172</f>
        <v>0.00663396267081113</v>
      </c>
      <c r="W143" s="66">
        <f>'signal-per-mass-dry-weight'!W143*100/'signal-per-mass-dry-weight'!W$172</f>
        <v>0.00135303588202933</v>
      </c>
      <c r="X143" s="66">
        <f>'signal-per-mass-dry-weight'!X143*100/'signal-per-mass-dry-weight'!X$172</f>
        <v>0.00705626804712365</v>
      </c>
      <c r="Y143" s="66">
        <f>'signal-per-mass-dry-weight'!Y143*100/'signal-per-mass-dry-weight'!Y$172</f>
        <v>0.00641886842212872</v>
      </c>
      <c r="Z143" s="66">
        <f>'signal-per-mass-dry-weight'!Z143*100/'signal-per-mass-dry-weight'!Z$172</f>
        <v>0.00512186025097186</v>
      </c>
      <c r="AA143" s="66">
        <f>'signal-per-mass-dry-weight'!AA143*100/'signal-per-mass-dry-weight'!AA$172</f>
        <v>0</v>
      </c>
      <c r="AB143" s="66">
        <f>'signal-per-mass-dry-weight'!AB143*100/'signal-per-mass-dry-weight'!AB$172</f>
        <v>0</v>
      </c>
      <c r="AC143" s="66">
        <f>'signal-per-mass-dry-weight'!AC143*100/'signal-per-mass-dry-weight'!AC$172</f>
        <v>0.00614531215860691</v>
      </c>
      <c r="AD143" s="66">
        <f>'signal-per-mass-dry-weight'!AD143*100/'signal-per-mass-dry-weight'!AD$172</f>
        <v>0.00476029744661781</v>
      </c>
      <c r="AE143" s="66">
        <f>'signal-per-mass-dry-weight'!AE143*100/'signal-per-mass-dry-weight'!AE$172</f>
        <v>0.00773101126959723</v>
      </c>
      <c r="AF143" s="66">
        <f>'signal-per-mass-dry-weight'!AF143*100/'signal-per-mass-dry-weight'!AF$172</f>
        <v>0.00441919123783358</v>
      </c>
      <c r="AG143" s="66">
        <f>'signal-per-mass-dry-weight'!AG143*100/'signal-per-mass-dry-weight'!AG$172</f>
        <v>0</v>
      </c>
      <c r="AH143" s="66">
        <f>'signal-per-mass-dry-weight'!AH143*100/'signal-per-mass-dry-weight'!AH$172</f>
        <v>0</v>
      </c>
      <c r="AI143" s="66">
        <f>'signal-per-mass-dry-weight'!AI143*100/'signal-per-mass-dry-weight'!AI$172</f>
        <v>0.0116216637096403</v>
      </c>
      <c r="AJ143" s="66">
        <f>'signal-per-mass-dry-weight'!AJ143*100/'signal-per-mass-dry-weight'!AJ$172</f>
        <v>0.00353232868162705</v>
      </c>
      <c r="AK143" s="66">
        <f>'signal-per-mass-dry-weight'!AK143*100/'signal-per-mass-dry-weight'!AK$172</f>
        <v>0.00291773485203174</v>
      </c>
      <c r="AL143" s="66">
        <f>'signal-per-mass-dry-weight'!AL143*100/'signal-per-mass-dry-weight'!AL$172</f>
        <v>0.00365346754462387</v>
      </c>
      <c r="AM143" s="66">
        <f>'signal-per-mass-dry-weight'!AM143*100/'signal-per-mass-dry-weight'!AM$172</f>
        <v>0.00149193886370004</v>
      </c>
      <c r="AN143" s="66">
        <f>'signal-per-mass-dry-weight'!AN143*100/'signal-per-mass-dry-weight'!AN$172</f>
        <v>0.00422989965612092</v>
      </c>
      <c r="AO143" s="66">
        <f>'signal-per-mass-dry-weight'!AO143*100/'signal-per-mass-dry-weight'!AO$172</f>
        <v>0</v>
      </c>
      <c r="AP143" s="66">
        <f>'signal-per-mass-dry-weight'!AP143*100/'signal-per-mass-dry-weight'!AP$172</f>
        <v>0.00791262129031746</v>
      </c>
      <c r="AQ143" s="66">
        <f>'signal-per-mass-dry-weight'!AQ143*100/'signal-per-mass-dry-weight'!AQ$172</f>
        <v>0.0045650680775839</v>
      </c>
      <c r="AR143" s="66">
        <f>'signal-per-mass-dry-weight'!AR143*100/'signal-per-mass-dry-weight'!AR$172</f>
        <v>0.00921537399851182</v>
      </c>
      <c r="AS143" s="66">
        <f>'signal-per-mass-dry-weight'!AS143*100/'signal-per-mass-dry-weight'!AS$172</f>
        <v>0.0200293761044316</v>
      </c>
      <c r="AT143" s="66">
        <f>'signal-per-mass-dry-weight'!AT143*100/'signal-per-mass-dry-weight'!AT$172</f>
        <v>0</v>
      </c>
      <c r="AU143" s="66">
        <f>'signal-per-mass-dry-weight'!AU143*100/'signal-per-mass-dry-weight'!AU$172</f>
        <v>0.016950465463011</v>
      </c>
      <c r="AV143" s="66">
        <f>'signal-per-mass-dry-weight'!AV143*100/'signal-per-mass-dry-weight'!AV$172</f>
        <v>0.0111130204554169</v>
      </c>
      <c r="AW143" s="66">
        <f>'signal-per-mass-dry-weight'!AW143*100/'signal-per-mass-dry-weight'!AW$172</f>
        <v>0.00171289134375132</v>
      </c>
      <c r="AX143" s="66">
        <f>'signal-per-mass-dry-weight'!AX143*100/'signal-per-mass-dry-weight'!AX$172</f>
        <v>0.00667507644932034</v>
      </c>
      <c r="AY143" s="66">
        <f>'signal-per-mass-dry-weight'!AY143*100/'signal-per-mass-dry-weight'!AY$172</f>
        <v>0.00740805812576444</v>
      </c>
      <c r="AZ143" s="66">
        <f>'signal-per-mass-dry-weight'!AZ143*100/'signal-per-mass-dry-weight'!AZ$172</f>
        <v>0.0160217343534831</v>
      </c>
      <c r="BA143" s="66">
        <f>'signal-per-mass-dry-weight'!BA143*100/'signal-per-mass-dry-weight'!BA$172</f>
        <v>0.00492079973674513</v>
      </c>
      <c r="BB143" s="66">
        <f>'signal-per-mass-dry-weight'!BB143*100/'signal-per-mass-dry-weight'!BB$172</f>
        <v>0.0150250570504309</v>
      </c>
      <c r="BC143" s="66">
        <f>'signal-per-mass-dry-weight'!BC143*100/'signal-per-mass-dry-weight'!BC$172</f>
        <v>0.00500353152795381</v>
      </c>
      <c r="BD143" s="66">
        <f>'signal-per-mass-dry-weight'!BD143*100/'signal-per-mass-dry-weight'!BD$172</f>
        <v>0.00782805582796721</v>
      </c>
      <c r="BE143" s="66">
        <f>'signal-per-mass-dry-weight'!BE143*100/'signal-per-mass-dry-weight'!BE$172</f>
        <v>0.00112380605073379</v>
      </c>
      <c r="BF143" s="66">
        <f>'signal-per-mass-dry-weight'!BF143*100/'signal-per-mass-dry-weight'!BF$172</f>
        <v>0.00574176188115403</v>
      </c>
      <c r="BG143" s="66">
        <f>'signal-per-mass-dry-weight'!BG143*100/'signal-per-mass-dry-weight'!BG$172</f>
        <v>0.00549380624867298</v>
      </c>
      <c r="BH143" s="66">
        <f>'signal-per-mass-dry-weight'!BH143*100/'signal-per-mass-dry-weight'!BH$172</f>
        <v>0</v>
      </c>
      <c r="BI143" s="66">
        <f>'signal-per-mass-dry-weight'!BI143*100/'signal-per-mass-dry-weight'!BI$172</f>
        <v>0</v>
      </c>
      <c r="BJ143" s="66">
        <f>'signal-per-mass-dry-weight'!BJ143*100/'signal-per-mass-dry-weight'!BJ$172</f>
        <v>0</v>
      </c>
      <c r="BK143" s="66">
        <f>'signal-per-mass-dry-weight'!BK143*100/'signal-per-mass-dry-weight'!BK$172</f>
        <v>0</v>
      </c>
      <c r="BL143" s="66">
        <f>'signal-per-mass-dry-weight'!BL143*100/'signal-per-mass-dry-weight'!BL$172</f>
        <v>0</v>
      </c>
      <c r="BM143" s="121">
        <f>'signal-per-mass-dry-weight'!BM143*100/'signal-per-mass-dry-weight'!BM$172</f>
        <v>0.00451354908163201</v>
      </c>
      <c r="BN143" s="66">
        <f>'signal-per-mass-dry-weight'!BN143*100/'signal-per-mass-dry-weight'!BN$172</f>
        <v>0</v>
      </c>
      <c r="BO143" s="66">
        <f>'signal-per-mass-dry-weight'!BO143*100/'signal-per-mass-dry-weight'!BO$172</f>
        <v>0</v>
      </c>
      <c r="BP143" s="66">
        <f>'signal-per-mass-dry-weight'!BP143*100/'signal-per-mass-dry-weight'!BP$172</f>
        <v>0</v>
      </c>
      <c r="BQ143" s="66">
        <f>'signal-per-mass-dry-weight'!BQ143*100/'signal-per-mass-dry-weight'!BQ$172</f>
        <v>0.00505455667761856</v>
      </c>
      <c r="BR143" s="66">
        <f>'signal-per-mass-dry-weight'!BR143*100/'signal-per-mass-dry-weight'!BR$172</f>
        <v>0</v>
      </c>
      <c r="BS143" s="66">
        <f>'signal-per-mass-dry-weight'!BS143*100/'signal-per-mass-dry-weight'!BS$172</f>
        <v>0</v>
      </c>
      <c r="BT143" s="66">
        <f>'signal-per-mass-dry-weight'!BT143*100/'signal-per-mass-dry-weight'!BT$172</f>
        <v>0</v>
      </c>
      <c r="BU143" s="66">
        <f>'signal-per-mass-dry-weight'!BU143*100/'signal-per-mass-dry-weight'!BU$172</f>
        <v>0</v>
      </c>
      <c r="BV143" s="66">
        <f>'signal-per-mass-dry-weight'!BV143*100/'signal-per-mass-dry-weight'!BV$172</f>
        <v>0.00719863397428203</v>
      </c>
      <c r="BW143" s="66">
        <f>'signal-per-mass-dry-weight'!BW143*100/'signal-per-mass-dry-weight'!BW$172</f>
        <v>0</v>
      </c>
      <c r="BX143" s="66">
        <f>'signal-per-mass-dry-weight'!BX143*100/'signal-per-mass-dry-weight'!BX$172</f>
        <v>0</v>
      </c>
      <c r="BY143" s="66">
        <f>'signal-per-mass-dry-weight'!BY143*100/'signal-per-mass-dry-weight'!BY$172</f>
        <v>0</v>
      </c>
      <c r="BZ143" s="66">
        <f>'signal-per-mass-dry-weight'!BZ143*100/'signal-per-mass-dry-weight'!BZ$172</f>
        <v>0</v>
      </c>
      <c r="CA143" s="66">
        <f>'signal-per-mass-dry-weight'!CA143*100/'signal-per-mass-dry-weight'!CA$172</f>
        <v>0.015053991647265</v>
      </c>
      <c r="CB143" s="66">
        <f>'signal-per-mass-dry-weight'!CB143*100/'signal-per-mass-dry-weight'!CB$172</f>
        <v>0</v>
      </c>
      <c r="CC143" s="66">
        <f>'signal-per-mass-dry-weight'!CC143*100/'signal-per-mass-dry-weight'!CC$172</f>
        <v>0</v>
      </c>
      <c r="CD143" s="66">
        <f>'signal-per-mass-dry-weight'!CD143*100/'signal-per-mass-dry-weight'!CD$172</f>
        <v>0</v>
      </c>
      <c r="CE143" s="66">
        <f>'signal-per-mass-dry-weight'!CE143*100/'signal-per-mass-dry-weight'!CE$172</f>
        <v>0</v>
      </c>
      <c r="CF143" s="66">
        <f>'signal-per-mass-dry-weight'!CF143*100/'signal-per-mass-dry-weight'!CF$172</f>
        <v>0.00239638009470715</v>
      </c>
      <c r="CG143" s="66">
        <f>'signal-per-mass-dry-weight'!CG143*100/'signal-per-mass-dry-weight'!CG$172</f>
        <v>0</v>
      </c>
      <c r="CH143" s="66">
        <f>'signal-per-mass-dry-weight'!CH143*100/'signal-per-mass-dry-weight'!CH$172</f>
        <v>0</v>
      </c>
      <c r="CI143" s="66">
        <f>'signal-per-mass-dry-weight'!CI143*100/'signal-per-mass-dry-weight'!CI$172</f>
        <v>0</v>
      </c>
      <c r="CJ143" s="66">
        <f>'signal-per-mass-dry-weight'!CJ143*100/'signal-per-mass-dry-weight'!CJ$172</f>
        <v>0</v>
      </c>
      <c r="CK143" s="66">
        <f>'signal-per-mass-dry-weight'!CK143*100/'signal-per-mass-dry-weight'!CK$172</f>
        <v>0</v>
      </c>
      <c r="CL143" s="66">
        <f>'signal-per-mass-dry-weight'!CL143*100/'signal-per-mass-dry-weight'!CL$172</f>
        <v>0.00702988531153103</v>
      </c>
      <c r="CM143" s="66">
        <f>'signal-per-mass-dry-weight'!CM143*100/'signal-per-mass-dry-weight'!CM$172</f>
        <v>0</v>
      </c>
      <c r="CN143" s="66">
        <f>'signal-per-mass-dry-weight'!CN143*100/'signal-per-mass-dry-weight'!CN$172</f>
        <v>0.0059771918268705</v>
      </c>
      <c r="CO143" s="66">
        <f>'signal-per-mass-dry-weight'!CO143*100/'signal-per-mass-dry-weight'!CO$172</f>
        <v>0</v>
      </c>
      <c r="CP143" s="66">
        <f>'signal-per-mass-dry-weight'!CP143*100/'signal-per-mass-dry-weight'!CP$172</f>
        <v>0</v>
      </c>
      <c r="CQ143" s="66">
        <f>'signal-per-mass-dry-weight'!CQ143*100/'signal-per-mass-dry-weight'!CQ$172</f>
        <v>0.00292481395080322</v>
      </c>
      <c r="CR143" s="66">
        <f>'signal-per-mass-dry-weight'!CR143*100/'signal-per-mass-dry-weight'!CR$172</f>
        <v>0</v>
      </c>
      <c r="CS143" s="66">
        <f>'signal-per-mass-dry-weight'!CS143*100/'signal-per-mass-dry-weight'!CS$172</f>
        <v>0</v>
      </c>
      <c r="CT143" s="66">
        <f>'signal-per-mass-dry-weight'!CT143*100/'signal-per-mass-dry-weight'!CT$172</f>
        <v>0</v>
      </c>
      <c r="CU143" s="66">
        <f>'signal-per-mass-dry-weight'!CU143*100/'signal-per-mass-dry-weight'!CU$172</f>
        <v>0</v>
      </c>
      <c r="CV143" s="66">
        <f>'signal-per-mass-dry-weight'!CV143*100/'signal-per-mass-dry-weight'!CV$172</f>
        <v>0</v>
      </c>
      <c r="CW143" s="66">
        <f>'signal-per-mass-dry-weight'!CW143*100/'signal-per-mass-dry-weight'!CW$172</f>
        <v>0</v>
      </c>
      <c r="CX143" s="66">
        <f>'signal-per-mass-dry-weight'!CX143*100/'signal-per-mass-dry-weight'!CX$172</f>
        <v>0</v>
      </c>
      <c r="CY143" s="66">
        <f>'signal-per-mass-dry-weight'!CY143*100/'signal-per-mass-dry-weight'!CY$172</f>
        <v>0</v>
      </c>
      <c r="CZ143" s="66">
        <f>'signal-per-mass-dry-weight'!CZ143*100/'signal-per-mass-dry-weight'!CZ$172</f>
        <v>0.00223665363759719</v>
      </c>
    </row>
    <row r="144" spans="1:104">
      <c r="A144">
        <f>'imported data from Web Calc'!A152</f>
        <v>812.5</v>
      </c>
      <c r="B144" t="str">
        <f>'imported data from Web Calc'!B152</f>
        <v>C44H78O10PN</v>
      </c>
      <c r="C144" s="61" t="str">
        <f>'imported data from Web Calc'!C152</f>
        <v>PS(38:4)</v>
      </c>
      <c r="D144" s="96"/>
      <c r="E144" s="96"/>
      <c r="F144" s="96"/>
      <c r="G144" s="66">
        <f>'signal-per-mass-dry-weight'!G144*100/'signal-per-mass-dry-weight'!G$172</f>
        <v>0.0237430583412238</v>
      </c>
      <c r="H144" s="66">
        <f>'signal-per-mass-dry-weight'!H144*100/'signal-per-mass-dry-weight'!H$172</f>
        <v>0.0254370603008809</v>
      </c>
      <c r="I144" s="66">
        <f>'signal-per-mass-dry-weight'!I144*100/'signal-per-mass-dry-weight'!I$172</f>
        <v>0.00910766310042369</v>
      </c>
      <c r="J144" s="66">
        <f>'signal-per-mass-dry-weight'!J144*100/'signal-per-mass-dry-weight'!J$172</f>
        <v>0.0257639482188357</v>
      </c>
      <c r="K144" s="66">
        <f>'signal-per-mass-dry-weight'!K144*100/'signal-per-mass-dry-weight'!K$172</f>
        <v>0.0318655194542688</v>
      </c>
      <c r="L144" s="66">
        <f>'signal-per-mass-dry-weight'!L144*100/'signal-per-mass-dry-weight'!L$172</f>
        <v>0.0253268614499575</v>
      </c>
      <c r="M144" s="66">
        <f>'signal-per-mass-dry-weight'!M144*100/'signal-per-mass-dry-weight'!M$172</f>
        <v>0.0189309124520486</v>
      </c>
      <c r="N144" s="66">
        <f>'signal-per-mass-dry-weight'!N144*100/'signal-per-mass-dry-weight'!N$172</f>
        <v>0.0392478558710976</v>
      </c>
      <c r="O144" s="66">
        <f>'signal-per-mass-dry-weight'!O144*100/'signal-per-mass-dry-weight'!O$172</f>
        <v>0.0225809572373158</v>
      </c>
      <c r="P144" s="66">
        <f>'signal-per-mass-dry-weight'!P144*100/'signal-per-mass-dry-weight'!P$172</f>
        <v>0.0193878745056792</v>
      </c>
      <c r="Q144" s="66">
        <f t="shared" si="6"/>
        <v>0.0241391710931732</v>
      </c>
      <c r="R144" s="115">
        <f t="shared" si="7"/>
        <v>0.00797172632779237</v>
      </c>
      <c r="S144" s="66">
        <f t="shared" si="8"/>
        <v>0.330240267862672</v>
      </c>
      <c r="T144" s="66">
        <f>'signal-per-mass-dry-weight'!T144*100/'signal-per-mass-dry-weight'!T$172</f>
        <v>0.0390465316770926</v>
      </c>
      <c r="U144" s="66">
        <f>'signal-per-mass-dry-weight'!U144*100/'signal-per-mass-dry-weight'!U$172</f>
        <v>0.0411046495786696</v>
      </c>
      <c r="V144" s="66">
        <f>'signal-per-mass-dry-weight'!V144*100/'signal-per-mass-dry-weight'!V$172</f>
        <v>0.0543984939006513</v>
      </c>
      <c r="W144" s="66">
        <f>'signal-per-mass-dry-weight'!W144*100/'signal-per-mass-dry-weight'!W$172</f>
        <v>0.0511447563407085</v>
      </c>
      <c r="X144" s="66">
        <f>'signal-per-mass-dry-weight'!X144*100/'signal-per-mass-dry-weight'!X$172</f>
        <v>0.0319884151469605</v>
      </c>
      <c r="Y144" s="66">
        <f>'signal-per-mass-dry-weight'!Y144*100/'signal-per-mass-dry-weight'!Y$172</f>
        <v>0.0338060403565446</v>
      </c>
      <c r="Z144" s="66">
        <f>'signal-per-mass-dry-weight'!Z144*100/'signal-per-mass-dry-weight'!Z$172</f>
        <v>0.0304750684932825</v>
      </c>
      <c r="AA144" s="66">
        <f>'signal-per-mass-dry-weight'!AA144*100/'signal-per-mass-dry-weight'!AA$172</f>
        <v>0.0311268623175806</v>
      </c>
      <c r="AB144" s="66">
        <f>'signal-per-mass-dry-weight'!AB144*100/'signal-per-mass-dry-weight'!AB$172</f>
        <v>0.0120766171385016</v>
      </c>
      <c r="AC144" s="66">
        <f>'signal-per-mass-dry-weight'!AC144*100/'signal-per-mass-dry-weight'!AC$172</f>
        <v>0.0503915597005767</v>
      </c>
      <c r="AD144" s="66">
        <f>'signal-per-mass-dry-weight'!AD144*100/'signal-per-mass-dry-weight'!AD$172</f>
        <v>0.0418906175302367</v>
      </c>
      <c r="AE144" s="66">
        <f>'signal-per-mass-dry-weight'!AE144*100/'signal-per-mass-dry-weight'!AE$172</f>
        <v>0.013915820285275</v>
      </c>
      <c r="AF144" s="66">
        <f>'signal-per-mass-dry-weight'!AF144*100/'signal-per-mass-dry-weight'!AF$172</f>
        <v>0.0300505004172683</v>
      </c>
      <c r="AG144" s="66">
        <f>'signal-per-mass-dry-weight'!AG144*100/'signal-per-mass-dry-weight'!AG$172</f>
        <v>0.0266979609320431</v>
      </c>
      <c r="AH144" s="66">
        <f>'signal-per-mass-dry-weight'!AH144*100/'signal-per-mass-dry-weight'!AH$172</f>
        <v>0.0472902987898394</v>
      </c>
      <c r="AI144" s="66">
        <f>'signal-per-mass-dry-weight'!AI144*100/'signal-per-mass-dry-weight'!AI$172</f>
        <v>0.0209189946773525</v>
      </c>
      <c r="AJ144" s="66">
        <f>'signal-per-mass-dry-weight'!AJ144*100/'signal-per-mass-dry-weight'!AJ$172</f>
        <v>0.027552163716691</v>
      </c>
      <c r="AK144" s="66">
        <f>'signal-per-mass-dry-weight'!AK144*100/'signal-per-mass-dry-weight'!AK$172</f>
        <v>0.0373470061060063</v>
      </c>
      <c r="AL144" s="66">
        <f>'signal-per-mass-dry-weight'!AL144*100/'signal-per-mass-dry-weight'!AL$172</f>
        <v>0.0211901117588184</v>
      </c>
      <c r="AM144" s="66">
        <f>'signal-per-mass-dry-weight'!AM144*100/'signal-per-mass-dry-weight'!AM$172</f>
        <v>0.0340162060923609</v>
      </c>
      <c r="AN144" s="66">
        <f>'signal-per-mass-dry-weight'!AN144*100/'signal-per-mass-dry-weight'!AN$172</f>
        <v>0.0397610567675366</v>
      </c>
      <c r="AO144" s="66">
        <f>'signal-per-mass-dry-weight'!AO144*100/'signal-per-mass-dry-weight'!AO$172</f>
        <v>0.0244844730503277</v>
      </c>
      <c r="AP144" s="66">
        <f>'signal-per-mass-dry-weight'!AP144*100/'signal-per-mass-dry-weight'!AP$172</f>
        <v>0.041673138795672</v>
      </c>
      <c r="AQ144" s="66">
        <f>'signal-per-mass-dry-weight'!AQ144*100/'signal-per-mass-dry-weight'!AQ$172</f>
        <v>0.0529547896999733</v>
      </c>
      <c r="AR144" s="66">
        <f>'signal-per-mass-dry-weight'!AR144*100/'signal-per-mass-dry-weight'!AR$172</f>
        <v>0.0458135735926016</v>
      </c>
      <c r="AS144" s="66">
        <f>'signal-per-mass-dry-weight'!AS144*100/'signal-per-mass-dry-weight'!AS$172</f>
        <v>0.0420616898193065</v>
      </c>
      <c r="AT144" s="66">
        <f>'signal-per-mass-dry-weight'!AT144*100/'signal-per-mass-dry-weight'!AT$172</f>
        <v>0.0277504792403317</v>
      </c>
      <c r="AU144" s="66">
        <f>'signal-per-mass-dry-weight'!AU144*100/'signal-per-mass-dry-weight'!AU$172</f>
        <v>0.0232090988647382</v>
      </c>
      <c r="AV144" s="66">
        <f>'signal-per-mass-dry-weight'!AV144*100/'signal-per-mass-dry-weight'!AV$172</f>
        <v>0.0188921347742087</v>
      </c>
      <c r="AW144" s="66">
        <f>'signal-per-mass-dry-weight'!AW144*100/'signal-per-mass-dry-weight'!AW$172</f>
        <v>0.0287765745750222</v>
      </c>
      <c r="AX144" s="66">
        <f>'signal-per-mass-dry-weight'!AX144*100/'signal-per-mass-dry-weight'!AX$172</f>
        <v>0.0313728593118056</v>
      </c>
      <c r="AY144" s="66">
        <f>'signal-per-mass-dry-weight'!AY144*100/'signal-per-mass-dry-weight'!AY$172</f>
        <v>0.0177793395018347</v>
      </c>
      <c r="AZ144" s="66">
        <f>'signal-per-mass-dry-weight'!AZ144*100/'signal-per-mass-dry-weight'!AZ$172</f>
        <v>0.0432586827544044</v>
      </c>
      <c r="BA144" s="66">
        <f>'signal-per-mass-dry-weight'!BA144*100/'signal-per-mass-dry-weight'!BA$172</f>
        <v>0.0334614382098669</v>
      </c>
      <c r="BB144" s="66">
        <f>'signal-per-mass-dry-weight'!BB144*100/'signal-per-mass-dry-weight'!BB$172</f>
        <v>0.0324541232289307</v>
      </c>
      <c r="BC144" s="66">
        <f>'signal-per-mass-dry-weight'!BC144*100/'signal-per-mass-dry-weight'!BC$172</f>
        <v>0.0296876203991926</v>
      </c>
      <c r="BD144" s="66">
        <f>'signal-per-mass-dry-weight'!BD144*100/'signal-per-mass-dry-weight'!BD$172</f>
        <v>0.0223099591097065</v>
      </c>
      <c r="BE144" s="66">
        <f>'signal-per-mass-dry-weight'!BE144*100/'signal-per-mass-dry-weight'!BE$172</f>
        <v>0.0256227779567305</v>
      </c>
      <c r="BF144" s="66">
        <f>'signal-per-mass-dry-weight'!BF144*100/'signal-per-mass-dry-weight'!BF$172</f>
        <v>0.0223928713365007</v>
      </c>
      <c r="BG144" s="66">
        <f>'signal-per-mass-dry-weight'!BG144*100/'signal-per-mass-dry-weight'!BG$172</f>
        <v>0.023440239994338</v>
      </c>
      <c r="BH144" s="66">
        <f>'signal-per-mass-dry-weight'!BH144*100/'signal-per-mass-dry-weight'!BH$172</f>
        <v>0.0154362941276547</v>
      </c>
      <c r="BI144" s="66">
        <f>'signal-per-mass-dry-weight'!BI144*100/'signal-per-mass-dry-weight'!BI$172</f>
        <v>0.0195931302193331</v>
      </c>
      <c r="BJ144" s="66">
        <f>'signal-per-mass-dry-weight'!BJ144*100/'signal-per-mass-dry-weight'!BJ$172</f>
        <v>0.00680104821492526</v>
      </c>
      <c r="BK144" s="66">
        <f>'signal-per-mass-dry-weight'!BK144*100/'signal-per-mass-dry-weight'!BK$172</f>
        <v>0.0392041269065814</v>
      </c>
      <c r="BL144" s="66">
        <f>'signal-per-mass-dry-weight'!BL144*100/'signal-per-mass-dry-weight'!BL$172</f>
        <v>0.02578721947911</v>
      </c>
      <c r="BM144" s="121">
        <f>'signal-per-mass-dry-weight'!BM144*100/'signal-per-mass-dry-weight'!BM$172</f>
        <v>0.00361083926530561</v>
      </c>
      <c r="BN144" s="66">
        <f>'signal-per-mass-dry-weight'!BN144*100/'signal-per-mass-dry-weight'!BN$172</f>
        <v>0.00566649414770889</v>
      </c>
      <c r="BO144" s="66">
        <f>'signal-per-mass-dry-weight'!BO144*100/'signal-per-mass-dry-weight'!BO$172</f>
        <v>0.00886970862952968</v>
      </c>
      <c r="BP144" s="66">
        <f>'signal-per-mass-dry-weight'!BP144*100/'signal-per-mass-dry-weight'!BP$172</f>
        <v>0</v>
      </c>
      <c r="BQ144" s="66">
        <f>'signal-per-mass-dry-weight'!BQ144*100/'signal-per-mass-dry-weight'!BQ$172</f>
        <v>0.0171854927039031</v>
      </c>
      <c r="BR144" s="66">
        <f>'signal-per-mass-dry-weight'!BR144*100/'signal-per-mass-dry-weight'!BR$172</f>
        <v>0.00387432320610375</v>
      </c>
      <c r="BS144" s="66">
        <f>'signal-per-mass-dry-weight'!BS144*100/'signal-per-mass-dry-weight'!BS$172</f>
        <v>0.00776664191103645</v>
      </c>
      <c r="BT144" s="66">
        <f>'signal-per-mass-dry-weight'!BT144*100/'signal-per-mass-dry-weight'!BT$172</f>
        <v>0.00525235086534746</v>
      </c>
      <c r="BU144" s="66">
        <f>'signal-per-mass-dry-weight'!BU144*100/'signal-per-mass-dry-weight'!BU$172</f>
        <v>0.0150637835568383</v>
      </c>
      <c r="BV144" s="66">
        <f>'signal-per-mass-dry-weight'!BV144*100/'signal-per-mass-dry-weight'!BV$172</f>
        <v>0.0273548091022717</v>
      </c>
      <c r="BW144" s="66">
        <f>'signal-per-mass-dry-weight'!BW144*100/'signal-per-mass-dry-weight'!BW$172</f>
        <v>0.00483129309101823</v>
      </c>
      <c r="BX144" s="66">
        <f>'signal-per-mass-dry-weight'!BX144*100/'signal-per-mass-dry-weight'!BX$172</f>
        <v>0.0111856728218182</v>
      </c>
      <c r="BY144" s="66">
        <f>'signal-per-mass-dry-weight'!BY144*100/'signal-per-mass-dry-weight'!BY$172</f>
        <v>0.0219780992885169</v>
      </c>
      <c r="BZ144" s="66">
        <f>'signal-per-mass-dry-weight'!BZ144*100/'signal-per-mass-dry-weight'!BZ$172</f>
        <v>0.0235675273009612</v>
      </c>
      <c r="CA144" s="66">
        <f>'signal-per-mass-dry-weight'!CA144*100/'signal-per-mass-dry-weight'!CA$172</f>
        <v>0.012043193317812</v>
      </c>
      <c r="CB144" s="66">
        <f>'signal-per-mass-dry-weight'!CB144*100/'signal-per-mass-dry-weight'!CB$172</f>
        <v>0.00793005584968933</v>
      </c>
      <c r="CC144" s="66">
        <f>'signal-per-mass-dry-weight'!CC144*100/'signal-per-mass-dry-weight'!CC$172</f>
        <v>0.00482527682252959</v>
      </c>
      <c r="CD144" s="66">
        <f>'signal-per-mass-dry-weight'!CD144*100/'signal-per-mass-dry-weight'!CD$172</f>
        <v>0.0158172020553981</v>
      </c>
      <c r="CE144" s="66">
        <f>'signal-per-mass-dry-weight'!CE144*100/'signal-per-mass-dry-weight'!CE$172</f>
        <v>0.0121475540292405</v>
      </c>
      <c r="CF144" s="66">
        <f>'signal-per-mass-dry-weight'!CF144*100/'signal-per-mass-dry-weight'!CF$172</f>
        <v>0.0115026244545943</v>
      </c>
      <c r="CG144" s="66">
        <f>'signal-per-mass-dry-weight'!CG144*100/'signal-per-mass-dry-weight'!CG$172</f>
        <v>0.00696294281840063</v>
      </c>
      <c r="CH144" s="66">
        <f>'signal-per-mass-dry-weight'!CH144*100/'signal-per-mass-dry-weight'!CH$172</f>
        <v>0</v>
      </c>
      <c r="CI144" s="66">
        <f>'signal-per-mass-dry-weight'!CI144*100/'signal-per-mass-dry-weight'!CI$172</f>
        <v>0.0195820354678774</v>
      </c>
      <c r="CJ144" s="66">
        <f>'signal-per-mass-dry-weight'!CJ144*100/'signal-per-mass-dry-weight'!CJ$172</f>
        <v>0.00675175919889287</v>
      </c>
      <c r="CK144" s="66">
        <f>'signal-per-mass-dry-weight'!CK144*100/'signal-per-mass-dry-weight'!CK$172</f>
        <v>0.0186204754469178</v>
      </c>
      <c r="CL144" s="66">
        <f>'signal-per-mass-dry-weight'!CL144*100/'signal-per-mass-dry-weight'!CL$172</f>
        <v>0.0109666210859884</v>
      </c>
      <c r="CM144" s="66">
        <f>'signal-per-mass-dry-weight'!CM144*100/'signal-per-mass-dry-weight'!CM$172</f>
        <v>0.00564544279934352</v>
      </c>
      <c r="CN144" s="66">
        <f>'signal-per-mass-dry-weight'!CN144*100/'signal-per-mass-dry-weight'!CN$172</f>
        <v>0.0255026851279808</v>
      </c>
      <c r="CO144" s="66">
        <f>'signal-per-mass-dry-weight'!CO144*100/'signal-per-mass-dry-weight'!CO$172</f>
        <v>0.0133599045047837</v>
      </c>
      <c r="CP144" s="66">
        <f>'signal-per-mass-dry-weight'!CP144*100/'signal-per-mass-dry-weight'!CP$172</f>
        <v>0</v>
      </c>
      <c r="CQ144" s="66">
        <f>'signal-per-mass-dry-weight'!CQ144*100/'signal-per-mass-dry-weight'!CQ$172</f>
        <v>0.0111142930130522</v>
      </c>
      <c r="CR144" s="66">
        <f>'signal-per-mass-dry-weight'!CR144*100/'signal-per-mass-dry-weight'!CR$172</f>
        <v>0.00723527283172504</v>
      </c>
      <c r="CS144" s="66">
        <f>'signal-per-mass-dry-weight'!CS144*100/'signal-per-mass-dry-weight'!CS$172</f>
        <v>0.00944857139438616</v>
      </c>
      <c r="CT144" s="66">
        <f>'signal-per-mass-dry-weight'!CT144*100/'signal-per-mass-dry-weight'!CT$172</f>
        <v>0.0075188300598365</v>
      </c>
      <c r="CU144" s="66">
        <f>'signal-per-mass-dry-weight'!CU144*100/'signal-per-mass-dry-weight'!CU$172</f>
        <v>0</v>
      </c>
      <c r="CV144" s="66">
        <f>'signal-per-mass-dry-weight'!CV144*100/'signal-per-mass-dry-weight'!CV$172</f>
        <v>0.00264969343667222</v>
      </c>
      <c r="CW144" s="66">
        <f>'signal-per-mass-dry-weight'!CW144*100/'signal-per-mass-dry-weight'!CW$172</f>
        <v>0.0185345735286722</v>
      </c>
      <c r="CX144" s="66">
        <f>'signal-per-mass-dry-weight'!CX144*100/'signal-per-mass-dry-weight'!CX$172</f>
        <v>0.00851615932501062</v>
      </c>
      <c r="CY144" s="66">
        <f>'signal-per-mass-dry-weight'!CY144*100/'signal-per-mass-dry-weight'!CY$172</f>
        <v>0</v>
      </c>
      <c r="CZ144" s="66">
        <f>'signal-per-mass-dry-weight'!CZ144*100/'signal-per-mass-dry-weight'!CZ$172</f>
        <v>0.0107359374604665</v>
      </c>
    </row>
    <row r="145" spans="1:104">
      <c r="A145">
        <f>'imported data from Web Calc'!A153</f>
        <v>814.6</v>
      </c>
      <c r="B145" t="str">
        <f>'imported data from Web Calc'!B153</f>
        <v>C44H80O10PN</v>
      </c>
      <c r="C145" s="61" t="str">
        <f>'imported data from Web Calc'!C153</f>
        <v>PS(38:3)</v>
      </c>
      <c r="D145" s="96"/>
      <c r="E145" s="96"/>
      <c r="F145" s="96"/>
      <c r="G145" s="66">
        <f>'signal-per-mass-dry-weight'!G145*100/'signal-per-mass-dry-weight'!G$172</f>
        <v>0.0502257003372043</v>
      </c>
      <c r="H145" s="66">
        <f>'signal-per-mass-dry-weight'!H145*100/'signal-per-mass-dry-weight'!H$172</f>
        <v>0.0570703275981302</v>
      </c>
      <c r="I145" s="66">
        <f>'signal-per-mass-dry-weight'!I145*100/'signal-per-mass-dry-weight'!I$172</f>
        <v>0.0601756311992279</v>
      </c>
      <c r="J145" s="66">
        <f>'signal-per-mass-dry-weight'!J145*100/'signal-per-mass-dry-weight'!J$172</f>
        <v>0.0478945191247587</v>
      </c>
      <c r="K145" s="66">
        <f>'signal-per-mass-dry-weight'!K145*100/'signal-per-mass-dry-weight'!K$172</f>
        <v>0.0634058805467593</v>
      </c>
      <c r="L145" s="66">
        <f>'signal-per-mass-dry-weight'!L145*100/'signal-per-mass-dry-weight'!L$172</f>
        <v>0.0405879189903165</v>
      </c>
      <c r="M145" s="66">
        <f>'signal-per-mass-dry-weight'!M145*100/'signal-per-mass-dry-weight'!M$172</f>
        <v>0.0440633307073545</v>
      </c>
      <c r="N145" s="66">
        <f>'signal-per-mass-dry-weight'!N145*100/'signal-per-mass-dry-weight'!N$172</f>
        <v>0.064858744871729</v>
      </c>
      <c r="O145" s="66">
        <f>'signal-per-mass-dry-weight'!O145*100/'signal-per-mass-dry-weight'!O$172</f>
        <v>0.0647542156070085</v>
      </c>
      <c r="P145" s="66">
        <f>'signal-per-mass-dry-weight'!P145*100/'signal-per-mass-dry-weight'!P$172</f>
        <v>0.0551551602316736</v>
      </c>
      <c r="Q145" s="66">
        <f t="shared" si="6"/>
        <v>0.0548191429214163</v>
      </c>
      <c r="R145" s="115">
        <f t="shared" si="7"/>
        <v>0.00878363001932797</v>
      </c>
      <c r="S145" s="66">
        <f t="shared" si="8"/>
        <v>0.160229247507926</v>
      </c>
      <c r="T145" s="66">
        <f>'signal-per-mass-dry-weight'!T145*100/'signal-per-mass-dry-weight'!T$172</f>
        <v>0.0728925427596379</v>
      </c>
      <c r="U145" s="66">
        <f>'signal-per-mass-dry-weight'!U145*100/'signal-per-mass-dry-weight'!U$172</f>
        <v>0.0856346866222283</v>
      </c>
      <c r="V145" s="66">
        <f>'signal-per-mass-dry-weight'!V145*100/'signal-per-mass-dry-weight'!V$172</f>
        <v>0.0903877413898017</v>
      </c>
      <c r="W145" s="66">
        <f>'signal-per-mass-dry-weight'!W145*100/'signal-per-mass-dry-weight'!W$172</f>
        <v>0.0953890296830674</v>
      </c>
      <c r="X145" s="66">
        <f>'signal-per-mass-dry-weight'!X145*100/'signal-per-mass-dry-weight'!X$172</f>
        <v>0.0834991718909631</v>
      </c>
      <c r="Y145" s="66">
        <f>'signal-per-mass-dry-weight'!Y145*100/'signal-per-mass-dry-weight'!Y$172</f>
        <v>0.0759566096618566</v>
      </c>
      <c r="Z145" s="66">
        <f>'signal-per-mass-dry-weight'!Z145*100/'signal-per-mass-dry-weight'!Z$172</f>
        <v>0.0710658109822345</v>
      </c>
      <c r="AA145" s="66">
        <f>'signal-per-mass-dry-weight'!AA145*100/'signal-per-mass-dry-weight'!AA$172</f>
        <v>0.0618546622977562</v>
      </c>
      <c r="AB145" s="66">
        <f>'signal-per-mass-dry-weight'!AB145*100/'signal-per-mass-dry-weight'!AB$172</f>
        <v>0.0771561650515377</v>
      </c>
      <c r="AC145" s="66">
        <f>'signal-per-mass-dry-weight'!AC145*100/'signal-per-mass-dry-weight'!AC$172</f>
        <v>0.10216581463684</v>
      </c>
      <c r="AD145" s="66">
        <f>'signal-per-mass-dry-weight'!AD145*100/'signal-per-mass-dry-weight'!AD$172</f>
        <v>0.073784610422576</v>
      </c>
      <c r="AE145" s="66">
        <f>'signal-per-mass-dry-weight'!AE145*100/'signal-per-mass-dry-weight'!AE$172</f>
        <v>0.0579825845219792</v>
      </c>
      <c r="AF145" s="66">
        <f>'signal-per-mass-dry-weight'!AF145*100/'signal-per-mass-dry-weight'!AF$172</f>
        <v>0.0596590817107533</v>
      </c>
      <c r="AG145" s="66">
        <f>'signal-per-mass-dry-weight'!AG145*100/'signal-per-mass-dry-weight'!AG$172</f>
        <v>0.0687079876927578</v>
      </c>
      <c r="AH145" s="66">
        <f>'signal-per-mass-dry-weight'!AH145*100/'signal-per-mass-dry-weight'!AH$172</f>
        <v>0.0823090643494039</v>
      </c>
      <c r="AI145" s="66">
        <f>'signal-per-mass-dry-weight'!AI145*100/'signal-per-mass-dry-weight'!AI$172</f>
        <v>0.0290541592741006</v>
      </c>
      <c r="AJ145" s="66">
        <f>'signal-per-mass-dry-weight'!AJ145*100/'signal-per-mass-dry-weight'!AJ$172</f>
        <v>0.0582834232468463</v>
      </c>
      <c r="AK145" s="66">
        <f>'signal-per-mass-dry-weight'!AK145*100/'signal-per-mass-dry-weight'!AK$172</f>
        <v>0.0802377084308729</v>
      </c>
      <c r="AL145" s="66">
        <f>'signal-per-mass-dry-weight'!AL145*100/'signal-per-mass-dry-weight'!AL$172</f>
        <v>0.0639356820309176</v>
      </c>
      <c r="AM145" s="66">
        <f>'signal-per-mass-dry-weight'!AM145*100/'signal-per-mass-dry-weight'!AM$172</f>
        <v>0.0723590348894519</v>
      </c>
      <c r="AN145" s="66">
        <f>'signal-per-mass-dry-weight'!AN145*100/'signal-per-mass-dry-weight'!AN$172</f>
        <v>0.0962302171767509</v>
      </c>
      <c r="AO145" s="66">
        <f>'signal-per-mass-dry-weight'!AO145*100/'signal-per-mass-dry-weight'!AO$172</f>
        <v>0.0654326434965654</v>
      </c>
      <c r="AP145" s="66">
        <f>'signal-per-mass-dry-weight'!AP145*100/'signal-per-mass-dry-weight'!AP$172</f>
        <v>0.0672572809676984</v>
      </c>
      <c r="AQ145" s="66">
        <f>'signal-per-mass-dry-weight'!AQ145*100/'signal-per-mass-dry-weight'!AQ$172</f>
        <v>0.0996706530272485</v>
      </c>
      <c r="AR145" s="66">
        <f>'signal-per-mass-dry-weight'!AR145*100/'signal-per-mass-dry-weight'!AR$172</f>
        <v>0.102027354983524</v>
      </c>
      <c r="AS145" s="66">
        <f>'signal-per-mass-dry-weight'!AS145*100/'signal-per-mass-dry-weight'!AS$172</f>
        <v>0.0913840284764694</v>
      </c>
      <c r="AT145" s="66">
        <f>'signal-per-mass-dry-weight'!AT145*100/'signal-per-mass-dry-weight'!AT$172</f>
        <v>0.0714166745155596</v>
      </c>
      <c r="AU145" s="66">
        <f>'signal-per-mass-dry-weight'!AU145*100/'signal-per-mass-dry-weight'!AU$172</f>
        <v>0.0827965043770154</v>
      </c>
      <c r="AV145" s="66">
        <f>'signal-per-mass-dry-weight'!AV145*100/'signal-per-mass-dry-weight'!AV$172</f>
        <v>0.0625107400617199</v>
      </c>
      <c r="AW145" s="66">
        <f>'signal-per-mass-dry-weight'!AW145*100/'signal-per-mass-dry-weight'!AW$172</f>
        <v>0.0762236647969337</v>
      </c>
      <c r="AX145" s="66">
        <f>'signal-per-mass-dry-weight'!AX145*100/'signal-per-mass-dry-weight'!AX$172</f>
        <v>0.0659163799370384</v>
      </c>
      <c r="AY145" s="66">
        <f>'signal-per-mass-dry-weight'!AY145*100/'signal-per-mass-dry-weight'!AY$172</f>
        <v>0.0759325957890855</v>
      </c>
      <c r="AZ145" s="66">
        <f>'signal-per-mass-dry-weight'!AZ145*100/'signal-per-mass-dry-weight'!AZ$172</f>
        <v>0.0821113885616009</v>
      </c>
      <c r="BA145" s="66">
        <f>'signal-per-mass-dry-weight'!BA145*100/'signal-per-mass-dry-weight'!BA$172</f>
        <v>0.0910347951297849</v>
      </c>
      <c r="BB145" s="66">
        <f>'signal-per-mass-dry-weight'!BB145*100/'signal-per-mass-dry-weight'!BB$172</f>
        <v>0.0646077453168528</v>
      </c>
      <c r="BC145" s="66">
        <f>'signal-per-mass-dry-weight'!BC145*100/'signal-per-mass-dry-weight'!BC$172</f>
        <v>0.0558727687288175</v>
      </c>
      <c r="BD145" s="66">
        <f>'signal-per-mass-dry-weight'!BD145*100/'signal-per-mass-dry-weight'!BD$172</f>
        <v>0.0670277280269692</v>
      </c>
      <c r="BE145" s="66">
        <f>'signal-per-mass-dry-weight'!BE145*100/'signal-per-mass-dry-weight'!BE$172</f>
        <v>0.0578760116127904</v>
      </c>
      <c r="BF145" s="66">
        <f>'signal-per-mass-dry-weight'!BF145*100/'signal-per-mass-dry-weight'!BF$172</f>
        <v>0.0645948211629828</v>
      </c>
      <c r="BG145" s="66">
        <f>'signal-per-mass-dry-weight'!BG145*100/'signal-per-mass-dry-weight'!BG$172</f>
        <v>0.0595162343606239</v>
      </c>
      <c r="BH145" s="66">
        <f>'signal-per-mass-dry-weight'!BH145*100/'signal-per-mass-dry-weight'!BH$172</f>
        <v>0</v>
      </c>
      <c r="BI145" s="66">
        <f>'signal-per-mass-dry-weight'!BI145*100/'signal-per-mass-dry-weight'!BI$172</f>
        <v>0.0454840522948805</v>
      </c>
      <c r="BJ145" s="66">
        <f>'signal-per-mass-dry-weight'!BJ145*100/'signal-per-mass-dry-weight'!BJ$172</f>
        <v>0.0382558962089546</v>
      </c>
      <c r="BK145" s="66">
        <f>'signal-per-mass-dry-weight'!BK145*100/'signal-per-mass-dry-weight'!BK$172</f>
        <v>0.0257921887543299</v>
      </c>
      <c r="BL145" s="66">
        <f>'signal-per-mass-dry-weight'!BL145*100/'signal-per-mass-dry-weight'!BL$172</f>
        <v>0.0555759040498061</v>
      </c>
      <c r="BM145" s="121">
        <f>'signal-per-mass-dry-weight'!BM145*100/'signal-per-mass-dry-weight'!BM$172</f>
        <v>0.0293380690306081</v>
      </c>
      <c r="BN145" s="66">
        <f>'signal-per-mass-dry-weight'!BN145*100/'signal-per-mass-dry-weight'!BN$172</f>
        <v>0.0318740295808625</v>
      </c>
      <c r="BO145" s="66">
        <f>'signal-per-mass-dry-weight'!BO145*100/'signal-per-mass-dry-weight'!BO$172</f>
        <v>0.0554356789345605</v>
      </c>
      <c r="BP145" s="66">
        <f>'signal-per-mass-dry-weight'!BP145*100/'signal-per-mass-dry-weight'!BP$172</f>
        <v>0.0284538632005618</v>
      </c>
      <c r="BQ145" s="66">
        <f>'signal-per-mass-dry-weight'!BQ145*100/'signal-per-mass-dry-weight'!BQ$172</f>
        <v>0.066972875978446</v>
      </c>
      <c r="BR145" s="66">
        <f>'signal-per-mass-dry-weight'!BR145*100/'signal-per-mass-dry-weight'!BR$172</f>
        <v>0.046007588072482</v>
      </c>
      <c r="BS145" s="66">
        <f>'signal-per-mass-dry-weight'!BS145*100/'signal-per-mass-dry-weight'!BS$172</f>
        <v>0.0540891133090038</v>
      </c>
      <c r="BT145" s="66">
        <f>'signal-per-mass-dry-weight'!BT145*100/'signal-per-mass-dry-weight'!BT$172</f>
        <v>0.0229790350358951</v>
      </c>
      <c r="BU145" s="66">
        <f>'signal-per-mass-dry-weight'!BU145*100/'signal-per-mass-dry-weight'!BU$172</f>
        <v>0.0618691110370146</v>
      </c>
      <c r="BV145" s="66">
        <f>'signal-per-mass-dry-weight'!BV145*100/'signal-per-mass-dry-weight'!BV$172</f>
        <v>0.0611883887813972</v>
      </c>
      <c r="BW145" s="66">
        <f>'signal-per-mass-dry-weight'!BW145*100/'signal-per-mass-dry-weight'!BW$172</f>
        <v>0.015097790909432</v>
      </c>
      <c r="BX145" s="66">
        <f>'signal-per-mass-dry-weight'!BX145*100/'signal-per-mass-dry-weight'!BX$172</f>
        <v>0.0309077801655502</v>
      </c>
      <c r="BY145" s="66">
        <f>'signal-per-mass-dry-weight'!BY145*100/'signal-per-mass-dry-weight'!BY$172</f>
        <v>0.0137363120553231</v>
      </c>
      <c r="BZ145" s="66">
        <f>'signal-per-mass-dry-weight'!BZ145*100/'signal-per-mass-dry-weight'!BZ$172</f>
        <v>0.0775247608584249</v>
      </c>
      <c r="CA145" s="66">
        <f>'signal-per-mass-dry-weight'!CA145*100/'signal-per-mass-dry-weight'!CA$172</f>
        <v>0.0225809874708974</v>
      </c>
      <c r="CB145" s="66">
        <f>'signal-per-mass-dry-weight'!CB145*100/'signal-per-mass-dry-weight'!CB$172</f>
        <v>0.0638810054558307</v>
      </c>
      <c r="CC145" s="66">
        <f>'signal-per-mass-dry-weight'!CC145*100/'signal-per-mass-dry-weight'!CC$172</f>
        <v>0.0331737781548909</v>
      </c>
      <c r="CD145" s="66">
        <f>'signal-per-mass-dry-weight'!CD145*100/'signal-per-mass-dry-weight'!CD$172</f>
        <v>0.0477243165464598</v>
      </c>
      <c r="CE145" s="66">
        <f>'signal-per-mass-dry-weight'!CE145*100/'signal-per-mass-dry-weight'!CE$172</f>
        <v>0.037117526200457</v>
      </c>
      <c r="CF145" s="66">
        <f>'signal-per-mass-dry-weight'!CF145*100/'signal-per-mass-dry-weight'!CF$172</f>
        <v>0.0730895928885681</v>
      </c>
      <c r="CG145" s="66">
        <f>'signal-per-mass-dry-weight'!CG145*100/'signal-per-mass-dry-weight'!CG$172</f>
        <v>0.021759196307502</v>
      </c>
      <c r="CH145" s="66">
        <f>'signal-per-mass-dry-weight'!CH145*100/'signal-per-mass-dry-weight'!CH$172</f>
        <v>0.016404707157172</v>
      </c>
      <c r="CI145" s="66">
        <f>'signal-per-mass-dry-weight'!CI145*100/'signal-per-mass-dry-weight'!CI$172</f>
        <v>0.0523313016813965</v>
      </c>
      <c r="CJ145" s="66">
        <f>'signal-per-mass-dry-weight'!CJ145*100/'signal-per-mass-dry-weight'!CJ$172</f>
        <v>0.0468872166589783</v>
      </c>
      <c r="CK145" s="66">
        <f>'signal-per-mass-dry-weight'!CK145*100/'signal-per-mass-dry-weight'!CK$172</f>
        <v>0.0631766131234713</v>
      </c>
      <c r="CL145" s="66">
        <f>'signal-per-mass-dry-weight'!CL145*100/'signal-per-mass-dry-weight'!CL$172</f>
        <v>0.0555360939610951</v>
      </c>
      <c r="CM145" s="66">
        <f>'signal-per-mass-dry-weight'!CM145*100/'signal-per-mass-dry-weight'!CM$172</f>
        <v>0.0317556157463073</v>
      </c>
      <c r="CN145" s="66">
        <f>'signal-per-mass-dry-weight'!CN145*100/'signal-per-mass-dry-weight'!CN$172</f>
        <v>0.0428365414259052</v>
      </c>
      <c r="CO145" s="66">
        <f>'signal-per-mass-dry-weight'!CO145*100/'signal-per-mass-dry-weight'!CO$172</f>
        <v>0.0705106071085806</v>
      </c>
      <c r="CP145" s="66">
        <f>'signal-per-mass-dry-weight'!CP145*100/'signal-per-mass-dry-weight'!CP$172</f>
        <v>0.0623077656710111</v>
      </c>
      <c r="CQ145" s="66">
        <f>'signal-per-mass-dry-weight'!CQ145*100/'signal-per-mass-dry-weight'!CQ$172</f>
        <v>0.0511842441390563</v>
      </c>
      <c r="CR145" s="66">
        <f>'signal-per-mass-dry-weight'!CR145*100/'signal-per-mass-dry-weight'!CR$172</f>
        <v>0.0316543186387971</v>
      </c>
      <c r="CS145" s="66">
        <f>'signal-per-mass-dry-weight'!CS145*100/'signal-per-mass-dry-weight'!CS$172</f>
        <v>0.0446182538068235</v>
      </c>
      <c r="CT145" s="66">
        <f>'signal-per-mass-dry-weight'!CT145*100/'signal-per-mass-dry-weight'!CT$172</f>
        <v>0.023496343936989</v>
      </c>
      <c r="CU145" s="66">
        <f>'signal-per-mass-dry-weight'!CU145*100/'signal-per-mass-dry-weight'!CU$172</f>
        <v>0</v>
      </c>
      <c r="CV145" s="66">
        <f>'signal-per-mass-dry-weight'!CV145*100/'signal-per-mass-dry-weight'!CV$172</f>
        <v>0.0314651095604826</v>
      </c>
      <c r="CW145" s="66">
        <f>'signal-per-mass-dry-weight'!CW145*100/'signal-per-mass-dry-weight'!CW$172</f>
        <v>0.0516019376650534</v>
      </c>
      <c r="CX145" s="66">
        <f>'signal-per-mass-dry-weight'!CX145*100/'signal-per-mass-dry-weight'!CX$172</f>
        <v>0.0266129978906582</v>
      </c>
      <c r="CY145" s="66">
        <f>'signal-per-mass-dry-weight'!CY145*100/'signal-per-mass-dry-weight'!CY$172</f>
        <v>0</v>
      </c>
      <c r="CZ145" s="66">
        <f>'signal-per-mass-dry-weight'!CZ145*100/'signal-per-mass-dry-weight'!CZ$172</f>
        <v>0.0369047850203536</v>
      </c>
    </row>
    <row r="146" spans="1:104">
      <c r="A146">
        <f>'imported data from Web Calc'!A154</f>
        <v>816.6</v>
      </c>
      <c r="B146" t="str">
        <f>'imported data from Web Calc'!B154</f>
        <v>C44H82O10PN</v>
      </c>
      <c r="C146" s="61" t="str">
        <f>'imported data from Web Calc'!C154</f>
        <v>PS(38:2)</v>
      </c>
      <c r="D146" s="96"/>
      <c r="E146" s="96"/>
      <c r="F146" s="96"/>
      <c r="G146" s="66">
        <f>'signal-per-mass-dry-weight'!G146*100/'signal-per-mass-dry-weight'!G$172</f>
        <v>0.0587488494853359</v>
      </c>
      <c r="H146" s="66">
        <f>'signal-per-mass-dry-weight'!H146*100/'signal-per-mass-dry-weight'!H$172</f>
        <v>0.0498957721286509</v>
      </c>
      <c r="I146" s="66">
        <f>'signal-per-mass-dry-weight'!I146*100/'signal-per-mass-dry-weight'!I$172</f>
        <v>0.0562723470133321</v>
      </c>
      <c r="J146" s="66">
        <f>'signal-per-mass-dry-weight'!J146*100/'signal-per-mass-dry-weight'!J$172</f>
        <v>0.0538400456367977</v>
      </c>
      <c r="K146" s="66">
        <f>'signal-per-mass-dry-weight'!K146*100/'signal-per-mass-dry-weight'!K$172</f>
        <v>0.0660071474409854</v>
      </c>
      <c r="L146" s="66">
        <f>'signal-per-mass-dry-weight'!L146*100/'signal-per-mass-dry-weight'!L$172</f>
        <v>0.065914780440274</v>
      </c>
      <c r="M146" s="66">
        <f>'signal-per-mass-dry-weight'!M146*100/'signal-per-mass-dry-weight'!M$172</f>
        <v>0.06625819358217</v>
      </c>
      <c r="N146" s="66">
        <f>'signal-per-mass-dry-weight'!N146*100/'signal-per-mass-dry-weight'!N$172</f>
        <v>0.0708457059368117</v>
      </c>
      <c r="O146" s="66">
        <f>'signal-per-mass-dry-weight'!O146*100/'signal-per-mass-dry-weight'!O$172</f>
        <v>0.0773729858278614</v>
      </c>
      <c r="P146" s="66">
        <f>'signal-per-mass-dry-weight'!P146*100/'signal-per-mass-dry-weight'!P$172</f>
        <v>0.0611720868024016</v>
      </c>
      <c r="Q146" s="66">
        <f t="shared" si="6"/>
        <v>0.0626327914294621</v>
      </c>
      <c r="R146" s="115">
        <f t="shared" si="7"/>
        <v>0.00828146875179951</v>
      </c>
      <c r="S146" s="66">
        <f t="shared" si="8"/>
        <v>0.132222571640068</v>
      </c>
      <c r="T146" s="66">
        <f>'signal-per-mass-dry-weight'!T146*100/'signal-per-mass-dry-weight'!T$172</f>
        <v>0.0573762354119723</v>
      </c>
      <c r="U146" s="66">
        <f>'signal-per-mass-dry-weight'!U146*100/'signal-per-mass-dry-weight'!U$172</f>
        <v>0.0762599419814791</v>
      </c>
      <c r="V146" s="66">
        <f>'signal-per-mass-dry-weight'!V146*100/'signal-per-mass-dry-weight'!V$172</f>
        <v>0.0883975525885583</v>
      </c>
      <c r="W146" s="66">
        <f>'signal-per-mass-dry-weight'!W146*100/'signal-per-mass-dry-weight'!W$172</f>
        <v>0.0734698483941924</v>
      </c>
      <c r="X146" s="66">
        <f>'signal-per-mass-dry-weight'!X146*100/'signal-per-mass-dry-weight'!X$172</f>
        <v>0.0645256511420307</v>
      </c>
      <c r="Y146" s="66">
        <f>'signal-per-mass-dry-weight'!Y146*100/'signal-per-mass-dry-weight'!Y$172</f>
        <v>0.0605513254487476</v>
      </c>
      <c r="Z146" s="66">
        <f>'signal-per-mass-dry-weight'!Z146*100/'signal-per-mass-dry-weight'!Z$172</f>
        <v>0.0580050673422563</v>
      </c>
      <c r="AA146" s="66">
        <f>'signal-per-mass-dry-weight'!AA146*100/'signal-per-mass-dry-weight'!AA$172</f>
        <v>0.0610565376229465</v>
      </c>
      <c r="AB146" s="66">
        <f>'signal-per-mass-dry-weight'!AB146*100/'signal-per-mass-dry-weight'!AB$172</f>
        <v>0.0623958552155914</v>
      </c>
      <c r="AC146" s="66">
        <f>'signal-per-mass-dry-weight'!AC146*100/'signal-per-mass-dry-weight'!AC$172</f>
        <v>0.0757409723548302</v>
      </c>
      <c r="AD146" s="66">
        <f>'signal-per-mass-dry-weight'!AD146*100/'signal-per-mass-dry-weight'!AD$172</f>
        <v>0.058551658593399</v>
      </c>
      <c r="AE146" s="66">
        <f>'signal-per-mass-dry-weight'!AE146*100/'signal-per-mass-dry-weight'!AE$172</f>
        <v>0.0487053709984626</v>
      </c>
      <c r="AF146" s="66">
        <f>'signal-per-mass-dry-weight'!AF146*100/'signal-per-mass-dry-weight'!AF$172</f>
        <v>0.0455176697496858</v>
      </c>
      <c r="AG146" s="66">
        <f>'signal-per-mass-dry-weight'!AG146*100/'signal-per-mass-dry-weight'!AG$172</f>
        <v>0.0718489242729982</v>
      </c>
      <c r="AH146" s="66">
        <f>'signal-per-mass-dry-weight'!AH146*100/'signal-per-mass-dry-weight'!AH$172</f>
        <v>0.0607590547742873</v>
      </c>
      <c r="AI146" s="66">
        <f>'signal-per-mass-dry-weight'!AI146*100/'signal-per-mass-dry-weight'!AI$172</f>
        <v>0.0383514902418129</v>
      </c>
      <c r="AJ146" s="66">
        <f>'signal-per-mass-dry-weight'!AJ146*100/'signal-per-mass-dry-weight'!AJ$172</f>
        <v>0.0752386009186561</v>
      </c>
      <c r="AK146" s="66">
        <f>'signal-per-mass-dry-weight'!AK146*100/'signal-per-mass-dry-weight'!AK$172</f>
        <v>0.0796541614604666</v>
      </c>
      <c r="AL146" s="66">
        <f>'signal-per-mass-dry-weight'!AL146*100/'signal-per-mass-dry-weight'!AL$172</f>
        <v>0.0741653911558645</v>
      </c>
      <c r="AM146" s="66">
        <f>'signal-per-mass-dry-weight'!AM146*100/'signal-per-mass-dry-weight'!AM$172</f>
        <v>0.0616170750708116</v>
      </c>
      <c r="AN146" s="66">
        <f>'signal-per-mass-dry-weight'!AN146*100/'signal-per-mass-dry-weight'!AN$172</f>
        <v>0.0577381303060506</v>
      </c>
      <c r="AO146" s="66">
        <f>'signal-per-mass-dry-weight'!AO146*100/'signal-per-mass-dry-weight'!AO$172</f>
        <v>0.0392595860979392</v>
      </c>
      <c r="AP146" s="66">
        <f>'signal-per-mass-dry-weight'!AP146*100/'signal-per-mass-dry-weight'!AP$172</f>
        <v>0.0825550154623122</v>
      </c>
      <c r="AQ146" s="66">
        <f>'signal-per-mass-dry-weight'!AQ146*100/'signal-per-mass-dry-weight'!AQ$172</f>
        <v>0.0948012470778257</v>
      </c>
      <c r="AR146" s="66">
        <f>'signal-per-mass-dry-weight'!AR146*100/'signal-per-mass-dry-weight'!AR$172</f>
        <v>0.107029986582716</v>
      </c>
      <c r="AS146" s="66">
        <f>'signal-per-mass-dry-weight'!AS146*100/'signal-per-mass-dry-weight'!AS$172</f>
        <v>0.108408998165236</v>
      </c>
      <c r="AT146" s="66">
        <f>'signal-per-mass-dry-weight'!AT146*100/'signal-per-mass-dry-weight'!AT$172</f>
        <v>0.066519531120207</v>
      </c>
      <c r="AU146" s="66">
        <f>'signal-per-mass-dry-weight'!AU146*100/'signal-per-mass-dry-weight'!AU$172</f>
        <v>0.0773202001505042</v>
      </c>
      <c r="AV146" s="66">
        <f>'signal-per-mass-dry-weight'!AV146*100/'signal-per-mass-dry-weight'!AV$172</f>
        <v>0.061955089038949</v>
      </c>
      <c r="AW146" s="66">
        <f>'signal-per-mass-dry-weight'!AW146*100/'signal-per-mass-dry-weight'!AW$172</f>
        <v>0.08444554324694</v>
      </c>
      <c r="AX146" s="66">
        <f>'signal-per-mass-dry-weight'!AX146*100/'signal-per-mass-dry-weight'!AX$172</f>
        <v>0.0572387805529219</v>
      </c>
      <c r="AY146" s="66">
        <f>'signal-per-mass-dry-weight'!AY146*100/'signal-per-mass-dry-weight'!AY$172</f>
        <v>0.0863038771651558</v>
      </c>
      <c r="AZ146" s="66">
        <f>'signal-per-mass-dry-weight'!AZ146*100/'signal-per-mass-dry-weight'!AZ$172</f>
        <v>0.105342903374151</v>
      </c>
      <c r="BA146" s="66">
        <f>'signal-per-mass-dry-weight'!BA146*100/'signal-per-mass-dry-weight'!BA$172</f>
        <v>0.0605258367619651</v>
      </c>
      <c r="BB146" s="66">
        <f>'signal-per-mass-dry-weight'!BB146*100/'signal-per-mass-dry-weight'!BB$172</f>
        <v>0.0910518457256112</v>
      </c>
      <c r="BC146" s="66">
        <f>'signal-per-mass-dry-weight'!BC146*100/'signal-per-mass-dry-weight'!BC$172</f>
        <v>0.0672141068588462</v>
      </c>
      <c r="BD146" s="66">
        <f>'signal-per-mass-dry-weight'!BD146*100/'signal-per-mass-dry-weight'!BD$172</f>
        <v>0.0697675475667577</v>
      </c>
      <c r="BE146" s="66">
        <f>'signal-per-mass-dry-weight'!BE146*100/'signal-per-mass-dry-weight'!BE$172</f>
        <v>0.0711369230114492</v>
      </c>
      <c r="BF146" s="66">
        <f>'signal-per-mass-dry-weight'!BF146*100/'signal-per-mass-dry-weight'!BF$172</f>
        <v>0.0697624068560214</v>
      </c>
      <c r="BG146" s="66">
        <f>'signal-per-mass-dry-weight'!BG146*100/'signal-per-mass-dry-weight'!BG$172</f>
        <v>0.0701375931080583</v>
      </c>
      <c r="BH146" s="66">
        <f>'signal-per-mass-dry-weight'!BH146*100/'signal-per-mass-dry-weight'!BH$172</f>
        <v>0.0636747132765757</v>
      </c>
      <c r="BI146" s="66">
        <f>'signal-per-mass-dry-weight'!BI146*100/'signal-per-mass-dry-weight'!BI$172</f>
        <v>0.0510820895004042</v>
      </c>
      <c r="BJ146" s="66">
        <f>'signal-per-mass-dry-weight'!BJ146*100/'signal-per-mass-dry-weight'!BJ$172</f>
        <v>0.0450569444238799</v>
      </c>
      <c r="BK146" s="66">
        <f>'signal-per-mass-dry-weight'!BK146*100/'signal-per-mass-dry-weight'!BK$172</f>
        <v>0.0753131911626433</v>
      </c>
      <c r="BL146" s="66">
        <f>'signal-per-mass-dry-weight'!BL146*100/'signal-per-mass-dry-weight'!BL$172</f>
        <v>0.0591327619089937</v>
      </c>
      <c r="BM146" s="121">
        <f>'signal-per-mass-dry-weight'!BM146*100/'signal-per-mass-dry-weight'!BM$172</f>
        <v>0.0284353592142817</v>
      </c>
      <c r="BN146" s="66">
        <f>'signal-per-mass-dry-weight'!BN146*100/'signal-per-mass-dry-weight'!BN$172</f>
        <v>0.0658729944671159</v>
      </c>
      <c r="BO146" s="66">
        <f>'signal-per-mass-dry-weight'!BO146*100/'signal-per-mass-dry-weight'!BO$172</f>
        <v>0.0548021283181655</v>
      </c>
      <c r="BP146" s="66">
        <f>'signal-per-mass-dry-weight'!BP146*100/'signal-per-mass-dry-weight'!BP$172</f>
        <v>0.0512169537610112</v>
      </c>
      <c r="BQ146" s="66">
        <f>'signal-per-mass-dry-weight'!BQ146*100/'signal-per-mass-dry-weight'!BQ$172</f>
        <v>0.0664674203106841</v>
      </c>
      <c r="BR146" s="66">
        <f>'signal-per-mass-dry-weight'!BR146*100/'signal-per-mass-dry-weight'!BR$172</f>
        <v>0.0498819112785857</v>
      </c>
      <c r="BS146" s="66">
        <f>'signal-per-mass-dry-weight'!BS146*100/'signal-per-mass-dry-weight'!BS$172</f>
        <v>0.0590819545375272</v>
      </c>
      <c r="BT146" s="66">
        <f>'signal-per-mass-dry-weight'!BT146*100/'signal-per-mass-dry-weight'!BT$172</f>
        <v>0.0413622630646112</v>
      </c>
      <c r="BU146" s="66">
        <f>'signal-per-mass-dry-weight'!BU146*100/'signal-per-mass-dry-weight'!BU$172</f>
        <v>0.0769328945938529</v>
      </c>
      <c r="BV146" s="66">
        <f>'signal-per-mass-dry-weight'!BV146*100/'signal-per-mass-dry-weight'!BV$172</f>
        <v>0.0813445639093869</v>
      </c>
      <c r="BW146" s="66">
        <f>'signal-per-mass-dry-weight'!BW146*100/'signal-per-mass-dry-weight'!BW$172</f>
        <v>0.0380464330917686</v>
      </c>
      <c r="BX146" s="66">
        <f>'signal-per-mass-dry-weight'!BX146*100/'signal-per-mass-dry-weight'!BX$172</f>
        <v>0.0303190605433492</v>
      </c>
      <c r="BY146" s="66">
        <f>'signal-per-mass-dry-weight'!BY146*100/'signal-per-mass-dry-weight'!BY$172</f>
        <v>0</v>
      </c>
      <c r="BZ146" s="66">
        <f>'signal-per-mass-dry-weight'!BZ146*100/'signal-per-mass-dry-weight'!BZ$172</f>
        <v>0.101092288159386</v>
      </c>
      <c r="CA146" s="66">
        <f>'signal-per-mass-dry-weight'!CA146*100/'signal-per-mass-dry-weight'!CA$172</f>
        <v>0.0346241807887094</v>
      </c>
      <c r="CB146" s="66">
        <f>'signal-per-mass-dry-weight'!CB146*100/'signal-per-mass-dry-weight'!CB$172</f>
        <v>0.0453775418065556</v>
      </c>
      <c r="CC146" s="66">
        <f>'signal-per-mass-dry-weight'!CC146*100/'signal-per-mass-dry-weight'!CC$172</f>
        <v>0.0560938430619064</v>
      </c>
      <c r="CD146" s="66">
        <f>'signal-per-mass-dry-weight'!CD146*100/'signal-per-mass-dry-weight'!CD$172</f>
        <v>0.060814414799203</v>
      </c>
      <c r="CE146" s="66">
        <f>'signal-per-mass-dry-weight'!CE146*100/'signal-per-mass-dry-weight'!CE$172</f>
        <v>0.0357677979749859</v>
      </c>
      <c r="CF146" s="66">
        <f>'signal-per-mass-dry-weight'!CF146*100/'signal-per-mass-dry-weight'!CF$172</f>
        <v>0.0750066969643338</v>
      </c>
      <c r="CG146" s="66">
        <f>'signal-per-mass-dry-weight'!CG146*100/'signal-per-mass-dry-weight'!CG$172</f>
        <v>0.054833174694905</v>
      </c>
      <c r="CH146" s="66">
        <f>'signal-per-mass-dry-weight'!CH146*100/'signal-per-mass-dry-weight'!CH$172</f>
        <v>0.00984282429430319</v>
      </c>
      <c r="CI146" s="66">
        <f>'signal-per-mass-dry-weight'!CI146*100/'signal-per-mass-dry-weight'!CI$172</f>
        <v>0.068537124137571</v>
      </c>
      <c r="CJ146" s="66">
        <f>'signal-per-mass-dry-weight'!CJ146*100/'signal-per-mass-dry-weight'!CJ$172</f>
        <v>0.0648919078560259</v>
      </c>
      <c r="CK146" s="66">
        <f>'signal-per-mass-dry-weight'!CK146*100/'signal-per-mass-dry-weight'!CK$172</f>
        <v>0.0485462395580358</v>
      </c>
      <c r="CL146" s="66">
        <f>'signal-per-mass-dry-weight'!CL146*100/'signal-per-mass-dry-weight'!CL$172</f>
        <v>0.0749385774209208</v>
      </c>
      <c r="CM146" s="66">
        <f>'signal-per-mass-dry-weight'!CM146*100/'signal-per-mass-dry-weight'!CM$172</f>
        <v>0.0797418795407272</v>
      </c>
      <c r="CN146" s="66">
        <f>'signal-per-mass-dry-weight'!CN146*100/'signal-per-mass-dry-weight'!CN$172</f>
        <v>0.0543924456245215</v>
      </c>
      <c r="CO146" s="66">
        <f>'signal-per-mass-dry-weight'!CO146*100/'signal-per-mass-dry-weight'!CO$172</f>
        <v>0.0838705116133642</v>
      </c>
      <c r="CP146" s="66">
        <f>'signal-per-mass-dry-weight'!CP146*100/'signal-per-mass-dry-weight'!CP$172</f>
        <v>0.0274154168952449</v>
      </c>
      <c r="CQ146" s="66">
        <f>'signal-per-mass-dry-weight'!CQ146*100/'signal-per-mass-dry-weight'!CQ$172</f>
        <v>0.0827722348077311</v>
      </c>
      <c r="CR146" s="66">
        <f>'signal-per-mass-dry-weight'!CR146*100/'signal-per-mass-dry-weight'!CR$172</f>
        <v>0.0479336825101784</v>
      </c>
      <c r="CS146" s="66">
        <f>'signal-per-mass-dry-weight'!CS146*100/'signal-per-mass-dry-weight'!CS$172</f>
        <v>0.0593160315314242</v>
      </c>
      <c r="CT146" s="66">
        <f>'signal-per-mass-dry-weight'!CT146*100/'signal-per-mass-dry-weight'!CT$172</f>
        <v>0.0310151739968255</v>
      </c>
      <c r="CU146" s="66">
        <f>'signal-per-mass-dry-weight'!CU146*100/'signal-per-mass-dry-weight'!CU$172</f>
        <v>0.00904859248487989</v>
      </c>
      <c r="CV146" s="66">
        <f>'signal-per-mass-dry-weight'!CV146*100/'signal-per-mass-dry-weight'!CV$172</f>
        <v>0.037426919792995</v>
      </c>
      <c r="CW146" s="66">
        <f>'signal-per-mass-dry-weight'!CW146*100/'signal-per-mass-dry-weight'!CW$172</f>
        <v>0.0553931004322818</v>
      </c>
      <c r="CX146" s="66">
        <f>'signal-per-mass-dry-weight'!CX146*100/'signal-per-mass-dry-weight'!CX$172</f>
        <v>0.00319355974687898</v>
      </c>
      <c r="CY146" s="66">
        <f>'signal-per-mass-dry-weight'!CY146*100/'signal-per-mass-dry-weight'!CY$172</f>
        <v>0.00566850961168635</v>
      </c>
      <c r="CZ146" s="66">
        <f>'signal-per-mass-dry-weight'!CZ146*100/'signal-per-mass-dry-weight'!CZ$172</f>
        <v>0.0386941079304313</v>
      </c>
    </row>
    <row r="147" spans="1:104">
      <c r="A147">
        <f>'imported data from Web Calc'!A155</f>
        <v>818.6</v>
      </c>
      <c r="B147" t="str">
        <f>'imported data from Web Calc'!B155</f>
        <v>C44H84O10PN</v>
      </c>
      <c r="C147" s="61" t="str">
        <f>'imported data from Web Calc'!C155</f>
        <v>PS(38:1)</v>
      </c>
      <c r="D147" s="96"/>
      <c r="E147" s="96"/>
      <c r="F147" s="96"/>
      <c r="G147" s="66">
        <f>'signal-per-mass-dry-weight'!G147*100/'signal-per-mass-dry-weight'!G$172</f>
        <v>0</v>
      </c>
      <c r="H147" s="66">
        <f>'signal-per-mass-dry-weight'!H147*100/'signal-per-mass-dry-weight'!H$172</f>
        <v>0.00619620699636842</v>
      </c>
      <c r="I147" s="66">
        <f>'signal-per-mass-dry-weight'!I147*100/'signal-per-mass-dry-weight'!I$172</f>
        <v>0.0029274631394219</v>
      </c>
      <c r="J147" s="66">
        <f>'signal-per-mass-dry-weight'!J147*100/'signal-per-mass-dry-weight'!J$172</f>
        <v>0.0029727632560195</v>
      </c>
      <c r="K147" s="66">
        <f>'signal-per-mass-dry-weight'!K147*100/'signal-per-mass-dry-weight'!K$172</f>
        <v>0.0159327597271344</v>
      </c>
      <c r="L147" s="66">
        <f>'signal-per-mass-dry-weight'!L147*100/'signal-per-mass-dry-weight'!L$172</f>
        <v>0</v>
      </c>
      <c r="M147" s="66">
        <f>'signal-per-mass-dry-weight'!M147*100/'signal-per-mass-dry-weight'!M$172</f>
        <v>0.0029375553804903</v>
      </c>
      <c r="N147" s="66">
        <f>'signal-per-mass-dry-weight'!N147*100/'signal-per-mass-dry-weight'!N$172</f>
        <v>0</v>
      </c>
      <c r="O147" s="66">
        <f>'signal-per-mass-dry-weight'!O147*100/'signal-per-mass-dry-weight'!O$172</f>
        <v>0.00630938511042647</v>
      </c>
      <c r="P147" s="66">
        <f>'signal-per-mass-dry-weight'!P147*100/'signal-per-mass-dry-weight'!P$172</f>
        <v>0.0096939372528396</v>
      </c>
      <c r="Q147" s="66">
        <f t="shared" si="6"/>
        <v>0.00469700708627006</v>
      </c>
      <c r="R147" s="115">
        <f t="shared" si="7"/>
        <v>0.00507109906272631</v>
      </c>
      <c r="S147" s="66">
        <f t="shared" si="8"/>
        <v>1.0796447545395</v>
      </c>
      <c r="T147" s="66">
        <f>'signal-per-mass-dry-weight'!T147*100/'signal-per-mass-dry-weight'!T$172</f>
        <v>0.00247237864330935</v>
      </c>
      <c r="U147" s="66">
        <f>'signal-per-mass-dry-weight'!U147*100/'signal-per-mass-dry-weight'!U$172</f>
        <v>0.0070310584805619</v>
      </c>
      <c r="V147" s="66">
        <f>'signal-per-mass-dry-weight'!V147*100/'signal-per-mass-dry-weight'!V$172</f>
        <v>0.0114435856071492</v>
      </c>
      <c r="W147" s="66">
        <f>'signal-per-mass-dry-weight'!W147*100/'signal-per-mass-dry-weight'!W$172</f>
        <v>0.00662987582194369</v>
      </c>
      <c r="X147" s="66">
        <f>'signal-per-mass-dry-weight'!X147*100/'signal-per-mass-dry-weight'!X$172</f>
        <v>0.00305771615375358</v>
      </c>
      <c r="Y147" s="66">
        <f>'signal-per-mass-dry-weight'!Y147*100/'signal-per-mass-dry-weight'!Y$172</f>
        <v>0.0126237745635198</v>
      </c>
      <c r="Z147" s="66">
        <f>'signal-per-mass-dry-weight'!Z147*100/'signal-per-mass-dry-weight'!Z$172</f>
        <v>0.00499381374469756</v>
      </c>
      <c r="AA147" s="66">
        <f>'signal-per-mass-dry-weight'!AA147*100/'signal-per-mass-dry-weight'!AA$172</f>
        <v>0</v>
      </c>
      <c r="AB147" s="66">
        <f>'signal-per-mass-dry-weight'!AB147*100/'signal-per-mass-dry-weight'!AB$172</f>
        <v>0.00603830856925078</v>
      </c>
      <c r="AC147" s="66">
        <f>'signal-per-mass-dry-weight'!AC147*100/'signal-per-mass-dry-weight'!AC$172</f>
        <v>0.00752800739429347</v>
      </c>
      <c r="AD147" s="66">
        <f>'signal-per-mass-dry-weight'!AD147*100/'signal-per-mass-dry-weight'!AD$172</f>
        <v>0</v>
      </c>
      <c r="AE147" s="66">
        <f>'signal-per-mass-dry-weight'!AE147*100/'signal-per-mass-dry-weight'!AE$172</f>
        <v>0</v>
      </c>
      <c r="AF147" s="66">
        <f>'signal-per-mass-dry-weight'!AF147*100/'signal-per-mass-dry-weight'!AF$172</f>
        <v>0</v>
      </c>
      <c r="AG147" s="66">
        <f>'signal-per-mass-dry-weight'!AG147*100/'signal-per-mass-dry-weight'!AG$172</f>
        <v>0</v>
      </c>
      <c r="AH147" s="66">
        <f>'signal-per-mass-dry-weight'!AH147*100/'signal-per-mass-dry-weight'!AH$172</f>
        <v>0.00269375119688958</v>
      </c>
      <c r="AI147" s="66">
        <f>'signal-per-mass-dry-weight'!AI147*100/'signal-per-mass-dry-weight'!AI$172</f>
        <v>0</v>
      </c>
      <c r="AJ147" s="66">
        <f>'signal-per-mass-dry-weight'!AJ147*100/'signal-per-mass-dry-weight'!AJ$172</f>
        <v>0</v>
      </c>
      <c r="AK147" s="66">
        <f>'signal-per-mass-dry-weight'!AK147*100/'signal-per-mass-dry-weight'!AK$172</f>
        <v>0.00554369621886031</v>
      </c>
      <c r="AL147" s="66">
        <f>'signal-per-mass-dry-weight'!AL147*100/'signal-per-mass-dry-weight'!AL$172</f>
        <v>0</v>
      </c>
      <c r="AM147" s="66">
        <f>'signal-per-mass-dry-weight'!AM147*100/'signal-per-mass-dry-weight'!AM$172</f>
        <v>0.00432662270473011</v>
      </c>
      <c r="AN147" s="66">
        <f>'signal-per-mass-dry-weight'!AN147*100/'signal-per-mass-dry-weight'!AN$172</f>
        <v>0.00190345484525441</v>
      </c>
      <c r="AO147" s="66">
        <f>'signal-per-mass-dry-weight'!AO147*100/'signal-per-mass-dry-weight'!AO$172</f>
        <v>0.00379931478367154</v>
      </c>
      <c r="AP147" s="66">
        <f>'signal-per-mass-dry-weight'!AP147*100/'signal-per-mass-dry-weight'!AP$172</f>
        <v>0.00764886724730688</v>
      </c>
      <c r="AQ147" s="66">
        <f>'signal-per-mass-dry-weight'!AQ147*100/'signal-per-mass-dry-weight'!AQ$172</f>
        <v>0.00897796721924834</v>
      </c>
      <c r="AR147" s="66">
        <f>'signal-per-mass-dry-weight'!AR147*100/'signal-per-mass-dry-weight'!AR$172</f>
        <v>0.00908372579853308</v>
      </c>
      <c r="AS147" s="66">
        <f>'signal-per-mass-dry-weight'!AS147*100/'signal-per-mass-dry-weight'!AS$172</f>
        <v>0.00976432085091043</v>
      </c>
      <c r="AT147" s="66">
        <f>'signal-per-mass-dry-weight'!AT147*100/'signal-per-mass-dry-weight'!AT$172</f>
        <v>0.00775381037597505</v>
      </c>
      <c r="AU147" s="66">
        <f>'signal-per-mass-dry-weight'!AU147*100/'signal-per-mass-dry-weight'!AU$172</f>
        <v>0.0103006674736759</v>
      </c>
      <c r="AV147" s="66">
        <f>'signal-per-mass-dry-weight'!AV147*100/'signal-per-mass-dry-weight'!AV$172</f>
        <v>0.0025004296024688</v>
      </c>
      <c r="AW147" s="66">
        <f>'signal-per-mass-dry-weight'!AW147*100/'signal-per-mass-dry-weight'!AW$172</f>
        <v>0.00839316758438146</v>
      </c>
      <c r="AX147" s="66">
        <f>'signal-per-mass-dry-weight'!AX147*100/'signal-per-mass-dry-weight'!AX$172</f>
        <v>0.00650819953808733</v>
      </c>
      <c r="AY147" s="66">
        <f>'signal-per-mass-dry-weight'!AY147*100/'signal-per-mass-dry-weight'!AY$172</f>
        <v>0.003333626156594</v>
      </c>
      <c r="AZ147" s="66">
        <f>'signal-per-mass-dry-weight'!AZ147*100/'signal-per-mass-dry-weight'!AZ$172</f>
        <v>0.0036048902295337</v>
      </c>
      <c r="BA147" s="66">
        <f>'signal-per-mass-dry-weight'!BA147*100/'signal-per-mass-dry-weight'!BA$172</f>
        <v>0.00442871976307062</v>
      </c>
      <c r="BB147" s="66">
        <f>'signal-per-mass-dry-weight'!BB147*100/'signal-per-mass-dry-weight'!BB$172</f>
        <v>0.00570952167916374</v>
      </c>
      <c r="BC147" s="66">
        <f>'signal-per-mass-dry-weight'!BC147*100/'signal-per-mass-dry-weight'!BC$172</f>
        <v>0.00650459098633995</v>
      </c>
      <c r="BD147" s="66">
        <f>'signal-per-mass-dry-weight'!BD147*100/'signal-per-mass-dry-weight'!BD$172</f>
        <v>0.00773020513011762</v>
      </c>
      <c r="BE147" s="66">
        <f>'signal-per-mass-dry-weight'!BE147*100/'signal-per-mass-dry-weight'!BE$172</f>
        <v>0.00775426175006318</v>
      </c>
      <c r="BF147" s="66">
        <f>'signal-per-mass-dry-weight'!BF147*100/'signal-per-mass-dry-weight'!BF$172</f>
        <v>0</v>
      </c>
      <c r="BG147" s="66">
        <f>'signal-per-mass-dry-weight'!BG147*100/'signal-per-mass-dry-weight'!BG$172</f>
        <v>0</v>
      </c>
      <c r="BH147" s="66">
        <f>'signal-per-mass-dry-weight'!BH147*100/'signal-per-mass-dry-weight'!BH$172</f>
        <v>0</v>
      </c>
      <c r="BI147" s="66">
        <f>'signal-per-mass-dry-weight'!BI147*100/'signal-per-mass-dry-weight'!BI$172</f>
        <v>0.00629779185621422</v>
      </c>
      <c r="BJ147" s="66">
        <f>'signal-per-mass-dry-weight'!BJ147*100/'signal-per-mass-dry-weight'!BJ$172</f>
        <v>0</v>
      </c>
      <c r="BK147" s="66">
        <f>'signal-per-mass-dry-weight'!BK147*100/'signal-per-mass-dry-weight'!BK$172</f>
        <v>0</v>
      </c>
      <c r="BL147" s="66">
        <f>'signal-per-mass-dry-weight'!BL147*100/'signal-per-mass-dry-weight'!BL$172</f>
        <v>0.00844753741557053</v>
      </c>
      <c r="BM147" s="121">
        <f>'signal-per-mass-dry-weight'!BM147*100/'signal-per-mass-dry-weight'!BM$172</f>
        <v>0</v>
      </c>
      <c r="BN147" s="66">
        <f>'signal-per-mass-dry-weight'!BN147*100/'signal-per-mass-dry-weight'!BN$172</f>
        <v>0</v>
      </c>
      <c r="BO147" s="66">
        <f>'signal-per-mass-dry-weight'!BO147*100/'signal-per-mass-dry-weight'!BO$172</f>
        <v>0.0155219901016769</v>
      </c>
      <c r="BP147" s="66">
        <f>'signal-per-mass-dry-weight'!BP147*100/'signal-per-mass-dry-weight'!BP$172</f>
        <v>0</v>
      </c>
      <c r="BQ147" s="66">
        <f>'signal-per-mass-dry-weight'!BQ147*100/'signal-per-mass-dry-weight'!BQ$172</f>
        <v>0.0098563855213562</v>
      </c>
      <c r="BR147" s="66">
        <f>'signal-per-mass-dry-weight'!BR147*100/'signal-per-mass-dry-weight'!BR$172</f>
        <v>0.00435861360686671</v>
      </c>
      <c r="BS147" s="66">
        <f>'signal-per-mass-dry-weight'!BS147*100/'signal-per-mass-dry-weight'!BS$172</f>
        <v>0.00804402197928775</v>
      </c>
      <c r="BT147" s="66">
        <f>'signal-per-mass-dry-weight'!BT147*100/'signal-per-mass-dry-weight'!BT$172</f>
        <v>0</v>
      </c>
      <c r="BU147" s="66">
        <f>'signal-per-mass-dry-weight'!BU147*100/'signal-per-mass-dry-weight'!BU$172</f>
        <v>0.0263616212244671</v>
      </c>
      <c r="BV147" s="66">
        <f>'signal-per-mass-dry-weight'!BV147*100/'signal-per-mass-dry-weight'!BV$172</f>
        <v>0.0136774045511359</v>
      </c>
      <c r="BW147" s="66">
        <f>'signal-per-mass-dry-weight'!BW147*100/'signal-per-mass-dry-weight'!BW$172</f>
        <v>0</v>
      </c>
      <c r="BX147" s="66">
        <f>'signal-per-mass-dry-weight'!BX147*100/'signal-per-mass-dry-weight'!BX$172</f>
        <v>0.0026492382999043</v>
      </c>
      <c r="BY147" s="66">
        <f>'signal-per-mass-dry-weight'!BY147*100/'signal-per-mass-dry-weight'!BY$172</f>
        <v>0</v>
      </c>
      <c r="BZ147" s="66">
        <f>'signal-per-mass-dry-weight'!BZ147*100/'signal-per-mass-dry-weight'!BZ$172</f>
        <v>0.0117837636504806</v>
      </c>
      <c r="CA147" s="66">
        <f>'signal-per-mass-dry-weight'!CA147*100/'signal-per-mass-dry-weight'!CA$172</f>
        <v>0</v>
      </c>
      <c r="CB147" s="66">
        <f>'signal-per-mass-dry-weight'!CB147*100/'signal-per-mass-dry-weight'!CB$172</f>
        <v>0.00396502792484466</v>
      </c>
      <c r="CC147" s="66">
        <f>'signal-per-mass-dry-weight'!CC147*100/'signal-per-mass-dry-weight'!CC$172</f>
        <v>0</v>
      </c>
      <c r="CD147" s="66">
        <f>'signal-per-mass-dry-weight'!CD147*100/'signal-per-mass-dry-weight'!CD$172</f>
        <v>0.0106357048303539</v>
      </c>
      <c r="CE147" s="66">
        <f>'signal-per-mass-dry-weight'!CE147*100/'signal-per-mass-dry-weight'!CE$172</f>
        <v>0.00607377701462024</v>
      </c>
      <c r="CF147" s="66">
        <f>'signal-per-mass-dry-weight'!CF147*100/'signal-per-mass-dry-weight'!CF$172</f>
        <v>0.00934588236935789</v>
      </c>
      <c r="CG147" s="66">
        <f>'signal-per-mass-dry-weight'!CG147*100/'signal-per-mass-dry-weight'!CG$172</f>
        <v>0</v>
      </c>
      <c r="CH147" s="66">
        <f>'signal-per-mass-dry-weight'!CH147*100/'signal-per-mass-dry-weight'!CH$172</f>
        <v>0</v>
      </c>
      <c r="CI147" s="66">
        <f>'signal-per-mass-dry-weight'!CI147*100/'signal-per-mass-dry-weight'!CI$172</f>
        <v>0.00979101773393871</v>
      </c>
      <c r="CJ147" s="66">
        <f>'signal-per-mass-dry-weight'!CJ147*100/'signal-per-mass-dry-weight'!CJ$172</f>
        <v>0</v>
      </c>
      <c r="CK147" s="66">
        <f>'signal-per-mass-dry-weight'!CK147*100/'signal-per-mass-dry-weight'!CK$172</f>
        <v>0</v>
      </c>
      <c r="CL147" s="66">
        <f>'signal-per-mass-dry-weight'!CL147*100/'signal-per-mass-dry-weight'!CL$172</f>
        <v>0.0181371041037501</v>
      </c>
      <c r="CM147" s="66">
        <f>'signal-per-mass-dry-weight'!CM147*100/'signal-per-mass-dry-weight'!CM$172</f>
        <v>0</v>
      </c>
      <c r="CN147" s="66">
        <f>'signal-per-mass-dry-weight'!CN147*100/'signal-per-mass-dry-weight'!CN$172</f>
        <v>0.0157399384774256</v>
      </c>
      <c r="CO147" s="66">
        <f>'signal-per-mass-dry-weight'!CO147*100/'signal-per-mass-dry-weight'!CO$172</f>
        <v>0.0141021214217161</v>
      </c>
      <c r="CP147" s="66">
        <f>'signal-per-mass-dry-weight'!CP147*100/'signal-per-mass-dry-weight'!CP$172</f>
        <v>0.0157846339699895</v>
      </c>
      <c r="CQ147" s="66">
        <f>'signal-per-mass-dry-weight'!CQ147*100/'signal-per-mass-dry-weight'!CQ$172</f>
        <v>0.017256402309739</v>
      </c>
      <c r="CR147" s="66">
        <f>'signal-per-mass-dry-weight'!CR147*100/'signal-per-mass-dry-weight'!CR$172</f>
        <v>0</v>
      </c>
      <c r="CS147" s="66">
        <f>'signal-per-mass-dry-weight'!CS147*100/'signal-per-mass-dry-weight'!CS$172</f>
        <v>0.0152226983576222</v>
      </c>
      <c r="CT147" s="66">
        <f>'signal-per-mass-dry-weight'!CT147*100/'signal-per-mass-dry-weight'!CT$172</f>
        <v>0</v>
      </c>
      <c r="CU147" s="66">
        <f>'signal-per-mass-dry-weight'!CU147*100/'signal-per-mass-dry-weight'!CU$172</f>
        <v>0</v>
      </c>
      <c r="CV147" s="66">
        <f>'signal-per-mass-dry-weight'!CV147*100/'signal-per-mass-dry-weight'!CV$172</f>
        <v>0</v>
      </c>
      <c r="CW147" s="66">
        <f>'signal-per-mass-dry-weight'!CW147*100/'signal-per-mass-dry-weight'!CW$172</f>
        <v>0.00610798445831244</v>
      </c>
      <c r="CX147" s="66">
        <f>'signal-per-mass-dry-weight'!CX147*100/'signal-per-mass-dry-weight'!CX$172</f>
        <v>0.00958067924063695</v>
      </c>
      <c r="CY147" s="66">
        <f>'signal-per-mass-dry-weight'!CY147*100/'signal-per-mass-dry-weight'!CY$172</f>
        <v>0</v>
      </c>
      <c r="CZ147" s="66">
        <f>'signal-per-mass-dry-weight'!CZ147*100/'signal-per-mass-dry-weight'!CZ$172</f>
        <v>0.00424964191143465</v>
      </c>
    </row>
    <row r="148" spans="1:104">
      <c r="A148">
        <f>'imported data from Web Calc'!A156</f>
        <v>840.6</v>
      </c>
      <c r="B148" t="str">
        <f>'imported data from Web Calc'!B156</f>
        <v>C46H82O10PN</v>
      </c>
      <c r="C148" s="61" t="str">
        <f>'imported data from Web Calc'!C156</f>
        <v>PS(40:4)</v>
      </c>
      <c r="D148" s="96"/>
      <c r="E148" s="96"/>
      <c r="F148" s="96"/>
      <c r="G148" s="66">
        <f>'signal-per-mass-dry-weight'!G148*100/'signal-per-mass-dry-weight'!G$172</f>
        <v>0.0121759273544738</v>
      </c>
      <c r="H148" s="66">
        <f>'signal-per-mass-dry-weight'!H148*100/'signal-per-mass-dry-weight'!H$172</f>
        <v>0.00652232315407202</v>
      </c>
      <c r="I148" s="66">
        <f>'signal-per-mass-dry-weight'!I148*100/'signal-per-mass-dry-weight'!I$172</f>
        <v>0.00975821046473967</v>
      </c>
      <c r="J148" s="66">
        <f>'signal-per-mass-dry-weight'!J148*100/'signal-per-mass-dry-weight'!J$172</f>
        <v>0.00330307028446612</v>
      </c>
      <c r="K148" s="66">
        <f>'signal-per-mass-dry-weight'!K148*100/'signal-per-mass-dry-weight'!K$172</f>
        <v>0.00325158361778253</v>
      </c>
      <c r="L148" s="66">
        <f>'signal-per-mass-dry-weight'!L148*100/'signal-per-mass-dry-weight'!L$172</f>
        <v>0.00324703351922532</v>
      </c>
      <c r="M148" s="66">
        <f>'signal-per-mass-dry-weight'!M148*100/'signal-per-mass-dry-weight'!M$172</f>
        <v>0.00979185126830099</v>
      </c>
      <c r="N148" s="66">
        <f>'signal-per-mass-dry-weight'!N148*100/'signal-per-mass-dry-weight'!N$172</f>
        <v>0.00665217896120298</v>
      </c>
      <c r="O148" s="66">
        <f>'signal-per-mass-dry-weight'!O148*100/'signal-per-mass-dry-weight'!O$172</f>
        <v>0.00664145801097523</v>
      </c>
      <c r="P148" s="66">
        <f>'signal-per-mass-dry-weight'!P148*100/'signal-per-mass-dry-weight'!P$172</f>
        <v>0.00668547396747559</v>
      </c>
      <c r="Q148" s="66">
        <f t="shared" si="6"/>
        <v>0.00680291106027142</v>
      </c>
      <c r="R148" s="115">
        <f t="shared" si="7"/>
        <v>0.00305838097471261</v>
      </c>
      <c r="S148" s="66">
        <f t="shared" si="8"/>
        <v>0.449569448669316</v>
      </c>
      <c r="T148" s="66">
        <f>'signal-per-mass-dry-weight'!T148*100/'signal-per-mass-dry-weight'!T$172</f>
        <v>0.0170508871952369</v>
      </c>
      <c r="U148" s="66">
        <f>'signal-per-mass-dry-weight'!U148*100/'signal-per-mass-dry-weight'!U$172</f>
        <v>0.0252396971097094</v>
      </c>
      <c r="V148" s="66">
        <f>'signal-per-mass-dry-weight'!V148*100/'signal-per-mass-dry-weight'!V$172</f>
        <v>0.0116094346739195</v>
      </c>
      <c r="W148" s="66">
        <f>'signal-per-mass-dry-weight'!W148*100/'signal-per-mass-dry-weight'!W$172</f>
        <v>0.0189425023484106</v>
      </c>
      <c r="X148" s="66">
        <f>'signal-per-mass-dry-weight'!X148*100/'signal-per-mass-dry-weight'!X$172</f>
        <v>0.0141125360942473</v>
      </c>
      <c r="Y148" s="66">
        <f>'signal-per-mass-dry-weight'!Y148*100/'signal-per-mass-dry-weight'!Y$172</f>
        <v>0.0106981140368812</v>
      </c>
      <c r="Z148" s="66">
        <f>'signal-per-mass-dry-weight'!Z148*100/'signal-per-mass-dry-weight'!Z$172</f>
        <v>0.00256093012548593</v>
      </c>
      <c r="AA148" s="66">
        <f>'signal-per-mass-dry-weight'!AA148*100/'signal-per-mass-dry-weight'!AA$172</f>
        <v>0.00399062337404879</v>
      </c>
      <c r="AB148" s="66">
        <f>'signal-per-mass-dry-weight'!AB148*100/'signal-per-mass-dry-weight'!AB$172</f>
        <v>0.013418463487224</v>
      </c>
      <c r="AC148" s="66">
        <f>'signal-per-mass-dry-weight'!AC148*100/'signal-per-mass-dry-weight'!AC$172</f>
        <v>0.0138269523568656</v>
      </c>
      <c r="AD148" s="66">
        <f>'signal-per-mass-dry-weight'!AD148*100/'signal-per-mass-dry-weight'!AD$172</f>
        <v>0.00476029744661781</v>
      </c>
      <c r="AE148" s="66">
        <f>'signal-per-mass-dry-weight'!AE148*100/'signal-per-mass-dry-weight'!AE$172</f>
        <v>0.00773101126959723</v>
      </c>
      <c r="AF148" s="66">
        <f>'signal-per-mass-dry-weight'!AF148*100/'signal-per-mass-dry-weight'!AF$172</f>
        <v>0.00883838247566715</v>
      </c>
      <c r="AG148" s="66">
        <f>'signal-per-mass-dry-weight'!AG148*100/'signal-per-mass-dry-weight'!AG$172</f>
        <v>0.00392617072530045</v>
      </c>
      <c r="AH148" s="66">
        <f>'signal-per-mass-dry-weight'!AH148*100/'signal-per-mass-dry-weight'!AH$172</f>
        <v>0.00299305688543287</v>
      </c>
      <c r="AI148" s="66">
        <f>'signal-per-mass-dry-weight'!AI148*100/'signal-per-mass-dry-weight'!AI$172</f>
        <v>0.0116216637096403</v>
      </c>
      <c r="AJ148" s="66">
        <f>'signal-per-mass-dry-weight'!AJ148*100/'signal-per-mass-dry-weight'!AJ$172</f>
        <v>0.00353232868162705</v>
      </c>
      <c r="AK148" s="66">
        <f>'signal-per-mass-dry-weight'!AK148*100/'signal-per-mass-dry-weight'!AK$172</f>
        <v>0.0145886742601587</v>
      </c>
      <c r="AL148" s="66">
        <f>'signal-per-mass-dry-weight'!AL148*100/'signal-per-mass-dry-weight'!AL$172</f>
        <v>0.00730693508924773</v>
      </c>
      <c r="AM148" s="66">
        <f>'signal-per-mass-dry-weight'!AM148*100/'signal-per-mass-dry-weight'!AM$172</f>
        <v>0.00895163318220023</v>
      </c>
      <c r="AN148" s="66">
        <f>'signal-per-mass-dry-weight'!AN148*100/'signal-per-mass-dry-weight'!AN$172</f>
        <v>0.0148046487964232</v>
      </c>
      <c r="AO148" s="66">
        <f>'signal-per-mass-dry-weight'!AO148*100/'signal-per-mass-dry-weight'!AO$172</f>
        <v>0</v>
      </c>
      <c r="AP148" s="66">
        <f>'signal-per-mass-dry-weight'!AP148*100/'signal-per-mass-dry-weight'!AP$172</f>
        <v>0.0158252425806349</v>
      </c>
      <c r="AQ148" s="66">
        <f>'signal-per-mass-dry-weight'!AQ148*100/'signal-per-mass-dry-weight'!AQ$172</f>
        <v>0.0228253403879195</v>
      </c>
      <c r="AR148" s="66">
        <f>'signal-per-mass-dry-weight'!AR148*100/'signal-per-mass-dry-weight'!AR$172</f>
        <v>0.0144813019976614</v>
      </c>
      <c r="AS148" s="66">
        <f>'signal-per-mass-dry-weight'!AS148*100/'signal-per-mass-dry-weight'!AS$172</f>
        <v>0.0125183600652698</v>
      </c>
      <c r="AT148" s="66">
        <f>'signal-per-mass-dry-weight'!AT148*100/'signal-per-mass-dry-weight'!AT$172</f>
        <v>0.0163238113178422</v>
      </c>
      <c r="AU148" s="66">
        <f>'signal-per-mass-dry-weight'!AU148*100/'signal-per-mass-dry-weight'!AU$172</f>
        <v>0.0143427015456247</v>
      </c>
      <c r="AV148" s="66">
        <f>'signal-per-mass-dry-weight'!AV148*100/'signal-per-mass-dry-weight'!AV$172</f>
        <v>0.0166695306831253</v>
      </c>
      <c r="AW148" s="66">
        <f>'signal-per-mass-dry-weight'!AW148*100/'signal-per-mass-dry-weight'!AW$172</f>
        <v>0.0119902394062592</v>
      </c>
      <c r="AX148" s="66">
        <f>'signal-per-mass-dry-weight'!AX148*100/'signal-per-mass-dry-weight'!AX$172</f>
        <v>0.0133501528986407</v>
      </c>
      <c r="AY148" s="66">
        <f>'signal-per-mass-dry-weight'!AY148*100/'signal-per-mass-dry-weight'!AY$172</f>
        <v>0.00740805812576444</v>
      </c>
      <c r="AZ148" s="66">
        <f>'signal-per-mass-dry-weight'!AZ148*100/'signal-per-mass-dry-weight'!AZ$172</f>
        <v>0.0120163007651123</v>
      </c>
      <c r="BA148" s="66">
        <f>'signal-per-mass-dry-weight'!BA148*100/'signal-per-mass-dry-weight'!BA$172</f>
        <v>0.00984159947349027</v>
      </c>
      <c r="BB148" s="66">
        <f>'signal-per-mass-dry-weight'!BB148*100/'signal-per-mass-dry-weight'!BB$172</f>
        <v>0.0150250570504309</v>
      </c>
      <c r="BC148" s="66">
        <f>'signal-per-mass-dry-weight'!BC148*100/'signal-per-mass-dry-weight'!BC$172</f>
        <v>0.00333568768530254</v>
      </c>
      <c r="BD148" s="66">
        <f>'signal-per-mass-dry-weight'!BD148*100/'signal-per-mass-dry-weight'!BD$172</f>
        <v>0.0117420837419508</v>
      </c>
      <c r="BE148" s="66">
        <f>'signal-per-mass-dry-weight'!BE148*100/'signal-per-mass-dry-weight'!BE$172</f>
        <v>0.0123618665580717</v>
      </c>
      <c r="BF148" s="66">
        <f>'signal-per-mass-dry-weight'!BF148*100/'signal-per-mass-dry-weight'!BF$172</f>
        <v>0.0172252856434621</v>
      </c>
      <c r="BG148" s="66">
        <f>'signal-per-mass-dry-weight'!BG148*100/'signal-per-mass-dry-weight'!BG$172</f>
        <v>0.00915634374778829</v>
      </c>
      <c r="BH148" s="66">
        <f>'signal-per-mass-dry-weight'!BH148*100/'signal-per-mass-dry-weight'!BH$172</f>
        <v>0</v>
      </c>
      <c r="BI148" s="66">
        <f>'signal-per-mass-dry-weight'!BI148*100/'signal-per-mass-dry-weight'!BI$172</f>
        <v>0.00699754650690469</v>
      </c>
      <c r="BJ148" s="66">
        <f>'signal-per-mass-dry-weight'!BJ148*100/'signal-per-mass-dry-weight'!BJ$172</f>
        <v>0</v>
      </c>
      <c r="BK148" s="66">
        <f>'signal-per-mass-dry-weight'!BK148*100/'signal-per-mass-dry-weight'!BK$172</f>
        <v>0.010316875501732</v>
      </c>
      <c r="BL148" s="66">
        <f>'signal-per-mass-dry-weight'!BL148*100/'signal-per-mass-dry-weight'!BL$172</f>
        <v>0.00889214464796897</v>
      </c>
      <c r="BM148" s="121">
        <f>'signal-per-mass-dry-weight'!BM148*100/'signal-per-mass-dry-weight'!BM$172</f>
        <v>0.00451354908163201</v>
      </c>
      <c r="BN148" s="66">
        <f>'signal-per-mass-dry-weight'!BN148*100/'signal-per-mass-dry-weight'!BN$172</f>
        <v>0.0141662353692722</v>
      </c>
      <c r="BO148" s="66">
        <f>'signal-per-mass-dry-weight'!BO148*100/'signal-per-mass-dry-weight'!BO$172</f>
        <v>0.0126710123278995</v>
      </c>
      <c r="BP148" s="66">
        <f>'signal-per-mass-dry-weight'!BP148*100/'signal-per-mass-dry-weight'!BP$172</f>
        <v>0.0081296752001605</v>
      </c>
      <c r="BQ148" s="66">
        <f>'signal-per-mass-dry-weight'!BQ148*100/'signal-per-mass-dry-weight'!BQ$172</f>
        <v>0.0227455050492835</v>
      </c>
      <c r="BR148" s="66">
        <f>'signal-per-mass-dry-weight'!BR148*100/'signal-per-mass-dry-weight'!BR$172</f>
        <v>0.00484290400762968</v>
      </c>
      <c r="BS148" s="66">
        <f>'signal-per-mass-dry-weight'!BS148*100/'signal-per-mass-dry-weight'!BS$172</f>
        <v>0.00554760136502603</v>
      </c>
      <c r="BT148" s="66">
        <f>'signal-per-mass-dry-weight'!BT148*100/'signal-per-mass-dry-weight'!BT$172</f>
        <v>0</v>
      </c>
      <c r="BU148" s="66">
        <f>'signal-per-mass-dry-weight'!BU148*100/'signal-per-mass-dry-weight'!BU$172</f>
        <v>0.0161397680966125</v>
      </c>
      <c r="BV148" s="66">
        <f>'signal-per-mass-dry-weight'!BV148*100/'signal-per-mass-dry-weight'!BV$172</f>
        <v>0.00719863397428203</v>
      </c>
      <c r="BW148" s="66">
        <f>'signal-per-mass-dry-weight'!BW148*100/'signal-per-mass-dry-weight'!BW$172</f>
        <v>0</v>
      </c>
      <c r="BX148" s="66">
        <f>'signal-per-mass-dry-weight'!BX148*100/'signal-per-mass-dry-weight'!BX$172</f>
        <v>0.00294359811100478</v>
      </c>
      <c r="BY148" s="66">
        <f>'signal-per-mass-dry-weight'!BY148*100/'signal-per-mass-dry-weight'!BY$172</f>
        <v>0</v>
      </c>
      <c r="BZ148" s="66">
        <f>'signal-per-mass-dry-weight'!BZ148*100/'signal-per-mass-dry-weight'!BZ$172</f>
        <v>0.012403961737348</v>
      </c>
      <c r="CA148" s="66">
        <f>'signal-per-mass-dry-weight'!CA148*100/'signal-per-mass-dry-weight'!CA$172</f>
        <v>0.015053991647265</v>
      </c>
      <c r="CB148" s="66">
        <f>'signal-per-mass-dry-weight'!CB148*100/'signal-per-mass-dry-weight'!CB$172</f>
        <v>0.00881117316632148</v>
      </c>
      <c r="CC148" s="66">
        <f>'signal-per-mass-dry-weight'!CC148*100/'signal-per-mass-dry-weight'!CC$172</f>
        <v>0</v>
      </c>
      <c r="CD148" s="66">
        <f>'signal-per-mass-dry-weight'!CD148*100/'signal-per-mass-dry-weight'!CD$172</f>
        <v>0.00818131140796453</v>
      </c>
      <c r="CE148" s="66">
        <f>'signal-per-mass-dry-weight'!CE148*100/'signal-per-mass-dry-weight'!CE$172</f>
        <v>0.00674864112735583</v>
      </c>
      <c r="CF148" s="66">
        <f>'signal-per-mass-dry-weight'!CF148*100/'signal-per-mass-dry-weight'!CF$172</f>
        <v>0.00718914028412145</v>
      </c>
      <c r="CG148" s="66">
        <f>'signal-per-mass-dry-weight'!CG148*100/'signal-per-mass-dry-weight'!CG$172</f>
        <v>0</v>
      </c>
      <c r="CH148" s="66">
        <f>'signal-per-mass-dry-weight'!CH148*100/'signal-per-mass-dry-weight'!CH$172</f>
        <v>0</v>
      </c>
      <c r="CI148" s="66">
        <f>'signal-per-mass-dry-weight'!CI148*100/'signal-per-mass-dry-weight'!CI$172</f>
        <v>0.013504852046812</v>
      </c>
      <c r="CJ148" s="66">
        <f>'signal-per-mass-dry-weight'!CJ148*100/'signal-per-mass-dry-weight'!CJ$172</f>
        <v>0.00750195466543653</v>
      </c>
      <c r="CK148" s="66">
        <f>'signal-per-mass-dry-weight'!CK148*100/'signal-per-mass-dry-weight'!CK$172</f>
        <v>0</v>
      </c>
      <c r="CL148" s="66">
        <f>'signal-per-mass-dry-weight'!CL148*100/'signal-per-mass-dry-weight'!CL$172</f>
        <v>0.0112478164984497</v>
      </c>
      <c r="CM148" s="66">
        <f>'signal-per-mass-dry-weight'!CM148*100/'signal-per-mass-dry-weight'!CM$172</f>
        <v>0</v>
      </c>
      <c r="CN148" s="66">
        <f>'signal-per-mass-dry-weight'!CN148*100/'signal-per-mass-dry-weight'!CN$172</f>
        <v>0.0019923972756235</v>
      </c>
      <c r="CO148" s="66">
        <f>'signal-per-mass-dry-weight'!CO148*100/'signal-per-mass-dry-weight'!CO$172</f>
        <v>0</v>
      </c>
      <c r="CP148" s="66">
        <f>'signal-per-mass-dry-weight'!CP148*100/'signal-per-mass-dry-weight'!CP$172</f>
        <v>0</v>
      </c>
      <c r="CQ148" s="66">
        <f>'signal-per-mass-dry-weight'!CQ148*100/'signal-per-mass-dry-weight'!CQ$172</f>
        <v>0.00877444185240965</v>
      </c>
      <c r="CR148" s="66">
        <f>'signal-per-mass-dry-weight'!CR148*100/'signal-per-mass-dry-weight'!CR$172</f>
        <v>0</v>
      </c>
      <c r="CS148" s="66">
        <f>'signal-per-mass-dry-weight'!CS148*100/'signal-per-mass-dry-weight'!CS$172</f>
        <v>0.00524920633021454</v>
      </c>
      <c r="CT148" s="66">
        <f>'signal-per-mass-dry-weight'!CT148*100/'signal-per-mass-dry-weight'!CT$172</f>
        <v>0</v>
      </c>
      <c r="CU148" s="66">
        <f>'signal-per-mass-dry-weight'!CU148*100/'signal-per-mass-dry-weight'!CU$172</f>
        <v>0</v>
      </c>
      <c r="CV148" s="66">
        <f>'signal-per-mass-dry-weight'!CV148*100/'signal-per-mass-dry-weight'!CV$172</f>
        <v>0.00331211679584027</v>
      </c>
      <c r="CW148" s="66">
        <f>'signal-per-mass-dry-weight'!CW148*100/'signal-per-mass-dry-weight'!CW$172</f>
        <v>0.00421240307469824</v>
      </c>
      <c r="CX148" s="66">
        <f>'signal-per-mass-dry-weight'!CX148*100/'signal-per-mass-dry-weight'!CX$172</f>
        <v>0</v>
      </c>
      <c r="CY148" s="66">
        <f>'signal-per-mass-dry-weight'!CY148*100/'signal-per-mass-dry-weight'!CY$172</f>
        <v>0</v>
      </c>
      <c r="CZ148" s="66">
        <f>'signal-per-mass-dry-weight'!CZ148*100/'signal-per-mass-dry-weight'!CZ$172</f>
        <v>0.00223665363759719</v>
      </c>
    </row>
    <row r="149" spans="1:104">
      <c r="A149">
        <f>'imported data from Web Calc'!A157</f>
        <v>842.6</v>
      </c>
      <c r="B149" t="str">
        <f>'imported data from Web Calc'!B157</f>
        <v>C46H84O10PN</v>
      </c>
      <c r="C149" s="61" t="str">
        <f>'imported data from Web Calc'!C157</f>
        <v>PS(40:3)</v>
      </c>
      <c r="D149" s="96"/>
      <c r="E149" s="96"/>
      <c r="F149" s="96"/>
      <c r="G149" s="66">
        <f>'signal-per-mass-dry-weight'!G149*100/'signal-per-mass-dry-weight'!G$172</f>
        <v>0.0681851931850531</v>
      </c>
      <c r="H149" s="66">
        <f>'signal-per-mass-dry-weight'!H149*100/'signal-per-mass-dry-weight'!H$172</f>
        <v>0.0795723424796786</v>
      </c>
      <c r="I149" s="66">
        <f>'signal-per-mass-dry-weight'!I149*100/'signal-per-mass-dry-weight'!I$172</f>
        <v>0.0728613048033895</v>
      </c>
      <c r="J149" s="66">
        <f>'signal-per-mass-dry-weight'!J149*100/'signal-per-mass-dry-weight'!J$172</f>
        <v>0.0838979852254393</v>
      </c>
      <c r="K149" s="66">
        <f>'signal-per-mass-dry-weight'!K149*100/'signal-per-mass-dry-weight'!K$172</f>
        <v>0.0955965583628064</v>
      </c>
      <c r="L149" s="66">
        <f>'signal-per-mass-dry-weight'!L149*100/'signal-per-mass-dry-weight'!L$172</f>
        <v>0.0824746513883232</v>
      </c>
      <c r="M149" s="66">
        <f>'signal-per-mass-dry-weight'!M149*100/'signal-per-mass-dry-weight'!M$172</f>
        <v>0.0731124894699807</v>
      </c>
      <c r="N149" s="66">
        <f>'signal-per-mass-dry-weight'!N149*100/'signal-per-mass-dry-weight'!N$172</f>
        <v>0.101113120210285</v>
      </c>
      <c r="O149" s="66">
        <f>'signal-per-mass-dry-weight'!O149*100/'signal-per-mass-dry-weight'!O$172</f>
        <v>0.0810257877338978</v>
      </c>
      <c r="P149" s="66">
        <f>'signal-per-mass-dry-weight'!P149*100/'signal-per-mass-dry-weight'!P$172</f>
        <v>0.0882482563706777</v>
      </c>
      <c r="Q149" s="66">
        <f t="shared" si="6"/>
        <v>0.0826087689229532</v>
      </c>
      <c r="R149" s="115">
        <f t="shared" si="7"/>
        <v>0.0102715097247359</v>
      </c>
      <c r="S149" s="66">
        <f t="shared" si="8"/>
        <v>0.124339217962633</v>
      </c>
      <c r="T149" s="66">
        <f>'signal-per-mass-dry-weight'!T149*100/'signal-per-mass-dry-weight'!T$172</f>
        <v>0.0949734416774697</v>
      </c>
      <c r="U149" s="66">
        <f>'signal-per-mass-dry-weight'!U149*100/'signal-per-mass-dry-weight'!U$172</f>
        <v>0.144947974830045</v>
      </c>
      <c r="V149" s="66">
        <f>'signal-per-mass-dry-weight'!V149*100/'signal-per-mass-dry-weight'!V$172</f>
        <v>0.110123780335465</v>
      </c>
      <c r="W149" s="66">
        <f>'signal-per-mass-dry-weight'!W149*100/'signal-per-mass-dry-weight'!W$172</f>
        <v>0.120961407853422</v>
      </c>
      <c r="X149" s="66">
        <f>'signal-per-mass-dry-weight'!X149*100/'signal-per-mass-dry-weight'!X$172</f>
        <v>0.0975333050069091</v>
      </c>
      <c r="Y149" s="66">
        <f>'signal-per-mass-dry-weight'!Y149*100/'signal-per-mass-dry-weight'!Y$172</f>
        <v>0.107836989491763</v>
      </c>
      <c r="Z149" s="66">
        <f>'signal-per-mass-dry-weight'!Z149*100/'signal-per-mass-dry-weight'!Z$172</f>
        <v>0.101668925981791</v>
      </c>
      <c r="AA149" s="66">
        <f>'signal-per-mass-dry-weight'!AA149*100/'signal-per-mass-dry-weight'!AA$172</f>
        <v>0.0814087168305953</v>
      </c>
      <c r="AB149" s="66">
        <f>'signal-per-mass-dry-weight'!AB149*100/'signal-per-mass-dry-weight'!AB$172</f>
        <v>0.0831944736207885</v>
      </c>
      <c r="AC149" s="66">
        <f>'signal-per-mass-dry-weight'!AC149*100/'signal-per-mass-dry-weight'!AC$172</f>
        <v>0.118911790269044</v>
      </c>
      <c r="AD149" s="66">
        <f>'signal-per-mass-dry-weight'!AD149*100/'signal-per-mass-dry-weight'!AD$172</f>
        <v>0.0733085806779142</v>
      </c>
      <c r="AE149" s="66">
        <f>'signal-per-mass-dry-weight'!AE149*100/'signal-per-mass-dry-weight'!AE$172</f>
        <v>0.072671505934214</v>
      </c>
      <c r="AF149" s="66">
        <f>'signal-per-mass-dry-weight'!AF149*100/'signal-per-mass-dry-weight'!AF$172</f>
        <v>0.0503787801113028</v>
      </c>
      <c r="AG149" s="66">
        <f>'signal-per-mass-dry-weight'!AG149*100/'signal-per-mass-dry-weight'!AG$172</f>
        <v>0.0643891998949274</v>
      </c>
      <c r="AH149" s="66">
        <f>'signal-per-mass-dry-weight'!AH149*100/'signal-per-mass-dry-weight'!AH$172</f>
        <v>0.102961156858891</v>
      </c>
      <c r="AI149" s="66">
        <f>'signal-per-mass-dry-weight'!AI149*100/'signal-per-mass-dry-weight'!AI$172</f>
        <v>0.0976219751609782</v>
      </c>
      <c r="AJ149" s="66">
        <f>'signal-per-mass-dry-weight'!AJ149*100/'signal-per-mass-dry-weight'!AJ$172</f>
        <v>0.0685271764235647</v>
      </c>
      <c r="AK149" s="66">
        <f>'signal-per-mass-dry-weight'!AK149*100/'signal-per-mass-dry-weight'!AK$172</f>
        <v>0.117876488022082</v>
      </c>
      <c r="AL149" s="66">
        <f>'signal-per-mass-dry-weight'!AL149*100/'signal-per-mass-dry-weight'!AL$172</f>
        <v>0.0927980756334461</v>
      </c>
      <c r="AM149" s="66">
        <f>'signal-per-mass-dry-weight'!AM149*100/'signal-per-mass-dry-weight'!AM$172</f>
        <v>0.076685657594182</v>
      </c>
      <c r="AN149" s="66">
        <f>'signal-per-mass-dry-weight'!AN149*100/'signal-per-mass-dry-weight'!AN$172</f>
        <v>0.0960187221939449</v>
      </c>
      <c r="AO149" s="66">
        <f>'signal-per-mass-dry-weight'!AO149*100/'signal-per-mass-dry-weight'!AO$172</f>
        <v>0.0692319582802369</v>
      </c>
      <c r="AP149" s="66">
        <f>'signal-per-mass-dry-weight'!AP149*100/'signal-per-mass-dry-weight'!AP$172</f>
        <v>0.0880938503655344</v>
      </c>
      <c r="AQ149" s="66">
        <f>'signal-per-mass-dry-weight'!AQ149*100/'signal-per-mass-dry-weight'!AQ$172</f>
        <v>0.129952271275222</v>
      </c>
      <c r="AR149" s="66">
        <f>'signal-per-mass-dry-weight'!AR149*100/'signal-per-mass-dry-weight'!AR$172</f>
        <v>0.124275900779931</v>
      </c>
      <c r="AS149" s="66">
        <f>'signal-per-mass-dry-weight'!AS149*100/'signal-per-mass-dry-weight'!AS$172</f>
        <v>0.131192413484027</v>
      </c>
      <c r="AT149" s="66">
        <f>'signal-per-mass-dry-weight'!AT149*100/'signal-per-mass-dry-weight'!AT$172</f>
        <v>0.132222871674522</v>
      </c>
      <c r="AU149" s="66">
        <f>'signal-per-mass-dry-weight'!AU149*100/'signal-per-mass-dry-weight'!AU$172</f>
        <v>0.128301984735407</v>
      </c>
      <c r="AV149" s="66">
        <f>'signal-per-mass-dry-weight'!AV149*100/'signal-per-mass-dry-weight'!AV$172</f>
        <v>0.103906741258148</v>
      </c>
      <c r="AW149" s="66">
        <f>'signal-per-mass-dry-weight'!AW149*100/'signal-per-mass-dry-weight'!AW$172</f>
        <v>0.118874659256342</v>
      </c>
      <c r="AX149" s="66">
        <f>'signal-per-mass-dry-weight'!AX149*100/'signal-per-mass-dry-weight'!AX$172</f>
        <v>0.0991248852724071</v>
      </c>
      <c r="AY149" s="66">
        <f>'signal-per-mass-dry-weight'!AY149*100/'signal-per-mass-dry-weight'!AY$172</f>
        <v>0.120010541637384</v>
      </c>
      <c r="AZ149" s="66">
        <f>'signal-per-mass-dry-weight'!AZ149*100/'signal-per-mass-dry-weight'!AZ$172</f>
        <v>0.177841251323663</v>
      </c>
      <c r="BA149" s="66">
        <f>'signal-per-mass-dry-weight'!BA149*100/'signal-per-mass-dry-weight'!BA$172</f>
        <v>0.0905427151561104</v>
      </c>
      <c r="BB149" s="66">
        <f>'signal-per-mass-dry-weight'!BB149*100/'signal-per-mass-dry-weight'!BB$172</f>
        <v>0.106377403917051</v>
      </c>
      <c r="BC149" s="66">
        <f>'signal-per-mass-dry-weight'!BC149*100/'signal-per-mass-dry-weight'!BC$172</f>
        <v>0.10574129962409</v>
      </c>
      <c r="BD149" s="66">
        <f>'signal-per-mass-dry-weight'!BD149*100/'signal-per-mass-dry-weight'!BD$172</f>
        <v>0.0992206076194843</v>
      </c>
      <c r="BE149" s="66">
        <f>'signal-per-mass-dry-weight'!BE149*100/'signal-per-mass-dry-weight'!BE$172</f>
        <v>0.0903540064789971</v>
      </c>
      <c r="BF149" s="66">
        <f>'signal-per-mass-dry-weight'!BF149*100/'signal-per-mass-dry-weight'!BF$172</f>
        <v>0.0872747805935412</v>
      </c>
      <c r="BG149" s="66">
        <f>'signal-per-mass-dry-weight'!BG149*100/'signal-per-mass-dry-weight'!BG$172</f>
        <v>0.103283557475052</v>
      </c>
      <c r="BH149" s="66">
        <f>'signal-per-mass-dry-weight'!BH149*100/'signal-per-mass-dry-weight'!BH$172</f>
        <v>0.0656042500425325</v>
      </c>
      <c r="BI149" s="66">
        <f>'signal-per-mass-dry-weight'!BI149*100/'signal-per-mass-dry-weight'!BI$172</f>
        <v>0.0867695766856181</v>
      </c>
      <c r="BJ149" s="66">
        <f>'signal-per-mass-dry-weight'!BJ149*100/'signal-per-mass-dry-weight'!BJ$172</f>
        <v>0.0459070754507455</v>
      </c>
      <c r="BK149" s="66">
        <f>'signal-per-mass-dry-weight'!BK149*100/'signal-per-mass-dry-weight'!BK$172</f>
        <v>0.117612380719744</v>
      </c>
      <c r="BL149" s="66">
        <f>'signal-per-mass-dry-weight'!BL149*100/'signal-per-mass-dry-weight'!BL$172</f>
        <v>0.0862538030852991</v>
      </c>
      <c r="BM149" s="121">
        <f>'signal-per-mass-dry-weight'!BM149*100/'signal-per-mass-dry-weight'!BM$172</f>
        <v>0.0334002632040769</v>
      </c>
      <c r="BN149" s="66">
        <f>'signal-per-mass-dry-weight'!BN149*100/'signal-per-mass-dry-weight'!BN$172</f>
        <v>0.10199689465876</v>
      </c>
      <c r="BO149" s="66">
        <f>'signal-per-mass-dry-weight'!BO149*100/'signal-per-mass-dry-weight'!BO$172</f>
        <v>0.0994674467740114</v>
      </c>
      <c r="BP149" s="66">
        <f>'signal-per-mass-dry-weight'!BP149*100/'signal-per-mass-dry-weight'!BP$172</f>
        <v>0.0601595964811877</v>
      </c>
      <c r="BQ149" s="66">
        <f>'signal-per-mass-dry-weight'!BQ149*100/'signal-per-mass-dry-weight'!BQ$172</f>
        <v>0.0919929315326578</v>
      </c>
      <c r="BR149" s="66">
        <f>'signal-per-mass-dry-weight'!BR149*100/'signal-per-mass-dry-weight'!BR$172</f>
        <v>0.045523297671719</v>
      </c>
      <c r="BS149" s="66">
        <f>'signal-per-mass-dry-weight'!BS149*100/'signal-per-mass-dry-weight'!BS$172</f>
        <v>0.100966344843474</v>
      </c>
      <c r="BT149" s="66">
        <f>'signal-per-mass-dry-weight'!BT149*100/'signal-per-mass-dry-weight'!BT$172</f>
        <v>0.048584245504464</v>
      </c>
      <c r="BU149" s="66">
        <f>'signal-per-mass-dry-weight'!BU149*100/'signal-per-mass-dry-weight'!BU$172</f>
        <v>0.109750423056965</v>
      </c>
      <c r="BV149" s="66">
        <f>'signal-per-mass-dry-weight'!BV149*100/'signal-per-mass-dry-weight'!BV$172</f>
        <v>0.0820644273068151</v>
      </c>
      <c r="BW149" s="66">
        <f>'signal-per-mass-dry-weight'!BW149*100/'signal-per-mass-dry-weight'!BW$172</f>
        <v>0.0205329956368275</v>
      </c>
      <c r="BX149" s="66">
        <f>'signal-per-mass-dry-weight'!BX149*100/'signal-per-mass-dry-weight'!BX$172</f>
        <v>0.0423878127984688</v>
      </c>
      <c r="BY149" s="66">
        <f>'signal-per-mass-dry-weight'!BY149*100/'signal-per-mass-dry-weight'!BY$172</f>
        <v>0</v>
      </c>
      <c r="BZ149" s="66">
        <f>'signal-per-mass-dry-weight'!BZ149*100/'signal-per-mass-dry-weight'!BZ$172</f>
        <v>0.101712486246254</v>
      </c>
      <c r="CA149" s="66">
        <f>'signal-per-mass-dry-weight'!CA149*100/'signal-per-mass-dry-weight'!CA$172</f>
        <v>0.0361295799534359</v>
      </c>
      <c r="CB149" s="66">
        <f>'signal-per-mass-dry-weight'!CB149*100/'signal-per-mass-dry-weight'!CB$172</f>
        <v>0.0546292736311932</v>
      </c>
      <c r="CC149" s="66">
        <f>'signal-per-mass-dry-weight'!CC149*100/'signal-per-mass-dry-weight'!CC$172</f>
        <v>0.0446338106083987</v>
      </c>
      <c r="CD149" s="66">
        <f>'signal-per-mass-dry-weight'!CD149*100/'signal-per-mass-dry-weight'!CD$172</f>
        <v>0.0610871251794685</v>
      </c>
      <c r="CE149" s="66">
        <f>'signal-per-mass-dry-weight'!CE149*100/'signal-per-mass-dry-weight'!CE$172</f>
        <v>0.0904317911065681</v>
      </c>
      <c r="CF149" s="66">
        <f>'signal-per-mass-dry-weight'!CF149*100/'signal-per-mass-dry-weight'!CF$172</f>
        <v>0.0608680544055616</v>
      </c>
      <c r="CG149" s="66">
        <f>'signal-per-mass-dry-weight'!CG149*100/'signal-per-mass-dry-weight'!CG$172</f>
        <v>0.0644072210702059</v>
      </c>
      <c r="CH149" s="66">
        <f>'signal-per-mass-dry-weight'!CH149*100/'signal-per-mass-dry-weight'!CH$172</f>
        <v>0</v>
      </c>
      <c r="CI149" s="66">
        <f>'signal-per-mass-dry-weight'!CI149*100/'signal-per-mass-dry-weight'!CI$172</f>
        <v>0.0790033844738503</v>
      </c>
      <c r="CJ149" s="66">
        <f>'signal-per-mass-dry-weight'!CJ149*100/'signal-per-mass-dry-weight'!CJ$172</f>
        <v>0.0802709149201708</v>
      </c>
      <c r="CK149" s="66">
        <f>'signal-per-mass-dry-weight'!CK149*100/'signal-per-mass-dry-weight'!CK$172</f>
        <v>0.0824621055506362</v>
      </c>
      <c r="CL149" s="66">
        <f>'signal-per-mass-dry-weight'!CL149*100/'signal-per-mass-dry-weight'!CL$172</f>
        <v>0.0736731980648452</v>
      </c>
      <c r="CM149" s="66">
        <f>'signal-per-mass-dry-weight'!CM149*100/'signal-per-mass-dry-weight'!CM$172</f>
        <v>0.101617970388183</v>
      </c>
      <c r="CN149" s="66">
        <f>'signal-per-mass-dry-weight'!CN149*100/'signal-per-mass-dry-weight'!CN$172</f>
        <v>0.0406449044227194</v>
      </c>
      <c r="CO149" s="66">
        <f>'signal-per-mass-dry-weight'!CO149*100/'signal-per-mass-dry-weight'!CO$172</f>
        <v>0.0475018826836753</v>
      </c>
      <c r="CP149" s="66">
        <f>'signal-per-mass-dry-weight'!CP149*100/'signal-per-mass-dry-weight'!CP$172</f>
        <v>0.0282461871041917</v>
      </c>
      <c r="CQ149" s="66">
        <f>'signal-per-mass-dry-weight'!CQ149*100/'signal-per-mass-dry-weight'!CQ$172</f>
        <v>0.0684406464487953</v>
      </c>
      <c r="CR149" s="66">
        <f>'signal-per-mass-dry-weight'!CR149*100/'signal-per-mass-dry-weight'!CR$172</f>
        <v>0.075970364733113</v>
      </c>
      <c r="CS149" s="66">
        <f>'signal-per-mass-dry-weight'!CS149*100/'signal-per-mass-dry-weight'!CS$172</f>
        <v>0.0388441268435876</v>
      </c>
      <c r="CT149" s="66">
        <f>'signal-per-mass-dry-weight'!CT149*100/'signal-per-mass-dry-weight'!CT$172</f>
        <v>0.0319550277543051</v>
      </c>
      <c r="CU149" s="66">
        <f>'signal-per-mass-dry-weight'!CU149*100/'signal-per-mass-dry-weight'!CU$172</f>
        <v>0.0120647899798399</v>
      </c>
      <c r="CV149" s="66">
        <f>'signal-per-mass-dry-weight'!CV149*100/'signal-per-mass-dry-weight'!CV$172</f>
        <v>0.0675671826351415</v>
      </c>
      <c r="CW149" s="66">
        <f>'signal-per-mass-dry-weight'!CW149*100/'signal-per-mass-dry-weight'!CW$172</f>
        <v>0.0577099221233659</v>
      </c>
      <c r="CX149" s="66">
        <f>'signal-per-mass-dry-weight'!CX149*100/'signal-per-mass-dry-weight'!CX$172</f>
        <v>0.0574840754438217</v>
      </c>
      <c r="CY149" s="66">
        <f>'signal-per-mass-dry-weight'!CY149*100/'signal-per-mass-dry-weight'!CY$172</f>
        <v>0.0075580128155818</v>
      </c>
      <c r="CZ149" s="66">
        <f>'signal-per-mass-dry-weight'!CZ149*100/'signal-per-mass-dry-weight'!CZ$172</f>
        <v>0.0568110023949685</v>
      </c>
    </row>
    <row r="150" spans="1:104">
      <c r="A150">
        <f>'imported data from Web Calc'!A158</f>
        <v>844.6</v>
      </c>
      <c r="B150" t="str">
        <f>'imported data from Web Calc'!B158</f>
        <v>C46H86O10PN</v>
      </c>
      <c r="C150" s="61" t="str">
        <f>'imported data from Web Calc'!C158</f>
        <v>PS(40:2)</v>
      </c>
      <c r="D150" s="96"/>
      <c r="E150" s="96"/>
      <c r="F150" s="96"/>
      <c r="G150" s="66">
        <f>'signal-per-mass-dry-weight'!G150*100/'signal-per-mass-dry-weight'!G$172</f>
        <v>0.129673626325146</v>
      </c>
      <c r="H150" s="66">
        <f>'signal-per-mass-dry-weight'!H150*100/'signal-per-mass-dry-weight'!H$172</f>
        <v>0.10957502898841</v>
      </c>
      <c r="I150" s="66">
        <f>'signal-per-mass-dry-weight'!I150*100/'signal-per-mass-dry-weight'!I$172</f>
        <v>0.115797430848244</v>
      </c>
      <c r="J150" s="66">
        <f>'signal-per-mass-dry-weight'!J150*100/'signal-per-mass-dry-weight'!J$172</f>
        <v>0.0944678101357309</v>
      </c>
      <c r="K150" s="66">
        <f>'signal-per-mass-dry-weight'!K150*100/'signal-per-mass-dry-weight'!K$172</f>
        <v>0.138517462117536</v>
      </c>
      <c r="L150" s="66">
        <f>'signal-per-mass-dry-weight'!L150*100/'signal-per-mass-dry-weight'!L$172</f>
        <v>0.109100326245971</v>
      </c>
      <c r="M150" s="66">
        <f>'signal-per-mass-dry-weight'!M150*100/'signal-per-mass-dry-weight'!M$172</f>
        <v>0.0966129325139031</v>
      </c>
      <c r="N150" s="66">
        <f>'signal-per-mass-dry-weight'!N150*100/'signal-per-mass-dry-weight'!N$172</f>
        <v>0.145017501354225</v>
      </c>
      <c r="O150" s="66">
        <f>'signal-per-mass-dry-weight'!O150*100/'signal-per-mass-dry-weight'!O$172</f>
        <v>0.114897223589871</v>
      </c>
      <c r="P150" s="66">
        <f>'signal-per-mass-dry-weight'!P150*100/'signal-per-mass-dry-weight'!P$172</f>
        <v>0.11231596265359</v>
      </c>
      <c r="Q150" s="66">
        <f t="shared" si="6"/>
        <v>0.116597530477263</v>
      </c>
      <c r="R150" s="115">
        <f t="shared" si="7"/>
        <v>0.0165853272936559</v>
      </c>
      <c r="S150" s="66">
        <f t="shared" si="8"/>
        <v>0.142244241587004</v>
      </c>
      <c r="T150" s="66">
        <f>'signal-per-mass-dry-weight'!T150*100/'signal-per-mass-dry-weight'!T$172</f>
        <v>0.127540636220372</v>
      </c>
      <c r="U150" s="66">
        <f>'signal-per-mass-dry-weight'!U150*100/'signal-per-mass-dry-weight'!U$172</f>
        <v>0.177759581072668</v>
      </c>
      <c r="V150" s="66">
        <f>'signal-per-mass-dry-weight'!V150*100/'signal-per-mass-dry-weight'!V$172</f>
        <v>0.158551707832386</v>
      </c>
      <c r="W150" s="66">
        <f>'signal-per-mass-dry-weight'!W150*100/'signal-per-mass-dry-weight'!W$172</f>
        <v>0.138821481496209</v>
      </c>
      <c r="X150" s="66">
        <f>'signal-per-mass-dry-weight'!X150*100/'signal-per-mass-dry-weight'!X$172</f>
        <v>0.131403391633103</v>
      </c>
      <c r="Y150" s="66">
        <f>'signal-per-mass-dry-weight'!Y150*100/'signal-per-mass-dry-weight'!Y$172</f>
        <v>0.157476238622891</v>
      </c>
      <c r="Z150" s="66">
        <f>'signal-per-mass-dry-weight'!Z150*100/'signal-per-mass-dry-weight'!Z$172</f>
        <v>0.133936645562914</v>
      </c>
      <c r="AA150" s="66">
        <f>'signal-per-mass-dry-weight'!AA150*100/'signal-per-mass-dry-weight'!AA$172</f>
        <v>0.126103698619942</v>
      </c>
      <c r="AB150" s="66">
        <f>'signal-per-mass-dry-weight'!AB150*100/'signal-per-mass-dry-weight'!AB$172</f>
        <v>0.0711178564822869</v>
      </c>
      <c r="AC150" s="66">
        <f>'signal-per-mass-dry-weight'!AC150*100/'signal-per-mass-dry-weight'!AC$172</f>
        <v>0.168381553145829</v>
      </c>
      <c r="AD150" s="66">
        <f>'signal-per-mass-dry-weight'!AD150*100/'signal-per-mass-dry-weight'!AD$172</f>
        <v>0.11234301974018</v>
      </c>
      <c r="AE150" s="66">
        <f>'signal-per-mass-dry-weight'!AE150*100/'signal-per-mass-dry-weight'!AE$172</f>
        <v>0.105141753266522</v>
      </c>
      <c r="AF150" s="66">
        <f>'signal-per-mass-dry-weight'!AF150*100/'signal-per-mass-dry-weight'!AF$172</f>
        <v>0.104292913212872</v>
      </c>
      <c r="AG150" s="66">
        <f>'signal-per-mass-dry-weight'!AG150*100/'signal-per-mass-dry-weight'!AG$172</f>
        <v>0.120140824194194</v>
      </c>
      <c r="AH150" s="66">
        <f>'signal-per-mass-dry-weight'!AH150*100/'signal-per-mass-dry-weight'!AH$172</f>
        <v>0.142469507746605</v>
      </c>
      <c r="AI150" s="66">
        <f>'signal-per-mass-dry-weight'!AI150*100/'signal-per-mass-dry-weight'!AI$172</f>
        <v>0.111567971612546</v>
      </c>
      <c r="AJ150" s="66">
        <f>'signal-per-mass-dry-weight'!AJ150*100/'signal-per-mass-dry-weight'!AJ$172</f>
        <v>0.115153915021042</v>
      </c>
      <c r="AK150" s="66">
        <f>'signal-per-mass-dry-weight'!AK150*100/'signal-per-mass-dry-weight'!AK$172</f>
        <v>0.133048709252648</v>
      </c>
      <c r="AL150" s="66">
        <f>'signal-per-mass-dry-weight'!AL150*100/'signal-per-mass-dry-weight'!AL$172</f>
        <v>0.144677314767105</v>
      </c>
      <c r="AM150" s="66">
        <f>'signal-per-mass-dry-weight'!AM150*100/'signal-per-mass-dry-weight'!AM$172</f>
        <v>0.114282516959423</v>
      </c>
      <c r="AN150" s="66">
        <f>'signal-per-mass-dry-weight'!AN150*100/'signal-per-mass-dry-weight'!AN$172</f>
        <v>0.164120106657492</v>
      </c>
      <c r="AO150" s="66">
        <f>'signal-per-mass-dry-weight'!AO150*100/'signal-per-mass-dry-weight'!AO$172</f>
        <v>0.103847937420355</v>
      </c>
      <c r="AP150" s="66">
        <f>'signal-per-mass-dry-weight'!AP150*100/'signal-per-mass-dry-weight'!AP$172</f>
        <v>0.154559869204201</v>
      </c>
      <c r="AQ150" s="66">
        <f>'signal-per-mass-dry-weight'!AQ150*100/'signal-per-mass-dry-weight'!AQ$172</f>
        <v>0.168298843126926</v>
      </c>
      <c r="AR150" s="66">
        <f>'signal-per-mass-dry-weight'!AR150*100/'signal-per-mass-dry-weight'!AR$172</f>
        <v>0.144286427176699</v>
      </c>
      <c r="AS150" s="66">
        <f>'signal-per-mass-dry-weight'!AS150*100/'signal-per-mass-dry-weight'!AS$172</f>
        <v>0.181766588147717</v>
      </c>
      <c r="AT150" s="66">
        <f>'signal-per-mass-dry-weight'!AT150*100/'signal-per-mass-dry-weight'!AT$172</f>
        <v>0.149362873558256</v>
      </c>
      <c r="AU150" s="66">
        <f>'signal-per-mass-dry-weight'!AU150*100/'signal-per-mass-dry-weight'!AU$172</f>
        <v>0.180718039474871</v>
      </c>
      <c r="AV150" s="66">
        <f>'signal-per-mass-dry-weight'!AV150*100/'signal-per-mass-dry-weight'!AV$172</f>
        <v>0.110018902508627</v>
      </c>
      <c r="AW150" s="66">
        <f>'signal-per-mass-dry-weight'!AW150*100/'signal-per-mass-dry-weight'!AW$172</f>
        <v>0.172316869181383</v>
      </c>
      <c r="AX150" s="66">
        <f>'signal-per-mass-dry-weight'!AX150*100/'signal-per-mass-dry-weight'!AX$172</f>
        <v>0.119483868442834</v>
      </c>
      <c r="AY150" s="66">
        <f>'signal-per-mass-dry-weight'!AY150*100/'signal-per-mass-dry-weight'!AY$172</f>
        <v>0.142975521827254</v>
      </c>
      <c r="AZ150" s="66">
        <f>'signal-per-mass-dry-weight'!AZ150*100/'signal-per-mass-dry-weight'!AZ$172</f>
        <v>0.190658638806449</v>
      </c>
      <c r="BA150" s="66">
        <f>'signal-per-mass-dry-weight'!BA150*100/'signal-per-mass-dry-weight'!BA$172</f>
        <v>0.150576471944401</v>
      </c>
      <c r="BB150" s="66">
        <f>'signal-per-mass-dry-weight'!BB150*100/'signal-per-mass-dry-weight'!BB$172</f>
        <v>0.167078634400791</v>
      </c>
      <c r="BC150" s="66">
        <f>'signal-per-mass-dry-weight'!BC150*100/'signal-per-mass-dry-weight'!BC$172</f>
        <v>0.152774495986856</v>
      </c>
      <c r="BD150" s="66">
        <f>'signal-per-mass-dry-weight'!BD150*100/'signal-per-mass-dry-weight'!BD$172</f>
        <v>0.141492109090507</v>
      </c>
      <c r="BE150" s="66">
        <f>'signal-per-mass-dry-weight'!BE150*100/'signal-per-mass-dry-weight'!BE$172</f>
        <v>0.166997579139042</v>
      </c>
      <c r="BF150" s="66">
        <f>'signal-per-mass-dry-weight'!BF150*100/'signal-per-mass-dry-weight'!BF$172</f>
        <v>0.136653932771466</v>
      </c>
      <c r="BG150" s="66">
        <f>'signal-per-mass-dry-weight'!BG150*100/'signal-per-mass-dry-weight'!BG$172</f>
        <v>0.127456304969213</v>
      </c>
      <c r="BH150" s="66">
        <f>'signal-per-mass-dry-weight'!BH150*100/'signal-per-mass-dry-weight'!BH$172</f>
        <v>0.127349426553151</v>
      </c>
      <c r="BI150" s="66">
        <f>'signal-per-mass-dry-weight'!BI150*100/'signal-per-mass-dry-weight'!BI$172</f>
        <v>0.109161725507713</v>
      </c>
      <c r="BJ150" s="66">
        <f>'signal-per-mass-dry-weight'!BJ150*100/'signal-per-mass-dry-weight'!BJ$172</f>
        <v>0.0476073375044768</v>
      </c>
      <c r="BK150" s="66">
        <f>'signal-per-mass-dry-weight'!BK150*100/'signal-per-mass-dry-weight'!BK$172</f>
        <v>0.129992631321823</v>
      </c>
      <c r="BL150" s="66">
        <f>'signal-per-mass-dry-weight'!BL150*100/'signal-per-mass-dry-weight'!BL$172</f>
        <v>0.109373379170018</v>
      </c>
      <c r="BM150" s="121">
        <f>'signal-per-mass-dry-weight'!BM150*100/'signal-per-mass-dry-weight'!BM$172</f>
        <v>0.0252758748571393</v>
      </c>
      <c r="BN150" s="66">
        <f>'signal-per-mass-dry-weight'!BN150*100/'signal-per-mass-dry-weight'!BN$172</f>
        <v>0.0750810474571428</v>
      </c>
      <c r="BO150" s="66">
        <f>'signal-per-mass-dry-weight'!BO150*100/'signal-per-mass-dry-weight'!BO$172</f>
        <v>0.0937654912264566</v>
      </c>
      <c r="BP150" s="66">
        <f>'signal-per-mass-dry-weight'!BP150*100/'signal-per-mass-dry-weight'!BP$172</f>
        <v>0.0292668307205778</v>
      </c>
      <c r="BQ150" s="66">
        <f>'signal-per-mass-dry-weight'!BQ150*100/'signal-per-mass-dry-weight'!BQ$172</f>
        <v>0.112716613910894</v>
      </c>
      <c r="BR150" s="66">
        <f>'signal-per-mass-dry-weight'!BR150*100/'signal-per-mass-dry-weight'!BR$172</f>
        <v>0.0852351105342824</v>
      </c>
      <c r="BS150" s="66">
        <f>'signal-per-mass-dry-weight'!BS150*100/'signal-per-mass-dry-weight'!BS$172</f>
        <v>0.104294905662489</v>
      </c>
      <c r="BT150" s="66">
        <f>'signal-per-mass-dry-weight'!BT150*100/'signal-per-mass-dry-weight'!BT$172</f>
        <v>0.0695936489658538</v>
      </c>
      <c r="BU150" s="66">
        <f>'signal-per-mass-dry-weight'!BU150*100/'signal-per-mass-dry-weight'!BU$172</f>
        <v>0.121586252994481</v>
      </c>
      <c r="BV150" s="66">
        <f>'signal-per-mass-dry-weight'!BV150*100/'signal-per-mass-dry-weight'!BV$172</f>
        <v>0.119497323973082</v>
      </c>
      <c r="BW150" s="66">
        <f>'signal-per-mass-dry-weight'!BW150*100/'signal-per-mass-dry-weight'!BW$172</f>
        <v>0.0338190516371276</v>
      </c>
      <c r="BX150" s="66">
        <f>'signal-per-mass-dry-weight'!BX150*100/'signal-per-mass-dry-weight'!BX$172</f>
        <v>0.0724125135307176</v>
      </c>
      <c r="BY150" s="66">
        <f>'signal-per-mass-dry-weight'!BY150*100/'signal-per-mass-dry-weight'!BY$172</f>
        <v>0.0164835744663877</v>
      </c>
      <c r="BZ150" s="66">
        <f>'signal-per-mass-dry-weight'!BZ150*100/'signal-per-mass-dry-weight'!BZ$172</f>
        <v>0.102952882419988</v>
      </c>
      <c r="CA150" s="66">
        <f>'signal-per-mass-dry-weight'!CA150*100/'signal-per-mass-dry-weight'!CA$172</f>
        <v>0.0692483615774188</v>
      </c>
      <c r="CB150" s="66">
        <f>'signal-per-mass-dry-weight'!CB150*100/'signal-per-mass-dry-weight'!CB$172</f>
        <v>0.0731327372804682</v>
      </c>
      <c r="CC150" s="66">
        <f>'signal-per-mass-dry-weight'!CC150*100/'signal-per-mass-dry-weight'!CC$172</f>
        <v>0.057903321870355</v>
      </c>
      <c r="CD150" s="66">
        <f>'signal-per-mass-dry-weight'!CD150*100/'signal-per-mass-dry-weight'!CD$172</f>
        <v>0.0725409611506189</v>
      </c>
      <c r="CE150" s="66">
        <f>'signal-per-mass-dry-weight'!CE150*100/'signal-per-mass-dry-weight'!CE$172</f>
        <v>0.0445410314405485</v>
      </c>
      <c r="CF150" s="66">
        <f>'signal-per-mass-dry-weight'!CF150*100/'signal-per-mass-dry-weight'!CF$172</f>
        <v>0.0996894119398175</v>
      </c>
      <c r="CG150" s="66">
        <f>'signal-per-mass-dry-weight'!CG150*100/'signal-per-mass-dry-weight'!CG$172</f>
        <v>0.0748516352978068</v>
      </c>
      <c r="CH150" s="66">
        <f>'signal-per-mass-dry-weight'!CH150*100/'signal-per-mass-dry-weight'!CH$172</f>
        <v>0</v>
      </c>
      <c r="CI150" s="66">
        <f>'signal-per-mass-dry-weight'!CI150*100/'signal-per-mass-dry-weight'!CI$172</f>
        <v>0.0965596921347059</v>
      </c>
      <c r="CJ150" s="66">
        <f>'signal-per-mass-dry-weight'!CJ150*100/'signal-per-mass-dry-weight'!CJ$172</f>
        <v>0.0660172010558414</v>
      </c>
      <c r="CK150" s="66">
        <f>'signal-per-mass-dry-weight'!CK150*100/'signal-per-mass-dry-weight'!CK$172</f>
        <v>0.0771419697086596</v>
      </c>
      <c r="CL150" s="66">
        <f>'signal-per-mass-dry-weight'!CL150*100/'signal-per-mass-dry-weight'!CL$172</f>
        <v>0.0894201411626747</v>
      </c>
      <c r="CM150" s="66">
        <f>'signal-per-mass-dry-weight'!CM150*100/'signal-per-mass-dry-weight'!CM$172</f>
        <v>0.110086134587199</v>
      </c>
      <c r="CN150" s="66">
        <f>'signal-per-mass-dry-weight'!CN150*100/'signal-per-mass-dry-weight'!CN$172</f>
        <v>0.07292174028782</v>
      </c>
      <c r="CO150" s="66">
        <f>'signal-per-mass-dry-weight'!CO150*100/'signal-per-mass-dry-weight'!CO$172</f>
        <v>0.0860971623641615</v>
      </c>
      <c r="CP150" s="66">
        <f>'signal-per-mass-dry-weight'!CP150*100/'signal-per-mass-dry-weight'!CP$172</f>
        <v>0.0299077275220853</v>
      </c>
      <c r="CQ150" s="66">
        <f>'signal-per-mass-dry-weight'!CQ150*100/'signal-per-mass-dry-weight'!CQ$172</f>
        <v>0.0836496789929721</v>
      </c>
      <c r="CR150" s="66">
        <f>'signal-per-mass-dry-weight'!CR150*100/'signal-per-mass-dry-weight'!CR$172</f>
        <v>0.0506469098220753</v>
      </c>
      <c r="CS150" s="66">
        <f>'signal-per-mass-dry-weight'!CS150*100/'signal-per-mass-dry-weight'!CS$172</f>
        <v>0.0818876187513468</v>
      </c>
      <c r="CT150" s="66">
        <f>'signal-per-mass-dry-weight'!CT150*100/'signal-per-mass-dry-weight'!CT$172</f>
        <v>0.0244361976944686</v>
      </c>
      <c r="CU150" s="66">
        <f>'signal-per-mass-dry-weight'!CU150*100/'signal-per-mass-dry-weight'!CU$172</f>
        <v>0</v>
      </c>
      <c r="CV150" s="66">
        <f>'signal-per-mass-dry-weight'!CV150*100/'signal-per-mass-dry-weight'!CV$172</f>
        <v>0.0682296059943096</v>
      </c>
      <c r="CW150" s="66">
        <f>'signal-per-mass-dry-weight'!CW150*100/'signal-per-mass-dry-weight'!CW$172</f>
        <v>0.0770869762669777</v>
      </c>
      <c r="CX150" s="66">
        <f>'signal-per-mass-dry-weight'!CX150*100/'signal-per-mass-dry-weight'!CX$172</f>
        <v>0.0276775178062845</v>
      </c>
      <c r="CY150" s="66">
        <f>'signal-per-mass-dry-weight'!CY150*100/'signal-per-mass-dry-weight'!CY$172</f>
        <v>0</v>
      </c>
      <c r="CZ150" s="66">
        <f>'signal-per-mass-dry-weight'!CZ150*100/'signal-per-mass-dry-weight'!CZ$172</f>
        <v>0.046075064934502</v>
      </c>
    </row>
    <row r="151" spans="1:104">
      <c r="A151">
        <f>'imported data from Web Calc'!A159</f>
        <v>846.6</v>
      </c>
      <c r="B151" t="str">
        <f>'imported data from Web Calc'!B159</f>
        <v>C46H88O10PN</v>
      </c>
      <c r="C151" s="61" t="str">
        <f>'imported data from Web Calc'!C159</f>
        <v>PS(40:1)</v>
      </c>
      <c r="D151" s="96"/>
      <c r="E151" s="96"/>
      <c r="F151" s="96"/>
      <c r="G151" s="66">
        <f>'signal-per-mass-dry-weight'!G151*100/'signal-per-mass-dry-weight'!G$172</f>
        <v>0.0258738456282567</v>
      </c>
      <c r="H151" s="66">
        <f>'signal-per-mass-dry-weight'!H151*100/'signal-per-mass-dry-weight'!H$172</f>
        <v>0.014675227096662</v>
      </c>
      <c r="I151" s="66">
        <f>'signal-per-mass-dry-weight'!I151*100/'signal-per-mass-dry-weight'!I$172</f>
        <v>0.0243955261618492</v>
      </c>
      <c r="J151" s="66">
        <f>'signal-per-mass-dry-weight'!J151*100/'signal-per-mass-dry-weight'!J$172</f>
        <v>0.0115607459956314</v>
      </c>
      <c r="K151" s="66">
        <f>'signal-per-mass-dry-weight'!K151*100/'signal-per-mass-dry-weight'!K$172</f>
        <v>0.0146321262800214</v>
      </c>
      <c r="L151" s="66">
        <f>'signal-per-mass-dry-weight'!L151*100/'signal-per-mass-dry-weight'!L$172</f>
        <v>0.0113646173172886</v>
      </c>
      <c r="M151" s="66">
        <f>'signal-per-mass-dry-weight'!M151*100/'signal-per-mass-dry-weight'!M$172</f>
        <v>0.0179517273252185</v>
      </c>
      <c r="N151" s="66">
        <f>'signal-per-mass-dry-weight'!N151*100/'signal-per-mass-dry-weight'!N$172</f>
        <v>0.0349239395463156</v>
      </c>
      <c r="O151" s="66">
        <f>'signal-per-mass-dry-weight'!O151*100/'signal-per-mass-dry-weight'!O$172</f>
        <v>0.0149432805246943</v>
      </c>
      <c r="P151" s="66">
        <f>'signal-per-mass-dry-weight'!P151*100/'signal-per-mass-dry-weight'!P$172</f>
        <v>0.0217277903942956</v>
      </c>
      <c r="Q151" s="66">
        <f t="shared" si="6"/>
        <v>0.0192048826270233</v>
      </c>
      <c r="R151" s="115">
        <f t="shared" si="7"/>
        <v>0.00749765724402391</v>
      </c>
      <c r="S151" s="66">
        <f t="shared" si="8"/>
        <v>0.390403700435737</v>
      </c>
      <c r="T151" s="66">
        <f>'signal-per-mass-dry-weight'!T151*100/'signal-per-mass-dry-weight'!T$172</f>
        <v>0.0191822480946415</v>
      </c>
      <c r="U151" s="66">
        <f>'signal-per-mass-dry-weight'!U151*100/'signal-per-mass-dry-weight'!U$172</f>
        <v>0.018929772832282</v>
      </c>
      <c r="V151" s="66">
        <f>'signal-per-mass-dry-weight'!V151*100/'signal-per-mass-dry-weight'!V$172</f>
        <v>0.019072642678582</v>
      </c>
      <c r="W151" s="66">
        <f>'signal-per-mass-dry-weight'!W151*100/'signal-per-mass-dry-weight'!W$172</f>
        <v>0.0317963432276892</v>
      </c>
      <c r="X151" s="66">
        <f>'signal-per-mass-dry-weight'!X151*100/'signal-per-mass-dry-weight'!X$172</f>
        <v>0.0129364914197267</v>
      </c>
      <c r="Y151" s="66">
        <f>'signal-per-mass-dry-weight'!Y151*100/'signal-per-mass-dry-weight'!Y$172</f>
        <v>0.0203264166700743</v>
      </c>
      <c r="Z151" s="66">
        <f>'signal-per-mass-dry-weight'!Z151*100/'signal-per-mass-dry-weight'!Z$172</f>
        <v>0.018566743409773</v>
      </c>
      <c r="AA151" s="66">
        <f>'signal-per-mass-dry-weight'!AA151*100/'signal-per-mass-dry-weight'!AA$172</f>
        <v>0.0179578051832196</v>
      </c>
      <c r="AB151" s="66">
        <f>'signal-per-mass-dry-weight'!AB151*100/'signal-per-mass-dry-weight'!AB$172</f>
        <v>0.0301915428462539</v>
      </c>
      <c r="AC151" s="66">
        <f>'signal-per-mass-dry-weight'!AC151*100/'signal-per-mass-dry-weight'!AC$172</f>
        <v>0.028422068733557</v>
      </c>
      <c r="AD151" s="66">
        <f>'signal-per-mass-dry-weight'!AD151*100/'signal-per-mass-dry-weight'!AD$172</f>
        <v>0</v>
      </c>
      <c r="AE151" s="66">
        <f>'signal-per-mass-dry-weight'!AE151*100/'signal-per-mass-dry-weight'!AE$172</f>
        <v>0.0270585394435903</v>
      </c>
      <c r="AF151" s="66">
        <f>'signal-per-mass-dry-weight'!AF151*100/'signal-per-mass-dry-weight'!AF$172</f>
        <v>0.00220959561891679</v>
      </c>
      <c r="AG151" s="66">
        <f>'signal-per-mass-dry-weight'!AG151*100/'signal-per-mass-dry-weight'!AG$172</f>
        <v>0.017667768263852</v>
      </c>
      <c r="AH151" s="66">
        <f>'signal-per-mass-dry-weight'!AH151*100/'signal-per-mass-dry-weight'!AH$172</f>
        <v>0.0194548697553137</v>
      </c>
      <c r="AI151" s="66">
        <f>'signal-per-mass-dry-weight'!AI151*100/'signal-per-mass-dry-weight'!AI$172</f>
        <v>0.0290541592741006</v>
      </c>
      <c r="AJ151" s="66">
        <f>'signal-per-mass-dry-weight'!AJ151*100/'signal-per-mass-dry-weight'!AJ$172</f>
        <v>0.0123631503856947</v>
      </c>
      <c r="AK151" s="66">
        <f>'signal-per-mass-dry-weight'!AK151*100/'signal-per-mass-dry-weight'!AK$172</f>
        <v>0.0160475416861746</v>
      </c>
      <c r="AL151" s="66">
        <f>'signal-per-mass-dry-weight'!AL151*100/'signal-per-mass-dry-weight'!AL$172</f>
        <v>0.00913366886155966</v>
      </c>
      <c r="AM151" s="66">
        <f>'signal-per-mass-dry-weight'!AM151*100/'signal-per-mass-dry-weight'!AM$172</f>
        <v>0.0186492357962505</v>
      </c>
      <c r="AN151" s="66">
        <f>'signal-per-mass-dry-weight'!AN151*100/'signal-per-mass-dry-weight'!AN$172</f>
        <v>0.0179770735385139</v>
      </c>
      <c r="AO151" s="66">
        <f>'signal-per-mass-dry-weight'!AO151*100/'signal-per-mass-dry-weight'!AO$172</f>
        <v>0.0147751130476115</v>
      </c>
      <c r="AP151" s="66">
        <f>'signal-per-mass-dry-weight'!AP151*100/'signal-per-mass-dry-weight'!AP$172</f>
        <v>0.0487944979569577</v>
      </c>
      <c r="AQ151" s="66">
        <f>'signal-per-mass-dry-weight'!AQ151*100/'signal-per-mass-dry-weight'!AQ$172</f>
        <v>0.0251078744267115</v>
      </c>
      <c r="AR151" s="66">
        <f>'signal-per-mass-dry-weight'!AR151*100/'signal-per-mass-dry-weight'!AR$172</f>
        <v>0.0256713989958544</v>
      </c>
      <c r="AS151" s="66">
        <f>'signal-per-mass-dry-weight'!AS151*100/'signal-per-mass-dry-weight'!AS$172</f>
        <v>0.0187775400979047</v>
      </c>
      <c r="AT151" s="66">
        <f>'signal-per-mass-dry-weight'!AT151*100/'signal-per-mass-dry-weight'!AT$172</f>
        <v>0.022445240562033</v>
      </c>
      <c r="AU151" s="66">
        <f>'signal-per-mass-dry-weight'!AU151*100/'signal-per-mass-dry-weight'!AU$172</f>
        <v>0.0384645177814481</v>
      </c>
      <c r="AV151" s="66">
        <f>'signal-per-mass-dry-weight'!AV151*100/'signal-per-mass-dry-weight'!AV$172</f>
        <v>0.0319499338093235</v>
      </c>
      <c r="AW151" s="66">
        <f>'signal-per-mass-dry-weight'!AW151*100/'signal-per-mass-dry-weight'!AW$172</f>
        <v>0.0248369244843941</v>
      </c>
      <c r="AX151" s="66">
        <f>'signal-per-mass-dry-weight'!AX151*100/'signal-per-mass-dry-weight'!AX$172</f>
        <v>0.0175220756794659</v>
      </c>
      <c r="AY151" s="66">
        <f>'signal-per-mass-dry-weight'!AY151*100/'signal-per-mass-dry-weight'!AY$172</f>
        <v>0.0203721598458522</v>
      </c>
      <c r="AZ151" s="66">
        <f>'signal-per-mass-dry-weight'!AZ151*100/'signal-per-mass-dry-weight'!AZ$172</f>
        <v>0</v>
      </c>
      <c r="BA151" s="66">
        <f>'signal-per-mass-dry-weight'!BA151*100/'signal-per-mass-dry-weight'!BA$172</f>
        <v>0.0369059980255885</v>
      </c>
      <c r="BB151" s="66">
        <f>'signal-per-mass-dry-weight'!BB151*100/'signal-per-mass-dry-weight'!BB$172</f>
        <v>0.034557631215991</v>
      </c>
      <c r="BC151" s="66">
        <f>'signal-per-mass-dry-weight'!BC151*100/'signal-per-mass-dry-weight'!BC$172</f>
        <v>0.0325229549316998</v>
      </c>
      <c r="BD151" s="66">
        <f>'signal-per-mass-dry-weight'!BD151*100/'signal-per-mass-dry-weight'!BD$172</f>
        <v>0.0181023791021742</v>
      </c>
      <c r="BE151" s="66">
        <f>'signal-per-mass-dry-weight'!BE151*100/'signal-per-mass-dry-weight'!BE$172</f>
        <v>0.0196666058878414</v>
      </c>
      <c r="BF151" s="66">
        <f>'signal-per-mass-dry-weight'!BF151*100/'signal-per-mass-dry-weight'!BF$172</f>
        <v>0.0387568926977897</v>
      </c>
      <c r="BG151" s="66">
        <f>'signal-per-mass-dry-weight'!BG151*100/'signal-per-mass-dry-weight'!BG$172</f>
        <v>0.0192283218703554</v>
      </c>
      <c r="BH151" s="66">
        <f>'signal-per-mass-dry-weight'!BH151*100/'signal-per-mass-dry-weight'!BH$172</f>
        <v>0.0482384191489209</v>
      </c>
      <c r="BI151" s="66">
        <f>'signal-per-mass-dry-weight'!BI151*100/'signal-per-mass-dry-weight'!BI$172</f>
        <v>0.0314889592810711</v>
      </c>
      <c r="BJ151" s="66">
        <f>'signal-per-mass-dry-weight'!BJ151*100/'signal-per-mass-dry-weight'!BJ$172</f>
        <v>0.00425065513432829</v>
      </c>
      <c r="BK151" s="66">
        <f>'signal-per-mass-dry-weight'!BK151*100/'signal-per-mass-dry-weight'!BK$172</f>
        <v>0.0257921887543299</v>
      </c>
      <c r="BL151" s="66">
        <f>'signal-per-mass-dry-weight'!BL151*100/'signal-per-mass-dry-weight'!BL$172</f>
        <v>0.0200073254579302</v>
      </c>
      <c r="BM151" s="121">
        <f>'signal-per-mass-dry-weight'!BM151*100/'signal-per-mass-dry-weight'!BM$172</f>
        <v>0.002256774540816</v>
      </c>
      <c r="BN151" s="66">
        <f>'signal-per-mass-dry-weight'!BN151*100/'signal-per-mass-dry-weight'!BN$172</f>
        <v>0.0318740295808625</v>
      </c>
      <c r="BO151" s="66">
        <f>'signal-per-mass-dry-weight'!BO151*100/'signal-per-mass-dry-weight'!BO$172</f>
        <v>0.0205903950328368</v>
      </c>
      <c r="BP151" s="66">
        <f>'signal-per-mass-dry-weight'!BP151*100/'signal-per-mass-dry-weight'!BP$172</f>
        <v>0.0284538632005618</v>
      </c>
      <c r="BQ151" s="66">
        <f>'signal-per-mass-dry-weight'!BQ151*100/'signal-per-mass-dry-weight'!BQ$172</f>
        <v>0.0240091442186882</v>
      </c>
      <c r="BR151" s="66">
        <f>'signal-per-mass-dry-weight'!BR151*100/'signal-per-mass-dry-weight'!BR$172</f>
        <v>0.0121072600190742</v>
      </c>
      <c r="BS151" s="66">
        <f>'signal-per-mass-dry-weight'!BS151*100/'signal-per-mass-dry-weight'!BS$172</f>
        <v>0</v>
      </c>
      <c r="BT151" s="66">
        <f>'signal-per-mass-dry-weight'!BT151*100/'signal-per-mass-dry-weight'!BT$172</f>
        <v>0</v>
      </c>
      <c r="BU151" s="66">
        <f>'signal-per-mass-dry-weight'!BU151*100/'signal-per-mass-dry-weight'!BU$172</f>
        <v>0.0134498067471771</v>
      </c>
      <c r="BV151" s="66">
        <f>'signal-per-mass-dry-weight'!BV151*100/'signal-per-mass-dry-weight'!BV$172</f>
        <v>0.0467911208328332</v>
      </c>
      <c r="BW151" s="66">
        <f>'signal-per-mass-dry-weight'!BW151*100/'signal-per-mass-dry-weight'!BW$172</f>
        <v>0.00905867454565918</v>
      </c>
      <c r="BX151" s="66">
        <f>'signal-per-mass-dry-weight'!BX151*100/'signal-per-mass-dry-weight'!BX$172</f>
        <v>0.00735899527751195</v>
      </c>
      <c r="BY151" s="66">
        <f>'signal-per-mass-dry-weight'!BY151*100/'signal-per-mass-dry-weight'!BY$172</f>
        <v>0.0686815602766154</v>
      </c>
      <c r="BZ151" s="66">
        <f>'signal-per-mass-dry-weight'!BZ151*100/'signal-per-mass-dry-weight'!BZ$172</f>
        <v>0.015504952171685</v>
      </c>
      <c r="CA151" s="66">
        <f>'signal-per-mass-dry-weight'!CA151*100/'signal-per-mass-dry-weight'!CA$172</f>
        <v>0.0376349791181624</v>
      </c>
      <c r="CB151" s="66">
        <f>'signal-per-mass-dry-weight'!CB151*100/'signal-per-mass-dry-weight'!CB$172</f>
        <v>0.0198251396242233</v>
      </c>
      <c r="CC151" s="66">
        <f>'signal-per-mass-dry-weight'!CC151*100/'signal-per-mass-dry-weight'!CC$172</f>
        <v>0.0150789900704049</v>
      </c>
      <c r="CD151" s="66">
        <f>'signal-per-mass-dry-weight'!CD151*100/'signal-per-mass-dry-weight'!CD$172</f>
        <v>0.0313616937305307</v>
      </c>
      <c r="CE151" s="66">
        <f>'signal-per-mass-dry-weight'!CE151*100/'signal-per-mass-dry-weight'!CE$172</f>
        <v>0.00337432056367791</v>
      </c>
      <c r="CF151" s="66">
        <f>'signal-per-mass-dry-weight'!CF151*100/'signal-per-mass-dry-weight'!CF$172</f>
        <v>0.00838733033147503</v>
      </c>
      <c r="CG151" s="66">
        <f>'signal-per-mass-dry-weight'!CG151*100/'signal-per-mass-dry-weight'!CG$172</f>
        <v>0.0130555177845012</v>
      </c>
      <c r="CH151" s="66">
        <f>'signal-per-mass-dry-weight'!CH151*100/'signal-per-mass-dry-weight'!CH$172</f>
        <v>0</v>
      </c>
      <c r="CI151" s="66">
        <f>'signal-per-mass-dry-weight'!CI151*100/'signal-per-mass-dry-weight'!CI$172</f>
        <v>0.0286978105994755</v>
      </c>
      <c r="CJ151" s="66">
        <f>'signal-per-mass-dry-weight'!CJ151*100/'signal-per-mass-dry-weight'!CJ$172</f>
        <v>0.028132329995387</v>
      </c>
      <c r="CK151" s="66">
        <f>'signal-per-mass-dry-weight'!CK151*100/'signal-per-mass-dry-weight'!CK$172</f>
        <v>0.00332508490123533</v>
      </c>
      <c r="CL151" s="66">
        <f>'signal-per-mass-dry-weight'!CL151*100/'signal-per-mass-dry-weight'!CL$172</f>
        <v>0.0358524150888083</v>
      </c>
      <c r="CM151" s="66">
        <f>'signal-per-mass-dry-weight'!CM151*100/'signal-per-mass-dry-weight'!CM$172</f>
        <v>0.0388124192454867</v>
      </c>
      <c r="CN151" s="66">
        <f>'signal-per-mass-dry-weight'!CN151*100/'signal-per-mass-dry-weight'!CN$172</f>
        <v>0.00697339046468224</v>
      </c>
      <c r="CO151" s="66">
        <f>'signal-per-mass-dry-weight'!CO151*100/'signal-per-mass-dry-weight'!CO$172</f>
        <v>0.0185554229233107</v>
      </c>
      <c r="CP151" s="66">
        <f>'signal-per-mass-dry-weight'!CP151*100/'signal-per-mass-dry-weight'!CP$172</f>
        <v>0.0290769573131385</v>
      </c>
      <c r="CQ151" s="66">
        <f>'signal-per-mass-dry-weight'!CQ151*100/'signal-per-mass-dry-weight'!CQ$172</f>
        <v>0.0219361046310241</v>
      </c>
      <c r="CR151" s="66">
        <f>'signal-per-mass-dry-weight'!CR151*100/'signal-per-mass-dry-weight'!CR$172</f>
        <v>0.0406984096784534</v>
      </c>
      <c r="CS151" s="66">
        <f>'signal-per-mass-dry-weight'!CS151*100/'signal-per-mass-dry-weight'!CS$172</f>
        <v>0.0288706348161799</v>
      </c>
      <c r="CT151" s="66">
        <f>'signal-per-mass-dry-weight'!CT151*100/'signal-per-mass-dry-weight'!CT$172</f>
        <v>0.0046992687873978</v>
      </c>
      <c r="CU151" s="66">
        <f>'signal-per-mass-dry-weight'!CU151*100/'signal-per-mass-dry-weight'!CU$172</f>
        <v>0.0150809874747998</v>
      </c>
      <c r="CV151" s="66">
        <f>'signal-per-mass-dry-weight'!CV151*100/'signal-per-mass-dry-weight'!CV$172</f>
        <v>0.024840875968802</v>
      </c>
      <c r="CW151" s="66">
        <f>'signal-per-mass-dry-weight'!CW151*100/'signal-per-mass-dry-weight'!CW$172</f>
        <v>0.0157965115301184</v>
      </c>
      <c r="CX151" s="66">
        <f>'signal-per-mass-dry-weight'!CX151*100/'signal-per-mass-dry-weight'!CX$172</f>
        <v>0.0266129978906582</v>
      </c>
      <c r="CY151" s="66">
        <f>'signal-per-mass-dry-weight'!CY151*100/'signal-per-mass-dry-weight'!CY$172</f>
        <v>0.0472375800973862</v>
      </c>
      <c r="CZ151" s="66">
        <f>'signal-per-mass-dry-weight'!CZ151*100/'signal-per-mass-dry-weight'!CZ$172</f>
        <v>0.0100649413691873</v>
      </c>
    </row>
    <row r="152" spans="1:104">
      <c r="A152">
        <f>'imported data from Web Calc'!A160</f>
        <v>868.6</v>
      </c>
      <c r="B152" t="str">
        <f>'imported data from Web Calc'!B160</f>
        <v>C48H86O10PN</v>
      </c>
      <c r="C152" s="61" t="str">
        <f>'imported data from Web Calc'!C160</f>
        <v>PS(42:4)</v>
      </c>
      <c r="D152" s="96"/>
      <c r="E152" s="96"/>
      <c r="F152" s="96"/>
      <c r="G152" s="66">
        <f>'signal-per-mass-dry-weight'!G152*100/'signal-per-mass-dry-weight'!G$172</f>
        <v>0.0206990765026054</v>
      </c>
      <c r="H152" s="66">
        <f>'signal-per-mass-dry-weight'!H152*100/'signal-per-mass-dry-weight'!H$172</f>
        <v>0.0123924139927368</v>
      </c>
      <c r="I152" s="66">
        <f>'signal-per-mass-dry-weight'!I152*100/'signal-per-mass-dry-weight'!I$172</f>
        <v>0.0123603999220036</v>
      </c>
      <c r="J152" s="66">
        <f>'signal-per-mass-dry-weight'!J152*100/'signal-per-mass-dry-weight'!J$172</f>
        <v>0.00924859679650512</v>
      </c>
      <c r="K152" s="66">
        <f>'signal-per-mass-dry-weight'!K152*100/'signal-per-mass-dry-weight'!K$172</f>
        <v>0.0351171030720513</v>
      </c>
      <c r="L152" s="66">
        <f>'signal-per-mass-dry-weight'!L152*100/'signal-per-mass-dry-weight'!L$172</f>
        <v>0.00584466033460558</v>
      </c>
      <c r="M152" s="66">
        <f>'signal-per-mass-dry-weight'!M152*100/'signal-per-mass-dry-weight'!M$172</f>
        <v>0.0189309124520486</v>
      </c>
      <c r="N152" s="66">
        <f>'signal-per-mass-dry-weight'!N152*100/'signal-per-mass-dry-weight'!N$172</f>
        <v>0.0226174084680901</v>
      </c>
      <c r="O152" s="66">
        <f>'signal-per-mass-dry-weight'!O152*100/'signal-per-mass-dry-weight'!O$172</f>
        <v>0.0225809572373158</v>
      </c>
      <c r="P152" s="66">
        <f>'signal-per-mass-dry-weight'!P152*100/'signal-per-mass-dry-weight'!P$172</f>
        <v>0.0160451375219414</v>
      </c>
      <c r="Q152" s="66">
        <f t="shared" si="6"/>
        <v>0.0175836666299904</v>
      </c>
      <c r="R152" s="115">
        <f t="shared" si="7"/>
        <v>0.00838735862638901</v>
      </c>
      <c r="S152" s="66">
        <f t="shared" si="8"/>
        <v>0.476997136199323</v>
      </c>
      <c r="T152" s="66">
        <f>'signal-per-mass-dry-weight'!T152*100/'signal-per-mass-dry-weight'!T$172</f>
        <v>0.0279634550001886</v>
      </c>
      <c r="U152" s="66">
        <f>'signal-per-mass-dry-weight'!U152*100/'signal-per-mass-dry-weight'!U$172</f>
        <v>0.042907485086506</v>
      </c>
      <c r="V152" s="66">
        <f>'signal-per-mass-dry-weight'!V152*100/'signal-per-mass-dry-weight'!V$172</f>
        <v>0.026204152549704</v>
      </c>
      <c r="W152" s="66">
        <f>'signal-per-mass-dry-weight'!W152*100/'signal-per-mass-dry-weight'!W$172</f>
        <v>0.0430265410485325</v>
      </c>
      <c r="X152" s="66">
        <f>'signal-per-mass-dry-weight'!X152*100/'signal-per-mass-dry-weight'!X$172</f>
        <v>0.0343405044960017</v>
      </c>
      <c r="Y152" s="66">
        <f>'signal-per-mass-dry-weight'!Y152*100/'signal-per-mass-dry-weight'!Y$172</f>
        <v>0.0338060403565446</v>
      </c>
      <c r="Z152" s="66">
        <f>'signal-per-mass-dry-weight'!Z152*100/'signal-per-mass-dry-weight'!Z$172</f>
        <v>0.0202313479913388</v>
      </c>
      <c r="AA152" s="66">
        <f>'signal-per-mass-dry-weight'!AA152*100/'signal-per-mass-dry-weight'!AA$172</f>
        <v>0.0191549921954342</v>
      </c>
      <c r="AB152" s="66">
        <f>'signal-per-mass-dry-weight'!AB152*100/'signal-per-mass-dry-weight'!AB$172</f>
        <v>0.0254950806257255</v>
      </c>
      <c r="AC152" s="66">
        <f>'signal-per-mass-dry-weight'!AC152*100/'signal-per-mass-dry-weight'!AC$172</f>
        <v>0.0288829671454525</v>
      </c>
      <c r="AD152" s="66">
        <f>'signal-per-mass-dry-weight'!AD152*100/'signal-per-mass-dry-weight'!AD$172</f>
        <v>0.0133288328505299</v>
      </c>
      <c r="AE152" s="66">
        <f>'signal-per-mass-dry-weight'!AE152*100/'signal-per-mass-dry-weight'!AE$172</f>
        <v>0.0216468315548722</v>
      </c>
      <c r="AF152" s="66">
        <f>'signal-per-mass-dry-weight'!AF152*100/'signal-per-mass-dry-weight'!AF$172</f>
        <v>0.0167929267037676</v>
      </c>
      <c r="AG152" s="66">
        <f>'signal-per-mass-dry-weight'!AG152*100/'signal-per-mass-dry-weight'!AG$172</f>
        <v>0.00706710730554081</v>
      </c>
      <c r="AH152" s="66">
        <f>'signal-per-mass-dry-weight'!AH152*100/'signal-per-mass-dry-weight'!AH$172</f>
        <v>0.0203527868209435</v>
      </c>
      <c r="AI152" s="66">
        <f>'signal-per-mass-dry-weight'!AI152*100/'signal-per-mass-dry-weight'!AI$172</f>
        <v>0.0209189946773525</v>
      </c>
      <c r="AJ152" s="66">
        <f>'signal-per-mass-dry-weight'!AJ152*100/'signal-per-mass-dry-weight'!AJ$172</f>
        <v>0.0134228489901828</v>
      </c>
      <c r="AK152" s="66">
        <f>'signal-per-mass-dry-weight'!AK152*100/'signal-per-mass-dry-weight'!AK$172</f>
        <v>0.0373470061060063</v>
      </c>
      <c r="AL152" s="66">
        <f>'signal-per-mass-dry-weight'!AL152*100/'signal-per-mass-dry-weight'!AL$172</f>
        <v>0.0102297091249468</v>
      </c>
      <c r="AM152" s="66">
        <f>'signal-per-mass-dry-weight'!AM152*100/'signal-per-mass-dry-weight'!AM$172</f>
        <v>0.0205887563190605</v>
      </c>
      <c r="AN152" s="66">
        <f>'signal-per-mass-dry-weight'!AN152*100/'signal-per-mass-dry-weight'!AN$172</f>
        <v>0.0397610567675366</v>
      </c>
      <c r="AO152" s="66">
        <f>'signal-per-mass-dry-weight'!AO152*100/'signal-per-mass-dry-weight'!AO$172</f>
        <v>0.0118200904380892</v>
      </c>
      <c r="AP152" s="66">
        <f>'signal-per-mass-dry-weight'!AP152*100/'signal-per-mass-dry-weight'!AP$172</f>
        <v>0.025847896215037</v>
      </c>
      <c r="AQ152" s="66">
        <f>'signal-per-mass-dry-weight'!AQ152*100/'signal-per-mass-dry-weight'!AQ$172</f>
        <v>0.0240426918752752</v>
      </c>
      <c r="AR152" s="66">
        <f>'signal-per-mass-dry-weight'!AR152*100/'signal-per-mass-dry-weight'!AR$172</f>
        <v>0.0365981995940898</v>
      </c>
      <c r="AS152" s="66">
        <f>'signal-per-mass-dry-weight'!AS152*100/'signal-per-mass-dry-weight'!AS$172</f>
        <v>0.0245359857279288</v>
      </c>
      <c r="AT152" s="66">
        <f>'signal-per-mass-dry-weight'!AT152*100/'signal-per-mass-dry-weight'!AT$172</f>
        <v>0.0359123848992528</v>
      </c>
      <c r="AU152" s="66">
        <f>'signal-per-mass-dry-weight'!AU152*100/'signal-per-mass-dry-weight'!AU$172</f>
        <v>0.0427673282451355</v>
      </c>
      <c r="AV152" s="66">
        <f>'signal-per-mass-dry-weight'!AV152*100/'signal-per-mass-dry-weight'!AV$172</f>
        <v>0.0216703898880629</v>
      </c>
      <c r="AW152" s="66">
        <f>'signal-per-mass-dry-weight'!AW152*100/'signal-per-mass-dry-weight'!AW$172</f>
        <v>0.0356281399500274</v>
      </c>
      <c r="AX152" s="66">
        <f>'signal-per-mass-dry-weight'!AX152*100/'signal-per-mass-dry-weight'!AX$172</f>
        <v>0.0263665519748153</v>
      </c>
      <c r="AY152" s="66">
        <f>'signal-per-mass-dry-weight'!AY152*100/'signal-per-mass-dry-weight'!AY$172</f>
        <v>0.0251873976275991</v>
      </c>
      <c r="AZ152" s="66">
        <f>'signal-per-mass-dry-weight'!AZ152*100/'signal-per-mass-dry-weight'!AZ$172</f>
        <v>0.0472641163427752</v>
      </c>
      <c r="BA152" s="66">
        <f>'signal-per-mass-dry-weight'!BA152*100/'signal-per-mass-dry-weight'!BA$172</f>
        <v>0.038382237946612</v>
      </c>
      <c r="BB152" s="66">
        <f>'signal-per-mass-dry-weight'!BB152*100/'signal-per-mass-dry-weight'!BB$172</f>
        <v>0.0354591346390169</v>
      </c>
      <c r="BC152" s="66">
        <f>'signal-per-mass-dry-weight'!BC152*100/'signal-per-mass-dry-weight'!BC$172</f>
        <v>0.0213484011859362</v>
      </c>
      <c r="BD152" s="66">
        <f>'signal-per-mass-dry-weight'!BD152*100/'signal-per-mass-dry-weight'!BD$172</f>
        <v>0.0252454800451942</v>
      </c>
      <c r="BE152" s="66">
        <f>'signal-per-mass-dry-weight'!BE152*100/'signal-per-mass-dry-weight'!BE$172</f>
        <v>0.0256227779567305</v>
      </c>
      <c r="BF152" s="66">
        <f>'signal-per-mass-dry-weight'!BF152*100/'signal-per-mass-dry-weight'!BF$172</f>
        <v>0.0338763950988088</v>
      </c>
      <c r="BG152" s="66">
        <f>'signal-per-mass-dry-weight'!BG152*100/'signal-per-mass-dry-weight'!BG$172</f>
        <v>0.023440239994338</v>
      </c>
      <c r="BH152" s="66">
        <f>'signal-per-mass-dry-weight'!BH152*100/'signal-per-mass-dry-weight'!BH$172</f>
        <v>0.0347316617872231</v>
      </c>
      <c r="BI152" s="66">
        <f>'signal-per-mass-dry-weight'!BI152*100/'signal-per-mass-dry-weight'!BI$172</f>
        <v>0.0335882232331425</v>
      </c>
      <c r="BJ152" s="66">
        <f>'signal-per-mass-dry-weight'!BJ152*100/'signal-per-mass-dry-weight'!BJ$172</f>
        <v>0.0153023584835818</v>
      </c>
      <c r="BK152" s="66">
        <f>'signal-per-mass-dry-weight'!BK152*100/'signal-per-mass-dry-weight'!BK$172</f>
        <v>0.0185703759031175</v>
      </c>
      <c r="BL152" s="66">
        <f>'signal-per-mass-dry-weight'!BL152*100/'signal-per-mass-dry-weight'!BL$172</f>
        <v>0.0124490025071566</v>
      </c>
      <c r="BM152" s="121">
        <f>'signal-per-mass-dry-weight'!BM152*100/'signal-per-mass-dry-weight'!BM$172</f>
        <v>0.00812438834693762</v>
      </c>
      <c r="BN152" s="66">
        <f>'signal-per-mass-dry-weight'!BN152*100/'signal-per-mass-dry-weight'!BN$172</f>
        <v>0.00566649414770889</v>
      </c>
      <c r="BO152" s="66">
        <f>'signal-per-mass-dry-weight'!BO152*100/'signal-per-mass-dry-weight'!BO$172</f>
        <v>0.0120374617115046</v>
      </c>
      <c r="BP152" s="66">
        <f>'signal-per-mass-dry-weight'!BP152*100/'signal-per-mass-dry-weight'!BP$172</f>
        <v>0</v>
      </c>
      <c r="BQ152" s="66">
        <f>'signal-per-mass-dry-weight'!BQ152*100/'signal-per-mass-dry-weight'!BQ$172</f>
        <v>0.0171854927039031</v>
      </c>
      <c r="BR152" s="66">
        <f>'signal-per-mass-dry-weight'!BR152*100/'signal-per-mass-dry-weight'!BR$172</f>
        <v>0.00387432320610375</v>
      </c>
      <c r="BS152" s="66">
        <f>'signal-per-mass-dry-weight'!BS152*100/'signal-per-mass-dry-weight'!BS$172</f>
        <v>0.00499284122852343</v>
      </c>
      <c r="BT152" s="66">
        <f>'signal-per-mass-dry-weight'!BT152*100/'signal-per-mass-dry-weight'!BT$172</f>
        <v>0.00525235086534746</v>
      </c>
      <c r="BU152" s="66">
        <f>'signal-per-mass-dry-weight'!BU152*100/'signal-per-mass-dry-weight'!BU$172</f>
        <v>0.0204437062557092</v>
      </c>
      <c r="BV152" s="66">
        <f>'signal-per-mass-dry-weight'!BV152*100/'signal-per-mass-dry-weight'!BV$172</f>
        <v>0.0129575411537076</v>
      </c>
      <c r="BW152" s="66">
        <f>'signal-per-mass-dry-weight'!BW152*100/'signal-per-mass-dry-weight'!BW$172</f>
        <v>0.00483129309101823</v>
      </c>
      <c r="BX152" s="66">
        <f>'signal-per-mass-dry-weight'!BX152*100/'signal-per-mass-dry-weight'!BX$172</f>
        <v>0.00824207471081338</v>
      </c>
      <c r="BY152" s="66">
        <f>'signal-per-mass-dry-weight'!BY152*100/'signal-per-mass-dry-weight'!BY$172</f>
        <v>0</v>
      </c>
      <c r="BZ152" s="66">
        <f>'signal-per-mass-dry-weight'!BZ152*100/'signal-per-mass-dry-weight'!BZ$172</f>
        <v>0.0173655464322872</v>
      </c>
      <c r="CA152" s="66">
        <f>'signal-per-mass-dry-weight'!CA152*100/'signal-per-mass-dry-weight'!CA$172</f>
        <v>0.012043193317812</v>
      </c>
      <c r="CB152" s="66">
        <f>'signal-per-mass-dry-weight'!CB152*100/'signal-per-mass-dry-weight'!CB$172</f>
        <v>0.0123356424328501</v>
      </c>
      <c r="CC152" s="66">
        <f>'signal-per-mass-dry-weight'!CC152*100/'signal-per-mass-dry-weight'!CC$172</f>
        <v>0.0168884688788535</v>
      </c>
      <c r="CD152" s="66">
        <f>'signal-per-mass-dry-weight'!CD152*100/'signal-per-mass-dry-weight'!CD$172</f>
        <v>0.00218168304212388</v>
      </c>
      <c r="CE152" s="66">
        <f>'signal-per-mass-dry-weight'!CE152*100/'signal-per-mass-dry-weight'!CE$172</f>
        <v>0</v>
      </c>
      <c r="CF152" s="66">
        <f>'signal-per-mass-dry-weight'!CF152*100/'signal-per-mass-dry-weight'!CF$172</f>
        <v>0.00670986426518002</v>
      </c>
      <c r="CG152" s="66">
        <f>'signal-per-mass-dry-weight'!CG152*100/'signal-per-mass-dry-weight'!CG$172</f>
        <v>0.00696294281840063</v>
      </c>
      <c r="CH152" s="66">
        <f>'signal-per-mass-dry-weight'!CH152*100/'signal-per-mass-dry-weight'!CH$172</f>
        <v>0</v>
      </c>
      <c r="CI152" s="66">
        <f>'signal-per-mass-dry-weight'!CI152*100/'signal-per-mass-dry-weight'!CI$172</f>
        <v>0.00607718342106541</v>
      </c>
      <c r="CJ152" s="66">
        <f>'signal-per-mass-dry-weight'!CJ152*100/'signal-per-mass-dry-weight'!CJ$172</f>
        <v>0.0105027365316111</v>
      </c>
      <c r="CK152" s="66">
        <f>'signal-per-mass-dry-weight'!CK152*100/'signal-per-mass-dry-weight'!CK$172</f>
        <v>0</v>
      </c>
      <c r="CL152" s="66">
        <f>'signal-per-mass-dry-weight'!CL152*100/'signal-per-mass-dry-weight'!CL$172</f>
        <v>0.0095606440236822</v>
      </c>
      <c r="CM152" s="66">
        <f>'signal-per-mass-dry-weight'!CM152*100/'signal-per-mass-dry-weight'!CM$172</f>
        <v>0</v>
      </c>
      <c r="CN152" s="66">
        <f>'signal-per-mass-dry-weight'!CN152*100/'signal-per-mass-dry-weight'!CN$172</f>
        <v>0.0035863150961223</v>
      </c>
      <c r="CO152" s="66">
        <f>'signal-per-mass-dry-weight'!CO152*100/'signal-per-mass-dry-weight'!CO$172</f>
        <v>0</v>
      </c>
      <c r="CP152" s="66">
        <f>'signal-per-mass-dry-weight'!CP152*100/'signal-per-mass-dry-weight'!CP$172</f>
        <v>0</v>
      </c>
      <c r="CQ152" s="66">
        <f>'signal-per-mass-dry-weight'!CQ152*100/'signal-per-mass-dry-weight'!CQ$172</f>
        <v>0.00526466511144579</v>
      </c>
      <c r="CR152" s="66">
        <f>'signal-per-mass-dry-weight'!CR152*100/'signal-per-mass-dry-weight'!CR$172</f>
        <v>0</v>
      </c>
      <c r="CS152" s="66">
        <f>'signal-per-mass-dry-weight'!CS152*100/'signal-per-mass-dry-weight'!CS$172</f>
        <v>0.00944857139438616</v>
      </c>
      <c r="CT152" s="66">
        <f>'signal-per-mass-dry-weight'!CT152*100/'signal-per-mass-dry-weight'!CT$172</f>
        <v>0</v>
      </c>
      <c r="CU152" s="66">
        <f>'signal-per-mass-dry-weight'!CU152*100/'signal-per-mass-dry-weight'!CU$172</f>
        <v>0</v>
      </c>
      <c r="CV152" s="66">
        <f>'signal-per-mass-dry-weight'!CV152*100/'signal-per-mass-dry-weight'!CV$172</f>
        <v>0.00596181023251249</v>
      </c>
      <c r="CW152" s="66">
        <f>'signal-per-mass-dry-weight'!CW152*100/'signal-per-mass-dry-weight'!CW$172</f>
        <v>0.00800356584192665</v>
      </c>
      <c r="CX152" s="66">
        <f>'signal-per-mass-dry-weight'!CX152*100/'signal-per-mass-dry-weight'!CX$172</f>
        <v>0.00851615932501062</v>
      </c>
      <c r="CY152" s="66">
        <f>'signal-per-mass-dry-weight'!CY152*100/'signal-per-mass-dry-weight'!CY$172</f>
        <v>0</v>
      </c>
      <c r="CZ152" s="66">
        <f>'signal-per-mass-dry-weight'!CZ152*100/'signal-per-mass-dry-weight'!CZ$172</f>
        <v>0.0107359374604665</v>
      </c>
    </row>
    <row r="153" spans="1:104">
      <c r="A153">
        <f>'imported data from Web Calc'!A161</f>
        <v>870.6</v>
      </c>
      <c r="B153" t="str">
        <f>'imported data from Web Calc'!B161</f>
        <v>C48H88O10PN</v>
      </c>
      <c r="C153" s="61" t="str">
        <f>'imported data from Web Calc'!C161</f>
        <v>PS(42:3)</v>
      </c>
      <c r="D153" s="96"/>
      <c r="E153" s="96"/>
      <c r="F153" s="96"/>
      <c r="G153" s="66">
        <f>'signal-per-mass-dry-weight'!G153*100/'signal-per-mass-dry-weight'!G$172</f>
        <v>0.192379652200685</v>
      </c>
      <c r="H153" s="66">
        <f>'signal-per-mass-dry-weight'!H153*100/'signal-per-mass-dry-weight'!H$172</f>
        <v>0.131098695396848</v>
      </c>
      <c r="I153" s="66">
        <f>'signal-per-mass-dry-weight'!I153*100/'signal-per-mass-dry-weight'!I$172</f>
        <v>0.124254546584352</v>
      </c>
      <c r="J153" s="66">
        <f>'signal-per-mass-dry-weight'!J153*100/'signal-per-mass-dry-weight'!J$172</f>
        <v>0.145995706573402</v>
      </c>
      <c r="K153" s="66">
        <f>'signal-per-mass-dry-weight'!K153*100/'signal-per-mass-dry-weight'!K$172</f>
        <v>0.192493750172726</v>
      </c>
      <c r="L153" s="66">
        <f>'signal-per-mass-dry-weight'!L153*100/'signal-per-mass-dry-weight'!L$172</f>
        <v>0.137024814511309</v>
      </c>
      <c r="M153" s="66">
        <f>'signal-per-mass-dry-weight'!M153*100/'signal-per-mass-dry-weight'!M$172</f>
        <v>0.150794509531835</v>
      </c>
      <c r="N153" s="66">
        <f>'signal-per-mass-dry-weight'!N153*100/'signal-per-mass-dry-weight'!N$172</f>
        <v>0.163643602445593</v>
      </c>
      <c r="O153" s="66">
        <f>'signal-per-mass-dry-weight'!O153*100/'signal-per-mass-dry-weight'!O$172</f>
        <v>0.163379867069991</v>
      </c>
      <c r="P153" s="66">
        <f>'signal-per-mass-dry-weight'!P153*100/'signal-per-mass-dry-weight'!P$172</f>
        <v>0.14774897468121</v>
      </c>
      <c r="Q153" s="66">
        <f t="shared" si="6"/>
        <v>0.154881411916795</v>
      </c>
      <c r="R153" s="115">
        <f t="shared" si="7"/>
        <v>0.0234255712223856</v>
      </c>
      <c r="S153" s="66">
        <f t="shared" si="8"/>
        <v>0.15124843538339</v>
      </c>
      <c r="T153" s="66">
        <f>'signal-per-mass-dry-weight'!T153*100/'signal-per-mass-dry-weight'!T$172</f>
        <v>0.181762457501226</v>
      </c>
      <c r="U153" s="66">
        <f>'signal-per-mass-dry-weight'!U153*100/'signal-per-mass-dry-weight'!U$172</f>
        <v>0.240137689643806</v>
      </c>
      <c r="V153" s="66">
        <f>'signal-per-mass-dry-weight'!V153*100/'signal-per-mass-dry-weight'!V$172</f>
        <v>0.192716615587063</v>
      </c>
      <c r="W153" s="66">
        <f>'signal-per-mass-dry-weight'!W153*100/'signal-per-mass-dry-weight'!W$172</f>
        <v>0.185636523014423</v>
      </c>
      <c r="X153" s="66">
        <f>'signal-per-mass-dry-weight'!X153*100/'signal-per-mass-dry-weight'!X$172</f>
        <v>0.187539924096886</v>
      </c>
      <c r="Y153" s="66">
        <f>'signal-per-mass-dry-weight'!Y153*100/'signal-per-mass-dry-weight'!Y$172</f>
        <v>0.186575108803208</v>
      </c>
      <c r="Z153" s="66">
        <f>'signal-per-mass-dry-weight'!Z153*100/'signal-per-mass-dry-weight'!Z$172</f>
        <v>0.167997016231877</v>
      </c>
      <c r="AA153" s="66">
        <f>'signal-per-mass-dry-weight'!AA153*100/'signal-per-mass-dry-weight'!AA$172</f>
        <v>0.100563709026029</v>
      </c>
      <c r="AB153" s="66">
        <f>'signal-per-mass-dry-weight'!AB153*100/'signal-per-mass-dry-weight'!AB$172</f>
        <v>0.12881724947735</v>
      </c>
      <c r="AC153" s="66">
        <f>'signal-per-mass-dry-weight'!AC153*100/'signal-per-mass-dry-weight'!AC$172</f>
        <v>0.187739286445441</v>
      </c>
      <c r="AD153" s="66">
        <f>'signal-per-mass-dry-weight'!AD153*100/'signal-per-mass-dry-weight'!AD$172</f>
        <v>0.143760982887858</v>
      </c>
      <c r="AE153" s="66">
        <f>'signal-per-mass-dry-weight'!AE153*100/'signal-per-mass-dry-weight'!AE$172</f>
        <v>0.156166427645864</v>
      </c>
      <c r="AF153" s="66">
        <f>'signal-per-mass-dry-weight'!AF153*100/'signal-per-mass-dry-weight'!AF$172</f>
        <v>0.120202001669073</v>
      </c>
      <c r="AG153" s="66">
        <f>'signal-per-mass-dry-weight'!AG153*100/'signal-per-mass-dry-weight'!AG$172</f>
        <v>0.122496526629374</v>
      </c>
      <c r="AH153" s="66">
        <f>'signal-per-mass-dry-weight'!AH153*100/'signal-per-mass-dry-weight'!AH$172</f>
        <v>0.165216740075894</v>
      </c>
      <c r="AI153" s="66">
        <f>'signal-per-mass-dry-weight'!AI153*100/'signal-per-mass-dry-weight'!AI$172</f>
        <v>0.176649288386532</v>
      </c>
      <c r="AJ153" s="66">
        <f>'signal-per-mass-dry-weight'!AJ153*100/'signal-per-mass-dry-weight'!AJ$172</f>
        <v>0.145531941683034</v>
      </c>
      <c r="AK153" s="66">
        <f>'signal-per-mass-dry-weight'!AK153*100/'signal-per-mass-dry-weight'!AK$172</f>
        <v>0.137717085015898</v>
      </c>
      <c r="AL153" s="66">
        <f>'signal-per-mass-dry-weight'!AL153*100/'signal-per-mass-dry-weight'!AL$172</f>
        <v>0.113988187392265</v>
      </c>
      <c r="AM153" s="66">
        <f>'signal-per-mass-dry-weight'!AM153*100/'signal-per-mass-dry-weight'!AM$172</f>
        <v>0.173363295961944</v>
      </c>
      <c r="AN153" s="66">
        <f>'signal-per-mass-dry-weight'!AN153*100/'signal-per-mass-dry-weight'!AN$172</f>
        <v>0.201343223631356</v>
      </c>
      <c r="AO153" s="66">
        <f>'signal-per-mass-dry-weight'!AO153*100/'signal-per-mass-dry-weight'!AO$172</f>
        <v>0.119045196555042</v>
      </c>
      <c r="AP153" s="66">
        <f>'signal-per-mass-dry-weight'!AP153*100/'signal-per-mass-dry-weight'!AP$172</f>
        <v>0.177242716903111</v>
      </c>
      <c r="AQ153" s="66">
        <f>'signal-per-mass-dry-weight'!AQ153*100/'signal-per-mass-dry-weight'!AQ$172</f>
        <v>0.185950439693584</v>
      </c>
      <c r="AR153" s="66">
        <f>'signal-per-mass-dry-weight'!AR153*100/'signal-per-mass-dry-weight'!AR$172</f>
        <v>0.185887258369981</v>
      </c>
      <c r="AS153" s="66">
        <f>'signal-per-mass-dry-weight'!AS153*100/'signal-per-mass-dry-weight'!AS$172</f>
        <v>0.180765119342496</v>
      </c>
      <c r="AT153" s="66">
        <f>'signal-per-mass-dry-weight'!AT153*100/'signal-per-mass-dry-weight'!AT$172</f>
        <v>0.20894478486838</v>
      </c>
      <c r="AU153" s="66">
        <f>'signal-per-mass-dry-weight'!AU153*100/'signal-per-mass-dry-weight'!AU$172</f>
        <v>0.219312945452189</v>
      </c>
      <c r="AV153" s="66">
        <f>'signal-per-mass-dry-weight'!AV153*100/'signal-per-mass-dry-weight'!AV$172</f>
        <v>0.253376866383505</v>
      </c>
      <c r="AW153" s="66">
        <f>'signal-per-mass-dry-weight'!AW153*100/'signal-per-mass-dry-weight'!AW$172</f>
        <v>0.276118084612713</v>
      </c>
      <c r="AX153" s="66">
        <f>'signal-per-mass-dry-weight'!AX153*100/'signal-per-mass-dry-weight'!AX$172</f>
        <v>0.207261123751397</v>
      </c>
      <c r="AY153" s="66">
        <f>'signal-per-mass-dry-weight'!AY153*100/'signal-per-mass-dry-weight'!AY$172</f>
        <v>0.22298254958551</v>
      </c>
      <c r="AZ153" s="66">
        <f>'signal-per-mass-dry-weight'!AZ153*100/'signal-per-mass-dry-weight'!AZ$172</f>
        <v>0.333252074552449</v>
      </c>
      <c r="BA153" s="66">
        <f>'signal-per-mass-dry-weight'!BA153*100/'signal-per-mass-dry-weight'!BA$172</f>
        <v>0.261786545994841</v>
      </c>
      <c r="BB153" s="66">
        <f>'signal-per-mass-dry-weight'!BB153*100/'signal-per-mass-dry-weight'!BB$172</f>
        <v>0.247011937909084</v>
      </c>
      <c r="BC153" s="66">
        <f>'signal-per-mass-dry-weight'!BC153*100/'signal-per-mass-dry-weight'!BC$172</f>
        <v>0.192135610673426</v>
      </c>
      <c r="BD153" s="66">
        <f>'signal-per-mass-dry-weight'!BD153*100/'signal-per-mass-dry-weight'!BD$172</f>
        <v>0.188069041266912</v>
      </c>
      <c r="BE153" s="66">
        <f>'signal-per-mass-dry-weight'!BE153*100/'signal-per-mass-dry-weight'!BE$172</f>
        <v>0.17890992327682</v>
      </c>
      <c r="BF153" s="66">
        <f>'signal-per-mass-dry-weight'!BF153*100/'signal-per-mass-dry-weight'!BF$172</f>
        <v>0.195794080147352</v>
      </c>
      <c r="BG153" s="66">
        <f>'signal-per-mass-dry-weight'!BG153*100/'signal-per-mass-dry-weight'!BG$172</f>
        <v>0.194480741203023</v>
      </c>
      <c r="BH153" s="66">
        <f>'signal-per-mass-dry-weight'!BH153*100/'signal-per-mass-dry-weight'!BH$172</f>
        <v>0.196812750127597</v>
      </c>
      <c r="BI153" s="66">
        <f>'signal-per-mass-dry-weight'!BI153*100/'signal-per-mass-dry-weight'!BI$172</f>
        <v>0.190333264987808</v>
      </c>
      <c r="BJ153" s="66">
        <f>'signal-per-mass-dry-weight'!BJ153*100/'signal-per-mass-dry-weight'!BJ$172</f>
        <v>0.146222536620893</v>
      </c>
      <c r="BK153" s="66">
        <f>'signal-per-mass-dry-weight'!BK153*100/'signal-per-mass-dry-weight'!BK$172</f>
        <v>0.146499632124594</v>
      </c>
      <c r="BL153" s="66">
        <f>'signal-per-mass-dry-weight'!BL153*100/'signal-per-mass-dry-weight'!BL$172</f>
        <v>0.227638902988006</v>
      </c>
      <c r="BM153" s="121">
        <f>'signal-per-mass-dry-weight'!BM153*100/'signal-per-mass-dry-weight'!BM$172</f>
        <v>0.0595788478775426</v>
      </c>
      <c r="BN153" s="66">
        <f>'signal-per-mass-dry-weight'!BN153*100/'signal-per-mass-dry-weight'!BN$172</f>
        <v>0.157245212598922</v>
      </c>
      <c r="BO153" s="66">
        <f>'signal-per-mass-dry-weight'!BO153*100/'signal-per-mass-dry-weight'!BO$172</f>
        <v>0.111504908485516</v>
      </c>
      <c r="BP153" s="66">
        <f>'signal-per-mass-dry-weight'!BP153*100/'signal-per-mass-dry-weight'!BP$172</f>
        <v>0.0585336614411556</v>
      </c>
      <c r="BQ153" s="66">
        <f>'signal-per-mass-dry-weight'!BQ153*100/'signal-per-mass-dry-weight'!BQ$172</f>
        <v>0.164778547690365</v>
      </c>
      <c r="BR153" s="66">
        <f>'signal-per-mass-dry-weight'!BR153*100/'signal-per-mass-dry-weight'!BR$172</f>
        <v>0.0832979489312305</v>
      </c>
      <c r="BS153" s="66">
        <f>'signal-per-mass-dry-weight'!BS153*100/'signal-per-mass-dry-weight'!BS$172</f>
        <v>0.150339996992205</v>
      </c>
      <c r="BT153" s="66">
        <f>'signal-per-mass-dry-weight'!BT153*100/'signal-per-mass-dry-weight'!BT$172</f>
        <v>0.0538365963698114</v>
      </c>
      <c r="BU153" s="66">
        <f>'signal-per-mass-dry-weight'!BU153*100/'signal-per-mass-dry-weight'!BU$172</f>
        <v>0.130194129312674</v>
      </c>
      <c r="BV153" s="66">
        <f>'signal-per-mass-dry-weight'!BV153*100/'signal-per-mass-dry-weight'!BV$172</f>
        <v>0.131015138331933</v>
      </c>
      <c r="BW153" s="66">
        <f>'signal-per-mass-dry-weight'!BW153*100/'signal-per-mass-dry-weight'!BW$172</f>
        <v>0.0978336850931192</v>
      </c>
      <c r="BX153" s="66">
        <f>'signal-per-mass-dry-weight'!BX153*100/'signal-per-mass-dry-weight'!BX$172</f>
        <v>0.14188142895043</v>
      </c>
      <c r="BY153" s="66">
        <f>'signal-per-mass-dry-weight'!BY153*100/'signal-per-mass-dry-weight'!BY$172</f>
        <v>0</v>
      </c>
      <c r="BZ153" s="66">
        <f>'signal-per-mass-dry-weight'!BZ153*100/'signal-per-mass-dry-weight'!BZ$172</f>
        <v>0.174895860496607</v>
      </c>
      <c r="CA153" s="66">
        <f>'signal-per-mass-dry-weight'!CA153*100/'signal-per-mass-dry-weight'!CA$172</f>
        <v>0.138496723154838</v>
      </c>
      <c r="CB153" s="66">
        <f>'signal-per-mass-dry-weight'!CB153*100/'signal-per-mass-dry-weight'!CB$172</f>
        <v>0.133048714811454</v>
      </c>
      <c r="CC153" s="66">
        <f>'signal-per-mass-dry-weight'!CC153*100/'signal-per-mass-dry-weight'!CC$172</f>
        <v>0.0856486635999001</v>
      </c>
      <c r="CD153" s="66">
        <f>'signal-per-mass-dry-weight'!CD153*100/'signal-per-mass-dry-weight'!CD$172</f>
        <v>0.115083780472034</v>
      </c>
      <c r="CE153" s="66">
        <f>'signal-per-mass-dry-weight'!CE153*100/'signal-per-mass-dry-weight'!CE$172</f>
        <v>0.0823334217537411</v>
      </c>
      <c r="CF153" s="66">
        <f>'signal-per-mass-dry-weight'!CF153*100/'signal-per-mass-dry-weight'!CF$172</f>
        <v>0.0771634390495702</v>
      </c>
      <c r="CG153" s="66">
        <f>'signal-per-mass-dry-weight'!CG153*100/'signal-per-mass-dry-weight'!CG$172</f>
        <v>0.0800738424116073</v>
      </c>
      <c r="CH153" s="66">
        <f>'signal-per-mass-dry-weight'!CH153*100/'signal-per-mass-dry-weight'!CH$172</f>
        <v>0.0393712971772128</v>
      </c>
      <c r="CI153" s="66">
        <f>'signal-per-mass-dry-weight'!CI153*100/'signal-per-mass-dry-weight'!CI$172</f>
        <v>0.132347550058758</v>
      </c>
      <c r="CJ153" s="66">
        <f>'signal-per-mass-dry-weight'!CJ153*100/'signal-per-mass-dry-weight'!CJ$172</f>
        <v>0.120781470113528</v>
      </c>
      <c r="CK153" s="66">
        <f>'signal-per-mass-dry-weight'!CK153*100/'signal-per-mass-dry-weight'!CK$172</f>
        <v>0.081132071590142</v>
      </c>
      <c r="CL153" s="66">
        <f>'signal-per-mass-dry-weight'!CL153*100/'signal-per-mass-dry-weight'!CL$172</f>
        <v>0.136660970456163</v>
      </c>
      <c r="CM153" s="66">
        <f>'signal-per-mass-dry-weight'!CM153*100/'signal-per-mass-dry-weight'!CM$172</f>
        <v>0.156661037681783</v>
      </c>
      <c r="CN153" s="66">
        <f>'signal-per-mass-dry-weight'!CN153*100/'signal-per-mass-dry-weight'!CN$172</f>
        <v>0.109980329614417</v>
      </c>
      <c r="CO153" s="66">
        <f>'signal-per-mass-dry-weight'!CO153*100/'signal-per-mass-dry-weight'!CO$172</f>
        <v>0.0979726330350803</v>
      </c>
      <c r="CP153" s="66">
        <f>'signal-per-mass-dry-weight'!CP153*100/'signal-per-mass-dry-weight'!CP$172</f>
        <v>0.126277071759916</v>
      </c>
      <c r="CQ153" s="66">
        <f>'signal-per-mass-dry-weight'!CQ153*100/'signal-per-mass-dry-weight'!CQ$172</f>
        <v>0.102953451068273</v>
      </c>
      <c r="CR153" s="66">
        <f>'signal-per-mass-dry-weight'!CR153*100/'signal-per-mass-dry-weight'!CR$172</f>
        <v>0.083205637564838</v>
      </c>
      <c r="CS153" s="66">
        <f>'signal-per-mass-dry-weight'!CS153*100/'signal-per-mass-dry-weight'!CS$172</f>
        <v>0.100784761540119</v>
      </c>
      <c r="CT153" s="66">
        <f>'signal-per-mass-dry-weight'!CT153*100/'signal-per-mass-dry-weight'!CT$172</f>
        <v>0.0864665456881197</v>
      </c>
      <c r="CU153" s="66">
        <f>'signal-per-mass-dry-weight'!CU153*100/'signal-per-mass-dry-weight'!CU$172</f>
        <v>0</v>
      </c>
      <c r="CV153" s="66">
        <f>'signal-per-mass-dry-weight'!CV153*100/'signal-per-mass-dry-weight'!CV$172</f>
        <v>0.159644029559501</v>
      </c>
      <c r="CW153" s="66">
        <f>'signal-per-mass-dry-weight'!CW153*100/'signal-per-mass-dry-weight'!CW$172</f>
        <v>0.109943720249624</v>
      </c>
      <c r="CX153" s="66">
        <f>'signal-per-mass-dry-weight'!CX153*100/'signal-per-mass-dry-weight'!CX$172</f>
        <v>0.0872906330813589</v>
      </c>
      <c r="CY153" s="66">
        <f>'signal-per-mass-dry-weight'!CY153*100/'signal-per-mass-dry-weight'!CY$172</f>
        <v>0.0226740384467454</v>
      </c>
      <c r="CZ153" s="66">
        <f>'signal-per-mass-dry-weight'!CZ153*100/'signal-per-mass-dry-weight'!CZ$172</f>
        <v>0.145829817171337</v>
      </c>
    </row>
    <row r="154" spans="1:104">
      <c r="A154">
        <f>'imported data from Web Calc'!A162</f>
        <v>872.6</v>
      </c>
      <c r="B154" t="str">
        <f>'imported data from Web Calc'!B162</f>
        <v>C48H90O10PN</v>
      </c>
      <c r="C154" s="61" t="str">
        <f>'imported data from Web Calc'!C162</f>
        <v>PS(42:2)</v>
      </c>
      <c r="D154" s="96"/>
      <c r="E154" s="96"/>
      <c r="F154" s="96"/>
      <c r="G154" s="66">
        <f>'signal-per-mass-dry-weight'!G154*100/'signal-per-mass-dry-weight'!G$172</f>
        <v>0.257216465363258</v>
      </c>
      <c r="H154" s="66">
        <f>'signal-per-mass-dry-weight'!H154*100/'signal-per-mass-dry-weight'!H$172</f>
        <v>0.239695375912147</v>
      </c>
      <c r="I154" s="66">
        <f>'signal-per-mass-dry-weight'!I154*100/'signal-per-mass-dry-weight'!I$172</f>
        <v>0.274856261423501</v>
      </c>
      <c r="J154" s="66">
        <f>'signal-per-mass-dry-weight'!J154*100/'signal-per-mass-dry-weight'!J$172</f>
        <v>0.193229611641268</v>
      </c>
      <c r="K154" s="66">
        <f>'signal-per-mass-dry-weight'!K154*100/'signal-per-mass-dry-weight'!K$172</f>
        <v>0.268255648467059</v>
      </c>
      <c r="L154" s="66">
        <f>'signal-per-mass-dry-weight'!L154*100/'signal-per-mass-dry-weight'!L$172</f>
        <v>0.245151030701512</v>
      </c>
      <c r="M154" s="66">
        <f>'signal-per-mass-dry-weight'!M154*100/'signal-per-mass-dry-weight'!M$172</f>
        <v>0.220316653536772</v>
      </c>
      <c r="N154" s="66">
        <f>'signal-per-mass-dry-weight'!N154*100/'signal-per-mass-dry-weight'!N$172</f>
        <v>0.314315455916841</v>
      </c>
      <c r="O154" s="66">
        <f>'signal-per-mass-dry-weight'!O154*100/'signal-per-mass-dry-weight'!O$172</f>
        <v>0.210866291848464</v>
      </c>
      <c r="P154" s="66">
        <f>'signal-per-mass-dry-weight'!P154*100/'signal-per-mass-dry-weight'!P$172</f>
        <v>0.24234843132099</v>
      </c>
      <c r="Q154" s="66">
        <f t="shared" si="6"/>
        <v>0.246625122613181</v>
      </c>
      <c r="R154" s="115">
        <f t="shared" si="7"/>
        <v>0.0347201976932447</v>
      </c>
      <c r="S154" s="66">
        <f t="shared" si="8"/>
        <v>0.140781268855978</v>
      </c>
      <c r="T154" s="66">
        <f>'signal-per-mass-dry-weight'!T154*100/'signal-per-mass-dry-weight'!T$172</f>
        <v>0.265567568065815</v>
      </c>
      <c r="U154" s="66">
        <f>'signal-per-mass-dry-weight'!U154*100/'signal-per-mass-dry-weight'!U$172</f>
        <v>0.310989125101776</v>
      </c>
      <c r="V154" s="66">
        <f>'signal-per-mass-dry-weight'!V154*100/'signal-per-mass-dry-weight'!V$172</f>
        <v>0.29769907485265</v>
      </c>
      <c r="W154" s="66">
        <f>'signal-per-mass-dry-weight'!W154*100/'signal-per-mass-dry-weight'!W$172</f>
        <v>0.245576012588323</v>
      </c>
      <c r="X154" s="66">
        <f>'signal-per-mass-dry-weight'!X154*100/'signal-per-mass-dry-weight'!X$172</f>
        <v>0.27793855807837</v>
      </c>
      <c r="Y154" s="66">
        <f>'signal-per-mass-dry-weight'!Y154*100/'signal-per-mass-dry-weight'!Y$172</f>
        <v>0.255684925481461</v>
      </c>
      <c r="Z154" s="66">
        <f>'signal-per-mass-dry-weight'!Z154*100/'signal-per-mass-dry-weight'!Z$172</f>
        <v>0.264416035456422</v>
      </c>
      <c r="AA154" s="66">
        <f>'signal-per-mass-dry-weight'!AA154*100/'signal-per-mass-dry-weight'!AA$172</f>
        <v>0.21349835051161</v>
      </c>
      <c r="AB154" s="66">
        <f>'signal-per-mass-dry-weight'!AB154*100/'signal-per-mass-dry-weight'!AB$172</f>
        <v>0.224759263411001</v>
      </c>
      <c r="AC154" s="66">
        <f>'signal-per-mass-dry-weight'!AC154*100/'signal-per-mass-dry-weight'!AC$172</f>
        <v>0.294206819593306</v>
      </c>
      <c r="AD154" s="66">
        <f>'signal-per-mass-dry-weight'!AD154*100/'signal-per-mass-dry-weight'!AD$172</f>
        <v>0.21659353382111</v>
      </c>
      <c r="AE154" s="66">
        <f>'signal-per-mass-dry-weight'!AE154*100/'signal-per-mass-dry-weight'!AE$172</f>
        <v>0.305374945149091</v>
      </c>
      <c r="AF154" s="66">
        <f>'signal-per-mass-dry-weight'!AF154*100/'signal-per-mass-dry-weight'!AF$172</f>
        <v>0.209911583797095</v>
      </c>
      <c r="AG154" s="66">
        <f>'signal-per-mass-dry-weight'!AG154*100/'signal-per-mass-dry-weight'!AG$172</f>
        <v>0.198271621627673</v>
      </c>
      <c r="AH154" s="66">
        <f>'signal-per-mass-dry-weight'!AH154*100/'signal-per-mass-dry-weight'!AH$172</f>
        <v>0.252913306819078</v>
      </c>
      <c r="AI154" s="66">
        <f>'signal-per-mass-dry-weight'!AI154*100/'signal-per-mass-dry-weight'!AI$172</f>
        <v>0.366082406853668</v>
      </c>
      <c r="AJ154" s="66">
        <f>'signal-per-mass-dry-weight'!AJ154*100/'signal-per-mass-dry-weight'!AJ$172</f>
        <v>0.224302871283317</v>
      </c>
      <c r="AK154" s="66">
        <f>'signal-per-mass-dry-weight'!AK154*100/'signal-per-mass-dry-weight'!AK$172</f>
        <v>0.275725943517</v>
      </c>
      <c r="AL154" s="66">
        <f>'signal-per-mass-dry-weight'!AL154*100/'signal-per-mass-dry-weight'!AL$172</f>
        <v>0.195460513637377</v>
      </c>
      <c r="AM154" s="66">
        <f>'signal-per-mass-dry-weight'!AM154*100/'signal-per-mass-dry-weight'!AM$172</f>
        <v>0.282722414671157</v>
      </c>
      <c r="AN154" s="66">
        <f>'signal-per-mass-dry-weight'!AN154*100/'signal-per-mass-dry-weight'!AN$172</f>
        <v>0.286575701702192</v>
      </c>
      <c r="AO154" s="66">
        <f>'signal-per-mass-dry-weight'!AO154*100/'signal-per-mass-dry-weight'!AO$172</f>
        <v>0.213183773972681</v>
      </c>
      <c r="AP154" s="66">
        <f>'signal-per-mass-dry-weight'!AP154*100/'signal-per-mass-dry-weight'!AP$172</f>
        <v>0.307273460107328</v>
      </c>
      <c r="AQ154" s="66">
        <f>'signal-per-mass-dry-weight'!AQ154*100/'signal-per-mass-dry-weight'!AQ$172</f>
        <v>0.247274520869128</v>
      </c>
      <c r="AR154" s="66">
        <f>'signal-per-mass-dry-weight'!AR154*100/'signal-per-mass-dry-weight'!AR$172</f>
        <v>0.275802978955461</v>
      </c>
      <c r="AS154" s="66">
        <f>'signal-per-mass-dry-weight'!AS154*100/'signal-per-mass-dry-weight'!AS$172</f>
        <v>0.254122709324976</v>
      </c>
      <c r="AT154" s="66">
        <f>'signal-per-mass-dry-weight'!AT154*100/'signal-per-mass-dry-weight'!AT$172</f>
        <v>0.344840514089416</v>
      </c>
      <c r="AU154" s="66">
        <f>'signal-per-mass-dry-weight'!AU154*100/'signal-per-mass-dry-weight'!AU$172</f>
        <v>0.385297118793828</v>
      </c>
      <c r="AV154" s="66">
        <f>'signal-per-mass-dry-weight'!AV154*100/'signal-per-mass-dry-weight'!AV$172</f>
        <v>0.370897057699538</v>
      </c>
      <c r="AW154" s="66">
        <f>'signal-per-mass-dry-weight'!AW154*100/'signal-per-mass-dry-weight'!AW$172</f>
        <v>0.432505064297208</v>
      </c>
      <c r="AX154" s="66">
        <f>'signal-per-mass-dry-weight'!AX154*100/'signal-per-mass-dry-weight'!AX$172</f>
        <v>0.2912002101016</v>
      </c>
      <c r="AY154" s="66">
        <f>'signal-per-mass-dry-weight'!AY154*100/'signal-per-mass-dry-weight'!AY$172</f>
        <v>0.305582397687783</v>
      </c>
      <c r="AZ154" s="66">
        <f>'signal-per-mass-dry-weight'!AZ154*100/'signal-per-mass-dry-weight'!AZ$172</f>
        <v>0.53873081763587</v>
      </c>
      <c r="BA154" s="66">
        <f>'signal-per-mass-dry-weight'!BA154*100/'signal-per-mass-dry-weight'!BA$172</f>
        <v>0.386282779334493</v>
      </c>
      <c r="BB154" s="66">
        <f>'signal-per-mass-dry-weight'!BB154*100/'signal-per-mass-dry-weight'!BB$172</f>
        <v>0.359098863505298</v>
      </c>
      <c r="BC154" s="66">
        <f>'signal-per-mass-dry-weight'!BC154*100/'signal-per-mass-dry-weight'!BC$172</f>
        <v>0.339406221979533</v>
      </c>
      <c r="BD154" s="66">
        <f>'signal-per-mass-dry-weight'!BD154*100/'signal-per-mass-dry-weight'!BD$172</f>
        <v>0.269578672575621</v>
      </c>
      <c r="BE154" s="66">
        <f>'signal-per-mass-dry-weight'!BE154*100/'signal-per-mass-dry-weight'!BE$172</f>
        <v>0.299494312520556</v>
      </c>
      <c r="BF154" s="66">
        <f>'signal-per-mass-dry-weight'!BF154*100/'signal-per-mass-dry-weight'!BF$172</f>
        <v>0.285652653587413</v>
      </c>
      <c r="BG154" s="66">
        <f>'signal-per-mass-dry-weight'!BG154*100/'signal-per-mass-dry-weight'!BG$172</f>
        <v>0.308568784300466</v>
      </c>
      <c r="BH154" s="66">
        <f>'signal-per-mass-dry-weight'!BH154*100/'signal-per-mass-dry-weight'!BH$172</f>
        <v>0.29907819872331</v>
      </c>
      <c r="BI154" s="66">
        <f>'signal-per-mass-dry-weight'!BI154*100/'signal-per-mass-dry-weight'!BI$172</f>
        <v>0.395361377640115</v>
      </c>
      <c r="BJ154" s="66">
        <f>'signal-per-mass-dry-weight'!BJ154*100/'signal-per-mass-dry-weight'!BJ$172</f>
        <v>0.19978079131343</v>
      </c>
      <c r="BK154" s="66">
        <f>'signal-per-mass-dry-weight'!BK154*100/'signal-per-mass-dry-weight'!BK$172</f>
        <v>0.417833457820144</v>
      </c>
      <c r="BL154" s="66">
        <f>'signal-per-mass-dry-weight'!BL154*100/'signal-per-mass-dry-weight'!BL$172</f>
        <v>0.357908822080751</v>
      </c>
      <c r="BM154" s="121">
        <f>'signal-per-mass-dry-weight'!BM154*100/'signal-per-mass-dry-weight'!BM$172</f>
        <v>0.110581952499984</v>
      </c>
      <c r="BN154" s="66">
        <f>'signal-per-mass-dry-weight'!BN154*100/'signal-per-mass-dry-weight'!BN$172</f>
        <v>0.180619500958221</v>
      </c>
      <c r="BO154" s="66">
        <f>'signal-per-mass-dry-weight'!BO154*100/'signal-per-mass-dry-weight'!BO$172</f>
        <v>0.188481308377506</v>
      </c>
      <c r="BP154" s="66">
        <f>'signal-per-mass-dry-weight'!BP154*100/'signal-per-mass-dry-weight'!BP$172</f>
        <v>0.101620940002006</v>
      </c>
      <c r="BQ154" s="66">
        <f>'signal-per-mass-dry-weight'!BQ154*100/'signal-per-mass-dry-weight'!BQ$172</f>
        <v>0.274209699760807</v>
      </c>
      <c r="BR154" s="66">
        <f>'signal-per-mass-dry-weight'!BR154*100/'signal-per-mass-dry-weight'!BR$172</f>
        <v>0.0944366281487788</v>
      </c>
      <c r="BS154" s="66">
        <f>'signal-per-mass-dry-weight'!BS154*100/'signal-per-mass-dry-weight'!BS$172</f>
        <v>0.20664815084722</v>
      </c>
      <c r="BT154" s="66">
        <f>'signal-per-mass-dry-weight'!BT154*100/'signal-per-mass-dry-weight'!BT$172</f>
        <v>0.128026052342844</v>
      </c>
      <c r="BU154" s="66">
        <f>'signal-per-mass-dry-weight'!BU154*100/'signal-per-mass-dry-weight'!BU$172</f>
        <v>0.174847487713302</v>
      </c>
      <c r="BV154" s="66">
        <f>'signal-per-mass-dry-weight'!BV154*100/'signal-per-mass-dry-weight'!BV$172</f>
        <v>0.277147408009858</v>
      </c>
      <c r="BW154" s="66">
        <f>'signal-per-mass-dry-weight'!BW154*100/'signal-per-mass-dry-weight'!BW$172</f>
        <v>0.160036583639979</v>
      </c>
      <c r="BX154" s="66">
        <f>'signal-per-mass-dry-weight'!BX154*100/'signal-per-mass-dry-weight'!BX$172</f>
        <v>0.178087685715789</v>
      </c>
      <c r="BY154" s="66">
        <f>'signal-per-mass-dry-weight'!BY154*100/'signal-per-mass-dry-weight'!BY$172</f>
        <v>0</v>
      </c>
      <c r="BZ154" s="66">
        <f>'signal-per-mass-dry-weight'!BZ154*100/'signal-per-mass-dry-weight'!BZ$172</f>
        <v>0.207766359100579</v>
      </c>
      <c r="CA154" s="66">
        <f>'signal-per-mass-dry-weight'!CA154*100/'signal-per-mass-dry-weight'!CA$172</f>
        <v>0.112904937354487</v>
      </c>
      <c r="CB154" s="66">
        <f>'signal-per-mass-dry-weight'!CB154*100/'signal-per-mass-dry-weight'!CB$172</f>
        <v>0.17842625661801</v>
      </c>
      <c r="CC154" s="66">
        <f>'signal-per-mass-dry-weight'!CC154*100/'signal-per-mass-dry-weight'!CC$172</f>
        <v>0.171900486802616</v>
      </c>
      <c r="CD154" s="66">
        <f>'signal-per-mass-dry-weight'!CD154*100/'signal-per-mass-dry-weight'!CD$172</f>
        <v>0.178625299073892</v>
      </c>
      <c r="CE154" s="66">
        <f>'signal-per-mass-dry-weight'!CE154*100/'signal-per-mass-dry-weight'!CE$172</f>
        <v>0.138347143110794</v>
      </c>
      <c r="CF154" s="66">
        <f>'signal-per-mass-dry-weight'!CF154*100/'signal-per-mass-dry-weight'!CF$172</f>
        <v>0.16415203648744</v>
      </c>
      <c r="CG154" s="66">
        <f>'signal-per-mass-dry-weight'!CG154*100/'signal-per-mass-dry-weight'!CG$172</f>
        <v>0.169721731198515</v>
      </c>
      <c r="CH154" s="66">
        <f>'signal-per-mass-dry-weight'!CH154*100/'signal-per-mass-dry-weight'!CH$172</f>
        <v>0</v>
      </c>
      <c r="CI154" s="66">
        <f>'signal-per-mass-dry-weight'!CI154*100/'signal-per-mass-dry-weight'!CI$172</f>
        <v>0.204260887208032</v>
      </c>
      <c r="CJ154" s="66">
        <f>'signal-per-mass-dry-weight'!CJ154*100/'signal-per-mass-dry-weight'!CJ$172</f>
        <v>0.170669468638681</v>
      </c>
      <c r="CK154" s="66">
        <f>'signal-per-mass-dry-weight'!CK154*100/'signal-per-mass-dry-weight'!CK$172</f>
        <v>0.169579329963002</v>
      </c>
      <c r="CL154" s="66">
        <f>'signal-per-mass-dry-weight'!CL154*100/'signal-per-mass-dry-weight'!CL$172</f>
        <v>0.227065295562452</v>
      </c>
      <c r="CM154" s="66">
        <f>'signal-per-mass-dry-weight'!CM154*100/'signal-per-mass-dry-weight'!CM$172</f>
        <v>0.299914148715125</v>
      </c>
      <c r="CN154" s="66">
        <f>'signal-per-mass-dry-weight'!CN154*100/'signal-per-mass-dry-weight'!CN$172</f>
        <v>0.240083871712632</v>
      </c>
      <c r="CO154" s="66">
        <f>'signal-per-mass-dry-weight'!CO154*100/'signal-per-mass-dry-weight'!CO$172</f>
        <v>0.159576637140472</v>
      </c>
      <c r="CP154" s="66">
        <f>'signal-per-mass-dry-weight'!CP154*100/'signal-per-mass-dry-weight'!CP$172</f>
        <v>0.286615722086651</v>
      </c>
      <c r="CQ154" s="66">
        <f>'signal-per-mass-dry-weight'!CQ154*100/'signal-per-mass-dry-weight'!CQ$172</f>
        <v>0.182800871925201</v>
      </c>
      <c r="CR154" s="66">
        <f>'signal-per-mass-dry-weight'!CR154*100/'signal-per-mass-dry-weight'!CR$172</f>
        <v>0.0768747738370786</v>
      </c>
      <c r="CS154" s="66">
        <f>'signal-per-mass-dry-weight'!CS154*100/'signal-per-mass-dry-weight'!CS$172</f>
        <v>0.186346824722616</v>
      </c>
      <c r="CT154" s="66">
        <f>'signal-per-mass-dry-weight'!CT154*100/'signal-per-mass-dry-weight'!CT$172</f>
        <v>0.117481719684945</v>
      </c>
      <c r="CU154" s="66">
        <f>'signal-per-mass-dry-weight'!CU154*100/'signal-per-mass-dry-weight'!CU$172</f>
        <v>0</v>
      </c>
      <c r="CV154" s="66">
        <f>'signal-per-mass-dry-weight'!CV154*100/'signal-per-mass-dry-weight'!CV$172</f>
        <v>0.223567883719218</v>
      </c>
      <c r="CW154" s="66">
        <f>'signal-per-mass-dry-weight'!CW154*100/'signal-per-mass-dry-weight'!CW$172</f>
        <v>0.163230619144557</v>
      </c>
      <c r="CX154" s="66">
        <f>'signal-per-mass-dry-weight'!CX154*100/'signal-per-mass-dry-weight'!CX$172</f>
        <v>0.175645786078344</v>
      </c>
      <c r="CY154" s="66">
        <f>'signal-per-mass-dry-weight'!CY154*100/'signal-per-mass-dry-weight'!CY$172</f>
        <v>0</v>
      </c>
      <c r="CZ154" s="66">
        <f>'signal-per-mass-dry-weight'!CZ154*100/'signal-per-mass-dry-weight'!CZ$172</f>
        <v>0.180050617826573</v>
      </c>
    </row>
    <row r="155" spans="1:104">
      <c r="A155">
        <f>'imported data from Web Calc'!A163</f>
        <v>874.6</v>
      </c>
      <c r="B155" t="str">
        <f>'imported data from Web Calc'!B163</f>
        <v>C48H92O10PN</v>
      </c>
      <c r="C155" s="61" t="str">
        <f>'imported data from Web Calc'!C163</f>
        <v>PS(42:1)</v>
      </c>
      <c r="D155" s="96"/>
      <c r="E155" s="96"/>
      <c r="F155" s="96"/>
      <c r="G155" s="66">
        <f>'signal-per-mass-dry-weight'!G155*100/'signal-per-mass-dry-weight'!G$172</f>
        <v>0.0112627328028882</v>
      </c>
      <c r="H155" s="66">
        <f>'signal-per-mass-dry-weight'!H155*100/'signal-per-mass-dry-weight'!H$172</f>
        <v>0.0283721057202133</v>
      </c>
      <c r="I155" s="66">
        <f>'signal-per-mass-dry-weight'!I155*100/'signal-per-mass-dry-weight'!I$172</f>
        <v>0.028298810347745</v>
      </c>
      <c r="J155" s="66">
        <f>'signal-per-mass-dry-weight'!J155*100/'signal-per-mass-dry-weight'!J$172</f>
        <v>0.0320397817593213</v>
      </c>
      <c r="K155" s="66">
        <f>'signal-per-mass-dry-weight'!K155*100/'signal-per-mass-dry-weight'!K$172</f>
        <v>0.028288777474708</v>
      </c>
      <c r="L155" s="66">
        <f>'signal-per-mass-dry-weight'!L155*100/'signal-per-mass-dry-weight'!L$172</f>
        <v>0.00551995698268305</v>
      </c>
      <c r="M155" s="66">
        <f>'signal-per-mass-dry-weight'!M155*100/'signal-per-mass-dry-weight'!M$172</f>
        <v>0.00554871571870389</v>
      </c>
      <c r="N155" s="66">
        <f>'signal-per-mass-dry-weight'!N155*100/'signal-per-mass-dry-weight'!N$172</f>
        <v>0.0322630679618344</v>
      </c>
      <c r="O155" s="66">
        <f>'signal-per-mass-dry-weight'!O155*100/'signal-per-mass-dry-weight'!O$172</f>
        <v>0.0288903423477423</v>
      </c>
      <c r="P155" s="66">
        <f>'signal-per-mass-dry-weight'!P155*100/'signal-per-mass-dry-weight'!P$172</f>
        <v>0.0357672857259944</v>
      </c>
      <c r="Q155" s="66">
        <f t="shared" si="6"/>
        <v>0.0236251576841834</v>
      </c>
      <c r="R155" s="115">
        <f t="shared" si="7"/>
        <v>0.0115185084159815</v>
      </c>
      <c r="S155" s="66">
        <f t="shared" si="8"/>
        <v>0.487552657635505</v>
      </c>
      <c r="T155" s="66">
        <f>'signal-per-mass-dry-weight'!T155*100/'signal-per-mass-dry-weight'!T$172</f>
        <v>0.000596781051833293</v>
      </c>
      <c r="U155" s="66">
        <f>'signal-per-mass-dry-weight'!U155*100/'signal-per-mass-dry-weight'!U$172</f>
        <v>0.00667049137899463</v>
      </c>
      <c r="V155" s="66">
        <f>'signal-per-mass-dry-weight'!V155*100/'signal-per-mass-dry-weight'!V$172</f>
        <v>0.0194043408121226</v>
      </c>
      <c r="W155" s="66">
        <f>'signal-per-mass-dry-weight'!W155*100/'signal-per-mass-dry-weight'!W$172</f>
        <v>0.0239487351119191</v>
      </c>
      <c r="X155" s="66">
        <f>'signal-per-mass-dry-weight'!X155*100/'signal-per-mass-dry-weight'!X$172</f>
        <v>0.0303419526026317</v>
      </c>
      <c r="Y155" s="66">
        <f>'signal-per-mass-dry-weight'!Y155*100/'signal-per-mass-dry-weight'!Y$172</f>
        <v>0.0228939640389258</v>
      </c>
      <c r="Z155" s="66">
        <f>'signal-per-mass-dry-weight'!Z155*100/'signal-per-mass-dry-weight'!Z$172</f>
        <v>0.0213837665478075</v>
      </c>
      <c r="AA155" s="66">
        <f>'signal-per-mass-dry-weight'!AA155*100/'signal-per-mass-dry-weight'!AA$172</f>
        <v>0.0227465532320781</v>
      </c>
      <c r="AB155" s="66">
        <f>'signal-per-mass-dry-weight'!AB155*100/'signal-per-mass-dry-weight'!AB$172</f>
        <v>0</v>
      </c>
      <c r="AC155" s="66">
        <f>'signal-per-mass-dry-weight'!AC155*100/'signal-per-mass-dry-weight'!AC$172</f>
        <v>0.0379473025793977</v>
      </c>
      <c r="AD155" s="66">
        <f>'signal-per-mass-dry-weight'!AD155*100/'signal-per-mass-dry-weight'!AD$172</f>
        <v>0.0223733979991037</v>
      </c>
      <c r="AE155" s="66">
        <f>'signal-per-mass-dry-weight'!AE155*100/'signal-per-mass-dry-weight'!AE$172</f>
        <v>0</v>
      </c>
      <c r="AF155" s="66">
        <f>'signal-per-mass-dry-weight'!AF155*100/'signal-per-mass-dry-weight'!AF$172</f>
        <v>0.00751262510431708</v>
      </c>
      <c r="AG155" s="66">
        <f>'signal-per-mass-dry-weight'!AG155*100/'signal-per-mass-dry-weight'!AG$172</f>
        <v>0.0145268316836117</v>
      </c>
      <c r="AH155" s="66">
        <f>'signal-per-mass-dry-weight'!AH155*100/'signal-per-mass-dry-weight'!AH$172</f>
        <v>0.0140673673615345</v>
      </c>
      <c r="AI155" s="66">
        <f>'signal-per-mass-dry-weight'!AI155*100/'signal-per-mass-dry-weight'!AI$172</f>
        <v>0.00813516459674818</v>
      </c>
      <c r="AJ155" s="66">
        <f>'signal-per-mass-dry-weight'!AJ155*100/'signal-per-mass-dry-weight'!AJ$172</f>
        <v>0.0201342734852742</v>
      </c>
      <c r="AK155" s="66">
        <f>'signal-per-mass-dry-weight'!AK155*100/'signal-per-mass-dry-weight'!AK$172</f>
        <v>0.0224665583606444</v>
      </c>
      <c r="AL155" s="66">
        <f>'signal-per-mass-dry-weight'!AL155*100/'signal-per-mass-dry-weight'!AL$172</f>
        <v>0.0281317000936038</v>
      </c>
      <c r="AM155" s="66">
        <f>'signal-per-mass-dry-weight'!AM155*100/'signal-per-mass-dry-weight'!AM$172</f>
        <v>0.0174556847052905</v>
      </c>
      <c r="AN155" s="66">
        <f>'signal-per-mass-dry-weight'!AN155*100/'signal-per-mass-dry-weight'!AN$172</f>
        <v>0.018400063504126</v>
      </c>
      <c r="AO155" s="66">
        <f>'signal-per-mass-dry-weight'!AO155*100/'signal-per-mass-dry-weight'!AO$172</f>
        <v>0.0240623269632531</v>
      </c>
      <c r="AP155" s="66">
        <f>'signal-per-mass-dry-weight'!AP155*100/'signal-per-mass-dry-weight'!AP$172</f>
        <v>0.0282216826021323</v>
      </c>
      <c r="AQ155" s="66">
        <f>'signal-per-mass-dry-weight'!AQ155*100/'signal-per-mass-dry-weight'!AQ$172</f>
        <v>0.026933901657745</v>
      </c>
      <c r="AR155" s="66">
        <f>'signal-per-mass-dry-weight'!AR155*100/'signal-per-mass-dry-weight'!AR$172</f>
        <v>0.0154028393975126</v>
      </c>
      <c r="AS155" s="66">
        <f>'signal-per-mass-dry-weight'!AS155*100/'signal-per-mass-dry-weight'!AS$172</f>
        <v>0.0167746024874615</v>
      </c>
      <c r="AT155" s="66">
        <f>'signal-per-mass-dry-weight'!AT155*100/'signal-per-mass-dry-weight'!AT$172</f>
        <v>0.0314233367868462</v>
      </c>
      <c r="AU155" s="66">
        <f>'signal-per-mass-dry-weight'!AU155*100/'signal-per-mass-dry-weight'!AU$172</f>
        <v>0.0204709467514825</v>
      </c>
      <c r="AV155" s="66">
        <f>'signal-per-mass-dry-weight'!AV155*100/'signal-per-mass-dry-weight'!AV$172</f>
        <v>0.0269490746043859</v>
      </c>
      <c r="AW155" s="66">
        <f>'signal-per-mass-dry-weight'!AW155*100/'signal-per-mass-dry-weight'!AW$172</f>
        <v>0.0268923940968957</v>
      </c>
      <c r="AX155" s="66">
        <f>'signal-per-mass-dry-weight'!AX155*100/'signal-per-mass-dry-weight'!AX$172</f>
        <v>0.0161870603896018</v>
      </c>
      <c r="AY155" s="66">
        <f>'signal-per-mass-dry-weight'!AY155*100/'signal-per-mass-dry-weight'!AY$172</f>
        <v>0.00629684940689978</v>
      </c>
      <c r="AZ155" s="66">
        <f>'signal-per-mass-dry-weight'!AZ155*100/'signal-per-mass-dry-weight'!AZ$172</f>
        <v>0.0428581393955673</v>
      </c>
      <c r="BA155" s="66">
        <f>'signal-per-mass-dry-weight'!BA155*100/'signal-per-mass-dry-weight'!BA$172</f>
        <v>0.0329693582361924</v>
      </c>
      <c r="BB155" s="66">
        <f>'signal-per-mass-dry-weight'!BB155*100/'signal-per-mass-dry-weight'!BB$172</f>
        <v>0.0231385878576636</v>
      </c>
      <c r="BC155" s="66">
        <f>'signal-per-mass-dry-weight'!BC155*100/'signal-per-mass-dry-weight'!BC$172</f>
        <v>0.03285652370023</v>
      </c>
      <c r="BD155" s="66">
        <f>'signal-per-mass-dry-weight'!BD155*100/'signal-per-mass-dry-weight'!BD$172</f>
        <v>0.0437392619387668</v>
      </c>
      <c r="BE155" s="66">
        <f>'signal-per-mass-dry-weight'!BE155*100/'signal-per-mass-dry-weight'!BE$172</f>
        <v>0.0131485307935854</v>
      </c>
      <c r="BF155" s="66">
        <f>'signal-per-mass-dry-weight'!BF155*100/'signal-per-mass-dry-weight'!BF$172</f>
        <v>0.0335893070047511</v>
      </c>
      <c r="BG155" s="66">
        <f>'signal-per-mass-dry-weight'!BG155*100/'signal-per-mass-dry-weight'!BG$172</f>
        <v>0.0287509193680552</v>
      </c>
      <c r="BH155" s="66">
        <f>'signal-per-mass-dry-weight'!BH155*100/'signal-per-mass-dry-weight'!BH$172</f>
        <v>0.0135067573616979</v>
      </c>
      <c r="BI155" s="66">
        <f>'signal-per-mass-dry-weight'!BI155*100/'signal-per-mass-dry-weight'!BI$172</f>
        <v>0.0258909220755474</v>
      </c>
      <c r="BJ155" s="66">
        <f>'signal-per-mass-dry-weight'!BJ155*100/'signal-per-mass-dry-weight'!BJ$172</f>
        <v>0.0229535377253728</v>
      </c>
      <c r="BK155" s="66">
        <f>'signal-per-mass-dry-weight'!BK155*100/'signal-per-mass-dry-weight'!BK$172</f>
        <v>0.0278555638546763</v>
      </c>
      <c r="BL155" s="66">
        <f>'signal-per-mass-dry-weight'!BL155*100/'signal-per-mass-dry-weight'!BL$172</f>
        <v>0.0253426122467116</v>
      </c>
      <c r="BM155" s="121">
        <f>'signal-per-mass-dry-weight'!BM155*100/'signal-per-mass-dry-weight'!BM$172</f>
        <v>0.00767303343877442</v>
      </c>
      <c r="BN155" s="66">
        <f>'signal-per-mass-dry-weight'!BN155*100/'signal-per-mass-dry-weight'!BN$172</f>
        <v>0.0191244177485175</v>
      </c>
      <c r="BO155" s="66">
        <f>'signal-per-mass-dry-weight'!BO155*100/'signal-per-mass-dry-weight'!BO$172</f>
        <v>0</v>
      </c>
      <c r="BP155" s="66">
        <f>'signal-per-mass-dry-weight'!BP155*100/'signal-per-mass-dry-weight'!BP$172</f>
        <v>0.0219501230404334</v>
      </c>
      <c r="BQ155" s="66">
        <f>'signal-per-mass-dry-weight'!BQ155*100/'signal-per-mass-dry-weight'!BQ$172</f>
        <v>0.0295691565640686</v>
      </c>
      <c r="BR155" s="66">
        <f>'signal-per-mass-dry-weight'!BR155*100/'signal-per-mass-dry-weight'!BR$172</f>
        <v>0.00823293681297046</v>
      </c>
      <c r="BS155" s="66">
        <f>'signal-per-mass-dry-weight'!BS155*100/'signal-per-mass-dry-weight'!BS$172</f>
        <v>0.0130368632078112</v>
      </c>
      <c r="BT155" s="66">
        <f>'signal-per-mass-dry-weight'!BT155*100/'signal-per-mass-dry-weight'!BT$172</f>
        <v>0.0177266841705477</v>
      </c>
      <c r="BU155" s="66">
        <f>'signal-per-mass-dry-weight'!BU155*100/'signal-per-mass-dry-weight'!BU$172</f>
        <v>0.0414254047813054</v>
      </c>
      <c r="BV155" s="66">
        <f>'signal-per-mass-dry-weight'!BV155*100/'signal-per-mass-dry-weight'!BV$172</f>
        <v>0.0194363117305615</v>
      </c>
      <c r="BW155" s="66">
        <f>'signal-per-mass-dry-weight'!BW155*100/'signal-per-mass-dry-weight'!BW$172</f>
        <v>0.0223447305459593</v>
      </c>
      <c r="BX155" s="66">
        <f>'signal-per-mass-dry-weight'!BX155*100/'signal-per-mass-dry-weight'!BX$172</f>
        <v>0.0550452846757894</v>
      </c>
      <c r="BY155" s="66">
        <f>'signal-per-mass-dry-weight'!BY155*100/'signal-per-mass-dry-weight'!BY$172</f>
        <v>0</v>
      </c>
      <c r="BZ155" s="66">
        <f>'signal-per-mass-dry-weight'!BZ155*100/'signal-per-mass-dry-weight'!BZ$172</f>
        <v>0.0229473292140938</v>
      </c>
      <c r="CA155" s="66">
        <f>'signal-per-mass-dry-weight'!CA155*100/'signal-per-mass-dry-weight'!CA$172</f>
        <v>0</v>
      </c>
      <c r="CB155" s="66">
        <f>'signal-per-mass-dry-weight'!CB155*100/'signal-per-mass-dry-weight'!CB$172</f>
        <v>0.0207062569408555</v>
      </c>
      <c r="CC155" s="66">
        <f>'signal-per-mass-dry-weight'!CC155*100/'signal-per-mass-dry-weight'!CC$172</f>
        <v>0.00422211721971339</v>
      </c>
      <c r="CD155" s="66">
        <f>'signal-per-mass-dry-weight'!CD155*100/'signal-per-mass-dry-weight'!CD$172</f>
        <v>0.00736318026716808</v>
      </c>
      <c r="CE155" s="66">
        <f>'signal-per-mass-dry-weight'!CE155*100/'signal-per-mass-dry-weight'!CE$172</f>
        <v>0.0114726899165049</v>
      </c>
      <c r="CF155" s="66">
        <f>'signal-per-mass-dry-weight'!CF155*100/'signal-per-mass-dry-weight'!CF$172</f>
        <v>0.0136593665398308</v>
      </c>
      <c r="CG155" s="66">
        <f>'signal-per-mass-dry-weight'!CG155*100/'signal-per-mass-dry-weight'!CG$172</f>
        <v>0.0409072890581037</v>
      </c>
      <c r="CH155" s="66">
        <f>'signal-per-mass-dry-weight'!CH155*100/'signal-per-mass-dry-weight'!CH$172</f>
        <v>0</v>
      </c>
      <c r="CI155" s="66">
        <f>'signal-per-mass-dry-weight'!CI155*100/'signal-per-mass-dry-weight'!CI$172</f>
        <v>0.0428779052486281</v>
      </c>
      <c r="CJ155" s="66">
        <f>'signal-per-mass-dry-weight'!CJ155*100/'signal-per-mass-dry-weight'!CJ$172</f>
        <v>0.0326335027946489</v>
      </c>
      <c r="CK155" s="66">
        <f>'signal-per-mass-dry-weight'!CK155*100/'signal-per-mass-dry-weight'!CK$172</f>
        <v>0.0445561376765534</v>
      </c>
      <c r="CL155" s="66">
        <f>'signal-per-mass-dry-weight'!CL155*100/'signal-per-mass-dry-weight'!CL$172</f>
        <v>0.0276977481274323</v>
      </c>
      <c r="CM155" s="66">
        <f>'signal-per-mass-dry-weight'!CM155*100/'signal-per-mass-dry-weight'!CM$172</f>
        <v>0</v>
      </c>
      <c r="CN155" s="66">
        <f>'signal-per-mass-dry-weight'!CN155*100/'signal-per-mass-dry-weight'!CN$172</f>
        <v>0.0472198154322769</v>
      </c>
      <c r="CO155" s="66">
        <f>'signal-per-mass-dry-weight'!CO155*100/'signal-per-mass-dry-weight'!CO$172</f>
        <v>0.0200398567571755</v>
      </c>
      <c r="CP155" s="66">
        <f>'signal-per-mass-dry-weight'!CP155*100/'signal-per-mass-dry-weight'!CP$172</f>
        <v>0.0141230935520959</v>
      </c>
      <c r="CQ155" s="66">
        <f>'signal-per-mass-dry-weight'!CQ155*100/'signal-per-mass-dry-weight'!CQ$172</f>
        <v>0.0312955092735944</v>
      </c>
      <c r="CR155" s="66">
        <f>'signal-per-mass-dry-weight'!CR155*100/'signal-per-mass-dry-weight'!CR$172</f>
        <v>0.024419045807072</v>
      </c>
      <c r="CS155" s="66">
        <f>'signal-per-mass-dry-weight'!CS155*100/'signal-per-mass-dry-weight'!CS$172</f>
        <v>0.0351696824124374</v>
      </c>
      <c r="CT155" s="66">
        <f>'signal-per-mass-dry-weight'!CT155*100/'signal-per-mass-dry-weight'!CT$172</f>
        <v>0</v>
      </c>
      <c r="CU155" s="66">
        <f>'signal-per-mass-dry-weight'!CU155*100/'signal-per-mass-dry-weight'!CU$172</f>
        <v>0</v>
      </c>
      <c r="CV155" s="66">
        <f>'signal-per-mass-dry-weight'!CV155*100/'signal-per-mass-dry-weight'!CV$172</f>
        <v>0.0221911825321298</v>
      </c>
      <c r="CW155" s="66">
        <f>'signal-per-mass-dry-weight'!CW155*100/'signal-per-mass-dry-weight'!CW$172</f>
        <v>0.0162177518375882</v>
      </c>
      <c r="CX155" s="66">
        <f>'signal-per-mass-dry-weight'!CX155*100/'signal-per-mass-dry-weight'!CX$172</f>
        <v>0.00745163940938429</v>
      </c>
      <c r="CY155" s="66">
        <f>'signal-per-mass-dry-weight'!CY155*100/'signal-per-mass-dry-weight'!CY$172</f>
        <v>0</v>
      </c>
      <c r="CZ155" s="66">
        <f>'signal-per-mass-dry-weight'!CZ155*100/'signal-per-mass-dry-weight'!CZ$172</f>
        <v>0.0172222330094983</v>
      </c>
    </row>
    <row r="156" spans="1:104">
      <c r="A156">
        <f>'imported data from Web Calc'!A164</f>
        <v>898.6</v>
      </c>
      <c r="B156" t="str">
        <f>'imported data from Web Calc'!B164</f>
        <v>C50H92O10PN</v>
      </c>
      <c r="C156" s="61" t="str">
        <f>'imported data from Web Calc'!C164</f>
        <v>PS(44:3)</v>
      </c>
      <c r="D156" s="96"/>
      <c r="E156" s="96"/>
      <c r="F156" s="96"/>
      <c r="G156" s="66">
        <f>'signal-per-mass-dry-weight'!G156*100/'signal-per-mass-dry-weight'!G$172</f>
        <v>0.00304398183861844</v>
      </c>
      <c r="H156" s="66">
        <f>'signal-per-mass-dry-weight'!H156*100/'signal-per-mass-dry-weight'!H$172</f>
        <v>0</v>
      </c>
      <c r="I156" s="66">
        <f>'signal-per-mass-dry-weight'!I156*100/'signal-per-mass-dry-weight'!I$172</f>
        <v>0.00325273682157989</v>
      </c>
      <c r="J156" s="66">
        <f>'signal-per-mass-dry-weight'!J156*100/'signal-per-mass-dry-weight'!J$172</f>
        <v>0.00330307028446612</v>
      </c>
      <c r="K156" s="66">
        <f>'signal-per-mass-dry-weight'!K156*100/'signal-per-mass-dry-weight'!K$172</f>
        <v>0</v>
      </c>
      <c r="L156" s="66">
        <f>'signal-per-mass-dry-weight'!L156*100/'signal-per-mass-dry-weight'!L$172</f>
        <v>0</v>
      </c>
      <c r="M156" s="66">
        <f>'signal-per-mass-dry-weight'!M156*100/'signal-per-mass-dry-weight'!M$172</f>
        <v>0</v>
      </c>
      <c r="N156" s="66">
        <f>'signal-per-mass-dry-weight'!N156*100/'signal-per-mass-dry-weight'!N$172</f>
        <v>0.00332608948060149</v>
      </c>
      <c r="O156" s="66">
        <f>'signal-per-mass-dry-weight'!O156*100/'signal-per-mass-dry-weight'!O$172</f>
        <v>0</v>
      </c>
      <c r="P156" s="66">
        <f>'signal-per-mass-dry-weight'!P156*100/'signal-per-mass-dry-weight'!P$172</f>
        <v>0</v>
      </c>
      <c r="Q156" s="66">
        <f t="shared" si="6"/>
        <v>0.00129258784252659</v>
      </c>
      <c r="R156" s="115">
        <f t="shared" si="7"/>
        <v>0.0016703769865551</v>
      </c>
      <c r="S156" s="66">
        <f t="shared" si="8"/>
        <v>1.29227347774682</v>
      </c>
      <c r="T156" s="66">
        <f>'signal-per-mass-dry-weight'!T156*100/'signal-per-mass-dry-weight'!T$172</f>
        <v>0.00341017743904739</v>
      </c>
      <c r="U156" s="66">
        <f>'signal-per-mass-dry-weight'!U156*100/'signal-per-mass-dry-weight'!U$172</f>
        <v>0.00721134203134554</v>
      </c>
      <c r="V156" s="66">
        <f>'signal-per-mass-dry-weight'!V156*100/'signal-per-mass-dry-weight'!V$172</f>
        <v>0.00165849066770278</v>
      </c>
      <c r="W156" s="66">
        <f>'signal-per-mass-dry-weight'!W156*100/'signal-per-mass-dry-weight'!W$172</f>
        <v>0.00811821529217595</v>
      </c>
      <c r="X156" s="66">
        <f>'signal-per-mass-dry-weight'!X156*100/'signal-per-mass-dry-weight'!X$172</f>
        <v>0.00392014891506869</v>
      </c>
      <c r="Y156" s="66">
        <f>'signal-per-mass-dry-weight'!Y156*100/'signal-per-mass-dry-weight'!Y$172</f>
        <v>0.00427924561475248</v>
      </c>
      <c r="Z156" s="66">
        <f>'signal-per-mass-dry-weight'!Z156*100/'signal-per-mass-dry-weight'!Z$172</f>
        <v>0.00256093012548593</v>
      </c>
      <c r="AA156" s="66">
        <f>'signal-per-mass-dry-weight'!AA156*100/'signal-per-mass-dry-weight'!AA$172</f>
        <v>0</v>
      </c>
      <c r="AB156" s="66">
        <f>'signal-per-mass-dry-weight'!AB156*100/'signal-per-mass-dry-weight'!AB$172</f>
        <v>0</v>
      </c>
      <c r="AC156" s="66">
        <f>'signal-per-mass-dry-weight'!AC156*100/'signal-per-mass-dry-weight'!AC$172</f>
        <v>0.00153632803965173</v>
      </c>
      <c r="AD156" s="66">
        <f>'signal-per-mass-dry-weight'!AD156*100/'signal-per-mass-dry-weight'!AD$172</f>
        <v>0</v>
      </c>
      <c r="AE156" s="66">
        <f>'signal-per-mass-dry-weight'!AE156*100/'signal-per-mass-dry-weight'!AE$172</f>
        <v>0</v>
      </c>
      <c r="AF156" s="66">
        <f>'signal-per-mass-dry-weight'!AF156*100/'signal-per-mass-dry-weight'!AF$172</f>
        <v>0</v>
      </c>
      <c r="AG156" s="66">
        <f>'signal-per-mass-dry-weight'!AG156*100/'signal-per-mass-dry-weight'!AG$172</f>
        <v>0</v>
      </c>
      <c r="AH156" s="66">
        <f>'signal-per-mass-dry-weight'!AH156*100/'signal-per-mass-dry-weight'!AH$172</f>
        <v>0</v>
      </c>
      <c r="AI156" s="66">
        <f>'signal-per-mass-dry-weight'!AI156*100/'signal-per-mass-dry-weight'!AI$172</f>
        <v>0</v>
      </c>
      <c r="AJ156" s="66">
        <f>'signal-per-mass-dry-weight'!AJ156*100/'signal-per-mass-dry-weight'!AJ$172</f>
        <v>0</v>
      </c>
      <c r="AK156" s="66">
        <f>'signal-per-mass-dry-weight'!AK156*100/'signal-per-mass-dry-weight'!AK$172</f>
        <v>0.00583546970406349</v>
      </c>
      <c r="AL156" s="66">
        <f>'signal-per-mass-dry-weight'!AL156*100/'signal-per-mass-dry-weight'!AL$172</f>
        <v>0.00365346754462387</v>
      </c>
      <c r="AM156" s="66">
        <f>'signal-per-mass-dry-weight'!AM156*100/'signal-per-mass-dry-weight'!AM$172</f>
        <v>0.00149193886370004</v>
      </c>
      <c r="AN156" s="66">
        <f>'signal-per-mass-dry-weight'!AN156*100/'signal-per-mass-dry-weight'!AN$172</f>
        <v>0.00211494982806046</v>
      </c>
      <c r="AO156" s="66">
        <f>'signal-per-mass-dry-weight'!AO156*100/'signal-per-mass-dry-weight'!AO$172</f>
        <v>0.00422146087074616</v>
      </c>
      <c r="AP156" s="66">
        <f>'signal-per-mass-dry-weight'!AP156*100/'signal-per-mass-dry-weight'!AP$172</f>
        <v>0.00527508086021164</v>
      </c>
      <c r="AQ156" s="66">
        <f>'signal-per-mass-dry-weight'!AQ156*100/'signal-per-mass-dry-weight'!AQ$172</f>
        <v>0.00608675743677854</v>
      </c>
      <c r="AR156" s="66">
        <f>'signal-per-mass-dry-weight'!AR156*100/'signal-per-mass-dry-weight'!AR$172</f>
        <v>0.00921537399851182</v>
      </c>
      <c r="AS156" s="66">
        <f>'signal-per-mass-dry-weight'!AS156*100/'signal-per-mass-dry-weight'!AS$172</f>
        <v>0.00250367201305396</v>
      </c>
      <c r="AT156" s="66">
        <f>'signal-per-mass-dry-weight'!AT156*100/'signal-per-mass-dry-weight'!AT$172</f>
        <v>0</v>
      </c>
      <c r="AU156" s="66">
        <f>'signal-per-mass-dry-weight'!AU156*100/'signal-per-mass-dry-weight'!AU$172</f>
        <v>0.00391164587607947</v>
      </c>
      <c r="AV156" s="66">
        <f>'signal-per-mass-dry-weight'!AV156*100/'signal-per-mass-dry-weight'!AV$172</f>
        <v>0.00277825511385422</v>
      </c>
      <c r="AW156" s="66">
        <f>'signal-per-mass-dry-weight'!AW156*100/'signal-per-mass-dry-weight'!AW$172</f>
        <v>0.0085644567187566</v>
      </c>
      <c r="AX156" s="66">
        <f>'signal-per-mass-dry-weight'!AX156*100/'signal-per-mass-dry-weight'!AX$172</f>
        <v>0.00166876911233009</v>
      </c>
      <c r="AY156" s="66">
        <f>'signal-per-mass-dry-weight'!AY156*100/'signal-per-mass-dry-weight'!AY$172</f>
        <v>0.00370402906288222</v>
      </c>
      <c r="AZ156" s="66">
        <f>'signal-per-mass-dry-weight'!AZ156*100/'signal-per-mass-dry-weight'!AZ$172</f>
        <v>0</v>
      </c>
      <c r="BA156" s="66">
        <f>'signal-per-mass-dry-weight'!BA156*100/'signal-per-mass-dry-weight'!BA$172</f>
        <v>0.00492079973674513</v>
      </c>
      <c r="BB156" s="66">
        <f>'signal-per-mass-dry-weight'!BB156*100/'signal-per-mass-dry-weight'!BB$172</f>
        <v>0.00300501141008618</v>
      </c>
      <c r="BC156" s="66">
        <f>'signal-per-mass-dry-weight'!BC156*100/'signal-per-mass-dry-weight'!BC$172</f>
        <v>0.00166784384265127</v>
      </c>
      <c r="BD156" s="66">
        <f>'signal-per-mass-dry-weight'!BD156*100/'signal-per-mass-dry-weight'!BD$172</f>
        <v>0.0048925348924795</v>
      </c>
      <c r="BE156" s="66">
        <f>'signal-per-mass-dry-weight'!BE156*100/'signal-per-mass-dry-weight'!BE$172</f>
        <v>0.00224761210146759</v>
      </c>
      <c r="BF156" s="66">
        <f>'signal-per-mass-dry-weight'!BF156*100/'signal-per-mass-dry-weight'!BF$172</f>
        <v>0.00287088094057701</v>
      </c>
      <c r="BG156" s="66">
        <f>'signal-per-mass-dry-weight'!BG156*100/'signal-per-mass-dry-weight'!BG$172</f>
        <v>0.00366253749911532</v>
      </c>
      <c r="BH156" s="66">
        <f>'signal-per-mass-dry-weight'!BH156*100/'signal-per-mass-dry-weight'!BH$172</f>
        <v>0</v>
      </c>
      <c r="BI156" s="66">
        <f>'signal-per-mass-dry-weight'!BI156*100/'signal-per-mass-dry-weight'!BI$172</f>
        <v>0.00699754650690469</v>
      </c>
      <c r="BJ156" s="66">
        <f>'signal-per-mass-dry-weight'!BJ156*100/'signal-per-mass-dry-weight'!BJ$172</f>
        <v>0.00850131026865658</v>
      </c>
      <c r="BK156" s="66">
        <f>'signal-per-mass-dry-weight'!BK156*100/'signal-per-mass-dry-weight'!BK$172</f>
        <v>0</v>
      </c>
      <c r="BL156" s="66">
        <f>'signal-per-mass-dry-weight'!BL156*100/'signal-per-mass-dry-weight'!BL$172</f>
        <v>0</v>
      </c>
      <c r="BM156" s="121">
        <f>'signal-per-mass-dry-weight'!BM156*100/'signal-per-mass-dry-weight'!BM$172</f>
        <v>0</v>
      </c>
      <c r="BN156" s="66">
        <f>'signal-per-mass-dry-weight'!BN156*100/'signal-per-mass-dry-weight'!BN$172</f>
        <v>0.00708311768463612</v>
      </c>
      <c r="BO156" s="66">
        <f>'signal-per-mass-dry-weight'!BO156*100/'signal-per-mass-dry-weight'!BO$172</f>
        <v>0.00316775308197489</v>
      </c>
      <c r="BP156" s="66">
        <f>'signal-per-mass-dry-weight'!BP156*100/'signal-per-mass-dry-weight'!BP$172</f>
        <v>0</v>
      </c>
      <c r="BQ156" s="66">
        <f>'signal-per-mass-dry-weight'!BQ156*100/'signal-per-mass-dry-weight'!BQ$172</f>
        <v>0.00758183501642784</v>
      </c>
      <c r="BR156" s="66">
        <f>'signal-per-mass-dry-weight'!BR156*100/'signal-per-mass-dry-weight'!BR$172</f>
        <v>0.00484290400762968</v>
      </c>
      <c r="BS156" s="66">
        <f>'signal-per-mass-dry-weight'!BS156*100/'signal-per-mass-dry-weight'!BS$172</f>
        <v>0</v>
      </c>
      <c r="BT156" s="66">
        <f>'signal-per-mass-dry-weight'!BT156*100/'signal-per-mass-dry-weight'!BT$172</f>
        <v>0</v>
      </c>
      <c r="BU156" s="66">
        <f>'signal-per-mass-dry-weight'!BU156*100/'signal-per-mass-dry-weight'!BU$172</f>
        <v>0</v>
      </c>
      <c r="BV156" s="66">
        <f>'signal-per-mass-dry-weight'!BV156*100/'signal-per-mass-dry-weight'!BV$172</f>
        <v>0</v>
      </c>
      <c r="BW156" s="66">
        <f>'signal-per-mass-dry-weight'!BW156*100/'signal-per-mass-dry-weight'!BW$172</f>
        <v>0</v>
      </c>
      <c r="BX156" s="66">
        <f>'signal-per-mass-dry-weight'!BX156*100/'signal-per-mass-dry-weight'!BX$172</f>
        <v>0.00294359811100478</v>
      </c>
      <c r="BY156" s="66">
        <f>'signal-per-mass-dry-weight'!BY156*100/'signal-per-mass-dry-weight'!BY$172</f>
        <v>0</v>
      </c>
      <c r="BZ156" s="66">
        <f>'signal-per-mass-dry-weight'!BZ156*100/'signal-per-mass-dry-weight'!BZ$172</f>
        <v>0</v>
      </c>
      <c r="CA156" s="66">
        <f>'signal-per-mass-dry-weight'!CA156*100/'signal-per-mass-dry-weight'!CA$172</f>
        <v>0</v>
      </c>
      <c r="CB156" s="66">
        <f>'signal-per-mass-dry-weight'!CB156*100/'signal-per-mass-dry-weight'!CB$172</f>
        <v>0</v>
      </c>
      <c r="CC156" s="66">
        <f>'signal-per-mass-dry-weight'!CC156*100/'signal-per-mass-dry-weight'!CC$172</f>
        <v>0</v>
      </c>
      <c r="CD156" s="66">
        <f>'signal-per-mass-dry-weight'!CD156*100/'signal-per-mass-dry-weight'!CD$172</f>
        <v>0.00272710380265484</v>
      </c>
      <c r="CE156" s="66">
        <f>'signal-per-mass-dry-weight'!CE156*100/'signal-per-mass-dry-weight'!CE$172</f>
        <v>0.00674864112735583</v>
      </c>
      <c r="CF156" s="66">
        <f>'signal-per-mass-dry-weight'!CF156*100/'signal-per-mass-dry-weight'!CF$172</f>
        <v>0.0047927601894143</v>
      </c>
      <c r="CG156" s="66">
        <f>'signal-per-mass-dry-weight'!CG156*100/'signal-per-mass-dry-weight'!CG$172</f>
        <v>0</v>
      </c>
      <c r="CH156" s="66">
        <f>'signal-per-mass-dry-weight'!CH156*100/'signal-per-mass-dry-weight'!CH$172</f>
        <v>0</v>
      </c>
      <c r="CI156" s="66">
        <f>'signal-per-mass-dry-weight'!CI156*100/'signal-per-mass-dry-weight'!CI$172</f>
        <v>0.00675242602340601</v>
      </c>
      <c r="CJ156" s="66">
        <f>'signal-per-mass-dry-weight'!CJ156*100/'signal-per-mass-dry-weight'!CJ$172</f>
        <v>0.00375097733271826</v>
      </c>
      <c r="CK156" s="66">
        <f>'signal-per-mass-dry-weight'!CK156*100/'signal-per-mass-dry-weight'!CK$172</f>
        <v>0</v>
      </c>
      <c r="CL156" s="66">
        <f>'signal-per-mass-dry-weight'!CL156*100/'signal-per-mass-dry-weight'!CL$172</f>
        <v>0.00140597706230621</v>
      </c>
      <c r="CM156" s="66">
        <f>'signal-per-mass-dry-weight'!CM156*100/'signal-per-mass-dry-weight'!CM$172</f>
        <v>0.0070568034991794</v>
      </c>
      <c r="CN156" s="66">
        <f>'signal-per-mass-dry-weight'!CN156*100/'signal-per-mass-dry-weight'!CN$172</f>
        <v>0</v>
      </c>
      <c r="CO156" s="66">
        <f>'signal-per-mass-dry-weight'!CO156*100/'signal-per-mass-dry-weight'!CO$172</f>
        <v>0.00742216916932427</v>
      </c>
      <c r="CP156" s="66">
        <f>'signal-per-mass-dry-weight'!CP156*100/'signal-per-mass-dry-weight'!CP$172</f>
        <v>0</v>
      </c>
      <c r="CQ156" s="66">
        <f>'signal-per-mass-dry-weight'!CQ156*100/'signal-per-mass-dry-weight'!CQ$172</f>
        <v>0</v>
      </c>
      <c r="CR156" s="66">
        <f>'signal-per-mass-dry-weight'!CR156*100/'signal-per-mass-dry-weight'!CR$172</f>
        <v>0</v>
      </c>
      <c r="CS156" s="66">
        <f>'signal-per-mass-dry-weight'!CS156*100/'signal-per-mass-dry-weight'!CS$172</f>
        <v>0</v>
      </c>
      <c r="CT156" s="66">
        <f>'signal-per-mass-dry-weight'!CT156*100/'signal-per-mass-dry-weight'!CT$172</f>
        <v>0</v>
      </c>
      <c r="CU156" s="66">
        <f>'signal-per-mass-dry-weight'!CU156*100/'signal-per-mass-dry-weight'!CU$172</f>
        <v>0</v>
      </c>
      <c r="CV156" s="66">
        <f>'signal-per-mass-dry-weight'!CV156*100/'signal-per-mass-dry-weight'!CV$172</f>
        <v>0.00662423359168054</v>
      </c>
      <c r="CW156" s="66">
        <f>'signal-per-mass-dry-weight'!CW156*100/'signal-per-mass-dry-weight'!CW$172</f>
        <v>0.00210620153734912</v>
      </c>
      <c r="CX156" s="66">
        <f>'signal-per-mass-dry-weight'!CX156*100/'signal-per-mass-dry-weight'!CX$172</f>
        <v>0</v>
      </c>
      <c r="CY156" s="66">
        <f>'signal-per-mass-dry-weight'!CY156*100/'signal-per-mass-dry-weight'!CY$172</f>
        <v>0</v>
      </c>
      <c r="CZ156" s="66">
        <f>'signal-per-mass-dry-weight'!CZ156*100/'signal-per-mass-dry-weight'!CZ$172</f>
        <v>0</v>
      </c>
    </row>
    <row r="157" spans="1:104">
      <c r="A157">
        <f>'imported data from Web Calc'!A165</f>
        <v>900.7</v>
      </c>
      <c r="B157" t="str">
        <f>'imported data from Web Calc'!B165</f>
        <v>C50H94O10PN</v>
      </c>
      <c r="C157" s="61" t="str">
        <f>'imported data from Web Calc'!C165</f>
        <v>PS(44:2)</v>
      </c>
      <c r="D157" s="96"/>
      <c r="E157" s="96"/>
      <c r="F157" s="96"/>
      <c r="G157" s="66">
        <f>'signal-per-mass-dry-weight'!G157*100/'signal-per-mass-dry-weight'!G$172</f>
        <v>0.0027395836547566</v>
      </c>
      <c r="H157" s="66">
        <f>'signal-per-mass-dry-weight'!H157*100/'signal-per-mass-dry-weight'!H$172</f>
        <v>0.00293504541933241</v>
      </c>
      <c r="I157" s="66">
        <f>'signal-per-mass-dry-weight'!I157*100/'signal-per-mass-dry-weight'!I$172</f>
        <v>0.0029274631394219</v>
      </c>
      <c r="J157" s="66">
        <f>'signal-per-mass-dry-weight'!J157*100/'signal-per-mass-dry-weight'!J$172</f>
        <v>0.00627583354048562</v>
      </c>
      <c r="K157" s="66">
        <f>'signal-per-mass-dry-weight'!K157*100/'signal-per-mass-dry-weight'!K$172</f>
        <v>0.00942959249156934</v>
      </c>
      <c r="L157" s="66">
        <f>'signal-per-mass-dry-weight'!L157*100/'signal-per-mass-dry-weight'!L$172</f>
        <v>0.00292233016730279</v>
      </c>
      <c r="M157" s="66">
        <f>'signal-per-mass-dry-weight'!M157*100/'signal-per-mass-dry-weight'!M$172</f>
        <v>0</v>
      </c>
      <c r="N157" s="66">
        <f>'signal-per-mass-dry-weight'!N157*100/'signal-per-mass-dry-weight'!N$172</f>
        <v>0.00964565949374432</v>
      </c>
      <c r="O157" s="66">
        <f>'signal-per-mass-dry-weight'!O157*100/'signal-per-mass-dry-weight'!O$172</f>
        <v>0.00298865610493885</v>
      </c>
      <c r="P157" s="66">
        <f>'signal-per-mass-dry-weight'!P157*100/'signal-per-mass-dry-weight'!P$172</f>
        <v>0.00300846328536401</v>
      </c>
      <c r="Q157" s="66">
        <f t="shared" si="6"/>
        <v>0.00428726272969158</v>
      </c>
      <c r="R157" s="115">
        <f t="shared" si="7"/>
        <v>0.00314021605816307</v>
      </c>
      <c r="S157" s="66">
        <f t="shared" si="8"/>
        <v>0.732452442537611</v>
      </c>
      <c r="T157" s="66">
        <f>'signal-per-mass-dry-weight'!T157*100/'signal-per-mass-dry-weight'!T$172</f>
        <v>0.00758764480188044</v>
      </c>
      <c r="U157" s="66">
        <f>'signal-per-mass-dry-weight'!U157*100/'signal-per-mass-dry-weight'!U$172</f>
        <v>0.0106367294962347</v>
      </c>
      <c r="V157" s="66">
        <f>'signal-per-mass-dry-weight'!V157*100/'signal-per-mass-dry-weight'!V$172</f>
        <v>0.00646811360404086</v>
      </c>
      <c r="W157" s="66">
        <f>'signal-per-mass-dry-weight'!W157*100/'signal-per-mass-dry-weight'!W$172</f>
        <v>0.00662987582194369</v>
      </c>
      <c r="X157" s="66">
        <f>'signal-per-mass-dry-weight'!X157*100/'signal-per-mass-dry-weight'!X$172</f>
        <v>0.000705626804712365</v>
      </c>
      <c r="Y157" s="66">
        <f>'signal-per-mass-dry-weight'!Y157*100/'signal-per-mass-dry-weight'!Y$172</f>
        <v>0</v>
      </c>
      <c r="Z157" s="66">
        <f>'signal-per-mass-dry-weight'!Z157*100/'signal-per-mass-dry-weight'!Z$172</f>
        <v>0.00499381374469756</v>
      </c>
      <c r="AA157" s="66">
        <f>'signal-per-mass-dry-weight'!AA157*100/'signal-per-mass-dry-weight'!AA$172</f>
        <v>0</v>
      </c>
      <c r="AB157" s="66">
        <f>'signal-per-mass-dry-weight'!AB157*100/'signal-per-mass-dry-weight'!AB$172</f>
        <v>0</v>
      </c>
      <c r="AC157" s="66">
        <f>'signal-per-mass-dry-weight'!AC157*100/'signal-per-mass-dry-weight'!AC$172</f>
        <v>0.0121369915132487</v>
      </c>
      <c r="AD157" s="66">
        <f>'signal-per-mass-dry-weight'!AD157*100/'signal-per-mass-dry-weight'!AD$172</f>
        <v>0.00428426770195603</v>
      </c>
      <c r="AE157" s="66">
        <f>'signal-per-mass-dry-weight'!AE157*100/'signal-per-mass-dry-weight'!AE$172</f>
        <v>0</v>
      </c>
      <c r="AF157" s="66">
        <f>'signal-per-mass-dry-weight'!AF157*100/'signal-per-mass-dry-weight'!AF$172</f>
        <v>0</v>
      </c>
      <c r="AG157" s="66">
        <f>'signal-per-mass-dry-weight'!AG157*100/'signal-per-mass-dry-weight'!AG$172</f>
        <v>0</v>
      </c>
      <c r="AH157" s="66">
        <f>'signal-per-mass-dry-weight'!AH157*100/'signal-per-mass-dry-weight'!AH$172</f>
        <v>0.00269375119688958</v>
      </c>
      <c r="AI157" s="66">
        <f>'signal-per-mass-dry-weight'!AI157*100/'signal-per-mass-dry-weight'!AI$172</f>
        <v>0</v>
      </c>
      <c r="AJ157" s="66">
        <f>'signal-per-mass-dry-weight'!AJ157*100/'signal-per-mass-dry-weight'!AJ$172</f>
        <v>0.00317909581346434</v>
      </c>
      <c r="AK157" s="66">
        <f>'signal-per-mass-dry-weight'!AK157*100/'signal-per-mass-dry-weight'!AK$172</f>
        <v>0.00262596136682857</v>
      </c>
      <c r="AL157" s="66">
        <f>'signal-per-mass-dry-weight'!AL157*100/'signal-per-mass-dry-weight'!AL$172</f>
        <v>0.00328812079016148</v>
      </c>
      <c r="AM157" s="66">
        <f>'signal-per-mass-dry-weight'!AM157*100/'signal-per-mass-dry-weight'!AM$172</f>
        <v>0.0102943781595303</v>
      </c>
      <c r="AN157" s="66">
        <f>'signal-per-mass-dry-weight'!AN157*100/'signal-per-mass-dry-weight'!AN$172</f>
        <v>0.00401840467331487</v>
      </c>
      <c r="AO157" s="66">
        <f>'signal-per-mass-dry-weight'!AO157*100/'signal-per-mass-dry-weight'!AO$172</f>
        <v>0</v>
      </c>
      <c r="AP157" s="66">
        <f>'signal-per-mass-dry-weight'!AP157*100/'signal-per-mass-dry-weight'!AP$172</f>
        <v>0.00764886724730688</v>
      </c>
      <c r="AQ157" s="66">
        <f>'signal-per-mass-dry-weight'!AQ157*100/'signal-per-mass-dry-weight'!AQ$172</f>
        <v>0.00441289914166444</v>
      </c>
      <c r="AR157" s="66">
        <f>'signal-per-mass-dry-weight'!AR157*100/'signal-per-mass-dry-weight'!AR$172</f>
        <v>0.00645076179895828</v>
      </c>
      <c r="AS157" s="66">
        <f>'signal-per-mass-dry-weight'!AS157*100/'signal-per-mass-dry-weight'!AS$172</f>
        <v>0.00726064883785647</v>
      </c>
      <c r="AT157" s="66">
        <f>'signal-per-mass-dry-weight'!AT157*100/'signal-per-mass-dry-weight'!AT$172</f>
        <v>0.00775381037597505</v>
      </c>
      <c r="AU157" s="66">
        <f>'signal-per-mass-dry-weight'!AU157*100/'signal-per-mass-dry-weight'!AU$172</f>
        <v>0.0168200772671417</v>
      </c>
      <c r="AV157" s="66">
        <f>'signal-per-mass-dry-weight'!AV157*100/'signal-per-mass-dry-weight'!AV$172</f>
        <v>0.0025004296024688</v>
      </c>
      <c r="AW157" s="66">
        <f>'signal-per-mass-dry-weight'!AW157*100/'signal-per-mass-dry-weight'!AW$172</f>
        <v>0.0101060589281328</v>
      </c>
      <c r="AX157" s="66">
        <f>'signal-per-mass-dry-weight'!AX157*100/'signal-per-mass-dry-weight'!AX$172</f>
        <v>0.00317066131342716</v>
      </c>
      <c r="AY157" s="66">
        <f>'signal-per-mass-dry-weight'!AY157*100/'signal-per-mass-dry-weight'!AY$172</f>
        <v>0.003333626156594</v>
      </c>
      <c r="AZ157" s="66">
        <f>'signal-per-mass-dry-weight'!AZ157*100/'signal-per-mass-dry-weight'!AZ$172</f>
        <v>0.00761032381790448</v>
      </c>
      <c r="BA157" s="66">
        <f>'signal-per-mass-dry-weight'!BA157*100/'signal-per-mass-dry-weight'!BA$172</f>
        <v>0.00442871976307062</v>
      </c>
      <c r="BB157" s="66">
        <f>'signal-per-mass-dry-weight'!BB157*100/'signal-per-mass-dry-weight'!BB$172</f>
        <v>0.00871453308924992</v>
      </c>
      <c r="BC157" s="66">
        <f>'signal-per-mass-dry-weight'!BC157*100/'signal-per-mass-dry-weight'!BC$172</f>
        <v>0.00984027867164249</v>
      </c>
      <c r="BD157" s="66">
        <f>'signal-per-mass-dry-weight'!BD157*100/'signal-per-mass-dry-weight'!BD$172</f>
        <v>0.00773020513011762</v>
      </c>
      <c r="BE157" s="66">
        <f>'signal-per-mass-dry-weight'!BE157*100/'signal-per-mass-dry-weight'!BE$172</f>
        <v>0.00213523149639421</v>
      </c>
      <c r="BF157" s="66">
        <f>'signal-per-mass-dry-weight'!BF157*100/'signal-per-mass-dry-weight'!BF$172</f>
        <v>0.00832555472767334</v>
      </c>
      <c r="BG157" s="66">
        <f>'signal-per-mass-dry-weight'!BG157*100/'signal-per-mass-dry-weight'!BG$172</f>
        <v>0.00714194812327487</v>
      </c>
      <c r="BH157" s="66">
        <f>'signal-per-mass-dry-weight'!BH157*100/'signal-per-mass-dry-weight'!BH$172</f>
        <v>0</v>
      </c>
      <c r="BI157" s="66">
        <f>'signal-per-mass-dry-weight'!BI157*100/'signal-per-mass-dry-weight'!BI$172</f>
        <v>0</v>
      </c>
      <c r="BJ157" s="66">
        <f>'signal-per-mass-dry-weight'!BJ157*100/'signal-per-mass-dry-weight'!BJ$172</f>
        <v>0</v>
      </c>
      <c r="BK157" s="66">
        <f>'signal-per-mass-dry-weight'!BK157*100/'signal-per-mass-dry-weight'!BK$172</f>
        <v>0</v>
      </c>
      <c r="BL157" s="66">
        <f>'signal-per-mass-dry-weight'!BL157*100/'signal-per-mass-dry-weight'!BL$172</f>
        <v>0</v>
      </c>
      <c r="BM157" s="121">
        <f>'signal-per-mass-dry-weight'!BM157*100/'signal-per-mass-dry-weight'!BM$172</f>
        <v>0.00406219417346881</v>
      </c>
      <c r="BN157" s="66">
        <f>'signal-per-mass-dry-weight'!BN157*100/'signal-per-mass-dry-weight'!BN$172</f>
        <v>0.0063748059161725</v>
      </c>
      <c r="BO157" s="66">
        <f>'signal-per-mass-dry-weight'!BO157*100/'signal-per-mass-dry-weight'!BO$172</f>
        <v>0.0028509777737774</v>
      </c>
      <c r="BP157" s="66">
        <f>'signal-per-mass-dry-weight'!BP157*100/'signal-per-mass-dry-weight'!BP$172</f>
        <v>0</v>
      </c>
      <c r="BQ157" s="66">
        <f>'signal-per-mass-dry-weight'!BQ157*100/'signal-per-mass-dry-weight'!BQ$172</f>
        <v>0.00480182884373763</v>
      </c>
      <c r="BR157" s="66">
        <f>'signal-per-mass-dry-weight'!BR157*100/'signal-per-mass-dry-weight'!BR$172</f>
        <v>0.0092015176144964</v>
      </c>
      <c r="BS157" s="66">
        <f>'signal-per-mass-dry-weight'!BS157*100/'signal-per-mass-dry-weight'!BS$172</f>
        <v>0.00804402197928775</v>
      </c>
      <c r="BT157" s="66">
        <f>'signal-per-mass-dry-weight'!BT157*100/'signal-per-mass-dry-weight'!BT$172</f>
        <v>0</v>
      </c>
      <c r="BU157" s="66">
        <f>'signal-per-mass-dry-weight'!BU157*100/'signal-per-mass-dry-weight'!BU$172</f>
        <v>0</v>
      </c>
      <c r="BV157" s="66">
        <f>'signal-per-mass-dry-weight'!BV157*100/'signal-per-mass-dry-weight'!BV$172</f>
        <v>0.00647877057685382</v>
      </c>
      <c r="BW157" s="66">
        <f>'signal-per-mass-dry-weight'!BW157*100/'signal-per-mass-dry-weight'!BW$172</f>
        <v>0</v>
      </c>
      <c r="BX157" s="66">
        <f>'signal-per-mass-dry-weight'!BX157*100/'signal-per-mass-dry-weight'!BX$172</f>
        <v>0.0026492382999043</v>
      </c>
      <c r="BY157" s="66">
        <f>'signal-per-mass-dry-weight'!BY157*100/'signal-per-mass-dry-weight'!BY$172</f>
        <v>0</v>
      </c>
      <c r="BZ157" s="66">
        <f>'signal-per-mass-dry-weight'!BZ157*100/'signal-per-mass-dry-weight'!BZ$172</f>
        <v>0</v>
      </c>
      <c r="CA157" s="66">
        <f>'signal-per-mass-dry-weight'!CA157*100/'signal-per-mass-dry-weight'!CA$172</f>
        <v>0</v>
      </c>
      <c r="CB157" s="66">
        <f>'signal-per-mass-dry-weight'!CB157*100/'signal-per-mass-dry-weight'!CB$172</f>
        <v>0.00396502792484466</v>
      </c>
      <c r="CC157" s="66">
        <f>'signal-per-mass-dry-weight'!CC157*100/'signal-per-mass-dry-weight'!CC$172</f>
        <v>0</v>
      </c>
      <c r="CD157" s="66">
        <f>'signal-per-mass-dry-weight'!CD157*100/'signal-per-mass-dry-weight'!CD$172</f>
        <v>0.00245439342238936</v>
      </c>
      <c r="CE157" s="66">
        <f>'signal-per-mass-dry-weight'!CE157*100/'signal-per-mass-dry-weight'!CE$172</f>
        <v>0</v>
      </c>
      <c r="CF157" s="66">
        <f>'signal-per-mass-dry-weight'!CF157*100/'signal-per-mass-dry-weight'!CF$172</f>
        <v>0.011742262464065</v>
      </c>
      <c r="CG157" s="66">
        <f>'signal-per-mass-dry-weight'!CG157*100/'signal-per-mass-dry-weight'!CG$172</f>
        <v>0</v>
      </c>
      <c r="CH157" s="66">
        <f>'signal-per-mass-dry-weight'!CH157*100/'signal-per-mass-dry-weight'!CH$172</f>
        <v>0</v>
      </c>
      <c r="CI157" s="66">
        <f>'signal-per-mass-dry-weight'!CI157*100/'signal-per-mass-dry-weight'!CI$172</f>
        <v>0</v>
      </c>
      <c r="CJ157" s="66">
        <f>'signal-per-mass-dry-weight'!CJ157*100/'signal-per-mass-dry-weight'!CJ$172</f>
        <v>0.0071268569321647</v>
      </c>
      <c r="CK157" s="66">
        <f>'signal-per-mass-dry-weight'!CK157*100/'signal-per-mass-dry-weight'!CK$172</f>
        <v>0</v>
      </c>
      <c r="CL157" s="66">
        <f>'signal-per-mass-dry-weight'!CL157*100/'signal-per-mass-dry-weight'!CL$172</f>
        <v>0.00267135641838179</v>
      </c>
      <c r="CM157" s="66">
        <f>'signal-per-mass-dry-weight'!CM157*100/'signal-per-mass-dry-weight'!CM$172</f>
        <v>0.0134079266484409</v>
      </c>
      <c r="CN157" s="66">
        <f>'signal-per-mass-dry-weight'!CN157*100/'signal-per-mass-dry-weight'!CN$172</f>
        <v>0.00777034937493165</v>
      </c>
      <c r="CO157" s="66">
        <f>'signal-per-mass-dry-weight'!CO157*100/'signal-per-mass-dry-weight'!CO$172</f>
        <v>0.0141021214217161</v>
      </c>
      <c r="CP157" s="66">
        <f>'signal-per-mass-dry-weight'!CP157*100/'signal-per-mass-dry-weight'!CP$172</f>
        <v>0</v>
      </c>
      <c r="CQ157" s="66">
        <f>'signal-per-mass-dry-weight'!CQ157*100/'signal-per-mass-dry-weight'!CQ$172</f>
        <v>0.0026323325557229</v>
      </c>
      <c r="CR157" s="66">
        <f>'signal-per-mass-dry-weight'!CR157*100/'signal-per-mass-dry-weight'!CR$172</f>
        <v>0.00813968193569068</v>
      </c>
      <c r="CS157" s="66">
        <f>'signal-per-mass-dry-weight'!CS157*100/'signal-per-mass-dry-weight'!CS$172</f>
        <v>0.00472428569719308</v>
      </c>
      <c r="CT157" s="66">
        <f>'signal-per-mass-dry-weight'!CT157*100/'signal-per-mass-dry-weight'!CT$172</f>
        <v>0.00845868381731605</v>
      </c>
      <c r="CU157" s="66">
        <f>'signal-per-mass-dry-weight'!CU157*100/'signal-per-mass-dry-weight'!CU$172</f>
        <v>0</v>
      </c>
      <c r="CV157" s="66">
        <f>'signal-per-mass-dry-weight'!CV157*100/'signal-per-mass-dry-weight'!CV$172</f>
        <v>0.00298090511625624</v>
      </c>
      <c r="CW157" s="66">
        <f>'signal-per-mass-dry-weight'!CW157*100/'signal-per-mass-dry-weight'!CW$172</f>
        <v>0.00189558138361421</v>
      </c>
      <c r="CX157" s="66">
        <f>'signal-per-mass-dry-weight'!CX157*100/'signal-per-mass-dry-weight'!CX$172</f>
        <v>0</v>
      </c>
      <c r="CY157" s="66">
        <f>'signal-per-mass-dry-weight'!CY157*100/'signal-per-mass-dry-weight'!CY$172</f>
        <v>0</v>
      </c>
      <c r="CZ157" s="66">
        <f>'signal-per-mass-dry-weight'!CZ157*100/'signal-per-mass-dry-weight'!CZ$172</f>
        <v>0.00424964191143465</v>
      </c>
    </row>
    <row r="158" spans="1:104">
      <c r="A158" s="74" t="s">
        <v>531</v>
      </c>
      <c r="B158" s="75"/>
      <c r="C158" s="74" t="s">
        <v>531</v>
      </c>
      <c r="D158" s="97"/>
      <c r="E158" s="97"/>
      <c r="F158" s="97"/>
      <c r="G158" s="82">
        <f>'signal-per-mass-dry-weight'!G158*100/'signal-per-mass-dry-weight'!G$172</f>
        <v>1.10496540741849</v>
      </c>
      <c r="H158" s="82">
        <f>'signal-per-mass-dry-weight'!H158*100/'signal-per-mass-dry-weight'!H$172</f>
        <v>0.992045351734354</v>
      </c>
      <c r="I158" s="82">
        <f>'signal-per-mass-dry-weight'!I158*100/'signal-per-mass-dry-weight'!I$172</f>
        <v>1.07730643530726</v>
      </c>
      <c r="J158" s="82">
        <f>'signal-per-mass-dry-weight'!J158*100/'signal-per-mass-dry-weight'!J$172</f>
        <v>0.941044724044396</v>
      </c>
      <c r="K158" s="82">
        <f>'signal-per-mass-dry-weight'!K158*100/'signal-per-mass-dry-weight'!K$172</f>
        <v>1.2590131768054</v>
      </c>
      <c r="L158" s="82">
        <f>'signal-per-mass-dry-weight'!L158*100/'signal-per-mass-dry-weight'!L$172</f>
        <v>1.01404856805407</v>
      </c>
      <c r="M158" s="82">
        <f>'signal-per-mass-dry-weight'!M158*100/'signal-per-mass-dry-weight'!M$172</f>
        <v>0.992240928521167</v>
      </c>
      <c r="N158" s="82">
        <f>'signal-per-mass-dry-weight'!N158*100/'signal-per-mass-dry-weight'!N$172</f>
        <v>1.343740150163</v>
      </c>
      <c r="O158" s="82">
        <f>'signal-per-mass-dry-weight'!O158*100/'signal-per-mass-dry-weight'!O$172</f>
        <v>1.0855463118939</v>
      </c>
      <c r="P158" s="82">
        <f>'signal-per-mass-dry-weight'!P158*100/'signal-per-mass-dry-weight'!P$172</f>
        <v>1.12616808982126</v>
      </c>
      <c r="Q158" s="116">
        <f t="shared" si="6"/>
        <v>1.09361191437633</v>
      </c>
      <c r="R158" s="117">
        <f t="shared" si="7"/>
        <v>0.125450458557129</v>
      </c>
      <c r="S158" s="66">
        <f t="shared" si="8"/>
        <v>0.114712044472075</v>
      </c>
      <c r="T158" s="82">
        <f>'signal-per-mass-dry-weight'!T158*100/'signal-per-mass-dry-weight'!T$172</f>
        <v>1.18580394999275</v>
      </c>
      <c r="U158" s="82">
        <f>'signal-per-mass-dry-weight'!U158*100/'signal-per-mass-dry-weight'!U$172</f>
        <v>1.52862422709447</v>
      </c>
      <c r="V158" s="82">
        <f>'signal-per-mass-dry-weight'!V158*100/'signal-per-mass-dry-weight'!V$172</f>
        <v>1.42116065315451</v>
      </c>
      <c r="W158" s="82">
        <f>'signal-per-mass-dry-weight'!W158*100/'signal-per-mass-dry-weight'!W$172</f>
        <v>1.32583986080054</v>
      </c>
      <c r="X158" s="82">
        <f>'signal-per-mass-dry-weight'!X158*100/'signal-per-mass-dry-weight'!X$172</f>
        <v>1.24339283288149</v>
      </c>
      <c r="Y158" s="82">
        <f>'signal-per-mass-dry-weight'!Y158*100/'signal-per-mass-dry-weight'!Y$172</f>
        <v>1.33084538618802</v>
      </c>
      <c r="Z158" s="82">
        <f>'signal-per-mass-dry-weight'!Z158*100/'signal-per-mass-dry-weight'!Z$172</f>
        <v>1.18174120640548</v>
      </c>
      <c r="AA158" s="82">
        <f>'signal-per-mass-dry-weight'!AA158*100/'signal-per-mass-dry-weight'!AA$172</f>
        <v>0.979298975991573</v>
      </c>
      <c r="AB158" s="82">
        <f>'signal-per-mass-dry-weight'!AB158*100/'signal-per-mass-dry-weight'!AB$172</f>
        <v>0.9527109075929</v>
      </c>
      <c r="AC158" s="82">
        <f>'signal-per-mass-dry-weight'!AC158*100/'signal-per-mass-dry-weight'!AC$172</f>
        <v>1.45213726307881</v>
      </c>
      <c r="AD158" s="82">
        <f>'signal-per-mass-dry-weight'!AD158*100/'signal-per-mass-dry-weight'!AD$172</f>
        <v>1.01775159408689</v>
      </c>
      <c r="AE158" s="82">
        <f>'signal-per-mass-dry-weight'!AE158*100/'signal-per-mass-dry-weight'!AE$172</f>
        <v>1.14960137578911</v>
      </c>
      <c r="AF158" s="82">
        <f>'signal-per-mass-dry-weight'!AF158*100/'signal-per-mass-dry-weight'!AF$172</f>
        <v>0.954987226495835</v>
      </c>
      <c r="AG158" s="82">
        <f>'signal-per-mass-dry-weight'!AG158*100/'signal-per-mass-dry-weight'!AG$172</f>
        <v>0.947777613087528</v>
      </c>
      <c r="AH158" s="82">
        <f>'signal-per-mass-dry-weight'!AH158*100/'signal-per-mass-dry-weight'!AH$172</f>
        <v>1.24780541553696</v>
      </c>
      <c r="AI158" s="82">
        <f>'signal-per-mass-dry-weight'!AI158*100/'signal-per-mass-dry-weight'!AI$172</f>
        <v>1.27954517443139</v>
      </c>
      <c r="AJ158" s="82">
        <f>'signal-per-mass-dry-weight'!AJ158*100/'signal-per-mass-dry-weight'!AJ$172</f>
        <v>1.08089257657788</v>
      </c>
      <c r="AK158" s="82">
        <f>'signal-per-mass-dry-weight'!AK158*100/'signal-per-mass-dry-weight'!AK$172</f>
        <v>1.21056819010797</v>
      </c>
      <c r="AL158" s="82">
        <f>'signal-per-mass-dry-weight'!AL158*100/'signal-per-mass-dry-weight'!AL$172</f>
        <v>1.02772042030269</v>
      </c>
      <c r="AM158" s="82">
        <f>'signal-per-mass-dry-weight'!AM158*100/'signal-per-mass-dry-weight'!AM$172</f>
        <v>1.23711570578007</v>
      </c>
      <c r="AN158" s="82">
        <f>'signal-per-mass-dry-weight'!AN158*100/'signal-per-mass-dry-weight'!AN$172</f>
        <v>1.38296569256873</v>
      </c>
      <c r="AO158" s="82">
        <f>'signal-per-mass-dry-weight'!AO158*100/'signal-per-mass-dry-weight'!AO$172</f>
        <v>0.891994681988662</v>
      </c>
      <c r="AP158" s="82">
        <f>'signal-per-mass-dry-weight'!AP158*100/'signal-per-mass-dry-weight'!AP$172</f>
        <v>1.40106147647221</v>
      </c>
      <c r="AQ158" s="82">
        <f>'signal-per-mass-dry-weight'!AQ158*100/'signal-per-mass-dry-weight'!AQ$172</f>
        <v>1.48395146308661</v>
      </c>
      <c r="AR158" s="82">
        <f>'signal-per-mass-dry-weight'!AR158*100/'signal-per-mass-dry-weight'!AR$172</f>
        <v>1.48486004756021</v>
      </c>
      <c r="AS158" s="82">
        <f>'signal-per-mass-dry-weight'!AS158*100/'signal-per-mass-dry-weight'!AS$172</f>
        <v>1.47190877647442</v>
      </c>
      <c r="AT158" s="82">
        <f>'signal-per-mass-dry-weight'!AT158*100/'signal-per-mass-dry-weight'!AT$172</f>
        <v>1.53811112142368</v>
      </c>
      <c r="AU158" s="82">
        <f>'signal-per-mass-dry-weight'!AU158*100/'signal-per-mass-dry-weight'!AU$172</f>
        <v>1.70013168594001</v>
      </c>
      <c r="AV158" s="82">
        <f>'signal-per-mass-dry-weight'!AV158*100/'signal-per-mass-dry-weight'!AV$172</f>
        <v>1.49525690227634</v>
      </c>
      <c r="AW158" s="82">
        <f>'signal-per-mass-dry-weight'!AW158*100/'signal-per-mass-dry-weight'!AW$172</f>
        <v>1.81378064389827</v>
      </c>
      <c r="AX158" s="82">
        <f>'signal-per-mass-dry-weight'!AX158*100/'signal-per-mass-dry-weight'!AX$172</f>
        <v>1.30314179981856</v>
      </c>
      <c r="AY158" s="82">
        <f>'signal-per-mass-dry-weight'!AY158*100/'signal-per-mass-dry-weight'!AY$172</f>
        <v>1.47012913505795</v>
      </c>
      <c r="AZ158" s="82">
        <f>'signal-per-mass-dry-weight'!AZ158*100/'signal-per-mass-dry-weight'!AZ$172</f>
        <v>2.10966187099489</v>
      </c>
      <c r="BA158" s="82">
        <f>'signal-per-mass-dry-weight'!BA158*100/'signal-per-mass-dry-weight'!BA$172</f>
        <v>1.64797583183594</v>
      </c>
      <c r="BB158" s="82">
        <f>'signal-per-mass-dry-weight'!BB158*100/'signal-per-mass-dry-weight'!BB$172</f>
        <v>1.64043572876604</v>
      </c>
      <c r="BC158" s="82">
        <f>'signal-per-mass-dry-weight'!BC158*100/'signal-per-mass-dry-weight'!BC$172</f>
        <v>1.41249695034136</v>
      </c>
      <c r="BD158" s="82">
        <f>'signal-per-mass-dry-weight'!BD158*100/'signal-per-mass-dry-weight'!BD$172</f>
        <v>1.30327344465869</v>
      </c>
      <c r="BE158" s="82">
        <f>'signal-per-mass-dry-weight'!BE158*100/'signal-per-mass-dry-weight'!BE$172</f>
        <v>1.31811211690567</v>
      </c>
      <c r="BF158" s="82">
        <f>'signal-per-mass-dry-weight'!BF158*100/'signal-per-mass-dry-weight'!BF$172</f>
        <v>1.30625082796254</v>
      </c>
      <c r="BG158" s="82">
        <f>'signal-per-mass-dry-weight'!BG158*100/'signal-per-mass-dry-weight'!BG$172</f>
        <v>1.26595608656921</v>
      </c>
      <c r="BH158" s="82">
        <f>'signal-per-mass-dry-weight'!BH158*100/'signal-per-mass-dry-weight'!BH$172</f>
        <v>1.06510429480817</v>
      </c>
      <c r="BI158" s="82">
        <f>'signal-per-mass-dry-weight'!BI158*100/'signal-per-mass-dry-weight'!BI$172</f>
        <v>1.32953383631189</v>
      </c>
      <c r="BJ158" s="82">
        <f>'signal-per-mass-dry-weight'!BJ158*100/'signal-per-mass-dry-weight'!BJ$172</f>
        <v>0.804223951414912</v>
      </c>
      <c r="BK158" s="82">
        <f>'signal-per-mass-dry-weight'!BK158*100/'signal-per-mass-dry-weight'!BK$172</f>
        <v>1.37833456703139</v>
      </c>
      <c r="BL158" s="82">
        <f>'signal-per-mass-dry-weight'!BL158*100/'signal-per-mass-dry-weight'!BL$172</f>
        <v>1.33382169719535</v>
      </c>
      <c r="BM158" s="122">
        <f>'signal-per-mass-dry-weight'!BM158*100/'signal-per-mass-dry-weight'!BM$172</f>
        <v>0.410732966428513</v>
      </c>
      <c r="BN158" s="82">
        <f>'signal-per-mass-dry-weight'!BN158*100/'signal-per-mass-dry-weight'!BN$172</f>
        <v>0.846432563314016</v>
      </c>
      <c r="BO158" s="82">
        <f>'signal-per-mass-dry-weight'!BO158*100/'signal-per-mass-dry-weight'!BO$172</f>
        <v>0.872715974084081</v>
      </c>
      <c r="BP158" s="82">
        <f>'signal-per-mass-dry-weight'!BP158*100/'signal-per-mass-dry-weight'!BP$172</f>
        <v>0.504039862409951</v>
      </c>
      <c r="BQ158" s="82">
        <f>'signal-per-mass-dry-weight'!BQ158*100/'signal-per-mass-dry-weight'!BQ$172</f>
        <v>1.14334072047732</v>
      </c>
      <c r="BR158" s="82">
        <f>'signal-per-mass-dry-weight'!BR158*100/'signal-per-mass-dry-weight'!BR$172</f>
        <v>0.546763862461391</v>
      </c>
      <c r="BS158" s="82">
        <f>'signal-per-mass-dry-weight'!BS158*100/'signal-per-mass-dry-weight'!BS$172</f>
        <v>0.875688875469359</v>
      </c>
      <c r="BT158" s="82">
        <f>'signal-per-mass-dry-weight'!BT158*100/'signal-per-mass-dry-weight'!BT$172</f>
        <v>0.474024665597608</v>
      </c>
      <c r="BU158" s="82">
        <f>'signal-per-mass-dry-weight'!BU158*100/'signal-per-mass-dry-weight'!BU$172</f>
        <v>1.01841936689625</v>
      </c>
      <c r="BV158" s="82">
        <f>'signal-per-mass-dry-weight'!BV158*100/'signal-per-mass-dry-weight'!BV$172</f>
        <v>1.19641296652567</v>
      </c>
      <c r="BW158" s="82">
        <f>'signal-per-mass-dry-weight'!BW158*100/'signal-per-mass-dry-weight'!BW$172</f>
        <v>0.521779653829969</v>
      </c>
      <c r="BX158" s="82">
        <f>'signal-per-mass-dry-weight'!BX158*100/'signal-per-mass-dry-weight'!BX$172</f>
        <v>0.765924228483444</v>
      </c>
      <c r="BY158" s="82">
        <f>'signal-per-mass-dry-weight'!BY158*100/'signal-per-mass-dry-weight'!BY$172</f>
        <v>0.151099432608554</v>
      </c>
      <c r="BZ158" s="82">
        <f>'signal-per-mass-dry-weight'!BZ158*100/'signal-per-mass-dry-weight'!BZ$172</f>
        <v>1.06363971897759</v>
      </c>
      <c r="CA158" s="82">
        <f>'signal-per-mass-dry-weight'!CA158*100/'signal-per-mass-dry-weight'!CA$172</f>
        <v>0.599148867561146</v>
      </c>
      <c r="CB158" s="82">
        <f>'signal-per-mass-dry-weight'!CB158*100/'signal-per-mass-dry-weight'!CB$172</f>
        <v>0.873187260782458</v>
      </c>
      <c r="CC158" s="82">
        <f>'signal-per-mass-dry-weight'!CC158*100/'signal-per-mass-dry-weight'!CC$172</f>
        <v>0.641761817396435</v>
      </c>
      <c r="CD158" s="82">
        <f>'signal-per-mass-dry-weight'!CD158*100/'signal-per-mass-dry-weight'!CD$172</f>
        <v>0.8841270528207</v>
      </c>
      <c r="CE158" s="82">
        <f>'signal-per-mass-dry-weight'!CE158*100/'signal-per-mass-dry-weight'!CE$172</f>
        <v>0.611426886138438</v>
      </c>
      <c r="CF158" s="82">
        <f>'signal-per-mass-dry-weight'!CF158*100/'signal-per-mass-dry-weight'!CF$172</f>
        <v>0.855986969829394</v>
      </c>
      <c r="CG158" s="82">
        <f>'signal-per-mass-dry-weight'!CG158*100/'signal-per-mass-dry-weight'!CG$172</f>
        <v>0.779849595660871</v>
      </c>
      <c r="CH158" s="82">
        <f>'signal-per-mass-dry-weight'!CH158*100/'signal-per-mass-dry-weight'!CH$172</f>
        <v>0.157485188708851</v>
      </c>
      <c r="CI158" s="82">
        <f>'signal-per-mass-dry-weight'!CI158*100/'signal-per-mass-dry-weight'!CI$172</f>
        <v>1.01725298042611</v>
      </c>
      <c r="CJ158" s="82">
        <f>'signal-per-mass-dry-weight'!CJ158*100/'signal-per-mass-dry-weight'!CJ$172</f>
        <v>0.867601057057734</v>
      </c>
      <c r="CK158" s="82">
        <f>'signal-per-mass-dry-weight'!CK158*100/'signal-per-mass-dry-weight'!CK$172</f>
        <v>0.776739832928573</v>
      </c>
      <c r="CL158" s="82">
        <f>'signal-per-mass-dry-weight'!CL158*100/'signal-per-mass-dry-weight'!CL$172</f>
        <v>1.08527369439416</v>
      </c>
      <c r="CM158" s="82">
        <f>'signal-per-mass-dry-weight'!CM158*100/'signal-per-mass-dry-weight'!CM$172</f>
        <v>1.06416596767625</v>
      </c>
      <c r="CN158" s="82">
        <f>'signal-per-mass-dry-weight'!CN158*100/'signal-per-mass-dry-weight'!CN$172</f>
        <v>1.00396898718668</v>
      </c>
      <c r="CO158" s="82">
        <f>'signal-per-mass-dry-weight'!CO158*100/'signal-per-mass-dry-weight'!CO$172</f>
        <v>0.938162183002588</v>
      </c>
      <c r="CP158" s="82">
        <f>'signal-per-mass-dry-weight'!CP158*100/'signal-per-mass-dry-weight'!CP$172</f>
        <v>0.879785651274677</v>
      </c>
      <c r="CQ158" s="82">
        <f>'signal-per-mass-dry-weight'!CQ158*100/'signal-per-mass-dry-weight'!CQ$172</f>
        <v>0.866329892227913</v>
      </c>
      <c r="CR158" s="82">
        <f>'signal-per-mass-dry-weight'!CR158*100/'signal-per-mass-dry-weight'!CR$172</f>
        <v>0.495616188973166</v>
      </c>
      <c r="CS158" s="82">
        <f>'signal-per-mass-dry-weight'!CS158*100/'signal-per-mass-dry-weight'!CS$172</f>
        <v>0.788430790798223</v>
      </c>
      <c r="CT158" s="82">
        <f>'signal-per-mass-dry-weight'!CT158*100/'signal-per-mass-dry-weight'!CT$172</f>
        <v>0.411655945776048</v>
      </c>
      <c r="CU158" s="82">
        <f>'signal-per-mass-dry-weight'!CU158*100/'signal-per-mass-dry-weight'!CU$172</f>
        <v>0.0693725423840792</v>
      </c>
      <c r="CV158" s="82">
        <f>'signal-per-mass-dry-weight'!CV158*100/'signal-per-mass-dry-weight'!CV$172</f>
        <v>0.867774600510151</v>
      </c>
      <c r="CW158" s="82">
        <f>'signal-per-mass-dry-weight'!CW158*100/'signal-per-mass-dry-weight'!CW$172</f>
        <v>0.785402553277486</v>
      </c>
      <c r="CX158" s="82">
        <f>'signal-per-mass-dry-weight'!CX158*100/'signal-per-mass-dry-weight'!CX$172</f>
        <v>0.578034314185096</v>
      </c>
      <c r="CY158" s="82">
        <f>'signal-per-mass-dry-weight'!CY158*100/'signal-per-mass-dry-weight'!CY$172</f>
        <v>0.122817708253204</v>
      </c>
      <c r="CZ158" s="82">
        <f>'signal-per-mass-dry-weight'!CZ158*100/'signal-per-mass-dry-weight'!CZ$172</f>
        <v>0.789315068708047</v>
      </c>
    </row>
    <row r="159" spans="1:104">
      <c r="A159">
        <f>'imported data from Web Calc'!A168</f>
        <v>666.5</v>
      </c>
      <c r="B159" t="str">
        <f>'imported data from Web Calc'!B168</f>
        <v>C35H69O8P</v>
      </c>
      <c r="C159" s="61" t="str">
        <f>'imported data from Web Calc'!C168</f>
        <v>PA(32:0)</v>
      </c>
      <c r="D159" s="96"/>
      <c r="E159" s="96"/>
      <c r="F159" s="96"/>
      <c r="G159" s="66">
        <f>'signal-per-mass-dry-weight'!G159*100/'signal-per-mass-dry-weight'!G$172</f>
        <v>0</v>
      </c>
      <c r="H159" s="66">
        <f>'signal-per-mass-dry-weight'!H159*100/'signal-per-mass-dry-weight'!H$172</f>
        <v>0.0379927251996782</v>
      </c>
      <c r="I159" s="66">
        <f>'signal-per-mass-dry-weight'!I159*100/'signal-per-mass-dry-weight'!I$172</f>
        <v>0.016842033911321</v>
      </c>
      <c r="J159" s="66">
        <f>'signal-per-mass-dry-weight'!J159*100/'signal-per-mass-dry-weight'!J$172</f>
        <v>0.00427566267991478</v>
      </c>
      <c r="K159" s="66">
        <f>'signal-per-mass-dry-weight'!K159*100/'signal-per-mass-dry-weight'!K$172</f>
        <v>0</v>
      </c>
      <c r="L159" s="66">
        <f>'signal-per-mass-dry-weight'!L159*100/'signal-per-mass-dry-weight'!L$172</f>
        <v>0.00420312583231272</v>
      </c>
      <c r="M159" s="66">
        <f>'signal-per-mass-dry-weight'!M159*100/'signal-per-mass-dry-weight'!M$172</f>
        <v>0.00845004787052093</v>
      </c>
      <c r="N159" s="66">
        <f>'signal-per-mass-dry-weight'!N159*100/'signal-per-mass-dry-weight'!N$172</f>
        <v>0.00861091980339955</v>
      </c>
      <c r="O159" s="66">
        <f>'signal-per-mass-dry-weight'!O159*100/'signal-per-mass-dry-weight'!O$172</f>
        <v>0.0171940841170067</v>
      </c>
      <c r="P159" s="66">
        <f>'signal-per-mass-dry-weight'!P159*100/'signal-per-mass-dry-weight'!P$172</f>
        <v>0.0129810278370586</v>
      </c>
      <c r="Q159" s="66">
        <f t="shared" si="6"/>
        <v>0.0110549627251213</v>
      </c>
      <c r="R159" s="115">
        <f t="shared" si="7"/>
        <v>0.0113069383081986</v>
      </c>
      <c r="S159" s="66">
        <f t="shared" si="8"/>
        <v>1.02279298350819</v>
      </c>
      <c r="T159" s="66">
        <f>'signal-per-mass-dry-weight'!T159*100/'signal-per-mass-dry-weight'!T$172</f>
        <v>0.0286929996911839</v>
      </c>
      <c r="U159" s="66">
        <f>'signal-per-mass-dry-weight'!U159*100/'signal-per-mass-dry-weight'!U$172</f>
        <v>0.00466736450334248</v>
      </c>
      <c r="V159" s="66">
        <f>'signal-per-mass-dry-weight'!V159*100/'signal-per-mass-dry-weight'!V$172</f>
        <v>0.0150278444886949</v>
      </c>
      <c r="W159" s="66">
        <f>'signal-per-mass-dry-weight'!W159*100/'signal-per-mass-dry-weight'!W$172</f>
        <v>0.0122600706888058</v>
      </c>
      <c r="X159" s="66">
        <f>'signal-per-mass-dry-weight'!X159*100/'signal-per-mass-dry-weight'!X$172</f>
        <v>0.0263870918437327</v>
      </c>
      <c r="Y159" s="66">
        <f>'signal-per-mass-dry-weight'!Y159*100/'signal-per-mass-dry-weight'!Y$172</f>
        <v>0.0443141906104333</v>
      </c>
      <c r="Z159" s="66">
        <f>'signal-per-mass-dry-weight'!Z159*100/'signal-per-mass-dry-weight'!Z$172</f>
        <v>0.0513824782751427</v>
      </c>
      <c r="AA159" s="66">
        <f>'signal-per-mass-dry-weight'!AA159*100/'signal-per-mass-dry-weight'!AA$172</f>
        <v>0.0619879976890309</v>
      </c>
      <c r="AB159" s="66">
        <f>'signal-per-mass-dry-weight'!AB159*100/'signal-per-mass-dry-weight'!AB$172</f>
        <v>0.017369543670911</v>
      </c>
      <c r="AC159" s="66">
        <f>'signal-per-mass-dry-weight'!AC159*100/'signal-per-mass-dry-weight'!AC$172</f>
        <v>0.0178983125025344</v>
      </c>
      <c r="AD159" s="66">
        <f>'signal-per-mass-dry-weight'!AD159*100/'signal-per-mass-dry-weight'!AD$172</f>
        <v>0</v>
      </c>
      <c r="AE159" s="66">
        <f>'signal-per-mass-dry-weight'!AE159*100/'signal-per-mass-dry-weight'!AE$172</f>
        <v>0</v>
      </c>
      <c r="AF159" s="66">
        <f>'signal-per-mass-dry-weight'!AF159*100/'signal-per-mass-dry-weight'!AF$172</f>
        <v>0.0171612797401301</v>
      </c>
      <c r="AG159" s="66">
        <f>'signal-per-mass-dry-weight'!AG159*100/'signal-per-mass-dry-weight'!AG$172</f>
        <v>0</v>
      </c>
      <c r="AH159" s="66">
        <f>'signal-per-mass-dry-weight'!AH159*100/'signal-per-mass-dry-weight'!AH$172</f>
        <v>0.0193718276055027</v>
      </c>
      <c r="AI159" s="66">
        <f>'signal-per-mass-dry-weight'!AI159*100/'signal-per-mass-dry-weight'!AI$172</f>
        <v>0</v>
      </c>
      <c r="AJ159" s="66">
        <f>'signal-per-mass-dry-weight'!AJ159*100/'signal-per-mass-dry-weight'!AJ$172</f>
        <v>0.00457242644464845</v>
      </c>
      <c r="AK159" s="66">
        <f>'signal-per-mass-dry-weight'!AK159*100/'signal-per-mass-dry-weight'!AK$172</f>
        <v>0.00755372967713596</v>
      </c>
      <c r="AL159" s="66">
        <f>'signal-per-mass-dry-weight'!AL159*100/'signal-per-mass-dry-weight'!AL$172</f>
        <v>0.0189169390748862</v>
      </c>
      <c r="AM159" s="66">
        <f>'signal-per-mass-dry-weight'!AM159*100/'signal-per-mass-dry-weight'!AM$172</f>
        <v>0.00772496710134981</v>
      </c>
      <c r="AN159" s="66">
        <f>'signal-per-mass-dry-weight'!AN159*100/'signal-per-mass-dry-weight'!AN$172</f>
        <v>0.0136884947502592</v>
      </c>
      <c r="AO159" s="66">
        <f>'signal-per-mass-dry-weight'!AO159*100/'signal-per-mass-dry-weight'!AO$172</f>
        <v>0</v>
      </c>
      <c r="AP159" s="66">
        <f>'signal-per-mass-dry-weight'!AP159*100/'signal-per-mass-dry-weight'!AP$172</f>
        <v>0.0170708344245733</v>
      </c>
      <c r="AQ159" s="66">
        <f>'signal-per-mass-dry-weight'!AQ159*100/'signal-per-mass-dry-weight'!AQ$172</f>
        <v>0.0571228176977539</v>
      </c>
      <c r="AR159" s="66">
        <f>'signal-per-mass-dry-weight'!AR159*100/'signal-per-mass-dry-weight'!AR$172</f>
        <v>0.0443071579570369</v>
      </c>
      <c r="AS159" s="66">
        <f>'signal-per-mass-dry-weight'!AS159*100/'signal-per-mass-dry-weight'!AS$172</f>
        <v>0.00648176155336771</v>
      </c>
      <c r="AT159" s="66">
        <f>'signal-per-mass-dry-weight'!AT159*100/'signal-per-mass-dry-weight'!AT$172</f>
        <v>0.0316955611755698</v>
      </c>
      <c r="AU159" s="66">
        <f>'signal-per-mass-dry-weight'!AU159*100/'signal-per-mass-dry-weight'!AU$172</f>
        <v>0.0371318491260598</v>
      </c>
      <c r="AV159" s="66">
        <f>'signal-per-mass-dry-weight'!AV159*100/'signal-per-mass-dry-weight'!AV$172</f>
        <v>0.0107889454500441</v>
      </c>
      <c r="AW159" s="66">
        <f>'signal-per-mass-dry-weight'!AW159*100/'signal-per-mass-dry-weight'!AW$172</f>
        <v>0.0177380314979531</v>
      </c>
      <c r="AX159" s="66">
        <f>'signal-per-mass-dry-weight'!AX159*100/'signal-per-mass-dry-weight'!AX$172</f>
        <v>0.0259216784403516</v>
      </c>
      <c r="AY159" s="66">
        <f>'signal-per-mass-dry-weight'!AY159*100/'signal-per-mass-dry-weight'!AY$172</f>
        <v>0.0095893683546277</v>
      </c>
      <c r="AZ159" s="66">
        <f>'signal-per-mass-dry-weight'!AZ159*100/'signal-per-mass-dry-weight'!AZ$172</f>
        <v>0.010369675142073</v>
      </c>
      <c r="BA159" s="66">
        <f>'signal-per-mass-dry-weight'!BA159*100/'signal-per-mass-dry-weight'!BA$172</f>
        <v>0</v>
      </c>
      <c r="BB159" s="66">
        <f>'signal-per-mass-dry-weight'!BB159*100/'signal-per-mass-dry-weight'!BB$172</f>
        <v>0.00388984006766308</v>
      </c>
      <c r="BC159" s="66">
        <f>'signal-per-mass-dry-weight'!BC159*100/'signal-per-mass-dry-weight'!BC$172</f>
        <v>0.0129536529225305</v>
      </c>
      <c r="BD159" s="66">
        <f>'signal-per-mass-dry-weight'!BD159*100/'signal-per-mass-dry-weight'!BD$172</f>
        <v>0.0278658457171405</v>
      </c>
      <c r="BE159" s="66">
        <f>'signal-per-mass-dry-weight'!BE159*100/'signal-per-mass-dry-weight'!BE$172</f>
        <v>0.0465507802306936</v>
      </c>
      <c r="BF159" s="66">
        <f>'signal-per-mass-dry-weight'!BF159*100/'signal-per-mass-dry-weight'!BF$172</f>
        <v>0.026013503217542</v>
      </c>
      <c r="BG159" s="66">
        <f>'signal-per-mass-dry-weight'!BG159*100/'signal-per-mass-dry-weight'!BG$172</f>
        <v>0.0379278030440988</v>
      </c>
      <c r="BH159" s="66">
        <f>'signal-per-mass-dry-weight'!BH159*100/'signal-per-mass-dry-weight'!BH$172</f>
        <v>0.0249769082375387</v>
      </c>
      <c r="BI159" s="66">
        <f>'signal-per-mass-dry-weight'!BI159*100/'signal-per-mass-dry-weight'!BI$172</f>
        <v>0</v>
      </c>
      <c r="BJ159" s="66">
        <f>'signal-per-mass-dry-weight'!BJ159*100/'signal-per-mass-dry-weight'!BJ$172</f>
        <v>0</v>
      </c>
      <c r="BK159" s="66">
        <f>'signal-per-mass-dry-weight'!BK159*100/'signal-per-mass-dry-weight'!BK$172</f>
        <v>0.0133546899572597</v>
      </c>
      <c r="BL159" s="66">
        <f>'signal-per-mass-dry-weight'!BL159*100/'signal-per-mass-dry-weight'!BL$172</f>
        <v>0</v>
      </c>
      <c r="BM159" s="121">
        <f>'signal-per-mass-dry-weight'!BM159*100/'signal-per-mass-dry-weight'!BM$172</f>
        <v>0.0116851363733042</v>
      </c>
      <c r="BN159" s="66">
        <f>'signal-per-mass-dry-weight'!BN159*100/'signal-per-mass-dry-weight'!BN$172</f>
        <v>0.00916874887103352</v>
      </c>
      <c r="BO159" s="66">
        <f>'signal-per-mass-dry-weight'!BO159*100/'signal-per-mass-dry-weight'!BO$172</f>
        <v>0</v>
      </c>
      <c r="BP159" s="66">
        <f>'signal-per-mass-dry-weight'!BP159*100/'signal-per-mass-dry-weight'!BP$172</f>
        <v>0</v>
      </c>
      <c r="BQ159" s="66">
        <f>'signal-per-mass-dry-weight'!BQ159*100/'signal-per-mass-dry-weight'!BQ$172</f>
        <v>0.0130857520360036</v>
      </c>
      <c r="BR159" s="66">
        <f>'signal-per-mass-dry-weight'!BR159*100/'signal-per-mass-dry-weight'!BR$172</f>
        <v>0.0188067060139886</v>
      </c>
      <c r="BS159" s="66">
        <f>'signal-per-mass-dry-weight'!BS159*100/'signal-per-mass-dry-weight'!BS$172</f>
        <v>0.00359054910684711</v>
      </c>
      <c r="BT159" s="66">
        <f>'signal-per-mass-dry-weight'!BT159*100/'signal-per-mass-dry-weight'!BT$172</f>
        <v>0.00849863863115392</v>
      </c>
      <c r="BU159" s="66">
        <f>'signal-per-mass-dry-weight'!BU159*100/'signal-per-mass-dry-weight'!BU$172</f>
        <v>0</v>
      </c>
      <c r="BV159" s="66">
        <f>'signal-per-mass-dry-weight'!BV159*100/'signal-per-mass-dry-weight'!BV$172</f>
        <v>0</v>
      </c>
      <c r="BW159" s="66">
        <f>'signal-per-mass-dry-weight'!BW159*100/'signal-per-mass-dry-weight'!BW$172</f>
        <v>0.00781734030234828</v>
      </c>
      <c r="BX159" s="66">
        <f>'signal-per-mass-dry-weight'!BX159*100/'signal-per-mass-dry-weight'!BX$172</f>
        <v>0.0114310306811334</v>
      </c>
      <c r="BY159" s="66">
        <f>'signal-per-mass-dry-weight'!BY159*100/'signal-per-mass-dry-weight'!BY$172</f>
        <v>0.035561966144539</v>
      </c>
      <c r="BZ159" s="66">
        <f>'signal-per-mass-dry-weight'!BZ159*100/'signal-per-mass-dry-weight'!BZ$172</f>
        <v>0.00802816042590537</v>
      </c>
      <c r="CA159" s="66">
        <f>'signal-per-mass-dry-weight'!CA159*100/'signal-per-mass-dry-weight'!CA$172</f>
        <v>0</v>
      </c>
      <c r="CB159" s="66">
        <f>'signal-per-mass-dry-weight'!CB159*100/'signal-per-mass-dry-weight'!CB$172</f>
        <v>0.0114056320420068</v>
      </c>
      <c r="CC159" s="66">
        <f>'signal-per-mass-dry-weight'!CC159*100/'signal-per-mass-dry-weight'!CC$172</f>
        <v>0.00780760559628926</v>
      </c>
      <c r="CD159" s="66">
        <f>'signal-per-mass-dry-weight'!CD159*100/'signal-per-mass-dry-weight'!CD$172</f>
        <v>0.0635418411003307</v>
      </c>
      <c r="CE159" s="66">
        <f>'signal-per-mass-dry-weight'!CE159*100/'signal-per-mass-dry-weight'!CE$172</f>
        <v>0.00873578535221427</v>
      </c>
      <c r="CF159" s="66">
        <f>'signal-per-mass-dry-weight'!CF159*100/'signal-per-mass-dry-weight'!CF$172</f>
        <v>0.0155099832207872</v>
      </c>
      <c r="CG159" s="66">
        <f>'signal-per-mass-dry-weight'!CG159*100/'signal-per-mass-dry-weight'!CG$172</f>
        <v>0</v>
      </c>
      <c r="CH159" s="66">
        <f>'signal-per-mass-dry-weight'!CH159*100/'signal-per-mass-dry-weight'!CH$172</f>
        <v>0</v>
      </c>
      <c r="CI159" s="66">
        <f>'signal-per-mass-dry-weight'!CI159*100/'signal-per-mass-dry-weight'!CI$172</f>
        <v>0.0218517117868633</v>
      </c>
      <c r="CJ159" s="66">
        <f>'signal-per-mass-dry-weight'!CJ159*100/'signal-per-mass-dry-weight'!CJ$172</f>
        <v>0</v>
      </c>
      <c r="CK159" s="66">
        <f>'signal-per-mass-dry-weight'!CK159*100/'signal-per-mass-dry-weight'!CK$172</f>
        <v>0.0516499142750441</v>
      </c>
      <c r="CL159" s="66">
        <f>'signal-per-mass-dry-weight'!CL159*100/'signal-per-mass-dry-weight'!CL$172</f>
        <v>0.0382193371210389</v>
      </c>
      <c r="CM159" s="66">
        <f>'signal-per-mass-dry-weight'!CM159*100/'signal-per-mass-dry-weight'!CM$172</f>
        <v>0</v>
      </c>
      <c r="CN159" s="66">
        <f>'signal-per-mass-dry-weight'!CN159*100/'signal-per-mass-dry-weight'!CN$172</f>
        <v>0.00515812134849816</v>
      </c>
      <c r="CO159" s="66">
        <f>'signal-per-mass-dry-weight'!CO159*100/'signal-per-mass-dry-weight'!CO$172</f>
        <v>0</v>
      </c>
      <c r="CP159" s="66">
        <f>'signal-per-mass-dry-weight'!CP159*100/'signal-per-mass-dry-weight'!CP$172</f>
        <v>0</v>
      </c>
      <c r="CQ159" s="66">
        <f>'signal-per-mass-dry-weight'!CQ159*100/'signal-per-mass-dry-weight'!CQ$172</f>
        <v>0.0605764541624447</v>
      </c>
      <c r="CR159" s="66">
        <f>'signal-per-mass-dry-weight'!CR159*100/'signal-per-mass-dry-weight'!CR$172</f>
        <v>0</v>
      </c>
      <c r="CS159" s="66">
        <f>'signal-per-mass-dry-weight'!CS159*100/'signal-per-mass-dry-weight'!CS$172</f>
        <v>0</v>
      </c>
      <c r="CT159" s="66">
        <f>'signal-per-mass-dry-weight'!CT159*100/'signal-per-mass-dry-weight'!CT$172</f>
        <v>0</v>
      </c>
      <c r="CU159" s="66">
        <f>'signal-per-mass-dry-weight'!CU159*100/'signal-per-mass-dry-weight'!CU$172</f>
        <v>0</v>
      </c>
      <c r="CV159" s="66">
        <f>'signal-per-mass-dry-weight'!CV159*100/'signal-per-mass-dry-weight'!CV$172</f>
        <v>0.00857474589147723</v>
      </c>
      <c r="CW159" s="66">
        <f>'signal-per-mass-dry-weight'!CW159*100/'signal-per-mass-dry-weight'!CW$172</f>
        <v>0.0136318735813373</v>
      </c>
      <c r="CX159" s="66">
        <f>'signal-per-mass-dry-weight'!CX159*100/'signal-per-mass-dry-weight'!CX$172</f>
        <v>0</v>
      </c>
      <c r="CY159" s="66">
        <f>'signal-per-mass-dry-weight'!CY159*100/'signal-per-mass-dry-weight'!CY$172</f>
        <v>0</v>
      </c>
      <c r="CZ159" s="66">
        <f>'signal-per-mass-dry-weight'!CZ159*100/'signal-per-mass-dry-weight'!CZ$172</f>
        <v>0.0289523856974653</v>
      </c>
    </row>
    <row r="160" spans="1:104">
      <c r="A160">
        <f>'imported data from Web Calc'!A169</f>
        <v>682.4</v>
      </c>
      <c r="B160" t="str">
        <f>'imported data from Web Calc'!B169</f>
        <v>C37H61O8P</v>
      </c>
      <c r="C160" s="61" t="str">
        <f>'imported data from Web Calc'!C169</f>
        <v>PA(34:6)</v>
      </c>
      <c r="D160" s="96"/>
      <c r="E160" s="96"/>
      <c r="F160" s="96"/>
      <c r="G160" s="66">
        <f>'signal-per-mass-dry-weight'!G160*100/'signal-per-mass-dry-weight'!G$172</f>
        <v>0</v>
      </c>
      <c r="H160" s="66">
        <f>'signal-per-mass-dry-weight'!H160*100/'signal-per-mass-dry-weight'!H$172</f>
        <v>0</v>
      </c>
      <c r="I160" s="66">
        <f>'signal-per-mass-dry-weight'!I160*100/'signal-per-mass-dry-weight'!I$172</f>
        <v>0</v>
      </c>
      <c r="J160" s="66">
        <f>'signal-per-mass-dry-weight'!J160*100/'signal-per-mass-dry-weight'!J$172</f>
        <v>0</v>
      </c>
      <c r="K160" s="66">
        <f>'signal-per-mass-dry-weight'!K160*100/'signal-per-mass-dry-weight'!K$172</f>
        <v>0</v>
      </c>
      <c r="L160" s="66">
        <f>'signal-per-mass-dry-weight'!L160*100/'signal-per-mass-dry-weight'!L$172</f>
        <v>0</v>
      </c>
      <c r="M160" s="66">
        <f>'signal-per-mass-dry-weight'!M160*100/'signal-per-mass-dry-weight'!M$172</f>
        <v>0</v>
      </c>
      <c r="N160" s="66">
        <f>'signal-per-mass-dry-weight'!N160*100/'signal-per-mass-dry-weight'!N$172</f>
        <v>0</v>
      </c>
      <c r="O160" s="66">
        <f>'signal-per-mass-dry-weight'!O160*100/'signal-per-mass-dry-weight'!O$172</f>
        <v>0</v>
      </c>
      <c r="P160" s="66">
        <f>'signal-per-mass-dry-weight'!P160*100/'signal-per-mass-dry-weight'!P$172</f>
        <v>0</v>
      </c>
      <c r="Q160" s="66">
        <f t="shared" si="6"/>
        <v>0</v>
      </c>
      <c r="R160" s="115">
        <f t="shared" si="7"/>
        <v>0</v>
      </c>
      <c r="S160" s="66" t="e">
        <f t="shared" si="8"/>
        <v>#DIV/0!</v>
      </c>
      <c r="T160" s="66">
        <f>'signal-per-mass-dry-weight'!T160*100/'signal-per-mass-dry-weight'!T$172</f>
        <v>0</v>
      </c>
      <c r="U160" s="66">
        <f>'signal-per-mass-dry-weight'!U160*100/'signal-per-mass-dry-weight'!U$172</f>
        <v>0</v>
      </c>
      <c r="V160" s="66">
        <f>'signal-per-mass-dry-weight'!V160*100/'signal-per-mass-dry-weight'!V$172</f>
        <v>0</v>
      </c>
      <c r="W160" s="66">
        <f>'signal-per-mass-dry-weight'!W160*100/'signal-per-mass-dry-weight'!W$172</f>
        <v>0</v>
      </c>
      <c r="X160" s="66">
        <f>'signal-per-mass-dry-weight'!X160*100/'signal-per-mass-dry-weight'!X$172</f>
        <v>0</v>
      </c>
      <c r="Y160" s="66">
        <f>'signal-per-mass-dry-weight'!Y160*100/'signal-per-mass-dry-weight'!Y$172</f>
        <v>0</v>
      </c>
      <c r="Z160" s="66">
        <f>'signal-per-mass-dry-weight'!Z160*100/'signal-per-mass-dry-weight'!Z$172</f>
        <v>0</v>
      </c>
      <c r="AA160" s="66">
        <f>'signal-per-mass-dry-weight'!AA160*100/'signal-per-mass-dry-weight'!AA$172</f>
        <v>0</v>
      </c>
      <c r="AB160" s="66">
        <f>'signal-per-mass-dry-weight'!AB160*100/'signal-per-mass-dry-weight'!AB$172</f>
        <v>0</v>
      </c>
      <c r="AC160" s="66">
        <f>'signal-per-mass-dry-weight'!AC160*100/'signal-per-mass-dry-weight'!AC$172</f>
        <v>0</v>
      </c>
      <c r="AD160" s="66">
        <f>'signal-per-mass-dry-weight'!AD160*100/'signal-per-mass-dry-weight'!AD$172</f>
        <v>0</v>
      </c>
      <c r="AE160" s="66">
        <f>'signal-per-mass-dry-weight'!AE160*100/'signal-per-mass-dry-weight'!AE$172</f>
        <v>0</v>
      </c>
      <c r="AF160" s="66">
        <f>'signal-per-mass-dry-weight'!AF160*100/'signal-per-mass-dry-weight'!AF$172</f>
        <v>0</v>
      </c>
      <c r="AG160" s="66">
        <f>'signal-per-mass-dry-weight'!AG160*100/'signal-per-mass-dry-weight'!AG$172</f>
        <v>0</v>
      </c>
      <c r="AH160" s="66">
        <f>'signal-per-mass-dry-weight'!AH160*100/'signal-per-mass-dry-weight'!AH$172</f>
        <v>0</v>
      </c>
      <c r="AI160" s="66">
        <f>'signal-per-mass-dry-weight'!AI160*100/'signal-per-mass-dry-weight'!AI$172</f>
        <v>0</v>
      </c>
      <c r="AJ160" s="66">
        <f>'signal-per-mass-dry-weight'!AJ160*100/'signal-per-mass-dry-weight'!AJ$172</f>
        <v>0</v>
      </c>
      <c r="AK160" s="66">
        <f>'signal-per-mass-dry-weight'!AK160*100/'signal-per-mass-dry-weight'!AK$172</f>
        <v>0</v>
      </c>
      <c r="AL160" s="66">
        <f>'signal-per-mass-dry-weight'!AL160*100/'signal-per-mass-dry-weight'!AL$172</f>
        <v>0</v>
      </c>
      <c r="AM160" s="66">
        <f>'signal-per-mass-dry-weight'!AM160*100/'signal-per-mass-dry-weight'!AM$172</f>
        <v>0</v>
      </c>
      <c r="AN160" s="66">
        <f>'signal-per-mass-dry-weight'!AN160*100/'signal-per-mass-dry-weight'!AN$172</f>
        <v>0</v>
      </c>
      <c r="AO160" s="66">
        <f>'signal-per-mass-dry-weight'!AO160*100/'signal-per-mass-dry-weight'!AO$172</f>
        <v>0</v>
      </c>
      <c r="AP160" s="66">
        <f>'signal-per-mass-dry-weight'!AP160*100/'signal-per-mass-dry-weight'!AP$172</f>
        <v>0</v>
      </c>
      <c r="AQ160" s="66">
        <f>'signal-per-mass-dry-weight'!AQ160*100/'signal-per-mass-dry-weight'!AQ$172</f>
        <v>0</v>
      </c>
      <c r="AR160" s="66">
        <f>'signal-per-mass-dry-weight'!AR160*100/'signal-per-mass-dry-weight'!AR$172</f>
        <v>0</v>
      </c>
      <c r="AS160" s="66">
        <f>'signal-per-mass-dry-weight'!AS160*100/'signal-per-mass-dry-weight'!AS$172</f>
        <v>0</v>
      </c>
      <c r="AT160" s="66">
        <f>'signal-per-mass-dry-weight'!AT160*100/'signal-per-mass-dry-weight'!AT$172</f>
        <v>0</v>
      </c>
      <c r="AU160" s="66">
        <f>'signal-per-mass-dry-weight'!AU160*100/'signal-per-mass-dry-weight'!AU$172</f>
        <v>0</v>
      </c>
      <c r="AV160" s="66">
        <f>'signal-per-mass-dry-weight'!AV160*100/'signal-per-mass-dry-weight'!AV$172</f>
        <v>0</v>
      </c>
      <c r="AW160" s="66">
        <f>'signal-per-mass-dry-weight'!AW160*100/'signal-per-mass-dry-weight'!AW$172</f>
        <v>0</v>
      </c>
      <c r="AX160" s="66">
        <f>'signal-per-mass-dry-weight'!AX160*100/'signal-per-mass-dry-weight'!AX$172</f>
        <v>0</v>
      </c>
      <c r="AY160" s="66">
        <f>'signal-per-mass-dry-weight'!AY160*100/'signal-per-mass-dry-weight'!AY$172</f>
        <v>0</v>
      </c>
      <c r="AZ160" s="66">
        <f>'signal-per-mass-dry-weight'!AZ160*100/'signal-per-mass-dry-weight'!AZ$172</f>
        <v>0</v>
      </c>
      <c r="BA160" s="66">
        <f>'signal-per-mass-dry-weight'!BA160*100/'signal-per-mass-dry-weight'!BA$172</f>
        <v>0</v>
      </c>
      <c r="BB160" s="66">
        <f>'signal-per-mass-dry-weight'!BB160*100/'signal-per-mass-dry-weight'!BB$172</f>
        <v>0</v>
      </c>
      <c r="BC160" s="66">
        <f>'signal-per-mass-dry-weight'!BC160*100/'signal-per-mass-dry-weight'!BC$172</f>
        <v>0</v>
      </c>
      <c r="BD160" s="66">
        <f>'signal-per-mass-dry-weight'!BD160*100/'signal-per-mass-dry-weight'!BD$172</f>
        <v>0</v>
      </c>
      <c r="BE160" s="66">
        <f>'signal-per-mass-dry-weight'!BE160*100/'signal-per-mass-dry-weight'!BE$172</f>
        <v>0</v>
      </c>
      <c r="BF160" s="66">
        <f>'signal-per-mass-dry-weight'!BF160*100/'signal-per-mass-dry-weight'!BF$172</f>
        <v>0</v>
      </c>
      <c r="BG160" s="66">
        <f>'signal-per-mass-dry-weight'!BG160*100/'signal-per-mass-dry-weight'!BG$172</f>
        <v>0</v>
      </c>
      <c r="BH160" s="66">
        <f>'signal-per-mass-dry-weight'!BH160*100/'signal-per-mass-dry-weight'!BH$172</f>
        <v>0</v>
      </c>
      <c r="BI160" s="66">
        <f>'signal-per-mass-dry-weight'!BI160*100/'signal-per-mass-dry-weight'!BI$172</f>
        <v>0</v>
      </c>
      <c r="BJ160" s="66">
        <f>'signal-per-mass-dry-weight'!BJ160*100/'signal-per-mass-dry-weight'!BJ$172</f>
        <v>0</v>
      </c>
      <c r="BK160" s="66">
        <f>'signal-per-mass-dry-weight'!BK160*100/'signal-per-mass-dry-weight'!BK$172</f>
        <v>0</v>
      </c>
      <c r="BL160" s="66">
        <f>'signal-per-mass-dry-weight'!BL160*100/'signal-per-mass-dry-weight'!BL$172</f>
        <v>0</v>
      </c>
      <c r="BM160" s="121">
        <f>'signal-per-mass-dry-weight'!BM160*100/'signal-per-mass-dry-weight'!BM$172</f>
        <v>0</v>
      </c>
      <c r="BN160" s="66">
        <f>'signal-per-mass-dry-weight'!BN160*100/'signal-per-mass-dry-weight'!BN$172</f>
        <v>0</v>
      </c>
      <c r="BO160" s="66">
        <f>'signal-per-mass-dry-weight'!BO160*100/'signal-per-mass-dry-weight'!BO$172</f>
        <v>0</v>
      </c>
      <c r="BP160" s="66">
        <f>'signal-per-mass-dry-weight'!BP160*100/'signal-per-mass-dry-weight'!BP$172</f>
        <v>0</v>
      </c>
      <c r="BQ160" s="66">
        <f>'signal-per-mass-dry-weight'!BQ160*100/'signal-per-mass-dry-weight'!BQ$172</f>
        <v>0</v>
      </c>
      <c r="BR160" s="66">
        <f>'signal-per-mass-dry-weight'!BR160*100/'signal-per-mass-dry-weight'!BR$172</f>
        <v>0</v>
      </c>
      <c r="BS160" s="66">
        <f>'signal-per-mass-dry-weight'!BS160*100/'signal-per-mass-dry-weight'!BS$172</f>
        <v>0</v>
      </c>
      <c r="BT160" s="66">
        <f>'signal-per-mass-dry-weight'!BT160*100/'signal-per-mass-dry-weight'!BT$172</f>
        <v>0</v>
      </c>
      <c r="BU160" s="66">
        <f>'signal-per-mass-dry-weight'!BU160*100/'signal-per-mass-dry-weight'!BU$172</f>
        <v>0</v>
      </c>
      <c r="BV160" s="66">
        <f>'signal-per-mass-dry-weight'!BV160*100/'signal-per-mass-dry-weight'!BV$172</f>
        <v>0</v>
      </c>
      <c r="BW160" s="66">
        <f>'signal-per-mass-dry-weight'!BW160*100/'signal-per-mass-dry-weight'!BW$172</f>
        <v>0</v>
      </c>
      <c r="BX160" s="66">
        <f>'signal-per-mass-dry-weight'!BX160*100/'signal-per-mass-dry-weight'!BX$172</f>
        <v>0</v>
      </c>
      <c r="BY160" s="66">
        <f>'signal-per-mass-dry-weight'!BY160*100/'signal-per-mass-dry-weight'!BY$172</f>
        <v>0</v>
      </c>
      <c r="BZ160" s="66">
        <f>'signal-per-mass-dry-weight'!BZ160*100/'signal-per-mass-dry-weight'!BZ$172</f>
        <v>0</v>
      </c>
      <c r="CA160" s="66">
        <f>'signal-per-mass-dry-weight'!CA160*100/'signal-per-mass-dry-weight'!CA$172</f>
        <v>0</v>
      </c>
      <c r="CB160" s="66">
        <f>'signal-per-mass-dry-weight'!CB160*100/'signal-per-mass-dry-weight'!CB$172</f>
        <v>0</v>
      </c>
      <c r="CC160" s="66">
        <f>'signal-per-mass-dry-weight'!CC160*100/'signal-per-mass-dry-weight'!CC$172</f>
        <v>0</v>
      </c>
      <c r="CD160" s="66">
        <f>'signal-per-mass-dry-weight'!CD160*100/'signal-per-mass-dry-weight'!CD$172</f>
        <v>0</v>
      </c>
      <c r="CE160" s="66">
        <f>'signal-per-mass-dry-weight'!CE160*100/'signal-per-mass-dry-weight'!CE$172</f>
        <v>0</v>
      </c>
      <c r="CF160" s="66">
        <f>'signal-per-mass-dry-weight'!CF160*100/'signal-per-mass-dry-weight'!CF$172</f>
        <v>0</v>
      </c>
      <c r="CG160" s="66">
        <f>'signal-per-mass-dry-weight'!CG160*100/'signal-per-mass-dry-weight'!CG$172</f>
        <v>0</v>
      </c>
      <c r="CH160" s="66">
        <f>'signal-per-mass-dry-weight'!CH160*100/'signal-per-mass-dry-weight'!CH$172</f>
        <v>0</v>
      </c>
      <c r="CI160" s="66">
        <f>'signal-per-mass-dry-weight'!CI160*100/'signal-per-mass-dry-weight'!CI$172</f>
        <v>0</v>
      </c>
      <c r="CJ160" s="66">
        <f>'signal-per-mass-dry-weight'!CJ160*100/'signal-per-mass-dry-weight'!CJ$172</f>
        <v>0</v>
      </c>
      <c r="CK160" s="66">
        <f>'signal-per-mass-dry-weight'!CK160*100/'signal-per-mass-dry-weight'!CK$172</f>
        <v>0</v>
      </c>
      <c r="CL160" s="66">
        <f>'signal-per-mass-dry-weight'!CL160*100/'signal-per-mass-dry-weight'!CL$172</f>
        <v>0</v>
      </c>
      <c r="CM160" s="66">
        <f>'signal-per-mass-dry-weight'!CM160*100/'signal-per-mass-dry-weight'!CM$172</f>
        <v>0</v>
      </c>
      <c r="CN160" s="66">
        <f>'signal-per-mass-dry-weight'!CN160*100/'signal-per-mass-dry-weight'!CN$172</f>
        <v>0</v>
      </c>
      <c r="CO160" s="66">
        <f>'signal-per-mass-dry-weight'!CO160*100/'signal-per-mass-dry-weight'!CO$172</f>
        <v>0</v>
      </c>
      <c r="CP160" s="66">
        <f>'signal-per-mass-dry-weight'!CP160*100/'signal-per-mass-dry-weight'!CP$172</f>
        <v>0</v>
      </c>
      <c r="CQ160" s="66">
        <f>'signal-per-mass-dry-weight'!CQ160*100/'signal-per-mass-dry-weight'!CQ$172</f>
        <v>0</v>
      </c>
      <c r="CR160" s="66">
        <f>'signal-per-mass-dry-weight'!CR160*100/'signal-per-mass-dry-weight'!CR$172</f>
        <v>0</v>
      </c>
      <c r="CS160" s="66">
        <f>'signal-per-mass-dry-weight'!CS160*100/'signal-per-mass-dry-weight'!CS$172</f>
        <v>0</v>
      </c>
      <c r="CT160" s="66">
        <f>'signal-per-mass-dry-weight'!CT160*100/'signal-per-mass-dry-weight'!CT$172</f>
        <v>0</v>
      </c>
      <c r="CU160" s="66">
        <f>'signal-per-mass-dry-weight'!CU160*100/'signal-per-mass-dry-weight'!CU$172</f>
        <v>0</v>
      </c>
      <c r="CV160" s="66">
        <f>'signal-per-mass-dry-weight'!CV160*100/'signal-per-mass-dry-weight'!CV$172</f>
        <v>0</v>
      </c>
      <c r="CW160" s="66">
        <f>'signal-per-mass-dry-weight'!CW160*100/'signal-per-mass-dry-weight'!CW$172</f>
        <v>0</v>
      </c>
      <c r="CX160" s="66">
        <f>'signal-per-mass-dry-weight'!CX160*100/'signal-per-mass-dry-weight'!CX$172</f>
        <v>0</v>
      </c>
      <c r="CY160" s="66">
        <f>'signal-per-mass-dry-weight'!CY160*100/'signal-per-mass-dry-weight'!CY$172</f>
        <v>0</v>
      </c>
      <c r="CZ160" s="66">
        <f>'signal-per-mass-dry-weight'!CZ160*100/'signal-per-mass-dry-weight'!CZ$172</f>
        <v>0</v>
      </c>
    </row>
    <row r="161" spans="1:104">
      <c r="A161">
        <f>'imported data from Web Calc'!A170</f>
        <v>684.4</v>
      </c>
      <c r="B161" t="str">
        <f>'imported data from Web Calc'!B170</f>
        <v>C37H63O8P</v>
      </c>
      <c r="C161" s="61" t="str">
        <f>'imported data from Web Calc'!C170</f>
        <v>PA(34:5)</v>
      </c>
      <c r="D161" s="96"/>
      <c r="E161" s="96"/>
      <c r="F161" s="96"/>
      <c r="G161" s="66">
        <f>'signal-per-mass-dry-weight'!G161*100/'signal-per-mass-dry-weight'!G$172</f>
        <v>0</v>
      </c>
      <c r="H161" s="66">
        <f>'signal-per-mass-dry-weight'!H161*100/'signal-per-mass-dry-weight'!H$172</f>
        <v>0.00379927251996782</v>
      </c>
      <c r="I161" s="66">
        <f>'signal-per-mass-dry-weight'!I161*100/'signal-per-mass-dry-weight'!I$172</f>
        <v>0</v>
      </c>
      <c r="J161" s="66">
        <f>'signal-per-mass-dry-weight'!J161*100/'signal-per-mass-dry-weight'!J$172</f>
        <v>0</v>
      </c>
      <c r="K161" s="66">
        <f>'signal-per-mass-dry-weight'!K161*100/'signal-per-mass-dry-weight'!K$172</f>
        <v>0</v>
      </c>
      <c r="L161" s="66">
        <f>'signal-per-mass-dry-weight'!L161*100/'signal-per-mass-dry-weight'!L$172</f>
        <v>0.00798593908139418</v>
      </c>
      <c r="M161" s="66">
        <f>'signal-per-mass-dry-weight'!M161*100/'signal-per-mass-dry-weight'!M$172</f>
        <v>0.00802754547699488</v>
      </c>
      <c r="N161" s="66">
        <f>'signal-per-mass-dry-weight'!N161*100/'signal-per-mass-dry-weight'!N$172</f>
        <v>0</v>
      </c>
      <c r="O161" s="66">
        <f>'signal-per-mass-dry-weight'!O161*100/'signal-per-mass-dry-weight'!O$172</f>
        <v>0</v>
      </c>
      <c r="P161" s="66">
        <f>'signal-per-mass-dry-weight'!P161*100/'signal-per-mass-dry-weight'!P$172</f>
        <v>0</v>
      </c>
      <c r="Q161" s="66">
        <f t="shared" si="6"/>
        <v>0.00198127570783569</v>
      </c>
      <c r="R161" s="115">
        <f t="shared" si="7"/>
        <v>0.0033894713906669</v>
      </c>
      <c r="S161" s="66">
        <f t="shared" si="8"/>
        <v>1.71075200551946</v>
      </c>
      <c r="T161" s="66">
        <f>'signal-per-mass-dry-weight'!T161*100/'signal-per-mass-dry-weight'!T$172</f>
        <v>0</v>
      </c>
      <c r="U161" s="66">
        <f>'signal-per-mass-dry-weight'!U161*100/'signal-per-mass-dry-weight'!U$172</f>
        <v>0</v>
      </c>
      <c r="V161" s="66">
        <f>'signal-per-mass-dry-weight'!V161*100/'signal-per-mass-dry-weight'!V$172</f>
        <v>0</v>
      </c>
      <c r="W161" s="66">
        <f>'signal-per-mass-dry-weight'!W161*100/'signal-per-mass-dry-weight'!W$172</f>
        <v>0</v>
      </c>
      <c r="X161" s="66">
        <f>'signal-per-mass-dry-weight'!X161*100/'signal-per-mass-dry-weight'!X$172</f>
        <v>0.00192828748088816</v>
      </c>
      <c r="Y161" s="66">
        <f>'signal-per-mass-dry-weight'!Y161*100/'signal-per-mass-dry-weight'!Y$172</f>
        <v>0</v>
      </c>
      <c r="Z161" s="66">
        <f>'signal-per-mass-dry-weight'!Z161*100/'signal-per-mass-dry-weight'!Z$172</f>
        <v>0</v>
      </c>
      <c r="AA161" s="66">
        <f>'signal-per-mass-dry-weight'!AA161*100/'signal-per-mass-dry-weight'!AA$172</f>
        <v>0</v>
      </c>
      <c r="AB161" s="66">
        <f>'signal-per-mass-dry-weight'!AB161*100/'signal-per-mass-dry-weight'!AB$172</f>
        <v>0</v>
      </c>
      <c r="AC161" s="66">
        <f>'signal-per-mass-dry-weight'!AC161*100/'signal-per-mass-dry-weight'!AC$172</f>
        <v>0</v>
      </c>
      <c r="AD161" s="66">
        <f>'signal-per-mass-dry-weight'!AD161*100/'signal-per-mass-dry-weight'!AD$172</f>
        <v>0.00554577467217851</v>
      </c>
      <c r="AE161" s="66">
        <f>'signal-per-mass-dry-weight'!AE161*100/'signal-per-mass-dry-weight'!AE$172</f>
        <v>0</v>
      </c>
      <c r="AF161" s="66">
        <f>'signal-per-mass-dry-weight'!AF161*100/'signal-per-mass-dry-weight'!AF$172</f>
        <v>0</v>
      </c>
      <c r="AG161" s="66">
        <f>'signal-per-mass-dry-weight'!AG161*100/'signal-per-mass-dry-weight'!AG$172</f>
        <v>0</v>
      </c>
      <c r="AH161" s="66">
        <f>'signal-per-mass-dry-weight'!AH161*100/'signal-per-mass-dry-weight'!AH$172</f>
        <v>0</v>
      </c>
      <c r="AI161" s="66">
        <f>'signal-per-mass-dry-weight'!AI161*100/'signal-per-mass-dry-weight'!AI$172</f>
        <v>0</v>
      </c>
      <c r="AJ161" s="66">
        <f>'signal-per-mass-dry-weight'!AJ161*100/'signal-per-mass-dry-weight'!AJ$172</f>
        <v>0</v>
      </c>
      <c r="AK161" s="66">
        <f>'signal-per-mass-dry-weight'!AK161*100/'signal-per-mass-dry-weight'!AK$172</f>
        <v>0</v>
      </c>
      <c r="AL161" s="66">
        <f>'signal-per-mass-dry-weight'!AL161*100/'signal-per-mass-dry-weight'!AL$172</f>
        <v>0</v>
      </c>
      <c r="AM161" s="66">
        <f>'signal-per-mass-dry-weight'!AM161*100/'signal-per-mass-dry-weight'!AM$172</f>
        <v>0</v>
      </c>
      <c r="AN161" s="66">
        <f>'signal-per-mass-dry-weight'!AN161*100/'signal-per-mass-dry-weight'!AN$172</f>
        <v>0</v>
      </c>
      <c r="AO161" s="66">
        <f>'signal-per-mass-dry-weight'!AO161*100/'signal-per-mass-dry-weight'!AO$172</f>
        <v>0</v>
      </c>
      <c r="AP161" s="66">
        <f>'signal-per-mass-dry-weight'!AP161*100/'signal-per-mass-dry-weight'!AP$172</f>
        <v>0</v>
      </c>
      <c r="AQ161" s="66">
        <f>'signal-per-mass-dry-weight'!AQ161*100/'signal-per-mass-dry-weight'!AQ$172</f>
        <v>0</v>
      </c>
      <c r="AR161" s="66">
        <f>'signal-per-mass-dry-weight'!AR161*100/'signal-per-mass-dry-weight'!AR$172</f>
        <v>0.00835019515344158</v>
      </c>
      <c r="AS161" s="66">
        <f>'signal-per-mass-dry-weight'!AS161*100/'signal-per-mass-dry-weight'!AS$172</f>
        <v>0</v>
      </c>
      <c r="AT161" s="66">
        <f>'signal-per-mass-dry-weight'!AT161*100/'signal-per-mass-dry-weight'!AT$172</f>
        <v>0</v>
      </c>
      <c r="AU161" s="66">
        <f>'signal-per-mass-dry-weight'!AU161*100/'signal-per-mass-dry-weight'!AU$172</f>
        <v>0.00658246416325606</v>
      </c>
      <c r="AV161" s="66">
        <f>'signal-per-mass-dry-weight'!AV161*100/'signal-per-mass-dry-weight'!AV$172</f>
        <v>0</v>
      </c>
      <c r="AW161" s="66">
        <f>'signal-per-mass-dry-weight'!AW161*100/'signal-per-mass-dry-weight'!AW$172</f>
        <v>0</v>
      </c>
      <c r="AX161" s="66">
        <f>'signal-per-mass-dry-weight'!AX161*100/'signal-per-mass-dry-weight'!AX$172</f>
        <v>0</v>
      </c>
      <c r="AY161" s="66">
        <f>'signal-per-mass-dry-weight'!AY161*100/'signal-per-mass-dry-weight'!AY$172</f>
        <v>0</v>
      </c>
      <c r="AZ161" s="66">
        <f>'signal-per-mass-dry-weight'!AZ161*100/'signal-per-mass-dry-weight'!AZ$172</f>
        <v>0</v>
      </c>
      <c r="BA161" s="66">
        <f>'signal-per-mass-dry-weight'!BA161*100/'signal-per-mass-dry-weight'!BA$172</f>
        <v>0</v>
      </c>
      <c r="BB161" s="66">
        <f>'signal-per-mass-dry-weight'!BB161*100/'signal-per-mass-dry-weight'!BB$172</f>
        <v>0.00350085606089677</v>
      </c>
      <c r="BC161" s="66">
        <f>'signal-per-mass-dry-weight'!BC161*100/'signal-per-mass-dry-weight'!BC$172</f>
        <v>0.00841987439964483</v>
      </c>
      <c r="BD161" s="66">
        <f>'signal-per-mass-dry-weight'!BD161*100/'signal-per-mass-dry-weight'!BD$172</f>
        <v>0.00240659576648032</v>
      </c>
      <c r="BE161" s="66">
        <f>'signal-per-mass-dry-weight'!BE161*100/'signal-per-mass-dry-weight'!BE$172</f>
        <v>0.00421866445840661</v>
      </c>
      <c r="BF161" s="66">
        <f>'signal-per-mass-dry-weight'!BF161*100/'signal-per-mass-dry-weight'!BF$172</f>
        <v>0.00334459327082682</v>
      </c>
      <c r="BG161" s="66">
        <f>'signal-per-mass-dry-weight'!BG161*100/'signal-per-mass-dry-weight'!BG$172</f>
        <v>0</v>
      </c>
      <c r="BH161" s="66">
        <f>'signal-per-mass-dry-weight'!BH161*100/'signal-per-mass-dry-weight'!BH$172</f>
        <v>0</v>
      </c>
      <c r="BI161" s="66">
        <f>'signal-per-mass-dry-weight'!BI161*100/'signal-per-mass-dry-weight'!BI$172</f>
        <v>0.00815218305590452</v>
      </c>
      <c r="BJ161" s="66">
        <f>'signal-per-mass-dry-weight'!BJ161*100/'signal-per-mass-dry-weight'!BJ$172</f>
        <v>0</v>
      </c>
      <c r="BK161" s="66">
        <f>'signal-per-mass-dry-weight'!BK161*100/'signal-per-mass-dry-weight'!BK$172</f>
        <v>0</v>
      </c>
      <c r="BL161" s="66">
        <f>'signal-per-mass-dry-weight'!BL161*100/'signal-per-mass-dry-weight'!BL$172</f>
        <v>0</v>
      </c>
      <c r="BM161" s="121">
        <f>'signal-per-mass-dry-weight'!BM161*100/'signal-per-mass-dry-weight'!BM$172</f>
        <v>0</v>
      </c>
      <c r="BN161" s="66">
        <f>'signal-per-mass-dry-weight'!BN161*100/'signal-per-mass-dry-weight'!BN$172</f>
        <v>0</v>
      </c>
      <c r="BO161" s="66">
        <f>'signal-per-mass-dry-weight'!BO161*100/'signal-per-mass-dry-weight'!BO$172</f>
        <v>0</v>
      </c>
      <c r="BP161" s="66">
        <f>'signal-per-mass-dry-weight'!BP161*100/'signal-per-mass-dry-weight'!BP$172</f>
        <v>0</v>
      </c>
      <c r="BQ161" s="66">
        <f>'signal-per-mass-dry-weight'!BQ161*100/'signal-per-mass-dry-weight'!BQ$172</f>
        <v>0</v>
      </c>
      <c r="BR161" s="66">
        <f>'signal-per-mass-dry-weight'!BR161*100/'signal-per-mass-dry-weight'!BR$172</f>
        <v>0</v>
      </c>
      <c r="BS161" s="66">
        <f>'signal-per-mass-dry-weight'!BS161*100/'signal-per-mass-dry-weight'!BS$172</f>
        <v>0</v>
      </c>
      <c r="BT161" s="66">
        <f>'signal-per-mass-dry-weight'!BT161*100/'signal-per-mass-dry-weight'!BT$172</f>
        <v>0</v>
      </c>
      <c r="BU161" s="66">
        <f>'signal-per-mass-dry-weight'!BU161*100/'signal-per-mass-dry-weight'!BU$172</f>
        <v>0</v>
      </c>
      <c r="BV161" s="66">
        <f>'signal-per-mass-dry-weight'!BV161*100/'signal-per-mass-dry-weight'!BV$172</f>
        <v>0</v>
      </c>
      <c r="BW161" s="66">
        <f>'signal-per-mass-dry-weight'!BW161*100/'signal-per-mass-dry-weight'!BW$172</f>
        <v>0</v>
      </c>
      <c r="BX161" s="66">
        <f>'signal-per-mass-dry-weight'!BX161*100/'signal-per-mass-dry-weight'!BX$172</f>
        <v>0</v>
      </c>
      <c r="BY161" s="66">
        <f>'signal-per-mass-dry-weight'!BY161*100/'signal-per-mass-dry-weight'!BY$172</f>
        <v>0</v>
      </c>
      <c r="BZ161" s="66">
        <f>'signal-per-mass-dry-weight'!BZ161*100/'signal-per-mass-dry-weight'!BZ$172</f>
        <v>0</v>
      </c>
      <c r="CA161" s="66">
        <f>'signal-per-mass-dry-weight'!CA161*100/'signal-per-mass-dry-weight'!CA$172</f>
        <v>0</v>
      </c>
      <c r="CB161" s="66">
        <f>'signal-per-mass-dry-weight'!CB161*100/'signal-per-mass-dry-weight'!CB$172</f>
        <v>0.00513253441890307</v>
      </c>
      <c r="CC161" s="66">
        <f>'signal-per-mass-dry-weight'!CC161*100/'signal-per-mass-dry-weight'!CC$172</f>
        <v>0</v>
      </c>
      <c r="CD161" s="66">
        <f>'signal-per-mass-dry-weight'!CD161*100/'signal-per-mass-dry-weight'!CD$172</f>
        <v>0</v>
      </c>
      <c r="CE161" s="66">
        <f>'signal-per-mass-dry-weight'!CE161*100/'signal-per-mass-dry-weight'!CE$172</f>
        <v>0</v>
      </c>
      <c r="CF161" s="66">
        <f>'signal-per-mass-dry-weight'!CF161*100/'signal-per-mass-dry-weight'!CF$172</f>
        <v>0</v>
      </c>
      <c r="CG161" s="66">
        <f>'signal-per-mass-dry-weight'!CG161*100/'signal-per-mass-dry-weight'!CG$172</f>
        <v>0</v>
      </c>
      <c r="CH161" s="66">
        <f>'signal-per-mass-dry-weight'!CH161*100/'signal-per-mass-dry-weight'!CH$172</f>
        <v>0</v>
      </c>
      <c r="CI161" s="66">
        <f>'signal-per-mass-dry-weight'!CI161*100/'signal-per-mass-dry-weight'!CI$172</f>
        <v>0</v>
      </c>
      <c r="CJ161" s="66">
        <f>'signal-per-mass-dry-weight'!CJ161*100/'signal-per-mass-dry-weight'!CJ$172</f>
        <v>0</v>
      </c>
      <c r="CK161" s="66">
        <f>'signal-per-mass-dry-weight'!CK161*100/'signal-per-mass-dry-weight'!CK$172</f>
        <v>0</v>
      </c>
      <c r="CL161" s="66">
        <f>'signal-per-mass-dry-weight'!CL161*100/'signal-per-mass-dry-weight'!CL$172</f>
        <v>0</v>
      </c>
      <c r="CM161" s="66">
        <f>'signal-per-mass-dry-weight'!CM161*100/'signal-per-mass-dry-weight'!CM$172</f>
        <v>0</v>
      </c>
      <c r="CN161" s="66">
        <f>'signal-per-mass-dry-weight'!CN161*100/'signal-per-mass-dry-weight'!CN$172</f>
        <v>0</v>
      </c>
      <c r="CO161" s="66">
        <f>'signal-per-mass-dry-weight'!CO161*100/'signal-per-mass-dry-weight'!CO$172</f>
        <v>0</v>
      </c>
      <c r="CP161" s="66">
        <f>'signal-per-mass-dry-weight'!CP161*100/'signal-per-mass-dry-weight'!CP$172</f>
        <v>0</v>
      </c>
      <c r="CQ161" s="66">
        <f>'signal-per-mass-dry-weight'!CQ161*100/'signal-per-mass-dry-weight'!CQ$172</f>
        <v>0</v>
      </c>
      <c r="CR161" s="66">
        <f>'signal-per-mass-dry-weight'!CR161*100/'signal-per-mass-dry-weight'!CR$172</f>
        <v>0</v>
      </c>
      <c r="CS161" s="66">
        <f>'signal-per-mass-dry-weight'!CS161*100/'signal-per-mass-dry-weight'!CS$172</f>
        <v>0</v>
      </c>
      <c r="CT161" s="66">
        <f>'signal-per-mass-dry-weight'!CT161*100/'signal-per-mass-dry-weight'!CT$172</f>
        <v>0</v>
      </c>
      <c r="CU161" s="66">
        <f>'signal-per-mass-dry-weight'!CU161*100/'signal-per-mass-dry-weight'!CU$172</f>
        <v>0</v>
      </c>
      <c r="CV161" s="66">
        <f>'signal-per-mass-dry-weight'!CV161*100/'signal-per-mass-dry-weight'!CV$172</f>
        <v>0</v>
      </c>
      <c r="CW161" s="66">
        <f>'signal-per-mass-dry-weight'!CW161*100/'signal-per-mass-dry-weight'!CW$172</f>
        <v>0</v>
      </c>
      <c r="CX161" s="66">
        <f>'signal-per-mass-dry-weight'!CX161*100/'signal-per-mass-dry-weight'!CX$172</f>
        <v>0</v>
      </c>
      <c r="CY161" s="66">
        <f>'signal-per-mass-dry-weight'!CY161*100/'signal-per-mass-dry-weight'!CY$172</f>
        <v>0</v>
      </c>
      <c r="CZ161" s="66">
        <f>'signal-per-mass-dry-weight'!CZ161*100/'signal-per-mass-dry-weight'!CZ$172</f>
        <v>0</v>
      </c>
    </row>
    <row r="162" spans="1:104">
      <c r="A162">
        <f>'imported data from Web Calc'!A171</f>
        <v>686.4</v>
      </c>
      <c r="B162" t="str">
        <f>'imported data from Web Calc'!B171</f>
        <v>C37H65O8P</v>
      </c>
      <c r="C162" s="61" t="str">
        <f>'imported data from Web Calc'!C171</f>
        <v>PA(34:4)</v>
      </c>
      <c r="D162" s="96"/>
      <c r="E162" s="96"/>
      <c r="F162" s="96"/>
      <c r="G162" s="66">
        <f>'signal-per-mass-dry-weight'!G162*100/'signal-per-mass-dry-weight'!G$172</f>
        <v>0.0394028537840299</v>
      </c>
      <c r="H162" s="66">
        <f>'signal-per-mass-dry-weight'!H162*100/'signal-per-mass-dry-weight'!H$172</f>
        <v>0.059099794755055</v>
      </c>
      <c r="I162" s="66">
        <f>'signal-per-mass-dry-weight'!I162*100/'signal-per-mass-dry-weight'!I$172</f>
        <v>0.050526101733963</v>
      </c>
      <c r="J162" s="66">
        <f>'signal-per-mass-dry-weight'!J162*100/'signal-per-mass-dry-weight'!J$172</f>
        <v>0.038480964119233</v>
      </c>
      <c r="K162" s="66">
        <f>'signal-per-mass-dry-weight'!K162*100/'signal-per-mass-dry-weight'!K$172</f>
        <v>0.0505081885440613</v>
      </c>
      <c r="L162" s="66">
        <f>'signal-per-mass-dry-weight'!L162*100/'signal-per-mass-dry-weight'!L$172</f>
        <v>0.0966718941431927</v>
      </c>
      <c r="M162" s="66">
        <f>'signal-per-mass-dry-weight'!M162*100/'signal-per-mass-dry-weight'!M$172</f>
        <v>0.0971755505109907</v>
      </c>
      <c r="N162" s="66">
        <f>'signal-per-mass-dry-weight'!N162*100/'signal-per-mass-dry-weight'!N$172</f>
        <v>0.0731928183288962</v>
      </c>
      <c r="O162" s="66">
        <f>'signal-per-mass-dry-weight'!O162*100/'signal-per-mass-dry-weight'!O$172</f>
        <v>0.0773733785265303</v>
      </c>
      <c r="P162" s="66">
        <f>'signal-per-mass-dry-weight'!P162*100/'signal-per-mass-dry-weight'!P$172</f>
        <v>0.0692321484643126</v>
      </c>
      <c r="Q162" s="66">
        <f t="shared" si="6"/>
        <v>0.0651663692910265</v>
      </c>
      <c r="R162" s="115">
        <f t="shared" si="7"/>
        <v>0.0213151586683639</v>
      </c>
      <c r="S162" s="66">
        <f t="shared" si="8"/>
        <v>0.327088326390757</v>
      </c>
      <c r="T162" s="66">
        <f>'signal-per-mass-dry-weight'!T162*100/'signal-per-mass-dry-weight'!T$172</f>
        <v>0.180986613436698</v>
      </c>
      <c r="U162" s="66">
        <f>'signal-per-mass-dry-weight'!U162*100/'signal-per-mass-dry-weight'!U$172</f>
        <v>0.0746778320534797</v>
      </c>
      <c r="V162" s="66">
        <f>'signal-per-mass-dry-weight'!V162*100/'signal-per-mass-dry-weight'!V$172</f>
        <v>0.0665518827356491</v>
      </c>
      <c r="W162" s="66">
        <f>'signal-per-mass-dry-weight'!W162*100/'signal-per-mass-dry-weight'!W$172</f>
        <v>0.0192658253681235</v>
      </c>
      <c r="X162" s="66">
        <f>'signal-per-mass-dry-weight'!X162*100/'signal-per-mass-dry-weight'!X$172</f>
        <v>0.0771314992355264</v>
      </c>
      <c r="Y162" s="66">
        <f>'signal-per-mass-dry-weight'!Y162*100/'signal-per-mass-dry-weight'!Y$172</f>
        <v>0.188335310094341</v>
      </c>
      <c r="Z162" s="66">
        <f>'signal-per-mass-dry-weight'!Z162*100/'signal-per-mass-dry-weight'!Z$172</f>
        <v>0.227077403990147</v>
      </c>
      <c r="AA162" s="66">
        <f>'signal-per-mass-dry-weight'!AA162*100/'signal-per-mass-dry-weight'!AA$172</f>
        <v>0.160135660696663</v>
      </c>
      <c r="AB162" s="66">
        <f>'signal-per-mass-dry-weight'!AB162*100/'signal-per-mass-dry-weight'!AB$172</f>
        <v>0.121586805696377</v>
      </c>
      <c r="AC162" s="66">
        <f>'signal-per-mass-dry-weight'!AC162*100/'signal-per-mass-dry-weight'!AC$172</f>
        <v>0.0556836388967737</v>
      </c>
      <c r="AD162" s="66">
        <f>'signal-per-mass-dry-weight'!AD162*100/'signal-per-mass-dry-weight'!AD$172</f>
        <v>0.0431338030058328</v>
      </c>
      <c r="AE162" s="66">
        <f>'signal-per-mass-dry-weight'!AE162*100/'signal-per-mass-dry-weight'!AE$172</f>
        <v>0.0200148307584441</v>
      </c>
      <c r="AF162" s="66">
        <f>'signal-per-mass-dry-weight'!AF162*100/'signal-per-mass-dry-weight'!AF$172</f>
        <v>0.0171612797401301</v>
      </c>
      <c r="AG162" s="66">
        <f>'signal-per-mass-dry-weight'!AG162*100/'signal-per-mass-dry-weight'!AG$172</f>
        <v>0.0152467070326247</v>
      </c>
      <c r="AH162" s="66">
        <f>'signal-per-mass-dry-weight'!AH162*100/'signal-per-mass-dry-weight'!AH$172</f>
        <v>0.0232461931266033</v>
      </c>
      <c r="AI162" s="66">
        <f>'signal-per-mass-dry-weight'!AI162*100/'signal-per-mass-dry-weight'!AI$172</f>
        <v>0.0300873487527744</v>
      </c>
      <c r="AJ162" s="66">
        <f>'signal-per-mass-dry-weight'!AJ162*100/'signal-per-mass-dry-weight'!AJ$172</f>
        <v>0.0960209553376175</v>
      </c>
      <c r="AK162" s="66">
        <f>'signal-per-mass-dry-weight'!AK162*100/'signal-per-mass-dry-weight'!AK$172</f>
        <v>0.226611890314079</v>
      </c>
      <c r="AL162" s="66">
        <f>'signal-per-mass-dry-weight'!AL162*100/'signal-per-mass-dry-weight'!AL$172</f>
        <v>0.132418573524204</v>
      </c>
      <c r="AM162" s="66">
        <f>'signal-per-mass-dry-weight'!AM162*100/'signal-per-mass-dry-weight'!AM$172</f>
        <v>0.0714559456874857</v>
      </c>
      <c r="AN162" s="66">
        <f>'signal-per-mass-dry-weight'!AN162*100/'signal-per-mass-dry-weight'!AN$172</f>
        <v>0.0930817643017623</v>
      </c>
      <c r="AO162" s="66">
        <f>'signal-per-mass-dry-weight'!AO162*100/'signal-per-mass-dry-weight'!AO$172</f>
        <v>0.0983605375046905</v>
      </c>
      <c r="AP162" s="66">
        <f>'signal-per-mass-dry-weight'!AP162*100/'signal-per-mass-dry-weight'!AP$172</f>
        <v>0.0751116714681224</v>
      </c>
      <c r="AQ162" s="66">
        <f>'signal-per-mass-dry-weight'!AQ162*100/'signal-per-mass-dry-weight'!AQ$172</f>
        <v>0.200914738109341</v>
      </c>
      <c r="AR162" s="66">
        <f>'signal-per-mass-dry-weight'!AR162*100/'signal-per-mass-dry-weight'!AR$172</f>
        <v>0.247097611683475</v>
      </c>
      <c r="AS162" s="66">
        <f>'signal-per-mass-dry-weight'!AS162*100/'signal-per-mass-dry-weight'!AS$172</f>
        <v>0.022686165436787</v>
      </c>
      <c r="AT162" s="66">
        <f>'signal-per-mass-dry-weight'!AT162*100/'signal-per-mass-dry-weight'!AT$172</f>
        <v>0.105651870585233</v>
      </c>
      <c r="AU162" s="66">
        <f>'signal-per-mass-dry-weight'!AU162*100/'signal-per-mass-dry-weight'!AU$172</f>
        <v>0.156966453123798</v>
      </c>
      <c r="AV162" s="66">
        <f>'signal-per-mass-dry-weight'!AV162*100/'signal-per-mass-dry-weight'!AV$172</f>
        <v>0.097100509050397</v>
      </c>
      <c r="AW162" s="66">
        <f>'signal-per-mass-dry-weight'!AW162*100/'signal-per-mass-dry-weight'!AW$172</f>
        <v>0.0443450787448827</v>
      </c>
      <c r="AX162" s="66">
        <f>'signal-per-mass-dry-weight'!AX162*100/'signal-per-mass-dry-weight'!AX$172</f>
        <v>0.0648041961008789</v>
      </c>
      <c r="AY162" s="66">
        <f>'signal-per-mass-dry-weight'!AY162*100/'signal-per-mass-dry-weight'!AY$172</f>
        <v>0.0239734208865692</v>
      </c>
      <c r="AZ162" s="66">
        <f>'signal-per-mass-dry-weight'!AZ162*100/'signal-per-mass-dry-weight'!AZ$172</f>
        <v>0.010369675142073</v>
      </c>
      <c r="BA162" s="66">
        <f>'signal-per-mass-dry-weight'!BA162*100/'signal-per-mass-dry-weight'!BA$172</f>
        <v>0</v>
      </c>
      <c r="BB162" s="66">
        <f>'signal-per-mass-dry-weight'!BB162*100/'signal-per-mass-dry-weight'!BB$172</f>
        <v>0.0233390404059784</v>
      </c>
      <c r="BC162" s="66">
        <f>'signal-per-mass-dry-weight'!BC162*100/'signal-per-mass-dry-weight'!BC$172</f>
        <v>0.107947107687754</v>
      </c>
      <c r="BD162" s="66">
        <f>'signal-per-mass-dry-weight'!BD162*100/'signal-per-mass-dry-weight'!BD$172</f>
        <v>0.0873974252037589</v>
      </c>
      <c r="BE162" s="66">
        <f>'signal-per-mass-dry-weight'!BE162*100/'signal-per-mass-dry-weight'!BE$172</f>
        <v>0.130924069398826</v>
      </c>
      <c r="BF162" s="66">
        <f>'signal-per-mass-dry-weight'!BF162*100/'signal-per-mass-dry-weight'!BF$172</f>
        <v>0.0929053686340784</v>
      </c>
      <c r="BG162" s="66">
        <f>'signal-per-mass-dry-weight'!BG162*100/'signal-per-mass-dry-weight'!BG$172</f>
        <v>0.0592621922564044</v>
      </c>
      <c r="BH162" s="66">
        <f>'signal-per-mass-dry-weight'!BH162*100/'signal-per-mass-dry-weight'!BH$172</f>
        <v>0</v>
      </c>
      <c r="BI162" s="66">
        <f>'signal-per-mass-dry-weight'!BI162*100/'signal-per-mass-dry-weight'!BI$172</f>
        <v>0.0181159623464545</v>
      </c>
      <c r="BJ162" s="66">
        <f>'signal-per-mass-dry-weight'!BJ162*100/'signal-per-mass-dry-weight'!BJ$172</f>
        <v>0.0330135890995245</v>
      </c>
      <c r="BK162" s="66">
        <f>'signal-per-mass-dry-weight'!BK162*100/'signal-per-mass-dry-weight'!BK$172</f>
        <v>0</v>
      </c>
      <c r="BL162" s="66">
        <f>'signal-per-mass-dry-weight'!BL162*100/'signal-per-mass-dry-weight'!BL$172</f>
        <v>0.0230208913171039</v>
      </c>
      <c r="BM162" s="121">
        <f>'signal-per-mass-dry-weight'!BM162*100/'signal-per-mass-dry-weight'!BM$172</f>
        <v>0.0233702727466084</v>
      </c>
      <c r="BN162" s="66">
        <f>'signal-per-mass-dry-weight'!BN162*100/'signal-per-mass-dry-weight'!BN$172</f>
        <v>0.018337497742067</v>
      </c>
      <c r="BO162" s="66">
        <f>'signal-per-mass-dry-weight'!BO162*100/'signal-per-mass-dry-weight'!BO$172</f>
        <v>0.0410050118990255</v>
      </c>
      <c r="BP162" s="66">
        <f>'signal-per-mass-dry-weight'!BP162*100/'signal-per-mass-dry-weight'!BP$172</f>
        <v>0.0105234663084904</v>
      </c>
      <c r="BQ162" s="66">
        <f>'signal-per-mass-dry-weight'!BQ162*100/'signal-per-mass-dry-weight'!BQ$172</f>
        <v>0.0523430081440144</v>
      </c>
      <c r="BR162" s="66">
        <f>'signal-per-mass-dry-weight'!BR162*100/'signal-per-mass-dry-weight'!BR$172</f>
        <v>0.0564201180419658</v>
      </c>
      <c r="BS162" s="66">
        <f>'signal-per-mass-dry-weight'!BS162*100/'signal-per-mass-dry-weight'!BS$172</f>
        <v>0.0287243928547769</v>
      </c>
      <c r="BT162" s="66">
        <f>'signal-per-mass-dry-weight'!BT162*100/'signal-per-mass-dry-weight'!BT$172</f>
        <v>0.0509918317869235</v>
      </c>
      <c r="BU162" s="66">
        <f>'signal-per-mass-dry-weight'!BU162*100/'signal-per-mass-dry-weight'!BU$172</f>
        <v>0.0348202319710954</v>
      </c>
      <c r="BV162" s="66">
        <f>'signal-per-mass-dry-weight'!BV162*100/'signal-per-mass-dry-weight'!BV$172</f>
        <v>0.00931827904932976</v>
      </c>
      <c r="BW162" s="66">
        <f>'signal-per-mass-dry-weight'!BW162*100/'signal-per-mass-dry-weight'!BW$172</f>
        <v>0.0312693612093931</v>
      </c>
      <c r="BX162" s="66">
        <f>'signal-per-mass-dry-weight'!BX162*100/'signal-per-mass-dry-weight'!BX$172</f>
        <v>0</v>
      </c>
      <c r="BY162" s="66">
        <f>'signal-per-mass-dry-weight'!BY162*100/'signal-per-mass-dry-weight'!BY$172</f>
        <v>0</v>
      </c>
      <c r="BZ162" s="66">
        <f>'signal-per-mass-dry-weight'!BZ162*100/'signal-per-mass-dry-weight'!BZ$172</f>
        <v>0.00802816042590537</v>
      </c>
      <c r="CA162" s="66">
        <f>'signal-per-mass-dry-weight'!CA162*100/'signal-per-mass-dry-weight'!CA$172</f>
        <v>0</v>
      </c>
      <c r="CB162" s="66">
        <f>'signal-per-mass-dry-weight'!CB162*100/'signal-per-mass-dry-weight'!CB$172</f>
        <v>0.0627309762310375</v>
      </c>
      <c r="CC162" s="66">
        <f>'signal-per-mass-dry-weight'!CC162*100/'signal-per-mass-dry-weight'!CC$172</f>
        <v>0.0546532391740248</v>
      </c>
      <c r="CD162" s="66">
        <f>'signal-per-mass-dry-weight'!CD162*100/'signal-per-mass-dry-weight'!CD$172</f>
        <v>0.112963273067255</v>
      </c>
      <c r="CE162" s="66">
        <f>'signal-per-mass-dry-weight'!CE162*100/'signal-per-mass-dry-weight'!CE$172</f>
        <v>0.0349431414088571</v>
      </c>
      <c r="CF162" s="66">
        <f>'signal-per-mass-dry-weight'!CF162*100/'signal-per-mass-dry-weight'!CF$172</f>
        <v>0.0961618959688803</v>
      </c>
      <c r="CG162" s="66">
        <f>'signal-per-mass-dry-weight'!CG162*100/'signal-per-mass-dry-weight'!CG$172</f>
        <v>0.101398369427391</v>
      </c>
      <c r="CH162" s="66">
        <f>'signal-per-mass-dry-weight'!CH162*100/'signal-per-mass-dry-weight'!CH$172</f>
        <v>0.0424701796366336</v>
      </c>
      <c r="CI162" s="66">
        <f>'signal-per-mass-dry-weight'!CI162*100/'signal-per-mass-dry-weight'!CI$172</f>
        <v>0.166073009580161</v>
      </c>
      <c r="CJ162" s="66">
        <f>'signal-per-mass-dry-weight'!CJ162*100/'signal-per-mass-dry-weight'!CJ$172</f>
        <v>0.131097323146169</v>
      </c>
      <c r="CK162" s="66">
        <f>'signal-per-mass-dry-weight'!CK162*100/'signal-per-mass-dry-weight'!CK$172</f>
        <v>0.0860831904584068</v>
      </c>
      <c r="CL162" s="66">
        <f>'signal-per-mass-dry-weight'!CL162*100/'signal-per-mass-dry-weight'!CL$172</f>
        <v>0.0909984217167592</v>
      </c>
      <c r="CM162" s="66">
        <f>'signal-per-mass-dry-weight'!CM162*100/'signal-per-mass-dry-weight'!CM$172</f>
        <v>0.00913468644697952</v>
      </c>
      <c r="CN162" s="66">
        <f>'signal-per-mass-dry-weight'!CN162*100/'signal-per-mass-dry-weight'!CN$172</f>
        <v>0.00773718202274724</v>
      </c>
      <c r="CO162" s="66">
        <f>'signal-per-mass-dry-weight'!CO162*100/'signal-per-mass-dry-weight'!CO$172</f>
        <v>0.00960763440927605</v>
      </c>
      <c r="CP162" s="66">
        <f>'signal-per-mass-dry-weight'!CP162*100/'signal-per-mass-dry-weight'!CP$172</f>
        <v>0.0107539133959211</v>
      </c>
      <c r="CQ162" s="66">
        <f>'signal-per-mass-dry-weight'!CQ162*100/'signal-per-mass-dry-weight'!CQ$172</f>
        <v>0.0908646812436671</v>
      </c>
      <c r="CR162" s="66">
        <f>'signal-per-mass-dry-weight'!CR162*100/'signal-per-mass-dry-weight'!CR$172</f>
        <v>0.117071328193855</v>
      </c>
      <c r="CS162" s="66">
        <f>'signal-per-mass-dry-weight'!CS162*100/'signal-per-mass-dry-weight'!CS$172</f>
        <v>0.0407690427493856</v>
      </c>
      <c r="CT162" s="66">
        <f>'signal-per-mass-dry-weight'!CT162*100/'signal-per-mass-dry-weight'!CT$172</f>
        <v>0.0121659464962992</v>
      </c>
      <c r="CU162" s="66">
        <f>'signal-per-mass-dry-weight'!CU162*100/'signal-per-mass-dry-weight'!CU$172</f>
        <v>0.117129597197208</v>
      </c>
      <c r="CV162" s="66">
        <f>'signal-per-mass-dry-weight'!CV162*100/'signal-per-mass-dry-weight'!CV$172</f>
        <v>0.0214368647286931</v>
      </c>
      <c r="CW162" s="66">
        <f>'signal-per-mass-dry-weight'!CW162*100/'signal-per-mass-dry-weight'!CW$172</f>
        <v>0.0245373724464071</v>
      </c>
      <c r="CX162" s="66">
        <f>'signal-per-mass-dry-weight'!CX162*100/'signal-per-mass-dry-weight'!CX$172</f>
        <v>0</v>
      </c>
      <c r="CY162" s="66">
        <f>'signal-per-mass-dry-weight'!CY162*100/'signal-per-mass-dry-weight'!CY$172</f>
        <v>0</v>
      </c>
      <c r="CZ162" s="66">
        <f>'signal-per-mass-dry-weight'!CZ162*100/'signal-per-mass-dry-weight'!CZ$172</f>
        <v>0.0144761928487326</v>
      </c>
    </row>
    <row r="163" spans="1:104">
      <c r="A163">
        <f>'imported data from Web Calc'!A172</f>
        <v>688.5</v>
      </c>
      <c r="B163" t="str">
        <f>'imported data from Web Calc'!B172</f>
        <v>C37H67O8P</v>
      </c>
      <c r="C163" s="61" t="str">
        <f>'imported data from Web Calc'!C172</f>
        <v>PA(34:3)</v>
      </c>
      <c r="D163" s="96"/>
      <c r="E163" s="96"/>
      <c r="F163" s="96"/>
      <c r="G163" s="66">
        <f>'signal-per-mass-dry-weight'!G163*100/'signal-per-mass-dry-weight'!G$172</f>
        <v>2.59664806436757</v>
      </c>
      <c r="H163" s="66">
        <f>'signal-per-mass-dry-weight'!H163*100/'signal-per-mass-dry-weight'!H$172</f>
        <v>2.60883379704457</v>
      </c>
      <c r="I163" s="66">
        <f>'signal-per-mass-dry-weight'!I163*100/'signal-per-mass-dry-weight'!I$172</f>
        <v>2.6441993240774</v>
      </c>
      <c r="J163" s="66">
        <f>'signal-per-mass-dry-weight'!J163*100/'signal-per-mass-dry-weight'!J$172</f>
        <v>2.44567905291126</v>
      </c>
      <c r="K163" s="66">
        <f>'signal-per-mass-dry-weight'!K163*100/'signal-per-mass-dry-weight'!K$172</f>
        <v>2.6390528514272</v>
      </c>
      <c r="L163" s="66">
        <f>'signal-per-mass-dry-weight'!L163*100/'signal-per-mass-dry-weight'!L$172</f>
        <v>2.81189118181721</v>
      </c>
      <c r="M163" s="66">
        <f>'signal-per-mass-dry-weight'!M163*100/'signal-per-mass-dry-weight'!M$172</f>
        <v>2.65754005527883</v>
      </c>
      <c r="N163" s="66">
        <f>'signal-per-mass-dry-weight'!N163*100/'signal-per-mass-dry-weight'!N$172</f>
        <v>2.48425036328077</v>
      </c>
      <c r="O163" s="66">
        <f>'signal-per-mass-dry-weight'!O163*100/'signal-per-mass-dry-weight'!O$172</f>
        <v>2.59630670166801</v>
      </c>
      <c r="P163" s="66">
        <f>'signal-per-mass-dry-weight'!P163*100/'signal-per-mass-dry-weight'!P$172</f>
        <v>2.36254706634467</v>
      </c>
      <c r="Q163" s="66">
        <f t="shared" si="6"/>
        <v>2.58469484582175</v>
      </c>
      <c r="R163" s="115">
        <f t="shared" si="7"/>
        <v>0.126070835296177</v>
      </c>
      <c r="S163" s="66">
        <f t="shared" si="8"/>
        <v>0.048775906950863</v>
      </c>
      <c r="T163" s="66">
        <f>'signal-per-mass-dry-weight'!T163*100/'signal-per-mass-dry-weight'!T$172</f>
        <v>3.33942373328932</v>
      </c>
      <c r="U163" s="66">
        <f>'signal-per-mass-dry-weight'!U163*100/'signal-per-mass-dry-weight'!U$172</f>
        <v>1.55423237961305</v>
      </c>
      <c r="V163" s="66">
        <f>'signal-per-mass-dry-weight'!V163*100/'signal-per-mass-dry-weight'!V$172</f>
        <v>1.71317427171122</v>
      </c>
      <c r="W163" s="66">
        <f>'signal-per-mass-dry-weight'!W163*100/'signal-per-mass-dry-weight'!W$172</f>
        <v>0.604246341091145</v>
      </c>
      <c r="X163" s="66">
        <f>'signal-per-mass-dry-weight'!X163*100/'signal-per-mass-dry-weight'!X$172</f>
        <v>2.01658274974988</v>
      </c>
      <c r="Y163" s="66">
        <f>'signal-per-mass-dry-weight'!Y163*100/'signal-per-mass-dry-weight'!Y$172</f>
        <v>4.0685966254204</v>
      </c>
      <c r="Z163" s="66">
        <f>'signal-per-mass-dry-weight'!Z163*100/'signal-per-mass-dry-weight'!Z$172</f>
        <v>4.83824045435941</v>
      </c>
      <c r="AA163" s="66">
        <f>'signal-per-mass-dry-weight'!AA163*100/'signal-per-mass-dry-weight'!AA$172</f>
        <v>3.43000253879304</v>
      </c>
      <c r="AB163" s="66">
        <f>'signal-per-mass-dry-weight'!AB163*100/'signal-per-mass-dry-weight'!AB$172</f>
        <v>2.31883408006662</v>
      </c>
      <c r="AC163" s="66">
        <f>'signal-per-mass-dry-weight'!AC163*100/'signal-per-mass-dry-weight'!AC$172</f>
        <v>1.76397813219422</v>
      </c>
      <c r="AD163" s="66">
        <f>'signal-per-mass-dry-weight'!AD163*100/'signal-per-mass-dry-weight'!AD$172</f>
        <v>1.76848592323915</v>
      </c>
      <c r="AE163" s="66">
        <f>'signal-per-mass-dry-weight'!AE163*100/'signal-per-mass-dry-weight'!AE$172</f>
        <v>1.71126802984697</v>
      </c>
      <c r="AF163" s="66">
        <f>'signal-per-mass-dry-weight'!AF163*100/'signal-per-mass-dry-weight'!AF$172</f>
        <v>0.932429532547071</v>
      </c>
      <c r="AG163" s="66">
        <f>'signal-per-mass-dry-weight'!AG163*100/'signal-per-mass-dry-weight'!AG$172</f>
        <v>1.50942399622985</v>
      </c>
      <c r="AH163" s="66">
        <f>'signal-per-mass-dry-weight'!AH163*100/'signal-per-mass-dry-weight'!AH$172</f>
        <v>1.55362057396132</v>
      </c>
      <c r="AI163" s="66">
        <f>'signal-per-mass-dry-weight'!AI163*100/'signal-per-mass-dry-weight'!AI$172</f>
        <v>1.98576501768311</v>
      </c>
      <c r="AJ163" s="66">
        <f>'signal-per-mass-dry-weight'!AJ163*100/'signal-per-mass-dry-weight'!AJ$172</f>
        <v>4.60443342976099</v>
      </c>
      <c r="AK163" s="66">
        <f>'signal-per-mass-dry-weight'!AK163*100/'signal-per-mass-dry-weight'!AK$172</f>
        <v>5.63130547430486</v>
      </c>
      <c r="AL163" s="66">
        <f>'signal-per-mass-dry-weight'!AL163*100/'signal-per-mass-dry-weight'!AL$172</f>
        <v>4.58262849089119</v>
      </c>
      <c r="AM163" s="66">
        <f>'signal-per-mass-dry-weight'!AM163*100/'signal-per-mass-dry-weight'!AM$172</f>
        <v>3.70991545042324</v>
      </c>
      <c r="AN163" s="66">
        <f>'signal-per-mass-dry-weight'!AN163*100/'signal-per-mass-dry-weight'!AN$172</f>
        <v>2.6090270993994</v>
      </c>
      <c r="AO163" s="66">
        <f>'signal-per-mass-dry-weight'!AO163*100/'signal-per-mass-dry-weight'!AO$172</f>
        <v>2.68852135846154</v>
      </c>
      <c r="AP163" s="66">
        <f>'signal-per-mass-dry-weight'!AP163*100/'signal-per-mass-dry-weight'!AP$172</f>
        <v>3.70778523701732</v>
      </c>
      <c r="AQ163" s="66">
        <f>'signal-per-mass-dry-weight'!AQ163*100/'signal-per-mass-dry-weight'!AQ$172</f>
        <v>5.7516768164635</v>
      </c>
      <c r="AR163" s="66">
        <f>'signal-per-mass-dry-weight'!AR163*100/'signal-per-mass-dry-weight'!AR$172</f>
        <v>6.33592358785628</v>
      </c>
      <c r="AS163" s="66">
        <f>'signal-per-mass-dry-weight'!AS163*100/'signal-per-mass-dry-weight'!AS$172</f>
        <v>1.65933095766213</v>
      </c>
      <c r="AT163" s="66">
        <f>'signal-per-mass-dry-weight'!AT163*100/'signal-per-mass-dry-weight'!AT$172</f>
        <v>3.69253287695389</v>
      </c>
      <c r="AU163" s="66">
        <f>'signal-per-mass-dry-weight'!AU163*100/'signal-per-mass-dry-weight'!AU$172</f>
        <v>4.69886672577048</v>
      </c>
      <c r="AV163" s="66">
        <f>'signal-per-mass-dry-weight'!AV163*100/'signal-per-mass-dry-weight'!AV$172</f>
        <v>3.72578249541523</v>
      </c>
      <c r="AW163" s="66">
        <f>'signal-per-mass-dry-weight'!AW163*100/'signal-per-mass-dry-weight'!AW$172</f>
        <v>2.10860849431917</v>
      </c>
      <c r="AX163" s="66">
        <f>'signal-per-mass-dry-weight'!AX163*100/'signal-per-mass-dry-weight'!AX$172</f>
        <v>2.66777273948618</v>
      </c>
      <c r="AY163" s="66">
        <f>'signal-per-mass-dry-weight'!AY163*100/'signal-per-mass-dry-weight'!AY$172</f>
        <v>1.87951619750703</v>
      </c>
      <c r="AZ163" s="66">
        <f>'signal-per-mass-dry-weight'!AZ163*100/'signal-per-mass-dry-weight'!AZ$172</f>
        <v>1.705811560871</v>
      </c>
      <c r="BA163" s="66">
        <f>'signal-per-mass-dry-weight'!BA163*100/'signal-per-mass-dry-weight'!BA$172</f>
        <v>0.586015547340539</v>
      </c>
      <c r="BB163" s="66">
        <f>'signal-per-mass-dry-weight'!BB163*100/'signal-per-mass-dry-weight'!BB$172</f>
        <v>1.20585042097555</v>
      </c>
      <c r="BC163" s="66">
        <f>'signal-per-mass-dry-weight'!BC163*100/'signal-per-mass-dry-weight'!BC$172</f>
        <v>3.8213276121465</v>
      </c>
      <c r="BD163" s="66">
        <f>'signal-per-mass-dry-weight'!BD163*100/'signal-per-mass-dry-weight'!BD$172</f>
        <v>2.90184784263495</v>
      </c>
      <c r="BE163" s="66">
        <f>'signal-per-mass-dry-weight'!BE163*100/'signal-per-mass-dry-weight'!BE$172</f>
        <v>3.37202214296087</v>
      </c>
      <c r="BF163" s="66">
        <f>'signal-per-mass-dry-weight'!BF163*100/'signal-per-mass-dry-weight'!BF$172</f>
        <v>2.94695829307297</v>
      </c>
      <c r="BG163" s="66">
        <f>'signal-per-mass-dry-weight'!BG163*100/'signal-per-mass-dry-weight'!BG$172</f>
        <v>3.31157130328788</v>
      </c>
      <c r="BH163" s="66">
        <f>'signal-per-mass-dry-weight'!BH163*100/'signal-per-mass-dry-weight'!BH$172</f>
        <v>1.14893777892678</v>
      </c>
      <c r="BI163" s="66">
        <f>'signal-per-mass-dry-weight'!BI163*100/'signal-per-mass-dry-weight'!BI$172</f>
        <v>1.34058121363763</v>
      </c>
      <c r="BJ163" s="66">
        <f>'signal-per-mass-dry-weight'!BJ163*100/'signal-per-mass-dry-weight'!BJ$172</f>
        <v>1.17748467788304</v>
      </c>
      <c r="BK163" s="66">
        <f>'signal-per-mass-dry-weight'!BK163*100/'signal-per-mass-dry-weight'!BK$172</f>
        <v>0.787926707478319</v>
      </c>
      <c r="BL163" s="66">
        <f>'signal-per-mass-dry-weight'!BL163*100/'signal-per-mass-dry-weight'!BL$172</f>
        <v>0.719402853659496</v>
      </c>
      <c r="BM163" s="121">
        <f>'signal-per-mass-dry-weight'!BM163*100/'signal-per-mass-dry-weight'!BM$172</f>
        <v>1.13930079639716</v>
      </c>
      <c r="BN163" s="66">
        <f>'signal-per-mass-dry-weight'!BN163*100/'signal-per-mass-dry-weight'!BN$172</f>
        <v>2.08130599372461</v>
      </c>
      <c r="BO163" s="66">
        <f>'signal-per-mass-dry-weight'!BO163*100/'signal-per-mass-dry-weight'!BO$172</f>
        <v>2.20606964016757</v>
      </c>
      <c r="BP163" s="66">
        <f>'signal-per-mass-dry-weight'!BP163*100/'signal-per-mass-dry-weight'!BP$172</f>
        <v>0.968158900381117</v>
      </c>
      <c r="BQ163" s="66">
        <f>'signal-per-mass-dry-weight'!BQ163*100/'signal-per-mass-dry-weight'!BQ$172</f>
        <v>2.10026320177858</v>
      </c>
      <c r="BR163" s="66">
        <f>'signal-per-mass-dry-weight'!BR163*100/'signal-per-mass-dry-weight'!BR$172</f>
        <v>2.01231754349678</v>
      </c>
      <c r="BS163" s="66">
        <f>'signal-per-mass-dry-weight'!BS163*100/'signal-per-mass-dry-weight'!BS$172</f>
        <v>1.4254479954183</v>
      </c>
      <c r="BT163" s="66">
        <f>'signal-per-mass-dry-weight'!BT163*100/'signal-per-mass-dry-weight'!BT$172</f>
        <v>2.2861337917804</v>
      </c>
      <c r="BU163" s="66">
        <f>'signal-per-mass-dry-weight'!BU163*100/'signal-per-mass-dry-weight'!BU$172</f>
        <v>1.92904085119868</v>
      </c>
      <c r="BV163" s="66">
        <f>'signal-per-mass-dry-weight'!BV163*100/'signal-per-mass-dry-weight'!BV$172</f>
        <v>1.57478915933673</v>
      </c>
      <c r="BW163" s="66">
        <f>'signal-per-mass-dry-weight'!BW163*100/'signal-per-mass-dry-weight'!BW$172</f>
        <v>1.17260104535224</v>
      </c>
      <c r="BX163" s="66">
        <f>'signal-per-mass-dry-weight'!BX163*100/'signal-per-mass-dry-weight'!BX$172</f>
        <v>0.54106878557365</v>
      </c>
      <c r="BY163" s="66">
        <f>'signal-per-mass-dry-weight'!BY163*100/'signal-per-mass-dry-weight'!BY$172</f>
        <v>0.391181627589929</v>
      </c>
      <c r="BZ163" s="66">
        <f>'signal-per-mass-dry-weight'!BZ163*100/'signal-per-mass-dry-weight'!BZ$172</f>
        <v>1.02760453451589</v>
      </c>
      <c r="CA163" s="66">
        <f>'signal-per-mass-dry-weight'!CA163*100/'signal-per-mass-dry-weight'!CA$172</f>
        <v>0.954846083070195</v>
      </c>
      <c r="CB163" s="66">
        <f>'signal-per-mass-dry-weight'!CB163*100/'signal-per-mass-dry-weight'!CB$172</f>
        <v>3.90072615836633</v>
      </c>
      <c r="CC163" s="66">
        <f>'signal-per-mass-dry-weight'!CC163*100/'signal-per-mass-dry-weight'!CC$172</f>
        <v>3.86476477016318</v>
      </c>
      <c r="CD163" s="66">
        <f>'signal-per-mass-dry-weight'!CD163*100/'signal-per-mass-dry-weight'!CD$172</f>
        <v>4.9703840149592</v>
      </c>
      <c r="CE163" s="66">
        <f>'signal-per-mass-dry-weight'!CE163*100/'signal-per-mass-dry-weight'!CE$172</f>
        <v>3.12741115609271</v>
      </c>
      <c r="CF163" s="66">
        <f>'signal-per-mass-dry-weight'!CF163*100/'signal-per-mass-dry-weight'!CF$172</f>
        <v>3.15783258375226</v>
      </c>
      <c r="CG163" s="66">
        <f>'signal-per-mass-dry-weight'!CG163*100/'signal-per-mass-dry-weight'!CG$172</f>
        <v>4.48406122578907</v>
      </c>
      <c r="CH163" s="66">
        <f>'signal-per-mass-dry-weight'!CH163*100/'signal-per-mass-dry-weight'!CH$172</f>
        <v>3.48255473020396</v>
      </c>
      <c r="CI163" s="66">
        <f>'signal-per-mass-dry-weight'!CI163*100/'signal-per-mass-dry-weight'!CI$172</f>
        <v>5.14389295462762</v>
      </c>
      <c r="CJ163" s="66">
        <f>'signal-per-mass-dry-weight'!CJ163*100/'signal-per-mass-dry-weight'!CJ$172</f>
        <v>4.22910253556716</v>
      </c>
      <c r="CK163" s="66">
        <f>'signal-per-mass-dry-weight'!CK163*100/'signal-per-mass-dry-weight'!CK$172</f>
        <v>4.0200849944076</v>
      </c>
      <c r="CL163" s="66">
        <f>'signal-per-mass-dry-weight'!CL163*100/'signal-per-mass-dry-weight'!CL$172</f>
        <v>3.51435904670124</v>
      </c>
      <c r="CM163" s="66">
        <f>'signal-per-mass-dry-weight'!CM163*100/'signal-per-mass-dry-weight'!CM$172</f>
        <v>1.17837455166036</v>
      </c>
      <c r="CN163" s="66">
        <f>'signal-per-mass-dry-weight'!CN163*100/'signal-per-mass-dry-weight'!CN$172</f>
        <v>1.07288924048762</v>
      </c>
      <c r="CO163" s="66">
        <f>'signal-per-mass-dry-weight'!CO163*100/'signal-per-mass-dry-weight'!CO$172</f>
        <v>0.941548172109053</v>
      </c>
      <c r="CP163" s="66">
        <f>'signal-per-mass-dry-weight'!CP163*100/'signal-per-mass-dry-weight'!CP$172</f>
        <v>1.27971569411461</v>
      </c>
      <c r="CQ163" s="66">
        <f>'signal-per-mass-dry-weight'!CQ163*100/'signal-per-mass-dry-weight'!CQ$172</f>
        <v>3.28627263831263</v>
      </c>
      <c r="CR163" s="66">
        <f>'signal-per-mass-dry-weight'!CR163*100/'signal-per-mass-dry-weight'!CR$172</f>
        <v>2.95019747048514</v>
      </c>
      <c r="CS163" s="66">
        <f>'signal-per-mass-dry-weight'!CS163*100/'signal-per-mass-dry-weight'!CS$172</f>
        <v>2.70434650237591</v>
      </c>
      <c r="CT163" s="66">
        <f>'signal-per-mass-dry-weight'!CT163*100/'signal-per-mass-dry-weight'!CT$172</f>
        <v>1.93438549291157</v>
      </c>
      <c r="CU163" s="66">
        <f>'signal-per-mass-dry-weight'!CU163*100/'signal-per-mass-dry-weight'!CU$172</f>
        <v>2.73302393460152</v>
      </c>
      <c r="CV163" s="66">
        <f>'signal-per-mass-dry-weight'!CV163*100/'signal-per-mass-dry-weight'!CV$172</f>
        <v>1.12757908472926</v>
      </c>
      <c r="CW163" s="66">
        <f>'signal-per-mass-dry-weight'!CW163*100/'signal-per-mass-dry-weight'!CW$172</f>
        <v>1.1396246313998</v>
      </c>
      <c r="CX163" s="66">
        <f>'signal-per-mass-dry-weight'!CX163*100/'signal-per-mass-dry-weight'!CX$172</f>
        <v>0.633865686864241</v>
      </c>
      <c r="CY163" s="66">
        <f>'signal-per-mass-dry-weight'!CY163*100/'signal-per-mass-dry-weight'!CY$172</f>
        <v>0.953889042108163</v>
      </c>
      <c r="CZ163" s="66">
        <f>'signal-per-mass-dry-weight'!CZ163*100/'signal-per-mass-dry-weight'!CZ$172</f>
        <v>1.74003838041766</v>
      </c>
    </row>
    <row r="164" spans="1:104">
      <c r="A164">
        <f>'imported data from Web Calc'!A173</f>
        <v>690.5</v>
      </c>
      <c r="B164" t="str">
        <f>'imported data from Web Calc'!B173</f>
        <v>C37H69O8P</v>
      </c>
      <c r="C164" s="61" t="str">
        <f>'imported data from Web Calc'!C173</f>
        <v>PA(34:2)</v>
      </c>
      <c r="D164" s="96"/>
      <c r="E164" s="96"/>
      <c r="F164" s="96"/>
      <c r="G164" s="66">
        <f>'signal-per-mass-dry-weight'!G164*100/'signal-per-mass-dry-weight'!G$172</f>
        <v>4.62392489155591</v>
      </c>
      <c r="H164" s="66">
        <f>'signal-per-mass-dry-weight'!H164*100/'signal-per-mass-dry-weight'!H$172</f>
        <v>4.56968055873908</v>
      </c>
      <c r="I164" s="66">
        <f>'signal-per-mass-dry-weight'!I164*100/'signal-per-mass-dry-weight'!I$172</f>
        <v>4.30945542705926</v>
      </c>
      <c r="J164" s="66">
        <f>'signal-per-mass-dry-weight'!J164*100/'signal-per-mass-dry-weight'!J$172</f>
        <v>4.59847521224835</v>
      </c>
      <c r="K164" s="66">
        <f>'signal-per-mass-dry-weight'!K164*100/'signal-per-mass-dry-weight'!K$172</f>
        <v>4.26583742411717</v>
      </c>
      <c r="L164" s="66">
        <f>'signal-per-mass-dry-weight'!L164*100/'signal-per-mass-dry-weight'!L$172</f>
        <v>4.60452434929859</v>
      </c>
      <c r="M164" s="66">
        <f>'signal-per-mass-dry-weight'!M164*100/'signal-per-mass-dry-weight'!M$172</f>
        <v>4.48063788334372</v>
      </c>
      <c r="N164" s="66">
        <f>'signal-per-mass-dry-weight'!N164*100/'signal-per-mass-dry-weight'!N$172</f>
        <v>4.35927815047102</v>
      </c>
      <c r="O164" s="66">
        <f>'signal-per-mass-dry-weight'!O164*100/'signal-per-mass-dry-weight'!O$172</f>
        <v>4.29637176873706</v>
      </c>
      <c r="P164" s="66">
        <f>'signal-per-mass-dry-weight'!P164*100/'signal-per-mass-dry-weight'!P$172</f>
        <v>4.45032904347159</v>
      </c>
      <c r="Q164" s="66">
        <f t="shared" si="6"/>
        <v>4.45585147090417</v>
      </c>
      <c r="R164" s="115">
        <f t="shared" si="7"/>
        <v>0.14007659691555</v>
      </c>
      <c r="S164" s="66">
        <f t="shared" si="8"/>
        <v>0.0314365498558968</v>
      </c>
      <c r="T164" s="66">
        <f>'signal-per-mass-dry-weight'!T164*100/'signal-per-mass-dry-weight'!T$172</f>
        <v>6.63635975549746</v>
      </c>
      <c r="U164" s="66">
        <f>'signal-per-mass-dry-weight'!U164*100/'signal-per-mass-dry-weight'!U$172</f>
        <v>2.92760438472157</v>
      </c>
      <c r="V164" s="66">
        <f>'signal-per-mass-dry-weight'!V164*100/'signal-per-mass-dry-weight'!V$172</f>
        <v>3.1526270902355</v>
      </c>
      <c r="W164" s="66">
        <f>'signal-per-mass-dry-weight'!W164*100/'signal-per-mass-dry-weight'!W$172</f>
        <v>1.16207955743181</v>
      </c>
      <c r="X164" s="66">
        <f>'signal-per-mass-dry-weight'!X164*100/'signal-per-mass-dry-weight'!X$172</f>
        <v>3.72920649922292</v>
      </c>
      <c r="Y164" s="66">
        <f>'signal-per-mass-dry-weight'!Y164*100/'signal-per-mass-dry-weight'!Y$172</f>
        <v>7.89485002094</v>
      </c>
      <c r="Z164" s="66">
        <f>'signal-per-mass-dry-weight'!Z164*100/'signal-per-mass-dry-weight'!Z$172</f>
        <v>9.0690074155627</v>
      </c>
      <c r="AA164" s="66">
        <f>'signal-per-mass-dry-weight'!AA164*100/'signal-per-mass-dry-weight'!AA$172</f>
        <v>6.9452385744085</v>
      </c>
      <c r="AB164" s="66">
        <f>'signal-per-mass-dry-weight'!AB164*100/'signal-per-mass-dry-weight'!AB$172</f>
        <v>3.89512016820179</v>
      </c>
      <c r="AC164" s="66">
        <f>'signal-per-mass-dry-weight'!AC164*100/'signal-per-mass-dry-weight'!AC$172</f>
        <v>3.08547020529802</v>
      </c>
      <c r="AD164" s="66">
        <f>'signal-per-mass-dry-weight'!AD164*100/'signal-per-mass-dry-weight'!AD$172</f>
        <v>2.73899649087039</v>
      </c>
      <c r="AE164" s="66">
        <f>'signal-per-mass-dry-weight'!AE164*100/'signal-per-mass-dry-weight'!AE$172</f>
        <v>2.11656835270546</v>
      </c>
      <c r="AF164" s="66">
        <f>'signal-per-mass-dry-weight'!AF164*100/'signal-per-mass-dry-weight'!AF$172</f>
        <v>1.58741837596204</v>
      </c>
      <c r="AG164" s="66">
        <f>'signal-per-mass-dry-weight'!AG164*100/'signal-per-mass-dry-weight'!AG$172</f>
        <v>2.44201424305873</v>
      </c>
      <c r="AH164" s="66">
        <f>'signal-per-mass-dry-weight'!AH164*100/'signal-per-mass-dry-weight'!AH$172</f>
        <v>2.4505361920961</v>
      </c>
      <c r="AI164" s="66">
        <f>'signal-per-mass-dry-weight'!AI164*100/'signal-per-mass-dry-weight'!AI$172</f>
        <v>2.80564527119621</v>
      </c>
      <c r="AJ164" s="66">
        <f>'signal-per-mass-dry-weight'!AJ164*100/'signal-per-mass-dry-weight'!AJ$172</f>
        <v>6.23450345727816</v>
      </c>
      <c r="AK164" s="66">
        <f>'signal-per-mass-dry-weight'!AK164*100/'signal-per-mass-dry-weight'!AK$172</f>
        <v>8.41674329274874</v>
      </c>
      <c r="AL164" s="66">
        <f>'signal-per-mass-dry-weight'!AL164*100/'signal-per-mass-dry-weight'!AL$172</f>
        <v>7.69682958609433</v>
      </c>
      <c r="AM164" s="66">
        <f>'signal-per-mass-dry-weight'!AM164*100/'signal-per-mass-dry-weight'!AM$172</f>
        <v>4.85610744408602</v>
      </c>
      <c r="AN164" s="66">
        <f>'signal-per-mass-dry-weight'!AN164*100/'signal-per-mass-dry-weight'!AN$172</f>
        <v>4.31050699685661</v>
      </c>
      <c r="AO164" s="66">
        <f>'signal-per-mass-dry-weight'!AO164*100/'signal-per-mass-dry-weight'!AO$172</f>
        <v>3.91529584011726</v>
      </c>
      <c r="AP164" s="66">
        <f>'signal-per-mass-dry-weight'!AP164*100/'signal-per-mass-dry-weight'!AP$172</f>
        <v>6.03112580220174</v>
      </c>
      <c r="AQ164" s="66">
        <f>'signal-per-mass-dry-weight'!AQ164*100/'signal-per-mass-dry-weight'!AQ$172</f>
        <v>9.4242800439622</v>
      </c>
      <c r="AR164" s="66">
        <f>'signal-per-mass-dry-weight'!AR164*100/'signal-per-mass-dry-weight'!AR$172</f>
        <v>10.0619851598971</v>
      </c>
      <c r="AS164" s="66">
        <f>'signal-per-mass-dry-weight'!AS164*100/'signal-per-mass-dry-weight'!AS$172</f>
        <v>2.63321563105563</v>
      </c>
      <c r="AT164" s="66">
        <f>'signal-per-mass-dry-weight'!AT164*100/'signal-per-mass-dry-weight'!AT$172</f>
        <v>5.94027642365471</v>
      </c>
      <c r="AU164" s="66">
        <f>'signal-per-mass-dry-weight'!AU164*100/'signal-per-mass-dry-weight'!AU$172</f>
        <v>7.4238381082261</v>
      </c>
      <c r="AV164" s="66">
        <f>'signal-per-mass-dry-weight'!AV164*100/'signal-per-mass-dry-weight'!AV$172</f>
        <v>4.43605473754314</v>
      </c>
      <c r="AW164" s="66">
        <f>'signal-per-mass-dry-weight'!AW164*100/'signal-per-mass-dry-weight'!AW$172</f>
        <v>3.70613995610357</v>
      </c>
      <c r="AX164" s="66">
        <f>'signal-per-mass-dry-weight'!AX164*100/'signal-per-mass-dry-weight'!AX$172</f>
        <v>4.49201085972592</v>
      </c>
      <c r="AY164" s="66">
        <f>'signal-per-mass-dry-weight'!AY164*100/'signal-per-mass-dry-weight'!AY$172</f>
        <v>2.58193742948351</v>
      </c>
      <c r="AZ164" s="66">
        <f>'signal-per-mass-dry-weight'!AZ164*100/'signal-per-mass-dry-weight'!AZ$172</f>
        <v>2.89573178342388</v>
      </c>
      <c r="BA164" s="66">
        <f>'signal-per-mass-dry-weight'!BA164*100/'signal-per-mass-dry-weight'!BA$172</f>
        <v>0.952275264428376</v>
      </c>
      <c r="BB164" s="66">
        <f>'signal-per-mass-dry-weight'!BB164*100/'signal-per-mass-dry-weight'!BB$172</f>
        <v>1.90407671312108</v>
      </c>
      <c r="BC164" s="66">
        <f>'signal-per-mass-dry-weight'!BC164*100/'signal-per-mass-dry-weight'!BC$172</f>
        <v>6.2296275846603</v>
      </c>
      <c r="BD164" s="66">
        <f>'signal-per-mass-dry-weight'!BD164*100/'signal-per-mass-dry-weight'!BD$172</f>
        <v>4.85309035751018</v>
      </c>
      <c r="BE164" s="66">
        <f>'signal-per-mass-dry-weight'!BE164*100/'signal-per-mass-dry-weight'!BE$172</f>
        <v>5.41952911717029</v>
      </c>
      <c r="BF164" s="66">
        <f>'signal-per-mass-dry-weight'!BF164*100/'signal-per-mass-dry-weight'!BF$172</f>
        <v>4.95557236294174</v>
      </c>
      <c r="BG164" s="66">
        <f>'signal-per-mass-dry-weight'!BG164*100/'signal-per-mass-dry-weight'!BG$172</f>
        <v>4.8274981812067</v>
      </c>
      <c r="BH164" s="66">
        <f>'signal-per-mass-dry-weight'!BH164*100/'signal-per-mass-dry-weight'!BH$172</f>
        <v>1.51110294837109</v>
      </c>
      <c r="BI164" s="66">
        <f>'signal-per-mass-dry-weight'!BI164*100/'signal-per-mass-dry-weight'!BI$172</f>
        <v>2.0606907169092</v>
      </c>
      <c r="BJ164" s="66">
        <f>'signal-per-mass-dry-weight'!BJ164*100/'signal-per-mass-dry-weight'!BJ$172</f>
        <v>2.39348520971552</v>
      </c>
      <c r="BK164" s="66">
        <f>'signal-per-mass-dry-weight'!BK164*100/'signal-per-mass-dry-weight'!BK$172</f>
        <v>1.50240262019171</v>
      </c>
      <c r="BL164" s="66">
        <f>'signal-per-mass-dry-weight'!BL164*100/'signal-per-mass-dry-weight'!BL$172</f>
        <v>1.34959975346522</v>
      </c>
      <c r="BM164" s="121">
        <f>'signal-per-mass-dry-weight'!BM164*100/'signal-per-mass-dry-weight'!BM$172</f>
        <v>2.25815260414104</v>
      </c>
      <c r="BN164" s="66">
        <f>'signal-per-mass-dry-weight'!BN164*100/'signal-per-mass-dry-weight'!BN$172</f>
        <v>4.06634012430336</v>
      </c>
      <c r="BO164" s="66">
        <f>'signal-per-mass-dry-weight'!BO164*100/'signal-per-mass-dry-weight'!BO$172</f>
        <v>4.17225996072584</v>
      </c>
      <c r="BP164" s="66">
        <f>'signal-per-mass-dry-weight'!BP164*100/'signal-per-mass-dry-weight'!BP$172</f>
        <v>2.03629073069289</v>
      </c>
      <c r="BQ164" s="66">
        <f>'signal-per-mass-dry-weight'!BQ164*100/'signal-per-mass-dry-weight'!BQ$172</f>
        <v>3.94698995785959</v>
      </c>
      <c r="BR164" s="66">
        <f>'signal-per-mass-dry-weight'!BR164*100/'signal-per-mass-dry-weight'!BR$172</f>
        <v>5.28154993892846</v>
      </c>
      <c r="BS164" s="66">
        <f>'signal-per-mass-dry-weight'!BS164*100/'signal-per-mass-dry-weight'!BS$172</f>
        <v>3.5133523010499</v>
      </c>
      <c r="BT164" s="66">
        <f>'signal-per-mass-dry-weight'!BT164*100/'signal-per-mass-dry-weight'!BT$172</f>
        <v>5.98729091564794</v>
      </c>
      <c r="BU164" s="66">
        <f>'signal-per-mass-dry-weight'!BU164*100/'signal-per-mass-dry-weight'!BU$172</f>
        <v>4.23065818448809</v>
      </c>
      <c r="BV164" s="66">
        <f>'signal-per-mass-dry-weight'!BV164*100/'signal-per-mass-dry-weight'!BV$172</f>
        <v>3.38719443443137</v>
      </c>
      <c r="BW164" s="66">
        <f>'signal-per-mass-dry-weight'!BW164*100/'signal-per-mass-dry-weight'!BW$172</f>
        <v>2.25530267722748</v>
      </c>
      <c r="BX164" s="66">
        <f>'signal-per-mass-dry-weight'!BX164*100/'signal-per-mass-dry-weight'!BX$172</f>
        <v>1.15643927057467</v>
      </c>
      <c r="BY164" s="66">
        <f>'signal-per-mass-dry-weight'!BY164*100/'signal-per-mass-dry-weight'!BY$172</f>
        <v>1.26244979813114</v>
      </c>
      <c r="BZ164" s="66">
        <f>'signal-per-mass-dry-weight'!BZ164*100/'signal-per-mass-dry-weight'!BZ$172</f>
        <v>2.01105418668929</v>
      </c>
      <c r="CA164" s="66">
        <f>'signal-per-mass-dry-weight'!CA164*100/'signal-per-mass-dry-weight'!CA$172</f>
        <v>1.58816236265757</v>
      </c>
      <c r="CB164" s="66">
        <f>'signal-per-mass-dry-weight'!CB164*100/'signal-per-mass-dry-weight'!CB$172</f>
        <v>6.0250251261901</v>
      </c>
      <c r="CC164" s="66">
        <f>'signal-per-mass-dry-weight'!CC164*100/'signal-per-mass-dry-weight'!CC$172</f>
        <v>7.70220292073936</v>
      </c>
      <c r="CD164" s="66">
        <f>'signal-per-mass-dry-weight'!CD164*100/'signal-per-mass-dry-weight'!CD$172</f>
        <v>8.68934677047022</v>
      </c>
      <c r="CE164" s="66">
        <f>'signal-per-mass-dry-weight'!CE164*100/'signal-per-mass-dry-weight'!CE$172</f>
        <v>5.86607986401189</v>
      </c>
      <c r="CF164" s="66">
        <f>'signal-per-mass-dry-weight'!CF164*100/'signal-per-mass-dry-weight'!CF$172</f>
        <v>6.69255775976965</v>
      </c>
      <c r="CG164" s="66">
        <f>'signal-per-mass-dry-weight'!CG164*100/'signal-per-mass-dry-weight'!CG$172</f>
        <v>7.0922526171714</v>
      </c>
      <c r="CH164" s="66">
        <f>'signal-per-mass-dry-weight'!CH164*100/'signal-per-mass-dry-weight'!CH$172</f>
        <v>6.13694095749356</v>
      </c>
      <c r="CI164" s="66">
        <f>'signal-per-mass-dry-weight'!CI164*100/'signal-per-mass-dry-weight'!CI$172</f>
        <v>9.38531021245778</v>
      </c>
      <c r="CJ164" s="66">
        <f>'signal-per-mass-dry-weight'!CJ164*100/'signal-per-mass-dry-weight'!CJ$172</f>
        <v>6.84376581387132</v>
      </c>
      <c r="CK164" s="66">
        <f>'signal-per-mass-dry-weight'!CK164*100/'signal-per-mass-dry-weight'!CK$172</f>
        <v>7.16642560566236</v>
      </c>
      <c r="CL164" s="66">
        <f>'signal-per-mass-dry-weight'!CL164*100/'signal-per-mass-dry-weight'!CL$172</f>
        <v>5.81570913191808</v>
      </c>
      <c r="CM164" s="66">
        <f>'signal-per-mass-dry-weight'!CM164*100/'signal-per-mass-dry-weight'!CM$172</f>
        <v>1.98679430221805</v>
      </c>
      <c r="CN164" s="66">
        <f>'signal-per-mass-dry-weight'!CN164*100/'signal-per-mass-dry-weight'!CN$172</f>
        <v>1.83242260905397</v>
      </c>
      <c r="CO164" s="66">
        <f>'signal-per-mass-dry-weight'!CO164*100/'signal-per-mass-dry-weight'!CO$172</f>
        <v>1.27301155922908</v>
      </c>
      <c r="CP164" s="66">
        <f>'signal-per-mass-dry-weight'!CP164*100/'signal-per-mass-dry-weight'!CP$172</f>
        <v>1.95183528135968</v>
      </c>
      <c r="CQ164" s="66">
        <f>'signal-per-mass-dry-weight'!CQ164*100/'signal-per-mass-dry-weight'!CQ$172</f>
        <v>6.90003673194097</v>
      </c>
      <c r="CR164" s="66">
        <f>'signal-per-mass-dry-weight'!CR164*100/'signal-per-mass-dry-weight'!CR$172</f>
        <v>6.65550500782064</v>
      </c>
      <c r="CS164" s="66">
        <f>'signal-per-mass-dry-weight'!CS164*100/'signal-per-mass-dry-weight'!CS$172</f>
        <v>4.60350441045146</v>
      </c>
      <c r="CT164" s="66">
        <f>'signal-per-mass-dry-weight'!CT164*100/'signal-per-mass-dry-weight'!CT$172</f>
        <v>3.09623338330814</v>
      </c>
      <c r="CU164" s="66">
        <f>'signal-per-mass-dry-weight'!CU164*100/'signal-per-mass-dry-weight'!CU$172</f>
        <v>5.25131027434149</v>
      </c>
      <c r="CV164" s="66">
        <f>'signal-per-mass-dry-weight'!CV164*100/'signal-per-mass-dry-weight'!CV$172</f>
        <v>2.05579532748167</v>
      </c>
      <c r="CW164" s="66">
        <f>'signal-per-mass-dry-weight'!CW164*100/'signal-per-mass-dry-weight'!CW$172</f>
        <v>2.71410603004425</v>
      </c>
      <c r="CX164" s="66">
        <f>'signal-per-mass-dry-weight'!CX164*100/'signal-per-mass-dry-weight'!CX$172</f>
        <v>1.24706184046117</v>
      </c>
      <c r="CY164" s="66">
        <f>'signal-per-mass-dry-weight'!CY164*100/'signal-per-mass-dry-weight'!CY$172</f>
        <v>1.06395316235141</v>
      </c>
      <c r="CZ164" s="66">
        <f>'signal-per-mass-dry-weight'!CZ164*100/'signal-per-mass-dry-weight'!CZ$172</f>
        <v>2.80403855479951</v>
      </c>
    </row>
    <row r="165" spans="1:104">
      <c r="A165">
        <f>'imported data from Web Calc'!A174</f>
        <v>692.5</v>
      </c>
      <c r="B165" t="str">
        <f>'imported data from Web Calc'!B174</f>
        <v>C37H71O8P</v>
      </c>
      <c r="C165" s="61" t="str">
        <f>'imported data from Web Calc'!C174</f>
        <v>PA(34:1)</v>
      </c>
      <c r="D165" s="96"/>
      <c r="E165" s="96"/>
      <c r="F165" s="96"/>
      <c r="G165" s="66">
        <f>'signal-per-mass-dry-weight'!G165*100/'signal-per-mass-dry-weight'!G$172</f>
        <v>1.94295472009052</v>
      </c>
      <c r="H165" s="66">
        <f>'signal-per-mass-dry-weight'!H165*100/'signal-per-mass-dry-weight'!H$172</f>
        <v>1.89161557355287</v>
      </c>
      <c r="I165" s="66">
        <f>'signal-per-mass-dry-weight'!I165*100/'signal-per-mass-dry-weight'!I$172</f>
        <v>1.79409766240347</v>
      </c>
      <c r="J165" s="66">
        <f>'signal-per-mass-dry-weight'!J165*100/'signal-per-mass-dry-weight'!J$172</f>
        <v>1.87744348275058</v>
      </c>
      <c r="K165" s="66">
        <f>'signal-per-mass-dry-weight'!K165*100/'signal-per-mass-dry-weight'!K$172</f>
        <v>1.82713372058142</v>
      </c>
      <c r="L165" s="66">
        <f>'signal-per-mass-dry-weight'!L165*100/'signal-per-mass-dry-weight'!L$172</f>
        <v>1.87081130796239</v>
      </c>
      <c r="M165" s="66">
        <f>'signal-per-mass-dry-weight'!M165*100/'signal-per-mass-dry-weight'!M$172</f>
        <v>1.83408289029657</v>
      </c>
      <c r="N165" s="66">
        <f>'signal-per-mass-dry-weight'!N165*100/'signal-per-mass-dry-weight'!N$172</f>
        <v>1.89913836263977</v>
      </c>
      <c r="O165" s="66">
        <f>'signal-per-mass-dry-weight'!O165*100/'signal-per-mass-dry-weight'!O$172</f>
        <v>1.81870424747639</v>
      </c>
      <c r="P165" s="66">
        <f>'signal-per-mass-dry-weight'!P165*100/'signal-per-mass-dry-weight'!P$172</f>
        <v>1.79181454244199</v>
      </c>
      <c r="Q165" s="66">
        <f t="shared" si="6"/>
        <v>1.8547796510196</v>
      </c>
      <c r="R165" s="115">
        <f t="shared" si="7"/>
        <v>0.049453775656133</v>
      </c>
      <c r="S165" s="66">
        <f t="shared" si="8"/>
        <v>0.0266628845259045</v>
      </c>
      <c r="T165" s="66">
        <f>'signal-per-mass-dry-weight'!T165*100/'signal-per-mass-dry-weight'!T$172</f>
        <v>2.19402125715549</v>
      </c>
      <c r="U165" s="66">
        <f>'signal-per-mass-dry-weight'!U165*100/'signal-per-mass-dry-weight'!U$172</f>
        <v>1.13206926028572</v>
      </c>
      <c r="V165" s="66">
        <f>'signal-per-mass-dry-weight'!V165*100/'signal-per-mass-dry-weight'!V$172</f>
        <v>1.15306503926829</v>
      </c>
      <c r="W165" s="66">
        <f>'signal-per-mass-dry-weight'!W165*100/'signal-per-mass-dry-weight'!W$172</f>
        <v>0.495832287428705</v>
      </c>
      <c r="X165" s="66">
        <f>'signal-per-mass-dry-weight'!X165*100/'signal-per-mass-dry-weight'!X$172</f>
        <v>1.60971409128248</v>
      </c>
      <c r="Y165" s="66">
        <f>'signal-per-mass-dry-weight'!Y165*100/'signal-per-mass-dry-weight'!Y$172</f>
        <v>3.26290924738446</v>
      </c>
      <c r="Z165" s="66">
        <f>'signal-per-mass-dry-weight'!Z165*100/'signal-per-mass-dry-weight'!Z$172</f>
        <v>3.49251677334043</v>
      </c>
      <c r="AA165" s="66">
        <f>'signal-per-mass-dry-weight'!AA165*100/'signal-per-mass-dry-weight'!AA$172</f>
        <v>2.59368113663853</v>
      </c>
      <c r="AB165" s="66">
        <f>'signal-per-mass-dry-weight'!AB165*100/'signal-per-mass-dry-weight'!AB$172</f>
        <v>1.61623603857827</v>
      </c>
      <c r="AC165" s="66">
        <f>'signal-per-mass-dry-weight'!AC165*100/'signal-per-mass-dry-weight'!AC$172</f>
        <v>1.34456100921817</v>
      </c>
      <c r="AD165" s="66">
        <f>'signal-per-mass-dry-weight'!AD165*100/'signal-per-mass-dry-weight'!AD$172</f>
        <v>1.22684859692305</v>
      </c>
      <c r="AE165" s="66">
        <f>'signal-per-mass-dry-weight'!AE165*100/'signal-per-mass-dry-weight'!AE$172</f>
        <v>1.30196474083679</v>
      </c>
      <c r="AF165" s="66">
        <f>'signal-per-mass-dry-weight'!AF165*100/'signal-per-mass-dry-weight'!AF$172</f>
        <v>0.904399442304859</v>
      </c>
      <c r="AG165" s="66">
        <f>'signal-per-mass-dry-weight'!AG165*100/'signal-per-mass-dry-weight'!AG$172</f>
        <v>1.3015605570184</v>
      </c>
      <c r="AH165" s="66">
        <f>'signal-per-mass-dry-weight'!AH165*100/'signal-per-mass-dry-weight'!AH$172</f>
        <v>1.01547120308045</v>
      </c>
      <c r="AI165" s="66">
        <f>'signal-per-mass-dry-weight'!AI165*100/'signal-per-mass-dry-weight'!AI$172</f>
        <v>1.28021668943055</v>
      </c>
      <c r="AJ165" s="66">
        <f>'signal-per-mass-dry-weight'!AJ165*100/'signal-per-mass-dry-weight'!AJ$172</f>
        <v>2.11291826007205</v>
      </c>
      <c r="AK165" s="66">
        <f>'signal-per-mass-dry-weight'!AK165*100/'signal-per-mass-dry-weight'!AK$172</f>
        <v>2.42134804800593</v>
      </c>
      <c r="AL165" s="66">
        <f>'signal-per-mass-dry-weight'!AL165*100/'signal-per-mass-dry-weight'!AL$172</f>
        <v>1.74556055313513</v>
      </c>
      <c r="AM165" s="66">
        <f>'signal-per-mass-dry-weight'!AM165*100/'signal-per-mass-dry-weight'!AM$172</f>
        <v>1.49111177473805</v>
      </c>
      <c r="AN165" s="66">
        <f>'signal-per-mass-dry-weight'!AN165*100/'signal-per-mass-dry-weight'!AN$172</f>
        <v>1.15832042576693</v>
      </c>
      <c r="AO165" s="66">
        <f>'signal-per-mass-dry-weight'!AO165*100/'signal-per-mass-dry-weight'!AO$172</f>
        <v>1.33387817804972</v>
      </c>
      <c r="AP165" s="66">
        <f>'signal-per-mass-dry-weight'!AP165*100/'signal-per-mass-dry-weight'!AP$172</f>
        <v>2.14102405352998</v>
      </c>
      <c r="AQ165" s="66">
        <f>'signal-per-mass-dry-weight'!AQ165*100/'signal-per-mass-dry-weight'!AQ$172</f>
        <v>3.46893083612119</v>
      </c>
      <c r="AR165" s="66">
        <f>'signal-per-mass-dry-weight'!AR165*100/'signal-per-mass-dry-weight'!AR$172</f>
        <v>3.70493046593823</v>
      </c>
      <c r="AS165" s="66">
        <f>'signal-per-mass-dry-weight'!AS165*100/'signal-per-mass-dry-weight'!AS$172</f>
        <v>0.791098997588529</v>
      </c>
      <c r="AT165" s="66">
        <f>'signal-per-mass-dry-weight'!AT165*100/'signal-per-mass-dry-weight'!AT$172</f>
        <v>2.01319639400161</v>
      </c>
      <c r="AU165" s="66">
        <f>'signal-per-mass-dry-weight'!AU165*100/'signal-per-mass-dry-weight'!AU$172</f>
        <v>3.10405380580621</v>
      </c>
      <c r="AV165" s="66">
        <f>'signal-per-mass-dry-weight'!AV165*100/'signal-per-mass-dry-weight'!AV$172</f>
        <v>2.28401975177434</v>
      </c>
      <c r="AW165" s="66">
        <f>'signal-per-mass-dry-weight'!AW165*100/'signal-per-mass-dry-weight'!AW$172</f>
        <v>1.13989024913721</v>
      </c>
      <c r="AX165" s="66">
        <f>'signal-per-mass-dry-weight'!AX165*100/'signal-per-mass-dry-weight'!AX$172</f>
        <v>1.85361602247214</v>
      </c>
      <c r="AY165" s="66">
        <f>'signal-per-mass-dry-weight'!AY165*100/'signal-per-mass-dry-weight'!AY$172</f>
        <v>1.25668672287396</v>
      </c>
      <c r="AZ165" s="66">
        <f>'signal-per-mass-dry-weight'!AZ165*100/'signal-per-mass-dry-weight'!AZ$172</f>
        <v>0.996007297396108</v>
      </c>
      <c r="BA165" s="66">
        <f>'signal-per-mass-dry-weight'!BA165*100/'signal-per-mass-dry-weight'!BA$172</f>
        <v>0.44651836813665</v>
      </c>
      <c r="BB165" s="66">
        <f>'signal-per-mass-dry-weight'!BB165*100/'signal-per-mass-dry-weight'!BB$172</f>
        <v>0.797806197877697</v>
      </c>
      <c r="BC165" s="66">
        <f>'signal-per-mass-dry-weight'!BC165*100/'signal-per-mass-dry-weight'!BC$172</f>
        <v>3.16306614946657</v>
      </c>
      <c r="BD165" s="66">
        <f>'signal-per-mass-dry-weight'!BD165*100/'signal-per-mass-dry-weight'!BD$172</f>
        <v>2.33452455642098</v>
      </c>
      <c r="BE165" s="66">
        <f>'signal-per-mass-dry-weight'!BE165*100/'signal-per-mass-dry-weight'!BE$172</f>
        <v>2.53570828187882</v>
      </c>
      <c r="BF165" s="66">
        <f>'signal-per-mass-dry-weight'!BF165*100/'signal-per-mass-dry-weight'!BF$172</f>
        <v>2.43820849443275</v>
      </c>
      <c r="BG165" s="66">
        <f>'signal-per-mass-dry-weight'!BG165*100/'signal-per-mass-dry-weight'!BG$172</f>
        <v>2.36835425133495</v>
      </c>
      <c r="BH165" s="66">
        <f>'signal-per-mass-dry-weight'!BH165*100/'signal-per-mass-dry-weight'!BH$172</f>
        <v>0.951620203850226</v>
      </c>
      <c r="BI165" s="66">
        <f>'signal-per-mass-dry-weight'!BI165*100/'signal-per-mass-dry-weight'!BI$172</f>
        <v>1.06974757655814</v>
      </c>
      <c r="BJ165" s="66">
        <f>'signal-per-mass-dry-weight'!BJ165*100/'signal-per-mass-dry-weight'!BJ$172</f>
        <v>1.11255795265397</v>
      </c>
      <c r="BK165" s="66">
        <f>'signal-per-mass-dry-weight'!BK165*100/'signal-per-mass-dry-weight'!BK$172</f>
        <v>0.655715276901449</v>
      </c>
      <c r="BL165" s="66">
        <f>'signal-per-mass-dry-weight'!BL165*100/'signal-per-mass-dry-weight'!BL$172</f>
        <v>0.7257335987717</v>
      </c>
      <c r="BM165" s="121">
        <f>'signal-per-mass-dry-weight'!BM165*100/'signal-per-mass-dry-weight'!BM$172</f>
        <v>1.25089384876222</v>
      </c>
      <c r="BN165" s="66">
        <f>'signal-per-mass-dry-weight'!BN165*100/'signal-per-mass-dry-weight'!BN$172</f>
        <v>2.21975410167721</v>
      </c>
      <c r="BO165" s="66">
        <f>'signal-per-mass-dry-weight'!BO165*100/'signal-per-mass-dry-weight'!BO$172</f>
        <v>2.22288169504617</v>
      </c>
      <c r="BP165" s="66">
        <f>'signal-per-mass-dry-weight'!BP165*100/'signal-per-mass-dry-weight'!BP$172</f>
        <v>1.21125097210725</v>
      </c>
      <c r="BQ165" s="66">
        <f>'signal-per-mass-dry-weight'!BQ165*100/'signal-per-mass-dry-weight'!BQ$172</f>
        <v>2.24780505598452</v>
      </c>
      <c r="BR165" s="66">
        <f>'signal-per-mass-dry-weight'!BR165*100/'signal-per-mass-dry-weight'!BR$172</f>
        <v>2.19474259183247</v>
      </c>
      <c r="BS165" s="66">
        <f>'signal-per-mass-dry-weight'!BS165*100/'signal-per-mass-dry-weight'!BS$172</f>
        <v>1.80999580476163</v>
      </c>
      <c r="BT165" s="66">
        <f>'signal-per-mass-dry-weight'!BT165*100/'signal-per-mass-dry-weight'!BT$172</f>
        <v>3.33231620727545</v>
      </c>
      <c r="BU165" s="66">
        <f>'signal-per-mass-dry-weight'!BU165*100/'signal-per-mass-dry-weight'!BU$172</f>
        <v>1.98544962699186</v>
      </c>
      <c r="BV165" s="66">
        <f>'signal-per-mass-dry-weight'!BV165*100/'signal-per-mass-dry-weight'!BV$172</f>
        <v>1.82731452157357</v>
      </c>
      <c r="BW165" s="66">
        <f>'signal-per-mass-dry-weight'!BW165*100/'signal-per-mass-dry-weight'!BW$172</f>
        <v>0.970131931521422</v>
      </c>
      <c r="BX165" s="66">
        <f>'signal-per-mass-dry-weight'!BX165*100/'signal-per-mass-dry-weight'!BX$172</f>
        <v>0.632898065378755</v>
      </c>
      <c r="BY165" s="66">
        <f>'signal-per-mass-dry-weight'!BY165*100/'signal-per-mass-dry-weight'!BY$172</f>
        <v>0.465861756493461</v>
      </c>
      <c r="BZ165" s="66">
        <f>'signal-per-mass-dry-weight'!BZ165*100/'signal-per-mass-dry-weight'!BZ$172</f>
        <v>0.924041265021708</v>
      </c>
      <c r="CA165" s="66">
        <f>'signal-per-mass-dry-weight'!CA165*100/'signal-per-mass-dry-weight'!CA$172</f>
        <v>0.586548308171691</v>
      </c>
      <c r="CB165" s="66">
        <f>'signal-per-mass-dry-weight'!CB165*100/'signal-per-mass-dry-weight'!CB$172</f>
        <v>2.37294174633952</v>
      </c>
      <c r="CC165" s="66">
        <f>'signal-per-mass-dry-weight'!CC165*100/'signal-per-mass-dry-weight'!CC$172</f>
        <v>3.18628384384565</v>
      </c>
      <c r="CD165" s="66">
        <f>'signal-per-mass-dry-weight'!CD165*100/'signal-per-mass-dry-weight'!CD$172</f>
        <v>3.90817623789867</v>
      </c>
      <c r="CE165" s="66">
        <f>'signal-per-mass-dry-weight'!CE165*100/'signal-per-mass-dry-weight'!CE$172</f>
        <v>2.35953562363308</v>
      </c>
      <c r="CF165" s="66">
        <f>'signal-per-mass-dry-weight'!CF165*100/'signal-per-mass-dry-weight'!CF$172</f>
        <v>3.01855293442959</v>
      </c>
      <c r="CG165" s="66">
        <f>'signal-per-mass-dry-weight'!CG165*100/'signal-per-mass-dry-weight'!CG$172</f>
        <v>2.50228642775817</v>
      </c>
      <c r="CH165" s="66">
        <f>'signal-per-mass-dry-weight'!CH165*100/'signal-per-mass-dry-weight'!CH$172</f>
        <v>1.83046474233891</v>
      </c>
      <c r="CI165" s="66">
        <f>'signal-per-mass-dry-weight'!CI165*100/'signal-per-mass-dry-weight'!CI$172</f>
        <v>3.39619304591429</v>
      </c>
      <c r="CJ165" s="66">
        <f>'signal-per-mass-dry-weight'!CJ165*100/'signal-per-mass-dry-weight'!CJ$172</f>
        <v>2.03492178261332</v>
      </c>
      <c r="CK165" s="66">
        <f>'signal-per-mass-dry-weight'!CK165*100/'signal-per-mass-dry-weight'!CK$172</f>
        <v>2.15294059336475</v>
      </c>
      <c r="CL165" s="66">
        <f>'signal-per-mass-dry-weight'!CL165*100/'signal-per-mass-dry-weight'!CL$172</f>
        <v>2.05310639077352</v>
      </c>
      <c r="CM165" s="66">
        <f>'signal-per-mass-dry-weight'!CM165*100/'signal-per-mass-dry-weight'!CM$172</f>
        <v>0.594668087698367</v>
      </c>
      <c r="CN165" s="66">
        <f>'signal-per-mass-dry-weight'!CN165*100/'signal-per-mass-dry-weight'!CN$172</f>
        <v>0.988038144304823</v>
      </c>
      <c r="CO165" s="66">
        <f>'signal-per-mass-dry-weight'!CO165*100/'signal-per-mass-dry-weight'!CO$172</f>
        <v>0.510165387132558</v>
      </c>
      <c r="CP165" s="66">
        <f>'signal-per-mass-dry-weight'!CP165*100/'signal-per-mass-dry-weight'!CP$172</f>
        <v>0.904404116596963</v>
      </c>
      <c r="CQ165" s="66">
        <f>'signal-per-mass-dry-weight'!CQ165*100/'signal-per-mass-dry-weight'!CQ$172</f>
        <v>2.56351981958696</v>
      </c>
      <c r="CR165" s="66">
        <f>'signal-per-mass-dry-weight'!CR165*100/'signal-per-mass-dry-weight'!CR$172</f>
        <v>2.67039699610183</v>
      </c>
      <c r="CS165" s="66">
        <f>'signal-per-mass-dry-weight'!CS165*100/'signal-per-mass-dry-weight'!CS$172</f>
        <v>2.03233678105687</v>
      </c>
      <c r="CT165" s="66">
        <f>'signal-per-mass-dry-weight'!CT165*100/'signal-per-mass-dry-weight'!CT$172</f>
        <v>1.48546206719813</v>
      </c>
      <c r="CU165" s="66">
        <f>'signal-per-mass-dry-weight'!CU165*100/'signal-per-mass-dry-weight'!CU$172</f>
        <v>2.38553946291647</v>
      </c>
      <c r="CV165" s="66">
        <f>'signal-per-mass-dry-weight'!CV165*100/'signal-per-mass-dry-weight'!CV$172</f>
        <v>1.07227197372923</v>
      </c>
      <c r="CW165" s="66">
        <f>'signal-per-mass-dry-weight'!CW165*100/'signal-per-mass-dry-weight'!CW$172</f>
        <v>1.24895225752212</v>
      </c>
      <c r="CX165" s="66">
        <f>'signal-per-mass-dry-weight'!CX165*100/'signal-per-mass-dry-weight'!CX$172</f>
        <v>0.607684278058979</v>
      </c>
      <c r="CY165" s="66">
        <f>'signal-per-mass-dry-weight'!CY165*100/'signal-per-mass-dry-weight'!CY$172</f>
        <v>0.638371897410848</v>
      </c>
      <c r="CZ165" s="66">
        <f>'signal-per-mass-dry-weight'!CZ165*100/'signal-per-mass-dry-weight'!CZ$172</f>
        <v>1.78665172139058</v>
      </c>
    </row>
    <row r="166" spans="1:104">
      <c r="A166">
        <f>'imported data from Web Calc'!A175</f>
        <v>710.4</v>
      </c>
      <c r="B166" t="str">
        <f>'imported data from Web Calc'!B175</f>
        <v>C39H65O8P</v>
      </c>
      <c r="C166" s="61" t="str">
        <f>'imported data from Web Calc'!C175</f>
        <v>PA(36:6)</v>
      </c>
      <c r="D166" s="96"/>
      <c r="E166" s="96"/>
      <c r="F166" s="96"/>
      <c r="G166" s="66">
        <f>'signal-per-mass-dry-weight'!G166*100/'signal-per-mass-dry-weight'!G$172</f>
        <v>0.460225332197469</v>
      </c>
      <c r="H166" s="66">
        <f>'signal-per-mass-dry-weight'!H166*100/'signal-per-mass-dry-weight'!H$172</f>
        <v>0.429739936147472</v>
      </c>
      <c r="I166" s="66">
        <f>'signal-per-mass-dry-weight'!I166*100/'signal-per-mass-dry-weight'!I$172</f>
        <v>0.386524678264817</v>
      </c>
      <c r="J166" s="66">
        <f>'signal-per-mass-dry-weight'!J166*100/'signal-per-mass-dry-weight'!J$172</f>
        <v>0.43098679813541</v>
      </c>
      <c r="K166" s="66">
        <f>'signal-per-mass-dry-weight'!K166*100/'signal-per-mass-dry-weight'!K$172</f>
        <v>0.415850752346105</v>
      </c>
      <c r="L166" s="66">
        <f>'signal-per-mass-dry-weight'!L166*100/'signal-per-mass-dry-weight'!L$172</f>
        <v>0.427878209729435</v>
      </c>
      <c r="M166" s="66">
        <f>'signal-per-mass-dry-weight'!M166*100/'signal-per-mass-dry-weight'!M$172</f>
        <v>0.430107436609515</v>
      </c>
      <c r="N166" s="66">
        <f>'signal-per-mass-dry-weight'!N166*100/'signal-per-mass-dry-weight'!N$172</f>
        <v>0.485655876911735</v>
      </c>
      <c r="O166" s="66">
        <f>'signal-per-mass-dry-weight'!O166*100/'signal-per-mass-dry-weight'!O$172</f>
        <v>0.394604230485304</v>
      </c>
      <c r="P166" s="66">
        <f>'signal-per-mass-dry-weight'!P166*100/'signal-per-mass-dry-weight'!P$172</f>
        <v>0.444816553883208</v>
      </c>
      <c r="Q166" s="66">
        <f t="shared" si="6"/>
        <v>0.430638980471047</v>
      </c>
      <c r="R166" s="115">
        <f t="shared" si="7"/>
        <v>0.0290120949851436</v>
      </c>
      <c r="S166" s="66">
        <f t="shared" si="8"/>
        <v>0.0673698766270745</v>
      </c>
      <c r="T166" s="66">
        <f>'signal-per-mass-dry-weight'!T166*100/'signal-per-mass-dry-weight'!T$172</f>
        <v>0.494181740835082</v>
      </c>
      <c r="U166" s="66">
        <f>'signal-per-mass-dry-weight'!U166*100/'signal-per-mass-dry-weight'!U$172</f>
        <v>0.246903582226817</v>
      </c>
      <c r="V166" s="66">
        <f>'signal-per-mass-dry-weight'!V166*100/'signal-per-mass-dry-weight'!V$172</f>
        <v>0.25075031946851</v>
      </c>
      <c r="W166" s="66">
        <f>'signal-per-mass-dry-weight'!W166*100/'signal-per-mass-dry-weight'!W$172</f>
        <v>0.0819673297480161</v>
      </c>
      <c r="X166" s="66">
        <f>'signal-per-mass-dry-weight'!X166*100/'signal-per-mass-dry-weight'!X$172</f>
        <v>0.305278354869031</v>
      </c>
      <c r="Y166" s="66">
        <f>'signal-per-mass-dry-weight'!Y166*100/'signal-per-mass-dry-weight'!Y$172</f>
        <v>0.744478402255279</v>
      </c>
      <c r="Z166" s="66">
        <f>'signal-per-mass-dry-weight'!Z166*100/'signal-per-mass-dry-weight'!Z$172</f>
        <v>0.722338194590555</v>
      </c>
      <c r="AA166" s="66">
        <f>'signal-per-mass-dry-weight'!AA166*100/'signal-per-mass-dry-weight'!AA$172</f>
        <v>0.577521511802805</v>
      </c>
      <c r="AB166" s="66">
        <f>'signal-per-mass-dry-weight'!AB166*100/'signal-per-mass-dry-weight'!AB$172</f>
        <v>0.406447321899317</v>
      </c>
      <c r="AC166" s="66">
        <f>'signal-per-mass-dry-weight'!AC166*100/'signal-per-mass-dry-weight'!AC$172</f>
        <v>0.301884870876081</v>
      </c>
      <c r="AD166" s="66">
        <f>'signal-per-mass-dry-weight'!AD166*100/'signal-per-mass-dry-weight'!AD$172</f>
        <v>0.417781691970781</v>
      </c>
      <c r="AE166" s="66">
        <f>'signal-per-mass-dry-weight'!AE166*100/'signal-per-mass-dry-weight'!AE$172</f>
        <v>0.298220978300816</v>
      </c>
      <c r="AF166" s="66">
        <f>'signal-per-mass-dry-weight'!AF166*100/'signal-per-mass-dry-weight'!AF$172</f>
        <v>0.159027858925206</v>
      </c>
      <c r="AG166" s="66">
        <f>'signal-per-mass-dry-weight'!AG166*100/'signal-per-mass-dry-weight'!AG$172</f>
        <v>0.258177572419112</v>
      </c>
      <c r="AH166" s="66">
        <f>'signal-per-mass-dry-weight'!AH166*100/'signal-per-mass-dry-weight'!AH$172</f>
        <v>0.285928175457221</v>
      </c>
      <c r="AI166" s="66">
        <f>'signal-per-mass-dry-weight'!AI166*100/'signal-per-mass-dry-weight'!AI$172</f>
        <v>0.297864752652466</v>
      </c>
      <c r="AJ166" s="66">
        <f>'signal-per-mass-dry-weight'!AJ166*100/'signal-per-mass-dry-weight'!AJ$172</f>
        <v>0.936432935864003</v>
      </c>
      <c r="AK166" s="66">
        <f>'signal-per-mass-dry-weight'!AK166*100/'signal-per-mass-dry-weight'!AK$172</f>
        <v>1.03788245763848</v>
      </c>
      <c r="AL166" s="66">
        <f>'signal-per-mass-dry-weight'!AL166*100/'signal-per-mass-dry-weight'!AL$172</f>
        <v>0.89287952433463</v>
      </c>
      <c r="AM166" s="66">
        <f>'signal-per-mass-dry-weight'!AM166*100/'signal-per-mass-dry-weight'!AM$172</f>
        <v>0.721898175621139</v>
      </c>
      <c r="AN166" s="66">
        <f>'signal-per-mass-dry-weight'!AN166*100/'signal-per-mass-dry-weight'!AN$172</f>
        <v>0.596270831321289</v>
      </c>
      <c r="AO166" s="66">
        <f>'signal-per-mass-dry-weight'!AO166*100/'signal-per-mass-dry-weight'!AO$172</f>
        <v>0.490709792662289</v>
      </c>
      <c r="AP166" s="66">
        <f>'signal-per-mass-dry-weight'!AP166*100/'signal-per-mass-dry-weight'!AP$172</f>
        <v>0.66166554229646</v>
      </c>
      <c r="AQ166" s="66">
        <f>'signal-per-mass-dry-weight'!AQ166*100/'signal-per-mass-dry-weight'!AQ$172</f>
        <v>0.882055095346697</v>
      </c>
      <c r="AR166" s="66">
        <f>'signal-per-mass-dry-weight'!AR166*100/'signal-per-mass-dry-weight'!AR$172</f>
        <v>0.98123313660238</v>
      </c>
      <c r="AS166" s="66">
        <f>'signal-per-mass-dry-weight'!AS166*100/'signal-per-mass-dry-weight'!AS$172</f>
        <v>0.34936694772652</v>
      </c>
      <c r="AT166" s="66">
        <f>'signal-per-mass-dry-weight'!AT166*100/'signal-per-mass-dry-weight'!AT$172</f>
        <v>0.601159143629975</v>
      </c>
      <c r="AU166" s="66">
        <f>'signal-per-mass-dry-weight'!AU166*100/'signal-per-mass-dry-weight'!AU$172</f>
        <v>0.796309382621592</v>
      </c>
      <c r="AV166" s="66">
        <f>'signal-per-mass-dry-weight'!AV166*100/'signal-per-mass-dry-weight'!AV$172</f>
        <v>0.776084809373173</v>
      </c>
      <c r="AW166" s="66">
        <f>'signal-per-mass-dry-weight'!AW166*100/'signal-per-mass-dry-weight'!AW$172</f>
        <v>0.44965909847311</v>
      </c>
      <c r="AX166" s="66">
        <f>'signal-per-mass-dry-weight'!AX166*100/'signal-per-mass-dry-weight'!AX$172</f>
        <v>0.550403638883465</v>
      </c>
      <c r="AY166" s="66">
        <f>'signal-per-mass-dry-weight'!AY166*100/'signal-per-mass-dry-weight'!AY$172</f>
        <v>0.420973270768156</v>
      </c>
      <c r="AZ166" s="66">
        <f>'signal-per-mass-dry-weight'!AZ166*100/'signal-per-mass-dry-weight'!AZ$172</f>
        <v>0.37227133760042</v>
      </c>
      <c r="BA166" s="66">
        <f>'signal-per-mass-dry-weight'!BA166*100/'signal-per-mass-dry-weight'!BA$172</f>
        <v>0.100641800521527</v>
      </c>
      <c r="BB166" s="66">
        <f>'signal-per-mass-dry-weight'!BB166*100/'signal-per-mass-dry-weight'!BB$172</f>
        <v>0.275400676790546</v>
      </c>
      <c r="BC166" s="66">
        <f>'signal-per-mass-dry-weight'!BC166*100/'signal-per-mass-dry-weight'!BC$172</f>
        <v>0.791899981997365</v>
      </c>
      <c r="BD166" s="66">
        <f>'signal-per-mass-dry-weight'!BD166*100/'signal-per-mass-dry-weight'!BD$172</f>
        <v>0.522864596001618</v>
      </c>
      <c r="BE166" s="66">
        <f>'signal-per-mass-dry-weight'!BE166*100/'signal-per-mass-dry-weight'!BE$172</f>
        <v>0.690697201672917</v>
      </c>
      <c r="BF166" s="66">
        <f>'signal-per-mass-dry-weight'!BF166*100/'signal-per-mass-dry-weight'!BF$172</f>
        <v>0.638445693253387</v>
      </c>
      <c r="BG166" s="66">
        <f>'signal-per-mass-dry-weight'!BG166*100/'signal-per-mass-dry-weight'!BG$172</f>
        <v>0.705931234158289</v>
      </c>
      <c r="BH166" s="66">
        <f>'signal-per-mass-dry-weight'!BH166*100/'signal-per-mass-dry-weight'!BH$172</f>
        <v>0.24477370072788</v>
      </c>
      <c r="BI166" s="66">
        <f>'signal-per-mass-dry-weight'!BI166*100/'signal-per-mass-dry-weight'!BI$172</f>
        <v>0.24275389544249</v>
      </c>
      <c r="BJ166" s="66">
        <f>'signal-per-mass-dry-weight'!BJ166*100/'signal-per-mass-dry-weight'!BJ$172</f>
        <v>0.338939514755118</v>
      </c>
      <c r="BK166" s="66">
        <f>'signal-per-mass-dry-weight'!BK166*100/'signal-per-mass-dry-weight'!BK$172</f>
        <v>0.144230651538404</v>
      </c>
      <c r="BL166" s="66">
        <f>'signal-per-mass-dry-weight'!BL166*100/'signal-per-mass-dry-weight'!BL$172</f>
        <v>0.0966877435318363</v>
      </c>
      <c r="BM166" s="121">
        <f>'signal-per-mass-dry-weight'!BM166*100/'signal-per-mass-dry-weight'!BM$172</f>
        <v>0.185793668335537</v>
      </c>
      <c r="BN166" s="66">
        <f>'signal-per-mass-dry-weight'!BN166*100/'signal-per-mass-dry-weight'!BN$172</f>
        <v>0.190709976517497</v>
      </c>
      <c r="BO166" s="66">
        <f>'signal-per-mass-dry-weight'!BO166*100/'signal-per-mass-dry-weight'!BO$172</f>
        <v>0.265712477105685</v>
      </c>
      <c r="BP166" s="66">
        <f>'signal-per-mass-dry-weight'!BP166*100/'signal-per-mass-dry-weight'!BP$172</f>
        <v>0.0610361045892444</v>
      </c>
      <c r="BQ166" s="66">
        <f>'signal-per-mass-dry-weight'!BQ166*100/'signal-per-mass-dry-weight'!BQ$172</f>
        <v>0.228346373028263</v>
      </c>
      <c r="BR166" s="66">
        <f>'signal-per-mass-dry-weight'!BR166*100/'signal-per-mass-dry-weight'!BR$172</f>
        <v>0.293384613818222</v>
      </c>
      <c r="BS166" s="66">
        <f>'signal-per-mass-dry-weight'!BS166*100/'signal-per-mass-dry-weight'!BS$172</f>
        <v>0.150084952666209</v>
      </c>
      <c r="BT166" s="66">
        <f>'signal-per-mass-dry-weight'!BT166*100/'signal-per-mass-dry-weight'!BT$172</f>
        <v>0.219264876683771</v>
      </c>
      <c r="BU166" s="66">
        <f>'signal-per-mass-dry-weight'!BU166*100/'signal-per-mass-dry-weight'!BU$172</f>
        <v>0.263240953701481</v>
      </c>
      <c r="BV166" s="66">
        <f>'signal-per-mass-dry-weight'!BV166*100/'signal-per-mass-dry-weight'!BV$172</f>
        <v>0.16586536707807</v>
      </c>
      <c r="BW166" s="66">
        <f>'signal-per-mass-dry-weight'!BW166*100/'signal-per-mass-dry-weight'!BW$172</f>
        <v>0.100061955870058</v>
      </c>
      <c r="BX166" s="66">
        <f>'signal-per-mass-dry-weight'!BX166*100/'signal-per-mass-dry-weight'!BX$172</f>
        <v>0.0754448024954808</v>
      </c>
      <c r="BY166" s="66">
        <f>'signal-per-mass-dry-weight'!BY166*100/'signal-per-mass-dry-weight'!BY$172</f>
        <v>0</v>
      </c>
      <c r="BZ166" s="66">
        <f>'signal-per-mass-dry-weight'!BZ166*100/'signal-per-mass-dry-weight'!BZ$172</f>
        <v>0.102760453451589</v>
      </c>
      <c r="CA166" s="66">
        <f>'signal-per-mass-dry-weight'!CA166*100/'signal-per-mass-dry-weight'!CA$172</f>
        <v>0.0740492880748315</v>
      </c>
      <c r="CB166" s="66">
        <f>'signal-per-mass-dry-weight'!CB166*100/'signal-per-mass-dry-weight'!CB$172</f>
        <v>0.603357935022161</v>
      </c>
      <c r="CC166" s="66">
        <f>'signal-per-mass-dry-weight'!CC166*100/'signal-per-mass-dry-weight'!CC$172</f>
        <v>0.466894814658098</v>
      </c>
      <c r="CD166" s="66">
        <f>'signal-per-mass-dry-weight'!CD166*100/'signal-per-mass-dry-weight'!CD$172</f>
        <v>0.638242492829989</v>
      </c>
      <c r="CE166" s="66">
        <f>'signal-per-mass-dry-weight'!CE166*100/'signal-per-mass-dry-weight'!CE$172</f>
        <v>0.435042110540271</v>
      </c>
      <c r="CF166" s="66">
        <f>'signal-per-mass-dry-weight'!CF166*100/'signal-per-mass-dry-weight'!CF$172</f>
        <v>0.477087083871413</v>
      </c>
      <c r="CG166" s="66">
        <f>'signal-per-mass-dry-weight'!CG166*100/'signal-per-mass-dry-weight'!CG$172</f>
        <v>0.56107097749823</v>
      </c>
      <c r="CH166" s="66">
        <f>'signal-per-mass-dry-weight'!CH166*100/'signal-per-mass-dry-weight'!CH$172</f>
        <v>0.54361829934891</v>
      </c>
      <c r="CI166" s="66">
        <f>'signal-per-mass-dry-weight'!CI166*100/'signal-per-mass-dry-weight'!CI$172</f>
        <v>0.659047627491797</v>
      </c>
      <c r="CJ166" s="66">
        <f>'signal-per-mass-dry-weight'!CJ166*100/'signal-per-mass-dry-weight'!CJ$172</f>
        <v>0.673937350099566</v>
      </c>
      <c r="CK166" s="66">
        <f>'signal-per-mass-dry-weight'!CK166*100/'signal-per-mass-dry-weight'!CK$172</f>
        <v>0.600860669399679</v>
      </c>
      <c r="CL166" s="66">
        <f>'signal-per-mass-dry-weight'!CL166*100/'signal-per-mass-dry-weight'!CL$172</f>
        <v>0.703963790400849</v>
      </c>
      <c r="CM166" s="66">
        <f>'signal-per-mass-dry-weight'!CM166*100/'signal-per-mass-dry-weight'!CM$172</f>
        <v>0.190001478097174</v>
      </c>
      <c r="CN166" s="66">
        <f>'signal-per-mass-dry-weight'!CN166*100/'signal-per-mass-dry-weight'!CN$172</f>
        <v>0.226441527199069</v>
      </c>
      <c r="CO166" s="66">
        <f>'signal-per-mass-dry-weight'!CO166*100/'signal-per-mass-dry-weight'!CO$172</f>
        <v>0.122977720438733</v>
      </c>
      <c r="CP166" s="66">
        <f>'signal-per-mass-dry-weight'!CP166*100/'signal-per-mass-dry-weight'!CP$172</f>
        <v>0.159157918259632</v>
      </c>
      <c r="CQ166" s="66">
        <f>'signal-per-mass-dry-weight'!CQ166*100/'signal-per-mass-dry-weight'!CQ$172</f>
        <v>0.453566200541305</v>
      </c>
      <c r="CR166" s="66">
        <f>'signal-per-mass-dry-weight'!CR166*100/'signal-per-mass-dry-weight'!CR$172</f>
        <v>0.337165425198302</v>
      </c>
      <c r="CS166" s="66">
        <f>'signal-per-mass-dry-weight'!CS166*100/'signal-per-mass-dry-weight'!CS$172</f>
        <v>0.351972735736362</v>
      </c>
      <c r="CT166" s="66">
        <f>'signal-per-mass-dry-weight'!CT166*100/'signal-per-mass-dry-weight'!CT$172</f>
        <v>0.411208991574912</v>
      </c>
      <c r="CU166" s="66">
        <f>'signal-per-mass-dry-weight'!CU166*100/'signal-per-mass-dry-weight'!CU$172</f>
        <v>0.460709748975685</v>
      </c>
      <c r="CV166" s="66">
        <f>'signal-per-mass-dry-weight'!CV166*100/'signal-per-mass-dry-weight'!CV$172</f>
        <v>0.196361680914829</v>
      </c>
      <c r="CW166" s="66">
        <f>'signal-per-mass-dry-weight'!CW166*100/'signal-per-mass-dry-weight'!CW$172</f>
        <v>0.146678959735189</v>
      </c>
      <c r="CX166" s="66">
        <f>'signal-per-mass-dry-weight'!CX166*100/'signal-per-mass-dry-weight'!CX$172</f>
        <v>0.0385831287656495</v>
      </c>
      <c r="CY166" s="66">
        <f>'signal-per-mass-dry-weight'!CY166*100/'signal-per-mass-dry-weight'!CY$172</f>
        <v>0.141860421646855</v>
      </c>
      <c r="CZ166" s="66">
        <f>'signal-per-mass-dry-weight'!CZ166*100/'signal-per-mass-dry-weight'!CZ$172</f>
        <v>0.271573377842224</v>
      </c>
    </row>
    <row r="167" spans="1:104">
      <c r="A167">
        <f>'imported data from Web Calc'!A176</f>
        <v>712.5</v>
      </c>
      <c r="B167" t="str">
        <f>'imported data from Web Calc'!B176</f>
        <v>C39H67O8P</v>
      </c>
      <c r="C167" s="61" t="str">
        <f>'imported data from Web Calc'!C176</f>
        <v>PA(36:5)</v>
      </c>
      <c r="D167" s="96"/>
      <c r="E167" s="96"/>
      <c r="F167" s="96"/>
      <c r="G167" s="66">
        <f>'signal-per-mass-dry-weight'!G167*100/'signal-per-mass-dry-weight'!G$172</f>
        <v>1.61985131906147</v>
      </c>
      <c r="H167" s="66">
        <f>'signal-per-mass-dry-weight'!H167*100/'signal-per-mass-dry-weight'!H$172</f>
        <v>1.58767377195544</v>
      </c>
      <c r="I167" s="66">
        <f>'signal-per-mass-dry-weight'!I167*100/'signal-per-mass-dry-weight'!I$172</f>
        <v>1.49936206895535</v>
      </c>
      <c r="J167" s="66">
        <f>'signal-per-mass-dry-weight'!J167*100/'signal-per-mass-dry-weight'!J$172</f>
        <v>1.5952497458762</v>
      </c>
      <c r="K167" s="66">
        <f>'signal-per-mass-dry-weight'!K167*100/'signal-per-mass-dry-weight'!K$172</f>
        <v>1.5661747464371</v>
      </c>
      <c r="L167" s="66">
        <f>'signal-per-mass-dry-weight'!L167*100/'signal-per-mass-dry-weight'!L$172</f>
        <v>1.5093424863835</v>
      </c>
      <c r="M167" s="66">
        <f>'signal-per-mass-dry-weight'!M167*100/'signal-per-mass-dry-weight'!M$172</f>
        <v>1.6059315977925</v>
      </c>
      <c r="N167" s="66">
        <f>'signal-per-mass-dry-weight'!N167*100/'signal-per-mass-dry-weight'!N$172</f>
        <v>1.49011967197829</v>
      </c>
      <c r="O167" s="66">
        <f>'signal-per-mass-dry-weight'!O167*100/'signal-per-mass-dry-weight'!O$172</f>
        <v>1.56509150675054</v>
      </c>
      <c r="P167" s="66">
        <f>'signal-per-mass-dry-weight'!P167*100/'signal-per-mass-dry-weight'!P$172</f>
        <v>1.46296183723651</v>
      </c>
      <c r="Q167" s="66">
        <f t="shared" si="6"/>
        <v>1.55017587524269</v>
      </c>
      <c r="R167" s="115">
        <f t="shared" si="7"/>
        <v>0.0551180537210285</v>
      </c>
      <c r="S167" s="66">
        <f t="shared" si="8"/>
        <v>0.0355560001941066</v>
      </c>
      <c r="T167" s="66">
        <f>'signal-per-mass-dry-weight'!T167*100/'signal-per-mass-dry-weight'!T$172</f>
        <v>2.340796986345</v>
      </c>
      <c r="U167" s="66">
        <f>'signal-per-mass-dry-weight'!U167*100/'signal-per-mass-dry-weight'!U$172</f>
        <v>0.889366306111909</v>
      </c>
      <c r="V167" s="66">
        <f>'signal-per-mass-dry-weight'!V167*100/'signal-per-mass-dry-weight'!V$172</f>
        <v>1.05001696277439</v>
      </c>
      <c r="W167" s="66">
        <f>'signal-per-mass-dry-weight'!W167*100/'signal-per-mass-dry-weight'!W$172</f>
        <v>0.401254599257917</v>
      </c>
      <c r="X167" s="66">
        <f>'signal-per-mass-dry-weight'!X167*100/'signal-per-mass-dry-weight'!X$172</f>
        <v>1.28089033138366</v>
      </c>
      <c r="Y167" s="66">
        <f>'signal-per-mass-dry-weight'!Y167*100/'signal-per-mass-dry-weight'!Y$172</f>
        <v>2.73944787079872</v>
      </c>
      <c r="Z167" s="66">
        <f>'signal-per-mass-dry-weight'!Z167*100/'signal-per-mass-dry-weight'!Z$172</f>
        <v>3.16764691069759</v>
      </c>
      <c r="AA167" s="66">
        <f>'signal-per-mass-dry-weight'!AA167*100/'signal-per-mass-dry-weight'!AA$172</f>
        <v>2.46453947478639</v>
      </c>
      <c r="AB167" s="66">
        <f>'signal-per-mass-dry-weight'!AB167*100/'signal-per-mass-dry-weight'!AB$172</f>
        <v>1.60755126674281</v>
      </c>
      <c r="AC167" s="66">
        <f>'signal-per-mass-dry-weight'!AC167*100/'signal-per-mass-dry-weight'!AC$172</f>
        <v>1.25705814809467</v>
      </c>
      <c r="AD167" s="66">
        <f>'signal-per-mass-dry-weight'!AD167*100/'signal-per-mass-dry-weight'!AD$172</f>
        <v>1.14674296276936</v>
      </c>
      <c r="AE167" s="66">
        <f>'signal-per-mass-dry-weight'!AE167*100/'signal-per-mass-dry-weight'!AE$172</f>
        <v>0.761564310358796</v>
      </c>
      <c r="AF167" s="66">
        <f>'signal-per-mass-dry-weight'!AF167*100/'signal-per-mass-dry-weight'!AF$172</f>
        <v>0.807152190444121</v>
      </c>
      <c r="AG167" s="66">
        <f>'signal-per-mass-dry-weight'!AG167*100/'signal-per-mass-dry-weight'!AG$172</f>
        <v>1.09318889423919</v>
      </c>
      <c r="AH167" s="66">
        <f>'signal-per-mass-dry-weight'!AH167*100/'signal-per-mass-dry-weight'!AH$172</f>
        <v>0.895365871926337</v>
      </c>
      <c r="AI167" s="66">
        <f>'signal-per-mass-dry-weight'!AI167*100/'signal-per-mass-dry-weight'!AI$172</f>
        <v>1.220041991925</v>
      </c>
      <c r="AJ167" s="66">
        <f>'signal-per-mass-dry-weight'!AJ167*100/'signal-per-mass-dry-weight'!AJ$172</f>
        <v>2.90852046144088</v>
      </c>
      <c r="AK167" s="66">
        <f>'signal-per-mass-dry-weight'!AK167*100/'signal-per-mass-dry-weight'!AK$172</f>
        <v>3.73947387666616</v>
      </c>
      <c r="AL167" s="66">
        <f>'signal-per-mass-dry-weight'!AL167*100/'signal-per-mass-dry-weight'!AL$172</f>
        <v>2.83328454994108</v>
      </c>
      <c r="AM167" s="66">
        <f>'signal-per-mass-dry-weight'!AM167*100/'signal-per-mass-dry-weight'!AM$172</f>
        <v>2.09945293396934</v>
      </c>
      <c r="AN167" s="66">
        <f>'signal-per-mass-dry-weight'!AN167*100/'signal-per-mass-dry-weight'!AN$172</f>
        <v>2.01795789608321</v>
      </c>
      <c r="AO167" s="66">
        <f>'signal-per-mass-dry-weight'!AO167*100/'signal-per-mass-dry-weight'!AO$172</f>
        <v>1.51420583014165</v>
      </c>
      <c r="AP167" s="66">
        <f>'signal-per-mass-dry-weight'!AP167*100/'signal-per-mass-dry-weight'!AP$172</f>
        <v>2.18540822303387</v>
      </c>
      <c r="AQ167" s="66">
        <f>'signal-per-mass-dry-weight'!AQ167*100/'signal-per-mass-dry-weight'!AQ$172</f>
        <v>3.4354450464363</v>
      </c>
      <c r="AR167" s="66">
        <f>'signal-per-mass-dry-weight'!AR167*100/'signal-per-mass-dry-weight'!AR$172</f>
        <v>3.58052959936655</v>
      </c>
      <c r="AS167" s="66">
        <f>'signal-per-mass-dry-weight'!AS167*100/'signal-per-mass-dry-weight'!AS$172</f>
        <v>1.29343551797453</v>
      </c>
      <c r="AT167" s="66">
        <f>'signal-per-mass-dry-weight'!AT167*100/'signal-per-mass-dry-weight'!AT$172</f>
        <v>2.27732607046469</v>
      </c>
      <c r="AU167" s="66">
        <f>'signal-per-mass-dry-weight'!AU167*100/'signal-per-mass-dry-weight'!AU$172</f>
        <v>2.75298905043255</v>
      </c>
      <c r="AV167" s="66">
        <f>'signal-per-mass-dry-weight'!AV167*100/'signal-per-mass-dry-weight'!AV$172</f>
        <v>1.65466460052177</v>
      </c>
      <c r="AW167" s="66">
        <f>'signal-per-mass-dry-weight'!AW167*100/'signal-per-mass-dry-weight'!AW$172</f>
        <v>1.33944310348918</v>
      </c>
      <c r="AX167" s="66">
        <f>'signal-per-mass-dry-weight'!AX167*100/'signal-per-mass-dry-weight'!AX$172</f>
        <v>1.72184749040035</v>
      </c>
      <c r="AY167" s="66">
        <f>'signal-per-mass-dry-weight'!AY167*100/'signal-per-mass-dry-weight'!AY$172</f>
        <v>1.05051530324946</v>
      </c>
      <c r="AZ167" s="66">
        <f>'signal-per-mass-dry-weight'!AZ167*100/'signal-per-mass-dry-weight'!AZ$172</f>
        <v>0.954528596827817</v>
      </c>
      <c r="BA167" s="66">
        <f>'signal-per-mass-dry-weight'!BA167*100/'signal-per-mass-dry-weight'!BA$172</f>
        <v>0.376451291824194</v>
      </c>
      <c r="BB167" s="66">
        <f>'signal-per-mass-dry-weight'!BB167*100/'signal-per-mass-dry-weight'!BB$172</f>
        <v>0.840594438621991</v>
      </c>
      <c r="BC167" s="66">
        <f>'signal-per-mass-dry-weight'!BC167*100/'signal-per-mass-dry-weight'!BC$172</f>
        <v>2.29517140365703</v>
      </c>
      <c r="BD167" s="66">
        <f>'signal-per-mass-dry-weight'!BD167*100/'signal-per-mass-dry-weight'!BD$172</f>
        <v>1.78100753013051</v>
      </c>
      <c r="BE167" s="66">
        <f>'signal-per-mass-dry-weight'!BE167*100/'signal-per-mass-dry-weight'!BE$172</f>
        <v>2.06583634392525</v>
      </c>
      <c r="BF167" s="66">
        <f>'signal-per-mass-dry-weight'!BF167*100/'signal-per-mass-dry-weight'!BF$172</f>
        <v>1.97368165126236</v>
      </c>
      <c r="BG167" s="66">
        <f>'signal-per-mass-dry-weight'!BG167*100/'signal-per-mass-dry-weight'!BG$172</f>
        <v>1.92981402863755</v>
      </c>
      <c r="BH167" s="66">
        <f>'signal-per-mass-dry-weight'!BH167*100/'signal-per-mass-dry-weight'!BH$172</f>
        <v>0.626920396762222</v>
      </c>
      <c r="BI167" s="66">
        <f>'signal-per-mass-dry-weight'!BI167*100/'signal-per-mass-dry-weight'!BI$172</f>
        <v>1.05163161421168</v>
      </c>
      <c r="BJ167" s="66">
        <f>'signal-per-mass-dry-weight'!BJ167*100/'signal-per-mass-dry-weight'!BJ$172</f>
        <v>0.738403942859364</v>
      </c>
      <c r="BK167" s="66">
        <f>'signal-per-mass-dry-weight'!BK167*100/'signal-per-mass-dry-weight'!BK$172</f>
        <v>0.642360586944189</v>
      </c>
      <c r="BL167" s="66">
        <f>'signal-per-mass-dry-weight'!BL167*100/'signal-per-mass-dry-weight'!BL$172</f>
        <v>0.36890978335659</v>
      </c>
      <c r="BM167" s="121">
        <f>'signal-per-mass-dry-weight'!BM167*100/'signal-per-mass-dry-weight'!BM$172</f>
        <v>0.695849871030265</v>
      </c>
      <c r="BN167" s="66">
        <f>'signal-per-mass-dry-weight'!BN167*100/'signal-per-mass-dry-weight'!BN$172</f>
        <v>1.11950423715319</v>
      </c>
      <c r="BO167" s="66">
        <f>'signal-per-mass-dry-weight'!BO167*100/'signal-per-mass-dry-weight'!BO$172</f>
        <v>1.07474136187346</v>
      </c>
      <c r="BP167" s="66">
        <f>'signal-per-mass-dry-weight'!BP167*100/'signal-per-mass-dry-weight'!BP$172</f>
        <v>0.569319527289331</v>
      </c>
      <c r="BQ167" s="66">
        <f>'signal-per-mass-dry-weight'!BQ167*100/'signal-per-mass-dry-weight'!BQ$172</f>
        <v>1.0864445627892</v>
      </c>
      <c r="BR167" s="66">
        <f>'signal-per-mass-dry-weight'!BR167*100/'signal-per-mass-dry-weight'!BR$172</f>
        <v>1.24186948712371</v>
      </c>
      <c r="BS167" s="66">
        <f>'signal-per-mass-dry-weight'!BS167*100/'signal-per-mass-dry-weight'!BS$172</f>
        <v>0.948264019118323</v>
      </c>
      <c r="BT167" s="66">
        <f>'signal-per-mass-dry-weight'!BT167*100/'signal-per-mass-dry-weight'!BT$172</f>
        <v>1.50510890157736</v>
      </c>
      <c r="BU167" s="66">
        <f>'signal-per-mass-dry-weight'!BU167*100/'signal-per-mass-dry-weight'!BU$172</f>
        <v>1.19154833805088</v>
      </c>
      <c r="BV167" s="66">
        <f>'signal-per-mass-dry-weight'!BV167*100/'signal-per-mass-dry-weight'!BV$172</f>
        <v>1.03526080238054</v>
      </c>
      <c r="BW167" s="66">
        <f>'signal-per-mass-dry-weight'!BW167*100/'signal-per-mass-dry-weight'!BW$172</f>
        <v>0.727794382148625</v>
      </c>
      <c r="BX167" s="66">
        <f>'signal-per-mass-dry-weight'!BX167*100/'signal-per-mass-dry-weight'!BX$172</f>
        <v>0.343311954790041</v>
      </c>
      <c r="BY167" s="66">
        <f>'signal-per-mass-dry-weight'!BY167*100/'signal-per-mass-dry-weight'!BY$172</f>
        <v>0.288051925770766</v>
      </c>
      <c r="BZ167" s="66">
        <f>'signal-per-mass-dry-weight'!BZ167*100/'signal-per-mass-dry-weight'!BZ$172</f>
        <v>0.586858527133682</v>
      </c>
      <c r="CA167" s="66">
        <f>'signal-per-mass-dry-weight'!CA167*100/'signal-per-mass-dry-weight'!CA$172</f>
        <v>0.528088343902087</v>
      </c>
      <c r="CB167" s="66">
        <f>'signal-per-mass-dry-weight'!CB167*100/'signal-per-mass-dry-weight'!CB$172</f>
        <v>1.80266014423918</v>
      </c>
      <c r="CC167" s="66">
        <f>'signal-per-mass-dry-weight'!CC167*100/'signal-per-mass-dry-weight'!CC$172</f>
        <v>2.01514300440226</v>
      </c>
      <c r="CD167" s="66">
        <f>'signal-per-mass-dry-weight'!CD167*100/'signal-per-mass-dry-weight'!CD$172</f>
        <v>2.52790624510816</v>
      </c>
      <c r="CE167" s="66">
        <f>'signal-per-mass-dry-weight'!CE167*100/'signal-per-mass-dry-weight'!CE$172</f>
        <v>1.70435172221701</v>
      </c>
      <c r="CF167" s="66">
        <f>'signal-per-mass-dry-weight'!CF167*100/'signal-per-mass-dry-weight'!CF$172</f>
        <v>1.82738622307314</v>
      </c>
      <c r="CG167" s="66">
        <f>'signal-per-mass-dry-weight'!CG167*100/'signal-per-mass-dry-weight'!CG$172</f>
        <v>2.35582211636305</v>
      </c>
      <c r="CH167" s="66">
        <f>'signal-per-mass-dry-weight'!CH167*100/'signal-per-mass-dry-weight'!CH$172</f>
        <v>2.12775599979534</v>
      </c>
      <c r="CI167" s="66">
        <f>'signal-per-mass-dry-weight'!CI167*100/'signal-per-mass-dry-weight'!CI$172</f>
        <v>2.78871545823949</v>
      </c>
      <c r="CJ167" s="66">
        <f>'signal-per-mass-dry-weight'!CJ167*100/'signal-per-mass-dry-weight'!CJ$172</f>
        <v>2.00578904413639</v>
      </c>
      <c r="CK167" s="66">
        <f>'signal-per-mass-dry-weight'!CK167*100/'signal-per-mass-dry-weight'!CK$172</f>
        <v>2.12711563622723</v>
      </c>
      <c r="CL167" s="66">
        <f>'signal-per-mass-dry-weight'!CL167*100/'signal-per-mass-dry-weight'!CL$172</f>
        <v>2.24602304481305</v>
      </c>
      <c r="CM167" s="66">
        <f>'signal-per-mass-dry-weight'!CM167*100/'signal-per-mass-dry-weight'!CM$172</f>
        <v>0.548994655463469</v>
      </c>
      <c r="CN167" s="66">
        <f>'signal-per-mass-dry-weight'!CN167*100/'signal-per-mass-dry-weight'!CN$172</f>
        <v>0.691446166766178</v>
      </c>
      <c r="CO167" s="66">
        <f>'signal-per-mass-dry-weight'!CO167*100/'signal-per-mass-dry-weight'!CO$172</f>
        <v>0.606241731225319</v>
      </c>
      <c r="CP167" s="66">
        <f>'signal-per-mass-dry-weight'!CP167*100/'signal-per-mass-dry-weight'!CP$172</f>
        <v>0.904404116596963</v>
      </c>
      <c r="CQ167" s="66">
        <f>'signal-per-mass-dry-weight'!CQ167*100/'signal-per-mass-dry-weight'!CQ$172</f>
        <v>2.00318761858434</v>
      </c>
      <c r="CR167" s="66">
        <f>'signal-per-mass-dry-weight'!CR167*100/'signal-per-mass-dry-weight'!CR$172</f>
        <v>1.83919056592546</v>
      </c>
      <c r="CS167" s="66">
        <f>'signal-per-mass-dry-weight'!CS167*100/'signal-per-mass-dry-weight'!CS$172</f>
        <v>1.59746699173009</v>
      </c>
      <c r="CT167" s="66">
        <f>'signal-per-mass-dry-weight'!CT167*100/'signal-per-mass-dry-weight'!CT$172</f>
        <v>1.50979396019073</v>
      </c>
      <c r="CU167" s="66">
        <f>'signal-per-mass-dry-weight'!CU167*100/'signal-per-mass-dry-weight'!CU$172</f>
        <v>1.17520029187865</v>
      </c>
      <c r="CV167" s="66">
        <f>'signal-per-mass-dry-weight'!CV167*100/'signal-per-mass-dry-weight'!CV$172</f>
        <v>0.613523068535196</v>
      </c>
      <c r="CW167" s="66">
        <f>'signal-per-mass-dry-weight'!CW167*100/'signal-per-mass-dry-weight'!CW$172</f>
        <v>0.728214686715037</v>
      </c>
      <c r="CX167" s="66">
        <f>'signal-per-mass-dry-weight'!CX167*100/'signal-per-mass-dry-weight'!CX$172</f>
        <v>0.442328011920481</v>
      </c>
      <c r="CY167" s="66">
        <f>'signal-per-mass-dry-weight'!CY167*100/'signal-per-mass-dry-weight'!CY$172</f>
        <v>0.320408883374793</v>
      </c>
      <c r="CZ167" s="66">
        <f>'signal-per-mass-dry-weight'!CZ167*100/'signal-per-mass-dry-weight'!CZ$172</f>
        <v>0.912289673327131</v>
      </c>
    </row>
    <row r="168" spans="1:104">
      <c r="A168">
        <f>'imported data from Web Calc'!A177</f>
        <v>714.5</v>
      </c>
      <c r="B168" t="str">
        <f>'imported data from Web Calc'!B177</f>
        <v>C39H69O8P</v>
      </c>
      <c r="C168" s="61" t="str">
        <f>'imported data from Web Calc'!C177</f>
        <v>PA(36:4)</v>
      </c>
      <c r="D168" s="96"/>
      <c r="E168" s="96"/>
      <c r="F168" s="96"/>
      <c r="G168" s="66">
        <f>'signal-per-mass-dry-weight'!G168*100/'signal-per-mass-dry-weight'!G$172</f>
        <v>2.77947730592547</v>
      </c>
      <c r="H168" s="66">
        <f>'signal-per-mass-dry-weight'!H168*100/'signal-per-mass-dry-weight'!H$172</f>
        <v>2.58519387914255</v>
      </c>
      <c r="I168" s="66">
        <f>'signal-per-mass-dry-weight'!I168*100/'signal-per-mass-dry-weight'!I$172</f>
        <v>2.75535674789212</v>
      </c>
      <c r="J168" s="66">
        <f>'signal-per-mass-dry-weight'!J168*100/'signal-per-mass-dry-weight'!J$172</f>
        <v>2.69965341609819</v>
      </c>
      <c r="K168" s="66">
        <f>'signal-per-mass-dry-weight'!K168*100/'signal-per-mass-dry-weight'!K$172</f>
        <v>2.77121594478416</v>
      </c>
      <c r="L168" s="66">
        <f>'signal-per-mass-dry-weight'!L168*100/'signal-per-mass-dry-weight'!L$172</f>
        <v>2.61182239219913</v>
      </c>
      <c r="M168" s="66">
        <f>'signal-per-mass-dry-weight'!M168*100/'signal-per-mass-dry-weight'!M$172</f>
        <v>2.5451544186009</v>
      </c>
      <c r="N168" s="66">
        <f>'signal-per-mass-dry-weight'!N168*100/'signal-per-mass-dry-weight'!N$172</f>
        <v>2.62805272399754</v>
      </c>
      <c r="O168" s="66">
        <f>'signal-per-mass-dry-weight'!O168*100/'signal-per-mass-dry-weight'!O$172</f>
        <v>2.37020449552938</v>
      </c>
      <c r="P168" s="66">
        <f>'signal-per-mass-dry-weight'!P168*100/'signal-per-mass-dry-weight'!P$172</f>
        <v>2.73640066805196</v>
      </c>
      <c r="Q168" s="66">
        <f t="shared" si="6"/>
        <v>2.64825319922214</v>
      </c>
      <c r="R168" s="115">
        <f t="shared" si="7"/>
        <v>0.128181690757607</v>
      </c>
      <c r="S168" s="66">
        <f t="shared" si="8"/>
        <v>0.0484023547277341</v>
      </c>
      <c r="T168" s="66">
        <f>'signal-per-mass-dry-weight'!T168*100/'signal-per-mass-dry-weight'!T$172</f>
        <v>4.29225203841886</v>
      </c>
      <c r="U168" s="66">
        <f>'signal-per-mass-dry-weight'!U168*100/'signal-per-mass-dry-weight'!U$172</f>
        <v>1.69985415211733</v>
      </c>
      <c r="V168" s="66">
        <f>'signal-per-mass-dry-weight'!V168*100/'signal-per-mass-dry-weight'!V$172</f>
        <v>2.2464480675672</v>
      </c>
      <c r="W168" s="66">
        <f>'signal-per-mass-dry-weight'!W168*100/'signal-per-mass-dry-weight'!W$172</f>
        <v>0.83088250496707</v>
      </c>
      <c r="X168" s="66">
        <f>'signal-per-mass-dry-weight'!X168*100/'signal-per-mass-dry-weight'!X$172</f>
        <v>2.36712511601239</v>
      </c>
      <c r="Y168" s="66">
        <f>'signal-per-mass-dry-weight'!Y168*100/'signal-per-mass-dry-weight'!Y$172</f>
        <v>4.74549588699477</v>
      </c>
      <c r="Z168" s="66">
        <f>'signal-per-mass-dry-weight'!Z168*100/'signal-per-mass-dry-weight'!Z$172</f>
        <v>5.87484051607793</v>
      </c>
      <c r="AA168" s="66">
        <f>'signal-per-mass-dry-weight'!AA168*100/'signal-per-mass-dry-weight'!AA$172</f>
        <v>4.79063908806727</v>
      </c>
      <c r="AB168" s="66">
        <f>'signal-per-mass-dry-weight'!AB168*100/'signal-per-mass-dry-weight'!AB$172</f>
        <v>2.89550292994086</v>
      </c>
      <c r="AC168" s="66">
        <f>'signal-per-mass-dry-weight'!AC168*100/'signal-per-mass-dry-weight'!AC$172</f>
        <v>2.42104507117616</v>
      </c>
      <c r="AD168" s="66">
        <f>'signal-per-mass-dry-weight'!AD168*100/'signal-per-mass-dry-weight'!AD$172</f>
        <v>1.69084507782865</v>
      </c>
      <c r="AE168" s="66">
        <f>'signal-per-mass-dry-weight'!AE168*100/'signal-per-mass-dry-weight'!AE$172</f>
        <v>1.47509302689733</v>
      </c>
      <c r="AF168" s="66">
        <f>'signal-per-mass-dry-weight'!AF168*100/'signal-per-mass-dry-weight'!AF$172</f>
        <v>1.37519054984243</v>
      </c>
      <c r="AG168" s="66">
        <f>'signal-per-mass-dry-weight'!AG168*100/'signal-per-mass-dry-weight'!AG$172</f>
        <v>2.07050281503044</v>
      </c>
      <c r="AH168" s="66">
        <f>'signal-per-mass-dry-weight'!AH168*100/'signal-per-mass-dry-weight'!AH$172</f>
        <v>1.49705483735325</v>
      </c>
      <c r="AI168" s="66">
        <f>'signal-per-mass-dry-weight'!AI168*100/'signal-per-mass-dry-weight'!AI$172</f>
        <v>1.45021020988372</v>
      </c>
      <c r="AJ168" s="66">
        <f>'signal-per-mass-dry-weight'!AJ168*100/'signal-per-mass-dry-weight'!AJ$172</f>
        <v>3.65519769985197</v>
      </c>
      <c r="AK168" s="66">
        <f>'signal-per-mass-dry-weight'!AK168*100/'signal-per-mass-dry-weight'!AK$172</f>
        <v>5.49307222121327</v>
      </c>
      <c r="AL168" s="66">
        <f>'signal-per-mass-dry-weight'!AL168*100/'signal-per-mass-dry-weight'!AL$172</f>
        <v>4.36697538543748</v>
      </c>
      <c r="AM168" s="66">
        <f>'signal-per-mass-dry-weight'!AM168*100/'signal-per-mass-dry-weight'!AM$172</f>
        <v>2.94012247877374</v>
      </c>
      <c r="AN168" s="66">
        <f>'signal-per-mass-dry-weight'!AN168*100/'signal-per-mass-dry-weight'!AN$172</f>
        <v>3.19325205534046</v>
      </c>
      <c r="AO168" s="66">
        <f>'signal-per-mass-dry-weight'!AO168*100/'signal-per-mass-dry-weight'!AO$172</f>
        <v>2.18251103774297</v>
      </c>
      <c r="AP168" s="66">
        <f>'signal-per-mass-dry-weight'!AP168*100/'signal-per-mass-dry-weight'!AP$172</f>
        <v>3.48723005625183</v>
      </c>
      <c r="AQ168" s="66">
        <f>'signal-per-mass-dry-weight'!AQ168*100/'signal-per-mass-dry-weight'!AQ$172</f>
        <v>5.43730434389241</v>
      </c>
      <c r="AR168" s="66">
        <f>'signal-per-mass-dry-weight'!AR168*100/'signal-per-mass-dry-weight'!AR$172</f>
        <v>5.61576185890844</v>
      </c>
      <c r="AS168" s="66">
        <f>'signal-per-mass-dry-weight'!AS168*100/'signal-per-mass-dry-weight'!AS$172</f>
        <v>1.7222040447298</v>
      </c>
      <c r="AT168" s="66">
        <f>'signal-per-mass-dry-weight'!AT168*100/'signal-per-mass-dry-weight'!AT$172</f>
        <v>2.99206097497379</v>
      </c>
      <c r="AU168" s="66">
        <f>'signal-per-mass-dry-weight'!AU168*100/'signal-per-mass-dry-weight'!AU$172</f>
        <v>4.17800815121129</v>
      </c>
      <c r="AV168" s="66">
        <f>'signal-per-mass-dry-weight'!AV168*100/'signal-per-mass-dry-weight'!AV$172</f>
        <v>2.18799813726895</v>
      </c>
      <c r="AW168" s="66">
        <f>'signal-per-mass-dry-weight'!AW168*100/'signal-per-mass-dry-weight'!AW$172</f>
        <v>1.9099425415421</v>
      </c>
      <c r="AX168" s="66">
        <f>'signal-per-mass-dry-weight'!AX168*100/'signal-per-mass-dry-weight'!AX$172</f>
        <v>2.5217472842722</v>
      </c>
      <c r="AY168" s="66">
        <f>'signal-per-mass-dry-weight'!AY168*100/'signal-per-mass-dry-weight'!AY$172</f>
        <v>1.44511781104239</v>
      </c>
      <c r="AZ168" s="66">
        <f>'signal-per-mass-dry-weight'!AZ168*100/'signal-per-mass-dry-weight'!AZ$172</f>
        <v>1.38642556649516</v>
      </c>
      <c r="BA168" s="66">
        <f>'signal-per-mass-dry-weight'!BA168*100/'signal-per-mass-dry-weight'!BA$172</f>
        <v>0.556714769973512</v>
      </c>
      <c r="BB168" s="66">
        <f>'signal-per-mass-dry-weight'!BB168*100/'signal-per-mass-dry-weight'!BB$172</f>
        <v>1.156838436123</v>
      </c>
      <c r="BC168" s="66">
        <f>'signal-per-mass-dry-weight'!BC168*100/'signal-per-mass-dry-weight'!BC$172</f>
        <v>3.75742292439535</v>
      </c>
      <c r="BD168" s="66">
        <f>'signal-per-mass-dry-weight'!BD168*100/'signal-per-mass-dry-weight'!BD$172</f>
        <v>3.17467980479277</v>
      </c>
      <c r="BE168" s="66">
        <f>'signal-per-mass-dry-weight'!BE168*100/'signal-per-mass-dry-weight'!BE$172</f>
        <v>3.43079250300212</v>
      </c>
      <c r="BF168" s="66">
        <f>'signal-per-mass-dry-weight'!BF168*100/'signal-per-mass-dry-weight'!BF$172</f>
        <v>3.27918789130843</v>
      </c>
      <c r="BG168" s="66">
        <f>'signal-per-mass-dry-weight'!BG168*100/'signal-per-mass-dry-weight'!BG$172</f>
        <v>2.90716610333017</v>
      </c>
      <c r="BH168" s="66">
        <f>'signal-per-mass-dry-weight'!BH168*100/'signal-per-mass-dry-weight'!BH$172</f>
        <v>1.35874380812211</v>
      </c>
      <c r="BI168" s="66">
        <f>'signal-per-mass-dry-weight'!BI168*100/'signal-per-mass-dry-weight'!BI$172</f>
        <v>1.44384219901242</v>
      </c>
      <c r="BJ168" s="66">
        <f>'signal-per-mass-dry-weight'!BJ168*100/'signal-per-mass-dry-weight'!BJ$172</f>
        <v>1.32494537586092</v>
      </c>
      <c r="BK168" s="66">
        <f>'signal-per-mass-dry-weight'!BK168*100/'signal-per-mass-dry-weight'!BK$172</f>
        <v>0.833332653333002</v>
      </c>
      <c r="BL168" s="66">
        <f>'signal-per-mass-dry-weight'!BL168*100/'signal-per-mass-dry-weight'!BL$172</f>
        <v>0.819543730888898</v>
      </c>
      <c r="BM168" s="121">
        <f>'signal-per-mass-dry-weight'!BM168*100/'signal-per-mass-dry-weight'!BM$172</f>
        <v>1.47466421031099</v>
      </c>
      <c r="BN168" s="66">
        <f>'signal-per-mass-dry-weight'!BN168*100/'signal-per-mass-dry-weight'!BN$172</f>
        <v>2.05746724665992</v>
      </c>
      <c r="BO168" s="66">
        <f>'signal-per-mass-dry-weight'!BO168*100/'signal-per-mass-dry-weight'!BO$172</f>
        <v>2.1503028239849</v>
      </c>
      <c r="BP168" s="66">
        <f>'signal-per-mass-dry-weight'!BP168*100/'signal-per-mass-dry-weight'!BP$172</f>
        <v>1.0986498826064</v>
      </c>
      <c r="BQ168" s="66">
        <f>'signal-per-mass-dry-weight'!BQ168*100/'signal-per-mass-dry-weight'!BQ$172</f>
        <v>2.06231452087417</v>
      </c>
      <c r="BR168" s="66">
        <f>'signal-per-mass-dry-weight'!BR168*100/'signal-per-mass-dry-weight'!BR$172</f>
        <v>3.19964758317993</v>
      </c>
      <c r="BS168" s="66">
        <f>'signal-per-mass-dry-weight'!BS168*100/'signal-per-mass-dry-weight'!BS$172</f>
        <v>2.03009646501136</v>
      </c>
      <c r="BT168" s="66">
        <f>'signal-per-mass-dry-weight'!BT168*100/'signal-per-mass-dry-weight'!BT$172</f>
        <v>3.36036171475826</v>
      </c>
      <c r="BU168" s="66">
        <f>'signal-per-mass-dry-weight'!BU168*100/'signal-per-mass-dry-weight'!BU$172</f>
        <v>2.53769850605343</v>
      </c>
      <c r="BV168" s="66">
        <f>'signal-per-mass-dry-weight'!BV168*100/'signal-per-mass-dry-weight'!BV$172</f>
        <v>2.15624977201491</v>
      </c>
      <c r="BW168" s="66">
        <f>'signal-per-mass-dry-weight'!BW168*100/'signal-per-mass-dry-weight'!BW$172</f>
        <v>1.44933489205537</v>
      </c>
      <c r="BX168" s="66">
        <f>'signal-per-mass-dry-weight'!BX168*100/'signal-per-mass-dry-weight'!BX$172</f>
        <v>0.691196321852536</v>
      </c>
      <c r="BY168" s="66">
        <f>'signal-per-mass-dry-weight'!BY168*100/'signal-per-mass-dry-weight'!BY$172</f>
        <v>0.761026075493135</v>
      </c>
      <c r="BZ168" s="66">
        <f>'signal-per-mass-dry-weight'!BZ168*100/'signal-per-mass-dry-weight'!BZ$172</f>
        <v>1.23151980933388</v>
      </c>
      <c r="CA168" s="66">
        <f>'signal-per-mass-dry-weight'!CA168*100/'signal-per-mass-dry-weight'!CA$172</f>
        <v>1.07956067351202</v>
      </c>
      <c r="CB168" s="66">
        <f>'signal-per-mass-dry-weight'!CB168*100/'signal-per-mass-dry-weight'!CB$172</f>
        <v>2.87650040099412</v>
      </c>
      <c r="CC168" s="66">
        <f>'signal-per-mass-dry-weight'!CC168*100/'signal-per-mass-dry-weight'!CC$172</f>
        <v>4.22703766983101</v>
      </c>
      <c r="CD168" s="66">
        <f>'signal-per-mass-dry-weight'!CD168*100/'signal-per-mass-dry-weight'!CD$172</f>
        <v>3.82804291606659</v>
      </c>
      <c r="CE168" s="66">
        <f>'signal-per-mass-dry-weight'!CE168*100/'signal-per-mass-dry-weight'!CE$172</f>
        <v>3.22699910910795</v>
      </c>
      <c r="CF168" s="66">
        <f>'signal-per-mass-dry-weight'!CF168*100/'signal-per-mass-dry-weight'!CF$172</f>
        <v>3.96559250989086</v>
      </c>
      <c r="CG168" s="66">
        <f>'signal-per-mass-dry-weight'!CG168*100/'signal-per-mass-dry-weight'!CG$172</f>
        <v>3.40698521276034</v>
      </c>
      <c r="CH168" s="66">
        <f>'signal-per-mass-dry-weight'!CH168*100/'signal-per-mass-dry-weight'!CH$172</f>
        <v>2.69260938896257</v>
      </c>
      <c r="CI168" s="66">
        <f>'signal-per-mass-dry-weight'!CI168*100/'signal-per-mass-dry-weight'!CI$172</f>
        <v>4.38083117903035</v>
      </c>
      <c r="CJ168" s="66">
        <f>'signal-per-mass-dry-weight'!CJ168*100/'signal-per-mass-dry-weight'!CJ$172</f>
        <v>3.04145789699113</v>
      </c>
      <c r="CK168" s="66">
        <f>'signal-per-mass-dry-weight'!CK168*100/'signal-per-mass-dry-weight'!CK$172</f>
        <v>3.44677094595461</v>
      </c>
      <c r="CL168" s="66">
        <f>'signal-per-mass-dry-weight'!CL168*100/'signal-per-mass-dry-weight'!CL$172</f>
        <v>3.26757132700539</v>
      </c>
      <c r="CM168" s="66">
        <f>'signal-per-mass-dry-weight'!CM168*100/'signal-per-mass-dry-weight'!CM$172</f>
        <v>0.999334697299559</v>
      </c>
      <c r="CN168" s="66">
        <f>'signal-per-mass-dry-weight'!CN168*100/'signal-per-mass-dry-weight'!CN$172</f>
        <v>1.08939522880281</v>
      </c>
      <c r="CO168" s="66">
        <f>'signal-per-mass-dry-weight'!CO168*100/'signal-per-mass-dry-weight'!CO$172</f>
        <v>0.839707247370727</v>
      </c>
      <c r="CP168" s="66">
        <f>'signal-per-mass-dry-weight'!CP168*100/'signal-per-mass-dry-weight'!CP$172</f>
        <v>0.929138117407582</v>
      </c>
      <c r="CQ168" s="66">
        <f>'signal-per-mass-dry-weight'!CQ168*100/'signal-per-mass-dry-weight'!CQ$172</f>
        <v>4.23050811756973</v>
      </c>
      <c r="CR168" s="66">
        <f>'signal-per-mass-dry-weight'!CR168*100/'signal-per-mass-dry-weight'!CR$172</f>
        <v>3.41145850356893</v>
      </c>
      <c r="CS168" s="66">
        <f>'signal-per-mass-dry-weight'!CS168*100/'signal-per-mass-dry-weight'!CS$172</f>
        <v>2.94488385459729</v>
      </c>
      <c r="CT168" s="66">
        <f>'signal-per-mass-dry-weight'!CT168*100/'signal-per-mass-dry-weight'!CT$172</f>
        <v>2.18257080143607</v>
      </c>
      <c r="CU168" s="66">
        <f>'signal-per-mass-dry-weight'!CU168*100/'signal-per-mass-dry-weight'!CU$172</f>
        <v>3.76376438993695</v>
      </c>
      <c r="CV168" s="66">
        <f>'signal-per-mass-dry-weight'!CV168*100/'signal-per-mass-dry-weight'!CV$172</f>
        <v>1.15073089863624</v>
      </c>
      <c r="CW168" s="66">
        <f>'signal-per-mass-dry-weight'!CW168*100/'signal-per-mass-dry-weight'!CW$172</f>
        <v>1.76505499131155</v>
      </c>
      <c r="CX168" s="66">
        <f>'signal-per-mass-dry-weight'!CX168*100/'signal-per-mass-dry-weight'!CX$172</f>
        <v>0.694496317781691</v>
      </c>
      <c r="CY168" s="66">
        <f>'signal-per-mass-dry-weight'!CY168*100/'signal-per-mass-dry-weight'!CY$172</f>
        <v>0.645709505427064</v>
      </c>
      <c r="CZ168" s="66">
        <f>'signal-per-mass-dry-weight'!CZ168*100/'signal-per-mass-dry-weight'!CZ$172</f>
        <v>1.77014886154303</v>
      </c>
    </row>
    <row r="169" spans="1:104">
      <c r="A169">
        <f>'imported data from Web Calc'!A178</f>
        <v>716.5</v>
      </c>
      <c r="B169" t="str">
        <f>'imported data from Web Calc'!B178</f>
        <v>C39H71O8P</v>
      </c>
      <c r="C169" s="61" t="str">
        <f>'imported data from Web Calc'!C178</f>
        <v>PA(36:3)</v>
      </c>
      <c r="D169" s="96"/>
      <c r="E169" s="96"/>
      <c r="F169" s="96"/>
      <c r="G169" s="66">
        <f>'signal-per-mass-dry-weight'!G169*100/'signal-per-mass-dry-weight'!G$172</f>
        <v>1.88463849649015</v>
      </c>
      <c r="H169" s="66">
        <f>'signal-per-mass-dry-weight'!H169*100/'signal-per-mass-dry-weight'!H$172</f>
        <v>1.99799520411197</v>
      </c>
      <c r="I169" s="66">
        <f>'signal-per-mass-dry-weight'!I169*100/'signal-per-mass-dry-weight'!I$172</f>
        <v>1.72757162845375</v>
      </c>
      <c r="J169" s="66">
        <f>'signal-per-mass-dry-weight'!J169*100/'signal-per-mass-dry-weight'!J$172</f>
        <v>1.79706102436818</v>
      </c>
      <c r="K169" s="66">
        <f>'signal-per-mass-dry-weight'!K169*100/'signal-per-mass-dry-weight'!K$172</f>
        <v>1.75642225661973</v>
      </c>
      <c r="L169" s="66">
        <f>'signal-per-mass-dry-weight'!L169*100/'signal-per-mass-dry-weight'!L$172</f>
        <v>1.80440191981185</v>
      </c>
      <c r="M169" s="66">
        <f>'signal-per-mass-dry-weight'!M169*100/'signal-per-mass-dry-weight'!M$172</f>
        <v>1.987028756753</v>
      </c>
      <c r="N169" s="66">
        <f>'signal-per-mass-dry-weight'!N169*100/'signal-per-mass-dry-weight'!N$172</f>
        <v>1.93013767393201</v>
      </c>
      <c r="O169" s="66">
        <f>'signal-per-mass-dry-weight'!O169*100/'signal-per-mass-dry-weight'!O$172</f>
        <v>1.866847683004</v>
      </c>
      <c r="P169" s="66">
        <f>'signal-per-mass-dry-weight'!P169*100/'signal-per-mass-dry-weight'!P$172</f>
        <v>1.83595003708799</v>
      </c>
      <c r="Q169" s="66">
        <f t="shared" si="6"/>
        <v>1.85880546806326</v>
      </c>
      <c r="R169" s="115">
        <f t="shared" si="7"/>
        <v>0.0922764182680656</v>
      </c>
      <c r="S169" s="66">
        <f t="shared" si="8"/>
        <v>0.0496428592736015</v>
      </c>
      <c r="T169" s="66">
        <f>'signal-per-mass-dry-weight'!T169*100/'signal-per-mass-dry-weight'!T$172</f>
        <v>3.17090753894918</v>
      </c>
      <c r="U169" s="66">
        <f>'signal-per-mass-dry-weight'!U169*100/'signal-per-mass-dry-weight'!U$172</f>
        <v>1.32389794137309</v>
      </c>
      <c r="V169" s="66">
        <f>'signal-per-mass-dry-weight'!V169*100/'signal-per-mass-dry-weight'!V$172</f>
        <v>1.66229428394236</v>
      </c>
      <c r="W169" s="66">
        <f>'signal-per-mass-dry-weight'!W169*100/'signal-per-mass-dry-weight'!W$172</f>
        <v>0.536465664568747</v>
      </c>
      <c r="X169" s="66">
        <f>'signal-per-mass-dry-weight'!X169*100/'signal-per-mass-dry-weight'!X$172</f>
        <v>1.79970115255735</v>
      </c>
      <c r="Y169" s="66">
        <f>'signal-per-mass-dry-weight'!Y169*100/'signal-per-mass-dry-weight'!Y$172</f>
        <v>3.8007727359186</v>
      </c>
      <c r="Z169" s="66">
        <f>'signal-per-mass-dry-weight'!Z169*100/'signal-per-mass-dry-weight'!Z$172</f>
        <v>4.13927299988755</v>
      </c>
      <c r="AA169" s="66">
        <f>'signal-per-mass-dry-weight'!AA169*100/'signal-per-mass-dry-weight'!AA$172</f>
        <v>3.33340457572764</v>
      </c>
      <c r="AB169" s="66">
        <f>'signal-per-mass-dry-weight'!AB169*100/'signal-per-mass-dry-weight'!AB$172</f>
        <v>2.02615726921177</v>
      </c>
      <c r="AC169" s="66">
        <f>'signal-per-mass-dry-weight'!AC169*100/'signal-per-mass-dry-weight'!AC$172</f>
        <v>1.65917356898494</v>
      </c>
      <c r="AD169" s="66">
        <f>'signal-per-mass-dry-weight'!AD169*100/'signal-per-mass-dry-weight'!AD$172</f>
        <v>1.20959507572071</v>
      </c>
      <c r="AE169" s="66">
        <f>'signal-per-mass-dry-weight'!AE169*100/'signal-per-mass-dry-weight'!AE$172</f>
        <v>1.02375859329441</v>
      </c>
      <c r="AF169" s="66">
        <f>'signal-per-mass-dry-weight'!AF169*100/'signal-per-mass-dry-weight'!AF$172</f>
        <v>1.01995205922174</v>
      </c>
      <c r="AG169" s="66">
        <f>'signal-per-mass-dry-weight'!AG169*100/'signal-per-mass-dry-weight'!AG$172</f>
        <v>1.44996183880261</v>
      </c>
      <c r="AH169" s="66">
        <f>'signal-per-mass-dry-weight'!AH169*100/'signal-per-mass-dry-weight'!AH$172</f>
        <v>1.25258237297181</v>
      </c>
      <c r="AI169" s="66">
        <f>'signal-per-mass-dry-weight'!AI169*100/'signal-per-mass-dry-weight'!AI$172</f>
        <v>1.14783235491834</v>
      </c>
      <c r="AJ169" s="66">
        <f>'signal-per-mass-dry-weight'!AJ169*100/'signal-per-mass-dry-weight'!AJ$172</f>
        <v>2.21899855358789</v>
      </c>
      <c r="AK169" s="66">
        <f>'signal-per-mass-dry-weight'!AK169*100/'signal-per-mass-dry-weight'!AK$172</f>
        <v>3.21524503707292</v>
      </c>
      <c r="AL169" s="66">
        <f>'signal-per-mass-dry-weight'!AL169*100/'signal-per-mass-dry-weight'!AL$172</f>
        <v>2.47480855447199</v>
      </c>
      <c r="AM169" s="66">
        <f>'signal-per-mass-dry-weight'!AM169*100/'signal-per-mass-dry-weight'!AM$172</f>
        <v>1.73676572856097</v>
      </c>
      <c r="AN169" s="66">
        <f>'signal-per-mass-dry-weight'!AN169*100/'signal-per-mass-dry-weight'!AN$172</f>
        <v>1.8378173051698</v>
      </c>
      <c r="AO169" s="66">
        <f>'signal-per-mass-dry-weight'!AO169*100/'signal-per-mass-dry-weight'!AO$172</f>
        <v>1.43333161041557</v>
      </c>
      <c r="AP169" s="66">
        <f>'signal-per-mass-dry-weight'!AP169*100/'signal-per-mass-dry-weight'!AP$172</f>
        <v>2.24071772656949</v>
      </c>
      <c r="AQ169" s="66">
        <f>'signal-per-mass-dry-weight'!AQ169*100/'signal-per-mass-dry-weight'!AQ$172</f>
        <v>3.67220927703182</v>
      </c>
      <c r="AR169" s="66">
        <f>'signal-per-mass-dry-weight'!AR169*100/'signal-per-mass-dry-weight'!AR$172</f>
        <v>3.85864222161995</v>
      </c>
      <c r="AS169" s="66">
        <f>'signal-per-mass-dry-weight'!AS169*100/'signal-per-mass-dry-weight'!AS$172</f>
        <v>0.905178000927801</v>
      </c>
      <c r="AT169" s="66">
        <f>'signal-per-mass-dry-weight'!AT169*100/'signal-per-mass-dry-weight'!AT$172</f>
        <v>1.90860104212223</v>
      </c>
      <c r="AU169" s="66">
        <f>'signal-per-mass-dry-weight'!AU169*100/'signal-per-mass-dry-weight'!AU$172</f>
        <v>2.63686763134742</v>
      </c>
      <c r="AV169" s="66">
        <f>'signal-per-mass-dry-weight'!AV169*100/'signal-per-mass-dry-weight'!AV$172</f>
        <v>1.46477916060099</v>
      </c>
      <c r="AW169" s="66">
        <f>'signal-per-mass-dry-weight'!AW169*100/'signal-per-mass-dry-weight'!AW$172</f>
        <v>1.0316882569997</v>
      </c>
      <c r="AX169" s="66">
        <f>'signal-per-mass-dry-weight'!AX169*100/'signal-per-mass-dry-weight'!AX$172</f>
        <v>1.62723336409307</v>
      </c>
      <c r="AY169" s="66">
        <f>'signal-per-mass-dry-weight'!AY169*100/'signal-per-mass-dry-weight'!AY$172</f>
        <v>0.864481557169687</v>
      </c>
      <c r="AZ169" s="66">
        <f>'signal-per-mass-dry-weight'!AZ169*100/'signal-per-mass-dry-weight'!AZ$172</f>
        <v>0.867423325634404</v>
      </c>
      <c r="BA169" s="66">
        <f>'signal-per-mass-dry-weight'!BA169*100/'signal-per-mass-dry-weight'!BA$172</f>
        <v>0.333137099194676</v>
      </c>
      <c r="BB169" s="66">
        <f>'signal-per-mass-dry-weight'!BB169*100/'signal-per-mass-dry-weight'!BB$172</f>
        <v>0.658549923455359</v>
      </c>
      <c r="BC169" s="66">
        <f>'signal-per-mass-dry-weight'!BC169*100/'signal-per-mass-dry-weight'!BC$172</f>
        <v>2.67557701114868</v>
      </c>
      <c r="BD169" s="66">
        <f>'signal-per-mass-dry-weight'!BD169*100/'signal-per-mass-dry-weight'!BD$172</f>
        <v>2.34237765839581</v>
      </c>
      <c r="BE169" s="66">
        <f>'signal-per-mass-dry-weight'!BE169*100/'signal-per-mass-dry-weight'!BE$172</f>
        <v>2.34688667956806</v>
      </c>
      <c r="BF169" s="66">
        <f>'signal-per-mass-dry-weight'!BF169*100/'signal-per-mass-dry-weight'!BF$172</f>
        <v>2.56158682397881</v>
      </c>
      <c r="BG169" s="66">
        <f>'signal-per-mass-dry-weight'!BG169*100/'signal-per-mass-dry-weight'!BG$172</f>
        <v>2.06066494913969</v>
      </c>
      <c r="BH169" s="66">
        <f>'signal-per-mass-dry-weight'!BH169*100/'signal-per-mass-dry-weight'!BH$172</f>
        <v>0.856707952547579</v>
      </c>
      <c r="BI169" s="66">
        <f>'signal-per-mass-dry-weight'!BI169*100/'signal-per-mass-dry-weight'!BI$172</f>
        <v>1.09873311631246</v>
      </c>
      <c r="BJ169" s="66">
        <f>'signal-per-mass-dry-weight'!BJ169*100/'signal-per-mass-dry-weight'!BJ$172</f>
        <v>1.00471356159553</v>
      </c>
      <c r="BK169" s="66">
        <f>'signal-per-mass-dry-weight'!BK169*100/'signal-per-mass-dry-weight'!BK$172</f>
        <v>0.885415944166315</v>
      </c>
      <c r="BL169" s="66">
        <f>'signal-per-mass-dry-weight'!BL169*100/'signal-per-mass-dry-weight'!BL$172</f>
        <v>0.657821969386243</v>
      </c>
      <c r="BM169" s="121">
        <f>'signal-per-mass-dry-weight'!BM169*100/'signal-per-mass-dry-weight'!BM$172</f>
        <v>1.08262788498663</v>
      </c>
      <c r="BN169" s="66">
        <f>'signal-per-mass-dry-weight'!BN169*100/'signal-per-mass-dry-weight'!BN$172</f>
        <v>1.95569413419145</v>
      </c>
      <c r="BO169" s="66">
        <f>'signal-per-mass-dry-weight'!BO169*100/'signal-per-mass-dry-weight'!BO$172</f>
        <v>1.91206370485156</v>
      </c>
      <c r="BP169" s="66">
        <f>'signal-per-mass-dry-weight'!BP169*100/'signal-per-mass-dry-weight'!BP$172</f>
        <v>1.21335566536894</v>
      </c>
      <c r="BQ169" s="66">
        <f>'signal-per-mass-dry-weight'!BQ169*100/'signal-per-mass-dry-weight'!BQ$172</f>
        <v>1.8166295263982</v>
      </c>
      <c r="BR169" s="66">
        <f>'signal-per-mass-dry-weight'!BR169*100/'signal-per-mass-dry-weight'!BR$172</f>
        <v>2.49690366845722</v>
      </c>
      <c r="BS169" s="66">
        <f>'signal-per-mass-dry-weight'!BS169*100/'signal-per-mass-dry-weight'!BS$172</f>
        <v>1.84661940565147</v>
      </c>
      <c r="BT169" s="66">
        <f>'signal-per-mass-dry-weight'!BT169*100/'signal-per-mass-dry-weight'!BT$172</f>
        <v>3.30852001910822</v>
      </c>
      <c r="BU169" s="66">
        <f>'signal-per-mass-dry-weight'!BU169*100/'signal-per-mass-dry-weight'!BU$172</f>
        <v>2.25844024564525</v>
      </c>
      <c r="BV169" s="66">
        <f>'signal-per-mass-dry-weight'!BV169*100/'signal-per-mass-dry-weight'!BV$172</f>
        <v>2.10872654886332</v>
      </c>
      <c r="BW169" s="66">
        <f>'signal-per-mass-dry-weight'!BW169*100/'signal-per-mass-dry-weight'!BW$172</f>
        <v>1.28438901167582</v>
      </c>
      <c r="BX169" s="66">
        <f>'signal-per-mass-dry-weight'!BX169*100/'signal-per-mass-dry-weight'!BX$172</f>
        <v>0.591746354926675</v>
      </c>
      <c r="BY169" s="66">
        <f>'signal-per-mass-dry-weight'!BY169*100/'signal-per-mass-dry-weight'!BY$172</f>
        <v>0.615222014300525</v>
      </c>
      <c r="BZ169" s="66">
        <f>'signal-per-mass-dry-weight'!BZ169*100/'signal-per-mass-dry-weight'!BZ$172</f>
        <v>1.15846354945814</v>
      </c>
      <c r="CA169" s="66">
        <f>'signal-per-mass-dry-weight'!CA169*100/'signal-per-mass-dry-weight'!CA$172</f>
        <v>0.941205424740621</v>
      </c>
      <c r="CB169" s="66">
        <f>'signal-per-mass-dry-weight'!CB169*100/'signal-per-mass-dry-weight'!CB$172</f>
        <v>1.97488518807348</v>
      </c>
      <c r="CC169" s="66">
        <f>'signal-per-mass-dry-weight'!CC169*100/'signal-per-mass-dry-weight'!CC$172</f>
        <v>3.17223015377233</v>
      </c>
      <c r="CD169" s="66">
        <f>'signal-per-mass-dry-weight'!CD169*100/'signal-per-mass-dry-weight'!CD$172</f>
        <v>2.87103218704994</v>
      </c>
      <c r="CE169" s="66">
        <f>'signal-per-mass-dry-weight'!CE169*100/'signal-per-mass-dry-weight'!CE$172</f>
        <v>2.37001856605573</v>
      </c>
      <c r="CF169" s="66">
        <f>'signal-per-mass-dry-weight'!CF169*100/'signal-per-mass-dry-weight'!CF$172</f>
        <v>2.9043994579246</v>
      </c>
      <c r="CG169" s="66">
        <f>'signal-per-mass-dry-weight'!CG169*100/'signal-per-mass-dry-weight'!CG$172</f>
        <v>2.25667704403405</v>
      </c>
      <c r="CH169" s="66">
        <f>'signal-per-mass-dry-weight'!CH169*100/'signal-per-mass-dry-weight'!CH$172</f>
        <v>1.83895877826624</v>
      </c>
      <c r="CI169" s="66">
        <f>'signal-per-mass-dry-weight'!CI169*100/'signal-per-mass-dry-weight'!CI$172</f>
        <v>2.92069979743215</v>
      </c>
      <c r="CJ169" s="66">
        <f>'signal-per-mass-dry-weight'!CJ169*100/'signal-per-mass-dry-weight'!CJ$172</f>
        <v>1.80768642249329</v>
      </c>
      <c r="CK169" s="66">
        <f>'signal-per-mass-dry-weight'!CK169*100/'signal-per-mass-dry-weight'!CK$172</f>
        <v>2.22352880954065</v>
      </c>
      <c r="CL169" s="66">
        <f>'signal-per-mass-dry-weight'!CL169*100/'signal-per-mass-dry-weight'!CL$172</f>
        <v>2.1262691218338</v>
      </c>
      <c r="CM169" s="66">
        <f>'signal-per-mass-dry-weight'!CM169*100/'signal-per-mass-dry-weight'!CM$172</f>
        <v>0.64216845722266</v>
      </c>
      <c r="CN169" s="66">
        <f>'signal-per-mass-dry-weight'!CN169*100/'signal-per-mass-dry-weight'!CN$172</f>
        <v>0.846705619355973</v>
      </c>
      <c r="CO169" s="66">
        <f>'signal-per-mass-dry-weight'!CO169*100/'signal-per-mass-dry-weight'!CO$172</f>
        <v>0.675416698972106</v>
      </c>
      <c r="CP169" s="66">
        <f>'signal-per-mass-dry-weight'!CP169*100/'signal-per-mass-dry-weight'!CP$172</f>
        <v>0.659214891169963</v>
      </c>
      <c r="CQ169" s="66">
        <f>'signal-per-mass-dry-weight'!CQ169*100/'signal-per-mass-dry-weight'!CQ$172</f>
        <v>3.12082319788145</v>
      </c>
      <c r="CR169" s="66">
        <f>'signal-per-mass-dry-weight'!CR169*100/'signal-per-mass-dry-weight'!CR$172</f>
        <v>2.7546883524014</v>
      </c>
      <c r="CS169" s="66">
        <f>'signal-per-mass-dry-weight'!CS169*100/'signal-per-mass-dry-weight'!CS$172</f>
        <v>2.4685655384753</v>
      </c>
      <c r="CT169" s="66">
        <f>'signal-per-mass-dry-weight'!CT169*100/'signal-per-mass-dry-weight'!CT$172</f>
        <v>1.58522282846778</v>
      </c>
      <c r="CU169" s="66">
        <f>'signal-per-mass-dry-weight'!CU169*100/'signal-per-mass-dry-weight'!CU$172</f>
        <v>2.51047769992682</v>
      </c>
      <c r="CV169" s="66">
        <f>'signal-per-mass-dry-weight'!CV169*100/'signal-per-mass-dry-weight'!CV$172</f>
        <v>0.854473428085706</v>
      </c>
      <c r="CW169" s="66">
        <f>'signal-per-mass-dry-weight'!CW169*100/'signal-per-mass-dry-weight'!CW$172</f>
        <v>1.4567020109017</v>
      </c>
      <c r="CX169" s="66">
        <f>'signal-per-mass-dry-weight'!CX169*100/'signal-per-mass-dry-weight'!CX$172</f>
        <v>0.431304260844582</v>
      </c>
      <c r="CY169" s="66">
        <f>'signal-per-mass-dry-weight'!CY169*100/'signal-per-mass-dry-weight'!CY$172</f>
        <v>0.251924541890105</v>
      </c>
      <c r="CZ169" s="66">
        <f>'signal-per-mass-dry-weight'!CZ169*100/'signal-per-mass-dry-weight'!CZ$172</f>
        <v>1.40505927789799</v>
      </c>
    </row>
    <row r="170" spans="1:104">
      <c r="A170">
        <f>'imported data from Web Calc'!A179</f>
        <v>718.5</v>
      </c>
      <c r="B170" t="str">
        <f>'imported data from Web Calc'!B179</f>
        <v>C39H73O8P</v>
      </c>
      <c r="C170" s="61" t="str">
        <f>'imported data from Web Calc'!C179</f>
        <v>PA(36:2)</v>
      </c>
      <c r="D170" s="96"/>
      <c r="E170" s="96"/>
      <c r="F170" s="96"/>
      <c r="G170" s="66">
        <f>'signal-per-mass-dry-weight'!G170*100/'signal-per-mass-dry-weight'!G$172</f>
        <v>0.862922497870255</v>
      </c>
      <c r="H170" s="66">
        <f>'signal-per-mass-dry-weight'!H170*100/'signal-per-mass-dry-weight'!H$172</f>
        <v>0.920268232614428</v>
      </c>
      <c r="I170" s="66">
        <f>'signal-per-mass-dry-weight'!I170*100/'signal-per-mass-dry-weight'!I$172</f>
        <v>0.804207119265578</v>
      </c>
      <c r="J170" s="66">
        <f>'signal-per-mass-dry-weight'!J170*100/'signal-per-mass-dry-weight'!J$172</f>
        <v>0.919267476181678</v>
      </c>
      <c r="K170" s="66">
        <f>'signal-per-mass-dry-weight'!K170*100/'signal-per-mass-dry-weight'!K$172</f>
        <v>0.837594126689016</v>
      </c>
      <c r="L170" s="66">
        <f>'signal-per-mass-dry-weight'!L170*100/'signal-per-mass-dry-weight'!L$172</f>
        <v>0.903672053947236</v>
      </c>
      <c r="M170" s="66">
        <f>'signal-per-mass-dry-weight'!M170*100/'signal-per-mass-dry-weight'!M$172</f>
        <v>0.828104691311051</v>
      </c>
      <c r="N170" s="66">
        <f>'signal-per-mass-dry-weight'!N170*100/'signal-per-mass-dry-weight'!N$172</f>
        <v>0.830953761028057</v>
      </c>
      <c r="O170" s="66">
        <f>'signal-per-mass-dry-weight'!O170*100/'signal-per-mass-dry-weight'!O$172</f>
        <v>0.855405684821085</v>
      </c>
      <c r="P170" s="66">
        <f>'signal-per-mass-dry-weight'!P170*100/'signal-per-mass-dry-weight'!P$172</f>
        <v>0.822131763013712</v>
      </c>
      <c r="Q170" s="66">
        <f t="shared" si="6"/>
        <v>0.85845274067421</v>
      </c>
      <c r="R170" s="115">
        <f t="shared" si="7"/>
        <v>0.042121144452159</v>
      </c>
      <c r="S170" s="66">
        <f t="shared" si="8"/>
        <v>0.049066352119836</v>
      </c>
      <c r="T170" s="66">
        <f>'signal-per-mass-dry-weight'!T170*100/'signal-per-mass-dry-weight'!T$172</f>
        <v>1.56156132934712</v>
      </c>
      <c r="U170" s="66">
        <f>'signal-per-mass-dry-weight'!U170*100/'signal-per-mass-dry-weight'!U$172</f>
        <v>0.585754245169481</v>
      </c>
      <c r="V170" s="66">
        <f>'signal-per-mass-dry-weight'!V170*100/'signal-per-mass-dry-weight'!V$172</f>
        <v>0.830825116732135</v>
      </c>
      <c r="W170" s="66">
        <f>'signal-per-mass-dry-weight'!W170*100/'signal-per-mass-dry-weight'!W$172</f>
        <v>0.283733064512364</v>
      </c>
      <c r="X170" s="66">
        <f>'signal-per-mass-dry-weight'!X170*100/'signal-per-mass-dry-weight'!X$172</f>
        <v>0.807850965677355</v>
      </c>
      <c r="Y170" s="66">
        <f>'signal-per-mass-dry-weight'!Y170*100/'signal-per-mass-dry-weight'!Y$172</f>
        <v>1.78364617206994</v>
      </c>
      <c r="Z170" s="66">
        <f>'signal-per-mass-dry-weight'!Z170*100/'signal-per-mass-dry-weight'!Z$172</f>
        <v>2.2475690497127</v>
      </c>
      <c r="AA170" s="66">
        <f>'signal-per-mass-dry-weight'!AA170*100/'signal-per-mass-dry-weight'!AA$172</f>
        <v>1.75632660118921</v>
      </c>
      <c r="AB170" s="66">
        <f>'signal-per-mass-dry-weight'!AB170*100/'signal-per-mass-dry-weight'!AB$172</f>
        <v>0.972694445571016</v>
      </c>
      <c r="AC170" s="66">
        <f>'signal-per-mass-dry-weight'!AC170*100/'signal-per-mass-dry-weight'!AC$172</f>
        <v>0.799457958446537</v>
      </c>
      <c r="AD170" s="66">
        <f>'signal-per-mass-dry-weight'!AD170*100/'signal-per-mass-dry-weight'!AD$172</f>
        <v>0.554577467217851</v>
      </c>
      <c r="AE170" s="66">
        <f>'signal-per-mass-dry-weight'!AE170*100/'signal-per-mass-dry-weight'!AE$172</f>
        <v>0.470348522823435</v>
      </c>
      <c r="AF170" s="66">
        <f>'signal-per-mass-dry-weight'!AF170*100/'signal-per-mass-dry-weight'!AF$172</f>
        <v>0.503397539043818</v>
      </c>
      <c r="AG170" s="66">
        <f>'signal-per-mass-dry-weight'!AG170*100/'signal-per-mass-dry-weight'!AG$172</f>
        <v>0.813157708406652</v>
      </c>
      <c r="AH170" s="66">
        <f>'signal-per-mass-dry-weight'!AH170*100/'signal-per-mass-dry-weight'!AH$172</f>
        <v>0.573406097122881</v>
      </c>
      <c r="AI170" s="66">
        <f>'signal-per-mass-dry-weight'!AI170*100/'signal-per-mass-dry-weight'!AI$172</f>
        <v>0.346004510656905</v>
      </c>
      <c r="AJ170" s="66">
        <f>'signal-per-mass-dry-weight'!AJ170*100/'signal-per-mass-dry-weight'!AJ$172</f>
        <v>0.951064700486878</v>
      </c>
      <c r="AK170" s="66">
        <f>'signal-per-mass-dry-weight'!AK170*100/'signal-per-mass-dry-weight'!AK$172</f>
        <v>1.38988626059302</v>
      </c>
      <c r="AL170" s="66">
        <f>'signal-per-mass-dry-weight'!AL170*100/'signal-per-mass-dry-weight'!AL$172</f>
        <v>1.19176716171783</v>
      </c>
      <c r="AM170" s="66">
        <f>'signal-per-mass-dry-weight'!AM170*100/'signal-per-mass-dry-weight'!AM$172</f>
        <v>0.728078149302219</v>
      </c>
      <c r="AN170" s="66">
        <f>'signal-per-mass-dry-weight'!AN170*100/'signal-per-mass-dry-weight'!AN$172</f>
        <v>0.684424737512958</v>
      </c>
      <c r="AO170" s="66">
        <f>'signal-per-mass-dry-weight'!AO170*100/'signal-per-mass-dry-weight'!AO$172</f>
        <v>0.530054007664165</v>
      </c>
      <c r="AP170" s="66">
        <f>'signal-per-mass-dry-weight'!AP170*100/'signal-per-mass-dry-weight'!AP$172</f>
        <v>0.911582558272213</v>
      </c>
      <c r="AQ170" s="66">
        <f>'signal-per-mass-dry-weight'!AQ170*100/'signal-per-mass-dry-weight'!AQ$172</f>
        <v>1.49898152648244</v>
      </c>
      <c r="AR170" s="66">
        <f>'signal-per-mass-dry-weight'!AR170*100/'signal-per-mass-dry-weight'!AR$172</f>
        <v>1.72627503886455</v>
      </c>
      <c r="AS170" s="66">
        <f>'signal-per-mass-dry-weight'!AS170*100/'signal-per-mass-dry-weight'!AS$172</f>
        <v>0.408350977862166</v>
      </c>
      <c r="AT170" s="66">
        <f>'signal-per-mass-dry-weight'!AT170*100/'signal-per-mass-dry-weight'!AT$172</f>
        <v>0.834649777623339</v>
      </c>
      <c r="AU170" s="66">
        <f>'signal-per-mass-dry-weight'!AU170*100/'signal-per-mass-dry-weight'!AU$172</f>
        <v>1.15615075687959</v>
      </c>
      <c r="AV170" s="66">
        <f>'signal-per-mass-dry-weight'!AV170*100/'signal-per-mass-dry-weight'!AV$172</f>
        <v>0.690492508802823</v>
      </c>
      <c r="AW170" s="66">
        <f>'signal-per-mass-dry-weight'!AW170*100/'signal-per-mass-dry-weight'!AW$172</f>
        <v>0.560965246122766</v>
      </c>
      <c r="AX170" s="66">
        <f>'signal-per-mass-dry-weight'!AX170*100/'signal-per-mass-dry-weight'!AX$172</f>
        <v>0.678283919189199</v>
      </c>
      <c r="AY170" s="66">
        <f>'signal-per-mass-dry-weight'!AY170*100/'signal-per-mass-dry-weight'!AY$172</f>
        <v>0.450700312667502</v>
      </c>
      <c r="AZ170" s="66">
        <f>'signal-per-mass-dry-weight'!AZ170*100/'signal-per-mass-dry-weight'!AZ$172</f>
        <v>0.300720579120116</v>
      </c>
      <c r="BA170" s="66">
        <f>'signal-per-mass-dry-weight'!BA170*100/'signal-per-mass-dry-weight'!BA$172</f>
        <v>0.159243355255581</v>
      </c>
      <c r="BB170" s="66">
        <f>'signal-per-mass-dry-weight'!BB170*100/'signal-per-mass-dry-weight'!BB$172</f>
        <v>0.221720883856795</v>
      </c>
      <c r="BC170" s="66">
        <f>'signal-per-mass-dry-weight'!BC170*100/'signal-per-mass-dry-weight'!BC$172</f>
        <v>1.20037183748783</v>
      </c>
      <c r="BD170" s="66">
        <f>'signal-per-mass-dry-weight'!BD170*100/'signal-per-mass-dry-weight'!BD$172</f>
        <v>1.09563438842393</v>
      </c>
      <c r="BE170" s="66">
        <f>'signal-per-mass-dry-weight'!BE170*100/'signal-per-mass-dry-weight'!BE$172</f>
        <v>1.03575486013293</v>
      </c>
      <c r="BF170" s="66">
        <f>'signal-per-mass-dry-weight'!BF170*100/'signal-per-mass-dry-weight'!BF$172</f>
        <v>1.06655363191922</v>
      </c>
      <c r="BG170" s="66">
        <f>'signal-per-mass-dry-weight'!BG170*100/'signal-per-mass-dry-weight'!BG$172</f>
        <v>0.841523130040942</v>
      </c>
      <c r="BH170" s="66">
        <f>'signal-per-mass-dry-weight'!BH170*100/'signal-per-mass-dry-weight'!BH$172</f>
        <v>0.249769082375387</v>
      </c>
      <c r="BI170" s="66">
        <f>'signal-per-mass-dry-weight'!BI170*100/'signal-per-mass-dry-weight'!BI$172</f>
        <v>0.371377228102317</v>
      </c>
      <c r="BJ170" s="66">
        <f>'signal-per-mass-dry-weight'!BJ170*100/'signal-per-mass-dry-weight'!BJ$172</f>
        <v>0.407167598894135</v>
      </c>
      <c r="BK170" s="66">
        <f>'signal-per-mass-dry-weight'!BK170*100/'signal-per-mass-dry-weight'!BK$172</f>
        <v>0.333867248931491</v>
      </c>
      <c r="BL170" s="66">
        <f>'signal-per-mass-dry-weight'!BL170*100/'signal-per-mass-dry-weight'!BL$172</f>
        <v>0.29927158712235</v>
      </c>
      <c r="BM170" s="121">
        <f>'signal-per-mass-dry-weight'!BM170*100/'signal-per-mass-dry-weight'!BM$172</f>
        <v>0.403137204878995</v>
      </c>
      <c r="BN170" s="66">
        <f>'signal-per-mass-dry-weight'!BN170*100/'signal-per-mass-dry-weight'!BN$172</f>
        <v>1.02689987355575</v>
      </c>
      <c r="BO170" s="66">
        <f>'signal-per-mass-dry-weight'!BO170*100/'signal-per-mass-dry-weight'!BO$172</f>
        <v>0.947215774867488</v>
      </c>
      <c r="BP170" s="66">
        <f>'signal-per-mass-dry-weight'!BP170*100/'signal-per-mass-dry-weight'!BP$172</f>
        <v>0.51564984911603</v>
      </c>
      <c r="BQ170" s="66">
        <f>'signal-per-mass-dry-weight'!BQ170*100/'signal-per-mass-dry-weight'!BQ$172</f>
        <v>0.929088394556256</v>
      </c>
      <c r="BR170" s="66">
        <f>'signal-per-mass-dry-weight'!BR170*100/'signal-per-mass-dry-weight'!BR$172</f>
        <v>1.29139381296055</v>
      </c>
      <c r="BS170" s="66">
        <f>'signal-per-mass-dry-weight'!BS170*100/'signal-per-mass-dry-weight'!BS$172</f>
        <v>1.06280253562675</v>
      </c>
      <c r="BT170" s="66">
        <f>'signal-per-mass-dry-weight'!BT170*100/'signal-per-mass-dry-weight'!BT$172</f>
        <v>1.64873589444386</v>
      </c>
      <c r="BU170" s="66">
        <f>'signal-per-mass-dry-weight'!BU170*100/'signal-per-mass-dry-weight'!BU$172</f>
        <v>1.18388788701724</v>
      </c>
      <c r="BV170" s="66">
        <f>'signal-per-mass-dry-weight'!BV170*100/'signal-per-mass-dry-weight'!BV$172</f>
        <v>1.21137627641287</v>
      </c>
      <c r="BW170" s="66">
        <f>'signal-per-mass-dry-weight'!BW170*100/'signal-per-mass-dry-weight'!BW$172</f>
        <v>0.562848501769076</v>
      </c>
      <c r="BX170" s="66">
        <f>'signal-per-mass-dry-weight'!BX170*100/'signal-per-mass-dry-weight'!BX$172</f>
        <v>0.17527580377738</v>
      </c>
      <c r="BY170" s="66">
        <f>'signal-per-mass-dry-weight'!BY170*100/'signal-per-mass-dry-weight'!BY$172</f>
        <v>0.213371796867234</v>
      </c>
      <c r="BZ170" s="66">
        <f>'signal-per-mass-dry-weight'!BZ170*100/'signal-per-mass-dry-weight'!BZ$172</f>
        <v>0.457605144276606</v>
      </c>
      <c r="CA170" s="66">
        <f>'signal-per-mass-dry-weight'!CA170*100/'signal-per-mass-dry-weight'!CA$172</f>
        <v>0.311786476104553</v>
      </c>
      <c r="CB170" s="66">
        <f>'signal-per-mass-dry-weight'!CB170*100/'signal-per-mass-dry-weight'!CB$172</f>
        <v>0.729960450688436</v>
      </c>
      <c r="CC170" s="66">
        <f>'signal-per-mass-dry-weight'!CC170*100/'signal-per-mass-dry-weight'!CC$172</f>
        <v>1.35071576815804</v>
      </c>
      <c r="CD170" s="66">
        <f>'signal-per-mass-dry-weight'!CD170*100/'signal-per-mass-dry-weight'!CD$172</f>
        <v>1.29554753799008</v>
      </c>
      <c r="CE170" s="66">
        <f>'signal-per-mass-dry-weight'!CE170*100/'signal-per-mass-dry-weight'!CE$172</f>
        <v>0.864842749869213</v>
      </c>
      <c r="CF170" s="66">
        <f>'signal-per-mass-dry-weight'!CF170*100/'signal-per-mass-dry-weight'!CF$172</f>
        <v>1.34316454692017</v>
      </c>
      <c r="CG170" s="66">
        <f>'signal-per-mass-dry-weight'!CG170*100/'signal-per-mass-dry-weight'!CG$172</f>
        <v>0.980184237798113</v>
      </c>
      <c r="CH170" s="66">
        <f>'signal-per-mass-dry-weight'!CH170*100/'signal-per-mass-dry-weight'!CH$172</f>
        <v>0.934343952005939</v>
      </c>
      <c r="CI170" s="66">
        <f>'signal-per-mass-dry-weight'!CI170*100/'signal-per-mass-dry-weight'!CI$172</f>
        <v>1.43347229321823</v>
      </c>
      <c r="CJ170" s="66">
        <f>'signal-per-mass-dry-weight'!CJ170*100/'signal-per-mass-dry-weight'!CJ$172</f>
        <v>0.825427590179584</v>
      </c>
      <c r="CK170" s="66">
        <f>'signal-per-mass-dry-weight'!CK170*100/'signal-per-mass-dry-weight'!CK$172</f>
        <v>0.964131733134156</v>
      </c>
      <c r="CL170" s="66">
        <f>'signal-per-mass-dry-weight'!CL170*100/'signal-per-mass-dry-weight'!CL$172</f>
        <v>0.908164248733257</v>
      </c>
      <c r="CM170" s="66">
        <f>'signal-per-mass-dry-weight'!CM170*100/'signal-per-mass-dry-weight'!CM$172</f>
        <v>0.219232474727509</v>
      </c>
      <c r="CN170" s="66">
        <f>'signal-per-mass-dry-weight'!CN170*100/'signal-per-mass-dry-weight'!CN$172</f>
        <v>0.332698826978131</v>
      </c>
      <c r="CO170" s="66">
        <f>'signal-per-mass-dry-weight'!CO170*100/'signal-per-mass-dry-weight'!CO$172</f>
        <v>0.307444301096834</v>
      </c>
      <c r="CP170" s="66">
        <f>'signal-per-mass-dry-weight'!CP170*100/'signal-per-mass-dry-weight'!CP$172</f>
        <v>0.268847834898027</v>
      </c>
      <c r="CQ170" s="66">
        <f>'signal-per-mass-dry-weight'!CQ170*100/'signal-per-mass-dry-weight'!CQ$172</f>
        <v>1.41597461604715</v>
      </c>
      <c r="CR170" s="66">
        <f>'signal-per-mass-dry-weight'!CR170*100/'signal-per-mass-dry-weight'!CR$172</f>
        <v>1.5336343993395</v>
      </c>
      <c r="CS170" s="66">
        <f>'signal-per-mass-dry-weight'!CS170*100/'signal-per-mass-dry-weight'!CS$172</f>
        <v>0.992046706901716</v>
      </c>
      <c r="CT170" s="66">
        <f>'signal-per-mass-dry-weight'!CT170*100/'signal-per-mass-dry-weight'!CT$172</f>
        <v>0.656961110800155</v>
      </c>
      <c r="CU170" s="66">
        <f>'signal-per-mass-dry-weight'!CU170*100/'signal-per-mass-dry-weight'!CU$172</f>
        <v>1.5226847635637</v>
      </c>
      <c r="CV170" s="66">
        <f>'signal-per-mass-dry-weight'!CV170*100/'signal-per-mass-dry-weight'!CV$172</f>
        <v>0.415875175736646</v>
      </c>
      <c r="CW170" s="66">
        <f>'signal-per-mass-dry-weight'!CW170*100/'signal-per-mass-dry-weight'!CW$172</f>
        <v>0.74975304697355</v>
      </c>
      <c r="CX170" s="66">
        <f>'signal-per-mass-dry-weight'!CX170*100/'signal-per-mass-dry-weight'!CX$172</f>
        <v>0.275593776897496</v>
      </c>
      <c r="CY170" s="66">
        <f>'signal-per-mass-dry-weight'!CY170*100/'signal-per-mass-dry-weight'!CY$172</f>
        <v>0.122293466936944</v>
      </c>
      <c r="CZ170" s="66">
        <f>'signal-per-mass-dry-weight'!CZ170*100/'signal-per-mass-dry-weight'!CZ$172</f>
        <v>0.796190606680295</v>
      </c>
    </row>
    <row r="171" spans="1:104">
      <c r="A171" s="74" t="s">
        <v>532</v>
      </c>
      <c r="B171" s="75"/>
      <c r="C171" s="74" t="s">
        <v>532</v>
      </c>
      <c r="D171" s="97"/>
      <c r="E171" s="97"/>
      <c r="F171" s="97"/>
      <c r="G171" s="82">
        <f>'signal-per-mass-dry-weight'!G171*100/'signal-per-mass-dry-weight'!G$172</f>
        <v>16.8100454813428</v>
      </c>
      <c r="H171" s="82">
        <f>'signal-per-mass-dry-weight'!H171*100/'signal-per-mass-dry-weight'!H$172</f>
        <v>16.6918927457831</v>
      </c>
      <c r="I171" s="82">
        <f>'signal-per-mass-dry-weight'!I171*100/'signal-per-mass-dry-weight'!I$172</f>
        <v>15.988142792017</v>
      </c>
      <c r="J171" s="82">
        <f>'signal-per-mass-dry-weight'!J171*100/'signal-per-mass-dry-weight'!J$172</f>
        <v>16.406572835369</v>
      </c>
      <c r="K171" s="82">
        <f>'signal-per-mass-dry-weight'!K171*100/'signal-per-mass-dry-weight'!K$172</f>
        <v>16.129790011546</v>
      </c>
      <c r="L171" s="82">
        <f>'signal-per-mass-dry-weight'!L171*100/'signal-per-mass-dry-weight'!L$172</f>
        <v>16.6532048602062</v>
      </c>
      <c r="M171" s="82">
        <f>'signal-per-mass-dry-weight'!M171*100/'signal-per-mass-dry-weight'!M$172</f>
        <v>16.4822408738446</v>
      </c>
      <c r="N171" s="82">
        <f>'signal-per-mass-dry-weight'!N171*100/'signal-per-mass-dry-weight'!N$172</f>
        <v>16.1893903223715</v>
      </c>
      <c r="O171" s="82">
        <f>'signal-per-mass-dry-weight'!O171*100/'signal-per-mass-dry-weight'!O$172</f>
        <v>15.8581037811153</v>
      </c>
      <c r="P171" s="82">
        <f>'signal-per-mass-dry-weight'!P171*100/'signal-per-mass-dry-weight'!P$172</f>
        <v>15.989164687833</v>
      </c>
      <c r="Q171" s="116">
        <f t="shared" si="6"/>
        <v>16.3198548391429</v>
      </c>
      <c r="R171" s="117">
        <f t="shared" si="7"/>
        <v>0.334906134138673</v>
      </c>
      <c r="S171" s="66">
        <f t="shared" si="8"/>
        <v>0.0205213917304832</v>
      </c>
      <c r="T171" s="82">
        <f>'signal-per-mass-dry-weight'!T171*100/'signal-per-mass-dry-weight'!T$172</f>
        <v>24.2391839929654</v>
      </c>
      <c r="U171" s="82">
        <f>'signal-per-mass-dry-weight'!U171*100/'signal-per-mass-dry-weight'!U$172</f>
        <v>10.4390274481758</v>
      </c>
      <c r="V171" s="82">
        <f>'signal-per-mass-dry-weight'!V171*100/'signal-per-mass-dry-weight'!V$172</f>
        <v>12.140780878924</v>
      </c>
      <c r="W171" s="82">
        <f>'signal-per-mass-dry-weight'!W171*100/'signal-per-mass-dry-weight'!W$172</f>
        <v>4.4279872450627</v>
      </c>
      <c r="X171" s="82">
        <f>'signal-per-mass-dry-weight'!X171*100/'signal-per-mass-dry-weight'!X$172</f>
        <v>14.0217961393152</v>
      </c>
      <c r="Y171" s="82">
        <f>'signal-per-mass-dry-weight'!Y171*100/'signal-per-mass-dry-weight'!Y$172</f>
        <v>29.272846462487</v>
      </c>
      <c r="Z171" s="82">
        <f>'signal-per-mass-dry-weight'!Z171*100/'signal-per-mass-dry-weight'!Z$172</f>
        <v>33.8298921964941</v>
      </c>
      <c r="AA171" s="82">
        <f>'signal-per-mass-dry-weight'!AA171*100/'signal-per-mass-dry-weight'!AA$172</f>
        <v>26.1134771597991</v>
      </c>
      <c r="AB171" s="82">
        <f>'signal-per-mass-dry-weight'!AB171*100/'signal-per-mass-dry-weight'!AB$172</f>
        <v>15.8774998695797</v>
      </c>
      <c r="AC171" s="82">
        <f>'signal-per-mass-dry-weight'!AC171*100/'signal-per-mass-dry-weight'!AC$172</f>
        <v>12.7062109156881</v>
      </c>
      <c r="AD171" s="82">
        <f>'signal-per-mass-dry-weight'!AD171*100/'signal-per-mass-dry-weight'!AD$172</f>
        <v>10.8025528642179</v>
      </c>
      <c r="AE171" s="82">
        <f>'signal-per-mass-dry-weight'!AE171*100/'signal-per-mass-dry-weight'!AE$172</f>
        <v>9.17880138582244</v>
      </c>
      <c r="AF171" s="82">
        <f>'signal-per-mass-dry-weight'!AF171*100/'signal-per-mass-dry-weight'!AF$172</f>
        <v>7.32329010777154</v>
      </c>
      <c r="AG171" s="82">
        <f>'signal-per-mass-dry-weight'!AG171*100/'signal-per-mass-dry-weight'!AG$172</f>
        <v>10.9532343322376</v>
      </c>
      <c r="AH171" s="82">
        <f>'signal-per-mass-dry-weight'!AH171*100/'signal-per-mass-dry-weight'!AH$172</f>
        <v>9.56658334470148</v>
      </c>
      <c r="AI171" s="82">
        <f>'signal-per-mass-dry-weight'!AI171*100/'signal-per-mass-dry-weight'!AI$172</f>
        <v>10.5636681470991</v>
      </c>
      <c r="AJ171" s="82">
        <f>'signal-per-mass-dry-weight'!AJ171*100/'signal-per-mass-dry-weight'!AJ$172</f>
        <v>23.7226628801251</v>
      </c>
      <c r="AK171" s="82">
        <f>'signal-per-mass-dry-weight'!AK171*100/'signal-per-mass-dry-weight'!AK$172</f>
        <v>31.5791222882346</v>
      </c>
      <c r="AL171" s="82">
        <f>'signal-per-mass-dry-weight'!AL171*100/'signal-per-mass-dry-weight'!AL$172</f>
        <v>25.9360693186228</v>
      </c>
      <c r="AM171" s="82">
        <f>'signal-per-mass-dry-weight'!AM171*100/'signal-per-mass-dry-weight'!AM$172</f>
        <v>18.3626330482636</v>
      </c>
      <c r="AN171" s="82">
        <f>'signal-per-mass-dry-weight'!AN171*100/'signal-per-mass-dry-weight'!AN$172</f>
        <v>16.5143476065027</v>
      </c>
      <c r="AO171" s="82">
        <f>'signal-per-mass-dry-weight'!AO171*100/'signal-per-mass-dry-weight'!AO$172</f>
        <v>14.1868681927599</v>
      </c>
      <c r="AP171" s="82">
        <f>'signal-per-mass-dry-weight'!AP171*100/'signal-per-mass-dry-weight'!AP$172</f>
        <v>21.4587217050656</v>
      </c>
      <c r="AQ171" s="82">
        <f>'signal-per-mass-dry-weight'!AQ171*100/'signal-per-mass-dry-weight'!AQ$172</f>
        <v>33.8289205415436</v>
      </c>
      <c r="AR171" s="82">
        <f>'signal-per-mass-dry-weight'!AR171*100/'signal-per-mass-dry-weight'!AR$172</f>
        <v>36.1650360338475</v>
      </c>
      <c r="AS171" s="82">
        <f>'signal-per-mass-dry-weight'!AS171*100/'signal-per-mass-dry-weight'!AS$172</f>
        <v>9.79134900251727</v>
      </c>
      <c r="AT171" s="82">
        <f>'signal-per-mass-dry-weight'!AT171*100/'signal-per-mass-dry-weight'!AT$172</f>
        <v>20.397150135185</v>
      </c>
      <c r="AU171" s="82">
        <f>'signal-per-mass-dry-weight'!AU171*100/'signal-per-mass-dry-weight'!AU$172</f>
        <v>26.9477643787084</v>
      </c>
      <c r="AV171" s="82">
        <f>'signal-per-mass-dry-weight'!AV171*100/'signal-per-mass-dry-weight'!AV$172</f>
        <v>17.3277656558008</v>
      </c>
      <c r="AW171" s="82">
        <f>'signal-per-mass-dry-weight'!AW171*100/'signal-per-mass-dry-weight'!AW$172</f>
        <v>12.3084200564296</v>
      </c>
      <c r="AX171" s="82">
        <f>'signal-per-mass-dry-weight'!AX171*100/'signal-per-mass-dry-weight'!AX$172</f>
        <v>16.2036411930638</v>
      </c>
      <c r="AY171" s="82">
        <f>'signal-per-mass-dry-weight'!AY171*100/'signal-per-mass-dry-weight'!AY$172</f>
        <v>9.9834913940029</v>
      </c>
      <c r="AZ171" s="82">
        <f>'signal-per-mass-dry-weight'!AZ171*100/'signal-per-mass-dry-weight'!AZ$172</f>
        <v>9.49965939765305</v>
      </c>
      <c r="BA171" s="82">
        <f>'signal-per-mass-dry-weight'!BA171*100/'signal-per-mass-dry-weight'!BA$172</f>
        <v>3.51099749667505</v>
      </c>
      <c r="BB171" s="82">
        <f>'signal-per-mass-dry-weight'!BB171*100/'signal-per-mass-dry-weight'!BB$172</f>
        <v>7.09156742735655</v>
      </c>
      <c r="BC171" s="82">
        <f>'signal-per-mass-dry-weight'!BC171*100/'signal-per-mass-dry-weight'!BC$172</f>
        <v>24.0637851399695</v>
      </c>
      <c r="BD171" s="82">
        <f>'signal-per-mass-dry-weight'!BD171*100/'signal-per-mass-dry-weight'!BD$172</f>
        <v>19.1236966009981</v>
      </c>
      <c r="BE171" s="82">
        <f>'signal-per-mass-dry-weight'!BE171*100/'signal-per-mass-dry-weight'!BE$172</f>
        <v>21.0789206443992</v>
      </c>
      <c r="BF171" s="82">
        <f>'signal-per-mass-dry-weight'!BF171*100/'signal-per-mass-dry-weight'!BF$172</f>
        <v>19.9824583072921</v>
      </c>
      <c r="BG171" s="82">
        <f>'signal-per-mass-dry-weight'!BG171*100/'signal-per-mass-dry-weight'!BG$172</f>
        <v>19.0497131764367</v>
      </c>
      <c r="BH171" s="82">
        <f>'signal-per-mass-dry-weight'!BH171*100/'signal-per-mass-dry-weight'!BH$172</f>
        <v>6.97355277992082</v>
      </c>
      <c r="BI171" s="82">
        <f>'signal-per-mass-dry-weight'!BI171*100/'signal-per-mass-dry-weight'!BI$172</f>
        <v>8.7056257055887</v>
      </c>
      <c r="BJ171" s="82">
        <f>'signal-per-mass-dry-weight'!BJ171*100/'signal-per-mass-dry-weight'!BJ$172</f>
        <v>8.53071142331712</v>
      </c>
      <c r="BK171" s="82">
        <f>'signal-per-mass-dry-weight'!BK171*100/'signal-per-mass-dry-weight'!BK$172</f>
        <v>5.79860637944214</v>
      </c>
      <c r="BL171" s="82">
        <f>'signal-per-mass-dry-weight'!BL171*100/'signal-per-mass-dry-weight'!BL$172</f>
        <v>5.05999191149943</v>
      </c>
      <c r="BM171" s="122">
        <f>'signal-per-mass-dry-weight'!BM171*100/'signal-per-mass-dry-weight'!BM$172</f>
        <v>8.52547549796275</v>
      </c>
      <c r="BN171" s="82">
        <f>'signal-per-mass-dry-weight'!BN171*100/'signal-per-mass-dry-weight'!BN$172</f>
        <v>14.7451819343961</v>
      </c>
      <c r="BO171" s="82">
        <f>'signal-per-mass-dry-weight'!BO171*100/'signal-per-mass-dry-weight'!BO$172</f>
        <v>14.9922524505217</v>
      </c>
      <c r="BP171" s="82">
        <f>'signal-per-mass-dry-weight'!BP171*100/'signal-per-mass-dry-weight'!BP$172</f>
        <v>7.6842350984597</v>
      </c>
      <c r="BQ171" s="82">
        <f>'signal-per-mass-dry-weight'!BQ171*100/'signal-per-mass-dry-weight'!BQ$172</f>
        <v>14.4833103534488</v>
      </c>
      <c r="BR171" s="82">
        <f>'signal-per-mass-dry-weight'!BR171*100/'signal-per-mass-dry-weight'!BR$172</f>
        <v>18.0870360638533</v>
      </c>
      <c r="BS171" s="82">
        <f>'signal-per-mass-dry-weight'!BS171*100/'signal-per-mass-dry-weight'!BS$172</f>
        <v>12.8189784212656</v>
      </c>
      <c r="BT171" s="82">
        <f>'signal-per-mass-dry-weight'!BT171*100/'signal-per-mass-dry-weight'!BT$172</f>
        <v>21.7072227916933</v>
      </c>
      <c r="BU171" s="82">
        <f>'signal-per-mass-dry-weight'!BU171*100/'signal-per-mass-dry-weight'!BU$172</f>
        <v>15.614784825118</v>
      </c>
      <c r="BV171" s="82">
        <f>'signal-per-mass-dry-weight'!BV171*100/'signal-per-mass-dry-weight'!BV$172</f>
        <v>13.4760951611407</v>
      </c>
      <c r="BW171" s="82">
        <f>'signal-per-mass-dry-weight'!BW171*100/'signal-per-mass-dry-weight'!BW$172</f>
        <v>8.56155109913184</v>
      </c>
      <c r="BX171" s="82">
        <f>'signal-per-mass-dry-weight'!BX171*100/'signal-per-mass-dry-weight'!BX$172</f>
        <v>4.21881239005032</v>
      </c>
      <c r="BY171" s="82">
        <f>'signal-per-mass-dry-weight'!BY171*100/'signal-per-mass-dry-weight'!BY$172</f>
        <v>4.03272696079073</v>
      </c>
      <c r="BZ171" s="82">
        <f>'signal-per-mass-dry-weight'!BZ171*100/'signal-per-mass-dry-weight'!BZ$172</f>
        <v>7.51596379073261</v>
      </c>
      <c r="CA171" s="82">
        <f>'signal-per-mass-dry-weight'!CA171*100/'signal-per-mass-dry-weight'!CA$172</f>
        <v>6.06424696023357</v>
      </c>
      <c r="CB171" s="82">
        <f>'signal-per-mass-dry-weight'!CB171*100/'signal-per-mass-dry-weight'!CB$172</f>
        <v>20.3653262926053</v>
      </c>
      <c r="CC171" s="82">
        <f>'signal-per-mass-dry-weight'!CC171*100/'signal-per-mass-dry-weight'!CC$172</f>
        <v>26.0477337903402</v>
      </c>
      <c r="CD171" s="82">
        <f>'signal-per-mass-dry-weight'!CD171*100/'signal-per-mass-dry-weight'!CD$172</f>
        <v>28.9051835165404</v>
      </c>
      <c r="CE171" s="82">
        <f>'signal-per-mass-dry-weight'!CE171*100/'signal-per-mass-dry-weight'!CE$172</f>
        <v>19.9979598282889</v>
      </c>
      <c r="CF171" s="82">
        <f>'signal-per-mass-dry-weight'!CF171*100/'signal-per-mass-dry-weight'!CF$172</f>
        <v>23.4982449788214</v>
      </c>
      <c r="CG171" s="82">
        <f>'signal-per-mass-dry-weight'!CG171*100/'signal-per-mass-dry-weight'!CG$172</f>
        <v>23.7407382285998</v>
      </c>
      <c r="CH171" s="82">
        <f>'signal-per-mass-dry-weight'!CH171*100/'signal-per-mass-dry-weight'!CH$172</f>
        <v>19.6297170280521</v>
      </c>
      <c r="CI171" s="82">
        <f>'signal-per-mass-dry-weight'!CI171*100/'signal-per-mass-dry-weight'!CI$172</f>
        <v>30.2960872897787</v>
      </c>
      <c r="CJ171" s="82">
        <f>'signal-per-mass-dry-weight'!CJ171*100/'signal-per-mass-dry-weight'!CJ$172</f>
        <v>21.5931857590979</v>
      </c>
      <c r="CK171" s="82">
        <f>'signal-per-mass-dry-weight'!CK171*100/'signal-per-mass-dry-weight'!CK$172</f>
        <v>22.8395920924245</v>
      </c>
      <c r="CL171" s="82">
        <f>'signal-per-mass-dry-weight'!CL171*100/'signal-per-mass-dry-weight'!CL$172</f>
        <v>20.764383861017</v>
      </c>
      <c r="CM171" s="82">
        <f>'signal-per-mass-dry-weight'!CM171*100/'signal-per-mass-dry-weight'!CM$172</f>
        <v>6.36870339083412</v>
      </c>
      <c r="CN171" s="82">
        <f>'signal-per-mass-dry-weight'!CN171*100/'signal-per-mass-dry-weight'!CN$172</f>
        <v>7.09293266631982</v>
      </c>
      <c r="CO171" s="82">
        <f>'signal-per-mass-dry-weight'!CO171*100/'signal-per-mass-dry-weight'!CO$172</f>
        <v>5.28612045198368</v>
      </c>
      <c r="CP171" s="82">
        <f>'signal-per-mass-dry-weight'!CP171*100/'signal-per-mass-dry-weight'!CP$172</f>
        <v>7.06747188379934</v>
      </c>
      <c r="CQ171" s="82">
        <f>'signal-per-mass-dry-weight'!CQ171*100/'signal-per-mass-dry-weight'!CQ$172</f>
        <v>24.1253300758706</v>
      </c>
      <c r="CR171" s="82">
        <f>'signal-per-mass-dry-weight'!CR171*100/'signal-per-mass-dry-weight'!CR$172</f>
        <v>22.269308049035</v>
      </c>
      <c r="CS171" s="82">
        <f>'signal-per-mass-dry-weight'!CS171*100/'signal-per-mass-dry-weight'!CS$172</f>
        <v>17.7358925640744</v>
      </c>
      <c r="CT171" s="82">
        <f>'signal-per-mass-dry-weight'!CT171*100/'signal-per-mass-dry-weight'!CT$172</f>
        <v>12.8740045823838</v>
      </c>
      <c r="CU171" s="82">
        <f>'signal-per-mass-dry-weight'!CU171*100/'signal-per-mass-dry-weight'!CU$172</f>
        <v>19.9198401633385</v>
      </c>
      <c r="CV171" s="82">
        <f>'signal-per-mass-dry-weight'!CV171*100/'signal-per-mass-dry-weight'!CV$172</f>
        <v>7.51662224846894</v>
      </c>
      <c r="CW171" s="82">
        <f>'signal-per-mass-dry-weight'!CW171*100/'signal-per-mass-dry-weight'!CW$172</f>
        <v>9.98725586063094</v>
      </c>
      <c r="CX171" s="82">
        <f>'signal-per-mass-dry-weight'!CX171*100/'signal-per-mass-dry-weight'!CX$172</f>
        <v>4.37091730159429</v>
      </c>
      <c r="CY171" s="82">
        <f>'signal-per-mass-dry-weight'!CY171*100/'signal-per-mass-dry-weight'!CY$172</f>
        <v>4.13841092114619</v>
      </c>
      <c r="CZ171" s="82">
        <f>'signal-per-mass-dry-weight'!CZ171*100/'signal-per-mass-dry-weight'!CZ$172</f>
        <v>11.5294190324446</v>
      </c>
    </row>
    <row r="172" spans="1:104">
      <c r="A172" s="84" t="s">
        <v>533</v>
      </c>
      <c r="B172" s="85"/>
      <c r="C172" s="84" t="s">
        <v>533</v>
      </c>
      <c r="D172" s="97"/>
      <c r="E172" s="97"/>
      <c r="F172" s="97"/>
      <c r="G172" s="82">
        <f>'signal-per-mass-dry-weight'!G172*100/'signal-per-mass-dry-weight'!G$172</f>
        <v>100</v>
      </c>
      <c r="H172" s="82">
        <f>'signal-per-mass-dry-weight'!H172*100/'signal-per-mass-dry-weight'!H$172</f>
        <v>100</v>
      </c>
      <c r="I172" s="82">
        <f>'signal-per-mass-dry-weight'!I172*100/'signal-per-mass-dry-weight'!I$172</f>
        <v>100</v>
      </c>
      <c r="J172" s="82">
        <f>'signal-per-mass-dry-weight'!J172*100/'signal-per-mass-dry-weight'!J$172</f>
        <v>100</v>
      </c>
      <c r="K172" s="82">
        <f>'signal-per-mass-dry-weight'!K172*100/'signal-per-mass-dry-weight'!K$172</f>
        <v>100</v>
      </c>
      <c r="L172" s="82">
        <f>'signal-per-mass-dry-weight'!L172*100/'signal-per-mass-dry-weight'!L$172</f>
        <v>100</v>
      </c>
      <c r="M172" s="82">
        <f>'signal-per-mass-dry-weight'!M172*100/'signal-per-mass-dry-weight'!M$172</f>
        <v>100</v>
      </c>
      <c r="N172" s="82">
        <f>'signal-per-mass-dry-weight'!N172*100/'signal-per-mass-dry-weight'!N$172</f>
        <v>100</v>
      </c>
      <c r="O172" s="82">
        <f>'signal-per-mass-dry-weight'!O172*100/'signal-per-mass-dry-weight'!O$172</f>
        <v>100</v>
      </c>
      <c r="P172" s="82">
        <f>'signal-per-mass-dry-weight'!P172*100/'signal-per-mass-dry-weight'!P$172</f>
        <v>100</v>
      </c>
      <c r="Q172" s="116">
        <f t="shared" si="6"/>
        <v>100</v>
      </c>
      <c r="R172" s="117">
        <f t="shared" si="7"/>
        <v>4.736951571734e-15</v>
      </c>
      <c r="S172" s="66">
        <f t="shared" si="8"/>
        <v>4.736951571734e-17</v>
      </c>
      <c r="T172" s="82">
        <f>'signal-per-mass-dry-weight'!T172*100/'signal-per-mass-dry-weight'!T$172</f>
        <v>100</v>
      </c>
      <c r="U172" s="82">
        <f>'signal-per-mass-dry-weight'!U172*100/'signal-per-mass-dry-weight'!U$172</f>
        <v>100</v>
      </c>
      <c r="V172" s="82">
        <f>'signal-per-mass-dry-weight'!V172*100/'signal-per-mass-dry-weight'!V$172</f>
        <v>100</v>
      </c>
      <c r="W172" s="82">
        <f>'signal-per-mass-dry-weight'!W172*100/'signal-per-mass-dry-weight'!W$172</f>
        <v>100</v>
      </c>
      <c r="X172" s="82">
        <f>'signal-per-mass-dry-weight'!X172*100/'signal-per-mass-dry-weight'!X$172</f>
        <v>100</v>
      </c>
      <c r="Y172" s="82">
        <f>'signal-per-mass-dry-weight'!Y172*100/'signal-per-mass-dry-weight'!Y$172</f>
        <v>100</v>
      </c>
      <c r="Z172" s="82">
        <f>'signal-per-mass-dry-weight'!Z172*100/'signal-per-mass-dry-weight'!Z$172</f>
        <v>100</v>
      </c>
      <c r="AA172" s="82">
        <f>'signal-per-mass-dry-weight'!AA172*100/'signal-per-mass-dry-weight'!AA$172</f>
        <v>100</v>
      </c>
      <c r="AB172" s="82">
        <f>'signal-per-mass-dry-weight'!AB172*100/'signal-per-mass-dry-weight'!AB$172</f>
        <v>100</v>
      </c>
      <c r="AC172" s="82">
        <f>'signal-per-mass-dry-weight'!AC172*100/'signal-per-mass-dry-weight'!AC$172</f>
        <v>100</v>
      </c>
      <c r="AD172" s="82">
        <f>'signal-per-mass-dry-weight'!AD172*100/'signal-per-mass-dry-weight'!AD$172</f>
        <v>100</v>
      </c>
      <c r="AE172" s="82">
        <f>'signal-per-mass-dry-weight'!AE172*100/'signal-per-mass-dry-weight'!AE$172</f>
        <v>100</v>
      </c>
      <c r="AF172" s="82">
        <f>'signal-per-mass-dry-weight'!AF172*100/'signal-per-mass-dry-weight'!AF$172</f>
        <v>100</v>
      </c>
      <c r="AG172" s="82">
        <f>'signal-per-mass-dry-weight'!AG172*100/'signal-per-mass-dry-weight'!AG$172</f>
        <v>100</v>
      </c>
      <c r="AH172" s="82">
        <f>'signal-per-mass-dry-weight'!AH172*100/'signal-per-mass-dry-weight'!AH$172</f>
        <v>100</v>
      </c>
      <c r="AI172" s="82">
        <f>'signal-per-mass-dry-weight'!AI172*100/'signal-per-mass-dry-weight'!AI$172</f>
        <v>100</v>
      </c>
      <c r="AJ172" s="82">
        <f>'signal-per-mass-dry-weight'!AJ172*100/'signal-per-mass-dry-weight'!AJ$172</f>
        <v>100</v>
      </c>
      <c r="AK172" s="82">
        <f>'signal-per-mass-dry-weight'!AK172*100/'signal-per-mass-dry-weight'!AK$172</f>
        <v>100</v>
      </c>
      <c r="AL172" s="82">
        <f>'signal-per-mass-dry-weight'!AL172*100/'signal-per-mass-dry-weight'!AL$172</f>
        <v>100</v>
      </c>
      <c r="AM172" s="82">
        <f>'signal-per-mass-dry-weight'!AM172*100/'signal-per-mass-dry-weight'!AM$172</f>
        <v>100</v>
      </c>
      <c r="AN172" s="82">
        <f>'signal-per-mass-dry-weight'!AN172*100/'signal-per-mass-dry-weight'!AN$172</f>
        <v>100</v>
      </c>
      <c r="AO172" s="82">
        <f>'signal-per-mass-dry-weight'!AO172*100/'signal-per-mass-dry-weight'!AO$172</f>
        <v>100</v>
      </c>
      <c r="AP172" s="82">
        <f>'signal-per-mass-dry-weight'!AP172*100/'signal-per-mass-dry-weight'!AP$172</f>
        <v>100</v>
      </c>
      <c r="AQ172" s="82">
        <f>'signal-per-mass-dry-weight'!AQ172*100/'signal-per-mass-dry-weight'!AQ$172</f>
        <v>100</v>
      </c>
      <c r="AR172" s="82">
        <f>'signal-per-mass-dry-weight'!AR172*100/'signal-per-mass-dry-weight'!AR$172</f>
        <v>100</v>
      </c>
      <c r="AS172" s="82">
        <f>'signal-per-mass-dry-weight'!AS172*100/'signal-per-mass-dry-weight'!AS$172</f>
        <v>100</v>
      </c>
      <c r="AT172" s="82">
        <f>'signal-per-mass-dry-weight'!AT172*100/'signal-per-mass-dry-weight'!AT$172</f>
        <v>100</v>
      </c>
      <c r="AU172" s="82">
        <f>'signal-per-mass-dry-weight'!AU172*100/'signal-per-mass-dry-weight'!AU$172</f>
        <v>100</v>
      </c>
      <c r="AV172" s="82">
        <f>'signal-per-mass-dry-weight'!AV172*100/'signal-per-mass-dry-weight'!AV$172</f>
        <v>100</v>
      </c>
      <c r="AW172" s="82">
        <f>'signal-per-mass-dry-weight'!AW172*100/'signal-per-mass-dry-weight'!AW$172</f>
        <v>100</v>
      </c>
      <c r="AX172" s="82">
        <f>'signal-per-mass-dry-weight'!AX172*100/'signal-per-mass-dry-weight'!AX$172</f>
        <v>100</v>
      </c>
      <c r="AY172" s="82">
        <f>'signal-per-mass-dry-weight'!AY172*100/'signal-per-mass-dry-weight'!AY$172</f>
        <v>100</v>
      </c>
      <c r="AZ172" s="82">
        <f>'signal-per-mass-dry-weight'!AZ172*100/'signal-per-mass-dry-weight'!AZ$172</f>
        <v>100</v>
      </c>
      <c r="BA172" s="82">
        <f>'signal-per-mass-dry-weight'!BA172*100/'signal-per-mass-dry-weight'!BA$172</f>
        <v>100</v>
      </c>
      <c r="BB172" s="82">
        <f>'signal-per-mass-dry-weight'!BB172*100/'signal-per-mass-dry-weight'!BB$172</f>
        <v>100</v>
      </c>
      <c r="BC172" s="82">
        <f>'signal-per-mass-dry-weight'!BC172*100/'signal-per-mass-dry-weight'!BC$172</f>
        <v>100</v>
      </c>
      <c r="BD172" s="82">
        <f>'signal-per-mass-dry-weight'!BD172*100/'signal-per-mass-dry-weight'!BD$172</f>
        <v>100</v>
      </c>
      <c r="BE172" s="82">
        <f>'signal-per-mass-dry-weight'!BE172*100/'signal-per-mass-dry-weight'!BE$172</f>
        <v>100</v>
      </c>
      <c r="BF172" s="82">
        <f>'signal-per-mass-dry-weight'!BF172*100/'signal-per-mass-dry-weight'!BF$172</f>
        <v>100</v>
      </c>
      <c r="BG172" s="82">
        <f>'signal-per-mass-dry-weight'!BG172*100/'signal-per-mass-dry-weight'!BG$172</f>
        <v>100</v>
      </c>
      <c r="BH172" s="82">
        <f>'signal-per-mass-dry-weight'!BH172*100/'signal-per-mass-dry-weight'!BH$172</f>
        <v>100</v>
      </c>
      <c r="BI172" s="82">
        <f>'signal-per-mass-dry-weight'!BI172*100/'signal-per-mass-dry-weight'!BI$172</f>
        <v>100</v>
      </c>
      <c r="BJ172" s="82">
        <f>'signal-per-mass-dry-weight'!BJ172*100/'signal-per-mass-dry-weight'!BJ$172</f>
        <v>100</v>
      </c>
      <c r="BK172" s="82">
        <f>'signal-per-mass-dry-weight'!BK172*100/'signal-per-mass-dry-weight'!BK$172</f>
        <v>100</v>
      </c>
      <c r="BL172" s="82">
        <f>'signal-per-mass-dry-weight'!BL172*100/'signal-per-mass-dry-weight'!BL$172</f>
        <v>100</v>
      </c>
      <c r="BM172" s="122">
        <f>'signal-per-mass-dry-weight'!BM172*100/'signal-per-mass-dry-weight'!BM$172</f>
        <v>100</v>
      </c>
      <c r="BN172" s="82">
        <f>'signal-per-mass-dry-weight'!BN172*100/'signal-per-mass-dry-weight'!BN$172</f>
        <v>100</v>
      </c>
      <c r="BO172" s="82">
        <f>'signal-per-mass-dry-weight'!BO172*100/'signal-per-mass-dry-weight'!BO$172</f>
        <v>100</v>
      </c>
      <c r="BP172" s="82">
        <f>'signal-per-mass-dry-weight'!BP172*100/'signal-per-mass-dry-weight'!BP$172</f>
        <v>100</v>
      </c>
      <c r="BQ172" s="82">
        <f>'signal-per-mass-dry-weight'!BQ172*100/'signal-per-mass-dry-weight'!BQ$172</f>
        <v>100</v>
      </c>
      <c r="BR172" s="82">
        <f>'signal-per-mass-dry-weight'!BR172*100/'signal-per-mass-dry-weight'!BR$172</f>
        <v>100</v>
      </c>
      <c r="BS172" s="82">
        <f>'signal-per-mass-dry-weight'!BS172*100/'signal-per-mass-dry-weight'!BS$172</f>
        <v>100</v>
      </c>
      <c r="BT172" s="82">
        <f>'signal-per-mass-dry-weight'!BT172*100/'signal-per-mass-dry-weight'!BT$172</f>
        <v>100</v>
      </c>
      <c r="BU172" s="82">
        <f>'signal-per-mass-dry-weight'!BU172*100/'signal-per-mass-dry-weight'!BU$172</f>
        <v>100</v>
      </c>
      <c r="BV172" s="82">
        <f>'signal-per-mass-dry-weight'!BV172*100/'signal-per-mass-dry-weight'!BV$172</f>
        <v>100</v>
      </c>
      <c r="BW172" s="82">
        <f>'signal-per-mass-dry-weight'!BW172*100/'signal-per-mass-dry-weight'!BW$172</f>
        <v>100</v>
      </c>
      <c r="BX172" s="82">
        <f>'signal-per-mass-dry-weight'!BX172*100/'signal-per-mass-dry-weight'!BX$172</f>
        <v>100</v>
      </c>
      <c r="BY172" s="82">
        <f>'signal-per-mass-dry-weight'!BY172*100/'signal-per-mass-dry-weight'!BY$172</f>
        <v>100</v>
      </c>
      <c r="BZ172" s="82">
        <f>'signal-per-mass-dry-weight'!BZ172*100/'signal-per-mass-dry-weight'!BZ$172</f>
        <v>100</v>
      </c>
      <c r="CA172" s="82">
        <f>'signal-per-mass-dry-weight'!CA172*100/'signal-per-mass-dry-weight'!CA$172</f>
        <v>100</v>
      </c>
      <c r="CB172" s="82">
        <f>'signal-per-mass-dry-weight'!CB172*100/'signal-per-mass-dry-weight'!CB$172</f>
        <v>100</v>
      </c>
      <c r="CC172" s="82">
        <f>'signal-per-mass-dry-weight'!CC172*100/'signal-per-mass-dry-weight'!CC$172</f>
        <v>100</v>
      </c>
      <c r="CD172" s="82">
        <f>'signal-per-mass-dry-weight'!CD172*100/'signal-per-mass-dry-weight'!CD$172</f>
        <v>100</v>
      </c>
      <c r="CE172" s="82">
        <f>'signal-per-mass-dry-weight'!CE172*100/'signal-per-mass-dry-weight'!CE$172</f>
        <v>100</v>
      </c>
      <c r="CF172" s="82">
        <f>'signal-per-mass-dry-weight'!CF172*100/'signal-per-mass-dry-weight'!CF$172</f>
        <v>100</v>
      </c>
      <c r="CG172" s="82">
        <f>'signal-per-mass-dry-weight'!CG172*100/'signal-per-mass-dry-weight'!CG$172</f>
        <v>100</v>
      </c>
      <c r="CH172" s="82">
        <f>'signal-per-mass-dry-weight'!CH172*100/'signal-per-mass-dry-weight'!CH$172</f>
        <v>100</v>
      </c>
      <c r="CI172" s="82">
        <f>'signal-per-mass-dry-weight'!CI172*100/'signal-per-mass-dry-weight'!CI$172</f>
        <v>100</v>
      </c>
      <c r="CJ172" s="82">
        <f>'signal-per-mass-dry-weight'!CJ172*100/'signal-per-mass-dry-weight'!CJ$172</f>
        <v>100</v>
      </c>
      <c r="CK172" s="82">
        <f>'signal-per-mass-dry-weight'!CK172*100/'signal-per-mass-dry-weight'!CK$172</f>
        <v>100</v>
      </c>
      <c r="CL172" s="82">
        <f>'signal-per-mass-dry-weight'!CL172*100/'signal-per-mass-dry-weight'!CL$172</f>
        <v>100</v>
      </c>
      <c r="CM172" s="82">
        <f>'signal-per-mass-dry-weight'!CM172*100/'signal-per-mass-dry-weight'!CM$172</f>
        <v>100</v>
      </c>
      <c r="CN172" s="82">
        <f>'signal-per-mass-dry-weight'!CN172*100/'signal-per-mass-dry-weight'!CN$172</f>
        <v>100</v>
      </c>
      <c r="CO172" s="82">
        <f>'signal-per-mass-dry-weight'!CO172*100/'signal-per-mass-dry-weight'!CO$172</f>
        <v>100</v>
      </c>
      <c r="CP172" s="82">
        <f>'signal-per-mass-dry-weight'!CP172*100/'signal-per-mass-dry-weight'!CP$172</f>
        <v>100</v>
      </c>
      <c r="CQ172" s="82">
        <f>'signal-per-mass-dry-weight'!CQ172*100/'signal-per-mass-dry-weight'!CQ$172</f>
        <v>100</v>
      </c>
      <c r="CR172" s="82">
        <f>'signal-per-mass-dry-weight'!CR172*100/'signal-per-mass-dry-weight'!CR$172</f>
        <v>100</v>
      </c>
      <c r="CS172" s="82">
        <f>'signal-per-mass-dry-weight'!CS172*100/'signal-per-mass-dry-weight'!CS$172</f>
        <v>100</v>
      </c>
      <c r="CT172" s="82">
        <f>'signal-per-mass-dry-weight'!CT172*100/'signal-per-mass-dry-weight'!CT$172</f>
        <v>100</v>
      </c>
      <c r="CU172" s="82">
        <f>'signal-per-mass-dry-weight'!CU172*100/'signal-per-mass-dry-weight'!CU$172</f>
        <v>100</v>
      </c>
      <c r="CV172" s="82">
        <f>'signal-per-mass-dry-weight'!CV172*100/'signal-per-mass-dry-weight'!CV$172</f>
        <v>100</v>
      </c>
      <c r="CW172" s="82">
        <f>'signal-per-mass-dry-weight'!CW172*100/'signal-per-mass-dry-weight'!CW$172</f>
        <v>100</v>
      </c>
      <c r="CX172" s="82">
        <f>'signal-per-mass-dry-weight'!CX172*100/'signal-per-mass-dry-weight'!CX$172</f>
        <v>100</v>
      </c>
      <c r="CY172" s="82">
        <f>'signal-per-mass-dry-weight'!CY172*100/'signal-per-mass-dry-weight'!CY$172</f>
        <v>100</v>
      </c>
      <c r="CZ172" s="82">
        <f>'signal-per-mass-dry-weight'!CZ172*100/'signal-per-mass-dry-weight'!CZ$172</f>
        <v>100</v>
      </c>
    </row>
  </sheetData>
  <conditionalFormatting sqref="S5:S172">
    <cfRule type="cellIs" dxfId="0" priority="1" operator="lessThan">
      <formula>0.3</formula>
    </cfRule>
  </conditionalFormatting>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M172"/>
  <sheetViews>
    <sheetView workbookViewId="0">
      <selection activeCell="A1" sqref="A1"/>
    </sheetView>
  </sheetViews>
  <sheetFormatPr defaultColWidth="9" defaultRowHeight="13.2"/>
  <cols>
    <col min="3" max="3" width="13.712962962963" customWidth="1"/>
    <col min="4" max="6" width="3.13888888888889" customWidth="1"/>
    <col min="19" max="19" width="27.5740740740741" customWidth="1"/>
  </cols>
  <sheetData>
    <row r="1" ht="118.8" spans="1:20">
      <c r="A1" s="89" t="s">
        <v>558</v>
      </c>
      <c r="E1" s="106"/>
      <c r="Q1" s="110" t="s">
        <v>559</v>
      </c>
      <c r="S1" s="111" t="s">
        <v>535</v>
      </c>
      <c r="T1" s="110" t="s">
        <v>559</v>
      </c>
    </row>
    <row r="2" ht="15.6" spans="1:4">
      <c r="A2" s="107" t="s">
        <v>560</v>
      </c>
      <c r="D2" s="108" t="s">
        <v>559</v>
      </c>
    </row>
    <row r="3" spans="1:104">
      <c r="A3" s="109"/>
      <c r="D3" s="69" t="s">
        <v>561</v>
      </c>
      <c r="Q3" s="112" t="s">
        <v>537</v>
      </c>
      <c r="T3" s="113" t="s">
        <v>266</v>
      </c>
      <c r="U3" s="113" t="s">
        <v>269</v>
      </c>
      <c r="V3" s="113" t="s">
        <v>272</v>
      </c>
      <c r="W3" s="113" t="s">
        <v>275</v>
      </c>
      <c r="X3" s="113" t="s">
        <v>278</v>
      </c>
      <c r="Y3" s="113" t="s">
        <v>281</v>
      </c>
      <c r="Z3" s="113" t="s">
        <v>283</v>
      </c>
      <c r="AA3" s="113" t="s">
        <v>288</v>
      </c>
      <c r="AB3" s="113" t="s">
        <v>292</v>
      </c>
      <c r="AC3" s="113" t="s">
        <v>294</v>
      </c>
      <c r="AD3" s="113" t="s">
        <v>296</v>
      </c>
      <c r="AE3" s="113" t="s">
        <v>298</v>
      </c>
      <c r="AF3" s="113" t="s">
        <v>300</v>
      </c>
      <c r="AG3" s="113" t="s">
        <v>302</v>
      </c>
      <c r="AH3" s="113" t="s">
        <v>305</v>
      </c>
      <c r="AI3" s="113" t="s">
        <v>308</v>
      </c>
      <c r="AJ3" s="113" t="s">
        <v>311</v>
      </c>
      <c r="AK3" s="113" t="s">
        <v>314</v>
      </c>
      <c r="AL3" s="113" t="s">
        <v>316</v>
      </c>
      <c r="AM3" s="113" t="s">
        <v>318</v>
      </c>
      <c r="AN3" s="113" t="s">
        <v>320</v>
      </c>
      <c r="AO3" s="113" t="s">
        <v>322</v>
      </c>
      <c r="AP3" s="113" t="s">
        <v>324</v>
      </c>
      <c r="AQ3" s="113" t="s">
        <v>326</v>
      </c>
      <c r="AR3" s="113" t="s">
        <v>328</v>
      </c>
      <c r="AS3" s="113" t="s">
        <v>330</v>
      </c>
      <c r="AT3" s="113" t="s">
        <v>332</v>
      </c>
      <c r="AU3" s="113" t="s">
        <v>334</v>
      </c>
      <c r="AV3" s="113" t="s">
        <v>336</v>
      </c>
      <c r="AW3" s="113" t="s">
        <v>338</v>
      </c>
      <c r="AX3" s="113" t="s">
        <v>340</v>
      </c>
      <c r="AY3" s="113" t="s">
        <v>342</v>
      </c>
      <c r="AZ3" s="113" t="s">
        <v>344</v>
      </c>
      <c r="BA3" s="113" t="s">
        <v>346</v>
      </c>
      <c r="BB3" s="113" t="s">
        <v>348</v>
      </c>
      <c r="BC3" s="113" t="s">
        <v>350</v>
      </c>
      <c r="BD3" s="113" t="s">
        <v>352</v>
      </c>
      <c r="BE3" s="113" t="s">
        <v>354</v>
      </c>
      <c r="BF3" s="113" t="s">
        <v>356</v>
      </c>
      <c r="BG3" s="113" t="s">
        <v>358</v>
      </c>
      <c r="BH3" s="113" t="s">
        <v>360</v>
      </c>
      <c r="BI3" s="113" t="s">
        <v>362</v>
      </c>
      <c r="BJ3" s="113" t="s">
        <v>364</v>
      </c>
      <c r="BK3" s="113" t="s">
        <v>366</v>
      </c>
      <c r="BL3" s="113" t="s">
        <v>368</v>
      </c>
      <c r="BM3" s="118" t="s">
        <v>370</v>
      </c>
      <c r="BN3" s="113" t="s">
        <v>372</v>
      </c>
      <c r="BO3" s="113" t="s">
        <v>374</v>
      </c>
      <c r="BP3" s="113" t="s">
        <v>376</v>
      </c>
      <c r="BQ3" s="113" t="s">
        <v>378</v>
      </c>
      <c r="BR3" s="113" t="s">
        <v>380</v>
      </c>
      <c r="BS3" s="113" t="s">
        <v>382</v>
      </c>
      <c r="BT3" s="113" t="s">
        <v>384</v>
      </c>
      <c r="BU3" s="113" t="s">
        <v>386</v>
      </c>
      <c r="BV3" s="113" t="s">
        <v>388</v>
      </c>
      <c r="BW3" s="113" t="s">
        <v>390</v>
      </c>
      <c r="BX3" s="113" t="s">
        <v>392</v>
      </c>
      <c r="BY3" s="113" t="s">
        <v>394</v>
      </c>
      <c r="BZ3" s="113" t="s">
        <v>396</v>
      </c>
      <c r="CA3" s="113" t="s">
        <v>398</v>
      </c>
      <c r="CB3" s="113" t="s">
        <v>400</v>
      </c>
      <c r="CC3" s="113" t="s">
        <v>402</v>
      </c>
      <c r="CD3" s="113" t="s">
        <v>404</v>
      </c>
      <c r="CE3" s="113" t="s">
        <v>406</v>
      </c>
      <c r="CF3" s="113" t="s">
        <v>408</v>
      </c>
      <c r="CG3" s="113" t="s">
        <v>410</v>
      </c>
      <c r="CH3" s="113" t="s">
        <v>412</v>
      </c>
      <c r="CI3" s="113" t="s">
        <v>414</v>
      </c>
      <c r="CJ3" s="113" t="s">
        <v>416</v>
      </c>
      <c r="CK3" s="113" t="s">
        <v>418</v>
      </c>
      <c r="CL3" s="113" t="s">
        <v>420</v>
      </c>
      <c r="CM3" s="113" t="s">
        <v>422</v>
      </c>
      <c r="CN3" s="113" t="s">
        <v>424</v>
      </c>
      <c r="CO3" s="113" t="s">
        <v>426</v>
      </c>
      <c r="CP3" s="113" t="s">
        <v>428</v>
      </c>
      <c r="CQ3" s="113" t="s">
        <v>430</v>
      </c>
      <c r="CR3" s="113" t="s">
        <v>432</v>
      </c>
      <c r="CS3" s="113" t="s">
        <v>434</v>
      </c>
      <c r="CT3" s="113" t="s">
        <v>436</v>
      </c>
      <c r="CU3" s="113" t="s">
        <v>438</v>
      </c>
      <c r="CV3" s="113" t="s">
        <v>440</v>
      </c>
      <c r="CW3" s="113" t="s">
        <v>442</v>
      </c>
      <c r="CX3" s="113" t="s">
        <v>444</v>
      </c>
      <c r="CY3" s="113" t="s">
        <v>446</v>
      </c>
      <c r="CZ3" s="113" t="s">
        <v>448</v>
      </c>
    </row>
    <row r="4" s="86" customFormat="1" spans="1:117">
      <c r="A4" s="73" t="str">
        <f>'imported data from Web Calc'!A3</f>
        <v>Mass</v>
      </c>
      <c r="B4" s="73" t="str">
        <f>'imported data from Web Calc'!B3</f>
        <v>Compound Formula</v>
      </c>
      <c r="C4" s="73" t="str">
        <f>'imported data from Web Calc'!C3</f>
        <v>Compound Name</v>
      </c>
      <c r="D4" s="95" t="str">
        <f>'background subtraction'!DJ4</f>
        <v>QC01</v>
      </c>
      <c r="E4" s="95" t="str">
        <f>'background subtraction'!DK4</f>
        <v>QC02</v>
      </c>
      <c r="F4" s="95" t="str">
        <f>'background subtraction'!DL4</f>
        <v>QC03</v>
      </c>
      <c r="G4" s="77" t="str">
        <f>'background subtraction'!DM4</f>
        <v>QC04</v>
      </c>
      <c r="H4" s="77" t="str">
        <f>'background subtraction'!DX4</f>
        <v>QC05</v>
      </c>
      <c r="I4" s="77" t="str">
        <f>'background subtraction'!EI4</f>
        <v>QC06</v>
      </c>
      <c r="J4" s="77" t="str">
        <f>'background subtraction'!ET4</f>
        <v>QC07</v>
      </c>
      <c r="K4" s="77" t="str">
        <f>'background subtraction'!FE4</f>
        <v>QC08</v>
      </c>
      <c r="L4" s="77" t="str">
        <f>'background subtraction'!FP4</f>
        <v>QC09</v>
      </c>
      <c r="M4" s="77" t="str">
        <f>'background subtraction'!GA4</f>
        <v>QC10</v>
      </c>
      <c r="N4" s="77" t="str">
        <f>'background subtraction'!GL4</f>
        <v>QC11</v>
      </c>
      <c r="O4" s="77" t="str">
        <f>'background subtraction'!GW4</f>
        <v>QC12</v>
      </c>
      <c r="P4" s="77" t="str">
        <f>'background subtraction'!HC4</f>
        <v>QC13</v>
      </c>
      <c r="Q4" s="112" t="s">
        <v>555</v>
      </c>
      <c r="R4" s="112" t="s">
        <v>556</v>
      </c>
      <c r="S4" s="114" t="s">
        <v>557</v>
      </c>
      <c r="T4" s="73" t="str">
        <f>'background subtraction'!DN4</f>
        <v>sample01</v>
      </c>
      <c r="U4" s="73" t="str">
        <f>'background subtraction'!FT4</f>
        <v>sample02</v>
      </c>
      <c r="V4" s="73" t="str">
        <f>'background subtraction'!FX4</f>
        <v>sample03</v>
      </c>
      <c r="W4" s="73" t="str">
        <f>'background subtraction'!GB4</f>
        <v>sample04</v>
      </c>
      <c r="X4" s="73" t="str">
        <f>'background subtraction'!GJ4</f>
        <v>sample05</v>
      </c>
      <c r="Y4" s="73" t="str">
        <f>'background subtraction'!DO4</f>
        <v>sample06</v>
      </c>
      <c r="Z4" s="73" t="str">
        <f>'background subtraction'!EF4</f>
        <v>sample07</v>
      </c>
      <c r="AA4" s="73" t="str">
        <f>'background subtraction'!EX4</f>
        <v>sample08</v>
      </c>
      <c r="AB4" s="73" t="str">
        <f>'background subtraction'!FO4</f>
        <v>sample09</v>
      </c>
      <c r="AC4" s="73" t="str">
        <f>'background subtraction'!GK4</f>
        <v>sample10</v>
      </c>
      <c r="AD4" s="73" t="str">
        <f>'background subtraction'!DP4</f>
        <v>sample11</v>
      </c>
      <c r="AE4" s="73" t="str">
        <f>'background subtraction'!EG4</f>
        <v>sample12</v>
      </c>
      <c r="AF4" s="73" t="str">
        <f>'background subtraction'!EY4</f>
        <v>sample13</v>
      </c>
      <c r="AG4" s="73" t="str">
        <f>'background subtraction'!FQ4</f>
        <v>sample14</v>
      </c>
      <c r="AH4" s="73" t="str">
        <f>'background subtraction'!GM4</f>
        <v>sample15</v>
      </c>
      <c r="AI4" s="73" t="str">
        <f>'background subtraction'!DQ4</f>
        <v>sample16</v>
      </c>
      <c r="AJ4" s="73" t="str">
        <f>'background subtraction'!EH4</f>
        <v>sample17</v>
      </c>
      <c r="AK4" s="73" t="str">
        <f>'background subtraction'!EZ4</f>
        <v>sample18</v>
      </c>
      <c r="AL4" s="73" t="str">
        <f>'background subtraction'!FR4</f>
        <v>sample19</v>
      </c>
      <c r="AM4" s="73" t="str">
        <f>'background subtraction'!GR4</f>
        <v>sample20</v>
      </c>
      <c r="AN4" s="73" t="str">
        <f>'background subtraction'!DR4</f>
        <v>sample21</v>
      </c>
      <c r="AO4" s="73" t="str">
        <f>'background subtraction'!EJ4</f>
        <v>sample22</v>
      </c>
      <c r="AP4" s="73" t="str">
        <f>'background subtraction'!FA4</f>
        <v>sample23</v>
      </c>
      <c r="AQ4" s="73" t="str">
        <f>'background subtraction'!FS4</f>
        <v>sample24</v>
      </c>
      <c r="AR4" s="73" t="str">
        <f>'background subtraction'!GS4</f>
        <v>sample25</v>
      </c>
      <c r="AS4" s="73" t="str">
        <f>'background subtraction'!DS4</f>
        <v>sample26</v>
      </c>
      <c r="AT4" s="73" t="str">
        <f>'background subtraction'!EK4</f>
        <v>sample27</v>
      </c>
      <c r="AU4" s="73" t="str">
        <f>'background subtraction'!FB4</f>
        <v>sample28</v>
      </c>
      <c r="AV4" s="73" t="str">
        <f>'background subtraction'!FU4</f>
        <v>sample29</v>
      </c>
      <c r="AW4" s="73" t="str">
        <f>'background subtraction'!GT4</f>
        <v>sample30</v>
      </c>
      <c r="AX4" s="73" t="str">
        <f>'background subtraction'!DT4</f>
        <v>sample31</v>
      </c>
      <c r="AY4" s="73" t="str">
        <f>'background subtraction'!EL4</f>
        <v>sample32</v>
      </c>
      <c r="AZ4" s="73" t="str">
        <f>'background subtraction'!FC4</f>
        <v>sample33</v>
      </c>
      <c r="BA4" s="73" t="str">
        <f>'background subtraction'!FV4</f>
        <v>sample34</v>
      </c>
      <c r="BB4" s="73" t="str">
        <f>'background subtraction'!GN4</f>
        <v>sample35</v>
      </c>
      <c r="BC4" s="73" t="str">
        <f>'background subtraction'!DU4</f>
        <v>sample36</v>
      </c>
      <c r="BD4" s="73" t="str">
        <f>'background subtraction'!EM4</f>
        <v>sample37</v>
      </c>
      <c r="BE4" s="73" t="str">
        <f>'background subtraction'!FD4</f>
        <v>sample38</v>
      </c>
      <c r="BF4" s="73" t="str">
        <f>'background subtraction'!FW4</f>
        <v>sample39</v>
      </c>
      <c r="BG4" s="73" t="str">
        <f>'background subtraction'!GO4</f>
        <v>sample40</v>
      </c>
      <c r="BH4" s="73" t="str">
        <f>'background subtraction'!DV4</f>
        <v>sample41</v>
      </c>
      <c r="BI4" s="73" t="str">
        <f>'background subtraction'!EN4</f>
        <v>sample42</v>
      </c>
      <c r="BJ4" s="73" t="str">
        <f>'background subtraction'!FF4</f>
        <v>sample43</v>
      </c>
      <c r="BK4" s="73" t="str">
        <f>'background subtraction'!FY4</f>
        <v>sample44</v>
      </c>
      <c r="BL4" s="73" t="str">
        <f>'background subtraction'!GP4</f>
        <v>sample45</v>
      </c>
      <c r="BM4" s="73" t="str">
        <f>'background subtraction'!DW4</f>
        <v>sample46</v>
      </c>
      <c r="BN4" s="73" t="str">
        <f>'background subtraction'!EO4</f>
        <v>sample47</v>
      </c>
      <c r="BO4" s="73" t="str">
        <f>'background subtraction'!FG4</f>
        <v>sample48</v>
      </c>
      <c r="BP4" s="73" t="str">
        <f>'background subtraction'!FZ4</f>
        <v>sample49</v>
      </c>
      <c r="BQ4" s="73" t="str">
        <f>'background subtraction'!GQ4</f>
        <v>sample50</v>
      </c>
      <c r="BR4" s="73" t="str">
        <f>'background subtraction'!DY4</f>
        <v>sample51</v>
      </c>
      <c r="BS4" s="73" t="str">
        <f>'background subtraction'!EP4</f>
        <v>sample52</v>
      </c>
      <c r="BT4" s="73" t="str">
        <f>'background subtraction'!FH4</f>
        <v>sample53</v>
      </c>
      <c r="BU4" s="73" t="str">
        <f>'background subtraction'!GC4</f>
        <v>sample54</v>
      </c>
      <c r="BV4" s="73" t="str">
        <f>'background subtraction'!GU4</f>
        <v>sample55</v>
      </c>
      <c r="BW4" s="73" t="str">
        <f>'background subtraction'!DZ4</f>
        <v>sample56</v>
      </c>
      <c r="BX4" s="73" t="str">
        <f>'background subtraction'!EQ4</f>
        <v>sample57</v>
      </c>
      <c r="BY4" s="73" t="str">
        <f>'background subtraction'!FI4</f>
        <v>sample58</v>
      </c>
      <c r="BZ4" s="73" t="str">
        <f>'background subtraction'!GD4</f>
        <v>sample59</v>
      </c>
      <c r="CA4" s="73" t="str">
        <f>'background subtraction'!GV4</f>
        <v>sample60</v>
      </c>
      <c r="CB4" s="73" t="str">
        <f>'background subtraction'!EA4</f>
        <v>sample61</v>
      </c>
      <c r="CC4" s="73" t="str">
        <f>'background subtraction'!ER4</f>
        <v>sample62</v>
      </c>
      <c r="CD4" s="73" t="str">
        <f>'background subtraction'!FJ4</f>
        <v>sample63</v>
      </c>
      <c r="CE4" s="73" t="str">
        <f>'background subtraction'!GE4</f>
        <v>sample64</v>
      </c>
      <c r="CF4" s="73" t="str">
        <f>'background subtraction'!GX4</f>
        <v>sample65</v>
      </c>
      <c r="CG4" s="73" t="str">
        <f>'background subtraction'!EB4</f>
        <v>sample66</v>
      </c>
      <c r="CH4" s="73" t="str">
        <f>'background subtraction'!ES4</f>
        <v>sample67</v>
      </c>
      <c r="CI4" s="73" t="str">
        <f>'background subtraction'!FK4</f>
        <v>sample68</v>
      </c>
      <c r="CJ4" s="73" t="str">
        <f>'background subtraction'!GF4</f>
        <v>sample69</v>
      </c>
      <c r="CK4" s="73" t="str">
        <f>'background subtraction'!GY4</f>
        <v>sample70</v>
      </c>
      <c r="CL4" s="73" t="str">
        <f>'background subtraction'!EC4</f>
        <v>sample71</v>
      </c>
      <c r="CM4" s="73" t="str">
        <f>'background subtraction'!EU4</f>
        <v>sample72</v>
      </c>
      <c r="CN4" s="73" t="str">
        <f>'background subtraction'!FL4</f>
        <v>sample73</v>
      </c>
      <c r="CO4" s="73" t="str">
        <f>'background subtraction'!GG4</f>
        <v>sample74</v>
      </c>
      <c r="CP4" s="73" t="str">
        <f>'background subtraction'!GZ4</f>
        <v>sample75</v>
      </c>
      <c r="CQ4" s="73" t="str">
        <f>'background subtraction'!ED4</f>
        <v>sample76</v>
      </c>
      <c r="CR4" s="73" t="str">
        <f>'background subtraction'!EV4</f>
        <v>sample77</v>
      </c>
      <c r="CS4" s="73" t="str">
        <f>'background subtraction'!FM4</f>
        <v>sample78</v>
      </c>
      <c r="CT4" s="73" t="str">
        <f>'background subtraction'!GH4</f>
        <v>sample79</v>
      </c>
      <c r="CU4" s="73" t="str">
        <f>'background subtraction'!HA4</f>
        <v>sample80</v>
      </c>
      <c r="CV4" s="73" t="str">
        <f>'background subtraction'!EE4</f>
        <v>sample81</v>
      </c>
      <c r="CW4" s="73" t="str">
        <f>'background subtraction'!EW4</f>
        <v>sample82</v>
      </c>
      <c r="CX4" s="73" t="str">
        <f>'background subtraction'!FN4</f>
        <v>sample83</v>
      </c>
      <c r="CY4" s="73" t="str">
        <f>'background subtraction'!GI4</f>
        <v>sample84</v>
      </c>
      <c r="CZ4" s="73" t="str">
        <f>'background subtraction'!HB4</f>
        <v>sample85</v>
      </c>
      <c r="DA4" s="73"/>
      <c r="DB4" s="73"/>
      <c r="DC4" s="73"/>
      <c r="DD4" s="73"/>
      <c r="DE4" s="73"/>
      <c r="DF4" s="73"/>
      <c r="DG4" s="73"/>
      <c r="DH4" s="73"/>
      <c r="DI4" s="73"/>
      <c r="DJ4" s="73"/>
      <c r="DK4" s="73"/>
      <c r="DL4" s="73"/>
      <c r="DM4" s="73"/>
    </row>
    <row r="5" spans="1:104">
      <c r="A5">
        <f>'imported data from Web Calc'!A4</f>
        <v>926.6</v>
      </c>
      <c r="B5" t="str">
        <f>'imported data from Web Calc'!B4</f>
        <v>C49H80O15</v>
      </c>
      <c r="C5" s="61" t="str">
        <f>'imported data from Web Calc'!C4</f>
        <v>DGDG(34:6)</v>
      </c>
      <c r="D5" s="96"/>
      <c r="E5" s="96"/>
      <c r="F5" s="96"/>
      <c r="G5" s="66">
        <f>'amount-analyzed sorted'!G5*0.001/'amount-analyzed sorted'!G$2*1.5/'amount-analyzed sorted'!G$3</f>
        <v>0</v>
      </c>
      <c r="H5" s="66">
        <f>'amount-analyzed sorted'!H5*0.001/'amount-analyzed sorted'!H$2*1.5/'amount-analyzed sorted'!H$3</f>
        <v>0.00460077538401138</v>
      </c>
      <c r="I5" s="66">
        <f>'amount-analyzed sorted'!I5*0.001/'amount-analyzed sorted'!I$2*1.5/'amount-analyzed sorted'!I$3</f>
        <v>0.00184031015360455</v>
      </c>
      <c r="J5" s="66">
        <f>'amount-analyzed sorted'!J5*0.001/'amount-analyzed sorted'!J$2*1.5/'amount-analyzed sorted'!J$3</f>
        <v>0</v>
      </c>
      <c r="K5" s="66">
        <f>'amount-analyzed sorted'!K5*0.001/'amount-analyzed sorted'!K$2*1.5/'amount-analyzed sorted'!K$3</f>
        <v>0</v>
      </c>
      <c r="L5" s="66">
        <f>'amount-analyzed sorted'!L5*0.001/'amount-analyzed sorted'!L$2*1.5/'amount-analyzed sorted'!L$3</f>
        <v>0.00184031015360455</v>
      </c>
      <c r="M5" s="66">
        <f>'amount-analyzed sorted'!M5*0.001/'amount-analyzed sorted'!M$2*1.5/'amount-analyzed sorted'!M$3</f>
        <v>0.00138023261520342</v>
      </c>
      <c r="N5" s="66">
        <f>'amount-analyzed sorted'!N5*0.001/'amount-analyzed sorted'!N$2*1.5/'amount-analyzed sorted'!N$3</f>
        <v>0</v>
      </c>
      <c r="O5" s="66">
        <f>'amount-analyzed sorted'!O5*0.001/'amount-analyzed sorted'!O$2*1.5/'amount-analyzed sorted'!O$3</f>
        <v>0.00184031015360455</v>
      </c>
      <c r="P5" s="66">
        <f>'amount-analyzed sorted'!P5*0.001/'amount-analyzed sorted'!P$2*1.5/'amount-analyzed sorted'!P$3</f>
        <v>0.00230038769200569</v>
      </c>
      <c r="Q5" s="66">
        <f>AVERAGE(G5:P5)</f>
        <v>0.00138023261520342</v>
      </c>
      <c r="R5" s="115">
        <f>STDEV(G5:P5)</f>
        <v>0.00147096957455487</v>
      </c>
      <c r="S5" s="66">
        <f>R5/Q5</f>
        <v>1.06574033851394</v>
      </c>
      <c r="T5" s="66">
        <f>'amount-analyzed sorted'!R5*0.001/'amount-analyzed sorted'!R$2*1.5/'amount-analyzed sorted'!R$3</f>
        <v>0.00896001006036217</v>
      </c>
      <c r="U5" s="66">
        <f>'amount-analyzed sorted'!S5*0.001/'amount-analyzed sorted'!S$2*1.5/'amount-analyzed sorted'!S$3</f>
        <v>0.00497054491899853</v>
      </c>
      <c r="V5" s="66">
        <f>'amount-analyzed sorted'!T5*0.001/'amount-analyzed sorted'!T$2*1.5/'amount-analyzed sorted'!T$3</f>
        <v>0.00260308204914619</v>
      </c>
      <c r="W5" s="66">
        <f>'amount-analyzed sorted'!U5*0.001/'amount-analyzed sorted'!U$2*1.5/'amount-analyzed sorted'!U$3</f>
        <v>0</v>
      </c>
      <c r="X5" s="66">
        <f>'amount-analyzed sorted'!V5*0.001/'amount-analyzed sorted'!V$2*1.5/'amount-analyzed sorted'!V$3</f>
        <v>0.00240015360983103</v>
      </c>
      <c r="Y5" s="66">
        <f>'amount-analyzed sorted'!W5*0.001/'amount-analyzed sorted'!W$2*1.5/'amount-analyzed sorted'!W$3</f>
        <v>0.00222103766879886</v>
      </c>
      <c r="Z5" s="66">
        <f>'amount-analyzed sorted'!X5*0.001/'amount-analyzed sorted'!X$2*1.5/'amount-analyzed sorted'!X$3</f>
        <v>0</v>
      </c>
      <c r="AA5" s="66">
        <f>'amount-analyzed sorted'!Y5*0.001/'amount-analyzed sorted'!Y$2*1.5/'amount-analyzed sorted'!Y$3</f>
        <v>0</v>
      </c>
      <c r="AB5" s="66">
        <f>'amount-analyzed sorted'!Z5*0.001/'amount-analyzed sorted'!Z$2*1.5/'amount-analyzed sorted'!Z$3</f>
        <v>0</v>
      </c>
      <c r="AC5" s="66">
        <f>'amount-analyzed sorted'!AA5*0.001/'amount-analyzed sorted'!AA$2*1.5/'amount-analyzed sorted'!AA$3</f>
        <v>0</v>
      </c>
      <c r="AD5" s="66">
        <f>'amount-analyzed sorted'!AB5*0.001/'amount-analyzed sorted'!AB$2*1.5/'amount-analyzed sorted'!AB$3</f>
        <v>0.00270289750612657</v>
      </c>
      <c r="AE5" s="66">
        <f>'amount-analyzed sorted'!AC5*0.001/'amount-analyzed sorted'!AC$2*1.5/'amount-analyzed sorted'!AC$3</f>
        <v>0.00331028394880094</v>
      </c>
      <c r="AF5" s="66">
        <f>'amount-analyzed sorted'!AD5*0.001/'amount-analyzed sorted'!AD$2*1.5/'amount-analyzed sorted'!AD$3</f>
        <v>0.00229526257803893</v>
      </c>
      <c r="AG5" s="66">
        <f>'amount-analyzed sorted'!AE5*0.001/'amount-analyzed sorted'!AE$2*1.5/'amount-analyzed sorted'!AE$3</f>
        <v>0</v>
      </c>
      <c r="AH5" s="66">
        <f>'amount-analyzed sorted'!AF5*0.001/'amount-analyzed sorted'!AF$2*1.5/'amount-analyzed sorted'!AF$3</f>
        <v>0</v>
      </c>
      <c r="AI5" s="66">
        <f>'amount-analyzed sorted'!AG5*0.001/'amount-analyzed sorted'!AG$2*1.5/'amount-analyzed sorted'!AG$3</f>
        <v>0</v>
      </c>
      <c r="AJ5" s="66">
        <f>'amount-analyzed sorted'!AH5*0.001/'amount-analyzed sorted'!AH$2*1.5/'amount-analyzed sorted'!AH$3</f>
        <v>0</v>
      </c>
      <c r="AK5" s="66">
        <f>'amount-analyzed sorted'!AI5*0.001/'amount-analyzed sorted'!AI$2*1.5/'amount-analyzed sorted'!AI$3</f>
        <v>0</v>
      </c>
      <c r="AL5" s="66">
        <f>'amount-analyzed sorted'!AJ5*0.001/'amount-analyzed sorted'!AJ$2*1.5/'amount-analyzed sorted'!AJ$3</f>
        <v>0.00131302521008403</v>
      </c>
      <c r="AM5" s="66">
        <f>'amount-analyzed sorted'!AK5*0.001/'amount-analyzed sorted'!AK$2*1.5/'amount-analyzed sorted'!AK$3</f>
        <v>0.00151975683890578</v>
      </c>
      <c r="AN5" s="66">
        <f>'amount-analyzed sorted'!AL5*0.001/'amount-analyzed sorted'!AL$2*1.5/'amount-analyzed sorted'!AL$3</f>
        <v>0.00590551181102362</v>
      </c>
      <c r="AO5" s="66">
        <f>'amount-analyzed sorted'!AM5*0.001/'amount-analyzed sorted'!AM$2*1.5/'amount-analyzed sorted'!AM$3</f>
        <v>0</v>
      </c>
      <c r="AP5" s="66">
        <f>'amount-analyzed sorted'!AN5*0.001/'amount-analyzed sorted'!AN$2*1.5/'amount-analyzed sorted'!AN$3</f>
        <v>0.00181188597197616</v>
      </c>
      <c r="AQ5" s="66">
        <f>'amount-analyzed sorted'!AO5*0.001/'amount-analyzed sorted'!AO$2*1.5/'amount-analyzed sorted'!AO$3</f>
        <v>0.00361663652802893</v>
      </c>
      <c r="AR5" s="66">
        <f>'amount-analyzed sorted'!AP5*0.001/'amount-analyzed sorted'!AP$2*1.5/'amount-analyzed sorted'!AP$3</f>
        <v>0.00515560554930634</v>
      </c>
      <c r="AS5" s="66">
        <f>'amount-analyzed sorted'!AQ5*0.001/'amount-analyzed sorted'!AQ$2*1.5/'amount-analyzed sorted'!AQ$3</f>
        <v>0</v>
      </c>
      <c r="AT5" s="66">
        <f>'amount-analyzed sorted'!AR5*0.001/'amount-analyzed sorted'!AR$2*1.5/'amount-analyzed sorted'!AR$3</f>
        <v>0</v>
      </c>
      <c r="AU5" s="66">
        <f>'amount-analyzed sorted'!AS5*0.001/'amount-analyzed sorted'!AS$2*1.5/'amount-analyzed sorted'!AS$3</f>
        <v>0.00187149095446039</v>
      </c>
      <c r="AV5" s="66">
        <f>'amount-analyzed sorted'!AT5*0.001/'amount-analyzed sorted'!AT$2*1.5/'amount-analyzed sorted'!AT$3</f>
        <v>0.00364785992217899</v>
      </c>
      <c r="AW5" s="66">
        <f>'amount-analyzed sorted'!AU5*0.001/'amount-analyzed sorted'!AU$2*1.5/'amount-analyzed sorted'!AU$3</f>
        <v>0</v>
      </c>
      <c r="AX5" s="66">
        <f>'amount-analyzed sorted'!AV5*0.001/'amount-analyzed sorted'!AV$2*1.5/'amount-analyzed sorted'!AV$3</f>
        <v>0</v>
      </c>
      <c r="AY5" s="66">
        <f>'amount-analyzed sorted'!AW5*0.001/'amount-analyzed sorted'!AW$2*1.5/'amount-analyzed sorted'!AW$3</f>
        <v>0</v>
      </c>
      <c r="AZ5" s="66">
        <f>'amount-analyzed sorted'!AX5*0.001/'amount-analyzed sorted'!AX$2*1.5/'amount-analyzed sorted'!AX$3</f>
        <v>0.00159914712153518</v>
      </c>
      <c r="BA5" s="66">
        <f>'amount-analyzed sorted'!AY5*0.001/'amount-analyzed sorted'!AY$2*1.5/'amount-analyzed sorted'!AY$3</f>
        <v>0</v>
      </c>
      <c r="BB5" s="66">
        <f>'amount-analyzed sorted'!AZ5*0.001/'amount-analyzed sorted'!AZ$2*1.5/'amount-analyzed sorted'!AZ$3</f>
        <v>0</v>
      </c>
      <c r="BC5" s="66">
        <f>'amount-analyzed sorted'!BA5*0.001/'amount-analyzed sorted'!BA$2*1.5/'amount-analyzed sorted'!BA$3</f>
        <v>0</v>
      </c>
      <c r="BD5" s="66">
        <f>'amount-analyzed sorted'!BB5*0.001/'amount-analyzed sorted'!BB$2*1.5/'amount-analyzed sorted'!BB$3</f>
        <v>0</v>
      </c>
      <c r="BE5" s="66">
        <f>'amount-analyzed sorted'!BC5*0.001/'amount-analyzed sorted'!BC$2*1.5/'amount-analyzed sorted'!BC$3</f>
        <v>0.00289351851851852</v>
      </c>
      <c r="BF5" s="66">
        <f>'amount-analyzed sorted'!BD5*0.001/'amount-analyzed sorted'!BD$2*1.5/'amount-analyzed sorted'!BD$3</f>
        <v>0</v>
      </c>
      <c r="BG5" s="66">
        <f>'amount-analyzed sorted'!BE5*0.001/'amount-analyzed sorted'!BE$2*1.5/'amount-analyzed sorted'!BE$3</f>
        <v>0</v>
      </c>
      <c r="BH5" s="66">
        <f>'amount-analyzed sorted'!BF5*0.001/'amount-analyzed sorted'!BF$2*1.5/'amount-analyzed sorted'!BF$3</f>
        <v>0</v>
      </c>
      <c r="BI5" s="66">
        <f>'amount-analyzed sorted'!BG5*0.001/'amount-analyzed sorted'!BG$2*1.5/'amount-analyzed sorted'!BG$3</f>
        <v>0</v>
      </c>
      <c r="BJ5" s="66">
        <f>'amount-analyzed sorted'!BH5*0.001/'amount-analyzed sorted'!BH$2*1.5/'amount-analyzed sorted'!BH$3</f>
        <v>0</v>
      </c>
      <c r="BK5" s="66">
        <f>'amount-analyzed sorted'!BI5*0.001/'amount-analyzed sorted'!BI$2*1.5/'amount-analyzed sorted'!BI$3</f>
        <v>0</v>
      </c>
      <c r="BL5" s="66">
        <f>'amount-analyzed sorted'!BJ5*0.001/'amount-analyzed sorted'!BJ$2*1.5/'amount-analyzed sorted'!BJ$3</f>
        <v>0</v>
      </c>
      <c r="BM5" s="66">
        <f>'amount-analyzed sorted'!BK5*0.001/'amount-analyzed sorted'!BK$2*1.5/'amount-analyzed sorted'!BK$3</f>
        <v>0</v>
      </c>
      <c r="BN5" s="66">
        <f>'amount-analyzed sorted'!BL5*0.001/'amount-analyzed sorted'!BL$2*1.5/'amount-analyzed sorted'!BL$3</f>
        <v>0</v>
      </c>
      <c r="BO5" s="66">
        <f>'amount-analyzed sorted'!BM5*0.001/'amount-analyzed sorted'!BM$2*1.5/'amount-analyzed sorted'!BM$3</f>
        <v>0</v>
      </c>
      <c r="BP5" s="66">
        <f>'amount-analyzed sorted'!BN5*0.001/'amount-analyzed sorted'!BN$2*1.5/'amount-analyzed sorted'!BN$3</f>
        <v>0.00578525146559704</v>
      </c>
      <c r="BQ5" s="66">
        <f>'amount-analyzed sorted'!BO5*0.001/'amount-analyzed sorted'!BO$2*1.5/'amount-analyzed sorted'!BO$3</f>
        <v>0.00162010368663594</v>
      </c>
      <c r="BR5" s="66">
        <f>'amount-analyzed sorted'!BP5*0.001/'amount-analyzed sorted'!BP$2*1.5/'amount-analyzed sorted'!BP$3</f>
        <v>0</v>
      </c>
      <c r="BS5" s="66">
        <f>'amount-analyzed sorted'!BQ5*0.001/'amount-analyzed sorted'!BQ$2*1.5/'amount-analyzed sorted'!BQ$3</f>
        <v>0</v>
      </c>
      <c r="BT5" s="66">
        <f>'amount-analyzed sorted'!BR5*0.001/'amount-analyzed sorted'!BR$2*1.5/'amount-analyzed sorted'!BR$3</f>
        <v>0</v>
      </c>
      <c r="BU5" s="66">
        <f>'amount-analyzed sorted'!BS5*0.001/'amount-analyzed sorted'!BS$2*1.5/'amount-analyzed sorted'!BS$3</f>
        <v>0.00280478683620045</v>
      </c>
      <c r="BV5" s="66">
        <f>'amount-analyzed sorted'!BT5*0.001/'amount-analyzed sorted'!BT$2*1.5/'amount-analyzed sorted'!BT$3</f>
        <v>0.00101173613921489</v>
      </c>
      <c r="BW5" s="66">
        <f>'amount-analyzed sorted'!BU5*0.001/'amount-analyzed sorted'!BU$2*1.5/'amount-analyzed sorted'!BU$3</f>
        <v>0</v>
      </c>
      <c r="BX5" s="66">
        <f>'amount-analyzed sorted'!BV5*0.001/'amount-analyzed sorted'!BV$2*1.5/'amount-analyzed sorted'!BV$3</f>
        <v>0.00165343915343915</v>
      </c>
      <c r="BY5" s="66">
        <f>'amount-analyzed sorted'!BW5*0.001/'amount-analyzed sorted'!BW$2*1.5/'amount-analyzed sorted'!BW$3</f>
        <v>0.00165855816010615</v>
      </c>
      <c r="BZ5" s="66">
        <f>'amount-analyzed sorted'!BX5*0.001/'amount-analyzed sorted'!BX$2*1.5/'amount-analyzed sorted'!BX$3</f>
        <v>0</v>
      </c>
      <c r="CA5" s="66">
        <f>'amount-analyzed sorted'!BY5*0.001/'amount-analyzed sorted'!BY$2*1.5/'amount-analyzed sorted'!BY$3</f>
        <v>0</v>
      </c>
      <c r="CB5" s="66">
        <f>'amount-analyzed sorted'!BZ5*0.001/'amount-analyzed sorted'!BZ$2*1.5/'amount-analyzed sorted'!BZ$3</f>
        <v>0</v>
      </c>
      <c r="CC5" s="66">
        <f>'amount-analyzed sorted'!CA5*0.001/'amount-analyzed sorted'!CA$2*1.5/'amount-analyzed sorted'!CA$3</f>
        <v>0</v>
      </c>
      <c r="CD5" s="66">
        <f>'amount-analyzed sorted'!CB5*0.001/'amount-analyzed sorted'!CB$2*1.5/'amount-analyzed sorted'!CB$3</f>
        <v>0</v>
      </c>
      <c r="CE5" s="66">
        <f>'amount-analyzed sorted'!CC5*0.001/'amount-analyzed sorted'!CC$2*1.5/'amount-analyzed sorted'!CC$3</f>
        <v>0.00281954887218045</v>
      </c>
      <c r="CF5" s="66">
        <f>'amount-analyzed sorted'!CD5*0.001/'amount-analyzed sorted'!CD$2*1.5/'amount-analyzed sorted'!CD$3</f>
        <v>0</v>
      </c>
      <c r="CG5" s="66">
        <f>'amount-analyzed sorted'!CE5*0.001/'amount-analyzed sorted'!CE$2*1.5/'amount-analyzed sorted'!CE$3</f>
        <v>0</v>
      </c>
      <c r="CH5" s="66">
        <f>'amount-analyzed sorted'!CF5*0.001/'amount-analyzed sorted'!CF$2*1.5/'amount-analyzed sorted'!CF$3</f>
        <v>0</v>
      </c>
      <c r="CI5" s="66">
        <f>'amount-analyzed sorted'!CG5*0.001/'amount-analyzed sorted'!CG$2*1.5/'amount-analyzed sorted'!CG$3</f>
        <v>0</v>
      </c>
      <c r="CJ5" s="66">
        <f>'amount-analyzed sorted'!CH5*0.001/'amount-analyzed sorted'!CH$2*1.5/'amount-analyzed sorted'!CH$3</f>
        <v>0</v>
      </c>
      <c r="CK5" s="66">
        <f>'amount-analyzed sorted'!CI5*0.001/'amount-analyzed sorted'!CI$2*1.5/'amount-analyzed sorted'!CI$3</f>
        <v>0</v>
      </c>
      <c r="CL5" s="66">
        <f>'amount-analyzed sorted'!CJ5*0.001/'amount-analyzed sorted'!CJ$2*1.5/'amount-analyzed sorted'!CJ$3</f>
        <v>0.00120295124037639</v>
      </c>
      <c r="CM5" s="66">
        <f>'amount-analyzed sorted'!CK5*0.001/'amount-analyzed sorted'!CK$2*1.5/'amount-analyzed sorted'!CK$3</f>
        <v>0</v>
      </c>
      <c r="CN5" s="66">
        <f>'amount-analyzed sorted'!CL5*0.001/'amount-analyzed sorted'!CL$2*1.5/'amount-analyzed sorted'!CL$3</f>
        <v>0.00243506493506494</v>
      </c>
      <c r="CO5" s="66">
        <f>'amount-analyzed sorted'!CM5*0.001/'amount-analyzed sorted'!CM$2*1.5/'amount-analyzed sorted'!CM$3</f>
        <v>0</v>
      </c>
      <c r="CP5" s="66">
        <f>'amount-analyzed sorted'!CN5*0.001/'amount-analyzed sorted'!CN$2*1.5/'amount-analyzed sorted'!CN$3</f>
        <v>0</v>
      </c>
      <c r="CQ5" s="66">
        <f>'amount-analyzed sorted'!CO5*0.001/'amount-analyzed sorted'!CO$2*1.5/'amount-analyzed sorted'!CO$3</f>
        <v>0</v>
      </c>
      <c r="CR5" s="66">
        <f>'amount-analyzed sorted'!CP5*0.001/'amount-analyzed sorted'!CP$2*1.5/'amount-analyzed sorted'!CP$3</f>
        <v>0</v>
      </c>
      <c r="CS5" s="66">
        <f>'amount-analyzed sorted'!CQ5*0.001/'amount-analyzed sorted'!CQ$2*1.5/'amount-analyzed sorted'!CQ$3</f>
        <v>0</v>
      </c>
      <c r="CT5" s="66">
        <f>'amount-analyzed sorted'!CR5*0.001/'amount-analyzed sorted'!CR$2*1.5/'amount-analyzed sorted'!CR$3</f>
        <v>0</v>
      </c>
      <c r="CU5" s="66">
        <f>'amount-analyzed sorted'!CS5*0.001/'amount-analyzed sorted'!CS$2*1.5/'amount-analyzed sorted'!CS$3</f>
        <v>0</v>
      </c>
      <c r="CV5" s="66">
        <f>'amount-analyzed sorted'!CT5*0.001/'amount-analyzed sorted'!CT$2*1.5/'amount-analyzed sorted'!CT$3</f>
        <v>0</v>
      </c>
      <c r="CW5" s="66">
        <f>'amount-analyzed sorted'!CU5*0.001/'amount-analyzed sorted'!CU$2*1.5/'amount-analyzed sorted'!CU$3</f>
        <v>0</v>
      </c>
      <c r="CX5" s="66">
        <f>'amount-analyzed sorted'!CV5*0.001/'amount-analyzed sorted'!CV$2*1.5/'amount-analyzed sorted'!CV$3</f>
        <v>0.00117138692211579</v>
      </c>
      <c r="CY5" s="66">
        <f>'amount-analyzed sorted'!CW5*0.001/'amount-analyzed sorted'!CW$2*1.5/'amount-analyzed sorted'!CW$3</f>
        <v>0</v>
      </c>
      <c r="CZ5" s="66">
        <f>'amount-analyzed sorted'!CX5*0.001/'amount-analyzed sorted'!CX$2*1.5/'amount-analyzed sorted'!CX$3</f>
        <v>0</v>
      </c>
    </row>
    <row r="6" spans="1:104">
      <c r="A6">
        <f>'imported data from Web Calc'!A5</f>
        <v>928.6</v>
      </c>
      <c r="B6" t="str">
        <f>'imported data from Web Calc'!B5</f>
        <v>C49H82O15</v>
      </c>
      <c r="C6" s="61" t="str">
        <f>'imported data from Web Calc'!C5</f>
        <v>DGDG(34:5)</v>
      </c>
      <c r="D6" s="96"/>
      <c r="E6" s="96"/>
      <c r="F6" s="96"/>
      <c r="G6" s="66">
        <f>'amount-analyzed sorted'!G6*0.001/'amount-analyzed sorted'!G$2*1.5/'amount-analyzed sorted'!G$3</f>
        <v>0</v>
      </c>
      <c r="H6" s="66">
        <f>'amount-analyzed sorted'!H6*0.001/'amount-analyzed sorted'!H$2*1.5/'amount-analyzed sorted'!H$3</f>
        <v>0</v>
      </c>
      <c r="I6" s="66">
        <f>'amount-analyzed sorted'!I6*0.001/'amount-analyzed sorted'!I$2*1.5/'amount-analyzed sorted'!I$3</f>
        <v>0.000920155076802277</v>
      </c>
      <c r="J6" s="66">
        <f>'amount-analyzed sorted'!J6*0.001/'amount-analyzed sorted'!J$2*1.5/'amount-analyzed sorted'!J$3</f>
        <v>0</v>
      </c>
      <c r="K6" s="66">
        <f>'amount-analyzed sorted'!K6*0.001/'amount-analyzed sorted'!K$2*1.5/'amount-analyzed sorted'!K$3</f>
        <v>0</v>
      </c>
      <c r="L6" s="66">
        <f>'amount-analyzed sorted'!L6*0.001/'amount-analyzed sorted'!L$2*1.5/'amount-analyzed sorted'!L$3</f>
        <v>0</v>
      </c>
      <c r="M6" s="66">
        <f>'amount-analyzed sorted'!M6*0.001/'amount-analyzed sorted'!M$2*1.5/'amount-analyzed sorted'!M$3</f>
        <v>0.00414069784561025</v>
      </c>
      <c r="N6" s="66">
        <f>'amount-analyzed sorted'!N6*0.001/'amount-analyzed sorted'!N$2*1.5/'amount-analyzed sorted'!N$3</f>
        <v>0</v>
      </c>
      <c r="O6" s="66">
        <f>'amount-analyzed sorted'!O6*0.001/'amount-analyzed sorted'!O$2*1.5/'amount-analyzed sorted'!O$3</f>
        <v>0</v>
      </c>
      <c r="P6" s="66">
        <f>'amount-analyzed sorted'!P6*0.001/'amount-analyzed sorted'!P$2*1.5/'amount-analyzed sorted'!P$3</f>
        <v>0</v>
      </c>
      <c r="Q6" s="66">
        <f t="shared" ref="Q6:Q69" si="0">AVERAGE(G6:P6)</f>
        <v>0.000506085292241252</v>
      </c>
      <c r="R6" s="115">
        <f t="shared" ref="R6:R69" si="1">STDEV(G6:P6)</f>
        <v>0.00130940362946806</v>
      </c>
      <c r="S6" s="66">
        <f t="shared" ref="S6:S69" si="2">R6/Q6</f>
        <v>2.58731808559231</v>
      </c>
      <c r="T6" s="66">
        <f>'amount-analyzed sorted'!R6*0.001/'amount-analyzed sorted'!R$2*1.5/'amount-analyzed sorted'!R$3</f>
        <v>0.002829476861167</v>
      </c>
      <c r="U6" s="66">
        <f>'amount-analyzed sorted'!S6*0.001/'amount-analyzed sorted'!S$2*1.5/'amount-analyzed sorted'!S$3</f>
        <v>0</v>
      </c>
      <c r="V6" s="66">
        <f>'amount-analyzed sorted'!T6*0.001/'amount-analyzed sorted'!T$2*1.5/'amount-analyzed sorted'!T$3</f>
        <v>0.00572678050812162</v>
      </c>
      <c r="W6" s="66">
        <f>'amount-analyzed sorted'!U6*0.001/'amount-analyzed sorted'!U$2*1.5/'amount-analyzed sorted'!U$3</f>
        <v>0.00340136054421769</v>
      </c>
      <c r="X6" s="66">
        <f>'amount-analyzed sorted'!V6*0.001/'amount-analyzed sorted'!V$2*1.5/'amount-analyzed sorted'!V$3</f>
        <v>0.00624039938556068</v>
      </c>
      <c r="Y6" s="66">
        <f>'amount-analyzed sorted'!W6*0.001/'amount-analyzed sorted'!W$2*1.5/'amount-analyzed sorted'!W$3</f>
        <v>0</v>
      </c>
      <c r="Z6" s="66">
        <f>'amount-analyzed sorted'!X6*0.001/'amount-analyzed sorted'!X$2*1.5/'amount-analyzed sorted'!X$3</f>
        <v>0</v>
      </c>
      <c r="AA6" s="66">
        <f>'amount-analyzed sorted'!Y6*0.001/'amount-analyzed sorted'!Y$2*1.5/'amount-analyzed sorted'!Y$3</f>
        <v>0</v>
      </c>
      <c r="AB6" s="66">
        <f>'amount-analyzed sorted'!Z6*0.001/'amount-analyzed sorted'!Z$2*1.5/'amount-analyzed sorted'!Z$3</f>
        <v>0</v>
      </c>
      <c r="AC6" s="66">
        <f>'amount-analyzed sorted'!AA6*0.001/'amount-analyzed sorted'!AA$2*1.5/'amount-analyzed sorted'!AA$3</f>
        <v>0.00486610829302819</v>
      </c>
      <c r="AD6" s="66">
        <f>'amount-analyzed sorted'!AB6*0.001/'amount-analyzed sorted'!AB$2*1.5/'amount-analyzed sorted'!AB$3</f>
        <v>0</v>
      </c>
      <c r="AE6" s="66">
        <f>'amount-analyzed sorted'!AC6*0.001/'amount-analyzed sorted'!AC$2*1.5/'amount-analyzed sorted'!AC$3</f>
        <v>0</v>
      </c>
      <c r="AF6" s="66">
        <f>'amount-analyzed sorted'!AD6*0.001/'amount-analyzed sorted'!AD$2*1.5/'amount-analyzed sorted'!AD$3</f>
        <v>0</v>
      </c>
      <c r="AG6" s="66">
        <f>'amount-analyzed sorted'!AE6*0.001/'amount-analyzed sorted'!AE$2*1.5/'amount-analyzed sorted'!AE$3</f>
        <v>0</v>
      </c>
      <c r="AH6" s="66">
        <f>'amount-analyzed sorted'!AF6*0.001/'amount-analyzed sorted'!AF$2*1.5/'amount-analyzed sorted'!AF$3</f>
        <v>0</v>
      </c>
      <c r="AI6" s="66">
        <f>'amount-analyzed sorted'!AG6*0.001/'amount-analyzed sorted'!AG$2*1.5/'amount-analyzed sorted'!AG$3</f>
        <v>0</v>
      </c>
      <c r="AJ6" s="66">
        <f>'amount-analyzed sorted'!AH6*0.001/'amount-analyzed sorted'!AH$2*1.5/'amount-analyzed sorted'!AH$3</f>
        <v>0</v>
      </c>
      <c r="AK6" s="66">
        <f>'amount-analyzed sorted'!AI6*0.001/'amount-analyzed sorted'!AI$2*1.5/'amount-analyzed sorted'!AI$3</f>
        <v>0.00549706823027719</v>
      </c>
      <c r="AL6" s="66">
        <f>'amount-analyzed sorted'!AJ6*0.001/'amount-analyzed sorted'!AJ$2*1.5/'amount-analyzed sorted'!AJ$3</f>
        <v>0</v>
      </c>
      <c r="AM6" s="66">
        <f>'amount-analyzed sorted'!AK6*0.001/'amount-analyzed sorted'!AK$2*1.5/'amount-analyzed sorted'!AK$3</f>
        <v>0</v>
      </c>
      <c r="AN6" s="66">
        <f>'amount-analyzed sorted'!AL6*0.001/'amount-analyzed sorted'!AL$2*1.5/'amount-analyzed sorted'!AL$3</f>
        <v>0</v>
      </c>
      <c r="AO6" s="66">
        <f>'amount-analyzed sorted'!AM6*0.001/'amount-analyzed sorted'!AM$2*1.5/'amount-analyzed sorted'!AM$3</f>
        <v>0.00175070028011205</v>
      </c>
      <c r="AP6" s="66">
        <f>'amount-analyzed sorted'!AN6*0.001/'amount-analyzed sorted'!AN$2*1.5/'amount-analyzed sorted'!AN$3</f>
        <v>0.00543565791592849</v>
      </c>
      <c r="AQ6" s="66">
        <f>'amount-analyzed sorted'!AO6*0.001/'amount-analyzed sorted'!AO$2*1.5/'amount-analyzed sorted'!AO$3</f>
        <v>0.00135623869801085</v>
      </c>
      <c r="AR6" s="66">
        <f>'amount-analyzed sorted'!AP6*0.001/'amount-analyzed sorted'!AP$2*1.5/'amount-analyzed sorted'!AP$3</f>
        <v>0.00187476565429321</v>
      </c>
      <c r="AS6" s="66">
        <f>'amount-analyzed sorted'!AQ6*0.001/'amount-analyzed sorted'!AQ$2*1.5/'amount-analyzed sorted'!AQ$3</f>
        <v>0</v>
      </c>
      <c r="AT6" s="66">
        <f>'amount-analyzed sorted'!AR6*0.001/'amount-analyzed sorted'!AR$2*1.5/'amount-analyzed sorted'!AR$3</f>
        <v>0</v>
      </c>
      <c r="AU6" s="66">
        <f>'amount-analyzed sorted'!AS6*0.001/'amount-analyzed sorted'!AS$2*1.5/'amount-analyzed sorted'!AS$3</f>
        <v>0</v>
      </c>
      <c r="AV6" s="66">
        <f>'amount-analyzed sorted'!AT6*0.001/'amount-analyzed sorted'!AT$2*1.5/'amount-analyzed sorted'!AT$3</f>
        <v>0</v>
      </c>
      <c r="AW6" s="66">
        <f>'amount-analyzed sorted'!AU6*0.001/'amount-analyzed sorted'!AU$2*1.5/'amount-analyzed sorted'!AU$3</f>
        <v>0.00320786997433704</v>
      </c>
      <c r="AX6" s="66">
        <f>'amount-analyzed sorted'!AV6*0.001/'amount-analyzed sorted'!AV$2*1.5/'amount-analyzed sorted'!AV$3</f>
        <v>0.00344387755102041</v>
      </c>
      <c r="AY6" s="66">
        <f>'amount-analyzed sorted'!AW6*0.001/'amount-analyzed sorted'!AW$2*1.5/'amount-analyzed sorted'!AW$3</f>
        <v>0.00140239341810022</v>
      </c>
      <c r="AZ6" s="66">
        <f>'amount-analyzed sorted'!AX6*0.001/'amount-analyzed sorted'!AX$2*1.5/'amount-analyzed sorted'!AX$3</f>
        <v>0</v>
      </c>
      <c r="BA6" s="66">
        <f>'amount-analyzed sorted'!AY6*0.001/'amount-analyzed sorted'!AY$2*1.5/'amount-analyzed sorted'!AY$3</f>
        <v>0</v>
      </c>
      <c r="BB6" s="66">
        <f>'amount-analyzed sorted'!AZ6*0.001/'amount-analyzed sorted'!AZ$2*1.5/'amount-analyzed sorted'!AZ$3</f>
        <v>0.00186011904761905</v>
      </c>
      <c r="BC6" s="66">
        <f>'amount-analyzed sorted'!BA6*0.001/'amount-analyzed sorted'!BA$2*1.5/'amount-analyzed sorted'!BA$3</f>
        <v>0.00257554945054945</v>
      </c>
      <c r="BD6" s="66">
        <f>'amount-analyzed sorted'!BB6*0.001/'amount-analyzed sorted'!BB$2*1.5/'amount-analyzed sorted'!BB$3</f>
        <v>0</v>
      </c>
      <c r="BE6" s="66">
        <f>'amount-analyzed sorted'!BC6*0.001/'amount-analyzed sorted'!BC$2*1.5/'amount-analyzed sorted'!BC$3</f>
        <v>0.0070271164021164</v>
      </c>
      <c r="BF6" s="66">
        <f>'amount-analyzed sorted'!BD6*0.001/'amount-analyzed sorted'!BD$2*1.5/'amount-analyzed sorted'!BD$3</f>
        <v>0.00185154707044108</v>
      </c>
      <c r="BG6" s="66">
        <f>'amount-analyzed sorted'!BE6*0.001/'amount-analyzed sorted'!BE$2*1.5/'amount-analyzed sorted'!BE$3</f>
        <v>0</v>
      </c>
      <c r="BH6" s="66">
        <f>'amount-analyzed sorted'!BF6*0.001/'amount-analyzed sorted'!BF$2*1.5/'amount-analyzed sorted'!BF$3</f>
        <v>0</v>
      </c>
      <c r="BI6" s="66">
        <f>'amount-analyzed sorted'!BG6*0.001/'amount-analyzed sorted'!BG$2*1.5/'amount-analyzed sorted'!BG$3</f>
        <v>0</v>
      </c>
      <c r="BJ6" s="66">
        <f>'amount-analyzed sorted'!BH6*0.001/'amount-analyzed sorted'!BH$2*1.5/'amount-analyzed sorted'!BH$3</f>
        <v>0</v>
      </c>
      <c r="BK6" s="66">
        <f>'amount-analyzed sorted'!BI6*0.001/'amount-analyzed sorted'!BI$2*1.5/'amount-analyzed sorted'!BI$3</f>
        <v>0</v>
      </c>
      <c r="BL6" s="66">
        <f>'amount-analyzed sorted'!BJ6*0.001/'amount-analyzed sorted'!BJ$2*1.5/'amount-analyzed sorted'!BJ$3</f>
        <v>0.00157563025210084</v>
      </c>
      <c r="BM6" s="66">
        <f>'amount-analyzed sorted'!BK6*0.001/'amount-analyzed sorted'!BK$2*1.5/'amount-analyzed sorted'!BK$3</f>
        <v>0</v>
      </c>
      <c r="BN6" s="66">
        <f>'amount-analyzed sorted'!BL6*0.001/'amount-analyzed sorted'!BL$2*1.5/'amount-analyzed sorted'!BL$3</f>
        <v>0</v>
      </c>
      <c r="BO6" s="66">
        <f>'amount-analyzed sorted'!BM6*0.001/'amount-analyzed sorted'!BM$2*1.5/'amount-analyzed sorted'!BM$3</f>
        <v>0.0022265764161026</v>
      </c>
      <c r="BP6" s="66">
        <f>'amount-analyzed sorted'!BN6*0.001/'amount-analyzed sorted'!BN$2*1.5/'amount-analyzed sorted'!BN$3</f>
        <v>0</v>
      </c>
      <c r="BQ6" s="66">
        <f>'amount-analyzed sorted'!BO6*0.001/'amount-analyzed sorted'!BO$2*1.5/'amount-analyzed sorted'!BO$3</f>
        <v>0.00270017281105991</v>
      </c>
      <c r="BR6" s="66">
        <f>'amount-analyzed sorted'!BP6*0.001/'amount-analyzed sorted'!BP$2*1.5/'amount-analyzed sorted'!BP$3</f>
        <v>0</v>
      </c>
      <c r="BS6" s="66">
        <f>'amount-analyzed sorted'!BQ6*0.001/'amount-analyzed sorted'!BQ$2*1.5/'amount-analyzed sorted'!BQ$3</f>
        <v>0</v>
      </c>
      <c r="BT6" s="66">
        <f>'amount-analyzed sorted'!BR6*0.001/'amount-analyzed sorted'!BR$2*1.5/'amount-analyzed sorted'!BR$3</f>
        <v>0</v>
      </c>
      <c r="BU6" s="66">
        <f>'amount-analyzed sorted'!BS6*0.001/'amount-analyzed sorted'!BS$2*1.5/'amount-analyzed sorted'!BS$3</f>
        <v>0</v>
      </c>
      <c r="BV6" s="66">
        <f>'amount-analyzed sorted'!BT6*0.001/'amount-analyzed sorted'!BT$2*1.5/'amount-analyzed sorted'!BT$3</f>
        <v>0</v>
      </c>
      <c r="BW6" s="66">
        <f>'amount-analyzed sorted'!BU6*0.001/'amount-analyzed sorted'!BU$2*1.5/'amount-analyzed sorted'!BU$3</f>
        <v>0</v>
      </c>
      <c r="BX6" s="66">
        <f>'amount-analyzed sorted'!BV6*0.001/'amount-analyzed sorted'!BV$2*1.5/'amount-analyzed sorted'!BV$3</f>
        <v>0</v>
      </c>
      <c r="BY6" s="66">
        <f>'amount-analyzed sorted'!BW6*0.001/'amount-analyzed sorted'!BW$2*1.5/'amount-analyzed sorted'!BW$3</f>
        <v>0</v>
      </c>
      <c r="BZ6" s="66">
        <f>'amount-analyzed sorted'!BX6*0.001/'amount-analyzed sorted'!BX$2*1.5/'amount-analyzed sorted'!BX$3</f>
        <v>0</v>
      </c>
      <c r="CA6" s="66">
        <f>'amount-analyzed sorted'!BY6*0.001/'amount-analyzed sorted'!BY$2*1.5/'amount-analyzed sorted'!BY$3</f>
        <v>0</v>
      </c>
      <c r="CB6" s="66">
        <f>'amount-analyzed sorted'!BZ6*0.001/'amount-analyzed sorted'!BZ$2*1.5/'amount-analyzed sorted'!BZ$3</f>
        <v>0</v>
      </c>
      <c r="CC6" s="66">
        <f>'amount-analyzed sorted'!CA6*0.001/'amount-analyzed sorted'!CA$2*1.5/'amount-analyzed sorted'!CA$3</f>
        <v>0</v>
      </c>
      <c r="CD6" s="66">
        <f>'amount-analyzed sorted'!CB6*0.001/'amount-analyzed sorted'!CB$2*1.5/'amount-analyzed sorted'!CB$3</f>
        <v>0</v>
      </c>
      <c r="CE6" s="66">
        <f>'amount-analyzed sorted'!CC6*0.001/'amount-analyzed sorted'!CC$2*1.5/'amount-analyzed sorted'!CC$3</f>
        <v>0</v>
      </c>
      <c r="CF6" s="66">
        <f>'amount-analyzed sorted'!CD6*0.001/'amount-analyzed sorted'!CD$2*1.5/'amount-analyzed sorted'!CD$3</f>
        <v>0.00286259541984733</v>
      </c>
      <c r="CG6" s="66">
        <f>'amount-analyzed sorted'!CE6*0.001/'amount-analyzed sorted'!CE$2*1.5/'amount-analyzed sorted'!CE$3</f>
        <v>0</v>
      </c>
      <c r="CH6" s="66">
        <f>'amount-analyzed sorted'!CF6*0.001/'amount-analyzed sorted'!CF$2*1.5/'amount-analyzed sorted'!CF$3</f>
        <v>0</v>
      </c>
      <c r="CI6" s="66">
        <f>'amount-analyzed sorted'!CG6*0.001/'amount-analyzed sorted'!CG$2*1.5/'amount-analyzed sorted'!CG$3</f>
        <v>0.00420168067226891</v>
      </c>
      <c r="CJ6" s="66">
        <f>'amount-analyzed sorted'!CH6*0.001/'amount-analyzed sorted'!CH$2*1.5/'amount-analyzed sorted'!CH$3</f>
        <v>0</v>
      </c>
      <c r="CK6" s="66">
        <f>'amount-analyzed sorted'!CI6*0.001/'amount-analyzed sorted'!CI$2*1.5/'amount-analyzed sorted'!CI$3</f>
        <v>0</v>
      </c>
      <c r="CL6" s="66">
        <f>'amount-analyzed sorted'!CJ6*0.001/'amount-analyzed sorted'!CJ$2*1.5/'amount-analyzed sorted'!CJ$3</f>
        <v>0.00320786997433704</v>
      </c>
      <c r="CM6" s="66">
        <f>'amount-analyzed sorted'!CK6*0.001/'amount-analyzed sorted'!CK$2*1.5/'amount-analyzed sorted'!CK$3</f>
        <v>0.00146370023419204</v>
      </c>
      <c r="CN6" s="66">
        <f>'amount-analyzed sorted'!CL6*0.001/'amount-analyzed sorted'!CL$2*1.5/'amount-analyzed sorted'!CL$3</f>
        <v>0.00121753246753247</v>
      </c>
      <c r="CO6" s="66">
        <f>'amount-analyzed sorted'!CM6*0.001/'amount-analyzed sorted'!CM$2*1.5/'amount-analyzed sorted'!CM$3</f>
        <v>0</v>
      </c>
      <c r="CP6" s="66">
        <f>'amount-analyzed sorted'!CN6*0.001/'amount-analyzed sorted'!CN$2*1.5/'amount-analyzed sorted'!CN$3</f>
        <v>0</v>
      </c>
      <c r="CQ6" s="66">
        <f>'amount-analyzed sorted'!CO6*0.001/'amount-analyzed sorted'!CO$2*1.5/'amount-analyzed sorted'!CO$3</f>
        <v>0</v>
      </c>
      <c r="CR6" s="66">
        <f>'amount-analyzed sorted'!CP6*0.001/'amount-analyzed sorted'!CP$2*1.5/'amount-analyzed sorted'!CP$3</f>
        <v>0</v>
      </c>
      <c r="CS6" s="66">
        <f>'amount-analyzed sorted'!CQ6*0.001/'amount-analyzed sorted'!CQ$2*1.5/'amount-analyzed sorted'!CQ$3</f>
        <v>0.00145048994326973</v>
      </c>
      <c r="CT6" s="66">
        <f>'amount-analyzed sorted'!CR6*0.001/'amount-analyzed sorted'!CR$2*1.5/'amount-analyzed sorted'!CR$3</f>
        <v>0</v>
      </c>
      <c r="CU6" s="66">
        <f>'amount-analyzed sorted'!CS6*0.001/'amount-analyzed sorted'!CS$2*1.5/'amount-analyzed sorted'!CS$3</f>
        <v>0</v>
      </c>
      <c r="CV6" s="66">
        <f>'amount-analyzed sorted'!CT6*0.001/'amount-analyzed sorted'!CT$2*1.5/'amount-analyzed sorted'!CT$3</f>
        <v>0</v>
      </c>
      <c r="CW6" s="66">
        <f>'amount-analyzed sorted'!CU6*0.001/'amount-analyzed sorted'!CU$2*1.5/'amount-analyzed sorted'!CU$3</f>
        <v>0</v>
      </c>
      <c r="CX6" s="66">
        <f>'amount-analyzed sorted'!CV6*0.001/'amount-analyzed sorted'!CV$2*1.5/'amount-analyzed sorted'!CV$3</f>
        <v>0</v>
      </c>
      <c r="CY6" s="66">
        <f>'amount-analyzed sorted'!CW6*0.001/'amount-analyzed sorted'!CW$2*1.5/'amount-analyzed sorted'!CW$3</f>
        <v>0</v>
      </c>
      <c r="CZ6" s="66">
        <f>'amount-analyzed sorted'!CX6*0.001/'amount-analyzed sorted'!CX$2*1.5/'amount-analyzed sorted'!CX$3</f>
        <v>0</v>
      </c>
    </row>
    <row r="7" spans="1:104">
      <c r="A7">
        <f>'imported data from Web Calc'!A6</f>
        <v>930.6</v>
      </c>
      <c r="B7" t="str">
        <f>'imported data from Web Calc'!B6</f>
        <v>C49H84O15</v>
      </c>
      <c r="C7" s="61" t="str">
        <f>'imported data from Web Calc'!C6</f>
        <v>DGDG(34:4)</v>
      </c>
      <c r="D7" s="96"/>
      <c r="E7" s="96"/>
      <c r="F7" s="96"/>
      <c r="G7" s="66">
        <f>'amount-analyzed sorted'!G7*0.001/'amount-analyzed sorted'!G$2*1.5/'amount-analyzed sorted'!G$3</f>
        <v>0.076372871374589</v>
      </c>
      <c r="H7" s="66">
        <f>'amount-analyzed sorted'!H7*0.001/'amount-analyzed sorted'!H$2*1.5/'amount-analyzed sorted'!H$3</f>
        <v>0.0441674436865093</v>
      </c>
      <c r="I7" s="66">
        <f>'amount-analyzed sorted'!I7*0.001/'amount-analyzed sorted'!I$2*1.5/'amount-analyzed sorted'!I$3</f>
        <v>0.0552093046081366</v>
      </c>
      <c r="J7" s="66">
        <f>'amount-analyzed sorted'!J7*0.001/'amount-analyzed sorted'!J$2*1.5/'amount-analyzed sorted'!J$3</f>
        <v>0.0602701575305491</v>
      </c>
      <c r="K7" s="66">
        <f>'amount-analyzed sorted'!K7*0.001/'amount-analyzed sorted'!K$2*1.5/'amount-analyzed sorted'!K$3</f>
        <v>0.0446275212249104</v>
      </c>
      <c r="L7" s="66">
        <f>'amount-analyzed sorted'!L7*0.001/'amount-analyzed sorted'!L$2*1.5/'amount-analyzed sorted'!L$3</f>
        <v>0.0386465132256956</v>
      </c>
      <c r="M7" s="66">
        <f>'amount-analyzed sorted'!M7*0.001/'amount-analyzed sorted'!M$2*1.5/'amount-analyzed sorted'!M$3</f>
        <v>0.0427872110713059</v>
      </c>
      <c r="N7" s="66">
        <f>'amount-analyzed sorted'!N7*0.001/'amount-analyzed sorted'!N$2*1.5/'amount-analyzed sorted'!N$3</f>
        <v>0.0326655052264808</v>
      </c>
      <c r="O7" s="66">
        <f>'amount-analyzed sorted'!O7*0.001/'amount-analyzed sorted'!O$2*1.5/'amount-analyzed sorted'!O$3</f>
        <v>0.0437073661481081</v>
      </c>
      <c r="P7" s="66">
        <f>'amount-analyzed sorted'!P7*0.001/'amount-analyzed sorted'!P$2*1.5/'amount-analyzed sorted'!P$3</f>
        <v>0.0372662806104922</v>
      </c>
      <c r="Q7" s="66">
        <f t="shared" si="0"/>
        <v>0.0475720174706777</v>
      </c>
      <c r="R7" s="115">
        <f t="shared" si="1"/>
        <v>0.0129753104431164</v>
      </c>
      <c r="S7" s="66">
        <f t="shared" si="2"/>
        <v>0.272750897123799</v>
      </c>
      <c r="T7" s="66">
        <f>'amount-analyzed sorted'!R7*0.001/'amount-analyzed sorted'!R$2*1.5/'amount-analyzed sorted'!R$3</f>
        <v>0.150433853118712</v>
      </c>
      <c r="U7" s="66">
        <f>'amount-analyzed sorted'!S7*0.001/'amount-analyzed sorted'!S$2*1.5/'amount-analyzed sorted'!S$3</f>
        <v>0.0767673048600884</v>
      </c>
      <c r="V7" s="66">
        <f>'amount-analyzed sorted'!T7*0.001/'amount-analyzed sorted'!T$2*1.5/'amount-analyzed sorted'!T$3</f>
        <v>0.0931903373594336</v>
      </c>
      <c r="W7" s="66">
        <f>'amount-analyzed sorted'!U7*0.001/'amount-analyzed sorted'!U$2*1.5/'amount-analyzed sorted'!U$3</f>
        <v>0.109268707482993</v>
      </c>
      <c r="X7" s="66">
        <f>'amount-analyzed sorted'!V7*0.001/'amount-analyzed sorted'!V$2*1.5/'amount-analyzed sorted'!V$3</f>
        <v>0.227054531490015</v>
      </c>
      <c r="Y7" s="66">
        <f>'amount-analyzed sorted'!W7*0.001/'amount-analyzed sorted'!W$2*1.5/'amount-analyzed sorted'!W$3</f>
        <v>0.0679637526652452</v>
      </c>
      <c r="Z7" s="66">
        <f>'amount-analyzed sorted'!X7*0.001/'amount-analyzed sorted'!X$2*1.5/'amount-analyzed sorted'!X$3</f>
        <v>0.114931610942249</v>
      </c>
      <c r="AA7" s="66">
        <f>'amount-analyzed sorted'!Y7*0.001/'amount-analyzed sorted'!Y$2*1.5/'amount-analyzed sorted'!Y$3</f>
        <v>0.0409226190476191</v>
      </c>
      <c r="AB7" s="66">
        <f>'amount-analyzed sorted'!Z7*0.001/'amount-analyzed sorted'!Z$2*1.5/'amount-analyzed sorted'!Z$3</f>
        <v>0.0452641295086623</v>
      </c>
      <c r="AC7" s="66">
        <f>'amount-analyzed sorted'!AA7*0.001/'amount-analyzed sorted'!AA$2*1.5/'amount-analyzed sorted'!AA$3</f>
        <v>0.100861153710039</v>
      </c>
      <c r="AD7" s="66">
        <f>'amount-analyzed sorted'!AB7*0.001/'amount-analyzed sorted'!AB$2*1.5/'amount-analyzed sorted'!AB$3</f>
        <v>0.036218826582096</v>
      </c>
      <c r="AE7" s="66">
        <f>'amount-analyzed sorted'!AC7*0.001/'amount-analyzed sorted'!AC$2*1.5/'amount-analyzed sorted'!AC$3</f>
        <v>0.028137413564808</v>
      </c>
      <c r="AF7" s="66">
        <f>'amount-analyzed sorted'!AD7*0.001/'amount-analyzed sorted'!AD$2*1.5/'amount-analyzed sorted'!AD$3</f>
        <v>0.0371832537642306</v>
      </c>
      <c r="AG7" s="66">
        <f>'amount-analyzed sorted'!AE7*0.001/'amount-analyzed sorted'!AE$2*1.5/'amount-analyzed sorted'!AE$3</f>
        <v>0.0386262995764343</v>
      </c>
      <c r="AH7" s="66">
        <f>'amount-analyzed sorted'!AF7*0.001/'amount-analyzed sorted'!AF$2*1.5/'amount-analyzed sorted'!AF$3</f>
        <v>0.038160469667319</v>
      </c>
      <c r="AI7" s="66">
        <f>'amount-analyzed sorted'!AG7*0.001/'amount-analyzed sorted'!AG$2*1.5/'amount-analyzed sorted'!AG$3</f>
        <v>0.0046583850931677</v>
      </c>
      <c r="AJ7" s="66">
        <f>'amount-analyzed sorted'!AH7*0.001/'amount-analyzed sorted'!AH$2*1.5/'amount-analyzed sorted'!AH$3</f>
        <v>0.0196953781512605</v>
      </c>
      <c r="AK7" s="66">
        <f>'amount-analyzed sorted'!AI7*0.001/'amount-analyzed sorted'!AI$2*1.5/'amount-analyzed sorted'!AI$3</f>
        <v>0.0609674840085288</v>
      </c>
      <c r="AL7" s="66">
        <f>'amount-analyzed sorted'!AJ7*0.001/'amount-analyzed sorted'!AJ$2*1.5/'amount-analyzed sorted'!AJ$3</f>
        <v>0.0446428571428572</v>
      </c>
      <c r="AM7" s="66">
        <f>'amount-analyzed sorted'!AK7*0.001/'amount-analyzed sorted'!AK$2*1.5/'amount-analyzed sorted'!AK$3</f>
        <v>0.0873860182370821</v>
      </c>
      <c r="AN7" s="66">
        <f>'amount-analyzed sorted'!AL7*0.001/'amount-analyzed sorted'!AL$2*1.5/'amount-analyzed sorted'!AL$3</f>
        <v>0.046822272215973</v>
      </c>
      <c r="AO7" s="66">
        <f>'amount-analyzed sorted'!AM7*0.001/'amount-analyzed sorted'!AM$2*1.5/'amount-analyzed sorted'!AM$3</f>
        <v>0.024859943977591</v>
      </c>
      <c r="AP7" s="66">
        <f>'amount-analyzed sorted'!AN7*0.001/'amount-analyzed sorted'!AN$2*1.5/'amount-analyzed sorted'!AN$3</f>
        <v>0.0531486551779675</v>
      </c>
      <c r="AQ7" s="66">
        <f>'amount-analyzed sorted'!AO7*0.001/'amount-analyzed sorted'!AO$2*1.5/'amount-analyzed sorted'!AO$3</f>
        <v>0.0858951175406872</v>
      </c>
      <c r="AR7" s="66">
        <f>'amount-analyzed sorted'!AP7*0.001/'amount-analyzed sorted'!AP$2*1.5/'amount-analyzed sorted'!AP$3</f>
        <v>0.0913948256467942</v>
      </c>
      <c r="AS7" s="66">
        <f>'amount-analyzed sorted'!AQ7*0.001/'amount-analyzed sorted'!AQ$2*1.5/'amount-analyzed sorted'!AQ$3</f>
        <v>0.0701847903340441</v>
      </c>
      <c r="AT7" s="66">
        <f>'amount-analyzed sorted'!AR7*0.001/'amount-analyzed sorted'!AR$2*1.5/'amount-analyzed sorted'!AR$3</f>
        <v>0.0310482739264665</v>
      </c>
      <c r="AU7" s="66">
        <f>'amount-analyzed sorted'!AS7*0.001/'amount-analyzed sorted'!AS$2*1.5/'amount-analyzed sorted'!AS$3</f>
        <v>0.0888958203368684</v>
      </c>
      <c r="AV7" s="66">
        <f>'amount-analyzed sorted'!AT7*0.001/'amount-analyzed sorted'!AT$2*1.5/'amount-analyzed sorted'!AT$3</f>
        <v>0.0562812673707615</v>
      </c>
      <c r="AW7" s="66">
        <f>'amount-analyzed sorted'!AU7*0.001/'amount-analyzed sorted'!AU$2*1.5/'amount-analyzed sorted'!AU$3</f>
        <v>0.0581426432848589</v>
      </c>
      <c r="AX7" s="66">
        <f>'amount-analyzed sorted'!AV7*0.001/'amount-analyzed sorted'!AV$2*1.5/'amount-analyzed sorted'!AV$3</f>
        <v>0.0723214285714286</v>
      </c>
      <c r="AY7" s="66">
        <f>'amount-analyzed sorted'!AW7*0.001/'amount-analyzed sorted'!AW$2*1.5/'amount-analyzed sorted'!AW$3</f>
        <v>0.0495512341062079</v>
      </c>
      <c r="AZ7" s="66">
        <f>'amount-analyzed sorted'!AX7*0.001/'amount-analyzed sorted'!AX$2*1.5/'amount-analyzed sorted'!AX$3</f>
        <v>0.0147921108742004</v>
      </c>
      <c r="BA7" s="66">
        <f>'amount-analyzed sorted'!AY7*0.001/'amount-analyzed sorted'!AY$2*1.5/'amount-analyzed sorted'!AY$3</f>
        <v>0.0322420634920635</v>
      </c>
      <c r="BB7" s="66">
        <f>'amount-analyzed sorted'!AZ7*0.001/'amount-analyzed sorted'!AZ$2*1.5/'amount-analyzed sorted'!AZ$3</f>
        <v>0.0409226190476191</v>
      </c>
      <c r="BC7" s="66">
        <f>'amount-analyzed sorted'!BA7*0.001/'amount-analyzed sorted'!BA$2*1.5/'amount-analyzed sorted'!BA$3</f>
        <v>0.0768372252747253</v>
      </c>
      <c r="BD7" s="66">
        <f>'amount-analyzed sorted'!BB7*0.001/'amount-analyzed sorted'!BB$2*1.5/'amount-analyzed sorted'!BB$3</f>
        <v>0.145732445520581</v>
      </c>
      <c r="BE7" s="66">
        <f>'amount-analyzed sorted'!BC7*0.001/'amount-analyzed sorted'!BC$2*1.5/'amount-analyzed sorted'!BC$3</f>
        <v>0.109953703703704</v>
      </c>
      <c r="BF7" s="66">
        <f>'amount-analyzed sorted'!BD7*0.001/'amount-analyzed sorted'!BD$2*1.5/'amount-analyzed sorted'!BD$3</f>
        <v>0.0697416063199473</v>
      </c>
      <c r="BG7" s="66">
        <f>'amount-analyzed sorted'!BE7*0.001/'amount-analyzed sorted'!BE$2*1.5/'amount-analyzed sorted'!BE$3</f>
        <v>0.0627363980215304</v>
      </c>
      <c r="BH7" s="66">
        <f>'amount-analyzed sorted'!BF7*0.001/'amount-analyzed sorted'!BF$2*1.5/'amount-analyzed sorted'!BF$3</f>
        <v>0.0139232673267327</v>
      </c>
      <c r="BI7" s="66">
        <f>'amount-analyzed sorted'!BG7*0.001/'amount-analyzed sorted'!BG$2*1.5/'amount-analyzed sorted'!BG$3</f>
        <v>0.00494071146245059</v>
      </c>
      <c r="BJ7" s="66">
        <f>'amount-analyzed sorted'!BH7*0.001/'amount-analyzed sorted'!BH$2*1.5/'amount-analyzed sorted'!BH$3</f>
        <v>0.0217318059299191</v>
      </c>
      <c r="BK7" s="66">
        <f>'amount-analyzed sorted'!BI7*0.001/'amount-analyzed sorted'!BI$2*1.5/'amount-analyzed sorted'!BI$3</f>
        <v>0.00654035198985254</v>
      </c>
      <c r="BL7" s="66">
        <f>'amount-analyzed sorted'!BJ7*0.001/'amount-analyzed sorted'!BJ$2*1.5/'amount-analyzed sorted'!BJ$3</f>
        <v>0.0267857142857143</v>
      </c>
      <c r="BM7" s="66">
        <f>'amount-analyzed sorted'!BK7*0.001/'amount-analyzed sorted'!BK$2*1.5/'amount-analyzed sorted'!BK$3</f>
        <v>0.0280539044886247</v>
      </c>
      <c r="BN7" s="66">
        <f>'amount-analyzed sorted'!BL7*0.001/'amount-analyzed sorted'!BL$2*1.5/'amount-analyzed sorted'!BL$3</f>
        <v>0.0343113334146639</v>
      </c>
      <c r="BO7" s="66">
        <f>'amount-analyzed sorted'!BM7*0.001/'amount-analyzed sorted'!BM$2*1.5/'amount-analyzed sorted'!BM$3</f>
        <v>0.0552190951193445</v>
      </c>
      <c r="BP7" s="66">
        <f>'amount-analyzed sorted'!BN7*0.001/'amount-analyzed sorted'!BN$2*1.5/'amount-analyzed sorted'!BN$3</f>
        <v>0.0121490280777538</v>
      </c>
      <c r="BQ7" s="66">
        <f>'amount-analyzed sorted'!BO7*0.001/'amount-analyzed sorted'!BO$2*1.5/'amount-analyzed sorted'!BO$3</f>
        <v>0.086945564516129</v>
      </c>
      <c r="BR7" s="66">
        <f>'amount-analyzed sorted'!BP7*0.001/'amount-analyzed sorted'!BP$2*1.5/'amount-analyzed sorted'!BP$3</f>
        <v>0.0667701863354037</v>
      </c>
      <c r="BS7" s="66">
        <f>'amount-analyzed sorted'!BQ7*0.001/'amount-analyzed sorted'!BQ$2*1.5/'amount-analyzed sorted'!BQ$3</f>
        <v>0.0792821309125657</v>
      </c>
      <c r="BT7" s="66">
        <f>'amount-analyzed sorted'!BR7*0.001/'amount-analyzed sorted'!BR$2*1.5/'amount-analyzed sorted'!BR$3</f>
        <v>0.0274184476940382</v>
      </c>
      <c r="BU7" s="66">
        <f>'amount-analyzed sorted'!BS7*0.001/'amount-analyzed sorted'!BS$2*1.5/'amount-analyzed sorted'!BS$3</f>
        <v>0.0219708302169035</v>
      </c>
      <c r="BV7" s="66">
        <f>'amount-analyzed sorted'!BT7*0.001/'amount-analyzed sorted'!BT$2*1.5/'amount-analyzed sorted'!BT$3</f>
        <v>0.0333872925940915</v>
      </c>
      <c r="BW7" s="66">
        <f>'amount-analyzed sorted'!BU7*0.001/'amount-analyzed sorted'!BU$2*1.5/'amount-analyzed sorted'!BU$3</f>
        <v>0.0342225342225342</v>
      </c>
      <c r="BX7" s="66">
        <f>'amount-analyzed sorted'!BV7*0.001/'amount-analyzed sorted'!BV$2*1.5/'amount-analyzed sorted'!BV$3</f>
        <v>0.0421626984126984</v>
      </c>
      <c r="BY7" s="66">
        <f>'amount-analyzed sorted'!BW7*0.001/'amount-analyzed sorted'!BW$2*1.5/'amount-analyzed sorted'!BW$3</f>
        <v>0.00386996904024768</v>
      </c>
      <c r="BZ7" s="66">
        <f>'amount-analyzed sorted'!BX7*0.001/'amount-analyzed sorted'!BX$2*1.5/'amount-analyzed sorted'!BX$3</f>
        <v>0.0573059752747253</v>
      </c>
      <c r="CA7" s="66">
        <f>'amount-analyzed sorted'!BY7*0.001/'amount-analyzed sorted'!BY$2*1.5/'amount-analyzed sorted'!BY$3</f>
        <v>0.00919242816287621</v>
      </c>
      <c r="CB7" s="66">
        <f>'amount-analyzed sorted'!BZ7*0.001/'amount-analyzed sorted'!BZ$2*1.5/'amount-analyzed sorted'!BZ$3</f>
        <v>0.0543670438472419</v>
      </c>
      <c r="CC7" s="66">
        <f>'amount-analyzed sorted'!CA7*0.001/'amount-analyzed sorted'!CA$2*1.5/'amount-analyzed sorted'!CA$3</f>
        <v>0.0225828036132486</v>
      </c>
      <c r="CD7" s="66">
        <f>'amount-analyzed sorted'!CB7*0.001/'amount-analyzed sorted'!CB$2*1.5/'amount-analyzed sorted'!CB$3</f>
        <v>0.060624471682164</v>
      </c>
      <c r="CE7" s="66">
        <f>'amount-analyzed sorted'!CC7*0.001/'amount-analyzed sorted'!CC$2*1.5/'amount-analyzed sorted'!CC$3</f>
        <v>0.0321428571428571</v>
      </c>
      <c r="CF7" s="66">
        <f>'amount-analyzed sorted'!CD7*0.001/'amount-analyzed sorted'!CD$2*1.5/'amount-analyzed sorted'!CD$3</f>
        <v>0.0973282442748092</v>
      </c>
      <c r="CG7" s="66">
        <f>'amount-analyzed sorted'!CE7*0.001/'amount-analyzed sorted'!CE$2*1.5/'amount-analyzed sorted'!CE$3</f>
        <v>0.0149105367793241</v>
      </c>
      <c r="CH7" s="66">
        <f>'amount-analyzed sorted'!CF7*0.001/'amount-analyzed sorted'!CF$2*1.5/'amount-analyzed sorted'!CF$3</f>
        <v>0</v>
      </c>
      <c r="CI7" s="66">
        <f>'amount-analyzed sorted'!CG7*0.001/'amount-analyzed sorted'!CG$2*1.5/'amount-analyzed sorted'!CG$3</f>
        <v>0.0542016806722689</v>
      </c>
      <c r="CJ7" s="66">
        <f>'amount-analyzed sorted'!CH7*0.001/'amount-analyzed sorted'!CH$2*1.5/'amount-analyzed sorted'!CH$3</f>
        <v>0.0450250138966092</v>
      </c>
      <c r="CK7" s="66">
        <f>'amount-analyzed sorted'!CI7*0.001/'amount-analyzed sorted'!CI$2*1.5/'amount-analyzed sorted'!CI$3</f>
        <v>0.0214285714285714</v>
      </c>
      <c r="CL7" s="66">
        <f>'amount-analyzed sorted'!CJ7*0.001/'amount-analyzed sorted'!CJ$2*1.5/'amount-analyzed sorted'!CJ$3</f>
        <v>0.112676432848589</v>
      </c>
      <c r="CM7" s="66">
        <f>'amount-analyzed sorted'!CK7*0.001/'amount-analyzed sorted'!CK$2*1.5/'amount-analyzed sorted'!CK$3</f>
        <v>0.0263466042154567</v>
      </c>
      <c r="CN7" s="66">
        <f>'amount-analyzed sorted'!CL7*0.001/'amount-analyzed sorted'!CL$2*1.5/'amount-analyzed sorted'!CL$3</f>
        <v>0.0758928571428572</v>
      </c>
      <c r="CO7" s="66">
        <f>'amount-analyzed sorted'!CM7*0.001/'amount-analyzed sorted'!CM$2*1.5/'amount-analyzed sorted'!CM$3</f>
        <v>0.0148809523809524</v>
      </c>
      <c r="CP7" s="66">
        <f>'amount-analyzed sorted'!CN7*0.001/'amount-analyzed sorted'!CN$2*1.5/'amount-analyzed sorted'!CN$3</f>
        <v>0.0367524916943522</v>
      </c>
      <c r="CQ7" s="66">
        <f>'amount-analyzed sorted'!CO7*0.001/'amount-analyzed sorted'!CO$2*1.5/'amount-analyzed sorted'!CO$3</f>
        <v>0.0764587525150906</v>
      </c>
      <c r="CR7" s="66">
        <f>'amount-analyzed sorted'!CP7*0.001/'amount-analyzed sorted'!CP$2*1.5/'amount-analyzed sorted'!CP$3</f>
        <v>0.0118172268907563</v>
      </c>
      <c r="CS7" s="66">
        <f>'amount-analyzed sorted'!CQ7*0.001/'amount-analyzed sorted'!CQ$2*1.5/'amount-analyzed sorted'!CQ$3</f>
        <v>0.0377127385250129</v>
      </c>
      <c r="CT7" s="66">
        <f>'amount-analyzed sorted'!CR7*0.001/'amount-analyzed sorted'!CR$2*1.5/'amount-analyzed sorted'!CR$3</f>
        <v>0.0132371262458472</v>
      </c>
      <c r="CU7" s="66">
        <f>'amount-analyzed sorted'!CS7*0.001/'amount-analyzed sorted'!CS$2*1.5/'amount-analyzed sorted'!CS$3</f>
        <v>0.00981836033382425</v>
      </c>
      <c r="CV7" s="66">
        <f>'amount-analyzed sorted'!CT7*0.001/'amount-analyzed sorted'!CT$2*1.5/'amount-analyzed sorted'!CT$3</f>
        <v>0.0616649537512847</v>
      </c>
      <c r="CW7" s="66">
        <f>'amount-analyzed sorted'!CU7*0.001/'amount-analyzed sorted'!CU$2*1.5/'amount-analyzed sorted'!CU$3</f>
        <v>0.0696264744429882</v>
      </c>
      <c r="CX7" s="66">
        <f>'amount-analyzed sorted'!CV7*0.001/'amount-analyzed sorted'!CV$2*1.5/'amount-analyzed sorted'!CV$3</f>
        <v>0.0113234069137859</v>
      </c>
      <c r="CY7" s="66">
        <f>'amount-analyzed sorted'!CW7*0.001/'amount-analyzed sorted'!CW$2*1.5/'amount-analyzed sorted'!CW$3</f>
        <v>0</v>
      </c>
      <c r="CZ7" s="66">
        <f>'amount-analyzed sorted'!CX7*0.001/'amount-analyzed sorted'!CX$2*1.5/'amount-analyzed sorted'!CX$3</f>
        <v>0.0931497019209539</v>
      </c>
    </row>
    <row r="8" spans="1:104">
      <c r="A8">
        <f>'imported data from Web Calc'!A7</f>
        <v>932.6</v>
      </c>
      <c r="B8" t="str">
        <f>'imported data from Web Calc'!B7</f>
        <v>C49H86O15</v>
      </c>
      <c r="C8" s="61" t="str">
        <f>'imported data from Web Calc'!C7</f>
        <v>DGDG(34:3)</v>
      </c>
      <c r="D8" s="96"/>
      <c r="E8" s="96"/>
      <c r="F8" s="96"/>
      <c r="G8" s="66">
        <f>'amount-analyzed sorted'!G8*0.001/'amount-analyzed sorted'!G$2*1.5/'amount-analyzed sorted'!G$3</f>
        <v>3.58377398537567</v>
      </c>
      <c r="H8" s="66">
        <f>'amount-analyzed sorted'!H8*0.001/'amount-analyzed sorted'!H$2*1.5/'amount-analyzed sorted'!H$3</f>
        <v>3.33809257986946</v>
      </c>
      <c r="I8" s="66">
        <f>'amount-analyzed sorted'!I8*0.001/'amount-analyzed sorted'!I$2*1.5/'amount-analyzed sorted'!I$3</f>
        <v>2.90607977131079</v>
      </c>
      <c r="J8" s="66">
        <f>'amount-analyzed sorted'!J8*0.001/'amount-analyzed sorted'!J$2*1.5/'amount-analyzed sorted'!J$3</f>
        <v>3.12139605928252</v>
      </c>
      <c r="K8" s="66">
        <f>'amount-analyzed sorted'!K8*0.001/'amount-analyzed sorted'!K$2*1.5/'amount-analyzed sorted'!K$3</f>
        <v>3.00085574422143</v>
      </c>
      <c r="L8" s="66">
        <f>'amount-analyzed sorted'!L8*0.001/'amount-analyzed sorted'!L$2*1.5/'amount-analyzed sorted'!L$3</f>
        <v>2.96128907591893</v>
      </c>
      <c r="M8" s="66">
        <f>'amount-analyzed sorted'!M8*0.001/'amount-analyzed sorted'!M$2*1.5/'amount-analyzed sorted'!M$3</f>
        <v>2.92678326053884</v>
      </c>
      <c r="N8" s="66">
        <f>'amount-analyzed sorted'!N8*0.001/'amount-analyzed sorted'!N$2*1.5/'amount-analyzed sorted'!N$3</f>
        <v>3.08090923590322</v>
      </c>
      <c r="O8" s="66">
        <f>'amount-analyzed sorted'!O8*0.001/'amount-analyzed sorted'!O$2*1.5/'amount-analyzed sorted'!O$3</f>
        <v>2.92218248515483</v>
      </c>
      <c r="P8" s="66">
        <f>'amount-analyzed sorted'!P8*0.001/'amount-analyzed sorted'!P$2*1.5/'amount-analyzed sorted'!P$3</f>
        <v>2.90331930608038</v>
      </c>
      <c r="Q8" s="66">
        <f t="shared" si="0"/>
        <v>3.07446815036561</v>
      </c>
      <c r="R8" s="115">
        <f t="shared" si="1"/>
        <v>0.224105779207646</v>
      </c>
      <c r="S8" s="66">
        <f t="shared" si="2"/>
        <v>0.0728925356344953</v>
      </c>
      <c r="T8" s="66">
        <f>'amount-analyzed sorted'!R8*0.001/'amount-analyzed sorted'!R$2*1.5/'amount-analyzed sorted'!R$3</f>
        <v>8.21892291247485</v>
      </c>
      <c r="U8" s="66">
        <f>'amount-analyzed sorted'!S8*0.001/'amount-analyzed sorted'!S$2*1.5/'amount-analyzed sorted'!S$3</f>
        <v>4.79022459499264</v>
      </c>
      <c r="V8" s="66">
        <f>'amount-analyzed sorted'!T8*0.001/'amount-analyzed sorted'!T$2*1.5/'amount-analyzed sorted'!T$3</f>
        <v>5.29805289462724</v>
      </c>
      <c r="W8" s="66">
        <f>'amount-analyzed sorted'!U8*0.001/'amount-analyzed sorted'!U$2*1.5/'amount-analyzed sorted'!U$3</f>
        <v>5.59970238095238</v>
      </c>
      <c r="X8" s="66">
        <f>'amount-analyzed sorted'!V8*0.001/'amount-analyzed sorted'!V$2*1.5/'amount-analyzed sorted'!V$3</f>
        <v>11.7825940860215</v>
      </c>
      <c r="Y8" s="66">
        <f>'amount-analyzed sorted'!W8*0.001/'amount-analyzed sorted'!W$2*1.5/'amount-analyzed sorted'!W$3</f>
        <v>3.48636282871357</v>
      </c>
      <c r="Z8" s="66">
        <f>'amount-analyzed sorted'!X8*0.001/'amount-analyzed sorted'!X$2*1.5/'amount-analyzed sorted'!X$3</f>
        <v>5.22487651975684</v>
      </c>
      <c r="AA8" s="66">
        <f>'amount-analyzed sorted'!Y8*0.001/'amount-analyzed sorted'!Y$2*1.5/'amount-analyzed sorted'!Y$3</f>
        <v>1.87290736607143</v>
      </c>
      <c r="AB8" s="66">
        <f>'amount-analyzed sorted'!Z8*0.001/'amount-analyzed sorted'!Z$2*1.5/'amount-analyzed sorted'!Z$3</f>
        <v>1.33422678216416</v>
      </c>
      <c r="AC8" s="66">
        <f>'amount-analyzed sorted'!AA8*0.001/'amount-analyzed sorted'!AA$2*1.5/'amount-analyzed sorted'!AA$3</f>
        <v>4.98444319924502</v>
      </c>
      <c r="AD8" s="66">
        <f>'amount-analyzed sorted'!AB8*0.001/'amount-analyzed sorted'!AB$2*1.5/'amount-analyzed sorted'!AB$3</f>
        <v>3.02427201960502</v>
      </c>
      <c r="AE8" s="66">
        <f>'amount-analyzed sorted'!AC8*0.001/'amount-analyzed sorted'!AC$2*1.5/'amount-analyzed sorted'!AC$3</f>
        <v>2.1210644401942</v>
      </c>
      <c r="AF8" s="66">
        <f>'amount-analyzed sorted'!AD8*0.001/'amount-analyzed sorted'!AD$2*1.5/'amount-analyzed sorted'!AD$3</f>
        <v>2.16879360998898</v>
      </c>
      <c r="AG8" s="66">
        <f>'amount-analyzed sorted'!AE8*0.001/'amount-analyzed sorted'!AE$2*1.5/'amount-analyzed sorted'!AE$3</f>
        <v>1.54342751251444</v>
      </c>
      <c r="AH8" s="66">
        <f>'amount-analyzed sorted'!AF8*0.001/'amount-analyzed sorted'!AF$2*1.5/'amount-analyzed sorted'!AF$3</f>
        <v>2.29274706457926</v>
      </c>
      <c r="AI8" s="66">
        <f>'amount-analyzed sorted'!AG8*0.001/'amount-analyzed sorted'!AG$2*1.5/'amount-analyzed sorted'!AG$3</f>
        <v>0.813735177865613</v>
      </c>
      <c r="AJ8" s="66">
        <f>'amount-analyzed sorted'!AH8*0.001/'amount-analyzed sorted'!AH$2*1.5/'amount-analyzed sorted'!AH$3</f>
        <v>2.22404586834734</v>
      </c>
      <c r="AK8" s="66">
        <f>'amount-analyzed sorted'!AI8*0.001/'amount-analyzed sorted'!AI$2*1.5/'amount-analyzed sorted'!AI$3</f>
        <v>2.86172374733475</v>
      </c>
      <c r="AL8" s="66">
        <f>'amount-analyzed sorted'!AJ8*0.001/'amount-analyzed sorted'!AJ$2*1.5/'amount-analyzed sorted'!AJ$3</f>
        <v>2.41355917366947</v>
      </c>
      <c r="AM8" s="66">
        <f>'amount-analyzed sorted'!AK8*0.001/'amount-analyzed sorted'!AK$2*1.5/'amount-analyzed sorted'!AK$3</f>
        <v>5.50588905775076</v>
      </c>
      <c r="AN8" s="66">
        <f>'amount-analyzed sorted'!AL8*0.001/'amount-analyzed sorted'!AL$2*1.5/'amount-analyzed sorted'!AL$3</f>
        <v>2.87366422947132</v>
      </c>
      <c r="AO8" s="66">
        <f>'amount-analyzed sorted'!AM8*0.001/'amount-analyzed sorted'!AM$2*1.5/'amount-analyzed sorted'!AM$3</f>
        <v>1.86607142857143</v>
      </c>
      <c r="AP8" s="66">
        <f>'amount-analyzed sorted'!AN8*0.001/'amount-analyzed sorted'!AN$2*1.5/'amount-analyzed sorted'!AN$3</f>
        <v>4.60792800773071</v>
      </c>
      <c r="AQ8" s="66">
        <f>'amount-analyzed sorted'!AO8*0.001/'amount-analyzed sorted'!AO$2*1.5/'amount-analyzed sorted'!AO$3</f>
        <v>4.46360759493671</v>
      </c>
      <c r="AR8" s="66">
        <f>'amount-analyzed sorted'!AP8*0.001/'amount-analyzed sorted'!AP$2*1.5/'amount-analyzed sorted'!AP$3</f>
        <v>5.60062804649419</v>
      </c>
      <c r="AS8" s="66">
        <f>'amount-analyzed sorted'!AQ8*0.001/'amount-analyzed sorted'!AQ$2*1.5/'amount-analyzed sorted'!AQ$3</f>
        <v>3.70535714285714</v>
      </c>
      <c r="AT8" s="66">
        <f>'amount-analyzed sorted'!AR8*0.001/'amount-analyzed sorted'!AR$2*1.5/'amount-analyzed sorted'!AR$3</f>
        <v>1.90631139489195</v>
      </c>
      <c r="AU8" s="66">
        <f>'amount-analyzed sorted'!AS8*0.001/'amount-analyzed sorted'!AS$2*1.5/'amount-analyzed sorted'!AS$3</f>
        <v>5.23292264504055</v>
      </c>
      <c r="AV8" s="66">
        <f>'amount-analyzed sorted'!AT8*0.001/'amount-analyzed sorted'!AT$2*1.5/'amount-analyzed sorted'!AT$3</f>
        <v>4.16038424124514</v>
      </c>
      <c r="AW8" s="66">
        <f>'amount-analyzed sorted'!AU8*0.001/'amount-analyzed sorted'!AU$2*1.5/'amount-analyzed sorted'!AU$3</f>
        <v>3.82317953378956</v>
      </c>
      <c r="AX8" s="66">
        <f>'amount-analyzed sorted'!AV8*0.001/'amount-analyzed sorted'!AV$2*1.5/'amount-analyzed sorted'!AV$3</f>
        <v>4.19598214285714</v>
      </c>
      <c r="AY8" s="66">
        <f>'amount-analyzed sorted'!AW8*0.001/'amount-analyzed sorted'!AW$2*1.5/'amount-analyzed sorted'!AW$3</f>
        <v>2.66431376215408</v>
      </c>
      <c r="AZ8" s="66">
        <f>'amount-analyzed sorted'!AX8*0.001/'amount-analyzed sorted'!AX$2*1.5/'amount-analyzed sorted'!AX$3</f>
        <v>1.73527452025586</v>
      </c>
      <c r="BA8" s="66">
        <f>'amount-analyzed sorted'!AY8*0.001/'amount-analyzed sorted'!AY$2*1.5/'amount-analyzed sorted'!AY$3</f>
        <v>2.02356150793651</v>
      </c>
      <c r="BB8" s="66">
        <f>'amount-analyzed sorted'!AZ8*0.001/'amount-analyzed sorted'!AZ$2*1.5/'amount-analyzed sorted'!AZ$3</f>
        <v>2.58951822916667</v>
      </c>
      <c r="BC8" s="66">
        <f>'amount-analyzed sorted'!BA8*0.001/'amount-analyzed sorted'!BA$2*1.5/'amount-analyzed sorted'!BA$3</f>
        <v>4.2670415521978</v>
      </c>
      <c r="BD8" s="66">
        <f>'amount-analyzed sorted'!BB8*0.001/'amount-analyzed sorted'!BB$2*1.5/'amount-analyzed sorted'!BB$3</f>
        <v>8.41548123486683</v>
      </c>
      <c r="BE8" s="66">
        <f>'amount-analyzed sorted'!BC8*0.001/'amount-analyzed sorted'!BC$2*1.5/'amount-analyzed sorted'!BC$3</f>
        <v>7.05460482804233</v>
      </c>
      <c r="BF8" s="66">
        <f>'amount-analyzed sorted'!BD8*0.001/'amount-analyzed sorted'!BD$2*1.5/'amount-analyzed sorted'!BD$3</f>
        <v>3.27075789993417</v>
      </c>
      <c r="BG8" s="66">
        <f>'amount-analyzed sorted'!BE8*0.001/'amount-analyzed sorted'!BE$2*1.5/'amount-analyzed sorted'!BE$3</f>
        <v>5.93677262147221</v>
      </c>
      <c r="BH8" s="66">
        <f>'amount-analyzed sorted'!BF8*0.001/'amount-analyzed sorted'!BF$2*1.5/'amount-analyzed sorted'!BF$3</f>
        <v>0.954406824611033</v>
      </c>
      <c r="BI8" s="66">
        <f>'amount-analyzed sorted'!BG8*0.001/'amount-analyzed sorted'!BG$2*1.5/'amount-analyzed sorted'!BG$3</f>
        <v>1.20288678712592</v>
      </c>
      <c r="BJ8" s="66">
        <f>'amount-analyzed sorted'!BH8*0.001/'amount-analyzed sorted'!BH$2*1.5/'amount-analyzed sorted'!BH$3</f>
        <v>1.40069070080863</v>
      </c>
      <c r="BK8" s="66">
        <f>'amount-analyzed sorted'!BI8*0.001/'amount-analyzed sorted'!BI$2*1.5/'amount-analyzed sorted'!BI$3</f>
        <v>1.20074916759157</v>
      </c>
      <c r="BL8" s="66">
        <f>'amount-analyzed sorted'!BJ8*0.001/'amount-analyzed sorted'!BJ$2*1.5/'amount-analyzed sorted'!BJ$3</f>
        <v>2.38051470588235</v>
      </c>
      <c r="BM8" s="66">
        <f>'amount-analyzed sorted'!BK8*0.001/'amount-analyzed sorted'!BK$2*1.5/'amount-analyzed sorted'!BK$3</f>
        <v>2.3574887271982</v>
      </c>
      <c r="BN8" s="66">
        <f>'amount-analyzed sorted'!BL8*0.001/'amount-analyzed sorted'!BL$2*1.5/'amount-analyzed sorted'!BL$3</f>
        <v>1.7972276442601</v>
      </c>
      <c r="BO8" s="66">
        <f>'amount-analyzed sorted'!BM8*0.001/'amount-analyzed sorted'!BM$2*1.5/'amount-analyzed sorted'!BM$3</f>
        <v>3.55205735660848</v>
      </c>
      <c r="BP8" s="66">
        <f>'amount-analyzed sorted'!BN8*0.001/'amount-analyzed sorted'!BN$2*1.5/'amount-analyzed sorted'!BN$3</f>
        <v>1.89380206726319</v>
      </c>
      <c r="BQ8" s="66">
        <f>'amount-analyzed sorted'!BO8*0.001/'amount-analyzed sorted'!BO$2*1.5/'amount-analyzed sorted'!BO$3</f>
        <v>5.2823480702765</v>
      </c>
      <c r="BR8" s="66">
        <f>'amount-analyzed sorted'!BP8*0.001/'amount-analyzed sorted'!BP$2*1.5/'amount-analyzed sorted'!BP$3</f>
        <v>2.38172877846791</v>
      </c>
      <c r="BS8" s="66">
        <f>'amount-analyzed sorted'!BQ8*0.001/'amount-analyzed sorted'!BQ$2*1.5/'amount-analyzed sorted'!BQ$3</f>
        <v>3.61853499761108</v>
      </c>
      <c r="BT8" s="66">
        <f>'amount-analyzed sorted'!BR8*0.001/'amount-analyzed sorted'!BR$2*1.5/'amount-analyzed sorted'!BR$3</f>
        <v>1.96331903824522</v>
      </c>
      <c r="BU8" s="66">
        <f>'amount-analyzed sorted'!BS8*0.001/'amount-analyzed sorted'!BS$2*1.5/'amount-analyzed sorted'!BS$3</f>
        <v>2.1580497382199</v>
      </c>
      <c r="BV8" s="66">
        <f>'amount-analyzed sorted'!BT8*0.001/'amount-analyzed sorted'!BT$2*1.5/'amount-analyzed sorted'!BT$3</f>
        <v>1.75510926750304</v>
      </c>
      <c r="BW8" s="66">
        <f>'amount-analyzed sorted'!BU8*0.001/'amount-analyzed sorted'!BU$2*1.5/'amount-analyzed sorted'!BU$3</f>
        <v>3.18302474552475</v>
      </c>
      <c r="BX8" s="66">
        <f>'amount-analyzed sorted'!BV8*0.001/'amount-analyzed sorted'!BV$2*1.5/'amount-analyzed sorted'!BV$3</f>
        <v>3.94407242063492</v>
      </c>
      <c r="BY8" s="66">
        <f>'amount-analyzed sorted'!BW8*0.001/'amount-analyzed sorted'!BW$2*1.5/'amount-analyzed sorted'!BW$3</f>
        <v>0.651536930561698</v>
      </c>
      <c r="BZ8" s="66">
        <f>'amount-analyzed sorted'!BX8*0.001/'amount-analyzed sorted'!BX$2*1.5/'amount-analyzed sorted'!BX$3</f>
        <v>2.17408567994506</v>
      </c>
      <c r="CA8" s="66">
        <f>'amount-analyzed sorted'!BY8*0.001/'amount-analyzed sorted'!BY$2*1.5/'amount-analyzed sorted'!BY$3</f>
        <v>0.848001498025331</v>
      </c>
      <c r="CB8" s="66">
        <f>'amount-analyzed sorted'!BZ8*0.001/'amount-analyzed sorted'!BZ$2*1.5/'amount-analyzed sorted'!BZ$3</f>
        <v>3.86569572135785</v>
      </c>
      <c r="CC8" s="66">
        <f>'amount-analyzed sorted'!CA8*0.001/'amount-analyzed sorted'!CA$2*1.5/'amount-analyzed sorted'!CA$3</f>
        <v>1.84112579458013</v>
      </c>
      <c r="CD8" s="66">
        <f>'amount-analyzed sorted'!CB8*0.001/'amount-analyzed sorted'!CB$2*1.5/'amount-analyzed sorted'!CB$3</f>
        <v>3.44192466187658</v>
      </c>
      <c r="CE8" s="66">
        <f>'amount-analyzed sorted'!CC8*0.001/'amount-analyzed sorted'!CC$2*1.5/'amount-analyzed sorted'!CC$3</f>
        <v>2.13186090225564</v>
      </c>
      <c r="CF8" s="66">
        <f>'amount-analyzed sorted'!CD8*0.001/'amount-analyzed sorted'!CD$2*1.5/'amount-analyzed sorted'!CD$3</f>
        <v>4.21435387131952</v>
      </c>
      <c r="CG8" s="66">
        <f>'amount-analyzed sorted'!CE8*0.001/'amount-analyzed sorted'!CE$2*1.5/'amount-analyzed sorted'!CE$3</f>
        <v>1.55788483385402</v>
      </c>
      <c r="CH8" s="66">
        <f>'amount-analyzed sorted'!CF8*0.001/'amount-analyzed sorted'!CF$2*1.5/'amount-analyzed sorted'!CF$3</f>
        <v>0.541040100250626</v>
      </c>
      <c r="CI8" s="66">
        <f>'amount-analyzed sorted'!CG8*0.001/'amount-analyzed sorted'!CG$2*1.5/'amount-analyzed sorted'!CG$3</f>
        <v>3.09474789915966</v>
      </c>
      <c r="CJ8" s="66">
        <f>'amount-analyzed sorted'!CH8*0.001/'amount-analyzed sorted'!CH$2*1.5/'amount-analyzed sorted'!CH$3</f>
        <v>2.60332128960534</v>
      </c>
      <c r="CK8" s="66">
        <f>'amount-analyzed sorted'!CI8*0.001/'amount-analyzed sorted'!CI$2*1.5/'amount-analyzed sorted'!CI$3</f>
        <v>1.64441964285714</v>
      </c>
      <c r="CL8" s="66">
        <f>'amount-analyzed sorted'!CJ8*0.001/'amount-analyzed sorted'!CJ$2*1.5/'amount-analyzed sorted'!CJ$3</f>
        <v>7.33419322070146</v>
      </c>
      <c r="CM8" s="66">
        <f>'amount-analyzed sorted'!CK8*0.001/'amount-analyzed sorted'!CK$2*1.5/'amount-analyzed sorted'!CK$3</f>
        <v>1.97282396565183</v>
      </c>
      <c r="CN8" s="66">
        <f>'amount-analyzed sorted'!CL8*0.001/'amount-analyzed sorted'!CL$2*1.5/'amount-analyzed sorted'!CL$3</f>
        <v>5.96245941558442</v>
      </c>
      <c r="CO8" s="66">
        <f>'amount-analyzed sorted'!CM8*0.001/'amount-analyzed sorted'!CM$2*1.5/'amount-analyzed sorted'!CM$3</f>
        <v>1.55799655388471</v>
      </c>
      <c r="CP8" s="66">
        <f>'amount-analyzed sorted'!CN8*0.001/'amount-analyzed sorted'!CN$2*1.5/'amount-analyzed sorted'!CN$3</f>
        <v>2.43095930232558</v>
      </c>
      <c r="CQ8" s="66">
        <f>'amount-analyzed sorted'!CO8*0.001/'amount-analyzed sorted'!CO$2*1.5/'amount-analyzed sorted'!CO$3</f>
        <v>4.4408953722334</v>
      </c>
      <c r="CR8" s="66">
        <f>'amount-analyzed sorted'!CP8*0.001/'amount-analyzed sorted'!CP$2*1.5/'amount-analyzed sorted'!CP$3</f>
        <v>1.0984112394958</v>
      </c>
      <c r="CS8" s="66">
        <f>'amount-analyzed sorted'!CQ8*0.001/'amount-analyzed sorted'!CQ$2*1.5/'amount-analyzed sorted'!CQ$3</f>
        <v>2.40853855079938</v>
      </c>
      <c r="CT8" s="66">
        <f>'amount-analyzed sorted'!CR8*0.001/'amount-analyzed sorted'!CR$2*1.5/'amount-analyzed sorted'!CR$3</f>
        <v>1.25733232973422</v>
      </c>
      <c r="CU8" s="66">
        <f>'amount-analyzed sorted'!CS8*0.001/'amount-analyzed sorted'!CS$2*1.5/'amount-analyzed sorted'!CS$3</f>
        <v>0.522520864015709</v>
      </c>
      <c r="CV8" s="66">
        <f>'amount-analyzed sorted'!CT8*0.001/'amount-analyzed sorted'!CT$2*1.5/'amount-analyzed sorted'!CT$3</f>
        <v>3.49113566289825</v>
      </c>
      <c r="CW8" s="66">
        <f>'amount-analyzed sorted'!CU8*0.001/'amount-analyzed sorted'!CU$2*1.5/'amount-analyzed sorted'!CU$3</f>
        <v>4.79214449541284</v>
      </c>
      <c r="CX8" s="66">
        <f>'amount-analyzed sorted'!CV8*0.001/'amount-analyzed sorted'!CV$2*1.5/'amount-analyzed sorted'!CV$3</f>
        <v>1.05444346105789</v>
      </c>
      <c r="CY8" s="66">
        <f>'amount-analyzed sorted'!CW8*0.001/'amount-analyzed sorted'!CW$2*1.5/'amount-analyzed sorted'!CW$3</f>
        <v>1.04681467181467</v>
      </c>
      <c r="CZ8" s="66">
        <f>'amount-analyzed sorted'!CX8*0.001/'amount-analyzed sorted'!CX$2*1.5/'amount-analyzed sorted'!CX$3</f>
        <v>5.55731121660411</v>
      </c>
    </row>
    <row r="9" spans="1:104">
      <c r="A9">
        <f>'imported data from Web Calc'!A8</f>
        <v>934.6</v>
      </c>
      <c r="B9" t="str">
        <f>'imported data from Web Calc'!B8</f>
        <v>C49H88O15</v>
      </c>
      <c r="C9" s="61" t="str">
        <f>'imported data from Web Calc'!C8</f>
        <v>DGDG(34:2)</v>
      </c>
      <c r="D9" s="96"/>
      <c r="E9" s="96"/>
      <c r="F9" s="96"/>
      <c r="G9" s="66">
        <f>'amount-analyzed sorted'!G9*0.001/'amount-analyzed sorted'!G$2*1.5/'amount-analyzed sorted'!G$3</f>
        <v>0.167836286008735</v>
      </c>
      <c r="H9" s="66">
        <f>'amount-analyzed sorted'!H9*0.001/'amount-analyzed sorted'!H$2*1.5/'amount-analyzed sorted'!H$3</f>
        <v>0.151273494626294</v>
      </c>
      <c r="I9" s="66">
        <f>'amount-analyzed sorted'!I9*0.001/'amount-analyzed sorted'!I$2*1.5/'amount-analyzed sorted'!I$3</f>
        <v>0.154954114933503</v>
      </c>
      <c r="J9" s="66">
        <f>'amount-analyzed sorted'!J9*0.001/'amount-analyzed sorted'!J$2*1.5/'amount-analyzed sorted'!J$3</f>
        <v>0.178418069391961</v>
      </c>
      <c r="K9" s="66">
        <f>'amount-analyzed sorted'!K9*0.001/'amount-analyzed sorted'!K$2*1.5/'amount-analyzed sorted'!K$3</f>
        <v>0.173357216469549</v>
      </c>
      <c r="L9" s="66">
        <f>'amount-analyzed sorted'!L9*0.001/'amount-analyzed sorted'!L$2*1.5/'amount-analyzed sorted'!L$3</f>
        <v>0.168756441085538</v>
      </c>
      <c r="M9" s="66">
        <f>'amount-analyzed sorted'!M9*0.001/'amount-analyzed sorted'!M$2*1.5/'amount-analyzed sorted'!M$3</f>
        <v>0.147132796780684</v>
      </c>
      <c r="N9" s="66">
        <f>'amount-analyzed sorted'!N9*0.001/'amount-analyzed sorted'!N$2*1.5/'amount-analyzed sorted'!N$3</f>
        <v>0.154954114933503</v>
      </c>
      <c r="O9" s="66">
        <f>'amount-analyzed sorted'!O9*0.001/'amount-analyzed sorted'!O$2*1.5/'amount-analyzed sorted'!O$3</f>
        <v>0.197281248466408</v>
      </c>
      <c r="P9" s="66">
        <f>'amount-analyzed sorted'!P9*0.001/'amount-analyzed sorted'!P$2*1.5/'amount-analyzed sorted'!P$3</f>
        <v>0.184399077391176</v>
      </c>
      <c r="Q9" s="66">
        <f t="shared" si="0"/>
        <v>0.167836286008735</v>
      </c>
      <c r="R9" s="115">
        <f t="shared" si="1"/>
        <v>0.0160537103998402</v>
      </c>
      <c r="S9" s="66">
        <f t="shared" si="2"/>
        <v>0.0956510107653634</v>
      </c>
      <c r="T9" s="66">
        <f>'amount-analyzed sorted'!R9*0.001/'amount-analyzed sorted'!R$2*1.5/'amount-analyzed sorted'!R$3</f>
        <v>0.349817655935614</v>
      </c>
      <c r="U9" s="66">
        <f>'amount-analyzed sorted'!S9*0.001/'amount-analyzed sorted'!S$2*1.5/'amount-analyzed sorted'!S$3</f>
        <v>0.210861561119293</v>
      </c>
      <c r="V9" s="66">
        <f>'amount-analyzed sorted'!T9*0.001/'amount-analyzed sorted'!T$2*1.5/'amount-analyzed sorted'!T$3</f>
        <v>0.194606413994169</v>
      </c>
      <c r="W9" s="66">
        <f>'amount-analyzed sorted'!U9*0.001/'amount-analyzed sorted'!U$2*1.5/'amount-analyzed sorted'!U$3</f>
        <v>0.228656462585034</v>
      </c>
      <c r="X9" s="66">
        <f>'amount-analyzed sorted'!V9*0.001/'amount-analyzed sorted'!V$2*1.5/'amount-analyzed sorted'!V$3</f>
        <v>0.568740399385561</v>
      </c>
      <c r="Y9" s="66">
        <f>'amount-analyzed sorted'!W9*0.001/'amount-analyzed sorted'!W$2*1.5/'amount-analyzed sorted'!W$3</f>
        <v>0.166933191186923</v>
      </c>
      <c r="Z9" s="66">
        <f>'amount-analyzed sorted'!X9*0.001/'amount-analyzed sorted'!X$2*1.5/'amount-analyzed sorted'!X$3</f>
        <v>0.188924772036474</v>
      </c>
      <c r="AA9" s="66">
        <f>'amount-analyzed sorted'!Y9*0.001/'amount-analyzed sorted'!Y$2*1.5/'amount-analyzed sorted'!Y$3</f>
        <v>0.103608630952381</v>
      </c>
      <c r="AB9" s="66">
        <f>'amount-analyzed sorted'!Z9*0.001/'amount-analyzed sorted'!Z$2*1.5/'amount-analyzed sorted'!Z$3</f>
        <v>0.0861616018176654</v>
      </c>
      <c r="AC9" s="66">
        <f>'amount-analyzed sorted'!AA9*0.001/'amount-analyzed sorted'!AA$2*1.5/'amount-analyzed sorted'!AA$3</f>
        <v>0.182169399551728</v>
      </c>
      <c r="AD9" s="66">
        <f>'amount-analyzed sorted'!AB9*0.001/'amount-analyzed sorted'!AB$2*1.5/'amount-analyzed sorted'!AB$3</f>
        <v>0.0847628657921292</v>
      </c>
      <c r="AE9" s="66">
        <f>'amount-analyzed sorted'!AC9*0.001/'amount-analyzed sorted'!AC$2*1.5/'amount-analyzed sorted'!AC$3</f>
        <v>0.0843018978961306</v>
      </c>
      <c r="AF9" s="66">
        <f>'amount-analyzed sorted'!AD9*0.001/'amount-analyzed sorted'!AD$2*1.5/'amount-analyzed sorted'!AD$3</f>
        <v>0.0742746970253397</v>
      </c>
      <c r="AG9" s="66">
        <f>'amount-analyzed sorted'!AE9*0.001/'amount-analyzed sorted'!AE$2*1.5/'amount-analyzed sorted'!AE$3</f>
        <v>0.0717654986522911</v>
      </c>
      <c r="AH9" s="66">
        <f>'amount-analyzed sorted'!AF9*0.001/'amount-analyzed sorted'!AF$2*1.5/'amount-analyzed sorted'!AF$3</f>
        <v>0.0839530332681018</v>
      </c>
      <c r="AI9" s="66">
        <f>'amount-analyzed sorted'!AG9*0.001/'amount-analyzed sorted'!AG$2*1.5/'amount-analyzed sorted'!AG$3</f>
        <v>0.0723320158102767</v>
      </c>
      <c r="AJ9" s="66">
        <f>'amount-analyzed sorted'!AH9*0.001/'amount-analyzed sorted'!AH$2*1.5/'amount-analyzed sorted'!AH$3</f>
        <v>0.106705182072829</v>
      </c>
      <c r="AK9" s="66">
        <f>'amount-analyzed sorted'!AI9*0.001/'amount-analyzed sorted'!AI$2*1.5/'amount-analyzed sorted'!AI$3</f>
        <v>0.12533315565032</v>
      </c>
      <c r="AL9" s="66">
        <f>'amount-analyzed sorted'!AJ9*0.001/'amount-analyzed sorted'!AJ$2*1.5/'amount-analyzed sorted'!AJ$3</f>
        <v>0.121586134453782</v>
      </c>
      <c r="AM9" s="66">
        <f>'amount-analyzed sorted'!AK9*0.001/'amount-analyzed sorted'!AK$2*1.5/'amount-analyzed sorted'!AK$3</f>
        <v>0.259422492401216</v>
      </c>
      <c r="AN9" s="66">
        <f>'amount-analyzed sorted'!AL9*0.001/'amount-analyzed sorted'!AL$2*1.5/'amount-analyzed sorted'!AL$3</f>
        <v>0.131946006749156</v>
      </c>
      <c r="AO9" s="66">
        <f>'amount-analyzed sorted'!AM9*0.001/'amount-analyzed sorted'!AM$2*1.5/'amount-analyzed sorted'!AM$3</f>
        <v>0.080812324929972</v>
      </c>
      <c r="AP9" s="66">
        <f>'amount-analyzed sorted'!AN9*0.001/'amount-analyzed sorted'!AN$2*1.5/'amount-analyzed sorted'!AN$3</f>
        <v>0.209454018360445</v>
      </c>
      <c r="AQ9" s="66">
        <f>'amount-analyzed sorted'!AO9*0.001/'amount-analyzed sorted'!AO$2*1.5/'amount-analyzed sorted'!AO$3</f>
        <v>0.230922242314647</v>
      </c>
      <c r="AR9" s="66">
        <f>'amount-analyzed sorted'!AP9*0.001/'amount-analyzed sorted'!AP$2*1.5/'amount-analyzed sorted'!AP$3</f>
        <v>0.195819272590926</v>
      </c>
      <c r="AS9" s="66">
        <f>'amount-analyzed sorted'!AQ9*0.001/'amount-analyzed sorted'!AQ$2*1.5/'amount-analyzed sorted'!AQ$3</f>
        <v>0.222903340440654</v>
      </c>
      <c r="AT9" s="66">
        <f>'amount-analyzed sorted'!AR9*0.001/'amount-analyzed sorted'!AR$2*1.5/'amount-analyzed sorted'!AR$3</f>
        <v>0.168818411451024</v>
      </c>
      <c r="AU9" s="66">
        <f>'amount-analyzed sorted'!AS9*0.001/'amount-analyzed sorted'!AS$2*1.5/'amount-analyzed sorted'!AS$3</f>
        <v>0.513162819713038</v>
      </c>
      <c r="AV9" s="66">
        <f>'amount-analyzed sorted'!AT9*0.001/'amount-analyzed sorted'!AT$2*1.5/'amount-analyzed sorted'!AT$3</f>
        <v>0.280780989438577</v>
      </c>
      <c r="AW9" s="66">
        <f>'amount-analyzed sorted'!AU9*0.001/'amount-analyzed sorted'!AU$2*1.5/'amount-analyzed sorted'!AU$3</f>
        <v>0.33273631308811</v>
      </c>
      <c r="AX9" s="66">
        <f>'amount-analyzed sorted'!AV9*0.001/'amount-analyzed sorted'!AV$2*1.5/'amount-analyzed sorted'!AV$3</f>
        <v>0.351964285714286</v>
      </c>
      <c r="AY9" s="66">
        <f>'amount-analyzed sorted'!AW9*0.001/'amount-analyzed sorted'!AW$2*1.5/'amount-analyzed sorted'!AW$3</f>
        <v>0.2471952131638</v>
      </c>
      <c r="AZ9" s="66">
        <f>'amount-analyzed sorted'!AX9*0.001/'amount-analyzed sorted'!AX$2*1.5/'amount-analyzed sorted'!AX$3</f>
        <v>0.220602345415778</v>
      </c>
      <c r="BA9" s="66">
        <f>'amount-analyzed sorted'!AY9*0.001/'amount-analyzed sorted'!AY$2*1.5/'amount-analyzed sorted'!AY$3</f>
        <v>0.172519841269841</v>
      </c>
      <c r="BB9" s="66">
        <f>'amount-analyzed sorted'!AZ9*0.001/'amount-analyzed sorted'!AZ$2*1.5/'amount-analyzed sorted'!AZ$3</f>
        <v>0.295200892857143</v>
      </c>
      <c r="BC9" s="66">
        <f>'amount-analyzed sorted'!BA9*0.001/'amount-analyzed sorted'!BA$2*1.5/'amount-analyzed sorted'!BA$3</f>
        <v>0.471668956043956</v>
      </c>
      <c r="BD9" s="66">
        <f>'amount-analyzed sorted'!BB9*0.001/'amount-analyzed sorted'!BB$2*1.5/'amount-analyzed sorted'!BB$3</f>
        <v>0.638680387409201</v>
      </c>
      <c r="BE9" s="66">
        <f>'amount-analyzed sorted'!BC9*0.001/'amount-analyzed sorted'!BC$2*1.5/'amount-analyzed sorted'!BC$3</f>
        <v>0.584408068783069</v>
      </c>
      <c r="BF9" s="66">
        <f>'amount-analyzed sorted'!BD9*0.001/'amount-analyzed sorted'!BD$2*1.5/'amount-analyzed sorted'!BD$3</f>
        <v>0.349818959842001</v>
      </c>
      <c r="BG9" s="66">
        <f>'amount-analyzed sorted'!BE9*0.001/'amount-analyzed sorted'!BE$2*1.5/'amount-analyzed sorted'!BE$3</f>
        <v>0.429771603142275</v>
      </c>
      <c r="BH9" s="66">
        <f>'amount-analyzed sorted'!BF9*0.001/'amount-analyzed sorted'!BF$2*1.5/'amount-analyzed sorted'!BF$3</f>
        <v>0.073461810466761</v>
      </c>
      <c r="BI9" s="66">
        <f>'amount-analyzed sorted'!BG9*0.001/'amount-analyzed sorted'!BG$2*1.5/'amount-analyzed sorted'!BG$3</f>
        <v>0.0930971202710333</v>
      </c>
      <c r="BJ9" s="66">
        <f>'amount-analyzed sorted'!BH9*0.001/'amount-analyzed sorted'!BH$2*1.5/'amount-analyzed sorted'!BH$3</f>
        <v>0.0650943396226415</v>
      </c>
      <c r="BK9" s="66">
        <f>'amount-analyzed sorted'!BI9*0.001/'amount-analyzed sorted'!BI$2*1.5/'amount-analyzed sorted'!BI$3</f>
        <v>0.0694466465831616</v>
      </c>
      <c r="BL9" s="66">
        <f>'amount-analyzed sorted'!BJ9*0.001/'amount-analyzed sorted'!BJ$2*1.5/'amount-analyzed sorted'!BJ$3</f>
        <v>0.199474789915966</v>
      </c>
      <c r="BM9" s="66">
        <f>'amount-analyzed sorted'!BK9*0.001/'amount-analyzed sorted'!BK$2*1.5/'amount-analyzed sorted'!BK$3</f>
        <v>0.099072555851609</v>
      </c>
      <c r="BN9" s="66">
        <f>'amount-analyzed sorted'!BL9*0.001/'amount-analyzed sorted'!BL$2*1.5/'amount-analyzed sorted'!BL$3</f>
        <v>0.0616689032572893</v>
      </c>
      <c r="BO9" s="66">
        <f>'amount-analyzed sorted'!BM9*0.001/'amount-analyzed sorted'!BM$2*1.5/'amount-analyzed sorted'!BM$3</f>
        <v>0.212326327039544</v>
      </c>
      <c r="BP9" s="66">
        <f>'amount-analyzed sorted'!BN9*0.001/'amount-analyzed sorted'!BN$2*1.5/'amount-analyzed sorted'!BN$3</f>
        <v>0.0947624190064795</v>
      </c>
      <c r="BQ9" s="66">
        <f>'amount-analyzed sorted'!BO9*0.001/'amount-analyzed sorted'!BO$2*1.5/'amount-analyzed sorted'!BO$3</f>
        <v>0.279629896313364</v>
      </c>
      <c r="BR9" s="66">
        <f>'amount-analyzed sorted'!BP9*0.001/'amount-analyzed sorted'!BP$2*1.5/'amount-analyzed sorted'!BP$3</f>
        <v>0.0935817805383023</v>
      </c>
      <c r="BS9" s="66">
        <f>'amount-analyzed sorted'!BQ9*0.001/'amount-analyzed sorted'!BQ$2*1.5/'amount-analyzed sorted'!BQ$3</f>
        <v>0.228798375537506</v>
      </c>
      <c r="BT9" s="66">
        <f>'amount-analyzed sorted'!BR9*0.001/'amount-analyzed sorted'!BR$2*1.5/'amount-analyzed sorted'!BR$3</f>
        <v>0.110095613048369</v>
      </c>
      <c r="BU9" s="66">
        <f>'amount-analyzed sorted'!BS9*0.001/'amount-analyzed sorted'!BS$2*1.5/'amount-analyzed sorted'!BS$3</f>
        <v>0.158844427823485</v>
      </c>
      <c r="BV9" s="66">
        <f>'amount-analyzed sorted'!BT9*0.001/'amount-analyzed sorted'!BT$2*1.5/'amount-analyzed sorted'!BT$3</f>
        <v>0.118271954674221</v>
      </c>
      <c r="BW9" s="66">
        <f>'amount-analyzed sorted'!BU9*0.001/'amount-analyzed sorted'!BU$2*1.5/'amount-analyzed sorted'!BU$3</f>
        <v>0.178220428220428</v>
      </c>
      <c r="BX9" s="66">
        <f>'amount-analyzed sorted'!BV9*0.001/'amount-analyzed sorted'!BV$2*1.5/'amount-analyzed sorted'!BV$3</f>
        <v>0.19171626984127</v>
      </c>
      <c r="BY9" s="66">
        <f>'amount-analyzed sorted'!BW9*0.001/'amount-analyzed sorted'!BW$2*1.5/'amount-analyzed sorted'!BW$3</f>
        <v>0.0220035382574082</v>
      </c>
      <c r="BZ9" s="66">
        <f>'amount-analyzed sorted'!BX9*0.001/'amount-analyzed sorted'!BX$2*1.5/'amount-analyzed sorted'!BX$3</f>
        <v>0.169857486263736</v>
      </c>
      <c r="CA9" s="66">
        <f>'amount-analyzed sorted'!BY9*0.001/'amount-analyzed sorted'!BY$2*1.5/'amount-analyzed sorted'!BY$3</f>
        <v>0.0259430750374506</v>
      </c>
      <c r="CB9" s="66">
        <f>'amount-analyzed sorted'!BZ9*0.001/'amount-analyzed sorted'!BZ$2*1.5/'amount-analyzed sorted'!BZ$3</f>
        <v>0.231258840169731</v>
      </c>
      <c r="CC9" s="66">
        <f>'amount-analyzed sorted'!CA9*0.001/'amount-analyzed sorted'!CA$2*1.5/'amount-analyzed sorted'!CA$3</f>
        <v>0.0576279692204751</v>
      </c>
      <c r="CD9" s="66">
        <f>'amount-analyzed sorted'!CB9*0.001/'amount-analyzed sorted'!CB$2*1.5/'amount-analyzed sorted'!CB$3</f>
        <v>0.184567836010144</v>
      </c>
      <c r="CE9" s="66">
        <f>'amount-analyzed sorted'!CC9*0.001/'amount-analyzed sorted'!CC$2*1.5/'amount-analyzed sorted'!CC$3</f>
        <v>0.114360902255639</v>
      </c>
      <c r="CF9" s="66">
        <f>'amount-analyzed sorted'!CD9*0.001/'amount-analyzed sorted'!CD$2*1.5/'amount-analyzed sorted'!CD$3</f>
        <v>0.118102508178844</v>
      </c>
      <c r="CG9" s="66">
        <f>'amount-analyzed sorted'!CE9*0.001/'amount-analyzed sorted'!CE$2*1.5/'amount-analyzed sorted'!CE$3</f>
        <v>0.130893212155638</v>
      </c>
      <c r="CH9" s="66">
        <f>'amount-analyzed sorted'!CF9*0.001/'amount-analyzed sorted'!CF$2*1.5/'amount-analyzed sorted'!CF$3</f>
        <v>0.0261904761904762</v>
      </c>
      <c r="CI9" s="66">
        <f>'amount-analyzed sorted'!CG9*0.001/'amount-analyzed sorted'!CG$2*1.5/'amount-analyzed sorted'!CG$3</f>
        <v>0.147394957983193</v>
      </c>
      <c r="CJ9" s="66">
        <f>'amount-analyzed sorted'!CH9*0.001/'amount-analyzed sorted'!CH$2*1.5/'amount-analyzed sorted'!CH$3</f>
        <v>0.190856031128405</v>
      </c>
      <c r="CK9" s="66">
        <f>'amount-analyzed sorted'!CI9*0.001/'amount-analyzed sorted'!CI$2*1.5/'amount-analyzed sorted'!CI$3</f>
        <v>0.0927678571428571</v>
      </c>
      <c r="CL9" s="66">
        <f>'amount-analyzed sorted'!CJ9*0.001/'amount-analyzed sorted'!CJ$2*1.5/'amount-analyzed sorted'!CJ$3</f>
        <v>0.321909751924722</v>
      </c>
      <c r="CM9" s="66">
        <f>'amount-analyzed sorted'!CK9*0.001/'amount-analyzed sorted'!CK$2*1.5/'amount-analyzed sorted'!CK$3</f>
        <v>0.144808743169399</v>
      </c>
      <c r="CN9" s="66">
        <f>'amount-analyzed sorted'!CL9*0.001/'amount-analyzed sorted'!CL$2*1.5/'amount-analyzed sorted'!CL$3</f>
        <v>0.338798701298701</v>
      </c>
      <c r="CO9" s="66">
        <f>'amount-analyzed sorted'!CM9*0.001/'amount-analyzed sorted'!CM$2*1.5/'amount-analyzed sorted'!CM$3</f>
        <v>0.0708020050125313</v>
      </c>
      <c r="CP9" s="66">
        <f>'amount-analyzed sorted'!CN9*0.001/'amount-analyzed sorted'!CN$2*1.5/'amount-analyzed sorted'!CN$3</f>
        <v>0.120722591362126</v>
      </c>
      <c r="CQ9" s="66">
        <f>'amount-analyzed sorted'!CO9*0.001/'amount-analyzed sorted'!CO$2*1.5/'amount-analyzed sorted'!CO$3</f>
        <v>0.221227364185111</v>
      </c>
      <c r="CR9" s="66">
        <f>'amount-analyzed sorted'!CP9*0.001/'amount-analyzed sorted'!CP$2*1.5/'amount-analyzed sorted'!CP$3</f>
        <v>0.0645220588235294</v>
      </c>
      <c r="CS9" s="66">
        <f>'amount-analyzed sorted'!CQ9*0.001/'amount-analyzed sorted'!CQ$2*1.5/'amount-analyzed sorted'!CQ$3</f>
        <v>0.138183341928829</v>
      </c>
      <c r="CT9" s="66">
        <f>'amount-analyzed sorted'!CR9*0.001/'amount-analyzed sorted'!CR$2*1.5/'amount-analyzed sorted'!CR$3</f>
        <v>0.0559852574750831</v>
      </c>
      <c r="CU9" s="66">
        <f>'amount-analyzed sorted'!CS9*0.001/'amount-analyzed sorted'!CS$2*1.5/'amount-analyzed sorted'!CS$3</f>
        <v>0.0379234167893962</v>
      </c>
      <c r="CV9" s="66">
        <f>'amount-analyzed sorted'!CT9*0.001/'amount-analyzed sorted'!CT$2*1.5/'amount-analyzed sorted'!CT$3</f>
        <v>0.315090784515245</v>
      </c>
      <c r="CW9" s="66">
        <f>'amount-analyzed sorted'!CU9*0.001/'amount-analyzed sorted'!CU$2*1.5/'amount-analyzed sorted'!CU$3</f>
        <v>0.271051769331586</v>
      </c>
      <c r="CX9" s="66">
        <f>'amount-analyzed sorted'!CV9*0.001/'amount-analyzed sorted'!CV$2*1.5/'amount-analyzed sorted'!CV$3</f>
        <v>0.0877759266972095</v>
      </c>
      <c r="CY9" s="66">
        <f>'amount-analyzed sorted'!CW9*0.001/'amount-analyzed sorted'!CW$2*1.5/'amount-analyzed sorted'!CW$3</f>
        <v>0.0855984555984556</v>
      </c>
      <c r="CZ9" s="66">
        <f>'amount-analyzed sorted'!CX9*0.001/'amount-analyzed sorted'!CX$2*1.5/'amount-analyzed sorted'!CX$3</f>
        <v>0.355542062265401</v>
      </c>
    </row>
    <row r="10" spans="1:104">
      <c r="A10">
        <f>'imported data from Web Calc'!A9</f>
        <v>936.6</v>
      </c>
      <c r="B10" t="str">
        <f>'imported data from Web Calc'!B9</f>
        <v>C49H90O15</v>
      </c>
      <c r="C10" s="61" t="str">
        <f>'imported data from Web Calc'!C9</f>
        <v>DGDG(34:1)</v>
      </c>
      <c r="D10" s="96"/>
      <c r="E10" s="96"/>
      <c r="F10" s="96"/>
      <c r="G10" s="66">
        <f>'amount-analyzed sorted'!G10*0.001/'amount-analyzed sorted'!G$2*1.5/'amount-analyzed sorted'!G$3</f>
        <v>0.333556215340825</v>
      </c>
      <c r="H10" s="66">
        <f>'amount-analyzed sorted'!H10*0.001/'amount-analyzed sorted'!H$2*1.5/'amount-analyzed sorted'!H$3</f>
        <v>0.302270942729548</v>
      </c>
      <c r="I10" s="66">
        <f>'amount-analyzed sorted'!I10*0.001/'amount-analyzed sorted'!I$2*1.5/'amount-analyzed sorted'!I$3</f>
        <v>0.311932571035972</v>
      </c>
      <c r="J10" s="66">
        <f>'amount-analyzed sorted'!J10*0.001/'amount-analyzed sorted'!J$2*1.5/'amount-analyzed sorted'!J$3</f>
        <v>0.338617068263238</v>
      </c>
      <c r="K10" s="66">
        <f>'amount-analyzed sorted'!K10*0.001/'amount-analyzed sorted'!K$2*1.5/'amount-analyzed sorted'!K$3</f>
        <v>0.304571330421554</v>
      </c>
      <c r="L10" s="66">
        <f>'amount-analyzed sorted'!L10*0.001/'amount-analyzed sorted'!L$2*1.5/'amount-analyzed sorted'!L$3</f>
        <v>0.315613191343181</v>
      </c>
      <c r="M10" s="66">
        <f>'amount-analyzed sorted'!M10*0.001/'amount-analyzed sorted'!M$2*1.5/'amount-analyzed sorted'!M$3</f>
        <v>0.292609314423124</v>
      </c>
      <c r="N10" s="66">
        <f>'amount-analyzed sorted'!N10*0.001/'amount-analyzed sorted'!N$2*1.5/'amount-analyzed sorted'!N$3</f>
        <v>0.267305049811061</v>
      </c>
      <c r="O10" s="66">
        <f>'amount-analyzed sorted'!O10*0.001/'amount-analyzed sorted'!O$2*1.5/'amount-analyzed sorted'!O$3</f>
        <v>0.273286057810276</v>
      </c>
      <c r="P10" s="66">
        <f>'amount-analyzed sorted'!P10*0.001/'amount-analyzed sorted'!P$2*1.5/'amount-analyzed sorted'!P$3</f>
        <v>0.261324041811847</v>
      </c>
      <c r="Q10" s="66">
        <f t="shared" si="0"/>
        <v>0.300108578299063</v>
      </c>
      <c r="R10" s="115">
        <f t="shared" si="1"/>
        <v>0.0265882980633909</v>
      </c>
      <c r="S10" s="66">
        <f t="shared" si="2"/>
        <v>0.0885955950145993</v>
      </c>
      <c r="T10" s="66">
        <f>'amount-analyzed sorted'!R10*0.001/'amount-analyzed sorted'!R$2*1.5/'amount-analyzed sorted'!R$3</f>
        <v>0.58192907444668</v>
      </c>
      <c r="U10" s="66">
        <f>'amount-analyzed sorted'!S10*0.001/'amount-analyzed sorted'!S$2*1.5/'amount-analyzed sorted'!S$3</f>
        <v>0.406480117820324</v>
      </c>
      <c r="V10" s="66">
        <f>'amount-analyzed sorted'!T10*0.001/'amount-analyzed sorted'!T$2*1.5/'amount-analyzed sorted'!T$3</f>
        <v>0.342565597667639</v>
      </c>
      <c r="W10" s="66">
        <f>'amount-analyzed sorted'!U10*0.001/'amount-analyzed sorted'!U$2*1.5/'amount-analyzed sorted'!U$3</f>
        <v>0.459183673469388</v>
      </c>
      <c r="X10" s="66">
        <f>'amount-analyzed sorted'!V10*0.001/'amount-analyzed sorted'!V$2*1.5/'amount-analyzed sorted'!V$3</f>
        <v>0.748847926267281</v>
      </c>
      <c r="Y10" s="66">
        <f>'amount-analyzed sorted'!W10*0.001/'amount-analyzed sorted'!W$2*1.5/'amount-analyzed sorted'!W$3</f>
        <v>0.279850746268657</v>
      </c>
      <c r="Z10" s="66">
        <f>'amount-analyzed sorted'!X10*0.001/'amount-analyzed sorted'!X$2*1.5/'amount-analyzed sorted'!X$3</f>
        <v>0.447853343465046</v>
      </c>
      <c r="AA10" s="66">
        <f>'amount-analyzed sorted'!Y10*0.001/'amount-analyzed sorted'!Y$2*1.5/'amount-analyzed sorted'!Y$3</f>
        <v>0.169270833333333</v>
      </c>
      <c r="AB10" s="66">
        <f>'amount-analyzed sorted'!Z10*0.001/'amount-analyzed sorted'!Z$2*1.5/'amount-analyzed sorted'!Z$3</f>
        <v>0.116621698381142</v>
      </c>
      <c r="AC10" s="66">
        <f>'amount-analyzed sorted'!AA10*0.001/'amount-analyzed sorted'!AA$2*1.5/'amount-analyzed sorted'!AA$3</f>
        <v>0.453875191695175</v>
      </c>
      <c r="AD10" s="66">
        <f>'amount-analyzed sorted'!AB10*0.001/'amount-analyzed sorted'!AB$2*1.5/'amount-analyzed sorted'!AB$3</f>
        <v>0.203798471961943</v>
      </c>
      <c r="AE10" s="66">
        <f>'amount-analyzed sorted'!AC10*0.001/'amount-analyzed sorted'!AC$2*1.5/'amount-analyzed sorted'!AC$3</f>
        <v>0.209651316757393</v>
      </c>
      <c r="AF10" s="66">
        <f>'amount-analyzed sorted'!AD10*0.001/'amount-analyzed sorted'!AD$2*1.5/'amount-analyzed sorted'!AD$3</f>
        <v>0.153782592728608</v>
      </c>
      <c r="AG10" s="66">
        <f>'amount-analyzed sorted'!AE10*0.001/'amount-analyzed sorted'!AE$2*1.5/'amount-analyzed sorted'!AE$3</f>
        <v>0.136094532152484</v>
      </c>
      <c r="AH10" s="66">
        <f>'amount-analyzed sorted'!AF10*0.001/'amount-analyzed sorted'!AF$2*1.5/'amount-analyzed sorted'!AF$3</f>
        <v>0.17062133072407</v>
      </c>
      <c r="AI10" s="66">
        <f>'amount-analyzed sorted'!AG10*0.001/'amount-analyzed sorted'!AG$2*1.5/'amount-analyzed sorted'!AG$3</f>
        <v>0.0719932241671372</v>
      </c>
      <c r="AJ10" s="66">
        <f>'amount-analyzed sorted'!AH10*0.001/'amount-analyzed sorted'!AH$2*1.5/'amount-analyzed sorted'!AH$3</f>
        <v>0.168067226890756</v>
      </c>
      <c r="AK10" s="66">
        <f>'amount-analyzed sorted'!AI10*0.001/'amount-analyzed sorted'!AI$2*1.5/'amount-analyzed sorted'!AI$3</f>
        <v>0.221881663113006</v>
      </c>
      <c r="AL10" s="66">
        <f>'amount-analyzed sorted'!AJ10*0.001/'amount-analyzed sorted'!AJ$2*1.5/'amount-analyzed sorted'!AJ$3</f>
        <v>0.153186274509804</v>
      </c>
      <c r="AM10" s="66">
        <f>'amount-analyzed sorted'!AK10*0.001/'amount-analyzed sorted'!AK$2*1.5/'amount-analyzed sorted'!AK$3</f>
        <v>0.379939209726444</v>
      </c>
      <c r="AN10" s="66">
        <f>'amount-analyzed sorted'!AL10*0.001/'amount-analyzed sorted'!AL$2*1.5/'amount-analyzed sorted'!AL$3</f>
        <v>0.230736782902137</v>
      </c>
      <c r="AO10" s="66">
        <f>'amount-analyzed sorted'!AM10*0.001/'amount-analyzed sorted'!AM$2*1.5/'amount-analyzed sorted'!AM$3</f>
        <v>0.122899159663866</v>
      </c>
      <c r="AP10" s="66">
        <f>'amount-analyzed sorted'!AN10*0.001/'amount-analyzed sorted'!AN$2*1.5/'amount-analyzed sorted'!AN$3</f>
        <v>0.343050410694154</v>
      </c>
      <c r="AQ10" s="66">
        <f>'amount-analyzed sorted'!AO10*0.001/'amount-analyzed sorted'!AO$2*1.5/'amount-analyzed sorted'!AO$3</f>
        <v>0.35126582278481</v>
      </c>
      <c r="AR10" s="66">
        <f>'amount-analyzed sorted'!AP10*0.001/'amount-analyzed sorted'!AP$2*1.5/'amount-analyzed sorted'!AP$3</f>
        <v>0.378233970753656</v>
      </c>
      <c r="AS10" s="66">
        <f>'amount-analyzed sorted'!AQ10*0.001/'amount-analyzed sorted'!AQ$2*1.5/'amount-analyzed sorted'!AQ$3</f>
        <v>0.262526652452026</v>
      </c>
      <c r="AT10" s="66">
        <f>'amount-analyzed sorted'!AR10*0.001/'amount-analyzed sorted'!AR$2*1.5/'amount-analyzed sorted'!AR$3</f>
        <v>0.177869772663486</v>
      </c>
      <c r="AU10" s="66">
        <f>'amount-analyzed sorted'!AS10*0.001/'amount-analyzed sorted'!AS$2*1.5/'amount-analyzed sorted'!AS$3</f>
        <v>0.529164067373674</v>
      </c>
      <c r="AV10" s="66">
        <f>'amount-analyzed sorted'!AT10*0.001/'amount-analyzed sorted'!AT$2*1.5/'amount-analyzed sorted'!AT$3</f>
        <v>0.330391884380211</v>
      </c>
      <c r="AW10" s="66">
        <f>'amount-analyzed sorted'!AU10*0.001/'amount-analyzed sorted'!AU$2*1.5/'amount-analyzed sorted'!AU$3</f>
        <v>0.282693541488452</v>
      </c>
      <c r="AX10" s="66">
        <f>'amount-analyzed sorted'!AV10*0.001/'amount-analyzed sorted'!AV$2*1.5/'amount-analyzed sorted'!AV$3</f>
        <v>0.383801020408163</v>
      </c>
      <c r="AY10" s="66">
        <f>'amount-analyzed sorted'!AW10*0.001/'amount-analyzed sorted'!AW$2*1.5/'amount-analyzed sorted'!AW$3</f>
        <v>0.298242333582648</v>
      </c>
      <c r="AZ10" s="66">
        <f>'amount-analyzed sorted'!AX10*0.001/'amount-analyzed sorted'!AX$2*1.5/'amount-analyzed sorted'!AX$3</f>
        <v>0.189498933901919</v>
      </c>
      <c r="BA10" s="66">
        <f>'amount-analyzed sorted'!AY10*0.001/'amount-analyzed sorted'!AY$2*1.5/'amount-analyzed sorted'!AY$3</f>
        <v>0.145337301587302</v>
      </c>
      <c r="BB10" s="66">
        <f>'amount-analyzed sorted'!AZ10*0.001/'amount-analyzed sorted'!AZ$2*1.5/'amount-analyzed sorted'!AZ$3</f>
        <v>0.248790922619048</v>
      </c>
      <c r="BC10" s="66">
        <f>'amount-analyzed sorted'!BA10*0.001/'amount-analyzed sorted'!BA$2*1.5/'amount-analyzed sorted'!BA$3</f>
        <v>0.389766483516484</v>
      </c>
      <c r="BD10" s="66">
        <f>'amount-analyzed sorted'!BB10*0.001/'amount-analyzed sorted'!BB$2*1.5/'amount-analyzed sorted'!BB$3</f>
        <v>0.784503631961259</v>
      </c>
      <c r="BE10" s="66">
        <f>'amount-analyzed sorted'!BC10*0.001/'amount-analyzed sorted'!BC$2*1.5/'amount-analyzed sorted'!BC$3</f>
        <v>0.632027116402116</v>
      </c>
      <c r="BF10" s="66">
        <f>'amount-analyzed sorted'!BD10*0.001/'amount-analyzed sorted'!BD$2*1.5/'amount-analyzed sorted'!BD$3</f>
        <v>0.343770572745227</v>
      </c>
      <c r="BG10" s="66">
        <f>'amount-analyzed sorted'!BE10*0.001/'amount-analyzed sorted'!BE$2*1.5/'amount-analyzed sorted'!BE$3</f>
        <v>0.550989234797789</v>
      </c>
      <c r="BH10" s="66">
        <f>'amount-analyzed sorted'!BF10*0.001/'amount-analyzed sorted'!BF$2*1.5/'amount-analyzed sorted'!BF$3</f>
        <v>0.041769801980198</v>
      </c>
      <c r="BI10" s="66">
        <f>'amount-analyzed sorted'!BG10*0.001/'amount-analyzed sorted'!BG$2*1.5/'amount-analyzed sorted'!BG$3</f>
        <v>0.108695652173913</v>
      </c>
      <c r="BJ10" s="66">
        <f>'amount-analyzed sorted'!BH10*0.001/'amount-analyzed sorted'!BH$2*1.5/'amount-analyzed sorted'!BH$3</f>
        <v>0.126853099730458</v>
      </c>
      <c r="BK10" s="66">
        <f>'amount-analyzed sorted'!BI10*0.001/'amount-analyzed sorted'!BI$2*1.5/'amount-analyzed sorted'!BI$3</f>
        <v>0.0844299984144601</v>
      </c>
      <c r="BL10" s="66">
        <f>'amount-analyzed sorted'!BJ10*0.001/'amount-analyzed sorted'!BJ$2*1.5/'amount-analyzed sorted'!BJ$3</f>
        <v>0.236344537815126</v>
      </c>
      <c r="BM10" s="66">
        <f>'amount-analyzed sorted'!BK10*0.001/'amount-analyzed sorted'!BK$2*1.5/'amount-analyzed sorted'!BK$3</f>
        <v>0.21828243492519</v>
      </c>
      <c r="BN10" s="66">
        <f>'amount-analyzed sorted'!BL10*0.001/'amount-analyzed sorted'!BL$2*1.5/'amount-analyzed sorted'!BL$3</f>
        <v>0.194888373795291</v>
      </c>
      <c r="BO10" s="66">
        <f>'amount-analyzed sorted'!BM10*0.001/'amount-analyzed sorted'!BM$2*1.5/'amount-analyzed sorted'!BM$3</f>
        <v>0.396775917349483</v>
      </c>
      <c r="BP10" s="66">
        <f>'amount-analyzed sorted'!BN10*0.001/'amount-analyzed sorted'!BN$2*1.5/'amount-analyzed sorted'!BN$3</f>
        <v>0.211161678494292</v>
      </c>
      <c r="BQ10" s="66">
        <f>'amount-analyzed sorted'!BO10*0.001/'amount-analyzed sorted'!BO$2*1.5/'amount-analyzed sorted'!BO$3</f>
        <v>0.618879608294931</v>
      </c>
      <c r="BR10" s="66">
        <f>'amount-analyzed sorted'!BP10*0.001/'amount-analyzed sorted'!BP$2*1.5/'amount-analyzed sorted'!BP$3</f>
        <v>0.364906832298137</v>
      </c>
      <c r="BS10" s="66">
        <f>'amount-analyzed sorted'!BQ10*0.001/'amount-analyzed sorted'!BQ$2*1.5/'amount-analyzed sorted'!BQ$3</f>
        <v>0.53616220735786</v>
      </c>
      <c r="BT10" s="66">
        <f>'amount-analyzed sorted'!BR10*0.001/'amount-analyzed sorted'!BR$2*1.5/'amount-analyzed sorted'!BR$3</f>
        <v>0.256784308211474</v>
      </c>
      <c r="BU10" s="66">
        <f>'amount-analyzed sorted'!BS10*0.001/'amount-analyzed sorted'!BS$2*1.5/'amount-analyzed sorted'!BS$3</f>
        <v>0.277673896783844</v>
      </c>
      <c r="BV10" s="66">
        <f>'amount-analyzed sorted'!BT10*0.001/'amount-analyzed sorted'!BT$2*1.5/'amount-analyzed sorted'!BT$3</f>
        <v>0.271145285309591</v>
      </c>
      <c r="BW10" s="66">
        <f>'amount-analyzed sorted'!BU10*0.001/'amount-analyzed sorted'!BU$2*1.5/'amount-analyzed sorted'!BU$3</f>
        <v>0.372499122499122</v>
      </c>
      <c r="BX10" s="66">
        <f>'amount-analyzed sorted'!BV10*0.001/'amount-analyzed sorted'!BV$2*1.5/'amount-analyzed sorted'!BV$3</f>
        <v>0.460896164021164</v>
      </c>
      <c r="BY10" s="66">
        <f>'amount-analyzed sorted'!BW10*0.001/'amount-analyzed sorted'!BW$2*1.5/'amount-analyzed sorted'!BW$3</f>
        <v>0.0547324192835029</v>
      </c>
      <c r="BZ10" s="66">
        <f>'amount-analyzed sorted'!BX10*0.001/'amount-analyzed sorted'!BX$2*1.5/'amount-analyzed sorted'!BX$3</f>
        <v>0.273008241758242</v>
      </c>
      <c r="CA10" s="66">
        <f>'amount-analyzed sorted'!BY10*0.001/'amount-analyzed sorted'!BY$2*1.5/'amount-analyzed sorted'!BY$3</f>
        <v>0.0975418766171865</v>
      </c>
      <c r="CB10" s="66">
        <f>'amount-analyzed sorted'!BZ10*0.001/'amount-analyzed sorted'!BZ$2*1.5/'amount-analyzed sorted'!BZ$3</f>
        <v>0.413056930693069</v>
      </c>
      <c r="CC10" s="66">
        <f>'amount-analyzed sorted'!CA10*0.001/'amount-analyzed sorted'!CA$2*1.5/'amount-analyzed sorted'!CA$3</f>
        <v>0.184844429575109</v>
      </c>
      <c r="CD10" s="66">
        <f>'amount-analyzed sorted'!CB10*0.001/'amount-analyzed sorted'!CB$2*1.5/'amount-analyzed sorted'!CB$3</f>
        <v>0.368501690617075</v>
      </c>
      <c r="CE10" s="66">
        <f>'amount-analyzed sorted'!CC10*0.001/'amount-analyzed sorted'!CC$2*1.5/'amount-analyzed sorted'!CC$3</f>
        <v>0.210902255639098</v>
      </c>
      <c r="CF10" s="66">
        <f>'amount-analyzed sorted'!CD10*0.001/'amount-analyzed sorted'!CD$2*1.5/'amount-analyzed sorted'!CD$3</f>
        <v>0.436750272628135</v>
      </c>
      <c r="CG10" s="66">
        <f>'amount-analyzed sorted'!CE10*0.001/'amount-analyzed sorted'!CE$2*1.5/'amount-analyzed sorted'!CE$3</f>
        <v>0.165080942913945</v>
      </c>
      <c r="CH10" s="66">
        <f>'amount-analyzed sorted'!CF10*0.001/'amount-analyzed sorted'!CF$2*1.5/'amount-analyzed sorted'!CF$3</f>
        <v>0.056390977443609</v>
      </c>
      <c r="CI10" s="66">
        <f>'amount-analyzed sorted'!CG10*0.001/'amount-analyzed sorted'!CG$2*1.5/'amount-analyzed sorted'!CG$3</f>
        <v>0.30672268907563</v>
      </c>
      <c r="CJ10" s="66">
        <f>'amount-analyzed sorted'!CH10*0.001/'amount-analyzed sorted'!CH$2*1.5/'amount-analyzed sorted'!CH$3</f>
        <v>0.258893829905503</v>
      </c>
      <c r="CK10" s="66">
        <f>'amount-analyzed sorted'!CI10*0.001/'amount-analyzed sorted'!CI$2*1.5/'amount-analyzed sorted'!CI$3</f>
        <v>0.148660714285714</v>
      </c>
      <c r="CL10" s="66">
        <f>'amount-analyzed sorted'!CJ10*0.001/'amount-analyzed sorted'!CJ$2*1.5/'amount-analyzed sorted'!CJ$3</f>
        <v>0.660019247219846</v>
      </c>
      <c r="CM10" s="66">
        <f>'amount-analyzed sorted'!CK10*0.001/'amount-analyzed sorted'!CK$2*1.5/'amount-analyzed sorted'!CK$3</f>
        <v>0.177595628415301</v>
      </c>
      <c r="CN10" s="66">
        <f>'amount-analyzed sorted'!CL10*0.001/'amount-analyzed sorted'!CL$2*1.5/'amount-analyzed sorted'!CL$3</f>
        <v>0.64650974025974</v>
      </c>
      <c r="CO10" s="66">
        <f>'amount-analyzed sorted'!CM10*0.001/'amount-analyzed sorted'!CM$2*1.5/'amount-analyzed sorted'!CM$3</f>
        <v>0.146851503759399</v>
      </c>
      <c r="CP10" s="66">
        <f>'amount-analyzed sorted'!CN10*0.001/'amount-analyzed sorted'!CN$2*1.5/'amount-analyzed sorted'!CN$3</f>
        <v>0.252906976744186</v>
      </c>
      <c r="CQ10" s="66">
        <f>'amount-analyzed sorted'!CO10*0.001/'amount-analyzed sorted'!CO$2*1.5/'amount-analyzed sorted'!CO$3</f>
        <v>0.38933601609658</v>
      </c>
      <c r="CR10" s="66">
        <f>'amount-analyzed sorted'!CP10*0.001/'amount-analyzed sorted'!CP$2*1.5/'amount-analyzed sorted'!CP$3</f>
        <v>0.108718487394958</v>
      </c>
      <c r="CS10" s="66">
        <f>'amount-analyzed sorted'!CQ10*0.001/'amount-analyzed sorted'!CQ$2*1.5/'amount-analyzed sorted'!CQ$3</f>
        <v>0.238847343991748</v>
      </c>
      <c r="CT10" s="66">
        <f>'amount-analyzed sorted'!CR10*0.001/'amount-analyzed sorted'!CR$2*1.5/'amount-analyzed sorted'!CR$3</f>
        <v>0.122638081395349</v>
      </c>
      <c r="CU10" s="66">
        <f>'amount-analyzed sorted'!CS10*0.001/'amount-analyzed sorted'!CS$2*1.5/'amount-analyzed sorted'!CS$3</f>
        <v>0.0368188512518409</v>
      </c>
      <c r="CV10" s="66">
        <f>'amount-analyzed sorted'!CT10*0.001/'amount-analyzed sorted'!CT$2*1.5/'amount-analyzed sorted'!CT$3</f>
        <v>0.449640287769784</v>
      </c>
      <c r="CW10" s="66">
        <f>'amount-analyzed sorted'!CU10*0.001/'amount-analyzed sorted'!CU$2*1.5/'amount-analyzed sorted'!CU$3</f>
        <v>0.528751638269987</v>
      </c>
      <c r="CX10" s="66">
        <f>'amount-analyzed sorted'!CV10*0.001/'amount-analyzed sorted'!CV$2*1.5/'amount-analyzed sorted'!CV$3</f>
        <v>0.120262390670554</v>
      </c>
      <c r="CY10" s="66">
        <f>'amount-analyzed sorted'!CW10*0.001/'amount-analyzed sorted'!CW$2*1.5/'amount-analyzed sorted'!CW$3</f>
        <v>0.0810810810810811</v>
      </c>
      <c r="CZ10" s="66">
        <f>'amount-analyzed sorted'!CX10*0.001/'amount-analyzed sorted'!CX$2*1.5/'amount-analyzed sorted'!CX$3</f>
        <v>0.705453742548024</v>
      </c>
    </row>
    <row r="11" spans="1:104">
      <c r="A11">
        <f>'imported data from Web Calc'!A10</f>
        <v>954.6</v>
      </c>
      <c r="B11" t="str">
        <f>'imported data from Web Calc'!B10</f>
        <v>C51H84O15</v>
      </c>
      <c r="C11" s="61" t="str">
        <f>'imported data from Web Calc'!C10</f>
        <v>DGDG(36:6)</v>
      </c>
      <c r="D11" s="96"/>
      <c r="E11" s="96"/>
      <c r="F11" s="96"/>
      <c r="G11" s="66">
        <f>'amount-analyzed sorted'!G11*0.001/'amount-analyzed sorted'!G$2*1.5/'amount-analyzed sorted'!G$3</f>
        <v>2.84447538891888</v>
      </c>
      <c r="H11" s="66">
        <f>'amount-analyzed sorted'!H11*0.001/'amount-analyzed sorted'!H$2*1.5/'amount-analyzed sorted'!H$3</f>
        <v>2.80444864307798</v>
      </c>
      <c r="I11" s="66">
        <f>'amount-analyzed sorted'!I11*0.001/'amount-analyzed sorted'!I$2*1.5/'amount-analyzed sorted'!I$3</f>
        <v>2.65584359817441</v>
      </c>
      <c r="J11" s="66">
        <f>'amount-analyzed sorted'!J11*0.001/'amount-analyzed sorted'!J$2*1.5/'amount-analyzed sorted'!J$3</f>
        <v>2.74003778770182</v>
      </c>
      <c r="K11" s="66">
        <f>'amount-analyzed sorted'!K11*0.001/'amount-analyzed sorted'!K$2*1.5/'amount-analyzed sorted'!K$3</f>
        <v>2.59373313049026</v>
      </c>
      <c r="L11" s="66">
        <f>'amount-analyzed sorted'!L11*0.001/'amount-analyzed sorted'!L$2*1.5/'amount-analyzed sorted'!L$3</f>
        <v>2.60615522402709</v>
      </c>
      <c r="M11" s="66">
        <f>'amount-analyzed sorted'!M11*0.001/'amount-analyzed sorted'!M$2*1.5/'amount-analyzed sorted'!M$3</f>
        <v>2.54956568680375</v>
      </c>
      <c r="N11" s="66">
        <f>'amount-analyzed sorted'!N11*0.001/'amount-analyzed sorted'!N$2*1.5/'amount-analyzed sorted'!N$3</f>
        <v>2.68206801786328</v>
      </c>
      <c r="O11" s="66">
        <f>'amount-analyzed sorted'!O11*0.001/'amount-analyzed sorted'!O$2*1.5/'amount-analyzed sorted'!O$3</f>
        <v>2.58269126956863</v>
      </c>
      <c r="P11" s="66">
        <f>'amount-analyzed sorted'!P11*0.001/'amount-analyzed sorted'!P$2*1.5/'amount-analyzed sorted'!P$3</f>
        <v>2.56566840064779</v>
      </c>
      <c r="Q11" s="66">
        <f t="shared" si="0"/>
        <v>2.66246871472739</v>
      </c>
      <c r="R11" s="115">
        <f t="shared" si="1"/>
        <v>0.103337279758575</v>
      </c>
      <c r="S11" s="66">
        <f t="shared" si="2"/>
        <v>0.0388125799138848</v>
      </c>
      <c r="T11" s="66">
        <f>'amount-analyzed sorted'!R11*0.001/'amount-analyzed sorted'!R$2*1.5/'amount-analyzed sorted'!R$3</f>
        <v>10.6810865191147</v>
      </c>
      <c r="U11" s="66">
        <f>'amount-analyzed sorted'!S11*0.001/'amount-analyzed sorted'!S$2*1.5/'amount-analyzed sorted'!S$3</f>
        <v>5.03604565537555</v>
      </c>
      <c r="V11" s="66">
        <f>'amount-analyzed sorted'!T11*0.001/'amount-analyzed sorted'!T$2*1.5/'amount-analyzed sorted'!T$3</f>
        <v>6.23677634319034</v>
      </c>
      <c r="W11" s="66">
        <f>'amount-analyzed sorted'!U11*0.001/'amount-analyzed sorted'!U$2*1.5/'amount-analyzed sorted'!U$3</f>
        <v>5.84336734693878</v>
      </c>
      <c r="X11" s="66">
        <f>'amount-analyzed sorted'!V11*0.001/'amount-analyzed sorted'!V$2*1.5/'amount-analyzed sorted'!V$3</f>
        <v>12.0692204301075</v>
      </c>
      <c r="Y11" s="66">
        <f>'amount-analyzed sorted'!W11*0.001/'amount-analyzed sorted'!W$2*1.5/'amount-analyzed sorted'!W$3</f>
        <v>4.10429992892679</v>
      </c>
      <c r="Z11" s="66">
        <f>'amount-analyzed sorted'!X11*0.001/'amount-analyzed sorted'!X$2*1.5/'amount-analyzed sorted'!X$3</f>
        <v>6.59745440729484</v>
      </c>
      <c r="AA11" s="66">
        <f>'amount-analyzed sorted'!Y11*0.001/'amount-analyzed sorted'!Y$2*1.5/'amount-analyzed sorted'!Y$3</f>
        <v>2.44401041666667</v>
      </c>
      <c r="AB11" s="66">
        <f>'amount-analyzed sorted'!Z11*0.001/'amount-analyzed sorted'!Z$2*1.5/'amount-analyzed sorted'!Z$3</f>
        <v>1.62982817381426</v>
      </c>
      <c r="AC11" s="66">
        <f>'amount-analyzed sorted'!AA11*0.001/'amount-analyzed sorted'!AA$2*1.5/'amount-analyzed sorted'!AA$3</f>
        <v>5.26495222366403</v>
      </c>
      <c r="AD11" s="66">
        <f>'amount-analyzed sorted'!AB11*0.001/'amount-analyzed sorted'!AB$2*1.5/'amount-analyzed sorted'!AB$3</f>
        <v>2.90647974628802</v>
      </c>
      <c r="AE11" s="66">
        <f>'amount-analyzed sorted'!AC11*0.001/'amount-analyzed sorted'!AC$2*1.5/'amount-analyzed sorted'!AC$3</f>
        <v>1.835883478005</v>
      </c>
      <c r="AF11" s="66">
        <f>'amount-analyzed sorted'!AD11*0.001/'amount-analyzed sorted'!AD$2*1.5/'amount-analyzed sorted'!AD$3</f>
        <v>2.28819316929857</v>
      </c>
      <c r="AG11" s="66">
        <f>'amount-analyzed sorted'!AE11*0.001/'amount-analyzed sorted'!AE$2*1.5/'amount-analyzed sorted'!AE$3</f>
        <v>1.71854543704274</v>
      </c>
      <c r="AH11" s="66">
        <f>'amount-analyzed sorted'!AF11*0.001/'amount-analyzed sorted'!AF$2*1.5/'amount-analyzed sorted'!AF$3</f>
        <v>2.2116927592955</v>
      </c>
      <c r="AI11" s="66">
        <f>'amount-analyzed sorted'!AG11*0.001/'amount-analyzed sorted'!AG$2*1.5/'amount-analyzed sorted'!AG$3</f>
        <v>0.782439299830604</v>
      </c>
      <c r="AJ11" s="66">
        <f>'amount-analyzed sorted'!AH11*0.001/'amount-analyzed sorted'!AH$2*1.5/'amount-analyzed sorted'!AH$3</f>
        <v>2.48844537815126</v>
      </c>
      <c r="AK11" s="66">
        <f>'amount-analyzed sorted'!AI11*0.001/'amount-analyzed sorted'!AI$2*1.5/'amount-analyzed sorted'!AI$3</f>
        <v>3.09964685501066</v>
      </c>
      <c r="AL11" s="66">
        <f>'amount-analyzed sorted'!AJ11*0.001/'amount-analyzed sorted'!AJ$2*1.5/'amount-analyzed sorted'!AJ$3</f>
        <v>2.01137955182073</v>
      </c>
      <c r="AM11" s="66">
        <f>'amount-analyzed sorted'!AK11*0.001/'amount-analyzed sorted'!AK$2*1.5/'amount-analyzed sorted'!AK$3</f>
        <v>4.86155015197568</v>
      </c>
      <c r="AN11" s="66">
        <f>'amount-analyzed sorted'!AL11*0.001/'amount-analyzed sorted'!AL$2*1.5/'amount-analyzed sorted'!AL$3</f>
        <v>3.52035995500562</v>
      </c>
      <c r="AO11" s="66">
        <f>'amount-analyzed sorted'!AM11*0.001/'amount-analyzed sorted'!AM$2*1.5/'amount-analyzed sorted'!AM$3</f>
        <v>1.92212885154062</v>
      </c>
      <c r="AP11" s="66">
        <f>'amount-analyzed sorted'!AN11*0.001/'amount-analyzed sorted'!AN$2*1.5/'amount-analyzed sorted'!AN$3</f>
        <v>4.96009824448381</v>
      </c>
      <c r="AQ11" s="66">
        <f>'amount-analyzed sorted'!AO11*0.001/'amount-analyzed sorted'!AO$2*1.5/'amount-analyzed sorted'!AO$3</f>
        <v>4.62278481012658</v>
      </c>
      <c r="AR11" s="66">
        <f>'amount-analyzed sorted'!AP11*0.001/'amount-analyzed sorted'!AP$2*1.5/'amount-analyzed sorted'!AP$3</f>
        <v>5.74034495688039</v>
      </c>
      <c r="AS11" s="66">
        <f>'amount-analyzed sorted'!AQ11*0.001/'amount-analyzed sorted'!AQ$2*1.5/'amount-analyzed sorted'!AQ$3</f>
        <v>3.41711087420043</v>
      </c>
      <c r="AT11" s="66">
        <f>'amount-analyzed sorted'!AR11*0.001/'amount-analyzed sorted'!AR$2*1.5/'amount-analyzed sorted'!AR$3</f>
        <v>1.83163766488914</v>
      </c>
      <c r="AU11" s="66">
        <f>'amount-analyzed sorted'!AS11*0.001/'amount-analyzed sorted'!AS$2*1.5/'amount-analyzed sorted'!AS$3</f>
        <v>5.62223955084217</v>
      </c>
      <c r="AV11" s="66">
        <f>'amount-analyzed sorted'!AT11*0.001/'amount-analyzed sorted'!AT$2*1.5/'amount-analyzed sorted'!AT$3</f>
        <v>3.88632573652029</v>
      </c>
      <c r="AW11" s="66">
        <f>'amount-analyzed sorted'!AU11*0.001/'amount-analyzed sorted'!AU$2*1.5/'amount-analyzed sorted'!AU$3</f>
        <v>4.34931030795552</v>
      </c>
      <c r="AX11" s="66">
        <f>'amount-analyzed sorted'!AV11*0.001/'amount-analyzed sorted'!AV$2*1.5/'amount-analyzed sorted'!AV$3</f>
        <v>4.33798469387755</v>
      </c>
      <c r="AY11" s="66">
        <f>'amount-analyzed sorted'!AW11*0.001/'amount-analyzed sorted'!AW$2*1.5/'amount-analyzed sorted'!AW$3</f>
        <v>2.18474195961107</v>
      </c>
      <c r="AZ11" s="66">
        <f>'amount-analyzed sorted'!AX11*0.001/'amount-analyzed sorted'!AX$2*1.5/'amount-analyzed sorted'!AX$3</f>
        <v>1.28715351812367</v>
      </c>
      <c r="BA11" s="66">
        <f>'amount-analyzed sorted'!AY11*0.001/'amount-analyzed sorted'!AY$2*1.5/'amount-analyzed sorted'!AY$3</f>
        <v>2.16894841269841</v>
      </c>
      <c r="BB11" s="66">
        <f>'amount-analyzed sorted'!AZ11*0.001/'amount-analyzed sorted'!AZ$2*1.5/'amount-analyzed sorted'!AZ$3</f>
        <v>2.83928571428571</v>
      </c>
      <c r="BC11" s="66">
        <f>'amount-analyzed sorted'!BA11*0.001/'amount-analyzed sorted'!BA$2*1.5/'amount-analyzed sorted'!BA$3</f>
        <v>4.63410027472527</v>
      </c>
      <c r="BD11" s="66">
        <f>'amount-analyzed sorted'!BB11*0.001/'amount-analyzed sorted'!BB$2*1.5/'amount-analyzed sorted'!BB$3</f>
        <v>8.06277239709443</v>
      </c>
      <c r="BE11" s="66">
        <f>'amount-analyzed sorted'!BC11*0.001/'amount-analyzed sorted'!BC$2*1.5/'amount-analyzed sorted'!BC$3</f>
        <v>6.03364748677249</v>
      </c>
      <c r="BF11" s="66">
        <f>'amount-analyzed sorted'!BD11*0.001/'amount-analyzed sorted'!BD$2*1.5/'amount-analyzed sorted'!BD$3</f>
        <v>3.53250493745885</v>
      </c>
      <c r="BG11" s="66">
        <f>'amount-analyzed sorted'!BE11*0.001/'amount-analyzed sorted'!BE$2*1.5/'amount-analyzed sorted'!BE$3</f>
        <v>5.72188681990108</v>
      </c>
      <c r="BH11" s="66">
        <f>'amount-analyzed sorted'!BF11*0.001/'amount-analyzed sorted'!BF$2*1.5/'amount-analyzed sorted'!BF$3</f>
        <v>0.925963578500707</v>
      </c>
      <c r="BI11" s="66">
        <f>'amount-analyzed sorted'!BG11*0.001/'amount-analyzed sorted'!BG$2*1.5/'amount-analyzed sorted'!BG$3</f>
        <v>1.13269339356296</v>
      </c>
      <c r="BJ11" s="66">
        <f>'amount-analyzed sorted'!BH11*0.001/'amount-analyzed sorted'!BH$2*1.5/'amount-analyzed sorted'!BH$3</f>
        <v>1.31785714285714</v>
      </c>
      <c r="BK11" s="66">
        <f>'amount-analyzed sorted'!BI11*0.001/'amount-analyzed sorted'!BI$2*1.5/'amount-analyzed sorted'!BI$3</f>
        <v>1.30664341208181</v>
      </c>
      <c r="BL11" s="66">
        <f>'amount-analyzed sorted'!BJ11*0.001/'amount-analyzed sorted'!BJ$2*1.5/'amount-analyzed sorted'!BJ$3</f>
        <v>2.32436974789916</v>
      </c>
      <c r="BM11" s="66">
        <f>'amount-analyzed sorted'!BK11*0.001/'amount-analyzed sorted'!BK$2*1.5/'amount-analyzed sorted'!BK$3</f>
        <v>2.13617032178725</v>
      </c>
      <c r="BN11" s="66">
        <f>'amount-analyzed sorted'!BL11*0.001/'amount-analyzed sorted'!BL$2*1.5/'amount-analyzed sorted'!BL$3</f>
        <v>1.10052458216421</v>
      </c>
      <c r="BO11" s="66">
        <f>'amount-analyzed sorted'!BM11*0.001/'amount-analyzed sorted'!BM$2*1.5/'amount-analyzed sorted'!BM$3</f>
        <v>2.52386889918062</v>
      </c>
      <c r="BP11" s="66">
        <f>'amount-analyzed sorted'!BN11*0.001/'amount-analyzed sorted'!BN$2*1.5/'amount-analyzed sorted'!BN$3</f>
        <v>1.435089478556</v>
      </c>
      <c r="BQ11" s="66">
        <f>'amount-analyzed sorted'!BO11*0.001/'amount-analyzed sorted'!BO$2*1.5/'amount-analyzed sorted'!BO$3</f>
        <v>3.5191892281106</v>
      </c>
      <c r="BR11" s="66">
        <f>'amount-analyzed sorted'!BP11*0.001/'amount-analyzed sorted'!BP$2*1.5/'amount-analyzed sorted'!BP$3</f>
        <v>1.50393374741201</v>
      </c>
      <c r="BS11" s="66">
        <f>'amount-analyzed sorted'!BQ11*0.001/'amount-analyzed sorted'!BQ$2*1.5/'amount-analyzed sorted'!BQ$3</f>
        <v>2.08937529861443</v>
      </c>
      <c r="BT11" s="66">
        <f>'amount-analyzed sorted'!BR11*0.001/'amount-analyzed sorted'!BR$2*1.5/'amount-analyzed sorted'!BR$3</f>
        <v>1.22043728908886</v>
      </c>
      <c r="BU11" s="66">
        <f>'amount-analyzed sorted'!BS11*0.001/'amount-analyzed sorted'!BS$2*1.5/'amount-analyzed sorted'!BS$3</f>
        <v>1.66305160807779</v>
      </c>
      <c r="BV11" s="66">
        <f>'amount-analyzed sorted'!BT11*0.001/'amount-analyzed sorted'!BT$2*1.5/'amount-analyzed sorted'!BT$3</f>
        <v>1.37221772561716</v>
      </c>
      <c r="BW11" s="66">
        <f>'amount-analyzed sorted'!BU11*0.001/'amount-analyzed sorted'!BU$2*1.5/'amount-analyzed sorted'!BU$3</f>
        <v>2.4275623025623</v>
      </c>
      <c r="BX11" s="66">
        <f>'amount-analyzed sorted'!BV11*0.001/'amount-analyzed sorted'!BV$2*1.5/'amount-analyzed sorted'!BV$3</f>
        <v>2.99338624338624</v>
      </c>
      <c r="BY11" s="66">
        <f>'amount-analyzed sorted'!BW11*0.001/'amount-analyzed sorted'!BW$2*1.5/'amount-analyzed sorted'!BW$3</f>
        <v>0.500663423264043</v>
      </c>
      <c r="BZ11" s="66">
        <f>'amount-analyzed sorted'!BX11*0.001/'amount-analyzed sorted'!BX$2*1.5/'amount-analyzed sorted'!BX$3</f>
        <v>1.29653159340659</v>
      </c>
      <c r="CA11" s="66">
        <f>'amount-analyzed sorted'!BY11*0.001/'amount-analyzed sorted'!BY$2*1.5/'amount-analyzed sorted'!BY$3</f>
        <v>0.551852104044669</v>
      </c>
      <c r="CB11" s="66">
        <f>'amount-analyzed sorted'!BZ11*0.001/'amount-analyzed sorted'!BZ$2*1.5/'amount-analyzed sorted'!BZ$3</f>
        <v>2.64184052333805</v>
      </c>
      <c r="CC11" s="66">
        <f>'amount-analyzed sorted'!CA11*0.001/'amount-analyzed sorted'!CA$2*1.5/'amount-analyzed sorted'!CA$3</f>
        <v>1.42380394780863</v>
      </c>
      <c r="CD11" s="66">
        <f>'amount-analyzed sorted'!CB11*0.001/'amount-analyzed sorted'!CB$2*1.5/'amount-analyzed sorted'!CB$3</f>
        <v>2.34081783601014</v>
      </c>
      <c r="CE11" s="66">
        <f>'amount-analyzed sorted'!CC11*0.001/'amount-analyzed sorted'!CC$2*1.5/'amount-analyzed sorted'!CC$3</f>
        <v>1.74056390977444</v>
      </c>
      <c r="CF11" s="66">
        <f>'amount-analyzed sorted'!CD11*0.001/'amount-analyzed sorted'!CD$2*1.5/'amount-analyzed sorted'!CD$3</f>
        <v>2.58762268266085</v>
      </c>
      <c r="CG11" s="66">
        <f>'amount-analyzed sorted'!CE11*0.001/'amount-analyzed sorted'!CE$2*1.5/'amount-analyzed sorted'!CE$3</f>
        <v>1.19369497301903</v>
      </c>
      <c r="CH11" s="66">
        <f>'amount-analyzed sorted'!CF11*0.001/'amount-analyzed sorted'!CF$2*1.5/'amount-analyzed sorted'!CF$3</f>
        <v>0.380701754385965</v>
      </c>
      <c r="CI11" s="66">
        <f>'amount-analyzed sorted'!CG11*0.001/'amount-analyzed sorted'!CG$2*1.5/'amount-analyzed sorted'!CG$3</f>
        <v>2.15949579831933</v>
      </c>
      <c r="CJ11" s="66">
        <f>'amount-analyzed sorted'!CH11*0.001/'amount-analyzed sorted'!CH$2*1.5/'amount-analyzed sorted'!CH$3</f>
        <v>1.68535297387438</v>
      </c>
      <c r="CK11" s="66">
        <f>'amount-analyzed sorted'!CI11*0.001/'amount-analyzed sorted'!CI$2*1.5/'amount-analyzed sorted'!CI$3</f>
        <v>1.22883928571429</v>
      </c>
      <c r="CL11" s="66">
        <f>'amount-analyzed sorted'!CJ11*0.001/'amount-analyzed sorted'!CJ$2*1.5/'amount-analyzed sorted'!CJ$3</f>
        <v>6.00577416595381</v>
      </c>
      <c r="CM11" s="66">
        <f>'amount-analyzed sorted'!CK11*0.001/'amount-analyzed sorted'!CK$2*1.5/'amount-analyzed sorted'!CK$3</f>
        <v>0.989754098360656</v>
      </c>
      <c r="CN11" s="66">
        <f>'amount-analyzed sorted'!CL11*0.001/'amount-analyzed sorted'!CL$2*1.5/'amount-analyzed sorted'!CL$3</f>
        <v>4.05178571428571</v>
      </c>
      <c r="CO11" s="66">
        <f>'amount-analyzed sorted'!CM11*0.001/'amount-analyzed sorted'!CM$2*1.5/'amount-analyzed sorted'!CM$3</f>
        <v>1.01018170426065</v>
      </c>
      <c r="CP11" s="66">
        <f>'amount-analyzed sorted'!CN11*0.001/'amount-analyzed sorted'!CN$2*1.5/'amount-analyzed sorted'!CN$3</f>
        <v>1.58259966777409</v>
      </c>
      <c r="CQ11" s="66">
        <f>'amount-analyzed sorted'!CO11*0.001/'amount-analyzed sorted'!CO$2*1.5/'amount-analyzed sorted'!CO$3</f>
        <v>3.42887323943662</v>
      </c>
      <c r="CR11" s="66">
        <f>'amount-analyzed sorted'!CP11*0.001/'amount-analyzed sorted'!CP$2*1.5/'amount-analyzed sorted'!CP$3</f>
        <v>0.765204831932773</v>
      </c>
      <c r="CS11" s="66">
        <f>'amount-analyzed sorted'!CQ11*0.001/'amount-analyzed sorted'!CQ$2*1.5/'amount-analyzed sorted'!CQ$3</f>
        <v>1.94878158844765</v>
      </c>
      <c r="CT11" s="66">
        <f>'amount-analyzed sorted'!CR11*0.001/'amount-analyzed sorted'!CR$2*1.5/'amount-analyzed sorted'!CR$3</f>
        <v>1.01365240863787</v>
      </c>
      <c r="CU11" s="66">
        <f>'amount-analyzed sorted'!CS11*0.001/'amount-analyzed sorted'!CS$2*1.5/'amount-analyzed sorted'!CS$3</f>
        <v>0.380216003927344</v>
      </c>
      <c r="CV11" s="66">
        <f>'amount-analyzed sorted'!CT11*0.001/'amount-analyzed sorted'!CT$2*1.5/'amount-analyzed sorted'!CT$3</f>
        <v>2.30584104145255</v>
      </c>
      <c r="CW11" s="66">
        <f>'amount-analyzed sorted'!CU11*0.001/'amount-analyzed sorted'!CU$2*1.5/'amount-analyzed sorted'!CU$3</f>
        <v>3.64949213630406</v>
      </c>
      <c r="CX11" s="66">
        <f>'amount-analyzed sorted'!CV11*0.001/'amount-analyzed sorted'!CV$2*1.5/'amount-analyzed sorted'!CV$3</f>
        <v>0.787406289046231</v>
      </c>
      <c r="CY11" s="66">
        <f>'amount-analyzed sorted'!CW11*0.001/'amount-analyzed sorted'!CW$2*1.5/'amount-analyzed sorted'!CW$3</f>
        <v>0.794362934362934</v>
      </c>
      <c r="CZ11" s="66">
        <f>'amount-analyzed sorted'!CX11*0.001/'amount-analyzed sorted'!CX$2*1.5/'amount-analyzed sorted'!CX$3</f>
        <v>2.89037315080592</v>
      </c>
    </row>
    <row r="12" spans="1:104">
      <c r="A12">
        <f>'imported data from Web Calc'!A11</f>
        <v>956.6</v>
      </c>
      <c r="B12" t="str">
        <f>'imported data from Web Calc'!B11</f>
        <v>C51H86O15</v>
      </c>
      <c r="C12" s="61" t="str">
        <f>'imported data from Web Calc'!C11</f>
        <v>DGDG(36:5)</v>
      </c>
      <c r="D12" s="96"/>
      <c r="E12" s="96"/>
      <c r="F12" s="96"/>
      <c r="G12" s="66">
        <f>'amount-analyzed sorted'!G12*0.001/'amount-analyzed sorted'!G$2*1.5/'amount-analyzed sorted'!G$3</f>
        <v>0.249822103351818</v>
      </c>
      <c r="H12" s="66">
        <f>'amount-analyzed sorted'!H12*0.001/'amount-analyzed sorted'!H$2*1.5/'amount-analyzed sorted'!H$3</f>
        <v>0.168848456593218</v>
      </c>
      <c r="I12" s="66">
        <f>'amount-analyzed sorted'!I12*0.001/'amount-analyzed sorted'!I$2*1.5/'amount-analyzed sorted'!I$3</f>
        <v>0.2019740393581</v>
      </c>
      <c r="J12" s="66">
        <f>'amount-analyzed sorted'!J12*0.001/'amount-analyzed sorted'!J$2*1.5/'amount-analyzed sorted'!J$3</f>
        <v>0.184031015360455</v>
      </c>
      <c r="K12" s="66">
        <f>'amount-analyzed sorted'!K12*0.001/'amount-analyzed sorted'!K$2*1.5/'amount-analyzed sorted'!K$3</f>
        <v>0.172989154438828</v>
      </c>
      <c r="L12" s="66">
        <f>'amount-analyzed sorted'!L12*0.001/'amount-analyzed sorted'!L$2*1.5/'amount-analyzed sorted'!L$3</f>
        <v>0.163327526132404</v>
      </c>
      <c r="M12" s="66">
        <f>'amount-analyzed sorted'!M12*0.001/'amount-analyzed sorted'!M$2*1.5/'amount-analyzed sorted'!M$3</f>
        <v>0.195532953820484</v>
      </c>
      <c r="N12" s="66">
        <f>'amount-analyzed sorted'!N12*0.001/'amount-analyzed sorted'!N$2*1.5/'amount-analyzed sorted'!N$3</f>
        <v>0.186791480590862</v>
      </c>
      <c r="O12" s="66">
        <f>'amount-analyzed sorted'!O12*0.001/'amount-analyzed sorted'!O$2*1.5/'amount-analyzed sorted'!O$3</f>
        <v>0.211635667664524</v>
      </c>
      <c r="P12" s="66">
        <f>'amount-analyzed sorted'!P12*0.001/'amount-analyzed sorted'!P$2*1.5/'amount-analyzed sorted'!P$3</f>
        <v>0.174829464592433</v>
      </c>
      <c r="Q12" s="66">
        <f t="shared" si="0"/>
        <v>0.190978186190313</v>
      </c>
      <c r="R12" s="115">
        <f t="shared" si="1"/>
        <v>0.0256806345443752</v>
      </c>
      <c r="S12" s="66">
        <f t="shared" si="2"/>
        <v>0.134468941488344</v>
      </c>
      <c r="T12" s="66">
        <f>'amount-analyzed sorted'!R12*0.001/'amount-analyzed sorted'!R$2*1.5/'amount-analyzed sorted'!R$3</f>
        <v>0.462619466800805</v>
      </c>
      <c r="U12" s="66">
        <f>'amount-analyzed sorted'!S12*0.001/'amount-analyzed sorted'!S$2*1.5/'amount-analyzed sorted'!S$3</f>
        <v>0.334683357879234</v>
      </c>
      <c r="V12" s="66">
        <f>'amount-analyzed sorted'!T12*0.001/'amount-analyzed sorted'!T$2*1.5/'amount-analyzed sorted'!T$3</f>
        <v>0.315493544356518</v>
      </c>
      <c r="W12" s="66">
        <f>'amount-analyzed sorted'!U12*0.001/'amount-analyzed sorted'!U$2*1.5/'amount-analyzed sorted'!U$3</f>
        <v>0.310374149659864</v>
      </c>
      <c r="X12" s="66">
        <f>'amount-analyzed sorted'!V12*0.001/'amount-analyzed sorted'!V$2*1.5/'amount-analyzed sorted'!V$3</f>
        <v>0.725806451612903</v>
      </c>
      <c r="Y12" s="66">
        <f>'amount-analyzed sorted'!W12*0.001/'amount-analyzed sorted'!W$2*1.5/'amount-analyzed sorted'!W$3</f>
        <v>0.220771144278607</v>
      </c>
      <c r="Z12" s="66">
        <f>'amount-analyzed sorted'!X12*0.001/'amount-analyzed sorted'!X$2*1.5/'amount-analyzed sorted'!X$3</f>
        <v>0.334821428571429</v>
      </c>
      <c r="AA12" s="66">
        <f>'amount-analyzed sorted'!Y12*0.001/'amount-analyzed sorted'!Y$2*1.5/'amount-analyzed sorted'!Y$3</f>
        <v>0.113002232142857</v>
      </c>
      <c r="AB12" s="66">
        <f>'amount-analyzed sorted'!Z12*0.001/'amount-analyzed sorted'!Z$2*1.5/'amount-analyzed sorted'!Z$3</f>
        <v>0.0596421471172962</v>
      </c>
      <c r="AC12" s="66">
        <f>'amount-analyzed sorted'!AA12*0.001/'amount-analyzed sorted'!AA$2*1.5/'amount-analyzed sorted'!AA$3</f>
        <v>0.2464020290197</v>
      </c>
      <c r="AD12" s="66">
        <f>'amount-analyzed sorted'!AB12*0.001/'amount-analyzed sorted'!AB$2*1.5/'amount-analyzed sorted'!AB$3</f>
        <v>0.177310076401903</v>
      </c>
      <c r="AE12" s="66">
        <f>'amount-analyzed sorted'!AC12*0.001/'amount-analyzed sorted'!AC$2*1.5/'amount-analyzed sorted'!AC$3</f>
        <v>0.135721641900839</v>
      </c>
      <c r="AF12" s="66">
        <f>'amount-analyzed sorted'!AD12*0.001/'amount-analyzed sorted'!AD$2*1.5/'amount-analyzed sorted'!AD$3</f>
        <v>0.118435549026809</v>
      </c>
      <c r="AG12" s="66">
        <f>'amount-analyzed sorted'!AE12*0.001/'amount-analyzed sorted'!AE$2*1.5/'amount-analyzed sorted'!AE$3</f>
        <v>0.0732816711590297</v>
      </c>
      <c r="AH12" s="66">
        <f>'amount-analyzed sorted'!AF12*0.001/'amount-analyzed sorted'!AF$2*1.5/'amount-analyzed sorted'!AF$3</f>
        <v>0.104574363992172</v>
      </c>
      <c r="AI12" s="66">
        <f>'amount-analyzed sorted'!AG12*0.001/'amount-analyzed sorted'!AG$2*1.5/'amount-analyzed sorted'!AG$3</f>
        <v>0.154573687182383</v>
      </c>
      <c r="AJ12" s="66">
        <f>'amount-analyzed sorted'!AH12*0.001/'amount-analyzed sorted'!AH$2*1.5/'amount-analyzed sorted'!AH$3</f>
        <v>0.186011904761905</v>
      </c>
      <c r="AK12" s="66">
        <f>'amount-analyzed sorted'!AI12*0.001/'amount-analyzed sorted'!AI$2*1.5/'amount-analyzed sorted'!AI$3</f>
        <v>0.218383528784648</v>
      </c>
      <c r="AL12" s="66">
        <f>'amount-analyzed sorted'!AJ12*0.001/'amount-analyzed sorted'!AJ$2*1.5/'amount-analyzed sorted'!AJ$3</f>
        <v>0.15406162464986</v>
      </c>
      <c r="AM12" s="66">
        <f>'amount-analyzed sorted'!AK12*0.001/'amount-analyzed sorted'!AK$2*1.5/'amount-analyzed sorted'!AK$3</f>
        <v>0.315349544072948</v>
      </c>
      <c r="AN12" s="66">
        <f>'amount-analyzed sorted'!AL12*0.001/'amount-analyzed sorted'!AL$2*1.5/'amount-analyzed sorted'!AL$3</f>
        <v>0.214285714285714</v>
      </c>
      <c r="AO12" s="66">
        <f>'amount-analyzed sorted'!AM12*0.001/'amount-analyzed sorted'!AM$2*1.5/'amount-analyzed sorted'!AM$3</f>
        <v>0.120448179271709</v>
      </c>
      <c r="AP12" s="66">
        <f>'amount-analyzed sorted'!AN12*0.001/'amount-analyzed sorted'!AN$2*1.5/'amount-analyzed sorted'!AN$3</f>
        <v>0.39680302786278</v>
      </c>
      <c r="AQ12" s="66">
        <f>'amount-analyzed sorted'!AO12*0.001/'amount-analyzed sorted'!AO$2*1.5/'amount-analyzed sorted'!AO$3</f>
        <v>0.344032549728752</v>
      </c>
      <c r="AR12" s="66">
        <f>'amount-analyzed sorted'!AP12*0.001/'amount-analyzed sorted'!AP$2*1.5/'amount-analyzed sorted'!AP$3</f>
        <v>0.380577427821522</v>
      </c>
      <c r="AS12" s="66">
        <f>'amount-analyzed sorted'!AQ12*0.001/'amount-analyzed sorted'!AQ$2*1.5/'amount-analyzed sorted'!AQ$3</f>
        <v>0.242093105899076</v>
      </c>
      <c r="AT12" s="66">
        <f>'amount-analyzed sorted'!AR12*0.001/'amount-analyzed sorted'!AR$2*1.5/'amount-analyzed sorted'!AR$3</f>
        <v>0.265225933202358</v>
      </c>
      <c r="AU12" s="66">
        <f>'amount-analyzed sorted'!AS12*0.001/'amount-analyzed sorted'!AS$2*1.5/'amount-analyzed sorted'!AS$3</f>
        <v>0.685433562071117</v>
      </c>
      <c r="AV12" s="66">
        <f>'amount-analyzed sorted'!AT12*0.001/'amount-analyzed sorted'!AT$2*1.5/'amount-analyzed sorted'!AT$3</f>
        <v>0.463278210116732</v>
      </c>
      <c r="AW12" s="66">
        <f>'amount-analyzed sorted'!AU12*0.001/'amount-analyzed sorted'!AU$2*1.5/'amount-analyzed sorted'!AU$3</f>
        <v>0.46875</v>
      </c>
      <c r="AX12" s="66">
        <f>'amount-analyzed sorted'!AV12*0.001/'amount-analyzed sorted'!AV$2*1.5/'amount-analyzed sorted'!AV$3</f>
        <v>0.495535714285714</v>
      </c>
      <c r="AY12" s="66">
        <f>'amount-analyzed sorted'!AW12*0.001/'amount-analyzed sorted'!AW$2*1.5/'amount-analyzed sorted'!AW$3</f>
        <v>0.342651458489155</v>
      </c>
      <c r="AZ12" s="66">
        <f>'amount-analyzed sorted'!AX12*0.001/'amount-analyzed sorted'!AX$2*1.5/'amount-analyzed sorted'!AX$3</f>
        <v>0.165911513859275</v>
      </c>
      <c r="BA12" s="66">
        <f>'amount-analyzed sorted'!AY12*0.001/'amount-analyzed sorted'!AY$2*1.5/'amount-analyzed sorted'!AY$3</f>
        <v>0.263392857142857</v>
      </c>
      <c r="BB12" s="66">
        <f>'amount-analyzed sorted'!AZ12*0.001/'amount-analyzed sorted'!AZ$2*1.5/'amount-analyzed sorted'!AZ$3</f>
        <v>0.380859375</v>
      </c>
      <c r="BC12" s="66">
        <f>'amount-analyzed sorted'!BA12*0.001/'amount-analyzed sorted'!BA$2*1.5/'amount-analyzed sorted'!BA$3</f>
        <v>0.524124313186813</v>
      </c>
      <c r="BD12" s="66">
        <f>'amount-analyzed sorted'!BB12*0.001/'amount-analyzed sorted'!BB$2*1.5/'amount-analyzed sorted'!BB$3</f>
        <v>0.843523002421308</v>
      </c>
      <c r="BE12" s="66">
        <f>'amount-analyzed sorted'!BC12*0.001/'amount-analyzed sorted'!BC$2*1.5/'amount-analyzed sorted'!BC$3</f>
        <v>0.609292328042328</v>
      </c>
      <c r="BF12" s="66">
        <f>'amount-analyzed sorted'!BD12*0.001/'amount-analyzed sorted'!BD$2*1.5/'amount-analyzed sorted'!BD$3</f>
        <v>0.401785714285714</v>
      </c>
      <c r="BG12" s="66">
        <f>'amount-analyzed sorted'!BE12*0.001/'amount-analyzed sorted'!BE$2*1.5/'amount-analyzed sorted'!BE$3</f>
        <v>0.447337794588304</v>
      </c>
      <c r="BH12" s="66">
        <f>'amount-analyzed sorted'!BF12*0.001/'amount-analyzed sorted'!BF$2*1.5/'amount-analyzed sorted'!BF$3</f>
        <v>0.0464108910891089</v>
      </c>
      <c r="BI12" s="66">
        <f>'amount-analyzed sorted'!BG12*0.001/'amount-analyzed sorted'!BG$2*1.5/'amount-analyzed sorted'!BG$3</f>
        <v>0.0889328063241107</v>
      </c>
      <c r="BJ12" s="66">
        <f>'amount-analyzed sorted'!BH12*0.001/'amount-analyzed sorted'!BH$2*1.5/'amount-analyzed sorted'!BH$3</f>
        <v>0.113712938005391</v>
      </c>
      <c r="BK12" s="66">
        <f>'amount-analyzed sorted'!BI12*0.001/'amount-analyzed sorted'!BI$2*1.5/'amount-analyzed sorted'!BI$3</f>
        <v>0.117131758363723</v>
      </c>
      <c r="BL12" s="66">
        <f>'amount-analyzed sorted'!BJ12*0.001/'amount-analyzed sorted'!BJ$2*1.5/'amount-analyzed sorted'!BJ$3</f>
        <v>0.176995798319328</v>
      </c>
      <c r="BM12" s="66">
        <f>'amount-analyzed sorted'!BK12*0.001/'amount-analyzed sorted'!BK$2*1.5/'amount-analyzed sorted'!BK$3</f>
        <v>0.120670219307235</v>
      </c>
      <c r="BN12" s="66">
        <f>'amount-analyzed sorted'!BL12*0.001/'amount-analyzed sorted'!BL$2*1.5/'amount-analyzed sorted'!BL$3</f>
        <v>0.0521532267902891</v>
      </c>
      <c r="BO12" s="66">
        <f>'amount-analyzed sorted'!BM12*0.001/'amount-analyzed sorted'!BM$2*1.5/'amount-analyzed sorted'!BM$3</f>
        <v>0.20529034556466</v>
      </c>
      <c r="BP12" s="66">
        <f>'amount-analyzed sorted'!BN12*0.001/'amount-analyzed sorted'!BN$2*1.5/'amount-analyzed sorted'!BN$3</f>
        <v>0.0948781240357914</v>
      </c>
      <c r="BQ12" s="66">
        <f>'amount-analyzed sorted'!BO12*0.001/'amount-analyzed sorted'!BO$2*1.5/'amount-analyzed sorted'!BO$3</f>
        <v>0.254896313364055</v>
      </c>
      <c r="BR12" s="66">
        <f>'amount-analyzed sorted'!BP12*0.001/'amount-analyzed sorted'!BP$2*1.5/'amount-analyzed sorted'!BP$3</f>
        <v>0.143892339544513</v>
      </c>
      <c r="BS12" s="66">
        <f>'amount-analyzed sorted'!BQ12*0.001/'amount-analyzed sorted'!BQ$2*1.5/'amount-analyzed sorted'!BQ$3</f>
        <v>0.197981366459627</v>
      </c>
      <c r="BT12" s="66">
        <f>'amount-analyzed sorted'!BR12*0.001/'amount-analyzed sorted'!BR$2*1.5/'amount-analyzed sorted'!BR$3</f>
        <v>0.0727643419572554</v>
      </c>
      <c r="BU12" s="66">
        <f>'amount-analyzed sorted'!BS12*0.001/'amount-analyzed sorted'!BS$2*1.5/'amount-analyzed sorted'!BS$3</f>
        <v>0.154263275991025</v>
      </c>
      <c r="BV12" s="66">
        <f>'amount-analyzed sorted'!BT12*0.001/'amount-analyzed sorted'!BT$2*1.5/'amount-analyzed sorted'!BT$3</f>
        <v>0.112808579522461</v>
      </c>
      <c r="BW12" s="66">
        <f>'amount-analyzed sorted'!BU12*0.001/'amount-analyzed sorted'!BU$2*1.5/'amount-analyzed sorted'!BU$3</f>
        <v>0.171770796770797</v>
      </c>
      <c r="BX12" s="66">
        <f>'amount-analyzed sorted'!BV12*0.001/'amount-analyzed sorted'!BV$2*1.5/'amount-analyzed sorted'!BV$3</f>
        <v>0.23396164021164</v>
      </c>
      <c r="BY12" s="66">
        <f>'amount-analyzed sorted'!BW12*0.001/'amount-analyzed sorted'!BW$2*1.5/'amount-analyzed sorted'!BW$3</f>
        <v>0.0276426360017691</v>
      </c>
      <c r="BZ12" s="66">
        <f>'amount-analyzed sorted'!BX12*0.001/'amount-analyzed sorted'!BX$2*1.5/'amount-analyzed sorted'!BX$3</f>
        <v>0.0714714972527473</v>
      </c>
      <c r="CA12" s="66">
        <f>'amount-analyzed sorted'!BY12*0.001/'amount-analyzed sorted'!BY$2*1.5/'amount-analyzed sorted'!BY$3</f>
        <v>0.0556652594307504</v>
      </c>
      <c r="CB12" s="66">
        <f>'amount-analyzed sorted'!BZ12*0.001/'amount-analyzed sorted'!BZ$2*1.5/'amount-analyzed sorted'!BZ$3</f>
        <v>0.227413366336634</v>
      </c>
      <c r="CC12" s="66">
        <f>'amount-analyzed sorted'!CA12*0.001/'amount-analyzed sorted'!CA$2*1.5/'amount-analyzed sorted'!CA$3</f>
        <v>0.0602208096353295</v>
      </c>
      <c r="CD12" s="66">
        <f>'amount-analyzed sorted'!CB12*0.001/'amount-analyzed sorted'!CB$2*1.5/'amount-analyzed sorted'!CB$3</f>
        <v>0.21198753169907</v>
      </c>
      <c r="CE12" s="66">
        <f>'amount-analyzed sorted'!CC12*0.001/'amount-analyzed sorted'!CC$2*1.5/'amount-analyzed sorted'!CC$3</f>
        <v>0.131954887218045</v>
      </c>
      <c r="CF12" s="66">
        <f>'amount-analyzed sorted'!CD12*0.001/'amount-analyzed sorted'!CD$2*1.5/'amount-analyzed sorted'!CD$3</f>
        <v>0.162350054525627</v>
      </c>
      <c r="CG12" s="66">
        <f>'amount-analyzed sorted'!CE12*0.001/'amount-analyzed sorted'!CE$2*1.5/'amount-analyzed sorted'!CE$3</f>
        <v>0.077215279750071</v>
      </c>
      <c r="CH12" s="66">
        <f>'amount-analyzed sorted'!CF12*0.001/'amount-analyzed sorted'!CF$2*1.5/'amount-analyzed sorted'!CF$3</f>
        <v>0.0476190476190476</v>
      </c>
      <c r="CI12" s="66">
        <f>'amount-analyzed sorted'!CG12*0.001/'amount-analyzed sorted'!CG$2*1.5/'amount-analyzed sorted'!CG$3</f>
        <v>0.224789915966387</v>
      </c>
      <c r="CJ12" s="66">
        <f>'amount-analyzed sorted'!CH12*0.001/'amount-analyzed sorted'!CH$2*1.5/'amount-analyzed sorted'!CH$3</f>
        <v>0.172595886603669</v>
      </c>
      <c r="CK12" s="66">
        <f>'amount-analyzed sorted'!CI12*0.001/'amount-analyzed sorted'!CI$2*1.5/'amount-analyzed sorted'!CI$3</f>
        <v>0.108482142857143</v>
      </c>
      <c r="CL12" s="66">
        <f>'amount-analyzed sorted'!CJ12*0.001/'amount-analyzed sorted'!CJ$2*1.5/'amount-analyzed sorted'!CJ$3</f>
        <v>0.502031650983747</v>
      </c>
      <c r="CM12" s="66">
        <f>'amount-analyzed sorted'!CK12*0.001/'amount-analyzed sorted'!CK$2*1.5/'amount-analyzed sorted'!CK$3</f>
        <v>0.132708821233411</v>
      </c>
      <c r="CN12" s="66">
        <f>'amount-analyzed sorted'!CL12*0.001/'amount-analyzed sorted'!CL$2*1.5/'amount-analyzed sorted'!CL$3</f>
        <v>0.379058441558442</v>
      </c>
      <c r="CO12" s="66">
        <f>'amount-analyzed sorted'!CM12*0.001/'amount-analyzed sorted'!CM$2*1.5/'amount-analyzed sorted'!CM$3</f>
        <v>0.0924185463659148</v>
      </c>
      <c r="CP12" s="66">
        <f>'amount-analyzed sorted'!CN12*0.001/'amount-analyzed sorted'!CN$2*1.5/'amount-analyzed sorted'!CN$3</f>
        <v>0.112749169435216</v>
      </c>
      <c r="CQ12" s="66">
        <f>'amount-analyzed sorted'!CO12*0.001/'amount-analyzed sorted'!CO$2*1.5/'amount-analyzed sorted'!CO$3</f>
        <v>0.275653923541248</v>
      </c>
      <c r="CR12" s="66">
        <f>'amount-analyzed sorted'!CP12*0.001/'amount-analyzed sorted'!CP$2*1.5/'amount-analyzed sorted'!CP$3</f>
        <v>0.0602678571428571</v>
      </c>
      <c r="CS12" s="66">
        <f>'amount-analyzed sorted'!CQ12*0.001/'amount-analyzed sorted'!CQ$2*1.5/'amount-analyzed sorted'!CQ$3</f>
        <v>0.146499484270242</v>
      </c>
      <c r="CT12" s="66">
        <f>'amount-analyzed sorted'!CR12*0.001/'amount-analyzed sorted'!CR$2*1.5/'amount-analyzed sorted'!CR$3</f>
        <v>0.103171719269103</v>
      </c>
      <c r="CU12" s="66">
        <f>'amount-analyzed sorted'!CS12*0.001/'amount-analyzed sorted'!CS$2*1.5/'amount-analyzed sorted'!CS$3</f>
        <v>0.0552282768777614</v>
      </c>
      <c r="CV12" s="66">
        <f>'amount-analyzed sorted'!CT12*0.001/'amount-analyzed sorted'!CT$2*1.5/'amount-analyzed sorted'!CT$3</f>
        <v>0.333162041795135</v>
      </c>
      <c r="CW12" s="66">
        <f>'amount-analyzed sorted'!CU12*0.001/'amount-analyzed sorted'!CU$2*1.5/'amount-analyzed sorted'!CU$3</f>
        <v>0.335845347313237</v>
      </c>
      <c r="CX12" s="66">
        <f>'amount-analyzed sorted'!CV12*0.001/'amount-analyzed sorted'!CV$2*1.5/'amount-analyzed sorted'!CV$3</f>
        <v>0.0605216576426489</v>
      </c>
      <c r="CY12" s="66">
        <f>'amount-analyzed sorted'!CW12*0.001/'amount-analyzed sorted'!CW$2*1.5/'amount-analyzed sorted'!CW$3</f>
        <v>0.11003861003861</v>
      </c>
      <c r="CZ12" s="66">
        <f>'amount-analyzed sorted'!CX12*0.001/'amount-analyzed sorted'!CX$2*1.5/'amount-analyzed sorted'!CX$3</f>
        <v>0.30470302495032</v>
      </c>
    </row>
    <row r="13" spans="1:104">
      <c r="A13">
        <f>'imported data from Web Calc'!A12</f>
        <v>958.6</v>
      </c>
      <c r="B13" t="str">
        <f>'imported data from Web Calc'!B12</f>
        <v>C51H88O15</v>
      </c>
      <c r="C13" s="61" t="str">
        <f>'imported data from Web Calc'!C12</f>
        <v>DGDG(36:4)</v>
      </c>
      <c r="D13" s="96"/>
      <c r="E13" s="96"/>
      <c r="F13" s="96"/>
      <c r="G13" s="66">
        <f>'amount-analyzed sorted'!G13*0.001/'amount-analyzed sorted'!G$2*1.5/'amount-analyzed sorted'!G$3</f>
        <v>0.384440791087991</v>
      </c>
      <c r="H13" s="66">
        <f>'amount-analyzed sorted'!H13*0.001/'amount-analyzed sorted'!H$2*1.5/'amount-analyzed sorted'!H$3</f>
        <v>0.409745055700054</v>
      </c>
      <c r="I13" s="66">
        <f>'amount-analyzed sorted'!I13*0.001/'amount-analyzed sorted'!I$2*1.5/'amount-analyzed sorted'!I$3</f>
        <v>0.35959660401433</v>
      </c>
      <c r="J13" s="66">
        <f>'amount-analyzed sorted'!J13*0.001/'amount-analyzed sorted'!J$2*1.5/'amount-analyzed sorted'!J$3</f>
        <v>0.357296216322324</v>
      </c>
      <c r="K13" s="66">
        <f>'amount-analyzed sorted'!K13*0.001/'amount-analyzed sorted'!K$2*1.5/'amount-analyzed sorted'!K$3</f>
        <v>0.413425676007263</v>
      </c>
      <c r="L13" s="66">
        <f>'amount-analyzed sorted'!L13*0.001/'amount-analyzed sorted'!L$2*1.5/'amount-analyzed sorted'!L$3</f>
        <v>0.412505520930461</v>
      </c>
      <c r="M13" s="66">
        <f>'amount-analyzed sorted'!M13*0.001/'amount-analyzed sorted'!M$2*1.5/'amount-analyzed sorted'!M$3</f>
        <v>0.370178387397556</v>
      </c>
      <c r="N13" s="66">
        <f>'amount-analyzed sorted'!N13*0.001/'amount-analyzed sorted'!N$2*1.5/'amount-analyzed sorted'!N$3</f>
        <v>0.37984001570398</v>
      </c>
      <c r="O13" s="66">
        <f>'amount-analyzed sorted'!O13*0.001/'amount-analyzed sorted'!O$2*1.5/'amount-analyzed sorted'!O$3</f>
        <v>0.328311331403052</v>
      </c>
      <c r="P13" s="66">
        <f>'amount-analyzed sorted'!P13*0.001/'amount-analyzed sorted'!P$2*1.5/'amount-analyzed sorted'!P$3</f>
        <v>0.408824900623252</v>
      </c>
      <c r="Q13" s="66">
        <f t="shared" si="0"/>
        <v>0.382416449919026</v>
      </c>
      <c r="R13" s="115">
        <f t="shared" si="1"/>
        <v>0.0289651605992472</v>
      </c>
      <c r="S13" s="66">
        <f t="shared" si="2"/>
        <v>0.0757424546077458</v>
      </c>
      <c r="T13" s="66">
        <f>'amount-analyzed sorted'!R13*0.001/'amount-analyzed sorted'!R$2*1.5/'amount-analyzed sorted'!R$3</f>
        <v>1.16461267605634</v>
      </c>
      <c r="U13" s="66">
        <f>'amount-analyzed sorted'!S13*0.001/'amount-analyzed sorted'!S$2*1.5/'amount-analyzed sorted'!S$3</f>
        <v>0.719955817378498</v>
      </c>
      <c r="V13" s="66">
        <f>'amount-analyzed sorted'!T13*0.001/'amount-analyzed sorted'!T$2*1.5/'amount-analyzed sorted'!T$3</f>
        <v>0.690129112869638</v>
      </c>
      <c r="W13" s="66">
        <f>'amount-analyzed sorted'!U13*0.001/'amount-analyzed sorted'!U$2*1.5/'amount-analyzed sorted'!U$3</f>
        <v>0.790221088435374</v>
      </c>
      <c r="X13" s="66">
        <f>'amount-analyzed sorted'!V13*0.001/'amount-analyzed sorted'!V$2*1.5/'amount-analyzed sorted'!V$3</f>
        <v>1.1619623655914</v>
      </c>
      <c r="Y13" s="66">
        <f>'amount-analyzed sorted'!W13*0.001/'amount-analyzed sorted'!W$2*1.5/'amount-analyzed sorted'!W$3</f>
        <v>0.471126510305615</v>
      </c>
      <c r="Z13" s="66">
        <f>'amount-analyzed sorted'!X13*0.001/'amount-analyzed sorted'!X$2*1.5/'amount-analyzed sorted'!X$3</f>
        <v>0.773461246200608</v>
      </c>
      <c r="AA13" s="66">
        <f>'amount-analyzed sorted'!Y13*0.001/'amount-analyzed sorted'!Y$2*1.5/'amount-analyzed sorted'!Y$3</f>
        <v>0.251395089285714</v>
      </c>
      <c r="AB13" s="66">
        <f>'amount-analyzed sorted'!Z13*0.001/'amount-analyzed sorted'!Z$2*1.5/'amount-analyzed sorted'!Z$3</f>
        <v>0.210664583925021</v>
      </c>
      <c r="AC13" s="66">
        <f>'amount-analyzed sorted'!AA13*0.001/'amount-analyzed sorted'!AA$2*1.5/'amount-analyzed sorted'!AA$3</f>
        <v>0.668691754158311</v>
      </c>
      <c r="AD13" s="66">
        <f>'amount-analyzed sorted'!AB13*0.001/'amount-analyzed sorted'!AB$2*1.5/'amount-analyzed sorted'!AB$3</f>
        <v>0.231692374225169</v>
      </c>
      <c r="AE13" s="66">
        <f>'amount-analyzed sorted'!AC13*0.001/'amount-analyzed sorted'!AC$2*1.5/'amount-analyzed sorted'!AC$3</f>
        <v>0.193982639399735</v>
      </c>
      <c r="AF13" s="66">
        <f>'amount-analyzed sorted'!AD13*0.001/'amount-analyzed sorted'!AD$2*1.5/'amount-analyzed sorted'!AD$3</f>
        <v>0.205930958501653</v>
      </c>
      <c r="AG13" s="66">
        <f>'amount-analyzed sorted'!AE13*0.001/'amount-analyzed sorted'!AE$2*1.5/'amount-analyzed sorted'!AE$3</f>
        <v>0.220783596457451</v>
      </c>
      <c r="AH13" s="66">
        <f>'amount-analyzed sorted'!AF13*0.001/'amount-analyzed sorted'!AF$2*1.5/'amount-analyzed sorted'!AF$3</f>
        <v>0.270645792563601</v>
      </c>
      <c r="AI13" s="66">
        <f>'amount-analyzed sorted'!AG13*0.001/'amount-analyzed sorted'!AG$2*1.5/'amount-analyzed sorted'!AG$3</f>
        <v>0.11501976284585</v>
      </c>
      <c r="AJ13" s="66">
        <f>'amount-analyzed sorted'!AH13*0.001/'amount-analyzed sorted'!AH$2*1.5/'amount-analyzed sorted'!AH$3</f>
        <v>0.273809523809524</v>
      </c>
      <c r="AK13" s="66">
        <f>'amount-analyzed sorted'!AI13*0.001/'amount-analyzed sorted'!AI$2*1.5/'amount-analyzed sorted'!AI$3</f>
        <v>0.375099946695096</v>
      </c>
      <c r="AL13" s="66">
        <f>'amount-analyzed sorted'!AJ13*0.001/'amount-analyzed sorted'!AJ$2*1.5/'amount-analyzed sorted'!AJ$3</f>
        <v>0.256740196078431</v>
      </c>
      <c r="AM13" s="66">
        <f>'amount-analyzed sorted'!AK13*0.001/'amount-analyzed sorted'!AK$2*1.5/'amount-analyzed sorted'!AK$3</f>
        <v>0.500227963525836</v>
      </c>
      <c r="AN13" s="66">
        <f>'amount-analyzed sorted'!AL13*0.001/'amount-analyzed sorted'!AL$2*1.5/'amount-analyzed sorted'!AL$3</f>
        <v>0.372300337457818</v>
      </c>
      <c r="AO13" s="66">
        <f>'amount-analyzed sorted'!AM13*0.001/'amount-analyzed sorted'!AM$2*1.5/'amount-analyzed sorted'!AM$3</f>
        <v>0.192787114845938</v>
      </c>
      <c r="AP13" s="66">
        <f>'amount-analyzed sorted'!AN13*0.001/'amount-analyzed sorted'!AN$2*1.5/'amount-analyzed sorted'!AN$3</f>
        <v>0.534868738927364</v>
      </c>
      <c r="AQ13" s="66">
        <f>'amount-analyzed sorted'!AO13*0.001/'amount-analyzed sorted'!AO$2*1.5/'amount-analyzed sorted'!AO$3</f>
        <v>0.647649186256781</v>
      </c>
      <c r="AR13" s="66">
        <f>'amount-analyzed sorted'!AP13*0.001/'amount-analyzed sorted'!AP$2*1.5/'amount-analyzed sorted'!AP$3</f>
        <v>0.738470191226097</v>
      </c>
      <c r="AS13" s="66">
        <f>'amount-analyzed sorted'!AQ13*0.001/'amount-analyzed sorted'!AQ$2*1.5/'amount-analyzed sorted'!AQ$3</f>
        <v>0.415156361051883</v>
      </c>
      <c r="AT13" s="66">
        <f>'amount-analyzed sorted'!AR13*0.001/'amount-analyzed sorted'!AR$2*1.5/'amount-analyzed sorted'!AR$3</f>
        <v>0.279223968565815</v>
      </c>
      <c r="AU13" s="66">
        <f>'amount-analyzed sorted'!AS13*0.001/'amount-analyzed sorted'!AS$2*1.5/'amount-analyzed sorted'!AS$3</f>
        <v>0.780224578914535</v>
      </c>
      <c r="AV13" s="66">
        <f>'amount-analyzed sorted'!AT13*0.001/'amount-analyzed sorted'!AT$2*1.5/'amount-analyzed sorted'!AT$3</f>
        <v>0.41616870483602</v>
      </c>
      <c r="AW13" s="66">
        <f>'amount-analyzed sorted'!AU13*0.001/'amount-analyzed sorted'!AU$2*1.5/'amount-analyzed sorted'!AU$3</f>
        <v>0.400021385799829</v>
      </c>
      <c r="AX13" s="66">
        <f>'amount-analyzed sorted'!AV13*0.001/'amount-analyzed sorted'!AV$2*1.5/'amount-analyzed sorted'!AV$3</f>
        <v>0.504183673469388</v>
      </c>
      <c r="AY13" s="66">
        <f>'amount-analyzed sorted'!AW13*0.001/'amount-analyzed sorted'!AW$2*1.5/'amount-analyzed sorted'!AW$3</f>
        <v>0.345269259536275</v>
      </c>
      <c r="AZ13" s="66">
        <f>'amount-analyzed sorted'!AX13*0.001/'amount-analyzed sorted'!AX$2*1.5/'amount-analyzed sorted'!AX$3</f>
        <v>0.223320895522388</v>
      </c>
      <c r="BA13" s="66">
        <f>'amount-analyzed sorted'!AY13*0.001/'amount-analyzed sorted'!AY$2*1.5/'amount-analyzed sorted'!AY$3</f>
        <v>0.255257936507936</v>
      </c>
      <c r="BB13" s="66">
        <f>'amount-analyzed sorted'!AZ13*0.001/'amount-analyzed sorted'!AZ$2*1.5/'amount-analyzed sorted'!AZ$3</f>
        <v>0.353236607142857</v>
      </c>
      <c r="BC13" s="66">
        <f>'amount-analyzed sorted'!BA13*0.001/'amount-analyzed sorted'!BA$2*1.5/'amount-analyzed sorted'!BA$3</f>
        <v>0.559151785714286</v>
      </c>
      <c r="BD13" s="66">
        <f>'amount-analyzed sorted'!BB13*0.001/'amount-analyzed sorted'!BB$2*1.5/'amount-analyzed sorted'!BB$3</f>
        <v>1.07351694915254</v>
      </c>
      <c r="BE13" s="66">
        <f>'amount-analyzed sorted'!BC13*0.001/'amount-analyzed sorted'!BC$2*1.5/'amount-analyzed sorted'!BC$3</f>
        <v>0.843501984126984</v>
      </c>
      <c r="BF13" s="66">
        <f>'amount-analyzed sorted'!BD13*0.001/'amount-analyzed sorted'!BD$2*1.5/'amount-analyzed sorted'!BD$3</f>
        <v>0.465725806451613</v>
      </c>
      <c r="BG13" s="66">
        <f>'amount-analyzed sorted'!BE13*0.001/'amount-analyzed sorted'!BE$2*1.5/'amount-analyzed sorted'!BE$3</f>
        <v>0.66151440209485</v>
      </c>
      <c r="BH13" s="66">
        <f>'amount-analyzed sorted'!BF13*0.001/'amount-analyzed sorted'!BF$2*1.5/'amount-analyzed sorted'!BF$3</f>
        <v>0.122392149929279</v>
      </c>
      <c r="BI13" s="66">
        <f>'amount-analyzed sorted'!BG13*0.001/'amount-analyzed sorted'!BG$2*1.5/'amount-analyzed sorted'!BG$3</f>
        <v>0.127611518915867</v>
      </c>
      <c r="BJ13" s="66">
        <f>'amount-analyzed sorted'!BH13*0.001/'amount-analyzed sorted'!BH$2*1.5/'amount-analyzed sorted'!BH$3</f>
        <v>0.15394204851752</v>
      </c>
      <c r="BK13" s="66">
        <f>'amount-analyzed sorted'!BI13*0.001/'amount-analyzed sorted'!BI$2*1.5/'amount-analyzed sorted'!BI$3</f>
        <v>0.127596321547487</v>
      </c>
      <c r="BL13" s="66">
        <f>'amount-analyzed sorted'!BJ13*0.001/'amount-analyzed sorted'!BJ$2*1.5/'amount-analyzed sorted'!BJ$3</f>
        <v>0.268697478991597</v>
      </c>
      <c r="BM13" s="66">
        <f>'amount-analyzed sorted'!BK13*0.001/'amount-analyzed sorted'!BK$2*1.5/'amount-analyzed sorted'!BK$3</f>
        <v>0.26155462184874</v>
      </c>
      <c r="BN13" s="66">
        <f>'amount-analyzed sorted'!BL13*0.001/'amount-analyzed sorted'!BL$2*1.5/'amount-analyzed sorted'!BL$3</f>
        <v>0.292149566914725</v>
      </c>
      <c r="BO13" s="66">
        <f>'amount-analyzed sorted'!BM13*0.001/'amount-analyzed sorted'!BM$2*1.5/'amount-analyzed sorted'!BM$3</f>
        <v>0.459387246170288</v>
      </c>
      <c r="BP13" s="66">
        <f>'amount-analyzed sorted'!BN13*0.001/'amount-analyzed sorted'!BN$2*1.5/'amount-analyzed sorted'!BN$3</f>
        <v>0.214979944461586</v>
      </c>
      <c r="BQ13" s="66">
        <f>'amount-analyzed sorted'!BO13*0.001/'amount-analyzed sorted'!BO$2*1.5/'amount-analyzed sorted'!BO$3</f>
        <v>0.732070852534562</v>
      </c>
      <c r="BR13" s="66">
        <f>'amount-analyzed sorted'!BP13*0.001/'amount-analyzed sorted'!BP$2*1.5/'amount-analyzed sorted'!BP$3</f>
        <v>0.460455486542443</v>
      </c>
      <c r="BS13" s="66">
        <f>'amount-analyzed sorted'!BQ13*0.001/'amount-analyzed sorted'!BQ$2*1.5/'amount-analyzed sorted'!BQ$3</f>
        <v>0.632734113712375</v>
      </c>
      <c r="BT13" s="66">
        <f>'amount-analyzed sorted'!BR13*0.001/'amount-analyzed sorted'!BR$2*1.5/'amount-analyzed sorted'!BR$3</f>
        <v>0.318792182227222</v>
      </c>
      <c r="BU13" s="66">
        <f>'amount-analyzed sorted'!BS13*0.001/'amount-analyzed sorted'!BS$2*1.5/'amount-analyzed sorted'!BS$3</f>
        <v>0.365370231862379</v>
      </c>
      <c r="BV13" s="66">
        <f>'amount-analyzed sorted'!BT13*0.001/'amount-analyzed sorted'!BT$2*1.5/'amount-analyzed sorted'!BT$3</f>
        <v>0.30230675839741</v>
      </c>
      <c r="BW13" s="66">
        <f>'amount-analyzed sorted'!BU13*0.001/'amount-analyzed sorted'!BU$2*1.5/'amount-analyzed sorted'!BU$3</f>
        <v>0.427518427518428</v>
      </c>
      <c r="BX13" s="66">
        <f>'amount-analyzed sorted'!BV13*0.001/'amount-analyzed sorted'!BV$2*1.5/'amount-analyzed sorted'!BV$3</f>
        <v>0.540509259259259</v>
      </c>
      <c r="BY13" s="66">
        <f>'amount-analyzed sorted'!BW13*0.001/'amount-analyzed sorted'!BW$2*1.5/'amount-analyzed sorted'!BW$3</f>
        <v>0.0843653250773994</v>
      </c>
      <c r="BZ13" s="66">
        <f>'amount-analyzed sorted'!BX13*0.001/'amount-analyzed sorted'!BX$2*1.5/'amount-analyzed sorted'!BX$3</f>
        <v>0.375772664835165</v>
      </c>
      <c r="CA13" s="66">
        <f>'amount-analyzed sorted'!BY13*0.001/'amount-analyzed sorted'!BY$2*1.5/'amount-analyzed sorted'!BY$3</f>
        <v>0.124914884924418</v>
      </c>
      <c r="CB13" s="66">
        <f>'amount-analyzed sorted'!BZ13*0.001/'amount-analyzed sorted'!BZ$2*1.5/'amount-analyzed sorted'!BZ$3</f>
        <v>0.502298444130127</v>
      </c>
      <c r="CC13" s="66">
        <f>'amount-analyzed sorted'!CA13*0.001/'amount-analyzed sorted'!CA$2*1.5/'amount-analyzed sorted'!CA$3</f>
        <v>0.211023753763801</v>
      </c>
      <c r="CD13" s="66">
        <f>'amount-analyzed sorted'!CB13*0.001/'amount-analyzed sorted'!CB$2*1.5/'amount-analyzed sorted'!CB$3</f>
        <v>0.477308748943364</v>
      </c>
      <c r="CE13" s="66">
        <f>'amount-analyzed sorted'!CC13*0.001/'amount-analyzed sorted'!CC$2*1.5/'amount-analyzed sorted'!CC$3</f>
        <v>0.310488721804511</v>
      </c>
      <c r="CF13" s="66">
        <f>'amount-analyzed sorted'!CD13*0.001/'amount-analyzed sorted'!CD$2*1.5/'amount-analyzed sorted'!CD$3</f>
        <v>0.550272628135223</v>
      </c>
      <c r="CG13" s="66">
        <f>'amount-analyzed sorted'!CE13*0.001/'amount-analyzed sorted'!CE$2*1.5/'amount-analyzed sorted'!CE$3</f>
        <v>0.247408406702641</v>
      </c>
      <c r="CH13" s="66">
        <f>'amount-analyzed sorted'!CF13*0.001/'amount-analyzed sorted'!CF$2*1.5/'amount-analyzed sorted'!CF$3</f>
        <v>0.0799498746867168</v>
      </c>
      <c r="CI13" s="66">
        <f>'amount-analyzed sorted'!CG13*0.001/'amount-analyzed sorted'!CG$2*1.5/'amount-analyzed sorted'!CG$3</f>
        <v>0.392268907563025</v>
      </c>
      <c r="CJ13" s="66">
        <f>'amount-analyzed sorted'!CH13*0.001/'amount-analyzed sorted'!CH$2*1.5/'amount-analyzed sorted'!CH$3</f>
        <v>0.369205113952196</v>
      </c>
      <c r="CK13" s="66">
        <f>'amount-analyzed sorted'!CI13*0.001/'amount-analyzed sorted'!CI$2*1.5/'amount-analyzed sorted'!CI$3</f>
        <v>0.20875</v>
      </c>
      <c r="CL13" s="66">
        <f>'amount-analyzed sorted'!CJ13*0.001/'amount-analyzed sorted'!CJ$2*1.5/'amount-analyzed sorted'!CJ$3</f>
        <v>0.93493370402053</v>
      </c>
      <c r="CM13" s="66">
        <f>'amount-analyzed sorted'!CK13*0.001/'amount-analyzed sorted'!CK$2*1.5/'amount-analyzed sorted'!CK$3</f>
        <v>0.29596018735363</v>
      </c>
      <c r="CN13" s="66">
        <f>'amount-analyzed sorted'!CL13*0.001/'amount-analyzed sorted'!CL$2*1.5/'amount-analyzed sorted'!CL$3</f>
        <v>0.706818181818182</v>
      </c>
      <c r="CO13" s="66">
        <f>'amount-analyzed sorted'!CM13*0.001/'amount-analyzed sorted'!CM$2*1.5/'amount-analyzed sorted'!CM$3</f>
        <v>0.195645363408521</v>
      </c>
      <c r="CP13" s="66">
        <f>'amount-analyzed sorted'!CN13*0.001/'amount-analyzed sorted'!CN$2*1.5/'amount-analyzed sorted'!CN$3</f>
        <v>0.284426910299003</v>
      </c>
      <c r="CQ13" s="66">
        <f>'amount-analyzed sorted'!CO13*0.001/'amount-analyzed sorted'!CO$2*1.5/'amount-analyzed sorted'!CO$3</f>
        <v>0.524446680080483</v>
      </c>
      <c r="CR13" s="66">
        <f>'amount-analyzed sorted'!CP13*0.001/'amount-analyzed sorted'!CP$2*1.5/'amount-analyzed sorted'!CP$3</f>
        <v>0.174737394957983</v>
      </c>
      <c r="CS13" s="66">
        <f>'amount-analyzed sorted'!CQ13*0.001/'amount-analyzed sorted'!CQ$2*1.5/'amount-analyzed sorted'!CQ$3</f>
        <v>0.352275657555441</v>
      </c>
      <c r="CT13" s="66">
        <f>'amount-analyzed sorted'!CR13*0.001/'amount-analyzed sorted'!CR$2*1.5/'amount-analyzed sorted'!CR$3</f>
        <v>0.159857765780731</v>
      </c>
      <c r="CU13" s="66">
        <f>'amount-analyzed sorted'!CS13*0.001/'amount-analyzed sorted'!CS$2*1.5/'amount-analyzed sorted'!CS$3</f>
        <v>0.0427098674521355</v>
      </c>
      <c r="CV13" s="66">
        <f>'amount-analyzed sorted'!CT13*0.001/'amount-analyzed sorted'!CT$2*1.5/'amount-analyzed sorted'!CT$3</f>
        <v>0.514559780746831</v>
      </c>
      <c r="CW13" s="66">
        <f>'amount-analyzed sorted'!CU13*0.001/'amount-analyzed sorted'!CU$2*1.5/'amount-analyzed sorted'!CU$3</f>
        <v>0.512205111402359</v>
      </c>
      <c r="CX13" s="66">
        <f>'amount-analyzed sorted'!CV13*0.001/'amount-analyzed sorted'!CV$2*1.5/'amount-analyzed sorted'!CV$3</f>
        <v>0.149000416493128</v>
      </c>
      <c r="CY13" s="66">
        <f>'amount-analyzed sorted'!CW13*0.001/'amount-analyzed sorted'!CW$2*1.5/'amount-analyzed sorted'!CW$3</f>
        <v>0.0964864864864865</v>
      </c>
      <c r="CZ13" s="66">
        <f>'amount-analyzed sorted'!CX13*0.001/'amount-analyzed sorted'!CX$2*1.5/'amount-analyzed sorted'!CX$3</f>
        <v>0.586056524619121</v>
      </c>
    </row>
    <row r="14" spans="1:104">
      <c r="A14">
        <f>'imported data from Web Calc'!A13</f>
        <v>960.6</v>
      </c>
      <c r="B14" t="str">
        <f>'imported data from Web Calc'!B13</f>
        <v>C51H90O15</v>
      </c>
      <c r="C14" s="61" t="str">
        <f>'imported data from Web Calc'!C13</f>
        <v>DGDG(36:3)</v>
      </c>
      <c r="D14" s="96"/>
      <c r="E14" s="96"/>
      <c r="F14" s="96"/>
      <c r="G14" s="66">
        <f>'amount-analyzed sorted'!G14*0.001/'amount-analyzed sorted'!G$2*1.5/'amount-analyzed sorted'!G$3</f>
        <v>0.744221426117681</v>
      </c>
      <c r="H14" s="66">
        <f>'amount-analyzed sorted'!H14*0.001/'amount-analyzed sorted'!H$2*1.5/'amount-analyzed sorted'!H$3</f>
        <v>0.829335770721892</v>
      </c>
      <c r="I14" s="66">
        <f>'amount-analyzed sorted'!I14*0.001/'amount-analyzed sorted'!I$2*1.5/'amount-analyzed sorted'!I$3</f>
        <v>0.737780340580065</v>
      </c>
      <c r="J14" s="66">
        <f>'amount-analyzed sorted'!J14*0.001/'amount-analyzed sorted'!J$2*1.5/'amount-analyzed sorted'!J$3</f>
        <v>0.760324139961721</v>
      </c>
      <c r="K14" s="66">
        <f>'amount-analyzed sorted'!K14*0.001/'amount-analyzed sorted'!K$2*1.5/'amount-analyzed sorted'!K$3</f>
        <v>0.811852824262649</v>
      </c>
      <c r="L14" s="66">
        <f>'amount-analyzed sorted'!L14*0.001/'amount-analyzed sorted'!L$2*1.5/'amount-analyzed sorted'!L$3</f>
        <v>0.740540805810472</v>
      </c>
      <c r="M14" s="66">
        <f>'amount-analyzed sorted'!M14*0.001/'amount-analyzed sorted'!M$2*1.5/'amount-analyzed sorted'!M$3</f>
        <v>0.745601658732885</v>
      </c>
      <c r="N14" s="66">
        <f>'amount-analyzed sorted'!N14*0.001/'amount-analyzed sorted'!N$2*1.5/'amount-analyzed sorted'!N$3</f>
        <v>0.734099720272857</v>
      </c>
      <c r="O14" s="66">
        <f>'amount-analyzed sorted'!O14*0.001/'amount-analyzed sorted'!O$2*1.5/'amount-analyzed sorted'!O$3</f>
        <v>0.693152819355155</v>
      </c>
      <c r="P14" s="66">
        <f>'amount-analyzed sorted'!P14*0.001/'amount-analyzed sorted'!P$2*1.5/'amount-analyzed sorted'!P$3</f>
        <v>0.69499312950876</v>
      </c>
      <c r="Q14" s="66">
        <f t="shared" si="0"/>
        <v>0.749190263532414</v>
      </c>
      <c r="R14" s="115">
        <f t="shared" si="1"/>
        <v>0.0434890508784318</v>
      </c>
      <c r="S14" s="66">
        <f t="shared" si="2"/>
        <v>0.0580480726930193</v>
      </c>
      <c r="T14" s="66">
        <f>'amount-analyzed sorted'!R14*0.001/'amount-analyzed sorted'!R$2*1.5/'amount-analyzed sorted'!R$3</f>
        <v>2.46381413480885</v>
      </c>
      <c r="U14" s="66">
        <f>'amount-analyzed sorted'!S14*0.001/'amount-analyzed sorted'!S$2*1.5/'amount-analyzed sorted'!S$3</f>
        <v>1.10544918998527</v>
      </c>
      <c r="V14" s="66">
        <f>'amount-analyzed sorted'!T14*0.001/'amount-analyzed sorted'!T$2*1.5/'amount-analyzed sorted'!T$3</f>
        <v>1.56112036651395</v>
      </c>
      <c r="W14" s="66">
        <f>'amount-analyzed sorted'!U14*0.001/'amount-analyzed sorted'!U$2*1.5/'amount-analyzed sorted'!U$3</f>
        <v>1.09761904761905</v>
      </c>
      <c r="X14" s="66">
        <f>'amount-analyzed sorted'!V14*0.001/'amount-analyzed sorted'!V$2*1.5/'amount-analyzed sorted'!V$3</f>
        <v>3.02208141321045</v>
      </c>
      <c r="Y14" s="66">
        <f>'amount-analyzed sorted'!W14*0.001/'amount-analyzed sorted'!W$2*1.5/'amount-analyzed sorted'!W$3</f>
        <v>1.0432658137882</v>
      </c>
      <c r="Z14" s="66">
        <f>'amount-analyzed sorted'!X14*0.001/'amount-analyzed sorted'!X$2*1.5/'amount-analyzed sorted'!X$3</f>
        <v>1.8401405775076</v>
      </c>
      <c r="AA14" s="66">
        <f>'amount-analyzed sorted'!Y14*0.001/'amount-analyzed sorted'!Y$2*1.5/'amount-analyzed sorted'!Y$3</f>
        <v>0.619698660714286</v>
      </c>
      <c r="AB14" s="66">
        <f>'amount-analyzed sorted'!Z14*0.001/'amount-analyzed sorted'!Z$2*1.5/'amount-analyzed sorted'!Z$3</f>
        <v>0.333143993183755</v>
      </c>
      <c r="AC14" s="66">
        <f>'amount-analyzed sorted'!AA14*0.001/'amount-analyzed sorted'!AA$2*1.5/'amount-analyzed sorted'!AA$3</f>
        <v>1.39020290197004</v>
      </c>
      <c r="AD14" s="66">
        <f>'amount-analyzed sorted'!AB14*0.001/'amount-analyzed sorted'!AB$2*1.5/'amount-analyzed sorted'!AB$3</f>
        <v>0.744161741386766</v>
      </c>
      <c r="AE14" s="66">
        <f>'amount-analyzed sorted'!AC14*0.001/'amount-analyzed sorted'!AC$2*1.5/'amount-analyzed sorted'!AC$3</f>
        <v>0.467081065175813</v>
      </c>
      <c r="AF14" s="66">
        <f>'amount-analyzed sorted'!AD14*0.001/'amount-analyzed sorted'!AD$2*1.5/'amount-analyzed sorted'!AD$3</f>
        <v>0.639276533235402</v>
      </c>
      <c r="AG14" s="66">
        <f>'amount-analyzed sorted'!AE14*0.001/'amount-analyzed sorted'!AE$2*1.5/'amount-analyzed sorted'!AE$3</f>
        <v>0.511744320369657</v>
      </c>
      <c r="AH14" s="66">
        <f>'amount-analyzed sorted'!AF14*0.001/'amount-analyzed sorted'!AF$2*1.5/'amount-analyzed sorted'!AF$3</f>
        <v>0.742147749510763</v>
      </c>
      <c r="AI14" s="66">
        <f>'amount-analyzed sorted'!AG14*0.001/'amount-analyzed sorted'!AG$2*1.5/'amount-analyzed sorted'!AG$3</f>
        <v>0.278063241106719</v>
      </c>
      <c r="AJ14" s="66">
        <f>'amount-analyzed sorted'!AH14*0.001/'amount-analyzed sorted'!AH$2*1.5/'amount-analyzed sorted'!AH$3</f>
        <v>0.575805322128852</v>
      </c>
      <c r="AK14" s="66">
        <f>'amount-analyzed sorted'!AI14*0.001/'amount-analyzed sorted'!AI$2*1.5/'amount-analyzed sorted'!AI$3</f>
        <v>0.696928304904051</v>
      </c>
      <c r="AL14" s="66">
        <f>'amount-analyzed sorted'!AJ14*0.001/'amount-analyzed sorted'!AJ$2*1.5/'amount-analyzed sorted'!AJ$3</f>
        <v>0.723739495798319</v>
      </c>
      <c r="AM14" s="66">
        <f>'amount-analyzed sorted'!AK14*0.001/'amount-analyzed sorted'!AK$2*1.5/'amount-analyzed sorted'!AK$3</f>
        <v>1.49186930091185</v>
      </c>
      <c r="AN14" s="66">
        <f>'amount-analyzed sorted'!AL14*0.001/'amount-analyzed sorted'!AL$2*1.5/'amount-analyzed sorted'!AL$3</f>
        <v>0.903796400449944</v>
      </c>
      <c r="AO14" s="66">
        <f>'amount-analyzed sorted'!AM14*0.001/'amount-analyzed sorted'!AM$2*1.5/'amount-analyzed sorted'!AM$3</f>
        <v>0.51421568627451</v>
      </c>
      <c r="AP14" s="66">
        <f>'amount-analyzed sorted'!AN14*0.001/'amount-analyzed sorted'!AN$2*1.5/'amount-analyzed sorted'!AN$3</f>
        <v>1.3405540344661</v>
      </c>
      <c r="AQ14" s="66">
        <f>'amount-analyzed sorted'!AO14*0.001/'amount-analyzed sorted'!AO$2*1.5/'amount-analyzed sorted'!AO$3</f>
        <v>1.29638336347197</v>
      </c>
      <c r="AR14" s="66">
        <f>'amount-analyzed sorted'!AP14*0.001/'amount-analyzed sorted'!AP$2*1.5/'amount-analyzed sorted'!AP$3</f>
        <v>1.58539557555306</v>
      </c>
      <c r="AS14" s="66">
        <f>'amount-analyzed sorted'!AQ14*0.001/'amount-analyzed sorted'!AQ$2*1.5/'amount-analyzed sorted'!AQ$3</f>
        <v>0.965973702914001</v>
      </c>
      <c r="AT14" s="66">
        <f>'amount-analyzed sorted'!AR14*0.001/'amount-analyzed sorted'!AR$2*1.5/'amount-analyzed sorted'!AR$3</f>
        <v>0.600757788380578</v>
      </c>
      <c r="AU14" s="66">
        <f>'amount-analyzed sorted'!AS14*0.001/'amount-analyzed sorted'!AS$2*1.5/'amount-analyzed sorted'!AS$3</f>
        <v>1.7955084217093</v>
      </c>
      <c r="AV14" s="66">
        <f>'amount-analyzed sorted'!AT14*0.001/'amount-analyzed sorted'!AT$2*1.5/'amount-analyzed sorted'!AT$3</f>
        <v>1.30311978877154</v>
      </c>
      <c r="AW14" s="66">
        <f>'amount-analyzed sorted'!AU14*0.001/'amount-analyzed sorted'!AU$2*1.5/'amount-analyzed sorted'!AU$3</f>
        <v>1.02114520958084</v>
      </c>
      <c r="AX14" s="66">
        <f>'amount-analyzed sorted'!AV14*0.001/'amount-analyzed sorted'!AV$2*1.5/'amount-analyzed sorted'!AV$3</f>
        <v>1.25724489795918</v>
      </c>
      <c r="AY14" s="66">
        <f>'amount-analyzed sorted'!AW14*0.001/'amount-analyzed sorted'!AW$2*1.5/'amount-analyzed sorted'!AW$3</f>
        <v>0.901551982049364</v>
      </c>
      <c r="AZ14" s="66">
        <f>'amount-analyzed sorted'!AX14*0.001/'amount-analyzed sorted'!AX$2*1.5/'amount-analyzed sorted'!AX$3</f>
        <v>0.533955223880597</v>
      </c>
      <c r="BA14" s="66">
        <f>'amount-analyzed sorted'!AY14*0.001/'amount-analyzed sorted'!AY$2*1.5/'amount-analyzed sorted'!AY$3</f>
        <v>0.666468253968254</v>
      </c>
      <c r="BB14" s="66">
        <f>'amount-analyzed sorted'!AZ14*0.001/'amount-analyzed sorted'!AZ$2*1.5/'amount-analyzed sorted'!AZ$3</f>
        <v>0.762927827380952</v>
      </c>
      <c r="BC14" s="66">
        <f>'amount-analyzed sorted'!BA14*0.001/'amount-analyzed sorted'!BA$2*1.5/'amount-analyzed sorted'!BA$3</f>
        <v>1.31722184065934</v>
      </c>
      <c r="BD14" s="66">
        <f>'amount-analyzed sorted'!BB14*0.001/'amount-analyzed sorted'!BB$2*1.5/'amount-analyzed sorted'!BB$3</f>
        <v>2.00239104116223</v>
      </c>
      <c r="BE14" s="66">
        <f>'amount-analyzed sorted'!BC14*0.001/'amount-analyzed sorted'!BC$2*1.5/'amount-analyzed sorted'!BC$3</f>
        <v>2.10094246031746</v>
      </c>
      <c r="BF14" s="66">
        <f>'amount-analyzed sorted'!BD14*0.001/'amount-analyzed sorted'!BD$2*1.5/'amount-analyzed sorted'!BD$3</f>
        <v>1.01378373930217</v>
      </c>
      <c r="BG14" s="66">
        <f>'amount-analyzed sorted'!BE14*0.001/'amount-analyzed sorted'!BE$2*1.5/'amount-analyzed sorted'!BE$3</f>
        <v>1.54200610997963</v>
      </c>
      <c r="BH14" s="66">
        <f>'amount-analyzed sorted'!BF14*0.001/'amount-analyzed sorted'!BF$2*1.5/'amount-analyzed sorted'!BF$3</f>
        <v>0.218528995756719</v>
      </c>
      <c r="BI14" s="66">
        <f>'amount-analyzed sorted'!BG14*0.001/'amount-analyzed sorted'!BG$2*1.5/'amount-analyzed sorted'!BG$3</f>
        <v>0.33688594014681</v>
      </c>
      <c r="BJ14" s="66">
        <f>'amount-analyzed sorted'!BH14*0.001/'amount-analyzed sorted'!BH$2*1.5/'amount-analyzed sorted'!BH$3</f>
        <v>0.295451482479784</v>
      </c>
      <c r="BK14" s="66">
        <f>'amount-analyzed sorted'!BI14*0.001/'amount-analyzed sorted'!BI$2*1.5/'amount-analyzed sorted'!BI$3</f>
        <v>0.307753289995243</v>
      </c>
      <c r="BL14" s="66">
        <f>'amount-analyzed sorted'!BJ14*0.001/'amount-analyzed sorted'!BJ$2*1.5/'amount-analyzed sorted'!BJ$3</f>
        <v>0.622163865546218</v>
      </c>
      <c r="BM14" s="66">
        <f>'amount-analyzed sorted'!BK14*0.001/'amount-analyzed sorted'!BK$2*1.5/'amount-analyzed sorted'!BK$3</f>
        <v>0.523262963722074</v>
      </c>
      <c r="BN14" s="66">
        <f>'amount-analyzed sorted'!BL14*0.001/'amount-analyzed sorted'!BL$2*1.5/'amount-analyzed sorted'!BL$3</f>
        <v>0.291692082469196</v>
      </c>
      <c r="BO14" s="66">
        <f>'amount-analyzed sorted'!BM14*0.001/'amount-analyzed sorted'!BM$2*1.5/'amount-analyzed sorted'!BM$3</f>
        <v>0.693177769861062</v>
      </c>
      <c r="BP14" s="66">
        <f>'amount-analyzed sorted'!BN14*0.001/'amount-analyzed sorted'!BN$2*1.5/'amount-analyzed sorted'!BN$3</f>
        <v>0.353825979635915</v>
      </c>
      <c r="BQ14" s="66">
        <f>'amount-analyzed sorted'!BO14*0.001/'amount-analyzed sorted'!BO$2*1.5/'amount-analyzed sorted'!BO$3</f>
        <v>0.917302707373272</v>
      </c>
      <c r="BR14" s="66">
        <f>'amount-analyzed sorted'!BP14*0.001/'amount-analyzed sorted'!BP$2*1.5/'amount-analyzed sorted'!BP$3</f>
        <v>0.494616977225673</v>
      </c>
      <c r="BS14" s="66">
        <f>'amount-analyzed sorted'!BQ14*0.001/'amount-analyzed sorted'!BQ$2*1.5/'amount-analyzed sorted'!BQ$3</f>
        <v>0.684693024366937</v>
      </c>
      <c r="BT14" s="66">
        <f>'amount-analyzed sorted'!BR14*0.001/'amount-analyzed sorted'!BR$2*1.5/'amount-analyzed sorted'!BR$3</f>
        <v>0.318264904386952</v>
      </c>
      <c r="BU14" s="66">
        <f>'amount-analyzed sorted'!BS14*0.001/'amount-analyzed sorted'!BS$2*1.5/'amount-analyzed sorted'!BS$3</f>
        <v>0.445306656694091</v>
      </c>
      <c r="BV14" s="66">
        <f>'amount-analyzed sorted'!BT14*0.001/'amount-analyzed sorted'!BT$2*1.5/'amount-analyzed sorted'!BT$3</f>
        <v>0.398421691622825</v>
      </c>
      <c r="BW14" s="66">
        <f>'amount-analyzed sorted'!BU14*0.001/'amount-analyzed sorted'!BU$2*1.5/'amount-analyzed sorted'!BU$3</f>
        <v>0.732888732888733</v>
      </c>
      <c r="BX14" s="66">
        <f>'amount-analyzed sorted'!BV14*0.001/'amount-analyzed sorted'!BV$2*1.5/'amount-analyzed sorted'!BV$3</f>
        <v>0.756696428571429</v>
      </c>
      <c r="BY14" s="66">
        <f>'amount-analyzed sorted'!BW14*0.001/'amount-analyzed sorted'!BW$2*1.5/'amount-analyzed sorted'!BW$3</f>
        <v>0.158447589562141</v>
      </c>
      <c r="BZ14" s="66">
        <f>'amount-analyzed sorted'!BX14*0.001/'amount-analyzed sorted'!BX$2*1.5/'amount-analyzed sorted'!BX$3</f>
        <v>0.415693681318681</v>
      </c>
      <c r="CA14" s="66">
        <f>'amount-analyzed sorted'!BY14*0.001/'amount-analyzed sorted'!BY$2*1.5/'amount-analyzed sorted'!BY$3</f>
        <v>0.185687048890099</v>
      </c>
      <c r="CB14" s="66">
        <f>'amount-analyzed sorted'!BZ14*0.001/'amount-analyzed sorted'!BZ$2*1.5/'amount-analyzed sorted'!BZ$3</f>
        <v>0.717777581329561</v>
      </c>
      <c r="CC14" s="66">
        <f>'amount-analyzed sorted'!CA14*0.001/'amount-analyzed sorted'!CA$2*1.5/'amount-analyzed sorted'!CA$3</f>
        <v>0.345684175309468</v>
      </c>
      <c r="CD14" s="66">
        <f>'amount-analyzed sorted'!CB14*0.001/'amount-analyzed sorted'!CB$2*1.5/'amount-analyzed sorted'!CB$3</f>
        <v>0.772110101437024</v>
      </c>
      <c r="CE14" s="66">
        <f>'amount-analyzed sorted'!CC14*0.001/'amount-analyzed sorted'!CC$2*1.5/'amount-analyzed sorted'!CC$3</f>
        <v>0.438496240601504</v>
      </c>
      <c r="CF14" s="66">
        <f>'amount-analyzed sorted'!CD14*0.001/'amount-analyzed sorted'!CD$2*1.5/'amount-analyzed sorted'!CD$3</f>
        <v>0.731025081788441</v>
      </c>
      <c r="CG14" s="66">
        <f>'amount-analyzed sorted'!CE14*0.001/'amount-analyzed sorted'!CE$2*1.5/'amount-analyzed sorted'!CE$3</f>
        <v>0.338469184890656</v>
      </c>
      <c r="CH14" s="66">
        <f>'amount-analyzed sorted'!CF14*0.001/'amount-analyzed sorted'!CF$2*1.5/'amount-analyzed sorted'!CF$3</f>
        <v>0.108145363408521</v>
      </c>
      <c r="CI14" s="66">
        <f>'amount-analyzed sorted'!CG14*0.001/'amount-analyzed sorted'!CG$2*1.5/'amount-analyzed sorted'!CG$3</f>
        <v>0.583865546218488</v>
      </c>
      <c r="CJ14" s="66">
        <f>'amount-analyzed sorted'!CH14*0.001/'amount-analyzed sorted'!CH$2*1.5/'amount-analyzed sorted'!CH$3</f>
        <v>0.502612562534741</v>
      </c>
      <c r="CK14" s="66">
        <f>'amount-analyzed sorted'!CI14*0.001/'amount-analyzed sorted'!CI$2*1.5/'amount-analyzed sorted'!CI$3</f>
        <v>0.334642857142857</v>
      </c>
      <c r="CL14" s="66">
        <f>'amount-analyzed sorted'!CJ14*0.001/'amount-analyzed sorted'!CJ$2*1.5/'amount-analyzed sorted'!CJ$3</f>
        <v>1.65750641573995</v>
      </c>
      <c r="CM14" s="66">
        <f>'amount-analyzed sorted'!CK14*0.001/'amount-analyzed sorted'!CK$2*1.5/'amount-analyzed sorted'!CK$3</f>
        <v>0.325234192037471</v>
      </c>
      <c r="CN14" s="66">
        <f>'amount-analyzed sorted'!CL14*0.001/'amount-analyzed sorted'!CL$2*1.5/'amount-analyzed sorted'!CL$3</f>
        <v>1.42232142857143</v>
      </c>
      <c r="CO14" s="66">
        <f>'amount-analyzed sorted'!CM14*0.001/'amount-analyzed sorted'!CM$2*1.5/'amount-analyzed sorted'!CM$3</f>
        <v>0.288063909774436</v>
      </c>
      <c r="CP14" s="66">
        <f>'amount-analyzed sorted'!CN14*0.001/'amount-analyzed sorted'!CN$2*1.5/'amount-analyzed sorted'!CN$3</f>
        <v>0.58093853820598</v>
      </c>
      <c r="CQ14" s="66">
        <f>'amount-analyzed sorted'!CO14*0.001/'amount-analyzed sorted'!CO$2*1.5/'amount-analyzed sorted'!CO$3</f>
        <v>0.944969818913481</v>
      </c>
      <c r="CR14" s="66">
        <f>'amount-analyzed sorted'!CP14*0.001/'amount-analyzed sorted'!CP$2*1.5/'amount-analyzed sorted'!CP$3</f>
        <v>0.231853991596639</v>
      </c>
      <c r="CS14" s="66">
        <f>'amount-analyzed sorted'!CQ14*0.001/'amount-analyzed sorted'!CQ$2*1.5/'amount-analyzed sorted'!CQ$3</f>
        <v>0.533586900464157</v>
      </c>
      <c r="CT14" s="66">
        <f>'amount-analyzed sorted'!CR14*0.001/'amount-analyzed sorted'!CR$2*1.5/'amount-analyzed sorted'!CR$3</f>
        <v>0.281327865448505</v>
      </c>
      <c r="CU14" s="66">
        <f>'amount-analyzed sorted'!CS14*0.001/'amount-analyzed sorted'!CS$2*1.5/'amount-analyzed sorted'!CS$3</f>
        <v>0.118188512518409</v>
      </c>
      <c r="CV14" s="66">
        <f>'amount-analyzed sorted'!CT14*0.001/'amount-analyzed sorted'!CT$2*1.5/'amount-analyzed sorted'!CT$3</f>
        <v>0.69398766700925</v>
      </c>
      <c r="CW14" s="66">
        <f>'amount-analyzed sorted'!CU14*0.001/'amount-analyzed sorted'!CU$2*1.5/'amount-analyzed sorted'!CU$3</f>
        <v>1.10771625163827</v>
      </c>
      <c r="CX14" s="66">
        <f>'amount-analyzed sorted'!CV14*0.001/'amount-analyzed sorted'!CV$2*1.5/'amount-analyzed sorted'!CV$3</f>
        <v>0.259891711786756</v>
      </c>
      <c r="CY14" s="66">
        <f>'amount-analyzed sorted'!CW14*0.001/'amount-analyzed sorted'!CW$2*1.5/'amount-analyzed sorted'!CW$3</f>
        <v>0.227953667953668</v>
      </c>
      <c r="CZ14" s="66">
        <f>'amount-analyzed sorted'!CX14*0.001/'amount-analyzed sorted'!CX$2*1.5/'amount-analyzed sorted'!CX$3</f>
        <v>0.924293442260985</v>
      </c>
    </row>
    <row r="15" spans="1:104">
      <c r="A15">
        <f>'imported data from Web Calc'!A14</f>
        <v>962.6</v>
      </c>
      <c r="B15" t="str">
        <f>'imported data from Web Calc'!B14</f>
        <v>C51H92O15</v>
      </c>
      <c r="C15" s="61" t="str">
        <f>'imported data from Web Calc'!C14</f>
        <v>DGDG(36:2)</v>
      </c>
      <c r="D15" s="96"/>
      <c r="E15" s="96"/>
      <c r="F15" s="96"/>
      <c r="G15" s="66">
        <f>'amount-analyzed sorted'!G15*0.001/'amount-analyzed sorted'!G$2*1.5/'amount-analyzed sorted'!G$3</f>
        <v>0.0450875987633116</v>
      </c>
      <c r="H15" s="66">
        <f>'amount-analyzed sorted'!H15*0.001/'amount-analyzed sorted'!H$2*1.5/'amount-analyzed sorted'!H$3</f>
        <v>0.0593500024537469</v>
      </c>
      <c r="I15" s="66">
        <f>'amount-analyzed sorted'!I15*0.001/'amount-analyzed sorted'!I$2*1.5/'amount-analyzed sorted'!I$3</f>
        <v>0.0483081415321195</v>
      </c>
      <c r="J15" s="66">
        <f>'amount-analyzed sorted'!J15*0.001/'amount-analyzed sorted'!J$2*1.5/'amount-analyzed sorted'!J$3</f>
        <v>0.0492282966089218</v>
      </c>
      <c r="K15" s="66">
        <f>'amount-analyzed sorted'!K15*0.001/'amount-analyzed sorted'!K$2*1.5/'amount-analyzed sorted'!K$3</f>
        <v>0.0363461255336899</v>
      </c>
      <c r="L15" s="66">
        <f>'amount-analyzed sorted'!L15*0.001/'amount-analyzed sorted'!L$2*1.5/'amount-analyzed sorted'!L$3</f>
        <v>0.059810079992148</v>
      </c>
      <c r="M15" s="66">
        <f>'amount-analyzed sorted'!M15*0.001/'amount-analyzed sorted'!M$2*1.5/'amount-analyzed sorted'!M$3</f>
        <v>0.0289848849192717</v>
      </c>
      <c r="N15" s="66">
        <f>'amount-analyzed sorted'!N15*0.001/'amount-analyzed sorted'!N$2*1.5/'amount-analyzed sorted'!N$3</f>
        <v>0.0584298473769446</v>
      </c>
      <c r="O15" s="66">
        <f>'amount-analyzed sorted'!O15*0.001/'amount-analyzed sorted'!O$2*1.5/'amount-analyzed sorted'!O$3</f>
        <v>0.0115019384600285</v>
      </c>
      <c r="P15" s="66">
        <f>'amount-analyzed sorted'!P15*0.001/'amount-analyzed sorted'!P$2*1.5/'amount-analyzed sorted'!P$3</f>
        <v>0.029905039996074</v>
      </c>
      <c r="Q15" s="66">
        <f t="shared" si="0"/>
        <v>0.0426951955636256</v>
      </c>
      <c r="R15" s="115">
        <f t="shared" si="1"/>
        <v>0.0158558855893445</v>
      </c>
      <c r="S15" s="66">
        <f t="shared" si="2"/>
        <v>0.371374000751808</v>
      </c>
      <c r="T15" s="66">
        <f>'amount-analyzed sorted'!R15*0.001/'amount-analyzed sorted'!R$2*1.5/'amount-analyzed sorted'!R$3</f>
        <v>0.107048541247485</v>
      </c>
      <c r="U15" s="66">
        <f>'amount-analyzed sorted'!S15*0.001/'amount-analyzed sorted'!S$2*1.5/'amount-analyzed sorted'!S$3</f>
        <v>0.0590942562592047</v>
      </c>
      <c r="V15" s="66">
        <f>'amount-analyzed sorted'!T15*0.001/'amount-analyzed sorted'!T$2*1.5/'amount-analyzed sorted'!T$3</f>
        <v>0.0411286963765098</v>
      </c>
      <c r="W15" s="66">
        <f>'amount-analyzed sorted'!U15*0.001/'amount-analyzed sorted'!U$2*1.5/'amount-analyzed sorted'!U$3</f>
        <v>0.110119047619048</v>
      </c>
      <c r="X15" s="66">
        <f>'amount-analyzed sorted'!V15*0.001/'amount-analyzed sorted'!V$2*1.5/'amount-analyzed sorted'!V$3</f>
        <v>0.1732910906298</v>
      </c>
      <c r="Y15" s="66">
        <f>'amount-analyzed sorted'!W15*0.001/'amount-analyzed sorted'!W$2*1.5/'amount-analyzed sorted'!W$3</f>
        <v>0.0595238095238095</v>
      </c>
      <c r="Z15" s="66">
        <f>'amount-analyzed sorted'!X15*0.001/'amount-analyzed sorted'!X$2*1.5/'amount-analyzed sorted'!X$3</f>
        <v>0.0831117021276596</v>
      </c>
      <c r="AA15" s="66">
        <f>'amount-analyzed sorted'!Y15*0.001/'amount-analyzed sorted'!Y$2*1.5/'amount-analyzed sorted'!Y$3</f>
        <v>0.0334821428571429</v>
      </c>
      <c r="AB15" s="66">
        <f>'amount-analyzed sorted'!Z15*0.001/'amount-analyzed sorted'!Z$2*1.5/'amount-analyzed sorted'!Z$3</f>
        <v>0.0436665719965919</v>
      </c>
      <c r="AC15" s="66">
        <f>'amount-analyzed sorted'!AA15*0.001/'amount-analyzed sorted'!AA$2*1.5/'amount-analyzed sorted'!AA$3</f>
        <v>0.0734339978766073</v>
      </c>
      <c r="AD15" s="66">
        <f>'amount-analyzed sorted'!AB15*0.001/'amount-analyzed sorted'!AB$2*1.5/'amount-analyzed sorted'!AB$3</f>
        <v>0</v>
      </c>
      <c r="AE15" s="66">
        <f>'amount-analyzed sorted'!AC15*0.001/'amount-analyzed sorted'!AC$2*1.5/'amount-analyzed sorted'!AC$3</f>
        <v>0.0137928497866706</v>
      </c>
      <c r="AF15" s="66">
        <f>'amount-analyzed sorted'!AD15*0.001/'amount-analyzed sorted'!AD$2*1.5/'amount-analyzed sorted'!AD$3</f>
        <v>0.0188211531399192</v>
      </c>
      <c r="AG15" s="66">
        <f>'amount-analyzed sorted'!AE15*0.001/'amount-analyzed sorted'!AE$2*1.5/'amount-analyzed sorted'!AE$3</f>
        <v>0.0296014632268002</v>
      </c>
      <c r="AH15" s="66">
        <f>'amount-analyzed sorted'!AF15*0.001/'amount-analyzed sorted'!AF$2*1.5/'amount-analyzed sorted'!AF$3</f>
        <v>0.0238502935420744</v>
      </c>
      <c r="AI15" s="66">
        <f>'amount-analyzed sorted'!AG15*0.001/'amount-analyzed sorted'!AG$2*1.5/'amount-analyzed sorted'!AG$3</f>
        <v>0.0105872388481084</v>
      </c>
      <c r="AJ15" s="66">
        <f>'amount-analyzed sorted'!AH15*0.001/'amount-analyzed sorted'!AH$2*1.5/'amount-analyzed sorted'!AH$3</f>
        <v>0.0122549019607843</v>
      </c>
      <c r="AK15" s="66">
        <f>'amount-analyzed sorted'!AI15*0.001/'amount-analyzed sorted'!AI$2*1.5/'amount-analyzed sorted'!AI$3</f>
        <v>0.0209888059701493</v>
      </c>
      <c r="AL15" s="66">
        <f>'amount-analyzed sorted'!AJ15*0.001/'amount-analyzed sorted'!AJ$2*1.5/'amount-analyzed sorted'!AJ$3</f>
        <v>0.0337009803921569</v>
      </c>
      <c r="AM15" s="66">
        <f>'amount-analyzed sorted'!AK15*0.001/'amount-analyzed sorted'!AK$2*1.5/'amount-analyzed sorted'!AK$3</f>
        <v>0.027355623100304</v>
      </c>
      <c r="AN15" s="66">
        <f>'amount-analyzed sorted'!AL15*0.001/'amount-analyzed sorted'!AL$2*1.5/'amount-analyzed sorted'!AL$3</f>
        <v>0.0413385826771654</v>
      </c>
      <c r="AO15" s="66">
        <f>'amount-analyzed sorted'!AM15*0.001/'amount-analyzed sorted'!AM$2*1.5/'amount-analyzed sorted'!AM$3</f>
        <v>0.0168067226890756</v>
      </c>
      <c r="AP15" s="66">
        <f>'amount-analyzed sorted'!AN15*0.001/'amount-analyzed sorted'!AN$2*1.5/'amount-analyzed sorted'!AN$3</f>
        <v>0.0549605411499436</v>
      </c>
      <c r="AQ15" s="66">
        <f>'amount-analyzed sorted'!AO15*0.001/'amount-analyzed sorted'!AO$2*1.5/'amount-analyzed sorted'!AO$3</f>
        <v>0.0822784810126582</v>
      </c>
      <c r="AR15" s="66">
        <f>'amount-analyzed sorted'!AP15*0.001/'amount-analyzed sorted'!AP$2*1.5/'amount-analyzed sorted'!AP$3</f>
        <v>0.0501499812523435</v>
      </c>
      <c r="AS15" s="66">
        <f>'amount-analyzed sorted'!AQ15*0.001/'amount-analyzed sorted'!AQ$2*1.5/'amount-analyzed sorted'!AQ$3</f>
        <v>0.0661869225302061</v>
      </c>
      <c r="AT15" s="66">
        <f>'amount-analyzed sorted'!AR15*0.001/'amount-analyzed sorted'!AR$2*1.5/'amount-analyzed sorted'!AR$3</f>
        <v>0.0636752736458041</v>
      </c>
      <c r="AU15" s="66">
        <f>'amount-analyzed sorted'!AS15*0.001/'amount-analyzed sorted'!AS$2*1.5/'amount-analyzed sorted'!AS$3</f>
        <v>0.185277604491578</v>
      </c>
      <c r="AV15" s="66">
        <f>'amount-analyzed sorted'!AT15*0.001/'amount-analyzed sorted'!AT$2*1.5/'amount-analyzed sorted'!AT$3</f>
        <v>0.0614924958310172</v>
      </c>
      <c r="AW15" s="66">
        <f>'amount-analyzed sorted'!AU15*0.001/'amount-analyzed sorted'!AU$2*1.5/'amount-analyzed sorted'!AU$3</f>
        <v>0.0922262617621899</v>
      </c>
      <c r="AX15" s="66">
        <f>'amount-analyzed sorted'!AV15*0.001/'amount-analyzed sorted'!AV$2*1.5/'amount-analyzed sorted'!AV$3</f>
        <v>0.0753826530612245</v>
      </c>
      <c r="AY15" s="66">
        <f>'amount-analyzed sorted'!AW15*0.001/'amount-analyzed sorted'!AW$2*1.5/'amount-analyzed sorted'!AW$3</f>
        <v>0.100972326103216</v>
      </c>
      <c r="AZ15" s="66">
        <f>'amount-analyzed sorted'!AX15*0.001/'amount-analyzed sorted'!AX$2*1.5/'amount-analyzed sorted'!AX$3</f>
        <v>0.0659648187633262</v>
      </c>
      <c r="BA15" s="66">
        <f>'amount-analyzed sorted'!AY15*0.001/'amount-analyzed sorted'!AY$2*1.5/'amount-analyzed sorted'!AY$3</f>
        <v>0.0362103174603175</v>
      </c>
      <c r="BB15" s="66">
        <f>'amount-analyzed sorted'!AZ15*0.001/'amount-analyzed sorted'!AZ$2*1.5/'amount-analyzed sorted'!AZ$3</f>
        <v>0.0799851190476191</v>
      </c>
      <c r="BC15" s="66">
        <f>'amount-analyzed sorted'!BA15*0.001/'amount-analyzed sorted'!BA$2*1.5/'amount-analyzed sorted'!BA$3</f>
        <v>0.104739010989011</v>
      </c>
      <c r="BD15" s="66">
        <f>'amount-analyzed sorted'!BB15*0.001/'amount-analyzed sorted'!BB$2*1.5/'amount-analyzed sorted'!BB$3</f>
        <v>0.20293583535109</v>
      </c>
      <c r="BE15" s="66">
        <f>'amount-analyzed sorted'!BC15*0.001/'amount-analyzed sorted'!BC$2*1.5/'amount-analyzed sorted'!BC$3</f>
        <v>0.150876322751323</v>
      </c>
      <c r="BF15" s="66">
        <f>'amount-analyzed sorted'!BD15*0.001/'amount-analyzed sorted'!BD$2*1.5/'amount-analyzed sorted'!BD$3</f>
        <v>0.0919601711652403</v>
      </c>
      <c r="BG15" s="66">
        <f>'amount-analyzed sorted'!BE15*0.001/'amount-analyzed sorted'!BE$2*1.5/'amount-analyzed sorted'!BE$3</f>
        <v>0.11728978760547</v>
      </c>
      <c r="BH15" s="66">
        <f>'amount-analyzed sorted'!BF15*0.001/'amount-analyzed sorted'!BF$2*1.5/'amount-analyzed sorted'!BF$3</f>
        <v>0</v>
      </c>
      <c r="BI15" s="66">
        <f>'amount-analyzed sorted'!BG15*0.001/'amount-analyzed sorted'!BG$2*1.5/'amount-analyzed sorted'!BG$3</f>
        <v>0.0116459627329193</v>
      </c>
      <c r="BJ15" s="66">
        <f>'amount-analyzed sorted'!BH15*0.001/'amount-analyzed sorted'!BH$2*1.5/'amount-analyzed sorted'!BH$3</f>
        <v>0.0348719676549865</v>
      </c>
      <c r="BK15" s="66">
        <f>'amount-analyzed sorted'!BI15*0.001/'amount-analyzed sorted'!BI$2*1.5/'amount-analyzed sorted'!BI$3</f>
        <v>0</v>
      </c>
      <c r="BL15" s="66">
        <f>'amount-analyzed sorted'!BJ15*0.001/'amount-analyzed sorted'!BJ$2*1.5/'amount-analyzed sorted'!BJ$3</f>
        <v>0.0498949579831933</v>
      </c>
      <c r="BM15" s="66">
        <f>'amount-analyzed sorted'!BK15*0.001/'amount-analyzed sorted'!BK$2*1.5/'amount-analyzed sorted'!BK$3</f>
        <v>0.0265167042426727</v>
      </c>
      <c r="BN15" s="66">
        <f>'amount-analyzed sorted'!BL15*0.001/'amount-analyzed sorted'!BL$2*1.5/'amount-analyzed sorted'!BL$3</f>
        <v>0.0256191289496157</v>
      </c>
      <c r="BO15" s="66">
        <f>'amount-analyzed sorted'!BM15*0.001/'amount-analyzed sorted'!BM$2*1.5/'amount-analyzed sorted'!BM$3</f>
        <v>0.0605628785179907</v>
      </c>
      <c r="BP15" s="66">
        <f>'amount-analyzed sorted'!BN15*0.001/'amount-analyzed sorted'!BN$2*1.5/'amount-analyzed sorted'!BN$3</f>
        <v>0.0283477321814255</v>
      </c>
      <c r="BQ15" s="66">
        <f>'amount-analyzed sorted'!BO15*0.001/'amount-analyzed sorted'!BO$2*1.5/'amount-analyzed sorted'!BO$3</f>
        <v>0.0712845622119816</v>
      </c>
      <c r="BR15" s="66">
        <f>'amount-analyzed sorted'!BP15*0.001/'amount-analyzed sorted'!BP$2*1.5/'amount-analyzed sorted'!BP$3</f>
        <v>0.0507246376811594</v>
      </c>
      <c r="BS15" s="66">
        <f>'amount-analyzed sorted'!BQ15*0.001/'amount-analyzed sorted'!BQ$2*1.5/'amount-analyzed sorted'!BQ$3</f>
        <v>0.0546464405160057</v>
      </c>
      <c r="BT15" s="66">
        <f>'amount-analyzed sorted'!BR15*0.001/'amount-analyzed sorted'!BR$2*1.5/'amount-analyzed sorted'!BR$3</f>
        <v>0.0126546681664792</v>
      </c>
      <c r="BU15" s="66">
        <f>'amount-analyzed sorted'!BS15*0.001/'amount-analyzed sorted'!BS$2*1.5/'amount-analyzed sorted'!BS$3</f>
        <v>0.0317875841436051</v>
      </c>
      <c r="BV15" s="66">
        <f>'amount-analyzed sorted'!BT15*0.001/'amount-analyzed sorted'!BT$2*1.5/'amount-analyzed sorted'!BT$3</f>
        <v>0.0480574666127074</v>
      </c>
      <c r="BW15" s="66">
        <f>'amount-analyzed sorted'!BU15*0.001/'amount-analyzed sorted'!BU$2*1.5/'amount-analyzed sorted'!BU$3</f>
        <v>0.0658125658125658</v>
      </c>
      <c r="BX15" s="66">
        <f>'amount-analyzed sorted'!BV15*0.001/'amount-analyzed sorted'!BV$2*1.5/'amount-analyzed sorted'!BV$3</f>
        <v>0.0545634920634921</v>
      </c>
      <c r="BY15" s="66">
        <f>'amount-analyzed sorted'!BW15*0.001/'amount-analyzed sorted'!BW$2*1.5/'amount-analyzed sorted'!BW$3</f>
        <v>0</v>
      </c>
      <c r="BZ15" s="66">
        <f>'amount-analyzed sorted'!BX15*0.001/'amount-analyzed sorted'!BX$2*1.5/'amount-analyzed sorted'!BX$3</f>
        <v>0.0463598901098901</v>
      </c>
      <c r="CA15" s="66">
        <f>'amount-analyzed sorted'!BY15*0.001/'amount-analyzed sorted'!BY$2*1.5/'amount-analyzed sorted'!BY$3</f>
        <v>0.0102138090698625</v>
      </c>
      <c r="CB15" s="66">
        <f>'amount-analyzed sorted'!BZ15*0.001/'amount-analyzed sorted'!BZ$2*1.5/'amount-analyzed sorted'!BZ$3</f>
        <v>0.0762464639321075</v>
      </c>
      <c r="CC15" s="66">
        <f>'amount-analyzed sorted'!CA15*0.001/'amount-analyzed sorted'!CA$2*1.5/'amount-analyzed sorted'!CA$3</f>
        <v>0.0347106055536969</v>
      </c>
      <c r="CD15" s="66">
        <f>'amount-analyzed sorted'!CB15*0.001/'amount-analyzed sorted'!CB$2*1.5/'amount-analyzed sorted'!CB$3</f>
        <v>0.0622094251901944</v>
      </c>
      <c r="CE15" s="66">
        <f>'amount-analyzed sorted'!CC15*0.001/'amount-analyzed sorted'!CC$2*1.5/'amount-analyzed sorted'!CC$3</f>
        <v>0.0315789473684211</v>
      </c>
      <c r="CF15" s="66">
        <f>'amount-analyzed sorted'!CD15*0.001/'amount-analyzed sorted'!CD$2*1.5/'amount-analyzed sorted'!CD$3</f>
        <v>0.0511177753544166</v>
      </c>
      <c r="CG15" s="66">
        <f>'amount-analyzed sorted'!CE15*0.001/'amount-analyzed sorted'!CE$2*1.5/'amount-analyzed sorted'!CE$3</f>
        <v>0</v>
      </c>
      <c r="CH15" s="66">
        <f>'amount-analyzed sorted'!CF15*0.001/'amount-analyzed sorted'!CF$2*1.5/'amount-analyzed sorted'!CF$3</f>
        <v>0.0037593984962406</v>
      </c>
      <c r="CI15" s="66">
        <f>'amount-analyzed sorted'!CG15*0.001/'amount-analyzed sorted'!CG$2*1.5/'amount-analyzed sorted'!CG$3</f>
        <v>0.0495798319327731</v>
      </c>
      <c r="CJ15" s="66">
        <f>'amount-analyzed sorted'!CH15*0.001/'amount-analyzed sorted'!CH$2*1.5/'amount-analyzed sorted'!CH$3</f>
        <v>0.0512784880489161</v>
      </c>
      <c r="CK15" s="66">
        <f>'amount-analyzed sorted'!CI15*0.001/'amount-analyzed sorted'!CI$2*1.5/'amount-analyzed sorted'!CI$3</f>
        <v>0.003125</v>
      </c>
      <c r="CL15" s="66">
        <f>'amount-analyzed sorted'!CJ15*0.001/'amount-analyzed sorted'!CJ$2*1.5/'amount-analyzed sorted'!CJ$3</f>
        <v>0.125106928999145</v>
      </c>
      <c r="CM15" s="66">
        <f>'amount-analyzed sorted'!CK15*0.001/'amount-analyzed sorted'!CK$2*1.5/'amount-analyzed sorted'!CK$3</f>
        <v>0.0326893052302888</v>
      </c>
      <c r="CN15" s="66">
        <f>'amount-analyzed sorted'!CL15*0.001/'amount-analyzed sorted'!CL$2*1.5/'amount-analyzed sorted'!CL$3</f>
        <v>0.0876623376623377</v>
      </c>
      <c r="CO15" s="66">
        <f>'amount-analyzed sorted'!CM15*0.001/'amount-analyzed sorted'!CM$2*1.5/'amount-analyzed sorted'!CM$3</f>
        <v>0.0227130325814536</v>
      </c>
      <c r="CP15" s="66">
        <f>'amount-analyzed sorted'!CN15*0.001/'amount-analyzed sorted'!CN$2*1.5/'amount-analyzed sorted'!CN$3</f>
        <v>0.0143272425249169</v>
      </c>
      <c r="CQ15" s="66">
        <f>'amount-analyzed sorted'!CO15*0.001/'amount-analyzed sorted'!CO$2*1.5/'amount-analyzed sorted'!CO$3</f>
        <v>0.0729376257545272</v>
      </c>
      <c r="CR15" s="66">
        <f>'amount-analyzed sorted'!CP15*0.001/'amount-analyzed sorted'!CP$2*1.5/'amount-analyzed sorted'!CP$3</f>
        <v>0.0193014705882353</v>
      </c>
      <c r="CS15" s="66">
        <f>'amount-analyzed sorted'!CQ15*0.001/'amount-analyzed sorted'!CQ$2*1.5/'amount-analyzed sorted'!CQ$3</f>
        <v>0.0623710675605982</v>
      </c>
      <c r="CT15" s="66">
        <f>'amount-analyzed sorted'!CR15*0.001/'amount-analyzed sorted'!CR$2*1.5/'amount-analyzed sorted'!CR$3</f>
        <v>0.0214129983388704</v>
      </c>
      <c r="CU15" s="66">
        <f>'amount-analyzed sorted'!CS15*0.001/'amount-analyzed sorted'!CS$2*1.5/'amount-analyzed sorted'!CS$3</f>
        <v>0</v>
      </c>
      <c r="CV15" s="66">
        <f>'amount-analyzed sorted'!CT15*0.001/'amount-analyzed sorted'!CT$2*1.5/'amount-analyzed sorted'!CT$3</f>
        <v>0.0509592326139089</v>
      </c>
      <c r="CW15" s="66">
        <f>'amount-analyzed sorted'!CU15*0.001/'amount-analyzed sorted'!CU$2*1.5/'amount-analyzed sorted'!CU$3</f>
        <v>0.0815039318479686</v>
      </c>
      <c r="CX15" s="66">
        <f>'amount-analyzed sorted'!CV15*0.001/'amount-analyzed sorted'!CV$2*1.5/'amount-analyzed sorted'!CV$3</f>
        <v>0.0113234069137859</v>
      </c>
      <c r="CY15" s="66">
        <f>'amount-analyzed sorted'!CW15*0.001/'amount-analyzed sorted'!CW$2*1.5/'amount-analyzed sorted'!CW$3</f>
        <v>0</v>
      </c>
      <c r="CZ15" s="66">
        <f>'amount-analyzed sorted'!CX15*0.001/'amount-analyzed sorted'!CX$2*1.5/'amount-analyzed sorted'!CX$3</f>
        <v>0.0902517111945242</v>
      </c>
    </row>
    <row r="16" spans="1:104">
      <c r="A16">
        <f>'imported data from Web Calc'!A15</f>
        <v>964.7</v>
      </c>
      <c r="B16" t="str">
        <f>'imported data from Web Calc'!B15</f>
        <v>C51H94O15</v>
      </c>
      <c r="C16" s="61" t="str">
        <f>'imported data from Web Calc'!C15</f>
        <v>DGDG(36:1)</v>
      </c>
      <c r="D16" s="96"/>
      <c r="E16" s="96"/>
      <c r="F16" s="96"/>
      <c r="G16" s="66">
        <f>'amount-analyzed sorted'!G16*0.001/'amount-analyzed sorted'!G$2*1.5/'amount-analyzed sorted'!G$3</f>
        <v>0.0285248073808706</v>
      </c>
      <c r="H16" s="66">
        <f>'amount-analyzed sorted'!H16*0.001/'amount-analyzed sorted'!H$2*1.5/'amount-analyzed sorted'!H$3</f>
        <v>0.0317453501496786</v>
      </c>
      <c r="I16" s="66">
        <f>'amount-analyzed sorted'!I16*0.001/'amount-analyzed sorted'!I$2*1.5/'amount-analyzed sorted'!I$3</f>
        <v>0.0193232566128478</v>
      </c>
      <c r="J16" s="66">
        <f>'amount-analyzed sorted'!J16*0.001/'amount-analyzed sorted'!J$2*1.5/'amount-analyzed sorted'!J$3</f>
        <v>0.0280647298424694</v>
      </c>
      <c r="K16" s="66">
        <f>'amount-analyzed sorted'!K16*0.001/'amount-analyzed sorted'!K$2*1.5/'amount-analyzed sorted'!K$3</f>
        <v>0.0404868233793002</v>
      </c>
      <c r="L16" s="66">
        <f>'amount-analyzed sorted'!L16*0.001/'amount-analyzed sorted'!L$2*1.5/'amount-analyzed sorted'!L$3</f>
        <v>0.016562791382441</v>
      </c>
      <c r="M16" s="66">
        <f>'amount-analyzed sorted'!M16*0.001/'amount-analyzed sorted'!M$2*1.5/'amount-analyzed sorted'!M$3</f>
        <v>0.0335856603032831</v>
      </c>
      <c r="N16" s="66">
        <f>'amount-analyzed sorted'!N16*0.001/'amount-analyzed sorted'!N$2*1.5/'amount-analyzed sorted'!N$3</f>
        <v>0.0377263581488934</v>
      </c>
      <c r="O16" s="66">
        <f>'amount-analyzed sorted'!O16*0.001/'amount-analyzed sorted'!O$2*1.5/'amount-analyzed sorted'!O$3</f>
        <v>0.0460077538401138</v>
      </c>
      <c r="P16" s="66">
        <f>'amount-analyzed sorted'!P16*0.001/'amount-analyzed sorted'!P$2*1.5/'amount-analyzed sorted'!P$3</f>
        <v>0.0441674436865093</v>
      </c>
      <c r="Q16" s="66">
        <f t="shared" si="0"/>
        <v>0.0326194974726407</v>
      </c>
      <c r="R16" s="115">
        <f t="shared" si="1"/>
        <v>0.00985671313226889</v>
      </c>
      <c r="S16" s="66">
        <f t="shared" si="2"/>
        <v>0.302172439674649</v>
      </c>
      <c r="T16" s="66">
        <f>'amount-analyzed sorted'!R16*0.001/'amount-analyzed sorted'!R$2*1.5/'amount-analyzed sorted'!R$3</f>
        <v>0.100446428571429</v>
      </c>
      <c r="U16" s="66">
        <f>'amount-analyzed sorted'!S16*0.001/'amount-analyzed sorted'!S$2*1.5/'amount-analyzed sorted'!S$3</f>
        <v>0.0325846833578792</v>
      </c>
      <c r="V16" s="66">
        <f>'amount-analyzed sorted'!T16*0.001/'amount-analyzed sorted'!T$2*1.5/'amount-analyzed sorted'!T$3</f>
        <v>0.0890254060807997</v>
      </c>
      <c r="W16" s="66">
        <f>'amount-analyzed sorted'!U16*0.001/'amount-analyzed sorted'!U$2*1.5/'amount-analyzed sorted'!U$3</f>
        <v>0.0408163265306122</v>
      </c>
      <c r="X16" s="66">
        <f>'amount-analyzed sorted'!V16*0.001/'amount-analyzed sorted'!V$2*1.5/'amount-analyzed sorted'!V$3</f>
        <v>0.0854454685099846</v>
      </c>
      <c r="Y16" s="66">
        <f>'amount-analyzed sorted'!W16*0.001/'amount-analyzed sorted'!W$2*1.5/'amount-analyzed sorted'!W$3</f>
        <v>0.0470859985785359</v>
      </c>
      <c r="Z16" s="66">
        <f>'amount-analyzed sorted'!X16*0.001/'amount-analyzed sorted'!X$2*1.5/'amount-analyzed sorted'!X$3</f>
        <v>0.0930851063829787</v>
      </c>
      <c r="AA16" s="66">
        <f>'amount-analyzed sorted'!Y16*0.001/'amount-analyzed sorted'!Y$2*1.5/'amount-analyzed sorted'!Y$3</f>
        <v>0.0144159226190476</v>
      </c>
      <c r="AB16" s="66">
        <f>'amount-analyzed sorted'!Z16*0.001/'amount-analyzed sorted'!Z$2*1.5/'amount-analyzed sorted'!Z$3</f>
        <v>0.0149105367793241</v>
      </c>
      <c r="AC16" s="66">
        <f>'amount-analyzed sorted'!AA16*0.001/'amount-analyzed sorted'!AA$2*1.5/'amount-analyzed sorted'!AA$3</f>
        <v>0.0725492509142385</v>
      </c>
      <c r="AD16" s="66">
        <f>'amount-analyzed sorted'!AB16*0.001/'amount-analyzed sorted'!AB$2*1.5/'amount-analyzed sorted'!AB$3</f>
        <v>0.0286507135649416</v>
      </c>
      <c r="AE16" s="66">
        <f>'amount-analyzed sorted'!AC16*0.001/'amount-analyzed sorted'!AC$2*1.5/'amount-analyzed sorted'!AC$3</f>
        <v>0.0121377078122701</v>
      </c>
      <c r="AF16" s="66">
        <f>'amount-analyzed sorted'!AD16*0.001/'amount-analyzed sorted'!AD$2*1.5/'amount-analyzed sorted'!AD$3</f>
        <v>0.0238707308116048</v>
      </c>
      <c r="AG16" s="66">
        <f>'amount-analyzed sorted'!AE16*0.001/'amount-analyzed sorted'!AE$2*1.5/'amount-analyzed sorted'!AE$3</f>
        <v>0.0148007316134001</v>
      </c>
      <c r="AH16" s="66">
        <f>'amount-analyzed sorted'!AF16*0.001/'amount-analyzed sorted'!AF$2*1.5/'amount-analyzed sorted'!AF$3</f>
        <v>0.0245841487279844</v>
      </c>
      <c r="AI16" s="66">
        <f>'amount-analyzed sorted'!AG16*0.001/'amount-analyzed sorted'!AG$2*1.5/'amount-analyzed sorted'!AG$3</f>
        <v>0.00889328063241107</v>
      </c>
      <c r="AJ16" s="66">
        <f>'amount-analyzed sorted'!AH16*0.001/'amount-analyzed sorted'!AH$2*1.5/'amount-analyzed sorted'!AH$3</f>
        <v>0.0253851540616246</v>
      </c>
      <c r="AK16" s="66">
        <f>'amount-analyzed sorted'!AI16*0.001/'amount-analyzed sorted'!AI$2*1.5/'amount-analyzed sorted'!AI$3</f>
        <v>0.0384794776119403</v>
      </c>
      <c r="AL16" s="66">
        <f>'amount-analyzed sorted'!AJ16*0.001/'amount-analyzed sorted'!AJ$2*1.5/'amount-analyzed sorted'!AJ$3</f>
        <v>0.038515406162465</v>
      </c>
      <c r="AM16" s="66">
        <f>'amount-analyzed sorted'!AK16*0.001/'amount-analyzed sorted'!AK$2*1.5/'amount-analyzed sorted'!AK$3</f>
        <v>0.0569908814589666</v>
      </c>
      <c r="AN16" s="66">
        <f>'amount-analyzed sorted'!AL16*0.001/'amount-analyzed sorted'!AL$2*1.5/'amount-analyzed sorted'!AL$3</f>
        <v>0.0354330708661417</v>
      </c>
      <c r="AO16" s="66">
        <f>'amount-analyzed sorted'!AM16*0.001/'amount-analyzed sorted'!AM$2*1.5/'amount-analyzed sorted'!AM$3</f>
        <v>0.00875350140056022</v>
      </c>
      <c r="AP16" s="66">
        <f>'amount-analyzed sorted'!AN16*0.001/'amount-analyzed sorted'!AN$2*1.5/'amount-analyzed sorted'!AN$3</f>
        <v>0.0543565791592849</v>
      </c>
      <c r="AQ16" s="66">
        <f>'amount-analyzed sorted'!AO16*0.001/'amount-analyzed sorted'!AO$2*1.5/'amount-analyzed sorted'!AO$3</f>
        <v>0.0307414104882459</v>
      </c>
      <c r="AR16" s="66">
        <f>'amount-analyzed sorted'!AP16*0.001/'amount-analyzed sorted'!AP$2*1.5/'amount-analyzed sorted'!AP$3</f>
        <v>0.0599925009373828</v>
      </c>
      <c r="AS16" s="66">
        <f>'amount-analyzed sorted'!AQ16*0.001/'amount-analyzed sorted'!AQ$2*1.5/'amount-analyzed sorted'!AQ$3</f>
        <v>0.0346481876332623</v>
      </c>
      <c r="AT16" s="66">
        <f>'amount-analyzed sorted'!AR16*0.001/'amount-analyzed sorted'!AR$2*1.5/'amount-analyzed sorted'!AR$3</f>
        <v>0.03578445130508</v>
      </c>
      <c r="AU16" s="66">
        <f>'amount-analyzed sorted'!AS16*0.001/'amount-analyzed sorted'!AS$2*1.5/'amount-analyzed sorted'!AS$3</f>
        <v>0.0963817841547099</v>
      </c>
      <c r="AV16" s="66">
        <f>'amount-analyzed sorted'!AT16*0.001/'amount-analyzed sorted'!AT$2*1.5/'amount-analyzed sorted'!AT$3</f>
        <v>0.0568023902167871</v>
      </c>
      <c r="AW16" s="66">
        <f>'amount-analyzed sorted'!AU16*0.001/'amount-analyzed sorted'!AU$2*1.5/'amount-analyzed sorted'!AU$3</f>
        <v>0.0336826347305389</v>
      </c>
      <c r="AX16" s="66">
        <f>'amount-analyzed sorted'!AV16*0.001/'amount-analyzed sorted'!AV$2*1.5/'amount-analyzed sorted'!AV$3</f>
        <v>0.0650510204081633</v>
      </c>
      <c r="AY16" s="66">
        <f>'amount-analyzed sorted'!AW16*0.001/'amount-analyzed sorted'!AW$2*1.5/'amount-analyzed sorted'!AW$3</f>
        <v>0.0299177262528048</v>
      </c>
      <c r="AZ16" s="66">
        <f>'amount-analyzed sorted'!AX16*0.001/'amount-analyzed sorted'!AX$2*1.5/'amount-analyzed sorted'!AX$3</f>
        <v>0.0339818763326226</v>
      </c>
      <c r="BA16" s="66">
        <f>'amount-analyzed sorted'!AY16*0.001/'amount-analyzed sorted'!AY$2*1.5/'amount-analyzed sorted'!AY$3</f>
        <v>0.0104166666666667</v>
      </c>
      <c r="BB16" s="66">
        <f>'amount-analyzed sorted'!AZ16*0.001/'amount-analyzed sorted'!AZ$2*1.5/'amount-analyzed sorted'!AZ$3</f>
        <v>0.0306919642857143</v>
      </c>
      <c r="BC16" s="66">
        <f>'amount-analyzed sorted'!BA16*0.001/'amount-analyzed sorted'!BA$2*1.5/'amount-analyzed sorted'!BA$3</f>
        <v>0.0678228021978022</v>
      </c>
      <c r="BD16" s="66">
        <f>'amount-analyzed sorted'!BB16*0.001/'amount-analyzed sorted'!BB$2*1.5/'amount-analyzed sorted'!BB$3</f>
        <v>0.103510895883777</v>
      </c>
      <c r="BE16" s="66">
        <f>'amount-analyzed sorted'!BC16*0.001/'amount-analyzed sorted'!BC$2*1.5/'amount-analyzed sorted'!BC$3</f>
        <v>0.0954861111111111</v>
      </c>
      <c r="BF16" s="66">
        <f>'amount-analyzed sorted'!BD16*0.001/'amount-analyzed sorted'!BD$2*1.5/'amount-analyzed sorted'!BD$3</f>
        <v>0.0345622119815668</v>
      </c>
      <c r="BG16" s="66">
        <f>'amount-analyzed sorted'!BE16*0.001/'amount-analyzed sorted'!BE$2*1.5/'amount-analyzed sorted'!BE$3</f>
        <v>0.0430971777713122</v>
      </c>
      <c r="BH16" s="66">
        <f>'amount-analyzed sorted'!BF16*0.001/'amount-analyzed sorted'!BF$2*1.5/'amount-analyzed sorted'!BF$3</f>
        <v>0.00265205091937765</v>
      </c>
      <c r="BI16" s="66">
        <f>'amount-analyzed sorted'!BG16*0.001/'amount-analyzed sorted'!BG$2*1.5/'amount-analyzed sorted'!BG$3</f>
        <v>0.0165866741953699</v>
      </c>
      <c r="BJ16" s="66">
        <f>'amount-analyzed sorted'!BH16*0.001/'amount-analyzed sorted'!BH$2*1.5/'amount-analyzed sorted'!BH$3</f>
        <v>0.00606469002695418</v>
      </c>
      <c r="BK16" s="66">
        <f>'amount-analyzed sorted'!BI16*0.001/'amount-analyzed sorted'!BI$2*1.5/'amount-analyzed sorted'!BI$3</f>
        <v>0.00416204217536071</v>
      </c>
      <c r="BL16" s="66">
        <f>'amount-analyzed sorted'!BJ16*0.001/'amount-analyzed sorted'!BJ$2*1.5/'amount-analyzed sorted'!BJ$3</f>
        <v>0.0252100840336134</v>
      </c>
      <c r="BM16" s="66">
        <f>'amount-analyzed sorted'!BK16*0.001/'amount-analyzed sorted'!BK$2*1.5/'amount-analyzed sorted'!BK$3</f>
        <v>0.0165249026439844</v>
      </c>
      <c r="BN16" s="66">
        <f>'amount-analyzed sorted'!BL16*0.001/'amount-analyzed sorted'!BL$2*1.5/'amount-analyzed sorted'!BL$3</f>
        <v>0.00274490667317311</v>
      </c>
      <c r="BO16" s="66">
        <f>'amount-analyzed sorted'!BM16*0.001/'amount-analyzed sorted'!BM$2*1.5/'amount-analyzed sorted'!BM$3</f>
        <v>0.0427502671891699</v>
      </c>
      <c r="BP16" s="66">
        <f>'amount-analyzed sorted'!BN16*0.001/'amount-analyzed sorted'!BN$2*1.5/'amount-analyzed sorted'!BN$3</f>
        <v>0.0260336315951867</v>
      </c>
      <c r="BQ16" s="66">
        <f>'amount-analyzed sorted'!BO16*0.001/'amount-analyzed sorted'!BO$2*1.5/'amount-analyzed sorted'!BO$3</f>
        <v>0.0459029377880184</v>
      </c>
      <c r="BR16" s="66">
        <f>'amount-analyzed sorted'!BP16*0.001/'amount-analyzed sorted'!BP$2*1.5/'amount-analyzed sorted'!BP$3</f>
        <v>0.036231884057971</v>
      </c>
      <c r="BS16" s="66">
        <f>'amount-analyzed sorted'!BQ16*0.001/'amount-analyzed sorted'!BQ$2*1.5/'amount-analyzed sorted'!BQ$3</f>
        <v>0.0595735785953177</v>
      </c>
      <c r="BT16" s="66">
        <f>'amount-analyzed sorted'!BR16*0.001/'amount-analyzed sorted'!BR$2*1.5/'amount-analyzed sorted'!BR$3</f>
        <v>0.031109392575928</v>
      </c>
      <c r="BU16" s="66">
        <f>'amount-analyzed sorted'!BS16*0.001/'amount-analyzed sorted'!BS$2*1.5/'amount-analyzed sorted'!BS$3</f>
        <v>0.0397344801795064</v>
      </c>
      <c r="BV16" s="66">
        <f>'amount-analyzed sorted'!BT16*0.001/'amount-analyzed sorted'!BT$2*1.5/'amount-analyzed sorted'!BT$3</f>
        <v>0.0177053824362606</v>
      </c>
      <c r="BW16" s="66">
        <f>'amount-analyzed sorted'!BU16*0.001/'amount-analyzed sorted'!BU$2*1.5/'amount-analyzed sorted'!BU$3</f>
        <v>0.0487012987012987</v>
      </c>
      <c r="BX16" s="66">
        <f>'amount-analyzed sorted'!BV16*0.001/'amount-analyzed sorted'!BV$2*1.5/'amount-analyzed sorted'!BV$3</f>
        <v>0.0640707671957672</v>
      </c>
      <c r="BY16" s="66">
        <f>'amount-analyzed sorted'!BW16*0.001/'amount-analyzed sorted'!BW$2*1.5/'amount-analyzed sorted'!BW$3</f>
        <v>0.0033171163202123</v>
      </c>
      <c r="BZ16" s="66">
        <f>'amount-analyzed sorted'!BX16*0.001/'amount-analyzed sorted'!BX$2*1.5/'amount-analyzed sorted'!BX$3</f>
        <v>0.021248282967033</v>
      </c>
      <c r="CA16" s="66">
        <f>'amount-analyzed sorted'!BY16*0.001/'amount-analyzed sorted'!BY$2*1.5/'amount-analyzed sorted'!BY$3</f>
        <v>0.0122565708838349</v>
      </c>
      <c r="CB16" s="66">
        <f>'amount-analyzed sorted'!BZ16*0.001/'amount-analyzed sorted'!BZ$2*1.5/'amount-analyzed sorted'!BZ$3</f>
        <v>0.0457478783592645</v>
      </c>
      <c r="CC16" s="66">
        <f>'amount-analyzed sorted'!CA16*0.001/'amount-analyzed sorted'!CA$2*1.5/'amount-analyzed sorted'!CA$3</f>
        <v>0.0230010036801606</v>
      </c>
      <c r="CD16" s="66">
        <f>'amount-analyzed sorted'!CB16*0.001/'amount-analyzed sorted'!CB$2*1.5/'amount-analyzed sorted'!CB$3</f>
        <v>0.0332840236686391</v>
      </c>
      <c r="CE16" s="66">
        <f>'amount-analyzed sorted'!CC16*0.001/'amount-analyzed sorted'!CC$2*1.5/'amount-analyzed sorted'!CC$3</f>
        <v>0.00451127819548872</v>
      </c>
      <c r="CF16" s="66">
        <f>'amount-analyzed sorted'!CD16*0.001/'amount-analyzed sorted'!CD$2*1.5/'amount-analyzed sorted'!CD$3</f>
        <v>0.0339422028353326</v>
      </c>
      <c r="CG16" s="66">
        <f>'amount-analyzed sorted'!CE16*0.001/'amount-analyzed sorted'!CE$2*1.5/'amount-analyzed sorted'!CE$3</f>
        <v>0.00745526838966203</v>
      </c>
      <c r="CH16" s="66">
        <f>'amount-analyzed sorted'!CF16*0.001/'amount-analyzed sorted'!CF$2*1.5/'amount-analyzed sorted'!CF$3</f>
        <v>0</v>
      </c>
      <c r="CI16" s="66">
        <f>'amount-analyzed sorted'!CG16*0.001/'amount-analyzed sorted'!CG$2*1.5/'amount-analyzed sorted'!CG$3</f>
        <v>0.0319327731092437</v>
      </c>
      <c r="CJ16" s="66">
        <f>'amount-analyzed sorted'!CH16*0.001/'amount-analyzed sorted'!CH$2*1.5/'amount-analyzed sorted'!CH$3</f>
        <v>0.0150083379655364</v>
      </c>
      <c r="CK16" s="66">
        <f>'amount-analyzed sorted'!CI16*0.001/'amount-analyzed sorted'!CI$2*1.5/'amount-analyzed sorted'!CI$3</f>
        <v>0.0133928571428571</v>
      </c>
      <c r="CL16" s="66">
        <f>'amount-analyzed sorted'!CJ16*0.001/'amount-analyzed sorted'!CJ$2*1.5/'amount-analyzed sorted'!CJ$3</f>
        <v>0.0830036355859709</v>
      </c>
      <c r="CM16" s="66">
        <f>'amount-analyzed sorted'!CK16*0.001/'amount-analyzed sorted'!CK$2*1.5/'amount-analyzed sorted'!CK$3</f>
        <v>0.0102459016393443</v>
      </c>
      <c r="CN16" s="66">
        <f>'amount-analyzed sorted'!CL16*0.001/'amount-analyzed sorted'!CL$2*1.5/'amount-analyzed sorted'!CL$3</f>
        <v>0.0779220779220779</v>
      </c>
      <c r="CO16" s="66">
        <f>'amount-analyzed sorted'!CM16*0.001/'amount-analyzed sorted'!CM$2*1.5/'amount-analyzed sorted'!CM$3</f>
        <v>0.0172305764411028</v>
      </c>
      <c r="CP16" s="66">
        <f>'amount-analyzed sorted'!CN16*0.001/'amount-analyzed sorted'!CN$2*1.5/'amount-analyzed sorted'!CN$3</f>
        <v>0.0155730897009967</v>
      </c>
      <c r="CQ16" s="66">
        <f>'amount-analyzed sorted'!CO16*0.001/'amount-analyzed sorted'!CO$2*1.5/'amount-analyzed sorted'!CO$3</f>
        <v>0.0472837022132797</v>
      </c>
      <c r="CR16" s="66">
        <f>'amount-analyzed sorted'!CP16*0.001/'amount-analyzed sorted'!CP$2*1.5/'amount-analyzed sorted'!CP$3</f>
        <v>0.014968487394958</v>
      </c>
      <c r="CS16" s="66">
        <f>'amount-analyzed sorted'!CQ16*0.001/'amount-analyzed sorted'!CQ$2*1.5/'amount-analyzed sorted'!CQ$3</f>
        <v>0.0038679731820526</v>
      </c>
      <c r="CT16" s="66">
        <f>'amount-analyzed sorted'!CR16*0.001/'amount-analyzed sorted'!CR$2*1.5/'amount-analyzed sorted'!CR$3</f>
        <v>0.00778654485049834</v>
      </c>
      <c r="CU16" s="66">
        <f>'amount-analyzed sorted'!CS16*0.001/'amount-analyzed sorted'!CS$2*1.5/'amount-analyzed sorted'!CS$3</f>
        <v>0.00429553264604811</v>
      </c>
      <c r="CV16" s="66">
        <f>'amount-analyzed sorted'!CT16*0.001/'amount-analyzed sorted'!CT$2*1.5/'amount-analyzed sorted'!CT$3</f>
        <v>0.0428228845495033</v>
      </c>
      <c r="CW16" s="66">
        <f>'amount-analyzed sorted'!CU16*0.001/'amount-analyzed sorted'!CU$2*1.5/'amount-analyzed sorted'!CU$3</f>
        <v>0.072083879423329</v>
      </c>
      <c r="CX16" s="66">
        <f>'amount-analyzed sorted'!CV16*0.001/'amount-analyzed sorted'!CV$2*1.5/'amount-analyzed sorted'!CV$3</f>
        <v>0.0167898792169929</v>
      </c>
      <c r="CY16" s="66">
        <f>'amount-analyzed sorted'!CW16*0.001/'amount-analyzed sorted'!CW$2*1.5/'amount-analyzed sorted'!CW$3</f>
        <v>0.00926640926640927</v>
      </c>
      <c r="CZ16" s="66">
        <f>'amount-analyzed sorted'!CX16*0.001/'amount-analyzed sorted'!CX$2*1.5/'amount-analyzed sorted'!CX$3</f>
        <v>0.0558898211525723</v>
      </c>
    </row>
    <row r="17" spans="1:104">
      <c r="A17">
        <f>'imported data from Web Calc'!A16</f>
        <v>982.6</v>
      </c>
      <c r="B17" t="str">
        <f>'imported data from Web Calc'!B16</f>
        <v>C53H88O15</v>
      </c>
      <c r="C17" s="61" t="str">
        <f>'imported data from Web Calc'!C16</f>
        <v>DGDG(38:6)</v>
      </c>
      <c r="D17" s="96"/>
      <c r="E17" s="96"/>
      <c r="F17" s="96"/>
      <c r="G17" s="66">
        <f>'amount-analyzed sorted'!G17*0.001/'amount-analyzed sorted'!G$2*1.5/'amount-analyzed sorted'!G$3</f>
        <v>0</v>
      </c>
      <c r="H17" s="66">
        <f>'amount-analyzed sorted'!H17*0.001/'amount-analyzed sorted'!H$2*1.5/'amount-analyzed sorted'!H$3</f>
        <v>0.00823538793738037</v>
      </c>
      <c r="I17" s="66">
        <f>'amount-analyzed sorted'!I17*0.001/'amount-analyzed sorted'!I$2*1.5/'amount-analyzed sorted'!I$3</f>
        <v>0.0257183343966236</v>
      </c>
      <c r="J17" s="66">
        <f>'amount-analyzed sorted'!J17*0.001/'amount-analyzed sorted'!J$2*1.5/'amount-analyzed sorted'!J$3</f>
        <v>0.0215776365510134</v>
      </c>
      <c r="K17" s="66">
        <f>'amount-analyzed sorted'!K17*0.001/'amount-analyzed sorted'!K$2*1.5/'amount-analyzed sorted'!K$3</f>
        <v>0.0496423663934828</v>
      </c>
      <c r="L17" s="66">
        <f>'amount-analyzed sorted'!L17*0.001/'amount-analyzed sorted'!L$2*1.5/'amount-analyzed sorted'!L$3</f>
        <v>0.0386005054718555</v>
      </c>
      <c r="M17" s="66">
        <f>'amount-analyzed sorted'!M17*0.001/'amount-analyzed sorted'!M$2*1.5/'amount-analyzed sorted'!M$3</f>
        <v>0.00593500024537467</v>
      </c>
      <c r="N17" s="66">
        <f>'amount-analyzed sorted'!N17*0.001/'amount-analyzed sorted'!N$2*1.5/'amount-analyzed sorted'!N$3</f>
        <v>0</v>
      </c>
      <c r="O17" s="66">
        <f>'amount-analyzed sorted'!O17*0.001/'amount-analyzed sorted'!O$2*1.5/'amount-analyzed sorted'!O$3</f>
        <v>0.00639507778377578</v>
      </c>
      <c r="P17" s="66">
        <f>'amount-analyzed sorted'!P17*0.001/'amount-analyzed sorted'!P$2*1.5/'amount-analyzed sorted'!P$3</f>
        <v>0.00823538793738037</v>
      </c>
      <c r="Q17" s="66">
        <f t="shared" si="0"/>
        <v>0.0164339696716886</v>
      </c>
      <c r="R17" s="115">
        <f t="shared" si="1"/>
        <v>0.016971877301136</v>
      </c>
      <c r="S17" s="66">
        <f t="shared" si="2"/>
        <v>1.03273144834714</v>
      </c>
      <c r="T17" s="66">
        <f>'amount-analyzed sorted'!R17*0.001/'amount-analyzed sorted'!R$2*1.5/'amount-analyzed sorted'!R$3</f>
        <v>0.229140467806841</v>
      </c>
      <c r="U17" s="66">
        <f>'amount-analyzed sorted'!S17*0.001/'amount-analyzed sorted'!S$2*1.5/'amount-analyzed sorted'!S$3</f>
        <v>0.0794734904270987</v>
      </c>
      <c r="V17" s="66">
        <f>'amount-analyzed sorted'!T17*0.001/'amount-analyzed sorted'!T$2*1.5/'amount-analyzed sorted'!T$3</f>
        <v>0.0941795085381091</v>
      </c>
      <c r="W17" s="66">
        <f>'amount-analyzed sorted'!U17*0.001/'amount-analyzed sorted'!U$2*1.5/'amount-analyzed sorted'!U$3</f>
        <v>0.129209183673469</v>
      </c>
      <c r="X17" s="66">
        <f>'amount-analyzed sorted'!V17*0.001/'amount-analyzed sorted'!V$2*1.5/'amount-analyzed sorted'!V$3</f>
        <v>0.288930491551459</v>
      </c>
      <c r="Y17" s="66">
        <f>'amount-analyzed sorted'!W17*0.001/'amount-analyzed sorted'!W$2*1.5/'amount-analyzed sorted'!W$3</f>
        <v>0.0350479744136461</v>
      </c>
      <c r="Z17" s="66">
        <f>'amount-analyzed sorted'!X17*0.001/'amount-analyzed sorted'!X$2*1.5/'amount-analyzed sorted'!X$3</f>
        <v>0.0973119300911854</v>
      </c>
      <c r="AA17" s="66">
        <f>'amount-analyzed sorted'!Y17*0.001/'amount-analyzed sorted'!Y$2*1.5/'amount-analyzed sorted'!Y$3</f>
        <v>0</v>
      </c>
      <c r="AB17" s="66">
        <f>'amount-analyzed sorted'!Z17*0.001/'amount-analyzed sorted'!Z$2*1.5/'amount-analyzed sorted'!Z$3</f>
        <v>0</v>
      </c>
      <c r="AC17" s="66">
        <f>'amount-analyzed sorted'!AA17*0.001/'amount-analyzed sorted'!AA$2*1.5/'amount-analyzed sorted'!AA$3</f>
        <v>0.0543677008375604</v>
      </c>
      <c r="AD17" s="66">
        <f>'amount-analyzed sorted'!AB17*0.001/'amount-analyzed sorted'!AB$2*1.5/'amount-analyzed sorted'!AB$3</f>
        <v>0.0426517226466772</v>
      </c>
      <c r="AE17" s="66">
        <f>'amount-analyzed sorted'!AC17*0.001/'amount-analyzed sorted'!AC$2*1.5/'amount-analyzed sorted'!AC$3</f>
        <v>0.0655987935854053</v>
      </c>
      <c r="AF17" s="66">
        <f>'amount-analyzed sorted'!AD17*0.001/'amount-analyzed sorted'!AD$2*1.5/'amount-analyzed sorted'!AD$3</f>
        <v>0.0343830334190231</v>
      </c>
      <c r="AG17" s="66">
        <f>'amount-analyzed sorted'!AE17*0.001/'amount-analyzed sorted'!AE$2*1.5/'amount-analyzed sorted'!AE$3</f>
        <v>0.0176525798998845</v>
      </c>
      <c r="AH17" s="66">
        <f>'amount-analyzed sorted'!AF17*0.001/'amount-analyzed sorted'!AF$2*1.5/'amount-analyzed sorted'!AF$3</f>
        <v>0</v>
      </c>
      <c r="AI17" s="66">
        <f>'amount-analyzed sorted'!AG17*0.001/'amount-analyzed sorted'!AG$2*1.5/'amount-analyzed sorted'!AG$3</f>
        <v>0.0296019198193111</v>
      </c>
      <c r="AJ17" s="66">
        <f>'amount-analyzed sorted'!AH17*0.001/'amount-analyzed sorted'!AH$2*1.5/'amount-analyzed sorted'!AH$3</f>
        <v>0.0270920868347339</v>
      </c>
      <c r="AK17" s="66">
        <f>'amount-analyzed sorted'!AI17*0.001/'amount-analyzed sorted'!AI$2*1.5/'amount-analyzed sorted'!AI$3</f>
        <v>0</v>
      </c>
      <c r="AL17" s="66">
        <f>'amount-analyzed sorted'!AJ17*0.001/'amount-analyzed sorted'!AJ$2*1.5/'amount-analyzed sorted'!AJ$3</f>
        <v>0.0196516106442577</v>
      </c>
      <c r="AM17" s="66">
        <f>'amount-analyzed sorted'!AK17*0.001/'amount-analyzed sorted'!AK$2*1.5/'amount-analyzed sorted'!AK$3</f>
        <v>0.0341565349544073</v>
      </c>
      <c r="AN17" s="66">
        <f>'amount-analyzed sorted'!AL17*0.001/'amount-analyzed sorted'!AL$2*1.5/'amount-analyzed sorted'!AL$3</f>
        <v>0.0244235095613048</v>
      </c>
      <c r="AO17" s="66">
        <f>'amount-analyzed sorted'!AM17*0.001/'amount-analyzed sorted'!AM$2*1.5/'amount-analyzed sorted'!AM$3</f>
        <v>0.0118697478991596</v>
      </c>
      <c r="AP17" s="66">
        <f>'amount-analyzed sorted'!AN17*0.001/'amount-analyzed sorted'!AN$2*1.5/'amount-analyzed sorted'!AN$3</f>
        <v>0.0440288291190208</v>
      </c>
      <c r="AQ17" s="66">
        <f>'amount-analyzed sorted'!AO17*0.001/'amount-analyzed sorted'!AO$2*1.5/'amount-analyzed sorted'!AO$3</f>
        <v>0.0600813743218806</v>
      </c>
      <c r="AR17" s="66">
        <f>'amount-analyzed sorted'!AP17*0.001/'amount-analyzed sorted'!AP$2*1.5/'amount-analyzed sorted'!AP$3</f>
        <v>0.141029246344207</v>
      </c>
      <c r="AS17" s="66">
        <f>'amount-analyzed sorted'!AQ17*0.001/'amount-analyzed sorted'!AQ$2*1.5/'amount-analyzed sorted'!AQ$3</f>
        <v>0.0510394456289979</v>
      </c>
      <c r="AT17" s="66">
        <f>'amount-analyzed sorted'!AR17*0.001/'amount-analyzed sorted'!AR$2*1.5/'amount-analyzed sorted'!AR$3</f>
        <v>0.00994597249508836</v>
      </c>
      <c r="AU17" s="66">
        <f>'amount-analyzed sorted'!AS17*0.001/'amount-analyzed sorted'!AS$2*1.5/'amount-analyzed sorted'!AS$3</f>
        <v>0.0907205240174672</v>
      </c>
      <c r="AV17" s="66">
        <f>'amount-analyzed sorted'!AT17*0.001/'amount-analyzed sorted'!AT$2*1.5/'amount-analyzed sorted'!AT$3</f>
        <v>0.0838486659255141</v>
      </c>
      <c r="AW17" s="66">
        <f>'amount-analyzed sorted'!AU17*0.001/'amount-analyzed sorted'!AU$2*1.5/'amount-analyzed sorted'!AU$3</f>
        <v>0.0809586184773311</v>
      </c>
      <c r="AX17" s="66">
        <f>'amount-analyzed sorted'!AV17*0.001/'amount-analyzed sorted'!AV$2*1.5/'amount-analyzed sorted'!AV$3</f>
        <v>0.0711352040816326</v>
      </c>
      <c r="AY17" s="66">
        <f>'amount-analyzed sorted'!AW17*0.001/'amount-analyzed sorted'!AW$2*1.5/'amount-analyzed sorted'!AW$3</f>
        <v>0.0308059087509349</v>
      </c>
      <c r="AZ17" s="66">
        <f>'amount-analyzed sorted'!AX17*0.001/'amount-analyzed sorted'!AX$2*1.5/'amount-analyzed sorted'!AX$3</f>
        <v>0</v>
      </c>
      <c r="BA17" s="66">
        <f>'amount-analyzed sorted'!AY17*0.001/'amount-analyzed sorted'!AY$2*1.5/'amount-analyzed sorted'!AY$3</f>
        <v>0</v>
      </c>
      <c r="BB17" s="66">
        <f>'amount-analyzed sorted'!AZ17*0.001/'amount-analyzed sorted'!AZ$2*1.5/'amount-analyzed sorted'!AZ$3</f>
        <v>0</v>
      </c>
      <c r="BC17" s="66">
        <f>'amount-analyzed sorted'!BA17*0.001/'amount-analyzed sorted'!BA$2*1.5/'amount-analyzed sorted'!BA$3</f>
        <v>0.0626287774725275</v>
      </c>
      <c r="BD17" s="66">
        <f>'amount-analyzed sorted'!BB17*0.001/'amount-analyzed sorted'!BB$2*1.5/'amount-analyzed sorted'!BB$3</f>
        <v>0.197896489104116</v>
      </c>
      <c r="BE17" s="66">
        <f>'amount-analyzed sorted'!BC17*0.001/'amount-analyzed sorted'!BC$2*1.5/'amount-analyzed sorted'!BC$3</f>
        <v>0.108258928571429</v>
      </c>
      <c r="BF17" s="66">
        <f>'amount-analyzed sorted'!BD17*0.001/'amount-analyzed sorted'!BD$2*1.5/'amount-analyzed sorted'!BD$3</f>
        <v>0.0277114878209348</v>
      </c>
      <c r="BG17" s="66">
        <f>'amount-analyzed sorted'!BE17*0.001/'amount-analyzed sorted'!BE$2*1.5/'amount-analyzed sorted'!BE$3</f>
        <v>0.0725014547570555</v>
      </c>
      <c r="BH17" s="66">
        <f>'amount-analyzed sorted'!BF17*0.001/'amount-analyzed sorted'!BF$2*1.5/'amount-analyzed sorted'!BF$3</f>
        <v>0.0861253536067892</v>
      </c>
      <c r="BI17" s="66">
        <f>'amount-analyzed sorted'!BG17*0.001/'amount-analyzed sorted'!BG$2*1.5/'amount-analyzed sorted'!BG$3</f>
        <v>0.0253740824392998</v>
      </c>
      <c r="BJ17" s="66">
        <f>'amount-analyzed sorted'!BH17*0.001/'amount-analyzed sorted'!BH$2*1.5/'amount-analyzed sorted'!BH$3</f>
        <v>0.0110680592991913</v>
      </c>
      <c r="BK17" s="66">
        <f>'amount-analyzed sorted'!BI17*0.001/'amount-analyzed sorted'!BI$2*1.5/'amount-analyzed sorted'!BI$3</f>
        <v>0.000535119708260637</v>
      </c>
      <c r="BL17" s="66">
        <f>'amount-analyzed sorted'!BJ17*0.001/'amount-analyzed sorted'!BJ$2*1.5/'amount-analyzed sorted'!BJ$3</f>
        <v>0.0115021008403361</v>
      </c>
      <c r="BM17" s="66">
        <f>'amount-analyzed sorted'!BK17*0.001/'amount-analyzed sorted'!BK$2*1.5/'amount-analyzed sorted'!BK$3</f>
        <v>0.0610652797704447</v>
      </c>
      <c r="BN17" s="66">
        <f>'amount-analyzed sorted'!BL17*0.001/'amount-analyzed sorted'!BL$2*1.5/'amount-analyzed sorted'!BL$3</f>
        <v>0</v>
      </c>
      <c r="BO17" s="66">
        <f>'amount-analyzed sorted'!BM17*0.001/'amount-analyzed sorted'!BM$2*1.5/'amount-analyzed sorted'!BM$3</f>
        <v>0.000846099038118957</v>
      </c>
      <c r="BP17" s="66">
        <f>'amount-analyzed sorted'!BN17*0.001/'amount-analyzed sorted'!BN$2*1.5/'amount-analyzed sorted'!BN$3</f>
        <v>0.0196120024683739</v>
      </c>
      <c r="BQ17" s="66">
        <f>'amount-analyzed sorted'!BO17*0.001/'amount-analyzed sorted'!BO$2*1.5/'amount-analyzed sorted'!BO$3</f>
        <v>0.00318620391705067</v>
      </c>
      <c r="BR17" s="66">
        <f>'amount-analyzed sorted'!BP17*0.001/'amount-analyzed sorted'!BP$2*1.5/'amount-analyzed sorted'!BP$3</f>
        <v>0</v>
      </c>
      <c r="BS17" s="66">
        <f>'amount-analyzed sorted'!BQ17*0.001/'amount-analyzed sorted'!BQ$2*1.5/'amount-analyzed sorted'!BQ$3</f>
        <v>0.0147366220735786</v>
      </c>
      <c r="BT17" s="66">
        <f>'amount-analyzed sorted'!BR17*0.001/'amount-analyzed sorted'!BR$2*1.5/'amount-analyzed sorted'!BR$3</f>
        <v>0.0210383858267716</v>
      </c>
      <c r="BU17" s="66">
        <f>'amount-analyzed sorted'!BS17*0.001/'amount-analyzed sorted'!BS$2*1.5/'amount-analyzed sorted'!BS$3</f>
        <v>0</v>
      </c>
      <c r="BV17" s="66">
        <f>'amount-analyzed sorted'!BT17*0.001/'amount-analyzed sorted'!BT$2*1.5/'amount-analyzed sorted'!BT$3</f>
        <v>0</v>
      </c>
      <c r="BW17" s="66">
        <f>'amount-analyzed sorted'!BU17*0.001/'amount-analyzed sorted'!BU$2*1.5/'amount-analyzed sorted'!BU$3</f>
        <v>0.0486354861354861</v>
      </c>
      <c r="BX17" s="66">
        <f>'amount-analyzed sorted'!BV17*0.001/'amount-analyzed sorted'!BV$2*1.5/'amount-analyzed sorted'!BV$3</f>
        <v>0.0177331349206349</v>
      </c>
      <c r="BY17" s="66">
        <f>'amount-analyzed sorted'!BW17*0.001/'amount-analyzed sorted'!BW$2*1.5/'amount-analyzed sorted'!BW$3</f>
        <v>0</v>
      </c>
      <c r="BZ17" s="66">
        <f>'amount-analyzed sorted'!BX17*0.001/'amount-analyzed sorted'!BX$2*1.5/'amount-analyzed sorted'!BX$3</f>
        <v>0</v>
      </c>
      <c r="CA17" s="66">
        <f>'amount-analyzed sorted'!BY17*0.001/'amount-analyzed sorted'!BY$2*1.5/'amount-analyzed sorted'!BY$3</f>
        <v>0</v>
      </c>
      <c r="CB17" s="66">
        <f>'amount-analyzed sorted'!BZ17*0.001/'amount-analyzed sorted'!BZ$2*1.5/'amount-analyzed sorted'!BZ$3</f>
        <v>0</v>
      </c>
      <c r="CC17" s="66">
        <f>'amount-analyzed sorted'!CA17*0.001/'amount-analyzed sorted'!CA$2*1.5/'amount-analyzed sorted'!CA$3</f>
        <v>0</v>
      </c>
      <c r="CD17" s="66">
        <f>'amount-analyzed sorted'!CB17*0.001/'amount-analyzed sorted'!CB$2*1.5/'amount-analyzed sorted'!CB$3</f>
        <v>0</v>
      </c>
      <c r="CE17" s="66">
        <f>'amount-analyzed sorted'!CC17*0.001/'amount-analyzed sorted'!CC$2*1.5/'amount-analyzed sorted'!CC$3</f>
        <v>0.00107142857142853</v>
      </c>
      <c r="CF17" s="66">
        <f>'amount-analyzed sorted'!CD17*0.001/'amount-analyzed sorted'!CD$2*1.5/'amount-analyzed sorted'!CD$3</f>
        <v>0.00159487459105779</v>
      </c>
      <c r="CG17" s="66">
        <f>'amount-analyzed sorted'!CE17*0.001/'amount-analyzed sorted'!CE$2*1.5/'amount-analyzed sorted'!CE$3</f>
        <v>0.0164548423743254</v>
      </c>
      <c r="CH17" s="66">
        <f>'amount-analyzed sorted'!CF17*0.001/'amount-analyzed sorted'!CF$2*1.5/'amount-analyzed sorted'!CF$3</f>
        <v>0.0149749373433583</v>
      </c>
      <c r="CI17" s="66">
        <f>'amount-analyzed sorted'!CG17*0.001/'amount-analyzed sorted'!CG$2*1.5/'amount-analyzed sorted'!CG$3</f>
        <v>0.00668067226890756</v>
      </c>
      <c r="CJ17" s="66">
        <f>'amount-analyzed sorted'!CH17*0.001/'amount-analyzed sorted'!CH$2*1.5/'amount-analyzed sorted'!CH$3</f>
        <v>0.000375208449138392</v>
      </c>
      <c r="CK17" s="66">
        <f>'amount-analyzed sorted'!CI17*0.001/'amount-analyzed sorted'!CI$2*1.5/'amount-analyzed sorted'!CI$3</f>
        <v>0</v>
      </c>
      <c r="CL17" s="66">
        <f>'amount-analyzed sorted'!CJ17*0.001/'amount-analyzed sorted'!CJ$2*1.5/'amount-analyzed sorted'!CJ$3</f>
        <v>0.12586879811805</v>
      </c>
      <c r="CM17" s="66">
        <f>'amount-analyzed sorted'!CK17*0.001/'amount-analyzed sorted'!CK$2*1.5/'amount-analyzed sorted'!CK$3</f>
        <v>0</v>
      </c>
      <c r="CN17" s="66">
        <f>'amount-analyzed sorted'!CL17*0.001/'amount-analyzed sorted'!CL$2*1.5/'amount-analyzed sorted'!CL$3</f>
        <v>0.0170048701298701</v>
      </c>
      <c r="CO17" s="66">
        <f>'amount-analyzed sorted'!CM17*0.001/'amount-analyzed sorted'!CM$2*1.5/'amount-analyzed sorted'!CM$3</f>
        <v>0.00309367167919798</v>
      </c>
      <c r="CP17" s="66">
        <f>'amount-analyzed sorted'!CN17*0.001/'amount-analyzed sorted'!CN$2*1.5/'amount-analyzed sorted'!CN$3</f>
        <v>0</v>
      </c>
      <c r="CQ17" s="66">
        <f>'amount-analyzed sorted'!CO17*0.001/'amount-analyzed sorted'!CO$2*1.5/'amount-analyzed sorted'!CO$3</f>
        <v>0.0296277665995976</v>
      </c>
      <c r="CR17" s="66">
        <f>'amount-analyzed sorted'!CP17*0.001/'amount-analyzed sorted'!CP$2*1.5/'amount-analyzed sorted'!CP$3</f>
        <v>0</v>
      </c>
      <c r="CS17" s="66">
        <f>'amount-analyzed sorted'!CQ17*0.001/'amount-analyzed sorted'!CQ$2*1.5/'amount-analyzed sorted'!CQ$3</f>
        <v>0.0270274626095925</v>
      </c>
      <c r="CT17" s="66">
        <f>'amount-analyzed sorted'!CR17*0.001/'amount-analyzed sorted'!CR$2*1.5/'amount-analyzed sorted'!CR$3</f>
        <v>0</v>
      </c>
      <c r="CU17" s="66">
        <f>'amount-analyzed sorted'!CS17*0.001/'amount-analyzed sorted'!CS$2*1.5/'amount-analyzed sorted'!CS$3</f>
        <v>0.000552282768777587</v>
      </c>
      <c r="CV17" s="66">
        <f>'amount-analyzed sorted'!CT17*0.001/'amount-analyzed sorted'!CT$2*1.5/'amount-analyzed sorted'!CT$3</f>
        <v>0</v>
      </c>
      <c r="CW17" s="66">
        <f>'amount-analyzed sorted'!CU17*0.001/'amount-analyzed sorted'!CU$2*1.5/'amount-analyzed sorted'!CU$3</f>
        <v>0.0274000655307995</v>
      </c>
      <c r="CX17" s="66">
        <f>'amount-analyzed sorted'!CV17*0.001/'amount-analyzed sorted'!CV$2*1.5/'amount-analyzed sorted'!CV$3</f>
        <v>0</v>
      </c>
      <c r="CY17" s="66">
        <f>'amount-analyzed sorted'!CW17*0.001/'amount-analyzed sorted'!CW$2*1.5/'amount-analyzed sorted'!CW$3</f>
        <v>0</v>
      </c>
      <c r="CZ17" s="66">
        <f>'amount-analyzed sorted'!CX17*0.001/'amount-analyzed sorted'!CX$2*1.5/'amount-analyzed sorted'!CX$3</f>
        <v>0.00492658423493043</v>
      </c>
    </row>
    <row r="18" spans="1:104">
      <c r="A18">
        <f>'imported data from Web Calc'!A17</f>
        <v>984.6</v>
      </c>
      <c r="B18" t="str">
        <f>'imported data from Web Calc'!B17</f>
        <v>C53H90O15</v>
      </c>
      <c r="C18" s="61" t="str">
        <f>'imported data from Web Calc'!C17</f>
        <v>DGDG(38:5)</v>
      </c>
      <c r="D18" s="96"/>
      <c r="E18" s="96"/>
      <c r="F18" s="96"/>
      <c r="G18" s="66">
        <f>'amount-analyzed sorted'!G18*0.001/'amount-analyzed sorted'!G$2*1.5/'amount-analyzed sorted'!G$3</f>
        <v>0.0142624036904353</v>
      </c>
      <c r="H18" s="66">
        <f>'amount-analyzed sorted'!H18*0.001/'amount-analyzed sorted'!H$2*1.5/'amount-analyzed sorted'!H$3</f>
        <v>0</v>
      </c>
      <c r="I18" s="66">
        <f>'amount-analyzed sorted'!I18*0.001/'amount-analyzed sorted'!I$2*1.5/'amount-analyzed sorted'!I$3</f>
        <v>0.00644108553761594</v>
      </c>
      <c r="J18" s="66">
        <f>'amount-analyzed sorted'!J18*0.001/'amount-analyzed sorted'!J$2*1.5/'amount-analyzed sorted'!J$3</f>
        <v>0.00690116307601708</v>
      </c>
      <c r="K18" s="66">
        <f>'amount-analyzed sorted'!K18*0.001/'amount-analyzed sorted'!K$2*1.5/'amount-analyzed sorted'!K$3</f>
        <v>0</v>
      </c>
      <c r="L18" s="66">
        <f>'amount-analyzed sorted'!L18*0.001/'amount-analyzed sorted'!L$2*1.5/'amount-analyzed sorted'!L$3</f>
        <v>0</v>
      </c>
      <c r="M18" s="66">
        <f>'amount-analyzed sorted'!M18*0.001/'amount-analyzed sorted'!M$2*1.5/'amount-analyzed sorted'!M$3</f>
        <v>0</v>
      </c>
      <c r="N18" s="66">
        <f>'amount-analyzed sorted'!N18*0.001/'amount-analyzed sorted'!N$2*1.5/'amount-analyzed sorted'!N$3</f>
        <v>0</v>
      </c>
      <c r="O18" s="66">
        <f>'amount-analyzed sorted'!O18*0.001/'amount-analyzed sorted'!O$2*1.5/'amount-analyzed sorted'!O$3</f>
        <v>0</v>
      </c>
      <c r="P18" s="66">
        <f>'amount-analyzed sorted'!P18*0.001/'amount-analyzed sorted'!P$2*1.5/'amount-analyzed sorted'!P$3</f>
        <v>0.00690116307601708</v>
      </c>
      <c r="Q18" s="66">
        <f t="shared" si="0"/>
        <v>0.00345058153800854</v>
      </c>
      <c r="R18" s="115">
        <f t="shared" si="1"/>
        <v>0.00495637318152583</v>
      </c>
      <c r="S18" s="66">
        <f t="shared" si="2"/>
        <v>1.43638778766154</v>
      </c>
      <c r="T18" s="66">
        <f>'amount-analyzed sorted'!R18*0.001/'amount-analyzed sorted'!R$2*1.5/'amount-analyzed sorted'!R$3</f>
        <v>0.033953722334004</v>
      </c>
      <c r="U18" s="66">
        <f>'amount-analyzed sorted'!S18*0.001/'amount-analyzed sorted'!S$2*1.5/'amount-analyzed sorted'!S$3</f>
        <v>0</v>
      </c>
      <c r="V18" s="66">
        <f>'amount-analyzed sorted'!T18*0.001/'amount-analyzed sorted'!T$2*1.5/'amount-analyzed sorted'!T$3</f>
        <v>0.0281132861307788</v>
      </c>
      <c r="W18" s="66">
        <f>'amount-analyzed sorted'!U18*0.001/'amount-analyzed sorted'!U$2*1.5/'amount-analyzed sorted'!U$3</f>
        <v>0</v>
      </c>
      <c r="X18" s="66">
        <f>'amount-analyzed sorted'!V18*0.001/'amount-analyzed sorted'!V$2*1.5/'amount-analyzed sorted'!V$3</f>
        <v>0</v>
      </c>
      <c r="Y18" s="66">
        <f>'amount-analyzed sorted'!W18*0.001/'amount-analyzed sorted'!W$2*1.5/'amount-analyzed sorted'!W$3</f>
        <v>0.00710732054015636</v>
      </c>
      <c r="Z18" s="66">
        <f>'amount-analyzed sorted'!X18*0.001/'amount-analyzed sorted'!X$2*1.5/'amount-analyzed sorted'!X$3</f>
        <v>0.00332446808510638</v>
      </c>
      <c r="AA18" s="66">
        <f>'amount-analyzed sorted'!Y18*0.001/'amount-analyzed sorted'!Y$2*1.5/'amount-analyzed sorted'!Y$3</f>
        <v>0</v>
      </c>
      <c r="AB18" s="66">
        <f>'amount-analyzed sorted'!Z18*0.001/'amount-analyzed sorted'!Z$2*1.5/'amount-analyzed sorted'!Z$3</f>
        <v>0</v>
      </c>
      <c r="AC18" s="66">
        <f>'amount-analyzed sorted'!AA18*0.001/'amount-analyzed sorted'!AA$2*1.5/'amount-analyzed sorted'!AA$3</f>
        <v>0.00442373481184381</v>
      </c>
      <c r="AD18" s="66">
        <f>'amount-analyzed sorted'!AB18*0.001/'amount-analyzed sorted'!AB$2*1.5/'amount-analyzed sorted'!AB$3</f>
        <v>0</v>
      </c>
      <c r="AE18" s="66">
        <f>'amount-analyzed sorted'!AC18*0.001/'amount-analyzed sorted'!AC$2*1.5/'amount-analyzed sorted'!AC$3</f>
        <v>0</v>
      </c>
      <c r="AF18" s="66">
        <f>'amount-analyzed sorted'!AD18*0.001/'amount-analyzed sorted'!AD$2*1.5/'amount-analyzed sorted'!AD$3</f>
        <v>0</v>
      </c>
      <c r="AG18" s="66">
        <f>'amount-analyzed sorted'!AE18*0.001/'amount-analyzed sorted'!AE$2*1.5/'amount-analyzed sorted'!AE$3</f>
        <v>0</v>
      </c>
      <c r="AH18" s="66">
        <f>'amount-analyzed sorted'!AF18*0.001/'amount-analyzed sorted'!AF$2*1.5/'amount-analyzed sorted'!AF$3</f>
        <v>0.00513698630136986</v>
      </c>
      <c r="AI18" s="66">
        <f>'amount-analyzed sorted'!AG18*0.001/'amount-analyzed sorted'!AG$2*1.5/'amount-analyzed sorted'!AG$3</f>
        <v>0</v>
      </c>
      <c r="AJ18" s="66">
        <f>'amount-analyzed sorted'!AH18*0.001/'amount-analyzed sorted'!AH$2*1.5/'amount-analyzed sorted'!AH$3</f>
        <v>0</v>
      </c>
      <c r="AK18" s="66">
        <f>'amount-analyzed sorted'!AI18*0.001/'amount-analyzed sorted'!AI$2*1.5/'amount-analyzed sorted'!AI$3</f>
        <v>0</v>
      </c>
      <c r="AL18" s="66">
        <f>'amount-analyzed sorted'!AJ18*0.001/'amount-analyzed sorted'!AJ$2*1.5/'amount-analyzed sorted'!AJ$3</f>
        <v>0</v>
      </c>
      <c r="AM18" s="66">
        <f>'amount-analyzed sorted'!AK18*0.001/'amount-analyzed sorted'!AK$2*1.5/'amount-analyzed sorted'!AK$3</f>
        <v>0.00303951367781155</v>
      </c>
      <c r="AN18" s="66">
        <f>'amount-analyzed sorted'!AL18*0.001/'amount-analyzed sorted'!AL$2*1.5/'amount-analyzed sorted'!AL$3</f>
        <v>0.015185601799775</v>
      </c>
      <c r="AO18" s="66">
        <f>'amount-analyzed sorted'!AM18*0.001/'amount-analyzed sorted'!AM$2*1.5/'amount-analyzed sorted'!AM$3</f>
        <v>0.00175070028011205</v>
      </c>
      <c r="AP18" s="66">
        <f>'amount-analyzed sorted'!AN18*0.001/'amount-analyzed sorted'!AN$2*1.5/'amount-analyzed sorted'!AN$3</f>
        <v>0.0084554678692221</v>
      </c>
      <c r="AQ18" s="66">
        <f>'amount-analyzed sorted'!AO18*0.001/'amount-analyzed sorted'!AO$2*1.5/'amount-analyzed sorted'!AO$3</f>
        <v>0.0226039783001808</v>
      </c>
      <c r="AR18" s="66">
        <f>'amount-analyzed sorted'!AP18*0.001/'amount-analyzed sorted'!AP$2*1.5/'amount-analyzed sorted'!AP$3</f>
        <v>0.0140607424071991</v>
      </c>
      <c r="AS18" s="66">
        <f>'amount-analyzed sorted'!AQ18*0.001/'amount-analyzed sorted'!AQ$2*1.5/'amount-analyzed sorted'!AQ$3</f>
        <v>0</v>
      </c>
      <c r="AT18" s="66">
        <f>'amount-analyzed sorted'!AR18*0.001/'amount-analyzed sorted'!AR$2*1.5/'amount-analyzed sorted'!AR$3</f>
        <v>0.00947235475722706</v>
      </c>
      <c r="AU18" s="66">
        <f>'amount-analyzed sorted'!AS18*0.001/'amount-analyzed sorted'!AS$2*1.5/'amount-analyzed sorted'!AS$3</f>
        <v>0.0140361821584529</v>
      </c>
      <c r="AV18" s="66">
        <f>'amount-analyzed sorted'!AT18*0.001/'amount-analyzed sorted'!AT$2*1.5/'amount-analyzed sorted'!AT$3</f>
        <v>0.00416898276820456</v>
      </c>
      <c r="AW18" s="66">
        <f>'amount-analyzed sorted'!AU18*0.001/'amount-analyzed sorted'!AU$2*1.5/'amount-analyzed sorted'!AU$3</f>
        <v>0.00320786997433704</v>
      </c>
      <c r="AX18" s="66">
        <f>'amount-analyzed sorted'!AV18*0.001/'amount-analyzed sorted'!AV$2*1.5/'amount-analyzed sorted'!AV$3</f>
        <v>0.0221938775510204</v>
      </c>
      <c r="AY18" s="66">
        <f>'amount-analyzed sorted'!AW18*0.001/'amount-analyzed sorted'!AW$2*1.5/'amount-analyzed sorted'!AW$3</f>
        <v>0.0130890052356021</v>
      </c>
      <c r="AZ18" s="66">
        <f>'amount-analyzed sorted'!AX18*0.001/'amount-analyzed sorted'!AX$2*1.5/'amount-analyzed sorted'!AX$3</f>
        <v>0</v>
      </c>
      <c r="BA18" s="66">
        <f>'amount-analyzed sorted'!AY18*0.001/'amount-analyzed sorted'!AY$2*1.5/'amount-analyzed sorted'!AY$3</f>
        <v>0</v>
      </c>
      <c r="BB18" s="66">
        <f>'amount-analyzed sorted'!AZ18*0.001/'amount-analyzed sorted'!AZ$2*1.5/'amount-analyzed sorted'!AZ$3</f>
        <v>0.0297619047619048</v>
      </c>
      <c r="BC18" s="66">
        <f>'amount-analyzed sorted'!BA18*0.001/'amount-analyzed sorted'!BA$2*1.5/'amount-analyzed sorted'!BA$3</f>
        <v>0.00987293956043956</v>
      </c>
      <c r="BD18" s="66">
        <f>'amount-analyzed sorted'!BB18*0.001/'amount-analyzed sorted'!BB$2*1.5/'amount-analyzed sorted'!BB$3</f>
        <v>0.0145278450363196</v>
      </c>
      <c r="BE18" s="66">
        <f>'amount-analyzed sorted'!BC18*0.001/'amount-analyzed sorted'!BC$2*1.5/'amount-analyzed sorted'!BC$3</f>
        <v>0.0152943121693122</v>
      </c>
      <c r="BF18" s="66">
        <f>'amount-analyzed sorted'!BD18*0.001/'amount-analyzed sorted'!BD$2*1.5/'amount-analyzed sorted'!BD$3</f>
        <v>0.00678900592495063</v>
      </c>
      <c r="BG18" s="66">
        <f>'amount-analyzed sorted'!BE18*0.001/'amount-analyzed sorted'!BE$2*1.5/'amount-analyzed sorted'!BE$3</f>
        <v>0</v>
      </c>
      <c r="BH18" s="66">
        <f>'amount-analyzed sorted'!BF18*0.001/'amount-analyzed sorted'!BF$2*1.5/'amount-analyzed sorted'!BF$3</f>
        <v>0</v>
      </c>
      <c r="BI18" s="66">
        <f>'amount-analyzed sorted'!BG18*0.001/'amount-analyzed sorted'!BG$2*1.5/'amount-analyzed sorted'!BG$3</f>
        <v>0</v>
      </c>
      <c r="BJ18" s="66">
        <f>'amount-analyzed sorted'!BH18*0.001/'amount-analyzed sorted'!BH$2*1.5/'amount-analyzed sorted'!BH$3</f>
        <v>0</v>
      </c>
      <c r="BK18" s="66">
        <f>'amount-analyzed sorted'!BI18*0.001/'amount-analyzed sorted'!BI$2*1.5/'amount-analyzed sorted'!BI$3</f>
        <v>0</v>
      </c>
      <c r="BL18" s="66">
        <f>'amount-analyzed sorted'!BJ18*0.001/'amount-analyzed sorted'!BJ$2*1.5/'amount-analyzed sorted'!BJ$3</f>
        <v>0</v>
      </c>
      <c r="BM18" s="66">
        <f>'amount-analyzed sorted'!BK18*0.001/'amount-analyzed sorted'!BK$2*1.5/'amount-analyzed sorted'!BK$3</f>
        <v>0</v>
      </c>
      <c r="BN18" s="66">
        <f>'amount-analyzed sorted'!BL18*0.001/'amount-analyzed sorted'!BL$2*1.5/'amount-analyzed sorted'!BL$3</f>
        <v>0</v>
      </c>
      <c r="BO18" s="66">
        <f>'amount-analyzed sorted'!BM18*0.001/'amount-analyzed sorted'!BM$2*1.5/'amount-analyzed sorted'!BM$3</f>
        <v>0.0022265764161026</v>
      </c>
      <c r="BP18" s="66">
        <f>'amount-analyzed sorted'!BN18*0.001/'amount-analyzed sorted'!BN$2*1.5/'amount-analyzed sorted'!BN$3</f>
        <v>0</v>
      </c>
      <c r="BQ18" s="66">
        <f>'amount-analyzed sorted'!BO18*0.001/'amount-analyzed sorted'!BO$2*1.5/'amount-analyzed sorted'!BO$3</f>
        <v>0</v>
      </c>
      <c r="BR18" s="66">
        <f>'amount-analyzed sorted'!BP18*0.001/'amount-analyzed sorted'!BP$2*1.5/'amount-analyzed sorted'!BP$3</f>
        <v>0</v>
      </c>
      <c r="BS18" s="66">
        <f>'amount-analyzed sorted'!BQ18*0.001/'amount-analyzed sorted'!BQ$2*1.5/'amount-analyzed sorted'!BQ$3</f>
        <v>0</v>
      </c>
      <c r="BT18" s="66">
        <f>'amount-analyzed sorted'!BR18*0.001/'amount-analyzed sorted'!BR$2*1.5/'amount-analyzed sorted'!BR$3</f>
        <v>0</v>
      </c>
      <c r="BU18" s="66">
        <f>'amount-analyzed sorted'!BS18*0.001/'amount-analyzed sorted'!BS$2*1.5/'amount-analyzed sorted'!BS$3</f>
        <v>0</v>
      </c>
      <c r="BV18" s="66">
        <f>'amount-analyzed sorted'!BT18*0.001/'amount-analyzed sorted'!BT$2*1.5/'amount-analyzed sorted'!BT$3</f>
        <v>0</v>
      </c>
      <c r="BW18" s="66">
        <f>'amount-analyzed sorted'!BU18*0.001/'amount-analyzed sorted'!BU$2*1.5/'amount-analyzed sorted'!BU$3</f>
        <v>0</v>
      </c>
      <c r="BX18" s="66">
        <f>'amount-analyzed sorted'!BV18*0.001/'amount-analyzed sorted'!BV$2*1.5/'amount-analyzed sorted'!BV$3</f>
        <v>0.00330687830687831</v>
      </c>
      <c r="BY18" s="66">
        <f>'amount-analyzed sorted'!BW18*0.001/'amount-analyzed sorted'!BW$2*1.5/'amount-analyzed sorted'!BW$3</f>
        <v>0</v>
      </c>
      <c r="BZ18" s="66">
        <f>'amount-analyzed sorted'!BX18*0.001/'amount-analyzed sorted'!BX$2*1.5/'amount-analyzed sorted'!BX$3</f>
        <v>0</v>
      </c>
      <c r="CA18" s="66">
        <f>'amount-analyzed sorted'!BY18*0.001/'amount-analyzed sorted'!BY$2*1.5/'amount-analyzed sorted'!BY$3</f>
        <v>0.00255345226746561</v>
      </c>
      <c r="CB18" s="66">
        <f>'amount-analyzed sorted'!BZ18*0.001/'amount-analyzed sorted'!BZ$2*1.5/'amount-analyzed sorted'!BZ$3</f>
        <v>0.0258574964639321</v>
      </c>
      <c r="CC18" s="66">
        <f>'amount-analyzed sorted'!CA18*0.001/'amount-analyzed sorted'!CA$2*1.5/'amount-analyzed sorted'!CA$3</f>
        <v>0</v>
      </c>
      <c r="CD18" s="66">
        <f>'amount-analyzed sorted'!CB18*0.001/'amount-analyzed sorted'!CB$2*1.5/'amount-analyzed sorted'!CB$3</f>
        <v>0.0099059594251902</v>
      </c>
      <c r="CE18" s="66">
        <f>'amount-analyzed sorted'!CC18*0.001/'amount-analyzed sorted'!CC$2*1.5/'amount-analyzed sorted'!CC$3</f>
        <v>0</v>
      </c>
      <c r="CF18" s="66">
        <f>'amount-analyzed sorted'!CD18*0.001/'amount-analyzed sorted'!CD$2*1.5/'amount-analyzed sorted'!CD$3</f>
        <v>0</v>
      </c>
      <c r="CG18" s="66">
        <f>'amount-analyzed sorted'!CE18*0.001/'amount-analyzed sorted'!CE$2*1.5/'amount-analyzed sorted'!CE$3</f>
        <v>0.0106503834138029</v>
      </c>
      <c r="CH18" s="66">
        <f>'amount-analyzed sorted'!CF18*0.001/'amount-analyzed sorted'!CF$2*1.5/'amount-analyzed sorted'!CF$3</f>
        <v>0</v>
      </c>
      <c r="CI18" s="66">
        <f>'amount-analyzed sorted'!CG18*0.001/'amount-analyzed sorted'!CG$2*1.5/'amount-analyzed sorted'!CG$3</f>
        <v>0.00840336134453782</v>
      </c>
      <c r="CJ18" s="66">
        <f>'amount-analyzed sorted'!CH18*0.001/'amount-analyzed sorted'!CH$2*1.5/'amount-analyzed sorted'!CH$3</f>
        <v>0.0100055586436909</v>
      </c>
      <c r="CK18" s="66">
        <f>'amount-analyzed sorted'!CI18*0.001/'amount-analyzed sorted'!CI$2*1.5/'amount-analyzed sorted'!CI$3</f>
        <v>0</v>
      </c>
      <c r="CL18" s="66">
        <f>'amount-analyzed sorted'!CJ18*0.001/'amount-analyzed sorted'!CJ$2*1.5/'amount-analyzed sorted'!CJ$3</f>
        <v>0.0108265611633875</v>
      </c>
      <c r="CM18" s="66">
        <f>'amount-analyzed sorted'!CK18*0.001/'amount-analyzed sorted'!CK$2*1.5/'amount-analyzed sorted'!CK$3</f>
        <v>0</v>
      </c>
      <c r="CN18" s="66">
        <f>'amount-analyzed sorted'!CL18*0.001/'amount-analyzed sorted'!CL$2*1.5/'amount-analyzed sorted'!CL$3</f>
        <v>0.00892857142857143</v>
      </c>
      <c r="CO18" s="66">
        <f>'amount-analyzed sorted'!CM18*0.001/'amount-analyzed sorted'!CM$2*1.5/'amount-analyzed sorted'!CM$3</f>
        <v>0</v>
      </c>
      <c r="CP18" s="66">
        <f>'amount-analyzed sorted'!CN18*0.001/'amount-analyzed sorted'!CN$2*1.5/'amount-analyzed sorted'!CN$3</f>
        <v>0.00249169435215947</v>
      </c>
      <c r="CQ18" s="66">
        <f>'amount-analyzed sorted'!CO18*0.001/'amount-analyzed sorted'!CO$2*1.5/'amount-analyzed sorted'!CO$3</f>
        <v>0</v>
      </c>
      <c r="CR18" s="66">
        <f>'amount-analyzed sorted'!CP18*0.001/'amount-analyzed sorted'!CP$2*1.5/'amount-analyzed sorted'!CP$3</f>
        <v>0</v>
      </c>
      <c r="CS18" s="66">
        <f>'amount-analyzed sorted'!CQ18*0.001/'amount-analyzed sorted'!CQ$2*1.5/'amount-analyzed sorted'!CQ$3</f>
        <v>0</v>
      </c>
      <c r="CT18" s="66">
        <f>'amount-analyzed sorted'!CR18*0.001/'amount-analyzed sorted'!CR$2*1.5/'amount-analyzed sorted'!CR$3</f>
        <v>0</v>
      </c>
      <c r="CU18" s="66">
        <f>'amount-analyzed sorted'!CS18*0.001/'amount-analyzed sorted'!CS$2*1.5/'amount-analyzed sorted'!CS$3</f>
        <v>0</v>
      </c>
      <c r="CV18" s="66">
        <f>'amount-analyzed sorted'!CT18*0.001/'amount-analyzed sorted'!CT$2*1.5/'amount-analyzed sorted'!CT$3</f>
        <v>0</v>
      </c>
      <c r="CW18" s="66">
        <f>'amount-analyzed sorted'!CU18*0.001/'amount-analyzed sorted'!CU$2*1.5/'amount-analyzed sorted'!CU$3</f>
        <v>0.00942005242463958</v>
      </c>
      <c r="CX18" s="66">
        <f>'amount-analyzed sorted'!CV18*0.001/'amount-analyzed sorted'!CV$2*1.5/'amount-analyzed sorted'!CV$3</f>
        <v>0</v>
      </c>
      <c r="CY18" s="66">
        <f>'amount-analyzed sorted'!CW18*0.001/'amount-analyzed sorted'!CW$2*1.5/'amount-analyzed sorted'!CW$3</f>
        <v>0.00868725868725869</v>
      </c>
      <c r="CZ18" s="66">
        <f>'amount-analyzed sorted'!CX18*0.001/'amount-analyzed sorted'!CX$2*1.5/'amount-analyzed sorted'!CX$3</f>
        <v>0.00165599470081696</v>
      </c>
    </row>
    <row r="19" spans="1:104">
      <c r="A19">
        <f>'imported data from Web Calc'!A18</f>
        <v>986.6</v>
      </c>
      <c r="B19" t="str">
        <f>'imported data from Web Calc'!B18</f>
        <v>C53H92O15</v>
      </c>
      <c r="C19" s="61" t="str">
        <f>'imported data from Web Calc'!C18</f>
        <v>DGDG(38:4)</v>
      </c>
      <c r="D19" s="96"/>
      <c r="E19" s="96"/>
      <c r="F19" s="96"/>
      <c r="G19" s="66">
        <f>'amount-analyzed sorted'!G19*0.001/'amount-analyzed sorted'!G$2*1.5/'amount-analyzed sorted'!G$3</f>
        <v>0.00230038769200569</v>
      </c>
      <c r="H19" s="66">
        <f>'amount-analyzed sorted'!H19*0.001/'amount-analyzed sorted'!H$2*1.5/'amount-analyzed sorted'!H$3</f>
        <v>0.00874147322962163</v>
      </c>
      <c r="I19" s="66">
        <f>'amount-analyzed sorted'!I19*0.001/'amount-analyzed sorted'!I$2*1.5/'amount-analyzed sorted'!I$3</f>
        <v>0.00782131815281935</v>
      </c>
      <c r="J19" s="66">
        <f>'amount-analyzed sorted'!J19*0.001/'amount-analyzed sorted'!J$2*1.5/'amount-analyzed sorted'!J$3</f>
        <v>0.0128821710752319</v>
      </c>
      <c r="K19" s="66">
        <f>'amount-analyzed sorted'!K19*0.001/'amount-analyzed sorted'!K$2*1.5/'amount-analyzed sorted'!K$3</f>
        <v>0.00368062030720911</v>
      </c>
      <c r="L19" s="66">
        <f>'amount-analyzed sorted'!L19*0.001/'amount-analyzed sorted'!L$2*1.5/'amount-analyzed sorted'!L$3</f>
        <v>0.0202434116896501</v>
      </c>
      <c r="M19" s="66">
        <f>'amount-analyzed sorted'!M19*0.001/'amount-analyzed sorted'!M$2*1.5/'amount-analyzed sorted'!M$3</f>
        <v>0.00828139569122049</v>
      </c>
      <c r="N19" s="66">
        <f>'amount-analyzed sorted'!N19*0.001/'amount-analyzed sorted'!N$2*1.5/'amount-analyzed sorted'!N$3</f>
        <v>0.0138023261520342</v>
      </c>
      <c r="O19" s="66">
        <f>'amount-analyzed sorted'!O19*0.001/'amount-analyzed sorted'!O$2*1.5/'amount-analyzed sorted'!O$3</f>
        <v>0.00828139569122049</v>
      </c>
      <c r="P19" s="66">
        <f>'amount-analyzed sorted'!P19*0.001/'amount-analyzed sorted'!P$2*1.5/'amount-analyzed sorted'!P$3</f>
        <v>0.00414069784561025</v>
      </c>
      <c r="Q19" s="66">
        <f t="shared" si="0"/>
        <v>0.00901751975266231</v>
      </c>
      <c r="R19" s="115">
        <f t="shared" si="1"/>
        <v>0.00541425238347555</v>
      </c>
      <c r="S19" s="66">
        <f t="shared" si="2"/>
        <v>0.600414807173231</v>
      </c>
      <c r="T19" s="66">
        <f>'amount-analyzed sorted'!R19*0.001/'amount-analyzed sorted'!R$2*1.5/'amount-analyzed sorted'!R$3</f>
        <v>0.0613053319919517</v>
      </c>
      <c r="U19" s="66">
        <f>'amount-analyzed sorted'!S19*0.001/'amount-analyzed sorted'!S$2*1.5/'amount-analyzed sorted'!S$3</f>
        <v>0.0397643593519882</v>
      </c>
      <c r="V19" s="66">
        <f>'amount-analyzed sorted'!T19*0.001/'amount-analyzed sorted'!T$2*1.5/'amount-analyzed sorted'!T$3</f>
        <v>0.0426905456059975</v>
      </c>
      <c r="W19" s="66">
        <f>'amount-analyzed sorted'!U19*0.001/'amount-analyzed sorted'!U$2*1.5/'amount-analyzed sorted'!U$3</f>
        <v>0.0395408163265306</v>
      </c>
      <c r="X19" s="66">
        <f>'amount-analyzed sorted'!V19*0.001/'amount-analyzed sorted'!V$2*1.5/'amount-analyzed sorted'!V$3</f>
        <v>0.0662442396313364</v>
      </c>
      <c r="Y19" s="66">
        <f>'amount-analyzed sorted'!W19*0.001/'amount-analyzed sorted'!W$2*1.5/'amount-analyzed sorted'!W$3</f>
        <v>0.0124378109452736</v>
      </c>
      <c r="Z19" s="66">
        <f>'amount-analyzed sorted'!X19*0.001/'amount-analyzed sorted'!X$2*1.5/'amount-analyzed sorted'!X$3</f>
        <v>0.043218085106383</v>
      </c>
      <c r="AA19" s="66">
        <f>'amount-analyzed sorted'!Y19*0.001/'amount-analyzed sorted'!Y$2*1.5/'amount-analyzed sorted'!Y$3</f>
        <v>0.00744047619047619</v>
      </c>
      <c r="AB19" s="66">
        <f>'amount-analyzed sorted'!Z19*0.001/'amount-analyzed sorted'!Z$2*1.5/'amount-analyzed sorted'!Z$3</f>
        <v>0</v>
      </c>
      <c r="AC19" s="66">
        <f>'amount-analyzed sorted'!AA19*0.001/'amount-analyzed sorted'!AA$2*1.5/'amount-analyzed sorted'!AA$3</f>
        <v>0.0300813967205379</v>
      </c>
      <c r="AD19" s="66">
        <f>'amount-analyzed sorted'!AB19*0.001/'amount-analyzed sorted'!AB$2*1.5/'amount-analyzed sorted'!AB$3</f>
        <v>0.00324347700735188</v>
      </c>
      <c r="AE19" s="66">
        <f>'amount-analyzed sorted'!AC19*0.001/'amount-analyzed sorted'!AC$2*1.5/'amount-analyzed sorted'!AC$3</f>
        <v>0</v>
      </c>
      <c r="AF19" s="66">
        <f>'amount-analyzed sorted'!AD19*0.001/'amount-analyzed sorted'!AD$2*1.5/'amount-analyzed sorted'!AD$3</f>
        <v>0</v>
      </c>
      <c r="AG19" s="66">
        <f>'amount-analyzed sorted'!AE19*0.001/'amount-analyzed sorted'!AE$2*1.5/'amount-analyzed sorted'!AE$3</f>
        <v>0.00433192144782441</v>
      </c>
      <c r="AH19" s="66">
        <f>'amount-analyzed sorted'!AF19*0.001/'amount-analyzed sorted'!AF$2*1.5/'amount-analyzed sorted'!AF$3</f>
        <v>0.0150440313111546</v>
      </c>
      <c r="AI19" s="66">
        <f>'amount-analyzed sorted'!AG19*0.001/'amount-analyzed sorted'!AG$2*1.5/'amount-analyzed sorted'!AG$3</f>
        <v>0</v>
      </c>
      <c r="AJ19" s="66">
        <f>'amount-analyzed sorted'!AH19*0.001/'amount-analyzed sorted'!AH$2*1.5/'amount-analyzed sorted'!AH$3</f>
        <v>0.00700280112044818</v>
      </c>
      <c r="AK19" s="66">
        <f>'amount-analyzed sorted'!AI19*0.001/'amount-analyzed sorted'!AI$2*1.5/'amount-analyzed sorted'!AI$3</f>
        <v>0.0304837420042644</v>
      </c>
      <c r="AL19" s="66">
        <f>'amount-analyzed sorted'!AJ19*0.001/'amount-analyzed sorted'!AJ$2*1.5/'amount-analyzed sorted'!AJ$3</f>
        <v>0.00700280112044818</v>
      </c>
      <c r="AM19" s="66">
        <f>'amount-analyzed sorted'!AK19*0.001/'amount-analyzed sorted'!AK$2*1.5/'amount-analyzed sorted'!AK$3</f>
        <v>0.00759878419452888</v>
      </c>
      <c r="AN19" s="66">
        <f>'amount-analyzed sorted'!AL19*0.001/'amount-analyzed sorted'!AL$2*1.5/'amount-analyzed sorted'!AL$3</f>
        <v>0.00548368953880765</v>
      </c>
      <c r="AO19" s="66">
        <f>'amount-analyzed sorted'!AM19*0.001/'amount-analyzed sorted'!AM$2*1.5/'amount-analyzed sorted'!AM$3</f>
        <v>0.00560224089635854</v>
      </c>
      <c r="AP19" s="66">
        <f>'amount-analyzed sorted'!AN19*0.001/'amount-analyzed sorted'!AN$2*1.5/'amount-analyzed sorted'!AN$3</f>
        <v>0.0144950877758093</v>
      </c>
      <c r="AQ19" s="66">
        <f>'amount-analyzed sorted'!AO19*0.001/'amount-analyzed sorted'!AO$2*1.5/'amount-analyzed sorted'!AO$3</f>
        <v>0.0262206148282098</v>
      </c>
      <c r="AR19" s="66">
        <f>'amount-analyzed sorted'!AP19*0.001/'amount-analyzed sorted'!AP$2*1.5/'amount-analyzed sorted'!AP$3</f>
        <v>0.0365579302587177</v>
      </c>
      <c r="AS19" s="66">
        <f>'amount-analyzed sorted'!AQ19*0.001/'amount-analyzed sorted'!AQ$2*1.5/'amount-analyzed sorted'!AQ$3</f>
        <v>0.0111051883439943</v>
      </c>
      <c r="AT19" s="66">
        <f>'amount-analyzed sorted'!AR19*0.001/'amount-analyzed sorted'!AR$2*1.5/'amount-analyzed sorted'!AR$3</f>
        <v>0.00157872579287118</v>
      </c>
      <c r="AU19" s="66">
        <f>'amount-analyzed sorted'!AS19*0.001/'amount-analyzed sorted'!AS$2*1.5/'amount-analyzed sorted'!AS$3</f>
        <v>0.0425764192139738</v>
      </c>
      <c r="AV19" s="66">
        <f>'amount-analyzed sorted'!AT19*0.001/'amount-analyzed sorted'!AT$2*1.5/'amount-analyzed sorted'!AT$3</f>
        <v>0.00990133407448583</v>
      </c>
      <c r="AW19" s="66">
        <f>'amount-analyzed sorted'!AU19*0.001/'amount-analyzed sorted'!AU$2*1.5/'amount-analyzed sorted'!AU$3</f>
        <v>0.0228560735671514</v>
      </c>
      <c r="AX19" s="66">
        <f>'amount-analyzed sorted'!AV19*0.001/'amount-analyzed sorted'!AV$2*1.5/'amount-analyzed sorted'!AV$3</f>
        <v>0.0221938775510204</v>
      </c>
      <c r="AY19" s="66">
        <f>'amount-analyzed sorted'!AW19*0.001/'amount-analyzed sorted'!AW$2*1.5/'amount-analyzed sorted'!AW$3</f>
        <v>0.0056095736724009</v>
      </c>
      <c r="AZ19" s="66">
        <f>'amount-analyzed sorted'!AX19*0.001/'amount-analyzed sorted'!AX$2*1.5/'amount-analyzed sorted'!AX$3</f>
        <v>0.00679637526652452</v>
      </c>
      <c r="BA19" s="66">
        <f>'amount-analyzed sorted'!AY19*0.001/'amount-analyzed sorted'!AY$2*1.5/'amount-analyzed sorted'!AY$3</f>
        <v>0.00198412698412698</v>
      </c>
      <c r="BB19" s="66">
        <f>'amount-analyzed sorted'!AZ19*0.001/'amount-analyzed sorted'!AZ$2*1.5/'amount-analyzed sorted'!AZ$3</f>
        <v>0.0130208333333333</v>
      </c>
      <c r="BC19" s="66">
        <f>'amount-analyzed sorted'!BA19*0.001/'amount-analyzed sorted'!BA$2*1.5/'amount-analyzed sorted'!BA$3</f>
        <v>0.040779532967033</v>
      </c>
      <c r="BD19" s="66">
        <f>'amount-analyzed sorted'!BB19*0.001/'amount-analyzed sorted'!BB$2*1.5/'amount-analyzed sorted'!BB$3</f>
        <v>0.0549334140435835</v>
      </c>
      <c r="BE19" s="66">
        <f>'amount-analyzed sorted'!BC19*0.001/'amount-analyzed sorted'!BC$2*1.5/'amount-analyzed sorted'!BC$3</f>
        <v>0.0545634920634921</v>
      </c>
      <c r="BF19" s="66">
        <f>'amount-analyzed sorted'!BD19*0.001/'amount-analyzed sorted'!BD$2*1.5/'amount-analyzed sorted'!BD$3</f>
        <v>0.0345622119815668</v>
      </c>
      <c r="BG19" s="66">
        <f>'amount-analyzed sorted'!BE19*0.001/'amount-analyzed sorted'!BE$2*1.5/'amount-analyzed sorted'!BE$3</f>
        <v>0.0332775676462031</v>
      </c>
      <c r="BH19" s="66">
        <f>'amount-analyzed sorted'!BF19*0.001/'amount-analyzed sorted'!BF$2*1.5/'amount-analyzed sorted'!BF$3</f>
        <v>0.00265205091937765</v>
      </c>
      <c r="BI19" s="66">
        <f>'amount-analyzed sorted'!BG19*0.001/'amount-analyzed sorted'!BG$2*1.5/'amount-analyzed sorted'!BG$3</f>
        <v>0</v>
      </c>
      <c r="BJ19" s="66">
        <f>'amount-analyzed sorted'!BH19*0.001/'amount-analyzed sorted'!BH$2*1.5/'amount-analyzed sorted'!BH$3</f>
        <v>0</v>
      </c>
      <c r="BK19" s="66">
        <f>'amount-analyzed sorted'!BI19*0.001/'amount-analyzed sorted'!BI$2*1.5/'amount-analyzed sorted'!BI$3</f>
        <v>0</v>
      </c>
      <c r="BL19" s="66">
        <f>'amount-analyzed sorted'!BJ19*0.001/'amount-analyzed sorted'!BJ$2*1.5/'amount-analyzed sorted'!BJ$3</f>
        <v>0</v>
      </c>
      <c r="BM19" s="66">
        <f>'amount-analyzed sorted'!BK19*0.001/'amount-analyzed sorted'!BK$2*1.5/'amount-analyzed sorted'!BK$3</f>
        <v>0</v>
      </c>
      <c r="BN19" s="66">
        <f>'amount-analyzed sorted'!BL19*0.001/'amount-analyzed sorted'!BL$2*1.5/'amount-analyzed sorted'!BL$3</f>
        <v>0.00548981334634622</v>
      </c>
      <c r="BO19" s="66">
        <f>'amount-analyzed sorted'!BM19*0.001/'amount-analyzed sorted'!BM$2*1.5/'amount-analyzed sorted'!BM$3</f>
        <v>0.0142500890630566</v>
      </c>
      <c r="BP19" s="66">
        <f>'amount-analyzed sorted'!BN19*0.001/'amount-analyzed sorted'!BN$2*1.5/'amount-analyzed sorted'!BN$3</f>
        <v>0.00231410058623882</v>
      </c>
      <c r="BQ19" s="66">
        <f>'amount-analyzed sorted'!BO19*0.001/'amount-analyzed sorted'!BO$2*1.5/'amount-analyzed sorted'!BO$3</f>
        <v>0.0189012096774194</v>
      </c>
      <c r="BR19" s="66">
        <f>'amount-analyzed sorted'!BP19*0.001/'amount-analyzed sorted'!BP$2*1.5/'amount-analyzed sorted'!BP$3</f>
        <v>0.010351966873706</v>
      </c>
      <c r="BS19" s="66">
        <f>'amount-analyzed sorted'!BQ19*0.001/'amount-analyzed sorted'!BQ$2*1.5/'amount-analyzed sorted'!BQ$3</f>
        <v>0.0134376493072145</v>
      </c>
      <c r="BT19" s="66">
        <f>'amount-analyzed sorted'!BR19*0.001/'amount-analyzed sorted'!BR$2*1.5/'amount-analyzed sorted'!BR$3</f>
        <v>0</v>
      </c>
      <c r="BU19" s="66">
        <f>'amount-analyzed sorted'!BS19*0.001/'amount-analyzed sorted'!BS$2*1.5/'amount-analyzed sorted'!BS$3</f>
        <v>0.00841436050860135</v>
      </c>
      <c r="BV19" s="66">
        <f>'amount-analyzed sorted'!BT19*0.001/'amount-analyzed sorted'!BT$2*1.5/'amount-analyzed sorted'!BT$3</f>
        <v>0.00455281262646702</v>
      </c>
      <c r="BW19" s="66">
        <f>'amount-analyzed sorted'!BU19*0.001/'amount-analyzed sorted'!BU$2*1.5/'amount-analyzed sorted'!BU$3</f>
        <v>0.00394875394875395</v>
      </c>
      <c r="BX19" s="66">
        <f>'amount-analyzed sorted'!BV19*0.001/'amount-analyzed sorted'!BV$2*1.5/'amount-analyzed sorted'!BV$3</f>
        <v>0.00620039682539683</v>
      </c>
      <c r="BY19" s="66">
        <f>'amount-analyzed sorted'!BW19*0.001/'amount-analyzed sorted'!BW$2*1.5/'amount-analyzed sorted'!BW$3</f>
        <v>0</v>
      </c>
      <c r="BZ19" s="66">
        <f>'amount-analyzed sorted'!BX19*0.001/'amount-analyzed sorted'!BX$2*1.5/'amount-analyzed sorted'!BX$3</f>
        <v>0.00193166208791209</v>
      </c>
      <c r="CA19" s="66">
        <f>'amount-analyzed sorted'!BY19*0.001/'amount-analyzed sorted'!BY$2*1.5/'amount-analyzed sorted'!BY$3</f>
        <v>0</v>
      </c>
      <c r="CB19" s="66">
        <f>'amount-analyzed sorted'!BZ19*0.001/'amount-analyzed sorted'!BZ$2*1.5/'amount-analyzed sorted'!BZ$3</f>
        <v>0.0311615983026874</v>
      </c>
      <c r="CC19" s="66">
        <f>'amount-analyzed sorted'!CA19*0.001/'amount-analyzed sorted'!CA$2*1.5/'amount-analyzed sorted'!CA$3</f>
        <v>0.0037638006022081</v>
      </c>
      <c r="CD19" s="66">
        <f>'amount-analyzed sorted'!CB19*0.001/'amount-analyzed sorted'!CB$2*1.5/'amount-analyzed sorted'!CB$3</f>
        <v>0.0138683431952663</v>
      </c>
      <c r="CE19" s="66">
        <f>'amount-analyzed sorted'!CC19*0.001/'amount-analyzed sorted'!CC$2*1.5/'amount-analyzed sorted'!CC$3</f>
        <v>0.00225563909774436</v>
      </c>
      <c r="CF19" s="66">
        <f>'amount-analyzed sorted'!CD19*0.001/'amount-analyzed sorted'!CD$2*1.5/'amount-analyzed sorted'!CD$3</f>
        <v>0.017175572519084</v>
      </c>
      <c r="CG19" s="66">
        <f>'amount-analyzed sorted'!CE19*0.001/'amount-analyzed sorted'!CE$2*1.5/'amount-analyzed sorted'!CE$3</f>
        <v>0.00692274921897188</v>
      </c>
      <c r="CH19" s="66">
        <f>'amount-analyzed sorted'!CF19*0.001/'amount-analyzed sorted'!CF$2*1.5/'amount-analyzed sorted'!CF$3</f>
        <v>0</v>
      </c>
      <c r="CI19" s="66">
        <f>'amount-analyzed sorted'!CG19*0.001/'amount-analyzed sorted'!CG$2*1.5/'amount-analyzed sorted'!CG$3</f>
        <v>0.0126050420168067</v>
      </c>
      <c r="CJ19" s="66">
        <f>'amount-analyzed sorted'!CH19*0.001/'amount-analyzed sorted'!CH$2*1.5/'amount-analyzed sorted'!CH$3</f>
        <v>0.0037520844913841</v>
      </c>
      <c r="CK19" s="66">
        <f>'amount-analyzed sorted'!CI19*0.001/'amount-analyzed sorted'!CI$2*1.5/'amount-analyzed sorted'!CI$3</f>
        <v>0.00223214285714286</v>
      </c>
      <c r="CL19" s="66">
        <f>'amount-analyzed sorted'!CJ19*0.001/'amount-analyzed sorted'!CJ$2*1.5/'amount-analyzed sorted'!CJ$3</f>
        <v>0.0356875534644996</v>
      </c>
      <c r="CM19" s="66">
        <f>'amount-analyzed sorted'!CK19*0.001/'amount-analyzed sorted'!CK$2*1.5/'amount-analyzed sorted'!CK$3</f>
        <v>0.00585480093676815</v>
      </c>
      <c r="CN19" s="66">
        <f>'amount-analyzed sorted'!CL19*0.001/'amount-analyzed sorted'!CL$2*1.5/'amount-analyzed sorted'!CL$3</f>
        <v>0.0117694805194805</v>
      </c>
      <c r="CO19" s="66">
        <f>'amount-analyzed sorted'!CM19*0.001/'amount-analyzed sorted'!CM$2*1.5/'amount-analyzed sorted'!CM$3</f>
        <v>0.00587406015037594</v>
      </c>
      <c r="CP19" s="66">
        <f>'amount-analyzed sorted'!CN19*0.001/'amount-analyzed sorted'!CN$2*1.5/'amount-analyzed sorted'!CN$3</f>
        <v>0.0056063122923588</v>
      </c>
      <c r="CQ19" s="66">
        <f>'amount-analyzed sorted'!CO19*0.001/'amount-analyzed sorted'!CO$2*1.5/'amount-analyzed sorted'!CO$3</f>
        <v>0.0120724346076459</v>
      </c>
      <c r="CR19" s="66">
        <f>'amount-analyzed sorted'!CP19*0.001/'amount-analyzed sorted'!CP$2*1.5/'amount-analyzed sorted'!CP$3</f>
        <v>0.00196953781512605</v>
      </c>
      <c r="CS19" s="66">
        <f>'amount-analyzed sorted'!CQ19*0.001/'amount-analyzed sorted'!CQ$2*1.5/'amount-analyzed sorted'!CQ$3</f>
        <v>0.012570912841671</v>
      </c>
      <c r="CT19" s="66">
        <f>'amount-analyzed sorted'!CR19*0.001/'amount-analyzed sorted'!CR$2*1.5/'amount-analyzed sorted'!CR$3</f>
        <v>0.004671926910299</v>
      </c>
      <c r="CU19" s="66">
        <f>'amount-analyzed sorted'!CS19*0.001/'amount-analyzed sorted'!CS$2*1.5/'amount-analyzed sorted'!CS$3</f>
        <v>0</v>
      </c>
      <c r="CV19" s="66">
        <f>'amount-analyzed sorted'!CT19*0.001/'amount-analyzed sorted'!CT$2*1.5/'amount-analyzed sorted'!CT$3</f>
        <v>0.012846865364851</v>
      </c>
      <c r="CW19" s="66">
        <f>'amount-analyzed sorted'!CU19*0.001/'amount-analyzed sorted'!CU$2*1.5/'amount-analyzed sorted'!CU$3</f>
        <v>0.00942005242463958</v>
      </c>
      <c r="CX19" s="66">
        <f>'amount-analyzed sorted'!CV19*0.001/'amount-analyzed sorted'!CV$2*1.5/'amount-analyzed sorted'!CV$3</f>
        <v>0</v>
      </c>
      <c r="CY19" s="66">
        <f>'amount-analyzed sorted'!CW19*0.001/'amount-analyzed sorted'!CW$2*1.5/'amount-analyzed sorted'!CW$3</f>
        <v>0</v>
      </c>
      <c r="CZ19" s="66">
        <f>'amount-analyzed sorted'!CX19*0.001/'amount-analyzed sorted'!CX$2*1.5/'amount-analyzed sorted'!CX$3</f>
        <v>0.00289799072642968</v>
      </c>
    </row>
    <row r="20" spans="1:104">
      <c r="A20">
        <f>'imported data from Web Calc'!A19</f>
        <v>988.7</v>
      </c>
      <c r="B20" t="str">
        <f>'imported data from Web Calc'!B19</f>
        <v>C53H94O15</v>
      </c>
      <c r="C20" s="61" t="str">
        <f>'imported data from Web Calc'!C19</f>
        <v>DGDG(38:3)</v>
      </c>
      <c r="D20" s="96"/>
      <c r="E20" s="96"/>
      <c r="F20" s="96"/>
      <c r="G20" s="66">
        <f>'amount-analyzed sorted'!G20*0.001/'amount-analyzed sorted'!G$2*1.5/'amount-analyzed sorted'!G$3</f>
        <v>0</v>
      </c>
      <c r="H20" s="66">
        <f>'amount-analyzed sorted'!H20*0.001/'amount-analyzed sorted'!H$2*1.5/'amount-analyzed sorted'!H$3</f>
        <v>0.00828139569122049</v>
      </c>
      <c r="I20" s="66">
        <f>'amount-analyzed sorted'!I20*0.001/'amount-analyzed sorted'!I$2*1.5/'amount-analyzed sorted'!I$3</f>
        <v>0.00184031015360455</v>
      </c>
      <c r="J20" s="66">
        <f>'amount-analyzed sorted'!J20*0.001/'amount-analyzed sorted'!J$2*1.5/'amount-analyzed sorted'!J$3</f>
        <v>0.00414069784561025</v>
      </c>
      <c r="K20" s="66">
        <f>'amount-analyzed sorted'!K20*0.001/'amount-analyzed sorted'!K$2*1.5/'amount-analyzed sorted'!K$3</f>
        <v>0</v>
      </c>
      <c r="L20" s="66">
        <f>'amount-analyzed sorted'!L20*0.001/'amount-analyzed sorted'!L$2*1.5/'amount-analyzed sorted'!L$3</f>
        <v>0.013342248613633</v>
      </c>
      <c r="M20" s="66">
        <f>'amount-analyzed sorted'!M20*0.001/'amount-analyzed sorted'!M$2*1.5/'amount-analyzed sorted'!M$3</f>
        <v>0.000460077538401138</v>
      </c>
      <c r="N20" s="66">
        <f>'amount-analyzed sorted'!N20*0.001/'amount-analyzed sorted'!N$2*1.5/'amount-analyzed sorted'!N$3</f>
        <v>0</v>
      </c>
      <c r="O20" s="66">
        <f>'amount-analyzed sorted'!O20*0.001/'amount-analyzed sorted'!O$2*1.5/'amount-analyzed sorted'!O$3</f>
        <v>0.00138023261520342</v>
      </c>
      <c r="P20" s="66">
        <f>'amount-analyzed sorted'!P20*0.001/'amount-analyzed sorted'!P$2*1.5/'amount-analyzed sorted'!P$3</f>
        <v>0.00460077538401138</v>
      </c>
      <c r="Q20" s="66">
        <f t="shared" si="0"/>
        <v>0.00340457378416842</v>
      </c>
      <c r="R20" s="115">
        <f t="shared" si="1"/>
        <v>0.00440330499362224</v>
      </c>
      <c r="S20" s="66">
        <f t="shared" si="2"/>
        <v>1.29334985016275</v>
      </c>
      <c r="T20" s="66">
        <f>'amount-analyzed sorted'!R20*0.001/'amount-analyzed sorted'!R$2*1.5/'amount-analyzed sorted'!R$3</f>
        <v>0.0014147384305835</v>
      </c>
      <c r="U20" s="66">
        <f>'amount-analyzed sorted'!S20*0.001/'amount-analyzed sorted'!S$2*1.5/'amount-analyzed sorted'!S$3</f>
        <v>0.000552282768777614</v>
      </c>
      <c r="V20" s="66">
        <f>'amount-analyzed sorted'!T20*0.001/'amount-analyzed sorted'!T$2*1.5/'amount-analyzed sorted'!T$3</f>
        <v>0.0156184922948771</v>
      </c>
      <c r="W20" s="66">
        <f>'amount-analyzed sorted'!U20*0.001/'amount-analyzed sorted'!U$2*1.5/'amount-analyzed sorted'!U$3</f>
        <v>0.00127551020408163</v>
      </c>
      <c r="X20" s="66">
        <f>'amount-analyzed sorted'!V20*0.001/'amount-analyzed sorted'!V$2*1.5/'amount-analyzed sorted'!V$3</f>
        <v>0.0427227342549923</v>
      </c>
      <c r="Y20" s="66">
        <f>'amount-analyzed sorted'!W20*0.001/'amount-analyzed sorted'!W$2*1.5/'amount-analyzed sorted'!W$3</f>
        <v>0.00222103766879886</v>
      </c>
      <c r="Z20" s="66">
        <f>'amount-analyzed sorted'!X20*0.001/'amount-analyzed sorted'!X$2*1.5/'amount-analyzed sorted'!X$3</f>
        <v>0.0052241641337386</v>
      </c>
      <c r="AA20" s="66">
        <f>'amount-analyzed sorted'!Y20*0.001/'amount-analyzed sorted'!Y$2*1.5/'amount-analyzed sorted'!Y$3</f>
        <v>0.00325520833333333</v>
      </c>
      <c r="AB20" s="66">
        <f>'amount-analyzed sorted'!Z20*0.001/'amount-analyzed sorted'!Z$2*1.5/'amount-analyzed sorted'!Z$3</f>
        <v>0</v>
      </c>
      <c r="AC20" s="66">
        <f>'amount-analyzed sorted'!AA20*0.001/'amount-analyzed sorted'!AA$2*1.5/'amount-analyzed sorted'!AA$3</f>
        <v>0.00486610829302819</v>
      </c>
      <c r="AD20" s="66">
        <f>'amount-analyzed sorted'!AB20*0.001/'amount-analyzed sorted'!AB$2*1.5/'amount-analyzed sorted'!AB$3</f>
        <v>0.00324347700735188</v>
      </c>
      <c r="AE20" s="66">
        <f>'amount-analyzed sorted'!AC20*0.001/'amount-analyzed sorted'!AC$2*1.5/'amount-analyzed sorted'!AC$3</f>
        <v>0</v>
      </c>
      <c r="AF20" s="66">
        <f>'amount-analyzed sorted'!AD20*0.001/'amount-analyzed sorted'!AD$2*1.5/'amount-analyzed sorted'!AD$3</f>
        <v>0</v>
      </c>
      <c r="AG20" s="66">
        <f>'amount-analyzed sorted'!AE20*0.001/'amount-analyzed sorted'!AE$2*1.5/'amount-analyzed sorted'!AE$3</f>
        <v>0</v>
      </c>
      <c r="AH20" s="66">
        <f>'amount-analyzed sorted'!AF20*0.001/'amount-analyzed sorted'!AF$2*1.5/'amount-analyzed sorted'!AF$3</f>
        <v>0.000733855185909981</v>
      </c>
      <c r="AI20" s="66">
        <f>'amount-analyzed sorted'!AG20*0.001/'amount-analyzed sorted'!AG$2*1.5/'amount-analyzed sorted'!AG$3</f>
        <v>0</v>
      </c>
      <c r="AJ20" s="66">
        <f>'amount-analyzed sorted'!AH20*0.001/'amount-analyzed sorted'!AH$2*1.5/'amount-analyzed sorted'!AH$3</f>
        <v>0.00350140056022409</v>
      </c>
      <c r="AK20" s="66">
        <f>'amount-analyzed sorted'!AI20*0.001/'amount-analyzed sorted'!AI$2*1.5/'amount-analyzed sorted'!AI$3</f>
        <v>0.00149920042643923</v>
      </c>
      <c r="AL20" s="66">
        <f>'amount-analyzed sorted'!AJ20*0.001/'amount-analyzed sorted'!AJ$2*1.5/'amount-analyzed sorted'!AJ$3</f>
        <v>0</v>
      </c>
      <c r="AM20" s="66">
        <f>'amount-analyzed sorted'!AK20*0.001/'amount-analyzed sorted'!AK$2*1.5/'amount-analyzed sorted'!AK$3</f>
        <v>0.0167173252279635</v>
      </c>
      <c r="AN20" s="66">
        <f>'amount-analyzed sorted'!AL20*0.001/'amount-analyzed sorted'!AL$2*1.5/'amount-analyzed sorted'!AL$3</f>
        <v>0.00168728908886389</v>
      </c>
      <c r="AO20" s="66">
        <f>'amount-analyzed sorted'!AM20*0.001/'amount-analyzed sorted'!AM$2*1.5/'amount-analyzed sorted'!AM$3</f>
        <v>0</v>
      </c>
      <c r="AP20" s="66">
        <f>'amount-analyzed sorted'!AN20*0.001/'amount-analyzed sorted'!AN$2*1.5/'amount-analyzed sorted'!AN$3</f>
        <v>0.0169109357384442</v>
      </c>
      <c r="AQ20" s="66">
        <f>'amount-analyzed sorted'!AO20*0.001/'amount-analyzed sorted'!AO$2*1.5/'amount-analyzed sorted'!AO$3</f>
        <v>0.00135623869801085</v>
      </c>
      <c r="AR20" s="66">
        <f>'amount-analyzed sorted'!AP20*0.001/'amount-analyzed sorted'!AP$2*1.5/'amount-analyzed sorted'!AP$3</f>
        <v>0.00703037120359955</v>
      </c>
      <c r="AS20" s="66">
        <f>'amount-analyzed sorted'!AQ20*0.001/'amount-analyzed sorted'!AQ$2*1.5/'amount-analyzed sorted'!AQ$3</f>
        <v>0.00577469793887704</v>
      </c>
      <c r="AT20" s="66">
        <f>'amount-analyzed sorted'!AR20*0.001/'amount-analyzed sorted'!AR$2*1.5/'amount-analyzed sorted'!AR$3</f>
        <v>0.00420993544765647</v>
      </c>
      <c r="AU20" s="66">
        <f>'amount-analyzed sorted'!AS20*0.001/'amount-analyzed sorted'!AS$2*1.5/'amount-analyzed sorted'!AS$3</f>
        <v>0.0276044915782907</v>
      </c>
      <c r="AV20" s="66">
        <f>'amount-analyzed sorted'!AT20*0.001/'amount-analyzed sorted'!AT$2*1.5/'amount-analyzed sorted'!AT$3</f>
        <v>0.00677459699833241</v>
      </c>
      <c r="AW20" s="66">
        <f>'amount-analyzed sorted'!AU20*0.001/'amount-analyzed sorted'!AU$2*1.5/'amount-analyzed sorted'!AU$3</f>
        <v>0.00080196749358426</v>
      </c>
      <c r="AX20" s="66">
        <f>'amount-analyzed sorted'!AV20*0.001/'amount-analyzed sorted'!AV$2*1.5/'amount-analyzed sorted'!AV$3</f>
        <v>0.00306122448979592</v>
      </c>
      <c r="AY20" s="66">
        <f>'amount-analyzed sorted'!AW20*0.001/'amount-analyzed sorted'!AW$2*1.5/'amount-analyzed sorted'!AW$3</f>
        <v>0.0037397157816006</v>
      </c>
      <c r="AZ20" s="66">
        <f>'amount-analyzed sorted'!AX20*0.001/'amount-analyzed sorted'!AX$2*1.5/'amount-analyzed sorted'!AX$3</f>
        <v>0.00799573560767591</v>
      </c>
      <c r="BA20" s="66">
        <f>'amount-analyzed sorted'!AY20*0.001/'amount-analyzed sorted'!AY$2*1.5/'amount-analyzed sorted'!AY$3</f>
        <v>0.00396825396825397</v>
      </c>
      <c r="BB20" s="66">
        <f>'amount-analyzed sorted'!AZ20*0.001/'amount-analyzed sorted'!AZ$2*1.5/'amount-analyzed sorted'!AZ$3</f>
        <v>0.00139508928571429</v>
      </c>
      <c r="BC20" s="66">
        <f>'amount-analyzed sorted'!BA20*0.001/'amount-analyzed sorted'!BA$2*1.5/'amount-analyzed sorted'!BA$3</f>
        <v>0.000858516483516484</v>
      </c>
      <c r="BD20" s="66">
        <f>'amount-analyzed sorted'!BB20*0.001/'amount-analyzed sorted'!BB$2*1.5/'amount-analyzed sorted'!BB$3</f>
        <v>0.0131658595641646</v>
      </c>
      <c r="BE20" s="66">
        <f>'amount-analyzed sorted'!BC20*0.001/'amount-analyzed sorted'!BC$2*1.5/'amount-analyzed sorted'!BC$3</f>
        <v>0.00661375661375661</v>
      </c>
      <c r="BF20" s="66">
        <f>'amount-analyzed sorted'!BD20*0.001/'amount-analyzed sorted'!BD$2*1.5/'amount-analyzed sorted'!BD$3</f>
        <v>0.000617182356813693</v>
      </c>
      <c r="BG20" s="66">
        <f>'amount-analyzed sorted'!BE20*0.001/'amount-analyzed sorted'!BE$2*1.5/'amount-analyzed sorted'!BE$3</f>
        <v>0.00163660168751818</v>
      </c>
      <c r="BH20" s="66">
        <f>'amount-analyzed sorted'!BF20*0.001/'amount-analyzed sorted'!BF$2*1.5/'amount-analyzed sorted'!BF$3</f>
        <v>0</v>
      </c>
      <c r="BI20" s="66">
        <f>'amount-analyzed sorted'!BG20*0.001/'amount-analyzed sorted'!BG$2*1.5/'amount-analyzed sorted'!BG$3</f>
        <v>0</v>
      </c>
      <c r="BJ20" s="66">
        <f>'amount-analyzed sorted'!BH20*0.001/'amount-analyzed sorted'!BH$2*1.5/'amount-analyzed sorted'!BH$3</f>
        <v>0</v>
      </c>
      <c r="BK20" s="66">
        <f>'amount-analyzed sorted'!BI20*0.001/'amount-analyzed sorted'!BI$2*1.5/'amount-analyzed sorted'!BI$3</f>
        <v>0</v>
      </c>
      <c r="BL20" s="66">
        <f>'amount-analyzed sorted'!BJ20*0.001/'amount-analyzed sorted'!BJ$2*1.5/'amount-analyzed sorted'!BJ$3</f>
        <v>0</v>
      </c>
      <c r="BM20" s="66">
        <f>'amount-analyzed sorted'!BK20*0.001/'amount-analyzed sorted'!BK$2*1.5/'amount-analyzed sorted'!BK$3</f>
        <v>0.00192150030744005</v>
      </c>
      <c r="BN20" s="66">
        <f>'amount-analyzed sorted'!BL20*0.001/'amount-analyzed sorted'!BL$2*1.5/'amount-analyzed sorted'!BL$3</f>
        <v>0.00274490667317311</v>
      </c>
      <c r="BO20" s="66">
        <f>'amount-analyzed sorted'!BM20*0.001/'amount-analyzed sorted'!BM$2*1.5/'amount-analyzed sorted'!BM$3</f>
        <v>0.00311720698254364</v>
      </c>
      <c r="BP20" s="66">
        <f>'amount-analyzed sorted'!BN20*0.001/'amount-analyzed sorted'!BN$2*1.5/'amount-analyzed sorted'!BN$3</f>
        <v>0</v>
      </c>
      <c r="BQ20" s="66">
        <f>'amount-analyzed sorted'!BO20*0.001/'amount-analyzed sorted'!BO$2*1.5/'amount-analyzed sorted'!BO$3</f>
        <v>0.00216013824884793</v>
      </c>
      <c r="BR20" s="66">
        <f>'amount-analyzed sorted'!BP20*0.001/'amount-analyzed sorted'!BP$2*1.5/'amount-analyzed sorted'!BP$3</f>
        <v>0.0046583850931677</v>
      </c>
      <c r="BS20" s="66">
        <f>'amount-analyzed sorted'!BQ20*0.001/'amount-analyzed sorted'!BQ$2*1.5/'amount-analyzed sorted'!BQ$3</f>
        <v>0.00582298136645963</v>
      </c>
      <c r="BT20" s="66">
        <f>'amount-analyzed sorted'!BR20*0.001/'amount-analyzed sorted'!BR$2*1.5/'amount-analyzed sorted'!BR$3</f>
        <v>0.00263638920134983</v>
      </c>
      <c r="BU20" s="66">
        <f>'amount-analyzed sorted'!BS20*0.001/'amount-analyzed sorted'!BS$2*1.5/'amount-analyzed sorted'!BS$3</f>
        <v>0</v>
      </c>
      <c r="BV20" s="66">
        <f>'amount-analyzed sorted'!BT20*0.001/'amount-analyzed sorted'!BT$2*1.5/'amount-analyzed sorted'!BT$3</f>
        <v>0.00202347227842979</v>
      </c>
      <c r="BW20" s="66">
        <f>'amount-analyzed sorted'!BU20*0.001/'amount-analyzed sorted'!BU$2*1.5/'amount-analyzed sorted'!BU$3</f>
        <v>0</v>
      </c>
      <c r="BX20" s="66">
        <f>'amount-analyzed sorted'!BV20*0.001/'amount-analyzed sorted'!BV$2*1.5/'amount-analyzed sorted'!BV$3</f>
        <v>0</v>
      </c>
      <c r="BY20" s="66">
        <f>'amount-analyzed sorted'!BW20*0.001/'amount-analyzed sorted'!BW$2*1.5/'amount-analyzed sorted'!BW$3</f>
        <v>0</v>
      </c>
      <c r="BZ20" s="66">
        <f>'amount-analyzed sorted'!BX20*0.001/'amount-analyzed sorted'!BX$2*1.5/'amount-analyzed sorted'!BX$3</f>
        <v>0.00193166208791209</v>
      </c>
      <c r="CA20" s="66">
        <f>'amount-analyzed sorted'!BY20*0.001/'amount-analyzed sorted'!BY$2*1.5/'amount-analyzed sorted'!BY$3</f>
        <v>0</v>
      </c>
      <c r="CB20" s="66">
        <f>'amount-analyzed sorted'!BZ20*0.001/'amount-analyzed sorted'!BZ$2*1.5/'amount-analyzed sorted'!BZ$3</f>
        <v>0</v>
      </c>
      <c r="CC20" s="66">
        <f>'amount-analyzed sorted'!CA20*0.001/'amount-analyzed sorted'!CA$2*1.5/'amount-analyzed sorted'!CA$3</f>
        <v>0</v>
      </c>
      <c r="CD20" s="66">
        <f>'amount-analyzed sorted'!CB20*0.001/'amount-analyzed sorted'!CB$2*1.5/'amount-analyzed sorted'!CB$3</f>
        <v>0</v>
      </c>
      <c r="CE20" s="66">
        <f>'amount-analyzed sorted'!CC20*0.001/'amount-analyzed sorted'!CC$2*1.5/'amount-analyzed sorted'!CC$3</f>
        <v>0</v>
      </c>
      <c r="CF20" s="66">
        <f>'amount-analyzed sorted'!CD20*0.001/'amount-analyzed sorted'!CD$2*1.5/'amount-analyzed sorted'!CD$3</f>
        <v>0.000817884405670665</v>
      </c>
      <c r="CG20" s="66">
        <f>'amount-analyzed sorted'!CE20*0.001/'amount-analyzed sorted'!CE$2*1.5/'amount-analyzed sorted'!CE$3</f>
        <v>0</v>
      </c>
      <c r="CH20" s="66">
        <f>'amount-analyzed sorted'!CF20*0.001/'amount-analyzed sorted'!CF$2*1.5/'amount-analyzed sorted'!CF$3</f>
        <v>0</v>
      </c>
      <c r="CI20" s="66">
        <f>'amount-analyzed sorted'!CG20*0.001/'amount-analyzed sorted'!CG$2*1.5/'amount-analyzed sorted'!CG$3</f>
        <v>0.00126050420168067</v>
      </c>
      <c r="CJ20" s="66">
        <f>'amount-analyzed sorted'!CH20*0.001/'amount-analyzed sorted'!CH$2*1.5/'amount-analyzed sorted'!CH$3</f>
        <v>0.000833796553640912</v>
      </c>
      <c r="CK20" s="66">
        <f>'amount-analyzed sorted'!CI20*0.001/'amount-analyzed sorted'!CI$2*1.5/'amount-analyzed sorted'!CI$3</f>
        <v>0</v>
      </c>
      <c r="CL20" s="66">
        <f>'amount-analyzed sorted'!CJ20*0.001/'amount-analyzed sorted'!CJ$2*1.5/'amount-analyzed sorted'!CJ$3</f>
        <v>0.0144354148845167</v>
      </c>
      <c r="CM20" s="66">
        <f>'amount-analyzed sorted'!CK20*0.001/'amount-analyzed sorted'!CK$2*1.5/'amount-analyzed sorted'!CK$3</f>
        <v>0</v>
      </c>
      <c r="CN20" s="66">
        <f>'amount-analyzed sorted'!CL20*0.001/'amount-analyzed sorted'!CL$2*1.5/'amount-analyzed sorted'!CL$3</f>
        <v>0.0125811688311688</v>
      </c>
      <c r="CO20" s="66">
        <f>'amount-analyzed sorted'!CM20*0.001/'amount-analyzed sorted'!CM$2*1.5/'amount-analyzed sorted'!CM$3</f>
        <v>0.00156641604010025</v>
      </c>
      <c r="CP20" s="66">
        <f>'amount-analyzed sorted'!CN20*0.001/'amount-analyzed sorted'!CN$2*1.5/'amount-analyzed sorted'!CN$3</f>
        <v>0</v>
      </c>
      <c r="CQ20" s="66">
        <f>'amount-analyzed sorted'!CO20*0.001/'amount-analyzed sorted'!CO$2*1.5/'amount-analyzed sorted'!CO$3</f>
        <v>0.0145875251509054</v>
      </c>
      <c r="CR20" s="66">
        <f>'amount-analyzed sorted'!CP20*0.001/'amount-analyzed sorted'!CP$2*1.5/'amount-analyzed sorted'!CP$3</f>
        <v>0.00118172268907563</v>
      </c>
      <c r="CS20" s="66">
        <f>'amount-analyzed sorted'!CQ20*0.001/'amount-analyzed sorted'!CQ$2*1.5/'amount-analyzed sorted'!CQ$3</f>
        <v>0</v>
      </c>
      <c r="CT20" s="66">
        <f>'amount-analyzed sorted'!CR20*0.001/'amount-analyzed sorted'!CR$2*1.5/'amount-analyzed sorted'!CR$3</f>
        <v>0</v>
      </c>
      <c r="CU20" s="66">
        <f>'amount-analyzed sorted'!CS20*0.001/'amount-analyzed sorted'!CS$2*1.5/'amount-analyzed sorted'!CS$3</f>
        <v>0.00429553264604811</v>
      </c>
      <c r="CV20" s="66">
        <f>'amount-analyzed sorted'!CT20*0.001/'amount-analyzed sorted'!CT$2*1.5/'amount-analyzed sorted'!CT$3</f>
        <v>0</v>
      </c>
      <c r="CW20" s="66">
        <f>'amount-analyzed sorted'!CU20*0.001/'amount-analyzed sorted'!CU$2*1.5/'amount-analyzed sorted'!CU$3</f>
        <v>0.00327653997378768</v>
      </c>
      <c r="CX20" s="66">
        <f>'amount-analyzed sorted'!CV20*0.001/'amount-analyzed sorted'!CV$2*1.5/'amount-analyzed sorted'!CV$3</f>
        <v>0.00195231153685964</v>
      </c>
      <c r="CY20" s="66">
        <f>'amount-analyzed sorted'!CW20*0.001/'amount-analyzed sorted'!CW$2*1.5/'amount-analyzed sorted'!CW$3</f>
        <v>0</v>
      </c>
      <c r="CZ20" s="66">
        <f>'amount-analyzed sorted'!CX20*0.001/'amount-analyzed sorted'!CX$2*1.5/'amount-analyzed sorted'!CX$3</f>
        <v>0.00331198940163392</v>
      </c>
    </row>
    <row r="21" spans="1:104">
      <c r="A21" s="74" t="s">
        <v>522</v>
      </c>
      <c r="B21" s="75"/>
      <c r="C21" s="74" t="s">
        <v>522</v>
      </c>
      <c r="D21" s="97"/>
      <c r="E21" s="97"/>
      <c r="F21" s="97"/>
      <c r="G21" s="82">
        <f>'amount-analyzed sorted'!G21*0.001/'amount-analyzed sorted'!G$2*1.5/'amount-analyzed sorted'!G$3</f>
        <v>8.47467426510281</v>
      </c>
      <c r="H21" s="82">
        <f>'amount-analyzed sorted'!H21*0.001/'amount-analyzed sorted'!H$2*1.5/'amount-analyzed sorted'!H$3</f>
        <v>8.16913677185061</v>
      </c>
      <c r="I21" s="82">
        <f>'amount-analyzed sorted'!I21*0.001/'amount-analyzed sorted'!I$2*1.5/'amount-analyzed sorted'!I$3</f>
        <v>7.49558325563134</v>
      </c>
      <c r="J21" s="82">
        <f>'amount-analyzed sorted'!J21*0.001/'amount-analyzed sorted'!J$2*1.5/'amount-analyzed sorted'!J$3</f>
        <v>7.86318520881386</v>
      </c>
      <c r="K21" s="82">
        <f>'amount-analyzed sorted'!K21*0.001/'amount-analyzed sorted'!K$2*1.5/'amount-analyzed sorted'!K$3</f>
        <v>7.64556853315012</v>
      </c>
      <c r="L21" s="82">
        <f>'amount-analyzed sorted'!L21*0.001/'amount-analyzed sorted'!L$2*1.5/'amount-analyzed sorted'!L$3</f>
        <v>7.5572336457771</v>
      </c>
      <c r="M21" s="82">
        <f>'amount-analyzed sorted'!M21*0.001/'amount-analyzed sorted'!M$2*1.5/'amount-analyzed sorted'!M$3</f>
        <v>7.35295921872699</v>
      </c>
      <c r="N21" s="82">
        <f>'amount-analyzed sorted'!N21*0.001/'amount-analyzed sorted'!N$2*1.5/'amount-analyzed sorted'!N$3</f>
        <v>7.62859167198312</v>
      </c>
      <c r="O21" s="82">
        <f>'amount-analyzed sorted'!O21*0.001/'amount-analyzed sorted'!O$2*1.5/'amount-analyzed sorted'!O$3</f>
        <v>7.32765495411493</v>
      </c>
      <c r="P21" s="82">
        <f>'amount-analyzed sorted'!P21*0.001/'amount-analyzed sorted'!P$2*1.5/'amount-analyzed sorted'!P$3</f>
        <v>7.33087549688374</v>
      </c>
      <c r="Q21" s="116">
        <f t="shared" si="0"/>
        <v>7.68454630220346</v>
      </c>
      <c r="R21" s="117">
        <f t="shared" si="1"/>
        <v>0.381519211598297</v>
      </c>
      <c r="S21" s="66">
        <f t="shared" si="2"/>
        <v>0.0496475909695411</v>
      </c>
      <c r="T21" s="82">
        <f>'amount-analyzed sorted'!R21*0.001/'amount-analyzed sorted'!R$2*1.5/'amount-analyzed sorted'!R$3</f>
        <v>24.6183350100604</v>
      </c>
      <c r="U21" s="82">
        <f>'amount-analyzed sorted'!S21*0.001/'amount-analyzed sorted'!S$2*1.5/'amount-analyzed sorted'!S$3</f>
        <v>12.8969072164948</v>
      </c>
      <c r="V21" s="82">
        <f>'amount-analyzed sorted'!T21*0.001/'amount-analyzed sorted'!T$2*1.5/'amount-analyzed sorted'!T$3</f>
        <v>15.0510204081633</v>
      </c>
      <c r="W21" s="82">
        <f>'amount-analyzed sorted'!U21*0.001/'amount-analyzed sorted'!U$2*1.5/'amount-analyzed sorted'!U$3</f>
        <v>14.7627551020408</v>
      </c>
      <c r="X21" s="82">
        <f>'amount-analyzed sorted'!V21*0.001/'amount-analyzed sorted'!V$2*1.5/'amount-analyzed sorted'!V$3</f>
        <v>30.9715821812596</v>
      </c>
      <c r="Y21" s="82">
        <f>'amount-analyzed sorted'!W21*0.001/'amount-analyzed sorted'!W$2*1.5/'amount-analyzed sorted'!W$3</f>
        <v>10.0062189054726</v>
      </c>
      <c r="Z21" s="82">
        <f>'amount-analyzed sorted'!X21*0.001/'amount-analyzed sorted'!X$2*1.5/'amount-analyzed sorted'!X$3</f>
        <v>15.8477393617021</v>
      </c>
      <c r="AA21" s="82">
        <f>'amount-analyzed sorted'!Y21*0.001/'amount-analyzed sorted'!Y$2*1.5/'amount-analyzed sorted'!Y$3</f>
        <v>5.67340959821429</v>
      </c>
      <c r="AB21" s="82">
        <f>'amount-analyzed sorted'!Z21*0.001/'amount-analyzed sorted'!Z$2*1.5/'amount-analyzed sorted'!Z$3</f>
        <v>3.87413021868787</v>
      </c>
      <c r="AC21" s="82">
        <f>'amount-analyzed sorted'!AA21*0.001/'amount-analyzed sorted'!AA$2*1.5/'amount-analyzed sorted'!AA$3</f>
        <v>13.5361861507609</v>
      </c>
      <c r="AD21" s="82">
        <f>'amount-analyzed sorted'!AB21*0.001/'amount-analyzed sorted'!AB$2*1.5/'amount-analyzed sorted'!AB$3</f>
        <v>7.48918840997549</v>
      </c>
      <c r="AE21" s="82">
        <f>'amount-analyzed sorted'!AC21*0.001/'amount-analyzed sorted'!AC$2*1.5/'amount-analyzed sorted'!AC$3</f>
        <v>5.17066352802707</v>
      </c>
      <c r="AF21" s="82">
        <f>'amount-analyzed sorted'!AD21*0.001/'amount-analyzed sorted'!AD$2*1.5/'amount-analyzed sorted'!AD$3</f>
        <v>5.76524054351818</v>
      </c>
      <c r="AG21" s="82">
        <f>'amount-analyzed sorted'!AE21*0.001/'amount-analyzed sorted'!AE$2*1.5/'amount-analyzed sorted'!AE$3</f>
        <v>4.38065556411244</v>
      </c>
      <c r="AH21" s="82">
        <f>'amount-analyzed sorted'!AF21*0.001/'amount-analyzed sorted'!AF$2*1.5/'amount-analyzed sorted'!AF$3</f>
        <v>5.98389187866928</v>
      </c>
      <c r="AI21" s="82">
        <f>'amount-analyzed sorted'!AG21*0.001/'amount-analyzed sorted'!AG$2*1.5/'amount-analyzed sorted'!AG$3</f>
        <v>2.34189723320158</v>
      </c>
      <c r="AJ21" s="82">
        <f>'amount-analyzed sorted'!AH21*0.001/'amount-analyzed sorted'!AH$2*1.5/'amount-analyzed sorted'!AH$3</f>
        <v>6.11782212885154</v>
      </c>
      <c r="AK21" s="82">
        <f>'amount-analyzed sorted'!AI21*0.001/'amount-analyzed sorted'!AI$2*1.5/'amount-analyzed sorted'!AI$3</f>
        <v>7.75691297974414</v>
      </c>
      <c r="AL21" s="82">
        <f>'amount-analyzed sorted'!AJ21*0.001/'amount-analyzed sorted'!AJ$2*1.5/'amount-analyzed sorted'!AJ$3</f>
        <v>5.97907913165266</v>
      </c>
      <c r="AM21" s="82">
        <f>'amount-analyzed sorted'!AK21*0.001/'amount-analyzed sorted'!AK$2*1.5/'amount-analyzed sorted'!AK$3</f>
        <v>13.5490121580547</v>
      </c>
      <c r="AN21" s="82">
        <f>'amount-analyzed sorted'!AL21*0.001/'amount-analyzed sorted'!AL$2*1.5/'amount-analyzed sorted'!AL$3</f>
        <v>8.42336895388076</v>
      </c>
      <c r="AO21" s="82">
        <f>'amount-analyzed sorted'!AM21*0.001/'amount-analyzed sorted'!AM$2*1.5/'amount-analyzed sorted'!AM$3</f>
        <v>4.89075630252101</v>
      </c>
      <c r="AP21" s="82">
        <f>'amount-analyzed sorted'!AN21*0.001/'amount-analyzed sorted'!AN$2*1.5/'amount-analyzed sorted'!AN$3</f>
        <v>12.646360122403</v>
      </c>
      <c r="AQ21" s="82">
        <f>'amount-analyzed sorted'!AO21*0.001/'amount-analyzed sorted'!AO$2*1.5/'amount-analyzed sorted'!AO$3</f>
        <v>12.2707956600362</v>
      </c>
      <c r="AR21" s="82">
        <f>'amount-analyzed sorted'!AP21*0.001/'amount-analyzed sorted'!AP$2*1.5/'amount-analyzed sorted'!AP$3</f>
        <v>15.0267154105737</v>
      </c>
      <c r="AS21" s="82">
        <f>'amount-analyzed sorted'!AQ21*0.001/'amount-analyzed sorted'!AQ$2*1.5/'amount-analyzed sorted'!AQ$3</f>
        <v>9.47006041222459</v>
      </c>
      <c r="AT21" s="82">
        <f>'amount-analyzed sorted'!AR21*0.001/'amount-analyzed sorted'!AR$2*1.5/'amount-analyzed sorted'!AR$3</f>
        <v>5.38555992141454</v>
      </c>
      <c r="AU21" s="82">
        <f>'amount-analyzed sorted'!AS21*0.001/'amount-analyzed sorted'!AS$2*1.5/'amount-analyzed sorted'!AS$3</f>
        <v>15.7060199625702</v>
      </c>
      <c r="AV21" s="82">
        <f>'amount-analyzed sorted'!AT21*0.001/'amount-analyzed sorted'!AT$2*1.5/'amount-analyzed sorted'!AT$3</f>
        <v>11.1233671484158</v>
      </c>
      <c r="AW21" s="82">
        <f>'amount-analyzed sorted'!AU21*0.001/'amount-analyzed sorted'!AU$2*1.5/'amount-analyzed sorted'!AU$3</f>
        <v>10.9729202309666</v>
      </c>
      <c r="AX21" s="82">
        <f>'amount-analyzed sorted'!AV21*0.001/'amount-analyzed sorted'!AV$2*1.5/'amount-analyzed sorted'!AV$3</f>
        <v>11.8614795918367</v>
      </c>
      <c r="AY21" s="82">
        <f>'amount-analyzed sorted'!AW21*0.001/'amount-analyzed sorted'!AW$2*1.5/'amount-analyzed sorted'!AW$3</f>
        <v>7.21905385190726</v>
      </c>
      <c r="AZ21" s="82">
        <f>'amount-analyzed sorted'!AX21*0.001/'amount-analyzed sorted'!AX$2*1.5/'amount-analyzed sorted'!AX$3</f>
        <v>4.48684701492537</v>
      </c>
      <c r="BA21" s="82">
        <f>'amount-analyzed sorted'!AY21*0.001/'amount-analyzed sorted'!AY$2*1.5/'amount-analyzed sorted'!AY$3</f>
        <v>5.78030753968254</v>
      </c>
      <c r="BB21" s="82">
        <f>'amount-analyzed sorted'!AZ21*0.001/'amount-analyzed sorted'!AZ$2*1.5/'amount-analyzed sorted'!AZ$3</f>
        <v>7.66745721726191</v>
      </c>
      <c r="BC21" s="82">
        <f>'amount-analyzed sorted'!BA21*0.001/'amount-analyzed sorted'!BA$2*1.5/'amount-analyzed sorted'!BA$3</f>
        <v>12.5291895604396</v>
      </c>
      <c r="BD21" s="82">
        <f>'amount-analyzed sorted'!BB21*0.001/'amount-analyzed sorted'!BB$2*1.5/'amount-analyzed sorted'!BB$3</f>
        <v>22.5535714285714</v>
      </c>
      <c r="BE21" s="82">
        <f>'amount-analyzed sorted'!BC21*0.001/'amount-analyzed sorted'!BC$2*1.5/'amount-analyzed sorted'!BC$3</f>
        <v>18.4093915343915</v>
      </c>
      <c r="BF21" s="82">
        <f>'amount-analyzed sorted'!BD21*0.001/'amount-analyzed sorted'!BD$2*1.5/'amount-analyzed sorted'!BD$3</f>
        <v>9.64594305464122</v>
      </c>
      <c r="BG21" s="82">
        <f>'amount-analyzed sorted'!BE21*0.001/'amount-analyzed sorted'!BE$2*1.5/'amount-analyzed sorted'!BE$3</f>
        <v>15.6208175734652</v>
      </c>
      <c r="BH21" s="82">
        <f>'amount-analyzed sorted'!BF21*0.001/'amount-analyzed sorted'!BF$2*1.5/'amount-analyzed sorted'!BF$3</f>
        <v>2.48828677510608</v>
      </c>
      <c r="BI21" s="82">
        <f>'amount-analyzed sorted'!BG21*0.001/'amount-analyzed sorted'!BG$2*1.5/'amount-analyzed sorted'!BG$3</f>
        <v>3.14935064935065</v>
      </c>
      <c r="BJ21" s="82">
        <f>'amount-analyzed sorted'!BH21*0.001/'amount-analyzed sorted'!BH$2*1.5/'amount-analyzed sorted'!BH$3</f>
        <v>3.54733827493261</v>
      </c>
      <c r="BK21" s="82">
        <f>'amount-analyzed sorted'!BI21*0.001/'amount-analyzed sorted'!BI$2*1.5/'amount-analyzed sorted'!BI$3</f>
        <v>3.22498810845093</v>
      </c>
      <c r="BL21" s="82">
        <f>'amount-analyzed sorted'!BJ21*0.001/'amount-analyzed sorted'!BJ$2*1.5/'amount-analyzed sorted'!BJ$3</f>
        <v>6.32352941176471</v>
      </c>
      <c r="BM21" s="82">
        <f>'amount-analyzed sorted'!BK21*0.001/'amount-analyzed sorted'!BK$2*1.5/'amount-analyzed sorted'!BK$3</f>
        <v>5.85058413609346</v>
      </c>
      <c r="BN21" s="82">
        <f>'amount-analyzed sorted'!BL21*0.001/'amount-analyzed sorted'!BL$2*1.5/'amount-analyzed sorted'!BL$3</f>
        <v>3.86121446870806</v>
      </c>
      <c r="BO21" s="82">
        <f>'amount-analyzed sorted'!BM21*0.001/'amount-analyzed sorted'!BM$2*1.5/'amount-analyzed sorted'!BM$3</f>
        <v>8.22408265051657</v>
      </c>
      <c r="BP21" s="82">
        <f>'amount-analyzed sorted'!BN21*0.001/'amount-analyzed sorted'!BN$2*1.5/'amount-analyzed sorted'!BN$3</f>
        <v>4.39274143782783</v>
      </c>
      <c r="BQ21" s="82">
        <f>'amount-analyzed sorted'!BO21*0.001/'amount-analyzed sorted'!BO$2*1.5/'amount-analyzed sorted'!BO$3</f>
        <v>11.8370175691244</v>
      </c>
      <c r="BR21" s="82">
        <f>'amount-analyzed sorted'!BP21*0.001/'amount-analyzed sorted'!BP$2*1.5/'amount-analyzed sorted'!BP$3</f>
        <v>5.61185300207039</v>
      </c>
      <c r="BS21" s="82">
        <f>'amount-analyzed sorted'!BQ21*0.001/'amount-analyzed sorted'!BQ$2*1.5/'amount-analyzed sorted'!BQ$3</f>
        <v>8.21577878643096</v>
      </c>
      <c r="BT21" s="82">
        <f>'amount-analyzed sorted'!BR21*0.001/'amount-analyzed sorted'!BR$2*1.5/'amount-analyzed sorted'!BR$3</f>
        <v>4.35531496062992</v>
      </c>
      <c r="BU21" s="82">
        <f>'amount-analyzed sorted'!BS21*0.001/'amount-analyzed sorted'!BS$2*1.5/'amount-analyzed sorted'!BS$3</f>
        <v>5.32727187733732</v>
      </c>
      <c r="BV21" s="82">
        <f>'amount-analyzed sorted'!BT21*0.001/'amount-analyzed sorted'!BT$2*1.5/'amount-analyzed sorted'!BT$3</f>
        <v>4.43701942533387</v>
      </c>
      <c r="BW21" s="82">
        <f>'amount-analyzed sorted'!BU21*0.001/'amount-analyzed sorted'!BU$2*1.5/'amount-analyzed sorted'!BU$3</f>
        <v>7.6948051948052</v>
      </c>
      <c r="BX21" s="82">
        <f>'amount-analyzed sorted'!BV21*0.001/'amount-analyzed sorted'!BV$2*1.5/'amount-analyzed sorted'!BV$3</f>
        <v>9.31092923280423</v>
      </c>
      <c r="BY21" s="82">
        <f>'amount-analyzed sorted'!BW21*0.001/'amount-analyzed sorted'!BW$2*1.5/'amount-analyzed sorted'!BW$3</f>
        <v>1.50823750552853</v>
      </c>
      <c r="BZ21" s="82">
        <f>'amount-analyzed sorted'!BX21*0.001/'amount-analyzed sorted'!BX$2*1.5/'amount-analyzed sorted'!BX$3</f>
        <v>4.90519831730769</v>
      </c>
      <c r="CA21" s="82">
        <f>'amount-analyzed sorted'!BY21*0.001/'amount-analyzed sorted'!BY$2*1.5/'amount-analyzed sorted'!BY$3</f>
        <v>1.92382200735394</v>
      </c>
      <c r="CB21" s="82">
        <f>'amount-analyzed sorted'!BZ21*0.001/'amount-analyzed sorted'!BZ$2*1.5/'amount-analyzed sorted'!BZ$3</f>
        <v>8.83272188826026</v>
      </c>
      <c r="CC21" s="82">
        <f>'amount-analyzed sorted'!CA21*0.001/'amount-analyzed sorted'!CA$2*1.5/'amount-analyzed sorted'!CA$3</f>
        <v>4.20838909334226</v>
      </c>
      <c r="CD21" s="82">
        <f>'amount-analyzed sorted'!CB21*0.001/'amount-analyzed sorted'!CB$2*1.5/'amount-analyzed sorted'!CB$3</f>
        <v>7.97711062975486</v>
      </c>
      <c r="CE21" s="82">
        <f>'amount-analyzed sorted'!CC21*0.001/'amount-analyzed sorted'!CC$2*1.5/'amount-analyzed sorted'!CC$3</f>
        <v>5.15300751879699</v>
      </c>
      <c r="CF21" s="82">
        <f>'amount-analyzed sorted'!CD21*0.001/'amount-analyzed sorted'!CD$2*1.5/'amount-analyzed sorted'!CD$3</f>
        <v>9.00531624863686</v>
      </c>
      <c r="CG21" s="82">
        <f>'amount-analyzed sorted'!CE21*0.001/'amount-analyzed sorted'!CE$2*1.5/'amount-analyzed sorted'!CE$3</f>
        <v>3.76704061346208</v>
      </c>
      <c r="CH21" s="82">
        <f>'amount-analyzed sorted'!CF21*0.001/'amount-analyzed sorted'!CF$2*1.5/'amount-analyzed sorted'!CF$3</f>
        <v>1.25877192982456</v>
      </c>
      <c r="CI21" s="82">
        <f>'amount-analyzed sorted'!CG21*0.001/'amount-analyzed sorted'!CG$2*1.5/'amount-analyzed sorted'!CG$3</f>
        <v>7.0781512605042</v>
      </c>
      <c r="CJ21" s="82">
        <f>'amount-analyzed sorted'!CH21*0.001/'amount-analyzed sorted'!CH$2*1.5/'amount-analyzed sorted'!CH$3</f>
        <v>5.90911617565314</v>
      </c>
      <c r="CK21" s="82">
        <f>'amount-analyzed sorted'!CI21*0.001/'amount-analyzed sorted'!CI$2*1.5/'amount-analyzed sorted'!CI$3</f>
        <v>3.80674107142857</v>
      </c>
      <c r="CL21" s="82">
        <f>'amount-analyzed sorted'!CJ21*0.001/'amount-analyzed sorted'!CJ$2*1.5/'amount-analyzed sorted'!CJ$3</f>
        <v>17.9283843028229</v>
      </c>
      <c r="CM21" s="82">
        <f>'amount-analyzed sorted'!CK21*0.001/'amount-analyzed sorted'!CK$2*1.5/'amount-analyzed sorted'!CK$3</f>
        <v>4.11548594847775</v>
      </c>
      <c r="CN21" s="82">
        <f>'amount-analyzed sorted'!CL21*0.001/'amount-analyzed sorted'!CL$2*1.5/'amount-analyzed sorted'!CL$3</f>
        <v>13.8031655844156</v>
      </c>
      <c r="CO21" s="82">
        <f>'amount-analyzed sorted'!CM21*0.001/'amount-analyzed sorted'!CM$2*1.5/'amount-analyzed sorted'!CM$3</f>
        <v>3.42731829573935</v>
      </c>
      <c r="CP21" s="82">
        <f>'amount-analyzed sorted'!CN21*0.001/'amount-analyzed sorted'!CN$2*1.5/'amount-analyzed sorted'!CN$3</f>
        <v>5.44005398671097</v>
      </c>
      <c r="CQ21" s="82">
        <f>'amount-analyzed sorted'!CO21*0.001/'amount-analyzed sorted'!CO$2*1.5/'amount-analyzed sorted'!CO$3</f>
        <v>10.478370221328</v>
      </c>
      <c r="CR21" s="82">
        <f>'amount-analyzed sorted'!CP21*0.001/'amount-analyzed sorted'!CP$2*1.5/'amount-analyzed sorted'!CP$3</f>
        <v>2.55295430672269</v>
      </c>
      <c r="CS21" s="82">
        <f>'amount-analyzed sorted'!CQ21*0.001/'amount-analyzed sorted'!CQ$2*1.5/'amount-analyzed sorted'!CQ$3</f>
        <v>5.91171351211965</v>
      </c>
      <c r="CT21" s="82">
        <f>'amount-analyzed sorted'!CR21*0.001/'amount-analyzed sorted'!CR$2*1.5/'amount-analyzed sorted'!CR$3</f>
        <v>3.04107402408638</v>
      </c>
      <c r="CU21" s="82">
        <f>'amount-analyzed sorted'!CS21*0.001/'amount-analyzed sorted'!CS$2*1.5/'amount-analyzed sorted'!CS$3</f>
        <v>1.21256750122729</v>
      </c>
      <c r="CV21" s="82">
        <f>'amount-analyzed sorted'!CT21*0.001/'amount-analyzed sorted'!CT$2*1.5/'amount-analyzed sorted'!CT$3</f>
        <v>8.2717112024666</v>
      </c>
      <c r="CW21" s="82">
        <f>'amount-analyzed sorted'!CU21*0.001/'amount-analyzed sorted'!CU$2*1.5/'amount-analyzed sorted'!CU$3</f>
        <v>11.4699377457405</v>
      </c>
      <c r="CX21" s="82">
        <f>'amount-analyzed sorted'!CV21*0.001/'amount-analyzed sorted'!CV$2*1.5/'amount-analyzed sorted'!CV$3</f>
        <v>2.56186224489796</v>
      </c>
      <c r="CY21" s="82">
        <f>'amount-analyzed sorted'!CW21*0.001/'amount-analyzed sorted'!CW$2*1.5/'amount-analyzed sorted'!CW$3</f>
        <v>2.46028957528958</v>
      </c>
      <c r="CZ21" s="82">
        <f>'amount-analyzed sorted'!CX21*0.001/'amount-analyzed sorted'!CX$2*1.5/'amount-analyzed sorted'!CX$3</f>
        <v>11.5758169573857</v>
      </c>
    </row>
    <row r="22" spans="1:104">
      <c r="A22">
        <f>'imported data from Web Calc'!A22</f>
        <v>764.5</v>
      </c>
      <c r="B22" t="str">
        <f>'imported data from Web Calc'!B22</f>
        <v>C43H70O10</v>
      </c>
      <c r="C22" s="61" t="str">
        <f>'imported data from Web Calc'!C22</f>
        <v>MGDG(34:6)</v>
      </c>
      <c r="D22" s="96"/>
      <c r="E22" s="96"/>
      <c r="F22" s="96"/>
      <c r="G22" s="66">
        <f>'amount-analyzed sorted'!G22*0.001/'amount-analyzed sorted'!G$2*1.5/'amount-analyzed sorted'!G$3</f>
        <v>0.00460077538401138</v>
      </c>
      <c r="H22" s="66">
        <f>'amount-analyzed sorted'!H22*0.001/'amount-analyzed sorted'!H$2*1.5/'amount-analyzed sorted'!H$3</f>
        <v>0.00184031015360455</v>
      </c>
      <c r="I22" s="66">
        <f>'amount-analyzed sorted'!I22*0.001/'amount-analyzed sorted'!I$2*1.5/'amount-analyzed sorted'!I$3</f>
        <v>0.00368062030720911</v>
      </c>
      <c r="J22" s="66">
        <f>'amount-analyzed sorted'!J22*0.001/'amount-analyzed sorted'!J$2*1.5/'amount-analyzed sorted'!J$3</f>
        <v>0.00644108553761594</v>
      </c>
      <c r="K22" s="66">
        <f>'amount-analyzed sorted'!K22*0.001/'amount-analyzed sorted'!K$2*1.5/'amount-analyzed sorted'!K$3</f>
        <v>0.0119620159984296</v>
      </c>
      <c r="L22" s="66">
        <f>'amount-analyzed sorted'!L22*0.001/'amount-analyzed sorted'!L$2*1.5/'amount-analyzed sorted'!L$3</f>
        <v>0.00506085292241252</v>
      </c>
      <c r="M22" s="66">
        <f>'amount-analyzed sorted'!M22*0.001/'amount-analyzed sorted'!M$2*1.5/'amount-analyzed sorted'!M$3</f>
        <v>0.00414069784561025</v>
      </c>
      <c r="N22" s="66">
        <f>'amount-analyzed sorted'!N22*0.001/'amount-analyzed sorted'!N$2*1.5/'amount-analyzed sorted'!N$3</f>
        <v>0.00184031015360455</v>
      </c>
      <c r="O22" s="66">
        <f>'amount-analyzed sorted'!O22*0.001/'amount-analyzed sorted'!O$2*1.5/'amount-analyzed sorted'!O$3</f>
        <v>0.00322054276880797</v>
      </c>
      <c r="P22" s="66">
        <f>'amount-analyzed sorted'!P22*0.001/'amount-analyzed sorted'!P$2*1.5/'amount-analyzed sorted'!P$3</f>
        <v>0.00506085292241252</v>
      </c>
      <c r="Q22" s="66">
        <f t="shared" si="0"/>
        <v>0.00478480639937184</v>
      </c>
      <c r="R22" s="115">
        <f t="shared" si="1"/>
        <v>0.00290331245183276</v>
      </c>
      <c r="S22" s="66">
        <f t="shared" si="2"/>
        <v>0.606777413651242</v>
      </c>
      <c r="T22" s="66">
        <f>'amount-analyzed sorted'!R22*0.001/'amount-analyzed sorted'!R$2*1.5/'amount-analyzed sorted'!R$3</f>
        <v>0.0377263581488934</v>
      </c>
      <c r="U22" s="66">
        <f>'amount-analyzed sorted'!S22*0.001/'amount-analyzed sorted'!S$2*1.5/'amount-analyzed sorted'!S$3</f>
        <v>0.0160162002945508</v>
      </c>
      <c r="V22" s="66">
        <f>'amount-analyzed sorted'!T22*0.001/'amount-analyzed sorted'!T$2*1.5/'amount-analyzed sorted'!T$3</f>
        <v>0.0150978758850479</v>
      </c>
      <c r="W22" s="66">
        <f>'amount-analyzed sorted'!U22*0.001/'amount-analyzed sorted'!U$2*1.5/'amount-analyzed sorted'!U$3</f>
        <v>0.0250850340136054</v>
      </c>
      <c r="X22" s="66">
        <f>'amount-analyzed sorted'!V22*0.001/'amount-analyzed sorted'!V$2*1.5/'amount-analyzed sorted'!V$3</f>
        <v>0.046562980030722</v>
      </c>
      <c r="Y22" s="66">
        <f>'amount-analyzed sorted'!W22*0.001/'amount-analyzed sorted'!W$2*1.5/'amount-analyzed sorted'!W$3</f>
        <v>0.0208777540867093</v>
      </c>
      <c r="Z22" s="66">
        <f>'amount-analyzed sorted'!X22*0.001/'amount-analyzed sorted'!X$2*1.5/'amount-analyzed sorted'!X$3</f>
        <v>0.0289703647416413</v>
      </c>
      <c r="AA22" s="66">
        <f>'amount-analyzed sorted'!Y22*0.001/'amount-analyzed sorted'!Y$2*1.5/'amount-analyzed sorted'!Y$3</f>
        <v>0.00511532738095238</v>
      </c>
      <c r="AB22" s="66">
        <f>'amount-analyzed sorted'!Z22*0.001/'amount-analyzed sorted'!Z$2*1.5/'amount-analyzed sorted'!Z$3</f>
        <v>0.0127804600965635</v>
      </c>
      <c r="AC22" s="66">
        <f>'amount-analyzed sorted'!AA22*0.001/'amount-analyzed sorted'!AA$2*1.5/'amount-analyzed sorted'!AA$3</f>
        <v>0.027869529314616</v>
      </c>
      <c r="AD22" s="66">
        <f>'amount-analyzed sorted'!AB22*0.001/'amount-analyzed sorted'!AB$2*1.5/'amount-analyzed sorted'!AB$3</f>
        <v>0.00432463600980251</v>
      </c>
      <c r="AE22" s="66">
        <f>'amount-analyzed sorted'!AC22*0.001/'amount-analyzed sorted'!AC$2*1.5/'amount-analyzed sorted'!AC$3</f>
        <v>0.00606885390613506</v>
      </c>
      <c r="AF22" s="66">
        <f>'amount-analyzed sorted'!AD22*0.001/'amount-analyzed sorted'!AD$2*1.5/'amount-analyzed sorted'!AD$3</f>
        <v>0.00275431509364671</v>
      </c>
      <c r="AG22" s="66">
        <f>'amount-analyzed sorted'!AE22*0.001/'amount-analyzed sorted'!AE$2*1.5/'amount-analyzed sorted'!AE$3</f>
        <v>0.00794185598767809</v>
      </c>
      <c r="AH22" s="66">
        <f>'amount-analyzed sorted'!AF22*0.001/'amount-analyzed sorted'!AF$2*1.5/'amount-analyzed sorted'!AF$3</f>
        <v>0.0139432485322896</v>
      </c>
      <c r="AI22" s="66">
        <f>'amount-analyzed sorted'!AG22*0.001/'amount-analyzed sorted'!AG$2*1.5/'amount-analyzed sorted'!AG$3</f>
        <v>0.00296442687747036</v>
      </c>
      <c r="AJ22" s="66">
        <f>'amount-analyzed sorted'!AH22*0.001/'amount-analyzed sorted'!AH$2*1.5/'amount-analyzed sorted'!AH$3</f>
        <v>0</v>
      </c>
      <c r="AK22" s="66">
        <f>'amount-analyzed sorted'!AI22*0.001/'amount-analyzed sorted'!AI$2*1.5/'amount-analyzed sorted'!AI$3</f>
        <v>0.00899520255863539</v>
      </c>
      <c r="AL22" s="66">
        <f>'amount-analyzed sorted'!AJ22*0.001/'amount-analyzed sorted'!AJ$2*1.5/'amount-analyzed sorted'!AJ$3</f>
        <v>0.00437675070028011</v>
      </c>
      <c r="AM22" s="66">
        <f>'amount-analyzed sorted'!AK22*0.001/'amount-analyzed sorted'!AK$2*1.5/'amount-analyzed sorted'!AK$3</f>
        <v>0.0201367781155015</v>
      </c>
      <c r="AN22" s="66">
        <f>'amount-analyzed sorted'!AL22*0.001/'amount-analyzed sorted'!AL$2*1.5/'amount-analyzed sorted'!AL$3</f>
        <v>0.0122328458942632</v>
      </c>
      <c r="AO22" s="66">
        <f>'amount-analyzed sorted'!AM22*0.001/'amount-analyzed sorted'!AM$2*1.5/'amount-analyzed sorted'!AM$3</f>
        <v>0.00455182072829132</v>
      </c>
      <c r="AP22" s="66">
        <f>'amount-analyzed sorted'!AN22*0.001/'amount-analyzed sorted'!AN$2*1.5/'amount-analyzed sorted'!AN$3</f>
        <v>0.0193267837010791</v>
      </c>
      <c r="AQ22" s="66">
        <f>'amount-analyzed sorted'!AO22*0.001/'amount-analyzed sorted'!AO$2*1.5/'amount-analyzed sorted'!AO$3</f>
        <v>0.011754068716094</v>
      </c>
      <c r="AR22" s="66">
        <f>'amount-analyzed sorted'!AP22*0.001/'amount-analyzed sorted'!AP$2*1.5/'amount-analyzed sorted'!AP$3</f>
        <v>0.0131233595800525</v>
      </c>
      <c r="AS22" s="66">
        <f>'amount-analyzed sorted'!AQ22*0.001/'amount-analyzed sorted'!AQ$2*1.5/'amount-analyzed sorted'!AQ$3</f>
        <v>0.0119936034115139</v>
      </c>
      <c r="AT22" s="66">
        <f>'amount-analyzed sorted'!AR22*0.001/'amount-analyzed sorted'!AR$2*1.5/'amount-analyzed sorted'!AR$3</f>
        <v>0.00526241930957059</v>
      </c>
      <c r="AU22" s="66">
        <f>'amount-analyzed sorted'!AS22*0.001/'amount-analyzed sorted'!AS$2*1.5/'amount-analyzed sorted'!AS$3</f>
        <v>0.0102932002495321</v>
      </c>
      <c r="AV22" s="66">
        <f>'amount-analyzed sorted'!AT22*0.001/'amount-analyzed sorted'!AT$2*1.5/'amount-analyzed sorted'!AT$3</f>
        <v>0.00208449138410228</v>
      </c>
      <c r="AW22" s="66">
        <f>'amount-analyzed sorted'!AU22*0.001/'amount-analyzed sorted'!AU$2*1.5/'amount-analyzed sorted'!AU$3</f>
        <v>0.00240590248075278</v>
      </c>
      <c r="AX22" s="66">
        <f>'amount-analyzed sorted'!AV22*0.001/'amount-analyzed sorted'!AV$2*1.5/'amount-analyzed sorted'!AV$3</f>
        <v>0.00918367346938775</v>
      </c>
      <c r="AY22" s="66">
        <f>'amount-analyzed sorted'!AW22*0.001/'amount-analyzed sorted'!AW$2*1.5/'amount-analyzed sorted'!AW$3</f>
        <v>0</v>
      </c>
      <c r="AZ22" s="66">
        <f>'amount-analyzed sorted'!AX22*0.001/'amount-analyzed sorted'!AX$2*1.5/'amount-analyzed sorted'!AX$3</f>
        <v>0.00199893390191898</v>
      </c>
      <c r="BA22" s="66">
        <f>'amount-analyzed sorted'!AY22*0.001/'amount-analyzed sorted'!AY$2*1.5/'amount-analyzed sorted'!AY$3</f>
        <v>0.00248015873015873</v>
      </c>
      <c r="BB22" s="66">
        <f>'amount-analyzed sorted'!AZ22*0.001/'amount-analyzed sorted'!AZ$2*1.5/'amount-analyzed sorted'!AZ$3</f>
        <v>0.0111607142857143</v>
      </c>
      <c r="BC22" s="66">
        <f>'amount-analyzed sorted'!BA22*0.001/'amount-analyzed sorted'!BA$2*1.5/'amount-analyzed sorted'!BA$3</f>
        <v>0.00300480769230769</v>
      </c>
      <c r="BD22" s="66">
        <f>'amount-analyzed sorted'!BB22*0.001/'amount-analyzed sorted'!BB$2*1.5/'amount-analyzed sorted'!BB$3</f>
        <v>0.0136198547215496</v>
      </c>
      <c r="BE22" s="66">
        <f>'amount-analyzed sorted'!BC22*0.001/'amount-analyzed sorted'!BC$2*1.5/'amount-analyzed sorted'!BC$3</f>
        <v>0.0111607142857143</v>
      </c>
      <c r="BF22" s="66">
        <f>'amount-analyzed sorted'!BD22*0.001/'amount-analyzed sorted'!BD$2*1.5/'amount-analyzed sorted'!BD$3</f>
        <v>0.00555464121132324</v>
      </c>
      <c r="BG22" s="66">
        <f>'amount-analyzed sorted'!BE22*0.001/'amount-analyzed sorted'!BE$2*1.5/'amount-analyzed sorted'!BE$3</f>
        <v>0.0147294151876637</v>
      </c>
      <c r="BH22" s="66">
        <f>'amount-analyzed sorted'!BF22*0.001/'amount-analyzed sorted'!BF$2*1.5/'amount-analyzed sorted'!BF$3</f>
        <v>0</v>
      </c>
      <c r="BI22" s="66">
        <f>'amount-analyzed sorted'!BG22*0.001/'amount-analyzed sorted'!BG$2*1.5/'amount-analyzed sorted'!BG$3</f>
        <v>0</v>
      </c>
      <c r="BJ22" s="66">
        <f>'amount-analyzed sorted'!BH22*0.001/'amount-analyzed sorted'!BH$2*1.5/'amount-analyzed sorted'!BH$3</f>
        <v>0.00202156334231806</v>
      </c>
      <c r="BK22" s="66">
        <f>'amount-analyzed sorted'!BI22*0.001/'amount-analyzed sorted'!BI$2*1.5/'amount-analyzed sorted'!BI$3</f>
        <v>0</v>
      </c>
      <c r="BL22" s="66">
        <f>'amount-analyzed sorted'!BJ22*0.001/'amount-analyzed sorted'!BJ$2*1.5/'amount-analyzed sorted'!BJ$3</f>
        <v>0.00105042016806723</v>
      </c>
      <c r="BM22" s="66">
        <f>'amount-analyzed sorted'!BK22*0.001/'amount-analyzed sorted'!BK$2*1.5/'amount-analyzed sorted'!BK$3</f>
        <v>0.0038430006148801</v>
      </c>
      <c r="BN22" s="66">
        <f>'amount-analyzed sorted'!BL22*0.001/'amount-analyzed sorted'!BL$2*1.5/'amount-analyzed sorted'!BL$3</f>
        <v>0.00228742222764426</v>
      </c>
      <c r="BO22" s="66">
        <f>'amount-analyzed sorted'!BM22*0.001/'amount-analyzed sorted'!BM$2*1.5/'amount-analyzed sorted'!BM$3</f>
        <v>0.00935162094763092</v>
      </c>
      <c r="BP22" s="66">
        <f>'amount-analyzed sorted'!BN22*0.001/'amount-analyzed sorted'!BN$2*1.5/'amount-analyzed sorted'!BN$3</f>
        <v>0.00231410058623882</v>
      </c>
      <c r="BQ22" s="66">
        <f>'amount-analyzed sorted'!BO22*0.001/'amount-analyzed sorted'!BO$2*1.5/'amount-analyzed sorted'!BO$3</f>
        <v>0.0199812788018433</v>
      </c>
      <c r="BR22" s="66">
        <f>'amount-analyzed sorted'!BP22*0.001/'amount-analyzed sorted'!BP$2*1.5/'amount-analyzed sorted'!BP$3</f>
        <v>0.0082815734989648</v>
      </c>
      <c r="BS22" s="66">
        <f>'amount-analyzed sorted'!BQ22*0.001/'amount-analyzed sorted'!BQ$2*1.5/'amount-analyzed sorted'!BQ$3</f>
        <v>0.00806258958432871</v>
      </c>
      <c r="BT22" s="66">
        <f>'amount-analyzed sorted'!BR22*0.001/'amount-analyzed sorted'!BR$2*1.5/'amount-analyzed sorted'!BR$3</f>
        <v>0.00263638920134983</v>
      </c>
      <c r="BU22" s="66">
        <f>'amount-analyzed sorted'!BS22*0.001/'amount-analyzed sorted'!BS$2*1.5/'amount-analyzed sorted'!BS$3</f>
        <v>0.00607703814510097</v>
      </c>
      <c r="BV22" s="66">
        <f>'amount-analyzed sorted'!BT22*0.001/'amount-analyzed sorted'!BT$2*1.5/'amount-analyzed sorted'!BT$3</f>
        <v>0.00354107648725212</v>
      </c>
      <c r="BW22" s="66">
        <f>'amount-analyzed sorted'!BU22*0.001/'amount-analyzed sorted'!BU$2*1.5/'amount-analyzed sorted'!BU$3</f>
        <v>0.0151368901368901</v>
      </c>
      <c r="BX22" s="66">
        <f>'amount-analyzed sorted'!BV22*0.001/'amount-analyzed sorted'!BV$2*1.5/'amount-analyzed sorted'!BV$3</f>
        <v>0.00909391534391535</v>
      </c>
      <c r="BY22" s="66">
        <f>'amount-analyzed sorted'!BW22*0.001/'amount-analyzed sorted'!BW$2*1.5/'amount-analyzed sorted'!BW$3</f>
        <v>0</v>
      </c>
      <c r="BZ22" s="66">
        <f>'amount-analyzed sorted'!BX22*0.001/'amount-analyzed sorted'!BX$2*1.5/'amount-analyzed sorted'!BX$3</f>
        <v>0.00579498626373626</v>
      </c>
      <c r="CA22" s="66">
        <f>'amount-analyzed sorted'!BY22*0.001/'amount-analyzed sorted'!BY$2*1.5/'amount-analyzed sorted'!BY$3</f>
        <v>0.00153207136047937</v>
      </c>
      <c r="CB22" s="66">
        <f>'amount-analyzed sorted'!BZ22*0.001/'amount-analyzed sorted'!BZ$2*1.5/'amount-analyzed sorted'!BZ$3</f>
        <v>0.00795615275813296</v>
      </c>
      <c r="CC22" s="66">
        <f>'amount-analyzed sorted'!CA22*0.001/'amount-analyzed sorted'!CA$2*1.5/'amount-analyzed sorted'!CA$3</f>
        <v>0.00250920040147206</v>
      </c>
      <c r="CD22" s="66">
        <f>'amount-analyzed sorted'!CB22*0.001/'amount-analyzed sorted'!CB$2*1.5/'amount-analyzed sorted'!CB$3</f>
        <v>0.00911348267117498</v>
      </c>
      <c r="CE22" s="66">
        <f>'amount-analyzed sorted'!CC22*0.001/'amount-analyzed sorted'!CC$2*1.5/'amount-analyzed sorted'!CC$3</f>
        <v>0.00281954887218045</v>
      </c>
      <c r="CF22" s="66">
        <f>'amount-analyzed sorted'!CD22*0.001/'amount-analyzed sorted'!CD$2*1.5/'amount-analyzed sorted'!CD$3</f>
        <v>0.0278080697928026</v>
      </c>
      <c r="CG22" s="66">
        <f>'amount-analyzed sorted'!CE22*0.001/'amount-analyzed sorted'!CE$2*1.5/'amount-analyzed sorted'!CE$3</f>
        <v>0.0106503834138029</v>
      </c>
      <c r="CH22" s="66">
        <f>'amount-analyzed sorted'!CF22*0.001/'amount-analyzed sorted'!CF$2*1.5/'amount-analyzed sorted'!CF$3</f>
        <v>0</v>
      </c>
      <c r="CI22" s="66">
        <f>'amount-analyzed sorted'!CG22*0.001/'amount-analyzed sorted'!CG$2*1.5/'amount-analyzed sorted'!CG$3</f>
        <v>0.00378151260504202</v>
      </c>
      <c r="CJ22" s="66">
        <f>'amount-analyzed sorted'!CH22*0.001/'amount-analyzed sorted'!CH$2*1.5/'amount-analyzed sorted'!CH$3</f>
        <v>0.00667037242912729</v>
      </c>
      <c r="CK22" s="66">
        <f>'amount-analyzed sorted'!CI22*0.001/'amount-analyzed sorted'!CI$2*1.5/'amount-analyzed sorted'!CI$3</f>
        <v>0.00133928571428571</v>
      </c>
      <c r="CL22" s="66">
        <f>'amount-analyzed sorted'!CJ22*0.001/'amount-analyzed sorted'!CJ$2*1.5/'amount-analyzed sorted'!CJ$3</f>
        <v>0.00882164242942686</v>
      </c>
      <c r="CM22" s="66">
        <f>'amount-analyzed sorted'!CK22*0.001/'amount-analyzed sorted'!CK$2*1.5/'amount-analyzed sorted'!CK$3</f>
        <v>0.00292740046838407</v>
      </c>
      <c r="CN22" s="66">
        <f>'amount-analyzed sorted'!CL22*0.001/'amount-analyzed sorted'!CL$2*1.5/'amount-analyzed sorted'!CL$3</f>
        <v>0.0137987012987013</v>
      </c>
      <c r="CO22" s="66">
        <f>'amount-analyzed sorted'!CM22*0.001/'amount-analyzed sorted'!CM$2*1.5/'amount-analyzed sorted'!CM$3</f>
        <v>0.00195802005012531</v>
      </c>
      <c r="CP22" s="66">
        <f>'amount-analyzed sorted'!CN22*0.001/'amount-analyzed sorted'!CN$2*1.5/'amount-analyzed sorted'!CN$3</f>
        <v>0</v>
      </c>
      <c r="CQ22" s="66">
        <f>'amount-analyzed sorted'!CO22*0.001/'amount-analyzed sorted'!CO$2*1.5/'amount-analyzed sorted'!CO$3</f>
        <v>0.0130784708249497</v>
      </c>
      <c r="CR22" s="66">
        <f>'amount-analyzed sorted'!CP22*0.001/'amount-analyzed sorted'!CP$2*1.5/'amount-analyzed sorted'!CP$3</f>
        <v>0.00275735294117647</v>
      </c>
      <c r="CS22" s="66">
        <f>'amount-analyzed sorted'!CQ22*0.001/'amount-analyzed sorted'!CQ$2*1.5/'amount-analyzed sorted'!CQ$3</f>
        <v>0.00483496647756576</v>
      </c>
      <c r="CT22" s="66">
        <f>'amount-analyzed sorted'!CR22*0.001/'amount-analyzed sorted'!CR$2*1.5/'amount-analyzed sorted'!CR$3</f>
        <v>0.00116798172757475</v>
      </c>
      <c r="CU22" s="66">
        <f>'amount-analyzed sorted'!CS22*0.001/'amount-analyzed sorted'!CS$2*1.5/'amount-analyzed sorted'!CS$3</f>
        <v>0</v>
      </c>
      <c r="CV22" s="66">
        <f>'amount-analyzed sorted'!CT22*0.001/'amount-analyzed sorted'!CT$2*1.5/'amount-analyzed sorted'!CT$3</f>
        <v>0.00770811921891059</v>
      </c>
      <c r="CW22" s="66">
        <f>'amount-analyzed sorted'!CU22*0.001/'amount-analyzed sorted'!CU$2*1.5/'amount-analyzed sorted'!CU$3</f>
        <v>0.0118774574049803</v>
      </c>
      <c r="CX22" s="66">
        <f>'amount-analyzed sorted'!CV22*0.001/'amount-analyzed sorted'!CV$2*1.5/'amount-analyzed sorted'!CV$3</f>
        <v>0.00312369845897543</v>
      </c>
      <c r="CY22" s="66">
        <f>'amount-analyzed sorted'!CW22*0.001/'amount-analyzed sorted'!CW$2*1.5/'amount-analyzed sorted'!CW$3</f>
        <v>0</v>
      </c>
      <c r="CZ22" s="66">
        <f>'amount-analyzed sorted'!CX22*0.001/'amount-analyzed sorted'!CX$2*1.5/'amount-analyzed sorted'!CX$3</f>
        <v>0.0178019430337823</v>
      </c>
    </row>
    <row r="23" spans="1:104">
      <c r="A23">
        <f>'imported data from Web Calc'!A23</f>
        <v>766.5</v>
      </c>
      <c r="B23" t="str">
        <f>'imported data from Web Calc'!B23</f>
        <v>C43H72O10</v>
      </c>
      <c r="C23" s="61" t="str">
        <f>'imported data from Web Calc'!C23</f>
        <v>MGDG(34:5)</v>
      </c>
      <c r="D23" s="96"/>
      <c r="E23" s="96"/>
      <c r="F23" s="96"/>
      <c r="G23" s="66">
        <f>'amount-analyzed sorted'!G23*0.001/'amount-analyzed sorted'!G$2*1.5/'amount-analyzed sorted'!G$3</f>
        <v>0.0110418609216273</v>
      </c>
      <c r="H23" s="66">
        <f>'amount-analyzed sorted'!H23*0.001/'amount-analyzed sorted'!H$2*1.5/'amount-analyzed sorted'!H$3</f>
        <v>0.00506085292241252</v>
      </c>
      <c r="I23" s="66">
        <f>'amount-analyzed sorted'!I23*0.001/'amount-analyzed sorted'!I$2*1.5/'amount-analyzed sorted'!I$3</f>
        <v>0.0124220935368307</v>
      </c>
      <c r="J23" s="66">
        <f>'amount-analyzed sorted'!J23*0.001/'amount-analyzed sorted'!J$2*1.5/'amount-analyzed sorted'!J$3</f>
        <v>0.00506085292241252</v>
      </c>
      <c r="K23" s="66">
        <f>'amount-analyzed sorted'!K23*0.001/'amount-analyzed sorted'!K$2*1.5/'amount-analyzed sorted'!K$3</f>
        <v>0.00736124061441822</v>
      </c>
      <c r="L23" s="66">
        <f>'amount-analyzed sorted'!L23*0.001/'amount-analyzed sorted'!L$2*1.5/'amount-analyzed sorted'!L$3</f>
        <v>0.0119620159984296</v>
      </c>
      <c r="M23" s="66">
        <f>'amount-analyzed sorted'!M23*0.001/'amount-analyzed sorted'!M$2*1.5/'amount-analyzed sorted'!M$3</f>
        <v>0.0147224812288364</v>
      </c>
      <c r="N23" s="66">
        <f>'amount-analyzed sorted'!N23*0.001/'amount-analyzed sorted'!N$2*1.5/'amount-analyzed sorted'!N$3</f>
        <v>0.00966162830642391</v>
      </c>
      <c r="O23" s="66">
        <f>'amount-analyzed sorted'!O23*0.001/'amount-analyzed sorted'!O$2*1.5/'amount-analyzed sorted'!O$3</f>
        <v>0.0059810079992148</v>
      </c>
      <c r="P23" s="66">
        <f>'amount-analyzed sorted'!P23*0.001/'amount-analyzed sorted'!P$2*1.5/'amount-analyzed sorted'!P$3</f>
        <v>0.00138023261520342</v>
      </c>
      <c r="Q23" s="66">
        <f t="shared" si="0"/>
        <v>0.00846542670658095</v>
      </c>
      <c r="R23" s="115">
        <f t="shared" si="1"/>
        <v>0.00416166066964856</v>
      </c>
      <c r="S23" s="66">
        <f t="shared" si="2"/>
        <v>0.491606721538717</v>
      </c>
      <c r="T23" s="66">
        <f>'amount-analyzed sorted'!R23*0.001/'amount-analyzed sorted'!R$2*1.5/'amount-analyzed sorted'!R$3</f>
        <v>0.019806338028169</v>
      </c>
      <c r="U23" s="66">
        <f>'amount-analyzed sorted'!S23*0.001/'amount-analyzed sorted'!S$2*1.5/'amount-analyzed sorted'!S$3</f>
        <v>0.00662739322533137</v>
      </c>
      <c r="V23" s="66">
        <f>'amount-analyzed sorted'!T23*0.001/'amount-analyzed sorted'!T$2*1.5/'amount-analyzed sorted'!T$3</f>
        <v>0.00937109537692628</v>
      </c>
      <c r="W23" s="66">
        <f>'amount-analyzed sorted'!U23*0.001/'amount-analyzed sorted'!U$2*1.5/'amount-analyzed sorted'!U$3</f>
        <v>0.014030612244898</v>
      </c>
      <c r="X23" s="66">
        <f>'amount-analyzed sorted'!V23*0.001/'amount-analyzed sorted'!V$2*1.5/'amount-analyzed sorted'!V$3</f>
        <v>0.0446428571428572</v>
      </c>
      <c r="Y23" s="66">
        <f>'amount-analyzed sorted'!W23*0.001/'amount-analyzed sorted'!W$2*1.5/'amount-analyzed sorted'!W$3</f>
        <v>0.00799573560767591</v>
      </c>
      <c r="Z23" s="66">
        <f>'amount-analyzed sorted'!X23*0.001/'amount-analyzed sorted'!X$2*1.5/'amount-analyzed sorted'!X$3</f>
        <v>0.0227963525835866</v>
      </c>
      <c r="AA23" s="66">
        <f>'amount-analyzed sorted'!Y23*0.001/'amount-analyzed sorted'!Y$2*1.5/'amount-analyzed sorted'!Y$3</f>
        <v>0.00232514880952381</v>
      </c>
      <c r="AB23" s="66">
        <f>'amount-analyzed sorted'!Z23*0.001/'amount-analyzed sorted'!Z$2*1.5/'amount-analyzed sorted'!Z$3</f>
        <v>0.00319511502414087</v>
      </c>
      <c r="AC23" s="66">
        <f>'amount-analyzed sorted'!AA23*0.001/'amount-analyzed sorted'!AA$2*1.5/'amount-analyzed sorted'!AA$3</f>
        <v>0.0154830718414533</v>
      </c>
      <c r="AD23" s="66">
        <f>'amount-analyzed sorted'!AB23*0.001/'amount-analyzed sorted'!AB$2*1.5/'amount-analyzed sorted'!AB$3</f>
        <v>0</v>
      </c>
      <c r="AE23" s="66">
        <f>'amount-analyzed sorted'!AC23*0.001/'amount-analyzed sorted'!AC$2*1.5/'amount-analyzed sorted'!AC$3</f>
        <v>0</v>
      </c>
      <c r="AF23" s="66">
        <f>'amount-analyzed sorted'!AD23*0.001/'amount-analyzed sorted'!AD$2*1.5/'amount-analyzed sorted'!AD$3</f>
        <v>0.00413147264047007</v>
      </c>
      <c r="AG23" s="66">
        <f>'amount-analyzed sorted'!AE23*0.001/'amount-analyzed sorted'!AE$2*1.5/'amount-analyzed sorted'!AE$3</f>
        <v>0</v>
      </c>
      <c r="AH23" s="66">
        <f>'amount-analyzed sorted'!AF23*0.001/'amount-analyzed sorted'!AF$2*1.5/'amount-analyzed sorted'!AF$3</f>
        <v>0.00256849315068493</v>
      </c>
      <c r="AI23" s="66">
        <f>'amount-analyzed sorted'!AG23*0.001/'amount-analyzed sorted'!AG$2*1.5/'amount-analyzed sorted'!AG$3</f>
        <v>0</v>
      </c>
      <c r="AJ23" s="66">
        <f>'amount-analyzed sorted'!AH23*0.001/'amount-analyzed sorted'!AH$2*1.5/'amount-analyzed sorted'!AH$3</f>
        <v>0.0039390756302521</v>
      </c>
      <c r="AK23" s="66">
        <f>'amount-analyzed sorted'!AI23*0.001/'amount-analyzed sorted'!AI$2*1.5/'amount-analyzed sorted'!AI$3</f>
        <v>0.00949493603411514</v>
      </c>
      <c r="AL23" s="66">
        <f>'amount-analyzed sorted'!AJ23*0.001/'amount-analyzed sorted'!AJ$2*1.5/'amount-analyzed sorted'!AJ$3</f>
        <v>0.0122549019607843</v>
      </c>
      <c r="AM23" s="66">
        <f>'amount-analyzed sorted'!AK23*0.001/'amount-analyzed sorted'!AK$2*1.5/'amount-analyzed sorted'!AK$3</f>
        <v>0.0216565349544073</v>
      </c>
      <c r="AN23" s="66">
        <f>'amount-analyzed sorted'!AL23*0.001/'amount-analyzed sorted'!AL$2*1.5/'amount-analyzed sorted'!AL$3</f>
        <v>0.0143419572553431</v>
      </c>
      <c r="AO23" s="66">
        <f>'amount-analyzed sorted'!AM23*0.001/'amount-analyzed sorted'!AM$2*1.5/'amount-analyzed sorted'!AM$3</f>
        <v>0.0038515406162465</v>
      </c>
      <c r="AP23" s="66">
        <f>'amount-analyzed sorted'!AN23*0.001/'amount-analyzed sorted'!AN$2*1.5/'amount-analyzed sorted'!AN$3</f>
        <v>0.00966339185053954</v>
      </c>
      <c r="AQ23" s="66">
        <f>'amount-analyzed sorted'!AO23*0.001/'amount-analyzed sorted'!AO$2*1.5/'amount-analyzed sorted'!AO$3</f>
        <v>0.0253164556962025</v>
      </c>
      <c r="AR23" s="66">
        <f>'amount-analyzed sorted'!AP23*0.001/'amount-analyzed sorted'!AP$2*1.5/'amount-analyzed sorted'!AP$3</f>
        <v>0.020153730783652</v>
      </c>
      <c r="AS23" s="66">
        <f>'amount-analyzed sorted'!AQ23*0.001/'amount-analyzed sorted'!AQ$2*1.5/'amount-analyzed sorted'!AQ$3</f>
        <v>0.0151030561478323</v>
      </c>
      <c r="AT23" s="66">
        <f>'amount-analyzed sorted'!AR23*0.001/'amount-analyzed sorted'!AR$2*1.5/'amount-analyzed sorted'!AR$3</f>
        <v>0</v>
      </c>
      <c r="AU23" s="66">
        <f>'amount-analyzed sorted'!AS23*0.001/'amount-analyzed sorted'!AS$2*1.5/'amount-analyzed sorted'!AS$3</f>
        <v>0.0271366188396756</v>
      </c>
      <c r="AV23" s="66">
        <f>'amount-analyzed sorted'!AT23*0.001/'amount-analyzed sorted'!AT$2*1.5/'amount-analyzed sorted'!AT$3</f>
        <v>0.0140703168426904</v>
      </c>
      <c r="AW23" s="66">
        <f>'amount-analyzed sorted'!AU23*0.001/'amount-analyzed sorted'!AU$2*1.5/'amount-analyzed sorted'!AU$3</f>
        <v>0.00521278870829769</v>
      </c>
      <c r="AX23" s="66">
        <f>'amount-analyzed sorted'!AV23*0.001/'amount-analyzed sorted'!AV$2*1.5/'amount-analyzed sorted'!AV$3</f>
        <v>0.0130102040816327</v>
      </c>
      <c r="AY23" s="66">
        <f>'amount-analyzed sorted'!AW23*0.001/'amount-analyzed sorted'!AW$2*1.5/'amount-analyzed sorted'!AW$3</f>
        <v>0.00420718025430067</v>
      </c>
      <c r="AZ23" s="66">
        <f>'amount-analyzed sorted'!AX23*0.001/'amount-analyzed sorted'!AX$2*1.5/'amount-analyzed sorted'!AX$3</f>
        <v>0.00399786780383795</v>
      </c>
      <c r="BA23" s="66">
        <f>'amount-analyzed sorted'!AY23*0.001/'amount-analyzed sorted'!AY$2*1.5/'amount-analyzed sorted'!AY$3</f>
        <v>0.00148809523809524</v>
      </c>
      <c r="BB23" s="66">
        <f>'amount-analyzed sorted'!AZ23*0.001/'amount-analyzed sorted'!AZ$2*1.5/'amount-analyzed sorted'!AZ$3</f>
        <v>0.00790550595238095</v>
      </c>
      <c r="BC23" s="66">
        <f>'amount-analyzed sorted'!BA23*0.001/'amount-analyzed sorted'!BA$2*1.5/'amount-analyzed sorted'!BA$3</f>
        <v>0.00257554945054945</v>
      </c>
      <c r="BD23" s="66">
        <f>'amount-analyzed sorted'!BB23*0.001/'amount-analyzed sorted'!BB$2*1.5/'amount-analyzed sorted'!BB$3</f>
        <v>0.0136198547215496</v>
      </c>
      <c r="BE23" s="66">
        <f>'amount-analyzed sorted'!BC23*0.001/'amount-analyzed sorted'!BC$2*1.5/'amount-analyzed sorted'!BC$3</f>
        <v>0.00413359788359788</v>
      </c>
      <c r="BF23" s="66">
        <f>'amount-analyzed sorted'!BD23*0.001/'amount-analyzed sorted'!BD$2*1.5/'amount-analyzed sorted'!BD$3</f>
        <v>0.0185154707044108</v>
      </c>
      <c r="BG23" s="66">
        <f>'amount-analyzed sorted'!BE23*0.001/'amount-analyzed sorted'!BE$2*1.5/'amount-analyzed sorted'!BE$3</f>
        <v>0.0114562118126273</v>
      </c>
      <c r="BH23" s="66">
        <f>'amount-analyzed sorted'!BF23*0.001/'amount-analyzed sorted'!BF$2*1.5/'amount-analyzed sorted'!BF$3</f>
        <v>0.00265205091937765</v>
      </c>
      <c r="BI23" s="66">
        <f>'amount-analyzed sorted'!BG23*0.001/'amount-analyzed sorted'!BG$2*1.5/'amount-analyzed sorted'!BG$3</f>
        <v>0</v>
      </c>
      <c r="BJ23" s="66">
        <f>'amount-analyzed sorted'!BH23*0.001/'amount-analyzed sorted'!BH$2*1.5/'amount-analyzed sorted'!BH$3</f>
        <v>0.00151617250673854</v>
      </c>
      <c r="BK23" s="66">
        <f>'amount-analyzed sorted'!BI23*0.001/'amount-analyzed sorted'!BI$2*1.5/'amount-analyzed sorted'!BI$3</f>
        <v>0</v>
      </c>
      <c r="BL23" s="66">
        <f>'amount-analyzed sorted'!BJ23*0.001/'amount-analyzed sorted'!BJ$2*1.5/'amount-analyzed sorted'!BJ$3</f>
        <v>0.00210084033613445</v>
      </c>
      <c r="BM23" s="66">
        <f>'amount-analyzed sorted'!BK23*0.001/'amount-analyzed sorted'!BK$2*1.5/'amount-analyzed sorted'!BK$3</f>
        <v>0.00538020086083214</v>
      </c>
      <c r="BN23" s="66">
        <f>'amount-analyzed sorted'!BL23*0.001/'amount-analyzed sorted'!BL$2*1.5/'amount-analyzed sorted'!BL$3</f>
        <v>0.00228742222764426</v>
      </c>
      <c r="BO23" s="66">
        <f>'amount-analyzed sorted'!BM23*0.001/'amount-analyzed sorted'!BM$2*1.5/'amount-analyzed sorted'!BM$3</f>
        <v>0.00757035981474884</v>
      </c>
      <c r="BP23" s="66">
        <f>'amount-analyzed sorted'!BN23*0.001/'amount-analyzed sorted'!BN$2*1.5/'amount-analyzed sorted'!BN$3</f>
        <v>0</v>
      </c>
      <c r="BQ23" s="66">
        <f>'amount-analyzed sorted'!BO23*0.001/'amount-analyzed sorted'!BO$2*1.5/'amount-analyzed sorted'!BO$3</f>
        <v>0.0221414170506912</v>
      </c>
      <c r="BR23" s="66">
        <f>'amount-analyzed sorted'!BP23*0.001/'amount-analyzed sorted'!BP$2*1.5/'amount-analyzed sorted'!BP$3</f>
        <v>0</v>
      </c>
      <c r="BS23" s="66">
        <f>'amount-analyzed sorted'!BQ23*0.001/'amount-analyzed sorted'!BQ$2*1.5/'amount-analyzed sorted'!BQ$3</f>
        <v>0.00940635451505017</v>
      </c>
      <c r="BT23" s="66">
        <f>'amount-analyzed sorted'!BR23*0.001/'amount-analyzed sorted'!BR$2*1.5/'amount-analyzed sorted'!BR$3</f>
        <v>0.00421822272215973</v>
      </c>
      <c r="BU23" s="66">
        <f>'amount-analyzed sorted'!BS23*0.001/'amount-analyzed sorted'!BS$2*1.5/'amount-analyzed sorted'!BS$3</f>
        <v>0.00794689603590127</v>
      </c>
      <c r="BV23" s="66">
        <f>'amount-analyzed sorted'!BT23*0.001/'amount-analyzed sorted'!BT$2*1.5/'amount-analyzed sorted'!BT$3</f>
        <v>0</v>
      </c>
      <c r="BW23" s="66">
        <f>'amount-analyzed sorted'!BU23*0.001/'amount-analyzed sorted'!BU$2*1.5/'amount-analyzed sorted'!BU$3</f>
        <v>0.0105300105300105</v>
      </c>
      <c r="BX23" s="66">
        <f>'amount-analyzed sorted'!BV23*0.001/'amount-analyzed sorted'!BV$2*1.5/'amount-analyzed sorted'!BV$3</f>
        <v>0.00289351851851852</v>
      </c>
      <c r="BY23" s="66">
        <f>'amount-analyzed sorted'!BW23*0.001/'amount-analyzed sorted'!BW$2*1.5/'amount-analyzed sorted'!BW$3</f>
        <v>0.0033171163202123</v>
      </c>
      <c r="BZ23" s="66">
        <f>'amount-analyzed sorted'!BX23*0.001/'amount-analyzed sorted'!BX$2*1.5/'amount-analyzed sorted'!BX$3</f>
        <v>0.00579498626373626</v>
      </c>
      <c r="CA23" s="66">
        <f>'amount-analyzed sorted'!BY23*0.001/'amount-analyzed sorted'!BY$2*1.5/'amount-analyzed sorted'!BY$3</f>
        <v>0.00204276181397249</v>
      </c>
      <c r="CB23" s="66">
        <f>'amount-analyzed sorted'!BZ23*0.001/'amount-analyzed sorted'!BZ$2*1.5/'amount-analyzed sorted'!BZ$3</f>
        <v>0.00265205091937765</v>
      </c>
      <c r="CC23" s="66">
        <f>'amount-analyzed sorted'!CA23*0.001/'amount-analyzed sorted'!CA$2*1.5/'amount-analyzed sorted'!CA$3</f>
        <v>0.00209100033456005</v>
      </c>
      <c r="CD23" s="66">
        <f>'amount-analyzed sorted'!CB23*0.001/'amount-analyzed sorted'!CB$2*1.5/'amount-analyzed sorted'!CB$3</f>
        <v>0.00871724429416737</v>
      </c>
      <c r="CE23" s="66">
        <f>'amount-analyzed sorted'!CC23*0.001/'amount-analyzed sorted'!CC$2*1.5/'amount-analyzed sorted'!CC$3</f>
        <v>0.00958646616541353</v>
      </c>
      <c r="CF23" s="66">
        <f>'amount-analyzed sorted'!CD23*0.001/'amount-analyzed sorted'!CD$2*1.5/'amount-analyzed sorted'!CD$3</f>
        <v>0.0192202835332606</v>
      </c>
      <c r="CG23" s="66">
        <f>'amount-analyzed sorted'!CE23*0.001/'amount-analyzed sorted'!CE$2*1.5/'amount-analyzed sorted'!CE$3</f>
        <v>0.00426015336552116</v>
      </c>
      <c r="CH23" s="66">
        <f>'amount-analyzed sorted'!CF23*0.001/'amount-analyzed sorted'!CF$2*1.5/'amount-analyzed sorted'!CF$3</f>
        <v>0</v>
      </c>
      <c r="CI23" s="66">
        <f>'amount-analyzed sorted'!CG23*0.001/'amount-analyzed sorted'!CG$2*1.5/'amount-analyzed sorted'!CG$3</f>
        <v>0.00210084033613445</v>
      </c>
      <c r="CJ23" s="66">
        <f>'amount-analyzed sorted'!CH23*0.001/'amount-analyzed sorted'!CH$2*1.5/'amount-analyzed sorted'!CH$3</f>
        <v>0.00958866036687048</v>
      </c>
      <c r="CK23" s="66">
        <f>'amount-analyzed sorted'!CI23*0.001/'amount-analyzed sorted'!CI$2*1.5/'amount-analyzed sorted'!CI$3</f>
        <v>0.00803571428571429</v>
      </c>
      <c r="CL23" s="66">
        <f>'amount-analyzed sorted'!CJ23*0.001/'amount-analyzed sorted'!CJ$2*1.5/'amount-analyzed sorted'!CJ$3</f>
        <v>0.0348855859709153</v>
      </c>
      <c r="CM23" s="66">
        <f>'amount-analyzed sorted'!CK23*0.001/'amount-analyzed sorted'!CK$2*1.5/'amount-analyzed sorted'!CK$3</f>
        <v>0.0112217017954723</v>
      </c>
      <c r="CN23" s="66">
        <f>'amount-analyzed sorted'!CL23*0.001/'amount-analyzed sorted'!CL$2*1.5/'amount-analyzed sorted'!CL$3</f>
        <v>0.0190746753246753</v>
      </c>
      <c r="CO23" s="66">
        <f>'amount-analyzed sorted'!CM23*0.001/'amount-analyzed sorted'!CM$2*1.5/'amount-analyzed sorted'!CM$3</f>
        <v>0.000783208020050125</v>
      </c>
      <c r="CP23" s="66">
        <f>'amount-analyzed sorted'!CN23*0.001/'amount-analyzed sorted'!CN$2*1.5/'amount-analyzed sorted'!CN$3</f>
        <v>0.0018687707641196</v>
      </c>
      <c r="CQ23" s="66">
        <f>'amount-analyzed sorted'!CO23*0.001/'amount-analyzed sorted'!CO$2*1.5/'amount-analyzed sorted'!CO$3</f>
        <v>0.0145875251509054</v>
      </c>
      <c r="CR23" s="66">
        <f>'amount-analyzed sorted'!CP23*0.001/'amount-analyzed sorted'!CP$2*1.5/'amount-analyzed sorted'!CP$3</f>
        <v>0.00236344537815126</v>
      </c>
      <c r="CS23" s="66">
        <f>'amount-analyzed sorted'!CQ23*0.001/'amount-analyzed sorted'!CQ$2*1.5/'amount-analyzed sorted'!CQ$3</f>
        <v>0.00338447653429603</v>
      </c>
      <c r="CT23" s="66">
        <f>'amount-analyzed sorted'!CR23*0.001/'amount-analyzed sorted'!CR$2*1.5/'amount-analyzed sorted'!CR$3</f>
        <v>0.00194663621262458</v>
      </c>
      <c r="CU23" s="66">
        <f>'amount-analyzed sorted'!CS23*0.001/'amount-analyzed sorted'!CS$2*1.5/'amount-analyzed sorted'!CS$3</f>
        <v>0</v>
      </c>
      <c r="CV23" s="66">
        <f>'amount-analyzed sorted'!CT23*0.001/'amount-analyzed sorted'!CT$2*1.5/'amount-analyzed sorted'!CT$3</f>
        <v>0.0154162384378212</v>
      </c>
      <c r="CW23" s="66">
        <f>'amount-analyzed sorted'!CU23*0.001/'amount-analyzed sorted'!CU$2*1.5/'amount-analyzed sorted'!CU$3</f>
        <v>0.01064875491481</v>
      </c>
      <c r="CX23" s="66">
        <f>'amount-analyzed sorted'!CV23*0.001/'amount-analyzed sorted'!CV$2*1.5/'amount-analyzed sorted'!CV$3</f>
        <v>0.00117138692211579</v>
      </c>
      <c r="CY23" s="66">
        <f>'amount-analyzed sorted'!CW23*0.001/'amount-analyzed sorted'!CW$2*1.5/'amount-analyzed sorted'!CW$3</f>
        <v>0</v>
      </c>
      <c r="CZ23" s="66">
        <f>'amount-analyzed sorted'!CX23*0.001/'amount-analyzed sorted'!CX$2*1.5/'amount-analyzed sorted'!CX$3</f>
        <v>0.0128339589313314</v>
      </c>
    </row>
    <row r="24" spans="1:104">
      <c r="A24">
        <f>'imported data from Web Calc'!A24</f>
        <v>768.5</v>
      </c>
      <c r="B24" t="str">
        <f>'imported data from Web Calc'!B24</f>
        <v>C43H74O10</v>
      </c>
      <c r="C24" s="61" t="str">
        <f>'imported data from Web Calc'!C24</f>
        <v>MGDG(34:4)</v>
      </c>
      <c r="D24" s="96"/>
      <c r="E24" s="96"/>
      <c r="F24" s="96"/>
      <c r="G24" s="66">
        <f>'amount-analyzed sorted'!G24*0.001/'amount-analyzed sorted'!G$2*1.5/'amount-analyzed sorted'!G$3</f>
        <v>0.119620159984296</v>
      </c>
      <c r="H24" s="66">
        <f>'amount-analyzed sorted'!H24*0.001/'amount-analyzed sorted'!H$2*1.5/'amount-analyzed sorted'!H$3</f>
        <v>0.11317907444668</v>
      </c>
      <c r="I24" s="66">
        <f>'amount-analyzed sorted'!I24*0.001/'amount-analyzed sorted'!I$2*1.5/'amount-analyzed sorted'!I$3</f>
        <v>0.130662020905923</v>
      </c>
      <c r="J24" s="66">
        <f>'amount-analyzed sorted'!J24*0.001/'amount-analyzed sorted'!J$2*1.5/'amount-analyzed sorted'!J$3</f>
        <v>0.129741865829121</v>
      </c>
      <c r="K24" s="66">
        <f>'amount-analyzed sorted'!K24*0.001/'amount-analyzed sorted'!K$2*1.5/'amount-analyzed sorted'!K$3</f>
        <v>0.126981400598714</v>
      </c>
      <c r="L24" s="66">
        <f>'amount-analyzed sorted'!L24*0.001/'amount-analyzed sorted'!L$2*1.5/'amount-analyzed sorted'!L$3</f>
        <v>0.124220935368307</v>
      </c>
      <c r="M24" s="66">
        <f>'amount-analyzed sorted'!M24*0.001/'amount-analyzed sorted'!M$2*1.5/'amount-analyzed sorted'!M$3</f>
        <v>0.118700004907494</v>
      </c>
      <c r="N24" s="66">
        <f>'amount-analyzed sorted'!N24*0.001/'amount-analyzed sorted'!N$2*1.5/'amount-analyzed sorted'!N$3</f>
        <v>0.112258919369878</v>
      </c>
      <c r="O24" s="66">
        <f>'amount-analyzed sorted'!O24*0.001/'amount-analyzed sorted'!O$2*1.5/'amount-analyzed sorted'!O$3</f>
        <v>0.099836825833047</v>
      </c>
      <c r="P24" s="66">
        <f>'amount-analyzed sorted'!P24*0.001/'amount-analyzed sorted'!P$2*1.5/'amount-analyzed sorted'!P$3</f>
        <v>0.124681012906708</v>
      </c>
      <c r="Q24" s="66">
        <f t="shared" si="0"/>
        <v>0.119988222015017</v>
      </c>
      <c r="R24" s="115">
        <f t="shared" si="1"/>
        <v>0.00949787459761687</v>
      </c>
      <c r="S24" s="66">
        <f t="shared" si="2"/>
        <v>0.0791567242027154</v>
      </c>
      <c r="T24" s="66">
        <f>'amount-analyzed sorted'!R24*0.001/'amount-analyzed sorted'!R$2*1.5/'amount-analyzed sorted'!R$3</f>
        <v>0.251351861167002</v>
      </c>
      <c r="U24" s="66">
        <f>'amount-analyzed sorted'!S24*0.001/'amount-analyzed sorted'!S$2*1.5/'amount-analyzed sorted'!S$3</f>
        <v>0.234167893961708</v>
      </c>
      <c r="V24" s="66">
        <f>'amount-analyzed sorted'!T24*0.001/'amount-analyzed sorted'!T$2*1.5/'amount-analyzed sorted'!T$3</f>
        <v>0.125989171178676</v>
      </c>
      <c r="W24" s="66">
        <f>'amount-analyzed sorted'!U24*0.001/'amount-analyzed sorted'!U$2*1.5/'amount-analyzed sorted'!U$3</f>
        <v>0.224489795918367</v>
      </c>
      <c r="X24" s="66">
        <f>'amount-analyzed sorted'!V24*0.001/'amount-analyzed sorted'!V$2*1.5/'amount-analyzed sorted'!V$3</f>
        <v>0.335541474654378</v>
      </c>
      <c r="Y24" s="66">
        <f>'amount-analyzed sorted'!W24*0.001/'amount-analyzed sorted'!W$2*1.5/'amount-analyzed sorted'!W$3</f>
        <v>0.100835110163468</v>
      </c>
      <c r="Z24" s="66">
        <f>'amount-analyzed sorted'!X24*0.001/'amount-analyzed sorted'!X$2*1.5/'amount-analyzed sorted'!X$3</f>
        <v>0.168123100303951</v>
      </c>
      <c r="AA24" s="66">
        <f>'amount-analyzed sorted'!Y24*0.001/'amount-analyzed sorted'!Y$2*1.5/'amount-analyzed sorted'!Y$3</f>
        <v>0.0776599702380952</v>
      </c>
      <c r="AB24" s="66">
        <f>'amount-analyzed sorted'!Z24*0.001/'amount-analyzed sorted'!Z$2*1.5/'amount-analyzed sorted'!Z$3</f>
        <v>0.0740201647259301</v>
      </c>
      <c r="AC24" s="66">
        <f>'amount-analyzed sorted'!AA24*0.001/'amount-analyzed sorted'!AA$2*1.5/'amount-analyzed sorted'!AA$3</f>
        <v>0.153945971452165</v>
      </c>
      <c r="AD24" s="66">
        <f>'amount-analyzed sorted'!AB24*0.001/'amount-analyzed sorted'!AB$2*1.5/'amount-analyzed sorted'!AB$3</f>
        <v>0.0794651866801211</v>
      </c>
      <c r="AE24" s="66">
        <f>'amount-analyzed sorted'!AC24*0.001/'amount-analyzed sorted'!AC$2*1.5/'amount-analyzed sorted'!AC$3</f>
        <v>0.0639988230101515</v>
      </c>
      <c r="AF24" s="66">
        <f>'amount-analyzed sorted'!AD24*0.001/'amount-analyzed sorted'!AD$2*1.5/'amount-analyzed sorted'!AD$3</f>
        <v>0.051413881748072</v>
      </c>
      <c r="AG24" s="66">
        <f>'amount-analyzed sorted'!AE24*0.001/'amount-analyzed sorted'!AE$2*1.5/'amount-analyzed sorted'!AE$3</f>
        <v>0.0527050442818637</v>
      </c>
      <c r="AH24" s="66">
        <f>'amount-analyzed sorted'!AF24*0.001/'amount-analyzed sorted'!AF$2*1.5/'amount-analyzed sorted'!AF$3</f>
        <v>0.0601761252446184</v>
      </c>
      <c r="AI24" s="66">
        <f>'amount-analyzed sorted'!AG24*0.001/'amount-analyzed sorted'!AG$2*1.5/'amount-analyzed sorted'!AG$3</f>
        <v>0.0131281761716544</v>
      </c>
      <c r="AJ24" s="66">
        <f>'amount-analyzed sorted'!AH24*0.001/'amount-analyzed sorted'!AH$2*1.5/'amount-analyzed sorted'!AH$3</f>
        <v>0.077906162464986</v>
      </c>
      <c r="AK24" s="66">
        <f>'amount-analyzed sorted'!AI24*0.001/'amount-analyzed sorted'!AI$2*1.5/'amount-analyzed sorted'!AI$3</f>
        <v>0.108941897654584</v>
      </c>
      <c r="AL24" s="66">
        <f>'amount-analyzed sorted'!AJ24*0.001/'amount-analyzed sorted'!AJ$2*1.5/'amount-analyzed sorted'!AJ$3</f>
        <v>0.0822829131652661</v>
      </c>
      <c r="AM24" s="66">
        <f>'amount-analyzed sorted'!AK24*0.001/'amount-analyzed sorted'!AK$2*1.5/'amount-analyzed sorted'!AK$3</f>
        <v>0.189209726443769</v>
      </c>
      <c r="AN24" s="66">
        <f>'amount-analyzed sorted'!AL24*0.001/'amount-analyzed sorted'!AL$2*1.5/'amount-analyzed sorted'!AL$3</f>
        <v>0.0873172103487064</v>
      </c>
      <c r="AO24" s="66">
        <f>'amount-analyzed sorted'!AM24*0.001/'amount-analyzed sorted'!AM$2*1.5/'amount-analyzed sorted'!AM$3</f>
        <v>0.0714285714285714</v>
      </c>
      <c r="AP24" s="66">
        <f>'amount-analyzed sorted'!AN24*0.001/'amount-analyzed sorted'!AN$2*1.5/'amount-analyzed sorted'!AN$3</f>
        <v>0.147366725720728</v>
      </c>
      <c r="AQ24" s="66">
        <f>'amount-analyzed sorted'!AO24*0.001/'amount-analyzed sorted'!AO$2*1.5/'amount-analyzed sorted'!AO$3</f>
        <v>0.150994575045208</v>
      </c>
      <c r="AR24" s="66">
        <f>'amount-analyzed sorted'!AP24*0.001/'amount-analyzed sorted'!AP$2*1.5/'amount-analyzed sorted'!AP$3</f>
        <v>0.178571428571429</v>
      </c>
      <c r="AS24" s="66">
        <f>'amount-analyzed sorted'!AQ24*0.001/'amount-analyzed sorted'!AQ$2*1.5/'amount-analyzed sorted'!AQ$3</f>
        <v>0.127931769722815</v>
      </c>
      <c r="AT24" s="66">
        <f>'amount-analyzed sorted'!AR24*0.001/'amount-analyzed sorted'!AR$2*1.5/'amount-analyzed sorted'!AR$3</f>
        <v>0.0552554027504912</v>
      </c>
      <c r="AU24" s="66">
        <f>'amount-analyzed sorted'!AS24*0.001/'amount-analyzed sorted'!AS$2*1.5/'amount-analyzed sorted'!AS$3</f>
        <v>0.147379912663755</v>
      </c>
      <c r="AV24" s="66">
        <f>'amount-analyzed sorted'!AT24*0.001/'amount-analyzed sorted'!AT$2*1.5/'amount-analyzed sorted'!AT$3</f>
        <v>0.102661200667037</v>
      </c>
      <c r="AW24" s="66">
        <f>'amount-analyzed sorted'!AU24*0.001/'amount-analyzed sorted'!AU$2*1.5/'amount-analyzed sorted'!AU$3</f>
        <v>0.114681351582549</v>
      </c>
      <c r="AX24" s="66">
        <f>'amount-analyzed sorted'!AV24*0.001/'amount-analyzed sorted'!AV$2*1.5/'amount-analyzed sorted'!AV$3</f>
        <v>0.107525510204082</v>
      </c>
      <c r="AY24" s="66">
        <f>'amount-analyzed sorted'!AW24*0.001/'amount-analyzed sorted'!AW$2*1.5/'amount-analyzed sorted'!AW$3</f>
        <v>0.0556282722513089</v>
      </c>
      <c r="AZ24" s="66">
        <f>'amount-analyzed sorted'!AX24*0.001/'amount-analyzed sorted'!AX$2*1.5/'amount-analyzed sorted'!AX$3</f>
        <v>0.0259861407249467</v>
      </c>
      <c r="BA24" s="66">
        <f>'amount-analyzed sorted'!AY24*0.001/'amount-analyzed sorted'!AY$2*1.5/'amount-analyzed sorted'!AY$3</f>
        <v>0.0550595238095238</v>
      </c>
      <c r="BB24" s="66">
        <f>'amount-analyzed sorted'!AZ24*0.001/'amount-analyzed sorted'!AZ$2*1.5/'amount-analyzed sorted'!AZ$3</f>
        <v>0.0818452380952381</v>
      </c>
      <c r="BC24" s="66">
        <f>'amount-analyzed sorted'!BA24*0.001/'amount-analyzed sorted'!BA$2*1.5/'amount-analyzed sorted'!BA$3</f>
        <v>0.0991586538461538</v>
      </c>
      <c r="BD24" s="66">
        <f>'amount-analyzed sorted'!BB24*0.001/'amount-analyzed sorted'!BB$2*1.5/'amount-analyzed sorted'!BB$3</f>
        <v>0.227451573849879</v>
      </c>
      <c r="BE24" s="66">
        <f>'amount-analyzed sorted'!BC24*0.001/'amount-analyzed sorted'!BC$2*1.5/'amount-analyzed sorted'!BC$3</f>
        <v>0.187251984126984</v>
      </c>
      <c r="BF24" s="66">
        <f>'amount-analyzed sorted'!BD24*0.001/'amount-analyzed sorted'!BD$2*1.5/'amount-analyzed sorted'!BD$3</f>
        <v>0.0931945358788677</v>
      </c>
      <c r="BG24" s="66">
        <f>'amount-analyzed sorted'!BE24*0.001/'amount-analyzed sorted'!BE$2*1.5/'amount-analyzed sorted'!BE$3</f>
        <v>0.118380855397149</v>
      </c>
      <c r="BH24" s="66">
        <f>'amount-analyzed sorted'!BF24*0.001/'amount-analyzed sorted'!BF$2*1.5/'amount-analyzed sorted'!BF$3</f>
        <v>0.011271216407355</v>
      </c>
      <c r="BI24" s="66">
        <f>'amount-analyzed sorted'!BG24*0.001/'amount-analyzed sorted'!BG$2*1.5/'amount-analyzed sorted'!BG$3</f>
        <v>0.0225861095426313</v>
      </c>
      <c r="BJ24" s="66">
        <f>'amount-analyzed sorted'!BH24*0.001/'amount-analyzed sorted'!BH$2*1.5/'amount-analyzed sorted'!BH$3</f>
        <v>0.0262803234501348</v>
      </c>
      <c r="BK24" s="66">
        <f>'amount-analyzed sorted'!BI24*0.001/'amount-analyzed sorted'!BI$2*1.5/'amount-analyzed sorted'!BI$3</f>
        <v>0.0190264785159347</v>
      </c>
      <c r="BL24" s="66">
        <f>'amount-analyzed sorted'!BJ24*0.001/'amount-analyzed sorted'!BJ$2*1.5/'amount-analyzed sorted'!BJ$3</f>
        <v>0.039390756302521</v>
      </c>
      <c r="BM24" s="66">
        <f>'amount-analyzed sorted'!BK24*0.001/'amount-analyzed sorted'!BK$2*1.5/'amount-analyzed sorted'!BK$3</f>
        <v>0.107988317278131</v>
      </c>
      <c r="BN24" s="66">
        <f>'amount-analyzed sorted'!BL24*0.001/'amount-analyzed sorted'!BL$2*1.5/'amount-analyzed sorted'!BL$3</f>
        <v>0.115286080273271</v>
      </c>
      <c r="BO24" s="66">
        <f>'amount-analyzed sorted'!BM24*0.001/'amount-analyzed sorted'!BM$2*1.5/'amount-analyzed sorted'!BM$3</f>
        <v>0.20529034556466</v>
      </c>
      <c r="BP24" s="66">
        <f>'amount-analyzed sorted'!BN24*0.001/'amount-analyzed sorted'!BN$2*1.5/'amount-analyzed sorted'!BN$3</f>
        <v>0.101820425794508</v>
      </c>
      <c r="BQ24" s="66">
        <f>'amount-analyzed sorted'!BO24*0.001/'amount-analyzed sorted'!BO$2*1.5/'amount-analyzed sorted'!BO$3</f>
        <v>0.344002016129032</v>
      </c>
      <c r="BR24" s="66">
        <f>'amount-analyzed sorted'!BP24*0.001/'amount-analyzed sorted'!BP$2*1.5/'amount-analyzed sorted'!BP$3</f>
        <v>0.195134575569358</v>
      </c>
      <c r="BS24" s="66">
        <f>'amount-analyzed sorted'!BQ24*0.001/'amount-analyzed sorted'!BQ$2*1.5/'amount-analyzed sorted'!BQ$3</f>
        <v>0.284430243669374</v>
      </c>
      <c r="BT24" s="66">
        <f>'amount-analyzed sorted'!BR24*0.001/'amount-analyzed sorted'!BR$2*1.5/'amount-analyzed sorted'!BR$3</f>
        <v>0.14869235095613</v>
      </c>
      <c r="BU24" s="66">
        <f>'amount-analyzed sorted'!BS24*0.001/'amount-analyzed sorted'!BS$2*1.5/'amount-analyzed sorted'!BS$3</f>
        <v>0.131357516828721</v>
      </c>
      <c r="BV24" s="66">
        <f>'amount-analyzed sorted'!BT24*0.001/'amount-analyzed sorted'!BT$2*1.5/'amount-analyzed sorted'!BT$3</f>
        <v>0.107244030756779</v>
      </c>
      <c r="BW24" s="66">
        <f>'amount-analyzed sorted'!BU24*0.001/'amount-analyzed sorted'!BU$2*1.5/'amount-analyzed sorted'!BU$3</f>
        <v>0.137548262548263</v>
      </c>
      <c r="BX24" s="66">
        <f>'amount-analyzed sorted'!BV24*0.001/'amount-analyzed sorted'!BV$2*1.5/'amount-analyzed sorted'!BV$3</f>
        <v>0.171544312169312</v>
      </c>
      <c r="BY24" s="66">
        <f>'amount-analyzed sorted'!BW24*0.001/'amount-analyzed sorted'!BW$2*1.5/'amount-analyzed sorted'!BW$3</f>
        <v>0.0398053958425475</v>
      </c>
      <c r="BZ24" s="66">
        <f>'amount-analyzed sorted'!BX24*0.001/'amount-analyzed sorted'!BX$2*1.5/'amount-analyzed sorted'!BX$3</f>
        <v>0.160327953296703</v>
      </c>
      <c r="CA24" s="66">
        <f>'amount-analyzed sorted'!BY24*0.001/'amount-analyzed sorted'!BY$2*1.5/'amount-analyzed sorted'!BY$3</f>
        <v>0.0566866403377366</v>
      </c>
      <c r="CB24" s="66">
        <f>'amount-analyzed sorted'!BZ24*0.001/'amount-analyzed sorted'!BZ$2*1.5/'amount-analyzed sorted'!BZ$3</f>
        <v>0.202218882602546</v>
      </c>
      <c r="CC24" s="66">
        <f>'amount-analyzed sorted'!CA24*0.001/'amount-analyzed sorted'!CA$2*1.5/'amount-analyzed sorted'!CA$3</f>
        <v>0.0836400133824021</v>
      </c>
      <c r="CD24" s="66">
        <f>'amount-analyzed sorted'!CB24*0.001/'amount-analyzed sorted'!CB$2*1.5/'amount-analyzed sorted'!CB$3</f>
        <v>0.190986897717667</v>
      </c>
      <c r="CE24" s="66">
        <f>'amount-analyzed sorted'!CC24*0.001/'amount-analyzed sorted'!CC$2*1.5/'amount-analyzed sorted'!CC$3</f>
        <v>0.121804511278195</v>
      </c>
      <c r="CF24" s="66">
        <f>'amount-analyzed sorted'!CD24*0.001/'amount-analyzed sorted'!CD$2*1.5/'amount-analyzed sorted'!CD$3</f>
        <v>0.281352235550709</v>
      </c>
      <c r="CG24" s="66">
        <f>'amount-analyzed sorted'!CE24*0.001/'amount-analyzed sorted'!CE$2*1.5/'amount-analyzed sorted'!CE$3</f>
        <v>0.0915932973587049</v>
      </c>
      <c r="CH24" s="66">
        <f>'amount-analyzed sorted'!CF24*0.001/'amount-analyzed sorted'!CF$2*1.5/'amount-analyzed sorted'!CF$3</f>
        <v>0.0256892230576441</v>
      </c>
      <c r="CI24" s="66">
        <f>'amount-analyzed sorted'!CG24*0.001/'amount-analyzed sorted'!CG$2*1.5/'amount-analyzed sorted'!CG$3</f>
        <v>0.146638655462185</v>
      </c>
      <c r="CJ24" s="66">
        <f>'amount-analyzed sorted'!CH24*0.001/'amount-analyzed sorted'!CH$2*1.5/'amount-analyzed sorted'!CH$3</f>
        <v>0.189688715953307</v>
      </c>
      <c r="CK24" s="66">
        <f>'amount-analyzed sorted'!CI24*0.001/'amount-analyzed sorted'!CI$2*1.5/'amount-analyzed sorted'!CI$3</f>
        <v>0.108482142857143</v>
      </c>
      <c r="CL24" s="66">
        <f>'amount-analyzed sorted'!CJ24*0.001/'amount-analyzed sorted'!CJ$2*1.5/'amount-analyzed sorted'!CJ$3</f>
        <v>0.293921086398631</v>
      </c>
      <c r="CM24" s="66">
        <f>'amount-analyzed sorted'!CK24*0.001/'amount-analyzed sorted'!CK$2*1.5/'amount-analyzed sorted'!CK$3</f>
        <v>0.127341920374707</v>
      </c>
      <c r="CN24" s="66">
        <f>'amount-analyzed sorted'!CL24*0.001/'amount-analyzed sorted'!CL$2*1.5/'amount-analyzed sorted'!CL$3</f>
        <v>0.204545454545455</v>
      </c>
      <c r="CO24" s="66">
        <f>'amount-analyzed sorted'!CM24*0.001/'amount-analyzed sorted'!CM$2*1.5/'amount-analyzed sorted'!CM$3</f>
        <v>0.0791040100250626</v>
      </c>
      <c r="CP24" s="66">
        <f>'amount-analyzed sorted'!CN24*0.001/'amount-analyzed sorted'!CN$2*1.5/'amount-analyzed sorted'!CN$3</f>
        <v>0.0697674418604651</v>
      </c>
      <c r="CQ24" s="66">
        <f>'amount-analyzed sorted'!CO24*0.001/'amount-analyzed sorted'!CO$2*1.5/'amount-analyzed sorted'!CO$3</f>
        <v>0.19215291750503</v>
      </c>
      <c r="CR24" s="66">
        <f>'amount-analyzed sorted'!CP24*0.001/'amount-analyzed sorted'!CP$2*1.5/'amount-analyzed sorted'!CP$3</f>
        <v>0.086265756302521</v>
      </c>
      <c r="CS24" s="66">
        <f>'amount-analyzed sorted'!CQ24*0.001/'amount-analyzed sorted'!CQ$2*1.5/'amount-analyzed sorted'!CQ$3</f>
        <v>0.124742135121196</v>
      </c>
      <c r="CT24" s="66">
        <f>'amount-analyzed sorted'!CR24*0.001/'amount-analyzed sorted'!CR$2*1.5/'amount-analyzed sorted'!CR$3</f>
        <v>0.0490552325581395</v>
      </c>
      <c r="CU24" s="66">
        <f>'amount-analyzed sorted'!CS24*0.001/'amount-analyzed sorted'!CS$2*1.5/'amount-analyzed sorted'!CS$3</f>
        <v>0.0294550810014728</v>
      </c>
      <c r="CV24" s="66">
        <f>'amount-analyzed sorted'!CT24*0.001/'amount-analyzed sorted'!CT$2*1.5/'amount-analyzed sorted'!CT$3</f>
        <v>0.176858513189449</v>
      </c>
      <c r="CW24" s="66">
        <f>'amount-analyzed sorted'!CU24*0.001/'amount-analyzed sorted'!CU$2*1.5/'amount-analyzed sorted'!CU$3</f>
        <v>0.181847968545216</v>
      </c>
      <c r="CX24" s="66">
        <f>'amount-analyzed sorted'!CV24*0.001/'amount-analyzed sorted'!CV$2*1.5/'amount-analyzed sorted'!CV$3</f>
        <v>0.0456840899625156</v>
      </c>
      <c r="CY24" s="66">
        <f>'amount-analyzed sorted'!CW24*0.001/'amount-analyzed sorted'!CW$2*1.5/'amount-analyzed sorted'!CW$3</f>
        <v>0.0283783783783784</v>
      </c>
      <c r="CZ24" s="66">
        <f>'amount-analyzed sorted'!CX24*0.001/'amount-analyzed sorted'!CX$2*1.5/'amount-analyzed sorted'!CX$3</f>
        <v>0.268685140207551</v>
      </c>
    </row>
    <row r="25" spans="1:104">
      <c r="A25">
        <f>'imported data from Web Calc'!A25</f>
        <v>770.5</v>
      </c>
      <c r="B25" t="str">
        <f>'imported data from Web Calc'!B25</f>
        <v>C43H76O10</v>
      </c>
      <c r="C25" s="61" t="str">
        <f>'imported data from Web Calc'!C25</f>
        <v>MGDG(34:3)</v>
      </c>
      <c r="D25" s="96"/>
      <c r="E25" s="96"/>
      <c r="F25" s="96"/>
      <c r="G25" s="66">
        <f>'amount-analyzed sorted'!G25*0.001/'amount-analyzed sorted'!G$2*1.5/'amount-analyzed sorted'!G$3</f>
        <v>0.947299651567944</v>
      </c>
      <c r="H25" s="66">
        <f>'amount-analyzed sorted'!H25*0.001/'amount-analyzed sorted'!H$2*1.5/'amount-analyzed sorted'!H$3</f>
        <v>0.968463218334396</v>
      </c>
      <c r="I25" s="66">
        <f>'amount-analyzed sorted'!I25*0.001/'amount-analyzed sorted'!I$2*1.5/'amount-analyzed sorted'!I$3</f>
        <v>1.01953182509692</v>
      </c>
      <c r="J25" s="66">
        <f>'amount-analyzed sorted'!J25*0.001/'amount-analyzed sorted'!J$2*1.5/'amount-analyzed sorted'!J$3</f>
        <v>0.949139961721549</v>
      </c>
      <c r="K25" s="66">
        <f>'amount-analyzed sorted'!K25*0.001/'amount-analyzed sorted'!K$2*1.5/'amount-analyzed sorted'!K$3</f>
        <v>0.950520194336752</v>
      </c>
      <c r="L25" s="66">
        <f>'amount-analyzed sorted'!L25*0.001/'amount-analyzed sorted'!L$2*1.5/'amount-analyzed sorted'!L$3</f>
        <v>1.00572949894489</v>
      </c>
      <c r="M25" s="66">
        <f>'amount-analyzed sorted'!M25*0.001/'amount-analyzed sorted'!M$2*1.5/'amount-analyzed sorted'!M$3</f>
        <v>0.870006625116553</v>
      </c>
      <c r="N25" s="66">
        <f>'amount-analyzed sorted'!N25*0.001/'amount-analyzed sorted'!N$2*1.5/'amount-analyzed sorted'!N$3</f>
        <v>0.912333758649458</v>
      </c>
      <c r="O25" s="66">
        <f>'amount-analyzed sorted'!O25*0.001/'amount-analyzed sorted'!O$2*1.5/'amount-analyzed sorted'!O$3</f>
        <v>0.904972518035039</v>
      </c>
      <c r="P25" s="66">
        <f>'amount-analyzed sorted'!P25*0.001/'amount-analyzed sorted'!P$2*1.5/'amount-analyzed sorted'!P$3</f>
        <v>0.932117092800706</v>
      </c>
      <c r="Q25" s="66">
        <f t="shared" si="0"/>
        <v>0.946011434460421</v>
      </c>
      <c r="R25" s="115">
        <f t="shared" si="1"/>
        <v>0.0450869728031318</v>
      </c>
      <c r="S25" s="66">
        <f t="shared" si="2"/>
        <v>0.0476600717081693</v>
      </c>
      <c r="T25" s="66">
        <f>'amount-analyzed sorted'!R25*0.001/'amount-analyzed sorted'!R$2*1.5/'amount-analyzed sorted'!R$3</f>
        <v>1.79954728370221</v>
      </c>
      <c r="U25" s="66">
        <f>'amount-analyzed sorted'!S25*0.001/'amount-analyzed sorted'!S$2*1.5/'amount-analyzed sorted'!S$3</f>
        <v>1.20508100147275</v>
      </c>
      <c r="V25" s="66">
        <f>'amount-analyzed sorted'!T25*0.001/'amount-analyzed sorted'!T$2*1.5/'amount-analyzed sorted'!T$3</f>
        <v>0.995418575593503</v>
      </c>
      <c r="W25" s="66">
        <f>'amount-analyzed sorted'!U25*0.001/'amount-analyzed sorted'!U$2*1.5/'amount-analyzed sorted'!U$3</f>
        <v>1.45408163265306</v>
      </c>
      <c r="X25" s="66">
        <f>'amount-analyzed sorted'!V25*0.001/'amount-analyzed sorted'!V$2*1.5/'amount-analyzed sorted'!V$3</f>
        <v>2.83938172043011</v>
      </c>
      <c r="Y25" s="66">
        <f>'amount-analyzed sorted'!W25*0.001/'amount-analyzed sorted'!W$2*1.5/'amount-analyzed sorted'!W$3</f>
        <v>0.584577114427861</v>
      </c>
      <c r="Z25" s="66">
        <f>'amount-analyzed sorted'!X25*0.001/'amount-analyzed sorted'!X$2*1.5/'amount-analyzed sorted'!X$3</f>
        <v>1.23052811550152</v>
      </c>
      <c r="AA25" s="66">
        <f>'amount-analyzed sorted'!Y25*0.001/'amount-analyzed sorted'!Y$2*1.5/'amount-analyzed sorted'!Y$3</f>
        <v>0.432942708333333</v>
      </c>
      <c r="AB25" s="66">
        <f>'amount-analyzed sorted'!Z25*0.001/'amount-analyzed sorted'!Z$2*1.5/'amount-analyzed sorted'!Z$3</f>
        <v>0.333889520022721</v>
      </c>
      <c r="AC25" s="66">
        <f>'amount-analyzed sorted'!AA25*0.001/'amount-analyzed sorted'!AA$2*1.5/'amount-analyzed sorted'!AA$3</f>
        <v>1.0112657779875</v>
      </c>
      <c r="AD25" s="66">
        <f>'amount-analyzed sorted'!AB25*0.001/'amount-analyzed sorted'!AB$2*1.5/'amount-analyzed sorted'!AB$3</f>
        <v>0.755730142712988</v>
      </c>
      <c r="AE25" s="66">
        <f>'amount-analyzed sorted'!AC25*0.001/'amount-analyzed sorted'!AC$2*1.5/'amount-analyzed sorted'!AC$3</f>
        <v>0.480542886567603</v>
      </c>
      <c r="AF25" s="66">
        <f>'amount-analyzed sorted'!AD25*0.001/'amount-analyzed sorted'!AD$2*1.5/'amount-analyzed sorted'!AD$3</f>
        <v>0.47052882849798</v>
      </c>
      <c r="AG25" s="66">
        <f>'amount-analyzed sorted'!AE25*0.001/'amount-analyzed sorted'!AE$2*1.5/'amount-analyzed sorted'!AE$3</f>
        <v>0.385541008856373</v>
      </c>
      <c r="AH25" s="66">
        <f>'amount-analyzed sorted'!AF25*0.001/'amount-analyzed sorted'!AF$2*1.5/'amount-analyzed sorted'!AF$3</f>
        <v>0.499388454011742</v>
      </c>
      <c r="AI25" s="66">
        <f>'amount-analyzed sorted'!AG25*0.001/'amount-analyzed sorted'!AG$2*1.5/'amount-analyzed sorted'!AG$3</f>
        <v>0.125776397515528</v>
      </c>
      <c r="AJ25" s="66">
        <f>'amount-analyzed sorted'!AH25*0.001/'amount-analyzed sorted'!AH$2*1.5/'amount-analyzed sorted'!AH$3</f>
        <v>0.568102240896359</v>
      </c>
      <c r="AK25" s="66">
        <f>'amount-analyzed sorted'!AI25*0.001/'amount-analyzed sorted'!AI$2*1.5/'amount-analyzed sorted'!AI$3</f>
        <v>0.614672174840085</v>
      </c>
      <c r="AL25" s="66">
        <f>'amount-analyzed sorted'!AJ25*0.001/'amount-analyzed sorted'!AJ$2*1.5/'amount-analyzed sorted'!AJ$3</f>
        <v>0.883665966386554</v>
      </c>
      <c r="AM25" s="66">
        <f>'amount-analyzed sorted'!AK25*0.001/'amount-analyzed sorted'!AK$2*1.5/'amount-analyzed sorted'!AK$3</f>
        <v>1.9209726443769</v>
      </c>
      <c r="AN25" s="66">
        <f>'amount-analyzed sorted'!AL25*0.001/'amount-analyzed sorted'!AL$2*1.5/'amount-analyzed sorted'!AL$3</f>
        <v>0.613329583802025</v>
      </c>
      <c r="AO25" s="66">
        <f>'amount-analyzed sorted'!AM25*0.001/'amount-analyzed sorted'!AM$2*1.5/'amount-analyzed sorted'!AM$3</f>
        <v>0.492296918767507</v>
      </c>
      <c r="AP25" s="66">
        <f>'amount-analyzed sorted'!AN25*0.001/'amount-analyzed sorted'!AN$2*1.5/'amount-analyzed sorted'!AN$3</f>
        <v>0.951240135287486</v>
      </c>
      <c r="AQ25" s="66">
        <f>'amount-analyzed sorted'!AO25*0.001/'amount-analyzed sorted'!AO$2*1.5/'amount-analyzed sorted'!AO$3</f>
        <v>0.911844484629295</v>
      </c>
      <c r="AR25" s="66">
        <f>'amount-analyzed sorted'!AP25*0.001/'amount-analyzed sorted'!AP$2*1.5/'amount-analyzed sorted'!AP$3</f>
        <v>1.16985376827897</v>
      </c>
      <c r="AS25" s="66">
        <f>'amount-analyzed sorted'!AQ25*0.001/'amount-analyzed sorted'!AQ$2*1.5/'amount-analyzed sorted'!AQ$3</f>
        <v>0.987917555081734</v>
      </c>
      <c r="AT25" s="66">
        <f>'amount-analyzed sorted'!AR25*0.001/'amount-analyzed sorted'!AR$2*1.5/'amount-analyzed sorted'!AR$3</f>
        <v>0.296274207128824</v>
      </c>
      <c r="AU25" s="66">
        <f>'amount-analyzed sorted'!AS25*0.001/'amount-analyzed sorted'!AS$2*1.5/'amount-analyzed sorted'!AS$3</f>
        <v>0.794447910168434</v>
      </c>
      <c r="AV25" s="66">
        <f>'amount-analyzed sorted'!AT25*0.001/'amount-analyzed sorted'!AT$2*1.5/'amount-analyzed sorted'!AT$3</f>
        <v>0.652445803224013</v>
      </c>
      <c r="AW25" s="66">
        <f>'amount-analyzed sorted'!AU25*0.001/'amount-analyzed sorted'!AU$2*1.5/'amount-analyzed sorted'!AU$3</f>
        <v>0.54213002566296</v>
      </c>
      <c r="AX25" s="66">
        <f>'amount-analyzed sorted'!AV25*0.001/'amount-analyzed sorted'!AV$2*1.5/'amount-analyzed sorted'!AV$3</f>
        <v>0.540688775510204</v>
      </c>
      <c r="AY25" s="66">
        <f>'amount-analyzed sorted'!AW25*0.001/'amount-analyzed sorted'!AW$2*1.5/'amount-analyzed sorted'!AW$3</f>
        <v>0.452505609573672</v>
      </c>
      <c r="AZ25" s="66">
        <f>'amount-analyzed sorted'!AX25*0.001/'amount-analyzed sorted'!AX$2*1.5/'amount-analyzed sorted'!AX$3</f>
        <v>0.278251599147121</v>
      </c>
      <c r="BA25" s="66">
        <f>'amount-analyzed sorted'!AY25*0.001/'amount-analyzed sorted'!AY$2*1.5/'amount-analyzed sorted'!AY$3</f>
        <v>0.386904761904762</v>
      </c>
      <c r="BB25" s="66">
        <f>'amount-analyzed sorted'!AZ25*0.001/'amount-analyzed sorted'!AZ$2*1.5/'amount-analyzed sorted'!AZ$3</f>
        <v>0.480840773809524</v>
      </c>
      <c r="BC25" s="66">
        <f>'amount-analyzed sorted'!BA25*0.001/'amount-analyzed sorted'!BA$2*1.5/'amount-analyzed sorted'!BA$3</f>
        <v>0.796703296703297</v>
      </c>
      <c r="BD25" s="66">
        <f>'amount-analyzed sorted'!BB25*0.001/'amount-analyzed sorted'!BB$2*1.5/'amount-analyzed sorted'!BB$3</f>
        <v>1.6057808716707</v>
      </c>
      <c r="BE25" s="66">
        <f>'amount-analyzed sorted'!BC25*0.001/'amount-analyzed sorted'!BC$2*1.5/'amount-analyzed sorted'!BC$3</f>
        <v>1.62037037037037</v>
      </c>
      <c r="BF25" s="66">
        <f>'amount-analyzed sorted'!BD25*0.001/'amount-analyzed sorted'!BD$2*1.5/'amount-analyzed sorted'!BD$3</f>
        <v>0.567807768268598</v>
      </c>
      <c r="BG25" s="66">
        <f>'amount-analyzed sorted'!BE25*0.001/'amount-analyzed sorted'!BE$2*1.5/'amount-analyzed sorted'!BE$3</f>
        <v>1.33437590922316</v>
      </c>
      <c r="BH25" s="66">
        <f>'amount-analyzed sorted'!BF25*0.001/'amount-analyzed sorted'!BF$2*1.5/'amount-analyzed sorted'!BF$3</f>
        <v>0.257911951909477</v>
      </c>
      <c r="BI25" s="66">
        <f>'amount-analyzed sorted'!BG25*0.001/'amount-analyzed sorted'!BG$2*1.5/'amount-analyzed sorted'!BG$3</f>
        <v>0.32714568040655</v>
      </c>
      <c r="BJ25" s="66">
        <f>'amount-analyzed sorted'!BH25*0.001/'amount-analyzed sorted'!BH$2*1.5/'amount-analyzed sorted'!BH$3</f>
        <v>0.382075471698113</v>
      </c>
      <c r="BK25" s="66">
        <f>'amount-analyzed sorted'!BI25*0.001/'amount-analyzed sorted'!BI$2*1.5/'amount-analyzed sorted'!BI$3</f>
        <v>0.262803234501348</v>
      </c>
      <c r="BL25" s="66">
        <f>'amount-analyzed sorted'!BJ25*0.001/'amount-analyzed sorted'!BJ$2*1.5/'amount-analyzed sorted'!BJ$3</f>
        <v>0.608193277310925</v>
      </c>
      <c r="BM25" s="66">
        <f>'amount-analyzed sorted'!BK25*0.001/'amount-analyzed sorted'!BK$2*1.5/'amount-analyzed sorted'!BK$3</f>
        <v>1.13637528182005</v>
      </c>
      <c r="BN25" s="66">
        <f>'amount-analyzed sorted'!BL25*0.001/'amount-analyzed sorted'!BL$2*1.5/'amount-analyzed sorted'!BL$3</f>
        <v>0.719623032816884</v>
      </c>
      <c r="BO25" s="66">
        <f>'amount-analyzed sorted'!BM25*0.001/'amount-analyzed sorted'!BM$2*1.5/'amount-analyzed sorted'!BM$3</f>
        <v>1.46419665122907</v>
      </c>
      <c r="BP25" s="66">
        <f>'amount-analyzed sorted'!BN25*0.001/'amount-analyzed sorted'!BN$2*1.5/'amount-analyzed sorted'!BN$3</f>
        <v>0.912912681271213</v>
      </c>
      <c r="BQ25" s="66">
        <f>'amount-analyzed sorted'!BO25*0.001/'amount-analyzed sorted'!BO$2*1.5/'amount-analyzed sorted'!BO$3</f>
        <v>2.42961549539171</v>
      </c>
      <c r="BR25" s="66">
        <f>'amount-analyzed sorted'!BP25*0.001/'amount-analyzed sorted'!BP$2*1.5/'amount-analyzed sorted'!BP$3</f>
        <v>1.08540372670807</v>
      </c>
      <c r="BS25" s="66">
        <f>'amount-analyzed sorted'!BQ25*0.001/'amount-analyzed sorted'!BQ$2*1.5/'amount-analyzed sorted'!BQ$3</f>
        <v>1.7518215480172</v>
      </c>
      <c r="BT25" s="66">
        <f>'amount-analyzed sorted'!BR25*0.001/'amount-analyzed sorted'!BR$2*1.5/'amount-analyzed sorted'!BR$3</f>
        <v>1.00340973003375</v>
      </c>
      <c r="BU25" s="66">
        <f>'amount-analyzed sorted'!BS25*0.001/'amount-analyzed sorted'!BS$2*1.5/'amount-analyzed sorted'!BS$3</f>
        <v>0.93726626776365</v>
      </c>
      <c r="BV25" s="66">
        <f>'amount-analyzed sorted'!BT25*0.001/'amount-analyzed sorted'!BT$2*1.5/'amount-analyzed sorted'!BT$3</f>
        <v>0.715297450424929</v>
      </c>
      <c r="BW25" s="66">
        <f>'amount-analyzed sorted'!BU25*0.001/'amount-analyzed sorted'!BU$2*1.5/'amount-analyzed sorted'!BU$3</f>
        <v>1.32809757809758</v>
      </c>
      <c r="BX25" s="66">
        <f>'amount-analyzed sorted'!BV25*0.001/'amount-analyzed sorted'!BV$2*1.5/'amount-analyzed sorted'!BV$3</f>
        <v>1.83035714285714</v>
      </c>
      <c r="BY25" s="66">
        <f>'amount-analyzed sorted'!BW25*0.001/'amount-analyzed sorted'!BW$2*1.5/'amount-analyzed sorted'!BW$3</f>
        <v>0.297987616099071</v>
      </c>
      <c r="BZ25" s="66">
        <f>'amount-analyzed sorted'!BX25*0.001/'amount-analyzed sorted'!BX$2*1.5/'amount-analyzed sorted'!BX$3</f>
        <v>1.1667239010989</v>
      </c>
      <c r="CA25" s="66">
        <f>'amount-analyzed sorted'!BY25*0.001/'amount-analyzed sorted'!BY$2*1.5/'amount-analyzed sorted'!BY$3</f>
        <v>0.408041672341005</v>
      </c>
      <c r="CB25" s="66">
        <f>'amount-analyzed sorted'!BZ25*0.001/'amount-analyzed sorted'!BZ$2*1.5/'amount-analyzed sorted'!BZ$3</f>
        <v>1.81333981612447</v>
      </c>
      <c r="CC25" s="66">
        <f>'amount-analyzed sorted'!CA25*0.001/'amount-analyzed sorted'!CA$2*1.5/'amount-analyzed sorted'!CA$3</f>
        <v>0.683338909334225</v>
      </c>
      <c r="CD25" s="66">
        <f>'amount-analyzed sorted'!CB25*0.001/'amount-analyzed sorted'!CB$2*1.5/'amount-analyzed sorted'!CB$3</f>
        <v>1.4791578613694</v>
      </c>
      <c r="CE25" s="66">
        <f>'amount-analyzed sorted'!CC25*0.001/'amount-analyzed sorted'!CC$2*1.5/'amount-analyzed sorted'!CC$3</f>
        <v>0.994172932330827</v>
      </c>
      <c r="CF25" s="66">
        <f>'amount-analyzed sorted'!CD25*0.001/'amount-analyzed sorted'!CD$2*1.5/'amount-analyzed sorted'!CD$3</f>
        <v>2.16289531079607</v>
      </c>
      <c r="CG25" s="66">
        <f>'amount-analyzed sorted'!CE25*0.001/'amount-analyzed sorted'!CE$2*1.5/'amount-analyzed sorted'!CE$3</f>
        <v>0.593226356148821</v>
      </c>
      <c r="CH25" s="66">
        <f>'amount-analyzed sorted'!CF25*0.001/'amount-analyzed sorted'!CF$2*1.5/'amount-analyzed sorted'!CF$3</f>
        <v>0.226817042606516</v>
      </c>
      <c r="CI25" s="66">
        <f>'amount-analyzed sorted'!CG25*0.001/'amount-analyzed sorted'!CG$2*1.5/'amount-analyzed sorted'!CG$3</f>
        <v>0.951260504201681</v>
      </c>
      <c r="CJ25" s="66">
        <f>'amount-analyzed sorted'!CH25*0.001/'amount-analyzed sorted'!CH$2*1.5/'amount-analyzed sorted'!CH$3</f>
        <v>1.07101167315175</v>
      </c>
      <c r="CK25" s="66">
        <f>'amount-analyzed sorted'!CI25*0.001/'amount-analyzed sorted'!CI$2*1.5/'amount-analyzed sorted'!CI$3</f>
        <v>0.627232142857143</v>
      </c>
      <c r="CL25" s="66">
        <f>'amount-analyzed sorted'!CJ25*0.001/'amount-analyzed sorted'!CJ$2*1.5/'amount-analyzed sorted'!CJ$3</f>
        <v>1.99088430282293</v>
      </c>
      <c r="CM25" s="66">
        <f>'amount-analyzed sorted'!CK25*0.001/'amount-analyzed sorted'!CK$2*1.5/'amount-analyzed sorted'!CK$3</f>
        <v>0.693306010928962</v>
      </c>
      <c r="CN25" s="66">
        <f>'amount-analyzed sorted'!CL25*0.001/'amount-analyzed sorted'!CL$2*1.5/'amount-analyzed sorted'!CL$3</f>
        <v>2.22402597402597</v>
      </c>
      <c r="CO25" s="66">
        <f>'amount-analyzed sorted'!CM25*0.001/'amount-analyzed sorted'!CM$2*1.5/'amount-analyzed sorted'!CM$3</f>
        <v>0.513001253132832</v>
      </c>
      <c r="CP25" s="66">
        <f>'amount-analyzed sorted'!CN25*0.001/'amount-analyzed sorted'!CN$2*1.5/'amount-analyzed sorted'!CN$3</f>
        <v>0.823504983388705</v>
      </c>
      <c r="CQ25" s="66">
        <f>'amount-analyzed sorted'!CO25*0.001/'amount-analyzed sorted'!CO$2*1.5/'amount-analyzed sorted'!CO$3</f>
        <v>1.36217303822938</v>
      </c>
      <c r="CR25" s="66">
        <f>'amount-analyzed sorted'!CP25*0.001/'amount-analyzed sorted'!CP$2*1.5/'amount-analyzed sorted'!CP$3</f>
        <v>0.44984243697479</v>
      </c>
      <c r="CS25" s="66">
        <f>'amount-analyzed sorted'!CQ25*0.001/'amount-analyzed sorted'!CQ$2*1.5/'amount-analyzed sorted'!CQ$3</f>
        <v>0.992135121196493</v>
      </c>
      <c r="CT25" s="66">
        <f>'amount-analyzed sorted'!CR25*0.001/'amount-analyzed sorted'!CR$2*1.5/'amount-analyzed sorted'!CR$3</f>
        <v>0.413854858803987</v>
      </c>
      <c r="CU25" s="66">
        <f>'amount-analyzed sorted'!CS25*0.001/'amount-analyzed sorted'!CS$2*1.5/'amount-analyzed sorted'!CS$3</f>
        <v>0.185935198821797</v>
      </c>
      <c r="CV25" s="66">
        <f>'amount-analyzed sorted'!CT25*0.001/'amount-analyzed sorted'!CT$2*1.5/'amount-analyzed sorted'!CT$3</f>
        <v>1.2756937307297</v>
      </c>
      <c r="CW25" s="66">
        <f>'amount-analyzed sorted'!CU25*0.001/'amount-analyzed sorted'!CU$2*1.5/'amount-analyzed sorted'!CU$3</f>
        <v>1.7562254259502</v>
      </c>
      <c r="CX25" s="66">
        <f>'amount-analyzed sorted'!CV25*0.001/'amount-analyzed sorted'!CV$2*1.5/'amount-analyzed sorted'!CV$3</f>
        <v>0.445127030403998</v>
      </c>
      <c r="CY25" s="66">
        <f>'amount-analyzed sorted'!CW25*0.001/'amount-analyzed sorted'!CW$2*1.5/'amount-analyzed sorted'!CW$3</f>
        <v>0.361969111969112</v>
      </c>
      <c r="CZ25" s="66">
        <f>'amount-analyzed sorted'!CX25*0.001/'amount-analyzed sorted'!CX$2*1.5/'amount-analyzed sorted'!CX$3</f>
        <v>2.35937844998896</v>
      </c>
    </row>
    <row r="26" spans="1:104">
      <c r="A26">
        <f>'imported data from Web Calc'!A26</f>
        <v>772.6</v>
      </c>
      <c r="B26" t="str">
        <f>'imported data from Web Calc'!B26</f>
        <v>C43H78O10</v>
      </c>
      <c r="C26" s="61" t="str">
        <f>'imported data from Web Calc'!C26</f>
        <v>MGDG(34:2)</v>
      </c>
      <c r="D26" s="96"/>
      <c r="E26" s="96"/>
      <c r="F26" s="96"/>
      <c r="G26" s="66">
        <f>'amount-analyzed sorted'!G26*0.001/'amount-analyzed sorted'!G$2*1.5/'amount-analyzed sorted'!G$3</f>
        <v>0.0667112430681651</v>
      </c>
      <c r="H26" s="66">
        <f>'amount-analyzed sorted'!H26*0.001/'amount-analyzed sorted'!H$2*1.5/'amount-analyzed sorted'!H$3</f>
        <v>0.0542891495313343</v>
      </c>
      <c r="I26" s="66">
        <f>'amount-analyzed sorted'!I26*0.001/'amount-analyzed sorted'!I$2*1.5/'amount-analyzed sorted'!I$3</f>
        <v>0.0473879864553173</v>
      </c>
      <c r="J26" s="66">
        <f>'amount-analyzed sorted'!J26*0.001/'amount-analyzed sorted'!J$2*1.5/'amount-analyzed sorted'!J$3</f>
        <v>0.0584298473769446</v>
      </c>
      <c r="K26" s="66">
        <f>'amount-analyzed sorted'!K26*0.001/'amount-analyzed sorted'!K$2*1.5/'amount-analyzed sorted'!K$3</f>
        <v>0.0717720959905776</v>
      </c>
      <c r="L26" s="66">
        <f>'amount-analyzed sorted'!L26*0.001/'amount-analyzed sorted'!L$2*1.5/'amount-analyzed sorted'!L$3</f>
        <v>0.063030622760956</v>
      </c>
      <c r="M26" s="66">
        <f>'amount-analyzed sorted'!M26*0.001/'amount-analyzed sorted'!M$2*1.5/'amount-analyzed sorted'!M$3</f>
        <v>0.0713120184521765</v>
      </c>
      <c r="N26" s="66">
        <f>'amount-analyzed sorted'!N26*0.001/'amount-analyzed sorted'!N$2*1.5/'amount-analyzed sorted'!N$3</f>
        <v>0.076372871374589</v>
      </c>
      <c r="O26" s="66">
        <f>'amount-analyzed sorted'!O26*0.001/'amount-analyzed sorted'!O$2*1.5/'amount-analyzed sorted'!O$3</f>
        <v>0.0386465132256956</v>
      </c>
      <c r="P26" s="66">
        <f>'amount-analyzed sorted'!P26*0.001/'amount-analyzed sorted'!P$2*1.5/'amount-analyzed sorted'!P$3</f>
        <v>0.0437073661481081</v>
      </c>
      <c r="Q26" s="66">
        <f t="shared" si="0"/>
        <v>0.0591659714383864</v>
      </c>
      <c r="R26" s="115">
        <f t="shared" si="1"/>
        <v>0.0128989566209595</v>
      </c>
      <c r="S26" s="66">
        <f t="shared" si="2"/>
        <v>0.218013096166131</v>
      </c>
      <c r="T26" s="66">
        <f>'amount-analyzed sorted'!R26*0.001/'amount-analyzed sorted'!R$2*1.5/'amount-analyzed sorted'!R$3</f>
        <v>0.0631916498993964</v>
      </c>
      <c r="U26" s="66">
        <f>'amount-analyzed sorted'!S26*0.001/'amount-analyzed sorted'!S$2*1.5/'amount-analyzed sorted'!S$3</f>
        <v>0.0872606774668631</v>
      </c>
      <c r="V26" s="66">
        <f>'amount-analyzed sorted'!T26*0.001/'amount-analyzed sorted'!T$2*1.5/'amount-analyzed sorted'!T$3</f>
        <v>0.0531028738025823</v>
      </c>
      <c r="W26" s="66">
        <f>'amount-analyzed sorted'!U26*0.001/'amount-analyzed sorted'!U$2*1.5/'amount-analyzed sorted'!U$3</f>
        <v>0.0735544217687075</v>
      </c>
      <c r="X26" s="66">
        <f>'amount-analyzed sorted'!V26*0.001/'amount-analyzed sorted'!V$2*1.5/'amount-analyzed sorted'!V$3</f>
        <v>0.165610599078341</v>
      </c>
      <c r="Y26" s="66">
        <f>'amount-analyzed sorted'!W26*0.001/'amount-analyzed sorted'!W$2*1.5/'amount-analyzed sorted'!W$3</f>
        <v>0.0324271499644634</v>
      </c>
      <c r="Z26" s="66">
        <f>'amount-analyzed sorted'!X26*0.001/'amount-analyzed sorted'!X$2*1.5/'amount-analyzed sorted'!X$3</f>
        <v>0.0451177811550152</v>
      </c>
      <c r="AA26" s="66">
        <f>'amount-analyzed sorted'!Y26*0.001/'amount-analyzed sorted'!Y$2*1.5/'amount-analyzed sorted'!Y$3</f>
        <v>0.0106956845238095</v>
      </c>
      <c r="AB26" s="66">
        <f>'amount-analyzed sorted'!Z26*0.001/'amount-analyzed sorted'!Z$2*1.5/'amount-analyzed sorted'!Z$3</f>
        <v>0.00852030673104232</v>
      </c>
      <c r="AC26" s="66">
        <f>'amount-analyzed sorted'!AA26*0.001/'amount-analyzed sorted'!AA$2*1.5/'amount-analyzed sorted'!AA$3</f>
        <v>0.0491034564114663</v>
      </c>
      <c r="AD26" s="66">
        <f>'amount-analyzed sorted'!AB26*0.001/'amount-analyzed sorted'!AB$2*1.5/'amount-analyzed sorted'!AB$3</f>
        <v>0.0270289750612657</v>
      </c>
      <c r="AE26" s="66">
        <f>'amount-analyzed sorted'!AC26*0.001/'amount-analyzed sorted'!AC$2*1.5/'amount-analyzed sorted'!AC$3</f>
        <v>0.0386199794026777</v>
      </c>
      <c r="AF26" s="66">
        <f>'amount-analyzed sorted'!AD26*0.001/'amount-analyzed sorted'!AD$2*1.5/'amount-analyzed sorted'!AD$3</f>
        <v>0.0179030481087036</v>
      </c>
      <c r="AG26" s="66">
        <f>'amount-analyzed sorted'!AE26*0.001/'amount-analyzed sorted'!AE$2*1.5/'amount-analyzed sorted'!AE$3</f>
        <v>0.031406430496727</v>
      </c>
      <c r="AH26" s="66">
        <f>'amount-analyzed sorted'!AF26*0.001/'amount-analyzed sorted'!AF$2*1.5/'amount-analyzed sorted'!AF$3</f>
        <v>0.036692759295499</v>
      </c>
      <c r="AI26" s="66">
        <f>'amount-analyzed sorted'!AG26*0.001/'amount-analyzed sorted'!AG$2*1.5/'amount-analyzed sorted'!AG$3</f>
        <v>0.0114342179559571</v>
      </c>
      <c r="AJ26" s="66">
        <f>'amount-analyzed sorted'!AH26*0.001/'amount-analyzed sorted'!AH$2*1.5/'amount-analyzed sorted'!AH$3</f>
        <v>0.039828431372549</v>
      </c>
      <c r="AK26" s="66">
        <f>'amount-analyzed sorted'!AI26*0.001/'amount-analyzed sorted'!AI$2*1.5/'amount-analyzed sorted'!AI$3</f>
        <v>0.0609674840085288</v>
      </c>
      <c r="AL26" s="66">
        <f>'amount-analyzed sorted'!AJ26*0.001/'amount-analyzed sorted'!AJ$2*1.5/'amount-analyzed sorted'!AJ$3</f>
        <v>0.0328256302521008</v>
      </c>
      <c r="AM26" s="66">
        <f>'amount-analyzed sorted'!AK26*0.001/'amount-analyzed sorted'!AK$2*1.5/'amount-analyzed sorted'!AK$3</f>
        <v>0.110182370820669</v>
      </c>
      <c r="AN26" s="66">
        <f>'amount-analyzed sorted'!AL26*0.001/'amount-analyzed sorted'!AL$2*1.5/'amount-analyzed sorted'!AL$3</f>
        <v>0.046400449943757</v>
      </c>
      <c r="AO26" s="66">
        <f>'amount-analyzed sorted'!AM26*0.001/'amount-analyzed sorted'!AM$2*1.5/'amount-analyzed sorted'!AM$3</f>
        <v>0.0273109243697479</v>
      </c>
      <c r="AP26" s="66">
        <f>'amount-analyzed sorted'!AN26*0.001/'amount-analyzed sorted'!AN$2*1.5/'amount-analyzed sorted'!AN$3</f>
        <v>0.0773071348043163</v>
      </c>
      <c r="AQ26" s="66">
        <f>'amount-analyzed sorted'!AO26*0.001/'amount-analyzed sorted'!AO$2*1.5/'amount-analyzed sorted'!AO$3</f>
        <v>0.0610307414104883</v>
      </c>
      <c r="AR26" s="66">
        <f>'amount-analyzed sorted'!AP26*0.001/'amount-analyzed sorted'!AP$2*1.5/'amount-analyzed sorted'!AP$3</f>
        <v>0.0646794150731159</v>
      </c>
      <c r="AS26" s="66">
        <f>'amount-analyzed sorted'!AQ26*0.001/'amount-analyzed sorted'!AQ$2*1.5/'amount-analyzed sorted'!AQ$3</f>
        <v>0.0737384506041222</v>
      </c>
      <c r="AT26" s="66">
        <f>'amount-analyzed sorted'!AR26*0.001/'amount-analyzed sorted'!AR$2*1.5/'amount-analyzed sorted'!AR$3</f>
        <v>0.0589390962671906</v>
      </c>
      <c r="AU26" s="66">
        <f>'amount-analyzed sorted'!AS26*0.001/'amount-analyzed sorted'!AS$2*1.5/'amount-analyzed sorted'!AS$3</f>
        <v>0.128197130380536</v>
      </c>
      <c r="AV26" s="66">
        <f>'amount-analyzed sorted'!AT26*0.001/'amount-analyzed sorted'!AT$2*1.5/'amount-analyzed sorted'!AT$3</f>
        <v>0.0755628126737076</v>
      </c>
      <c r="AW26" s="66">
        <f>'amount-analyzed sorted'!AU26*0.001/'amount-analyzed sorted'!AU$2*1.5/'amount-analyzed sorted'!AU$3</f>
        <v>0.0910233105218135</v>
      </c>
      <c r="AX26" s="66">
        <f>'amount-analyzed sorted'!AV26*0.001/'amount-analyzed sorted'!AV$2*1.5/'amount-analyzed sorted'!AV$3</f>
        <v>0.0639030612244898</v>
      </c>
      <c r="AY26" s="66">
        <f>'amount-analyzed sorted'!AW26*0.001/'amount-analyzed sorted'!AW$2*1.5/'amount-analyzed sorted'!AW$3</f>
        <v>0.0738593866866118</v>
      </c>
      <c r="AZ26" s="66">
        <f>'amount-analyzed sorted'!AX26*0.001/'amount-analyzed sorted'!AX$2*1.5/'amount-analyzed sorted'!AX$3</f>
        <v>0.0291844349680171</v>
      </c>
      <c r="BA26" s="66">
        <f>'amount-analyzed sorted'!AY26*0.001/'amount-analyzed sorted'!AY$2*1.5/'amount-analyzed sorted'!AY$3</f>
        <v>0.0376984126984127</v>
      </c>
      <c r="BB26" s="66">
        <f>'amount-analyzed sorted'!AZ26*0.001/'amount-analyzed sorted'!AZ$2*1.5/'amount-analyzed sorted'!AZ$3</f>
        <v>0.0525483630952381</v>
      </c>
      <c r="BC26" s="66">
        <f>'amount-analyzed sorted'!BA26*0.001/'amount-analyzed sorted'!BA$2*1.5/'amount-analyzed sorted'!BA$3</f>
        <v>0.110319368131868</v>
      </c>
      <c r="BD26" s="66">
        <f>'amount-analyzed sorted'!BB26*0.001/'amount-analyzed sorted'!BB$2*1.5/'amount-analyzed sorted'!BB$3</f>
        <v>0.193401937046005</v>
      </c>
      <c r="BE26" s="66">
        <f>'amount-analyzed sorted'!BC26*0.001/'amount-analyzed sorted'!BC$2*1.5/'amount-analyzed sorted'!BC$3</f>
        <v>0.153356481481481</v>
      </c>
      <c r="BF26" s="66">
        <f>'amount-analyzed sorted'!BD26*0.001/'amount-analyzed sorted'!BD$2*1.5/'amount-analyzed sorted'!BD$3</f>
        <v>0.0678900592495063</v>
      </c>
      <c r="BG26" s="66">
        <f>'amount-analyzed sorted'!BE26*0.001/'amount-analyzed sorted'!BE$2*1.5/'amount-analyzed sorted'!BE$3</f>
        <v>0.159841431480943</v>
      </c>
      <c r="BH26" s="66">
        <f>'amount-analyzed sorted'!BF26*0.001/'amount-analyzed sorted'!BF$2*1.5/'amount-analyzed sorted'!BF$3</f>
        <v>0.0099451909476662</v>
      </c>
      <c r="BI26" s="66">
        <f>'amount-analyzed sorted'!BG26*0.001/'amount-analyzed sorted'!BG$2*1.5/'amount-analyzed sorted'!BG$3</f>
        <v>0.0172924901185771</v>
      </c>
      <c r="BJ26" s="66">
        <f>'amount-analyzed sorted'!BH26*0.001/'amount-analyzed sorted'!BH$2*1.5/'amount-analyzed sorted'!BH$3</f>
        <v>0.0121293800539084</v>
      </c>
      <c r="BK26" s="66">
        <f>'amount-analyzed sorted'!BI26*0.001/'amount-analyzed sorted'!BI$2*1.5/'amount-analyzed sorted'!BI$3</f>
        <v>0.00951323925796734</v>
      </c>
      <c r="BL26" s="66">
        <f>'amount-analyzed sorted'!BJ26*0.001/'amount-analyzed sorted'!BJ$2*1.5/'amount-analyzed sorted'!BJ$3</f>
        <v>0.0383403361344538</v>
      </c>
      <c r="BM26" s="66">
        <f>'amount-analyzed sorted'!BK26*0.001/'amount-analyzed sorted'!BK$2*1.5/'amount-analyzed sorted'!BK$3</f>
        <v>0.0434259069481451</v>
      </c>
      <c r="BN26" s="66">
        <f>'amount-analyzed sorted'!BL26*0.001/'amount-analyzed sorted'!BL$2*1.5/'amount-analyzed sorted'!BL$3</f>
        <v>0.0347688178601928</v>
      </c>
      <c r="BO26" s="66">
        <f>'amount-analyzed sorted'!BM26*0.001/'amount-analyzed sorted'!BM$2*1.5/'amount-analyzed sorted'!BM$3</f>
        <v>0.0966334164588529</v>
      </c>
      <c r="BP26" s="66">
        <f>'amount-analyzed sorted'!BN26*0.001/'amount-analyzed sorted'!BN$2*1.5/'amount-analyzed sorted'!BN$3</f>
        <v>0.0404967602591793</v>
      </c>
      <c r="BQ26" s="66">
        <f>'amount-analyzed sorted'!BO26*0.001/'amount-analyzed sorted'!BO$2*1.5/'amount-analyzed sorted'!BO$3</f>
        <v>0.17173099078341</v>
      </c>
      <c r="BR26" s="66">
        <f>'amount-analyzed sorted'!BP26*0.001/'amount-analyzed sorted'!BP$2*1.5/'amount-analyzed sorted'!BP$3</f>
        <v>0.0502070393374741</v>
      </c>
      <c r="BS26" s="66">
        <f>'amount-analyzed sorted'!BQ26*0.001/'amount-analyzed sorted'!BQ$2*1.5/'amount-analyzed sorted'!BQ$3</f>
        <v>0.0922718585762064</v>
      </c>
      <c r="BT26" s="66">
        <f>'amount-analyzed sorted'!BR26*0.001/'amount-analyzed sorted'!BR$2*1.5/'amount-analyzed sorted'!BR$3</f>
        <v>0.063273340832396</v>
      </c>
      <c r="BU26" s="66">
        <f>'amount-analyzed sorted'!BS26*0.001/'amount-analyzed sorted'!BS$2*1.5/'amount-analyzed sorted'!BS$3</f>
        <v>0.0341249065071055</v>
      </c>
      <c r="BV26" s="66">
        <f>'amount-analyzed sorted'!BT26*0.001/'amount-analyzed sorted'!BT$2*1.5/'amount-analyzed sorted'!BT$3</f>
        <v>0.0333872925940915</v>
      </c>
      <c r="BW26" s="66">
        <f>'amount-analyzed sorted'!BU26*0.001/'amount-analyzed sorted'!BU$2*1.5/'amount-analyzed sorted'!BU$3</f>
        <v>0.0677869427869428</v>
      </c>
      <c r="BX26" s="66">
        <f>'amount-analyzed sorted'!BV26*0.001/'amount-analyzed sorted'!BV$2*1.5/'amount-analyzed sorted'!BV$3</f>
        <v>0.091765873015873</v>
      </c>
      <c r="BY26" s="66">
        <f>'amount-analyzed sorted'!BW26*0.001/'amount-analyzed sorted'!BW$2*1.5/'amount-analyzed sorted'!BW$3</f>
        <v>0.00110570544007077</v>
      </c>
      <c r="BZ26" s="66">
        <f>'amount-analyzed sorted'!BX26*0.001/'amount-analyzed sorted'!BX$2*1.5/'amount-analyzed sorted'!BX$3</f>
        <v>0.00772664835164835</v>
      </c>
      <c r="CA26" s="66">
        <f>'amount-analyzed sorted'!BY26*0.001/'amount-analyzed sorted'!BY$2*1.5/'amount-analyzed sorted'!BY$3</f>
        <v>0.0199169276862318</v>
      </c>
      <c r="CB26" s="66">
        <f>'amount-analyzed sorted'!BZ26*0.001/'amount-analyzed sorted'!BZ$2*1.5/'amount-analyzed sorted'!BZ$3</f>
        <v>0.0643122347949081</v>
      </c>
      <c r="CC26" s="66">
        <f>'amount-analyzed sorted'!CA26*0.001/'amount-analyzed sorted'!CA$2*1.5/'amount-analyzed sorted'!CA$3</f>
        <v>0.0322014051522248</v>
      </c>
      <c r="CD26" s="66">
        <f>'amount-analyzed sorted'!CB26*0.001/'amount-analyzed sorted'!CB$2*1.5/'amount-analyzed sorted'!CB$3</f>
        <v>0.110550507185123</v>
      </c>
      <c r="CE26" s="66">
        <f>'amount-analyzed sorted'!CC26*0.001/'amount-analyzed sorted'!CC$2*1.5/'amount-analyzed sorted'!CC$3</f>
        <v>0.0276315789473684</v>
      </c>
      <c r="CF26" s="66">
        <f>'amount-analyzed sorted'!CD26*0.001/'amount-analyzed sorted'!CD$2*1.5/'amount-analyzed sorted'!CD$3</f>
        <v>0.0613413304252999</v>
      </c>
      <c r="CG26" s="66">
        <f>'amount-analyzed sorted'!CE26*0.001/'amount-analyzed sorted'!CE$2*1.5/'amount-analyzed sorted'!CE$3</f>
        <v>0.0564470320931554</v>
      </c>
      <c r="CH26" s="66">
        <f>'amount-analyzed sorted'!CF26*0.001/'amount-analyzed sorted'!CF$2*1.5/'amount-analyzed sorted'!CF$3</f>
        <v>0.0037593984962406</v>
      </c>
      <c r="CI26" s="66">
        <f>'amount-analyzed sorted'!CG26*0.001/'amount-analyzed sorted'!CG$2*1.5/'amount-analyzed sorted'!CG$3</f>
        <v>0.0739495798319328</v>
      </c>
      <c r="CJ26" s="66">
        <f>'amount-analyzed sorted'!CH26*0.001/'amount-analyzed sorted'!CH$2*1.5/'amount-analyzed sorted'!CH$3</f>
        <v>0.0725403001667593</v>
      </c>
      <c r="CK26" s="66">
        <f>'amount-analyzed sorted'!CI26*0.001/'amount-analyzed sorted'!CI$2*1.5/'amount-analyzed sorted'!CI$3</f>
        <v>0.00892857142857143</v>
      </c>
      <c r="CL26" s="66">
        <f>'amount-analyzed sorted'!CJ26*0.001/'amount-analyzed sorted'!CJ$2*1.5/'amount-analyzed sorted'!CJ$3</f>
        <v>0.149165953806672</v>
      </c>
      <c r="CM26" s="66">
        <f>'amount-analyzed sorted'!CK26*0.001/'amount-analyzed sorted'!CK$2*1.5/'amount-analyzed sorted'!CK$3</f>
        <v>0.0848946135831382</v>
      </c>
      <c r="CN26" s="66">
        <f>'amount-analyzed sorted'!CL26*0.001/'amount-analyzed sorted'!CL$2*1.5/'amount-analyzed sorted'!CL$3</f>
        <v>0.135146103896104</v>
      </c>
      <c r="CO26" s="66">
        <f>'amount-analyzed sorted'!CM26*0.001/'amount-analyzed sorted'!CM$2*1.5/'amount-analyzed sorted'!CM$3</f>
        <v>0.0540413533834586</v>
      </c>
      <c r="CP26" s="66">
        <f>'amount-analyzed sorted'!CN26*0.001/'amount-analyzed sorted'!CN$2*1.5/'amount-analyzed sorted'!CN$3</f>
        <v>0.0903239202657808</v>
      </c>
      <c r="CQ26" s="66">
        <f>'amount-analyzed sorted'!CO26*0.001/'amount-analyzed sorted'!CO$2*1.5/'amount-analyzed sorted'!CO$3</f>
        <v>0.0689134808853119</v>
      </c>
      <c r="CR26" s="66">
        <f>'amount-analyzed sorted'!CP26*0.001/'amount-analyzed sorted'!CP$2*1.5/'amount-analyzed sorted'!CP$3</f>
        <v>0.0342699579831933</v>
      </c>
      <c r="CS26" s="66">
        <f>'amount-analyzed sorted'!CQ26*0.001/'amount-analyzed sorted'!CQ$2*1.5/'amount-analyzed sorted'!CQ$3</f>
        <v>0.0531846312532233</v>
      </c>
      <c r="CT26" s="66">
        <f>'amount-analyzed sorted'!CR26*0.001/'amount-analyzed sorted'!CR$2*1.5/'amount-analyzed sorted'!CR$3</f>
        <v>0.0210236710963455</v>
      </c>
      <c r="CU26" s="66">
        <f>'amount-analyzed sorted'!CS26*0.001/'amount-analyzed sorted'!CS$2*1.5/'amount-analyzed sorted'!CS$3</f>
        <v>0</v>
      </c>
      <c r="CV26" s="66">
        <f>'amount-analyzed sorted'!CT26*0.001/'amount-analyzed sorted'!CT$2*1.5/'amount-analyzed sorted'!CT$3</f>
        <v>0.151593011305242</v>
      </c>
      <c r="CW26" s="66">
        <f>'amount-analyzed sorted'!CU26*0.001/'amount-analyzed sorted'!CU$2*1.5/'amount-analyzed sorted'!CU$3</f>
        <v>0.091743119266055</v>
      </c>
      <c r="CX26" s="66">
        <f>'amount-analyzed sorted'!CV26*0.001/'amount-analyzed sorted'!CV$2*1.5/'amount-analyzed sorted'!CV$3</f>
        <v>0.0378748438150771</v>
      </c>
      <c r="CY26" s="66">
        <f>'amount-analyzed sorted'!CW26*0.001/'amount-analyzed sorted'!CW$2*1.5/'amount-analyzed sorted'!CW$3</f>
        <v>0.0295366795366795</v>
      </c>
      <c r="CZ26" s="66">
        <f>'amount-analyzed sorted'!CX26*0.001/'amount-analyzed sorted'!CX$2*1.5/'amount-analyzed sorted'!CX$3</f>
        <v>0.141173548244646</v>
      </c>
    </row>
    <row r="27" spans="1:104">
      <c r="A27">
        <f>'imported data from Web Calc'!A27</f>
        <v>774.6</v>
      </c>
      <c r="B27" t="str">
        <f>'imported data from Web Calc'!B27</f>
        <v>C43H80O10</v>
      </c>
      <c r="C27" s="61" t="str">
        <f>'imported data from Web Calc'!C27</f>
        <v>MGDG(34:1)</v>
      </c>
      <c r="D27" s="96"/>
      <c r="E27" s="96"/>
      <c r="F27" s="96"/>
      <c r="G27" s="66">
        <f>'amount-analyzed sorted'!G27*0.001/'amount-analyzed sorted'!G$2*1.5/'amount-analyzed sorted'!G$3</f>
        <v>0.0292609314423124</v>
      </c>
      <c r="H27" s="66">
        <f>'amount-analyzed sorted'!H27*0.001/'amount-analyzed sorted'!H$2*1.5/'amount-analyzed sorted'!H$3</f>
        <v>0.0265004662119056</v>
      </c>
      <c r="I27" s="66">
        <f>'amount-analyzed sorted'!I27*0.001/'amount-analyzed sorted'!I$2*1.5/'amount-analyzed sorted'!I$3</f>
        <v>0.024660156058301</v>
      </c>
      <c r="J27" s="66">
        <f>'amount-analyzed sorted'!J27*0.001/'amount-analyzed sorted'!J$2*1.5/'amount-analyzed sorted'!J$3</f>
        <v>0.024660156058301</v>
      </c>
      <c r="K27" s="66">
        <f>'amount-analyzed sorted'!K27*0.001/'amount-analyzed sorted'!K$2*1.5/'amount-analyzed sorted'!K$3</f>
        <v>0.0237400009814987</v>
      </c>
      <c r="L27" s="66">
        <f>'amount-analyzed sorted'!L27*0.001/'amount-analyzed sorted'!L$2*1.5/'amount-analyzed sorted'!L$3</f>
        <v>0.0131582175982726</v>
      </c>
      <c r="M27" s="66">
        <f>'amount-analyzed sorted'!M27*0.001/'amount-analyzed sorted'!M$2*1.5/'amount-analyzed sorted'!M$3</f>
        <v>0.0228198459046965</v>
      </c>
      <c r="N27" s="66">
        <f>'amount-analyzed sorted'!N27*0.001/'amount-analyzed sorted'!N$2*1.5/'amount-analyzed sorted'!N$3</f>
        <v>0.0191392255974874</v>
      </c>
      <c r="O27" s="66">
        <f>'amount-analyzed sorted'!O27*0.001/'amount-analyzed sorted'!O$2*1.5/'amount-analyzed sorted'!O$3</f>
        <v>0.0462838003631545</v>
      </c>
      <c r="P27" s="66">
        <f>'amount-analyzed sorted'!P27*0.001/'amount-analyzed sorted'!P$2*1.5/'amount-analyzed sorted'!P$3</f>
        <v>0.0191392255974874</v>
      </c>
      <c r="Q27" s="66">
        <f t="shared" si="0"/>
        <v>0.0249362025813417</v>
      </c>
      <c r="R27" s="115">
        <f t="shared" si="1"/>
        <v>0.00874873459587135</v>
      </c>
      <c r="S27" s="66">
        <f t="shared" si="2"/>
        <v>0.350844703291652</v>
      </c>
      <c r="T27" s="66">
        <f>'amount-analyzed sorted'!R27*0.001/'amount-analyzed sorted'!R$2*1.5/'amount-analyzed sorted'!R$3</f>
        <v>0.0384808853118712</v>
      </c>
      <c r="U27" s="66">
        <f>'amount-analyzed sorted'!S27*0.001/'amount-analyzed sorted'!S$2*1.5/'amount-analyzed sorted'!S$3</f>
        <v>0.0284977908689249</v>
      </c>
      <c r="V27" s="66">
        <f>'amount-analyzed sorted'!T27*0.001/'amount-analyzed sorted'!T$2*1.5/'amount-analyzed sorted'!T$3</f>
        <v>0.0148896293211162</v>
      </c>
      <c r="W27" s="66">
        <f>'amount-analyzed sorted'!U27*0.001/'amount-analyzed sorted'!U$2*1.5/'amount-analyzed sorted'!U$3</f>
        <v>0.035969387755102</v>
      </c>
      <c r="X27" s="66">
        <f>'amount-analyzed sorted'!V27*0.001/'amount-analyzed sorted'!V$2*1.5/'amount-analyzed sorted'!V$3</f>
        <v>0.0550115207373272</v>
      </c>
      <c r="Y27" s="66">
        <f>'amount-analyzed sorted'!W27*0.001/'amount-analyzed sorted'!W$2*1.5/'amount-analyzed sorted'!W$3</f>
        <v>0.0193674484719261</v>
      </c>
      <c r="Z27" s="66">
        <f>'amount-analyzed sorted'!X27*0.001/'amount-analyzed sorted'!X$2*1.5/'amount-analyzed sorted'!X$3</f>
        <v>0.0245060790273556</v>
      </c>
      <c r="AA27" s="66">
        <f>'amount-analyzed sorted'!Y27*0.001/'amount-analyzed sorted'!Y$2*1.5/'amount-analyzed sorted'!Y$3</f>
        <v>0.00353422619047619</v>
      </c>
      <c r="AB27" s="66">
        <f>'amount-analyzed sorted'!Z27*0.001/'amount-analyzed sorted'!Z$2*1.5/'amount-analyzed sorted'!Z$3</f>
        <v>0.00830729906276626</v>
      </c>
      <c r="AC27" s="66">
        <f>'amount-analyzed sorted'!AA27*0.001/'amount-analyzed sorted'!AA$2*1.5/'amount-analyzed sorted'!AA$3</f>
        <v>0.0170756163737171</v>
      </c>
      <c r="AD27" s="66">
        <f>'amount-analyzed sorted'!AB27*0.001/'amount-analyzed sorted'!AB$2*1.5/'amount-analyzed sorted'!AB$3</f>
        <v>0.013838835231368</v>
      </c>
      <c r="AE27" s="66">
        <f>'amount-analyzed sorted'!AC27*0.001/'amount-analyzed sorted'!AC$2*1.5/'amount-analyzed sorted'!AC$3</f>
        <v>0.0268132999852876</v>
      </c>
      <c r="AF27" s="66">
        <f>'amount-analyzed sorted'!AD27*0.001/'amount-analyzed sorted'!AD$2*1.5/'amount-analyzed sorted'!AD$3</f>
        <v>0.00532500918105031</v>
      </c>
      <c r="AG27" s="66">
        <f>'amount-analyzed sorted'!AE27*0.001/'amount-analyzed sorted'!AE$2*1.5/'amount-analyzed sorted'!AE$3</f>
        <v>0.00707547169811321</v>
      </c>
      <c r="AH27" s="66">
        <f>'amount-analyzed sorted'!AF27*0.001/'amount-analyzed sorted'!AF$2*1.5/'amount-analyzed sorted'!AF$3</f>
        <v>0.00645792563600783</v>
      </c>
      <c r="AI27" s="66">
        <f>'amount-analyzed sorted'!AG27*0.001/'amount-analyzed sorted'!AG$2*1.5/'amount-analyzed sorted'!AG$3</f>
        <v>0.00152456239412761</v>
      </c>
      <c r="AJ27" s="66">
        <f>'amount-analyzed sorted'!AH27*0.001/'amount-analyzed sorted'!AH$2*1.5/'amount-analyzed sorted'!AH$3</f>
        <v>0.007703081232493</v>
      </c>
      <c r="AK27" s="66">
        <f>'amount-analyzed sorted'!AI27*0.001/'amount-analyzed sorted'!AI$2*1.5/'amount-analyzed sorted'!AI$3</f>
        <v>0</v>
      </c>
      <c r="AL27" s="66">
        <f>'amount-analyzed sorted'!AJ27*0.001/'amount-analyzed sorted'!AJ$2*1.5/'amount-analyzed sorted'!AJ$3</f>
        <v>0.00639005602240896</v>
      </c>
      <c r="AM27" s="66">
        <f>'amount-analyzed sorted'!AK27*0.001/'amount-analyzed sorted'!AK$2*1.5/'amount-analyzed sorted'!AK$3</f>
        <v>0.0173252279635258</v>
      </c>
      <c r="AN27" s="66">
        <f>'amount-analyzed sorted'!AL27*0.001/'amount-analyzed sorted'!AL$2*1.5/'amount-analyzed sorted'!AL$3</f>
        <v>0.00109673790776153</v>
      </c>
      <c r="AO27" s="66">
        <f>'amount-analyzed sorted'!AM27*0.001/'amount-analyzed sorted'!AM$2*1.5/'amount-analyzed sorted'!AM$3</f>
        <v>0.00336134453781513</v>
      </c>
      <c r="AP27" s="66">
        <f>'amount-analyzed sorted'!AN27*0.001/'amount-analyzed sorted'!AN$2*1.5/'amount-analyzed sorted'!AN$3</f>
        <v>0.00640199710098245</v>
      </c>
      <c r="AQ27" s="66">
        <f>'amount-analyzed sorted'!AO27*0.001/'amount-analyzed sorted'!AO$2*1.5/'amount-analyzed sorted'!AO$3</f>
        <v>0.0165461121157324</v>
      </c>
      <c r="AR27" s="66">
        <f>'amount-analyzed sorted'!AP27*0.001/'amount-analyzed sorted'!AP$2*1.5/'amount-analyzed sorted'!AP$3</f>
        <v>0.0129358830146232</v>
      </c>
      <c r="AS27" s="66">
        <f>'amount-analyzed sorted'!AQ27*0.001/'amount-analyzed sorted'!AQ$2*1.5/'amount-analyzed sorted'!AQ$3</f>
        <v>0.0113717128642502</v>
      </c>
      <c r="AT27" s="66">
        <f>'amount-analyzed sorted'!AR27*0.001/'amount-analyzed sorted'!AR$2*1.5/'amount-analyzed sorted'!AR$3</f>
        <v>0.00978809991580129</v>
      </c>
      <c r="AU27" s="66">
        <f>'amount-analyzed sorted'!AS27*0.001/'amount-analyzed sorted'!AS$2*1.5/'amount-analyzed sorted'!AS$3</f>
        <v>0.0119775421085465</v>
      </c>
      <c r="AV27" s="66">
        <f>'amount-analyzed sorted'!AT27*0.001/'amount-analyzed sorted'!AT$2*1.5/'amount-analyzed sorted'!AT$3</f>
        <v>0.0185519733185103</v>
      </c>
      <c r="AW27" s="66">
        <f>'amount-analyzed sorted'!AU27*0.001/'amount-analyzed sorted'!AU$2*1.5/'amount-analyzed sorted'!AU$3</f>
        <v>0.00505239520958084</v>
      </c>
      <c r="AX27" s="66">
        <f>'amount-analyzed sorted'!AV27*0.001/'amount-analyzed sorted'!AV$2*1.5/'amount-analyzed sorted'!AV$3</f>
        <v>0.0036734693877551</v>
      </c>
      <c r="AY27" s="66">
        <f>'amount-analyzed sorted'!AW27*0.001/'amount-analyzed sorted'!AW$2*1.5/'amount-analyzed sorted'!AW$3</f>
        <v>0.0171091997008227</v>
      </c>
      <c r="AZ27" s="66">
        <f>'amount-analyzed sorted'!AX27*0.001/'amount-analyzed sorted'!AX$2*1.5/'amount-analyzed sorted'!AX$3</f>
        <v>0.0134328358208955</v>
      </c>
      <c r="BA27" s="66">
        <f>'amount-analyzed sorted'!AY27*0.001/'amount-analyzed sorted'!AY$2*1.5/'amount-analyzed sorted'!AY$3</f>
        <v>0.00922619047619048</v>
      </c>
      <c r="BB27" s="66">
        <f>'amount-analyzed sorted'!AZ27*0.001/'amount-analyzed sorted'!AZ$2*1.5/'amount-analyzed sorted'!AZ$3</f>
        <v>0.013764880952381</v>
      </c>
      <c r="BC27" s="66">
        <f>'amount-analyzed sorted'!BA27*0.001/'amount-analyzed sorted'!BA$2*1.5/'amount-analyzed sorted'!BA$3</f>
        <v>0.0487637362637363</v>
      </c>
      <c r="BD27" s="66">
        <f>'amount-analyzed sorted'!BB27*0.001/'amount-analyzed sorted'!BB$2*1.5/'amount-analyzed sorted'!BB$3</f>
        <v>0.0515738498789346</v>
      </c>
      <c r="BE27" s="66">
        <f>'amount-analyzed sorted'!BC27*0.001/'amount-analyzed sorted'!BC$2*1.5/'amount-analyzed sorted'!BC$3</f>
        <v>0.0593584656084656</v>
      </c>
      <c r="BF27" s="66">
        <f>'amount-analyzed sorted'!BD27*0.001/'amount-analyzed sorted'!BD$2*1.5/'amount-analyzed sorted'!BD$3</f>
        <v>0.0349325213956551</v>
      </c>
      <c r="BG27" s="66">
        <f>'amount-analyzed sorted'!BE27*0.001/'amount-analyzed sorted'!BE$2*1.5/'amount-analyzed sorted'!BE$3</f>
        <v>0.0390602269421007</v>
      </c>
      <c r="BH27" s="66">
        <f>'amount-analyzed sorted'!BF27*0.001/'amount-analyzed sorted'!BF$2*1.5/'amount-analyzed sorted'!BF$3</f>
        <v>0.0083539603960396</v>
      </c>
      <c r="BI27" s="66">
        <f>'amount-analyzed sorted'!BG27*0.001/'amount-analyzed sorted'!BG$2*1.5/'amount-analyzed sorted'!BG$3</f>
        <v>0.0182100508187465</v>
      </c>
      <c r="BJ27" s="66">
        <f>'amount-analyzed sorted'!BH27*0.001/'amount-analyzed sorted'!BH$2*1.5/'amount-analyzed sorted'!BH$3</f>
        <v>0.00990566037735849</v>
      </c>
      <c r="BK27" s="66">
        <f>'amount-analyzed sorted'!BI27*0.001/'amount-analyzed sorted'!BI$2*1.5/'amount-analyzed sorted'!BI$3</f>
        <v>0.00689709846202632</v>
      </c>
      <c r="BL27" s="66">
        <f>'amount-analyzed sorted'!BJ27*0.001/'amount-analyzed sorted'!BJ$2*1.5/'amount-analyzed sorted'!BJ$3</f>
        <v>0.018172268907563</v>
      </c>
      <c r="BM27" s="66">
        <f>'amount-analyzed sorted'!BK27*0.001/'amount-analyzed sorted'!BK$2*1.5/'amount-analyzed sorted'!BK$3</f>
        <v>0.0175240828038532</v>
      </c>
      <c r="BN27" s="66">
        <f>'amount-analyzed sorted'!BL27*0.001/'amount-analyzed sorted'!BL$2*1.5/'amount-analyzed sorted'!BL$3</f>
        <v>0.019946321825058</v>
      </c>
      <c r="BO27" s="66">
        <f>'amount-analyzed sorted'!BM27*0.001/'amount-analyzed sorted'!BM$2*1.5/'amount-analyzed sorted'!BM$3</f>
        <v>0.0563769148557179</v>
      </c>
      <c r="BP27" s="66">
        <f>'amount-analyzed sorted'!BN27*0.001/'amount-analyzed sorted'!BN$2*1.5/'amount-analyzed sorted'!BN$3</f>
        <v>0.0171243443381672</v>
      </c>
      <c r="BQ27" s="66">
        <f>'amount-analyzed sorted'!BO27*0.001/'amount-analyzed sorted'!BO$2*1.5/'amount-analyzed sorted'!BO$3</f>
        <v>0.0737687211981567</v>
      </c>
      <c r="BR27" s="66">
        <f>'amount-analyzed sorted'!BP27*0.001/'amount-analyzed sorted'!BP$2*1.5/'amount-analyzed sorted'!BP$3</f>
        <v>0.0318840579710145</v>
      </c>
      <c r="BS27" s="66">
        <f>'amount-analyzed sorted'!BQ27*0.001/'amount-analyzed sorted'!BQ$2*1.5/'amount-analyzed sorted'!BQ$3</f>
        <v>0.064769469660774</v>
      </c>
      <c r="BT27" s="66">
        <f>'amount-analyzed sorted'!BR27*0.001/'amount-analyzed sorted'!BR$2*1.5/'amount-analyzed sorted'!BR$3</f>
        <v>0.0409167604049494</v>
      </c>
      <c r="BU27" s="66">
        <f>'amount-analyzed sorted'!BS27*0.001/'amount-analyzed sorted'!BS$2*1.5/'amount-analyzed sorted'!BS$3</f>
        <v>0.0152393418100224</v>
      </c>
      <c r="BV27" s="66">
        <f>'amount-analyzed sorted'!BT27*0.001/'amount-analyzed sorted'!BT$2*1.5/'amount-analyzed sorted'!BT$3</f>
        <v>0.0286321327397815</v>
      </c>
      <c r="BW27" s="66">
        <f>'amount-analyzed sorted'!BU27*0.001/'amount-analyzed sorted'!BU$2*1.5/'amount-analyzed sorted'!BU$3</f>
        <v>0.0227711477711478</v>
      </c>
      <c r="BX27" s="66">
        <f>'amount-analyzed sorted'!BV27*0.001/'amount-analyzed sorted'!BV$2*1.5/'amount-analyzed sorted'!BV$3</f>
        <v>0.0721726190476191</v>
      </c>
      <c r="BY27" s="66">
        <f>'amount-analyzed sorted'!BW27*0.001/'amount-analyzed sorted'!BW$2*1.5/'amount-analyzed sorted'!BW$3</f>
        <v>0.00475453339230429</v>
      </c>
      <c r="BZ27" s="66">
        <f>'amount-analyzed sorted'!BX27*0.001/'amount-analyzed sorted'!BX$2*1.5/'amount-analyzed sorted'!BX$3</f>
        <v>0.0203468406593407</v>
      </c>
      <c r="CA27" s="66">
        <f>'amount-analyzed sorted'!BY27*0.001/'amount-analyzed sorted'!BY$2*1.5/'amount-analyzed sorted'!BY$3</f>
        <v>0.0125629851559308</v>
      </c>
      <c r="CB27" s="66">
        <f>'amount-analyzed sorted'!BZ27*0.001/'amount-analyzed sorted'!BZ$2*1.5/'amount-analyzed sorted'!BZ$3</f>
        <v>0.0368635077793494</v>
      </c>
      <c r="CC27" s="66">
        <f>'amount-analyzed sorted'!CA27*0.001/'amount-analyzed sorted'!CA$2*1.5/'amount-analyzed sorted'!CA$3</f>
        <v>0.00568752091000335</v>
      </c>
      <c r="CD27" s="66">
        <f>'amount-analyzed sorted'!CB27*0.001/'amount-analyzed sorted'!CB$2*1.5/'amount-analyzed sorted'!CB$3</f>
        <v>0.0252007607776839</v>
      </c>
      <c r="CE27" s="66">
        <f>'amount-analyzed sorted'!CC27*0.001/'amount-analyzed sorted'!CC$2*1.5/'amount-analyzed sorted'!CC$3</f>
        <v>0.00654135338345865</v>
      </c>
      <c r="CF27" s="66">
        <f>'amount-analyzed sorted'!CD27*0.001/'amount-analyzed sorted'!CD$2*1.5/'amount-analyzed sorted'!CD$3</f>
        <v>0.0247818974918212</v>
      </c>
      <c r="CG27" s="66">
        <f>'amount-analyzed sorted'!CE27*0.001/'amount-analyzed sorted'!CE$2*1.5/'amount-analyzed sorted'!CE$3</f>
        <v>0.025880431695541</v>
      </c>
      <c r="CH27" s="66">
        <f>'amount-analyzed sorted'!CF27*0.001/'amount-analyzed sorted'!CF$2*1.5/'amount-analyzed sorted'!CF$3</f>
        <v>0.0129072681704261</v>
      </c>
      <c r="CI27" s="66">
        <f>'amount-analyzed sorted'!CG27*0.001/'amount-analyzed sorted'!CG$2*1.5/'amount-analyzed sorted'!CG$3</f>
        <v>0.0191596638655462</v>
      </c>
      <c r="CJ27" s="66">
        <f>'amount-analyzed sorted'!CH27*0.001/'amount-analyzed sorted'!CH$2*1.5/'amount-analyzed sorted'!CH$3</f>
        <v>0.0140077821011673</v>
      </c>
      <c r="CK27" s="66">
        <f>'amount-analyzed sorted'!CI27*0.001/'amount-analyzed sorted'!CI$2*1.5/'amount-analyzed sorted'!CI$3</f>
        <v>0.00785714285714286</v>
      </c>
      <c r="CL27" s="66">
        <f>'amount-analyzed sorted'!CJ27*0.001/'amount-analyzed sorted'!CJ$2*1.5/'amount-analyzed sorted'!CJ$3</f>
        <v>0.0287104362703165</v>
      </c>
      <c r="CM27" s="66">
        <f>'amount-analyzed sorted'!CK27*0.001/'amount-analyzed sorted'!CK$2*1.5/'amount-analyzed sorted'!CK$3</f>
        <v>0.0193208430913349</v>
      </c>
      <c r="CN27" s="66">
        <f>'amount-analyzed sorted'!CL27*0.001/'amount-analyzed sorted'!CL$2*1.5/'amount-analyzed sorted'!CL$3</f>
        <v>0.0371753246753247</v>
      </c>
      <c r="CO27" s="66">
        <f>'amount-analyzed sorted'!CM27*0.001/'amount-analyzed sorted'!CM$2*1.5/'amount-analyzed sorted'!CM$3</f>
        <v>0.00767543859649123</v>
      </c>
      <c r="CP27" s="66">
        <f>'amount-analyzed sorted'!CN27*0.001/'amount-analyzed sorted'!CN$2*1.5/'amount-analyzed sorted'!CN$3</f>
        <v>0.0265365448504983</v>
      </c>
      <c r="CQ27" s="66">
        <f>'amount-analyzed sorted'!CO27*0.001/'amount-analyzed sorted'!CO$2*1.5/'amount-analyzed sorted'!CO$3</f>
        <v>0.0214285714285714</v>
      </c>
      <c r="CR27" s="66">
        <f>'amount-analyzed sorted'!CP27*0.001/'amount-analyzed sorted'!CP$2*1.5/'amount-analyzed sorted'!CP$3</f>
        <v>0.00102415966386555</v>
      </c>
      <c r="CS27" s="66">
        <f>'amount-analyzed sorted'!CQ27*0.001/'amount-analyzed sorted'!CQ$2*1.5/'amount-analyzed sorted'!CQ$3</f>
        <v>0.007059051057246</v>
      </c>
      <c r="CT27" s="66">
        <f>'amount-analyzed sorted'!CR27*0.001/'amount-analyzed sorted'!CR$2*1.5/'amount-analyzed sorted'!CR$3</f>
        <v>0.0134707225913621</v>
      </c>
      <c r="CU27" s="66">
        <f>'amount-analyzed sorted'!CS27*0.001/'amount-analyzed sorted'!CS$2*1.5/'amount-analyzed sorted'!CS$3</f>
        <v>0.0040500736377025</v>
      </c>
      <c r="CV27" s="66">
        <f>'amount-analyzed sorted'!CT27*0.001/'amount-analyzed sorted'!CT$2*1.5/'amount-analyzed sorted'!CT$3</f>
        <v>0.0482185680027407</v>
      </c>
      <c r="CW27" s="66">
        <f>'amount-analyzed sorted'!CU27*0.001/'amount-analyzed sorted'!CU$2*1.5/'amount-analyzed sorted'!CU$3</f>
        <v>0.047346002621232</v>
      </c>
      <c r="CX27" s="66">
        <f>'amount-analyzed sorted'!CV27*0.001/'amount-analyzed sorted'!CV$2*1.5/'amount-analyzed sorted'!CV$3</f>
        <v>0.00960537276134944</v>
      </c>
      <c r="CY27" s="66">
        <f>'amount-analyzed sorted'!CW27*0.001/'amount-analyzed sorted'!CW$2*1.5/'amount-analyzed sorted'!CW$3</f>
        <v>0.0148262548262548</v>
      </c>
      <c r="CZ27" s="66">
        <f>'amount-analyzed sorted'!CX27*0.001/'amount-analyzed sorted'!CX$2*1.5/'amount-analyzed sorted'!CX$3</f>
        <v>0.0876021196732171</v>
      </c>
    </row>
    <row r="28" spans="1:104">
      <c r="A28">
        <f>'imported data from Web Calc'!A28</f>
        <v>792.5</v>
      </c>
      <c r="B28" t="str">
        <f>'imported data from Web Calc'!B28</f>
        <v>C45H74O10</v>
      </c>
      <c r="C28" s="61" t="str">
        <f>'imported data from Web Calc'!C28</f>
        <v>MGDG(36:6)</v>
      </c>
      <c r="D28" s="96"/>
      <c r="E28" s="96"/>
      <c r="F28" s="96"/>
      <c r="G28" s="66">
        <f>'amount-analyzed sorted'!G28*0.001/'amount-analyzed sorted'!G$2*1.5/'amount-analyzed sorted'!G$3</f>
        <v>11.9542406880306</v>
      </c>
      <c r="H28" s="66">
        <f>'amount-analyzed sorted'!H28*0.001/'amount-analyzed sorted'!H$2*1.5/'amount-analyzed sorted'!H$3</f>
        <v>11.2521623644305</v>
      </c>
      <c r="I28" s="66">
        <f>'amount-analyzed sorted'!I28*0.001/'amount-analyzed sorted'!I$2*1.5/'amount-analyzed sorted'!I$3</f>
        <v>11.8097763409727</v>
      </c>
      <c r="J28" s="66">
        <f>'amount-analyzed sorted'!J28*0.001/'amount-analyzed sorted'!J$2*1.5/'amount-analyzed sorted'!J$3</f>
        <v>11.5153267163959</v>
      </c>
      <c r="K28" s="66">
        <f>'amount-analyzed sorted'!K28*0.001/'amount-analyzed sorted'!K$2*1.5/'amount-analyzed sorted'!K$3</f>
        <v>11.624365092997</v>
      </c>
      <c r="L28" s="66">
        <f>'amount-analyzed sorted'!L28*0.001/'amount-analyzed sorted'!L$2*1.5/'amount-analyzed sorted'!L$3</f>
        <v>11.4960034597831</v>
      </c>
      <c r="M28" s="66">
        <f>'amount-analyzed sorted'!M28*0.001/'amount-analyzed sorted'!M$2*1.5/'amount-analyzed sorted'!M$3</f>
        <v>11.5742166413113</v>
      </c>
      <c r="N28" s="66">
        <f>'amount-analyzed sorted'!N28*0.001/'amount-analyzed sorted'!N$2*1.5/'amount-analyzed sorted'!N$3</f>
        <v>11.2747061638121</v>
      </c>
      <c r="O28" s="66">
        <f>'amount-analyzed sorted'!O28*0.001/'amount-analyzed sorted'!O$2*1.5/'amount-analyzed sorted'!O$3</f>
        <v>11.3501588801099</v>
      </c>
      <c r="P28" s="66">
        <f>'amount-analyzed sorted'!P28*0.001/'amount-analyzed sorted'!P$2*1.5/'amount-analyzed sorted'!P$3</f>
        <v>11.3064515139618</v>
      </c>
      <c r="Q28" s="66">
        <f t="shared" si="0"/>
        <v>11.5157407861805</v>
      </c>
      <c r="R28" s="115">
        <f t="shared" si="1"/>
        <v>0.234079310218786</v>
      </c>
      <c r="S28" s="66">
        <f t="shared" si="2"/>
        <v>0.0203268998985887</v>
      </c>
      <c r="T28" s="66">
        <f>'amount-analyzed sorted'!R28*0.001/'amount-analyzed sorted'!R$2*1.5/'amount-analyzed sorted'!R$3</f>
        <v>32.4338688380282</v>
      </c>
      <c r="U28" s="66">
        <f>'amount-analyzed sorted'!S28*0.001/'amount-analyzed sorted'!S$2*1.5/'amount-analyzed sorted'!S$3</f>
        <v>17.9740979381443</v>
      </c>
      <c r="V28" s="66">
        <f>'amount-analyzed sorted'!T28*0.001/'amount-analyzed sorted'!T$2*1.5/'amount-analyzed sorted'!T$3</f>
        <v>18.05190545606</v>
      </c>
      <c r="W28" s="66">
        <f>'amount-analyzed sorted'!U28*0.001/'amount-analyzed sorted'!U$2*1.5/'amount-analyzed sorted'!U$3</f>
        <v>22.6662840136054</v>
      </c>
      <c r="X28" s="66">
        <f>'amount-analyzed sorted'!V28*0.001/'amount-analyzed sorted'!V$2*1.5/'amount-analyzed sorted'!V$3</f>
        <v>39.5757008448541</v>
      </c>
      <c r="Y28" s="66">
        <f>'amount-analyzed sorted'!W28*0.001/'amount-analyzed sorted'!W$2*1.5/'amount-analyzed sorted'!W$3</f>
        <v>11.8848169864961</v>
      </c>
      <c r="Z28" s="66">
        <f>'amount-analyzed sorted'!X28*0.001/'amount-analyzed sorted'!X$2*1.5/'amount-analyzed sorted'!X$3</f>
        <v>20.6112746960486</v>
      </c>
      <c r="AA28" s="66">
        <f>'amount-analyzed sorted'!Y28*0.001/'amount-analyzed sorted'!Y$2*1.5/'amount-analyzed sorted'!Y$3</f>
        <v>7.76185825892857</v>
      </c>
      <c r="AB28" s="66">
        <f>'amount-analyzed sorted'!Z28*0.001/'amount-analyzed sorted'!Z$2*1.5/'amount-analyzed sorted'!Z$3</f>
        <v>5.62239065606362</v>
      </c>
      <c r="AC28" s="66">
        <f>'amount-analyzed sorted'!AA28*0.001/'amount-analyzed sorted'!AA$2*1.5/'amount-analyzed sorted'!AA$3</f>
        <v>18.2917453108411</v>
      </c>
      <c r="AD28" s="66">
        <f>'amount-analyzed sorted'!AB28*0.001/'amount-analyzed sorted'!AB$2*1.5/'amount-analyzed sorted'!AB$3</f>
        <v>10.1672733169958</v>
      </c>
      <c r="AE28" s="66">
        <f>'amount-analyzed sorted'!AC28*0.001/'amount-analyzed sorted'!AC$2*1.5/'amount-analyzed sorted'!AC$3</f>
        <v>6.970409739591</v>
      </c>
      <c r="AF28" s="66">
        <f>'amount-analyzed sorted'!AD28*0.001/'amount-analyzed sorted'!AD$2*1.5/'amount-analyzed sorted'!AD$3</f>
        <v>7.37701983106867</v>
      </c>
      <c r="AG28" s="66">
        <f>'amount-analyzed sorted'!AE28*0.001/'amount-analyzed sorted'!AE$2*1.5/'amount-analyzed sorted'!AE$3</f>
        <v>6.58022477859068</v>
      </c>
      <c r="AH28" s="66">
        <f>'amount-analyzed sorted'!AF28*0.001/'amount-analyzed sorted'!AF$2*1.5/'amount-analyzed sorted'!AF$3</f>
        <v>6.83332925636008</v>
      </c>
      <c r="AI28" s="66">
        <f>'amount-analyzed sorted'!AG28*0.001/'amount-analyzed sorted'!AG$2*1.5/'amount-analyzed sorted'!AG$3</f>
        <v>2.61424336533032</v>
      </c>
      <c r="AJ28" s="66">
        <f>'amount-analyzed sorted'!AH28*0.001/'amount-analyzed sorted'!AH$2*1.5/'amount-analyzed sorted'!AH$3</f>
        <v>9.08880427170868</v>
      </c>
      <c r="AK28" s="66">
        <f>'amount-analyzed sorted'!AI28*0.001/'amount-analyzed sorted'!AI$2*1.5/'amount-analyzed sorted'!AI$3</f>
        <v>11.1501032782516</v>
      </c>
      <c r="AL28" s="66">
        <f>'amount-analyzed sorted'!AJ28*0.001/'amount-analyzed sorted'!AJ$2*1.5/'amount-analyzed sorted'!AJ$3</f>
        <v>9.24461659663866</v>
      </c>
      <c r="AM28" s="66">
        <f>'amount-analyzed sorted'!AK28*0.001/'amount-analyzed sorted'!AK$2*1.5/'amount-analyzed sorted'!AK$3</f>
        <v>21.9118920972644</v>
      </c>
      <c r="AN28" s="66">
        <f>'amount-analyzed sorted'!AL28*0.001/'amount-analyzed sorted'!AL$2*1.5/'amount-analyzed sorted'!AL$3</f>
        <v>11.3360939257593</v>
      </c>
      <c r="AO28" s="66">
        <f>'amount-analyzed sorted'!AM28*0.001/'amount-analyzed sorted'!AM$2*1.5/'amount-analyzed sorted'!AM$3</f>
        <v>8.26264005602241</v>
      </c>
      <c r="AP28" s="66">
        <f>'amount-analyzed sorted'!AN28*0.001/'amount-analyzed sorted'!AN$2*1.5/'amount-analyzed sorted'!AN$3</f>
        <v>17.7867410210984</v>
      </c>
      <c r="AQ28" s="66">
        <f>'amount-analyzed sorted'!AO28*0.001/'amount-analyzed sorted'!AO$2*1.5/'amount-analyzed sorted'!AO$3</f>
        <v>16.7495931283906</v>
      </c>
      <c r="AR28" s="66">
        <f>'amount-analyzed sorted'!AP28*0.001/'amount-analyzed sorted'!AP$2*1.5/'amount-analyzed sorted'!AP$3</f>
        <v>21.5500093738283</v>
      </c>
      <c r="AS28" s="66">
        <f>'amount-analyzed sorted'!AQ28*0.001/'amount-analyzed sorted'!AQ$2*1.5/'amount-analyzed sorted'!AQ$3</f>
        <v>13.4191098081023</v>
      </c>
      <c r="AT28" s="66">
        <f>'amount-analyzed sorted'!AR28*0.001/'amount-analyzed sorted'!AR$2*1.5/'amount-analyzed sorted'!AR$3</f>
        <v>5.85502034802133</v>
      </c>
      <c r="AU28" s="66">
        <f>'amount-analyzed sorted'!AS28*0.001/'amount-analyzed sorted'!AS$2*1.5/'amount-analyzed sorted'!AS$3</f>
        <v>19.1322988147224</v>
      </c>
      <c r="AV28" s="66">
        <f>'amount-analyzed sorted'!AT28*0.001/'amount-analyzed sorted'!AT$2*1.5/'amount-analyzed sorted'!AT$3</f>
        <v>12.7180551695386</v>
      </c>
      <c r="AW28" s="66">
        <f>'amount-analyzed sorted'!AU28*0.001/'amount-analyzed sorted'!AU$2*1.5/'amount-analyzed sorted'!AU$3</f>
        <v>14.9386895851155</v>
      </c>
      <c r="AX28" s="66">
        <f>'amount-analyzed sorted'!AV28*0.001/'amount-analyzed sorted'!AV$2*1.5/'amount-analyzed sorted'!AV$3</f>
        <v>12.928737244898</v>
      </c>
      <c r="AY28" s="66">
        <f>'amount-analyzed sorted'!AW28*0.001/'amount-analyzed sorted'!AW$2*1.5/'amount-analyzed sorted'!AW$3</f>
        <v>6.70675953627524</v>
      </c>
      <c r="AZ28" s="66">
        <f>'amount-analyzed sorted'!AX28*0.001/'amount-analyzed sorted'!AX$2*1.5/'amount-analyzed sorted'!AX$3</f>
        <v>3.57253464818763</v>
      </c>
      <c r="BA28" s="66">
        <f>'amount-analyzed sorted'!AY28*0.001/'amount-analyzed sorted'!AY$2*1.5/'amount-analyzed sorted'!AY$3</f>
        <v>7.60223214285714</v>
      </c>
      <c r="BB28" s="66">
        <f>'amount-analyzed sorted'!AZ28*0.001/'amount-analyzed sorted'!AZ$2*1.5/'amount-analyzed sorted'!AZ$3</f>
        <v>9.85635230654762</v>
      </c>
      <c r="BC28" s="66">
        <f>'amount-analyzed sorted'!BA28*0.001/'amount-analyzed sorted'!BA$2*1.5/'amount-analyzed sorted'!BA$3</f>
        <v>13.6856541895604</v>
      </c>
      <c r="BD28" s="66">
        <f>'amount-analyzed sorted'!BB28*0.001/'amount-analyzed sorted'!BB$2*1.5/'amount-analyzed sorted'!BB$3</f>
        <v>26.9800696125908</v>
      </c>
      <c r="BE28" s="66">
        <f>'amount-analyzed sorted'!BC28*0.001/'amount-analyzed sorted'!BC$2*1.5/'amount-analyzed sorted'!BC$3</f>
        <v>20.2216021825397</v>
      </c>
      <c r="BF28" s="66">
        <f>'amount-analyzed sorted'!BD28*0.001/'amount-analyzed sorted'!BD$2*1.5/'amount-analyzed sorted'!BD$3</f>
        <v>10.5557315668203</v>
      </c>
      <c r="BG28" s="66">
        <f>'amount-analyzed sorted'!BE28*0.001/'amount-analyzed sorted'!BE$2*1.5/'amount-analyzed sorted'!BE$3</f>
        <v>19.2639474832703</v>
      </c>
      <c r="BH28" s="66">
        <f>'amount-analyzed sorted'!BF28*0.001/'amount-analyzed sorted'!BF$2*1.5/'amount-analyzed sorted'!BF$3</f>
        <v>3.51005569306931</v>
      </c>
      <c r="BI28" s="66">
        <f>'amount-analyzed sorted'!BG28*0.001/'amount-analyzed sorted'!BG$2*1.5/'amount-analyzed sorted'!BG$3</f>
        <v>4.2522233201581</v>
      </c>
      <c r="BJ28" s="66">
        <f>'amount-analyzed sorted'!BH28*0.001/'amount-analyzed sorted'!BH$2*1.5/'amount-analyzed sorted'!BH$3</f>
        <v>4.62841981132076</v>
      </c>
      <c r="BK28" s="66">
        <f>'amount-analyzed sorted'!BI28*0.001/'amount-analyzed sorted'!BI$2*1.5/'amount-analyzed sorted'!BI$3</f>
        <v>4.54263120342477</v>
      </c>
      <c r="BL28" s="66">
        <f>'amount-analyzed sorted'!BJ28*0.001/'amount-analyzed sorted'!BJ$2*1.5/'amount-analyzed sorted'!BJ$3</f>
        <v>8.06570378151261</v>
      </c>
      <c r="BM28" s="66">
        <f>'amount-analyzed sorted'!BK28*0.001/'amount-analyzed sorted'!BK$2*1.5/'amount-analyzed sorted'!BK$3</f>
        <v>13.4090361754458</v>
      </c>
      <c r="BN28" s="66">
        <f>'amount-analyzed sorted'!BL28*0.001/'amount-analyzed sorted'!BL$2*1.5/'amount-analyzed sorted'!BL$3</f>
        <v>6.81702147126998</v>
      </c>
      <c r="BO28" s="66">
        <f>'amount-analyzed sorted'!BM28*0.001/'amount-analyzed sorted'!BM$2*1.5/'amount-analyzed sorted'!BM$3</f>
        <v>13.2655415033844</v>
      </c>
      <c r="BP28" s="66">
        <f>'amount-analyzed sorted'!BN28*0.001/'amount-analyzed sorted'!BN$2*1.5/'amount-analyzed sorted'!BN$3</f>
        <v>9.33803224313484</v>
      </c>
      <c r="BQ28" s="66">
        <f>'amount-analyzed sorted'!BO28*0.001/'amount-analyzed sorted'!BO$2*1.5/'amount-analyzed sorted'!BO$3</f>
        <v>19.8749459965438</v>
      </c>
      <c r="BR28" s="66">
        <f>'amount-analyzed sorted'!BP28*0.001/'amount-analyzed sorted'!BP$2*1.5/'amount-analyzed sorted'!BP$3</f>
        <v>10.9017080745342</v>
      </c>
      <c r="BS28" s="66">
        <f>'amount-analyzed sorted'!BQ28*0.001/'amount-analyzed sorted'!BQ$2*1.5/'amount-analyzed sorted'!BQ$3</f>
        <v>14.8531264930721</v>
      </c>
      <c r="BT28" s="66">
        <f>'amount-analyzed sorted'!BR28*0.001/'amount-analyzed sorted'!BR$2*1.5/'amount-analyzed sorted'!BR$3</f>
        <v>8.86517505624297</v>
      </c>
      <c r="BU28" s="66">
        <f>'amount-analyzed sorted'!BS28*0.001/'amount-analyzed sorted'!BS$2*1.5/'amount-analyzed sorted'!BS$3</f>
        <v>10.6465501121915</v>
      </c>
      <c r="BV28" s="66">
        <f>'amount-analyzed sorted'!BT28*0.001/'amount-analyzed sorted'!BT$2*1.5/'amount-analyzed sorted'!BT$3</f>
        <v>8.35547349251315</v>
      </c>
      <c r="BW28" s="66">
        <f>'amount-analyzed sorted'!BU28*0.001/'amount-analyzed sorted'!BU$2*1.5/'amount-analyzed sorted'!BU$3</f>
        <v>14.80196998947</v>
      </c>
      <c r="BX28" s="66">
        <f>'amount-analyzed sorted'!BV28*0.001/'amount-analyzed sorted'!BV$2*1.5/'amount-analyzed sorted'!BV$3</f>
        <v>18.0940393518519</v>
      </c>
      <c r="BY28" s="66">
        <f>'amount-analyzed sorted'!BW28*0.001/'amount-analyzed sorted'!BW$2*1.5/'amount-analyzed sorted'!BW$3</f>
        <v>3.15076293675365</v>
      </c>
      <c r="BZ28" s="66">
        <f>'amount-analyzed sorted'!BX28*0.001/'amount-analyzed sorted'!BX$2*1.5/'amount-analyzed sorted'!BX$3</f>
        <v>10.2990427541209</v>
      </c>
      <c r="CA28" s="66">
        <f>'amount-analyzed sorted'!BY28*0.001/'amount-analyzed sorted'!BY$2*1.5/'amount-analyzed sorted'!BY$3</f>
        <v>4.147368241863</v>
      </c>
      <c r="CB28" s="66">
        <f>'amount-analyzed sorted'!BZ28*0.001/'amount-analyzed sorted'!BZ$2*1.5/'amount-analyzed sorted'!BZ$3</f>
        <v>15.2062632602546</v>
      </c>
      <c r="CC28" s="66">
        <f>'amount-analyzed sorted'!CA28*0.001/'amount-analyzed sorted'!CA$2*1.5/'amount-analyzed sorted'!CA$3</f>
        <v>8.01108230177317</v>
      </c>
      <c r="CD28" s="66">
        <f>'amount-analyzed sorted'!CB28*0.001/'amount-analyzed sorted'!CB$2*1.5/'amount-analyzed sorted'!CB$3</f>
        <v>13.5612980769231</v>
      </c>
      <c r="CE28" s="66">
        <f>'amount-analyzed sorted'!CC28*0.001/'amount-analyzed sorted'!CC$2*1.5/'amount-analyzed sorted'!CC$3</f>
        <v>11.3216729323308</v>
      </c>
      <c r="CF28" s="66">
        <f>'amount-analyzed sorted'!CD28*0.001/'amount-analyzed sorted'!CD$2*1.5/'amount-analyzed sorted'!CD$3</f>
        <v>20.0786941112323</v>
      </c>
      <c r="CG28" s="66">
        <f>'amount-analyzed sorted'!CE28*0.001/'amount-analyzed sorted'!CE$2*1.5/'amount-analyzed sorted'!CE$3</f>
        <v>6.43448239136609</v>
      </c>
      <c r="CH28" s="66">
        <f>'amount-analyzed sorted'!CF28*0.001/'amount-analyzed sorted'!CF$2*1.5/'amount-analyzed sorted'!CF$3</f>
        <v>2.20682957393484</v>
      </c>
      <c r="CI28" s="66">
        <f>'amount-analyzed sorted'!CG28*0.001/'amount-analyzed sorted'!CG$2*1.5/'amount-analyzed sorted'!CG$3</f>
        <v>12.2521428571429</v>
      </c>
      <c r="CJ28" s="66">
        <f>'amount-analyzed sorted'!CH28*0.001/'amount-analyzed sorted'!CH$2*1.5/'amount-analyzed sorted'!CH$3</f>
        <v>10.2911756531406</v>
      </c>
      <c r="CK28" s="66">
        <f>'amount-analyzed sorted'!CI28*0.001/'amount-analyzed sorted'!CI$2*1.5/'amount-analyzed sorted'!CI$3</f>
        <v>7.6728125</v>
      </c>
      <c r="CL28" s="66">
        <f>'amount-analyzed sorted'!CJ28*0.001/'amount-analyzed sorted'!CJ$2*1.5/'amount-analyzed sorted'!CJ$3</f>
        <v>28.9201908682635</v>
      </c>
      <c r="CM28" s="66">
        <f>'amount-analyzed sorted'!CK28*0.001/'amount-analyzed sorted'!CK$2*1.5/'amount-analyzed sorted'!CK$3</f>
        <v>6.6920862607338</v>
      </c>
      <c r="CN28" s="66">
        <f>'amount-analyzed sorted'!CL28*0.001/'amount-analyzed sorted'!CL$2*1.5/'amount-analyzed sorted'!CL$3</f>
        <v>23.4594561688312</v>
      </c>
      <c r="CO28" s="66">
        <f>'amount-analyzed sorted'!CM28*0.001/'amount-analyzed sorted'!CM$2*1.5/'amount-analyzed sorted'!CM$3</f>
        <v>6.54804981203007</v>
      </c>
      <c r="CP28" s="66">
        <f>'amount-analyzed sorted'!CN28*0.001/'amount-analyzed sorted'!CN$2*1.5/'amount-analyzed sorted'!CN$3</f>
        <v>8.23822674418605</v>
      </c>
      <c r="CQ28" s="66">
        <f>'amount-analyzed sorted'!CO28*0.001/'amount-analyzed sorted'!CO$2*1.5/'amount-analyzed sorted'!CO$3</f>
        <v>17.8788229376258</v>
      </c>
      <c r="CR28" s="66">
        <f>'amount-analyzed sorted'!CP28*0.001/'amount-analyzed sorted'!CP$2*1.5/'amount-analyzed sorted'!CP$3</f>
        <v>4.71196165966387</v>
      </c>
      <c r="CS28" s="66">
        <f>'amount-analyzed sorted'!CQ28*0.001/'amount-analyzed sorted'!CQ$2*1.5/'amount-analyzed sorted'!CQ$3</f>
        <v>12.1440336513667</v>
      </c>
      <c r="CT28" s="66">
        <f>'amount-analyzed sorted'!CR28*0.001/'amount-analyzed sorted'!CR$2*1.5/'amount-analyzed sorted'!CR$3</f>
        <v>5.79361762873754</v>
      </c>
      <c r="CU28" s="66">
        <f>'amount-analyzed sorted'!CS28*0.001/'amount-analyzed sorted'!CS$2*1.5/'amount-analyzed sorted'!CS$3</f>
        <v>2.58781296023564</v>
      </c>
      <c r="CV28" s="66">
        <f>'amount-analyzed sorted'!CT28*0.001/'amount-analyzed sorted'!CT$2*1.5/'amount-analyzed sorted'!CT$3</f>
        <v>10.8111082562521</v>
      </c>
      <c r="CW28" s="66">
        <f>'amount-analyzed sorted'!CU28*0.001/'amount-analyzed sorted'!CU$2*1.5/'amount-analyzed sorted'!CU$3</f>
        <v>19.4704701834862</v>
      </c>
      <c r="CX28" s="66">
        <f>'amount-analyzed sorted'!CV28*0.001/'amount-analyzed sorted'!CV$2*1.5/'amount-analyzed sorted'!CV$3</f>
        <v>4.09364587671803</v>
      </c>
      <c r="CY28" s="66">
        <f>'amount-analyzed sorted'!CW28*0.001/'amount-analyzed sorted'!CW$2*1.5/'amount-analyzed sorted'!CW$3</f>
        <v>4.07611969111969</v>
      </c>
      <c r="CZ28" s="66">
        <f>'amount-analyzed sorted'!CX28*0.001/'amount-analyzed sorted'!CX$2*1.5/'amount-analyzed sorted'!CX$3</f>
        <v>18.9309588209318</v>
      </c>
    </row>
    <row r="29" spans="1:104">
      <c r="A29">
        <f>'imported data from Web Calc'!A29</f>
        <v>794.5</v>
      </c>
      <c r="B29" t="str">
        <f>'imported data from Web Calc'!B29</f>
        <v>C45H76O10</v>
      </c>
      <c r="C29" s="61" t="str">
        <f>'imported data from Web Calc'!C29</f>
        <v>MGDG(36:5)</v>
      </c>
      <c r="D29" s="96"/>
      <c r="E29" s="96"/>
      <c r="F29" s="96"/>
      <c r="G29" s="66">
        <f>'amount-analyzed sorted'!G29*0.001/'amount-analyzed sorted'!G$2*1.5/'amount-analyzed sorted'!G$3</f>
        <v>1.23130551602297</v>
      </c>
      <c r="H29" s="66">
        <f>'amount-analyzed sorted'!H29*0.001/'amount-analyzed sorted'!H$2*1.5/'amount-analyzed sorted'!H$3</f>
        <v>1.1641341954164</v>
      </c>
      <c r="I29" s="66">
        <f>'amount-analyzed sorted'!I29*0.001/'amount-analyzed sorted'!I$2*1.5/'amount-analyzed sorted'!I$3</f>
        <v>1.23176559356137</v>
      </c>
      <c r="J29" s="66">
        <f>'amount-analyzed sorted'!J29*0.001/'amount-analyzed sorted'!J$2*1.5/'amount-analyzed sorted'!J$3</f>
        <v>1.25430939294302</v>
      </c>
      <c r="K29" s="66">
        <f>'amount-analyzed sorted'!K29*0.001/'amount-analyzed sorted'!K$2*1.5/'amount-analyzed sorted'!K$3</f>
        <v>1.22946520586936</v>
      </c>
      <c r="L29" s="66">
        <f>'amount-analyzed sorted'!L29*0.001/'amount-analyzed sorted'!L$2*1.5/'amount-analyzed sorted'!L$3</f>
        <v>1.14435086126515</v>
      </c>
      <c r="M29" s="66">
        <f>'amount-analyzed sorted'!M29*0.001/'amount-analyzed sorted'!M$2*1.5/'amount-analyzed sorted'!M$3</f>
        <v>1.17931675418364</v>
      </c>
      <c r="N29" s="66">
        <f>'amount-analyzed sorted'!N29*0.001/'amount-analyzed sorted'!N$2*1.5/'amount-analyzed sorted'!N$3</f>
        <v>1.14573109388036</v>
      </c>
      <c r="O29" s="66">
        <f>'amount-analyzed sorted'!O29*0.001/'amount-analyzed sorted'!O$2*1.5/'amount-analyzed sorted'!O$3</f>
        <v>1.14665124895716</v>
      </c>
      <c r="P29" s="66">
        <f>'amount-analyzed sorted'!P29*0.001/'amount-analyzed sorted'!P$2*1.5/'amount-analyzed sorted'!P$3</f>
        <v>1.2455679197134</v>
      </c>
      <c r="Q29" s="66">
        <f t="shared" si="0"/>
        <v>1.19725977818128</v>
      </c>
      <c r="R29" s="115">
        <f t="shared" si="1"/>
        <v>0.0452282195395955</v>
      </c>
      <c r="S29" s="66">
        <f t="shared" si="2"/>
        <v>0.0377764461513108</v>
      </c>
      <c r="T29" s="66">
        <f>'amount-analyzed sorted'!R29*0.001/'amount-analyzed sorted'!R$2*1.5/'amount-analyzed sorted'!R$3</f>
        <v>2.14016913983903</v>
      </c>
      <c r="U29" s="66">
        <f>'amount-analyzed sorted'!S29*0.001/'amount-analyzed sorted'!S$2*1.5/'amount-analyzed sorted'!S$3</f>
        <v>1.45487849779087</v>
      </c>
      <c r="V29" s="66">
        <f>'amount-analyzed sorted'!T29*0.001/'amount-analyzed sorted'!T$2*1.5/'amount-analyzed sorted'!T$3</f>
        <v>1.24338817159517</v>
      </c>
      <c r="W29" s="66">
        <f>'amount-analyzed sorted'!U29*0.001/'amount-analyzed sorted'!U$2*1.5/'amount-analyzed sorted'!U$3</f>
        <v>1.75693027210884</v>
      </c>
      <c r="X29" s="66">
        <f>'amount-analyzed sorted'!V29*0.001/'amount-analyzed sorted'!V$2*1.5/'amount-analyzed sorted'!V$3</f>
        <v>3.23315092165899</v>
      </c>
      <c r="Y29" s="66">
        <f>'amount-analyzed sorted'!W29*0.001/'amount-analyzed sorted'!W$2*1.5/'amount-analyzed sorted'!W$3</f>
        <v>0.874333688699361</v>
      </c>
      <c r="Z29" s="66">
        <f>'amount-analyzed sorted'!X29*0.001/'amount-analyzed sorted'!X$2*1.5/'amount-analyzed sorted'!X$3</f>
        <v>1.194101443769</v>
      </c>
      <c r="AA29" s="66">
        <f>'amount-analyzed sorted'!Y29*0.001/'amount-analyzed sorted'!Y$2*1.5/'amount-analyzed sorted'!Y$3</f>
        <v>0.379603794642857</v>
      </c>
      <c r="AB29" s="66">
        <f>'amount-analyzed sorted'!Z29*0.001/'amount-analyzed sorted'!Z$2*1.5/'amount-analyzed sorted'!Z$3</f>
        <v>0.430435245668844</v>
      </c>
      <c r="AC29" s="66">
        <f>'amount-analyzed sorted'!AA29*0.001/'amount-analyzed sorted'!AA$2*1.5/'amount-analyzed sorted'!AA$3</f>
        <v>1.02776630883567</v>
      </c>
      <c r="AD29" s="66">
        <f>'amount-analyzed sorted'!AB29*0.001/'amount-analyzed sorted'!AB$2*1.5/'amount-analyzed sorted'!AB$3</f>
        <v>0.70237494594205</v>
      </c>
      <c r="AE29" s="66">
        <f>'amount-analyzed sorted'!AC29*0.001/'amount-analyzed sorted'!AC$2*1.5/'amount-analyzed sorted'!AC$3</f>
        <v>0.790771663969398</v>
      </c>
      <c r="AF29" s="66">
        <f>'amount-analyzed sorted'!AD29*0.001/'amount-analyzed sorted'!AD$2*1.5/'amount-analyzed sorted'!AD$3</f>
        <v>0.511522218141755</v>
      </c>
      <c r="AG29" s="66">
        <f>'amount-analyzed sorted'!AE29*0.001/'amount-analyzed sorted'!AE$2*1.5/'amount-analyzed sorted'!AE$3</f>
        <v>0.460374951867539</v>
      </c>
      <c r="AH29" s="66">
        <f>'amount-analyzed sorted'!AF29*0.001/'amount-analyzed sorted'!AF$2*1.5/'amount-analyzed sorted'!AF$3</f>
        <v>0.62462084148728</v>
      </c>
      <c r="AI29" s="66">
        <f>'amount-analyzed sorted'!AG29*0.001/'amount-analyzed sorted'!AG$2*1.5/'amount-analyzed sorted'!AG$3</f>
        <v>0.454954827780915</v>
      </c>
      <c r="AJ29" s="66">
        <f>'amount-analyzed sorted'!AH29*0.001/'amount-analyzed sorted'!AH$2*1.5/'amount-analyzed sorted'!AH$3</f>
        <v>1.09125525210084</v>
      </c>
      <c r="AK29" s="66">
        <f>'amount-analyzed sorted'!AI29*0.001/'amount-analyzed sorted'!AI$2*1.5/'amount-analyzed sorted'!AI$3</f>
        <v>0.875183235607676</v>
      </c>
      <c r="AL29" s="66">
        <f>'amount-analyzed sorted'!AJ29*0.001/'amount-analyzed sorted'!AJ$2*1.5/'amount-analyzed sorted'!AJ$3</f>
        <v>0.725358893557423</v>
      </c>
      <c r="AM29" s="66">
        <f>'amount-analyzed sorted'!AK29*0.001/'amount-analyzed sorted'!AK$2*1.5/'amount-analyzed sorted'!AK$3</f>
        <v>1.65740881458967</v>
      </c>
      <c r="AN29" s="66">
        <f>'amount-analyzed sorted'!AL29*0.001/'amount-analyzed sorted'!AL$2*1.5/'amount-analyzed sorted'!AL$3</f>
        <v>1.15591957255343</v>
      </c>
      <c r="AO29" s="66">
        <f>'amount-analyzed sorted'!AM29*0.001/'amount-analyzed sorted'!AM$2*1.5/'amount-analyzed sorted'!AM$3</f>
        <v>0.856547619047619</v>
      </c>
      <c r="AP29" s="66">
        <f>'amount-analyzed sorted'!AN29*0.001/'amount-analyzed sorted'!AN$2*1.5/'amount-analyzed sorted'!AN$3</f>
        <v>1.86642373973265</v>
      </c>
      <c r="AQ29" s="66">
        <f>'amount-analyzed sorted'!AO29*0.001/'amount-analyzed sorted'!AO$2*1.5/'amount-analyzed sorted'!AO$3</f>
        <v>1.43548824593128</v>
      </c>
      <c r="AR29" s="66">
        <f>'amount-analyzed sorted'!AP29*0.001/'amount-analyzed sorted'!AP$2*1.5/'amount-analyzed sorted'!AP$3</f>
        <v>1.69961567304087</v>
      </c>
      <c r="AS29" s="66">
        <f>'amount-analyzed sorted'!AQ29*0.001/'amount-analyzed sorted'!AQ$2*1.5/'amount-analyzed sorted'!AQ$3</f>
        <v>1.27189943141436</v>
      </c>
      <c r="AT29" s="66">
        <f>'amount-analyzed sorted'!AR29*0.001/'amount-analyzed sorted'!AR$2*1.5/'amount-analyzed sorted'!AR$3</f>
        <v>1.05422046028628</v>
      </c>
      <c r="AU29" s="66">
        <f>'amount-analyzed sorted'!AS29*0.001/'amount-analyzed sorted'!AS$2*1.5/'amount-analyzed sorted'!AS$3</f>
        <v>3.05067061759202</v>
      </c>
      <c r="AV29" s="66">
        <f>'amount-analyzed sorted'!AT29*0.001/'amount-analyzed sorted'!AT$2*1.5/'amount-analyzed sorted'!AT$3</f>
        <v>2.36605405780989</v>
      </c>
      <c r="AW29" s="66">
        <f>'amount-analyzed sorted'!AU29*0.001/'amount-analyzed sorted'!AU$2*1.5/'amount-analyzed sorted'!AU$3</f>
        <v>1.99260853293413</v>
      </c>
      <c r="AX29" s="66">
        <f>'amount-analyzed sorted'!AV29*0.001/'amount-analyzed sorted'!AV$2*1.5/'amount-analyzed sorted'!AV$3</f>
        <v>1.96924744897959</v>
      </c>
      <c r="AY29" s="66">
        <f>'amount-analyzed sorted'!AW29*0.001/'amount-analyzed sorted'!AW$2*1.5/'amount-analyzed sorted'!AW$3</f>
        <v>1.54604525056096</v>
      </c>
      <c r="AZ29" s="66">
        <f>'amount-analyzed sorted'!AX29*0.001/'amount-analyzed sorted'!AX$2*1.5/'amount-analyzed sorted'!AX$3</f>
        <v>0.7948960554371</v>
      </c>
      <c r="BA29" s="66">
        <f>'amount-analyzed sorted'!AY29*0.001/'amount-analyzed sorted'!AY$2*1.5/'amount-analyzed sorted'!AY$3</f>
        <v>1.35530753968254</v>
      </c>
      <c r="BB29" s="66">
        <f>'amount-analyzed sorted'!AZ29*0.001/'amount-analyzed sorted'!AZ$2*1.5/'amount-analyzed sorted'!AZ$3</f>
        <v>1.8481677827381</v>
      </c>
      <c r="BC29" s="66">
        <f>'amount-analyzed sorted'!BA29*0.001/'amount-analyzed sorted'!BA$2*1.5/'amount-analyzed sorted'!BA$3</f>
        <v>2.45891998626374</v>
      </c>
      <c r="BD29" s="66">
        <f>'amount-analyzed sorted'!BB29*0.001/'amount-analyzed sorted'!BB$2*1.5/'amount-analyzed sorted'!BB$3</f>
        <v>4.00528147699758</v>
      </c>
      <c r="BE29" s="66">
        <f>'amount-analyzed sorted'!BC29*0.001/'amount-analyzed sorted'!BC$2*1.5/'amount-analyzed sorted'!BC$3</f>
        <v>3.08792162698413</v>
      </c>
      <c r="BF29" s="66">
        <f>'amount-analyzed sorted'!BD29*0.001/'amount-analyzed sorted'!BD$2*1.5/'amount-analyzed sorted'!BD$3</f>
        <v>1.70422564186965</v>
      </c>
      <c r="BG29" s="66">
        <f>'amount-analyzed sorted'!BE29*0.001/'amount-analyzed sorted'!BE$2*1.5/'amount-analyzed sorted'!BE$3</f>
        <v>2.77093031713704</v>
      </c>
      <c r="BH29" s="66">
        <f>'amount-analyzed sorted'!BF29*0.001/'amount-analyzed sorted'!BF$2*1.5/'amount-analyzed sorted'!BF$3</f>
        <v>0.282642326732673</v>
      </c>
      <c r="BI29" s="66">
        <f>'amount-analyzed sorted'!BG29*0.001/'amount-analyzed sorted'!BG$2*1.5/'amount-analyzed sorted'!BG$3</f>
        <v>0.458180406549972</v>
      </c>
      <c r="BJ29" s="66">
        <f>'amount-analyzed sorted'!BH29*0.001/'amount-analyzed sorted'!BH$2*1.5/'amount-analyzed sorted'!BH$3</f>
        <v>0.498466981132076</v>
      </c>
      <c r="BK29" s="66">
        <f>'amount-analyzed sorted'!BI29*0.001/'amount-analyzed sorted'!BI$2*1.5/'amount-analyzed sorted'!BI$3</f>
        <v>0.537676391311241</v>
      </c>
      <c r="BL29" s="66">
        <f>'amount-analyzed sorted'!BJ29*0.001/'amount-analyzed sorted'!BJ$2*1.5/'amount-analyzed sorted'!BJ$3</f>
        <v>0.808981092436975</v>
      </c>
      <c r="BM29" s="66">
        <f>'amount-analyzed sorted'!BK29*0.001/'amount-analyzed sorted'!BK$2*1.5/'amount-analyzed sorted'!BK$3</f>
        <v>0.844422525107604</v>
      </c>
      <c r="BN29" s="66">
        <f>'amount-analyzed sorted'!BL29*0.001/'amount-analyzed sorted'!BL$2*1.5/'amount-analyzed sorted'!BL$3</f>
        <v>0.670351958033427</v>
      </c>
      <c r="BO29" s="66">
        <f>'amount-analyzed sorted'!BM29*0.001/'amount-analyzed sorted'!BM$2*1.5/'amount-analyzed sorted'!BM$3</f>
        <v>1.33964196651229</v>
      </c>
      <c r="BP29" s="66">
        <f>'amount-analyzed sorted'!BN29*0.001/'amount-analyzed sorted'!BN$2*1.5/'amount-analyzed sorted'!BN$3</f>
        <v>0.854076673866091</v>
      </c>
      <c r="BQ29" s="66">
        <f>'amount-analyzed sorted'!BO29*0.001/'amount-analyzed sorted'!BO$2*1.5/'amount-analyzed sorted'!BO$3</f>
        <v>2.31961045506912</v>
      </c>
      <c r="BR29" s="66">
        <f>'amount-analyzed sorted'!BP29*0.001/'amount-analyzed sorted'!BP$2*1.5/'amount-analyzed sorted'!BP$3</f>
        <v>0.647670807453416</v>
      </c>
      <c r="BS29" s="66">
        <f>'amount-analyzed sorted'!BQ29*0.001/'amount-analyzed sorted'!BQ$2*1.5/'amount-analyzed sorted'!BQ$3</f>
        <v>1.34882644529384</v>
      </c>
      <c r="BT29" s="66">
        <f>'amount-analyzed sorted'!BR29*0.001/'amount-analyzed sorted'!BR$2*1.5/'amount-analyzed sorted'!BR$3</f>
        <v>0.677710208098988</v>
      </c>
      <c r="BU29" s="66">
        <f>'amount-analyzed sorted'!BS29*0.001/'amount-analyzed sorted'!BS$2*1.5/'amount-analyzed sorted'!BS$3</f>
        <v>0.963584517576664</v>
      </c>
      <c r="BV29" s="66">
        <f>'amount-analyzed sorted'!BT29*0.001/'amount-analyzed sorted'!BT$2*1.5/'amount-analyzed sorted'!BT$3</f>
        <v>0.924878591663294</v>
      </c>
      <c r="BW29" s="66">
        <f>'amount-analyzed sorted'!BU29*0.001/'amount-analyzed sorted'!BU$2*1.5/'amount-analyzed sorted'!BU$3</f>
        <v>1.55271586521587</v>
      </c>
      <c r="BX29" s="66">
        <f>'amount-analyzed sorted'!BV29*0.001/'amount-analyzed sorted'!BV$2*1.5/'amount-analyzed sorted'!BV$3</f>
        <v>1.41794808201058</v>
      </c>
      <c r="BY29" s="66">
        <f>'amount-analyzed sorted'!BW29*0.001/'amount-analyzed sorted'!BW$2*1.5/'amount-analyzed sorted'!BW$3</f>
        <v>0.22296550199027</v>
      </c>
      <c r="BZ29" s="66">
        <f>'amount-analyzed sorted'!BX29*0.001/'amount-analyzed sorted'!BX$2*1.5/'amount-analyzed sorted'!BX$3</f>
        <v>0.772858001373626</v>
      </c>
      <c r="CA29" s="66">
        <f>'amount-analyzed sorted'!BY29*0.001/'amount-analyzed sorted'!BY$2*1.5/'amount-analyzed sorted'!BY$3</f>
        <v>0.328016478278633</v>
      </c>
      <c r="CB29" s="66">
        <f>'amount-analyzed sorted'!BZ29*0.001/'amount-analyzed sorted'!BZ$2*1.5/'amount-analyzed sorted'!BZ$3</f>
        <v>1.59275548090523</v>
      </c>
      <c r="CC29" s="66">
        <f>'amount-analyzed sorted'!CA29*0.001/'amount-analyzed sorted'!CA$2*1.5/'amount-analyzed sorted'!CA$3</f>
        <v>0.431289729006357</v>
      </c>
      <c r="CD29" s="66">
        <f>'amount-analyzed sorted'!CB29*0.001/'amount-analyzed sorted'!CB$2*1.5/'amount-analyzed sorted'!CB$3</f>
        <v>1.55614697802198</v>
      </c>
      <c r="CE29" s="66">
        <f>'amount-analyzed sorted'!CC29*0.001/'amount-analyzed sorted'!CC$2*1.5/'amount-analyzed sorted'!CC$3</f>
        <v>0.727048872180451</v>
      </c>
      <c r="CF29" s="66">
        <f>'amount-analyzed sorted'!CD29*0.001/'amount-analyzed sorted'!CD$2*1.5/'amount-analyzed sorted'!CD$3</f>
        <v>1.24657851690294</v>
      </c>
      <c r="CG29" s="66">
        <f>'amount-analyzed sorted'!CE29*0.001/'amount-analyzed sorted'!CE$2*1.5/'amount-analyzed sorted'!CE$3</f>
        <v>0.839942487929566</v>
      </c>
      <c r="CH29" s="66">
        <f>'amount-analyzed sorted'!CF29*0.001/'amount-analyzed sorted'!CF$2*1.5/'amount-analyzed sorted'!CF$3</f>
        <v>0.339160401002506</v>
      </c>
      <c r="CI29" s="66">
        <f>'amount-analyzed sorted'!CG29*0.001/'amount-analyzed sorted'!CG$2*1.5/'amount-analyzed sorted'!CG$3</f>
        <v>1.24172268907563</v>
      </c>
      <c r="CJ29" s="66">
        <f>'amount-analyzed sorted'!CH29*0.001/'amount-analyzed sorted'!CH$2*1.5/'amount-analyzed sorted'!CH$3</f>
        <v>1.2403974430239</v>
      </c>
      <c r="CK29" s="66">
        <f>'amount-analyzed sorted'!CI29*0.001/'amount-analyzed sorted'!CI$2*1.5/'amount-analyzed sorted'!CI$3</f>
        <v>0.7715625</v>
      </c>
      <c r="CL29" s="66">
        <f>'amount-analyzed sorted'!CJ29*0.001/'amount-analyzed sorted'!CJ$2*1.5/'amount-analyzed sorted'!CJ$3</f>
        <v>3.03476529084688</v>
      </c>
      <c r="CM29" s="66">
        <f>'amount-analyzed sorted'!CK29*0.001/'amount-analyzed sorted'!CK$2*1.5/'amount-analyzed sorted'!CK$3</f>
        <v>1.04669203747073</v>
      </c>
      <c r="CN29" s="66">
        <f>'amount-analyzed sorted'!CL29*0.001/'amount-analyzed sorted'!CL$2*1.5/'amount-analyzed sorted'!CL$3</f>
        <v>2.49038149350649</v>
      </c>
      <c r="CO29" s="66">
        <f>'amount-analyzed sorted'!CM29*0.001/'amount-analyzed sorted'!CM$2*1.5/'amount-analyzed sorted'!CM$3</f>
        <v>0.754346804511278</v>
      </c>
      <c r="CP29" s="66">
        <f>'amount-analyzed sorted'!CN29*0.001/'amount-analyzed sorted'!CN$2*1.5/'amount-analyzed sorted'!CN$3</f>
        <v>0.99499584717608</v>
      </c>
      <c r="CQ29" s="66">
        <f>'amount-analyzed sorted'!CO29*0.001/'amount-analyzed sorted'!CO$2*1.5/'amount-analyzed sorted'!CO$3</f>
        <v>1.54290744466801</v>
      </c>
      <c r="CR29" s="66">
        <f>'amount-analyzed sorted'!CP29*0.001/'amount-analyzed sorted'!CP$2*1.5/'amount-analyzed sorted'!CP$3</f>
        <v>0.613826155462185</v>
      </c>
      <c r="CS29" s="66">
        <f>'amount-analyzed sorted'!CQ29*0.001/'amount-analyzed sorted'!CQ$2*1.5/'amount-analyzed sorted'!CQ$3</f>
        <v>1.0604531975245</v>
      </c>
      <c r="CT29" s="66">
        <f>'amount-analyzed sorted'!CR29*0.001/'amount-analyzed sorted'!CR$2*1.5/'amount-analyzed sorted'!CR$3</f>
        <v>0.542449647009967</v>
      </c>
      <c r="CU29" s="66">
        <f>'amount-analyzed sorted'!CS29*0.001/'amount-analyzed sorted'!CS$2*1.5/'amount-analyzed sorted'!CS$3</f>
        <v>0.272029945999018</v>
      </c>
      <c r="CV29" s="66">
        <f>'amount-analyzed sorted'!CT29*0.001/'amount-analyzed sorted'!CT$2*1.5/'amount-analyzed sorted'!CT$3</f>
        <v>1.77599349092155</v>
      </c>
      <c r="CW29" s="66">
        <f>'amount-analyzed sorted'!CU29*0.001/'amount-analyzed sorted'!CU$2*1.5/'amount-analyzed sorted'!CU$3</f>
        <v>1.71743938401049</v>
      </c>
      <c r="CX29" s="66">
        <f>'amount-analyzed sorted'!CV29*0.001/'amount-analyzed sorted'!CV$2*1.5/'amount-analyzed sorted'!CV$3</f>
        <v>0.452272490628905</v>
      </c>
      <c r="CY29" s="66">
        <f>'amount-analyzed sorted'!CW29*0.001/'amount-analyzed sorted'!CW$2*1.5/'amount-analyzed sorted'!CW$3</f>
        <v>0.56484555984556</v>
      </c>
      <c r="CZ29" s="66">
        <f>'amount-analyzed sorted'!CX29*0.001/'amount-analyzed sorted'!CX$2*1.5/'amount-analyzed sorted'!CX$3</f>
        <v>2.41829046147052</v>
      </c>
    </row>
    <row r="30" spans="1:104">
      <c r="A30">
        <f>'imported data from Web Calc'!A30</f>
        <v>796.6</v>
      </c>
      <c r="B30" t="str">
        <f>'imported data from Web Calc'!B30</f>
        <v>C45H78O10</v>
      </c>
      <c r="C30" s="61" t="str">
        <f>'imported data from Web Calc'!C30</f>
        <v>MGDG(36:4)</v>
      </c>
      <c r="D30" s="96"/>
      <c r="E30" s="96"/>
      <c r="F30" s="96"/>
      <c r="G30" s="66">
        <f>'amount-analyzed sorted'!G30*0.001/'amount-analyzed sorted'!G$2*1.5/'amount-analyzed sorted'!G$3</f>
        <v>0.772470186975512</v>
      </c>
      <c r="H30" s="66">
        <f>'amount-analyzed sorted'!H30*0.001/'amount-analyzed sorted'!H$2*1.5/'amount-analyzed sorted'!H$3</f>
        <v>0.756367473131471</v>
      </c>
      <c r="I30" s="66">
        <f>'amount-analyzed sorted'!I30*0.001/'amount-analyzed sorted'!I$2*1.5/'amount-analyzed sorted'!I$3</f>
        <v>0.743025224517839</v>
      </c>
      <c r="J30" s="66">
        <f>'amount-analyzed sorted'!J30*0.001/'amount-analyzed sorted'!J$2*1.5/'amount-analyzed sorted'!J$3</f>
        <v>0.7273825882122</v>
      </c>
      <c r="K30" s="66">
        <f>'amount-analyzed sorted'!K30*0.001/'amount-analyzed sorted'!K$2*1.5/'amount-analyzed sorted'!K$3</f>
        <v>0.766949256514698</v>
      </c>
      <c r="L30" s="66">
        <f>'amount-analyzed sorted'!L30*0.001/'amount-analyzed sorted'!L$2*1.5/'amount-analyzed sorted'!L$3</f>
        <v>0.731063208519409</v>
      </c>
      <c r="M30" s="66">
        <f>'amount-analyzed sorted'!M30*0.001/'amount-analyzed sorted'!M$2*1.5/'amount-analyzed sorted'!M$3</f>
        <v>0.779371350051528</v>
      </c>
      <c r="N30" s="66">
        <f>'amount-analyzed sorted'!N30*0.001/'amount-analyzed sorted'!N$2*1.5/'amount-analyzed sorted'!N$3</f>
        <v>0.720021347597782</v>
      </c>
      <c r="O30" s="66">
        <f>'amount-analyzed sorted'!O30*0.001/'amount-analyzed sorted'!O$2*1.5/'amount-analyzed sorted'!O$3</f>
        <v>0.765569023899494</v>
      </c>
      <c r="P30" s="66">
        <f>'amount-analyzed sorted'!P30*0.001/'amount-analyzed sorted'!P$2*1.5/'amount-analyzed sorted'!P$3</f>
        <v>0.729682975904205</v>
      </c>
      <c r="Q30" s="66">
        <f t="shared" si="0"/>
        <v>0.749190263532414</v>
      </c>
      <c r="R30" s="115">
        <f t="shared" si="1"/>
        <v>0.0215033414439749</v>
      </c>
      <c r="S30" s="66">
        <f t="shared" si="2"/>
        <v>0.0287021101189799</v>
      </c>
      <c r="T30" s="66">
        <f>'amount-analyzed sorted'!R30*0.001/'amount-analyzed sorted'!R$2*1.5/'amount-analyzed sorted'!R$3</f>
        <v>1.27420774647887</v>
      </c>
      <c r="U30" s="66">
        <f>'amount-analyzed sorted'!S30*0.001/'amount-analyzed sorted'!S$2*1.5/'amount-analyzed sorted'!S$3</f>
        <v>1.01620029455081</v>
      </c>
      <c r="V30" s="66">
        <f>'amount-analyzed sorted'!T30*0.001/'amount-analyzed sorted'!T$2*1.5/'amount-analyzed sorted'!T$3</f>
        <v>0.745002082465639</v>
      </c>
      <c r="W30" s="66">
        <f>'amount-analyzed sorted'!U30*0.001/'amount-analyzed sorted'!U$2*1.5/'amount-analyzed sorted'!U$3</f>
        <v>1.22321428571429</v>
      </c>
      <c r="X30" s="66">
        <f>'amount-analyzed sorted'!V30*0.001/'amount-analyzed sorted'!V$2*1.5/'amount-analyzed sorted'!V$3</f>
        <v>1.94652457757297</v>
      </c>
      <c r="Y30" s="66">
        <f>'amount-analyzed sorted'!W30*0.001/'amount-analyzed sorted'!W$2*1.5/'amount-analyzed sorted'!W$3</f>
        <v>0.594349680170576</v>
      </c>
      <c r="Z30" s="66">
        <f>'amount-analyzed sorted'!X30*0.001/'amount-analyzed sorted'!X$2*1.5/'amount-analyzed sorted'!X$3</f>
        <v>0.871010638297872</v>
      </c>
      <c r="AA30" s="66">
        <f>'amount-analyzed sorted'!Y30*0.001/'amount-analyzed sorted'!Y$2*1.5/'amount-analyzed sorted'!Y$3</f>
        <v>0.27436755952381</v>
      </c>
      <c r="AB30" s="66">
        <f>'amount-analyzed sorted'!Z30*0.001/'amount-analyzed sorted'!Z$2*1.5/'amount-analyzed sorted'!Z$3</f>
        <v>0.260934393638171</v>
      </c>
      <c r="AC30" s="66">
        <f>'amount-analyzed sorted'!AA30*0.001/'amount-analyzed sorted'!AA$2*1.5/'amount-analyzed sorted'!AA$3</f>
        <v>0.750265424088711</v>
      </c>
      <c r="AD30" s="66">
        <f>'amount-analyzed sorted'!AB30*0.001/'amount-analyzed sorted'!AB$2*1.5/'amount-analyzed sorted'!AB$3</f>
        <v>0.484359233097881</v>
      </c>
      <c r="AE30" s="66">
        <f>'amount-analyzed sorted'!AC30*0.001/'amount-analyzed sorted'!AC$2*1.5/'amount-analyzed sorted'!AC$3</f>
        <v>0.43254376930999</v>
      </c>
      <c r="AF30" s="66">
        <f>'amount-analyzed sorted'!AD30*0.001/'amount-analyzed sorted'!AD$2*1.5/'amount-analyzed sorted'!AD$3</f>
        <v>0.357142857142857</v>
      </c>
      <c r="AG30" s="66">
        <f>'amount-analyzed sorted'!AE30*0.001/'amount-analyzed sorted'!AE$2*1.5/'amount-analyzed sorted'!AE$3</f>
        <v>0.268579129765114</v>
      </c>
      <c r="AH30" s="66">
        <f>'amount-analyzed sorted'!AF30*0.001/'amount-analyzed sorted'!AF$2*1.5/'amount-analyzed sorted'!AF$3</f>
        <v>0.373899217221135</v>
      </c>
      <c r="AI30" s="66">
        <f>'amount-analyzed sorted'!AG30*0.001/'amount-analyzed sorted'!AG$2*1.5/'amount-analyzed sorted'!AG$3</f>
        <v>0.185911914172784</v>
      </c>
      <c r="AJ30" s="66">
        <f>'amount-analyzed sorted'!AH30*0.001/'amount-analyzed sorted'!AH$2*1.5/'amount-analyzed sorted'!AH$3</f>
        <v>0.46218487394958</v>
      </c>
      <c r="AK30" s="66">
        <f>'amount-analyzed sorted'!AI30*0.001/'amount-analyzed sorted'!AI$2*1.5/'amount-analyzed sorted'!AI$3</f>
        <v>0.396788379530917</v>
      </c>
      <c r="AL30" s="66">
        <f>'amount-analyzed sorted'!AJ30*0.001/'amount-analyzed sorted'!AJ$2*1.5/'amount-analyzed sorted'!AJ$3</f>
        <v>0.410539215686274</v>
      </c>
      <c r="AM30" s="66">
        <f>'amount-analyzed sorted'!AK30*0.001/'amount-analyzed sorted'!AK$2*1.5/'amount-analyzed sorted'!AK$3</f>
        <v>0.886398176291793</v>
      </c>
      <c r="AN30" s="66">
        <f>'amount-analyzed sorted'!AL30*0.001/'amount-analyzed sorted'!AL$2*1.5/'amount-analyzed sorted'!AL$3</f>
        <v>0.480455568053993</v>
      </c>
      <c r="AO30" s="66">
        <f>'amount-analyzed sorted'!AM30*0.001/'amount-analyzed sorted'!AM$2*1.5/'amount-analyzed sorted'!AM$3</f>
        <v>0.348039215686275</v>
      </c>
      <c r="AP30" s="66">
        <f>'amount-analyzed sorted'!AN30*0.001/'amount-analyzed sorted'!AN$2*1.5/'amount-analyzed sorted'!AN$3</f>
        <v>0.756160412304719</v>
      </c>
      <c r="AQ30" s="66">
        <f>'amount-analyzed sorted'!AO30*0.001/'amount-analyzed sorted'!AO$2*1.5/'amount-analyzed sorted'!AO$3</f>
        <v>0.811482820976492</v>
      </c>
      <c r="AR30" s="66">
        <f>'amount-analyzed sorted'!AP30*0.001/'amount-analyzed sorted'!AP$2*1.5/'amount-analyzed sorted'!AP$3</f>
        <v>0.869422572178478</v>
      </c>
      <c r="AS30" s="66">
        <f>'amount-analyzed sorted'!AQ30*0.001/'amount-analyzed sorted'!AQ$2*1.5/'amount-analyzed sorted'!AQ$3</f>
        <v>0.564587775408671</v>
      </c>
      <c r="AT30" s="66">
        <f>'amount-analyzed sorted'!AR30*0.001/'amount-analyzed sorted'!AR$2*1.5/'amount-analyzed sorted'!AR$3</f>
        <v>0.429939657591917</v>
      </c>
      <c r="AU30" s="66">
        <f>'amount-analyzed sorted'!AS30*0.001/'amount-analyzed sorted'!AS$2*1.5/'amount-analyzed sorted'!AS$3</f>
        <v>1.33998752339364</v>
      </c>
      <c r="AV30" s="66">
        <f>'amount-analyzed sorted'!AT30*0.001/'amount-analyzed sorted'!AT$2*1.5/'amount-analyzed sorted'!AT$3</f>
        <v>0.818162868260145</v>
      </c>
      <c r="AW30" s="66">
        <f>'amount-analyzed sorted'!AU30*0.001/'amount-analyzed sorted'!AU$2*1.5/'amount-analyzed sorted'!AU$3</f>
        <v>0.692899914456801</v>
      </c>
      <c r="AX30" s="66">
        <f>'amount-analyzed sorted'!AV30*0.001/'amount-analyzed sorted'!AV$2*1.5/'amount-analyzed sorted'!AV$3</f>
        <v>0.778698979591837</v>
      </c>
      <c r="AY30" s="66">
        <f>'amount-analyzed sorted'!AW30*0.001/'amount-analyzed sorted'!AW$2*1.5/'amount-analyzed sorted'!AW$3</f>
        <v>0.720830216903515</v>
      </c>
      <c r="AZ30" s="66">
        <f>'amount-analyzed sorted'!AX30*0.001/'amount-analyzed sorted'!AX$2*1.5/'amount-analyzed sorted'!AX$3</f>
        <v>0.298640724946695</v>
      </c>
      <c r="BA30" s="66">
        <f>'amount-analyzed sorted'!AY30*0.001/'amount-analyzed sorted'!AY$2*1.5/'amount-analyzed sorted'!AY$3</f>
        <v>0.563492063492064</v>
      </c>
      <c r="BB30" s="66">
        <f>'amount-analyzed sorted'!AZ30*0.001/'amount-analyzed sorted'!AZ$2*1.5/'amount-analyzed sorted'!AZ$3</f>
        <v>0.775204613095238</v>
      </c>
      <c r="BC30" s="66">
        <f>'amount-analyzed sorted'!BA30*0.001/'amount-analyzed sorted'!BA$2*1.5/'amount-analyzed sorted'!BA$3</f>
        <v>1.01476648351648</v>
      </c>
      <c r="BD30" s="66">
        <f>'amount-analyzed sorted'!BB30*0.001/'amount-analyzed sorted'!BB$2*1.5/'amount-analyzed sorted'!BB$3</f>
        <v>1.95399515738499</v>
      </c>
      <c r="BE30" s="66">
        <f>'amount-analyzed sorted'!BC30*0.001/'amount-analyzed sorted'!BC$2*1.5/'amount-analyzed sorted'!BC$3</f>
        <v>1.61458333333333</v>
      </c>
      <c r="BF30" s="66">
        <f>'amount-analyzed sorted'!BD30*0.001/'amount-analyzed sorted'!BD$2*1.5/'amount-analyzed sorted'!BD$3</f>
        <v>0.740001645819618</v>
      </c>
      <c r="BG30" s="66">
        <f>'amount-analyzed sorted'!BE30*0.001/'amount-analyzed sorted'!BE$2*1.5/'amount-analyzed sorted'!BE$3</f>
        <v>1.23454320628455</v>
      </c>
      <c r="BH30" s="66">
        <f>'amount-analyzed sorted'!BF30*0.001/'amount-analyzed sorted'!BF$2*1.5/'amount-analyzed sorted'!BF$3</f>
        <v>0.187632602545969</v>
      </c>
      <c r="BI30" s="66">
        <f>'amount-analyzed sorted'!BG30*0.001/'amount-analyzed sorted'!BG$2*1.5/'amount-analyzed sorted'!BG$3</f>
        <v>0.23538961038961</v>
      </c>
      <c r="BJ30" s="66">
        <f>'amount-analyzed sorted'!BH30*0.001/'amount-analyzed sorted'!BH$2*1.5/'amount-analyzed sorted'!BH$3</f>
        <v>0.278975741239892</v>
      </c>
      <c r="BK30" s="66">
        <f>'amount-analyzed sorted'!BI30*0.001/'amount-analyzed sorted'!BI$2*1.5/'amount-analyzed sorted'!BI$3</f>
        <v>0.277667670841922</v>
      </c>
      <c r="BL30" s="66">
        <f>'amount-analyzed sorted'!BJ30*0.001/'amount-analyzed sorted'!BJ$2*1.5/'amount-analyzed sorted'!BJ$3</f>
        <v>0.507352941176471</v>
      </c>
      <c r="BM30" s="66">
        <f>'amount-analyzed sorted'!BK30*0.001/'amount-analyzed sorted'!BK$2*1.5/'amount-analyzed sorted'!BK$3</f>
        <v>0.667529206804673</v>
      </c>
      <c r="BN30" s="66">
        <f>'amount-analyzed sorted'!BL30*0.001/'amount-analyzed sorted'!BL$2*1.5/'amount-analyzed sorted'!BL$3</f>
        <v>0.753934366231548</v>
      </c>
      <c r="BO30" s="66">
        <f>'amount-analyzed sorted'!BM30*0.001/'amount-analyzed sorted'!BM$2*1.5/'amount-analyzed sorted'!BM$3</f>
        <v>1.13688991806199</v>
      </c>
      <c r="BP30" s="66">
        <f>'amount-analyzed sorted'!BN30*0.001/'amount-analyzed sorted'!BN$2*1.5/'amount-analyzed sorted'!BN$3</f>
        <v>0.785637149028078</v>
      </c>
      <c r="BQ30" s="66">
        <f>'amount-analyzed sorted'!BO30*0.001/'amount-analyzed sorted'!BO$2*1.5/'amount-analyzed sorted'!BO$3</f>
        <v>2.0148689516129</v>
      </c>
      <c r="BR30" s="66">
        <f>'amount-analyzed sorted'!BP30*0.001/'amount-analyzed sorted'!BP$2*1.5/'amount-analyzed sorted'!BP$3</f>
        <v>1.17443064182195</v>
      </c>
      <c r="BS30" s="66">
        <f>'amount-analyzed sorted'!BQ30*0.001/'amount-analyzed sorted'!BQ$2*1.5/'amount-analyzed sorted'!BQ$3</f>
        <v>1.79303033922599</v>
      </c>
      <c r="BT30" s="66">
        <f>'amount-analyzed sorted'!BR30*0.001/'amount-analyzed sorted'!BR$2*1.5/'amount-analyzed sorted'!BR$3</f>
        <v>0.913772497187852</v>
      </c>
      <c r="BU30" s="66">
        <f>'amount-analyzed sorted'!BS30*0.001/'amount-analyzed sorted'!BS$2*1.5/'amount-analyzed sorted'!BS$3</f>
        <v>0.717557965594615</v>
      </c>
      <c r="BV30" s="66">
        <f>'amount-analyzed sorted'!BT30*0.001/'amount-analyzed sorted'!BT$2*1.5/'amount-analyzed sorted'!BT$3</f>
        <v>0.717320922703359</v>
      </c>
      <c r="BW30" s="66">
        <f>'amount-analyzed sorted'!BU30*0.001/'amount-analyzed sorted'!BU$2*1.5/'amount-analyzed sorted'!BU$3</f>
        <v>0.993111618111618</v>
      </c>
      <c r="BX30" s="66">
        <f>'amount-analyzed sorted'!BV30*0.001/'amount-analyzed sorted'!BV$2*1.5/'amount-analyzed sorted'!BV$3</f>
        <v>1.13880621693122</v>
      </c>
      <c r="BY30" s="66">
        <f>'amount-analyzed sorted'!BW30*0.001/'amount-analyzed sorted'!BW$2*1.5/'amount-analyzed sorted'!BW$3</f>
        <v>0.182994250331712</v>
      </c>
      <c r="BZ30" s="66">
        <f>'amount-analyzed sorted'!BX30*0.001/'amount-analyzed sorted'!BX$2*1.5/'amount-analyzed sorted'!BX$3</f>
        <v>1.02506868131868</v>
      </c>
      <c r="CA30" s="66">
        <f>'amount-analyzed sorted'!BY30*0.001/'amount-analyzed sorted'!BY$2*1.5/'amount-analyzed sorted'!BY$3</f>
        <v>0.270665940351355</v>
      </c>
      <c r="CB30" s="66">
        <f>'amount-analyzed sorted'!BZ30*0.001/'amount-analyzed sorted'!BZ$2*1.5/'amount-analyzed sorted'!BZ$3</f>
        <v>1.05419024045262</v>
      </c>
      <c r="CC30" s="66">
        <f>'amount-analyzed sorted'!CA30*0.001/'amount-analyzed sorted'!CA$2*1.5/'amount-analyzed sorted'!CA$3</f>
        <v>0.454165272666444</v>
      </c>
      <c r="CD30" s="66">
        <f>'amount-analyzed sorted'!CB30*0.001/'amount-analyzed sorted'!CB$2*1.5/'amount-analyzed sorted'!CB$3</f>
        <v>1.02150253592561</v>
      </c>
      <c r="CE30" s="66">
        <f>'amount-analyzed sorted'!CC30*0.001/'amount-analyzed sorted'!CC$2*1.5/'amount-analyzed sorted'!CC$3</f>
        <v>0.598308270676692</v>
      </c>
      <c r="CF30" s="66">
        <f>'amount-analyzed sorted'!CD30*0.001/'amount-analyzed sorted'!CD$2*1.5/'amount-analyzed sorted'!CD$3</f>
        <v>1.33846782988004</v>
      </c>
      <c r="CG30" s="66">
        <f>'amount-analyzed sorted'!CE30*0.001/'amount-analyzed sorted'!CE$2*1.5/'amount-analyzed sorted'!CE$3</f>
        <v>0.517608633910821</v>
      </c>
      <c r="CH30" s="66">
        <f>'amount-analyzed sorted'!CF30*0.001/'amount-analyzed sorted'!CF$2*1.5/'amount-analyzed sorted'!CF$3</f>
        <v>0.18671679197995</v>
      </c>
      <c r="CI30" s="66">
        <f>'amount-analyzed sorted'!CG30*0.001/'amount-analyzed sorted'!CG$2*1.5/'amount-analyzed sorted'!CG$3</f>
        <v>0.736974789915967</v>
      </c>
      <c r="CJ30" s="66">
        <f>'amount-analyzed sorted'!CH30*0.001/'amount-analyzed sorted'!CH$2*1.5/'amount-analyzed sorted'!CH$3</f>
        <v>0.810450250138966</v>
      </c>
      <c r="CK30" s="66">
        <f>'amount-analyzed sorted'!CI30*0.001/'amount-analyzed sorted'!CI$2*1.5/'amount-analyzed sorted'!CI$3</f>
        <v>0.58125</v>
      </c>
      <c r="CL30" s="66">
        <f>'amount-analyzed sorted'!CJ30*0.001/'amount-analyzed sorted'!CJ$2*1.5/'amount-analyzed sorted'!CJ$3</f>
        <v>1.72984388366125</v>
      </c>
      <c r="CM30" s="66">
        <f>'amount-analyzed sorted'!CK30*0.001/'amount-analyzed sorted'!CK$2*1.5/'amount-analyzed sorted'!CK$3</f>
        <v>0.77088212334114</v>
      </c>
      <c r="CN30" s="66">
        <f>'amount-analyzed sorted'!CL30*0.001/'amount-analyzed sorted'!CL$2*1.5/'amount-analyzed sorted'!CL$3</f>
        <v>1.71834415584416</v>
      </c>
      <c r="CO30" s="66">
        <f>'amount-analyzed sorted'!CM30*0.001/'amount-analyzed sorted'!CM$2*1.5/'amount-analyzed sorted'!CM$3</f>
        <v>0.532581453634085</v>
      </c>
      <c r="CP30" s="66">
        <f>'amount-analyzed sorted'!CN30*0.001/'amount-analyzed sorted'!CN$2*1.5/'amount-analyzed sorted'!CN$3</f>
        <v>0.652200996677741</v>
      </c>
      <c r="CQ30" s="66">
        <f>'amount-analyzed sorted'!CO30*0.001/'amount-analyzed sorted'!CO$2*1.5/'amount-analyzed sorted'!CO$3</f>
        <v>1.0397384305835</v>
      </c>
      <c r="CR30" s="66">
        <f>'amount-analyzed sorted'!CP30*0.001/'amount-analyzed sorted'!CP$2*1.5/'amount-analyzed sorted'!CP$3</f>
        <v>0.452993697478992</v>
      </c>
      <c r="CS30" s="66">
        <f>'amount-analyzed sorted'!CQ30*0.001/'amount-analyzed sorted'!CQ$2*1.5/'amount-analyzed sorted'!CQ$3</f>
        <v>0.723794481691594</v>
      </c>
      <c r="CT30" s="66">
        <f>'amount-analyzed sorted'!CR30*0.001/'amount-analyzed sorted'!CR$2*1.5/'amount-analyzed sorted'!CR$3</f>
        <v>0.387380606312292</v>
      </c>
      <c r="CU30" s="66">
        <f>'amount-analyzed sorted'!CS30*0.001/'amount-analyzed sorted'!CS$2*1.5/'amount-analyzed sorted'!CS$3</f>
        <v>0.239322533136966</v>
      </c>
      <c r="CV30" s="66">
        <f>'amount-analyzed sorted'!CT30*0.001/'amount-analyzed sorted'!CT$2*1.5/'amount-analyzed sorted'!CT$3</f>
        <v>1.32665296334361</v>
      </c>
      <c r="CW30" s="66">
        <f>'amount-analyzed sorted'!CU30*0.001/'amount-analyzed sorted'!CU$2*1.5/'amount-analyzed sorted'!CU$3</f>
        <v>1.25163826998689</v>
      </c>
      <c r="CX30" s="66">
        <f>'amount-analyzed sorted'!CV30*0.001/'amount-analyzed sorted'!CV$2*1.5/'amount-analyzed sorted'!CV$3</f>
        <v>0.403738025822574</v>
      </c>
      <c r="CY30" s="66">
        <f>'amount-analyzed sorted'!CW30*0.001/'amount-analyzed sorted'!CW$2*1.5/'amount-analyzed sorted'!CW$3</f>
        <v>0.363127413127413</v>
      </c>
      <c r="CZ30" s="66">
        <f>'amount-analyzed sorted'!CX30*0.001/'amount-analyzed sorted'!CX$2*1.5/'amount-analyzed sorted'!CX$3</f>
        <v>1.77605431662619</v>
      </c>
    </row>
    <row r="31" spans="1:104">
      <c r="A31">
        <f>'imported data from Web Calc'!A31</f>
        <v>798.6</v>
      </c>
      <c r="B31" t="str">
        <f>'imported data from Web Calc'!B31</f>
        <v>C45H80O10</v>
      </c>
      <c r="C31" s="61" t="str">
        <f>'imported data from Web Calc'!C31</f>
        <v>MGDG(36:3)</v>
      </c>
      <c r="D31" s="96"/>
      <c r="E31" s="96"/>
      <c r="F31" s="96"/>
      <c r="G31" s="66">
        <f>'amount-analyzed sorted'!G31*0.001/'amount-analyzed sorted'!G$2*1.5/'amount-analyzed sorted'!G$3</f>
        <v>0.224517838739756</v>
      </c>
      <c r="H31" s="66">
        <f>'amount-analyzed sorted'!H31*0.001/'amount-analyzed sorted'!H$2*1.5/'amount-analyzed sorted'!H$3</f>
        <v>0.18587132551406</v>
      </c>
      <c r="I31" s="66">
        <f>'amount-analyzed sorted'!I31*0.001/'amount-analyzed sorted'!I$2*1.5/'amount-analyzed sorted'!I$3</f>
        <v>0.204734504588507</v>
      </c>
      <c r="J31" s="66">
        <f>'amount-analyzed sorted'!J31*0.001/'amount-analyzed sorted'!J$2*1.5/'amount-analyzed sorted'!J$3</f>
        <v>0.206574814742111</v>
      </c>
      <c r="K31" s="66">
        <f>'amount-analyzed sorted'!K31*0.001/'amount-analyzed sorted'!K$2*1.5/'amount-analyzed sorted'!K$3</f>
        <v>0.190472100898071</v>
      </c>
      <c r="L31" s="66">
        <f>'amount-analyzed sorted'!L31*0.001/'amount-analyzed sorted'!L$2*1.5/'amount-analyzed sorted'!L$3</f>
        <v>0.223597683662953</v>
      </c>
      <c r="M31" s="66">
        <f>'amount-analyzed sorted'!M31*0.001/'amount-analyzed sorted'!M$2*1.5/'amount-analyzed sorted'!M$3</f>
        <v>0.225437993816558</v>
      </c>
      <c r="N31" s="66">
        <f>'amount-analyzed sorted'!N31*0.001/'amount-analyzed sorted'!N$2*1.5/'amount-analyzed sorted'!N$3</f>
        <v>0.182190705206851</v>
      </c>
      <c r="O31" s="66">
        <f>'amount-analyzed sorted'!O31*0.001/'amount-analyzed sorted'!O$2*1.5/'amount-analyzed sorted'!O$3</f>
        <v>0.209795357510919</v>
      </c>
      <c r="P31" s="66">
        <f>'amount-analyzed sorted'!P31*0.001/'amount-analyzed sorted'!P$2*1.5/'amount-analyzed sorted'!P$3</f>
        <v>0.195532953820484</v>
      </c>
      <c r="Q31" s="66">
        <f t="shared" si="0"/>
        <v>0.204872527850027</v>
      </c>
      <c r="R31" s="115">
        <f t="shared" si="1"/>
        <v>0.0161821914517425</v>
      </c>
      <c r="S31" s="66">
        <f t="shared" si="2"/>
        <v>0.0789866343797365</v>
      </c>
      <c r="T31" s="66">
        <f>'amount-analyzed sorted'!R31*0.001/'amount-analyzed sorted'!R$2*1.5/'amount-analyzed sorted'!R$3</f>
        <v>0.464977364185111</v>
      </c>
      <c r="U31" s="66">
        <f>'amount-analyzed sorted'!S31*0.001/'amount-analyzed sorted'!S$2*1.5/'amount-analyzed sorted'!S$3</f>
        <v>0.249631811487482</v>
      </c>
      <c r="V31" s="66">
        <f>'amount-analyzed sorted'!T31*0.001/'amount-analyzed sorted'!T$2*1.5/'amount-analyzed sorted'!T$3</f>
        <v>0.30039566847147</v>
      </c>
      <c r="W31" s="66">
        <f>'amount-analyzed sorted'!U31*0.001/'amount-analyzed sorted'!U$2*1.5/'amount-analyzed sorted'!U$3</f>
        <v>0.325255102040816</v>
      </c>
      <c r="X31" s="66">
        <f>'amount-analyzed sorted'!V31*0.001/'amount-analyzed sorted'!V$2*1.5/'amount-analyzed sorted'!V$3</f>
        <v>0.678283410138249</v>
      </c>
      <c r="Y31" s="66">
        <f>'amount-analyzed sorted'!W31*0.001/'amount-analyzed sorted'!W$2*1.5/'amount-analyzed sorted'!W$3</f>
        <v>0.181236673773987</v>
      </c>
      <c r="Z31" s="66">
        <f>'amount-analyzed sorted'!X31*0.001/'amount-analyzed sorted'!X$2*1.5/'amount-analyzed sorted'!X$3</f>
        <v>0.325797872340426</v>
      </c>
      <c r="AA31" s="66">
        <f>'amount-analyzed sorted'!Y31*0.001/'amount-analyzed sorted'!Y$2*1.5/'amount-analyzed sorted'!Y$3</f>
        <v>0.1171875</v>
      </c>
      <c r="AB31" s="66">
        <f>'amount-analyzed sorted'!Z31*0.001/'amount-analyzed sorted'!Z$2*1.5/'amount-analyzed sorted'!Z$3</f>
        <v>0.0910607781880148</v>
      </c>
      <c r="AC31" s="66">
        <f>'amount-analyzed sorted'!AA31*0.001/'amount-analyzed sorted'!AA$2*1.5/'amount-analyzed sorted'!AA$3</f>
        <v>0.266308835672998</v>
      </c>
      <c r="AD31" s="66">
        <f>'amount-analyzed sorted'!AB31*0.001/'amount-analyzed sorted'!AB$2*1.5/'amount-analyzed sorted'!AB$3</f>
        <v>0.134063716303878</v>
      </c>
      <c r="AE31" s="66">
        <f>'amount-analyzed sorted'!AC31*0.001/'amount-analyzed sorted'!AC$2*1.5/'amount-analyzed sorted'!AC$3</f>
        <v>0.113653082242166</v>
      </c>
      <c r="AF31" s="66">
        <f>'amount-analyzed sorted'!AD31*0.001/'amount-analyzed sorted'!AD$2*1.5/'amount-analyzed sorted'!AD$3</f>
        <v>0.117517443995593</v>
      </c>
      <c r="AG31" s="66">
        <f>'amount-analyzed sorted'!AE31*0.001/'amount-analyzed sorted'!AE$2*1.5/'amount-analyzed sorted'!AE$3</f>
        <v>0.110103003465537</v>
      </c>
      <c r="AH31" s="66">
        <f>'amount-analyzed sorted'!AF31*0.001/'amount-analyzed sorted'!AF$2*1.5/'amount-analyzed sorted'!AF$3</f>
        <v>0.145303326810176</v>
      </c>
      <c r="AI31" s="66">
        <f>'amount-analyzed sorted'!AG31*0.001/'amount-analyzed sorted'!AG$2*1.5/'amount-analyzed sorted'!AG$3</f>
        <v>0.0520892151326934</v>
      </c>
      <c r="AJ31" s="66">
        <f>'amount-analyzed sorted'!AH31*0.001/'amount-analyzed sorted'!AH$2*1.5/'amount-analyzed sorted'!AH$3</f>
        <v>0.119922969187675</v>
      </c>
      <c r="AK31" s="66">
        <f>'amount-analyzed sorted'!AI31*0.001/'amount-analyzed sorted'!AI$2*1.5/'amount-analyzed sorted'!AI$3</f>
        <v>0.160414445628998</v>
      </c>
      <c r="AL31" s="66">
        <f>'amount-analyzed sorted'!AJ31*0.001/'amount-analyzed sorted'!AJ$2*1.5/'amount-analyzed sorted'!AJ$3</f>
        <v>0.178133753501401</v>
      </c>
      <c r="AM31" s="66">
        <f>'amount-analyzed sorted'!AK31*0.001/'amount-analyzed sorted'!AK$2*1.5/'amount-analyzed sorted'!AK$3</f>
        <v>0.367401215805471</v>
      </c>
      <c r="AN31" s="66">
        <f>'amount-analyzed sorted'!AL31*0.001/'amount-analyzed sorted'!AL$2*1.5/'amount-analyzed sorted'!AL$3</f>
        <v>0.174634420697413</v>
      </c>
      <c r="AO31" s="66">
        <f>'amount-analyzed sorted'!AM31*0.001/'amount-analyzed sorted'!AM$2*1.5/'amount-analyzed sorted'!AM$3</f>
        <v>0.0920868347338936</v>
      </c>
      <c r="AP31" s="66">
        <f>'amount-analyzed sorted'!AN31*0.001/'amount-analyzed sorted'!AN$2*1.5/'amount-analyzed sorted'!AN$3</f>
        <v>0.221654050571751</v>
      </c>
      <c r="AQ31" s="66">
        <f>'amount-analyzed sorted'!AO31*0.001/'amount-analyzed sorted'!AO$2*1.5/'amount-analyzed sorted'!AO$3</f>
        <v>0.213833634719711</v>
      </c>
      <c r="AR31" s="66">
        <f>'amount-analyzed sorted'!AP31*0.001/'amount-analyzed sorted'!AP$2*1.5/'amount-analyzed sorted'!AP$3</f>
        <v>0.294338207724035</v>
      </c>
      <c r="AS31" s="66">
        <f>'amount-analyzed sorted'!AQ31*0.001/'amount-analyzed sorted'!AQ$2*1.5/'amount-analyzed sorted'!AQ$3</f>
        <v>0.230543710021322</v>
      </c>
      <c r="AT31" s="66">
        <f>'amount-analyzed sorted'!AR31*0.001/'amount-analyzed sorted'!AR$2*1.5/'amount-analyzed sorted'!AR$3</f>
        <v>0.104195902329498</v>
      </c>
      <c r="AU31" s="66">
        <f>'amount-analyzed sorted'!AS31*0.001/'amount-analyzed sorted'!AS$2*1.5/'amount-analyzed sorted'!AS$3</f>
        <v>0.26715533374922</v>
      </c>
      <c r="AV31" s="66">
        <f>'amount-analyzed sorted'!AT31*0.001/'amount-analyzed sorted'!AT$2*1.5/'amount-analyzed sorted'!AT$3</f>
        <v>0.208449138410228</v>
      </c>
      <c r="AW31" s="66">
        <f>'amount-analyzed sorted'!AU31*0.001/'amount-analyzed sorted'!AU$2*1.5/'amount-analyzed sorted'!AU$3</f>
        <v>0.161195466210436</v>
      </c>
      <c r="AX31" s="66">
        <f>'amount-analyzed sorted'!AV31*0.001/'amount-analyzed sorted'!AV$2*1.5/'amount-analyzed sorted'!AV$3</f>
        <v>0.19094387755102</v>
      </c>
      <c r="AY31" s="66">
        <f>'amount-analyzed sorted'!AW31*0.001/'amount-analyzed sorted'!AW$2*1.5/'amount-analyzed sorted'!AW$3</f>
        <v>0.147718773373224</v>
      </c>
      <c r="AZ31" s="66">
        <f>'amount-analyzed sorted'!AX31*0.001/'amount-analyzed sorted'!AX$2*1.5/'amount-analyzed sorted'!AX$3</f>
        <v>0.087953091684435</v>
      </c>
      <c r="BA31" s="66">
        <f>'amount-analyzed sorted'!AY31*0.001/'amount-analyzed sorted'!AY$2*1.5/'amount-analyzed sorted'!AY$3</f>
        <v>0.101190476190476</v>
      </c>
      <c r="BB31" s="66">
        <f>'amount-analyzed sorted'!AZ31*0.001/'amount-analyzed sorted'!AZ$2*1.5/'amount-analyzed sorted'!AZ$3</f>
        <v>0.130673363095238</v>
      </c>
      <c r="BC31" s="66">
        <f>'amount-analyzed sorted'!BA31*0.001/'amount-analyzed sorted'!BA$2*1.5/'amount-analyzed sorted'!BA$3</f>
        <v>0.300051510989011</v>
      </c>
      <c r="BD31" s="66">
        <f>'amount-analyzed sorted'!BB31*0.001/'amount-analyzed sorted'!BB$2*1.5/'amount-analyzed sorted'!BB$3</f>
        <v>0.470792978208233</v>
      </c>
      <c r="BE31" s="66">
        <f>'amount-analyzed sorted'!BC31*0.001/'amount-analyzed sorted'!BC$2*1.5/'amount-analyzed sorted'!BC$3</f>
        <v>0.522900132275132</v>
      </c>
      <c r="BF31" s="66">
        <f>'amount-analyzed sorted'!BD31*0.001/'amount-analyzed sorted'!BD$2*1.5/'amount-analyzed sorted'!BD$3</f>
        <v>0.189474983541804</v>
      </c>
      <c r="BG31" s="66">
        <f>'amount-analyzed sorted'!BE31*0.001/'amount-analyzed sorted'!BE$2*1.5/'amount-analyzed sorted'!BE$3</f>
        <v>0.326774803607797</v>
      </c>
      <c r="BH31" s="66">
        <f>'amount-analyzed sorted'!BF31*0.001/'amount-analyzed sorted'!BF$2*1.5/'amount-analyzed sorted'!BF$3</f>
        <v>0.0457478783592645</v>
      </c>
      <c r="BI31" s="66">
        <f>'amount-analyzed sorted'!BG31*0.001/'amount-analyzed sorted'!BG$2*1.5/'amount-analyzed sorted'!BG$3</f>
        <v>0.0705815923207228</v>
      </c>
      <c r="BJ31" s="66">
        <f>'amount-analyzed sorted'!BH31*0.001/'amount-analyzed sorted'!BH$2*1.5/'amount-analyzed sorted'!BH$3</f>
        <v>0.0758086253369272</v>
      </c>
      <c r="BK31" s="66">
        <f>'amount-analyzed sorted'!BI31*0.001/'amount-analyzed sorted'!BI$2*1.5/'amount-analyzed sorted'!BI$3</f>
        <v>0.0802679562390994</v>
      </c>
      <c r="BL31" s="66">
        <f>'amount-analyzed sorted'!BJ31*0.001/'amount-analyzed sorted'!BJ$2*1.5/'amount-analyzed sorted'!BJ$3</f>
        <v>0.151260504201681</v>
      </c>
      <c r="BM31" s="66">
        <f>'amount-analyzed sorted'!BK31*0.001/'amount-analyzed sorted'!BK$2*1.5/'amount-analyzed sorted'!BK$3</f>
        <v>0.152951424472228</v>
      </c>
      <c r="BN31" s="66">
        <f>'amount-analyzed sorted'!BL31*0.001/'amount-analyzed sorted'!BL$2*1.5/'amount-analyzed sorted'!BL$3</f>
        <v>0.152799804806637</v>
      </c>
      <c r="BO31" s="66">
        <f>'amount-analyzed sorted'!BM31*0.001/'amount-analyzed sorted'!BM$2*1.5/'amount-analyzed sorted'!BM$3</f>
        <v>0.305486284289277</v>
      </c>
      <c r="BP31" s="66">
        <f>'amount-analyzed sorted'!BN31*0.001/'amount-analyzed sorted'!BN$2*1.5/'amount-analyzed sorted'!BN$3</f>
        <v>0.179921320580068</v>
      </c>
      <c r="BQ31" s="66">
        <f>'amount-analyzed sorted'!BO31*0.001/'amount-analyzed sorted'!BO$2*1.5/'amount-analyzed sorted'!BO$3</f>
        <v>0.53139400921659</v>
      </c>
      <c r="BR31" s="66">
        <f>'amount-analyzed sorted'!BP31*0.001/'amount-analyzed sorted'!BP$2*1.5/'amount-analyzed sorted'!BP$3</f>
        <v>0.238612836438923</v>
      </c>
      <c r="BS31" s="66">
        <f>'amount-analyzed sorted'!BQ31*0.001/'amount-analyzed sorted'!BQ$2*1.5/'amount-analyzed sorted'!BQ$3</f>
        <v>0.421942188246536</v>
      </c>
      <c r="BT31" s="66">
        <f>'amount-analyzed sorted'!BR31*0.001/'amount-analyzed sorted'!BR$2*1.5/'amount-analyzed sorted'!BR$3</f>
        <v>0.224093082114736</v>
      </c>
      <c r="BU31" s="66">
        <f>'amount-analyzed sorted'!BS31*0.001/'amount-analyzed sorted'!BS$2*1.5/'amount-analyzed sorted'!BS$3</f>
        <v>0.24822363500374</v>
      </c>
      <c r="BV31" s="66">
        <f>'amount-analyzed sorted'!BT31*0.001/'amount-analyzed sorted'!BT$2*1.5/'amount-analyzed sorted'!BT$3</f>
        <v>0.216511533791987</v>
      </c>
      <c r="BW31" s="66">
        <f>'amount-analyzed sorted'!BU31*0.001/'amount-analyzed sorted'!BU$2*1.5/'amount-analyzed sorted'!BU$3</f>
        <v>0.238241488241488</v>
      </c>
      <c r="BX31" s="66">
        <f>'amount-analyzed sorted'!BV31*0.001/'amount-analyzed sorted'!BV$2*1.5/'amount-analyzed sorted'!BV$3</f>
        <v>0.284391534391534</v>
      </c>
      <c r="BY31" s="66">
        <f>'amount-analyzed sorted'!BW31*0.001/'amount-analyzed sorted'!BW$2*1.5/'amount-analyzed sorted'!BW$3</f>
        <v>0.044781070322866</v>
      </c>
      <c r="BZ31" s="66">
        <f>'amount-analyzed sorted'!BX31*0.001/'amount-analyzed sorted'!BX$2*1.5/'amount-analyzed sorted'!BX$3</f>
        <v>0.262062156593407</v>
      </c>
      <c r="CA31" s="66">
        <f>'amount-analyzed sorted'!BY31*0.001/'amount-analyzed sorted'!BY$2*1.5/'amount-analyzed sorted'!BY$3</f>
        <v>0.0960098052567071</v>
      </c>
      <c r="CB31" s="66">
        <f>'amount-analyzed sorted'!BZ31*0.001/'amount-analyzed sorted'!BZ$2*1.5/'amount-analyzed sorted'!BZ$3</f>
        <v>0.279128359264498</v>
      </c>
      <c r="CC31" s="66">
        <f>'amount-analyzed sorted'!CA31*0.001/'amount-analyzed sorted'!CA$2*1.5/'amount-analyzed sorted'!CA$3</f>
        <v>0.104968216794915</v>
      </c>
      <c r="CD31" s="66">
        <f>'amount-analyzed sorted'!CB31*0.001/'amount-analyzed sorted'!CB$2*1.5/'amount-analyzed sorted'!CB$3</f>
        <v>0.244082840236686</v>
      </c>
      <c r="CE31" s="66">
        <f>'amount-analyzed sorted'!CC31*0.001/'amount-analyzed sorted'!CC$2*1.5/'amount-analyzed sorted'!CC$3</f>
        <v>0.175375939849624</v>
      </c>
      <c r="CF31" s="66">
        <f>'amount-analyzed sorted'!CD31*0.001/'amount-analyzed sorted'!CD$2*1.5/'amount-analyzed sorted'!CD$3</f>
        <v>0.353326063249727</v>
      </c>
      <c r="CG31" s="66">
        <f>'amount-analyzed sorted'!CE31*0.001/'amount-analyzed sorted'!CE$2*1.5/'amount-analyzed sorted'!CE$3</f>
        <v>0.133129792672536</v>
      </c>
      <c r="CH31" s="66">
        <f>'amount-analyzed sorted'!CF31*0.001/'amount-analyzed sorted'!CF$2*1.5/'amount-analyzed sorted'!CF$3</f>
        <v>0.0031328320802005</v>
      </c>
      <c r="CI31" s="66">
        <f>'amount-analyzed sorted'!CG31*0.001/'amount-analyzed sorted'!CG$2*1.5/'amount-analyzed sorted'!CG$3</f>
        <v>0.182773109243697</v>
      </c>
      <c r="CJ31" s="66">
        <f>'amount-analyzed sorted'!CH31*0.001/'amount-analyzed sorted'!CH$2*1.5/'amount-analyzed sorted'!CH$3</f>
        <v>0.200528071150639</v>
      </c>
      <c r="CK31" s="66">
        <f>'amount-analyzed sorted'!CI31*0.001/'amount-analyzed sorted'!CI$2*1.5/'amount-analyzed sorted'!CI$3</f>
        <v>0.115625</v>
      </c>
      <c r="CL31" s="66">
        <f>'amount-analyzed sorted'!CJ31*0.001/'amount-analyzed sorted'!CJ$2*1.5/'amount-analyzed sorted'!CJ$3</f>
        <v>0.386147348160821</v>
      </c>
      <c r="CM31" s="66">
        <f>'amount-analyzed sorted'!CK31*0.001/'amount-analyzed sorted'!CK$2*1.5/'amount-analyzed sorted'!CK$3</f>
        <v>0.135148321623731</v>
      </c>
      <c r="CN31" s="66">
        <f>'amount-analyzed sorted'!CL31*0.001/'amount-analyzed sorted'!CL$2*1.5/'amount-analyzed sorted'!CL$3</f>
        <v>0.410714285714286</v>
      </c>
      <c r="CO31" s="66">
        <f>'amount-analyzed sorted'!CM31*0.001/'amount-analyzed sorted'!CM$2*1.5/'amount-analyzed sorted'!CM$3</f>
        <v>0.135886591478697</v>
      </c>
      <c r="CP31" s="66">
        <f>'amount-analyzed sorted'!CN31*0.001/'amount-analyzed sorted'!CN$2*1.5/'amount-analyzed sorted'!CN$3</f>
        <v>0.18625415282392</v>
      </c>
      <c r="CQ31" s="66">
        <f>'amount-analyzed sorted'!CO31*0.001/'amount-analyzed sorted'!CO$2*1.5/'amount-analyzed sorted'!CO$3</f>
        <v>0.325955734406439</v>
      </c>
      <c r="CR31" s="66">
        <f>'amount-analyzed sorted'!CP31*0.001/'amount-analyzed sorted'!CP$2*1.5/'amount-analyzed sorted'!CP$3</f>
        <v>0.106355042016807</v>
      </c>
      <c r="CS31" s="66">
        <f>'amount-analyzed sorted'!CQ31*0.001/'amount-analyzed sorted'!CQ$2*1.5/'amount-analyzed sorted'!CQ$3</f>
        <v>0.199200618875709</v>
      </c>
      <c r="CT31" s="66">
        <f>'amount-analyzed sorted'!CR31*0.001/'amount-analyzed sorted'!CR$2*1.5/'amount-analyzed sorted'!CR$3</f>
        <v>0.0537271594684385</v>
      </c>
      <c r="CU31" s="66">
        <f>'amount-analyzed sorted'!CS31*0.001/'amount-analyzed sorted'!CS$2*1.5/'amount-analyzed sorted'!CS$3</f>
        <v>0.039887088856161</v>
      </c>
      <c r="CV31" s="66">
        <f>'amount-analyzed sorted'!CT31*0.001/'amount-analyzed sorted'!CT$2*1.5/'amount-analyzed sorted'!CT$3</f>
        <v>0.357571085988352</v>
      </c>
      <c r="CW31" s="66">
        <f>'amount-analyzed sorted'!CU31*0.001/'amount-analyzed sorted'!CU$2*1.5/'amount-analyzed sorted'!CU$3</f>
        <v>0.405881389252949</v>
      </c>
      <c r="CX31" s="66">
        <f>'amount-analyzed sorted'!CV31*0.001/'amount-analyzed sorted'!CV$2*1.5/'amount-analyzed sorted'!CV$3</f>
        <v>0.105815285297793</v>
      </c>
      <c r="CY31" s="66">
        <f>'amount-analyzed sorted'!CW31*0.001/'amount-analyzed sorted'!CW$2*1.5/'amount-analyzed sorted'!CW$3</f>
        <v>0.083976833976834</v>
      </c>
      <c r="CZ31" s="66">
        <f>'amount-analyzed sorted'!CX31*0.001/'amount-analyzed sorted'!CX$2*1.5/'amount-analyzed sorted'!CX$3</f>
        <v>0.486448443364981</v>
      </c>
    </row>
    <row r="32" spans="1:104">
      <c r="A32">
        <f>'imported data from Web Calc'!A32</f>
        <v>800.6</v>
      </c>
      <c r="B32" t="str">
        <f>'imported data from Web Calc'!B32</f>
        <v>C45H82O10</v>
      </c>
      <c r="C32" s="61" t="str">
        <f>'imported data from Web Calc'!C32</f>
        <v>MGDG(36:2)</v>
      </c>
      <c r="D32" s="96"/>
      <c r="E32" s="96"/>
      <c r="F32" s="96"/>
      <c r="G32" s="66">
        <f>'amount-analyzed sorted'!G32*0.001/'amount-analyzed sorted'!G$2*1.5/'amount-analyzed sorted'!G$3</f>
        <v>0.0164247681209206</v>
      </c>
      <c r="H32" s="66">
        <f>'amount-analyzed sorted'!H32*0.001/'amount-analyzed sorted'!H$2*1.5/'amount-analyzed sorted'!H$3</f>
        <v>0.0168848456593218</v>
      </c>
      <c r="I32" s="66">
        <f>'amount-analyzed sorted'!I32*0.001/'amount-analyzed sorted'!I$2*1.5/'amount-analyzed sorted'!I$3</f>
        <v>0.0182650782745252</v>
      </c>
      <c r="J32" s="66">
        <f>'amount-analyzed sorted'!J32*0.001/'amount-analyzed sorted'!J$2*1.5/'amount-analyzed sorted'!J$3</f>
        <v>0</v>
      </c>
      <c r="K32" s="66">
        <f>'amount-analyzed sorted'!K32*0.001/'amount-analyzed sorted'!K$2*1.5/'amount-analyzed sorted'!K$3</f>
        <v>0.0182650782745252</v>
      </c>
      <c r="L32" s="66">
        <f>'amount-analyzed sorted'!L32*0.001/'amount-analyzed sorted'!L$2*1.5/'amount-analyzed sorted'!L$3</f>
        <v>0.0173449231977229</v>
      </c>
      <c r="M32" s="66">
        <f>'amount-analyzed sorted'!M32*0.001/'amount-analyzed sorted'!M$2*1.5/'amount-analyzed sorted'!M$3</f>
        <v>0.0214856210433332</v>
      </c>
      <c r="N32" s="66">
        <f>'amount-analyzed sorted'!N32*0.001/'amount-analyzed sorted'!N$2*1.5/'amount-analyzed sorted'!N$3</f>
        <v>0.0155046130441184</v>
      </c>
      <c r="O32" s="66">
        <f>'amount-analyzed sorted'!O32*0.001/'amount-analyzed sorted'!O$2*1.5/'amount-analyzed sorted'!O$3</f>
        <v>0.0104437601217058</v>
      </c>
      <c r="P32" s="66">
        <f>'amount-analyzed sorted'!P32*0.001/'amount-analyzed sorted'!P$2*1.5/'amount-analyzed sorted'!P$3</f>
        <v>0.0040026745840899</v>
      </c>
      <c r="Q32" s="66">
        <f t="shared" si="0"/>
        <v>0.0138621362320263</v>
      </c>
      <c r="R32" s="115">
        <f t="shared" si="1"/>
        <v>0.00689986962572446</v>
      </c>
      <c r="S32" s="66">
        <f t="shared" si="2"/>
        <v>0.497749373562164</v>
      </c>
      <c r="T32" s="66">
        <f>'amount-analyzed sorted'!R32*0.001/'amount-analyzed sorted'!R$2*1.5/'amount-analyzed sorted'!R$3</f>
        <v>0.0569196428571429</v>
      </c>
      <c r="U32" s="66">
        <f>'amount-analyzed sorted'!S32*0.001/'amount-analyzed sorted'!S$2*1.5/'amount-analyzed sorted'!S$3</f>
        <v>0.025239322533137</v>
      </c>
      <c r="V32" s="66">
        <f>'amount-analyzed sorted'!T32*0.001/'amount-analyzed sorted'!T$2*1.5/'amount-analyzed sorted'!T$3</f>
        <v>0.0185860058309038</v>
      </c>
      <c r="W32" s="66">
        <f>'amount-analyzed sorted'!U32*0.001/'amount-analyzed sorted'!U$2*1.5/'amount-analyzed sorted'!U$3</f>
        <v>0.0173044217687075</v>
      </c>
      <c r="X32" s="66">
        <f>'amount-analyzed sorted'!V32*0.001/'amount-analyzed sorted'!V$2*1.5/'amount-analyzed sorted'!V$3</f>
        <v>0.0502592165898618</v>
      </c>
      <c r="Y32" s="66">
        <f>'amount-analyzed sorted'!W32*0.001/'amount-analyzed sorted'!W$2*1.5/'amount-analyzed sorted'!W$3</f>
        <v>0.0118603411513859</v>
      </c>
      <c r="Z32" s="66">
        <f>'amount-analyzed sorted'!X32*0.001/'amount-analyzed sorted'!X$2*1.5/'amount-analyzed sorted'!X$3</f>
        <v>0.0193294072948328</v>
      </c>
      <c r="AA32" s="66">
        <f>'amount-analyzed sorted'!Y32*0.001/'amount-analyzed sorted'!Y$2*1.5/'amount-analyzed sorted'!Y$3</f>
        <v>0.00869605654761905</v>
      </c>
      <c r="AB32" s="66">
        <f>'amount-analyzed sorted'!Z32*0.001/'amount-analyzed sorted'!Z$2*1.5/'amount-analyzed sorted'!Z$3</f>
        <v>0</v>
      </c>
      <c r="AC32" s="66">
        <f>'amount-analyzed sorted'!AA32*0.001/'amount-analyzed sorted'!AA$2*1.5/'amount-analyzed sorted'!AA$3</f>
        <v>0.0122537454288074</v>
      </c>
      <c r="AD32" s="66">
        <f>'amount-analyzed sorted'!AB32*0.001/'amount-analyzed sorted'!AB$2*1.5/'amount-analyzed sorted'!AB$3</f>
        <v>0.0144334726827159</v>
      </c>
      <c r="AE32" s="66">
        <f>'amount-analyzed sorted'!AC32*0.001/'amount-analyzed sorted'!AC$2*1.5/'amount-analyzed sorted'!AC$3</f>
        <v>0</v>
      </c>
      <c r="AF32" s="66">
        <f>'amount-analyzed sorted'!AD32*0.001/'amount-analyzed sorted'!AD$2*1.5/'amount-analyzed sorted'!AD$3</f>
        <v>0.00674807197943445</v>
      </c>
      <c r="AG32" s="66">
        <f>'amount-analyzed sorted'!AE32*0.001/'amount-analyzed sorted'!AE$2*1.5/'amount-analyzed sorted'!AE$3</f>
        <v>0.00638958413554101</v>
      </c>
      <c r="AH32" s="66">
        <f>'amount-analyzed sorted'!AF32*0.001/'amount-analyzed sorted'!AF$2*1.5/'amount-analyzed sorted'!AF$3</f>
        <v>0.0156678082191781</v>
      </c>
      <c r="AI32" s="66">
        <f>'amount-analyzed sorted'!AG32*0.001/'amount-analyzed sorted'!AG$2*1.5/'amount-analyzed sorted'!AG$3</f>
        <v>0</v>
      </c>
      <c r="AJ32" s="66">
        <f>'amount-analyzed sorted'!AH32*0.001/'amount-analyzed sorted'!AH$2*1.5/'amount-analyzed sorted'!AH$3</f>
        <v>0.016938025210084</v>
      </c>
      <c r="AK32" s="66">
        <f>'amount-analyzed sorted'!AI32*0.001/'amount-analyzed sorted'!AI$2*1.5/'amount-analyzed sorted'!AI$3</f>
        <v>0.0123434168443497</v>
      </c>
      <c r="AL32" s="66">
        <f>'amount-analyzed sorted'!AJ32*0.001/'amount-analyzed sorted'!AJ$2*1.5/'amount-analyzed sorted'!AJ$3</f>
        <v>0.0077468487394958</v>
      </c>
      <c r="AM32" s="66">
        <f>'amount-analyzed sorted'!AK32*0.001/'amount-analyzed sorted'!AK$2*1.5/'amount-analyzed sorted'!AK$3</f>
        <v>0.0215425531914894</v>
      </c>
      <c r="AN32" s="66">
        <f>'amount-analyzed sorted'!AL32*0.001/'amount-analyzed sorted'!AL$2*1.5/'amount-analyzed sorted'!AL$3</f>
        <v>0.0015607424071991</v>
      </c>
      <c r="AO32" s="66">
        <f>'amount-analyzed sorted'!AM32*0.001/'amount-analyzed sorted'!AM$2*1.5/'amount-analyzed sorted'!AM$3</f>
        <v>0.00654761904761905</v>
      </c>
      <c r="AP32" s="66">
        <f>'amount-analyzed sorted'!AN32*0.001/'amount-analyzed sorted'!AN$2*1.5/'amount-analyzed sorted'!AN$3</f>
        <v>0.0118980512159768</v>
      </c>
      <c r="AQ32" s="66">
        <f>'amount-analyzed sorted'!AO32*0.001/'amount-analyzed sorted'!AO$2*1.5/'amount-analyzed sorted'!AO$3</f>
        <v>0.00800180831826402</v>
      </c>
      <c r="AR32" s="66">
        <f>'amount-analyzed sorted'!AP32*0.001/'amount-analyzed sorted'!AP$2*1.5/'amount-analyzed sorted'!AP$3</f>
        <v>0.00829583802024747</v>
      </c>
      <c r="AS32" s="66">
        <f>'amount-analyzed sorted'!AQ32*0.001/'amount-analyzed sorted'!AQ$2*1.5/'amount-analyzed sorted'!AQ$3</f>
        <v>0.00608564321250889</v>
      </c>
      <c r="AT32" s="66">
        <f>'amount-analyzed sorted'!AR32*0.001/'amount-analyzed sorted'!AR$2*1.5/'amount-analyzed sorted'!AR$3</f>
        <v>0.00405206286836935</v>
      </c>
      <c r="AU32" s="66">
        <f>'amount-analyzed sorted'!AS32*0.001/'amount-analyzed sorted'!AS$2*1.5/'amount-analyzed sorted'!AS$3</f>
        <v>0.0227854023705552</v>
      </c>
      <c r="AV32" s="66">
        <f>'amount-analyzed sorted'!AT32*0.001/'amount-analyzed sorted'!AT$2*1.5/'amount-analyzed sorted'!AT$3</f>
        <v>0.0165195942190106</v>
      </c>
      <c r="AW32" s="66">
        <f>'amount-analyzed sorted'!AU32*0.001/'amount-analyzed sorted'!AU$2*1.5/'amount-analyzed sorted'!AU$3</f>
        <v>0.00629544482463644</v>
      </c>
      <c r="AX32" s="66">
        <f>'amount-analyzed sorted'!AV32*0.001/'amount-analyzed sorted'!AV$2*1.5/'amount-analyzed sorted'!AV$3</f>
        <v>0.0205484693877551</v>
      </c>
      <c r="AY32" s="66">
        <f>'amount-analyzed sorted'!AW32*0.001/'amount-analyzed sorted'!AW$2*1.5/'amount-analyzed sorted'!AW$3</f>
        <v>0.0204281974569933</v>
      </c>
      <c r="AZ32" s="66">
        <f>'amount-analyzed sorted'!AX32*0.001/'amount-analyzed sorted'!AX$2*1.5/'amount-analyzed sorted'!AX$3</f>
        <v>0.0118736673773987</v>
      </c>
      <c r="BA32" s="66">
        <f>'amount-analyzed sorted'!AY32*0.001/'amount-analyzed sorted'!AY$2*1.5/'amount-analyzed sorted'!AY$3</f>
        <v>0.00927579365079365</v>
      </c>
      <c r="BB32" s="66">
        <f>'amount-analyzed sorted'!AZ32*0.001/'amount-analyzed sorted'!AZ$2*1.5/'amount-analyzed sorted'!AZ$3</f>
        <v>0.0170665922619048</v>
      </c>
      <c r="BC32" s="66">
        <f>'amount-analyzed sorted'!BA32*0.001/'amount-analyzed sorted'!BA$2*1.5/'amount-analyzed sorted'!BA$3</f>
        <v>0.0342118818681319</v>
      </c>
      <c r="BD32" s="66">
        <f>'amount-analyzed sorted'!BB32*0.001/'amount-analyzed sorted'!BB$2*1.5/'amount-analyzed sorted'!BB$3</f>
        <v>0.0389073849878935</v>
      </c>
      <c r="BE32" s="66">
        <f>'amount-analyzed sorted'!BC32*0.001/'amount-analyzed sorted'!BC$2*1.5/'amount-analyzed sorted'!BC$3</f>
        <v>0.0631200396825397</v>
      </c>
      <c r="BF32" s="66">
        <f>'amount-analyzed sorted'!BD32*0.001/'amount-analyzed sorted'!BD$2*1.5/'amount-analyzed sorted'!BD$3</f>
        <v>0.00290075707702436</v>
      </c>
      <c r="BG32" s="66">
        <f>'amount-analyzed sorted'!BE32*0.001/'amount-analyzed sorted'!BE$2*1.5/'amount-analyzed sorted'!BE$3</f>
        <v>0.018930026185627</v>
      </c>
      <c r="BH32" s="66">
        <f>'amount-analyzed sorted'!BF32*0.001/'amount-analyzed sorted'!BF$2*1.5/'amount-analyzed sorted'!BF$3</f>
        <v>0</v>
      </c>
      <c r="BI32" s="66">
        <f>'amount-analyzed sorted'!BG32*0.001/'amount-analyzed sorted'!BG$2*1.5/'amount-analyzed sorted'!BG$3</f>
        <v>0.00695228684359119</v>
      </c>
      <c r="BJ32" s="66">
        <f>'amount-analyzed sorted'!BH32*0.001/'amount-analyzed sorted'!BH$2*1.5/'amount-analyzed sorted'!BH$3</f>
        <v>0</v>
      </c>
      <c r="BK32" s="66">
        <f>'amount-analyzed sorted'!BI32*0.001/'amount-analyzed sorted'!BI$2*1.5/'amount-analyzed sorted'!BI$3</f>
        <v>0.00219993657840495</v>
      </c>
      <c r="BL32" s="66">
        <f>'amount-analyzed sorted'!BJ32*0.001/'amount-analyzed sorted'!BJ$2*1.5/'amount-analyzed sorted'!BJ$3</f>
        <v>0.0155987394957983</v>
      </c>
      <c r="BM32" s="66">
        <f>'amount-analyzed sorted'!BK32*0.001/'amount-analyzed sorted'!BK$2*1.5/'amount-analyzed sorted'!BK$3</f>
        <v>0.0129509120721459</v>
      </c>
      <c r="BN32" s="66">
        <f>'amount-analyzed sorted'!BL32*0.001/'amount-analyzed sorted'!BL$2*1.5/'amount-analyzed sorted'!BL$3</f>
        <v>0.00718250579480298</v>
      </c>
      <c r="BO32" s="66">
        <f>'amount-analyzed sorted'!BM32*0.001/'amount-analyzed sorted'!BM$2*1.5/'amount-analyzed sorted'!BM$3</f>
        <v>0.0167883861774136</v>
      </c>
      <c r="BP32" s="66">
        <f>'amount-analyzed sorted'!BN32*0.001/'amount-analyzed sorted'!BN$2*1.5/'amount-analyzed sorted'!BN$3</f>
        <v>0.0270171243443382</v>
      </c>
      <c r="BQ32" s="66">
        <f>'amount-analyzed sorted'!BO32*0.001/'amount-analyzed sorted'!BO$2*1.5/'amount-analyzed sorted'!BO$3</f>
        <v>0.0500612039170507</v>
      </c>
      <c r="BR32" s="66">
        <f>'amount-analyzed sorted'!BP32*0.001/'amount-analyzed sorted'!BP$2*1.5/'amount-analyzed sorted'!BP$3</f>
        <v>0.0252070393374741</v>
      </c>
      <c r="BS32" s="66">
        <f>'amount-analyzed sorted'!BQ32*0.001/'amount-analyzed sorted'!BQ$2*1.5/'amount-analyzed sorted'!BQ$3</f>
        <v>0.0415223363592929</v>
      </c>
      <c r="BT32" s="66">
        <f>'amount-analyzed sorted'!BR32*0.001/'amount-analyzed sorted'!BR$2*1.5/'amount-analyzed sorted'!BR$3</f>
        <v>0.015660151856018</v>
      </c>
      <c r="BU32" s="66">
        <f>'amount-analyzed sorted'!BS32*0.001/'amount-analyzed sorted'!BS$2*1.5/'amount-analyzed sorted'!BS$3</f>
        <v>0.0157535527299925</v>
      </c>
      <c r="BV32" s="66">
        <f>'amount-analyzed sorted'!BT32*0.001/'amount-analyzed sorted'!BT$2*1.5/'amount-analyzed sorted'!BT$3</f>
        <v>0.00591865641440712</v>
      </c>
      <c r="BW32" s="66">
        <f>'amount-analyzed sorted'!BU32*0.001/'amount-analyzed sorted'!BU$2*1.5/'amount-analyzed sorted'!BU$3</f>
        <v>0.00638381888381888</v>
      </c>
      <c r="BX32" s="66">
        <f>'amount-analyzed sorted'!BV32*0.001/'amount-analyzed sorted'!BV$2*1.5/'amount-analyzed sorted'!BV$3</f>
        <v>0.0213707010582011</v>
      </c>
      <c r="BY32" s="66">
        <f>'amount-analyzed sorted'!BW32*0.001/'amount-analyzed sorted'!BW$2*1.5/'amount-analyzed sorted'!BW$3</f>
        <v>0</v>
      </c>
      <c r="BZ32" s="66">
        <f>'amount-analyzed sorted'!BX32*0.001/'amount-analyzed sorted'!BX$2*1.5/'amount-analyzed sorted'!BX$3</f>
        <v>0.0416595123626374</v>
      </c>
      <c r="CA32" s="66">
        <f>'amount-analyzed sorted'!BY32*0.001/'amount-analyzed sorted'!BY$2*1.5/'amount-analyzed sorted'!BY$3</f>
        <v>0</v>
      </c>
      <c r="CB32" s="66">
        <f>'amount-analyzed sorted'!BZ32*0.001/'amount-analyzed sorted'!BZ$2*1.5/'amount-analyzed sorted'!BZ$3</f>
        <v>0.00908327439886846</v>
      </c>
      <c r="CC32" s="66">
        <f>'amount-analyzed sorted'!CA32*0.001/'amount-analyzed sorted'!CA$2*1.5/'amount-analyzed sorted'!CA$3</f>
        <v>0.00196554031448645</v>
      </c>
      <c r="CD32" s="66">
        <f>'amount-analyzed sorted'!CB32*0.001/'amount-analyzed sorted'!CB$2*1.5/'amount-analyzed sorted'!CB$3</f>
        <v>0.0200892857142857</v>
      </c>
      <c r="CE32" s="66">
        <f>'amount-analyzed sorted'!CC32*0.001/'amount-analyzed sorted'!CC$2*1.5/'amount-analyzed sorted'!CC$3</f>
        <v>0</v>
      </c>
      <c r="CF32" s="66">
        <f>'amount-analyzed sorted'!CD32*0.001/'amount-analyzed sorted'!CD$2*1.5/'amount-analyzed sorted'!CD$3</f>
        <v>0.0101008724100327</v>
      </c>
      <c r="CG32" s="66">
        <f>'amount-analyzed sorted'!CE32*0.001/'amount-analyzed sorted'!CE$2*1.5/'amount-analyzed sorted'!CE$3</f>
        <v>0</v>
      </c>
      <c r="CH32" s="66">
        <f>'amount-analyzed sorted'!CF32*0.001/'amount-analyzed sorted'!CF$2*1.5/'amount-analyzed sorted'!CF$3</f>
        <v>0</v>
      </c>
      <c r="CI32" s="66">
        <f>'amount-analyzed sorted'!CG32*0.001/'amount-analyzed sorted'!CG$2*1.5/'amount-analyzed sorted'!CG$3</f>
        <v>0.0124789915966387</v>
      </c>
      <c r="CJ32" s="66">
        <f>'amount-analyzed sorted'!CH32*0.001/'amount-analyzed sorted'!CH$2*1.5/'amount-analyzed sorted'!CH$3</f>
        <v>0.00821289605336298</v>
      </c>
      <c r="CK32" s="66">
        <f>'amount-analyzed sorted'!CI32*0.001/'amount-analyzed sorted'!CI$2*1.5/'amount-analyzed sorted'!CI$3</f>
        <v>0.00120535714285714</v>
      </c>
      <c r="CL32" s="66">
        <f>'amount-analyzed sorted'!CJ32*0.001/'amount-analyzed sorted'!CJ$2*1.5/'amount-analyzed sorted'!CJ$3</f>
        <v>0.0359682420872541</v>
      </c>
      <c r="CM32" s="66">
        <f>'amount-analyzed sorted'!CK32*0.001/'amount-analyzed sorted'!CK$2*1.5/'amount-analyzed sorted'!CK$3</f>
        <v>0.0120511319281811</v>
      </c>
      <c r="CN32" s="66">
        <f>'amount-analyzed sorted'!CL32*0.001/'amount-analyzed sorted'!CL$2*1.5/'amount-analyzed sorted'!CL$3</f>
        <v>0.0331574675324675</v>
      </c>
      <c r="CO32" s="66">
        <f>'amount-analyzed sorted'!CM32*0.001/'amount-analyzed sorted'!CM$2*1.5/'amount-analyzed sorted'!CM$3</f>
        <v>0.00888941102756892</v>
      </c>
      <c r="CP32" s="66">
        <f>'amount-analyzed sorted'!CN32*0.001/'amount-analyzed sorted'!CN$2*1.5/'amount-analyzed sorted'!CN$3</f>
        <v>0.0203696013289037</v>
      </c>
      <c r="CQ32" s="66">
        <f>'amount-analyzed sorted'!CO32*0.001/'amount-analyzed sorted'!CO$2*1.5/'amount-analyzed sorted'!CO$3</f>
        <v>0.0214788732394366</v>
      </c>
      <c r="CR32" s="66">
        <f>'amount-analyzed sorted'!CP32*0.001/'amount-analyzed sorted'!CP$2*1.5/'amount-analyzed sorted'!CP$3</f>
        <v>0.00500262605042017</v>
      </c>
      <c r="CS32" s="66">
        <f>'amount-analyzed sorted'!CQ32*0.001/'amount-analyzed sorted'!CQ$2*1.5/'amount-analyzed sorted'!CQ$3</f>
        <v>0.00178893759669933</v>
      </c>
      <c r="CT32" s="66">
        <f>'amount-analyzed sorted'!CR32*0.001/'amount-analyzed sorted'!CR$2*1.5/'amount-analyzed sorted'!CR$3</f>
        <v>0.0150669642857143</v>
      </c>
      <c r="CU32" s="66">
        <f>'amount-analyzed sorted'!CS32*0.001/'amount-analyzed sorted'!CS$2*1.5/'amount-analyzed sorted'!CS$3</f>
        <v>0</v>
      </c>
      <c r="CV32" s="66">
        <f>'amount-analyzed sorted'!CT32*0.001/'amount-analyzed sorted'!CT$2*1.5/'amount-analyzed sorted'!CT$3</f>
        <v>0.0259934909215485</v>
      </c>
      <c r="CW32" s="66">
        <f>'amount-analyzed sorted'!CU32*0.001/'amount-analyzed sorted'!CU$2*1.5/'amount-analyzed sorted'!CU$3</f>
        <v>0.0232224770642202</v>
      </c>
      <c r="CX32" s="66">
        <f>'amount-analyzed sorted'!CV32*0.001/'amount-analyzed sorted'!CV$2*1.5/'amount-analyzed sorted'!CV$3</f>
        <v>0.0139395043731778</v>
      </c>
      <c r="CY32" s="66">
        <f>'amount-analyzed sorted'!CW32*0.001/'amount-analyzed sorted'!CW$2*1.5/'amount-analyzed sorted'!CW$3</f>
        <v>0</v>
      </c>
      <c r="CZ32" s="66">
        <f>'amount-analyzed sorted'!CX32*0.001/'amount-analyzed sorted'!CX$2*1.5/'amount-analyzed sorted'!CX$3</f>
        <v>0.0387916758666372</v>
      </c>
    </row>
    <row r="33" spans="1:104">
      <c r="A33">
        <f>'imported data from Web Calc'!A33</f>
        <v>802.6</v>
      </c>
      <c r="B33" t="str">
        <f>'imported data from Web Calc'!B33</f>
        <v>C45H84O10</v>
      </c>
      <c r="C33" s="61" t="str">
        <f>'imported data from Web Calc'!C33</f>
        <v>MGDG(36:1)</v>
      </c>
      <c r="D33" s="96"/>
      <c r="E33" s="96"/>
      <c r="F33" s="96"/>
      <c r="G33" s="66">
        <f>'amount-analyzed sorted'!G33*0.001/'amount-analyzed sorted'!G$2*1.5/'amount-analyzed sorted'!G$3</f>
        <v>0.00690116307601708</v>
      </c>
      <c r="H33" s="66">
        <f>'amount-analyzed sorted'!H33*0.001/'amount-analyzed sorted'!H$2*1.5/'amount-analyzed sorted'!H$3</f>
        <v>0.00138023261520342</v>
      </c>
      <c r="I33" s="66">
        <f>'amount-analyzed sorted'!I33*0.001/'amount-analyzed sorted'!I$2*1.5/'amount-analyzed sorted'!I$3</f>
        <v>0.00276046523040683</v>
      </c>
      <c r="J33" s="66">
        <f>'amount-analyzed sorted'!J33*0.001/'amount-analyzed sorted'!J$2*1.5/'amount-analyzed sorted'!J$3</f>
        <v>0.00506085292241252</v>
      </c>
      <c r="K33" s="66">
        <f>'amount-analyzed sorted'!K33*0.001/'amount-analyzed sorted'!K$2*1.5/'amount-analyzed sorted'!K$3</f>
        <v>0.00230038769200569</v>
      </c>
      <c r="L33" s="66">
        <f>'amount-analyzed sorted'!L33*0.001/'amount-analyzed sorted'!L$2*1.5/'amount-analyzed sorted'!L$3</f>
        <v>0.00276046523040683</v>
      </c>
      <c r="M33" s="66">
        <f>'amount-analyzed sorted'!M33*0.001/'amount-analyzed sorted'!M$2*1.5/'amount-analyzed sorted'!M$3</f>
        <v>0.00138023261520342</v>
      </c>
      <c r="N33" s="66">
        <f>'amount-analyzed sorted'!N33*0.001/'amount-analyzed sorted'!N$2*1.5/'amount-analyzed sorted'!N$3</f>
        <v>0.00368062030720911</v>
      </c>
      <c r="O33" s="66">
        <f>'amount-analyzed sorted'!O33*0.001/'amount-analyzed sorted'!O$2*1.5/'amount-analyzed sorted'!O$3</f>
        <v>0</v>
      </c>
      <c r="P33" s="66">
        <f>'amount-analyzed sorted'!P33*0.001/'amount-analyzed sorted'!P$2*1.5/'amount-analyzed sorted'!P$3</f>
        <v>0.000920155076802277</v>
      </c>
      <c r="Q33" s="66">
        <f t="shared" si="0"/>
        <v>0.00271445747656672</v>
      </c>
      <c r="R33" s="115">
        <f t="shared" si="1"/>
        <v>0.00206266671107068</v>
      </c>
      <c r="S33" s="66">
        <f t="shared" si="2"/>
        <v>0.759881754964742</v>
      </c>
      <c r="T33" s="66">
        <f>'amount-analyzed sorted'!R33*0.001/'amount-analyzed sorted'!R$2*1.5/'amount-analyzed sorted'!R$3</f>
        <v>0.0155621227364185</v>
      </c>
      <c r="U33" s="66">
        <f>'amount-analyzed sorted'!S33*0.001/'amount-analyzed sorted'!S$2*1.5/'amount-analyzed sorted'!S$3</f>
        <v>0.000552282768777614</v>
      </c>
      <c r="V33" s="66">
        <f>'amount-analyzed sorted'!T33*0.001/'amount-analyzed sorted'!T$2*1.5/'amount-analyzed sorted'!T$3</f>
        <v>0</v>
      </c>
      <c r="W33" s="66">
        <f>'amount-analyzed sorted'!U33*0.001/'amount-analyzed sorted'!U$2*1.5/'amount-analyzed sorted'!U$3</f>
        <v>0.00510204081632653</v>
      </c>
      <c r="X33" s="66">
        <f>'amount-analyzed sorted'!V33*0.001/'amount-analyzed sorted'!V$2*1.5/'amount-analyzed sorted'!V$3</f>
        <v>0.00144009216589862</v>
      </c>
      <c r="Y33" s="66">
        <f>'amount-analyzed sorted'!W33*0.001/'amount-analyzed sorted'!W$2*1.5/'amount-analyzed sorted'!W$3</f>
        <v>0.0079957356076759</v>
      </c>
      <c r="Z33" s="66">
        <f>'amount-analyzed sorted'!X33*0.001/'amount-analyzed sorted'!X$2*1.5/'amount-analyzed sorted'!X$3</f>
        <v>0</v>
      </c>
      <c r="AA33" s="66">
        <f>'amount-analyzed sorted'!Y33*0.001/'amount-analyzed sorted'!Y$2*1.5/'amount-analyzed sorted'!Y$3</f>
        <v>0</v>
      </c>
      <c r="AB33" s="66">
        <f>'amount-analyzed sorted'!Z33*0.001/'amount-analyzed sorted'!Z$2*1.5/'amount-analyzed sorted'!Z$3</f>
        <v>0.00213007668276058</v>
      </c>
      <c r="AC33" s="66">
        <f>'amount-analyzed sorted'!AA33*0.001/'amount-analyzed sorted'!AA$2*1.5/'amount-analyzed sorted'!AA$3</f>
        <v>0.00265424088710629</v>
      </c>
      <c r="AD33" s="66">
        <f>'amount-analyzed sorted'!AB33*0.001/'amount-analyzed sorted'!AB$2*1.5/'amount-analyzed sorted'!AB$3</f>
        <v>0</v>
      </c>
      <c r="AE33" s="66">
        <f>'amount-analyzed sorted'!AC33*0.001/'amount-analyzed sorted'!AC$2*1.5/'amount-analyzed sorted'!AC$3</f>
        <v>0</v>
      </c>
      <c r="AF33" s="66">
        <f>'amount-analyzed sorted'!AD33*0.001/'amount-analyzed sorted'!AD$2*1.5/'amount-analyzed sorted'!AD$3</f>
        <v>0</v>
      </c>
      <c r="AG33" s="66">
        <f>'amount-analyzed sorted'!AE33*0.001/'amount-analyzed sorted'!AE$2*1.5/'amount-analyzed sorted'!AE$3</f>
        <v>0.00144397381594147</v>
      </c>
      <c r="AH33" s="66">
        <f>'amount-analyzed sorted'!AF33*0.001/'amount-analyzed sorted'!AF$2*1.5/'amount-analyzed sorted'!AF$3</f>
        <v>0.00477005870841487</v>
      </c>
      <c r="AI33" s="66">
        <f>'amount-analyzed sorted'!AG33*0.001/'amount-analyzed sorted'!AG$2*1.5/'amount-analyzed sorted'!AG$3</f>
        <v>0.00127046866177301</v>
      </c>
      <c r="AJ33" s="66">
        <f>'amount-analyzed sorted'!AH33*0.001/'amount-analyzed sorted'!AH$2*1.5/'amount-analyzed sorted'!AH$3</f>
        <v>0</v>
      </c>
      <c r="AK33" s="66">
        <f>'amount-analyzed sorted'!AI33*0.001/'amount-analyzed sorted'!AI$2*1.5/'amount-analyzed sorted'!AI$3</f>
        <v>0</v>
      </c>
      <c r="AL33" s="66">
        <f>'amount-analyzed sorted'!AJ33*0.001/'amount-analyzed sorted'!AJ$2*1.5/'amount-analyzed sorted'!AJ$3</f>
        <v>0.00262605042016807</v>
      </c>
      <c r="AM33" s="66">
        <f>'amount-analyzed sorted'!AK33*0.001/'amount-analyzed sorted'!AK$2*1.5/'amount-analyzed sorted'!AK$3</f>
        <v>0</v>
      </c>
      <c r="AN33" s="66">
        <f>'amount-analyzed sorted'!AL33*0.001/'amount-analyzed sorted'!AL$2*1.5/'amount-analyzed sorted'!AL$3</f>
        <v>0.00674915635545557</v>
      </c>
      <c r="AO33" s="66">
        <f>'amount-analyzed sorted'!AM33*0.001/'amount-analyzed sorted'!AM$2*1.5/'amount-analyzed sorted'!AM$3</f>
        <v>0</v>
      </c>
      <c r="AP33" s="66">
        <f>'amount-analyzed sorted'!AN33*0.001/'amount-analyzed sorted'!AN$2*1.5/'amount-analyzed sorted'!AN$3</f>
        <v>0.00362377194395233</v>
      </c>
      <c r="AQ33" s="66">
        <f>'amount-analyzed sorted'!AO33*0.001/'amount-analyzed sorted'!AO$2*1.5/'amount-analyzed sorted'!AO$3</f>
        <v>0</v>
      </c>
      <c r="AR33" s="66">
        <f>'amount-analyzed sorted'!AP33*0.001/'amount-analyzed sorted'!AP$2*1.5/'amount-analyzed sorted'!AP$3</f>
        <v>0.00234345706786652</v>
      </c>
      <c r="AS33" s="66">
        <f>'amount-analyzed sorted'!AQ33*0.001/'amount-analyzed sorted'!AQ$2*1.5/'amount-analyzed sorted'!AQ$3</f>
        <v>0.000888415067519545</v>
      </c>
      <c r="AT33" s="66">
        <f>'amount-analyzed sorted'!AR33*0.001/'amount-analyzed sorted'!AR$2*1.5/'amount-analyzed sorted'!AR$3</f>
        <v>0.00578866124052765</v>
      </c>
      <c r="AU33" s="66">
        <f>'amount-analyzed sorted'!AS33*0.001/'amount-analyzed sorted'!AS$2*1.5/'amount-analyzed sorted'!AS$3</f>
        <v>0.00842170929507174</v>
      </c>
      <c r="AV33" s="66">
        <f>'amount-analyzed sorted'!AT33*0.001/'amount-analyzed sorted'!AT$2*1.5/'amount-analyzed sorted'!AT$3</f>
        <v>0</v>
      </c>
      <c r="AW33" s="66">
        <f>'amount-analyzed sorted'!AU33*0.001/'amount-analyzed sorted'!AU$2*1.5/'amount-analyzed sorted'!AU$3</f>
        <v>0</v>
      </c>
      <c r="AX33" s="66">
        <f>'amount-analyzed sorted'!AV33*0.001/'amount-analyzed sorted'!AV$2*1.5/'amount-analyzed sorted'!AV$3</f>
        <v>0.00114795918367347</v>
      </c>
      <c r="AY33" s="66">
        <f>'amount-analyzed sorted'!AW33*0.001/'amount-analyzed sorted'!AW$2*1.5/'amount-analyzed sorted'!AW$3</f>
        <v>0.00654450261780105</v>
      </c>
      <c r="AZ33" s="66">
        <f>'amount-analyzed sorted'!AX33*0.001/'amount-analyzed sorted'!AX$2*1.5/'amount-analyzed sorted'!AX$3</f>
        <v>0</v>
      </c>
      <c r="BA33" s="66">
        <f>'amount-analyzed sorted'!AY33*0.001/'amount-analyzed sorted'!AY$2*1.5/'amount-analyzed sorted'!AY$3</f>
        <v>0.00297619047619048</v>
      </c>
      <c r="BB33" s="66">
        <f>'amount-analyzed sorted'!AZ33*0.001/'amount-analyzed sorted'!AZ$2*1.5/'amount-analyzed sorted'!AZ$3</f>
        <v>0</v>
      </c>
      <c r="BC33" s="66">
        <f>'amount-analyzed sorted'!BA33*0.001/'amount-analyzed sorted'!BA$2*1.5/'amount-analyzed sorted'!BA$3</f>
        <v>0.00901442307692308</v>
      </c>
      <c r="BD33" s="66">
        <f>'amount-analyzed sorted'!BB33*0.001/'amount-analyzed sorted'!BB$2*1.5/'amount-analyzed sorted'!BB$3</f>
        <v>0.0131658595641647</v>
      </c>
      <c r="BE33" s="66">
        <f>'amount-analyzed sorted'!BC33*0.001/'amount-analyzed sorted'!BC$2*1.5/'amount-analyzed sorted'!BC$3</f>
        <v>0.0144675925925926</v>
      </c>
      <c r="BF33" s="66">
        <f>'amount-analyzed sorted'!BD33*0.001/'amount-analyzed sorted'!BD$2*1.5/'amount-analyzed sorted'!BD$3</f>
        <v>0.00432027649769585</v>
      </c>
      <c r="BG33" s="66">
        <f>'amount-analyzed sorted'!BE33*0.001/'amount-analyzed sorted'!BE$2*1.5/'amount-analyzed sorted'!BE$3</f>
        <v>0.0136383473959849</v>
      </c>
      <c r="BH33" s="66">
        <f>'amount-analyzed sorted'!BF33*0.001/'amount-analyzed sorted'!BF$2*1.5/'amount-analyzed sorted'!BF$3</f>
        <v>0.00265205091937765</v>
      </c>
      <c r="BI33" s="66">
        <f>'amount-analyzed sorted'!BG33*0.001/'amount-analyzed sorted'!BG$2*1.5/'amount-analyzed sorted'!BG$3</f>
        <v>0.010940146809712</v>
      </c>
      <c r="BJ33" s="66">
        <f>'amount-analyzed sorted'!BH33*0.001/'amount-analyzed sorted'!BH$2*1.5/'amount-analyzed sorted'!BH$3</f>
        <v>0.000505390835579515</v>
      </c>
      <c r="BK33" s="66">
        <f>'amount-analyzed sorted'!BI33*0.001/'amount-analyzed sorted'!BI$2*1.5/'amount-analyzed sorted'!BI$3</f>
        <v>0.000594577453622959</v>
      </c>
      <c r="BL33" s="66">
        <f>'amount-analyzed sorted'!BJ33*0.001/'amount-analyzed sorted'!BJ$2*1.5/'amount-analyzed sorted'!BJ$3</f>
        <v>0.00420168067226891</v>
      </c>
      <c r="BM33" s="66">
        <f>'amount-analyzed sorted'!BK33*0.001/'amount-analyzed sorted'!BK$2*1.5/'amount-analyzed sorted'!BK$3</f>
        <v>0</v>
      </c>
      <c r="BN33" s="66">
        <f>'amount-analyzed sorted'!BL33*0.001/'amount-analyzed sorted'!BL$2*1.5/'amount-analyzed sorted'!BL$3</f>
        <v>0</v>
      </c>
      <c r="BO33" s="66">
        <f>'amount-analyzed sorted'!BM33*0.001/'amount-analyzed sorted'!BM$2*1.5/'amount-analyzed sorted'!BM$3</f>
        <v>0.00311720698254364</v>
      </c>
      <c r="BP33" s="66">
        <f>'amount-analyzed sorted'!BN33*0.001/'amount-analyzed sorted'!BN$2*1.5/'amount-analyzed sorted'!BN$3</f>
        <v>0</v>
      </c>
      <c r="BQ33" s="66">
        <f>'amount-analyzed sorted'!BO33*0.001/'amount-analyzed sorted'!BO$2*1.5/'amount-analyzed sorted'!BO$3</f>
        <v>0.00540034562211982</v>
      </c>
      <c r="BR33" s="66">
        <f>'amount-analyzed sorted'!BP33*0.001/'amount-analyzed sorted'!BP$2*1.5/'amount-analyzed sorted'!BP$3</f>
        <v>0.0041407867494824</v>
      </c>
      <c r="BS33" s="66">
        <f>'amount-analyzed sorted'!BQ33*0.001/'amount-analyzed sorted'!BQ$2*1.5/'amount-analyzed sorted'!BQ$3</f>
        <v>0.00627090301003344</v>
      </c>
      <c r="BT33" s="66">
        <f>'amount-analyzed sorted'!BR33*0.001/'amount-analyzed sorted'!BR$2*1.5/'amount-analyzed sorted'!BR$3</f>
        <v>0.00421822272215973</v>
      </c>
      <c r="BU33" s="66">
        <f>'amount-analyzed sorted'!BS33*0.001/'amount-analyzed sorted'!BS$2*1.5/'amount-analyzed sorted'!BS$3</f>
        <v>0</v>
      </c>
      <c r="BV33" s="66">
        <f>'amount-analyzed sorted'!BT33*0.001/'amount-analyzed sorted'!BT$2*1.5/'amount-analyzed sorted'!BT$3</f>
        <v>0.00455281262646702</v>
      </c>
      <c r="BW33" s="66">
        <f>'amount-analyzed sorted'!BU33*0.001/'amount-analyzed sorted'!BU$2*1.5/'amount-analyzed sorted'!BU$3</f>
        <v>0.00394875394875395</v>
      </c>
      <c r="BX33" s="66">
        <f>'amount-analyzed sorted'!BV33*0.001/'amount-analyzed sorted'!BV$2*1.5/'amount-analyzed sorted'!BV$3</f>
        <v>0.00496031746031746</v>
      </c>
      <c r="BY33" s="66">
        <f>'amount-analyzed sorted'!BW33*0.001/'amount-analyzed sorted'!BW$2*1.5/'amount-analyzed sorted'!BW$3</f>
        <v>0.00165855816010615</v>
      </c>
      <c r="BZ33" s="66">
        <f>'amount-analyzed sorted'!BX33*0.001/'amount-analyzed sorted'!BX$2*1.5/'amount-analyzed sorted'!BX$3</f>
        <v>0</v>
      </c>
      <c r="CA33" s="66">
        <f>'amount-analyzed sorted'!BY33*0.001/'amount-analyzed sorted'!BY$2*1.5/'amount-analyzed sorted'!BY$3</f>
        <v>0.00817104725588996</v>
      </c>
      <c r="CB33" s="66">
        <f>'amount-analyzed sorted'!BZ33*0.001/'amount-analyzed sorted'!BZ$2*1.5/'amount-analyzed sorted'!BZ$3</f>
        <v>0</v>
      </c>
      <c r="CC33" s="66">
        <f>'amount-analyzed sorted'!CA33*0.001/'amount-analyzed sorted'!CA$2*1.5/'amount-analyzed sorted'!CA$3</f>
        <v>0.000836400133824022</v>
      </c>
      <c r="CD33" s="66">
        <f>'amount-analyzed sorted'!CB33*0.001/'amount-analyzed sorted'!CB$2*1.5/'amount-analyzed sorted'!CB$3</f>
        <v>0.00118871513102282</v>
      </c>
      <c r="CE33" s="66">
        <f>'amount-analyzed sorted'!CC33*0.001/'amount-analyzed sorted'!CC$2*1.5/'amount-analyzed sorted'!CC$3</f>
        <v>0</v>
      </c>
      <c r="CF33" s="66">
        <f>'amount-analyzed sorted'!CD33*0.001/'amount-analyzed sorted'!CD$2*1.5/'amount-analyzed sorted'!CD$3</f>
        <v>0.00654307524536532</v>
      </c>
      <c r="CG33" s="66">
        <f>'amount-analyzed sorted'!CE33*0.001/'amount-analyzed sorted'!CE$2*1.5/'amount-analyzed sorted'!CE$3</f>
        <v>0.0138454984379438</v>
      </c>
      <c r="CH33" s="66">
        <f>'amount-analyzed sorted'!CF33*0.001/'amount-analyzed sorted'!CF$2*1.5/'amount-analyzed sorted'!CF$3</f>
        <v>0.0056390977443609</v>
      </c>
      <c r="CI33" s="66">
        <f>'amount-analyzed sorted'!CG33*0.001/'amount-analyzed sorted'!CG$2*1.5/'amount-analyzed sorted'!CG$3</f>
        <v>0.00294117647058824</v>
      </c>
      <c r="CJ33" s="66">
        <f>'amount-analyzed sorted'!CH33*0.001/'amount-analyzed sorted'!CH$2*1.5/'amount-analyzed sorted'!CH$3</f>
        <v>0.00416898276820456</v>
      </c>
      <c r="CK33" s="66">
        <f>'amount-analyzed sorted'!CI33*0.001/'amount-analyzed sorted'!CI$2*1.5/'amount-analyzed sorted'!CI$3</f>
        <v>0</v>
      </c>
      <c r="CL33" s="66">
        <f>'amount-analyzed sorted'!CJ33*0.001/'amount-analyzed sorted'!CJ$2*1.5/'amount-analyzed sorted'!CJ$3</f>
        <v>0.00441082121471343</v>
      </c>
      <c r="CM33" s="66">
        <f>'amount-analyzed sorted'!CK33*0.001/'amount-analyzed sorted'!CK$2*1.5/'amount-analyzed sorted'!CK$3</f>
        <v>0.00634270101483216</v>
      </c>
      <c r="CN33" s="66">
        <f>'amount-analyzed sorted'!CL33*0.001/'amount-analyzed sorted'!CL$2*1.5/'amount-analyzed sorted'!CL$3</f>
        <v>0.00608766233766234</v>
      </c>
      <c r="CO33" s="66">
        <f>'amount-analyzed sorted'!CM33*0.001/'amount-analyzed sorted'!CM$2*1.5/'amount-analyzed sorted'!CM$3</f>
        <v>0.000783208020050126</v>
      </c>
      <c r="CP33" s="66">
        <f>'amount-analyzed sorted'!CN33*0.001/'amount-analyzed sorted'!CN$2*1.5/'amount-analyzed sorted'!CN$3</f>
        <v>0</v>
      </c>
      <c r="CQ33" s="66">
        <f>'amount-analyzed sorted'!CO33*0.001/'amount-analyzed sorted'!CO$2*1.5/'amount-analyzed sorted'!CO$3</f>
        <v>0.00201207243460765</v>
      </c>
      <c r="CR33" s="66">
        <f>'amount-analyzed sorted'!CP33*0.001/'amount-analyzed sorted'!CP$2*1.5/'amount-analyzed sorted'!CP$3</f>
        <v>0.00275735294117647</v>
      </c>
      <c r="CS33" s="66">
        <f>'amount-analyzed sorted'!CQ33*0.001/'amount-analyzed sorted'!CQ$2*1.5/'amount-analyzed sorted'!CQ$3</f>
        <v>0.000483496647756576</v>
      </c>
      <c r="CT33" s="66">
        <f>'amount-analyzed sorted'!CR33*0.001/'amount-analyzed sorted'!CR$2*1.5/'amount-analyzed sorted'!CR$3</f>
        <v>0</v>
      </c>
      <c r="CU33" s="66">
        <f>'amount-analyzed sorted'!CS33*0.001/'amount-analyzed sorted'!CS$2*1.5/'amount-analyzed sorted'!CS$3</f>
        <v>0</v>
      </c>
      <c r="CV33" s="66">
        <f>'amount-analyzed sorted'!CT33*0.001/'amount-analyzed sorted'!CT$2*1.5/'amount-analyzed sorted'!CT$3</f>
        <v>0.00984926344638575</v>
      </c>
      <c r="CW33" s="66">
        <f>'amount-analyzed sorted'!CU33*0.001/'amount-analyzed sorted'!CU$2*1.5/'amount-analyzed sorted'!CU$3</f>
        <v>0.00737221494102228</v>
      </c>
      <c r="CX33" s="66">
        <f>'amount-analyzed sorted'!CV33*0.001/'amount-analyzed sorted'!CV$2*1.5/'amount-analyzed sorted'!CV$3</f>
        <v>0.00312369845897543</v>
      </c>
      <c r="CY33" s="66">
        <f>'amount-analyzed sorted'!CW33*0.001/'amount-analyzed sorted'!CW$2*1.5/'amount-analyzed sorted'!CW$3</f>
        <v>0.00173745173745174</v>
      </c>
      <c r="CZ33" s="66">
        <f>'amount-analyzed sorted'!CX33*0.001/'amount-analyzed sorted'!CX$2*1.5/'amount-analyzed sorted'!CX$3</f>
        <v>0.0107639655553102</v>
      </c>
    </row>
    <row r="34" spans="1:104">
      <c r="A34">
        <f>'imported data from Web Calc'!A34</f>
        <v>820.6</v>
      </c>
      <c r="B34" t="str">
        <f>'imported data from Web Calc'!B34</f>
        <v>C47H78O10</v>
      </c>
      <c r="C34" s="61" t="str">
        <f>'imported data from Web Calc'!C34</f>
        <v>MGDG(38:6)</v>
      </c>
      <c r="D34" s="96"/>
      <c r="E34" s="96"/>
      <c r="F34" s="96"/>
      <c r="G34" s="66">
        <f>'amount-analyzed sorted'!G34*0.001/'amount-analyzed sorted'!G$2*1.5/'amount-analyzed sorted'!G$3</f>
        <v>0.061834421161113</v>
      </c>
      <c r="H34" s="66">
        <f>'amount-analyzed sorted'!H34*0.001/'amount-analyzed sorted'!H$2*1.5/'amount-analyzed sorted'!H$3</f>
        <v>0.0553933356234971</v>
      </c>
      <c r="I34" s="66">
        <f>'amount-analyzed sorted'!I34*0.001/'amount-analyzed sorted'!I$2*1.5/'amount-analyzed sorted'!I$3</f>
        <v>0.0360700790106493</v>
      </c>
      <c r="J34" s="66">
        <f>'amount-analyzed sorted'!J34*0.001/'amount-analyzed sorted'!J$2*1.5/'amount-analyzed sorted'!J$3</f>
        <v>0.0627545762379153</v>
      </c>
      <c r="K34" s="66">
        <f>'amount-analyzed sorted'!K34*0.001/'amount-analyzed sorted'!K$2*1.5/'amount-analyzed sorted'!K$3</f>
        <v>0.0664351965451244</v>
      </c>
      <c r="L34" s="66">
        <f>'amount-analyzed sorted'!L34*0.001/'amount-analyzed sorted'!L$2*1.5/'amount-analyzed sorted'!L$3</f>
        <v>0.0530929479314914</v>
      </c>
      <c r="M34" s="66">
        <f>'amount-analyzed sorted'!M34*0.001/'amount-analyzed sorted'!M$2*1.5/'amount-analyzed sorted'!M$3</f>
        <v>0.0544731805466948</v>
      </c>
      <c r="N34" s="66">
        <f>'amount-analyzed sorted'!N34*0.001/'amount-analyzed sorted'!N$2*1.5/'amount-analyzed sorted'!N$3</f>
        <v>0.0622944986995141</v>
      </c>
      <c r="O34" s="66">
        <f>'amount-analyzed sorted'!O34*0.001/'amount-analyzed sorted'!O$2*1.5/'amount-analyzed sorted'!O$3</f>
        <v>0.0526328703930902</v>
      </c>
      <c r="P34" s="66">
        <f>'amount-analyzed sorted'!P34*0.001/'amount-analyzed sorted'!P$2*1.5/'amount-analyzed sorted'!P$3</f>
        <v>0.0544731805466948</v>
      </c>
      <c r="Q34" s="66">
        <f t="shared" si="0"/>
        <v>0.0559454286695784</v>
      </c>
      <c r="R34" s="115">
        <f t="shared" si="1"/>
        <v>0.00849947509532063</v>
      </c>
      <c r="S34" s="66">
        <f t="shared" si="2"/>
        <v>0.151924389488902</v>
      </c>
      <c r="T34" s="66">
        <f>'amount-analyzed sorted'!R34*0.001/'amount-analyzed sorted'!R$2*1.5/'amount-analyzed sorted'!R$3</f>
        <v>0.177502515090543</v>
      </c>
      <c r="U34" s="66">
        <f>'amount-analyzed sorted'!S34*0.001/'amount-analyzed sorted'!S$2*1.5/'amount-analyzed sorted'!S$3</f>
        <v>0.107916053019146</v>
      </c>
      <c r="V34" s="66">
        <f>'amount-analyzed sorted'!T34*0.001/'amount-analyzed sorted'!T$2*1.5/'amount-analyzed sorted'!T$3</f>
        <v>0.116305705955852</v>
      </c>
      <c r="W34" s="66">
        <f>'amount-analyzed sorted'!U34*0.001/'amount-analyzed sorted'!U$2*1.5/'amount-analyzed sorted'!U$3</f>
        <v>0.162159863945578</v>
      </c>
      <c r="X34" s="66">
        <f>'amount-analyzed sorted'!V34*0.001/'amount-analyzed sorted'!V$2*1.5/'amount-analyzed sorted'!V$3</f>
        <v>0.277169738863287</v>
      </c>
      <c r="Y34" s="66">
        <f>'amount-analyzed sorted'!W34*0.001/'amount-analyzed sorted'!W$2*1.5/'amount-analyzed sorted'!W$3</f>
        <v>0.0632551528073916</v>
      </c>
      <c r="Z34" s="66">
        <f>'amount-analyzed sorted'!X34*0.001/'amount-analyzed sorted'!X$2*1.5/'amount-analyzed sorted'!X$3</f>
        <v>0.0999240121580547</v>
      </c>
      <c r="AA34" s="66">
        <f>'amount-analyzed sorted'!Y34*0.001/'amount-analyzed sorted'!Y$2*1.5/'amount-analyzed sorted'!Y$3</f>
        <v>0.0406436011904762</v>
      </c>
      <c r="AB34" s="66">
        <f>'amount-analyzed sorted'!Z34*0.001/'amount-analyzed sorted'!Z$2*1.5/'amount-analyzed sorted'!Z$3</f>
        <v>0.0316316387389946</v>
      </c>
      <c r="AC34" s="66">
        <f>'amount-analyzed sorted'!AA34*0.001/'amount-analyzed sorted'!AA$2*1.5/'amount-analyzed sorted'!AA$3</f>
        <v>0.108558452282647</v>
      </c>
      <c r="AD34" s="66">
        <f>'amount-analyzed sorted'!AB34*0.001/'amount-analyzed sorted'!AB$2*1.5/'amount-analyzed sorted'!AB$3</f>
        <v>0.0569770794291481</v>
      </c>
      <c r="AE34" s="66">
        <f>'amount-analyzed sorted'!AC34*0.001/'amount-analyzed sorted'!AC$2*1.5/'amount-analyzed sorted'!AC$3</f>
        <v>0.0382889510077976</v>
      </c>
      <c r="AF34" s="66">
        <f>'amount-analyzed sorted'!AD34*0.001/'amount-analyzed sorted'!AD$2*1.5/'amount-analyzed sorted'!AD$3</f>
        <v>0.041039294895336</v>
      </c>
      <c r="AG34" s="66">
        <f>'amount-analyzed sorted'!AE34*0.001/'amount-analyzed sorted'!AE$2*1.5/'amount-analyzed sorted'!AE$3</f>
        <v>0.0355217558721602</v>
      </c>
      <c r="AH34" s="66">
        <f>'amount-analyzed sorted'!AF34*0.001/'amount-analyzed sorted'!AF$2*1.5/'amount-analyzed sorted'!AF$3</f>
        <v>0.0445450097847358</v>
      </c>
      <c r="AI34" s="66">
        <f>'amount-analyzed sorted'!AG34*0.001/'amount-analyzed sorted'!AG$2*1.5/'amount-analyzed sorted'!AG$3</f>
        <v>0.0196499153020892</v>
      </c>
      <c r="AJ34" s="66">
        <f>'amount-analyzed sorted'!AH34*0.001/'amount-analyzed sorted'!AH$2*1.5/'amount-analyzed sorted'!AH$3</f>
        <v>0.0557598039215686</v>
      </c>
      <c r="AK34" s="66">
        <f>'amount-analyzed sorted'!AI34*0.001/'amount-analyzed sorted'!AI$2*1.5/'amount-analyzed sorted'!AI$3</f>
        <v>0.0861540511727079</v>
      </c>
      <c r="AL34" s="66">
        <f>'amount-analyzed sorted'!AJ34*0.001/'amount-analyzed sorted'!AJ$2*1.5/'amount-analyzed sorted'!AJ$3</f>
        <v>0.0531337535014006</v>
      </c>
      <c r="AM34" s="66">
        <f>'amount-analyzed sorted'!AK34*0.001/'amount-analyzed sorted'!AK$2*1.5/'amount-analyzed sorted'!AK$3</f>
        <v>0.1540273556231</v>
      </c>
      <c r="AN34" s="66">
        <f>'amount-analyzed sorted'!AL34*0.001/'amount-analyzed sorted'!AL$2*1.5/'amount-analyzed sorted'!AL$3</f>
        <v>0.0659730033745782</v>
      </c>
      <c r="AO34" s="66">
        <f>'amount-analyzed sorted'!AM34*0.001/'amount-analyzed sorted'!AM$2*1.5/'amount-analyzed sorted'!AM$3</f>
        <v>0.0491596638655462</v>
      </c>
      <c r="AP34" s="66">
        <f>'amount-analyzed sorted'!AN34*0.001/'amount-analyzed sorted'!AN$2*1.5/'amount-analyzed sorted'!AN$3</f>
        <v>0.0884200354324368</v>
      </c>
      <c r="AQ34" s="66">
        <f>'amount-analyzed sorted'!AO34*0.001/'amount-analyzed sorted'!AO$2*1.5/'amount-analyzed sorted'!AO$3</f>
        <v>0.104159132007233</v>
      </c>
      <c r="AR34" s="66">
        <f>'amount-analyzed sorted'!AP34*0.001/'amount-analyzed sorted'!AP$2*1.5/'amount-analyzed sorted'!AP$3</f>
        <v>0.127671541057368</v>
      </c>
      <c r="AS34" s="66">
        <f>'amount-analyzed sorted'!AQ34*0.001/'amount-analyzed sorted'!AQ$2*1.5/'amount-analyzed sorted'!AQ$3</f>
        <v>0.100568585643213</v>
      </c>
      <c r="AT34" s="66">
        <f>'amount-analyzed sorted'!AR34*0.001/'amount-analyzed sorted'!AR$2*1.5/'amount-analyzed sorted'!AR$3</f>
        <v>0.0370474319393769</v>
      </c>
      <c r="AU34" s="66">
        <f>'amount-analyzed sorted'!AS34*0.001/'amount-analyzed sorted'!AS$2*1.5/'amount-analyzed sorted'!AS$3</f>
        <v>0.0984404242046163</v>
      </c>
      <c r="AV34" s="66">
        <f>'amount-analyzed sorted'!AT34*0.001/'amount-analyzed sorted'!AT$2*1.5/'amount-analyzed sorted'!AT$3</f>
        <v>0.0606586992773763</v>
      </c>
      <c r="AW34" s="66">
        <f>'amount-analyzed sorted'!AU34*0.001/'amount-analyzed sorted'!AU$2*1.5/'amount-analyzed sorted'!AU$3</f>
        <v>0.0599069717707442</v>
      </c>
      <c r="AX34" s="66">
        <f>'amount-analyzed sorted'!AV34*0.001/'amount-analyzed sorted'!AV$2*1.5/'amount-analyzed sorted'!AV$3</f>
        <v>0.0705612244897959</v>
      </c>
      <c r="AY34" s="66">
        <f>'amount-analyzed sorted'!AW34*0.001/'amount-analyzed sorted'!AW$2*1.5/'amount-analyzed sorted'!AW$3</f>
        <v>0.024962602842184</v>
      </c>
      <c r="AZ34" s="66">
        <f>'amount-analyzed sorted'!AX34*0.001/'amount-analyzed sorted'!AX$2*1.5/'amount-analyzed sorted'!AX$3</f>
        <v>0.0213486140724947</v>
      </c>
      <c r="BA34" s="66">
        <f>'amount-analyzed sorted'!AY34*0.001/'amount-analyzed sorted'!AY$2*1.5/'amount-analyzed sorted'!AY$3</f>
        <v>0.030952380952381</v>
      </c>
      <c r="BB34" s="66">
        <f>'amount-analyzed sorted'!AZ34*0.001/'amount-analyzed sorted'!AZ$2*1.5/'amount-analyzed sorted'!AZ$3</f>
        <v>0.0425037202380952</v>
      </c>
      <c r="BC34" s="66">
        <f>'amount-analyzed sorted'!BA34*0.001/'amount-analyzed sorted'!BA$2*1.5/'amount-analyzed sorted'!BA$3</f>
        <v>0.0718578296703297</v>
      </c>
      <c r="BD34" s="66">
        <f>'amount-analyzed sorted'!BB34*0.001/'amount-analyzed sorted'!BB$2*1.5/'amount-analyzed sorted'!BB$3</f>
        <v>0.127300242130751</v>
      </c>
      <c r="BE34" s="66">
        <f>'amount-analyzed sorted'!BC34*0.001/'amount-analyzed sorted'!BC$2*1.5/'amount-analyzed sorted'!BC$3</f>
        <v>0.114666005291005</v>
      </c>
      <c r="BF34" s="66">
        <f>'amount-analyzed sorted'!BD34*0.001/'amount-analyzed sorted'!BD$2*1.5/'amount-analyzed sorted'!BD$3</f>
        <v>0.0619651086240948</v>
      </c>
      <c r="BG34" s="66">
        <f>'amount-analyzed sorted'!BE34*0.001/'amount-analyzed sorted'!BE$2*1.5/'amount-analyzed sorted'!BE$3</f>
        <v>0.0896857724759965</v>
      </c>
      <c r="BH34" s="66">
        <f>'amount-analyzed sorted'!BF34*0.001/'amount-analyzed sorted'!BF$2*1.5/'amount-analyzed sorted'!BF$3</f>
        <v>0.00689533239038189</v>
      </c>
      <c r="BI34" s="66">
        <f>'amount-analyzed sorted'!BG34*0.001/'amount-analyzed sorted'!BG$2*1.5/'amount-analyzed sorted'!BG$3</f>
        <v>0.0237859966120836</v>
      </c>
      <c r="BJ34" s="66">
        <f>'amount-analyzed sorted'!BH34*0.001/'amount-analyzed sorted'!BH$2*1.5/'amount-analyzed sorted'!BH$3</f>
        <v>0.0290094339622642</v>
      </c>
      <c r="BK34" s="66">
        <f>'amount-analyzed sorted'!BI34*0.001/'amount-analyzed sorted'!BI$2*1.5/'amount-analyzed sorted'!BI$3</f>
        <v>0.00915649278579356</v>
      </c>
      <c r="BL34" s="66">
        <f>'amount-analyzed sorted'!BJ34*0.001/'amount-analyzed sorted'!BJ$2*1.5/'amount-analyzed sorted'!BJ$3</f>
        <v>0.0301470588235294</v>
      </c>
      <c r="BM34" s="66">
        <f>'amount-analyzed sorted'!BK34*0.001/'amount-analyzed sorted'!BK$2*1.5/'amount-analyzed sorted'!BK$3</f>
        <v>0.0624103299856528</v>
      </c>
      <c r="BN34" s="66">
        <f>'amount-analyzed sorted'!BL34*0.001/'amount-analyzed sorted'!BL$2*1.5/'amount-analyzed sorted'!BL$3</f>
        <v>0.0331218738562889</v>
      </c>
      <c r="BO34" s="66">
        <f>'amount-analyzed sorted'!BM34*0.001/'amount-analyzed sorted'!BM$2*1.5/'amount-analyzed sorted'!BM$3</f>
        <v>0.0580691129319558</v>
      </c>
      <c r="BP34" s="66">
        <f>'amount-analyzed sorted'!BN34*0.001/'amount-analyzed sorted'!BN$2*1.5/'amount-analyzed sorted'!BN$3</f>
        <v>0.0227938907744523</v>
      </c>
      <c r="BQ34" s="66">
        <f>'amount-analyzed sorted'!BO34*0.001/'amount-analyzed sorted'!BO$2*1.5/'amount-analyzed sorted'!BO$3</f>
        <v>0.0796010944700461</v>
      </c>
      <c r="BR34" s="66">
        <f>'amount-analyzed sorted'!BP34*0.001/'amount-analyzed sorted'!BP$2*1.5/'amount-analyzed sorted'!BP$3</f>
        <v>0.0498964803312629</v>
      </c>
      <c r="BS34" s="66">
        <f>'amount-analyzed sorted'!BQ34*0.001/'amount-analyzed sorted'!BQ$2*1.5/'amount-analyzed sorted'!BQ$3</f>
        <v>0.0915551839464883</v>
      </c>
      <c r="BT34" s="66">
        <f>'amount-analyzed sorted'!BR34*0.001/'amount-analyzed sorted'!BR$2*1.5/'amount-analyzed sorted'!BR$3</f>
        <v>0.0582114735658043</v>
      </c>
      <c r="BU34" s="66">
        <f>'amount-analyzed sorted'!BS34*0.001/'amount-analyzed sorted'!BS$2*1.5/'amount-analyzed sorted'!BS$3</f>
        <v>0.0506731488406881</v>
      </c>
      <c r="BV34" s="66">
        <f>'amount-analyzed sorted'!BT34*0.001/'amount-analyzed sorted'!BT$2*1.5/'amount-analyzed sorted'!BT$3</f>
        <v>0.0426952650748685</v>
      </c>
      <c r="BW34" s="66">
        <f>'amount-analyzed sorted'!BU34*0.001/'amount-analyzed sorted'!BU$2*1.5/'amount-analyzed sorted'!BU$3</f>
        <v>0.0509389259389259</v>
      </c>
      <c r="BX34" s="66">
        <f>'amount-analyzed sorted'!BV34*0.001/'amount-analyzed sorted'!BV$2*1.5/'amount-analyzed sorted'!BV$3</f>
        <v>0.0708498677248677</v>
      </c>
      <c r="BY34" s="66">
        <f>'amount-analyzed sorted'!BW34*0.001/'amount-analyzed sorted'!BW$2*1.5/'amount-analyzed sorted'!BW$3</f>
        <v>0.00464396284829721</v>
      </c>
      <c r="BZ34" s="66">
        <f>'amount-analyzed sorted'!BX34*0.001/'amount-analyzed sorted'!BX$2*1.5/'amount-analyzed sorted'!BX$3</f>
        <v>0.053700206043956</v>
      </c>
      <c r="CA34" s="66">
        <f>'amount-analyzed sorted'!BY34*0.001/'amount-analyzed sorted'!BY$2*1.5/'amount-analyzed sorted'!BY$3</f>
        <v>0.0318670842979709</v>
      </c>
      <c r="CB34" s="66">
        <f>'amount-analyzed sorted'!BZ34*0.001/'amount-analyzed sorted'!BZ$2*1.5/'amount-analyzed sorted'!BZ$3</f>
        <v>0.0778376944837341</v>
      </c>
      <c r="CC34" s="66">
        <f>'amount-analyzed sorted'!CA34*0.001/'amount-analyzed sorted'!CA$2*1.5/'amount-analyzed sorted'!CA$3</f>
        <v>0.0545332887253262</v>
      </c>
      <c r="CD34" s="66">
        <f>'amount-analyzed sorted'!CB34*0.001/'amount-analyzed sorted'!CB$2*1.5/'amount-analyzed sorted'!CB$3</f>
        <v>0.0738588334742181</v>
      </c>
      <c r="CE34" s="66">
        <f>'amount-analyzed sorted'!CC34*0.001/'amount-analyzed sorted'!CC$2*1.5/'amount-analyzed sorted'!CC$3</f>
        <v>0.0504135338345865</v>
      </c>
      <c r="CF34" s="66">
        <f>'amount-analyzed sorted'!CD34*0.001/'amount-analyzed sorted'!CD$2*1.5/'amount-analyzed sorted'!CD$3</f>
        <v>0.115894220283533</v>
      </c>
      <c r="CG34" s="66">
        <f>'amount-analyzed sorted'!CE34*0.001/'amount-analyzed sorted'!CE$2*1.5/'amount-analyzed sorted'!CE$3</f>
        <v>0.0321641579096847</v>
      </c>
      <c r="CH34" s="66">
        <f>'amount-analyzed sorted'!CF34*0.001/'amount-analyzed sorted'!CF$2*1.5/'amount-analyzed sorted'!CF$3</f>
        <v>0.0152882205513784</v>
      </c>
      <c r="CI34" s="66">
        <f>'amount-analyzed sorted'!CG34*0.001/'amount-analyzed sorted'!CG$2*1.5/'amount-analyzed sorted'!CG$3</f>
        <v>0.0682352941176471</v>
      </c>
      <c r="CJ34" s="66">
        <f>'amount-analyzed sorted'!CH34*0.001/'amount-analyzed sorted'!CH$2*1.5/'amount-analyzed sorted'!CH$3</f>
        <v>0.044774874930517</v>
      </c>
      <c r="CK34" s="66">
        <f>'amount-analyzed sorted'!CI34*0.001/'amount-analyzed sorted'!CI$2*1.5/'amount-analyzed sorted'!CI$3</f>
        <v>0.0390178571428571</v>
      </c>
      <c r="CL34" s="66">
        <f>'amount-analyzed sorted'!CJ34*0.001/'amount-analyzed sorted'!CJ$2*1.5/'amount-analyzed sorted'!CJ$3</f>
        <v>0.136093883661249</v>
      </c>
      <c r="CM34" s="66">
        <f>'amount-analyzed sorted'!CK34*0.001/'amount-analyzed sorted'!CK$2*1.5/'amount-analyzed sorted'!CK$3</f>
        <v>0.0328844652615144</v>
      </c>
      <c r="CN34" s="66">
        <f>'amount-analyzed sorted'!CL34*0.001/'amount-analyzed sorted'!CL$2*1.5/'amount-analyzed sorted'!CL$3</f>
        <v>0.0959415584415585</v>
      </c>
      <c r="CO34" s="66">
        <f>'amount-analyzed sorted'!CM34*0.001/'amount-analyzed sorted'!CM$2*1.5/'amount-analyzed sorted'!CM$3</f>
        <v>0.0393170426065163</v>
      </c>
      <c r="CP34" s="66">
        <f>'amount-analyzed sorted'!CN34*0.001/'amount-analyzed sorted'!CN$2*1.5/'amount-analyzed sorted'!CN$3</f>
        <v>0.0351328903654485</v>
      </c>
      <c r="CQ34" s="66">
        <f>'amount-analyzed sorted'!CO34*0.001/'amount-analyzed sorted'!CO$2*1.5/'amount-analyzed sorted'!CO$3</f>
        <v>0.0887323943661972</v>
      </c>
      <c r="CR34" s="66">
        <f>'amount-analyzed sorted'!CP34*0.001/'amount-analyzed sorted'!CP$2*1.5/'amount-analyzed sorted'!CP$3</f>
        <v>0.0218224789915966</v>
      </c>
      <c r="CS34" s="66">
        <f>'amount-analyzed sorted'!CQ34*0.001/'amount-analyzed sorted'!CQ$2*1.5/'amount-analyzed sorted'!CQ$3</f>
        <v>0.0620809695719443</v>
      </c>
      <c r="CT34" s="66">
        <f>'amount-analyzed sorted'!CR34*0.001/'amount-analyzed sorted'!CR$2*1.5/'amount-analyzed sorted'!CR$3</f>
        <v>0.0200114202657807</v>
      </c>
      <c r="CU34" s="66">
        <f>'amount-analyzed sorted'!CS34*0.001/'amount-analyzed sorted'!CS$2*1.5/'amount-analyzed sorted'!CS$3</f>
        <v>0.00454099165439372</v>
      </c>
      <c r="CV34" s="66">
        <f>'amount-analyzed sorted'!CT34*0.001/'amount-analyzed sorted'!CT$2*1.5/'amount-analyzed sorted'!CT$3</f>
        <v>0.0408530318602261</v>
      </c>
      <c r="CW34" s="66">
        <f>'amount-analyzed sorted'!CU34*0.001/'amount-analyzed sorted'!CU$2*1.5/'amount-analyzed sorted'!CU$3</f>
        <v>0.0976408912188729</v>
      </c>
      <c r="CX34" s="66">
        <f>'amount-analyzed sorted'!CV34*0.001/'amount-analyzed sorted'!CV$2*1.5/'amount-analyzed sorted'!CV$3</f>
        <v>0.0169460641399417</v>
      </c>
      <c r="CY34" s="66">
        <f>'amount-analyzed sorted'!CW34*0.001/'amount-analyzed sorted'!CW$2*1.5/'amount-analyzed sorted'!CW$3</f>
        <v>0.0210810810810811</v>
      </c>
      <c r="CZ34" s="66">
        <f>'amount-analyzed sorted'!CX34*0.001/'amount-analyzed sorted'!CX$2*1.5/'amount-analyzed sorted'!CX$3</f>
        <v>0.0755133583572533</v>
      </c>
    </row>
    <row r="35" spans="1:104">
      <c r="A35">
        <f>'imported data from Web Calc'!A35</f>
        <v>822.6</v>
      </c>
      <c r="B35" t="str">
        <f>'imported data from Web Calc'!B35</f>
        <v>C47H80O10</v>
      </c>
      <c r="C35" s="61" t="str">
        <f>'imported data from Web Calc'!C35</f>
        <v>MGDG(38:5)</v>
      </c>
      <c r="D35" s="96"/>
      <c r="E35" s="96"/>
      <c r="F35" s="96"/>
      <c r="G35" s="66">
        <f>'amount-analyzed sorted'!G35*0.001/'amount-analyzed sorted'!G$2*1.5/'amount-analyzed sorted'!G$3</f>
        <v>0.0138023261520342</v>
      </c>
      <c r="H35" s="66">
        <f>'amount-analyzed sorted'!H35*0.001/'amount-analyzed sorted'!H$2*1.5/'amount-analyzed sorted'!H$3</f>
        <v>0.0193232566128478</v>
      </c>
      <c r="I35" s="66">
        <f>'amount-analyzed sorted'!I35*0.001/'amount-analyzed sorted'!I$2*1.5/'amount-analyzed sorted'!I$3</f>
        <v>0.0354259704568877</v>
      </c>
      <c r="J35" s="66">
        <f>'amount-analyzed sorted'!J35*0.001/'amount-analyzed sorted'!J$2*1.5/'amount-analyzed sorted'!J$3</f>
        <v>0.016562791382441</v>
      </c>
      <c r="K35" s="66">
        <f>'amount-analyzed sorted'!K35*0.001/'amount-analyzed sorted'!K$2*1.5/'amount-analyzed sorted'!K$3</f>
        <v>0.0326655052264808</v>
      </c>
      <c r="L35" s="66">
        <f>'amount-analyzed sorted'!L35*0.001/'amount-analyzed sorted'!L$2*1.5/'amount-analyzed sorted'!L$3</f>
        <v>0.0276046523040683</v>
      </c>
      <c r="M35" s="66">
        <f>'amount-analyzed sorted'!M35*0.001/'amount-analyzed sorted'!M$2*1.5/'amount-analyzed sorted'!M$3</f>
        <v>0.0188631790744467</v>
      </c>
      <c r="N35" s="66">
        <f>'amount-analyzed sorted'!N35*0.001/'amount-analyzed sorted'!N$2*1.5/'amount-analyzed sorted'!N$3</f>
        <v>0.0225437993816558</v>
      </c>
      <c r="O35" s="66">
        <f>'amount-analyzed sorted'!O35*0.001/'amount-analyzed sorted'!O$2*1.5/'amount-analyzed sorted'!O$3</f>
        <v>0.0271445747656672</v>
      </c>
      <c r="P35" s="66">
        <f>'amount-analyzed sorted'!P35*0.001/'amount-analyzed sorted'!P$2*1.5/'amount-analyzed sorted'!P$3</f>
        <v>0.0174829464592433</v>
      </c>
      <c r="Q35" s="66">
        <f t="shared" si="0"/>
        <v>0.0231419001815773</v>
      </c>
      <c r="R35" s="115">
        <f t="shared" si="1"/>
        <v>0.00725195978395703</v>
      </c>
      <c r="S35" s="66">
        <f t="shared" si="2"/>
        <v>0.313369244835398</v>
      </c>
      <c r="T35" s="66">
        <f>'amount-analyzed sorted'!R35*0.001/'amount-analyzed sorted'!R$2*1.5/'amount-analyzed sorted'!R$3</f>
        <v>0.0697937625754527</v>
      </c>
      <c r="U35" s="66">
        <f>'amount-analyzed sorted'!S35*0.001/'amount-analyzed sorted'!S$2*1.5/'amount-analyzed sorted'!S$3</f>
        <v>0.0298232695139912</v>
      </c>
      <c r="V35" s="66">
        <f>'amount-analyzed sorted'!T35*0.001/'amount-analyzed sorted'!T$2*1.5/'amount-analyzed sorted'!T$3</f>
        <v>0.0614327363598501</v>
      </c>
      <c r="W35" s="66">
        <f>'amount-analyzed sorted'!U35*0.001/'amount-analyzed sorted'!U$2*1.5/'amount-analyzed sorted'!U$3</f>
        <v>0.0344387755102041</v>
      </c>
      <c r="X35" s="66">
        <f>'amount-analyzed sorted'!V35*0.001/'amount-analyzed sorted'!V$2*1.5/'amount-analyzed sorted'!V$3</f>
        <v>0.0902457757296467</v>
      </c>
      <c r="Y35" s="66">
        <f>'amount-analyzed sorted'!W35*0.001/'amount-analyzed sorted'!W$2*1.5/'amount-analyzed sorted'!W$3</f>
        <v>0.0279850746268657</v>
      </c>
      <c r="Z35" s="66">
        <f>'amount-analyzed sorted'!X35*0.001/'amount-analyzed sorted'!X$2*1.5/'amount-analyzed sorted'!X$3</f>
        <v>0.0455927051671733</v>
      </c>
      <c r="AA35" s="66">
        <f>'amount-analyzed sorted'!Y35*0.001/'amount-analyzed sorted'!Y$2*1.5/'amount-analyzed sorted'!Y$3</f>
        <v>0.00232514880952381</v>
      </c>
      <c r="AB35" s="66">
        <f>'amount-analyzed sorted'!Z35*0.001/'amount-analyzed sorted'!Z$2*1.5/'amount-analyzed sorted'!Z$3</f>
        <v>0.00213007668276058</v>
      </c>
      <c r="AC35" s="66">
        <f>'amount-analyzed sorted'!AA35*0.001/'amount-analyzed sorted'!AA$2*1.5/'amount-analyzed sorted'!AA$3</f>
        <v>0.027869529314616</v>
      </c>
      <c r="AD35" s="66">
        <f>'amount-analyzed sorted'!AB35*0.001/'amount-analyzed sorted'!AB$2*1.5/'amount-analyzed sorted'!AB$3</f>
        <v>0.0248666570563644</v>
      </c>
      <c r="AE35" s="66">
        <f>'amount-analyzed sorted'!AC35*0.001/'amount-analyzed sorted'!AC$2*1.5/'amount-analyzed sorted'!AC$3</f>
        <v>0.0231719876416066</v>
      </c>
      <c r="AF35" s="66">
        <f>'amount-analyzed sorted'!AD35*0.001/'amount-analyzed sorted'!AD$2*1.5/'amount-analyzed sorted'!AD$3</f>
        <v>0.0252478883584282</v>
      </c>
      <c r="AG35" s="66">
        <f>'amount-analyzed sorted'!AE35*0.001/'amount-analyzed sorted'!AE$2*1.5/'amount-analyzed sorted'!AE$3</f>
        <v>0.0104688101655757</v>
      </c>
      <c r="AH35" s="66">
        <f>'amount-analyzed sorted'!AF35*0.001/'amount-analyzed sorted'!AF$2*1.5/'amount-analyzed sorted'!AF$3</f>
        <v>0.0168786692759296</v>
      </c>
      <c r="AI35" s="66">
        <f>'amount-analyzed sorted'!AG35*0.001/'amount-analyzed sorted'!AG$2*1.5/'amount-analyzed sorted'!AG$3</f>
        <v>0.00592885375494071</v>
      </c>
      <c r="AJ35" s="66">
        <f>'amount-analyzed sorted'!AH35*0.001/'amount-analyzed sorted'!AH$2*1.5/'amount-analyzed sorted'!AH$3</f>
        <v>0.0214460784313725</v>
      </c>
      <c r="AK35" s="66">
        <f>'amount-analyzed sorted'!AI35*0.001/'amount-analyzed sorted'!AI$2*1.5/'amount-analyzed sorted'!AI$3</f>
        <v>0.0384794776119403</v>
      </c>
      <c r="AL35" s="66">
        <f>'amount-analyzed sorted'!AJ35*0.001/'amount-analyzed sorted'!AJ$2*1.5/'amount-analyzed sorted'!AJ$3</f>
        <v>0.0201330532212885</v>
      </c>
      <c r="AM35" s="66">
        <f>'amount-analyzed sorted'!AK35*0.001/'amount-analyzed sorted'!AK$2*1.5/'amount-analyzed sorted'!AK$3</f>
        <v>0.0425531914893617</v>
      </c>
      <c r="AN35" s="66">
        <f>'amount-analyzed sorted'!AL35*0.001/'amount-analyzed sorted'!AL$2*1.5/'amount-analyzed sorted'!AL$3</f>
        <v>0.0396512935883015</v>
      </c>
      <c r="AO35" s="66">
        <f>'amount-analyzed sorted'!AM35*0.001/'amount-analyzed sorted'!AM$2*1.5/'amount-analyzed sorted'!AM$3</f>
        <v>0.021358543417367</v>
      </c>
      <c r="AP35" s="66">
        <f>'amount-analyzed sorted'!AN35*0.001/'amount-analyzed sorted'!AN$2*1.5/'amount-analyzed sorted'!AN$3</f>
        <v>0.0241584796263489</v>
      </c>
      <c r="AQ35" s="66">
        <f>'amount-analyzed sorted'!AO35*0.001/'amount-analyzed sorted'!AO$2*1.5/'amount-analyzed sorted'!AO$3</f>
        <v>0.0384267631103074</v>
      </c>
      <c r="AR35" s="66">
        <f>'amount-analyzed sorted'!AP35*0.001/'amount-analyzed sorted'!AP$2*1.5/'amount-analyzed sorted'!AP$3</f>
        <v>0.0534308211473566</v>
      </c>
      <c r="AS35" s="66">
        <f>'amount-analyzed sorted'!AQ35*0.001/'amount-analyzed sorted'!AQ$2*1.5/'amount-analyzed sorted'!AQ$3</f>
        <v>0.0439765458422175</v>
      </c>
      <c r="AT35" s="66">
        <f>'amount-analyzed sorted'!AR35*0.001/'amount-analyzed sorted'!AR$2*1.5/'amount-analyzed sorted'!AR$3</f>
        <v>0.0310482739264665</v>
      </c>
      <c r="AU35" s="66">
        <f>'amount-analyzed sorted'!AS35*0.001/'amount-analyzed sorted'!AS$2*1.5/'amount-analyzed sorted'!AS$3</f>
        <v>0.0673736743605739</v>
      </c>
      <c r="AV35" s="66">
        <f>'amount-analyzed sorted'!AT35*0.001/'amount-analyzed sorted'!AT$2*1.5/'amount-analyzed sorted'!AT$3</f>
        <v>0.059408004446915</v>
      </c>
      <c r="AW35" s="66">
        <f>'amount-analyzed sorted'!AU35*0.001/'amount-analyzed sorted'!AU$2*1.5/'amount-analyzed sorted'!AU$3</f>
        <v>0.0292718135158255</v>
      </c>
      <c r="AX35" s="66">
        <f>'amount-analyzed sorted'!AV35*0.001/'amount-analyzed sorted'!AV$2*1.5/'amount-analyzed sorted'!AV$3</f>
        <v>0.0531887755102041</v>
      </c>
      <c r="AY35" s="66">
        <f>'amount-analyzed sorted'!AW35*0.001/'amount-analyzed sorted'!AW$2*1.5/'amount-analyzed sorted'!AW$3</f>
        <v>0.0299177262528048</v>
      </c>
      <c r="AZ35" s="66">
        <f>'amount-analyzed sorted'!AX35*0.001/'amount-analyzed sorted'!AX$2*1.5/'amount-analyzed sorted'!AX$3</f>
        <v>0.0123933901918977</v>
      </c>
      <c r="BA35" s="66">
        <f>'amount-analyzed sorted'!AY35*0.001/'amount-analyzed sorted'!AY$2*1.5/'amount-analyzed sorted'!AY$3</f>
        <v>0.037202380952381</v>
      </c>
      <c r="BB35" s="66">
        <f>'amount-analyzed sorted'!AZ35*0.001/'amount-analyzed sorted'!AZ$2*1.5/'amount-analyzed sorted'!AZ$3</f>
        <v>0.0418526785714286</v>
      </c>
      <c r="BC35" s="66">
        <f>'amount-analyzed sorted'!BA35*0.001/'amount-analyzed sorted'!BA$2*1.5/'amount-analyzed sorted'!BA$3</f>
        <v>0.0437843406593407</v>
      </c>
      <c r="BD35" s="66">
        <f>'amount-analyzed sorted'!BB35*0.001/'amount-analyzed sorted'!BB$2*1.5/'amount-analyzed sorted'!BB$3</f>
        <v>0.0721852300242131</v>
      </c>
      <c r="BE35" s="66">
        <f>'amount-analyzed sorted'!BC35*0.001/'amount-analyzed sorted'!BC$2*1.5/'amount-analyzed sorted'!BC$3</f>
        <v>0.0822585978835979</v>
      </c>
      <c r="BF35" s="66">
        <f>'amount-analyzed sorted'!BD35*0.001/'amount-analyzed sorted'!BD$2*1.5/'amount-analyzed sorted'!BD$3</f>
        <v>0.0351793943383805</v>
      </c>
      <c r="BG35" s="66">
        <f>'amount-analyzed sorted'!BE35*0.001/'amount-analyzed sorted'!BE$2*1.5/'amount-analyzed sorted'!BE$3</f>
        <v>0.0420061099796334</v>
      </c>
      <c r="BH35" s="66">
        <f>'amount-analyzed sorted'!BF35*0.001/'amount-analyzed sorted'!BF$2*1.5/'amount-analyzed sorted'!BF$3</f>
        <v>0.0106082036775106</v>
      </c>
      <c r="BI35" s="66">
        <f>'amount-analyzed sorted'!BG35*0.001/'amount-analyzed sorted'!BG$2*1.5/'amount-analyzed sorted'!BG$3</f>
        <v>0.0148221343873518</v>
      </c>
      <c r="BJ35" s="66">
        <f>'amount-analyzed sorted'!BH35*0.001/'amount-analyzed sorted'!BH$2*1.5/'amount-analyzed sorted'!BH$3</f>
        <v>0</v>
      </c>
      <c r="BK35" s="66">
        <f>'amount-analyzed sorted'!BI35*0.001/'amount-analyzed sorted'!BI$2*1.5/'amount-analyzed sorted'!BI$3</f>
        <v>0.0160535912478199</v>
      </c>
      <c r="BL35" s="66">
        <f>'amount-analyzed sorted'!BJ35*0.001/'amount-analyzed sorted'!BJ$2*1.5/'amount-analyzed sorted'!BJ$3</f>
        <v>0.013655462184874</v>
      </c>
      <c r="BM35" s="66">
        <f>'amount-analyzed sorted'!BK35*0.001/'amount-analyzed sorted'!BK$2*1.5/'amount-analyzed sorted'!BK$3</f>
        <v>0.00807030129124821</v>
      </c>
      <c r="BN35" s="66">
        <f>'amount-analyzed sorted'!BL35*0.001/'amount-analyzed sorted'!BL$2*1.5/'amount-analyzed sorted'!BL$3</f>
        <v>0.00365987556423082</v>
      </c>
      <c r="BO35" s="66">
        <f>'amount-analyzed sorted'!BM35*0.001/'amount-analyzed sorted'!BM$2*1.5/'amount-analyzed sorted'!BM$3</f>
        <v>0.0173672960456003</v>
      </c>
      <c r="BP35" s="66">
        <f>'amount-analyzed sorted'!BN35*0.001/'amount-analyzed sorted'!BN$2*1.5/'amount-analyzed sorted'!BN$3</f>
        <v>0.0167772292502314</v>
      </c>
      <c r="BQ35" s="66">
        <f>'amount-analyzed sorted'!BO35*0.001/'amount-analyzed sorted'!BO$2*1.5/'amount-analyzed sorted'!BO$3</f>
        <v>0.028621831797235</v>
      </c>
      <c r="BR35" s="66">
        <f>'amount-analyzed sorted'!BP35*0.001/'amount-analyzed sorted'!BP$2*1.5/'amount-analyzed sorted'!BP$3</f>
        <v>0.0087991718426501</v>
      </c>
      <c r="BS35" s="66">
        <f>'amount-analyzed sorted'!BQ35*0.001/'amount-analyzed sorted'!BQ$2*1.5/'amount-analyzed sorted'!BQ$3</f>
        <v>0.0259794553272814</v>
      </c>
      <c r="BT35" s="66">
        <f>'amount-analyzed sorted'!BR35*0.001/'amount-analyzed sorted'!BR$2*1.5/'amount-analyzed sorted'!BR$3</f>
        <v>0.00632733408323959</v>
      </c>
      <c r="BU35" s="66">
        <f>'amount-analyzed sorted'!BS35*0.001/'amount-analyzed sorted'!BS$2*1.5/'amount-analyzed sorted'!BS$3</f>
        <v>0.00233732236350037</v>
      </c>
      <c r="BV35" s="66">
        <f>'amount-analyzed sorted'!BT35*0.001/'amount-analyzed sorted'!BT$2*1.5/'amount-analyzed sorted'!BT$3</f>
        <v>0.0131525698097936</v>
      </c>
      <c r="BW35" s="66">
        <f>'amount-analyzed sorted'!BU35*0.001/'amount-analyzed sorted'!BU$2*1.5/'amount-analyzed sorted'!BU$3</f>
        <v>0.0210600210600211</v>
      </c>
      <c r="BX35" s="66">
        <f>'amount-analyzed sorted'!BV35*0.001/'amount-analyzed sorted'!BV$2*1.5/'amount-analyzed sorted'!BV$3</f>
        <v>0.0363756613756614</v>
      </c>
      <c r="BY35" s="66">
        <f>'amount-analyzed sorted'!BW35*0.001/'amount-analyzed sorted'!BW$2*1.5/'amount-analyzed sorted'!BW$3</f>
        <v>0.00276426360017691</v>
      </c>
      <c r="BZ35" s="66">
        <f>'amount-analyzed sorted'!BX35*0.001/'amount-analyzed sorted'!BX$2*1.5/'amount-analyzed sorted'!BX$3</f>
        <v>0.0186727335164835</v>
      </c>
      <c r="CA35" s="66">
        <f>'amount-analyzed sorted'!BY35*0.001/'amount-analyzed sorted'!BY$2*1.5/'amount-analyzed sorted'!BY$3</f>
        <v>0</v>
      </c>
      <c r="CB35" s="66">
        <f>'amount-analyzed sorted'!BZ35*0.001/'amount-analyzed sorted'!BZ$2*1.5/'amount-analyzed sorted'!BZ$3</f>
        <v>0.0265205091937765</v>
      </c>
      <c r="CC35" s="66">
        <f>'amount-analyzed sorted'!CA35*0.001/'amount-analyzed sorted'!CA$2*1.5/'amount-analyzed sorted'!CA$3</f>
        <v>0.00292740046838407</v>
      </c>
      <c r="CD35" s="66">
        <f>'amount-analyzed sorted'!CB35*0.001/'amount-analyzed sorted'!CB$2*1.5/'amount-analyzed sorted'!CB$3</f>
        <v>0.0130758664412511</v>
      </c>
      <c r="CE35" s="66">
        <f>'amount-analyzed sorted'!CC35*0.001/'amount-analyzed sorted'!CC$2*1.5/'amount-analyzed sorted'!CC$3</f>
        <v>0.0163533834586466</v>
      </c>
      <c r="CF35" s="66">
        <f>'amount-analyzed sorted'!CD35*0.001/'amount-analyzed sorted'!CD$2*1.5/'amount-analyzed sorted'!CD$3</f>
        <v>0.0286259541984733</v>
      </c>
      <c r="CG35" s="66">
        <f>'amount-analyzed sorted'!CE35*0.001/'amount-analyzed sorted'!CE$2*1.5/'amount-analyzed sorted'!CE$3</f>
        <v>0.0122479409258733</v>
      </c>
      <c r="CH35" s="66">
        <f>'amount-analyzed sorted'!CF35*0.001/'amount-analyzed sorted'!CF$2*1.5/'amount-analyzed sorted'!CF$3</f>
        <v>0</v>
      </c>
      <c r="CI35" s="66">
        <f>'amount-analyzed sorted'!CG35*0.001/'amount-analyzed sorted'!CG$2*1.5/'amount-analyzed sorted'!CG$3</f>
        <v>0.0285714285714286</v>
      </c>
      <c r="CJ35" s="66">
        <f>'amount-analyzed sorted'!CH35*0.001/'amount-analyzed sorted'!CH$2*1.5/'amount-analyzed sorted'!CH$3</f>
        <v>0.0212618121178433</v>
      </c>
      <c r="CK35" s="66">
        <f>'amount-analyzed sorted'!CI35*0.001/'amount-analyzed sorted'!CI$2*1.5/'amount-analyzed sorted'!CI$3</f>
        <v>0</v>
      </c>
      <c r="CL35" s="66">
        <f>'amount-analyzed sorted'!CJ35*0.001/'amount-analyzed sorted'!CJ$2*1.5/'amount-analyzed sorted'!CJ$3</f>
        <v>0.0553357570573139</v>
      </c>
      <c r="CM35" s="66">
        <f>'amount-analyzed sorted'!CK35*0.001/'amount-analyzed sorted'!CK$2*1.5/'amount-analyzed sorted'!CK$3</f>
        <v>0.0102459016393443</v>
      </c>
      <c r="CN35" s="66">
        <f>'amount-analyzed sorted'!CL35*0.001/'amount-analyzed sorted'!CL$2*1.5/'amount-analyzed sorted'!CL$3</f>
        <v>0.0462662337662338</v>
      </c>
      <c r="CO35" s="66">
        <f>'amount-analyzed sorted'!CM35*0.001/'amount-analyzed sorted'!CM$2*1.5/'amount-analyzed sorted'!CM$3</f>
        <v>0.00979010025062657</v>
      </c>
      <c r="CP35" s="66">
        <f>'amount-analyzed sorted'!CN35*0.001/'amount-analyzed sorted'!CN$2*1.5/'amount-analyzed sorted'!CN$3</f>
        <v>0.0143272425249169</v>
      </c>
      <c r="CQ35" s="66">
        <f>'amount-analyzed sorted'!CO35*0.001/'amount-analyzed sorted'!CO$2*1.5/'amount-analyzed sorted'!CO$3</f>
        <v>0.022635814889336</v>
      </c>
      <c r="CR35" s="66">
        <f>'amount-analyzed sorted'!CP35*0.001/'amount-analyzed sorted'!CP$2*1.5/'amount-analyzed sorted'!CP$3</f>
        <v>0.00433298319327731</v>
      </c>
      <c r="CS35" s="66">
        <f>'amount-analyzed sorted'!CQ35*0.001/'amount-analyzed sorted'!CQ$2*1.5/'amount-analyzed sorted'!CQ$3</f>
        <v>0.00676895306859206</v>
      </c>
      <c r="CT35" s="66">
        <f>'amount-analyzed sorted'!CR35*0.001/'amount-analyzed sorted'!CR$2*1.5/'amount-analyzed sorted'!CR$3</f>
        <v>0.00778654485049834</v>
      </c>
      <c r="CU35" s="66">
        <f>'amount-analyzed sorted'!CS35*0.001/'amount-analyzed sorted'!CS$2*1.5/'amount-analyzed sorted'!CS$3</f>
        <v>0.00245459008345606</v>
      </c>
      <c r="CV35" s="66">
        <f>'amount-analyzed sorted'!CT35*0.001/'amount-analyzed sorted'!CT$2*1.5/'amount-analyzed sorted'!CT$3</f>
        <v>0.0299760191846523</v>
      </c>
      <c r="CW35" s="66">
        <f>'amount-analyzed sorted'!CU35*0.001/'amount-analyzed sorted'!CU$2*1.5/'amount-analyzed sorted'!CU$3</f>
        <v>0.0315366972477064</v>
      </c>
      <c r="CX35" s="66">
        <f>'amount-analyzed sorted'!CV35*0.001/'amount-analyzed sorted'!CV$2*1.5/'amount-analyzed sorted'!CV$3</f>
        <v>0.00312369845897543</v>
      </c>
      <c r="CY35" s="66">
        <f>'amount-analyzed sorted'!CW35*0.001/'amount-analyzed sorted'!CW$2*1.5/'amount-analyzed sorted'!CW$3</f>
        <v>0.00752895752895753</v>
      </c>
      <c r="CZ35" s="66">
        <f>'amount-analyzed sorted'!CX35*0.001/'amount-analyzed sorted'!CX$2*1.5/'amount-analyzed sorted'!CX$3</f>
        <v>0.0273239125634798</v>
      </c>
    </row>
    <row r="36" spans="1:104">
      <c r="A36">
        <f>'imported data from Web Calc'!A36</f>
        <v>824.6</v>
      </c>
      <c r="B36" t="str">
        <f>'imported data from Web Calc'!B36</f>
        <v>C47H82O10</v>
      </c>
      <c r="C36" s="61" t="str">
        <f>'imported data from Web Calc'!C36</f>
        <v>MGDG(38:4)</v>
      </c>
      <c r="D36" s="96"/>
      <c r="E36" s="96"/>
      <c r="F36" s="96"/>
      <c r="G36" s="66">
        <f>'amount-analyzed sorted'!G36*0.001/'amount-analyzed sorted'!G$2*1.5/'amount-analyzed sorted'!G$3</f>
        <v>0.0179430239976444</v>
      </c>
      <c r="H36" s="66">
        <f>'amount-analyzed sorted'!H36*0.001/'amount-analyzed sorted'!H$2*1.5/'amount-analyzed sorted'!H$3</f>
        <v>0.00552093046081366</v>
      </c>
      <c r="I36" s="66">
        <f>'amount-analyzed sorted'!I36*0.001/'amount-analyzed sorted'!I$2*1.5/'amount-analyzed sorted'!I$3</f>
        <v>0.0161027138440398</v>
      </c>
      <c r="J36" s="66">
        <f>'amount-analyzed sorted'!J36*0.001/'amount-analyzed sorted'!J$2*1.5/'amount-analyzed sorted'!J$3</f>
        <v>0.0207034892280512</v>
      </c>
      <c r="K36" s="66">
        <f>'amount-analyzed sorted'!K36*0.001/'amount-analyzed sorted'!K$2*1.5/'amount-analyzed sorted'!K$3</f>
        <v>0.00368062030720911</v>
      </c>
      <c r="L36" s="66">
        <f>'amount-analyzed sorted'!L36*0.001/'amount-analyzed sorted'!L$2*1.5/'amount-analyzed sorted'!L$3</f>
        <v>0.019783334151249</v>
      </c>
      <c r="M36" s="66">
        <f>'amount-analyzed sorted'!M36*0.001/'amount-analyzed sorted'!M$2*1.5/'amount-analyzed sorted'!M$3</f>
        <v>0.0147224812288364</v>
      </c>
      <c r="N36" s="66">
        <f>'amount-analyzed sorted'!N36*0.001/'amount-analyzed sorted'!N$2*1.5/'amount-analyzed sorted'!N$3</f>
        <v>0.019783334151249</v>
      </c>
      <c r="O36" s="66">
        <f>'amount-analyzed sorted'!O36*0.001/'amount-analyzed sorted'!O$2*1.5/'amount-analyzed sorted'!O$3</f>
        <v>0.0128821710752319</v>
      </c>
      <c r="P36" s="66">
        <f>'amount-analyzed sorted'!P36*0.001/'amount-analyzed sorted'!P$2*1.5/'amount-analyzed sorted'!P$3</f>
        <v>0.0119620159984296</v>
      </c>
      <c r="Q36" s="66">
        <f t="shared" si="0"/>
        <v>0.0143084114442754</v>
      </c>
      <c r="R36" s="115">
        <f t="shared" si="1"/>
        <v>0.00591755824383849</v>
      </c>
      <c r="S36" s="66">
        <f t="shared" si="2"/>
        <v>0.413571993430901</v>
      </c>
      <c r="T36" s="66">
        <f>'amount-analyzed sorted'!R36*0.001/'amount-analyzed sorted'!R$2*1.5/'amount-analyzed sorted'!R$3</f>
        <v>0.0216926559356137</v>
      </c>
      <c r="U36" s="66">
        <f>'amount-analyzed sorted'!S36*0.001/'amount-analyzed sorted'!S$2*1.5/'amount-analyzed sorted'!S$3</f>
        <v>0.0198821796759941</v>
      </c>
      <c r="V36" s="66">
        <f>'amount-analyzed sorted'!T36*0.001/'amount-analyzed sorted'!T$2*1.5/'amount-analyzed sorted'!T$3</f>
        <v>0.0171803415243648</v>
      </c>
      <c r="W36" s="66">
        <f>'amount-analyzed sorted'!U36*0.001/'amount-analyzed sorted'!U$2*1.5/'amount-analyzed sorted'!U$3</f>
        <v>0.0289115646258503</v>
      </c>
      <c r="X36" s="66">
        <f>'amount-analyzed sorted'!V36*0.001/'amount-analyzed sorted'!V$2*1.5/'amount-analyzed sorted'!V$3</f>
        <v>0.062884024577573</v>
      </c>
      <c r="Y36" s="66">
        <f>'amount-analyzed sorted'!W36*0.001/'amount-analyzed sorted'!W$2*1.5/'amount-analyzed sorted'!W$3</f>
        <v>0.00755152807391613</v>
      </c>
      <c r="Z36" s="66">
        <f>'amount-analyzed sorted'!X36*0.001/'amount-analyzed sorted'!X$2*1.5/'amount-analyzed sorted'!X$3</f>
        <v>0.0194718844984802</v>
      </c>
      <c r="AA36" s="66">
        <f>'amount-analyzed sorted'!Y36*0.001/'amount-analyzed sorted'!Y$2*1.5/'amount-analyzed sorted'!Y$3</f>
        <v>0.00279017857142857</v>
      </c>
      <c r="AB36" s="66">
        <f>'amount-analyzed sorted'!Z36*0.001/'amount-analyzed sorted'!Z$2*1.5/'amount-analyzed sorted'!Z$3</f>
        <v>0</v>
      </c>
      <c r="AC36" s="66">
        <f>'amount-analyzed sorted'!AA36*0.001/'amount-analyzed sorted'!AA$2*1.5/'amount-analyzed sorted'!AA$3</f>
        <v>0.0145983248790846</v>
      </c>
      <c r="AD36" s="66">
        <f>'amount-analyzed sorted'!AB36*0.001/'amount-analyzed sorted'!AB$2*1.5/'amount-analyzed sorted'!AB$3</f>
        <v>0.0108115900245063</v>
      </c>
      <c r="AE36" s="66">
        <f>'amount-analyzed sorted'!AC36*0.001/'amount-analyzed sorted'!AC$2*1.5/'amount-analyzed sorted'!AC$3</f>
        <v>0.00331028394880094</v>
      </c>
      <c r="AF36" s="66">
        <f>'amount-analyzed sorted'!AD36*0.001/'amount-analyzed sorted'!AD$2*1.5/'amount-analyzed sorted'!AD$3</f>
        <v>0.00229526257803893</v>
      </c>
      <c r="AG36" s="66">
        <f>'amount-analyzed sorted'!AE36*0.001/'amount-analyzed sorted'!AE$2*1.5/'amount-analyzed sorted'!AE$3</f>
        <v>0.00252695417789757</v>
      </c>
      <c r="AH36" s="66">
        <f>'amount-analyzed sorted'!AF36*0.001/'amount-analyzed sorted'!AF$2*1.5/'amount-analyzed sorted'!AF$3</f>
        <v>0.00513698630136986</v>
      </c>
      <c r="AI36" s="66">
        <f>'amount-analyzed sorted'!AG36*0.001/'amount-analyzed sorted'!AG$2*1.5/'amount-analyzed sorted'!AG$3</f>
        <v>0.00169395821569735</v>
      </c>
      <c r="AJ36" s="66">
        <f>'amount-analyzed sorted'!AH36*0.001/'amount-analyzed sorted'!AH$2*1.5/'amount-analyzed sorted'!AH$3</f>
        <v>0.00481442577030812</v>
      </c>
      <c r="AK36" s="66">
        <f>'amount-analyzed sorted'!AI36*0.001/'amount-analyzed sorted'!AI$2*1.5/'amount-analyzed sorted'!AI$3</f>
        <v>0.0104944029850746</v>
      </c>
      <c r="AL36" s="66">
        <f>'amount-analyzed sorted'!AJ36*0.001/'amount-analyzed sorted'!AJ$2*1.5/'amount-analyzed sorted'!AJ$3</f>
        <v>0.0105042016806723</v>
      </c>
      <c r="AM36" s="66">
        <f>'amount-analyzed sorted'!AK36*0.001/'amount-analyzed sorted'!AK$2*1.5/'amount-analyzed sorted'!AK$3</f>
        <v>0.0224164133738602</v>
      </c>
      <c r="AN36" s="66">
        <f>'amount-analyzed sorted'!AL36*0.001/'amount-analyzed sorted'!AL$2*1.5/'amount-analyzed sorted'!AL$3</f>
        <v>0.0185601799775028</v>
      </c>
      <c r="AO36" s="66">
        <f>'amount-analyzed sorted'!AM36*0.001/'amount-analyzed sorted'!AM$2*1.5/'amount-analyzed sorted'!AM$3</f>
        <v>0.00945378151260504</v>
      </c>
      <c r="AP36" s="66">
        <f>'amount-analyzed sorted'!AN36*0.001/'amount-analyzed sorted'!AN$2*1.5/'amount-analyzed sorted'!AN$3</f>
        <v>0.021742631663714</v>
      </c>
      <c r="AQ36" s="66">
        <f>'amount-analyzed sorted'!AO36*0.001/'amount-analyzed sorted'!AO$2*1.5/'amount-analyzed sorted'!AO$3</f>
        <v>0.02124773960217</v>
      </c>
      <c r="AR36" s="66">
        <f>'amount-analyzed sorted'!AP36*0.001/'amount-analyzed sorted'!AP$2*1.5/'amount-analyzed sorted'!AP$3</f>
        <v>0.0206224221972254</v>
      </c>
      <c r="AS36" s="66">
        <f>'amount-analyzed sorted'!AQ36*0.001/'amount-analyzed sorted'!AQ$2*1.5/'amount-analyzed sorted'!AQ$3</f>
        <v>0.0208777540867093</v>
      </c>
      <c r="AT36" s="66">
        <f>'amount-analyzed sorted'!AR36*0.001/'amount-analyzed sorted'!AR$2*1.5/'amount-analyzed sorted'!AR$3</f>
        <v>0.00947235475722706</v>
      </c>
      <c r="AU36" s="66">
        <f>'amount-analyzed sorted'!AS36*0.001/'amount-analyzed sorted'!AS$2*1.5/'amount-analyzed sorted'!AS$3</f>
        <v>0.0252651278852152</v>
      </c>
      <c r="AV36" s="66">
        <f>'amount-analyzed sorted'!AT36*0.001/'amount-analyzed sorted'!AT$2*1.5/'amount-analyzed sorted'!AT$3</f>
        <v>0.0213660366870484</v>
      </c>
      <c r="AW36" s="66">
        <f>'amount-analyzed sorted'!AU36*0.001/'amount-analyzed sorted'!AU$2*1.5/'amount-analyzed sorted'!AU$3</f>
        <v>0.0236580410607357</v>
      </c>
      <c r="AX36" s="66">
        <f>'amount-analyzed sorted'!AV36*0.001/'amount-analyzed sorted'!AV$2*1.5/'amount-analyzed sorted'!AV$3</f>
        <v>0.0183673469387755</v>
      </c>
      <c r="AY36" s="66">
        <f>'amount-analyzed sorted'!AW36*0.001/'amount-analyzed sorted'!AW$2*1.5/'amount-analyzed sorted'!AW$3</f>
        <v>0.0158937920718025</v>
      </c>
      <c r="AZ36" s="66">
        <f>'amount-analyzed sorted'!AX36*0.001/'amount-analyzed sorted'!AX$2*1.5/'amount-analyzed sorted'!AX$3</f>
        <v>0.00399786780383795</v>
      </c>
      <c r="BA36" s="66">
        <f>'amount-analyzed sorted'!AY36*0.001/'amount-analyzed sorted'!AY$2*1.5/'amount-analyzed sorted'!AY$3</f>
        <v>0.00843253968253968</v>
      </c>
      <c r="BB36" s="66">
        <f>'amount-analyzed sorted'!AZ36*0.001/'amount-analyzed sorted'!AZ$2*1.5/'amount-analyzed sorted'!AZ$3</f>
        <v>0.0172061011904762</v>
      </c>
      <c r="BC36" s="66">
        <f>'amount-analyzed sorted'!BA36*0.001/'amount-analyzed sorted'!BA$2*1.5/'amount-analyzed sorted'!BA$3</f>
        <v>0.0206043956043956</v>
      </c>
      <c r="BD36" s="66">
        <f>'amount-analyzed sorted'!BB36*0.001/'amount-analyzed sorted'!BB$2*1.5/'amount-analyzed sorted'!BB$3</f>
        <v>0.0472154963680387</v>
      </c>
      <c r="BE36" s="66">
        <f>'amount-analyzed sorted'!BC36*0.001/'amount-analyzed sorted'!BC$2*1.5/'amount-analyzed sorted'!BC$3</f>
        <v>0.0467096560846561</v>
      </c>
      <c r="BF36" s="66">
        <f>'amount-analyzed sorted'!BD36*0.001/'amount-analyzed sorted'!BD$2*1.5/'amount-analyzed sorted'!BD$3</f>
        <v>0.0234529295589203</v>
      </c>
      <c r="BG36" s="66">
        <f>'amount-analyzed sorted'!BE36*0.001/'amount-analyzed sorted'!BE$2*1.5/'amount-analyzed sorted'!BE$3</f>
        <v>0.0289132964794879</v>
      </c>
      <c r="BH36" s="66">
        <f>'amount-analyzed sorted'!BF36*0.001/'amount-analyzed sorted'!BF$2*1.5/'amount-analyzed sorted'!BF$3</f>
        <v>0.00132602545968883</v>
      </c>
      <c r="BI36" s="66">
        <f>'amount-analyzed sorted'!BG36*0.001/'amount-analyzed sorted'!BG$2*1.5/'amount-analyzed sorted'!BG$3</f>
        <v>0</v>
      </c>
      <c r="BJ36" s="66">
        <f>'amount-analyzed sorted'!BH36*0.001/'amount-analyzed sorted'!BH$2*1.5/'amount-analyzed sorted'!BH$3</f>
        <v>0.00758086253369272</v>
      </c>
      <c r="BK36" s="66">
        <f>'amount-analyzed sorted'!BI36*0.001/'amount-analyzed sorted'!BI$2*1.5/'amount-analyzed sorted'!BI$3</f>
        <v>0.00178373236086888</v>
      </c>
      <c r="BL36" s="66">
        <f>'amount-analyzed sorted'!BJ36*0.001/'amount-analyzed sorted'!BJ$2*1.5/'amount-analyzed sorted'!BJ$3</f>
        <v>0.00157563025210084</v>
      </c>
      <c r="BM36" s="66">
        <f>'amount-analyzed sorted'!BK36*0.001/'amount-analyzed sorted'!BK$2*1.5/'amount-analyzed sorted'!BK$3</f>
        <v>0.0103761016601763</v>
      </c>
      <c r="BN36" s="66">
        <f>'amount-analyzed sorted'!BL36*0.001/'amount-analyzed sorted'!BL$2*1.5/'amount-analyzed sorted'!BL$3</f>
        <v>0.00960717335610589</v>
      </c>
      <c r="BO36" s="66">
        <f>'amount-analyzed sorted'!BM36*0.001/'amount-analyzed sorted'!BM$2*1.5/'amount-analyzed sorted'!BM$3</f>
        <v>0.0195938724617029</v>
      </c>
      <c r="BP36" s="66">
        <f>'amount-analyzed sorted'!BN36*0.001/'amount-analyzed sorted'!BN$2*1.5/'amount-analyzed sorted'!BN$3</f>
        <v>0.00578525146559704</v>
      </c>
      <c r="BQ36" s="66">
        <f>'amount-analyzed sorted'!BO36*0.001/'amount-analyzed sorted'!BO$2*1.5/'amount-analyzed sorted'!BO$3</f>
        <v>0.0351022465437788</v>
      </c>
      <c r="BR36" s="66">
        <f>'amount-analyzed sorted'!BP36*0.001/'amount-analyzed sorted'!BP$2*1.5/'amount-analyzed sorted'!BP$3</f>
        <v>0.020703933747412</v>
      </c>
      <c r="BS36" s="66">
        <f>'amount-analyzed sorted'!BQ36*0.001/'amount-analyzed sorted'!BQ$2*1.5/'amount-analyzed sorted'!BQ$3</f>
        <v>0.0161251791686574</v>
      </c>
      <c r="BT36" s="66">
        <f>'amount-analyzed sorted'!BR36*0.001/'amount-analyzed sorted'!BR$2*1.5/'amount-analyzed sorted'!BR$3</f>
        <v>0.00685461192350956</v>
      </c>
      <c r="BU36" s="66">
        <f>'amount-analyzed sorted'!BS36*0.001/'amount-analyzed sorted'!BS$2*1.5/'amount-analyzed sorted'!BS$3</f>
        <v>0.0191660433807031</v>
      </c>
      <c r="BV36" s="66">
        <f>'amount-analyzed sorted'!BT36*0.001/'amount-analyzed sorted'!BT$2*1.5/'amount-analyzed sorted'!BT$3</f>
        <v>0.0075880210441117</v>
      </c>
      <c r="BW36" s="66">
        <f>'amount-analyzed sorted'!BU36*0.001/'amount-analyzed sorted'!BU$2*1.5/'amount-analyzed sorted'!BU$3</f>
        <v>0.0204018954018954</v>
      </c>
      <c r="BX36" s="66">
        <f>'amount-analyzed sorted'!BV36*0.001/'amount-analyzed sorted'!BV$2*1.5/'amount-analyzed sorted'!BV$3</f>
        <v>0.00826719576719577</v>
      </c>
      <c r="BY36" s="66">
        <f>'amount-analyzed sorted'!BW36*0.001/'amount-analyzed sorted'!BW$2*1.5/'amount-analyzed sorted'!BW$3</f>
        <v>0.00276426360017691</v>
      </c>
      <c r="BZ36" s="66">
        <f>'amount-analyzed sorted'!BX36*0.001/'amount-analyzed sorted'!BX$2*1.5/'amount-analyzed sorted'!BX$3</f>
        <v>0.0148094093406593</v>
      </c>
      <c r="CA36" s="66">
        <f>'amount-analyzed sorted'!BY36*0.001/'amount-analyzed sorted'!BY$2*1.5/'amount-analyzed sorted'!BY$3</f>
        <v>0.00306414272095874</v>
      </c>
      <c r="CB36" s="66">
        <f>'amount-analyzed sorted'!BZ36*0.001/'amount-analyzed sorted'!BZ$2*1.5/'amount-analyzed sorted'!BZ$3</f>
        <v>0.0179013437057992</v>
      </c>
      <c r="CC36" s="66">
        <f>'amount-analyzed sorted'!CA36*0.001/'amount-analyzed sorted'!CA$2*1.5/'amount-analyzed sorted'!CA$3</f>
        <v>0.00167280026764804</v>
      </c>
      <c r="CD36" s="66">
        <f>'amount-analyzed sorted'!CB36*0.001/'amount-analyzed sorted'!CB$2*1.5/'amount-analyzed sorted'!CB$3</f>
        <v>0.0190194420963652</v>
      </c>
      <c r="CE36" s="66">
        <f>'amount-analyzed sorted'!CC36*0.001/'amount-analyzed sorted'!CC$2*1.5/'amount-analyzed sorted'!CC$3</f>
        <v>0.00451127819548872</v>
      </c>
      <c r="CF36" s="66">
        <f>'amount-analyzed sorted'!CD36*0.001/'amount-analyzed sorted'!CD$2*1.5/'amount-analyzed sorted'!CD$3</f>
        <v>0.0249454743729553</v>
      </c>
      <c r="CG36" s="66">
        <f>'amount-analyzed sorted'!CE36*0.001/'amount-analyzed sorted'!CE$2*1.5/'amount-analyzed sorted'!CE$3</f>
        <v>0.0117154217551832</v>
      </c>
      <c r="CH36" s="66">
        <f>'amount-analyzed sorted'!CF36*0.001/'amount-analyzed sorted'!CF$2*1.5/'amount-analyzed sorted'!CF$3</f>
        <v>0.0056390977443609</v>
      </c>
      <c r="CI36" s="66">
        <f>'amount-analyzed sorted'!CG36*0.001/'amount-analyzed sorted'!CG$2*1.5/'amount-analyzed sorted'!CG$3</f>
        <v>0.0117647058823529</v>
      </c>
      <c r="CJ36" s="66">
        <f>'amount-analyzed sorted'!CH36*0.001/'amount-analyzed sorted'!CH$2*1.5/'amount-analyzed sorted'!CH$3</f>
        <v>0.00958866036687048</v>
      </c>
      <c r="CK36" s="66">
        <f>'amount-analyzed sorted'!CI36*0.001/'amount-analyzed sorted'!CI$2*1.5/'amount-analyzed sorted'!CI$3</f>
        <v>0.009375</v>
      </c>
      <c r="CL36" s="66">
        <f>'amount-analyzed sorted'!CJ36*0.001/'amount-analyzed sorted'!CJ$2*1.5/'amount-analyzed sorted'!CJ$3</f>
        <v>0.0320786997433704</v>
      </c>
      <c r="CM36" s="66">
        <f>'amount-analyzed sorted'!CK36*0.001/'amount-analyzed sorted'!CK$2*1.5/'amount-analyzed sorted'!CK$3</f>
        <v>0.0190281030444965</v>
      </c>
      <c r="CN36" s="66">
        <f>'amount-analyzed sorted'!CL36*0.001/'amount-analyzed sorted'!CL$2*1.5/'amount-analyzed sorted'!CL$3</f>
        <v>0.0239448051948052</v>
      </c>
      <c r="CO36" s="66">
        <f>'amount-analyzed sorted'!CM36*0.001/'amount-analyzed sorted'!CM$2*1.5/'amount-analyzed sorted'!CM$3</f>
        <v>0.00900689223057644</v>
      </c>
      <c r="CP36" s="66">
        <f>'amount-analyzed sorted'!CN36*0.001/'amount-analyzed sorted'!CN$2*1.5/'amount-analyzed sorted'!CN$3</f>
        <v>0.018687707641196</v>
      </c>
      <c r="CQ36" s="66">
        <f>'amount-analyzed sorted'!CO36*0.001/'amount-analyzed sorted'!CO$2*1.5/'amount-analyzed sorted'!CO$3</f>
        <v>0.0130784708249497</v>
      </c>
      <c r="CR36" s="66">
        <f>'amount-analyzed sorted'!CP36*0.001/'amount-analyzed sorted'!CP$2*1.5/'amount-analyzed sorted'!CP$3</f>
        <v>0.00078781512605042</v>
      </c>
      <c r="CS36" s="66">
        <f>'amount-analyzed sorted'!CQ36*0.001/'amount-analyzed sorted'!CQ$2*1.5/'amount-analyzed sorted'!CQ$3</f>
        <v>0</v>
      </c>
      <c r="CT36" s="66">
        <f>'amount-analyzed sorted'!CR36*0.001/'amount-analyzed sorted'!CR$2*1.5/'amount-analyzed sorted'!CR$3</f>
        <v>0</v>
      </c>
      <c r="CU36" s="66">
        <f>'amount-analyzed sorted'!CS36*0.001/'amount-analyzed sorted'!CS$2*1.5/'amount-analyzed sorted'!CS$3</f>
        <v>0</v>
      </c>
      <c r="CV36" s="66">
        <f>'amount-analyzed sorted'!CT36*0.001/'amount-analyzed sorted'!CT$2*1.5/'amount-analyzed sorted'!CT$3</f>
        <v>0.0154162384378212</v>
      </c>
      <c r="CW36" s="66">
        <f>'amount-analyzed sorted'!CU36*0.001/'amount-analyzed sorted'!CU$2*1.5/'amount-analyzed sorted'!CU$3</f>
        <v>0.0241644823066841</v>
      </c>
      <c r="CX36" s="66">
        <f>'amount-analyzed sorted'!CV36*0.001/'amount-analyzed sorted'!CV$2*1.5/'amount-analyzed sorted'!CV$3</f>
        <v>0.00429508538109121</v>
      </c>
      <c r="CY36" s="66">
        <f>'amount-analyzed sorted'!CW36*0.001/'amount-analyzed sorted'!CW$2*1.5/'amount-analyzed sorted'!CW$3</f>
        <v>0.000579150579150579</v>
      </c>
      <c r="CZ36" s="66">
        <f>'amount-analyzed sorted'!CX36*0.001/'amount-analyzed sorted'!CX$2*1.5/'amount-analyzed sorted'!CX$3</f>
        <v>0.0107639655553102</v>
      </c>
    </row>
    <row r="37" spans="1:104">
      <c r="A37">
        <f>'imported data from Web Calc'!A37</f>
        <v>826.6</v>
      </c>
      <c r="B37" t="str">
        <f>'imported data from Web Calc'!B37</f>
        <v>C47H84O10</v>
      </c>
      <c r="C37" s="61" t="str">
        <f>'imported data from Web Calc'!C37</f>
        <v>MGDG(38:3)</v>
      </c>
      <c r="D37" s="96"/>
      <c r="E37" s="96"/>
      <c r="F37" s="96"/>
      <c r="G37" s="66">
        <f>'amount-analyzed sorted'!G37*0.001/'amount-analyzed sorted'!G$2*1.5/'amount-analyzed sorted'!G$3</f>
        <v>0</v>
      </c>
      <c r="H37" s="66">
        <f>'amount-analyzed sorted'!H37*0.001/'amount-analyzed sorted'!H$2*1.5/'amount-analyzed sorted'!H$3</f>
        <v>0.000460077538401138</v>
      </c>
      <c r="I37" s="66">
        <f>'amount-analyzed sorted'!I37*0.001/'amount-analyzed sorted'!I$2*1.5/'amount-analyzed sorted'!I$3</f>
        <v>0.00138023261520342</v>
      </c>
      <c r="J37" s="66">
        <f>'amount-analyzed sorted'!J37*0.001/'amount-analyzed sorted'!J$2*1.5/'amount-analyzed sorted'!J$3</f>
        <v>0</v>
      </c>
      <c r="K37" s="66">
        <f>'amount-analyzed sorted'!K37*0.001/'amount-analyzed sorted'!K$2*1.5/'amount-analyzed sorted'!K$3</f>
        <v>0.00230038769200569</v>
      </c>
      <c r="L37" s="66">
        <f>'amount-analyzed sorted'!L37*0.001/'amount-analyzed sorted'!L$2*1.5/'amount-analyzed sorted'!L$3</f>
        <v>0</v>
      </c>
      <c r="M37" s="66">
        <f>'amount-analyzed sorted'!M37*0.001/'amount-analyzed sorted'!M$2*1.5/'amount-analyzed sorted'!M$3</f>
        <v>0.00184031015360455</v>
      </c>
      <c r="N37" s="66">
        <f>'amount-analyzed sorted'!N37*0.001/'amount-analyzed sorted'!N$2*1.5/'amount-analyzed sorted'!N$3</f>
        <v>0</v>
      </c>
      <c r="O37" s="66">
        <f>'amount-analyzed sorted'!O37*0.001/'amount-analyzed sorted'!O$2*1.5/'amount-analyzed sorted'!O$3</f>
        <v>0.00184031015360455</v>
      </c>
      <c r="P37" s="66">
        <f>'amount-analyzed sorted'!P37*0.001/'amount-analyzed sorted'!P$2*1.5/'amount-analyzed sorted'!P$3</f>
        <v>0.000920155076802277</v>
      </c>
      <c r="Q37" s="66">
        <f t="shared" si="0"/>
        <v>0.000874147322962163</v>
      </c>
      <c r="R37" s="115">
        <f t="shared" si="1"/>
        <v>0.000905988092441351</v>
      </c>
      <c r="S37" s="66">
        <f t="shared" si="2"/>
        <v>1.03642494650821</v>
      </c>
      <c r="T37" s="66">
        <f>'amount-analyzed sorted'!R37*0.001/'amount-analyzed sorted'!R$2*1.5/'amount-analyzed sorted'!R$3</f>
        <v>0.00377263581488934</v>
      </c>
      <c r="U37" s="66">
        <f>'amount-analyzed sorted'!S37*0.001/'amount-analyzed sorted'!S$2*1.5/'amount-analyzed sorted'!S$3</f>
        <v>0</v>
      </c>
      <c r="V37" s="66">
        <f>'amount-analyzed sorted'!T37*0.001/'amount-analyzed sorted'!T$2*1.5/'amount-analyzed sorted'!T$3</f>
        <v>0.000520616409829238</v>
      </c>
      <c r="W37" s="66">
        <f>'amount-analyzed sorted'!U37*0.001/'amount-analyzed sorted'!U$2*1.5/'amount-analyzed sorted'!U$3</f>
        <v>0.00127551020408163</v>
      </c>
      <c r="X37" s="66">
        <f>'amount-analyzed sorted'!V37*0.001/'amount-analyzed sorted'!V$2*1.5/'amount-analyzed sorted'!V$3</f>
        <v>0.00432027649769585</v>
      </c>
      <c r="Y37" s="66">
        <f>'amount-analyzed sorted'!W37*0.001/'amount-analyzed sorted'!W$2*1.5/'amount-analyzed sorted'!W$3</f>
        <v>0</v>
      </c>
      <c r="Z37" s="66">
        <f>'amount-analyzed sorted'!X37*0.001/'amount-analyzed sorted'!X$2*1.5/'amount-analyzed sorted'!X$3</f>
        <v>0.00237462006079027</v>
      </c>
      <c r="AA37" s="66">
        <f>'amount-analyzed sorted'!Y37*0.001/'amount-analyzed sorted'!Y$2*1.5/'amount-analyzed sorted'!Y$3</f>
        <v>0</v>
      </c>
      <c r="AB37" s="66">
        <f>'amount-analyzed sorted'!Z37*0.001/'amount-analyzed sorted'!Z$2*1.5/'amount-analyzed sorted'!Z$3</f>
        <v>0</v>
      </c>
      <c r="AC37" s="66">
        <f>'amount-analyzed sorted'!AA37*0.001/'amount-analyzed sorted'!AA$2*1.5/'amount-analyzed sorted'!AA$3</f>
        <v>0.00221186740592191</v>
      </c>
      <c r="AD37" s="66">
        <f>'amount-analyzed sorted'!AB37*0.001/'amount-analyzed sorted'!AB$2*1.5/'amount-analyzed sorted'!AB$3</f>
        <v>0</v>
      </c>
      <c r="AE37" s="66">
        <f>'amount-analyzed sorted'!AC37*0.001/'amount-analyzed sorted'!AC$2*1.5/'amount-analyzed sorted'!AC$3</f>
        <v>0</v>
      </c>
      <c r="AF37" s="66">
        <f>'amount-analyzed sorted'!AD37*0.001/'amount-analyzed sorted'!AD$2*1.5/'amount-analyzed sorted'!AD$3</f>
        <v>0.00275431509364671</v>
      </c>
      <c r="AG37" s="66">
        <f>'amount-analyzed sorted'!AE37*0.001/'amount-analyzed sorted'!AE$2*1.5/'amount-analyzed sorted'!AE$3</f>
        <v>0.0010829803619561</v>
      </c>
      <c r="AH37" s="66">
        <f>'amount-analyzed sorted'!AF37*0.001/'amount-analyzed sorted'!AF$2*1.5/'amount-analyzed sorted'!AF$3</f>
        <v>0.00036692759295499</v>
      </c>
      <c r="AI37" s="66">
        <f>'amount-analyzed sorted'!AG37*0.001/'amount-analyzed sorted'!AG$2*1.5/'amount-analyzed sorted'!AG$3</f>
        <v>0</v>
      </c>
      <c r="AJ37" s="66">
        <f>'amount-analyzed sorted'!AH37*0.001/'amount-analyzed sorted'!AH$2*1.5/'amount-analyzed sorted'!AH$3</f>
        <v>0.000875350140056022</v>
      </c>
      <c r="AK37" s="66">
        <f>'amount-analyzed sorted'!AI37*0.001/'amount-analyzed sorted'!AI$2*1.5/'amount-analyzed sorted'!AI$3</f>
        <v>0</v>
      </c>
      <c r="AL37" s="66">
        <f>'amount-analyzed sorted'!AJ37*0.001/'amount-analyzed sorted'!AJ$2*1.5/'amount-analyzed sorted'!AJ$3</f>
        <v>0.00175070028011204</v>
      </c>
      <c r="AM37" s="66">
        <f>'amount-analyzed sorted'!AK37*0.001/'amount-analyzed sorted'!AK$2*1.5/'amount-analyzed sorted'!AK$3</f>
        <v>0</v>
      </c>
      <c r="AN37" s="66">
        <f>'amount-analyzed sorted'!AL37*0.001/'amount-analyzed sorted'!AL$2*1.5/'amount-analyzed sorted'!AL$3</f>
        <v>0</v>
      </c>
      <c r="AO37" s="66">
        <f>'amount-analyzed sorted'!AM37*0.001/'amount-analyzed sorted'!AM$2*1.5/'amount-analyzed sorted'!AM$3</f>
        <v>0.00350140056022409</v>
      </c>
      <c r="AP37" s="66">
        <f>'amount-analyzed sorted'!AN37*0.001/'amount-analyzed sorted'!AN$2*1.5/'amount-analyzed sorted'!AN$3</f>
        <v>0.00301980995329361</v>
      </c>
      <c r="AQ37" s="66">
        <f>'amount-analyzed sorted'!AO37*0.001/'amount-analyzed sorted'!AO$2*1.5/'amount-analyzed sorted'!AO$3</f>
        <v>0</v>
      </c>
      <c r="AR37" s="66">
        <f>'amount-analyzed sorted'!AP37*0.001/'amount-analyzed sorted'!AP$2*1.5/'amount-analyzed sorted'!AP$3</f>
        <v>0.00187476565429321</v>
      </c>
      <c r="AS37" s="66">
        <f>'amount-analyzed sorted'!AQ37*0.001/'amount-analyzed sorted'!AQ$2*1.5/'amount-analyzed sorted'!AQ$3</f>
        <v>0.00177683013503909</v>
      </c>
      <c r="AT37" s="66">
        <f>'amount-analyzed sorted'!AR37*0.001/'amount-analyzed sorted'!AR$2*1.5/'amount-analyzed sorted'!AR$3</f>
        <v>0.00526241930957059</v>
      </c>
      <c r="AU37" s="66">
        <f>'amount-analyzed sorted'!AS37*0.001/'amount-analyzed sorted'!AS$2*1.5/'amount-analyzed sorted'!AS$3</f>
        <v>0.00842170929507174</v>
      </c>
      <c r="AV37" s="66">
        <f>'amount-analyzed sorted'!AT37*0.001/'amount-analyzed sorted'!AT$2*1.5/'amount-analyzed sorted'!AT$3</f>
        <v>0.00312673707615342</v>
      </c>
      <c r="AW37" s="66">
        <f>'amount-analyzed sorted'!AU37*0.001/'amount-analyzed sorted'!AU$2*1.5/'amount-analyzed sorted'!AU$3</f>
        <v>0.00481180496150556</v>
      </c>
      <c r="AX37" s="66">
        <f>'amount-analyzed sorted'!AV37*0.001/'amount-analyzed sorted'!AV$2*1.5/'amount-analyzed sorted'!AV$3</f>
        <v>0.00535714285714286</v>
      </c>
      <c r="AY37" s="66">
        <f>'amount-analyzed sorted'!AW37*0.001/'amount-analyzed sorted'!AW$2*1.5/'amount-analyzed sorted'!AW$3</f>
        <v>0.0056095736724009</v>
      </c>
      <c r="AZ37" s="66">
        <f>'amount-analyzed sorted'!AX37*0.001/'amount-analyzed sorted'!AX$2*1.5/'amount-analyzed sorted'!AX$3</f>
        <v>0.00599680170575693</v>
      </c>
      <c r="BA37" s="66">
        <f>'amount-analyzed sorted'!AY37*0.001/'amount-analyzed sorted'!AY$2*1.5/'amount-analyzed sorted'!AY$3</f>
        <v>0.00148809523809524</v>
      </c>
      <c r="BB37" s="66">
        <f>'amount-analyzed sorted'!AZ37*0.001/'amount-analyzed sorted'!AZ$2*1.5/'amount-analyzed sorted'!AZ$3</f>
        <v>0</v>
      </c>
      <c r="BC37" s="66">
        <f>'amount-analyzed sorted'!BA37*0.001/'amount-analyzed sorted'!BA$2*1.5/'amount-analyzed sorted'!BA$3</f>
        <v>0.00257554945054945</v>
      </c>
      <c r="BD37" s="66">
        <f>'amount-analyzed sorted'!BB37*0.001/'amount-analyzed sorted'!BB$2*1.5/'amount-analyzed sorted'!BB$3</f>
        <v>0.00726392251815981</v>
      </c>
      <c r="BE37" s="66">
        <f>'amount-analyzed sorted'!BC37*0.001/'amount-analyzed sorted'!BC$2*1.5/'amount-analyzed sorted'!BC$3</f>
        <v>0.00661375661375661</v>
      </c>
      <c r="BF37" s="66">
        <f>'amount-analyzed sorted'!BD37*0.001/'amount-analyzed sorted'!BD$2*1.5/'amount-analyzed sorted'!BD$3</f>
        <v>0</v>
      </c>
      <c r="BG37" s="66">
        <f>'amount-analyzed sorted'!BE37*0.001/'amount-analyzed sorted'!BE$2*1.5/'amount-analyzed sorted'!BE$3</f>
        <v>0.00709194064591213</v>
      </c>
      <c r="BH37" s="66">
        <f>'amount-analyzed sorted'!BF37*0.001/'amount-analyzed sorted'!BF$2*1.5/'amount-analyzed sorted'!BF$3</f>
        <v>0</v>
      </c>
      <c r="BI37" s="66">
        <f>'amount-analyzed sorted'!BG37*0.001/'amount-analyzed sorted'!BG$2*1.5/'amount-analyzed sorted'!BG$3</f>
        <v>0</v>
      </c>
      <c r="BJ37" s="66">
        <f>'amount-analyzed sorted'!BH37*0.001/'amount-analyzed sorted'!BH$2*1.5/'amount-analyzed sorted'!BH$3</f>
        <v>0</v>
      </c>
      <c r="BK37" s="66">
        <f>'amount-analyzed sorted'!BI37*0.001/'amount-analyzed sorted'!BI$2*1.5/'amount-analyzed sorted'!BI$3</f>
        <v>0.00178373236086888</v>
      </c>
      <c r="BL37" s="66">
        <f>'amount-analyzed sorted'!BJ37*0.001/'amount-analyzed sorted'!BJ$2*1.5/'amount-analyzed sorted'!BJ$3</f>
        <v>0.00157563025210084</v>
      </c>
      <c r="BM37" s="66">
        <f>'amount-analyzed sorted'!BK37*0.001/'amount-analyzed sorted'!BK$2*1.5/'amount-analyzed sorted'!BK$3</f>
        <v>0</v>
      </c>
      <c r="BN37" s="66">
        <f>'amount-analyzed sorted'!BL37*0.001/'amount-analyzed sorted'!BL$2*1.5/'amount-analyzed sorted'!BL$3</f>
        <v>0</v>
      </c>
      <c r="BO37" s="66">
        <f>'amount-analyzed sorted'!BM37*0.001/'amount-analyzed sorted'!BM$2*1.5/'amount-analyzed sorted'!BM$3</f>
        <v>0.00133594584966156</v>
      </c>
      <c r="BP37" s="66">
        <f>'amount-analyzed sorted'!BN37*0.001/'amount-analyzed sorted'!BN$2*1.5/'amount-analyzed sorted'!BN$3</f>
        <v>0</v>
      </c>
      <c r="BQ37" s="66">
        <f>'amount-analyzed sorted'!BO37*0.001/'amount-analyzed sorted'!BO$2*1.5/'amount-analyzed sorted'!BO$3</f>
        <v>0</v>
      </c>
      <c r="BR37" s="66">
        <f>'amount-analyzed sorted'!BP37*0.001/'amount-analyzed sorted'!BP$2*1.5/'amount-analyzed sorted'!BP$3</f>
        <v>0</v>
      </c>
      <c r="BS37" s="66">
        <f>'amount-analyzed sorted'!BQ37*0.001/'amount-analyzed sorted'!BQ$2*1.5/'amount-analyzed sorted'!BQ$3</f>
        <v>0.00179168657429527</v>
      </c>
      <c r="BT37" s="66">
        <f>'amount-analyzed sorted'!BR37*0.001/'amount-analyzed sorted'!BR$2*1.5/'amount-analyzed sorted'!BR$3</f>
        <v>0.0015818335208099</v>
      </c>
      <c r="BU37" s="66">
        <f>'amount-analyzed sorted'!BS37*0.001/'amount-analyzed sorted'!BS$2*1.5/'amount-analyzed sorted'!BS$3</f>
        <v>0</v>
      </c>
      <c r="BV37" s="66">
        <f>'amount-analyzed sorted'!BT37*0.001/'amount-analyzed sorted'!BT$2*1.5/'amount-analyzed sorted'!BT$3</f>
        <v>0</v>
      </c>
      <c r="BW37" s="66">
        <f>'amount-analyzed sorted'!BU37*0.001/'amount-analyzed sorted'!BU$2*1.5/'amount-analyzed sorted'!BU$3</f>
        <v>0</v>
      </c>
      <c r="BX37" s="66">
        <f>'amount-analyzed sorted'!BV37*0.001/'amount-analyzed sorted'!BV$2*1.5/'amount-analyzed sorted'!BV$3</f>
        <v>0.00620039682539683</v>
      </c>
      <c r="BY37" s="66">
        <f>'amount-analyzed sorted'!BW37*0.001/'amount-analyzed sorted'!BW$2*1.5/'amount-analyzed sorted'!BW$3</f>
        <v>0</v>
      </c>
      <c r="BZ37" s="66">
        <f>'amount-analyzed sorted'!BX37*0.001/'amount-analyzed sorted'!BX$2*1.5/'amount-analyzed sorted'!BX$3</f>
        <v>0</v>
      </c>
      <c r="CA37" s="66">
        <f>'amount-analyzed sorted'!BY37*0.001/'amount-analyzed sorted'!BY$2*1.5/'amount-analyzed sorted'!BY$3</f>
        <v>0</v>
      </c>
      <c r="CB37" s="66">
        <f>'amount-analyzed sorted'!BZ37*0.001/'amount-analyzed sorted'!BZ$2*1.5/'amount-analyzed sorted'!BZ$3</f>
        <v>0.00132602545968883</v>
      </c>
      <c r="CC37" s="66">
        <f>'amount-analyzed sorted'!CA37*0.001/'amount-analyzed sorted'!CA$2*1.5/'amount-analyzed sorted'!CA$3</f>
        <v>0</v>
      </c>
      <c r="CD37" s="66">
        <f>'amount-analyzed sorted'!CB37*0.001/'amount-analyzed sorted'!CB$2*1.5/'amount-analyzed sorted'!CB$3</f>
        <v>0.000792476754015216</v>
      </c>
      <c r="CE37" s="66">
        <f>'amount-analyzed sorted'!CC37*0.001/'amount-analyzed sorted'!CC$2*1.5/'amount-analyzed sorted'!CC$3</f>
        <v>0</v>
      </c>
      <c r="CF37" s="66">
        <f>'amount-analyzed sorted'!CD37*0.001/'amount-analyzed sorted'!CD$2*1.5/'amount-analyzed sorted'!CD$3</f>
        <v>0.00327153762268266</v>
      </c>
      <c r="CG37" s="66">
        <f>'amount-analyzed sorted'!CE37*0.001/'amount-analyzed sorted'!CE$2*1.5/'amount-analyzed sorted'!CE$3</f>
        <v>0.000532519170690145</v>
      </c>
      <c r="CH37" s="66">
        <f>'amount-analyzed sorted'!CF37*0.001/'amount-analyzed sorted'!CF$2*1.5/'amount-analyzed sorted'!CF$3</f>
        <v>0</v>
      </c>
      <c r="CI37" s="66">
        <f>'amount-analyzed sorted'!CG37*0.001/'amount-analyzed sorted'!CG$2*1.5/'amount-analyzed sorted'!CG$3</f>
        <v>0</v>
      </c>
      <c r="CJ37" s="66">
        <f>'amount-analyzed sorted'!CH37*0.001/'amount-analyzed sorted'!CH$2*1.5/'amount-analyzed sorted'!CH$3</f>
        <v>0.00458588104502501</v>
      </c>
      <c r="CK37" s="66">
        <f>'amount-analyzed sorted'!CI37*0.001/'amount-analyzed sorted'!CI$2*1.5/'amount-analyzed sorted'!CI$3</f>
        <v>0</v>
      </c>
      <c r="CL37" s="66">
        <f>'amount-analyzed sorted'!CJ37*0.001/'amount-analyzed sorted'!CJ$2*1.5/'amount-analyzed sorted'!CJ$3</f>
        <v>0</v>
      </c>
      <c r="CM37" s="66">
        <f>'amount-analyzed sorted'!CK37*0.001/'amount-analyzed sorted'!CK$2*1.5/'amount-analyzed sorted'!CK$3</f>
        <v>0.000487900078064012</v>
      </c>
      <c r="CN37" s="66">
        <f>'amount-analyzed sorted'!CL37*0.001/'amount-analyzed sorted'!CL$2*1.5/'amount-analyzed sorted'!CL$3</f>
        <v>0.00446428571428571</v>
      </c>
      <c r="CO37" s="66">
        <f>'amount-analyzed sorted'!CM37*0.001/'amount-analyzed sorted'!CM$2*1.5/'amount-analyzed sorted'!CM$3</f>
        <v>0.000783208020050125</v>
      </c>
      <c r="CP37" s="66">
        <f>'amount-analyzed sorted'!CN37*0.001/'amount-analyzed sorted'!CN$2*1.5/'amount-analyzed sorted'!CN$3</f>
        <v>0</v>
      </c>
      <c r="CQ37" s="66">
        <f>'amount-analyzed sorted'!CO37*0.001/'amount-analyzed sorted'!CO$2*1.5/'amount-analyzed sorted'!CO$3</f>
        <v>0</v>
      </c>
      <c r="CR37" s="66">
        <f>'amount-analyzed sorted'!CP37*0.001/'amount-analyzed sorted'!CP$2*1.5/'amount-analyzed sorted'!CP$3</f>
        <v>0</v>
      </c>
      <c r="CS37" s="66">
        <f>'amount-analyzed sorted'!CQ37*0.001/'amount-analyzed sorted'!CQ$2*1.5/'amount-analyzed sorted'!CQ$3</f>
        <v>0.00145048994326973</v>
      </c>
      <c r="CT37" s="66">
        <f>'amount-analyzed sorted'!CR37*0.001/'amount-analyzed sorted'!CR$2*1.5/'amount-analyzed sorted'!CR$3</f>
        <v>0</v>
      </c>
      <c r="CU37" s="66">
        <f>'amount-analyzed sorted'!CS37*0.001/'amount-analyzed sorted'!CS$2*1.5/'amount-analyzed sorted'!CS$3</f>
        <v>0</v>
      </c>
      <c r="CV37" s="66">
        <f>'amount-analyzed sorted'!CT37*0.001/'amount-analyzed sorted'!CT$2*1.5/'amount-analyzed sorted'!CT$3</f>
        <v>0</v>
      </c>
      <c r="CW37" s="66">
        <f>'amount-analyzed sorted'!CU37*0.001/'amount-analyzed sorted'!CU$2*1.5/'amount-analyzed sorted'!CU$3</f>
        <v>0</v>
      </c>
      <c r="CX37" s="66">
        <f>'amount-analyzed sorted'!CV37*0.001/'amount-analyzed sorted'!CV$2*1.5/'amount-analyzed sorted'!CV$3</f>
        <v>0.00117138692211579</v>
      </c>
      <c r="CY37" s="66">
        <f>'amount-analyzed sorted'!CW37*0.001/'amount-analyzed sorted'!CW$2*1.5/'amount-analyzed sorted'!CW$3</f>
        <v>0</v>
      </c>
      <c r="CZ37" s="66">
        <f>'amount-analyzed sorted'!CX37*0.001/'amount-analyzed sorted'!CX$2*1.5/'amount-analyzed sorted'!CX$3</f>
        <v>0.00827997350408479</v>
      </c>
    </row>
    <row r="38" spans="1:104">
      <c r="A38" s="74" t="s">
        <v>523</v>
      </c>
      <c r="B38" s="75"/>
      <c r="C38" s="74" t="s">
        <v>523</v>
      </c>
      <c r="D38" s="97"/>
      <c r="E38" s="97"/>
      <c r="F38" s="97"/>
      <c r="G38" s="82">
        <f>'amount-analyzed sorted'!G38*0.001/'amount-analyzed sorted'!G$2*1.5/'amount-analyzed sorted'!G$3</f>
        <v>15.4779745546449</v>
      </c>
      <c r="H38" s="82">
        <f>'amount-analyzed sorted'!H38*0.001/'amount-analyzed sorted'!H$2*1.5/'amount-analyzed sorted'!H$3</f>
        <v>14.6268311086028</v>
      </c>
      <c r="I38" s="82">
        <f>'amount-analyzed sorted'!I38*0.001/'amount-analyzed sorted'!I$2*1.5/'amount-analyzed sorted'!I$3</f>
        <v>15.3376509054326</v>
      </c>
      <c r="J38" s="82">
        <f>'amount-analyzed sorted'!J38*0.001/'amount-analyzed sorted'!J$2*1.5/'amount-analyzed sorted'!J$3</f>
        <v>14.98214899151</v>
      </c>
      <c r="K38" s="82">
        <f>'amount-analyzed sorted'!K38*0.001/'amount-analyzed sorted'!K$2*1.5/'amount-analyzed sorted'!K$3</f>
        <v>15.1292357805369</v>
      </c>
      <c r="L38" s="82">
        <f>'amount-analyzed sorted'!L38*0.001/'amount-analyzed sorted'!L$2*1.5/'amount-analyzed sorted'!L$3</f>
        <v>14.9387636796388</v>
      </c>
      <c r="M38" s="82">
        <f>'amount-analyzed sorted'!M38*0.001/'amount-analyzed sorted'!M$2*1.5/'amount-analyzed sorted'!M$3</f>
        <v>14.9728094174805</v>
      </c>
      <c r="N38" s="82">
        <f>'amount-analyzed sorted'!N38*0.001/'amount-analyzed sorted'!N$2*1.5/'amount-analyzed sorted'!N$3</f>
        <v>14.5780628895323</v>
      </c>
      <c r="O38" s="82">
        <f>'amount-analyzed sorted'!O38*0.001/'amount-analyzed sorted'!O$2*1.5/'amount-analyzed sorted'!O$3</f>
        <v>14.6760594052118</v>
      </c>
      <c r="P38" s="82">
        <f>'amount-analyzed sorted'!P38*0.001/'amount-analyzed sorted'!P$2*1.5/'amount-analyzed sorted'!P$3</f>
        <v>14.6930822741326</v>
      </c>
      <c r="Q38" s="116">
        <f t="shared" si="0"/>
        <v>14.9412619006723</v>
      </c>
      <c r="R38" s="117">
        <f t="shared" si="1"/>
        <v>0.306575687951279</v>
      </c>
      <c r="S38" s="66">
        <f t="shared" si="2"/>
        <v>0.0205187279353884</v>
      </c>
      <c r="T38" s="82">
        <f>'amount-analyzed sorted'!R38*0.001/'amount-analyzed sorted'!R$2*1.5/'amount-analyzed sorted'!R$3</f>
        <v>38.8685707997988</v>
      </c>
      <c r="U38" s="82">
        <f>'amount-analyzed sorted'!S38*0.001/'amount-analyzed sorted'!S$2*1.5/'amount-analyzed sorted'!S$3</f>
        <v>22.4558726067747</v>
      </c>
      <c r="V38" s="82">
        <f>'amount-analyzed sorted'!T38*0.001/'amount-analyzed sorted'!T$2*1.5/'amount-analyzed sorted'!T$3</f>
        <v>21.7685860058309</v>
      </c>
      <c r="W38" s="82">
        <f>'amount-analyzed sorted'!U38*0.001/'amount-analyzed sorted'!U$2*1.5/'amount-analyzed sorted'!U$3</f>
        <v>28.0480867346939</v>
      </c>
      <c r="X38" s="82">
        <f>'amount-analyzed sorted'!V38*0.001/'amount-analyzed sorted'!V$2*1.5/'amount-analyzed sorted'!V$3</f>
        <v>49.406730030722</v>
      </c>
      <c r="Y38" s="82">
        <f>'amount-analyzed sorted'!W38*0.001/'amount-analyzed sorted'!W$2*1.5/'amount-analyzed sorted'!W$3</f>
        <v>14.4194651741294</v>
      </c>
      <c r="Z38" s="82">
        <f>'amount-analyzed sorted'!X38*0.001/'amount-analyzed sorted'!X$2*1.5/'amount-analyzed sorted'!X$3</f>
        <v>24.7089190729483</v>
      </c>
      <c r="AA38" s="82">
        <f>'amount-analyzed sorted'!Y38*0.001/'amount-analyzed sorted'!Y$2*1.5/'amount-analyzed sorted'!Y$3</f>
        <v>9.11974516369048</v>
      </c>
      <c r="AB38" s="82">
        <f>'amount-analyzed sorted'!Z38*0.001/'amount-analyzed sorted'!Z$2*1.5/'amount-analyzed sorted'!Z$3</f>
        <v>6.88142573132633</v>
      </c>
      <c r="AC38" s="82">
        <f>'amount-analyzed sorted'!AA38*0.001/'amount-analyzed sorted'!AA$2*1.5/'amount-analyzed sorted'!AA$3</f>
        <v>21.7789754630176</v>
      </c>
      <c r="AD38" s="82">
        <f>'amount-analyzed sorted'!AB38*0.001/'amount-analyzed sorted'!AB$2*1.5/'amount-analyzed sorted'!AB$3</f>
        <v>12.4755477872279</v>
      </c>
      <c r="AE38" s="82">
        <f>'amount-analyzed sorted'!AC38*0.001/'amount-analyzed sorted'!AC$2*1.5/'amount-analyzed sorted'!AC$3</f>
        <v>8.98819332058261</v>
      </c>
      <c r="AF38" s="82">
        <f>'amount-analyzed sorted'!AD38*0.001/'amount-analyzed sorted'!AD$2*1.5/'amount-analyzed sorted'!AD$3</f>
        <v>8.99334373852369</v>
      </c>
      <c r="AG38" s="82">
        <f>'amount-analyzed sorted'!AE38*0.001/'amount-analyzed sorted'!AE$2*1.5/'amount-analyzed sorted'!AE$3</f>
        <v>7.9613857335387</v>
      </c>
      <c r="AH38" s="82">
        <f>'amount-analyzed sorted'!AF38*0.001/'amount-analyzed sorted'!AF$2*1.5/'amount-analyzed sorted'!AF$3</f>
        <v>8.68374510763209</v>
      </c>
      <c r="AI38" s="82">
        <f>'amount-analyzed sorted'!AG38*0.001/'amount-analyzed sorted'!AG$2*1.5/'amount-analyzed sorted'!AG$3</f>
        <v>3.49057029926595</v>
      </c>
      <c r="AJ38" s="82">
        <f>'amount-analyzed sorted'!AH38*0.001/'amount-analyzed sorted'!AH$2*1.5/'amount-analyzed sorted'!AH$3</f>
        <v>11.5594800420168</v>
      </c>
      <c r="AK38" s="82">
        <f>'amount-analyzed sorted'!AI38*0.001/'amount-analyzed sorted'!AI$2*1.5/'amount-analyzed sorted'!AI$3</f>
        <v>13.5330323827292</v>
      </c>
      <c r="AL38" s="82">
        <f>'amount-analyzed sorted'!AJ38*0.001/'amount-analyzed sorted'!AJ$2*1.5/'amount-analyzed sorted'!AJ$3</f>
        <v>11.6763392857143</v>
      </c>
      <c r="AM38" s="82">
        <f>'amount-analyzed sorted'!AK38*0.001/'amount-analyzed sorted'!AK$2*1.5/'amount-analyzed sorted'!AK$3</f>
        <v>27.343123100304</v>
      </c>
      <c r="AN38" s="82">
        <f>'amount-analyzed sorted'!AL38*0.001/'amount-analyzed sorted'!AL$2*1.5/'amount-analyzed sorted'!AL$3</f>
        <v>14.054316647919</v>
      </c>
      <c r="AO38" s="82">
        <f>'amount-analyzed sorted'!AM38*0.001/'amount-analyzed sorted'!AM$2*1.5/'amount-analyzed sorted'!AM$3</f>
        <v>10.2521358543417</v>
      </c>
      <c r="AP38" s="82">
        <f>'amount-analyzed sorted'!AN38*0.001/'amount-analyzed sorted'!AN$2*1.5/'amount-analyzed sorted'!AN$3</f>
        <v>21.9951481720084</v>
      </c>
      <c r="AQ38" s="82">
        <f>'amount-analyzed sorted'!AO38*0.001/'amount-analyzed sorted'!AO$2*1.5/'amount-analyzed sorted'!AO$3</f>
        <v>20.5597197106691</v>
      </c>
      <c r="AR38" s="82">
        <f>'amount-analyzed sorted'!AP38*0.001/'amount-analyzed sorted'!AP$2*1.5/'amount-analyzed sorted'!AP$3</f>
        <v>26.0869422572178</v>
      </c>
      <c r="AS38" s="82">
        <f>'amount-analyzed sorted'!AQ38*0.001/'amount-analyzed sorted'!AQ$2*1.5/'amount-analyzed sorted'!AQ$3</f>
        <v>16.8883706467662</v>
      </c>
      <c r="AT38" s="82">
        <f>'amount-analyzed sorted'!AR38*0.001/'amount-analyzed sorted'!AR$2*1.5/'amount-analyzed sorted'!AR$3</f>
        <v>7.96156679764244</v>
      </c>
      <c r="AU38" s="82">
        <f>'amount-analyzed sorted'!AS38*0.001/'amount-analyzed sorted'!AS$2*1.5/'amount-analyzed sorted'!AS$3</f>
        <v>25.1402526512789</v>
      </c>
      <c r="AV38" s="82">
        <f>'amount-analyzed sorted'!AT38*0.001/'amount-analyzed sorted'!AT$2*1.5/'amount-analyzed sorted'!AT$3</f>
        <v>17.1371769038355</v>
      </c>
      <c r="AW38" s="82">
        <f>'amount-analyzed sorted'!AU38*0.001/'amount-analyzed sorted'!AU$2*1.5/'amount-analyzed sorted'!AU$3</f>
        <v>18.6698433490163</v>
      </c>
      <c r="AX38" s="82">
        <f>'amount-analyzed sorted'!AV38*0.001/'amount-analyzed sorted'!AV$2*1.5/'amount-analyzed sorted'!AV$3</f>
        <v>16.7747831632653</v>
      </c>
      <c r="AY38" s="82">
        <f>'amount-analyzed sorted'!AW38*0.001/'amount-analyzed sorted'!AW$2*1.5/'amount-analyzed sorted'!AW$3</f>
        <v>9.82801982049364</v>
      </c>
      <c r="AZ38" s="82">
        <f>'amount-analyzed sorted'!AX38*0.001/'amount-analyzed sorted'!AX$2*1.5/'amount-analyzed sorted'!AX$3</f>
        <v>5.16248667377399</v>
      </c>
      <c r="BA38" s="82">
        <f>'amount-analyzed sorted'!AY38*0.001/'amount-analyzed sorted'!AY$2*1.5/'amount-analyzed sorted'!AY$3</f>
        <v>10.2054067460317</v>
      </c>
      <c r="BB38" s="82">
        <f>'amount-analyzed sorted'!AZ38*0.001/'amount-analyzed sorted'!AZ$2*1.5/'amount-analyzed sorted'!AZ$3</f>
        <v>13.3770926339286</v>
      </c>
      <c r="BC38" s="82">
        <f>'amount-analyzed sorted'!BA38*0.001/'amount-analyzed sorted'!BA$2*1.5/'amount-analyzed sorted'!BA$3</f>
        <v>18.7019660027473</v>
      </c>
      <c r="BD38" s="82">
        <f>'amount-analyzed sorted'!BB38*0.001/'amount-analyzed sorted'!BB$2*1.5/'amount-analyzed sorted'!BB$3</f>
        <v>35.8216253026634</v>
      </c>
      <c r="BE38" s="82">
        <f>'amount-analyzed sorted'!BC38*0.001/'amount-analyzed sorted'!BC$2*1.5/'amount-analyzed sorted'!BC$3</f>
        <v>27.810474537037</v>
      </c>
      <c r="BF38" s="82">
        <f>'amount-analyzed sorted'!BD38*0.001/'amount-analyzed sorted'!BD$2*1.5/'amount-analyzed sorted'!BD$3</f>
        <v>14.1051473008558</v>
      </c>
      <c r="BG38" s="82">
        <f>'amount-analyzed sorted'!BE38*0.001/'amount-analyzed sorted'!BE$2*1.5/'amount-analyzed sorted'!BE$3</f>
        <v>25.474305353506</v>
      </c>
      <c r="BH38" s="82">
        <f>'amount-analyzed sorted'!BF38*0.001/'amount-analyzed sorted'!BF$2*1.5/'amount-analyzed sorted'!BF$3</f>
        <v>4.33769448373409</v>
      </c>
      <c r="BI38" s="82">
        <f>'amount-analyzed sorted'!BG38*0.001/'amount-analyzed sorted'!BG$2*1.5/'amount-analyzed sorted'!BG$3</f>
        <v>5.45810982495765</v>
      </c>
      <c r="BJ38" s="82">
        <f>'amount-analyzed sorted'!BH38*0.001/'amount-analyzed sorted'!BH$2*1.5/'amount-analyzed sorted'!BH$3</f>
        <v>5.95269541778976</v>
      </c>
      <c r="BK38" s="82">
        <f>'amount-analyzed sorted'!BI38*0.001/'amount-analyzed sorted'!BI$2*1.5/'amount-analyzed sorted'!BI$3</f>
        <v>5.76805533534168</v>
      </c>
      <c r="BL38" s="82">
        <f>'amount-analyzed sorted'!BJ38*0.001/'amount-analyzed sorted'!BJ$2*1.5/'amount-analyzed sorted'!BJ$3</f>
        <v>10.3073004201681</v>
      </c>
      <c r="BM38" s="82">
        <f>'amount-analyzed sorted'!BK38*0.001/'amount-analyzed sorted'!BK$2*1.5/'amount-analyzed sorted'!BK$3</f>
        <v>16.4822837671654</v>
      </c>
      <c r="BN38" s="82">
        <f>'amount-analyzed sorted'!BL38*0.001/'amount-analyzed sorted'!BL$2*1.5/'amount-analyzed sorted'!BL$3</f>
        <v>9.34187812614371</v>
      </c>
      <c r="BO38" s="82">
        <f>'amount-analyzed sorted'!BM38*0.001/'amount-analyzed sorted'!BM$2*1.5/'amount-analyzed sorted'!BM$3</f>
        <v>18.0032508015675</v>
      </c>
      <c r="BP38" s="82">
        <f>'amount-analyzed sorted'!BN38*0.001/'amount-analyzed sorted'!BN$2*1.5/'amount-analyzed sorted'!BN$3</f>
        <v>12.304709194693</v>
      </c>
      <c r="BQ38" s="82">
        <f>'amount-analyzed sorted'!BO38*0.001/'amount-analyzed sorted'!BO$2*1.5/'amount-analyzed sorted'!BO$3</f>
        <v>28.0008460541475</v>
      </c>
      <c r="BR38" s="82">
        <f>'amount-analyzed sorted'!BP38*0.001/'amount-analyzed sorted'!BP$2*1.5/'amount-analyzed sorted'!BP$3</f>
        <v>14.4420807453416</v>
      </c>
      <c r="BS38" s="82">
        <f>'amount-analyzed sorted'!BQ38*0.001/'amount-analyzed sorted'!BQ$2*1.5/'amount-analyzed sorted'!BQ$3</f>
        <v>20.8109322742475</v>
      </c>
      <c r="BT38" s="82">
        <f>'amount-analyzed sorted'!BR38*0.001/'amount-analyzed sorted'!BR$2*1.5/'amount-analyzed sorted'!BR$3</f>
        <v>12.0367512654668</v>
      </c>
      <c r="BU38" s="82">
        <f>'amount-analyzed sorted'!BS38*0.001/'amount-analyzed sorted'!BS$2*1.5/'amount-analyzed sorted'!BS$3</f>
        <v>13.7958582647719</v>
      </c>
      <c r="BV38" s="82">
        <f>'amount-analyzed sorted'!BT38*0.001/'amount-analyzed sorted'!BT$2*1.5/'amount-analyzed sorted'!BT$3</f>
        <v>11.1761938486443</v>
      </c>
      <c r="BW38" s="82">
        <f>'amount-analyzed sorted'!BU38*0.001/'amount-analyzed sorted'!BU$2*1.5/'amount-analyzed sorted'!BU$3</f>
        <v>19.2706432081432</v>
      </c>
      <c r="BX38" s="82">
        <f>'amount-analyzed sorted'!BV38*0.001/'amount-analyzed sorted'!BV$2*1.5/'amount-analyzed sorted'!BV$3</f>
        <v>23.2610367063492</v>
      </c>
      <c r="BY38" s="82">
        <f>'amount-analyzed sorted'!BW38*0.001/'amount-analyzed sorted'!BW$2*1.5/'amount-analyzed sorted'!BW$3</f>
        <v>3.96030517470146</v>
      </c>
      <c r="BZ38" s="82">
        <f>'amount-analyzed sorted'!BX38*0.001/'amount-analyzed sorted'!BX$2*1.5/'amount-analyzed sorted'!BX$3</f>
        <v>13.8545887706044</v>
      </c>
      <c r="CA38" s="82">
        <f>'amount-analyzed sorted'!BY38*0.001/'amount-analyzed sorted'!BY$2*1.5/'amount-analyzed sorted'!BY$3</f>
        <v>5.38594579871987</v>
      </c>
      <c r="CB38" s="82">
        <f>'amount-analyzed sorted'!BZ38*0.001/'amount-analyzed sorted'!BZ$2*1.5/'amount-analyzed sorted'!BZ$3</f>
        <v>20.3923488330976</v>
      </c>
      <c r="CC38" s="82">
        <f>'amount-analyzed sorted'!CA38*0.001/'amount-analyzed sorted'!CA$2*1.5/'amount-analyzed sorted'!CA$3</f>
        <v>9.87290899966544</v>
      </c>
      <c r="CD38" s="82">
        <f>'amount-analyzed sorted'!CB38*0.001/'amount-analyzed sorted'!CB$2*1.5/'amount-analyzed sorted'!CB$3</f>
        <v>18.3347818047337</v>
      </c>
      <c r="CE38" s="82">
        <f>'amount-analyzed sorted'!CC38*0.001/'amount-analyzed sorted'!CC$2*1.5/'amount-analyzed sorted'!CC$3</f>
        <v>14.0562406015038</v>
      </c>
      <c r="CF38" s="82">
        <f>'amount-analyzed sorted'!CD38*0.001/'amount-analyzed sorted'!CD$2*1.5/'amount-analyzed sorted'!CD$3</f>
        <v>25.783846782988</v>
      </c>
      <c r="CG38" s="82">
        <f>'amount-analyzed sorted'!CE38*0.001/'amount-analyzed sorted'!CE$2*1.5/'amount-analyzed sorted'!CE$3</f>
        <v>8.77772649815393</v>
      </c>
      <c r="CH38" s="82">
        <f>'amount-analyzed sorted'!CF38*0.001/'amount-analyzed sorted'!CF$2*1.5/'amount-analyzed sorted'!CF$3</f>
        <v>3.03157894736842</v>
      </c>
      <c r="CI38" s="82">
        <f>'amount-analyzed sorted'!CG38*0.001/'amount-analyzed sorted'!CG$2*1.5/'amount-analyzed sorted'!CG$3</f>
        <v>15.7344957983193</v>
      </c>
      <c r="CJ38" s="82">
        <f>'amount-analyzed sorted'!CH38*0.001/'amount-analyzed sorted'!CH$2*1.5/'amount-analyzed sorted'!CH$3</f>
        <v>13.998652028905</v>
      </c>
      <c r="CK38" s="82">
        <f>'amount-analyzed sorted'!CI38*0.001/'amount-analyzed sorted'!CI$2*1.5/'amount-analyzed sorted'!CI$3</f>
        <v>9.95272321428571</v>
      </c>
      <c r="CL38" s="82">
        <f>'amount-analyzed sorted'!CJ38*0.001/'amount-analyzed sorted'!CJ$2*1.5/'amount-analyzed sorted'!CJ$3</f>
        <v>36.8412238023952</v>
      </c>
      <c r="CM38" s="82">
        <f>'amount-analyzed sorted'!CK38*0.001/'amount-analyzed sorted'!CK$2*1.5/'amount-analyzed sorted'!CK$3</f>
        <v>9.66486143637783</v>
      </c>
      <c r="CN38" s="82">
        <f>'amount-analyzed sorted'!CL38*0.001/'amount-analyzed sorted'!CL$2*1.5/'amount-analyzed sorted'!CL$3</f>
        <v>30.9225243506494</v>
      </c>
      <c r="CO38" s="82">
        <f>'amount-analyzed sorted'!CM38*0.001/'amount-analyzed sorted'!CM$2*1.5/'amount-analyzed sorted'!CM$3</f>
        <v>8.69599780701754</v>
      </c>
      <c r="CP38" s="82">
        <f>'amount-analyzed sorted'!CN38*0.001/'amount-analyzed sorted'!CN$2*1.5/'amount-analyzed sorted'!CN$3</f>
        <v>11.1721968438538</v>
      </c>
      <c r="CQ38" s="82">
        <f>'amount-analyzed sorted'!CO38*0.001/'amount-analyzed sorted'!CO$2*1.5/'amount-analyzed sorted'!CO$3</f>
        <v>22.6076961770624</v>
      </c>
      <c r="CR38" s="82">
        <f>'amount-analyzed sorted'!CP38*0.001/'amount-analyzed sorted'!CP$2*1.5/'amount-analyzed sorted'!CP$3</f>
        <v>6.49636292016807</v>
      </c>
      <c r="CS38" s="82">
        <f>'amount-analyzed sorted'!CQ38*0.001/'amount-analyzed sorted'!CQ$2*1.5/'amount-analyzed sorted'!CQ$3</f>
        <v>15.3853951779268</v>
      </c>
      <c r="CT38" s="82">
        <f>'amount-analyzed sorted'!CR38*0.001/'amount-analyzed sorted'!CR$2*1.5/'amount-analyzed sorted'!CR$3</f>
        <v>7.32055907392026</v>
      </c>
      <c r="CU38" s="82">
        <f>'amount-analyzed sorted'!CS38*0.001/'amount-analyzed sorted'!CS$2*1.5/'amount-analyzed sorted'!CS$3</f>
        <v>3.36548846342661</v>
      </c>
      <c r="CV38" s="82">
        <f>'amount-analyzed sorted'!CT38*0.001/'amount-analyzed sorted'!CT$2*1.5/'amount-analyzed sorted'!CT$3</f>
        <v>16.0689020212402</v>
      </c>
      <c r="CW38" s="82">
        <f>'amount-analyzed sorted'!CU38*0.001/'amount-analyzed sorted'!CU$2*1.5/'amount-analyzed sorted'!CU$3</f>
        <v>25.1290547182176</v>
      </c>
      <c r="CX38" s="82">
        <f>'amount-analyzed sorted'!CV38*0.001/'amount-analyzed sorted'!CV$2*1.5/'amount-analyzed sorted'!CV$3</f>
        <v>5.64065753852562</v>
      </c>
      <c r="CY38" s="82">
        <f>'amount-analyzed sorted'!CW38*0.001/'amount-analyzed sorted'!CW$2*1.5/'amount-analyzed sorted'!CW$3</f>
        <v>5.55370656370656</v>
      </c>
      <c r="CZ38" s="82">
        <f>'amount-analyzed sorted'!CX38*0.001/'amount-analyzed sorted'!CX$2*1.5/'amount-analyzed sorted'!CX$3</f>
        <v>26.670664053875</v>
      </c>
    </row>
    <row r="39" spans="1:104">
      <c r="A39">
        <f>'imported data from Web Calc'!A40</f>
        <v>738.5</v>
      </c>
      <c r="B39" t="str">
        <f>'imported data from Web Calc'!B40</f>
        <v>C38H73O10P</v>
      </c>
      <c r="C39" s="61" t="str">
        <f>'imported data from Web Calc'!C40</f>
        <v>PG(32:1)</v>
      </c>
      <c r="D39" s="96"/>
      <c r="E39" s="96"/>
      <c r="F39" s="96"/>
      <c r="G39" s="66">
        <f>'amount-analyzed sorted'!G39*0.001/'amount-analyzed sorted'!G$2*1.5/'amount-analyzed sorted'!G$3</f>
        <v>0.481277911370663</v>
      </c>
      <c r="H39" s="66">
        <f>'amount-analyzed sorted'!H39*0.001/'amount-analyzed sorted'!H$2*1.5/'amount-analyzed sorted'!H$3</f>
        <v>0.413002404671934</v>
      </c>
      <c r="I39" s="66">
        <f>'amount-analyzed sorted'!I39*0.001/'amount-analyzed sorted'!I$2*1.5/'amount-analyzed sorted'!I$3</f>
        <v>0.405273102026795</v>
      </c>
      <c r="J39" s="66">
        <f>'amount-analyzed sorted'!J39*0.001/'amount-analyzed sorted'!J$2*1.5/'amount-analyzed sorted'!J$3</f>
        <v>0.333132944005496</v>
      </c>
      <c r="K39" s="66">
        <f>'amount-analyzed sorted'!K39*0.001/'amount-analyzed sorted'!K$2*1.5/'amount-analyzed sorted'!K$3</f>
        <v>0.458090003435246</v>
      </c>
      <c r="L39" s="66">
        <f>'amount-analyzed sorted'!L39*0.001/'amount-analyzed sorted'!L$2*1.5/'amount-analyzed sorted'!L$3</f>
        <v>0.347303332188251</v>
      </c>
      <c r="M39" s="66">
        <f>'amount-analyzed sorted'!M39*0.001/'amount-analyzed sorted'!M$2*1.5/'amount-analyzed sorted'!M$3</f>
        <v>0.338285812435589</v>
      </c>
      <c r="N39" s="66">
        <f>'amount-analyzed sorted'!N39*0.001/'amount-analyzed sorted'!N$2*1.5/'amount-analyzed sorted'!N$3</f>
        <v>0.396255582274133</v>
      </c>
      <c r="O39" s="66">
        <f>'amount-analyzed sorted'!O39*0.001/'amount-analyzed sorted'!O$2*1.5/'amount-analyzed sorted'!O$3</f>
        <v>0.407849536241841</v>
      </c>
      <c r="P39" s="66">
        <f>'amount-analyzed sorted'!P39*0.001/'amount-analyzed sorted'!P$2*1.5/'amount-analyzed sorted'!P$3</f>
        <v>0.376932325661285</v>
      </c>
      <c r="Q39" s="66">
        <f t="shared" si="0"/>
        <v>0.395740295431123</v>
      </c>
      <c r="R39" s="115">
        <f t="shared" si="1"/>
        <v>0.0490583565010587</v>
      </c>
      <c r="S39" s="66">
        <f t="shared" si="2"/>
        <v>0.123966037998769</v>
      </c>
      <c r="T39" s="66">
        <f>'amount-analyzed sorted'!R39*0.001/'amount-analyzed sorted'!R$2*1.5/'amount-analyzed sorted'!R$3</f>
        <v>2.62447183098592</v>
      </c>
      <c r="U39" s="66">
        <f>'amount-analyzed sorted'!S39*0.001/'amount-analyzed sorted'!S$2*1.5/'amount-analyzed sorted'!S$3</f>
        <v>1.37721649484536</v>
      </c>
      <c r="V39" s="66">
        <f>'amount-analyzed sorted'!T39*0.001/'amount-analyzed sorted'!T$2*1.5/'amount-analyzed sorted'!T$3</f>
        <v>1.5067055393586</v>
      </c>
      <c r="W39" s="66">
        <f>'amount-analyzed sorted'!U39*0.001/'amount-analyzed sorted'!U$2*1.5/'amount-analyzed sorted'!U$3</f>
        <v>1.47571428571429</v>
      </c>
      <c r="X39" s="66">
        <f>'amount-analyzed sorted'!V39*0.001/'amount-analyzed sorted'!V$2*1.5/'amount-analyzed sorted'!V$3</f>
        <v>2.64865591397849</v>
      </c>
      <c r="Y39" s="66">
        <f>'amount-analyzed sorted'!W39*0.001/'amount-analyzed sorted'!W$2*1.5/'amount-analyzed sorted'!W$3</f>
        <v>0.774378109452736</v>
      </c>
      <c r="Z39" s="66">
        <f>'amount-analyzed sorted'!X39*0.001/'amount-analyzed sorted'!X$2*1.5/'amount-analyzed sorted'!X$3</f>
        <v>1.20026595744681</v>
      </c>
      <c r="AA39" s="66">
        <f>'amount-analyzed sorted'!Y39*0.001/'amount-analyzed sorted'!Y$2*1.5/'amount-analyzed sorted'!Y$3</f>
        <v>0.403125</v>
      </c>
      <c r="AB39" s="66">
        <f>'amount-analyzed sorted'!Z39*0.001/'amount-analyzed sorted'!Z$2*1.5/'amount-analyzed sorted'!Z$3</f>
        <v>0.287176938369781</v>
      </c>
      <c r="AC39" s="66">
        <f>'amount-analyzed sorted'!AA39*0.001/'amount-analyzed sorted'!AA$2*1.5/'amount-analyzed sorted'!AA$3</f>
        <v>1.0139554087531</v>
      </c>
      <c r="AD39" s="66">
        <f>'amount-analyzed sorted'!AB39*0.001/'amount-analyzed sorted'!AB$2*1.5/'amount-analyzed sorted'!AB$3</f>
        <v>0.326337033299697</v>
      </c>
      <c r="AE39" s="66">
        <f>'amount-analyzed sorted'!AC39*0.001/'amount-analyzed sorted'!AC$2*1.5/'amount-analyzed sorted'!AC$3</f>
        <v>0.172399588053553</v>
      </c>
      <c r="AF39" s="66">
        <f>'amount-analyzed sorted'!AD39*0.001/'amount-analyzed sorted'!AD$2*1.5/'amount-analyzed sorted'!AD$3</f>
        <v>0.361953727506427</v>
      </c>
      <c r="AG39" s="66">
        <f>'amount-analyzed sorted'!AE39*0.001/'amount-analyzed sorted'!AE$2*1.5/'amount-analyzed sorted'!AE$3</f>
        <v>0.314959568733154</v>
      </c>
      <c r="AH39" s="66">
        <f>'amount-analyzed sorted'!AF39*0.001/'amount-analyzed sorted'!AF$2*1.5/'amount-analyzed sorted'!AF$3</f>
        <v>0.478356164383562</v>
      </c>
      <c r="AI39" s="66">
        <f>'amount-analyzed sorted'!AG39*0.001/'amount-analyzed sorted'!AG$2*1.5/'amount-analyzed sorted'!AG$3</f>
        <v>0.0825296442687747</v>
      </c>
      <c r="AJ39" s="66">
        <f>'amount-analyzed sorted'!AH39*0.001/'amount-analyzed sorted'!AH$2*1.5/'amount-analyzed sorted'!AH$3</f>
        <v>0.391666666666667</v>
      </c>
      <c r="AK39" s="66">
        <f>'amount-analyzed sorted'!AI39*0.001/'amount-analyzed sorted'!AI$2*1.5/'amount-analyzed sorted'!AI$3</f>
        <v>0.53955223880597</v>
      </c>
      <c r="AL39" s="66">
        <f>'amount-analyzed sorted'!AJ39*0.001/'amount-analyzed sorted'!AJ$2*1.5/'amount-analyzed sorted'!AJ$3</f>
        <v>0.302205882352941</v>
      </c>
      <c r="AM39" s="66">
        <f>'amount-analyzed sorted'!AK39*0.001/'amount-analyzed sorted'!AK$2*1.5/'amount-analyzed sorted'!AK$3</f>
        <v>0.833617021276596</v>
      </c>
      <c r="AN39" s="66">
        <f>'amount-analyzed sorted'!AL39*0.001/'amount-analyzed sorted'!AL$2*1.5/'amount-analyzed sorted'!AL$3</f>
        <v>0.885354330708661</v>
      </c>
      <c r="AO39" s="66">
        <f>'amount-analyzed sorted'!AM39*0.001/'amount-analyzed sorted'!AM$2*1.5/'amount-analyzed sorted'!AM$3</f>
        <v>0.263333333333333</v>
      </c>
      <c r="AP39" s="66">
        <f>'amount-analyzed sorted'!AN39*0.001/'amount-analyzed sorted'!AN$2*1.5/'amount-analyzed sorted'!AN$3</f>
        <v>0.711273957158963</v>
      </c>
      <c r="AQ39" s="66">
        <f>'amount-analyzed sorted'!AO39*0.001/'amount-analyzed sorted'!AO$2*1.5/'amount-analyzed sorted'!AO$3</f>
        <v>0.805822784810127</v>
      </c>
      <c r="AR39" s="66">
        <f>'amount-analyzed sorted'!AP39*0.001/'amount-analyzed sorted'!AP$2*1.5/'amount-analyzed sorted'!AP$3</f>
        <v>1.05196850393701</v>
      </c>
      <c r="AS39" s="66">
        <f>'amount-analyzed sorted'!AQ39*0.001/'amount-analyzed sorted'!AQ$2*1.5/'amount-analyzed sorted'!AQ$3</f>
        <v>0.562935323383085</v>
      </c>
      <c r="AT39" s="66">
        <f>'amount-analyzed sorted'!AR39*0.001/'amount-analyzed sorted'!AR$2*1.5/'amount-analyzed sorted'!AR$3</f>
        <v>0.410510805500982</v>
      </c>
      <c r="AU39" s="66">
        <f>'amount-analyzed sorted'!AS39*0.001/'amount-analyzed sorted'!AS$2*1.5/'amount-analyzed sorted'!AS$3</f>
        <v>0.996419213973799</v>
      </c>
      <c r="AV39" s="66">
        <f>'amount-analyzed sorted'!AT39*0.001/'amount-analyzed sorted'!AT$2*1.5/'amount-analyzed sorted'!AT$3</f>
        <v>0.628307392996109</v>
      </c>
      <c r="AW39" s="66">
        <f>'amount-analyzed sorted'!AU39*0.001/'amount-analyzed sorted'!AU$2*1.5/'amount-analyzed sorted'!AU$3</f>
        <v>0.674326347305389</v>
      </c>
      <c r="AX39" s="66">
        <f>'amount-analyzed sorted'!AV39*0.001/'amount-analyzed sorted'!AV$2*1.5/'amount-analyzed sorted'!AV$3</f>
        <v>0.622071428571428</v>
      </c>
      <c r="AY39" s="66">
        <f>'amount-analyzed sorted'!AW39*0.001/'amount-analyzed sorted'!AW$2*1.5/'amount-analyzed sorted'!AW$3</f>
        <v>0.380366492146597</v>
      </c>
      <c r="AZ39" s="66">
        <f>'amount-analyzed sorted'!AX39*0.001/'amount-analyzed sorted'!AX$2*1.5/'amount-analyzed sorted'!AX$3</f>
        <v>0.278283582089552</v>
      </c>
      <c r="BA39" s="66">
        <f>'amount-analyzed sorted'!AY39*0.001/'amount-analyzed sorted'!AY$2*1.5/'amount-analyzed sorted'!AY$3</f>
        <v>0.332777777777778</v>
      </c>
      <c r="BB39" s="66">
        <f>'amount-analyzed sorted'!AZ39*0.001/'amount-analyzed sorted'!AZ$2*1.5/'amount-analyzed sorted'!AZ$3</f>
        <v>0.417447916666667</v>
      </c>
      <c r="BC39" s="66">
        <f>'amount-analyzed sorted'!BA39*0.001/'amount-analyzed sorted'!BA$2*1.5/'amount-analyzed sorted'!BA$3</f>
        <v>0.759134615384615</v>
      </c>
      <c r="BD39" s="66">
        <f>'amount-analyzed sorted'!BB39*0.001/'amount-analyzed sorted'!BB$2*1.5/'amount-analyzed sorted'!BB$3</f>
        <v>1.34059322033898</v>
      </c>
      <c r="BE39" s="66">
        <f>'amount-analyzed sorted'!BC39*0.001/'amount-analyzed sorted'!BC$2*1.5/'amount-analyzed sorted'!BC$3</f>
        <v>1.23449074074074</v>
      </c>
      <c r="BF39" s="66">
        <f>'amount-analyzed sorted'!BD39*0.001/'amount-analyzed sorted'!BD$2*1.5/'amount-analyzed sorted'!BD$3</f>
        <v>0.60241935483871</v>
      </c>
      <c r="BG39" s="66">
        <f>'amount-analyzed sorted'!BE39*0.001/'amount-analyzed sorted'!BE$2*1.5/'amount-analyzed sorted'!BE$3</f>
        <v>0.70050916496945</v>
      </c>
      <c r="BH39" s="66">
        <f>'amount-analyzed sorted'!BF39*0.001/'amount-analyzed sorted'!BF$2*1.5/'amount-analyzed sorted'!BF$3</f>
        <v>0.0586633663366337</v>
      </c>
      <c r="BI39" s="66">
        <f>'amount-analyzed sorted'!BG39*0.001/'amount-analyzed sorted'!BG$2*1.5/'amount-analyzed sorted'!BG$3</f>
        <v>0.109288537549407</v>
      </c>
      <c r="BJ39" s="66">
        <f>'amount-analyzed sorted'!BH39*0.001/'amount-analyzed sorted'!BH$2*1.5/'amount-analyzed sorted'!BH$3</f>
        <v>0.140943396226415</v>
      </c>
      <c r="BK39" s="66">
        <f>'amount-analyzed sorted'!BI39*0.001/'amount-analyzed sorted'!BI$2*1.5/'amount-analyzed sorted'!BI$3</f>
        <v>0.159156492785794</v>
      </c>
      <c r="BL39" s="66">
        <f>'amount-analyzed sorted'!BJ39*0.001/'amount-analyzed sorted'!BJ$2*1.5/'amount-analyzed sorted'!BJ$3</f>
        <v>0.427352941176471</v>
      </c>
      <c r="BM39" s="66">
        <f>'amount-analyzed sorted'!BK39*0.001/'amount-analyzed sorted'!BK$2*1.5/'amount-analyzed sorted'!BK$3</f>
        <v>0.100717360114778</v>
      </c>
      <c r="BN39" s="66">
        <f>'amount-analyzed sorted'!BL39*0.001/'amount-analyzed sorted'!BL$2*1.5/'amount-analyzed sorted'!BL$3</f>
        <v>0.154483347566183</v>
      </c>
      <c r="BO39" s="66">
        <f>'amount-analyzed sorted'!BM39*0.001/'amount-analyzed sorted'!BM$2*1.5/'amount-analyzed sorted'!BM$3</f>
        <v>0.438403990024938</v>
      </c>
      <c r="BP39" s="66">
        <f>'amount-analyzed sorted'!BN39*0.001/'amount-analyzed sorted'!BN$2*1.5/'amount-analyzed sorted'!BN$3</f>
        <v>0.146760259179266</v>
      </c>
      <c r="BQ39" s="66">
        <f>'amount-analyzed sorted'!BO39*0.001/'amount-analyzed sorted'!BO$2*1.5/'amount-analyzed sorted'!BO$3</f>
        <v>0.605745967741935</v>
      </c>
      <c r="BR39" s="66">
        <f>'amount-analyzed sorted'!BP39*0.001/'amount-analyzed sorted'!BP$2*1.5/'amount-analyzed sorted'!BP$3</f>
        <v>0.224057971014493</v>
      </c>
      <c r="BS39" s="66">
        <f>'amount-analyzed sorted'!BQ39*0.001/'amount-analyzed sorted'!BQ$2*1.5/'amount-analyzed sorted'!BQ$3</f>
        <v>0.290468227424749</v>
      </c>
      <c r="BT39" s="66">
        <f>'amount-analyzed sorted'!BR39*0.001/'amount-analyzed sorted'!BR$2*1.5/'amount-analyzed sorted'!BR$3</f>
        <v>0.129330708661417</v>
      </c>
      <c r="BU39" s="66">
        <f>'amount-analyzed sorted'!BS39*0.001/'amount-analyzed sorted'!BS$2*1.5/'amount-analyzed sorted'!BS$3</f>
        <v>0.153926701570681</v>
      </c>
      <c r="BV39" s="66">
        <f>'amount-analyzed sorted'!BT39*0.001/'amount-analyzed sorted'!BT$2*1.5/'amount-analyzed sorted'!BT$3</f>
        <v>0.115580736543909</v>
      </c>
      <c r="BW39" s="66">
        <f>'amount-analyzed sorted'!BU39*0.001/'amount-analyzed sorted'!BU$2*1.5/'amount-analyzed sorted'!BU$3</f>
        <v>0.185380835380835</v>
      </c>
      <c r="BX39" s="66">
        <f>'amount-analyzed sorted'!BV39*0.001/'amount-analyzed sorted'!BV$2*1.5/'amount-analyzed sorted'!BV$3</f>
        <v>0.250694444444444</v>
      </c>
      <c r="BY39" s="66">
        <f>'amount-analyzed sorted'!BW39*0.001/'amount-analyzed sorted'!BW$2*1.5/'amount-analyzed sorted'!BW$3</f>
        <v>0.0164086687306502</v>
      </c>
      <c r="BZ39" s="66">
        <f>'amount-analyzed sorted'!BX39*0.001/'amount-analyzed sorted'!BX$2*1.5/'amount-analyzed sorted'!BX$3</f>
        <v>0.201201923076923</v>
      </c>
      <c r="CA39" s="66">
        <f>'amount-analyzed sorted'!BY39*0.001/'amount-analyzed sorted'!BY$2*1.5/'amount-analyzed sorted'!BY$3</f>
        <v>0.0523355576739752</v>
      </c>
      <c r="CB39" s="66">
        <f>'amount-analyzed sorted'!BZ39*0.001/'amount-analyzed sorted'!BZ$2*1.5/'amount-analyzed sorted'!BZ$3</f>
        <v>0.409529702970297</v>
      </c>
      <c r="CC39" s="66">
        <f>'amount-analyzed sorted'!CA39*0.001/'amount-analyzed sorted'!CA$2*1.5/'amount-analyzed sorted'!CA$3</f>
        <v>0.0756440281030445</v>
      </c>
      <c r="CD39" s="66">
        <f>'amount-analyzed sorted'!CB39*0.001/'amount-analyzed sorted'!CB$2*1.5/'amount-analyzed sorted'!CB$3</f>
        <v>0.374556213017752</v>
      </c>
      <c r="CE39" s="66">
        <f>'amount-analyzed sorted'!CC39*0.001/'amount-analyzed sorted'!CC$2*1.5/'amount-analyzed sorted'!CC$3</f>
        <v>0.116210526315789</v>
      </c>
      <c r="CF39" s="66">
        <f>'amount-analyzed sorted'!CD39*0.001/'amount-analyzed sorted'!CD$2*1.5/'amount-analyzed sorted'!CD$3</f>
        <v>0.376259541984733</v>
      </c>
      <c r="CG39" s="66">
        <f>'amount-analyzed sorted'!CE39*0.001/'amount-analyzed sorted'!CE$2*1.5/'amount-analyzed sorted'!CE$3</f>
        <v>0.087375745526839</v>
      </c>
      <c r="CH39" s="66">
        <f>'amount-analyzed sorted'!CF39*0.001/'amount-analyzed sorted'!CF$2*1.5/'amount-analyzed sorted'!CF$3</f>
        <v>0.0273684210526316</v>
      </c>
      <c r="CI39" s="66">
        <f>'amount-analyzed sorted'!CG39*0.001/'amount-analyzed sorted'!CG$2*1.5/'amount-analyzed sorted'!CG$3</f>
        <v>0.261882352941177</v>
      </c>
      <c r="CJ39" s="66">
        <f>'amount-analyzed sorted'!CH39*0.001/'amount-analyzed sorted'!CH$2*1.5/'amount-analyzed sorted'!CH$3</f>
        <v>0.222490272373541</v>
      </c>
      <c r="CK39" s="66">
        <f>'amount-analyzed sorted'!CI39*0.001/'amount-analyzed sorted'!CI$2*1.5/'amount-analyzed sorted'!CI$3</f>
        <v>0.117</v>
      </c>
      <c r="CL39" s="66">
        <f>'amount-analyzed sorted'!CJ39*0.001/'amount-analyzed sorted'!CJ$2*1.5/'amount-analyzed sorted'!CJ$3</f>
        <v>0.569910179640719</v>
      </c>
      <c r="CM39" s="66">
        <f>'amount-analyzed sorted'!CK39*0.001/'amount-analyzed sorted'!CK$2*1.5/'amount-analyzed sorted'!CK$3</f>
        <v>0.146994535519126</v>
      </c>
      <c r="CN39" s="66">
        <f>'amount-analyzed sorted'!CL39*0.001/'amount-analyzed sorted'!CL$2*1.5/'amount-analyzed sorted'!CL$3</f>
        <v>0.425681818181818</v>
      </c>
      <c r="CO39" s="66">
        <f>'amount-analyzed sorted'!CM39*0.001/'amount-analyzed sorted'!CM$2*1.5/'amount-analyzed sorted'!CM$3</f>
        <v>0.0927631578947369</v>
      </c>
      <c r="CP39" s="66">
        <f>'amount-analyzed sorted'!CN39*0.001/'amount-analyzed sorted'!CN$2*1.5/'amount-analyzed sorted'!CN$3</f>
        <v>0.166744186046512</v>
      </c>
      <c r="CQ39" s="66">
        <f>'amount-analyzed sorted'!CO39*0.001/'amount-analyzed sorted'!CO$2*1.5/'amount-analyzed sorted'!CO$3</f>
        <v>0.536056338028169</v>
      </c>
      <c r="CR39" s="66">
        <f>'amount-analyzed sorted'!CP39*0.001/'amount-analyzed sorted'!CP$2*1.5/'amount-analyzed sorted'!CP$3</f>
        <v>0.0580147058823529</v>
      </c>
      <c r="CS39" s="66">
        <f>'amount-analyzed sorted'!CQ39*0.001/'amount-analyzed sorted'!CQ$2*1.5/'amount-analyzed sorted'!CQ$3</f>
        <v>0.109115523465704</v>
      </c>
      <c r="CT39" s="66">
        <f>'amount-analyzed sorted'!CR39*0.001/'amount-analyzed sorted'!CR$2*1.5/'amount-analyzed sorted'!CR$3</f>
        <v>0.0649709302325581</v>
      </c>
      <c r="CU39" s="66">
        <f>'amount-analyzed sorted'!CS39*0.001/'amount-analyzed sorted'!CS$2*1.5/'amount-analyzed sorted'!CS$3</f>
        <v>0.0302405498281787</v>
      </c>
      <c r="CV39" s="66">
        <f>'amount-analyzed sorted'!CT39*0.001/'amount-analyzed sorted'!CT$2*1.5/'amount-analyzed sorted'!CT$3</f>
        <v>0.371223021582734</v>
      </c>
      <c r="CW39" s="66">
        <f>'amount-analyzed sorted'!CU39*0.001/'amount-analyzed sorted'!CU$2*1.5/'amount-analyzed sorted'!CU$3</f>
        <v>0.494954128440367</v>
      </c>
      <c r="CX39" s="66">
        <f>'amount-analyzed sorted'!CV39*0.001/'amount-analyzed sorted'!CV$2*1.5/'amount-analyzed sorted'!CV$3</f>
        <v>0.047667638483965</v>
      </c>
      <c r="CY39" s="66">
        <f>'amount-analyzed sorted'!CW39*0.001/'amount-analyzed sorted'!CW$2*1.5/'amount-analyzed sorted'!CW$3</f>
        <v>0.00583783783783784</v>
      </c>
      <c r="CZ39" s="66">
        <f>'amount-analyzed sorted'!CX39*0.001/'amount-analyzed sorted'!CX$2*1.5/'amount-analyzed sorted'!CX$3</f>
        <v>0.411051004636785</v>
      </c>
    </row>
    <row r="40" spans="1:104">
      <c r="A40">
        <f>'imported data from Web Calc'!A41</f>
        <v>740.5</v>
      </c>
      <c r="B40" t="str">
        <f>'imported data from Web Calc'!B41</f>
        <v>C38H75O10P</v>
      </c>
      <c r="C40" s="61" t="str">
        <f>'imported data from Web Calc'!C41</f>
        <v>PG(32:0)</v>
      </c>
      <c r="D40" s="96"/>
      <c r="E40" s="96"/>
      <c r="F40" s="96"/>
      <c r="G40" s="66">
        <f>'amount-analyzed sorted'!G40*0.001/'amount-analyzed sorted'!G$2*1.5/'amount-analyzed sorted'!G$3</f>
        <v>0.204311233253178</v>
      </c>
      <c r="H40" s="66">
        <f>'amount-analyzed sorted'!H40*0.001/'amount-analyzed sorted'!H$2*1.5/'amount-analyzed sorted'!H$3</f>
        <v>0.154070766059773</v>
      </c>
      <c r="I40" s="66">
        <f>'amount-analyzed sorted'!I40*0.001/'amount-analyzed sorted'!I$2*1.5/'amount-analyzed sorted'!I$3</f>
        <v>0.178546891102714</v>
      </c>
      <c r="J40" s="66">
        <f>'amount-analyzed sorted'!J40*0.001/'amount-analyzed sorted'!J$2*1.5/'amount-analyzed sorted'!J$3</f>
        <v>0.128306423909309</v>
      </c>
      <c r="K40" s="66">
        <f>'amount-analyzed sorted'!K40*0.001/'amount-analyzed sorted'!K$2*1.5/'amount-analyzed sorted'!K$3</f>
        <v>0.14891789762968</v>
      </c>
      <c r="L40" s="66">
        <f>'amount-analyzed sorted'!L40*0.001/'amount-analyzed sorted'!L$2*1.5/'amount-analyzed sorted'!L$3</f>
        <v>0.233940226726211</v>
      </c>
      <c r="M40" s="66">
        <f>'amount-analyzed sorted'!M40*0.001/'amount-analyzed sorted'!M$2*1.5/'amount-analyzed sorted'!M$3</f>
        <v>0.15278254895225</v>
      </c>
      <c r="N40" s="66">
        <f>'amount-analyzed sorted'!N40*0.001/'amount-analyzed sorted'!N$2*1.5/'amount-analyzed sorted'!N$3</f>
        <v>0.163088285812436</v>
      </c>
      <c r="O40" s="66">
        <f>'amount-analyzed sorted'!O40*0.001/'amount-analyzed sorted'!O$2*1.5/'amount-analyzed sorted'!O$3</f>
        <v>0.174682239780144</v>
      </c>
      <c r="P40" s="66">
        <f>'amount-analyzed sorted'!P40*0.001/'amount-analyzed sorted'!P$2*1.5/'amount-analyzed sorted'!P$3</f>
        <v>0.166952937135005</v>
      </c>
      <c r="Q40" s="66">
        <f t="shared" si="0"/>
        <v>0.17055994503607</v>
      </c>
      <c r="R40" s="115">
        <f t="shared" si="1"/>
        <v>0.0300878297300868</v>
      </c>
      <c r="S40" s="66">
        <f t="shared" si="2"/>
        <v>0.176406188004597</v>
      </c>
      <c r="T40" s="66">
        <f>'amount-analyzed sorted'!R40*0.001/'amount-analyzed sorted'!R$2*1.5/'amount-analyzed sorted'!R$3</f>
        <v>0.633274647887324</v>
      </c>
      <c r="U40" s="66">
        <f>'amount-analyzed sorted'!S40*0.001/'amount-analyzed sorted'!S$2*1.5/'amount-analyzed sorted'!S$3</f>
        <v>0.480309278350516</v>
      </c>
      <c r="V40" s="66">
        <f>'amount-analyzed sorted'!T40*0.001/'amount-analyzed sorted'!T$2*1.5/'amount-analyzed sorted'!T$3</f>
        <v>0.368221574344023</v>
      </c>
      <c r="W40" s="66">
        <f>'amount-analyzed sorted'!U40*0.001/'amount-analyzed sorted'!U$2*1.5/'amount-analyzed sorted'!U$3</f>
        <v>0.418571428571429</v>
      </c>
      <c r="X40" s="66">
        <f>'amount-analyzed sorted'!V40*0.001/'amount-analyzed sorted'!V$2*1.5/'amount-analyzed sorted'!V$3</f>
        <v>0.639247311827957</v>
      </c>
      <c r="Y40" s="66">
        <f>'amount-analyzed sorted'!W40*0.001/'amount-analyzed sorted'!W$2*1.5/'amount-analyzed sorted'!W$3</f>
        <v>0.224626865671642</v>
      </c>
      <c r="Z40" s="66">
        <f>'amount-analyzed sorted'!X40*0.001/'amount-analyzed sorted'!X$2*1.5/'amount-analyzed sorted'!X$3</f>
        <v>0.272074468085106</v>
      </c>
      <c r="AA40" s="66">
        <f>'amount-analyzed sorted'!Y40*0.001/'amount-analyzed sorted'!Y$2*1.5/'amount-analyzed sorted'!Y$3</f>
        <v>0.0893229166666667</v>
      </c>
      <c r="AB40" s="66">
        <f>'amount-analyzed sorted'!Z40*0.001/'amount-analyzed sorted'!Z$2*1.5/'amount-analyzed sorted'!Z$3</f>
        <v>0.0635188866799205</v>
      </c>
      <c r="AC40" s="66">
        <f>'amount-analyzed sorted'!AA40*0.001/'amount-analyzed sorted'!AA$2*1.5/'amount-analyzed sorted'!AA$3</f>
        <v>0.263336085879439</v>
      </c>
      <c r="AD40" s="66">
        <f>'amount-analyzed sorted'!AB40*0.001/'amount-analyzed sorted'!AB$2*1.5/'amount-analyzed sorted'!AB$3</f>
        <v>0.103834510595358</v>
      </c>
      <c r="AE40" s="66">
        <f>'amount-analyzed sorted'!AC40*0.001/'amount-analyzed sorted'!AC$2*1.5/'amount-analyzed sorted'!AC$3</f>
        <v>0.0534500514933059</v>
      </c>
      <c r="AF40" s="66">
        <f>'amount-analyzed sorted'!AD40*0.001/'amount-analyzed sorted'!AD$2*1.5/'amount-analyzed sorted'!AD$3</f>
        <v>0.0676092544987147</v>
      </c>
      <c r="AG40" s="66">
        <f>'amount-analyzed sorted'!AE40*0.001/'amount-analyzed sorted'!AE$2*1.5/'amount-analyzed sorted'!AE$3</f>
        <v>0.0632749326145552</v>
      </c>
      <c r="AH40" s="66">
        <f>'amount-analyzed sorted'!AF40*0.001/'amount-analyzed sorted'!AF$2*1.5/'amount-analyzed sorted'!AF$3</f>
        <v>0.142397260273973</v>
      </c>
      <c r="AI40" s="66">
        <f>'amount-analyzed sorted'!AG40*0.001/'amount-analyzed sorted'!AG$2*1.5/'amount-analyzed sorted'!AG$3</f>
        <v>0.0327272727272727</v>
      </c>
      <c r="AJ40" s="66">
        <f>'amount-analyzed sorted'!AH40*0.001/'amount-analyzed sorted'!AH$2*1.5/'amount-analyzed sorted'!AH$3</f>
        <v>0.0301470588235294</v>
      </c>
      <c r="AK40" s="66">
        <f>'amount-analyzed sorted'!AI40*0.001/'amount-analyzed sorted'!AI$2*1.5/'amount-analyzed sorted'!AI$3</f>
        <v>0.0903917910447761</v>
      </c>
      <c r="AL40" s="66">
        <f>'amount-analyzed sorted'!AJ40*0.001/'amount-analyzed sorted'!AJ$2*1.5/'amount-analyzed sorted'!AJ$3</f>
        <v>0.0448529411764706</v>
      </c>
      <c r="AM40" s="66">
        <f>'amount-analyzed sorted'!AK40*0.001/'amount-analyzed sorted'!AK$2*1.5/'amount-analyzed sorted'!AK$3</f>
        <v>0.121914893617021</v>
      </c>
      <c r="AN40" s="66">
        <f>'amount-analyzed sorted'!AL40*0.001/'amount-analyzed sorted'!AL$2*1.5/'amount-analyzed sorted'!AL$3</f>
        <v>0.14244094488189</v>
      </c>
      <c r="AO40" s="66">
        <f>'amount-analyzed sorted'!AM40*0.001/'amount-analyzed sorted'!AM$2*1.5/'amount-analyzed sorted'!AM$3</f>
        <v>0.0476470588235294</v>
      </c>
      <c r="AP40" s="66">
        <f>'amount-analyzed sorted'!AN40*0.001/'amount-analyzed sorted'!AN$2*1.5/'amount-analyzed sorted'!AN$3</f>
        <v>0.137993235625705</v>
      </c>
      <c r="AQ40" s="66">
        <f>'amount-analyzed sorted'!AO40*0.001/'amount-analyzed sorted'!AO$2*1.5/'amount-analyzed sorted'!AO$3</f>
        <v>0.247594936708861</v>
      </c>
      <c r="AR40" s="66">
        <f>'amount-analyzed sorted'!AP40*0.001/'amount-analyzed sorted'!AP$2*1.5/'amount-analyzed sorted'!AP$3</f>
        <v>0.319685039370079</v>
      </c>
      <c r="AS40" s="66">
        <f>'amount-analyzed sorted'!AQ40*0.001/'amount-analyzed sorted'!AQ$2*1.5/'amount-analyzed sorted'!AQ$3</f>
        <v>0.125124378109453</v>
      </c>
      <c r="AT40" s="66">
        <f>'amount-analyzed sorted'!AR40*0.001/'amount-analyzed sorted'!AR$2*1.5/'amount-analyzed sorted'!AR$3</f>
        <v>0.132023575638507</v>
      </c>
      <c r="AU40" s="66">
        <f>'amount-analyzed sorted'!AS40*0.001/'amount-analyzed sorted'!AS$2*1.5/'amount-analyzed sorted'!AS$3</f>
        <v>0.404279475982533</v>
      </c>
      <c r="AV40" s="66">
        <f>'amount-analyzed sorted'!AT40*0.001/'amount-analyzed sorted'!AT$2*1.5/'amount-analyzed sorted'!AT$3</f>
        <v>0.0971789883268483</v>
      </c>
      <c r="AW40" s="66">
        <f>'amount-analyzed sorted'!AU40*0.001/'amount-analyzed sorted'!AU$2*1.5/'amount-analyzed sorted'!AU$3</f>
        <v>0.112949101796407</v>
      </c>
      <c r="AX40" s="66">
        <f>'amount-analyzed sorted'!AV40*0.001/'amount-analyzed sorted'!AV$2*1.5/'amount-analyzed sorted'!AV$3</f>
        <v>0.198857142857143</v>
      </c>
      <c r="AY40" s="66">
        <f>'amount-analyzed sorted'!AW40*0.001/'amount-analyzed sorted'!AW$2*1.5/'amount-analyzed sorted'!AW$3</f>
        <v>0.15</v>
      </c>
      <c r="AZ40" s="66">
        <f>'amount-analyzed sorted'!AX40*0.001/'amount-analyzed sorted'!AX$2*1.5/'amount-analyzed sorted'!AX$3</f>
        <v>0.117089552238806</v>
      </c>
      <c r="BA40" s="66">
        <f>'amount-analyzed sorted'!AY40*0.001/'amount-analyzed sorted'!AY$2*1.5/'amount-analyzed sorted'!AY$3</f>
        <v>0.0869444444444444</v>
      </c>
      <c r="BB40" s="66">
        <f>'amount-analyzed sorted'!AZ40*0.001/'amount-analyzed sorted'!AZ$2*1.5/'amount-analyzed sorted'!AZ$3</f>
        <v>0.153125</v>
      </c>
      <c r="BC40" s="66">
        <f>'amount-analyzed sorted'!BA40*0.001/'amount-analyzed sorted'!BA$2*1.5/'amount-analyzed sorted'!BA$3</f>
        <v>0.3</v>
      </c>
      <c r="BD40" s="66">
        <f>'amount-analyzed sorted'!BB40*0.001/'amount-analyzed sorted'!BB$2*1.5/'amount-analyzed sorted'!BB$3</f>
        <v>0.647796610169492</v>
      </c>
      <c r="BE40" s="66">
        <f>'amount-analyzed sorted'!BC40*0.001/'amount-analyzed sorted'!BC$2*1.5/'amount-analyzed sorted'!BC$3</f>
        <v>0.504166666666667</v>
      </c>
      <c r="BF40" s="66">
        <f>'amount-analyzed sorted'!BD40*0.001/'amount-analyzed sorted'!BD$2*1.5/'amount-analyzed sorted'!BD$3</f>
        <v>0.272350230414747</v>
      </c>
      <c r="BG40" s="66">
        <f>'amount-analyzed sorted'!BE40*0.001/'amount-analyzed sorted'!BE$2*1.5/'amount-analyzed sorted'!BE$3</f>
        <v>0.417922606924644</v>
      </c>
      <c r="BH40" s="66">
        <f>'amount-analyzed sorted'!BF40*0.001/'amount-analyzed sorted'!BF$2*1.5/'amount-analyzed sorted'!BF$3</f>
        <v>0.00668316831683168</v>
      </c>
      <c r="BI40" s="66">
        <f>'amount-analyzed sorted'!BG40*0.001/'amount-analyzed sorted'!BG$2*1.5/'amount-analyzed sorted'!BG$3</f>
        <v>0.0282608695652174</v>
      </c>
      <c r="BJ40" s="66">
        <f>'amount-analyzed sorted'!BH40*0.001/'amount-analyzed sorted'!BH$2*1.5/'amount-analyzed sorted'!BH$3</f>
        <v>0.0461320754716981</v>
      </c>
      <c r="BK40" s="66">
        <f>'amount-analyzed sorted'!BI40*0.001/'amount-analyzed sorted'!BI$2*1.5/'amount-analyzed sorted'!BI$3</f>
        <v>0</v>
      </c>
      <c r="BL40" s="66">
        <f>'amount-analyzed sorted'!BJ40*0.001/'amount-analyzed sorted'!BJ$2*1.5/'amount-analyzed sorted'!BJ$3</f>
        <v>0.114117647058824</v>
      </c>
      <c r="BM40" s="66">
        <f>'amount-analyzed sorted'!BK40*0.001/'amount-analyzed sorted'!BK$2*1.5/'amount-analyzed sorted'!BK$3</f>
        <v>0.105021520803443</v>
      </c>
      <c r="BN40" s="66">
        <f>'amount-analyzed sorted'!BL40*0.001/'amount-analyzed sorted'!BL$2*1.5/'amount-analyzed sorted'!BL$3</f>
        <v>0.0801878736122972</v>
      </c>
      <c r="BO40" s="66">
        <f>'amount-analyzed sorted'!BM40*0.001/'amount-analyzed sorted'!BM$2*1.5/'amount-analyzed sorted'!BM$3</f>
        <v>0.228927680798005</v>
      </c>
      <c r="BP40" s="66">
        <f>'amount-analyzed sorted'!BN40*0.001/'amount-analyzed sorted'!BN$2*1.5/'amount-analyzed sorted'!BN$3</f>
        <v>0.0544276457883369</v>
      </c>
      <c r="BQ40" s="66">
        <f>'amount-analyzed sorted'!BO40*0.001/'amount-analyzed sorted'!BO$2*1.5/'amount-analyzed sorted'!BO$3</f>
        <v>0.264012096774194</v>
      </c>
      <c r="BR40" s="66">
        <f>'amount-analyzed sorted'!BP40*0.001/'amount-analyzed sorted'!BP$2*1.5/'amount-analyzed sorted'!BP$3</f>
        <v>0.173333333333333</v>
      </c>
      <c r="BS40" s="66">
        <f>'amount-analyzed sorted'!BQ40*0.001/'amount-analyzed sorted'!BQ$2*1.5/'amount-analyzed sorted'!BQ$3</f>
        <v>0.251588628762542</v>
      </c>
      <c r="BT40" s="66">
        <f>'amount-analyzed sorted'!BR40*0.001/'amount-analyzed sorted'!BR$2*1.5/'amount-analyzed sorted'!BR$3</f>
        <v>0.0983267716535433</v>
      </c>
      <c r="BU40" s="66">
        <f>'amount-analyzed sorted'!BS40*0.001/'amount-analyzed sorted'!BS$2*1.5/'amount-analyzed sorted'!BS$3</f>
        <v>0.0910994764397906</v>
      </c>
      <c r="BV40" s="66">
        <f>'amount-analyzed sorted'!BT40*0.001/'amount-analyzed sorted'!BT$2*1.5/'amount-analyzed sorted'!BT$3</f>
        <v>0.0631728045325779</v>
      </c>
      <c r="BW40" s="66">
        <f>'amount-analyzed sorted'!BU40*0.001/'amount-analyzed sorted'!BU$2*1.5/'amount-analyzed sorted'!BU$3</f>
        <v>0.0987714987714988</v>
      </c>
      <c r="BX40" s="66">
        <f>'amount-analyzed sorted'!BV40*0.001/'amount-analyzed sorted'!BV$2*1.5/'amount-analyzed sorted'!BV$3</f>
        <v>0.182407407407407</v>
      </c>
      <c r="BY40" s="66">
        <f>'amount-analyzed sorted'!BW40*0.001/'amount-analyzed sorted'!BW$2*1.5/'amount-analyzed sorted'!BW$3</f>
        <v>0.0148606811145511</v>
      </c>
      <c r="BZ40" s="66">
        <f>'amount-analyzed sorted'!BX40*0.001/'amount-analyzed sorted'!BX$2*1.5/'amount-analyzed sorted'!BX$3</f>
        <v>0.184975961538462</v>
      </c>
      <c r="CA40" s="66">
        <f>'amount-analyzed sorted'!BY40*0.001/'amount-analyzed sorted'!BY$2*1.5/'amount-analyzed sorted'!BY$3</f>
        <v>0.0251668255481411</v>
      </c>
      <c r="CB40" s="66">
        <f>'amount-analyzed sorted'!BZ40*0.001/'amount-analyzed sorted'!BZ$2*1.5/'amount-analyzed sorted'!BZ$3</f>
        <v>0.15519801980198</v>
      </c>
      <c r="CC40" s="66">
        <f>'amount-analyzed sorted'!CA40*0.001/'amount-analyzed sorted'!CA$2*1.5/'amount-analyzed sorted'!CA$3</f>
        <v>0.0955503512880562</v>
      </c>
      <c r="CD40" s="66">
        <f>'amount-analyzed sorted'!CB40*0.001/'amount-analyzed sorted'!CB$2*1.5/'amount-analyzed sorted'!CB$3</f>
        <v>0.204807692307692</v>
      </c>
      <c r="CE40" s="66">
        <f>'amount-analyzed sorted'!CC40*0.001/'amount-analyzed sorted'!CC$2*1.5/'amount-analyzed sorted'!CC$3</f>
        <v>0.0514736842105263</v>
      </c>
      <c r="CF40" s="66">
        <f>'amount-analyzed sorted'!CD40*0.001/'amount-analyzed sorted'!CD$2*1.5/'amount-analyzed sorted'!CD$3</f>
        <v>0.187328244274809</v>
      </c>
      <c r="CG40" s="66">
        <f>'amount-analyzed sorted'!CE40*0.001/'amount-analyzed sorted'!CE$2*1.5/'amount-analyzed sorted'!CE$3</f>
        <v>0.0441351888667992</v>
      </c>
      <c r="CH40" s="66">
        <f>'amount-analyzed sorted'!CF40*0.001/'amount-analyzed sorted'!CF$2*1.5/'amount-analyzed sorted'!CF$3</f>
        <v>0</v>
      </c>
      <c r="CI40" s="66">
        <f>'amount-analyzed sorted'!CG40*0.001/'amount-analyzed sorted'!CG$2*1.5/'amount-analyzed sorted'!CG$3</f>
        <v>0.0807058823529412</v>
      </c>
      <c r="CJ40" s="66">
        <f>'amount-analyzed sorted'!CH40*0.001/'amount-analyzed sorted'!CH$2*1.5/'amount-analyzed sorted'!CH$3</f>
        <v>0.16295719844358</v>
      </c>
      <c r="CK40" s="66">
        <f>'amount-analyzed sorted'!CI40*0.001/'amount-analyzed sorted'!CI$2*1.5/'amount-analyzed sorted'!CI$3</f>
        <v>0.06325</v>
      </c>
      <c r="CL40" s="66">
        <f>'amount-analyzed sorted'!CJ40*0.001/'amount-analyzed sorted'!CJ$2*1.5/'amount-analyzed sorted'!CJ$3</f>
        <v>0.450898203592814</v>
      </c>
      <c r="CM40" s="66">
        <f>'amount-analyzed sorted'!CK40*0.001/'amount-analyzed sorted'!CK$2*1.5/'amount-analyzed sorted'!CK$3</f>
        <v>0.116939890710382</v>
      </c>
      <c r="CN40" s="66">
        <f>'amount-analyzed sorted'!CL40*0.001/'amount-analyzed sorted'!CL$2*1.5/'amount-analyzed sorted'!CL$3</f>
        <v>0.417727272727273</v>
      </c>
      <c r="CO40" s="66">
        <f>'amount-analyzed sorted'!CM40*0.001/'amount-analyzed sorted'!CM$2*1.5/'amount-analyzed sorted'!CM$3</f>
        <v>0.043421052631579</v>
      </c>
      <c r="CP40" s="66">
        <f>'amount-analyzed sorted'!CN40*0.001/'amount-analyzed sorted'!CN$2*1.5/'amount-analyzed sorted'!CN$3</f>
        <v>0.10046511627907</v>
      </c>
      <c r="CQ40" s="66">
        <f>'amount-analyzed sorted'!CO40*0.001/'amount-analyzed sorted'!CO$2*1.5/'amount-analyzed sorted'!CO$3</f>
        <v>0.212112676056338</v>
      </c>
      <c r="CR40" s="66">
        <f>'amount-analyzed sorted'!CP40*0.001/'amount-analyzed sorted'!CP$2*1.5/'amount-analyzed sorted'!CP$3</f>
        <v>0.0414705882352941</v>
      </c>
      <c r="CS40" s="66">
        <f>'amount-analyzed sorted'!CQ40*0.001/'amount-analyzed sorted'!CQ$2*1.5/'amount-analyzed sorted'!CQ$3</f>
        <v>0.0712093862815884</v>
      </c>
      <c r="CT40" s="66">
        <f>'amount-analyzed sorted'!CR40*0.001/'amount-analyzed sorted'!CR$2*1.5/'amount-analyzed sorted'!CR$3</f>
        <v>0.009375</v>
      </c>
      <c r="CU40" s="66">
        <f>'amount-analyzed sorted'!CS40*0.001/'amount-analyzed sorted'!CS$2*1.5/'amount-analyzed sorted'!CS$3</f>
        <v>0.00274914089347079</v>
      </c>
      <c r="CV40" s="66">
        <f>'amount-analyzed sorted'!CT40*0.001/'amount-analyzed sorted'!CT$2*1.5/'amount-analyzed sorted'!CT$3</f>
        <v>0.127817745803357</v>
      </c>
      <c r="CW40" s="66">
        <f>'amount-analyzed sorted'!CU40*0.001/'amount-analyzed sorted'!CU$2*1.5/'amount-analyzed sorted'!CU$3</f>
        <v>0.208256880733945</v>
      </c>
      <c r="CX40" s="66">
        <f>'amount-analyzed sorted'!CV40*0.001/'amount-analyzed sorted'!CV$2*1.5/'amount-analyzed sorted'!CV$3</f>
        <v>0.0247084548104956</v>
      </c>
      <c r="CY40" s="66">
        <f>'amount-analyzed sorted'!CW40*0.001/'amount-analyzed sorted'!CW$2*1.5/'amount-analyzed sorted'!CW$3</f>
        <v>0.0139459459459459</v>
      </c>
      <c r="CZ40" s="66">
        <f>'amount-analyzed sorted'!CX40*0.001/'amount-analyzed sorted'!CX$2*1.5/'amount-analyzed sorted'!CX$3</f>
        <v>0.244126738794436</v>
      </c>
    </row>
    <row r="41" spans="1:104">
      <c r="A41">
        <f>'imported data from Web Calc'!A42</f>
        <v>760.5</v>
      </c>
      <c r="B41" t="str">
        <f>'imported data from Web Calc'!B42</f>
        <v>C40H71O10P</v>
      </c>
      <c r="C41" s="61" t="str">
        <f>'imported data from Web Calc'!C42</f>
        <v>PG(34:4)</v>
      </c>
      <c r="D41" s="96"/>
      <c r="E41" s="96"/>
      <c r="F41" s="96"/>
      <c r="G41" s="66">
        <f>'amount-analyzed sorted'!G41*0.001/'amount-analyzed sorted'!G$2*1.5/'amount-analyzed sorted'!G$3</f>
        <v>0.146856750257643</v>
      </c>
      <c r="H41" s="66">
        <f>'amount-analyzed sorted'!H41*0.001/'amount-analyzed sorted'!H$2*1.5/'amount-analyzed sorted'!H$3</f>
        <v>0.122380625214703</v>
      </c>
      <c r="I41" s="66">
        <f>'amount-analyzed sorted'!I41*0.001/'amount-analyzed sorted'!I$2*1.5/'amount-analyzed sorted'!I$3</f>
        <v>0.150721401580213</v>
      </c>
      <c r="J41" s="66">
        <f>'amount-analyzed sorted'!J41*0.001/'amount-analyzed sorted'!J$2*1.5/'amount-analyzed sorted'!J$3</f>
        <v>0.141703881827551</v>
      </c>
      <c r="K41" s="66">
        <f>'amount-analyzed sorted'!K41*0.001/'amount-analyzed sorted'!K$2*1.5/'amount-analyzed sorted'!K$3</f>
        <v>0.12109240810718</v>
      </c>
      <c r="L41" s="66">
        <f>'amount-analyzed sorted'!L41*0.001/'amount-analyzed sorted'!L$2*1.5/'amount-analyzed sorted'!L$3</f>
        <v>0.123668842322226</v>
      </c>
      <c r="M41" s="66">
        <f>'amount-analyzed sorted'!M41*0.001/'amount-analyzed sorted'!M$2*1.5/'amount-analyzed sorted'!M$3</f>
        <v>0.146856750257643</v>
      </c>
      <c r="N41" s="66">
        <f>'amount-analyzed sorted'!N41*0.001/'amount-analyzed sorted'!N$2*1.5/'amount-analyzed sorted'!N$3</f>
        <v>0.123668842322226</v>
      </c>
      <c r="O41" s="66">
        <f>'amount-analyzed sorted'!O41*0.001/'amount-analyzed sorted'!O$2*1.5/'amount-analyzed sorted'!O$3</f>
        <v>0.137839230504981</v>
      </c>
      <c r="P41" s="66">
        <f>'amount-analyzed sorted'!P41*0.001/'amount-analyzed sorted'!P$2*1.5/'amount-analyzed sorted'!P$3</f>
        <v>0.101769151494332</v>
      </c>
      <c r="Q41" s="66">
        <f t="shared" si="0"/>
        <v>0.13165578838887</v>
      </c>
      <c r="R41" s="115">
        <f t="shared" si="1"/>
        <v>0.0155750604160819</v>
      </c>
      <c r="S41" s="66">
        <f t="shared" si="2"/>
        <v>0.118301372136241</v>
      </c>
      <c r="T41" s="66">
        <f>'amount-analyzed sorted'!R41*0.001/'amount-analyzed sorted'!R$2*1.5/'amount-analyzed sorted'!R$3</f>
        <v>1.0193661971831</v>
      </c>
      <c r="U41" s="66">
        <f>'amount-analyzed sorted'!S41*0.001/'amount-analyzed sorted'!S$2*1.5/'amount-analyzed sorted'!S$3</f>
        <v>0.375773195876289</v>
      </c>
      <c r="V41" s="66">
        <f>'amount-analyzed sorted'!T41*0.001/'amount-analyzed sorted'!T$2*1.5/'amount-analyzed sorted'!T$3</f>
        <v>0.606413994169096</v>
      </c>
      <c r="W41" s="66">
        <f>'amount-analyzed sorted'!U41*0.001/'amount-analyzed sorted'!U$2*1.5/'amount-analyzed sorted'!U$3</f>
        <v>0.491666666666667</v>
      </c>
      <c r="X41" s="66">
        <f>'amount-analyzed sorted'!V41*0.001/'amount-analyzed sorted'!V$2*1.5/'amount-analyzed sorted'!V$3</f>
        <v>1.01747311827957</v>
      </c>
      <c r="Y41" s="66">
        <f>'amount-analyzed sorted'!W41*0.001/'amount-analyzed sorted'!W$2*1.5/'amount-analyzed sorted'!W$3</f>
        <v>0.23134328358209</v>
      </c>
      <c r="Z41" s="66">
        <f>'amount-analyzed sorted'!X41*0.001/'amount-analyzed sorted'!X$2*1.5/'amount-analyzed sorted'!X$3</f>
        <v>0.436170212765957</v>
      </c>
      <c r="AA41" s="66">
        <f>'amount-analyzed sorted'!Y41*0.001/'amount-analyzed sorted'!Y$2*1.5/'amount-analyzed sorted'!Y$3</f>
        <v>0.161458333333333</v>
      </c>
      <c r="AB41" s="66">
        <f>'amount-analyzed sorted'!Z41*0.001/'amount-analyzed sorted'!Z$2*1.5/'amount-analyzed sorted'!Z$3</f>
        <v>0.0611332007952286</v>
      </c>
      <c r="AC41" s="66">
        <f>'amount-analyzed sorted'!AA41*0.001/'amount-analyzed sorted'!AA$2*1.5/'amount-analyzed sorted'!AA$3</f>
        <v>0.485549132947977</v>
      </c>
      <c r="AD41" s="66">
        <f>'amount-analyzed sorted'!AB41*0.001/'amount-analyzed sorted'!AB$2*1.5/'amount-analyzed sorted'!AB$3</f>
        <v>0.15590312815338</v>
      </c>
      <c r="AE41" s="66">
        <f>'amount-analyzed sorted'!AC41*0.001/'amount-analyzed sorted'!AC$2*1.5/'amount-analyzed sorted'!AC$3</f>
        <v>0.0571575695159629</v>
      </c>
      <c r="AF41" s="66">
        <f>'amount-analyzed sorted'!AD41*0.001/'amount-analyzed sorted'!AD$2*1.5/'amount-analyzed sorted'!AD$3</f>
        <v>0.146529562982005</v>
      </c>
      <c r="AG41" s="66">
        <f>'amount-analyzed sorted'!AE41*0.001/'amount-analyzed sorted'!AE$2*1.5/'amount-analyzed sorted'!AE$3</f>
        <v>0.142520215633423</v>
      </c>
      <c r="AH41" s="66">
        <f>'amount-analyzed sorted'!AF41*0.001/'amount-analyzed sorted'!AF$2*1.5/'amount-analyzed sorted'!AF$3</f>
        <v>0.216780821917808</v>
      </c>
      <c r="AI41" s="66">
        <f>'amount-analyzed sorted'!AG41*0.001/'amount-analyzed sorted'!AG$2*1.5/'amount-analyzed sorted'!AG$3</f>
        <v>0.0391304347826087</v>
      </c>
      <c r="AJ41" s="66">
        <f>'amount-analyzed sorted'!AH41*0.001/'amount-analyzed sorted'!AH$2*1.5/'amount-analyzed sorted'!AH$3</f>
        <v>0.126225490196078</v>
      </c>
      <c r="AK41" s="66">
        <f>'amount-analyzed sorted'!AI41*0.001/'amount-analyzed sorted'!AI$2*1.5/'amount-analyzed sorted'!AI$3</f>
        <v>0.152518656716418</v>
      </c>
      <c r="AL41" s="66">
        <f>'amount-analyzed sorted'!AJ41*0.001/'amount-analyzed sorted'!AJ$2*1.5/'amount-analyzed sorted'!AJ$3</f>
        <v>0.110294117647059</v>
      </c>
      <c r="AM41" s="66">
        <f>'amount-analyzed sorted'!AK41*0.001/'amount-analyzed sorted'!AK$2*1.5/'amount-analyzed sorted'!AK$3</f>
        <v>0.286170212765957</v>
      </c>
      <c r="AN41" s="66">
        <f>'amount-analyzed sorted'!AL41*0.001/'amount-analyzed sorted'!AL$2*1.5/'amount-analyzed sorted'!AL$3</f>
        <v>0.248031496062992</v>
      </c>
      <c r="AO41" s="66">
        <f>'amount-analyzed sorted'!AM41*0.001/'amount-analyzed sorted'!AM$2*1.5/'amount-analyzed sorted'!AM$3</f>
        <v>0.0656862745098039</v>
      </c>
      <c r="AP41" s="66">
        <f>'amount-analyzed sorted'!AN41*0.001/'amount-analyzed sorted'!AN$2*1.5/'amount-analyzed sorted'!AN$3</f>
        <v>0.243517474633596</v>
      </c>
      <c r="AQ41" s="66">
        <f>'amount-analyzed sorted'!AO41*0.001/'amount-analyzed sorted'!AO$2*1.5/'amount-analyzed sorted'!AO$3</f>
        <v>0.243037974683544</v>
      </c>
      <c r="AR41" s="66">
        <f>'amount-analyzed sorted'!AP41*0.001/'amount-analyzed sorted'!AP$2*1.5/'amount-analyzed sorted'!AP$3</f>
        <v>0.312335958005249</v>
      </c>
      <c r="AS41" s="66">
        <f>'amount-analyzed sorted'!AQ41*0.001/'amount-analyzed sorted'!AQ$2*1.5/'amount-analyzed sorted'!AQ$3</f>
        <v>0.195273631840796</v>
      </c>
      <c r="AT41" s="66">
        <f>'amount-analyzed sorted'!AR41*0.001/'amount-analyzed sorted'!AR$2*1.5/'amount-analyzed sorted'!AR$3</f>
        <v>0.0898821218074656</v>
      </c>
      <c r="AU41" s="66">
        <f>'amount-analyzed sorted'!AS41*0.001/'amount-analyzed sorted'!AS$2*1.5/'amount-analyzed sorted'!AS$3</f>
        <v>0.251528384279476</v>
      </c>
      <c r="AV41" s="66">
        <f>'amount-analyzed sorted'!AT41*0.001/'amount-analyzed sorted'!AT$2*1.5/'amount-analyzed sorted'!AT$3</f>
        <v>0.16488326848249</v>
      </c>
      <c r="AW41" s="66">
        <f>'amount-analyzed sorted'!AU41*0.001/'amount-analyzed sorted'!AU$2*1.5/'amount-analyzed sorted'!AU$3</f>
        <v>0.194236526946108</v>
      </c>
      <c r="AX41" s="66">
        <f>'amount-analyzed sorted'!AV41*0.001/'amount-analyzed sorted'!AV$2*1.5/'amount-analyzed sorted'!AV$3</f>
        <v>0.168214285714286</v>
      </c>
      <c r="AY41" s="66">
        <f>'amount-analyzed sorted'!AW41*0.001/'amount-analyzed sorted'!AW$2*1.5/'amount-analyzed sorted'!AW$3</f>
        <v>0.12303664921466</v>
      </c>
      <c r="AZ41" s="66">
        <f>'amount-analyzed sorted'!AX41*0.001/'amount-analyzed sorted'!AX$2*1.5/'amount-analyzed sorted'!AX$3</f>
        <v>0.0615671641791045</v>
      </c>
      <c r="BA41" s="66">
        <f>'amount-analyzed sorted'!AY41*0.001/'amount-analyzed sorted'!AY$2*1.5/'amount-analyzed sorted'!AY$3</f>
        <v>0.106944444444444</v>
      </c>
      <c r="BB41" s="66">
        <f>'amount-analyzed sorted'!AZ41*0.001/'amount-analyzed sorted'!AZ$2*1.5/'amount-analyzed sorted'!AZ$3</f>
        <v>0.1171875</v>
      </c>
      <c r="BC41" s="66">
        <f>'amount-analyzed sorted'!BA41*0.001/'amount-analyzed sorted'!BA$2*1.5/'amount-analyzed sorted'!BA$3</f>
        <v>0.121394230769231</v>
      </c>
      <c r="BD41" s="66">
        <f>'amount-analyzed sorted'!BB41*0.001/'amount-analyzed sorted'!BB$2*1.5/'amount-analyzed sorted'!BB$3</f>
        <v>0.319067796610169</v>
      </c>
      <c r="BE41" s="66">
        <f>'amount-analyzed sorted'!BC41*0.001/'amount-analyzed sorted'!BC$2*1.5/'amount-analyzed sorted'!BC$3</f>
        <v>0.337962962962963</v>
      </c>
      <c r="BF41" s="66">
        <f>'amount-analyzed sorted'!BD41*0.001/'amount-analyzed sorted'!BD$2*1.5/'amount-analyzed sorted'!BD$3</f>
        <v>0.162442396313364</v>
      </c>
      <c r="BG41" s="66">
        <f>'amount-analyzed sorted'!BE41*0.001/'amount-analyzed sorted'!BE$2*1.5/'amount-analyzed sorted'!BE$3</f>
        <v>0.177189409368635</v>
      </c>
      <c r="BH41" s="66">
        <f>'amount-analyzed sorted'!BF41*0.001/'amount-analyzed sorted'!BF$2*1.5/'amount-analyzed sorted'!BF$3</f>
        <v>0.0278465346534653</v>
      </c>
      <c r="BI41" s="66">
        <f>'amount-analyzed sorted'!BG41*0.001/'amount-analyzed sorted'!BG$2*1.5/'amount-analyzed sorted'!BG$3</f>
        <v>0.0444664031620553</v>
      </c>
      <c r="BJ41" s="66">
        <f>'amount-analyzed sorted'!BH41*0.001/'amount-analyzed sorted'!BH$2*1.5/'amount-analyzed sorted'!BH$3</f>
        <v>0.055188679245283</v>
      </c>
      <c r="BK41" s="66">
        <f>'amount-analyzed sorted'!BI41*0.001/'amount-analyzed sorted'!BI$2*1.5/'amount-analyzed sorted'!BI$3</f>
        <v>0.0316315205327414</v>
      </c>
      <c r="BL41" s="66">
        <f>'amount-analyzed sorted'!BJ41*0.001/'amount-analyzed sorted'!BJ$2*1.5/'amount-analyzed sorted'!BJ$3</f>
        <v>0.138235294117647</v>
      </c>
      <c r="BM41" s="66">
        <f>'amount-analyzed sorted'!BK41*0.001/'amount-analyzed sorted'!BK$2*1.5/'amount-analyzed sorted'!BK$3</f>
        <v>0.0677905308464849</v>
      </c>
      <c r="BN41" s="66">
        <f>'amount-analyzed sorted'!BL41*0.001/'amount-analyzed sorted'!BL$2*1.5/'amount-analyzed sorted'!BL$3</f>
        <v>0.035866780529462</v>
      </c>
      <c r="BO41" s="66">
        <f>'amount-analyzed sorted'!BM41*0.001/'amount-analyzed sorted'!BM$2*1.5/'amount-analyzed sorted'!BM$3</f>
        <v>0.102244389027431</v>
      </c>
      <c r="BP41" s="66">
        <f>'amount-analyzed sorted'!BN41*0.001/'amount-analyzed sorted'!BN$2*1.5/'amount-analyzed sorted'!BN$3</f>
        <v>0.0323974082073434</v>
      </c>
      <c r="BQ41" s="66">
        <f>'amount-analyzed sorted'!BO41*0.001/'amount-analyzed sorted'!BO$2*1.5/'amount-analyzed sorted'!BO$3</f>
        <v>0.116431451612903</v>
      </c>
      <c r="BR41" s="66">
        <f>'amount-analyzed sorted'!BP41*0.001/'amount-analyzed sorted'!BP$2*1.5/'amount-analyzed sorted'!BP$3</f>
        <v>0.0536231884057971</v>
      </c>
      <c r="BS41" s="66">
        <f>'amount-analyzed sorted'!BQ41*0.001/'amount-analyzed sorted'!BQ$2*1.5/'amount-analyzed sorted'!BQ$3</f>
        <v>0.0639632107023411</v>
      </c>
      <c r="BT41" s="66">
        <f>'amount-analyzed sorted'!BR41*0.001/'amount-analyzed sorted'!BR$2*1.5/'amount-analyzed sorted'!BR$3</f>
        <v>0.0428149606299213</v>
      </c>
      <c r="BU41" s="66">
        <f>'amount-analyzed sorted'!BS41*0.001/'amount-analyzed sorted'!BS$2*1.5/'amount-analyzed sorted'!BS$3</f>
        <v>0.0536649214659686</v>
      </c>
      <c r="BV41" s="66">
        <f>'amount-analyzed sorted'!BT41*0.001/'amount-analyzed sorted'!BT$2*1.5/'amount-analyzed sorted'!BT$3</f>
        <v>0.0254957507082153</v>
      </c>
      <c r="BW41" s="66">
        <f>'amount-analyzed sorted'!BU41*0.001/'amount-analyzed sorted'!BU$2*1.5/'amount-analyzed sorted'!BU$3</f>
        <v>0.0737100737100737</v>
      </c>
      <c r="BX41" s="66">
        <f>'amount-analyzed sorted'!BV41*0.001/'amount-analyzed sorted'!BV$2*1.5/'amount-analyzed sorted'!BV$3</f>
        <v>0.0601851851851852</v>
      </c>
      <c r="BY41" s="66">
        <f>'amount-analyzed sorted'!BW41*0.001/'amount-analyzed sorted'!BW$2*1.5/'amount-analyzed sorted'!BW$3</f>
        <v>0.00619195046439629</v>
      </c>
      <c r="BZ41" s="66">
        <f>'amount-analyzed sorted'!BX41*0.001/'amount-analyzed sorted'!BX$2*1.5/'amount-analyzed sorted'!BX$3</f>
        <v>0.0450721153846154</v>
      </c>
      <c r="CA41" s="66">
        <f>'amount-analyzed sorted'!BY41*0.001/'amount-analyzed sorted'!BY$2*1.5/'amount-analyzed sorted'!BY$3</f>
        <v>0.0171591992373689</v>
      </c>
      <c r="CB41" s="66">
        <f>'amount-analyzed sorted'!BZ41*0.001/'amount-analyzed sorted'!BZ$2*1.5/'amount-analyzed sorted'!BZ$3</f>
        <v>0.120668316831683</v>
      </c>
      <c r="CC41" s="66">
        <f>'amount-analyzed sorted'!CA41*0.001/'amount-analyzed sorted'!CA$2*1.5/'amount-analyzed sorted'!CA$3</f>
        <v>0.0351288056206089</v>
      </c>
      <c r="CD41" s="66">
        <f>'amount-analyzed sorted'!CB41*0.001/'amount-analyzed sorted'!CB$2*1.5/'amount-analyzed sorted'!CB$3</f>
        <v>0.0887573964497042</v>
      </c>
      <c r="CE41" s="66">
        <f>'amount-analyzed sorted'!CC41*0.001/'amount-analyzed sorted'!CC$2*1.5/'amount-analyzed sorted'!CC$3</f>
        <v>0.0315789473684211</v>
      </c>
      <c r="CF41" s="66">
        <f>'amount-analyzed sorted'!CD41*0.001/'amount-analyzed sorted'!CD$2*1.5/'amount-analyzed sorted'!CD$3</f>
        <v>0.135114503816794</v>
      </c>
      <c r="CG41" s="66">
        <f>'amount-analyzed sorted'!CE41*0.001/'amount-analyzed sorted'!CE$2*1.5/'amount-analyzed sorted'!CE$3</f>
        <v>0.0283300198807157</v>
      </c>
      <c r="CH41" s="66">
        <f>'amount-analyzed sorted'!CF41*0.001/'amount-analyzed sorted'!CF$2*1.5/'amount-analyzed sorted'!CF$3</f>
        <v>0</v>
      </c>
      <c r="CI41" s="66">
        <f>'amount-analyzed sorted'!CG41*0.001/'amount-analyzed sorted'!CG$2*1.5/'amount-analyzed sorted'!CG$3</f>
        <v>0.0694117647058824</v>
      </c>
      <c r="CJ41" s="66">
        <f>'amount-analyzed sorted'!CH41*0.001/'amount-analyzed sorted'!CH$2*1.5/'amount-analyzed sorted'!CH$3</f>
        <v>0.0688715953307393</v>
      </c>
      <c r="CK41" s="66">
        <f>'amount-analyzed sorted'!CI41*0.001/'amount-analyzed sorted'!CI$2*1.5/'amount-analyzed sorted'!CI$3</f>
        <v>0.04</v>
      </c>
      <c r="CL41" s="66">
        <f>'amount-analyzed sorted'!CJ41*0.001/'amount-analyzed sorted'!CJ$2*1.5/'amount-analyzed sorted'!CJ$3</f>
        <v>0.260479041916168</v>
      </c>
      <c r="CM41" s="66">
        <f>'amount-analyzed sorted'!CK41*0.001/'amount-analyzed sorted'!CK$2*1.5/'amount-analyzed sorted'!CK$3</f>
        <v>0.0273224043715847</v>
      </c>
      <c r="CN41" s="66">
        <f>'amount-analyzed sorted'!CL41*0.001/'amount-analyzed sorted'!CL$2*1.5/'amount-analyzed sorted'!CL$3</f>
        <v>0.1875</v>
      </c>
      <c r="CO41" s="66">
        <f>'amount-analyzed sorted'!CM41*0.001/'amount-analyzed sorted'!CM$2*1.5/'amount-analyzed sorted'!CM$3</f>
        <v>0.0570175438596491</v>
      </c>
      <c r="CP41" s="66">
        <f>'amount-analyzed sorted'!CN41*0.001/'amount-analyzed sorted'!CN$2*1.5/'amount-analyzed sorted'!CN$3</f>
        <v>0.047093023255814</v>
      </c>
      <c r="CQ41" s="66">
        <f>'amount-analyzed sorted'!CO41*0.001/'amount-analyzed sorted'!CO$2*1.5/'amount-analyzed sorted'!CO$3</f>
        <v>0.146478873239437</v>
      </c>
      <c r="CR41" s="66">
        <f>'amount-analyzed sorted'!CP41*0.001/'amount-analyzed sorted'!CP$2*1.5/'amount-analyzed sorted'!CP$3</f>
        <v>0.01875</v>
      </c>
      <c r="CS41" s="66">
        <f>'amount-analyzed sorted'!CQ41*0.001/'amount-analyzed sorted'!CQ$2*1.5/'amount-analyzed sorted'!CQ$3</f>
        <v>0.046028880866426</v>
      </c>
      <c r="CT41" s="66">
        <f>'amount-analyzed sorted'!CR41*0.001/'amount-analyzed sorted'!CR$2*1.5/'amount-analyzed sorted'!CR$3</f>
        <v>0.0207122093023256</v>
      </c>
      <c r="CU41" s="66">
        <f>'amount-analyzed sorted'!CS41*0.001/'amount-analyzed sorted'!CS$2*1.5/'amount-analyzed sorted'!CS$3</f>
        <v>0</v>
      </c>
      <c r="CV41" s="66">
        <f>'amount-analyzed sorted'!CT41*0.001/'amount-analyzed sorted'!CT$2*1.5/'amount-analyzed sorted'!CT$3</f>
        <v>0.079136690647482</v>
      </c>
      <c r="CW41" s="66">
        <f>'amount-analyzed sorted'!CU41*0.001/'amount-analyzed sorted'!CU$2*1.5/'amount-analyzed sorted'!CU$3</f>
        <v>0.144495412844037</v>
      </c>
      <c r="CX41" s="66">
        <f>'amount-analyzed sorted'!CV41*0.001/'amount-analyzed sorted'!CV$2*1.5/'amount-analyzed sorted'!CV$3</f>
        <v>0.010932944606414</v>
      </c>
      <c r="CY41" s="66">
        <f>'amount-analyzed sorted'!CW41*0.001/'amount-analyzed sorted'!CW$2*1.5/'amount-analyzed sorted'!CW$3</f>
        <v>0.0145945945945946</v>
      </c>
      <c r="CZ41" s="66">
        <f>'amount-analyzed sorted'!CX41*0.001/'amount-analyzed sorted'!CX$2*1.5/'amount-analyzed sorted'!CX$3</f>
        <v>0.0730293663060278</v>
      </c>
    </row>
    <row r="42" spans="1:104">
      <c r="A42">
        <f>'imported data from Web Calc'!A43</f>
        <v>762.5</v>
      </c>
      <c r="B42" t="str">
        <f>'imported data from Web Calc'!B43</f>
        <v>C40H73O10P</v>
      </c>
      <c r="C42" s="61" t="str">
        <f>'imported data from Web Calc'!C43</f>
        <v>PG(34:3)</v>
      </c>
      <c r="D42" s="96"/>
      <c r="E42" s="96"/>
      <c r="F42" s="96"/>
      <c r="G42" s="66">
        <f>'amount-analyzed sorted'!G42*0.001/'amount-analyzed sorted'!G$2*1.5/'amount-analyzed sorted'!G$3</f>
        <v>0.289848849192717</v>
      </c>
      <c r="H42" s="66">
        <f>'amount-analyzed sorted'!H42*0.001/'amount-analyzed sorted'!H$2*1.5/'amount-analyzed sorted'!H$3</f>
        <v>0.3555479216764</v>
      </c>
      <c r="I42" s="66">
        <f>'amount-analyzed sorted'!I42*0.001/'amount-analyzed sorted'!I$2*1.5/'amount-analyzed sorted'!I$3</f>
        <v>0.265372724149777</v>
      </c>
      <c r="J42" s="66">
        <f>'amount-analyzed sorted'!J42*0.001/'amount-analyzed sorted'!J$2*1.5/'amount-analyzed sorted'!J$3</f>
        <v>0.284695980762624</v>
      </c>
      <c r="K42" s="66">
        <f>'amount-analyzed sorted'!K42*0.001/'amount-analyzed sorted'!K$2*1.5/'amount-analyzed sorted'!K$3</f>
        <v>0.269237375472346</v>
      </c>
      <c r="L42" s="66">
        <f>'amount-analyzed sorted'!L42*0.001/'amount-analyzed sorted'!L$2*1.5/'amount-analyzed sorted'!L$3</f>
        <v>0.269237375472346</v>
      </c>
      <c r="M42" s="66">
        <f>'amount-analyzed sorted'!M42*0.001/'amount-analyzed sorted'!M$2*1.5/'amount-analyzed sorted'!M$3</f>
        <v>0.2666609412573</v>
      </c>
      <c r="N42" s="66">
        <f>'amount-analyzed sorted'!N42*0.001/'amount-analyzed sorted'!N$2*1.5/'amount-analyzed sorted'!N$3</f>
        <v>0.296289934730333</v>
      </c>
      <c r="O42" s="66">
        <f>'amount-analyzed sorted'!O42*0.001/'amount-analyzed sorted'!O$2*1.5/'amount-analyzed sorted'!O$3</f>
        <v>0.296289934730333</v>
      </c>
      <c r="P42" s="66">
        <f>'amount-analyzed sorted'!P42*0.001/'amount-analyzed sorted'!P$2*1.5/'amount-analyzed sorted'!P$3</f>
        <v>0.32334249398832</v>
      </c>
      <c r="Q42" s="66">
        <f t="shared" si="0"/>
        <v>0.29165235314325</v>
      </c>
      <c r="R42" s="115">
        <f t="shared" si="1"/>
        <v>0.0288706286545265</v>
      </c>
      <c r="S42" s="66">
        <f t="shared" si="2"/>
        <v>0.0989898704515036</v>
      </c>
      <c r="T42" s="66">
        <f>'amount-analyzed sorted'!R42*0.001/'amount-analyzed sorted'!R$2*1.5/'amount-analyzed sorted'!R$3</f>
        <v>1.40096830985915</v>
      </c>
      <c r="U42" s="66">
        <f>'amount-analyzed sorted'!S42*0.001/'amount-analyzed sorted'!S$2*1.5/'amount-analyzed sorted'!S$3</f>
        <v>0.688144329896907</v>
      </c>
      <c r="V42" s="66">
        <f>'amount-analyzed sorted'!T42*0.001/'amount-analyzed sorted'!T$2*1.5/'amount-analyzed sorted'!T$3</f>
        <v>0.887755102040817</v>
      </c>
      <c r="W42" s="66">
        <f>'amount-analyzed sorted'!U42*0.001/'amount-analyzed sorted'!U$2*1.5/'amount-analyzed sorted'!U$3</f>
        <v>0.691666666666667</v>
      </c>
      <c r="X42" s="66">
        <f>'amount-analyzed sorted'!V42*0.001/'amount-analyzed sorted'!V$2*1.5/'amount-analyzed sorted'!V$3</f>
        <v>1.63440860215054</v>
      </c>
      <c r="Y42" s="66">
        <f>'amount-analyzed sorted'!W42*0.001/'amount-analyzed sorted'!W$2*1.5/'amount-analyzed sorted'!W$3</f>
        <v>0.393034825870647</v>
      </c>
      <c r="Z42" s="66">
        <f>'amount-analyzed sorted'!X42*0.001/'amount-analyzed sorted'!X$2*1.5/'amount-analyzed sorted'!X$3</f>
        <v>0.679521276595745</v>
      </c>
      <c r="AA42" s="66">
        <f>'amount-analyzed sorted'!Y42*0.001/'amount-analyzed sorted'!Y$2*1.5/'amount-analyzed sorted'!Y$3</f>
        <v>0.216145833333333</v>
      </c>
      <c r="AB42" s="66">
        <f>'amount-analyzed sorted'!Z42*0.001/'amount-analyzed sorted'!Z$2*1.5/'amount-analyzed sorted'!Z$3</f>
        <v>0.1610337972167</v>
      </c>
      <c r="AC42" s="66">
        <f>'amount-analyzed sorted'!AA42*0.001/'amount-analyzed sorted'!AA$2*1.5/'amount-analyzed sorted'!AA$3</f>
        <v>0.649050371593724</v>
      </c>
      <c r="AD42" s="66">
        <f>'amount-analyzed sorted'!AB42*0.001/'amount-analyzed sorted'!AB$2*1.5/'amount-analyzed sorted'!AB$3</f>
        <v>0.248234106962664</v>
      </c>
      <c r="AE42" s="66">
        <f>'amount-analyzed sorted'!AC42*0.001/'amount-analyzed sorted'!AC$2*1.5/'amount-analyzed sorted'!AC$3</f>
        <v>0.16529351184346</v>
      </c>
      <c r="AF42" s="66">
        <f>'amount-analyzed sorted'!AD42*0.001/'amount-analyzed sorted'!AD$2*1.5/'amount-analyzed sorted'!AD$3</f>
        <v>0.25706940874036</v>
      </c>
      <c r="AG42" s="66">
        <f>'amount-analyzed sorted'!AE42*0.001/'amount-analyzed sorted'!AE$2*1.5/'amount-analyzed sorted'!AE$3</f>
        <v>0.236522911051213</v>
      </c>
      <c r="AH42" s="66">
        <f>'amount-analyzed sorted'!AF42*0.001/'amount-analyzed sorted'!AF$2*1.5/'amount-analyzed sorted'!AF$3</f>
        <v>0.325684931506849</v>
      </c>
      <c r="AI42" s="66">
        <f>'amount-analyzed sorted'!AG42*0.001/'amount-analyzed sorted'!AG$2*1.5/'amount-analyzed sorted'!AG$3</f>
        <v>0.0545454545454545</v>
      </c>
      <c r="AJ42" s="66">
        <f>'amount-analyzed sorted'!AH42*0.001/'amount-analyzed sorted'!AH$2*1.5/'amount-analyzed sorted'!AH$3</f>
        <v>0.253676470588235</v>
      </c>
      <c r="AK42" s="66">
        <f>'amount-analyzed sorted'!AI42*0.001/'amount-analyzed sorted'!AI$2*1.5/'amount-analyzed sorted'!AI$3</f>
        <v>0.342817164179104</v>
      </c>
      <c r="AL42" s="66">
        <f>'amount-analyzed sorted'!AJ42*0.001/'amount-analyzed sorted'!AJ$2*1.5/'amount-analyzed sorted'!AJ$3</f>
        <v>0.274509803921569</v>
      </c>
      <c r="AM42" s="66">
        <f>'amount-analyzed sorted'!AK42*0.001/'amount-analyzed sorted'!AK$2*1.5/'amount-analyzed sorted'!AK$3</f>
        <v>0.51063829787234</v>
      </c>
      <c r="AN42" s="66">
        <f>'amount-analyzed sorted'!AL42*0.001/'amount-analyzed sorted'!AL$2*1.5/'amount-analyzed sorted'!AL$3</f>
        <v>0.539763779527559</v>
      </c>
      <c r="AO42" s="66">
        <f>'amount-analyzed sorted'!AM42*0.001/'amount-analyzed sorted'!AM$2*1.5/'amount-analyzed sorted'!AM$3</f>
        <v>0.193137254901961</v>
      </c>
      <c r="AP42" s="66">
        <f>'amount-analyzed sorted'!AN42*0.001/'amount-analyzed sorted'!AN$2*1.5/'amount-analyzed sorted'!AN$3</f>
        <v>0.37880496054115</v>
      </c>
      <c r="AQ42" s="66">
        <f>'amount-analyzed sorted'!AO42*0.001/'amount-analyzed sorted'!AO$2*1.5/'amount-analyzed sorted'!AO$3</f>
        <v>0.513924050632911</v>
      </c>
      <c r="AR42" s="66">
        <f>'amount-analyzed sorted'!AP42*0.001/'amount-analyzed sorted'!AP$2*1.5/'amount-analyzed sorted'!AP$3</f>
        <v>0.587926509186352</v>
      </c>
      <c r="AS42" s="66">
        <f>'amount-analyzed sorted'!AQ42*0.001/'amount-analyzed sorted'!AQ$2*1.5/'amount-analyzed sorted'!AQ$3</f>
        <v>0.404228855721393</v>
      </c>
      <c r="AT42" s="66">
        <f>'amount-analyzed sorted'!AR42*0.001/'amount-analyzed sorted'!AR$2*1.5/'amount-analyzed sorted'!AR$3</f>
        <v>0.243123772102161</v>
      </c>
      <c r="AU42" s="66">
        <f>'amount-analyzed sorted'!AS42*0.001/'amount-analyzed sorted'!AS$2*1.5/'amount-analyzed sorted'!AS$3</f>
        <v>0.737554585152838</v>
      </c>
      <c r="AV42" s="66">
        <f>'amount-analyzed sorted'!AT42*0.001/'amount-analyzed sorted'!AT$2*1.5/'amount-analyzed sorted'!AT$3</f>
        <v>0.405642023346303</v>
      </c>
      <c r="AW42" s="66">
        <f>'amount-analyzed sorted'!AU42*0.001/'amount-analyzed sorted'!AU$2*1.5/'amount-analyzed sorted'!AU$3</f>
        <v>0.481661676646707</v>
      </c>
      <c r="AX42" s="66">
        <f>'amount-analyzed sorted'!AV42*0.001/'amount-analyzed sorted'!AV$2*1.5/'amount-analyzed sorted'!AV$3</f>
        <v>0.3825</v>
      </c>
      <c r="AY42" s="66">
        <f>'amount-analyzed sorted'!AW42*0.001/'amount-analyzed sorted'!AW$2*1.5/'amount-analyzed sorted'!AW$3</f>
        <v>0.286649214659686</v>
      </c>
      <c r="AZ42" s="66">
        <f>'amount-analyzed sorted'!AX42*0.001/'amount-analyzed sorted'!AX$2*1.5/'amount-analyzed sorted'!AX$3</f>
        <v>0.190298507462687</v>
      </c>
      <c r="BA42" s="66">
        <f>'amount-analyzed sorted'!AY42*0.001/'amount-analyzed sorted'!AY$2*1.5/'amount-analyzed sorted'!AY$3</f>
        <v>0.245833333333333</v>
      </c>
      <c r="BB42" s="66">
        <f>'amount-analyzed sorted'!AZ42*0.001/'amount-analyzed sorted'!AZ$2*1.5/'amount-analyzed sorted'!AZ$3</f>
        <v>0.307291666666667</v>
      </c>
      <c r="BC42" s="66">
        <f>'amount-analyzed sorted'!BA42*0.001/'amount-analyzed sorted'!BA$2*1.5/'amount-analyzed sorted'!BA$3</f>
        <v>0.377403846153846</v>
      </c>
      <c r="BD42" s="66">
        <f>'amount-analyzed sorted'!BB42*0.001/'amount-analyzed sorted'!BB$2*1.5/'amount-analyzed sorted'!BB$3</f>
        <v>0.860593220338983</v>
      </c>
      <c r="BE42" s="66">
        <f>'amount-analyzed sorted'!BC42*0.001/'amount-analyzed sorted'!BC$2*1.5/'amount-analyzed sorted'!BC$3</f>
        <v>0.657407407407407</v>
      </c>
      <c r="BF42" s="66">
        <f>'amount-analyzed sorted'!BD42*0.001/'amount-analyzed sorted'!BD$2*1.5/'amount-analyzed sorted'!BD$3</f>
        <v>0.414746543778802</v>
      </c>
      <c r="BG42" s="66">
        <f>'amount-analyzed sorted'!BE42*0.001/'amount-analyzed sorted'!BE$2*1.5/'amount-analyzed sorted'!BE$3</f>
        <v>0.504073319755601</v>
      </c>
      <c r="BH42" s="66">
        <f>'amount-analyzed sorted'!BF42*0.001/'amount-analyzed sorted'!BF$2*1.5/'amount-analyzed sorted'!BF$3</f>
        <v>0.0686881188118812</v>
      </c>
      <c r="BI42" s="66">
        <f>'amount-analyzed sorted'!BG42*0.001/'amount-analyzed sorted'!BG$2*1.5/'amount-analyzed sorted'!BG$3</f>
        <v>0.108695652173913</v>
      </c>
      <c r="BJ42" s="66">
        <f>'amount-analyzed sorted'!BH42*0.001/'amount-analyzed sorted'!BH$2*1.5/'amount-analyzed sorted'!BH$3</f>
        <v>0.0976415094339623</v>
      </c>
      <c r="BK42" s="66">
        <f>'amount-analyzed sorted'!BI42*0.001/'amount-analyzed sorted'!BI$2*1.5/'amount-analyzed sorted'!BI$3</f>
        <v>0.12819089900111</v>
      </c>
      <c r="BL42" s="66">
        <f>'amount-analyzed sorted'!BJ42*0.001/'amount-analyzed sorted'!BJ$2*1.5/'amount-analyzed sorted'!BJ$3</f>
        <v>0.372058823529412</v>
      </c>
      <c r="BM42" s="66">
        <f>'amount-analyzed sorted'!BK42*0.001/'amount-analyzed sorted'!BK$2*1.5/'amount-analyzed sorted'!BK$3</f>
        <v>0.110832137733142</v>
      </c>
      <c r="BN42" s="66">
        <f>'amount-analyzed sorted'!BL42*0.001/'amount-analyzed sorted'!BL$2*1.5/'amount-analyzed sorted'!BL$3</f>
        <v>0.0960717335610589</v>
      </c>
      <c r="BO42" s="66">
        <f>'amount-analyzed sorted'!BM42*0.001/'amount-analyzed sorted'!BM$2*1.5/'amount-analyzed sorted'!BM$3</f>
        <v>0.195760598503741</v>
      </c>
      <c r="BP42" s="66">
        <f>'amount-analyzed sorted'!BN42*0.001/'amount-analyzed sorted'!BN$2*1.5/'amount-analyzed sorted'!BN$3</f>
        <v>0.0874730021598272</v>
      </c>
      <c r="BQ42" s="66">
        <f>'amount-analyzed sorted'!BO42*0.001/'amount-analyzed sorted'!BO$2*1.5/'amount-analyzed sorted'!BO$3</f>
        <v>0.381048387096774</v>
      </c>
      <c r="BR42" s="66">
        <f>'amount-analyzed sorted'!BP42*0.001/'amount-analyzed sorted'!BP$2*1.5/'amount-analyzed sorted'!BP$3</f>
        <v>0.172463768115942</v>
      </c>
      <c r="BS42" s="66">
        <f>'amount-analyzed sorted'!BQ42*0.001/'amount-analyzed sorted'!BQ$2*1.5/'amount-analyzed sorted'!BQ$3</f>
        <v>0.268394648829431</v>
      </c>
      <c r="BT42" s="66">
        <f>'amount-analyzed sorted'!BR42*0.001/'amount-analyzed sorted'!BR$2*1.5/'amount-analyzed sorted'!BR$3</f>
        <v>0.131397637795276</v>
      </c>
      <c r="BU42" s="66">
        <f>'amount-analyzed sorted'!BS42*0.001/'amount-analyzed sorted'!BS$2*1.5/'amount-analyzed sorted'!BS$3</f>
        <v>0.115183246073298</v>
      </c>
      <c r="BV42" s="66">
        <f>'amount-analyzed sorted'!BT42*0.001/'amount-analyzed sorted'!BT$2*1.5/'amount-analyzed sorted'!BT$3</f>
        <v>0.0835694050991501</v>
      </c>
      <c r="BW42" s="66">
        <f>'amount-analyzed sorted'!BU42*0.001/'amount-analyzed sorted'!BU$2*1.5/'amount-analyzed sorted'!BU$3</f>
        <v>0.165847665847666</v>
      </c>
      <c r="BX42" s="66">
        <f>'amount-analyzed sorted'!BV42*0.001/'amount-analyzed sorted'!BV$2*1.5/'amount-analyzed sorted'!BV$3</f>
        <v>0.271990740740741</v>
      </c>
      <c r="BY42" s="66">
        <f>'amount-analyzed sorted'!BW42*0.001/'amount-analyzed sorted'!BW$2*1.5/'amount-analyzed sorted'!BW$3</f>
        <v>0.0325077399380805</v>
      </c>
      <c r="BZ42" s="66">
        <f>'amount-analyzed sorted'!BX42*0.001/'amount-analyzed sorted'!BX$2*1.5/'amount-analyzed sorted'!BX$3</f>
        <v>0.259615384615385</v>
      </c>
      <c r="CA42" s="66">
        <f>'amount-analyzed sorted'!BY42*0.001/'amount-analyzed sorted'!BY$2*1.5/'amount-analyzed sorted'!BY$3</f>
        <v>0.0457578646329838</v>
      </c>
      <c r="CB42" s="66">
        <f>'amount-analyzed sorted'!BZ42*0.001/'amount-analyzed sorted'!BZ$2*1.5/'amount-analyzed sorted'!BZ$3</f>
        <v>0.241336633663366</v>
      </c>
      <c r="CC42" s="66">
        <f>'amount-analyzed sorted'!CA42*0.001/'amount-analyzed sorted'!CA$2*1.5/'amount-analyzed sorted'!CA$3</f>
        <v>0.110070257611241</v>
      </c>
      <c r="CD42" s="66">
        <f>'amount-analyzed sorted'!CB42*0.001/'amount-analyzed sorted'!CB$2*1.5/'amount-analyzed sorted'!CB$3</f>
        <v>0.229659763313609</v>
      </c>
      <c r="CE42" s="66">
        <f>'amount-analyzed sorted'!CC42*0.001/'amount-analyzed sorted'!CC$2*1.5/'amount-analyzed sorted'!CC$3</f>
        <v>0.105789473684211</v>
      </c>
      <c r="CF42" s="66">
        <f>'amount-analyzed sorted'!CD42*0.001/'amount-analyzed sorted'!CD$2*1.5/'amount-analyzed sorted'!CD$3</f>
        <v>0.317175572519084</v>
      </c>
      <c r="CG42" s="66">
        <f>'amount-analyzed sorted'!CE42*0.001/'amount-analyzed sorted'!CE$2*1.5/'amount-analyzed sorted'!CE$3</f>
        <v>0.116302186878728</v>
      </c>
      <c r="CH42" s="66">
        <f>'amount-analyzed sorted'!CF42*0.001/'amount-analyzed sorted'!CF$2*1.5/'amount-analyzed sorted'!CF$3</f>
        <v>0.0333333333333333</v>
      </c>
      <c r="CI42" s="66">
        <f>'amount-analyzed sorted'!CG42*0.001/'amount-analyzed sorted'!CG$2*1.5/'amount-analyzed sorted'!CG$3</f>
        <v>0.184705882352941</v>
      </c>
      <c r="CJ42" s="66">
        <f>'amount-analyzed sorted'!CH42*0.001/'amount-analyzed sorted'!CH$2*1.5/'amount-analyzed sorted'!CH$3</f>
        <v>0.198443579766537</v>
      </c>
      <c r="CK42" s="66">
        <f>'amount-analyzed sorted'!CI42*0.001/'amount-analyzed sorted'!CI$2*1.5/'amount-analyzed sorted'!CI$3</f>
        <v>0.10375</v>
      </c>
      <c r="CL42" s="66">
        <f>'amount-analyzed sorted'!CJ42*0.001/'amount-analyzed sorted'!CJ$2*1.5/'amount-analyzed sorted'!CJ$3</f>
        <v>0.601796407185629</v>
      </c>
      <c r="CM42" s="66">
        <f>'amount-analyzed sorted'!CK42*0.001/'amount-analyzed sorted'!CK$2*1.5/'amount-analyzed sorted'!CK$3</f>
        <v>0.154371584699454</v>
      </c>
      <c r="CN42" s="66">
        <f>'amount-analyzed sorted'!CL42*0.001/'amount-analyzed sorted'!CL$2*1.5/'amount-analyzed sorted'!CL$3</f>
        <v>0.55</v>
      </c>
      <c r="CO42" s="66">
        <f>'amount-analyzed sorted'!CM42*0.001/'amount-analyzed sorted'!CM$2*1.5/'amount-analyzed sorted'!CM$3</f>
        <v>0.101973684210526</v>
      </c>
      <c r="CP42" s="66">
        <f>'amount-analyzed sorted'!CN42*0.001/'amount-analyzed sorted'!CN$2*1.5/'amount-analyzed sorted'!CN$3</f>
        <v>0.148255813953488</v>
      </c>
      <c r="CQ42" s="66">
        <f>'amount-analyzed sorted'!CO42*0.001/'amount-analyzed sorted'!CO$2*1.5/'amount-analyzed sorted'!CO$3</f>
        <v>0.288732394366197</v>
      </c>
      <c r="CR42" s="66">
        <f>'amount-analyzed sorted'!CP42*0.001/'amount-analyzed sorted'!CP$2*1.5/'amount-analyzed sorted'!CP$3</f>
        <v>0.0683823529411765</v>
      </c>
      <c r="CS42" s="66">
        <f>'amount-analyzed sorted'!CQ42*0.001/'amount-analyzed sorted'!CQ$2*1.5/'amount-analyzed sorted'!CQ$3</f>
        <v>0.105595667870036</v>
      </c>
      <c r="CT42" s="66">
        <f>'amount-analyzed sorted'!CR42*0.001/'amount-analyzed sorted'!CR$2*1.5/'amount-analyzed sorted'!CR$3</f>
        <v>0.0545058139534884</v>
      </c>
      <c r="CU42" s="66">
        <f>'amount-analyzed sorted'!CS42*0.001/'amount-analyzed sorted'!CS$2*1.5/'amount-analyzed sorted'!CS$3</f>
        <v>0.0326460481099656</v>
      </c>
      <c r="CV42" s="66">
        <f>'amount-analyzed sorted'!CT42*0.001/'amount-analyzed sorted'!CT$2*1.5/'amount-analyzed sorted'!CT$3</f>
        <v>0.303357314148681</v>
      </c>
      <c r="CW42" s="66">
        <f>'amount-analyzed sorted'!CU42*0.001/'amount-analyzed sorted'!CU$2*1.5/'amount-analyzed sorted'!CU$3</f>
        <v>0.427752293577982</v>
      </c>
      <c r="CX42" s="66">
        <f>'amount-analyzed sorted'!CV42*0.001/'amount-analyzed sorted'!CV$2*1.5/'amount-analyzed sorted'!CV$3</f>
        <v>0.0513848396501458</v>
      </c>
      <c r="CY42" s="66">
        <f>'amount-analyzed sorted'!CW42*0.001/'amount-analyzed sorted'!CW$2*1.5/'amount-analyzed sorted'!CW$3</f>
        <v>0.034054054054054</v>
      </c>
      <c r="CZ42" s="66">
        <f>'amount-analyzed sorted'!CX42*0.001/'amount-analyzed sorted'!CX$2*1.5/'amount-analyzed sorted'!CX$3</f>
        <v>0.360510046367852</v>
      </c>
    </row>
    <row r="43" spans="1:104">
      <c r="A43">
        <f>'imported data from Web Calc'!A44</f>
        <v>764.5</v>
      </c>
      <c r="B43" t="str">
        <f>'imported data from Web Calc'!B44</f>
        <v>C40H75O10P</v>
      </c>
      <c r="C43" s="61" t="str">
        <f>'imported data from Web Calc'!C44</f>
        <v>PG(34:2)</v>
      </c>
      <c r="D43" s="96"/>
      <c r="E43" s="96"/>
      <c r="F43" s="96"/>
      <c r="G43" s="66">
        <f>'amount-analyzed sorted'!G43*0.001/'amount-analyzed sorted'!G$2*1.5/'amount-analyzed sorted'!G$3</f>
        <v>1.64350738577808</v>
      </c>
      <c r="H43" s="66">
        <f>'amount-analyzed sorted'!H43*0.001/'amount-analyzed sorted'!H$2*1.5/'amount-analyzed sorted'!H$3</f>
        <v>1.5056681552731</v>
      </c>
      <c r="I43" s="66">
        <f>'amount-analyzed sorted'!I43*0.001/'amount-analyzed sorted'!I$2*1.5/'amount-analyzed sorted'!I$3</f>
        <v>1.39874613534868</v>
      </c>
      <c r="J43" s="66">
        <f>'amount-analyzed sorted'!J43*0.001/'amount-analyzed sorted'!J$2*1.5/'amount-analyzed sorted'!J$3</f>
        <v>1.43739264857437</v>
      </c>
      <c r="K43" s="66">
        <f>'amount-analyzed sorted'!K43*0.001/'amount-analyzed sorted'!K$2*1.5/'amount-analyzed sorted'!K$3</f>
        <v>1.42322226039162</v>
      </c>
      <c r="L43" s="66">
        <f>'amount-analyzed sorted'!L43*0.001/'amount-analyzed sorted'!L$2*1.5/'amount-analyzed sorted'!L$3</f>
        <v>1.60099622122982</v>
      </c>
      <c r="M43" s="66">
        <f>'amount-analyzed sorted'!M43*0.001/'amount-analyzed sorted'!M$2*1.5/'amount-analyzed sorted'!M$3</f>
        <v>1.49278598419787</v>
      </c>
      <c r="N43" s="66">
        <f>'amount-analyzed sorted'!N43*0.001/'amount-analyzed sorted'!N$2*1.5/'amount-analyzed sorted'!N$3</f>
        <v>1.54560288560632</v>
      </c>
      <c r="O43" s="66">
        <f>'amount-analyzed sorted'!O43*0.001/'amount-analyzed sorted'!O$2*1.5/'amount-analyzed sorted'!O$3</f>
        <v>1.48505668155273</v>
      </c>
      <c r="P43" s="66">
        <f>'amount-analyzed sorted'!P43*0.001/'amount-analyzed sorted'!P$2*1.5/'amount-analyzed sorted'!P$3</f>
        <v>1.47603916180007</v>
      </c>
      <c r="Q43" s="66">
        <f t="shared" si="0"/>
        <v>1.50090175197527</v>
      </c>
      <c r="R43" s="115">
        <f t="shared" si="1"/>
        <v>0.0773265366879112</v>
      </c>
      <c r="S43" s="66">
        <f t="shared" si="2"/>
        <v>0.0515200522526844</v>
      </c>
      <c r="T43" s="66">
        <f>'amount-analyzed sorted'!R43*0.001/'amount-analyzed sorted'!R$2*1.5/'amount-analyzed sorted'!R$3</f>
        <v>5.30651408450704</v>
      </c>
      <c r="U43" s="66">
        <f>'amount-analyzed sorted'!S43*0.001/'amount-analyzed sorted'!S$2*1.5/'amount-analyzed sorted'!S$3</f>
        <v>2.68731958762887</v>
      </c>
      <c r="V43" s="66">
        <f>'amount-analyzed sorted'!T43*0.001/'amount-analyzed sorted'!T$2*1.5/'amount-analyzed sorted'!T$3</f>
        <v>3.1265306122449</v>
      </c>
      <c r="W43" s="66">
        <f>'amount-analyzed sorted'!U43*0.001/'amount-analyzed sorted'!U$2*1.5/'amount-analyzed sorted'!U$3</f>
        <v>3.11761904761905</v>
      </c>
      <c r="X43" s="66">
        <f>'amount-analyzed sorted'!V43*0.001/'amount-analyzed sorted'!V$2*1.5/'amount-analyzed sorted'!V$3</f>
        <v>6.85860215053763</v>
      </c>
      <c r="Y43" s="66">
        <f>'amount-analyzed sorted'!W43*0.001/'amount-analyzed sorted'!W$2*1.5/'amount-analyzed sorted'!W$3</f>
        <v>1.71243781094527</v>
      </c>
      <c r="Z43" s="66">
        <f>'amount-analyzed sorted'!X43*0.001/'amount-analyzed sorted'!X$2*1.5/'amount-analyzed sorted'!X$3</f>
        <v>2.63537234042553</v>
      </c>
      <c r="AA43" s="66">
        <f>'amount-analyzed sorted'!Y43*0.001/'amount-analyzed sorted'!Y$2*1.5/'amount-analyzed sorted'!Y$3</f>
        <v>1.10390625</v>
      </c>
      <c r="AB43" s="66">
        <f>'amount-analyzed sorted'!Z43*0.001/'amount-analyzed sorted'!Z$2*1.5/'amount-analyzed sorted'!Z$3</f>
        <v>0.696023856858847</v>
      </c>
      <c r="AC43" s="66">
        <f>'amount-analyzed sorted'!AA43*0.001/'amount-analyzed sorted'!AA$2*1.5/'amount-analyzed sorted'!AA$3</f>
        <v>2.87588769611891</v>
      </c>
      <c r="AD43" s="66">
        <f>'amount-analyzed sorted'!AB43*0.001/'amount-analyzed sorted'!AB$2*1.5/'amount-analyzed sorted'!AB$3</f>
        <v>1.35590312815338</v>
      </c>
      <c r="AE43" s="66">
        <f>'amount-analyzed sorted'!AC43*0.001/'amount-analyzed sorted'!AC$2*1.5/'amount-analyzed sorted'!AC$3</f>
        <v>1.16138002059732</v>
      </c>
      <c r="AF43" s="66">
        <f>'amount-analyzed sorted'!AD43*0.001/'amount-analyzed sorted'!AD$2*1.5/'amount-analyzed sorted'!AD$3</f>
        <v>1.16169665809769</v>
      </c>
      <c r="AG43" s="66">
        <f>'amount-analyzed sorted'!AE43*0.001/'amount-analyzed sorted'!AE$2*1.5/'amount-analyzed sorted'!AE$3</f>
        <v>1.00451482479784</v>
      </c>
      <c r="AH43" s="66">
        <f>'amount-analyzed sorted'!AF43*0.001/'amount-analyzed sorted'!AF$2*1.5/'amount-analyzed sorted'!AF$3</f>
        <v>1.42787671232877</v>
      </c>
      <c r="AI43" s="66">
        <f>'amount-analyzed sorted'!AG43*0.001/'amount-analyzed sorted'!AG$2*1.5/'amount-analyzed sorted'!AG$3</f>
        <v>0.259446640316206</v>
      </c>
      <c r="AJ43" s="66">
        <f>'amount-analyzed sorted'!AH43*0.001/'amount-analyzed sorted'!AH$2*1.5/'amount-analyzed sorted'!AH$3</f>
        <v>1.12352941176471</v>
      </c>
      <c r="AK43" s="66">
        <f>'amount-analyzed sorted'!AI43*0.001/'amount-analyzed sorted'!AI$2*1.5/'amount-analyzed sorted'!AI$3</f>
        <v>1.02397388059701</v>
      </c>
      <c r="AL43" s="66">
        <f>'amount-analyzed sorted'!AJ43*0.001/'amount-analyzed sorted'!AJ$2*1.5/'amount-analyzed sorted'!AJ$3</f>
        <v>0.944607843137255</v>
      </c>
      <c r="AM43" s="66">
        <f>'amount-analyzed sorted'!AK43*0.001/'amount-analyzed sorted'!AK$2*1.5/'amount-analyzed sorted'!AK$3</f>
        <v>2.21574468085106</v>
      </c>
      <c r="AN43" s="66">
        <f>'amount-analyzed sorted'!AL43*0.001/'amount-analyzed sorted'!AL$2*1.5/'amount-analyzed sorted'!AL$3</f>
        <v>1.71708661417323</v>
      </c>
      <c r="AO43" s="66">
        <f>'amount-analyzed sorted'!AM43*0.001/'amount-analyzed sorted'!AM$2*1.5/'amount-analyzed sorted'!AM$3</f>
        <v>0.665490196078431</v>
      </c>
      <c r="AP43" s="66">
        <f>'amount-analyzed sorted'!AN43*0.001/'amount-analyzed sorted'!AN$2*1.5/'amount-analyzed sorted'!AN$3</f>
        <v>1.5402480270575</v>
      </c>
      <c r="AQ43" s="66">
        <f>'amount-analyzed sorted'!AO43*0.001/'amount-analyzed sorted'!AO$2*1.5/'amount-analyzed sorted'!AO$3</f>
        <v>1.49341772151899</v>
      </c>
      <c r="AR43" s="66">
        <f>'amount-analyzed sorted'!AP43*0.001/'amount-analyzed sorted'!AP$2*1.5/'amount-analyzed sorted'!AP$3</f>
        <v>1.71233595800525</v>
      </c>
      <c r="AS43" s="66">
        <f>'amount-analyzed sorted'!AQ43*0.001/'amount-analyzed sorted'!AQ$2*1.5/'amount-analyzed sorted'!AQ$3</f>
        <v>1.4226368159204</v>
      </c>
      <c r="AT43" s="66">
        <f>'amount-analyzed sorted'!AR43*0.001/'amount-analyzed sorted'!AR$2*1.5/'amount-analyzed sorted'!AR$3</f>
        <v>0.727603143418467</v>
      </c>
      <c r="AU43" s="66">
        <f>'amount-analyzed sorted'!AS43*0.001/'amount-analyzed sorted'!AS$2*1.5/'amount-analyzed sorted'!AS$3</f>
        <v>2.05519650655022</v>
      </c>
      <c r="AV43" s="66">
        <f>'amount-analyzed sorted'!AT43*0.001/'amount-analyzed sorted'!AT$2*1.5/'amount-analyzed sorted'!AT$3</f>
        <v>1.85136186770428</v>
      </c>
      <c r="AW43" s="66">
        <f>'amount-analyzed sorted'!AU43*0.001/'amount-analyzed sorted'!AU$2*1.5/'amount-analyzed sorted'!AU$3</f>
        <v>1.4312874251497</v>
      </c>
      <c r="AX43" s="66">
        <f>'amount-analyzed sorted'!AV43*0.001/'amount-analyzed sorted'!AV$2*1.5/'amount-analyzed sorted'!AV$3</f>
        <v>1.608</v>
      </c>
      <c r="AY43" s="66">
        <f>'amount-analyzed sorted'!AW43*0.001/'amount-analyzed sorted'!AW$2*1.5/'amount-analyzed sorted'!AW$3</f>
        <v>1.17905759162304</v>
      </c>
      <c r="AZ43" s="66">
        <f>'amount-analyzed sorted'!AX43*0.001/'amount-analyzed sorted'!AX$2*1.5/'amount-analyzed sorted'!AX$3</f>
        <v>0.889701492537313</v>
      </c>
      <c r="BA43" s="66">
        <f>'amount-analyzed sorted'!AY43*0.001/'amount-analyzed sorted'!AY$2*1.5/'amount-analyzed sorted'!AY$3</f>
        <v>0.687222222222222</v>
      </c>
      <c r="BB43" s="66">
        <f>'amount-analyzed sorted'!AZ43*0.001/'amount-analyzed sorted'!AZ$2*1.5/'amount-analyzed sorted'!AZ$3</f>
        <v>1.00494791666667</v>
      </c>
      <c r="BC43" s="66">
        <f>'amount-analyzed sorted'!BA43*0.001/'amount-analyzed sorted'!BA$2*1.5/'amount-analyzed sorted'!BA$3</f>
        <v>2.20528846153846</v>
      </c>
      <c r="BD43" s="66">
        <f>'amount-analyzed sorted'!BB43*0.001/'amount-analyzed sorted'!BB$2*1.5/'amount-analyzed sorted'!BB$3</f>
        <v>3.86415254237288</v>
      </c>
      <c r="BE43" s="66">
        <f>'amount-analyzed sorted'!BC43*0.001/'amount-analyzed sorted'!BC$2*1.5/'amount-analyzed sorted'!BC$3</f>
        <v>3.43726851851852</v>
      </c>
      <c r="BF43" s="66">
        <f>'amount-analyzed sorted'!BD43*0.001/'amount-analyzed sorted'!BD$2*1.5/'amount-analyzed sorted'!BD$3</f>
        <v>1.74850230414747</v>
      </c>
      <c r="BG43" s="66">
        <f>'amount-analyzed sorted'!BE43*0.001/'amount-analyzed sorted'!BE$2*1.5/'amount-analyzed sorted'!BE$3</f>
        <v>2.41313645621181</v>
      </c>
      <c r="BH43" s="66">
        <f>'amount-analyzed sorted'!BF43*0.001/'amount-analyzed sorted'!BF$2*1.5/'amount-analyzed sorted'!BF$3</f>
        <v>0.346782178217822</v>
      </c>
      <c r="BI43" s="66">
        <f>'amount-analyzed sorted'!BG43*0.001/'amount-analyzed sorted'!BG$2*1.5/'amount-analyzed sorted'!BG$3</f>
        <v>0.610474308300395</v>
      </c>
      <c r="BJ43" s="66">
        <f>'amount-analyzed sorted'!BH43*0.001/'amount-analyzed sorted'!BH$2*1.5/'amount-analyzed sorted'!BH$3</f>
        <v>0.690283018867925</v>
      </c>
      <c r="BK43" s="66">
        <f>'amount-analyzed sorted'!BI43*0.001/'amount-analyzed sorted'!BI$2*1.5/'amount-analyzed sorted'!BI$3</f>
        <v>0.76881243063263</v>
      </c>
      <c r="BL43" s="66">
        <f>'amount-analyzed sorted'!BJ43*0.001/'amount-analyzed sorted'!BJ$2*1.5/'amount-analyzed sorted'!BJ$3</f>
        <v>1.61294117647059</v>
      </c>
      <c r="BM43" s="66">
        <f>'amount-analyzed sorted'!BK43*0.001/'amount-analyzed sorted'!BK$2*1.5/'amount-analyzed sorted'!BK$3</f>
        <v>1.030631276901</v>
      </c>
      <c r="BN43" s="66">
        <f>'amount-analyzed sorted'!BL43*0.001/'amount-analyzed sorted'!BL$2*1.5/'amount-analyzed sorted'!BL$3</f>
        <v>0.614602903501281</v>
      </c>
      <c r="BO43" s="66">
        <f>'amount-analyzed sorted'!BM43*0.001/'amount-analyzed sorted'!BM$2*1.5/'amount-analyzed sorted'!BM$3</f>
        <v>1.61695760598504</v>
      </c>
      <c r="BP43" s="66">
        <f>'amount-analyzed sorted'!BN43*0.001/'amount-analyzed sorted'!BN$2*1.5/'amount-analyzed sorted'!BN$3</f>
        <v>0.796652267818574</v>
      </c>
      <c r="BQ43" s="66">
        <f>'amount-analyzed sorted'!BO43*0.001/'amount-analyzed sorted'!BO$2*1.5/'amount-analyzed sorted'!BO$3</f>
        <v>2.61411290322581</v>
      </c>
      <c r="BR43" s="66">
        <f>'amount-analyzed sorted'!BP43*0.001/'amount-analyzed sorted'!BP$2*1.5/'amount-analyzed sorted'!BP$3</f>
        <v>1.13159420289855</v>
      </c>
      <c r="BS43" s="66">
        <f>'amount-analyzed sorted'!BQ43*0.001/'amount-analyzed sorted'!BQ$2*1.5/'amount-analyzed sorted'!BQ$3</f>
        <v>1.99264214046823</v>
      </c>
      <c r="BT43" s="66">
        <f>'amount-analyzed sorted'!BR43*0.001/'amount-analyzed sorted'!BR$2*1.5/'amount-analyzed sorted'!BR$3</f>
        <v>0.814665354330709</v>
      </c>
      <c r="BU43" s="66">
        <f>'amount-analyzed sorted'!BS43*0.001/'amount-analyzed sorted'!BS$2*1.5/'amount-analyzed sorted'!BS$3</f>
        <v>0.955235602094241</v>
      </c>
      <c r="BV43" s="66">
        <f>'amount-analyzed sorted'!BT43*0.001/'amount-analyzed sorted'!BT$2*1.5/'amount-analyzed sorted'!BT$3</f>
        <v>0.775920679886686</v>
      </c>
      <c r="BW43" s="66">
        <f>'amount-analyzed sorted'!BU43*0.001/'amount-analyzed sorted'!BU$2*1.5/'amount-analyzed sorted'!BU$3</f>
        <v>1.41670761670762</v>
      </c>
      <c r="BX43" s="66">
        <f>'amount-analyzed sorted'!BV43*0.001/'amount-analyzed sorted'!BV$2*1.5/'amount-analyzed sorted'!BV$3</f>
        <v>2.20462962962963</v>
      </c>
      <c r="BY43" s="66">
        <f>'amount-analyzed sorted'!BW43*0.001/'amount-analyzed sorted'!BW$2*1.5/'amount-analyzed sorted'!BW$3</f>
        <v>0.221052631578947</v>
      </c>
      <c r="BZ43" s="66">
        <f>'amount-analyzed sorted'!BX43*0.001/'amount-analyzed sorted'!BX$2*1.5/'amount-analyzed sorted'!BX$3</f>
        <v>1.16610576923077</v>
      </c>
      <c r="CA43" s="66">
        <f>'amount-analyzed sorted'!BY43*0.001/'amount-analyzed sorted'!BY$2*1.5/'amount-analyzed sorted'!BY$3</f>
        <v>0.327168732125834</v>
      </c>
      <c r="CB43" s="66">
        <f>'amount-analyzed sorted'!BZ43*0.001/'amount-analyzed sorted'!BZ$2*1.5/'amount-analyzed sorted'!BZ$3</f>
        <v>1.79665841584158</v>
      </c>
      <c r="CC43" s="66">
        <f>'amount-analyzed sorted'!CA43*0.001/'amount-analyzed sorted'!CA$2*1.5/'amount-analyzed sorted'!CA$3</f>
        <v>0.558313817330211</v>
      </c>
      <c r="CD43" s="66">
        <f>'amount-analyzed sorted'!CB43*0.001/'amount-analyzed sorted'!CB$2*1.5/'amount-analyzed sorted'!CB$3</f>
        <v>1.72167159763314</v>
      </c>
      <c r="CE43" s="66">
        <f>'amount-analyzed sorted'!CC43*0.001/'amount-analyzed sorted'!CC$2*1.5/'amount-analyzed sorted'!CC$3</f>
        <v>0.757578947368421</v>
      </c>
      <c r="CF43" s="66">
        <f>'amount-analyzed sorted'!CD43*0.001/'amount-analyzed sorted'!CD$2*1.5/'amount-analyzed sorted'!CD$3</f>
        <v>1.6406106870229</v>
      </c>
      <c r="CG43" s="66">
        <f>'amount-analyzed sorted'!CE43*0.001/'amount-analyzed sorted'!CE$2*1.5/'amount-analyzed sorted'!CE$3</f>
        <v>0.466401590457257</v>
      </c>
      <c r="CH43" s="66">
        <f>'amount-analyzed sorted'!CF43*0.001/'amount-analyzed sorted'!CF$2*1.5/'amount-analyzed sorted'!CF$3</f>
        <v>0.147017543859649</v>
      </c>
      <c r="CI43" s="66">
        <f>'amount-analyzed sorted'!CG43*0.001/'amount-analyzed sorted'!CG$2*1.5/'amount-analyzed sorted'!CG$3</f>
        <v>1.05858823529412</v>
      </c>
      <c r="CJ43" s="66">
        <f>'amount-analyzed sorted'!CH43*0.001/'amount-analyzed sorted'!CH$2*1.5/'amount-analyzed sorted'!CH$3</f>
        <v>1.03517509727626</v>
      </c>
      <c r="CK43" s="66">
        <f>'amount-analyzed sorted'!CI43*0.001/'amount-analyzed sorted'!CI$2*1.5/'amount-analyzed sorted'!CI$3</f>
        <v>0.52975</v>
      </c>
      <c r="CL43" s="66">
        <f>'amount-analyzed sorted'!CJ43*0.001/'amount-analyzed sorted'!CJ$2*1.5/'amount-analyzed sorted'!CJ$3</f>
        <v>2.74266467065868</v>
      </c>
      <c r="CM43" s="66">
        <f>'amount-analyzed sorted'!CK43*0.001/'amount-analyzed sorted'!CK$2*1.5/'amount-analyzed sorted'!CK$3</f>
        <v>0.70327868852459</v>
      </c>
      <c r="CN43" s="66">
        <f>'amount-analyzed sorted'!CL43*0.001/'amount-analyzed sorted'!CL$2*1.5/'amount-analyzed sorted'!CL$3</f>
        <v>2.96909090909091</v>
      </c>
      <c r="CO43" s="66">
        <f>'amount-analyzed sorted'!CM43*0.001/'amount-analyzed sorted'!CM$2*1.5/'amount-analyzed sorted'!CM$3</f>
        <v>0.512938596491228</v>
      </c>
      <c r="CP43" s="66">
        <f>'amount-analyzed sorted'!CN43*0.001/'amount-analyzed sorted'!CN$2*1.5/'amount-analyzed sorted'!CN$3</f>
        <v>1.1403488372093</v>
      </c>
      <c r="CQ43" s="66">
        <f>'amount-analyzed sorted'!CO43*0.001/'amount-analyzed sorted'!CO$2*1.5/'amount-analyzed sorted'!CO$3</f>
        <v>1.68704225352113</v>
      </c>
      <c r="CR43" s="66">
        <f>'amount-analyzed sorted'!CP43*0.001/'amount-analyzed sorted'!CP$2*1.5/'amount-analyzed sorted'!CP$3</f>
        <v>0.374779411764706</v>
      </c>
      <c r="CS43" s="66">
        <f>'amount-analyzed sorted'!CQ43*0.001/'amount-analyzed sorted'!CQ$2*1.5/'amount-analyzed sorted'!CQ$3</f>
        <v>0.793050541516245</v>
      </c>
      <c r="CT43" s="66">
        <f>'amount-analyzed sorted'!CR43*0.001/'amount-analyzed sorted'!CR$2*1.5/'amount-analyzed sorted'!CR$3</f>
        <v>0.485973837209302</v>
      </c>
      <c r="CU43" s="66">
        <f>'amount-analyzed sorted'!CS43*0.001/'amount-analyzed sorted'!CS$2*1.5/'amount-analyzed sorted'!CS$3</f>
        <v>0.174914089347079</v>
      </c>
      <c r="CV43" s="66">
        <f>'amount-analyzed sorted'!CT43*0.001/'amount-analyzed sorted'!CT$2*1.5/'amount-analyzed sorted'!CT$3</f>
        <v>2.34148681055156</v>
      </c>
      <c r="CW43" s="66">
        <f>'amount-analyzed sorted'!CU43*0.001/'amount-analyzed sorted'!CU$2*1.5/'amount-analyzed sorted'!CU$3</f>
        <v>2.91146788990826</v>
      </c>
      <c r="CX43" s="66">
        <f>'amount-analyzed sorted'!CV43*0.001/'amount-analyzed sorted'!CV$2*1.5/'amount-analyzed sorted'!CV$3</f>
        <v>0.524562682215744</v>
      </c>
      <c r="CY43" s="66">
        <f>'amount-analyzed sorted'!CW43*0.001/'amount-analyzed sorted'!CW$2*1.5/'amount-analyzed sorted'!CW$3</f>
        <v>0.375891891891892</v>
      </c>
      <c r="CZ43" s="66">
        <f>'amount-analyzed sorted'!CX43*0.001/'amount-analyzed sorted'!CX$2*1.5/'amount-analyzed sorted'!CX$3</f>
        <v>2.93833075734158</v>
      </c>
    </row>
    <row r="44" spans="1:104">
      <c r="A44">
        <f>'imported data from Web Calc'!A45</f>
        <v>766.5</v>
      </c>
      <c r="B44" t="str">
        <f>'imported data from Web Calc'!B45</f>
        <v>C40H77O10P</v>
      </c>
      <c r="C44" s="61" t="str">
        <f>'imported data from Web Calc'!C45</f>
        <v>PG(34:1)</v>
      </c>
      <c r="D44" s="96"/>
      <c r="E44" s="96"/>
      <c r="F44" s="96"/>
      <c r="G44" s="66">
        <f>'amount-analyzed sorted'!G44*0.001/'amount-analyzed sorted'!G$2*1.5/'amount-analyzed sorted'!G$3</f>
        <v>0.477413260048093</v>
      </c>
      <c r="H44" s="66">
        <f>'amount-analyzed sorted'!H44*0.001/'amount-analyzed sorted'!H$2*1.5/'amount-analyzed sorted'!H$3</f>
        <v>0.456801786327722</v>
      </c>
      <c r="I44" s="66">
        <f>'amount-analyzed sorted'!I44*0.001/'amount-analyzed sorted'!I$2*1.5/'amount-analyzed sorted'!I$3</f>
        <v>0.442631398144967</v>
      </c>
      <c r="J44" s="66">
        <f>'amount-analyzed sorted'!J44*0.001/'amount-analyzed sorted'!J$2*1.5/'amount-analyzed sorted'!J$3</f>
        <v>0.446496049467537</v>
      </c>
      <c r="K44" s="66">
        <f>'amount-analyzed sorted'!K44*0.001/'amount-analyzed sorted'!K$2*1.5/'amount-analyzed sorted'!K$3</f>
        <v>0.420731707317073</v>
      </c>
      <c r="L44" s="66">
        <f>'amount-analyzed sorted'!L44*0.001/'amount-analyzed sorted'!L$2*1.5/'amount-analyzed sorted'!L$3</f>
        <v>0.414290621779457</v>
      </c>
      <c r="M44" s="66">
        <f>'amount-analyzed sorted'!M44*0.001/'amount-analyzed sorted'!M$2*1.5/'amount-analyzed sorted'!M$3</f>
        <v>0.367914805908622</v>
      </c>
      <c r="N44" s="66">
        <f>'amount-analyzed sorted'!N44*0.001/'amount-analyzed sorted'!N$2*1.5/'amount-analyzed sorted'!N$3</f>
        <v>0.411714187564411</v>
      </c>
      <c r="O44" s="66">
        <f>'amount-analyzed sorted'!O44*0.001/'amount-analyzed sorted'!O$2*1.5/'amount-analyzed sorted'!O$3</f>
        <v>0.371779457231192</v>
      </c>
      <c r="P44" s="66">
        <f>'amount-analyzed sorted'!P44*0.001/'amount-analyzed sorted'!P$2*1.5/'amount-analyzed sorted'!P$3</f>
        <v>0.441343181037444</v>
      </c>
      <c r="Q44" s="66">
        <f t="shared" si="0"/>
        <v>0.425111645482652</v>
      </c>
      <c r="R44" s="115">
        <f t="shared" si="1"/>
        <v>0.0352750969421035</v>
      </c>
      <c r="S44" s="66">
        <f t="shared" si="2"/>
        <v>0.0829784300593644</v>
      </c>
      <c r="T44" s="66">
        <f>'amount-analyzed sorted'!R44*0.001/'amount-analyzed sorted'!R$2*1.5/'amount-analyzed sorted'!R$3</f>
        <v>1.34234154929577</v>
      </c>
      <c r="U44" s="66">
        <f>'amount-analyzed sorted'!S44*0.001/'amount-analyzed sorted'!S$2*1.5/'amount-analyzed sorted'!S$3</f>
        <v>0.82979381443299</v>
      </c>
      <c r="V44" s="66">
        <f>'amount-analyzed sorted'!T44*0.001/'amount-analyzed sorted'!T$2*1.5/'amount-analyzed sorted'!T$3</f>
        <v>0.936734693877551</v>
      </c>
      <c r="W44" s="66">
        <f>'amount-analyzed sorted'!U44*0.001/'amount-analyzed sorted'!U$2*1.5/'amount-analyzed sorted'!U$3</f>
        <v>0.706666666666667</v>
      </c>
      <c r="X44" s="66">
        <f>'amount-analyzed sorted'!V44*0.001/'amount-analyzed sorted'!V$2*1.5/'amount-analyzed sorted'!V$3</f>
        <v>1.52231182795699</v>
      </c>
      <c r="Y44" s="66">
        <f>'amount-analyzed sorted'!W44*0.001/'amount-analyzed sorted'!W$2*1.5/'amount-analyzed sorted'!W$3</f>
        <v>0.452238805970149</v>
      </c>
      <c r="Z44" s="66">
        <f>'amount-analyzed sorted'!X44*0.001/'amount-analyzed sorted'!X$2*1.5/'amount-analyzed sorted'!X$3</f>
        <v>0.792021276595745</v>
      </c>
      <c r="AA44" s="66">
        <f>'amount-analyzed sorted'!Y44*0.001/'amount-analyzed sorted'!Y$2*1.5/'amount-analyzed sorted'!Y$3</f>
        <v>0.330208333333333</v>
      </c>
      <c r="AB44" s="66">
        <f>'amount-analyzed sorted'!Z44*0.001/'amount-analyzed sorted'!Z$2*1.5/'amount-analyzed sorted'!Z$3</f>
        <v>0.179821073558648</v>
      </c>
      <c r="AC44" s="66">
        <f>'amount-analyzed sorted'!AA44*0.001/'amount-analyzed sorted'!AA$2*1.5/'amount-analyzed sorted'!AA$3</f>
        <v>0.670850536746491</v>
      </c>
      <c r="AD44" s="66">
        <f>'amount-analyzed sorted'!AB44*0.001/'amount-analyzed sorted'!AB$2*1.5/'amount-analyzed sorted'!AB$3</f>
        <v>0.229465186680121</v>
      </c>
      <c r="AE44" s="66">
        <f>'amount-analyzed sorted'!AC44*0.001/'amount-analyzed sorted'!AC$2*1.5/'amount-analyzed sorted'!AC$3</f>
        <v>0.23264675592173</v>
      </c>
      <c r="AF44" s="66">
        <f>'amount-analyzed sorted'!AD44*0.001/'amount-analyzed sorted'!AD$2*1.5/'amount-analyzed sorted'!AD$3</f>
        <v>0.247557840616967</v>
      </c>
      <c r="AG44" s="66">
        <f>'amount-analyzed sorted'!AE44*0.001/'amount-analyzed sorted'!AE$2*1.5/'amount-analyzed sorted'!AE$3</f>
        <v>0.241172506738545</v>
      </c>
      <c r="AH44" s="66">
        <f>'amount-analyzed sorted'!AF44*0.001/'amount-analyzed sorted'!AF$2*1.5/'amount-analyzed sorted'!AF$3</f>
        <v>0.335547945205479</v>
      </c>
      <c r="AI44" s="66">
        <f>'amount-analyzed sorted'!AG44*0.001/'amount-analyzed sorted'!AG$2*1.5/'amount-analyzed sorted'!AG$3</f>
        <v>0.0481422924901186</v>
      </c>
      <c r="AJ44" s="66">
        <f>'amount-analyzed sorted'!AH44*0.001/'amount-analyzed sorted'!AH$2*1.5/'amount-analyzed sorted'!AH$3</f>
        <v>0.111029411764706</v>
      </c>
      <c r="AK44" s="66">
        <f>'amount-analyzed sorted'!AI44*0.001/'amount-analyzed sorted'!AI$2*1.5/'amount-analyzed sorted'!AI$3</f>
        <v>0.212126865671642</v>
      </c>
      <c r="AL44" s="66">
        <f>'amount-analyzed sorted'!AJ44*0.001/'amount-analyzed sorted'!AJ$2*1.5/'amount-analyzed sorted'!AJ$3</f>
        <v>0.166176470588235</v>
      </c>
      <c r="AM44" s="66">
        <f>'amount-analyzed sorted'!AK44*0.001/'amount-analyzed sorted'!AK$2*1.5/'amount-analyzed sorted'!AK$3</f>
        <v>0.321914893617021</v>
      </c>
      <c r="AN44" s="66">
        <f>'amount-analyzed sorted'!AL44*0.001/'amount-analyzed sorted'!AL$2*1.5/'amount-analyzed sorted'!AL$3</f>
        <v>0.363307086614173</v>
      </c>
      <c r="AO44" s="66">
        <f>'amount-analyzed sorted'!AM44*0.001/'amount-analyzed sorted'!AM$2*1.5/'amount-analyzed sorted'!AM$3</f>
        <v>0.0986274509803921</v>
      </c>
      <c r="AP44" s="66">
        <f>'amount-analyzed sorted'!AN44*0.001/'amount-analyzed sorted'!AN$2*1.5/'amount-analyzed sorted'!AN$3</f>
        <v>0.271589627959414</v>
      </c>
      <c r="AQ44" s="66">
        <f>'amount-analyzed sorted'!AO44*0.001/'amount-analyzed sorted'!AO$2*1.5/'amount-analyzed sorted'!AO$3</f>
        <v>0.485569620253165</v>
      </c>
      <c r="AR44" s="66">
        <f>'amount-analyzed sorted'!AP44*0.001/'amount-analyzed sorted'!AP$2*1.5/'amount-analyzed sorted'!AP$3</f>
        <v>0.541469816272966</v>
      </c>
      <c r="AS44" s="66">
        <f>'amount-analyzed sorted'!AQ44*0.001/'amount-analyzed sorted'!AQ$2*1.5/'amount-analyzed sorted'!AQ$3</f>
        <v>0.363930348258706</v>
      </c>
      <c r="AT44" s="66">
        <f>'amount-analyzed sorted'!AR44*0.001/'amount-analyzed sorted'!AR$2*1.5/'amount-analyzed sorted'!AR$3</f>
        <v>0.246954813359529</v>
      </c>
      <c r="AU44" s="66">
        <f>'amount-analyzed sorted'!AS44*0.001/'amount-analyzed sorted'!AS$2*1.5/'amount-analyzed sorted'!AS$3</f>
        <v>0.532663755458515</v>
      </c>
      <c r="AV44" s="66">
        <f>'amount-analyzed sorted'!AT44*0.001/'amount-analyzed sorted'!AT$2*1.5/'amount-analyzed sorted'!AT$3</f>
        <v>0.152626459143969</v>
      </c>
      <c r="AW44" s="66">
        <f>'amount-analyzed sorted'!AU44*0.001/'amount-analyzed sorted'!AU$2*1.5/'amount-analyzed sorted'!AU$3</f>
        <v>0.257784431137725</v>
      </c>
      <c r="AX44" s="66">
        <f>'amount-analyzed sorted'!AV44*0.001/'amount-analyzed sorted'!AV$2*1.5/'amount-analyzed sorted'!AV$3</f>
        <v>0.338142857142857</v>
      </c>
      <c r="AY44" s="66">
        <f>'amount-analyzed sorted'!AW44*0.001/'amount-analyzed sorted'!AW$2*1.5/'amount-analyzed sorted'!AW$3</f>
        <v>0.309685863874346</v>
      </c>
      <c r="AZ44" s="66">
        <f>'amount-analyzed sorted'!AX44*0.001/'amount-analyzed sorted'!AX$2*1.5/'amount-analyzed sorted'!AX$3</f>
        <v>0.160746268656716</v>
      </c>
      <c r="BA44" s="66">
        <f>'amount-analyzed sorted'!AY44*0.001/'amount-analyzed sorted'!AY$2*1.5/'amount-analyzed sorted'!AY$3</f>
        <v>0.121666666666667</v>
      </c>
      <c r="BB44" s="66">
        <f>'amount-analyzed sorted'!AZ44*0.001/'amount-analyzed sorted'!AZ$2*1.5/'amount-analyzed sorted'!AZ$3</f>
        <v>0.248177083333333</v>
      </c>
      <c r="BC44" s="66">
        <f>'amount-analyzed sorted'!BA44*0.001/'amount-analyzed sorted'!BA$2*1.5/'amount-analyzed sorted'!BA$3</f>
        <v>1.04879807692308</v>
      </c>
      <c r="BD44" s="66">
        <f>'amount-analyzed sorted'!BB44*0.001/'amount-analyzed sorted'!BB$2*1.5/'amount-analyzed sorted'!BB$3</f>
        <v>1.97618644067797</v>
      </c>
      <c r="BE44" s="66">
        <f>'amount-analyzed sorted'!BC44*0.001/'amount-analyzed sorted'!BC$2*1.5/'amount-analyzed sorted'!BC$3</f>
        <v>1.45671296296296</v>
      </c>
      <c r="BF44" s="66">
        <f>'amount-analyzed sorted'!BD44*0.001/'amount-analyzed sorted'!BD$2*1.5/'amount-analyzed sorted'!BD$3</f>
        <v>0.732027649769585</v>
      </c>
      <c r="BG44" s="66">
        <f>'amount-analyzed sorted'!BE44*0.001/'amount-analyzed sorted'!BE$2*1.5/'amount-analyzed sorted'!BE$3</f>
        <v>1.29775967413442</v>
      </c>
      <c r="BH44" s="66">
        <f>'amount-analyzed sorted'!BF44*0.001/'amount-analyzed sorted'!BF$2*1.5/'amount-analyzed sorted'!BF$3</f>
        <v>0.054950495049505</v>
      </c>
      <c r="BI44" s="66">
        <f>'amount-analyzed sorted'!BG44*0.001/'amount-analyzed sorted'!BG$2*1.5/'amount-analyzed sorted'!BG$3</f>
        <v>0.0855731225296443</v>
      </c>
      <c r="BJ44" s="66">
        <f>'amount-analyzed sorted'!BH44*0.001/'amount-analyzed sorted'!BH$2*1.5/'amount-analyzed sorted'!BH$3</f>
        <v>0.125377358490566</v>
      </c>
      <c r="BK44" s="66">
        <f>'amount-analyzed sorted'!BI44*0.001/'amount-analyzed sorted'!BI$2*1.5/'amount-analyzed sorted'!BI$3</f>
        <v>0.0958934517203108</v>
      </c>
      <c r="BL44" s="66">
        <f>'amount-analyzed sorted'!BJ44*0.001/'amount-analyzed sorted'!BJ$2*1.5/'amount-analyzed sorted'!BJ$3</f>
        <v>0.308235294117647</v>
      </c>
      <c r="BM44" s="66">
        <f>'amount-analyzed sorted'!BK44*0.001/'amount-analyzed sorted'!BK$2*1.5/'amount-analyzed sorted'!BK$3</f>
        <v>0.376183644189383</v>
      </c>
      <c r="BN44" s="66">
        <f>'amount-analyzed sorted'!BL44*0.001/'amount-analyzed sorted'!BL$2*1.5/'amount-analyzed sorted'!BL$3</f>
        <v>0.236464560204953</v>
      </c>
      <c r="BO44" s="66">
        <f>'amount-analyzed sorted'!BM44*0.001/'amount-analyzed sorted'!BM$2*1.5/'amount-analyzed sorted'!BM$3</f>
        <v>0.591770573566085</v>
      </c>
      <c r="BP44" s="66">
        <f>'amount-analyzed sorted'!BN44*0.001/'amount-analyzed sorted'!BN$2*1.5/'amount-analyzed sorted'!BN$3</f>
        <v>0.182397408207343</v>
      </c>
      <c r="BQ44" s="66">
        <f>'amount-analyzed sorted'!BO44*0.001/'amount-analyzed sorted'!BO$2*1.5/'amount-analyzed sorted'!BO$3</f>
        <v>0.868850806451613</v>
      </c>
      <c r="BR44" s="66">
        <f>'amount-analyzed sorted'!BP44*0.001/'amount-analyzed sorted'!BP$2*1.5/'amount-analyzed sorted'!BP$3</f>
        <v>0.418260869565217</v>
      </c>
      <c r="BS44" s="66">
        <f>'amount-analyzed sorted'!BQ44*0.001/'amount-analyzed sorted'!BQ$2*1.5/'amount-analyzed sorted'!BQ$3</f>
        <v>0.735702341137124</v>
      </c>
      <c r="BT44" s="66">
        <f>'amount-analyzed sorted'!BR44*0.001/'amount-analyzed sorted'!BR$2*1.5/'amount-analyzed sorted'!BR$3</f>
        <v>0.284350393700787</v>
      </c>
      <c r="BU44" s="66">
        <f>'amount-analyzed sorted'!BS44*0.001/'amount-analyzed sorted'!BS$2*1.5/'amount-analyzed sorted'!BS$3</f>
        <v>0.27565445026178</v>
      </c>
      <c r="BV44" s="66">
        <f>'amount-analyzed sorted'!BT44*0.001/'amount-analyzed sorted'!BT$2*1.5/'amount-analyzed sorted'!BT$3</f>
        <v>0.268555240793201</v>
      </c>
      <c r="BW44" s="66">
        <f>'amount-analyzed sorted'!BU44*0.001/'amount-analyzed sorted'!BU$2*1.5/'amount-analyzed sorted'!BU$3</f>
        <v>0.594471744471744</v>
      </c>
      <c r="BX44" s="66">
        <f>'amount-analyzed sorted'!BV44*0.001/'amount-analyzed sorted'!BV$2*1.5/'amount-analyzed sorted'!BV$3</f>
        <v>0.805092592592593</v>
      </c>
      <c r="BY44" s="66">
        <f>'amount-analyzed sorted'!BW44*0.001/'amount-analyzed sorted'!BW$2*1.5/'amount-analyzed sorted'!BW$3</f>
        <v>0.0613003095975232</v>
      </c>
      <c r="BZ44" s="66">
        <f>'amount-analyzed sorted'!BX44*0.001/'amount-analyzed sorted'!BX$2*1.5/'amount-analyzed sorted'!BX$3</f>
        <v>0.523918269230769</v>
      </c>
      <c r="CA44" s="66">
        <f>'amount-analyzed sorted'!BY44*0.001/'amount-analyzed sorted'!BY$2*1.5/'amount-analyzed sorted'!BY$3</f>
        <v>0.0895138226882746</v>
      </c>
      <c r="CB44" s="66">
        <f>'amount-analyzed sorted'!BZ44*0.001/'amount-analyzed sorted'!BZ$2*1.5/'amount-analyzed sorted'!BZ$3</f>
        <v>0.351980198019802</v>
      </c>
      <c r="CC44" s="66">
        <f>'amount-analyzed sorted'!CA44*0.001/'amount-analyzed sorted'!CA$2*1.5/'amount-analyzed sorted'!CA$3</f>
        <v>0.219672131147541</v>
      </c>
      <c r="CD44" s="66">
        <f>'amount-analyzed sorted'!CB44*0.001/'amount-analyzed sorted'!CB$2*1.5/'amount-analyzed sorted'!CB$3</f>
        <v>0.372337278106509</v>
      </c>
      <c r="CE44" s="66">
        <f>'amount-analyzed sorted'!CC44*0.001/'amount-analyzed sorted'!CC$2*1.5/'amount-analyzed sorted'!CC$3</f>
        <v>0.165157894736842</v>
      </c>
      <c r="CF44" s="66">
        <f>'amount-analyzed sorted'!CD44*0.001/'amount-analyzed sorted'!CD$2*1.5/'amount-analyzed sorted'!CD$3</f>
        <v>0.384274809160305</v>
      </c>
      <c r="CG44" s="66">
        <f>'amount-analyzed sorted'!CE44*0.001/'amount-analyzed sorted'!CE$2*1.5/'amount-analyzed sorted'!CE$3</f>
        <v>0.115705765407555</v>
      </c>
      <c r="CH44" s="66">
        <f>'amount-analyzed sorted'!CF44*0.001/'amount-analyzed sorted'!CF$2*1.5/'amount-analyzed sorted'!CF$3</f>
        <v>0.0256140350877193</v>
      </c>
      <c r="CI44" s="66">
        <f>'amount-analyzed sorted'!CG44*0.001/'amount-analyzed sorted'!CG$2*1.5/'amount-analyzed sorted'!CG$3</f>
        <v>0.196</v>
      </c>
      <c r="CJ44" s="66">
        <f>'amount-analyzed sorted'!CH44*0.001/'amount-analyzed sorted'!CH$2*1.5/'amount-analyzed sorted'!CH$3</f>
        <v>0.340389105058366</v>
      </c>
      <c r="CK44" s="66">
        <f>'amount-analyzed sorted'!CI44*0.001/'amount-analyzed sorted'!CI$2*1.5/'amount-analyzed sorted'!CI$3</f>
        <v>0.14075</v>
      </c>
      <c r="CL44" s="66">
        <f>'amount-analyzed sorted'!CJ44*0.001/'amount-analyzed sorted'!CJ$2*1.5/'amount-analyzed sorted'!CJ$3</f>
        <v>0.838248502994012</v>
      </c>
      <c r="CM44" s="66">
        <f>'amount-analyzed sorted'!CK44*0.001/'amount-analyzed sorted'!CK$2*1.5/'amount-analyzed sorted'!CK$3</f>
        <v>0.230327868852459</v>
      </c>
      <c r="CN44" s="66">
        <f>'amount-analyzed sorted'!CL44*0.001/'amount-analyzed sorted'!CL$2*1.5/'amount-analyzed sorted'!CL$3</f>
        <v>0.816590909090909</v>
      </c>
      <c r="CO44" s="66">
        <f>'amount-analyzed sorted'!CM44*0.001/'amount-analyzed sorted'!CM$2*1.5/'amount-analyzed sorted'!CM$3</f>
        <v>0.0861842105263158</v>
      </c>
      <c r="CP44" s="66">
        <f>'amount-analyzed sorted'!CN44*0.001/'amount-analyzed sorted'!CN$2*1.5/'amount-analyzed sorted'!CN$3</f>
        <v>0.222558139534884</v>
      </c>
      <c r="CQ44" s="66">
        <f>'amount-analyzed sorted'!CO44*0.001/'amount-analyzed sorted'!CO$2*1.5/'amount-analyzed sorted'!CO$3</f>
        <v>0.655774647887324</v>
      </c>
      <c r="CR44" s="66">
        <f>'amount-analyzed sorted'!CP44*0.001/'amount-analyzed sorted'!CP$2*1.5/'amount-analyzed sorted'!CP$3</f>
        <v>0.188161764705882</v>
      </c>
      <c r="CS44" s="66">
        <f>'amount-analyzed sorted'!CQ44*0.001/'amount-analyzed sorted'!CQ$2*1.5/'amount-analyzed sorted'!CQ$3</f>
        <v>0.302707581227437</v>
      </c>
      <c r="CT44" s="66">
        <f>'amount-analyzed sorted'!CR44*0.001/'amount-analyzed sorted'!CR$2*1.5/'amount-analyzed sorted'!CR$3</f>
        <v>0.204505813953488</v>
      </c>
      <c r="CU44" s="66">
        <f>'amount-analyzed sorted'!CS44*0.001/'amount-analyzed sorted'!CS$2*1.5/'amount-analyzed sorted'!CS$3</f>
        <v>0.0560137457044673</v>
      </c>
      <c r="CV44" s="66">
        <f>'amount-analyzed sorted'!CT44*0.001/'amount-analyzed sorted'!CT$2*1.5/'amount-analyzed sorted'!CT$3</f>
        <v>0.739328537170264</v>
      </c>
      <c r="CW44" s="66">
        <f>'amount-analyzed sorted'!CU44*0.001/'amount-analyzed sorted'!CU$2*1.5/'amount-analyzed sorted'!CU$3</f>
        <v>0.775917431192661</v>
      </c>
      <c r="CX44" s="66">
        <f>'amount-analyzed sorted'!CV44*0.001/'amount-analyzed sorted'!CV$2*1.5/'amount-analyzed sorted'!CV$3</f>
        <v>0.154810495626822</v>
      </c>
      <c r="CY44" s="66">
        <f>'amount-analyzed sorted'!CW44*0.001/'amount-analyzed sorted'!CW$2*1.5/'amount-analyzed sorted'!CW$3</f>
        <v>0.140432432432432</v>
      </c>
      <c r="CZ44" s="66">
        <f>'amount-analyzed sorted'!CX44*0.001/'amount-analyzed sorted'!CX$2*1.5/'amount-analyzed sorted'!CX$3</f>
        <v>0.983693972179289</v>
      </c>
    </row>
    <row r="45" spans="1:104">
      <c r="A45">
        <f>'imported data from Web Calc'!A46</f>
        <v>768.5</v>
      </c>
      <c r="B45" t="str">
        <f>'imported data from Web Calc'!B46</f>
        <v>C40H79O10P</v>
      </c>
      <c r="C45" s="61" t="str">
        <f>'imported data from Web Calc'!C46</f>
        <v>PG(34:0)</v>
      </c>
      <c r="D45" s="96"/>
      <c r="E45" s="96"/>
      <c r="F45" s="96"/>
      <c r="G45" s="66">
        <f>'amount-analyzed sorted'!G45*0.001/'amount-analyzed sorted'!G$2*1.5/'amount-analyzed sorted'!G$3</f>
        <v>0.00644108553761594</v>
      </c>
      <c r="H45" s="66">
        <f>'amount-analyzed sorted'!H45*0.001/'amount-analyzed sorted'!H$2*1.5/'amount-analyzed sorted'!H$3</f>
        <v>0.0296289934730333</v>
      </c>
      <c r="I45" s="66">
        <f>'amount-analyzed sorted'!I45*0.001/'amount-analyzed sorted'!I$2*1.5/'amount-analyzed sorted'!I$3</f>
        <v>0.0180350395053246</v>
      </c>
      <c r="J45" s="66">
        <f>'amount-analyzed sorted'!J45*0.001/'amount-analyzed sorted'!J$2*1.5/'amount-analyzed sorted'!J$3</f>
        <v>0.0296289934730333</v>
      </c>
      <c r="K45" s="66">
        <f>'amount-analyzed sorted'!K45*0.001/'amount-analyzed sorted'!K$2*1.5/'amount-analyzed sorted'!K$3</f>
        <v>0.00901751975266231</v>
      </c>
      <c r="L45" s="66">
        <f>'amount-analyzed sorted'!L45*0.001/'amount-analyzed sorted'!L$2*1.5/'amount-analyzed sorted'!L$3</f>
        <v>0.0399347303332188</v>
      </c>
      <c r="M45" s="66">
        <f>'amount-analyzed sorted'!M45*0.001/'amount-analyzed sorted'!M$2*1.5/'amount-analyzed sorted'!M$3</f>
        <v>0.0347818619031261</v>
      </c>
      <c r="N45" s="66">
        <f>'amount-analyzed sorted'!N45*0.001/'amount-analyzed sorted'!N$2*1.5/'amount-analyzed sorted'!N$3</f>
        <v>0.0270525592579869</v>
      </c>
      <c r="O45" s="66">
        <f>'amount-analyzed sorted'!O45*0.001/'amount-analyzed sorted'!O$2*1.5/'amount-analyzed sorted'!O$3</f>
        <v>0.0167468223978014</v>
      </c>
      <c r="P45" s="66">
        <f>'amount-analyzed sorted'!P45*0.001/'amount-analyzed sorted'!P$2*1.5/'amount-analyzed sorted'!P$3</f>
        <v>0.0283407763655101</v>
      </c>
      <c r="Q45" s="66">
        <f t="shared" si="0"/>
        <v>0.0239608381999313</v>
      </c>
      <c r="R45" s="115">
        <f t="shared" si="1"/>
        <v>0.0109679328723617</v>
      </c>
      <c r="S45" s="66">
        <f t="shared" si="2"/>
        <v>0.457744123174837</v>
      </c>
      <c r="T45" s="66">
        <f>'amount-analyzed sorted'!R45*0.001/'amount-analyzed sorted'!R$2*1.5/'amount-analyzed sorted'!R$3</f>
        <v>0.054137323943662</v>
      </c>
      <c r="U45" s="66">
        <f>'amount-analyzed sorted'!S45*0.001/'amount-analyzed sorted'!S$2*1.5/'amount-analyzed sorted'!S$3</f>
        <v>0.0525773195876289</v>
      </c>
      <c r="V45" s="66">
        <f>'amount-analyzed sorted'!T45*0.001/'amount-analyzed sorted'!T$2*1.5/'amount-analyzed sorted'!T$3</f>
        <v>0.053935860058309</v>
      </c>
      <c r="W45" s="66">
        <f>'amount-analyzed sorted'!U45*0.001/'amount-analyzed sorted'!U$2*1.5/'amount-analyzed sorted'!U$3</f>
        <v>0.0571428571428571</v>
      </c>
      <c r="X45" s="66">
        <f>'amount-analyzed sorted'!V45*0.001/'amount-analyzed sorted'!V$2*1.5/'amount-analyzed sorted'!V$3</f>
        <v>0.0604838709677419</v>
      </c>
      <c r="Y45" s="66">
        <f>'amount-analyzed sorted'!W45*0.001/'amount-analyzed sorted'!W$2*1.5/'amount-analyzed sorted'!W$3</f>
        <v>0.0472636815920398</v>
      </c>
      <c r="Z45" s="66">
        <f>'amount-analyzed sorted'!X45*0.001/'amount-analyzed sorted'!X$2*1.5/'amount-analyzed sorted'!X$3</f>
        <v>0.0412234042553191</v>
      </c>
      <c r="AA45" s="66">
        <f>'amount-analyzed sorted'!Y45*0.001/'amount-analyzed sorted'!Y$2*1.5/'amount-analyzed sorted'!Y$3</f>
        <v>0.0234375</v>
      </c>
      <c r="AB45" s="66">
        <f>'amount-analyzed sorted'!Z45*0.001/'amount-analyzed sorted'!Z$2*1.5/'amount-analyzed sorted'!Z$3</f>
        <v>0</v>
      </c>
      <c r="AC45" s="66">
        <f>'amount-analyzed sorted'!AA45*0.001/'amount-analyzed sorted'!AA$2*1.5/'amount-analyzed sorted'!AA$3</f>
        <v>0.0532617671345995</v>
      </c>
      <c r="AD45" s="66">
        <f>'amount-analyzed sorted'!AB45*0.001/'amount-analyzed sorted'!AB$2*1.5/'amount-analyzed sorted'!AB$3</f>
        <v>0.00756811301715439</v>
      </c>
      <c r="AE45" s="66">
        <f>'amount-analyzed sorted'!AC45*0.001/'amount-analyzed sorted'!AC$2*1.5/'amount-analyzed sorted'!AC$3</f>
        <v>0</v>
      </c>
      <c r="AF45" s="66">
        <f>'amount-analyzed sorted'!AD45*0.001/'amount-analyzed sorted'!AD$2*1.5/'amount-analyzed sorted'!AD$3</f>
        <v>0.0025706940874036</v>
      </c>
      <c r="AG45" s="66">
        <f>'amount-analyzed sorted'!AE45*0.001/'amount-analyzed sorted'!AE$2*1.5/'amount-analyzed sorted'!AE$3</f>
        <v>0</v>
      </c>
      <c r="AH45" s="66">
        <f>'amount-analyzed sorted'!AF45*0.001/'amount-analyzed sorted'!AF$2*1.5/'amount-analyzed sorted'!AF$3</f>
        <v>0.0102739726027397</v>
      </c>
      <c r="AI45" s="66">
        <f>'amount-analyzed sorted'!AG45*0.001/'amount-analyzed sorted'!AG$2*1.5/'amount-analyzed sorted'!AG$3</f>
        <v>0</v>
      </c>
      <c r="AJ45" s="66">
        <f>'amount-analyzed sorted'!AH45*0.001/'amount-analyzed sorted'!AH$2*1.5/'amount-analyzed sorted'!AH$3</f>
        <v>0</v>
      </c>
      <c r="AK45" s="66">
        <f>'amount-analyzed sorted'!AI45*0.001/'amount-analyzed sorted'!AI$2*1.5/'amount-analyzed sorted'!AI$3</f>
        <v>0.00699626865671642</v>
      </c>
      <c r="AL45" s="66">
        <f>'amount-analyzed sorted'!AJ45*0.001/'amount-analyzed sorted'!AJ$2*1.5/'amount-analyzed sorted'!AJ$3</f>
        <v>0</v>
      </c>
      <c r="AM45" s="66">
        <f>'amount-analyzed sorted'!AK45*0.001/'amount-analyzed sorted'!AK$2*1.5/'amount-analyzed sorted'!AK$3</f>
        <v>0.00319148936170213</v>
      </c>
      <c r="AN45" s="66">
        <f>'amount-analyzed sorted'!AL45*0.001/'amount-analyzed sorted'!AL$2*1.5/'amount-analyzed sorted'!AL$3</f>
        <v>0.0118110236220472</v>
      </c>
      <c r="AO45" s="66">
        <f>'amount-analyzed sorted'!AM45*0.001/'amount-analyzed sorted'!AM$2*1.5/'amount-analyzed sorted'!AM$3</f>
        <v>0.00588235294117647</v>
      </c>
      <c r="AP45" s="66">
        <f>'amount-analyzed sorted'!AN45*0.001/'amount-analyzed sorted'!AN$2*1.5/'amount-analyzed sorted'!AN$3</f>
        <v>0.0219842164599775</v>
      </c>
      <c r="AQ45" s="66">
        <f>'amount-analyzed sorted'!AO45*0.001/'amount-analyzed sorted'!AO$2*1.5/'amount-analyzed sorted'!AO$3</f>
        <v>0.0430379746835443</v>
      </c>
      <c r="AR45" s="66">
        <f>'amount-analyzed sorted'!AP45*0.001/'amount-analyzed sorted'!AP$2*1.5/'amount-analyzed sorted'!AP$3</f>
        <v>0.0446194225721785</v>
      </c>
      <c r="AS45" s="66">
        <f>'amount-analyzed sorted'!AQ45*0.001/'amount-analyzed sorted'!AQ$2*1.5/'amount-analyzed sorted'!AQ$3</f>
        <v>0.013681592039801</v>
      </c>
      <c r="AT45" s="66">
        <f>'amount-analyzed sorted'!AR45*0.001/'amount-analyzed sorted'!AR$2*1.5/'amount-analyzed sorted'!AR$3</f>
        <v>0.0265225933202358</v>
      </c>
      <c r="AU45" s="66">
        <f>'amount-analyzed sorted'!AS45*0.001/'amount-analyzed sorted'!AS$2*1.5/'amount-analyzed sorted'!AS$3</f>
        <v>0.0366812227074236</v>
      </c>
      <c r="AV45" s="66">
        <f>'amount-analyzed sorted'!AT45*0.001/'amount-analyzed sorted'!AT$2*1.5/'amount-analyzed sorted'!AT$3</f>
        <v>0</v>
      </c>
      <c r="AW45" s="66">
        <f>'amount-analyzed sorted'!AU45*0.001/'amount-analyzed sorted'!AU$2*1.5/'amount-analyzed sorted'!AU$3</f>
        <v>0.0190868263473054</v>
      </c>
      <c r="AX45" s="66">
        <f>'amount-analyzed sorted'!AV45*0.001/'amount-analyzed sorted'!AV$2*1.5/'amount-analyzed sorted'!AV$3</f>
        <v>0.0407142857142857</v>
      </c>
      <c r="AY45" s="66">
        <f>'amount-analyzed sorted'!AW45*0.001/'amount-analyzed sorted'!AW$2*1.5/'amount-analyzed sorted'!AW$3</f>
        <v>0.0392670157068063</v>
      </c>
      <c r="AZ45" s="66">
        <f>'amount-analyzed sorted'!AX45*0.001/'amount-analyzed sorted'!AX$2*1.5/'amount-analyzed sorted'!AX$3</f>
        <v>0.00223880597014925</v>
      </c>
      <c r="BA45" s="66">
        <f>'amount-analyzed sorted'!AY45*0.001/'amount-analyzed sorted'!AY$2*1.5/'amount-analyzed sorted'!AY$3</f>
        <v>0</v>
      </c>
      <c r="BB45" s="66">
        <f>'amount-analyzed sorted'!AZ45*0.001/'amount-analyzed sorted'!AZ$2*1.5/'amount-analyzed sorted'!AZ$3</f>
        <v>0.0364583333333333</v>
      </c>
      <c r="BC45" s="66">
        <f>'amount-analyzed sorted'!BA45*0.001/'amount-analyzed sorted'!BA$2*1.5/'amount-analyzed sorted'!BA$3</f>
        <v>0.0769230769230769</v>
      </c>
      <c r="BD45" s="66">
        <f>'amount-analyzed sorted'!BB45*0.001/'amount-analyzed sorted'!BB$2*1.5/'amount-analyzed sorted'!BB$3</f>
        <v>0.0813559322033898</v>
      </c>
      <c r="BE45" s="66">
        <f>'amount-analyzed sorted'!BC45*0.001/'amount-analyzed sorted'!BC$2*1.5/'amount-analyzed sorted'!BC$3</f>
        <v>0.0243055555555556</v>
      </c>
      <c r="BF45" s="66">
        <f>'amount-analyzed sorted'!BD45*0.001/'amount-analyzed sorted'!BD$2*1.5/'amount-analyzed sorted'!BD$3</f>
        <v>0.065668202764977</v>
      </c>
      <c r="BG45" s="66">
        <f>'amount-analyzed sorted'!BE45*0.001/'amount-analyzed sorted'!BE$2*1.5/'amount-analyzed sorted'!BE$3</f>
        <v>0.0733197556008147</v>
      </c>
      <c r="BH45" s="66">
        <f>'amount-analyzed sorted'!BF45*0.001/'amount-analyzed sorted'!BF$2*1.5/'amount-analyzed sorted'!BF$3</f>
        <v>0</v>
      </c>
      <c r="BI45" s="66">
        <f>'amount-analyzed sorted'!BG45*0.001/'amount-analyzed sorted'!BG$2*1.5/'amount-analyzed sorted'!BG$3</f>
        <v>0.00592885375494071</v>
      </c>
      <c r="BJ45" s="66">
        <f>'amount-analyzed sorted'!BH45*0.001/'amount-analyzed sorted'!BH$2*1.5/'amount-analyzed sorted'!BH$3</f>
        <v>0.00283018867924528</v>
      </c>
      <c r="BK45" s="66">
        <f>'amount-analyzed sorted'!BI45*0.001/'amount-analyzed sorted'!BI$2*1.5/'amount-analyzed sorted'!BI$3</f>
        <v>0</v>
      </c>
      <c r="BL45" s="66">
        <f>'amount-analyzed sorted'!BJ45*0.001/'amount-analyzed sorted'!BJ$2*1.5/'amount-analyzed sorted'!BJ$3</f>
        <v>0</v>
      </c>
      <c r="BM45" s="66">
        <f>'amount-analyzed sorted'!BK45*0.001/'amount-analyzed sorted'!BK$2*1.5/'amount-analyzed sorted'!BK$3</f>
        <v>0.00968436154949785</v>
      </c>
      <c r="BN45" s="66">
        <f>'amount-analyzed sorted'!BL45*0.001/'amount-analyzed sorted'!BL$2*1.5/'amount-analyzed sorted'!BL$3</f>
        <v>0</v>
      </c>
      <c r="BO45" s="66">
        <f>'amount-analyzed sorted'!BM45*0.001/'amount-analyzed sorted'!BM$2*1.5/'amount-analyzed sorted'!BM$3</f>
        <v>0.0249376558603491</v>
      </c>
      <c r="BP45" s="66">
        <f>'amount-analyzed sorted'!BN45*0.001/'amount-analyzed sorted'!BN$2*1.5/'amount-analyzed sorted'!BN$3</f>
        <v>0.00971922246220302</v>
      </c>
      <c r="BQ45" s="66">
        <f>'amount-analyzed sorted'!BO45*0.001/'amount-analyzed sorted'!BO$2*1.5/'amount-analyzed sorted'!BO$3</f>
        <v>0.00453629032258064</v>
      </c>
      <c r="BR45" s="66">
        <f>'amount-analyzed sorted'!BP45*0.001/'amount-analyzed sorted'!BP$2*1.5/'amount-analyzed sorted'!BP$3</f>
        <v>0.0188405797101449</v>
      </c>
      <c r="BS45" s="66">
        <f>'amount-analyzed sorted'!BQ45*0.001/'amount-analyzed sorted'!BQ$2*1.5/'amount-analyzed sorted'!BQ$3</f>
        <v>0.0413879598662207</v>
      </c>
      <c r="BT45" s="66">
        <f>'amount-analyzed sorted'!BR45*0.001/'amount-analyzed sorted'!BR$2*1.5/'amount-analyzed sorted'!BR$3</f>
        <v>0.00147637795275591</v>
      </c>
      <c r="BU45" s="66">
        <f>'amount-analyzed sorted'!BS45*0.001/'amount-analyzed sorted'!BS$2*1.5/'amount-analyzed sorted'!BS$3</f>
        <v>0.00785340314136126</v>
      </c>
      <c r="BV45" s="66">
        <f>'amount-analyzed sorted'!BT45*0.001/'amount-analyzed sorted'!BT$2*1.5/'amount-analyzed sorted'!BT$3</f>
        <v>0.018413597733711</v>
      </c>
      <c r="BW45" s="66">
        <f>'amount-analyzed sorted'!BU45*0.001/'amount-analyzed sorted'!BU$2*1.5/'amount-analyzed sorted'!BU$3</f>
        <v>0.00552825552825553</v>
      </c>
      <c r="BX45" s="66">
        <f>'amount-analyzed sorted'!BV45*0.001/'amount-analyzed sorted'!BV$2*1.5/'amount-analyzed sorted'!BV$3</f>
        <v>0.0266203703703704</v>
      </c>
      <c r="BY45" s="66">
        <f>'amount-analyzed sorted'!BW45*0.001/'amount-analyzed sorted'!BW$2*1.5/'amount-analyzed sorted'!BW$3</f>
        <v>0</v>
      </c>
      <c r="BZ45" s="66">
        <f>'amount-analyzed sorted'!BX45*0.001/'amount-analyzed sorted'!BX$2*1.5/'amount-analyzed sorted'!BX$3</f>
        <v>0</v>
      </c>
      <c r="CA45" s="66">
        <f>'amount-analyzed sorted'!BY45*0.001/'amount-analyzed sorted'!BY$2*1.5/'amount-analyzed sorted'!BY$3</f>
        <v>0</v>
      </c>
      <c r="CB45" s="66">
        <f>'amount-analyzed sorted'!BZ45*0.001/'amount-analyzed sorted'!BZ$2*1.5/'amount-analyzed sorted'!BZ$3</f>
        <v>0.0426980198019802</v>
      </c>
      <c r="CC45" s="66">
        <f>'amount-analyzed sorted'!CA45*0.001/'amount-analyzed sorted'!CA$2*1.5/'amount-analyzed sorted'!CA$3</f>
        <v>0.00585480093676815</v>
      </c>
      <c r="CD45" s="66">
        <f>'amount-analyzed sorted'!CB45*0.001/'amount-analyzed sorted'!CB$2*1.5/'amount-analyzed sorted'!CB$3</f>
        <v>0.0177514792899408</v>
      </c>
      <c r="CE45" s="66">
        <f>'amount-analyzed sorted'!CC45*0.001/'amount-analyzed sorted'!CC$2*1.5/'amount-analyzed sorted'!CC$3</f>
        <v>0</v>
      </c>
      <c r="CF45" s="66">
        <f>'amount-analyzed sorted'!CD45*0.001/'amount-analyzed sorted'!CD$2*1.5/'amount-analyzed sorted'!CD$3</f>
        <v>0.0206106870229008</v>
      </c>
      <c r="CG45" s="66">
        <f>'amount-analyzed sorted'!CE45*0.001/'amount-analyzed sorted'!CE$2*1.5/'amount-analyzed sorted'!CE$3</f>
        <v>0.00745526838966203</v>
      </c>
      <c r="CH45" s="66">
        <f>'amount-analyzed sorted'!CF45*0.001/'amount-analyzed sorted'!CF$2*1.5/'amount-analyzed sorted'!CF$3</f>
        <v>0</v>
      </c>
      <c r="CI45" s="66">
        <f>'amount-analyzed sorted'!CG45*0.001/'amount-analyzed sorted'!CG$2*1.5/'amount-analyzed sorted'!CG$3</f>
        <v>0.00941176470588235</v>
      </c>
      <c r="CJ45" s="66">
        <f>'amount-analyzed sorted'!CH45*0.001/'amount-analyzed sorted'!CH$2*1.5/'amount-analyzed sorted'!CH$3</f>
        <v>0.0198443579766537</v>
      </c>
      <c r="CK45" s="66">
        <f>'amount-analyzed sorted'!CI45*0.001/'amount-analyzed sorted'!CI$2*1.5/'amount-analyzed sorted'!CI$3</f>
        <v>0</v>
      </c>
      <c r="CL45" s="66">
        <f>'amount-analyzed sorted'!CJ45*0.001/'amount-analyzed sorted'!CJ$2*1.5/'amount-analyzed sorted'!CJ$3</f>
        <v>0.0752245508982036</v>
      </c>
      <c r="CM45" s="66">
        <f>'amount-analyzed sorted'!CK45*0.001/'amount-analyzed sorted'!CK$2*1.5/'amount-analyzed sorted'!CK$3</f>
        <v>0.00136612021857923</v>
      </c>
      <c r="CN45" s="66">
        <f>'amount-analyzed sorted'!CL45*0.001/'amount-analyzed sorted'!CL$2*1.5/'amount-analyzed sorted'!CL$3</f>
        <v>0.0477272727272727</v>
      </c>
      <c r="CO45" s="66">
        <f>'amount-analyzed sorted'!CM45*0.001/'amount-analyzed sorted'!CM$2*1.5/'amount-analyzed sorted'!CM$3</f>
        <v>0.00109649122807018</v>
      </c>
      <c r="CP45" s="66">
        <f>'amount-analyzed sorted'!CN45*0.001/'amount-analyzed sorted'!CN$2*1.5/'amount-analyzed sorted'!CN$3</f>
        <v>0.027906976744186</v>
      </c>
      <c r="CQ45" s="66">
        <f>'amount-analyzed sorted'!CO45*0.001/'amount-analyzed sorted'!CO$2*1.5/'amount-analyzed sorted'!CO$3</f>
        <v>0.00140845070422535</v>
      </c>
      <c r="CR45" s="66">
        <f>'amount-analyzed sorted'!CP45*0.001/'amount-analyzed sorted'!CP$2*1.5/'amount-analyzed sorted'!CP$3</f>
        <v>0.00330882352941176</v>
      </c>
      <c r="CS45" s="66">
        <f>'amount-analyzed sorted'!CQ45*0.001/'amount-analyzed sorted'!CQ$2*1.5/'amount-analyzed sorted'!CQ$3</f>
        <v>0.0148916967509025</v>
      </c>
      <c r="CT45" s="66">
        <f>'amount-analyzed sorted'!CR45*0.001/'amount-analyzed sorted'!CR$2*1.5/'amount-analyzed sorted'!CR$3</f>
        <v>0.0032703488372093</v>
      </c>
      <c r="CU45" s="66">
        <f>'amount-analyzed sorted'!CS45*0.001/'amount-analyzed sorted'!CS$2*1.5/'amount-analyzed sorted'!CS$3</f>
        <v>0</v>
      </c>
      <c r="CV45" s="66">
        <f>'amount-analyzed sorted'!CT45*0.001/'amount-analyzed sorted'!CT$2*1.5/'amount-analyzed sorted'!CT$3</f>
        <v>0.0191846522781775</v>
      </c>
      <c r="CW45" s="66">
        <f>'amount-analyzed sorted'!CU45*0.001/'amount-analyzed sorted'!CU$2*1.5/'amount-analyzed sorted'!CU$3</f>
        <v>0.0252293577981651</v>
      </c>
      <c r="CX45" s="66">
        <f>'amount-analyzed sorted'!CV45*0.001/'amount-analyzed sorted'!CV$2*1.5/'amount-analyzed sorted'!CV$3</f>
        <v>0</v>
      </c>
      <c r="CY45" s="66">
        <f>'amount-analyzed sorted'!CW45*0.001/'amount-analyzed sorted'!CW$2*1.5/'amount-analyzed sorted'!CW$3</f>
        <v>0</v>
      </c>
      <c r="CZ45" s="66">
        <f>'amount-analyzed sorted'!CX45*0.001/'amount-analyzed sorted'!CX$2*1.5/'amount-analyzed sorted'!CX$3</f>
        <v>0.0336166924265842</v>
      </c>
    </row>
    <row r="46" spans="1:104">
      <c r="A46">
        <f>'imported data from Web Calc'!A47</f>
        <v>784.5</v>
      </c>
      <c r="B46" t="str">
        <f>'imported data from Web Calc'!B47</f>
        <v>C42H71O10P</v>
      </c>
      <c r="C46" s="61" t="str">
        <f>'imported data from Web Calc'!C47</f>
        <v>PG(36:6)</v>
      </c>
      <c r="D46" s="96"/>
      <c r="E46" s="96"/>
      <c r="F46" s="96"/>
      <c r="G46" s="66">
        <f>'amount-analyzed sorted'!G46*0.001/'amount-analyzed sorted'!G$2*1.5/'amount-analyzed sorted'!G$3</f>
        <v>0</v>
      </c>
      <c r="H46" s="66">
        <f>'amount-analyzed sorted'!H46*0.001/'amount-analyzed sorted'!H$2*1.5/'amount-analyzed sorted'!H$3</f>
        <v>0</v>
      </c>
      <c r="I46" s="66">
        <f>'amount-analyzed sorted'!I46*0.001/'amount-analyzed sorted'!I$2*1.5/'amount-analyzed sorted'!I$3</f>
        <v>0</v>
      </c>
      <c r="J46" s="66">
        <f>'amount-analyzed sorted'!J46*0.001/'amount-analyzed sorted'!J$2*1.5/'amount-analyzed sorted'!J$3</f>
        <v>0</v>
      </c>
      <c r="K46" s="66">
        <f>'amount-analyzed sorted'!K46*0.001/'amount-analyzed sorted'!K$2*1.5/'amount-analyzed sorted'!K$3</f>
        <v>0</v>
      </c>
      <c r="L46" s="66">
        <f>'amount-analyzed sorted'!L46*0.001/'amount-analyzed sorted'!L$2*1.5/'amount-analyzed sorted'!L$3</f>
        <v>0</v>
      </c>
      <c r="M46" s="66">
        <f>'amount-analyzed sorted'!M46*0.001/'amount-analyzed sorted'!M$2*1.5/'amount-analyzed sorted'!M$3</f>
        <v>0</v>
      </c>
      <c r="N46" s="66">
        <f>'amount-analyzed sorted'!N46*0.001/'amount-analyzed sorted'!N$2*1.5/'amount-analyzed sorted'!N$3</f>
        <v>0.00257643421504638</v>
      </c>
      <c r="O46" s="66">
        <f>'amount-analyzed sorted'!O46*0.001/'amount-analyzed sorted'!O$2*1.5/'amount-analyzed sorted'!O$3</f>
        <v>0</v>
      </c>
      <c r="P46" s="66">
        <f>'amount-analyzed sorted'!P46*0.001/'amount-analyzed sorted'!P$2*1.5/'amount-analyzed sorted'!P$3</f>
        <v>0</v>
      </c>
      <c r="Q46" s="66">
        <f t="shared" si="0"/>
        <v>0.000257643421504638</v>
      </c>
      <c r="R46" s="115">
        <f t="shared" si="1"/>
        <v>0.000814740036113461</v>
      </c>
      <c r="S46" s="66">
        <f t="shared" si="2"/>
        <v>3.16227766016838</v>
      </c>
      <c r="T46" s="66">
        <f>'amount-analyzed sorted'!R46*0.001/'amount-analyzed sorted'!R$2*1.5/'amount-analyzed sorted'!R$3</f>
        <v>0.00660211267605634</v>
      </c>
      <c r="U46" s="66">
        <f>'amount-analyzed sorted'!S46*0.001/'amount-analyzed sorted'!S$2*1.5/'amount-analyzed sorted'!S$3</f>
        <v>0.0123711340206186</v>
      </c>
      <c r="V46" s="66">
        <f>'amount-analyzed sorted'!T46*0.001/'amount-analyzed sorted'!T$2*1.5/'amount-analyzed sorted'!T$3</f>
        <v>0.00291545189504373</v>
      </c>
      <c r="W46" s="66">
        <f>'amount-analyzed sorted'!U46*0.001/'amount-analyzed sorted'!U$2*1.5/'amount-analyzed sorted'!U$3</f>
        <v>0.00357142857142857</v>
      </c>
      <c r="X46" s="66">
        <f>'amount-analyzed sorted'!V46*0.001/'amount-analyzed sorted'!V$2*1.5/'amount-analyzed sorted'!V$3</f>
        <v>0.00940860215053763</v>
      </c>
      <c r="Y46" s="66">
        <f>'amount-analyzed sorted'!W46*0.001/'amount-analyzed sorted'!W$2*1.5/'amount-analyzed sorted'!W$3</f>
        <v>0.00248756218905473</v>
      </c>
      <c r="Z46" s="66">
        <f>'amount-analyzed sorted'!X46*0.001/'amount-analyzed sorted'!X$2*1.5/'amount-analyzed sorted'!X$3</f>
        <v>0.00265957446808511</v>
      </c>
      <c r="AA46" s="66">
        <f>'amount-analyzed sorted'!Y46*0.001/'amount-analyzed sorted'!Y$2*1.5/'amount-analyzed sorted'!Y$3</f>
        <v>0</v>
      </c>
      <c r="AB46" s="66">
        <f>'amount-analyzed sorted'!Z46*0.001/'amount-analyzed sorted'!Z$2*1.5/'amount-analyzed sorted'!Z$3</f>
        <v>0</v>
      </c>
      <c r="AC46" s="66">
        <f>'amount-analyzed sorted'!AA46*0.001/'amount-analyzed sorted'!AA$2*1.5/'amount-analyzed sorted'!AA$3</f>
        <v>0</v>
      </c>
      <c r="AD46" s="66">
        <f>'amount-analyzed sorted'!AB46*0.001/'amount-analyzed sorted'!AB$2*1.5/'amount-analyzed sorted'!AB$3</f>
        <v>0</v>
      </c>
      <c r="AE46" s="66">
        <f>'amount-analyzed sorted'!AC46*0.001/'amount-analyzed sorted'!AC$2*1.5/'amount-analyzed sorted'!AC$3</f>
        <v>0</v>
      </c>
      <c r="AF46" s="66">
        <f>'amount-analyzed sorted'!AD46*0.001/'amount-analyzed sorted'!AD$2*1.5/'amount-analyzed sorted'!AD$3</f>
        <v>0.0012853470437018</v>
      </c>
      <c r="AG46" s="66">
        <f>'amount-analyzed sorted'!AE46*0.001/'amount-analyzed sorted'!AE$2*1.5/'amount-analyzed sorted'!AE$3</f>
        <v>0.00202156334231806</v>
      </c>
      <c r="AH46" s="66">
        <f>'amount-analyzed sorted'!AF46*0.001/'amount-analyzed sorted'!AF$2*1.5/'amount-analyzed sorted'!AF$3</f>
        <v>0.00924657534246575</v>
      </c>
      <c r="AI46" s="66">
        <f>'amount-analyzed sorted'!AG46*0.001/'amount-analyzed sorted'!AG$2*1.5/'amount-analyzed sorted'!AG$3</f>
        <v>0</v>
      </c>
      <c r="AJ46" s="66">
        <f>'amount-analyzed sorted'!AH46*0.001/'amount-analyzed sorted'!AH$2*1.5/'amount-analyzed sorted'!AH$3</f>
        <v>0.00490196078431373</v>
      </c>
      <c r="AK46" s="66">
        <f>'amount-analyzed sorted'!AI46*0.001/'amount-analyzed sorted'!AI$2*1.5/'amount-analyzed sorted'!AI$3</f>
        <v>0</v>
      </c>
      <c r="AL46" s="66">
        <f>'amount-analyzed sorted'!AJ46*0.001/'amount-analyzed sorted'!AJ$2*1.5/'amount-analyzed sorted'!AJ$3</f>
        <v>0</v>
      </c>
      <c r="AM46" s="66">
        <f>'amount-analyzed sorted'!AK46*0.001/'amount-analyzed sorted'!AK$2*1.5/'amount-analyzed sorted'!AK$3</f>
        <v>0.00957446808510638</v>
      </c>
      <c r="AN46" s="66">
        <f>'amount-analyzed sorted'!AL46*0.001/'amount-analyzed sorted'!AL$2*1.5/'amount-analyzed sorted'!AL$3</f>
        <v>0.00236220472440945</v>
      </c>
      <c r="AO46" s="66">
        <f>'amount-analyzed sorted'!AM46*0.001/'amount-analyzed sorted'!AM$2*1.5/'amount-analyzed sorted'!AM$3</f>
        <v>0.00196078431372549</v>
      </c>
      <c r="AP46" s="66">
        <f>'amount-analyzed sorted'!AN46*0.001/'amount-analyzed sorted'!AN$2*1.5/'amount-analyzed sorted'!AN$3</f>
        <v>0</v>
      </c>
      <c r="AQ46" s="66">
        <f>'amount-analyzed sorted'!AO46*0.001/'amount-analyzed sorted'!AO$2*1.5/'amount-analyzed sorted'!AO$3</f>
        <v>0</v>
      </c>
      <c r="AR46" s="66">
        <f>'amount-analyzed sorted'!AP46*0.001/'amount-analyzed sorted'!AP$2*1.5/'amount-analyzed sorted'!AP$3</f>
        <v>0.005249343832021</v>
      </c>
      <c r="AS46" s="66">
        <f>'amount-analyzed sorted'!AQ46*0.001/'amount-analyzed sorted'!AQ$2*1.5/'amount-analyzed sorted'!AQ$3</f>
        <v>0</v>
      </c>
      <c r="AT46" s="66">
        <f>'amount-analyzed sorted'!AR46*0.001/'amount-analyzed sorted'!AR$2*1.5/'amount-analyzed sorted'!AR$3</f>
        <v>0</v>
      </c>
      <c r="AU46" s="66">
        <f>'amount-analyzed sorted'!AS46*0.001/'amount-analyzed sorted'!AS$2*1.5/'amount-analyzed sorted'!AS$3</f>
        <v>0.00262008733624454</v>
      </c>
      <c r="AV46" s="66">
        <f>'amount-analyzed sorted'!AT46*0.001/'amount-analyzed sorted'!AT$2*1.5/'amount-analyzed sorted'!AT$3</f>
        <v>0.00437743190661479</v>
      </c>
      <c r="AW46" s="66">
        <f>'amount-analyzed sorted'!AU46*0.001/'amount-analyzed sorted'!AU$2*1.5/'amount-analyzed sorted'!AU$3</f>
        <v>0</v>
      </c>
      <c r="AX46" s="66">
        <f>'amount-analyzed sorted'!AV46*0.001/'amount-analyzed sorted'!AV$2*1.5/'amount-analyzed sorted'!AV$3</f>
        <v>0.00321428571428571</v>
      </c>
      <c r="AY46" s="66">
        <f>'amount-analyzed sorted'!AW46*0.001/'amount-analyzed sorted'!AW$2*1.5/'amount-analyzed sorted'!AW$3</f>
        <v>0</v>
      </c>
      <c r="AZ46" s="66">
        <f>'amount-analyzed sorted'!AX46*0.001/'amount-analyzed sorted'!AX$2*1.5/'amount-analyzed sorted'!AX$3</f>
        <v>0</v>
      </c>
      <c r="BA46" s="66">
        <f>'amount-analyzed sorted'!AY46*0.001/'amount-analyzed sorted'!AY$2*1.5/'amount-analyzed sorted'!AY$3</f>
        <v>0.00833333333333333</v>
      </c>
      <c r="BB46" s="66">
        <f>'amount-analyzed sorted'!AZ46*0.001/'amount-analyzed sorted'!AZ$2*1.5/'amount-analyzed sorted'!AZ$3</f>
        <v>0.00130208333333333</v>
      </c>
      <c r="BC46" s="66">
        <f>'amount-analyzed sorted'!BA46*0.001/'amount-analyzed sorted'!BA$2*1.5/'amount-analyzed sorted'!BA$3</f>
        <v>0</v>
      </c>
      <c r="BD46" s="66">
        <f>'amount-analyzed sorted'!BB46*0.001/'amount-analyzed sorted'!BB$2*1.5/'amount-analyzed sorted'!BB$3</f>
        <v>0.00635593220338983</v>
      </c>
      <c r="BE46" s="66">
        <f>'amount-analyzed sorted'!BC46*0.001/'amount-analyzed sorted'!BC$2*1.5/'amount-analyzed sorted'!BC$3</f>
        <v>0.00694444444444444</v>
      </c>
      <c r="BF46" s="66">
        <f>'amount-analyzed sorted'!BD46*0.001/'amount-analyzed sorted'!BD$2*1.5/'amount-analyzed sorted'!BD$3</f>
        <v>0</v>
      </c>
      <c r="BG46" s="66">
        <f>'amount-analyzed sorted'!BE46*0.001/'amount-analyzed sorted'!BE$2*1.5/'amount-analyzed sorted'!BE$3</f>
        <v>0.00763747454175153</v>
      </c>
      <c r="BH46" s="66">
        <f>'amount-analyzed sorted'!BF46*0.001/'amount-analyzed sorted'!BF$2*1.5/'amount-analyzed sorted'!BF$3</f>
        <v>0</v>
      </c>
      <c r="BI46" s="66">
        <f>'amount-analyzed sorted'!BG46*0.001/'amount-analyzed sorted'!BG$2*1.5/'amount-analyzed sorted'!BG$3</f>
        <v>0</v>
      </c>
      <c r="BJ46" s="66">
        <f>'amount-analyzed sorted'!BH46*0.001/'amount-analyzed sorted'!BH$2*1.5/'amount-analyzed sorted'!BH$3</f>
        <v>0</v>
      </c>
      <c r="BK46" s="66">
        <f>'amount-analyzed sorted'!BI46*0.001/'amount-analyzed sorted'!BI$2*1.5/'amount-analyzed sorted'!BI$3</f>
        <v>0</v>
      </c>
      <c r="BL46" s="66">
        <f>'amount-analyzed sorted'!BJ46*0.001/'amount-analyzed sorted'!BJ$2*1.5/'amount-analyzed sorted'!BJ$3</f>
        <v>0</v>
      </c>
      <c r="BM46" s="66">
        <f>'amount-analyzed sorted'!BK46*0.001/'amount-analyzed sorted'!BK$2*1.5/'amount-analyzed sorted'!BK$3</f>
        <v>0</v>
      </c>
      <c r="BN46" s="66">
        <f>'amount-analyzed sorted'!BL46*0.001/'amount-analyzed sorted'!BL$2*1.5/'amount-analyzed sorted'!BL$3</f>
        <v>0</v>
      </c>
      <c r="BO46" s="66">
        <f>'amount-analyzed sorted'!BM46*0.001/'amount-analyzed sorted'!BM$2*1.5/'amount-analyzed sorted'!BM$3</f>
        <v>0.00249376558603491</v>
      </c>
      <c r="BP46" s="66">
        <f>'amount-analyzed sorted'!BN46*0.001/'amount-analyzed sorted'!BN$2*1.5/'amount-analyzed sorted'!BN$3</f>
        <v>0</v>
      </c>
      <c r="BQ46" s="66">
        <f>'amount-analyzed sorted'!BO46*0.001/'amount-analyzed sorted'!BO$2*1.5/'amount-analyzed sorted'!BO$3</f>
        <v>0.0030241935483871</v>
      </c>
      <c r="BR46" s="66">
        <f>'amount-analyzed sorted'!BP46*0.001/'amount-analyzed sorted'!BP$2*1.5/'amount-analyzed sorted'!BP$3</f>
        <v>0</v>
      </c>
      <c r="BS46" s="66">
        <f>'amount-analyzed sorted'!BQ46*0.001/'amount-analyzed sorted'!BQ$2*1.5/'amount-analyzed sorted'!BQ$3</f>
        <v>0.00250836120401338</v>
      </c>
      <c r="BT46" s="66">
        <f>'amount-analyzed sorted'!BR46*0.001/'amount-analyzed sorted'!BR$2*1.5/'amount-analyzed sorted'!BR$3</f>
        <v>0</v>
      </c>
      <c r="BU46" s="66">
        <f>'amount-analyzed sorted'!BS46*0.001/'amount-analyzed sorted'!BS$2*1.5/'amount-analyzed sorted'!BS$3</f>
        <v>0</v>
      </c>
      <c r="BV46" s="66">
        <f>'amount-analyzed sorted'!BT46*0.001/'amount-analyzed sorted'!BT$2*1.5/'amount-analyzed sorted'!BT$3</f>
        <v>0</v>
      </c>
      <c r="BW46" s="66">
        <f>'amount-analyzed sorted'!BU46*0.001/'amount-analyzed sorted'!BU$2*1.5/'amount-analyzed sorted'!BU$3</f>
        <v>0</v>
      </c>
      <c r="BX46" s="66">
        <f>'amount-analyzed sorted'!BV46*0.001/'amount-analyzed sorted'!BV$2*1.5/'amount-analyzed sorted'!BV$3</f>
        <v>0.00347222222222222</v>
      </c>
      <c r="BY46" s="66">
        <f>'amount-analyzed sorted'!BW46*0.001/'amount-analyzed sorted'!BW$2*1.5/'amount-analyzed sorted'!BW$3</f>
        <v>0</v>
      </c>
      <c r="BZ46" s="66">
        <f>'amount-analyzed sorted'!BX46*0.001/'amount-analyzed sorted'!BX$2*1.5/'amount-analyzed sorted'!BX$3</f>
        <v>0.00180288461538462</v>
      </c>
      <c r="CA46" s="66">
        <f>'amount-analyzed sorted'!BY46*0.001/'amount-analyzed sorted'!BY$2*1.5/'amount-analyzed sorted'!BY$3</f>
        <v>0.00142993326978074</v>
      </c>
      <c r="CB46" s="66">
        <f>'amount-analyzed sorted'!BZ46*0.001/'amount-analyzed sorted'!BZ$2*1.5/'amount-analyzed sorted'!BZ$3</f>
        <v>0</v>
      </c>
      <c r="CC46" s="66">
        <f>'amount-analyzed sorted'!CA46*0.001/'amount-analyzed sorted'!CA$2*1.5/'amount-analyzed sorted'!CA$3</f>
        <v>0</v>
      </c>
      <c r="CD46" s="66">
        <f>'amount-analyzed sorted'!CB46*0.001/'amount-analyzed sorted'!CB$2*1.5/'amount-analyzed sorted'!CB$3</f>
        <v>0</v>
      </c>
      <c r="CE46" s="66">
        <f>'amount-analyzed sorted'!CC46*0.001/'amount-analyzed sorted'!CC$2*1.5/'amount-analyzed sorted'!CC$3</f>
        <v>0</v>
      </c>
      <c r="CF46" s="66">
        <f>'amount-analyzed sorted'!CD46*0.001/'amount-analyzed sorted'!CD$2*1.5/'amount-analyzed sorted'!CD$3</f>
        <v>0.00343511450381679</v>
      </c>
      <c r="CG46" s="66">
        <f>'amount-analyzed sorted'!CE46*0.001/'amount-analyzed sorted'!CE$2*1.5/'amount-analyzed sorted'!CE$3</f>
        <v>0</v>
      </c>
      <c r="CH46" s="66">
        <f>'amount-analyzed sorted'!CF46*0.001/'amount-analyzed sorted'!CF$2*1.5/'amount-analyzed sorted'!CF$3</f>
        <v>0</v>
      </c>
      <c r="CI46" s="66">
        <f>'amount-analyzed sorted'!CG46*0.001/'amount-analyzed sorted'!CG$2*1.5/'amount-analyzed sorted'!CG$3</f>
        <v>0.00117647058823529</v>
      </c>
      <c r="CJ46" s="66">
        <f>'amount-analyzed sorted'!CH46*0.001/'amount-analyzed sorted'!CH$2*1.5/'amount-analyzed sorted'!CH$3</f>
        <v>0</v>
      </c>
      <c r="CK46" s="66">
        <f>'amount-analyzed sorted'!CI46*0.001/'amount-analyzed sorted'!CI$2*1.5/'amount-analyzed sorted'!CI$3</f>
        <v>0</v>
      </c>
      <c r="CL46" s="66">
        <f>'amount-analyzed sorted'!CJ46*0.001/'amount-analyzed sorted'!CJ$2*1.5/'amount-analyzed sorted'!CJ$3</f>
        <v>0</v>
      </c>
      <c r="CM46" s="66">
        <f>'amount-analyzed sorted'!CK46*0.001/'amount-analyzed sorted'!CK$2*1.5/'amount-analyzed sorted'!CK$3</f>
        <v>0</v>
      </c>
      <c r="CN46" s="66">
        <f>'amount-analyzed sorted'!CL46*0.001/'amount-analyzed sorted'!CL$2*1.5/'amount-analyzed sorted'!CL$3</f>
        <v>0</v>
      </c>
      <c r="CO46" s="66">
        <f>'amount-analyzed sorted'!CM46*0.001/'amount-analyzed sorted'!CM$2*1.5/'amount-analyzed sorted'!CM$3</f>
        <v>0.00109649122807018</v>
      </c>
      <c r="CP46" s="66">
        <f>'amount-analyzed sorted'!CN46*0.001/'amount-analyzed sorted'!CN$2*1.5/'amount-analyzed sorted'!CN$3</f>
        <v>0</v>
      </c>
      <c r="CQ46" s="66">
        <f>'amount-analyzed sorted'!CO46*0.001/'amount-analyzed sorted'!CO$2*1.5/'amount-analyzed sorted'!CO$3</f>
        <v>0.00140845070422535</v>
      </c>
      <c r="CR46" s="66">
        <f>'amount-analyzed sorted'!CP46*0.001/'amount-analyzed sorted'!CP$2*1.5/'amount-analyzed sorted'!CP$3</f>
        <v>0</v>
      </c>
      <c r="CS46" s="66">
        <f>'amount-analyzed sorted'!CQ46*0.001/'amount-analyzed sorted'!CQ$2*1.5/'amount-analyzed sorted'!CQ$3</f>
        <v>0</v>
      </c>
      <c r="CT46" s="66">
        <f>'amount-analyzed sorted'!CR46*0.001/'amount-analyzed sorted'!CR$2*1.5/'amount-analyzed sorted'!CR$3</f>
        <v>0</v>
      </c>
      <c r="CU46" s="66">
        <f>'amount-analyzed sorted'!CS46*0.001/'amount-analyzed sorted'!CS$2*1.5/'amount-analyzed sorted'!CS$3</f>
        <v>0</v>
      </c>
      <c r="CV46" s="66">
        <f>'amount-analyzed sorted'!CT46*0.001/'amount-analyzed sorted'!CT$2*1.5/'amount-analyzed sorted'!CT$3</f>
        <v>0.00239808153477218</v>
      </c>
      <c r="CW46" s="66">
        <f>'amount-analyzed sorted'!CU46*0.001/'amount-analyzed sorted'!CU$2*1.5/'amount-analyzed sorted'!CU$3</f>
        <v>0</v>
      </c>
      <c r="CX46" s="66">
        <f>'amount-analyzed sorted'!CV46*0.001/'amount-analyzed sorted'!CV$2*1.5/'amount-analyzed sorted'!CV$3</f>
        <v>0</v>
      </c>
      <c r="CY46" s="66">
        <f>'amount-analyzed sorted'!CW46*0.001/'amount-analyzed sorted'!CW$2*1.5/'amount-analyzed sorted'!CW$3</f>
        <v>0</v>
      </c>
      <c r="CZ46" s="66">
        <f>'amount-analyzed sorted'!CX46*0.001/'amount-analyzed sorted'!CX$2*1.5/'amount-analyzed sorted'!CX$3</f>
        <v>0</v>
      </c>
    </row>
    <row r="47" spans="1:104">
      <c r="A47">
        <f>'imported data from Web Calc'!A48</f>
        <v>786.5</v>
      </c>
      <c r="B47" t="str">
        <f>'imported data from Web Calc'!B48</f>
        <v>C42H73O10P</v>
      </c>
      <c r="C47" s="61" t="str">
        <f>'imported data from Web Calc'!C48</f>
        <v>PG(36:5)</v>
      </c>
      <c r="D47" s="96"/>
      <c r="E47" s="96"/>
      <c r="F47" s="96"/>
      <c r="G47" s="66">
        <f>'amount-analyzed sorted'!G47*0.001/'amount-analyzed sorted'!G$2*1.5/'amount-analyzed sorted'!G$3</f>
        <v>0.0115939539677087</v>
      </c>
      <c r="H47" s="66">
        <f>'amount-analyzed sorted'!H47*0.001/'amount-analyzed sorted'!H$2*1.5/'amount-analyzed sorted'!H$3</f>
        <v>0</v>
      </c>
      <c r="I47" s="66">
        <f>'amount-analyzed sorted'!I47*0.001/'amount-analyzed sorted'!I$2*1.5/'amount-analyzed sorted'!I$3</f>
        <v>0.00257643421504638</v>
      </c>
      <c r="J47" s="66">
        <f>'amount-analyzed sorted'!J47*0.001/'amount-analyzed sorted'!J$2*1.5/'amount-analyzed sorted'!J$3</f>
        <v>0.00386465132256956</v>
      </c>
      <c r="K47" s="66">
        <f>'amount-analyzed sorted'!K47*0.001/'amount-analyzed sorted'!K$2*1.5/'amount-analyzed sorted'!K$3</f>
        <v>0.00386465132256956</v>
      </c>
      <c r="L47" s="66">
        <f>'amount-analyzed sorted'!L47*0.001/'amount-analyzed sorted'!L$2*1.5/'amount-analyzed sorted'!L$3</f>
        <v>0.0103057368601855</v>
      </c>
      <c r="M47" s="66">
        <f>'amount-analyzed sorted'!M47*0.001/'amount-analyzed sorted'!M$2*1.5/'amount-analyzed sorted'!M$3</f>
        <v>0.00515286843009275</v>
      </c>
      <c r="N47" s="66">
        <f>'amount-analyzed sorted'!N47*0.001/'amount-analyzed sorted'!N$2*1.5/'amount-analyzed sorted'!N$3</f>
        <v>0</v>
      </c>
      <c r="O47" s="66">
        <f>'amount-analyzed sorted'!O47*0.001/'amount-analyzed sorted'!O$2*1.5/'amount-analyzed sorted'!O$3</f>
        <v>0.00644108553761594</v>
      </c>
      <c r="P47" s="66">
        <f>'amount-analyzed sorted'!P47*0.001/'amount-analyzed sorted'!P$2*1.5/'amount-analyzed sorted'!P$3</f>
        <v>0.00901751975266231</v>
      </c>
      <c r="Q47" s="66">
        <f t="shared" si="0"/>
        <v>0.00528169014084507</v>
      </c>
      <c r="R47" s="115">
        <f t="shared" si="1"/>
        <v>0.00404872881014193</v>
      </c>
      <c r="S47" s="66">
        <f t="shared" si="2"/>
        <v>0.766559321386873</v>
      </c>
      <c r="T47" s="66">
        <f>'amount-analyzed sorted'!R47*0.001/'amount-analyzed sorted'!R$2*1.5/'amount-analyzed sorted'!R$3</f>
        <v>0.0264084507042253</v>
      </c>
      <c r="U47" s="66">
        <f>'amount-analyzed sorted'!S47*0.001/'amount-analyzed sorted'!S$2*1.5/'amount-analyzed sorted'!S$3</f>
        <v>0.0123711340206186</v>
      </c>
      <c r="V47" s="66">
        <f>'amount-analyzed sorted'!T47*0.001/'amount-analyzed sorted'!T$2*1.5/'amount-analyzed sorted'!T$3</f>
        <v>0.00728862973760933</v>
      </c>
      <c r="W47" s="66">
        <f>'amount-analyzed sorted'!U47*0.001/'amount-analyzed sorted'!U$2*1.5/'amount-analyzed sorted'!U$3</f>
        <v>0.0130952380952381</v>
      </c>
      <c r="X47" s="66">
        <f>'amount-analyzed sorted'!V47*0.001/'amount-analyzed sorted'!V$2*1.5/'amount-analyzed sorted'!V$3</f>
        <v>0.0510752688172043</v>
      </c>
      <c r="Y47" s="66">
        <f>'amount-analyzed sorted'!W47*0.001/'amount-analyzed sorted'!W$2*1.5/'amount-analyzed sorted'!W$3</f>
        <v>0.00621890547263682</v>
      </c>
      <c r="Z47" s="66">
        <f>'amount-analyzed sorted'!X47*0.001/'amount-analyzed sorted'!X$2*1.5/'amount-analyzed sorted'!X$3</f>
        <v>0.00664893617021277</v>
      </c>
      <c r="AA47" s="66">
        <f>'amount-analyzed sorted'!Y47*0.001/'amount-analyzed sorted'!Y$2*1.5/'amount-analyzed sorted'!Y$3</f>
        <v>0</v>
      </c>
      <c r="AB47" s="66">
        <f>'amount-analyzed sorted'!Z47*0.001/'amount-analyzed sorted'!Z$2*1.5/'amount-analyzed sorted'!Z$3</f>
        <v>0.00298210735586481</v>
      </c>
      <c r="AC47" s="66">
        <f>'amount-analyzed sorted'!AA47*0.001/'amount-analyzed sorted'!AA$2*1.5/'amount-analyzed sorted'!AA$3</f>
        <v>0.0222956234516928</v>
      </c>
      <c r="AD47" s="66">
        <f>'amount-analyzed sorted'!AB47*0.001/'amount-analyzed sorted'!AB$2*1.5/'amount-analyzed sorted'!AB$3</f>
        <v>0.00756811301715439</v>
      </c>
      <c r="AE47" s="66">
        <f>'amount-analyzed sorted'!AC47*0.001/'amount-analyzed sorted'!AC$2*1.5/'amount-analyzed sorted'!AC$3</f>
        <v>0</v>
      </c>
      <c r="AF47" s="66">
        <f>'amount-analyzed sorted'!AD47*0.001/'amount-analyzed sorted'!AD$2*1.5/'amount-analyzed sorted'!AD$3</f>
        <v>0.0038560411311054</v>
      </c>
      <c r="AG47" s="66">
        <f>'amount-analyzed sorted'!AE47*0.001/'amount-analyzed sorted'!AE$2*1.5/'amount-analyzed sorted'!AE$3</f>
        <v>0.00606469002695418</v>
      </c>
      <c r="AH47" s="66">
        <f>'amount-analyzed sorted'!AF47*0.001/'amount-analyzed sorted'!AF$2*1.5/'amount-analyzed sorted'!AF$3</f>
        <v>0.00308219178082192</v>
      </c>
      <c r="AI47" s="66">
        <f>'amount-analyzed sorted'!AG47*0.001/'amount-analyzed sorted'!AG$2*1.5/'amount-analyzed sorted'!AG$3</f>
        <v>0</v>
      </c>
      <c r="AJ47" s="66">
        <f>'amount-analyzed sorted'!AH47*0.001/'amount-analyzed sorted'!AH$2*1.5/'amount-analyzed sorted'!AH$3</f>
        <v>0.00245098039215686</v>
      </c>
      <c r="AK47" s="66">
        <f>'amount-analyzed sorted'!AI47*0.001/'amount-analyzed sorted'!AI$2*1.5/'amount-analyzed sorted'!AI$3</f>
        <v>0.00559701492537313</v>
      </c>
      <c r="AL47" s="66">
        <f>'amount-analyzed sorted'!AJ47*0.001/'amount-analyzed sorted'!AJ$2*1.5/'amount-analyzed sorted'!AJ$3</f>
        <v>0.00245098039215686</v>
      </c>
      <c r="AM47" s="66">
        <f>'amount-analyzed sorted'!AK47*0.001/'amount-analyzed sorted'!AK$2*1.5/'amount-analyzed sorted'!AK$3</f>
        <v>0.00425531914893617</v>
      </c>
      <c r="AN47" s="66">
        <f>'amount-analyzed sorted'!AL47*0.001/'amount-analyzed sorted'!AL$2*1.5/'amount-analyzed sorted'!AL$3</f>
        <v>0.0106299212598425</v>
      </c>
      <c r="AO47" s="66">
        <f>'amount-analyzed sorted'!AM47*0.001/'amount-analyzed sorted'!AM$2*1.5/'amount-analyzed sorted'!AM$3</f>
        <v>0.00294117647058823</v>
      </c>
      <c r="AP47" s="66">
        <f>'amount-analyzed sorted'!AN47*0.001/'amount-analyzed sorted'!AN$2*1.5/'amount-analyzed sorted'!AN$3</f>
        <v>0</v>
      </c>
      <c r="AQ47" s="66">
        <f>'amount-analyzed sorted'!AO47*0.001/'amount-analyzed sorted'!AO$2*1.5/'amount-analyzed sorted'!AO$3</f>
        <v>0</v>
      </c>
      <c r="AR47" s="66">
        <f>'amount-analyzed sorted'!AP47*0.001/'amount-analyzed sorted'!AP$2*1.5/'amount-analyzed sorted'!AP$3</f>
        <v>0.00393700787401575</v>
      </c>
      <c r="AS47" s="66">
        <f>'amount-analyzed sorted'!AQ47*0.001/'amount-analyzed sorted'!AQ$2*1.5/'amount-analyzed sorted'!AQ$3</f>
        <v>0.00497512437810945</v>
      </c>
      <c r="AT47" s="66">
        <f>'amount-analyzed sorted'!AR47*0.001/'amount-analyzed sorted'!AR$2*1.5/'amount-analyzed sorted'!AR$3</f>
        <v>0.00736738703339882</v>
      </c>
      <c r="AU47" s="66">
        <f>'amount-analyzed sorted'!AS47*0.001/'amount-analyzed sorted'!AS$2*1.5/'amount-analyzed sorted'!AS$3</f>
        <v>0.014410480349345</v>
      </c>
      <c r="AV47" s="66">
        <f>'amount-analyzed sorted'!AT47*0.001/'amount-analyzed sorted'!AT$2*1.5/'amount-analyzed sorted'!AT$3</f>
        <v>0.00437743190661479</v>
      </c>
      <c r="AW47" s="66">
        <f>'amount-analyzed sorted'!AU47*0.001/'amount-analyzed sorted'!AU$2*1.5/'amount-analyzed sorted'!AU$3</f>
        <v>0.00673652694610778</v>
      </c>
      <c r="AX47" s="66">
        <f>'amount-analyzed sorted'!AV47*0.001/'amount-analyzed sorted'!AV$2*1.5/'amount-analyzed sorted'!AV$3</f>
        <v>0.0117857142857143</v>
      </c>
      <c r="AY47" s="66">
        <f>'amount-analyzed sorted'!AW47*0.001/'amount-analyzed sorted'!AW$2*1.5/'amount-analyzed sorted'!AW$3</f>
        <v>0</v>
      </c>
      <c r="AZ47" s="66">
        <f>'amount-analyzed sorted'!AX47*0.001/'amount-analyzed sorted'!AX$2*1.5/'amount-analyzed sorted'!AX$3</f>
        <v>0.00223880597014925</v>
      </c>
      <c r="BA47" s="66">
        <f>'amount-analyzed sorted'!AY47*0.001/'amount-analyzed sorted'!AY$2*1.5/'amount-analyzed sorted'!AY$3</f>
        <v>0.00416666666666667</v>
      </c>
      <c r="BB47" s="66">
        <f>'amount-analyzed sorted'!AZ47*0.001/'amount-analyzed sorted'!AZ$2*1.5/'amount-analyzed sorted'!AZ$3</f>
        <v>0.01171875</v>
      </c>
      <c r="BC47" s="66">
        <f>'amount-analyzed sorted'!BA47*0.001/'amount-analyzed sorted'!BA$2*1.5/'amount-analyzed sorted'!BA$3</f>
        <v>0.00480769230769231</v>
      </c>
      <c r="BD47" s="66">
        <f>'amount-analyzed sorted'!BB47*0.001/'amount-analyzed sorted'!BB$2*1.5/'amount-analyzed sorted'!BB$3</f>
        <v>0.0165254237288136</v>
      </c>
      <c r="BE47" s="66">
        <f>'amount-analyzed sorted'!BC47*0.001/'amount-analyzed sorted'!BC$2*1.5/'amount-analyzed sorted'!BC$3</f>
        <v>0.0138888888888889</v>
      </c>
      <c r="BF47" s="66">
        <f>'amount-analyzed sorted'!BD47*0.001/'amount-analyzed sorted'!BD$2*1.5/'amount-analyzed sorted'!BD$3</f>
        <v>0.00172811059907834</v>
      </c>
      <c r="BG47" s="66">
        <f>'amount-analyzed sorted'!BE47*0.001/'amount-analyzed sorted'!BE$2*1.5/'amount-analyzed sorted'!BE$3</f>
        <v>0.0137474541751527</v>
      </c>
      <c r="BH47" s="66">
        <f>'amount-analyzed sorted'!BF47*0.001/'amount-analyzed sorted'!BF$2*1.5/'amount-analyzed sorted'!BF$3</f>
        <v>0</v>
      </c>
      <c r="BI47" s="66">
        <f>'amount-analyzed sorted'!BG47*0.001/'amount-analyzed sorted'!BG$2*1.5/'amount-analyzed sorted'!BG$3</f>
        <v>0.00197628458498024</v>
      </c>
      <c r="BJ47" s="66">
        <f>'amount-analyzed sorted'!BH47*0.001/'amount-analyzed sorted'!BH$2*1.5/'amount-analyzed sorted'!BH$3</f>
        <v>0.00424528301886792</v>
      </c>
      <c r="BK47" s="66">
        <f>'amount-analyzed sorted'!BI47*0.001/'amount-analyzed sorted'!BI$2*1.5/'amount-analyzed sorted'!BI$3</f>
        <v>0.00499445061043285</v>
      </c>
      <c r="BL47" s="66">
        <f>'amount-analyzed sorted'!BJ47*0.001/'amount-analyzed sorted'!BJ$2*1.5/'amount-analyzed sorted'!BJ$3</f>
        <v>0</v>
      </c>
      <c r="BM47" s="66">
        <f>'amount-analyzed sorted'!BK47*0.001/'amount-analyzed sorted'!BK$2*1.5/'amount-analyzed sorted'!BK$3</f>
        <v>0.00107604017216643</v>
      </c>
      <c r="BN47" s="66">
        <f>'amount-analyzed sorted'!BL47*0.001/'amount-analyzed sorted'!BL$2*1.5/'amount-analyzed sorted'!BL$3</f>
        <v>0</v>
      </c>
      <c r="BO47" s="66">
        <f>'amount-analyzed sorted'!BM47*0.001/'amount-analyzed sorted'!BM$2*1.5/'amount-analyzed sorted'!BM$3</f>
        <v>0.00249376558603491</v>
      </c>
      <c r="BP47" s="66">
        <f>'amount-analyzed sorted'!BN47*0.001/'amount-analyzed sorted'!BN$2*1.5/'amount-analyzed sorted'!BN$3</f>
        <v>0</v>
      </c>
      <c r="BQ47" s="66">
        <f>'amount-analyzed sorted'!BO47*0.001/'amount-analyzed sorted'!BO$2*1.5/'amount-analyzed sorted'!BO$3</f>
        <v>0.00453629032258064</v>
      </c>
      <c r="BR47" s="66">
        <f>'amount-analyzed sorted'!BP47*0.001/'amount-analyzed sorted'!BP$2*1.5/'amount-analyzed sorted'!BP$3</f>
        <v>0</v>
      </c>
      <c r="BS47" s="66">
        <f>'amount-analyzed sorted'!BQ47*0.001/'amount-analyzed sorted'!BQ$2*1.5/'amount-analyzed sorted'!BQ$3</f>
        <v>0</v>
      </c>
      <c r="BT47" s="66">
        <f>'amount-analyzed sorted'!BR47*0.001/'amount-analyzed sorted'!BR$2*1.5/'amount-analyzed sorted'!BR$3</f>
        <v>0</v>
      </c>
      <c r="BU47" s="66">
        <f>'amount-analyzed sorted'!BS47*0.001/'amount-analyzed sorted'!BS$2*1.5/'amount-analyzed sorted'!BS$3</f>
        <v>0.00261780104712042</v>
      </c>
      <c r="BV47" s="66">
        <f>'amount-analyzed sorted'!BT47*0.001/'amount-analyzed sorted'!BT$2*1.5/'amount-analyzed sorted'!BT$3</f>
        <v>0</v>
      </c>
      <c r="BW47" s="66">
        <f>'amount-analyzed sorted'!BU47*0.001/'amount-analyzed sorted'!BU$2*1.5/'amount-analyzed sorted'!BU$3</f>
        <v>0</v>
      </c>
      <c r="BX47" s="66">
        <f>'amount-analyzed sorted'!BV47*0.001/'amount-analyzed sorted'!BV$2*1.5/'amount-analyzed sorted'!BV$3</f>
        <v>0.0127314814814815</v>
      </c>
      <c r="BY47" s="66">
        <f>'amount-analyzed sorted'!BW47*0.001/'amount-analyzed sorted'!BW$2*1.5/'amount-analyzed sorted'!BW$3</f>
        <v>0</v>
      </c>
      <c r="BZ47" s="66">
        <f>'amount-analyzed sorted'!BX47*0.001/'amount-analyzed sorted'!BX$2*1.5/'amount-analyzed sorted'!BX$3</f>
        <v>0.00180288461538462</v>
      </c>
      <c r="CA47" s="66">
        <f>'amount-analyzed sorted'!BY47*0.001/'amount-analyzed sorted'!BY$2*1.5/'amount-analyzed sorted'!BY$3</f>
        <v>0.00142993326978074</v>
      </c>
      <c r="CB47" s="66">
        <f>'amount-analyzed sorted'!BZ47*0.001/'amount-analyzed sorted'!BZ$2*1.5/'amount-analyzed sorted'!BZ$3</f>
        <v>0.00556930693069307</v>
      </c>
      <c r="CC47" s="66">
        <f>'amount-analyzed sorted'!CA47*0.001/'amount-analyzed sorted'!CA$2*1.5/'amount-analyzed sorted'!CA$3</f>
        <v>0</v>
      </c>
      <c r="CD47" s="66">
        <f>'amount-analyzed sorted'!CB47*0.001/'amount-analyzed sorted'!CB$2*1.5/'amount-analyzed sorted'!CB$3</f>
        <v>0.00887573964497042</v>
      </c>
      <c r="CE47" s="66">
        <f>'amount-analyzed sorted'!CC47*0.001/'amount-analyzed sorted'!CC$2*1.5/'amount-analyzed sorted'!CC$3</f>
        <v>0.00315789473684211</v>
      </c>
      <c r="CF47" s="66">
        <f>'amount-analyzed sorted'!CD47*0.001/'amount-analyzed sorted'!CD$2*1.5/'amount-analyzed sorted'!CD$3</f>
        <v>0.00229007633587786</v>
      </c>
      <c r="CG47" s="66">
        <f>'amount-analyzed sorted'!CE47*0.001/'amount-analyzed sorted'!CE$2*1.5/'amount-analyzed sorted'!CE$3</f>
        <v>0</v>
      </c>
      <c r="CH47" s="66">
        <f>'amount-analyzed sorted'!CF47*0.001/'amount-analyzed sorted'!CF$2*1.5/'amount-analyzed sorted'!CF$3</f>
        <v>0</v>
      </c>
      <c r="CI47" s="66">
        <f>'amount-analyzed sorted'!CG47*0.001/'amount-analyzed sorted'!CG$2*1.5/'amount-analyzed sorted'!CG$3</f>
        <v>0</v>
      </c>
      <c r="CJ47" s="66">
        <f>'amount-analyzed sorted'!CH47*0.001/'amount-analyzed sorted'!CH$2*1.5/'amount-analyzed sorted'!CH$3</f>
        <v>0.00233463035019455</v>
      </c>
      <c r="CK47" s="66">
        <f>'amount-analyzed sorted'!CI47*0.001/'amount-analyzed sorted'!CI$2*1.5/'amount-analyzed sorted'!CI$3</f>
        <v>0</v>
      </c>
      <c r="CL47" s="66">
        <f>'amount-analyzed sorted'!CJ47*0.001/'amount-analyzed sorted'!CJ$2*1.5/'amount-analyzed sorted'!CJ$3</f>
        <v>0.0157185628742515</v>
      </c>
      <c r="CM47" s="66">
        <f>'amount-analyzed sorted'!CK47*0.001/'amount-analyzed sorted'!CK$2*1.5/'amount-analyzed sorted'!CK$3</f>
        <v>0.00273224043715847</v>
      </c>
      <c r="CN47" s="66">
        <f>'amount-analyzed sorted'!CL47*0.001/'amount-analyzed sorted'!CL$2*1.5/'amount-analyzed sorted'!CL$3</f>
        <v>0.0170454545454545</v>
      </c>
      <c r="CO47" s="66">
        <f>'amount-analyzed sorted'!CM47*0.001/'amount-analyzed sorted'!CM$2*1.5/'amount-analyzed sorted'!CM$3</f>
        <v>0.00219298245614035</v>
      </c>
      <c r="CP47" s="66">
        <f>'amount-analyzed sorted'!CN47*0.001/'amount-analyzed sorted'!CN$2*1.5/'amount-analyzed sorted'!CN$3</f>
        <v>0</v>
      </c>
      <c r="CQ47" s="66">
        <f>'amount-analyzed sorted'!CO47*0.001/'amount-analyzed sorted'!CO$2*1.5/'amount-analyzed sorted'!CO$3</f>
        <v>0.0028169014084507</v>
      </c>
      <c r="CR47" s="66">
        <f>'amount-analyzed sorted'!CP47*0.001/'amount-analyzed sorted'!CP$2*1.5/'amount-analyzed sorted'!CP$3</f>
        <v>0</v>
      </c>
      <c r="CS47" s="66">
        <f>'amount-analyzed sorted'!CQ47*0.001/'amount-analyzed sorted'!CQ$2*1.5/'amount-analyzed sorted'!CQ$3</f>
        <v>0.00135379061371841</v>
      </c>
      <c r="CT47" s="66">
        <f>'amount-analyzed sorted'!CR47*0.001/'amount-analyzed sorted'!CR$2*1.5/'amount-analyzed sorted'!CR$3</f>
        <v>0</v>
      </c>
      <c r="CU47" s="66">
        <f>'amount-analyzed sorted'!CS47*0.001/'amount-analyzed sorted'!CS$2*1.5/'amount-analyzed sorted'!CS$3</f>
        <v>0</v>
      </c>
      <c r="CV47" s="66">
        <f>'amount-analyzed sorted'!CT47*0.001/'amount-analyzed sorted'!CT$2*1.5/'amount-analyzed sorted'!CT$3</f>
        <v>0.00239808153477218</v>
      </c>
      <c r="CW47" s="66">
        <f>'amount-analyzed sorted'!CU47*0.001/'amount-analyzed sorted'!CU$2*1.5/'amount-analyzed sorted'!CU$3</f>
        <v>0.0229357798165138</v>
      </c>
      <c r="CX47" s="66">
        <f>'amount-analyzed sorted'!CV47*0.001/'amount-analyzed sorted'!CV$2*1.5/'amount-analyzed sorted'!CV$3</f>
        <v>0</v>
      </c>
      <c r="CY47" s="66">
        <f>'amount-analyzed sorted'!CW47*0.001/'amount-analyzed sorted'!CW$2*1.5/'amount-analyzed sorted'!CW$3</f>
        <v>0</v>
      </c>
      <c r="CZ47" s="66">
        <f>'amount-analyzed sorted'!CX47*0.001/'amount-analyzed sorted'!CX$2*1.5/'amount-analyzed sorted'!CX$3</f>
        <v>0.0104327666151468</v>
      </c>
    </row>
    <row r="48" spans="1:104">
      <c r="A48">
        <f>'imported data from Web Calc'!A49</f>
        <v>788.5</v>
      </c>
      <c r="B48" t="str">
        <f>'imported data from Web Calc'!B49</f>
        <v>C42H75O10P</v>
      </c>
      <c r="C48" s="61" t="str">
        <f>'imported data from Web Calc'!C49</f>
        <v>PG(36:4)</v>
      </c>
      <c r="D48" s="96"/>
      <c r="E48" s="96"/>
      <c r="F48" s="96"/>
      <c r="G48" s="66">
        <f>'amount-analyzed sorted'!G48*0.001/'amount-analyzed sorted'!G$2*1.5/'amount-analyzed sorted'!G$3</f>
        <v>0.00257643421504638</v>
      </c>
      <c r="H48" s="66">
        <f>'amount-analyzed sorted'!H48*0.001/'amount-analyzed sorted'!H$2*1.5/'amount-analyzed sorted'!H$3</f>
        <v>0.0128821710752319</v>
      </c>
      <c r="I48" s="66">
        <f>'amount-analyzed sorted'!I48*0.001/'amount-analyzed sorted'!I$2*1.5/'amount-analyzed sorted'!I$3</f>
        <v>0.00386465132256956</v>
      </c>
      <c r="J48" s="66">
        <f>'amount-analyzed sorted'!J48*0.001/'amount-analyzed sorted'!J$2*1.5/'amount-analyzed sorted'!J$3</f>
        <v>0.00772930264513912</v>
      </c>
      <c r="K48" s="66">
        <f>'amount-analyzed sorted'!K48*0.001/'amount-analyzed sorted'!K$2*1.5/'amount-analyzed sorted'!K$3</f>
        <v>0.0270525592579869</v>
      </c>
      <c r="L48" s="66">
        <f>'amount-analyzed sorted'!L48*0.001/'amount-analyzed sorted'!L$2*1.5/'amount-analyzed sorted'!L$3</f>
        <v>0.00257643421504638</v>
      </c>
      <c r="M48" s="66">
        <f>'amount-analyzed sorted'!M48*0.001/'amount-analyzed sorted'!M$2*1.5/'amount-analyzed sorted'!M$3</f>
        <v>0.00644108553761594</v>
      </c>
      <c r="N48" s="66">
        <f>'amount-analyzed sorted'!N48*0.001/'amount-analyzed sorted'!N$2*1.5/'amount-analyzed sorted'!N$3</f>
        <v>0.0103057368601855</v>
      </c>
      <c r="O48" s="66">
        <f>'amount-analyzed sorted'!O48*0.001/'amount-analyzed sorted'!O$2*1.5/'amount-analyzed sorted'!O$3</f>
        <v>0.0128821710752319</v>
      </c>
      <c r="P48" s="66">
        <f>'amount-analyzed sorted'!P48*0.001/'amount-analyzed sorted'!P$2*1.5/'amount-analyzed sorted'!P$3</f>
        <v>0.00257643421504638</v>
      </c>
      <c r="Q48" s="66">
        <f t="shared" si="0"/>
        <v>0.00888869804190999</v>
      </c>
      <c r="R48" s="115">
        <f t="shared" si="1"/>
        <v>0.00757143448158406</v>
      </c>
      <c r="S48" s="66">
        <f t="shared" si="2"/>
        <v>0.851804667667293</v>
      </c>
      <c r="T48" s="66">
        <f>'amount-analyzed sorted'!R48*0.001/'amount-analyzed sorted'!R$2*1.5/'amount-analyzed sorted'!R$3</f>
        <v>0.0501760563380282</v>
      </c>
      <c r="U48" s="66">
        <f>'amount-analyzed sorted'!S48*0.001/'amount-analyzed sorted'!S$2*1.5/'amount-analyzed sorted'!S$3</f>
        <v>0.038659793814433</v>
      </c>
      <c r="V48" s="66">
        <f>'amount-analyzed sorted'!T48*0.001/'amount-analyzed sorted'!T$2*1.5/'amount-analyzed sorted'!T$3</f>
        <v>0.0306122448979592</v>
      </c>
      <c r="W48" s="66">
        <f>'amount-analyzed sorted'!U48*0.001/'amount-analyzed sorted'!U$2*1.5/'amount-analyzed sorted'!U$3</f>
        <v>0.0488095238095238</v>
      </c>
      <c r="X48" s="66">
        <f>'amount-analyzed sorted'!V48*0.001/'amount-analyzed sorted'!V$2*1.5/'amount-analyzed sorted'!V$3</f>
        <v>0.0537634408602151</v>
      </c>
      <c r="Y48" s="66">
        <f>'amount-analyzed sorted'!W48*0.001/'amount-analyzed sorted'!W$2*1.5/'amount-analyzed sorted'!W$3</f>
        <v>0.00621890547263682</v>
      </c>
      <c r="Z48" s="66">
        <f>'amount-analyzed sorted'!X48*0.001/'amount-analyzed sorted'!X$2*1.5/'amount-analyzed sorted'!X$3</f>
        <v>0.0252659574468085</v>
      </c>
      <c r="AA48" s="66">
        <f>'amount-analyzed sorted'!Y48*0.001/'amount-analyzed sorted'!Y$2*1.5/'amount-analyzed sorted'!Y$3</f>
        <v>0</v>
      </c>
      <c r="AB48" s="66">
        <f>'amount-analyzed sorted'!Z48*0.001/'amount-analyzed sorted'!Z$2*1.5/'amount-analyzed sorted'!Z$3</f>
        <v>0</v>
      </c>
      <c r="AC48" s="66">
        <f>'amount-analyzed sorted'!AA48*0.001/'amount-analyzed sorted'!AA$2*1.5/'amount-analyzed sorted'!AA$3</f>
        <v>0.050784475639967</v>
      </c>
      <c r="AD48" s="66">
        <f>'amount-analyzed sorted'!AB48*0.001/'amount-analyzed sorted'!AB$2*1.5/'amount-analyzed sorted'!AB$3</f>
        <v>0.00302724520686176</v>
      </c>
      <c r="AE48" s="66">
        <f>'amount-analyzed sorted'!AC48*0.001/'amount-analyzed sorted'!AC$2*1.5/'amount-analyzed sorted'!AC$3</f>
        <v>0</v>
      </c>
      <c r="AF48" s="66">
        <f>'amount-analyzed sorted'!AD48*0.001/'amount-analyzed sorted'!AD$2*1.5/'amount-analyzed sorted'!AD$3</f>
        <v>0.0231362467866324</v>
      </c>
      <c r="AG48" s="66">
        <f>'amount-analyzed sorted'!AE48*0.001/'amount-analyzed sorted'!AE$2*1.5/'amount-analyzed sorted'!AE$3</f>
        <v>0.0101078167115903</v>
      </c>
      <c r="AH48" s="66">
        <f>'amount-analyzed sorted'!AF48*0.001/'amount-analyzed sorted'!AF$2*1.5/'amount-analyzed sorted'!AF$3</f>
        <v>0.0195205479452055</v>
      </c>
      <c r="AI48" s="66">
        <f>'amount-analyzed sorted'!AG48*0.001/'amount-analyzed sorted'!AG$2*1.5/'amount-analyzed sorted'!AG$3</f>
        <v>0.00237154150197628</v>
      </c>
      <c r="AJ48" s="66">
        <f>'amount-analyzed sorted'!AH48*0.001/'amount-analyzed sorted'!AH$2*1.5/'amount-analyzed sorted'!AH$3</f>
        <v>0.00367647058823529</v>
      </c>
      <c r="AK48" s="66">
        <f>'amount-analyzed sorted'!AI48*0.001/'amount-analyzed sorted'!AI$2*1.5/'amount-analyzed sorted'!AI$3</f>
        <v>0.00279850746268657</v>
      </c>
      <c r="AL48" s="66">
        <f>'amount-analyzed sorted'!AJ48*0.001/'amount-analyzed sorted'!AJ$2*1.5/'amount-analyzed sorted'!AJ$3</f>
        <v>0.00857843137254902</v>
      </c>
      <c r="AM48" s="66">
        <f>'amount-analyzed sorted'!AK48*0.001/'amount-analyzed sorted'!AK$2*1.5/'amount-analyzed sorted'!AK$3</f>
        <v>0.0287234042553192</v>
      </c>
      <c r="AN48" s="66">
        <f>'amount-analyzed sorted'!AL48*0.001/'amount-analyzed sorted'!AL$2*1.5/'amount-analyzed sorted'!AL$3</f>
        <v>0.0295275590551181</v>
      </c>
      <c r="AO48" s="66">
        <f>'amount-analyzed sorted'!AM48*0.001/'amount-analyzed sorted'!AM$2*1.5/'amount-analyzed sorted'!AM$3</f>
        <v>0</v>
      </c>
      <c r="AP48" s="66">
        <f>'amount-analyzed sorted'!AN48*0.001/'amount-analyzed sorted'!AN$2*1.5/'amount-analyzed sorted'!AN$3</f>
        <v>0.0135287485907554</v>
      </c>
      <c r="AQ48" s="66">
        <f>'amount-analyzed sorted'!AO48*0.001/'amount-analyzed sorted'!AO$2*1.5/'amount-analyzed sorted'!AO$3</f>
        <v>0.00632911392405063</v>
      </c>
      <c r="AR48" s="66">
        <f>'amount-analyzed sorted'!AP48*0.001/'amount-analyzed sorted'!AP$2*1.5/'amount-analyzed sorted'!AP$3</f>
        <v>0.0078740157480315</v>
      </c>
      <c r="AS48" s="66">
        <f>'amount-analyzed sorted'!AQ48*0.001/'amount-analyzed sorted'!AQ$2*1.5/'amount-analyzed sorted'!AQ$3</f>
        <v>0.00373134328358209</v>
      </c>
      <c r="AT48" s="66">
        <f>'amount-analyzed sorted'!AR48*0.001/'amount-analyzed sorted'!AR$2*1.5/'amount-analyzed sorted'!AR$3</f>
        <v>0.0117878192534381</v>
      </c>
      <c r="AU48" s="66">
        <f>'amount-analyzed sorted'!AS48*0.001/'amount-analyzed sorted'!AS$2*1.5/'amount-analyzed sorted'!AS$3</f>
        <v>0.0248908296943231</v>
      </c>
      <c r="AV48" s="66">
        <f>'amount-analyzed sorted'!AT48*0.001/'amount-analyzed sorted'!AT$2*1.5/'amount-analyzed sorted'!AT$3</f>
        <v>0.00583657587548638</v>
      </c>
      <c r="AW48" s="66">
        <f>'amount-analyzed sorted'!AU48*0.001/'amount-analyzed sorted'!AU$2*1.5/'amount-analyzed sorted'!AU$3</f>
        <v>0.00561377245508982</v>
      </c>
      <c r="AX48" s="66">
        <f>'amount-analyzed sorted'!AV48*0.001/'amount-analyzed sorted'!AV$2*1.5/'amount-analyzed sorted'!AV$3</f>
        <v>0.0214285714285714</v>
      </c>
      <c r="AY48" s="66">
        <f>'amount-analyzed sorted'!AW48*0.001/'amount-analyzed sorted'!AW$2*1.5/'amount-analyzed sorted'!AW$3</f>
        <v>0</v>
      </c>
      <c r="AZ48" s="66">
        <f>'amount-analyzed sorted'!AX48*0.001/'amount-analyzed sorted'!AX$2*1.5/'amount-analyzed sorted'!AX$3</f>
        <v>0</v>
      </c>
      <c r="BA48" s="66">
        <f>'amount-analyzed sorted'!AY48*0.001/'amount-analyzed sorted'!AY$2*1.5/'amount-analyzed sorted'!AY$3</f>
        <v>0.00138888888888889</v>
      </c>
      <c r="BB48" s="66">
        <f>'amount-analyzed sorted'!AZ48*0.001/'amount-analyzed sorted'!AZ$2*1.5/'amount-analyzed sorted'!AZ$3</f>
        <v>0.00260416666666667</v>
      </c>
      <c r="BC48" s="66">
        <f>'amount-analyzed sorted'!BA48*0.001/'amount-analyzed sorted'!BA$2*1.5/'amount-analyzed sorted'!BA$3</f>
        <v>0.0120192307692308</v>
      </c>
      <c r="BD48" s="66">
        <f>'amount-analyzed sorted'!BB48*0.001/'amount-analyzed sorted'!BB$2*1.5/'amount-analyzed sorted'!BB$3</f>
        <v>0.0139830508474576</v>
      </c>
      <c r="BE48" s="66">
        <f>'amount-analyzed sorted'!BC48*0.001/'amount-analyzed sorted'!BC$2*1.5/'amount-analyzed sorted'!BC$3</f>
        <v>0.0162037037037037</v>
      </c>
      <c r="BF48" s="66">
        <f>'amount-analyzed sorted'!BD48*0.001/'amount-analyzed sorted'!BD$2*1.5/'amount-analyzed sorted'!BD$3</f>
        <v>0.0241935483870968</v>
      </c>
      <c r="BG48" s="66">
        <f>'amount-analyzed sorted'!BE48*0.001/'amount-analyzed sorted'!BE$2*1.5/'amount-analyzed sorted'!BE$3</f>
        <v>0.019857433808554</v>
      </c>
      <c r="BH48" s="66">
        <f>'amount-analyzed sorted'!BF48*0.001/'amount-analyzed sorted'!BF$2*1.5/'amount-analyzed sorted'!BF$3</f>
        <v>0.00185643564356436</v>
      </c>
      <c r="BI48" s="66">
        <f>'amount-analyzed sorted'!BG48*0.001/'amount-analyzed sorted'!BG$2*1.5/'amount-analyzed sorted'!BG$3</f>
        <v>0.00197628458498024</v>
      </c>
      <c r="BJ48" s="66">
        <f>'amount-analyzed sorted'!BH48*0.001/'amount-analyzed sorted'!BH$2*1.5/'amount-analyzed sorted'!BH$3</f>
        <v>0.00141509433962264</v>
      </c>
      <c r="BK48" s="66">
        <f>'amount-analyzed sorted'!BI48*0.001/'amount-analyzed sorted'!BI$2*1.5/'amount-analyzed sorted'!BI$3</f>
        <v>0</v>
      </c>
      <c r="BL48" s="66">
        <f>'amount-analyzed sorted'!BJ48*0.001/'amount-analyzed sorted'!BJ$2*1.5/'amount-analyzed sorted'!BJ$3</f>
        <v>0.00441176470588235</v>
      </c>
      <c r="BM48" s="66">
        <f>'amount-analyzed sorted'!BK48*0.001/'amount-analyzed sorted'!BK$2*1.5/'amount-analyzed sorted'!BK$3</f>
        <v>0.00215208034433285</v>
      </c>
      <c r="BN48" s="66">
        <f>'amount-analyzed sorted'!BL48*0.001/'amount-analyzed sorted'!BL$2*1.5/'amount-analyzed sorted'!BL$3</f>
        <v>0.00384286934244236</v>
      </c>
      <c r="BO48" s="66">
        <f>'amount-analyzed sorted'!BM48*0.001/'amount-analyzed sorted'!BM$2*1.5/'amount-analyzed sorted'!BM$3</f>
        <v>0.0112219451371571</v>
      </c>
      <c r="BP48" s="66">
        <f>'amount-analyzed sorted'!BN48*0.001/'amount-analyzed sorted'!BN$2*1.5/'amount-analyzed sorted'!BN$3</f>
        <v>0</v>
      </c>
      <c r="BQ48" s="66">
        <f>'amount-analyzed sorted'!BO48*0.001/'amount-analyzed sorted'!BO$2*1.5/'amount-analyzed sorted'!BO$3</f>
        <v>0.0181451612903226</v>
      </c>
      <c r="BR48" s="66">
        <f>'amount-analyzed sorted'!BP48*0.001/'amount-analyzed sorted'!BP$2*1.5/'amount-analyzed sorted'!BP$3</f>
        <v>0.0173913043478261</v>
      </c>
      <c r="BS48" s="66">
        <f>'amount-analyzed sorted'!BQ48*0.001/'amount-analyzed sorted'!BQ$2*1.5/'amount-analyzed sorted'!BQ$3</f>
        <v>0.00877926421404682</v>
      </c>
      <c r="BT48" s="66">
        <f>'amount-analyzed sorted'!BR48*0.001/'amount-analyzed sorted'!BR$2*1.5/'amount-analyzed sorted'!BR$3</f>
        <v>0.00147637795275591</v>
      </c>
      <c r="BU48" s="66">
        <f>'amount-analyzed sorted'!BS48*0.001/'amount-analyzed sorted'!BS$2*1.5/'amount-analyzed sorted'!BS$3</f>
        <v>0.00654450261780105</v>
      </c>
      <c r="BV48" s="66">
        <f>'amount-analyzed sorted'!BT48*0.001/'amount-analyzed sorted'!BT$2*1.5/'amount-analyzed sorted'!BT$3</f>
        <v>0</v>
      </c>
      <c r="BW48" s="66">
        <f>'amount-analyzed sorted'!BU48*0.001/'amount-analyzed sorted'!BU$2*1.5/'amount-analyzed sorted'!BU$3</f>
        <v>0.00184275184275184</v>
      </c>
      <c r="BX48" s="66">
        <f>'amount-analyzed sorted'!BV48*0.001/'amount-analyzed sorted'!BV$2*1.5/'amount-analyzed sorted'!BV$3</f>
        <v>0.00231481481481482</v>
      </c>
      <c r="BY48" s="66">
        <f>'amount-analyzed sorted'!BW48*0.001/'amount-analyzed sorted'!BW$2*1.5/'amount-analyzed sorted'!BW$3</f>
        <v>0</v>
      </c>
      <c r="BZ48" s="66">
        <f>'amount-analyzed sorted'!BX48*0.001/'amount-analyzed sorted'!BX$2*1.5/'amount-analyzed sorted'!BX$3</f>
        <v>0.00540865384615385</v>
      </c>
      <c r="CA48" s="66">
        <f>'amount-analyzed sorted'!BY48*0.001/'amount-analyzed sorted'!BY$2*1.5/'amount-analyzed sorted'!BY$3</f>
        <v>0</v>
      </c>
      <c r="CB48" s="66">
        <f>'amount-analyzed sorted'!BZ48*0.001/'amount-analyzed sorted'!BZ$2*1.5/'amount-analyzed sorted'!BZ$3</f>
        <v>0.00185643564356436</v>
      </c>
      <c r="CC48" s="66">
        <f>'amount-analyzed sorted'!CA48*0.001/'amount-analyzed sorted'!CA$2*1.5/'amount-analyzed sorted'!CA$3</f>
        <v>0</v>
      </c>
      <c r="CD48" s="66">
        <f>'amount-analyzed sorted'!CB48*0.001/'amount-analyzed sorted'!CB$2*1.5/'amount-analyzed sorted'!CB$3</f>
        <v>0.00332840236686391</v>
      </c>
      <c r="CE48" s="66">
        <f>'amount-analyzed sorted'!CC48*0.001/'amount-analyzed sorted'!CC$2*1.5/'amount-analyzed sorted'!CC$3</f>
        <v>0</v>
      </c>
      <c r="CF48" s="66">
        <f>'amount-analyzed sorted'!CD48*0.001/'amount-analyzed sorted'!CD$2*1.5/'amount-analyzed sorted'!CD$3</f>
        <v>0.00458015267175572</v>
      </c>
      <c r="CG48" s="66">
        <f>'amount-analyzed sorted'!CE48*0.001/'amount-analyzed sorted'!CE$2*1.5/'amount-analyzed sorted'!CE$3</f>
        <v>0</v>
      </c>
      <c r="CH48" s="66">
        <f>'amount-analyzed sorted'!CF48*0.001/'amount-analyzed sorted'!CF$2*1.5/'amount-analyzed sorted'!CF$3</f>
        <v>0</v>
      </c>
      <c r="CI48" s="66">
        <f>'amount-analyzed sorted'!CG48*0.001/'amount-analyzed sorted'!CG$2*1.5/'amount-analyzed sorted'!CG$3</f>
        <v>0.00352941176470588</v>
      </c>
      <c r="CJ48" s="66">
        <f>'amount-analyzed sorted'!CH48*0.001/'amount-analyzed sorted'!CH$2*1.5/'amount-analyzed sorted'!CH$3</f>
        <v>0.00466926070038911</v>
      </c>
      <c r="CK48" s="66">
        <f>'amount-analyzed sorted'!CI48*0.001/'amount-analyzed sorted'!CI$2*1.5/'amount-analyzed sorted'!CI$3</f>
        <v>0.0025</v>
      </c>
      <c r="CL48" s="66">
        <f>'amount-analyzed sorted'!CJ48*0.001/'amount-analyzed sorted'!CJ$2*1.5/'amount-analyzed sorted'!CJ$3</f>
        <v>0.00336826347305389</v>
      </c>
      <c r="CM48" s="66">
        <f>'amount-analyzed sorted'!CK48*0.001/'amount-analyzed sorted'!CK$2*1.5/'amount-analyzed sorted'!CK$3</f>
        <v>0.00136612021857923</v>
      </c>
      <c r="CN48" s="66">
        <f>'amount-analyzed sorted'!CL48*0.001/'amount-analyzed sorted'!CL$2*1.5/'amount-analyzed sorted'!CL$3</f>
        <v>0.0261363636363636</v>
      </c>
      <c r="CO48" s="66">
        <f>'amount-analyzed sorted'!CM48*0.001/'amount-analyzed sorted'!CM$2*1.5/'amount-analyzed sorted'!CM$3</f>
        <v>0</v>
      </c>
      <c r="CP48" s="66">
        <f>'amount-analyzed sorted'!CN48*0.001/'amount-analyzed sorted'!CN$2*1.5/'amount-analyzed sorted'!CN$3</f>
        <v>0</v>
      </c>
      <c r="CQ48" s="66">
        <f>'amount-analyzed sorted'!CO48*0.001/'amount-analyzed sorted'!CO$2*1.5/'amount-analyzed sorted'!CO$3</f>
        <v>0.00704225352112676</v>
      </c>
      <c r="CR48" s="66">
        <f>'amount-analyzed sorted'!CP48*0.001/'amount-analyzed sorted'!CP$2*1.5/'amount-analyzed sorted'!CP$3</f>
        <v>0</v>
      </c>
      <c r="CS48" s="66">
        <f>'amount-analyzed sorted'!CQ48*0.001/'amount-analyzed sorted'!CQ$2*1.5/'amount-analyzed sorted'!CQ$3</f>
        <v>0</v>
      </c>
      <c r="CT48" s="66">
        <f>'amount-analyzed sorted'!CR48*0.001/'amount-analyzed sorted'!CR$2*1.5/'amount-analyzed sorted'!CR$3</f>
        <v>0.00218023255813954</v>
      </c>
      <c r="CU48" s="66">
        <f>'amount-analyzed sorted'!CS48*0.001/'amount-analyzed sorted'!CS$2*1.5/'amount-analyzed sorted'!CS$3</f>
        <v>0</v>
      </c>
      <c r="CV48" s="66">
        <f>'amount-analyzed sorted'!CT48*0.001/'amount-analyzed sorted'!CT$2*1.5/'amount-analyzed sorted'!CT$3</f>
        <v>0.00239808153477218</v>
      </c>
      <c r="CW48" s="66">
        <f>'amount-analyzed sorted'!CU48*0.001/'amount-analyzed sorted'!CU$2*1.5/'amount-analyzed sorted'!CU$3</f>
        <v>0.0149082568807339</v>
      </c>
      <c r="CX48" s="66">
        <f>'amount-analyzed sorted'!CV48*0.001/'amount-analyzed sorted'!CV$2*1.5/'amount-analyzed sorted'!CV$3</f>
        <v>0</v>
      </c>
      <c r="CY48" s="66">
        <f>'amount-analyzed sorted'!CW48*0.001/'amount-analyzed sorted'!CW$2*1.5/'amount-analyzed sorted'!CW$3</f>
        <v>0</v>
      </c>
      <c r="CZ48" s="66">
        <f>'amount-analyzed sorted'!CX48*0.001/'amount-analyzed sorted'!CX$2*1.5/'amount-analyzed sorted'!CX$3</f>
        <v>0.0231839258114374</v>
      </c>
    </row>
    <row r="49" spans="1:104">
      <c r="A49">
        <f>'imported data from Web Calc'!A50</f>
        <v>790.5</v>
      </c>
      <c r="B49" t="str">
        <f>'imported data from Web Calc'!B50</f>
        <v>C42H77O10P</v>
      </c>
      <c r="C49" s="61" t="str">
        <f>'imported data from Web Calc'!C50</f>
        <v>PG(36:3)</v>
      </c>
      <c r="D49" s="96"/>
      <c r="E49" s="96"/>
      <c r="F49" s="96"/>
      <c r="G49" s="66">
        <f>'amount-analyzed sorted'!G49*0.001/'amount-analyzed sorted'!G$2*1.5/'amount-analyzed sorted'!G$3</f>
        <v>0.0154586052902782</v>
      </c>
      <c r="H49" s="66">
        <f>'amount-analyzed sorted'!H49*0.001/'amount-analyzed sorted'!H$2*1.5/'amount-analyzed sorted'!H$3</f>
        <v>0.00515286843009275</v>
      </c>
      <c r="I49" s="66">
        <f>'amount-analyzed sorted'!I49*0.001/'amount-analyzed sorted'!I$2*1.5/'amount-analyzed sorted'!I$3</f>
        <v>0.0103057368601855</v>
      </c>
      <c r="J49" s="66">
        <f>'amount-analyzed sorted'!J49*0.001/'amount-analyzed sorted'!J$2*1.5/'amount-analyzed sorted'!J$3</f>
        <v>0.00386465132256956</v>
      </c>
      <c r="K49" s="66">
        <f>'amount-analyzed sorted'!K49*0.001/'amount-analyzed sorted'!K$2*1.5/'amount-analyzed sorted'!K$3</f>
        <v>0.00901751975266231</v>
      </c>
      <c r="L49" s="66">
        <f>'amount-analyzed sorted'!L49*0.001/'amount-analyzed sorted'!L$2*1.5/'amount-analyzed sorted'!L$3</f>
        <v>0</v>
      </c>
      <c r="M49" s="66">
        <f>'amount-analyzed sorted'!M49*0.001/'amount-analyzed sorted'!M$2*1.5/'amount-analyzed sorted'!M$3</f>
        <v>0.0296289934730333</v>
      </c>
      <c r="N49" s="66">
        <f>'amount-analyzed sorted'!N49*0.001/'amount-analyzed sorted'!N$2*1.5/'amount-analyzed sorted'!N$3</f>
        <v>0.00644108553761594</v>
      </c>
      <c r="O49" s="66">
        <f>'amount-analyzed sorted'!O49*0.001/'amount-analyzed sorted'!O$2*1.5/'amount-analyzed sorted'!O$3</f>
        <v>0.00257643421504638</v>
      </c>
      <c r="P49" s="66">
        <f>'amount-analyzed sorted'!P49*0.001/'amount-analyzed sorted'!P$2*1.5/'amount-analyzed sorted'!P$3</f>
        <v>0.0244761250429406</v>
      </c>
      <c r="Q49" s="66">
        <f t="shared" si="0"/>
        <v>0.0106922019924425</v>
      </c>
      <c r="R49" s="115">
        <f t="shared" si="1"/>
        <v>0.00971729070713472</v>
      </c>
      <c r="S49" s="66">
        <f t="shared" si="2"/>
        <v>0.908820345332343</v>
      </c>
      <c r="T49" s="66">
        <f>'amount-analyzed sorted'!R49*0.001/'amount-analyzed sorted'!R$2*1.5/'amount-analyzed sorted'!R$3</f>
        <v>0.0620598591549296</v>
      </c>
      <c r="U49" s="66">
        <f>'amount-analyzed sorted'!S49*0.001/'amount-analyzed sorted'!S$2*1.5/'amount-analyzed sorted'!S$3</f>
        <v>0.0432989690721649</v>
      </c>
      <c r="V49" s="66">
        <f>'amount-analyzed sorted'!T49*0.001/'amount-analyzed sorted'!T$2*1.5/'amount-analyzed sorted'!T$3</f>
        <v>0.0772594752186589</v>
      </c>
      <c r="W49" s="66">
        <f>'amount-analyzed sorted'!U49*0.001/'amount-analyzed sorted'!U$2*1.5/'amount-analyzed sorted'!U$3</f>
        <v>0.0404761904761905</v>
      </c>
      <c r="X49" s="66">
        <f>'amount-analyzed sorted'!V49*0.001/'amount-analyzed sorted'!V$2*1.5/'amount-analyzed sorted'!V$3</f>
        <v>0.122311827956989</v>
      </c>
      <c r="Y49" s="66">
        <f>'amount-analyzed sorted'!W49*0.001/'amount-analyzed sorted'!W$2*1.5/'amount-analyzed sorted'!W$3</f>
        <v>0.0199004975124378</v>
      </c>
      <c r="Z49" s="66">
        <f>'amount-analyzed sorted'!X49*0.001/'amount-analyzed sorted'!X$2*1.5/'amount-analyzed sorted'!X$3</f>
        <v>0.0492021276595745</v>
      </c>
      <c r="AA49" s="66">
        <f>'amount-analyzed sorted'!Y49*0.001/'amount-analyzed sorted'!Y$2*1.5/'amount-analyzed sorted'!Y$3</f>
        <v>0.0130208333333333</v>
      </c>
      <c r="AB49" s="66">
        <f>'amount-analyzed sorted'!Z49*0.001/'amount-analyzed sorted'!Z$2*1.5/'amount-analyzed sorted'!Z$3</f>
        <v>0.00596421471172962</v>
      </c>
      <c r="AC49" s="66">
        <f>'amount-analyzed sorted'!AA49*0.001/'amount-analyzed sorted'!AA$2*1.5/'amount-analyzed sorted'!AA$3</f>
        <v>0.0445912469033856</v>
      </c>
      <c r="AD49" s="66">
        <f>'amount-analyzed sorted'!AB49*0.001/'amount-analyzed sorted'!AB$2*1.5/'amount-analyzed sorted'!AB$3</f>
        <v>0.00302724520686176</v>
      </c>
      <c r="AE49" s="66">
        <f>'amount-analyzed sorted'!AC49*0.001/'amount-analyzed sorted'!AC$2*1.5/'amount-analyzed sorted'!AC$3</f>
        <v>0</v>
      </c>
      <c r="AF49" s="66">
        <f>'amount-analyzed sorted'!AD49*0.001/'amount-analyzed sorted'!AD$2*1.5/'amount-analyzed sorted'!AD$3</f>
        <v>0.0179948586118252</v>
      </c>
      <c r="AG49" s="66">
        <f>'amount-analyzed sorted'!AE49*0.001/'amount-analyzed sorted'!AE$2*1.5/'amount-analyzed sorted'!AE$3</f>
        <v>0.00303234501347709</v>
      </c>
      <c r="AH49" s="66">
        <f>'amount-analyzed sorted'!AF49*0.001/'amount-analyzed sorted'!AF$2*1.5/'amount-analyzed sorted'!AF$3</f>
        <v>0.0256849315068493</v>
      </c>
      <c r="AI49" s="66">
        <f>'amount-analyzed sorted'!AG49*0.001/'amount-analyzed sorted'!AG$2*1.5/'amount-analyzed sorted'!AG$3</f>
        <v>0</v>
      </c>
      <c r="AJ49" s="66">
        <f>'amount-analyzed sorted'!AH49*0.001/'amount-analyzed sorted'!AH$2*1.5/'amount-analyzed sorted'!AH$3</f>
        <v>0.00245098039215686</v>
      </c>
      <c r="AK49" s="66">
        <f>'amount-analyzed sorted'!AI49*0.001/'amount-analyzed sorted'!AI$2*1.5/'amount-analyzed sorted'!AI$3</f>
        <v>0.0125932835820896</v>
      </c>
      <c r="AL49" s="66">
        <f>'amount-analyzed sorted'!AJ49*0.001/'amount-analyzed sorted'!AJ$2*1.5/'amount-analyzed sorted'!AJ$3</f>
        <v>0.0196078431372549</v>
      </c>
      <c r="AM49" s="66">
        <f>'amount-analyzed sorted'!AK49*0.001/'amount-analyzed sorted'!AK$2*1.5/'amount-analyzed sorted'!AK$3</f>
        <v>0.0191489361702128</v>
      </c>
      <c r="AN49" s="66">
        <f>'amount-analyzed sorted'!AL49*0.001/'amount-analyzed sorted'!AL$2*1.5/'amount-analyzed sorted'!AL$3</f>
        <v>0.0259842519685039</v>
      </c>
      <c r="AO49" s="66">
        <f>'amount-analyzed sorted'!AM49*0.001/'amount-analyzed sorted'!AM$2*1.5/'amount-analyzed sorted'!AM$3</f>
        <v>0</v>
      </c>
      <c r="AP49" s="66">
        <f>'amount-analyzed sorted'!AN49*0.001/'amount-analyzed sorted'!AN$2*1.5/'amount-analyzed sorted'!AN$3</f>
        <v>0.00169109357384442</v>
      </c>
      <c r="AQ49" s="66">
        <f>'amount-analyzed sorted'!AO49*0.001/'amount-analyzed sorted'!AO$2*1.5/'amount-analyzed sorted'!AO$3</f>
        <v>0.0265822784810127</v>
      </c>
      <c r="AR49" s="66">
        <f>'amount-analyzed sorted'!AP49*0.001/'amount-analyzed sorted'!AP$2*1.5/'amount-analyzed sorted'!AP$3</f>
        <v>0.0196850393700787</v>
      </c>
      <c r="AS49" s="66">
        <f>'amount-analyzed sorted'!AQ49*0.001/'amount-analyzed sorted'!AQ$2*1.5/'amount-analyzed sorted'!AQ$3</f>
        <v>0.0111940298507463</v>
      </c>
      <c r="AT49" s="66">
        <f>'amount-analyzed sorted'!AR49*0.001/'amount-analyzed sorted'!AR$2*1.5/'amount-analyzed sorted'!AR$3</f>
        <v>0.0132612966601179</v>
      </c>
      <c r="AU49" s="66">
        <f>'amount-analyzed sorted'!AS49*0.001/'amount-analyzed sorted'!AS$2*1.5/'amount-analyzed sorted'!AS$3</f>
        <v>0.0157205240174672</v>
      </c>
      <c r="AV49" s="66">
        <f>'amount-analyzed sorted'!AT49*0.001/'amount-analyzed sorted'!AT$2*1.5/'amount-analyzed sorted'!AT$3</f>
        <v>0.00291828793774319</v>
      </c>
      <c r="AW49" s="66">
        <f>'amount-analyzed sorted'!AU49*0.001/'amount-analyzed sorted'!AU$2*1.5/'amount-analyzed sorted'!AU$3</f>
        <v>0.00449101796407186</v>
      </c>
      <c r="AX49" s="66">
        <f>'amount-analyzed sorted'!AV49*0.001/'amount-analyzed sorted'!AV$2*1.5/'amount-analyzed sorted'!AV$3</f>
        <v>0.0107142857142857</v>
      </c>
      <c r="AY49" s="66">
        <f>'amount-analyzed sorted'!AW49*0.001/'amount-analyzed sorted'!AW$2*1.5/'amount-analyzed sorted'!AW$3</f>
        <v>0.00523560209424084</v>
      </c>
      <c r="AZ49" s="66">
        <f>'amount-analyzed sorted'!AX49*0.001/'amount-analyzed sorted'!AX$2*1.5/'amount-analyzed sorted'!AX$3</f>
        <v>0.00559701492537313</v>
      </c>
      <c r="BA49" s="66">
        <f>'amount-analyzed sorted'!AY49*0.001/'amount-analyzed sorted'!AY$2*1.5/'amount-analyzed sorted'!AY$3</f>
        <v>0</v>
      </c>
      <c r="BB49" s="66">
        <f>'amount-analyzed sorted'!AZ49*0.001/'amount-analyzed sorted'!AZ$2*1.5/'amount-analyzed sorted'!AZ$3</f>
        <v>0.0143229166666667</v>
      </c>
      <c r="BC49" s="66">
        <f>'amount-analyzed sorted'!BA49*0.001/'amount-analyzed sorted'!BA$2*1.5/'amount-analyzed sorted'!BA$3</f>
        <v>0.00961538461538462</v>
      </c>
      <c r="BD49" s="66">
        <f>'amount-analyzed sorted'!BB49*0.001/'amount-analyzed sorted'!BB$2*1.5/'amount-analyzed sorted'!BB$3</f>
        <v>0.0228813559322034</v>
      </c>
      <c r="BE49" s="66">
        <f>'amount-analyzed sorted'!BC49*0.001/'amount-analyzed sorted'!BC$2*1.5/'amount-analyzed sorted'!BC$3</f>
        <v>0.037037037037037</v>
      </c>
      <c r="BF49" s="66">
        <f>'amount-analyzed sorted'!BD49*0.001/'amount-analyzed sorted'!BD$2*1.5/'amount-analyzed sorted'!BD$3</f>
        <v>0.0259216589861751</v>
      </c>
      <c r="BG49" s="66">
        <f>'amount-analyzed sorted'!BE49*0.001/'amount-analyzed sorted'!BE$2*1.5/'amount-analyzed sorted'!BE$3</f>
        <v>0.019857433808554</v>
      </c>
      <c r="BH49" s="66">
        <f>'amount-analyzed sorted'!BF49*0.001/'amount-analyzed sorted'!BF$2*1.5/'amount-analyzed sorted'!BF$3</f>
        <v>0</v>
      </c>
      <c r="BI49" s="66">
        <f>'amount-analyzed sorted'!BG49*0.001/'amount-analyzed sorted'!BG$2*1.5/'amount-analyzed sorted'!BG$3</f>
        <v>0.000988142292490119</v>
      </c>
      <c r="BJ49" s="66">
        <f>'amount-analyzed sorted'!BH49*0.001/'amount-analyzed sorted'!BH$2*1.5/'amount-analyzed sorted'!BH$3</f>
        <v>0.00424528301886792</v>
      </c>
      <c r="BK49" s="66">
        <f>'amount-analyzed sorted'!BI49*0.001/'amount-analyzed sorted'!BI$2*1.5/'amount-analyzed sorted'!BI$3</f>
        <v>0</v>
      </c>
      <c r="BL49" s="66">
        <f>'amount-analyzed sorted'!BJ49*0.001/'amount-analyzed sorted'!BJ$2*1.5/'amount-analyzed sorted'!BJ$3</f>
        <v>0.0117647058823529</v>
      </c>
      <c r="BM49" s="66">
        <f>'amount-analyzed sorted'!BK49*0.001/'amount-analyzed sorted'!BK$2*1.5/'amount-analyzed sorted'!BK$3</f>
        <v>0.00538020086083214</v>
      </c>
      <c r="BN49" s="66">
        <f>'amount-analyzed sorted'!BL49*0.001/'amount-analyzed sorted'!BL$2*1.5/'amount-analyzed sorted'!BL$3</f>
        <v>0</v>
      </c>
      <c r="BO49" s="66">
        <f>'amount-analyzed sorted'!BM49*0.001/'amount-analyzed sorted'!BM$2*1.5/'amount-analyzed sorted'!BM$3</f>
        <v>0.013715710723192</v>
      </c>
      <c r="BP49" s="66">
        <f>'amount-analyzed sorted'!BN49*0.001/'amount-analyzed sorted'!BN$2*1.5/'amount-analyzed sorted'!BN$3</f>
        <v>0.00809935205183585</v>
      </c>
      <c r="BQ49" s="66">
        <f>'amount-analyzed sorted'!BO49*0.001/'amount-analyzed sorted'!BO$2*1.5/'amount-analyzed sorted'!BO$3</f>
        <v>0.0136088709677419</v>
      </c>
      <c r="BR49" s="66">
        <f>'amount-analyzed sorted'!BP49*0.001/'amount-analyzed sorted'!BP$2*1.5/'amount-analyzed sorted'!BP$3</f>
        <v>0</v>
      </c>
      <c r="BS49" s="66">
        <f>'amount-analyzed sorted'!BQ49*0.001/'amount-analyzed sorted'!BQ$2*1.5/'amount-analyzed sorted'!BQ$3</f>
        <v>0.0213210702341137</v>
      </c>
      <c r="BT49" s="66">
        <f>'amount-analyzed sorted'!BR49*0.001/'amount-analyzed sorted'!BR$2*1.5/'amount-analyzed sorted'!BR$3</f>
        <v>0.00295275590551181</v>
      </c>
      <c r="BU49" s="66">
        <f>'amount-analyzed sorted'!BS49*0.001/'amount-analyzed sorted'!BS$2*1.5/'amount-analyzed sorted'!BS$3</f>
        <v>0</v>
      </c>
      <c r="BV49" s="66">
        <f>'amount-analyzed sorted'!BT49*0.001/'amount-analyzed sorted'!BT$2*1.5/'amount-analyzed sorted'!BT$3</f>
        <v>0.0028328611898017</v>
      </c>
      <c r="BW49" s="66">
        <f>'amount-analyzed sorted'!BU49*0.001/'amount-analyzed sorted'!BU$2*1.5/'amount-analyzed sorted'!BU$3</f>
        <v>0</v>
      </c>
      <c r="BX49" s="66">
        <f>'amount-analyzed sorted'!BV49*0.001/'amount-analyzed sorted'!BV$2*1.5/'amount-analyzed sorted'!BV$3</f>
        <v>0.00694444444444444</v>
      </c>
      <c r="BY49" s="66">
        <f>'amount-analyzed sorted'!BW49*0.001/'amount-analyzed sorted'!BW$2*1.5/'amount-analyzed sorted'!BW$3</f>
        <v>0</v>
      </c>
      <c r="BZ49" s="66">
        <f>'amount-analyzed sorted'!BX49*0.001/'amount-analyzed sorted'!BX$2*1.5/'amount-analyzed sorted'!BX$3</f>
        <v>0.0108173076923077</v>
      </c>
      <c r="CA49" s="66">
        <f>'amount-analyzed sorted'!BY49*0.001/'amount-analyzed sorted'!BY$2*1.5/'amount-analyzed sorted'!BY$3</f>
        <v>0.00142993326978074</v>
      </c>
      <c r="CB49" s="66">
        <f>'amount-analyzed sorted'!BZ49*0.001/'amount-analyzed sorted'!BZ$2*1.5/'amount-analyzed sorted'!BZ$3</f>
        <v>0.00928217821782178</v>
      </c>
      <c r="CC49" s="66">
        <f>'amount-analyzed sorted'!CA49*0.001/'amount-analyzed sorted'!CA$2*1.5/'amount-analyzed sorted'!CA$3</f>
        <v>0</v>
      </c>
      <c r="CD49" s="66">
        <f>'amount-analyzed sorted'!CB49*0.001/'amount-analyzed sorted'!CB$2*1.5/'amount-analyzed sorted'!CB$3</f>
        <v>0.00332840236686391</v>
      </c>
      <c r="CE49" s="66">
        <f>'amount-analyzed sorted'!CC49*0.001/'amount-analyzed sorted'!CC$2*1.5/'amount-analyzed sorted'!CC$3</f>
        <v>0</v>
      </c>
      <c r="CF49" s="66">
        <f>'amount-analyzed sorted'!CD49*0.001/'amount-analyzed sorted'!CD$2*1.5/'amount-analyzed sorted'!CD$3</f>
        <v>0.00687022900763359</v>
      </c>
      <c r="CG49" s="66">
        <f>'amount-analyzed sorted'!CE49*0.001/'amount-analyzed sorted'!CE$2*1.5/'amount-analyzed sorted'!CE$3</f>
        <v>0</v>
      </c>
      <c r="CH49" s="66">
        <f>'amount-analyzed sorted'!CF49*0.001/'amount-analyzed sorted'!CF$2*1.5/'amount-analyzed sorted'!CF$3</f>
        <v>0</v>
      </c>
      <c r="CI49" s="66">
        <f>'amount-analyzed sorted'!CG49*0.001/'amount-analyzed sorted'!CG$2*1.5/'amount-analyzed sorted'!CG$3</f>
        <v>0.00235294117647059</v>
      </c>
      <c r="CJ49" s="66">
        <f>'amount-analyzed sorted'!CH49*0.001/'amount-analyzed sorted'!CH$2*1.5/'amount-analyzed sorted'!CH$3</f>
        <v>0</v>
      </c>
      <c r="CK49" s="66">
        <f>'amount-analyzed sorted'!CI49*0.001/'amount-analyzed sorted'!CI$2*1.5/'amount-analyzed sorted'!CI$3</f>
        <v>0.0025</v>
      </c>
      <c r="CL49" s="66">
        <f>'amount-analyzed sorted'!CJ49*0.001/'amount-analyzed sorted'!CJ$2*1.5/'amount-analyzed sorted'!CJ$3</f>
        <v>0.0224550898203593</v>
      </c>
      <c r="CM49" s="66">
        <f>'amount-analyzed sorted'!CK49*0.001/'amount-analyzed sorted'!CK$2*1.5/'amount-analyzed sorted'!CK$3</f>
        <v>0.00273224043715847</v>
      </c>
      <c r="CN49" s="66">
        <f>'amount-analyzed sorted'!CL49*0.001/'amount-analyzed sorted'!CL$2*1.5/'amount-analyzed sorted'!CL$3</f>
        <v>0.00568181818181818</v>
      </c>
      <c r="CO49" s="66">
        <f>'amount-analyzed sorted'!CM49*0.001/'amount-analyzed sorted'!CM$2*1.5/'amount-analyzed sorted'!CM$3</f>
        <v>0.00219298245614035</v>
      </c>
      <c r="CP49" s="66">
        <f>'amount-analyzed sorted'!CN49*0.001/'amount-analyzed sorted'!CN$2*1.5/'amount-analyzed sorted'!CN$3</f>
        <v>0</v>
      </c>
      <c r="CQ49" s="66">
        <f>'amount-analyzed sorted'!CO49*0.001/'amount-analyzed sorted'!CO$2*1.5/'amount-analyzed sorted'!CO$3</f>
        <v>0</v>
      </c>
      <c r="CR49" s="66">
        <f>'amount-analyzed sorted'!CP49*0.001/'amount-analyzed sorted'!CP$2*1.5/'amount-analyzed sorted'!CP$3</f>
        <v>0</v>
      </c>
      <c r="CS49" s="66">
        <f>'amount-analyzed sorted'!CQ49*0.001/'amount-analyzed sorted'!CQ$2*1.5/'amount-analyzed sorted'!CQ$3</f>
        <v>0</v>
      </c>
      <c r="CT49" s="66">
        <f>'amount-analyzed sorted'!CR49*0.001/'amount-analyzed sorted'!CR$2*1.5/'amount-analyzed sorted'!CR$3</f>
        <v>0.0032703488372093</v>
      </c>
      <c r="CU49" s="66">
        <f>'amount-analyzed sorted'!CS49*0.001/'amount-analyzed sorted'!CS$2*1.5/'amount-analyzed sorted'!CS$3</f>
        <v>0</v>
      </c>
      <c r="CV49" s="66">
        <f>'amount-analyzed sorted'!CT49*0.001/'amount-analyzed sorted'!CT$2*1.5/'amount-analyzed sorted'!CT$3</f>
        <v>0.0155875299760192</v>
      </c>
      <c r="CW49" s="66">
        <f>'amount-analyzed sorted'!CU49*0.001/'amount-analyzed sorted'!CU$2*1.5/'amount-analyzed sorted'!CU$3</f>
        <v>0.0229357798165138</v>
      </c>
      <c r="CX49" s="66">
        <f>'amount-analyzed sorted'!CV49*0.001/'amount-analyzed sorted'!CV$2*1.5/'amount-analyzed sorted'!CV$3</f>
        <v>0</v>
      </c>
      <c r="CY49" s="66">
        <f>'amount-analyzed sorted'!CW49*0.001/'amount-analyzed sorted'!CW$2*1.5/'amount-analyzed sorted'!CW$3</f>
        <v>0.00162162162162162</v>
      </c>
      <c r="CZ49" s="66">
        <f>'amount-analyzed sorted'!CX49*0.001/'amount-analyzed sorted'!CX$2*1.5/'amount-analyzed sorted'!CX$3</f>
        <v>0.00347758887171561</v>
      </c>
    </row>
    <row r="50" spans="1:104">
      <c r="A50">
        <f>'imported data from Web Calc'!A51</f>
        <v>792.5</v>
      </c>
      <c r="B50" t="str">
        <f>'imported data from Web Calc'!B51</f>
        <v>C42H79O10P</v>
      </c>
      <c r="C50" s="61" t="str">
        <f>'imported data from Web Calc'!C51</f>
        <v>PG(36:2)</v>
      </c>
      <c r="D50" s="96"/>
      <c r="E50" s="96"/>
      <c r="F50" s="96"/>
      <c r="G50" s="66">
        <f>'amount-analyzed sorted'!G50*0.001/'amount-analyzed sorted'!G$2*1.5/'amount-analyzed sorted'!G$3</f>
        <v>0.00386465132256956</v>
      </c>
      <c r="H50" s="66">
        <f>'amount-analyzed sorted'!H50*0.001/'amount-analyzed sorted'!H$2*1.5/'amount-analyzed sorted'!H$3</f>
        <v>0.0128821710752319</v>
      </c>
      <c r="I50" s="66">
        <f>'amount-analyzed sorted'!I50*0.001/'amount-analyzed sorted'!I$2*1.5/'amount-analyzed sorted'!I$3</f>
        <v>0.0115939539677087</v>
      </c>
      <c r="J50" s="66">
        <f>'amount-analyzed sorted'!J50*0.001/'amount-analyzed sorted'!J$2*1.5/'amount-analyzed sorted'!J$3</f>
        <v>0.00772930264513912</v>
      </c>
      <c r="K50" s="66">
        <f>'amount-analyzed sorted'!K50*0.001/'amount-analyzed sorted'!K$2*1.5/'amount-analyzed sorted'!K$3</f>
        <v>0.0103057368601855</v>
      </c>
      <c r="L50" s="66">
        <f>'amount-analyzed sorted'!L50*0.001/'amount-analyzed sorted'!L$2*1.5/'amount-analyzed sorted'!L$3</f>
        <v>0</v>
      </c>
      <c r="M50" s="66">
        <f>'amount-analyzed sorted'!M50*0.001/'amount-analyzed sorted'!M$2*1.5/'amount-analyzed sorted'!M$3</f>
        <v>0</v>
      </c>
      <c r="N50" s="66">
        <f>'amount-analyzed sorted'!N50*0.001/'amount-analyzed sorted'!N$2*1.5/'amount-analyzed sorted'!N$3</f>
        <v>0.00772930264513912</v>
      </c>
      <c r="O50" s="66">
        <f>'amount-analyzed sorted'!O50*0.001/'amount-analyzed sorted'!O$2*1.5/'amount-analyzed sorted'!O$3</f>
        <v>0.00644108553761594</v>
      </c>
      <c r="P50" s="66">
        <f>'amount-analyzed sorted'!P50*0.001/'amount-analyzed sorted'!P$2*1.5/'amount-analyzed sorted'!P$3</f>
        <v>0.00644108553761594</v>
      </c>
      <c r="Q50" s="66">
        <f t="shared" si="0"/>
        <v>0.00669872895912058</v>
      </c>
      <c r="R50" s="115">
        <f t="shared" si="1"/>
        <v>0.0044126528954535</v>
      </c>
      <c r="S50" s="66">
        <f t="shared" si="2"/>
        <v>0.658729875828981</v>
      </c>
      <c r="T50" s="66">
        <f>'amount-analyzed sorted'!R50*0.001/'amount-analyzed sorted'!R$2*1.5/'amount-analyzed sorted'!R$3</f>
        <v>0.0911091549295775</v>
      </c>
      <c r="U50" s="66">
        <f>'amount-analyzed sorted'!S50*0.001/'amount-analyzed sorted'!S$2*1.5/'amount-analyzed sorted'!S$3</f>
        <v>0.00927835051546392</v>
      </c>
      <c r="V50" s="66">
        <f>'amount-analyzed sorted'!T50*0.001/'amount-analyzed sorted'!T$2*1.5/'amount-analyzed sorted'!T$3</f>
        <v>0.0612244897959184</v>
      </c>
      <c r="W50" s="66">
        <f>'amount-analyzed sorted'!U50*0.001/'amount-analyzed sorted'!U$2*1.5/'amount-analyzed sorted'!U$3</f>
        <v>0.0154761904761905</v>
      </c>
      <c r="X50" s="66">
        <f>'amount-analyzed sorted'!V50*0.001/'amount-analyzed sorted'!V$2*1.5/'amount-analyzed sorted'!V$3</f>
        <v>0.0900537634408602</v>
      </c>
      <c r="Y50" s="66">
        <f>'amount-analyzed sorted'!W50*0.001/'amount-analyzed sorted'!W$2*1.5/'amount-analyzed sorted'!W$3</f>
        <v>0.0149253731343284</v>
      </c>
      <c r="Z50" s="66">
        <f>'amount-analyzed sorted'!X50*0.001/'amount-analyzed sorted'!X$2*1.5/'amount-analyzed sorted'!X$3</f>
        <v>0.038563829787234</v>
      </c>
      <c r="AA50" s="66">
        <f>'amount-analyzed sorted'!Y50*0.001/'amount-analyzed sorted'!Y$2*1.5/'amount-analyzed sorted'!Y$3</f>
        <v>0.00130208333333333</v>
      </c>
      <c r="AB50" s="66">
        <f>'amount-analyzed sorted'!Z50*0.001/'amount-analyzed sorted'!Z$2*1.5/'amount-analyzed sorted'!Z$3</f>
        <v>0.0104373757455268</v>
      </c>
      <c r="AC50" s="66">
        <f>'amount-analyzed sorted'!AA50*0.001/'amount-analyzed sorted'!AA$2*1.5/'amount-analyzed sorted'!AA$3</f>
        <v>0.055739058629232</v>
      </c>
      <c r="AD50" s="66">
        <f>'amount-analyzed sorted'!AB50*0.001/'amount-analyzed sorted'!AB$2*1.5/'amount-analyzed sorted'!AB$3</f>
        <v>0</v>
      </c>
      <c r="AE50" s="66">
        <f>'amount-analyzed sorted'!AC50*0.001/'amount-analyzed sorted'!AC$2*1.5/'amount-analyzed sorted'!AC$3</f>
        <v>0</v>
      </c>
      <c r="AF50" s="66">
        <f>'amount-analyzed sorted'!AD50*0.001/'amount-analyzed sorted'!AD$2*1.5/'amount-analyzed sorted'!AD$3</f>
        <v>0.0141388174807198</v>
      </c>
      <c r="AG50" s="66">
        <f>'amount-analyzed sorted'!AE50*0.001/'amount-analyzed sorted'!AE$2*1.5/'amount-analyzed sorted'!AE$3</f>
        <v>0.0202156334231806</v>
      </c>
      <c r="AH50" s="66">
        <f>'amount-analyzed sorted'!AF50*0.001/'amount-analyzed sorted'!AF$2*1.5/'amount-analyzed sorted'!AF$3</f>
        <v>0.00410958904109589</v>
      </c>
      <c r="AI50" s="66">
        <f>'amount-analyzed sorted'!AG50*0.001/'amount-analyzed sorted'!AG$2*1.5/'amount-analyzed sorted'!AG$3</f>
        <v>0</v>
      </c>
      <c r="AJ50" s="66">
        <f>'amount-analyzed sorted'!AH50*0.001/'amount-analyzed sorted'!AH$2*1.5/'amount-analyzed sorted'!AH$3</f>
        <v>0.00367647058823529</v>
      </c>
      <c r="AK50" s="66">
        <f>'amount-analyzed sorted'!AI50*0.001/'amount-analyzed sorted'!AI$2*1.5/'amount-analyzed sorted'!AI$3</f>
        <v>0.00559701492537313</v>
      </c>
      <c r="AL50" s="66">
        <f>'amount-analyzed sorted'!AJ50*0.001/'amount-analyzed sorted'!AJ$2*1.5/'amount-analyzed sorted'!AJ$3</f>
        <v>0.00735294117647059</v>
      </c>
      <c r="AM50" s="66">
        <f>'amount-analyzed sorted'!AK50*0.001/'amount-analyzed sorted'!AK$2*1.5/'amount-analyzed sorted'!AK$3</f>
        <v>0.00425531914893617</v>
      </c>
      <c r="AN50" s="66">
        <f>'amount-analyzed sorted'!AL50*0.001/'amount-analyzed sorted'!AL$2*1.5/'amount-analyzed sorted'!AL$3</f>
        <v>0.0047244094488189</v>
      </c>
      <c r="AO50" s="66">
        <f>'amount-analyzed sorted'!AM50*0.001/'amount-analyzed sorted'!AM$2*1.5/'amount-analyzed sorted'!AM$3</f>
        <v>0</v>
      </c>
      <c r="AP50" s="66">
        <f>'amount-analyzed sorted'!AN50*0.001/'amount-analyzed sorted'!AN$2*1.5/'amount-analyzed sorted'!AN$3</f>
        <v>0.00507328072153326</v>
      </c>
      <c r="AQ50" s="66">
        <f>'amount-analyzed sorted'!AO50*0.001/'amount-analyzed sorted'!AO$2*1.5/'amount-analyzed sorted'!AO$3</f>
        <v>0.0291139240506329</v>
      </c>
      <c r="AR50" s="66">
        <f>'amount-analyzed sorted'!AP50*0.001/'amount-analyzed sorted'!AP$2*1.5/'amount-analyzed sorted'!AP$3</f>
        <v>0.0249343832020997</v>
      </c>
      <c r="AS50" s="66">
        <f>'amount-analyzed sorted'!AQ50*0.001/'amount-analyzed sorted'!AQ$2*1.5/'amount-analyzed sorted'!AQ$3</f>
        <v>0.0111940298507463</v>
      </c>
      <c r="AT50" s="66">
        <f>'amount-analyzed sorted'!AR50*0.001/'amount-analyzed sorted'!AR$2*1.5/'amount-analyzed sorted'!AR$3</f>
        <v>0.0117878192534381</v>
      </c>
      <c r="AU50" s="66">
        <f>'amount-analyzed sorted'!AS50*0.001/'amount-analyzed sorted'!AS$2*1.5/'amount-analyzed sorted'!AS$3</f>
        <v>0.0301310043668122</v>
      </c>
      <c r="AV50" s="66">
        <f>'amount-analyzed sorted'!AT50*0.001/'amount-analyzed sorted'!AT$2*1.5/'amount-analyzed sorted'!AT$3</f>
        <v>0.00291828793774319</v>
      </c>
      <c r="AW50" s="66">
        <f>'amount-analyzed sorted'!AU50*0.001/'amount-analyzed sorted'!AU$2*1.5/'amount-analyzed sorted'!AU$3</f>
        <v>0</v>
      </c>
      <c r="AX50" s="66">
        <f>'amount-analyzed sorted'!AV50*0.001/'amount-analyzed sorted'!AV$2*1.5/'amount-analyzed sorted'!AV$3</f>
        <v>0.0160714285714286</v>
      </c>
      <c r="AY50" s="66">
        <f>'amount-analyzed sorted'!AW50*0.001/'amount-analyzed sorted'!AW$2*1.5/'amount-analyzed sorted'!AW$3</f>
        <v>0.00916230366492147</v>
      </c>
      <c r="AZ50" s="66">
        <f>'amount-analyzed sorted'!AX50*0.001/'amount-analyzed sorted'!AX$2*1.5/'amount-analyzed sorted'!AX$3</f>
        <v>0.00559701492537313</v>
      </c>
      <c r="BA50" s="66">
        <f>'amount-analyzed sorted'!AY50*0.001/'amount-analyzed sorted'!AY$2*1.5/'amount-analyzed sorted'!AY$3</f>
        <v>0</v>
      </c>
      <c r="BB50" s="66">
        <f>'amount-analyzed sorted'!AZ50*0.001/'amount-analyzed sorted'!AZ$2*1.5/'amount-analyzed sorted'!AZ$3</f>
        <v>0</v>
      </c>
      <c r="BC50" s="66">
        <f>'amount-analyzed sorted'!BA50*0.001/'amount-analyzed sorted'!BA$2*1.5/'amount-analyzed sorted'!BA$3</f>
        <v>0.00721153846153846</v>
      </c>
      <c r="BD50" s="66">
        <f>'amount-analyzed sorted'!BB50*0.001/'amount-analyzed sorted'!BB$2*1.5/'amount-analyzed sorted'!BB$3</f>
        <v>0.0254237288135593</v>
      </c>
      <c r="BE50" s="66">
        <f>'amount-analyzed sorted'!BC50*0.001/'amount-analyzed sorted'!BC$2*1.5/'amount-analyzed sorted'!BC$3</f>
        <v>0.0243055555555556</v>
      </c>
      <c r="BF50" s="66">
        <f>'amount-analyzed sorted'!BD50*0.001/'amount-analyzed sorted'!BD$2*1.5/'amount-analyzed sorted'!BD$3</f>
        <v>0.00518433179723502</v>
      </c>
      <c r="BG50" s="66">
        <f>'amount-analyzed sorted'!BE50*0.001/'amount-analyzed sorted'!BE$2*1.5/'amount-analyzed sorted'!BE$3</f>
        <v>0.00458248472505092</v>
      </c>
      <c r="BH50" s="66">
        <f>'amount-analyzed sorted'!BF50*0.001/'amount-analyzed sorted'!BF$2*1.5/'amount-analyzed sorted'!BF$3</f>
        <v>0</v>
      </c>
      <c r="BI50" s="66">
        <f>'amount-analyzed sorted'!BG50*0.001/'amount-analyzed sorted'!BG$2*1.5/'amount-analyzed sorted'!BG$3</f>
        <v>0</v>
      </c>
      <c r="BJ50" s="66">
        <f>'amount-analyzed sorted'!BH50*0.001/'amount-analyzed sorted'!BH$2*1.5/'amount-analyzed sorted'!BH$3</f>
        <v>0.00141509433962264</v>
      </c>
      <c r="BK50" s="66">
        <f>'amount-analyzed sorted'!BI50*0.001/'amount-analyzed sorted'!BI$2*1.5/'amount-analyzed sorted'!BI$3</f>
        <v>0</v>
      </c>
      <c r="BL50" s="66">
        <f>'amount-analyzed sorted'!BJ50*0.001/'amount-analyzed sorted'!BJ$2*1.5/'amount-analyzed sorted'!BJ$3</f>
        <v>0.0147058823529412</v>
      </c>
      <c r="BM50" s="66">
        <f>'amount-analyzed sorted'!BK50*0.001/'amount-analyzed sorted'!BK$2*1.5/'amount-analyzed sorted'!BK$3</f>
        <v>0.00215208034433285</v>
      </c>
      <c r="BN50" s="66">
        <f>'amount-analyzed sorted'!BL50*0.001/'amount-analyzed sorted'!BL$2*1.5/'amount-analyzed sorted'!BL$3</f>
        <v>0</v>
      </c>
      <c r="BO50" s="66">
        <f>'amount-analyzed sorted'!BM50*0.001/'amount-analyzed sorted'!BM$2*1.5/'amount-analyzed sorted'!BM$3</f>
        <v>0</v>
      </c>
      <c r="BP50" s="66">
        <f>'amount-analyzed sorted'!BN50*0.001/'amount-analyzed sorted'!BN$2*1.5/'amount-analyzed sorted'!BN$3</f>
        <v>0</v>
      </c>
      <c r="BQ50" s="66">
        <f>'amount-analyzed sorted'!BO50*0.001/'amount-analyzed sorted'!BO$2*1.5/'amount-analyzed sorted'!BO$3</f>
        <v>0.0226814516129032</v>
      </c>
      <c r="BR50" s="66">
        <f>'amount-analyzed sorted'!BP50*0.001/'amount-analyzed sorted'!BP$2*1.5/'amount-analyzed sorted'!BP$3</f>
        <v>0</v>
      </c>
      <c r="BS50" s="66">
        <f>'amount-analyzed sorted'!BQ50*0.001/'amount-analyzed sorted'!BQ$2*1.5/'amount-analyzed sorted'!BQ$3</f>
        <v>0.00250836120401338</v>
      </c>
      <c r="BT50" s="66">
        <f>'amount-analyzed sorted'!BR50*0.001/'amount-analyzed sorted'!BR$2*1.5/'amount-analyzed sorted'!BR$3</f>
        <v>0</v>
      </c>
      <c r="BU50" s="66">
        <f>'amount-analyzed sorted'!BS50*0.001/'amount-analyzed sorted'!BS$2*1.5/'amount-analyzed sorted'!BS$3</f>
        <v>0</v>
      </c>
      <c r="BV50" s="66">
        <f>'amount-analyzed sorted'!BT50*0.001/'amount-analyzed sorted'!BT$2*1.5/'amount-analyzed sorted'!BT$3</f>
        <v>0.00141643059490085</v>
      </c>
      <c r="BW50" s="66">
        <f>'amount-analyzed sorted'!BU50*0.001/'amount-analyzed sorted'!BU$2*1.5/'amount-analyzed sorted'!BU$3</f>
        <v>0.00368550368550369</v>
      </c>
      <c r="BX50" s="66">
        <f>'amount-analyzed sorted'!BV50*0.001/'amount-analyzed sorted'!BV$2*1.5/'amount-analyzed sorted'!BV$3</f>
        <v>0.00115740740740741</v>
      </c>
      <c r="BY50" s="66">
        <f>'amount-analyzed sorted'!BW50*0.001/'amount-analyzed sorted'!BW$2*1.5/'amount-analyzed sorted'!BW$3</f>
        <v>0</v>
      </c>
      <c r="BZ50" s="66">
        <f>'amount-analyzed sorted'!BX50*0.001/'amount-analyzed sorted'!BX$2*1.5/'amount-analyzed sorted'!BX$3</f>
        <v>0.0108173076923077</v>
      </c>
      <c r="CA50" s="66">
        <f>'amount-analyzed sorted'!BY50*0.001/'amount-analyzed sorted'!BY$2*1.5/'amount-analyzed sorted'!BY$3</f>
        <v>0.00142993326978074</v>
      </c>
      <c r="CB50" s="66">
        <f>'amount-analyzed sorted'!BZ50*0.001/'amount-analyzed sorted'!BZ$2*1.5/'amount-analyzed sorted'!BZ$3</f>
        <v>0.00371287128712871</v>
      </c>
      <c r="CC50" s="66">
        <f>'amount-analyzed sorted'!CA50*0.001/'amount-analyzed sorted'!CA$2*1.5/'amount-analyzed sorted'!CA$3</f>
        <v>0.00117096018735363</v>
      </c>
      <c r="CD50" s="66">
        <f>'amount-analyzed sorted'!CB50*0.001/'amount-analyzed sorted'!CB$2*1.5/'amount-analyzed sorted'!CB$3</f>
        <v>0</v>
      </c>
      <c r="CE50" s="66">
        <f>'amount-analyzed sorted'!CC50*0.001/'amount-analyzed sorted'!CC$2*1.5/'amount-analyzed sorted'!CC$3</f>
        <v>0</v>
      </c>
      <c r="CF50" s="66">
        <f>'amount-analyzed sorted'!CD50*0.001/'amount-analyzed sorted'!CD$2*1.5/'amount-analyzed sorted'!CD$3</f>
        <v>0.00343511450381679</v>
      </c>
      <c r="CG50" s="66">
        <f>'amount-analyzed sorted'!CE50*0.001/'amount-analyzed sorted'!CE$2*1.5/'amount-analyzed sorted'!CE$3</f>
        <v>0.00298210735586481</v>
      </c>
      <c r="CH50" s="66">
        <f>'amount-analyzed sorted'!CF50*0.001/'amount-analyzed sorted'!CF$2*1.5/'amount-analyzed sorted'!CF$3</f>
        <v>0</v>
      </c>
      <c r="CI50" s="66">
        <f>'amount-analyzed sorted'!CG50*0.001/'amount-analyzed sorted'!CG$2*1.5/'amount-analyzed sorted'!CG$3</f>
        <v>0.00117647058823529</v>
      </c>
      <c r="CJ50" s="66">
        <f>'amount-analyzed sorted'!CH50*0.001/'amount-analyzed sorted'!CH$2*1.5/'amount-analyzed sorted'!CH$3</f>
        <v>0.00350194552529183</v>
      </c>
      <c r="CK50" s="66">
        <f>'amount-analyzed sorted'!CI50*0.001/'amount-analyzed sorted'!CI$2*1.5/'amount-analyzed sorted'!CI$3</f>
        <v>0.00375</v>
      </c>
      <c r="CL50" s="66">
        <f>'amount-analyzed sorted'!CJ50*0.001/'amount-analyzed sorted'!CJ$2*1.5/'amount-analyzed sorted'!CJ$3</f>
        <v>0.0157185628742515</v>
      </c>
      <c r="CM50" s="66">
        <f>'amount-analyzed sorted'!CK50*0.001/'amount-analyzed sorted'!CK$2*1.5/'amount-analyzed sorted'!CK$3</f>
        <v>0</v>
      </c>
      <c r="CN50" s="66">
        <f>'amount-analyzed sorted'!CL50*0.001/'amount-analyzed sorted'!CL$2*1.5/'amount-analyzed sorted'!CL$3</f>
        <v>0.0193181818181818</v>
      </c>
      <c r="CO50" s="66">
        <f>'amount-analyzed sorted'!CM50*0.001/'amount-analyzed sorted'!CM$2*1.5/'amount-analyzed sorted'!CM$3</f>
        <v>0.00219298245614035</v>
      </c>
      <c r="CP50" s="66">
        <f>'amount-analyzed sorted'!CN50*0.001/'amount-analyzed sorted'!CN$2*1.5/'amount-analyzed sorted'!CN$3</f>
        <v>0.00348837209302326</v>
      </c>
      <c r="CQ50" s="66">
        <f>'amount-analyzed sorted'!CO50*0.001/'amount-analyzed sorted'!CO$2*1.5/'amount-analyzed sorted'!CO$3</f>
        <v>0</v>
      </c>
      <c r="CR50" s="66">
        <f>'amount-analyzed sorted'!CP50*0.001/'amount-analyzed sorted'!CP$2*1.5/'amount-analyzed sorted'!CP$3</f>
        <v>0</v>
      </c>
      <c r="CS50" s="66">
        <f>'amount-analyzed sorted'!CQ50*0.001/'amount-analyzed sorted'!CQ$2*1.5/'amount-analyzed sorted'!CQ$3</f>
        <v>0</v>
      </c>
      <c r="CT50" s="66">
        <f>'amount-analyzed sorted'!CR50*0.001/'amount-analyzed sorted'!CR$2*1.5/'amount-analyzed sorted'!CR$3</f>
        <v>0.00218023255813954</v>
      </c>
      <c r="CU50" s="66">
        <f>'amount-analyzed sorted'!CS50*0.001/'amount-analyzed sorted'!CS$2*1.5/'amount-analyzed sorted'!CS$3</f>
        <v>0</v>
      </c>
      <c r="CV50" s="66">
        <f>'amount-analyzed sorted'!CT50*0.001/'amount-analyzed sorted'!CT$2*1.5/'amount-analyzed sorted'!CT$3</f>
        <v>0.00479616306954437</v>
      </c>
      <c r="CW50" s="66">
        <f>'amount-analyzed sorted'!CU50*0.001/'amount-analyzed sorted'!CU$2*1.5/'amount-analyzed sorted'!CU$3</f>
        <v>0.0240825688073394</v>
      </c>
      <c r="CX50" s="66">
        <f>'amount-analyzed sorted'!CV50*0.001/'amount-analyzed sorted'!CV$2*1.5/'amount-analyzed sorted'!CV$3</f>
        <v>0.0010932944606414</v>
      </c>
      <c r="CY50" s="66">
        <f>'amount-analyzed sorted'!CW50*0.001/'amount-analyzed sorted'!CW$2*1.5/'amount-analyzed sorted'!CW$3</f>
        <v>0.00162162162162162</v>
      </c>
      <c r="CZ50" s="66">
        <f>'amount-analyzed sorted'!CX50*0.001/'amount-analyzed sorted'!CX$2*1.5/'amount-analyzed sorted'!CX$3</f>
        <v>0.0197063369397218</v>
      </c>
    </row>
    <row r="51" spans="1:104">
      <c r="A51">
        <f>'imported data from Web Calc'!A52</f>
        <v>794.6</v>
      </c>
      <c r="B51" t="str">
        <f>'imported data from Web Calc'!B52</f>
        <v>C42H81O10P</v>
      </c>
      <c r="C51" s="61" t="str">
        <f>'imported data from Web Calc'!C52</f>
        <v>PG(36:1)</v>
      </c>
      <c r="D51" s="96"/>
      <c r="E51" s="96"/>
      <c r="F51" s="96"/>
      <c r="G51" s="66">
        <f>'amount-analyzed sorted'!G51*0.001/'amount-analyzed sorted'!G$2*1.5/'amount-analyzed sorted'!G$3</f>
        <v>0.00128821710752319</v>
      </c>
      <c r="H51" s="66">
        <f>'amount-analyzed sorted'!H51*0.001/'amount-analyzed sorted'!H$2*1.5/'amount-analyzed sorted'!H$3</f>
        <v>0</v>
      </c>
      <c r="I51" s="66">
        <f>'amount-analyzed sorted'!I51*0.001/'amount-analyzed sorted'!I$2*1.5/'amount-analyzed sorted'!I$3</f>
        <v>0</v>
      </c>
      <c r="J51" s="66">
        <f>'amount-analyzed sorted'!J51*0.001/'amount-analyzed sorted'!J$2*1.5/'amount-analyzed sorted'!J$3</f>
        <v>0.00257643421504638</v>
      </c>
      <c r="K51" s="66">
        <f>'amount-analyzed sorted'!K51*0.001/'amount-analyzed sorted'!K$2*1.5/'amount-analyzed sorted'!K$3</f>
        <v>0.00128821710752319</v>
      </c>
      <c r="L51" s="66">
        <f>'amount-analyzed sorted'!L51*0.001/'amount-analyzed sorted'!L$2*1.5/'amount-analyzed sorted'!L$3</f>
        <v>0</v>
      </c>
      <c r="M51" s="66">
        <f>'amount-analyzed sorted'!M51*0.001/'amount-analyzed sorted'!M$2*1.5/'amount-analyzed sorted'!M$3</f>
        <v>0</v>
      </c>
      <c r="N51" s="66">
        <f>'amount-analyzed sorted'!N51*0.001/'amount-analyzed sorted'!N$2*1.5/'amount-analyzed sorted'!N$3</f>
        <v>0</v>
      </c>
      <c r="O51" s="66">
        <f>'amount-analyzed sorted'!O51*0.001/'amount-analyzed sorted'!O$2*1.5/'amount-analyzed sorted'!O$3</f>
        <v>0.00128821710752319</v>
      </c>
      <c r="P51" s="66">
        <f>'amount-analyzed sorted'!P51*0.001/'amount-analyzed sorted'!P$2*1.5/'amount-analyzed sorted'!P$3</f>
        <v>0.00772930264513912</v>
      </c>
      <c r="Q51" s="66">
        <f t="shared" si="0"/>
        <v>0.00141703881827551</v>
      </c>
      <c r="R51" s="115">
        <f t="shared" si="1"/>
        <v>0.00238697047572781</v>
      </c>
      <c r="S51" s="66">
        <f t="shared" si="2"/>
        <v>1.68447783147725</v>
      </c>
      <c r="T51" s="66">
        <f>'amount-analyzed sorted'!R51*0.001/'amount-analyzed sorted'!R$2*1.5/'amount-analyzed sorted'!R$3</f>
        <v>0</v>
      </c>
      <c r="U51" s="66">
        <f>'amount-analyzed sorted'!S51*0.001/'amount-analyzed sorted'!S$2*1.5/'amount-analyzed sorted'!S$3</f>
        <v>0</v>
      </c>
      <c r="V51" s="66">
        <f>'amount-analyzed sorted'!T51*0.001/'amount-analyzed sorted'!T$2*1.5/'amount-analyzed sorted'!T$3</f>
        <v>0.0043731778425656</v>
      </c>
      <c r="W51" s="66">
        <f>'amount-analyzed sorted'!U51*0.001/'amount-analyzed sorted'!U$2*1.5/'amount-analyzed sorted'!U$3</f>
        <v>0.00357142857142857</v>
      </c>
      <c r="X51" s="66">
        <f>'amount-analyzed sorted'!V51*0.001/'amount-analyzed sorted'!V$2*1.5/'amount-analyzed sorted'!V$3</f>
        <v>0.00672043010752688</v>
      </c>
      <c r="Y51" s="66">
        <f>'amount-analyzed sorted'!W51*0.001/'amount-analyzed sorted'!W$2*1.5/'amount-analyzed sorted'!W$3</f>
        <v>0</v>
      </c>
      <c r="Z51" s="66">
        <f>'amount-analyzed sorted'!X51*0.001/'amount-analyzed sorted'!X$2*1.5/'amount-analyzed sorted'!X$3</f>
        <v>0.0146276595744681</v>
      </c>
      <c r="AA51" s="66">
        <f>'amount-analyzed sorted'!Y51*0.001/'amount-analyzed sorted'!Y$2*1.5/'amount-analyzed sorted'!Y$3</f>
        <v>0.00911458333333333</v>
      </c>
      <c r="AB51" s="66">
        <f>'amount-analyzed sorted'!Z51*0.001/'amount-analyzed sorted'!Z$2*1.5/'amount-analyzed sorted'!Z$3</f>
        <v>0</v>
      </c>
      <c r="AC51" s="66">
        <f>'amount-analyzed sorted'!AA51*0.001/'amount-analyzed sorted'!AA$2*1.5/'amount-analyzed sorted'!AA$3</f>
        <v>0.00495458298926507</v>
      </c>
      <c r="AD51" s="66">
        <f>'amount-analyzed sorted'!AB51*0.001/'amount-analyzed sorted'!AB$2*1.5/'amount-analyzed sorted'!AB$3</f>
        <v>0.00454086781029263</v>
      </c>
      <c r="AE51" s="66">
        <f>'amount-analyzed sorted'!AC51*0.001/'amount-analyzed sorted'!AC$2*1.5/'amount-analyzed sorted'!AC$3</f>
        <v>0</v>
      </c>
      <c r="AF51" s="66">
        <f>'amount-analyzed sorted'!AD51*0.001/'amount-analyzed sorted'!AD$2*1.5/'amount-analyzed sorted'!AD$3</f>
        <v>0</v>
      </c>
      <c r="AG51" s="66">
        <f>'amount-analyzed sorted'!AE51*0.001/'amount-analyzed sorted'!AE$2*1.5/'amount-analyzed sorted'!AE$3</f>
        <v>0</v>
      </c>
      <c r="AH51" s="66">
        <f>'amount-analyzed sorted'!AF51*0.001/'amount-analyzed sorted'!AF$2*1.5/'amount-analyzed sorted'!AF$3</f>
        <v>0.00513698630136986</v>
      </c>
      <c r="AI51" s="66">
        <f>'amount-analyzed sorted'!AG51*0.001/'amount-analyzed sorted'!AG$2*1.5/'amount-analyzed sorted'!AG$3</f>
        <v>0</v>
      </c>
      <c r="AJ51" s="66">
        <f>'amount-analyzed sorted'!AH51*0.001/'amount-analyzed sorted'!AH$2*1.5/'amount-analyzed sorted'!AH$3</f>
        <v>0</v>
      </c>
      <c r="AK51" s="66">
        <f>'amount-analyzed sorted'!AI51*0.001/'amount-analyzed sorted'!AI$2*1.5/'amount-analyzed sorted'!AI$3</f>
        <v>0</v>
      </c>
      <c r="AL51" s="66">
        <f>'amount-analyzed sorted'!AJ51*0.001/'amount-analyzed sorted'!AJ$2*1.5/'amount-analyzed sorted'!AJ$3</f>
        <v>0</v>
      </c>
      <c r="AM51" s="66">
        <f>'amount-analyzed sorted'!AK51*0.001/'amount-analyzed sorted'!AK$2*1.5/'amount-analyzed sorted'!AK$3</f>
        <v>0.00212765957446809</v>
      </c>
      <c r="AN51" s="66">
        <f>'amount-analyzed sorted'!AL51*0.001/'amount-analyzed sorted'!AL$2*1.5/'amount-analyzed sorted'!AL$3</f>
        <v>0.0094488188976378</v>
      </c>
      <c r="AO51" s="66">
        <f>'amount-analyzed sorted'!AM51*0.001/'amount-analyzed sorted'!AM$2*1.5/'amount-analyzed sorted'!AM$3</f>
        <v>0</v>
      </c>
      <c r="AP51" s="66">
        <f>'amount-analyzed sorted'!AN51*0.001/'amount-analyzed sorted'!AN$2*1.5/'amount-analyzed sorted'!AN$3</f>
        <v>0</v>
      </c>
      <c r="AQ51" s="66">
        <f>'amount-analyzed sorted'!AO51*0.001/'amount-analyzed sorted'!AO$2*1.5/'amount-analyzed sorted'!AO$3</f>
        <v>0.00126582278481013</v>
      </c>
      <c r="AR51" s="66">
        <f>'amount-analyzed sorted'!AP51*0.001/'amount-analyzed sorted'!AP$2*1.5/'amount-analyzed sorted'!AP$3</f>
        <v>0</v>
      </c>
      <c r="AS51" s="66">
        <f>'amount-analyzed sorted'!AQ51*0.001/'amount-analyzed sorted'!AQ$2*1.5/'amount-analyzed sorted'!AQ$3</f>
        <v>0</v>
      </c>
      <c r="AT51" s="66">
        <f>'amount-analyzed sorted'!AR51*0.001/'amount-analyzed sorted'!AR$2*1.5/'amount-analyzed sorted'!AR$3</f>
        <v>0</v>
      </c>
      <c r="AU51" s="66">
        <f>'amount-analyzed sorted'!AS51*0.001/'amount-analyzed sorted'!AS$2*1.5/'amount-analyzed sorted'!AS$3</f>
        <v>0.00524017467248908</v>
      </c>
      <c r="AV51" s="66">
        <f>'amount-analyzed sorted'!AT51*0.001/'amount-analyzed sorted'!AT$2*1.5/'amount-analyzed sorted'!AT$3</f>
        <v>0.00437743190661479</v>
      </c>
      <c r="AW51" s="66">
        <f>'amount-analyzed sorted'!AU51*0.001/'amount-analyzed sorted'!AU$2*1.5/'amount-analyzed sorted'!AU$3</f>
        <v>0.00336826347305389</v>
      </c>
      <c r="AX51" s="66">
        <f>'amount-analyzed sorted'!AV51*0.001/'amount-analyzed sorted'!AV$2*1.5/'amount-analyzed sorted'!AV$3</f>
        <v>0</v>
      </c>
      <c r="AY51" s="66">
        <f>'amount-analyzed sorted'!AW51*0.001/'amount-analyzed sorted'!AW$2*1.5/'amount-analyzed sorted'!AW$3</f>
        <v>0</v>
      </c>
      <c r="AZ51" s="66">
        <f>'amount-analyzed sorted'!AX51*0.001/'amount-analyzed sorted'!AX$2*1.5/'amount-analyzed sorted'!AX$3</f>
        <v>0.00223880597014925</v>
      </c>
      <c r="BA51" s="66">
        <f>'amount-analyzed sorted'!AY51*0.001/'amount-analyzed sorted'!AY$2*1.5/'amount-analyzed sorted'!AY$3</f>
        <v>0</v>
      </c>
      <c r="BB51" s="66">
        <f>'amount-analyzed sorted'!AZ51*0.001/'amount-analyzed sorted'!AZ$2*1.5/'amount-analyzed sorted'!AZ$3</f>
        <v>0</v>
      </c>
      <c r="BC51" s="66">
        <f>'amount-analyzed sorted'!BA51*0.001/'amount-analyzed sorted'!BA$2*1.5/'amount-analyzed sorted'!BA$3</f>
        <v>0.00240384615384615</v>
      </c>
      <c r="BD51" s="66">
        <f>'amount-analyzed sorted'!BB51*0.001/'amount-analyzed sorted'!BB$2*1.5/'amount-analyzed sorted'!BB$3</f>
        <v>0.0101694915254237</v>
      </c>
      <c r="BE51" s="66">
        <f>'amount-analyzed sorted'!BC51*0.001/'amount-analyzed sorted'!BC$2*1.5/'amount-analyzed sorted'!BC$3</f>
        <v>0.00462962962962963</v>
      </c>
      <c r="BF51" s="66">
        <f>'amount-analyzed sorted'!BD51*0.001/'amount-analyzed sorted'!BD$2*1.5/'amount-analyzed sorted'!BD$3</f>
        <v>0.00518433179723502</v>
      </c>
      <c r="BG51" s="66">
        <f>'amount-analyzed sorted'!BE51*0.001/'amount-analyzed sorted'!BE$2*1.5/'amount-analyzed sorted'!BE$3</f>
        <v>0</v>
      </c>
      <c r="BH51" s="66">
        <f>'amount-analyzed sorted'!BF51*0.001/'amount-analyzed sorted'!BF$2*1.5/'amount-analyzed sorted'!BF$3</f>
        <v>0</v>
      </c>
      <c r="BI51" s="66">
        <f>'amount-analyzed sorted'!BG51*0.001/'amount-analyzed sorted'!BG$2*1.5/'amount-analyzed sorted'!BG$3</f>
        <v>0</v>
      </c>
      <c r="BJ51" s="66">
        <f>'amount-analyzed sorted'!BH51*0.001/'amount-analyzed sorted'!BH$2*1.5/'amount-analyzed sorted'!BH$3</f>
        <v>0</v>
      </c>
      <c r="BK51" s="66">
        <f>'amount-analyzed sorted'!BI51*0.001/'amount-analyzed sorted'!BI$2*1.5/'amount-analyzed sorted'!BI$3</f>
        <v>0</v>
      </c>
      <c r="BL51" s="66">
        <f>'amount-analyzed sorted'!BJ51*0.001/'amount-analyzed sorted'!BJ$2*1.5/'amount-analyzed sorted'!BJ$3</f>
        <v>0</v>
      </c>
      <c r="BM51" s="66">
        <f>'amount-analyzed sorted'!BK51*0.001/'amount-analyzed sorted'!BK$2*1.5/'amount-analyzed sorted'!BK$3</f>
        <v>0.00107604017216643</v>
      </c>
      <c r="BN51" s="66">
        <f>'amount-analyzed sorted'!BL51*0.001/'amount-analyzed sorted'!BL$2*1.5/'amount-analyzed sorted'!BL$3</f>
        <v>0</v>
      </c>
      <c r="BO51" s="66">
        <f>'amount-analyzed sorted'!BM51*0.001/'amount-analyzed sorted'!BM$2*1.5/'amount-analyzed sorted'!BM$3</f>
        <v>0</v>
      </c>
      <c r="BP51" s="66">
        <f>'amount-analyzed sorted'!BN51*0.001/'amount-analyzed sorted'!BN$2*1.5/'amount-analyzed sorted'!BN$3</f>
        <v>0</v>
      </c>
      <c r="BQ51" s="66">
        <f>'amount-analyzed sorted'!BO51*0.001/'amount-analyzed sorted'!BO$2*1.5/'amount-analyzed sorted'!BO$3</f>
        <v>0</v>
      </c>
      <c r="BR51" s="66">
        <f>'amount-analyzed sorted'!BP51*0.001/'amount-analyzed sorted'!BP$2*1.5/'amount-analyzed sorted'!BP$3</f>
        <v>0.0072463768115942</v>
      </c>
      <c r="BS51" s="66">
        <f>'amount-analyzed sorted'!BQ51*0.001/'amount-analyzed sorted'!BQ$2*1.5/'amount-analyzed sorted'!BQ$3</f>
        <v>0.00627090301003344</v>
      </c>
      <c r="BT51" s="66">
        <f>'amount-analyzed sorted'!BR51*0.001/'amount-analyzed sorted'!BR$2*1.5/'amount-analyzed sorted'!BR$3</f>
        <v>0</v>
      </c>
      <c r="BU51" s="66">
        <f>'amount-analyzed sorted'!BS51*0.001/'amount-analyzed sorted'!BS$2*1.5/'amount-analyzed sorted'!BS$3</f>
        <v>0.00261780104712042</v>
      </c>
      <c r="BV51" s="66">
        <f>'amount-analyzed sorted'!BT51*0.001/'amount-analyzed sorted'!BT$2*1.5/'amount-analyzed sorted'!BT$3</f>
        <v>0</v>
      </c>
      <c r="BW51" s="66">
        <f>'amount-analyzed sorted'!BU51*0.001/'amount-analyzed sorted'!BU$2*1.5/'amount-analyzed sorted'!BU$3</f>
        <v>0</v>
      </c>
      <c r="BX51" s="66">
        <f>'amount-analyzed sorted'!BV51*0.001/'amount-analyzed sorted'!BV$2*1.5/'amount-analyzed sorted'!BV$3</f>
        <v>0.00115740740740741</v>
      </c>
      <c r="BY51" s="66">
        <f>'amount-analyzed sorted'!BW51*0.001/'amount-analyzed sorted'!BW$2*1.5/'amount-analyzed sorted'!BW$3</f>
        <v>0</v>
      </c>
      <c r="BZ51" s="66">
        <f>'amount-analyzed sorted'!BX51*0.001/'amount-analyzed sorted'!BX$2*1.5/'amount-analyzed sorted'!BX$3</f>
        <v>0</v>
      </c>
      <c r="CA51" s="66">
        <f>'amount-analyzed sorted'!BY51*0.001/'amount-analyzed sorted'!BY$2*1.5/'amount-analyzed sorted'!BY$3</f>
        <v>0</v>
      </c>
      <c r="CB51" s="66">
        <f>'amount-analyzed sorted'!BZ51*0.001/'amount-analyzed sorted'!BZ$2*1.5/'amount-analyzed sorted'!BZ$3</f>
        <v>0</v>
      </c>
      <c r="CC51" s="66">
        <f>'amount-analyzed sorted'!CA51*0.001/'amount-analyzed sorted'!CA$2*1.5/'amount-analyzed sorted'!CA$3</f>
        <v>0</v>
      </c>
      <c r="CD51" s="66">
        <f>'amount-analyzed sorted'!CB51*0.001/'amount-analyzed sorted'!CB$2*1.5/'amount-analyzed sorted'!CB$3</f>
        <v>0.00443786982248521</v>
      </c>
      <c r="CE51" s="66">
        <f>'amount-analyzed sorted'!CC51*0.001/'amount-analyzed sorted'!CC$2*1.5/'amount-analyzed sorted'!CC$3</f>
        <v>0</v>
      </c>
      <c r="CF51" s="66">
        <f>'amount-analyzed sorted'!CD51*0.001/'amount-analyzed sorted'!CD$2*1.5/'amount-analyzed sorted'!CD$3</f>
        <v>0</v>
      </c>
      <c r="CG51" s="66">
        <f>'amount-analyzed sorted'!CE51*0.001/'amount-analyzed sorted'!CE$2*1.5/'amount-analyzed sorted'!CE$3</f>
        <v>0</v>
      </c>
      <c r="CH51" s="66">
        <f>'amount-analyzed sorted'!CF51*0.001/'amount-analyzed sorted'!CF$2*1.5/'amount-analyzed sorted'!CF$3</f>
        <v>0</v>
      </c>
      <c r="CI51" s="66">
        <f>'amount-analyzed sorted'!CG51*0.001/'amount-analyzed sorted'!CG$2*1.5/'amount-analyzed sorted'!CG$3</f>
        <v>0</v>
      </c>
      <c r="CJ51" s="66">
        <f>'amount-analyzed sorted'!CH51*0.001/'amount-analyzed sorted'!CH$2*1.5/'amount-analyzed sorted'!CH$3</f>
        <v>0</v>
      </c>
      <c r="CK51" s="66">
        <f>'amount-analyzed sorted'!CI51*0.001/'amount-analyzed sorted'!CI$2*1.5/'amount-analyzed sorted'!CI$3</f>
        <v>0</v>
      </c>
      <c r="CL51" s="66">
        <f>'amount-analyzed sorted'!CJ51*0.001/'amount-analyzed sorted'!CJ$2*1.5/'amount-analyzed sorted'!CJ$3</f>
        <v>0</v>
      </c>
      <c r="CM51" s="66">
        <f>'amount-analyzed sorted'!CK51*0.001/'amount-analyzed sorted'!CK$2*1.5/'amount-analyzed sorted'!CK$3</f>
        <v>0.00273224043715847</v>
      </c>
      <c r="CN51" s="66">
        <f>'amount-analyzed sorted'!CL51*0.001/'amount-analyzed sorted'!CL$2*1.5/'amount-analyzed sorted'!CL$3</f>
        <v>0</v>
      </c>
      <c r="CO51" s="66">
        <f>'amount-analyzed sorted'!CM51*0.001/'amount-analyzed sorted'!CM$2*1.5/'amount-analyzed sorted'!CM$3</f>
        <v>0</v>
      </c>
      <c r="CP51" s="66">
        <f>'amount-analyzed sorted'!CN51*0.001/'amount-analyzed sorted'!CN$2*1.5/'amount-analyzed sorted'!CN$3</f>
        <v>0</v>
      </c>
      <c r="CQ51" s="66">
        <f>'amount-analyzed sorted'!CO51*0.001/'amount-analyzed sorted'!CO$2*1.5/'amount-analyzed sorted'!CO$3</f>
        <v>0.0028169014084507</v>
      </c>
      <c r="CR51" s="66">
        <f>'amount-analyzed sorted'!CP51*0.001/'amount-analyzed sorted'!CP$2*1.5/'amount-analyzed sorted'!CP$3</f>
        <v>0</v>
      </c>
      <c r="CS51" s="66">
        <f>'amount-analyzed sorted'!CQ51*0.001/'amount-analyzed sorted'!CQ$2*1.5/'amount-analyzed sorted'!CQ$3</f>
        <v>0</v>
      </c>
      <c r="CT51" s="66">
        <f>'amount-analyzed sorted'!CR51*0.001/'amount-analyzed sorted'!CR$2*1.5/'amount-analyzed sorted'!CR$3</f>
        <v>0</v>
      </c>
      <c r="CU51" s="66">
        <f>'amount-analyzed sorted'!CS51*0.001/'amount-analyzed sorted'!CS$2*1.5/'amount-analyzed sorted'!CS$3</f>
        <v>0</v>
      </c>
      <c r="CV51" s="66">
        <f>'amount-analyzed sorted'!CT51*0.001/'amount-analyzed sorted'!CT$2*1.5/'amount-analyzed sorted'!CT$3</f>
        <v>0.00119904076738609</v>
      </c>
      <c r="CW51" s="66">
        <f>'amount-analyzed sorted'!CU51*0.001/'amount-analyzed sorted'!CU$2*1.5/'amount-analyzed sorted'!CU$3</f>
        <v>0</v>
      </c>
      <c r="CX51" s="66">
        <f>'amount-analyzed sorted'!CV51*0.001/'amount-analyzed sorted'!CV$2*1.5/'amount-analyzed sorted'!CV$3</f>
        <v>0</v>
      </c>
      <c r="CY51" s="66">
        <f>'amount-analyzed sorted'!CW51*0.001/'amount-analyzed sorted'!CW$2*1.5/'amount-analyzed sorted'!CW$3</f>
        <v>0</v>
      </c>
      <c r="CZ51" s="66">
        <f>'amount-analyzed sorted'!CX51*0.001/'amount-analyzed sorted'!CX$2*1.5/'amount-analyzed sorted'!CX$3</f>
        <v>0</v>
      </c>
    </row>
    <row r="52" spans="1:104">
      <c r="A52" s="74" t="s">
        <v>524</v>
      </c>
      <c r="B52" s="75"/>
      <c r="C52" s="74" t="s">
        <v>524</v>
      </c>
      <c r="D52" s="97"/>
      <c r="E52" s="97"/>
      <c r="F52" s="97"/>
      <c r="G52" s="82">
        <f>'amount-analyzed sorted'!G52*0.001/'amount-analyzed sorted'!G$2*1.5/'amount-analyzed sorted'!G$3</f>
        <v>3.28443833734112</v>
      </c>
      <c r="H52" s="82">
        <f>'amount-analyzed sorted'!H52*0.001/'amount-analyzed sorted'!H$2*1.5/'amount-analyzed sorted'!H$3</f>
        <v>3.06801786327722</v>
      </c>
      <c r="I52" s="82">
        <f>'amount-analyzed sorted'!I52*0.001/'amount-analyzed sorted'!I$2*1.5/'amount-analyzed sorted'!I$3</f>
        <v>2.88766746822398</v>
      </c>
      <c r="J52" s="82">
        <f>'amount-analyzed sorted'!J52*0.001/'amount-analyzed sorted'!J$2*1.5/'amount-analyzed sorted'!J$3</f>
        <v>2.82712126417039</v>
      </c>
      <c r="K52" s="82">
        <f>'amount-analyzed sorted'!K52*0.001/'amount-analyzed sorted'!K$2*1.5/'amount-analyzed sorted'!K$3</f>
        <v>2.90183785640673</v>
      </c>
      <c r="L52" s="82">
        <f>'amount-analyzed sorted'!L52*0.001/'amount-analyzed sorted'!L$2*1.5/'amount-analyzed sorted'!L$3</f>
        <v>3.04225352112676</v>
      </c>
      <c r="M52" s="82">
        <f>'amount-analyzed sorted'!M52*0.001/'amount-analyzed sorted'!M$2*1.5/'amount-analyzed sorted'!M$3</f>
        <v>2.84129165235314</v>
      </c>
      <c r="N52" s="82">
        <f>'amount-analyzed sorted'!N52*0.001/'amount-analyzed sorted'!N$2*1.5/'amount-analyzed sorted'!N$3</f>
        <v>2.99072483682583</v>
      </c>
      <c r="O52" s="82">
        <f>'amount-analyzed sorted'!O52*0.001/'amount-analyzed sorted'!O$2*1.5/'amount-analyzed sorted'!O$3</f>
        <v>2.91987289591206</v>
      </c>
      <c r="P52" s="82">
        <f>'amount-analyzed sorted'!P52*0.001/'amount-analyzed sorted'!P$2*1.5/'amount-analyzed sorted'!P$3</f>
        <v>2.96496049467537</v>
      </c>
      <c r="Q52" s="116">
        <f t="shared" si="0"/>
        <v>2.97281861903126</v>
      </c>
      <c r="R52" s="117">
        <f t="shared" si="1"/>
        <v>0.135397617018178</v>
      </c>
      <c r="S52" s="66">
        <f t="shared" si="2"/>
        <v>0.0455451994788364</v>
      </c>
      <c r="T52" s="82">
        <f>'amount-analyzed sorted'!R52*0.001/'amount-analyzed sorted'!R$2*1.5/'amount-analyzed sorted'!R$3</f>
        <v>12.6174295774648</v>
      </c>
      <c r="U52" s="82">
        <f>'amount-analyzed sorted'!S52*0.001/'amount-analyzed sorted'!S$2*1.5/'amount-analyzed sorted'!S$3</f>
        <v>6.60711340206186</v>
      </c>
      <c r="V52" s="82">
        <f>'amount-analyzed sorted'!T52*0.001/'amount-analyzed sorted'!T$2*1.5/'amount-analyzed sorted'!T$3</f>
        <v>7.66997084548105</v>
      </c>
      <c r="W52" s="82">
        <f>'amount-analyzed sorted'!U52*0.001/'amount-analyzed sorted'!U$2*1.5/'amount-analyzed sorted'!U$3</f>
        <v>7.08404761904762</v>
      </c>
      <c r="X52" s="82">
        <f>'amount-analyzed sorted'!V52*0.001/'amount-analyzed sorted'!V$2*1.5/'amount-analyzed sorted'!V$3</f>
        <v>14.7145161290323</v>
      </c>
      <c r="Y52" s="82">
        <f>'amount-analyzed sorted'!W52*0.001/'amount-analyzed sorted'!W$2*1.5/'amount-analyzed sorted'!W$3</f>
        <v>3.88507462686567</v>
      </c>
      <c r="Z52" s="82">
        <f>'amount-analyzed sorted'!X52*0.001/'amount-analyzed sorted'!X$2*1.5/'amount-analyzed sorted'!X$3</f>
        <v>6.1936170212766</v>
      </c>
      <c r="AA52" s="82">
        <f>'amount-analyzed sorted'!Y52*0.001/'amount-analyzed sorted'!Y$2*1.5/'amount-analyzed sorted'!Y$3</f>
        <v>2.35104166666667</v>
      </c>
      <c r="AB52" s="82">
        <f>'amount-analyzed sorted'!Z52*0.001/'amount-analyzed sorted'!Z$2*1.5/'amount-analyzed sorted'!Z$3</f>
        <v>1.46809145129225</v>
      </c>
      <c r="AC52" s="82">
        <f>'amount-analyzed sorted'!AA52*0.001/'amount-analyzed sorted'!AA$2*1.5/'amount-analyzed sorted'!AA$3</f>
        <v>6.19025598678778</v>
      </c>
      <c r="AD52" s="82">
        <f>'amount-analyzed sorted'!AB52*0.001/'amount-analyzed sorted'!AB$2*1.5/'amount-analyzed sorted'!AB$3</f>
        <v>2.44540867810293</v>
      </c>
      <c r="AE52" s="82">
        <f>'amount-analyzed sorted'!AC52*0.001/'amount-analyzed sorted'!AC$2*1.5/'amount-analyzed sorted'!AC$3</f>
        <v>1.84232749742533</v>
      </c>
      <c r="AF52" s="82">
        <f>'amount-analyzed sorted'!AD52*0.001/'amount-analyzed sorted'!AD$2*1.5/'amount-analyzed sorted'!AD$3</f>
        <v>2.30539845758355</v>
      </c>
      <c r="AG52" s="82">
        <f>'amount-analyzed sorted'!AE52*0.001/'amount-analyzed sorted'!AE$2*1.5/'amount-analyzed sorted'!AE$3</f>
        <v>2.04440700808625</v>
      </c>
      <c r="AH52" s="82">
        <f>'amount-analyzed sorted'!AF52*0.001/'amount-analyzed sorted'!AF$2*1.5/'amount-analyzed sorted'!AF$3</f>
        <v>3.00369863013699</v>
      </c>
      <c r="AI52" s="82">
        <f>'amount-analyzed sorted'!AG52*0.001/'amount-analyzed sorted'!AG$2*1.5/'amount-analyzed sorted'!AG$3</f>
        <v>0.518893280632411</v>
      </c>
      <c r="AJ52" s="82">
        <f>'amount-analyzed sorted'!AH52*0.001/'amount-analyzed sorted'!AH$2*1.5/'amount-analyzed sorted'!AH$3</f>
        <v>2.05343137254902</v>
      </c>
      <c r="AK52" s="82">
        <f>'amount-analyzed sorted'!AI52*0.001/'amount-analyzed sorted'!AI$2*1.5/'amount-analyzed sorted'!AI$3</f>
        <v>2.39496268656716</v>
      </c>
      <c r="AL52" s="82">
        <f>'amount-analyzed sorted'!AJ52*0.001/'amount-analyzed sorted'!AJ$2*1.5/'amount-analyzed sorted'!AJ$3</f>
        <v>1.88063725490196</v>
      </c>
      <c r="AM52" s="82">
        <f>'amount-analyzed sorted'!AK52*0.001/'amount-analyzed sorted'!AK$2*1.5/'amount-analyzed sorted'!AK$3</f>
        <v>4.36127659574468</v>
      </c>
      <c r="AN52" s="82">
        <f>'amount-analyzed sorted'!AL52*0.001/'amount-analyzed sorted'!AL$2*1.5/'amount-analyzed sorted'!AL$3</f>
        <v>3.99047244094488</v>
      </c>
      <c r="AO52" s="82">
        <f>'amount-analyzed sorted'!AM52*0.001/'amount-analyzed sorted'!AM$2*1.5/'amount-analyzed sorted'!AM$3</f>
        <v>1.34470588235294</v>
      </c>
      <c r="AP52" s="82">
        <f>'amount-analyzed sorted'!AN52*0.001/'amount-analyzed sorted'!AN$2*1.5/'amount-analyzed sorted'!AN$3</f>
        <v>3.32570462232243</v>
      </c>
      <c r="AQ52" s="82">
        <f>'amount-analyzed sorted'!AO52*0.001/'amount-analyzed sorted'!AO$2*1.5/'amount-analyzed sorted'!AO$3</f>
        <v>3.89569620253165</v>
      </c>
      <c r="AR52" s="82">
        <f>'amount-analyzed sorted'!AP52*0.001/'amount-analyzed sorted'!AP$2*1.5/'amount-analyzed sorted'!AP$3</f>
        <v>4.63202099737533</v>
      </c>
      <c r="AS52" s="82">
        <f>'amount-analyzed sorted'!AQ52*0.001/'amount-analyzed sorted'!AQ$2*1.5/'amount-analyzed sorted'!AQ$3</f>
        <v>3.11890547263682</v>
      </c>
      <c r="AT52" s="82">
        <f>'amount-analyzed sorted'!AR52*0.001/'amount-analyzed sorted'!AR$2*1.5/'amount-analyzed sorted'!AR$3</f>
        <v>1.92082514734774</v>
      </c>
      <c r="AU52" s="82">
        <f>'amount-analyzed sorted'!AS52*0.001/'amount-analyzed sorted'!AS$2*1.5/'amount-analyzed sorted'!AS$3</f>
        <v>5.10733624454149</v>
      </c>
      <c r="AV52" s="82">
        <f>'amount-analyzed sorted'!AT52*0.001/'amount-analyzed sorted'!AT$2*1.5/'amount-analyzed sorted'!AT$3</f>
        <v>3.32480544747082</v>
      </c>
      <c r="AW52" s="82">
        <f>'amount-analyzed sorted'!AU52*0.001/'amount-analyzed sorted'!AU$2*1.5/'amount-analyzed sorted'!AU$3</f>
        <v>3.19154191616767</v>
      </c>
      <c r="AX52" s="82">
        <f>'amount-analyzed sorted'!AV52*0.001/'amount-analyzed sorted'!AV$2*1.5/'amount-analyzed sorted'!AV$3</f>
        <v>3.42171428571429</v>
      </c>
      <c r="AY52" s="82">
        <f>'amount-analyzed sorted'!AW52*0.001/'amount-analyzed sorted'!AW$2*1.5/'amount-analyzed sorted'!AW$3</f>
        <v>2.48246073298429</v>
      </c>
      <c r="AZ52" s="82">
        <f>'amount-analyzed sorted'!AX52*0.001/'amount-analyzed sorted'!AX$2*1.5/'amount-analyzed sorted'!AX$3</f>
        <v>1.71559701492537</v>
      </c>
      <c r="BA52" s="82">
        <f>'amount-analyzed sorted'!AY52*0.001/'amount-analyzed sorted'!AY$2*1.5/'amount-analyzed sorted'!AY$3</f>
        <v>1.59527777777778</v>
      </c>
      <c r="BB52" s="82">
        <f>'amount-analyzed sorted'!AZ52*0.001/'amount-analyzed sorted'!AZ$2*1.5/'amount-analyzed sorted'!AZ$3</f>
        <v>2.31458333333333</v>
      </c>
      <c r="BC52" s="82">
        <f>'amount-analyzed sorted'!BA52*0.001/'amount-analyzed sorted'!BA$2*1.5/'amount-analyzed sorted'!BA$3</f>
        <v>4.925</v>
      </c>
      <c r="BD52" s="82">
        <f>'amount-analyzed sorted'!BB52*0.001/'amount-analyzed sorted'!BB$2*1.5/'amount-analyzed sorted'!BB$3</f>
        <v>9.18508474576271</v>
      </c>
      <c r="BE52" s="82">
        <f>'amount-analyzed sorted'!BC52*0.001/'amount-analyzed sorted'!BC$2*1.5/'amount-analyzed sorted'!BC$3</f>
        <v>7.75532407407407</v>
      </c>
      <c r="BF52" s="82">
        <f>'amount-analyzed sorted'!BD52*0.001/'amount-analyzed sorted'!BD$2*1.5/'amount-analyzed sorted'!BD$3</f>
        <v>4.06036866359447</v>
      </c>
      <c r="BG52" s="82">
        <f>'amount-analyzed sorted'!BE52*0.001/'amount-analyzed sorted'!BE$2*1.5/'amount-analyzed sorted'!BE$3</f>
        <v>5.64959266802444</v>
      </c>
      <c r="BH52" s="82">
        <f>'amount-analyzed sorted'!BF52*0.001/'amount-analyzed sorted'!BF$2*1.5/'amount-analyzed sorted'!BF$3</f>
        <v>0.565470297029703</v>
      </c>
      <c r="BI52" s="82">
        <f>'amount-analyzed sorted'!BG52*0.001/'amount-analyzed sorted'!BG$2*1.5/'amount-analyzed sorted'!BG$3</f>
        <v>0.997628458498024</v>
      </c>
      <c r="BJ52" s="82">
        <f>'amount-analyzed sorted'!BH52*0.001/'amount-analyzed sorted'!BH$2*1.5/'amount-analyzed sorted'!BH$3</f>
        <v>1.16971698113208</v>
      </c>
      <c r="BK52" s="82">
        <f>'amount-analyzed sorted'!BI52*0.001/'amount-analyzed sorted'!BI$2*1.5/'amount-analyzed sorted'!BI$3</f>
        <v>1.18867924528302</v>
      </c>
      <c r="BL52" s="82">
        <f>'amount-analyzed sorted'!BJ52*0.001/'amount-analyzed sorted'!BJ$2*1.5/'amount-analyzed sorted'!BJ$3</f>
        <v>3.00382352941176</v>
      </c>
      <c r="BM52" s="82">
        <f>'amount-analyzed sorted'!BK52*0.001/'amount-analyzed sorted'!BK$2*1.5/'amount-analyzed sorted'!BK$3</f>
        <v>1.81269727403156</v>
      </c>
      <c r="BN52" s="82">
        <f>'amount-analyzed sorted'!BL52*0.001/'amount-analyzed sorted'!BL$2*1.5/'amount-analyzed sorted'!BL$3</f>
        <v>1.22152006831768</v>
      </c>
      <c r="BO52" s="82">
        <f>'amount-analyzed sorted'!BM52*0.001/'amount-analyzed sorted'!BM$2*1.5/'amount-analyzed sorted'!BM$3</f>
        <v>3.228927680798</v>
      </c>
      <c r="BP52" s="82">
        <f>'amount-analyzed sorted'!BN52*0.001/'amount-analyzed sorted'!BN$2*1.5/'amount-analyzed sorted'!BN$3</f>
        <v>1.31792656587473</v>
      </c>
      <c r="BQ52" s="82">
        <f>'amount-analyzed sorted'!BO52*0.001/'amount-analyzed sorted'!BO$2*1.5/'amount-analyzed sorted'!BO$3</f>
        <v>4.91673387096774</v>
      </c>
      <c r="BR52" s="82">
        <f>'amount-analyzed sorted'!BP52*0.001/'amount-analyzed sorted'!BP$2*1.5/'amount-analyzed sorted'!BP$3</f>
        <v>2.2168115942029</v>
      </c>
      <c r="BS52" s="82">
        <f>'amount-analyzed sorted'!BQ52*0.001/'amount-analyzed sorted'!BQ$2*1.5/'amount-analyzed sorted'!BQ$3</f>
        <v>3.68553511705686</v>
      </c>
      <c r="BT52" s="82">
        <f>'amount-analyzed sorted'!BR52*0.001/'amount-analyzed sorted'!BR$2*1.5/'amount-analyzed sorted'!BR$3</f>
        <v>1.50679133858268</v>
      </c>
      <c r="BU52" s="82">
        <f>'amount-analyzed sorted'!BS52*0.001/'amount-analyzed sorted'!BS$2*1.5/'amount-analyzed sorted'!BS$3</f>
        <v>1.66439790575916</v>
      </c>
      <c r="BV52" s="82">
        <f>'amount-analyzed sorted'!BT52*0.001/'amount-analyzed sorted'!BT$2*1.5/'amount-analyzed sorted'!BT$3</f>
        <v>1.35495750708215</v>
      </c>
      <c r="BW52" s="82">
        <f>'amount-analyzed sorted'!BU52*0.001/'amount-analyzed sorted'!BU$2*1.5/'amount-analyzed sorted'!BU$3</f>
        <v>2.54594594594595</v>
      </c>
      <c r="BX52" s="82">
        <f>'amount-analyzed sorted'!BV52*0.001/'amount-analyzed sorted'!BV$2*1.5/'amount-analyzed sorted'!BV$3</f>
        <v>3.82939814814815</v>
      </c>
      <c r="BY52" s="82">
        <f>'amount-analyzed sorted'!BW52*0.001/'amount-analyzed sorted'!BW$2*1.5/'amount-analyzed sorted'!BW$3</f>
        <v>0.352321981424149</v>
      </c>
      <c r="BZ52" s="82">
        <f>'amount-analyzed sorted'!BX52*0.001/'amount-analyzed sorted'!BX$2*1.5/'amount-analyzed sorted'!BX$3</f>
        <v>2.41153846153846</v>
      </c>
      <c r="CA52" s="82">
        <f>'amount-analyzed sorted'!BY52*0.001/'amount-analyzed sorted'!BY$2*1.5/'amount-analyzed sorted'!BY$3</f>
        <v>0.562821734985701</v>
      </c>
      <c r="CB52" s="82">
        <f>'amount-analyzed sorted'!BZ52*0.001/'amount-analyzed sorted'!BZ$2*1.5/'amount-analyzed sorted'!BZ$3</f>
        <v>3.1384900990099</v>
      </c>
      <c r="CC52" s="82">
        <f>'amount-analyzed sorted'!CA52*0.001/'amount-analyzed sorted'!CA$2*1.5/'amount-analyzed sorted'!CA$3</f>
        <v>1.10140515222482</v>
      </c>
      <c r="CD52" s="82">
        <f>'amount-analyzed sorted'!CB52*0.001/'amount-analyzed sorted'!CB$2*1.5/'amount-analyzed sorted'!CB$3</f>
        <v>3.02951183431953</v>
      </c>
      <c r="CE52" s="82">
        <f>'amount-analyzed sorted'!CC52*0.001/'amount-analyzed sorted'!CC$2*1.5/'amount-analyzed sorted'!CC$3</f>
        <v>1.23094736842105</v>
      </c>
      <c r="CF52" s="82">
        <f>'amount-analyzed sorted'!CD52*0.001/'amount-analyzed sorted'!CD$2*1.5/'amount-analyzed sorted'!CD$3</f>
        <v>3.08198473282443</v>
      </c>
      <c r="CG52" s="82">
        <f>'amount-analyzed sorted'!CE52*0.001/'amount-analyzed sorted'!CE$2*1.5/'amount-analyzed sorted'!CE$3</f>
        <v>0.86868787276342</v>
      </c>
      <c r="CH52" s="82">
        <f>'amount-analyzed sorted'!CF52*0.001/'amount-analyzed sorted'!CF$2*1.5/'amount-analyzed sorted'!CF$3</f>
        <v>0.233333333333333</v>
      </c>
      <c r="CI52" s="82">
        <f>'amount-analyzed sorted'!CG52*0.001/'amount-analyzed sorted'!CG$2*1.5/'amount-analyzed sorted'!CG$3</f>
        <v>1.86894117647059</v>
      </c>
      <c r="CJ52" s="82">
        <f>'amount-analyzed sorted'!CH52*0.001/'amount-analyzed sorted'!CH$2*1.5/'amount-analyzed sorted'!CH$3</f>
        <v>2.05867704280156</v>
      </c>
      <c r="CK52" s="82">
        <f>'amount-analyzed sorted'!CI52*0.001/'amount-analyzed sorted'!CI$2*1.5/'amount-analyzed sorted'!CI$3</f>
        <v>1.00325</v>
      </c>
      <c r="CL52" s="82">
        <f>'amount-analyzed sorted'!CJ52*0.001/'amount-analyzed sorted'!CJ$2*1.5/'amount-analyzed sorted'!CJ$3</f>
        <v>5.59648203592814</v>
      </c>
      <c r="CM52" s="82">
        <f>'amount-analyzed sorted'!CK52*0.001/'amount-analyzed sorted'!CK$2*1.5/'amount-analyzed sorted'!CK$3</f>
        <v>1.39016393442623</v>
      </c>
      <c r="CN52" s="82">
        <f>'amount-analyzed sorted'!CL52*0.001/'amount-analyzed sorted'!CL$2*1.5/'amount-analyzed sorted'!CL$3</f>
        <v>5.4825</v>
      </c>
      <c r="CO52" s="82">
        <f>'amount-analyzed sorted'!CM52*0.001/'amount-analyzed sorted'!CM$2*1.5/'amount-analyzed sorted'!CM$3</f>
        <v>0.903070175438597</v>
      </c>
      <c r="CP52" s="82">
        <f>'amount-analyzed sorted'!CN52*0.001/'amount-analyzed sorted'!CN$2*1.5/'amount-analyzed sorted'!CN$3</f>
        <v>1.85686046511628</v>
      </c>
      <c r="CQ52" s="82">
        <f>'amount-analyzed sorted'!CO52*0.001/'amount-analyzed sorted'!CO$2*1.5/'amount-analyzed sorted'!CO$3</f>
        <v>3.54169014084507</v>
      </c>
      <c r="CR52" s="82">
        <f>'amount-analyzed sorted'!CP52*0.001/'amount-analyzed sorted'!CP$2*1.5/'amount-analyzed sorted'!CP$3</f>
        <v>0.752867647058824</v>
      </c>
      <c r="CS52" s="82">
        <f>'amount-analyzed sorted'!CQ52*0.001/'amount-analyzed sorted'!CQ$2*1.5/'amount-analyzed sorted'!CQ$3</f>
        <v>1.44395306859206</v>
      </c>
      <c r="CT52" s="82">
        <f>'amount-analyzed sorted'!CR52*0.001/'amount-analyzed sorted'!CR$2*1.5/'amount-analyzed sorted'!CR$3</f>
        <v>0.850944767441861</v>
      </c>
      <c r="CU52" s="82">
        <f>'amount-analyzed sorted'!CS52*0.001/'amount-analyzed sorted'!CS$2*1.5/'amount-analyzed sorted'!CS$3</f>
        <v>0.296563573883162</v>
      </c>
      <c r="CV52" s="82">
        <f>'amount-analyzed sorted'!CT52*0.001/'amount-analyzed sorted'!CT$2*1.5/'amount-analyzed sorted'!CT$3</f>
        <v>4.01031175059952</v>
      </c>
      <c r="CW52" s="82">
        <f>'amount-analyzed sorted'!CU52*0.001/'amount-analyzed sorted'!CU$2*1.5/'amount-analyzed sorted'!CU$3</f>
        <v>5.07293577981651</v>
      </c>
      <c r="CX52" s="82">
        <f>'amount-analyzed sorted'!CV52*0.001/'amount-analyzed sorted'!CV$2*1.5/'amount-analyzed sorted'!CV$3</f>
        <v>0.815160349854228</v>
      </c>
      <c r="CY52" s="82">
        <f>'amount-analyzed sorted'!CW52*0.001/'amount-analyzed sorted'!CW$2*1.5/'amount-analyzed sorted'!CW$3</f>
        <v>0.588</v>
      </c>
      <c r="CZ52" s="82">
        <f>'amount-analyzed sorted'!CX52*0.001/'amount-analyzed sorted'!CX$2*1.5/'amount-analyzed sorted'!CX$3</f>
        <v>5.10115919629057</v>
      </c>
    </row>
    <row r="53" spans="1:104">
      <c r="A53">
        <f>'imported data from Web Calc'!A55</f>
        <v>500.3</v>
      </c>
      <c r="B53" t="str">
        <f>'imported data from Web Calc'!B55</f>
        <v>C22H43O9P</v>
      </c>
      <c r="C53" s="61" t="str">
        <f>'imported data from Web Calc'!C55</f>
        <v>LPG(16:1)</v>
      </c>
      <c r="D53" s="96"/>
      <c r="E53" s="96"/>
      <c r="F53" s="96"/>
      <c r="G53" s="66">
        <f>'amount-analyzed sorted'!G53*0.001/'amount-analyzed sorted'!G$2*1.5/'amount-analyzed sorted'!G$3</f>
        <v>0</v>
      </c>
      <c r="H53" s="66">
        <f>'amount-analyzed sorted'!H53*0.001/'amount-analyzed sorted'!H$2*1.5/'amount-analyzed sorted'!H$3</f>
        <v>0</v>
      </c>
      <c r="I53" s="66">
        <f>'amount-analyzed sorted'!I53*0.001/'amount-analyzed sorted'!I$2*1.5/'amount-analyzed sorted'!I$3</f>
        <v>0</v>
      </c>
      <c r="J53" s="66">
        <f>'amount-analyzed sorted'!J53*0.001/'amount-analyzed sorted'!J$2*1.5/'amount-analyzed sorted'!J$3</f>
        <v>0</v>
      </c>
      <c r="K53" s="66">
        <f>'amount-analyzed sorted'!K53*0.001/'amount-analyzed sorted'!K$2*1.5/'amount-analyzed sorted'!K$3</f>
        <v>0</v>
      </c>
      <c r="L53" s="66">
        <f>'amount-analyzed sorted'!L53*0.001/'amount-analyzed sorted'!L$2*1.5/'amount-analyzed sorted'!L$3</f>
        <v>0</v>
      </c>
      <c r="M53" s="66">
        <f>'amount-analyzed sorted'!M53*0.001/'amount-analyzed sorted'!M$2*1.5/'amount-analyzed sorted'!M$3</f>
        <v>0.00721401580212985</v>
      </c>
      <c r="N53" s="66">
        <f>'amount-analyzed sorted'!N53*0.001/'amount-analyzed sorted'!N$2*1.5/'amount-analyzed sorted'!N$3</f>
        <v>0.0020611473720371</v>
      </c>
      <c r="O53" s="66">
        <f>'amount-analyzed sorted'!O53*0.001/'amount-analyzed sorted'!O$2*1.5/'amount-analyzed sorted'!O$3</f>
        <v>0</v>
      </c>
      <c r="P53" s="66">
        <f>'amount-analyzed sorted'!P53*0.001/'amount-analyzed sorted'!P$2*1.5/'amount-analyzed sorted'!P$3</f>
        <v>0</v>
      </c>
      <c r="Q53" s="66">
        <f t="shared" si="0"/>
        <v>0.000927516317416695</v>
      </c>
      <c r="R53" s="115">
        <f t="shared" si="1"/>
        <v>0.00230187091277924</v>
      </c>
      <c r="S53" s="66">
        <f t="shared" si="2"/>
        <v>2.48175786188903</v>
      </c>
      <c r="T53" s="66">
        <f>'amount-analyzed sorted'!R53*0.001/'amount-analyzed sorted'!R$2*1.5/'amount-analyzed sorted'!R$3</f>
        <v>0.00475352112676056</v>
      </c>
      <c r="U53" s="66">
        <f>'amount-analyzed sorted'!S53*0.001/'amount-analyzed sorted'!S$2*1.5/'amount-analyzed sorted'!S$3</f>
        <v>0</v>
      </c>
      <c r="V53" s="66">
        <f>'amount-analyzed sorted'!T53*0.001/'amount-analyzed sorted'!T$2*1.5/'amount-analyzed sorted'!T$3</f>
        <v>0</v>
      </c>
      <c r="W53" s="66">
        <f>'amount-analyzed sorted'!U53*0.001/'amount-analyzed sorted'!U$2*1.5/'amount-analyzed sorted'!U$3</f>
        <v>0</v>
      </c>
      <c r="X53" s="66">
        <f>'amount-analyzed sorted'!V53*0.001/'amount-analyzed sorted'!V$2*1.5/'amount-analyzed sorted'!V$3</f>
        <v>0.0021505376344086</v>
      </c>
      <c r="Y53" s="66">
        <f>'amount-analyzed sorted'!W53*0.001/'amount-analyzed sorted'!W$2*1.5/'amount-analyzed sorted'!W$3</f>
        <v>0.00572139303482587</v>
      </c>
      <c r="Z53" s="66">
        <f>'amount-analyzed sorted'!X53*0.001/'amount-analyzed sorted'!X$2*1.5/'amount-analyzed sorted'!X$3</f>
        <v>0</v>
      </c>
      <c r="AA53" s="66">
        <f>'amount-analyzed sorted'!Y53*0.001/'amount-analyzed sorted'!Y$2*1.5/'amount-analyzed sorted'!Y$3</f>
        <v>0.00729166666666667</v>
      </c>
      <c r="AB53" s="66">
        <f>'amount-analyzed sorted'!Z53*0.001/'amount-analyzed sorted'!Z$2*1.5/'amount-analyzed sorted'!Z$3</f>
        <v>0</v>
      </c>
      <c r="AC53" s="66">
        <f>'amount-analyzed sorted'!AA53*0.001/'amount-analyzed sorted'!AA$2*1.5/'amount-analyzed sorted'!AA$3</f>
        <v>0</v>
      </c>
      <c r="AD53" s="66">
        <f>'amount-analyzed sorted'!AB53*0.001/'amount-analyzed sorted'!AB$2*1.5/'amount-analyzed sorted'!AB$3</f>
        <v>0</v>
      </c>
      <c r="AE53" s="66">
        <f>'amount-analyzed sorted'!AC53*0.001/'amount-analyzed sorted'!AC$2*1.5/'amount-analyzed sorted'!AC$3</f>
        <v>0.00710607621009269</v>
      </c>
      <c r="AF53" s="66">
        <f>'amount-analyzed sorted'!AD53*0.001/'amount-analyzed sorted'!AD$2*1.5/'amount-analyzed sorted'!AD$3</f>
        <v>0</v>
      </c>
      <c r="AG53" s="66">
        <f>'amount-analyzed sorted'!AE53*0.001/'amount-analyzed sorted'!AE$2*1.5/'amount-analyzed sorted'!AE$3</f>
        <v>0.00161725067385445</v>
      </c>
      <c r="AH53" s="66">
        <f>'amount-analyzed sorted'!AF53*0.001/'amount-analyzed sorted'!AF$2*1.5/'amount-analyzed sorted'!AF$3</f>
        <v>0.00472602739726027</v>
      </c>
      <c r="AI53" s="66">
        <f>'amount-analyzed sorted'!AG53*0.001/'amount-analyzed sorted'!AG$2*1.5/'amount-analyzed sorted'!AG$3</f>
        <v>0</v>
      </c>
      <c r="AJ53" s="66">
        <f>'amount-analyzed sorted'!AH53*0.001/'amount-analyzed sorted'!AH$2*1.5/'amount-analyzed sorted'!AH$3</f>
        <v>0</v>
      </c>
      <c r="AK53" s="66">
        <f>'amount-analyzed sorted'!AI53*0.001/'amount-analyzed sorted'!AI$2*1.5/'amount-analyzed sorted'!AI$3</f>
        <v>0.00363805970149254</v>
      </c>
      <c r="AL53" s="66">
        <f>'amount-analyzed sorted'!AJ53*0.001/'amount-analyzed sorted'!AJ$2*1.5/'amount-analyzed sorted'!AJ$3</f>
        <v>0</v>
      </c>
      <c r="AM53" s="66">
        <f>'amount-analyzed sorted'!AK53*0.001/'amount-analyzed sorted'!AK$2*1.5/'amount-analyzed sorted'!AK$3</f>
        <v>0</v>
      </c>
      <c r="AN53" s="66">
        <f>'amount-analyzed sorted'!AL53*0.001/'amount-analyzed sorted'!AL$2*1.5/'amount-analyzed sorted'!AL$3</f>
        <v>0</v>
      </c>
      <c r="AO53" s="66">
        <f>'amount-analyzed sorted'!AM53*0.001/'amount-analyzed sorted'!AM$2*1.5/'amount-analyzed sorted'!AM$3</f>
        <v>0.00549019607843137</v>
      </c>
      <c r="AP53" s="66">
        <f>'amount-analyzed sorted'!AN53*0.001/'amount-analyzed sorted'!AN$2*1.5/'amount-analyzed sorted'!AN$3</f>
        <v>0.0179255918827508</v>
      </c>
      <c r="AQ53" s="66">
        <f>'amount-analyzed sorted'!AO53*0.001/'amount-analyzed sorted'!AO$2*1.5/'amount-analyzed sorted'!AO$3</f>
        <v>0.000759493670886077</v>
      </c>
      <c r="AR53" s="66">
        <f>'amount-analyzed sorted'!AP53*0.001/'amount-analyzed sorted'!AP$2*1.5/'amount-analyzed sorted'!AP$3</f>
        <v>0</v>
      </c>
      <c r="AS53" s="66">
        <f>'amount-analyzed sorted'!AQ53*0.001/'amount-analyzed sorted'!AQ$2*1.5/'amount-analyzed sorted'!AQ$3</f>
        <v>0</v>
      </c>
      <c r="AT53" s="66">
        <f>'amount-analyzed sorted'!AR53*0.001/'amount-analyzed sorted'!AR$2*1.5/'amount-analyzed sorted'!AR$3</f>
        <v>0</v>
      </c>
      <c r="AU53" s="66">
        <f>'amount-analyzed sorted'!AS53*0.001/'amount-analyzed sorted'!AS$2*1.5/'amount-analyzed sorted'!AS$3</f>
        <v>0</v>
      </c>
      <c r="AV53" s="66">
        <f>'amount-analyzed sorted'!AT53*0.001/'amount-analyzed sorted'!AT$2*1.5/'amount-analyzed sorted'!AT$3</f>
        <v>0</v>
      </c>
      <c r="AW53" s="66">
        <f>'amount-analyzed sorted'!AU53*0.001/'amount-analyzed sorted'!AU$2*1.5/'amount-analyzed sorted'!AU$3</f>
        <v>0</v>
      </c>
      <c r="AX53" s="66">
        <f>'amount-analyzed sorted'!AV53*0.001/'amount-analyzed sorted'!AV$2*1.5/'amount-analyzed sorted'!AV$3</f>
        <v>0.00278571428571429</v>
      </c>
      <c r="AY53" s="66">
        <f>'amount-analyzed sorted'!AW53*0.001/'amount-analyzed sorted'!AW$2*1.5/'amount-analyzed sorted'!AW$3</f>
        <v>0.0413612565445026</v>
      </c>
      <c r="AZ53" s="66">
        <f>'amount-analyzed sorted'!AX53*0.001/'amount-analyzed sorted'!AX$2*1.5/'amount-analyzed sorted'!AX$3</f>
        <v>0.0163432835820896</v>
      </c>
      <c r="BA53" s="66">
        <f>'amount-analyzed sorted'!AY53*0.001/'amount-analyzed sorted'!AY$2*1.5/'amount-analyzed sorted'!AY$3</f>
        <v>0.00638888888888889</v>
      </c>
      <c r="BB53" s="66">
        <f>'amount-analyzed sorted'!AZ53*0.001/'amount-analyzed sorted'!AZ$2*1.5/'amount-analyzed sorted'!AZ$3</f>
        <v>0</v>
      </c>
      <c r="BC53" s="66">
        <f>'amount-analyzed sorted'!BA53*0.001/'amount-analyzed sorted'!BA$2*1.5/'amount-analyzed sorted'!BA$3</f>
        <v>0</v>
      </c>
      <c r="BD53" s="66">
        <f>'amount-analyzed sorted'!BB53*0.001/'amount-analyzed sorted'!BB$2*1.5/'amount-analyzed sorted'!BB$3</f>
        <v>0.00203389830508475</v>
      </c>
      <c r="BE53" s="66">
        <f>'amount-analyzed sorted'!BC53*0.001/'amount-analyzed sorted'!BC$2*1.5/'amount-analyzed sorted'!BC$3</f>
        <v>0</v>
      </c>
      <c r="BF53" s="66">
        <f>'amount-analyzed sorted'!BD53*0.001/'amount-analyzed sorted'!BD$2*1.5/'amount-analyzed sorted'!BD$3</f>
        <v>0</v>
      </c>
      <c r="BG53" s="66">
        <f>'amount-analyzed sorted'!BE53*0.001/'amount-analyzed sorted'!BE$2*1.5/'amount-analyzed sorted'!BE$3</f>
        <v>0</v>
      </c>
      <c r="BH53" s="66">
        <f>'amount-analyzed sorted'!BF53*0.001/'amount-analyzed sorted'!BF$2*1.5/'amount-analyzed sorted'!BF$3</f>
        <v>0</v>
      </c>
      <c r="BI53" s="66">
        <f>'amount-analyzed sorted'!BG53*0.001/'amount-analyzed sorted'!BG$2*1.5/'amount-analyzed sorted'!BG$3</f>
        <v>0</v>
      </c>
      <c r="BJ53" s="66">
        <f>'amount-analyzed sorted'!BH53*0.001/'amount-analyzed sorted'!BH$2*1.5/'amount-analyzed sorted'!BH$3</f>
        <v>0</v>
      </c>
      <c r="BK53" s="66">
        <f>'amount-analyzed sorted'!BI53*0.001/'amount-analyzed sorted'!BI$2*1.5/'amount-analyzed sorted'!BI$3</f>
        <v>0.0193118756936737</v>
      </c>
      <c r="BL53" s="66">
        <f>'amount-analyzed sorted'!BJ53*0.001/'amount-analyzed sorted'!BJ$2*1.5/'amount-analyzed sorted'!BJ$3</f>
        <v>0.00823529411764706</v>
      </c>
      <c r="BM53" s="66">
        <f>'amount-analyzed sorted'!BK53*0.001/'amount-analyzed sorted'!BK$2*1.5/'amount-analyzed sorted'!BK$3</f>
        <v>0</v>
      </c>
      <c r="BN53" s="66">
        <f>'amount-analyzed sorted'!BL53*0.001/'amount-analyzed sorted'!BL$2*1.5/'amount-analyzed sorted'!BL$3</f>
        <v>0</v>
      </c>
      <c r="BO53" s="66">
        <f>'amount-analyzed sorted'!BM53*0.001/'amount-analyzed sorted'!BM$2*1.5/'amount-analyzed sorted'!BM$3</f>
        <v>0</v>
      </c>
      <c r="BP53" s="66">
        <f>'amount-analyzed sorted'!BN53*0.001/'amount-analyzed sorted'!BN$2*1.5/'amount-analyzed sorted'!BN$3</f>
        <v>0</v>
      </c>
      <c r="BQ53" s="66">
        <f>'amount-analyzed sorted'!BO53*0.001/'amount-analyzed sorted'!BO$2*1.5/'amount-analyzed sorted'!BO$3</f>
        <v>0</v>
      </c>
      <c r="BR53" s="66">
        <f>'amount-analyzed sorted'!BP53*0.001/'amount-analyzed sorted'!BP$2*1.5/'amount-analyzed sorted'!BP$3</f>
        <v>0</v>
      </c>
      <c r="BS53" s="66">
        <f>'amount-analyzed sorted'!BQ53*0.001/'amount-analyzed sorted'!BQ$2*1.5/'amount-analyzed sorted'!BQ$3</f>
        <v>0</v>
      </c>
      <c r="BT53" s="66">
        <f>'amount-analyzed sorted'!BR53*0.001/'amount-analyzed sorted'!BR$2*1.5/'amount-analyzed sorted'!BR$3</f>
        <v>0.00679133858267717</v>
      </c>
      <c r="BU53" s="66">
        <f>'amount-analyzed sorted'!BS53*0.001/'amount-analyzed sorted'!BS$2*1.5/'amount-analyzed sorted'!BS$3</f>
        <v>0</v>
      </c>
      <c r="BV53" s="66">
        <f>'amount-analyzed sorted'!BT53*0.001/'amount-analyzed sorted'!BT$2*1.5/'amount-analyzed sorted'!BT$3</f>
        <v>0.0206798866855524</v>
      </c>
      <c r="BW53" s="66">
        <f>'amount-analyzed sorted'!BU53*0.001/'amount-analyzed sorted'!BU$2*1.5/'amount-analyzed sorted'!BU$3</f>
        <v>0</v>
      </c>
      <c r="BX53" s="66">
        <f>'amount-analyzed sorted'!BV53*0.001/'amount-analyzed sorted'!BV$2*1.5/'amount-analyzed sorted'!BV$3</f>
        <v>0.019212962962963</v>
      </c>
      <c r="BY53" s="66">
        <f>'amount-analyzed sorted'!BW53*0.001/'amount-analyzed sorted'!BW$2*1.5/'amount-analyzed sorted'!BW$3</f>
        <v>0</v>
      </c>
      <c r="BZ53" s="66">
        <f>'amount-analyzed sorted'!BX53*0.001/'amount-analyzed sorted'!BX$2*1.5/'amount-analyzed sorted'!BX$3</f>
        <v>0</v>
      </c>
      <c r="CA53" s="66">
        <f>'amount-analyzed sorted'!BY53*0.001/'amount-analyzed sorted'!BY$2*1.5/'amount-analyzed sorted'!BY$3</f>
        <v>0.000857959961868447</v>
      </c>
      <c r="CB53" s="66">
        <f>'amount-analyzed sorted'!BZ53*0.001/'amount-analyzed sorted'!BZ$2*1.5/'amount-analyzed sorted'!BZ$3</f>
        <v>0.0326732673267327</v>
      </c>
      <c r="CC53" s="66">
        <f>'amount-analyzed sorted'!CA53*0.001/'amount-analyzed sorted'!CA$2*1.5/'amount-analyzed sorted'!CA$3</f>
        <v>0</v>
      </c>
      <c r="CD53" s="66">
        <f>'amount-analyzed sorted'!CB53*0.001/'amount-analyzed sorted'!CB$2*1.5/'amount-analyzed sorted'!CB$3</f>
        <v>0</v>
      </c>
      <c r="CE53" s="66">
        <f>'amount-analyzed sorted'!CC53*0.001/'amount-analyzed sorted'!CC$2*1.5/'amount-analyzed sorted'!CC$3</f>
        <v>0</v>
      </c>
      <c r="CF53" s="66">
        <f>'amount-analyzed sorted'!CD53*0.001/'amount-analyzed sorted'!CD$2*1.5/'amount-analyzed sorted'!CD$3</f>
        <v>0</v>
      </c>
      <c r="CG53" s="66">
        <f>'amount-analyzed sorted'!CE53*0.001/'amount-analyzed sorted'!CE$2*1.5/'amount-analyzed sorted'!CE$3</f>
        <v>0</v>
      </c>
      <c r="CH53" s="66">
        <f>'amount-analyzed sorted'!CF53*0.001/'amount-analyzed sorted'!CF$2*1.5/'amount-analyzed sorted'!CF$3</f>
        <v>0</v>
      </c>
      <c r="CI53" s="66">
        <f>'amount-analyzed sorted'!CG53*0.001/'amount-analyzed sorted'!CG$2*1.5/'amount-analyzed sorted'!CG$3</f>
        <v>0</v>
      </c>
      <c r="CJ53" s="66">
        <f>'amount-analyzed sorted'!CH53*0.001/'amount-analyzed sorted'!CH$2*1.5/'amount-analyzed sorted'!CH$3</f>
        <v>0</v>
      </c>
      <c r="CK53" s="66">
        <f>'amount-analyzed sorted'!CI53*0.001/'amount-analyzed sorted'!CI$2*1.5/'amount-analyzed sorted'!CI$3</f>
        <v>0</v>
      </c>
      <c r="CL53" s="66">
        <f>'amount-analyzed sorted'!CJ53*0.001/'amount-analyzed sorted'!CJ$2*1.5/'amount-analyzed sorted'!CJ$3</f>
        <v>0</v>
      </c>
      <c r="CM53" s="66">
        <f>'amount-analyzed sorted'!CK53*0.001/'amount-analyzed sorted'!CK$2*1.5/'amount-analyzed sorted'!CK$3</f>
        <v>0</v>
      </c>
      <c r="CN53" s="66">
        <f>'amount-analyzed sorted'!CL53*0.001/'amount-analyzed sorted'!CL$2*1.5/'amount-analyzed sorted'!CL$3</f>
        <v>0</v>
      </c>
      <c r="CO53" s="66">
        <f>'amount-analyzed sorted'!CM53*0.001/'amount-analyzed sorted'!CM$2*1.5/'amount-analyzed sorted'!CM$3</f>
        <v>0.00614035087719298</v>
      </c>
      <c r="CP53" s="66">
        <f>'amount-analyzed sorted'!CN53*0.001/'amount-analyzed sorted'!CN$2*1.5/'amount-analyzed sorted'!CN$3</f>
        <v>0</v>
      </c>
      <c r="CQ53" s="66">
        <f>'amount-analyzed sorted'!CO53*0.001/'amount-analyzed sorted'!CO$2*1.5/'amount-analyzed sorted'!CO$3</f>
        <v>0</v>
      </c>
      <c r="CR53" s="66">
        <f>'amount-analyzed sorted'!CP53*0.001/'amount-analyzed sorted'!CP$2*1.5/'amount-analyzed sorted'!CP$3</f>
        <v>0.0050735294117647</v>
      </c>
      <c r="CS53" s="66">
        <f>'amount-analyzed sorted'!CQ53*0.001/'amount-analyzed sorted'!CQ$2*1.5/'amount-analyzed sorted'!CQ$3</f>
        <v>0</v>
      </c>
      <c r="CT53" s="66">
        <f>'amount-analyzed sorted'!CR53*0.001/'amount-analyzed sorted'!CR$2*1.5/'amount-analyzed sorted'!CR$3</f>
        <v>0</v>
      </c>
      <c r="CU53" s="66">
        <f>'amount-analyzed sorted'!CS53*0.001/'amount-analyzed sorted'!CS$2*1.5/'amount-analyzed sorted'!CS$3</f>
        <v>0.00962199312714777</v>
      </c>
      <c r="CV53" s="66">
        <f>'amount-analyzed sorted'!CT53*0.001/'amount-analyzed sorted'!CT$2*1.5/'amount-analyzed sorted'!CT$3</f>
        <v>0.00191846522781775</v>
      </c>
      <c r="CW53" s="66">
        <f>'amount-analyzed sorted'!CU53*0.001/'amount-analyzed sorted'!CU$2*1.5/'amount-analyzed sorted'!CU$3</f>
        <v>0.00527522935779816</v>
      </c>
      <c r="CX53" s="66">
        <f>'amount-analyzed sorted'!CV53*0.001/'amount-analyzed sorted'!CV$2*1.5/'amount-analyzed sorted'!CV$3</f>
        <v>0</v>
      </c>
      <c r="CY53" s="66">
        <f>'amount-analyzed sorted'!CW53*0.001/'amount-analyzed sorted'!CW$2*1.5/'amount-analyzed sorted'!CW$3</f>
        <v>0</v>
      </c>
      <c r="CZ53" s="66">
        <f>'amount-analyzed sorted'!CX53*0.001/'amount-analyzed sorted'!CX$2*1.5/'amount-analyzed sorted'!CX$3</f>
        <v>0</v>
      </c>
    </row>
    <row r="54" spans="1:104">
      <c r="A54">
        <f>'imported data from Web Calc'!A56</f>
        <v>502.3</v>
      </c>
      <c r="B54" t="str">
        <f>'imported data from Web Calc'!B56</f>
        <v>C22H45O9P</v>
      </c>
      <c r="C54" s="61" t="str">
        <f>'imported data from Web Calc'!C56</f>
        <v>LPG(16:0)</v>
      </c>
      <c r="D54" s="96"/>
      <c r="E54" s="96"/>
      <c r="F54" s="96"/>
      <c r="G54" s="66">
        <f>'amount-analyzed sorted'!G54*0.001/'amount-analyzed sorted'!G$2*1.5/'amount-analyzed sorted'!G$3</f>
        <v>0.00283407763655101</v>
      </c>
      <c r="H54" s="66">
        <f>'amount-analyzed sorted'!H54*0.001/'amount-analyzed sorted'!H$2*1.5/'amount-analyzed sorted'!H$3</f>
        <v>0</v>
      </c>
      <c r="I54" s="66">
        <f>'amount-analyzed sorted'!I54*0.001/'amount-analyzed sorted'!I$2*1.5/'amount-analyzed sorted'!I$3</f>
        <v>0.00154586052902783</v>
      </c>
      <c r="J54" s="66">
        <f>'amount-analyzed sorted'!J54*0.001/'amount-analyzed sorted'!J$2*1.5/'amount-analyzed sorted'!J$3</f>
        <v>0.00798694606664376</v>
      </c>
      <c r="K54" s="66">
        <f>'amount-analyzed sorted'!K54*0.001/'amount-analyzed sorted'!K$2*1.5/'amount-analyzed sorted'!K$3</f>
        <v>0.00154586052902783</v>
      </c>
      <c r="L54" s="66">
        <f>'amount-analyzed sorted'!L54*0.001/'amount-analyzed sorted'!L$2*1.5/'amount-analyzed sorted'!L$3</f>
        <v>0.00669872895912058</v>
      </c>
      <c r="M54" s="66">
        <f>'amount-analyzed sorted'!M54*0.001/'amount-analyzed sorted'!M$2*1.5/'amount-analyzed sorted'!M$3</f>
        <v>0</v>
      </c>
      <c r="N54" s="66">
        <f>'amount-analyzed sorted'!N54*0.001/'amount-analyzed sorted'!N$2*1.5/'amount-analyzed sorted'!N$3</f>
        <v>0</v>
      </c>
      <c r="O54" s="66">
        <f>'amount-analyzed sorted'!O54*0.001/'amount-analyzed sorted'!O$2*1.5/'amount-analyzed sorted'!O$3</f>
        <v>0</v>
      </c>
      <c r="P54" s="66">
        <f>'amount-analyzed sorted'!P54*0.001/'amount-analyzed sorted'!P$2*1.5/'amount-analyzed sorted'!P$3</f>
        <v>0.00154586052902783</v>
      </c>
      <c r="Q54" s="66">
        <f t="shared" si="0"/>
        <v>0.00221573342493988</v>
      </c>
      <c r="R54" s="115">
        <f t="shared" si="1"/>
        <v>0.00288233280156689</v>
      </c>
      <c r="S54" s="66">
        <f t="shared" si="2"/>
        <v>1.30084818377693</v>
      </c>
      <c r="T54" s="66">
        <f>'amount-analyzed sorted'!R54*0.001/'amount-analyzed sorted'!R$2*1.5/'amount-analyzed sorted'!R$3</f>
        <v>0</v>
      </c>
      <c r="U54" s="66">
        <f>'amount-analyzed sorted'!S54*0.001/'amount-analyzed sorted'!S$2*1.5/'amount-analyzed sorted'!S$3</f>
        <v>0</v>
      </c>
      <c r="V54" s="66">
        <f>'amount-analyzed sorted'!T54*0.001/'amount-analyzed sorted'!T$2*1.5/'amount-analyzed sorted'!T$3</f>
        <v>0.00612244897959184</v>
      </c>
      <c r="W54" s="66">
        <f>'amount-analyzed sorted'!U54*0.001/'amount-analyzed sorted'!U$2*1.5/'amount-analyzed sorted'!U$3</f>
        <v>0.0145238095238095</v>
      </c>
      <c r="X54" s="66">
        <f>'amount-analyzed sorted'!V54*0.001/'amount-analyzed sorted'!V$2*1.5/'amount-analyzed sorted'!V$3</f>
        <v>0.0043010752688172</v>
      </c>
      <c r="Y54" s="66">
        <f>'amount-analyzed sorted'!W54*0.001/'amount-analyzed sorted'!W$2*1.5/'amount-analyzed sorted'!W$3</f>
        <v>0.00149253731343284</v>
      </c>
      <c r="Z54" s="66">
        <f>'amount-analyzed sorted'!X54*0.001/'amount-analyzed sorted'!X$2*1.5/'amount-analyzed sorted'!X$3</f>
        <v>0.00558510638297872</v>
      </c>
      <c r="AA54" s="66">
        <f>'amount-analyzed sorted'!Y54*0.001/'amount-analyzed sorted'!Y$2*1.5/'amount-analyzed sorted'!Y$3</f>
        <v>0</v>
      </c>
      <c r="AB54" s="66">
        <f>'amount-analyzed sorted'!Z54*0.001/'amount-analyzed sorted'!Z$2*1.5/'amount-analyzed sorted'!Z$3</f>
        <v>0</v>
      </c>
      <c r="AC54" s="66">
        <f>'amount-analyzed sorted'!AA54*0.001/'amount-analyzed sorted'!AA$2*1.5/'amount-analyzed sorted'!AA$3</f>
        <v>0.00272502064409579</v>
      </c>
      <c r="AD54" s="66">
        <f>'amount-analyzed sorted'!AB54*0.001/'amount-analyzed sorted'!AB$2*1.5/'amount-analyzed sorted'!AB$3</f>
        <v>0</v>
      </c>
      <c r="AE54" s="66">
        <f>'amount-analyzed sorted'!AC54*0.001/'amount-analyzed sorted'!AC$2*1.5/'amount-analyzed sorted'!AC$3</f>
        <v>0</v>
      </c>
      <c r="AF54" s="66">
        <f>'amount-analyzed sorted'!AD54*0.001/'amount-analyzed sorted'!AD$2*1.5/'amount-analyzed sorted'!AD$3</f>
        <v>0.00411311053984576</v>
      </c>
      <c r="AG54" s="66">
        <f>'amount-analyzed sorted'!AE54*0.001/'amount-analyzed sorted'!AE$2*1.5/'amount-analyzed sorted'!AE$3</f>
        <v>0.00323450134770889</v>
      </c>
      <c r="AH54" s="66">
        <f>'amount-analyzed sorted'!AF54*0.001/'amount-analyzed sorted'!AF$2*1.5/'amount-analyzed sorted'!AF$3</f>
        <v>0.00534246575342466</v>
      </c>
      <c r="AI54" s="66">
        <f>'amount-analyzed sorted'!AG54*0.001/'amount-analyzed sorted'!AG$2*1.5/'amount-analyzed sorted'!AG$3</f>
        <v>0.000237154150197628</v>
      </c>
      <c r="AJ54" s="66">
        <f>'amount-analyzed sorted'!AH54*0.001/'amount-analyzed sorted'!AH$2*1.5/'amount-analyzed sorted'!AH$3</f>
        <v>0.000245098039215686</v>
      </c>
      <c r="AK54" s="66">
        <f>'amount-analyzed sorted'!AI54*0.001/'amount-analyzed sorted'!AI$2*1.5/'amount-analyzed sorted'!AI$3</f>
        <v>0.00307835820895522</v>
      </c>
      <c r="AL54" s="66">
        <f>'amount-analyzed sorted'!AJ54*0.001/'amount-analyzed sorted'!AJ$2*1.5/'amount-analyzed sorted'!AJ$3</f>
        <v>0.000245098039215686</v>
      </c>
      <c r="AM54" s="66">
        <f>'amount-analyzed sorted'!AK54*0.001/'amount-analyzed sorted'!AK$2*1.5/'amount-analyzed sorted'!AK$3</f>
        <v>0.00446808510638298</v>
      </c>
      <c r="AN54" s="66">
        <f>'amount-analyzed sorted'!AL54*0.001/'amount-analyzed sorted'!AL$2*1.5/'amount-analyzed sorted'!AL$3</f>
        <v>0.00496062992125984</v>
      </c>
      <c r="AO54" s="66">
        <f>'amount-analyzed sorted'!AM54*0.001/'amount-analyzed sorted'!AM$2*1.5/'amount-analyzed sorted'!AM$3</f>
        <v>0</v>
      </c>
      <c r="AP54" s="66">
        <f>'amount-analyzed sorted'!AN54*0.001/'amount-analyzed sorted'!AN$2*1.5/'amount-analyzed sorted'!AN$3</f>
        <v>0</v>
      </c>
      <c r="AQ54" s="66">
        <f>'amount-analyzed sorted'!AO54*0.001/'amount-analyzed sorted'!AO$2*1.5/'amount-analyzed sorted'!AO$3</f>
        <v>0.00658227848101266</v>
      </c>
      <c r="AR54" s="66">
        <f>'amount-analyzed sorted'!AP54*0.001/'amount-analyzed sorted'!AP$2*1.5/'amount-analyzed sorted'!AP$3</f>
        <v>0.00026246719160105</v>
      </c>
      <c r="AS54" s="66">
        <f>'amount-analyzed sorted'!AQ54*0.001/'amount-analyzed sorted'!AQ$2*1.5/'amount-analyzed sorted'!AQ$3</f>
        <v>0.00398009950248756</v>
      </c>
      <c r="AT54" s="66">
        <f>'amount-analyzed sorted'!AR54*0.001/'amount-analyzed sorted'!AR$2*1.5/'amount-analyzed sorted'!AR$3</f>
        <v>0</v>
      </c>
      <c r="AU54" s="66">
        <f>'amount-analyzed sorted'!AS54*0.001/'amount-analyzed sorted'!AS$2*1.5/'amount-analyzed sorted'!AS$3</f>
        <v>0.00550218340611354</v>
      </c>
      <c r="AV54" s="66">
        <f>'amount-analyzed sorted'!AT54*0.001/'amount-analyzed sorted'!AT$2*1.5/'amount-analyzed sorted'!AT$3</f>
        <v>0.0046692607003891</v>
      </c>
      <c r="AW54" s="66">
        <f>'amount-analyzed sorted'!AU54*0.001/'amount-analyzed sorted'!AU$2*1.5/'amount-analyzed sorted'!AU$3</f>
        <v>0</v>
      </c>
      <c r="AX54" s="66">
        <f>'amount-analyzed sorted'!AV54*0.001/'amount-analyzed sorted'!AV$2*1.5/'amount-analyzed sorted'!AV$3</f>
        <v>0</v>
      </c>
      <c r="AY54" s="66">
        <f>'amount-analyzed sorted'!AW54*0.001/'amount-analyzed sorted'!AW$2*1.5/'amount-analyzed sorted'!AW$3</f>
        <v>0.00287958115183246</v>
      </c>
      <c r="AZ54" s="66">
        <f>'amount-analyzed sorted'!AX54*0.001/'amount-analyzed sorted'!AX$2*1.5/'amount-analyzed sorted'!AX$3</f>
        <v>0.00134328358208955</v>
      </c>
      <c r="BA54" s="66">
        <f>'amount-analyzed sorted'!AY54*0.001/'amount-analyzed sorted'!AY$2*1.5/'amount-analyzed sorted'!AY$3</f>
        <v>0.01</v>
      </c>
      <c r="BB54" s="66">
        <f>'amount-analyzed sorted'!AZ54*0.001/'amount-analyzed sorted'!AZ$2*1.5/'amount-analyzed sorted'!AZ$3</f>
        <v>0</v>
      </c>
      <c r="BC54" s="66">
        <f>'amount-analyzed sorted'!BA54*0.001/'amount-analyzed sorted'!BA$2*1.5/'amount-analyzed sorted'!BA$3</f>
        <v>0.0459134615384615</v>
      </c>
      <c r="BD54" s="66">
        <f>'amount-analyzed sorted'!BB54*0.001/'amount-analyzed sorted'!BB$2*1.5/'amount-analyzed sorted'!BB$3</f>
        <v>0.00279661016949152</v>
      </c>
      <c r="BE54" s="66">
        <f>'amount-analyzed sorted'!BC54*0.001/'amount-analyzed sorted'!BC$2*1.5/'amount-analyzed sorted'!BC$3</f>
        <v>0.012962962962963</v>
      </c>
      <c r="BF54" s="66">
        <f>'amount-analyzed sorted'!BD54*0.001/'amount-analyzed sorted'!BD$2*1.5/'amount-analyzed sorted'!BD$3</f>
        <v>0</v>
      </c>
      <c r="BG54" s="66">
        <f>'amount-analyzed sorted'!BE54*0.001/'amount-analyzed sorted'!BE$2*1.5/'amount-analyzed sorted'!BE$3</f>
        <v>0</v>
      </c>
      <c r="BH54" s="66">
        <f>'amount-analyzed sorted'!BF54*0.001/'amount-analyzed sorted'!BF$2*1.5/'amount-analyzed sorted'!BF$3</f>
        <v>0</v>
      </c>
      <c r="BI54" s="66">
        <f>'amount-analyzed sorted'!BG54*0.001/'amount-analyzed sorted'!BG$2*1.5/'amount-analyzed sorted'!BG$3</f>
        <v>0</v>
      </c>
      <c r="BJ54" s="66">
        <f>'amount-analyzed sorted'!BH54*0.001/'amount-analyzed sorted'!BH$2*1.5/'amount-analyzed sorted'!BH$3</f>
        <v>0.00594339622641509</v>
      </c>
      <c r="BK54" s="66">
        <f>'amount-analyzed sorted'!BI54*0.001/'amount-analyzed sorted'!BI$2*1.5/'amount-analyzed sorted'!BI$3</f>
        <v>0.000332963374028857</v>
      </c>
      <c r="BL54" s="66">
        <f>'amount-analyzed sorted'!BJ54*0.001/'amount-analyzed sorted'!BJ$2*1.5/'amount-analyzed sorted'!BJ$3</f>
        <v>0</v>
      </c>
      <c r="BM54" s="66">
        <f>'amount-analyzed sorted'!BK54*0.001/'amount-analyzed sorted'!BK$2*1.5/'amount-analyzed sorted'!BK$3</f>
        <v>0</v>
      </c>
      <c r="BN54" s="66">
        <f>'amount-analyzed sorted'!BL54*0.001/'amount-analyzed sorted'!BL$2*1.5/'amount-analyzed sorted'!BL$3</f>
        <v>0</v>
      </c>
      <c r="BO54" s="66">
        <f>'amount-analyzed sorted'!BM54*0.001/'amount-analyzed sorted'!BM$2*1.5/'amount-analyzed sorted'!BM$3</f>
        <v>0</v>
      </c>
      <c r="BP54" s="66">
        <f>'amount-analyzed sorted'!BN54*0.001/'amount-analyzed sorted'!BN$2*1.5/'amount-analyzed sorted'!BN$3</f>
        <v>0</v>
      </c>
      <c r="BQ54" s="66">
        <f>'amount-analyzed sorted'!BO54*0.001/'amount-analyzed sorted'!BO$2*1.5/'amount-analyzed sorted'!BO$3</f>
        <v>0.00332661290322581</v>
      </c>
      <c r="BR54" s="66">
        <f>'amount-analyzed sorted'!BP54*0.001/'amount-analyzed sorted'!BP$2*1.5/'amount-analyzed sorted'!BP$3</f>
        <v>0.0220289855072464</v>
      </c>
      <c r="BS54" s="66">
        <f>'amount-analyzed sorted'!BQ54*0.001/'amount-analyzed sorted'!BQ$2*1.5/'amount-analyzed sorted'!BQ$3</f>
        <v>0.00526755852842809</v>
      </c>
      <c r="BT54" s="66">
        <f>'amount-analyzed sorted'!BR54*0.001/'amount-analyzed sorted'!BR$2*1.5/'amount-analyzed sorted'!BR$3</f>
        <v>0.00177165354330709</v>
      </c>
      <c r="BU54" s="66">
        <f>'amount-analyzed sorted'!BS54*0.001/'amount-analyzed sorted'!BS$2*1.5/'amount-analyzed sorted'!BS$3</f>
        <v>0</v>
      </c>
      <c r="BV54" s="66">
        <f>'amount-analyzed sorted'!BT54*0.001/'amount-analyzed sorted'!BT$2*1.5/'amount-analyzed sorted'!BT$3</f>
        <v>0</v>
      </c>
      <c r="BW54" s="66">
        <f>'amount-analyzed sorted'!BU54*0.001/'amount-analyzed sorted'!BU$2*1.5/'amount-analyzed sorted'!BU$3</f>
        <v>0.000368550368550368</v>
      </c>
      <c r="BX54" s="66">
        <f>'amount-analyzed sorted'!BV54*0.001/'amount-analyzed sorted'!BV$2*1.5/'amount-analyzed sorted'!BV$3</f>
        <v>0</v>
      </c>
      <c r="BY54" s="66">
        <f>'amount-analyzed sorted'!BW54*0.001/'amount-analyzed sorted'!BW$2*1.5/'amount-analyzed sorted'!BW$3</f>
        <v>0.0188854489164087</v>
      </c>
      <c r="BZ54" s="66">
        <f>'amount-analyzed sorted'!BX54*0.001/'amount-analyzed sorted'!BX$2*1.5/'amount-analyzed sorted'!BX$3</f>
        <v>0</v>
      </c>
      <c r="CA54" s="66">
        <f>'amount-analyzed sorted'!BY54*0.001/'amount-analyzed sorted'!BY$2*1.5/'amount-analyzed sorted'!BY$3</f>
        <v>0.000285986653956149</v>
      </c>
      <c r="CB54" s="66">
        <f>'amount-analyzed sorted'!BZ54*0.001/'amount-analyzed sorted'!BZ$2*1.5/'amount-analyzed sorted'!BZ$3</f>
        <v>0.00222772277227723</v>
      </c>
      <c r="CC54" s="66">
        <f>'amount-analyzed sorted'!CA54*0.001/'amount-analyzed sorted'!CA$2*1.5/'amount-analyzed sorted'!CA$3</f>
        <v>0</v>
      </c>
      <c r="CD54" s="66">
        <f>'amount-analyzed sorted'!CB54*0.001/'amount-analyzed sorted'!CB$2*1.5/'amount-analyzed sorted'!CB$3</f>
        <v>0</v>
      </c>
      <c r="CE54" s="66">
        <f>'amount-analyzed sorted'!CC54*0.001/'amount-analyzed sorted'!CC$2*1.5/'amount-analyzed sorted'!CC$3</f>
        <v>0.00978947368421052</v>
      </c>
      <c r="CF54" s="66">
        <f>'amount-analyzed sorted'!CD54*0.001/'amount-analyzed sorted'!CD$2*1.5/'amount-analyzed sorted'!CD$3</f>
        <v>0</v>
      </c>
      <c r="CG54" s="66">
        <f>'amount-analyzed sorted'!CE54*0.001/'amount-analyzed sorted'!CE$2*1.5/'amount-analyzed sorted'!CE$3</f>
        <v>0</v>
      </c>
      <c r="CH54" s="66">
        <f>'amount-analyzed sorted'!CF54*0.001/'amount-analyzed sorted'!CF$2*1.5/'amount-analyzed sorted'!CF$3</f>
        <v>0.0056140350877193</v>
      </c>
      <c r="CI54" s="66">
        <f>'amount-analyzed sorted'!CG54*0.001/'amount-analyzed sorted'!CG$2*1.5/'amount-analyzed sorted'!CG$3</f>
        <v>0.000235294117647059</v>
      </c>
      <c r="CJ54" s="66">
        <f>'amount-analyzed sorted'!CH54*0.001/'amount-analyzed sorted'!CH$2*1.5/'amount-analyzed sorted'!CH$3</f>
        <v>0.00256809338521401</v>
      </c>
      <c r="CK54" s="66">
        <f>'amount-analyzed sorted'!CI54*0.001/'amount-analyzed sorted'!CI$2*1.5/'amount-analyzed sorted'!CI$3</f>
        <v>0.0065</v>
      </c>
      <c r="CL54" s="66">
        <f>'amount-analyzed sorted'!CJ54*0.001/'amount-analyzed sorted'!CJ$2*1.5/'amount-analyzed sorted'!CJ$3</f>
        <v>0</v>
      </c>
      <c r="CM54" s="66">
        <f>'amount-analyzed sorted'!CK54*0.001/'amount-analyzed sorted'!CK$2*1.5/'amount-analyzed sorted'!CK$3</f>
        <v>0</v>
      </c>
      <c r="CN54" s="66">
        <f>'amount-analyzed sorted'!CL54*0.001/'amount-analyzed sorted'!CL$2*1.5/'amount-analyzed sorted'!CL$3</f>
        <v>0</v>
      </c>
      <c r="CO54" s="66">
        <f>'amount-analyzed sorted'!CM54*0.001/'amount-analyzed sorted'!CM$2*1.5/'amount-analyzed sorted'!CM$3</f>
        <v>0.00131578947368421</v>
      </c>
      <c r="CP54" s="66">
        <f>'amount-analyzed sorted'!CN54*0.001/'amount-analyzed sorted'!CN$2*1.5/'amount-analyzed sorted'!CN$3</f>
        <v>0.00209302325581395</v>
      </c>
      <c r="CQ54" s="66">
        <f>'amount-analyzed sorted'!CO54*0.001/'amount-analyzed sorted'!CO$2*1.5/'amount-analyzed sorted'!CO$3</f>
        <v>0.00873239436619718</v>
      </c>
      <c r="CR54" s="66">
        <f>'amount-analyzed sorted'!CP54*0.001/'amount-analyzed sorted'!CP$2*1.5/'amount-analyzed sorted'!CP$3</f>
        <v>0.000220588235294118</v>
      </c>
      <c r="CS54" s="66">
        <f>'amount-analyzed sorted'!CQ54*0.001/'amount-analyzed sorted'!CQ$2*1.5/'amount-analyzed sorted'!CQ$3</f>
        <v>0.000270758122743682</v>
      </c>
      <c r="CT54" s="66">
        <f>'amount-analyzed sorted'!CR54*0.001/'amount-analyzed sorted'!CR$2*1.5/'amount-analyzed sorted'!CR$3</f>
        <v>0.00239825581395349</v>
      </c>
      <c r="CU54" s="66">
        <f>'amount-analyzed sorted'!CS54*0.001/'amount-analyzed sorted'!CS$2*1.5/'amount-analyzed sorted'!CS$3</f>
        <v>0</v>
      </c>
      <c r="CV54" s="66">
        <f>'amount-analyzed sorted'!CT54*0.001/'amount-analyzed sorted'!CT$2*1.5/'amount-analyzed sorted'!CT$3</f>
        <v>0.00143884892086331</v>
      </c>
      <c r="CW54" s="66">
        <f>'amount-analyzed sorted'!CU54*0.001/'amount-analyzed sorted'!CU$2*1.5/'amount-analyzed sorted'!CU$3</f>
        <v>0.000229357798165138</v>
      </c>
      <c r="CX54" s="66">
        <f>'amount-analyzed sorted'!CV54*0.001/'amount-analyzed sorted'!CV$2*1.5/'amount-analyzed sorted'!CV$3</f>
        <v>0.00459183673469388</v>
      </c>
      <c r="CY54" s="66">
        <f>'amount-analyzed sorted'!CW54*0.001/'amount-analyzed sorted'!CW$2*1.5/'amount-analyzed sorted'!CW$3</f>
        <v>0</v>
      </c>
      <c r="CZ54" s="66">
        <f>'amount-analyzed sorted'!CX54*0.001/'amount-analyzed sorted'!CX$2*1.5/'amount-analyzed sorted'!CX$3</f>
        <v>0.0268933539412674</v>
      </c>
    </row>
    <row r="55" spans="1:104">
      <c r="A55">
        <f>'imported data from Web Calc'!A57</f>
        <v>524.3</v>
      </c>
      <c r="B55" t="str">
        <f>'imported data from Web Calc'!B57</f>
        <v>C24H43O9P</v>
      </c>
      <c r="C55" s="61" t="str">
        <f>'imported data from Web Calc'!C57</f>
        <v>LPG(18:3)</v>
      </c>
      <c r="D55" s="96"/>
      <c r="E55" s="96"/>
      <c r="F55" s="96"/>
      <c r="G55" s="66">
        <f>'amount-analyzed sorted'!G55*0.001/'amount-analyzed sorted'!G$2*1.5/'amount-analyzed sorted'!G$3</f>
        <v>0</v>
      </c>
      <c r="H55" s="66">
        <f>'amount-analyzed sorted'!H55*0.001/'amount-analyzed sorted'!H$2*1.5/'amount-analyzed sorted'!H$3</f>
        <v>0</v>
      </c>
      <c r="I55" s="66">
        <f>'amount-analyzed sorted'!I55*0.001/'amount-analyzed sorted'!I$2*1.5/'amount-analyzed sorted'!I$3</f>
        <v>0</v>
      </c>
      <c r="J55" s="66">
        <f>'amount-analyzed sorted'!J55*0.001/'amount-analyzed sorted'!J$2*1.5/'amount-analyzed sorted'!J$3</f>
        <v>0</v>
      </c>
      <c r="K55" s="66">
        <f>'amount-analyzed sorted'!K55*0.001/'amount-analyzed sorted'!K$2*1.5/'amount-analyzed sorted'!K$3</f>
        <v>0</v>
      </c>
      <c r="L55" s="66">
        <f>'amount-analyzed sorted'!L55*0.001/'amount-analyzed sorted'!L$2*1.5/'amount-analyzed sorted'!L$3</f>
        <v>0</v>
      </c>
      <c r="M55" s="66">
        <f>'amount-analyzed sorted'!M55*0.001/'amount-analyzed sorted'!M$2*1.5/'amount-analyzed sorted'!M$3</f>
        <v>0</v>
      </c>
      <c r="N55" s="66">
        <f>'amount-analyzed sorted'!N55*0.001/'amount-analyzed sorted'!N$2*1.5/'amount-analyzed sorted'!N$3</f>
        <v>0</v>
      </c>
      <c r="O55" s="66">
        <f>'amount-analyzed sorted'!O55*0.001/'amount-analyzed sorted'!O$2*1.5/'amount-analyzed sorted'!O$3</f>
        <v>0</v>
      </c>
      <c r="P55" s="66">
        <f>'amount-analyzed sorted'!P55*0.001/'amount-analyzed sorted'!P$2*1.5/'amount-analyzed sorted'!P$3</f>
        <v>0</v>
      </c>
      <c r="Q55" s="66">
        <f t="shared" si="0"/>
        <v>0</v>
      </c>
      <c r="R55" s="115">
        <f t="shared" si="1"/>
        <v>0</v>
      </c>
      <c r="S55" s="66" t="e">
        <f t="shared" si="2"/>
        <v>#DIV/0!</v>
      </c>
      <c r="T55" s="66">
        <f>'amount-analyzed sorted'!R55*0.001/'amount-analyzed sorted'!R$2*1.5/'amount-analyzed sorted'!R$3</f>
        <v>0</v>
      </c>
      <c r="U55" s="66">
        <f>'amount-analyzed sorted'!S55*0.001/'amount-analyzed sorted'!S$2*1.5/'amount-analyzed sorted'!S$3</f>
        <v>0</v>
      </c>
      <c r="V55" s="66">
        <f>'amount-analyzed sorted'!T55*0.001/'amount-analyzed sorted'!T$2*1.5/'amount-analyzed sorted'!T$3</f>
        <v>0</v>
      </c>
      <c r="W55" s="66">
        <f>'amount-analyzed sorted'!U55*0.001/'amount-analyzed sorted'!U$2*1.5/'amount-analyzed sorted'!U$3</f>
        <v>0</v>
      </c>
      <c r="X55" s="66">
        <f>'amount-analyzed sorted'!V55*0.001/'amount-analyzed sorted'!V$2*1.5/'amount-analyzed sorted'!V$3</f>
        <v>0</v>
      </c>
      <c r="Y55" s="66">
        <f>'amount-analyzed sorted'!W55*0.001/'amount-analyzed sorted'!W$2*1.5/'amount-analyzed sorted'!W$3</f>
        <v>0</v>
      </c>
      <c r="Z55" s="66">
        <f>'amount-analyzed sorted'!X55*0.001/'amount-analyzed sorted'!X$2*1.5/'amount-analyzed sorted'!X$3</f>
        <v>0</v>
      </c>
      <c r="AA55" s="66">
        <f>'amount-analyzed sorted'!Y55*0.001/'amount-analyzed sorted'!Y$2*1.5/'amount-analyzed sorted'!Y$3</f>
        <v>0</v>
      </c>
      <c r="AB55" s="66">
        <f>'amount-analyzed sorted'!Z55*0.001/'amount-analyzed sorted'!Z$2*1.5/'amount-analyzed sorted'!Z$3</f>
        <v>0</v>
      </c>
      <c r="AC55" s="66">
        <f>'amount-analyzed sorted'!AA55*0.001/'amount-analyzed sorted'!AA$2*1.5/'amount-analyzed sorted'!AA$3</f>
        <v>0</v>
      </c>
      <c r="AD55" s="66">
        <f>'amount-analyzed sorted'!AB55*0.001/'amount-analyzed sorted'!AB$2*1.5/'amount-analyzed sorted'!AB$3</f>
        <v>0</v>
      </c>
      <c r="AE55" s="66">
        <f>'amount-analyzed sorted'!AC55*0.001/'amount-analyzed sorted'!AC$2*1.5/'amount-analyzed sorted'!AC$3</f>
        <v>0</v>
      </c>
      <c r="AF55" s="66">
        <f>'amount-analyzed sorted'!AD55*0.001/'amount-analyzed sorted'!AD$2*1.5/'amount-analyzed sorted'!AD$3</f>
        <v>0</v>
      </c>
      <c r="AG55" s="66">
        <f>'amount-analyzed sorted'!AE55*0.001/'amount-analyzed sorted'!AE$2*1.5/'amount-analyzed sorted'!AE$3</f>
        <v>0.00505390835579515</v>
      </c>
      <c r="AH55" s="66">
        <f>'amount-analyzed sorted'!AF55*0.001/'amount-analyzed sorted'!AF$2*1.5/'amount-analyzed sorted'!AF$3</f>
        <v>0.0113013698630137</v>
      </c>
      <c r="AI55" s="66">
        <f>'amount-analyzed sorted'!AG55*0.001/'amount-analyzed sorted'!AG$2*1.5/'amount-analyzed sorted'!AG$3</f>
        <v>0</v>
      </c>
      <c r="AJ55" s="66">
        <f>'amount-analyzed sorted'!AH55*0.001/'amount-analyzed sorted'!AH$2*1.5/'amount-analyzed sorted'!AH$3</f>
        <v>0</v>
      </c>
      <c r="AK55" s="66">
        <f>'amount-analyzed sorted'!AI55*0.001/'amount-analyzed sorted'!AI$2*1.5/'amount-analyzed sorted'!AI$3</f>
        <v>0</v>
      </c>
      <c r="AL55" s="66">
        <f>'amount-analyzed sorted'!AJ55*0.001/'amount-analyzed sorted'!AJ$2*1.5/'amount-analyzed sorted'!AJ$3</f>
        <v>0</v>
      </c>
      <c r="AM55" s="66">
        <f>'amount-analyzed sorted'!AK55*0.001/'amount-analyzed sorted'!AK$2*1.5/'amount-analyzed sorted'!AK$3</f>
        <v>0</v>
      </c>
      <c r="AN55" s="66">
        <f>'amount-analyzed sorted'!AL55*0.001/'amount-analyzed sorted'!AL$2*1.5/'amount-analyzed sorted'!AL$3</f>
        <v>0</v>
      </c>
      <c r="AO55" s="66">
        <f>'amount-analyzed sorted'!AM55*0.001/'amount-analyzed sorted'!AM$2*1.5/'amount-analyzed sorted'!AM$3</f>
        <v>0</v>
      </c>
      <c r="AP55" s="66">
        <f>'amount-analyzed sorted'!AN55*0.001/'amount-analyzed sorted'!AN$2*1.5/'amount-analyzed sorted'!AN$3</f>
        <v>0</v>
      </c>
      <c r="AQ55" s="66">
        <f>'amount-analyzed sorted'!AO55*0.001/'amount-analyzed sorted'!AO$2*1.5/'amount-analyzed sorted'!AO$3</f>
        <v>0</v>
      </c>
      <c r="AR55" s="66">
        <f>'amount-analyzed sorted'!AP55*0.001/'amount-analyzed sorted'!AP$2*1.5/'amount-analyzed sorted'!AP$3</f>
        <v>0</v>
      </c>
      <c r="AS55" s="66">
        <f>'amount-analyzed sorted'!AQ55*0.001/'amount-analyzed sorted'!AQ$2*1.5/'amount-analyzed sorted'!AQ$3</f>
        <v>0</v>
      </c>
      <c r="AT55" s="66">
        <f>'amount-analyzed sorted'!AR55*0.001/'amount-analyzed sorted'!AR$2*1.5/'amount-analyzed sorted'!AR$3</f>
        <v>0</v>
      </c>
      <c r="AU55" s="66">
        <f>'amount-analyzed sorted'!AS55*0.001/'amount-analyzed sorted'!AS$2*1.5/'amount-analyzed sorted'!AS$3</f>
        <v>0</v>
      </c>
      <c r="AV55" s="66">
        <f>'amount-analyzed sorted'!AT55*0.001/'amount-analyzed sorted'!AT$2*1.5/'amount-analyzed sorted'!AT$3</f>
        <v>0.00875486381322957</v>
      </c>
      <c r="AW55" s="66">
        <f>'amount-analyzed sorted'!AU55*0.001/'amount-analyzed sorted'!AU$2*1.5/'amount-analyzed sorted'!AU$3</f>
        <v>0</v>
      </c>
      <c r="AX55" s="66">
        <f>'amount-analyzed sorted'!AV55*0.001/'amount-analyzed sorted'!AV$2*1.5/'amount-analyzed sorted'!AV$3</f>
        <v>0</v>
      </c>
      <c r="AY55" s="66">
        <f>'amount-analyzed sorted'!AW55*0.001/'amount-analyzed sorted'!AW$2*1.5/'amount-analyzed sorted'!AW$3</f>
        <v>0</v>
      </c>
      <c r="AZ55" s="66">
        <f>'amount-analyzed sorted'!AX55*0.001/'amount-analyzed sorted'!AX$2*1.5/'amount-analyzed sorted'!AX$3</f>
        <v>0</v>
      </c>
      <c r="BA55" s="66">
        <f>'amount-analyzed sorted'!AY55*0.001/'amount-analyzed sorted'!AY$2*1.5/'amount-analyzed sorted'!AY$3</f>
        <v>0</v>
      </c>
      <c r="BB55" s="66">
        <f>'amount-analyzed sorted'!AZ55*0.001/'amount-analyzed sorted'!AZ$2*1.5/'amount-analyzed sorted'!AZ$3</f>
        <v>0</v>
      </c>
      <c r="BC55" s="66">
        <f>'amount-analyzed sorted'!BA55*0.001/'amount-analyzed sorted'!BA$2*1.5/'amount-analyzed sorted'!BA$3</f>
        <v>0</v>
      </c>
      <c r="BD55" s="66">
        <f>'amount-analyzed sorted'!BB55*0.001/'amount-analyzed sorted'!BB$2*1.5/'amount-analyzed sorted'!BB$3</f>
        <v>0.0216101694915254</v>
      </c>
      <c r="BE55" s="66">
        <f>'amount-analyzed sorted'!BC55*0.001/'amount-analyzed sorted'!BC$2*1.5/'amount-analyzed sorted'!BC$3</f>
        <v>0</v>
      </c>
      <c r="BF55" s="66">
        <f>'amount-analyzed sorted'!BD55*0.001/'amount-analyzed sorted'!BD$2*1.5/'amount-analyzed sorted'!BD$3</f>
        <v>0</v>
      </c>
      <c r="BG55" s="66">
        <f>'amount-analyzed sorted'!BE55*0.001/'amount-analyzed sorted'!BE$2*1.5/'amount-analyzed sorted'!BE$3</f>
        <v>0</v>
      </c>
      <c r="BH55" s="66">
        <f>'amount-analyzed sorted'!BF55*0.001/'amount-analyzed sorted'!BF$2*1.5/'amount-analyzed sorted'!BF$3</f>
        <v>0</v>
      </c>
      <c r="BI55" s="66">
        <f>'amount-analyzed sorted'!BG55*0.001/'amount-analyzed sorted'!BG$2*1.5/'amount-analyzed sorted'!BG$3</f>
        <v>0</v>
      </c>
      <c r="BJ55" s="66">
        <f>'amount-analyzed sorted'!BH55*0.001/'amount-analyzed sorted'!BH$2*1.5/'amount-analyzed sorted'!BH$3</f>
        <v>0</v>
      </c>
      <c r="BK55" s="66">
        <f>'amount-analyzed sorted'!BI55*0.001/'amount-analyzed sorted'!BI$2*1.5/'amount-analyzed sorted'!BI$3</f>
        <v>0</v>
      </c>
      <c r="BL55" s="66">
        <f>'amount-analyzed sorted'!BJ55*0.001/'amount-analyzed sorted'!BJ$2*1.5/'amount-analyzed sorted'!BJ$3</f>
        <v>0.0294117647058824</v>
      </c>
      <c r="BM55" s="66">
        <f>'amount-analyzed sorted'!BK55*0.001/'amount-analyzed sorted'!BK$2*1.5/'amount-analyzed sorted'!BK$3</f>
        <v>0</v>
      </c>
      <c r="BN55" s="66">
        <f>'amount-analyzed sorted'!BL55*0.001/'amount-analyzed sorted'!BL$2*1.5/'amount-analyzed sorted'!BL$3</f>
        <v>0</v>
      </c>
      <c r="BO55" s="66">
        <f>'amount-analyzed sorted'!BM55*0.001/'amount-analyzed sorted'!BM$2*1.5/'amount-analyzed sorted'!BM$3</f>
        <v>0.0174563591022444</v>
      </c>
      <c r="BP55" s="66">
        <f>'amount-analyzed sorted'!BN55*0.001/'amount-analyzed sorted'!BN$2*1.5/'amount-analyzed sorted'!BN$3</f>
        <v>0</v>
      </c>
      <c r="BQ55" s="66">
        <f>'amount-analyzed sorted'!BO55*0.001/'amount-analyzed sorted'!BO$2*1.5/'amount-analyzed sorted'!BO$3</f>
        <v>0</v>
      </c>
      <c r="BR55" s="66">
        <f>'amount-analyzed sorted'!BP55*0.001/'amount-analyzed sorted'!BP$2*1.5/'amount-analyzed sorted'!BP$3</f>
        <v>0</v>
      </c>
      <c r="BS55" s="66">
        <f>'amount-analyzed sorted'!BQ55*0.001/'amount-analyzed sorted'!BQ$2*1.5/'amount-analyzed sorted'!BQ$3</f>
        <v>0</v>
      </c>
      <c r="BT55" s="66">
        <f>'amount-analyzed sorted'!BR55*0.001/'amount-analyzed sorted'!BR$2*1.5/'amount-analyzed sorted'!BR$3</f>
        <v>0</v>
      </c>
      <c r="BU55" s="66">
        <f>'amount-analyzed sorted'!BS55*0.001/'amount-analyzed sorted'!BS$2*1.5/'amount-analyzed sorted'!BS$3</f>
        <v>0</v>
      </c>
      <c r="BV55" s="66">
        <f>'amount-analyzed sorted'!BT55*0.001/'amount-analyzed sorted'!BT$2*1.5/'amount-analyzed sorted'!BT$3</f>
        <v>0</v>
      </c>
      <c r="BW55" s="66">
        <f>'amount-analyzed sorted'!BU55*0.001/'amount-analyzed sorted'!BU$2*1.5/'amount-analyzed sorted'!BU$3</f>
        <v>0</v>
      </c>
      <c r="BX55" s="66">
        <f>'amount-analyzed sorted'!BV55*0.001/'amount-analyzed sorted'!BV$2*1.5/'amount-analyzed sorted'!BV$3</f>
        <v>0</v>
      </c>
      <c r="BY55" s="66">
        <f>'amount-analyzed sorted'!BW55*0.001/'amount-analyzed sorted'!BW$2*1.5/'amount-analyzed sorted'!BW$3</f>
        <v>0</v>
      </c>
      <c r="BZ55" s="66">
        <f>'amount-analyzed sorted'!BX55*0.001/'amount-analyzed sorted'!BX$2*1.5/'amount-analyzed sorted'!BX$3</f>
        <v>0</v>
      </c>
      <c r="CA55" s="66">
        <f>'amount-analyzed sorted'!BY55*0.001/'amount-analyzed sorted'!BY$2*1.5/'amount-analyzed sorted'!BY$3</f>
        <v>0</v>
      </c>
      <c r="CB55" s="66">
        <f>'amount-analyzed sorted'!BZ55*0.001/'amount-analyzed sorted'!BZ$2*1.5/'amount-analyzed sorted'!BZ$3</f>
        <v>0</v>
      </c>
      <c r="CC55" s="66">
        <f>'amount-analyzed sorted'!CA55*0.001/'amount-analyzed sorted'!CA$2*1.5/'amount-analyzed sorted'!CA$3</f>
        <v>0</v>
      </c>
      <c r="CD55" s="66">
        <f>'amount-analyzed sorted'!CB55*0.001/'amount-analyzed sorted'!CB$2*1.5/'amount-analyzed sorted'!CB$3</f>
        <v>0</v>
      </c>
      <c r="CE55" s="66">
        <f>'amount-analyzed sorted'!CC55*0.001/'amount-analyzed sorted'!CC$2*1.5/'amount-analyzed sorted'!CC$3</f>
        <v>0</v>
      </c>
      <c r="CF55" s="66">
        <f>'amount-analyzed sorted'!CD55*0.001/'amount-analyzed sorted'!CD$2*1.5/'amount-analyzed sorted'!CD$3</f>
        <v>0</v>
      </c>
      <c r="CG55" s="66">
        <f>'amount-analyzed sorted'!CE55*0.001/'amount-analyzed sorted'!CE$2*1.5/'amount-analyzed sorted'!CE$3</f>
        <v>0</v>
      </c>
      <c r="CH55" s="66">
        <f>'amount-analyzed sorted'!CF55*0.001/'amount-analyzed sorted'!CF$2*1.5/'amount-analyzed sorted'!CF$3</f>
        <v>0</v>
      </c>
      <c r="CI55" s="66">
        <f>'amount-analyzed sorted'!CG55*0.001/'amount-analyzed sorted'!CG$2*1.5/'amount-analyzed sorted'!CG$3</f>
        <v>0</v>
      </c>
      <c r="CJ55" s="66">
        <f>'amount-analyzed sorted'!CH55*0.001/'amount-analyzed sorted'!CH$2*1.5/'amount-analyzed sorted'!CH$3</f>
        <v>0.00583657587548638</v>
      </c>
      <c r="CK55" s="66">
        <f>'amount-analyzed sorted'!CI55*0.001/'amount-analyzed sorted'!CI$2*1.5/'amount-analyzed sorted'!CI$3</f>
        <v>0</v>
      </c>
      <c r="CL55" s="66">
        <f>'amount-analyzed sorted'!CJ55*0.001/'amount-analyzed sorted'!CJ$2*1.5/'amount-analyzed sorted'!CJ$3</f>
        <v>0</v>
      </c>
      <c r="CM55" s="66">
        <f>'amount-analyzed sorted'!CK55*0.001/'amount-analyzed sorted'!CK$2*1.5/'amount-analyzed sorted'!CK$3</f>
        <v>0</v>
      </c>
      <c r="CN55" s="66">
        <f>'amount-analyzed sorted'!CL55*0.001/'amount-analyzed sorted'!CL$2*1.5/'amount-analyzed sorted'!CL$3</f>
        <v>0</v>
      </c>
      <c r="CO55" s="66">
        <f>'amount-analyzed sorted'!CM55*0.001/'amount-analyzed sorted'!CM$2*1.5/'amount-analyzed sorted'!CM$3</f>
        <v>0</v>
      </c>
      <c r="CP55" s="66">
        <f>'amount-analyzed sorted'!CN55*0.001/'amount-analyzed sorted'!CN$2*1.5/'amount-analyzed sorted'!CN$3</f>
        <v>0</v>
      </c>
      <c r="CQ55" s="66">
        <f>'amount-analyzed sorted'!CO55*0.001/'amount-analyzed sorted'!CO$2*1.5/'amount-analyzed sorted'!CO$3</f>
        <v>0</v>
      </c>
      <c r="CR55" s="66">
        <f>'amount-analyzed sorted'!CP55*0.001/'amount-analyzed sorted'!CP$2*1.5/'amount-analyzed sorted'!CP$3</f>
        <v>0.00551470588235294</v>
      </c>
      <c r="CS55" s="66">
        <f>'amount-analyzed sorted'!CQ55*0.001/'amount-analyzed sorted'!CQ$2*1.5/'amount-analyzed sorted'!CQ$3</f>
        <v>0</v>
      </c>
      <c r="CT55" s="66">
        <f>'amount-analyzed sorted'!CR55*0.001/'amount-analyzed sorted'!CR$2*1.5/'amount-analyzed sorted'!CR$3</f>
        <v>0</v>
      </c>
      <c r="CU55" s="66">
        <f>'amount-analyzed sorted'!CS55*0.001/'amount-analyzed sorted'!CS$2*1.5/'amount-analyzed sorted'!CS$3</f>
        <v>0</v>
      </c>
      <c r="CV55" s="66">
        <f>'amount-analyzed sorted'!CT55*0.001/'amount-analyzed sorted'!CT$2*1.5/'amount-analyzed sorted'!CT$3</f>
        <v>0</v>
      </c>
      <c r="CW55" s="66">
        <f>'amount-analyzed sorted'!CU55*0.001/'amount-analyzed sorted'!CU$2*1.5/'amount-analyzed sorted'!CU$3</f>
        <v>0</v>
      </c>
      <c r="CX55" s="66">
        <f>'amount-analyzed sorted'!CV55*0.001/'amount-analyzed sorted'!CV$2*1.5/'amount-analyzed sorted'!CV$3</f>
        <v>0</v>
      </c>
      <c r="CY55" s="66">
        <f>'amount-analyzed sorted'!CW55*0.001/'amount-analyzed sorted'!CW$2*1.5/'amount-analyzed sorted'!CW$3</f>
        <v>0</v>
      </c>
      <c r="CZ55" s="66">
        <f>'amount-analyzed sorted'!CX55*0.001/'amount-analyzed sorted'!CX$2*1.5/'amount-analyzed sorted'!CX$3</f>
        <v>0</v>
      </c>
    </row>
    <row r="56" spans="1:104">
      <c r="A56">
        <f>'imported data from Web Calc'!A58</f>
        <v>526.3</v>
      </c>
      <c r="B56" t="str">
        <f>'imported data from Web Calc'!B58</f>
        <v>C24H45O9P</v>
      </c>
      <c r="C56" s="61" t="str">
        <f>'imported data from Web Calc'!C58</f>
        <v>LPG(18:2)</v>
      </c>
      <c r="D56" s="96"/>
      <c r="E56" s="96"/>
      <c r="F56" s="96"/>
      <c r="G56" s="66">
        <f>'amount-analyzed sorted'!G56*0.001/'amount-analyzed sorted'!G$2*1.5/'amount-analyzed sorted'!G$3</f>
        <v>0.00901751975266231</v>
      </c>
      <c r="H56" s="66">
        <f>'amount-analyzed sorted'!H56*0.001/'amount-analyzed sorted'!H$2*1.5/'amount-analyzed sorted'!H$3</f>
        <v>0</v>
      </c>
      <c r="I56" s="66">
        <f>'amount-analyzed sorted'!I56*0.001/'amount-analyzed sorted'!I$2*1.5/'amount-analyzed sorted'!I$3</f>
        <v>0</v>
      </c>
      <c r="J56" s="66">
        <f>'amount-analyzed sorted'!J56*0.001/'amount-analyzed sorted'!J$2*1.5/'amount-analyzed sorted'!J$3</f>
        <v>0</v>
      </c>
      <c r="K56" s="66">
        <f>'amount-analyzed sorted'!K56*0.001/'amount-analyzed sorted'!K$2*1.5/'amount-analyzed sorted'!K$3</f>
        <v>0</v>
      </c>
      <c r="L56" s="66">
        <f>'amount-analyzed sorted'!L56*0.001/'amount-analyzed sorted'!L$2*1.5/'amount-analyzed sorted'!L$3</f>
        <v>0</v>
      </c>
      <c r="M56" s="66">
        <f>'amount-analyzed sorted'!M56*0.001/'amount-analyzed sorted'!M$2*1.5/'amount-analyzed sorted'!M$3</f>
        <v>0.0141703881827551</v>
      </c>
      <c r="N56" s="66">
        <f>'amount-analyzed sorted'!N56*0.001/'amount-analyzed sorted'!N$2*1.5/'amount-analyzed sorted'!N$3</f>
        <v>0</v>
      </c>
      <c r="O56" s="66">
        <f>'amount-analyzed sorted'!O56*0.001/'amount-analyzed sorted'!O$2*1.5/'amount-analyzed sorted'!O$3</f>
        <v>0</v>
      </c>
      <c r="P56" s="66">
        <f>'amount-analyzed sorted'!P56*0.001/'amount-analyzed sorted'!P$2*1.5/'amount-analyzed sorted'!P$3</f>
        <v>0</v>
      </c>
      <c r="Q56" s="66">
        <f t="shared" si="0"/>
        <v>0.00231879079354174</v>
      </c>
      <c r="R56" s="115">
        <f t="shared" si="1"/>
        <v>0.00503705884528175</v>
      </c>
      <c r="S56" s="66">
        <f t="shared" si="2"/>
        <v>2.17227826646151</v>
      </c>
      <c r="T56" s="66">
        <f>'amount-analyzed sorted'!R56*0.001/'amount-analyzed sorted'!R$2*1.5/'amount-analyzed sorted'!R$3</f>
        <v>0</v>
      </c>
      <c r="U56" s="66">
        <f>'amount-analyzed sorted'!S56*0.001/'amount-analyzed sorted'!S$2*1.5/'amount-analyzed sorted'!S$3</f>
        <v>0</v>
      </c>
      <c r="V56" s="66">
        <f>'amount-analyzed sorted'!T56*0.001/'amount-analyzed sorted'!T$2*1.5/'amount-analyzed sorted'!T$3</f>
        <v>0</v>
      </c>
      <c r="W56" s="66">
        <f>'amount-analyzed sorted'!U56*0.001/'amount-analyzed sorted'!U$2*1.5/'amount-analyzed sorted'!U$3</f>
        <v>0.0107142857142857</v>
      </c>
      <c r="X56" s="66">
        <f>'amount-analyzed sorted'!V56*0.001/'amount-analyzed sorted'!V$2*1.5/'amount-analyzed sorted'!V$3</f>
        <v>0</v>
      </c>
      <c r="Y56" s="66">
        <f>'amount-analyzed sorted'!W56*0.001/'amount-analyzed sorted'!W$2*1.5/'amount-analyzed sorted'!W$3</f>
        <v>0</v>
      </c>
      <c r="Z56" s="66">
        <f>'amount-analyzed sorted'!X56*0.001/'amount-analyzed sorted'!X$2*1.5/'amount-analyzed sorted'!X$3</f>
        <v>0</v>
      </c>
      <c r="AA56" s="66">
        <f>'amount-analyzed sorted'!Y56*0.001/'amount-analyzed sorted'!Y$2*1.5/'amount-analyzed sorted'!Y$3</f>
        <v>0</v>
      </c>
      <c r="AB56" s="66">
        <f>'amount-analyzed sorted'!Z56*0.001/'amount-analyzed sorted'!Z$2*1.5/'amount-analyzed sorted'!Z$3</f>
        <v>0</v>
      </c>
      <c r="AC56" s="66">
        <f>'amount-analyzed sorted'!AA56*0.001/'amount-analyzed sorted'!AA$2*1.5/'amount-analyzed sorted'!AA$3</f>
        <v>0.00619322873658134</v>
      </c>
      <c r="AD56" s="66">
        <f>'amount-analyzed sorted'!AB56*0.001/'amount-analyzed sorted'!AB$2*1.5/'amount-analyzed sorted'!AB$3</f>
        <v>0</v>
      </c>
      <c r="AE56" s="66">
        <f>'amount-analyzed sorted'!AC56*0.001/'amount-analyzed sorted'!AC$2*1.5/'amount-analyzed sorted'!AC$3</f>
        <v>0.0108135942327497</v>
      </c>
      <c r="AF56" s="66">
        <f>'amount-analyzed sorted'!AD56*0.001/'amount-analyzed sorted'!AD$2*1.5/'amount-analyzed sorted'!AD$3</f>
        <v>0.0359897172236504</v>
      </c>
      <c r="AG56" s="66">
        <f>'amount-analyzed sorted'!AE56*0.001/'amount-analyzed sorted'!AE$2*1.5/'amount-analyzed sorted'!AE$3</f>
        <v>0</v>
      </c>
      <c r="AH56" s="66">
        <f>'amount-analyzed sorted'!AF56*0.001/'amount-analyzed sorted'!AF$2*1.5/'amount-analyzed sorted'!AF$3</f>
        <v>0.00513698630136986</v>
      </c>
      <c r="AI56" s="66">
        <f>'amount-analyzed sorted'!AG56*0.001/'amount-analyzed sorted'!AG$2*1.5/'amount-analyzed sorted'!AG$3</f>
        <v>0</v>
      </c>
      <c r="AJ56" s="66">
        <f>'amount-analyzed sorted'!AH56*0.001/'amount-analyzed sorted'!AH$2*1.5/'amount-analyzed sorted'!AH$3</f>
        <v>0</v>
      </c>
      <c r="AK56" s="66">
        <f>'amount-analyzed sorted'!AI56*0.001/'amount-analyzed sorted'!AI$2*1.5/'amount-analyzed sorted'!AI$3</f>
        <v>0</v>
      </c>
      <c r="AL56" s="66">
        <f>'amount-analyzed sorted'!AJ56*0.001/'amount-analyzed sorted'!AJ$2*1.5/'amount-analyzed sorted'!AJ$3</f>
        <v>0.00612745098039216</v>
      </c>
      <c r="AM56" s="66">
        <f>'amount-analyzed sorted'!AK56*0.001/'amount-analyzed sorted'!AK$2*1.5/'amount-analyzed sorted'!AK$3</f>
        <v>0</v>
      </c>
      <c r="AN56" s="66">
        <f>'amount-analyzed sorted'!AL56*0.001/'amount-analyzed sorted'!AL$2*1.5/'amount-analyzed sorted'!AL$3</f>
        <v>0</v>
      </c>
      <c r="AO56" s="66">
        <f>'amount-analyzed sorted'!AM56*0.001/'amount-analyzed sorted'!AM$2*1.5/'amount-analyzed sorted'!AM$3</f>
        <v>0.00686274509803922</v>
      </c>
      <c r="AP56" s="66">
        <f>'amount-analyzed sorted'!AN56*0.001/'amount-analyzed sorted'!AN$2*1.5/'amount-analyzed sorted'!AN$3</f>
        <v>0</v>
      </c>
      <c r="AQ56" s="66">
        <f>'amount-analyzed sorted'!AO56*0.001/'amount-analyzed sorted'!AO$2*1.5/'amount-analyzed sorted'!AO$3</f>
        <v>0</v>
      </c>
      <c r="AR56" s="66">
        <f>'amount-analyzed sorted'!AP56*0.001/'amount-analyzed sorted'!AP$2*1.5/'amount-analyzed sorted'!AP$3</f>
        <v>0</v>
      </c>
      <c r="AS56" s="66">
        <f>'amount-analyzed sorted'!AQ56*0.001/'amount-analyzed sorted'!AQ$2*1.5/'amount-analyzed sorted'!AQ$3</f>
        <v>0</v>
      </c>
      <c r="AT56" s="66">
        <f>'amount-analyzed sorted'!AR56*0.001/'amount-analyzed sorted'!AR$2*1.5/'amount-analyzed sorted'!AR$3</f>
        <v>0</v>
      </c>
      <c r="AU56" s="66">
        <f>'amount-analyzed sorted'!AS56*0.001/'amount-analyzed sorted'!AS$2*1.5/'amount-analyzed sorted'!AS$3</f>
        <v>0</v>
      </c>
      <c r="AV56" s="66">
        <f>'amount-analyzed sorted'!AT56*0.001/'amount-analyzed sorted'!AT$2*1.5/'amount-analyzed sorted'!AT$3</f>
        <v>0</v>
      </c>
      <c r="AW56" s="66">
        <f>'amount-analyzed sorted'!AU56*0.001/'amount-analyzed sorted'!AU$2*1.5/'amount-analyzed sorted'!AU$3</f>
        <v>0</v>
      </c>
      <c r="AX56" s="66">
        <f>'amount-analyzed sorted'!AV56*0.001/'amount-analyzed sorted'!AV$2*1.5/'amount-analyzed sorted'!AV$3</f>
        <v>0.00535714285714286</v>
      </c>
      <c r="AY56" s="66">
        <f>'amount-analyzed sorted'!AW56*0.001/'amount-analyzed sorted'!AW$2*1.5/'amount-analyzed sorted'!AW$3</f>
        <v>0</v>
      </c>
      <c r="AZ56" s="66">
        <f>'amount-analyzed sorted'!AX56*0.001/'amount-analyzed sorted'!AX$2*1.5/'amount-analyzed sorted'!AX$3</f>
        <v>0</v>
      </c>
      <c r="BA56" s="66">
        <f>'amount-analyzed sorted'!AY56*0.001/'amount-analyzed sorted'!AY$2*1.5/'amount-analyzed sorted'!AY$3</f>
        <v>0</v>
      </c>
      <c r="BB56" s="66">
        <f>'amount-analyzed sorted'!AZ56*0.001/'amount-analyzed sorted'!AZ$2*1.5/'amount-analyzed sorted'!AZ$3</f>
        <v>0</v>
      </c>
      <c r="BC56" s="66">
        <f>'amount-analyzed sorted'!BA56*0.001/'amount-analyzed sorted'!BA$2*1.5/'amount-analyzed sorted'!BA$3</f>
        <v>0</v>
      </c>
      <c r="BD56" s="66">
        <f>'amount-analyzed sorted'!BB56*0.001/'amount-analyzed sorted'!BB$2*1.5/'amount-analyzed sorted'!BB$3</f>
        <v>0</v>
      </c>
      <c r="BE56" s="66">
        <f>'amount-analyzed sorted'!BC56*0.001/'amount-analyzed sorted'!BC$2*1.5/'amount-analyzed sorted'!BC$3</f>
        <v>0</v>
      </c>
      <c r="BF56" s="66">
        <f>'amount-analyzed sorted'!BD56*0.001/'amount-analyzed sorted'!BD$2*1.5/'amount-analyzed sorted'!BD$3</f>
        <v>0</v>
      </c>
      <c r="BG56" s="66">
        <f>'amount-analyzed sorted'!BE56*0.001/'amount-analyzed sorted'!BE$2*1.5/'amount-analyzed sorted'!BE$3</f>
        <v>0.00916496945010183</v>
      </c>
      <c r="BH56" s="66">
        <f>'amount-analyzed sorted'!BF56*0.001/'amount-analyzed sorted'!BF$2*1.5/'amount-analyzed sorted'!BF$3</f>
        <v>0</v>
      </c>
      <c r="BI56" s="66">
        <f>'amount-analyzed sorted'!BG56*0.001/'amount-analyzed sorted'!BG$2*1.5/'amount-analyzed sorted'!BG$3</f>
        <v>0</v>
      </c>
      <c r="BJ56" s="66">
        <f>'amount-analyzed sorted'!BH56*0.001/'amount-analyzed sorted'!BH$2*1.5/'amount-analyzed sorted'!BH$3</f>
        <v>0</v>
      </c>
      <c r="BK56" s="66">
        <f>'amount-analyzed sorted'!BI56*0.001/'amount-analyzed sorted'!BI$2*1.5/'amount-analyzed sorted'!BI$3</f>
        <v>0</v>
      </c>
      <c r="BL56" s="66">
        <f>'amount-analyzed sorted'!BJ56*0.001/'amount-analyzed sorted'!BJ$2*1.5/'amount-analyzed sorted'!BJ$3</f>
        <v>0</v>
      </c>
      <c r="BM56" s="66">
        <f>'amount-analyzed sorted'!BK56*0.001/'amount-analyzed sorted'!BK$2*1.5/'amount-analyzed sorted'!BK$3</f>
        <v>0</v>
      </c>
      <c r="BN56" s="66">
        <f>'amount-analyzed sorted'!BL56*0.001/'amount-analyzed sorted'!BL$2*1.5/'amount-analyzed sorted'!BL$3</f>
        <v>0</v>
      </c>
      <c r="BO56" s="66">
        <f>'amount-analyzed sorted'!BM56*0.001/'amount-analyzed sorted'!BM$2*1.5/'amount-analyzed sorted'!BM$3</f>
        <v>0</v>
      </c>
      <c r="BP56" s="66">
        <f>'amount-analyzed sorted'!BN56*0.001/'amount-analyzed sorted'!BN$2*1.5/'amount-analyzed sorted'!BN$3</f>
        <v>0</v>
      </c>
      <c r="BQ56" s="66">
        <f>'amount-analyzed sorted'!BO56*0.001/'amount-analyzed sorted'!BO$2*1.5/'amount-analyzed sorted'!BO$3</f>
        <v>0</v>
      </c>
      <c r="BR56" s="66">
        <f>'amount-analyzed sorted'!BP56*0.001/'amount-analyzed sorted'!BP$2*1.5/'amount-analyzed sorted'!BP$3</f>
        <v>0.0072463768115942</v>
      </c>
      <c r="BS56" s="66">
        <f>'amount-analyzed sorted'!BQ56*0.001/'amount-analyzed sorted'!BQ$2*1.5/'amount-analyzed sorted'!BQ$3</f>
        <v>0</v>
      </c>
      <c r="BT56" s="66">
        <f>'amount-analyzed sorted'!BR56*0.001/'amount-analyzed sorted'!BR$2*1.5/'amount-analyzed sorted'!BR$3</f>
        <v>0</v>
      </c>
      <c r="BU56" s="66">
        <f>'amount-analyzed sorted'!BS56*0.001/'amount-analyzed sorted'!BS$2*1.5/'amount-analyzed sorted'!BS$3</f>
        <v>0</v>
      </c>
      <c r="BV56" s="66">
        <f>'amount-analyzed sorted'!BT56*0.001/'amount-analyzed sorted'!BT$2*1.5/'amount-analyzed sorted'!BT$3</f>
        <v>0</v>
      </c>
      <c r="BW56" s="66">
        <f>'amount-analyzed sorted'!BU56*0.001/'amount-analyzed sorted'!BU$2*1.5/'amount-analyzed sorted'!BU$3</f>
        <v>0</v>
      </c>
      <c r="BX56" s="66">
        <f>'amount-analyzed sorted'!BV56*0.001/'amount-analyzed sorted'!BV$2*1.5/'amount-analyzed sorted'!BV$3</f>
        <v>0</v>
      </c>
      <c r="BY56" s="66">
        <f>'amount-analyzed sorted'!BW56*0.001/'amount-analyzed sorted'!BW$2*1.5/'amount-analyzed sorted'!BW$3</f>
        <v>0</v>
      </c>
      <c r="BZ56" s="66">
        <f>'amount-analyzed sorted'!BX56*0.001/'amount-analyzed sorted'!BX$2*1.5/'amount-analyzed sorted'!BX$3</f>
        <v>0</v>
      </c>
      <c r="CA56" s="66">
        <f>'amount-analyzed sorted'!BY56*0.001/'amount-analyzed sorted'!BY$2*1.5/'amount-analyzed sorted'!BY$3</f>
        <v>0</v>
      </c>
      <c r="CB56" s="66">
        <f>'amount-analyzed sorted'!BZ56*0.001/'amount-analyzed sorted'!BZ$2*1.5/'amount-analyzed sorted'!BZ$3</f>
        <v>0</v>
      </c>
      <c r="CC56" s="66">
        <f>'amount-analyzed sorted'!CA56*0.001/'amount-analyzed sorted'!CA$2*1.5/'amount-analyzed sorted'!CA$3</f>
        <v>0</v>
      </c>
      <c r="CD56" s="66">
        <f>'amount-analyzed sorted'!CB56*0.001/'amount-analyzed sorted'!CB$2*1.5/'amount-analyzed sorted'!CB$3</f>
        <v>0.0133136094674556</v>
      </c>
      <c r="CE56" s="66">
        <f>'amount-analyzed sorted'!CC56*0.001/'amount-analyzed sorted'!CC$2*1.5/'amount-analyzed sorted'!CC$3</f>
        <v>0.00789473684210526</v>
      </c>
      <c r="CF56" s="66">
        <f>'amount-analyzed sorted'!CD56*0.001/'amount-analyzed sorted'!CD$2*1.5/'amount-analyzed sorted'!CD$3</f>
        <v>0</v>
      </c>
      <c r="CG56" s="66">
        <f>'amount-analyzed sorted'!CE56*0.001/'amount-analyzed sorted'!CE$2*1.5/'amount-analyzed sorted'!CE$3</f>
        <v>0</v>
      </c>
      <c r="CH56" s="66">
        <f>'amount-analyzed sorted'!CF56*0.001/'amount-analyzed sorted'!CF$2*1.5/'amount-analyzed sorted'!CF$3</f>
        <v>0</v>
      </c>
      <c r="CI56" s="66">
        <f>'amount-analyzed sorted'!CG56*0.001/'amount-analyzed sorted'!CG$2*1.5/'amount-analyzed sorted'!CG$3</f>
        <v>0</v>
      </c>
      <c r="CJ56" s="66">
        <f>'amount-analyzed sorted'!CH56*0.001/'amount-analyzed sorted'!CH$2*1.5/'amount-analyzed sorted'!CH$3</f>
        <v>0</v>
      </c>
      <c r="CK56" s="66">
        <f>'amount-analyzed sorted'!CI56*0.001/'amount-analyzed sorted'!CI$2*1.5/'amount-analyzed sorted'!CI$3</f>
        <v>0</v>
      </c>
      <c r="CL56" s="66">
        <f>'amount-analyzed sorted'!CJ56*0.001/'amount-analyzed sorted'!CJ$2*1.5/'amount-analyzed sorted'!CJ$3</f>
        <v>0.00898203592814371</v>
      </c>
      <c r="CM56" s="66">
        <f>'amount-analyzed sorted'!CK56*0.001/'amount-analyzed sorted'!CK$2*1.5/'amount-analyzed sorted'!CK$3</f>
        <v>0</v>
      </c>
      <c r="CN56" s="66">
        <f>'amount-analyzed sorted'!CL56*0.001/'amount-analyzed sorted'!CL$2*1.5/'amount-analyzed sorted'!CL$3</f>
        <v>0</v>
      </c>
      <c r="CO56" s="66">
        <f>'amount-analyzed sorted'!CM56*0.001/'amount-analyzed sorted'!CM$2*1.5/'amount-analyzed sorted'!CM$3</f>
        <v>0</v>
      </c>
      <c r="CP56" s="66">
        <f>'amount-analyzed sorted'!CN56*0.001/'amount-analyzed sorted'!CN$2*1.5/'amount-analyzed sorted'!CN$3</f>
        <v>0</v>
      </c>
      <c r="CQ56" s="66">
        <f>'amount-analyzed sorted'!CO56*0.001/'amount-analyzed sorted'!CO$2*1.5/'amount-analyzed sorted'!CO$3</f>
        <v>0.00704225352112676</v>
      </c>
      <c r="CR56" s="66">
        <f>'amount-analyzed sorted'!CP56*0.001/'amount-analyzed sorted'!CP$2*1.5/'amount-analyzed sorted'!CP$3</f>
        <v>0</v>
      </c>
      <c r="CS56" s="66">
        <f>'amount-analyzed sorted'!CQ56*0.001/'amount-analyzed sorted'!CQ$2*1.5/'amount-analyzed sorted'!CQ$3</f>
        <v>0</v>
      </c>
      <c r="CT56" s="66">
        <f>'amount-analyzed sorted'!CR56*0.001/'amount-analyzed sorted'!CR$2*1.5/'amount-analyzed sorted'!CR$3</f>
        <v>0</v>
      </c>
      <c r="CU56" s="66">
        <f>'amount-analyzed sorted'!CS56*0.001/'amount-analyzed sorted'!CS$2*1.5/'amount-analyzed sorted'!CS$3</f>
        <v>0</v>
      </c>
      <c r="CV56" s="66">
        <f>'amount-analyzed sorted'!CT56*0.001/'amount-analyzed sorted'!CT$2*1.5/'amount-analyzed sorted'!CT$3</f>
        <v>0</v>
      </c>
      <c r="CW56" s="66">
        <f>'amount-analyzed sorted'!CU56*0.001/'amount-analyzed sorted'!CU$2*1.5/'amount-analyzed sorted'!CU$3</f>
        <v>0</v>
      </c>
      <c r="CX56" s="66">
        <f>'amount-analyzed sorted'!CV56*0.001/'amount-analyzed sorted'!CV$2*1.5/'amount-analyzed sorted'!CV$3</f>
        <v>0</v>
      </c>
      <c r="CY56" s="66">
        <f>'amount-analyzed sorted'!CW56*0.001/'amount-analyzed sorted'!CW$2*1.5/'amount-analyzed sorted'!CW$3</f>
        <v>0.00810810810810811</v>
      </c>
      <c r="CZ56" s="66">
        <f>'amount-analyzed sorted'!CX56*0.001/'amount-analyzed sorted'!CX$2*1.5/'amount-analyzed sorted'!CX$3</f>
        <v>0</v>
      </c>
    </row>
    <row r="57" spans="1:104">
      <c r="A57">
        <f>'imported data from Web Calc'!A59</f>
        <v>528.3</v>
      </c>
      <c r="B57" t="str">
        <f>'imported data from Web Calc'!B59</f>
        <v>C24H47O9P</v>
      </c>
      <c r="C57" s="61" t="str">
        <f>'imported data from Web Calc'!C59</f>
        <v>LPG(18:1)</v>
      </c>
      <c r="D57" s="96"/>
      <c r="E57" s="96"/>
      <c r="F57" s="96"/>
      <c r="G57" s="66">
        <f>'amount-analyzed sorted'!G57*0.001/'amount-analyzed sorted'!G$2*1.5/'amount-analyzed sorted'!G$3</f>
        <v>0</v>
      </c>
      <c r="H57" s="66">
        <f>'amount-analyzed sorted'!H57*0.001/'amount-analyzed sorted'!H$2*1.5/'amount-analyzed sorted'!H$3</f>
        <v>0</v>
      </c>
      <c r="I57" s="66">
        <f>'amount-analyzed sorted'!I57*0.001/'amount-analyzed sorted'!I$2*1.5/'amount-analyzed sorted'!I$3</f>
        <v>0</v>
      </c>
      <c r="J57" s="66">
        <f>'amount-analyzed sorted'!J57*0.001/'amount-analyzed sorted'!J$2*1.5/'amount-analyzed sorted'!J$3</f>
        <v>0</v>
      </c>
      <c r="K57" s="66">
        <f>'amount-analyzed sorted'!K57*0.001/'amount-analyzed sorted'!K$2*1.5/'amount-analyzed sorted'!K$3</f>
        <v>0.00399347303332188</v>
      </c>
      <c r="L57" s="66">
        <f>'amount-analyzed sorted'!L57*0.001/'amount-analyzed sorted'!L$2*1.5/'amount-analyzed sorted'!L$3</f>
        <v>0</v>
      </c>
      <c r="M57" s="66">
        <f>'amount-analyzed sorted'!M57*0.001/'amount-analyzed sorted'!M$2*1.5/'amount-analyzed sorted'!M$3</f>
        <v>0</v>
      </c>
      <c r="N57" s="66">
        <f>'amount-analyzed sorted'!N57*0.001/'amount-analyzed sorted'!N$2*1.5/'amount-analyzed sorted'!N$3</f>
        <v>0</v>
      </c>
      <c r="O57" s="66">
        <f>'amount-analyzed sorted'!O57*0.001/'amount-analyzed sorted'!O$2*1.5/'amount-analyzed sorted'!O$3</f>
        <v>0.00914634146341463</v>
      </c>
      <c r="P57" s="66">
        <f>'amount-analyzed sorted'!P57*0.001/'amount-analyzed sorted'!P$2*1.5/'amount-analyzed sorted'!P$3</f>
        <v>0</v>
      </c>
      <c r="Q57" s="66">
        <f t="shared" si="0"/>
        <v>0.00131398144967365</v>
      </c>
      <c r="R57" s="115">
        <f t="shared" si="1"/>
        <v>0.00302467475813299</v>
      </c>
      <c r="S57" s="66">
        <f t="shared" si="2"/>
        <v>2.30191587475167</v>
      </c>
      <c r="T57" s="66">
        <f>'amount-analyzed sorted'!R57*0.001/'amount-analyzed sorted'!R$2*1.5/'amount-analyzed sorted'!R$3</f>
        <v>0.00277288732394366</v>
      </c>
      <c r="U57" s="66">
        <f>'amount-analyzed sorted'!S57*0.001/'amount-analyzed sorted'!S$2*1.5/'amount-analyzed sorted'!S$3</f>
        <v>0</v>
      </c>
      <c r="V57" s="66">
        <f>'amount-analyzed sorted'!T57*0.001/'amount-analyzed sorted'!T$2*1.5/'amount-analyzed sorted'!T$3</f>
        <v>0.00160349854227405</v>
      </c>
      <c r="W57" s="66">
        <f>'amount-analyzed sorted'!U57*0.001/'amount-analyzed sorted'!U$2*1.5/'amount-analyzed sorted'!U$3</f>
        <v>0.0179761904761905</v>
      </c>
      <c r="X57" s="66">
        <f>'amount-analyzed sorted'!V57*0.001/'amount-analyzed sorted'!V$2*1.5/'amount-analyzed sorted'!V$3</f>
        <v>0</v>
      </c>
      <c r="Y57" s="66">
        <f>'amount-analyzed sorted'!W57*0.001/'amount-analyzed sorted'!W$2*1.5/'amount-analyzed sorted'!W$3</f>
        <v>0</v>
      </c>
      <c r="Z57" s="66">
        <f>'amount-analyzed sorted'!X57*0.001/'amount-analyzed sorted'!X$2*1.5/'amount-analyzed sorted'!X$3</f>
        <v>0.0240691489361702</v>
      </c>
      <c r="AA57" s="66">
        <f>'amount-analyzed sorted'!Y57*0.001/'amount-analyzed sorted'!Y$2*1.5/'amount-analyzed sorted'!Y$3</f>
        <v>0</v>
      </c>
      <c r="AB57" s="66">
        <f>'amount-analyzed sorted'!Z57*0.001/'amount-analyzed sorted'!Z$2*1.5/'amount-analyzed sorted'!Z$3</f>
        <v>0</v>
      </c>
      <c r="AC57" s="66">
        <f>'amount-analyzed sorted'!AA57*0.001/'amount-analyzed sorted'!AA$2*1.5/'amount-analyzed sorted'!AA$3</f>
        <v>0.0050784475639967</v>
      </c>
      <c r="AD57" s="66">
        <f>'amount-analyzed sorted'!AB57*0.001/'amount-analyzed sorted'!AB$2*1.5/'amount-analyzed sorted'!AB$3</f>
        <v>0</v>
      </c>
      <c r="AE57" s="66">
        <f>'amount-analyzed sorted'!AC57*0.001/'amount-analyzed sorted'!AC$2*1.5/'amount-analyzed sorted'!AC$3</f>
        <v>0.00633367662203913</v>
      </c>
      <c r="AF57" s="66">
        <f>'amount-analyzed sorted'!AD57*0.001/'amount-analyzed sorted'!AD$2*1.5/'amount-analyzed sorted'!AD$3</f>
        <v>0</v>
      </c>
      <c r="AG57" s="66">
        <f>'amount-analyzed sorted'!AE57*0.001/'amount-analyzed sorted'!AE$2*1.5/'amount-analyzed sorted'!AE$3</f>
        <v>0</v>
      </c>
      <c r="AH57" s="66">
        <f>'amount-analyzed sorted'!AF57*0.001/'amount-analyzed sorted'!AF$2*1.5/'amount-analyzed sorted'!AF$3</f>
        <v>0</v>
      </c>
      <c r="AI57" s="66">
        <f>'amount-analyzed sorted'!AG57*0.001/'amount-analyzed sorted'!AG$2*1.5/'amount-analyzed sorted'!AG$3</f>
        <v>0</v>
      </c>
      <c r="AJ57" s="66">
        <f>'amount-analyzed sorted'!AH57*0.001/'amount-analyzed sorted'!AH$2*1.5/'amount-analyzed sorted'!AH$3</f>
        <v>0</v>
      </c>
      <c r="AK57" s="66">
        <f>'amount-analyzed sorted'!AI57*0.001/'amount-analyzed sorted'!AI$2*1.5/'amount-analyzed sorted'!AI$3</f>
        <v>0</v>
      </c>
      <c r="AL57" s="66">
        <f>'amount-analyzed sorted'!AJ57*0.001/'amount-analyzed sorted'!AJ$2*1.5/'amount-analyzed sorted'!AJ$3</f>
        <v>0</v>
      </c>
      <c r="AM57" s="66">
        <f>'amount-analyzed sorted'!AK57*0.001/'amount-analyzed sorted'!AK$2*1.5/'amount-analyzed sorted'!AK$3</f>
        <v>0</v>
      </c>
      <c r="AN57" s="66">
        <f>'amount-analyzed sorted'!AL57*0.001/'amount-analyzed sorted'!AL$2*1.5/'amount-analyzed sorted'!AL$3</f>
        <v>0</v>
      </c>
      <c r="AO57" s="66">
        <f>'amount-analyzed sorted'!AM57*0.001/'amount-analyzed sorted'!AM$2*1.5/'amount-analyzed sorted'!AM$3</f>
        <v>0</v>
      </c>
      <c r="AP57" s="66">
        <f>'amount-analyzed sorted'!AN57*0.001/'amount-analyzed sorted'!AN$2*1.5/'amount-analyzed sorted'!AN$3</f>
        <v>0.0052423900789177</v>
      </c>
      <c r="AQ57" s="66">
        <f>'amount-analyzed sorted'!AO57*0.001/'amount-analyzed sorted'!AO$2*1.5/'amount-analyzed sorted'!AO$3</f>
        <v>0.000126582278481012</v>
      </c>
      <c r="AR57" s="66">
        <f>'amount-analyzed sorted'!AP57*0.001/'amount-analyzed sorted'!AP$2*1.5/'amount-analyzed sorted'!AP$3</f>
        <v>0</v>
      </c>
      <c r="AS57" s="66">
        <f>'amount-analyzed sorted'!AQ57*0.001/'amount-analyzed sorted'!AQ$2*1.5/'amount-analyzed sorted'!AQ$3</f>
        <v>0</v>
      </c>
      <c r="AT57" s="66">
        <f>'amount-analyzed sorted'!AR57*0.001/'amount-analyzed sorted'!AR$2*1.5/'amount-analyzed sorted'!AR$3</f>
        <v>0</v>
      </c>
      <c r="AU57" s="66">
        <f>'amount-analyzed sorted'!AS57*0.001/'amount-analyzed sorted'!AS$2*1.5/'amount-analyzed sorted'!AS$3</f>
        <v>0.0014410480349345</v>
      </c>
      <c r="AV57" s="66">
        <f>'amount-analyzed sorted'!AT57*0.001/'amount-analyzed sorted'!AT$2*1.5/'amount-analyzed sorted'!AT$3</f>
        <v>0</v>
      </c>
      <c r="AW57" s="66">
        <f>'amount-analyzed sorted'!AU57*0.001/'amount-analyzed sorted'!AU$2*1.5/'amount-analyzed sorted'!AU$3</f>
        <v>0</v>
      </c>
      <c r="AX57" s="66">
        <f>'amount-analyzed sorted'!AV57*0.001/'amount-analyzed sorted'!AV$2*1.5/'amount-analyzed sorted'!AV$3</f>
        <v>0</v>
      </c>
      <c r="AY57" s="66">
        <f>'amount-analyzed sorted'!AW57*0.001/'amount-analyzed sorted'!AW$2*1.5/'amount-analyzed sorted'!AW$3</f>
        <v>0</v>
      </c>
      <c r="AZ57" s="66">
        <f>'amount-analyzed sorted'!AX57*0.001/'amount-analyzed sorted'!AX$2*1.5/'amount-analyzed sorted'!AX$3</f>
        <v>0</v>
      </c>
      <c r="BA57" s="66">
        <f>'amount-analyzed sorted'!AY57*0.001/'amount-analyzed sorted'!AY$2*1.5/'amount-analyzed sorted'!AY$3</f>
        <v>0</v>
      </c>
      <c r="BB57" s="66">
        <f>'amount-analyzed sorted'!AZ57*0.001/'amount-analyzed sorted'!AZ$2*1.5/'amount-analyzed sorted'!AZ$3</f>
        <v>0</v>
      </c>
      <c r="BC57" s="66">
        <f>'amount-analyzed sorted'!BA57*0.001/'amount-analyzed sorted'!BA$2*1.5/'amount-analyzed sorted'!BA$3</f>
        <v>0.00612980769230769</v>
      </c>
      <c r="BD57" s="66">
        <f>'amount-analyzed sorted'!BB57*0.001/'amount-analyzed sorted'!BB$2*1.5/'amount-analyzed sorted'!BB$3</f>
        <v>0</v>
      </c>
      <c r="BE57" s="66">
        <f>'amount-analyzed sorted'!BC57*0.001/'amount-analyzed sorted'!BC$2*1.5/'amount-analyzed sorted'!BC$3</f>
        <v>0</v>
      </c>
      <c r="BF57" s="66">
        <f>'amount-analyzed sorted'!BD57*0.001/'amount-analyzed sorted'!BD$2*1.5/'amount-analyzed sorted'!BD$3</f>
        <v>0</v>
      </c>
      <c r="BG57" s="66">
        <f>'amount-analyzed sorted'!BE57*0.001/'amount-analyzed sorted'!BE$2*1.5/'amount-analyzed sorted'!BE$3</f>
        <v>0</v>
      </c>
      <c r="BH57" s="66">
        <f>'amount-analyzed sorted'!BF57*0.001/'amount-analyzed sorted'!BF$2*1.5/'amount-analyzed sorted'!BF$3</f>
        <v>0</v>
      </c>
      <c r="BI57" s="66">
        <f>'amount-analyzed sorted'!BG57*0.001/'amount-analyzed sorted'!BG$2*1.5/'amount-analyzed sorted'!BG$3</f>
        <v>9.8814229249011e-5</v>
      </c>
      <c r="BJ57" s="66">
        <f>'amount-analyzed sorted'!BH57*0.001/'amount-analyzed sorted'!BH$2*1.5/'amount-analyzed sorted'!BH$3</f>
        <v>0.00580188679245283</v>
      </c>
      <c r="BK57" s="66">
        <f>'amount-analyzed sorted'!BI57*0.001/'amount-analyzed sorted'!BI$2*1.5/'amount-analyzed sorted'!BI$3</f>
        <v>0</v>
      </c>
      <c r="BL57" s="66">
        <f>'amount-analyzed sorted'!BJ57*0.001/'amount-analyzed sorted'!BJ$2*1.5/'amount-analyzed sorted'!BJ$3</f>
        <v>0</v>
      </c>
      <c r="BM57" s="66">
        <f>'amount-analyzed sorted'!BK57*0.001/'amount-analyzed sorted'!BK$2*1.5/'amount-analyzed sorted'!BK$3</f>
        <v>0</v>
      </c>
      <c r="BN57" s="66">
        <f>'amount-analyzed sorted'!BL57*0.001/'amount-analyzed sorted'!BL$2*1.5/'amount-analyzed sorted'!BL$3</f>
        <v>0</v>
      </c>
      <c r="BO57" s="66">
        <f>'amount-analyzed sorted'!BM57*0.001/'amount-analyzed sorted'!BM$2*1.5/'amount-analyzed sorted'!BM$3</f>
        <v>0.0113466334164589</v>
      </c>
      <c r="BP57" s="66">
        <f>'amount-analyzed sorted'!BN57*0.001/'amount-analyzed sorted'!BN$2*1.5/'amount-analyzed sorted'!BN$3</f>
        <v>0</v>
      </c>
      <c r="BQ57" s="66">
        <f>'amount-analyzed sorted'!BO57*0.001/'amount-analyzed sorted'!BO$2*1.5/'amount-analyzed sorted'!BO$3</f>
        <v>0</v>
      </c>
      <c r="BR57" s="66">
        <f>'amount-analyzed sorted'!BP57*0.001/'amount-analyzed sorted'!BP$2*1.5/'amount-analyzed sorted'!BP$3</f>
        <v>0</v>
      </c>
      <c r="BS57" s="66">
        <f>'amount-analyzed sorted'!BQ57*0.001/'amount-analyzed sorted'!BQ$2*1.5/'amount-analyzed sorted'!BQ$3</f>
        <v>0.000125418060200668</v>
      </c>
      <c r="BT57" s="66">
        <f>'amount-analyzed sorted'!BR57*0.001/'amount-analyzed sorted'!BR$2*1.5/'amount-analyzed sorted'!BR$3</f>
        <v>0</v>
      </c>
      <c r="BU57" s="66">
        <f>'amount-analyzed sorted'!BS57*0.001/'amount-analyzed sorted'!BS$2*1.5/'amount-analyzed sorted'!BS$3</f>
        <v>0</v>
      </c>
      <c r="BV57" s="66">
        <f>'amount-analyzed sorted'!BT57*0.001/'amount-analyzed sorted'!BT$2*1.5/'amount-analyzed sorted'!BT$3</f>
        <v>0.00297450424929178</v>
      </c>
      <c r="BW57" s="66">
        <f>'amount-analyzed sorted'!BU57*0.001/'amount-analyzed sorted'!BU$2*1.5/'amount-analyzed sorted'!BU$3</f>
        <v>0</v>
      </c>
      <c r="BX57" s="66">
        <f>'amount-analyzed sorted'!BV57*0.001/'amount-analyzed sorted'!BV$2*1.5/'amount-analyzed sorted'!BV$3</f>
        <v>0.015162037037037</v>
      </c>
      <c r="BY57" s="66">
        <f>'amount-analyzed sorted'!BW57*0.001/'amount-analyzed sorted'!BW$2*1.5/'amount-analyzed sorted'!BW$3</f>
        <v>0</v>
      </c>
      <c r="BZ57" s="66">
        <f>'amount-analyzed sorted'!BX57*0.001/'amount-analyzed sorted'!BX$2*1.5/'amount-analyzed sorted'!BX$3</f>
        <v>0</v>
      </c>
      <c r="CA57" s="66">
        <f>'amount-analyzed sorted'!BY57*0.001/'amount-analyzed sorted'!BY$2*1.5/'amount-analyzed sorted'!BY$3</f>
        <v>0</v>
      </c>
      <c r="CB57" s="66">
        <f>'amount-analyzed sorted'!BZ57*0.001/'amount-analyzed sorted'!BZ$2*1.5/'amount-analyzed sorted'!BZ$3</f>
        <v>0</v>
      </c>
      <c r="CC57" s="66">
        <f>'amount-analyzed sorted'!CA57*0.001/'amount-analyzed sorted'!CA$2*1.5/'amount-analyzed sorted'!CA$3</f>
        <v>0</v>
      </c>
      <c r="CD57" s="66">
        <f>'amount-analyzed sorted'!CB57*0.001/'amount-analyzed sorted'!CB$2*1.5/'amount-analyzed sorted'!CB$3</f>
        <v>0</v>
      </c>
      <c r="CE57" s="66">
        <f>'amount-analyzed sorted'!CC57*0.001/'amount-analyzed sorted'!CC$2*1.5/'amount-analyzed sorted'!CC$3</f>
        <v>0</v>
      </c>
      <c r="CF57" s="66">
        <f>'amount-analyzed sorted'!CD57*0.001/'amount-analyzed sorted'!CD$2*1.5/'amount-analyzed sorted'!CD$3</f>
        <v>0</v>
      </c>
      <c r="CG57" s="66">
        <f>'amount-analyzed sorted'!CE57*0.001/'amount-analyzed sorted'!CE$2*1.5/'amount-analyzed sorted'!CE$3</f>
        <v>0</v>
      </c>
      <c r="CH57" s="66">
        <f>'amount-analyzed sorted'!CF57*0.001/'amount-analyzed sorted'!CF$2*1.5/'amount-analyzed sorted'!CF$3</f>
        <v>0</v>
      </c>
      <c r="CI57" s="66">
        <f>'amount-analyzed sorted'!CG57*0.001/'amount-analyzed sorted'!CG$2*1.5/'amount-analyzed sorted'!CG$3</f>
        <v>0</v>
      </c>
      <c r="CJ57" s="66">
        <f>'amount-analyzed sorted'!CH57*0.001/'amount-analyzed sorted'!CH$2*1.5/'amount-analyzed sorted'!CH$3</f>
        <v>0.000116731517509727</v>
      </c>
      <c r="CK57" s="66">
        <f>'amount-analyzed sorted'!CI57*0.001/'amount-analyzed sorted'!CI$2*1.5/'amount-analyzed sorted'!CI$3</f>
        <v>0</v>
      </c>
      <c r="CL57" s="66">
        <f>'amount-analyzed sorted'!CJ57*0.001/'amount-analyzed sorted'!CJ$2*1.5/'amount-analyzed sorted'!CJ$3</f>
        <v>0</v>
      </c>
      <c r="CM57" s="66">
        <f>'amount-analyzed sorted'!CK57*0.001/'amount-analyzed sorted'!CK$2*1.5/'amount-analyzed sorted'!CK$3</f>
        <v>0</v>
      </c>
      <c r="CN57" s="66">
        <f>'amount-analyzed sorted'!CL57*0.001/'amount-analyzed sorted'!CL$2*1.5/'amount-analyzed sorted'!CL$3</f>
        <v>0.01375</v>
      </c>
      <c r="CO57" s="66">
        <f>'amount-analyzed sorted'!CM57*0.001/'amount-analyzed sorted'!CM$2*1.5/'amount-analyzed sorted'!CM$3</f>
        <v>0</v>
      </c>
      <c r="CP57" s="66">
        <f>'amount-analyzed sorted'!CN57*0.001/'amount-analyzed sorted'!CN$2*1.5/'amount-analyzed sorted'!CN$3</f>
        <v>0</v>
      </c>
      <c r="CQ57" s="66">
        <f>'amount-analyzed sorted'!CO57*0.001/'amount-analyzed sorted'!CO$2*1.5/'amount-analyzed sorted'!CO$3</f>
        <v>0</v>
      </c>
      <c r="CR57" s="66">
        <f>'amount-analyzed sorted'!CP57*0.001/'amount-analyzed sorted'!CP$2*1.5/'amount-analyzed sorted'!CP$3</f>
        <v>0.000110294117647058</v>
      </c>
      <c r="CS57" s="66">
        <f>'amount-analyzed sorted'!CQ57*0.001/'amount-analyzed sorted'!CQ$2*1.5/'amount-analyzed sorted'!CQ$3</f>
        <v>0</v>
      </c>
      <c r="CT57" s="66">
        <f>'amount-analyzed sorted'!CR57*0.001/'amount-analyzed sorted'!CR$2*1.5/'amount-analyzed sorted'!CR$3</f>
        <v>0</v>
      </c>
      <c r="CU57" s="66">
        <f>'amount-analyzed sorted'!CS57*0.001/'amount-analyzed sorted'!CS$2*1.5/'amount-analyzed sorted'!CS$3</f>
        <v>0</v>
      </c>
      <c r="CV57" s="66">
        <f>'amount-analyzed sorted'!CT57*0.001/'amount-analyzed sorted'!CT$2*1.5/'amount-analyzed sorted'!CT$3</f>
        <v>0</v>
      </c>
      <c r="CW57" s="66">
        <f>'amount-analyzed sorted'!CU57*0.001/'amount-analyzed sorted'!CU$2*1.5/'amount-analyzed sorted'!CU$3</f>
        <v>0.000114678899082568</v>
      </c>
      <c r="CX57" s="66">
        <f>'amount-analyzed sorted'!CV57*0.001/'amount-analyzed sorted'!CV$2*1.5/'amount-analyzed sorted'!CV$3</f>
        <v>0</v>
      </c>
      <c r="CY57" s="66">
        <f>'amount-analyzed sorted'!CW57*0.001/'amount-analyzed sorted'!CW$2*1.5/'amount-analyzed sorted'!CW$3</f>
        <v>0</v>
      </c>
      <c r="CZ57" s="66">
        <f>'amount-analyzed sorted'!CX57*0.001/'amount-analyzed sorted'!CX$2*1.5/'amount-analyzed sorted'!CX$3</f>
        <v>0.00475270479134467</v>
      </c>
    </row>
    <row r="58" spans="1:104">
      <c r="A58" s="74" t="s">
        <v>525</v>
      </c>
      <c r="B58" s="75"/>
      <c r="C58" s="74" t="s">
        <v>525</v>
      </c>
      <c r="D58" s="97"/>
      <c r="E58" s="97"/>
      <c r="F58" s="97"/>
      <c r="G58" s="82">
        <f>'amount-analyzed sorted'!G58*0.001/'amount-analyzed sorted'!G$2*1.5/'amount-analyzed sorted'!G$3</f>
        <v>0.0118515973892133</v>
      </c>
      <c r="H58" s="82">
        <f>'amount-analyzed sorted'!H58*0.001/'amount-analyzed sorted'!H$2*1.5/'amount-analyzed sorted'!H$3</f>
        <v>0</v>
      </c>
      <c r="I58" s="82">
        <f>'amount-analyzed sorted'!I58*0.001/'amount-analyzed sorted'!I$2*1.5/'amount-analyzed sorted'!I$3</f>
        <v>0.00154586052902783</v>
      </c>
      <c r="J58" s="82">
        <f>'amount-analyzed sorted'!J58*0.001/'amount-analyzed sorted'!J$2*1.5/'amount-analyzed sorted'!J$3</f>
        <v>0.00798694606664376</v>
      </c>
      <c r="K58" s="82">
        <f>'amount-analyzed sorted'!K58*0.001/'amount-analyzed sorted'!K$2*1.5/'amount-analyzed sorted'!K$3</f>
        <v>0.00553933356234971</v>
      </c>
      <c r="L58" s="82">
        <f>'amount-analyzed sorted'!L58*0.001/'amount-analyzed sorted'!L$2*1.5/'amount-analyzed sorted'!L$3</f>
        <v>0.00669872895912058</v>
      </c>
      <c r="M58" s="82">
        <f>'amount-analyzed sorted'!M58*0.001/'amount-analyzed sorted'!M$2*1.5/'amount-analyzed sorted'!M$3</f>
        <v>0.0213844039848849</v>
      </c>
      <c r="N58" s="82">
        <f>'amount-analyzed sorted'!N58*0.001/'amount-analyzed sorted'!N$2*1.5/'amount-analyzed sorted'!N$3</f>
        <v>0.0020611473720371</v>
      </c>
      <c r="O58" s="82">
        <f>'amount-analyzed sorted'!O58*0.001/'amount-analyzed sorted'!O$2*1.5/'amount-analyzed sorted'!O$3</f>
        <v>0.00914634146341463</v>
      </c>
      <c r="P58" s="82">
        <f>'amount-analyzed sorted'!P58*0.001/'amount-analyzed sorted'!P$2*1.5/'amount-analyzed sorted'!P$3</f>
        <v>0.00154586052902783</v>
      </c>
      <c r="Q58" s="116">
        <f t="shared" si="0"/>
        <v>0.00677602198557197</v>
      </c>
      <c r="R58" s="117">
        <f t="shared" si="1"/>
        <v>0.00641733856771792</v>
      </c>
      <c r="S58" s="66">
        <f t="shared" si="2"/>
        <v>0.947065783048257</v>
      </c>
      <c r="T58" s="82">
        <f>'amount-analyzed sorted'!R58*0.001/'amount-analyzed sorted'!R$2*1.5/'amount-analyzed sorted'!R$3</f>
        <v>0.00752640845070422</v>
      </c>
      <c r="U58" s="82">
        <f>'amount-analyzed sorted'!S58*0.001/'amount-analyzed sorted'!S$2*1.5/'amount-analyzed sorted'!S$3</f>
        <v>0</v>
      </c>
      <c r="V58" s="82">
        <f>'amount-analyzed sorted'!T58*0.001/'amount-analyzed sorted'!T$2*1.5/'amount-analyzed sorted'!T$3</f>
        <v>0.00772594752186589</v>
      </c>
      <c r="W58" s="82">
        <f>'amount-analyzed sorted'!U58*0.001/'amount-analyzed sorted'!U$2*1.5/'amount-analyzed sorted'!U$3</f>
        <v>0.0432142857142857</v>
      </c>
      <c r="X58" s="82">
        <f>'amount-analyzed sorted'!V58*0.001/'amount-analyzed sorted'!V$2*1.5/'amount-analyzed sorted'!V$3</f>
        <v>0.00645161290322581</v>
      </c>
      <c r="Y58" s="82">
        <f>'amount-analyzed sorted'!W58*0.001/'amount-analyzed sorted'!W$2*1.5/'amount-analyzed sorted'!W$3</f>
        <v>0.00721393034825871</v>
      </c>
      <c r="Z58" s="82">
        <f>'amount-analyzed sorted'!X58*0.001/'amount-analyzed sorted'!X$2*1.5/'amount-analyzed sorted'!X$3</f>
        <v>0.0296542553191489</v>
      </c>
      <c r="AA58" s="82">
        <f>'amount-analyzed sorted'!Y58*0.001/'amount-analyzed sorted'!Y$2*1.5/'amount-analyzed sorted'!Y$3</f>
        <v>0.00729166666666667</v>
      </c>
      <c r="AB58" s="82">
        <f>'amount-analyzed sorted'!Z58*0.001/'amount-analyzed sorted'!Z$2*1.5/'amount-analyzed sorted'!Z$3</f>
        <v>0</v>
      </c>
      <c r="AC58" s="82">
        <f>'amount-analyzed sorted'!AA58*0.001/'amount-analyzed sorted'!AA$2*1.5/'amount-analyzed sorted'!AA$3</f>
        <v>0.0139966969446738</v>
      </c>
      <c r="AD58" s="82">
        <f>'amount-analyzed sorted'!AB58*0.001/'amount-analyzed sorted'!AB$2*1.5/'amount-analyzed sorted'!AB$3</f>
        <v>0</v>
      </c>
      <c r="AE58" s="82">
        <f>'amount-analyzed sorted'!AC58*0.001/'amount-analyzed sorted'!AC$2*1.5/'amount-analyzed sorted'!AC$3</f>
        <v>0.0242533470648816</v>
      </c>
      <c r="AF58" s="82">
        <f>'amount-analyzed sorted'!AD58*0.001/'amount-analyzed sorted'!AD$2*1.5/'amount-analyzed sorted'!AD$3</f>
        <v>0.0401028277634961</v>
      </c>
      <c r="AG58" s="82">
        <f>'amount-analyzed sorted'!AE58*0.001/'amount-analyzed sorted'!AE$2*1.5/'amount-analyzed sorted'!AE$3</f>
        <v>0.00990566037735849</v>
      </c>
      <c r="AH58" s="82">
        <f>'amount-analyzed sorted'!AF58*0.001/'amount-analyzed sorted'!AF$2*1.5/'amount-analyzed sorted'!AF$3</f>
        <v>0.0265068493150685</v>
      </c>
      <c r="AI58" s="82">
        <f>'amount-analyzed sorted'!AG58*0.001/'amount-analyzed sorted'!AG$2*1.5/'amount-analyzed sorted'!AG$3</f>
        <v>0.000237154150197628</v>
      </c>
      <c r="AJ58" s="82">
        <f>'amount-analyzed sorted'!AH58*0.001/'amount-analyzed sorted'!AH$2*1.5/'amount-analyzed sorted'!AH$3</f>
        <v>0.000245098039215686</v>
      </c>
      <c r="AK58" s="82">
        <f>'amount-analyzed sorted'!AI58*0.001/'amount-analyzed sorted'!AI$2*1.5/'amount-analyzed sorted'!AI$3</f>
        <v>0.00671641791044776</v>
      </c>
      <c r="AL58" s="82">
        <f>'amount-analyzed sorted'!AJ58*0.001/'amount-analyzed sorted'!AJ$2*1.5/'amount-analyzed sorted'!AJ$3</f>
        <v>0.00637254901960784</v>
      </c>
      <c r="AM58" s="82">
        <f>'amount-analyzed sorted'!AK58*0.001/'amount-analyzed sorted'!AK$2*1.5/'amount-analyzed sorted'!AK$3</f>
        <v>0.00446808510638298</v>
      </c>
      <c r="AN58" s="82">
        <f>'amount-analyzed sorted'!AL58*0.001/'amount-analyzed sorted'!AL$2*1.5/'amount-analyzed sorted'!AL$3</f>
        <v>0.00496062992125984</v>
      </c>
      <c r="AO58" s="82">
        <f>'amount-analyzed sorted'!AM58*0.001/'amount-analyzed sorted'!AM$2*1.5/'amount-analyzed sorted'!AM$3</f>
        <v>0.0123529411764706</v>
      </c>
      <c r="AP58" s="82">
        <f>'amount-analyzed sorted'!AN58*0.001/'amount-analyzed sorted'!AN$2*1.5/'amount-analyzed sorted'!AN$3</f>
        <v>0.0231679819616685</v>
      </c>
      <c r="AQ58" s="82">
        <f>'amount-analyzed sorted'!AO58*0.001/'amount-analyzed sorted'!AO$2*1.5/'amount-analyzed sorted'!AO$3</f>
        <v>0.00746835443037975</v>
      </c>
      <c r="AR58" s="82">
        <f>'amount-analyzed sorted'!AP58*0.001/'amount-analyzed sorted'!AP$2*1.5/'amount-analyzed sorted'!AP$3</f>
        <v>0.00026246719160105</v>
      </c>
      <c r="AS58" s="82">
        <f>'amount-analyzed sorted'!AQ58*0.001/'amount-analyzed sorted'!AQ$2*1.5/'amount-analyzed sorted'!AQ$3</f>
        <v>0.00398009950248756</v>
      </c>
      <c r="AT58" s="82">
        <f>'amount-analyzed sorted'!AR58*0.001/'amount-analyzed sorted'!AR$2*1.5/'amount-analyzed sorted'!AR$3</f>
        <v>0</v>
      </c>
      <c r="AU58" s="82">
        <f>'amount-analyzed sorted'!AS58*0.001/'amount-analyzed sorted'!AS$2*1.5/'amount-analyzed sorted'!AS$3</f>
        <v>0.00694323144104803</v>
      </c>
      <c r="AV58" s="82">
        <f>'amount-analyzed sorted'!AT58*0.001/'amount-analyzed sorted'!AT$2*1.5/'amount-analyzed sorted'!AT$3</f>
        <v>0.0134241245136187</v>
      </c>
      <c r="AW58" s="82">
        <f>'amount-analyzed sorted'!AU58*0.001/'amount-analyzed sorted'!AU$2*1.5/'amount-analyzed sorted'!AU$3</f>
        <v>0</v>
      </c>
      <c r="AX58" s="82">
        <f>'amount-analyzed sorted'!AV58*0.001/'amount-analyzed sorted'!AV$2*1.5/'amount-analyzed sorted'!AV$3</f>
        <v>0.00814285714285714</v>
      </c>
      <c r="AY58" s="82">
        <f>'amount-analyzed sorted'!AW58*0.001/'amount-analyzed sorted'!AW$2*1.5/'amount-analyzed sorted'!AW$3</f>
        <v>0.0442408376963351</v>
      </c>
      <c r="AZ58" s="82">
        <f>'amount-analyzed sorted'!AX58*0.001/'amount-analyzed sorted'!AX$2*1.5/'amount-analyzed sorted'!AX$3</f>
        <v>0.0176865671641791</v>
      </c>
      <c r="BA58" s="82">
        <f>'amount-analyzed sorted'!AY58*0.001/'amount-analyzed sorted'!AY$2*1.5/'amount-analyzed sorted'!AY$3</f>
        <v>0.0163888888888889</v>
      </c>
      <c r="BB58" s="82">
        <f>'amount-analyzed sorted'!AZ58*0.001/'amount-analyzed sorted'!AZ$2*1.5/'amount-analyzed sorted'!AZ$3</f>
        <v>0</v>
      </c>
      <c r="BC58" s="82">
        <f>'amount-analyzed sorted'!BA58*0.001/'amount-analyzed sorted'!BA$2*1.5/'amount-analyzed sorted'!BA$3</f>
        <v>0.0520432692307692</v>
      </c>
      <c r="BD58" s="82">
        <f>'amount-analyzed sorted'!BB58*0.001/'amount-analyzed sorted'!BB$2*1.5/'amount-analyzed sorted'!BB$3</f>
        <v>0.0264406779661017</v>
      </c>
      <c r="BE58" s="82">
        <f>'amount-analyzed sorted'!BC58*0.001/'amount-analyzed sorted'!BC$2*1.5/'amount-analyzed sorted'!BC$3</f>
        <v>0.012962962962963</v>
      </c>
      <c r="BF58" s="82">
        <f>'amount-analyzed sorted'!BD58*0.001/'amount-analyzed sorted'!BD$2*1.5/'amount-analyzed sorted'!BD$3</f>
        <v>0</v>
      </c>
      <c r="BG58" s="82">
        <f>'amount-analyzed sorted'!BE58*0.001/'amount-analyzed sorted'!BE$2*1.5/'amount-analyzed sorted'!BE$3</f>
        <v>0.00916496945010183</v>
      </c>
      <c r="BH58" s="82">
        <f>'amount-analyzed sorted'!BF58*0.001/'amount-analyzed sorted'!BF$2*1.5/'amount-analyzed sorted'!BF$3</f>
        <v>0</v>
      </c>
      <c r="BI58" s="82">
        <f>'amount-analyzed sorted'!BG58*0.001/'amount-analyzed sorted'!BG$2*1.5/'amount-analyzed sorted'!BG$3</f>
        <v>9.8814229249011e-5</v>
      </c>
      <c r="BJ58" s="82">
        <f>'amount-analyzed sorted'!BH58*0.001/'amount-analyzed sorted'!BH$2*1.5/'amount-analyzed sorted'!BH$3</f>
        <v>0.0117452830188679</v>
      </c>
      <c r="BK58" s="82">
        <f>'amount-analyzed sorted'!BI58*0.001/'amount-analyzed sorted'!BI$2*1.5/'amount-analyzed sorted'!BI$3</f>
        <v>0.0196448390677026</v>
      </c>
      <c r="BL58" s="82">
        <f>'amount-analyzed sorted'!BJ58*0.001/'amount-analyzed sorted'!BJ$2*1.5/'amount-analyzed sorted'!BJ$3</f>
        <v>0.0376470588235294</v>
      </c>
      <c r="BM58" s="82">
        <f>'amount-analyzed sorted'!BK58*0.001/'amount-analyzed sorted'!BK$2*1.5/'amount-analyzed sorted'!BK$3</f>
        <v>0</v>
      </c>
      <c r="BN58" s="82">
        <f>'amount-analyzed sorted'!BL58*0.001/'amount-analyzed sorted'!BL$2*1.5/'amount-analyzed sorted'!BL$3</f>
        <v>0</v>
      </c>
      <c r="BO58" s="82">
        <f>'amount-analyzed sorted'!BM58*0.001/'amount-analyzed sorted'!BM$2*1.5/'amount-analyzed sorted'!BM$3</f>
        <v>0.0288029925187032</v>
      </c>
      <c r="BP58" s="82">
        <f>'amount-analyzed sorted'!BN58*0.001/'amount-analyzed sorted'!BN$2*1.5/'amount-analyzed sorted'!BN$3</f>
        <v>0</v>
      </c>
      <c r="BQ58" s="82">
        <f>'amount-analyzed sorted'!BO58*0.001/'amount-analyzed sorted'!BO$2*1.5/'amount-analyzed sorted'!BO$3</f>
        <v>0.00332661290322581</v>
      </c>
      <c r="BR58" s="82">
        <f>'amount-analyzed sorted'!BP58*0.001/'amount-analyzed sorted'!BP$2*1.5/'amount-analyzed sorted'!BP$3</f>
        <v>0.0292753623188406</v>
      </c>
      <c r="BS58" s="82">
        <f>'amount-analyzed sorted'!BQ58*0.001/'amount-analyzed sorted'!BQ$2*1.5/'amount-analyzed sorted'!BQ$3</f>
        <v>0.00539297658862876</v>
      </c>
      <c r="BT58" s="82">
        <f>'amount-analyzed sorted'!BR58*0.001/'amount-analyzed sorted'!BR$2*1.5/'amount-analyzed sorted'!BR$3</f>
        <v>0.00856299212598425</v>
      </c>
      <c r="BU58" s="82">
        <f>'amount-analyzed sorted'!BS58*0.001/'amount-analyzed sorted'!BS$2*1.5/'amount-analyzed sorted'!BS$3</f>
        <v>0</v>
      </c>
      <c r="BV58" s="82">
        <f>'amount-analyzed sorted'!BT58*0.001/'amount-analyzed sorted'!BT$2*1.5/'amount-analyzed sorted'!BT$3</f>
        <v>0.0236543909348442</v>
      </c>
      <c r="BW58" s="82">
        <f>'amount-analyzed sorted'!BU58*0.001/'amount-analyzed sorted'!BU$2*1.5/'amount-analyzed sorted'!BU$3</f>
        <v>0.000368550368550368</v>
      </c>
      <c r="BX58" s="82">
        <f>'amount-analyzed sorted'!BV58*0.001/'amount-analyzed sorted'!BV$2*1.5/'amount-analyzed sorted'!BV$3</f>
        <v>0.034375</v>
      </c>
      <c r="BY58" s="82">
        <f>'amount-analyzed sorted'!BW58*0.001/'amount-analyzed sorted'!BW$2*1.5/'amount-analyzed sorted'!BW$3</f>
        <v>0.0188854489164087</v>
      </c>
      <c r="BZ58" s="82">
        <f>'amount-analyzed sorted'!BX58*0.001/'amount-analyzed sorted'!BX$2*1.5/'amount-analyzed sorted'!BX$3</f>
        <v>0</v>
      </c>
      <c r="CA58" s="82">
        <f>'amount-analyzed sorted'!BY58*0.001/'amount-analyzed sorted'!BY$2*1.5/'amount-analyzed sorted'!BY$3</f>
        <v>0.0011439466158246</v>
      </c>
      <c r="CB58" s="82">
        <f>'amount-analyzed sorted'!BZ58*0.001/'amount-analyzed sorted'!BZ$2*1.5/'amount-analyzed sorted'!BZ$3</f>
        <v>0.0349009900990099</v>
      </c>
      <c r="CC58" s="82">
        <f>'amount-analyzed sorted'!CA58*0.001/'amount-analyzed sorted'!CA$2*1.5/'amount-analyzed sorted'!CA$3</f>
        <v>0</v>
      </c>
      <c r="CD58" s="82">
        <f>'amount-analyzed sorted'!CB58*0.001/'amount-analyzed sorted'!CB$2*1.5/'amount-analyzed sorted'!CB$3</f>
        <v>0.0133136094674556</v>
      </c>
      <c r="CE58" s="82">
        <f>'amount-analyzed sorted'!CC58*0.001/'amount-analyzed sorted'!CC$2*1.5/'amount-analyzed sorted'!CC$3</f>
        <v>0.0176842105263158</v>
      </c>
      <c r="CF58" s="82">
        <f>'amount-analyzed sorted'!CD58*0.001/'amount-analyzed sorted'!CD$2*1.5/'amount-analyzed sorted'!CD$3</f>
        <v>0</v>
      </c>
      <c r="CG58" s="82">
        <f>'amount-analyzed sorted'!CE58*0.001/'amount-analyzed sorted'!CE$2*1.5/'amount-analyzed sorted'!CE$3</f>
        <v>0</v>
      </c>
      <c r="CH58" s="82">
        <f>'amount-analyzed sorted'!CF58*0.001/'amount-analyzed sorted'!CF$2*1.5/'amount-analyzed sorted'!CF$3</f>
        <v>0.0056140350877193</v>
      </c>
      <c r="CI58" s="82">
        <f>'amount-analyzed sorted'!CG58*0.001/'amount-analyzed sorted'!CG$2*1.5/'amount-analyzed sorted'!CG$3</f>
        <v>0.000235294117647059</v>
      </c>
      <c r="CJ58" s="82">
        <f>'amount-analyzed sorted'!CH58*0.001/'amount-analyzed sorted'!CH$2*1.5/'amount-analyzed sorted'!CH$3</f>
        <v>0.00852140077821011</v>
      </c>
      <c r="CK58" s="82">
        <f>'amount-analyzed sorted'!CI58*0.001/'amount-analyzed sorted'!CI$2*1.5/'amount-analyzed sorted'!CI$3</f>
        <v>0.0065</v>
      </c>
      <c r="CL58" s="82">
        <f>'amount-analyzed sorted'!CJ58*0.001/'amount-analyzed sorted'!CJ$2*1.5/'amount-analyzed sorted'!CJ$3</f>
        <v>0.00898203592814371</v>
      </c>
      <c r="CM58" s="82">
        <f>'amount-analyzed sorted'!CK58*0.001/'amount-analyzed sorted'!CK$2*1.5/'amount-analyzed sorted'!CK$3</f>
        <v>0</v>
      </c>
      <c r="CN58" s="82">
        <f>'amount-analyzed sorted'!CL58*0.001/'amount-analyzed sorted'!CL$2*1.5/'amount-analyzed sorted'!CL$3</f>
        <v>0.01375</v>
      </c>
      <c r="CO58" s="82">
        <f>'amount-analyzed sorted'!CM58*0.001/'amount-analyzed sorted'!CM$2*1.5/'amount-analyzed sorted'!CM$3</f>
        <v>0.00745614035087719</v>
      </c>
      <c r="CP58" s="82">
        <f>'amount-analyzed sorted'!CN58*0.001/'amount-analyzed sorted'!CN$2*1.5/'amount-analyzed sorted'!CN$3</f>
        <v>0.00209302325581395</v>
      </c>
      <c r="CQ58" s="82">
        <f>'amount-analyzed sorted'!CO58*0.001/'amount-analyzed sorted'!CO$2*1.5/'amount-analyzed sorted'!CO$3</f>
        <v>0.0157746478873239</v>
      </c>
      <c r="CR58" s="82">
        <f>'amount-analyzed sorted'!CP58*0.001/'amount-analyzed sorted'!CP$2*1.5/'amount-analyzed sorted'!CP$3</f>
        <v>0.0109191176470588</v>
      </c>
      <c r="CS58" s="82">
        <f>'amount-analyzed sorted'!CQ58*0.001/'amount-analyzed sorted'!CQ$2*1.5/'amount-analyzed sorted'!CQ$3</f>
        <v>0.000270758122743682</v>
      </c>
      <c r="CT58" s="82">
        <f>'amount-analyzed sorted'!CR58*0.001/'amount-analyzed sorted'!CR$2*1.5/'amount-analyzed sorted'!CR$3</f>
        <v>0.00239825581395349</v>
      </c>
      <c r="CU58" s="82">
        <f>'amount-analyzed sorted'!CS58*0.001/'amount-analyzed sorted'!CS$2*1.5/'amount-analyzed sorted'!CS$3</f>
        <v>0.00962199312714777</v>
      </c>
      <c r="CV58" s="82">
        <f>'amount-analyzed sorted'!CT58*0.001/'amount-analyzed sorted'!CT$2*1.5/'amount-analyzed sorted'!CT$3</f>
        <v>0.00335731414868106</v>
      </c>
      <c r="CW58" s="82">
        <f>'amount-analyzed sorted'!CU58*0.001/'amount-analyzed sorted'!CU$2*1.5/'amount-analyzed sorted'!CU$3</f>
        <v>0.00561926605504587</v>
      </c>
      <c r="CX58" s="82">
        <f>'amount-analyzed sorted'!CV58*0.001/'amount-analyzed sorted'!CV$2*1.5/'amount-analyzed sorted'!CV$3</f>
        <v>0.00459183673469388</v>
      </c>
      <c r="CY58" s="82">
        <f>'amount-analyzed sorted'!CW58*0.001/'amount-analyzed sorted'!CW$2*1.5/'amount-analyzed sorted'!CW$3</f>
        <v>0.00810810810810811</v>
      </c>
      <c r="CZ58" s="82">
        <f>'amount-analyzed sorted'!CX58*0.001/'amount-analyzed sorted'!CX$2*1.5/'amount-analyzed sorted'!CX$3</f>
        <v>0.0316460587326121</v>
      </c>
    </row>
    <row r="59" spans="1:104">
      <c r="A59">
        <f>'imported data from Web Calc'!A62</f>
        <v>494.3</v>
      </c>
      <c r="B59" t="str">
        <f>'imported data from Web Calc'!B62</f>
        <v>C24H48O7PN</v>
      </c>
      <c r="C59" s="61" t="str">
        <f>'imported data from Web Calc'!C62</f>
        <v>LPC(16:1)</v>
      </c>
      <c r="D59" s="96"/>
      <c r="E59" s="96"/>
      <c r="F59" s="96"/>
      <c r="G59" s="66">
        <f>'amount-analyzed sorted'!G59*0.001/'amount-analyzed sorted'!G$2*1.5/'amount-analyzed sorted'!G$3</f>
        <v>0</v>
      </c>
      <c r="H59" s="66">
        <f>'amount-analyzed sorted'!H59*0.001/'amount-analyzed sorted'!H$2*1.5/'amount-analyzed sorted'!H$3</f>
        <v>0</v>
      </c>
      <c r="I59" s="66">
        <f>'amount-analyzed sorted'!I59*0.001/'amount-analyzed sorted'!I$2*1.5/'amount-analyzed sorted'!I$3</f>
        <v>0</v>
      </c>
      <c r="J59" s="66">
        <f>'amount-analyzed sorted'!J59*0.001/'amount-analyzed sorted'!J$2*1.5/'amount-analyzed sorted'!J$3</f>
        <v>0</v>
      </c>
      <c r="K59" s="66">
        <f>'amount-analyzed sorted'!K59*0.001/'amount-analyzed sorted'!K$2*1.5/'amount-analyzed sorted'!K$3</f>
        <v>0</v>
      </c>
      <c r="L59" s="66">
        <f>'amount-analyzed sorted'!L59*0.001/'amount-analyzed sorted'!L$2*1.5/'amount-analyzed sorted'!L$3</f>
        <v>0</v>
      </c>
      <c r="M59" s="66">
        <f>'amount-analyzed sorted'!M59*0.001/'amount-analyzed sorted'!M$2*1.5/'amount-analyzed sorted'!M$3</f>
        <v>0</v>
      </c>
      <c r="N59" s="66">
        <f>'amount-analyzed sorted'!N59*0.001/'amount-analyzed sorted'!N$2*1.5/'amount-analyzed sorted'!N$3</f>
        <v>0.00119351084029282</v>
      </c>
      <c r="O59" s="66">
        <f>'amount-analyzed sorted'!O59*0.001/'amount-analyzed sorted'!O$2*1.5/'amount-analyzed sorted'!O$3</f>
        <v>0</v>
      </c>
      <c r="P59" s="66">
        <f>'amount-analyzed sorted'!P59*0.001/'amount-analyzed sorted'!P$2*1.5/'amount-analyzed sorted'!P$3</f>
        <v>0</v>
      </c>
      <c r="Q59" s="66">
        <f t="shared" si="0"/>
        <v>0.000119351084029282</v>
      </c>
      <c r="R59" s="115">
        <f t="shared" si="1"/>
        <v>0.000377421266742676</v>
      </c>
      <c r="S59" s="66">
        <f t="shared" si="2"/>
        <v>3.16227766016838</v>
      </c>
      <c r="T59" s="66">
        <f>'amount-analyzed sorted'!R59*0.001/'amount-analyzed sorted'!R$2*1.5/'amount-analyzed sorted'!R$3</f>
        <v>0.00122334861130014</v>
      </c>
      <c r="U59" s="66">
        <f>'amount-analyzed sorted'!S59*0.001/'amount-analyzed sorted'!S$2*1.5/'amount-analyzed sorted'!S$3</f>
        <v>0</v>
      </c>
      <c r="V59" s="66">
        <f>'amount-analyzed sorted'!T59*0.001/'amount-analyzed sorted'!T$2*1.5/'amount-analyzed sorted'!T$3</f>
        <v>0</v>
      </c>
      <c r="W59" s="66">
        <f>'amount-analyzed sorted'!U59*0.001/'amount-analyzed sorted'!U$2*1.5/'amount-analyzed sorted'!U$3</f>
        <v>0</v>
      </c>
      <c r="X59" s="66">
        <f>'amount-analyzed sorted'!V59*0.001/'amount-analyzed sorted'!V$2*1.5/'amount-analyzed sorted'!V$3</f>
        <v>0</v>
      </c>
      <c r="Y59" s="66">
        <f>'amount-analyzed sorted'!W59*0.001/'amount-analyzed sorted'!W$2*1.5/'amount-analyzed sorted'!W$3</f>
        <v>0</v>
      </c>
      <c r="Z59" s="66">
        <f>'amount-analyzed sorted'!X59*0.001/'amount-analyzed sorted'!X$2*1.5/'amount-analyzed sorted'!X$3</f>
        <v>0.00123202484258595</v>
      </c>
      <c r="AA59" s="66">
        <f>'amount-analyzed sorted'!Y59*0.001/'amount-analyzed sorted'!Y$2*1.5/'amount-analyzed sorted'!Y$3</f>
        <v>0</v>
      </c>
      <c r="AB59" s="66">
        <f>'amount-analyzed sorted'!Z59*0.001/'amount-analyzed sorted'!Z$2*1.5/'amount-analyzed sorted'!Z$3</f>
        <v>0</v>
      </c>
      <c r="AC59" s="66">
        <f>'amount-analyzed sorted'!AA59*0.001/'amount-analyzed sorted'!AA$2*1.5/'amount-analyzed sorted'!AA$3</f>
        <v>0</v>
      </c>
      <c r="AD59" s="66">
        <f>'amount-analyzed sorted'!AB59*0.001/'amount-analyzed sorted'!AB$2*1.5/'amount-analyzed sorted'!AB$3</f>
        <v>0</v>
      </c>
      <c r="AE59" s="66">
        <f>'amount-analyzed sorted'!AC59*0.001/'amount-analyzed sorted'!AC$2*1.5/'amount-analyzed sorted'!AC$3</f>
        <v>0</v>
      </c>
      <c r="AF59" s="66">
        <f>'amount-analyzed sorted'!AD59*0.001/'amount-analyzed sorted'!AD$2*1.5/'amount-analyzed sorted'!AD$3</f>
        <v>0</v>
      </c>
      <c r="AG59" s="66">
        <f>'amount-analyzed sorted'!AE59*0.001/'amount-analyzed sorted'!AE$2*1.5/'amount-analyzed sorted'!AE$3</f>
        <v>0</v>
      </c>
      <c r="AH59" s="66">
        <f>'amount-analyzed sorted'!AF59*0.001/'amount-analyzed sorted'!AF$2*1.5/'amount-analyzed sorted'!AF$3</f>
        <v>0</v>
      </c>
      <c r="AI59" s="66">
        <f>'amount-analyzed sorted'!AG59*0.001/'amount-analyzed sorted'!AG$2*1.5/'amount-analyzed sorted'!AG$3</f>
        <v>0</v>
      </c>
      <c r="AJ59" s="66">
        <f>'amount-analyzed sorted'!AH59*0.001/'amount-analyzed sorted'!AH$2*1.5/'amount-analyzed sorted'!AH$3</f>
        <v>0</v>
      </c>
      <c r="AK59" s="66">
        <f>'amount-analyzed sorted'!AI59*0.001/'amount-analyzed sorted'!AI$2*1.5/'amount-analyzed sorted'!AI$3</f>
        <v>0</v>
      </c>
      <c r="AL59" s="66">
        <f>'amount-analyzed sorted'!AJ59*0.001/'amount-analyzed sorted'!AJ$2*1.5/'amount-analyzed sorted'!AJ$3</f>
        <v>0</v>
      </c>
      <c r="AM59" s="66">
        <f>'amount-analyzed sorted'!AK59*0.001/'amount-analyzed sorted'!AK$2*1.5/'amount-analyzed sorted'!AK$3</f>
        <v>0</v>
      </c>
      <c r="AN59" s="66">
        <f>'amount-analyzed sorted'!AL59*0.001/'amount-analyzed sorted'!AL$2*1.5/'amount-analyzed sorted'!AL$3</f>
        <v>0</v>
      </c>
      <c r="AO59" s="66">
        <f>'amount-analyzed sorted'!AM59*0.001/'amount-analyzed sorted'!AM$2*1.5/'amount-analyzed sorted'!AM$3</f>
        <v>0</v>
      </c>
      <c r="AP59" s="66">
        <f>'amount-analyzed sorted'!AN59*0.001/'amount-analyzed sorted'!AN$2*1.5/'amount-analyzed sorted'!AN$3</f>
        <v>0</v>
      </c>
      <c r="AQ59" s="66">
        <f>'amount-analyzed sorted'!AO59*0.001/'amount-analyzed sorted'!AO$2*1.5/'amount-analyzed sorted'!AO$3</f>
        <v>0</v>
      </c>
      <c r="AR59" s="66">
        <f>'amount-analyzed sorted'!AP59*0.001/'amount-analyzed sorted'!AP$2*1.5/'amount-analyzed sorted'!AP$3</f>
        <v>0</v>
      </c>
      <c r="AS59" s="66">
        <f>'amount-analyzed sorted'!AQ59*0.001/'amount-analyzed sorted'!AQ$2*1.5/'amount-analyzed sorted'!AQ$3</f>
        <v>0</v>
      </c>
      <c r="AT59" s="66">
        <f>'amount-analyzed sorted'!AR59*0.001/'amount-analyzed sorted'!AR$2*1.5/'amount-analyzed sorted'!AR$3</f>
        <v>0</v>
      </c>
      <c r="AU59" s="66">
        <f>'amount-analyzed sorted'!AS59*0.001/'amount-analyzed sorted'!AS$2*1.5/'amount-analyzed sorted'!AS$3</f>
        <v>0</v>
      </c>
      <c r="AV59" s="66">
        <f>'amount-analyzed sorted'!AT59*0.001/'amount-analyzed sorted'!AT$2*1.5/'amount-analyzed sorted'!AT$3</f>
        <v>0</v>
      </c>
      <c r="AW59" s="66">
        <f>'amount-analyzed sorted'!AU59*0.001/'amount-analyzed sorted'!AU$2*1.5/'amount-analyzed sorted'!AU$3</f>
        <v>0</v>
      </c>
      <c r="AX59" s="66">
        <f>'amount-analyzed sorted'!AV59*0.001/'amount-analyzed sorted'!AV$2*1.5/'amount-analyzed sorted'!AV$3</f>
        <v>0.000992660016026397</v>
      </c>
      <c r="AY59" s="66">
        <f>'amount-analyzed sorted'!AW59*0.001/'amount-analyzed sorted'!AW$2*1.5/'amount-analyzed sorted'!AW$3</f>
        <v>0</v>
      </c>
      <c r="AZ59" s="66">
        <f>'amount-analyzed sorted'!AX59*0.001/'amount-analyzed sorted'!AX$2*1.5/'amount-analyzed sorted'!AX$3</f>
        <v>0.00103710747943056</v>
      </c>
      <c r="BA59" s="66">
        <f>'amount-analyzed sorted'!AY59*0.001/'amount-analyzed sorted'!AY$2*1.5/'amount-analyzed sorted'!AY$3</f>
        <v>0.00128678150225644</v>
      </c>
      <c r="BB59" s="66">
        <f>'amount-analyzed sorted'!AZ59*0.001/'amount-analyzed sorted'!AZ$2*1.5/'amount-analyzed sorted'!AZ$3</f>
        <v>0</v>
      </c>
      <c r="BC59" s="66">
        <f>'amount-analyzed sorted'!BA59*0.001/'amount-analyzed sorted'!BA$2*1.5/'amount-analyzed sorted'!BA$3</f>
        <v>0</v>
      </c>
      <c r="BD59" s="66">
        <f>'amount-analyzed sorted'!BB59*0.001/'amount-analyzed sorted'!BB$2*1.5/'amount-analyzed sorted'!BB$3</f>
        <v>0</v>
      </c>
      <c r="BE59" s="66">
        <f>'amount-analyzed sorted'!BC59*0.001/'amount-analyzed sorted'!BC$2*1.5/'amount-analyzed sorted'!BC$3</f>
        <v>0</v>
      </c>
      <c r="BF59" s="66">
        <f>'amount-analyzed sorted'!BD59*0.001/'amount-analyzed sorted'!BD$2*1.5/'amount-analyzed sorted'!BD$3</f>
        <v>0</v>
      </c>
      <c r="BG59" s="66">
        <f>'amount-analyzed sorted'!BE59*0.001/'amount-analyzed sorted'!BE$2*1.5/'amount-analyzed sorted'!BE$3</f>
        <v>0</v>
      </c>
      <c r="BH59" s="66">
        <f>'amount-analyzed sorted'!BF59*0.001/'amount-analyzed sorted'!BF$2*1.5/'amount-analyzed sorted'!BF$3</f>
        <v>0</v>
      </c>
      <c r="BI59" s="66">
        <f>'amount-analyzed sorted'!BG59*0.001/'amount-analyzed sorted'!BG$2*1.5/'amount-analyzed sorted'!BG$3</f>
        <v>0</v>
      </c>
      <c r="BJ59" s="66">
        <f>'amount-analyzed sorted'!BH59*0.001/'amount-analyzed sorted'!BH$2*1.5/'amount-analyzed sorted'!BH$3</f>
        <v>0</v>
      </c>
      <c r="BK59" s="66">
        <f>'amount-analyzed sorted'!BI59*0.001/'amount-analyzed sorted'!BI$2*1.5/'amount-analyzed sorted'!BI$3</f>
        <v>0</v>
      </c>
      <c r="BL59" s="66">
        <f>'amount-analyzed sorted'!BJ59*0.001/'amount-analyzed sorted'!BJ$2*1.5/'amount-analyzed sorted'!BJ$3</f>
        <v>0</v>
      </c>
      <c r="BM59" s="66">
        <f>'amount-analyzed sorted'!BK59*0.001/'amount-analyzed sorted'!BK$2*1.5/'amount-analyzed sorted'!BK$3</f>
        <v>0</v>
      </c>
      <c r="BN59" s="66">
        <f>'amount-analyzed sorted'!BL59*0.001/'amount-analyzed sorted'!BL$2*1.5/'amount-analyzed sorted'!BL$3</f>
        <v>0</v>
      </c>
      <c r="BO59" s="66">
        <f>'amount-analyzed sorted'!BM59*0.001/'amount-analyzed sorted'!BM$2*1.5/'amount-analyzed sorted'!BM$3</f>
        <v>0</v>
      </c>
      <c r="BP59" s="66">
        <f>'amount-analyzed sorted'!BN59*0.001/'amount-analyzed sorted'!BN$2*1.5/'amount-analyzed sorted'!BN$3</f>
        <v>0</v>
      </c>
      <c r="BQ59" s="66">
        <f>'amount-analyzed sorted'!BO59*0.001/'amount-analyzed sorted'!BO$2*1.5/'amount-analyzed sorted'!BO$3</f>
        <v>0</v>
      </c>
      <c r="BR59" s="66">
        <f>'amount-analyzed sorted'!BP59*0.001/'amount-analyzed sorted'!BP$2*1.5/'amount-analyzed sorted'!BP$3</f>
        <v>0</v>
      </c>
      <c r="BS59" s="66">
        <f>'amount-analyzed sorted'!BQ59*0.001/'amount-analyzed sorted'!BQ$2*1.5/'amount-analyzed sorted'!BQ$3</f>
        <v>0</v>
      </c>
      <c r="BT59" s="66">
        <f>'amount-analyzed sorted'!BR59*0.001/'amount-analyzed sorted'!BR$2*1.5/'amount-analyzed sorted'!BR$3</f>
        <v>0</v>
      </c>
      <c r="BU59" s="66">
        <f>'amount-analyzed sorted'!BS59*0.001/'amount-analyzed sorted'!BS$2*1.5/'amount-analyzed sorted'!BS$3</f>
        <v>0</v>
      </c>
      <c r="BV59" s="66">
        <f>'amount-analyzed sorted'!BT59*0.001/'amount-analyzed sorted'!BT$2*1.5/'amount-analyzed sorted'!BT$3</f>
        <v>0</v>
      </c>
      <c r="BW59" s="66">
        <f>'amount-analyzed sorted'!BU59*0.001/'amount-analyzed sorted'!BU$2*1.5/'amount-analyzed sorted'!BU$3</f>
        <v>0</v>
      </c>
      <c r="BX59" s="66">
        <f>'amount-analyzed sorted'!BV59*0.001/'amount-analyzed sorted'!BV$2*1.5/'amount-analyzed sorted'!BV$3</f>
        <v>0</v>
      </c>
      <c r="BY59" s="66">
        <f>'amount-analyzed sorted'!BW59*0.001/'amount-analyzed sorted'!BW$2*1.5/'amount-analyzed sorted'!BW$3</f>
        <v>0</v>
      </c>
      <c r="BZ59" s="66">
        <f>'amount-analyzed sorted'!BX59*0.001/'amount-analyzed sorted'!BX$2*1.5/'amount-analyzed sorted'!BX$3</f>
        <v>0</v>
      </c>
      <c r="CA59" s="66">
        <f>'amount-analyzed sorted'!BY59*0.001/'amount-analyzed sorted'!BY$2*1.5/'amount-analyzed sorted'!BY$3</f>
        <v>0</v>
      </c>
      <c r="CB59" s="66">
        <f>'amount-analyzed sorted'!BZ59*0.001/'amount-analyzed sorted'!BZ$2*1.5/'amount-analyzed sorted'!BZ$3</f>
        <v>0</v>
      </c>
      <c r="CC59" s="66">
        <f>'amount-analyzed sorted'!CA59*0.001/'amount-analyzed sorted'!CA$2*1.5/'amount-analyzed sorted'!CA$3</f>
        <v>0</v>
      </c>
      <c r="CD59" s="66">
        <f>'amount-analyzed sorted'!CB59*0.001/'amount-analyzed sorted'!CB$2*1.5/'amount-analyzed sorted'!CB$3</f>
        <v>0</v>
      </c>
      <c r="CE59" s="66">
        <f>'amount-analyzed sorted'!CC59*0.001/'amount-analyzed sorted'!CC$2*1.5/'amount-analyzed sorted'!CC$3</f>
        <v>0</v>
      </c>
      <c r="CF59" s="66">
        <f>'amount-analyzed sorted'!CD59*0.001/'amount-analyzed sorted'!CD$2*1.5/'amount-analyzed sorted'!CD$3</f>
        <v>0</v>
      </c>
      <c r="CG59" s="66">
        <f>'amount-analyzed sorted'!CE59*0.001/'amount-analyzed sorted'!CE$2*1.5/'amount-analyzed sorted'!CE$3</f>
        <v>0</v>
      </c>
      <c r="CH59" s="66">
        <f>'amount-analyzed sorted'!CF59*0.001/'amount-analyzed sorted'!CF$2*1.5/'amount-analyzed sorted'!CF$3</f>
        <v>0</v>
      </c>
      <c r="CI59" s="66">
        <f>'amount-analyzed sorted'!CG59*0.001/'amount-analyzed sorted'!CG$2*1.5/'amount-analyzed sorted'!CG$3</f>
        <v>0</v>
      </c>
      <c r="CJ59" s="66">
        <f>'amount-analyzed sorted'!CH59*0.001/'amount-analyzed sorted'!CH$2*1.5/'amount-analyzed sorted'!CH$3</f>
        <v>0</v>
      </c>
      <c r="CK59" s="66">
        <f>'amount-analyzed sorted'!CI59*0.001/'amount-analyzed sorted'!CI$2*1.5/'amount-analyzed sorted'!CI$3</f>
        <v>0</v>
      </c>
      <c r="CL59" s="66">
        <f>'amount-analyzed sorted'!CJ59*0.001/'amount-analyzed sorted'!CJ$2*1.5/'amount-analyzed sorted'!CJ$3</f>
        <v>0</v>
      </c>
      <c r="CM59" s="66">
        <f>'amount-analyzed sorted'!CK59*0.001/'amount-analyzed sorted'!CK$2*1.5/'amount-analyzed sorted'!CK$3</f>
        <v>0</v>
      </c>
      <c r="CN59" s="66">
        <f>'amount-analyzed sorted'!CL59*0.001/'amount-analyzed sorted'!CL$2*1.5/'amount-analyzed sorted'!CL$3</f>
        <v>0</v>
      </c>
      <c r="CO59" s="66">
        <f>'amount-analyzed sorted'!CM59*0.001/'amount-analyzed sorted'!CM$2*1.5/'amount-analyzed sorted'!CM$3</f>
        <v>0</v>
      </c>
      <c r="CP59" s="66">
        <f>'amount-analyzed sorted'!CN59*0.001/'amount-analyzed sorted'!CN$2*1.5/'amount-analyzed sorted'!CN$3</f>
        <v>0</v>
      </c>
      <c r="CQ59" s="66">
        <f>'amount-analyzed sorted'!CO59*0.001/'amount-analyzed sorted'!CO$2*1.5/'amount-analyzed sorted'!CO$3</f>
        <v>0</v>
      </c>
      <c r="CR59" s="66">
        <f>'amount-analyzed sorted'!CP59*0.001/'amount-analyzed sorted'!CP$2*1.5/'amount-analyzed sorted'!CP$3</f>
        <v>0</v>
      </c>
      <c r="CS59" s="66">
        <f>'amount-analyzed sorted'!CQ59*0.001/'amount-analyzed sorted'!CQ$2*1.5/'amount-analyzed sorted'!CQ$3</f>
        <v>0</v>
      </c>
      <c r="CT59" s="66">
        <f>'amount-analyzed sorted'!CR59*0.001/'amount-analyzed sorted'!CR$2*1.5/'amount-analyzed sorted'!CR$3</f>
        <v>0</v>
      </c>
      <c r="CU59" s="66">
        <f>'amount-analyzed sorted'!CS59*0.001/'amount-analyzed sorted'!CS$2*1.5/'amount-analyzed sorted'!CS$3</f>
        <v>0</v>
      </c>
      <c r="CV59" s="66">
        <f>'amount-analyzed sorted'!CT59*0.001/'amount-analyzed sorted'!CT$2*1.5/'amount-analyzed sorted'!CT$3</f>
        <v>0</v>
      </c>
      <c r="CW59" s="66">
        <f>'amount-analyzed sorted'!CU59*0.001/'amount-analyzed sorted'!CU$2*1.5/'amount-analyzed sorted'!CU$3</f>
        <v>0</v>
      </c>
      <c r="CX59" s="66">
        <f>'amount-analyzed sorted'!CV59*0.001/'amount-analyzed sorted'!CV$2*1.5/'amount-analyzed sorted'!CV$3</f>
        <v>0</v>
      </c>
      <c r="CY59" s="66">
        <f>'amount-analyzed sorted'!CW59*0.001/'amount-analyzed sorted'!CW$2*1.5/'amount-analyzed sorted'!CW$3</f>
        <v>0</v>
      </c>
      <c r="CZ59" s="66">
        <f>'amount-analyzed sorted'!CX59*0.001/'amount-analyzed sorted'!CX$2*1.5/'amount-analyzed sorted'!CX$3</f>
        <v>0</v>
      </c>
    </row>
    <row r="60" spans="1:104">
      <c r="A60">
        <f>'imported data from Web Calc'!A63</f>
        <v>496.3</v>
      </c>
      <c r="B60" t="str">
        <f>'imported data from Web Calc'!B63</f>
        <v>C24H50O7PN</v>
      </c>
      <c r="C60" s="61" t="str">
        <f>'imported data from Web Calc'!C63</f>
        <v>LPC(16:0)</v>
      </c>
      <c r="D60" s="96"/>
      <c r="E60" s="96"/>
      <c r="F60" s="96"/>
      <c r="G60" s="66">
        <f>'amount-analyzed sorted'!G60*0.001/'amount-analyzed sorted'!G$2*1.5/'amount-analyzed sorted'!G$3</f>
        <v>0.0151178039770423</v>
      </c>
      <c r="H60" s="66">
        <f>'amount-analyzed sorted'!H60*0.001/'amount-analyzed sorted'!H$2*1.5/'amount-analyzed sorted'!H$3</f>
        <v>0.0111394345093996</v>
      </c>
      <c r="I60" s="66">
        <f>'amount-analyzed sorted'!I60*0.001/'amount-analyzed sorted'!I$2*1.5/'amount-analyzed sorted'!I$3</f>
        <v>0.00981331135351871</v>
      </c>
      <c r="J60" s="66">
        <f>'amount-analyzed sorted'!J60*0.001/'amount-analyzed sorted'!J$2*1.5/'amount-analyzed sorted'!J$3</f>
        <v>0.0336835281593751</v>
      </c>
      <c r="K60" s="66">
        <f>'amount-analyzed sorted'!K60*0.001/'amount-analyzed sorted'!K$2*1.5/'amount-analyzed sorted'!K$3</f>
        <v>0.0164439271329232</v>
      </c>
      <c r="L60" s="66">
        <f>'amount-analyzed sorted'!L60*0.001/'amount-analyzed sorted'!L$2*1.5/'amount-analyzed sorted'!L$3</f>
        <v>0.00583494188587599</v>
      </c>
      <c r="M60" s="66">
        <f>'amount-analyzed sorted'!M60*0.001/'amount-analyzed sorted'!M$2*1.5/'amount-analyzed sorted'!M$3</f>
        <v>0.0297051586917323</v>
      </c>
      <c r="N60" s="66">
        <f>'amount-analyzed sorted'!N60*0.001/'amount-analyzed sorted'!N$2*1.5/'amount-analyzed sorted'!N$3</f>
        <v>0.0257267892240896</v>
      </c>
      <c r="O60" s="66">
        <f>'amount-analyzed sorted'!O60*0.001/'amount-analyzed sorted'!O$2*1.5/'amount-analyzed sorted'!O$3</f>
        <v>0.0217484197564469</v>
      </c>
      <c r="P60" s="66">
        <f>'amount-analyzed sorted'!P60*0.001/'amount-analyzed sorted'!P$2*1.5/'amount-analyzed sorted'!P$3</f>
        <v>0.0151178039770423</v>
      </c>
      <c r="Q60" s="66">
        <f t="shared" si="0"/>
        <v>0.0184331118667446</v>
      </c>
      <c r="R60" s="115">
        <f t="shared" si="1"/>
        <v>0.00904295427624206</v>
      </c>
      <c r="S60" s="66">
        <f t="shared" si="2"/>
        <v>0.490582075431146</v>
      </c>
      <c r="T60" s="66">
        <f>'amount-analyzed sorted'!R60*0.001/'amount-analyzed sorted'!R$2*1.5/'amount-analyzed sorted'!R$3</f>
        <v>0.0562740361198063</v>
      </c>
      <c r="U60" s="66">
        <f>'amount-analyzed sorted'!S60*0.001/'amount-analyzed sorted'!S$2*1.5/'amount-analyzed sorted'!S$3</f>
        <v>0.0420260185479217</v>
      </c>
      <c r="V60" s="66">
        <f>'amount-analyzed sorted'!T60*0.001/'amount-analyzed sorted'!T$2*1.5/'amount-analyzed sorted'!T$3</f>
        <v>0.0231095453466463</v>
      </c>
      <c r="W60" s="66">
        <f>'amount-analyzed sorted'!U60*0.001/'amount-analyzed sorted'!U$2*1.5/'amount-analyzed sorted'!U$3</f>
        <v>0.0286768449074292</v>
      </c>
      <c r="X60" s="66">
        <f>'amount-analyzed sorted'!V60*0.001/'amount-analyzed sorted'!V$2*1.5/'amount-analyzed sorted'!V$3</f>
        <v>0.0462134431993173</v>
      </c>
      <c r="Y60" s="66">
        <f>'amount-analyzed sorted'!W60*0.001/'amount-analyzed sorted'!W$2*1.5/'amount-analyzed sorted'!W$3</f>
        <v>0.0248393643221641</v>
      </c>
      <c r="Z60" s="66">
        <f>'amount-analyzed sorted'!X60*0.001/'amount-analyzed sorted'!X$2*1.5/'amount-analyzed sorted'!X$3</f>
        <v>0.0429839778413322</v>
      </c>
      <c r="AA60" s="66">
        <f>'amount-analyzed sorted'!Y60*0.001/'amount-analyzed sorted'!Y$2*1.5/'amount-analyzed sorted'!Y$3</f>
        <v>0.00455735115382489</v>
      </c>
      <c r="AB60" s="66">
        <f>'amount-analyzed sorted'!Z60*0.001/'amount-analyzed sorted'!Z$2*1.5/'amount-analyzed sorted'!Z$3</f>
        <v>0</v>
      </c>
      <c r="AC60" s="66">
        <f>'amount-analyzed sorted'!AA60*0.001/'amount-analyzed sorted'!AA$2*1.5/'amount-analyzed sorted'!AA$3</f>
        <v>0.0272869933756775</v>
      </c>
      <c r="AD60" s="66">
        <f>'amount-analyzed sorted'!AB60*0.001/'amount-analyzed sorted'!AB$2*1.5/'amount-analyzed sorted'!AB$3</f>
        <v>0.00685590951757216</v>
      </c>
      <c r="AE60" s="66">
        <f>'amount-analyzed sorted'!AC60*0.001/'amount-analyzed sorted'!AC$2*1.5/'amount-analyzed sorted'!AC$3</f>
        <v>0.0101776333031199</v>
      </c>
      <c r="AF60" s="66">
        <f>'amount-analyzed sorted'!AD60*0.001/'amount-analyzed sorted'!AD$2*1.5/'amount-analyzed sorted'!AD$3</f>
        <v>0.00449877337549809</v>
      </c>
      <c r="AG60" s="66">
        <f>'amount-analyzed sorted'!AE60*0.001/'amount-analyzed sorted'!AE$2*1.5/'amount-analyzed sorted'!AE$3</f>
        <v>0.0149835474117192</v>
      </c>
      <c r="AH60" s="66">
        <f>'amount-analyzed sorted'!AF60*0.001/'amount-analyzed sorted'!AF$2*1.5/'amount-analyzed sorted'!AF$3</f>
        <v>0.0141722236686874</v>
      </c>
      <c r="AI60" s="66">
        <f>'amount-analyzed sorted'!AG60*0.001/'amount-analyzed sorted'!AG$2*1.5/'amount-analyzed sorted'!AG$3</f>
        <v>0</v>
      </c>
      <c r="AJ60" s="66">
        <f>'amount-analyzed sorted'!AH60*0.001/'amount-analyzed sorted'!AH$2*1.5/'amount-analyzed sorted'!AH$3</f>
        <v>0.0181663270906792</v>
      </c>
      <c r="AK60" s="66">
        <f>'amount-analyzed sorted'!AI60*0.001/'amount-analyzed sorted'!AI$2*1.5/'amount-analyzed sorted'!AI$3</f>
        <v>0.0207421495886113</v>
      </c>
      <c r="AL60" s="66">
        <f>'amount-analyzed sorted'!AJ60*0.001/'amount-analyzed sorted'!AJ$2*1.5/'amount-analyzed sorted'!AJ$3</f>
        <v>0.00428927167418813</v>
      </c>
      <c r="AM60" s="66">
        <f>'amount-analyzed sorted'!AK60*0.001/'amount-analyzed sorted'!AK$2*1.5/'amount-analyzed sorted'!AK$3</f>
        <v>0.0201504507587392</v>
      </c>
      <c r="AN60" s="66">
        <f>'amount-analyzed sorted'!AL60*0.001/'amount-analyzed sorted'!AL$2*1.5/'amount-analyzed sorted'!AL$3</f>
        <v>0.0150766210658077</v>
      </c>
      <c r="AO60" s="66">
        <f>'amount-analyzed sorted'!AM60*0.001/'amount-analyzed sorted'!AM$2*1.5/'amount-analyzed sorted'!AM$3</f>
        <v>0.00645913852113037</v>
      </c>
      <c r="AP60" s="66">
        <f>'amount-analyzed sorted'!AN60*0.001/'amount-analyzed sorted'!AN$2*1.5/'amount-analyzed sorted'!AN$3</f>
        <v>0.0215865938597247</v>
      </c>
      <c r="AQ60" s="66">
        <f>'amount-analyzed sorted'!AO60*0.001/'amount-analyzed sorted'!AO$2*1.5/'amount-analyzed sorted'!AO$3</f>
        <v>0.0474317434755792</v>
      </c>
      <c r="AR60" s="66">
        <f>'amount-analyzed sorted'!AP60*0.001/'amount-analyzed sorted'!AP$2*1.5/'amount-analyzed sorted'!AP$3</f>
        <v>0.0289103665598822</v>
      </c>
      <c r="AS60" s="66">
        <f>'amount-analyzed sorted'!AQ60*0.001/'amount-analyzed sorted'!AQ$2*1.5/'amount-analyzed sorted'!AQ$3</f>
        <v>0.0197178459052231</v>
      </c>
      <c r="AT60" s="66">
        <f>'amount-analyzed sorted'!AR60*0.001/'amount-analyzed sorted'!AR$2*1.5/'amount-analyzed sorted'!AR$3</f>
        <v>0.0157750816779571</v>
      </c>
      <c r="AU60" s="66">
        <f>'amount-analyzed sorted'!AS60*0.001/'amount-analyzed sorted'!AS$2*1.5/'amount-analyzed sorted'!AS$3</f>
        <v>0.045042971712173</v>
      </c>
      <c r="AV60" s="66">
        <f>'amount-analyzed sorted'!AT60*0.001/'amount-analyzed sorted'!AT$2*1.5/'amount-analyzed sorted'!AT$3</f>
        <v>0.0201278662998867</v>
      </c>
      <c r="AW60" s="66">
        <f>'amount-analyzed sorted'!AU60*0.001/'amount-analyzed sorted'!AU$2*1.5/'amount-analyzed sorted'!AU$3</f>
        <v>0.0524729462896189</v>
      </c>
      <c r="AX60" s="66">
        <f>'amount-analyzed sorted'!AV60*0.001/'amount-analyzed sorted'!AV$2*1.5/'amount-analyzed sorted'!AV$3</f>
        <v>0.0180884714031477</v>
      </c>
      <c r="AY60" s="66">
        <f>'amount-analyzed sorted'!AW60*0.001/'amount-analyzed sorted'!AW$2*1.5/'amount-analyzed sorted'!AW$3</f>
        <v>0.0140131179303319</v>
      </c>
      <c r="AZ60" s="66">
        <f>'amount-analyzed sorted'!AX60*0.001/'amount-analyzed sorted'!AX$2*1.5/'amount-analyzed sorted'!AX$3</f>
        <v>0.0096796698080186</v>
      </c>
      <c r="BA60" s="66">
        <f>'amount-analyzed sorted'!AY60*0.001/'amount-analyzed sorted'!AY$2*1.5/'amount-analyzed sorted'!AY$3</f>
        <v>0.0105802034629974</v>
      </c>
      <c r="BB60" s="66">
        <f>'amount-analyzed sorted'!AZ60*0.001/'amount-analyzed sorted'!AZ$2*1.5/'amount-analyzed sorted'!AZ$3</f>
        <v>0.0340460939138683</v>
      </c>
      <c r="BC60" s="66">
        <f>'amount-analyzed sorted'!BA60*0.001/'amount-analyzed sorted'!BA$2*1.5/'amount-analyzed sorted'!BA$3</f>
        <v>0.0536983819210861</v>
      </c>
      <c r="BD60" s="66">
        <f>'amount-analyzed sorted'!BB60*0.001/'amount-analyzed sorted'!BB$2*1.5/'amount-analyzed sorted'!BB$3</f>
        <v>0.0698787785293159</v>
      </c>
      <c r="BE60" s="66">
        <f>'amount-analyzed sorted'!BC60*0.001/'amount-analyzed sorted'!BC$2*1.5/'amount-analyzed sorted'!BC$3</f>
        <v>0.0326461232979875</v>
      </c>
      <c r="BF60" s="66">
        <f>'amount-analyzed sorted'!BD60*0.001/'amount-analyzed sorted'!BD$2*1.5/'amount-analyzed sorted'!BD$3</f>
        <v>0.0273959932738468</v>
      </c>
      <c r="BG60" s="66">
        <f>'amount-analyzed sorted'!BE60*0.001/'amount-analyzed sorted'!BE$2*1.5/'amount-analyzed sorted'!BE$3</f>
        <v>0.0493746710845445</v>
      </c>
      <c r="BH60" s="66">
        <f>'amount-analyzed sorted'!BF60*0.001/'amount-analyzed sorted'!BF$2*1.5/'amount-analyzed sorted'!BF$3</f>
        <v>0</v>
      </c>
      <c r="BI60" s="66">
        <f>'amount-analyzed sorted'!BG60*0.001/'amount-analyzed sorted'!BG$2*1.5/'amount-analyzed sorted'!BG$3</f>
        <v>0.00244132458926123</v>
      </c>
      <c r="BJ60" s="66">
        <f>'amount-analyzed sorted'!BH60*0.001/'amount-analyzed sorted'!BH$2*1.5/'amount-analyzed sorted'!BH$3</f>
        <v>0.00932309616729195</v>
      </c>
      <c r="BK60" s="66">
        <f>'amount-analyzed sorted'!BI60*0.001/'amount-analyzed sorted'!BI$2*1.5/'amount-analyzed sorted'!BI$3</f>
        <v>0.00582693510455747</v>
      </c>
      <c r="BL60" s="66">
        <f>'amount-analyzed sorted'!BJ60*0.001/'amount-analyzed sorted'!BJ$2*1.5/'amount-analyzed sorted'!BJ$3</f>
        <v>0.00514712600902576</v>
      </c>
      <c r="BM60" s="66">
        <f>'amount-analyzed sorted'!BK60*0.001/'amount-analyzed sorted'!BK$2*1.5/'amount-analyzed sorted'!BK$3</f>
        <v>0</v>
      </c>
      <c r="BN60" s="66">
        <f>'amount-analyzed sorted'!BL60*0.001/'amount-analyzed sorted'!BL$2*1.5/'amount-analyzed sorted'!BL$3</f>
        <v>0</v>
      </c>
      <c r="BO60" s="66">
        <f>'amount-analyzed sorted'!BM60*0.001/'amount-analyzed sorted'!BM$2*1.5/'amount-analyzed sorted'!BM$3</f>
        <v>0.00564771931164922</v>
      </c>
      <c r="BP60" s="66">
        <f>'amount-analyzed sorted'!BN60*0.001/'amount-analyzed sorted'!BN$2*1.5/'amount-analyzed sorted'!BN$3</f>
        <v>0</v>
      </c>
      <c r="BQ60" s="66">
        <f>'amount-analyzed sorted'!BO60*0.001/'amount-analyzed sorted'!BO$2*1.5/'amount-analyzed sorted'!BO$3</f>
        <v>0.000622636210769245</v>
      </c>
      <c r="BR60" s="66">
        <f>'amount-analyzed sorted'!BP60*0.001/'amount-analyzed sorted'!BP$2*1.5/'amount-analyzed sorted'!BP$3</f>
        <v>0.00208868881525683</v>
      </c>
      <c r="BS60" s="66">
        <f>'amount-analyzed sorted'!BQ60*0.001/'amount-analyzed sorted'!BQ$2*1.5/'amount-analyzed sorted'!BQ$3</f>
        <v>0.00180751916704918</v>
      </c>
      <c r="BT60" s="66">
        <f>'amount-analyzed sorted'!BR60*0.001/'amount-analyzed sorted'!BR$2*1.5/'amount-analyzed sorted'!BR$3</f>
        <v>0</v>
      </c>
      <c r="BU60" s="66">
        <f>'amount-analyzed sorted'!BS60*0.001/'amount-analyzed sorted'!BS$2*1.5/'amount-analyzed sorted'!BS$3</f>
        <v>0</v>
      </c>
      <c r="BV60" s="66">
        <f>'amount-analyzed sorted'!BT60*0.001/'amount-analyzed sorted'!BT$2*1.5/'amount-analyzed sorted'!BT$3</f>
        <v>0</v>
      </c>
      <c r="BW60" s="66">
        <f>'amount-analyzed sorted'!BU60*0.001/'amount-analyzed sorted'!BU$2*1.5/'amount-analyzed sorted'!BU$3</f>
        <v>0</v>
      </c>
      <c r="BX60" s="66">
        <f>'amount-analyzed sorted'!BV60*0.001/'amount-analyzed sorted'!BV$2*1.5/'amount-analyzed sorted'!BV$3</f>
        <v>0.0111997649270468</v>
      </c>
      <c r="BY60" s="66">
        <f>'amount-analyzed sorted'!BW60*0.001/'amount-analyzed sorted'!BW$2*1.5/'amount-analyzed sorted'!BW$3</f>
        <v>0</v>
      </c>
      <c r="BZ60" s="66">
        <f>'amount-analyzed sorted'!BX60*0.001/'amount-analyzed sorted'!BX$2*1.5/'amount-analyzed sorted'!BX$3</f>
        <v>0</v>
      </c>
      <c r="CA60" s="66">
        <f>'amount-analyzed sorted'!BY60*0.001/'amount-analyzed sorted'!BY$2*1.5/'amount-analyzed sorted'!BY$3</f>
        <v>0</v>
      </c>
      <c r="CB60" s="66">
        <f>'amount-analyzed sorted'!BZ60*0.001/'amount-analyzed sorted'!BZ$2*1.5/'amount-analyzed sorted'!BZ$3</f>
        <v>0.00840867120286387</v>
      </c>
      <c r="CC60" s="66">
        <f>'amount-analyzed sorted'!CA60*0.001/'amount-analyzed sorted'!CA$2*1.5/'amount-analyzed sorted'!CA$3</f>
        <v>0</v>
      </c>
      <c r="CD60" s="66">
        <f>'amount-analyzed sorted'!CB60*0.001/'amount-analyzed sorted'!CB$2*1.5/'amount-analyzed sorted'!CB$3</f>
        <v>0.00616741430075572</v>
      </c>
      <c r="CE60" s="66">
        <f>'amount-analyzed sorted'!CC60*0.001/'amount-analyzed sorted'!CC$2*1.5/'amount-analyzed sorted'!CC$3</f>
        <v>0.00390097971210373</v>
      </c>
      <c r="CF60" s="66">
        <f>'amount-analyzed sorted'!CD60*0.001/'amount-analyzed sorted'!CD$2*1.5/'amount-analyzed sorted'!CD$3</f>
        <v>0.00990134163568315</v>
      </c>
      <c r="CG60" s="66">
        <f>'amount-analyzed sorted'!CE60*0.001/'amount-analyzed sorted'!CE$2*1.5/'amount-analyzed sorted'!CE$3</f>
        <v>0</v>
      </c>
      <c r="CH60" s="66">
        <f>'amount-analyzed sorted'!CF60*0.001/'amount-analyzed sorted'!CF$2*1.5/'amount-analyzed sorted'!CF$3</f>
        <v>0</v>
      </c>
      <c r="CI60" s="66">
        <f>'amount-analyzed sorted'!CG60*0.001/'amount-analyzed sorted'!CG$2*1.5/'amount-analyzed sorted'!CG$3</f>
        <v>0.00532878927993255</v>
      </c>
      <c r="CJ60" s="66">
        <f>'amount-analyzed sorted'!CH60*0.001/'amount-analyzed sorted'!CH$2*1.5/'amount-analyzed sorted'!CH$3</f>
        <v>0.00408565644296208</v>
      </c>
      <c r="CK60" s="66">
        <f>'amount-analyzed sorted'!CI60*0.001/'amount-analyzed sorted'!CI$2*1.5/'amount-analyzed sorted'!CI$3</f>
        <v>0.00566183860992834</v>
      </c>
      <c r="CL60" s="66">
        <f>'amount-analyzed sorted'!CJ60*0.001/'amount-analyzed sorted'!CJ$2*1.5/'amount-analyzed sorted'!CJ$3</f>
        <v>0.0224223603087799</v>
      </c>
      <c r="CM60" s="66">
        <f>'amount-analyzed sorted'!CK60*0.001/'amount-analyzed sorted'!CK$2*1.5/'amount-analyzed sorted'!CK$3</f>
        <v>0.000562527432680411</v>
      </c>
      <c r="CN60" s="66">
        <f>'amount-analyzed sorted'!CL60*0.001/'amount-analyzed sorted'!CL$2*1.5/'amount-analyzed sorted'!CL$3</f>
        <v>0.00631692737471344</v>
      </c>
      <c r="CO60" s="66">
        <f>'amount-analyzed sorted'!CM60*0.001/'amount-analyzed sorted'!CM$2*1.5/'amount-analyzed sorted'!CM$3</f>
        <v>0.000451502281493488</v>
      </c>
      <c r="CP60" s="66">
        <f>'amount-analyzed sorted'!CN60*0.001/'amount-analyzed sorted'!CN$2*1.5/'amount-analyzed sorted'!CN$3</f>
        <v>0</v>
      </c>
      <c r="CQ60" s="66">
        <f>'amount-analyzed sorted'!CO60*0.001/'amount-analyzed sorted'!CO$2*1.5/'amount-analyzed sorted'!CO$3</f>
        <v>0.0034797471610315</v>
      </c>
      <c r="CR60" s="66">
        <f>'amount-analyzed sorted'!CP60*0.001/'amount-analyzed sorted'!CP$2*1.5/'amount-analyzed sorted'!CP$3</f>
        <v>0.000454158177266979</v>
      </c>
      <c r="CS60" s="66">
        <f>'amount-analyzed sorted'!CQ60*0.001/'amount-analyzed sorted'!CQ$2*1.5/'amount-analyzed sorted'!CQ$3</f>
        <v>0</v>
      </c>
      <c r="CT60" s="66">
        <f>'amount-analyzed sorted'!CR60*0.001/'amount-analyzed sorted'!CR$2*1.5/'amount-analyzed sorted'!CR$3</f>
        <v>0</v>
      </c>
      <c r="CU60" s="66">
        <f>'amount-analyzed sorted'!CS60*0.001/'amount-analyzed sorted'!CS$2*1.5/'amount-analyzed sorted'!CS$3</f>
        <v>0</v>
      </c>
      <c r="CV60" s="66">
        <f>'amount-analyzed sorted'!CT60*0.001/'amount-analyzed sorted'!CT$2*1.5/'amount-analyzed sorted'!CT$3</f>
        <v>0.00789966581720981</v>
      </c>
      <c r="CW60" s="66">
        <f>'amount-analyzed sorted'!CU60*0.001/'amount-analyzed sorted'!CU$2*1.5/'amount-analyzed sorted'!CU$3</f>
        <v>0.00401381386024945</v>
      </c>
      <c r="CX60" s="66">
        <f>'amount-analyzed sorted'!CV60*0.001/'amount-analyzed sorted'!CV$2*1.5/'amount-analyzed sorted'!CV$3</f>
        <v>0.00382658056064597</v>
      </c>
      <c r="CY60" s="66">
        <f>'amount-analyzed sorted'!CW60*0.001/'amount-analyzed sorted'!CW$2*1.5/'amount-analyzed sorted'!CW$3</f>
        <v>0</v>
      </c>
      <c r="CZ60" s="66">
        <f>'amount-analyzed sorted'!CX60*0.001/'amount-analyzed sorted'!CX$2*1.5/'amount-analyzed sorted'!CX$3</f>
        <v>0.0231501339818624</v>
      </c>
    </row>
    <row r="61" spans="1:104">
      <c r="A61">
        <f>'imported data from Web Calc'!A64</f>
        <v>518.3</v>
      </c>
      <c r="B61" t="str">
        <f>'imported data from Web Calc'!B64</f>
        <v>C26H48O7PN</v>
      </c>
      <c r="C61" s="61" t="str">
        <f>'imported data from Web Calc'!C64</f>
        <v>LPC(18:3)</v>
      </c>
      <c r="D61" s="96"/>
      <c r="E61" s="96"/>
      <c r="F61" s="96"/>
      <c r="G61" s="66">
        <f>'amount-analyzed sorted'!G61*0.001/'amount-analyzed sorted'!G$2*1.5/'amount-analyzed sorted'!G$3</f>
        <v>0.00915024977557826</v>
      </c>
      <c r="H61" s="66">
        <f>'amount-analyzed sorted'!H61*0.001/'amount-analyzed sorted'!H$2*1.5/'amount-analyzed sorted'!H$3</f>
        <v>0.00384575715205463</v>
      </c>
      <c r="I61" s="66">
        <f>'amount-analyzed sorted'!I61*0.001/'amount-analyzed sorted'!I$2*1.5/'amount-analyzed sorted'!I$3</f>
        <v>0.00915024977557826</v>
      </c>
      <c r="J61" s="66">
        <f>'amount-analyzed sorted'!J61*0.001/'amount-analyzed sorted'!J$2*1.5/'amount-analyzed sorted'!J$3</f>
        <v>0.0144547423991019</v>
      </c>
      <c r="K61" s="66">
        <f>'amount-analyzed sorted'!K61*0.001/'amount-analyzed sorted'!K$2*1.5/'amount-analyzed sorted'!K$3</f>
        <v>0.0104763729314592</v>
      </c>
      <c r="L61" s="66">
        <f>'amount-analyzed sorted'!L61*0.001/'amount-analyzed sorted'!L$2*1.5/'amount-analyzed sorted'!L$3</f>
        <v>0.0144547423991019</v>
      </c>
      <c r="M61" s="66">
        <f>'amount-analyzed sorted'!M61*0.001/'amount-analyzed sorted'!M$2*1.5/'amount-analyzed sorted'!M$3</f>
        <v>0.0144547423991019</v>
      </c>
      <c r="N61" s="66">
        <f>'amount-analyzed sorted'!N61*0.001/'amount-analyzed sorted'!N$2*1.5/'amount-analyzed sorted'!N$3</f>
        <v>0.0171069887108637</v>
      </c>
      <c r="O61" s="66">
        <f>'amount-analyzed sorted'!O61*0.001/'amount-analyzed sorted'!O$2*1.5/'amount-analyzed sorted'!O$3</f>
        <v>0.0157808655549828</v>
      </c>
      <c r="P61" s="66">
        <f>'amount-analyzed sorted'!P61*0.001/'amount-analyzed sorted'!P$2*1.5/'amount-analyzed sorted'!P$3</f>
        <v>0.00251963399617372</v>
      </c>
      <c r="Q61" s="66">
        <f t="shared" si="0"/>
        <v>0.0111394345093996</v>
      </c>
      <c r="R61" s="115">
        <f t="shared" si="1"/>
        <v>0.00501088190570632</v>
      </c>
      <c r="S61" s="66">
        <f t="shared" si="2"/>
        <v>0.449832700347406</v>
      </c>
      <c r="T61" s="66">
        <f>'amount-analyzed sorted'!R61*0.001/'amount-analyzed sorted'!R$2*1.5/'amount-analyzed sorted'!R$3</f>
        <v>0.043360911889416</v>
      </c>
      <c r="U61" s="66">
        <f>'amount-analyzed sorted'!S61*0.001/'amount-analyzed sorted'!S$2*1.5/'amount-analyzed sorted'!S$3</f>
        <v>0.0284949140912045</v>
      </c>
      <c r="V61" s="66">
        <f>'amount-analyzed sorted'!T61*0.001/'amount-analyzed sorted'!T$2*1.5/'amount-analyzed sorted'!T$3</f>
        <v>0.0358648138821329</v>
      </c>
      <c r="W61" s="66">
        <f>'amount-analyzed sorted'!U61*0.001/'amount-analyzed sorted'!U$2*1.5/'amount-analyzed sorted'!U$3</f>
        <v>0.0243875732332411</v>
      </c>
      <c r="X61" s="66">
        <f>'amount-analyzed sorted'!V61*0.001/'amount-analyzed sorted'!V$2*1.5/'amount-analyzed sorted'!V$3</f>
        <v>0.067659801570258</v>
      </c>
      <c r="Y61" s="66">
        <f>'amount-analyzed sorted'!W61*0.001/'amount-analyzed sorted'!W$2*1.5/'amount-analyzed sorted'!W$3</f>
        <v>0.0241991745200465</v>
      </c>
      <c r="Z61" s="66">
        <f>'amount-analyzed sorted'!X61*0.001/'amount-analyzed sorted'!X$2*1.5/'amount-analyzed sorted'!X$3</f>
        <v>0.0340860206448781</v>
      </c>
      <c r="AA61" s="66">
        <f>'amount-analyzed sorted'!Y61*0.001/'amount-analyzed sorted'!Y$2*1.5/'amount-analyzed sorted'!Y$3</f>
        <v>0.00254675505654921</v>
      </c>
      <c r="AB61" s="66">
        <f>'amount-analyzed sorted'!Z61*0.001/'amount-analyzed sorted'!Z$2*1.5/'amount-analyzed sorted'!Z$3</f>
        <v>0.00752114834320862</v>
      </c>
      <c r="AC61" s="66">
        <f>'amount-analyzed sorted'!AA61*0.001/'amount-analyzed sorted'!AA$2*1.5/'amount-analyzed sorted'!AA$3</f>
        <v>0.0240992605046871</v>
      </c>
      <c r="AD61" s="66">
        <f>'amount-analyzed sorted'!AB61*0.001/'amount-analyzed sorted'!AB$2*1.5/'amount-analyzed sorted'!AB$3</f>
        <v>0.0154257964145374</v>
      </c>
      <c r="AE61" s="66">
        <f>'amount-analyzed sorted'!AC61*0.001/'amount-analyzed sorted'!AC$2*1.5/'amount-analyzed sorted'!AC$3</f>
        <v>0.00143122968325124</v>
      </c>
      <c r="AF61" s="66">
        <f>'amount-analyzed sorted'!AD61*0.001/'amount-analyzed sorted'!AD$2*1.5/'amount-analyzed sorted'!AD$3</f>
        <v>0.0104530322548338</v>
      </c>
      <c r="AG61" s="66">
        <f>'amount-analyzed sorted'!AE61*0.001/'amount-analyzed sorted'!AE$2*1.5/'amount-analyzed sorted'!AE$3</f>
        <v>0.00197699583904628</v>
      </c>
      <c r="AH61" s="66">
        <f>'amount-analyzed sorted'!AF61*0.001/'amount-analyzed sorted'!AF$2*1.5/'amount-analyzed sorted'!AF$3</f>
        <v>0.0221044384086243</v>
      </c>
      <c r="AI61" s="66">
        <f>'amount-analyzed sorted'!AG61*0.001/'amount-analyzed sorted'!AG$2*1.5/'amount-analyzed sorted'!AG$3</f>
        <v>0.00353992065442878</v>
      </c>
      <c r="AJ61" s="66">
        <f>'amount-analyzed sorted'!AH61*0.001/'amount-analyzed sorted'!AH$2*1.5/'amount-analyzed sorted'!AH$3</f>
        <v>0.0251048547989247</v>
      </c>
      <c r="AK61" s="66">
        <f>'amount-analyzed sorted'!AI61*0.001/'amount-analyzed sorted'!AI$2*1.5/'amount-analyzed sorted'!AI$3</f>
        <v>0.0200219360612289</v>
      </c>
      <c r="AL61" s="66">
        <f>'amount-analyzed sorted'!AJ61*0.001/'amount-analyzed sorted'!AJ$2*1.5/'amount-analyzed sorted'!AJ$3</f>
        <v>0.00996624889002537</v>
      </c>
      <c r="AM61" s="66">
        <f>'amount-analyzed sorted'!AK61*0.001/'amount-analyzed sorted'!AK$2*1.5/'amount-analyzed sorted'!AK$3</f>
        <v>0.0360298820631803</v>
      </c>
      <c r="AN61" s="66">
        <f>'amount-analyzed sorted'!AL61*0.001/'amount-analyzed sorted'!AL$2*1.5/'amount-analyzed sorted'!AL$3</f>
        <v>0.0290589712478069</v>
      </c>
      <c r="AO61" s="66">
        <f>'amount-analyzed sorted'!AM61*0.001/'amount-analyzed sorted'!AM$2*1.5/'amount-analyzed sorted'!AM$3</f>
        <v>0.00393603753631382</v>
      </c>
      <c r="AP61" s="66">
        <f>'amount-analyzed sorted'!AN61*0.001/'amount-analyzed sorted'!AN$2*1.5/'amount-analyzed sorted'!AN$3</f>
        <v>0.0120118949703307</v>
      </c>
      <c r="AQ61" s="66">
        <f>'amount-analyzed sorted'!AO61*0.001/'amount-analyzed sorted'!AO$2*1.5/'amount-analyzed sorted'!AO$3</f>
        <v>0.0246280206507815</v>
      </c>
      <c r="AR61" s="66">
        <f>'amount-analyzed sorted'!AP61*0.001/'amount-analyzed sorted'!AP$2*1.5/'amount-analyzed sorted'!AP$3</f>
        <v>0.0336386975393022</v>
      </c>
      <c r="AS61" s="66">
        <f>'amount-analyzed sorted'!AQ61*0.001/'amount-analyzed sorted'!AQ$2*1.5/'amount-analyzed sorted'!AQ$3</f>
        <v>0.0152365172903996</v>
      </c>
      <c r="AT61" s="66">
        <f>'amount-analyzed sorted'!AR61*0.001/'amount-analyzed sorted'!AR$2*1.5/'amount-analyzed sorted'!AR$3</f>
        <v>0.0134998295128672</v>
      </c>
      <c r="AU61" s="66">
        <f>'amount-analyzed sorted'!AS61*0.001/'amount-analyzed sorted'!AS$2*1.5/'amount-analyzed sorted'!AS$3</f>
        <v>0.0376257158913062</v>
      </c>
      <c r="AV61" s="66">
        <f>'amount-analyzed sorted'!AT61*0.001/'amount-analyzed sorted'!AT$2*1.5/'amount-analyzed sorted'!AT$3</f>
        <v>0.0253851448110512</v>
      </c>
      <c r="AW61" s="66">
        <f>'amount-analyzed sorted'!AU61*0.001/'amount-analyzed sorted'!AU$2*1.5/'amount-analyzed sorted'!AU$3</f>
        <v>0.0414929244889277</v>
      </c>
      <c r="AX61" s="66">
        <f>'amount-analyzed sorted'!AV61*0.001/'amount-analyzed sorted'!AV$2*1.5/'amount-analyzed sorted'!AV$3</f>
        <v>0.025257682630005</v>
      </c>
      <c r="AY61" s="66">
        <f>'amount-analyzed sorted'!AW61*0.001/'amount-analyzed sorted'!AW$2*1.5/'amount-analyzed sorted'!AW$3</f>
        <v>0.0133394103375275</v>
      </c>
      <c r="AZ61" s="66">
        <f>'amount-analyzed sorted'!AX61*0.001/'amount-analyzed sorted'!AX$2*1.5/'amount-analyzed sorted'!AX$3</f>
        <v>0.0171698904927949</v>
      </c>
      <c r="BA61" s="66">
        <f>'amount-analyzed sorted'!AY61*0.001/'amount-analyzed sorted'!AY$2*1.5/'amount-analyzed sorted'!AY$3</f>
        <v>0.0112950820753621</v>
      </c>
      <c r="BB61" s="66">
        <f>'amount-analyzed sorted'!AZ61*0.001/'amount-analyzed sorted'!AZ$2*1.5/'amount-analyzed sorted'!AZ$3</f>
        <v>0.0199719212329385</v>
      </c>
      <c r="BC61" s="66">
        <f>'amount-analyzed sorted'!BA61*0.001/'amount-analyzed sorted'!BA$2*1.5/'amount-analyzed sorted'!BA$3</f>
        <v>0.0332830984718252</v>
      </c>
      <c r="BD61" s="66">
        <f>'amount-analyzed sorted'!BB61*0.001/'amount-analyzed sorted'!BB$2*1.5/'amount-analyzed sorted'!BB$3</f>
        <v>0.0652987087755218</v>
      </c>
      <c r="BE61" s="66">
        <f>'amount-analyzed sorted'!BC61*0.001/'amount-analyzed sorted'!BC$2*1.5/'amount-analyzed sorted'!BC$3</f>
        <v>0.0403906415986049</v>
      </c>
      <c r="BF61" s="66">
        <f>'amount-analyzed sorted'!BD61*0.001/'amount-analyzed sorted'!BD$2*1.5/'amount-analyzed sorted'!BD$3</f>
        <v>0.0211696311661543</v>
      </c>
      <c r="BG61" s="66">
        <f>'amount-analyzed sorted'!BE61*0.001/'amount-analyzed sorted'!BE$2*1.5/'amount-analyzed sorted'!BE$3</f>
        <v>0.0344364744188384</v>
      </c>
      <c r="BH61" s="66">
        <f>'amount-analyzed sorted'!BF61*0.001/'amount-analyzed sorted'!BF$2*1.5/'amount-analyzed sorted'!BF$3</f>
        <v>0</v>
      </c>
      <c r="BI61" s="66">
        <f>'amount-analyzed sorted'!BG61*0.001/'amount-analyzed sorted'!BG$2*1.5/'amount-analyzed sorted'!BG$3</f>
        <v>0.00193271529983181</v>
      </c>
      <c r="BJ61" s="66">
        <f>'amount-analyzed sorted'!BH61*0.001/'amount-analyzed sorted'!BH$2*1.5/'amount-analyzed sorted'!BH$3</f>
        <v>0.0027677941746648</v>
      </c>
      <c r="BK61" s="66">
        <f>'amount-analyzed sorted'!BI61*0.001/'amount-analyzed sorted'!BI$2*1.5/'amount-analyzed sorted'!BI$3</f>
        <v>0.0118252506533666</v>
      </c>
      <c r="BL61" s="66">
        <f>'amount-analyzed sorted'!BJ61*0.001/'amount-analyzed sorted'!BJ$2*1.5/'amount-analyzed sorted'!BJ$3</f>
        <v>0.00136247453180094</v>
      </c>
      <c r="BM61" s="66">
        <f>'amount-analyzed sorted'!BK61*0.001/'amount-analyzed sorted'!BK$2*1.5/'amount-analyzed sorted'!BK$3</f>
        <v>0.000996932584244588</v>
      </c>
      <c r="BN61" s="66">
        <f>'amount-analyzed sorted'!BL61*0.001/'amount-analyzed sorted'!BL$2*1.5/'amount-analyzed sorted'!BL$3</f>
        <v>0.00514273051286092</v>
      </c>
      <c r="BO61" s="66">
        <f>'amount-analyzed sorted'!BM61*0.001/'amount-analyzed sorted'!BM$2*1.5/'amount-analyzed sorted'!BM$3</f>
        <v>0.00757307816789326</v>
      </c>
      <c r="BP61" s="66">
        <f>'amount-analyzed sorted'!BN61*0.001/'amount-analyzed sorted'!BN$2*1.5/'amount-analyzed sorted'!BN$3</f>
        <v>0</v>
      </c>
      <c r="BQ61" s="66">
        <f>'amount-analyzed sorted'!BO61*0.001/'amount-analyzed sorted'!BO$2*1.5/'amount-analyzed sorted'!BO$3</f>
        <v>0.0122970651626926</v>
      </c>
      <c r="BR61" s="66">
        <f>'amount-analyzed sorted'!BP61*0.001/'amount-analyzed sorted'!BP$2*1.5/'amount-analyzed sorted'!BP$3</f>
        <v>0</v>
      </c>
      <c r="BS61" s="66">
        <f>'amount-analyzed sorted'!BQ61*0.001/'amount-analyzed sorted'!BQ$2*1.5/'amount-analyzed sorted'!BQ$3</f>
        <v>0.0024530617267096</v>
      </c>
      <c r="BT61" s="66">
        <f>'amount-analyzed sorted'!BR61*0.001/'amount-analyzed sorted'!BR$2*1.5/'amount-analyzed sorted'!BR$3</f>
        <v>0.00288765927671721</v>
      </c>
      <c r="BU61" s="66">
        <f>'amount-analyzed sorted'!BS61*0.001/'amount-analyzed sorted'!BS$2*1.5/'amount-analyzed sorted'!BS$3</f>
        <v>0.00256008885265679</v>
      </c>
      <c r="BV61" s="66">
        <f>'amount-analyzed sorted'!BT61*0.001/'amount-analyzed sorted'!BT$2*1.5/'amount-analyzed sorted'!BT$3</f>
        <v>0</v>
      </c>
      <c r="BW61" s="66">
        <f>'amount-analyzed sorted'!BU61*0.001/'amount-analyzed sorted'!BU$2*1.5/'amount-analyzed sorted'!BU$3</f>
        <v>0.0036042528564431</v>
      </c>
      <c r="BX61" s="66">
        <f>'amount-analyzed sorted'!BV61*0.001/'amount-analyzed sorted'!BV$2*1.5/'amount-analyzed sorted'!BV$3</f>
        <v>0.00702963968825278</v>
      </c>
      <c r="BY61" s="66">
        <f>'amount-analyzed sorted'!BW61*0.001/'amount-analyzed sorted'!BW$2*1.5/'amount-analyzed sorted'!BW$3</f>
        <v>0</v>
      </c>
      <c r="BZ61" s="66">
        <f>'amount-analyzed sorted'!BX61*0.001/'amount-analyzed sorted'!BX$2*1.5/'amount-analyzed sorted'!BX$3</f>
        <v>0.00167034137312134</v>
      </c>
      <c r="CA61" s="66">
        <f>'amount-analyzed sorted'!BY61*0.001/'amount-analyzed sorted'!BY$2*1.5/'amount-analyzed sorted'!BY$3</f>
        <v>0.00132480841033075</v>
      </c>
      <c r="CB61" s="66">
        <f>'amount-analyzed sorted'!BZ61*0.001/'amount-analyzed sorted'!BZ$2*1.5/'amount-analyzed sorted'!BZ$3</f>
        <v>0.00554207874734209</v>
      </c>
      <c r="CC61" s="66">
        <f>'amount-analyzed sorted'!CA61*0.001/'amount-analyzed sorted'!CA$2*1.5/'amount-analyzed sorted'!CA$3</f>
        <v>0.00229029026162739</v>
      </c>
      <c r="CD61" s="66">
        <f>'amount-analyzed sorted'!CB61*0.001/'amount-analyzed sorted'!CB$2*1.5/'amount-analyzed sorted'!CB$3</f>
        <v>0.00217001614285849</v>
      </c>
      <c r="CE61" s="66">
        <f>'amount-analyzed sorted'!CC61*0.001/'amount-analyzed sorted'!CC$2*1.5/'amount-analyzed sorted'!CC$3</f>
        <v>0.00308827560541546</v>
      </c>
      <c r="CF61" s="66">
        <f>'amount-analyzed sorted'!CD61*0.001/'amount-analyzed sorted'!CD$2*1.5/'amount-analyzed sorted'!CD$3</f>
        <v>0.00223958917949976</v>
      </c>
      <c r="CG61" s="66">
        <f>'amount-analyzed sorted'!CE61*0.001/'amount-analyzed sorted'!CE$2*1.5/'amount-analyzed sorted'!CE$3</f>
        <v>0</v>
      </c>
      <c r="CH61" s="66">
        <f>'amount-analyzed sorted'!CF61*0.001/'amount-analyzed sorted'!CF$2*1.5/'amount-analyzed sorted'!CF$3</f>
        <v>0</v>
      </c>
      <c r="CI61" s="66">
        <f>'amount-analyzed sorted'!CG61*0.001/'amount-analyzed sorted'!CG$2*1.5/'amount-analyzed sorted'!CG$3</f>
        <v>0.00593433351628853</v>
      </c>
      <c r="CJ61" s="66">
        <f>'amount-analyzed sorted'!CH61*0.001/'amount-analyzed sorted'!CH$2*1.5/'amount-analyzed sorted'!CH$3</f>
        <v>0.00708981559219891</v>
      </c>
      <c r="CK61" s="66">
        <f>'amount-analyzed sorted'!CI61*0.001/'amount-analyzed sorted'!CI$2*1.5/'amount-analyzed sorted'!CI$3</f>
        <v>0</v>
      </c>
      <c r="CL61" s="66">
        <f>'amount-analyzed sorted'!CJ61*0.001/'amount-analyzed sorted'!CJ$2*1.5/'amount-analyzed sorted'!CJ$3</f>
        <v>0.0357139656464587</v>
      </c>
      <c r="CM61" s="66">
        <f>'amount-analyzed sorted'!CK61*0.001/'amount-analyzed sorted'!CK$2*1.5/'amount-analyzed sorted'!CK$3</f>
        <v>0.00548464246863401</v>
      </c>
      <c r="CN61" s="66">
        <f>'amount-analyzed sorted'!CL61*0.001/'amount-analyzed sorted'!CL$2*1.5/'amount-analyzed sorted'!CL$3</f>
        <v>0.0197696430801217</v>
      </c>
      <c r="CO61" s="66">
        <f>'amount-analyzed sorted'!CM61*0.001/'amount-analyzed sorted'!CM$2*1.5/'amount-analyzed sorted'!CM$3</f>
        <v>0.00214463583709407</v>
      </c>
      <c r="CP61" s="66">
        <f>'amount-analyzed sorted'!CN61*0.001/'amount-analyzed sorted'!CN$2*1.5/'amount-analyzed sorted'!CN$3</f>
        <v>0</v>
      </c>
      <c r="CQ61" s="66">
        <f>'amount-analyzed sorted'!CO61*0.001/'amount-analyzed sorted'!CO$2*1.5/'amount-analyzed sorted'!CO$3</f>
        <v>0.00565458913667619</v>
      </c>
      <c r="CR61" s="66">
        <f>'amount-analyzed sorted'!CP61*0.001/'amount-analyzed sorted'!CP$2*1.5/'amount-analyzed sorted'!CP$3</f>
        <v>0</v>
      </c>
      <c r="CS61" s="66">
        <f>'amount-analyzed sorted'!CQ61*0.001/'amount-analyzed sorted'!CQ$2*1.5/'amount-analyzed sorted'!CQ$3</f>
        <v>0.0012542635581561</v>
      </c>
      <c r="CT61" s="66">
        <f>'amount-analyzed sorted'!CR61*0.001/'amount-analyzed sorted'!CR$2*1.5/'amount-analyzed sorted'!CR$3</f>
        <v>0.00100997385351523</v>
      </c>
      <c r="CU61" s="66">
        <f>'amount-analyzed sorted'!CS61*0.001/'amount-analyzed sorted'!CS$2*1.5/'amount-analyzed sorted'!CS$3</f>
        <v>0.00512943829078169</v>
      </c>
      <c r="CV61" s="66">
        <f>'amount-analyzed sorted'!CT61*0.001/'amount-analyzed sorted'!CT$2*1.5/'amount-analyzed sorted'!CT$3</f>
        <v>0.00728250442524029</v>
      </c>
      <c r="CW61" s="66">
        <f>'amount-analyzed sorted'!CU61*0.001/'amount-analyzed sorted'!CU$2*1.5/'amount-analyzed sorted'!CU$3</f>
        <v>0.00342354711609512</v>
      </c>
      <c r="CX61" s="66">
        <f>'amount-analyzed sorted'!CV61*0.001/'amount-analyzed sorted'!CV$2*1.5/'amount-analyzed sorted'!CV$3</f>
        <v>0.00101291838370041</v>
      </c>
      <c r="CY61" s="66">
        <f>'amount-analyzed sorted'!CW61*0.001/'amount-analyzed sorted'!CW$2*1.5/'amount-analyzed sorted'!CW$3</f>
        <v>0.00150240434858049</v>
      </c>
      <c r="CZ61" s="66">
        <f>'amount-analyzed sorted'!CX61*0.001/'amount-analyzed sorted'!CX$2*1.5/'amount-analyzed sorted'!CX$3</f>
        <v>0.0106204222906482</v>
      </c>
    </row>
    <row r="62" spans="1:104">
      <c r="A62">
        <f>'imported data from Web Calc'!A65</f>
        <v>520.3</v>
      </c>
      <c r="B62" t="str">
        <f>'imported data from Web Calc'!B65</f>
        <v>C26H50O7PN</v>
      </c>
      <c r="C62" s="61" t="str">
        <f>'imported data from Web Calc'!C65</f>
        <v>LPC(18:2)</v>
      </c>
      <c r="D62" s="96"/>
      <c r="E62" s="96"/>
      <c r="F62" s="96"/>
      <c r="G62" s="66">
        <f>'amount-analyzed sorted'!G62*0.001/'amount-analyzed sorted'!G$2*1.5/'amount-analyzed sorted'!G$3</f>
        <v>0.0266550754332062</v>
      </c>
      <c r="H62" s="66">
        <f>'amount-analyzed sorted'!H62*0.001/'amount-analyzed sorted'!H$2*1.5/'amount-analyzed sorted'!H$3</f>
        <v>0.0240028291214444</v>
      </c>
      <c r="I62" s="66">
        <f>'amount-analyzed sorted'!I62*0.001/'amount-analyzed sorted'!I$2*1.5/'amount-analyzed sorted'!I$3</f>
        <v>0.0186983364979208</v>
      </c>
      <c r="J62" s="66">
        <f>'amount-analyzed sorted'!J62*0.001/'amount-analyzed sorted'!J$2*1.5/'amount-analyzed sorted'!J$3</f>
        <v>0.0226767059655635</v>
      </c>
      <c r="K62" s="66">
        <f>'amount-analyzed sorted'!K62*0.001/'amount-analyzed sorted'!K$2*1.5/'amount-analyzed sorted'!K$3</f>
        <v>0.0120677207185163</v>
      </c>
      <c r="L62" s="66">
        <f>'amount-analyzed sorted'!L62*0.001/'amount-analyzed sorted'!L$2*1.5/'amount-analyzed sorted'!L$3</f>
        <v>0.0226767059655635</v>
      </c>
      <c r="M62" s="66">
        <f>'amount-analyzed sorted'!M62*0.001/'amount-analyzed sorted'!M$2*1.5/'amount-analyzed sorted'!M$3</f>
        <v>0.029307321744968</v>
      </c>
      <c r="N62" s="66">
        <f>'amount-analyzed sorted'!N62*0.001/'amount-analyzed sorted'!N$2*1.5/'amount-analyzed sorted'!N$3</f>
        <v>0.00941547440675444</v>
      </c>
      <c r="O62" s="66">
        <f>'amount-analyzed sorted'!O62*0.001/'amount-analyzed sorted'!O$2*1.5/'amount-analyzed sorted'!O$3</f>
        <v>0.0120677207185163</v>
      </c>
      <c r="P62" s="66">
        <f>'amount-analyzed sorted'!P62*0.001/'amount-analyzed sorted'!P$2*1.5/'amount-analyzed sorted'!P$3</f>
        <v>0.0332856912126108</v>
      </c>
      <c r="Q62" s="66">
        <f t="shared" si="0"/>
        <v>0.0210853581785064</v>
      </c>
      <c r="R62" s="115">
        <f t="shared" si="1"/>
        <v>0.0079272147557893</v>
      </c>
      <c r="S62" s="66">
        <f t="shared" si="2"/>
        <v>0.37595826870373</v>
      </c>
      <c r="T62" s="66">
        <f>'amount-analyzed sorted'!R62*0.001/'amount-analyzed sorted'!R$2*1.5/'amount-analyzed sorted'!R$3</f>
        <v>0.0925667115883771</v>
      </c>
      <c r="U62" s="66">
        <f>'amount-analyzed sorted'!S62*0.001/'amount-analyzed sorted'!S$2*1.5/'amount-analyzed sorted'!S$3</f>
        <v>0.033588976945498</v>
      </c>
      <c r="V62" s="66">
        <f>'amount-analyzed sorted'!T62*0.001/'amount-analyzed sorted'!T$2*1.5/'amount-analyzed sorted'!T$3</f>
        <v>0.0511711361247168</v>
      </c>
      <c r="W62" s="66">
        <f>'amount-analyzed sorted'!U62*0.001/'amount-analyzed sorted'!U$2*1.5/'amount-analyzed sorted'!U$3</f>
        <v>0.0283091930496417</v>
      </c>
      <c r="X62" s="66">
        <f>'amount-analyzed sorted'!V62*0.001/'amount-analyzed sorted'!V$2*1.5/'amount-analyzed sorted'!V$3</f>
        <v>0.0873074331100875</v>
      </c>
      <c r="Y62" s="66">
        <f>'amount-analyzed sorted'!W62*0.001/'amount-analyzed sorted'!W$2*1.5/'amount-analyzed sorted'!W$3</f>
        <v>0.0334179076705404</v>
      </c>
      <c r="Z62" s="66">
        <f>'amount-analyzed sorted'!X62*0.001/'amount-analyzed sorted'!X$2*1.5/'amount-analyzed sorted'!X$3</f>
        <v>0.0672137997455226</v>
      </c>
      <c r="AA62" s="66">
        <f>'amount-analyzed sorted'!Y62*0.001/'amount-analyzed sorted'!Y$2*1.5/'amount-analyzed sorted'!Y$3</f>
        <v>0.00281483453618596</v>
      </c>
      <c r="AB62" s="66">
        <f>'amount-analyzed sorted'!Z62*0.001/'amount-analyzed sorted'!Z$2*1.5/'amount-analyzed sorted'!Z$3</f>
        <v>0.00475827752325443</v>
      </c>
      <c r="AC62" s="66">
        <f>'amount-analyzed sorted'!AA62*0.001/'amount-analyzed sorted'!AA$2*1.5/'amount-analyzed sorted'!AA$3</f>
        <v>0.0422055832119123</v>
      </c>
      <c r="AD62" s="66">
        <f>'amount-analyzed sorted'!AB62*0.001/'amount-analyzed sorted'!AB$2*1.5/'amount-analyzed sorted'!AB$3</f>
        <v>0.0126211061573487</v>
      </c>
      <c r="AE62" s="66">
        <f>'amount-analyzed sorted'!AC62*0.001/'amount-analyzed sorted'!AC$2*1.5/'amount-analyzed sorted'!AC$3</f>
        <v>0.00652004633481121</v>
      </c>
      <c r="AF62" s="66">
        <f>'amount-analyzed sorted'!AD62*0.001/'amount-analyzed sorted'!AD$2*1.5/'amount-analyzed sorted'!AD$3</f>
        <v>0.0213030151016233</v>
      </c>
      <c r="AG62" s="66">
        <f>'amount-analyzed sorted'!AE62*0.001/'amount-analyzed sorted'!AE$2*1.5/'amount-analyzed sorted'!AE$3</f>
        <v>0.0115498177965335</v>
      </c>
      <c r="AH62" s="66">
        <f>'amount-analyzed sorted'!AF62*0.001/'amount-analyzed sorted'!AF$2*1.5/'amount-analyzed sorted'!AF$3</f>
        <v>0.0297193645589638</v>
      </c>
      <c r="AI62" s="66">
        <f>'amount-analyzed sorted'!AG62*0.001/'amount-analyzed sorted'!AG$2*1.5/'amount-analyzed sorted'!AG$3</f>
        <v>0.00378405311335491</v>
      </c>
      <c r="AJ62" s="66">
        <f>'amount-analyzed sorted'!AH62*0.001/'amount-analyzed sorted'!AH$2*1.5/'amount-analyzed sorted'!AH$3</f>
        <v>0.0304033668670394</v>
      </c>
      <c r="AK62" s="66">
        <f>'amount-analyzed sorted'!AI62*0.001/'amount-analyzed sorted'!AI$2*1.5/'amount-analyzed sorted'!AI$3</f>
        <v>0.05055898962224</v>
      </c>
      <c r="AL62" s="66">
        <f>'amount-analyzed sorted'!AJ62*0.001/'amount-analyzed sorted'!AJ$2*1.5/'amount-analyzed sorted'!AJ$3</f>
        <v>0.019049412435365</v>
      </c>
      <c r="AM62" s="66">
        <f>'amount-analyzed sorted'!AK62*0.001/'amount-analyzed sorted'!AK$2*1.5/'amount-analyzed sorted'!AK$3</f>
        <v>0.0515807734095986</v>
      </c>
      <c r="AN62" s="66">
        <f>'amount-analyzed sorted'!AL62*0.001/'amount-analyzed sorted'!AL$2*1.5/'amount-analyzed sorted'!AL$3</f>
        <v>0.0365972817807107</v>
      </c>
      <c r="AO62" s="66">
        <f>'amount-analyzed sorted'!AM62*0.001/'amount-analyzed sorted'!AM$2*1.5/'amount-analyzed sorted'!AM$3</f>
        <v>0.0132210491604387</v>
      </c>
      <c r="AP62" s="66">
        <f>'amount-analyzed sorted'!AN62*0.001/'amount-analyzed sorted'!AN$2*1.5/'amount-analyzed sorted'!AN$3</f>
        <v>0.0106192114955097</v>
      </c>
      <c r="AQ62" s="66">
        <f>'amount-analyzed sorted'!AO62*0.001/'amount-analyzed sorted'!AO$2*1.5/'amount-analyzed sorted'!AO$3</f>
        <v>0.0366162635072466</v>
      </c>
      <c r="AR62" s="66">
        <f>'amount-analyzed sorted'!AP62*0.001/'amount-analyzed sorted'!AP$2*1.5/'amount-analyzed sorted'!AP$3</f>
        <v>0.0676826805911262</v>
      </c>
      <c r="AS62" s="66">
        <f>'amount-analyzed sorted'!AQ62*0.001/'amount-analyzed sorted'!AQ$2*1.5/'amount-analyzed sorted'!AQ$3</f>
        <v>0.0372590464832462</v>
      </c>
      <c r="AT62" s="66">
        <f>'amount-analyzed sorted'!AR62*0.001/'amount-analyzed sorted'!AR$2*1.5/'amount-analyzed sorted'!AR$3</f>
        <v>0.0259378746820257</v>
      </c>
      <c r="AU62" s="66">
        <f>'amount-analyzed sorted'!AS62*0.001/'amount-analyzed sorted'!AS$2*1.5/'amount-analyzed sorted'!AS$3</f>
        <v>0.0689130495356899</v>
      </c>
      <c r="AV62" s="66">
        <f>'amount-analyzed sorted'!AT62*0.001/'amount-analyzed sorted'!AT$2*1.5/'amount-analyzed sorted'!AT$3</f>
        <v>0.0346980381736853</v>
      </c>
      <c r="AW62" s="66">
        <f>'amount-analyzed sorted'!AU62*0.001/'amount-analyzed sorted'!AU$2*1.5/'amount-analyzed sorted'!AU$3</f>
        <v>0.0428798746111203</v>
      </c>
      <c r="AX62" s="66">
        <f>'amount-analyzed sorted'!AV62*0.001/'amount-analyzed sorted'!AV$2*1.5/'amount-analyzed sorted'!AV$3</f>
        <v>0.0376107850516668</v>
      </c>
      <c r="AY62" s="66">
        <f>'amount-analyzed sorted'!AW62*0.001/'amount-analyzed sorted'!AW$2*1.5/'amount-analyzed sorted'!AW$3</f>
        <v>0.0163037237458669</v>
      </c>
      <c r="AZ62" s="66">
        <f>'amount-analyzed sorted'!AX62*0.001/'amount-analyzed sorted'!AX$2*1.5/'amount-analyzed sorted'!AX$3</f>
        <v>0.0231620670406159</v>
      </c>
      <c r="BA62" s="66">
        <f>'amount-analyzed sorted'!AY62*0.001/'amount-analyzed sorted'!AY$2*1.5/'amount-analyzed sorted'!AY$3</f>
        <v>0.011581033520308</v>
      </c>
      <c r="BB62" s="66">
        <f>'amount-analyzed sorted'!AZ62*0.001/'amount-analyzed sorted'!AZ$2*1.5/'amount-analyzed sorted'!AZ$3</f>
        <v>0.0175592059162077</v>
      </c>
      <c r="BC62" s="66">
        <f>'amount-analyzed sorted'!BA62*0.001/'amount-analyzed sorted'!BA$2*1.5/'amount-analyzed sorted'!BA$3</f>
        <v>0.03600513626506</v>
      </c>
      <c r="BD62" s="66">
        <f>'amount-analyzed sorted'!BB62*0.001/'amount-analyzed sorted'!BB$2*1.5/'amount-analyzed sorted'!BB$3</f>
        <v>0.0694862011218478</v>
      </c>
      <c r="BE62" s="66">
        <f>'amount-analyzed sorted'!BC62*0.001/'amount-analyzed sorted'!BC$2*1.5/'amount-analyzed sorted'!BC$3</f>
        <v>0.0608838284863927</v>
      </c>
      <c r="BF62" s="66">
        <f>'amount-analyzed sorted'!BD62*0.001/'amount-analyzed sorted'!BD$2*1.5/'amount-analyzed sorted'!BD$3</f>
        <v>0.0357571081041767</v>
      </c>
      <c r="BG62" s="66">
        <f>'amount-analyzed sorted'!BE62*0.001/'amount-analyzed sorted'!BE$2*1.5/'amount-analyzed sorted'!BE$3</f>
        <v>0.059910030838253</v>
      </c>
      <c r="BH62" s="66">
        <f>'amount-analyzed sorted'!BF62*0.001/'amount-analyzed sorted'!BF$2*1.5/'amount-analyzed sorted'!BF$3</f>
        <v>0</v>
      </c>
      <c r="BI62" s="66">
        <f>'amount-analyzed sorted'!BG62*0.001/'amount-analyzed sorted'!BG$2*1.5/'amount-analyzed sorted'!BG$3</f>
        <v>0.00518781475218012</v>
      </c>
      <c r="BJ62" s="66">
        <f>'amount-analyzed sorted'!BH62*0.001/'amount-analyzed sorted'!BH$2*1.5/'amount-analyzed sorted'!BH$3</f>
        <v>0.00888607603445014</v>
      </c>
      <c r="BK62" s="66">
        <f>'amount-analyzed sorted'!BI62*0.001/'amount-analyzed sorted'!BI$2*1.5/'amount-analyzed sorted'!BI$3</f>
        <v>0.00359898932928549</v>
      </c>
      <c r="BL62" s="66">
        <f>'amount-analyzed sorted'!BJ62*0.001/'amount-analyzed sorted'!BJ$2*1.5/'amount-analyzed sorted'!BJ$3</f>
        <v>0.0152899919679883</v>
      </c>
      <c r="BM62" s="66">
        <f>'amount-analyzed sorted'!BK62*0.001/'amount-analyzed sorted'!BK$2*1.5/'amount-analyzed sorted'!BK$3</f>
        <v>0.00454158177266979</v>
      </c>
      <c r="BN62" s="66">
        <f>'amount-analyzed sorted'!BL62*0.001/'amount-analyzed sorted'!BL$2*1.5/'amount-analyzed sorted'!BL$3</f>
        <v>0.00276916258384819</v>
      </c>
      <c r="BO62" s="66">
        <f>'amount-analyzed sorted'!BM62*0.001/'amount-analyzed sorted'!BM$2*1.5/'amount-analyzed sorted'!BM$3</f>
        <v>0.0232326635320115</v>
      </c>
      <c r="BP62" s="66">
        <f>'amount-analyzed sorted'!BN62*0.001/'amount-analyzed sorted'!BN$2*1.5/'amount-analyzed sorted'!BN$3</f>
        <v>0.00350182439058988</v>
      </c>
      <c r="BQ62" s="66">
        <f>'amount-analyzed sorted'!BO62*0.001/'amount-analyzed sorted'!BO$2*1.5/'amount-analyzed sorted'!BO$3</f>
        <v>0.0328440601180777</v>
      </c>
      <c r="BR62" s="66">
        <f>'amount-analyzed sorted'!BP62*0.001/'amount-analyzed sorted'!BP$2*1.5/'amount-analyzed sorted'!BP$3</f>
        <v>0.00164111264055894</v>
      </c>
      <c r="BS62" s="66">
        <f>'amount-analyzed sorted'!BQ62*0.001/'amount-analyzed sorted'!BQ$2*1.5/'amount-analyzed sorted'!BQ$3</f>
        <v>0.00916670434717799</v>
      </c>
      <c r="BT62" s="66">
        <f>'amount-analyzed sorted'!BR62*0.001/'amount-analyzed sorted'!BR$2*1.5/'amount-analyzed sorted'!BR$3</f>
        <v>0.00775108542697777</v>
      </c>
      <c r="BU62" s="66">
        <f>'amount-analyzed sorted'!BS62*0.001/'amount-analyzed sorted'!BS$2*1.5/'amount-analyzed sorted'!BS$3</f>
        <v>0.0041769870753874</v>
      </c>
      <c r="BV62" s="66">
        <f>'amount-analyzed sorted'!BT62*0.001/'amount-analyzed sorted'!BT$2*1.5/'amount-analyzed sorted'!BT$3</f>
        <v>0</v>
      </c>
      <c r="BW62" s="66">
        <f>'amount-analyzed sorted'!BU62*0.001/'amount-analyzed sorted'!BU$2*1.5/'amount-analyzed sorted'!BU$3</f>
        <v>0.00967457345676832</v>
      </c>
      <c r="BX62" s="66">
        <f>'amount-analyzed sorted'!BV62*0.001/'amount-analyzed sorted'!BV$2*1.5/'amount-analyzed sorted'!BV$3</f>
        <v>0.015608183036629</v>
      </c>
      <c r="BY62" s="66">
        <f>'amount-analyzed sorted'!BW62*0.001/'amount-analyzed sorted'!BW$2*1.5/'amount-analyzed sorted'!BW$3</f>
        <v>0.00493996613869346</v>
      </c>
      <c r="BZ62" s="66">
        <f>'amount-analyzed sorted'!BX62*0.001/'amount-analyzed sorted'!BX$2*1.5/'amount-analyzed sorted'!BX$3</f>
        <v>0.00575339806297351</v>
      </c>
      <c r="CA62" s="66">
        <f>'amount-analyzed sorted'!BY62*0.001/'amount-analyzed sorted'!BY$2*1.5/'amount-analyzed sorted'!BY$3</f>
        <v>0.00161921027929314</v>
      </c>
      <c r="CB62" s="66">
        <f>'amount-analyzed sorted'!BZ62*0.001/'amount-analyzed sorted'!BZ$2*1.5/'amount-analyzed sorted'!BZ$3</f>
        <v>0.00783535271175951</v>
      </c>
      <c r="CC62" s="66">
        <f>'amount-analyzed sorted'!CA62*0.001/'amount-analyzed sorted'!CA$2*1.5/'amount-analyzed sorted'!CA$3</f>
        <v>0.00253137344706185</v>
      </c>
      <c r="CD62" s="66">
        <f>'amount-analyzed sorted'!CB62*0.001/'amount-analyzed sorted'!CB$2*1.5/'amount-analyzed sorted'!CB$3</f>
        <v>0.00468266641353675</v>
      </c>
      <c r="CE62" s="66">
        <f>'amount-analyzed sorted'!CC62*0.001/'amount-analyzed sorted'!CC$2*1.5/'amount-analyzed sorted'!CC$3</f>
        <v>0.00503876546146733</v>
      </c>
      <c r="CF62" s="66">
        <f>'amount-analyzed sorted'!CD62*0.001/'amount-analyzed sorted'!CD$2*1.5/'amount-analyzed sorted'!CD$3</f>
        <v>0.0295861517923389</v>
      </c>
      <c r="CG62" s="66">
        <f>'amount-analyzed sorted'!CE62*0.001/'amount-analyzed sorted'!CE$2*1.5/'amount-analyzed sorted'!CE$3</f>
        <v>0.00168842105663867</v>
      </c>
      <c r="CH62" s="66">
        <f>'amount-analyzed sorted'!CF62*0.001/'amount-analyzed sorted'!CF$2*1.5/'amount-analyzed sorted'!CF$3</f>
        <v>0.000180600912597395</v>
      </c>
      <c r="CI62" s="66">
        <f>'amount-analyzed sorted'!CG62*0.001/'amount-analyzed sorted'!CG$2*1.5/'amount-analyzed sorted'!CG$3</f>
        <v>0.0146541705198145</v>
      </c>
      <c r="CJ62" s="66">
        <f>'amount-analyzed sorted'!CH62*0.001/'amount-analyzed sorted'!CH$2*1.5/'amount-analyzed sorted'!CH$3</f>
        <v>0.00492682100474839</v>
      </c>
      <c r="CK62" s="66">
        <f>'amount-analyzed sorted'!CI62*0.001/'amount-analyzed sorted'!CI$2*1.5/'amount-analyzed sorted'!CI$3</f>
        <v>0.00398902265699497</v>
      </c>
      <c r="CL62" s="66">
        <f>'amount-analyzed sorted'!CJ62*0.001/'amount-analyzed sorted'!CJ$2*1.5/'amount-analyzed sorted'!CJ$3</f>
        <v>0.0555935840645522</v>
      </c>
      <c r="CM62" s="66">
        <f>'amount-analyzed sorted'!CK62*0.001/'amount-analyzed sorted'!CK$2*1.5/'amount-analyzed sorted'!CK$3</f>
        <v>0.000140631858170103</v>
      </c>
      <c r="CN62" s="66">
        <f>'amount-analyzed sorted'!CL62*0.001/'amount-analyzed sorted'!CL$2*1.5/'amount-analyzed sorted'!CL$3</f>
        <v>0.0246828088160099</v>
      </c>
      <c r="CO62" s="66">
        <f>'amount-analyzed sorted'!CM62*0.001/'amount-analyzed sorted'!CM$2*1.5/'amount-analyzed sorted'!CM$3</f>
        <v>0.00124163127410709</v>
      </c>
      <c r="CP62" s="66">
        <f>'amount-analyzed sorted'!CN62*0.001/'amount-analyzed sorted'!CN$2*1.5/'amount-analyzed sorted'!CN$3</f>
        <v>0.0109526053447874</v>
      </c>
      <c r="CQ62" s="66">
        <f>'amount-analyzed sorted'!CO62*0.001/'amount-analyzed sorted'!CO$2*1.5/'amount-analyzed sorted'!CO$3</f>
        <v>0.0131940413189111</v>
      </c>
      <c r="CR62" s="66">
        <f>'amount-analyzed sorted'!CP62*0.001/'amount-analyzed sorted'!CP$2*1.5/'amount-analyzed sorted'!CP$3</f>
        <v>0.00351972587381909</v>
      </c>
      <c r="CS62" s="66">
        <f>'amount-analyzed sorted'!CQ62*0.001/'amount-analyzed sorted'!CQ$2*1.5/'amount-analyzed sorted'!CQ$3</f>
        <v>0.0015329887933019</v>
      </c>
      <c r="CT62" s="66">
        <f>'amount-analyzed sorted'!CR62*0.001/'amount-analyzed sorted'!CR$2*1.5/'amount-analyzed sorted'!CR$3</f>
        <v>0.00123441248762972</v>
      </c>
      <c r="CU62" s="66">
        <f>'amount-analyzed sorted'!CS62*0.001/'amount-analyzed sorted'!CS$2*1.5/'amount-analyzed sorted'!CS$3</f>
        <v>0.000176877182440748</v>
      </c>
      <c r="CV62" s="66">
        <f>'amount-analyzed sorted'!CT62*0.001/'amount-analyzed sorted'!CT$2*1.5/'amount-analyzed sorted'!CT$3</f>
        <v>0.0149353056856623</v>
      </c>
      <c r="CW62" s="66">
        <f>'amount-analyzed sorted'!CU62*0.001/'amount-analyzed sorted'!CU$2*1.5/'amount-analyzed sorted'!CU$3</f>
        <v>0.0402561919513253</v>
      </c>
      <c r="CX62" s="66">
        <f>'amount-analyzed sorted'!CV62*0.001/'amount-analyzed sorted'!CV$2*1.5/'amount-analyzed sorted'!CV$3</f>
        <v>0.00123801135785605</v>
      </c>
      <c r="CY62" s="66">
        <f>'amount-analyzed sorted'!CW62*0.001/'amount-analyzed sorted'!CW$2*1.5/'amount-analyzed sorted'!CW$3</f>
        <v>0.00517494831177725</v>
      </c>
      <c r="CZ62" s="66">
        <f>'amount-analyzed sorted'!CX62*0.001/'amount-analyzed sorted'!CX$2*1.5/'amount-analyzed sorted'!CX$3</f>
        <v>0.0168256128424876</v>
      </c>
    </row>
    <row r="63" spans="1:104">
      <c r="A63">
        <f>'imported data from Web Calc'!A66</f>
        <v>522.3</v>
      </c>
      <c r="B63" t="str">
        <f>'imported data from Web Calc'!B66</f>
        <v>C26H52O7PN</v>
      </c>
      <c r="C63" s="61" t="str">
        <f>'imported data from Web Calc'!C66</f>
        <v>LPC(18:1)</v>
      </c>
      <c r="D63" s="96"/>
      <c r="E63" s="96"/>
      <c r="F63" s="96"/>
      <c r="G63" s="66">
        <f>'amount-analyzed sorted'!G63*0.001/'amount-analyzed sorted'!G$2*1.5/'amount-analyzed sorted'!G$3</f>
        <v>0.0156482532393947</v>
      </c>
      <c r="H63" s="66">
        <f>'amount-analyzed sorted'!H63*0.001/'amount-analyzed sorted'!H$2*1.5/'amount-analyzed sorted'!H$3</f>
        <v>0.0103437606158711</v>
      </c>
      <c r="I63" s="66">
        <f>'amount-analyzed sorted'!I63*0.001/'amount-analyzed sorted'!I$2*1.5/'amount-analyzed sorted'!I$3</f>
        <v>0.0143221300835138</v>
      </c>
      <c r="J63" s="66">
        <f>'amount-analyzed sorted'!J63*0.001/'amount-analyzed sorted'!J$2*1.5/'amount-analyzed sorted'!J$3</f>
        <v>0.0156482532393947</v>
      </c>
      <c r="K63" s="66">
        <f>'amount-analyzed sorted'!K63*0.001/'amount-analyzed sorted'!K$2*1.5/'amount-analyzed sorted'!K$3</f>
        <v>0.0249311153305611</v>
      </c>
      <c r="L63" s="66">
        <f>'amount-analyzed sorted'!L63*0.001/'amount-analyzed sorted'!L$2*1.5/'amount-analyzed sorted'!L$3</f>
        <v>0.0209527458629183</v>
      </c>
      <c r="M63" s="66">
        <f>'amount-analyzed sorted'!M63*0.001/'amount-analyzed sorted'!M$2*1.5/'amount-analyzed sorted'!M$3</f>
        <v>0.0196266227070374</v>
      </c>
      <c r="N63" s="66">
        <f>'amount-analyzed sorted'!N63*0.001/'amount-analyzed sorted'!N$2*1.5/'amount-analyzed sorted'!N$3</f>
        <v>0.0103437606158711</v>
      </c>
      <c r="O63" s="66">
        <f>'amount-analyzed sorted'!O63*0.001/'amount-analyzed sorted'!O$2*1.5/'amount-analyzed sorted'!O$3</f>
        <v>0.0156482532393947</v>
      </c>
      <c r="P63" s="66">
        <f>'amount-analyzed sorted'!P63*0.001/'amount-analyzed sorted'!P$2*1.5/'amount-analyzed sorted'!P$3</f>
        <v>0.026257238486442</v>
      </c>
      <c r="Q63" s="66">
        <f t="shared" si="0"/>
        <v>0.0173722133420399</v>
      </c>
      <c r="R63" s="115">
        <f t="shared" si="1"/>
        <v>0.00548736593807631</v>
      </c>
      <c r="S63" s="66">
        <f t="shared" si="2"/>
        <v>0.315870282619495</v>
      </c>
      <c r="T63" s="66">
        <f>'amount-analyzed sorted'!R63*0.001/'amount-analyzed sorted'!R$2*1.5/'amount-analyzed sorted'!R$3</f>
        <v>0.0676919564919409</v>
      </c>
      <c r="U63" s="66">
        <f>'amount-analyzed sorted'!S63*0.001/'amount-analyzed sorted'!S$2*1.5/'amount-analyzed sorted'!S$3</f>
        <v>0.0251519353430743</v>
      </c>
      <c r="V63" s="66">
        <f>'amount-analyzed sorted'!T63*0.001/'amount-analyzed sorted'!T$2*1.5/'amount-analyzed sorted'!T$3</f>
        <v>0.038715991554771</v>
      </c>
      <c r="W63" s="66">
        <f>'amount-analyzed sorted'!U63*0.001/'amount-analyzed sorted'!U$2*1.5/'amount-analyzed sorted'!U$3</f>
        <v>0.0193629978434779</v>
      </c>
      <c r="X63" s="66">
        <f>'amount-analyzed sorted'!V63*0.001/'amount-analyzed sorted'!V$2*1.5/'amount-analyzed sorted'!V$3</f>
        <v>0.0772068901353865</v>
      </c>
      <c r="Y63" s="66">
        <f>'amount-analyzed sorted'!W63*0.001/'amount-analyzed sorted'!W$2*1.5/'amount-analyzed sorted'!W$3</f>
        <v>0.0163888589342114</v>
      </c>
      <c r="Z63" s="66">
        <f>'amount-analyzed sorted'!X63*0.001/'amount-analyzed sorted'!X$2*1.5/'amount-analyzed sorted'!X$3</f>
        <v>0.0449004609297992</v>
      </c>
      <c r="AA63" s="66">
        <f>'amount-analyzed sorted'!Y63*0.001/'amount-analyzed sorted'!Y$2*1.5/'amount-analyzed sorted'!Y$3</f>
        <v>0</v>
      </c>
      <c r="AB63" s="66">
        <f>'amount-analyzed sorted'!Z63*0.001/'amount-analyzed sorted'!Z$2*1.5/'amount-analyzed sorted'!Z$3</f>
        <v>0.00736765551987783</v>
      </c>
      <c r="AC63" s="66">
        <f>'amount-analyzed sorted'!AA63*0.001/'amount-analyzed sorted'!AA$2*1.5/'amount-analyzed sorted'!AA$3</f>
        <v>0.0265219374866398</v>
      </c>
      <c r="AD63" s="66">
        <f>'amount-analyzed sorted'!AB63*0.001/'amount-analyzed sorted'!AB$2*1.5/'amount-analyzed sorted'!AB$3</f>
        <v>0.0168281415431317</v>
      </c>
      <c r="AE63" s="66">
        <f>'amount-analyzed sorted'!AC63*0.001/'amount-analyzed sorted'!AC$2*1.5/'amount-analyzed sorted'!AC$3</f>
        <v>0</v>
      </c>
      <c r="AF63" s="66">
        <f>'amount-analyzed sorted'!AD63*0.001/'amount-analyzed sorted'!AD$2*1.5/'amount-analyzed sorted'!AD$3</f>
        <v>0.00502804083143905</v>
      </c>
      <c r="AG63" s="66">
        <f>'amount-analyzed sorted'!AE63*0.001/'amount-analyzed sorted'!AE$2*1.5/'amount-analyzed sorted'!AE$3</f>
        <v>0.0101971364329756</v>
      </c>
      <c r="AH63" s="66">
        <f>'amount-analyzed sorted'!AF63*0.001/'amount-analyzed sorted'!AF$2*1.5/'amount-analyzed sorted'!AF$3</f>
        <v>0.0188257896494504</v>
      </c>
      <c r="AI63" s="66">
        <f>'amount-analyzed sorted'!AG63*0.001/'amount-analyzed sorted'!AG$2*1.5/'amount-analyzed sorted'!AG$3</f>
        <v>0.000976529835704492</v>
      </c>
      <c r="AJ63" s="66">
        <f>'amount-analyzed sorted'!AH63*0.001/'amount-analyzed sorted'!AH$2*1.5/'amount-analyzed sorted'!AH$3</f>
        <v>0.0199324977800507</v>
      </c>
      <c r="AK63" s="66">
        <f>'amount-analyzed sorted'!AI63*0.001/'amount-analyzed sorted'!AI$2*1.5/'amount-analyzed sorted'!AI$3</f>
        <v>0.0184374663009878</v>
      </c>
      <c r="AL63" s="66">
        <f>'amount-analyzed sorted'!AJ63*0.001/'amount-analyzed sorted'!AJ$2*1.5/'amount-analyzed sorted'!AJ$3</f>
        <v>0.00100924039392662</v>
      </c>
      <c r="AM63" s="66">
        <f>'amount-analyzed sorted'!AK63*0.001/'amount-analyzed sorted'!AK$2*1.5/'amount-analyzed sorted'!AK$3</f>
        <v>0.0173031044558738</v>
      </c>
      <c r="AN63" s="66">
        <f>'amount-analyzed sorted'!AL63*0.001/'amount-analyzed sorted'!AL$2*1.5/'amount-analyzed sorted'!AL$3</f>
        <v>0.0240739594437898</v>
      </c>
      <c r="AO63" s="66">
        <f>'amount-analyzed sorted'!AM63*0.001/'amount-analyzed sorted'!AM$2*1.5/'amount-analyzed sorted'!AM$3</f>
        <v>0</v>
      </c>
      <c r="AP63" s="66">
        <f>'amount-analyzed sorted'!AN63*0.001/'amount-analyzed sorted'!AN$2*1.5/'amount-analyzed sorted'!AN$3</f>
        <v>0.0188012269100828</v>
      </c>
      <c r="AQ63" s="66">
        <f>'amount-analyzed sorted'!AO63*0.001/'amount-analyzed sorted'!AO$2*1.5/'amount-analyzed sorted'!AO$3</f>
        <v>0.0231946437875085</v>
      </c>
      <c r="AR63" s="66">
        <f>'amount-analyzed sorted'!AP63*0.001/'amount-analyzed sorted'!AP$2*1.5/'amount-analyzed sorted'!AP$3</f>
        <v>0.013239326742376</v>
      </c>
      <c r="AS63" s="66">
        <f>'amount-analyzed sorted'!AQ63*0.001/'amount-analyzed sorted'!AQ$2*1.5/'amount-analyzed sorted'!AQ$3</f>
        <v>0.00614582210032927</v>
      </c>
      <c r="AT63" s="66">
        <f>'amount-analyzed sorted'!AR63*0.001/'amount-analyzed sorted'!AR$2*1.5/'amount-analyzed sorted'!AR$3</f>
        <v>0.00576397215156127</v>
      </c>
      <c r="AU63" s="66">
        <f>'amount-analyzed sorted'!AS63*0.001/'amount-analyzed sorted'!AS$2*1.5/'amount-analyzed sorted'!AS$3</f>
        <v>0.0469310004665755</v>
      </c>
      <c r="AV63" s="66">
        <f>'amount-analyzed sorted'!AT63*0.001/'amount-analyzed sorted'!AT$2*1.5/'amount-analyzed sorted'!AT$3</f>
        <v>0.0192266185551157</v>
      </c>
      <c r="AW63" s="66">
        <f>'amount-analyzed sorted'!AU63*0.001/'amount-analyzed sorted'!AU$2*1.5/'amount-analyzed sorted'!AU$3</f>
        <v>0.0332868029326217</v>
      </c>
      <c r="AX63" s="66">
        <f>'amount-analyzed sorted'!AV63*0.001/'amount-analyzed sorted'!AV$2*1.5/'amount-analyzed sorted'!AV$3</f>
        <v>0.0383828539530207</v>
      </c>
      <c r="AY63" s="66">
        <f>'amount-analyzed sorted'!AW63*0.001/'amount-analyzed sorted'!AW$2*1.5/'amount-analyzed sorted'!AW$3</f>
        <v>0.0091624232621401</v>
      </c>
      <c r="AZ63" s="66">
        <f>'amount-analyzed sorted'!AX63*0.001/'amount-analyzed sorted'!AX$2*1.5/'amount-analyzed sorted'!AX$3</f>
        <v>0.015902314684602</v>
      </c>
      <c r="BA63" s="66">
        <f>'amount-analyzed sorted'!AY63*0.001/'amount-analyzed sorted'!AY$2*1.5/'amount-analyzed sorted'!AY$3</f>
        <v>0.0011438057797835</v>
      </c>
      <c r="BB63" s="66">
        <f>'amount-analyzed sorted'!AZ63*0.001/'amount-analyzed sorted'!AZ$2*1.5/'amount-analyzed sorted'!AZ$3</f>
        <v>0.0117954971040174</v>
      </c>
      <c r="BC63" s="66">
        <f>'amount-analyzed sorted'!BA63*0.001/'amount-analyzed sorted'!BA$2*1.5/'amount-analyzed sorted'!BA$3</f>
        <v>0.0294474997631762</v>
      </c>
      <c r="BD63" s="66">
        <f>'amount-analyzed sorted'!BB63*0.001/'amount-analyzed sorted'!BB$2*1.5/'amount-analyzed sorted'!BB$3</f>
        <v>0.0416132051916151</v>
      </c>
      <c r="BE63" s="66">
        <f>'amount-analyzed sorted'!BC63*0.001/'amount-analyzed sorted'!BC$2*1.5/'amount-analyzed sorted'!BC$3</f>
        <v>0.0509946743486812</v>
      </c>
      <c r="BF63" s="66">
        <f>'amount-analyzed sorted'!BD63*0.001/'amount-analyzed sorted'!BD$2*1.5/'amount-analyzed sorted'!BD$3</f>
        <v>0.0263286169125281</v>
      </c>
      <c r="BG63" s="66">
        <f>'amount-analyzed sorted'!BE63*0.001/'amount-analyzed sorted'!BE$2*1.5/'amount-analyzed sorted'!BE$3</f>
        <v>0.0295619049805553</v>
      </c>
      <c r="BH63" s="66">
        <f>'amount-analyzed sorted'!BF63*0.001/'amount-analyzed sorted'!BF$2*1.5/'amount-analyzed sorted'!BF$3</f>
        <v>0</v>
      </c>
      <c r="BI63" s="66">
        <f>'amount-analyzed sorted'!BG63*0.001/'amount-analyzed sorted'!BG$2*1.5/'amount-analyzed sorted'!BG$3</f>
        <v>0.00386543059966362</v>
      </c>
      <c r="BJ63" s="66">
        <f>'amount-analyzed sorted'!BH63*0.001/'amount-analyzed sorted'!BH$2*1.5/'amount-analyzed sorted'!BH$3</f>
        <v>0.00553558834932959</v>
      </c>
      <c r="BK63" s="66">
        <f>'amount-analyzed sorted'!BI63*0.001/'amount-analyzed sorted'!BI$2*1.5/'amount-analyzed sorted'!BI$3</f>
        <v>0.00137104355401352</v>
      </c>
      <c r="BL63" s="66">
        <f>'amount-analyzed sorted'!BJ63*0.001/'amount-analyzed sorted'!BJ$2*1.5/'amount-analyzed sorted'!BJ$3</f>
        <v>0.0118081126089415</v>
      </c>
      <c r="BM63" s="66">
        <f>'amount-analyzed sorted'!BK63*0.001/'amount-analyzed sorted'!BK$2*1.5/'amount-analyzed sorted'!BK$3</f>
        <v>0</v>
      </c>
      <c r="BN63" s="66">
        <f>'amount-analyzed sorted'!BL63*0.001/'amount-analyzed sorted'!BL$2*1.5/'amount-analyzed sorted'!BL$3</f>
        <v>0</v>
      </c>
      <c r="BO63" s="66">
        <f>'amount-analyzed sorted'!BM63*0.001/'amount-analyzed sorted'!BM$2*1.5/'amount-analyzed sorted'!BM$3</f>
        <v>0.0138625837649572</v>
      </c>
      <c r="BP63" s="66">
        <f>'amount-analyzed sorted'!BN63*0.001/'amount-analyzed sorted'!BN$2*1.5/'amount-analyzed sorted'!BN$3</f>
        <v>0.00133402833927234</v>
      </c>
      <c r="BQ63" s="66">
        <f>'amount-analyzed sorted'!BO63*0.001/'amount-analyzed sorted'!BO$2*1.5/'amount-analyzed sorted'!BO$3</f>
        <v>0.0168111776907696</v>
      </c>
      <c r="BR63" s="66">
        <f>'amount-analyzed sorted'!BP63*0.001/'amount-analyzed sorted'!BP$2*1.5/'amount-analyzed sorted'!BP$3</f>
        <v>0</v>
      </c>
      <c r="BS63" s="66">
        <f>'amount-analyzed sorted'!BQ63*0.001/'amount-analyzed sorted'!BQ$2*1.5/'amount-analyzed sorted'!BQ$3</f>
        <v>0.0126526341693443</v>
      </c>
      <c r="BT63" s="66">
        <f>'amount-analyzed sorted'!BR63*0.001/'amount-analyzed sorted'!BR$2*1.5/'amount-analyzed sorted'!BR$3</f>
        <v>0.00273567720952157</v>
      </c>
      <c r="BU63" s="66">
        <f>'amount-analyzed sorted'!BS63*0.001/'amount-analyzed sorted'!BS$2*1.5/'amount-analyzed sorted'!BS$3</f>
        <v>0</v>
      </c>
      <c r="BV63" s="66">
        <f>'amount-analyzed sorted'!BT63*0.001/'amount-analyzed sorted'!BT$2*1.5/'amount-analyzed sorted'!BT$3</f>
        <v>0.00116648748079904</v>
      </c>
      <c r="BW63" s="66">
        <f>'amount-analyzed sorted'!BU63*0.001/'amount-analyzed sorted'!BU$2*1.5/'amount-analyzed sorted'!BU$3</f>
        <v>0</v>
      </c>
      <c r="BX63" s="66">
        <f>'amount-analyzed sorted'!BV63*0.001/'amount-analyzed sorted'!BV$2*1.5/'amount-analyzed sorted'!BV$3</f>
        <v>0.00214463583709407</v>
      </c>
      <c r="BY63" s="66">
        <f>'amount-analyzed sorted'!BW63*0.001/'amount-analyzed sorted'!BW$2*1.5/'amount-analyzed sorted'!BW$3</f>
        <v>0</v>
      </c>
      <c r="BZ63" s="66">
        <f>'amount-analyzed sorted'!BX63*0.001/'amount-analyzed sorted'!BX$2*1.5/'amount-analyzed sorted'!BX$3</f>
        <v>0.00148474788721897</v>
      </c>
      <c r="CA63" s="66">
        <f>'amount-analyzed sorted'!BY63*0.001/'amount-analyzed sorted'!BY$2*1.5/'amount-analyzed sorted'!BY$3</f>
        <v>0.00117760747584955</v>
      </c>
      <c r="CB63" s="66">
        <f>'amount-analyzed sorted'!BZ63*0.001/'amount-analyzed sorted'!BZ$2*1.5/'amount-analyzed sorted'!BZ$3</f>
        <v>0.00343991094662613</v>
      </c>
      <c r="CC63" s="66">
        <f>'amount-analyzed sorted'!CA63*0.001/'amount-analyzed sorted'!CA$2*1.5/'amount-analyzed sorted'!CA$3</f>
        <v>0.00216974866891016</v>
      </c>
      <c r="CD63" s="66">
        <f>'amount-analyzed sorted'!CB63*0.001/'amount-analyzed sorted'!CB$2*1.5/'amount-analyzed sorted'!CB$3</f>
        <v>0.00319791852631778</v>
      </c>
      <c r="CE63" s="66">
        <f>'amount-analyzed sorted'!CC63*0.001/'amount-analyzed sorted'!CC$2*1.5/'amount-analyzed sorted'!CC$3</f>
        <v>0.00130032657070125</v>
      </c>
      <c r="CF63" s="66">
        <f>'amount-analyzed sorted'!CD63*0.001/'amount-analyzed sorted'!CD$2*1.5/'amount-analyzed sorted'!CD$3</f>
        <v>0.00565790950610465</v>
      </c>
      <c r="CG63" s="66">
        <f>'amount-analyzed sorted'!CE63*0.001/'amount-analyzed sorted'!CE$2*1.5/'amount-analyzed sorted'!CE$3</f>
        <v>0</v>
      </c>
      <c r="CH63" s="66">
        <f>'amount-analyzed sorted'!CF63*0.001/'amount-analyzed sorted'!CF$2*1.5/'amount-analyzed sorted'!CF$3</f>
        <v>0</v>
      </c>
      <c r="CI63" s="66">
        <f>'amount-analyzed sorted'!CG63*0.001/'amount-analyzed sorted'!CG$2*1.5/'amount-analyzed sorted'!CG$3</f>
        <v>0.00702431314172928</v>
      </c>
      <c r="CJ63" s="66">
        <f>'amount-analyzed sorted'!CH63*0.001/'amount-analyzed sorted'!CH$2*1.5/'amount-analyzed sorted'!CH$3</f>
        <v>0.00576798556653471</v>
      </c>
      <c r="CK63" s="66">
        <f>'amount-analyzed sorted'!CI63*0.001/'amount-analyzed sorted'!CI$2*1.5/'amount-analyzed sorted'!CI$3</f>
        <v>0</v>
      </c>
      <c r="CL63" s="66">
        <f>'amount-analyzed sorted'!CJ63*0.001/'amount-analyzed sorted'!CJ$2*1.5/'amount-analyzed sorted'!CJ$3</f>
        <v>0.00670359225726409</v>
      </c>
      <c r="CM63" s="66">
        <f>'amount-analyzed sorted'!CK63*0.001/'amount-analyzed sorted'!CK$2*1.5/'amount-analyzed sorted'!CK$3</f>
        <v>0</v>
      </c>
      <c r="CN63" s="66">
        <f>'amount-analyzed sorted'!CL63*0.001/'amount-analyzed sorted'!CL$2*1.5/'amount-analyzed sorted'!CL$3</f>
        <v>0.00912445065236385</v>
      </c>
      <c r="CO63" s="66">
        <f>'amount-analyzed sorted'!CM63*0.001/'amount-analyzed sorted'!CM$2*1.5/'amount-analyzed sorted'!CM$3</f>
        <v>0</v>
      </c>
      <c r="CP63" s="66">
        <f>'amount-analyzed sorted'!CN63*0.001/'amount-analyzed sorted'!CN$2*1.5/'amount-analyzed sorted'!CN$3</f>
        <v>0.00143640725833277</v>
      </c>
      <c r="CQ63" s="66">
        <f>'amount-analyzed sorted'!CO63*0.001/'amount-analyzed sorted'!CO$2*1.5/'amount-analyzed sorted'!CO$3</f>
        <v>0.00115991572034383</v>
      </c>
      <c r="CR63" s="66">
        <f>'amount-analyzed sorted'!CP63*0.001/'amount-analyzed sorted'!CP$2*1.5/'amount-analyzed sorted'!CP$3</f>
        <v>0</v>
      </c>
      <c r="CS63" s="66">
        <f>'amount-analyzed sorted'!CQ63*0.001/'amount-analyzed sorted'!CQ$2*1.5/'amount-analyzed sorted'!CQ$3</f>
        <v>0</v>
      </c>
      <c r="CT63" s="66">
        <f>'amount-analyzed sorted'!CR63*0.001/'amount-analyzed sorted'!CR$2*1.5/'amount-analyzed sorted'!CR$3</f>
        <v>0.000897754536457982</v>
      </c>
      <c r="CU63" s="66">
        <f>'amount-analyzed sorted'!CS63*0.001/'amount-analyzed sorted'!CS$2*1.5/'amount-analyzed sorted'!CS$3</f>
        <v>0</v>
      </c>
      <c r="CV63" s="66">
        <f>'amount-analyzed sorted'!CT63*0.001/'amount-analyzed sorted'!CT$2*1.5/'amount-analyzed sorted'!CT$3</f>
        <v>0.0108620404986635</v>
      </c>
      <c r="CW63" s="66">
        <f>'amount-analyzed sorted'!CU63*0.001/'amount-analyzed sorted'!CU$2*1.5/'amount-analyzed sorted'!CU$3</f>
        <v>0.0210134960918942</v>
      </c>
      <c r="CX63" s="66">
        <f>'amount-analyzed sorted'!CV63*0.001/'amount-analyzed sorted'!CV$2*1.5/'amount-analyzed sorted'!CV$3</f>
        <v>0</v>
      </c>
      <c r="CY63" s="66">
        <f>'amount-analyzed sorted'!CW63*0.001/'amount-analyzed sorted'!CW$2*1.5/'amount-analyzed sorted'!CW$3</f>
        <v>0</v>
      </c>
      <c r="CZ63" s="66">
        <f>'amount-analyzed sorted'!CX63*0.001/'amount-analyzed sorted'!CX$2*1.5/'amount-analyzed sorted'!CX$3</f>
        <v>0.0248207622073576</v>
      </c>
    </row>
    <row r="64" spans="1:104">
      <c r="A64">
        <f>'imported data from Web Calc'!A67</f>
        <v>524.4</v>
      </c>
      <c r="B64" t="str">
        <f>'imported data from Web Calc'!B67</f>
        <v>C26H54O7PN</v>
      </c>
      <c r="C64" s="61" t="str">
        <f>'imported data from Web Calc'!C67</f>
        <v>LPC(18:0)</v>
      </c>
      <c r="D64" s="96"/>
      <c r="E64" s="96"/>
      <c r="F64" s="96"/>
      <c r="G64" s="66">
        <f>'amount-analyzed sorted'!G64*0.001/'amount-analyzed sorted'!G$2*1.5/'amount-analyzed sorted'!G$3</f>
        <v>0.00583494188587599</v>
      </c>
      <c r="H64" s="66">
        <f>'amount-analyzed sorted'!H64*0.001/'amount-analyzed sorted'!H$2*1.5/'amount-analyzed sorted'!H$3</f>
        <v>0.0151178039770423</v>
      </c>
      <c r="I64" s="66">
        <f>'amount-analyzed sorted'!I64*0.001/'amount-analyzed sorted'!I$2*1.5/'amount-analyzed sorted'!I$3</f>
        <v>0.00981331135351871</v>
      </c>
      <c r="J64" s="66">
        <f>'amount-analyzed sorted'!J64*0.001/'amount-analyzed sorted'!J$2*1.5/'amount-analyzed sorted'!J$3</f>
        <v>0.00981331135351871</v>
      </c>
      <c r="K64" s="66">
        <f>'amount-analyzed sorted'!K64*0.001/'amount-analyzed sorted'!K$2*1.5/'amount-analyzed sorted'!K$3</f>
        <v>0.00185657241823327</v>
      </c>
      <c r="L64" s="66">
        <f>'amount-analyzed sorted'!L64*0.001/'amount-analyzed sorted'!L$2*1.5/'amount-analyzed sorted'!L$3</f>
        <v>0.0137916808211614</v>
      </c>
      <c r="M64" s="66">
        <f>'amount-analyzed sorted'!M64*0.001/'amount-analyzed sorted'!M$2*1.5/'amount-analyzed sorted'!M$3</f>
        <v>0.00981331135351871</v>
      </c>
      <c r="N64" s="66">
        <f>'amount-analyzed sorted'!N64*0.001/'amount-analyzed sorted'!N$2*1.5/'amount-analyzed sorted'!N$3</f>
        <v>0.000530449262352363</v>
      </c>
      <c r="O64" s="66">
        <f>'amount-analyzed sorted'!O64*0.001/'amount-analyzed sorted'!O$2*1.5/'amount-analyzed sorted'!O$3</f>
        <v>0.0137916808211614</v>
      </c>
      <c r="P64" s="66">
        <f>'amount-analyzed sorted'!P64*0.001/'amount-analyzed sorted'!P$2*1.5/'amount-analyzed sorted'!P$3</f>
        <v>0.00450881872999509</v>
      </c>
      <c r="Q64" s="66">
        <f t="shared" si="0"/>
        <v>0.00848718819763781</v>
      </c>
      <c r="R64" s="115">
        <f t="shared" si="1"/>
        <v>0.00511699512183028</v>
      </c>
      <c r="S64" s="66">
        <f t="shared" si="2"/>
        <v>0.602908172020324</v>
      </c>
      <c r="T64" s="66">
        <f>'amount-analyzed sorted'!R64*0.001/'amount-analyzed sorted'!R$2*1.5/'amount-analyzed sorted'!R$3</f>
        <v>0</v>
      </c>
      <c r="U64" s="66">
        <f>'amount-analyzed sorted'!S64*0.001/'amount-analyzed sorted'!S$2*1.5/'amount-analyzed sorted'!S$3</f>
        <v>0</v>
      </c>
      <c r="V64" s="66">
        <f>'amount-analyzed sorted'!T64*0.001/'amount-analyzed sorted'!T$2*1.5/'amount-analyzed sorted'!T$3</f>
        <v>0</v>
      </c>
      <c r="W64" s="66">
        <f>'amount-analyzed sorted'!U64*0.001/'amount-analyzed sorted'!U$2*1.5/'amount-analyzed sorted'!U$3</f>
        <v>0.00661773344017598</v>
      </c>
      <c r="X64" s="66">
        <f>'amount-analyzed sorted'!V64*0.001/'amount-analyzed sorted'!V$2*1.5/'amount-analyzed sorted'!V$3</f>
        <v>0.0102389065770943</v>
      </c>
      <c r="Y64" s="66">
        <f>'amount-analyzed sorted'!W64*0.001/'amount-analyzed sorted'!W$2*1.5/'amount-analyzed sorted'!W$3</f>
        <v>0.000512151841694106</v>
      </c>
      <c r="Z64" s="66">
        <f>'amount-analyzed sorted'!X64*0.001/'amount-analyzed sorted'!X$2*1.5/'amount-analyzed sorted'!X$3</f>
        <v>0</v>
      </c>
      <c r="AA64" s="66">
        <f>'amount-analyzed sorted'!Y64*0.001/'amount-analyzed sorted'!Y$2*1.5/'amount-analyzed sorted'!Y$3</f>
        <v>0.000536158959273517</v>
      </c>
      <c r="AB64" s="66">
        <f>'amount-analyzed sorted'!Z64*0.001/'amount-analyzed sorted'!Z$2*1.5/'amount-analyzed sorted'!Z$3</f>
        <v>0</v>
      </c>
      <c r="AC64" s="66">
        <f>'amount-analyzed sorted'!AA64*0.001/'amount-analyzed sorted'!AA$2*1.5/'amount-analyzed sorted'!AA$3</f>
        <v>0.00561040985294303</v>
      </c>
      <c r="AD64" s="66">
        <f>'amount-analyzed sorted'!AB64*0.001/'amount-analyzed sorted'!AB$2*1.5/'amount-analyzed sorted'!AB$3</f>
        <v>0</v>
      </c>
      <c r="AE64" s="66">
        <f>'amount-analyzed sorted'!AC64*0.001/'amount-analyzed sorted'!AC$2*1.5/'amount-analyzed sorted'!AC$3</f>
        <v>0.00540686769228247</v>
      </c>
      <c r="AF64" s="66">
        <f>'amount-analyzed sorted'!AD64*0.001/'amount-analyzed sorted'!AD$2*1.5/'amount-analyzed sorted'!AD$3</f>
        <v>0</v>
      </c>
      <c r="AG64" s="66">
        <f>'amount-analyzed sorted'!AE64*0.001/'amount-analyzed sorted'!AE$2*1.5/'amount-analyzed sorted'!AE$3</f>
        <v>0.000416209650325533</v>
      </c>
      <c r="AH64" s="66">
        <f>'amount-analyzed sorted'!AF64*0.001/'amount-analyzed sorted'!AF$2*1.5/'amount-analyzed sorted'!AF$3</f>
        <v>0.00148068008478823</v>
      </c>
      <c r="AI64" s="66">
        <f>'amount-analyzed sorted'!AG64*0.001/'amount-analyzed sorted'!AG$2*1.5/'amount-analyzed sorted'!AG$3</f>
        <v>0</v>
      </c>
      <c r="AJ64" s="66">
        <f>'amount-analyzed sorted'!AH64*0.001/'amount-analyzed sorted'!AH$2*1.5/'amount-analyzed sorted'!AH$3</f>
        <v>0.00302772118177986</v>
      </c>
      <c r="AK64" s="66">
        <f>'amount-analyzed sorted'!AI64*0.001/'amount-analyzed sorted'!AI$2*1.5/'amount-analyzed sorted'!AI$3</f>
        <v>0.00777830609572923</v>
      </c>
      <c r="AL64" s="66">
        <f>'amount-analyzed sorted'!AJ64*0.001/'amount-analyzed sorted'!AJ$2*1.5/'amount-analyzed sorted'!AJ$3</f>
        <v>0</v>
      </c>
      <c r="AM64" s="66">
        <f>'amount-analyzed sorted'!AK64*0.001/'amount-analyzed sorted'!AK$2*1.5/'amount-analyzed sorted'!AK$3</f>
        <v>0.0135796515982807</v>
      </c>
      <c r="AN64" s="66">
        <f>'amount-analyzed sorted'!AL64*0.001/'amount-analyzed sorted'!AL$2*1.5/'amount-analyzed sorted'!AL$3</f>
        <v>0.00899733837798204</v>
      </c>
      <c r="AO64" s="66">
        <f>'amount-analyzed sorted'!AM64*0.001/'amount-analyzed sorted'!AM$2*1.5/'amount-analyzed sorted'!AM$3</f>
        <v>0</v>
      </c>
      <c r="AP64" s="66">
        <f>'amount-analyzed sorted'!AN64*0.001/'amount-analyzed sorted'!AN$2*1.5/'amount-analyzed sorted'!AN$3</f>
        <v>0</v>
      </c>
      <c r="AQ64" s="66">
        <f>'amount-analyzed sorted'!AO64*0.001/'amount-analyzed sorted'!AO$2*1.5/'amount-analyzed sorted'!AO$3</f>
        <v>0</v>
      </c>
      <c r="AR64" s="66">
        <f>'amount-analyzed sorted'!AP64*0.001/'amount-analyzed sorted'!AP$2*1.5/'amount-analyzed sorted'!AP$3</f>
        <v>0</v>
      </c>
      <c r="AS64" s="66">
        <f>'amount-analyzed sorted'!AQ64*0.001/'amount-analyzed sorted'!AQ$2*1.5/'amount-analyzed sorted'!AQ$3</f>
        <v>0</v>
      </c>
      <c r="AT64" s="66">
        <f>'amount-analyzed sorted'!AR64*0.001/'amount-analyzed sorted'!AR$2*1.5/'amount-analyzed sorted'!AR$3</f>
        <v>0.00515723824087061</v>
      </c>
      <c r="AU64" s="66">
        <f>'amount-analyzed sorted'!AS64*0.001/'amount-analyzed sorted'!AS$2*1.5/'amount-analyzed sorted'!AS$3</f>
        <v>0.00188802875440246</v>
      </c>
      <c r="AV64" s="66">
        <f>'amount-analyzed sorted'!AT64*0.001/'amount-analyzed sorted'!AT$2*1.5/'amount-analyzed sorted'!AT$3</f>
        <v>0</v>
      </c>
      <c r="AW64" s="66">
        <f>'amount-analyzed sorted'!AU64*0.001/'amount-analyzed sorted'!AU$2*1.5/'amount-analyzed sorted'!AU$3</f>
        <v>0.00855285908685419</v>
      </c>
      <c r="AX64" s="66">
        <f>'amount-analyzed sorted'!AV64*0.001/'amount-analyzed sorted'!AV$2*1.5/'amount-analyzed sorted'!AV$3</f>
        <v>0</v>
      </c>
      <c r="AY64" s="66">
        <f>'amount-analyzed sorted'!AW64*0.001/'amount-analyzed sorted'!AW$2*1.5/'amount-analyzed sorted'!AW$3</f>
        <v>0.00188638125985237</v>
      </c>
      <c r="AZ64" s="66">
        <f>'amount-analyzed sorted'!AX64*0.001/'amount-analyzed sorted'!AX$2*1.5/'amount-analyzed sorted'!AX$3</f>
        <v>0.000460936657524695</v>
      </c>
      <c r="BA64" s="66">
        <f>'amount-analyzed sorted'!AY64*0.001/'amount-analyzed sorted'!AY$2*1.5/'amount-analyzed sorted'!AY$3</f>
        <v>0</v>
      </c>
      <c r="BB64" s="66">
        <f>'amount-analyzed sorted'!AZ64*0.001/'amount-analyzed sorted'!AZ$2*1.5/'amount-analyzed sorted'!AZ$3</f>
        <v>0</v>
      </c>
      <c r="BC64" s="66">
        <f>'amount-analyzed sorted'!BA64*0.001/'amount-analyzed sorted'!BA$2*1.5/'amount-analyzed sorted'!BA$3</f>
        <v>0.00420678568045375</v>
      </c>
      <c r="BD64" s="66">
        <f>'amount-analyzed sorted'!BB64*0.001/'amount-analyzed sorted'!BB$2*1.5/'amount-analyzed sorted'!BB$3</f>
        <v>0.0070663933344252</v>
      </c>
      <c r="BE64" s="66">
        <f>'amount-analyzed sorted'!BC64*0.001/'amount-analyzed sorted'!BC$2*1.5/'amount-analyzed sorted'!BC$3</f>
        <v>0</v>
      </c>
      <c r="BF64" s="66">
        <f>'amount-analyzed sorted'!BD64*0.001/'amount-analyzed sorted'!BD$2*1.5/'amount-analyzed sorted'!BD$3</f>
        <v>0.00249054484307698</v>
      </c>
      <c r="BG64" s="66">
        <f>'amount-analyzed sorted'!BE64*0.001/'amount-analyzed sorted'!BE$2*1.5/'amount-analyzed sorted'!BE$3</f>
        <v>0</v>
      </c>
      <c r="BH64" s="66">
        <f>'amount-analyzed sorted'!BF64*0.001/'amount-analyzed sorted'!BF$2*1.5/'amount-analyzed sorted'!BF$3</f>
        <v>0</v>
      </c>
      <c r="BI64" s="66">
        <f>'amount-analyzed sorted'!BG64*0.001/'amount-analyzed sorted'!BG$2*1.5/'amount-analyzed sorted'!BG$3</f>
        <v>0</v>
      </c>
      <c r="BJ64" s="66">
        <f>'amount-analyzed sorted'!BH64*0.001/'amount-analyzed sorted'!BH$2*1.5/'amount-analyzed sorted'!BH$3</f>
        <v>0</v>
      </c>
      <c r="BK64" s="66">
        <f>'amount-analyzed sorted'!BI64*0.001/'amount-analyzed sorted'!BI$2*1.5/'amount-analyzed sorted'!BI$3</f>
        <v>0</v>
      </c>
      <c r="BL64" s="66">
        <f>'amount-analyzed sorted'!BJ64*0.001/'amount-analyzed sorted'!BJ$2*1.5/'amount-analyzed sorted'!BJ$3</f>
        <v>0</v>
      </c>
      <c r="BM64" s="66">
        <f>'amount-analyzed sorted'!BK64*0.001/'amount-analyzed sorted'!BK$2*1.5/'amount-analyzed sorted'!BK$3</f>
        <v>0</v>
      </c>
      <c r="BN64" s="66">
        <f>'amount-analyzed sorted'!BL64*0.001/'amount-analyzed sorted'!BL$2*1.5/'amount-analyzed sorted'!BL$3</f>
        <v>0</v>
      </c>
      <c r="BO64" s="66">
        <f>'amount-analyzed sorted'!BM64*0.001/'amount-analyzed sorted'!BM$2*1.5/'amount-analyzed sorted'!BM$3</f>
        <v>0</v>
      </c>
      <c r="BP64" s="66">
        <f>'amount-analyzed sorted'!BN64*0.001/'amount-analyzed sorted'!BN$2*1.5/'amount-analyzed sorted'!BN$3</f>
        <v>0</v>
      </c>
      <c r="BQ64" s="66">
        <f>'amount-analyzed sorted'!BO64*0.001/'amount-analyzed sorted'!BO$2*1.5/'amount-analyzed sorted'!BO$3</f>
        <v>0</v>
      </c>
      <c r="BR64" s="66">
        <f>'amount-analyzed sorted'!BP64*0.001/'amount-analyzed sorted'!BP$2*1.5/'amount-analyzed sorted'!BP$3</f>
        <v>0</v>
      </c>
      <c r="BS64" s="66">
        <f>'amount-analyzed sorted'!BQ64*0.001/'amount-analyzed sorted'!BQ$2*1.5/'amount-analyzed sorted'!BQ$3</f>
        <v>0.000516434047728337</v>
      </c>
      <c r="BT64" s="66">
        <f>'amount-analyzed sorted'!BR64*0.001/'amount-analyzed sorted'!BR$2*1.5/'amount-analyzed sorted'!BR$3</f>
        <v>0</v>
      </c>
      <c r="BU64" s="66">
        <f>'amount-analyzed sorted'!BS64*0.001/'amount-analyzed sorted'!BS$2*1.5/'amount-analyzed sorted'!BS$3</f>
        <v>0.00862345718789657</v>
      </c>
      <c r="BV64" s="66">
        <f>'amount-analyzed sorted'!BT64*0.001/'amount-analyzed sorted'!BT$2*1.5/'amount-analyzed sorted'!BT$3</f>
        <v>0</v>
      </c>
      <c r="BW64" s="66">
        <f>'amount-analyzed sorted'!BU64*0.001/'amount-analyzed sorted'!BU$2*1.5/'amount-analyzed sorted'!BU$3</f>
        <v>0</v>
      </c>
      <c r="BX64" s="66">
        <f>'amount-analyzed sorted'!BV64*0.001/'amount-analyzed sorted'!BV$2*1.5/'amount-analyzed sorted'!BV$3</f>
        <v>0</v>
      </c>
      <c r="BY64" s="66">
        <f>'amount-analyzed sorted'!BW64*0.001/'amount-analyzed sorted'!BW$2*1.5/'amount-analyzed sorted'!BW$3</f>
        <v>0</v>
      </c>
      <c r="BZ64" s="66">
        <f>'amount-analyzed sorted'!BX64*0.001/'amount-analyzed sorted'!BX$2*1.5/'amount-analyzed sorted'!BX$3</f>
        <v>0</v>
      </c>
      <c r="CA64" s="66">
        <f>'amount-analyzed sorted'!BY64*0.001/'amount-analyzed sorted'!BY$2*1.5/'amount-analyzed sorted'!BY$3</f>
        <v>0</v>
      </c>
      <c r="CB64" s="66">
        <f>'amount-analyzed sorted'!BZ64*0.001/'amount-analyzed sorted'!BZ$2*1.5/'amount-analyzed sorted'!BZ$3</f>
        <v>0</v>
      </c>
      <c r="CC64" s="66">
        <f>'amount-analyzed sorted'!CA64*0.001/'amount-analyzed sorted'!CA$2*1.5/'amount-analyzed sorted'!CA$3</f>
        <v>0</v>
      </c>
      <c r="CD64" s="66">
        <f>'amount-analyzed sorted'!CB64*0.001/'amount-analyzed sorted'!CB$2*1.5/'amount-analyzed sorted'!CB$3</f>
        <v>0</v>
      </c>
      <c r="CE64" s="66">
        <f>'amount-analyzed sorted'!CC64*0.001/'amount-analyzed sorted'!CC$2*1.5/'amount-analyzed sorted'!CC$3</f>
        <v>0.00715179613885685</v>
      </c>
      <c r="CF64" s="66">
        <f>'amount-analyzed sorted'!CD64*0.001/'amount-analyzed sorted'!CD$2*1.5/'amount-analyzed sorted'!CD$3</f>
        <v>0</v>
      </c>
      <c r="CG64" s="66">
        <f>'amount-analyzed sorted'!CE64*0.001/'amount-analyzed sorted'!CE$2*1.5/'amount-analyzed sorted'!CE$3</f>
        <v>0.00214889952663103</v>
      </c>
      <c r="CH64" s="66">
        <f>'amount-analyzed sorted'!CF64*0.001/'amount-analyzed sorted'!CF$2*1.5/'amount-analyzed sorted'!CF$3</f>
        <v>0</v>
      </c>
      <c r="CI64" s="66">
        <f>'amount-analyzed sorted'!CG64*0.001/'amount-analyzed sorted'!CG$2*1.5/'amount-analyzed sorted'!CG$3</f>
        <v>0</v>
      </c>
      <c r="CJ64" s="66">
        <f>'amount-analyzed sorted'!CH64*0.001/'amount-analyzed sorted'!CH$2*1.5/'amount-analyzed sorted'!CH$3</f>
        <v>0.00528732010265681</v>
      </c>
      <c r="CK64" s="66">
        <f>'amount-analyzed sorted'!CI64*0.001/'amount-analyzed sorted'!CI$2*1.5/'amount-analyzed sorted'!CI$3</f>
        <v>0</v>
      </c>
      <c r="CL64" s="66">
        <f>'amount-analyzed sorted'!CJ64*0.001/'amount-analyzed sorted'!CJ$2*1.5/'amount-analyzed sorted'!CJ$3</f>
        <v>0.009708650855348</v>
      </c>
      <c r="CM64" s="66">
        <f>'amount-analyzed sorted'!CK64*0.001/'amount-analyzed sorted'!CK$2*1.5/'amount-analyzed sorted'!CK$3</f>
        <v>0</v>
      </c>
      <c r="CN64" s="66">
        <f>'amount-analyzed sorted'!CL64*0.001/'amount-analyzed sorted'!CL$2*1.5/'amount-analyzed sorted'!CL$3</f>
        <v>0</v>
      </c>
      <c r="CO64" s="66">
        <f>'amount-analyzed sorted'!CM64*0.001/'amount-analyzed sorted'!CM$2*1.5/'amount-analyzed sorted'!CM$3</f>
        <v>0.000451502281493488</v>
      </c>
      <c r="CP64" s="66">
        <f>'amount-analyzed sorted'!CN64*0.001/'amount-analyzed sorted'!CN$2*1.5/'amount-analyzed sorted'!CN$3</f>
        <v>0</v>
      </c>
      <c r="CQ64" s="66">
        <f>'amount-analyzed sorted'!CO64*0.001/'amount-analyzed sorted'!CO$2*1.5/'amount-analyzed sorted'!CO$3</f>
        <v>0</v>
      </c>
      <c r="CR64" s="66">
        <f>'amount-analyzed sorted'!CP64*0.001/'amount-analyzed sorted'!CP$2*1.5/'amount-analyzed sorted'!CP$3</f>
        <v>0.00499573994993677</v>
      </c>
      <c r="CS64" s="66">
        <f>'amount-analyzed sorted'!CQ64*0.001/'amount-analyzed sorted'!CQ$2*1.5/'amount-analyzed sorted'!CQ$3</f>
        <v>0</v>
      </c>
      <c r="CT64" s="66">
        <f>'amount-analyzed sorted'!CR64*0.001/'amount-analyzed sorted'!CR$2*1.5/'amount-analyzed sorted'!CR$3</f>
        <v>0</v>
      </c>
      <c r="CU64" s="66">
        <f>'amount-analyzed sorted'!CS64*0.001/'amount-analyzed sorted'!CS$2*1.5/'amount-analyzed sorted'!CS$3</f>
        <v>0</v>
      </c>
      <c r="CV64" s="66">
        <f>'amount-analyzed sorted'!CT64*0.001/'amount-analyzed sorted'!CT$2*1.5/'amount-analyzed sorted'!CT$3</f>
        <v>0</v>
      </c>
      <c r="CW64" s="66">
        <f>'amount-analyzed sorted'!CU64*0.001/'amount-analyzed sorted'!CU$2*1.5/'amount-analyzed sorted'!CU$3</f>
        <v>0</v>
      </c>
      <c r="CX64" s="66">
        <f>'amount-analyzed sorted'!CV64*0.001/'amount-analyzed sorted'!CV$2*1.5/'amount-analyzed sorted'!CV$3</f>
        <v>0</v>
      </c>
      <c r="CY64" s="66">
        <f>'amount-analyzed sorted'!CW64*0.001/'amount-analyzed sorted'!CW$2*1.5/'amount-analyzed sorted'!CW$3</f>
        <v>0.00734508792639352</v>
      </c>
      <c r="CZ64" s="66">
        <f>'amount-analyzed sorted'!CX64*0.001/'amount-analyzed sorted'!CX$2*1.5/'amount-analyzed sorted'!CX$3</f>
        <v>0.00405723997620269</v>
      </c>
    </row>
    <row r="65" spans="1:104">
      <c r="A65" s="74" t="s">
        <v>526</v>
      </c>
      <c r="B65" s="75"/>
      <c r="C65" s="74" t="s">
        <v>526</v>
      </c>
      <c r="D65" s="97"/>
      <c r="E65" s="97"/>
      <c r="F65" s="97"/>
      <c r="G65" s="82">
        <f>'amount-analyzed sorted'!G65*0.001/'amount-analyzed sorted'!G$2*1.5/'amount-analyzed sorted'!G$3</f>
        <v>0.0724063243110975</v>
      </c>
      <c r="H65" s="82">
        <f>'amount-analyzed sorted'!H65*0.001/'amount-analyzed sorted'!H$2*1.5/'amount-analyzed sorted'!H$3</f>
        <v>0.0644495853758121</v>
      </c>
      <c r="I65" s="82">
        <f>'amount-analyzed sorted'!I65*0.001/'amount-analyzed sorted'!I$2*1.5/'amount-analyzed sorted'!I$3</f>
        <v>0.0617973390640503</v>
      </c>
      <c r="J65" s="82">
        <f>'amount-analyzed sorted'!J65*0.001/'amount-analyzed sorted'!J$2*1.5/'amount-analyzed sorted'!J$3</f>
        <v>0.0962765411169539</v>
      </c>
      <c r="K65" s="82">
        <f>'amount-analyzed sorted'!K65*0.001/'amount-analyzed sorted'!K$2*1.5/'amount-analyzed sorted'!K$3</f>
        <v>0.065775708531693</v>
      </c>
      <c r="L65" s="82">
        <f>'amount-analyzed sorted'!L65*0.001/'amount-analyzed sorted'!L$2*1.5/'amount-analyzed sorted'!L$3</f>
        <v>0.0777108169346212</v>
      </c>
      <c r="M65" s="82">
        <f>'amount-analyzed sorted'!M65*0.001/'amount-analyzed sorted'!M$2*1.5/'amount-analyzed sorted'!M$3</f>
        <v>0.102907156896358</v>
      </c>
      <c r="N65" s="82">
        <f>'amount-analyzed sorted'!N65*0.001/'amount-analyzed sorted'!N$2*1.5/'amount-analyzed sorted'!N$3</f>
        <v>0.064316973060224</v>
      </c>
      <c r="O65" s="82">
        <f>'amount-analyzed sorted'!O65*0.001/'amount-analyzed sorted'!O$2*1.5/'amount-analyzed sorted'!O$3</f>
        <v>0.0790369400905021</v>
      </c>
      <c r="P65" s="82">
        <f>'amount-analyzed sorted'!P65*0.001/'amount-analyzed sorted'!P$2*1.5/'amount-analyzed sorted'!P$3</f>
        <v>0.0816891864022639</v>
      </c>
      <c r="Q65" s="116">
        <f t="shared" si="0"/>
        <v>0.0766366571783576</v>
      </c>
      <c r="R65" s="117">
        <f t="shared" si="1"/>
        <v>0.0140026507213442</v>
      </c>
      <c r="S65" s="66">
        <f t="shared" si="2"/>
        <v>0.182714789983018</v>
      </c>
      <c r="T65" s="82">
        <f>'amount-analyzed sorted'!R65*0.001/'amount-analyzed sorted'!R$2*1.5/'amount-analyzed sorted'!R$3</f>
        <v>0.26111696470084</v>
      </c>
      <c r="U65" s="82">
        <f>'amount-analyzed sorted'!S65*0.001/'amount-analyzed sorted'!S$2*1.5/'amount-analyzed sorted'!S$3</f>
        <v>0.129261844927699</v>
      </c>
      <c r="V65" s="82">
        <f>'amount-analyzed sorted'!T65*0.001/'amount-analyzed sorted'!T$2*1.5/'amount-analyzed sorted'!T$3</f>
        <v>0.148861486908267</v>
      </c>
      <c r="W65" s="82">
        <f>'amount-analyzed sorted'!U65*0.001/'amount-analyzed sorted'!U$2*1.5/'amount-analyzed sorted'!U$3</f>
        <v>0.107354342473966</v>
      </c>
      <c r="X65" s="82">
        <f>'amount-analyzed sorted'!V65*0.001/'amount-analyzed sorted'!V$2*1.5/'amount-analyzed sorted'!V$3</f>
        <v>0.288626474592144</v>
      </c>
      <c r="Y65" s="82">
        <f>'amount-analyzed sorted'!W65*0.001/'amount-analyzed sorted'!W$2*1.5/'amount-analyzed sorted'!W$3</f>
        <v>0.0993574572886565</v>
      </c>
      <c r="Z65" s="82">
        <f>'amount-analyzed sorted'!X65*0.001/'amount-analyzed sorted'!X$2*1.5/'amount-analyzed sorted'!X$3</f>
        <v>0.190416284004118</v>
      </c>
      <c r="AA65" s="82">
        <f>'amount-analyzed sorted'!Y65*0.001/'amount-analyzed sorted'!Y$2*1.5/'amount-analyzed sorted'!Y$3</f>
        <v>0.0104550997058336</v>
      </c>
      <c r="AB65" s="82">
        <f>'amount-analyzed sorted'!Z65*0.001/'amount-analyzed sorted'!Z$2*1.5/'amount-analyzed sorted'!Z$3</f>
        <v>0.0196470813863409</v>
      </c>
      <c r="AC65" s="82">
        <f>'amount-analyzed sorted'!AA65*0.001/'amount-analyzed sorted'!AA$2*1.5/'amount-analyzed sorted'!AA$3</f>
        <v>0.12572418443186</v>
      </c>
      <c r="AD65" s="82">
        <f>'amount-analyzed sorted'!AB65*0.001/'amount-analyzed sorted'!AB$2*1.5/'amount-analyzed sorted'!AB$3</f>
        <v>0.0517309536325899</v>
      </c>
      <c r="AE65" s="82">
        <f>'amount-analyzed sorted'!AC65*0.001/'amount-analyzed sorted'!AC$2*1.5/'amount-analyzed sorted'!AC$3</f>
        <v>0.0235357770134649</v>
      </c>
      <c r="AF65" s="82">
        <f>'amount-analyzed sorted'!AD65*0.001/'amount-analyzed sorted'!AD$2*1.5/'amount-analyzed sorted'!AD$3</f>
        <v>0.0412828615633943</v>
      </c>
      <c r="AG65" s="82">
        <f>'amount-analyzed sorted'!AE65*0.001/'amount-analyzed sorted'!AE$2*1.5/'amount-analyzed sorted'!AE$3</f>
        <v>0.0391237071306001</v>
      </c>
      <c r="AH65" s="82">
        <f>'amount-analyzed sorted'!AF65*0.001/'amount-analyzed sorted'!AF$2*1.5/'amount-analyzed sorted'!AF$3</f>
        <v>0.0863024963705142</v>
      </c>
      <c r="AI65" s="82">
        <f>'amount-analyzed sorted'!AG65*0.001/'amount-analyzed sorted'!AG$2*1.5/'amount-analyzed sorted'!AG$3</f>
        <v>0.00830050360348818</v>
      </c>
      <c r="AJ65" s="82">
        <f>'amount-analyzed sorted'!AH65*0.001/'amount-analyzed sorted'!AH$2*1.5/'amount-analyzed sorted'!AH$3</f>
        <v>0.0966347677184739</v>
      </c>
      <c r="AK65" s="82">
        <f>'amount-analyzed sorted'!AI65*0.001/'amount-analyzed sorted'!AI$2*1.5/'amount-analyzed sorted'!AI$3</f>
        <v>0.117538847668797</v>
      </c>
      <c r="AL65" s="82">
        <f>'amount-analyzed sorted'!AJ65*0.001/'amount-analyzed sorted'!AJ$2*1.5/'amount-analyzed sorted'!AJ$3</f>
        <v>0.0343141733935051</v>
      </c>
      <c r="AM65" s="82">
        <f>'amount-analyzed sorted'!AK65*0.001/'amount-analyzed sorted'!AK$2*1.5/'amount-analyzed sorted'!AK$3</f>
        <v>0.138643862285673</v>
      </c>
      <c r="AN65" s="82">
        <f>'amount-analyzed sorted'!AL65*0.001/'amount-analyzed sorted'!AL$2*1.5/'amount-analyzed sorted'!AL$3</f>
        <v>0.113804171916097</v>
      </c>
      <c r="AO65" s="82">
        <f>'amount-analyzed sorted'!AM65*0.001/'amount-analyzed sorted'!AM$2*1.5/'amount-analyzed sorted'!AM$3</f>
        <v>0.0236162252178829</v>
      </c>
      <c r="AP65" s="82">
        <f>'amount-analyzed sorted'!AN65*0.001/'amount-analyzed sorted'!AN$2*1.5/'amount-analyzed sorted'!AN$3</f>
        <v>0.063018927235648</v>
      </c>
      <c r="AQ65" s="82">
        <f>'amount-analyzed sorted'!AO65*0.001/'amount-analyzed sorted'!AO$2*1.5/'amount-analyzed sorted'!AO$3</f>
        <v>0.131870671421116</v>
      </c>
      <c r="AR65" s="82">
        <f>'amount-analyzed sorted'!AP65*0.001/'amount-analyzed sorted'!AP$2*1.5/'amount-analyzed sorted'!AP$3</f>
        <v>0.143471071432687</v>
      </c>
      <c r="AS65" s="82">
        <f>'amount-analyzed sorted'!AQ65*0.001/'amount-analyzed sorted'!AQ$2*1.5/'amount-analyzed sorted'!AQ$3</f>
        <v>0.0783592317791982</v>
      </c>
      <c r="AT65" s="82">
        <f>'amount-analyzed sorted'!AR65*0.001/'amount-analyzed sorted'!AR$2*1.5/'amount-analyzed sorted'!AR$3</f>
        <v>0.0661339962652819</v>
      </c>
      <c r="AU65" s="82">
        <f>'amount-analyzed sorted'!AS65*0.001/'amount-analyzed sorted'!AS$2*1.5/'amount-analyzed sorted'!AS$3</f>
        <v>0.200400766360147</v>
      </c>
      <c r="AV65" s="82">
        <f>'amount-analyzed sorted'!AT65*0.001/'amount-analyzed sorted'!AT$2*1.5/'amount-analyzed sorted'!AT$3</f>
        <v>0.0994376678397389</v>
      </c>
      <c r="AW65" s="82">
        <f>'amount-analyzed sorted'!AU65*0.001/'amount-analyzed sorted'!AU$2*1.5/'amount-analyzed sorted'!AU$3</f>
        <v>0.178685407409143</v>
      </c>
      <c r="AX65" s="82">
        <f>'amount-analyzed sorted'!AV65*0.001/'amount-analyzed sorted'!AV$2*1.5/'amount-analyzed sorted'!AV$3</f>
        <v>0.120332453053867</v>
      </c>
      <c r="AY65" s="82">
        <f>'amount-analyzed sorted'!AW65*0.001/'amount-analyzed sorted'!AW$2*1.5/'amount-analyzed sorted'!AW$3</f>
        <v>0.0547050565357188</v>
      </c>
      <c r="AZ65" s="82">
        <f>'amount-analyzed sorted'!AX65*0.001/'amount-analyzed sorted'!AX$2*1.5/'amount-analyzed sorted'!AX$3</f>
        <v>0.0674119861629867</v>
      </c>
      <c r="BA65" s="82">
        <f>'amount-analyzed sorted'!AY65*0.001/'amount-analyzed sorted'!AY$2*1.5/'amount-analyzed sorted'!AY$3</f>
        <v>0.0358869063407074</v>
      </c>
      <c r="BB65" s="82">
        <f>'amount-analyzed sorted'!AZ65*0.001/'amount-analyzed sorted'!AZ$2*1.5/'amount-analyzed sorted'!AZ$3</f>
        <v>0.0833727181670319</v>
      </c>
      <c r="BC65" s="82">
        <f>'amount-analyzed sorted'!BA65*0.001/'amount-analyzed sorted'!BA$2*1.5/'amount-analyzed sorted'!BA$3</f>
        <v>0.156640902101601</v>
      </c>
      <c r="BD65" s="82">
        <f>'amount-analyzed sorted'!BB65*0.001/'amount-analyzed sorted'!BB$2*1.5/'amount-analyzed sorted'!BB$3</f>
        <v>0.253343286952726</v>
      </c>
      <c r="BE65" s="82">
        <f>'amount-analyzed sorted'!BC65*0.001/'amount-analyzed sorted'!BC$2*1.5/'amount-analyzed sorted'!BC$3</f>
        <v>0.184915267731666</v>
      </c>
      <c r="BF65" s="82">
        <f>'amount-analyzed sorted'!BD65*0.001/'amount-analyzed sorted'!BD$2*1.5/'amount-analyzed sorted'!BD$3</f>
        <v>0.113141894299783</v>
      </c>
      <c r="BG65" s="82">
        <f>'amount-analyzed sorted'!BE65*0.001/'amount-analyzed sorted'!BE$2*1.5/'amount-analyzed sorted'!BE$3</f>
        <v>0.173283081322191</v>
      </c>
      <c r="BH65" s="82">
        <f>'amount-analyzed sorted'!BF65*0.001/'amount-analyzed sorted'!BF$2*1.5/'amount-analyzed sorted'!BF$3</f>
        <v>0</v>
      </c>
      <c r="BI65" s="82">
        <f>'amount-analyzed sorted'!BG65*0.001/'amount-analyzed sorted'!BG$2*1.5/'amount-analyzed sorted'!BG$3</f>
        <v>0.0134272852409368</v>
      </c>
      <c r="BJ65" s="82">
        <f>'amount-analyzed sorted'!BH65*0.001/'amount-analyzed sorted'!BH$2*1.5/'amount-analyzed sorted'!BH$3</f>
        <v>0.0265125547257365</v>
      </c>
      <c r="BK65" s="82">
        <f>'amount-analyzed sorted'!BI65*0.001/'amount-analyzed sorted'!BI$2*1.5/'amount-analyzed sorted'!BI$3</f>
        <v>0.0226222186412231</v>
      </c>
      <c r="BL65" s="82">
        <f>'amount-analyzed sorted'!BJ65*0.001/'amount-analyzed sorted'!BJ$2*1.5/'amount-analyzed sorted'!BJ$3</f>
        <v>0.0336077051177565</v>
      </c>
      <c r="BM65" s="82">
        <f>'amount-analyzed sorted'!BK65*0.001/'amount-analyzed sorted'!BK$2*1.5/'amount-analyzed sorted'!BK$3</f>
        <v>0.00553851435691438</v>
      </c>
      <c r="BN65" s="82">
        <f>'amount-analyzed sorted'!BL65*0.001/'amount-analyzed sorted'!BL$2*1.5/'amount-analyzed sorted'!BL$3</f>
        <v>0.00791189309670911</v>
      </c>
      <c r="BO65" s="82">
        <f>'amount-analyzed sorted'!BM65*0.001/'amount-analyzed sorted'!BM$2*1.5/'amount-analyzed sorted'!BM$3</f>
        <v>0.0503160447765112</v>
      </c>
      <c r="BP65" s="82">
        <f>'amount-analyzed sorted'!BN65*0.001/'amount-analyzed sorted'!BN$2*1.5/'amount-analyzed sorted'!BN$3</f>
        <v>0.00483585272986222</v>
      </c>
      <c r="BQ65" s="82">
        <f>'amount-analyzed sorted'!BO65*0.001/'amount-analyzed sorted'!BO$2*1.5/'amount-analyzed sorted'!BO$3</f>
        <v>0.0625749391823092</v>
      </c>
      <c r="BR65" s="82">
        <f>'amount-analyzed sorted'!BP65*0.001/'amount-analyzed sorted'!BP$2*1.5/'amount-analyzed sorted'!BP$3</f>
        <v>0.00372980145581577</v>
      </c>
      <c r="BS65" s="82">
        <f>'amount-analyzed sorted'!BQ65*0.001/'amount-analyzed sorted'!BQ$2*1.5/'amount-analyzed sorted'!BQ$3</f>
        <v>0.0265963534580094</v>
      </c>
      <c r="BT65" s="82">
        <f>'amount-analyzed sorted'!BR65*0.001/'amount-analyzed sorted'!BR$2*1.5/'amount-analyzed sorted'!BR$3</f>
        <v>0.0133744219132165</v>
      </c>
      <c r="BU65" s="82">
        <f>'amount-analyzed sorted'!BS65*0.001/'amount-analyzed sorted'!BS$2*1.5/'amount-analyzed sorted'!BS$3</f>
        <v>0.0153605331159408</v>
      </c>
      <c r="BV65" s="82">
        <f>'amount-analyzed sorted'!BT65*0.001/'amount-analyzed sorted'!BT$2*1.5/'amount-analyzed sorted'!BT$3</f>
        <v>0.00116648748079904</v>
      </c>
      <c r="BW65" s="82">
        <f>'amount-analyzed sorted'!BU65*0.001/'amount-analyzed sorted'!BU$2*1.5/'amount-analyzed sorted'!BU$3</f>
        <v>0.0132788263132114</v>
      </c>
      <c r="BX65" s="82">
        <f>'amount-analyzed sorted'!BV65*0.001/'amount-analyzed sorted'!BV$2*1.5/'amount-analyzed sorted'!BV$3</f>
        <v>0.0359822234890227</v>
      </c>
      <c r="BY65" s="82">
        <f>'amount-analyzed sorted'!BW65*0.001/'amount-analyzed sorted'!BW$2*1.5/'amount-analyzed sorted'!BW$3</f>
        <v>0.00493996613869346</v>
      </c>
      <c r="BZ65" s="82">
        <f>'amount-analyzed sorted'!BX65*0.001/'amount-analyzed sorted'!BX$2*1.5/'amount-analyzed sorted'!BX$3</f>
        <v>0.00890848732331382</v>
      </c>
      <c r="CA65" s="82">
        <f>'amount-analyzed sorted'!BY65*0.001/'amount-analyzed sorted'!BY$2*1.5/'amount-analyzed sorted'!BY$3</f>
        <v>0.00412162616547344</v>
      </c>
      <c r="CB65" s="82">
        <f>'amount-analyzed sorted'!BZ65*0.001/'amount-analyzed sorted'!BZ$2*1.5/'amount-analyzed sorted'!BZ$3</f>
        <v>0.0252260136085916</v>
      </c>
      <c r="CC65" s="82">
        <f>'amount-analyzed sorted'!CA65*0.001/'amount-analyzed sorted'!CA$2*1.5/'amount-analyzed sorted'!CA$3</f>
        <v>0.0069914123775994</v>
      </c>
      <c r="CD65" s="82">
        <f>'amount-analyzed sorted'!CB65*0.001/'amount-analyzed sorted'!CB$2*1.5/'amount-analyzed sorted'!CB$3</f>
        <v>0.0162180153834687</v>
      </c>
      <c r="CE65" s="82">
        <f>'amount-analyzed sorted'!CC65*0.001/'amount-analyzed sorted'!CC$2*1.5/'amount-analyzed sorted'!CC$3</f>
        <v>0.0204801434885446</v>
      </c>
      <c r="CF65" s="82">
        <f>'amount-analyzed sorted'!CD65*0.001/'amount-analyzed sorted'!CD$2*1.5/'amount-analyzed sorted'!CD$3</f>
        <v>0.0473849921136265</v>
      </c>
      <c r="CG65" s="82">
        <f>'amount-analyzed sorted'!CE65*0.001/'amount-analyzed sorted'!CE$2*1.5/'amount-analyzed sorted'!CE$3</f>
        <v>0.0038373205832697</v>
      </c>
      <c r="CH65" s="82">
        <f>'amount-analyzed sorted'!CF65*0.001/'amount-analyzed sorted'!CF$2*1.5/'amount-analyzed sorted'!CF$3</f>
        <v>0.000180600912597395</v>
      </c>
      <c r="CI65" s="82">
        <f>'amount-analyzed sorted'!CG65*0.001/'amount-analyzed sorted'!CG$2*1.5/'amount-analyzed sorted'!CG$3</f>
        <v>0.0329416064577649</v>
      </c>
      <c r="CJ65" s="82">
        <f>'amount-analyzed sorted'!CH65*0.001/'amount-analyzed sorted'!CH$2*1.5/'amount-analyzed sorted'!CH$3</f>
        <v>0.0271575987091009</v>
      </c>
      <c r="CK65" s="82">
        <f>'amount-analyzed sorted'!CI65*0.001/'amount-analyzed sorted'!CI$2*1.5/'amount-analyzed sorted'!CI$3</f>
        <v>0.0096508612669233</v>
      </c>
      <c r="CL65" s="82">
        <f>'amount-analyzed sorted'!CJ65*0.001/'amount-analyzed sorted'!CJ$2*1.5/'amount-analyzed sorted'!CJ$3</f>
        <v>0.130142153132403</v>
      </c>
      <c r="CM65" s="82">
        <f>'amount-analyzed sorted'!CK65*0.001/'amount-analyzed sorted'!CK$2*1.5/'amount-analyzed sorted'!CK$3</f>
        <v>0.00618780175948452</v>
      </c>
      <c r="CN65" s="82">
        <f>'amount-analyzed sorted'!CL65*0.001/'amount-analyzed sorted'!CL$2*1.5/'amount-analyzed sorted'!CL$3</f>
        <v>0.0598938299232089</v>
      </c>
      <c r="CO65" s="82">
        <f>'amount-analyzed sorted'!CM65*0.001/'amount-analyzed sorted'!CM$2*1.5/'amount-analyzed sorted'!CM$3</f>
        <v>0.00428927167418813</v>
      </c>
      <c r="CP65" s="82">
        <f>'amount-analyzed sorted'!CN65*0.001/'amount-analyzed sorted'!CN$2*1.5/'amount-analyzed sorted'!CN$3</f>
        <v>0.0123890126031201</v>
      </c>
      <c r="CQ65" s="82">
        <f>'amount-analyzed sorted'!CO65*0.001/'amount-analyzed sorted'!CO$2*1.5/'amount-analyzed sorted'!CO$3</f>
        <v>0.0234882933369626</v>
      </c>
      <c r="CR65" s="82">
        <f>'amount-analyzed sorted'!CP65*0.001/'amount-analyzed sorted'!CP$2*1.5/'amount-analyzed sorted'!CP$3</f>
        <v>0.00896962400102283</v>
      </c>
      <c r="CS65" s="82">
        <f>'amount-analyzed sorted'!CQ65*0.001/'amount-analyzed sorted'!CQ$2*1.5/'amount-analyzed sorted'!CQ$3</f>
        <v>0.00278725235145799</v>
      </c>
      <c r="CT65" s="82">
        <f>'amount-analyzed sorted'!CR65*0.001/'amount-analyzed sorted'!CR$2*1.5/'amount-analyzed sorted'!CR$3</f>
        <v>0.00314214087760294</v>
      </c>
      <c r="CU65" s="82">
        <f>'amount-analyzed sorted'!CS65*0.001/'amount-analyzed sorted'!CS$2*1.5/'amount-analyzed sorted'!CS$3</f>
        <v>0.00530631547322243</v>
      </c>
      <c r="CV65" s="82">
        <f>'amount-analyzed sorted'!CT65*0.001/'amount-analyzed sorted'!CT$2*1.5/'amount-analyzed sorted'!CT$3</f>
        <v>0.0409795164267759</v>
      </c>
      <c r="CW65" s="82">
        <f>'amount-analyzed sorted'!CU65*0.001/'amount-analyzed sorted'!CU$2*1.5/'amount-analyzed sorted'!CU$3</f>
        <v>0.0687070490195641</v>
      </c>
      <c r="CX65" s="82">
        <f>'amount-analyzed sorted'!CV65*0.001/'amount-analyzed sorted'!CV$2*1.5/'amount-analyzed sorted'!CV$3</f>
        <v>0.00607751030220243</v>
      </c>
      <c r="CY65" s="82">
        <f>'amount-analyzed sorted'!CW65*0.001/'amount-analyzed sorted'!CW$2*1.5/'amount-analyzed sorted'!CW$3</f>
        <v>0.0140224405867513</v>
      </c>
      <c r="CZ65" s="82">
        <f>'amount-analyzed sorted'!CX65*0.001/'amount-analyzed sorted'!CX$2*1.5/'amount-analyzed sorted'!CX$3</f>
        <v>0.0794741712985585</v>
      </c>
    </row>
    <row r="66" spans="1:104">
      <c r="A66">
        <f>'imported data from Web Calc'!A70</f>
        <v>452.3</v>
      </c>
      <c r="B66" t="str">
        <f>'imported data from Web Calc'!B70</f>
        <v>C21H42O7PN</v>
      </c>
      <c r="C66" s="61" t="str">
        <f>'imported data from Web Calc'!C70</f>
        <v>LPE(16:1)</v>
      </c>
      <c r="D66" s="96"/>
      <c r="E66" s="96"/>
      <c r="F66" s="96"/>
      <c r="G66" s="66">
        <f>'amount-analyzed sorted'!G66*0.001/'amount-analyzed sorted'!G$2*1.5/'amount-analyzed sorted'!G$3</f>
        <v>0</v>
      </c>
      <c r="H66" s="66">
        <f>'amount-analyzed sorted'!H66*0.001/'amount-analyzed sorted'!H$2*1.5/'amount-analyzed sorted'!H$3</f>
        <v>0</v>
      </c>
      <c r="I66" s="66">
        <f>'amount-analyzed sorted'!I66*0.001/'amount-analyzed sorted'!I$2*1.5/'amount-analyzed sorted'!I$3</f>
        <v>0</v>
      </c>
      <c r="J66" s="66">
        <f>'amount-analyzed sorted'!J66*0.001/'amount-analyzed sorted'!J$2*1.5/'amount-analyzed sorted'!J$3</f>
        <v>0</v>
      </c>
      <c r="K66" s="66">
        <f>'amount-analyzed sorted'!K66*0.001/'amount-analyzed sorted'!K$2*1.5/'amount-analyzed sorted'!K$3</f>
        <v>0</v>
      </c>
      <c r="L66" s="66">
        <f>'amount-analyzed sorted'!L66*0.001/'amount-analyzed sorted'!L$2*1.5/'amount-analyzed sorted'!L$3</f>
        <v>0</v>
      </c>
      <c r="M66" s="66">
        <f>'amount-analyzed sorted'!M66*0.001/'amount-analyzed sorted'!M$2*1.5/'amount-analyzed sorted'!M$3</f>
        <v>0</v>
      </c>
      <c r="N66" s="66">
        <f>'amount-analyzed sorted'!N66*0.001/'amount-analyzed sorted'!N$2*1.5/'amount-analyzed sorted'!N$3</f>
        <v>0</v>
      </c>
      <c r="O66" s="66">
        <f>'amount-analyzed sorted'!O66*0.001/'amount-analyzed sorted'!O$2*1.5/'amount-analyzed sorted'!O$3</f>
        <v>0</v>
      </c>
      <c r="P66" s="66">
        <f>'amount-analyzed sorted'!P66*0.001/'amount-analyzed sorted'!P$2*1.5/'amount-analyzed sorted'!P$3</f>
        <v>0</v>
      </c>
      <c r="Q66" s="66">
        <f t="shared" si="0"/>
        <v>0</v>
      </c>
      <c r="R66" s="115">
        <f t="shared" si="1"/>
        <v>0</v>
      </c>
      <c r="S66" s="66" t="e">
        <f t="shared" si="2"/>
        <v>#DIV/0!</v>
      </c>
      <c r="T66" s="66">
        <f>'amount-analyzed sorted'!R66*0.001/'amount-analyzed sorted'!R$2*1.5/'amount-analyzed sorted'!R$3</f>
        <v>0</v>
      </c>
      <c r="U66" s="66">
        <f>'amount-analyzed sorted'!S66*0.001/'amount-analyzed sorted'!S$2*1.5/'amount-analyzed sorted'!S$3</f>
        <v>0</v>
      </c>
      <c r="V66" s="66">
        <f>'amount-analyzed sorted'!T66*0.001/'amount-analyzed sorted'!T$2*1.5/'amount-analyzed sorted'!T$3</f>
        <v>0</v>
      </c>
      <c r="W66" s="66">
        <f>'amount-analyzed sorted'!U66*0.001/'amount-analyzed sorted'!U$2*1.5/'amount-analyzed sorted'!U$3</f>
        <v>0</v>
      </c>
      <c r="X66" s="66">
        <f>'amount-analyzed sorted'!V66*0.001/'amount-analyzed sorted'!V$2*1.5/'amount-analyzed sorted'!V$3</f>
        <v>0</v>
      </c>
      <c r="Y66" s="66">
        <f>'amount-analyzed sorted'!W66*0.001/'amount-analyzed sorted'!W$2*1.5/'amount-analyzed sorted'!W$3</f>
        <v>0</v>
      </c>
      <c r="Z66" s="66">
        <f>'amount-analyzed sorted'!X66*0.001/'amount-analyzed sorted'!X$2*1.5/'amount-analyzed sorted'!X$3</f>
        <v>0</v>
      </c>
      <c r="AA66" s="66">
        <f>'amount-analyzed sorted'!Y66*0.001/'amount-analyzed sorted'!Y$2*1.5/'amount-analyzed sorted'!Y$3</f>
        <v>0</v>
      </c>
      <c r="AB66" s="66">
        <f>'amount-analyzed sorted'!Z66*0.001/'amount-analyzed sorted'!Z$2*1.5/'amount-analyzed sorted'!Z$3</f>
        <v>0</v>
      </c>
      <c r="AC66" s="66">
        <f>'amount-analyzed sorted'!AA66*0.001/'amount-analyzed sorted'!AA$2*1.5/'amount-analyzed sorted'!AA$3</f>
        <v>0</v>
      </c>
      <c r="AD66" s="66">
        <f>'amount-analyzed sorted'!AB66*0.001/'amount-analyzed sorted'!AB$2*1.5/'amount-analyzed sorted'!AB$3</f>
        <v>0</v>
      </c>
      <c r="AE66" s="66">
        <f>'amount-analyzed sorted'!AC66*0.001/'amount-analyzed sorted'!AC$2*1.5/'amount-analyzed sorted'!AC$3</f>
        <v>0</v>
      </c>
      <c r="AF66" s="66">
        <f>'amount-analyzed sorted'!AD66*0.001/'amount-analyzed sorted'!AD$2*1.5/'amount-analyzed sorted'!AD$3</f>
        <v>0</v>
      </c>
      <c r="AG66" s="66">
        <f>'amount-analyzed sorted'!AE66*0.001/'amount-analyzed sorted'!AE$2*1.5/'amount-analyzed sorted'!AE$3</f>
        <v>0</v>
      </c>
      <c r="AH66" s="66">
        <f>'amount-analyzed sorted'!AF66*0.001/'amount-analyzed sorted'!AF$2*1.5/'amount-analyzed sorted'!AF$3</f>
        <v>0</v>
      </c>
      <c r="AI66" s="66">
        <f>'amount-analyzed sorted'!AG66*0.001/'amount-analyzed sorted'!AG$2*1.5/'amount-analyzed sorted'!AG$3</f>
        <v>0</v>
      </c>
      <c r="AJ66" s="66">
        <f>'amount-analyzed sorted'!AH66*0.001/'amount-analyzed sorted'!AH$2*1.5/'amount-analyzed sorted'!AH$3</f>
        <v>0</v>
      </c>
      <c r="AK66" s="66">
        <f>'amount-analyzed sorted'!AI66*0.001/'amount-analyzed sorted'!AI$2*1.5/'amount-analyzed sorted'!AI$3</f>
        <v>0</v>
      </c>
      <c r="AL66" s="66">
        <f>'amount-analyzed sorted'!AJ66*0.001/'amount-analyzed sorted'!AJ$2*1.5/'amount-analyzed sorted'!AJ$3</f>
        <v>0</v>
      </c>
      <c r="AM66" s="66">
        <f>'amount-analyzed sorted'!AK66*0.001/'amount-analyzed sorted'!AK$2*1.5/'amount-analyzed sorted'!AK$3</f>
        <v>0</v>
      </c>
      <c r="AN66" s="66">
        <f>'amount-analyzed sorted'!AL66*0.001/'amount-analyzed sorted'!AL$2*1.5/'amount-analyzed sorted'!AL$3</f>
        <v>0</v>
      </c>
      <c r="AO66" s="66">
        <f>'amount-analyzed sorted'!AM66*0.001/'amount-analyzed sorted'!AM$2*1.5/'amount-analyzed sorted'!AM$3</f>
        <v>0</v>
      </c>
      <c r="AP66" s="66">
        <f>'amount-analyzed sorted'!AN66*0.001/'amount-analyzed sorted'!AN$2*1.5/'amount-analyzed sorted'!AN$3</f>
        <v>0</v>
      </c>
      <c r="AQ66" s="66">
        <f>'amount-analyzed sorted'!AO66*0.001/'amount-analyzed sorted'!AO$2*1.5/'amount-analyzed sorted'!AO$3</f>
        <v>0</v>
      </c>
      <c r="AR66" s="66">
        <f>'amount-analyzed sorted'!AP66*0.001/'amount-analyzed sorted'!AP$2*1.5/'amount-analyzed sorted'!AP$3</f>
        <v>0</v>
      </c>
      <c r="AS66" s="66">
        <f>'amount-analyzed sorted'!AQ66*0.001/'amount-analyzed sorted'!AQ$2*1.5/'amount-analyzed sorted'!AQ$3</f>
        <v>0</v>
      </c>
      <c r="AT66" s="66">
        <f>'amount-analyzed sorted'!AR66*0.001/'amount-analyzed sorted'!AR$2*1.5/'amount-analyzed sorted'!AR$3</f>
        <v>0</v>
      </c>
      <c r="AU66" s="66">
        <f>'amount-analyzed sorted'!AS66*0.001/'amount-analyzed sorted'!AS$2*1.5/'amount-analyzed sorted'!AS$3</f>
        <v>0</v>
      </c>
      <c r="AV66" s="66">
        <f>'amount-analyzed sorted'!AT66*0.001/'amount-analyzed sorted'!AT$2*1.5/'amount-analyzed sorted'!AT$3</f>
        <v>0</v>
      </c>
      <c r="AW66" s="66">
        <f>'amount-analyzed sorted'!AU66*0.001/'amount-analyzed sorted'!AU$2*1.5/'amount-analyzed sorted'!AU$3</f>
        <v>0</v>
      </c>
      <c r="AX66" s="66">
        <f>'amount-analyzed sorted'!AV66*0.001/'amount-analyzed sorted'!AV$2*1.5/'amount-analyzed sorted'!AV$3</f>
        <v>0</v>
      </c>
      <c r="AY66" s="66">
        <f>'amount-analyzed sorted'!AW66*0.001/'amount-analyzed sorted'!AW$2*1.5/'amount-analyzed sorted'!AW$3</f>
        <v>0</v>
      </c>
      <c r="AZ66" s="66">
        <f>'amount-analyzed sorted'!AX66*0.001/'amount-analyzed sorted'!AX$2*1.5/'amount-analyzed sorted'!AX$3</f>
        <v>0</v>
      </c>
      <c r="BA66" s="66">
        <f>'amount-analyzed sorted'!AY66*0.001/'amount-analyzed sorted'!AY$2*1.5/'amount-analyzed sorted'!AY$3</f>
        <v>0</v>
      </c>
      <c r="BB66" s="66">
        <f>'amount-analyzed sorted'!AZ66*0.001/'amount-analyzed sorted'!AZ$2*1.5/'amount-analyzed sorted'!AZ$3</f>
        <v>0</v>
      </c>
      <c r="BC66" s="66">
        <f>'amount-analyzed sorted'!BA66*0.001/'amount-analyzed sorted'!BA$2*1.5/'amount-analyzed sorted'!BA$3</f>
        <v>0</v>
      </c>
      <c r="BD66" s="66">
        <f>'amount-analyzed sorted'!BB66*0.001/'amount-analyzed sorted'!BB$2*1.5/'amount-analyzed sorted'!BB$3</f>
        <v>0</v>
      </c>
      <c r="BE66" s="66">
        <f>'amount-analyzed sorted'!BC66*0.001/'amount-analyzed sorted'!BC$2*1.5/'amount-analyzed sorted'!BC$3</f>
        <v>0</v>
      </c>
      <c r="BF66" s="66">
        <f>'amount-analyzed sorted'!BD66*0.001/'amount-analyzed sorted'!BD$2*1.5/'amount-analyzed sorted'!BD$3</f>
        <v>0</v>
      </c>
      <c r="BG66" s="66">
        <f>'amount-analyzed sorted'!BE66*0.001/'amount-analyzed sorted'!BE$2*1.5/'amount-analyzed sorted'!BE$3</f>
        <v>0</v>
      </c>
      <c r="BH66" s="66">
        <f>'amount-analyzed sorted'!BF66*0.001/'amount-analyzed sorted'!BF$2*1.5/'amount-analyzed sorted'!BF$3</f>
        <v>0</v>
      </c>
      <c r="BI66" s="66">
        <f>'amount-analyzed sorted'!BG66*0.001/'amount-analyzed sorted'!BG$2*1.5/'amount-analyzed sorted'!BG$3</f>
        <v>0</v>
      </c>
      <c r="BJ66" s="66">
        <f>'amount-analyzed sorted'!BH66*0.001/'amount-analyzed sorted'!BH$2*1.5/'amount-analyzed sorted'!BH$3</f>
        <v>0</v>
      </c>
      <c r="BK66" s="66">
        <f>'amount-analyzed sorted'!BI66*0.001/'amount-analyzed sorted'!BI$2*1.5/'amount-analyzed sorted'!BI$3</f>
        <v>0</v>
      </c>
      <c r="BL66" s="66">
        <f>'amount-analyzed sorted'!BJ66*0.001/'amount-analyzed sorted'!BJ$2*1.5/'amount-analyzed sorted'!BJ$3</f>
        <v>0</v>
      </c>
      <c r="BM66" s="66">
        <f>'amount-analyzed sorted'!BK66*0.001/'amount-analyzed sorted'!BK$2*1.5/'amount-analyzed sorted'!BK$3</f>
        <v>0</v>
      </c>
      <c r="BN66" s="66">
        <f>'amount-analyzed sorted'!BL66*0.001/'amount-analyzed sorted'!BL$2*1.5/'amount-analyzed sorted'!BL$3</f>
        <v>0</v>
      </c>
      <c r="BO66" s="66">
        <f>'amount-analyzed sorted'!BM66*0.001/'amount-analyzed sorted'!BM$2*1.5/'amount-analyzed sorted'!BM$3</f>
        <v>0</v>
      </c>
      <c r="BP66" s="66">
        <f>'amount-analyzed sorted'!BN66*0.001/'amount-analyzed sorted'!BN$2*1.5/'amount-analyzed sorted'!BN$3</f>
        <v>0</v>
      </c>
      <c r="BQ66" s="66">
        <f>'amount-analyzed sorted'!BO66*0.001/'amount-analyzed sorted'!BO$2*1.5/'amount-analyzed sorted'!BO$3</f>
        <v>0</v>
      </c>
      <c r="BR66" s="66">
        <f>'amount-analyzed sorted'!BP66*0.001/'amount-analyzed sorted'!BP$2*1.5/'amount-analyzed sorted'!BP$3</f>
        <v>0</v>
      </c>
      <c r="BS66" s="66">
        <f>'amount-analyzed sorted'!BQ66*0.001/'amount-analyzed sorted'!BQ$2*1.5/'amount-analyzed sorted'!BQ$3</f>
        <v>0</v>
      </c>
      <c r="BT66" s="66">
        <f>'amount-analyzed sorted'!BR66*0.001/'amount-analyzed sorted'!BR$2*1.5/'amount-analyzed sorted'!BR$3</f>
        <v>0</v>
      </c>
      <c r="BU66" s="66">
        <f>'amount-analyzed sorted'!BS66*0.001/'amount-analyzed sorted'!BS$2*1.5/'amount-analyzed sorted'!BS$3</f>
        <v>0</v>
      </c>
      <c r="BV66" s="66">
        <f>'amount-analyzed sorted'!BT66*0.001/'amount-analyzed sorted'!BT$2*1.5/'amount-analyzed sorted'!BT$3</f>
        <v>0</v>
      </c>
      <c r="BW66" s="66">
        <f>'amount-analyzed sorted'!BU66*0.001/'amount-analyzed sorted'!BU$2*1.5/'amount-analyzed sorted'!BU$3</f>
        <v>0</v>
      </c>
      <c r="BX66" s="66">
        <f>'amount-analyzed sorted'!BV66*0.001/'amount-analyzed sorted'!BV$2*1.5/'amount-analyzed sorted'!BV$3</f>
        <v>0</v>
      </c>
      <c r="BY66" s="66">
        <f>'amount-analyzed sorted'!BW66*0.001/'amount-analyzed sorted'!BW$2*1.5/'amount-analyzed sorted'!BW$3</f>
        <v>0</v>
      </c>
      <c r="BZ66" s="66">
        <f>'amount-analyzed sorted'!BX66*0.001/'amount-analyzed sorted'!BX$2*1.5/'amount-analyzed sorted'!BX$3</f>
        <v>0</v>
      </c>
      <c r="CA66" s="66">
        <f>'amount-analyzed sorted'!BY66*0.001/'amount-analyzed sorted'!BY$2*1.5/'amount-analyzed sorted'!BY$3</f>
        <v>0</v>
      </c>
      <c r="CB66" s="66">
        <f>'amount-analyzed sorted'!BZ66*0.001/'amount-analyzed sorted'!BZ$2*1.5/'amount-analyzed sorted'!BZ$3</f>
        <v>0</v>
      </c>
      <c r="CC66" s="66">
        <f>'amount-analyzed sorted'!CA66*0.001/'amount-analyzed sorted'!CA$2*1.5/'amount-analyzed sorted'!CA$3</f>
        <v>0</v>
      </c>
      <c r="CD66" s="66">
        <f>'amount-analyzed sorted'!CB66*0.001/'amount-analyzed sorted'!CB$2*1.5/'amount-analyzed sorted'!CB$3</f>
        <v>0</v>
      </c>
      <c r="CE66" s="66">
        <f>'amount-analyzed sorted'!CC66*0.001/'amount-analyzed sorted'!CC$2*1.5/'amount-analyzed sorted'!CC$3</f>
        <v>0</v>
      </c>
      <c r="CF66" s="66">
        <f>'amount-analyzed sorted'!CD66*0.001/'amount-analyzed sorted'!CD$2*1.5/'amount-analyzed sorted'!CD$3</f>
        <v>0</v>
      </c>
      <c r="CG66" s="66">
        <f>'amount-analyzed sorted'!CE66*0.001/'amount-analyzed sorted'!CE$2*1.5/'amount-analyzed sorted'!CE$3</f>
        <v>0</v>
      </c>
      <c r="CH66" s="66">
        <f>'amount-analyzed sorted'!CF66*0.001/'amount-analyzed sorted'!CF$2*1.5/'amount-analyzed sorted'!CF$3</f>
        <v>0</v>
      </c>
      <c r="CI66" s="66">
        <f>'amount-analyzed sorted'!CG66*0.001/'amount-analyzed sorted'!CG$2*1.5/'amount-analyzed sorted'!CG$3</f>
        <v>0</v>
      </c>
      <c r="CJ66" s="66">
        <f>'amount-analyzed sorted'!CH66*0.001/'amount-analyzed sorted'!CH$2*1.5/'amount-analyzed sorted'!CH$3</f>
        <v>0</v>
      </c>
      <c r="CK66" s="66">
        <f>'amount-analyzed sorted'!CI66*0.001/'amount-analyzed sorted'!CI$2*1.5/'amount-analyzed sorted'!CI$3</f>
        <v>0</v>
      </c>
      <c r="CL66" s="66">
        <f>'amount-analyzed sorted'!CJ66*0.001/'amount-analyzed sorted'!CJ$2*1.5/'amount-analyzed sorted'!CJ$3</f>
        <v>0</v>
      </c>
      <c r="CM66" s="66">
        <f>'amount-analyzed sorted'!CK66*0.001/'amount-analyzed sorted'!CK$2*1.5/'amount-analyzed sorted'!CK$3</f>
        <v>0</v>
      </c>
      <c r="CN66" s="66">
        <f>'amount-analyzed sorted'!CL66*0.001/'amount-analyzed sorted'!CL$2*1.5/'amount-analyzed sorted'!CL$3</f>
        <v>0</v>
      </c>
      <c r="CO66" s="66">
        <f>'amount-analyzed sorted'!CM66*0.001/'amount-analyzed sorted'!CM$2*1.5/'amount-analyzed sorted'!CM$3</f>
        <v>0</v>
      </c>
      <c r="CP66" s="66">
        <f>'amount-analyzed sorted'!CN66*0.001/'amount-analyzed sorted'!CN$2*1.5/'amount-analyzed sorted'!CN$3</f>
        <v>0</v>
      </c>
      <c r="CQ66" s="66">
        <f>'amount-analyzed sorted'!CO66*0.001/'amount-analyzed sorted'!CO$2*1.5/'amount-analyzed sorted'!CO$3</f>
        <v>0</v>
      </c>
      <c r="CR66" s="66">
        <f>'amount-analyzed sorted'!CP66*0.001/'amount-analyzed sorted'!CP$2*1.5/'amount-analyzed sorted'!CP$3</f>
        <v>0</v>
      </c>
      <c r="CS66" s="66">
        <f>'amount-analyzed sorted'!CQ66*0.001/'amount-analyzed sorted'!CQ$2*1.5/'amount-analyzed sorted'!CQ$3</f>
        <v>0</v>
      </c>
      <c r="CT66" s="66">
        <f>'amount-analyzed sorted'!CR66*0.001/'amount-analyzed sorted'!CR$2*1.5/'amount-analyzed sorted'!CR$3</f>
        <v>0</v>
      </c>
      <c r="CU66" s="66">
        <f>'amount-analyzed sorted'!CS66*0.001/'amount-analyzed sorted'!CS$2*1.5/'amount-analyzed sorted'!CS$3</f>
        <v>0</v>
      </c>
      <c r="CV66" s="66">
        <f>'amount-analyzed sorted'!CT66*0.001/'amount-analyzed sorted'!CT$2*1.5/'amount-analyzed sorted'!CT$3</f>
        <v>0</v>
      </c>
      <c r="CW66" s="66">
        <f>'amount-analyzed sorted'!CU66*0.001/'amount-analyzed sorted'!CU$2*1.5/'amount-analyzed sorted'!CU$3</f>
        <v>0</v>
      </c>
      <c r="CX66" s="66">
        <f>'amount-analyzed sorted'!CV66*0.001/'amount-analyzed sorted'!CV$2*1.5/'amount-analyzed sorted'!CV$3</f>
        <v>0</v>
      </c>
      <c r="CY66" s="66">
        <f>'amount-analyzed sorted'!CW66*0.001/'amount-analyzed sorted'!CW$2*1.5/'amount-analyzed sorted'!CW$3</f>
        <v>0</v>
      </c>
      <c r="CZ66" s="66">
        <f>'amount-analyzed sorted'!CX66*0.001/'amount-analyzed sorted'!CX$2*1.5/'amount-analyzed sorted'!CX$3</f>
        <v>0</v>
      </c>
    </row>
    <row r="67" spans="1:104">
      <c r="A67">
        <f>'imported data from Web Calc'!A71</f>
        <v>454.3</v>
      </c>
      <c r="B67" t="str">
        <f>'imported data from Web Calc'!B71</f>
        <v>C21H44O7PN</v>
      </c>
      <c r="C67" s="61" t="str">
        <f>'imported data from Web Calc'!C71</f>
        <v>LPE(16:0)</v>
      </c>
      <c r="D67" s="96"/>
      <c r="E67" s="96"/>
      <c r="F67" s="96"/>
      <c r="G67" s="66">
        <f>'amount-analyzed sorted'!G67*0.001/'amount-analyzed sorted'!G$2*1.5/'amount-analyzed sorted'!G$3</f>
        <v>0.0203694868671386</v>
      </c>
      <c r="H67" s="66">
        <f>'amount-analyzed sorted'!H67*0.001/'amount-analyzed sorted'!H$2*1.5/'amount-analyzed sorted'!H$3</f>
        <v>0</v>
      </c>
      <c r="I67" s="66">
        <f>'amount-analyzed sorted'!I67*0.001/'amount-analyzed sorted'!I$2*1.5/'amount-analyzed sorted'!I$3</f>
        <v>0.00891165050437311</v>
      </c>
      <c r="J67" s="66">
        <f>'amount-analyzed sorted'!J67*0.001/'amount-analyzed sorted'!J$2*1.5/'amount-analyzed sorted'!J$3</f>
        <v>0.00763855757517696</v>
      </c>
      <c r="K67" s="66">
        <f>'amount-analyzed sorted'!K67*0.001/'amount-analyzed sorted'!K$2*1.5/'amount-analyzed sorted'!K$3</f>
        <v>0.0331004161591001</v>
      </c>
      <c r="L67" s="66">
        <f>'amount-analyzed sorted'!L67*0.001/'amount-analyzed sorted'!L$2*1.5/'amount-analyzed sorted'!L$3</f>
        <v>0.00891165050437311</v>
      </c>
      <c r="M67" s="66">
        <f>'amount-analyzed sorted'!M67*0.001/'amount-analyzed sorted'!M$2*1.5/'amount-analyzed sorted'!M$3</f>
        <v>0.0190963939379424</v>
      </c>
      <c r="N67" s="66">
        <f>'amount-analyzed sorted'!N67*0.001/'amount-analyzed sorted'!N$2*1.5/'amount-analyzed sorted'!N$3</f>
        <v>0.0101847434335693</v>
      </c>
      <c r="O67" s="66">
        <f>'amount-analyzed sorted'!O67*0.001/'amount-analyzed sorted'!O$2*1.5/'amount-analyzed sorted'!O$3</f>
        <v>0.00509237171678464</v>
      </c>
      <c r="P67" s="66">
        <f>'amount-analyzed sorted'!P67*0.001/'amount-analyzed sorted'!P$2*1.5/'amount-analyzed sorted'!P$3</f>
        <v>0.00891165050437311</v>
      </c>
      <c r="Q67" s="66">
        <f t="shared" si="0"/>
        <v>0.0122216921202831</v>
      </c>
      <c r="R67" s="115">
        <f t="shared" si="1"/>
        <v>0.00947387975326803</v>
      </c>
      <c r="S67" s="66">
        <f t="shared" si="2"/>
        <v>0.775169236798657</v>
      </c>
      <c r="T67" s="66">
        <f>'amount-analyzed sorted'!R67*0.001/'amount-analyzed sorted'!R$2*1.5/'amount-analyzed sorted'!R$3</f>
        <v>0.0678558531261553</v>
      </c>
      <c r="U67" s="66">
        <f>'amount-analyzed sorted'!S67*0.001/'amount-analyzed sorted'!S$2*1.5/'amount-analyzed sorted'!S$3</f>
        <v>0.09627889961405</v>
      </c>
      <c r="V67" s="66">
        <f>'amount-analyzed sorted'!T67*0.001/'amount-analyzed sorted'!T$2*1.5/'amount-analyzed sorted'!T$3</f>
        <v>0.0835554767656448</v>
      </c>
      <c r="W67" s="66">
        <f>'amount-analyzed sorted'!U67*0.001/'amount-analyzed sorted'!U$2*1.5/'amount-analyzed sorted'!U$3</f>
        <v>0.054118978341886</v>
      </c>
      <c r="X67" s="66">
        <f>'amount-analyzed sorted'!V67*0.001/'amount-analyzed sorted'!V$2*1.5/'amount-analyzed sorted'!V$3</f>
        <v>0.0677436019216456</v>
      </c>
      <c r="Y67" s="66">
        <f>'amount-analyzed sorted'!W67*0.001/'amount-analyzed sorted'!W$2*1.5/'amount-analyzed sorted'!W$3</f>
        <v>0.0110626075131045</v>
      </c>
      <c r="Z67" s="66">
        <f>'amount-analyzed sorted'!X67*0.001/'amount-analyzed sorted'!X$2*1.5/'amount-analyzed sorted'!X$3</f>
        <v>0.0814788503713409</v>
      </c>
      <c r="AA67" s="66">
        <f>'amount-analyzed sorted'!Y67*0.001/'amount-analyzed sorted'!Y$2*1.5/'amount-analyzed sorted'!Y$3</f>
        <v>0</v>
      </c>
      <c r="AB67" s="66">
        <f>'amount-analyzed sorted'!Z67*0.001/'amount-analyzed sorted'!Z$2*1.5/'amount-analyzed sorted'!Z$3</f>
        <v>0.0132619330624295</v>
      </c>
      <c r="AC67" s="66">
        <f>'amount-analyzed sorted'!AA67*0.001/'amount-analyzed sorted'!AA$2*1.5/'amount-analyzed sorted'!AA$3</f>
        <v>0.0563087635927138</v>
      </c>
      <c r="AD67" s="66">
        <f>'amount-analyzed sorted'!AB67*0.001/'amount-analyzed sorted'!AB$2*1.5/'amount-analyzed sorted'!AB$3</f>
        <v>0.0104709645280445</v>
      </c>
      <c r="AE67" s="66">
        <f>'amount-analyzed sorted'!AC67*0.001/'amount-analyzed sorted'!AC$2*1.5/'amount-analyzed sorted'!AC$3</f>
        <v>0</v>
      </c>
      <c r="AF67" s="66">
        <f>'amount-analyzed sorted'!AD67*0.001/'amount-analyzed sorted'!AD$2*1.5/'amount-analyzed sorted'!AD$3</f>
        <v>0.00635128280529567</v>
      </c>
      <c r="AG67" s="66">
        <f>'amount-analyzed sorted'!AE67*0.001/'amount-analyzed sorted'!AE$2*1.5/'amount-analyzed sorted'!AE$3</f>
        <v>0.00799131755663616</v>
      </c>
      <c r="AH67" s="66">
        <f>'amount-analyzed sorted'!AF67*0.001/'amount-analyzed sorted'!AF$2*1.5/'amount-analyzed sorted'!AF$3</f>
        <v>0.0182760337819234</v>
      </c>
      <c r="AI67" s="66">
        <f>'amount-analyzed sorted'!AG67*0.001/'amount-analyzed sorted'!AG$2*1.5/'amount-analyzed sorted'!AG$3</f>
        <v>0</v>
      </c>
      <c r="AJ67" s="66">
        <f>'amount-analyzed sorted'!AH67*0.001/'amount-analyzed sorted'!AH$2*1.5/'amount-analyzed sorted'!AH$3</f>
        <v>0.00363330736950002</v>
      </c>
      <c r="AK67" s="66">
        <f>'amount-analyzed sorted'!AI67*0.001/'amount-analyzed sorted'!AI$2*1.5/'amount-analyzed sorted'!AI$3</f>
        <v>0.0262736928436233</v>
      </c>
      <c r="AL67" s="66">
        <f>'amount-analyzed sorted'!AJ67*0.001/'amount-analyzed sorted'!AJ$2*1.5/'amount-analyzed sorted'!AJ$3</f>
        <v>0.0242220491300001</v>
      </c>
      <c r="AM67" s="66">
        <f>'amount-analyzed sorted'!AK67*0.001/'amount-analyzed sorted'!AK$2*1.5/'amount-analyzed sorted'!AK$3</f>
        <v>0.0367969001677023</v>
      </c>
      <c r="AN67" s="66">
        <f>'amount-analyzed sorted'!AL67*0.001/'amount-analyzed sorted'!AL$2*1.5/'amount-analyzed sorted'!AL$3</f>
        <v>0.0338498368471844</v>
      </c>
      <c r="AO67" s="66">
        <f>'amount-analyzed sorted'!AM67*0.001/'amount-analyzed sorted'!AM$2*1.5/'amount-analyzed sorted'!AM$3</f>
        <v>0.00581329179120003</v>
      </c>
      <c r="AP67" s="66">
        <f>'amount-analyzed sorted'!AN67*0.001/'amount-analyzed sorted'!AN$2*1.5/'amount-analyzed sorted'!AN$3</f>
        <v>0.0116986762652673</v>
      </c>
      <c r="AQ67" s="66">
        <f>'amount-analyzed sorted'!AO67*0.001/'amount-analyzed sorted'!AO$2*1.5/'amount-analyzed sorted'!AO$3</f>
        <v>0.0700538453825624</v>
      </c>
      <c r="AR67" s="66">
        <f>'amount-analyzed sorted'!AP67*0.001/'amount-analyzed sorted'!AP$2*1.5/'amount-analyzed sorted'!AP$3</f>
        <v>0.0817065027345831</v>
      </c>
      <c r="AS67" s="66">
        <f>'amount-analyzed sorted'!AQ67*0.001/'amount-analyzed sorted'!AQ$2*1.5/'amount-analyzed sorted'!AQ$3</f>
        <v>0.0086042502879702</v>
      </c>
      <c r="AT67" s="66">
        <f>'amount-analyzed sorted'!AR67*0.001/'amount-analyzed sorted'!AR$2*1.5/'amount-analyzed sorted'!AR$3</f>
        <v>0.0334920985809314</v>
      </c>
      <c r="AU67" s="66">
        <f>'amount-analyzed sorted'!AS67*0.001/'amount-analyzed sorted'!AS$2*1.5/'amount-analyzed sorted'!AS$3</f>
        <v>0.0699118148164406</v>
      </c>
      <c r="AV67" s="66">
        <f>'amount-analyzed sorted'!AT67*0.001/'amount-analyzed sorted'!AT$2*1.5/'amount-analyzed sorted'!AT$3</f>
        <v>0.0144201304159145</v>
      </c>
      <c r="AW67" s="66">
        <f>'amount-analyzed sorted'!AU67*0.001/'amount-analyzed sorted'!AU$2*1.5/'amount-analyzed sorted'!AU$3</f>
        <v>0.0399446247329463</v>
      </c>
      <c r="AX67" s="66">
        <f>'amount-analyzed sorted'!AV67*0.001/'amount-analyzed sorted'!AV$2*1.5/'amount-analyzed sorted'!AV$3</f>
        <v>0.0169415932200687</v>
      </c>
      <c r="AY67" s="66">
        <f>'amount-analyzed sorted'!AW67*0.001/'amount-analyzed sorted'!AW$2*1.5/'amount-analyzed sorted'!AW$3</f>
        <v>0.038806005412461</v>
      </c>
      <c r="AZ67" s="66">
        <f>'amount-analyzed sorted'!AX67*0.001/'amount-analyzed sorted'!AX$2*1.5/'amount-analyzed sorted'!AX$3</f>
        <v>0.0143813897670359</v>
      </c>
      <c r="BA67" s="66">
        <f>'amount-analyzed sorted'!AY67*0.001/'amount-analyzed sorted'!AY$2*1.5/'amount-analyzed sorted'!AY$3</f>
        <v>0.00823549670420005</v>
      </c>
      <c r="BB67" s="66">
        <f>'amount-analyzed sorted'!AZ67*0.001/'amount-analyzed sorted'!AZ$2*1.5/'amount-analyzed sorted'!AZ$3</f>
        <v>0.0514718544012503</v>
      </c>
      <c r="BC67" s="66">
        <f>'amount-analyzed sorted'!BA67*0.001/'amount-analyzed sorted'!BA$2*1.5/'amount-analyzed sorted'!BA$3</f>
        <v>0.0106903082217981</v>
      </c>
      <c r="BD67" s="66">
        <f>'amount-analyzed sorted'!BB67*0.001/'amount-analyzed sorted'!BB$2*1.5/'amount-analyzed sorted'!BB$3</f>
        <v>0.0690944215013394</v>
      </c>
      <c r="BE67" s="66">
        <f>'amount-analyzed sorted'!BC67*0.001/'amount-analyzed sorted'!BC$2*1.5/'amount-analyzed sorted'!BC$3</f>
        <v>0.0388898455476113</v>
      </c>
      <c r="BF67" s="66">
        <f>'amount-analyzed sorted'!BD67*0.001/'amount-analyzed sorted'!BD$2*1.5/'amount-analyzed sorted'!BD$3</f>
        <v>0.0888067386535857</v>
      </c>
      <c r="BG67" s="66">
        <f>'amount-analyzed sorted'!BE67*0.001/'amount-analyzed sorted'!BE$2*1.5/'amount-analyzed sorted'!BE$3</f>
        <v>0.048305968448261</v>
      </c>
      <c r="BH67" s="66">
        <f>'amount-analyzed sorted'!BF67*0.001/'amount-analyzed sorted'!BF$2*1.5/'amount-analyzed sorted'!BF$3</f>
        <v>0.0110078421293763</v>
      </c>
      <c r="BI67" s="66">
        <f>'amount-analyzed sorted'!BG67*0.001/'amount-analyzed sorted'!BG$2*1.5/'amount-analyzed sorted'!BG$3</f>
        <v>0.00488270555584983</v>
      </c>
      <c r="BJ67" s="66">
        <f>'amount-analyzed sorted'!BH67*0.001/'amount-analyzed sorted'!BH$2*1.5/'amount-analyzed sorted'!BH$3</f>
        <v>0.00419544171723399</v>
      </c>
      <c r="BK67" s="66">
        <f>'amount-analyzed sorted'!BI67*0.001/'amount-analyzed sorted'!BI$2*1.5/'amount-analyzed sorted'!BI$3</f>
        <v>0</v>
      </c>
      <c r="BL67" s="66">
        <f>'amount-analyzed sorted'!BJ67*0.001/'amount-analyzed sorted'!BJ$2*1.5/'amount-analyzed sorted'!BJ$3</f>
        <v>0.0116265835824001</v>
      </c>
      <c r="BM67" s="66">
        <f>'amount-analyzed sorted'!BK67*0.001/'amount-analyzed sorted'!BK$2*1.5/'amount-analyzed sorted'!BK$3</f>
        <v>0.00531703517487808</v>
      </c>
      <c r="BN67" s="66">
        <f>'amount-analyzed sorted'!BL67*0.001/'amount-analyzed sorted'!BL$2*1.5/'amount-analyzed sorted'!BL$3</f>
        <v>0.00506367004869687</v>
      </c>
      <c r="BO67" s="66">
        <f>'amount-analyzed sorted'!BM67*0.001/'amount-analyzed sorted'!BM$2*1.5/'amount-analyzed sorted'!BM$3</f>
        <v>0.0135546828547931</v>
      </c>
      <c r="BP67" s="66">
        <f>'amount-analyzed sorted'!BN67*0.001/'amount-analyzed sorted'!BN$2*1.5/'amount-analyzed sorted'!BN$3</f>
        <v>0</v>
      </c>
      <c r="BQ67" s="66">
        <f>'amount-analyzed sorted'!BO67*0.001/'amount-analyzed sorted'!BO$2*1.5/'amount-analyzed sorted'!BO$3</f>
        <v>0.0537963897613068</v>
      </c>
      <c r="BR67" s="66">
        <f>'amount-analyzed sorted'!BP67*0.001/'amount-analyzed sorted'!BP$2*1.5/'amount-analyzed sorted'!BP$3</f>
        <v>0.0100258220746783</v>
      </c>
      <c r="BS67" s="66">
        <f>'amount-analyzed sorted'!BQ67*0.001/'amount-analyzed sorted'!BQ$2*1.5/'amount-analyzed sorted'!BQ$3</f>
        <v>0.0297469446171774</v>
      </c>
      <c r="BT67" s="66">
        <f>'amount-analyzed sorted'!BR67*0.001/'amount-analyzed sorted'!BR$2*1.5/'amount-analyzed sorted'!BR$3</f>
        <v>0</v>
      </c>
      <c r="BU67" s="66">
        <f>'amount-analyzed sorted'!BS67*0.001/'amount-analyzed sorted'!BS$2*1.5/'amount-analyzed sorted'!BS$3</f>
        <v>0.00517413405499479</v>
      </c>
      <c r="BV67" s="66">
        <f>'amount-analyzed sorted'!BT67*0.001/'amount-analyzed sorted'!BT$2*1.5/'amount-analyzed sorted'!BT$3</f>
        <v>0.00419940341857226</v>
      </c>
      <c r="BW67" s="66">
        <f>'amount-analyzed sorted'!BU67*0.001/'amount-analyzed sorted'!BU$2*1.5/'amount-analyzed sorted'!BU$3</f>
        <v>0.00910558603658482</v>
      </c>
      <c r="BX67" s="66">
        <f>'amount-analyzed sorted'!BV67*0.001/'amount-analyzed sorted'!BV$2*1.5/'amount-analyzed sorted'!BV$3</f>
        <v>0.0240201987205835</v>
      </c>
      <c r="BY67" s="66">
        <f>'amount-analyzed sorted'!BW67*0.001/'amount-analyzed sorted'!BW$2*1.5/'amount-analyzed sorted'!BW$3</f>
        <v>0</v>
      </c>
      <c r="BZ67" s="66">
        <f>'amount-analyzed sorted'!BX67*0.001/'amount-analyzed sorted'!BX$2*1.5/'amount-analyzed sorted'!BX$3</f>
        <v>0</v>
      </c>
      <c r="CA67" s="66">
        <f>'amount-analyzed sorted'!BY67*0.001/'amount-analyzed sorted'!BY$2*1.5/'amount-analyzed sorted'!BY$3</f>
        <v>0</v>
      </c>
      <c r="CB67" s="66">
        <f>'amount-analyzed sorted'!BZ67*0.001/'amount-analyzed sorted'!BZ$2*1.5/'amount-analyzed sorted'!BZ$3</f>
        <v>0</v>
      </c>
      <c r="CC67" s="66">
        <f>'amount-analyzed sorted'!CA67*0.001/'amount-analyzed sorted'!CA$2*1.5/'amount-analyzed sorted'!CA$3</f>
        <v>0.0034716379549321</v>
      </c>
      <c r="CD67" s="66">
        <f>'amount-analyzed sorted'!CB67*0.001/'amount-analyzed sorted'!CB$2*1.5/'amount-analyzed sorted'!CB$3</f>
        <v>0.00877153495121899</v>
      </c>
      <c r="CE67" s="66">
        <f>'amount-analyzed sorted'!CC67*0.001/'amount-analyzed sorted'!CC$2*1.5/'amount-analyzed sorted'!CC$3</f>
        <v>0.00936245941109058</v>
      </c>
      <c r="CF67" s="66">
        <f>'amount-analyzed sorted'!CD67*0.001/'amount-analyzed sorted'!CD$2*1.5/'amount-analyzed sorted'!CD$3</f>
        <v>0.0101843547029039</v>
      </c>
      <c r="CG67" s="66">
        <f>'amount-analyzed sorted'!CE67*0.001/'amount-analyzed sorted'!CE$2*1.5/'amount-analyzed sorted'!CE$3</f>
        <v>0.00884128870828633</v>
      </c>
      <c r="CH67" s="66">
        <f>'amount-analyzed sorted'!CF67*0.001/'amount-analyzed sorted'!CF$2*1.5/'amount-analyzed sorted'!CF$3</f>
        <v>0</v>
      </c>
      <c r="CI67" s="66">
        <f>'amount-analyzed sorted'!CG67*0.001/'amount-analyzed sorted'!CG$2*1.5/'amount-analyzed sorted'!CG$3</f>
        <v>0.0162772170153601</v>
      </c>
      <c r="CJ67" s="66">
        <f>'amount-analyzed sorted'!CH67*0.001/'amount-analyzed sorted'!CH$2*1.5/'amount-analyzed sorted'!CH$3</f>
        <v>0.0207649877989168</v>
      </c>
      <c r="CK67" s="66">
        <f>'amount-analyzed sorted'!CI67*0.001/'amount-analyzed sorted'!CI$2*1.5/'amount-analyzed sorted'!CI$3</f>
        <v>0</v>
      </c>
      <c r="CL67" s="66">
        <f>'amount-analyzed sorted'!CJ67*0.001/'amount-analyzed sorted'!CJ$2*1.5/'amount-analyzed sorted'!CJ$3</f>
        <v>0.0221914581849702</v>
      </c>
      <c r="CM67" s="66">
        <f>'amount-analyzed sorted'!CK67*0.001/'amount-analyzed sorted'!CK$2*1.5/'amount-analyzed sorted'!CK$3</f>
        <v>0.0067504071345902</v>
      </c>
      <c r="CN67" s="66">
        <f>'amount-analyzed sorted'!CL67*0.001/'amount-analyzed sorted'!CL$2*1.5/'amount-analyzed sorted'!CL$3</f>
        <v>0.0325676460575184</v>
      </c>
      <c r="CO67" s="66">
        <f>'amount-analyzed sorted'!CM67*0.001/'amount-analyzed sorted'!CM$2*1.5/'amount-analyzed sorted'!CM$3</f>
        <v>0</v>
      </c>
      <c r="CP67" s="66">
        <f>'amount-analyzed sorted'!CN67*0.001/'amount-analyzed sorted'!CN$2*1.5/'amount-analyzed sorted'!CN$3</f>
        <v>0</v>
      </c>
      <c r="CQ67" s="66">
        <f>'amount-analyzed sorted'!CO67*0.001/'amount-analyzed sorted'!CO$2*1.5/'amount-analyzed sorted'!CO$3</f>
        <v>0.00695957467960567</v>
      </c>
      <c r="CR67" s="66">
        <f>'amount-analyzed sorted'!CP67*0.001/'amount-analyzed sorted'!CP$2*1.5/'amount-analyzed sorted'!CP$3</f>
        <v>0.00326997663255002</v>
      </c>
      <c r="CS67" s="66">
        <f>'amount-analyzed sorted'!CQ67*0.001/'amount-analyzed sorted'!CQ$2*1.5/'amount-analyzed sorted'!CQ$3</f>
        <v>0.0107031726119567</v>
      </c>
      <c r="CT67" s="66">
        <f>'amount-analyzed sorted'!CR67*0.001/'amount-analyzed sorted'!CR$2*1.5/'amount-analyzed sorted'!CR$3</f>
        <v>0.0032319536484506</v>
      </c>
      <c r="CU67" s="66">
        <f>'amount-analyzed sorted'!CS67*0.001/'amount-analyzed sorted'!CS$2*1.5/'amount-analyzed sorted'!CS$3</f>
        <v>0</v>
      </c>
      <c r="CV67" s="66">
        <f>'amount-analyzed sorted'!CT67*0.001/'amount-analyzed sorted'!CT$2*1.5/'amount-analyzed sorted'!CT$3</f>
        <v>0.00355489066368347</v>
      </c>
      <c r="CW67" s="66">
        <f>'amount-analyzed sorted'!CU67*0.001/'amount-analyzed sorted'!CU$2*1.5/'amount-analyzed sorted'!CU$3</f>
        <v>0.01926652898689</v>
      </c>
      <c r="CX67" s="66">
        <f>'amount-analyzed sorted'!CV67*0.001/'amount-analyzed sorted'!CV$2*1.5/'amount-analyzed sorted'!CV$3</f>
        <v>0</v>
      </c>
      <c r="CY67" s="66">
        <f>'amount-analyzed sorted'!CW67*0.001/'amount-analyzed sorted'!CW$2*1.5/'amount-analyzed sorted'!CW$3</f>
        <v>0</v>
      </c>
      <c r="CZ67" s="66">
        <f>'amount-analyzed sorted'!CX67*0.001/'amount-analyzed sorted'!CX$2*1.5/'amount-analyzed sorted'!CX$3</f>
        <v>0.0252029110885875</v>
      </c>
    </row>
    <row r="68" spans="1:104">
      <c r="A68">
        <f>'imported data from Web Calc'!A72</f>
        <v>476.3</v>
      </c>
      <c r="B68" t="str">
        <f>'imported data from Web Calc'!B72</f>
        <v>C23H42O7PN</v>
      </c>
      <c r="C68" s="61" t="str">
        <f>'imported data from Web Calc'!C72</f>
        <v>LPE(18:3)</v>
      </c>
      <c r="D68" s="96"/>
      <c r="E68" s="96"/>
      <c r="F68" s="96"/>
      <c r="G68" s="66">
        <f>'amount-analyzed sorted'!G68*0.001/'amount-analyzed sorted'!G$2*1.5/'amount-analyzed sorted'!G$3</f>
        <v>0.00509237171678464</v>
      </c>
      <c r="H68" s="66">
        <f>'amount-analyzed sorted'!H68*0.001/'amount-analyzed sorted'!H$2*1.5/'amount-analyzed sorted'!H$3</f>
        <v>0</v>
      </c>
      <c r="I68" s="66">
        <f>'amount-analyzed sorted'!I68*0.001/'amount-analyzed sorted'!I$2*1.5/'amount-analyzed sorted'!I$3</f>
        <v>0</v>
      </c>
      <c r="J68" s="66">
        <f>'amount-analyzed sorted'!J68*0.001/'amount-analyzed sorted'!J$2*1.5/'amount-analyzed sorted'!J$3</f>
        <v>0.0216425797963347</v>
      </c>
      <c r="K68" s="66">
        <f>'amount-analyzed sorted'!K68*0.001/'amount-analyzed sorted'!K$2*1.5/'amount-analyzed sorted'!K$3</f>
        <v>0.0140040222211578</v>
      </c>
      <c r="L68" s="66">
        <f>'amount-analyzed sorted'!L68*0.001/'amount-analyzed sorted'!L$2*1.5/'amount-analyzed sorted'!L$3</f>
        <v>0</v>
      </c>
      <c r="M68" s="66">
        <f>'amount-analyzed sorted'!M68*0.001/'amount-analyzed sorted'!M$2*1.5/'amount-analyzed sorted'!M$3</f>
        <v>0.0063654646459808</v>
      </c>
      <c r="N68" s="66">
        <f>'amount-analyzed sorted'!N68*0.001/'amount-analyzed sorted'!N$2*1.5/'amount-analyzed sorted'!N$3</f>
        <v>0</v>
      </c>
      <c r="O68" s="66">
        <f>'amount-analyzed sorted'!O68*0.001/'amount-analyzed sorted'!O$2*1.5/'amount-analyzed sorted'!O$3</f>
        <v>0.0063654646459808</v>
      </c>
      <c r="P68" s="66">
        <f>'amount-analyzed sorted'!P68*0.001/'amount-analyzed sorted'!P$2*1.5/'amount-analyzed sorted'!P$3</f>
        <v>0.0178233010087462</v>
      </c>
      <c r="Q68" s="66">
        <f t="shared" si="0"/>
        <v>0.00712932040349849</v>
      </c>
      <c r="R68" s="115">
        <f t="shared" si="1"/>
        <v>0.00803383396311943</v>
      </c>
      <c r="S68" s="66">
        <f t="shared" si="2"/>
        <v>1.12687233963802</v>
      </c>
      <c r="T68" s="66">
        <f>'amount-analyzed sorted'!R68*0.001/'amount-analyzed sorted'!R$2*1.5/'amount-analyzed sorted'!R$3</f>
        <v>0.0300131658057995</v>
      </c>
      <c r="U68" s="66">
        <f>'amount-analyzed sorted'!S68*0.001/'amount-analyzed sorted'!S$2*1.5/'amount-analyzed sorted'!S$3</f>
        <v>0.0275082570325857</v>
      </c>
      <c r="V68" s="66">
        <f>'amount-analyzed sorted'!T68*0.001/'amount-analyzed sorted'!T$2*1.5/'amount-analyzed sorted'!T$3</f>
        <v>0.0187279516888514</v>
      </c>
      <c r="W68" s="66">
        <f>'amount-analyzed sorted'!U68*0.001/'amount-analyzed sorted'!U$2*1.5/'amount-analyzed sorted'!U$3</f>
        <v>0.0105884957625429</v>
      </c>
      <c r="X68" s="66">
        <f>'amount-analyzed sorted'!V68*0.001/'amount-analyzed sorted'!V$2*1.5/'amount-analyzed sorted'!V$3</f>
        <v>0.0531322368012906</v>
      </c>
      <c r="Y68" s="66">
        <f>'amount-analyzed sorted'!W68*0.001/'amount-analyzed sorted'!W$2*1.5/'amount-analyzed sorted'!W$3</f>
        <v>0.00614589306283586</v>
      </c>
      <c r="Z68" s="66">
        <f>'amount-analyzed sorted'!X68*0.001/'amount-analyzed sorted'!X$2*1.5/'amount-analyzed sorted'!X$3</f>
        <v>0.0236551501078086</v>
      </c>
      <c r="AA68" s="66">
        <f>'amount-analyzed sorted'!Y68*0.001/'amount-analyzed sorted'!Y$2*1.5/'amount-analyzed sorted'!Y$3</f>
        <v>0.00514718544012503</v>
      </c>
      <c r="AB68" s="66">
        <f>'amount-analyzed sorted'!Z68*0.001/'amount-analyzed sorted'!Z$2*1.5/'amount-analyzed sorted'!Z$3</f>
        <v>0</v>
      </c>
      <c r="AC68" s="66">
        <f>'amount-analyzed sorted'!AA68*0.001/'amount-analyzed sorted'!AA$2*1.5/'amount-analyzed sorted'!AA$3</f>
        <v>0.0171374497890868</v>
      </c>
      <c r="AD68" s="66">
        <f>'amount-analyzed sorted'!AB68*0.001/'amount-analyzed sorted'!AB$2*1.5/'amount-analyzed sorted'!AB$3</f>
        <v>0</v>
      </c>
      <c r="AE68" s="66">
        <f>'amount-analyzed sorted'!AC68*0.001/'amount-analyzed sorted'!AC$2*1.5/'amount-analyzed sorted'!AC$3</f>
        <v>0.00457998786845317</v>
      </c>
      <c r="AF68" s="66">
        <f>'amount-analyzed sorted'!AD68*0.001/'amount-analyzed sorted'!AD$2*1.5/'amount-analyzed sorted'!AD$3</f>
        <v>0.0114323090495322</v>
      </c>
      <c r="AG68" s="66">
        <f>'amount-analyzed sorted'!AE68*0.001/'amount-analyzed sorted'!AE$2*1.5/'amount-analyzed sorted'!AE$3</f>
        <v>0.00299674408373856</v>
      </c>
      <c r="AH68" s="66">
        <f>'amount-analyzed sorted'!AF68*0.001/'amount-analyzed sorted'!AF$2*1.5/'amount-analyzed sorted'!AF$3</f>
        <v>0.00710734647074799</v>
      </c>
      <c r="AI68" s="66">
        <f>'amount-analyzed sorted'!AG68*0.001/'amount-analyzed sorted'!AG$2*1.5/'amount-analyzed sorted'!AG$3</f>
        <v>0</v>
      </c>
      <c r="AJ68" s="66">
        <f>'amount-analyzed sorted'!AH68*0.001/'amount-analyzed sorted'!AH$2*1.5/'amount-analyzed sorted'!AH$3</f>
        <v>0.00484440982600003</v>
      </c>
      <c r="AK68" s="66">
        <f>'amount-analyzed sorted'!AI68*0.001/'amount-analyzed sorted'!AI$2*1.5/'amount-analyzed sorted'!AI$3</f>
        <v>0</v>
      </c>
      <c r="AL68" s="66">
        <f>'amount-analyzed sorted'!AJ68*0.001/'amount-analyzed sorted'!AJ$2*1.5/'amount-analyzed sorted'!AJ$3</f>
        <v>0</v>
      </c>
      <c r="AM68" s="66">
        <f>'amount-analyzed sorted'!AK68*0.001/'amount-analyzed sorted'!AK$2*1.5/'amount-analyzed sorted'!AK$3</f>
        <v>0.0283861801293704</v>
      </c>
      <c r="AN68" s="66">
        <f>'amount-analyzed sorted'!AL68*0.001/'amount-analyzed sorted'!AL$2*1.5/'amount-analyzed sorted'!AL$3</f>
        <v>0</v>
      </c>
      <c r="AO68" s="66">
        <f>'amount-analyzed sorted'!AM68*0.001/'amount-analyzed sorted'!AM$2*1.5/'amount-analyzed sorted'!AM$3</f>
        <v>0.00581329179120003</v>
      </c>
      <c r="AP68" s="66">
        <f>'amount-analyzed sorted'!AN68*0.001/'amount-analyzed sorted'!AN$2*1.5/'amount-analyzed sorted'!AN$3</f>
        <v>0.0150411551982008</v>
      </c>
      <c r="AQ68" s="66">
        <f>'amount-analyzed sorted'!AO68*0.001/'amount-analyzed sorted'!AO$2*1.5/'amount-analyzed sorted'!AO$3</f>
        <v>0.0125096152468861</v>
      </c>
      <c r="AR68" s="66">
        <f>'amount-analyzed sorted'!AP68*0.001/'amount-analyzed sorted'!AP$2*1.5/'amount-analyzed sorted'!AP$3</f>
        <v>0.0103754289186772</v>
      </c>
      <c r="AS68" s="66">
        <f>'amount-analyzed sorted'!AQ68*0.001/'amount-analyzed sorted'!AQ$2*1.5/'amount-analyzed sorted'!AQ$3</f>
        <v>0</v>
      </c>
      <c r="AT68" s="66">
        <f>'amount-analyzed sorted'!AR68*0.001/'amount-analyzed sorted'!AR$2*1.5/'amount-analyzed sorted'!AR$3</f>
        <v>0.0131056037925384</v>
      </c>
      <c r="AU68" s="66">
        <f>'amount-analyzed sorted'!AS68*0.001/'amount-analyzed sorted'!AS$2*1.5/'amount-analyzed sorted'!AS$3</f>
        <v>0.00647331618670746</v>
      </c>
      <c r="AV68" s="66">
        <f>'amount-analyzed sorted'!AT68*0.001/'amount-analyzed sorted'!AT$2*1.5/'amount-analyzed sorted'!AT$3</f>
        <v>0.00721006520795724</v>
      </c>
      <c r="AW68" s="66">
        <f>'amount-analyzed sorted'!AU68*0.001/'amount-analyzed sorted'!AU$2*1.5/'amount-analyzed sorted'!AU$3</f>
        <v>0.00665743745549106</v>
      </c>
      <c r="AX68" s="66">
        <f>'amount-analyzed sorted'!AV68*0.001/'amount-analyzed sorted'!AV$2*1.5/'amount-analyzed sorted'!AV$3</f>
        <v>0</v>
      </c>
      <c r="AY68" s="66">
        <f>'amount-analyzed sorted'!AW68*0.001/'amount-analyzed sorted'!AW$2*1.5/'amount-analyzed sorted'!AW$3</f>
        <v>0.00776120108249219</v>
      </c>
      <c r="AZ68" s="66">
        <f>'amount-analyzed sorted'!AX68*0.001/'amount-analyzed sorted'!AX$2*1.5/'amount-analyzed sorted'!AX$3</f>
        <v>0.0132751290157254</v>
      </c>
      <c r="BA68" s="66">
        <f>'amount-analyzed sorted'!AY68*0.001/'amount-analyzed sorted'!AY$2*1.5/'amount-analyzed sorted'!AY$3</f>
        <v>0.0192161589764668</v>
      </c>
      <c r="BB68" s="66">
        <f>'amount-analyzed sorted'!AZ68*0.001/'amount-analyzed sorted'!AZ$2*1.5/'amount-analyzed sorted'!AZ$3</f>
        <v>0.0115811672402813</v>
      </c>
      <c r="BC68" s="66">
        <f>'amount-analyzed sorted'!BA68*0.001/'amount-analyzed sorted'!BA$2*1.5/'amount-analyzed sorted'!BA$3</f>
        <v>0.0130659322710866</v>
      </c>
      <c r="BD68" s="66">
        <f>'amount-analyzed sorted'!BB68*0.001/'amount-analyzed sorted'!BB$2*1.5/'amount-analyzed sorted'!BB$3</f>
        <v>0.0201001953458442</v>
      </c>
      <c r="BE68" s="66">
        <f>'amount-analyzed sorted'!BC68*0.001/'amount-analyzed sorted'!BC$2*1.5/'amount-analyzed sorted'!BC$3</f>
        <v>0.0183011037871112</v>
      </c>
      <c r="BF68" s="66">
        <f>'amount-analyzed sorted'!BD68*0.001/'amount-analyzed sorted'!BD$2*1.5/'amount-analyzed sorted'!BD$3</f>
        <v>0.00512346569155302</v>
      </c>
      <c r="BG68" s="66">
        <f>'amount-analyzed sorted'!BE68*0.001/'amount-analyzed sorted'!BE$2*1.5/'amount-analyzed sorted'!BE$3</f>
        <v>0.0241529842241305</v>
      </c>
      <c r="BH68" s="66">
        <f>'amount-analyzed sorted'!BF68*0.001/'amount-analyzed sorted'!BF$2*1.5/'amount-analyzed sorted'!BF$3</f>
        <v>0</v>
      </c>
      <c r="BI68" s="66">
        <f>'amount-analyzed sorted'!BG68*0.001/'amount-analyzed sorted'!BG$2*1.5/'amount-analyzed sorted'!BG$3</f>
        <v>0</v>
      </c>
      <c r="BJ68" s="66">
        <f>'amount-analyzed sorted'!BH68*0.001/'amount-analyzed sorted'!BH$2*1.5/'amount-analyzed sorted'!BH$3</f>
        <v>0</v>
      </c>
      <c r="BK68" s="66">
        <f>'amount-analyzed sorted'!BI68*0.001/'amount-analyzed sorted'!BI$2*1.5/'amount-analyzed sorted'!BI$3</f>
        <v>0</v>
      </c>
      <c r="BL68" s="66">
        <f>'amount-analyzed sorted'!BJ68*0.001/'amount-analyzed sorted'!BJ$2*1.5/'amount-analyzed sorted'!BJ$3</f>
        <v>0</v>
      </c>
      <c r="BM68" s="66">
        <f>'amount-analyzed sorted'!BK68*0.001/'amount-analyzed sorted'!BK$2*1.5/'amount-analyzed sorted'!BK$3</f>
        <v>0</v>
      </c>
      <c r="BN68" s="66">
        <f>'amount-analyzed sorted'!BL68*0.001/'amount-analyzed sorted'!BL$2*1.5/'amount-analyzed sorted'!BL$3</f>
        <v>0</v>
      </c>
      <c r="BO68" s="66">
        <f>'amount-analyzed sorted'!BM68*0.001/'amount-analyzed sorted'!BM$2*1.5/'amount-analyzed sorted'!BM$3</f>
        <v>0.00369673168767084</v>
      </c>
      <c r="BP68" s="66">
        <f>'amount-analyzed sorted'!BN68*0.001/'amount-analyzed sorted'!BN$2*1.5/'amount-analyzed sorted'!BN$3</f>
        <v>0</v>
      </c>
      <c r="BQ68" s="66">
        <f>'amount-analyzed sorted'!BO68*0.001/'amount-analyzed sorted'!BO$2*1.5/'amount-analyzed sorted'!BO$3</f>
        <v>0</v>
      </c>
      <c r="BR68" s="66">
        <f>'amount-analyzed sorted'!BP68*0.001/'amount-analyzed sorted'!BP$2*1.5/'amount-analyzed sorted'!BP$3</f>
        <v>0</v>
      </c>
      <c r="BS68" s="66">
        <f>'amount-analyzed sorted'!BQ68*0.001/'amount-analyzed sorted'!BQ$2*1.5/'amount-analyzed sorted'!BQ$3</f>
        <v>0</v>
      </c>
      <c r="BT68" s="66">
        <f>'amount-analyzed sorted'!BR68*0.001/'amount-analyzed sorted'!BR$2*1.5/'amount-analyzed sorted'!BR$3</f>
        <v>0</v>
      </c>
      <c r="BU68" s="66">
        <f>'amount-analyzed sorted'!BS68*0.001/'amount-analyzed sorted'!BS$2*1.5/'amount-analyzed sorted'!BS$3</f>
        <v>0</v>
      </c>
      <c r="BV68" s="66">
        <f>'amount-analyzed sorted'!BT68*0.001/'amount-analyzed sorted'!BT$2*1.5/'amount-analyzed sorted'!BT$3</f>
        <v>0</v>
      </c>
      <c r="BW68" s="66">
        <f>'amount-analyzed sorted'!BU68*0.001/'amount-analyzed sorted'!BU$2*1.5/'amount-analyzed sorted'!BU$3</f>
        <v>0</v>
      </c>
      <c r="BX68" s="66">
        <f>'amount-analyzed sorted'!BV68*0.001/'amount-analyzed sorted'!BV$2*1.5/'amount-analyzed sorted'!BV$3</f>
        <v>0.0102943708802501</v>
      </c>
      <c r="BY68" s="66">
        <f>'amount-analyzed sorted'!BW68*0.001/'amount-analyzed sorted'!BW$2*1.5/'amount-analyzed sorted'!BW$3</f>
        <v>0</v>
      </c>
      <c r="BZ68" s="66">
        <f>'amount-analyzed sorted'!BX68*0.001/'amount-analyzed sorted'!BX$2*1.5/'amount-analyzed sorted'!BX$3</f>
        <v>0</v>
      </c>
      <c r="CA68" s="66">
        <f>'amount-analyzed sorted'!BY68*0.001/'amount-analyzed sorted'!BY$2*1.5/'amount-analyzed sorted'!BY$3</f>
        <v>0</v>
      </c>
      <c r="CB68" s="66">
        <f>'amount-analyzed sorted'!BZ68*0.001/'amount-analyzed sorted'!BZ$2*1.5/'amount-analyzed sorted'!BZ$3</f>
        <v>0.00550392106468815</v>
      </c>
      <c r="CC68" s="66">
        <f>'amount-analyzed sorted'!CA68*0.001/'amount-analyzed sorted'!CA$2*1.5/'amount-analyzed sorted'!CA$3</f>
        <v>0</v>
      </c>
      <c r="CD68" s="66">
        <f>'amount-analyzed sorted'!CB68*0.001/'amount-analyzed sorted'!CB$2*1.5/'amount-analyzed sorted'!CB$3</f>
        <v>0.00438576747560949</v>
      </c>
      <c r="CE68" s="66">
        <f>'amount-analyzed sorted'!CC68*0.001/'amount-analyzed sorted'!CC$2*1.5/'amount-analyzed sorted'!CC$3</f>
        <v>0</v>
      </c>
      <c r="CF68" s="66">
        <f>'amount-analyzed sorted'!CD68*0.001/'amount-analyzed sorted'!CD$2*1.5/'amount-analyzed sorted'!CD$3</f>
        <v>0</v>
      </c>
      <c r="CG68" s="66">
        <f>'amount-analyzed sorted'!CE68*0.001/'amount-analyzed sorted'!CE$2*1.5/'amount-analyzed sorted'!CE$3</f>
        <v>0</v>
      </c>
      <c r="CH68" s="66">
        <f>'amount-analyzed sorted'!CF68*0.001/'amount-analyzed sorted'!CF$2*1.5/'amount-analyzed sorted'!CF$3</f>
        <v>0</v>
      </c>
      <c r="CI68" s="66">
        <f>'amount-analyzed sorted'!CG68*0.001/'amount-analyzed sorted'!CG$2*1.5/'amount-analyzed sorted'!CG$3</f>
        <v>0</v>
      </c>
      <c r="CJ68" s="66">
        <f>'amount-analyzed sorted'!CH68*0.001/'amount-analyzed sorted'!CH$2*1.5/'amount-analyzed sorted'!CH$3</f>
        <v>0</v>
      </c>
      <c r="CK68" s="66">
        <f>'amount-analyzed sorted'!CI68*0.001/'amount-analyzed sorted'!CI$2*1.5/'amount-analyzed sorted'!CI$3</f>
        <v>0.0123532450563001</v>
      </c>
      <c r="CL68" s="66">
        <f>'amount-analyzed sorted'!CJ68*0.001/'amount-analyzed sorted'!CJ$2*1.5/'amount-analyzed sorted'!CJ$3</f>
        <v>0.0144244478202306</v>
      </c>
      <c r="CM68" s="66">
        <f>'amount-analyzed sorted'!CK68*0.001/'amount-analyzed sorted'!CK$2*1.5/'amount-analyzed sorted'!CK$3</f>
        <v>0</v>
      </c>
      <c r="CN68" s="66">
        <f>'amount-analyzed sorted'!CL68*0.001/'amount-analyzed sorted'!CL$2*1.5/'amount-analyzed sorted'!CL$3</f>
        <v>0.0056151113892273</v>
      </c>
      <c r="CO68" s="66">
        <f>'amount-analyzed sorted'!CM68*0.001/'amount-analyzed sorted'!CM$2*1.5/'amount-analyzed sorted'!CM$3</f>
        <v>0.00433447194957897</v>
      </c>
      <c r="CP68" s="66">
        <f>'amount-analyzed sorted'!CN68*0.001/'amount-analyzed sorted'!CN$2*1.5/'amount-analyzed sorted'!CN$3</f>
        <v>0</v>
      </c>
      <c r="CQ68" s="66">
        <f>'amount-analyzed sorted'!CO68*0.001/'amount-analyzed sorted'!CO$2*1.5/'amount-analyzed sorted'!CO$3</f>
        <v>0.0153110642951325</v>
      </c>
      <c r="CR68" s="66">
        <f>'amount-analyzed sorted'!CP68*0.001/'amount-analyzed sorted'!CP$2*1.5/'amount-analyzed sorted'!CP$3</f>
        <v>0</v>
      </c>
      <c r="CS68" s="66">
        <f>'amount-analyzed sorted'!CQ68*0.001/'amount-analyzed sorted'!CQ$2*1.5/'amount-analyzed sorted'!CQ$3</f>
        <v>0</v>
      </c>
      <c r="CT68" s="66">
        <f>'amount-analyzed sorted'!CR68*0.001/'amount-analyzed sorted'!CR$2*1.5/'amount-analyzed sorted'!CR$3</f>
        <v>0</v>
      </c>
      <c r="CU68" s="66">
        <f>'amount-analyzed sorted'!CS68*0.001/'amount-analyzed sorted'!CS$2*1.5/'amount-analyzed sorted'!CS$3</f>
        <v>0</v>
      </c>
      <c r="CV68" s="66">
        <f>'amount-analyzed sorted'!CT68*0.001/'amount-analyzed sorted'!CT$2*1.5/'amount-analyzed sorted'!CT$3</f>
        <v>0.00710978132736695</v>
      </c>
      <c r="CW68" s="66">
        <f>'amount-analyzed sorted'!CU68*0.001/'amount-analyzed sorted'!CU$2*1.5/'amount-analyzed sorted'!CU$3</f>
        <v>0.00566662617261471</v>
      </c>
      <c r="CX68" s="66">
        <f>'amount-analyzed sorted'!CV68*0.001/'amount-analyzed sorted'!CV$2*1.5/'amount-analyzed sorted'!CV$3</f>
        <v>0</v>
      </c>
      <c r="CY68" s="66">
        <f>'amount-analyzed sorted'!CW68*0.001/'amount-analyzed sorted'!CW$2*1.5/'amount-analyzed sorted'!CW$3</f>
        <v>0</v>
      </c>
      <c r="CZ68" s="66">
        <f>'amount-analyzed sorted'!CX68*0.001/'amount-analyzed sorted'!CX$2*1.5/'amount-analyzed sorted'!CX$3</f>
        <v>0</v>
      </c>
    </row>
    <row r="69" spans="1:104">
      <c r="A69">
        <f>'imported data from Web Calc'!A73</f>
        <v>478.3</v>
      </c>
      <c r="B69" t="str">
        <f>'imported data from Web Calc'!B73</f>
        <v>C23H44O7PN</v>
      </c>
      <c r="C69" s="61" t="str">
        <f>'imported data from Web Calc'!C73</f>
        <v>LPE(18:2)</v>
      </c>
      <c r="D69" s="96"/>
      <c r="E69" s="96"/>
      <c r="F69" s="96"/>
      <c r="G69" s="66">
        <f>'amount-analyzed sorted'!G69*0.001/'amount-analyzed sorted'!G$2*1.5/'amount-analyzed sorted'!G$3</f>
        <v>0.0063654646459808</v>
      </c>
      <c r="H69" s="66">
        <f>'amount-analyzed sorted'!H69*0.001/'amount-analyzed sorted'!H$2*1.5/'amount-analyzed sorted'!H$3</f>
        <v>0.0216425797963347</v>
      </c>
      <c r="I69" s="66">
        <f>'amount-analyzed sorted'!I69*0.001/'amount-analyzed sorted'!I$2*1.5/'amount-analyzed sorted'!I$3</f>
        <v>0</v>
      </c>
      <c r="J69" s="66">
        <f>'amount-analyzed sorted'!J69*0.001/'amount-analyzed sorted'!J$2*1.5/'amount-analyzed sorted'!J$3</f>
        <v>0.00509237171678464</v>
      </c>
      <c r="K69" s="66">
        <f>'amount-analyzed sorted'!K69*0.001/'amount-analyzed sorted'!K$2*1.5/'amount-analyzed sorted'!K$3</f>
        <v>0.0165502080795501</v>
      </c>
      <c r="L69" s="66">
        <f>'amount-analyzed sorted'!L69*0.001/'amount-analyzed sorted'!L$2*1.5/'amount-analyzed sorted'!L$3</f>
        <v>0.0140040222211578</v>
      </c>
      <c r="M69" s="66">
        <f>'amount-analyzed sorted'!M69*0.001/'amount-analyzed sorted'!M$2*1.5/'amount-analyzed sorted'!M$3</f>
        <v>0.00763855757517696</v>
      </c>
      <c r="N69" s="66">
        <f>'amount-analyzed sorted'!N69*0.001/'amount-analyzed sorted'!N$2*1.5/'amount-analyzed sorted'!N$3</f>
        <v>0.0140040222211578</v>
      </c>
      <c r="O69" s="66">
        <f>'amount-analyzed sorted'!O69*0.001/'amount-analyzed sorted'!O$2*1.5/'amount-analyzed sorted'!O$3</f>
        <v>0.0331004161591001</v>
      </c>
      <c r="P69" s="66">
        <f>'amount-analyzed sorted'!P69*0.001/'amount-analyzed sorted'!P$2*1.5/'amount-analyzed sorted'!P$3</f>
        <v>0.0127309292919616</v>
      </c>
      <c r="Q69" s="66">
        <f t="shared" si="0"/>
        <v>0.0131128571707204</v>
      </c>
      <c r="R69" s="115">
        <f t="shared" si="1"/>
        <v>0.00941381228062911</v>
      </c>
      <c r="S69" s="66">
        <f t="shared" si="2"/>
        <v>0.71790702499598</v>
      </c>
      <c r="T69" s="66">
        <f>'amount-analyzed sorted'!R69*0.001/'amount-analyzed sorted'!R$2*1.5/'amount-analyzed sorted'!R$3</f>
        <v>0.0835148961552681</v>
      </c>
      <c r="U69" s="66">
        <f>'amount-analyzed sorted'!S69*0.001/'amount-analyzed sorted'!S$2*1.5/'amount-analyzed sorted'!S$3</f>
        <v>0.0611294600724127</v>
      </c>
      <c r="V69" s="66">
        <f>'amount-analyzed sorted'!T69*0.001/'amount-analyzed sorted'!T$2*1.5/'amount-analyzed sorted'!T$3</f>
        <v>0.0547432433981811</v>
      </c>
      <c r="W69" s="66">
        <f>'amount-analyzed sorted'!U69*0.001/'amount-analyzed sorted'!U$2*1.5/'amount-analyzed sorted'!U$3</f>
        <v>0.0835314665711719</v>
      </c>
      <c r="X69" s="66">
        <f>'amount-analyzed sorted'!V69*0.001/'amount-analyzed sorted'!V$2*1.5/'amount-analyzed sorted'!V$3</f>
        <v>0.127517368323098</v>
      </c>
      <c r="Y69" s="66">
        <f>'amount-analyzed sorted'!W69*0.001/'amount-analyzed sorted'!W$2*1.5/'amount-analyzed sorted'!W$3</f>
        <v>0.0516255017278212</v>
      </c>
      <c r="Z69" s="66">
        <f>'amount-analyzed sorted'!X69*0.001/'amount-analyzed sorted'!X$2*1.5/'amount-analyzed sorted'!X$3</f>
        <v>0.0420536001916598</v>
      </c>
      <c r="AA69" s="66">
        <f>'amount-analyzed sorted'!Y69*0.001/'amount-analyzed sorted'!Y$2*1.5/'amount-analyzed sorted'!Y$3</f>
        <v>0.00514718544012503</v>
      </c>
      <c r="AB69" s="66">
        <f>'amount-analyzed sorted'!Z69*0.001/'amount-analyzed sorted'!Z$2*1.5/'amount-analyzed sorted'!Z$3</f>
        <v>0.00589419247219089</v>
      </c>
      <c r="AC69" s="66">
        <f>'amount-analyzed sorted'!AA69*0.001/'amount-analyzed sorted'!AA$2*1.5/'amount-analyzed sorted'!AA$3</f>
        <v>0.0367231066909003</v>
      </c>
      <c r="AD69" s="66">
        <f>'amount-analyzed sorted'!AB69*0.001/'amount-analyzed sorted'!AB$2*1.5/'amount-analyzed sorted'!AB$3</f>
        <v>0</v>
      </c>
      <c r="AE69" s="66">
        <f>'amount-analyzed sorted'!AC69*0.001/'amount-analyzed sorted'!AC$2*1.5/'amount-analyzed sorted'!AC$3</f>
        <v>0</v>
      </c>
      <c r="AF69" s="66">
        <f>'amount-analyzed sorted'!AD69*0.001/'amount-analyzed sorted'!AD$2*1.5/'amount-analyzed sorted'!AD$3</f>
        <v>0.0215943615380053</v>
      </c>
      <c r="AG69" s="66">
        <f>'amount-analyzed sorted'!AE69*0.001/'amount-analyzed sorted'!AE$2*1.5/'amount-analyzed sorted'!AE$3</f>
        <v>0.00899023225121568</v>
      </c>
      <c r="AH69" s="66">
        <f>'amount-analyzed sorted'!AF69*0.001/'amount-analyzed sorted'!AF$2*1.5/'amount-analyzed sorted'!AF$3</f>
        <v>0.0101533521010686</v>
      </c>
      <c r="AI69" s="66">
        <f>'amount-analyzed sorted'!AG69*0.001/'amount-analyzed sorted'!AG$2*1.5/'amount-analyzed sorted'!AG$3</f>
        <v>0</v>
      </c>
      <c r="AJ69" s="66">
        <f>'amount-analyzed sorted'!AH69*0.001/'amount-analyzed sorted'!AH$2*1.5/'amount-analyzed sorted'!AH$3</f>
        <v>0.0254331515865001</v>
      </c>
      <c r="AK69" s="66">
        <f>'amount-analyzed sorted'!AI69*0.001/'amount-analyzed sorted'!AI$2*1.5/'amount-analyzed sorted'!AI$3</f>
        <v>0.0248908669044852</v>
      </c>
      <c r="AL69" s="66">
        <f>'amount-analyzed sorted'!AJ69*0.001/'amount-analyzed sorted'!AJ$2*1.5/'amount-analyzed sorted'!AJ$3</f>
        <v>0.00605551228250003</v>
      </c>
      <c r="AM69" s="66">
        <f>'amount-analyzed sorted'!AK69*0.001/'amount-analyzed sorted'!AK$2*1.5/'amount-analyzed sorted'!AK$3</f>
        <v>0.0630804002874897</v>
      </c>
      <c r="AN69" s="66">
        <f>'amount-analyzed sorted'!AL69*0.001/'amount-analyzed sorted'!AL$2*1.5/'amount-analyzed sorted'!AL$3</f>
        <v>0.0501911373941011</v>
      </c>
      <c r="AO69" s="66">
        <f>'amount-analyzed sorted'!AM69*0.001/'amount-analyzed sorted'!AM$2*1.5/'amount-analyzed sorted'!AM$3</f>
        <v>0.00581329179120003</v>
      </c>
      <c r="AP69" s="66">
        <f>'amount-analyzed sorted'!AN69*0.001/'amount-analyzed sorted'!AN$2*1.5/'amount-analyzed sorted'!AN$3</f>
        <v>0.00501371839940025</v>
      </c>
      <c r="AQ69" s="66">
        <f>'amount-analyzed sorted'!AO69*0.001/'amount-analyzed sorted'!AO$2*1.5/'amount-analyzed sorted'!AO$3</f>
        <v>0.0612971147097421</v>
      </c>
      <c r="AR69" s="66">
        <f>'amount-analyzed sorted'!AP69*0.001/'amount-analyzed sorted'!AP$2*1.5/'amount-analyzed sorted'!AP$3</f>
        <v>0.0531740732082208</v>
      </c>
      <c r="AS69" s="66">
        <f>'amount-analyzed sorted'!AQ69*0.001/'amount-analyzed sorted'!AQ$2*1.5/'amount-analyzed sorted'!AQ$3</f>
        <v>0.0208960364136419</v>
      </c>
      <c r="AT69" s="66">
        <f>'amount-analyzed sorted'!AR69*0.001/'amount-analyzed sorted'!AR$2*1.5/'amount-analyzed sorted'!AR$3</f>
        <v>0.00728089099585466</v>
      </c>
      <c r="AU69" s="66">
        <f>'amount-analyzed sorted'!AS69*0.001/'amount-analyzed sorted'!AS$2*1.5/'amount-analyzed sorted'!AS$3</f>
        <v>0.0388398971202448</v>
      </c>
      <c r="AV69" s="66">
        <f>'amount-analyzed sorted'!AT69*0.001/'amount-analyzed sorted'!AT$2*1.5/'amount-analyzed sorted'!AT$3</f>
        <v>0.0360503260397862</v>
      </c>
      <c r="AW69" s="66">
        <f>'amount-analyzed sorted'!AU69*0.001/'amount-analyzed sorted'!AU$2*1.5/'amount-analyzed sorted'!AU$3</f>
        <v>0.0410541976421948</v>
      </c>
      <c r="AX69" s="66">
        <f>'amount-analyzed sorted'!AV69*0.001/'amount-analyzed sorted'!AV$2*1.5/'amount-analyzed sorted'!AV$3</f>
        <v>0.0497659300839517</v>
      </c>
      <c r="AY69" s="66">
        <f>'amount-analyzed sorted'!AW69*0.001/'amount-analyzed sorted'!AW$2*1.5/'amount-analyzed sorted'!AW$3</f>
        <v>0.00646766756874349</v>
      </c>
      <c r="AZ69" s="66">
        <f>'amount-analyzed sorted'!AX69*0.001/'amount-analyzed sorted'!AX$2*1.5/'amount-analyzed sorted'!AX$3</f>
        <v>0.02433773652883</v>
      </c>
      <c r="BA69" s="66">
        <f>'amount-analyzed sorted'!AY69*0.001/'amount-analyzed sorted'!AY$2*1.5/'amount-analyzed sorted'!AY$3</f>
        <v>0.00823549670420005</v>
      </c>
      <c r="BB69" s="66">
        <f>'amount-analyzed sorted'!AZ69*0.001/'amount-analyzed sorted'!AZ$2*1.5/'amount-analyzed sorted'!AZ$3</f>
        <v>0.0141547599603438</v>
      </c>
      <c r="BC69" s="66">
        <f>'amount-analyzed sorted'!BA69*0.001/'amount-analyzed sorted'!BA$2*1.5/'amount-analyzed sorted'!BA$3</f>
        <v>0.0237562404928848</v>
      </c>
      <c r="BD69" s="66">
        <f>'amount-analyzed sorted'!BB69*0.001/'amount-analyzed sorted'!BB$2*1.5/'amount-analyzed sorted'!BB$3</f>
        <v>0.0339190796461121</v>
      </c>
      <c r="BE69" s="66">
        <f>'amount-analyzed sorted'!BC69*0.001/'amount-analyzed sorted'!BC$2*1.5/'amount-analyzed sorted'!BC$3</f>
        <v>0.0892178809621672</v>
      </c>
      <c r="BF69" s="66">
        <f>'amount-analyzed sorted'!BD69*0.001/'amount-analyzed sorted'!BD$2*1.5/'amount-analyzed sorted'!BD$3</f>
        <v>0.0204938627662121</v>
      </c>
      <c r="BG69" s="66">
        <f>'amount-analyzed sorted'!BE69*0.001/'amount-analyzed sorted'!BE$2*1.5/'amount-analyzed sorted'!BE$3</f>
        <v>0.039248599364212</v>
      </c>
      <c r="BH69" s="66">
        <f>'amount-analyzed sorted'!BF69*0.001/'amount-analyzed sorted'!BF$2*1.5/'amount-analyzed sorted'!BF$3</f>
        <v>0</v>
      </c>
      <c r="BI69" s="66">
        <f>'amount-analyzed sorted'!BG69*0.001/'amount-analyzed sorted'!BG$2*1.5/'amount-analyzed sorted'!BG$3</f>
        <v>0.0029296233335099</v>
      </c>
      <c r="BJ69" s="66">
        <f>'amount-analyzed sorted'!BH69*0.001/'amount-analyzed sorted'!BH$2*1.5/'amount-analyzed sorted'!BH$3</f>
        <v>0.00279696114482266</v>
      </c>
      <c r="BK69" s="66">
        <f>'amount-analyzed sorted'!BI69*0.001/'amount-analyzed sorted'!BI$2*1.5/'amount-analyzed sorted'!BI$3</f>
        <v>0.00493581378498116</v>
      </c>
      <c r="BL69" s="66">
        <f>'amount-analyzed sorted'!BJ69*0.001/'amount-analyzed sorted'!BJ$2*1.5/'amount-analyzed sorted'!BJ$3</f>
        <v>0.0130799065302001</v>
      </c>
      <c r="BM69" s="66">
        <f>'amount-analyzed sorted'!BK69*0.001/'amount-analyzed sorted'!BK$2*1.5/'amount-analyzed sorted'!BK$3</f>
        <v>0.00850725627980493</v>
      </c>
      <c r="BN69" s="66">
        <f>'amount-analyzed sorted'!BL69*0.001/'amount-analyzed sorted'!BL$2*1.5/'amount-analyzed sorted'!BL$3</f>
        <v>0</v>
      </c>
      <c r="BO69" s="66">
        <f>'amount-analyzed sorted'!BM69*0.001/'amount-analyzed sorted'!BM$2*1.5/'amount-analyzed sorted'!BM$3</f>
        <v>0.00369673168767084</v>
      </c>
      <c r="BP69" s="66">
        <f>'amount-analyzed sorted'!BN69*0.001/'amount-analyzed sorted'!BN$2*1.5/'amount-analyzed sorted'!BN$3</f>
        <v>0</v>
      </c>
      <c r="BQ69" s="66">
        <f>'amount-analyzed sorted'!BO69*0.001/'amount-analyzed sorted'!BO$2*1.5/'amount-analyzed sorted'!BO$3</f>
        <v>0.014943441600363</v>
      </c>
      <c r="BR69" s="66">
        <f>'amount-analyzed sorted'!BP69*0.001/'amount-analyzed sorted'!BP$2*1.5/'amount-analyzed sorted'!BP$3</f>
        <v>0.0100258220746783</v>
      </c>
      <c r="BS69" s="66">
        <f>'amount-analyzed sorted'!BQ69*0.001/'amount-analyzed sorted'!BQ$2*1.5/'amount-analyzed sorted'!BQ$3</f>
        <v>0.0111551042314415</v>
      </c>
      <c r="BT69" s="66">
        <f>'amount-analyzed sorted'!BR69*0.001/'amount-analyzed sorted'!BR$2*1.5/'amount-analyzed sorted'!BR$3</f>
        <v>0</v>
      </c>
      <c r="BU69" s="66">
        <f>'amount-analyzed sorted'!BS69*0.001/'amount-analyzed sorted'!BS$2*1.5/'amount-analyzed sorted'!BS$3</f>
        <v>0.00388060054124609</v>
      </c>
      <c r="BV69" s="66">
        <f>'amount-analyzed sorted'!BT69*0.001/'amount-analyzed sorted'!BT$2*1.5/'amount-analyzed sorted'!BT$3</f>
        <v>0</v>
      </c>
      <c r="BW69" s="66">
        <f>'amount-analyzed sorted'!BU69*0.001/'amount-analyzed sorted'!BU$2*1.5/'amount-analyzed sorted'!BU$3</f>
        <v>0</v>
      </c>
      <c r="BX69" s="66">
        <f>'amount-analyzed sorted'!BV69*0.001/'amount-analyzed sorted'!BV$2*1.5/'amount-analyzed sorted'!BV$3</f>
        <v>0.00686291392016671</v>
      </c>
      <c r="BY69" s="66">
        <f>'amount-analyzed sorted'!BW69*0.001/'amount-analyzed sorted'!BW$2*1.5/'amount-analyzed sorted'!BW$3</f>
        <v>0</v>
      </c>
      <c r="BZ69" s="66">
        <f>'amount-analyzed sorted'!BX69*0.001/'amount-analyzed sorted'!BX$2*1.5/'amount-analyzed sorted'!BX$3</f>
        <v>0.00890859018483178</v>
      </c>
      <c r="CA69" s="66">
        <f>'amount-analyzed sorted'!BY69*0.001/'amount-analyzed sorted'!BY$2*1.5/'amount-analyzed sorted'!BY$3</f>
        <v>0</v>
      </c>
      <c r="CB69" s="66">
        <f>'amount-analyzed sorted'!BZ69*0.001/'amount-analyzed sorted'!BZ$2*1.5/'amount-analyzed sorted'!BZ$3</f>
        <v>0.0073385614195842</v>
      </c>
      <c r="CC69" s="66">
        <f>'amount-analyzed sorted'!CA69*0.001/'amount-analyzed sorted'!CA$2*1.5/'amount-analyzed sorted'!CA$3</f>
        <v>0.0034716379549321</v>
      </c>
      <c r="CD69" s="66">
        <f>'amount-analyzed sorted'!CB69*0.001/'amount-analyzed sorted'!CB$2*1.5/'amount-analyzed sorted'!CB$3</f>
        <v>0.00328932560670712</v>
      </c>
      <c r="CE69" s="66">
        <f>'amount-analyzed sorted'!CC69*0.001/'amount-analyzed sorted'!CC$2*1.5/'amount-analyzed sorted'!CC$3</f>
        <v>0</v>
      </c>
      <c r="CF69" s="66">
        <f>'amount-analyzed sorted'!CD69*0.001/'amount-analyzed sorted'!CD$2*1.5/'amount-analyzed sorted'!CD$3</f>
        <v>0.00339478490096796</v>
      </c>
      <c r="CG69" s="66">
        <f>'amount-analyzed sorted'!CE69*0.001/'amount-analyzed sorted'!CE$2*1.5/'amount-analyzed sorted'!CE$3</f>
        <v>0</v>
      </c>
      <c r="CH69" s="66">
        <f>'amount-analyzed sorted'!CF69*0.001/'amount-analyzed sorted'!CF$2*1.5/'amount-analyzed sorted'!CF$3</f>
        <v>0</v>
      </c>
      <c r="CI69" s="66">
        <f>'amount-analyzed sorted'!CG69*0.001/'amount-analyzed sorted'!CG$2*1.5/'amount-analyzed sorted'!CG$3</f>
        <v>0.00581329179120003</v>
      </c>
      <c r="CJ69" s="66">
        <f>'amount-analyzed sorted'!CH69*0.001/'amount-analyzed sorted'!CH$2*1.5/'amount-analyzed sorted'!CH$3</f>
        <v>0.00346083129981947</v>
      </c>
      <c r="CK69" s="66">
        <f>'amount-analyzed sorted'!CI69*0.001/'amount-analyzed sorted'!CI$2*1.5/'amount-analyzed sorted'!CI$3</f>
        <v>0</v>
      </c>
      <c r="CL69" s="66">
        <f>'amount-analyzed sorted'!CJ69*0.001/'amount-analyzed sorted'!CJ$2*1.5/'amount-analyzed sorted'!CJ$3</f>
        <v>0.0155340207294791</v>
      </c>
      <c r="CM69" s="66">
        <f>'amount-analyzed sorted'!CK69*0.001/'amount-analyzed sorted'!CK$2*1.5/'amount-analyzed sorted'!CK$3</f>
        <v>0.00540032570767216</v>
      </c>
      <c r="CN69" s="66">
        <f>'amount-analyzed sorted'!CL69*0.001/'amount-analyzed sorted'!CL$2*1.5/'amount-analyzed sorted'!CL$3</f>
        <v>0.00449208911138185</v>
      </c>
      <c r="CO69" s="66">
        <f>'amount-analyzed sorted'!CM69*0.001/'amount-analyzed sorted'!CM$2*1.5/'amount-analyzed sorted'!CM$3</f>
        <v>0.00433447194957897</v>
      </c>
      <c r="CP69" s="66">
        <f>'amount-analyzed sorted'!CN69*0.001/'amount-analyzed sorted'!CN$2*1.5/'amount-analyzed sorted'!CN$3</f>
        <v>0.00689483445002795</v>
      </c>
      <c r="CQ69" s="66">
        <f>'amount-analyzed sorted'!CO69*0.001/'amount-analyzed sorted'!CO$2*1.5/'amount-analyzed sorted'!CO$3</f>
        <v>0.0111353194873691</v>
      </c>
      <c r="CR69" s="66">
        <f>'amount-analyzed sorted'!CP69*0.001/'amount-analyzed sorted'!CP$2*1.5/'amount-analyzed sorted'!CP$3</f>
        <v>0.00435996884340002</v>
      </c>
      <c r="CS69" s="66">
        <f>'amount-analyzed sorted'!CQ69*0.001/'amount-analyzed sorted'!CQ$2*1.5/'amount-analyzed sorted'!CQ$3</f>
        <v>0</v>
      </c>
      <c r="CT69" s="66">
        <f>'amount-analyzed sorted'!CR69*0.001/'amount-analyzed sorted'!CR$2*1.5/'amount-analyzed sorted'!CR$3</f>
        <v>0.00754122517971807</v>
      </c>
      <c r="CU69" s="66">
        <f>'amount-analyzed sorted'!CS69*0.001/'amount-analyzed sorted'!CS$2*1.5/'amount-analyzed sorted'!CS$3</f>
        <v>0</v>
      </c>
      <c r="CV69" s="66">
        <f>'amount-analyzed sorted'!CT69*0.001/'amount-analyzed sorted'!CT$2*1.5/'amount-analyzed sorted'!CT$3</f>
        <v>0.00710978132736695</v>
      </c>
      <c r="CW69" s="66">
        <f>'amount-analyzed sorted'!CU69*0.001/'amount-analyzed sorted'!CU$2*1.5/'amount-analyzed sorted'!CU$3</f>
        <v>0.039666383208303</v>
      </c>
      <c r="CX69" s="66">
        <f>'amount-analyzed sorted'!CV69*0.001/'amount-analyzed sorted'!CV$2*1.5/'amount-analyzed sorted'!CV$3</f>
        <v>0</v>
      </c>
      <c r="CY69" s="66">
        <f>'amount-analyzed sorted'!CW69*0.001/'amount-analyzed sorted'!CW$2*1.5/'amount-analyzed sorted'!CW$3</f>
        <v>0</v>
      </c>
      <c r="CZ69" s="66">
        <f>'amount-analyzed sorted'!CX69*0.001/'amount-analyzed sorted'!CX$2*1.5/'amount-analyzed sorted'!CX$3</f>
        <v>0.0309308454269028</v>
      </c>
    </row>
    <row r="70" spans="1:104">
      <c r="A70">
        <f>'imported data from Web Calc'!A74</f>
        <v>480.3</v>
      </c>
      <c r="B70" t="str">
        <f>'imported data from Web Calc'!B74</f>
        <v>C23H46O7PN</v>
      </c>
      <c r="C70" s="61" t="str">
        <f>'imported data from Web Calc'!C74</f>
        <v>LPE(18:1)</v>
      </c>
      <c r="D70" s="96"/>
      <c r="E70" s="96"/>
      <c r="F70" s="96"/>
      <c r="G70" s="66">
        <f>'amount-analyzed sorted'!G70*0.001/'amount-analyzed sorted'!G$2*1.5/'amount-analyzed sorted'!G$3</f>
        <v>0.00509237171678464</v>
      </c>
      <c r="H70" s="66">
        <f>'amount-analyzed sorted'!H70*0.001/'amount-analyzed sorted'!H$2*1.5/'amount-analyzed sorted'!H$3</f>
        <v>0</v>
      </c>
      <c r="I70" s="66">
        <f>'amount-analyzed sorted'!I70*0.001/'amount-analyzed sorted'!I$2*1.5/'amount-analyzed sorted'!I$3</f>
        <v>0</v>
      </c>
      <c r="J70" s="66">
        <f>'amount-analyzed sorted'!J70*0.001/'amount-analyzed sorted'!J$2*1.5/'amount-analyzed sorted'!J$3</f>
        <v>0</v>
      </c>
      <c r="K70" s="66">
        <f>'amount-analyzed sorted'!K70*0.001/'amount-analyzed sorted'!K$2*1.5/'amount-analyzed sorted'!K$3</f>
        <v>0</v>
      </c>
      <c r="L70" s="66">
        <f>'amount-analyzed sorted'!L70*0.001/'amount-analyzed sorted'!L$2*1.5/'amount-analyzed sorted'!L$3</f>
        <v>0</v>
      </c>
      <c r="M70" s="66">
        <f>'amount-analyzed sorted'!M70*0.001/'amount-analyzed sorted'!M$2*1.5/'amount-analyzed sorted'!M$3</f>
        <v>0</v>
      </c>
      <c r="N70" s="66">
        <f>'amount-analyzed sorted'!N70*0.001/'amount-analyzed sorted'!N$2*1.5/'amount-analyzed sorted'!N$3</f>
        <v>0.00381927878758848</v>
      </c>
      <c r="O70" s="66">
        <f>'amount-analyzed sorted'!O70*0.001/'amount-analyzed sorted'!O$2*1.5/'amount-analyzed sorted'!O$3</f>
        <v>0.00509237171678464</v>
      </c>
      <c r="P70" s="66">
        <f>'amount-analyzed sorted'!P70*0.001/'amount-analyzed sorted'!P$2*1.5/'amount-analyzed sorted'!P$3</f>
        <v>0</v>
      </c>
      <c r="Q70" s="66">
        <f t="shared" ref="Q70:Q133" si="3">AVERAGE(G70:P70)</f>
        <v>0.00140040222211578</v>
      </c>
      <c r="R70" s="115">
        <f t="shared" ref="R70:R133" si="4">STDEV(G70:P70)</f>
        <v>0.00228132821994536</v>
      </c>
      <c r="S70" s="66">
        <f t="shared" ref="S70:S133" si="5">R70/Q70</f>
        <v>1.62905212796553</v>
      </c>
      <c r="T70" s="66">
        <f>'amount-analyzed sorted'!R70*0.001/'amount-analyzed sorted'!R$2*1.5/'amount-analyzed sorted'!R$3</f>
        <v>0.0130492025242606</v>
      </c>
      <c r="U70" s="66">
        <f>'amount-analyzed sorted'!S70*0.001/'amount-analyzed sorted'!S$2*1.5/'amount-analyzed sorted'!S$3</f>
        <v>0.0213953110253445</v>
      </c>
      <c r="V70" s="66">
        <f>'amount-analyzed sorted'!T70*0.001/'amount-analyzed sorted'!T$2*1.5/'amount-analyzed sorted'!T$3</f>
        <v>0.00720305834186593</v>
      </c>
      <c r="W70" s="66">
        <f>'amount-analyzed sorted'!U70*0.001/'amount-analyzed sorted'!U$2*1.5/'amount-analyzed sorted'!U$3</f>
        <v>0</v>
      </c>
      <c r="X70" s="66">
        <f>'amount-analyzed sorted'!V70*0.001/'amount-analyzed sorted'!V$2*1.5/'amount-analyzed sorted'!V$3</f>
        <v>0.0358642598408712</v>
      </c>
      <c r="Y70" s="66">
        <f>'amount-analyzed sorted'!W70*0.001/'amount-analyzed sorted'!W$2*1.5/'amount-analyzed sorted'!W$3</f>
        <v>0.00737507167540303</v>
      </c>
      <c r="Z70" s="66">
        <f>'amount-analyzed sorted'!X70*0.001/'amount-analyzed sorted'!X$2*1.5/'amount-analyzed sorted'!X$3</f>
        <v>0.0210268000958299</v>
      </c>
      <c r="AA70" s="66">
        <f>'amount-analyzed sorted'!Y70*0.001/'amount-analyzed sorted'!Y$2*1.5/'amount-analyzed sorted'!Y$3</f>
        <v>0</v>
      </c>
      <c r="AB70" s="66">
        <f>'amount-analyzed sorted'!Z70*0.001/'amount-analyzed sorted'!Z$2*1.5/'amount-analyzed sorted'!Z$3</f>
        <v>0</v>
      </c>
      <c r="AC70" s="66">
        <f>'amount-analyzed sorted'!AA70*0.001/'amount-analyzed sorted'!AA$2*1.5/'amount-analyzed sorted'!AA$3</f>
        <v>0.00489641422545337</v>
      </c>
      <c r="AD70" s="66">
        <f>'amount-analyzed sorted'!AB70*0.001/'amount-analyzed sorted'!AB$2*1.5/'amount-analyzed sorted'!AB$3</f>
        <v>0</v>
      </c>
      <c r="AE70" s="66">
        <f>'amount-analyzed sorted'!AC70*0.001/'amount-analyzed sorted'!AC$2*1.5/'amount-analyzed sorted'!AC$3</f>
        <v>0</v>
      </c>
      <c r="AF70" s="66">
        <f>'amount-analyzed sorted'!AD70*0.001/'amount-analyzed sorted'!AD$2*1.5/'amount-analyzed sorted'!AD$3</f>
        <v>0</v>
      </c>
      <c r="AG70" s="66">
        <f>'amount-analyzed sorted'!AE70*0.001/'amount-analyzed sorted'!AE$2*1.5/'amount-analyzed sorted'!AE$3</f>
        <v>0.00699240286205664</v>
      </c>
      <c r="AH70" s="66">
        <f>'amount-analyzed sorted'!AF70*0.001/'amount-analyzed sorted'!AF$2*1.5/'amount-analyzed sorted'!AF$3</f>
        <v>0</v>
      </c>
      <c r="AI70" s="66">
        <f>'amount-analyzed sorted'!AG70*0.001/'amount-analyzed sorted'!AG$2*1.5/'amount-analyzed sorted'!AG$3</f>
        <v>0</v>
      </c>
      <c r="AJ70" s="66">
        <f>'amount-analyzed sorted'!AH70*0.001/'amount-analyzed sorted'!AH$2*1.5/'amount-analyzed sorted'!AH$3</f>
        <v>0.00363330736950002</v>
      </c>
      <c r="AK70" s="66">
        <f>'amount-analyzed sorted'!AI70*0.001/'amount-analyzed sorted'!AI$2*1.5/'amount-analyzed sorted'!AI$3</f>
        <v>0.0041484778174142</v>
      </c>
      <c r="AL70" s="66">
        <f>'amount-analyzed sorted'!AJ70*0.001/'amount-analyzed sorted'!AJ$2*1.5/'amount-analyzed sorted'!AJ$3</f>
        <v>0</v>
      </c>
      <c r="AM70" s="66">
        <f>'amount-analyzed sorted'!AK70*0.001/'amount-analyzed sorted'!AK$2*1.5/'amount-analyzed sorted'!AK$3</f>
        <v>0</v>
      </c>
      <c r="AN70" s="66">
        <f>'amount-analyzed sorted'!AL70*0.001/'amount-analyzed sorted'!AL$2*1.5/'amount-analyzed sorted'!AL$3</f>
        <v>0.00466894301340475</v>
      </c>
      <c r="AO70" s="66">
        <f>'amount-analyzed sorted'!AM70*0.001/'amount-analyzed sorted'!AM$2*1.5/'amount-analyzed sorted'!AM$3</f>
        <v>0</v>
      </c>
      <c r="AP70" s="66">
        <f>'amount-analyzed sorted'!AN70*0.001/'amount-analyzed sorted'!AN$2*1.5/'amount-analyzed sorted'!AN$3</f>
        <v>0</v>
      </c>
      <c r="AQ70" s="66">
        <f>'amount-analyzed sorted'!AO70*0.001/'amount-analyzed sorted'!AO$2*1.5/'amount-analyzed sorted'!AO$3</f>
        <v>0.00375288457406584</v>
      </c>
      <c r="AR70" s="66">
        <f>'amount-analyzed sorted'!AP70*0.001/'amount-analyzed sorted'!AP$2*1.5/'amount-analyzed sorted'!AP$3</f>
        <v>0</v>
      </c>
      <c r="AS70" s="66">
        <f>'amount-analyzed sorted'!AQ70*0.001/'amount-analyzed sorted'!AQ$2*1.5/'amount-analyzed sorted'!AQ$3</f>
        <v>0</v>
      </c>
      <c r="AT70" s="66">
        <f>'amount-analyzed sorted'!AR70*0.001/'amount-analyzed sorted'!AR$2*1.5/'amount-analyzed sorted'!AR$3</f>
        <v>0.00582471279668373</v>
      </c>
      <c r="AU70" s="66">
        <f>'amount-analyzed sorted'!AS70*0.001/'amount-analyzed sorted'!AS$2*1.5/'amount-analyzed sorted'!AS$3</f>
        <v>0</v>
      </c>
      <c r="AV70" s="66">
        <f>'amount-analyzed sorted'!AT70*0.001/'amount-analyzed sorted'!AT$2*1.5/'amount-analyzed sorted'!AT$3</f>
        <v>0.00432603912477434</v>
      </c>
      <c r="AW70" s="66">
        <f>'amount-analyzed sorted'!AU70*0.001/'amount-analyzed sorted'!AU$2*1.5/'amount-analyzed sorted'!AU$3</f>
        <v>0.0155340207294791</v>
      </c>
      <c r="AX70" s="66">
        <f>'amount-analyzed sorted'!AV70*0.001/'amount-analyzed sorted'!AV$2*1.5/'amount-analyzed sorted'!AV$3</f>
        <v>0.00529424788127146</v>
      </c>
      <c r="AY70" s="66">
        <f>'amount-analyzed sorted'!AW70*0.001/'amount-analyzed sorted'!AW$2*1.5/'amount-analyzed sorted'!AW$3</f>
        <v>0</v>
      </c>
      <c r="AZ70" s="66">
        <f>'amount-analyzed sorted'!AX70*0.001/'amount-analyzed sorted'!AX$2*1.5/'amount-analyzed sorted'!AX$3</f>
        <v>0</v>
      </c>
      <c r="BA70" s="66">
        <f>'amount-analyzed sorted'!AY70*0.001/'amount-analyzed sorted'!AY$2*1.5/'amount-analyzed sorted'!AY$3</f>
        <v>0</v>
      </c>
      <c r="BB70" s="66">
        <f>'amount-analyzed sorted'!AZ70*0.001/'amount-analyzed sorted'!AZ$2*1.5/'amount-analyzed sorted'!AZ$3</f>
        <v>0</v>
      </c>
      <c r="BC70" s="66">
        <f>'amount-analyzed sorted'!BA70*0.001/'amount-analyzed sorted'!BA$2*1.5/'amount-analyzed sorted'!BA$3</f>
        <v>0.00356343607393271</v>
      </c>
      <c r="BD70" s="66">
        <f>'amount-analyzed sorted'!BB70*0.001/'amount-analyzed sorted'!BB$2*1.5/'amount-analyzed sorted'!BB$3</f>
        <v>0.00628131104557631</v>
      </c>
      <c r="BE70" s="66">
        <f>'amount-analyzed sorted'!BC70*0.001/'amount-analyzed sorted'!BC$2*1.5/'amount-analyzed sorted'!BC$3</f>
        <v>0.0160134658137223</v>
      </c>
      <c r="BF70" s="66">
        <f>'amount-analyzed sorted'!BD70*0.001/'amount-analyzed sorted'!BD$2*1.5/'amount-analyzed sorted'!BD$3</f>
        <v>0.00683128758873737</v>
      </c>
      <c r="BG70" s="66">
        <f>'amount-analyzed sorted'!BE70*0.001/'amount-analyzed sorted'!BE$2*1.5/'amount-analyzed sorted'!BE$3</f>
        <v>0.00754780757004078</v>
      </c>
      <c r="BH70" s="66">
        <f>'amount-analyzed sorted'!BF70*0.001/'amount-analyzed sorted'!BF$2*1.5/'amount-analyzed sorted'!BF$3</f>
        <v>0</v>
      </c>
      <c r="BI70" s="66">
        <f>'amount-analyzed sorted'!BG70*0.001/'amount-analyzed sorted'!BG$2*1.5/'amount-analyzed sorted'!BG$3</f>
        <v>0.00195308222233993</v>
      </c>
      <c r="BJ70" s="66">
        <f>'amount-analyzed sorted'!BH70*0.001/'amount-analyzed sorted'!BH$2*1.5/'amount-analyzed sorted'!BH$3</f>
        <v>0.00279696114482266</v>
      </c>
      <c r="BK70" s="66">
        <f>'amount-analyzed sorted'!BI70*0.001/'amount-analyzed sorted'!BI$2*1.5/'amount-analyzed sorted'!BI$3</f>
        <v>0</v>
      </c>
      <c r="BL70" s="66">
        <f>'amount-analyzed sorted'!BJ70*0.001/'amount-analyzed sorted'!BJ$2*1.5/'amount-analyzed sorted'!BJ$3</f>
        <v>0.00290664589560002</v>
      </c>
      <c r="BM70" s="66">
        <f>'amount-analyzed sorted'!BK70*0.001/'amount-analyzed sorted'!BK$2*1.5/'amount-analyzed sorted'!BK$3</f>
        <v>0</v>
      </c>
      <c r="BN70" s="66">
        <f>'amount-analyzed sorted'!BL70*0.001/'amount-analyzed sorted'!BL$2*1.5/'amount-analyzed sorted'!BL$3</f>
        <v>0</v>
      </c>
      <c r="BO70" s="66">
        <f>'amount-analyzed sorted'!BM70*0.001/'amount-analyzed sorted'!BM$2*1.5/'amount-analyzed sorted'!BM$3</f>
        <v>0.00492897558356113</v>
      </c>
      <c r="BP70" s="66">
        <f>'amount-analyzed sorted'!BN70*0.001/'amount-analyzed sorted'!BN$2*1.5/'amount-analyzed sorted'!BN$3</f>
        <v>0</v>
      </c>
      <c r="BQ70" s="66">
        <f>'amount-analyzed sorted'!BO70*0.001/'amount-analyzed sorted'!BO$2*1.5/'amount-analyzed sorted'!BO$3</f>
        <v>0.0104604091202541</v>
      </c>
      <c r="BR70" s="66">
        <f>'amount-analyzed sorted'!BP70*0.001/'amount-analyzed sorted'!BP$2*1.5/'amount-analyzed sorted'!BP$3</f>
        <v>0</v>
      </c>
      <c r="BS70" s="66">
        <f>'amount-analyzed sorted'!BQ70*0.001/'amount-analyzed sorted'!BQ$2*1.5/'amount-analyzed sorted'!BQ$3</f>
        <v>0</v>
      </c>
      <c r="BT70" s="66">
        <f>'amount-analyzed sorted'!BR70*0.001/'amount-analyzed sorted'!BR$2*1.5/'amount-analyzed sorted'!BR$3</f>
        <v>0</v>
      </c>
      <c r="BU70" s="66">
        <f>'amount-analyzed sorted'!BS70*0.001/'amount-analyzed sorted'!BS$2*1.5/'amount-analyzed sorted'!BS$3</f>
        <v>0.00517413405499479</v>
      </c>
      <c r="BV70" s="66">
        <f>'amount-analyzed sorted'!BT70*0.001/'amount-analyzed sorted'!BT$2*1.5/'amount-analyzed sorted'!BT$3</f>
        <v>0</v>
      </c>
      <c r="BW70" s="66">
        <f>'amount-analyzed sorted'!BU70*0.001/'amount-analyzed sorted'!BU$2*1.5/'amount-analyzed sorted'!BU$3</f>
        <v>0</v>
      </c>
      <c r="BX70" s="66">
        <f>'amount-analyzed sorted'!BV70*0.001/'amount-analyzed sorted'!BV$2*1.5/'amount-analyzed sorted'!BV$3</f>
        <v>0</v>
      </c>
      <c r="BY70" s="66">
        <f>'amount-analyzed sorted'!BW70*0.001/'amount-analyzed sorted'!BW$2*1.5/'amount-analyzed sorted'!BW$3</f>
        <v>0</v>
      </c>
      <c r="BZ70" s="66">
        <f>'amount-analyzed sorted'!BX70*0.001/'amount-analyzed sorted'!BX$2*1.5/'amount-analyzed sorted'!BX$3</f>
        <v>0</v>
      </c>
      <c r="CA70" s="66">
        <f>'amount-analyzed sorted'!BY70*0.001/'amount-analyzed sorted'!BY$2*1.5/'amount-analyzed sorted'!BY$3</f>
        <v>0</v>
      </c>
      <c r="CB70" s="66">
        <f>'amount-analyzed sorted'!BZ70*0.001/'amount-analyzed sorted'!BZ$2*1.5/'amount-analyzed sorted'!BZ$3</f>
        <v>0</v>
      </c>
      <c r="CC70" s="66">
        <f>'amount-analyzed sorted'!CA70*0.001/'amount-analyzed sorted'!CA$2*1.5/'amount-analyzed sorted'!CA$3</f>
        <v>0.00462885060657614</v>
      </c>
      <c r="CD70" s="66">
        <f>'amount-analyzed sorted'!CB70*0.001/'amount-analyzed sorted'!CB$2*1.5/'amount-analyzed sorted'!CB$3</f>
        <v>0</v>
      </c>
      <c r="CE70" s="66">
        <f>'amount-analyzed sorted'!CC70*0.001/'amount-analyzed sorted'!CC$2*1.5/'amount-analyzed sorted'!CC$3</f>
        <v>0</v>
      </c>
      <c r="CF70" s="66">
        <f>'amount-analyzed sorted'!CD70*0.001/'amount-analyzed sorted'!CD$2*1.5/'amount-analyzed sorted'!CD$3</f>
        <v>0</v>
      </c>
      <c r="CG70" s="66">
        <f>'amount-analyzed sorted'!CE70*0.001/'amount-analyzed sorted'!CE$2*1.5/'amount-analyzed sorted'!CE$3</f>
        <v>0</v>
      </c>
      <c r="CH70" s="66">
        <f>'amount-analyzed sorted'!CF70*0.001/'amount-analyzed sorted'!CF$2*1.5/'amount-analyzed sorted'!CF$3</f>
        <v>0</v>
      </c>
      <c r="CI70" s="66">
        <f>'amount-analyzed sorted'!CG70*0.001/'amount-analyzed sorted'!CG$2*1.5/'amount-analyzed sorted'!CG$3</f>
        <v>0</v>
      </c>
      <c r="CJ70" s="66">
        <f>'amount-analyzed sorted'!CH70*0.001/'amount-analyzed sorted'!CH$2*1.5/'amount-analyzed sorted'!CH$3</f>
        <v>0</v>
      </c>
      <c r="CK70" s="66">
        <f>'amount-analyzed sorted'!CI70*0.001/'amount-analyzed sorted'!CI$2*1.5/'amount-analyzed sorted'!CI$3</f>
        <v>0</v>
      </c>
      <c r="CL70" s="66">
        <f>'amount-analyzed sorted'!CJ70*0.001/'amount-analyzed sorted'!CJ$2*1.5/'amount-analyzed sorted'!CJ$3</f>
        <v>0</v>
      </c>
      <c r="CM70" s="66">
        <f>'amount-analyzed sorted'!CK70*0.001/'amount-analyzed sorted'!CK$2*1.5/'amount-analyzed sorted'!CK$3</f>
        <v>0</v>
      </c>
      <c r="CN70" s="66">
        <f>'amount-analyzed sorted'!CL70*0.001/'amount-analyzed sorted'!CL$2*1.5/'amount-analyzed sorted'!CL$3</f>
        <v>0.00898417822276369</v>
      </c>
      <c r="CO70" s="66">
        <f>'amount-analyzed sorted'!CM70*0.001/'amount-analyzed sorted'!CM$2*1.5/'amount-analyzed sorted'!CM$3</f>
        <v>0</v>
      </c>
      <c r="CP70" s="66">
        <f>'amount-analyzed sorted'!CN70*0.001/'amount-analyzed sorted'!CN$2*1.5/'amount-analyzed sorted'!CN$3</f>
        <v>0</v>
      </c>
      <c r="CQ70" s="66">
        <f>'amount-analyzed sorted'!CO70*0.001/'amount-analyzed sorted'!CO$2*1.5/'amount-analyzed sorted'!CO$3</f>
        <v>0.0041757448077634</v>
      </c>
      <c r="CR70" s="66">
        <f>'amount-analyzed sorted'!CP70*0.001/'amount-analyzed sorted'!CP$2*1.5/'amount-analyzed sorted'!CP$3</f>
        <v>0</v>
      </c>
      <c r="CS70" s="66">
        <f>'amount-analyzed sorted'!CQ70*0.001/'amount-analyzed sorted'!CQ$2*1.5/'amount-analyzed sorted'!CQ$3</f>
        <v>0</v>
      </c>
      <c r="CT70" s="66">
        <f>'amount-analyzed sorted'!CR70*0.001/'amount-analyzed sorted'!CR$2*1.5/'amount-analyzed sorted'!CR$3</f>
        <v>0</v>
      </c>
      <c r="CU70" s="66">
        <f>'amount-analyzed sorted'!CS70*0.001/'amount-analyzed sorted'!CS$2*1.5/'amount-analyzed sorted'!CS$3</f>
        <v>0</v>
      </c>
      <c r="CV70" s="66">
        <f>'amount-analyzed sorted'!CT70*0.001/'amount-analyzed sorted'!CT$2*1.5/'amount-analyzed sorted'!CT$3</f>
        <v>0</v>
      </c>
      <c r="CW70" s="66">
        <f>'amount-analyzed sorted'!CU70*0.001/'amount-analyzed sorted'!CU$2*1.5/'amount-analyzed sorted'!CU$3</f>
        <v>0</v>
      </c>
      <c r="CX70" s="66">
        <f>'amount-analyzed sorted'!CV70*0.001/'amount-analyzed sorted'!CV$2*1.5/'amount-analyzed sorted'!CV$3</f>
        <v>0</v>
      </c>
      <c r="CY70" s="66">
        <f>'amount-analyzed sorted'!CW70*0.001/'amount-analyzed sorted'!CW$2*1.5/'amount-analyzed sorted'!CW$3</f>
        <v>0</v>
      </c>
      <c r="CZ70" s="66">
        <f>'amount-analyzed sorted'!CX70*0.001/'amount-analyzed sorted'!CX$2*1.5/'amount-analyzed sorted'!CX$3</f>
        <v>0.00229117373532613</v>
      </c>
    </row>
    <row r="71" spans="1:104">
      <c r="A71" s="74" t="s">
        <v>527</v>
      </c>
      <c r="B71" s="75"/>
      <c r="C71" s="74" t="s">
        <v>527</v>
      </c>
      <c r="D71" s="97"/>
      <c r="E71" s="97"/>
      <c r="F71" s="97"/>
      <c r="G71" s="82">
        <f>'amount-analyzed sorted'!G71*0.001/'amount-analyzed sorted'!G$2*1.5/'amount-analyzed sorted'!G$3</f>
        <v>0.0369196949466886</v>
      </c>
      <c r="H71" s="82">
        <f>'amount-analyzed sorted'!H71*0.001/'amount-analyzed sorted'!H$2*1.5/'amount-analyzed sorted'!H$3</f>
        <v>0.0216425797963347</v>
      </c>
      <c r="I71" s="82">
        <f>'amount-analyzed sorted'!I71*0.001/'amount-analyzed sorted'!I$2*1.5/'amount-analyzed sorted'!I$3</f>
        <v>0.00891165050437311</v>
      </c>
      <c r="J71" s="82">
        <f>'amount-analyzed sorted'!J71*0.001/'amount-analyzed sorted'!J$2*1.5/'amount-analyzed sorted'!J$3</f>
        <v>0.0343735090882963</v>
      </c>
      <c r="K71" s="82">
        <f>'amount-analyzed sorted'!K71*0.001/'amount-analyzed sorted'!K$2*1.5/'amount-analyzed sorted'!K$3</f>
        <v>0.063654646459808</v>
      </c>
      <c r="L71" s="82">
        <f>'amount-analyzed sorted'!L71*0.001/'amount-analyzed sorted'!L$2*1.5/'amount-analyzed sorted'!L$3</f>
        <v>0.0229156727255309</v>
      </c>
      <c r="M71" s="82">
        <f>'amount-analyzed sorted'!M71*0.001/'amount-analyzed sorted'!M$2*1.5/'amount-analyzed sorted'!M$3</f>
        <v>0.0331004161591001</v>
      </c>
      <c r="N71" s="82">
        <f>'amount-analyzed sorted'!N71*0.001/'amount-analyzed sorted'!N$2*1.5/'amount-analyzed sorted'!N$3</f>
        <v>0.0280080444423155</v>
      </c>
      <c r="O71" s="82">
        <f>'amount-analyzed sorted'!O71*0.001/'amount-analyzed sorted'!O$2*1.5/'amount-analyzed sorted'!O$3</f>
        <v>0.0496506242386502</v>
      </c>
      <c r="P71" s="82">
        <f>'amount-analyzed sorted'!P71*0.001/'amount-analyzed sorted'!P$2*1.5/'amount-analyzed sorted'!P$3</f>
        <v>0.039465880805081</v>
      </c>
      <c r="Q71" s="116">
        <f t="shared" si="3"/>
        <v>0.0338642719166178</v>
      </c>
      <c r="R71" s="117">
        <f t="shared" si="4"/>
        <v>0.0152912540845698</v>
      </c>
      <c r="S71" s="66">
        <f t="shared" si="5"/>
        <v>0.451545337287056</v>
      </c>
      <c r="T71" s="82">
        <f>'amount-analyzed sorted'!R71*0.001/'amount-analyzed sorted'!R$2*1.5/'amount-analyzed sorted'!R$3</f>
        <v>0.194433117611483</v>
      </c>
      <c r="U71" s="82">
        <f>'amount-analyzed sorted'!S71*0.001/'amount-analyzed sorted'!S$2*1.5/'amount-analyzed sorted'!S$3</f>
        <v>0.206311927744393</v>
      </c>
      <c r="V71" s="82">
        <f>'amount-analyzed sorted'!T71*0.001/'amount-analyzed sorted'!T$2*1.5/'amount-analyzed sorted'!T$3</f>
        <v>0.164229730194543</v>
      </c>
      <c r="W71" s="82">
        <f>'amount-analyzed sorted'!U71*0.001/'amount-analyzed sorted'!U$2*1.5/'amount-analyzed sorted'!U$3</f>
        <v>0.148238940675601</v>
      </c>
      <c r="X71" s="82">
        <f>'amount-analyzed sorted'!V71*0.001/'amount-analyzed sorted'!V$2*1.5/'amount-analyzed sorted'!V$3</f>
        <v>0.284257466886905</v>
      </c>
      <c r="Y71" s="82">
        <f>'amount-analyzed sorted'!W71*0.001/'amount-analyzed sorted'!W$2*1.5/'amount-analyzed sorted'!W$3</f>
        <v>0.0762090739791646</v>
      </c>
      <c r="Z71" s="82">
        <f>'amount-analyzed sorted'!X71*0.001/'amount-analyzed sorted'!X$2*1.5/'amount-analyzed sorted'!X$3</f>
        <v>0.168214400766639</v>
      </c>
      <c r="AA71" s="82">
        <f>'amount-analyzed sorted'!Y71*0.001/'amount-analyzed sorted'!Y$2*1.5/'amount-analyzed sorted'!Y$3</f>
        <v>0.0102943708802501</v>
      </c>
      <c r="AB71" s="82">
        <f>'amount-analyzed sorted'!Z71*0.001/'amount-analyzed sorted'!Z$2*1.5/'amount-analyzed sorted'!Z$3</f>
        <v>0.0191561255346204</v>
      </c>
      <c r="AC71" s="82">
        <f>'amount-analyzed sorted'!AA71*0.001/'amount-analyzed sorted'!AA$2*1.5/'amount-analyzed sorted'!AA$3</f>
        <v>0.115065734298154</v>
      </c>
      <c r="AD71" s="82">
        <f>'amount-analyzed sorted'!AB71*0.001/'amount-analyzed sorted'!AB$2*1.5/'amount-analyzed sorted'!AB$3</f>
        <v>0.0104709645280445</v>
      </c>
      <c r="AE71" s="82">
        <f>'amount-analyzed sorted'!AC71*0.001/'amount-analyzed sorted'!AC$2*1.5/'amount-analyzed sorted'!AC$3</f>
        <v>0.00457998786845317</v>
      </c>
      <c r="AF71" s="82">
        <f>'amount-analyzed sorted'!AD71*0.001/'amount-analyzed sorted'!AD$2*1.5/'amount-analyzed sorted'!AD$3</f>
        <v>0.0393779533928331</v>
      </c>
      <c r="AG71" s="82">
        <f>'amount-analyzed sorted'!AE71*0.001/'amount-analyzed sorted'!AE$2*1.5/'amount-analyzed sorted'!AE$3</f>
        <v>0.0269706967536471</v>
      </c>
      <c r="AH71" s="82">
        <f>'amount-analyzed sorted'!AF71*0.001/'amount-analyzed sorted'!AF$2*1.5/'amount-analyzed sorted'!AF$3</f>
        <v>0.0355367323537399</v>
      </c>
      <c r="AI71" s="82">
        <f>'amount-analyzed sorted'!AG71*0.001/'amount-analyzed sorted'!AG$2*1.5/'amount-analyzed sorted'!AG$3</f>
        <v>0</v>
      </c>
      <c r="AJ71" s="82">
        <f>'amount-analyzed sorted'!AH71*0.001/'amount-analyzed sorted'!AH$2*1.5/'amount-analyzed sorted'!AH$3</f>
        <v>0.0375441761515002</v>
      </c>
      <c r="AK71" s="82">
        <f>'amount-analyzed sorted'!AI71*0.001/'amount-analyzed sorted'!AI$2*1.5/'amount-analyzed sorted'!AI$3</f>
        <v>0.0553130375655227</v>
      </c>
      <c r="AL71" s="82">
        <f>'amount-analyzed sorted'!AJ71*0.001/'amount-analyzed sorted'!AJ$2*1.5/'amount-analyzed sorted'!AJ$3</f>
        <v>0.0302775614125002</v>
      </c>
      <c r="AM71" s="82">
        <f>'amount-analyzed sorted'!AK71*0.001/'amount-analyzed sorted'!AK$2*1.5/'amount-analyzed sorted'!AK$3</f>
        <v>0.128263480584562</v>
      </c>
      <c r="AN71" s="82">
        <f>'amount-analyzed sorted'!AL71*0.001/'amount-analyzed sorted'!AL$2*1.5/'amount-analyzed sorted'!AL$3</f>
        <v>0.0887099172546903</v>
      </c>
      <c r="AO71" s="82">
        <f>'amount-analyzed sorted'!AM71*0.001/'amount-analyzed sorted'!AM$2*1.5/'amount-analyzed sorted'!AM$3</f>
        <v>0.0174398753736001</v>
      </c>
      <c r="AP71" s="82">
        <f>'amount-analyzed sorted'!AN71*0.001/'amount-analyzed sorted'!AN$2*1.5/'amount-analyzed sorted'!AN$3</f>
        <v>0.0317535498628683</v>
      </c>
      <c r="AQ71" s="82">
        <f>'amount-analyzed sorted'!AO71*0.001/'amount-analyzed sorted'!AO$2*1.5/'amount-analyzed sorted'!AO$3</f>
        <v>0.147613459913257</v>
      </c>
      <c r="AR71" s="82">
        <f>'amount-analyzed sorted'!AP71*0.001/'amount-analyzed sorted'!AP$2*1.5/'amount-analyzed sorted'!AP$3</f>
        <v>0.145256004861481</v>
      </c>
      <c r="AS71" s="82">
        <f>'amount-analyzed sorted'!AQ71*0.001/'amount-analyzed sorted'!AQ$2*1.5/'amount-analyzed sorted'!AQ$3</f>
        <v>0.0295002867016121</v>
      </c>
      <c r="AT71" s="82">
        <f>'amount-analyzed sorted'!AR71*0.001/'amount-analyzed sorted'!AR$2*1.5/'amount-analyzed sorted'!AR$3</f>
        <v>0.0597033061660082</v>
      </c>
      <c r="AU71" s="82">
        <f>'amount-analyzed sorted'!AS71*0.001/'amount-analyzed sorted'!AS$2*1.5/'amount-analyzed sorted'!AS$3</f>
        <v>0.115225028123393</v>
      </c>
      <c r="AV71" s="82">
        <f>'amount-analyzed sorted'!AT71*0.001/'amount-analyzed sorted'!AT$2*1.5/'amount-analyzed sorted'!AT$3</f>
        <v>0.0620065607884323</v>
      </c>
      <c r="AW71" s="82">
        <f>'amount-analyzed sorted'!AU71*0.001/'amount-analyzed sorted'!AU$2*1.5/'amount-analyzed sorted'!AU$3</f>
        <v>0.103190280560111</v>
      </c>
      <c r="AX71" s="82">
        <f>'amount-analyzed sorted'!AV71*0.001/'amount-analyzed sorted'!AV$2*1.5/'amount-analyzed sorted'!AV$3</f>
        <v>0.0720017711852918</v>
      </c>
      <c r="AY71" s="82">
        <f>'amount-analyzed sorted'!AW71*0.001/'amount-analyzed sorted'!AW$2*1.5/'amount-analyzed sorted'!AW$3</f>
        <v>0.0530348740636966</v>
      </c>
      <c r="AZ71" s="82">
        <f>'amount-analyzed sorted'!AX71*0.001/'amount-analyzed sorted'!AX$2*1.5/'amount-analyzed sorted'!AX$3</f>
        <v>0.0519942553115913</v>
      </c>
      <c r="BA71" s="82">
        <f>'amount-analyzed sorted'!AY71*0.001/'amount-analyzed sorted'!AY$2*1.5/'amount-analyzed sorted'!AY$3</f>
        <v>0.0356871523848669</v>
      </c>
      <c r="BB71" s="82">
        <f>'amount-analyzed sorted'!AZ71*0.001/'amount-analyzed sorted'!AZ$2*1.5/'amount-analyzed sorted'!AZ$3</f>
        <v>0.0772077816018755</v>
      </c>
      <c r="BC71" s="82">
        <f>'amount-analyzed sorted'!BA71*0.001/'amount-analyzed sorted'!BA$2*1.5/'amount-analyzed sorted'!BA$3</f>
        <v>0.0510759170597022</v>
      </c>
      <c r="BD71" s="82">
        <f>'amount-analyzed sorted'!BB71*0.001/'amount-analyzed sorted'!BB$2*1.5/'amount-analyzed sorted'!BB$3</f>
        <v>0.129395007538872</v>
      </c>
      <c r="BE71" s="82">
        <f>'amount-analyzed sorted'!BC71*0.001/'amount-analyzed sorted'!BC$2*1.5/'amount-analyzed sorted'!BC$3</f>
        <v>0.162422296110612</v>
      </c>
      <c r="BF71" s="82">
        <f>'amount-analyzed sorted'!BD71*0.001/'amount-analyzed sorted'!BD$2*1.5/'amount-analyzed sorted'!BD$3</f>
        <v>0.121255354700088</v>
      </c>
      <c r="BG71" s="82">
        <f>'amount-analyzed sorted'!BE71*0.001/'amount-analyzed sorted'!BE$2*1.5/'amount-analyzed sorted'!BE$3</f>
        <v>0.119255359606644</v>
      </c>
      <c r="BH71" s="82">
        <f>'amount-analyzed sorted'!BF71*0.001/'amount-analyzed sorted'!BF$2*1.5/'amount-analyzed sorted'!BF$3</f>
        <v>0.0110078421293763</v>
      </c>
      <c r="BI71" s="82">
        <f>'amount-analyzed sorted'!BG71*0.001/'amount-analyzed sorted'!BG$2*1.5/'amount-analyzed sorted'!BG$3</f>
        <v>0.00976541111169966</v>
      </c>
      <c r="BJ71" s="82">
        <f>'amount-analyzed sorted'!BH71*0.001/'amount-analyzed sorted'!BH$2*1.5/'amount-analyzed sorted'!BH$3</f>
        <v>0.0097893640068793</v>
      </c>
      <c r="BK71" s="82">
        <f>'amount-analyzed sorted'!BI71*0.001/'amount-analyzed sorted'!BI$2*1.5/'amount-analyzed sorted'!BI$3</f>
        <v>0.00493581378498116</v>
      </c>
      <c r="BL71" s="82">
        <f>'amount-analyzed sorted'!BJ71*0.001/'amount-analyzed sorted'!BJ$2*1.5/'amount-analyzed sorted'!BJ$3</f>
        <v>0.0276131360082002</v>
      </c>
      <c r="BM71" s="82">
        <f>'amount-analyzed sorted'!BK71*0.001/'amount-analyzed sorted'!BK$2*1.5/'amount-analyzed sorted'!BK$3</f>
        <v>0.013824291454683</v>
      </c>
      <c r="BN71" s="82">
        <f>'amount-analyzed sorted'!BL71*0.001/'amount-analyzed sorted'!BL$2*1.5/'amount-analyzed sorted'!BL$3</f>
        <v>0.00506367004869687</v>
      </c>
      <c r="BO71" s="82">
        <f>'amount-analyzed sorted'!BM71*0.001/'amount-analyzed sorted'!BM$2*1.5/'amount-analyzed sorted'!BM$3</f>
        <v>0.0258771218136959</v>
      </c>
      <c r="BP71" s="82">
        <f>'amount-analyzed sorted'!BN71*0.001/'amount-analyzed sorted'!BN$2*1.5/'amount-analyzed sorted'!BN$3</f>
        <v>0</v>
      </c>
      <c r="BQ71" s="82">
        <f>'amount-analyzed sorted'!BO71*0.001/'amount-analyzed sorted'!BO$2*1.5/'amount-analyzed sorted'!BO$3</f>
        <v>0.0792002404819238</v>
      </c>
      <c r="BR71" s="82">
        <f>'amount-analyzed sorted'!BP71*0.001/'amount-analyzed sorted'!BP$2*1.5/'amount-analyzed sorted'!BP$3</f>
        <v>0.0200516441493566</v>
      </c>
      <c r="BS71" s="82">
        <f>'amount-analyzed sorted'!BQ71*0.001/'amount-analyzed sorted'!BQ$2*1.5/'amount-analyzed sorted'!BQ$3</f>
        <v>0.040902048848619</v>
      </c>
      <c r="BT71" s="82">
        <f>'amount-analyzed sorted'!BR71*0.001/'amount-analyzed sorted'!BR$2*1.5/'amount-analyzed sorted'!BR$3</f>
        <v>0</v>
      </c>
      <c r="BU71" s="82">
        <f>'amount-analyzed sorted'!BS71*0.001/'amount-analyzed sorted'!BS$2*1.5/'amount-analyzed sorted'!BS$3</f>
        <v>0.0142288686512357</v>
      </c>
      <c r="BV71" s="82">
        <f>'amount-analyzed sorted'!BT71*0.001/'amount-analyzed sorted'!BT$2*1.5/'amount-analyzed sorted'!BT$3</f>
        <v>0.00419940341857226</v>
      </c>
      <c r="BW71" s="82">
        <f>'amount-analyzed sorted'!BU71*0.001/'amount-analyzed sorted'!BU$2*1.5/'amount-analyzed sorted'!BU$3</f>
        <v>0.00910558603658482</v>
      </c>
      <c r="BX71" s="82">
        <f>'amount-analyzed sorted'!BV71*0.001/'amount-analyzed sorted'!BV$2*1.5/'amount-analyzed sorted'!BV$3</f>
        <v>0.0411774835210002</v>
      </c>
      <c r="BY71" s="82">
        <f>'amount-analyzed sorted'!BW71*0.001/'amount-analyzed sorted'!BW$2*1.5/'amount-analyzed sorted'!BW$3</f>
        <v>0</v>
      </c>
      <c r="BZ71" s="82">
        <f>'amount-analyzed sorted'!BX71*0.001/'amount-analyzed sorted'!BX$2*1.5/'amount-analyzed sorted'!BX$3</f>
        <v>0.00890859018483178</v>
      </c>
      <c r="CA71" s="82">
        <f>'amount-analyzed sorted'!BY71*0.001/'amount-analyzed sorted'!BY$2*1.5/'amount-analyzed sorted'!BY$3</f>
        <v>0</v>
      </c>
      <c r="CB71" s="82">
        <f>'amount-analyzed sorted'!BZ71*0.001/'amount-analyzed sorted'!BZ$2*1.5/'amount-analyzed sorted'!BZ$3</f>
        <v>0.0128424824842724</v>
      </c>
      <c r="CC71" s="82">
        <f>'amount-analyzed sorted'!CA71*0.001/'amount-analyzed sorted'!CA$2*1.5/'amount-analyzed sorted'!CA$3</f>
        <v>0.0115721265164403</v>
      </c>
      <c r="CD71" s="82">
        <f>'amount-analyzed sorted'!CB71*0.001/'amount-analyzed sorted'!CB$2*1.5/'amount-analyzed sorted'!CB$3</f>
        <v>0.0164466280335356</v>
      </c>
      <c r="CE71" s="82">
        <f>'amount-analyzed sorted'!CC71*0.001/'amount-analyzed sorted'!CC$2*1.5/'amount-analyzed sorted'!CC$3</f>
        <v>0.00936245941109058</v>
      </c>
      <c r="CF71" s="82">
        <f>'amount-analyzed sorted'!CD71*0.001/'amount-analyzed sorted'!CD$2*1.5/'amount-analyzed sorted'!CD$3</f>
        <v>0.0135791396038718</v>
      </c>
      <c r="CG71" s="82">
        <f>'amount-analyzed sorted'!CE71*0.001/'amount-analyzed sorted'!CE$2*1.5/'amount-analyzed sorted'!CE$3</f>
        <v>0.00884128870828633</v>
      </c>
      <c r="CH71" s="82">
        <f>'amount-analyzed sorted'!CF71*0.001/'amount-analyzed sorted'!CF$2*1.5/'amount-analyzed sorted'!CF$3</f>
        <v>0</v>
      </c>
      <c r="CI71" s="82">
        <f>'amount-analyzed sorted'!CG71*0.001/'amount-analyzed sorted'!CG$2*1.5/'amount-analyzed sorted'!CG$3</f>
        <v>0.0220905088065601</v>
      </c>
      <c r="CJ71" s="82">
        <f>'amount-analyzed sorted'!CH71*0.001/'amount-analyzed sorted'!CH$2*1.5/'amount-analyzed sorted'!CH$3</f>
        <v>0.0242258190987363</v>
      </c>
      <c r="CK71" s="82">
        <f>'amount-analyzed sorted'!CI71*0.001/'amount-analyzed sorted'!CI$2*1.5/'amount-analyzed sorted'!CI$3</f>
        <v>0.0123532450563001</v>
      </c>
      <c r="CL71" s="82">
        <f>'amount-analyzed sorted'!CJ71*0.001/'amount-analyzed sorted'!CJ$2*1.5/'amount-analyzed sorted'!CJ$3</f>
        <v>0.0521499267346799</v>
      </c>
      <c r="CM71" s="82">
        <f>'amount-analyzed sorted'!CK71*0.001/'amount-analyzed sorted'!CK$2*1.5/'amount-analyzed sorted'!CK$3</f>
        <v>0.0121507328422624</v>
      </c>
      <c r="CN71" s="82">
        <f>'amount-analyzed sorted'!CL71*0.001/'amount-analyzed sorted'!CL$2*1.5/'amount-analyzed sorted'!CL$3</f>
        <v>0.0516590247808912</v>
      </c>
      <c r="CO71" s="82">
        <f>'amount-analyzed sorted'!CM71*0.001/'amount-analyzed sorted'!CM$2*1.5/'amount-analyzed sorted'!CM$3</f>
        <v>0.00866894389915794</v>
      </c>
      <c r="CP71" s="82">
        <f>'amount-analyzed sorted'!CN71*0.001/'amount-analyzed sorted'!CN$2*1.5/'amount-analyzed sorted'!CN$3</f>
        <v>0.00689483445002795</v>
      </c>
      <c r="CQ71" s="82">
        <f>'amount-analyzed sorted'!CO71*0.001/'amount-analyzed sorted'!CO$2*1.5/'amount-analyzed sorted'!CO$3</f>
        <v>0.0375817032698706</v>
      </c>
      <c r="CR71" s="82">
        <f>'amount-analyzed sorted'!CP71*0.001/'amount-analyzed sorted'!CP$2*1.5/'amount-analyzed sorted'!CP$3</f>
        <v>0.00762994547595004</v>
      </c>
      <c r="CS71" s="82">
        <f>'amount-analyzed sorted'!CQ71*0.001/'amount-analyzed sorted'!CQ$2*1.5/'amount-analyzed sorted'!CQ$3</f>
        <v>0.0107031726119567</v>
      </c>
      <c r="CT71" s="82">
        <f>'amount-analyzed sorted'!CR71*0.001/'amount-analyzed sorted'!CR$2*1.5/'amount-analyzed sorted'!CR$3</f>
        <v>0.0107731788281687</v>
      </c>
      <c r="CU71" s="82">
        <f>'amount-analyzed sorted'!CS71*0.001/'amount-analyzed sorted'!CS$2*1.5/'amount-analyzed sorted'!CS$3</f>
        <v>0</v>
      </c>
      <c r="CV71" s="82">
        <f>'amount-analyzed sorted'!CT71*0.001/'amount-analyzed sorted'!CT$2*1.5/'amount-analyzed sorted'!CT$3</f>
        <v>0.0177744533184174</v>
      </c>
      <c r="CW71" s="82">
        <f>'amount-analyzed sorted'!CU71*0.001/'amount-analyzed sorted'!CU$2*1.5/'amount-analyzed sorted'!CU$3</f>
        <v>0.0645995383678077</v>
      </c>
      <c r="CX71" s="82">
        <f>'amount-analyzed sorted'!CV71*0.001/'amount-analyzed sorted'!CV$2*1.5/'amount-analyzed sorted'!CV$3</f>
        <v>0</v>
      </c>
      <c r="CY71" s="82">
        <f>'amount-analyzed sorted'!CW71*0.001/'amount-analyzed sorted'!CW$2*1.5/'amount-analyzed sorted'!CW$3</f>
        <v>0</v>
      </c>
      <c r="CZ71" s="82">
        <f>'amount-analyzed sorted'!CX71*0.001/'amount-analyzed sorted'!CX$2*1.5/'amount-analyzed sorted'!CX$3</f>
        <v>0.0584249302508164</v>
      </c>
    </row>
    <row r="72" spans="1:104">
      <c r="A72">
        <f>'imported data from Web Calc'!A77</f>
        <v>734.6</v>
      </c>
      <c r="B72" t="str">
        <f>'imported data from Web Calc'!B77</f>
        <v>C40H80O8PN</v>
      </c>
      <c r="C72" s="61" t="str">
        <f>'imported data from Web Calc'!C77</f>
        <v>PC(32:0)</v>
      </c>
      <c r="D72" s="96"/>
      <c r="E72" s="96"/>
      <c r="F72" s="96"/>
      <c r="G72" s="66">
        <f>'amount-analyzed sorted'!G72*0.001/'amount-analyzed sorted'!G$2*1.5/'amount-analyzed sorted'!G$3</f>
        <v>0</v>
      </c>
      <c r="H72" s="66">
        <f>'amount-analyzed sorted'!H72*0.001/'amount-analyzed sorted'!H$2*1.5/'amount-analyzed sorted'!H$3</f>
        <v>0</v>
      </c>
      <c r="I72" s="66">
        <f>'amount-analyzed sorted'!I72*0.001/'amount-analyzed sorted'!I$2*1.5/'amount-analyzed sorted'!I$3</f>
        <v>0.0035776066187927</v>
      </c>
      <c r="J72" s="66">
        <f>'amount-analyzed sorted'!J72*0.001/'amount-analyzed sorted'!J$2*1.5/'amount-analyzed sorted'!J$3</f>
        <v>0</v>
      </c>
      <c r="K72" s="66">
        <f>'amount-analyzed sorted'!K72*0.001/'amount-analyzed sorted'!K$2*1.5/'amount-analyzed sorted'!K$3</f>
        <v>0</v>
      </c>
      <c r="L72" s="66">
        <f>'amount-analyzed sorted'!L72*0.001/'amount-analyzed sorted'!L$2*1.5/'amount-analyzed sorted'!L$3</f>
        <v>0</v>
      </c>
      <c r="M72" s="66">
        <f>'amount-analyzed sorted'!M72*0.001/'amount-analyzed sorted'!M$2*1.5/'amount-analyzed sorted'!M$3</f>
        <v>0.0035776066187927</v>
      </c>
      <c r="N72" s="66">
        <f>'amount-analyzed sorted'!N72*0.001/'amount-analyzed sorted'!N$2*1.5/'amount-analyzed sorted'!N$3</f>
        <v>0</v>
      </c>
      <c r="O72" s="66">
        <f>'amount-analyzed sorted'!O72*0.001/'amount-analyzed sorted'!O$2*1.5/'amount-analyzed sorted'!O$3</f>
        <v>0</v>
      </c>
      <c r="P72" s="66">
        <f>'amount-analyzed sorted'!P72*0.001/'amount-analyzed sorted'!P$2*1.5/'amount-analyzed sorted'!P$3</f>
        <v>0</v>
      </c>
      <c r="Q72" s="66">
        <f t="shared" si="3"/>
        <v>0.00071552132375854</v>
      </c>
      <c r="R72" s="115">
        <f t="shared" si="4"/>
        <v>0.00150845139833049</v>
      </c>
      <c r="S72" s="66">
        <f t="shared" si="5"/>
        <v>2.10818510677892</v>
      </c>
      <c r="T72" s="66">
        <f>'amount-analyzed sorted'!R72*0.001/'amount-analyzed sorted'!R$2*1.5/'amount-analyzed sorted'!R$3</f>
        <v>0.0586727485482002</v>
      </c>
      <c r="U72" s="66">
        <f>'amount-analyzed sorted'!S72*0.001/'amount-analyzed sorted'!S$2*1.5/'amount-analyzed sorted'!S$3</f>
        <v>0.0257676194654982</v>
      </c>
      <c r="V72" s="66">
        <f>'amount-analyzed sorted'!T72*0.001/'amount-analyzed sorted'!T$2*1.5/'amount-analyzed sorted'!T$3</f>
        <v>0.0127234254105635</v>
      </c>
      <c r="W72" s="66">
        <f>'amount-analyzed sorted'!U72*0.001/'amount-analyzed sorted'!U$2*1.5/'amount-analyzed sorted'!U$3</f>
        <v>0.0210177493240407</v>
      </c>
      <c r="X72" s="66">
        <f>'amount-analyzed sorted'!V72*0.001/'amount-analyzed sorted'!V$2*1.5/'amount-analyzed sorted'!V$3</f>
        <v>0.0970518761827756</v>
      </c>
      <c r="Y72" s="66">
        <f>'amount-analyzed sorted'!W72*0.001/'amount-analyzed sorted'!W$2*1.5/'amount-analyzed sorted'!W$3</f>
        <v>0.00345419995598857</v>
      </c>
      <c r="Z72" s="66">
        <f>'amount-analyzed sorted'!X72*0.001/'amount-analyzed sorted'!X$2*1.5/'amount-analyzed sorted'!X$3</f>
        <v>0.0247962211126322</v>
      </c>
      <c r="AA72" s="66">
        <f>'amount-analyzed sorted'!Y72*0.001/'amount-analyzed sorted'!Y$2*1.5/'amount-analyzed sorted'!Y$3</f>
        <v>0</v>
      </c>
      <c r="AB72" s="66">
        <f>'amount-analyzed sorted'!Z72*0.001/'amount-analyzed sorted'!Z$2*1.5/'amount-analyzed sorted'!Z$3</f>
        <v>0</v>
      </c>
      <c r="AC72" s="66">
        <f>'amount-analyzed sorted'!AA72*0.001/'amount-analyzed sorted'!AA$2*1.5/'amount-analyzed sorted'!AA$3</f>
        <v>0.014496882368079</v>
      </c>
      <c r="AD72" s="66">
        <f>'amount-analyzed sorted'!AB72*0.001/'amount-analyzed sorted'!AB$2*1.5/'amount-analyzed sorted'!AB$3</f>
        <v>0</v>
      </c>
      <c r="AE72" s="66">
        <f>'amount-analyzed sorted'!AC72*0.001/'amount-analyzed sorted'!AC$2*1.5/'amount-analyzed sorted'!AC$3</f>
        <v>0</v>
      </c>
      <c r="AF72" s="66">
        <f>'amount-analyzed sorted'!AD72*0.001/'amount-analyzed sorted'!AD$2*1.5/'amount-analyzed sorted'!AD$3</f>
        <v>0</v>
      </c>
      <c r="AG72" s="66">
        <f>'amount-analyzed sorted'!AE72*0.001/'amount-analyzed sorted'!AE$2*1.5/'amount-analyzed sorted'!AE$3</f>
        <v>0</v>
      </c>
      <c r="AH72" s="66">
        <f>'amount-analyzed sorted'!AF72*0.001/'amount-analyzed sorted'!AF$2*1.5/'amount-analyzed sorted'!AF$3</f>
        <v>0</v>
      </c>
      <c r="AI72" s="66">
        <f>'amount-analyzed sorted'!AG72*0.001/'amount-analyzed sorted'!AG$2*1.5/'amount-analyzed sorted'!AG$3</f>
        <v>0</v>
      </c>
      <c r="AJ72" s="66">
        <f>'amount-analyzed sorted'!AH72*0.001/'amount-analyzed sorted'!AH$2*1.5/'amount-analyzed sorted'!AH$3</f>
        <v>0</v>
      </c>
      <c r="AK72" s="66">
        <f>'amount-analyzed sorted'!AI72*0.001/'amount-analyzed sorted'!AI$2*1.5/'amount-analyzed sorted'!AI$3</f>
        <v>0</v>
      </c>
      <c r="AL72" s="66">
        <f>'amount-analyzed sorted'!AJ72*0.001/'amount-analyzed sorted'!AJ$2*1.5/'amount-analyzed sorted'!AJ$3</f>
        <v>0</v>
      </c>
      <c r="AM72" s="66">
        <f>'amount-analyzed sorted'!AK72*0.001/'amount-analyzed sorted'!AK$2*1.5/'amount-analyzed sorted'!AK$3</f>
        <v>0</v>
      </c>
      <c r="AN72" s="66">
        <f>'amount-analyzed sorted'!AL72*0.001/'amount-analyzed sorted'!AL$2*1.5/'amount-analyzed sorted'!AL$3</f>
        <v>0</v>
      </c>
      <c r="AO72" s="66">
        <f>'amount-analyzed sorted'!AM72*0.001/'amount-analyzed sorted'!AM$2*1.5/'amount-analyzed sorted'!AM$3</f>
        <v>0</v>
      </c>
      <c r="AP72" s="66">
        <f>'amount-analyzed sorted'!AN72*0.001/'amount-analyzed sorted'!AN$2*1.5/'amount-analyzed sorted'!AN$3</f>
        <v>0.043274577544932</v>
      </c>
      <c r="AQ72" s="66">
        <f>'amount-analyzed sorted'!AO72*0.001/'amount-analyzed sorted'!AO$2*1.5/'amount-analyzed sorted'!AO$3</f>
        <v>0.0813567153467629</v>
      </c>
      <c r="AR72" s="66">
        <f>'amount-analyzed sorted'!AP72*0.001/'amount-analyzed sorted'!AP$2*1.5/'amount-analyzed sorted'!AP$3</f>
        <v>0.0700281730110033</v>
      </c>
      <c r="AS72" s="66">
        <f>'amount-analyzed sorted'!AQ72*0.001/'amount-analyzed sorted'!AQ$2*1.5/'amount-analyzed sorted'!AQ$3</f>
        <v>0.0552671992958171</v>
      </c>
      <c r="AT72" s="66">
        <f>'amount-analyzed sorted'!AR72*0.001/'amount-analyzed sorted'!AR$2*1.5/'amount-analyzed sorted'!AR$3</f>
        <v>0.0128609083963358</v>
      </c>
      <c r="AU72" s="66">
        <f>'amount-analyzed sorted'!AS72*0.001/'amount-analyzed sorted'!AS$2*1.5/'amount-analyzed sorted'!AS$3</f>
        <v>0.0841988713414097</v>
      </c>
      <c r="AV72" s="66">
        <f>'amount-analyzed sorted'!AT72*0.001/'amount-analyzed sorted'!AT$2*1.5/'amount-analyzed sorted'!AT$3</f>
        <v>0.0257610546189603</v>
      </c>
      <c r="AW72" s="66">
        <f>'amount-analyzed sorted'!AU72*0.001/'amount-analyzed sorted'!AU$2*1.5/'amount-analyzed sorted'!AU$3</f>
        <v>0.0788430743162138</v>
      </c>
      <c r="AX72" s="66">
        <f>'amount-analyzed sorted'!AV72*0.001/'amount-analyzed sorted'!AV$2*1.5/'amount-analyzed sorted'!AV$3</f>
        <v>0.0656745627754573</v>
      </c>
      <c r="AY72" s="66">
        <f>'amount-analyzed sorted'!AW72*0.001/'amount-analyzed sorted'!AW$2*1.5/'amount-analyzed sorted'!AW$3</f>
        <v>0</v>
      </c>
      <c r="AZ72" s="66">
        <f>'amount-analyzed sorted'!AX72*0.001/'amount-analyzed sorted'!AX$2*1.5/'amount-analyzed sorted'!AX$3</f>
        <v>0.0131012869759281</v>
      </c>
      <c r="BA72" s="66">
        <f>'amount-analyzed sorted'!AY72*0.001/'amount-analyzed sorted'!AY$2*1.5/'amount-analyzed sorted'!AY$3</f>
        <v>0</v>
      </c>
      <c r="BB72" s="66">
        <f>'amount-analyzed sorted'!AZ72*0.001/'amount-analyzed sorted'!AZ$2*1.5/'amount-analyzed sorted'!AZ$3</f>
        <v>0.0165308140750881</v>
      </c>
      <c r="BC72" s="66">
        <f>'amount-analyzed sorted'!BA72*0.001/'amount-analyzed sorted'!BA$2*1.5/'amount-analyzed sorted'!BA$3</f>
        <v>0.0772497657739696</v>
      </c>
      <c r="BD72" s="66">
        <f>'amount-analyzed sorted'!BB72*0.001/'amount-analyzed sorted'!BB$2*1.5/'amount-analyzed sorted'!BB$3</f>
        <v>0.109439592842872</v>
      </c>
      <c r="BE72" s="66">
        <f>'amount-analyzed sorted'!BC72*0.001/'amount-analyzed sorted'!BC$2*1.5/'amount-analyzed sorted'!BC$3</f>
        <v>0.093904207732098</v>
      </c>
      <c r="BF72" s="66">
        <f>'amount-analyzed sorted'!BD72*0.001/'amount-analyzed sorted'!BD$2*1.5/'amount-analyzed sorted'!BD$3</f>
        <v>0.0116553666059377</v>
      </c>
      <c r="BG72" s="66">
        <f>'amount-analyzed sorted'!BE72*0.001/'amount-analyzed sorted'!BE$2*1.5/'amount-analyzed sorted'!BE$3</f>
        <v>0.0284828283248973</v>
      </c>
      <c r="BH72" s="66">
        <f>'amount-analyzed sorted'!BF72*0.001/'amount-analyzed sorted'!BF$2*1.5/'amount-analyzed sorted'!BF$3</f>
        <v>0</v>
      </c>
      <c r="BI72" s="66">
        <f>'amount-analyzed sorted'!BG72*0.001/'amount-analyzed sorted'!BG$2*1.5/'amount-analyzed sorted'!BG$3</f>
        <v>0</v>
      </c>
      <c r="BJ72" s="66">
        <f>'amount-analyzed sorted'!BH72*0.001/'amount-analyzed sorted'!BH$2*1.5/'amount-analyzed sorted'!BH$3</f>
        <v>0</v>
      </c>
      <c r="BK72" s="66">
        <f>'amount-analyzed sorted'!BI72*0.001/'amount-analyzed sorted'!BI$2*1.5/'amount-analyzed sorted'!BI$3</f>
        <v>0</v>
      </c>
      <c r="BL72" s="66">
        <f>'amount-analyzed sorted'!BJ72*0.001/'amount-analyzed sorted'!BJ$2*1.5/'amount-analyzed sorted'!BJ$3</f>
        <v>0</v>
      </c>
      <c r="BM72" s="66">
        <f>'amount-analyzed sorted'!BK72*0.001/'amount-analyzed sorted'!BK$2*1.5/'amount-analyzed sorted'!BK$3</f>
        <v>0</v>
      </c>
      <c r="BN72" s="66">
        <f>'amount-analyzed sorted'!BL72*0.001/'amount-analyzed sorted'!BL$2*1.5/'amount-analyzed sorted'!BL$3</f>
        <v>0</v>
      </c>
      <c r="BO72" s="66">
        <f>'amount-analyzed sorted'!BM72*0.001/'amount-analyzed sorted'!BM$2*1.5/'amount-analyzed sorted'!BM$3</f>
        <v>0.0133565679808692</v>
      </c>
      <c r="BP72" s="66">
        <f>'amount-analyzed sorted'!BN72*0.001/'amount-analyzed sorted'!BN$2*1.5/'amount-analyzed sorted'!BN$3</f>
        <v>0</v>
      </c>
      <c r="BQ72" s="66">
        <f>'amount-analyzed sorted'!BO72*0.001/'amount-analyzed sorted'!BO$2*1.5/'amount-analyzed sorted'!BO$3</f>
        <v>0</v>
      </c>
      <c r="BR72" s="66">
        <f>'amount-analyzed sorted'!BP72*0.001/'amount-analyzed sorted'!BP$2*1.5/'amount-analyzed sorted'!BP$3</f>
        <v>0</v>
      </c>
      <c r="BS72" s="66">
        <f>'amount-analyzed sorted'!BQ72*0.001/'amount-analyzed sorted'!BQ$2*1.5/'amount-analyzed sorted'!BQ$3</f>
        <v>0</v>
      </c>
      <c r="BT72" s="66">
        <f>'amount-analyzed sorted'!BR72*0.001/'amount-analyzed sorted'!BR$2*1.5/'amount-analyzed sorted'!BR$3</f>
        <v>0</v>
      </c>
      <c r="BU72" s="66">
        <f>'amount-analyzed sorted'!BS72*0.001/'amount-analyzed sorted'!BS$2*1.5/'amount-analyzed sorted'!BS$3</f>
        <v>0</v>
      </c>
      <c r="BV72" s="66">
        <f>'amount-analyzed sorted'!BT72*0.001/'amount-analyzed sorted'!BT$2*1.5/'amount-analyzed sorted'!BT$3</f>
        <v>0</v>
      </c>
      <c r="BW72" s="66">
        <f>'amount-analyzed sorted'!BU72*0.001/'amount-analyzed sorted'!BU$2*1.5/'amount-analyzed sorted'!BU$3</f>
        <v>0</v>
      </c>
      <c r="BX72" s="66">
        <f>'amount-analyzed sorted'!BV72*0.001/'amount-analyzed sorted'!BV$2*1.5/'amount-analyzed sorted'!BV$3</f>
        <v>0</v>
      </c>
      <c r="BY72" s="66">
        <f>'amount-analyzed sorted'!BW72*0.001/'amount-analyzed sorted'!BW$2*1.5/'amount-analyzed sorted'!BW$3</f>
        <v>0</v>
      </c>
      <c r="BZ72" s="66">
        <f>'amount-analyzed sorted'!BX72*0.001/'amount-analyzed sorted'!BX$2*1.5/'amount-analyzed sorted'!BX$3</f>
        <v>0</v>
      </c>
      <c r="CA72" s="66">
        <f>'amount-analyzed sorted'!BY72*0.001/'amount-analyzed sorted'!BY$2*1.5/'amount-analyzed sorted'!BY$3</f>
        <v>0</v>
      </c>
      <c r="CB72" s="66">
        <f>'amount-analyzed sorted'!BZ72*0.001/'amount-analyzed sorted'!BZ$2*1.5/'amount-analyzed sorted'!BZ$3</f>
        <v>0.0235686854139871</v>
      </c>
      <c r="CC72" s="66">
        <f>'amount-analyzed sorted'!CA72*0.001/'amount-analyzed sorted'!CA$2*1.5/'amount-analyzed sorted'!CA$3</f>
        <v>0</v>
      </c>
      <c r="CD72" s="66">
        <f>'amount-analyzed sorted'!CB72*0.001/'amount-analyzed sorted'!CB$2*1.5/'amount-analyzed sorted'!CB$3</f>
        <v>0.0162862754053383</v>
      </c>
      <c r="CE72" s="66">
        <f>'amount-analyzed sorted'!CC72*0.001/'amount-analyzed sorted'!CC$2*1.5/'amount-analyzed sorted'!CC$3</f>
        <v>0.00438501594412865</v>
      </c>
      <c r="CF72" s="66">
        <f>'amount-analyzed sorted'!CD72*0.001/'amount-analyzed sorted'!CD$2*1.5/'amount-analyzed sorted'!CD$3</f>
        <v>0.0281654786378601</v>
      </c>
      <c r="CG72" s="66">
        <f>'amount-analyzed sorted'!CE72*0.001/'amount-analyzed sorted'!CE$2*1.5/'amount-analyzed sorted'!CE$3</f>
        <v>0</v>
      </c>
      <c r="CH72" s="66">
        <f>'amount-analyzed sorted'!CF72*0.001/'amount-analyzed sorted'!CF$2*1.5/'amount-analyzed sorted'!CF$3</f>
        <v>0</v>
      </c>
      <c r="CI72" s="66">
        <f>'amount-analyzed sorted'!CG72*0.001/'amount-analyzed sorted'!CG$2*1.5/'amount-analyzed sorted'!CG$3</f>
        <v>0.0149360767172561</v>
      </c>
      <c r="CJ72" s="66">
        <f>'amount-analyzed sorted'!CH72*0.001/'amount-analyzed sorted'!CH$2*1.5/'amount-analyzed sorted'!CH$3</f>
        <v>0.0368180466014804</v>
      </c>
      <c r="CK72" s="66">
        <f>'amount-analyzed sorted'!CI72*0.001/'amount-analyzed sorted'!CI$2*1.5/'amount-analyzed sorted'!CI$3</f>
        <v>0.014629770456453</v>
      </c>
      <c r="CL72" s="66">
        <f>'amount-analyzed sorted'!CJ72*0.001/'amount-analyzed sorted'!CJ$2*1.5/'amount-analyzed sorted'!CJ$3</f>
        <v>0.0164813206197735</v>
      </c>
      <c r="CM72" s="66">
        <f>'amount-analyzed sorted'!CK72*0.001/'amount-analyzed sorted'!CK$2*1.5/'amount-analyzed sorted'!CK$3</f>
        <v>0</v>
      </c>
      <c r="CN72" s="66">
        <f>'amount-analyzed sorted'!CL72*0.001/'amount-analyzed sorted'!CL$2*1.5/'amount-analyzed sorted'!CL$3</f>
        <v>0.00541008460639249</v>
      </c>
      <c r="CO72" s="66">
        <f>'amount-analyzed sorted'!CM72*0.001/'amount-analyzed sorted'!CM$2*1.5/'amount-analyzed sorted'!CM$3</f>
        <v>0</v>
      </c>
      <c r="CP72" s="66">
        <f>'amount-analyzed sorted'!CN72*0.001/'amount-analyzed sorted'!CN$2*1.5/'amount-analyzed sorted'!CN$3</f>
        <v>0</v>
      </c>
      <c r="CQ72" s="66">
        <f>'amount-analyzed sorted'!CO72*0.001/'amount-analyzed sorted'!CO$2*1.5/'amount-analyzed sorted'!CO$3</f>
        <v>0.00530848677340859</v>
      </c>
      <c r="CR72" s="66">
        <f>'amount-analyzed sorted'!CP72*0.001/'amount-analyzed sorted'!CP$2*1.5/'amount-analyzed sorted'!CP$3</f>
        <v>0</v>
      </c>
      <c r="CS72" s="66">
        <f>'amount-analyzed sorted'!CQ72*0.001/'amount-analyzed sorted'!CQ$2*1.5/'amount-analyzed sorted'!CQ$3</f>
        <v>0</v>
      </c>
      <c r="CT72" s="66">
        <f>'amount-analyzed sorted'!CR72*0.001/'amount-analyzed sorted'!CR$2*1.5/'amount-analyzed sorted'!CR$3</f>
        <v>0</v>
      </c>
      <c r="CU72" s="66">
        <f>'amount-analyzed sorted'!CS72*0.001/'amount-analyzed sorted'!CS$2*1.5/'amount-analyzed sorted'!CS$3</f>
        <v>0</v>
      </c>
      <c r="CV72" s="66">
        <f>'amount-analyzed sorted'!CT72*0.001/'amount-analyzed sorted'!CT$2*1.5/'amount-analyzed sorted'!CT$3</f>
        <v>0.0223582233533566</v>
      </c>
      <c r="CW72" s="66">
        <f>'amount-analyzed sorted'!CU72*0.001/'amount-analyzed sorted'!CU$2*1.5/'amount-analyzed sorted'!CU$3</f>
        <v>0</v>
      </c>
      <c r="CX72" s="66">
        <f>'amount-analyzed sorted'!CV72*0.001/'amount-analyzed sorted'!CV$2*1.5/'amount-analyzed sorted'!CV$3</f>
        <v>0</v>
      </c>
      <c r="CY72" s="66">
        <f>'amount-analyzed sorted'!CW72*0.001/'amount-analyzed sorted'!CW$2*1.5/'amount-analyzed sorted'!CW$3</f>
        <v>0</v>
      </c>
      <c r="CZ72" s="66">
        <f>'amount-analyzed sorted'!CX72*0.001/'amount-analyzed sorted'!CX$2*1.5/'amount-analyzed sorted'!CX$3</f>
        <v>0</v>
      </c>
    </row>
    <row r="73" spans="1:104">
      <c r="A73">
        <f>'imported data from Web Calc'!A78</f>
        <v>754.5</v>
      </c>
      <c r="B73" t="str">
        <f>'imported data from Web Calc'!B78</f>
        <v>C42H76O8PN</v>
      </c>
      <c r="C73" s="61" t="str">
        <f>'imported data from Web Calc'!C78</f>
        <v>PC(34:4)</v>
      </c>
      <c r="D73" s="96"/>
      <c r="E73" s="96"/>
      <c r="F73" s="96"/>
      <c r="G73" s="66">
        <f>'amount-analyzed sorted'!G73*0.001/'amount-analyzed sorted'!G$2*1.5/'amount-analyzed sorted'!G$3</f>
        <v>0.0383314994870646</v>
      </c>
      <c r="H73" s="66">
        <f>'amount-analyzed sorted'!H73*0.001/'amount-analyzed sorted'!H$2*1.5/'amount-analyzed sorted'!H$3</f>
        <v>0.028109766290514</v>
      </c>
      <c r="I73" s="66">
        <f>'amount-analyzed sorted'!I73*0.001/'amount-analyzed sorted'!I$2*1.5/'amount-analyzed sorted'!I$3</f>
        <v>0.0332206328887893</v>
      </c>
      <c r="J73" s="66">
        <f>'amount-analyzed sorted'!J73*0.001/'amount-analyzed sorted'!J$2*1.5/'amount-analyzed sorted'!J$3</f>
        <v>0.0293874829400828</v>
      </c>
      <c r="K73" s="66">
        <f>'amount-analyzed sorted'!K73*0.001/'amount-analyzed sorted'!K$2*1.5/'amount-analyzed sorted'!K$3</f>
        <v>0.0268320496409452</v>
      </c>
      <c r="L73" s="66">
        <f>'amount-analyzed sorted'!L73*0.001/'amount-analyzed sorted'!L$2*1.5/'amount-analyzed sorted'!L$3</f>
        <v>0.0332206328887893</v>
      </c>
      <c r="M73" s="66">
        <f>'amount-analyzed sorted'!M73*0.001/'amount-analyzed sorted'!M$2*1.5/'amount-analyzed sorted'!M$3</f>
        <v>0.0344983495383581</v>
      </c>
      <c r="N73" s="66">
        <f>'amount-analyzed sorted'!N73*0.001/'amount-analyzed sorted'!N$2*1.5/'amount-analyzed sorted'!N$3</f>
        <v>0.028109766290514</v>
      </c>
      <c r="O73" s="66">
        <f>'amount-analyzed sorted'!O73*0.001/'amount-analyzed sorted'!O$2*1.5/'amount-analyzed sorted'!O$3</f>
        <v>0.0357760661879269</v>
      </c>
      <c r="P73" s="66">
        <f>'amount-analyzed sorted'!P73*0.001/'amount-analyzed sorted'!P$2*1.5/'amount-analyzed sorted'!P$3</f>
        <v>0.028109766290514</v>
      </c>
      <c r="Q73" s="66">
        <f t="shared" si="3"/>
        <v>0.0315596012443498</v>
      </c>
      <c r="R73" s="115">
        <f t="shared" si="4"/>
        <v>0.00395198124615996</v>
      </c>
      <c r="S73" s="66">
        <f t="shared" si="5"/>
        <v>0.125222787688659</v>
      </c>
      <c r="T73" s="66">
        <f>'amount-analyzed sorted'!R73*0.001/'amount-analyzed sorted'!R$2*1.5/'amount-analyzed sorted'!R$3</f>
        <v>0.130965956580804</v>
      </c>
      <c r="U73" s="66">
        <f>'amount-analyzed sorted'!S73*0.001/'amount-analyzed sorted'!S$2*1.5/'amount-analyzed sorted'!S$3</f>
        <v>0.116567802343921</v>
      </c>
      <c r="V73" s="66">
        <f>'amount-analyzed sorted'!T73*0.001/'amount-analyzed sorted'!T$2*1.5/'amount-analyzed sorted'!T$3</f>
        <v>0.109884128545775</v>
      </c>
      <c r="W73" s="66">
        <f>'amount-analyzed sorted'!U73*0.001/'amount-analyzed sorted'!U$2*1.5/'amount-analyzed sorted'!U$3</f>
        <v>0.122800333129226</v>
      </c>
      <c r="X73" s="66">
        <f>'amount-analyzed sorted'!V73*0.001/'amount-analyzed sorted'!V$2*1.5/'amount-analyzed sorted'!V$3</f>
        <v>0.229298388783481</v>
      </c>
      <c r="Y73" s="66">
        <f>'amount-analyzed sorted'!W73*0.001/'amount-analyzed sorted'!W$2*1.5/'amount-analyzed sorted'!W$3</f>
        <v>0.0419438566084326</v>
      </c>
      <c r="Z73" s="66">
        <f>'amount-analyzed sorted'!X73*0.001/'amount-analyzed sorted'!X$2*1.5/'amount-analyzed sorted'!X$3</f>
        <v>0.0593526569185346</v>
      </c>
      <c r="AA73" s="66">
        <f>'amount-analyzed sorted'!Y73*0.001/'amount-analyzed sorted'!Y$2*1.5/'amount-analyzed sorted'!Y$3</f>
        <v>0.0167891080450114</v>
      </c>
      <c r="AB73" s="66">
        <f>'amount-analyzed sorted'!Z73*0.001/'amount-analyzed sorted'!Z$2*1.5/'amount-analyzed sorted'!Z$3</f>
        <v>0.0147889986755262</v>
      </c>
      <c r="AC73" s="66">
        <f>'amount-analyzed sorted'!AA73*0.001/'amount-analyzed sorted'!AA$2*1.5/'amount-analyzed sorted'!AA$3</f>
        <v>0.0945983001984813</v>
      </c>
      <c r="AD73" s="66">
        <f>'amount-analyzed sorted'!AB73*0.001/'amount-analyzed sorted'!AB$2*1.5/'amount-analyzed sorted'!AB$3</f>
        <v>0.0345295510952901</v>
      </c>
      <c r="AE73" s="66">
        <f>'amount-analyzed sorted'!AC73*0.001/'amount-analyzed sorted'!AC$2*1.5/'amount-analyzed sorted'!AC$3</f>
        <v>0.013789865500331</v>
      </c>
      <c r="AF73" s="66">
        <f>'amount-analyzed sorted'!AD73*0.001/'amount-analyzed sorted'!AD$2*1.5/'amount-analyzed sorted'!AD$3</f>
        <v>0.0344214894622658</v>
      </c>
      <c r="AG73" s="66">
        <f>'amount-analyzed sorted'!AE73*0.001/'amount-analyzed sorted'!AE$2*1.5/'amount-analyzed sorted'!AE$3</f>
        <v>0.0200508526517242</v>
      </c>
      <c r="AH73" s="66">
        <f>'amount-analyzed sorted'!AF73*0.001/'amount-analyzed sorted'!AF$2*1.5/'amount-analyzed sorted'!AF$3</f>
        <v>0.0591033215561371</v>
      </c>
      <c r="AI73" s="66">
        <f>'amount-analyzed sorted'!AG73*0.001/'amount-analyzed sorted'!AG$2*1.5/'amount-analyzed sorted'!AG$3</f>
        <v>0.0129371588413733</v>
      </c>
      <c r="AJ73" s="66">
        <f>'amount-analyzed sorted'!AH73*0.001/'amount-analyzed sorted'!AH$2*1.5/'amount-analyzed sorted'!AH$3</f>
        <v>0.0340340289781227</v>
      </c>
      <c r="AK73" s="66">
        <f>'amount-analyzed sorted'!AI73*0.001/'amount-analyzed sorted'!AI$2*1.5/'amount-analyzed sorted'!AI$3</f>
        <v>0.0333083567184612</v>
      </c>
      <c r="AL73" s="66">
        <f>'amount-analyzed sorted'!AJ73*0.001/'amount-analyzed sorted'!AJ$2*1.5/'amount-analyzed sorted'!AJ$3</f>
        <v>0.0218790186287931</v>
      </c>
      <c r="AM73" s="66">
        <f>'amount-analyzed sorted'!AK73*0.001/'amount-analyzed sorted'!AK$2*1.5/'amount-analyzed sorted'!AK$3</f>
        <v>0.0664749757487587</v>
      </c>
      <c r="AN73" s="66">
        <f>'amount-analyzed sorted'!AL73*0.001/'amount-analyzed sorted'!AL$2*1.5/'amount-analyzed sorted'!AL$3</f>
        <v>0.0679455507653229</v>
      </c>
      <c r="AO73" s="66">
        <f>'amount-analyzed sorted'!AM73*0.001/'amount-analyzed sorted'!AM$2*1.5/'amount-analyzed sorted'!AM$3</f>
        <v>0.0145860124191954</v>
      </c>
      <c r="AP73" s="66">
        <f>'amount-analyzed sorted'!AN73*0.001/'amount-analyzed sorted'!AN$2*1.5/'amount-analyzed sorted'!AN$3</f>
        <v>0.0587058222508767</v>
      </c>
      <c r="AQ73" s="66">
        <f>'amount-analyzed sorted'!AO73*0.001/'amount-analyzed sorted'!AO$2*1.5/'amount-analyzed sorted'!AO$3</f>
        <v>0.05775322385727</v>
      </c>
      <c r="AR73" s="66">
        <f>'amount-analyzed sorted'!AP73*0.001/'amount-analyzed sorted'!AP$2*1.5/'amount-analyzed sorted'!AP$3</f>
        <v>0.0533671950455602</v>
      </c>
      <c r="AS73" s="66">
        <f>'amount-analyzed sorted'!AQ73*0.001/'amount-analyzed sorted'!AQ$2*1.5/'amount-analyzed sorted'!AQ$3</f>
        <v>0.057981213546951</v>
      </c>
      <c r="AT73" s="66">
        <f>'amount-analyzed sorted'!AR73*0.001/'amount-analyzed sorted'!AR$2*1.5/'amount-analyzed sorted'!AR$3</f>
        <v>0.0482284064862591</v>
      </c>
      <c r="AU73" s="66">
        <f>'amount-analyzed sorted'!AS73*0.001/'amount-analyzed sorted'!AS$2*1.5/'amount-analyzed sorted'!AS$3</f>
        <v>0.0779619179087127</v>
      </c>
      <c r="AV73" s="66">
        <f>'amount-analyzed sorted'!AT73*0.001/'amount-analyzed sorted'!AT$2*1.5/'amount-analyzed sorted'!AT$3</f>
        <v>0.0492065088227332</v>
      </c>
      <c r="AW73" s="66">
        <f>'amount-analyzed sorted'!AU73*0.001/'amount-analyzed sorted'!AU$2*1.5/'amount-analyzed sorted'!AU$3</f>
        <v>0.103565055245874</v>
      </c>
      <c r="AX73" s="66">
        <f>'amount-analyzed sorted'!AV73*0.001/'amount-analyzed sorted'!AV$2*1.5/'amount-analyzed sorted'!AV$3</f>
        <v>0.0680124921946484</v>
      </c>
      <c r="AY73" s="66">
        <f>'amount-analyzed sorted'!AW73*0.001/'amount-analyzed sorted'!AW$2*1.5/'amount-analyzed sorted'!AW$3</f>
        <v>0.0558239532902191</v>
      </c>
      <c r="AZ73" s="66">
        <f>'amount-analyzed sorted'!AX73*0.001/'amount-analyzed sorted'!AX$2*1.5/'amount-analyzed sorted'!AX$3</f>
        <v>0.0488522565204097</v>
      </c>
      <c r="BA73" s="66">
        <f>'amount-analyzed sorted'!AY73*0.001/'amount-analyzed sorted'!AY$2*1.5/'amount-analyzed sorted'!AY$3</f>
        <v>0.0399494673481297</v>
      </c>
      <c r="BB73" s="66">
        <f>'amount-analyzed sorted'!AZ73*0.001/'amount-analyzed sorted'!AZ$2*1.5/'amount-analyzed sorted'!AZ$3</f>
        <v>0.0645734924808131</v>
      </c>
      <c r="BC73" s="66">
        <f>'amount-analyzed sorted'!BA73*0.001/'amount-analyzed sorted'!BA$2*1.5/'amount-analyzed sorted'!BA$3</f>
        <v>0.0584141747364894</v>
      </c>
      <c r="BD73" s="66">
        <f>'amount-analyzed sorted'!BB73*0.001/'amount-analyzed sorted'!BB$2*1.5/'amount-analyzed sorted'!BB$3</f>
        <v>0.113474232210351</v>
      </c>
      <c r="BE73" s="66">
        <f>'amount-analyzed sorted'!BC73*0.001/'amount-analyzed sorted'!BC$2*1.5/'amount-analyzed sorted'!BC$3</f>
        <v>0.0723223115785106</v>
      </c>
      <c r="BF73" s="66">
        <f>'amount-analyzed sorted'!BD73*0.001/'amount-analyzed sorted'!BD$2*1.5/'amount-analyzed sorted'!BD$3</f>
        <v>0.0565628085288154</v>
      </c>
      <c r="BG73" s="66">
        <f>'amount-analyzed sorted'!BE73*0.001/'amount-analyzed sorted'!BE$2*1.5/'amount-analyzed sorted'!BE$3</f>
        <v>0.0499964539745538</v>
      </c>
      <c r="BH73" s="66">
        <f>'amount-analyzed sorted'!BF73*0.001/'amount-analyzed sorted'!BF$2*1.5/'amount-analyzed sorted'!BF$3</f>
        <v>0.00736521419187096</v>
      </c>
      <c r="BI73" s="66">
        <f>'amount-analyzed sorted'!BG73*0.001/'amount-analyzed sorted'!BG$2*1.5/'amount-analyzed sorted'!BG$3</f>
        <v>0.0117610534921576</v>
      </c>
      <c r="BJ73" s="66">
        <f>'amount-analyzed sorted'!BH73*0.001/'amount-analyzed sorted'!BH$2*1.5/'amount-analyzed sorted'!BH$3</f>
        <v>0.0168427162274483</v>
      </c>
      <c r="BK73" s="66">
        <f>'amount-analyzed sorted'!BI73*0.001/'amount-analyzed sorted'!BI$2*1.5/'amount-analyzed sorted'!BI$3</f>
        <v>0.0231174536455173</v>
      </c>
      <c r="BL73" s="66">
        <f>'amount-analyzed sorted'!BJ73*0.001/'amount-analyzed sorted'!BJ$2*1.5/'amount-analyzed sorted'!BJ$3</f>
        <v>0.0393822335318276</v>
      </c>
      <c r="BM73" s="66">
        <f>'amount-analyzed sorted'!BK73*0.001/'amount-analyzed sorted'!BK$2*1.5/'amount-analyzed sorted'!BK$3</f>
        <v>0.00640361520842726</v>
      </c>
      <c r="BN73" s="66">
        <f>'amount-analyzed sorted'!BL73*0.001/'amount-analyzed sorted'!BL$2*1.5/'amount-analyzed sorted'!BL$3</f>
        <v>0.0101641213783633</v>
      </c>
      <c r="BO73" s="66">
        <f>'amount-analyzed sorted'!BM73*0.001/'amount-analyzed sorted'!BM$2*1.5/'amount-analyzed sorted'!BM$3</f>
        <v>0.0284445429222215</v>
      </c>
      <c r="BP73" s="66">
        <f>'amount-analyzed sorted'!BN73*0.001/'amount-analyzed sorted'!BN$2*1.5/'amount-analyzed sorted'!BN$3</f>
        <v>0.00481999978431296</v>
      </c>
      <c r="BQ73" s="66">
        <f>'amount-analyzed sorted'!BO73*0.001/'amount-analyzed sorted'!BO$2*1.5/'amount-analyzed sorted'!BO$3</f>
        <v>0.0434933717096573</v>
      </c>
      <c r="BR73" s="66">
        <f>'amount-analyzed sorted'!BP73*0.001/'amount-analyzed sorted'!BP$2*1.5/'amount-analyzed sorted'!BP$3</f>
        <v>0.0172495451218311</v>
      </c>
      <c r="BS73" s="66">
        <f>'amount-analyzed sorted'!BQ73*0.001/'amount-analyzed sorted'!BQ$2*1.5/'amount-analyzed sorted'!BQ$3</f>
        <v>0.0149274909708154</v>
      </c>
      <c r="BT73" s="66">
        <f>'amount-analyzed sorted'!BR73*0.001/'amount-analyzed sorted'!BR$2*1.5/'amount-analyzed sorted'!BR$3</f>
        <v>0.00146434376649403</v>
      </c>
      <c r="BU73" s="66">
        <f>'amount-analyzed sorted'!BS73*0.001/'amount-analyzed sorted'!BS$2*1.5/'amount-analyzed sorted'!BS$3</f>
        <v>0.00908762030305893</v>
      </c>
      <c r="BV73" s="66">
        <f>'amount-analyzed sorted'!BT73*0.001/'amount-analyzed sorted'!BT$2*1.5/'amount-analyzed sorted'!BT$3</f>
        <v>0.00421465514662304</v>
      </c>
      <c r="BW73" s="66">
        <f>'amount-analyzed sorted'!BU73*0.001/'amount-analyzed sorted'!BU$2*1.5/'amount-analyzed sorted'!BU$3</f>
        <v>0.00913865642971704</v>
      </c>
      <c r="BX73" s="66">
        <f>'amount-analyzed sorted'!BV73*0.001/'amount-analyzed sorted'!BV$2*1.5/'amount-analyzed sorted'!BV$3</f>
        <v>0.0195155443942013</v>
      </c>
      <c r="BY73" s="66">
        <f>'amount-analyzed sorted'!BW73*0.001/'amount-analyzed sorted'!BW$2*1.5/'amount-analyzed sorted'!BW$3</f>
        <v>0</v>
      </c>
      <c r="BZ73" s="66">
        <f>'amount-analyzed sorted'!BX73*0.001/'amount-analyzed sorted'!BX$2*1.5/'amount-analyzed sorted'!BX$3</f>
        <v>0.0196700792480015</v>
      </c>
      <c r="CA73" s="66">
        <f>'amount-analyzed sorted'!BY73*0.001/'amount-analyzed sorted'!BY$2*1.5/'amount-analyzed sorted'!BY$3</f>
        <v>0.0014182776613517</v>
      </c>
      <c r="CB73" s="66">
        <f>'amount-analyzed sorted'!BZ73*0.001/'amount-analyzed sorted'!BZ$2*1.5/'amount-analyzed sorted'!BZ$3</f>
        <v>0.0165717319317097</v>
      </c>
      <c r="CC73" s="66">
        <f>'amount-analyzed sorted'!CA73*0.001/'amount-analyzed sorted'!CA$2*1.5/'amount-analyzed sorted'!CA$3</f>
        <v>0.00116141550878839</v>
      </c>
      <c r="CD73" s="66">
        <f>'amount-analyzed sorted'!CB73*0.001/'amount-analyzed sorted'!CB$2*1.5/'amount-analyzed sorted'!CB$3</f>
        <v>0.00660254408324526</v>
      </c>
      <c r="CE73" s="66">
        <f>'amount-analyzed sorted'!CC73*0.001/'amount-analyzed sorted'!CC$2*1.5/'amount-analyzed sorted'!CC$3</f>
        <v>0.00156607712290309</v>
      </c>
      <c r="CF73" s="66">
        <f>'amount-analyzed sorted'!CD73*0.001/'amount-analyzed sorted'!CD$2*1.5/'amount-analyzed sorted'!CD$3</f>
        <v>0.0102213430540621</v>
      </c>
      <c r="CG73" s="66">
        <f>'amount-analyzed sorted'!CE73*0.001/'amount-analyzed sorted'!CE$2*1.5/'amount-analyzed sorted'!CE$3</f>
        <v>0.00295779973510523</v>
      </c>
      <c r="CH73" s="66">
        <f>'amount-analyzed sorted'!CF73*0.001/'amount-analyzed sorted'!CF$2*1.5/'amount-analyzed sorted'!CF$3</f>
        <v>0</v>
      </c>
      <c r="CI73" s="66">
        <f>'amount-analyzed sorted'!CG73*0.001/'amount-analyzed sorted'!CG$2*1.5/'amount-analyzed sorted'!CG$3</f>
        <v>0.012835690928892</v>
      </c>
      <c r="CJ73" s="66">
        <f>'amount-analyzed sorted'!CH73*0.001/'amount-analyzed sorted'!CH$2*1.5/'amount-analyzed sorted'!CH$3</f>
        <v>0.020840403736687</v>
      </c>
      <c r="CK73" s="66">
        <f>'amount-analyzed sorted'!CI73*0.001/'amount-analyzed sorted'!CI$2*1.5/'amount-analyzed sorted'!CI$3</f>
        <v>0.00867867738942128</v>
      </c>
      <c r="CL73" s="66">
        <f>'amount-analyzed sorted'!CJ73*0.001/'amount-analyzed sorted'!CJ$2*1.5/'amount-analyzed sorted'!CJ$3</f>
        <v>0.0423169042940131</v>
      </c>
      <c r="CM73" s="66">
        <f>'amount-analyzed sorted'!CK73*0.001/'amount-analyzed sorted'!CK$2*1.5/'amount-analyzed sorted'!CK$3</f>
        <v>0.0203247714037969</v>
      </c>
      <c r="CN73" s="66">
        <f>'amount-analyzed sorted'!CL73*0.001/'amount-analyzed sorted'!CL$2*1.5/'amount-analyzed sorted'!CL$3</f>
        <v>0.0394485335882785</v>
      </c>
      <c r="CO73" s="66">
        <f>'amount-analyzed sorted'!CM73*0.001/'amount-analyzed sorted'!CM$2*1.5/'amount-analyzed sorted'!CM$3</f>
        <v>0.0163133033635738</v>
      </c>
      <c r="CP73" s="66">
        <f>'amount-analyzed sorted'!CN73*0.001/'amount-analyzed sorted'!CN$2*1.5/'amount-analyzed sorted'!CN$3</f>
        <v>0.0155697202335133</v>
      </c>
      <c r="CQ73" s="66">
        <f>'amount-analyzed sorted'!CO73*0.001/'amount-analyzed sorted'!CO$2*1.5/'amount-analyzed sorted'!CO$3</f>
        <v>0.00977879142470003</v>
      </c>
      <c r="CR73" s="66">
        <f>'amount-analyzed sorted'!CP73*0.001/'amount-analyzed sorted'!CP$2*1.5/'amount-analyzed sorted'!CP$3</f>
        <v>0.00109395093143966</v>
      </c>
      <c r="CS73" s="66">
        <f>'amount-analyzed sorted'!CQ73*0.001/'amount-analyzed sorted'!CQ$2*1.5/'amount-analyzed sorted'!CQ$3</f>
        <v>0.00805653393551227</v>
      </c>
      <c r="CT73" s="66">
        <f>'amount-analyzed sorted'!CR73*0.001/'amount-analyzed sorted'!CR$2*1.5/'amount-analyzed sorted'!CR$3</f>
        <v>0.00108123057177175</v>
      </c>
      <c r="CU73" s="66">
        <f>'amount-analyzed sorted'!CS73*0.001/'amount-analyzed sorted'!CS$2*1.5/'amount-analyzed sorted'!CS$3</f>
        <v>0</v>
      </c>
      <c r="CV73" s="66">
        <f>'amount-analyzed sorted'!CT73*0.001/'amount-analyzed sorted'!CT$2*1.5/'amount-analyzed sorted'!CT$3</f>
        <v>0.0368672831890455</v>
      </c>
      <c r="CW73" s="66">
        <f>'amount-analyzed sorted'!CU73*0.001/'amount-analyzed sorted'!CU$2*1.5/'amount-analyzed sorted'!CU$3</f>
        <v>0.0272985920506043</v>
      </c>
      <c r="CX73" s="66">
        <f>'amount-analyzed sorted'!CV73*0.001/'amount-analyzed sorted'!CV$2*1.5/'amount-analyzed sorted'!CV$3</f>
        <v>0.00433753138996482</v>
      </c>
      <c r="CY73" s="66">
        <f>'amount-analyzed sorted'!CW73*0.001/'amount-analyzed sorted'!CW$2*1.5/'amount-analyzed sorted'!CW$3</f>
        <v>0.0016084035316302</v>
      </c>
      <c r="CZ73" s="66">
        <f>'amount-analyzed sorted'!CX73*0.001/'amount-analyzed sorted'!CX$2*1.5/'amount-analyzed sorted'!CX$3</f>
        <v>0.0252944450298876</v>
      </c>
    </row>
    <row r="74" spans="1:104">
      <c r="A74">
        <f>'imported data from Web Calc'!A79</f>
        <v>756.5</v>
      </c>
      <c r="B74" t="str">
        <f>'imported data from Web Calc'!B79</f>
        <v>C42H78O8PN</v>
      </c>
      <c r="C74" s="61" t="str">
        <f>'imported data from Web Calc'!C79</f>
        <v>PC(34:3)</v>
      </c>
      <c r="D74" s="96"/>
      <c r="E74" s="96"/>
      <c r="F74" s="96"/>
      <c r="G74" s="66">
        <f>'amount-analyzed sorted'!G74*0.001/'amount-analyzed sorted'!G$2*1.5/'amount-analyzed sorted'!G$3</f>
        <v>1.9225802426062</v>
      </c>
      <c r="H74" s="66">
        <f>'amount-analyzed sorted'!H74*0.001/'amount-analyzed sorted'!H$2*1.5/'amount-analyzed sorted'!H$3</f>
        <v>1.61976139665839</v>
      </c>
      <c r="I74" s="66">
        <f>'amount-analyzed sorted'!I74*0.001/'amount-analyzed sorted'!I$2*1.5/'amount-analyzed sorted'!I$3</f>
        <v>1.72325644527347</v>
      </c>
      <c r="J74" s="66">
        <f>'amount-analyzed sorted'!J74*0.001/'amount-analyzed sorted'!J$2*1.5/'amount-analyzed sorted'!J$3</f>
        <v>1.5865407637696</v>
      </c>
      <c r="K74" s="66">
        <f>'amount-analyzed sorted'!K74*0.001/'amount-analyzed sorted'!K$2*1.5/'amount-analyzed sorted'!K$3</f>
        <v>1.6440380130002</v>
      </c>
      <c r="L74" s="66">
        <f>'amount-analyzed sorted'!L74*0.001/'amount-analyzed sorted'!L$2*1.5/'amount-analyzed sorted'!L$3</f>
        <v>1.6440380130002</v>
      </c>
      <c r="M74" s="66">
        <f>'amount-analyzed sorted'!M74*0.001/'amount-analyzed sorted'!M$2*1.5/'amount-analyzed sorted'!M$3</f>
        <v>1.75264392821355</v>
      </c>
      <c r="N74" s="66">
        <f>'amount-analyzed sorted'!N74*0.001/'amount-analyzed sorted'!N$2*1.5/'amount-analyzed sorted'!N$3</f>
        <v>1.53159894783814</v>
      </c>
      <c r="O74" s="66">
        <f>'amount-analyzed sorted'!O74*0.001/'amount-analyzed sorted'!O$2*1.5/'amount-analyzed sorted'!O$3</f>
        <v>1.69003581238468</v>
      </c>
      <c r="P74" s="66">
        <f>'amount-analyzed sorted'!P74*0.001/'amount-analyzed sorted'!P$2*1.5/'amount-analyzed sorted'!P$3</f>
        <v>1.7015352622308</v>
      </c>
      <c r="Q74" s="66">
        <f t="shared" si="3"/>
        <v>1.68160288249752</v>
      </c>
      <c r="R74" s="115">
        <f t="shared" si="4"/>
        <v>0.107240615576711</v>
      </c>
      <c r="S74" s="66">
        <f t="shared" si="5"/>
        <v>0.0637728542766511</v>
      </c>
      <c r="T74" s="66">
        <f>'amount-analyzed sorted'!R74*0.001/'amount-analyzed sorted'!R$2*1.5/'amount-analyzed sorted'!R$3</f>
        <v>6.24013493320557</v>
      </c>
      <c r="U74" s="66">
        <f>'amount-analyzed sorted'!S74*0.001/'amount-analyzed sorted'!S$2*1.5/'amount-analyzed sorted'!S$3</f>
        <v>4.61623835150655</v>
      </c>
      <c r="V74" s="66">
        <f>'amount-analyzed sorted'!T74*0.001/'amount-analyzed sorted'!T$2*1.5/'amount-analyzed sorted'!T$3</f>
        <v>4.30239738570611</v>
      </c>
      <c r="W74" s="66">
        <f>'amount-analyzed sorted'!U74*0.001/'amount-analyzed sorted'!U$2*1.5/'amount-analyzed sorted'!U$3</f>
        <v>4.94826303889085</v>
      </c>
      <c r="X74" s="66">
        <f>'amount-analyzed sorted'!V74*0.001/'amount-analyzed sorted'!V$2*1.5/'amount-analyzed sorted'!V$3</f>
        <v>8.8915782771464</v>
      </c>
      <c r="Y74" s="66">
        <f>'amount-analyzed sorted'!W74*0.001/'amount-analyzed sorted'!W$2*1.5/'amount-analyzed sorted'!W$3</f>
        <v>2.07338352358214</v>
      </c>
      <c r="Z74" s="66">
        <f>'amount-analyzed sorted'!X74*0.001/'amount-analyzed sorted'!X$2*1.5/'amount-analyzed sorted'!X$3</f>
        <v>3.03714140191799</v>
      </c>
      <c r="AA74" s="66">
        <f>'amount-analyzed sorted'!Y74*0.001/'amount-analyzed sorted'!Y$2*1.5/'amount-analyzed sorted'!Y$3</f>
        <v>1.04570313723429</v>
      </c>
      <c r="AB74" s="66">
        <f>'amount-analyzed sorted'!Z74*0.001/'amount-analyzed sorted'!Z$2*1.5/'amount-analyzed sorted'!Z$3</f>
        <v>1.00964493957817</v>
      </c>
      <c r="AC74" s="66">
        <f>'amount-analyzed sorted'!AA74*0.001/'amount-analyzed sorted'!AA$2*1.5/'amount-analyzed sorted'!AA$3</f>
        <v>3.78110634442683</v>
      </c>
      <c r="AD74" s="66">
        <f>'amount-analyzed sorted'!AB74*0.001/'amount-analyzed sorted'!AB$2*1.5/'amount-analyzed sorted'!AB$3</f>
        <v>1.79358498667579</v>
      </c>
      <c r="AE74" s="66">
        <f>'amount-analyzed sorted'!AC74*0.001/'amount-analyzed sorted'!AC$2*1.5/'amount-analyzed sorted'!AC$3</f>
        <v>0.961766508284196</v>
      </c>
      <c r="AF74" s="66">
        <f>'amount-analyzed sorted'!AD74*0.001/'amount-analyzed sorted'!AD$2*1.5/'amount-analyzed sorted'!AD$3</f>
        <v>1.64802442325448</v>
      </c>
      <c r="AG74" s="66">
        <f>'amount-analyzed sorted'!AE74*0.001/'amount-analyzed sorted'!AE$2*1.5/'amount-analyzed sorted'!AE$3</f>
        <v>1.24084701635195</v>
      </c>
      <c r="AH74" s="66">
        <f>'amount-analyzed sorted'!AF74*0.001/'amount-analyzed sorted'!AF$2*1.5/'amount-analyzed sorted'!AF$3</f>
        <v>2.20689764645045</v>
      </c>
      <c r="AI74" s="66">
        <f>'amount-analyzed sorted'!AG74*0.001/'amount-analyzed sorted'!AG$2*1.5/'amount-analyzed sorted'!AG$3</f>
        <v>0.807631543306461</v>
      </c>
      <c r="AJ74" s="66">
        <f>'amount-analyzed sorted'!AH74*0.001/'amount-analyzed sorted'!AH$2*1.5/'amount-analyzed sorted'!AH$3</f>
        <v>1.78399086897109</v>
      </c>
      <c r="AK74" s="66">
        <f>'amount-analyzed sorted'!AI74*0.001/'amount-analyzed sorted'!AI$2*1.5/'amount-analyzed sorted'!AI$3</f>
        <v>1.7871321227651</v>
      </c>
      <c r="AL74" s="66">
        <f>'amount-analyzed sorted'!AJ74*0.001/'amount-analyzed sorted'!AJ$2*1.5/'amount-analyzed sorted'!AJ$3</f>
        <v>1.36342751088429</v>
      </c>
      <c r="AM74" s="66">
        <f>'amount-analyzed sorted'!AK74*0.001/'amount-analyzed sorted'!AK$2*1.5/'amount-analyzed sorted'!AK$3</f>
        <v>3.72439241111736</v>
      </c>
      <c r="AN74" s="66">
        <f>'amount-analyzed sorted'!AL74*0.001/'amount-analyzed sorted'!AL$2*1.5/'amount-analyzed sorted'!AL$3</f>
        <v>3.52578834721366</v>
      </c>
      <c r="AO74" s="66">
        <f>'amount-analyzed sorted'!AM74*0.001/'amount-analyzed sorted'!AM$2*1.5/'amount-analyzed sorted'!AM$3</f>
        <v>1.24049173621117</v>
      </c>
      <c r="AP74" s="66">
        <f>'amount-analyzed sorted'!AN74*0.001/'amount-analyzed sorted'!AN$2*1.5/'amount-analyzed sorted'!AN$3</f>
        <v>2.86434093308063</v>
      </c>
      <c r="AQ74" s="66">
        <f>'amount-analyzed sorted'!AO74*0.001/'amount-analyzed sorted'!AO$2*1.5/'amount-analyzed sorted'!AO$3</f>
        <v>3.01534603778272</v>
      </c>
      <c r="AR74" s="66">
        <f>'amount-analyzed sorted'!AP74*0.001/'amount-analyzed sorted'!AP$2*1.5/'amount-analyzed sorted'!AP$3</f>
        <v>3.20424448886965</v>
      </c>
      <c r="AS74" s="66">
        <f>'amount-analyzed sorted'!AQ74*0.001/'amount-analyzed sorted'!AQ$2*1.5/'amount-analyzed sorted'!AQ$3</f>
        <v>3.47726907712321</v>
      </c>
      <c r="AT74" s="66">
        <f>'amount-analyzed sorted'!AR74*0.001/'amount-analyzed sorted'!AR$2*1.5/'amount-analyzed sorted'!AR$3</f>
        <v>2.39490574875857</v>
      </c>
      <c r="AU74" s="66">
        <f>'amount-analyzed sorted'!AS74*0.001/'amount-analyzed sorted'!AS$2*1.5/'amount-analyzed sorted'!AS$3</f>
        <v>4.57857350224885</v>
      </c>
      <c r="AV74" s="66">
        <f>'amount-analyzed sorted'!AT74*0.001/'amount-analyzed sorted'!AT$2*1.5/'amount-analyzed sorted'!AT$3</f>
        <v>3.39915668446922</v>
      </c>
      <c r="AW74" s="66">
        <f>'amount-analyzed sorted'!AU74*0.001/'amount-analyzed sorted'!AU$2*1.5/'amount-analyzed sorted'!AU$3</f>
        <v>4.67122943268675</v>
      </c>
      <c r="AX74" s="66">
        <f>'amount-analyzed sorted'!AV74*0.001/'amount-analyzed sorted'!AV$2*1.5/'amount-analyzed sorted'!AV$3</f>
        <v>4.46937716285989</v>
      </c>
      <c r="AY74" s="66">
        <f>'amount-analyzed sorted'!AW74*0.001/'amount-analyzed sorted'!AW$2*1.5/'amount-analyzed sorted'!AW$3</f>
        <v>2.85312330571894</v>
      </c>
      <c r="AZ74" s="66">
        <f>'amount-analyzed sorted'!AX74*0.001/'amount-analyzed sorted'!AX$2*1.5/'amount-analyzed sorted'!AX$3</f>
        <v>2.58217484067084</v>
      </c>
      <c r="BA74" s="66">
        <f>'amount-analyzed sorted'!AY74*0.001/'amount-analyzed sorted'!AY$2*1.5/'amount-analyzed sorted'!AY$3</f>
        <v>2.04940767495905</v>
      </c>
      <c r="BB74" s="66">
        <f>'amount-analyzed sorted'!AZ74*0.001/'amount-analyzed sorted'!AZ$2*1.5/'amount-analyzed sorted'!AZ$3</f>
        <v>3.30577537406275</v>
      </c>
      <c r="BC74" s="66">
        <f>'amount-analyzed sorted'!BA74*0.001/'amount-analyzed sorted'!BA$2*1.5/'amount-analyzed sorted'!BA$3</f>
        <v>3.39124087495697</v>
      </c>
      <c r="BD74" s="66">
        <f>'amount-analyzed sorted'!BB74*0.001/'amount-analyzed sorted'!BB$2*1.5/'amount-analyzed sorted'!BB$3</f>
        <v>6.02006018371958</v>
      </c>
      <c r="BE74" s="66">
        <f>'amount-analyzed sorted'!BC74*0.001/'amount-analyzed sorted'!BC$2*1.5/'amount-analyzed sorted'!BC$3</f>
        <v>4.87165386739247</v>
      </c>
      <c r="BF74" s="66">
        <f>'amount-analyzed sorted'!BD74*0.001/'amount-analyzed sorted'!BD$2*1.5/'amount-analyzed sorted'!BD$3</f>
        <v>3.19785551127912</v>
      </c>
      <c r="BG74" s="66">
        <f>'amount-analyzed sorted'!BE74*0.001/'amount-analyzed sorted'!BE$2*1.5/'amount-analyzed sorted'!BE$3</f>
        <v>4.22500336966176</v>
      </c>
      <c r="BH74" s="66">
        <f>'amount-analyzed sorted'!BF74*0.001/'amount-analyzed sorted'!BF$2*1.5/'amount-analyzed sorted'!BF$3</f>
        <v>0.492916959790964</v>
      </c>
      <c r="BI74" s="66">
        <f>'amount-analyzed sorted'!BG74*0.001/'amount-analyzed sorted'!BG$2*1.5/'amount-analyzed sorted'!BG$3</f>
        <v>0.756333748324833</v>
      </c>
      <c r="BJ74" s="66">
        <f>'amount-analyzed sorted'!BH74*0.001/'amount-analyzed sorted'!BH$2*1.5/'amount-analyzed sorted'!BH$3</f>
        <v>0.955403078002005</v>
      </c>
      <c r="BK74" s="66">
        <f>'amount-analyzed sorted'!BI74*0.001/'amount-analyzed sorted'!BI$2*1.5/'amount-analyzed sorted'!BI$3</f>
        <v>0.897782824790553</v>
      </c>
      <c r="BL74" s="66">
        <f>'amount-analyzed sorted'!BJ74*0.001/'amount-analyzed sorted'!BJ$2*1.5/'amount-analyzed sorted'!BJ$3</f>
        <v>1.99492891857336</v>
      </c>
      <c r="BM74" s="66">
        <f>'amount-analyzed sorted'!BK74*0.001/'amount-analyzed sorted'!BK$2*1.5/'amount-analyzed sorted'!BK$3</f>
        <v>0.495959997892691</v>
      </c>
      <c r="BN74" s="66">
        <f>'amount-analyzed sorted'!BL74*0.001/'amount-analyzed sorted'!BL$2*1.5/'amount-analyzed sorted'!BL$3</f>
        <v>0.551022430224522</v>
      </c>
      <c r="BO74" s="66">
        <f>'amount-analyzed sorted'!BM74*0.001/'amount-analyzed sorted'!BM$2*1.5/'amount-analyzed sorted'!BM$3</f>
        <v>1.29694748532755</v>
      </c>
      <c r="BP74" s="66">
        <f>'amount-analyzed sorted'!BN74*0.001/'amount-analyzed sorted'!BN$2*1.5/'amount-analyzed sorted'!BN$3</f>
        <v>0.58916464030252</v>
      </c>
      <c r="BQ74" s="66">
        <f>'amount-analyzed sorted'!BO74*0.001/'amount-analyzed sorted'!BO$2*1.5/'amount-analyzed sorted'!BO$3</f>
        <v>1.92675636673782</v>
      </c>
      <c r="BR74" s="66">
        <f>'amount-analyzed sorted'!BP74*0.001/'amount-analyzed sorted'!BP$2*1.5/'amount-analyzed sorted'!BP$3</f>
        <v>0.726924580675833</v>
      </c>
      <c r="BS74" s="66">
        <f>'amount-analyzed sorted'!BQ74*0.001/'amount-analyzed sorted'!BQ$2*1.5/'amount-analyzed sorted'!BQ$3</f>
        <v>1.17516672667744</v>
      </c>
      <c r="BT74" s="66">
        <f>'amount-analyzed sorted'!BR74*0.001/'amount-analyzed sorted'!BR$2*1.5/'amount-analyzed sorted'!BR$3</f>
        <v>0.368575326026547</v>
      </c>
      <c r="BU74" s="66">
        <f>'amount-analyzed sorted'!BS74*0.001/'amount-analyzed sorted'!BS$2*1.5/'amount-analyzed sorted'!BS$3</f>
        <v>0.525394276663993</v>
      </c>
      <c r="BV74" s="66">
        <f>'amount-analyzed sorted'!BT74*0.001/'amount-analyzed sorted'!BT$2*1.5/'amount-analyzed sorted'!BT$3</f>
        <v>0.401375658463401</v>
      </c>
      <c r="BW74" s="66">
        <f>'amount-analyzed sorted'!BU74*0.001/'amount-analyzed sorted'!BU$2*1.5/'amount-analyzed sorted'!BU$3</f>
        <v>0.648296287124126</v>
      </c>
      <c r="BX74" s="66">
        <f>'amount-analyzed sorted'!BV74*0.001/'amount-analyzed sorted'!BV$2*1.5/'amount-analyzed sorted'!BV$3</f>
        <v>1.14188894170071</v>
      </c>
      <c r="BY74" s="66">
        <f>'amount-analyzed sorted'!BW74*0.001/'amount-analyzed sorted'!BW$2*1.5/'amount-analyzed sorted'!BW$3</f>
        <v>0.140793404088444</v>
      </c>
      <c r="BZ74" s="66">
        <f>'amount-analyzed sorted'!BX74*0.001/'amount-analyzed sorted'!BX$2*1.5/'amount-analyzed sorted'!BX$3</f>
        <v>1.01157853005404</v>
      </c>
      <c r="CA74" s="66">
        <f>'amount-analyzed sorted'!BY74*0.001/'amount-analyzed sorted'!BY$2*1.5/'amount-analyzed sorted'!BY$3</f>
        <v>0.311595602198968</v>
      </c>
      <c r="CB74" s="66">
        <f>'amount-analyzed sorted'!BZ74*0.001/'amount-analyzed sorted'!BZ$2*1.5/'amount-analyzed sorted'!BZ$3</f>
        <v>1.38042526991141</v>
      </c>
      <c r="CC74" s="66">
        <f>'amount-analyzed sorted'!CA74*0.001/'amount-analyzed sorted'!CA$2*1.5/'amount-analyzed sorted'!CA$3</f>
        <v>0.330654995352056</v>
      </c>
      <c r="CD74" s="66">
        <f>'amount-analyzed sorted'!CB74*0.001/'amount-analyzed sorted'!CB$2*1.5/'amount-analyzed sorted'!CB$3</f>
        <v>0.853598907562225</v>
      </c>
      <c r="CE74" s="66">
        <f>'amount-analyzed sorted'!CC74*0.001/'amount-analyzed sorted'!CC$2*1.5/'amount-analyzed sorted'!CC$3</f>
        <v>0.414540614432447</v>
      </c>
      <c r="CF74" s="66">
        <f>'amount-analyzed sorted'!CD74*0.001/'amount-analyzed sorted'!CD$2*1.5/'amount-analyzed sorted'!CD$3</f>
        <v>0.858252105106084</v>
      </c>
      <c r="CG74" s="66">
        <f>'amount-analyzed sorted'!CE74*0.001/'amount-analyzed sorted'!CE$2*1.5/'amount-analyzed sorted'!CE$3</f>
        <v>0.419563892424678</v>
      </c>
      <c r="CH74" s="66">
        <f>'amount-analyzed sorted'!CF74*0.001/'amount-analyzed sorted'!CF$2*1.5/'amount-analyzed sorted'!CF$3</f>
        <v>0.133464572585185</v>
      </c>
      <c r="CI74" s="66">
        <f>'amount-analyzed sorted'!CG74*0.001/'amount-analyzed sorted'!CG$2*1.5/'amount-analyzed sorted'!CG$3</f>
        <v>0.634433196185324</v>
      </c>
      <c r="CJ74" s="66">
        <f>'amount-analyzed sorted'!CH74*0.001/'amount-analyzed sorted'!CH$2*1.5/'amount-analyzed sorted'!CH$3</f>
        <v>1.16671526919219</v>
      </c>
      <c r="CK74" s="66">
        <f>'amount-analyzed sorted'!CI74*0.001/'amount-analyzed sorted'!CI$2*1.5/'amount-analyzed sorted'!CI$3</f>
        <v>0.436041548265637</v>
      </c>
      <c r="CL74" s="66">
        <f>'amount-analyzed sorted'!CJ74*0.001/'amount-analyzed sorted'!CJ$2*1.5/'amount-analyzed sorted'!CJ$3</f>
        <v>2.25693868243885</v>
      </c>
      <c r="CM74" s="66">
        <f>'amount-analyzed sorted'!CK74*0.001/'amount-analyzed sorted'!CK$2*1.5/'amount-analyzed sorted'!CK$3</f>
        <v>0.9426628977081</v>
      </c>
      <c r="CN74" s="66">
        <f>'amount-analyzed sorted'!CL74*0.001/'amount-analyzed sorted'!CL$2*1.5/'amount-analyzed sorted'!CL$3</f>
        <v>1.91235219826378</v>
      </c>
      <c r="CO74" s="66">
        <f>'amount-analyzed sorted'!CM74*0.001/'amount-analyzed sorted'!CM$2*1.5/'amount-analyzed sorted'!CM$3</f>
        <v>0.60979127973039</v>
      </c>
      <c r="CP74" s="66">
        <f>'amount-analyzed sorted'!CN74*0.001/'amount-analyzed sorted'!CN$2*1.5/'amount-analyzed sorted'!CN$3</f>
        <v>0.816026337127578</v>
      </c>
      <c r="CQ74" s="66">
        <f>'amount-analyzed sorted'!CO74*0.001/'amount-analyzed sorted'!CO$2*1.5/'amount-analyzed sorted'!CO$3</f>
        <v>1.01238430649716</v>
      </c>
      <c r="CR74" s="66">
        <f>'amount-analyzed sorted'!CP74*0.001/'amount-analyzed sorted'!CP$2*1.5/'amount-analyzed sorted'!CP$3</f>
        <v>0.234871264980094</v>
      </c>
      <c r="CS74" s="66">
        <f>'amount-analyzed sorted'!CQ74*0.001/'amount-analyzed sorted'!CQ$2*1.5/'amount-analyzed sorted'!CQ$3</f>
        <v>0.47358991984253</v>
      </c>
      <c r="CT74" s="66">
        <f>'amount-analyzed sorted'!CR74*0.001/'amount-analyzed sorted'!CR$2*1.5/'amount-analyzed sorted'!CR$3</f>
        <v>0.21051559232396</v>
      </c>
      <c r="CU74" s="66">
        <f>'amount-analyzed sorted'!CS74*0.001/'amount-analyzed sorted'!CS$2*1.5/'amount-analyzed sorted'!CS$3</f>
        <v>0.100036988268832</v>
      </c>
      <c r="CV74" s="66">
        <f>'amount-analyzed sorted'!CT74*0.001/'amount-analyzed sorted'!CT$2*1.5/'amount-analyzed sorted'!CT$3</f>
        <v>1.38751804182772</v>
      </c>
      <c r="CW74" s="66">
        <f>'amount-analyzed sorted'!CU74*0.001/'amount-analyzed sorted'!CU$2*1.5/'amount-analyzed sorted'!CU$3</f>
        <v>1.72515727346465</v>
      </c>
      <c r="CX74" s="66">
        <f>'amount-analyzed sorted'!CV74*0.001/'amount-analyzed sorted'!CV$2*1.5/'amount-analyzed sorted'!CV$3</f>
        <v>0.428005909904779</v>
      </c>
      <c r="CY74" s="66">
        <f>'amount-analyzed sorted'!CW74*0.001/'amount-analyzed sorted'!CW$2*1.5/'amount-analyzed sorted'!CW$3</f>
        <v>0.285813307570686</v>
      </c>
      <c r="CZ74" s="66">
        <f>'amount-analyzed sorted'!CX74*0.001/'amount-analyzed sorted'!CX$2*1.5/'amount-analyzed sorted'!CX$3</f>
        <v>1.52881925255643</v>
      </c>
    </row>
    <row r="75" spans="1:104">
      <c r="A75">
        <f>'imported data from Web Calc'!A80</f>
        <v>758.6</v>
      </c>
      <c r="B75" t="str">
        <f>'imported data from Web Calc'!B80</f>
        <v>C42H80O8PN</v>
      </c>
      <c r="C75" s="61" t="str">
        <f>'imported data from Web Calc'!C80</f>
        <v>PC(34:2)</v>
      </c>
      <c r="D75" s="96"/>
      <c r="E75" s="96"/>
      <c r="F75" s="96"/>
      <c r="G75" s="66">
        <f>'amount-analyzed sorted'!G75*0.001/'amount-analyzed sorted'!G$2*1.5/'amount-analyzed sorted'!G$3</f>
        <v>2.82605368551631</v>
      </c>
      <c r="H75" s="66">
        <f>'amount-analyzed sorted'!H75*0.001/'amount-analyzed sorted'!H$2*1.5/'amount-analyzed sorted'!H$3</f>
        <v>2.36096482507326</v>
      </c>
      <c r="I75" s="66">
        <f>'amount-analyzed sorted'!I75*0.001/'amount-analyzed sorted'!I$2*1.5/'amount-analyzed sorted'!I$3</f>
        <v>2.6791162708159</v>
      </c>
      <c r="J75" s="66">
        <f>'amount-analyzed sorted'!J75*0.001/'amount-analyzed sorted'!J$2*1.5/'amount-analyzed sorted'!J$3</f>
        <v>2.40568490780817</v>
      </c>
      <c r="K75" s="66">
        <f>'amount-analyzed sorted'!K75*0.001/'amount-analyzed sorted'!K$2*1.5/'amount-analyzed sorted'!K$3</f>
        <v>2.58200980544867</v>
      </c>
      <c r="L75" s="66">
        <f>'amount-analyzed sorted'!L75*0.001/'amount-analyzed sorted'!L$2*1.5/'amount-analyzed sorted'!L$3</f>
        <v>2.55901090575643</v>
      </c>
      <c r="M75" s="66">
        <f>'amount-analyzed sorted'!M75*0.001/'amount-analyzed sorted'!M$2*1.5/'amount-analyzed sorted'!M$3</f>
        <v>2.52195712291893</v>
      </c>
      <c r="N75" s="66">
        <f>'amount-analyzed sorted'!N75*0.001/'amount-analyzed sorted'!N$2*1.5/'amount-analyzed sorted'!N$3</f>
        <v>2.36479797502197</v>
      </c>
      <c r="O75" s="66">
        <f>'amount-analyzed sorted'!O75*0.001/'amount-analyzed sorted'!O$2*1.5/'amount-analyzed sorted'!O$3</f>
        <v>2.58584295539738</v>
      </c>
      <c r="P75" s="66">
        <f>'amount-analyzed sorted'!P75*0.001/'amount-analyzed sorted'!P$2*1.5/'amount-analyzed sorted'!P$3</f>
        <v>2.33668820873146</v>
      </c>
      <c r="Q75" s="66">
        <f t="shared" si="3"/>
        <v>2.52221266624885</v>
      </c>
      <c r="R75" s="115">
        <f t="shared" si="4"/>
        <v>0.15800671136402</v>
      </c>
      <c r="S75" s="66">
        <f t="shared" si="5"/>
        <v>0.0626460700473031</v>
      </c>
      <c r="T75" s="66">
        <f>'amount-analyzed sorted'!R75*0.001/'amount-analyzed sorted'!R$2*1.5/'amount-analyzed sorted'!R$3</f>
        <v>10.6800118272514</v>
      </c>
      <c r="U75" s="66">
        <f>'amount-analyzed sorted'!S75*0.001/'amount-analyzed sorted'!S$2*1.5/'amount-analyzed sorted'!S$3</f>
        <v>8.28981129090028</v>
      </c>
      <c r="V75" s="66">
        <f>'amount-analyzed sorted'!T75*0.001/'amount-analyzed sorted'!T$2*1.5/'amount-analyzed sorted'!T$3</f>
        <v>7.62798270239213</v>
      </c>
      <c r="W75" s="66">
        <f>'amount-analyzed sorted'!U75*0.001/'amount-analyzed sorted'!U$2*1.5/'amount-analyzed sorted'!U$3</f>
        <v>8.15890136400315</v>
      </c>
      <c r="X75" s="66">
        <f>'amount-analyzed sorted'!V75*0.001/'amount-analyzed sorted'!V$2*1.5/'amount-analyzed sorted'!V$3</f>
        <v>13.0590764932862</v>
      </c>
      <c r="Y75" s="66">
        <f>'amount-analyzed sorted'!W75*0.001/'amount-analyzed sorted'!W$2*1.5/'amount-analyzed sorted'!W$3</f>
        <v>3.35526180010632</v>
      </c>
      <c r="Z75" s="66">
        <f>'amount-analyzed sorted'!X75*0.001/'amount-analyzed sorted'!X$2*1.5/'amount-analyzed sorted'!X$3</f>
        <v>5.51821435590589</v>
      </c>
      <c r="AA75" s="66">
        <f>'amount-analyzed sorted'!Y75*0.001/'amount-analyzed sorted'!Y$2*1.5/'amount-analyzed sorted'!Y$3</f>
        <v>1.96535881714603</v>
      </c>
      <c r="AB75" s="66">
        <f>'amount-analyzed sorted'!Z75*0.001/'amount-analyzed sorted'!Z$2*1.5/'amount-analyzed sorted'!Z$3</f>
        <v>1.72262256572529</v>
      </c>
      <c r="AC75" s="66">
        <f>'amount-analyzed sorted'!AA75*0.001/'amount-analyzed sorted'!AA$2*1.5/'amount-analyzed sorted'!AA$3</f>
        <v>7.09708390372191</v>
      </c>
      <c r="AD75" s="66">
        <f>'amount-analyzed sorted'!AB75*0.001/'amount-analyzed sorted'!AB$2*1.5/'amount-analyzed sorted'!AB$3</f>
        <v>2.1135087839978</v>
      </c>
      <c r="AE75" s="66">
        <f>'amount-analyzed sorted'!AC75*0.001/'amount-analyzed sorted'!AC$2*1.5/'amount-analyzed sorted'!AC$3</f>
        <v>1.06304540934774</v>
      </c>
      <c r="AF75" s="66">
        <f>'amount-analyzed sorted'!AD75*0.001/'amount-analyzed sorted'!AD$2*1.5/'amount-analyzed sorted'!AD$3</f>
        <v>2.53036193647056</v>
      </c>
      <c r="AG75" s="66">
        <f>'amount-analyzed sorted'!AE75*0.001/'amount-analyzed sorted'!AE$2*1.5/'amount-analyzed sorted'!AE$3</f>
        <v>2.24048227530366</v>
      </c>
      <c r="AH75" s="66">
        <f>'amount-analyzed sorted'!AF75*0.001/'amount-analyzed sorted'!AF$2*1.5/'amount-analyzed sorted'!AF$3</f>
        <v>3.20666090125607</v>
      </c>
      <c r="AI75" s="66">
        <f>'amount-analyzed sorted'!AG75*0.001/'amount-analyzed sorted'!AG$2*1.5/'amount-analyzed sorted'!AG$3</f>
        <v>0.817157996635108</v>
      </c>
      <c r="AJ75" s="66">
        <f>'amount-analyzed sorted'!AH75*0.001/'amount-analyzed sorted'!AH$2*1.5/'amount-analyzed sorted'!AH$3</f>
        <v>2.10135818919209</v>
      </c>
      <c r="AK75" s="66">
        <f>'amount-analyzed sorted'!AI75*0.001/'amount-analyzed sorted'!AI$2*1.5/'amount-analyzed sorted'!AI$3</f>
        <v>2.41180259605591</v>
      </c>
      <c r="AL75" s="66">
        <f>'amount-analyzed sorted'!AJ75*0.001/'amount-analyzed sorted'!AJ$2*1.5/'amount-analyzed sorted'!AJ$3</f>
        <v>2.01141111260705</v>
      </c>
      <c r="AM75" s="66">
        <f>'amount-analyzed sorted'!AK75*0.001/'amount-analyzed sorted'!AK$2*1.5/'amount-analyzed sorted'!AK$3</f>
        <v>4.42301275148646</v>
      </c>
      <c r="AN75" s="66">
        <f>'amount-analyzed sorted'!AL75*0.001/'amount-analyzed sorted'!AL$2*1.5/'amount-analyzed sorted'!AL$3</f>
        <v>4.58140448160388</v>
      </c>
      <c r="AO75" s="66">
        <f>'amount-analyzed sorted'!AM75*0.001/'amount-analyzed sorted'!AM$2*1.5/'amount-analyzed sorted'!AM$3</f>
        <v>1.41853832780815</v>
      </c>
      <c r="AP75" s="66">
        <f>'amount-analyzed sorted'!AN75*0.001/'amount-analyzed sorted'!AN$2*1.5/'amount-analyzed sorted'!AN$3</f>
        <v>3.8759261159236</v>
      </c>
      <c r="AQ75" s="66">
        <f>'amount-analyzed sorted'!AO75*0.001/'amount-analyzed sorted'!AO$2*1.5/'amount-analyzed sorted'!AO$3</f>
        <v>4.64888341953694</v>
      </c>
      <c r="AR75" s="66">
        <f>'amount-analyzed sorted'!AP75*0.001/'amount-analyzed sorted'!AP$2*1.5/'amount-analyzed sorted'!AP$3</f>
        <v>4.57630205710196</v>
      </c>
      <c r="AS75" s="66">
        <f>'amount-analyzed sorted'!AQ75*0.001/'amount-analyzed sorted'!AQ$2*1.5/'amount-analyzed sorted'!AQ$3</f>
        <v>4.70116614010044</v>
      </c>
      <c r="AT75" s="66">
        <f>'amount-analyzed sorted'!AR75*0.001/'amount-analyzed sorted'!AR$2*1.5/'amount-analyzed sorted'!AR$3</f>
        <v>3.40492549792989</v>
      </c>
      <c r="AU75" s="66">
        <f>'amount-analyzed sorted'!AS75*0.001/'amount-analyzed sorted'!AS$2*1.5/'amount-analyzed sorted'!AS$3</f>
        <v>6.4861716969452</v>
      </c>
      <c r="AV75" s="66">
        <f>'amount-analyzed sorted'!AT75*0.001/'amount-analyzed sorted'!AT$2*1.5/'amount-analyzed sorted'!AT$3</f>
        <v>3.3573311519699</v>
      </c>
      <c r="AW75" s="66">
        <f>'amount-analyzed sorted'!AU75*0.001/'amount-analyzed sorted'!AU$2*1.5/'amount-analyzed sorted'!AU$3</f>
        <v>6.71146102103047</v>
      </c>
      <c r="AX75" s="66">
        <f>'amount-analyzed sorted'!AV75*0.001/'amount-analyzed sorted'!AV$2*1.5/'amount-analyzed sorted'!AV$3</f>
        <v>5.90199654922872</v>
      </c>
      <c r="AY75" s="66">
        <f>'amount-analyzed sorted'!AW75*0.001/'amount-analyzed sorted'!AW$2*1.5/'amount-analyzed sorted'!AW$3</f>
        <v>3.10121533999245</v>
      </c>
      <c r="AZ75" s="66">
        <f>'amount-analyzed sorted'!AX75*0.001/'amount-analyzed sorted'!AX$2*1.5/'amount-analyzed sorted'!AX$3</f>
        <v>3.40611255802984</v>
      </c>
      <c r="BA75" s="66">
        <f>'amount-analyzed sorted'!AY75*0.001/'amount-analyzed sorted'!AY$2*1.5/'amount-analyzed sorted'!AY$3</f>
        <v>2.50001011528916</v>
      </c>
      <c r="BB75" s="66">
        <f>'amount-analyzed sorted'!AZ75*0.001/'amount-analyzed sorted'!AZ$2*1.5/'amount-analyzed sorted'!AZ$3</f>
        <v>4.33520599119187</v>
      </c>
      <c r="BC75" s="66">
        <f>'amount-analyzed sorted'!BA75*0.001/'amount-analyzed sorted'!BA$2*1.5/'amount-analyzed sorted'!BA$3</f>
        <v>4.5262640538674</v>
      </c>
      <c r="BD75" s="66">
        <f>'amount-analyzed sorted'!BB75*0.001/'amount-analyzed sorted'!BB$2*1.5/'amount-analyzed sorted'!BB$3</f>
        <v>8.64144103025892</v>
      </c>
      <c r="BE75" s="66">
        <f>'amount-analyzed sorted'!BC75*0.001/'amount-analyzed sorted'!BC$2*1.5/'amount-analyzed sorted'!BC$3</f>
        <v>6.67638253457622</v>
      </c>
      <c r="BF75" s="66">
        <f>'amount-analyzed sorted'!BD75*0.001/'amount-analyzed sorted'!BD$2*1.5/'amount-analyzed sorted'!BD$3</f>
        <v>4.57610261243126</v>
      </c>
      <c r="BG75" s="66">
        <f>'amount-analyzed sorted'!BE75*0.001/'amount-analyzed sorted'!BE$2*1.5/'amount-analyzed sorted'!BE$3</f>
        <v>5.36749809518331</v>
      </c>
      <c r="BH75" s="66">
        <f>'amount-analyzed sorted'!BF75*0.001/'amount-analyzed sorted'!BF$2*1.5/'amount-analyzed sorted'!BF$3</f>
        <v>0.679072748490502</v>
      </c>
      <c r="BI75" s="66">
        <f>'amount-analyzed sorted'!BG75*0.001/'amount-analyzed sorted'!BG$2*1.5/'amount-analyzed sorted'!BG$3</f>
        <v>0.983812124618981</v>
      </c>
      <c r="BJ75" s="66">
        <f>'amount-analyzed sorted'!BH75*0.001/'amount-analyzed sorted'!BH$2*1.5/'amount-analyzed sorted'!BH$3</f>
        <v>1.40187541399795</v>
      </c>
      <c r="BK75" s="66">
        <f>'amount-analyzed sorted'!BI75*0.001/'amount-analyzed sorted'!BI$2*1.5/'amount-analyzed sorted'!BI$3</f>
        <v>1.350389542236</v>
      </c>
      <c r="BL75" s="66">
        <f>'amount-analyzed sorted'!BJ75*0.001/'amount-analyzed sorted'!BJ$2*1.5/'amount-analyzed sorted'!BJ$3</f>
        <v>3.110904728766</v>
      </c>
      <c r="BM75" s="66">
        <f>'amount-analyzed sorted'!BK75*0.001/'amount-analyzed sorted'!BK$2*1.5/'amount-analyzed sorted'!BK$3</f>
        <v>0.806642062421554</v>
      </c>
      <c r="BN75" s="66">
        <f>'amount-analyzed sorted'!BL75*0.001/'amount-analyzed sorted'!BL$2*1.5/'amount-analyzed sorted'!BL$3</f>
        <v>0.817957667923789</v>
      </c>
      <c r="BO75" s="66">
        <f>'amount-analyzed sorted'!BM75*0.001/'amount-analyzed sorted'!BM$2*1.5/'amount-analyzed sorted'!BM$3</f>
        <v>2.01684176511125</v>
      </c>
      <c r="BP75" s="66">
        <f>'amount-analyzed sorted'!BN75*0.001/'amount-analyzed sorted'!BN$2*1.5/'amount-analyzed sorted'!BN$3</f>
        <v>1.10345861728871</v>
      </c>
      <c r="BQ75" s="66">
        <f>'amount-analyzed sorted'!BO75*0.001/'amount-analyzed sorted'!BO$2*1.5/'amount-analyzed sorted'!BO$3</f>
        <v>3.04573583682662</v>
      </c>
      <c r="BR75" s="66">
        <f>'amount-analyzed sorted'!BP75*0.001/'amount-analyzed sorted'!BP$2*1.5/'amount-analyzed sorted'!BP$3</f>
        <v>1.69879270208167</v>
      </c>
      <c r="BS75" s="66">
        <f>'amount-analyzed sorted'!BQ75*0.001/'amount-analyzed sorted'!BQ$2*1.5/'amount-analyzed sorted'!BQ$3</f>
        <v>2.65186877096535</v>
      </c>
      <c r="BT75" s="66">
        <f>'amount-analyzed sorted'!BR75*0.001/'amount-analyzed sorted'!BR$2*1.5/'amount-analyzed sorted'!BR$3</f>
        <v>0.717235576828775</v>
      </c>
      <c r="BU75" s="66">
        <f>'amount-analyzed sorted'!BS75*0.001/'amount-analyzed sorted'!BS$2*1.5/'amount-analyzed sorted'!BS$3</f>
        <v>0.924081161673906</v>
      </c>
      <c r="BV75" s="66">
        <f>'amount-analyzed sorted'!BT75*0.001/'amount-analyzed sorted'!BT$2*1.5/'amount-analyzed sorted'!BT$3</f>
        <v>0.78364488026211</v>
      </c>
      <c r="BW75" s="66">
        <f>'amount-analyzed sorted'!BU75*0.001/'amount-analyzed sorted'!BU$2*1.5/'amount-analyzed sorted'!BU$3</f>
        <v>1.06520179344782</v>
      </c>
      <c r="BX75" s="66">
        <f>'amount-analyzed sorted'!BV75*0.001/'amount-analyzed sorted'!BV$2*1.5/'amount-analyzed sorted'!BV$3</f>
        <v>1.71254641925115</v>
      </c>
      <c r="BY75" s="66">
        <f>'amount-analyzed sorted'!BW75*0.001/'amount-analyzed sorted'!BW$2*1.5/'amount-analyzed sorted'!BW$3</f>
        <v>0.226927645848114</v>
      </c>
      <c r="BZ75" s="66">
        <f>'amount-analyzed sorted'!BX75*0.001/'amount-analyzed sorted'!BX$2*1.5/'amount-analyzed sorted'!BX$3</f>
        <v>2.13652824413747</v>
      </c>
      <c r="CA75" s="66">
        <f>'amount-analyzed sorted'!BY75*0.001/'amount-analyzed sorted'!BY$2*1.5/'amount-analyzed sorted'!BY$3</f>
        <v>0.58404674094463</v>
      </c>
      <c r="CB75" s="66">
        <f>'amount-analyzed sorted'!BZ75*0.001/'amount-analyzed sorted'!BZ$2*1.5/'amount-analyzed sorted'!BZ$3</f>
        <v>1.85934832273782</v>
      </c>
      <c r="CC75" s="66">
        <f>'amount-analyzed sorted'!CA75*0.001/'amount-analyzed sorted'!CA$2*1.5/'amount-analyzed sorted'!CA$3</f>
        <v>0.56537706967819</v>
      </c>
      <c r="CD75" s="66">
        <f>'amount-analyzed sorted'!CB75*0.001/'amount-analyzed sorted'!CB$2*1.5/'amount-analyzed sorted'!CB$3</f>
        <v>1.28397473938843</v>
      </c>
      <c r="CE75" s="66">
        <f>'amount-analyzed sorted'!CC75*0.001/'amount-analyzed sorted'!CC$2*1.5/'amount-analyzed sorted'!CC$3</f>
        <v>0.680930333038262</v>
      </c>
      <c r="CF75" s="66">
        <f>'amount-analyzed sorted'!CD75*0.001/'amount-analyzed sorted'!CD$2*1.5/'amount-analyzed sorted'!CD$3</f>
        <v>1.52616008844986</v>
      </c>
      <c r="CG75" s="66">
        <f>'amount-analyzed sorted'!CE75*0.001/'amount-analyzed sorted'!CE$2*1.5/'amount-analyzed sorted'!CE$3</f>
        <v>0.560207269828932</v>
      </c>
      <c r="CH75" s="66">
        <f>'amount-analyzed sorted'!CF75*0.001/'amount-analyzed sorted'!CF$2*1.5/'amount-analyzed sorted'!CF$3</f>
        <v>0.189321323302062</v>
      </c>
      <c r="CI75" s="66">
        <f>'amount-analyzed sorted'!CG75*0.001/'amount-analyzed sorted'!CG$2*1.5/'amount-analyzed sorted'!CG$3</f>
        <v>1.05929456593165</v>
      </c>
      <c r="CJ75" s="66">
        <f>'amount-analyzed sorted'!CH75*0.001/'amount-analyzed sorted'!CH$2*1.5/'amount-analyzed sorted'!CH$3</f>
        <v>1.59290152560744</v>
      </c>
      <c r="CK75" s="66">
        <f>'amount-analyzed sorted'!CI75*0.001/'amount-analyzed sorted'!CI$2*1.5/'amount-analyzed sorted'!CI$3</f>
        <v>0.668010196774312</v>
      </c>
      <c r="CL75" s="66">
        <f>'amount-analyzed sorted'!CJ75*0.001/'amount-analyzed sorted'!CJ$2*1.5/'amount-analyzed sorted'!CJ$3</f>
        <v>3.48201306175053</v>
      </c>
      <c r="CM75" s="66">
        <f>'amount-analyzed sorted'!CK75*0.001/'amount-analyzed sorted'!CK$2*1.5/'amount-analyzed sorted'!CK$3</f>
        <v>1.48479230028538</v>
      </c>
      <c r="CN75" s="66">
        <f>'amount-analyzed sorted'!CL75*0.001/'amount-analyzed sorted'!CL$2*1.5/'amount-analyzed sorted'!CL$3</f>
        <v>2.7859681521002</v>
      </c>
      <c r="CO75" s="66">
        <f>'amount-analyzed sorted'!CM75*0.001/'amount-analyzed sorted'!CM$2*1.5/'amount-analyzed sorted'!CM$3</f>
        <v>0.897014174285046</v>
      </c>
      <c r="CP75" s="66">
        <f>'amount-analyzed sorted'!CN75*0.001/'amount-analyzed sorted'!CN$2*1.5/'amount-analyzed sorted'!CN$3</f>
        <v>1.08953442256296</v>
      </c>
      <c r="CQ75" s="66">
        <f>'amount-analyzed sorted'!CO75*0.001/'amount-analyzed sorted'!CO$2*1.5/'amount-analyzed sorted'!CO$3</f>
        <v>1.66770302897241</v>
      </c>
      <c r="CR75" s="66">
        <f>'amount-analyzed sorted'!CP75*0.001/'amount-analyzed sorted'!CP$2*1.5/'amount-analyzed sorted'!CP$3</f>
        <v>0.414388612829342</v>
      </c>
      <c r="CS75" s="66">
        <f>'amount-analyzed sorted'!CQ75*0.001/'amount-analyzed sorted'!CQ$2*1.5/'amount-analyzed sorted'!CQ$3</f>
        <v>0.723476747409002</v>
      </c>
      <c r="CT75" s="66">
        <f>'amount-analyzed sorted'!CR75*0.001/'amount-analyzed sorted'!CR$2*1.5/'amount-analyzed sorted'!CR$3</f>
        <v>0.340371383993748</v>
      </c>
      <c r="CU75" s="66">
        <f>'amount-analyzed sorted'!CS75*0.001/'amount-analyzed sorted'!CS$2*1.5/'amount-analyzed sorted'!CS$3</f>
        <v>0.185417790862844</v>
      </c>
      <c r="CV75" s="66">
        <f>'amount-analyzed sorted'!CT75*0.001/'amount-analyzed sorted'!CT$2*1.5/'amount-analyzed sorted'!CT$3</f>
        <v>2.26174836028796</v>
      </c>
      <c r="CW75" s="66">
        <f>'amount-analyzed sorted'!CU75*0.001/'amount-analyzed sorted'!CU$2*1.5/'amount-analyzed sorted'!CU$3</f>
        <v>3.44508231678626</v>
      </c>
      <c r="CX75" s="66">
        <f>'amount-analyzed sorted'!CV75*0.001/'amount-analyzed sorted'!CV$2*1.5/'amount-analyzed sorted'!CV$3</f>
        <v>0.621134495042962</v>
      </c>
      <c r="CY75" s="66">
        <f>'amount-analyzed sorted'!CW75*0.001/'amount-analyzed sorted'!CW$2*1.5/'amount-analyzed sorted'!CW$3</f>
        <v>0.322967429151344</v>
      </c>
      <c r="CZ75" s="66">
        <f>'amount-analyzed sorted'!CX75*0.001/'amount-analyzed sorted'!CX$2*1.5/'amount-analyzed sorted'!CX$3</f>
        <v>2.25327515316244</v>
      </c>
    </row>
    <row r="76" spans="1:104">
      <c r="A76">
        <f>'imported data from Web Calc'!A81</f>
        <v>760.6</v>
      </c>
      <c r="B76" t="str">
        <f>'imported data from Web Calc'!B81</f>
        <v>C42H82O8PN</v>
      </c>
      <c r="C76" s="61" t="str">
        <f>'imported data from Web Calc'!C81</f>
        <v>PC(34:1)</v>
      </c>
      <c r="D76" s="96"/>
      <c r="E76" s="96"/>
      <c r="F76" s="96"/>
      <c r="G76" s="66">
        <f>'amount-analyzed sorted'!G76*0.001/'amount-analyzed sorted'!G$2*1.5/'amount-analyzed sorted'!G$3</f>
        <v>1.87236597827815</v>
      </c>
      <c r="H76" s="66">
        <f>'amount-analyzed sorted'!H76*0.001/'amount-analyzed sorted'!H$2*1.5/'amount-analyzed sorted'!H$3</f>
        <v>1.5874351654243</v>
      </c>
      <c r="I76" s="66">
        <f>'amount-analyzed sorted'!I76*0.001/'amount-analyzed sorted'!I$2*1.5/'amount-analyzed sorted'!I$3</f>
        <v>1.6858193474411</v>
      </c>
      <c r="J76" s="66">
        <f>'amount-analyzed sorted'!J76*0.001/'amount-analyzed sorted'!J$2*1.5/'amount-analyzed sorted'!J$3</f>
        <v>1.54271508268939</v>
      </c>
      <c r="K76" s="66">
        <f>'amount-analyzed sorted'!K76*0.001/'amount-analyzed sorted'!K$2*1.5/'amount-analyzed sorted'!K$3</f>
        <v>1.66154273109929</v>
      </c>
      <c r="L76" s="66">
        <f>'amount-analyzed sorted'!L76*0.001/'amount-analyzed sorted'!L$2*1.5/'amount-analyzed sorted'!L$3</f>
        <v>1.63215524815921</v>
      </c>
      <c r="M76" s="66">
        <f>'amount-analyzed sorted'!M76*0.001/'amount-analyzed sorted'!M$2*1.5/'amount-analyzed sorted'!M$3</f>
        <v>1.61171178176611</v>
      </c>
      <c r="N76" s="66">
        <f>'amount-analyzed sorted'!N76*0.001/'amount-analyzed sorted'!N$2*1.5/'amount-analyzed sorted'!N$3</f>
        <v>1.51204988309974</v>
      </c>
      <c r="O76" s="66">
        <f>'amount-analyzed sorted'!O76*0.001/'amount-analyzed sorted'!O$2*1.5/'amount-analyzed sorted'!O$3</f>
        <v>1.66026501444972</v>
      </c>
      <c r="P76" s="66">
        <f>'amount-analyzed sorted'!P76*0.001/'amount-analyzed sorted'!P$2*1.5/'amount-analyzed sorted'!P$3</f>
        <v>1.60532319851826</v>
      </c>
      <c r="Q76" s="66">
        <f t="shared" si="3"/>
        <v>1.63713834309253</v>
      </c>
      <c r="R76" s="115">
        <f t="shared" si="4"/>
        <v>0.0986290035664402</v>
      </c>
      <c r="S76" s="66">
        <f t="shared" si="5"/>
        <v>0.0602447581675545</v>
      </c>
      <c r="T76" s="66">
        <f>'amount-analyzed sorted'!R76*0.001/'amount-analyzed sorted'!R$2*1.5/'amount-analyzed sorted'!R$3</f>
        <v>5.747310038592</v>
      </c>
      <c r="U76" s="66">
        <f>'amount-analyzed sorted'!S76*0.001/'amount-analyzed sorted'!S$2*1.5/'amount-analyzed sorted'!S$3</f>
        <v>4.82590701703831</v>
      </c>
      <c r="V76" s="66">
        <f>'amount-analyzed sorted'!T76*0.001/'amount-analyzed sorted'!T$2*1.5/'amount-analyzed sorted'!T$3</f>
        <v>4.18195859744475</v>
      </c>
      <c r="W76" s="66">
        <f>'amount-analyzed sorted'!U76*0.001/'amount-analyzed sorted'!U$2*1.5/'amount-analyzed sorted'!U$3</f>
        <v>4.86879705408703</v>
      </c>
      <c r="X76" s="66">
        <f>'amount-analyzed sorted'!V76*0.001/'amount-analyzed sorted'!V$2*1.5/'amount-analyzed sorted'!V$3</f>
        <v>7.51938739589735</v>
      </c>
      <c r="Y76" s="66">
        <f>'amount-analyzed sorted'!W76*0.001/'amount-analyzed sorted'!W$2*1.5/'amount-analyzed sorted'!W$3</f>
        <v>2.2790317852476</v>
      </c>
      <c r="Z76" s="66">
        <f>'amount-analyzed sorted'!X76*0.001/'amount-analyzed sorted'!X$2*1.5/'amount-analyzed sorted'!X$3</f>
        <v>3.04861624892224</v>
      </c>
      <c r="AA76" s="66">
        <f>'amount-analyzed sorted'!Y76*0.001/'amount-analyzed sorted'!Y$2*1.5/'amount-analyzed sorted'!Y$3</f>
        <v>1.11247212845945</v>
      </c>
      <c r="AB76" s="66">
        <f>'amount-analyzed sorted'!Z76*0.001/'amount-analyzed sorted'!Z$2*1.5/'amount-analyzed sorted'!Z$3</f>
        <v>1.02546916816098</v>
      </c>
      <c r="AC76" s="66">
        <f>'amount-analyzed sorted'!AA76*0.001/'amount-analyzed sorted'!AA$2*1.5/'amount-analyzed sorted'!AA$3</f>
        <v>3.85813638887416</v>
      </c>
      <c r="AD76" s="66">
        <f>'amount-analyzed sorted'!AB76*0.001/'amount-analyzed sorted'!AB$2*1.5/'amount-analyzed sorted'!AB$3</f>
        <v>1.3472530066484</v>
      </c>
      <c r="AE76" s="66">
        <f>'amount-analyzed sorted'!AC76*0.001/'amount-analyzed sorted'!AC$2*1.5/'amount-analyzed sorted'!AC$3</f>
        <v>0.912276213210786</v>
      </c>
      <c r="AF76" s="66">
        <f>'amount-analyzed sorted'!AD76*0.001/'amount-analyzed sorted'!AD$2*1.5/'amount-analyzed sorted'!AD$3</f>
        <v>1.58772307319651</v>
      </c>
      <c r="AG76" s="66">
        <f>'amount-analyzed sorted'!AE76*0.001/'amount-analyzed sorted'!AE$2*1.5/'amount-analyzed sorted'!AE$3</f>
        <v>1.26260219147907</v>
      </c>
      <c r="AH76" s="66">
        <f>'amount-analyzed sorted'!AF76*0.001/'amount-analyzed sorted'!AF$2*1.5/'amount-analyzed sorted'!AF$3</f>
        <v>1.83770569128168</v>
      </c>
      <c r="AI76" s="66">
        <f>'amount-analyzed sorted'!AG76*0.001/'amount-analyzed sorted'!AG$2*1.5/'amount-analyzed sorted'!AG$3</f>
        <v>0.468560371127558</v>
      </c>
      <c r="AJ76" s="66">
        <f>'amount-analyzed sorted'!AH76*0.001/'amount-analyzed sorted'!AH$2*1.5/'amount-analyzed sorted'!AH$3</f>
        <v>0.938852999382212</v>
      </c>
      <c r="AK76" s="66">
        <f>'amount-analyzed sorted'!AI76*0.001/'amount-analyzed sorted'!AI$2*1.5/'amount-analyzed sorted'!AI$3</f>
        <v>1.09001597361164</v>
      </c>
      <c r="AL76" s="66">
        <f>'amount-analyzed sorted'!AJ76*0.001/'amount-analyzed sorted'!AJ$2*1.5/'amount-analyzed sorted'!AJ$3</f>
        <v>0.709123303779884</v>
      </c>
      <c r="AM76" s="66">
        <f>'amount-analyzed sorted'!AK76*0.001/'amount-analyzed sorted'!AK$2*1.5/'amount-analyzed sorted'!AK$3</f>
        <v>2.00522291925303</v>
      </c>
      <c r="AN76" s="66">
        <f>'amount-analyzed sorted'!AL76*0.001/'amount-analyzed sorted'!AL$2*1.5/'amount-analyzed sorted'!AL$3</f>
        <v>1.96386071212047</v>
      </c>
      <c r="AO76" s="66">
        <f>'amount-analyzed sorted'!AM76*0.001/'amount-analyzed sorted'!AM$2*1.5/'amount-analyzed sorted'!AM$3</f>
        <v>0.747192796193984</v>
      </c>
      <c r="AP76" s="66">
        <f>'amount-analyzed sorted'!AN76*0.001/'amount-analyzed sorted'!AN$2*1.5/'amount-analyzed sorted'!AN$3</f>
        <v>2.48979778712004</v>
      </c>
      <c r="AQ76" s="66">
        <f>'amount-analyzed sorted'!AO76*0.001/'amount-analyzed sorted'!AO$2*1.5/'amount-analyzed sorted'!AO$3</f>
        <v>3.00994736685694</v>
      </c>
      <c r="AR76" s="66">
        <f>'amount-analyzed sorted'!AP76*0.001/'amount-analyzed sorted'!AP$2*1.5/'amount-analyzed sorted'!AP$3</f>
        <v>2.92660491074238</v>
      </c>
      <c r="AS76" s="66">
        <f>'amount-analyzed sorted'!AQ76*0.001/'amount-analyzed sorted'!AQ$2*1.5/'amount-analyzed sorted'!AQ$3</f>
        <v>2.06067700231547</v>
      </c>
      <c r="AT76" s="66">
        <f>'amount-analyzed sorted'!AR76*0.001/'amount-analyzed sorted'!AR$2*1.5/'amount-analyzed sorted'!AR$3</f>
        <v>1.66665681081606</v>
      </c>
      <c r="AU76" s="66">
        <f>'amount-analyzed sorted'!AS76*0.001/'amount-analyzed sorted'!AS$2*1.5/'amount-analyzed sorted'!AS$3</f>
        <v>3.75958355461782</v>
      </c>
      <c r="AV76" s="66">
        <f>'amount-analyzed sorted'!AT76*0.001/'amount-analyzed sorted'!AT$2*1.5/'amount-analyzed sorted'!AT$3</f>
        <v>2.39867258008229</v>
      </c>
      <c r="AW76" s="66">
        <f>'amount-analyzed sorted'!AU76*0.001/'amount-analyzed sorted'!AU$2*1.5/'amount-analyzed sorted'!AU$3</f>
        <v>2.54502771246151</v>
      </c>
      <c r="AX76" s="66">
        <f>'amount-analyzed sorted'!AV76*0.001/'amount-analyzed sorted'!AV$2*1.5/'amount-analyzed sorted'!AV$3</f>
        <v>2.98978664906912</v>
      </c>
      <c r="AY76" s="66">
        <f>'amount-analyzed sorted'!AW76*0.001/'amount-analyzed sorted'!AW$2*1.5/'amount-analyzed sorted'!AW$3</f>
        <v>2.09716311965163</v>
      </c>
      <c r="AZ76" s="66">
        <f>'amount-analyzed sorted'!AX76*0.001/'amount-analyzed sorted'!AX$2*1.5/'amount-analyzed sorted'!AX$3</f>
        <v>1.70361141829356</v>
      </c>
      <c r="BA76" s="66">
        <f>'amount-analyzed sorted'!AY76*0.001/'amount-analyzed sorted'!AY$2*1.5/'amount-analyzed sorted'!AY$3</f>
        <v>1.46352807278114</v>
      </c>
      <c r="BB76" s="66">
        <f>'amount-analyzed sorted'!AZ76*0.001/'amount-analyzed sorted'!AZ$2*1.5/'amount-analyzed sorted'!AZ$3</f>
        <v>1.96225928950695</v>
      </c>
      <c r="BC76" s="66">
        <f>'amount-analyzed sorted'!BA76*0.001/'amount-analyzed sorted'!BA$2*1.5/'amount-analyzed sorted'!BA$3</f>
        <v>3.90945805369068</v>
      </c>
      <c r="BD76" s="66">
        <f>'amount-analyzed sorted'!BB76*0.001/'amount-analyzed sorted'!BB$2*1.5/'amount-analyzed sorted'!BB$3</f>
        <v>6.86821702825184</v>
      </c>
      <c r="BE76" s="66">
        <f>'amount-analyzed sorted'!BC76*0.001/'amount-analyzed sorted'!BC$2*1.5/'amount-analyzed sorted'!BC$3</f>
        <v>5.22947711372615</v>
      </c>
      <c r="BF76" s="66">
        <f>'amount-analyzed sorted'!BD76*0.001/'amount-analyzed sorted'!BD$2*1.5/'amount-analyzed sorted'!BD$3</f>
        <v>3.33103521499697</v>
      </c>
      <c r="BG76" s="66">
        <f>'amount-analyzed sorted'!BE76*0.001/'amount-analyzed sorted'!BE$2*1.5/'amount-analyzed sorted'!BE$3</f>
        <v>4.15334178563157</v>
      </c>
      <c r="BH76" s="66">
        <f>'amount-analyzed sorted'!BF76*0.001/'amount-analyzed sorted'!BF$2*1.5/'amount-analyzed sorted'!BF$3</f>
        <v>0.46290371195909</v>
      </c>
      <c r="BI76" s="66">
        <f>'amount-analyzed sorted'!BG76*0.001/'amount-analyzed sorted'!BG$2*1.5/'amount-analyzed sorted'!BG$3</f>
        <v>0.773681302225766</v>
      </c>
      <c r="BJ76" s="66">
        <f>'amount-analyzed sorted'!BH76*0.001/'amount-analyzed sorted'!BH$2*1.5/'amount-analyzed sorted'!BH$3</f>
        <v>0.830065198076077</v>
      </c>
      <c r="BK76" s="66">
        <f>'amount-analyzed sorted'!BI76*0.001/'amount-analyzed sorted'!BI$2*1.5/'amount-analyzed sorted'!BI$3</f>
        <v>0.834540076603174</v>
      </c>
      <c r="BL76" s="66">
        <f>'amount-analyzed sorted'!BJ76*0.001/'amount-analyzed sorted'!BJ$2*1.5/'amount-analyzed sorted'!BJ$3</f>
        <v>1.9288542823144</v>
      </c>
      <c r="BM76" s="66">
        <f>'amount-analyzed sorted'!BK76*0.001/'amount-analyzed sorted'!BK$2*1.5/'amount-analyzed sorted'!BK$3</f>
        <v>0.69308461939211</v>
      </c>
      <c r="BN76" s="66">
        <f>'amount-analyzed sorted'!BL76*0.001/'amount-analyzed sorted'!BL$2*1.5/'amount-analyzed sorted'!BL$3</f>
        <v>0.779334006686009</v>
      </c>
      <c r="BO76" s="66">
        <f>'amount-analyzed sorted'!BM76*0.001/'amount-analyzed sorted'!BM$2*1.5/'amount-analyzed sorted'!BM$3</f>
        <v>1.80981496140778</v>
      </c>
      <c r="BP76" s="66">
        <f>'amount-analyzed sorted'!BN76*0.001/'amount-analyzed sorted'!BN$2*1.5/'amount-analyzed sorted'!BN$3</f>
        <v>0.81843596337634</v>
      </c>
      <c r="BQ76" s="66">
        <f>'amount-analyzed sorted'!BO76*0.001/'amount-analyzed sorted'!BO$2*1.5/'amount-analyzed sorted'!BO$3</f>
        <v>2.80667226956733</v>
      </c>
      <c r="BR76" s="66">
        <f>'amount-analyzed sorted'!BP76*0.001/'amount-analyzed sorted'!BP$2*1.5/'amount-analyzed sorted'!BP$3</f>
        <v>1.14623227334568</v>
      </c>
      <c r="BS76" s="66">
        <f>'amount-analyzed sorted'!BQ76*0.001/'amount-analyzed sorted'!BQ$2*1.5/'amount-analyzed sorted'!BQ$3</f>
        <v>2.40133571417183</v>
      </c>
      <c r="BT76" s="66">
        <f>'amount-analyzed sorted'!BR76*0.001/'amount-analyzed sorted'!BR$2*1.5/'amount-analyzed sorted'!BR$3</f>
        <v>0.732757620753612</v>
      </c>
      <c r="BU76" s="66">
        <f>'amount-analyzed sorted'!BS76*0.001/'amount-analyzed sorted'!BS$2*1.5/'amount-analyzed sorted'!BS$3</f>
        <v>0.796335184842335</v>
      </c>
      <c r="BV76" s="66">
        <f>'amount-analyzed sorted'!BT76*0.001/'amount-analyzed sorted'!BT$2*1.5/'amount-analyzed sorted'!BT$3</f>
        <v>0.72126798409209</v>
      </c>
      <c r="BW76" s="66">
        <f>'amount-analyzed sorted'!BU76*0.001/'amount-analyzed sorted'!BU$2*1.5/'amount-analyzed sorted'!BU$3</f>
        <v>1.01694968749891</v>
      </c>
      <c r="BX76" s="66">
        <f>'amount-analyzed sorted'!BV76*0.001/'amount-analyzed sorted'!BV$2*1.5/'amount-analyzed sorted'!BV$3</f>
        <v>1.75571021155832</v>
      </c>
      <c r="BY76" s="66">
        <f>'amount-analyzed sorted'!BW76*0.001/'amount-analyzed sorted'!BW$2*1.5/'amount-analyzed sorted'!BW$3</f>
        <v>0.19253536393338</v>
      </c>
      <c r="BZ76" s="66">
        <f>'amount-analyzed sorted'!BX76*0.001/'amount-analyzed sorted'!BX$2*1.5/'amount-analyzed sorted'!BX$3</f>
        <v>1.44914838387095</v>
      </c>
      <c r="CA76" s="66">
        <f>'amount-analyzed sorted'!BY76*0.001/'amount-analyzed sorted'!BY$2*1.5/'amount-analyzed sorted'!BY$3</f>
        <v>0.372156058338686</v>
      </c>
      <c r="CB76" s="66">
        <f>'amount-analyzed sorted'!BZ76*0.001/'amount-analyzed sorted'!BZ$2*1.5/'amount-analyzed sorted'!BZ$3</f>
        <v>1.23809250565351</v>
      </c>
      <c r="CC76" s="66">
        <f>'amount-analyzed sorted'!CA76*0.001/'amount-analyzed sorted'!CA$2*1.5/'amount-analyzed sorted'!CA$3</f>
        <v>0.432511135472798</v>
      </c>
      <c r="CD76" s="66">
        <f>'amount-analyzed sorted'!CB76*0.001/'amount-analyzed sorted'!CB$2*1.5/'amount-analyzed sorted'!CB$3</f>
        <v>1.02823619856406</v>
      </c>
      <c r="CE76" s="66">
        <f>'amount-analyzed sorted'!CC76*0.001/'amount-analyzed sorted'!CC$2*1.5/'amount-analyzed sorted'!CC$3</f>
        <v>0.470449567720088</v>
      </c>
      <c r="CF76" s="66">
        <f>'amount-analyzed sorted'!CD76*0.001/'amount-analyzed sorted'!CD$2*1.5/'amount-analyzed sorted'!CD$3</f>
        <v>1.16228027572524</v>
      </c>
      <c r="CG76" s="66">
        <f>'amount-analyzed sorted'!CE76*0.001/'amount-analyzed sorted'!CE$2*1.5/'amount-analyzed sorted'!CE$3</f>
        <v>0.321512831205939</v>
      </c>
      <c r="CH76" s="66">
        <f>'amount-analyzed sorted'!CF76*0.001/'amount-analyzed sorted'!CF$2*1.5/'amount-analyzed sorted'!CF$3</f>
        <v>0.0877003188825729</v>
      </c>
      <c r="CI76" s="66">
        <f>'amount-analyzed sorted'!CG76*0.001/'amount-analyzed sorted'!CG$2*1.5/'amount-analyzed sorted'!CG$3</f>
        <v>0.551234581346233</v>
      </c>
      <c r="CJ76" s="66">
        <f>'amount-analyzed sorted'!CH76*0.001/'amount-analyzed sorted'!CH$2*1.5/'amount-analyzed sorted'!CH$3</f>
        <v>0.851446272664423</v>
      </c>
      <c r="CK76" s="66">
        <f>'amount-analyzed sorted'!CI76*0.001/'amount-analyzed sorted'!CI$2*1.5/'amount-analyzed sorted'!CI$3</f>
        <v>0.384837351668052</v>
      </c>
      <c r="CL76" s="66">
        <f>'amount-analyzed sorted'!CJ76*0.001/'amount-analyzed sorted'!CJ$2*1.5/'amount-analyzed sorted'!CJ$3</f>
        <v>1.69868962658125</v>
      </c>
      <c r="CM76" s="66">
        <f>'amount-analyzed sorted'!CK76*0.001/'amount-analyzed sorted'!CK$2*1.5/'amount-analyzed sorted'!CK$3</f>
        <v>0.646869724544843</v>
      </c>
      <c r="CN76" s="66">
        <f>'amount-analyzed sorted'!CL76*0.001/'amount-analyzed sorted'!CL$2*1.5/'amount-analyzed sorted'!CL$3</f>
        <v>2.10700253399794</v>
      </c>
      <c r="CO76" s="66">
        <f>'amount-analyzed sorted'!CM76*0.001/'amount-analyzed sorted'!CM$2*1.5/'amount-analyzed sorted'!CM$3</f>
        <v>0.368028123882226</v>
      </c>
      <c r="CP76" s="66">
        <f>'amount-analyzed sorted'!CN76*0.001/'amount-analyzed sorted'!CN$2*1.5/'amount-analyzed sorted'!CN$3</f>
        <v>0.773988092497092</v>
      </c>
      <c r="CQ76" s="66">
        <f>'amount-analyzed sorted'!CO76*0.001/'amount-analyzed sorted'!CO$2*1.5/'amount-analyzed sorted'!CO$3</f>
        <v>1.06784402357724</v>
      </c>
      <c r="CR76" s="66">
        <f>'amount-analyzed sorted'!CP76*0.001/'amount-analyzed sorted'!CP$2*1.5/'amount-analyzed sorted'!CP$3</f>
        <v>0.291428528135525</v>
      </c>
      <c r="CS76" s="66">
        <f>'amount-analyzed sorted'!CQ76*0.001/'amount-analyzed sorted'!CQ$2*1.5/'amount-analyzed sorted'!CQ$3</f>
        <v>0.553752432500877</v>
      </c>
      <c r="CT76" s="66">
        <f>'amount-analyzed sorted'!CR76*0.001/'amount-analyzed sorted'!CR$2*1.5/'amount-analyzed sorted'!CR$3</f>
        <v>0.255602907166843</v>
      </c>
      <c r="CU76" s="66">
        <f>'amount-analyzed sorted'!CS76*0.001/'amount-analyzed sorted'!CS$2*1.5/'amount-analyzed sorted'!CS$3</f>
        <v>0.123384632890349</v>
      </c>
      <c r="CV76" s="66">
        <f>'amount-analyzed sorted'!CT76*0.001/'amount-analyzed sorted'!CT$2*1.5/'amount-analyzed sorted'!CT$3</f>
        <v>1.82481159113779</v>
      </c>
      <c r="CW76" s="66">
        <f>'amount-analyzed sorted'!CU76*0.001/'amount-analyzed sorted'!CU$2*1.5/'amount-analyzed sorted'!CU$3</f>
        <v>2.25486370337991</v>
      </c>
      <c r="CX76" s="66">
        <f>'amount-analyzed sorted'!CV76*0.001/'amount-analyzed sorted'!CV$2*1.5/'amount-analyzed sorted'!CV$3</f>
        <v>0.52527505132474</v>
      </c>
      <c r="CY76" s="66">
        <f>'amount-analyzed sorted'!CW76*0.001/'amount-analyzed sorted'!CW$2*1.5/'amount-analyzed sorted'!CW$3</f>
        <v>0.330366085396843</v>
      </c>
      <c r="CZ76" s="66">
        <f>'amount-analyzed sorted'!CX76*0.001/'amount-analyzed sorted'!CX$2*1.5/'amount-analyzed sorted'!CX$3</f>
        <v>2.04241146141329</v>
      </c>
    </row>
    <row r="77" spans="1:104">
      <c r="A77">
        <f>'imported data from Web Calc'!A82</f>
        <v>778.5</v>
      </c>
      <c r="B77" t="str">
        <f>'imported data from Web Calc'!B82</f>
        <v>C44H76O8PN</v>
      </c>
      <c r="C77" s="61" t="str">
        <f>'imported data from Web Calc'!C82</f>
        <v>PC(36:6)</v>
      </c>
      <c r="D77" s="96"/>
      <c r="E77" s="96"/>
      <c r="F77" s="96"/>
      <c r="G77" s="66">
        <f>'amount-analyzed sorted'!G77*0.001/'amount-analyzed sorted'!G$2*1.5/'amount-analyzed sorted'!G$3</f>
        <v>0.311635090829835</v>
      </c>
      <c r="H77" s="66">
        <f>'amount-analyzed sorted'!H77*0.001/'amount-analyzed sorted'!H$2*1.5/'amount-analyzed sorted'!H$3</f>
        <v>0.274581307992339</v>
      </c>
      <c r="I77" s="66">
        <f>'amount-analyzed sorted'!I77*0.001/'amount-analyzed sorted'!I$2*1.5/'amount-analyzed sorted'!I$3</f>
        <v>0.278414457941046</v>
      </c>
      <c r="J77" s="66">
        <f>'amount-analyzed sorted'!J77*0.001/'amount-analyzed sorted'!J$2*1.5/'amount-analyzed sorted'!J$3</f>
        <v>0.275859024641908</v>
      </c>
      <c r="K77" s="66">
        <f>'amount-analyzed sorted'!K77*0.001/'amount-analyzed sorted'!K$2*1.5/'amount-analyzed sorted'!K$3</f>
        <v>0.286080757838459</v>
      </c>
      <c r="L77" s="66">
        <f>'amount-analyzed sorted'!L77*0.001/'amount-analyzed sorted'!L$2*1.5/'amount-analyzed sorted'!L$3</f>
        <v>0.269470441394064</v>
      </c>
      <c r="M77" s="66">
        <f>'amount-analyzed sorted'!M77*0.001/'amount-analyzed sorted'!M$2*1.5/'amount-analyzed sorted'!M$3</f>
        <v>0.259248708197513</v>
      </c>
      <c r="N77" s="66">
        <f>'amount-analyzed sorted'!N77*0.001/'amount-analyzed sorted'!N$2*1.5/'amount-analyzed sorted'!N$3</f>
        <v>0.246471541701825</v>
      </c>
      <c r="O77" s="66">
        <f>'amount-analyzed sorted'!O77*0.001/'amount-analyzed sorted'!O$2*1.5/'amount-analyzed sorted'!O$3</f>
        <v>0.264359574795789</v>
      </c>
      <c r="P77" s="66">
        <f>'amount-analyzed sorted'!P77*0.001/'amount-analyzed sorted'!P$2*1.5/'amount-analyzed sorted'!P$3</f>
        <v>0.249026975000963</v>
      </c>
      <c r="Q77" s="66">
        <f t="shared" si="3"/>
        <v>0.271514788033374</v>
      </c>
      <c r="R77" s="115">
        <f t="shared" si="4"/>
        <v>0.0189630829070206</v>
      </c>
      <c r="S77" s="66">
        <f t="shared" si="5"/>
        <v>0.0698418050978855</v>
      </c>
      <c r="T77" s="66">
        <f>'amount-analyzed sorted'!R77*0.001/'amount-analyzed sorted'!R$2*1.5/'amount-analyzed sorted'!R$3</f>
        <v>0.835431837028949</v>
      </c>
      <c r="U77" s="66">
        <f>'amount-analyzed sorted'!S77*0.001/'amount-analyzed sorted'!S$2*1.5/'amount-analyzed sorted'!S$3</f>
        <v>0.659374976679624</v>
      </c>
      <c r="V77" s="66">
        <f>'amount-analyzed sorted'!T77*0.001/'amount-analyzed sorted'!T$2*1.5/'amount-analyzed sorted'!T$3</f>
        <v>0.71843978255784</v>
      </c>
      <c r="W77" s="66">
        <f>'amount-analyzed sorted'!U77*0.001/'amount-analyzed sorted'!U$2*1.5/'amount-analyzed sorted'!U$3</f>
        <v>0.775649411851814</v>
      </c>
      <c r="X77" s="66">
        <f>'amount-analyzed sorted'!V77*0.001/'amount-analyzed sorted'!V$2*1.5/'amount-analyzed sorted'!V$3</f>
        <v>1.4409803978841</v>
      </c>
      <c r="Y77" s="66">
        <f>'amount-analyzed sorted'!W77*0.001/'amount-analyzed sorted'!W$2*1.5/'amount-analyzed sorted'!W$3</f>
        <v>0.261408918097849</v>
      </c>
      <c r="Z77" s="66">
        <f>'amount-analyzed sorted'!X77*0.001/'amount-analyzed sorted'!X$2*1.5/'amount-analyzed sorted'!X$3</f>
        <v>0.334880879813687</v>
      </c>
      <c r="AA77" s="66">
        <f>'amount-analyzed sorted'!Y77*0.001/'amount-analyzed sorted'!Y$2*1.5/'amount-analyzed sorted'!Y$3</f>
        <v>0.123851958578199</v>
      </c>
      <c r="AB77" s="66">
        <f>'amount-analyzed sorted'!Z77*0.001/'amount-analyzed sorted'!Z$2*1.5/'amount-analyzed sorted'!Z$3</f>
        <v>0.137389797695638</v>
      </c>
      <c r="AC77" s="66">
        <f>'amount-analyzed sorted'!AA77*0.001/'amount-analyzed sorted'!AA$2*1.5/'amount-analyzed sorted'!AA$3</f>
        <v>0.665750894513727</v>
      </c>
      <c r="AD77" s="66">
        <f>'amount-analyzed sorted'!AB77*0.001/'amount-analyzed sorted'!AB$2*1.5/'amount-analyzed sorted'!AB$3</f>
        <v>0.381176218395398</v>
      </c>
      <c r="AE77" s="66">
        <f>'amount-analyzed sorted'!AC77*0.001/'amount-analyzed sorted'!AC$2*1.5/'amount-analyzed sorted'!AC$3</f>
        <v>0.241935529166918</v>
      </c>
      <c r="AF77" s="66">
        <f>'amount-analyzed sorted'!AD77*0.001/'amount-analyzed sorted'!AD$2*1.5/'amount-analyzed sorted'!AD$3</f>
        <v>0.336438187744146</v>
      </c>
      <c r="AG77" s="66">
        <f>'amount-analyzed sorted'!AE77*0.001/'amount-analyzed sorted'!AE$2*1.5/'amount-analyzed sorted'!AE$3</f>
        <v>0.224469295436052</v>
      </c>
      <c r="AH77" s="66">
        <f>'amount-analyzed sorted'!AF77*0.001/'amount-analyzed sorted'!AF$2*1.5/'amount-analyzed sorted'!AF$3</f>
        <v>0.479857829668706</v>
      </c>
      <c r="AI77" s="66">
        <f>'amount-analyzed sorted'!AG77*0.001/'amount-analyzed sorted'!AG$2*1.5/'amount-analyzed sorted'!AG$3</f>
        <v>0.138662820672538</v>
      </c>
      <c r="AJ77" s="66">
        <f>'amount-analyzed sorted'!AH77*0.001/'amount-analyzed sorted'!AH$2*1.5/'amount-analyzed sorted'!AH$3</f>
        <v>0.311046714839342</v>
      </c>
      <c r="AK77" s="66">
        <f>'amount-analyzed sorted'!AI77*0.001/'amount-analyzed sorted'!AI$2*1.5/'amount-analyzed sorted'!AI$3</f>
        <v>0.278818702697452</v>
      </c>
      <c r="AL77" s="66">
        <f>'amount-analyzed sorted'!AJ77*0.001/'amount-analyzed sorted'!AJ$2*1.5/'amount-analyzed sorted'!AJ$3</f>
        <v>0.184634607206315</v>
      </c>
      <c r="AM77" s="66">
        <f>'amount-analyzed sorted'!AK77*0.001/'amount-analyzed sorted'!AK$2*1.5/'amount-analyzed sorted'!AK$3</f>
        <v>0.57601094065472</v>
      </c>
      <c r="AN77" s="66">
        <f>'amount-analyzed sorted'!AL77*0.001/'amount-analyzed sorted'!AL$2*1.5/'amount-analyzed sorted'!AL$3</f>
        <v>0.63013640959771</v>
      </c>
      <c r="AO77" s="66">
        <f>'amount-analyzed sorted'!AM77*0.001/'amount-analyzed sorted'!AM$2*1.5/'amount-analyzed sorted'!AM$3</f>
        <v>0.157431694044516</v>
      </c>
      <c r="AP77" s="66">
        <f>'amount-analyzed sorted'!AN77*0.001/'amount-analyzed sorted'!AN$2*1.5/'amount-analyzed sorted'!AN$3</f>
        <v>0.368840294656223</v>
      </c>
      <c r="AQ77" s="66">
        <f>'amount-analyzed sorted'!AO77*0.001/'amount-analyzed sorted'!AO$2*1.5/'amount-analyzed sorted'!AO$3</f>
        <v>0.348904802389898</v>
      </c>
      <c r="AR77" s="66">
        <f>'amount-analyzed sorted'!AP77*0.001/'amount-analyzed sorted'!AP$2*1.5/'amount-analyzed sorted'!AP$3</f>
        <v>0.379948395946317</v>
      </c>
      <c r="AS77" s="66">
        <f>'amount-analyzed sorted'!AQ77*0.001/'amount-analyzed sorted'!AQ$2*1.5/'amount-analyzed sorted'!AQ$3</f>
        <v>0.477296415347135</v>
      </c>
      <c r="AT77" s="66">
        <f>'amount-analyzed sorted'!AR77*0.001/'amount-analyzed sorted'!AR$2*1.5/'amount-analyzed sorted'!AR$3</f>
        <v>0.346221499896812</v>
      </c>
      <c r="AU77" s="66">
        <f>'amount-analyzed sorted'!AS77*0.001/'amount-analyzed sorted'!AS$2*1.5/'amount-analyzed sorted'!AS$3</f>
        <v>0.578087621293104</v>
      </c>
      <c r="AV77" s="66">
        <f>'amount-analyzed sorted'!AT77*0.001/'amount-analyzed sorted'!AT$2*1.5/'amount-analyzed sorted'!AT$3</f>
        <v>0.600464132663294</v>
      </c>
      <c r="AW77" s="66">
        <f>'amount-analyzed sorted'!AU77*0.001/'amount-analyzed sorted'!AU$2*1.5/'amount-analyzed sorted'!AU$3</f>
        <v>0.77272894446357</v>
      </c>
      <c r="AX77" s="66">
        <f>'amount-analyzed sorted'!AV77*0.001/'amount-analyzed sorted'!AV$2*1.5/'amount-analyzed sorted'!AV$3</f>
        <v>0.667266310140933</v>
      </c>
      <c r="AY77" s="66">
        <f>'amount-analyzed sorted'!AW77*0.001/'amount-analyzed sorted'!AW$2*1.5/'amount-analyzed sorted'!AW$3</f>
        <v>0.529548617373963</v>
      </c>
      <c r="AZ77" s="66">
        <f>'amount-analyzed sorted'!AX77*0.001/'amount-analyzed sorted'!AX$2*1.5/'amount-analyzed sorted'!AX$3</f>
        <v>0.491742373020215</v>
      </c>
      <c r="BA77" s="66">
        <f>'amount-analyzed sorted'!AY77*0.001/'amount-analyzed sorted'!AY$2*1.5/'amount-analyzed sorted'!AY$3</f>
        <v>0.461347469478918</v>
      </c>
      <c r="BB77" s="66">
        <f>'amount-analyzed sorted'!AZ77*0.001/'amount-analyzed sorted'!AZ$2*1.5/'amount-analyzed sorted'!AZ$3</f>
        <v>0.635274019026239</v>
      </c>
      <c r="BC77" s="66">
        <f>'amount-analyzed sorted'!BA77*0.001/'amount-analyzed sorted'!BA$2*1.5/'amount-analyzed sorted'!BA$3</f>
        <v>0.436198908899622</v>
      </c>
      <c r="BD77" s="66">
        <f>'amount-analyzed sorted'!BB77*0.001/'amount-analyzed sorted'!BB$2*1.5/'amount-analyzed sorted'!BB$3</f>
        <v>0.882451279155828</v>
      </c>
      <c r="BE77" s="66">
        <f>'amount-analyzed sorted'!BC77*0.001/'amount-analyzed sorted'!BC$2*1.5/'amount-analyzed sorted'!BC$3</f>
        <v>0.700148854471963</v>
      </c>
      <c r="BF77" s="66">
        <f>'amount-analyzed sorted'!BD77*0.001/'amount-analyzed sorted'!BD$2*1.5/'amount-analyzed sorted'!BD$3</f>
        <v>0.565456682838067</v>
      </c>
      <c r="BG77" s="66">
        <f>'amount-analyzed sorted'!BE77*0.001/'amount-analyzed sorted'!BE$2*1.5/'amount-analyzed sorted'!BE$3</f>
        <v>0.687678498759089</v>
      </c>
      <c r="BH77" s="66">
        <f>'amount-analyzed sorted'!BF77*0.001/'amount-analyzed sorted'!BF$2*1.5/'amount-analyzed sorted'!BF$3</f>
        <v>0.0974049576874934</v>
      </c>
      <c r="BI77" s="66">
        <f>'amount-analyzed sorted'!BG77*0.001/'amount-analyzed sorted'!BG$2*1.5/'amount-analyzed sorted'!BG$3</f>
        <v>0.16945717906617</v>
      </c>
      <c r="BJ77" s="66">
        <f>'amount-analyzed sorted'!BH77*0.001/'amount-analyzed sorted'!BH$2*1.5/'amount-analyzed sorted'!BH$3</f>
        <v>0.161269007877817</v>
      </c>
      <c r="BK77" s="66">
        <f>'amount-analyzed sorted'!BI77*0.001/'amount-analyzed sorted'!BI$2*1.5/'amount-analyzed sorted'!BI$3</f>
        <v>0.244219385298</v>
      </c>
      <c r="BL77" s="66">
        <f>'amount-analyzed sorted'!BJ77*0.001/'amount-analyzed sorted'!BJ$2*1.5/'amount-analyzed sorted'!BJ$3</f>
        <v>0.367421652839533</v>
      </c>
      <c r="BM77" s="66">
        <f>'amount-analyzed sorted'!BK77*0.001/'amount-analyzed sorted'!BK$2*1.5/'amount-analyzed sorted'!BK$3</f>
        <v>0.0703330403725594</v>
      </c>
      <c r="BN77" s="66">
        <f>'amount-analyzed sorted'!BL77*0.001/'amount-analyzed sorted'!BL$2*1.5/'amount-analyzed sorted'!BL$3</f>
        <v>0.0608576767529505</v>
      </c>
      <c r="BO77" s="66">
        <f>'amount-analyzed sorted'!BM77*0.001/'amount-analyzed sorted'!BM$2*1.5/'amount-analyzed sorted'!BM$3</f>
        <v>0.144572481200334</v>
      </c>
      <c r="BP77" s="66">
        <f>'amount-analyzed sorted'!BN77*0.001/'amount-analyzed sorted'!BN$2*1.5/'amount-analyzed sorted'!BN$3</f>
        <v>0.0705326635104463</v>
      </c>
      <c r="BQ77" s="66">
        <f>'amount-analyzed sorted'!BO77*0.001/'amount-analyzed sorted'!BO$2*1.5/'amount-analyzed sorted'!BO$3</f>
        <v>0.208318252774876</v>
      </c>
      <c r="BR77" s="66">
        <f>'amount-analyzed sorted'!BP77*0.001/'amount-analyzed sorted'!BP$2*1.5/'amount-analyzed sorted'!BP$3</f>
        <v>0.0731668205584336</v>
      </c>
      <c r="BS77" s="66">
        <f>'amount-analyzed sorted'!BQ77*0.001/'amount-analyzed sorted'!BQ$2*1.5/'amount-analyzed sorted'!BQ$3</f>
        <v>0.120539489589334</v>
      </c>
      <c r="BT77" s="66">
        <f>'amount-analyzed sorted'!BR77*0.001/'amount-analyzed sorted'!BR$2*1.5/'amount-analyzed sorted'!BR$3</f>
        <v>0.0306047847197252</v>
      </c>
      <c r="BU77" s="66">
        <f>'amount-analyzed sorted'!BS77*0.001/'amount-analyzed sorted'!BS$2*1.5/'amount-analyzed sorted'!BS$3</f>
        <v>0.0673782133898226</v>
      </c>
      <c r="BV77" s="66">
        <f>'amount-analyzed sorted'!BT77*0.001/'amount-analyzed sorted'!BT$2*1.5/'amount-analyzed sorted'!BT$3</f>
        <v>0.0363865227658456</v>
      </c>
      <c r="BW77" s="66">
        <f>'amount-analyzed sorted'!BU77*0.001/'amount-analyzed sorted'!BU$2*1.5/'amount-analyzed sorted'!BU$3</f>
        <v>0.082065134738859</v>
      </c>
      <c r="BX77" s="66">
        <f>'amount-analyzed sorted'!BV77*0.001/'amount-analyzed sorted'!BV$2*1.5/'amount-analyzed sorted'!BV$3</f>
        <v>0.203076459019659</v>
      </c>
      <c r="BY77" s="66">
        <f>'amount-analyzed sorted'!BW77*0.001/'amount-analyzed sorted'!BW$2*1.5/'amount-analyzed sorted'!BW$3</f>
        <v>0.019806269495539</v>
      </c>
      <c r="BZ77" s="66">
        <f>'amount-analyzed sorted'!BX77*0.001/'amount-analyzed sorted'!BX$2*1.5/'amount-analyzed sorted'!BX$3</f>
        <v>0.139299924856302</v>
      </c>
      <c r="CA77" s="66">
        <f>'amount-analyzed sorted'!BY77*0.001/'amount-analyzed sorted'!BY$2*1.5/'amount-analyzed sorted'!BY$3</f>
        <v>0.0409882244130641</v>
      </c>
      <c r="CB77" s="66">
        <f>'amount-analyzed sorted'!BZ77*0.001/'amount-analyzed sorted'!BZ$2*1.5/'amount-analyzed sorted'!BZ$3</f>
        <v>0.1655331889623</v>
      </c>
      <c r="CC77" s="66">
        <f>'amount-analyzed sorted'!CA77*0.001/'amount-analyzed sorted'!CA$2*1.5/'amount-analyzed sorted'!CA$3</f>
        <v>0.0382105702391382</v>
      </c>
      <c r="CD77" s="66">
        <f>'amount-analyzed sorted'!CB77*0.001/'amount-analyzed sorted'!CB$2*1.5/'amount-analyzed sorted'!CB$3</f>
        <v>0.0945264227917947</v>
      </c>
      <c r="CE77" s="66">
        <f>'amount-analyzed sorted'!CC77*0.001/'amount-analyzed sorted'!CC$2*1.5/'amount-analyzed sorted'!CC$3</f>
        <v>0.0546560915893178</v>
      </c>
      <c r="CF77" s="66">
        <f>'amount-analyzed sorted'!CD77*0.001/'amount-analyzed sorted'!CD$2*1.5/'amount-analyzed sorted'!CD$3</f>
        <v>0.0986927457108888</v>
      </c>
      <c r="CG77" s="66">
        <f>'amount-analyzed sorted'!CE77*0.001/'amount-analyzed sorted'!CE$2*1.5/'amount-analyzed sorted'!CE$3</f>
        <v>0.0516136053775864</v>
      </c>
      <c r="CH77" s="66">
        <f>'amount-analyzed sorted'!CF77*0.001/'amount-analyzed sorted'!CF$2*1.5/'amount-analyzed sorted'!CF$3</f>
        <v>0.0137466769677049</v>
      </c>
      <c r="CI77" s="66">
        <f>'amount-analyzed sorted'!CG77*0.001/'amount-analyzed sorted'!CG$2*1.5/'amount-analyzed sorted'!CG$3</f>
        <v>0.0663955285321776</v>
      </c>
      <c r="CJ77" s="66">
        <f>'amount-analyzed sorted'!CH77*0.001/'amount-analyzed sorted'!CH$2*1.5/'amount-analyzed sorted'!CH$3</f>
        <v>0.12724224281455</v>
      </c>
      <c r="CK77" s="66">
        <f>'amount-analyzed sorted'!CI77*0.001/'amount-analyzed sorted'!CI$2*1.5/'amount-analyzed sorted'!CI$3</f>
        <v>0.0494684611197013</v>
      </c>
      <c r="CL77" s="66">
        <f>'amount-analyzed sorted'!CJ77*0.001/'amount-analyzed sorted'!CJ$2*1.5/'amount-analyzed sorted'!CJ$3</f>
        <v>0.495441861063327</v>
      </c>
      <c r="CM77" s="66">
        <f>'amount-analyzed sorted'!CK77*0.001/'amount-analyzed sorted'!CK$2*1.5/'amount-analyzed sorted'!CK$3</f>
        <v>0.166527627035109</v>
      </c>
      <c r="CN77" s="66">
        <f>'amount-analyzed sorted'!CL77*0.001/'amount-analyzed sorted'!CL$2*1.5/'amount-analyzed sorted'!CL$3</f>
        <v>0.473269692963376</v>
      </c>
      <c r="CO77" s="66">
        <f>'amount-analyzed sorted'!CM77*0.001/'amount-analyzed sorted'!CM$2*1.5/'amount-analyzed sorted'!CM$3</f>
        <v>0.11408436818926</v>
      </c>
      <c r="CP77" s="66">
        <f>'amount-analyzed sorted'!CN77*0.001/'amount-analyzed sorted'!CN$2*1.5/'amount-analyzed sorted'!CN$3</f>
        <v>0.162444081102988</v>
      </c>
      <c r="CQ77" s="66">
        <f>'amount-analyzed sorted'!CO77*0.001/'amount-analyzed sorted'!CO$2*1.5/'amount-analyzed sorted'!CO$3</f>
        <v>0.118602770279576</v>
      </c>
      <c r="CR77" s="66">
        <f>'amount-analyzed sorted'!CP77*0.001/'amount-analyzed sorted'!CP$2*1.5/'amount-analyzed sorted'!CP$3</f>
        <v>0.0261454272614078</v>
      </c>
      <c r="CS77" s="66">
        <f>'amount-analyzed sorted'!CQ77*0.001/'amount-analyzed sorted'!CQ$2*1.5/'amount-analyzed sorted'!CQ$3</f>
        <v>0.0576042176389128</v>
      </c>
      <c r="CT77" s="66">
        <f>'amount-analyzed sorted'!CR77*0.001/'amount-analyzed sorted'!CR$2*1.5/'amount-analyzed sorted'!CR$3</f>
        <v>0.0290851023806602</v>
      </c>
      <c r="CU77" s="66">
        <f>'amount-analyzed sorted'!CS77*0.001/'amount-analyzed sorted'!CS$2*1.5/'amount-analyzed sorted'!CS$3</f>
        <v>0.0134632403291955</v>
      </c>
      <c r="CV77" s="66">
        <f>'amount-analyzed sorted'!CT77*0.001/'amount-analyzed sorted'!CT$2*1.5/'amount-analyzed sorted'!CT$3</f>
        <v>0.237734513209361</v>
      </c>
      <c r="CW77" s="66">
        <f>'amount-analyzed sorted'!CU77*0.001/'amount-analyzed sorted'!CU$2*1.5/'amount-analyzed sorted'!CU$3</f>
        <v>0.244436142986452</v>
      </c>
      <c r="CX77" s="66">
        <f>'amount-analyzed sorted'!CV77*0.001/'amount-analyzed sorted'!CV$2*1.5/'amount-analyzed sorted'!CV$3</f>
        <v>0.0844734238195649</v>
      </c>
      <c r="CY77" s="66">
        <f>'amount-analyzed sorted'!CW77*0.001/'amount-analyzed sorted'!CW$2*1.5/'amount-analyzed sorted'!CW$3</f>
        <v>0.0609584938487845</v>
      </c>
      <c r="CZ77" s="66">
        <f>'amount-analyzed sorted'!CX77*0.001/'amount-analyzed sorted'!CX$2*1.5/'amount-analyzed sorted'!CX$3</f>
        <v>0.237882758031079</v>
      </c>
    </row>
    <row r="78" spans="1:104">
      <c r="A78">
        <f>'imported data from Web Calc'!A83</f>
        <v>780.5</v>
      </c>
      <c r="B78" t="str">
        <f>'imported data from Web Calc'!B83</f>
        <v>C44H78O8PN</v>
      </c>
      <c r="C78" s="61" t="str">
        <f>'imported data from Web Calc'!C83</f>
        <v>PC(36:5)</v>
      </c>
      <c r="D78" s="96"/>
      <c r="E78" s="96"/>
      <c r="F78" s="96"/>
      <c r="G78" s="66">
        <f>'amount-analyzed sorted'!G78*0.001/'amount-analyzed sorted'!G$2*1.5/'amount-analyzed sorted'!G$3</f>
        <v>0.861053250144427</v>
      </c>
      <c r="H78" s="66">
        <f>'amount-analyzed sorted'!H78*0.001/'amount-analyzed sorted'!H$2*1.5/'amount-analyzed sorted'!H$3</f>
        <v>0.694950085700481</v>
      </c>
      <c r="I78" s="66">
        <f>'amount-analyzed sorted'!I78*0.001/'amount-analyzed sorted'!I$2*1.5/'amount-analyzed sorted'!I$3</f>
        <v>0.807389150862537</v>
      </c>
      <c r="J78" s="66">
        <f>'amount-analyzed sorted'!J78*0.001/'amount-analyzed sorted'!J$2*1.5/'amount-analyzed sorted'!J$3</f>
        <v>0.7064495355466</v>
      </c>
      <c r="K78" s="66">
        <f>'amount-analyzed sorted'!K78*0.001/'amount-analyzed sorted'!K$2*1.5/'amount-analyzed sorted'!K$3</f>
        <v>0.737114735136251</v>
      </c>
      <c r="L78" s="66">
        <f>'amount-analyzed sorted'!L78*0.001/'amount-analyzed sorted'!L$2*1.5/'amount-analyzed sorted'!L$3</f>
        <v>0.80355600091383</v>
      </c>
      <c r="M78" s="66">
        <f>'amount-analyzed sorted'!M78*0.001/'amount-analyzed sorted'!M$2*1.5/'amount-analyzed sorted'!M$3</f>
        <v>0.829110333905206</v>
      </c>
      <c r="N78" s="66">
        <f>'amount-analyzed sorted'!N78*0.001/'amount-analyzed sorted'!N$2*1.5/'amount-analyzed sorted'!N$3</f>
        <v>0.678339769256086</v>
      </c>
      <c r="O78" s="66">
        <f>'amount-analyzed sorted'!O78*0.001/'amount-analyzed sorted'!O$2*1.5/'amount-analyzed sorted'!O$3</f>
        <v>0.762669068127628</v>
      </c>
      <c r="P78" s="66">
        <f>'amount-analyzed sorted'!P78*0.001/'amount-analyzed sorted'!P$2*1.5/'amount-analyzed sorted'!P$3</f>
        <v>0.714115835444013</v>
      </c>
      <c r="Q78" s="66">
        <f t="shared" si="3"/>
        <v>0.759474776503706</v>
      </c>
      <c r="R78" s="115">
        <f t="shared" si="4"/>
        <v>0.0628329783927748</v>
      </c>
      <c r="S78" s="66">
        <f t="shared" si="5"/>
        <v>0.0827321463946844</v>
      </c>
      <c r="T78" s="66">
        <f>'amount-analyzed sorted'!R78*0.001/'amount-analyzed sorted'!R$2*1.5/'amount-analyzed sorted'!R$3</f>
        <v>3.20067701287827</v>
      </c>
      <c r="U78" s="66">
        <f>'amount-analyzed sorted'!S78*0.001/'amount-analyzed sorted'!S$2*1.5/'amount-analyzed sorted'!S$3</f>
        <v>2.36494597939593</v>
      </c>
      <c r="V78" s="66">
        <f>'amount-analyzed sorted'!T78*0.001/'amount-analyzed sorted'!T$2*1.5/'amount-analyzed sorted'!T$3</f>
        <v>2.55466140430961</v>
      </c>
      <c r="W78" s="66">
        <f>'amount-analyzed sorted'!U78*0.001/'amount-analyzed sorted'!U$2*1.5/'amount-analyzed sorted'!U$3</f>
        <v>2.44290008856785</v>
      </c>
      <c r="X78" s="66">
        <f>'amount-analyzed sorted'!V78*0.001/'amount-analyzed sorted'!V$2*1.5/'amount-analyzed sorted'!V$3</f>
        <v>4.60449828499572</v>
      </c>
      <c r="Y78" s="66">
        <f>'amount-analyzed sorted'!W78*0.001/'amount-analyzed sorted'!W$2*1.5/'amount-analyzed sorted'!W$3</f>
        <v>0.844921982091632</v>
      </c>
      <c r="Z78" s="66">
        <f>'amount-analyzed sorted'!X78*0.001/'amount-analyzed sorted'!X$2*1.5/'amount-analyzed sorted'!X$3</f>
        <v>1.42301292332015</v>
      </c>
      <c r="AA78" s="66">
        <f>'amount-analyzed sorted'!Y78*0.001/'amount-analyzed sorted'!Y$2*1.5/'amount-analyzed sorted'!Y$3</f>
        <v>0.578449345643124</v>
      </c>
      <c r="AB78" s="66">
        <f>'amount-analyzed sorted'!Z78*0.001/'amount-analyzed sorted'!Z$2*1.5/'amount-analyzed sorted'!Z$3</f>
        <v>0.53965056166995</v>
      </c>
      <c r="AC78" s="66">
        <f>'amount-analyzed sorted'!AA78*0.001/'amount-analyzed sorted'!AA$2*1.5/'amount-analyzed sorted'!AA$3</f>
        <v>2.18546644445556</v>
      </c>
      <c r="AD78" s="66">
        <f>'amount-analyzed sorted'!AB78*0.001/'amount-analyzed sorted'!AB$2*1.5/'amount-analyzed sorted'!AB$3</f>
        <v>0.842070661276009</v>
      </c>
      <c r="AE78" s="66">
        <f>'amount-analyzed sorted'!AC78*0.001/'amount-analyzed sorted'!AC$2*1.5/'amount-analyzed sorted'!AC$3</f>
        <v>0.464105584450029</v>
      </c>
      <c r="AF78" s="66">
        <f>'amount-analyzed sorted'!AD78*0.001/'amount-analyzed sorted'!AD$2*1.5/'amount-analyzed sorted'!AD$3</f>
        <v>0.986621877586944</v>
      </c>
      <c r="AG78" s="66">
        <f>'amount-analyzed sorted'!AE78*0.001/'amount-analyzed sorted'!AE$2*1.5/'amount-analyzed sorted'!AE$3</f>
        <v>0.755816890706742</v>
      </c>
      <c r="AH78" s="66">
        <f>'amount-analyzed sorted'!AF78*0.001/'amount-analyzed sorted'!AF$2*1.5/'amount-analyzed sorted'!AF$3</f>
        <v>1.20947814405136</v>
      </c>
      <c r="AI78" s="66">
        <f>'amount-analyzed sorted'!AG78*0.001/'amount-analyzed sorted'!AG$2*1.5/'amount-analyzed sorted'!AG$3</f>
        <v>0.298613148165881</v>
      </c>
      <c r="AJ78" s="66">
        <f>'amount-analyzed sorted'!AH78*0.001/'amount-analyzed sorted'!AH$2*1.5/'amount-analyzed sorted'!AH$3</f>
        <v>0.678128027389094</v>
      </c>
      <c r="AK78" s="66">
        <f>'amount-analyzed sorted'!AI78*0.001/'amount-analyzed sorted'!AI$2*1.5/'amount-analyzed sorted'!AI$3</f>
        <v>0.768729116098152</v>
      </c>
      <c r="AL78" s="66">
        <f>'amount-analyzed sorted'!AJ78*0.001/'amount-analyzed sorted'!AJ$2*1.5/'amount-analyzed sorted'!AJ$3</f>
        <v>0.521328393882743</v>
      </c>
      <c r="AM78" s="66">
        <f>'amount-analyzed sorted'!AK78*0.001/'amount-analyzed sorted'!AK$2*1.5/'amount-analyzed sorted'!AK$3</f>
        <v>1.47184037574514</v>
      </c>
      <c r="AN78" s="66">
        <f>'amount-analyzed sorted'!AL78*0.001/'amount-analyzed sorted'!AL$2*1.5/'amount-analyzed sorted'!AL$3</f>
        <v>1.82738387308323</v>
      </c>
      <c r="AO78" s="66">
        <f>'amount-analyzed sorted'!AM78*0.001/'amount-analyzed sorted'!AM$2*1.5/'amount-analyzed sorted'!AM$3</f>
        <v>0.450124343256371</v>
      </c>
      <c r="AP78" s="66">
        <f>'amount-analyzed sorted'!AN78*0.001/'amount-analyzed sorted'!AN$2*1.5/'amount-analyzed sorted'!AN$3</f>
        <v>0.981058155272509</v>
      </c>
      <c r="AQ78" s="66">
        <f>'amount-analyzed sorted'!AO78*0.001/'amount-analyzed sorted'!AO$2*1.5/'amount-analyzed sorted'!AO$3</f>
        <v>1.16749397532338</v>
      </c>
      <c r="AR78" s="66">
        <f>'amount-analyzed sorted'!AP78*0.001/'amount-analyzed sorted'!AP$2*1.5/'amount-analyzed sorted'!AP$3</f>
        <v>1.15702682136582</v>
      </c>
      <c r="AS78" s="66">
        <f>'amount-analyzed sorted'!AQ78*0.001/'amount-analyzed sorted'!AQ$2*1.5/'amount-analyzed sorted'!AQ$3</f>
        <v>1.30136983341869</v>
      </c>
      <c r="AT78" s="66">
        <f>'amount-analyzed sorted'!AR78*0.001/'amount-analyzed sorted'!AR$2*1.5/'amount-analyzed sorted'!AR$3</f>
        <v>0.99511278716648</v>
      </c>
      <c r="AU78" s="66">
        <f>'amount-analyzed sorted'!AS78*0.001/'amount-analyzed sorted'!AS$2*1.5/'amount-analyzed sorted'!AS$3</f>
        <v>1.76960559999793</v>
      </c>
      <c r="AV78" s="66">
        <f>'amount-analyzed sorted'!AT78*0.001/'amount-analyzed sorted'!AT$2*1.5/'amount-analyzed sorted'!AT$3</f>
        <v>1.12581597685895</v>
      </c>
      <c r="AW78" s="66">
        <f>'amount-analyzed sorted'!AU78*0.001/'amount-analyzed sorted'!AU$2*1.5/'amount-analyzed sorted'!AU$3</f>
        <v>1.87519566159707</v>
      </c>
      <c r="AX78" s="66">
        <f>'amount-analyzed sorted'!AV78*0.001/'amount-analyzed sorted'!AV$2*1.5/'amount-analyzed sorted'!AV$3</f>
        <v>1.7374003670161</v>
      </c>
      <c r="AY78" s="66">
        <f>'amount-analyzed sorted'!AW78*0.001/'amount-analyzed sorted'!AW$2*1.5/'amount-analyzed sorted'!AW$3</f>
        <v>1.06312175231071</v>
      </c>
      <c r="AZ78" s="66">
        <f>'amount-analyzed sorted'!AX78*0.001/'amount-analyzed sorted'!AX$2*1.5/'amount-analyzed sorted'!AX$3</f>
        <v>1.14902727893118</v>
      </c>
      <c r="BA78" s="66">
        <f>'amount-analyzed sorted'!AY78*0.001/'amount-analyzed sorted'!AY$2*1.5/'amount-analyzed sorted'!AY$3</f>
        <v>0.984823248523376</v>
      </c>
      <c r="BB78" s="66">
        <f>'amount-analyzed sorted'!AZ78*0.001/'amount-analyzed sorted'!AZ$2*1.5/'amount-analyzed sorted'!AZ$3</f>
        <v>1.57029819014841</v>
      </c>
      <c r="BC78" s="66">
        <f>'amount-analyzed sorted'!BA78*0.001/'amount-analyzed sorted'!BA$2*1.5/'amount-analyzed sorted'!BA$3</f>
        <v>1.14789813987277</v>
      </c>
      <c r="BD78" s="66">
        <f>'amount-analyzed sorted'!BB78*0.001/'amount-analyzed sorted'!BB$2*1.5/'amount-analyzed sorted'!BB$3</f>
        <v>2.46730805569373</v>
      </c>
      <c r="BE78" s="66">
        <f>'amount-analyzed sorted'!BC78*0.001/'amount-analyzed sorted'!BC$2*1.5/'amount-analyzed sorted'!BC$3</f>
        <v>1.71380918977077</v>
      </c>
      <c r="BF78" s="66">
        <f>'amount-analyzed sorted'!BD78*0.001/'amount-analyzed sorted'!BD$2*1.5/'amount-analyzed sorted'!BD$3</f>
        <v>1.3624780757441</v>
      </c>
      <c r="BG78" s="66">
        <f>'amount-analyzed sorted'!BE78*0.001/'amount-analyzed sorted'!BE$2*1.5/'amount-analyzed sorted'!BE$3</f>
        <v>1.49974211483063</v>
      </c>
      <c r="BH78" s="66">
        <f>'amount-analyzed sorted'!BF78*0.001/'amount-analyzed sorted'!BF$2*1.5/'amount-analyzed sorted'!BF$3</f>
        <v>0.231820116689138</v>
      </c>
      <c r="BI78" s="66">
        <f>'amount-analyzed sorted'!BG78*0.001/'amount-analyzed sorted'!BG$2*1.5/'amount-analyzed sorted'!BG$3</f>
        <v>0.374295527387915</v>
      </c>
      <c r="BJ78" s="66">
        <f>'amount-analyzed sorted'!BH78*0.001/'amount-analyzed sorted'!BH$2*1.5/'amount-analyzed sorted'!BH$3</f>
        <v>0.506544690540508</v>
      </c>
      <c r="BK78" s="66">
        <f>'amount-analyzed sorted'!BI78*0.001/'amount-analyzed sorted'!BI$2*1.5/'amount-analyzed sorted'!BI$3</f>
        <v>0.551351269445587</v>
      </c>
      <c r="BL78" s="66">
        <f>'amount-analyzed sorted'!BJ78*0.001/'amount-analyzed sorted'!BJ$2*1.5/'amount-analyzed sorted'!BJ$3</f>
        <v>1.09380507131546</v>
      </c>
      <c r="BM78" s="66">
        <f>'amount-analyzed sorted'!BK78*0.001/'amount-analyzed sorted'!BK$2*1.5/'amount-analyzed sorted'!BK$3</f>
        <v>0.237894304993073</v>
      </c>
      <c r="BN78" s="66">
        <f>'amount-analyzed sorted'!BL78*0.001/'amount-analyzed sorted'!BL$2*1.5/'amount-analyzed sorted'!BL$3</f>
        <v>0.165039920881175</v>
      </c>
      <c r="BO78" s="66">
        <f>'amount-analyzed sorted'!BM78*0.001/'amount-analyzed sorted'!BM$2*1.5/'amount-analyzed sorted'!BM$3</f>
        <v>0.468592926662162</v>
      </c>
      <c r="BP78" s="66">
        <f>'amount-analyzed sorted'!BN78*0.001/'amount-analyzed sorted'!BN$2*1.5/'amount-analyzed sorted'!BN$3</f>
        <v>0.287432653804529</v>
      </c>
      <c r="BQ78" s="66">
        <f>'amount-analyzed sorted'!BO78*0.001/'amount-analyzed sorted'!BO$2*1.5/'amount-analyzed sorted'!BO$3</f>
        <v>0.697243741648955</v>
      </c>
      <c r="BR78" s="66">
        <f>'amount-analyzed sorted'!BP78*0.001/'amount-analyzed sorted'!BP$2*1.5/'amount-analyzed sorted'!BP$3</f>
        <v>0.321847762731499</v>
      </c>
      <c r="BS78" s="66">
        <f>'amount-analyzed sorted'!BQ78*0.001/'amount-analyzed sorted'!BQ$2*1.5/'amount-analyzed sorted'!BQ$3</f>
        <v>0.635537928082465</v>
      </c>
      <c r="BT78" s="66">
        <f>'amount-analyzed sorted'!BR78*0.001/'amount-analyzed sorted'!BR$2*1.5/'amount-analyzed sorted'!BR$3</f>
        <v>0.153609661105224</v>
      </c>
      <c r="BU78" s="66">
        <f>'amount-analyzed sorted'!BS78*0.001/'amount-analyzed sorted'!BS$2*1.5/'amount-analyzed sorted'!BS$3</f>
        <v>0.204990749407572</v>
      </c>
      <c r="BV78" s="66">
        <f>'amount-analyzed sorted'!BT78*0.001/'amount-analyzed sorted'!BT$2*1.5/'amount-analyzed sorted'!BT$3</f>
        <v>0.172660372506657</v>
      </c>
      <c r="BW78" s="66">
        <f>'amount-analyzed sorted'!BU78*0.001/'amount-analyzed sorted'!BU$2*1.5/'amount-analyzed sorted'!BU$3</f>
        <v>0.295909695194238</v>
      </c>
      <c r="BX78" s="66">
        <f>'amount-analyzed sorted'!BV78*0.001/'amount-analyzed sorted'!BV$2*1.5/'amount-analyzed sorted'!BV$3</f>
        <v>0.663413712082878</v>
      </c>
      <c r="BY78" s="66">
        <f>'amount-analyzed sorted'!BW78*0.001/'amount-analyzed sorted'!BW$2*1.5/'amount-analyzed sorted'!BW$3</f>
        <v>0.0597258824322844</v>
      </c>
      <c r="BZ78" s="66">
        <f>'amount-analyzed sorted'!BX78*0.001/'amount-analyzed sorted'!BX$2*1.5/'amount-analyzed sorted'!BX$3</f>
        <v>0.498725918387966</v>
      </c>
      <c r="CA78" s="66">
        <f>'amount-analyzed sorted'!BY78*0.001/'amount-analyzed sorted'!BY$2*1.5/'amount-analyzed sorted'!BY$3</f>
        <v>0.151613881998497</v>
      </c>
      <c r="CB78" s="66">
        <f>'amount-analyzed sorted'!BZ78*0.001/'amount-analyzed sorted'!BZ$2*1.5/'amount-analyzed sorted'!BZ$3</f>
        <v>0.426998292773719</v>
      </c>
      <c r="CC78" s="66">
        <f>'amount-analyzed sorted'!CA78*0.001/'amount-analyzed sorted'!CA$2*1.5/'amount-analyzed sorted'!CA$3</f>
        <v>0.119509655854326</v>
      </c>
      <c r="CD78" s="66">
        <f>'amount-analyzed sorted'!CB78*0.001/'amount-analyzed sorted'!CB$2*1.5/'amount-analyzed sorted'!CB$3</f>
        <v>0.246384936706436</v>
      </c>
      <c r="CE78" s="66">
        <f>'amount-analyzed sorted'!CC78*0.001/'amount-analyzed sorted'!CC$2*1.5/'amount-analyzed sorted'!CC$3</f>
        <v>0.140790333348988</v>
      </c>
      <c r="CF78" s="66">
        <f>'amount-analyzed sorted'!CD78*0.001/'amount-analyzed sorted'!CD$2*1.5/'amount-analyzed sorted'!CD$3</f>
        <v>0.371261893819212</v>
      </c>
      <c r="CG78" s="66">
        <f>'amount-analyzed sorted'!CE78*0.001/'amount-analyzed sorted'!CE$2*1.5/'amount-analyzed sorted'!CE$3</f>
        <v>0.122600799020112</v>
      </c>
      <c r="CH78" s="66">
        <f>'amount-analyzed sorted'!CF78*0.001/'amount-analyzed sorted'!CF$2*1.5/'amount-analyzed sorted'!CF$3</f>
        <v>0.0433281337336521</v>
      </c>
      <c r="CI78" s="66">
        <f>'amount-analyzed sorted'!CG78*0.001/'amount-analyzed sorted'!CG$2*1.5/'amount-analyzed sorted'!CG$3</f>
        <v>0.215756295704739</v>
      </c>
      <c r="CJ78" s="66">
        <f>'amount-analyzed sorted'!CH78*0.001/'amount-analyzed sorted'!CH$2*1.5/'amount-analyzed sorted'!CH$3</f>
        <v>0.341435281219389</v>
      </c>
      <c r="CK78" s="66">
        <f>'amount-analyzed sorted'!CI78*0.001/'amount-analyzed sorted'!CI$2*1.5/'amount-analyzed sorted'!CI$3</f>
        <v>0.137495046069546</v>
      </c>
      <c r="CL78" s="66">
        <f>'amount-analyzed sorted'!CJ78*0.001/'amount-analyzed sorted'!CJ$2*1.5/'amount-analyzed sorted'!CJ$3</f>
        <v>1.1958979874037</v>
      </c>
      <c r="CM78" s="66">
        <f>'amount-analyzed sorted'!CK78*0.001/'amount-analyzed sorted'!CK$2*1.5/'amount-analyzed sorted'!CK$3</f>
        <v>0.434814609565228</v>
      </c>
      <c r="CN78" s="66">
        <f>'amount-analyzed sorted'!CL78*0.001/'amount-analyzed sorted'!CL$2*1.5/'amount-analyzed sorted'!CL$3</f>
        <v>1.13938636012545</v>
      </c>
      <c r="CO78" s="66">
        <f>'amount-analyzed sorted'!CM78*0.001/'amount-analyzed sorted'!CM$2*1.5/'amount-analyzed sorted'!CM$3</f>
        <v>0.335945293933864</v>
      </c>
      <c r="CP78" s="66">
        <f>'amount-analyzed sorted'!CN78*0.001/'amount-analyzed sorted'!CN$2*1.5/'amount-analyzed sorted'!CN$3</f>
        <v>0.434049200732053</v>
      </c>
      <c r="CQ78" s="66">
        <f>'amount-analyzed sorted'!CO78*0.001/'amount-analyzed sorted'!CO$2*1.5/'amount-analyzed sorted'!CO$3</f>
        <v>0.403584691799406</v>
      </c>
      <c r="CR78" s="66">
        <f>'amount-analyzed sorted'!CP78*0.001/'amount-analyzed sorted'!CP$2*1.5/'amount-analyzed sorted'!CP$3</f>
        <v>0.0939703850106665</v>
      </c>
      <c r="CS78" s="66">
        <f>'amount-analyzed sorted'!CQ78*0.001/'amount-analyzed sorted'!CQ$2*1.5/'amount-analyzed sorted'!CQ$3</f>
        <v>0.199936317166296</v>
      </c>
      <c r="CT78" s="66">
        <f>'amount-analyzed sorted'!CR78*0.001/'amount-analyzed sorted'!CR$2*1.5/'amount-analyzed sorted'!CR$3</f>
        <v>0.100446320117596</v>
      </c>
      <c r="CU78" s="66">
        <f>'amount-analyzed sorted'!CS78*0.001/'amount-analyzed sorted'!CS$2*1.5/'amount-analyzed sorted'!CS$3</f>
        <v>0.0305053166952658</v>
      </c>
      <c r="CV78" s="66">
        <f>'amount-analyzed sorted'!CT78*0.001/'amount-analyzed sorted'!CT$2*1.5/'amount-analyzed sorted'!CT$3</f>
        <v>0.648031697087448</v>
      </c>
      <c r="CW78" s="66">
        <f>'amount-analyzed sorted'!CU78*0.001/'amount-analyzed sorted'!CU$2*1.5/'amount-analyzed sorted'!CU$3</f>
        <v>0.954199536302164</v>
      </c>
      <c r="CX78" s="66">
        <f>'amount-analyzed sorted'!CV78*0.001/'amount-analyzed sorted'!CV$2*1.5/'amount-analyzed sorted'!CV$3</f>
        <v>0.185321028636247</v>
      </c>
      <c r="CY78" s="66">
        <f>'amount-analyzed sorted'!CW78*0.001/'amount-analyzed sorted'!CW$2*1.5/'amount-analyzed sorted'!CW$3</f>
        <v>0.134945056303774</v>
      </c>
      <c r="CZ78" s="66">
        <f>'amount-analyzed sorted'!CX78*0.001/'amount-analyzed sorted'!CX$2*1.5/'amount-analyzed sorted'!CX$3</f>
        <v>0.646043121013356</v>
      </c>
    </row>
    <row r="79" spans="1:104">
      <c r="A79">
        <f>'imported data from Web Calc'!A84</f>
        <v>782.6</v>
      </c>
      <c r="B79" t="str">
        <f>'imported data from Web Calc'!B84</f>
        <v>C44H80O8PN</v>
      </c>
      <c r="C79" s="61" t="str">
        <f>'imported data from Web Calc'!C84</f>
        <v>PC(36:4)</v>
      </c>
      <c r="D79" s="96"/>
      <c r="E79" s="96"/>
      <c r="F79" s="96"/>
      <c r="G79" s="66">
        <f>'amount-analyzed sorted'!G79*0.001/'amount-analyzed sorted'!G$2*1.5/'amount-analyzed sorted'!G$3</f>
        <v>1.25356780489197</v>
      </c>
      <c r="H79" s="66">
        <f>'amount-analyzed sorted'!H79*0.001/'amount-analyzed sorted'!H$2*1.5/'amount-analyzed sorted'!H$3</f>
        <v>1.16284992277258</v>
      </c>
      <c r="I79" s="66">
        <f>'amount-analyzed sorted'!I79*0.001/'amount-analyzed sorted'!I$2*1.5/'amount-analyzed sorted'!I$3</f>
        <v>1.22162488865275</v>
      </c>
      <c r="J79" s="66">
        <f>'amount-analyzed sorted'!J79*0.001/'amount-analyzed sorted'!J$2*1.5/'amount-analyzed sorted'!J$3</f>
        <v>1.16923850602043</v>
      </c>
      <c r="K79" s="66">
        <f>'amount-analyzed sorted'!K79*0.001/'amount-analyzed sorted'!K$2*1.5/'amount-analyzed sorted'!K$3</f>
        <v>1.22290260530232</v>
      </c>
      <c r="L79" s="66">
        <f>'amount-analyzed sorted'!L79*0.001/'amount-analyzed sorted'!L$2*1.5/'amount-analyzed sorted'!L$3</f>
        <v>1.22673575525102</v>
      </c>
      <c r="M79" s="66">
        <f>'amount-analyzed sorted'!M79*0.001/'amount-analyzed sorted'!M$2*1.5/'amount-analyzed sorted'!M$3</f>
        <v>1.27656670458421</v>
      </c>
      <c r="N79" s="66">
        <f>'amount-analyzed sorted'!N79*0.001/'amount-analyzed sorted'!N$2*1.5/'amount-analyzed sorted'!N$3</f>
        <v>1.10918582349069</v>
      </c>
      <c r="O79" s="66">
        <f>'amount-analyzed sorted'!O79*0.001/'amount-analyzed sorted'!O$2*1.5/'amount-analyzed sorted'!O$3</f>
        <v>1.20757000550749</v>
      </c>
      <c r="P79" s="66">
        <f>'amount-analyzed sorted'!P79*0.001/'amount-analyzed sorted'!P$2*1.5/'amount-analyzed sorted'!P$3</f>
        <v>1.20629228885792</v>
      </c>
      <c r="Q79" s="66">
        <f t="shared" si="3"/>
        <v>1.20565343053314</v>
      </c>
      <c r="R79" s="115">
        <f t="shared" si="4"/>
        <v>0.0480622666028101</v>
      </c>
      <c r="S79" s="66">
        <f t="shared" si="5"/>
        <v>0.0398640814894518</v>
      </c>
      <c r="T79" s="66">
        <f>'amount-analyzed sorted'!R79*0.001/'amount-analyzed sorted'!R$2*1.5/'amount-analyzed sorted'!R$3</f>
        <v>5.69976939635317</v>
      </c>
      <c r="U79" s="66">
        <f>'amount-analyzed sorted'!S79*0.001/'amount-analyzed sorted'!S$2*1.5/'amount-analyzed sorted'!S$3</f>
        <v>4.31316206541235</v>
      </c>
      <c r="V79" s="66">
        <f>'amount-analyzed sorted'!T79*0.001/'amount-analyzed sorted'!T$2*1.5/'amount-analyzed sorted'!T$3</f>
        <v>4.58057773218252</v>
      </c>
      <c r="W79" s="66">
        <f>'amount-analyzed sorted'!U79*0.001/'amount-analyzed sorted'!U$2*1.5/'amount-analyzed sorted'!U$3</f>
        <v>4.50476491270491</v>
      </c>
      <c r="X79" s="66">
        <f>'amount-analyzed sorted'!V79*0.001/'amount-analyzed sorted'!V$2*1.5/'amount-analyzed sorted'!V$3</f>
        <v>6.8017634268151</v>
      </c>
      <c r="Y79" s="66">
        <f>'amount-analyzed sorted'!W79*0.001/'amount-analyzed sorted'!W$2*1.5/'amount-analyzed sorted'!W$3</f>
        <v>1.46445741705501</v>
      </c>
      <c r="Z79" s="66">
        <f>'amount-analyzed sorted'!X79*0.001/'amount-analyzed sorted'!X$2*1.5/'amount-analyzed sorted'!X$3</f>
        <v>2.54965824642709</v>
      </c>
      <c r="AA79" s="66">
        <f>'amount-analyzed sorted'!Y79*0.001/'amount-analyzed sorted'!Y$2*1.5/'amount-analyzed sorted'!Y$3</f>
        <v>0.937736257806367</v>
      </c>
      <c r="AB79" s="66">
        <f>'amount-analyzed sorted'!Z79*0.001/'amount-analyzed sorted'!Z$2*1.5/'amount-analyzed sorted'!Z$3</f>
        <v>0.869741012107694</v>
      </c>
      <c r="AC79" s="66">
        <f>'amount-analyzed sorted'!AA79*0.001/'amount-analyzed sorted'!AA$2*1.5/'amount-analyzed sorted'!AA$3</f>
        <v>4.03099328287321</v>
      </c>
      <c r="AD79" s="66">
        <f>'amount-analyzed sorted'!AB79*0.001/'amount-analyzed sorted'!AB$2*1.5/'amount-analyzed sorted'!AB$3</f>
        <v>1.09008291523001</v>
      </c>
      <c r="AE79" s="66">
        <f>'amount-analyzed sorted'!AC79*0.001/'amount-analyzed sorted'!AC$2*1.5/'amount-analyzed sorted'!AC$3</f>
        <v>0.703436361244662</v>
      </c>
      <c r="AF79" s="66">
        <f>'amount-analyzed sorted'!AD79*0.001/'amount-analyzed sorted'!AD$2*1.5/'amount-analyzed sorted'!AD$3</f>
        <v>1.55419399272031</v>
      </c>
      <c r="AG79" s="66">
        <f>'amount-analyzed sorted'!AE79*0.001/'amount-analyzed sorted'!AE$2*1.5/'amount-analyzed sorted'!AE$3</f>
        <v>1.27232685501516</v>
      </c>
      <c r="AH79" s="66">
        <f>'amount-analyzed sorted'!AF79*0.001/'amount-analyzed sorted'!AF$2*1.5/'amount-analyzed sorted'!AF$3</f>
        <v>1.85981848572596</v>
      </c>
      <c r="AI79" s="66">
        <f>'amount-analyzed sorted'!AG79*0.001/'amount-analyzed sorted'!AG$2*1.5/'amount-analyzed sorted'!AG$3</f>
        <v>0.282382894346703</v>
      </c>
      <c r="AJ79" s="66">
        <f>'amount-analyzed sorted'!AH79*0.001/'amount-analyzed sorted'!AH$2*1.5/'amount-analyzed sorted'!AH$3</f>
        <v>0.823015750753101</v>
      </c>
      <c r="AK79" s="66">
        <f>'amount-analyzed sorted'!AI79*0.001/'amount-analyzed sorted'!AI$2*1.5/'amount-analyzed sorted'!AI$3</f>
        <v>1.01188012014292</v>
      </c>
      <c r="AL79" s="66">
        <f>'amount-analyzed sorted'!AJ79*0.001/'amount-analyzed sorted'!AJ$2*1.5/'amount-analyzed sorted'!AJ$3</f>
        <v>0.801136732124309</v>
      </c>
      <c r="AM79" s="66">
        <f>'amount-analyzed sorted'!AK79*0.001/'amount-analyzed sorted'!AK$2*1.5/'amount-analyzed sorted'!AK$3</f>
        <v>1.87934252866848</v>
      </c>
      <c r="AN79" s="66">
        <f>'amount-analyzed sorted'!AL79*0.001/'amount-analyzed sorted'!AL$2*1.5/'amount-analyzed sorted'!AL$3</f>
        <v>2.51644547584466</v>
      </c>
      <c r="AO79" s="66">
        <f>'amount-analyzed sorted'!AM79*0.001/'amount-analyzed sorted'!AM$2*1.5/'amount-analyzed sorted'!AM$3</f>
        <v>0.551448509528382</v>
      </c>
      <c r="AP79" s="66">
        <f>'amount-analyzed sorted'!AN79*0.001/'amount-analyzed sorted'!AN$2*1.5/'amount-analyzed sorted'!AN$3</f>
        <v>1.45774943194963</v>
      </c>
      <c r="AQ79" s="66">
        <f>'amount-analyzed sorted'!AO79*0.001/'amount-analyzed sorted'!AO$2*1.5/'amount-analyzed sorted'!AO$3</f>
        <v>1.70510115914257</v>
      </c>
      <c r="AR79" s="66">
        <f>'amount-analyzed sorted'!AP79*0.001/'amount-analyzed sorted'!AP$2*1.5/'amount-analyzed sorted'!AP$3</f>
        <v>1.83934593460686</v>
      </c>
      <c r="AS79" s="66">
        <f>'amount-analyzed sorted'!AQ79*0.001/'amount-analyzed sorted'!AQ$2*1.5/'amount-analyzed sorted'!AQ$3</f>
        <v>1.83701755516521</v>
      </c>
      <c r="AT79" s="66">
        <f>'amount-analyzed sorted'!AR79*0.001/'amount-analyzed sorted'!AR$2*1.5/'amount-analyzed sorted'!AR$3</f>
        <v>1.28915992004634</v>
      </c>
      <c r="AU79" s="66">
        <f>'amount-analyzed sorted'!AS79*0.001/'amount-analyzed sorted'!AS$2*1.5/'amount-analyzed sorted'!AS$3</f>
        <v>2.12589156484075</v>
      </c>
      <c r="AV79" s="66">
        <f>'amount-analyzed sorted'!AT79*0.001/'amount-analyzed sorted'!AT$2*1.5/'amount-analyzed sorted'!AT$3</f>
        <v>1.25635795026514</v>
      </c>
      <c r="AW79" s="66">
        <f>'amount-analyzed sorted'!AU79*0.001/'amount-analyzed sorted'!AU$2*1.5/'amount-analyzed sorted'!AU$3</f>
        <v>2.21506721924267</v>
      </c>
      <c r="AX79" s="66">
        <f>'amount-analyzed sorted'!AV79*0.001/'amount-analyzed sorted'!AV$2*1.5/'amount-analyzed sorted'!AV$3</f>
        <v>2.05429607283554</v>
      </c>
      <c r="AY79" s="66">
        <f>'amount-analyzed sorted'!AW79*0.001/'amount-analyzed sorted'!AW$2*1.5/'amount-analyzed sorted'!AW$3</f>
        <v>1.28408074882223</v>
      </c>
      <c r="AZ79" s="66">
        <f>'amount-analyzed sorted'!AX79*0.001/'amount-analyzed sorted'!AX$2*1.5/'amount-analyzed sorted'!AX$3</f>
        <v>1.29802666131843</v>
      </c>
      <c r="BA79" s="66">
        <f>'amount-analyzed sorted'!AY79*0.001/'amount-analyzed sorted'!AY$2*1.5/'amount-analyzed sorted'!AY$3</f>
        <v>1.20137691290703</v>
      </c>
      <c r="BB79" s="66">
        <f>'amount-analyzed sorted'!AZ79*0.001/'amount-analyzed sorted'!AZ$2*1.5/'amount-analyzed sorted'!AZ$3</f>
        <v>1.82239310479351</v>
      </c>
      <c r="BC79" s="66">
        <f>'amount-analyzed sorted'!BA79*0.001/'amount-analyzed sorted'!BA$2*1.5/'amount-analyzed sorted'!BA$3</f>
        <v>1.75254445469618</v>
      </c>
      <c r="BD79" s="66">
        <f>'amount-analyzed sorted'!BB79*0.001/'amount-analyzed sorted'!BB$2*1.5/'amount-analyzed sorted'!BB$3</f>
        <v>4.0322438003547</v>
      </c>
      <c r="BE79" s="66">
        <f>'amount-analyzed sorted'!BC79*0.001/'amount-analyzed sorted'!BC$2*1.5/'amount-analyzed sorted'!BC$3</f>
        <v>2.74377074450473</v>
      </c>
      <c r="BF79" s="66">
        <f>'amount-analyzed sorted'!BD79*0.001/'amount-analyzed sorted'!BD$2*1.5/'amount-analyzed sorted'!BD$3</f>
        <v>2.25754167010008</v>
      </c>
      <c r="BG79" s="66">
        <f>'amount-analyzed sorted'!BE79*0.001/'amount-analyzed sorted'!BE$2*1.5/'amount-analyzed sorted'!BE$3</f>
        <v>2.22423618424371</v>
      </c>
      <c r="BH79" s="66">
        <f>'amount-analyzed sorted'!BF79*0.001/'amount-analyzed sorted'!BF$2*1.5/'amount-analyzed sorted'!BF$3</f>
        <v>0.359238322208506</v>
      </c>
      <c r="BI79" s="66">
        <f>'amount-analyzed sorted'!BG79*0.001/'amount-analyzed sorted'!BG$2*1.5/'amount-analyzed sorted'!BG$3</f>
        <v>0.560708225238612</v>
      </c>
      <c r="BJ79" s="66">
        <f>'amount-analyzed sorted'!BH79*0.001/'amount-analyzed sorted'!BH$2*1.5/'amount-analyzed sorted'!BH$3</f>
        <v>0.742623429661908</v>
      </c>
      <c r="BK79" s="66">
        <f>'amount-analyzed sorted'!BI79*0.001/'amount-analyzed sorted'!BI$2*1.5/'amount-analyzed sorted'!BI$3</f>
        <v>0.858813402930967</v>
      </c>
      <c r="BL79" s="66">
        <f>'amount-analyzed sorted'!BJ79*0.001/'amount-analyzed sorted'!BJ$2*1.5/'amount-analyzed sorted'!BJ$3</f>
        <v>1.84090062742665</v>
      </c>
      <c r="BM79" s="66">
        <f>'amount-analyzed sorted'!BK79*0.001/'amount-analyzed sorted'!BK$2*1.5/'amount-analyzed sorted'!BK$3</f>
        <v>0.441956176301621</v>
      </c>
      <c r="BN79" s="66">
        <f>'amount-analyzed sorted'!BL79*0.001/'amount-analyzed sorted'!BL$2*1.5/'amount-analyzed sorted'!BL$3</f>
        <v>0.367305936310605</v>
      </c>
      <c r="BO79" s="66">
        <f>'amount-analyzed sorted'!BM79*0.001/'amount-analyzed sorted'!BM$2*1.5/'amount-analyzed sorted'!BM$3</f>
        <v>0.942503746131522</v>
      </c>
      <c r="BP79" s="66">
        <f>'amount-analyzed sorted'!BN79*0.001/'amount-analyzed sorted'!BN$2*1.5/'amount-analyzed sorted'!BN$3</f>
        <v>0.498227311038483</v>
      </c>
      <c r="BQ79" s="66">
        <f>'amount-analyzed sorted'!BO79*0.001/'amount-analyzed sorted'!BO$2*1.5/'amount-analyzed sorted'!BO$3</f>
        <v>1.41443444342682</v>
      </c>
      <c r="BR79" s="66">
        <f>'amount-analyzed sorted'!BP79*0.001/'amount-analyzed sorted'!BP$2*1.5/'amount-analyzed sorted'!BP$3</f>
        <v>0.741874186448086</v>
      </c>
      <c r="BS79" s="66">
        <f>'amount-analyzed sorted'!BQ79*0.001/'amount-analyzed sorted'!BQ$2*1.5/'amount-analyzed sorted'!BQ$3</f>
        <v>1.40455250459564</v>
      </c>
      <c r="BT79" s="66">
        <f>'amount-analyzed sorted'!BR79*0.001/'amount-analyzed sorted'!BR$2*1.5/'amount-analyzed sorted'!BR$3</f>
        <v>0.31644468793936</v>
      </c>
      <c r="BU79" s="66">
        <f>'amount-analyzed sorted'!BS79*0.001/'amount-analyzed sorted'!BS$2*1.5/'amount-analyzed sorted'!BS$3</f>
        <v>0.420756820031628</v>
      </c>
      <c r="BV79" s="66">
        <f>'amount-analyzed sorted'!BT79*0.001/'amount-analyzed sorted'!BT$2*1.5/'amount-analyzed sorted'!BT$3</f>
        <v>0.408962037727322</v>
      </c>
      <c r="BW79" s="66">
        <f>'amount-analyzed sorted'!BU79*0.001/'amount-analyzed sorted'!BU$2*1.5/'amount-analyzed sorted'!BU$3</f>
        <v>0.650855110924447</v>
      </c>
      <c r="BX79" s="66">
        <f>'amount-analyzed sorted'!BV79*0.001/'amount-analyzed sorted'!BV$2*1.5/'amount-analyzed sorted'!BV$3</f>
        <v>1.14464407737989</v>
      </c>
      <c r="BY79" s="66">
        <f>'amount-analyzed sorted'!BW79*0.001/'amount-analyzed sorted'!BW$2*1.5/'amount-analyzed sorted'!BW$3</f>
        <v>0.13680144279477</v>
      </c>
      <c r="BZ79" s="66">
        <f>'amount-analyzed sorted'!BX79*0.001/'amount-analyzed sorted'!BX$2*1.5/'amount-analyzed sorted'!BX$3</f>
        <v>1.21435916521071</v>
      </c>
      <c r="CA79" s="66">
        <f>'amount-analyzed sorted'!BY79*0.001/'amount-analyzed sorted'!BY$2*1.5/'amount-analyzed sorted'!BY$3</f>
        <v>0.34620157713595</v>
      </c>
      <c r="CB79" s="66">
        <f>'amount-analyzed sorted'!BZ79*0.001/'amount-analyzed sorted'!BZ$2*1.5/'amount-analyzed sorted'!BZ$3</f>
        <v>0.569146926676828</v>
      </c>
      <c r="CC79" s="66">
        <f>'amount-analyzed sorted'!CA79*0.001/'amount-analyzed sorted'!CA$2*1.5/'amount-analyzed sorted'!CA$3</f>
        <v>0.211493764150367</v>
      </c>
      <c r="CD79" s="66">
        <f>'amount-analyzed sorted'!CB79*0.001/'amount-analyzed sorted'!CB$2*1.5/'amount-analyzed sorted'!CB$3</f>
        <v>0.399563959437726</v>
      </c>
      <c r="CE79" s="66">
        <f>'amount-analyzed sorted'!CC79*0.001/'amount-analyzed sorted'!CC$2*1.5/'amount-analyzed sorted'!CC$3</f>
        <v>0.23820033039356</v>
      </c>
      <c r="CF79" s="66">
        <f>'amount-analyzed sorted'!CD79*0.001/'amount-analyzed sorted'!CD$2*1.5/'amount-analyzed sorted'!CD$3</f>
        <v>0.567965962370719</v>
      </c>
      <c r="CG79" s="66">
        <f>'amount-analyzed sorted'!CE79*0.001/'amount-analyzed sorted'!CE$2*1.5/'amount-analyzed sorted'!CE$3</f>
        <v>0.18353147356328</v>
      </c>
      <c r="CH79" s="66">
        <f>'amount-analyzed sorted'!CF79*0.001/'amount-analyzed sorted'!CF$2*1.5/'amount-analyzed sorted'!CF$3</f>
        <v>0.066297264869564</v>
      </c>
      <c r="CI79" s="66">
        <f>'amount-analyzed sorted'!CG79*0.001/'amount-analyzed sorted'!CG$2*1.5/'amount-analyzed sorted'!CG$3</f>
        <v>0.333844652250545</v>
      </c>
      <c r="CJ79" s="66">
        <f>'amount-analyzed sorted'!CH79*0.001/'amount-analyzed sorted'!CH$2*1.5/'amount-analyzed sorted'!CH$3</f>
        <v>0.508390071154403</v>
      </c>
      <c r="CK79" s="66">
        <f>'amount-analyzed sorted'!CI79*0.001/'amount-analyzed sorted'!CI$2*1.5/'amount-analyzed sorted'!CI$3</f>
        <v>0.238167703786832</v>
      </c>
      <c r="CL79" s="66">
        <f>'amount-analyzed sorted'!CJ79*0.001/'amount-analyzed sorted'!CJ$2*1.5/'amount-analyzed sorted'!CJ$3</f>
        <v>1.58142725757705</v>
      </c>
      <c r="CM79" s="66">
        <f>'amount-analyzed sorted'!CK79*0.001/'amount-analyzed sorted'!CK$2*1.5/'amount-analyzed sorted'!CK$3</f>
        <v>0.627493442473223</v>
      </c>
      <c r="CN79" s="66">
        <f>'amount-analyzed sorted'!CL79*0.001/'amount-analyzed sorted'!CL$2*1.5/'amount-analyzed sorted'!CL$3</f>
        <v>1.71894167358525</v>
      </c>
      <c r="CO79" s="66">
        <f>'amount-analyzed sorted'!CM79*0.001/'amount-analyzed sorted'!CM$2*1.5/'amount-analyzed sorted'!CM$3</f>
        <v>0.471019445784255</v>
      </c>
      <c r="CP79" s="66">
        <f>'amount-analyzed sorted'!CN79*0.001/'amount-analyzed sorted'!CN$2*1.5/'amount-analyzed sorted'!CN$3</f>
        <v>0.591822365764987</v>
      </c>
      <c r="CQ79" s="66">
        <f>'amount-analyzed sorted'!CO79*0.001/'amount-analyzed sorted'!CO$2*1.5/'amount-analyzed sorted'!CO$3</f>
        <v>0.771267249368127</v>
      </c>
      <c r="CR79" s="66">
        <f>'amount-analyzed sorted'!CP79*0.001/'amount-analyzed sorted'!CP$2*1.5/'amount-analyzed sorted'!CP$3</f>
        <v>0.169671789466291</v>
      </c>
      <c r="CS79" s="66">
        <f>'amount-analyzed sorted'!CQ79*0.001/'amount-analyzed sorted'!CQ$2*1.5/'amount-analyzed sorted'!CQ$3</f>
        <v>0.355964524384051</v>
      </c>
      <c r="CT79" s="66">
        <f>'amount-analyzed sorted'!CR79*0.001/'amount-analyzed sorted'!CR$2*1.5/'amount-analyzed sorted'!CR$3</f>
        <v>0.222841620842158</v>
      </c>
      <c r="CU79" s="66">
        <f>'amount-analyzed sorted'!CS79*0.001/'amount-analyzed sorted'!CS$2*1.5/'amount-analyzed sorted'!CS$3</f>
        <v>0.0700429338645487</v>
      </c>
      <c r="CV79" s="66">
        <f>'amount-analyzed sorted'!CT79*0.001/'amount-analyzed sorted'!CT$2*1.5/'amount-analyzed sorted'!CT$3</f>
        <v>1.27739189914044</v>
      </c>
      <c r="CW79" s="66">
        <f>'amount-analyzed sorted'!CU79*0.001/'amount-analyzed sorted'!CU$2*1.5/'amount-analyzed sorted'!CU$3</f>
        <v>2.09414324268198</v>
      </c>
      <c r="CX79" s="66">
        <f>'amount-analyzed sorted'!CV79*0.001/'amount-analyzed sorted'!CV$2*1.5/'amount-analyzed sorted'!CV$3</f>
        <v>0.356870395109356</v>
      </c>
      <c r="CY79" s="66">
        <f>'amount-analyzed sorted'!CW79*0.001/'amount-analyzed sorted'!CW$2*1.5/'amount-analyzed sorted'!CW$3</f>
        <v>0.230162545376281</v>
      </c>
      <c r="CZ79" s="66">
        <f>'amount-analyzed sorted'!CX79*0.001/'amount-analyzed sorted'!CX$2*1.5/'amount-analyzed sorted'!CX$3</f>
        <v>1.25678899373501</v>
      </c>
    </row>
    <row r="80" spans="1:104">
      <c r="A80">
        <f>'imported data from Web Calc'!A85</f>
        <v>784.6</v>
      </c>
      <c r="B80" t="str">
        <f>'imported data from Web Calc'!B85</f>
        <v>C44H82O8PN</v>
      </c>
      <c r="C80" s="61" t="str">
        <f>'imported data from Web Calc'!C85</f>
        <v>PC(36:3)</v>
      </c>
      <c r="D80" s="96"/>
      <c r="E80" s="96"/>
      <c r="F80" s="96"/>
      <c r="G80" s="66">
        <f>'amount-analyzed sorted'!G80*0.001/'amount-analyzed sorted'!G$2*1.5/'amount-analyzed sorted'!G$3</f>
        <v>1.01770131138156</v>
      </c>
      <c r="H80" s="66">
        <f>'amount-analyzed sorted'!H80*0.001/'amount-analyzed sorted'!H$2*1.5/'amount-analyzed sorted'!H$3</f>
        <v>0.930816579210885</v>
      </c>
      <c r="I80" s="66">
        <f>'amount-analyzed sorted'!I80*0.001/'amount-analyzed sorted'!I$2*1.5/'amount-analyzed sorted'!I$3</f>
        <v>1.02153446133027</v>
      </c>
      <c r="J80" s="66">
        <f>'amount-analyzed sorted'!J80*0.001/'amount-analyzed sorted'!J$2*1.5/'amount-analyzed sorted'!J$3</f>
        <v>0.964037212099674</v>
      </c>
      <c r="K80" s="66">
        <f>'amount-analyzed sorted'!K80*0.001/'amount-analyzed sorted'!K$2*1.5/'amount-analyzed sorted'!K$3</f>
        <v>1.00747957818501</v>
      </c>
      <c r="L80" s="66">
        <f>'amount-analyzed sorted'!L80*0.001/'amount-analyzed sorted'!L$2*1.5/'amount-analyzed sorted'!L$3</f>
        <v>0.964037212099674</v>
      </c>
      <c r="M80" s="66">
        <f>'amount-analyzed sorted'!M80*0.001/'amount-analyzed sorted'!M$2*1.5/'amount-analyzed sorted'!M$3</f>
        <v>0.955093195552692</v>
      </c>
      <c r="N80" s="66">
        <f>'amount-analyzed sorted'!N80*0.001/'amount-analyzed sorted'!N$2*1.5/'amount-analyzed sorted'!N$3</f>
        <v>0.909095396168214</v>
      </c>
      <c r="O80" s="66">
        <f>'amount-analyzed sorted'!O80*0.001/'amount-analyzed sorted'!O$2*1.5/'amount-analyzed sorted'!O$3</f>
        <v>0.943593745706573</v>
      </c>
      <c r="P80" s="66">
        <f>'amount-analyzed sorted'!P80*0.001/'amount-analyzed sorted'!P$2*1.5/'amount-analyzed sorted'!P$3</f>
        <v>0.934649729159591</v>
      </c>
      <c r="Q80" s="66">
        <f t="shared" si="3"/>
        <v>0.964803842089415</v>
      </c>
      <c r="R80" s="115">
        <f t="shared" si="4"/>
        <v>0.0388027772024306</v>
      </c>
      <c r="S80" s="66">
        <f t="shared" si="5"/>
        <v>0.0402183070896545</v>
      </c>
      <c r="T80" s="66">
        <f>'amount-analyzed sorted'!R80*0.001/'amount-analyzed sorted'!R$2*1.5/'amount-analyzed sorted'!R$3</f>
        <v>4.76912530888998</v>
      </c>
      <c r="U80" s="66">
        <f>'amount-analyzed sorted'!S80*0.001/'amount-analyzed sorted'!S$2*1.5/'amount-analyzed sorted'!S$3</f>
        <v>3.50546989811882</v>
      </c>
      <c r="V80" s="66">
        <f>'amount-analyzed sorted'!T80*0.001/'amount-analyzed sorted'!T$2*1.5/'amount-analyzed sorted'!T$3</f>
        <v>3.59075306899254</v>
      </c>
      <c r="W80" s="66">
        <f>'amount-analyzed sorted'!U80*0.001/'amount-analyzed sorted'!U$2*1.5/'amount-analyzed sorted'!U$3</f>
        <v>3.55353463992698</v>
      </c>
      <c r="X80" s="66">
        <f>'amount-analyzed sorted'!V80*0.001/'amount-analyzed sorted'!V$2*1.5/'amount-analyzed sorted'!V$3</f>
        <v>5.45850147019745</v>
      </c>
      <c r="Y80" s="66">
        <f>'amount-analyzed sorted'!W80*0.001/'amount-analyzed sorted'!W$2*1.5/'amount-analyzed sorted'!W$3</f>
        <v>1.19354944907819</v>
      </c>
      <c r="Z80" s="66">
        <f>'amount-analyzed sorted'!X80*0.001/'amount-analyzed sorted'!X$2*1.5/'amount-analyzed sorted'!X$3</f>
        <v>2.08987299749818</v>
      </c>
      <c r="AA80" s="66">
        <f>'amount-analyzed sorted'!Y80*0.001/'amount-analyzed sorted'!Y$2*1.5/'amount-analyzed sorted'!Y$3</f>
        <v>0.87755376281425</v>
      </c>
      <c r="AB80" s="66">
        <f>'amount-analyzed sorted'!Z80*0.001/'amount-analyzed sorted'!Z$2*1.5/'amount-analyzed sorted'!Z$3</f>
        <v>0.756457282253164</v>
      </c>
      <c r="AC80" s="66">
        <f>'amount-analyzed sorted'!AA80*0.001/'amount-analyzed sorted'!AA$2*1.5/'amount-analyzed sorted'!AA$3</f>
        <v>3.21818503077821</v>
      </c>
      <c r="AD80" s="66">
        <f>'amount-analyzed sorted'!AB80*0.001/'amount-analyzed sorted'!AB$2*1.5/'amount-analyzed sorted'!AB$3</f>
        <v>0.787423893455637</v>
      </c>
      <c r="AE80" s="66">
        <f>'amount-analyzed sorted'!AC80*0.001/'amount-analyzed sorted'!AC$2*1.5/'amount-analyzed sorted'!AC$3</f>
        <v>0.469621530650161</v>
      </c>
      <c r="AF80" s="66">
        <f>'amount-analyzed sorted'!AD80*0.001/'amount-analyzed sorted'!AD$2*1.5/'amount-analyzed sorted'!AD$3</f>
        <v>1.16841833674691</v>
      </c>
      <c r="AG80" s="66">
        <f>'amount-analyzed sorted'!AE80*0.001/'amount-analyzed sorted'!AE$2*1.5/'amount-analyzed sorted'!AE$3</f>
        <v>1.05116595026664</v>
      </c>
      <c r="AH80" s="66">
        <f>'amount-analyzed sorted'!AF80*0.001/'amount-analyzed sorted'!AF$2*1.5/'amount-analyzed sorted'!AF$3</f>
        <v>1.32523913247856</v>
      </c>
      <c r="AI80" s="66">
        <f>'amount-analyzed sorted'!AG80*0.001/'amount-analyzed sorted'!AG$2*1.5/'amount-analyzed sorted'!AG$3</f>
        <v>0.214639226231876</v>
      </c>
      <c r="AJ80" s="66">
        <f>'amount-analyzed sorted'!AH80*0.001/'amount-analyzed sorted'!AH$2*1.5/'amount-analyzed sorted'!AH$3</f>
        <v>0.630237286612735</v>
      </c>
      <c r="AK80" s="66">
        <f>'amount-analyzed sorted'!AI80*0.001/'amount-analyzed sorted'!AI$2*1.5/'amount-analyzed sorted'!AI$3</f>
        <v>0.833402842059831</v>
      </c>
      <c r="AL80" s="66">
        <f>'amount-analyzed sorted'!AJ80*0.001/'amount-analyzed sorted'!AJ$2*1.5/'amount-analyzed sorted'!AJ$3</f>
        <v>0.596203257634613</v>
      </c>
      <c r="AM80" s="66">
        <f>'amount-analyzed sorted'!AK80*0.001/'amount-analyzed sorted'!AK$2*1.5/'amount-analyzed sorted'!AK$3</f>
        <v>1.44398419543137</v>
      </c>
      <c r="AN80" s="66">
        <f>'amount-analyzed sorted'!AL80*0.001/'amount-analyzed sorted'!AL$2*1.5/'amount-analyzed sorted'!AL$3</f>
        <v>1.69571008160009</v>
      </c>
      <c r="AO80" s="66">
        <f>'amount-analyzed sorted'!AM80*0.001/'amount-analyzed sorted'!AM$2*1.5/'amount-analyzed sorted'!AM$3</f>
        <v>0.445845779613407</v>
      </c>
      <c r="AP80" s="66">
        <f>'amount-analyzed sorted'!AN80*0.001/'amount-analyzed sorted'!AN$2*1.5/'amount-analyzed sorted'!AN$3</f>
        <v>1.12966775102759</v>
      </c>
      <c r="AQ80" s="66">
        <f>'amount-analyzed sorted'!AO80*0.001/'amount-analyzed sorted'!AO$2*1.5/'amount-analyzed sorted'!AO$3</f>
        <v>1.40553769800465</v>
      </c>
      <c r="AR80" s="66">
        <f>'amount-analyzed sorted'!AP80*0.001/'amount-analyzed sorted'!AP$2*1.5/'amount-analyzed sorted'!AP$3</f>
        <v>1.4389618078748</v>
      </c>
      <c r="AS80" s="66">
        <f>'amount-analyzed sorted'!AQ80*0.001/'amount-analyzed sorted'!AQ$2*1.5/'amount-analyzed sorted'!AQ$3</f>
        <v>1.294708162075</v>
      </c>
      <c r="AT80" s="66">
        <f>'amount-analyzed sorted'!AR80*0.001/'amount-analyzed sorted'!AR$2*1.5/'amount-analyzed sorted'!AR$3</f>
        <v>0.975529131199332</v>
      </c>
      <c r="AU80" s="66">
        <f>'amount-analyzed sorted'!AS80*0.001/'amount-analyzed sorted'!AS$2*1.5/'amount-analyzed sorted'!AS$3</f>
        <v>1.82755729231007</v>
      </c>
      <c r="AV80" s="66">
        <f>'amount-analyzed sorted'!AT80*0.001/'amount-analyzed sorted'!AT$2*1.5/'amount-analyzed sorted'!AT$3</f>
        <v>1.00656255547679</v>
      </c>
      <c r="AW80" s="66">
        <f>'amount-analyzed sorted'!AU80*0.001/'amount-analyzed sorted'!AU$2*1.5/'amount-analyzed sorted'!AU$3</f>
        <v>1.61973519199058</v>
      </c>
      <c r="AX80" s="66">
        <f>'amount-analyzed sorted'!AV80*0.001/'amount-analyzed sorted'!AV$2*1.5/'amount-analyzed sorted'!AV$3</f>
        <v>1.62858037950467</v>
      </c>
      <c r="AY80" s="66">
        <f>'amount-analyzed sorted'!AW80*0.001/'amount-analyzed sorted'!AW$2*1.5/'amount-analyzed sorted'!AW$3</f>
        <v>0.991199728769356</v>
      </c>
      <c r="AZ80" s="66">
        <f>'amount-analyzed sorted'!AX80*0.001/'amount-analyzed sorted'!AX$2*1.5/'amount-analyzed sorted'!AX$3</f>
        <v>0.894329377890683</v>
      </c>
      <c r="BA80" s="66">
        <f>'amount-analyzed sorted'!AY80*0.001/'amount-analyzed sorted'!AY$2*1.5/'amount-analyzed sorted'!AY$3</f>
        <v>0.834117326872156</v>
      </c>
      <c r="BB80" s="66">
        <f>'amount-analyzed sorted'!AZ80*0.001/'amount-analyzed sorted'!AZ$2*1.5/'amount-analyzed sorted'!AZ$3</f>
        <v>1.21591886341371</v>
      </c>
      <c r="BC80" s="66">
        <f>'amount-analyzed sorted'!BA80*0.001/'amount-analyzed sorted'!BA$2*1.5/'amount-analyzed sorted'!BA$3</f>
        <v>1.58254728495285</v>
      </c>
      <c r="BD80" s="66">
        <f>'amount-analyzed sorted'!BB80*0.001/'amount-analyzed sorted'!BB$2*1.5/'amount-analyzed sorted'!BB$3</f>
        <v>3.29138314650134</v>
      </c>
      <c r="BE80" s="66">
        <f>'amount-analyzed sorted'!BC80*0.001/'amount-analyzed sorted'!BC$2*1.5/'amount-analyzed sorted'!BC$3</f>
        <v>2.49397177625896</v>
      </c>
      <c r="BF80" s="66">
        <f>'amount-analyzed sorted'!BD80*0.001/'amount-analyzed sorted'!BD$2*1.5/'amount-analyzed sorted'!BD$3</f>
        <v>1.85200347319349</v>
      </c>
      <c r="BG80" s="66">
        <f>'amount-analyzed sorted'!BE80*0.001/'amount-analyzed sorted'!BE$2*1.5/'amount-analyzed sorted'!BE$3</f>
        <v>1.80669004135319</v>
      </c>
      <c r="BH80" s="66">
        <f>'amount-analyzed sorted'!BF80*0.001/'amount-analyzed sorted'!BF$2*1.5/'amount-analyzed sorted'!BF$3</f>
        <v>0.221877077530113</v>
      </c>
      <c r="BI80" s="66">
        <f>'amount-analyzed sorted'!BG80*0.001/'amount-analyzed sorted'!BG$2*1.5/'amount-analyzed sorted'!BG$3</f>
        <v>0.427808320777232</v>
      </c>
      <c r="BJ80" s="66">
        <f>'amount-analyzed sorted'!BH80*0.001/'amount-analyzed sorted'!BH$2*1.5/'amount-analyzed sorted'!BH$3</f>
        <v>0.520018863522466</v>
      </c>
      <c r="BK80" s="66">
        <f>'amount-analyzed sorted'!BI80*0.001/'amount-analyzed sorted'!BI$2*1.5/'amount-analyzed sorted'!BI$3</f>
        <v>0.567203237659656</v>
      </c>
      <c r="BL80" s="66">
        <f>'amount-analyzed sorted'!BJ80*0.001/'amount-analyzed sorted'!BJ$2*1.5/'amount-analyzed sorted'!BJ$3</f>
        <v>1.30034300717127</v>
      </c>
      <c r="BM80" s="66">
        <f>'amount-analyzed sorted'!BK80*0.001/'amount-analyzed sorted'!BK$2*1.5/'amount-analyzed sorted'!BK$3</f>
        <v>0.364472432279652</v>
      </c>
      <c r="BN80" s="66">
        <f>'amount-analyzed sorted'!BL80*0.001/'amount-analyzed sorted'!BL$2*1.5/'amount-analyzed sorted'!BL$3</f>
        <v>0.367814142379523</v>
      </c>
      <c r="BO80" s="66">
        <f>'amount-analyzed sorted'!BM80*0.001/'amount-analyzed sorted'!BM$2*1.5/'amount-analyzed sorted'!BM$3</f>
        <v>0.849007770265437</v>
      </c>
      <c r="BP80" s="66">
        <f>'amount-analyzed sorted'!BN80*0.001/'amount-analyzed sorted'!BN$2*1.5/'amount-analyzed sorted'!BN$3</f>
        <v>0.44745664664372</v>
      </c>
      <c r="BQ80" s="66">
        <f>'amount-analyzed sorted'!BO80*0.001/'amount-analyzed sorted'!BO$2*1.5/'amount-analyzed sorted'!BO$3</f>
        <v>1.27105629392878</v>
      </c>
      <c r="BR80" s="66">
        <f>'amount-analyzed sorted'!BP80*0.001/'amount-analyzed sorted'!BP$2*1.5/'amount-analyzed sorted'!BP$3</f>
        <v>0.75682379222034</v>
      </c>
      <c r="BS80" s="66">
        <f>'amount-analyzed sorted'!BQ80*0.001/'amount-analyzed sorted'!BQ$2*1.5/'amount-analyzed sorted'!BQ$3</f>
        <v>1.35280386923014</v>
      </c>
      <c r="BT80" s="66">
        <f>'amount-analyzed sorted'!BR80*0.001/'amount-analyzed sorted'!BR$2*1.5/'amount-analyzed sorted'!BR$3</f>
        <v>0.404891051435599</v>
      </c>
      <c r="BU80" s="66">
        <f>'amount-analyzed sorted'!BS80*0.001/'amount-analyzed sorted'!BS$2*1.5/'amount-analyzed sorted'!BS$3</f>
        <v>0.426469038507837</v>
      </c>
      <c r="BV80" s="66">
        <f>'amount-analyzed sorted'!BT80*0.001/'amount-analyzed sorted'!BT$2*1.5/'amount-analyzed sorted'!BT$3</f>
        <v>0.394070256209254</v>
      </c>
      <c r="BW80" s="66">
        <f>'amount-analyzed sorted'!BU80*0.001/'amount-analyzed sorted'!BU$2*1.5/'amount-analyzed sorted'!BU$3</f>
        <v>0.563855101713541</v>
      </c>
      <c r="BX80" s="66">
        <f>'amount-analyzed sorted'!BV80*0.001/'amount-analyzed sorted'!BV$2*1.5/'amount-analyzed sorted'!BV$3</f>
        <v>1.00045864350273</v>
      </c>
      <c r="BY80" s="66">
        <f>'amount-analyzed sorted'!BW80*0.001/'amount-analyzed sorted'!BW$2*1.5/'amount-analyzed sorted'!BW$3</f>
        <v>0.0974959777493589</v>
      </c>
      <c r="BZ80" s="66">
        <f>'amount-analyzed sorted'!BX80*0.001/'amount-analyzed sorted'!BX$2*1.5/'amount-analyzed sorted'!BX$3</f>
        <v>1.15248782503063</v>
      </c>
      <c r="CA80" s="66">
        <f>'amount-analyzed sorted'!BY80*0.001/'amount-analyzed sorted'!BY$2*1.5/'amount-analyzed sorted'!BY$3</f>
        <v>0.339677499893732</v>
      </c>
      <c r="CB80" s="66">
        <f>'amount-analyzed sorted'!BZ80*0.001/'amount-analyzed sorted'!BZ$2*1.5/'amount-analyzed sorted'!BZ$3</f>
        <v>0.475976967149661</v>
      </c>
      <c r="CC80" s="66">
        <f>'amount-analyzed sorted'!CA80*0.001/'amount-analyzed sorted'!CA$2*1.5/'amount-analyzed sorted'!CA$3</f>
        <v>0.204989837301152</v>
      </c>
      <c r="CD80" s="66">
        <f>'amount-analyzed sorted'!CB80*0.001/'amount-analyzed sorted'!CB$2*1.5/'amount-analyzed sorted'!CB$3</f>
        <v>0.294363423711351</v>
      </c>
      <c r="CE80" s="66">
        <f>'amount-analyzed sorted'!CC80*0.001/'amount-analyzed sorted'!CC$2*1.5/'amount-analyzed sorted'!CC$3</f>
        <v>0.245091069734333</v>
      </c>
      <c r="CF80" s="66">
        <f>'amount-analyzed sorted'!CD80*0.001/'amount-analyzed sorted'!CD$2*1.5/'amount-analyzed sorted'!CD$3</f>
        <v>0.511635005094999</v>
      </c>
      <c r="CG80" s="66">
        <f>'amount-analyzed sorted'!CE80*0.001/'amount-analyzed sorted'!CE$2*1.5/'amount-analyzed sorted'!CE$3</f>
        <v>0.14419273708638</v>
      </c>
      <c r="CH80" s="66">
        <f>'amount-analyzed sorted'!CF80*0.001/'amount-analyzed sorted'!CF$2*1.5/'amount-analyzed sorted'!CF$3</f>
        <v>0.051332527917379</v>
      </c>
      <c r="CI80" s="66">
        <f>'amount-analyzed sorted'!CG80*0.001/'amount-analyzed sorted'!CG$2*1.5/'amount-analyzed sorted'!CG$3</f>
        <v>0.244461568145715</v>
      </c>
      <c r="CJ80" s="66">
        <f>'amount-analyzed sorted'!CH80*0.001/'amount-analyzed sorted'!CH$2*1.5/'amount-analyzed sorted'!CH$3</f>
        <v>0.411597973799568</v>
      </c>
      <c r="CK80" s="66">
        <f>'amount-analyzed sorted'!CI80*0.001/'amount-analyzed sorted'!CI$2*1.5/'amount-analyzed sorted'!CI$3</f>
        <v>0.186591563872557</v>
      </c>
      <c r="CL80" s="66">
        <f>'amount-analyzed sorted'!CJ80*0.001/'amount-analyzed sorted'!CJ$2*1.5/'amount-analyzed sorted'!CJ$3</f>
        <v>1.11193234046242</v>
      </c>
      <c r="CM80" s="66">
        <f>'amount-analyzed sorted'!CK80*0.001/'amount-analyzed sorted'!CK$2*1.5/'amount-analyzed sorted'!CK$3</f>
        <v>0.393623072853533</v>
      </c>
      <c r="CN80" s="66">
        <f>'amount-analyzed sorted'!CL80*0.001/'amount-analyzed sorted'!CL$2*1.5/'amount-analyzed sorted'!CL$3</f>
        <v>1.22346809171647</v>
      </c>
      <c r="CO80" s="66">
        <f>'amount-analyzed sorted'!CM80*0.001/'amount-analyzed sorted'!CM$2*1.5/'amount-analyzed sorted'!CM$3</f>
        <v>0.250681095020251</v>
      </c>
      <c r="CP80" s="66">
        <f>'amount-analyzed sorted'!CN80*0.001/'amount-analyzed sorted'!CN$2*1.5/'amount-analyzed sorted'!CN$3</f>
        <v>0.435087182080954</v>
      </c>
      <c r="CQ80" s="66">
        <f>'amount-analyzed sorted'!CO80*0.001/'amount-analyzed sorted'!CO$2*1.5/'amount-analyzed sorted'!CO$3</f>
        <v>0.636319927707266</v>
      </c>
      <c r="CR80" s="66">
        <f>'amount-analyzed sorted'!CP80*0.001/'amount-analyzed sorted'!CP$2*1.5/'amount-analyzed sorted'!CP$3</f>
        <v>0.139478743758556</v>
      </c>
      <c r="CS80" s="66">
        <f>'amount-analyzed sorted'!CQ80*0.001/'amount-analyzed sorted'!CQ$2*1.5/'amount-analyzed sorted'!CQ$3</f>
        <v>0.328303757872125</v>
      </c>
      <c r="CT80" s="66">
        <f>'amount-analyzed sorted'!CR80*0.001/'amount-analyzed sorted'!CR$2*1.5/'amount-analyzed sorted'!CR$3</f>
        <v>0.161643970479877</v>
      </c>
      <c r="CU80" s="66">
        <f>'amount-analyzed sorted'!CS80*0.001/'amount-analyzed sorted'!CS$2*1.5/'amount-analyzed sorted'!CS$3</f>
        <v>0.0809498627388337</v>
      </c>
      <c r="CV80" s="66">
        <f>'amount-analyzed sorted'!CT80*0.001/'amount-analyzed sorted'!CT$2*1.5/'amount-analyzed sorted'!CT$3</f>
        <v>1.06974584608214</v>
      </c>
      <c r="CW80" s="66">
        <f>'amount-analyzed sorted'!CU80*0.001/'amount-analyzed sorted'!CU$2*1.5/'amount-analyzed sorted'!CU$3</f>
        <v>1.76019046659625</v>
      </c>
      <c r="CX80" s="66">
        <f>'amount-analyzed sorted'!CV80*0.001/'amount-analyzed sorted'!CV$2*1.5/'amount-analyzed sorted'!CV$3</f>
        <v>0.245612714956758</v>
      </c>
      <c r="CY80" s="66">
        <f>'amount-analyzed sorted'!CW80*0.001/'amount-analyzed sorted'!CW$2*1.5/'amount-analyzed sorted'!CW$3</f>
        <v>0.147168923144163</v>
      </c>
      <c r="CZ80" s="66">
        <f>'amount-analyzed sorted'!CX80*0.001/'amount-analyzed sorted'!CX$2*1.5/'amount-analyzed sorted'!CX$3</f>
        <v>1.0146521699489</v>
      </c>
    </row>
    <row r="81" spans="1:104">
      <c r="A81">
        <f>'imported data from Web Calc'!A86</f>
        <v>786.6</v>
      </c>
      <c r="B81" t="str">
        <f>'imported data from Web Calc'!B86</f>
        <v>C44H84O8PN</v>
      </c>
      <c r="C81" s="61" t="str">
        <f>'imported data from Web Calc'!C86</f>
        <v>PC(36:2)</v>
      </c>
      <c r="D81" s="96"/>
      <c r="E81" s="96"/>
      <c r="F81" s="96"/>
      <c r="G81" s="66">
        <f>'amount-analyzed sorted'!G81*0.001/'amount-analyzed sorted'!G$2*1.5/'amount-analyzed sorted'!G$3</f>
        <v>0.646269081351909</v>
      </c>
      <c r="H81" s="66">
        <f>'amount-analyzed sorted'!H81*0.001/'amount-analyzed sorted'!H$2*1.5/'amount-analyzed sorted'!H$3</f>
        <v>0.575994665625624</v>
      </c>
      <c r="I81" s="66">
        <f>'amount-analyzed sorted'!I81*0.001/'amount-analyzed sorted'!I$2*1.5/'amount-analyzed sorted'!I$3</f>
        <v>0.674378847642423</v>
      </c>
      <c r="J81" s="66">
        <f>'amount-analyzed sorted'!J81*0.001/'amount-analyzed sorted'!J$2*1.5/'amount-analyzed sorted'!J$3</f>
        <v>0.634769631505789</v>
      </c>
      <c r="K81" s="66">
        <f>'amount-analyzed sorted'!K81*0.001/'amount-analyzed sorted'!K$2*1.5/'amount-analyzed sorted'!K$3</f>
        <v>0.607937581864844</v>
      </c>
      <c r="L81" s="66">
        <f>'amount-analyzed sorted'!L81*0.001/'amount-analyzed sorted'!L$2*1.5/'amount-analyzed sorted'!L$3</f>
        <v>0.652657664599753</v>
      </c>
      <c r="M81" s="66">
        <f>'amount-analyzed sorted'!M81*0.001/'amount-analyzed sorted'!M$2*1.5/'amount-analyzed sorted'!M$3</f>
        <v>0.596438132018725</v>
      </c>
      <c r="N81" s="66">
        <f>'amount-analyzed sorted'!N81*0.001/'amount-analyzed sorted'!N$2*1.5/'amount-analyzed sorted'!N$3</f>
        <v>0.64499136470234</v>
      </c>
      <c r="O81" s="66">
        <f>'amount-analyzed sorted'!O81*0.001/'amount-analyzed sorted'!O$2*1.5/'amount-analyzed sorted'!O$3</f>
        <v>0.624547898309239</v>
      </c>
      <c r="P81" s="66">
        <f>'amount-analyzed sorted'!P81*0.001/'amount-analyzed sorted'!P$2*1.5/'amount-analyzed sorted'!P$3</f>
        <v>0.584938682172605</v>
      </c>
      <c r="Q81" s="66">
        <f t="shared" si="3"/>
        <v>0.624292354979325</v>
      </c>
      <c r="R81" s="115">
        <f t="shared" si="4"/>
        <v>0.0320749579876361</v>
      </c>
      <c r="S81" s="66">
        <f t="shared" si="5"/>
        <v>0.0513781047161763</v>
      </c>
      <c r="T81" s="66">
        <f>'amount-analyzed sorted'!R81*0.001/'amount-analyzed sorted'!R$2*1.5/'amount-analyzed sorted'!R$3</f>
        <v>3.15863694081583</v>
      </c>
      <c r="U81" s="66">
        <f>'amount-analyzed sorted'!S81*0.001/'amount-analyzed sorted'!S$2*1.5/'amount-analyzed sorted'!S$3</f>
        <v>2.38933319067578</v>
      </c>
      <c r="V81" s="66">
        <f>'amount-analyzed sorted'!T81*0.001/'amount-analyzed sorted'!T$2*1.5/'amount-analyzed sorted'!T$3</f>
        <v>2.5270457877935</v>
      </c>
      <c r="W81" s="66">
        <f>'amount-analyzed sorted'!U81*0.001/'amount-analyzed sorted'!U$2*1.5/'amount-analyzed sorted'!U$3</f>
        <v>2.31053549872375</v>
      </c>
      <c r="X81" s="66">
        <f>'amount-analyzed sorted'!V81*0.001/'amount-analyzed sorted'!V$2*1.5/'amount-analyzed sorted'!V$3</f>
        <v>3.64584438165734</v>
      </c>
      <c r="Y81" s="66">
        <f>'amount-analyzed sorted'!W81*0.001/'amount-analyzed sorted'!W$2*1.5/'amount-analyzed sorted'!W$3</f>
        <v>0.858368689063159</v>
      </c>
      <c r="Z81" s="66">
        <f>'amount-analyzed sorted'!X81*0.001/'amount-analyzed sorted'!X$2*1.5/'amount-analyzed sorted'!X$3</f>
        <v>1.57851688444671</v>
      </c>
      <c r="AA81" s="66">
        <f>'amount-analyzed sorted'!Y81*0.001/'amount-analyzed sorted'!Y$2*1.5/'amount-analyzed sorted'!Y$3</f>
        <v>0.639019281590126</v>
      </c>
      <c r="AB81" s="66">
        <f>'amount-analyzed sorted'!Z81*0.001/'amount-analyzed sorted'!Z$2*1.5/'amount-analyzed sorted'!Z$3</f>
        <v>0.493656775789064</v>
      </c>
      <c r="AC81" s="66">
        <f>'amount-analyzed sorted'!AA81*0.001/'amount-analyzed sorted'!AA$2*1.5/'amount-analyzed sorted'!AA$3</f>
        <v>2.21360022464446</v>
      </c>
      <c r="AD81" s="66">
        <f>'amount-analyzed sorted'!AB81*0.001/'amount-analyzed sorted'!AB$2*1.5/'amount-analyzed sorted'!AB$3</f>
        <v>0.471103179726175</v>
      </c>
      <c r="AE81" s="66">
        <f>'amount-analyzed sorted'!AC81*0.001/'amount-analyzed sorted'!AC$2*1.5/'amount-analyzed sorted'!AC$3</f>
        <v>0.267829832161984</v>
      </c>
      <c r="AF81" s="66">
        <f>'amount-analyzed sorted'!AD81*0.001/'amount-analyzed sorted'!AD$2*1.5/'amount-analyzed sorted'!AD$3</f>
        <v>0.783790063755593</v>
      </c>
      <c r="AG81" s="66">
        <f>'amount-analyzed sorted'!AE81*0.001/'amount-analyzed sorted'!AE$2*1.5/'amount-analyzed sorted'!AE$3</f>
        <v>0.643431861593828</v>
      </c>
      <c r="AH81" s="66">
        <f>'amount-analyzed sorted'!AF81*0.001/'amount-analyzed sorted'!AF$2*1.5/'amount-analyzed sorted'!AF$3</f>
        <v>0.784443740239902</v>
      </c>
      <c r="AI81" s="66">
        <f>'amount-analyzed sorted'!AG81*0.001/'amount-analyzed sorted'!AG$2*1.5/'amount-analyzed sorted'!AG$3</f>
        <v>0.122079735248596</v>
      </c>
      <c r="AJ81" s="66">
        <f>'amount-analyzed sorted'!AH81*0.001/'amount-analyzed sorted'!AH$2*1.5/'amount-analyzed sorted'!AH$3</f>
        <v>0.346174694748905</v>
      </c>
      <c r="AK81" s="66">
        <f>'amount-analyzed sorted'!AI81*0.001/'amount-analyzed sorted'!AI$2*1.5/'amount-analyzed sorted'!AI$3</f>
        <v>0.481305754581764</v>
      </c>
      <c r="AL81" s="66">
        <f>'amount-analyzed sorted'!AJ81*0.001/'amount-analyzed sorted'!AJ$2*1.5/'amount-analyzed sorted'!AJ$3</f>
        <v>0.427613264089413</v>
      </c>
      <c r="AM81" s="66">
        <f>'amount-analyzed sorted'!AK81*0.001/'amount-analyzed sorted'!AK$2*1.5/'amount-analyzed sorted'!AK$3</f>
        <v>0.868184286445693</v>
      </c>
      <c r="AN81" s="66">
        <f>'amount-analyzed sorted'!AL81*0.001/'amount-analyzed sorted'!AL$2*1.5/'amount-analyzed sorted'!AL$3</f>
        <v>1.05175026684667</v>
      </c>
      <c r="AO81" s="66">
        <f>'amount-analyzed sorted'!AM81*0.001/'amount-analyzed sorted'!AM$2*1.5/'amount-analyzed sorted'!AM$3</f>
        <v>0.283746561594748</v>
      </c>
      <c r="AP81" s="66">
        <f>'amount-analyzed sorted'!AN81*0.001/'amount-analyzed sorted'!AN$2*1.5/'amount-analyzed sorted'!AN$3</f>
        <v>0.704134405169087</v>
      </c>
      <c r="AQ81" s="66">
        <f>'amount-analyzed sorted'!AO81*0.001/'amount-analyzed sorted'!AO$2*1.5/'amount-analyzed sorted'!AO$3</f>
        <v>0.925055985609489</v>
      </c>
      <c r="AR81" s="66">
        <f>'amount-analyzed sorted'!AP81*0.001/'amount-analyzed sorted'!AP$2*1.5/'amount-analyzed sorted'!AP$3</f>
        <v>0.916093460318664</v>
      </c>
      <c r="AS81" s="66">
        <f>'amount-analyzed sorted'!AQ81*0.001/'amount-analyzed sorted'!AQ$2*1.5/'amount-analyzed sorted'!AQ$3</f>
        <v>0.773247333004869</v>
      </c>
      <c r="AT81" s="66">
        <f>'amount-analyzed sorted'!AR81*0.001/'amount-analyzed sorted'!AR$2*1.5/'amount-analyzed sorted'!AR$3</f>
        <v>0.604754988000425</v>
      </c>
      <c r="AU81" s="66">
        <f>'amount-analyzed sorted'!AS81*0.001/'amount-analyzed sorted'!AS$2*1.5/'amount-analyzed sorted'!AS$3</f>
        <v>1.21984414221166</v>
      </c>
      <c r="AV81" s="66">
        <f>'amount-analyzed sorted'!AT81*0.001/'amount-analyzed sorted'!AT$2*1.5/'amount-analyzed sorted'!AT$3</f>
        <v>0.499011889472894</v>
      </c>
      <c r="AW81" s="66">
        <f>'amount-analyzed sorted'!AU81*0.001/'amount-analyzed sorted'!AU$2*1.5/'amount-analyzed sorted'!AU$3</f>
        <v>1.02985981818693</v>
      </c>
      <c r="AX81" s="66">
        <f>'amount-analyzed sorted'!AV81*0.001/'amount-analyzed sorted'!AV$2*1.5/'amount-analyzed sorted'!AV$3</f>
        <v>0.915830715208562</v>
      </c>
      <c r="AY81" s="66">
        <f>'amount-analyzed sorted'!AW81*0.001/'amount-analyzed sorted'!AW$2*1.5/'amount-analyzed sorted'!AW$3</f>
        <v>0.530717025698641</v>
      </c>
      <c r="AZ81" s="66">
        <f>'amount-analyzed sorted'!AX81*0.001/'amount-analyzed sorted'!AX$2*1.5/'amount-analyzed sorted'!AX$3</f>
        <v>0.453881874216898</v>
      </c>
      <c r="BA81" s="66">
        <f>'amount-analyzed sorted'!AY81*0.001/'amount-analyzed sorted'!AY$2*1.5/'amount-analyzed sorted'!AY$3</f>
        <v>0.408862134790513</v>
      </c>
      <c r="BB81" s="66">
        <f>'amount-analyzed sorted'!AZ81*0.001/'amount-analyzed sorted'!AZ$2*1.5/'amount-analyzed sorted'!AZ$3</f>
        <v>0.6687230881313</v>
      </c>
      <c r="BC81" s="66">
        <f>'amount-analyzed sorted'!BA81*0.001/'amount-analyzed sorted'!BA$2*1.5/'amount-analyzed sorted'!BA$3</f>
        <v>1.02498994772313</v>
      </c>
      <c r="BD81" s="66">
        <f>'amount-analyzed sorted'!BB81*0.001/'amount-analyzed sorted'!BB$2*1.5/'amount-analyzed sorted'!BB$3</f>
        <v>2.17214896946658</v>
      </c>
      <c r="BE81" s="66">
        <f>'amount-analyzed sorted'!BC81*0.001/'amount-analyzed sorted'!BC$2*1.5/'amount-analyzed sorted'!BC$3</f>
        <v>1.59430517968628</v>
      </c>
      <c r="BF81" s="66">
        <f>'amount-analyzed sorted'!BD81*0.001/'amount-analyzed sorted'!BD$2*1.5/'amount-analyzed sorted'!BD$3</f>
        <v>1.22689873772503</v>
      </c>
      <c r="BG81" s="66">
        <f>'amount-analyzed sorted'!BE81*0.001/'amount-analyzed sorted'!BE$2*1.5/'amount-analyzed sorted'!BE$3</f>
        <v>1.13446499200442</v>
      </c>
      <c r="BH81" s="66">
        <f>'amount-analyzed sorted'!BF81*0.001/'amount-analyzed sorted'!BF$2*1.5/'amount-analyzed sorted'!BF$3</f>
        <v>0.148777326675793</v>
      </c>
      <c r="BI81" s="66">
        <f>'amount-analyzed sorted'!BG81*0.001/'amount-analyzed sorted'!BG$2*1.5/'amount-analyzed sorted'!BG$3</f>
        <v>0.190921101689358</v>
      </c>
      <c r="BJ81" s="66">
        <f>'amount-analyzed sorted'!BH81*0.001/'amount-analyzed sorted'!BH$2*1.5/'amount-analyzed sorted'!BH$3</f>
        <v>0.336573612611842</v>
      </c>
      <c r="BK81" s="66">
        <f>'amount-analyzed sorted'!BI81*0.001/'amount-analyzed sorted'!BI$2*1.5/'amount-analyzed sorted'!BI$3</f>
        <v>0.348082802033931</v>
      </c>
      <c r="BL81" s="66">
        <f>'amount-analyzed sorted'!BJ81*0.001/'amount-analyzed sorted'!BJ$2*1.5/'amount-analyzed sorted'!BJ$3</f>
        <v>0.771308336727054</v>
      </c>
      <c r="BM81" s="66">
        <f>'amount-analyzed sorted'!BK81*0.001/'amount-analyzed sorted'!BK$2*1.5/'amount-analyzed sorted'!BK$3</f>
        <v>0.233518501267314</v>
      </c>
      <c r="BN81" s="66">
        <f>'amount-analyzed sorted'!BL81*0.001/'amount-analyzed sorted'!BL$2*1.5/'amount-analyzed sorted'!BL$3</f>
        <v>0.270365628664465</v>
      </c>
      <c r="BO81" s="66">
        <f>'amount-analyzed sorted'!BM81*0.001/'amount-analyzed sorted'!BM$2*1.5/'amount-analyzed sorted'!BM$3</f>
        <v>0.646556827814669</v>
      </c>
      <c r="BP81" s="66">
        <f>'amount-analyzed sorted'!BN81*0.001/'amount-analyzed sorted'!BN$2*1.5/'amount-analyzed sorted'!BN$3</f>
        <v>0.31619198585093</v>
      </c>
      <c r="BQ81" s="66">
        <f>'amount-analyzed sorted'!BO81*0.001/'amount-analyzed sorted'!BO$2*1.5/'amount-analyzed sorted'!BO$3</f>
        <v>0.89056428004119</v>
      </c>
      <c r="BR81" s="66">
        <f>'amount-analyzed sorted'!BP81*0.001/'amount-analyzed sorted'!BP$2*1.5/'amount-analyzed sorted'!BP$3</f>
        <v>0.577572269162645</v>
      </c>
      <c r="BS81" s="66">
        <f>'amount-analyzed sorted'!BQ81*0.001/'amount-analyzed sorted'!BQ$2*1.5/'amount-analyzed sorted'!BQ$3</f>
        <v>0.983721654976734</v>
      </c>
      <c r="BT81" s="66">
        <f>'amount-analyzed sorted'!BR81*0.001/'amount-analyzed sorted'!BR$2*1.5/'amount-analyzed sorted'!BR$3</f>
        <v>0.273539415581085</v>
      </c>
      <c r="BU81" s="66">
        <f>'amount-analyzed sorted'!BS81*0.001/'amount-analyzed sorted'!BS$2*1.5/'amount-analyzed sorted'!BS$3</f>
        <v>0.334684073446942</v>
      </c>
      <c r="BV81" s="66">
        <f>'amount-analyzed sorted'!BT81*0.001/'amount-analyzed sorted'!BT$2*1.5/'amount-analyzed sorted'!BT$3</f>
        <v>0.331271894524571</v>
      </c>
      <c r="BW81" s="66">
        <f>'amount-analyzed sorted'!BU81*0.001/'amount-analyzed sorted'!BU$2*1.5/'amount-analyzed sorted'!BU$3</f>
        <v>0.418184918223851</v>
      </c>
      <c r="BX81" s="66">
        <f>'amount-analyzed sorted'!BV81*0.001/'amount-analyzed sorted'!BV$2*1.5/'amount-analyzed sorted'!BV$3</f>
        <v>0.66559486116223</v>
      </c>
      <c r="BY81" s="66">
        <f>'amount-analyzed sorted'!BW81*0.001/'amount-analyzed sorted'!BW$2*1.5/'amount-analyzed sorted'!BW$3</f>
        <v>0.0872090005695053</v>
      </c>
      <c r="BZ81" s="66">
        <f>'amount-analyzed sorted'!BX81*0.001/'amount-analyzed sorted'!BX$2*1.5/'amount-analyzed sorted'!BX$3</f>
        <v>0.781080965047915</v>
      </c>
      <c r="CA81" s="66">
        <f>'amount-analyzed sorted'!BY81*0.001/'amount-analyzed sorted'!BY$2*1.5/'amount-analyzed sorted'!BY$3</f>
        <v>0.235150436252112</v>
      </c>
      <c r="CB81" s="66">
        <f>'amount-analyzed sorted'!BZ81*0.001/'amount-analyzed sorted'!BZ$2*1.5/'amount-analyzed sorted'!BZ$3</f>
        <v>0.29792291406118</v>
      </c>
      <c r="CC81" s="66">
        <f>'amount-analyzed sorted'!CA81*0.001/'amount-analyzed sorted'!CA$2*1.5/'amount-analyzed sorted'!CA$3</f>
        <v>0.122877760829812</v>
      </c>
      <c r="CD81" s="66">
        <f>'amount-analyzed sorted'!CB81*0.001/'amount-analyzed sorted'!CB$2*1.5/'amount-analyzed sorted'!CB$3</f>
        <v>0.206659629805577</v>
      </c>
      <c r="CE81" s="66">
        <f>'amount-analyzed sorted'!CC81*0.001/'amount-analyzed sorted'!CC$2*1.5/'amount-analyzed sorted'!CC$3</f>
        <v>0.120274723038957</v>
      </c>
      <c r="CF81" s="66">
        <f>'amount-analyzed sorted'!CD81*0.001/'amount-analyzed sorted'!CD$2*1.5/'amount-analyzed sorted'!CD$3</f>
        <v>0.366605504205695</v>
      </c>
      <c r="CG81" s="66">
        <f>'amount-analyzed sorted'!CE81*0.001/'amount-analyzed sorted'!CE$2*1.5/'amount-analyzed sorted'!CE$3</f>
        <v>0.106185010490278</v>
      </c>
      <c r="CH81" s="66">
        <f>'amount-analyzed sorted'!CF81*0.001/'amount-analyzed sorted'!CF$2*1.5/'amount-analyzed sorted'!CF$3</f>
        <v>0.0309735253196388</v>
      </c>
      <c r="CI81" s="66">
        <f>'amount-analyzed sorted'!CG81*0.001/'amount-analyzed sorted'!CG$2*1.5/'amount-analyzed sorted'!CG$3</f>
        <v>0.199303273695886</v>
      </c>
      <c r="CJ81" s="66">
        <f>'amount-analyzed sorted'!CH81*0.001/'amount-analyzed sorted'!CH$2*1.5/'amount-analyzed sorted'!CH$3</f>
        <v>0.284587291026537</v>
      </c>
      <c r="CK81" s="66">
        <f>'amount-analyzed sorted'!CI81*0.001/'amount-analyzed sorted'!CI$2*1.5/'amount-analyzed sorted'!CI$3</f>
        <v>0.138610876019614</v>
      </c>
      <c r="CL81" s="66">
        <f>'amount-analyzed sorted'!CJ81*0.001/'amount-analyzed sorted'!CJ$2*1.5/'amount-analyzed sorted'!CJ$3</f>
        <v>0.672393337176976</v>
      </c>
      <c r="CM81" s="66">
        <f>'amount-analyzed sorted'!CK81*0.001/'amount-analyzed sorted'!CK$2*1.5/'amount-analyzed sorted'!CK$3</f>
        <v>0.300535619824144</v>
      </c>
      <c r="CN81" s="66">
        <f>'amount-analyzed sorted'!CL81*0.001/'amount-analyzed sorted'!CL$2*1.5/'amount-analyzed sorted'!CL$3</f>
        <v>0.593756785551575</v>
      </c>
      <c r="CO81" s="66">
        <f>'amount-analyzed sorted'!CM81*0.001/'amount-analyzed sorted'!CM$2*1.5/'amount-analyzed sorted'!CM$3</f>
        <v>0.141164451772792</v>
      </c>
      <c r="CP81" s="66">
        <f>'amount-analyzed sorted'!CN81*0.001/'amount-analyzed sorted'!CN$2*1.5/'amount-analyzed sorted'!CN$3</f>
        <v>0.198600431423036</v>
      </c>
      <c r="CQ81" s="66">
        <f>'amount-analyzed sorted'!CO81*0.001/'amount-analyzed sorted'!CO$2*1.5/'amount-analyzed sorted'!CO$3</f>
        <v>0.490057147397824</v>
      </c>
      <c r="CR81" s="66">
        <f>'amount-analyzed sorted'!CP81*0.001/'amount-analyzed sorted'!CP$2*1.5/'amount-analyzed sorted'!CP$3</f>
        <v>0.120115812272074</v>
      </c>
      <c r="CS81" s="66">
        <f>'amount-analyzed sorted'!CQ81*0.001/'amount-analyzed sorted'!CQ$2*1.5/'amount-analyzed sorted'!CQ$3</f>
        <v>0.213229598159891</v>
      </c>
      <c r="CT81" s="66">
        <f>'amount-analyzed sorted'!CR81*0.001/'amount-analyzed sorted'!CR$2*1.5/'amount-analyzed sorted'!CR$3</f>
        <v>0.0970945053451035</v>
      </c>
      <c r="CU81" s="66">
        <f>'amount-analyzed sorted'!CS81*0.001/'amount-analyzed sorted'!CS$2*1.5/'amount-analyzed sorted'!CS$3</f>
        <v>0.0644190486637456</v>
      </c>
      <c r="CV81" s="66">
        <f>'amount-analyzed sorted'!CT81*0.001/'amount-analyzed sorted'!CT$2*1.5/'amount-analyzed sorted'!CT$3</f>
        <v>0.637209365570664</v>
      </c>
      <c r="CW81" s="66">
        <f>'amount-analyzed sorted'!CU81*0.001/'amount-analyzed sorted'!CU$2*1.5/'amount-analyzed sorted'!CU$3</f>
        <v>1.16223755655448</v>
      </c>
      <c r="CX81" s="66">
        <f>'amount-analyzed sorted'!CV81*0.001/'amount-analyzed sorted'!CV$2*1.5/'amount-analyzed sorted'!CV$3</f>
        <v>0.170031230486621</v>
      </c>
      <c r="CY81" s="66">
        <f>'amount-analyzed sorted'!CW81*0.001/'amount-analyzed sorted'!CW$2*1.5/'amount-analyzed sorted'!CW$3</f>
        <v>0.097790934723116</v>
      </c>
      <c r="CZ81" s="66">
        <f>'amount-analyzed sorted'!CX81*0.001/'amount-analyzed sorted'!CX$2*1.5/'amount-analyzed sorted'!CX$3</f>
        <v>0.687319056312127</v>
      </c>
    </row>
    <row r="82" spans="1:104">
      <c r="A82">
        <f>'imported data from Web Calc'!A87</f>
        <v>788.6</v>
      </c>
      <c r="B82" t="str">
        <f>'imported data from Web Calc'!B87</f>
        <v>C44H86O8PN</v>
      </c>
      <c r="C82" s="61" t="str">
        <f>'imported data from Web Calc'!C87</f>
        <v>PC(36:1)</v>
      </c>
      <c r="D82" s="96"/>
      <c r="E82" s="96"/>
      <c r="F82" s="96"/>
      <c r="G82" s="66">
        <f>'amount-analyzed sorted'!G82*0.001/'amount-analyzed sorted'!G$2*1.5/'amount-analyzed sorted'!G$3</f>
        <v>0.22947791026256</v>
      </c>
      <c r="H82" s="66">
        <f>'amount-analyzed sorted'!H82*0.001/'amount-analyzed sorted'!H$2*1.5/'amount-analyzed sorted'!H$3</f>
        <v>0.179646960929376</v>
      </c>
      <c r="I82" s="66">
        <f>'amount-analyzed sorted'!I82*0.001/'amount-analyzed sorted'!I$2*1.5/'amount-analyzed sorted'!I$3</f>
        <v>0.243532793407817</v>
      </c>
      <c r="J82" s="66">
        <f>'amount-analyzed sorted'!J82*0.001/'amount-analyzed sorted'!J$2*1.5/'amount-analyzed sorted'!J$3</f>
        <v>0.191146410775495</v>
      </c>
      <c r="K82" s="66">
        <f>'amount-analyzed sorted'!K82*0.001/'amount-analyzed sorted'!K$2*1.5/'amount-analyzed sorted'!K$3</f>
        <v>0.205201293920752</v>
      </c>
      <c r="L82" s="66">
        <f>'amount-analyzed sorted'!L82*0.001/'amount-analyzed sorted'!L$2*1.5/'amount-analyzed sorted'!L$3</f>
        <v>0.232033343561698</v>
      </c>
      <c r="M82" s="66">
        <f>'amount-analyzed sorted'!M82*0.001/'amount-analyzed sorted'!M$2*1.5/'amount-analyzed sorted'!M$3</f>
        <v>0.211589877168596</v>
      </c>
      <c r="N82" s="66">
        <f>'amount-analyzed sorted'!N82*0.001/'amount-analyzed sorted'!N$2*1.5/'amount-analyzed sorted'!N$3</f>
        <v>0.198812710672908</v>
      </c>
      <c r="O82" s="66">
        <f>'amount-analyzed sorted'!O82*0.001/'amount-analyzed sorted'!O$2*1.5/'amount-analyzed sorted'!O$3</f>
        <v>0.188590977476358</v>
      </c>
      <c r="P82" s="66">
        <f>'amount-analyzed sorted'!P82*0.001/'amount-analyzed sorted'!P$2*1.5/'amount-analyzed sorted'!P$3</f>
        <v>0.211589877168596</v>
      </c>
      <c r="Q82" s="66">
        <f t="shared" si="3"/>
        <v>0.209162215534416</v>
      </c>
      <c r="R82" s="115">
        <f t="shared" si="4"/>
        <v>0.0207381455202196</v>
      </c>
      <c r="S82" s="66">
        <f t="shared" si="5"/>
        <v>0.0991486223610371</v>
      </c>
      <c r="T82" s="66">
        <f>'amount-analyzed sorted'!R82*0.001/'amount-analyzed sorted'!R$2*1.5/'amount-analyzed sorted'!R$3</f>
        <v>1.06684868230723</v>
      </c>
      <c r="U82" s="66">
        <f>'amount-analyzed sorted'!S82*0.001/'amount-analyzed sorted'!S$2*1.5/'amount-analyzed sorted'!S$3</f>
        <v>0.569955201986854</v>
      </c>
      <c r="V82" s="66">
        <f>'amount-analyzed sorted'!T82*0.001/'amount-analyzed sorted'!T$2*1.5/'amount-analyzed sorted'!T$3</f>
        <v>0.687643309689089</v>
      </c>
      <c r="W82" s="66">
        <f>'amount-analyzed sorted'!U82*0.001/'amount-analyzed sorted'!U$2*1.5/'amount-analyzed sorted'!U$3</f>
        <v>0.621794763710101</v>
      </c>
      <c r="X82" s="66">
        <f>'amount-analyzed sorted'!V82*0.001/'amount-analyzed sorted'!V$2*1.5/'amount-analyzed sorted'!V$3</f>
        <v>0.99798124327508</v>
      </c>
      <c r="Y82" s="66">
        <f>'amount-analyzed sorted'!W82*0.001/'amount-analyzed sorted'!W$2*1.5/'amount-analyzed sorted'!W$3</f>
        <v>0.296814467646732</v>
      </c>
      <c r="Z82" s="66">
        <f>'amount-analyzed sorted'!X82*0.001/'amount-analyzed sorted'!X$2*1.5/'amount-analyzed sorted'!X$3</f>
        <v>0.563982135519231</v>
      </c>
      <c r="AA82" s="66">
        <f>'amount-analyzed sorted'!Y82*0.001/'amount-analyzed sorted'!Y$2*1.5/'amount-analyzed sorted'!Y$3</f>
        <v>0.208701527697988</v>
      </c>
      <c r="AB82" s="66">
        <f>'amount-analyzed sorted'!Z82*0.001/'amount-analyzed sorted'!Z$2*1.5/'amount-analyzed sorted'!Z$3</f>
        <v>0.126593828662504</v>
      </c>
      <c r="AC82" s="66">
        <f>'amount-analyzed sorted'!AA82*0.001/'amount-analyzed sorted'!AA$2*1.5/'amount-analyzed sorted'!AA$3</f>
        <v>0.676439273886803</v>
      </c>
      <c r="AD82" s="66">
        <f>'amount-analyzed sorted'!AB82*0.001/'amount-analyzed sorted'!AB$2*1.5/'amount-analyzed sorted'!AB$3</f>
        <v>0.137517690449068</v>
      </c>
      <c r="AE82" s="66">
        <f>'amount-analyzed sorted'!AC82*0.001/'amount-analyzed sorted'!AC$2*1.5/'amount-analyzed sorted'!AC$3</f>
        <v>0.0851907246464893</v>
      </c>
      <c r="AF82" s="66">
        <f>'amount-analyzed sorted'!AD82*0.001/'amount-analyzed sorted'!AD$2*1.5/'amount-analyzed sorted'!AD$3</f>
        <v>0.16012366949854</v>
      </c>
      <c r="AG82" s="66">
        <f>'amount-analyzed sorted'!AE82*0.001/'amount-analyzed sorted'!AE$2*1.5/'amount-analyzed sorted'!AE$3</f>
        <v>0.213140563687828</v>
      </c>
      <c r="AH82" s="66">
        <f>'amount-analyzed sorted'!AF82*0.001/'amount-analyzed sorted'!AF$2*1.5/'amount-analyzed sorted'!AF$3</f>
        <v>0.251291018892128</v>
      </c>
      <c r="AI82" s="66">
        <f>'amount-analyzed sorted'!AG82*0.001/'amount-analyzed sorted'!AG$2*1.5/'amount-analyzed sorted'!AG$3</f>
        <v>0.0371649290352179</v>
      </c>
      <c r="AJ82" s="66">
        <f>'amount-analyzed sorted'!AH82*0.001/'amount-analyzed sorted'!AH$2*1.5/'amount-analyzed sorted'!AH$3</f>
        <v>0.124710406184121</v>
      </c>
      <c r="AK82" s="66">
        <f>'amount-analyzed sorted'!AI82*0.001/'amount-analyzed sorted'!AI$2*1.5/'amount-analyzed sorted'!AI$3</f>
        <v>0.17431373349328</v>
      </c>
      <c r="AL82" s="66">
        <f>'amount-analyzed sorted'!AJ82*0.001/'amount-analyzed sorted'!AJ$2*1.5/'amount-analyzed sorted'!AJ$3</f>
        <v>0.142942921708115</v>
      </c>
      <c r="AM82" s="66">
        <f>'amount-analyzed sorted'!AK82*0.001/'amount-analyzed sorted'!AK$2*1.5/'amount-analyzed sorted'!AK$3</f>
        <v>0.215885397431683</v>
      </c>
      <c r="AN82" s="66">
        <f>'amount-analyzed sorted'!AL82*0.001/'amount-analyzed sorted'!AL$2*1.5/'amount-analyzed sorted'!AL$3</f>
        <v>0.299429013372699</v>
      </c>
      <c r="AO82" s="66">
        <f>'amount-analyzed sorted'!AM82*0.001/'amount-analyzed sorted'!AM$2*1.5/'amount-analyzed sorted'!AM$3</f>
        <v>0.087127114183994</v>
      </c>
      <c r="AP82" s="66">
        <f>'amount-analyzed sorted'!AN82*0.001/'amount-analyzed sorted'!AN$2*1.5/'amount-analyzed sorted'!AN$3</f>
        <v>0.289503569157181</v>
      </c>
      <c r="AQ82" s="66">
        <f>'amount-analyzed sorted'!AO82*0.001/'amount-analyzed sorted'!AO$2*1.5/'amount-analyzed sorted'!AO$3</f>
        <v>0.43766899644879</v>
      </c>
      <c r="AR82" s="66">
        <f>'amount-analyzed sorted'!AP82*0.001/'amount-analyzed sorted'!AP$2*1.5/'amount-analyzed sorted'!AP$3</f>
        <v>0.435528377127913</v>
      </c>
      <c r="AS82" s="66">
        <f>'amount-analyzed sorted'!AQ82*0.001/'amount-analyzed sorted'!AQ$2*1.5/'amount-analyzed sorted'!AQ$3</f>
        <v>0.302982681853854</v>
      </c>
      <c r="AT82" s="66">
        <f>'amount-analyzed sorted'!AR82*0.001/'amount-analyzed sorted'!AR$2*1.5/'amount-analyzed sorted'!AR$3</f>
        <v>0.247864780002108</v>
      </c>
      <c r="AU82" s="66">
        <f>'amount-analyzed sorted'!AS82*0.001/'amount-analyzed sorted'!AS$2*1.5/'amount-analyzed sorted'!AS$3</f>
        <v>0.503633989690284</v>
      </c>
      <c r="AV82" s="66">
        <f>'amount-analyzed sorted'!AT82*0.001/'amount-analyzed sorted'!AT$2*1.5/'amount-analyzed sorted'!AT$3</f>
        <v>0.226639390636471</v>
      </c>
      <c r="AW82" s="66">
        <f>'amount-analyzed sorted'!AU82*0.001/'amount-analyzed sorted'!AU$2*1.5/'amount-analyzed sorted'!AU$3</f>
        <v>0.318044943851846</v>
      </c>
      <c r="AX82" s="66">
        <f>'amount-analyzed sorted'!AV82*0.001/'amount-analyzed sorted'!AV$2*1.5/'amount-analyzed sorted'!AV$3</f>
        <v>0.372580933803808</v>
      </c>
      <c r="AY82" s="66">
        <f>'amount-analyzed sorted'!AW82*0.001/'amount-analyzed sorted'!AW$2*1.5/'amount-analyzed sorted'!AW$3</f>
        <v>0.247442918537576</v>
      </c>
      <c r="AZ82" s="66">
        <f>'amount-analyzed sorted'!AX82*0.001/'amount-analyzed sorted'!AX$2*1.5/'amount-analyzed sorted'!AX$3</f>
        <v>0.253809678194674</v>
      </c>
      <c r="BA82" s="66">
        <f>'amount-analyzed sorted'!AY82*0.001/'amount-analyzed sorted'!AY$2*1.5/'amount-analyzed sorted'!AY$3</f>
        <v>0.157869274417092</v>
      </c>
      <c r="BB82" s="66">
        <f>'amount-analyzed sorted'!AZ82*0.001/'amount-analyzed sorted'!AZ$2*1.5/'amount-analyzed sorted'!AZ$3</f>
        <v>0.229365045291848</v>
      </c>
      <c r="BC82" s="66">
        <f>'amount-analyzed sorted'!BA82*0.001/'amount-analyzed sorted'!BA$2*1.5/'amount-analyzed sorted'!BA$3</f>
        <v>0.438225523125173</v>
      </c>
      <c r="BD82" s="66">
        <f>'amount-analyzed sorted'!BB82*0.001/'amount-analyzed sorted'!BB$2*1.5/'amount-analyzed sorted'!BB$3</f>
        <v>0.757251376283741</v>
      </c>
      <c r="BE82" s="66">
        <f>'amount-analyzed sorted'!BC82*0.001/'amount-analyzed sorted'!BC$2*1.5/'amount-analyzed sorted'!BC$3</f>
        <v>0.603374713740717</v>
      </c>
      <c r="BF82" s="66">
        <f>'amount-analyzed sorted'!BD82*0.001/'amount-analyzed sorted'!BD$2*1.5/'amount-analyzed sorted'!BD$3</f>
        <v>0.407252221407471</v>
      </c>
      <c r="BG82" s="66">
        <f>'amount-analyzed sorted'!BE82*0.001/'amount-analyzed sorted'!BE$2*1.5/'amount-analyzed sorted'!BE$3</f>
        <v>0.423606319129855</v>
      </c>
      <c r="BH82" s="66">
        <f>'amount-analyzed sorted'!BF82*0.001/'amount-analyzed sorted'!BF$2*1.5/'amount-analyzed sorted'!BF$3</f>
        <v>0.0305656388962645</v>
      </c>
      <c r="BI82" s="66">
        <f>'amount-analyzed sorted'!BG82*0.001/'amount-analyzed sorted'!BG$2*1.5/'amount-analyzed sorted'!BG$3</f>
        <v>0.0633136712994483</v>
      </c>
      <c r="BJ82" s="66">
        <f>'amount-analyzed sorted'!BH82*0.001/'amount-analyzed sorted'!BH$2*1.5/'amount-analyzed sorted'!BH$3</f>
        <v>0.0654058813499242</v>
      </c>
      <c r="BK82" s="66">
        <f>'amount-analyzed sorted'!BI82*0.001/'amount-analyzed sorted'!BI$2*1.5/'amount-analyzed sorted'!BI$3</f>
        <v>0.0934605625954484</v>
      </c>
      <c r="BL82" s="66">
        <f>'amount-analyzed sorted'!BJ82*0.001/'amount-analyzed sorted'!BJ$2*1.5/'amount-analyzed sorted'!BJ$3</f>
        <v>0.19924492964621</v>
      </c>
      <c r="BM82" s="66">
        <f>'amount-analyzed sorted'!BK82*0.001/'amount-analyzed sorted'!BK$2*1.5/'amount-analyzed sorted'!BK$3</f>
        <v>0.0486674755840472</v>
      </c>
      <c r="BN82" s="66">
        <f>'amount-analyzed sorted'!BL82*0.001/'amount-analyzed sorted'!BL$2*1.5/'amount-analyzed sorted'!BL$3</f>
        <v>0.0871573408194656</v>
      </c>
      <c r="BO82" s="66">
        <f>'amount-analyzed sorted'!BM82*0.001/'amount-analyzed sorted'!BM$2*1.5/'amount-analyzed sorted'!BM$3</f>
        <v>0.229535094189753</v>
      </c>
      <c r="BP82" s="66">
        <f>'amount-analyzed sorted'!BN82*0.001/'amount-analyzed sorted'!BN$2*1.5/'amount-analyzed sorted'!BN$3</f>
        <v>0.0925439958588088</v>
      </c>
      <c r="BQ82" s="66">
        <f>'amount-analyzed sorted'!BO82*0.001/'amount-analyzed sorted'!BO$2*1.5/'amount-analyzed sorted'!BO$3</f>
        <v>0.254361235929582</v>
      </c>
      <c r="BR82" s="66">
        <f>'amount-analyzed sorted'!BP82*0.001/'amount-analyzed sorted'!BP$2*1.5/'amount-analyzed sorted'!BP$3</f>
        <v>0.180545238941832</v>
      </c>
      <c r="BS82" s="66">
        <f>'amount-analyzed sorted'!BQ82*0.001/'amount-analyzed sorted'!BQ$2*1.5/'amount-analyzed sorted'!BQ$3</f>
        <v>0.352786369943604</v>
      </c>
      <c r="BT82" s="66">
        <f>'amount-analyzed sorted'!BR82*0.001/'amount-analyzed sorted'!BR$2*1.5/'amount-analyzed sorted'!BR$3</f>
        <v>0.113633076279937</v>
      </c>
      <c r="BU82" s="66">
        <f>'amount-analyzed sorted'!BS82*0.001/'amount-analyzed sorted'!BS$2*1.5/'amount-analyzed sorted'!BS$3</f>
        <v>0.0851639845543808</v>
      </c>
      <c r="BV82" s="66">
        <f>'amount-analyzed sorted'!BT82*0.001/'amount-analyzed sorted'!BT$2*1.5/'amount-analyzed sorted'!BT$3</f>
        <v>0.110423964841524</v>
      </c>
      <c r="BW82" s="66">
        <f>'amount-analyzed sorted'!BU82*0.001/'amount-analyzed sorted'!BU$2*1.5/'amount-analyzed sorted'!BU$3</f>
        <v>0.0742058902093023</v>
      </c>
      <c r="BX82" s="66">
        <f>'amount-analyzed sorted'!BV82*0.001/'amount-analyzed sorted'!BV$2*1.5/'amount-analyzed sorted'!BV$3</f>
        <v>0.15222124627477</v>
      </c>
      <c r="BY82" s="66">
        <f>'amount-analyzed sorted'!BW82*0.001/'amount-analyzed sorted'!BW$2*1.5/'amount-analyzed sorted'!BW$3</f>
        <v>0.0208810283053745</v>
      </c>
      <c r="BZ82" s="66">
        <f>'amount-analyzed sorted'!BX82*0.001/'amount-analyzed sorted'!BX$2*1.5/'amount-analyzed sorted'!BX$3</f>
        <v>0.167374492510268</v>
      </c>
      <c r="CA82" s="66">
        <f>'amount-analyzed sorted'!BY82*0.001/'amount-analyzed sorted'!BY$2*1.5/'amount-analyzed sorted'!BY$3</f>
        <v>0.0490724070827688</v>
      </c>
      <c r="CB82" s="66">
        <f>'amount-analyzed sorted'!BZ82*0.001/'amount-analyzed sorted'!BZ$2*1.5/'amount-analyzed sorted'!BZ$3</f>
        <v>0.109741691458877</v>
      </c>
      <c r="CC82" s="66">
        <f>'amount-analyzed sorted'!CA82*0.001/'amount-analyzed sorted'!CA$2*1.5/'amount-analyzed sorted'!CA$3</f>
        <v>0.0483148851655972</v>
      </c>
      <c r="CD82" s="66">
        <f>'amount-analyzed sorted'!CB82*0.001/'amount-analyzed sorted'!CB$2*1.5/'amount-analyzed sorted'!CB$3</f>
        <v>0.0985979916431293</v>
      </c>
      <c r="CE82" s="66">
        <f>'amount-analyzed sorted'!CC82*0.001/'amount-analyzed sorted'!CC$2*1.5/'amount-analyzed sorted'!CC$3</f>
        <v>0.0714131168043808</v>
      </c>
      <c r="CF82" s="66">
        <f>'amount-analyzed sorted'!CD82*0.001/'amount-analyzed sorted'!CD$2*1.5/'amount-analyzed sorted'!CD$3</f>
        <v>0.138101701708217</v>
      </c>
      <c r="CG82" s="66">
        <f>'amount-analyzed sorted'!CE82*0.001/'amount-analyzed sorted'!CE$2*1.5/'amount-analyzed sorted'!CE$3</f>
        <v>0.0408176363444522</v>
      </c>
      <c r="CH82" s="66">
        <f>'amount-analyzed sorted'!CF82*0.001/'amount-analyzed sorted'!CF$2*1.5/'amount-analyzed sorted'!CF$3</f>
        <v>0.011484565567956</v>
      </c>
      <c r="CI82" s="66">
        <f>'amount-analyzed sorted'!CG82*0.001/'amount-analyzed sorted'!CG$2*1.5/'amount-analyzed sorted'!CG$3</f>
        <v>0.0613779402599744</v>
      </c>
      <c r="CJ82" s="66">
        <f>'amount-analyzed sorted'!CH82*0.001/'amount-analyzed sorted'!CH$2*1.5/'amount-analyzed sorted'!CH$3</f>
        <v>0.0828984948637105</v>
      </c>
      <c r="CK82" s="66">
        <f>'amount-analyzed sorted'!CI82*0.001/'amount-analyzed sorted'!CI$2*1.5/'amount-analyzed sorted'!CI$3</f>
        <v>0.067693683637486</v>
      </c>
      <c r="CL82" s="66">
        <f>'amount-analyzed sorted'!CJ82*0.001/'amount-analyzed sorted'!CJ$2*1.5/'amount-analyzed sorted'!CJ$3</f>
        <v>0.213366285861392</v>
      </c>
      <c r="CM82" s="66">
        <f>'amount-analyzed sorted'!CK82*0.001/'amount-analyzed sorted'!CK$2*1.5/'amount-analyzed sorted'!CK$3</f>
        <v>0.0821120764713395</v>
      </c>
      <c r="CN82" s="66">
        <f>'amount-analyzed sorted'!CL82*0.001/'amount-analyzed sorted'!CL$2*1.5/'amount-analyzed sorted'!CL$3</f>
        <v>0.206935736194513</v>
      </c>
      <c r="CO82" s="66">
        <f>'amount-analyzed sorted'!CM82*0.001/'amount-analyzed sorted'!CM$2*1.5/'amount-analyzed sorted'!CM$3</f>
        <v>0.0528551028979792</v>
      </c>
      <c r="CP82" s="66">
        <f>'amount-analyzed sorted'!CN82*0.001/'amount-analyzed sorted'!CN$2*1.5/'amount-analyzed sorted'!CN$3</f>
        <v>0.0615868933681191</v>
      </c>
      <c r="CQ82" s="66">
        <f>'amount-analyzed sorted'!CO82*0.001/'amount-analyzed sorted'!CO$2*1.5/'amount-analyzed sorted'!CO$3</f>
        <v>0.200604921226703</v>
      </c>
      <c r="CR82" s="66">
        <f>'amount-analyzed sorted'!CP82*0.001/'amount-analyzed sorted'!CP$2*1.5/'amount-analyzed sorted'!CP$3</f>
        <v>0.0356628003649328</v>
      </c>
      <c r="CS82" s="66">
        <f>'amount-analyzed sorted'!CQ82*0.001/'amount-analyzed sorted'!CQ$2*1.5/'amount-analyzed sorted'!CQ$3</f>
        <v>0.0827137484045927</v>
      </c>
      <c r="CT82" s="66">
        <f>'amount-analyzed sorted'!CR82*0.001/'amount-analyzed sorted'!CR$2*1.5/'amount-analyzed sorted'!CR$3</f>
        <v>0.0449791917857049</v>
      </c>
      <c r="CU82" s="66">
        <f>'amount-analyzed sorted'!CS82*0.001/'amount-analyzed sorted'!CS$2*1.5/'amount-analyzed sorted'!CS$3</f>
        <v>0.00443093985517827</v>
      </c>
      <c r="CV82" s="66">
        <f>'amount-analyzed sorted'!CT82*0.001/'amount-analyzed sorted'!CT$2*1.5/'amount-analyzed sorted'!CT$3</f>
        <v>0.208835320257948</v>
      </c>
      <c r="CW82" s="66">
        <f>'amount-analyzed sorted'!CU82*0.001/'amount-analyzed sorted'!CU$2*1.5/'amount-analyzed sorted'!CU$3</f>
        <v>0.300966977357912</v>
      </c>
      <c r="CX82" s="66">
        <f>'amount-analyzed sorted'!CV82*0.001/'amount-analyzed sorted'!CV$2*1.5/'amount-analyzed sorted'!CV$3</f>
        <v>0.0451103264556341</v>
      </c>
      <c r="CY82" s="66">
        <f>'amount-analyzed sorted'!CW82*0.001/'amount-analyzed sorted'!CW$2*1.5/'amount-analyzed sorted'!CW$3</f>
        <v>0.0347415162832123</v>
      </c>
      <c r="CZ82" s="66">
        <f>'amount-analyzed sorted'!CX82*0.001/'amount-analyzed sorted'!CX$2*1.5/'amount-analyzed sorted'!CX$3</f>
        <v>0.213393136252143</v>
      </c>
    </row>
    <row r="83" spans="1:104">
      <c r="A83">
        <f>'imported data from Web Calc'!A88</f>
        <v>806.6</v>
      </c>
      <c r="B83" t="str">
        <f>'imported data from Web Calc'!B88</f>
        <v>C46H80O8PN</v>
      </c>
      <c r="C83" s="61" t="str">
        <f>'imported data from Web Calc'!C88</f>
        <v>PC(38:6)</v>
      </c>
      <c r="D83" s="96"/>
      <c r="E83" s="96"/>
      <c r="F83" s="96"/>
      <c r="G83" s="66">
        <f>'amount-analyzed sorted'!G83*0.001/'amount-analyzed sorted'!G$2*1.5/'amount-analyzed sorted'!G$3</f>
        <v>0.00485532326836151</v>
      </c>
      <c r="H83" s="66">
        <f>'amount-analyzed sorted'!H83*0.001/'amount-analyzed sorted'!H$2*1.5/'amount-analyzed sorted'!H$3</f>
        <v>0.00102217331965506</v>
      </c>
      <c r="I83" s="66">
        <f>'amount-analyzed sorted'!I83*0.001/'amount-analyzed sorted'!I$2*1.5/'amount-analyzed sorted'!I$3</f>
        <v>0</v>
      </c>
      <c r="J83" s="66">
        <f>'amount-analyzed sorted'!J83*0.001/'amount-analyzed sorted'!J$2*1.5/'amount-analyzed sorted'!J$3</f>
        <v>0.0112439065162056</v>
      </c>
      <c r="K83" s="66">
        <f>'amount-analyzed sorted'!K83*0.001/'amount-analyzed sorted'!K$2*1.5/'amount-analyzed sorted'!K$3</f>
        <v>0.00868847321706797</v>
      </c>
      <c r="L83" s="66">
        <f>'amount-analyzed sorted'!L83*0.001/'amount-analyzed sorted'!L$2*1.5/'amount-analyzed sorted'!L$3</f>
        <v>0.00613303991793033</v>
      </c>
      <c r="M83" s="66">
        <f>'amount-analyzed sorted'!M83*0.001/'amount-analyzed sorted'!M$2*1.5/'amount-analyzed sorted'!M$3</f>
        <v>0.00485532326836151</v>
      </c>
      <c r="N83" s="66">
        <f>'amount-analyzed sorted'!N83*0.001/'amount-analyzed sorted'!N$2*1.5/'amount-analyzed sorted'!N$3</f>
        <v>0.00357760661879269</v>
      </c>
      <c r="O83" s="66">
        <f>'amount-analyzed sorted'!O83*0.001/'amount-analyzed sorted'!O$2*1.5/'amount-analyzed sorted'!O$3</f>
        <v>0.00613303991793033</v>
      </c>
      <c r="P83" s="66">
        <f>'amount-analyzed sorted'!P83*0.001/'amount-analyzed sorted'!P$2*1.5/'amount-analyzed sorted'!P$3</f>
        <v>0.0112439065162056</v>
      </c>
      <c r="Q83" s="66">
        <f t="shared" si="3"/>
        <v>0.00577527925605106</v>
      </c>
      <c r="R83" s="115">
        <f t="shared" si="4"/>
        <v>0.00381550524170049</v>
      </c>
      <c r="S83" s="66">
        <f t="shared" si="5"/>
        <v>0.660661601376728</v>
      </c>
      <c r="T83" s="66">
        <f>'amount-analyzed sorted'!R83*0.001/'amount-analyzed sorted'!R$2*1.5/'amount-analyzed sorted'!R$3</f>
        <v>0.0377181954952715</v>
      </c>
      <c r="U83" s="66">
        <f>'amount-analyzed sorted'!S83*0.001/'amount-analyzed sorted'!S$2*1.5/'amount-analyzed sorted'!S$3</f>
        <v>0.0257676194654982</v>
      </c>
      <c r="V83" s="66">
        <f>'amount-analyzed sorted'!T83*0.001/'amount-analyzed sorted'!T$2*1.5/'amount-analyzed sorted'!T$3</f>
        <v>0.0401944575470073</v>
      </c>
      <c r="W83" s="66">
        <f>'amount-analyzed sorted'!U83*0.001/'amount-analyzed sorted'!U$2*1.5/'amount-analyzed sorted'!U$3</f>
        <v>0.0316447012294545</v>
      </c>
      <c r="X83" s="66">
        <f>'amount-analyzed sorted'!V83*0.001/'amount-analyzed sorted'!V$2*1.5/'amount-analyzed sorted'!V$3</f>
        <v>0.0543917108277094</v>
      </c>
      <c r="Y83" s="66">
        <f>'amount-analyzed sorted'!W83*0.001/'amount-analyzed sorted'!W$2*1.5/'amount-analyzed sorted'!W$3</f>
        <v>0.00345419995598857</v>
      </c>
      <c r="Z83" s="66">
        <f>'amount-analyzed sorted'!X83*0.001/'amount-analyzed sorted'!X$2*1.5/'amount-analyzed sorted'!X$3</f>
        <v>0.0142446376604483</v>
      </c>
      <c r="AA83" s="66">
        <f>'amount-analyzed sorted'!Y83*0.001/'amount-analyzed sorted'!Y$2*1.5/'amount-analyzed sorted'!Y$3</f>
        <v>0.00103317587969301</v>
      </c>
      <c r="AB83" s="66">
        <f>'amount-analyzed sorted'!Z83*0.001/'amount-analyzed sorted'!Z$2*1.5/'amount-analyzed sorted'!Z$3</f>
        <v>0.00266201976159471</v>
      </c>
      <c r="AC83" s="66">
        <f>'amount-analyzed sorted'!AA83*0.001/'amount-analyzed sorted'!AA$2*1.5/'amount-analyzed sorted'!AA$3</f>
        <v>0.015725431721306</v>
      </c>
      <c r="AD83" s="66">
        <f>'amount-analyzed sorted'!AB83*0.001/'amount-analyzed sorted'!AB$2*1.5/'amount-analyzed sorted'!AB$3</f>
        <v>0.00870745201533402</v>
      </c>
      <c r="AE83" s="66">
        <f>'amount-analyzed sorted'!AC83*0.001/'amount-analyzed sorted'!AC$2*1.5/'amount-analyzed sorted'!AC$3</f>
        <v>0.00122576582225164</v>
      </c>
      <c r="AF83" s="66">
        <f>'amount-analyzed sorted'!AD83*0.001/'amount-analyzed sorted'!AD$2*1.5/'amount-analyzed sorted'!AD$3</f>
        <v>0.00994398584465457</v>
      </c>
      <c r="AG83" s="66">
        <f>'amount-analyzed sorted'!AE83*0.001/'amount-analyzed sorted'!AE$2*1.5/'amount-analyzed sorted'!AE$3</f>
        <v>0.00882237516675864</v>
      </c>
      <c r="AH83" s="66">
        <f>'amount-analyzed sorted'!AF83*0.001/'amount-analyzed sorted'!AF$2*1.5/'amount-analyzed sorted'!AF$3</f>
        <v>0.0110054460828669</v>
      </c>
      <c r="AI83" s="66">
        <f>'amount-analyzed sorted'!AG83*0.001/'amount-analyzed sorted'!AG$2*1.5/'amount-analyzed sorted'!AG$3</f>
        <v>0.000940884279372606</v>
      </c>
      <c r="AJ83" s="66">
        <f>'amount-analyzed sorted'!AH83*0.001/'amount-analyzed sorted'!AH$2*1.5/'amount-analyzed sorted'!AH$3</f>
        <v>0.00218790186287931</v>
      </c>
      <c r="AK83" s="66">
        <f>'amount-analyzed sorted'!AI83*0.001/'amount-analyzed sorted'!AI$2*1.5/'amount-analyzed sorted'!AI$3</f>
        <v>0.00111027855728204</v>
      </c>
      <c r="AL83" s="66">
        <f>'amount-analyzed sorted'!AJ83*0.001/'amount-analyzed sorted'!AJ$2*1.5/'amount-analyzed sorted'!AJ$3</f>
        <v>0.00340340289781226</v>
      </c>
      <c r="AM83" s="66">
        <f>'amount-analyzed sorted'!AK83*0.001/'amount-analyzed sorted'!AK$2*1.5/'amount-analyzed sorted'!AK$3</f>
        <v>0.023002451925761</v>
      </c>
      <c r="AN83" s="66">
        <f>'amount-analyzed sorted'!AL83*0.001/'amount-analyzed sorted'!AL$2*1.5/'amount-analyzed sorted'!AL$3</f>
        <v>0.020852255234875</v>
      </c>
      <c r="AO83" s="66">
        <f>'amount-analyzed sorted'!AM83*0.001/'amount-analyzed sorted'!AM$2*1.5/'amount-analyzed sorted'!AM$3</f>
        <v>0.00272272231824981</v>
      </c>
      <c r="AP83" s="66">
        <f>'amount-analyzed sorted'!AN83*0.001/'amount-analyzed sorted'!AN$2*1.5/'amount-analyzed sorted'!AN$3</f>
        <v>0.0164376302302455</v>
      </c>
      <c r="AQ83" s="66">
        <f>'amount-analyzed sorted'!AO83*0.001/'amount-analyzed sorted'!AO$2*1.5/'amount-analyzed sorted'!AO$3</f>
        <v>0.00351541362609469</v>
      </c>
      <c r="AR83" s="66">
        <f>'amount-analyzed sorted'!AP83*0.001/'amount-analyzed sorted'!AP$2*1.5/'amount-analyzed sorted'!AP$3</f>
        <v>0.00754950564059144</v>
      </c>
      <c r="AS83" s="66">
        <f>'amount-analyzed sorted'!AQ83*0.001/'amount-analyzed sorted'!AQ$2*1.5/'amount-analyzed sorted'!AQ$3</f>
        <v>0.0182579140530824</v>
      </c>
      <c r="AT83" s="66">
        <f>'amount-analyzed sorted'!AR83*0.001/'amount-analyzed sorted'!AR$2*1.5/'amount-analyzed sorted'!AR$3</f>
        <v>0.00263064035379595</v>
      </c>
      <c r="AU83" s="66">
        <f>'amount-analyzed sorted'!AS83*0.001/'amount-analyzed sorted'!AS$2*1.5/'amount-analyzed sorted'!AS$3</f>
        <v>0.0192306064174825</v>
      </c>
      <c r="AV83" s="66">
        <f>'amount-analyzed sorted'!AT83*0.001/'amount-analyzed sorted'!AT$2*1.5/'amount-analyzed sorted'!AT$3</f>
        <v>0.0156303028025153</v>
      </c>
      <c r="AW83" s="66">
        <f>'amount-analyzed sorted'!AU83*0.001/'amount-analyzed sorted'!AU$2*1.5/'amount-analyzed sorted'!AU$3</f>
        <v>0.0142541151306149</v>
      </c>
      <c r="AX83" s="66">
        <f>'amount-analyzed sorted'!AV83*0.001/'amount-analyzed sorted'!AV$2*1.5/'amount-analyzed sorted'!AV$3</f>
        <v>0.0104144128673055</v>
      </c>
      <c r="AY83" s="66">
        <f>'amount-analyzed sorted'!AW83*0.001/'amount-analyzed sorted'!AW$2*1.5/'amount-analyzed sorted'!AW$3</f>
        <v>0.0205120572554759</v>
      </c>
      <c r="AZ83" s="66">
        <f>'amount-analyzed sorted'!AX83*0.001/'amount-analyzed sorted'!AX$2*1.5/'amount-analyzed sorted'!AX$3</f>
        <v>0.0164321226477742</v>
      </c>
      <c r="BA83" s="66">
        <f>'amount-analyzed sorted'!AY83*0.001/'amount-analyzed sorted'!AY$2*1.5/'amount-analyzed sorted'!AY$3</f>
        <v>0.00661232563003526</v>
      </c>
      <c r="BB83" s="66">
        <f>'amount-analyzed sorted'!AZ83*0.001/'amount-analyzed sorted'!AZ$2*1.5/'amount-analyzed sorted'!AZ$3</f>
        <v>0.0113649346766231</v>
      </c>
      <c r="BC83" s="66">
        <f>'amount-analyzed sorted'!BA83*0.001/'amount-analyzed sorted'!BA$2*1.5/'amount-analyzed sorted'!BA$3</f>
        <v>0.00929858291723708</v>
      </c>
      <c r="BD83" s="66">
        <f>'amount-analyzed sorted'!BB83*0.001/'amount-analyzed sorted'!BB$2*1.5/'amount-analyzed sorted'!BB$3</f>
        <v>0.00857360865589317</v>
      </c>
      <c r="BE83" s="66">
        <f>'amount-analyzed sorted'!BC83*0.001/'amount-analyzed sorted'!BC$2*1.5/'amount-analyzed sorted'!BC$3</f>
        <v>0.0112501373566572</v>
      </c>
      <c r="BF83" s="66">
        <f>'amount-analyzed sorted'!BD83*0.001/'amount-analyzed sorted'!BD$2*1.5/'amount-analyzed sorted'!BD$3</f>
        <v>0.00308524410157175</v>
      </c>
      <c r="BG83" s="66">
        <f>'amount-analyzed sorted'!BE83*0.001/'amount-analyzed sorted'!BE$2*1.5/'amount-analyzed sorted'!BE$3</f>
        <v>0.0133323877265477</v>
      </c>
      <c r="BH83" s="66">
        <f>'amount-analyzed sorted'!BF83*0.001/'amount-analyzed sorted'!BF$2*1.5/'amount-analyzed sorted'!BF$3</f>
        <v>0</v>
      </c>
      <c r="BI83" s="66">
        <f>'amount-analyzed sorted'!BG83*0.001/'amount-analyzed sorted'!BG$2*1.5/'amount-analyzed sorted'!BG$3</f>
        <v>0.0037243336058499</v>
      </c>
      <c r="BJ83" s="66">
        <f>'amount-analyzed sorted'!BH83*0.001/'amount-analyzed sorted'!BH$2*1.5/'amount-analyzed sorted'!BH$3</f>
        <v>0.00112284774849655</v>
      </c>
      <c r="BK83" s="66">
        <f>'amount-analyzed sorted'!BI83*0.001/'amount-analyzed sorted'!BI$2*1.5/'amount-analyzed sorted'!BI$3</f>
        <v>0.00297224404013794</v>
      </c>
      <c r="BL83" s="66">
        <f>'amount-analyzed sorted'!BJ83*0.001/'amount-analyzed sorted'!BJ$2*1.5/'amount-analyzed sorted'!BJ$3</f>
        <v>0.0113770896869724</v>
      </c>
      <c r="BM83" s="66">
        <f>'amount-analyzed sorted'!BK83*0.001/'amount-analyzed sorted'!BK$2*1.5/'amount-analyzed sorted'!BK$3</f>
        <v>0</v>
      </c>
      <c r="BN83" s="66">
        <f>'amount-analyzed sorted'!BL83*0.001/'amount-analyzed sorted'!BL$2*1.5/'amount-analyzed sorted'!BL$3</f>
        <v>0.00101641213783633</v>
      </c>
      <c r="BO83" s="66">
        <f>'amount-analyzed sorted'!BM83*0.001/'amount-analyzed sorted'!BM$2*1.5/'amount-analyzed sorted'!BM$3</f>
        <v>0.000989375405990313</v>
      </c>
      <c r="BP83" s="66">
        <f>'amount-analyzed sorted'!BN83*0.001/'amount-analyzed sorted'!BN$2*1.5/'amount-analyzed sorted'!BN$3</f>
        <v>0.00449866646535876</v>
      </c>
      <c r="BQ83" s="66">
        <f>'amount-analyzed sorted'!BO83*0.001/'amount-analyzed sorted'!BO$2*1.5/'amount-analyzed sorted'!BO$3</f>
        <v>0.00719890290366742</v>
      </c>
      <c r="BR83" s="66">
        <f>'amount-analyzed sorted'!BP83*0.001/'amount-analyzed sorted'!BP$2*1.5/'amount-analyzed sorted'!BP$3</f>
        <v>0.00402489386176059</v>
      </c>
      <c r="BS83" s="66">
        <f>'amount-analyzed sorted'!BQ83*0.001/'amount-analyzed sorted'!BQ$2*1.5/'amount-analyzed sorted'!BQ$3</f>
        <v>0.000995166064721026</v>
      </c>
      <c r="BT83" s="66">
        <f>'amount-analyzed sorted'!BR83*0.001/'amount-analyzed sorted'!BR$2*1.5/'amount-analyzed sorted'!BR$3</f>
        <v>0</v>
      </c>
      <c r="BU83" s="66">
        <f>'amount-analyzed sorted'!BS83*0.001/'amount-analyzed sorted'!BS$2*1.5/'amount-analyzed sorted'!BS$3</f>
        <v>0.00103858517749245</v>
      </c>
      <c r="BV83" s="66">
        <f>'amount-analyzed sorted'!BT83*0.001/'amount-analyzed sorted'!BT$2*1.5/'amount-analyzed sorted'!BT$3</f>
        <v>0</v>
      </c>
      <c r="BW83" s="66">
        <f>'amount-analyzed sorted'!BU83*0.001/'amount-analyzed sorted'!BU$2*1.5/'amount-analyzed sorted'!BU$3</f>
        <v>0.00146218502875473</v>
      </c>
      <c r="BX83" s="66">
        <f>'amount-analyzed sorted'!BV83*0.001/'amount-analyzed sorted'!BV$2*1.5/'amount-analyzed sorted'!BV$3</f>
        <v>0.000918378559727119</v>
      </c>
      <c r="BY83" s="66">
        <f>'amount-analyzed sorted'!BW83*0.001/'amount-analyzed sorted'!BW$2*1.5/'amount-analyzed sorted'!BW$3</f>
        <v>0</v>
      </c>
      <c r="BZ83" s="66">
        <f>'amount-analyzed sorted'!BX83*0.001/'amount-analyzed sorted'!BX$2*1.5/'amount-analyzed sorted'!BX$3</f>
        <v>0</v>
      </c>
      <c r="CA83" s="66">
        <f>'amount-analyzed sorted'!BY83*0.001/'amount-analyzed sorted'!BY$2*1.5/'amount-analyzed sorted'!BY$3</f>
        <v>0</v>
      </c>
      <c r="CB83" s="66">
        <f>'amount-analyzed sorted'!BZ83*0.001/'amount-analyzed sorted'!BZ$2*1.5/'amount-analyzed sorted'!BZ$3</f>
        <v>0.00147304283837419</v>
      </c>
      <c r="CC83" s="66">
        <f>'amount-analyzed sorted'!CA83*0.001/'amount-analyzed sorted'!CA$2*1.5/'amount-analyzed sorted'!CA$3</f>
        <v>0</v>
      </c>
      <c r="CD83" s="66">
        <f>'amount-analyzed sorted'!CB83*0.001/'amount-analyzed sorted'!CB$2*1.5/'amount-analyzed sorted'!CB$3</f>
        <v>0</v>
      </c>
      <c r="CE83" s="66">
        <f>'amount-analyzed sorted'!CC83*0.001/'amount-analyzed sorted'!CC$2*1.5/'amount-analyzed sorted'!CC$3</f>
        <v>0</v>
      </c>
      <c r="CF83" s="66">
        <f>'amount-analyzed sorted'!CD83*0.001/'amount-analyzed sorted'!CD$2*1.5/'amount-analyzed sorted'!CD$3</f>
        <v>0.000908563827027745</v>
      </c>
      <c r="CG83" s="66">
        <f>'amount-analyzed sorted'!CE83*0.001/'amount-analyzed sorted'!CE$2*1.5/'amount-analyzed sorted'!CE$3</f>
        <v>0</v>
      </c>
      <c r="CH83" s="66">
        <f>'amount-analyzed sorted'!CF83*0.001/'amount-analyzed sorted'!CF$2*1.5/'amount-analyzed sorted'!CF$3</f>
        <v>0</v>
      </c>
      <c r="CI83" s="66">
        <f>'amount-analyzed sorted'!CG83*0.001/'amount-analyzed sorted'!CG$2*1.5/'amount-analyzed sorted'!CG$3</f>
        <v>0.000933504794828507</v>
      </c>
      <c r="CJ83" s="66">
        <f>'amount-analyzed sorted'!CH83*0.001/'amount-analyzed sorted'!CH$2*1.5/'amount-analyzed sorted'!CH$3</f>
        <v>0.0020840403736687</v>
      </c>
      <c r="CK83" s="66">
        <f>'amount-analyzed sorted'!CI83*0.001/'amount-analyzed sorted'!CI$2*1.5/'amount-analyzed sorted'!CI$3</f>
        <v>0</v>
      </c>
      <c r="CL83" s="66">
        <f>'amount-analyzed sorted'!CJ83*0.001/'amount-analyzed sorted'!CJ$2*1.5/'amount-analyzed sorted'!CJ$3</f>
        <v>0.02204933434267</v>
      </c>
      <c r="CM83" s="66">
        <f>'amount-analyzed sorted'!CK83*0.001/'amount-analyzed sorted'!CK$2*1.5/'amount-analyzed sorted'!CK$3</f>
        <v>0.00243897256845563</v>
      </c>
      <c r="CN83" s="66">
        <f>'amount-analyzed sorted'!CL83*0.001/'amount-analyzed sorted'!CL$2*1.5/'amount-analyzed sorted'!CL$3</f>
        <v>0.00541008460639248</v>
      </c>
      <c r="CO83" s="66">
        <f>'amount-analyzed sorted'!CM83*0.001/'amount-analyzed sorted'!CM$2*1.5/'amount-analyzed sorted'!CM$3</f>
        <v>0.00195759640362886</v>
      </c>
      <c r="CP83" s="66">
        <f>'amount-analyzed sorted'!CN83*0.001/'amount-analyzed sorted'!CN$2*1.5/'amount-analyzed sorted'!CN$3</f>
        <v>0</v>
      </c>
      <c r="CQ83" s="66">
        <f>'amount-analyzed sorted'!CO83*0.001/'amount-analyzed sorted'!CO$2*1.5/'amount-analyzed sorted'!CO$3</f>
        <v>0.00111757616282286</v>
      </c>
      <c r="CR83" s="66">
        <f>'amount-analyzed sorted'!CP83*0.001/'amount-analyzed sorted'!CP$2*1.5/'amount-analyzed sorted'!CP$3</f>
        <v>0</v>
      </c>
      <c r="CS83" s="66">
        <f>'amount-analyzed sorted'!CQ83*0.001/'amount-analyzed sorted'!CQ$2*1.5/'amount-analyzed sorted'!CQ$3</f>
        <v>0.00107420452473497</v>
      </c>
      <c r="CT83" s="66">
        <f>'amount-analyzed sorted'!CR83*0.001/'amount-analyzed sorted'!CR$2*1.5/'amount-analyzed sorted'!CR$3</f>
        <v>0</v>
      </c>
      <c r="CU83" s="66">
        <f>'amount-analyzed sorted'!CS83*0.001/'amount-analyzed sorted'!CS$2*1.5/'amount-analyzed sorted'!CS$3</f>
        <v>0</v>
      </c>
      <c r="CV83" s="66">
        <f>'amount-analyzed sorted'!CT83*0.001/'amount-analyzed sorted'!CT$2*1.5/'amount-analyzed sorted'!CT$3</f>
        <v>0.00570848255830382</v>
      </c>
      <c r="CW83" s="66">
        <f>'amount-analyzed sorted'!CU83*0.001/'amount-analyzed sorted'!CU$2*1.5/'amount-analyzed sorted'!CU$3</f>
        <v>0.00318483573923717</v>
      </c>
      <c r="CX83" s="66">
        <f>'amount-analyzed sorted'!CV83*0.001/'amount-analyzed sorted'!CV$2*1.5/'amount-analyzed sorted'!CV$3</f>
        <v>0.000867506277992964</v>
      </c>
      <c r="CY83" s="66">
        <f>'amount-analyzed sorted'!CW83*0.001/'amount-analyzed sorted'!CW$2*1.5/'amount-analyzed sorted'!CW$3</f>
        <v>0.00128672282530416</v>
      </c>
      <c r="CZ83" s="66">
        <f>'amount-analyzed sorted'!CX83*0.001/'amount-analyzed sorted'!CX$2*1.5/'amount-analyzed sorted'!CX$3</f>
        <v>0.0043690405051624</v>
      </c>
    </row>
    <row r="84" spans="1:104">
      <c r="A84">
        <f>'imported data from Web Calc'!A89</f>
        <v>808.6</v>
      </c>
      <c r="B84" t="str">
        <f>'imported data from Web Calc'!B89</f>
        <v>C46H82O8PN</v>
      </c>
      <c r="C84" s="61" t="str">
        <f>'imported data from Web Calc'!C89</f>
        <v>PC(38:5)</v>
      </c>
      <c r="D84" s="96"/>
      <c r="E84" s="96"/>
      <c r="F84" s="96"/>
      <c r="G84" s="66">
        <f>'amount-analyzed sorted'!G84*0.001/'amount-analyzed sorted'!G$2*1.5/'amount-analyzed sorted'!G$3</f>
        <v>0.00383314994870646</v>
      </c>
      <c r="H84" s="66">
        <f>'amount-analyzed sorted'!H84*0.001/'amount-analyzed sorted'!H$2*1.5/'amount-analyzed sorted'!H$3</f>
        <v>0.0114994498461194</v>
      </c>
      <c r="I84" s="66">
        <f>'amount-analyzed sorted'!I84*0.001/'amount-analyzed sorted'!I$2*1.5/'amount-analyzed sorted'!I$3</f>
        <v>0.0063885832478441</v>
      </c>
      <c r="J84" s="66">
        <f>'amount-analyzed sorted'!J84*0.001/'amount-analyzed sorted'!J$2*1.5/'amount-analyzed sorted'!J$3</f>
        <v>0.0063885832478441</v>
      </c>
      <c r="K84" s="66">
        <f>'amount-analyzed sorted'!K84*0.001/'amount-analyzed sorted'!K$2*1.5/'amount-analyzed sorted'!K$3</f>
        <v>0.0153325997948258</v>
      </c>
      <c r="L84" s="66">
        <f>'amount-analyzed sorted'!L84*0.001/'amount-analyzed sorted'!L$2*1.5/'amount-analyzed sorted'!L$3</f>
        <v>0.0102217331965506</v>
      </c>
      <c r="M84" s="66">
        <f>'amount-analyzed sorted'!M84*0.001/'amount-analyzed sorted'!M$2*1.5/'amount-analyzed sorted'!M$3</f>
        <v>0.0204434663931011</v>
      </c>
      <c r="N84" s="66">
        <f>'amount-analyzed sorted'!N84*0.001/'amount-analyzed sorted'!N$2*1.5/'amount-analyzed sorted'!N$3</f>
        <v>0.00766629989741291</v>
      </c>
      <c r="O84" s="66">
        <f>'amount-analyzed sorted'!O84*0.001/'amount-analyzed sorted'!O$2*1.5/'amount-analyzed sorted'!O$3</f>
        <v>0.00511086659827528</v>
      </c>
      <c r="P84" s="66">
        <f>'amount-analyzed sorted'!P84*0.001/'amount-analyzed sorted'!P$2*1.5/'amount-analyzed sorted'!P$3</f>
        <v>0.0063885832478441</v>
      </c>
      <c r="Q84" s="66">
        <f t="shared" si="3"/>
        <v>0.00932733154185238</v>
      </c>
      <c r="R84" s="115">
        <f t="shared" si="4"/>
        <v>0.00518311480566457</v>
      </c>
      <c r="S84" s="66">
        <f t="shared" si="5"/>
        <v>0.555691065811006</v>
      </c>
      <c r="T84" s="66">
        <f>'amount-analyzed sorted'!R84*0.001/'amount-analyzed sorted'!R$2*1.5/'amount-analyzed sorted'!R$3</f>
        <v>0.0733409356852502</v>
      </c>
      <c r="U84" s="66">
        <f>'amount-analyzed sorted'!S84*0.001/'amount-analyzed sorted'!S$2*1.5/'amount-analyzed sorted'!S$3</f>
        <v>0.0506149668072286</v>
      </c>
      <c r="V84" s="66">
        <f>'amount-analyzed sorted'!T84*0.001/'amount-analyzed sorted'!T$2*1.5/'amount-analyzed sorted'!T$3</f>
        <v>0.0448211576963031</v>
      </c>
      <c r="W84" s="66">
        <f>'amount-analyzed sorted'!U84*0.001/'amount-analyzed sorted'!U$2*1.5/'amount-analyzed sorted'!U$3</f>
        <v>0.0543155319610039</v>
      </c>
      <c r="X84" s="66">
        <f>'amount-analyzed sorted'!V84*0.001/'amount-analyzed sorted'!V$2*1.5/'amount-analyzed sorted'!V$3</f>
        <v>0.0799878100407491</v>
      </c>
      <c r="Y84" s="66">
        <f>'amount-analyzed sorted'!W84*0.001/'amount-analyzed sorted'!W$2*1.5/'amount-analyzed sorted'!W$3</f>
        <v>0.00616821420712244</v>
      </c>
      <c r="Z84" s="66">
        <f>'amount-analyzed sorted'!X84*0.001/'amount-analyzed sorted'!X$2*1.5/'amount-analyzed sorted'!X$3</f>
        <v>0.0342926462195977</v>
      </c>
      <c r="AA84" s="66">
        <f>'amount-analyzed sorted'!Y84*0.001/'amount-analyzed sorted'!Y$2*1.5/'amount-analyzed sorted'!Y$3</f>
        <v>0.0154976381953951</v>
      </c>
      <c r="AB84" s="66">
        <f>'amount-analyzed sorted'!Z84*0.001/'amount-analyzed sorted'!Z$2*1.5/'amount-analyzed sorted'!Z$3</f>
        <v>0.00739449933776309</v>
      </c>
      <c r="AC84" s="66">
        <f>'amount-analyzed sorted'!AA84*0.001/'amount-analyzed sorted'!AA$2*1.5/'amount-analyzed sorted'!AA$3</f>
        <v>0.0552847208952163</v>
      </c>
      <c r="AD84" s="66">
        <f>'amount-analyzed sorted'!AB84*0.001/'amount-analyzed sorted'!AB$2*1.5/'amount-analyzed sorted'!AB$3</f>
        <v>0.00450385449069001</v>
      </c>
      <c r="AE84" s="66">
        <f>'amount-analyzed sorted'!AC84*0.001/'amount-analyzed sorted'!AC$2*1.5/'amount-analyzed sorted'!AC$3</f>
        <v>0.00153220727781456</v>
      </c>
      <c r="AF84" s="66">
        <f>'amount-analyzed sorted'!AD84*0.001/'amount-analyzed sorted'!AD$2*1.5/'amount-analyzed sorted'!AD$3</f>
        <v>0.0140235697809231</v>
      </c>
      <c r="AG84" s="66">
        <f>'amount-analyzed sorted'!AE84*0.001/'amount-analyzed sorted'!AE$2*1.5/'amount-analyzed sorted'!AE$3</f>
        <v>0.00601525579551725</v>
      </c>
      <c r="AH84" s="66">
        <f>'amount-analyzed sorted'!AF84*0.001/'amount-analyzed sorted'!AF$2*1.5/'amount-analyzed sorted'!AF$3</f>
        <v>0.0173233873526609</v>
      </c>
      <c r="AI84" s="66">
        <f>'amount-analyzed sorted'!AG84*0.001/'amount-analyzed sorted'!AG$2*1.5/'amount-analyzed sorted'!AG$3</f>
        <v>0</v>
      </c>
      <c r="AJ84" s="66">
        <f>'amount-analyzed sorted'!AH84*0.001/'amount-analyzed sorted'!AH$2*1.5/'amount-analyzed sorted'!AH$3</f>
        <v>0.00729300620959771</v>
      </c>
      <c r="AK84" s="66">
        <f>'amount-analyzed sorted'!AI84*0.001/'amount-analyzed sorted'!AI$2*1.5/'amount-analyzed sorted'!AI$3</f>
        <v>0.0124906337694229</v>
      </c>
      <c r="AL84" s="66">
        <f>'amount-analyzed sorted'!AJ84*0.001/'amount-analyzed sorted'!AJ$2*1.5/'amount-analyzed sorted'!AJ$3</f>
        <v>0.0145860124191954</v>
      </c>
      <c r="AM84" s="66">
        <f>'amount-analyzed sorted'!AK84*0.001/'amount-analyzed sorted'!AK$2*1.5/'amount-analyzed sorted'!AK$3</f>
        <v>0.0232134835948046</v>
      </c>
      <c r="AN84" s="66">
        <f>'amount-analyzed sorted'!AL84*0.001/'amount-analyzed sorted'!AL$2*1.5/'amount-analyzed sorted'!AL$3</f>
        <v>0.0292868753298806</v>
      </c>
      <c r="AO84" s="66">
        <f>'amount-analyzed sorted'!AM84*0.001/'amount-analyzed sorted'!AM$2*1.5/'amount-analyzed sorted'!AM$3</f>
        <v>0.00388960331178545</v>
      </c>
      <c r="AP84" s="66">
        <f>'amount-analyzed sorted'!AN84*0.001/'amount-analyzed sorted'!AN$2*1.5/'amount-analyzed sorted'!AN$3</f>
        <v>0.00838654603583953</v>
      </c>
      <c r="AQ84" s="66">
        <f>'amount-analyzed sorted'!AO84*0.001/'amount-analyzed sorted'!AO$2*1.5/'amount-analyzed sorted'!AO$3</f>
        <v>0.0213435827298606</v>
      </c>
      <c r="AR84" s="66">
        <f>'amount-analyzed sorted'!AP84*0.001/'amount-analyzed sorted'!AP$2*1.5/'amount-analyzed sorted'!AP$3</f>
        <v>0.0247311391674547</v>
      </c>
      <c r="AS84" s="66">
        <f>'amount-analyzed sorted'!AQ84*0.001/'amount-analyzed sorted'!AQ$2*1.5/'amount-analyzed sorted'!AQ$3</f>
        <v>0.0283737853527632</v>
      </c>
      <c r="AT84" s="66">
        <f>'amount-analyzed sorted'!AR84*0.001/'amount-analyzed sorted'!AR$2*1.5/'amount-analyzed sorted'!AR$3</f>
        <v>0.0160761354954197</v>
      </c>
      <c r="AU84" s="66">
        <f>'amount-analyzed sorted'!AS84*0.001/'amount-analyzed sorted'!AS$2*1.5/'amount-analyzed sorted'!AS$3</f>
        <v>0.0311847671634851</v>
      </c>
      <c r="AV84" s="66">
        <f>'amount-analyzed sorted'!AT84*0.001/'amount-analyzed sorted'!AT$2*1.5/'amount-analyzed sorted'!AT$3</f>
        <v>0.0159197528544137</v>
      </c>
      <c r="AW84" s="66">
        <f>'amount-analyzed sorted'!AU84*0.001/'amount-analyzed sorted'!AU$2*1.5/'amount-analyzed sorted'!AU$3</f>
        <v>0.0378624933156959</v>
      </c>
      <c r="AX84" s="66">
        <f>'amount-analyzed sorted'!AV84*0.001/'amount-analyzed sorted'!AV$2*1.5/'amount-analyzed sorted'!AV$3</f>
        <v>0.0340062460973242</v>
      </c>
      <c r="AY84" s="66">
        <f>'amount-analyzed sorted'!AW84*0.001/'amount-analyzed sorted'!AW$2*1.5/'amount-analyzed sorted'!AW$3</f>
        <v>0.0129823147186556</v>
      </c>
      <c r="AZ84" s="66">
        <f>'amount-analyzed sorted'!AX84*0.001/'amount-analyzed sorted'!AX$2*1.5/'amount-analyzed sorted'!AX$3</f>
        <v>0.0222055711456408</v>
      </c>
      <c r="BA84" s="66">
        <f>'amount-analyzed sorted'!AY84*0.001/'amount-analyzed sorted'!AY$2*1.5/'amount-analyzed sorted'!AY$3</f>
        <v>0.0110205427167254</v>
      </c>
      <c r="BB84" s="66">
        <f>'amount-analyzed sorted'!AZ84*0.001/'amount-analyzed sorted'!AZ$2*1.5/'amount-analyzed sorted'!AZ$3</f>
        <v>0.0103317587969301</v>
      </c>
      <c r="BC84" s="66">
        <f>'amount-analyzed sorted'!BA84*0.001/'amount-analyzed sorted'!BA$2*1.5/'amount-analyzed sorted'!BA$3</f>
        <v>0.0178818902254559</v>
      </c>
      <c r="BD84" s="66">
        <f>'amount-analyzed sorted'!BB84*0.001/'amount-analyzed sorted'!BB$2*1.5/'amount-analyzed sorted'!BB$3</f>
        <v>0.0403463936747914</v>
      </c>
      <c r="BE84" s="66">
        <f>'amount-analyzed sorted'!BC84*0.001/'amount-analyzed sorted'!BC$2*1.5/'amount-analyzed sorted'!BC$3</f>
        <v>0.0309952763907903</v>
      </c>
      <c r="BF84" s="66">
        <f>'amount-analyzed sorted'!BD84*0.001/'amount-analyzed sorted'!BD$2*1.5/'amount-analyzed sorted'!BD$3</f>
        <v>0.0239963430122247</v>
      </c>
      <c r="BG84" s="66">
        <f>'amount-analyzed sorted'!BE84*0.001/'amount-analyzed sorted'!BE$2*1.5/'amount-analyzed sorted'!BE$3</f>
        <v>0.0196955727778545</v>
      </c>
      <c r="BH84" s="66">
        <f>'amount-analyzed sorted'!BF84*0.001/'amount-analyzed sorted'!BF$2*1.5/'amount-analyzed sorted'!BF$3</f>
        <v>0</v>
      </c>
      <c r="BI84" s="66">
        <f>'amount-analyzed sorted'!BG84*0.001/'amount-analyzed sorted'!BG$2*1.5/'amount-analyzed sorted'!BG$3</f>
        <v>0.00588052674607879</v>
      </c>
      <c r="BJ84" s="66">
        <f>'amount-analyzed sorted'!BH84*0.001/'amount-analyzed sorted'!BH$2*1.5/'amount-analyzed sorted'!BH$3</f>
        <v>0</v>
      </c>
      <c r="BK84" s="66">
        <f>'amount-analyzed sorted'!BI84*0.001/'amount-analyzed sorted'!BI$2*1.5/'amount-analyzed sorted'!BI$3</f>
        <v>0.00495374006689656</v>
      </c>
      <c r="BL84" s="66">
        <f>'amount-analyzed sorted'!BJ84*0.001/'amount-analyzed sorted'!BJ$2*1.5/'amount-analyzed sorted'!BJ$3</f>
        <v>0.0116688099353563</v>
      </c>
      <c r="BM84" s="66">
        <f>'amount-analyzed sorted'!BK84*0.001/'amount-analyzed sorted'!BK$2*1.5/'amount-analyzed sorted'!BK$3</f>
        <v>0.00106726920140454</v>
      </c>
      <c r="BN84" s="66">
        <f>'amount-analyzed sorted'!BL84*0.001/'amount-analyzed sorted'!BL$2*1.5/'amount-analyzed sorted'!BL$3</f>
        <v>0</v>
      </c>
      <c r="BO84" s="66">
        <f>'amount-analyzed sorted'!BM84*0.001/'amount-analyzed sorted'!BM$2*1.5/'amount-analyzed sorted'!BM$3</f>
        <v>0.00123671925748789</v>
      </c>
      <c r="BP84" s="66">
        <f>'amount-analyzed sorted'!BN84*0.001/'amount-analyzed sorted'!BN$2*1.5/'amount-analyzed sorted'!BN$3</f>
        <v>0</v>
      </c>
      <c r="BQ84" s="66">
        <f>'amount-analyzed sorted'!BO84*0.001/'amount-analyzed sorted'!BO$2*1.5/'amount-analyzed sorted'!BO$3</f>
        <v>0.00299954287652809</v>
      </c>
      <c r="BR84" s="66">
        <f>'amount-analyzed sorted'!BP84*0.001/'amount-analyzed sorted'!BP$2*1.5/'amount-analyzed sorted'!BP$3</f>
        <v>0.00287492418697185</v>
      </c>
      <c r="BS84" s="66">
        <f>'amount-analyzed sorted'!BQ84*0.001/'amount-analyzed sorted'!BQ$2*1.5/'amount-analyzed sorted'!BQ$3</f>
        <v>0.00248791516180256</v>
      </c>
      <c r="BT84" s="66">
        <f>'amount-analyzed sorted'!BR84*0.001/'amount-analyzed sorted'!BR$2*1.5/'amount-analyzed sorted'!BR$3</f>
        <v>0.00146434376649403</v>
      </c>
      <c r="BU84" s="66">
        <f>'amount-analyzed sorted'!BS84*0.001/'amount-analyzed sorted'!BS$2*1.5/'amount-analyzed sorted'!BS$3</f>
        <v>0.00129823147186556</v>
      </c>
      <c r="BV84" s="66">
        <f>'amount-analyzed sorted'!BT84*0.001/'amount-analyzed sorted'!BT$2*1.5/'amount-analyzed sorted'!BT$3</f>
        <v>0</v>
      </c>
      <c r="BW84" s="66">
        <f>'amount-analyzed sorted'!BU84*0.001/'amount-analyzed sorted'!BU$2*1.5/'amount-analyzed sorted'!BU$3</f>
        <v>0.00182773128594341</v>
      </c>
      <c r="BX84" s="66">
        <f>'amount-analyzed sorted'!BV84*0.001/'amount-analyzed sorted'!BV$2*1.5/'amount-analyzed sorted'!BV$3</f>
        <v>0.0057398659982945</v>
      </c>
      <c r="BY84" s="66">
        <f>'amount-analyzed sorted'!BW84*0.001/'amount-analyzed sorted'!BW$2*1.5/'amount-analyzed sorted'!BW$3</f>
        <v>0</v>
      </c>
      <c r="BZ84" s="66">
        <f>'amount-analyzed sorted'!BX84*0.001/'amount-analyzed sorted'!BX$2*1.5/'amount-analyzed sorted'!BX$3</f>
        <v>0.00178818902254559</v>
      </c>
      <c r="CA84" s="66">
        <f>'amount-analyzed sorted'!BY84*0.001/'amount-analyzed sorted'!BY$2*1.5/'amount-analyzed sorted'!BY$3</f>
        <v>0</v>
      </c>
      <c r="CB84" s="66">
        <f>'amount-analyzed sorted'!BZ84*0.001/'amount-analyzed sorted'!BZ$2*1.5/'amount-analyzed sorted'!BZ$3</f>
        <v>0.00368260709593548</v>
      </c>
      <c r="CC84" s="66">
        <f>'amount-analyzed sorted'!CA84*0.001/'amount-analyzed sorted'!CA$2*1.5/'amount-analyzed sorted'!CA$3</f>
        <v>0.00348424652636518</v>
      </c>
      <c r="CD84" s="66">
        <f>'amount-analyzed sorted'!CB84*0.001/'amount-analyzed sorted'!CB$2*1.5/'amount-analyzed sorted'!CB$3</f>
        <v>0</v>
      </c>
      <c r="CE84" s="66">
        <f>'amount-analyzed sorted'!CC84*0.001/'amount-analyzed sorted'!CC$2*1.5/'amount-analyzed sorted'!CC$3</f>
        <v>0.00156607712290309</v>
      </c>
      <c r="CF84" s="66">
        <f>'amount-analyzed sorted'!CD84*0.001/'amount-analyzed sorted'!CD$2*1.5/'amount-analyzed sorted'!CD$3</f>
        <v>0.00794993348649277</v>
      </c>
      <c r="CG84" s="66">
        <f>'amount-analyzed sorted'!CE84*0.001/'amount-analyzed sorted'!CE$2*1.5/'amount-analyzed sorted'!CE$3</f>
        <v>0</v>
      </c>
      <c r="CH84" s="66">
        <f>'amount-analyzed sorted'!CF84*0.001/'amount-analyzed sorted'!CF$2*1.5/'amount-analyzed sorted'!CF$3</f>
        <v>0</v>
      </c>
      <c r="CI84" s="66">
        <f>'amount-analyzed sorted'!CG84*0.001/'amount-analyzed sorted'!CG$2*1.5/'amount-analyzed sorted'!CG$3</f>
        <v>0.0035006429806069</v>
      </c>
      <c r="CJ84" s="66">
        <f>'amount-analyzed sorted'!CH84*0.001/'amount-analyzed sorted'!CH$2*1.5/'amount-analyzed sorted'!CH$3</f>
        <v>0.00463120083037489</v>
      </c>
      <c r="CK84" s="66">
        <f>'amount-analyzed sorted'!CI84*0.001/'amount-analyzed sorted'!CI$2*1.5/'amount-analyzed sorted'!CI$3</f>
        <v>0.00123981105563161</v>
      </c>
      <c r="CL84" s="66">
        <f>'amount-analyzed sorted'!CJ84*0.001/'amount-analyzed sorted'!CJ$2*1.5/'amount-analyzed sorted'!CJ$3</f>
        <v>0.0122496301903722</v>
      </c>
      <c r="CM84" s="66">
        <f>'amount-analyzed sorted'!CK84*0.001/'amount-analyzed sorted'!CK$2*1.5/'amount-analyzed sorted'!CK$3</f>
        <v>0.00135498476025313</v>
      </c>
      <c r="CN84" s="66">
        <f>'amount-analyzed sorted'!CL84*0.001/'amount-analyzed sorted'!CL$2*1.5/'amount-analyzed sorted'!CL$3</f>
        <v>0.011271009596651</v>
      </c>
      <c r="CO84" s="66">
        <f>'amount-analyzed sorted'!CM84*0.001/'amount-analyzed sorted'!CM$2*1.5/'amount-analyzed sorted'!CM$3</f>
        <v>0.00217510711514318</v>
      </c>
      <c r="CP84" s="66">
        <f>'amount-analyzed sorted'!CN84*0.001/'amount-analyzed sorted'!CN$2*1.5/'amount-analyzed sorted'!CN$3</f>
        <v>0.00518990674450442</v>
      </c>
      <c r="CQ84" s="66">
        <f>'amount-analyzed sorted'!CO84*0.001/'amount-analyzed sorted'!CO$2*1.5/'amount-analyzed sorted'!CO$3</f>
        <v>0</v>
      </c>
      <c r="CR84" s="66">
        <f>'amount-analyzed sorted'!CP84*0.001/'amount-analyzed sorted'!CP$2*1.5/'amount-analyzed sorted'!CP$3</f>
        <v>0.00109395093143966</v>
      </c>
      <c r="CS84" s="66">
        <f>'amount-analyzed sorted'!CQ84*0.001/'amount-analyzed sorted'!CQ$2*1.5/'amount-analyzed sorted'!CQ$3</f>
        <v>0</v>
      </c>
      <c r="CT84" s="66">
        <f>'amount-analyzed sorted'!CR84*0.001/'amount-analyzed sorted'!CR$2*1.5/'amount-analyzed sorted'!CR$3</f>
        <v>0.00108123057177175</v>
      </c>
      <c r="CU84" s="66">
        <f>'amount-analyzed sorted'!CS84*0.001/'amount-analyzed sorted'!CS$2*1.5/'amount-analyzed sorted'!CS$3</f>
        <v>0</v>
      </c>
      <c r="CV84" s="66">
        <f>'amount-analyzed sorted'!CT84*0.001/'amount-analyzed sorted'!CT$2*1.5/'amount-analyzed sorted'!CT$3</f>
        <v>0.00237853439929326</v>
      </c>
      <c r="CW84" s="66">
        <f>'amount-analyzed sorted'!CU84*0.001/'amount-analyzed sorted'!CU$2*1.5/'amount-analyzed sorted'!CU$3</f>
        <v>0.00796208934809291</v>
      </c>
      <c r="CX84" s="66">
        <f>'amount-analyzed sorted'!CV84*0.001/'amount-analyzed sorted'!CV$2*1.5/'amount-analyzed sorted'!CV$3</f>
        <v>0</v>
      </c>
      <c r="CY84" s="66">
        <f>'amount-analyzed sorted'!CW84*0.001/'amount-analyzed sorted'!CW$2*1.5/'amount-analyzed sorted'!CW$3</f>
        <v>0</v>
      </c>
      <c r="CZ84" s="66">
        <f>'amount-analyzed sorted'!CX84*0.001/'amount-analyzed sorted'!CX$2*1.5/'amount-analyzed sorted'!CX$3</f>
        <v>0.00689848500815116</v>
      </c>
    </row>
    <row r="85" spans="1:104">
      <c r="A85">
        <f>'imported data from Web Calc'!A90</f>
        <v>810.6</v>
      </c>
      <c r="B85" t="str">
        <f>'imported data from Web Calc'!B90</f>
        <v>C46H84O8PN</v>
      </c>
      <c r="C85" s="61" t="str">
        <f>'imported data from Web Calc'!C90</f>
        <v>PC(38:4)</v>
      </c>
      <c r="D85" s="96"/>
      <c r="E85" s="96"/>
      <c r="F85" s="96"/>
      <c r="G85" s="66">
        <f>'amount-analyzed sorted'!G85*0.001/'amount-analyzed sorted'!G$2*1.5/'amount-analyzed sorted'!G$3</f>
        <v>0.028109766290514</v>
      </c>
      <c r="H85" s="66">
        <f>'amount-analyzed sorted'!H85*0.001/'amount-analyzed sorted'!H$2*1.5/'amount-analyzed sorted'!H$3</f>
        <v>0.0166103164443946</v>
      </c>
      <c r="I85" s="66">
        <f>'amount-analyzed sorted'!I85*0.001/'amount-analyzed sorted'!I$2*1.5/'amount-analyzed sorted'!I$3</f>
        <v>0.0255543329913764</v>
      </c>
      <c r="J85" s="66">
        <f>'amount-analyzed sorted'!J85*0.001/'amount-analyzed sorted'!J$2*1.5/'amount-analyzed sorted'!J$3</f>
        <v>0.0166103164443946</v>
      </c>
      <c r="K85" s="66">
        <f>'amount-analyzed sorted'!K85*0.001/'amount-analyzed sorted'!K$2*1.5/'amount-analyzed sorted'!K$3</f>
        <v>0.0242766163418076</v>
      </c>
      <c r="L85" s="66">
        <f>'amount-analyzed sorted'!L85*0.001/'amount-analyzed sorted'!L$2*1.5/'amount-analyzed sorted'!L$3</f>
        <v>0.0217211830426699</v>
      </c>
      <c r="M85" s="66">
        <f>'amount-analyzed sorted'!M85*0.001/'amount-analyzed sorted'!M$2*1.5/'amount-analyzed sorted'!M$3</f>
        <v>0.0332206328887893</v>
      </c>
      <c r="N85" s="66">
        <f>'amount-analyzed sorted'!N85*0.001/'amount-analyzed sorted'!N$2*1.5/'amount-analyzed sorted'!N$3</f>
        <v>0.0229988996922387</v>
      </c>
      <c r="O85" s="66">
        <f>'amount-analyzed sorted'!O85*0.001/'amount-analyzed sorted'!O$2*1.5/'amount-analyzed sorted'!O$3</f>
        <v>0.0344983495383581</v>
      </c>
      <c r="P85" s="66">
        <f>'amount-analyzed sorted'!P85*0.001/'amount-analyzed sorted'!P$2*1.5/'amount-analyzed sorted'!P$3</f>
        <v>0.028109766290514</v>
      </c>
      <c r="Q85" s="66">
        <f t="shared" si="3"/>
        <v>0.0251710179965057</v>
      </c>
      <c r="R85" s="115">
        <f t="shared" si="4"/>
        <v>0.00608463878821151</v>
      </c>
      <c r="S85" s="66">
        <f t="shared" si="5"/>
        <v>0.241731931106489</v>
      </c>
      <c r="T85" s="66">
        <f>'amount-analyzed sorted'!R85*0.001/'amount-analyzed sorted'!R$2*1.5/'amount-analyzed sorted'!R$3</f>
        <v>0.142752892673076</v>
      </c>
      <c r="U85" s="66">
        <f>'amount-analyzed sorted'!S85*0.001/'amount-analyzed sorted'!S$2*1.5/'amount-analyzed sorted'!S$3</f>
        <v>0.13343945794633</v>
      </c>
      <c r="V85" s="66">
        <f>'amount-analyzed sorted'!T85*0.001/'amount-analyzed sorted'!T$2*1.5/'amount-analyzed sorted'!T$3</f>
        <v>0.12289672271567</v>
      </c>
      <c r="W85" s="66">
        <f>'amount-analyzed sorted'!U85*0.001/'amount-analyzed sorted'!U$2*1.5/'amount-analyzed sorted'!U$3</f>
        <v>0.136969602336445</v>
      </c>
      <c r="X85" s="66">
        <f>'amount-analyzed sorted'!V85*0.001/'amount-analyzed sorted'!V$2*1.5/'amount-analyzed sorted'!V$3</f>
        <v>0.182638832926377</v>
      </c>
      <c r="Y85" s="66">
        <f>'amount-analyzed sorted'!W85*0.001/'amount-analyzed sorted'!W$2*1.5/'amount-analyzed sorted'!W$3</f>
        <v>0.0456447851327061</v>
      </c>
      <c r="Z85" s="66">
        <f>'amount-analyzed sorted'!X85*0.001/'amount-analyzed sorted'!X$2*1.5/'amount-analyzed sorted'!X$3</f>
        <v>0.0619905527815806</v>
      </c>
      <c r="AA85" s="66">
        <f>'amount-analyzed sorted'!Y85*0.001/'amount-analyzed sorted'!Y$2*1.5/'amount-analyzed sorted'!Y$3</f>
        <v>0.0284123366915578</v>
      </c>
      <c r="AB85" s="66">
        <f>'amount-analyzed sorted'!Z85*0.001/'amount-analyzed sorted'!Z$2*1.5/'amount-analyzed sorted'!Z$3</f>
        <v>0.0266201976159471</v>
      </c>
      <c r="AC85" s="66">
        <f>'amount-analyzed sorted'!AA85*0.001/'amount-analyzed sorted'!AA$2*1.5/'amount-analyzed sorted'!AA$3</f>
        <v>0.0995124976113894</v>
      </c>
      <c r="AD85" s="66">
        <f>'amount-analyzed sorted'!AB85*0.001/'amount-analyzed sorted'!AB$2*1.5/'amount-analyzed sorted'!AB$3</f>
        <v>0.0285244117743701</v>
      </c>
      <c r="AE85" s="66">
        <f>'amount-analyzed sorted'!AC85*0.001/'amount-analyzed sorted'!AC$2*1.5/'amount-analyzed sorted'!AC$3</f>
        <v>0.00459662183344367</v>
      </c>
      <c r="AF85" s="66">
        <f>'amount-analyzed sorted'!AD85*0.001/'amount-analyzed sorted'!AD$2*1.5/'amount-analyzed sorted'!AD$3</f>
        <v>0.0407958393626854</v>
      </c>
      <c r="AG85" s="66">
        <f>'amount-analyzed sorted'!AE85*0.001/'amount-analyzed sorted'!AE$2*1.5/'amount-analyzed sorted'!AE$3</f>
        <v>0.0330839068753449</v>
      </c>
      <c r="AH85" s="66">
        <f>'amount-analyzed sorted'!AF85*0.001/'amount-analyzed sorted'!AF$2*1.5/'amount-analyzed sorted'!AF$3</f>
        <v>0.0601223443415877</v>
      </c>
      <c r="AI85" s="66">
        <f>'amount-analyzed sorted'!AG85*0.001/'amount-analyzed sorted'!AG$2*1.5/'amount-analyzed sorted'!AG$3</f>
        <v>0.00117610534921576</v>
      </c>
      <c r="AJ85" s="66">
        <f>'amount-analyzed sorted'!AH85*0.001/'amount-analyzed sorted'!AH$2*1.5/'amount-analyzed sorted'!AH$3</f>
        <v>0.0352495300130556</v>
      </c>
      <c r="AK85" s="66">
        <f>'amount-analyzed sorted'!AI85*0.001/'amount-analyzed sorted'!AI$2*1.5/'amount-analyzed sorted'!AI$3</f>
        <v>0.0263691157354484</v>
      </c>
      <c r="AL85" s="66">
        <f>'amount-analyzed sorted'!AJ85*0.001/'amount-analyzed sorted'!AJ$2*1.5/'amount-analyzed sorted'!AJ$3</f>
        <v>0.0182325155239943</v>
      </c>
      <c r="AM85" s="66">
        <f>'amount-analyzed sorted'!AK85*0.001/'amount-analyzed sorted'!AK$2*1.5/'amount-analyzed sorted'!AK$3</f>
        <v>0.0432614921539541</v>
      </c>
      <c r="AN85" s="66">
        <f>'amount-analyzed sorted'!AL85*0.001/'amount-analyzed sorted'!AL$2*1.5/'amount-analyzed sorted'!AL$3</f>
        <v>0.0808317759104704</v>
      </c>
      <c r="AO85" s="66">
        <f>'amount-analyzed sorted'!AM85*0.001/'amount-analyzed sorted'!AM$2*1.5/'amount-analyzed sorted'!AM$3</f>
        <v>0.0175032149030345</v>
      </c>
      <c r="AP85" s="66">
        <f>'amount-analyzed sorted'!AN85*0.001/'amount-analyzed sorted'!AN$2*1.5/'amount-analyzed sorted'!AN$3</f>
        <v>0.0335461841433581</v>
      </c>
      <c r="AQ85" s="66">
        <f>'amount-analyzed sorted'!AO85*0.001/'amount-analyzed sorted'!AO$2*1.5/'amount-analyzed sorted'!AO$3</f>
        <v>0.0564977189908076</v>
      </c>
      <c r="AR85" s="66">
        <f>'amount-analyzed sorted'!AP85*0.001/'amount-analyzed sorted'!AP$2*1.5/'amount-analyzed sorted'!AP$3</f>
        <v>0.0559704728526607</v>
      </c>
      <c r="AS85" s="66">
        <f>'amount-analyzed sorted'!AQ85*0.001/'amount-analyzed sorted'!AQ$2*1.5/'amount-analyzed sorted'!AQ$3</f>
        <v>0.0703176419611958</v>
      </c>
      <c r="AT85" s="66">
        <f>'amount-analyzed sorted'!AR85*0.001/'amount-analyzed sorted'!AR$2*1.5/'amount-analyzed sorted'!AR$3</f>
        <v>0.0409210721701593</v>
      </c>
      <c r="AU85" s="66">
        <f>'amount-analyzed sorted'!AS85*0.001/'amount-analyzed sorted'!AS$2*1.5/'amount-analyzed sorted'!AS$3</f>
        <v>0.0636688996254487</v>
      </c>
      <c r="AV85" s="66">
        <f>'amount-analyzed sorted'!AT85*0.001/'amount-analyzed sorted'!AT$2*1.5/'amount-analyzed sorted'!AT$3</f>
        <v>0.0274977549303509</v>
      </c>
      <c r="AW85" s="66">
        <f>'amount-analyzed sorted'!AU85*0.001/'amount-analyzed sorted'!AU$2*1.5/'amount-analyzed sorted'!AU$3</f>
        <v>0.0467713152723302</v>
      </c>
      <c r="AX85" s="66">
        <f>'amount-analyzed sorted'!AV85*0.001/'amount-analyzed sorted'!AV$2*1.5/'amount-analyzed sorted'!AV$3</f>
        <v>0.0626990162419414</v>
      </c>
      <c r="AY85" s="66">
        <f>'amount-analyzed sorted'!AW85*0.001/'amount-analyzed sorted'!AW$2*1.5/'amount-analyzed sorted'!AW$3</f>
        <v>0.0311575553247735</v>
      </c>
      <c r="AZ85" s="66">
        <f>'amount-analyzed sorted'!AX85*0.001/'amount-analyzed sorted'!AX$2*1.5/'amount-analyzed sorted'!AX$3</f>
        <v>0.0388597495048714</v>
      </c>
      <c r="BA85" s="66">
        <f>'amount-analyzed sorted'!AY85*0.001/'amount-analyzed sorted'!AY$2*1.5/'amount-analyzed sorted'!AY$3</f>
        <v>0.0289289246314043</v>
      </c>
      <c r="BB85" s="66">
        <f>'amount-analyzed sorted'!AZ85*0.001/'amount-analyzed sorted'!AZ$2*1.5/'amount-analyzed sorted'!AZ$3</f>
        <v>0.0464929145861854</v>
      </c>
      <c r="BC85" s="66">
        <f>'amount-analyzed sorted'!BA85*0.001/'amount-analyzed sorted'!BA$2*1.5/'amount-analyzed sorted'!BA$3</f>
        <v>0.0286110243607295</v>
      </c>
      <c r="BD85" s="66">
        <f>'amount-analyzed sorted'!BB85*0.001/'amount-analyzed sorted'!BB$2*1.5/'amount-analyzed sorted'!BB$3</f>
        <v>0.0832144369542573</v>
      </c>
      <c r="BE85" s="66">
        <f>'amount-analyzed sorted'!BC85*0.001/'amount-analyzed sorted'!BC$2*1.5/'amount-analyzed sorted'!BC$3</f>
        <v>0.0539547403839683</v>
      </c>
      <c r="BF85" s="66">
        <f>'amount-analyzed sorted'!BD85*0.001/'amount-analyzed sorted'!BD$2*1.5/'amount-analyzed sorted'!BD$3</f>
        <v>0.0548487840279422</v>
      </c>
      <c r="BG85" s="66">
        <f>'amount-analyzed sorted'!BE85*0.001/'amount-analyzed sorted'!BE$2*1.5/'amount-analyzed sorted'!BE$3</f>
        <v>0.0196955727778545</v>
      </c>
      <c r="BH85" s="66">
        <f>'amount-analyzed sorted'!BF85*0.001/'amount-analyzed sorted'!BF$2*1.5/'amount-analyzed sorted'!BF$3</f>
        <v>0</v>
      </c>
      <c r="BI85" s="66">
        <f>'amount-analyzed sorted'!BG85*0.001/'amount-analyzed sorted'!BG$2*1.5/'amount-analyzed sorted'!BG$3</f>
        <v>0.00686061453709192</v>
      </c>
      <c r="BJ85" s="66">
        <f>'amount-analyzed sorted'!BH85*0.001/'amount-analyzed sorted'!BH$2*1.5/'amount-analyzed sorted'!BH$3</f>
        <v>0.00561423874248277</v>
      </c>
      <c r="BK85" s="66">
        <f>'amount-analyzed sorted'!BI85*0.001/'amount-analyzed sorted'!BI$2*1.5/'amount-analyzed sorted'!BI$3</f>
        <v>0.0132099735117242</v>
      </c>
      <c r="BL85" s="66">
        <f>'amount-analyzed sorted'!BJ85*0.001/'amount-analyzed sorted'!BJ$2*1.5/'amount-analyzed sorted'!BJ$3</f>
        <v>0.0291720248383908</v>
      </c>
      <c r="BM85" s="66">
        <f>'amount-analyzed sorted'!BK85*0.001/'amount-analyzed sorted'!BK$2*1.5/'amount-analyzed sorted'!BK$3</f>
        <v>0.00640361520842726</v>
      </c>
      <c r="BN85" s="66">
        <f>'amount-analyzed sorted'!BL85*0.001/'amount-analyzed sorted'!BL$2*1.5/'amount-analyzed sorted'!BL$3</f>
        <v>0.00254103034459083</v>
      </c>
      <c r="BO85" s="66">
        <f>'amount-analyzed sorted'!BM85*0.001/'amount-analyzed sorted'!BM$2*1.5/'amount-analyzed sorted'!BM$3</f>
        <v>0.022260946634782</v>
      </c>
      <c r="BP85" s="66">
        <f>'amount-analyzed sorted'!BN85*0.001/'amount-analyzed sorted'!BN$2*1.5/'amount-analyzed sorted'!BN$3</f>
        <v>0.00642666637908394</v>
      </c>
      <c r="BQ85" s="66">
        <f>'amount-analyzed sorted'!BO85*0.001/'amount-analyzed sorted'!BO$2*1.5/'amount-analyzed sorted'!BO$3</f>
        <v>0.0209968001356966</v>
      </c>
      <c r="BR85" s="66">
        <f>'amount-analyzed sorted'!BP85*0.001/'amount-analyzed sorted'!BP$2*1.5/'amount-analyzed sorted'!BP$3</f>
        <v>0.00431238628045778</v>
      </c>
      <c r="BS85" s="66">
        <f>'amount-analyzed sorted'!BQ85*0.001/'amount-analyzed sorted'!BQ$2*1.5/'amount-analyzed sorted'!BQ$3</f>
        <v>0.0248791516180256</v>
      </c>
      <c r="BT85" s="66">
        <f>'amount-analyzed sorted'!BR85*0.001/'amount-analyzed sorted'!BR$2*1.5/'amount-analyzed sorted'!BR$3</f>
        <v>0.00732171883247015</v>
      </c>
      <c r="BU85" s="66">
        <f>'amount-analyzed sorted'!BS85*0.001/'amount-analyzed sorted'!BS$2*1.5/'amount-analyzed sorted'!BS$3</f>
        <v>0.00778938883119337</v>
      </c>
      <c r="BV85" s="66">
        <f>'amount-analyzed sorted'!BT85*0.001/'amount-analyzed sorted'!BT$2*1.5/'amount-analyzed sorted'!BT$3</f>
        <v>0.00140488504887435</v>
      </c>
      <c r="BW85" s="66">
        <f>'amount-analyzed sorted'!BU85*0.001/'amount-analyzed sorted'!BU$2*1.5/'amount-analyzed sorted'!BU$3</f>
        <v>0</v>
      </c>
      <c r="BX85" s="66">
        <f>'amount-analyzed sorted'!BV85*0.001/'amount-analyzed sorted'!BV$2*1.5/'amount-analyzed sorted'!BV$3</f>
        <v>0.0011479731996589</v>
      </c>
      <c r="BY85" s="66">
        <f>'amount-analyzed sorted'!BW85*0.001/'amount-analyzed sorted'!BW$2*1.5/'amount-analyzed sorted'!BW$3</f>
        <v>0</v>
      </c>
      <c r="BZ85" s="66">
        <f>'amount-analyzed sorted'!BX85*0.001/'amount-analyzed sorted'!BX$2*1.5/'amount-analyzed sorted'!BX$3</f>
        <v>0.0214582682705471</v>
      </c>
      <c r="CA85" s="66">
        <f>'amount-analyzed sorted'!BY85*0.001/'amount-analyzed sorted'!BY$2*1.5/'amount-analyzed sorted'!BY$3</f>
        <v>0.0042548329840551</v>
      </c>
      <c r="CB85" s="66">
        <f>'amount-analyzed sorted'!BZ85*0.001/'amount-analyzed sorted'!BZ$2*1.5/'amount-analyzed sorted'!BZ$3</f>
        <v>0.0128891248357742</v>
      </c>
      <c r="CC85" s="66">
        <f>'amount-analyzed sorted'!CA85*0.001/'amount-analyzed sorted'!CA$2*1.5/'amount-analyzed sorted'!CA$3</f>
        <v>0.00116141550878839</v>
      </c>
      <c r="CD85" s="66">
        <f>'amount-analyzed sorted'!CB85*0.001/'amount-analyzed sorted'!CB$2*1.5/'amount-analyzed sorted'!CB$3</f>
        <v>0.00550212006937106</v>
      </c>
      <c r="CE85" s="66">
        <f>'amount-analyzed sorted'!CC85*0.001/'amount-analyzed sorted'!CC$2*1.5/'amount-analyzed sorted'!CC$3</f>
        <v>0</v>
      </c>
      <c r="CF85" s="66">
        <f>'amount-analyzed sorted'!CD85*0.001/'amount-analyzed sorted'!CD$2*1.5/'amount-analyzed sorted'!CD$3</f>
        <v>0.00908563827027745</v>
      </c>
      <c r="CG85" s="66">
        <f>'amount-analyzed sorted'!CE85*0.001/'amount-analyzed sorted'!CE$2*1.5/'amount-analyzed sorted'!CE$3</f>
        <v>0</v>
      </c>
      <c r="CH85" s="66">
        <f>'amount-analyzed sorted'!CF85*0.001/'amount-analyzed sorted'!CF$2*1.5/'amount-analyzed sorted'!CF$3</f>
        <v>0</v>
      </c>
      <c r="CI85" s="66">
        <f>'amount-analyzed sorted'!CG85*0.001/'amount-analyzed sorted'!CG$2*1.5/'amount-analyzed sorted'!CG$3</f>
        <v>0.00816816695474944</v>
      </c>
      <c r="CJ85" s="66">
        <f>'amount-analyzed sorted'!CH85*0.001/'amount-analyzed sorted'!CH$2*1.5/'amount-analyzed sorted'!CH$3</f>
        <v>0.00115780020759372</v>
      </c>
      <c r="CK85" s="66">
        <f>'amount-analyzed sorted'!CI85*0.001/'amount-analyzed sorted'!CI$2*1.5/'amount-analyzed sorted'!CI$3</f>
        <v>0.00371943316689483</v>
      </c>
      <c r="CL85" s="66">
        <f>'amount-analyzed sorted'!CJ85*0.001/'amount-analyzed sorted'!CJ$2*1.5/'amount-analyzed sorted'!CJ$3</f>
        <v>0.0378624933156959</v>
      </c>
      <c r="CM85" s="66">
        <f>'amount-analyzed sorted'!CK85*0.001/'amount-analyzed sorted'!CK$2*1.5/'amount-analyzed sorted'!CK$3</f>
        <v>0.00135498476025313</v>
      </c>
      <c r="CN85" s="66">
        <f>'amount-analyzed sorted'!CL85*0.001/'amount-analyzed sorted'!CL$2*1.5/'amount-analyzed sorted'!CL$3</f>
        <v>0.0236691201529671</v>
      </c>
      <c r="CO85" s="66">
        <f>'amount-analyzed sorted'!CM85*0.001/'amount-analyzed sorted'!CM$2*1.5/'amount-analyzed sorted'!CM$3</f>
        <v>0.00761287490300112</v>
      </c>
      <c r="CP85" s="66">
        <f>'amount-analyzed sorted'!CN85*0.001/'amount-analyzed sorted'!CN$2*1.5/'amount-analyzed sorted'!CN$3</f>
        <v>0.00691987565933923</v>
      </c>
      <c r="CQ85" s="66">
        <f>'amount-analyzed sorted'!CO85*0.001/'amount-analyzed sorted'!CO$2*1.5/'amount-analyzed sorted'!CO$3</f>
        <v>0.00279394040705715</v>
      </c>
      <c r="CR85" s="66">
        <f>'amount-analyzed sorted'!CP85*0.001/'amount-analyzed sorted'!CP$2*1.5/'amount-analyzed sorted'!CP$3</f>
        <v>0.00218790186287931</v>
      </c>
      <c r="CS85" s="66">
        <f>'amount-analyzed sorted'!CQ85*0.001/'amount-analyzed sorted'!CQ$2*1.5/'amount-analyzed sorted'!CQ$3</f>
        <v>0.00134275565591871</v>
      </c>
      <c r="CT85" s="66">
        <f>'amount-analyzed sorted'!CR85*0.001/'amount-analyzed sorted'!CR$2*1.5/'amount-analyzed sorted'!CR$3</f>
        <v>0.00108123057177175</v>
      </c>
      <c r="CU85" s="66">
        <f>'amount-analyzed sorted'!CS85*0.001/'amount-analyzed sorted'!CS$2*1.5/'amount-analyzed sorted'!CS$3</f>
        <v>0</v>
      </c>
      <c r="CV85" s="66">
        <f>'amount-analyzed sorted'!CT85*0.001/'amount-analyzed sorted'!CT$2*1.5/'amount-analyzed sorted'!CT$3</f>
        <v>0.0154604735954062</v>
      </c>
      <c r="CW85" s="66">
        <f>'amount-analyzed sorted'!CU85*0.001/'amount-analyzed sorted'!CU$2*1.5/'amount-analyzed sorted'!CU$3</f>
        <v>0.0318483573923717</v>
      </c>
      <c r="CX85" s="66">
        <f>'amount-analyzed sorted'!CV85*0.001/'amount-analyzed sorted'!CV$2*1.5/'amount-analyzed sorted'!CV$3</f>
        <v>0.00108438284749121</v>
      </c>
      <c r="CY85" s="66">
        <f>'amount-analyzed sorted'!CW85*0.001/'amount-analyzed sorted'!CW$2*1.5/'amount-analyzed sorted'!CW$3</f>
        <v>0.0016084035316302</v>
      </c>
      <c r="CZ85" s="66">
        <f>'amount-analyzed sorted'!CX85*0.001/'amount-analyzed sorted'!CX$2*1.5/'amount-analyzed sorted'!CX$3</f>
        <v>0.0126472225149438</v>
      </c>
    </row>
    <row r="86" spans="1:104">
      <c r="A86">
        <f>'imported data from Web Calc'!A91</f>
        <v>812.6</v>
      </c>
      <c r="B86" t="str">
        <f>'imported data from Web Calc'!B91</f>
        <v>C46H86O8PN</v>
      </c>
      <c r="C86" s="61" t="str">
        <f>'imported data from Web Calc'!C91</f>
        <v>PC(38:3)</v>
      </c>
      <c r="D86" s="96"/>
      <c r="E86" s="96"/>
      <c r="F86" s="96"/>
      <c r="G86" s="66">
        <f>'amount-analyzed sorted'!G86*0.001/'amount-analyzed sorted'!G$2*1.5/'amount-analyzed sorted'!G$3</f>
        <v>0.0356482945229701</v>
      </c>
      <c r="H86" s="66">
        <f>'amount-analyzed sorted'!H86*0.001/'amount-analyzed sorted'!H$2*1.5/'amount-analyzed sorted'!H$3</f>
        <v>0.021593411377713</v>
      </c>
      <c r="I86" s="66">
        <f>'amount-analyzed sorted'!I86*0.001/'amount-analyzed sorted'!I$2*1.5/'amount-analyzed sorted'!I$3</f>
        <v>0.05736947756564</v>
      </c>
      <c r="J86" s="66">
        <f>'amount-analyzed sorted'!J86*0.001/'amount-analyzed sorted'!J$2*1.5/'amount-analyzed sorted'!J$3</f>
        <v>0.0407591611212453</v>
      </c>
      <c r="K86" s="66">
        <f>'amount-analyzed sorted'!K86*0.001/'amount-analyzed sorted'!K$2*1.5/'amount-analyzed sorted'!K$3</f>
        <v>0.0407591611212453</v>
      </c>
      <c r="L86" s="66">
        <f>'amount-analyzed sorted'!L86*0.001/'amount-analyzed sorted'!L$2*1.5/'amount-analyzed sorted'!L$3</f>
        <v>0.0471477443690894</v>
      </c>
      <c r="M86" s="66">
        <f>'amount-analyzed sorted'!M86*0.001/'amount-analyzed sorted'!M$2*1.5/'amount-analyzed sorted'!M$3</f>
        <v>0.043314594420383</v>
      </c>
      <c r="N86" s="66">
        <f>'amount-analyzed sorted'!N86*0.001/'amount-analyzed sorted'!N$2*1.5/'amount-analyzed sorted'!N$3</f>
        <v>0.0586471942152088</v>
      </c>
      <c r="O86" s="66">
        <f>'amount-analyzed sorted'!O86*0.001/'amount-analyzed sorted'!O$2*1.5/'amount-analyzed sorted'!O$3</f>
        <v>0.0407591611212453</v>
      </c>
      <c r="P86" s="66">
        <f>'amount-analyzed sorted'!P86*0.001/'amount-analyzed sorted'!P$2*1.5/'amount-analyzed sorted'!P$3</f>
        <v>0.0599249108647776</v>
      </c>
      <c r="Q86" s="66">
        <f t="shared" si="3"/>
        <v>0.0445923110699518</v>
      </c>
      <c r="R86" s="115">
        <f t="shared" si="4"/>
        <v>0.0118183993754124</v>
      </c>
      <c r="S86" s="66">
        <f t="shared" si="5"/>
        <v>0.26503222398303</v>
      </c>
      <c r="T86" s="66">
        <f>'amount-analyzed sorted'!R86*0.001/'amount-analyzed sorted'!R$2*1.5/'amount-analyzed sorted'!R$3</f>
        <v>0.229059458059826</v>
      </c>
      <c r="U86" s="66">
        <f>'amount-analyzed sorted'!S86*0.001/'amount-analyzed sorted'!S$2*1.5/'amount-analyzed sorted'!S$3</f>
        <v>0.170096964209747</v>
      </c>
      <c r="V86" s="66">
        <f>'amount-analyzed sorted'!T86*0.001/'amount-analyzed sorted'!T$2*1.5/'amount-analyzed sorted'!T$3</f>
        <v>0.187815109185477</v>
      </c>
      <c r="W86" s="66">
        <f>'amount-analyzed sorted'!U86*0.001/'amount-analyzed sorted'!U$2*1.5/'amount-analyzed sorted'!U$3</f>
        <v>0.19470937435586</v>
      </c>
      <c r="X86" s="66">
        <f>'amount-analyzed sorted'!V86*0.001/'amount-analyzed sorted'!V$2*1.5/'amount-analyzed sorted'!V$3</f>
        <v>0.291822193632</v>
      </c>
      <c r="Y86" s="66">
        <f>'amount-analyzed sorted'!W86*0.001/'amount-analyzed sorted'!W$2*1.5/'amount-analyzed sorted'!W$3</f>
        <v>0.0504559922142616</v>
      </c>
      <c r="Z86" s="66">
        <f>'amount-analyzed sorted'!X86*0.001/'amount-analyzed sorted'!X$2*1.5/'amount-analyzed sorted'!X$3</f>
        <v>0.102746043865641</v>
      </c>
      <c r="AA86" s="66">
        <f>'amount-analyzed sorted'!Y86*0.001/'amount-analyzed sorted'!Y$2*1.5/'amount-analyzed sorted'!Y$3</f>
        <v>0.042489358052375</v>
      </c>
      <c r="AB86" s="66">
        <f>'amount-analyzed sorted'!Z86*0.001/'amount-analyzed sorted'!Z$2*1.5/'amount-analyzed sorted'!Z$3</f>
        <v>0.0368246067020602</v>
      </c>
      <c r="AC86" s="66">
        <f>'amount-analyzed sorted'!AA86*0.001/'amount-analyzed sorted'!AA$2*1.5/'amount-analyzed sorted'!AA$3</f>
        <v>0.179245350635824</v>
      </c>
      <c r="AD86" s="66">
        <f>'amount-analyzed sorted'!AB86*0.001/'amount-analyzed sorted'!AB$2*1.5/'amount-analyzed sorted'!AB$3</f>
        <v>0.0313768529518071</v>
      </c>
      <c r="AE86" s="66">
        <f>'amount-analyzed sorted'!AC86*0.001/'amount-analyzed sorted'!AC$2*1.5/'amount-analyzed sorted'!AC$3</f>
        <v>0.0182332666059932</v>
      </c>
      <c r="AF86" s="66">
        <f>'amount-analyzed sorted'!AD86*0.001/'amount-analyzed sorted'!AD$2*1.5/'amount-analyzed sorted'!AD$3</f>
        <v>0.0432180923248448</v>
      </c>
      <c r="AG86" s="66">
        <f>'amount-analyzed sorted'!AE86*0.001/'amount-analyzed sorted'!AE$2*1.5/'amount-analyzed sorted'!AE$3</f>
        <v>0.0580472184267415</v>
      </c>
      <c r="AH86" s="66">
        <f>'amount-analyzed sorted'!AF86*0.001/'amount-analyzed sorted'!AF$2*1.5/'amount-analyzed sorted'!AF$3</f>
        <v>0.0905911256265618</v>
      </c>
      <c r="AI86" s="66">
        <f>'amount-analyzed sorted'!AG86*0.001/'amount-analyzed sorted'!AG$2*1.5/'amount-analyzed sorted'!AG$3</f>
        <v>0.00105849481429418</v>
      </c>
      <c r="AJ86" s="66">
        <f>'amount-analyzed sorted'!AH86*0.001/'amount-analyzed sorted'!AH$2*1.5/'amount-analyzed sorted'!AH$3</f>
        <v>0.0399899840492941</v>
      </c>
      <c r="AK86" s="66">
        <f>'amount-analyzed sorted'!AI86*0.001/'amount-analyzed sorted'!AI$2*1.5/'amount-analyzed sorted'!AI$3</f>
        <v>0.0456602056682239</v>
      </c>
      <c r="AL86" s="66">
        <f>'amount-analyzed sorted'!AJ86*0.001/'amount-analyzed sorted'!AJ$2*1.5/'amount-analyzed sorted'!AJ$3</f>
        <v>0.0326969778396964</v>
      </c>
      <c r="AM86" s="66">
        <f>'amount-analyzed sorted'!AK86*0.001/'amount-analyzed sorted'!AK$2*1.5/'amount-analyzed sorted'!AK$3</f>
        <v>0.0610936681881449</v>
      </c>
      <c r="AN86" s="66">
        <f>'amount-analyzed sorted'!AL86*0.001/'amount-analyzed sorted'!AL$2*1.5/'amount-analyzed sorted'!AL$3</f>
        <v>0.124059203897374</v>
      </c>
      <c r="AO86" s="66">
        <f>'amount-analyzed sorted'!AM86*0.001/'amount-analyzed sorted'!AM$2*1.5/'amount-analyzed sorted'!AM$3</f>
        <v>0.0212955781320253</v>
      </c>
      <c r="AP86" s="66">
        <f>'amount-analyzed sorted'!AN86*0.001/'amount-analyzed sorted'!AN$2*1.5/'amount-analyzed sorted'!AN$3</f>
        <v>0.0736338741946711</v>
      </c>
      <c r="AQ86" s="66">
        <f>'amount-analyzed sorted'!AO86*0.001/'amount-analyzed sorted'!AO$2*1.5/'amount-analyzed sorted'!AO$3</f>
        <v>0.101570343696807</v>
      </c>
      <c r="AR86" s="66">
        <f>'amount-analyzed sorted'!AP86*0.001/'amount-analyzed sorted'!AP$2*1.5/'amount-analyzed sorted'!AP$3</f>
        <v>0.136541920982421</v>
      </c>
      <c r="AS86" s="66">
        <f>'amount-analyzed sorted'!AQ86*0.001/'amount-analyzed sorted'!AQ$2*1.5/'amount-analyzed sorted'!AQ$3</f>
        <v>0.0689606348356289</v>
      </c>
      <c r="AT86" s="66">
        <f>'amount-analyzed sorted'!AR86*0.001/'amount-analyzed sorted'!AR$2*1.5/'amount-analyzed sorted'!AR$3</f>
        <v>0.0495437266631571</v>
      </c>
      <c r="AU86" s="66">
        <f>'amount-analyzed sorted'!AS86*0.001/'amount-analyzed sorted'!AS$2*1.5/'amount-analyzed sorted'!AS$3</f>
        <v>0.0856281731697361</v>
      </c>
      <c r="AV86" s="66">
        <f>'amount-analyzed sorted'!AT86*0.001/'amount-analyzed sorted'!AT$2*1.5/'amount-analyzed sorted'!AT$3</f>
        <v>0.0418255324993232</v>
      </c>
      <c r="AW86" s="66">
        <f>'amount-analyzed sorted'!AU86*0.001/'amount-analyzed sorted'!AU$2*1.5/'amount-analyzed sorted'!AU$3</f>
        <v>0.0756136263569339</v>
      </c>
      <c r="AX86" s="66">
        <f>'amount-analyzed sorted'!AV86*0.001/'amount-analyzed sorted'!AV$2*1.5/'amount-analyzed sorted'!AV$3</f>
        <v>0.0774704793904667</v>
      </c>
      <c r="AY86" s="66">
        <f>'amount-analyzed sorted'!AW86*0.001/'amount-analyzed sorted'!AW$2*1.5/'amount-analyzed sorted'!AW$3</f>
        <v>0.0505012042555703</v>
      </c>
      <c r="AZ86" s="66">
        <f>'amount-analyzed sorted'!AX86*0.001/'amount-analyzed sorted'!AX$2*1.5/'amount-analyzed sorted'!AX$3</f>
        <v>0.0687262426957582</v>
      </c>
      <c r="BA86" s="66">
        <f>'amount-analyzed sorted'!AY86*0.001/'amount-analyzed sorted'!AY$2*1.5/'amount-analyzed sorted'!AY$3</f>
        <v>0.0315463035266265</v>
      </c>
      <c r="BB86" s="66">
        <f>'amount-analyzed sorted'!AZ86*0.001/'amount-analyzed sorted'!AZ$2*1.5/'amount-analyzed sorted'!AZ$3</f>
        <v>0.072193164593549</v>
      </c>
      <c r="BC86" s="66">
        <f>'amount-analyzed sorted'!BA86*0.001/'amount-analyzed sorted'!BA$2*1.5/'amount-analyzed sorted'!BA$3</f>
        <v>0.0678319702552295</v>
      </c>
      <c r="BD86" s="66">
        <f>'amount-analyzed sorted'!BB86*0.001/'amount-analyzed sorted'!BB$2*1.5/'amount-analyzed sorted'!BB$3</f>
        <v>0.133521346567513</v>
      </c>
      <c r="BE86" s="66">
        <f>'amount-analyzed sorted'!BC86*0.001/'amount-analyzed sorted'!BC$2*1.5/'amount-analyzed sorted'!BC$3</f>
        <v>0.100906844250017</v>
      </c>
      <c r="BF86" s="66">
        <f>'amount-analyzed sorted'!BD86*0.001/'amount-analyzed sorted'!BD$2*1.5/'amount-analyzed sorted'!BD$3</f>
        <v>0.0769597000892064</v>
      </c>
      <c r="BG86" s="66">
        <f>'amount-analyzed sorted'!BE86*0.001/'amount-analyzed sorted'!BE$2*1.5/'amount-analyzed sorted'!BE$3</f>
        <v>0.0816608748251045</v>
      </c>
      <c r="BH86" s="66">
        <f>'amount-analyzed sorted'!BF86*0.001/'amount-analyzed sorted'!BF$2*1.5/'amount-analyzed sorted'!BF$3</f>
        <v>0.00349847674113871</v>
      </c>
      <c r="BI86" s="66">
        <f>'amount-analyzed sorted'!BG86*0.001/'amount-analyzed sorted'!BG$2*1.5/'amount-analyzed sorted'!BG$3</f>
        <v>0.0126431325040694</v>
      </c>
      <c r="BJ86" s="66">
        <f>'amount-analyzed sorted'!BH86*0.001/'amount-analyzed sorted'!BH$2*1.5/'amount-analyzed sorted'!BH$3</f>
        <v>0.0251237183726104</v>
      </c>
      <c r="BK86" s="66">
        <f>'amount-analyzed sorted'!BI86*0.001/'amount-analyzed sorted'!BI$2*1.5/'amount-analyzed sorted'!BI$3</f>
        <v>0.0229523289766207</v>
      </c>
      <c r="BL86" s="66">
        <f>'amount-analyzed sorted'!BJ86*0.001/'amount-analyzed sorted'!BJ$2*1.5/'amount-analyzed sorted'!BJ$3</f>
        <v>0.050905183342992</v>
      </c>
      <c r="BM86" s="66">
        <f>'amount-analyzed sorted'!BK86*0.001/'amount-analyzed sorted'!BK$2*1.5/'amount-analyzed sorted'!BK$3</f>
        <v>0.0062968882882868</v>
      </c>
      <c r="BN86" s="66">
        <f>'amount-analyzed sorted'!BL86*0.001/'amount-analyzed sorted'!BL$2*1.5/'amount-analyzed sorted'!BL$3</f>
        <v>0.0113075850334292</v>
      </c>
      <c r="BO86" s="66">
        <f>'amount-analyzed sorted'!BM86*0.001/'amount-analyzed sorted'!BM$2*1.5/'amount-analyzed sorted'!BM$3</f>
        <v>0.0209005554515454</v>
      </c>
      <c r="BP86" s="66">
        <f>'amount-analyzed sorted'!BN86*0.001/'amount-analyzed sorted'!BN$2*1.5/'amount-analyzed sorted'!BN$3</f>
        <v>0.00787266631437783</v>
      </c>
      <c r="BQ86" s="66">
        <f>'amount-analyzed sorted'!BO86*0.001/'amount-analyzed sorted'!BO$2*1.5/'amount-analyzed sorted'!BO$3</f>
        <v>0.0433433945658309</v>
      </c>
      <c r="BR86" s="66">
        <f>'amount-analyzed sorted'!BP86*0.001/'amount-analyzed sorted'!BP$2*1.5/'amount-analyzed sorted'!BP$3</f>
        <v>0.0257305714733981</v>
      </c>
      <c r="BS86" s="66">
        <f>'amount-analyzed sorted'!BQ86*0.001/'amount-analyzed sorted'!BQ$2*1.5/'amount-analyzed sorted'!BQ$3</f>
        <v>0.0483899498970599</v>
      </c>
      <c r="BT86" s="66">
        <f>'amount-analyzed sorted'!BR86*0.001/'amount-analyzed sorted'!BR$2*1.5/'amount-analyzed sorted'!BR$3</f>
        <v>0.00863962822231477</v>
      </c>
      <c r="BU86" s="66">
        <f>'amount-analyzed sorted'!BS86*0.001/'amount-analyzed sorted'!BS$2*1.5/'amount-analyzed sorted'!BS$3</f>
        <v>0.00636133421214125</v>
      </c>
      <c r="BV86" s="66">
        <f>'amount-analyzed sorted'!BT86*0.001/'amount-analyzed sorted'!BT$2*1.5/'amount-analyzed sorted'!BT$3</f>
        <v>0.0223376722771021</v>
      </c>
      <c r="BW86" s="66">
        <f>'amount-analyzed sorted'!BU86*0.001/'amount-analyzed sorted'!BU$2*1.5/'amount-analyzed sorted'!BU$3</f>
        <v>0.0144390771589529</v>
      </c>
      <c r="BX86" s="66">
        <f>'amount-analyzed sorted'!BV86*0.001/'amount-analyzed sorted'!BV$2*1.5/'amount-analyzed sorted'!BV$3</f>
        <v>0.0331764254701422</v>
      </c>
      <c r="BY86" s="66">
        <f>'amount-analyzed sorted'!BW86*0.001/'amount-analyzed sorted'!BW$2*1.5/'amount-analyzed sorted'!BW$3</f>
        <v>0.00138183275550272</v>
      </c>
      <c r="BZ86" s="66">
        <f>'amount-analyzed sorted'!BX86*0.001/'amount-analyzed sorted'!BX$2*1.5/'amount-analyzed sorted'!BX$3</f>
        <v>0.0302203944810205</v>
      </c>
      <c r="CA86" s="66">
        <f>'amount-analyzed sorted'!BY86*0.001/'amount-analyzed sorted'!BY$2*1.5/'amount-analyzed sorted'!BY$3</f>
        <v>0.00127644989521653</v>
      </c>
      <c r="CB86" s="66">
        <f>'amount-analyzed sorted'!BZ86*0.001/'amount-analyzed sorted'!BZ$2*1.5/'amount-analyzed sorted'!BZ$3</f>
        <v>0.00718108383707418</v>
      </c>
      <c r="CC86" s="66">
        <f>'amount-analyzed sorted'!CA86*0.001/'amount-analyzed sorted'!CA$2*1.5/'amount-analyzed sorted'!CA$3</f>
        <v>0.00569093599306313</v>
      </c>
      <c r="CD86" s="66">
        <f>'amount-analyzed sorted'!CB86*0.001/'amount-analyzed sorted'!CB$2*1.5/'amount-analyzed sorted'!CB$3</f>
        <v>0.00649250168185784</v>
      </c>
      <c r="CE86" s="66">
        <f>'amount-analyzed sorted'!CC86*0.001/'amount-analyzed sorted'!CC$2*1.5/'amount-analyzed sorted'!CC$3</f>
        <v>0.00610770077932204</v>
      </c>
      <c r="CF86" s="66">
        <f>'amount-analyzed sorted'!CD86*0.001/'amount-analyzed sorted'!CD$2*1.5/'amount-analyzed sorted'!CD$3</f>
        <v>0.0282790491162386</v>
      </c>
      <c r="CG86" s="66">
        <f>'amount-analyzed sorted'!CE86*0.001/'amount-analyzed sorted'!CE$2*1.5/'amount-analyzed sorted'!CE$3</f>
        <v>0</v>
      </c>
      <c r="CH86" s="66">
        <f>'amount-analyzed sorted'!CF86*0.001/'amount-analyzed sorted'!CF$2*1.5/'amount-analyzed sorted'!CF$3</f>
        <v>0.00156607712290309</v>
      </c>
      <c r="CI86" s="66">
        <f>'amount-analyzed sorted'!CG86*0.001/'amount-analyzed sorted'!CG$2*1.5/'amount-analyzed sorted'!CG$3</f>
        <v>0.00571771686832461</v>
      </c>
      <c r="CJ86" s="66">
        <f>'amount-analyzed sorted'!CH86*0.001/'amount-analyzed sorted'!CH$2*1.5/'amount-analyzed sorted'!CH$3</f>
        <v>0.0218824239235214</v>
      </c>
      <c r="CK86" s="66">
        <f>'amount-analyzed sorted'!CI86*0.001/'amount-analyzed sorted'!CI$2*1.5/'amount-analyzed sorted'!CI$3</f>
        <v>0.00235564100570006</v>
      </c>
      <c r="CL86" s="66">
        <f>'amount-analyzed sorted'!CJ86*0.001/'amount-analyzed sorted'!CJ$2*1.5/'amount-analyzed sorted'!CJ$3</f>
        <v>0.0366375302966587</v>
      </c>
      <c r="CM86" s="66">
        <f>'amount-analyzed sorted'!CK86*0.001/'amount-analyzed sorted'!CK$2*1.5/'amount-analyzed sorted'!CK$3</f>
        <v>0.0147693338867591</v>
      </c>
      <c r="CN86" s="66">
        <f>'amount-analyzed sorted'!CL86*0.001/'amount-analyzed sorted'!CL$2*1.5/'amount-analyzed sorted'!CL$3</f>
        <v>0.0539881359679583</v>
      </c>
      <c r="CO86" s="66">
        <f>'amount-analyzed sorted'!CM86*0.001/'amount-analyzed sorted'!CM$2*1.5/'amount-analyzed sorted'!CM$3</f>
        <v>0.0118543337775303</v>
      </c>
      <c r="CP86" s="66">
        <f>'amount-analyzed sorted'!CN86*0.001/'amount-analyzed sorted'!CN$2*1.5/'amount-analyzed sorted'!CN$3</f>
        <v>0.0102068165975254</v>
      </c>
      <c r="CQ86" s="66">
        <f>'amount-analyzed sorted'!CO86*0.001/'amount-analyzed sorted'!CO$2*1.5/'amount-analyzed sorted'!CO$3</f>
        <v>0.0250057666431615</v>
      </c>
      <c r="CR86" s="66">
        <f>'amount-analyzed sorted'!CP86*0.001/'amount-analyzed sorted'!CP$2*1.5/'amount-analyzed sorted'!CP$3</f>
        <v>0.000984555838295691</v>
      </c>
      <c r="CS86" s="66">
        <f>'amount-analyzed sorted'!CQ86*0.001/'amount-analyzed sorted'!CQ$2*1.5/'amount-analyzed sorted'!CQ$3</f>
        <v>0.0119505253376765</v>
      </c>
      <c r="CT86" s="66">
        <f>'amount-analyzed sorted'!CR86*0.001/'amount-analyzed sorted'!CR$2*1.5/'amount-analyzed sorted'!CR$3</f>
        <v>0</v>
      </c>
      <c r="CU86" s="66">
        <f>'amount-analyzed sorted'!CS86*0.001/'amount-analyzed sorted'!CS$2*1.5/'amount-analyzed sorted'!CS$3</f>
        <v>0</v>
      </c>
      <c r="CV86" s="66">
        <f>'amount-analyzed sorted'!CT86*0.001/'amount-analyzed sorted'!CT$2*1.5/'amount-analyzed sorted'!CT$3</f>
        <v>0.0308020204708477</v>
      </c>
      <c r="CW86" s="66">
        <f>'amount-analyzed sorted'!CU86*0.001/'amount-analyzed sorted'!CU$2*1.5/'amount-analyzed sorted'!CU$3</f>
        <v>0.0556208813031062</v>
      </c>
      <c r="CX86" s="66">
        <f>'amount-analyzed sorted'!CV86*0.001/'amount-analyzed sorted'!CV$2*1.5/'amount-analyzed sorted'!CV$3</f>
        <v>0.0053134759527069</v>
      </c>
      <c r="CY86" s="66">
        <f>'amount-analyzed sorted'!CW86*0.001/'amount-analyzed sorted'!CW$2*1.5/'amount-analyzed sorted'!CW$3</f>
        <v>0.00305596671009738</v>
      </c>
      <c r="CZ86" s="66">
        <f>'amount-analyzed sorted'!CX86*0.001/'amount-analyzed sorted'!CX$2*1.5/'amount-analyzed sorted'!CX$3</f>
        <v>0.0309282077865444</v>
      </c>
    </row>
    <row r="87" spans="1:104">
      <c r="A87">
        <f>'imported data from Web Calc'!A92</f>
        <v>814.6</v>
      </c>
      <c r="B87" t="str">
        <f>'imported data from Web Calc'!B92</f>
        <v>C46H88O8PN</v>
      </c>
      <c r="C87" s="61" t="str">
        <f>'imported data from Web Calc'!C92</f>
        <v>PC(38:2)</v>
      </c>
      <c r="D87" s="96"/>
      <c r="E87" s="96"/>
      <c r="F87" s="96"/>
      <c r="G87" s="66">
        <f>'amount-analyzed sorted'!G87*0.001/'amount-analyzed sorted'!G$2*1.5/'amount-analyzed sorted'!G$3</f>
        <v>0.0466366577092619</v>
      </c>
      <c r="H87" s="66">
        <f>'amount-analyzed sorted'!H87*0.001/'amount-analyzed sorted'!H$2*1.5/'amount-analyzed sorted'!H$3</f>
        <v>0.0236377580170232</v>
      </c>
      <c r="I87" s="66">
        <f>'amount-analyzed sorted'!I87*0.001/'amount-analyzed sorted'!I$2*1.5/'amount-analyzed sorted'!I$3</f>
        <v>0.024915474666592</v>
      </c>
      <c r="J87" s="66">
        <f>'amount-analyzed sorted'!J87*0.001/'amount-analyzed sorted'!J$2*1.5/'amount-analyzed sorted'!J$3</f>
        <v>0.024915474666592</v>
      </c>
      <c r="K87" s="66">
        <f>'amount-analyzed sorted'!K87*0.001/'amount-analyzed sorted'!K$2*1.5/'amount-analyzed sorted'!K$3</f>
        <v>0.0300263412648672</v>
      </c>
      <c r="L87" s="66">
        <f>'amount-analyzed sorted'!L87*0.001/'amount-analyzed sorted'!L$2*1.5/'amount-analyzed sorted'!L$3</f>
        <v>0.0287486246152984</v>
      </c>
      <c r="M87" s="66">
        <f>'amount-analyzed sorted'!M87*0.001/'amount-analyzed sorted'!M$2*1.5/'amount-analyzed sorted'!M$3</f>
        <v>0.0287486246152984</v>
      </c>
      <c r="N87" s="66">
        <f>'amount-analyzed sorted'!N87*0.001/'amount-analyzed sorted'!N$2*1.5/'amount-analyzed sorted'!N$3</f>
        <v>0.00447200827349087</v>
      </c>
      <c r="O87" s="66">
        <f>'amount-analyzed sorted'!O87*0.001/'amount-analyzed sorted'!O$2*1.5/'amount-analyzed sorted'!O$3</f>
        <v>0.0274709079657296</v>
      </c>
      <c r="P87" s="66">
        <f>'amount-analyzed sorted'!P87*0.001/'amount-analyzed sorted'!P$2*1.5/'amount-analyzed sorted'!P$3</f>
        <v>0.0210823247178855</v>
      </c>
      <c r="Q87" s="66">
        <f t="shared" si="3"/>
        <v>0.0260654196512039</v>
      </c>
      <c r="R87" s="115">
        <f t="shared" si="4"/>
        <v>0.010300400469123</v>
      </c>
      <c r="S87" s="66">
        <f t="shared" si="5"/>
        <v>0.395174933185748</v>
      </c>
      <c r="T87" s="66">
        <f>'amount-analyzed sorted'!R87*0.001/'amount-analyzed sorted'!R$2*1.5/'amount-analyzed sorted'!R$3</f>
        <v>0.11721453113982</v>
      </c>
      <c r="U87" s="66">
        <f>'amount-analyzed sorted'!S87*0.001/'amount-analyzed sorted'!S$2*1.5/'amount-analyzed sorted'!S$3</f>
        <v>0.075922450210843</v>
      </c>
      <c r="V87" s="66">
        <f>'amount-analyzed sorted'!T87*0.001/'amount-analyzed sorted'!T$2*1.5/'amount-analyzed sorted'!T$3</f>
        <v>0.112052894240758</v>
      </c>
      <c r="W87" s="66">
        <f>'amount-analyzed sorted'!U87*0.001/'amount-analyzed sorted'!U$2*1.5/'amount-analyzed sorted'!U$3</f>
        <v>0.0974137257996266</v>
      </c>
      <c r="X87" s="66">
        <f>'amount-analyzed sorted'!V87*0.001/'amount-analyzed sorted'!V$2*1.5/'amount-analyzed sorted'!V$3</f>
        <v>0.175306617005975</v>
      </c>
      <c r="Y87" s="66">
        <f>'amount-analyzed sorted'!W87*0.001/'amount-analyzed sorted'!W$2*1.5/'amount-analyzed sorted'!W$3</f>
        <v>0.0351588209805979</v>
      </c>
      <c r="Z87" s="66">
        <f>'amount-analyzed sorted'!X87*0.001/'amount-analyzed sorted'!X$2*1.5/'amount-analyzed sorted'!X$3</f>
        <v>0.0586931829527731</v>
      </c>
      <c r="AA87" s="66">
        <f>'amount-analyzed sorted'!Y87*0.001/'amount-analyzed sorted'!Y$2*1.5/'amount-analyzed sorted'!Y$3</f>
        <v>0.0290580716163659</v>
      </c>
      <c r="AB87" s="66">
        <f>'amount-analyzed sorted'!Z87*0.001/'amount-analyzed sorted'!Z$2*1.5/'amount-analyzed sorted'!Z$3</f>
        <v>0.021444048079513</v>
      </c>
      <c r="AC87" s="66">
        <f>'amount-analyzed sorted'!AA87*0.001/'amount-analyzed sorted'!AA$2*1.5/'amount-analyzed sorted'!AA$3</f>
        <v>0.121012111292862</v>
      </c>
      <c r="AD87" s="66">
        <f>'amount-analyzed sorted'!AB87*0.001/'amount-analyzed sorted'!AB$2*1.5/'amount-analyzed sorted'!AB$3</f>
        <v>0.018766060377875</v>
      </c>
      <c r="AE87" s="66">
        <f>'amount-analyzed sorted'!AC87*0.001/'amount-analyzed sorted'!AC$2*1.5/'amount-analyzed sorted'!AC$3</f>
        <v>0.0114915545836092</v>
      </c>
      <c r="AF87" s="66">
        <f>'amount-analyzed sorted'!AD87*0.001/'amount-analyzed sorted'!AD$2*1.5/'amount-analyzed sorted'!AD$3</f>
        <v>0.0452578842929791</v>
      </c>
      <c r="AG87" s="66">
        <f>'amount-analyzed sorted'!AE87*0.001/'amount-analyzed sorted'!AE$2*1.5/'amount-analyzed sorted'!AE$3</f>
        <v>0.0426080618849138</v>
      </c>
      <c r="AH87" s="66">
        <f>'amount-analyzed sorted'!AF87*0.001/'amount-analyzed sorted'!AF$2*1.5/'amount-analyzed sorted'!AF$3</f>
        <v>0.0402514000253002</v>
      </c>
      <c r="AI87" s="66">
        <f>'amount-analyzed sorted'!AG87*0.001/'amount-analyzed sorted'!AG$2*1.5/'amount-analyzed sorted'!AG$3</f>
        <v>0.00176415802382364</v>
      </c>
      <c r="AJ87" s="66">
        <f>'amount-analyzed sorted'!AH87*0.001/'amount-analyzed sorted'!AH$2*1.5/'amount-analyzed sorted'!AH$3</f>
        <v>0.0309952763907903</v>
      </c>
      <c r="AK87" s="66">
        <f>'amount-analyzed sorted'!AI87*0.001/'amount-analyzed sorted'!AI$2*1.5/'amount-analyzed sorted'!AI$3</f>
        <v>0.0340022808167625</v>
      </c>
      <c r="AL87" s="66">
        <f>'amount-analyzed sorted'!AJ87*0.001/'amount-analyzed sorted'!AJ$2*1.5/'amount-analyzed sorted'!AJ$3</f>
        <v>0.011547259831863</v>
      </c>
      <c r="AM87" s="66">
        <f>'amount-analyzed sorted'!AK87*0.001/'amount-analyzed sorted'!AK$2*1.5/'amount-analyzed sorted'!AK$3</f>
        <v>0.0469545463622185</v>
      </c>
      <c r="AN87" s="66">
        <f>'amount-analyzed sorted'!AL87*0.001/'amount-analyzed sorted'!AL$2*1.5/'amount-analyzed sorted'!AL$3</f>
        <v>0.0509591630739922</v>
      </c>
      <c r="AO87" s="66">
        <f>'amount-analyzed sorted'!AM87*0.001/'amount-analyzed sorted'!AM$2*1.5/'amount-analyzed sorted'!AM$3</f>
        <v>0.0170170144890613</v>
      </c>
      <c r="AP87" s="66">
        <f>'amount-analyzed sorted'!AN87*0.001/'amount-analyzed sorted'!AN$2*1.5/'amount-analyzed sorted'!AN$3</f>
        <v>0.0377394571612779</v>
      </c>
      <c r="AQ87" s="66">
        <f>'amount-analyzed sorted'!AO87*0.001/'amount-analyzed sorted'!AO$2*1.5/'amount-analyzed sorted'!AO$3</f>
        <v>0.0571254714240388</v>
      </c>
      <c r="AR87" s="66">
        <f>'amount-analyzed sorted'!AP87*0.001/'amount-analyzed sorted'!AP$2*1.5/'amount-analyzed sorted'!AP$3</f>
        <v>0.0553196534008855</v>
      </c>
      <c r="AS87" s="66">
        <f>'amount-analyzed sorted'!AQ87*0.001/'amount-analyzed sorted'!AQ$2*1.5/'amount-analyzed sorted'!AQ$3</f>
        <v>0.0585980349676632</v>
      </c>
      <c r="AT87" s="66">
        <f>'amount-analyzed sorted'!AR87*0.001/'amount-analyzed sorted'!AR$2*1.5/'amount-analyzed sorted'!AR$3</f>
        <v>0.0358059381488894</v>
      </c>
      <c r="AU87" s="66">
        <f>'amount-analyzed sorted'!AS87*0.001/'amount-analyzed sorted'!AS$2*1.5/'amount-analyzed sorted'!AS$3</f>
        <v>0.0695160434686021</v>
      </c>
      <c r="AV87" s="66">
        <f>'amount-analyzed sorted'!AT87*0.001/'amount-analyzed sorted'!AT$2*1.5/'amount-analyzed sorted'!AT$3</f>
        <v>0.0340103810980656</v>
      </c>
      <c r="AW87" s="66">
        <f>'amount-analyzed sorted'!AU87*0.001/'amount-analyzed sorted'!AU$2*1.5/'amount-analyzed sorted'!AU$3</f>
        <v>0.043987308410882</v>
      </c>
      <c r="AX87" s="66">
        <f>'amount-analyzed sorted'!AV87*0.001/'amount-analyzed sorted'!AV$2*1.5/'amount-analyzed sorted'!AV$3</f>
        <v>0.0557914975034225</v>
      </c>
      <c r="AY87" s="66">
        <f>'amount-analyzed sorted'!AW87*0.001/'amount-analyzed sorted'!AW$2*1.5/'amount-analyzed sorted'!AW$3</f>
        <v>0.0292102081169751</v>
      </c>
      <c r="AZ87" s="66">
        <f>'amount-analyzed sorted'!AX87*0.001/'amount-analyzed sorted'!AX$2*1.5/'amount-analyzed sorted'!AX$3</f>
        <v>0.0305326603252561</v>
      </c>
      <c r="BA87" s="66">
        <f>'amount-analyzed sorted'!AY87*0.001/'amount-analyzed sorted'!AY$2*1.5/'amount-analyzed sorted'!AY$3</f>
        <v>0.0227298693532462</v>
      </c>
      <c r="BB87" s="66">
        <f>'amount-analyzed sorted'!AZ87*0.001/'amount-analyzed sorted'!AZ$2*1.5/'amount-analyzed sorted'!AZ$3</f>
        <v>0.0497215892102261</v>
      </c>
      <c r="BC87" s="66">
        <f>'amount-analyzed sorted'!BA87*0.001/'amount-analyzed sorted'!BA$2*1.5/'amount-analyzed sorted'!BA$3</f>
        <v>0.0447047255636398</v>
      </c>
      <c r="BD87" s="66">
        <f>'amount-analyzed sorted'!BB87*0.001/'amount-analyzed sorted'!BB$2*1.5/'amount-analyzed sorted'!BB$3</f>
        <v>0.0687149517273791</v>
      </c>
      <c r="BE87" s="66">
        <f>'amount-analyzed sorted'!BC87*0.001/'amount-analyzed sorted'!BC$2*1.5/'amount-analyzed sorted'!BC$3</f>
        <v>0.0476408877858443</v>
      </c>
      <c r="BF87" s="66">
        <f>'amount-analyzed sorted'!BD87*0.001/'amount-analyzed sorted'!BD$2*1.5/'amount-analyzed sorted'!BD$3</f>
        <v>0.0368515267687737</v>
      </c>
      <c r="BG87" s="66">
        <f>'amount-analyzed sorted'!BE87*0.001/'amount-analyzed sorted'!BE$2*1.5/'amount-analyzed sorted'!BE$3</f>
        <v>0.0492389319446363</v>
      </c>
      <c r="BH87" s="66">
        <f>'amount-analyzed sorted'!BF87*0.001/'amount-analyzed sorted'!BF$2*1.5/'amount-analyzed sorted'!BF$3</f>
        <v>0.00644456241788709</v>
      </c>
      <c r="BI87" s="66">
        <f>'amount-analyzed sorted'!BG87*0.001/'amount-analyzed sorted'!BG$2*1.5/'amount-analyzed sorted'!BG$3</f>
        <v>0.00735065843259849</v>
      </c>
      <c r="BJ87" s="66">
        <f>'amount-analyzed sorted'!BH87*0.001/'amount-analyzed sorted'!BH$2*1.5/'amount-analyzed sorted'!BH$3</f>
        <v>0.016140936384638</v>
      </c>
      <c r="BK87" s="66">
        <f>'amount-analyzed sorted'!BI87*0.001/'amount-analyzed sorted'!BI$2*1.5/'amount-analyzed sorted'!BI$3</f>
        <v>0.0189893369231035</v>
      </c>
      <c r="BL87" s="66">
        <f>'amount-analyzed sorted'!BJ87*0.001/'amount-analyzed sorted'!BJ$2*1.5/'amount-analyzed sorted'!BJ$3</f>
        <v>0.0474045403623851</v>
      </c>
      <c r="BM87" s="66">
        <f>'amount-analyzed sorted'!BK87*0.001/'amount-analyzed sorted'!BK$2*1.5/'amount-analyzed sorted'!BK$3</f>
        <v>0.00480271140632044</v>
      </c>
      <c r="BN87" s="66">
        <f>'amount-analyzed sorted'!BL87*0.001/'amount-analyzed sorted'!BL$2*1.5/'amount-analyzed sorted'!BL$3</f>
        <v>0.0146109244813973</v>
      </c>
      <c r="BO87" s="66">
        <f>'amount-analyzed sorted'!BM87*0.001/'amount-analyzed sorted'!BM$2*1.5/'amount-analyzed sorted'!BM$3</f>
        <v>0.0166957099760865</v>
      </c>
      <c r="BP87" s="66">
        <f>'amount-analyzed sorted'!BN87*0.001/'amount-analyzed sorted'!BN$2*1.5/'amount-analyzed sorted'!BN$3</f>
        <v>0.00240999989215648</v>
      </c>
      <c r="BQ87" s="66">
        <f>'amount-analyzed sorted'!BO87*0.001/'amount-analyzed sorted'!BO$2*1.5/'amount-analyzed sorted'!BO$3</f>
        <v>0.0277457716078848</v>
      </c>
      <c r="BR87" s="66">
        <f>'amount-analyzed sorted'!BP87*0.001/'amount-analyzed sorted'!BP$2*1.5/'amount-analyzed sorted'!BP$3</f>
        <v>0.0136558898881163</v>
      </c>
      <c r="BS87" s="66">
        <f>'amount-analyzed sorted'!BQ87*0.001/'amount-analyzed sorted'!BQ$2*1.5/'amount-analyzed sorted'!BQ$3</f>
        <v>0.0366967486365878</v>
      </c>
      <c r="BT87" s="66">
        <f>'amount-analyzed sorted'!BR87*0.001/'amount-analyzed sorted'!BR$2*1.5/'amount-analyzed sorted'!BR$3</f>
        <v>0.00658954694922313</v>
      </c>
      <c r="BU87" s="66">
        <f>'amount-analyzed sorted'!BS87*0.001/'amount-analyzed sorted'!BS$2*1.5/'amount-analyzed sorted'!BS$3</f>
        <v>0.00714027309526059</v>
      </c>
      <c r="BV87" s="66">
        <f>'amount-analyzed sorted'!BT87*0.001/'amount-analyzed sorted'!BT$2*1.5/'amount-analyzed sorted'!BT$3</f>
        <v>0.00913175281768325</v>
      </c>
      <c r="BW87" s="66">
        <f>'amount-analyzed sorted'!BU87*0.001/'amount-analyzed sorted'!BU$2*1.5/'amount-analyzed sorted'!BU$3</f>
        <v>0.00456932821485852</v>
      </c>
      <c r="BX87" s="66">
        <f>'amount-analyzed sorted'!BV87*0.001/'amount-analyzed sorted'!BV$2*1.5/'amount-analyzed sorted'!BV$3</f>
        <v>0.016645611395054</v>
      </c>
      <c r="BY87" s="66">
        <f>'amount-analyzed sorted'!BW87*0.001/'amount-analyzed sorted'!BW$2*1.5/'amount-analyzed sorted'!BW$3</f>
        <v>0.00230305459250454</v>
      </c>
      <c r="BZ87" s="66">
        <f>'amount-analyzed sorted'!BX87*0.001/'amount-analyzed sorted'!BX$2*1.5/'amount-analyzed sorted'!BX$3</f>
        <v>0.0241405518043655</v>
      </c>
      <c r="CA87" s="66">
        <f>'amount-analyzed sorted'!BY87*0.001/'amount-analyzed sorted'!BY$2*1.5/'amount-analyzed sorted'!BY$3</f>
        <v>0.0205650260895996</v>
      </c>
      <c r="CB87" s="66">
        <f>'amount-analyzed sorted'!BZ87*0.001/'amount-analyzed sorted'!BZ$2*1.5/'amount-analyzed sorted'!BZ$3</f>
        <v>0.0156510801577258</v>
      </c>
      <c r="CC87" s="66">
        <f>'amount-analyzed sorted'!CA87*0.001/'amount-analyzed sorted'!CA$2*1.5/'amount-analyzed sorted'!CA$3</f>
        <v>0</v>
      </c>
      <c r="CD87" s="66">
        <f>'amount-analyzed sorted'!CB87*0.001/'amount-analyzed sorted'!CB$2*1.5/'amount-analyzed sorted'!CB$3</f>
        <v>0.0170565722150503</v>
      </c>
      <c r="CE87" s="66">
        <f>'amount-analyzed sorted'!CC87*0.001/'amount-analyzed sorted'!CC$2*1.5/'amount-analyzed sorted'!CC$3</f>
        <v>0.00548126993016081</v>
      </c>
      <c r="CF87" s="66">
        <f>'amount-analyzed sorted'!CD87*0.001/'amount-analyzed sorted'!CD$2*1.5/'amount-analyzed sorted'!CD$3</f>
        <v>0.0153320145810932</v>
      </c>
      <c r="CG87" s="66">
        <f>'amount-analyzed sorted'!CE87*0.001/'amount-analyzed sorted'!CE$2*1.5/'amount-analyzed sorted'!CE$3</f>
        <v>0</v>
      </c>
      <c r="CH87" s="66">
        <f>'amount-analyzed sorted'!CF87*0.001/'amount-analyzed sorted'!CF$2*1.5/'amount-analyzed sorted'!CF$3</f>
        <v>0.00261012853817181</v>
      </c>
      <c r="CI87" s="66">
        <f>'amount-analyzed sorted'!CG87*0.001/'amount-analyzed sorted'!CG$2*1.5/'amount-analyzed sorted'!CG$3</f>
        <v>0.00875160745151725</v>
      </c>
      <c r="CJ87" s="66">
        <f>'amount-analyzed sorted'!CH87*0.001/'amount-analyzed sorted'!CH$2*1.5/'amount-analyzed sorted'!CH$3</f>
        <v>0.00752570134935919</v>
      </c>
      <c r="CK87" s="66">
        <f>'amount-analyzed sorted'!CI87*0.001/'amount-analyzed sorted'!CI$2*1.5/'amount-analyzed sorted'!CI$3</f>
        <v>0</v>
      </c>
      <c r="CL87" s="66">
        <f>'amount-analyzed sorted'!CJ87*0.001/'amount-analyzed sorted'!CJ$2*1.5/'amount-analyzed sorted'!CJ$3</f>
        <v>0.0128064315626618</v>
      </c>
      <c r="CM87" s="66">
        <f>'amount-analyzed sorted'!CK87*0.001/'amount-analyzed sorted'!CK$2*1.5/'amount-analyzed sorted'!CK$3</f>
        <v>0.00474244666088594</v>
      </c>
      <c r="CN87" s="66">
        <f>'amount-analyzed sorted'!CL87*0.001/'amount-analyzed sorted'!CL$2*1.5/'amount-analyzed sorted'!CL$3</f>
        <v>0.0309952763907903</v>
      </c>
      <c r="CO87" s="66">
        <f>'amount-analyzed sorted'!CM87*0.001/'amount-analyzed sorted'!CM$2*1.5/'amount-analyzed sorted'!CM$3</f>
        <v>0.00815665168178691</v>
      </c>
      <c r="CP87" s="66">
        <f>'amount-analyzed sorted'!CN87*0.001/'amount-analyzed sorted'!CN$2*1.5/'amount-analyzed sorted'!CN$3</f>
        <v>0.00432492228708701</v>
      </c>
      <c r="CQ87" s="66">
        <f>'amount-analyzed sorted'!CO87*0.001/'amount-analyzed sorted'!CO$2*1.5/'amount-analyzed sorted'!CO$3</f>
        <v>0.0202560679511643</v>
      </c>
      <c r="CR87" s="66">
        <f>'amount-analyzed sorted'!CP87*0.001/'amount-analyzed sorted'!CP$2*1.5/'amount-analyzed sorted'!CP$3</f>
        <v>0.00492277919147846</v>
      </c>
      <c r="CS87" s="66">
        <f>'amount-analyzed sorted'!CQ87*0.001/'amount-analyzed sorted'!CQ$2*1.5/'amount-analyzed sorted'!CQ$3</f>
        <v>0.00604240045163421</v>
      </c>
      <c r="CT87" s="66">
        <f>'amount-analyzed sorted'!CR87*0.001/'amount-analyzed sorted'!CR$2*1.5/'amount-analyzed sorted'!CR$3</f>
        <v>0.00270307642942938</v>
      </c>
      <c r="CU87" s="66">
        <f>'amount-analyzed sorted'!CS87*0.001/'amount-analyzed sorted'!CS$2*1.5/'amount-analyzed sorted'!CS$3</f>
        <v>0</v>
      </c>
      <c r="CV87" s="66">
        <f>'amount-analyzed sorted'!CT87*0.001/'amount-analyzed sorted'!CT$2*1.5/'amount-analyzed sorted'!CT$3</f>
        <v>0.0291370463913424</v>
      </c>
      <c r="CW87" s="66">
        <f>'amount-analyzed sorted'!CU87*0.001/'amount-analyzed sorted'!CU$2*1.5/'amount-analyzed sorted'!CU$3</f>
        <v>0.0449289327499529</v>
      </c>
      <c r="CX87" s="66">
        <f>'amount-analyzed sorted'!CV87*0.001/'amount-analyzed sorted'!CV$2*1.5/'amount-analyzed sorted'!CV$3</f>
        <v>0.00271095711872801</v>
      </c>
      <c r="CY87" s="66">
        <f>'amount-analyzed sorted'!CW87*0.001/'amount-analyzed sorted'!CW$2*1.5/'amount-analyzed sorted'!CW$3</f>
        <v>0.000804201765815099</v>
      </c>
      <c r="CZ87" s="66">
        <f>'amount-analyzed sorted'!CX87*0.001/'amount-analyzed sorted'!CX$2*1.5/'amount-analyzed sorted'!CX$3</f>
        <v>0.0155215912683401</v>
      </c>
    </row>
    <row r="88" spans="1:104">
      <c r="A88">
        <f>'imported data from Web Calc'!A93</f>
        <v>836.6</v>
      </c>
      <c r="B88" t="str">
        <f>'imported data from Web Calc'!B93</f>
        <v>C48H86O8PN</v>
      </c>
      <c r="C88" s="61" t="str">
        <f>'imported data from Web Calc'!C93</f>
        <v>PC(40:5)</v>
      </c>
      <c r="D88" s="96"/>
      <c r="E88" s="96"/>
      <c r="F88" s="96"/>
      <c r="G88" s="66">
        <f>'amount-analyzed sorted'!G88*0.001/'amount-analyzed sorted'!G$2*1.5/'amount-analyzed sorted'!G$3</f>
        <v>0</v>
      </c>
      <c r="H88" s="66">
        <f>'amount-analyzed sorted'!H88*0.001/'amount-analyzed sorted'!H$2*1.5/'amount-analyzed sorted'!H$3</f>
        <v>0</v>
      </c>
      <c r="I88" s="66">
        <f>'amount-analyzed sorted'!I88*0.001/'amount-analyzed sorted'!I$2*1.5/'amount-analyzed sorted'!I$3</f>
        <v>0</v>
      </c>
      <c r="J88" s="66">
        <f>'amount-analyzed sorted'!J88*0.001/'amount-analyzed sorted'!J$2*1.5/'amount-analyzed sorted'!J$3</f>
        <v>0</v>
      </c>
      <c r="K88" s="66">
        <f>'amount-analyzed sorted'!K88*0.001/'amount-analyzed sorted'!K$2*1.5/'amount-analyzed sorted'!K$3</f>
        <v>0</v>
      </c>
      <c r="L88" s="66">
        <f>'amount-analyzed sorted'!L88*0.001/'amount-analyzed sorted'!L$2*1.5/'amount-analyzed sorted'!L$3</f>
        <v>0</v>
      </c>
      <c r="M88" s="66">
        <f>'amount-analyzed sorted'!M88*0.001/'amount-analyzed sorted'!M$2*1.5/'amount-analyzed sorted'!M$3</f>
        <v>0</v>
      </c>
      <c r="N88" s="66">
        <f>'amount-analyzed sorted'!N88*0.001/'amount-analyzed sorted'!N$2*1.5/'amount-analyzed sorted'!N$3</f>
        <v>0</v>
      </c>
      <c r="O88" s="66">
        <f>'amount-analyzed sorted'!O88*0.001/'amount-analyzed sorted'!O$2*1.5/'amount-analyzed sorted'!O$3</f>
        <v>0</v>
      </c>
      <c r="P88" s="66">
        <f>'amount-analyzed sorted'!P88*0.001/'amount-analyzed sorted'!P$2*1.5/'amount-analyzed sorted'!P$3</f>
        <v>0</v>
      </c>
      <c r="Q88" s="66">
        <f t="shared" si="3"/>
        <v>0</v>
      </c>
      <c r="R88" s="115">
        <f t="shared" si="4"/>
        <v>0</v>
      </c>
      <c r="S88" s="66" t="e">
        <f t="shared" si="5"/>
        <v>#DIV/0!</v>
      </c>
      <c r="T88" s="66">
        <f>'amount-analyzed sorted'!R88*0.001/'amount-analyzed sorted'!R$2*1.5/'amount-analyzed sorted'!R$3</f>
        <v>0.00261931913161608</v>
      </c>
      <c r="U88" s="66">
        <f>'amount-analyzed sorted'!S88*0.001/'amount-analyzed sorted'!S$2*1.5/'amount-analyzed sorted'!S$3</f>
        <v>0.00153378687294632</v>
      </c>
      <c r="V88" s="66">
        <f>'amount-analyzed sorted'!T88*0.001/'amount-analyzed sorted'!T$2*1.5/'amount-analyzed sorted'!T$3</f>
        <v>0</v>
      </c>
      <c r="W88" s="66">
        <f>'amount-analyzed sorted'!U88*0.001/'amount-analyzed sorted'!U$2*1.5/'amount-analyzed sorted'!U$3</f>
        <v>0.00118077243393487</v>
      </c>
      <c r="X88" s="66">
        <f>'amount-analyzed sorted'!V88*0.001/'amount-analyzed sorted'!V$2*1.5/'amount-analyzed sorted'!V$3</f>
        <v>0</v>
      </c>
      <c r="Y88" s="66">
        <f>'amount-analyzed sorted'!W88*0.001/'amount-analyzed sorted'!W$2*1.5/'amount-analyzed sorted'!W$3</f>
        <v>0</v>
      </c>
      <c r="Z88" s="66">
        <f>'amount-analyzed sorted'!X88*0.001/'amount-analyzed sorted'!X$2*1.5/'amount-analyzed sorted'!X$3</f>
        <v>0</v>
      </c>
      <c r="AA88" s="66">
        <f>'amount-analyzed sorted'!Y88*0.001/'amount-analyzed sorted'!Y$2*1.5/'amount-analyzed sorted'!Y$3</f>
        <v>0</v>
      </c>
      <c r="AB88" s="66">
        <f>'amount-analyzed sorted'!Z88*0.001/'amount-analyzed sorted'!Z$2*1.5/'amount-analyzed sorted'!Z$3</f>
        <v>0</v>
      </c>
      <c r="AC88" s="66">
        <f>'amount-analyzed sorted'!AA88*0.001/'amount-analyzed sorted'!AA$2*1.5/'amount-analyzed sorted'!AA$3</f>
        <v>0.00245709870645406</v>
      </c>
      <c r="AD88" s="66">
        <f>'amount-analyzed sorted'!AB88*0.001/'amount-analyzed sorted'!AB$2*1.5/'amount-analyzed sorted'!AB$3</f>
        <v>0</v>
      </c>
      <c r="AE88" s="66">
        <f>'amount-analyzed sorted'!AC88*0.001/'amount-analyzed sorted'!AC$2*1.5/'amount-analyzed sorted'!AC$3</f>
        <v>0</v>
      </c>
      <c r="AF88" s="66">
        <f>'amount-analyzed sorted'!AD88*0.001/'amount-analyzed sorted'!AD$2*1.5/'amount-analyzed sorted'!AD$3</f>
        <v>0</v>
      </c>
      <c r="AG88" s="66">
        <f>'amount-analyzed sorted'!AE88*0.001/'amount-analyzed sorted'!AE$2*1.5/'amount-analyzed sorted'!AE$3</f>
        <v>0</v>
      </c>
      <c r="AH88" s="66">
        <f>'amount-analyzed sorted'!AF88*0.001/'amount-analyzed sorted'!AF$2*1.5/'amount-analyzed sorted'!AF$3</f>
        <v>0.00203804557090128</v>
      </c>
      <c r="AI88" s="66">
        <f>'amount-analyzed sorted'!AG88*0.001/'amount-analyzed sorted'!AG$2*1.5/'amount-analyzed sorted'!AG$3</f>
        <v>0</v>
      </c>
      <c r="AJ88" s="66">
        <f>'amount-analyzed sorted'!AH88*0.001/'amount-analyzed sorted'!AH$2*1.5/'amount-analyzed sorted'!AH$3</f>
        <v>0</v>
      </c>
      <c r="AK88" s="66">
        <f>'amount-analyzed sorted'!AI88*0.001/'amount-analyzed sorted'!AI$2*1.5/'amount-analyzed sorted'!AI$3</f>
        <v>0</v>
      </c>
      <c r="AL88" s="66">
        <f>'amount-analyzed sorted'!AJ88*0.001/'amount-analyzed sorted'!AJ$2*1.5/'amount-analyzed sorted'!AJ$3</f>
        <v>0</v>
      </c>
      <c r="AM88" s="66">
        <f>'amount-analyzed sorted'!AK88*0.001/'amount-analyzed sorted'!AK$2*1.5/'amount-analyzed sorted'!AK$3</f>
        <v>0.00105515834521839</v>
      </c>
      <c r="AN88" s="66">
        <f>'amount-analyzed sorted'!AL88*0.001/'amount-analyzed sorted'!AL$2*1.5/'amount-analyzed sorted'!AL$3</f>
        <v>0</v>
      </c>
      <c r="AO88" s="66">
        <f>'amount-analyzed sorted'!AM88*0.001/'amount-analyzed sorted'!AM$2*1.5/'amount-analyzed sorted'!AM$3</f>
        <v>0</v>
      </c>
      <c r="AP88" s="66">
        <f>'amount-analyzed sorted'!AN88*0.001/'amount-analyzed sorted'!AN$2*1.5/'amount-analyzed sorted'!AN$3</f>
        <v>0</v>
      </c>
      <c r="AQ88" s="66">
        <f>'amount-analyzed sorted'!AO88*0.001/'amount-analyzed sorted'!AO$2*1.5/'amount-analyzed sorted'!AO$3</f>
        <v>0</v>
      </c>
      <c r="AR88" s="66">
        <f>'amount-analyzed sorted'!AP88*0.001/'amount-analyzed sorted'!AP$2*1.5/'amount-analyzed sorted'!AP$3</f>
        <v>0.00130163890355025</v>
      </c>
      <c r="AS88" s="66">
        <f>'amount-analyzed sorted'!AQ88*0.001/'amount-analyzed sorted'!AQ$2*1.5/'amount-analyzed sorted'!AQ$3</f>
        <v>0</v>
      </c>
      <c r="AT88" s="66">
        <f>'amount-analyzed sorted'!AR88*0.001/'amount-analyzed sorted'!AR$2*1.5/'amount-analyzed sorted'!AR$3</f>
        <v>0</v>
      </c>
      <c r="AU88" s="66">
        <f>'amount-analyzed sorted'!AS88*0.001/'amount-analyzed sorted'!AS$2*1.5/'amount-analyzed sorted'!AS$3</f>
        <v>0.00129936529847854</v>
      </c>
      <c r="AV88" s="66">
        <f>'amount-analyzed sorted'!AT88*0.001/'amount-analyzed sorted'!AT$2*1.5/'amount-analyzed sorted'!AT$3</f>
        <v>0</v>
      </c>
      <c r="AW88" s="66">
        <f>'amount-analyzed sorted'!AU88*0.001/'amount-analyzed sorted'!AU$2*1.5/'amount-analyzed sorted'!AU$3</f>
        <v>0</v>
      </c>
      <c r="AX88" s="66">
        <f>'amount-analyzed sorted'!AV88*0.001/'amount-analyzed sorted'!AV$2*1.5/'amount-analyzed sorted'!AV$3</f>
        <v>0</v>
      </c>
      <c r="AY88" s="66">
        <f>'amount-analyzed sorted'!AW88*0.001/'amount-analyzed sorted'!AW$2*1.5/'amount-analyzed sorted'!AW$3</f>
        <v>0.00129823147186556</v>
      </c>
      <c r="AZ88" s="66">
        <f>'amount-analyzed sorted'!AX88*0.001/'amount-analyzed sorted'!AX$2*1.5/'amount-analyzed sorted'!AX$3</f>
        <v>0</v>
      </c>
      <c r="BA88" s="66">
        <f>'amount-analyzed sorted'!AY88*0.001/'amount-analyzed sorted'!AY$2*1.5/'amount-analyzed sorted'!AY$3</f>
        <v>0.00137756783959068</v>
      </c>
      <c r="BB88" s="66">
        <f>'amount-analyzed sorted'!AZ88*0.001/'amount-analyzed sorted'!AZ$2*1.5/'amount-analyzed sorted'!AZ$3</f>
        <v>0</v>
      </c>
      <c r="BC88" s="66">
        <f>'amount-analyzed sorted'!BA88*0.001/'amount-analyzed sorted'!BA$2*1.5/'amount-analyzed sorted'!BA$3</f>
        <v>0</v>
      </c>
      <c r="BD88" s="66">
        <f>'amount-analyzed sorted'!BB88*0.001/'amount-analyzed sorted'!BB$2*1.5/'amount-analyzed sorted'!BB$3</f>
        <v>0</v>
      </c>
      <c r="BE88" s="66">
        <f>'amount-analyzed sorted'!BC88*0.001/'amount-analyzed sorted'!BC$2*1.5/'amount-analyzed sorted'!BC$3</f>
        <v>0</v>
      </c>
      <c r="BF88" s="66">
        <f>'amount-analyzed sorted'!BD88*0.001/'amount-analyzed sorted'!BD$2*1.5/'amount-analyzed sorted'!BD$3</f>
        <v>0.00171402450087319</v>
      </c>
      <c r="BG88" s="66">
        <f>'amount-analyzed sorted'!BE88*0.001/'amount-analyzed sorted'!BE$2*1.5/'amount-analyzed sorted'!BE$3</f>
        <v>0</v>
      </c>
      <c r="BH88" s="66">
        <f>'amount-analyzed sorted'!BF88*0.001/'amount-analyzed sorted'!BF$2*1.5/'amount-analyzed sorted'!BF$3</f>
        <v>0</v>
      </c>
      <c r="BI88" s="66">
        <f>'amount-analyzed sorted'!BG88*0.001/'amount-analyzed sorted'!BG$2*1.5/'amount-analyzed sorted'!BG$3</f>
        <v>0</v>
      </c>
      <c r="BJ88" s="66">
        <f>'amount-analyzed sorted'!BH88*0.001/'amount-analyzed sorted'!BH$2*1.5/'amount-analyzed sorted'!BH$3</f>
        <v>0</v>
      </c>
      <c r="BK88" s="66">
        <f>'amount-analyzed sorted'!BI88*0.001/'amount-analyzed sorted'!BI$2*1.5/'amount-analyzed sorted'!BI$3</f>
        <v>0</v>
      </c>
      <c r="BL88" s="66">
        <f>'amount-analyzed sorted'!BJ88*0.001/'amount-analyzed sorted'!BJ$2*1.5/'amount-analyzed sorted'!BJ$3</f>
        <v>0.00145860124191954</v>
      </c>
      <c r="BM88" s="66">
        <f>'amount-analyzed sorted'!BK88*0.001/'amount-analyzed sorted'!BK$2*1.5/'amount-analyzed sorted'!BK$3</f>
        <v>0</v>
      </c>
      <c r="BN88" s="66">
        <f>'amount-analyzed sorted'!BL88*0.001/'amount-analyzed sorted'!BL$2*1.5/'amount-analyzed sorted'!BL$3</f>
        <v>0</v>
      </c>
      <c r="BO88" s="66">
        <f>'amount-analyzed sorted'!BM88*0.001/'amount-analyzed sorted'!BM$2*1.5/'amount-analyzed sorted'!BM$3</f>
        <v>0</v>
      </c>
      <c r="BP88" s="66">
        <f>'amount-analyzed sorted'!BN88*0.001/'amount-analyzed sorted'!BN$2*1.5/'amount-analyzed sorted'!BN$3</f>
        <v>0</v>
      </c>
      <c r="BQ88" s="66">
        <f>'amount-analyzed sorted'!BO88*0.001/'amount-analyzed sorted'!BO$2*1.5/'amount-analyzed sorted'!BO$3</f>
        <v>0</v>
      </c>
      <c r="BR88" s="66">
        <f>'amount-analyzed sorted'!BP88*0.001/'amount-analyzed sorted'!BP$2*1.5/'amount-analyzed sorted'!BP$3</f>
        <v>0</v>
      </c>
      <c r="BS88" s="66">
        <f>'amount-analyzed sorted'!BQ88*0.001/'amount-analyzed sorted'!BQ$2*1.5/'amount-analyzed sorted'!BQ$3</f>
        <v>0</v>
      </c>
      <c r="BT88" s="66">
        <f>'amount-analyzed sorted'!BR88*0.001/'amount-analyzed sorted'!BR$2*1.5/'amount-analyzed sorted'!BR$3</f>
        <v>0</v>
      </c>
      <c r="BU88" s="66">
        <f>'amount-analyzed sorted'!BS88*0.001/'amount-analyzed sorted'!BS$2*1.5/'amount-analyzed sorted'!BS$3</f>
        <v>0</v>
      </c>
      <c r="BV88" s="66">
        <f>'amount-analyzed sorted'!BT88*0.001/'amount-analyzed sorted'!BT$2*1.5/'amount-analyzed sorted'!BT$3</f>
        <v>0</v>
      </c>
      <c r="BW88" s="66">
        <f>'amount-analyzed sorted'!BU88*0.001/'amount-analyzed sorted'!BU$2*1.5/'amount-analyzed sorted'!BU$3</f>
        <v>0</v>
      </c>
      <c r="BX88" s="66">
        <f>'amount-analyzed sorted'!BV88*0.001/'amount-analyzed sorted'!BV$2*1.5/'amount-analyzed sorted'!BV$3</f>
        <v>0</v>
      </c>
      <c r="BY88" s="66">
        <f>'amount-analyzed sorted'!BW88*0.001/'amount-analyzed sorted'!BW$2*1.5/'amount-analyzed sorted'!BW$3</f>
        <v>0</v>
      </c>
      <c r="BZ88" s="66">
        <f>'amount-analyzed sorted'!BX88*0.001/'amount-analyzed sorted'!BX$2*1.5/'amount-analyzed sorted'!BX$3</f>
        <v>0</v>
      </c>
      <c r="CA88" s="66">
        <f>'amount-analyzed sorted'!BY88*0.001/'amount-analyzed sorted'!BY$2*1.5/'amount-analyzed sorted'!BY$3</f>
        <v>0</v>
      </c>
      <c r="CB88" s="66">
        <f>'amount-analyzed sorted'!BZ88*0.001/'amount-analyzed sorted'!BZ$2*1.5/'amount-analyzed sorted'!BZ$3</f>
        <v>0</v>
      </c>
      <c r="CC88" s="66">
        <f>'amount-analyzed sorted'!CA88*0.001/'amount-analyzed sorted'!CA$2*1.5/'amount-analyzed sorted'!CA$3</f>
        <v>0</v>
      </c>
      <c r="CD88" s="66">
        <f>'amount-analyzed sorted'!CB88*0.001/'amount-analyzed sorted'!CB$2*1.5/'amount-analyzed sorted'!CB$3</f>
        <v>0</v>
      </c>
      <c r="CE88" s="66">
        <f>'amount-analyzed sorted'!CC88*0.001/'amount-analyzed sorted'!CC$2*1.5/'amount-analyzed sorted'!CC$3</f>
        <v>0</v>
      </c>
      <c r="CF88" s="66">
        <f>'amount-analyzed sorted'!CD88*0.001/'amount-analyzed sorted'!CD$2*1.5/'amount-analyzed sorted'!CD$3</f>
        <v>0</v>
      </c>
      <c r="CG88" s="66">
        <f>'amount-analyzed sorted'!CE88*0.001/'amount-analyzed sorted'!CE$2*1.5/'amount-analyzed sorted'!CE$3</f>
        <v>0</v>
      </c>
      <c r="CH88" s="66">
        <f>'amount-analyzed sorted'!CF88*0.001/'amount-analyzed sorted'!CF$2*1.5/'amount-analyzed sorted'!CF$3</f>
        <v>0</v>
      </c>
      <c r="CI88" s="66">
        <f>'amount-analyzed sorted'!CG88*0.001/'amount-analyzed sorted'!CG$2*1.5/'amount-analyzed sorted'!CG$3</f>
        <v>0</v>
      </c>
      <c r="CJ88" s="66">
        <f>'amount-analyzed sorted'!CH88*0.001/'amount-analyzed sorted'!CH$2*1.5/'amount-analyzed sorted'!CH$3</f>
        <v>0</v>
      </c>
      <c r="CK88" s="66">
        <f>'amount-analyzed sorted'!CI88*0.001/'amount-analyzed sorted'!CI$2*1.5/'amount-analyzed sorted'!CI$3</f>
        <v>0</v>
      </c>
      <c r="CL88" s="66">
        <f>'amount-analyzed sorted'!CJ88*0.001/'amount-analyzed sorted'!CJ$2*1.5/'amount-analyzed sorted'!CJ$3</f>
        <v>0</v>
      </c>
      <c r="CM88" s="66">
        <f>'amount-analyzed sorted'!CK88*0.001/'amount-analyzed sorted'!CK$2*1.5/'amount-analyzed sorted'!CK$3</f>
        <v>0</v>
      </c>
      <c r="CN88" s="66">
        <f>'amount-analyzed sorted'!CL88*0.001/'amount-analyzed sorted'!CL$2*1.5/'amount-analyzed sorted'!CL$3</f>
        <v>0</v>
      </c>
      <c r="CO88" s="66">
        <f>'amount-analyzed sorted'!CM88*0.001/'amount-analyzed sorted'!CM$2*1.5/'amount-analyzed sorted'!CM$3</f>
        <v>0.00108755355757159</v>
      </c>
      <c r="CP88" s="66">
        <f>'amount-analyzed sorted'!CN88*0.001/'amount-analyzed sorted'!CN$2*1.5/'amount-analyzed sorted'!CN$3</f>
        <v>0.00172996891483481</v>
      </c>
      <c r="CQ88" s="66">
        <f>'amount-analyzed sorted'!CO88*0.001/'amount-analyzed sorted'!CO$2*1.5/'amount-analyzed sorted'!CO$3</f>
        <v>0</v>
      </c>
      <c r="CR88" s="66">
        <f>'amount-analyzed sorted'!CP88*0.001/'amount-analyzed sorted'!CP$2*1.5/'amount-analyzed sorted'!CP$3</f>
        <v>0.00109395093143966</v>
      </c>
      <c r="CS88" s="66">
        <f>'amount-analyzed sorted'!CQ88*0.001/'amount-analyzed sorted'!CQ$2*1.5/'amount-analyzed sorted'!CQ$3</f>
        <v>0</v>
      </c>
      <c r="CT88" s="66">
        <f>'amount-analyzed sorted'!CR88*0.001/'amount-analyzed sorted'!CR$2*1.5/'amount-analyzed sorted'!CR$3</f>
        <v>0</v>
      </c>
      <c r="CU88" s="66">
        <f>'amount-analyzed sorted'!CS88*0.001/'amount-analyzed sorted'!CS$2*1.5/'amount-analyzed sorted'!CS$3</f>
        <v>0</v>
      </c>
      <c r="CV88" s="66">
        <f>'amount-analyzed sorted'!CT88*0.001/'amount-analyzed sorted'!CT$2*1.5/'amount-analyzed sorted'!CT$3</f>
        <v>0</v>
      </c>
      <c r="CW88" s="66">
        <f>'amount-analyzed sorted'!CU88*0.001/'amount-analyzed sorted'!CU$2*1.5/'amount-analyzed sorted'!CU$3</f>
        <v>0</v>
      </c>
      <c r="CX88" s="66">
        <f>'amount-analyzed sorted'!CV88*0.001/'amount-analyzed sorted'!CV$2*1.5/'amount-analyzed sorted'!CV$3</f>
        <v>0</v>
      </c>
      <c r="CY88" s="66">
        <f>'amount-analyzed sorted'!CW88*0.001/'amount-analyzed sorted'!CW$2*1.5/'amount-analyzed sorted'!CW$3</f>
        <v>0</v>
      </c>
      <c r="CZ88" s="66">
        <f>'amount-analyzed sorted'!CX88*0.001/'amount-analyzed sorted'!CX$2*1.5/'amount-analyzed sorted'!CX$3</f>
        <v>0</v>
      </c>
    </row>
    <row r="89" spans="1:104">
      <c r="A89">
        <f>'imported data from Web Calc'!A94</f>
        <v>838.6</v>
      </c>
      <c r="B89" t="str">
        <f>'imported data from Web Calc'!B94</f>
        <v>C48H88O8PN</v>
      </c>
      <c r="C89" s="61" t="str">
        <f>'imported data from Web Calc'!C94</f>
        <v>PC(40:4)</v>
      </c>
      <c r="D89" s="96"/>
      <c r="E89" s="96"/>
      <c r="F89" s="96"/>
      <c r="G89" s="66">
        <f>'amount-analyzed sorted'!G89*0.001/'amount-analyzed sorted'!G$2*1.5/'amount-analyzed sorted'!G$3</f>
        <v>0.00255543329913764</v>
      </c>
      <c r="H89" s="66">
        <f>'amount-analyzed sorted'!H89*0.001/'amount-analyzed sorted'!H$2*1.5/'amount-analyzed sorted'!H$3</f>
        <v>0</v>
      </c>
      <c r="I89" s="66">
        <f>'amount-analyzed sorted'!I89*0.001/'amount-analyzed sorted'!I$2*1.5/'amount-analyzed sorted'!I$3</f>
        <v>0.00127771664956882</v>
      </c>
      <c r="J89" s="66">
        <f>'amount-analyzed sorted'!J89*0.001/'amount-analyzed sorted'!J$2*1.5/'amount-analyzed sorted'!J$3</f>
        <v>0</v>
      </c>
      <c r="K89" s="66">
        <f>'amount-analyzed sorted'!K89*0.001/'amount-analyzed sorted'!K$2*1.5/'amount-analyzed sorted'!K$3</f>
        <v>0</v>
      </c>
      <c r="L89" s="66">
        <f>'amount-analyzed sorted'!L89*0.001/'amount-analyzed sorted'!L$2*1.5/'amount-analyzed sorted'!L$3</f>
        <v>0</v>
      </c>
      <c r="M89" s="66">
        <f>'amount-analyzed sorted'!M89*0.001/'amount-analyzed sorted'!M$2*1.5/'amount-analyzed sorted'!M$3</f>
        <v>0</v>
      </c>
      <c r="N89" s="66">
        <f>'amount-analyzed sorted'!N89*0.001/'amount-analyzed sorted'!N$2*1.5/'amount-analyzed sorted'!N$3</f>
        <v>0</v>
      </c>
      <c r="O89" s="66">
        <f>'amount-analyzed sorted'!O89*0.001/'amount-analyzed sorted'!O$2*1.5/'amount-analyzed sorted'!O$3</f>
        <v>0</v>
      </c>
      <c r="P89" s="66">
        <f>'amount-analyzed sorted'!P89*0.001/'amount-analyzed sorted'!P$2*1.5/'amount-analyzed sorted'!P$3</f>
        <v>0</v>
      </c>
      <c r="Q89" s="66">
        <f t="shared" si="3"/>
        <v>0.000383314994870646</v>
      </c>
      <c r="R89" s="115">
        <f t="shared" si="4"/>
        <v>0.000862393009789234</v>
      </c>
      <c r="S89" s="66">
        <f t="shared" si="5"/>
        <v>2.24982852570184</v>
      </c>
      <c r="T89" s="66">
        <f>'amount-analyzed sorted'!R89*0.001/'amount-analyzed sorted'!R$2*1.5/'amount-analyzed sorted'!R$3</f>
        <v>0.0065482978290402</v>
      </c>
      <c r="U89" s="66">
        <f>'amount-analyzed sorted'!S89*0.001/'amount-analyzed sorted'!S$2*1.5/'amount-analyzed sorted'!S$3</f>
        <v>0.00306757374589265</v>
      </c>
      <c r="V89" s="66">
        <f>'amount-analyzed sorted'!T89*0.001/'amount-analyzed sorted'!T$2*1.5/'amount-analyzed sorted'!T$3</f>
        <v>0.00289168759330988</v>
      </c>
      <c r="W89" s="66">
        <f>'amount-analyzed sorted'!U89*0.001/'amount-analyzed sorted'!U$2*1.5/'amount-analyzed sorted'!U$3</f>
        <v>0.00236154486786974</v>
      </c>
      <c r="X89" s="66">
        <f>'amount-analyzed sorted'!V89*0.001/'amount-analyzed sorted'!V$2*1.5/'amount-analyzed sorted'!V$3</f>
        <v>0.00933191117142073</v>
      </c>
      <c r="Y89" s="66">
        <f>'amount-analyzed sorted'!W89*0.001/'amount-analyzed sorted'!W$2*1.5/'amount-analyzed sorted'!W$3</f>
        <v>0</v>
      </c>
      <c r="Z89" s="66">
        <f>'amount-analyzed sorted'!X89*0.001/'amount-analyzed sorted'!X$2*1.5/'amount-analyzed sorted'!X$3</f>
        <v>0.00131894793152299</v>
      </c>
      <c r="AA89" s="66">
        <f>'amount-analyzed sorted'!Y89*0.001/'amount-analyzed sorted'!Y$2*1.5/'amount-analyzed sorted'!Y$3</f>
        <v>0</v>
      </c>
      <c r="AB89" s="66">
        <f>'amount-analyzed sorted'!Z89*0.001/'amount-analyzed sorted'!Z$2*1.5/'amount-analyzed sorted'!Z$3</f>
        <v>0</v>
      </c>
      <c r="AC89" s="66">
        <f>'amount-analyzed sorted'!AA89*0.001/'amount-analyzed sorted'!AA$2*1.5/'amount-analyzed sorted'!AA$3</f>
        <v>0.00245709870645406</v>
      </c>
      <c r="AD89" s="66">
        <f>'amount-analyzed sorted'!AB89*0.001/'amount-analyzed sorted'!AB$2*1.5/'amount-analyzed sorted'!AB$3</f>
        <v>0</v>
      </c>
      <c r="AE89" s="66">
        <f>'amount-analyzed sorted'!AC89*0.001/'amount-analyzed sorted'!AC$2*1.5/'amount-analyzed sorted'!AC$3</f>
        <v>0</v>
      </c>
      <c r="AF89" s="66">
        <f>'amount-analyzed sorted'!AD89*0.001/'amount-analyzed sorted'!AD$2*1.5/'amount-analyzed sorted'!AD$3</f>
        <v>0</v>
      </c>
      <c r="AG89" s="66">
        <f>'amount-analyzed sorted'!AE89*0.001/'amount-analyzed sorted'!AE$2*1.5/'amount-analyzed sorted'!AE$3</f>
        <v>0.00200508526517242</v>
      </c>
      <c r="AH89" s="66">
        <f>'amount-analyzed sorted'!AF89*0.001/'amount-analyzed sorted'!AF$2*1.5/'amount-analyzed sorted'!AF$3</f>
        <v>0.00203804557090128</v>
      </c>
      <c r="AI89" s="66">
        <f>'amount-analyzed sorted'!AG89*0.001/'amount-analyzed sorted'!AG$2*1.5/'amount-analyzed sorted'!AG$3</f>
        <v>0</v>
      </c>
      <c r="AJ89" s="66">
        <f>'amount-analyzed sorted'!AH89*0.001/'amount-analyzed sorted'!AH$2*1.5/'amount-analyzed sorted'!AH$3</f>
        <v>0</v>
      </c>
      <c r="AK89" s="66">
        <f>'amount-analyzed sorted'!AI89*0.001/'amount-analyzed sorted'!AI$2*1.5/'amount-analyzed sorted'!AI$3</f>
        <v>0.00138784819660255</v>
      </c>
      <c r="AL89" s="66">
        <f>'amount-analyzed sorted'!AJ89*0.001/'amount-analyzed sorted'!AJ$2*1.5/'amount-analyzed sorted'!AJ$3</f>
        <v>0</v>
      </c>
      <c r="AM89" s="66">
        <f>'amount-analyzed sorted'!AK89*0.001/'amount-analyzed sorted'!AK$2*1.5/'amount-analyzed sorted'!AK$3</f>
        <v>0.00105515834521839</v>
      </c>
      <c r="AN89" s="66">
        <f>'amount-analyzed sorted'!AL89*0.001/'amount-analyzed sorted'!AL$2*1.5/'amount-analyzed sorted'!AL$3</f>
        <v>0.00585737506597612</v>
      </c>
      <c r="AO89" s="66">
        <f>'amount-analyzed sorted'!AM89*0.001/'amount-analyzed sorted'!AM$2*1.5/'amount-analyzed sorted'!AM$3</f>
        <v>0</v>
      </c>
      <c r="AP89" s="66">
        <f>'amount-analyzed sorted'!AN89*0.001/'amount-analyzed sorted'!AN$2*1.5/'amount-analyzed sorted'!AN$3</f>
        <v>0</v>
      </c>
      <c r="AQ89" s="66">
        <f>'amount-analyzed sorted'!AO89*0.001/'amount-analyzed sorted'!AO$2*1.5/'amount-analyzed sorted'!AO$3</f>
        <v>0.00251100973292478</v>
      </c>
      <c r="AR89" s="66">
        <f>'amount-analyzed sorted'!AP89*0.001/'amount-analyzed sorted'!AP$2*1.5/'amount-analyzed sorted'!AP$3</f>
        <v>0</v>
      </c>
      <c r="AS89" s="66">
        <f>'amount-analyzed sorted'!AQ89*0.001/'amount-analyzed sorted'!AQ$2*1.5/'amount-analyzed sorted'!AQ$3</f>
        <v>0.00123364284142449</v>
      </c>
      <c r="AT89" s="66">
        <f>'amount-analyzed sorted'!AR89*0.001/'amount-analyzed sorted'!AR$2*1.5/'amount-analyzed sorted'!AR$3</f>
        <v>0.00146146686321997</v>
      </c>
      <c r="AU89" s="66">
        <f>'amount-analyzed sorted'!AS89*0.001/'amount-analyzed sorted'!AS$2*1.5/'amount-analyzed sorted'!AS$3</f>
        <v>0.00259873059695709</v>
      </c>
      <c r="AV89" s="66">
        <f>'amount-analyzed sorted'!AT89*0.001/'amount-analyzed sorted'!AT$2*1.5/'amount-analyzed sorted'!AT$3</f>
        <v>0</v>
      </c>
      <c r="AW89" s="66">
        <f>'amount-analyzed sorted'!AU89*0.001/'amount-analyzed sorted'!AU$2*1.5/'amount-analyzed sorted'!AU$3</f>
        <v>0.00334080823373787</v>
      </c>
      <c r="AX89" s="66">
        <f>'amount-analyzed sorted'!AV89*0.001/'amount-analyzed sorted'!AV$2*1.5/'amount-analyzed sorted'!AV$3</f>
        <v>0</v>
      </c>
      <c r="AY89" s="66">
        <f>'amount-analyzed sorted'!AW89*0.001/'amount-analyzed sorted'!AW$2*1.5/'amount-analyzed sorted'!AW$3</f>
        <v>0.00389469441559668</v>
      </c>
      <c r="AZ89" s="66">
        <f>'amount-analyzed sorted'!AX89*0.001/'amount-analyzed sorted'!AX$2*1.5/'amount-analyzed sorted'!AX$3</f>
        <v>0.00111027855728204</v>
      </c>
      <c r="BA89" s="66">
        <f>'amount-analyzed sorted'!AY89*0.001/'amount-analyzed sorted'!AY$2*1.5/'amount-analyzed sorted'!AY$3</f>
        <v>0.00137756783959068</v>
      </c>
      <c r="BB89" s="66">
        <f>'amount-analyzed sorted'!AZ89*0.001/'amount-analyzed sorted'!AZ$2*1.5/'amount-analyzed sorted'!AZ$3</f>
        <v>0</v>
      </c>
      <c r="BC89" s="66">
        <f>'amount-analyzed sorted'!BA89*0.001/'amount-analyzed sorted'!BA$2*1.5/'amount-analyzed sorted'!BA$3</f>
        <v>0.0011921260150304</v>
      </c>
      <c r="BD89" s="66">
        <f>'amount-analyzed sorted'!BB89*0.001/'amount-analyzed sorted'!BB$2*1.5/'amount-analyzed sorted'!BB$3</f>
        <v>0.00252164960467446</v>
      </c>
      <c r="BE89" s="66">
        <f>'amount-analyzed sorted'!BC89*0.001/'amount-analyzed sorted'!BC$2*1.5/'amount-analyzed sorted'!BC$3</f>
        <v>0.0022959463993178</v>
      </c>
      <c r="BF89" s="66">
        <f>'amount-analyzed sorted'!BD89*0.001/'amount-analyzed sorted'!BD$2*1.5/'amount-analyzed sorted'!BD$3</f>
        <v>0</v>
      </c>
      <c r="BG89" s="66">
        <f>'amount-analyzed sorted'!BE89*0.001/'amount-analyzed sorted'!BE$2*1.5/'amount-analyzed sorted'!BE$3</f>
        <v>0</v>
      </c>
      <c r="BH89" s="66">
        <f>'amount-analyzed sorted'!BF89*0.001/'amount-analyzed sorted'!BF$2*1.5/'amount-analyzed sorted'!BF$3</f>
        <v>0</v>
      </c>
      <c r="BI89" s="66">
        <f>'amount-analyzed sorted'!BG89*0.001/'amount-analyzed sorted'!BG$2*1.5/'amount-analyzed sorted'!BG$3</f>
        <v>0</v>
      </c>
      <c r="BJ89" s="66">
        <f>'amount-analyzed sorted'!BH89*0.001/'amount-analyzed sorted'!BH$2*1.5/'amount-analyzed sorted'!BH$3</f>
        <v>0</v>
      </c>
      <c r="BK89" s="66">
        <f>'amount-analyzed sorted'!BI89*0.001/'amount-analyzed sorted'!BI$2*1.5/'amount-analyzed sorted'!BI$3</f>
        <v>0.00165124668896552</v>
      </c>
      <c r="BL89" s="66">
        <f>'amount-analyzed sorted'!BJ89*0.001/'amount-analyzed sorted'!BJ$2*1.5/'amount-analyzed sorted'!BJ$3</f>
        <v>0.00145860124191954</v>
      </c>
      <c r="BM89" s="66">
        <f>'amount-analyzed sorted'!BK89*0.001/'amount-analyzed sorted'!BK$2*1.5/'amount-analyzed sorted'!BK$3</f>
        <v>0</v>
      </c>
      <c r="BN89" s="66">
        <f>'amount-analyzed sorted'!BL89*0.001/'amount-analyzed sorted'!BL$2*1.5/'amount-analyzed sorted'!BL$3</f>
        <v>0</v>
      </c>
      <c r="BO89" s="66">
        <f>'amount-analyzed sorted'!BM89*0.001/'amount-analyzed sorted'!BM$2*1.5/'amount-analyzed sorted'!BM$3</f>
        <v>0</v>
      </c>
      <c r="BP89" s="66">
        <f>'amount-analyzed sorted'!BN89*0.001/'amount-analyzed sorted'!BN$2*1.5/'amount-analyzed sorted'!BN$3</f>
        <v>0</v>
      </c>
      <c r="BQ89" s="66">
        <f>'amount-analyzed sorted'!BO89*0.001/'amount-analyzed sorted'!BO$2*1.5/'amount-analyzed sorted'!BO$3</f>
        <v>0</v>
      </c>
      <c r="BR89" s="66">
        <f>'amount-analyzed sorted'!BP89*0.001/'amount-analyzed sorted'!BP$2*1.5/'amount-analyzed sorted'!BP$3</f>
        <v>0</v>
      </c>
      <c r="BS89" s="66">
        <f>'amount-analyzed sorted'!BQ89*0.001/'amount-analyzed sorted'!BQ$2*1.5/'amount-analyzed sorted'!BQ$3</f>
        <v>0</v>
      </c>
      <c r="BT89" s="66">
        <f>'amount-analyzed sorted'!BR89*0.001/'amount-analyzed sorted'!BR$2*1.5/'amount-analyzed sorted'!BR$3</f>
        <v>0</v>
      </c>
      <c r="BU89" s="66">
        <f>'amount-analyzed sorted'!BS89*0.001/'amount-analyzed sorted'!BS$2*1.5/'amount-analyzed sorted'!BS$3</f>
        <v>0</v>
      </c>
      <c r="BV89" s="66">
        <f>'amount-analyzed sorted'!BT89*0.001/'amount-analyzed sorted'!BT$2*1.5/'amount-analyzed sorted'!BT$3</f>
        <v>0</v>
      </c>
      <c r="BW89" s="66">
        <f>'amount-analyzed sorted'!BU89*0.001/'amount-analyzed sorted'!BU$2*1.5/'amount-analyzed sorted'!BU$3</f>
        <v>0</v>
      </c>
      <c r="BX89" s="66">
        <f>'amount-analyzed sorted'!BV89*0.001/'amount-analyzed sorted'!BV$2*1.5/'amount-analyzed sorted'!BV$3</f>
        <v>0</v>
      </c>
      <c r="BY89" s="66">
        <f>'amount-analyzed sorted'!BW89*0.001/'amount-analyzed sorted'!BW$2*1.5/'amount-analyzed sorted'!BW$3</f>
        <v>0</v>
      </c>
      <c r="BZ89" s="66">
        <f>'amount-analyzed sorted'!BX89*0.001/'amount-analyzed sorted'!BX$2*1.5/'amount-analyzed sorted'!BX$3</f>
        <v>0</v>
      </c>
      <c r="CA89" s="66">
        <f>'amount-analyzed sorted'!BY89*0.001/'amount-analyzed sorted'!BY$2*1.5/'amount-analyzed sorted'!BY$3</f>
        <v>0</v>
      </c>
      <c r="CB89" s="66">
        <f>'amount-analyzed sorted'!BZ89*0.001/'amount-analyzed sorted'!BZ$2*1.5/'amount-analyzed sorted'!BZ$3</f>
        <v>0</v>
      </c>
      <c r="CC89" s="66">
        <f>'amount-analyzed sorted'!CA89*0.001/'amount-analyzed sorted'!CA$2*1.5/'amount-analyzed sorted'!CA$3</f>
        <v>0</v>
      </c>
      <c r="CD89" s="66">
        <f>'amount-analyzed sorted'!CB89*0.001/'amount-analyzed sorted'!CB$2*1.5/'amount-analyzed sorted'!CB$3</f>
        <v>0</v>
      </c>
      <c r="CE89" s="66">
        <f>'amount-analyzed sorted'!CC89*0.001/'amount-analyzed sorted'!CC$2*1.5/'amount-analyzed sorted'!CC$3</f>
        <v>0</v>
      </c>
      <c r="CF89" s="66">
        <f>'amount-analyzed sorted'!CD89*0.001/'amount-analyzed sorted'!CD$2*1.5/'amount-analyzed sorted'!CD$3</f>
        <v>0</v>
      </c>
      <c r="CG89" s="66">
        <f>'amount-analyzed sorted'!CE89*0.001/'amount-analyzed sorted'!CE$2*1.5/'amount-analyzed sorted'!CE$3</f>
        <v>0</v>
      </c>
      <c r="CH89" s="66">
        <f>'amount-analyzed sorted'!CF89*0.001/'amount-analyzed sorted'!CF$2*1.5/'amount-analyzed sorted'!CF$3</f>
        <v>0</v>
      </c>
      <c r="CI89" s="66">
        <f>'amount-analyzed sorted'!CG89*0.001/'amount-analyzed sorted'!CG$2*1.5/'amount-analyzed sorted'!CG$3</f>
        <v>0</v>
      </c>
      <c r="CJ89" s="66">
        <f>'amount-analyzed sorted'!CH89*0.001/'amount-analyzed sorted'!CH$2*1.5/'amount-analyzed sorted'!CH$3</f>
        <v>0</v>
      </c>
      <c r="CK89" s="66">
        <f>'amount-analyzed sorted'!CI89*0.001/'amount-analyzed sorted'!CI$2*1.5/'amount-analyzed sorted'!CI$3</f>
        <v>0</v>
      </c>
      <c r="CL89" s="66">
        <f>'amount-analyzed sorted'!CJ89*0.001/'amount-analyzed sorted'!CJ$2*1.5/'amount-analyzed sorted'!CJ$3</f>
        <v>0</v>
      </c>
      <c r="CM89" s="66">
        <f>'amount-analyzed sorted'!CK89*0.001/'amount-analyzed sorted'!CK$2*1.5/'amount-analyzed sorted'!CK$3</f>
        <v>0</v>
      </c>
      <c r="CN89" s="66">
        <f>'amount-analyzed sorted'!CL89*0.001/'amount-analyzed sorted'!CL$2*1.5/'amount-analyzed sorted'!CL$3</f>
        <v>0</v>
      </c>
      <c r="CO89" s="66">
        <f>'amount-analyzed sorted'!CM89*0.001/'amount-analyzed sorted'!CM$2*1.5/'amount-analyzed sorted'!CM$3</f>
        <v>0</v>
      </c>
      <c r="CP89" s="66">
        <f>'amount-analyzed sorted'!CN89*0.001/'amount-analyzed sorted'!CN$2*1.5/'amount-analyzed sorted'!CN$3</f>
        <v>0</v>
      </c>
      <c r="CQ89" s="66">
        <f>'amount-analyzed sorted'!CO89*0.001/'amount-analyzed sorted'!CO$2*1.5/'amount-analyzed sorted'!CO$3</f>
        <v>0</v>
      </c>
      <c r="CR89" s="66">
        <f>'amount-analyzed sorted'!CP89*0.001/'amount-analyzed sorted'!CP$2*1.5/'amount-analyzed sorted'!CP$3</f>
        <v>0.00109395093143966</v>
      </c>
      <c r="CS89" s="66">
        <f>'amount-analyzed sorted'!CQ89*0.001/'amount-analyzed sorted'!CQ$2*1.5/'amount-analyzed sorted'!CQ$3</f>
        <v>0</v>
      </c>
      <c r="CT89" s="66">
        <f>'amount-analyzed sorted'!CR89*0.001/'amount-analyzed sorted'!CR$2*1.5/'amount-analyzed sorted'!CR$3</f>
        <v>0</v>
      </c>
      <c r="CU89" s="66">
        <f>'amount-analyzed sorted'!CS89*0.001/'amount-analyzed sorted'!CS$2*1.5/'amount-analyzed sorted'!CS$3</f>
        <v>0</v>
      </c>
      <c r="CV89" s="66">
        <f>'amount-analyzed sorted'!CT89*0.001/'amount-analyzed sorted'!CT$2*1.5/'amount-analyzed sorted'!CT$3</f>
        <v>0</v>
      </c>
      <c r="CW89" s="66">
        <f>'amount-analyzed sorted'!CU89*0.001/'amount-analyzed sorted'!CU$2*1.5/'amount-analyzed sorted'!CU$3</f>
        <v>0</v>
      </c>
      <c r="CX89" s="66">
        <f>'amount-analyzed sorted'!CV89*0.001/'amount-analyzed sorted'!CV$2*1.5/'amount-analyzed sorted'!CV$3</f>
        <v>0</v>
      </c>
      <c r="CY89" s="66">
        <f>'amount-analyzed sorted'!CW89*0.001/'amount-analyzed sorted'!CW$2*1.5/'amount-analyzed sorted'!CW$3</f>
        <v>0</v>
      </c>
      <c r="CZ89" s="66">
        <f>'amount-analyzed sorted'!CX89*0.001/'amount-analyzed sorted'!CX$2*1.5/'amount-analyzed sorted'!CX$3</f>
        <v>0</v>
      </c>
    </row>
    <row r="90" spans="1:104">
      <c r="A90">
        <f>'imported data from Web Calc'!A95</f>
        <v>840.6</v>
      </c>
      <c r="B90" t="str">
        <f>'imported data from Web Calc'!B95</f>
        <v>C48H90O8PN</v>
      </c>
      <c r="C90" s="61" t="str">
        <f>'imported data from Web Calc'!C95</f>
        <v>PC(40:3)</v>
      </c>
      <c r="D90" s="96"/>
      <c r="E90" s="96"/>
      <c r="F90" s="96"/>
      <c r="G90" s="66">
        <f>'amount-analyzed sorted'!G90*0.001/'amount-analyzed sorted'!G$2*1.5/'amount-analyzed sorted'!G$3</f>
        <v>0.00255543329913764</v>
      </c>
      <c r="H90" s="66">
        <f>'amount-analyzed sorted'!H90*0.001/'amount-analyzed sorted'!H$2*1.5/'amount-analyzed sorted'!H$3</f>
        <v>0.00255543329913764</v>
      </c>
      <c r="I90" s="66">
        <f>'amount-analyzed sorted'!I90*0.001/'amount-analyzed sorted'!I$2*1.5/'amount-analyzed sorted'!I$3</f>
        <v>0.00383314994870646</v>
      </c>
      <c r="J90" s="66">
        <f>'amount-analyzed sorted'!J90*0.001/'amount-analyzed sorted'!J$2*1.5/'amount-analyzed sorted'!J$3</f>
        <v>0.00255543329913764</v>
      </c>
      <c r="K90" s="66">
        <f>'amount-analyzed sorted'!K90*0.001/'amount-analyzed sorted'!K$2*1.5/'amount-analyzed sorted'!K$3</f>
        <v>0.00511086659827528</v>
      </c>
      <c r="L90" s="66">
        <f>'amount-analyzed sorted'!L90*0.001/'amount-analyzed sorted'!L$2*1.5/'amount-analyzed sorted'!L$3</f>
        <v>0.014054883145257</v>
      </c>
      <c r="M90" s="66">
        <f>'amount-analyzed sorted'!M90*0.001/'amount-analyzed sorted'!M$2*1.5/'amount-analyzed sorted'!M$3</f>
        <v>0.00255543329913764</v>
      </c>
      <c r="N90" s="66">
        <f>'amount-analyzed sorted'!N90*0.001/'amount-analyzed sorted'!N$2*1.5/'amount-analyzed sorted'!N$3</f>
        <v>0.00255543329913764</v>
      </c>
      <c r="O90" s="66">
        <f>'amount-analyzed sorted'!O90*0.001/'amount-analyzed sorted'!O$2*1.5/'amount-analyzed sorted'!O$3</f>
        <v>0.00255543329913764</v>
      </c>
      <c r="P90" s="66">
        <f>'amount-analyzed sorted'!P90*0.001/'amount-analyzed sorted'!P$2*1.5/'amount-analyzed sorted'!P$3</f>
        <v>0.00766629989741291</v>
      </c>
      <c r="Q90" s="66">
        <f t="shared" si="3"/>
        <v>0.00459977993844775</v>
      </c>
      <c r="R90" s="115">
        <f t="shared" si="4"/>
        <v>0.00372271662327873</v>
      </c>
      <c r="S90" s="66">
        <f t="shared" si="5"/>
        <v>0.809324940126376</v>
      </c>
      <c r="T90" s="66">
        <f>'amount-analyzed sorted'!R90*0.001/'amount-analyzed sorted'!R$2*1.5/'amount-analyzed sorted'!R$3</f>
        <v>0.0170255743555045</v>
      </c>
      <c r="U90" s="66">
        <f>'amount-analyzed sorted'!S90*0.001/'amount-analyzed sorted'!S$2*1.5/'amount-analyzed sorted'!S$3</f>
        <v>0.0291419505859801</v>
      </c>
      <c r="V90" s="66">
        <f>'amount-analyzed sorted'!T90*0.001/'amount-analyzed sorted'!T$2*1.5/'amount-analyzed sorted'!T$3</f>
        <v>0.024579344543134</v>
      </c>
      <c r="W90" s="66">
        <f>'amount-analyzed sorted'!U90*0.001/'amount-analyzed sorted'!U$2*1.5/'amount-analyzed sorted'!U$3</f>
        <v>0.0259769935465671</v>
      </c>
      <c r="X90" s="66">
        <f>'amount-analyzed sorted'!V90*0.001/'amount-analyzed sorted'!V$2*1.5/'amount-analyzed sorted'!V$3</f>
        <v>0.0546583368611786</v>
      </c>
      <c r="Y90" s="66">
        <f>'amount-analyzed sorted'!W90*0.001/'amount-analyzed sorted'!W$2*1.5/'amount-analyzed sorted'!W$3</f>
        <v>0.00740185704854693</v>
      </c>
      <c r="Z90" s="66">
        <f>'amount-analyzed sorted'!X90*0.001/'amount-analyzed sorted'!X$2*1.5/'amount-analyzed sorted'!X$3</f>
        <v>0.0131894793152299</v>
      </c>
      <c r="AA90" s="66">
        <f>'amount-analyzed sorted'!Y90*0.001/'amount-analyzed sorted'!Y$2*1.5/'amount-analyzed sorted'!Y$3</f>
        <v>0.00516587939846505</v>
      </c>
      <c r="AB90" s="66">
        <f>'amount-analyzed sorted'!Z90*0.001/'amount-analyzed sorted'!Z$2*1.5/'amount-analyzed sorted'!Z$3</f>
        <v>0.00443669960265785</v>
      </c>
      <c r="AC90" s="66">
        <f>'amount-analyzed sorted'!AA90*0.001/'amount-analyzed sorted'!AA$2*1.5/'amount-analyzed sorted'!AA$3</f>
        <v>0.0282566351242217</v>
      </c>
      <c r="AD90" s="66">
        <f>'amount-analyzed sorted'!AB90*0.001/'amount-analyzed sorted'!AB$2*1.5/'amount-analyzed sorted'!AB$3</f>
        <v>0</v>
      </c>
      <c r="AE90" s="66">
        <f>'amount-analyzed sorted'!AC90*0.001/'amount-analyzed sorted'!AC$2*1.5/'amount-analyzed sorted'!AC$3</f>
        <v>0</v>
      </c>
      <c r="AF90" s="66">
        <f>'amount-analyzed sorted'!AD90*0.001/'amount-analyzed sorted'!AD$2*1.5/'amount-analyzed sorted'!AD$3</f>
        <v>0.00254973996016784</v>
      </c>
      <c r="AG90" s="66">
        <f>'amount-analyzed sorted'!AE90*0.001/'amount-analyzed sorted'!AE$2*1.5/'amount-analyzed sorted'!AE$3</f>
        <v>0.00100254263258621</v>
      </c>
      <c r="AH90" s="66">
        <f>'amount-analyzed sorted'!AF90*0.001/'amount-analyzed sorted'!AF$2*1.5/'amount-analyzed sorted'!AF$3</f>
        <v>0.011209250639957</v>
      </c>
      <c r="AI90" s="66">
        <f>'amount-analyzed sorted'!AG90*0.001/'amount-analyzed sorted'!AG$2*1.5/'amount-analyzed sorted'!AG$3</f>
        <v>0.00117610534921576</v>
      </c>
      <c r="AJ90" s="66">
        <f>'amount-analyzed sorted'!AH90*0.001/'amount-analyzed sorted'!AH$2*1.5/'amount-analyzed sorted'!AH$3</f>
        <v>0.0024310020698659</v>
      </c>
      <c r="AK90" s="66">
        <f>'amount-analyzed sorted'!AI90*0.001/'amount-analyzed sorted'!AI$2*1.5/'amount-analyzed sorted'!AI$3</f>
        <v>0.00416354458980765</v>
      </c>
      <c r="AL90" s="66">
        <f>'amount-analyzed sorted'!AJ90*0.001/'amount-analyzed sorted'!AJ$2*1.5/'amount-analyzed sorted'!AJ$3</f>
        <v>0.0024310020698659</v>
      </c>
      <c r="AM90" s="66">
        <f>'amount-analyzed sorted'!AK90*0.001/'amount-analyzed sorted'!AK$2*1.5/'amount-analyzed sorted'!AK$3</f>
        <v>0.00844126676174714</v>
      </c>
      <c r="AN90" s="66">
        <f>'amount-analyzed sorted'!AL90*0.001/'amount-analyzed sorted'!AL$2*1.5/'amount-analyzed sorted'!AL$3</f>
        <v>0.0128862251451475</v>
      </c>
      <c r="AO90" s="66">
        <f>'amount-analyzed sorted'!AM90*0.001/'amount-analyzed sorted'!AM$2*1.5/'amount-analyzed sorted'!AM$3</f>
        <v>0.00291720248383908</v>
      </c>
      <c r="AP90" s="66">
        <f>'amount-analyzed sorted'!AN90*0.001/'amount-analyzed sorted'!AN$2*1.5/'amount-analyzed sorted'!AN$3</f>
        <v>0.00503192762150372</v>
      </c>
      <c r="AQ90" s="66">
        <f>'amount-analyzed sorted'!AO90*0.001/'amount-analyzed sorted'!AO$2*1.5/'amount-analyzed sorted'!AO$3</f>
        <v>0.00125550486646239</v>
      </c>
      <c r="AR90" s="66">
        <f>'amount-analyzed sorted'!AP90*0.001/'amount-analyzed sorted'!AP$2*1.5/'amount-analyzed sorted'!AP$3</f>
        <v>0.00911147232485173</v>
      </c>
      <c r="AS90" s="66">
        <f>'amount-analyzed sorted'!AQ90*0.001/'amount-analyzed sorted'!AQ$2*1.5/'amount-analyzed sorted'!AQ$3</f>
        <v>0.00863549988997142</v>
      </c>
      <c r="AT90" s="66">
        <f>'amount-analyzed sorted'!AR90*0.001/'amount-analyzed sorted'!AR$2*1.5/'amount-analyzed sorted'!AR$3</f>
        <v>0.00438440058965992</v>
      </c>
      <c r="AU90" s="66">
        <f>'amount-analyzed sorted'!AS90*0.001/'amount-analyzed sorted'!AS$2*1.5/'amount-analyzed sorted'!AS$3</f>
        <v>0.00259873059695709</v>
      </c>
      <c r="AV90" s="66">
        <f>'amount-analyzed sorted'!AT90*0.001/'amount-analyzed sorted'!AT$2*1.5/'amount-analyzed sorted'!AT$3</f>
        <v>0.00289450051898431</v>
      </c>
      <c r="AW90" s="66">
        <f>'amount-analyzed sorted'!AU90*0.001/'amount-analyzed sorted'!AU$2*1.5/'amount-analyzed sorted'!AU$3</f>
        <v>0.0122496301903722</v>
      </c>
      <c r="AX90" s="66">
        <f>'amount-analyzed sorted'!AV90*0.001/'amount-analyzed sorted'!AV$2*1.5/'amount-analyzed sorted'!AV$3</f>
        <v>0.00850156152433105</v>
      </c>
      <c r="AY90" s="66">
        <f>'amount-analyzed sorted'!AW90*0.001/'amount-analyzed sorted'!AW$2*1.5/'amount-analyzed sorted'!AW$3</f>
        <v>0</v>
      </c>
      <c r="AZ90" s="66">
        <f>'amount-analyzed sorted'!AX90*0.001/'amount-analyzed sorted'!AX$2*1.5/'amount-analyzed sorted'!AX$3</f>
        <v>0.00999250701553836</v>
      </c>
      <c r="BA90" s="66">
        <f>'amount-analyzed sorted'!AY90*0.001/'amount-analyzed sorted'!AY$2*1.5/'amount-analyzed sorted'!AY$3</f>
        <v>0.00137756783959068</v>
      </c>
      <c r="BB90" s="66">
        <f>'amount-analyzed sorted'!AZ90*0.001/'amount-analyzed sorted'!AZ$2*1.5/'amount-analyzed sorted'!AZ$3</f>
        <v>0.00645734924808131</v>
      </c>
      <c r="BC90" s="66">
        <f>'amount-analyzed sorted'!BA90*0.001/'amount-analyzed sorted'!BA$2*1.5/'amount-analyzed sorted'!BA$3</f>
        <v>0.00357637804509118</v>
      </c>
      <c r="BD90" s="66">
        <f>'amount-analyzed sorted'!BB90*0.001/'amount-analyzed sorted'!BB$2*1.5/'amount-analyzed sorted'!BB$3</f>
        <v>0.0239556712444074</v>
      </c>
      <c r="BE90" s="66">
        <f>'amount-analyzed sorted'!BC90*0.001/'amount-analyzed sorted'!BC$2*1.5/'amount-analyzed sorted'!BC$3</f>
        <v>0.0103317587969301</v>
      </c>
      <c r="BF90" s="66">
        <f>'amount-analyzed sorted'!BD90*0.001/'amount-analyzed sorted'!BD$2*1.5/'amount-analyzed sorted'!BD$3</f>
        <v>0.0137121960069856</v>
      </c>
      <c r="BG90" s="66">
        <f>'amount-analyzed sorted'!BE90*0.001/'amount-analyzed sorted'!BE$2*1.5/'amount-analyzed sorted'!BE$3</f>
        <v>0.0121203524786797</v>
      </c>
      <c r="BH90" s="66">
        <f>'amount-analyzed sorted'!BF90*0.001/'amount-analyzed sorted'!BF$2*1.5/'amount-analyzed sorted'!BF$3</f>
        <v>0</v>
      </c>
      <c r="BI90" s="66">
        <f>'amount-analyzed sorted'!BG90*0.001/'amount-analyzed sorted'!BG$2*1.5/'amount-analyzed sorted'!BG$3</f>
        <v>0</v>
      </c>
      <c r="BJ90" s="66">
        <f>'amount-analyzed sorted'!BH90*0.001/'amount-analyzed sorted'!BH$2*1.5/'amount-analyzed sorted'!BH$3</f>
        <v>0.00140355968562069</v>
      </c>
      <c r="BK90" s="66">
        <f>'amount-analyzed sorted'!BI90*0.001/'amount-analyzed sorted'!BI$2*1.5/'amount-analyzed sorted'!BI$3</f>
        <v>0</v>
      </c>
      <c r="BL90" s="66">
        <f>'amount-analyzed sorted'!BJ90*0.001/'amount-analyzed sorted'!BJ$2*1.5/'amount-analyzed sorted'!BJ$3</f>
        <v>0.00437580372575863</v>
      </c>
      <c r="BM90" s="66">
        <f>'amount-analyzed sorted'!BK90*0.001/'amount-analyzed sorted'!BK$2*1.5/'amount-analyzed sorted'!BK$3</f>
        <v>0</v>
      </c>
      <c r="BN90" s="66">
        <f>'amount-analyzed sorted'!BL90*0.001/'amount-analyzed sorted'!BL$2*1.5/'amount-analyzed sorted'!BL$3</f>
        <v>0</v>
      </c>
      <c r="BO90" s="66">
        <f>'amount-analyzed sorted'!BM90*0.001/'amount-analyzed sorted'!BM$2*1.5/'amount-analyzed sorted'!BM$3</f>
        <v>0.00742031554492735</v>
      </c>
      <c r="BP90" s="66">
        <f>'amount-analyzed sorted'!BN90*0.001/'amount-analyzed sorted'!BN$2*1.5/'amount-analyzed sorted'!BN$3</f>
        <v>0</v>
      </c>
      <c r="BQ90" s="66">
        <f>'amount-analyzed sorted'!BO90*0.001/'amount-analyzed sorted'!BO$2*1.5/'amount-analyzed sorted'!BO$3</f>
        <v>0.00599908575305618</v>
      </c>
      <c r="BR90" s="66">
        <f>'amount-analyzed sorted'!BP90*0.001/'amount-analyzed sorted'!BP$2*1.5/'amount-analyzed sorted'!BP$3</f>
        <v>0.00431238628045778</v>
      </c>
      <c r="BS90" s="66">
        <f>'amount-analyzed sorted'!BQ90*0.001/'amount-analyzed sorted'!BQ$2*1.5/'amount-analyzed sorted'!BQ$3</f>
        <v>0.00497583032360513</v>
      </c>
      <c r="BT90" s="66">
        <f>'amount-analyzed sorted'!BR90*0.001/'amount-analyzed sorted'!BR$2*1.5/'amount-analyzed sorted'!BR$3</f>
        <v>0</v>
      </c>
      <c r="BU90" s="66">
        <f>'amount-analyzed sorted'!BS90*0.001/'amount-analyzed sorted'!BS$2*1.5/'amount-analyzed sorted'!BS$3</f>
        <v>0</v>
      </c>
      <c r="BV90" s="66">
        <f>'amount-analyzed sorted'!BT90*0.001/'amount-analyzed sorted'!BT$2*1.5/'amount-analyzed sorted'!BT$3</f>
        <v>0</v>
      </c>
      <c r="BW90" s="66">
        <f>'amount-analyzed sorted'!BU90*0.001/'amount-analyzed sorted'!BU$2*1.5/'amount-analyzed sorted'!BU$3</f>
        <v>0</v>
      </c>
      <c r="BX90" s="66">
        <f>'amount-analyzed sorted'!BV90*0.001/'amount-analyzed sorted'!BV$2*1.5/'amount-analyzed sorted'!BV$3</f>
        <v>0</v>
      </c>
      <c r="BY90" s="66">
        <f>'amount-analyzed sorted'!BW90*0.001/'amount-analyzed sorted'!BW$2*1.5/'amount-analyzed sorted'!BW$3</f>
        <v>0</v>
      </c>
      <c r="BZ90" s="66">
        <f>'amount-analyzed sorted'!BX90*0.001/'amount-analyzed sorted'!BX$2*1.5/'amount-analyzed sorted'!BX$3</f>
        <v>0.00357637804509119</v>
      </c>
      <c r="CA90" s="66">
        <f>'amount-analyzed sorted'!BY90*0.001/'amount-analyzed sorted'!BY$2*1.5/'amount-analyzed sorted'!BY$3</f>
        <v>0</v>
      </c>
      <c r="CB90" s="66">
        <f>'amount-analyzed sorted'!BZ90*0.001/'amount-analyzed sorted'!BZ$2*1.5/'amount-analyzed sorted'!BZ$3</f>
        <v>0.00184130354796774</v>
      </c>
      <c r="CC90" s="66">
        <f>'amount-analyzed sorted'!CA90*0.001/'amount-analyzed sorted'!CA$2*1.5/'amount-analyzed sorted'!CA$3</f>
        <v>0</v>
      </c>
      <c r="CD90" s="66">
        <f>'amount-analyzed sorted'!CB90*0.001/'amount-analyzed sorted'!CB$2*1.5/'amount-analyzed sorted'!CB$3</f>
        <v>0.00220084802774842</v>
      </c>
      <c r="CE90" s="66">
        <f>'amount-analyzed sorted'!CC90*0.001/'amount-analyzed sorted'!CC$2*1.5/'amount-analyzed sorted'!CC$3</f>
        <v>0</v>
      </c>
      <c r="CF90" s="66">
        <f>'amount-analyzed sorted'!CD90*0.001/'amount-analyzed sorted'!CD$2*1.5/'amount-analyzed sorted'!CD$3</f>
        <v>0</v>
      </c>
      <c r="CG90" s="66">
        <f>'amount-analyzed sorted'!CE90*0.001/'amount-analyzed sorted'!CE$2*1.5/'amount-analyzed sorted'!CE$3</f>
        <v>0.00147889986755262</v>
      </c>
      <c r="CH90" s="66">
        <f>'amount-analyzed sorted'!CF90*0.001/'amount-analyzed sorted'!CF$2*1.5/'amount-analyzed sorted'!CF$3</f>
        <v>0</v>
      </c>
      <c r="CI90" s="66">
        <f>'amount-analyzed sorted'!CG90*0.001/'amount-analyzed sorted'!CG$2*1.5/'amount-analyzed sorted'!CG$3</f>
        <v>0.0035006429806069</v>
      </c>
      <c r="CJ90" s="66">
        <f>'amount-analyzed sorted'!CH90*0.001/'amount-analyzed sorted'!CH$2*1.5/'amount-analyzed sorted'!CH$3</f>
        <v>0</v>
      </c>
      <c r="CK90" s="66">
        <f>'amount-analyzed sorted'!CI90*0.001/'amount-analyzed sorted'!CI$2*1.5/'amount-analyzed sorted'!CI$3</f>
        <v>0</v>
      </c>
      <c r="CL90" s="66">
        <f>'amount-analyzed sorted'!CJ90*0.001/'amount-analyzed sorted'!CJ$2*1.5/'amount-analyzed sorted'!CJ$3</f>
        <v>0.00222720548915858</v>
      </c>
      <c r="CM90" s="66">
        <f>'amount-analyzed sorted'!CK90*0.001/'amount-analyzed sorted'!CK$2*1.5/'amount-analyzed sorted'!CK$3</f>
        <v>0</v>
      </c>
      <c r="CN90" s="66">
        <f>'amount-analyzed sorted'!CL90*0.001/'amount-analyzed sorted'!CL$2*1.5/'amount-analyzed sorted'!CL$3</f>
        <v>0.0011271009596651</v>
      </c>
      <c r="CO90" s="66">
        <f>'amount-analyzed sorted'!CM90*0.001/'amount-analyzed sorted'!CM$2*1.5/'amount-analyzed sorted'!CM$3</f>
        <v>0</v>
      </c>
      <c r="CP90" s="66">
        <f>'amount-analyzed sorted'!CN90*0.001/'amount-analyzed sorted'!CN$2*1.5/'amount-analyzed sorted'!CN$3</f>
        <v>0</v>
      </c>
      <c r="CQ90" s="66">
        <f>'amount-analyzed sorted'!CO90*0.001/'amount-analyzed sorted'!CO$2*1.5/'amount-analyzed sorted'!CO$3</f>
        <v>0.00419091061058573</v>
      </c>
      <c r="CR90" s="66">
        <f>'amount-analyzed sorted'!CP90*0.001/'amount-analyzed sorted'!CP$2*1.5/'amount-analyzed sorted'!CP$3</f>
        <v>0</v>
      </c>
      <c r="CS90" s="66">
        <f>'amount-analyzed sorted'!CQ90*0.001/'amount-analyzed sorted'!CQ$2*1.5/'amount-analyzed sorted'!CQ$3</f>
        <v>0</v>
      </c>
      <c r="CT90" s="66">
        <f>'amount-analyzed sorted'!CR90*0.001/'amount-analyzed sorted'!CR$2*1.5/'amount-analyzed sorted'!CR$3</f>
        <v>0</v>
      </c>
      <c r="CU90" s="66">
        <f>'amount-analyzed sorted'!CS90*0.001/'amount-analyzed sorted'!CS$2*1.5/'amount-analyzed sorted'!CS$3</f>
        <v>0</v>
      </c>
      <c r="CV90" s="66">
        <f>'amount-analyzed sorted'!CT90*0.001/'amount-analyzed sorted'!CT$2*1.5/'amount-analyzed sorted'!CT$3</f>
        <v>0.00832487039752641</v>
      </c>
      <c r="CW90" s="66">
        <f>'amount-analyzed sorted'!CU90*0.001/'amount-analyzed sorted'!CU$2*1.5/'amount-analyzed sorted'!CU$3</f>
        <v>0.00227488267088369</v>
      </c>
      <c r="CX90" s="66">
        <f>'amount-analyzed sorted'!CV90*0.001/'amount-analyzed sorted'!CV$2*1.5/'amount-analyzed sorted'!CV$3</f>
        <v>0</v>
      </c>
      <c r="CY90" s="66">
        <f>'amount-analyzed sorted'!CW90*0.001/'amount-analyzed sorted'!CW$2*1.5/'amount-analyzed sorted'!CW$3</f>
        <v>0</v>
      </c>
      <c r="CZ90" s="66">
        <f>'amount-analyzed sorted'!CX90*0.001/'amount-analyzed sorted'!CX$2*1.5/'amount-analyzed sorted'!CX$3</f>
        <v>0.00114974750135853</v>
      </c>
    </row>
    <row r="91" spans="1:104">
      <c r="A91">
        <f>'imported data from Web Calc'!A96</f>
        <v>842.7</v>
      </c>
      <c r="B91" t="str">
        <f>'imported data from Web Calc'!B96</f>
        <v>C48H92O8PN</v>
      </c>
      <c r="C91" s="61" t="str">
        <f>'imported data from Web Calc'!C96</f>
        <v>PC(40:2)</v>
      </c>
      <c r="D91" s="96"/>
      <c r="E91" s="96"/>
      <c r="F91" s="96"/>
      <c r="G91" s="66">
        <f>'amount-analyzed sorted'!G91*0.001/'amount-analyzed sorted'!G$2*1.5/'amount-analyzed sorted'!G$3</f>
        <v>0.00511086659827528</v>
      </c>
      <c r="H91" s="66">
        <f>'amount-analyzed sorted'!H91*0.001/'amount-analyzed sorted'!H$2*1.5/'amount-analyzed sorted'!H$3</f>
        <v>0.00511086659827528</v>
      </c>
      <c r="I91" s="66">
        <f>'amount-analyzed sorted'!I91*0.001/'amount-analyzed sorted'!I$2*1.5/'amount-analyzed sorted'!I$3</f>
        <v>0.00511086659827528</v>
      </c>
      <c r="J91" s="66">
        <f>'amount-analyzed sorted'!J91*0.001/'amount-analyzed sorted'!J$2*1.5/'amount-analyzed sorted'!J$3</f>
        <v>0.00766629989741291</v>
      </c>
      <c r="K91" s="66">
        <f>'amount-analyzed sorted'!K91*0.001/'amount-analyzed sorted'!K$2*1.5/'amount-analyzed sorted'!K$3</f>
        <v>0.0063885832478441</v>
      </c>
      <c r="L91" s="66">
        <f>'amount-analyzed sorted'!L91*0.001/'amount-analyzed sorted'!L$2*1.5/'amount-analyzed sorted'!L$3</f>
        <v>0.00383314994870646</v>
      </c>
      <c r="M91" s="66">
        <f>'amount-analyzed sorted'!M91*0.001/'amount-analyzed sorted'!M$2*1.5/'amount-analyzed sorted'!M$3</f>
        <v>0.00766629989741291</v>
      </c>
      <c r="N91" s="66">
        <f>'amount-analyzed sorted'!N91*0.001/'amount-analyzed sorted'!N$2*1.5/'amount-analyzed sorted'!N$3</f>
        <v>0.0166103164443946</v>
      </c>
      <c r="O91" s="66">
        <f>'amount-analyzed sorted'!O91*0.001/'amount-analyzed sorted'!O$2*1.5/'amount-analyzed sorted'!O$3</f>
        <v>0.00127771664956882</v>
      </c>
      <c r="P91" s="66">
        <f>'amount-analyzed sorted'!P91*0.001/'amount-analyzed sorted'!P$2*1.5/'amount-analyzed sorted'!P$3</f>
        <v>0.0114994498461194</v>
      </c>
      <c r="Q91" s="66">
        <f t="shared" si="3"/>
        <v>0.0070274415726285</v>
      </c>
      <c r="R91" s="115">
        <f t="shared" si="4"/>
        <v>0.00431196504894617</v>
      </c>
      <c r="S91" s="66">
        <f t="shared" si="5"/>
        <v>0.613589597918685</v>
      </c>
      <c r="T91" s="66">
        <f>'amount-analyzed sorted'!R91*0.001/'amount-analyzed sorted'!R$2*1.5/'amount-analyzed sorted'!R$3</f>
        <v>0.0392897869742412</v>
      </c>
      <c r="U91" s="66">
        <f>'amount-analyzed sorted'!S91*0.001/'amount-analyzed sorted'!S$2*1.5/'amount-analyzed sorted'!S$3</f>
        <v>0.0230068030941948</v>
      </c>
      <c r="V91" s="66">
        <f>'amount-analyzed sorted'!T91*0.001/'amount-analyzed sorted'!T$2*1.5/'amount-analyzed sorted'!T$3</f>
        <v>0.0563879080695427</v>
      </c>
      <c r="W91" s="66">
        <f>'amount-analyzed sorted'!U91*0.001/'amount-analyzed sorted'!U$2*1.5/'amount-analyzed sorted'!U$3</f>
        <v>0.0413270351877204</v>
      </c>
      <c r="X91" s="66">
        <f>'amount-analyzed sorted'!V91*0.001/'amount-analyzed sorted'!V$2*1.5/'amount-analyzed sorted'!V$3</f>
        <v>0.0639902480325993</v>
      </c>
      <c r="Y91" s="66">
        <f>'amount-analyzed sorted'!W91*0.001/'amount-analyzed sorted'!W$2*1.5/'amount-analyzed sorted'!W$3</f>
        <v>0.0185046426213673</v>
      </c>
      <c r="Z91" s="66">
        <f>'amount-analyzed sorted'!X91*0.001/'amount-analyzed sorted'!X$2*1.5/'amount-analyzed sorted'!X$3</f>
        <v>0.0276979065619828</v>
      </c>
      <c r="AA91" s="66">
        <f>'amount-analyzed sorted'!Y91*0.001/'amount-analyzed sorted'!Y$2*1.5/'amount-analyzed sorted'!Y$3</f>
        <v>0.00129146984961626</v>
      </c>
      <c r="AB91" s="66">
        <f>'amount-analyzed sorted'!Z91*0.001/'amount-analyzed sorted'!Z$2*1.5/'amount-analyzed sorted'!Z$3</f>
        <v>0.00295779973510523</v>
      </c>
      <c r="AC91" s="66">
        <f>'amount-analyzed sorted'!AA91*0.001/'amount-analyzed sorted'!AA$2*1.5/'amount-analyzed sorted'!AA$3</f>
        <v>0.0442277767161731</v>
      </c>
      <c r="AD91" s="66">
        <f>'amount-analyzed sorted'!AB91*0.001/'amount-analyzed sorted'!AB$2*1.5/'amount-analyzed sorted'!AB$3</f>
        <v>0.00300256966046001</v>
      </c>
      <c r="AE91" s="66">
        <f>'amount-analyzed sorted'!AC91*0.001/'amount-analyzed sorted'!AC$2*1.5/'amount-analyzed sorted'!AC$3</f>
        <v>0.00306441455562911</v>
      </c>
      <c r="AF91" s="66">
        <f>'amount-analyzed sorted'!AD91*0.001/'amount-analyzed sorted'!AD$2*1.5/'amount-analyzed sorted'!AD$3</f>
        <v>0.00892408986058743</v>
      </c>
      <c r="AG91" s="66">
        <f>'amount-analyzed sorted'!AE91*0.001/'amount-analyzed sorted'!AE$2*1.5/'amount-analyzed sorted'!AE$3</f>
        <v>0.0100254263258621</v>
      </c>
      <c r="AH91" s="66">
        <f>'amount-analyzed sorted'!AF91*0.001/'amount-analyzed sorted'!AF$2*1.5/'amount-analyzed sorted'!AF$3</f>
        <v>0.0152853417817596</v>
      </c>
      <c r="AI91" s="66">
        <f>'amount-analyzed sorted'!AG91*0.001/'amount-analyzed sorted'!AG$2*1.5/'amount-analyzed sorted'!AG$3</f>
        <v>0.00235221069843152</v>
      </c>
      <c r="AJ91" s="66">
        <f>'amount-analyzed sorted'!AH91*0.001/'amount-analyzed sorted'!AH$2*1.5/'amount-analyzed sorted'!AH$3</f>
        <v>0.00607750517466476</v>
      </c>
      <c r="AK91" s="66">
        <f>'amount-analyzed sorted'!AI91*0.001/'amount-analyzed sorted'!AI$2*1.5/'amount-analyzed sorted'!AI$3</f>
        <v>0.00971493737621785</v>
      </c>
      <c r="AL91" s="66">
        <f>'amount-analyzed sorted'!AJ91*0.001/'amount-analyzed sorted'!AJ$2*1.5/'amount-analyzed sorted'!AJ$3</f>
        <v>0.00486200413973181</v>
      </c>
      <c r="AM91" s="66">
        <f>'amount-analyzed sorted'!AK91*0.001/'amount-analyzed sorted'!AK$2*1.5/'amount-analyzed sorted'!AK$3</f>
        <v>0.0105515834521839</v>
      </c>
      <c r="AN91" s="66">
        <f>'amount-analyzed sorted'!AL91*0.001/'amount-analyzed sorted'!AL$2*1.5/'amount-analyzed sorted'!AL$3</f>
        <v>0.0187436002111236</v>
      </c>
      <c r="AO91" s="66">
        <f>'amount-analyzed sorted'!AM91*0.001/'amount-analyzed sorted'!AM$2*1.5/'amount-analyzed sorted'!AM$3</f>
        <v>0.000972400827946361</v>
      </c>
      <c r="AP91" s="66">
        <f>'amount-analyzed sorted'!AN91*0.001/'amount-analyzed sorted'!AN$2*1.5/'amount-analyzed sorted'!AN$3</f>
        <v>0.0117411644501753</v>
      </c>
      <c r="AQ91" s="66">
        <f>'amount-analyzed sorted'!AO91*0.001/'amount-analyzed sorted'!AO$2*1.5/'amount-analyzed sorted'!AO$3</f>
        <v>0.0276211070621726</v>
      </c>
      <c r="AR91" s="66">
        <f>'amount-analyzed sorted'!AP91*0.001/'amount-analyzed sorted'!AP$2*1.5/'amount-analyzed sorted'!AP$3</f>
        <v>0.0182229446497035</v>
      </c>
      <c r="AS91" s="66">
        <f>'amount-analyzed sorted'!AQ91*0.001/'amount-analyzed sorted'!AQ$2*1.5/'amount-analyzed sorted'!AQ$3</f>
        <v>0.0123364284142449</v>
      </c>
      <c r="AT91" s="66">
        <f>'amount-analyzed sorted'!AR91*0.001/'amount-analyzed sorted'!AR$2*1.5/'amount-analyzed sorted'!AR$3</f>
        <v>0.0131532017689798</v>
      </c>
      <c r="AU91" s="66">
        <f>'amount-analyzed sorted'!AS91*0.001/'amount-analyzed sorted'!AS$2*1.5/'amount-analyzed sorted'!AS$3</f>
        <v>0.0168917488802211</v>
      </c>
      <c r="AV91" s="66">
        <f>'amount-analyzed sorted'!AT91*0.001/'amount-analyzed sorted'!AT$2*1.5/'amount-analyzed sorted'!AT$3</f>
        <v>0.00578900103796861</v>
      </c>
      <c r="AW91" s="66">
        <f>'amount-analyzed sorted'!AU91*0.001/'amount-analyzed sorted'!AU$2*1.5/'amount-analyzed sorted'!AU$3</f>
        <v>0.00222720548915858</v>
      </c>
      <c r="AX91" s="66">
        <f>'amount-analyzed sorted'!AV91*0.001/'amount-analyzed sorted'!AV$2*1.5/'amount-analyzed sorted'!AV$3</f>
        <v>0.00956425671487243</v>
      </c>
      <c r="AY91" s="66">
        <f>'amount-analyzed sorted'!AW91*0.001/'amount-analyzed sorted'!AW$2*1.5/'amount-analyzed sorted'!AW$3</f>
        <v>0.00649115735932781</v>
      </c>
      <c r="AZ91" s="66">
        <f>'amount-analyzed sorted'!AX91*0.001/'amount-analyzed sorted'!AX$2*1.5/'amount-analyzed sorted'!AX$3</f>
        <v>0.00222055711456408</v>
      </c>
      <c r="BA91" s="66">
        <f>'amount-analyzed sorted'!AY91*0.001/'amount-analyzed sorted'!AY$2*1.5/'amount-analyzed sorted'!AY$3</f>
        <v>0.00551027135836272</v>
      </c>
      <c r="BB91" s="66">
        <f>'amount-analyzed sorted'!AZ91*0.001/'amount-analyzed sorted'!AZ$2*1.5/'amount-analyzed sorted'!AZ$3</f>
        <v>0.00904028894731383</v>
      </c>
      <c r="BC91" s="66">
        <f>'amount-analyzed sorted'!BA91*0.001/'amount-analyzed sorted'!BA$2*1.5/'amount-analyzed sorted'!BA$3</f>
        <v>0.00715275609018237</v>
      </c>
      <c r="BD91" s="66">
        <f>'amount-analyzed sorted'!BB91*0.001/'amount-analyzed sorted'!BB$2*1.5/'amount-analyzed sorted'!BB$3</f>
        <v>0.0226948464420702</v>
      </c>
      <c r="BE91" s="66">
        <f>'amount-analyzed sorted'!BC91*0.001/'amount-analyzed sorted'!BC$2*1.5/'amount-analyzed sorted'!BC$3</f>
        <v>0.0309952763907903</v>
      </c>
      <c r="BF91" s="66">
        <f>'amount-analyzed sorted'!BD91*0.001/'amount-analyzed sorted'!BD$2*1.5/'amount-analyzed sorted'!BD$3</f>
        <v>0.0137121960069856</v>
      </c>
      <c r="BG91" s="66">
        <f>'amount-analyzed sorted'!BE91*0.001/'amount-analyzed sorted'!BE$2*1.5/'amount-analyzed sorted'!BE$3</f>
        <v>0.0106053084188447</v>
      </c>
      <c r="BH91" s="66">
        <f>'amount-analyzed sorted'!BF91*0.001/'amount-analyzed sorted'!BF$2*1.5/'amount-analyzed sorted'!BF$3</f>
        <v>0</v>
      </c>
      <c r="BI91" s="66">
        <f>'amount-analyzed sorted'!BG91*0.001/'amount-analyzed sorted'!BG$2*1.5/'amount-analyzed sorted'!BG$3</f>
        <v>0</v>
      </c>
      <c r="BJ91" s="66">
        <f>'amount-analyzed sorted'!BH91*0.001/'amount-analyzed sorted'!BH$2*1.5/'amount-analyzed sorted'!BH$3</f>
        <v>0.00280711937124138</v>
      </c>
      <c r="BK91" s="66">
        <f>'amount-analyzed sorted'!BI91*0.001/'amount-analyzed sorted'!BI$2*1.5/'amount-analyzed sorted'!BI$3</f>
        <v>0.00165124668896552</v>
      </c>
      <c r="BL91" s="66">
        <f>'amount-analyzed sorted'!BJ91*0.001/'amount-analyzed sorted'!BJ$2*1.5/'amount-analyzed sorted'!BJ$3</f>
        <v>0.0116688099353563</v>
      </c>
      <c r="BM91" s="66">
        <f>'amount-analyzed sorted'!BK91*0.001/'amount-analyzed sorted'!BK$2*1.5/'amount-analyzed sorted'!BK$3</f>
        <v>0.00106726920140454</v>
      </c>
      <c r="BN91" s="66">
        <f>'amount-analyzed sorted'!BL91*0.001/'amount-analyzed sorted'!BL$2*1.5/'amount-analyzed sorted'!BL$3</f>
        <v>0.00381154551688625</v>
      </c>
      <c r="BO91" s="66">
        <f>'amount-analyzed sorted'!BM91*0.001/'amount-analyzed sorted'!BM$2*1.5/'amount-analyzed sorted'!BM$3</f>
        <v>0.00371015777246367</v>
      </c>
      <c r="BP91" s="66">
        <f>'amount-analyzed sorted'!BN91*0.001/'amount-analyzed sorted'!BN$2*1.5/'amount-analyzed sorted'!BN$3</f>
        <v>0.00160666659477099</v>
      </c>
      <c r="BQ91" s="66">
        <f>'amount-analyzed sorted'!BO91*0.001/'amount-analyzed sorted'!BO$2*1.5/'amount-analyzed sorted'!BO$3</f>
        <v>0.00899862862958427</v>
      </c>
      <c r="BR91" s="66">
        <f>'amount-analyzed sorted'!BP91*0.001/'amount-analyzed sorted'!BP$2*1.5/'amount-analyzed sorted'!BP$3</f>
        <v>0</v>
      </c>
      <c r="BS91" s="66">
        <f>'amount-analyzed sorted'!BQ91*0.001/'amount-analyzed sorted'!BQ$2*1.5/'amount-analyzed sorted'!BQ$3</f>
        <v>0.00373187274270385</v>
      </c>
      <c r="BT91" s="66">
        <f>'amount-analyzed sorted'!BR91*0.001/'amount-analyzed sorted'!BR$2*1.5/'amount-analyzed sorted'!BR$3</f>
        <v>0.00439303129948209</v>
      </c>
      <c r="BU91" s="66">
        <f>'amount-analyzed sorted'!BS91*0.001/'amount-analyzed sorted'!BS$2*1.5/'amount-analyzed sorted'!BS$3</f>
        <v>0.00389469441559668</v>
      </c>
      <c r="BV91" s="66">
        <f>'amount-analyzed sorted'!BT91*0.001/'amount-analyzed sorted'!BT$2*1.5/'amount-analyzed sorted'!BT$3</f>
        <v>0.00140488504887435</v>
      </c>
      <c r="BW91" s="66">
        <f>'amount-analyzed sorted'!BU91*0.001/'amount-analyzed sorted'!BU$2*1.5/'amount-analyzed sorted'!BU$3</f>
        <v>0.00365546257188681</v>
      </c>
      <c r="BX91" s="66">
        <f>'amount-analyzed sorted'!BV91*0.001/'amount-analyzed sorted'!BV$2*1.5/'amount-analyzed sorted'!BV$3</f>
        <v>0.0022959463993178</v>
      </c>
      <c r="BY91" s="66">
        <f>'amount-analyzed sorted'!BW91*0.001/'amount-analyzed sorted'!BW$2*1.5/'amount-analyzed sorted'!BW$3</f>
        <v>0</v>
      </c>
      <c r="BZ91" s="66">
        <f>'amount-analyzed sorted'!BX91*0.001/'amount-analyzed sorted'!BX$2*1.5/'amount-analyzed sorted'!BX$3</f>
        <v>0.00357637804509119</v>
      </c>
      <c r="CA91" s="66">
        <f>'amount-analyzed sorted'!BY91*0.001/'amount-analyzed sorted'!BY$2*1.5/'amount-analyzed sorted'!BY$3</f>
        <v>0.0014182776613517</v>
      </c>
      <c r="CB91" s="66">
        <f>'amount-analyzed sorted'!BZ91*0.001/'amount-analyzed sorted'!BZ$2*1.5/'amount-analyzed sorted'!BZ$3</f>
        <v>0</v>
      </c>
      <c r="CC91" s="66">
        <f>'amount-analyzed sorted'!CA91*0.001/'amount-analyzed sorted'!CA$2*1.5/'amount-analyzed sorted'!CA$3</f>
        <v>0</v>
      </c>
      <c r="CD91" s="66">
        <f>'amount-analyzed sorted'!CB91*0.001/'amount-analyzed sorted'!CB$2*1.5/'amount-analyzed sorted'!CB$3</f>
        <v>0.00220084802774842</v>
      </c>
      <c r="CE91" s="66">
        <f>'amount-analyzed sorted'!CC91*0.001/'amount-analyzed sorted'!CC$2*1.5/'amount-analyzed sorted'!CC$3</f>
        <v>0</v>
      </c>
      <c r="CF91" s="66">
        <f>'amount-analyzed sorted'!CD91*0.001/'amount-analyzed sorted'!CD$2*1.5/'amount-analyzed sorted'!CD$3</f>
        <v>0.00227140956756936</v>
      </c>
      <c r="CG91" s="66">
        <f>'amount-analyzed sorted'!CE91*0.001/'amount-analyzed sorted'!CE$2*1.5/'amount-analyzed sorted'!CE$3</f>
        <v>0</v>
      </c>
      <c r="CH91" s="66">
        <f>'amount-analyzed sorted'!CF91*0.001/'amount-analyzed sorted'!CF$2*1.5/'amount-analyzed sorted'!CF$3</f>
        <v>0</v>
      </c>
      <c r="CI91" s="66">
        <f>'amount-analyzed sorted'!CG91*0.001/'amount-analyzed sorted'!CG$2*1.5/'amount-analyzed sorted'!CG$3</f>
        <v>0</v>
      </c>
      <c r="CJ91" s="66">
        <f>'amount-analyzed sorted'!CH91*0.001/'amount-analyzed sorted'!CH$2*1.5/'amount-analyzed sorted'!CH$3</f>
        <v>0.00231560041518744</v>
      </c>
      <c r="CK91" s="66">
        <f>'amount-analyzed sorted'!CI91*0.001/'amount-analyzed sorted'!CI$2*1.5/'amount-analyzed sorted'!CI$3</f>
        <v>0</v>
      </c>
      <c r="CL91" s="66">
        <f>'amount-analyzed sorted'!CJ91*0.001/'amount-analyzed sorted'!CJ$2*1.5/'amount-analyzed sorted'!CJ$3</f>
        <v>0.0122496301903722</v>
      </c>
      <c r="CM91" s="66">
        <f>'amount-analyzed sorted'!CK91*0.001/'amount-analyzed sorted'!CK$2*1.5/'amount-analyzed sorted'!CK$3</f>
        <v>0.00541993904101251</v>
      </c>
      <c r="CN91" s="66">
        <f>'amount-analyzed sorted'!CL91*0.001/'amount-analyzed sorted'!CL$2*1.5/'amount-analyzed sorted'!CL$3</f>
        <v>0.0045084038386604</v>
      </c>
      <c r="CO91" s="66">
        <f>'amount-analyzed sorted'!CM91*0.001/'amount-analyzed sorted'!CM$2*1.5/'amount-analyzed sorted'!CM$3</f>
        <v>0.00108755355757159</v>
      </c>
      <c r="CP91" s="66">
        <f>'amount-analyzed sorted'!CN91*0.001/'amount-analyzed sorted'!CN$2*1.5/'amount-analyzed sorted'!CN$3</f>
        <v>0.00172996891483481</v>
      </c>
      <c r="CQ91" s="66">
        <f>'amount-analyzed sorted'!CO91*0.001/'amount-analyzed sorted'!CO$2*1.5/'amount-analyzed sorted'!CO$3</f>
        <v>0.00139697020352858</v>
      </c>
      <c r="CR91" s="66">
        <f>'amount-analyzed sorted'!CP91*0.001/'amount-analyzed sorted'!CP$2*1.5/'amount-analyzed sorted'!CP$3</f>
        <v>0</v>
      </c>
      <c r="CS91" s="66">
        <f>'amount-analyzed sorted'!CQ91*0.001/'amount-analyzed sorted'!CQ$2*1.5/'amount-analyzed sorted'!CQ$3</f>
        <v>0.00268551131183742</v>
      </c>
      <c r="CT91" s="66">
        <f>'amount-analyzed sorted'!CR91*0.001/'amount-analyzed sorted'!CR$2*1.5/'amount-analyzed sorted'!CR$3</f>
        <v>0</v>
      </c>
      <c r="CU91" s="66">
        <f>'amount-analyzed sorted'!CS91*0.001/'amount-analyzed sorted'!CS$2*1.5/'amount-analyzed sorted'!CS$3</f>
        <v>0</v>
      </c>
      <c r="CV91" s="66">
        <f>'amount-analyzed sorted'!CT91*0.001/'amount-analyzed sorted'!CT$2*1.5/'amount-analyzed sorted'!CT$3</f>
        <v>0.00356780159893989</v>
      </c>
      <c r="CW91" s="66">
        <f>'amount-analyzed sorted'!CU91*0.001/'amount-analyzed sorted'!CU$2*1.5/'amount-analyzed sorted'!CU$3</f>
        <v>0.00682464801265107</v>
      </c>
      <c r="CX91" s="66">
        <f>'amount-analyzed sorted'!CV91*0.001/'amount-analyzed sorted'!CV$2*1.5/'amount-analyzed sorted'!CV$3</f>
        <v>0</v>
      </c>
      <c r="CY91" s="66">
        <f>'amount-analyzed sorted'!CW91*0.001/'amount-analyzed sorted'!CW$2*1.5/'amount-analyzed sorted'!CW$3</f>
        <v>0</v>
      </c>
      <c r="CZ91" s="66">
        <f>'amount-analyzed sorted'!CX91*0.001/'amount-analyzed sorted'!CX$2*1.5/'amount-analyzed sorted'!CX$3</f>
        <v>0.0137969700163023</v>
      </c>
    </row>
    <row r="92" spans="1:104">
      <c r="A92" s="74" t="s">
        <v>528</v>
      </c>
      <c r="B92" s="75"/>
      <c r="C92" s="74" t="s">
        <v>528</v>
      </c>
      <c r="D92" s="97"/>
      <c r="E92" s="97"/>
      <c r="F92" s="97"/>
      <c r="G92" s="82">
        <f>'amount-analyzed sorted'!G92*0.001/'amount-analyzed sorted'!G$2*1.5/'amount-analyzed sorted'!G$3</f>
        <v>11.1083407796864</v>
      </c>
      <c r="H92" s="82">
        <f>'amount-analyzed sorted'!H92*0.001/'amount-analyzed sorted'!H$2*1.5/'amount-analyzed sorted'!H$3</f>
        <v>9.49714008458008</v>
      </c>
      <c r="I92" s="82">
        <f>'amount-analyzed sorted'!I92*0.001/'amount-analyzed sorted'!I$2*1.5/'amount-analyzed sorted'!I$3</f>
        <v>10.4963145045429</v>
      </c>
      <c r="J92" s="82">
        <f>'amount-analyzed sorted'!J92*0.001/'amount-analyzed sorted'!J$2*1.5/'amount-analyzed sorted'!J$3</f>
        <v>9.61596773298998</v>
      </c>
      <c r="K92" s="82">
        <f>'amount-analyzed sorted'!K92*0.001/'amount-analyzed sorted'!K$2*1.5/'amount-analyzed sorted'!K$3</f>
        <v>10.1117217930227</v>
      </c>
      <c r="L92" s="82">
        <f>'amount-analyzed sorted'!L92*0.001/'amount-analyzed sorted'!L$2*1.5/'amount-analyzed sorted'!L$3</f>
        <v>10.1487755758602</v>
      </c>
      <c r="M92" s="82">
        <f>'amount-analyzed sorted'!M92*0.001/'amount-analyzed sorted'!M$2*1.5/'amount-analyzed sorted'!M$3</f>
        <v>10.1932401152652</v>
      </c>
      <c r="N92" s="82">
        <f>'amount-analyzed sorted'!N92*0.001/'amount-analyzed sorted'!N$2*1.5/'amount-analyzed sorted'!N$3</f>
        <v>9.33998093668311</v>
      </c>
      <c r="O92" s="82">
        <f>'amount-analyzed sorted'!O92*0.001/'amount-analyzed sorted'!O$2*1.5/'amount-analyzed sorted'!O$3</f>
        <v>10.081056593433</v>
      </c>
      <c r="P92" s="82">
        <f>'amount-analyzed sorted'!P92*0.001/'amount-analyzed sorted'!P$2*1.5/'amount-analyzed sorted'!P$3</f>
        <v>9.71818506495548</v>
      </c>
      <c r="Q92" s="116">
        <f t="shared" si="3"/>
        <v>10.0310723181019</v>
      </c>
      <c r="R92" s="117">
        <f t="shared" si="4"/>
        <v>0.522708121709046</v>
      </c>
      <c r="S92" s="66">
        <f t="shared" si="5"/>
        <v>0.0521088977462336</v>
      </c>
      <c r="T92" s="82">
        <f>'amount-analyzed sorted'!R92*0.001/'amount-analyzed sorted'!R$2*1.5/'amount-analyzed sorted'!R$3</f>
        <v>42.253153673795</v>
      </c>
      <c r="U92" s="82">
        <f>'amount-analyzed sorted'!S92*0.001/'amount-analyzed sorted'!S$2*1.5/'amount-analyzed sorted'!S$3</f>
        <v>32.1891249664626</v>
      </c>
      <c r="V92" s="82">
        <f>'amount-analyzed sorted'!T92*0.001/'amount-analyzed sorted'!T$2*1.5/'amount-analyzed sorted'!T$3</f>
        <v>31.4857066066156</v>
      </c>
      <c r="W92" s="82">
        <f>'amount-analyzed sorted'!U92*0.001/'amount-analyzed sorted'!U$2*1.5/'amount-analyzed sorted'!U$3</f>
        <v>32.9148581366382</v>
      </c>
      <c r="X92" s="82">
        <f>'amount-analyzed sorted'!V92*0.001/'amount-analyzed sorted'!V$2*1.5/'amount-analyzed sorted'!V$3</f>
        <v>53.658089296619</v>
      </c>
      <c r="Y92" s="82">
        <f>'amount-analyzed sorted'!W92*0.001/'amount-analyzed sorted'!W$2*1.5/'amount-analyzed sorted'!W$3</f>
        <v>12.8393846006936</v>
      </c>
      <c r="Z92" s="82">
        <f>'amount-analyzed sorted'!X92*0.001/'amount-analyzed sorted'!X$2*1.5/'amount-analyzed sorted'!X$3</f>
        <v>20.5422183490911</v>
      </c>
      <c r="AA92" s="82">
        <f>'amount-analyzed sorted'!Y92*0.001/'amount-analyzed sorted'!Y$2*1.5/'amount-analyzed sorted'!Y$3</f>
        <v>7.62858325469829</v>
      </c>
      <c r="AB92" s="82">
        <f>'amount-analyzed sorted'!Z92*0.001/'amount-analyzed sorted'!Z$2*1.5/'amount-analyzed sorted'!Z$3</f>
        <v>6.79835480115263</v>
      </c>
      <c r="AC92" s="82">
        <f>'amount-analyzed sorted'!AA92*0.001/'amount-analyzed sorted'!AA$2*1.5/'amount-analyzed sorted'!AA$3</f>
        <v>28.3840356921513</v>
      </c>
      <c r="AD92" s="82">
        <f>'amount-analyzed sorted'!AB92*0.001/'amount-analyzed sorted'!AB$2*1.5/'amount-analyzed sorted'!AB$3</f>
        <v>9.09313208822011</v>
      </c>
      <c r="AE92" s="82">
        <f>'amount-analyzed sorted'!AC92*0.001/'amount-analyzed sorted'!AC$2*1.5/'amount-analyzed sorted'!AC$3</f>
        <v>5.22314138934204</v>
      </c>
      <c r="AF92" s="82">
        <f>'amount-analyzed sorted'!AD92*0.001/'amount-analyzed sorted'!AD$2*1.5/'amount-analyzed sorted'!AD$3</f>
        <v>10.9548302518631</v>
      </c>
      <c r="AG92" s="82">
        <f>'amount-analyzed sorted'!AE92*0.001/'amount-analyzed sorted'!AE$2*1.5/'amount-analyzed sorted'!AE$3</f>
        <v>9.08594362486555</v>
      </c>
      <c r="AH92" s="82">
        <f>'amount-analyzed sorted'!AF92*0.001/'amount-analyzed sorted'!AF$2*1.5/'amount-analyzed sorted'!AF$3</f>
        <v>13.4703602985934</v>
      </c>
      <c r="AI92" s="82">
        <f>'amount-analyzed sorted'!AG92*0.001/'amount-analyzed sorted'!AG$2*1.5/'amount-analyzed sorted'!AG$3</f>
        <v>3.20829778212566</v>
      </c>
      <c r="AJ92" s="82">
        <f>'amount-analyzed sorted'!AH92*0.001/'amount-analyzed sorted'!AH$2*1.5/'amount-analyzed sorted'!AH$3</f>
        <v>7.89577317282096</v>
      </c>
      <c r="AK92" s="82">
        <f>'amount-analyzed sorted'!AI92*0.001/'amount-analyzed sorted'!AI$2*1.5/'amount-analyzed sorted'!AI$3</f>
        <v>9.00560816293428</v>
      </c>
      <c r="AL92" s="82">
        <f>'amount-analyzed sorted'!AJ92*0.001/'amount-analyzed sorted'!AJ$2*1.5/'amount-analyzed sorted'!AJ$3</f>
        <v>6.86745929726768</v>
      </c>
      <c r="AM92" s="82">
        <f>'amount-analyzed sorted'!AK92*0.001/'amount-analyzed sorted'!AK$2*1.5/'amount-analyzed sorted'!AK$3</f>
        <v>16.8929795911119</v>
      </c>
      <c r="AN92" s="82">
        <f>'amount-analyzed sorted'!AL92*0.001/'amount-analyzed sorted'!AL$2*1.5/'amount-analyzed sorted'!AL$3</f>
        <v>18.5033306859172</v>
      </c>
      <c r="AO92" s="82">
        <f>'amount-analyzed sorted'!AM92*0.001/'amount-analyzed sorted'!AM$2*1.5/'amount-analyzed sorted'!AM$3</f>
        <v>5.46285061131987</v>
      </c>
      <c r="AP92" s="82">
        <f>'amount-analyzed sorted'!AN92*0.001/'amount-analyzed sorted'!AN$2*1.5/'amount-analyzed sorted'!AN$3</f>
        <v>14.4495156269894</v>
      </c>
      <c r="AQ92" s="82">
        <f>'amount-analyzed sorted'!AO92*0.001/'amount-analyzed sorted'!AO$2*1.5/'amount-analyzed sorted'!AO$3</f>
        <v>17.0744895324286</v>
      </c>
      <c r="AR92" s="82">
        <f>'amount-analyzed sorted'!AP92*0.001/'amount-analyzed sorted'!AP$2*1.5/'amount-analyzed sorted'!AP$3</f>
        <v>17.306200369933</v>
      </c>
      <c r="AS92" s="82">
        <f>'amount-analyzed sorted'!AQ92*0.001/'amount-analyzed sorted'!AQ$2*1.5/'amount-analyzed sorted'!AQ$3</f>
        <v>16.6056961955626</v>
      </c>
      <c r="AT92" s="82">
        <f>'amount-analyzed sorted'!AR92*0.001/'amount-analyzed sorted'!AR$2*1.5/'amount-analyzed sorted'!AR$3</f>
        <v>12.1501970607519</v>
      </c>
      <c r="AU92" s="82">
        <f>'amount-analyzed sorted'!AS92*0.001/'amount-analyzed sorted'!AS$2*1.5/'amount-analyzed sorted'!AS$3</f>
        <v>23.3037268186231</v>
      </c>
      <c r="AV92" s="82">
        <f>'amount-analyzed sorted'!AT92*0.001/'amount-analyzed sorted'!AT$2*1.5/'amount-analyzed sorted'!AT$3</f>
        <v>14.0885471010783</v>
      </c>
      <c r="AW92" s="82">
        <f>'amount-analyzed sorted'!AU92*0.001/'amount-analyzed sorted'!AU$2*1.5/'amount-analyzed sorted'!AU$3</f>
        <v>22.1770645774732</v>
      </c>
      <c r="AX92" s="82">
        <f>'amount-analyzed sorted'!AV92*0.001/'amount-analyzed sorted'!AV$2*1.5/'amount-analyzed sorted'!AV$3</f>
        <v>21.1292496649771</v>
      </c>
      <c r="AY92" s="82">
        <f>'amount-analyzed sorted'!AW92*0.001/'amount-analyzed sorted'!AW$2*1.5/'amount-analyzed sorted'!AW$3</f>
        <v>12.909483933084</v>
      </c>
      <c r="AZ92" s="82">
        <f>'amount-analyzed sorted'!AX92*0.001/'amount-analyzed sorted'!AX$2*1.5/'amount-analyzed sorted'!AX$3</f>
        <v>12.4847492930693</v>
      </c>
      <c r="BA92" s="82">
        <f>'amount-analyzed sorted'!AY92*0.001/'amount-analyzed sorted'!AY$2*1.5/'amount-analyzed sorted'!AY$3</f>
        <v>10.2117726381017</v>
      </c>
      <c r="BB92" s="82">
        <f>'amount-analyzed sorted'!AZ92*0.001/'amount-analyzed sorted'!AZ$2*1.5/'amount-analyzed sorted'!AZ$3</f>
        <v>16.0319192721814</v>
      </c>
      <c r="BC92" s="82">
        <f>'amount-analyzed sorted'!BA92*0.001/'amount-analyzed sorted'!BA$2*1.5/'amount-analyzed sorted'!BA$3</f>
        <v>18.5252806357678</v>
      </c>
      <c r="BD92" s="82">
        <f>'amount-analyzed sorted'!BB92*0.001/'amount-analyzed sorted'!BB$2*1.5/'amount-analyzed sorted'!BB$3</f>
        <v>35.7389615996105</v>
      </c>
      <c r="BE92" s="82">
        <f>'amount-analyzed sorted'!BC92*0.001/'amount-analyzed sorted'!BC$2*1.5/'amount-analyzed sorted'!BC$3</f>
        <v>27.0814913611932</v>
      </c>
      <c r="BF92" s="82">
        <f>'amount-analyzed sorted'!BD92*0.001/'amount-analyzed sorted'!BD$2*1.5/'amount-analyzed sorted'!BD$3</f>
        <v>19.0697223893649</v>
      </c>
      <c r="BG92" s="82">
        <f>'amount-analyzed sorted'!BE92*0.001/'amount-analyzed sorted'!BE$2*1.5/'amount-analyzed sorted'!BE$3</f>
        <v>21.8070896840465</v>
      </c>
      <c r="BH92" s="82">
        <f>'amount-analyzed sorted'!BF92*0.001/'amount-analyzed sorted'!BF$2*1.5/'amount-analyzed sorted'!BF$3</f>
        <v>2.74188511327876</v>
      </c>
      <c r="BI92" s="82">
        <f>'amount-analyzed sorted'!BG92*0.001/'amount-analyzed sorted'!BG$2*1.5/'amount-analyzed sorted'!BG$3</f>
        <v>4.34855151994616</v>
      </c>
      <c r="BJ92" s="82">
        <f>'amount-analyzed sorted'!BH92*0.001/'amount-analyzed sorted'!BH$2*1.5/'amount-analyzed sorted'!BH$3</f>
        <v>5.58883431217303</v>
      </c>
      <c r="BK92" s="82">
        <f>'amount-analyzed sorted'!BI92*0.001/'amount-analyzed sorted'!BI$2*1.5/'amount-analyzed sorted'!BI$3</f>
        <v>5.83534067413525</v>
      </c>
      <c r="BL92" s="82">
        <f>'amount-analyzed sorted'!BJ92*0.001/'amount-analyzed sorted'!BJ$2*1.5/'amount-analyzed sorted'!BJ$3</f>
        <v>12.8165832526228</v>
      </c>
      <c r="BM92" s="82">
        <f>'amount-analyzed sorted'!BK92*0.001/'amount-analyzed sorted'!BK$2*1.5/'amount-analyzed sorted'!BK$3</f>
        <v>3.41856997901889</v>
      </c>
      <c r="BN92" s="82">
        <f>'amount-analyzed sorted'!BL92*0.001/'amount-analyzed sorted'!BL$2*1.5/'amount-analyzed sorted'!BL$3</f>
        <v>3.51030636953501</v>
      </c>
      <c r="BO92" s="82">
        <f>'amount-analyzed sorted'!BM92*0.001/'amount-analyzed sorted'!BM$2*1.5/'amount-analyzed sorted'!BM$3</f>
        <v>8.51938794905683</v>
      </c>
      <c r="BP92" s="82">
        <f>'amount-analyzed sorted'!BN92*0.001/'amount-analyzed sorted'!BN$2*1.5/'amount-analyzed sorted'!BN$3</f>
        <v>4.25107914310455</v>
      </c>
      <c r="BQ92" s="82">
        <f>'amount-analyzed sorted'!BO92*0.001/'amount-analyzed sorted'!BO$2*1.5/'amount-analyzed sorted'!BO$3</f>
        <v>12.6759182190639</v>
      </c>
      <c r="BR92" s="82">
        <f>'amount-analyzed sorted'!BP92*0.001/'amount-analyzed sorted'!BP$2*1.5/'amount-analyzed sorted'!BP$3</f>
        <v>6.29594022325901</v>
      </c>
      <c r="BS92" s="82">
        <f>'amount-analyzed sorted'!BQ92*0.001/'amount-analyzed sorted'!BQ$2*1.5/'amount-analyzed sorted'!BQ$3</f>
        <v>11.2153971536479</v>
      </c>
      <c r="BT92" s="82">
        <f>'amount-analyzed sorted'!BR92*0.001/'amount-analyzed sorted'!BR$2*1.5/'amount-analyzed sorted'!BR$3</f>
        <v>3.14116381350634</v>
      </c>
      <c r="BU92" s="82">
        <f>'amount-analyzed sorted'!BS92*0.001/'amount-analyzed sorted'!BS$2*1.5/'amount-analyzed sorted'!BS$3</f>
        <v>3.82186363002502</v>
      </c>
      <c r="BV92" s="82">
        <f>'amount-analyzed sorted'!BT92*0.001/'amount-analyzed sorted'!BT$2*1.5/'amount-analyzed sorted'!BT$3</f>
        <v>3.39855742173193</v>
      </c>
      <c r="BW92" s="82">
        <f>'amount-analyzed sorted'!BU92*0.001/'amount-analyzed sorted'!BU$2*1.5/'amount-analyzed sorted'!BU$3</f>
        <v>4.85061605976521</v>
      </c>
      <c r="BX92" s="82">
        <f>'amount-analyzed sorted'!BV92*0.001/'amount-analyzed sorted'!BV$2*1.5/'amount-analyzed sorted'!BV$3</f>
        <v>8.51899431734872</v>
      </c>
      <c r="BY92" s="82">
        <f>'amount-analyzed sorted'!BW92*0.001/'amount-analyzed sorted'!BW$2*1.5/'amount-analyzed sorted'!BW$3</f>
        <v>0.985860902564777</v>
      </c>
      <c r="BZ92" s="82">
        <f>'amount-analyzed sorted'!BX92*0.001/'amount-analyzed sorted'!BX$2*1.5/'amount-analyzed sorted'!BX$3</f>
        <v>8.65501368802293</v>
      </c>
      <c r="CA92" s="82">
        <f>'amount-analyzed sorted'!BY92*0.001/'amount-analyzed sorted'!BY$2*1.5/'amount-analyzed sorted'!BY$3</f>
        <v>2.45943529254998</v>
      </c>
      <c r="CB92" s="82">
        <f>'amount-analyzed sorted'!BZ92*0.001/'amount-analyzed sorted'!BZ$2*1.5/'amount-analyzed sorted'!BZ$3</f>
        <v>6.60604473904386</v>
      </c>
      <c r="CC92" s="82">
        <f>'amount-analyzed sorted'!CA92*0.001/'amount-analyzed sorted'!CA$2*1.5/'amount-analyzed sorted'!CA$3</f>
        <v>2.08543768758044</v>
      </c>
      <c r="CD92" s="82">
        <f>'amount-analyzed sorted'!CB92*0.001/'amount-analyzed sorted'!CB$2*1.5/'amount-analyzed sorted'!CB$3</f>
        <v>4.56224791912109</v>
      </c>
      <c r="CE92" s="82">
        <f>'amount-analyzed sorted'!CC92*0.001/'amount-analyzed sorted'!CC$2*1.5/'amount-analyzed sorted'!CC$3</f>
        <v>2.45545232099975</v>
      </c>
      <c r="CF92" s="82">
        <f>'amount-analyzed sorted'!CD92*0.001/'amount-analyzed sorted'!CD$2*1.5/'amount-analyzed sorted'!CD$3</f>
        <v>5.70316871273154</v>
      </c>
      <c r="CG92" s="82">
        <f>'amount-analyzed sorted'!CE92*0.001/'amount-analyzed sorted'!CE$2*1.5/'amount-analyzed sorted'!CE$3</f>
        <v>1.9546619549443</v>
      </c>
      <c r="CH92" s="82">
        <f>'amount-analyzed sorted'!CF92*0.001/'amount-analyzed sorted'!CF$2*1.5/'amount-analyzed sorted'!CF$3</f>
        <v>0.63182511480679</v>
      </c>
      <c r="CI92" s="82">
        <f>'amount-analyzed sorted'!CG92*0.001/'amount-analyzed sorted'!CG$2*1.5/'amount-analyzed sorted'!CG$3</f>
        <v>3.42444565172902</v>
      </c>
      <c r="CJ92" s="82">
        <f>'amount-analyzed sorted'!CH92*0.001/'amount-analyzed sorted'!CH$2*1.5/'amount-analyzed sorted'!CH$3</f>
        <v>5.46446963978009</v>
      </c>
      <c r="CK92" s="82">
        <f>'amount-analyzed sorted'!CI92*0.001/'amount-analyzed sorted'!CI$2*1.5/'amount-analyzed sorted'!CI$3</f>
        <v>2.33753976428784</v>
      </c>
      <c r="CL92" s="82">
        <f>'amount-analyzed sorted'!CJ92*0.001/'amount-analyzed sorted'!CJ$2*1.5/'amount-analyzed sorted'!CJ$3</f>
        <v>12.9029809206169</v>
      </c>
      <c r="CM92" s="82">
        <f>'amount-analyzed sorted'!CK92*0.001/'amount-analyzed sorted'!CK$2*1.5/'amount-analyzed sorted'!CK$3</f>
        <v>5.12983680384231</v>
      </c>
      <c r="CN92" s="82">
        <f>'amount-analyzed sorted'!CL92*0.001/'amount-analyzed sorted'!CL$2*1.5/'amount-analyzed sorted'!CL$3</f>
        <v>12.3369089742063</v>
      </c>
      <c r="CO92" s="82">
        <f>'amount-analyzed sorted'!CM92*0.001/'amount-analyzed sorted'!CM$2*1.5/'amount-analyzed sorted'!CM$3</f>
        <v>3.29082830985587</v>
      </c>
      <c r="CP92" s="82">
        <f>'amount-analyzed sorted'!CN92*0.001/'amount-analyzed sorted'!CN$2*1.5/'amount-analyzed sorted'!CN$3</f>
        <v>4.60881018601141</v>
      </c>
      <c r="CQ92" s="82">
        <f>'amount-analyzed sorted'!CO92*0.001/'amount-analyzed sorted'!CO$2*1.5/'amount-analyzed sorted'!CO$3</f>
        <v>6.43821657700215</v>
      </c>
      <c r="CR92" s="82">
        <f>'amount-analyzed sorted'!CP92*0.001/'amount-analyzed sorted'!CP$2*1.5/'amount-analyzed sorted'!CP$3</f>
        <v>1.5382044046973</v>
      </c>
      <c r="CS92" s="82">
        <f>'amount-analyzed sorted'!CQ92*0.001/'amount-analyzed sorted'!CQ$2*1.5/'amount-analyzed sorted'!CQ$3</f>
        <v>3.01972319459559</v>
      </c>
      <c r="CT92" s="82">
        <f>'amount-analyzed sorted'!CR92*0.001/'amount-analyzed sorted'!CR$2*1.5/'amount-analyzed sorted'!CR$3</f>
        <v>1.4685273625804</v>
      </c>
      <c r="CU92" s="82">
        <f>'amount-analyzed sorted'!CS92*0.001/'amount-analyzed sorted'!CS$2*1.5/'amount-analyzed sorted'!CS$3</f>
        <v>0.672650754168793</v>
      </c>
      <c r="CV92" s="82">
        <f>'amount-analyzed sorted'!CT92*0.001/'amount-analyzed sorted'!CT$2*1.5/'amount-analyzed sorted'!CT$3</f>
        <v>9.70763137055554</v>
      </c>
      <c r="CW92" s="82">
        <f>'amount-analyzed sorted'!CU92*0.001/'amount-analyzed sorted'!CU$2*1.5/'amount-analyzed sorted'!CU$3</f>
        <v>14.121220435377</v>
      </c>
      <c r="CX92" s="82">
        <f>'amount-analyzed sorted'!CV92*0.001/'amount-analyzed sorted'!CV$2*1.5/'amount-analyzed sorted'!CV$3</f>
        <v>2.67614842932354</v>
      </c>
      <c r="CY92" s="82">
        <f>'amount-analyzed sorted'!CW92*0.001/'amount-analyzed sorted'!CW$2*1.5/'amount-analyzed sorted'!CW$3</f>
        <v>1.65327799016268</v>
      </c>
      <c r="CZ92" s="82">
        <f>'amount-analyzed sorted'!CX92*0.001/'amount-analyzed sorted'!CX$2*1.5/'amount-analyzed sorted'!CX$3</f>
        <v>9.99119081205546</v>
      </c>
    </row>
    <row r="93" spans="1:104">
      <c r="A93">
        <f>'imported data from Web Calc'!A99</f>
        <v>686.5</v>
      </c>
      <c r="B93" t="str">
        <f>'imported data from Web Calc'!B99</f>
        <v>C37H68O8PN</v>
      </c>
      <c r="C93" s="61" t="str">
        <f>'imported data from Web Calc'!C99</f>
        <v>PE(32:3)</v>
      </c>
      <c r="D93" s="96"/>
      <c r="E93" s="96"/>
      <c r="F93" s="96"/>
      <c r="G93" s="66">
        <f>'amount-analyzed sorted'!G93*0.001/'amount-analyzed sorted'!G$2*1.5/'amount-analyzed sorted'!G$3</f>
        <v>0.00401981116975041</v>
      </c>
      <c r="H93" s="66">
        <f>'amount-analyzed sorted'!H93*0.001/'amount-analyzed sorted'!H$2*1.5/'amount-analyzed sorted'!H$3</f>
        <v>0</v>
      </c>
      <c r="I93" s="66">
        <f>'amount-analyzed sorted'!I93*0.001/'amount-analyzed sorted'!I$2*1.5/'amount-analyzed sorted'!I$3</f>
        <v>0</v>
      </c>
      <c r="J93" s="66">
        <f>'amount-analyzed sorted'!J93*0.001/'amount-analyzed sorted'!J$2*1.5/'amount-analyzed sorted'!J$3</f>
        <v>0.00401981116975041</v>
      </c>
      <c r="K93" s="66">
        <f>'amount-analyzed sorted'!K93*0.001/'amount-analyzed sorted'!K$2*1.5/'amount-analyzed sorted'!K$3</f>
        <v>0.00401981116975041</v>
      </c>
      <c r="L93" s="66">
        <f>'amount-analyzed sorted'!L93*0.001/'amount-analyzed sorted'!L$2*1.5/'amount-analyzed sorted'!L$3</f>
        <v>0.00200990558487521</v>
      </c>
      <c r="M93" s="66">
        <f>'amount-analyzed sorted'!M93*0.001/'amount-analyzed sorted'!M$2*1.5/'amount-analyzed sorted'!M$3</f>
        <v>0</v>
      </c>
      <c r="N93" s="66">
        <f>'amount-analyzed sorted'!N93*0.001/'amount-analyzed sorted'!N$2*1.5/'amount-analyzed sorted'!N$3</f>
        <v>0.00803962233950082</v>
      </c>
      <c r="O93" s="66">
        <f>'amount-analyzed sorted'!O93*0.001/'amount-analyzed sorted'!O$2*1.5/'amount-analyzed sorted'!O$3</f>
        <v>0</v>
      </c>
      <c r="P93" s="66">
        <f>'amount-analyzed sorted'!P93*0.001/'amount-analyzed sorted'!P$2*1.5/'amount-analyzed sorted'!P$3</f>
        <v>0</v>
      </c>
      <c r="Q93" s="66">
        <f t="shared" si="3"/>
        <v>0.00221089614336273</v>
      </c>
      <c r="R93" s="115">
        <f t="shared" si="4"/>
        <v>0.00275421446304269</v>
      </c>
      <c r="S93" s="66">
        <f t="shared" si="5"/>
        <v>1.24574574491482</v>
      </c>
      <c r="T93" s="66">
        <f>'amount-analyzed sorted'!R93*0.001/'amount-analyzed sorted'!R$2*1.5/'amount-analyzed sorted'!R$3</f>
        <v>0.0103007661224854</v>
      </c>
      <c r="U93" s="66">
        <f>'amount-analyzed sorted'!S93*0.001/'amount-analyzed sorted'!S$2*1.5/'amount-analyzed sorted'!S$3</f>
        <v>0.0120635776444778</v>
      </c>
      <c r="V93" s="66">
        <f>'amount-analyzed sorted'!T93*0.001/'amount-analyzed sorted'!T$2*1.5/'amount-analyzed sorted'!T$3</f>
        <v>0.00227437712636413</v>
      </c>
      <c r="W93" s="66">
        <f>'amount-analyzed sorted'!U93*0.001/'amount-analyzed sorted'!U$2*1.5/'amount-analyzed sorted'!U$3</f>
        <v>0.0185740798653071</v>
      </c>
      <c r="X93" s="66">
        <f>'amount-analyzed sorted'!V93*0.001/'amount-analyzed sorted'!V$2*1.5/'amount-analyzed sorted'!V$3</f>
        <v>0.0209707353317983</v>
      </c>
      <c r="Y93" s="66">
        <f>'amount-analyzed sorted'!W93*0.001/'amount-analyzed sorted'!W$2*1.5/'amount-analyzed sorted'!W$3</f>
        <v>0.00194057550831566</v>
      </c>
      <c r="Z93" s="66">
        <f>'amount-analyzed sorted'!X93*0.001/'amount-analyzed sorted'!X$2*1.5/'amount-analyzed sorted'!X$3</f>
        <v>0.00829905696109465</v>
      </c>
      <c r="AA93" s="66">
        <f>'amount-analyzed sorted'!Y93*0.001/'amount-analyzed sorted'!Y$2*1.5/'amount-analyzed sorted'!Y$3</f>
        <v>0</v>
      </c>
      <c r="AB93" s="66">
        <f>'amount-analyzed sorted'!Z93*0.001/'amount-analyzed sorted'!Z$2*1.5/'amount-analyzed sorted'!Z$3</f>
        <v>0.00232637580817961</v>
      </c>
      <c r="AC93" s="66">
        <f>'amount-analyzed sorted'!AA93*0.001/'amount-analyzed sorted'!AA$2*1.5/'amount-analyzed sorted'!AA$3</f>
        <v>0.00773025289191971</v>
      </c>
      <c r="AD93" s="66">
        <f>'amount-analyzed sorted'!AB93*0.001/'amount-analyzed sorted'!AB$2*1.5/'amount-analyzed sorted'!AB$3</f>
        <v>0</v>
      </c>
      <c r="AE93" s="66">
        <f>'amount-analyzed sorted'!AC93*0.001/'amount-analyzed sorted'!AC$2*1.5/'amount-analyzed sorted'!AC$3</f>
        <v>0</v>
      </c>
      <c r="AF93" s="66">
        <f>'amount-analyzed sorted'!AD93*0.001/'amount-analyzed sorted'!AD$2*1.5/'amount-analyzed sorted'!AD$3</f>
        <v>0.0040108552922514</v>
      </c>
      <c r="AG93" s="66">
        <f>'amount-analyzed sorted'!AE93*0.001/'amount-analyzed sorted'!AE$2*1.5/'amount-analyzed sorted'!AE$3</f>
        <v>0</v>
      </c>
      <c r="AH93" s="66">
        <f>'amount-analyzed sorted'!AF93*0.001/'amount-analyzed sorted'!AF$2*1.5/'amount-analyzed sorted'!AF$3</f>
        <v>0.00480890560896306</v>
      </c>
      <c r="AI93" s="66">
        <f>'amount-analyzed sorted'!AG93*0.001/'amount-analyzed sorted'!AG$2*1.5/'amount-analyzed sorted'!AG$3</f>
        <v>0</v>
      </c>
      <c r="AJ93" s="66">
        <f>'amount-analyzed sorted'!AH93*0.001/'amount-analyzed sorted'!AH$2*1.5/'amount-analyzed sorted'!AH$3</f>
        <v>0.00956018816596688</v>
      </c>
      <c r="AK93" s="66">
        <f>'amount-analyzed sorted'!AI93*0.001/'amount-analyzed sorted'!AI$2*1.5/'amount-analyzed sorted'!AI$3</f>
        <v>0.00218314744685512</v>
      </c>
      <c r="AL93" s="66">
        <f>'amount-analyzed sorted'!AJ93*0.001/'amount-analyzed sorted'!AJ$2*1.5/'amount-analyzed sorted'!AJ$3</f>
        <v>0.00191203763319337</v>
      </c>
      <c r="AM93" s="66">
        <f>'amount-analyzed sorted'!AK93*0.001/'amount-analyzed sorted'!AK$2*1.5/'amount-analyzed sorted'!AK$3</f>
        <v>0.00165981139221893</v>
      </c>
      <c r="AN93" s="66">
        <f>'amount-analyzed sorted'!AL93*0.001/'amount-analyzed sorted'!AL$2*1.5/'amount-analyzed sorted'!AL$3</f>
        <v>0.00552834818038273</v>
      </c>
      <c r="AO93" s="66">
        <f>'amount-analyzed sorted'!AM93*0.001/'amount-analyzed sorted'!AM$2*1.5/'amount-analyzed sorted'!AM$3</f>
        <v>0</v>
      </c>
      <c r="AP93" s="66">
        <f>'amount-analyzed sorted'!AN93*0.001/'amount-analyzed sorted'!AN$2*1.5/'amount-analyzed sorted'!AN$3</f>
        <v>0.00263848259642468</v>
      </c>
      <c r="AQ93" s="66">
        <f>'amount-analyzed sorted'!AO93*0.001/'amount-analyzed sorted'!AO$2*1.5/'amount-analyzed sorted'!AO$3</f>
        <v>0.0078998618161306</v>
      </c>
      <c r="AR93" s="66">
        <f>'amount-analyzed sorted'!AP93*0.001/'amount-analyzed sorted'!AP$2*1.5/'amount-analyzed sorted'!AP$3</f>
        <v>0.00614260908931415</v>
      </c>
      <c r="AS93" s="66">
        <f>'amount-analyzed sorted'!AQ93*0.001/'amount-analyzed sorted'!AQ$2*1.5/'amount-analyzed sorted'!AQ$3</f>
        <v>0.00970287754157832</v>
      </c>
      <c r="AT93" s="66">
        <f>'amount-analyzed sorted'!AR93*0.001/'amount-analyzed sorted'!AR$2*1.5/'amount-analyzed sorted'!AR$3</f>
        <v>0.00459790582127444</v>
      </c>
      <c r="AU93" s="66">
        <f>'amount-analyzed sorted'!AS93*0.001/'amount-analyzed sorted'!AS$2*1.5/'amount-analyzed sorted'!AS$3</f>
        <v>0.0163516790429952</v>
      </c>
      <c r="AV93" s="66">
        <f>'amount-analyzed sorted'!AT93*0.001/'amount-analyzed sorted'!AT$2*1.5/'amount-analyzed sorted'!AT$3</f>
        <v>0.00227658955547538</v>
      </c>
      <c r="AW93" s="66">
        <f>'amount-analyzed sorted'!AU93*0.001/'amount-analyzed sorted'!AU$2*1.5/'amount-analyzed sorted'!AU$3</f>
        <v>0.00700698821266075</v>
      </c>
      <c r="AX93" s="66">
        <f>'amount-analyzed sorted'!AV93*0.001/'amount-analyzed sorted'!AV$2*1.5/'amount-analyzed sorted'!AV$3</f>
        <v>0.00668666875151054</v>
      </c>
      <c r="AY93" s="66">
        <f>'amount-analyzed sorted'!AW93*0.001/'amount-analyzed sorted'!AW$2*1.5/'amount-analyzed sorted'!AW$3</f>
        <v>0.00612652896080809</v>
      </c>
      <c r="AZ93" s="66">
        <f>'amount-analyzed sorted'!AX93*0.001/'amount-analyzed sorted'!AX$2*1.5/'amount-analyzed sorted'!AX$3</f>
        <v>0.0017465179574841</v>
      </c>
      <c r="BA93" s="66">
        <f>'amount-analyzed sorted'!AY93*0.001/'amount-analyzed sorted'!AY$2*1.5/'amount-analyzed sorted'!AY$3</f>
        <v>0.00216697598428582</v>
      </c>
      <c r="BB93" s="66">
        <f>'amount-analyzed sorted'!AZ93*0.001/'amount-analyzed sorted'!AZ$2*1.5/'amount-analyzed sorted'!AZ$3</f>
        <v>0.00203153998526796</v>
      </c>
      <c r="BC93" s="66">
        <f>'amount-analyzed sorted'!BA93*0.001/'amount-analyzed sorted'!BA$2*1.5/'amount-analyzed sorted'!BA$3</f>
        <v>0.00562580303612666</v>
      </c>
      <c r="BD93" s="66">
        <f>'amount-analyzed sorted'!BB93*0.001/'amount-analyzed sorted'!BB$2*1.5/'amount-analyzed sorted'!BB$3</f>
        <v>0.0138833376620346</v>
      </c>
      <c r="BE93" s="66">
        <f>'amount-analyzed sorted'!BC93*0.001/'amount-analyzed sorted'!BC$2*1.5/'amount-analyzed sorted'!BC$3</f>
        <v>0.00902906660119094</v>
      </c>
      <c r="BF93" s="66">
        <f>'amount-analyzed sorted'!BD93*0.001/'amount-analyzed sorted'!BD$2*1.5/'amount-analyzed sorted'!BD$3</f>
        <v>0.0107849495992106</v>
      </c>
      <c r="BG93" s="66">
        <f>'amount-analyzed sorted'!BE93*0.001/'amount-analyzed sorted'!BE$2*1.5/'amount-analyzed sorted'!BE$3</f>
        <v>0</v>
      </c>
      <c r="BH93" s="66">
        <f>'amount-analyzed sorted'!BF93*0.001/'amount-analyzed sorted'!BF$2*1.5/'amount-analyzed sorted'!BF$3</f>
        <v>0</v>
      </c>
      <c r="BI93" s="66">
        <f>'amount-analyzed sorted'!BG93*0.001/'amount-analyzed sorted'!BG$2*1.5/'amount-analyzed sorted'!BG$3</f>
        <v>0</v>
      </c>
      <c r="BJ93" s="66">
        <f>'amount-analyzed sorted'!BH93*0.001/'amount-analyzed sorted'!BH$2*1.5/'amount-analyzed sorted'!BH$3</f>
        <v>0</v>
      </c>
      <c r="BK93" s="66">
        <f>'amount-analyzed sorted'!BI93*0.001/'amount-analyzed sorted'!BI$2*1.5/'amount-analyzed sorted'!BI$3</f>
        <v>0</v>
      </c>
      <c r="BL93" s="66">
        <f>'amount-analyzed sorted'!BJ93*0.001/'amount-analyzed sorted'!BJ$2*1.5/'amount-analyzed sorted'!BJ$3</f>
        <v>0.0045888903196641</v>
      </c>
      <c r="BM93" s="66">
        <f>'amount-analyzed sorted'!BK93*0.001/'amount-analyzed sorted'!BK$2*1.5/'amount-analyzed sorted'!BK$3</f>
        <v>0.00167886231207223</v>
      </c>
      <c r="BN93" s="66">
        <f>'amount-analyzed sorted'!BL93*0.001/'amount-analyzed sorted'!BL$2*1.5/'amount-analyzed sorted'!BL$3</f>
        <v>0</v>
      </c>
      <c r="BO93" s="66">
        <f>'amount-analyzed sorted'!BM93*0.001/'amount-analyzed sorted'!BM$2*1.5/'amount-analyzed sorted'!BM$3</f>
        <v>0</v>
      </c>
      <c r="BP93" s="66">
        <f>'amount-analyzed sorted'!BN93*0.001/'amount-analyzed sorted'!BN$2*1.5/'amount-analyzed sorted'!BN$3</f>
        <v>0</v>
      </c>
      <c r="BQ93" s="66">
        <f>'amount-analyzed sorted'!BO93*0.001/'amount-analyzed sorted'!BO$2*1.5/'amount-analyzed sorted'!BO$3</f>
        <v>0</v>
      </c>
      <c r="BR93" s="66">
        <f>'amount-analyzed sorted'!BP93*0.001/'amount-analyzed sorted'!BP$2*1.5/'amount-analyzed sorted'!BP$3</f>
        <v>0</v>
      </c>
      <c r="BS93" s="66">
        <f>'amount-analyzed sorted'!BQ93*0.001/'amount-analyzed sorted'!BQ$2*1.5/'amount-analyzed sorted'!BQ$3</f>
        <v>0</v>
      </c>
      <c r="BT93" s="66">
        <f>'amount-analyzed sorted'!BR93*0.001/'amount-analyzed sorted'!BR$2*1.5/'amount-analyzed sorted'!BR$3</f>
        <v>0</v>
      </c>
      <c r="BU93" s="66">
        <f>'amount-analyzed sorted'!BS93*0.001/'amount-analyzed sorted'!BS$2*1.5/'amount-analyzed sorted'!BS$3</f>
        <v>0</v>
      </c>
      <c r="BV93" s="66">
        <f>'amount-analyzed sorted'!BT93*0.001/'amount-analyzed sorted'!BT$2*1.5/'amount-analyzed sorted'!BT$3</f>
        <v>0</v>
      </c>
      <c r="BW93" s="66">
        <f>'amount-analyzed sorted'!BU93*0.001/'amount-analyzed sorted'!BU$2*1.5/'amount-analyzed sorted'!BU$3</f>
        <v>0</v>
      </c>
      <c r="BX93" s="66">
        <f>'amount-analyzed sorted'!BV93*0.001/'amount-analyzed sorted'!BV$2*1.5/'amount-analyzed sorted'!BV$3</f>
        <v>0</v>
      </c>
      <c r="BY93" s="66">
        <f>'amount-analyzed sorted'!BW93*0.001/'amount-analyzed sorted'!BW$2*1.5/'amount-analyzed sorted'!BW$3</f>
        <v>0</v>
      </c>
      <c r="BZ93" s="66">
        <f>'amount-analyzed sorted'!BX93*0.001/'amount-analyzed sorted'!BX$2*1.5/'amount-analyzed sorted'!BX$3</f>
        <v>0</v>
      </c>
      <c r="CA93" s="66">
        <f>'amount-analyzed sorted'!BY93*0.001/'amount-analyzed sorted'!BY$2*1.5/'amount-analyzed sorted'!BY$3</f>
        <v>0</v>
      </c>
      <c r="CB93" s="66">
        <f>'amount-analyzed sorted'!BZ93*0.001/'amount-analyzed sorted'!BZ$2*1.5/'amount-analyzed sorted'!BZ$3</f>
        <v>0</v>
      </c>
      <c r="CC93" s="66">
        <f>'amount-analyzed sorted'!CA93*0.001/'amount-analyzed sorted'!CA$2*1.5/'amount-analyzed sorted'!CA$3</f>
        <v>0</v>
      </c>
      <c r="CD93" s="66">
        <f>'amount-analyzed sorted'!CB93*0.001/'amount-analyzed sorted'!CB$2*1.5/'amount-analyzed sorted'!CB$3</f>
        <v>0</v>
      </c>
      <c r="CE93" s="66">
        <f>'amount-analyzed sorted'!CC93*0.001/'amount-analyzed sorted'!CC$2*1.5/'amount-analyzed sorted'!CC$3</f>
        <v>0.0024635095400302</v>
      </c>
      <c r="CF93" s="66">
        <f>'amount-analyzed sorted'!CD93*0.001/'amount-analyzed sorted'!CD$2*1.5/'amount-analyzed sorted'!CD$3</f>
        <v>0</v>
      </c>
      <c r="CG93" s="66">
        <f>'amount-analyzed sorted'!CE93*0.001/'amount-analyzed sorted'!CE$2*1.5/'amount-analyzed sorted'!CE$3</f>
        <v>0</v>
      </c>
      <c r="CH93" s="66">
        <f>'amount-analyzed sorted'!CF93*0.001/'amount-analyzed sorted'!CF$2*1.5/'amount-analyzed sorted'!CF$3</f>
        <v>0</v>
      </c>
      <c r="CI93" s="66">
        <f>'amount-analyzed sorted'!CG93*0.001/'amount-analyzed sorted'!CG$2*1.5/'amount-analyzed sorted'!CG$3</f>
        <v>0</v>
      </c>
      <c r="CJ93" s="66">
        <f>'amount-analyzed sorted'!CH93*0.001/'amount-analyzed sorted'!CH$2*1.5/'amount-analyzed sorted'!CH$3</f>
        <v>0</v>
      </c>
      <c r="CK93" s="66">
        <f>'amount-analyzed sorted'!CI93*0.001/'amount-analyzed sorted'!CI$2*1.5/'amount-analyzed sorted'!CI$3</f>
        <v>0.00195027838585724</v>
      </c>
      <c r="CL93" s="66">
        <f>'amount-analyzed sorted'!CJ93*0.001/'amount-analyzed sorted'!CJ$2*1.5/'amount-analyzed sorted'!CJ$3</f>
        <v>0</v>
      </c>
      <c r="CM93" s="66">
        <f>'amount-analyzed sorted'!CK93*0.001/'amount-analyzed sorted'!CK$2*1.5/'amount-analyzed sorted'!CK$3</f>
        <v>0</v>
      </c>
      <c r="CN93" s="66">
        <f>'amount-analyzed sorted'!CL93*0.001/'amount-analyzed sorted'!CL$2*1.5/'amount-analyzed sorted'!CL$3</f>
        <v>0</v>
      </c>
      <c r="CO93" s="66">
        <f>'amount-analyzed sorted'!CM93*0.001/'amount-analyzed sorted'!CM$2*1.5/'amount-analyzed sorted'!CM$3</f>
        <v>0.00171077051390986</v>
      </c>
      <c r="CP93" s="66">
        <f>'amount-analyzed sorted'!CN93*0.001/'amount-analyzed sorted'!CN$2*1.5/'amount-analyzed sorted'!CN$3</f>
        <v>0</v>
      </c>
      <c r="CQ93" s="66">
        <f>'amount-analyzed sorted'!CO93*0.001/'amount-analyzed sorted'!CO$2*1.5/'amount-analyzed sorted'!CO$3</f>
        <v>0</v>
      </c>
      <c r="CR93" s="66">
        <f>'amount-analyzed sorted'!CP93*0.001/'amount-analyzed sorted'!CP$2*1.5/'amount-analyzed sorted'!CP$3</f>
        <v>0</v>
      </c>
      <c r="CS93" s="66">
        <f>'amount-analyzed sorted'!CQ93*0.001/'amount-analyzed sorted'!CQ$2*1.5/'amount-analyzed sorted'!CQ$3</f>
        <v>0.00211221485832914</v>
      </c>
      <c r="CT93" s="66">
        <f>'amount-analyzed sorted'!CR93*0.001/'amount-analyzed sorted'!CR$2*1.5/'amount-analyzed sorted'!CR$3</f>
        <v>0</v>
      </c>
      <c r="CU93" s="66">
        <f>'amount-analyzed sorted'!CS93*0.001/'amount-analyzed sorted'!CS$2*1.5/'amount-analyzed sorted'!CS$3</f>
        <v>0</v>
      </c>
      <c r="CV93" s="66">
        <f>'amount-analyzed sorted'!CT93*0.001/'amount-analyzed sorted'!CT$2*1.5/'amount-analyzed sorted'!CT$3</f>
        <v>0.00187077063391582</v>
      </c>
      <c r="CW93" s="66">
        <f>'amount-analyzed sorted'!CU93*0.001/'amount-analyzed sorted'!CU$2*1.5/'amount-analyzed sorted'!CU$3</f>
        <v>0.00357849245111421</v>
      </c>
      <c r="CX93" s="66">
        <f>'amount-analyzed sorted'!CV93*0.001/'amount-analyzed sorted'!CV$2*1.5/'amount-analyzed sorted'!CV$3</f>
        <v>0</v>
      </c>
      <c r="CY93" s="66">
        <f>'amount-analyzed sorted'!CW93*0.001/'amount-analyzed sorted'!CW$2*1.5/'amount-analyzed sorted'!CW$3</f>
        <v>0</v>
      </c>
      <c r="CZ93" s="66">
        <f>'amount-analyzed sorted'!CX93*0.001/'amount-analyzed sorted'!CX$2*1.5/'amount-analyzed sorted'!CX$3</f>
        <v>0.00180860437637457</v>
      </c>
    </row>
    <row r="94" spans="1:104">
      <c r="A94">
        <f>'imported data from Web Calc'!A100</f>
        <v>688.5</v>
      </c>
      <c r="B94" t="str">
        <f>'imported data from Web Calc'!B100</f>
        <v>C37H70O8PN</v>
      </c>
      <c r="C94" s="61" t="str">
        <f>'imported data from Web Calc'!C100</f>
        <v>PE(32:2)</v>
      </c>
      <c r="D94" s="96"/>
      <c r="E94" s="96"/>
      <c r="F94" s="96"/>
      <c r="G94" s="66">
        <f>'amount-analyzed sorted'!G94*0.001/'amount-analyzed sorted'!G$2*1.5/'amount-analyzed sorted'!G$3</f>
        <v>0.00401981116975041</v>
      </c>
      <c r="H94" s="66">
        <f>'amount-analyzed sorted'!H94*0.001/'amount-analyzed sorted'!H$2*1.5/'amount-analyzed sorted'!H$3</f>
        <v>0.00602971675462562</v>
      </c>
      <c r="I94" s="66">
        <f>'amount-analyzed sorted'!I94*0.001/'amount-analyzed sorted'!I$2*1.5/'amount-analyzed sorted'!I$3</f>
        <v>0.00401981116975041</v>
      </c>
      <c r="J94" s="66">
        <f>'amount-analyzed sorted'!J94*0.001/'amount-analyzed sorted'!J$2*1.5/'amount-analyzed sorted'!J$3</f>
        <v>0.00200990558487521</v>
      </c>
      <c r="K94" s="66">
        <f>'amount-analyzed sorted'!K94*0.001/'amount-analyzed sorted'!K$2*1.5/'amount-analyzed sorted'!K$3</f>
        <v>0.010049527924376</v>
      </c>
      <c r="L94" s="66">
        <f>'amount-analyzed sorted'!L94*0.001/'amount-analyzed sorted'!L$2*1.5/'amount-analyzed sorted'!L$3</f>
        <v>0.010049527924376</v>
      </c>
      <c r="M94" s="66">
        <f>'amount-analyzed sorted'!M94*0.001/'amount-analyzed sorted'!M$2*1.5/'amount-analyzed sorted'!M$3</f>
        <v>0.010049527924376</v>
      </c>
      <c r="N94" s="66">
        <f>'amount-analyzed sorted'!N94*0.001/'amount-analyzed sorted'!N$2*1.5/'amount-analyzed sorted'!N$3</f>
        <v>0.00803962233950082</v>
      </c>
      <c r="O94" s="66">
        <f>'amount-analyzed sorted'!O94*0.001/'amount-analyzed sorted'!O$2*1.5/'amount-analyzed sorted'!O$3</f>
        <v>0.00200990558487521</v>
      </c>
      <c r="P94" s="66">
        <f>'amount-analyzed sorted'!P94*0.001/'amount-analyzed sorted'!P$2*1.5/'amount-analyzed sorted'!P$3</f>
        <v>0.00200990558487521</v>
      </c>
      <c r="Q94" s="66">
        <f t="shared" si="3"/>
        <v>0.0058287261961381</v>
      </c>
      <c r="R94" s="115">
        <f t="shared" si="4"/>
        <v>0.00347480583593494</v>
      </c>
      <c r="S94" s="66">
        <f t="shared" si="5"/>
        <v>0.596151838155859</v>
      </c>
      <c r="T94" s="66">
        <f>'amount-analyzed sorted'!R94*0.001/'amount-analyzed sorted'!R$2*1.5/'amount-analyzed sorted'!R$3</f>
        <v>0.0309022983674563</v>
      </c>
      <c r="U94" s="66">
        <f>'amount-analyzed sorted'!S94*0.001/'amount-analyzed sorted'!S$2*1.5/'amount-analyzed sorted'!S$3</f>
        <v>0.0337780174045378</v>
      </c>
      <c r="V94" s="66">
        <f>'amount-analyzed sorted'!T94*0.001/'amount-analyzed sorted'!T$2*1.5/'amount-analyzed sorted'!T$3</f>
        <v>0.0227437712636413</v>
      </c>
      <c r="W94" s="66">
        <f>'amount-analyzed sorted'!U94*0.001/'amount-analyzed sorted'!U$2*1.5/'amount-analyzed sorted'!U$3</f>
        <v>0.0278611197979606</v>
      </c>
      <c r="X94" s="66">
        <f>'amount-analyzed sorted'!V94*0.001/'amount-analyzed sorted'!V$2*1.5/'amount-analyzed sorted'!V$3</f>
        <v>0.0419414706635966</v>
      </c>
      <c r="Y94" s="66">
        <f>'amount-analyzed sorted'!W94*0.001/'amount-analyzed sorted'!W$2*1.5/'amount-analyzed sorted'!W$3</f>
        <v>0.00194057550831566</v>
      </c>
      <c r="Z94" s="66">
        <f>'amount-analyzed sorted'!X94*0.001/'amount-analyzed sorted'!X$2*1.5/'amount-analyzed sorted'!X$3</f>
        <v>0.0165981139221893</v>
      </c>
      <c r="AA94" s="66">
        <f>'amount-analyzed sorted'!Y94*0.001/'amount-analyzed sorted'!Y$2*1.5/'amount-analyzed sorted'!Y$3</f>
        <v>0.00406307997053592</v>
      </c>
      <c r="AB94" s="66">
        <f>'amount-analyzed sorted'!Z94*0.001/'amount-analyzed sorted'!Z$2*1.5/'amount-analyzed sorted'!Z$3</f>
        <v>0</v>
      </c>
      <c r="AC94" s="66">
        <f>'amount-analyzed sorted'!AA94*0.001/'amount-analyzed sorted'!AA$2*1.5/'amount-analyzed sorted'!AA$3</f>
        <v>0.027055885121719</v>
      </c>
      <c r="AD94" s="66">
        <f>'amount-analyzed sorted'!AB94*0.001/'amount-analyzed sorted'!AB$2*1.5/'amount-analyzed sorted'!AB$3</f>
        <v>0.00236158835825297</v>
      </c>
      <c r="AE94" s="66">
        <f>'amount-analyzed sorted'!AC94*0.001/'amount-analyzed sorted'!AC$2*1.5/'amount-analyzed sorted'!AC$3</f>
        <v>0.00241023075492141</v>
      </c>
      <c r="AF94" s="66">
        <f>'amount-analyzed sorted'!AD94*0.001/'amount-analyzed sorted'!AD$2*1.5/'amount-analyzed sorted'!AD$3</f>
        <v>0.0020054276461257</v>
      </c>
      <c r="AG94" s="66">
        <f>'amount-analyzed sorted'!AE94*0.001/'amount-analyzed sorted'!AE$2*1.5/'amount-analyzed sorted'!AE$3</f>
        <v>0.00157704451686569</v>
      </c>
      <c r="AH94" s="66">
        <f>'amount-analyzed sorted'!AF94*0.001/'amount-analyzed sorted'!AF$2*1.5/'amount-analyzed sorted'!AF$3</f>
        <v>0.00801484268160511</v>
      </c>
      <c r="AI94" s="66">
        <f>'amount-analyzed sorted'!AG94*0.001/'amount-analyzed sorted'!AG$2*1.5/'amount-analyzed sorted'!AG$3</f>
        <v>0</v>
      </c>
      <c r="AJ94" s="66">
        <f>'amount-analyzed sorted'!AH94*0.001/'amount-analyzed sorted'!AH$2*1.5/'amount-analyzed sorted'!AH$3</f>
        <v>0.0076481505327735</v>
      </c>
      <c r="AK94" s="66">
        <f>'amount-analyzed sorted'!AI94*0.001/'amount-analyzed sorted'!AI$2*1.5/'amount-analyzed sorted'!AI$3</f>
        <v>0.00873258978742049</v>
      </c>
      <c r="AL94" s="66">
        <f>'amount-analyzed sorted'!AJ94*0.001/'amount-analyzed sorted'!AJ$2*1.5/'amount-analyzed sorted'!AJ$3</f>
        <v>0.0076481505327735</v>
      </c>
      <c r="AM94" s="66">
        <f>'amount-analyzed sorted'!AK94*0.001/'amount-analyzed sorted'!AK$2*1.5/'amount-analyzed sorted'!AK$3</f>
        <v>0.00995886835331358</v>
      </c>
      <c r="AN94" s="66">
        <f>'amount-analyzed sorted'!AL94*0.001/'amount-analyzed sorted'!AL$2*1.5/'amount-analyzed sorted'!AL$3</f>
        <v>0.0221133927215309</v>
      </c>
      <c r="AO94" s="66">
        <f>'amount-analyzed sorted'!AM94*0.001/'amount-analyzed sorted'!AM$2*1.5/'amount-analyzed sorted'!AM$3</f>
        <v>0.0015296301065547</v>
      </c>
      <c r="AP94" s="66">
        <f>'amount-analyzed sorted'!AN94*0.001/'amount-analyzed sorted'!AN$2*1.5/'amount-analyzed sorted'!AN$3</f>
        <v>0.00791544778927404</v>
      </c>
      <c r="AQ94" s="66">
        <f>'amount-analyzed sorted'!AO94*0.001/'amount-analyzed sorted'!AO$2*1.5/'amount-analyzed sorted'!AO$3</f>
        <v>0.0118497927241959</v>
      </c>
      <c r="AR94" s="66">
        <f>'amount-analyzed sorted'!AP94*0.001/'amount-analyzed sorted'!AP$2*1.5/'amount-analyzed sorted'!AP$3</f>
        <v>0.0245704363572566</v>
      </c>
      <c r="AS94" s="66">
        <f>'amount-analyzed sorted'!AQ94*0.001/'amount-analyzed sorted'!AQ$2*1.5/'amount-analyzed sorted'!AQ$3</f>
        <v>0.00970287754157832</v>
      </c>
      <c r="AT94" s="66">
        <f>'amount-analyzed sorted'!AR94*0.001/'amount-analyzed sorted'!AR$2*1.5/'amount-analyzed sorted'!AR$3</f>
        <v>0.00919581164254888</v>
      </c>
      <c r="AU94" s="66">
        <f>'amount-analyzed sorted'!AS94*0.001/'amount-analyzed sorted'!AS$2*1.5/'amount-analyzed sorted'!AS$3</f>
        <v>0.0265714784448672</v>
      </c>
      <c r="AV94" s="66">
        <f>'amount-analyzed sorted'!AT94*0.001/'amount-analyzed sorted'!AT$2*1.5/'amount-analyzed sorted'!AT$3</f>
        <v>0.0113829477773769</v>
      </c>
      <c r="AW94" s="66">
        <f>'amount-analyzed sorted'!AU94*0.001/'amount-analyzed sorted'!AU$2*1.5/'amount-analyzed sorted'!AU$3</f>
        <v>0.028027952850643</v>
      </c>
      <c r="AX94" s="66">
        <f>'amount-analyzed sorted'!AV94*0.001/'amount-analyzed sorted'!AV$2*1.5/'amount-analyzed sorted'!AV$3</f>
        <v>0.018388339066654</v>
      </c>
      <c r="AY94" s="66">
        <f>'amount-analyzed sorted'!AW94*0.001/'amount-analyzed sorted'!AW$2*1.5/'amount-analyzed sorted'!AW$3</f>
        <v>0.0122530579216162</v>
      </c>
      <c r="AZ94" s="66">
        <f>'amount-analyzed sorted'!AX94*0.001/'amount-analyzed sorted'!AX$2*1.5/'amount-analyzed sorted'!AX$3</f>
        <v>0.00698607182993639</v>
      </c>
      <c r="BA94" s="66">
        <f>'amount-analyzed sorted'!AY94*0.001/'amount-analyzed sorted'!AY$2*1.5/'amount-analyzed sorted'!AY$3</f>
        <v>0.00216697598428582</v>
      </c>
      <c r="BB94" s="66">
        <f>'amount-analyzed sorted'!AZ94*0.001/'amount-analyzed sorted'!AZ$2*1.5/'amount-analyzed sorted'!AZ$3</f>
        <v>0.0203153998526796</v>
      </c>
      <c r="BC94" s="66">
        <f>'amount-analyzed sorted'!BA94*0.001/'amount-analyzed sorted'!BA$2*1.5/'amount-analyzed sorted'!BA$3</f>
        <v>0.0243784798232155</v>
      </c>
      <c r="BD94" s="66">
        <f>'amount-analyzed sorted'!BB94*0.001/'amount-analyzed sorted'!BB$2*1.5/'amount-analyzed sorted'!BB$3</f>
        <v>0.02578334137235</v>
      </c>
      <c r="BE94" s="66">
        <f>'amount-analyzed sorted'!BC94*0.001/'amount-analyzed sorted'!BC$2*1.5/'amount-analyzed sorted'!BC$3</f>
        <v>0.0252813864833346</v>
      </c>
      <c r="BF94" s="66">
        <f>'amount-analyzed sorted'!BD94*0.001/'amount-analyzed sorted'!BD$2*1.5/'amount-analyzed sorted'!BD$3</f>
        <v>0.0134811869990132</v>
      </c>
      <c r="BG94" s="66">
        <f>'amount-analyzed sorted'!BE94*0.001/'amount-analyzed sorted'!BE$2*1.5/'amount-analyzed sorted'!BE$3</f>
        <v>0.0190658579472806</v>
      </c>
      <c r="BH94" s="66">
        <f>'amount-analyzed sorted'!BF94*0.001/'amount-analyzed sorted'!BF$2*1.5/'amount-analyzed sorted'!BF$3</f>
        <v>0</v>
      </c>
      <c r="BI94" s="66">
        <f>'amount-analyzed sorted'!BG94*0.001/'amount-analyzed sorted'!BG$2*1.5/'amount-analyzed sorted'!BG$3</f>
        <v>0.00154172204415592</v>
      </c>
      <c r="BJ94" s="66">
        <f>'amount-analyzed sorted'!BH94*0.001/'amount-analyzed sorted'!BH$2*1.5/'amount-analyzed sorted'!BH$3</f>
        <v>0</v>
      </c>
      <c r="BK94" s="66">
        <f>'amount-analyzed sorted'!BI94*0.001/'amount-analyzed sorted'!BI$2*1.5/'amount-analyzed sorted'!BI$3</f>
        <v>0.00519497017320464</v>
      </c>
      <c r="BL94" s="66">
        <f>'amount-analyzed sorted'!BJ94*0.001/'amount-analyzed sorted'!BJ$2*1.5/'amount-analyzed sorted'!BJ$3</f>
        <v>0.00688333547949615</v>
      </c>
      <c r="BM94" s="66">
        <f>'amount-analyzed sorted'!BK94*0.001/'amount-analyzed sorted'!BK$2*1.5/'amount-analyzed sorted'!BK$3</f>
        <v>0.00167886231207223</v>
      </c>
      <c r="BN94" s="66">
        <f>'amount-analyzed sorted'!BL94*0.001/'amount-analyzed sorted'!BL$2*1.5/'amount-analyzed sorted'!BL$3</f>
        <v>0.001998577338197</v>
      </c>
      <c r="BO94" s="66">
        <f>'amount-analyzed sorted'!BM94*0.001/'amount-analyzed sorted'!BM$2*1.5/'amount-analyzed sorted'!BM$3</f>
        <v>0.00583624454620621</v>
      </c>
      <c r="BP94" s="66">
        <f>'amount-analyzed sorted'!BN94*0.001/'amount-analyzed sorted'!BN$2*1.5/'amount-analyzed sorted'!BN$3</f>
        <v>0.00252735859938304</v>
      </c>
      <c r="BQ94" s="66">
        <f>'amount-analyzed sorted'!BO94*0.001/'amount-analyzed sorted'!BO$2*1.5/'amount-analyzed sorted'!BO$3</f>
        <v>0.00943683089930924</v>
      </c>
      <c r="BR94" s="66">
        <f>'amount-analyzed sorted'!BP94*0.001/'amount-analyzed sorted'!BP$2*1.5/'amount-analyzed sorted'!BP$3</f>
        <v>0</v>
      </c>
      <c r="BS94" s="66">
        <f>'amount-analyzed sorted'!BQ94*0.001/'amount-analyzed sorted'!BQ$2*1.5/'amount-analyzed sorted'!BQ$3</f>
        <v>0.00587040316813217</v>
      </c>
      <c r="BT94" s="66">
        <f>'amount-analyzed sorted'!BR94*0.001/'amount-analyzed sorted'!BR$2*1.5/'amount-analyzed sorted'!BR$3</f>
        <v>0</v>
      </c>
      <c r="BU94" s="66">
        <f>'amount-analyzed sorted'!BS94*0.001/'amount-analyzed sorted'!BS$2*1.5/'amount-analyzed sorted'!BS$3</f>
        <v>0.00204217632026936</v>
      </c>
      <c r="BV94" s="66">
        <f>'amount-analyzed sorted'!BT94*0.001/'amount-analyzed sorted'!BT$2*1.5/'amount-analyzed sorted'!BT$3</f>
        <v>0.00220994717944163</v>
      </c>
      <c r="BW94" s="66">
        <f>'amount-analyzed sorted'!BU94*0.001/'amount-analyzed sorted'!BU$2*1.5/'amount-analyzed sorted'!BU$3</f>
        <v>0</v>
      </c>
      <c r="BX94" s="66">
        <f>'amount-analyzed sorted'!BV94*0.001/'amount-analyzed sorted'!BV$2*1.5/'amount-analyzed sorted'!BV$3</f>
        <v>0.00180581332023819</v>
      </c>
      <c r="BY94" s="66">
        <f>'amount-analyzed sorted'!BW94*0.001/'amount-analyzed sorted'!BW$2*1.5/'amount-analyzed sorted'!BW$3</f>
        <v>0.00241520543140216</v>
      </c>
      <c r="BZ94" s="66">
        <f>'amount-analyzed sorted'!BX94*0.001/'amount-analyzed sorted'!BX$2*1.5/'amount-analyzed sorted'!BX$3</f>
        <v>0.00562580303612666</v>
      </c>
      <c r="CA94" s="66">
        <f>'amount-analyzed sorted'!BY94*0.001/'amount-analyzed sorted'!BY$2*1.5/'amount-analyzed sorted'!BY$3</f>
        <v>0.00223101435941725</v>
      </c>
      <c r="CB94" s="66">
        <f>'amount-analyzed sorted'!BZ94*0.001/'amount-analyzed sorted'!BZ$2*1.5/'amount-analyzed sorted'!BZ$3</f>
        <v>0.00289645304830284</v>
      </c>
      <c r="CC94" s="66">
        <f>'amount-analyzed sorted'!CA94*0.001/'amount-analyzed sorted'!CA$2*1.5/'amount-analyzed sorted'!CA$3</f>
        <v>0</v>
      </c>
      <c r="CD94" s="66">
        <f>'amount-analyzed sorted'!CB94*0.001/'amount-analyzed sorted'!CB$2*1.5/'amount-analyzed sorted'!CB$3</f>
        <v>0.0017310163188082</v>
      </c>
      <c r="CE94" s="66">
        <f>'amount-analyzed sorted'!CC94*0.001/'amount-analyzed sorted'!CC$2*1.5/'amount-analyzed sorted'!CC$3</f>
        <v>0</v>
      </c>
      <c r="CF94" s="66">
        <f>'amount-analyzed sorted'!CD94*0.001/'amount-analyzed sorted'!CD$2*1.5/'amount-analyzed sorted'!CD$3</f>
        <v>0.0017865145519303</v>
      </c>
      <c r="CG94" s="66">
        <f>'amount-analyzed sorted'!CE94*0.001/'amount-analyzed sorted'!CE$2*1.5/'amount-analyzed sorted'!CE$3</f>
        <v>0</v>
      </c>
      <c r="CH94" s="66">
        <f>'amount-analyzed sorted'!CF94*0.001/'amount-analyzed sorted'!CF$2*1.5/'amount-analyzed sorted'!CF$3</f>
        <v>0</v>
      </c>
      <c r="CI94" s="66">
        <f>'amount-analyzed sorted'!CG94*0.001/'amount-analyzed sorted'!CG$2*1.5/'amount-analyzed sorted'!CG$3</f>
        <v>0.00183555612786564</v>
      </c>
      <c r="CJ94" s="66">
        <f>'amount-analyzed sorted'!CH94*0.001/'amount-analyzed sorted'!CH$2*1.5/'amount-analyzed sorted'!CH$3</f>
        <v>0.00546381493314091</v>
      </c>
      <c r="CK94" s="66">
        <f>'amount-analyzed sorted'!CI94*0.001/'amount-analyzed sorted'!CI$2*1.5/'amount-analyzed sorted'!CI$3</f>
        <v>0</v>
      </c>
      <c r="CL94" s="66">
        <f>'amount-analyzed sorted'!CJ94*0.001/'amount-analyzed sorted'!CJ$2*1.5/'amount-analyzed sorted'!CJ$3</f>
        <v>0.00175174705316519</v>
      </c>
      <c r="CM94" s="66">
        <f>'amount-analyzed sorted'!CK94*0.001/'amount-analyzed sorted'!CK$2*1.5/'amount-analyzed sorted'!CK$3</f>
        <v>0</v>
      </c>
      <c r="CN94" s="66">
        <f>'amount-analyzed sorted'!CL94*0.001/'amount-analyzed sorted'!CL$2*1.5/'amount-analyzed sorted'!CL$3</f>
        <v>0.00886490175389656</v>
      </c>
      <c r="CO94" s="66">
        <f>'amount-analyzed sorted'!CM94*0.001/'amount-analyzed sorted'!CM$2*1.5/'amount-analyzed sorted'!CM$3</f>
        <v>0</v>
      </c>
      <c r="CP94" s="66">
        <f>'amount-analyzed sorted'!CN94*0.001/'amount-analyzed sorted'!CN$2*1.5/'amount-analyzed sorted'!CN$3</f>
        <v>0</v>
      </c>
      <c r="CQ94" s="66">
        <f>'amount-analyzed sorted'!CO94*0.001/'amount-analyzed sorted'!CO$2*1.5/'amount-analyzed sorted'!CO$3</f>
        <v>0</v>
      </c>
      <c r="CR94" s="66">
        <f>'amount-analyzed sorted'!CP94*0.001/'amount-analyzed sorted'!CP$2*1.5/'amount-analyzed sorted'!CP$3</f>
        <v>0</v>
      </c>
      <c r="CS94" s="66">
        <f>'amount-analyzed sorted'!CQ94*0.001/'amount-analyzed sorted'!CQ$2*1.5/'amount-analyzed sorted'!CQ$3</f>
        <v>0</v>
      </c>
      <c r="CT94" s="66">
        <f>'amount-analyzed sorted'!CR94*0.001/'amount-analyzed sorted'!CR$2*1.5/'amount-analyzed sorted'!CR$3</f>
        <v>0</v>
      </c>
      <c r="CU94" s="66">
        <f>'amount-analyzed sorted'!CS94*0.001/'amount-analyzed sorted'!CS$2*1.5/'amount-analyzed sorted'!CS$3</f>
        <v>0</v>
      </c>
      <c r="CV94" s="66">
        <f>'amount-analyzed sorted'!CT94*0.001/'amount-analyzed sorted'!CT$2*1.5/'amount-analyzed sorted'!CT$3</f>
        <v>0.00187077063391582</v>
      </c>
      <c r="CW94" s="66">
        <f>'amount-analyzed sorted'!CU94*0.001/'amount-analyzed sorted'!CU$2*1.5/'amount-analyzed sorted'!CU$3</f>
        <v>0.00357849245111421</v>
      </c>
      <c r="CX94" s="66">
        <f>'amount-analyzed sorted'!CV94*0.001/'amount-analyzed sorted'!CV$2*1.5/'amount-analyzed sorted'!CV$3</f>
        <v>0</v>
      </c>
      <c r="CY94" s="66">
        <f>'amount-analyzed sorted'!CW94*0.001/'amount-analyzed sorted'!CW$2*1.5/'amount-analyzed sorted'!CW$3</f>
        <v>0</v>
      </c>
      <c r="CZ94" s="66">
        <f>'amount-analyzed sorted'!CX94*0.001/'amount-analyzed sorted'!CX$2*1.5/'amount-analyzed sorted'!CX$3</f>
        <v>0.00542581312912371</v>
      </c>
    </row>
    <row r="95" spans="1:104">
      <c r="A95">
        <f>'imported data from Web Calc'!A101</f>
        <v>690.5</v>
      </c>
      <c r="B95" t="str">
        <f>'imported data from Web Calc'!B101</f>
        <v>C37H72O8PN</v>
      </c>
      <c r="C95" s="61" t="str">
        <f>'imported data from Web Calc'!C101</f>
        <v>PE(32:1)</v>
      </c>
      <c r="D95" s="96"/>
      <c r="E95" s="96"/>
      <c r="F95" s="96"/>
      <c r="G95" s="66">
        <f>'amount-analyzed sorted'!G95*0.001/'amount-analyzed sorted'!G$2*1.5/'amount-analyzed sorted'!G$3</f>
        <v>0.0180891502638769</v>
      </c>
      <c r="H95" s="66">
        <f>'amount-analyzed sorted'!H95*0.001/'amount-analyzed sorted'!H$2*1.5/'amount-analyzed sorted'!H$3</f>
        <v>0.0180891502638769</v>
      </c>
      <c r="I95" s="66">
        <f>'amount-analyzed sorted'!I95*0.001/'amount-analyzed sorted'!I$2*1.5/'amount-analyzed sorted'!I$3</f>
        <v>0.00803962233950082</v>
      </c>
      <c r="J95" s="66">
        <f>'amount-analyzed sorted'!J95*0.001/'amount-analyzed sorted'!J$2*1.5/'amount-analyzed sorted'!J$3</f>
        <v>0.0140693390941264</v>
      </c>
      <c r="K95" s="66">
        <f>'amount-analyzed sorted'!K95*0.001/'amount-analyzed sorted'!K$2*1.5/'amount-analyzed sorted'!K$3</f>
        <v>0.0120594335092512</v>
      </c>
      <c r="L95" s="66">
        <f>'amount-analyzed sorted'!L95*0.001/'amount-analyzed sorted'!L$2*1.5/'amount-analyzed sorted'!L$3</f>
        <v>0.0200990558487521</v>
      </c>
      <c r="M95" s="66">
        <f>'amount-analyzed sorted'!M95*0.001/'amount-analyzed sorted'!M$2*1.5/'amount-analyzed sorted'!M$3</f>
        <v>0.0221089614336273</v>
      </c>
      <c r="N95" s="66">
        <f>'amount-analyzed sorted'!N95*0.001/'amount-analyzed sorted'!N$2*1.5/'amount-analyzed sorted'!N$3</f>
        <v>0.0180891502638769</v>
      </c>
      <c r="O95" s="66">
        <f>'amount-analyzed sorted'!O95*0.001/'amount-analyzed sorted'!O$2*1.5/'amount-analyzed sorted'!O$3</f>
        <v>0.0120594335092512</v>
      </c>
      <c r="P95" s="66">
        <f>'amount-analyzed sorted'!P95*0.001/'amount-analyzed sorted'!P$2*1.5/'amount-analyzed sorted'!P$3</f>
        <v>0.0241188670185025</v>
      </c>
      <c r="Q95" s="66">
        <f t="shared" si="3"/>
        <v>0.0166822163544642</v>
      </c>
      <c r="R95" s="115">
        <f t="shared" si="4"/>
        <v>0.00501805980448302</v>
      </c>
      <c r="S95" s="66">
        <f t="shared" si="5"/>
        <v>0.300802944756209</v>
      </c>
      <c r="T95" s="66">
        <f>'amount-analyzed sorted'!R95*0.001/'amount-analyzed sorted'!R$2*1.5/'amount-analyzed sorted'!R$3</f>
        <v>0.0844662822043806</v>
      </c>
      <c r="U95" s="66">
        <f>'amount-analyzed sorted'!S95*0.001/'amount-analyzed sorted'!S$2*1.5/'amount-analyzed sorted'!S$3</f>
        <v>0.0651433192801801</v>
      </c>
      <c r="V95" s="66">
        <f>'amount-analyzed sorted'!T95*0.001/'amount-analyzed sorted'!T$2*1.5/'amount-analyzed sorted'!T$3</f>
        <v>0.0568594281591033</v>
      </c>
      <c r="W95" s="66">
        <f>'amount-analyzed sorted'!U95*0.001/'amount-analyzed sorted'!U$2*1.5/'amount-analyzed sorted'!U$3</f>
        <v>0.0482926076497984</v>
      </c>
      <c r="X95" s="66">
        <f>'amount-analyzed sorted'!V95*0.001/'amount-analyzed sorted'!V$2*1.5/'amount-analyzed sorted'!V$3</f>
        <v>0.0838829413271932</v>
      </c>
      <c r="Y95" s="66">
        <f>'amount-analyzed sorted'!W95*0.001/'amount-analyzed sorted'!W$2*1.5/'amount-analyzed sorted'!W$3</f>
        <v>0.029108632624735</v>
      </c>
      <c r="Z95" s="66">
        <f>'amount-analyzed sorted'!X95*0.001/'amount-analyzed sorted'!X$2*1.5/'amount-analyzed sorted'!X$3</f>
        <v>0.0580933987276625</v>
      </c>
      <c r="AA95" s="66">
        <f>'amount-analyzed sorted'!Y95*0.001/'amount-analyzed sorted'!Y$2*1.5/'amount-analyzed sorted'!Y$3</f>
        <v>0.00609461995580388</v>
      </c>
      <c r="AB95" s="66">
        <f>'amount-analyzed sorted'!Z95*0.001/'amount-analyzed sorted'!Z$2*1.5/'amount-analyzed sorted'!Z$3</f>
        <v>0.0139582548490777</v>
      </c>
      <c r="AC95" s="66">
        <f>'amount-analyzed sorted'!AA95*0.001/'amount-analyzed sorted'!AA$2*1.5/'amount-analyzed sorted'!AA$3</f>
        <v>0.0599094599123777</v>
      </c>
      <c r="AD95" s="66">
        <f>'amount-analyzed sorted'!AB95*0.001/'amount-analyzed sorted'!AB$2*1.5/'amount-analyzed sorted'!AB$3</f>
        <v>0.00472317671650594</v>
      </c>
      <c r="AE95" s="66">
        <f>'amount-analyzed sorted'!AC95*0.001/'amount-analyzed sorted'!AC$2*1.5/'amount-analyzed sorted'!AC$3</f>
        <v>0</v>
      </c>
      <c r="AF95" s="66">
        <f>'amount-analyzed sorted'!AD95*0.001/'amount-analyzed sorted'!AD$2*1.5/'amount-analyzed sorted'!AD$3</f>
        <v>0.0040108552922514</v>
      </c>
      <c r="AG95" s="66">
        <f>'amount-analyzed sorted'!AE95*0.001/'amount-analyzed sorted'!AE$2*1.5/'amount-analyzed sorted'!AE$3</f>
        <v>0.0110393116180599</v>
      </c>
      <c r="AH95" s="66">
        <f>'amount-analyzed sorted'!AF95*0.001/'amount-analyzed sorted'!AF$2*1.5/'amount-analyzed sorted'!AF$3</f>
        <v>0.0160296853632102</v>
      </c>
      <c r="AI95" s="66">
        <f>'amount-analyzed sorted'!AG95*0.001/'amount-analyzed sorted'!AG$2*1.5/'amount-analyzed sorted'!AG$3</f>
        <v>0.00185006645298711</v>
      </c>
      <c r="AJ95" s="66">
        <f>'amount-analyzed sorted'!AH95*0.001/'amount-analyzed sorted'!AH$2*1.5/'amount-analyzed sorted'!AH$3</f>
        <v>0.0210324139651271</v>
      </c>
      <c r="AK95" s="66">
        <f>'amount-analyzed sorted'!AI95*0.001/'amount-analyzed sorted'!AI$2*1.5/'amount-analyzed sorted'!AI$3</f>
        <v>0.0240146219154064</v>
      </c>
      <c r="AL95" s="66">
        <f>'amount-analyzed sorted'!AJ95*0.001/'amount-analyzed sorted'!AJ$2*1.5/'amount-analyzed sorted'!AJ$3</f>
        <v>0.0133842634323536</v>
      </c>
      <c r="AM95" s="66">
        <f>'amount-analyzed sorted'!AK95*0.001/'amount-analyzed sorted'!AK$2*1.5/'amount-analyzed sorted'!AK$3</f>
        <v>0.0282167936677218</v>
      </c>
      <c r="AN95" s="66">
        <f>'amount-analyzed sorted'!AL95*0.001/'amount-analyzed sorted'!AL$2*1.5/'amount-analyzed sorted'!AL$3</f>
        <v>0.0313273063555022</v>
      </c>
      <c r="AO95" s="66">
        <f>'amount-analyzed sorted'!AM95*0.001/'amount-analyzed sorted'!AM$2*1.5/'amount-analyzed sorted'!AM$3</f>
        <v>0.0107074107458829</v>
      </c>
      <c r="AP95" s="66">
        <f>'amount-analyzed sorted'!AN95*0.001/'amount-analyzed sorted'!AN$2*1.5/'amount-analyzed sorted'!AN$3</f>
        <v>0.0422157215427949</v>
      </c>
      <c r="AQ95" s="66">
        <f>'amount-analyzed sorted'!AO95*0.001/'amount-analyzed sorted'!AO$2*1.5/'amount-analyzed sorted'!AO$3</f>
        <v>0.0434492399887183</v>
      </c>
      <c r="AR95" s="66">
        <f>'amount-analyzed sorted'!AP95*0.001/'amount-analyzed sorted'!AP$2*1.5/'amount-analyzed sorted'!AP$3</f>
        <v>0.0532359454407226</v>
      </c>
      <c r="AS95" s="66">
        <f>'amount-analyzed sorted'!AQ95*0.001/'amount-analyzed sorted'!AQ$2*1.5/'amount-analyzed sorted'!AQ$3</f>
        <v>0.0388115101663133</v>
      </c>
      <c r="AT95" s="66">
        <f>'amount-analyzed sorted'!AR95*0.001/'amount-analyzed sorted'!AR$2*1.5/'amount-analyzed sorted'!AR$3</f>
        <v>0.0275874349276467</v>
      </c>
      <c r="AU95" s="66">
        <f>'amount-analyzed sorted'!AS95*0.001/'amount-analyzed sorted'!AS$2*1.5/'amount-analyzed sorted'!AS$3</f>
        <v>0.0797144353346017</v>
      </c>
      <c r="AV95" s="66">
        <f>'amount-analyzed sorted'!AT95*0.001/'amount-analyzed sorted'!AT$2*1.5/'amount-analyzed sorted'!AT$3</f>
        <v>0.0364254328876061</v>
      </c>
      <c r="AW95" s="66">
        <f>'amount-analyzed sorted'!AU95*0.001/'amount-analyzed sorted'!AU$2*1.5/'amount-analyzed sorted'!AU$3</f>
        <v>0.0490489174886253</v>
      </c>
      <c r="AX95" s="66">
        <f>'amount-analyzed sorted'!AV95*0.001/'amount-analyzed sorted'!AV$2*1.5/'amount-analyzed sorted'!AV$3</f>
        <v>0.055165017199962</v>
      </c>
      <c r="AY95" s="66">
        <f>'amount-analyzed sorted'!AW95*0.001/'amount-analyzed sorted'!AW$2*1.5/'amount-analyzed sorted'!AW$3</f>
        <v>0.022463939522963</v>
      </c>
      <c r="AZ95" s="66">
        <f>'amount-analyzed sorted'!AX95*0.001/'amount-analyzed sorted'!AX$2*1.5/'amount-analyzed sorted'!AX$3</f>
        <v>0.0296908052772297</v>
      </c>
      <c r="BA95" s="66">
        <f>'amount-analyzed sorted'!AY95*0.001/'amount-analyzed sorted'!AY$2*1.5/'amount-analyzed sorted'!AY$3</f>
        <v>0.0195027838585724</v>
      </c>
      <c r="BB95" s="66">
        <f>'amount-analyzed sorted'!AZ95*0.001/'amount-analyzed sorted'!AZ$2*1.5/'amount-analyzed sorted'!AZ$3</f>
        <v>0.0243784798232155</v>
      </c>
      <c r="BC95" s="66">
        <f>'amount-analyzed sorted'!BA95*0.001/'amount-analyzed sorted'!BA$2*1.5/'amount-analyzed sorted'!BA$3</f>
        <v>0.0468816919677222</v>
      </c>
      <c r="BD95" s="66">
        <f>'amount-analyzed sorted'!BB95*0.001/'amount-analyzed sorted'!BB$2*1.5/'amount-analyzed sorted'!BB$3</f>
        <v>0.0892500278273653</v>
      </c>
      <c r="BE95" s="66">
        <f>'amount-analyzed sorted'!BC95*0.001/'amount-analyzed sorted'!BC$2*1.5/'amount-analyzed sorted'!BC$3</f>
        <v>0.0704267194892893</v>
      </c>
      <c r="BF95" s="66">
        <f>'amount-analyzed sorted'!BD95*0.001/'amount-analyzed sorted'!BD$2*1.5/'amount-analyzed sorted'!BD$3</f>
        <v>0.0323548487976317</v>
      </c>
      <c r="BG95" s="66">
        <f>'amount-analyzed sorted'!BE95*0.001/'amount-analyzed sorted'!BE$2*1.5/'amount-analyzed sorted'!BE$3</f>
        <v>0.0500478771116115</v>
      </c>
      <c r="BH95" s="66">
        <f>'amount-analyzed sorted'!BF95*0.001/'amount-analyzed sorted'!BF$2*1.5/'amount-analyzed sorted'!BF$3</f>
        <v>0.00579290609660567</v>
      </c>
      <c r="BI95" s="66">
        <f>'amount-analyzed sorted'!BG95*0.001/'amount-analyzed sorted'!BG$2*1.5/'amount-analyzed sorted'!BG$3</f>
        <v>0.00925033226493554</v>
      </c>
      <c r="BJ95" s="66">
        <f>'amount-analyzed sorted'!BH95*0.001/'amount-analyzed sorted'!BH$2*1.5/'amount-analyzed sorted'!BH$3</f>
        <v>0.00662358697083592</v>
      </c>
      <c r="BK95" s="66">
        <f>'amount-analyzed sorted'!BI95*0.001/'amount-analyzed sorted'!BI$2*1.5/'amount-analyzed sorted'!BI$3</f>
        <v>0.00259748508660232</v>
      </c>
      <c r="BL95" s="66">
        <f>'amount-analyzed sorted'!BJ95*0.001/'amount-analyzed sorted'!BJ$2*1.5/'amount-analyzed sorted'!BJ$3</f>
        <v>0.0183555612786564</v>
      </c>
      <c r="BM95" s="66">
        <f>'amount-analyzed sorted'!BK95*0.001/'amount-analyzed sorted'!BK$2*1.5/'amount-analyzed sorted'!BK$3</f>
        <v>0.00167886231207223</v>
      </c>
      <c r="BN95" s="66">
        <f>'amount-analyzed sorted'!BL95*0.001/'amount-analyzed sorted'!BL$2*1.5/'amount-analyzed sorted'!BL$3</f>
        <v>0.00799430935278801</v>
      </c>
      <c r="BO95" s="66">
        <f>'amount-analyzed sorted'!BM95*0.001/'amount-analyzed sorted'!BM$2*1.5/'amount-analyzed sorted'!BM$3</f>
        <v>0.019454148487354</v>
      </c>
      <c r="BP95" s="66">
        <f>'amount-analyzed sorted'!BN95*0.001/'amount-analyzed sorted'!BN$2*1.5/'amount-analyzed sorted'!BN$3</f>
        <v>0.00758207579814911</v>
      </c>
      <c r="BQ95" s="66">
        <f>'amount-analyzed sorted'!BO95*0.001/'amount-analyzed sorted'!BO$2*1.5/'amount-analyzed sorted'!BO$3</f>
        <v>0.0330289081475823</v>
      </c>
      <c r="BR95" s="66">
        <f>'amount-analyzed sorted'!BP95*0.001/'amount-analyzed sorted'!BP$2*1.5/'amount-analyzed sorted'!BP$3</f>
        <v>0.00226119233142869</v>
      </c>
      <c r="BS95" s="66">
        <f>'amount-analyzed sorted'!BQ95*0.001/'amount-analyzed sorted'!BQ$2*1.5/'amount-analyzed sorted'!BQ$3</f>
        <v>0.0195680105604406</v>
      </c>
      <c r="BT95" s="66">
        <f>'amount-analyzed sorted'!BR95*0.001/'amount-analyzed sorted'!BR$2*1.5/'amount-analyzed sorted'!BR$3</f>
        <v>0.00230347840849281</v>
      </c>
      <c r="BU95" s="66">
        <f>'amount-analyzed sorted'!BS95*0.001/'amount-analyzed sorted'!BS$2*1.5/'amount-analyzed sorted'!BS$3</f>
        <v>0.0122530579216162</v>
      </c>
      <c r="BV95" s="66">
        <f>'amount-analyzed sorted'!BT95*0.001/'amount-analyzed sorted'!BT$2*1.5/'amount-analyzed sorted'!BT$3</f>
        <v>0.00220994717944163</v>
      </c>
      <c r="BW95" s="66">
        <f>'amount-analyzed sorted'!BU95*0.001/'amount-analyzed sorted'!BU$2*1.5/'amount-analyzed sorted'!BU$3</f>
        <v>0.0143755163576701</v>
      </c>
      <c r="BX95" s="66">
        <f>'amount-analyzed sorted'!BV95*0.001/'amount-analyzed sorted'!BV$2*1.5/'amount-analyzed sorted'!BV$3</f>
        <v>0.00541743996071456</v>
      </c>
      <c r="BY95" s="66">
        <f>'amount-analyzed sorted'!BW95*0.001/'amount-analyzed sorted'!BW$2*1.5/'amount-analyzed sorted'!BW$3</f>
        <v>0</v>
      </c>
      <c r="BZ95" s="66">
        <f>'amount-analyzed sorted'!BX95*0.001/'amount-analyzed sorted'!BX$2*1.5/'amount-analyzed sorted'!BX$3</f>
        <v>0.01687740910838</v>
      </c>
      <c r="CA95" s="66">
        <f>'amount-analyzed sorted'!BY95*0.001/'amount-analyzed sorted'!BY$2*1.5/'amount-analyzed sorted'!BY$3</f>
        <v>0.00223101435941725</v>
      </c>
      <c r="CB95" s="66">
        <f>'amount-analyzed sorted'!BZ95*0.001/'amount-analyzed sorted'!BZ$2*1.5/'amount-analyzed sorted'!BZ$3</f>
        <v>0.0231716243864227</v>
      </c>
      <c r="CC95" s="66">
        <f>'amount-analyzed sorted'!CA95*0.001/'amount-analyzed sorted'!CA$2*1.5/'amount-analyzed sorted'!CA$3</f>
        <v>0.00365391735055221</v>
      </c>
      <c r="CD95" s="66">
        <f>'amount-analyzed sorted'!CB95*0.001/'amount-analyzed sorted'!CB$2*1.5/'amount-analyzed sorted'!CB$3</f>
        <v>0.0155791468692738</v>
      </c>
      <c r="CE95" s="66">
        <f>'amount-analyzed sorted'!CC95*0.001/'amount-analyzed sorted'!CC$2*1.5/'amount-analyzed sorted'!CC$3</f>
        <v>0</v>
      </c>
      <c r="CF95" s="66">
        <f>'amount-analyzed sorted'!CD95*0.001/'amount-analyzed sorted'!CD$2*1.5/'amount-analyzed sorted'!CD$3</f>
        <v>0.0035730291038606</v>
      </c>
      <c r="CG95" s="66">
        <f>'amount-analyzed sorted'!CE95*0.001/'amount-analyzed sorted'!CE$2*1.5/'amount-analyzed sorted'!CE$3</f>
        <v>0.00697912742453884</v>
      </c>
      <c r="CH95" s="66">
        <f>'amount-analyzed sorted'!CF95*0.001/'amount-analyzed sorted'!CF$2*1.5/'amount-analyzed sorted'!CF$3</f>
        <v>0</v>
      </c>
      <c r="CI95" s="66">
        <f>'amount-analyzed sorted'!CG95*0.001/'amount-analyzed sorted'!CG$2*1.5/'amount-analyzed sorted'!CG$3</f>
        <v>0.0110133367671938</v>
      </c>
      <c r="CJ95" s="66">
        <f>'amount-analyzed sorted'!CH95*0.001/'amount-analyzed sorted'!CH$2*1.5/'amount-analyzed sorted'!CH$3</f>
        <v>0.0309616179544652</v>
      </c>
      <c r="CK95" s="66">
        <f>'amount-analyzed sorted'!CI95*0.001/'amount-analyzed sorted'!CI$2*1.5/'amount-analyzed sorted'!CI$3</f>
        <v>0.00975139192928621</v>
      </c>
      <c r="CL95" s="66">
        <f>'amount-analyzed sorted'!CJ95*0.001/'amount-analyzed sorted'!CJ$2*1.5/'amount-analyzed sorted'!CJ$3</f>
        <v>0.0332831940101386</v>
      </c>
      <c r="CM95" s="66">
        <f>'amount-analyzed sorted'!CK95*0.001/'amount-analyzed sorted'!CK$2*1.5/'amount-analyzed sorted'!CK$3</f>
        <v>0.0319717768173318</v>
      </c>
      <c r="CN95" s="66">
        <f>'amount-analyzed sorted'!CL95*0.001/'amount-analyzed sorted'!CL$2*1.5/'amount-analyzed sorted'!CL$3</f>
        <v>0.0390055677171449</v>
      </c>
      <c r="CO95" s="66">
        <f>'amount-analyzed sorted'!CM95*0.001/'amount-analyzed sorted'!CM$2*1.5/'amount-analyzed sorted'!CM$3</f>
        <v>0.00684308205563945</v>
      </c>
      <c r="CP95" s="66">
        <f>'amount-analyzed sorted'!CN95*0.001/'amount-analyzed sorted'!CN$2*1.5/'amount-analyzed sorted'!CN$3</f>
        <v>0</v>
      </c>
      <c r="CQ95" s="66">
        <f>'amount-analyzed sorted'!CO95*0.001/'amount-analyzed sorted'!CO$2*1.5/'amount-analyzed sorted'!CO$3</f>
        <v>0.0131849806367814</v>
      </c>
      <c r="CR95" s="66">
        <f>'amount-analyzed sorted'!CP95*0.001/'amount-analyzed sorted'!CP$2*1.5/'amount-analyzed sorted'!CP$3</f>
        <v>0</v>
      </c>
      <c r="CS95" s="66">
        <f>'amount-analyzed sorted'!CQ95*0.001/'amount-analyzed sorted'!CQ$2*1.5/'amount-analyzed sorted'!CQ$3</f>
        <v>0.00211221485832914</v>
      </c>
      <c r="CT95" s="66">
        <f>'amount-analyzed sorted'!CR95*0.001/'amount-analyzed sorted'!CR$2*1.5/'amount-analyzed sorted'!CR$3</f>
        <v>0</v>
      </c>
      <c r="CU95" s="66">
        <f>'amount-analyzed sorted'!CS95*0.001/'amount-analyzed sorted'!CS$2*1.5/'amount-analyzed sorted'!CS$3</f>
        <v>0.00536159006421235</v>
      </c>
      <c r="CV95" s="66">
        <f>'amount-analyzed sorted'!CT95*0.001/'amount-analyzed sorted'!CT$2*1.5/'amount-analyzed sorted'!CT$3</f>
        <v>0.0280615595087373</v>
      </c>
      <c r="CW95" s="66">
        <f>'amount-analyzed sorted'!CU95*0.001/'amount-analyzed sorted'!CU$2*1.5/'amount-analyzed sorted'!CU$3</f>
        <v>0.0143139698044568</v>
      </c>
      <c r="CX95" s="66">
        <f>'amount-analyzed sorted'!CV95*0.001/'amount-analyzed sorted'!CV$2*1.5/'amount-analyzed sorted'!CV$3</f>
        <v>0.0051173485343193</v>
      </c>
      <c r="CY95" s="66">
        <f>'amount-analyzed sorted'!CW95*0.001/'amount-analyzed sorted'!CW$2*1.5/'amount-analyzed sorted'!CW$3</f>
        <v>0</v>
      </c>
      <c r="CZ95" s="66">
        <f>'amount-analyzed sorted'!CX95*0.001/'amount-analyzed sorted'!CX$2*1.5/'amount-analyzed sorted'!CX$3</f>
        <v>0.0144688350109965</v>
      </c>
    </row>
    <row r="96" spans="1:104">
      <c r="A96">
        <f>'imported data from Web Calc'!A102</f>
        <v>692.5</v>
      </c>
      <c r="B96" t="str">
        <f>'imported data from Web Calc'!B102</f>
        <v>C37H74O8PN</v>
      </c>
      <c r="C96" s="61" t="str">
        <f>'imported data from Web Calc'!C102</f>
        <v>PE(32:0)</v>
      </c>
      <c r="D96" s="96"/>
      <c r="E96" s="96"/>
      <c r="F96" s="96"/>
      <c r="G96" s="66">
        <f>'amount-analyzed sorted'!G96*0.001/'amount-analyzed sorted'!G$2*1.5/'amount-analyzed sorted'!G$3</f>
        <v>0.00803962233950082</v>
      </c>
      <c r="H96" s="66">
        <f>'amount-analyzed sorted'!H96*0.001/'amount-analyzed sorted'!H$2*1.5/'amount-analyzed sorted'!H$3</f>
        <v>0.00602971675462562</v>
      </c>
      <c r="I96" s="66">
        <f>'amount-analyzed sorted'!I96*0.001/'amount-analyzed sorted'!I$2*1.5/'amount-analyzed sorted'!I$3</f>
        <v>0.0120594335092512</v>
      </c>
      <c r="J96" s="66">
        <f>'amount-analyzed sorted'!J96*0.001/'amount-analyzed sorted'!J$2*1.5/'amount-analyzed sorted'!J$3</f>
        <v>0.00200990558487521</v>
      </c>
      <c r="K96" s="66">
        <f>'amount-analyzed sorted'!K96*0.001/'amount-analyzed sorted'!K$2*1.5/'amount-analyzed sorted'!K$3</f>
        <v>0.00803962233950082</v>
      </c>
      <c r="L96" s="66">
        <f>'amount-analyzed sorted'!L96*0.001/'amount-analyzed sorted'!L$2*1.5/'amount-analyzed sorted'!L$3</f>
        <v>0.0140693390941264</v>
      </c>
      <c r="M96" s="66">
        <f>'amount-analyzed sorted'!M96*0.001/'amount-analyzed sorted'!M$2*1.5/'amount-analyzed sorted'!M$3</f>
        <v>0.00602971675462562</v>
      </c>
      <c r="N96" s="66">
        <f>'amount-analyzed sorted'!N96*0.001/'amount-analyzed sorted'!N$2*1.5/'amount-analyzed sorted'!N$3</f>
        <v>0.010049527924376</v>
      </c>
      <c r="O96" s="66">
        <f>'amount-analyzed sorted'!O96*0.001/'amount-analyzed sorted'!O$2*1.5/'amount-analyzed sorted'!O$3</f>
        <v>0.010049527924376</v>
      </c>
      <c r="P96" s="66">
        <f>'amount-analyzed sorted'!P96*0.001/'amount-analyzed sorted'!P$2*1.5/'amount-analyzed sorted'!P$3</f>
        <v>0.00803962233950082</v>
      </c>
      <c r="Q96" s="66">
        <f t="shared" si="3"/>
        <v>0.00844160345647587</v>
      </c>
      <c r="R96" s="115">
        <f t="shared" si="4"/>
        <v>0.00338980241605254</v>
      </c>
      <c r="S96" s="66">
        <f t="shared" si="5"/>
        <v>0.401559067957889</v>
      </c>
      <c r="T96" s="66">
        <f>'amount-analyzed sorted'!R96*0.001/'amount-analyzed sorted'!R$2*1.5/'amount-analyzed sorted'!R$3</f>
        <v>0.0412030644899417</v>
      </c>
      <c r="U96" s="66">
        <f>'amount-analyzed sorted'!S96*0.001/'amount-analyzed sorted'!S$2*1.5/'amount-analyzed sorted'!S$3</f>
        <v>0.00965086211558223</v>
      </c>
      <c r="V96" s="66">
        <f>'amount-analyzed sorted'!T96*0.001/'amount-analyzed sorted'!T$2*1.5/'amount-analyzed sorted'!T$3</f>
        <v>0.00909750850545653</v>
      </c>
      <c r="W96" s="66">
        <f>'amount-analyzed sorted'!U96*0.001/'amount-analyzed sorted'!U$2*1.5/'amount-analyzed sorted'!U$3</f>
        <v>0.0278611197979606</v>
      </c>
      <c r="X96" s="66">
        <f>'amount-analyzed sorted'!V96*0.001/'amount-analyzed sorted'!V$2*1.5/'amount-analyzed sorted'!V$3</f>
        <v>0.0587180589290353</v>
      </c>
      <c r="Y96" s="66">
        <f>'amount-analyzed sorted'!W96*0.001/'amount-analyzed sorted'!W$2*1.5/'amount-analyzed sorted'!W$3</f>
        <v>0.00970287754157832</v>
      </c>
      <c r="Z96" s="66">
        <f>'amount-analyzed sorted'!X96*0.001/'amount-analyzed sorted'!X$2*1.5/'amount-analyzed sorted'!X$3</f>
        <v>0.0311214636041049</v>
      </c>
      <c r="AA96" s="66">
        <f>'amount-analyzed sorted'!Y96*0.001/'amount-analyzed sorted'!Y$2*1.5/'amount-analyzed sorted'!Y$3</f>
        <v>0.00609461995580388</v>
      </c>
      <c r="AB96" s="66">
        <f>'amount-analyzed sorted'!Z96*0.001/'amount-analyzed sorted'!Z$2*1.5/'amount-analyzed sorted'!Z$3</f>
        <v>0.00232637580817961</v>
      </c>
      <c r="AC96" s="66">
        <f>'amount-analyzed sorted'!AA96*0.001/'amount-analyzed sorted'!AA$2*1.5/'amount-analyzed sorted'!AA$3</f>
        <v>0.025123321898739</v>
      </c>
      <c r="AD96" s="66">
        <f>'amount-analyzed sorted'!AB96*0.001/'amount-analyzed sorted'!AB$2*1.5/'amount-analyzed sorted'!AB$3</f>
        <v>0.00236158835825297</v>
      </c>
      <c r="AE96" s="66">
        <f>'amount-analyzed sorted'!AC96*0.001/'amount-analyzed sorted'!AC$2*1.5/'amount-analyzed sorted'!AC$3</f>
        <v>0.00241023075492141</v>
      </c>
      <c r="AF96" s="66">
        <f>'amount-analyzed sorted'!AD96*0.001/'amount-analyzed sorted'!AD$2*1.5/'amount-analyzed sorted'!AD$3</f>
        <v>0.0040108552922514</v>
      </c>
      <c r="AG96" s="66">
        <f>'amount-analyzed sorted'!AE96*0.001/'amount-analyzed sorted'!AE$2*1.5/'amount-analyzed sorted'!AE$3</f>
        <v>0</v>
      </c>
      <c r="AH96" s="66">
        <f>'amount-analyzed sorted'!AF96*0.001/'amount-analyzed sorted'!AF$2*1.5/'amount-analyzed sorted'!AF$3</f>
        <v>0.00801484268160511</v>
      </c>
      <c r="AI96" s="66">
        <f>'amount-analyzed sorted'!AG96*0.001/'amount-analyzed sorted'!AG$2*1.5/'amount-analyzed sorted'!AG$3</f>
        <v>0</v>
      </c>
      <c r="AJ96" s="66">
        <f>'amount-analyzed sorted'!AH96*0.001/'amount-analyzed sorted'!AH$2*1.5/'amount-analyzed sorted'!AH$3</f>
        <v>0.0076481505327735</v>
      </c>
      <c r="AK96" s="66">
        <f>'amount-analyzed sorted'!AI96*0.001/'amount-analyzed sorted'!AI$2*1.5/'amount-analyzed sorted'!AI$3</f>
        <v>0.0109157372342756</v>
      </c>
      <c r="AL96" s="66">
        <f>'amount-analyzed sorted'!AJ96*0.001/'amount-analyzed sorted'!AJ$2*1.5/'amount-analyzed sorted'!AJ$3</f>
        <v>0.00191203763319337</v>
      </c>
      <c r="AM96" s="66">
        <f>'amount-analyzed sorted'!AK96*0.001/'amount-analyzed sorted'!AK$2*1.5/'amount-analyzed sorted'!AK$3</f>
        <v>0.0215775480988461</v>
      </c>
      <c r="AN96" s="66">
        <f>'amount-analyzed sorted'!AL96*0.001/'amount-analyzed sorted'!AL$2*1.5/'amount-analyzed sorted'!AL$3</f>
        <v>0.0128994790875597</v>
      </c>
      <c r="AO96" s="66">
        <f>'amount-analyzed sorted'!AM96*0.001/'amount-analyzed sorted'!AM$2*1.5/'amount-analyzed sorted'!AM$3</f>
        <v>0.0091777806393282</v>
      </c>
      <c r="AP96" s="66">
        <f>'amount-analyzed sorted'!AN96*0.001/'amount-analyzed sorted'!AN$2*1.5/'amount-analyzed sorted'!AN$3</f>
        <v>0.0237463433678221</v>
      </c>
      <c r="AQ96" s="66">
        <f>'amount-analyzed sorted'!AO96*0.001/'amount-analyzed sorted'!AO$2*1.5/'amount-analyzed sorted'!AO$3</f>
        <v>0.0157997236322612</v>
      </c>
      <c r="AR96" s="66">
        <f>'amount-analyzed sorted'!AP96*0.001/'amount-analyzed sorted'!AP$2*1.5/'amount-analyzed sorted'!AP$3</f>
        <v>0.0389031908989896</v>
      </c>
      <c r="AS96" s="66">
        <f>'amount-analyzed sorted'!AQ96*0.001/'amount-analyzed sorted'!AQ$2*1.5/'amount-analyzed sorted'!AQ$3</f>
        <v>0.0213463305914723</v>
      </c>
      <c r="AT96" s="66">
        <f>'amount-analyzed sorted'!AR96*0.001/'amount-analyzed sorted'!AR$2*1.5/'amount-analyzed sorted'!AR$3</f>
        <v>0.0137937174638233</v>
      </c>
      <c r="AU96" s="66">
        <f>'amount-analyzed sorted'!AS96*0.001/'amount-analyzed sorted'!AS$2*1.5/'amount-analyzed sorted'!AS$3</f>
        <v>0.0408791976074881</v>
      </c>
      <c r="AV96" s="66">
        <f>'amount-analyzed sorted'!AT96*0.001/'amount-analyzed sorted'!AT$2*1.5/'amount-analyzed sorted'!AT$3</f>
        <v>0.0113829477773769</v>
      </c>
      <c r="AW96" s="66">
        <f>'amount-analyzed sorted'!AU96*0.001/'amount-analyzed sorted'!AU$2*1.5/'amount-analyzed sorted'!AU$3</f>
        <v>0.0262762057974778</v>
      </c>
      <c r="AX96" s="66">
        <f>'amount-analyzed sorted'!AV96*0.001/'amount-analyzed sorted'!AV$2*1.5/'amount-analyzed sorted'!AV$3</f>
        <v>0.0300900093817974</v>
      </c>
      <c r="AY96" s="66">
        <f>'amount-analyzed sorted'!AW96*0.001/'amount-analyzed sorted'!AW$2*1.5/'amount-analyzed sorted'!AW$3</f>
        <v>0.00816870528107745</v>
      </c>
      <c r="AZ96" s="66">
        <f>'amount-analyzed sorted'!AX96*0.001/'amount-analyzed sorted'!AX$2*1.5/'amount-analyzed sorted'!AX$3</f>
        <v>0.0034930359149682</v>
      </c>
      <c r="BA96" s="66">
        <f>'amount-analyzed sorted'!AY96*0.001/'amount-analyzed sorted'!AY$2*1.5/'amount-analyzed sorted'!AY$3</f>
        <v>0.00433395196857165</v>
      </c>
      <c r="BB96" s="66">
        <f>'amount-analyzed sorted'!AZ96*0.001/'amount-analyzed sorted'!AZ$2*1.5/'amount-analyzed sorted'!AZ$3</f>
        <v>0.0142207798968757</v>
      </c>
      <c r="BC96" s="66">
        <f>'amount-analyzed sorted'!BA96*0.001/'amount-analyzed sorted'!BA$2*1.5/'amount-analyzed sorted'!BA$3</f>
        <v>0.0262537475019244</v>
      </c>
      <c r="BD96" s="66">
        <f>'amount-analyzed sorted'!BB96*0.001/'amount-analyzed sorted'!BB$2*1.5/'amount-analyzed sorted'!BB$3</f>
        <v>0.0297500092757884</v>
      </c>
      <c r="BE96" s="66">
        <f>'amount-analyzed sorted'!BC96*0.001/'amount-analyzed sorted'!BC$2*1.5/'amount-analyzed sorted'!BC$3</f>
        <v>0.0397278930452401</v>
      </c>
      <c r="BF96" s="66">
        <f>'amount-analyzed sorted'!BD96*0.001/'amount-analyzed sorted'!BD$2*1.5/'amount-analyzed sorted'!BD$3</f>
        <v>0.0242661365982238</v>
      </c>
      <c r="BG96" s="66">
        <f>'amount-analyzed sorted'!BE96*0.001/'amount-analyzed sorted'!BE$2*1.5/'amount-analyzed sorted'!BE$3</f>
        <v>0.0428981803813813</v>
      </c>
      <c r="BH96" s="66">
        <f>'amount-analyzed sorted'!BF96*0.001/'amount-analyzed sorted'!BF$2*1.5/'amount-analyzed sorted'!BF$3</f>
        <v>0</v>
      </c>
      <c r="BI96" s="66">
        <f>'amount-analyzed sorted'!BG96*0.001/'amount-analyzed sorted'!BG$2*1.5/'amount-analyzed sorted'!BG$3</f>
        <v>0.00154172204415592</v>
      </c>
      <c r="BJ96" s="66">
        <f>'amount-analyzed sorted'!BH96*0.001/'amount-analyzed sorted'!BH$2*1.5/'amount-analyzed sorted'!BH$3</f>
        <v>0.00220786232361197</v>
      </c>
      <c r="BK96" s="66">
        <f>'amount-analyzed sorted'!BI96*0.001/'amount-analyzed sorted'!BI$2*1.5/'amount-analyzed sorted'!BI$3</f>
        <v>0.00519497017320464</v>
      </c>
      <c r="BL96" s="66">
        <f>'amount-analyzed sorted'!BJ96*0.001/'amount-analyzed sorted'!BJ$2*1.5/'amount-analyzed sorted'!BJ$3</f>
        <v>0.00688333547949615</v>
      </c>
      <c r="BM96" s="66">
        <f>'amount-analyzed sorted'!BK96*0.001/'amount-analyzed sorted'!BK$2*1.5/'amount-analyzed sorted'!BK$3</f>
        <v>0.00167886231207223</v>
      </c>
      <c r="BN96" s="66">
        <f>'amount-analyzed sorted'!BL96*0.001/'amount-analyzed sorted'!BL$2*1.5/'amount-analyzed sorted'!BL$3</f>
        <v>0</v>
      </c>
      <c r="BO96" s="66">
        <f>'amount-analyzed sorted'!BM96*0.001/'amount-analyzed sorted'!BM$2*1.5/'amount-analyzed sorted'!BM$3</f>
        <v>0</v>
      </c>
      <c r="BP96" s="66">
        <f>'amount-analyzed sorted'!BN96*0.001/'amount-analyzed sorted'!BN$2*1.5/'amount-analyzed sorted'!BN$3</f>
        <v>0</v>
      </c>
      <c r="BQ96" s="66">
        <f>'amount-analyzed sorted'!BO96*0.001/'amount-analyzed sorted'!BO$2*1.5/'amount-analyzed sorted'!BO$3</f>
        <v>0.00471841544965462</v>
      </c>
      <c r="BR96" s="66">
        <f>'amount-analyzed sorted'!BP96*0.001/'amount-analyzed sorted'!BP$2*1.5/'amount-analyzed sorted'!BP$3</f>
        <v>0.00226119233142869</v>
      </c>
      <c r="BS96" s="66">
        <f>'amount-analyzed sorted'!BQ96*0.001/'amount-analyzed sorted'!BQ$2*1.5/'amount-analyzed sorted'!BQ$3</f>
        <v>0.00195680105604406</v>
      </c>
      <c r="BT96" s="66">
        <f>'amount-analyzed sorted'!BR96*0.001/'amount-analyzed sorted'!BR$2*1.5/'amount-analyzed sorted'!BR$3</f>
        <v>0.00230347840849281</v>
      </c>
      <c r="BU96" s="66">
        <f>'amount-analyzed sorted'!BS96*0.001/'amount-analyzed sorted'!BS$2*1.5/'amount-analyzed sorted'!BS$3</f>
        <v>0.00408435264053873</v>
      </c>
      <c r="BV96" s="66">
        <f>'amount-analyzed sorted'!BT96*0.001/'amount-analyzed sorted'!BT$2*1.5/'amount-analyzed sorted'!BT$3</f>
        <v>0.00220994717944163</v>
      </c>
      <c r="BW96" s="66">
        <f>'amount-analyzed sorted'!BU96*0.001/'amount-analyzed sorted'!BU$2*1.5/'amount-analyzed sorted'!BU$3</f>
        <v>0</v>
      </c>
      <c r="BX96" s="66">
        <f>'amount-analyzed sorted'!BV96*0.001/'amount-analyzed sorted'!BV$2*1.5/'amount-analyzed sorted'!BV$3</f>
        <v>0.00722325328095275</v>
      </c>
      <c r="BY96" s="66">
        <f>'amount-analyzed sorted'!BW96*0.001/'amount-analyzed sorted'!BW$2*1.5/'amount-analyzed sorted'!BW$3</f>
        <v>0</v>
      </c>
      <c r="BZ96" s="66">
        <f>'amount-analyzed sorted'!BX96*0.001/'amount-analyzed sorted'!BX$2*1.5/'amount-analyzed sorted'!BX$3</f>
        <v>0</v>
      </c>
      <c r="CA96" s="66">
        <f>'amount-analyzed sorted'!BY96*0.001/'amount-analyzed sorted'!BY$2*1.5/'amount-analyzed sorted'!BY$3</f>
        <v>0</v>
      </c>
      <c r="CB96" s="66">
        <f>'amount-analyzed sorted'!BZ96*0.001/'amount-analyzed sorted'!BZ$2*1.5/'amount-analyzed sorted'!BZ$3</f>
        <v>0.00289645304830284</v>
      </c>
      <c r="CC96" s="66">
        <f>'amount-analyzed sorted'!CA96*0.001/'amount-analyzed sorted'!CA$2*1.5/'amount-analyzed sorted'!CA$3</f>
        <v>0.00182695867527611</v>
      </c>
      <c r="CD96" s="66">
        <f>'amount-analyzed sorted'!CB96*0.001/'amount-analyzed sorted'!CB$2*1.5/'amount-analyzed sorted'!CB$3</f>
        <v>0.00865508159404102</v>
      </c>
      <c r="CE96" s="66">
        <f>'amount-analyzed sorted'!CC96*0.001/'amount-analyzed sorted'!CC$2*1.5/'amount-analyzed sorted'!CC$3</f>
        <v>0</v>
      </c>
      <c r="CF96" s="66">
        <f>'amount-analyzed sorted'!CD96*0.001/'amount-analyzed sorted'!CD$2*1.5/'amount-analyzed sorted'!CD$3</f>
        <v>0.0017865145519303</v>
      </c>
      <c r="CG96" s="66">
        <f>'amount-analyzed sorted'!CE96*0.001/'amount-analyzed sorted'!CE$2*1.5/'amount-analyzed sorted'!CE$3</f>
        <v>0</v>
      </c>
      <c r="CH96" s="66">
        <f>'amount-analyzed sorted'!CF96*0.001/'amount-analyzed sorted'!CF$2*1.5/'amount-analyzed sorted'!CF$3</f>
        <v>0</v>
      </c>
      <c r="CI96" s="66">
        <f>'amount-analyzed sorted'!CG96*0.001/'amount-analyzed sorted'!CG$2*1.5/'amount-analyzed sorted'!CG$3</f>
        <v>0</v>
      </c>
      <c r="CJ96" s="66">
        <f>'amount-analyzed sorted'!CH96*0.001/'amount-analyzed sorted'!CH$2*1.5/'amount-analyzed sorted'!CH$3</f>
        <v>0.00364254328876061</v>
      </c>
      <c r="CK96" s="66">
        <f>'amount-analyzed sorted'!CI96*0.001/'amount-analyzed sorted'!CI$2*1.5/'amount-analyzed sorted'!CI$3</f>
        <v>0</v>
      </c>
      <c r="CL96" s="66">
        <f>'amount-analyzed sorted'!CJ96*0.001/'amount-analyzed sorted'!CJ$2*1.5/'amount-analyzed sorted'!CJ$3</f>
        <v>0.0192692175848171</v>
      </c>
      <c r="CM96" s="66">
        <f>'amount-analyzed sorted'!CK96*0.001/'amount-analyzed sorted'!CK$2*1.5/'amount-analyzed sorted'!CK$3</f>
        <v>0</v>
      </c>
      <c r="CN96" s="66">
        <f>'amount-analyzed sorted'!CL96*0.001/'amount-analyzed sorted'!CL$2*1.5/'amount-analyzed sorted'!CL$3</f>
        <v>0.0141838428062345</v>
      </c>
      <c r="CO96" s="66">
        <f>'amount-analyzed sorted'!CM96*0.001/'amount-analyzed sorted'!CM$2*1.5/'amount-analyzed sorted'!CM$3</f>
        <v>0</v>
      </c>
      <c r="CP96" s="66">
        <f>'amount-analyzed sorted'!CN96*0.001/'amount-analyzed sorted'!CN$2*1.5/'amount-analyzed sorted'!CN$3</f>
        <v>0</v>
      </c>
      <c r="CQ96" s="66">
        <f>'amount-analyzed sorted'!CO96*0.001/'amount-analyzed sorted'!CO$2*1.5/'amount-analyzed sorted'!CO$3</f>
        <v>0</v>
      </c>
      <c r="CR96" s="66">
        <f>'amount-analyzed sorted'!CP96*0.001/'amount-analyzed sorted'!CP$2*1.5/'amount-analyzed sorted'!CP$3</f>
        <v>0</v>
      </c>
      <c r="CS96" s="66">
        <f>'amount-analyzed sorted'!CQ96*0.001/'amount-analyzed sorted'!CQ$2*1.5/'amount-analyzed sorted'!CQ$3</f>
        <v>0</v>
      </c>
      <c r="CT96" s="66">
        <f>'amount-analyzed sorted'!CR96*0.001/'amount-analyzed sorted'!CR$2*1.5/'amount-analyzed sorted'!CR$3</f>
        <v>0.00170082417371271</v>
      </c>
      <c r="CU96" s="66">
        <f>'amount-analyzed sorted'!CS96*0.001/'amount-analyzed sorted'!CS$2*1.5/'amount-analyzed sorted'!CS$3</f>
        <v>0</v>
      </c>
      <c r="CV96" s="66">
        <f>'amount-analyzed sorted'!CT96*0.001/'amount-analyzed sorted'!CT$2*1.5/'amount-analyzed sorted'!CT$3</f>
        <v>0</v>
      </c>
      <c r="CW96" s="66">
        <f>'amount-analyzed sorted'!CU96*0.001/'amount-analyzed sorted'!CU$2*1.5/'amount-analyzed sorted'!CU$3</f>
        <v>0.00536773867667131</v>
      </c>
      <c r="CX96" s="66">
        <f>'amount-analyzed sorted'!CV96*0.001/'amount-analyzed sorted'!CV$2*1.5/'amount-analyzed sorted'!CV$3</f>
        <v>0</v>
      </c>
      <c r="CY96" s="66">
        <f>'amount-analyzed sorted'!CW96*0.001/'amount-analyzed sorted'!CW$2*1.5/'amount-analyzed sorted'!CW$3</f>
        <v>0</v>
      </c>
      <c r="CZ96" s="66">
        <f>'amount-analyzed sorted'!CX96*0.001/'amount-analyzed sorted'!CX$2*1.5/'amount-analyzed sorted'!CX$3</f>
        <v>0.00723441750549827</v>
      </c>
    </row>
    <row r="97" spans="1:104">
      <c r="A97">
        <f>'imported data from Web Calc'!A103</f>
        <v>712.5</v>
      </c>
      <c r="B97" t="str">
        <f>'imported data from Web Calc'!B103</f>
        <v>C39H70O8PN</v>
      </c>
      <c r="C97" s="61" t="str">
        <f>'imported data from Web Calc'!C103</f>
        <v>PE(34:4)</v>
      </c>
      <c r="D97" s="96"/>
      <c r="E97" s="96"/>
      <c r="F97" s="96"/>
      <c r="G97" s="66">
        <f>'amount-analyzed sorted'!G97*0.001/'amount-analyzed sorted'!G$2*1.5/'amount-analyzed sorted'!G$3</f>
        <v>0.010049527924376</v>
      </c>
      <c r="H97" s="66">
        <f>'amount-analyzed sorted'!H97*0.001/'amount-analyzed sorted'!H$2*1.5/'amount-analyzed sorted'!H$3</f>
        <v>0.0180891502638769</v>
      </c>
      <c r="I97" s="66">
        <f>'amount-analyzed sorted'!I97*0.001/'amount-analyzed sorted'!I$2*1.5/'amount-analyzed sorted'!I$3</f>
        <v>0.0200990558487521</v>
      </c>
      <c r="J97" s="66">
        <f>'amount-analyzed sorted'!J97*0.001/'amount-analyzed sorted'!J$2*1.5/'amount-analyzed sorted'!J$3</f>
        <v>0.0140693390941264</v>
      </c>
      <c r="K97" s="66">
        <f>'amount-analyzed sorted'!K97*0.001/'amount-analyzed sorted'!K$2*1.5/'amount-analyzed sorted'!K$3</f>
        <v>0.0160792446790016</v>
      </c>
      <c r="L97" s="66">
        <f>'amount-analyzed sorted'!L97*0.001/'amount-analyzed sorted'!L$2*1.5/'amount-analyzed sorted'!L$3</f>
        <v>0.0120594335092512</v>
      </c>
      <c r="M97" s="66">
        <f>'amount-analyzed sorted'!M97*0.001/'amount-analyzed sorted'!M$2*1.5/'amount-analyzed sorted'!M$3</f>
        <v>0.0160792446790016</v>
      </c>
      <c r="N97" s="66">
        <f>'amount-analyzed sorted'!N97*0.001/'amount-analyzed sorted'!N$2*1.5/'amount-analyzed sorted'!N$3</f>
        <v>0.0221089614336273</v>
      </c>
      <c r="O97" s="66">
        <f>'amount-analyzed sorted'!O97*0.001/'amount-analyzed sorted'!O$2*1.5/'amount-analyzed sorted'!O$3</f>
        <v>0.010049527924376</v>
      </c>
      <c r="P97" s="66">
        <f>'amount-analyzed sorted'!P97*0.001/'amount-analyzed sorted'!P$2*1.5/'amount-analyzed sorted'!P$3</f>
        <v>0.0160792446790016</v>
      </c>
      <c r="Q97" s="66">
        <f t="shared" si="3"/>
        <v>0.0154762730035391</v>
      </c>
      <c r="R97" s="115">
        <f t="shared" si="4"/>
        <v>0.0040253903690624</v>
      </c>
      <c r="S97" s="66">
        <f t="shared" si="5"/>
        <v>0.26010075992727</v>
      </c>
      <c r="T97" s="66">
        <f>'amount-analyzed sorted'!R97*0.001/'amount-analyzed sorted'!R$2*1.5/'amount-analyzed sorted'!R$3</f>
        <v>0.072105362857398</v>
      </c>
      <c r="U97" s="66">
        <f>'amount-analyzed sorted'!S97*0.001/'amount-analyzed sorted'!S$2*1.5/'amount-analyzed sorted'!S$3</f>
        <v>0.0603178882223889</v>
      </c>
      <c r="V97" s="66">
        <f>'amount-analyzed sorted'!T97*0.001/'amount-analyzed sorted'!T$2*1.5/'amount-analyzed sorted'!T$3</f>
        <v>0.0727800680436522</v>
      </c>
      <c r="W97" s="66">
        <f>'amount-analyzed sorted'!U97*0.001/'amount-analyzed sorted'!U$2*1.5/'amount-analyzed sorted'!U$3</f>
        <v>0.0742963194612283</v>
      </c>
      <c r="X97" s="66">
        <f>'amount-analyzed sorted'!V97*0.001/'amount-analyzed sorted'!V$2*1.5/'amount-analyzed sorted'!V$3</f>
        <v>0.104853676658992</v>
      </c>
      <c r="Y97" s="66">
        <f>'amount-analyzed sorted'!W97*0.001/'amount-analyzed sorted'!W$2*1.5/'amount-analyzed sorted'!W$3</f>
        <v>0.0271680571164193</v>
      </c>
      <c r="Z97" s="66">
        <f>'amount-analyzed sorted'!X97*0.001/'amount-analyzed sorted'!X$2*1.5/'amount-analyzed sorted'!X$3</f>
        <v>0.0311214636041049</v>
      </c>
      <c r="AA97" s="66">
        <f>'amount-analyzed sorted'!Y97*0.001/'amount-analyzed sorted'!Y$2*1.5/'amount-analyzed sorted'!Y$3</f>
        <v>0.0101576999263398</v>
      </c>
      <c r="AB97" s="66">
        <f>'amount-analyzed sorted'!Z97*0.001/'amount-analyzed sorted'!Z$2*1.5/'amount-analyzed sorted'!Z$3</f>
        <v>0.00697912742453884</v>
      </c>
      <c r="AC97" s="66">
        <f>'amount-analyzed sorted'!AA97*0.001/'amount-analyzed sorted'!AA$2*1.5/'amount-analyzed sorted'!AA$3</f>
        <v>0.0579768966893978</v>
      </c>
      <c r="AD97" s="66">
        <f>'amount-analyzed sorted'!AB97*0.001/'amount-analyzed sorted'!AB$2*1.5/'amount-analyzed sorted'!AB$3</f>
        <v>0.00944635343301187</v>
      </c>
      <c r="AE97" s="66">
        <f>'amount-analyzed sorted'!AC97*0.001/'amount-analyzed sorted'!AC$2*1.5/'amount-analyzed sorted'!AC$3</f>
        <v>0.00482046150984282</v>
      </c>
      <c r="AF97" s="66">
        <f>'amount-analyzed sorted'!AD97*0.001/'amount-analyzed sorted'!AD$2*1.5/'amount-analyzed sorted'!AD$3</f>
        <v>0.0120325658767542</v>
      </c>
      <c r="AG97" s="66">
        <f>'amount-analyzed sorted'!AE97*0.001/'amount-analyzed sorted'!AE$2*1.5/'amount-analyzed sorted'!AE$3</f>
        <v>0.0157704451686569</v>
      </c>
      <c r="AH97" s="66">
        <f>'amount-analyzed sorted'!AF97*0.001/'amount-analyzed sorted'!AF$2*1.5/'amount-analyzed sorted'!AF$3</f>
        <v>0.0176326538995312</v>
      </c>
      <c r="AI97" s="66">
        <f>'amount-analyzed sorted'!AG97*0.001/'amount-analyzed sorted'!AG$2*1.5/'amount-analyzed sorted'!AG$3</f>
        <v>0.00370013290597421</v>
      </c>
      <c r="AJ97" s="66">
        <f>'amount-analyzed sorted'!AH97*0.001/'amount-analyzed sorted'!AH$2*1.5/'amount-analyzed sorted'!AH$3</f>
        <v>0.0363287150306741</v>
      </c>
      <c r="AK97" s="66">
        <f>'amount-analyzed sorted'!AI97*0.001/'amount-analyzed sorted'!AI$2*1.5/'amount-analyzed sorted'!AI$3</f>
        <v>0.0152820321279859</v>
      </c>
      <c r="AL97" s="66">
        <f>'amount-analyzed sorted'!AJ97*0.001/'amount-analyzed sorted'!AJ$2*1.5/'amount-analyzed sorted'!AJ$3</f>
        <v>0.0076481505327735</v>
      </c>
      <c r="AM97" s="66">
        <f>'amount-analyzed sorted'!AK97*0.001/'amount-analyzed sorted'!AK$2*1.5/'amount-analyzed sorted'!AK$3</f>
        <v>0.0348560392365975</v>
      </c>
      <c r="AN97" s="66">
        <f>'amount-analyzed sorted'!AL97*0.001/'amount-analyzed sorted'!AL$2*1.5/'amount-analyzed sorted'!AL$3</f>
        <v>0.0386984372626792</v>
      </c>
      <c r="AO97" s="66">
        <f>'amount-analyzed sorted'!AM97*0.001/'amount-analyzed sorted'!AM$2*1.5/'amount-analyzed sorted'!AM$3</f>
        <v>0.0107074107458829</v>
      </c>
      <c r="AP97" s="66">
        <f>'amount-analyzed sorted'!AN97*0.001/'amount-analyzed sorted'!AN$2*1.5/'amount-analyzed sorted'!AN$3</f>
        <v>0.0131924129821234</v>
      </c>
      <c r="AQ97" s="66">
        <f>'amount-analyzed sorted'!AO97*0.001/'amount-analyzed sorted'!AO$2*1.5/'amount-analyzed sorted'!AO$3</f>
        <v>0.0493741363508163</v>
      </c>
      <c r="AR97" s="66">
        <f>'amount-analyzed sorted'!AP97*0.001/'amount-analyzed sorted'!AP$2*1.5/'amount-analyzed sorted'!AP$3</f>
        <v>0.028665509083466</v>
      </c>
      <c r="AS97" s="66">
        <f>'amount-analyzed sorted'!AQ97*0.001/'amount-analyzed sorted'!AQ$2*1.5/'amount-analyzed sorted'!AQ$3</f>
        <v>0.0329897836413663</v>
      </c>
      <c r="AT97" s="66">
        <f>'amount-analyzed sorted'!AR97*0.001/'amount-analyzed sorted'!AR$2*1.5/'amount-analyzed sorted'!AR$3</f>
        <v>0.0321853407489211</v>
      </c>
      <c r="AU97" s="66">
        <f>'amount-analyzed sorted'!AS97*0.001/'amount-analyzed sorted'!AS$2*1.5/'amount-analyzed sorted'!AS$3</f>
        <v>0.0858463149757249</v>
      </c>
      <c r="AV97" s="66">
        <f>'amount-analyzed sorted'!AT97*0.001/'amount-analyzed sorted'!AT$2*1.5/'amount-analyzed sorted'!AT$3</f>
        <v>0.0273190746657046</v>
      </c>
      <c r="AW97" s="66">
        <f>'amount-analyzed sorted'!AU97*0.001/'amount-analyzed sorted'!AU$2*1.5/'amount-analyzed sorted'!AU$3</f>
        <v>0.0595593998076164</v>
      </c>
      <c r="AX97" s="66">
        <f>'amount-analyzed sorted'!AV97*0.001/'amount-analyzed sorted'!AV$2*1.5/'amount-analyzed sorted'!AV$3</f>
        <v>0.0585083515757173</v>
      </c>
      <c r="AY97" s="66">
        <f>'amount-analyzed sorted'!AW97*0.001/'amount-analyzed sorted'!AW$2*1.5/'amount-analyzed sorted'!AW$3</f>
        <v>0.0285904684837711</v>
      </c>
      <c r="AZ97" s="66">
        <f>'amount-analyzed sorted'!AX97*0.001/'amount-analyzed sorted'!AX$2*1.5/'amount-analyzed sorted'!AX$3</f>
        <v>0.0296908052772297</v>
      </c>
      <c r="BA97" s="66">
        <f>'amount-analyzed sorted'!AY97*0.001/'amount-analyzed sorted'!AY$2*1.5/'amount-analyzed sorted'!AY$3</f>
        <v>0.0303376637800016</v>
      </c>
      <c r="BB97" s="66">
        <f>'amount-analyzed sorted'!AZ97*0.001/'amount-analyzed sorted'!AZ$2*1.5/'amount-analyzed sorted'!AZ$3</f>
        <v>0.0264100198084835</v>
      </c>
      <c r="BC97" s="66">
        <f>'amount-analyzed sorted'!BA97*0.001/'amount-analyzed sorted'!BA$2*1.5/'amount-analyzed sorted'!BA$3</f>
        <v>0.0281290151806333</v>
      </c>
      <c r="BD97" s="66">
        <f>'amount-analyzed sorted'!BB97*0.001/'amount-analyzed sorted'!BB$2*1.5/'amount-analyzed sorted'!BB$3</f>
        <v>0.069416688310173</v>
      </c>
      <c r="BE97" s="66">
        <f>'amount-analyzed sorted'!BC97*0.001/'amount-analyzed sorted'!BC$2*1.5/'amount-analyzed sorted'!BC$3</f>
        <v>0.0433395196857165</v>
      </c>
      <c r="BF97" s="66">
        <f>'amount-analyzed sorted'!BD97*0.001/'amount-analyzed sorted'!BD$2*1.5/'amount-analyzed sorted'!BD$3</f>
        <v>0.0512285105962502</v>
      </c>
      <c r="BG97" s="66">
        <f>'amount-analyzed sorted'!BE97*0.001/'amount-analyzed sorted'!BE$2*1.5/'amount-analyzed sorted'!BE$3</f>
        <v>0.033365251407741</v>
      </c>
      <c r="BH97" s="66">
        <f>'amount-analyzed sorted'!BF97*0.001/'amount-analyzed sorted'!BF$2*1.5/'amount-analyzed sorted'!BF$3</f>
        <v>0.00289645304830284</v>
      </c>
      <c r="BI97" s="66">
        <f>'amount-analyzed sorted'!BG97*0.001/'amount-analyzed sorted'!BG$2*1.5/'amount-analyzed sorted'!BG$3</f>
        <v>0.00616688817662369</v>
      </c>
      <c r="BJ97" s="66">
        <f>'amount-analyzed sorted'!BH97*0.001/'amount-analyzed sorted'!BH$2*1.5/'amount-analyzed sorted'!BH$3</f>
        <v>0.00441572464722395</v>
      </c>
      <c r="BK97" s="66">
        <f>'amount-analyzed sorted'!BI97*0.001/'amount-analyzed sorted'!BI$2*1.5/'amount-analyzed sorted'!BI$3</f>
        <v>0.0129874254330116</v>
      </c>
      <c r="BL97" s="66">
        <f>'amount-analyzed sorted'!BJ97*0.001/'amount-analyzed sorted'!BJ$2*1.5/'amount-analyzed sorted'!BJ$3</f>
        <v>0.0137666709589923</v>
      </c>
      <c r="BM97" s="66">
        <f>'amount-analyzed sorted'!BK97*0.001/'amount-analyzed sorted'!BK$2*1.5/'amount-analyzed sorted'!BK$3</f>
        <v>0</v>
      </c>
      <c r="BN97" s="66">
        <f>'amount-analyzed sorted'!BL97*0.001/'amount-analyzed sorted'!BL$2*1.5/'amount-analyzed sorted'!BL$3</f>
        <v>0.00799430935278801</v>
      </c>
      <c r="BO97" s="66">
        <f>'amount-analyzed sorted'!BM97*0.001/'amount-analyzed sorted'!BM$2*1.5/'amount-analyzed sorted'!BM$3</f>
        <v>0.0213995633360894</v>
      </c>
      <c r="BP97" s="66">
        <f>'amount-analyzed sorted'!BN97*0.001/'amount-analyzed sorted'!BN$2*1.5/'amount-analyzed sorted'!BN$3</f>
        <v>0</v>
      </c>
      <c r="BQ97" s="66">
        <f>'amount-analyzed sorted'!BO97*0.001/'amount-analyzed sorted'!BO$2*1.5/'amount-analyzed sorted'!BO$3</f>
        <v>0.0212328695234458</v>
      </c>
      <c r="BR97" s="66">
        <f>'amount-analyzed sorted'!BP97*0.001/'amount-analyzed sorted'!BP$2*1.5/'amount-analyzed sorted'!BP$3</f>
        <v>0.00678357699428606</v>
      </c>
      <c r="BS97" s="66">
        <f>'amount-analyzed sorted'!BQ97*0.001/'amount-analyzed sorted'!BQ$2*1.5/'amount-analyzed sorted'!BQ$3</f>
        <v>0.0136976073923084</v>
      </c>
      <c r="BT97" s="66">
        <f>'amount-analyzed sorted'!BR97*0.001/'amount-analyzed sorted'!BR$2*1.5/'amount-analyzed sorted'!BR$3</f>
        <v>0.00460695681698561</v>
      </c>
      <c r="BU97" s="66">
        <f>'amount-analyzed sorted'!BS97*0.001/'amount-analyzed sorted'!BS$2*1.5/'amount-analyzed sorted'!BS$3</f>
        <v>0.00204217632026936</v>
      </c>
      <c r="BV97" s="66">
        <f>'amount-analyzed sorted'!BT97*0.001/'amount-analyzed sorted'!BT$2*1.5/'amount-analyzed sorted'!BT$3</f>
        <v>0</v>
      </c>
      <c r="BW97" s="66">
        <f>'amount-analyzed sorted'!BU97*0.001/'amount-analyzed sorted'!BU$2*1.5/'amount-analyzed sorted'!BU$3</f>
        <v>0</v>
      </c>
      <c r="BX97" s="66">
        <f>'amount-analyzed sorted'!BV97*0.001/'amount-analyzed sorted'!BV$2*1.5/'amount-analyzed sorted'!BV$3</f>
        <v>0.00902906660119094</v>
      </c>
      <c r="BY97" s="66">
        <f>'amount-analyzed sorted'!BW97*0.001/'amount-analyzed sorted'!BW$2*1.5/'amount-analyzed sorted'!BW$3</f>
        <v>0</v>
      </c>
      <c r="BZ97" s="66">
        <f>'amount-analyzed sorted'!BX97*0.001/'amount-analyzed sorted'!BX$2*1.5/'amount-analyzed sorted'!BX$3</f>
        <v>0.0225032121445066</v>
      </c>
      <c r="CA97" s="66">
        <f>'amount-analyzed sorted'!BY97*0.001/'amount-analyzed sorted'!BY$2*1.5/'amount-analyzed sorted'!BY$3</f>
        <v>0.00446202871883449</v>
      </c>
      <c r="CB97" s="66">
        <f>'amount-analyzed sorted'!BZ97*0.001/'amount-analyzed sorted'!BZ$2*1.5/'amount-analyzed sorted'!BZ$3</f>
        <v>0.00579290609660567</v>
      </c>
      <c r="CC97" s="66">
        <f>'amount-analyzed sorted'!CA97*0.001/'amount-analyzed sorted'!CA$2*1.5/'amount-analyzed sorted'!CA$3</f>
        <v>0</v>
      </c>
      <c r="CD97" s="66">
        <f>'amount-analyzed sorted'!CB97*0.001/'amount-analyzed sorted'!CB$2*1.5/'amount-analyzed sorted'!CB$3</f>
        <v>0</v>
      </c>
      <c r="CE97" s="66">
        <f>'amount-analyzed sorted'!CC97*0.001/'amount-analyzed sorted'!CC$2*1.5/'amount-analyzed sorted'!CC$3</f>
        <v>0</v>
      </c>
      <c r="CF97" s="66">
        <f>'amount-analyzed sorted'!CD97*0.001/'amount-analyzed sorted'!CD$2*1.5/'amount-analyzed sorted'!CD$3</f>
        <v>0.0035730291038606</v>
      </c>
      <c r="CG97" s="66">
        <f>'amount-analyzed sorted'!CE97*0.001/'amount-analyzed sorted'!CE$2*1.5/'amount-analyzed sorted'!CE$3</f>
        <v>0.00465275161635923</v>
      </c>
      <c r="CH97" s="66">
        <f>'amount-analyzed sorted'!CF97*0.001/'amount-analyzed sorted'!CF$2*1.5/'amount-analyzed sorted'!CF$3</f>
        <v>0</v>
      </c>
      <c r="CI97" s="66">
        <f>'amount-analyzed sorted'!CG97*0.001/'amount-analyzed sorted'!CG$2*1.5/'amount-analyzed sorted'!CG$3</f>
        <v>0.00550666838359692</v>
      </c>
      <c r="CJ97" s="66">
        <f>'amount-analyzed sorted'!CH97*0.001/'amount-analyzed sorted'!CH$2*1.5/'amount-analyzed sorted'!CH$3</f>
        <v>0.00728508657752122</v>
      </c>
      <c r="CK97" s="66">
        <f>'amount-analyzed sorted'!CI97*0.001/'amount-analyzed sorted'!CI$2*1.5/'amount-analyzed sorted'!CI$3</f>
        <v>0.00390055677171448</v>
      </c>
      <c r="CL97" s="66">
        <f>'amount-analyzed sorted'!CJ97*0.001/'amount-analyzed sorted'!CJ$2*1.5/'amount-analyzed sorted'!CJ$3</f>
        <v>0.0192692175848171</v>
      </c>
      <c r="CM97" s="66">
        <f>'amount-analyzed sorted'!CK97*0.001/'amount-analyzed sorted'!CK$2*1.5/'amount-analyzed sorted'!CK$3</f>
        <v>0.00639435536346637</v>
      </c>
      <c r="CN97" s="66">
        <f>'amount-analyzed sorted'!CL97*0.001/'amount-analyzed sorted'!CL$2*1.5/'amount-analyzed sorted'!CL$3</f>
        <v>0.023048744560131</v>
      </c>
      <c r="CO97" s="66">
        <f>'amount-analyzed sorted'!CM97*0.001/'amount-analyzed sorted'!CM$2*1.5/'amount-analyzed sorted'!CM$3</f>
        <v>0.00684308205563945</v>
      </c>
      <c r="CP97" s="66">
        <f>'amount-analyzed sorted'!CN97*0.001/'amount-analyzed sorted'!CN$2*1.5/'amount-analyzed sorted'!CN$3</f>
        <v>0</v>
      </c>
      <c r="CQ97" s="66">
        <f>'amount-analyzed sorted'!CO97*0.001/'amount-analyzed sorted'!CO$2*1.5/'amount-analyzed sorted'!CO$3</f>
        <v>0</v>
      </c>
      <c r="CR97" s="66">
        <f>'amount-analyzed sorted'!CP97*0.001/'amount-analyzed sorted'!CP$2*1.5/'amount-analyzed sorted'!CP$3</f>
        <v>0.00172083386987404</v>
      </c>
      <c r="CS97" s="66">
        <f>'amount-analyzed sorted'!CQ97*0.001/'amount-analyzed sorted'!CQ$2*1.5/'amount-analyzed sorted'!CQ$3</f>
        <v>0.00211221485832914</v>
      </c>
      <c r="CT97" s="66">
        <f>'amount-analyzed sorted'!CR97*0.001/'amount-analyzed sorted'!CR$2*1.5/'amount-analyzed sorted'!CR$3</f>
        <v>0.00170082417371271</v>
      </c>
      <c r="CU97" s="66">
        <f>'amount-analyzed sorted'!CS97*0.001/'amount-analyzed sorted'!CS$2*1.5/'amount-analyzed sorted'!CS$3</f>
        <v>0</v>
      </c>
      <c r="CV97" s="66">
        <f>'amount-analyzed sorted'!CT97*0.001/'amount-analyzed sorted'!CT$2*1.5/'amount-analyzed sorted'!CT$3</f>
        <v>0.0130953944374107</v>
      </c>
      <c r="CW97" s="66">
        <f>'amount-analyzed sorted'!CU97*0.001/'amount-analyzed sorted'!CU$2*1.5/'amount-analyzed sorted'!CU$3</f>
        <v>0</v>
      </c>
      <c r="CX97" s="66">
        <f>'amount-analyzed sorted'!CV97*0.001/'amount-analyzed sorted'!CV$2*1.5/'amount-analyzed sorted'!CV$3</f>
        <v>0.0017057828447731</v>
      </c>
      <c r="CY97" s="66">
        <f>'amount-analyzed sorted'!CW97*0.001/'amount-analyzed sorted'!CW$2*1.5/'amount-analyzed sorted'!CW$3</f>
        <v>0.00506018175789987</v>
      </c>
      <c r="CZ97" s="66">
        <f>'amount-analyzed sorted'!CX97*0.001/'amount-analyzed sorted'!CX$2*1.5/'amount-analyzed sorted'!CX$3</f>
        <v>0.00723441750549827</v>
      </c>
    </row>
    <row r="98" spans="1:104">
      <c r="A98">
        <f>'imported data from Web Calc'!A104</f>
        <v>714.5</v>
      </c>
      <c r="B98" t="str">
        <f>'imported data from Web Calc'!B104</f>
        <v>C39H72O8PN</v>
      </c>
      <c r="C98" s="61" t="str">
        <f>'imported data from Web Calc'!C104</f>
        <v>PE(34:3)</v>
      </c>
      <c r="D98" s="96"/>
      <c r="E98" s="96"/>
      <c r="F98" s="96"/>
      <c r="G98" s="66">
        <f>'amount-analyzed sorted'!G98*0.001/'amount-analyzed sorted'!G$2*1.5/'amount-analyzed sorted'!G$3</f>
        <v>1.40532598494474</v>
      </c>
      <c r="H98" s="66">
        <f>'amount-analyzed sorted'!H98*0.001/'amount-analyzed sorted'!H$2*1.5/'amount-analyzed sorted'!H$3</f>
        <v>1.33899910064386</v>
      </c>
      <c r="I98" s="66">
        <f>'amount-analyzed sorted'!I98*0.001/'amount-analyzed sorted'!I$2*1.5/'amount-analyzed sorted'!I$3</f>
        <v>1.22845429347573</v>
      </c>
      <c r="J98" s="66">
        <f>'amount-analyzed sorted'!J98*0.001/'amount-analyzed sorted'!J$2*1.5/'amount-analyzed sorted'!J$3</f>
        <v>1.34904862856824</v>
      </c>
      <c r="K98" s="66">
        <f>'amount-analyzed sorted'!K98*0.001/'amount-analyzed sorted'!K$2*1.5/'amount-analyzed sorted'!K$3</f>
        <v>1.25659297166398</v>
      </c>
      <c r="L98" s="66">
        <f>'amount-analyzed sorted'!L98*0.001/'amount-analyzed sorted'!L$2*1.5/'amount-analyzed sorted'!L$3</f>
        <v>1.30081089453123</v>
      </c>
      <c r="M98" s="66">
        <f>'amount-analyzed sorted'!M98*0.001/'amount-analyzed sorted'!M$2*1.5/'amount-analyzed sorted'!M$3</f>
        <v>1.30483070570098</v>
      </c>
      <c r="N98" s="66">
        <f>'amount-analyzed sorted'!N98*0.001/'amount-analyzed sorted'!N$2*1.5/'amount-analyzed sorted'!N$3</f>
        <v>1.32492976154974</v>
      </c>
      <c r="O98" s="66">
        <f>'amount-analyzed sorted'!O98*0.001/'amount-analyzed sorted'!O$2*1.5/'amount-analyzed sorted'!O$3</f>
        <v>1.26061278283373</v>
      </c>
      <c r="P98" s="66">
        <f>'amount-analyzed sorted'!P98*0.001/'amount-analyzed sorted'!P$2*1.5/'amount-analyzed sorted'!P$3</f>
        <v>1.27066231075811</v>
      </c>
      <c r="Q98" s="66">
        <f t="shared" si="3"/>
        <v>1.30402674346703</v>
      </c>
      <c r="R98" s="115">
        <f t="shared" si="4"/>
        <v>0.0526187669163328</v>
      </c>
      <c r="S98" s="66">
        <f t="shared" si="5"/>
        <v>0.0403509875698059</v>
      </c>
      <c r="T98" s="66">
        <f>'amount-analyzed sorted'!R98*0.001/'amount-analyzed sorted'!R$2*1.5/'amount-analyzed sorted'!R$3</f>
        <v>4.79438858404962</v>
      </c>
      <c r="U98" s="66">
        <f>'amount-analyzed sorted'!S98*0.001/'amount-analyzed sorted'!S$2*1.5/'amount-analyzed sorted'!S$3</f>
        <v>3.90425626885879</v>
      </c>
      <c r="V98" s="66">
        <f>'amount-analyzed sorted'!T98*0.001/'amount-analyzed sorted'!T$2*1.5/'amount-analyzed sorted'!T$3</f>
        <v>3.38245366232874</v>
      </c>
      <c r="W98" s="66">
        <f>'amount-analyzed sorted'!U98*0.001/'amount-analyzed sorted'!U$2*1.5/'amount-analyzed sorted'!U$3</f>
        <v>4.1795394512914</v>
      </c>
      <c r="X98" s="66">
        <f>'amount-analyzed sorted'!V98*0.001/'amount-analyzed sorted'!V$2*1.5/'amount-analyzed sorted'!V$3</f>
        <v>6.74251082387979</v>
      </c>
      <c r="Y98" s="66">
        <f>'amount-analyzed sorted'!W98*0.001/'amount-analyzed sorted'!W$2*1.5/'amount-analyzed sorted'!W$3</f>
        <v>1.82841024393502</v>
      </c>
      <c r="Z98" s="66">
        <f>'amount-analyzed sorted'!X98*0.001/'amount-analyzed sorted'!X$2*1.5/'amount-analyzed sorted'!X$3</f>
        <v>3.02749597940733</v>
      </c>
      <c r="AA98" s="66">
        <f>'amount-analyzed sorted'!Y98*0.001/'amount-analyzed sorted'!Y$2*1.5/'amount-analyzed sorted'!Y$3</f>
        <v>0.932883161235048</v>
      </c>
      <c r="AB98" s="66">
        <f>'amount-analyzed sorted'!Z98*0.001/'amount-analyzed sorted'!Z$2*1.5/'amount-analyzed sorted'!Z$3</f>
        <v>0.714662648272777</v>
      </c>
      <c r="AC98" s="66">
        <f>'amount-analyzed sorted'!AA98*0.001/'amount-analyzed sorted'!AA$2*1.5/'amount-analyzed sorted'!AA$3</f>
        <v>2.91082672645236</v>
      </c>
      <c r="AD98" s="66">
        <f>'amount-analyzed sorted'!AB98*0.001/'amount-analyzed sorted'!AB$2*1.5/'amount-analyzed sorted'!AB$3</f>
        <v>1.02776325351169</v>
      </c>
      <c r="AE98" s="66">
        <f>'amount-analyzed sorted'!AC98*0.001/'amount-analyzed sorted'!AC$2*1.5/'amount-analyzed sorted'!AC$3</f>
        <v>0.537963504498459</v>
      </c>
      <c r="AF98" s="66">
        <f>'amount-analyzed sorted'!AD98*0.001/'amount-analyzed sorted'!AD$2*1.5/'amount-analyzed sorted'!AD$3</f>
        <v>1.02918546799171</v>
      </c>
      <c r="AG98" s="66">
        <f>'amount-analyzed sorted'!AE98*0.001/'amount-analyzed sorted'!AE$2*1.5/'amount-analyzed sorted'!AE$3</f>
        <v>0.937079851921596</v>
      </c>
      <c r="AH98" s="66">
        <f>'amount-analyzed sorted'!AF98*0.001/'amount-analyzed sorted'!AF$2*1.5/'amount-analyzed sorted'!AF$3</f>
        <v>1.45261008761411</v>
      </c>
      <c r="AI98" s="66">
        <f>'amount-analyzed sorted'!AG98*0.001/'amount-analyzed sorted'!AG$2*1.5/'amount-analyzed sorted'!AG$3</f>
        <v>0.435135629742568</v>
      </c>
      <c r="AJ98" s="66">
        <f>'amount-analyzed sorted'!AH98*0.001/'amount-analyzed sorted'!AH$2*1.5/'amount-analyzed sorted'!AH$3</f>
        <v>1.27953558413301</v>
      </c>
      <c r="AK98" s="66">
        <f>'amount-analyzed sorted'!AI98*0.001/'amount-analyzed sorted'!AI$2*1.5/'amount-analyzed sorted'!AI$3</f>
        <v>1.69237590080209</v>
      </c>
      <c r="AL98" s="66">
        <f>'amount-analyzed sorted'!AJ98*0.001/'amount-analyzed sorted'!AJ$2*1.5/'amount-analyzed sorted'!AJ$3</f>
        <v>1.05391514341619</v>
      </c>
      <c r="AM98" s="66">
        <f>'amount-analyzed sorted'!AK98*0.001/'amount-analyzed sorted'!AK$2*1.5/'amount-analyzed sorted'!AK$3</f>
        <v>2.71744321134083</v>
      </c>
      <c r="AN98" s="66">
        <f>'amount-analyzed sorted'!AL98*0.001/'amount-analyzed sorted'!AL$2*1.5/'amount-analyzed sorted'!AL$3</f>
        <v>2.64844733494869</v>
      </c>
      <c r="AO98" s="66">
        <f>'amount-analyzed sorted'!AM98*0.001/'amount-analyzed sorted'!AM$2*1.5/'amount-analyzed sorted'!AM$3</f>
        <v>0.882902497503373</v>
      </c>
      <c r="AP98" s="66">
        <f>'amount-analyzed sorted'!AN98*0.001/'amount-analyzed sorted'!AN$2*1.5/'amount-analyzed sorted'!AN$3</f>
        <v>2.28017665983021</v>
      </c>
      <c r="AQ98" s="66">
        <f>'amount-analyzed sorted'!AO98*0.001/'amount-analyzed sorted'!AO$2*1.5/'amount-analyzed sorted'!AO$3</f>
        <v>2.7218973887478</v>
      </c>
      <c r="AR98" s="66">
        <f>'amount-analyzed sorted'!AP98*0.001/'amount-analyzed sorted'!AP$2*1.5/'amount-analyzed sorted'!AP$3</f>
        <v>2.80143925199987</v>
      </c>
      <c r="AS98" s="66">
        <f>'amount-analyzed sorted'!AQ98*0.001/'amount-analyzed sorted'!AQ$2*1.5/'amount-analyzed sorted'!AQ$3</f>
        <v>2.17577325992352</v>
      </c>
      <c r="AT98" s="66">
        <f>'amount-analyzed sorted'!AR98*0.001/'amount-analyzed sorted'!AR$2*1.5/'amount-analyzed sorted'!AR$3</f>
        <v>1.67639646243666</v>
      </c>
      <c r="AU98" s="66">
        <f>'amount-analyzed sorted'!AS98*0.001/'amount-analyzed sorted'!AS$2*1.5/'amount-analyzed sorted'!AS$3</f>
        <v>4.14760338925574</v>
      </c>
      <c r="AV98" s="66">
        <f>'amount-analyzed sorted'!AT98*0.001/'amount-analyzed sorted'!AT$2*1.5/'amount-analyzed sorted'!AT$3</f>
        <v>2.18598129116746</v>
      </c>
      <c r="AW98" s="66">
        <f>'amount-analyzed sorted'!AU98*0.001/'amount-analyzed sorted'!AU$2*1.5/'amount-analyzed sorted'!AU$3</f>
        <v>3.61245277303725</v>
      </c>
      <c r="AX98" s="66">
        <f>'amount-analyzed sorted'!AV98*0.001/'amount-analyzed sorted'!AV$2*1.5/'amount-analyzed sorted'!AV$3</f>
        <v>3.01936527474459</v>
      </c>
      <c r="AY98" s="66">
        <f>'amount-analyzed sorted'!AW98*0.001/'amount-analyzed sorted'!AW$2*1.5/'amount-analyzed sorted'!AW$3</f>
        <v>1.65865560732278</v>
      </c>
      <c r="AZ98" s="66">
        <f>'amount-analyzed sorted'!AX98*0.001/'amount-analyzed sorted'!AX$2*1.5/'amount-analyzed sorted'!AX$3</f>
        <v>1.49886171111285</v>
      </c>
      <c r="BA98" s="66">
        <f>'amount-analyzed sorted'!AY98*0.001/'amount-analyzed sorted'!AY$2*1.5/'amount-analyzed sorted'!AY$3</f>
        <v>1.3851310491555</v>
      </c>
      <c r="BB98" s="66">
        <f>'amount-analyzed sorted'!AZ98*0.001/'amount-analyzed sorted'!AZ$2*1.5/'amount-analyzed sorted'!AZ$3</f>
        <v>2.27166801152663</v>
      </c>
      <c r="BC98" s="66">
        <f>'amount-analyzed sorted'!BA98*0.001/'amount-analyzed sorted'!BA$2*1.5/'amount-analyzed sorted'!BA$3</f>
        <v>2.92204209696419</v>
      </c>
      <c r="BD98" s="66">
        <f>'amount-analyzed sorted'!BB98*0.001/'amount-analyzed sorted'!BB$2*1.5/'amount-analyzed sorted'!BB$3</f>
        <v>5.95634852380319</v>
      </c>
      <c r="BE98" s="66">
        <f>'amount-analyzed sorted'!BC98*0.001/'amount-analyzed sorted'!BC$2*1.5/'amount-analyzed sorted'!BC$3</f>
        <v>4.23860502526307</v>
      </c>
      <c r="BF98" s="66">
        <f>'amount-analyzed sorted'!BD98*0.001/'amount-analyzed sorted'!BD$2*1.5/'amount-analyzed sorted'!BD$3</f>
        <v>2.70756159688181</v>
      </c>
      <c r="BG98" s="66">
        <f>'amount-analyzed sorted'!BE98*0.001/'amount-analyzed sorted'!BE$2*1.5/'amount-analyzed sorted'!BE$3</f>
        <v>3.72308541065522</v>
      </c>
      <c r="BH98" s="66">
        <f>'amount-analyzed sorted'!BF98*0.001/'amount-analyzed sorted'!BF$2*1.5/'amount-analyzed sorted'!BF$3</f>
        <v>0.267052971053521</v>
      </c>
      <c r="BI98" s="66">
        <f>'amount-analyzed sorted'!BG98*0.001/'amount-analyzed sorted'!BG$2*1.5/'amount-analyzed sorted'!BG$3</f>
        <v>0.502909730803662</v>
      </c>
      <c r="BJ98" s="66">
        <f>'amount-analyzed sorted'!BH98*0.001/'amount-analyzed sorted'!BH$2*1.5/'amount-analyzed sorted'!BH$3</f>
        <v>0.559030740338551</v>
      </c>
      <c r="BK98" s="66">
        <f>'amount-analyzed sorted'!BI98*0.001/'amount-analyzed sorted'!BI$2*1.5/'amount-analyzed sorted'!BI$3</f>
        <v>0.553783820463615</v>
      </c>
      <c r="BL98" s="66">
        <f>'amount-analyzed sorted'!BJ98*0.001/'amount-analyzed sorted'!BJ$2*1.5/'amount-analyzed sorted'!BJ$3</f>
        <v>1.21192593342329</v>
      </c>
      <c r="BM98" s="66">
        <f>'amount-analyzed sorted'!BK98*0.001/'amount-analyzed sorted'!BK$2*1.5/'amount-analyzed sorted'!BK$3</f>
        <v>0.305888713259561</v>
      </c>
      <c r="BN98" s="66">
        <f>'amount-analyzed sorted'!BL98*0.001/'amount-analyzed sorted'!BL$2*1.5/'amount-analyzed sorted'!BL$3</f>
        <v>0.402113760445237</v>
      </c>
      <c r="BO98" s="66">
        <f>'amount-analyzed sorted'!BM98*0.001/'amount-analyzed sorted'!BM$2*1.5/'amount-analyzed sorted'!BM$3</f>
        <v>1.02756812310204</v>
      </c>
      <c r="BP98" s="66">
        <f>'amount-analyzed sorted'!BN98*0.001/'amount-analyzed sorted'!BN$2*1.5/'amount-analyzed sorted'!BN$3</f>
        <v>0.354335675633502</v>
      </c>
      <c r="BQ98" s="66">
        <f>'amount-analyzed sorted'!BO98*0.001/'amount-analyzed sorted'!BO$2*1.5/'amount-analyzed sorted'!BO$3</f>
        <v>1.84065386691027</v>
      </c>
      <c r="BR98" s="66">
        <f>'amount-analyzed sorted'!BP98*0.001/'amount-analyzed sorted'!BP$2*1.5/'amount-analyzed sorted'!BP$3</f>
        <v>0.581578667643458</v>
      </c>
      <c r="BS98" s="66">
        <f>'amount-analyzed sorted'!BQ98*0.001/'amount-analyzed sorted'!BQ$2*1.5/'amount-analyzed sorted'!BQ$3</f>
        <v>1.19012640228599</v>
      </c>
      <c r="BT98" s="66">
        <f>'amount-analyzed sorted'!BR98*0.001/'amount-analyzed sorted'!BR$2*1.5/'amount-analyzed sorted'!BR$3</f>
        <v>0.37132071944904</v>
      </c>
      <c r="BU98" s="66">
        <f>'amount-analyzed sorted'!BS98*0.001/'amount-analyzed sorted'!BS$2*1.5/'amount-analyzed sorted'!BS$3</f>
        <v>0.372084525553078</v>
      </c>
      <c r="BV98" s="66">
        <f>'amount-analyzed sorted'!BT98*0.001/'amount-analyzed sorted'!BT$2*1.5/'amount-analyzed sorted'!BT$3</f>
        <v>0.285525175583859</v>
      </c>
      <c r="BW98" s="66">
        <f>'amount-analyzed sorted'!BU98*0.001/'amount-analyzed sorted'!BU$2*1.5/'amount-analyzed sorted'!BU$3</f>
        <v>0.47496706045742</v>
      </c>
      <c r="BX98" s="66">
        <f>'amount-analyzed sorted'!BV98*0.001/'amount-analyzed sorted'!BV$2*1.5/'amount-analyzed sorted'!BV$3</f>
        <v>0.85451086313671</v>
      </c>
      <c r="BY98" s="66">
        <f>'amount-analyzed sorted'!BW98*0.001/'amount-analyzed sorted'!BW$2*1.5/'amount-analyzed sorted'!BW$3</f>
        <v>0.0753544094597473</v>
      </c>
      <c r="BZ98" s="66">
        <f>'amount-analyzed sorted'!BX98*0.001/'amount-analyzed sorted'!BX$2*1.5/'amount-analyzed sorted'!BX$3</f>
        <v>0.807865315987789</v>
      </c>
      <c r="CA98" s="66">
        <f>'amount-analyzed sorted'!BY98*0.001/'amount-analyzed sorted'!BY$2*1.5/'amount-analyzed sorted'!BY$3</f>
        <v>0.199006480860018</v>
      </c>
      <c r="CB98" s="66">
        <f>'amount-analyzed sorted'!BZ98*0.001/'amount-analyzed sorted'!BZ$2*1.5/'amount-analyzed sorted'!BZ$3</f>
        <v>0.933237172163174</v>
      </c>
      <c r="CC98" s="66">
        <f>'amount-analyzed sorted'!CA98*0.001/'amount-analyzed sorted'!CA$2*1.5/'amount-analyzed sorted'!CA$3</f>
        <v>0.290851821103956</v>
      </c>
      <c r="CD98" s="66">
        <f>'amount-analyzed sorted'!CB98*0.001/'amount-analyzed sorted'!CB$2*1.5/'amount-analyzed sorted'!CB$3</f>
        <v>0.696214763424659</v>
      </c>
      <c r="CE98" s="66">
        <f>'amount-analyzed sorted'!CC98*0.001/'amount-analyzed sorted'!CC$2*1.5/'amount-analyzed sorted'!CC$3</f>
        <v>0.308431394411781</v>
      </c>
      <c r="CF98" s="66">
        <f>'amount-analyzed sorted'!CD98*0.001/'amount-analyzed sorted'!CD$2*1.5/'amount-analyzed sorted'!CD$3</f>
        <v>0.722109181890226</v>
      </c>
      <c r="CG98" s="66">
        <f>'amount-analyzed sorted'!CE98*0.001/'amount-analyzed sorted'!CE$2*1.5/'amount-analyzed sorted'!CE$3</f>
        <v>0.326157888306782</v>
      </c>
      <c r="CH98" s="66">
        <f>'amount-analyzed sorted'!CF98*0.001/'amount-analyzed sorted'!CF$2*1.5/'amount-analyzed sorted'!CF$3</f>
        <v>0.110036759454682</v>
      </c>
      <c r="CI98" s="66">
        <f>'amount-analyzed sorted'!CG98*0.001/'amount-analyzed sorted'!CG$2*1.5/'amount-analyzed sorted'!CG$3</f>
        <v>0.725411781732501</v>
      </c>
      <c r="CJ98" s="66">
        <f>'amount-analyzed sorted'!CH98*0.001/'amount-analyzed sorted'!CH$2*1.5/'amount-analyzed sorted'!CH$3</f>
        <v>1.01663383189309</v>
      </c>
      <c r="CK98" s="66">
        <f>'amount-analyzed sorted'!CI98*0.001/'amount-analyzed sorted'!CI$2*1.5/'amount-analyzed sorted'!CI$3</f>
        <v>0.378744062533476</v>
      </c>
      <c r="CL98" s="66">
        <f>'amount-analyzed sorted'!CJ98*0.001/'amount-analyzed sorted'!CJ$2*1.5/'amount-analyzed sorted'!CJ$3</f>
        <v>1.67326878518339</v>
      </c>
      <c r="CM98" s="66">
        <f>'amount-analyzed sorted'!CK98*0.001/'amount-analyzed sorted'!CK$2*1.5/'amount-analyzed sorted'!CK$3</f>
        <v>0.665439248158067</v>
      </c>
      <c r="CN98" s="66">
        <f>'amount-analyzed sorted'!CL98*0.001/'amount-analyzed sorted'!CL$2*1.5/'amount-analyzed sorted'!CL$3</f>
        <v>1.17406758828606</v>
      </c>
      <c r="CO98" s="66">
        <f>'amount-analyzed sorted'!CM98*0.001/'amount-analyzed sorted'!CM$2*1.5/'amount-analyzed sorted'!CM$3</f>
        <v>0.39724091332987</v>
      </c>
      <c r="CP98" s="66">
        <f>'amount-analyzed sorted'!CN98*0.001/'amount-analyzed sorted'!CN$2*1.5/'amount-analyzed sorted'!CN$3</f>
        <v>0.455004482951624</v>
      </c>
      <c r="CQ98" s="66">
        <f>'amount-analyzed sorted'!CO98*0.001/'amount-analyzed sorted'!CO$2*1.5/'amount-analyzed sorted'!CO$3</f>
        <v>0.822303292380598</v>
      </c>
      <c r="CR98" s="66">
        <f>'amount-analyzed sorted'!CP98*0.001/'amount-analyzed sorted'!CP$2*1.5/'amount-analyzed sorted'!CP$3</f>
        <v>0.206844231158859</v>
      </c>
      <c r="CS98" s="66">
        <f>'amount-analyzed sorted'!CQ98*0.001/'amount-analyzed sorted'!CQ$2*1.5/'amount-analyzed sorted'!CQ$3</f>
        <v>0.427089844354153</v>
      </c>
      <c r="CT98" s="66">
        <f>'amount-analyzed sorted'!CR98*0.001/'amount-analyzed sorted'!CR$2*1.5/'amount-analyzed sorted'!CR$3</f>
        <v>0.170422582206014</v>
      </c>
      <c r="CU98" s="66">
        <f>'amount-analyzed sorted'!CS98*0.001/'amount-analyzed sorted'!CS$2*1.5/'amount-analyzed sorted'!CS$3</f>
        <v>0.0675560348090756</v>
      </c>
      <c r="CV98" s="66">
        <f>'amount-analyzed sorted'!CT98*0.001/'amount-analyzed sorted'!CT$2*1.5/'amount-analyzed sorted'!CT$3</f>
        <v>1.02181492024482</v>
      </c>
      <c r="CW98" s="66">
        <f>'amount-analyzed sorted'!CU98*0.001/'amount-analyzed sorted'!CU$2*1.5/'amount-analyzed sorted'!CU$3</f>
        <v>1.24925171468397</v>
      </c>
      <c r="CX98" s="66">
        <f>'amount-analyzed sorted'!CV98*0.001/'amount-analyzed sorted'!CV$2*1.5/'amount-analyzed sorted'!CV$3</f>
        <v>0.259620148974466</v>
      </c>
      <c r="CY98" s="66">
        <f>'amount-analyzed sorted'!CW98*0.001/'amount-analyzed sorted'!CW$2*1.5/'amount-analyzed sorted'!CW$3</f>
        <v>0.154841561791736</v>
      </c>
      <c r="CZ98" s="66">
        <f>'amount-analyzed sorted'!CX98*0.001/'amount-analyzed sorted'!CX$2*1.5/'amount-analyzed sorted'!CX$3</f>
        <v>1.34777198127433</v>
      </c>
    </row>
    <row r="99" spans="1:104">
      <c r="A99">
        <f>'imported data from Web Calc'!A105</f>
        <v>716.5</v>
      </c>
      <c r="B99" t="str">
        <f>'imported data from Web Calc'!B105</f>
        <v>C39H74O8PN</v>
      </c>
      <c r="C99" s="61" t="str">
        <f>'imported data from Web Calc'!C105</f>
        <v>PE(34:2)</v>
      </c>
      <c r="D99" s="96"/>
      <c r="E99" s="96"/>
      <c r="F99" s="96"/>
      <c r="G99" s="66">
        <f>'amount-analyzed sorted'!G99*0.001/'amount-analyzed sorted'!G$2*1.5/'amount-analyzed sorted'!G$3</f>
        <v>2.29712109295387</v>
      </c>
      <c r="H99" s="66">
        <f>'amount-analyzed sorted'!H99*0.001/'amount-analyzed sorted'!H$2*1.5/'amount-analyzed sorted'!H$3</f>
        <v>2.25491307567149</v>
      </c>
      <c r="I99" s="66">
        <f>'amount-analyzed sorted'!I99*0.001/'amount-analyzed sorted'!I$2*1.5/'amount-analyzed sorted'!I$3</f>
        <v>2.21270505838911</v>
      </c>
      <c r="J99" s="66">
        <f>'amount-analyzed sorted'!J99*0.001/'amount-analyzed sorted'!J$2*1.5/'amount-analyzed sorted'!J$3</f>
        <v>2.20667534163449</v>
      </c>
      <c r="K99" s="66">
        <f>'amount-analyzed sorted'!K99*0.001/'amount-analyzed sorted'!K$2*1.5/'amount-analyzed sorted'!K$3</f>
        <v>2.28305175385975</v>
      </c>
      <c r="L99" s="66">
        <f>'amount-analyzed sorted'!L99*0.001/'amount-analyzed sorted'!L$2*1.5/'amount-analyzed sorted'!L$3</f>
        <v>2.22878430306812</v>
      </c>
      <c r="M99" s="66">
        <f>'amount-analyzed sorted'!M99*0.001/'amount-analyzed sorted'!M$2*1.5/'amount-analyzed sorted'!M$3</f>
        <v>2.25089326450174</v>
      </c>
      <c r="N99" s="66">
        <f>'amount-analyzed sorted'!N99*0.001/'amount-analyzed sorted'!N$2*1.5/'amount-analyzed sorted'!N$3</f>
        <v>2.311190432048</v>
      </c>
      <c r="O99" s="66">
        <f>'amount-analyzed sorted'!O99*0.001/'amount-analyzed sorted'!O$2*1.5/'amount-analyzed sorted'!O$3</f>
        <v>2.25692298125637</v>
      </c>
      <c r="P99" s="66">
        <f>'amount-analyzed sorted'!P99*0.001/'amount-analyzed sorted'!P$2*1.5/'amount-analyzed sorted'!P$3</f>
        <v>2.28305175385975</v>
      </c>
      <c r="Q99" s="66">
        <f t="shared" si="3"/>
        <v>2.25853090572427</v>
      </c>
      <c r="R99" s="115">
        <f t="shared" si="4"/>
        <v>0.0352965974266457</v>
      </c>
      <c r="S99" s="66">
        <f t="shared" si="5"/>
        <v>0.0156281223946</v>
      </c>
      <c r="T99" s="66">
        <f>'amount-analyzed sorted'!R99*0.001/'amount-analyzed sorted'!R$2*1.5/'amount-analyzed sorted'!R$3</f>
        <v>10.4591919054493</v>
      </c>
      <c r="U99" s="66">
        <f>'amount-analyzed sorted'!S99*0.001/'amount-analyzed sorted'!S$2*1.5/'amount-analyzed sorted'!S$3</f>
        <v>7.96171997380245</v>
      </c>
      <c r="V99" s="66">
        <f>'amount-analyzed sorted'!T99*0.001/'amount-analyzed sorted'!T$2*1.5/'amount-analyzed sorted'!T$3</f>
        <v>6.85019646689613</v>
      </c>
      <c r="W99" s="66">
        <f>'amount-analyzed sorted'!U99*0.001/'amount-analyzed sorted'!U$2*1.5/'amount-analyzed sorted'!U$3</f>
        <v>7.96066488947196</v>
      </c>
      <c r="X99" s="66">
        <f>'amount-analyzed sorted'!V99*0.001/'amount-analyzed sorted'!V$2*1.5/'amount-analyzed sorted'!V$3</f>
        <v>12.6388524771215</v>
      </c>
      <c r="Y99" s="66">
        <f>'amount-analyzed sorted'!W99*0.001/'amount-analyzed sorted'!W$2*1.5/'amount-analyzed sorted'!W$3</f>
        <v>3.50836646148389</v>
      </c>
      <c r="Z99" s="66">
        <f>'amount-analyzed sorted'!X99*0.001/'amount-analyzed sorted'!X$2*1.5/'amount-analyzed sorted'!X$3</f>
        <v>6.22201048015669</v>
      </c>
      <c r="AA99" s="66">
        <f>'amount-analyzed sorted'!Y99*0.001/'amount-analyzed sorted'!Y$2*1.5/'amount-analyzed sorted'!Y$3</f>
        <v>2.07399917096006</v>
      </c>
      <c r="AB99" s="66">
        <f>'amount-analyzed sorted'!Z99*0.001/'amount-analyzed sorted'!Z$2*1.5/'amount-analyzed sorted'!Z$3</f>
        <v>1.60031391844676</v>
      </c>
      <c r="AC99" s="66">
        <f>'amount-analyzed sorted'!AA99*0.001/'amount-analyzed sorted'!AA$2*1.5/'amount-analyzed sorted'!AA$3</f>
        <v>6.2574464596867</v>
      </c>
      <c r="AD99" s="66">
        <f>'amount-analyzed sorted'!AB99*0.001/'amount-analyzed sorted'!AB$2*1.5/'amount-analyzed sorted'!AB$3</f>
        <v>1.56785851104415</v>
      </c>
      <c r="AE99" s="66">
        <f>'amount-analyzed sorted'!AC99*0.001/'amount-analyzed sorted'!AC$2*1.5/'amount-analyzed sorted'!AC$3</f>
        <v>0.672213357547582</v>
      </c>
      <c r="AF99" s="66">
        <f>'amount-analyzed sorted'!AD99*0.001/'amount-analyzed sorted'!AD$2*1.5/'amount-analyzed sorted'!AD$3</f>
        <v>2.08544420920611</v>
      </c>
      <c r="AG99" s="66">
        <f>'amount-analyzed sorted'!AE99*0.001/'amount-analyzed sorted'!AE$2*1.5/'amount-analyzed sorted'!AE$3</f>
        <v>1.91595138354013</v>
      </c>
      <c r="AH99" s="66">
        <f>'amount-analyzed sorted'!AF99*0.001/'amount-analyzed sorted'!AF$2*1.5/'amount-analyzed sorted'!AF$3</f>
        <v>2.43635187835432</v>
      </c>
      <c r="AI99" s="66">
        <f>'amount-analyzed sorted'!AG99*0.001/'amount-analyzed sorted'!AG$2*1.5/'amount-analyzed sorted'!AG$3</f>
        <v>0.59553639121655</v>
      </c>
      <c r="AJ99" s="66">
        <f>'amount-analyzed sorted'!AH99*0.001/'amount-analyzed sorted'!AH$2*1.5/'amount-analyzed sorted'!AH$3</f>
        <v>1.97685570895863</v>
      </c>
      <c r="AK99" s="66">
        <f>'amount-analyzed sorted'!AI99*0.001/'amount-analyzed sorted'!AI$2*1.5/'amount-analyzed sorted'!AI$3</f>
        <v>2.78984412233616</v>
      </c>
      <c r="AL99" s="66">
        <f>'amount-analyzed sorted'!AJ99*0.001/'amount-analyzed sorted'!AJ$2*1.5/'amount-analyzed sorted'!AJ$3</f>
        <v>1.87742975203257</v>
      </c>
      <c r="AM99" s="66">
        <f>'amount-analyzed sorted'!AK99*0.001/'amount-analyzed sorted'!AK$2*1.5/'amount-analyzed sorted'!AK$3</f>
        <v>3.98504117157843</v>
      </c>
      <c r="AN99" s="66">
        <f>'amount-analyzed sorted'!AL99*0.001/'amount-analyzed sorted'!AL$2*1.5/'amount-analyzed sorted'!AL$3</f>
        <v>4.18477529427705</v>
      </c>
      <c r="AO99" s="66">
        <f>'amount-analyzed sorted'!AM99*0.001/'amount-analyzed sorted'!AM$2*1.5/'amount-analyzed sorted'!AM$3</f>
        <v>1.29391410713462</v>
      </c>
      <c r="AP99" s="66">
        <f>'amount-analyzed sorted'!AN99*0.001/'amount-analyzed sorted'!AN$2*1.5/'amount-analyzed sorted'!AN$3</f>
        <v>3.91260584223816</v>
      </c>
      <c r="AQ99" s="66">
        <f>'amount-analyzed sorted'!AO99*0.001/'amount-analyzed sorted'!AO$2*1.5/'amount-analyzed sorted'!AO$3</f>
        <v>4.57579746044825</v>
      </c>
      <c r="AR99" s="66">
        <f>'amount-analyzed sorted'!AP99*0.001/'amount-analyzed sorted'!AP$2*1.5/'amount-analyzed sorted'!AP$3</f>
        <v>5.19439499956036</v>
      </c>
      <c r="AS99" s="66">
        <f>'amount-analyzed sorted'!AQ99*0.001/'amount-analyzed sorted'!AQ$2*1.5/'amount-analyzed sorted'!AQ$3</f>
        <v>3.89065983662207</v>
      </c>
      <c r="AT99" s="66">
        <f>'amount-analyzed sorted'!AR99*0.001/'amount-analyzed sorted'!AR$2*1.5/'amount-analyzed sorted'!AR$3</f>
        <v>2.7952968440438</v>
      </c>
      <c r="AU99" s="66">
        <f>'amount-analyzed sorted'!AS99*0.001/'amount-analyzed sorted'!AS$2*1.5/'amount-analyzed sorted'!AS$3</f>
        <v>7.11073202783451</v>
      </c>
      <c r="AV99" s="66">
        <f>'amount-analyzed sorted'!AT99*0.001/'amount-analyzed sorted'!AT$2*1.5/'amount-analyzed sorted'!AT$3</f>
        <v>2.69070119561635</v>
      </c>
      <c r="AW99" s="66">
        <f>'amount-analyzed sorted'!AU99*0.001/'amount-analyzed sorted'!AU$2*1.5/'amount-analyzed sorted'!AU$3</f>
        <v>5.65096081880558</v>
      </c>
      <c r="AX99" s="66">
        <f>'amount-analyzed sorted'!AV99*0.001/'amount-analyzed sorted'!AV$2*1.5/'amount-analyzed sorted'!AV$3</f>
        <v>5.17197111257462</v>
      </c>
      <c r="AY99" s="66">
        <f>'amount-analyzed sorted'!AW99*0.001/'amount-analyzed sorted'!AW$2*1.5/'amount-analyzed sorted'!AW$3</f>
        <v>2.31358155323316</v>
      </c>
      <c r="AZ99" s="66">
        <f>'amount-analyzed sorted'!AX99*0.001/'amount-analyzed sorted'!AX$2*1.5/'amount-analyzed sorted'!AX$3</f>
        <v>2.40128753974489</v>
      </c>
      <c r="BA99" s="66">
        <f>'amount-analyzed sorted'!AY99*0.001/'amount-analyzed sorted'!AY$2*1.5/'amount-analyzed sorted'!AY$3</f>
        <v>1.98690027999167</v>
      </c>
      <c r="BB99" s="66">
        <f>'amount-analyzed sorted'!AZ99*0.001/'amount-analyzed sorted'!AZ$2*1.5/'amount-analyzed sorted'!AZ$3</f>
        <v>3.60781185983737</v>
      </c>
      <c r="BC99" s="66">
        <f>'amount-analyzed sorted'!BA99*0.001/'amount-analyzed sorted'!BA$2*1.5/'amount-analyzed sorted'!BA$3</f>
        <v>4.65985265482371</v>
      </c>
      <c r="BD99" s="66">
        <f>'amount-analyzed sorted'!BB99*0.001/'amount-analyzed sorted'!BB$2*1.5/'amount-analyzed sorted'!BB$3</f>
        <v>10.2516548630415</v>
      </c>
      <c r="BE99" s="66">
        <f>'amount-analyzed sorted'!BC99*0.001/'amount-analyzed sorted'!BC$2*1.5/'amount-analyzed sorted'!BC$3</f>
        <v>7.40004240500407</v>
      </c>
      <c r="BF99" s="66">
        <f>'amount-analyzed sorted'!BD99*0.001/'amount-analyzed sorted'!BD$2*1.5/'amount-analyzed sorted'!BD$3</f>
        <v>4.43234466153556</v>
      </c>
      <c r="BG99" s="66">
        <f>'amount-analyzed sorted'!BE99*0.001/'amount-analyzed sorted'!BE$2*1.5/'amount-analyzed sorted'!BE$3</f>
        <v>5.569375429625</v>
      </c>
      <c r="BH99" s="66">
        <f>'amount-analyzed sorted'!BF99*0.001/'amount-analyzed sorted'!BF$2*1.5/'amount-analyzed sorted'!BF$3</f>
        <v>0.509486091196469</v>
      </c>
      <c r="BI99" s="66">
        <f>'amount-analyzed sorted'!BG99*0.001/'amount-analyzed sorted'!BG$2*1.5/'amount-analyzed sorted'!BG$3</f>
        <v>0.787665792359261</v>
      </c>
      <c r="BJ99" s="66">
        <f>'amount-analyzed sorted'!BH99*0.001/'amount-analyzed sorted'!BH$2*1.5/'amount-analyzed sorted'!BH$3</f>
        <v>1.11916541183891</v>
      </c>
      <c r="BK99" s="66">
        <f>'amount-analyzed sorted'!BI99*0.001/'amount-analyzed sorted'!BI$2*1.5/'amount-analyzed sorted'!BI$3</f>
        <v>1.01275943526625</v>
      </c>
      <c r="BL99" s="66">
        <f>'amount-analyzed sorted'!BJ99*0.001/'amount-analyzed sorted'!BJ$2*1.5/'amount-analyzed sorted'!BJ$3</f>
        <v>2.39058241202901</v>
      </c>
      <c r="BM99" s="66">
        <f>'amount-analyzed sorted'!BK99*0.001/'amount-analyzed sorted'!BK$2*1.5/'amount-analyzed sorted'!BK$3</f>
        <v>0.600864821490652</v>
      </c>
      <c r="BN99" s="66">
        <f>'amount-analyzed sorted'!BL99*0.001/'amount-analyzed sorted'!BL$2*1.5/'amount-analyzed sorted'!BL$3</f>
        <v>0.721286561355299</v>
      </c>
      <c r="BO99" s="66">
        <f>'amount-analyzed sorted'!BM99*0.001/'amount-analyzed sorted'!BM$2*1.5/'amount-analyzed sorted'!BM$3</f>
        <v>1.97245611513283</v>
      </c>
      <c r="BP99" s="66">
        <f>'amount-analyzed sorted'!BN99*0.001/'amount-analyzed sorted'!BN$2*1.5/'amount-analyzed sorted'!BN$3</f>
        <v>0.750372768156823</v>
      </c>
      <c r="BQ99" s="66">
        <f>'amount-analyzed sorted'!BO99*0.001/'amount-analyzed sorted'!BO$2*1.5/'amount-analyzed sorted'!BO$3</f>
        <v>3.08088936785198</v>
      </c>
      <c r="BR99" s="66">
        <f>'amount-analyzed sorted'!BP99*0.001/'amount-analyzed sorted'!BP$2*1.5/'amount-analyzed sorted'!BP$3</f>
        <v>1.38814597226407</v>
      </c>
      <c r="BS99" s="66">
        <f>'amount-analyzed sorted'!BQ99*0.001/'amount-analyzed sorted'!BQ$2*1.5/'amount-analyzed sorted'!BQ$3</f>
        <v>2.6825785677308</v>
      </c>
      <c r="BT99" s="66">
        <f>'amount-analyzed sorted'!BR99*0.001/'amount-analyzed sorted'!BR$2*1.5/'amount-analyzed sorted'!BR$3</f>
        <v>0.799076659906154</v>
      </c>
      <c r="BU99" s="66">
        <f>'amount-analyzed sorted'!BS99*0.001/'amount-analyzed sorted'!BS$2*1.5/'amount-analyzed sorted'!BS$3</f>
        <v>0.81053978151491</v>
      </c>
      <c r="BV99" s="66">
        <f>'amount-analyzed sorted'!BT99*0.001/'amount-analyzed sorted'!BT$2*1.5/'amount-analyzed sorted'!BT$3</f>
        <v>0.598674690910739</v>
      </c>
      <c r="BW99" s="66">
        <f>'amount-analyzed sorted'!BU99*0.001/'amount-analyzed sorted'!BU$2*1.5/'amount-analyzed sorted'!BU$3</f>
        <v>0.948496569279073</v>
      </c>
      <c r="BX99" s="66">
        <f>'amount-analyzed sorted'!BV99*0.001/'amount-analyzed sorted'!BV$2*1.5/'amount-analyzed sorted'!BV$3</f>
        <v>1.55281887407282</v>
      </c>
      <c r="BY99" s="66">
        <f>'amount-analyzed sorted'!BW99*0.001/'amount-analyzed sorted'!BW$2*1.5/'amount-analyzed sorted'!BW$3</f>
        <v>0.127764367321174</v>
      </c>
      <c r="BZ99" s="66">
        <f>'amount-analyzed sorted'!BX99*0.001/'amount-analyzed sorted'!BX$2*1.5/'amount-analyzed sorted'!BX$3</f>
        <v>1.81685309051711</v>
      </c>
      <c r="CA99" s="66">
        <f>'amount-analyzed sorted'!BY99*0.001/'amount-analyzed sorted'!BY$2*1.5/'amount-analyzed sorted'!BY$3</f>
        <v>0.459365856604011</v>
      </c>
      <c r="CB99" s="66">
        <f>'amount-analyzed sorted'!BZ99*0.001/'amount-analyzed sorted'!BZ$2*1.5/'amount-analyzed sorted'!BZ$3</f>
        <v>1.55510564163379</v>
      </c>
      <c r="CC99" s="66">
        <f>'amount-analyzed sorted'!CA99*0.001/'amount-analyzed sorted'!CA$2*1.5/'amount-analyzed sorted'!CA$3</f>
        <v>0.531462278637819</v>
      </c>
      <c r="CD99" s="66">
        <f>'amount-analyzed sorted'!CB99*0.001/'amount-analyzed sorted'!CB$2*1.5/'amount-analyzed sorted'!CB$3</f>
        <v>1.15095275037557</v>
      </c>
      <c r="CE99" s="66">
        <f>'amount-analyzed sorted'!CC99*0.001/'amount-analyzed sorted'!CC$2*1.5/'amount-analyzed sorted'!CC$3</f>
        <v>0.558970314632853</v>
      </c>
      <c r="CF99" s="66">
        <f>'amount-analyzed sorted'!CD99*0.001/'amount-analyzed sorted'!CD$2*1.5/'amount-analyzed sorted'!CD$3</f>
        <v>1.51299917402977</v>
      </c>
      <c r="CG99" s="66">
        <f>'amount-analyzed sorted'!CE99*0.001/'amount-analyzed sorted'!CE$2*1.5/'amount-analyzed sorted'!CE$3</f>
        <v>0.537160174108673</v>
      </c>
      <c r="CH99" s="66">
        <f>'amount-analyzed sorted'!CF99*0.001/'amount-analyzed sorted'!CF$2*1.5/'amount-analyzed sorted'!CF$3</f>
        <v>0.169434711697633</v>
      </c>
      <c r="CI99" s="66">
        <f>'amount-analyzed sorted'!CG99*0.001/'amount-analyzed sorted'!CG$2*1.5/'amount-analyzed sorted'!CG$3</f>
        <v>1.18375014686055</v>
      </c>
      <c r="CJ99" s="66">
        <f>'amount-analyzed sorted'!CH99*0.001/'amount-analyzed sorted'!CH$2*1.5/'amount-analyzed sorted'!CH$3</f>
        <v>1.51875842424874</v>
      </c>
      <c r="CK99" s="66">
        <f>'amount-analyzed sorted'!CI99*0.001/'amount-analyzed sorted'!CI$2*1.5/'amount-analyzed sorted'!CI$3</f>
        <v>0.67460129366802</v>
      </c>
      <c r="CL99" s="66">
        <f>'amount-analyzed sorted'!CJ99*0.001/'amount-analyzed sorted'!CJ$2*1.5/'amount-analyzed sorted'!CJ$3</f>
        <v>2.91998716292105</v>
      </c>
      <c r="CM99" s="66">
        <f>'amount-analyzed sorted'!CK99*0.001/'amount-analyzed sorted'!CK$2*1.5/'amount-analyzed sorted'!CK$3</f>
        <v>1.10387888091308</v>
      </c>
      <c r="CN99" s="66">
        <f>'amount-analyzed sorted'!CL99*0.001/'amount-analyzed sorted'!CL$2*1.5/'amount-analyzed sorted'!CL$3</f>
        <v>2.02988520360723</v>
      </c>
      <c r="CO99" s="66">
        <f>'amount-analyzed sorted'!CM99*0.001/'amount-analyzed sorted'!CM$2*1.5/'amount-analyzed sorted'!CM$3</f>
        <v>0.679004816970824</v>
      </c>
      <c r="CP99" s="66">
        <f>'amount-analyzed sorted'!CN99*0.001/'amount-analyzed sorted'!CN$2*1.5/'amount-analyzed sorted'!CN$3</f>
        <v>0.718155999108455</v>
      </c>
      <c r="CQ99" s="66">
        <f>'amount-analyzed sorted'!CO99*0.001/'amount-analyzed sorted'!CO$2*1.5/'amount-analyzed sorted'!CO$3</f>
        <v>1.71602522987709</v>
      </c>
      <c r="CR99" s="66">
        <f>'amount-analyzed sorted'!CP99*0.001/'amount-analyzed sorted'!CP$2*1.5/'amount-analyzed sorted'!CP$3</f>
        <v>0.426594716341774</v>
      </c>
      <c r="CS99" s="66">
        <f>'amount-analyzed sorted'!CQ99*0.001/'amount-analyzed sorted'!CQ$2*1.5/'amount-analyzed sorted'!CQ$3</f>
        <v>0.739063978929367</v>
      </c>
      <c r="CT99" s="66">
        <f>'amount-analyzed sorted'!CR99*0.001/'amount-analyzed sorted'!CR$2*1.5/'amount-analyzed sorted'!CR$3</f>
        <v>0.295773323808641</v>
      </c>
      <c r="CU99" s="66">
        <f>'amount-analyzed sorted'!CS99*0.001/'amount-analyzed sorted'!CS$2*1.5/'amount-analyzed sorted'!CS$3</f>
        <v>0.182025982680009</v>
      </c>
      <c r="CV99" s="66">
        <f>'amount-analyzed sorted'!CT99*0.001/'amount-analyzed sorted'!CT$2*1.5/'amount-analyzed sorted'!CT$3</f>
        <v>1.99405441869087</v>
      </c>
      <c r="CW99" s="66">
        <f>'amount-analyzed sorted'!CU99*0.001/'amount-analyzed sorted'!CU$2*1.5/'amount-analyzed sorted'!CU$3</f>
        <v>2.82861935798322</v>
      </c>
      <c r="CX99" s="66">
        <f>'amount-analyzed sorted'!CV99*0.001/'amount-analyzed sorted'!CV$2*1.5/'amount-analyzed sorted'!CV$3</f>
        <v>0.429686698598343</v>
      </c>
      <c r="CY99" s="66">
        <f>'amount-analyzed sorted'!CW99*0.001/'amount-analyzed sorted'!CW$2*1.5/'amount-analyzed sorted'!CW$3</f>
        <v>0.222394988259699</v>
      </c>
      <c r="CZ99" s="66">
        <f>'amount-analyzed sorted'!CX99*0.001/'amount-analyzed sorted'!CX$2*1.5/'amount-analyzed sorted'!CX$3</f>
        <v>2.05620231550025</v>
      </c>
    </row>
    <row r="100" spans="1:104">
      <c r="A100">
        <f>'imported data from Web Calc'!A106</f>
        <v>718.5</v>
      </c>
      <c r="B100" t="str">
        <f>'imported data from Web Calc'!B106</f>
        <v>C39H76O8PN</v>
      </c>
      <c r="C100" s="61" t="str">
        <f>'imported data from Web Calc'!C106</f>
        <v>PE(34:1)</v>
      </c>
      <c r="D100" s="96"/>
      <c r="E100" s="96"/>
      <c r="F100" s="96"/>
      <c r="G100" s="66">
        <f>'amount-analyzed sorted'!G100*0.001/'amount-analyzed sorted'!G$2*1.5/'amount-analyzed sorted'!G$3</f>
        <v>0.484186255396437</v>
      </c>
      <c r="H100" s="66">
        <f>'amount-analyzed sorted'!H100*0.001/'amount-analyzed sorted'!H$2*1.5/'amount-analyzed sorted'!H$3</f>
        <v>0.498255594490564</v>
      </c>
      <c r="I100" s="66">
        <f>'amount-analyzed sorted'!I100*0.001/'amount-analyzed sorted'!I$2*1.5/'amount-analyzed sorted'!I$3</f>
        <v>0.484186255396437</v>
      </c>
      <c r="J100" s="66">
        <f>'amount-analyzed sorted'!J100*0.001/'amount-analyzed sorted'!J$2*1.5/'amount-analyzed sorted'!J$3</f>
        <v>0.478156538641812</v>
      </c>
      <c r="K100" s="66">
        <f>'amount-analyzed sorted'!K100*0.001/'amount-analyzed sorted'!K$2*1.5/'amount-analyzed sorted'!K$3</f>
        <v>0.419869276680431</v>
      </c>
      <c r="L100" s="66">
        <f>'amount-analyzed sorted'!L100*0.001/'amount-analyzed sorted'!L$2*1.5/'amount-analyzed sorted'!L$3</f>
        <v>0.502275405660314</v>
      </c>
      <c r="M100" s="66">
        <f>'amount-analyzed sorted'!M100*0.001/'amount-analyzed sorted'!M$2*1.5/'amount-analyzed sorted'!M$3</f>
        <v>0.538453706188068</v>
      </c>
      <c r="N100" s="66">
        <f>'amount-analyzed sorted'!N100*0.001/'amount-analyzed sorted'!N$2*1.5/'amount-analyzed sorted'!N$3</f>
        <v>0.532423989433442</v>
      </c>
      <c r="O100" s="66">
        <f>'amount-analyzed sorted'!O100*0.001/'amount-analyzed sorted'!O$2*1.5/'amount-analyzed sorted'!O$3</f>
        <v>0.484186255396437</v>
      </c>
      <c r="P100" s="66">
        <f>'amount-analyzed sorted'!P100*0.001/'amount-analyzed sorted'!P$2*1.5/'amount-analyzed sorted'!P$3</f>
        <v>0.443988143698933</v>
      </c>
      <c r="Q100" s="66">
        <f t="shared" si="3"/>
        <v>0.486598142098288</v>
      </c>
      <c r="R100" s="115">
        <f t="shared" si="4"/>
        <v>0.0357891142744972</v>
      </c>
      <c r="S100" s="66">
        <f t="shared" si="5"/>
        <v>0.0735496319820887</v>
      </c>
      <c r="T100" s="66">
        <f>'amount-analyzed sorted'!R100*0.001/'amount-analyzed sorted'!R$2*1.5/'amount-analyzed sorted'!R$3</f>
        <v>1.69323993521416</v>
      </c>
      <c r="U100" s="66">
        <f>'amount-analyzed sorted'!S100*0.001/'amount-analyzed sorted'!S$2*1.5/'amount-analyzed sorted'!S$3</f>
        <v>1.33640313145525</v>
      </c>
      <c r="V100" s="66">
        <f>'amount-analyzed sorted'!T100*0.001/'amount-analyzed sorted'!T$2*1.5/'amount-analyzed sorted'!T$3</f>
        <v>1.14605863397489</v>
      </c>
      <c r="W100" s="66">
        <f>'amount-analyzed sorted'!U100*0.001/'amount-analyzed sorted'!U$2*1.5/'amount-analyzed sorted'!U$3</f>
        <v>1.44487767272224</v>
      </c>
      <c r="X100" s="66">
        <f>'amount-analyzed sorted'!V100*0.001/'amount-analyzed sorted'!V$2*1.5/'amount-analyzed sorted'!V$3</f>
        <v>2.06540772282882</v>
      </c>
      <c r="Y100" s="66">
        <f>'amount-analyzed sorted'!W100*0.001/'amount-analyzed sorted'!W$2*1.5/'amount-analyzed sorted'!W$3</f>
        <v>0.779917296792065</v>
      </c>
      <c r="Z100" s="66">
        <f>'amount-analyzed sorted'!X100*0.001/'amount-analyzed sorted'!X$2*1.5/'amount-analyzed sorted'!X$3</f>
        <v>1.15751096964868</v>
      </c>
      <c r="AA100" s="66">
        <f>'amount-analyzed sorted'!Y100*0.001/'amount-analyzed sorted'!Y$2*1.5/'amount-analyzed sorted'!Y$3</f>
        <v>0.442672562789889</v>
      </c>
      <c r="AB100" s="66">
        <f>'amount-analyzed sorted'!Z100*0.001/'amount-analyzed sorted'!Z$2*1.5/'amount-analyzed sorted'!Z$3</f>
        <v>0.285911586825275</v>
      </c>
      <c r="AC100" s="66">
        <f>'amount-analyzed sorted'!AA100*0.001/'amount-analyzed sorted'!AA$2*1.5/'amount-analyzed sorted'!AA$3</f>
        <v>1.2037936315942</v>
      </c>
      <c r="AD100" s="66">
        <f>'amount-analyzed sorted'!AB100*0.001/'amount-analyzed sorted'!AB$2*1.5/'amount-analyzed sorted'!AB$3</f>
        <v>0.294962385945796</v>
      </c>
      <c r="AE100" s="66">
        <f>'amount-analyzed sorted'!AC100*0.001/'amount-analyzed sorted'!AC$2*1.5/'amount-analyzed sorted'!AC$3</f>
        <v>0.154013745239478</v>
      </c>
      <c r="AF100" s="66">
        <f>'amount-analyzed sorted'!AD100*0.001/'amount-analyzed sorted'!AD$2*1.5/'amount-analyzed sorted'!AD$3</f>
        <v>0.400884986460527</v>
      </c>
      <c r="AG100" s="66">
        <f>'amount-analyzed sorted'!AE100*0.001/'amount-analyzed sorted'!AE$2*1.5/'amount-analyzed sorted'!AE$3</f>
        <v>0.332598688606975</v>
      </c>
      <c r="AH100" s="66">
        <f>'amount-analyzed sorted'!AF100*0.001/'amount-analyzed sorted'!AF$2*1.5/'amount-analyzed sorted'!AF$3</f>
        <v>0.557672753786083</v>
      </c>
      <c r="AI100" s="66">
        <f>'amount-analyzed sorted'!AG100*0.001/'amount-analyzed sorted'!AG$2*1.5/'amount-analyzed sorted'!AG$3</f>
        <v>0.114519113439902</v>
      </c>
      <c r="AJ100" s="66">
        <f>'amount-analyzed sorted'!AH100*0.001/'amount-analyzed sorted'!AH$2*1.5/'amount-analyzed sorted'!AH$3</f>
        <v>0.368832059443002</v>
      </c>
      <c r="AK100" s="66">
        <f>'amount-analyzed sorted'!AI100*0.001/'amount-analyzed sorted'!AI$2*1.5/'amount-analyzed sorted'!AI$3</f>
        <v>0.477890976116586</v>
      </c>
      <c r="AL100" s="66">
        <f>'amount-analyzed sorted'!AJ100*0.001/'amount-analyzed sorted'!AJ$2*1.5/'amount-analyzed sorted'!AJ$3</f>
        <v>0.28852647884888</v>
      </c>
      <c r="AM100" s="66">
        <f>'amount-analyzed sorted'!AK100*0.001/'amount-analyzed sorted'!AK$2*1.5/'amount-analyzed sorted'!AK$3</f>
        <v>0.683676312454977</v>
      </c>
      <c r="AN100" s="66">
        <f>'amount-analyzed sorted'!AL100*0.001/'amount-analyzed sorted'!AL$2*1.5/'amount-analyzed sorted'!AL$3</f>
        <v>0.825382383331143</v>
      </c>
      <c r="AO100" s="66">
        <f>'amount-analyzed sorted'!AM100*0.001/'amount-analyzed sorted'!AM$2*1.5/'amount-analyzed sorted'!AM$3</f>
        <v>0.227761922865995</v>
      </c>
      <c r="AP100" s="66">
        <f>'amount-analyzed sorted'!AN100*0.001/'amount-analyzed sorted'!AN$2*1.5/'amount-analyzed sorted'!AN$3</f>
        <v>0.733234313546419</v>
      </c>
      <c r="AQ100" s="66">
        <f>'amount-analyzed sorted'!AO100*0.001/'amount-analyzed sorted'!AO$2*1.5/'amount-analyzed sorted'!AO$3</f>
        <v>1.09985826135078</v>
      </c>
      <c r="AR100" s="66">
        <f>'amount-analyzed sorted'!AP100*0.001/'amount-analyzed sorted'!AP$2*1.5/'amount-analyzed sorted'!AP$3</f>
        <v>1.24674489149446</v>
      </c>
      <c r="AS100" s="66">
        <f>'amount-analyzed sorted'!AQ100*0.001/'amount-analyzed sorted'!AQ$2*1.5/'amount-analyzed sorted'!AQ$3</f>
        <v>0.613027803076918</v>
      </c>
      <c r="AT100" s="66">
        <f>'amount-analyzed sorted'!AR100*0.001/'amount-analyzed sorted'!AR$2*1.5/'amount-analyzed sorted'!AR$3</f>
        <v>0.565312520725693</v>
      </c>
      <c r="AU100" s="66">
        <f>'amount-analyzed sorted'!AS100*0.001/'amount-analyzed sorted'!AS$2*1.5/'amount-analyzed sorted'!AS$3</f>
        <v>1.53480947417314</v>
      </c>
      <c r="AV100" s="66">
        <f>'amount-analyzed sorted'!AT100*0.001/'amount-analyzed sorted'!AT$2*1.5/'amount-analyzed sorted'!AT$3</f>
        <v>0.644047185243985</v>
      </c>
      <c r="AW100" s="66">
        <f>'amount-analyzed sorted'!AU100*0.001/'amount-analyzed sorted'!AU$2*1.5/'amount-analyzed sorted'!AU$3</f>
        <v>0.789862746272183</v>
      </c>
      <c r="AX100" s="66">
        <f>'amount-analyzed sorted'!AV100*0.001/'amount-analyzed sorted'!AV$2*1.5/'amount-analyzed sorted'!AV$3</f>
        <v>0.849039764723051</v>
      </c>
      <c r="AY100" s="66">
        <f>'amount-analyzed sorted'!AW100*0.001/'amount-analyzed sorted'!AW$2*1.5/'amount-analyzed sorted'!AW$3</f>
        <v>0.567520799402856</v>
      </c>
      <c r="AZ100" s="66">
        <f>'amount-analyzed sorted'!AX100*0.001/'amount-analyzed sorted'!AX$2*1.5/'amount-analyzed sorted'!AX$3</f>
        <v>0.46789216080999</v>
      </c>
      <c r="BA100" s="66">
        <f>'amount-analyzed sorted'!AY100*0.001/'amount-analyzed sorted'!AY$2*1.5/'amount-analyzed sorted'!AY$3</f>
        <v>0.405007811463021</v>
      </c>
      <c r="BB100" s="66">
        <f>'amount-analyzed sorted'!AZ100*0.001/'amount-analyzed sorted'!AZ$2*1.5/'amount-analyzed sorted'!AZ$3</f>
        <v>0.660047341213561</v>
      </c>
      <c r="BC100" s="66">
        <f>'amount-analyzed sorted'!BA100*0.001/'amount-analyzed sorted'!BA$2*1.5/'amount-analyzed sorted'!BA$3</f>
        <v>1.1118462067065</v>
      </c>
      <c r="BD100" s="66">
        <f>'amount-analyzed sorted'!BB100*0.001/'amount-analyzed sorted'!BB$2*1.5/'amount-analyzed sorted'!BB$3</f>
        <v>2.0803189819583</v>
      </c>
      <c r="BE100" s="66">
        <f>'amount-analyzed sorted'!BC100*0.001/'amount-analyzed sorted'!BC$2*1.5/'amount-analyzed sorted'!BC$3</f>
        <v>1.52934330090972</v>
      </c>
      <c r="BF100" s="66">
        <f>'amount-analyzed sorted'!BD100*0.001/'amount-analyzed sorted'!BD$2*1.5/'amount-analyzed sorted'!BD$3</f>
        <v>0.905666142593707</v>
      </c>
      <c r="BG100" s="66">
        <f>'amount-analyzed sorted'!BE100*0.001/'amount-analyzed sorted'!BE$2*1.5/'amount-analyzed sorted'!BE$3</f>
        <v>1.08174911528383</v>
      </c>
      <c r="BH100" s="66">
        <f>'amount-analyzed sorted'!BF100*0.001/'amount-analyzed sorted'!BF$2*1.5/'amount-analyzed sorted'!BF$3</f>
        <v>0.0866039461442548</v>
      </c>
      <c r="BI100" s="66">
        <f>'amount-analyzed sorted'!BG100*0.001/'amount-analyzed sorted'!BG$2*1.5/'amount-analyzed sorted'!BG$3</f>
        <v>0.181769029005983</v>
      </c>
      <c r="BJ100" s="66">
        <f>'amount-analyzed sorted'!BH100*0.001/'amount-analyzed sorted'!BH$2*1.5/'amount-analyzed sorted'!BH$3</f>
        <v>0.194071098245492</v>
      </c>
      <c r="BK100" s="66">
        <f>'amount-analyzed sorted'!BI100*0.001/'amount-analyzed sorted'!BI$2*1.5/'amount-analyzed sorted'!BI$3</f>
        <v>0.1789667224669</v>
      </c>
      <c r="BL100" s="66">
        <f>'amount-analyzed sorted'!BJ100*0.001/'amount-analyzed sorted'!BJ$2*1.5/'amount-analyzed sorted'!BJ$3</f>
        <v>0.442598471331602</v>
      </c>
      <c r="BM100" s="66">
        <f>'amount-analyzed sorted'!BK100*0.001/'amount-analyzed sorted'!BK$2*1.5/'amount-analyzed sorted'!BK$3</f>
        <v>0.142535410294932</v>
      </c>
      <c r="BN100" s="66">
        <f>'amount-analyzed sorted'!BL100*0.001/'amount-analyzed sorted'!BL$2*1.5/'amount-analyzed sorted'!BL$3</f>
        <v>0.197659298747684</v>
      </c>
      <c r="BO100" s="66">
        <f>'amount-analyzed sorted'!BM100*0.001/'amount-analyzed sorted'!BM$2*1.5/'amount-analyzed sorted'!BM$3</f>
        <v>0.491995415245184</v>
      </c>
      <c r="BP100" s="66">
        <f>'amount-analyzed sorted'!BN100*0.001/'amount-analyzed sorted'!BN$2*1.5/'amount-analyzed sorted'!BN$3</f>
        <v>0.169080290298725</v>
      </c>
      <c r="BQ100" s="66">
        <f>'amount-analyzed sorted'!BO100*0.001/'amount-analyzed sorted'!BO$2*1.5/'amount-analyzed sorted'!BO$3</f>
        <v>0.80425391339363</v>
      </c>
      <c r="BR100" s="66">
        <f>'amount-analyzed sorted'!BP100*0.001/'amount-analyzed sorted'!BP$2*1.5/'amount-analyzed sorted'!BP$3</f>
        <v>0.354781076801161</v>
      </c>
      <c r="BS100" s="66">
        <f>'amount-analyzed sorted'!BQ100*0.001/'amount-analyzed sorted'!BQ$2*1.5/'amount-analyzed sorted'!BQ$3</f>
        <v>0.735561516966961</v>
      </c>
      <c r="BT100" s="66">
        <f>'amount-analyzed sorted'!BR100*0.001/'amount-analyzed sorted'!BR$2*1.5/'amount-analyzed sorted'!BR$3</f>
        <v>0.266973147544316</v>
      </c>
      <c r="BU100" s="66">
        <f>'amount-analyzed sorted'!BS100*0.001/'amount-analyzed sorted'!BS$2*1.5/'amount-analyzed sorted'!BS$3</f>
        <v>0.232603882878681</v>
      </c>
      <c r="BV100" s="66">
        <f>'amount-analyzed sorted'!BT100*0.001/'amount-analyzed sorted'!BT$2*1.5/'amount-analyzed sorted'!BT$3</f>
        <v>0.231823459123428</v>
      </c>
      <c r="BW100" s="66">
        <f>'amount-analyzed sorted'!BU100*0.001/'amount-analyzed sorted'!BU$2*1.5/'amount-analyzed sorted'!BU$3</f>
        <v>0.287222816826248</v>
      </c>
      <c r="BX100" s="66">
        <f>'amount-analyzed sorted'!BV100*0.001/'amount-analyzed sorted'!BV$2*1.5/'amount-analyzed sorted'!BV$3</f>
        <v>0.505447148334669</v>
      </c>
      <c r="BY100" s="66">
        <f>'amount-analyzed sorted'!BW100*0.001/'amount-analyzed sorted'!BW$2*1.5/'amount-analyzed sorted'!BW$3</f>
        <v>0.0480625880849029</v>
      </c>
      <c r="BZ100" s="66">
        <f>'amount-analyzed sorted'!BX100*0.001/'amount-analyzed sorted'!BX$2*1.5/'amount-analyzed sorted'!BX$3</f>
        <v>0.38508621782287</v>
      </c>
      <c r="CA100" s="66">
        <f>'amount-analyzed sorted'!BY100*0.001/'amount-analyzed sorted'!BY$2*1.5/'amount-analyzed sorted'!BY$3</f>
        <v>0.0912484873001654</v>
      </c>
      <c r="CB100" s="66">
        <f>'amount-analyzed sorted'!BZ100*0.001/'amount-analyzed sorted'!BZ$2*1.5/'amount-analyzed sorted'!BZ$3</f>
        <v>0.396524422312658</v>
      </c>
      <c r="CC100" s="66">
        <f>'amount-analyzed sorted'!CA100*0.001/'amount-analyzed sorted'!CA$2*1.5/'amount-analyzed sorted'!CA$3</f>
        <v>0.167897502257874</v>
      </c>
      <c r="CD100" s="66">
        <f>'amount-analyzed sorted'!CB100*0.001/'amount-analyzed sorted'!CB$2*1.5/'amount-analyzed sorted'!CB$3</f>
        <v>0.36507134163665</v>
      </c>
      <c r="CE100" s="66">
        <f>'amount-analyzed sorted'!CC100*0.001/'amount-analyzed sorted'!CC$2*1.5/'amount-analyzed sorted'!CC$3</f>
        <v>0.186980374088292</v>
      </c>
      <c r="CF100" s="66">
        <f>'amount-analyzed sorted'!CD100*0.001/'amount-analyzed sorted'!CD$2*1.5/'amount-analyzed sorted'!CD$3</f>
        <v>0.432157870111939</v>
      </c>
      <c r="CG100" s="66">
        <f>'amount-analyzed sorted'!CE100*0.001/'amount-analyzed sorted'!CE$2*1.5/'amount-analyzed sorted'!CE$3</f>
        <v>0.137023535101779</v>
      </c>
      <c r="CH100" s="66">
        <f>'amount-analyzed sorted'!CF100*0.001/'amount-analyzed sorted'!CF$2*1.5/'amount-analyzed sorted'!CF$3</f>
        <v>0.0270986049403322</v>
      </c>
      <c r="CI100" s="66">
        <f>'amount-analyzed sorted'!CG100*0.001/'amount-analyzed sorted'!CG$2*1.5/'amount-analyzed sorted'!CG$3</f>
        <v>0.30451876161291</v>
      </c>
      <c r="CJ100" s="66">
        <f>'amount-analyzed sorted'!CH100*0.001/'amount-analyzed sorted'!CH$2*1.5/'amount-analyzed sorted'!CH$3</f>
        <v>0.320361682246496</v>
      </c>
      <c r="CK100" s="66">
        <f>'amount-analyzed sorted'!CI100*0.001/'amount-analyzed sorted'!CI$2*1.5/'amount-analyzed sorted'!CI$3</f>
        <v>0.177280305274423</v>
      </c>
      <c r="CL100" s="66">
        <f>'amount-analyzed sorted'!CJ100*0.001/'amount-analyzed sorted'!CJ$2*1.5/'amount-analyzed sorted'!CJ$3</f>
        <v>0.649722982018968</v>
      </c>
      <c r="CM100" s="66">
        <f>'amount-analyzed sorted'!CK100*0.001/'amount-analyzed sorted'!CK$2*1.5/'amount-analyzed sorted'!CK$3</f>
        <v>0.229983647906007</v>
      </c>
      <c r="CN100" s="66">
        <f>'amount-analyzed sorted'!CL100*0.001/'amount-analyzed sorted'!CL$2*1.5/'amount-analyzed sorted'!CL$3</f>
        <v>0.678874176313398</v>
      </c>
      <c r="CO100" s="66">
        <f>'amount-analyzed sorted'!CM100*0.001/'amount-analyzed sorted'!CM$2*1.5/'amount-analyzed sorted'!CM$3</f>
        <v>0.153798269200497</v>
      </c>
      <c r="CP100" s="66">
        <f>'amount-analyzed sorted'!CN100*0.001/'amount-analyzed sorted'!CN$2*1.5/'amount-analyzed sorted'!CN$3</f>
        <v>0.19022017558803</v>
      </c>
      <c r="CQ100" s="66">
        <f>'amount-analyzed sorted'!CO100*0.001/'amount-analyzed sorted'!CO$2*1.5/'amount-analyzed sorted'!CO$3</f>
        <v>0.364564714607005</v>
      </c>
      <c r="CR100" s="66">
        <f>'amount-analyzed sorted'!CP100*0.001/'amount-analyzed sorted'!CP$2*1.5/'amount-analyzed sorted'!CP$3</f>
        <v>0.0996362810657068</v>
      </c>
      <c r="CS100" s="66">
        <f>'amount-analyzed sorted'!CQ100*0.001/'amount-analyzed sorted'!CQ$2*1.5/'amount-analyzed sorted'!CQ$3</f>
        <v>0.202561404913765</v>
      </c>
      <c r="CT100" s="66">
        <f>'amount-analyzed sorted'!CR100*0.001/'amount-analyzed sorted'!CR$2*1.5/'amount-analyzed sorted'!CR$3</f>
        <v>0.0610595878362863</v>
      </c>
      <c r="CU100" s="66">
        <f>'amount-analyzed sorted'!CS100*0.001/'amount-analyzed sorted'!CS$2*1.5/'amount-analyzed sorted'!CS$3</f>
        <v>0.0319014608820635</v>
      </c>
      <c r="CV100" s="66">
        <f>'amount-analyzed sorted'!CT100*0.001/'amount-analyzed sorted'!CT$2*1.5/'amount-analyzed sorted'!CT$3</f>
        <v>0.418865544933752</v>
      </c>
      <c r="CW100" s="66">
        <f>'amount-analyzed sorted'!CU100*0.001/'amount-analyzed sorted'!CU$2*1.5/'amount-analyzed sorted'!CU$3</f>
        <v>0.624268008096873</v>
      </c>
      <c r="CX100" s="66">
        <f>'amount-analyzed sorted'!CV100*0.001/'amount-analyzed sorted'!CV$2*1.5/'amount-analyzed sorted'!CV$3</f>
        <v>0.11411687231532</v>
      </c>
      <c r="CY100" s="66">
        <f>'amount-analyzed sorted'!CW100*0.001/'amount-analyzed sorted'!CW$2*1.5/'amount-analyzed sorted'!CW$3</f>
        <v>0.0528788993700537</v>
      </c>
      <c r="CZ100" s="66">
        <f>'amount-analyzed sorted'!CX100*0.001/'amount-analyzed sorted'!CX$2*1.5/'amount-analyzed sorted'!CX$3</f>
        <v>0.656342528186331</v>
      </c>
    </row>
    <row r="101" spans="1:104">
      <c r="A101">
        <f>'imported data from Web Calc'!A107</f>
        <v>736.5</v>
      </c>
      <c r="B101" t="str">
        <f>'imported data from Web Calc'!B107</f>
        <v>C41H70O8PN</v>
      </c>
      <c r="C101" s="61" t="str">
        <f>'imported data from Web Calc'!C107</f>
        <v>PE(36:6)</v>
      </c>
      <c r="D101" s="96"/>
      <c r="E101" s="96"/>
      <c r="F101" s="96"/>
      <c r="G101" s="66">
        <f>'amount-analyzed sorted'!G101*0.001/'amount-analyzed sorted'!G$2*1.5/'amount-analyzed sorted'!G$3</f>
        <v>0.202799473513908</v>
      </c>
      <c r="H101" s="66">
        <f>'amount-analyzed sorted'!H101*0.001/'amount-analyzed sorted'!H$2*1.5/'amount-analyzed sorted'!H$3</f>
        <v>0.196769756759283</v>
      </c>
      <c r="I101" s="66">
        <f>'amount-analyzed sorted'!I101*0.001/'amount-analyzed sorted'!I$2*1.5/'amount-analyzed sorted'!I$3</f>
        <v>0.178680606495406</v>
      </c>
      <c r="J101" s="66">
        <f>'amount-analyzed sorted'!J101*0.001/'amount-analyzed sorted'!J$2*1.5/'amount-analyzed sorted'!J$3</f>
        <v>0.158581550646654</v>
      </c>
      <c r="K101" s="66">
        <f>'amount-analyzed sorted'!K101*0.001/'amount-analyzed sorted'!K$2*1.5/'amount-analyzed sorted'!K$3</f>
        <v>0.210839095853409</v>
      </c>
      <c r="L101" s="66">
        <f>'amount-analyzed sorted'!L101*0.001/'amount-analyzed sorted'!L$2*1.5/'amount-analyzed sorted'!L$3</f>
        <v>0.180690512080281</v>
      </c>
      <c r="M101" s="66">
        <f>'amount-analyzed sorted'!M101*0.001/'amount-analyzed sorted'!M$2*1.5/'amount-analyzed sorted'!M$3</f>
        <v>0.208829190268534</v>
      </c>
      <c r="N101" s="66">
        <f>'amount-analyzed sorted'!N101*0.001/'amount-analyzed sorted'!N$2*1.5/'amount-analyzed sorted'!N$3</f>
        <v>0.180690512080281</v>
      </c>
      <c r="O101" s="66">
        <f>'amount-analyzed sorted'!O101*0.001/'amount-analyzed sorted'!O$2*1.5/'amount-analyzed sorted'!O$3</f>
        <v>0.21887871819291</v>
      </c>
      <c r="P101" s="66">
        <f>'amount-analyzed sorted'!P101*0.001/'amount-analyzed sorted'!P$2*1.5/'amount-analyzed sorted'!P$3</f>
        <v>0.186720228834907</v>
      </c>
      <c r="Q101" s="66">
        <f t="shared" si="3"/>
        <v>0.192347964472557</v>
      </c>
      <c r="R101" s="115">
        <f t="shared" si="4"/>
        <v>0.0184891893411069</v>
      </c>
      <c r="S101" s="66">
        <f t="shared" si="5"/>
        <v>0.0961236548138508</v>
      </c>
      <c r="T101" s="66">
        <f>'amount-analyzed sorted'!R101*0.001/'amount-analyzed sorted'!R$2*1.5/'amount-analyzed sorted'!R$3</f>
        <v>0.619900105251173</v>
      </c>
      <c r="U101" s="66">
        <f>'amount-analyzed sorted'!S101*0.001/'amount-analyzed sorted'!S$2*1.5/'amount-analyzed sorted'!S$3</f>
        <v>0.482301834226222</v>
      </c>
      <c r="V101" s="66">
        <f>'amount-analyzed sorted'!T101*0.001/'amount-analyzed sorted'!T$2*1.5/'amount-analyzed sorted'!T$3</f>
        <v>0.516056169972021</v>
      </c>
      <c r="W101" s="66">
        <f>'amount-analyzed sorted'!U101*0.001/'amount-analyzed sorted'!U$2*1.5/'amount-analyzed sorted'!U$3</f>
        <v>0.594184814891173</v>
      </c>
      <c r="X101" s="66">
        <f>'amount-analyzed sorted'!V101*0.001/'amount-analyzed sorted'!V$2*1.5/'amount-analyzed sorted'!V$3</f>
        <v>1.0378416915707</v>
      </c>
      <c r="Y101" s="66">
        <f>'amount-analyzed sorted'!W101*0.001/'amount-analyzed sorted'!W$2*1.5/'amount-analyzed sorted'!W$3</f>
        <v>0.211328672855576</v>
      </c>
      <c r="Z101" s="66">
        <f>'amount-analyzed sorted'!X101*0.001/'amount-analyzed sorted'!X$2*1.5/'amount-analyzed sorted'!X$3</f>
        <v>0.371175322584958</v>
      </c>
      <c r="AA101" s="66">
        <f>'amount-analyzed sorted'!Y101*0.001/'amount-analyzed sorted'!Y$2*1.5/'amount-analyzed sorted'!Y$3</f>
        <v>0.119657705132283</v>
      </c>
      <c r="AB101" s="66">
        <f>'amount-analyzed sorted'!Z101*0.001/'amount-analyzed sorted'!Z$2*1.5/'amount-analyzed sorted'!Z$3</f>
        <v>0.0858432673218277</v>
      </c>
      <c r="AC101" s="66">
        <f>'amount-analyzed sorted'!AA101*0.001/'amount-analyzed sorted'!AA$2*1.5/'amount-analyzed sorted'!AA$3</f>
        <v>0.444296284963085</v>
      </c>
      <c r="AD101" s="66">
        <f>'amount-analyzed sorted'!AB101*0.001/'amount-analyzed sorted'!AB$2*1.5/'amount-analyzed sorted'!AB$3</f>
        <v>0.198137263257424</v>
      </c>
      <c r="AE101" s="66">
        <f>'amount-analyzed sorted'!AC101*0.001/'amount-analyzed sorted'!AC$2*1.5/'amount-analyzed sorted'!AC$3</f>
        <v>0.1226807454255</v>
      </c>
      <c r="AF101" s="66">
        <f>'amount-analyzed sorted'!AD101*0.001/'amount-analyzed sorted'!AD$2*1.5/'amount-analyzed sorted'!AD$3</f>
        <v>0.1802879453867</v>
      </c>
      <c r="AG101" s="66">
        <f>'amount-analyzed sorted'!AE101*0.001/'amount-analyzed sorted'!AE$2*1.5/'amount-analyzed sorted'!AE$3</f>
        <v>0.148084480133689</v>
      </c>
      <c r="AH101" s="66">
        <f>'amount-analyzed sorted'!AF101*0.001/'amount-analyzed sorted'!AF$2*1.5/'amount-analyzed sorted'!AF$3</f>
        <v>0.281962165538868</v>
      </c>
      <c r="AI101" s="66">
        <f>'amount-analyzed sorted'!AG101*0.001/'amount-analyzed sorted'!AG$2*1.5/'amount-analyzed sorted'!AG$3</f>
        <v>0.0830679837391211</v>
      </c>
      <c r="AJ101" s="66">
        <f>'amount-analyzed sorted'!AH101*0.001/'amount-analyzed sorted'!AH$2*1.5/'amount-analyzed sorted'!AH$3</f>
        <v>0.227341274586692</v>
      </c>
      <c r="AK101" s="66">
        <f>'amount-analyzed sorted'!AI101*0.001/'amount-analyzed sorted'!AI$2*1.5/'amount-analyzed sorted'!AI$3</f>
        <v>0.19408180802542</v>
      </c>
      <c r="AL101" s="66">
        <f>'amount-analyzed sorted'!AJ101*0.001/'amount-analyzed sorted'!AJ$2*1.5/'amount-analyzed sorted'!AJ$3</f>
        <v>0.0992347531627362</v>
      </c>
      <c r="AM101" s="66">
        <f>'amount-analyzed sorted'!AK101*0.001/'amount-analyzed sorted'!AK$2*1.5/'amount-analyzed sorted'!AK$3</f>
        <v>0.452962528936546</v>
      </c>
      <c r="AN101" s="66">
        <f>'amount-analyzed sorted'!AL101*0.001/'amount-analyzed sorted'!AL$2*1.5/'amount-analyzed sorted'!AL$3</f>
        <v>0.456825837972293</v>
      </c>
      <c r="AO101" s="66">
        <f>'amount-analyzed sorted'!AM101*0.001/'amount-analyzed sorted'!AM$2*1.5/'amount-analyzed sorted'!AM$3</f>
        <v>0.146691527218596</v>
      </c>
      <c r="AP101" s="66">
        <f>'amount-analyzed sorted'!AN101*0.001/'amount-analyzed sorted'!AN$2*1.5/'amount-analyzed sorted'!AN$3</f>
        <v>0.287330754750648</v>
      </c>
      <c r="AQ101" s="66">
        <f>'amount-analyzed sorted'!AO101*0.001/'amount-analyzed sorted'!AO$2*1.5/'amount-analyzed sorted'!AO$3</f>
        <v>0.296047321559494</v>
      </c>
      <c r="AR101" s="66">
        <f>'amount-analyzed sorted'!AP101*0.001/'amount-analyzed sorted'!AP$2*1.5/'amount-analyzed sorted'!AP$3</f>
        <v>0.351971500817701</v>
      </c>
      <c r="AS101" s="66">
        <f>'amount-analyzed sorted'!AQ101*0.001/'amount-analyzed sorted'!AQ$2*1.5/'amount-analyzed sorted'!AQ$3</f>
        <v>0.304476297254728</v>
      </c>
      <c r="AT101" s="66">
        <f>'amount-analyzed sorted'!AR101*0.001/'amount-analyzed sorted'!AR$2*1.5/'amount-analyzed sorted'!AR$3</f>
        <v>0.227366442862021</v>
      </c>
      <c r="AU101" s="66">
        <f>'amount-analyzed sorted'!AS101*0.001/'amount-analyzed sorted'!AS$2*1.5/'amount-analyzed sorted'!AS$3</f>
        <v>0.563928530995298</v>
      </c>
      <c r="AV101" s="66">
        <f>'amount-analyzed sorted'!AT101*0.001/'amount-analyzed sorted'!AT$2*1.5/'amount-analyzed sorted'!AT$3</f>
        <v>0.395898923697169</v>
      </c>
      <c r="AW101" s="66">
        <f>'amount-analyzed sorted'!AU101*0.001/'amount-analyzed sorted'!AU$2*1.5/'amount-analyzed sorted'!AU$3</f>
        <v>0.593667076317682</v>
      </c>
      <c r="AX101" s="66">
        <f>'amount-analyzed sorted'!AV101*0.001/'amount-analyzed sorted'!AV$2*1.5/'amount-analyzed sorted'!AV$3</f>
        <v>0.49631798808087</v>
      </c>
      <c r="AY101" s="66">
        <f>'amount-analyzed sorted'!AW101*0.001/'amount-analyzed sorted'!AW$2*1.5/'amount-analyzed sorted'!AW$3</f>
        <v>0.332670522571879</v>
      </c>
      <c r="AZ101" s="66">
        <f>'amount-analyzed sorted'!AX101*0.001/'amount-analyzed sorted'!AX$2*1.5/'amount-analyzed sorted'!AX$3</f>
        <v>0.275775185486739</v>
      </c>
      <c r="BA101" s="66">
        <f>'amount-analyzed sorted'!AY101*0.001/'amount-analyzed sorted'!AY$2*1.5/'amount-analyzed sorted'!AY$3</f>
        <v>0.318328772091588</v>
      </c>
      <c r="BB101" s="66">
        <f>'amount-analyzed sorted'!AZ101*0.001/'amount-analyzed sorted'!AZ$2*1.5/'amount-analyzed sorted'!AZ$3</f>
        <v>0.39188406315819</v>
      </c>
      <c r="BC101" s="66">
        <f>'amount-analyzed sorted'!BA101*0.001/'amount-analyzed sorted'!BA$2*1.5/'amount-analyzed sorted'!BA$3</f>
        <v>0.367364938259071</v>
      </c>
      <c r="BD101" s="66">
        <f>'amount-analyzed sorted'!BB101*0.001/'amount-analyzed sorted'!BB$2*1.5/'amount-analyzed sorted'!BB$3</f>
        <v>0.810985252857993</v>
      </c>
      <c r="BE101" s="66">
        <f>'amount-analyzed sorted'!BC101*0.001/'amount-analyzed sorted'!BC$2*1.5/'amount-analyzed sorted'!BC$3</f>
        <v>0.610184320908483</v>
      </c>
      <c r="BF101" s="66">
        <f>'amount-analyzed sorted'!BD101*0.001/'amount-analyzed sorted'!BD$2*1.5/'amount-analyzed sorted'!BD$3</f>
        <v>0.431128360228442</v>
      </c>
      <c r="BG101" s="66">
        <f>'amount-analyzed sorted'!BE101*0.001/'amount-analyzed sorted'!BE$2*1.5/'amount-analyzed sorted'!BE$3</f>
        <v>0.550288325003386</v>
      </c>
      <c r="BH101" s="66">
        <f>'amount-analyzed sorted'!BF101*0.001/'amount-analyzed sorted'!BF$2*1.5/'amount-analyzed sorted'!BF$3</f>
        <v>0.0663287748061349</v>
      </c>
      <c r="BI101" s="66">
        <f>'amount-analyzed sorted'!BG101*0.001/'amount-analyzed sorted'!BG$2*1.5/'amount-analyzed sorted'!BG$3</f>
        <v>0.106224648842343</v>
      </c>
      <c r="BJ101" s="66">
        <f>'amount-analyzed sorted'!BH101*0.001/'amount-analyzed sorted'!BH$2*1.5/'amount-analyzed sorted'!BH$3</f>
        <v>0.0969251560065656</v>
      </c>
      <c r="BK101" s="66">
        <f>'amount-analyzed sorted'!BI101*0.001/'amount-analyzed sorted'!BI$2*1.5/'amount-analyzed sorted'!BI$3</f>
        <v>0.106237140042035</v>
      </c>
      <c r="BL101" s="66">
        <f>'amount-analyzed sorted'!BJ101*0.001/'amount-analyzed sorted'!BJ$2*1.5/'amount-analyzed sorted'!BJ$3</f>
        <v>0.206270619868901</v>
      </c>
      <c r="BM101" s="66">
        <f>'amount-analyzed sorted'!BK101*0.001/'amount-analyzed sorted'!BK$2*1.5/'amount-analyzed sorted'!BK$3</f>
        <v>0.045161396194743</v>
      </c>
      <c r="BN101" s="66">
        <f>'amount-analyzed sorted'!BL101*0.001/'amount-analyzed sorted'!BL$2*1.5/'amount-analyzed sorted'!BL$3</f>
        <v>0.0477659983829084</v>
      </c>
      <c r="BO101" s="66">
        <f>'amount-analyzed sorted'!BM101*0.001/'amount-analyzed sorted'!BM$2*1.5/'amount-analyzed sorted'!BM$3</f>
        <v>0.116530349439251</v>
      </c>
      <c r="BP101" s="66">
        <f>'amount-analyzed sorted'!BN101*0.001/'amount-analyzed sorted'!BN$2*1.5/'amount-analyzed sorted'!BN$3</f>
        <v>0.0401850017301903</v>
      </c>
      <c r="BQ101" s="66">
        <f>'amount-analyzed sorted'!BO101*0.001/'amount-analyzed sorted'!BO$2*1.5/'amount-analyzed sorted'!BO$3</f>
        <v>0.167267827690256</v>
      </c>
      <c r="BR101" s="66">
        <f>'amount-analyzed sorted'!BP101*0.001/'amount-analyzed sorted'!BP$2*1.5/'amount-analyzed sorted'!BP$3</f>
        <v>0.0698708430411464</v>
      </c>
      <c r="BS101" s="66">
        <f>'amount-analyzed sorted'!BQ101*0.001/'amount-analyzed sorted'!BQ$2*1.5/'amount-analyzed sorted'!BQ$3</f>
        <v>0.111341980088907</v>
      </c>
      <c r="BT101" s="66">
        <f>'amount-analyzed sorted'!BR101*0.001/'amount-analyzed sorted'!BR$2*1.5/'amount-analyzed sorted'!BR$3</f>
        <v>0.0366253066950356</v>
      </c>
      <c r="BU101" s="66">
        <f>'amount-analyzed sorted'!BS101*0.001/'amount-analyzed sorted'!BS$2*1.5/'amount-analyzed sorted'!BS$3</f>
        <v>0.0467658377341684</v>
      </c>
      <c r="BV101" s="66">
        <f>'amount-analyzed sorted'!BT101*0.001/'amount-analyzed sorted'!BT$2*1.5/'amount-analyzed sorted'!BT$3</f>
        <v>0.0240884242559138</v>
      </c>
      <c r="BW101" s="66">
        <f>'amount-analyzed sorted'!BU101*0.001/'amount-analyzed sorted'!BU$2*1.5/'amount-analyzed sorted'!BU$3</f>
        <v>0.062964761646595</v>
      </c>
      <c r="BX101" s="66">
        <f>'amount-analyzed sorted'!BV101*0.001/'amount-analyzed sorted'!BV$2*1.5/'amount-analyzed sorted'!BV$3</f>
        <v>0.162342617489413</v>
      </c>
      <c r="BY101" s="66">
        <f>'amount-analyzed sorted'!BW101*0.001/'amount-analyzed sorted'!BW$2*1.5/'amount-analyzed sorted'!BW$3</f>
        <v>0.0166649174766749</v>
      </c>
      <c r="BZ101" s="66">
        <f>'amount-analyzed sorted'!BX101*0.001/'amount-analyzed sorted'!BX$2*1.5/'amount-analyzed sorted'!BX$3</f>
        <v>0.0841057553900936</v>
      </c>
      <c r="CA101" s="66">
        <f>'amount-analyzed sorted'!BY101*0.001/'amount-analyzed sorted'!BY$2*1.5/'amount-analyzed sorted'!BY$3</f>
        <v>0.0220870421582307</v>
      </c>
      <c r="CB101" s="66">
        <f>'amount-analyzed sorted'!BZ101*0.001/'amount-analyzed sorted'!BZ$2*1.5/'amount-analyzed sorted'!BZ$3</f>
        <v>0.11267202357898</v>
      </c>
      <c r="CC101" s="66">
        <f>'amount-analyzed sorted'!CA101*0.001/'amount-analyzed sorted'!CA$2*1.5/'amount-analyzed sorted'!CA$3</f>
        <v>0.0162599322099573</v>
      </c>
      <c r="CD101" s="66">
        <f>'amount-analyzed sorted'!CB101*0.001/'amount-analyzed sorted'!CB$2*1.5/'amount-analyzed sorted'!CB$3</f>
        <v>0.0794536490332965</v>
      </c>
      <c r="CE101" s="66">
        <f>'amount-analyzed sorted'!CC101*0.001/'amount-analyzed sorted'!CC$2*1.5/'amount-analyzed sorted'!CC$3</f>
        <v>0.0391698016864802</v>
      </c>
      <c r="CF101" s="66">
        <f>'amount-analyzed sorted'!CD101*0.001/'amount-analyzed sorted'!CD$2*1.5/'amount-analyzed sorted'!CD$3</f>
        <v>0.0712819306220189</v>
      </c>
      <c r="CG101" s="66">
        <f>'amount-analyzed sorted'!CE101*0.001/'amount-analyzed sorted'!CE$2*1.5/'amount-analyzed sorted'!CE$3</f>
        <v>0.030010247925517</v>
      </c>
      <c r="CH101" s="66">
        <f>'amount-analyzed sorted'!CF101*0.001/'amount-analyzed sorted'!CF$2*1.5/'amount-analyzed sorted'!CF$3</f>
        <v>0.00793797518454176</v>
      </c>
      <c r="CI101" s="66">
        <f>'amount-analyzed sorted'!CG101*0.001/'amount-analyzed sorted'!CG$2*1.5/'amount-analyzed sorted'!CG$3</f>
        <v>0.0769098017575703</v>
      </c>
      <c r="CJ101" s="66">
        <f>'amount-analyzed sorted'!CH101*0.001/'amount-analyzed sorted'!CH$2*1.5/'amount-analyzed sorted'!CH$3</f>
        <v>0.120021801364662</v>
      </c>
      <c r="CK101" s="66">
        <f>'amount-analyzed sorted'!CI101*0.001/'amount-analyzed sorted'!CI$2*1.5/'amount-analyzed sorted'!CI$3</f>
        <v>0.0466116534219881</v>
      </c>
      <c r="CL101" s="66">
        <f>'amount-analyzed sorted'!CJ101*0.001/'amount-analyzed sorted'!CJ$2*1.5/'amount-analyzed sorted'!CJ$3</f>
        <v>0.269593871482122</v>
      </c>
      <c r="CM101" s="66">
        <f>'amount-analyzed sorted'!CK101*0.001/'amount-analyzed sorted'!CK$2*1.5/'amount-analyzed sorted'!CK$3</f>
        <v>0.0893078299097469</v>
      </c>
      <c r="CN101" s="66">
        <f>'amount-analyzed sorted'!CL101*0.001/'amount-analyzed sorted'!CL$2*1.5/'amount-analyzed sorted'!CL$3</f>
        <v>0.267542734932598</v>
      </c>
      <c r="CO101" s="66">
        <f>'amount-analyzed sorted'!CM101*0.001/'amount-analyzed sorted'!CM$2*1.5/'amount-analyzed sorted'!CM$3</f>
        <v>0.0648382024771838</v>
      </c>
      <c r="CP101" s="66">
        <f>'amount-analyzed sorted'!CN101*0.001/'amount-analyzed sorted'!CN$2*1.5/'amount-analyzed sorted'!CN$3</f>
        <v>0.0868100658262968</v>
      </c>
      <c r="CQ101" s="66">
        <f>'amount-analyzed sorted'!CO101*0.001/'amount-analyzed sorted'!CO$2*1.5/'amount-analyzed sorted'!CO$3</f>
        <v>0.103062598644174</v>
      </c>
      <c r="CR101" s="66">
        <f>'amount-analyzed sorted'!CP101*0.001/'amount-analyzed sorted'!CP$2*1.5/'amount-analyzed sorted'!CP$3</f>
        <v>0.0221987569213751</v>
      </c>
      <c r="CS101" s="66">
        <f>'amount-analyzed sorted'!CQ101*0.001/'amount-analyzed sorted'!CQ$2*1.5/'amount-analyzed sorted'!CQ$3</f>
        <v>0.0462575053974082</v>
      </c>
      <c r="CT101" s="66">
        <f>'amount-analyzed sorted'!CR101*0.001/'amount-analyzed sorted'!CR$2*1.5/'amount-analyzed sorted'!CR$3</f>
        <v>0.0151373351460431</v>
      </c>
      <c r="CU101" s="66">
        <f>'amount-analyzed sorted'!CS101*0.001/'amount-analyzed sorted'!CS$2*1.5/'amount-analyzed sorted'!CS$3</f>
        <v>0.00777430559310791</v>
      </c>
      <c r="CV101" s="66">
        <f>'amount-analyzed sorted'!CT101*0.001/'amount-analyzed sorted'!CT$2*1.5/'amount-analyzed sorted'!CT$3</f>
        <v>0.164440738721201</v>
      </c>
      <c r="CW101" s="66">
        <f>'amount-analyzed sorted'!CU101*0.001/'amount-analyzed sorted'!CU$2*1.5/'amount-analyzed sorted'!CU$3</f>
        <v>0.155485497000912</v>
      </c>
      <c r="CX101" s="66">
        <f>'amount-analyzed sorted'!CV101*0.001/'amount-analyzed sorted'!CV$2*1.5/'amount-analyzed sorted'!CV$3</f>
        <v>0.0339450786109847</v>
      </c>
      <c r="CY101" s="66">
        <f>'amount-analyzed sorted'!CW101*0.001/'amount-analyzed sorted'!CW$2*1.5/'amount-analyzed sorted'!CW$3</f>
        <v>0.0326381723384542</v>
      </c>
      <c r="CZ101" s="66">
        <f>'amount-analyzed sorted'!CX101*0.001/'amount-analyzed sorted'!CX$2*1.5/'amount-analyzed sorted'!CX$3</f>
        <v>0.225894686609184</v>
      </c>
    </row>
    <row r="102" spans="1:104">
      <c r="A102">
        <f>'imported data from Web Calc'!A108</f>
        <v>738.5</v>
      </c>
      <c r="B102" t="str">
        <f>'imported data from Web Calc'!B108</f>
        <v>C41H72O8PN</v>
      </c>
      <c r="C102" s="61" t="str">
        <f>'imported data from Web Calc'!C108</f>
        <v>PE(36:5)</v>
      </c>
      <c r="D102" s="96"/>
      <c r="E102" s="96"/>
      <c r="F102" s="96"/>
      <c r="G102" s="66">
        <f>'amount-analyzed sorted'!G102*0.001/'amount-analyzed sorted'!G$2*1.5/'amount-analyzed sorted'!G$3</f>
        <v>0.805972139534958</v>
      </c>
      <c r="H102" s="66">
        <f>'amount-analyzed sorted'!H102*0.001/'amount-analyzed sorted'!H$2*1.5/'amount-analyzed sorted'!H$3</f>
        <v>0.761754216667703</v>
      </c>
      <c r="I102" s="66">
        <f>'amount-analyzed sorted'!I102*0.001/'amount-analyzed sorted'!I$2*1.5/'amount-analyzed sorted'!I$3</f>
        <v>0.735625444064326</v>
      </c>
      <c r="J102" s="66">
        <f>'amount-analyzed sorted'!J102*0.001/'amount-analyzed sorted'!J$2*1.5/'amount-analyzed sorted'!J$3</f>
        <v>0.771803744592079</v>
      </c>
      <c r="K102" s="66">
        <f>'amount-analyzed sorted'!K102*0.001/'amount-analyzed sorted'!K$2*1.5/'amount-analyzed sorted'!K$3</f>
        <v>0.807982045119833</v>
      </c>
      <c r="L102" s="66">
        <f>'amount-analyzed sorted'!L102*0.001/'amount-analyzed sorted'!L$2*1.5/'amount-analyzed sorted'!L$3</f>
        <v>0.745674971988702</v>
      </c>
      <c r="M102" s="66">
        <f>'amount-analyzed sorted'!M102*0.001/'amount-analyzed sorted'!M$2*1.5/'amount-analyzed sorted'!M$3</f>
        <v>0.763764122252579</v>
      </c>
      <c r="N102" s="66">
        <f>'amount-analyzed sorted'!N102*0.001/'amount-analyzed sorted'!N$2*1.5/'amount-analyzed sorted'!N$3</f>
        <v>0.767783933422329</v>
      </c>
      <c r="O102" s="66">
        <f>'amount-analyzed sorted'!O102*0.001/'amount-analyzed sorted'!O$2*1.5/'amount-analyzed sorted'!O$3</f>
        <v>0.765774027837454</v>
      </c>
      <c r="P102" s="66">
        <f>'amount-analyzed sorted'!P102*0.001/'amount-analyzed sorted'!P$2*1.5/'amount-analyzed sorted'!P$3</f>
        <v>0.781853272516455</v>
      </c>
      <c r="Q102" s="66">
        <f t="shared" si="3"/>
        <v>0.770798791799642</v>
      </c>
      <c r="R102" s="115">
        <f t="shared" si="4"/>
        <v>0.0230385412445297</v>
      </c>
      <c r="S102" s="66">
        <f t="shared" si="5"/>
        <v>0.0298891766432845</v>
      </c>
      <c r="T102" s="66">
        <f>'amount-analyzed sorted'!R102*0.001/'amount-analyzed sorted'!R$2*1.5/'amount-analyzed sorted'!R$3</f>
        <v>3.22207964311344</v>
      </c>
      <c r="U102" s="66">
        <f>'amount-analyzed sorted'!S102*0.001/'amount-analyzed sorted'!S$2*1.5/'amount-analyzed sorted'!S$3</f>
        <v>2.46096983947347</v>
      </c>
      <c r="V102" s="66">
        <f>'amount-analyzed sorted'!T102*0.001/'amount-analyzed sorted'!T$2*1.5/'amount-analyzed sorted'!T$3</f>
        <v>2.62008244957148</v>
      </c>
      <c r="W102" s="66">
        <f>'amount-analyzed sorted'!U102*0.001/'amount-analyzed sorted'!U$2*1.5/'amount-analyzed sorted'!U$3</f>
        <v>2.6375193408736</v>
      </c>
      <c r="X102" s="66">
        <f>'amount-analyzed sorted'!V102*0.001/'amount-analyzed sorted'!V$2*1.5/'amount-analyzed sorted'!V$3</f>
        <v>4.67018275839148</v>
      </c>
      <c r="Y102" s="66">
        <f>'amount-analyzed sorted'!W102*0.001/'amount-analyzed sorted'!W$2*1.5/'amount-analyzed sorted'!W$3</f>
        <v>1.04791077449046</v>
      </c>
      <c r="Z102" s="66">
        <f>'amount-analyzed sorted'!X102*0.001/'amount-analyzed sorted'!X$2*1.5/'amount-analyzed sorted'!X$3</f>
        <v>1.87973640168794</v>
      </c>
      <c r="AA102" s="66">
        <f>'amount-analyzed sorted'!Y102*0.001/'amount-analyzed sorted'!Y$2*1.5/'amount-analyzed sorted'!Y$3</f>
        <v>0.643998175329944</v>
      </c>
      <c r="AB102" s="66">
        <f>'amount-analyzed sorted'!Z102*0.001/'amount-analyzed sorted'!Z$2*1.5/'amount-analyzed sorted'!Z$3</f>
        <v>0.537392811689491</v>
      </c>
      <c r="AC102" s="66">
        <f>'amount-analyzed sorted'!AA102*0.001/'amount-analyzed sorted'!AA$2*1.5/'amount-analyzed sorted'!AA$3</f>
        <v>2.27269435022439</v>
      </c>
      <c r="AD102" s="66">
        <f>'amount-analyzed sorted'!AB102*0.001/'amount-analyzed sorted'!AB$2*1.5/'amount-analyzed sorted'!AB$3</f>
        <v>0.654159975236072</v>
      </c>
      <c r="AE102" s="66">
        <f>'amount-analyzed sorted'!AC102*0.001/'amount-analyzed sorted'!AC$2*1.5/'amount-analyzed sorted'!AC$3</f>
        <v>0.313329998139784</v>
      </c>
      <c r="AF102" s="66">
        <f>'amount-analyzed sorted'!AD102*0.001/'amount-analyzed sorted'!AD$2*1.5/'amount-analyzed sorted'!AD$3</f>
        <v>0.826236190203788</v>
      </c>
      <c r="AG102" s="66">
        <f>'amount-analyzed sorted'!AE102*0.001/'amount-analyzed sorted'!AE$2*1.5/'amount-analyzed sorted'!AE$3</f>
        <v>0.731748655825682</v>
      </c>
      <c r="AH102" s="66">
        <f>'amount-analyzed sorted'!AF102*0.001/'amount-analyzed sorted'!AF$2*1.5/'amount-analyzed sorted'!AF$3</f>
        <v>1.04353251714498</v>
      </c>
      <c r="AI102" s="66">
        <f>'amount-analyzed sorted'!AG102*0.001/'amount-analyzed sorted'!AG$2*1.5/'amount-analyzed sorted'!AG$3</f>
        <v>0.240508638888324</v>
      </c>
      <c r="AJ102" s="66">
        <f>'amount-analyzed sorted'!AH102*0.001/'amount-analyzed sorted'!AH$2*1.5/'amount-analyzed sorted'!AH$3</f>
        <v>0.692157623216002</v>
      </c>
      <c r="AK102" s="66">
        <f>'amount-analyzed sorted'!AI102*0.001/'amount-analyzed sorted'!AI$2*1.5/'amount-analyzed sorted'!AI$3</f>
        <v>0.847061209379787</v>
      </c>
      <c r="AL102" s="66">
        <f>'amount-analyzed sorted'!AJ102*0.001/'amount-analyzed sorted'!AJ$2*1.5/'amount-analyzed sorted'!AJ$3</f>
        <v>0.609940004988687</v>
      </c>
      <c r="AM102" s="66">
        <f>'amount-analyzed sorted'!AK102*0.001/'amount-analyzed sorted'!AK$2*1.5/'amount-analyzed sorted'!AK$3</f>
        <v>1.64985252386562</v>
      </c>
      <c r="AN102" s="66">
        <f>'amount-analyzed sorted'!AL102*0.001/'amount-analyzed sorted'!AL$2*1.5/'amount-analyzed sorted'!AL$3</f>
        <v>1.81329820316554</v>
      </c>
      <c r="AO102" s="66">
        <f>'amount-analyzed sorted'!AM102*0.001/'amount-analyzed sorted'!AM$2*1.5/'amount-analyzed sorted'!AM$3</f>
        <v>0.480303853458176</v>
      </c>
      <c r="AP102" s="66">
        <f>'amount-analyzed sorted'!AN102*0.001/'amount-analyzed sorted'!AN$2*1.5/'amount-analyzed sorted'!AN$3</f>
        <v>1.31132585042307</v>
      </c>
      <c r="AQ102" s="66">
        <f>'amount-analyzed sorted'!AO102*0.001/'amount-analyzed sorted'!AO$2*1.5/'amount-analyzed sorted'!AO$3</f>
        <v>1.43579988508174</v>
      </c>
      <c r="AR102" s="66">
        <f>'amount-analyzed sorted'!AP102*0.001/'amount-analyzed sorted'!AP$2*1.5/'amount-analyzed sorted'!AP$3</f>
        <v>1.564317781412</v>
      </c>
      <c r="AS102" s="66">
        <f>'amount-analyzed sorted'!AQ102*0.001/'amount-analyzed sorted'!AQ$2*1.5/'amount-analyzed sorted'!AQ$3</f>
        <v>1.28466098650497</v>
      </c>
      <c r="AT102" s="66">
        <f>'amount-analyzed sorted'!AR102*0.001/'amount-analyzed sorted'!AR$2*1.5/'amount-analyzed sorted'!AR$3</f>
        <v>0.912684305522977</v>
      </c>
      <c r="AU102" s="66">
        <f>'amount-analyzed sorted'!AS102*0.001/'amount-analyzed sorted'!AS$2*1.5/'amount-analyzed sorted'!AS$3</f>
        <v>2.31376258458382</v>
      </c>
      <c r="AV102" s="66">
        <f>'amount-analyzed sorted'!AT102*0.001/'amount-analyzed sorted'!AT$2*1.5/'amount-analyzed sorted'!AT$3</f>
        <v>1.0267418895194</v>
      </c>
      <c r="AW102" s="66">
        <f>'amount-analyzed sorted'!AU102*0.001/'amount-analyzed sorted'!AU$2*1.5/'amount-analyzed sorted'!AU$3</f>
        <v>2.13012441664887</v>
      </c>
      <c r="AX102" s="66">
        <f>'amount-analyzed sorted'!AV102*0.001/'amount-analyzed sorted'!AV$2*1.5/'amount-analyzed sorted'!AV$3</f>
        <v>1.71513053476245</v>
      </c>
      <c r="AY102" s="66">
        <f>'amount-analyzed sorted'!AW102*0.001/'amount-analyzed sorted'!AW$2*1.5/'amount-analyzed sorted'!AW$3</f>
        <v>0.93123240204283</v>
      </c>
      <c r="AZ102" s="66">
        <f>'amount-analyzed sorted'!AX102*0.001/'amount-analyzed sorted'!AX$2*1.5/'amount-analyzed sorted'!AX$3</f>
        <v>0.923907999509088</v>
      </c>
      <c r="BA102" s="66">
        <f>'amount-analyzed sorted'!AY102*0.001/'amount-analyzed sorted'!AY$2*1.5/'amount-analyzed sorted'!AY$3</f>
        <v>0.946968505132906</v>
      </c>
      <c r="BB102" s="66">
        <f>'amount-analyzed sorted'!AZ102*0.001/'amount-analyzed sorted'!AZ$2*1.5/'amount-analyzed sorted'!AZ$3</f>
        <v>1.52365498895097</v>
      </c>
      <c r="BC102" s="66">
        <f>'amount-analyzed sorted'!BA102*0.001/'amount-analyzed sorted'!BA$2*1.5/'amount-analyzed sorted'!BA$3</f>
        <v>1.52834315814774</v>
      </c>
      <c r="BD102" s="66">
        <f>'amount-analyzed sorted'!BB102*0.001/'amount-analyzed sorted'!BB$2*1.5/'amount-analyzed sorted'!BB$3</f>
        <v>3.23283434130234</v>
      </c>
      <c r="BE102" s="66">
        <f>'amount-analyzed sorted'!BC102*0.001/'amount-analyzed sorted'!BC$2*1.5/'amount-analyzed sorted'!BC$3</f>
        <v>2.41798403579893</v>
      </c>
      <c r="BF102" s="66">
        <f>'amount-analyzed sorted'!BD102*0.001/'amount-analyzed sorted'!BD$2*1.5/'amount-analyzed sorted'!BD$3</f>
        <v>1.60965372768218</v>
      </c>
      <c r="BG102" s="66">
        <f>'amount-analyzed sorted'!BE102*0.001/'amount-analyzed sorted'!BE$2*1.5/'amount-analyzed sorted'!BE$3</f>
        <v>1.88275347229396</v>
      </c>
      <c r="BH102" s="66">
        <f>'amount-analyzed sorted'!BF102*0.001/'amount-analyzed sorted'!BF$2*1.5/'amount-analyzed sorted'!BF$3</f>
        <v>0.202751713381198</v>
      </c>
      <c r="BI102" s="66">
        <f>'amount-analyzed sorted'!BG102*0.001/'amount-analyzed sorted'!BG$2*1.5/'amount-analyzed sorted'!BG$3</f>
        <v>0.397764287392228</v>
      </c>
      <c r="BJ102" s="66">
        <f>'amount-analyzed sorted'!BH102*0.001/'amount-analyzed sorted'!BH$2*1.5/'amount-analyzed sorted'!BH$3</f>
        <v>0.410662392191827</v>
      </c>
      <c r="BK102" s="66">
        <f>'amount-analyzed sorted'!BI102*0.001/'amount-analyzed sorted'!BI$2*1.5/'amount-analyzed sorted'!BI$3</f>
        <v>0.475339770848225</v>
      </c>
      <c r="BL102" s="66">
        <f>'amount-analyzed sorted'!BJ102*0.001/'amount-analyzed sorted'!BJ$2*1.5/'amount-analyzed sorted'!BJ$3</f>
        <v>0.982022528408118</v>
      </c>
      <c r="BM102" s="66">
        <f>'amount-analyzed sorted'!BK102*0.001/'amount-analyzed sorted'!BK$2*1.5/'amount-analyzed sorted'!BK$3</f>
        <v>0.221609825193535</v>
      </c>
      <c r="BN102" s="66">
        <f>'amount-analyzed sorted'!BL102*0.001/'amount-analyzed sorted'!BL$2*1.5/'amount-analyzed sorted'!BL$3</f>
        <v>0.217844929863473</v>
      </c>
      <c r="BO102" s="66">
        <f>'amount-analyzed sorted'!BM102*0.001/'amount-analyzed sorted'!BM$2*1.5/'amount-analyzed sorted'!BM$3</f>
        <v>0.60113318825924</v>
      </c>
      <c r="BP102" s="66">
        <f>'amount-analyzed sorted'!BN102*0.001/'amount-analyzed sorted'!BN$2*1.5/'amount-analyzed sorted'!BN$3</f>
        <v>0.280536804531517</v>
      </c>
      <c r="BQ102" s="66">
        <f>'amount-analyzed sorted'!BO102*0.001/'amount-analyzed sorted'!BO$2*1.5/'amount-analyzed sorted'!BO$3</f>
        <v>0.875266065910932</v>
      </c>
      <c r="BR102" s="66">
        <f>'amount-analyzed sorted'!BP102*0.001/'amount-analyzed sorted'!BP$2*1.5/'amount-analyzed sorted'!BP$3</f>
        <v>0.345962426708589</v>
      </c>
      <c r="BS102" s="66">
        <f>'amount-analyzed sorted'!BQ102*0.001/'amount-analyzed sorted'!BQ$2*1.5/'amount-analyzed sorted'!BQ$3</f>
        <v>0.663355557998935</v>
      </c>
      <c r="BT102" s="66">
        <f>'amount-analyzed sorted'!BR102*0.001/'amount-analyzed sorted'!BR$2*1.5/'amount-analyzed sorted'!BR$3</f>
        <v>0.177367837453946</v>
      </c>
      <c r="BU102" s="66">
        <f>'amount-analyzed sorted'!BS102*0.001/'amount-analyzed sorted'!BS$2*1.5/'amount-analyzed sorted'!BS$3</f>
        <v>0.200133279386398</v>
      </c>
      <c r="BV102" s="66">
        <f>'amount-analyzed sorted'!BT102*0.001/'amount-analyzed sorted'!BT$2*1.5/'amount-analyzed sorted'!BT$3</f>
        <v>0.176795774355331</v>
      </c>
      <c r="BW102" s="66">
        <f>'amount-analyzed sorted'!BU102*0.001/'amount-analyzed sorted'!BU$2*1.5/'amount-analyzed sorted'!BU$3</f>
        <v>0.35076259912715</v>
      </c>
      <c r="BX102" s="66">
        <f>'amount-analyzed sorted'!BV102*0.001/'amount-analyzed sorted'!BV$2*1.5/'amount-analyzed sorted'!BV$3</f>
        <v>0.547161436032171</v>
      </c>
      <c r="BY102" s="66">
        <f>'amount-analyzed sorted'!BW102*0.001/'amount-analyzed sorted'!BW$2*1.5/'amount-analyzed sorted'!BW$3</f>
        <v>0.0724561629420647</v>
      </c>
      <c r="BZ102" s="66">
        <f>'amount-analyzed sorted'!BX102*0.001/'amount-analyzed sorted'!BX$2*1.5/'amount-analyzed sorted'!BX$3</f>
        <v>0.534451288432033</v>
      </c>
      <c r="CA102" s="66">
        <f>'amount-analyzed sorted'!BY102*0.001/'amount-analyzed sorted'!BY$2*1.5/'amount-analyzed sorted'!BY$3</f>
        <v>0.15393999079979</v>
      </c>
      <c r="CB102" s="66">
        <f>'amount-analyzed sorted'!BZ102*0.001/'amount-analyzed sorted'!BZ$2*1.5/'amount-analyzed sorted'!BZ$3</f>
        <v>0.477914752969968</v>
      </c>
      <c r="CC102" s="66">
        <f>'amount-analyzed sorted'!CA102*0.001/'amount-analyzed sorted'!CA$2*1.5/'amount-analyzed sorted'!CA$3</f>
        <v>0.111444479191842</v>
      </c>
      <c r="CD102" s="66">
        <f>'amount-analyzed sorted'!CB102*0.001/'amount-analyzed sorted'!CB$2*1.5/'amount-analyzed sorted'!CB$3</f>
        <v>0.323700051617134</v>
      </c>
      <c r="CE102" s="66">
        <f>'amount-analyzed sorted'!CC102*0.001/'amount-analyzed sorted'!CC$2*1.5/'amount-analyzed sorted'!CC$3</f>
        <v>0.179836196422205</v>
      </c>
      <c r="CF102" s="66">
        <f>'amount-analyzed sorted'!CD102*0.001/'amount-analyzed sorted'!CD$2*1.5/'amount-analyzed sorted'!CD$3</f>
        <v>0.391246686872735</v>
      </c>
      <c r="CG102" s="66">
        <f>'amount-analyzed sorted'!CE102*0.001/'amount-analyzed sorted'!CE$2*1.5/'amount-analyzed sorted'!CE$3</f>
        <v>0.155867179148034</v>
      </c>
      <c r="CH102" s="66">
        <f>'amount-analyzed sorted'!CF102*0.001/'amount-analyzed sorted'!CF$2*1.5/'amount-analyzed sorted'!CF$3</f>
        <v>0.0465329579783482</v>
      </c>
      <c r="CI102" s="66">
        <f>'amount-analyzed sorted'!CG102*0.001/'amount-analyzed sorted'!CG$2*1.5/'amount-analyzed sorted'!CG$3</f>
        <v>0.291853424330637</v>
      </c>
      <c r="CJ102" s="66">
        <f>'amount-analyzed sorted'!CH102*0.001/'amount-analyzed sorted'!CH$2*1.5/'amount-analyzed sorted'!CH$3</f>
        <v>0.440747737940034</v>
      </c>
      <c r="CK102" s="66">
        <f>'amount-analyzed sorted'!CI102*0.001/'amount-analyzed sorted'!CI$2*1.5/'amount-analyzed sorted'!CI$3</f>
        <v>0.206729508900868</v>
      </c>
      <c r="CL102" s="66">
        <f>'amount-analyzed sorted'!CJ102*0.001/'amount-analyzed sorted'!CJ$2*1.5/'amount-analyzed sorted'!CJ$3</f>
        <v>0.996744073250992</v>
      </c>
      <c r="CM102" s="66">
        <f>'amount-analyzed sorted'!CK102*0.001/'amount-analyzed sorted'!CK$2*1.5/'amount-analyzed sorted'!CK$3</f>
        <v>0.385792773595804</v>
      </c>
      <c r="CN102" s="66">
        <f>'amount-analyzed sorted'!CL102*0.001/'amount-analyzed sorted'!CL$2*1.5/'amount-analyzed sorted'!CL$3</f>
        <v>0.893582096792773</v>
      </c>
      <c r="CO102" s="66">
        <f>'amount-analyzed sorted'!CM102*0.001/'amount-analyzed sorted'!CM$2*1.5/'amount-analyzed sorted'!CM$3</f>
        <v>0.287409446336857</v>
      </c>
      <c r="CP102" s="66">
        <f>'amount-analyzed sorted'!CN102*0.001/'amount-analyzed sorted'!CN$2*1.5/'amount-analyzed sorted'!CN$3</f>
        <v>0.299345054573437</v>
      </c>
      <c r="CQ102" s="66">
        <f>'amount-analyzed sorted'!CO102*0.001/'amount-analyzed sorted'!CO$2*1.5/'amount-analyzed sorted'!CO$3</f>
        <v>0.441696851332176</v>
      </c>
      <c r="CR102" s="66">
        <f>'amount-analyzed sorted'!CP102*0.001/'amount-analyzed sorted'!CP$2*1.5/'amount-analyzed sorted'!CP$3</f>
        <v>0.10669169993219</v>
      </c>
      <c r="CS102" s="66">
        <f>'amount-analyzed sorted'!CQ102*0.001/'amount-analyzed sorted'!CQ$2*1.5/'amount-analyzed sorted'!CQ$3</f>
        <v>0.226006989841218</v>
      </c>
      <c r="CT102" s="66">
        <f>'amount-analyzed sorted'!CR102*0.001/'amount-analyzed sorted'!CR$2*1.5/'amount-analyzed sorted'!CR$3</f>
        <v>0.102049450422763</v>
      </c>
      <c r="CU102" s="66">
        <f>'amount-analyzed sorted'!CS102*0.001/'amount-analyzed sorted'!CS$2*1.5/'amount-analyzed sorted'!CS$3</f>
        <v>0.045573515545805</v>
      </c>
      <c r="CV102" s="66">
        <f>'amount-analyzed sorted'!CT102*0.001/'amount-analyzed sorted'!CT$2*1.5/'amount-analyzed sorted'!CT$3</f>
        <v>0.613612767924389</v>
      </c>
      <c r="CW102" s="66">
        <f>'amount-analyzed sorted'!CU102*0.001/'amount-analyzed sorted'!CU$2*1.5/'amount-analyzed sorted'!CU$3</f>
        <v>0.869573665620752</v>
      </c>
      <c r="CX102" s="66">
        <f>'amount-analyzed sorted'!CV102*0.001/'amount-analyzed sorted'!CV$2*1.5/'amount-analyzed sorted'!CV$3</f>
        <v>0.177401415856402</v>
      </c>
      <c r="CY102" s="66">
        <f>'amount-analyzed sorted'!CW102*0.001/'amount-analyzed sorted'!CW$2*1.5/'amount-analyzed sorted'!CW$3</f>
        <v>0.126504543947497</v>
      </c>
      <c r="CZ102" s="66">
        <f>'amount-analyzed sorted'!CX102*0.001/'amount-analyzed sorted'!CX$2*1.5/'amount-analyzed sorted'!CX$3</f>
        <v>0.797594529981185</v>
      </c>
    </row>
    <row r="103" spans="1:104">
      <c r="A103">
        <f>'imported data from Web Calc'!A109</f>
        <v>740.5</v>
      </c>
      <c r="B103" t="str">
        <f>'imported data from Web Calc'!B109</f>
        <v>C41H74O8PN</v>
      </c>
      <c r="C103" s="61" t="str">
        <f>'imported data from Web Calc'!C109</f>
        <v>PE(36:4)</v>
      </c>
      <c r="D103" s="96"/>
      <c r="E103" s="96"/>
      <c r="F103" s="96"/>
      <c r="G103" s="66">
        <f>'amount-analyzed sorted'!G103*0.001/'amount-analyzed sorted'!G$2*1.5/'amount-analyzed sorted'!G$3</f>
        <v>1.13921448550727</v>
      </c>
      <c r="H103" s="66">
        <f>'amount-analyzed sorted'!H103*0.001/'amount-analyzed sorted'!H$2*1.5/'amount-analyzed sorted'!H$3</f>
        <v>1.14122439109214</v>
      </c>
      <c r="I103" s="66">
        <f>'amount-analyzed sorted'!I103*0.001/'amount-analyzed sorted'!I$2*1.5/'amount-analyzed sorted'!I$3</f>
        <v>1.04675882860301</v>
      </c>
      <c r="J103" s="66">
        <f>'amount-analyzed sorted'!J103*0.001/'amount-analyzed sorted'!J$2*1.5/'amount-analyzed sorted'!J$3</f>
        <v>1.10705599614926</v>
      </c>
      <c r="K103" s="66">
        <f>'amount-analyzed sorted'!K103*0.001/'amount-analyzed sorted'!K$2*1.5/'amount-analyzed sorted'!K$3</f>
        <v>1.05077863977276</v>
      </c>
      <c r="L103" s="66">
        <f>'amount-analyzed sorted'!L103*0.001/'amount-analyzed sorted'!L$2*1.5/'amount-analyzed sorted'!L$3</f>
        <v>1.13318476875264</v>
      </c>
      <c r="M103" s="66">
        <f>'amount-analyzed sorted'!M103*0.001/'amount-analyzed sorted'!M$2*1.5/'amount-analyzed sorted'!M$3</f>
        <v>1.1934819362989</v>
      </c>
      <c r="N103" s="66">
        <f>'amount-analyzed sorted'!N103*0.001/'amount-analyzed sorted'!N$2*1.5/'amount-analyzed sorted'!N$3</f>
        <v>1.11308571290389</v>
      </c>
      <c r="O103" s="66">
        <f>'amount-analyzed sorted'!O103*0.001/'amount-analyzed sorted'!O$2*1.5/'amount-analyzed sorted'!O$3</f>
        <v>1.10705599614926</v>
      </c>
      <c r="P103" s="66">
        <f>'amount-analyzed sorted'!P103*0.001/'amount-analyzed sorted'!P$2*1.5/'amount-analyzed sorted'!P$3</f>
        <v>1.1693630692804</v>
      </c>
      <c r="Q103" s="66">
        <f t="shared" si="3"/>
        <v>1.12012038245095</v>
      </c>
      <c r="R103" s="115">
        <f t="shared" si="4"/>
        <v>0.046390180649225</v>
      </c>
      <c r="S103" s="66">
        <f t="shared" si="5"/>
        <v>0.0414153526496124</v>
      </c>
      <c r="T103" s="66">
        <f>'amount-analyzed sorted'!R103*0.001/'amount-analyzed sorted'!R$2*1.5/'amount-analyzed sorted'!R$3</f>
        <v>5.374527732068</v>
      </c>
      <c r="U103" s="66">
        <f>'amount-analyzed sorted'!S103*0.001/'amount-analyzed sorted'!S$2*1.5/'amount-analyzed sorted'!S$3</f>
        <v>3.93706920005177</v>
      </c>
      <c r="V103" s="66">
        <f>'amount-analyzed sorted'!T103*0.001/'amount-analyzed sorted'!T$2*1.5/'amount-analyzed sorted'!T$3</f>
        <v>4.25035597374929</v>
      </c>
      <c r="W103" s="66">
        <f>'amount-analyzed sorted'!U103*0.001/'amount-analyzed sorted'!U$2*1.5/'amount-analyzed sorted'!U$3</f>
        <v>4.30510023118087</v>
      </c>
      <c r="X103" s="66">
        <f>'amount-analyzed sorted'!V103*0.001/'amount-analyzed sorted'!V$2*1.5/'amount-analyzed sorted'!V$3</f>
        <v>6.94508812718496</v>
      </c>
      <c r="Y103" s="66">
        <f>'amount-analyzed sorted'!W103*0.001/'amount-analyzed sorted'!W$2*1.5/'amount-analyzed sorted'!W$3</f>
        <v>1.70925890772444</v>
      </c>
      <c r="Z103" s="66">
        <f>'amount-analyzed sorted'!X103*0.001/'amount-analyzed sorted'!X$2*1.5/'amount-analyzed sorted'!X$3</f>
        <v>3.11380617180271</v>
      </c>
      <c r="AA103" s="66">
        <f>'amount-analyzed sorted'!Y103*0.001/'amount-analyzed sorted'!Y$2*1.5/'amount-analyzed sorted'!Y$3</f>
        <v>1.07224680422443</v>
      </c>
      <c r="AB103" s="66">
        <f>'amount-analyzed sorted'!Z103*0.001/'amount-analyzed sorted'!Z$2*1.5/'amount-analyzed sorted'!Z$3</f>
        <v>0.890536659371156</v>
      </c>
      <c r="AC103" s="66">
        <f>'amount-analyzed sorted'!AA103*0.001/'amount-analyzed sorted'!AA$2*1.5/'amount-analyzed sorted'!AA$3</f>
        <v>3.70047205936196</v>
      </c>
      <c r="AD103" s="66">
        <f>'amount-analyzed sorted'!AB103*0.001/'amount-analyzed sorted'!AB$2*1.5/'amount-analyzed sorted'!AB$3</f>
        <v>0.892208081747972</v>
      </c>
      <c r="AE103" s="66">
        <f>'amount-analyzed sorted'!AC103*0.001/'amount-analyzed sorted'!AC$2*1.5/'amount-analyzed sorted'!AC$3</f>
        <v>0.36587302859707</v>
      </c>
      <c r="AF103" s="66">
        <f>'amount-analyzed sorted'!AD103*0.001/'amount-analyzed sorted'!AD$2*1.5/'amount-analyzed sorted'!AD$3</f>
        <v>1.27906175269897</v>
      </c>
      <c r="AG103" s="66">
        <f>'amount-analyzed sorted'!AE103*0.001/'amount-analyzed sorted'!AE$2*1.5/'amount-analyzed sorted'!AE$3</f>
        <v>1.11623210903754</v>
      </c>
      <c r="AH103" s="66">
        <f>'amount-analyzed sorted'!AF103*0.001/'amount-analyzed sorted'!AF$2*1.5/'amount-analyzed sorted'!AF$3</f>
        <v>1.49524905068025</v>
      </c>
      <c r="AI103" s="66">
        <f>'amount-analyzed sorted'!AG103*0.001/'amount-analyzed sorted'!AG$2*1.5/'amount-analyzed sorted'!AG$3</f>
        <v>0.280840087563443</v>
      </c>
      <c r="AJ103" s="66">
        <f>'amount-analyzed sorted'!AH103*0.001/'amount-analyzed sorted'!AH$2*1.5/'amount-analyzed sorted'!AH$3</f>
        <v>0.882978979008701</v>
      </c>
      <c r="AK103" s="66">
        <f>'amount-analyzed sorted'!AI103*0.001/'amount-analyzed sorted'!AI$2*1.5/'amount-analyzed sorted'!AI$3</f>
        <v>1.20902705606837</v>
      </c>
      <c r="AL103" s="66">
        <f>'amount-analyzed sorted'!AJ103*0.001/'amount-analyzed sorted'!AJ$2*1.5/'amount-analyzed sorted'!AJ$3</f>
        <v>0.890627129541474</v>
      </c>
      <c r="AM103" s="66">
        <f>'amount-analyzed sorted'!AK103*0.001/'amount-analyzed sorted'!AK$2*1.5/'amount-analyzed sorted'!AK$3</f>
        <v>1.9848024628154</v>
      </c>
      <c r="AN103" s="66">
        <f>'amount-analyzed sorted'!AL103*0.001/'amount-analyzed sorted'!AL$2*1.5/'amount-analyzed sorted'!AL$3</f>
        <v>2.38419229192639</v>
      </c>
      <c r="AO103" s="66">
        <f>'amount-analyzed sorted'!AM103*0.001/'amount-analyzed sorted'!AM$2*1.5/'amount-analyzed sorted'!AM$3</f>
        <v>0.544242391912162</v>
      </c>
      <c r="AP103" s="66">
        <f>'amount-analyzed sorted'!AN103*0.001/'amount-analyzed sorted'!AN$2*1.5/'amount-analyzed sorted'!AN$3</f>
        <v>1.84377163838157</v>
      </c>
      <c r="AQ103" s="66">
        <f>'amount-analyzed sorted'!AO103*0.001/'amount-analyzed sorted'!AO$2*1.5/'amount-analyzed sorted'!AO$3</f>
        <v>1.9172964627749</v>
      </c>
      <c r="AR103" s="66">
        <f>'amount-analyzed sorted'!AP103*0.001/'amount-analyzed sorted'!AP$2*1.5/'amount-analyzed sorted'!AP$3</f>
        <v>2.10036280127282</v>
      </c>
      <c r="AS103" s="66">
        <f>'amount-analyzed sorted'!AQ103*0.001/'amount-analyzed sorted'!AQ$2*1.5/'amount-analyzed sorted'!AQ$3</f>
        <v>1.74612984238243</v>
      </c>
      <c r="AT103" s="66">
        <f>'amount-analyzed sorted'!AR103*0.001/'amount-analyzed sorted'!AR$2*1.5/'amount-analyzed sorted'!AR$3</f>
        <v>1.18579991130668</v>
      </c>
      <c r="AU103" s="66">
        <f>'amount-analyzed sorted'!AS103*0.001/'amount-analyzed sorted'!AS$2*1.5/'amount-analyzed sorted'!AS$3</f>
        <v>2.86113504054809</v>
      </c>
      <c r="AV103" s="66">
        <f>'amount-analyzed sorted'!AT103*0.001/'amount-analyzed sorted'!AT$2*1.5/'amount-analyzed sorted'!AT$3</f>
        <v>1.14466922849302</v>
      </c>
      <c r="AW103" s="66">
        <f>'amount-analyzed sorted'!AU103*0.001/'amount-analyzed sorted'!AU$2*1.5/'amount-analyzed sorted'!AU$3</f>
        <v>2.2471411198003</v>
      </c>
      <c r="AX103" s="66">
        <f>'amount-analyzed sorted'!AV103*0.001/'amount-analyzed sorted'!AV$2*1.5/'amount-analyzed sorted'!AV$3</f>
        <v>2.04077130296102</v>
      </c>
      <c r="AY103" s="66">
        <f>'amount-analyzed sorted'!AW103*0.001/'amount-analyzed sorted'!AW$2*1.5/'amount-analyzed sorted'!AW$3</f>
        <v>1.04518584071386</v>
      </c>
      <c r="AZ103" s="66">
        <f>'amount-analyzed sorted'!AX103*0.001/'amount-analyzed sorted'!AX$2*1.5/'amount-analyzed sorted'!AX$3</f>
        <v>1.05280102477141</v>
      </c>
      <c r="BA103" s="66">
        <f>'amount-analyzed sorted'!AY103*0.001/'amount-analyzed sorted'!AY$2*1.5/'amount-analyzed sorted'!AY$3</f>
        <v>1.02671322135462</v>
      </c>
      <c r="BB103" s="66">
        <f>'amount-analyzed sorted'!AZ103*0.001/'amount-analyzed sorted'!AZ$2*1.5/'amount-analyzed sorted'!AZ$3</f>
        <v>1.7528126992892</v>
      </c>
      <c r="BC103" s="66">
        <f>'amount-analyzed sorted'!BA103*0.001/'amount-analyzed sorted'!BA$2*1.5/'amount-analyzed sorted'!BA$3</f>
        <v>1.92364958481958</v>
      </c>
      <c r="BD103" s="66">
        <f>'amount-analyzed sorted'!BB103*0.001/'amount-analyzed sorted'!BB$2*1.5/'amount-analyzed sorted'!BB$3</f>
        <v>4.26773799730944</v>
      </c>
      <c r="BE103" s="66">
        <f>'amount-analyzed sorted'!BC103*0.001/'amount-analyzed sorted'!BC$2*1.5/'amount-analyzed sorted'!BC$3</f>
        <v>3.28802489348969</v>
      </c>
      <c r="BF103" s="66">
        <f>'amount-analyzed sorted'!BD103*0.001/'amount-analyzed sorted'!BD$2*1.5/'amount-analyzed sorted'!BD$3</f>
        <v>2.19419799595939</v>
      </c>
      <c r="BG103" s="66">
        <f>'amount-analyzed sorted'!BE103*0.001/'amount-analyzed sorted'!BE$2*1.5/'amount-analyzed sorted'!BE$3</f>
        <v>2.31602509414591</v>
      </c>
      <c r="BH103" s="66">
        <f>'amount-analyzed sorted'!BF103*0.001/'amount-analyzed sorted'!BF$2*1.5/'amount-analyzed sorted'!BF$3</f>
        <v>0.312237638607046</v>
      </c>
      <c r="BI103" s="66">
        <f>'amount-analyzed sorted'!BG103*0.001/'amount-analyzed sorted'!BG$2*1.5/'amount-analyzed sorted'!BG$3</f>
        <v>0.446791048396387</v>
      </c>
      <c r="BJ103" s="66">
        <f>'amount-analyzed sorted'!BH103*0.001/'amount-analyzed sorted'!BH$2*1.5/'amount-analyzed sorted'!BH$3</f>
        <v>0.575810493998002</v>
      </c>
      <c r="BK103" s="66">
        <f>'amount-analyzed sorted'!BI103*0.001/'amount-analyzed sorted'!BI$2*1.5/'amount-analyzed sorted'!BI$3</f>
        <v>0.568329736948588</v>
      </c>
      <c r="BL103" s="66">
        <f>'amount-analyzed sorted'!BJ103*0.001/'amount-analyzed sorted'!BJ$2*1.5/'amount-analyzed sorted'!BJ$3</f>
        <v>1.51846380677685</v>
      </c>
      <c r="BM103" s="66">
        <f>'amount-analyzed sorted'!BK103*0.001/'amount-analyzed sorted'!BK$2*1.5/'amount-analyzed sorted'!BK$3</f>
        <v>0.338794414576176</v>
      </c>
      <c r="BN103" s="66">
        <f>'amount-analyzed sorted'!BL103*0.001/'amount-analyzed sorted'!BL$2*1.5/'amount-analyzed sorted'!BL$3</f>
        <v>0.357345628069624</v>
      </c>
      <c r="BO103" s="66">
        <f>'amount-analyzed sorted'!BM103*0.001/'amount-analyzed sorted'!BM$2*1.5/'amount-analyzed sorted'!BM$3</f>
        <v>0.834193887137741</v>
      </c>
      <c r="BP103" s="66">
        <f>'amount-analyzed sorted'!BN103*0.001/'amount-analyzed sorted'!BN$2*1.5/'amount-analyzed sorted'!BN$3</f>
        <v>0.381125676786962</v>
      </c>
      <c r="BQ103" s="66">
        <f>'amount-analyzed sorted'!BO103*0.001/'amount-analyzed sorted'!BO$2*1.5/'amount-analyzed sorted'!BO$3</f>
        <v>1.40089754700246</v>
      </c>
      <c r="BR103" s="66">
        <f>'amount-analyzed sorted'!BP103*0.001/'amount-analyzed sorted'!BP$2*1.5/'amount-analyzed sorted'!BP$3</f>
        <v>0.67790546096232</v>
      </c>
      <c r="BS103" s="66">
        <f>'amount-analyzed sorted'!BQ103*0.001/'amount-analyzed sorted'!BQ$2*1.5/'amount-analyzed sorted'!BQ$3</f>
        <v>1.32631975578666</v>
      </c>
      <c r="BT103" s="66">
        <f>'amount-analyzed sorted'!BR103*0.001/'amount-analyzed sorted'!BR$2*1.5/'amount-analyzed sorted'!BR$3</f>
        <v>0.375006284902629</v>
      </c>
      <c r="BU103" s="66">
        <f>'amount-analyzed sorted'!BS103*0.001/'amount-analyzed sorted'!BS$2*1.5/'amount-analyzed sorted'!BS$3</f>
        <v>0.377394183985779</v>
      </c>
      <c r="BV103" s="66">
        <f>'amount-analyzed sorted'!BT103*0.001/'amount-analyzed sorted'!BT$2*1.5/'amount-analyzed sorted'!BT$3</f>
        <v>0.344309770557007</v>
      </c>
      <c r="BW103" s="66">
        <f>'amount-analyzed sorted'!BU103*0.001/'amount-analyzed sorted'!BU$2*1.5/'amount-analyzed sorted'!BU$3</f>
        <v>0.565820323837895</v>
      </c>
      <c r="BX103" s="66">
        <f>'amount-analyzed sorted'!BV103*0.001/'amount-analyzed sorted'!BV$2*1.5/'amount-analyzed sorted'!BV$3</f>
        <v>0.956719897062192</v>
      </c>
      <c r="BY103" s="66">
        <f>'amount-analyzed sorted'!BW103*0.001/'amount-analyzed sorted'!BW$2*1.5/'amount-analyzed sorted'!BW$3</f>
        <v>0.110616408758219</v>
      </c>
      <c r="BZ103" s="66">
        <f>'amount-analyzed sorted'!BX103*0.001/'amount-analyzed sorted'!BX$2*1.5/'amount-analyzed sorted'!BX$3</f>
        <v>0.924882019139223</v>
      </c>
      <c r="CA103" s="66">
        <f>'amount-analyzed sorted'!BY103*0.001/'amount-analyzed sorted'!BY$2*1.5/'amount-analyzed sorted'!BY$3</f>
        <v>0.300740735649445</v>
      </c>
      <c r="CB103" s="66">
        <f>'amount-analyzed sorted'!BZ103*0.001/'amount-analyzed sorted'!BZ$2*1.5/'amount-analyzed sorted'!BZ$3</f>
        <v>0.616365208678843</v>
      </c>
      <c r="CC103" s="66">
        <f>'amount-analyzed sorted'!CA103*0.001/'amount-analyzed sorted'!CA$2*1.5/'amount-analyzed sorted'!CA$3</f>
        <v>0.23165836002501</v>
      </c>
      <c r="CD103" s="66">
        <f>'amount-analyzed sorted'!CB103*0.001/'amount-analyzed sorted'!CB$2*1.5/'amount-analyzed sorted'!CB$3</f>
        <v>0.427214827481865</v>
      </c>
      <c r="CE103" s="66">
        <f>'amount-analyzed sorted'!CC103*0.001/'amount-analyzed sorted'!CC$2*1.5/'amount-analyzed sorted'!CC$3</f>
        <v>0.255712290255135</v>
      </c>
      <c r="CF103" s="66">
        <f>'amount-analyzed sorted'!CD103*0.001/'amount-analyzed sorted'!CD$2*1.5/'amount-analyzed sorted'!CD$3</f>
        <v>0.662439595855755</v>
      </c>
      <c r="CG103" s="66">
        <f>'amount-analyzed sorted'!CE103*0.001/'amount-analyzed sorted'!CE$2*1.5/'amount-analyzed sorted'!CE$3</f>
        <v>0.20425579595817</v>
      </c>
      <c r="CH103" s="66">
        <f>'amount-analyzed sorted'!CF103*0.001/'amount-analyzed sorted'!CF$2*1.5/'amount-analyzed sorted'!CF$3</f>
        <v>0.0815695381032222</v>
      </c>
      <c r="CI103" s="66">
        <f>'amount-analyzed sorted'!CG103*0.001/'amount-analyzed sorted'!CG$2*1.5/'amount-analyzed sorted'!CG$3</f>
        <v>0.434659691078584</v>
      </c>
      <c r="CJ103" s="66">
        <f>'amount-analyzed sorted'!CH103*0.001/'amount-analyzed sorted'!CH$2*1.5/'amount-analyzed sorted'!CH$3</f>
        <v>0.535089609118933</v>
      </c>
      <c r="CK103" s="66">
        <f>'amount-analyzed sorted'!CI103*0.001/'amount-analyzed sorted'!CI$2*1.5/'amount-analyzed sorted'!CI$3</f>
        <v>0.235593629011555</v>
      </c>
      <c r="CL103" s="66">
        <f>'amount-analyzed sorted'!CJ103*0.001/'amount-analyzed sorted'!CJ$2*1.5/'amount-analyzed sorted'!CJ$3</f>
        <v>1.3870333166962</v>
      </c>
      <c r="CM103" s="66">
        <f>'amount-analyzed sorted'!CK103*0.001/'amount-analyzed sorted'!CK$2*1.5/'amount-analyzed sorted'!CK$3</f>
        <v>0.545225367324899</v>
      </c>
      <c r="CN103" s="66">
        <f>'amount-analyzed sorted'!CL103*0.001/'amount-analyzed sorted'!CL$2*1.5/'amount-analyzed sorted'!CL$3</f>
        <v>1.22832078701991</v>
      </c>
      <c r="CO103" s="66">
        <f>'amount-analyzed sorted'!CM103*0.001/'amount-analyzed sorted'!CM$2*1.5/'amount-analyzed sorted'!CM$3</f>
        <v>0.364051965360019</v>
      </c>
      <c r="CP103" s="66">
        <f>'amount-analyzed sorted'!CN103*0.001/'amount-analyzed sorted'!CN$2*1.5/'amount-analyzed sorted'!CN$3</f>
        <v>0.413096175311343</v>
      </c>
      <c r="CQ103" s="66">
        <f>'amount-analyzed sorted'!CO103*0.001/'amount-analyzed sorted'!CO$2*1.5/'amount-analyzed sorted'!CO$3</f>
        <v>0.753301893714775</v>
      </c>
      <c r="CR103" s="66">
        <f>'amount-analyzed sorted'!CP103*0.001/'amount-analyzed sorted'!CP$2*1.5/'amount-analyzed sorted'!CP$3</f>
        <v>0.178622555692925</v>
      </c>
      <c r="CS103" s="66">
        <f>'amount-analyzed sorted'!CQ103*0.001/'amount-analyzed sorted'!CQ$2*1.5/'amount-analyzed sorted'!CQ$3</f>
        <v>0.318522000636035</v>
      </c>
      <c r="CT103" s="66">
        <f>'amount-analyzed sorted'!CR103*0.001/'amount-analyzed sorted'!CR$2*1.5/'amount-analyzed sorted'!CR$3</f>
        <v>0.169742252536529</v>
      </c>
      <c r="CU103" s="66">
        <f>'amount-analyzed sorted'!CS103*0.001/'amount-analyzed sorted'!CS$2*1.5/'amount-analyzed sorted'!CS$3</f>
        <v>0.0611221267320208</v>
      </c>
      <c r="CV103" s="66">
        <f>'amount-analyzed sorted'!CT103*0.001/'amount-analyzed sorted'!CT$2*1.5/'amount-analyzed sorted'!CT$3</f>
        <v>0.994875823116433</v>
      </c>
      <c r="CW103" s="66">
        <f>'amount-analyzed sorted'!CU103*0.001/'amount-analyzed sorted'!CU$2*1.5/'amount-analyzed sorted'!CU$3</f>
        <v>1.69047983390635</v>
      </c>
      <c r="CX103" s="66">
        <f>'amount-analyzed sorted'!CV103*0.001/'amount-analyzed sorted'!CV$2*1.5/'amount-analyzed sorted'!CV$3</f>
        <v>0.235056876009733</v>
      </c>
      <c r="CY103" s="66">
        <f>'amount-analyzed sorted'!CW103*0.001/'amount-analyzed sorted'!CW$2*1.5/'amount-analyzed sorted'!CW$3</f>
        <v>0.120938344013807</v>
      </c>
      <c r="CZ103" s="66">
        <f>'amount-analyzed sorted'!CX103*0.001/'amount-analyzed sorted'!CX$2*1.5/'amount-analyzed sorted'!CX$3</f>
        <v>1.19874298066106</v>
      </c>
    </row>
    <row r="104" spans="1:104">
      <c r="A104">
        <f>'imported data from Web Calc'!A110</f>
        <v>742.5</v>
      </c>
      <c r="B104" t="str">
        <f>'imported data from Web Calc'!B110</f>
        <v>C41H76O8PN</v>
      </c>
      <c r="C104" s="61" t="str">
        <f>'imported data from Web Calc'!C110</f>
        <v>PE(36:3)</v>
      </c>
      <c r="D104" s="96"/>
      <c r="E104" s="96"/>
      <c r="F104" s="96"/>
      <c r="G104" s="66">
        <f>'amount-analyzed sorted'!G104*0.001/'amount-analyzed sorted'!G$2*1.5/'amount-analyzed sorted'!G$3</f>
        <v>0.514937810845028</v>
      </c>
      <c r="H104" s="66">
        <f>'amount-analyzed sorted'!H104*0.001/'amount-analyzed sorted'!H$2*1.5/'amount-analyzed sorted'!H$3</f>
        <v>0.619452901258539</v>
      </c>
      <c r="I104" s="66">
        <f>'amount-analyzed sorted'!I104*0.001/'amount-analyzed sorted'!I$2*1.5/'amount-analyzed sorted'!I$3</f>
        <v>0.553126016957657</v>
      </c>
      <c r="J104" s="66">
        <f>'amount-analyzed sorted'!J104*0.001/'amount-analyzed sorted'!J$2*1.5/'amount-analyzed sorted'!J$3</f>
        <v>0.539056677863531</v>
      </c>
      <c r="K104" s="66">
        <f>'amount-analyzed sorted'!K104*0.001/'amount-analyzed sorted'!K$2*1.5/'amount-analyzed sorted'!K$3</f>
        <v>0.555135922542532</v>
      </c>
      <c r="L104" s="66">
        <f>'amount-analyzed sorted'!L104*0.001/'amount-analyzed sorted'!L$2*1.5/'amount-analyzed sorted'!L$3</f>
        <v>0.545086394618156</v>
      </c>
      <c r="M104" s="66">
        <f>'amount-analyzed sorted'!M104*0.001/'amount-analyzed sorted'!M$2*1.5/'amount-analyzed sorted'!M$3</f>
        <v>0.492828849411401</v>
      </c>
      <c r="N104" s="66">
        <f>'amount-analyzed sorted'!N104*0.001/'amount-analyzed sorted'!N$2*1.5/'amount-analyzed sorted'!N$3</f>
        <v>0.529007149939154</v>
      </c>
      <c r="O104" s="66">
        <f>'amount-analyzed sorted'!O104*0.001/'amount-analyzed sorted'!O$2*1.5/'amount-analyzed sorted'!O$3</f>
        <v>0.543076489033281</v>
      </c>
      <c r="P104" s="66">
        <f>'amount-analyzed sorted'!P104*0.001/'amount-analyzed sorted'!P$2*1.5/'amount-analyzed sorted'!P$3</f>
        <v>0.533026961108905</v>
      </c>
      <c r="Q104" s="66">
        <f t="shared" si="3"/>
        <v>0.542473517357818</v>
      </c>
      <c r="R104" s="115">
        <f t="shared" si="4"/>
        <v>0.0328496439320404</v>
      </c>
      <c r="S104" s="66">
        <f t="shared" si="5"/>
        <v>0.0605552951083005</v>
      </c>
      <c r="T104" s="66">
        <f>'amount-analyzed sorted'!R104*0.001/'amount-analyzed sorted'!R$2*1.5/'amount-analyzed sorted'!R$3</f>
        <v>2.63534800477667</v>
      </c>
      <c r="U104" s="66">
        <f>'amount-analyzed sorted'!S104*0.001/'amount-analyzed sorted'!S$2*1.5/'amount-analyzed sorted'!S$3</f>
        <v>1.889638802231</v>
      </c>
      <c r="V104" s="66">
        <f>'amount-analyzed sorted'!T104*0.001/'amount-analyzed sorted'!T$2*1.5/'amount-analyzed sorted'!T$3</f>
        <v>1.99735799237298</v>
      </c>
      <c r="W104" s="66">
        <f>'amount-analyzed sorted'!U104*0.001/'amount-analyzed sorted'!U$2*1.5/'amount-analyzed sorted'!U$3</f>
        <v>2.08252583449823</v>
      </c>
      <c r="X104" s="66">
        <f>'amount-analyzed sorted'!V104*0.001/'amount-analyzed sorted'!V$2*1.5/'amount-analyzed sorted'!V$3</f>
        <v>3.09989409674643</v>
      </c>
      <c r="Y104" s="66">
        <f>'amount-analyzed sorted'!W104*0.001/'amount-analyzed sorted'!W$2*1.5/'amount-analyzed sorted'!W$3</f>
        <v>0.840657310202346</v>
      </c>
      <c r="Z104" s="66">
        <f>'amount-analyzed sorted'!X104*0.001/'amount-analyzed sorted'!X$2*1.5/'amount-analyzed sorted'!X$3</f>
        <v>1.48179662040345</v>
      </c>
      <c r="AA104" s="66">
        <f>'amount-analyzed sorted'!Y104*0.001/'amount-analyzed sorted'!Y$2*1.5/'amount-analyzed sorted'!Y$3</f>
        <v>0.532669784137259</v>
      </c>
      <c r="AB104" s="66">
        <f>'amount-analyzed sorted'!Z104*0.001/'amount-analyzed sorted'!Z$2*1.5/'amount-analyzed sorted'!Z$3</f>
        <v>0.416886544825787</v>
      </c>
      <c r="AC104" s="66">
        <f>'amount-analyzed sorted'!AA104*0.001/'amount-analyzed sorted'!AA$2*1.5/'amount-analyzed sorted'!AA$3</f>
        <v>1.83632157447553</v>
      </c>
      <c r="AD104" s="66">
        <f>'amount-analyzed sorted'!AB104*0.001/'amount-analyzed sorted'!AB$2*1.5/'amount-analyzed sorted'!AB$3</f>
        <v>0.409027103649414</v>
      </c>
      <c r="AE104" s="66">
        <f>'amount-analyzed sorted'!AC104*0.001/'amount-analyzed sorted'!AC$2*1.5/'amount-analyzed sorted'!AC$3</f>
        <v>0.21499258333899</v>
      </c>
      <c r="AF104" s="66">
        <f>'amount-analyzed sorted'!AD104*0.001/'amount-analyzed sorted'!AD$2*1.5/'amount-analyzed sorted'!AD$3</f>
        <v>0.61807280053594</v>
      </c>
      <c r="AG104" s="66">
        <f>'amount-analyzed sorted'!AE104*0.001/'amount-analyzed sorted'!AE$2*1.5/'amount-analyzed sorted'!AE$3</f>
        <v>0.531779411087112</v>
      </c>
      <c r="AH104" s="66">
        <f>'amount-analyzed sorted'!AF104*0.001/'amount-analyzed sorted'!AF$2*1.5/'amount-analyzed sorted'!AF$3</f>
        <v>0.663949567744167</v>
      </c>
      <c r="AI104" s="66">
        <f>'amount-analyzed sorted'!AG104*0.001/'amount-analyzed sorted'!AG$2*1.5/'amount-analyzed sorted'!AG$3</f>
        <v>0.120624332734759</v>
      </c>
      <c r="AJ104" s="66">
        <f>'amount-analyzed sorted'!AH104*0.001/'amount-analyzed sorted'!AH$2*1.5/'amount-analyzed sorted'!AH$3</f>
        <v>0.36366955783338</v>
      </c>
      <c r="AK104" s="66">
        <f>'amount-analyzed sorted'!AI104*0.001/'amount-analyzed sorted'!AI$2*1.5/'amount-analyzed sorted'!AI$3</f>
        <v>0.52875831162831</v>
      </c>
      <c r="AL104" s="66">
        <f>'amount-analyzed sorted'!AJ104*0.001/'amount-analyzed sorted'!AJ$2*1.5/'amount-analyzed sorted'!AJ$3</f>
        <v>0.373229745999347</v>
      </c>
      <c r="AM104" s="66">
        <f>'amount-analyzed sorted'!AK104*0.001/'amount-analyzed sorted'!AK$2*1.5/'amount-analyzed sorted'!AK$3</f>
        <v>0.918207662175512</v>
      </c>
      <c r="AN104" s="66">
        <f>'amount-analyzed sorted'!AL104*0.001/'amount-analyzed sorted'!AL$2*1.5/'amount-analyzed sorted'!AL$3</f>
        <v>1.13736549897741</v>
      </c>
      <c r="AO104" s="66">
        <f>'amount-analyzed sorted'!AM104*0.001/'amount-analyzed sorted'!AM$2*1.5/'amount-analyzed sorted'!AM$3</f>
        <v>0.251165263496282</v>
      </c>
      <c r="AP104" s="66">
        <f>'amount-analyzed sorted'!AN104*0.001/'amount-analyzed sorted'!AN$2*1.5/'amount-analyzed sorted'!AN$3</f>
        <v>0.723471927939647</v>
      </c>
      <c r="AQ104" s="66">
        <f>'amount-analyzed sorted'!AO104*0.001/'amount-analyzed sorted'!AO$2*1.5/'amount-analyzed sorted'!AO$3</f>
        <v>0.995777581923262</v>
      </c>
      <c r="AR104" s="66">
        <f>'amount-analyzed sorted'!AP104*0.001/'amount-analyzed sorted'!AP$2*1.5/'amount-analyzed sorted'!AP$3</f>
        <v>1.16955277060541</v>
      </c>
      <c r="AS104" s="66">
        <f>'amount-analyzed sorted'!AQ104*0.001/'amount-analyzed sorted'!AQ$2*1.5/'amount-analyzed sorted'!AQ$3</f>
        <v>0.772737167411298</v>
      </c>
      <c r="AT104" s="66">
        <f>'amount-analyzed sorted'!AR104*0.001/'amount-analyzed sorted'!AR$2*1.5/'amount-analyzed sorted'!AR$3</f>
        <v>0.588991735705256</v>
      </c>
      <c r="AU104" s="66">
        <f>'amount-analyzed sorted'!AS104*0.001/'amount-analyzed sorted'!AS$2*1.5/'amount-analyzed sorted'!AS$3</f>
        <v>1.52111494297463</v>
      </c>
      <c r="AV104" s="66">
        <f>'amount-analyzed sorted'!AT104*0.001/'amount-analyzed sorted'!AT$2*1.5/'amount-analyzed sorted'!AT$3</f>
        <v>0.565049527668989</v>
      </c>
      <c r="AW104" s="66">
        <f>'amount-analyzed sorted'!AU104*0.001/'amount-analyzed sorted'!AU$2*1.5/'amount-analyzed sorted'!AU$3</f>
        <v>0.907755322950201</v>
      </c>
      <c r="AX104" s="66">
        <f>'amount-analyzed sorted'!AV104*0.001/'amount-analyzed sorted'!AV$2*1.5/'amount-analyzed sorted'!AV$3</f>
        <v>0.941482960212685</v>
      </c>
      <c r="AY104" s="66">
        <f>'amount-analyzed sorted'!AW104*0.001/'amount-analyzed sorted'!AW$2*1.5/'amount-analyzed sorted'!AW$3</f>
        <v>0.541585160135435</v>
      </c>
      <c r="AZ104" s="66">
        <f>'amount-analyzed sorted'!AX104*0.001/'amount-analyzed sorted'!AX$2*1.5/'amount-analyzed sorted'!AX$3</f>
        <v>0.436978792962521</v>
      </c>
      <c r="BA104" s="66">
        <f>'amount-analyzed sorted'!AY104*0.001/'amount-analyzed sorted'!AY$2*1.5/'amount-analyzed sorted'!AY$3</f>
        <v>0.468500207802595</v>
      </c>
      <c r="BB104" s="66">
        <f>'amount-analyzed sorted'!AZ104*0.001/'amount-analyzed sorted'!AZ$2*1.5/'amount-analyzed sorted'!AZ$3</f>
        <v>0.685035283032356</v>
      </c>
      <c r="BC104" s="66">
        <f>'amount-analyzed sorted'!BA104*0.001/'amount-analyzed sorted'!BA$2*1.5/'amount-analyzed sorted'!BA$3</f>
        <v>0.936133625211476</v>
      </c>
      <c r="BD104" s="66">
        <f>'amount-analyzed sorted'!BB104*0.001/'amount-analyzed sorted'!BB$2*1.5/'amount-analyzed sorted'!BB$3</f>
        <v>2.15033067045399</v>
      </c>
      <c r="BE104" s="66">
        <f>'amount-analyzed sorted'!BC104*0.001/'amount-analyzed sorted'!BC$2*1.5/'amount-analyzed sorted'!BC$3</f>
        <v>1.5208559783046</v>
      </c>
      <c r="BF104" s="66">
        <f>'amount-analyzed sorted'!BD104*0.001/'amount-analyzed sorted'!BD$2*1.5/'amount-analyzed sorted'!BD$3</f>
        <v>1.04667935860338</v>
      </c>
      <c r="BG104" s="66">
        <f>'amount-analyzed sorted'!BE104*0.001/'amount-analyzed sorted'!BE$2*1.5/'amount-analyzed sorted'!BE$3</f>
        <v>1.19209276815372</v>
      </c>
      <c r="BH104" s="66">
        <f>'amount-analyzed sorted'!BF104*0.001/'amount-analyzed sorted'!BF$2*1.5/'amount-analyzed sorted'!BF$3</f>
        <v>0.0903693351070485</v>
      </c>
      <c r="BI104" s="66">
        <f>'amount-analyzed sorted'!BG104*0.001/'amount-analyzed sorted'!BG$2*1.5/'amount-analyzed sorted'!BG$3</f>
        <v>0.186856711751698</v>
      </c>
      <c r="BJ104" s="66">
        <f>'amount-analyzed sorted'!BH104*0.001/'amount-analyzed sorted'!BH$2*1.5/'amount-analyzed sorted'!BH$3</f>
        <v>0.230059254120368</v>
      </c>
      <c r="BK104" s="66">
        <f>'amount-analyzed sorted'!BI104*0.001/'amount-analyzed sorted'!BI$2*1.5/'amount-analyzed sorted'!BI$3</f>
        <v>0.296632796889985</v>
      </c>
      <c r="BL104" s="66">
        <f>'amount-analyzed sorted'!BJ104*0.001/'amount-analyzed sorted'!BJ$2*1.5/'amount-analyzed sorted'!BJ$3</f>
        <v>0.576364624149811</v>
      </c>
      <c r="BM104" s="66">
        <f>'amount-analyzed sorted'!BK104*0.001/'amount-analyzed sorted'!BK$2*1.5/'amount-analyzed sorted'!BK$3</f>
        <v>0.174937452917927</v>
      </c>
      <c r="BN104" s="66">
        <f>'amount-analyzed sorted'!BL104*0.001/'amount-analyzed sorted'!BL$2*1.5/'amount-analyzed sorted'!BL$3</f>
        <v>0.212248913316522</v>
      </c>
      <c r="BO104" s="66">
        <f>'amount-analyzed sorted'!BM104*0.001/'amount-analyzed sorted'!BM$2*1.5/'amount-analyzed sorted'!BM$3</f>
        <v>0.426434934842801</v>
      </c>
      <c r="BP104" s="66">
        <f>'amount-analyzed sorted'!BN104*0.001/'amount-analyzed sorted'!BN$2*1.5/'amount-analyzed sorted'!BN$3</f>
        <v>0.263350766055712</v>
      </c>
      <c r="BQ104" s="66">
        <f>'amount-analyzed sorted'!BO104*0.001/'amount-analyzed sorted'!BO$2*1.5/'amount-analyzed sorted'!BO$3</f>
        <v>0.78608801391246</v>
      </c>
      <c r="BR104" s="66">
        <f>'amount-analyzed sorted'!BP104*0.001/'amount-analyzed sorted'!BP$2*1.5/'amount-analyzed sorted'!BP$3</f>
        <v>0.407466858123449</v>
      </c>
      <c r="BS104" s="66">
        <f>'amount-analyzed sorted'!BQ104*0.001/'amount-analyzed sorted'!BQ$2*1.5/'amount-analyzed sorted'!BQ$3</f>
        <v>0.79680939002114</v>
      </c>
      <c r="BT104" s="66">
        <f>'amount-analyzed sorted'!BR104*0.001/'amount-analyzed sorted'!BR$2*1.5/'amount-analyzed sorted'!BR$3</f>
        <v>0.200863317220573</v>
      </c>
      <c r="BU104" s="66">
        <f>'amount-analyzed sorted'!BS104*0.001/'amount-analyzed sorted'!BS$2*1.5/'amount-analyzed sorted'!BS$3</f>
        <v>0.2373008884153</v>
      </c>
      <c r="BV104" s="66">
        <f>'amount-analyzed sorted'!BT104*0.001/'amount-analyzed sorted'!BT$2*1.5/'amount-analyzed sorted'!BT$3</f>
        <v>0.230276496097818</v>
      </c>
      <c r="BW104" s="66">
        <f>'amount-analyzed sorted'!BU104*0.001/'amount-analyzed sorted'!BU$2*1.5/'amount-analyzed sorted'!BU$3</f>
        <v>0.319711483794583</v>
      </c>
      <c r="BX104" s="66">
        <f>'amount-analyzed sorted'!BV104*0.001/'amount-analyzed sorted'!BV$2*1.5/'amount-analyzed sorted'!BV$3</f>
        <v>0.444591239442642</v>
      </c>
      <c r="BY104" s="66">
        <f>'amount-analyzed sorted'!BW104*0.001/'amount-analyzed sorted'!BW$2*1.5/'amount-analyzed sorted'!BW$3</f>
        <v>0.0439567388515193</v>
      </c>
      <c r="BZ104" s="66">
        <f>'amount-analyzed sorted'!BX104*0.001/'amount-analyzed sorted'!BX$2*1.5/'amount-analyzed sorted'!BX$3</f>
        <v>0.546265474807899</v>
      </c>
      <c r="CA104" s="66">
        <f>'amount-analyzed sorted'!BY104*0.001/'amount-analyzed sorted'!BY$2*1.5/'amount-analyzed sorted'!BY$3</f>
        <v>0.145462136234004</v>
      </c>
      <c r="CB104" s="66">
        <f>'amount-analyzed sorted'!BZ104*0.001/'amount-analyzed sorted'!BZ$2*1.5/'amount-analyzed sorted'!BZ$3</f>
        <v>0.327878485067881</v>
      </c>
      <c r="CC104" s="66">
        <f>'amount-analyzed sorted'!CA104*0.001/'amount-analyzed sorted'!CA$2*1.5/'amount-analyzed sorted'!CA$3</f>
        <v>0.122771622978554</v>
      </c>
      <c r="CD104" s="66">
        <f>'amount-analyzed sorted'!CB104*0.001/'amount-analyzed sorted'!CB$2*1.5/'amount-analyzed sorted'!CB$3</f>
        <v>0.228840357346444</v>
      </c>
      <c r="CE104" s="66">
        <f>'amount-analyzed sorted'!CC104*0.001/'amount-analyzed sorted'!CC$2*1.5/'amount-analyzed sorted'!CC$3</f>
        <v>0.126131688449546</v>
      </c>
      <c r="CF104" s="66">
        <f>'amount-analyzed sorted'!CD104*0.001/'amount-analyzed sorted'!CD$2*1.5/'amount-analyzed sorted'!CD$3</f>
        <v>0.418401708062076</v>
      </c>
      <c r="CG104" s="66">
        <f>'amount-analyzed sorted'!CE104*0.001/'amount-analyzed sorted'!CE$2*1.5/'amount-analyzed sorted'!CE$3</f>
        <v>0.119110441378796</v>
      </c>
      <c r="CH104" s="66">
        <f>'amount-analyzed sorted'!CF104*0.001/'amount-analyzed sorted'!CF$2*1.5/'amount-analyzed sorted'!CF$3</f>
        <v>0.0279197747870089</v>
      </c>
      <c r="CI104" s="66">
        <f>'amount-analyzed sorted'!CG104*0.001/'amount-analyzed sorted'!CG$2*1.5/'amount-analyzed sorted'!CG$3</f>
        <v>0.235318295592375</v>
      </c>
      <c r="CJ104" s="66">
        <f>'amount-analyzed sorted'!CH104*0.001/'amount-analyzed sorted'!CH$2*1.5/'amount-analyzed sorted'!CH$3</f>
        <v>0.282661359207823</v>
      </c>
      <c r="CK104" s="66">
        <f>'amount-analyzed sorted'!CI104*0.001/'amount-analyzed sorted'!CI$2*1.5/'amount-analyzed sorted'!CI$3</f>
        <v>0.166163718475037</v>
      </c>
      <c r="CL104" s="66">
        <f>'amount-analyzed sorted'!CJ104*0.001/'amount-analyzed sorted'!CJ$2*1.5/'amount-analyzed sorted'!CJ$3</f>
        <v>0.722070135314691</v>
      </c>
      <c r="CM104" s="66">
        <f>'amount-analyzed sorted'!CK104*0.001/'amount-analyzed sorted'!CK$2*1.5/'amount-analyzed sorted'!CK$3</f>
        <v>0.26685776383533</v>
      </c>
      <c r="CN104" s="66">
        <f>'amount-analyzed sorted'!CL104*0.001/'amount-analyzed sorted'!CL$2*1.5/'amount-analyzed sorted'!CL$3</f>
        <v>0.686497991821749</v>
      </c>
      <c r="CO104" s="66">
        <f>'amount-analyzed sorted'!CM104*0.001/'amount-analyzed sorted'!CM$2*1.5/'amount-analyzed sorted'!CM$3</f>
        <v>0.140625336243391</v>
      </c>
      <c r="CP104" s="66">
        <f>'amount-analyzed sorted'!CN104*0.001/'amount-analyzed sorted'!CN$2*1.5/'amount-analyzed sorted'!CN$3</f>
        <v>0.188315252513471</v>
      </c>
      <c r="CQ104" s="66">
        <f>'amount-analyzed sorted'!CO104*0.001/'amount-analyzed sorted'!CO$2*1.5/'amount-analyzed sorted'!CO$3</f>
        <v>0.43114886682275</v>
      </c>
      <c r="CR104" s="66">
        <f>'amount-analyzed sorted'!CP104*0.001/'amount-analyzed sorted'!CP$2*1.5/'amount-analyzed sorted'!CP$3</f>
        <v>0.0949900296170469</v>
      </c>
      <c r="CS104" s="66">
        <f>'amount-analyzed sorted'!CQ104*0.001/'amount-analyzed sorted'!CQ$2*1.5/'amount-analyzed sorted'!CQ$3</f>
        <v>0.18840956536296</v>
      </c>
      <c r="CT104" s="66">
        <f>'amount-analyzed sorted'!CR104*0.001/'amount-analyzed sorted'!CR$2*1.5/'amount-analyzed sorted'!CR$3</f>
        <v>0.068373131783251</v>
      </c>
      <c r="CU104" s="66">
        <f>'amount-analyzed sorted'!CS104*0.001/'amount-analyzed sorted'!CS$2*1.5/'amount-analyzed sorted'!CS$3</f>
        <v>0.0300249043595892</v>
      </c>
      <c r="CV104" s="66">
        <f>'amount-analyzed sorted'!CT104*0.001/'amount-analyzed sorted'!CT$2*1.5/'amount-analyzed sorted'!CT$3</f>
        <v>0.527931472891044</v>
      </c>
      <c r="CW104" s="66">
        <f>'amount-analyzed sorted'!CU104*0.001/'amount-analyzed sorted'!CU$2*1.5/'amount-analyzed sorted'!CU$3</f>
        <v>0.893191715798106</v>
      </c>
      <c r="CX104" s="66">
        <f>'amount-analyzed sorted'!CV104*0.001/'amount-analyzed sorted'!CV$2*1.5/'amount-analyzed sorted'!CV$3</f>
        <v>0.111217041479206</v>
      </c>
      <c r="CY104" s="66">
        <f>'amount-analyzed sorted'!CW104*0.001/'amount-analyzed sorted'!CW$2*1.5/'amount-analyzed sorted'!CW$3</f>
        <v>0.0561680175126886</v>
      </c>
      <c r="CZ104" s="66">
        <f>'amount-analyzed sorted'!CX104*0.001/'amount-analyzed sorted'!CX$2*1.5/'amount-analyzed sorted'!CX$3</f>
        <v>0.622521626348126</v>
      </c>
    </row>
    <row r="105" spans="1:104">
      <c r="A105">
        <f>'imported data from Web Calc'!A111</f>
        <v>744.5</v>
      </c>
      <c r="B105" t="str">
        <f>'imported data from Web Calc'!B111</f>
        <v>C41H78O8PN</v>
      </c>
      <c r="C105" s="61" t="str">
        <f>'imported data from Web Calc'!C111</f>
        <v>PE(36:2)</v>
      </c>
      <c r="D105" s="96"/>
      <c r="E105" s="96"/>
      <c r="F105" s="96"/>
      <c r="G105" s="66">
        <f>'amount-analyzed sorted'!G105*0.001/'amount-analyzed sorted'!G$2*1.5/'amount-analyzed sorted'!G$3</f>
        <v>0.242796594652925</v>
      </c>
      <c r="H105" s="66">
        <f>'amount-analyzed sorted'!H105*0.001/'amount-analyzed sorted'!H$2*1.5/'amount-analyzed sorted'!H$3</f>
        <v>0.228727255558799</v>
      </c>
      <c r="I105" s="66">
        <f>'amount-analyzed sorted'!I105*0.001/'amount-analyzed sorted'!I$2*1.5/'amount-analyzed sorted'!I$3</f>
        <v>0.246816405822675</v>
      </c>
      <c r="J105" s="66">
        <f>'amount-analyzed sorted'!J105*0.001/'amount-analyzed sorted'!J$2*1.5/'amount-analyzed sorted'!J$3</f>
        <v>0.212648010879797</v>
      </c>
      <c r="K105" s="66">
        <f>'amount-analyzed sorted'!K105*0.001/'amount-analyzed sorted'!K$2*1.5/'amount-analyzed sorted'!K$3</f>
        <v>0.242796594652925</v>
      </c>
      <c r="L105" s="66">
        <f>'amount-analyzed sorted'!L105*0.001/'amount-analyzed sorted'!L$2*1.5/'amount-analyzed sorted'!L$3</f>
        <v>0.202598482955421</v>
      </c>
      <c r="M105" s="66">
        <f>'amount-analyzed sorted'!M105*0.001/'amount-analyzed sorted'!M$2*1.5/'amount-analyzed sorted'!M$3</f>
        <v>0.24078668906805</v>
      </c>
      <c r="N105" s="66">
        <f>'amount-analyzed sorted'!N105*0.001/'amount-analyzed sorted'!N$2*1.5/'amount-analyzed sorted'!N$3</f>
        <v>0.246816405822675</v>
      </c>
      <c r="O105" s="66">
        <f>'amount-analyzed sorted'!O105*0.001/'amount-analyzed sorted'!O$2*1.5/'amount-analyzed sorted'!O$3</f>
        <v>0.212648010879797</v>
      </c>
      <c r="P105" s="66">
        <f>'amount-analyzed sorted'!P105*0.001/'amount-analyzed sorted'!P$2*1.5/'amount-analyzed sorted'!P$3</f>
        <v>0.218677727634422</v>
      </c>
      <c r="Q105" s="66">
        <f t="shared" si="3"/>
        <v>0.229531217792749</v>
      </c>
      <c r="R105" s="115">
        <f t="shared" si="4"/>
        <v>0.0166335794624855</v>
      </c>
      <c r="S105" s="66">
        <f t="shared" si="5"/>
        <v>0.0724676130002696</v>
      </c>
      <c r="T105" s="66">
        <f>'amount-analyzed sorted'!R105*0.001/'amount-analyzed sorted'!R$2*1.5/'amount-analyzed sorted'!R$3</f>
        <v>1.10589025091004</v>
      </c>
      <c r="U105" s="66">
        <f>'amount-analyzed sorted'!S105*0.001/'amount-analyzed sorted'!S$2*1.5/'amount-analyzed sorted'!S$3</f>
        <v>0.735395693207366</v>
      </c>
      <c r="V105" s="66">
        <f>'amount-analyzed sorted'!T105*0.001/'amount-analyzed sorted'!T$2*1.5/'amount-analyzed sorted'!T$3</f>
        <v>0.763735839033075</v>
      </c>
      <c r="W105" s="66">
        <f>'amount-analyzed sorted'!U105*0.001/'amount-analyzed sorted'!U$2*1.5/'amount-analyzed sorted'!U$3</f>
        <v>0.848463968247227</v>
      </c>
      <c r="X105" s="66">
        <f>'amount-analyzed sorted'!V105*0.001/'amount-analyzed sorted'!V$2*1.5/'amount-analyzed sorted'!V$3</f>
        <v>1.28089251406624</v>
      </c>
      <c r="Y105" s="66">
        <f>'amount-analyzed sorted'!W105*0.001/'amount-analyzed sorted'!W$2*1.5/'amount-analyzed sorted'!W$3</f>
        <v>0.455647129352518</v>
      </c>
      <c r="Z105" s="66">
        <f>'amount-analyzed sorted'!X105*0.001/'amount-analyzed sorted'!X$2*1.5/'amount-analyzed sorted'!X$3</f>
        <v>0.727827295488001</v>
      </c>
      <c r="AA105" s="66">
        <f>'amount-analyzed sorted'!Y105*0.001/'amount-analyzed sorted'!Y$2*1.5/'amount-analyzed sorted'!Y$3</f>
        <v>0.208842310485546</v>
      </c>
      <c r="AB105" s="66">
        <f>'amount-analyzed sorted'!Z105*0.001/'amount-analyzed sorted'!Z$2*1.5/'amount-analyzed sorted'!Z$3</f>
        <v>0.174012910451835</v>
      </c>
      <c r="AC105" s="66">
        <f>'amount-analyzed sorted'!AA105*0.001/'amount-analyzed sorted'!AA$2*1.5/'amount-analyzed sorted'!AA$3</f>
        <v>0.790031845554194</v>
      </c>
      <c r="AD105" s="66">
        <f>'amount-analyzed sorted'!AB105*0.001/'amount-analyzed sorted'!AB$2*1.5/'amount-analyzed sorted'!AB$3</f>
        <v>0.134138218748769</v>
      </c>
      <c r="AE105" s="66">
        <f>'amount-analyzed sorted'!AC105*0.001/'amount-analyzed sorted'!AC$2*1.5/'amount-analyzed sorted'!AC$3</f>
        <v>0.0621839534769724</v>
      </c>
      <c r="AF105" s="66">
        <f>'amount-analyzed sorted'!AD105*0.001/'amount-analyzed sorted'!AD$2*1.5/'amount-analyzed sorted'!AD$3</f>
        <v>0.196130823791093</v>
      </c>
      <c r="AG105" s="66">
        <f>'amount-analyzed sorted'!AE105*0.001/'amount-analyzed sorted'!AE$2*1.5/'amount-analyzed sorted'!AE$3</f>
        <v>0.270936247997526</v>
      </c>
      <c r="AH105" s="66">
        <f>'amount-analyzed sorted'!AF105*0.001/'amount-analyzed sorted'!AF$2*1.5/'amount-analyzed sorted'!AF$3</f>
        <v>0.262566246249383</v>
      </c>
      <c r="AI105" s="66">
        <f>'amount-analyzed sorted'!AG105*0.001/'amount-analyzed sorted'!AG$2*1.5/'amount-analyzed sorted'!AG$3</f>
        <v>0.0458816480340803</v>
      </c>
      <c r="AJ105" s="66">
        <f>'amount-analyzed sorted'!AH105*0.001/'amount-analyzed sorted'!AH$2*1.5/'amount-analyzed sorted'!AH$3</f>
        <v>0.162140791294798</v>
      </c>
      <c r="AK105" s="66">
        <f>'amount-analyzed sorted'!AI105*0.001/'amount-analyzed sorted'!AI$2*1.5/'amount-analyzed sorted'!AI$3</f>
        <v>0.261541064133244</v>
      </c>
      <c r="AL105" s="66">
        <f>'amount-analyzed sorted'!AJ105*0.001/'amount-analyzed sorted'!AJ$2*1.5/'amount-analyzed sorted'!AJ$3</f>
        <v>0.179349129993539</v>
      </c>
      <c r="AM105" s="66">
        <f>'amount-analyzed sorted'!AK105*0.001/'amount-analyzed sorted'!AK$2*1.5/'amount-analyzed sorted'!AK$3</f>
        <v>0.34988824147975</v>
      </c>
      <c r="AN105" s="66">
        <f>'amount-analyzed sorted'!AL105*0.001/'amount-analyzed sorted'!AL$2*1.5/'amount-analyzed sorted'!AL$3</f>
        <v>0.45479877697282</v>
      </c>
      <c r="AO105" s="66">
        <f>'amount-analyzed sorted'!AM105*0.001/'amount-analyzed sorted'!AM$2*1.5/'amount-analyzed sorted'!AM$3</f>
        <v>0.106768181437518</v>
      </c>
      <c r="AP105" s="66">
        <f>'amount-analyzed sorted'!AN105*0.001/'amount-analyzed sorted'!AN$2*1.5/'amount-analyzed sorted'!AN$3</f>
        <v>0.400521658137266</v>
      </c>
      <c r="AQ105" s="66">
        <f>'amount-analyzed sorted'!AO105*0.001/'amount-analyzed sorted'!AO$2*1.5/'amount-analyzed sorted'!AO$3</f>
        <v>0.487421474055258</v>
      </c>
      <c r="AR105" s="66">
        <f>'amount-analyzed sorted'!AP105*0.001/'amount-analyzed sorted'!AP$2*1.5/'amount-analyzed sorted'!AP$3</f>
        <v>0.556520383491862</v>
      </c>
      <c r="AS105" s="66">
        <f>'amount-analyzed sorted'!AQ105*0.001/'amount-analyzed sorted'!AQ$2*1.5/'amount-analyzed sorted'!AQ$3</f>
        <v>0.356677778428419</v>
      </c>
      <c r="AT105" s="66">
        <f>'amount-analyzed sorted'!AR105*0.001/'amount-analyzed sorted'!AR$2*1.5/'amount-analyzed sorted'!AR$3</f>
        <v>0.259321888319879</v>
      </c>
      <c r="AU105" s="66">
        <f>'amount-analyzed sorted'!AS105*0.001/'amount-analyzed sorted'!AS$2*1.5/'amount-analyzed sorted'!AS$3</f>
        <v>0.637306690700739</v>
      </c>
      <c r="AV105" s="66">
        <f>'amount-analyzed sorted'!AT105*0.001/'amount-analyzed sorted'!AT$2*1.5/'amount-analyzed sorted'!AT$3</f>
        <v>0.252246122746672</v>
      </c>
      <c r="AW105" s="66">
        <f>'amount-analyzed sorted'!AU105*0.001/'amount-analyzed sorted'!AU$2*1.5/'amount-analyzed sorted'!AU$3</f>
        <v>0.535684248857915</v>
      </c>
      <c r="AX105" s="66">
        <f>'amount-analyzed sorted'!AV105*0.001/'amount-analyzed sorted'!AV$2*1.5/'amount-analyzed sorted'!AV$3</f>
        <v>0.425940799471222</v>
      </c>
      <c r="AY105" s="66">
        <f>'amount-analyzed sorted'!AW105*0.001/'amount-analyzed sorted'!AW$2*1.5/'amount-analyzed sorted'!AW$3</f>
        <v>0.195640491481805</v>
      </c>
      <c r="AZ105" s="66">
        <f>'amount-analyzed sorted'!AX105*0.001/'amount-analyzed sorted'!AX$2*1.5/'amount-analyzed sorted'!AX$3</f>
        <v>0.186528117859302</v>
      </c>
      <c r="BA105" s="66">
        <f>'amount-analyzed sorted'!AY105*0.001/'amount-analyzed sorted'!AY$2*1.5/'amount-analyzed sorted'!AY$3</f>
        <v>0.157755851656008</v>
      </c>
      <c r="BB105" s="66">
        <f>'amount-analyzed sorted'!AZ105*0.001/'amount-analyzed sorted'!AZ$2*1.5/'amount-analyzed sorted'!AZ$3</f>
        <v>0.310419309748944</v>
      </c>
      <c r="BC105" s="66">
        <f>'amount-analyzed sorted'!BA105*0.001/'amount-analyzed sorted'!BA$2*1.5/'amount-analyzed sorted'!BA$3</f>
        <v>0.440312850960847</v>
      </c>
      <c r="BD105" s="66">
        <f>'amount-analyzed sorted'!BB105*0.001/'amount-analyzed sorted'!BB$2*1.5/'amount-analyzed sorted'!BB$3</f>
        <v>0.959536965841763</v>
      </c>
      <c r="BE105" s="66">
        <f>'amount-analyzed sorted'!BC105*0.001/'amount-analyzed sorted'!BC$2*1.5/'amount-analyzed sorted'!BC$3</f>
        <v>0.66959557914432</v>
      </c>
      <c r="BF105" s="66">
        <f>'amount-analyzed sorted'!BD105*0.001/'amount-analyzed sorted'!BD$2*1.5/'amount-analyzed sorted'!BD$3</f>
        <v>0.428162499088659</v>
      </c>
      <c r="BG105" s="66">
        <f>'amount-analyzed sorted'!BE105*0.001/'amount-analyzed sorted'!BE$2*1.5/'amount-analyzed sorted'!BE$3</f>
        <v>0.542900305048815</v>
      </c>
      <c r="BH105" s="66">
        <f>'amount-analyzed sorted'!BF105*0.001/'amount-analyzed sorted'!BF$2*1.5/'amount-analyzed sorted'!BF$3</f>
        <v>0.0486604112114876</v>
      </c>
      <c r="BI105" s="66">
        <f>'amount-analyzed sorted'!BG105*0.001/'amount-analyzed sorted'!BG$2*1.5/'amount-analyzed sorted'!BG$3</f>
        <v>0.0582770932690939</v>
      </c>
      <c r="BJ105" s="66">
        <f>'amount-analyzed sorted'!BH105*0.001/'amount-analyzed sorted'!BH$2*1.5/'amount-analyzed sorted'!BH$3</f>
        <v>0.0878729204797565</v>
      </c>
      <c r="BK105" s="66">
        <f>'amount-analyzed sorted'!BI105*0.001/'amount-analyzed sorted'!BI$2*1.5/'amount-analyzed sorted'!BI$3</f>
        <v>0.113769846793182</v>
      </c>
      <c r="BL105" s="66">
        <f>'amount-analyzed sorted'!BJ105*0.001/'amount-analyzed sorted'!BJ$2*1.5/'amount-analyzed sorted'!BJ$3</f>
        <v>0.261107859188887</v>
      </c>
      <c r="BM105" s="66">
        <f>'amount-analyzed sorted'!BK105*0.001/'amount-analyzed sorted'!BK$2*1.5/'amount-analyzed sorted'!BK$3</f>
        <v>0.0483512345876803</v>
      </c>
      <c r="BN105" s="66">
        <f>'amount-analyzed sorted'!BL105*0.001/'amount-analyzed sorted'!BL$2*1.5/'amount-analyzed sorted'!BL$3</f>
        <v>0.0555604500018767</v>
      </c>
      <c r="BO105" s="66">
        <f>'amount-analyzed sorted'!BM105*0.001/'amount-analyzed sorted'!BM$2*1.5/'amount-analyzed sorted'!BM$3</f>
        <v>0.223333624634824</v>
      </c>
      <c r="BP105" s="66">
        <f>'amount-analyzed sorted'!BN105*0.001/'amount-analyzed sorted'!BN$2*1.5/'amount-analyzed sorted'!BN$3</f>
        <v>0.0803700034603805</v>
      </c>
      <c r="BQ105" s="66">
        <f>'amount-analyzed sorted'!BO105*0.001/'amount-analyzed sorted'!BO$2*1.5/'amount-analyzed sorted'!BO$3</f>
        <v>0.348690901729476</v>
      </c>
      <c r="BR105" s="66">
        <f>'amount-analyzed sorted'!BP105*0.001/'amount-analyzed sorted'!BP$2*1.5/'amount-analyzed sorted'!BP$3</f>
        <v>0.139741686082293</v>
      </c>
      <c r="BS105" s="66">
        <f>'amount-analyzed sorted'!BQ105*0.001/'amount-analyzed sorted'!BQ$2*1.5/'amount-analyzed sorted'!BQ$3</f>
        <v>0.281387991859135</v>
      </c>
      <c r="BT105" s="66">
        <f>'amount-analyzed sorted'!BR105*0.001/'amount-analyzed sorted'!BR$2*1.5/'amount-analyzed sorted'!BR$3</f>
        <v>0.103195832700478</v>
      </c>
      <c r="BU105" s="66">
        <f>'amount-analyzed sorted'!BS105*0.001/'amount-analyzed sorted'!BS$2*1.5/'amount-analyzed sorted'!BS$3</f>
        <v>0.0853629701872594</v>
      </c>
      <c r="BV105" s="66">
        <f>'amount-analyzed sorted'!BT105*0.001/'amount-analyzed sorted'!BT$2*1.5/'amount-analyzed sorted'!BT$3</f>
        <v>0.0879558977417771</v>
      </c>
      <c r="BW105" s="66">
        <f>'amount-analyzed sorted'!BU105*0.001/'amount-analyzed sorted'!BU$2*1.5/'amount-analyzed sorted'!BU$3</f>
        <v>0.0943033873063158</v>
      </c>
      <c r="BX105" s="66">
        <f>'amount-analyzed sorted'!BV105*0.001/'amount-analyzed sorted'!BV$2*1.5/'amount-analyzed sorted'!BV$3</f>
        <v>0.185637609320486</v>
      </c>
      <c r="BY105" s="66">
        <f>'amount-analyzed sorted'!BW105*0.001/'amount-analyzed sorted'!BW$2*1.5/'amount-analyzed sorted'!BW$3</f>
        <v>0.00193216434512173</v>
      </c>
      <c r="BZ105" s="66">
        <f>'amount-analyzed sorted'!BX105*0.001/'amount-analyzed sorted'!BX$2*1.5/'amount-analyzed sorted'!BX$3</f>
        <v>0.2132179350692</v>
      </c>
      <c r="CA105" s="66">
        <f>'amount-analyzed sorted'!BY105*0.001/'amount-analyzed sorted'!BY$2*1.5/'amount-analyzed sorted'!BY$3</f>
        <v>0.0464050986758787</v>
      </c>
      <c r="CB105" s="66">
        <f>'amount-analyzed sorted'!BZ105*0.001/'amount-analyzed sorted'!BZ$2*1.5/'amount-analyzed sorted'!BZ$3</f>
        <v>0.141346908757178</v>
      </c>
      <c r="CC105" s="66">
        <f>'amount-analyzed sorted'!CA105*0.001/'amount-analyzed sorted'!CA$2*1.5/'amount-analyzed sorted'!CA$3</f>
        <v>0.0526164098479518</v>
      </c>
      <c r="CD105" s="66">
        <f>'amount-analyzed sorted'!CB105*0.001/'amount-analyzed sorted'!CB$2*1.5/'amount-analyzed sorted'!CB$3</f>
        <v>0.106976808502347</v>
      </c>
      <c r="CE105" s="66">
        <f>'amount-analyzed sorted'!CC105*0.001/'amount-analyzed sorted'!CC$2*1.5/'amount-analyzed sorted'!CC$3</f>
        <v>0.0561680175126886</v>
      </c>
      <c r="CF105" s="66">
        <f>'amount-analyzed sorted'!CD105*0.001/'amount-analyzed sorted'!CD$2*1.5/'amount-analyzed sorted'!CD$3</f>
        <v>0.15328294855562</v>
      </c>
      <c r="CG105" s="66">
        <f>'amount-analyzed sorted'!CE105*0.001/'amount-analyzed sorted'!CE$2*1.5/'amount-analyzed sorted'!CE$3</f>
        <v>0.0367567377692379</v>
      </c>
      <c r="CH105" s="66">
        <f>'amount-analyzed sorted'!CF105*0.001/'amount-analyzed sorted'!CF$2*1.5/'amount-analyzed sorted'!CF$3</f>
        <v>0.0213504160135951</v>
      </c>
      <c r="CI105" s="66">
        <f>'amount-analyzed sorted'!CG105*0.001/'amount-analyzed sorted'!CG$2*1.5/'amount-analyzed sorted'!CG$3</f>
        <v>0.111601812574231</v>
      </c>
      <c r="CJ105" s="66">
        <f>'amount-analyzed sorted'!CH105*0.001/'amount-analyzed sorted'!CH$2*1.5/'amount-analyzed sorted'!CH$3</f>
        <v>0.123482217488985</v>
      </c>
      <c r="CK105" s="66">
        <f>'amount-analyzed sorted'!CI105*0.001/'amount-analyzed sorted'!CI$2*1.5/'amount-analyzed sorted'!CI$3</f>
        <v>0.0600685742844031</v>
      </c>
      <c r="CL105" s="66">
        <f>'amount-analyzed sorted'!CJ105*0.001/'amount-analyzed sorted'!CJ$2*1.5/'amount-analyzed sorted'!CJ$3</f>
        <v>0.321971108371762</v>
      </c>
      <c r="CM105" s="66">
        <f>'amount-analyzed sorted'!CK105*0.001/'amount-analyzed sorted'!CK$2*1.5/'amount-analyzed sorted'!CK$3</f>
        <v>0.093357588306609</v>
      </c>
      <c r="CN105" s="66">
        <f>'amount-analyzed sorted'!CL105*0.001/'amount-analyzed sorted'!CL$2*1.5/'amount-analyzed sorted'!CL$3</f>
        <v>0.210630065672582</v>
      </c>
      <c r="CO105" s="66">
        <f>'amount-analyzed sorted'!CM105*0.001/'amount-analyzed sorted'!CM$2*1.5/'amount-analyzed sorted'!CM$3</f>
        <v>0.074931748509252</v>
      </c>
      <c r="CP105" s="66">
        <f>'amount-analyzed sorted'!CN105*0.001/'amount-analyzed sorted'!CN$2*1.5/'amount-analyzed sorted'!CN$3</f>
        <v>0.0647673845349801</v>
      </c>
      <c r="CQ105" s="66">
        <f>'amount-analyzed sorted'!CO105*0.001/'amount-analyzed sorted'!CO$2*1.5/'amount-analyzed sorted'!CO$3</f>
        <v>0.157780268286817</v>
      </c>
      <c r="CR105" s="66">
        <f>'amount-analyzed sorted'!CP105*0.001/'amount-analyzed sorted'!CP$2*1.5/'amount-analyzed sorted'!CP$3</f>
        <v>0.0426766799728761</v>
      </c>
      <c r="CS105" s="66">
        <f>'amount-analyzed sorted'!CQ105*0.001/'amount-analyzed sorted'!CQ$2*1.5/'amount-analyzed sorted'!CQ$3</f>
        <v>0.0587195730615502</v>
      </c>
      <c r="CT105" s="66">
        <f>'amount-analyzed sorted'!CR105*0.001/'amount-analyzed sorted'!CR$2*1.5/'amount-analyzed sorted'!CR$3</f>
        <v>0.0234713735972354</v>
      </c>
      <c r="CU105" s="66">
        <f>'amount-analyzed sorted'!CS105*0.001/'amount-analyzed sorted'!CS$2*1.5/'amount-analyzed sorted'!CS$3</f>
        <v>0.018229406218322</v>
      </c>
      <c r="CV105" s="66">
        <f>'amount-analyzed sorted'!CT105*0.001/'amount-analyzed sorted'!CT$2*1.5/'amount-analyzed sorted'!CT$3</f>
        <v>0.21289369813962</v>
      </c>
      <c r="CW105" s="66">
        <f>'amount-analyzed sorted'!CU105*0.001/'amount-analyzed sorted'!CU$2*1.5/'amount-analyzed sorted'!CU$3</f>
        <v>0.359280642091866</v>
      </c>
      <c r="CX105" s="66">
        <f>'amount-analyzed sorted'!CV105*0.001/'amount-analyzed sorted'!CV$2*1.5/'amount-analyzed sorted'!CV$3</f>
        <v>0.0354802831712804</v>
      </c>
      <c r="CY105" s="66">
        <f>'amount-analyzed sorted'!CW105*0.001/'amount-analyzed sorted'!CW$2*1.5/'amount-analyzed sorted'!CW$3</f>
        <v>0.00708425446105982</v>
      </c>
      <c r="CZ105" s="66">
        <f>'amount-analyzed sorted'!CX105*0.001/'amount-analyzed sorted'!CX$2*1.5/'amount-analyzed sorted'!CX$3</f>
        <v>0.27092893558091</v>
      </c>
    </row>
    <row r="106" spans="1:104">
      <c r="A106">
        <f>'imported data from Web Calc'!A112</f>
        <v>746.6</v>
      </c>
      <c r="B106" t="str">
        <f>'imported data from Web Calc'!B112</f>
        <v>C41H80O8PN</v>
      </c>
      <c r="C106" s="61" t="str">
        <f>'imported data from Web Calc'!C112</f>
        <v>PE(36:1)</v>
      </c>
      <c r="D106" s="96"/>
      <c r="E106" s="96"/>
      <c r="F106" s="96"/>
      <c r="G106" s="66">
        <f>'amount-analyzed sorted'!G106*0.001/'amount-analyzed sorted'!G$2*1.5/'amount-analyzed sorted'!G$3</f>
        <v>0.058287261961381</v>
      </c>
      <c r="H106" s="66">
        <f>'amount-analyzed sorted'!H106*0.001/'amount-analyzed sorted'!H$2*1.5/'amount-analyzed sorted'!H$3</f>
        <v>0.0281386781882529</v>
      </c>
      <c r="I106" s="66">
        <f>'amount-analyzed sorted'!I106*0.001/'amount-analyzed sorted'!I$2*1.5/'amount-analyzed sorted'!I$3</f>
        <v>0.0422080172823793</v>
      </c>
      <c r="J106" s="66">
        <f>'amount-analyzed sorted'!J106*0.001/'amount-analyzed sorted'!J$2*1.5/'amount-analyzed sorted'!J$3</f>
        <v>0.0442179228672546</v>
      </c>
      <c r="K106" s="66">
        <f>'amount-analyzed sorted'!K106*0.001/'amount-analyzed sorted'!K$2*1.5/'amount-analyzed sorted'!K$3</f>
        <v>0.0562773563765058</v>
      </c>
      <c r="L106" s="66">
        <f>'amount-analyzed sorted'!L106*0.001/'amount-analyzed sorted'!L$2*1.5/'amount-analyzed sorted'!L$3</f>
        <v>0.0422080172823793</v>
      </c>
      <c r="M106" s="66">
        <f>'amount-analyzed sorted'!M106*0.001/'amount-analyzed sorted'!M$2*1.5/'amount-analyzed sorted'!M$3</f>
        <v>0.068336789885757</v>
      </c>
      <c r="N106" s="66">
        <f>'amount-analyzed sorted'!N106*0.001/'amount-analyzed sorted'!N$2*1.5/'amount-analyzed sorted'!N$3</f>
        <v>0.0422080172823793</v>
      </c>
      <c r="O106" s="66">
        <f>'amount-analyzed sorted'!O106*0.001/'amount-analyzed sorted'!O$2*1.5/'amount-analyzed sorted'!O$3</f>
        <v>0.0341683949428785</v>
      </c>
      <c r="P106" s="66">
        <f>'amount-analyzed sorted'!P106*0.001/'amount-analyzed sorted'!P$2*1.5/'amount-analyzed sorted'!P$3</f>
        <v>0.0442179228672546</v>
      </c>
      <c r="Q106" s="66">
        <f t="shared" si="3"/>
        <v>0.0460268378936422</v>
      </c>
      <c r="R106" s="115">
        <f t="shared" si="4"/>
        <v>0.011851059643055</v>
      </c>
      <c r="S106" s="66">
        <f t="shared" si="5"/>
        <v>0.25748150829827</v>
      </c>
      <c r="T106" s="66">
        <f>'amount-analyzed sorted'!R106*0.001/'amount-analyzed sorted'!R$2*1.5/'amount-analyzed sorted'!R$3</f>
        <v>0.220436395021188</v>
      </c>
      <c r="U106" s="66">
        <f>'amount-analyzed sorted'!S106*0.001/'amount-analyzed sorted'!S$2*1.5/'amount-analyzed sorted'!S$3</f>
        <v>0.125461207502569</v>
      </c>
      <c r="V106" s="66">
        <f>'amount-analyzed sorted'!T106*0.001/'amount-analyzed sorted'!T$2*1.5/'amount-analyzed sorted'!T$3</f>
        <v>0.172852661603674</v>
      </c>
      <c r="W106" s="66">
        <f>'amount-analyzed sorted'!U106*0.001/'amount-analyzed sorted'!U$2*1.5/'amount-analyzed sorted'!U$3</f>
        <v>0.152307454895518</v>
      </c>
      <c r="X106" s="66">
        <f>'amount-analyzed sorted'!V106*0.001/'amount-analyzed sorted'!V$2*1.5/'amount-analyzed sorted'!V$3</f>
        <v>0.272619559313378</v>
      </c>
      <c r="Y106" s="66">
        <f>'amount-analyzed sorted'!W106*0.001/'amount-analyzed sorted'!W$2*1.5/'amount-analyzed sorted'!W$3</f>
        <v>0.114493954990624</v>
      </c>
      <c r="Z106" s="66">
        <f>'amount-analyzed sorted'!X106*0.001/'amount-analyzed sorted'!X$2*1.5/'amount-analyzed sorted'!X$3</f>
        <v>0.165981139221893</v>
      </c>
      <c r="AA106" s="66">
        <f>'amount-analyzed sorted'!Y106*0.001/'amount-analyzed sorted'!Y$2*1.5/'amount-analyzed sorted'!Y$3</f>
        <v>0.0629777395433068</v>
      </c>
      <c r="AB106" s="66">
        <f>'amount-analyzed sorted'!Z106*0.001/'amount-analyzed sorted'!Z$2*1.5/'amount-analyzed sorted'!Z$3</f>
        <v>0.0209373822736165</v>
      </c>
      <c r="AC106" s="66">
        <f>'amount-analyzed sorted'!AA106*0.001/'amount-analyzed sorted'!AA$2*1.5/'amount-analyzed sorted'!AA$3</f>
        <v>0.127549172716675</v>
      </c>
      <c r="AD106" s="66">
        <f>'amount-analyzed sorted'!AB106*0.001/'amount-analyzed sorted'!AB$2*1.5/'amount-analyzed sorted'!AB$3</f>
        <v>0.0259774719407826</v>
      </c>
      <c r="AE106" s="66">
        <f>'amount-analyzed sorted'!AC106*0.001/'amount-analyzed sorted'!AC$2*1.5/'amount-analyzed sorted'!AC$3</f>
        <v>0.0241023075492141</v>
      </c>
      <c r="AF106" s="66">
        <f>'amount-analyzed sorted'!AD106*0.001/'amount-analyzed sorted'!AD$2*1.5/'amount-analyzed sorted'!AD$3</f>
        <v>0.0441194082147654</v>
      </c>
      <c r="AG106" s="66">
        <f>'amount-analyzed sorted'!AE106*0.001/'amount-analyzed sorted'!AE$2*1.5/'amount-analyzed sorted'!AE$3</f>
        <v>0.0599276916408964</v>
      </c>
      <c r="AH106" s="66">
        <f>'amount-analyzed sorted'!AF106*0.001/'amount-analyzed sorted'!AF$2*1.5/'amount-analyzed sorted'!AF$3</f>
        <v>0.0641187414528409</v>
      </c>
      <c r="AI106" s="66">
        <f>'amount-analyzed sorted'!AG106*0.001/'amount-analyzed sorted'!AG$2*1.5/'amount-analyzed sorted'!AG$3</f>
        <v>0.00555019935896132</v>
      </c>
      <c r="AJ106" s="66">
        <f>'amount-analyzed sorted'!AH106*0.001/'amount-analyzed sorted'!AH$2*1.5/'amount-analyzed sorted'!AH$3</f>
        <v>0.0439768655634476</v>
      </c>
      <c r="AK106" s="66">
        <f>'amount-analyzed sorted'!AI106*0.001/'amount-analyzed sorted'!AI$2*1.5/'amount-analyzed sorted'!AI$3</f>
        <v>0.0545786861713781</v>
      </c>
      <c r="AL106" s="66">
        <f>'amount-analyzed sorted'!AJ106*0.001/'amount-analyzed sorted'!AJ$2*1.5/'amount-analyzed sorted'!AJ$3</f>
        <v>0.0325046397642874</v>
      </c>
      <c r="AM106" s="66">
        <f>'amount-analyzed sorted'!AK106*0.001/'amount-analyzed sorted'!AK$2*1.5/'amount-analyzed sorted'!AK$3</f>
        <v>0.0630728329043193</v>
      </c>
      <c r="AN106" s="66">
        <f>'amount-analyzed sorted'!AL106*0.001/'amount-analyzed sorted'!AL$2*1.5/'amount-analyzed sorted'!AL$3</f>
        <v>0.101353049973683</v>
      </c>
      <c r="AO106" s="66">
        <f>'amount-analyzed sorted'!AM106*0.001/'amount-analyzed sorted'!AM$2*1.5/'amount-analyzed sorted'!AM$3</f>
        <v>0.0229444515983205</v>
      </c>
      <c r="AP106" s="66">
        <f>'amount-analyzed sorted'!AN106*0.001/'amount-analyzed sorted'!AN$2*1.5/'amount-analyzed sorted'!AN$3</f>
        <v>0.0765159952963157</v>
      </c>
      <c r="AQ106" s="66">
        <f>'amount-analyzed sorted'!AO106*0.001/'amount-analyzed sorted'!AO$2*1.5/'amount-analyzed sorted'!AO$3</f>
        <v>0.110598065425828</v>
      </c>
      <c r="AR106" s="66">
        <f>'amount-analyzed sorted'!AP106*0.001/'amount-analyzed sorted'!AP$2*1.5/'amount-analyzed sorted'!AP$3</f>
        <v>0.157660299959063</v>
      </c>
      <c r="AS106" s="66">
        <f>'amount-analyzed sorted'!AQ106*0.001/'amount-analyzed sorted'!AQ$2*1.5/'amount-analyzed sorted'!AQ$3</f>
        <v>0.0892664733825206</v>
      </c>
      <c r="AT106" s="66">
        <f>'amount-analyzed sorted'!AR106*0.001/'amount-analyzed sorted'!AR$2*1.5/'amount-analyzed sorted'!AR$3</f>
        <v>0.0689685873191166</v>
      </c>
      <c r="AU106" s="66">
        <f>'amount-analyzed sorted'!AS106*0.001/'amount-analyzed sorted'!AS$2*1.5/'amount-analyzed sorted'!AS$3</f>
        <v>0.175780549712199</v>
      </c>
      <c r="AV106" s="66">
        <f>'amount-analyzed sorted'!AT106*0.001/'amount-analyzed sorted'!AT$2*1.5/'amount-analyzed sorted'!AT$3</f>
        <v>0.0273190746657046</v>
      </c>
      <c r="AW106" s="66">
        <f>'amount-analyzed sorted'!AU106*0.001/'amount-analyzed sorted'!AU$2*1.5/'amount-analyzed sorted'!AU$3</f>
        <v>0.124374040774728</v>
      </c>
      <c r="AX106" s="66">
        <f>'amount-analyzed sorted'!AV106*0.001/'amount-analyzed sorted'!AV$2*1.5/'amount-analyzed sorted'!AV$3</f>
        <v>0.128718373466578</v>
      </c>
      <c r="AY106" s="66">
        <f>'amount-analyzed sorted'!AW106*0.001/'amount-analyzed sorted'!AW$2*1.5/'amount-analyzed sorted'!AW$3</f>
        <v>0.067391818568889</v>
      </c>
      <c r="AZ106" s="66">
        <f>'amount-analyzed sorted'!AX106*0.001/'amount-analyzed sorted'!AX$2*1.5/'amount-analyzed sorted'!AX$3</f>
        <v>0.0663676823843957</v>
      </c>
      <c r="BA106" s="66">
        <f>'amount-analyzed sorted'!AY106*0.001/'amount-analyzed sorted'!AY$2*1.5/'amount-analyzed sorted'!AY$3</f>
        <v>0.0390055677171448</v>
      </c>
      <c r="BB106" s="66">
        <f>'amount-analyzed sorted'!AZ106*0.001/'amount-analyzed sorted'!AZ$2*1.5/'amount-analyzed sorted'!AZ$3</f>
        <v>0.0670408195138427</v>
      </c>
      <c r="BC106" s="66">
        <f>'amount-analyzed sorted'!BA106*0.001/'amount-analyzed sorted'!BA$2*1.5/'amount-analyzed sorted'!BA$3</f>
        <v>0.127518202152204</v>
      </c>
      <c r="BD106" s="66">
        <f>'amount-analyzed sorted'!BB106*0.001/'amount-analyzed sorted'!BB$2*1.5/'amount-analyzed sorted'!BB$3</f>
        <v>0.218166734689115</v>
      </c>
      <c r="BE106" s="66">
        <f>'amount-analyzed sorted'!BC106*0.001/'amount-analyzed sorted'!BC$2*1.5/'amount-analyzed sorted'!BC$3</f>
        <v>0.180581332023819</v>
      </c>
      <c r="BF106" s="66">
        <f>'amount-analyzed sorted'!BD106*0.001/'amount-analyzed sorted'!BD$2*1.5/'amount-analyzed sorted'!BD$3</f>
        <v>0.105153258592303</v>
      </c>
      <c r="BG106" s="66">
        <f>'amount-analyzed sorted'!BE106*0.001/'amount-analyzed sorted'!BE$2*1.5/'amount-analyzed sorted'!BE$3</f>
        <v>0.128694541144144</v>
      </c>
      <c r="BH106" s="66">
        <f>'amount-analyzed sorted'!BF106*0.001/'amount-analyzed sorted'!BF$2*1.5/'amount-analyzed sorted'!BF$3</f>
        <v>0.00579290609660567</v>
      </c>
      <c r="BI106" s="66">
        <f>'amount-analyzed sorted'!BG106*0.001/'amount-analyzed sorted'!BG$2*1.5/'amount-analyzed sorted'!BG$3</f>
        <v>0.0169589424857152</v>
      </c>
      <c r="BJ106" s="66">
        <f>'amount-analyzed sorted'!BH106*0.001/'amount-analyzed sorted'!BH$2*1.5/'amount-analyzed sorted'!BH$3</f>
        <v>0.0242864855597317</v>
      </c>
      <c r="BK106" s="66">
        <f>'amount-analyzed sorted'!BI106*0.001/'amount-analyzed sorted'!BI$2*1.5/'amount-analyzed sorted'!BI$3</f>
        <v>0.0129874254330116</v>
      </c>
      <c r="BL106" s="66">
        <f>'amount-analyzed sorted'!BJ106*0.001/'amount-analyzed sorted'!BJ$2*1.5/'amount-analyzed sorted'!BJ$3</f>
        <v>0.0390055677171448</v>
      </c>
      <c r="BM106" s="66">
        <f>'amount-analyzed sorted'!BK106*0.001/'amount-analyzed sorted'!BK$2*1.5/'amount-analyzed sorted'!BK$3</f>
        <v>0.00839431156036116</v>
      </c>
      <c r="BN106" s="66">
        <f>'amount-analyzed sorted'!BL106*0.001/'amount-analyzed sorted'!BL$2*1.5/'amount-analyzed sorted'!BL$3</f>
        <v>0.017987196043773</v>
      </c>
      <c r="BO106" s="66">
        <f>'amount-analyzed sorted'!BM106*0.001/'amount-analyzed sorted'!BM$2*1.5/'amount-analyzed sorted'!BM$3</f>
        <v>0.0505807860671205</v>
      </c>
      <c r="BP106" s="66">
        <f>'amount-analyzed sorted'!BN106*0.001/'amount-analyzed sorted'!BN$2*1.5/'amount-analyzed sorted'!BN$3</f>
        <v>0.0151641515962982</v>
      </c>
      <c r="BQ106" s="66">
        <f>'amount-analyzed sorted'!BO106*0.001/'amount-analyzed sorted'!BO$2*1.5/'amount-analyzed sorted'!BO$3</f>
        <v>0.0731354394696466</v>
      </c>
      <c r="BR106" s="66">
        <f>'amount-analyzed sorted'!BP106*0.001/'amount-analyzed sorted'!BP$2*1.5/'amount-analyzed sorted'!BP$3</f>
        <v>0.0293955003085729</v>
      </c>
      <c r="BS106" s="66">
        <f>'amount-analyzed sorted'!BQ106*0.001/'amount-analyzed sorted'!BQ$2*1.5/'amount-analyzed sorted'!BQ$3</f>
        <v>0.0587040316813217</v>
      </c>
      <c r="BT106" s="66">
        <f>'amount-analyzed sorted'!BR106*0.001/'amount-analyzed sorted'!BR$2*1.5/'amount-analyzed sorted'!BR$3</f>
        <v>0.011517392042464</v>
      </c>
      <c r="BU106" s="66">
        <f>'amount-analyzed sorted'!BS106*0.001/'amount-analyzed sorted'!BS$2*1.5/'amount-analyzed sorted'!BS$3</f>
        <v>0.0142952342418855</v>
      </c>
      <c r="BV106" s="66">
        <f>'amount-analyzed sorted'!BT106*0.001/'amount-analyzed sorted'!BT$2*1.5/'amount-analyzed sorted'!BT$3</f>
        <v>0.0198895246149747</v>
      </c>
      <c r="BW106" s="66">
        <f>'amount-analyzed sorted'!BU106*0.001/'amount-analyzed sorted'!BU$2*1.5/'amount-analyzed sorted'!BU$3</f>
        <v>0.0172506196292041</v>
      </c>
      <c r="BX106" s="66">
        <f>'amount-analyzed sorted'!BV106*0.001/'amount-analyzed sorted'!BV$2*1.5/'amount-analyzed sorted'!BV$3</f>
        <v>0.0397278930452401</v>
      </c>
      <c r="BY106" s="66">
        <f>'amount-analyzed sorted'!BW106*0.001/'amount-analyzed sorted'!BW$2*1.5/'amount-analyzed sorted'!BW$3</f>
        <v>0</v>
      </c>
      <c r="BZ106" s="66">
        <f>'amount-analyzed sorted'!BX106*0.001/'amount-analyzed sorted'!BX$2*1.5/'amount-analyzed sorted'!BX$3</f>
        <v>0.05063222732514</v>
      </c>
      <c r="CA106" s="66">
        <f>'amount-analyzed sorted'!BY106*0.001/'amount-analyzed sorted'!BY$2*1.5/'amount-analyzed sorted'!BY$3</f>
        <v>0</v>
      </c>
      <c r="CB106" s="66">
        <f>'amount-analyzed sorted'!BZ106*0.001/'amount-analyzed sorted'!BZ$2*1.5/'amount-analyzed sorted'!BZ$3</f>
        <v>0.0318609835313312</v>
      </c>
      <c r="CC106" s="66">
        <f>'amount-analyzed sorted'!CA106*0.001/'amount-analyzed sorted'!CA$2*1.5/'amount-analyzed sorted'!CA$3</f>
        <v>0.0127887107269327</v>
      </c>
      <c r="CD106" s="66">
        <f>'amount-analyzed sorted'!CB106*0.001/'amount-analyzed sorted'!CB$2*1.5/'amount-analyzed sorted'!CB$3</f>
        <v>0.0225032121445066</v>
      </c>
      <c r="CE106" s="66">
        <f>'amount-analyzed sorted'!CC106*0.001/'amount-analyzed sorted'!CC$2*1.5/'amount-analyzed sorted'!CC$3</f>
        <v>0.0024635095400302</v>
      </c>
      <c r="CF106" s="66">
        <f>'amount-analyzed sorted'!CD106*0.001/'amount-analyzed sorted'!CD$2*1.5/'amount-analyzed sorted'!CD$3</f>
        <v>0.0500224074540484</v>
      </c>
      <c r="CG106" s="66">
        <f>'amount-analyzed sorted'!CE106*0.001/'amount-analyzed sorted'!CE$2*1.5/'amount-analyzed sorted'!CE$3</f>
        <v>0.00232637580817961</v>
      </c>
      <c r="CH106" s="66">
        <f>'amount-analyzed sorted'!CF106*0.001/'amount-analyzed sorted'!CF$2*1.5/'amount-analyzed sorted'!CF$3</f>
        <v>0</v>
      </c>
      <c r="CI106" s="66">
        <f>'amount-analyzed sorted'!CG106*0.001/'amount-analyzed sorted'!CG$2*1.5/'amount-analyzed sorted'!CG$3</f>
        <v>0.0385466786851784</v>
      </c>
      <c r="CJ106" s="66">
        <f>'amount-analyzed sorted'!CH106*0.001/'amount-analyzed sorted'!CH$2*1.5/'amount-analyzed sorted'!CH$3</f>
        <v>0.0309616179544652</v>
      </c>
      <c r="CK106" s="66">
        <f>'amount-analyzed sorted'!CI106*0.001/'amount-analyzed sorted'!CI$2*1.5/'amount-analyzed sorted'!CI$3</f>
        <v>0.0195027838585724</v>
      </c>
      <c r="CL106" s="66">
        <f>'amount-analyzed sorted'!CJ106*0.001/'amount-analyzed sorted'!CJ$2*1.5/'amount-analyzed sorted'!CJ$3</f>
        <v>0.0683181350734423</v>
      </c>
      <c r="CM106" s="66">
        <f>'amount-analyzed sorted'!CK106*0.001/'amount-analyzed sorted'!CK$2*1.5/'amount-analyzed sorted'!CK$3</f>
        <v>0.0149201625147549</v>
      </c>
      <c r="CN106" s="66">
        <f>'amount-analyzed sorted'!CL106*0.001/'amount-analyzed sorted'!CL$2*1.5/'amount-analyzed sorted'!CL$3</f>
        <v>0.0886490175389656</v>
      </c>
      <c r="CO106" s="66">
        <f>'amount-analyzed sorted'!CM106*0.001/'amount-analyzed sorted'!CM$2*1.5/'amount-analyzed sorted'!CM$3</f>
        <v>0.0136861641112789</v>
      </c>
      <c r="CP106" s="66">
        <f>'amount-analyzed sorted'!CN106*0.001/'amount-analyzed sorted'!CN$2*1.5/'amount-analyzed sorted'!CN$3</f>
        <v>0</v>
      </c>
      <c r="CQ106" s="66">
        <f>'amount-analyzed sorted'!CO106*0.001/'amount-analyzed sorted'!CO$2*1.5/'amount-analyzed sorted'!CO$3</f>
        <v>0.0593324128655161</v>
      </c>
      <c r="CR106" s="66">
        <f>'amount-analyzed sorted'!CP106*0.001/'amount-analyzed sorted'!CP$2*1.5/'amount-analyzed sorted'!CP$3</f>
        <v>0.00688333547949615</v>
      </c>
      <c r="CS106" s="66">
        <f>'amount-analyzed sorted'!CQ106*0.001/'amount-analyzed sorted'!CQ$2*1.5/'amount-analyzed sorted'!CQ$3</f>
        <v>0.014785504008304</v>
      </c>
      <c r="CT106" s="66">
        <f>'amount-analyzed sorted'!CR106*0.001/'amount-analyzed sorted'!CR$2*1.5/'amount-analyzed sorted'!CR$3</f>
        <v>0.00340164834742542</v>
      </c>
      <c r="CU106" s="66">
        <f>'amount-analyzed sorted'!CS106*0.001/'amount-analyzed sorted'!CS$2*1.5/'amount-analyzed sorted'!CS$3</f>
        <v>0</v>
      </c>
      <c r="CV106" s="66">
        <f>'amount-analyzed sorted'!CT106*0.001/'amount-analyzed sorted'!CT$2*1.5/'amount-analyzed sorted'!CT$3</f>
        <v>0.0318031007765689</v>
      </c>
      <c r="CW106" s="66">
        <f>'amount-analyzed sorted'!CU106*0.001/'amount-analyzed sorted'!CU$2*1.5/'amount-analyzed sorted'!CU$3</f>
        <v>0.033995678285585</v>
      </c>
      <c r="CX106" s="66">
        <f>'amount-analyzed sorted'!CV106*0.001/'amount-analyzed sorted'!CV$2*1.5/'amount-analyzed sorted'!CV$3</f>
        <v>0.0034115656895462</v>
      </c>
      <c r="CY106" s="66">
        <f>'amount-analyzed sorted'!CW106*0.001/'amount-analyzed sorted'!CW$2*1.5/'amount-analyzed sorted'!CW$3</f>
        <v>0.00253009087894994</v>
      </c>
      <c r="CZ106" s="66">
        <f>'amount-analyzed sorted'!CX106*0.001/'amount-analyzed sorted'!CX$2*1.5/'amount-analyzed sorted'!CX$3</f>
        <v>0.0343634831511168</v>
      </c>
    </row>
    <row r="107" spans="1:104">
      <c r="A107">
        <f>'imported data from Web Calc'!A113</f>
        <v>764.5</v>
      </c>
      <c r="B107" t="str">
        <f>'imported data from Web Calc'!B113</f>
        <v>C43H74O8PN</v>
      </c>
      <c r="C107" s="61" t="str">
        <f>'imported data from Web Calc'!C113</f>
        <v>PE(38:6)</v>
      </c>
      <c r="D107" s="96"/>
      <c r="E107" s="96"/>
      <c r="F107" s="96"/>
      <c r="G107" s="66">
        <f>'amount-analyzed sorted'!G107*0.001/'amount-analyzed sorted'!G$2*1.5/'amount-analyzed sorted'!G$3</f>
        <v>0.0118584429507637</v>
      </c>
      <c r="H107" s="66">
        <f>'amount-analyzed sorted'!H107*0.001/'amount-analyzed sorted'!H$2*1.5/'amount-analyzed sorted'!H$3</f>
        <v>0.0138683485356389</v>
      </c>
      <c r="I107" s="66">
        <f>'amount-analyzed sorted'!I107*0.001/'amount-analyzed sorted'!I$2*1.5/'amount-analyzed sorted'!I$3</f>
        <v>0.0118584429507637</v>
      </c>
      <c r="J107" s="66">
        <f>'amount-analyzed sorted'!J107*0.001/'amount-analyzed sorted'!J$2*1.5/'amount-analyzed sorted'!J$3</f>
        <v>0</v>
      </c>
      <c r="K107" s="66">
        <f>'amount-analyzed sorted'!K107*0.001/'amount-analyzed sorted'!K$2*1.5/'amount-analyzed sorted'!K$3</f>
        <v>0.00381882061126289</v>
      </c>
      <c r="L107" s="66">
        <f>'amount-analyzed sorted'!L107*0.001/'amount-analyzed sorted'!L$2*1.5/'amount-analyzed sorted'!L$3</f>
        <v>0.0058287261961381</v>
      </c>
      <c r="M107" s="66">
        <f>'amount-analyzed sorted'!M107*0.001/'amount-analyzed sorted'!M$2*1.5/'amount-analyzed sorted'!M$3</f>
        <v>0.00180891502638769</v>
      </c>
      <c r="N107" s="66">
        <f>'amount-analyzed sorted'!N107*0.001/'amount-analyzed sorted'!N$2*1.5/'amount-analyzed sorted'!N$3</f>
        <v>0.00180891502638769</v>
      </c>
      <c r="O107" s="66">
        <f>'amount-analyzed sorted'!O107*0.001/'amount-analyzed sorted'!O$2*1.5/'amount-analyzed sorted'!O$3</f>
        <v>0.0058287261961381</v>
      </c>
      <c r="P107" s="66">
        <f>'amount-analyzed sorted'!P107*0.001/'amount-analyzed sorted'!P$2*1.5/'amount-analyzed sorted'!P$3</f>
        <v>0.0058287261961381</v>
      </c>
      <c r="Q107" s="66">
        <f t="shared" si="3"/>
        <v>0.00625080636896189</v>
      </c>
      <c r="R107" s="115">
        <f t="shared" si="4"/>
        <v>0.00478307795057483</v>
      </c>
      <c r="S107" s="66">
        <f t="shared" si="5"/>
        <v>0.765193747533918</v>
      </c>
      <c r="T107" s="66">
        <f>'amount-analyzed sorted'!R107*0.001/'amount-analyzed sorted'!R$2*1.5/'amount-analyzed sorted'!R$3</f>
        <v>0.0574782749634687</v>
      </c>
      <c r="U107" s="66">
        <f>'amount-analyzed sorted'!S107*0.001/'amount-analyzed sorted'!S$2*1.5/'amount-analyzed sorted'!S$3</f>
        <v>0.045600323496126</v>
      </c>
      <c r="V107" s="66">
        <f>'amount-analyzed sorted'!T107*0.001/'amount-analyzed sorted'!T$2*1.5/'amount-analyzed sorted'!T$3</f>
        <v>0.0361625963091897</v>
      </c>
      <c r="W107" s="66">
        <f>'amount-analyzed sorted'!U107*0.001/'amount-analyzed sorted'!U$2*1.5/'amount-analyzed sorted'!U$3</f>
        <v>0.0351050109454304</v>
      </c>
      <c r="X107" s="66">
        <f>'amount-analyzed sorted'!V107*0.001/'amount-analyzed sorted'!V$2*1.5/'amount-analyzed sorted'!V$3</f>
        <v>0.0543142045093576</v>
      </c>
      <c r="Y107" s="66">
        <f>'amount-analyzed sorted'!W107*0.001/'amount-analyzed sorted'!W$2*1.5/'amount-analyzed sorted'!W$3</f>
        <v>0.0153305465156937</v>
      </c>
      <c r="Z107" s="66">
        <f>'amount-analyzed sorted'!X107*0.001/'amount-analyzed sorted'!X$2*1.5/'amount-analyzed sorted'!X$3</f>
        <v>0.0143158732578883</v>
      </c>
      <c r="AA107" s="66">
        <f>'amount-analyzed sorted'!Y107*0.001/'amount-analyzed sorted'!Y$2*1.5/'amount-analyzed sorted'!Y$3</f>
        <v>0.00385992597200913</v>
      </c>
      <c r="AB107" s="66">
        <f>'amount-analyzed sorted'!Z107*0.001/'amount-analyzed sorted'!Z$2*1.5/'amount-analyzed sorted'!Z$3</f>
        <v>0.00442011403554127</v>
      </c>
      <c r="AC107" s="66">
        <f>'amount-analyzed sorted'!AA107*0.001/'amount-analyzed sorted'!AA$2*1.5/'amount-analyzed sorted'!AA$3</f>
        <v>0.0307277552453808</v>
      </c>
      <c r="AD107" s="66">
        <f>'amount-analyzed sorted'!AB107*0.001/'amount-analyzed sorted'!AB$2*1.5/'amount-analyzed sorted'!AB$3</f>
        <v>0.0162949596719455</v>
      </c>
      <c r="AE107" s="66">
        <f>'amount-analyzed sorted'!AC107*0.001/'amount-analyzed sorted'!AC$2*1.5/'amount-analyzed sorted'!AC$3</f>
        <v>0.00216920767942927</v>
      </c>
      <c r="AF107" s="66">
        <f>'amount-analyzed sorted'!AD107*0.001/'amount-analyzed sorted'!AD$2*1.5/'amount-analyzed sorted'!AD$3</f>
        <v>0.00381031252763883</v>
      </c>
      <c r="AG107" s="66">
        <f>'amount-analyzed sorted'!AE107*0.001/'amount-analyzed sorted'!AE$2*1.5/'amount-analyzed sorted'!AE$3</f>
        <v>0.00299638458204482</v>
      </c>
      <c r="AH107" s="66">
        <f>'amount-analyzed sorted'!AF107*0.001/'amount-analyzed sorted'!AF$2*1.5/'amount-analyzed sorted'!AF$3</f>
        <v>0.0158693885095781</v>
      </c>
      <c r="AI107" s="66">
        <f>'amount-analyzed sorted'!AG107*0.001/'amount-analyzed sorted'!AG$2*1.5/'amount-analyzed sorted'!AG$3</f>
        <v>0.0016650598076884</v>
      </c>
      <c r="AJ107" s="66">
        <f>'amount-analyzed sorted'!AH107*0.001/'amount-analyzed sorted'!AH$2*1.5/'amount-analyzed sorted'!AH$3</f>
        <v>0.00936898440264754</v>
      </c>
      <c r="AK107" s="66">
        <f>'amount-analyzed sorted'!AI107*0.001/'amount-analyzed sorted'!AI$2*1.5/'amount-analyzed sorted'!AI$3</f>
        <v>0.0172468648301555</v>
      </c>
      <c r="AL107" s="66">
        <f>'amount-analyzed sorted'!AJ107*0.001/'amount-analyzed sorted'!AJ$2*1.5/'amount-analyzed sorted'!AJ$3</f>
        <v>0.00172083386987404</v>
      </c>
      <c r="AM107" s="66">
        <f>'amount-analyzed sorted'!AK107*0.001/'amount-analyzed sorted'!AK$2*1.5/'amount-analyzed sorted'!AK$3</f>
        <v>0.00813307582187276</v>
      </c>
      <c r="AN107" s="66">
        <f>'amount-analyzed sorted'!AL107*0.001/'amount-analyzed sorted'!AL$2*1.5/'amount-analyzed sorted'!AL$3</f>
        <v>0.0274574626292342</v>
      </c>
      <c r="AO107" s="66">
        <f>'amount-analyzed sorted'!AM107*0.001/'amount-analyzed sorted'!AM$2*1.5/'amount-analyzed sorted'!AM$3</f>
        <v>0.00290629720245393</v>
      </c>
      <c r="AP107" s="66">
        <f>'amount-analyzed sorted'!AN107*0.001/'amount-analyzed sorted'!AN$2*1.5/'amount-analyzed sorted'!AN$3</f>
        <v>0.0129285647224809</v>
      </c>
      <c r="AQ107" s="66">
        <f>'amount-analyzed sorted'!AO107*0.001/'amount-analyzed sorted'!AO$2*1.5/'amount-analyzed sorted'!AO$3</f>
        <v>0.0333769161731518</v>
      </c>
      <c r="AR107" s="66">
        <f>'amount-analyzed sorted'!AP107*0.001/'amount-analyzed sorted'!AP$2*1.5/'amount-analyzed sorted'!AP$3</f>
        <v>0.032555828173365</v>
      </c>
      <c r="AS107" s="66">
        <f>'amount-analyzed sorted'!AQ107*0.001/'amount-analyzed sorted'!AQ$2*1.5/'amount-analyzed sorted'!AQ$3</f>
        <v>0.0192116975323251</v>
      </c>
      <c r="AT107" s="66">
        <f>'amount-analyzed sorted'!AR107*0.001/'amount-analyzed sorted'!AR$2*1.5/'amount-analyzed sorted'!AR$3</f>
        <v>0.00666696344084794</v>
      </c>
      <c r="AU107" s="66">
        <f>'amount-analyzed sorted'!AS107*0.001/'amount-analyzed sorted'!AS$2*1.5/'amount-analyzed sorted'!AS$3</f>
        <v>0.0447627213801994</v>
      </c>
      <c r="AV107" s="66">
        <f>'amount-analyzed sorted'!AT107*0.001/'amount-analyzed sorted'!AT$2*1.5/'amount-analyzed sorted'!AT$3</f>
        <v>0.00204893059992784</v>
      </c>
      <c r="AW107" s="66">
        <f>'amount-analyzed sorted'!AU107*0.001/'amount-analyzed sorted'!AU$2*1.5/'amount-analyzed sorted'!AU$3</f>
        <v>0.0348597663579872</v>
      </c>
      <c r="AX107" s="66">
        <f>'amount-analyzed sorted'!AV107*0.001/'amount-analyzed sorted'!AV$2*1.5/'amount-analyzed sorted'!AV$3</f>
        <v>0.033266177038765</v>
      </c>
      <c r="AY107" s="66">
        <f>'amount-analyzed sorted'!AW107*0.001/'amount-analyzed sorted'!AW$2*1.5/'amount-analyzed sorted'!AW$3</f>
        <v>0.00796448764905052</v>
      </c>
      <c r="AZ107" s="66">
        <f>'amount-analyzed sorted'!AX107*0.001/'amount-analyzed sorted'!AX$2*1.5/'amount-analyzed sorted'!AX$3</f>
        <v>0.00855793799167208</v>
      </c>
      <c r="BA107" s="66">
        <f>'amount-analyzed sorted'!AY107*0.001/'amount-analyzed sorted'!AY$2*1.5/'amount-analyzed sorted'!AY$3</f>
        <v>0.00845120633871472</v>
      </c>
      <c r="BB107" s="66">
        <f>'amount-analyzed sorted'!AZ107*0.001/'amount-analyzed sorted'!AZ$2*1.5/'amount-analyzed sorted'!AZ$3</f>
        <v>0.0201122458541528</v>
      </c>
      <c r="BC107" s="66">
        <f>'amount-analyzed sorted'!BA107*0.001/'amount-analyzed sorted'!BA$2*1.5/'amount-analyzed sorted'!BA$3</f>
        <v>0.0279414884127624</v>
      </c>
      <c r="BD107" s="66">
        <f>'amount-analyzed sorted'!BB107*0.001/'amount-analyzed sorted'!BB$2*1.5/'amount-analyzed sorted'!BB$3</f>
        <v>0.0414516795909319</v>
      </c>
      <c r="BE107" s="66">
        <f>'amount-analyzed sorted'!BC107*0.001/'amount-analyzed sorted'!BC$2*1.5/'amount-analyzed sorted'!BC$3</f>
        <v>0.0323240584322636</v>
      </c>
      <c r="BF107" s="66">
        <f>'amount-analyzed sorted'!BD107*0.001/'amount-analyzed sorted'!BD$2*1.5/'amount-analyzed sorted'!BD$3</f>
        <v>0.0132115632590329</v>
      </c>
      <c r="BG107" s="66">
        <f>'amount-analyzed sorted'!BE107*0.001/'amount-analyzed sorted'!BE$2*1.5/'amount-analyzed sorted'!BE$3</f>
        <v>0.0283604636965799</v>
      </c>
      <c r="BH107" s="66">
        <f>'amount-analyzed sorted'!BF107*0.001/'amount-analyzed sorted'!BF$2*1.5/'amount-analyzed sorted'!BF$3</f>
        <v>0</v>
      </c>
      <c r="BI107" s="66">
        <f>'amount-analyzed sorted'!BG107*0.001/'amount-analyzed sorted'!BG$2*1.5/'amount-analyzed sorted'!BG$3</f>
        <v>0.00138754983974033</v>
      </c>
      <c r="BJ107" s="66">
        <f>'amount-analyzed sorted'!BH107*0.001/'amount-analyzed sorted'!BH$2*1.5/'amount-analyzed sorted'!BH$3</f>
        <v>0.00419493841486275</v>
      </c>
      <c r="BK107" s="66">
        <f>'amount-analyzed sorted'!BI107*0.001/'amount-analyzed sorted'!BI$2*1.5/'amount-analyzed sorted'!BI$3</f>
        <v>0.00753270675114673</v>
      </c>
      <c r="BL107" s="66">
        <f>'amount-analyzed sorted'!BJ107*0.001/'amount-analyzed sorted'!BJ$2*1.5/'amount-analyzed sorted'!BJ$3</f>
        <v>0.00206500064384884</v>
      </c>
      <c r="BM107" s="66">
        <f>'amount-analyzed sorted'!BK107*0.001/'amount-analyzed sorted'!BK$2*1.5/'amount-analyzed sorted'!BK$3</f>
        <v>0</v>
      </c>
      <c r="BN107" s="66">
        <f>'amount-analyzed sorted'!BL107*0.001/'amount-analyzed sorted'!BL$2*1.5/'amount-analyzed sorted'!BL$3</f>
        <v>0</v>
      </c>
      <c r="BO107" s="66">
        <f>'amount-analyzed sorted'!BM107*0.001/'amount-analyzed sorted'!BM$2*1.5/'amount-analyzed sorted'!BM$3</f>
        <v>0.00369628821259727</v>
      </c>
      <c r="BP107" s="66">
        <f>'amount-analyzed sorted'!BN107*0.001/'amount-analyzed sorted'!BN$2*1.5/'amount-analyzed sorted'!BN$3</f>
        <v>0</v>
      </c>
      <c r="BQ107" s="66">
        <f>'amount-analyzed sorted'!BO107*0.001/'amount-analyzed sorted'!BO$2*1.5/'amount-analyzed sorted'!BO$3</f>
        <v>0.00448249467717189</v>
      </c>
      <c r="BR107" s="66">
        <f>'amount-analyzed sorted'!BP107*0.001/'amount-analyzed sorted'!BP$2*1.5/'amount-analyzed sorted'!BP$3</f>
        <v>0.00655745776114319</v>
      </c>
      <c r="BS107" s="66">
        <f>'amount-analyzed sorted'!BQ107*0.001/'amount-analyzed sorted'!BQ$2*1.5/'amount-analyzed sorted'!BQ$3</f>
        <v>0.00958832517461588</v>
      </c>
      <c r="BT107" s="66">
        <f>'amount-analyzed sorted'!BR107*0.001/'amount-analyzed sorted'!BR$2*1.5/'amount-analyzed sorted'!BR$3</f>
        <v>0</v>
      </c>
      <c r="BU107" s="66">
        <f>'amount-analyzed sorted'!BS107*0.001/'amount-analyzed sorted'!BS$2*1.5/'amount-analyzed sorted'!BS$3</f>
        <v>0</v>
      </c>
      <c r="BV107" s="66">
        <f>'amount-analyzed sorted'!BT107*0.001/'amount-analyzed sorted'!BT$2*1.5/'amount-analyzed sorted'!BT$3</f>
        <v>0</v>
      </c>
      <c r="BW107" s="66">
        <f>'amount-analyzed sorted'!BU107*0.001/'amount-analyzed sorted'!BU$2*1.5/'amount-analyzed sorted'!BU$3</f>
        <v>0</v>
      </c>
      <c r="BX107" s="66">
        <f>'amount-analyzed sorted'!BV107*0.001/'amount-analyzed sorted'!BV$2*1.5/'amount-analyzed sorted'!BV$3</f>
        <v>0.00162523198821437</v>
      </c>
      <c r="BY107" s="66">
        <f>'amount-analyzed sorted'!BW107*0.001/'amount-analyzed sorted'!BW$2*1.5/'amount-analyzed sorted'!BW$3</f>
        <v>0</v>
      </c>
      <c r="BZ107" s="66">
        <f>'amount-analyzed sorted'!BX107*0.001/'amount-analyzed sorted'!BX$2*1.5/'amount-analyzed sorted'!BX$3</f>
        <v>0.002531611366257</v>
      </c>
      <c r="CA107" s="66">
        <f>'amount-analyzed sorted'!BY107*0.001/'amount-analyzed sorted'!BY$2*1.5/'amount-analyzed sorted'!BY$3</f>
        <v>0</v>
      </c>
      <c r="CB107" s="66">
        <f>'amount-analyzed sorted'!BZ107*0.001/'amount-analyzed sorted'!BZ$2*1.5/'amount-analyzed sorted'!BZ$3</f>
        <v>0.00260680774347255</v>
      </c>
      <c r="CC107" s="66">
        <f>'amount-analyzed sorted'!CA107*0.001/'amount-analyzed sorted'!CA$2*1.5/'amount-analyzed sorted'!CA$3</f>
        <v>0.00164426280774849</v>
      </c>
      <c r="CD107" s="66">
        <f>'amount-analyzed sorted'!CB107*0.001/'amount-analyzed sorted'!CB$2*1.5/'amount-analyzed sorted'!CB$3</f>
        <v>0</v>
      </c>
      <c r="CE107" s="66">
        <f>'amount-analyzed sorted'!CC107*0.001/'amount-analyzed sorted'!CC$2*1.5/'amount-analyzed sorted'!CC$3</f>
        <v>0.00221715858602718</v>
      </c>
      <c r="CF107" s="66">
        <f>'amount-analyzed sorted'!CD107*0.001/'amount-analyzed sorted'!CD$2*1.5/'amount-analyzed sorted'!CD$3</f>
        <v>0.00160786309673727</v>
      </c>
      <c r="CG107" s="66">
        <f>'amount-analyzed sorted'!CE107*0.001/'amount-analyzed sorted'!CE$2*1.5/'amount-analyzed sorted'!CE$3</f>
        <v>0.00442011403554127</v>
      </c>
      <c r="CH107" s="66">
        <f>'amount-analyzed sorted'!CF107*0.001/'amount-analyzed sorted'!CF$2*1.5/'amount-analyzed sorted'!CF$3</f>
        <v>0</v>
      </c>
      <c r="CI107" s="66">
        <f>'amount-analyzed sorted'!CG107*0.001/'amount-analyzed sorted'!CG$2*1.5/'amount-analyzed sorted'!CG$3</f>
        <v>0.00348755664294472</v>
      </c>
      <c r="CJ107" s="66">
        <f>'amount-analyzed sorted'!CH107*0.001/'amount-analyzed sorted'!CH$2*1.5/'amount-analyzed sorted'!CH$3</f>
        <v>0</v>
      </c>
      <c r="CK107" s="66">
        <f>'amount-analyzed sorted'!CI107*0.001/'amount-analyzed sorted'!CI$2*1.5/'amount-analyzed sorted'!CI$3</f>
        <v>0.005655807318986</v>
      </c>
      <c r="CL107" s="66">
        <f>'amount-analyzed sorted'!CJ107*0.001/'amount-analyzed sorted'!CJ$2*1.5/'amount-analyzed sorted'!CJ$3</f>
        <v>0.0225975369858309</v>
      </c>
      <c r="CM107" s="66">
        <f>'amount-analyzed sorted'!CK107*0.001/'amount-analyzed sorted'!CK$2*1.5/'amount-analyzed sorted'!CK$3</f>
        <v>0.00618121018468416</v>
      </c>
      <c r="CN107" s="66">
        <f>'amount-analyzed sorted'!CL107*0.001/'amount-analyzed sorted'!CL$2*1.5/'amount-analyzed sorted'!CL$3</f>
        <v>0.00691462336803931</v>
      </c>
      <c r="CO107" s="66">
        <f>'amount-analyzed sorted'!CM107*0.001/'amount-analyzed sorted'!CM$2*1.5/'amount-analyzed sorted'!CM$3</f>
        <v>0</v>
      </c>
      <c r="CP107" s="66">
        <f>'amount-analyzed sorted'!CN107*0.001/'amount-analyzed sorted'!CN$2*1.5/'amount-analyzed sorted'!CN$3</f>
        <v>0</v>
      </c>
      <c r="CQ107" s="66">
        <f>'amount-analyzed sorted'!CO107*0.001/'amount-analyzed sorted'!CO$2*1.5/'amount-analyzed sorted'!CO$3</f>
        <v>0.00637274064111099</v>
      </c>
      <c r="CR107" s="66">
        <f>'amount-analyzed sorted'!CP107*0.001/'amount-analyzed sorted'!CP$2*1.5/'amount-analyzed sorted'!CP$3</f>
        <v>0</v>
      </c>
      <c r="CS107" s="66">
        <f>'amount-analyzed sorted'!CQ107*0.001/'amount-analyzed sorted'!CQ$2*1.5/'amount-analyzed sorted'!CQ$3</f>
        <v>0.00190099337249623</v>
      </c>
      <c r="CT107" s="66">
        <f>'amount-analyzed sorted'!CR107*0.001/'amount-analyzed sorted'!CR$2*1.5/'amount-analyzed sorted'!CR$3</f>
        <v>0</v>
      </c>
      <c r="CU107" s="66">
        <f>'amount-analyzed sorted'!CS107*0.001/'amount-analyzed sorted'!CS$2*1.5/'amount-analyzed sorted'!CS$3</f>
        <v>0</v>
      </c>
      <c r="CV107" s="66">
        <f>'amount-analyzed sorted'!CT107*0.001/'amount-analyzed sorted'!CT$2*1.5/'amount-analyzed sorted'!CT$3</f>
        <v>0</v>
      </c>
      <c r="CW107" s="66">
        <f>'amount-analyzed sorted'!CU107*0.001/'amount-analyzed sorted'!CU$2*1.5/'amount-analyzed sorted'!CU$3</f>
        <v>0.00876730650522981</v>
      </c>
      <c r="CX107" s="66">
        <f>'amount-analyzed sorted'!CV107*0.001/'amount-analyzed sorted'!CV$2*1.5/'amount-analyzed sorted'!CV$3</f>
        <v>0</v>
      </c>
      <c r="CY107" s="66">
        <f>'amount-analyzed sorted'!CW107*0.001/'amount-analyzed sorted'!CW$2*1.5/'amount-analyzed sorted'!CW$3</f>
        <v>0</v>
      </c>
      <c r="CZ107" s="66">
        <f>'amount-analyzed sorted'!CX107*0.001/'amount-analyzed sorted'!CX$2*1.5/'amount-analyzed sorted'!CX$3</f>
        <v>0.00705355706786082</v>
      </c>
    </row>
    <row r="108" spans="1:104">
      <c r="A108">
        <f>'imported data from Web Calc'!A114</f>
        <v>766.5</v>
      </c>
      <c r="B108" t="str">
        <f>'imported data from Web Calc'!B114</f>
        <v>C43H76O8PN</v>
      </c>
      <c r="C108" s="61" t="str">
        <f>'imported data from Web Calc'!C114</f>
        <v>PE(38:5)</v>
      </c>
      <c r="D108" s="96"/>
      <c r="E108" s="96"/>
      <c r="F108" s="96"/>
      <c r="G108" s="66">
        <f>'amount-analyzed sorted'!G108*0.001/'amount-analyzed sorted'!G$2*1.5/'amount-analyzed sorted'!G$3</f>
        <v>0.0259277820448902</v>
      </c>
      <c r="H108" s="66">
        <f>'amount-analyzed sorted'!H108*0.001/'amount-analyzed sorted'!H$2*1.5/'amount-analyzed sorted'!H$3</f>
        <v>0.0118584429507637</v>
      </c>
      <c r="I108" s="66">
        <f>'amount-analyzed sorted'!I108*0.001/'amount-analyzed sorted'!I$2*1.5/'amount-analyzed sorted'!I$3</f>
        <v>0.00984853736588851</v>
      </c>
      <c r="J108" s="66">
        <f>'amount-analyzed sorted'!J108*0.001/'amount-analyzed sorted'!J$2*1.5/'amount-analyzed sorted'!J$3</f>
        <v>0.0058287261961381</v>
      </c>
      <c r="K108" s="66">
        <f>'amount-analyzed sorted'!K108*0.001/'amount-analyzed sorted'!K$2*1.5/'amount-analyzed sorted'!K$3</f>
        <v>0.0219079708751398</v>
      </c>
      <c r="L108" s="66">
        <f>'amount-analyzed sorted'!L108*0.001/'amount-analyzed sorted'!L$2*1.5/'amount-analyzed sorted'!L$3</f>
        <v>0.023917876460015</v>
      </c>
      <c r="M108" s="66">
        <f>'amount-analyzed sorted'!M108*0.001/'amount-analyzed sorted'!M$2*1.5/'amount-analyzed sorted'!M$3</f>
        <v>0.0118584429507637</v>
      </c>
      <c r="N108" s="66">
        <f>'amount-analyzed sorted'!N108*0.001/'amount-analyzed sorted'!N$2*1.5/'amount-analyzed sorted'!N$3</f>
        <v>0.0138683485356389</v>
      </c>
      <c r="O108" s="66">
        <f>'amount-analyzed sorted'!O108*0.001/'amount-analyzed sorted'!O$2*1.5/'amount-analyzed sorted'!O$3</f>
        <v>0.0158782541205141</v>
      </c>
      <c r="P108" s="66">
        <f>'amount-analyzed sorted'!P108*0.001/'amount-analyzed sorted'!P$2*1.5/'amount-analyzed sorted'!P$3</f>
        <v>0.0178881597053893</v>
      </c>
      <c r="Q108" s="66">
        <f t="shared" si="3"/>
        <v>0.0158782541205141</v>
      </c>
      <c r="R108" s="115">
        <f t="shared" si="4"/>
        <v>0.00649558587940541</v>
      </c>
      <c r="S108" s="66">
        <f t="shared" si="5"/>
        <v>0.409086907798846</v>
      </c>
      <c r="T108" s="66">
        <f>'amount-analyzed sorted'!R108*0.001/'amount-analyzed sorted'!R$2*1.5/'amount-analyzed sorted'!R$3</f>
        <v>0.0801399604329367</v>
      </c>
      <c r="U108" s="66">
        <f>'amount-analyzed sorted'!S108*0.001/'amount-analyzed sorted'!S$2*1.5/'amount-analyzed sorted'!S$3</f>
        <v>0.0576639011406038</v>
      </c>
      <c r="V108" s="66">
        <f>'amount-analyzed sorted'!T108*0.001/'amount-analyzed sorted'!T$2*1.5/'amount-analyzed sorted'!T$3</f>
        <v>0.0634551218255593</v>
      </c>
      <c r="W108" s="66">
        <f>'amount-analyzed sorted'!U108*0.001/'amount-analyzed sorted'!U$2*1.5/'amount-analyzed sorted'!U$3</f>
        <v>0.0833976185952287</v>
      </c>
      <c r="X108" s="66">
        <f>'amount-analyzed sorted'!V108*0.001/'amount-analyzed sorted'!V$2*1.5/'amount-analyzed sorted'!V$3</f>
        <v>0.167556175301068</v>
      </c>
      <c r="Y108" s="66">
        <f>'amount-analyzed sorted'!W108*0.001/'amount-analyzed sorted'!W$2*1.5/'amount-analyzed sorted'!W$3</f>
        <v>0.0250334240572721</v>
      </c>
      <c r="Z108" s="66">
        <f>'amount-analyzed sorted'!X108*0.001/'amount-analyzed sorted'!X$2*1.5/'amount-analyzed sorted'!X$3</f>
        <v>0.0558111580633615</v>
      </c>
      <c r="AA108" s="66">
        <f>'amount-analyzed sorted'!Y108*0.001/'amount-analyzed sorted'!Y$2*1.5/'amount-analyzed sorted'!Y$3</f>
        <v>0.00385992597200913</v>
      </c>
      <c r="AB108" s="66">
        <f>'amount-analyzed sorted'!Z108*0.001/'amount-analyzed sorted'!Z$2*1.5/'amount-analyzed sorted'!Z$3</f>
        <v>0.00209373822736165</v>
      </c>
      <c r="AC108" s="66">
        <f>'amount-analyzed sorted'!AA108*0.001/'amount-analyzed sorted'!AA$2*1.5/'amount-analyzed sorted'!AA$3</f>
        <v>0.0635813300360396</v>
      </c>
      <c r="AD108" s="66">
        <f>'amount-analyzed sorted'!AB108*0.001/'amount-analyzed sorted'!AB$2*1.5/'amount-analyzed sorted'!AB$3</f>
        <v>0.0186565480301984</v>
      </c>
      <c r="AE108" s="66">
        <f>'amount-analyzed sorted'!AC108*0.001/'amount-analyzed sorted'!AC$2*1.5/'amount-analyzed sorted'!AC$3</f>
        <v>0.00216920767942927</v>
      </c>
      <c r="AF108" s="66">
        <f>'amount-analyzed sorted'!AD108*0.001/'amount-analyzed sorted'!AD$2*1.5/'amount-analyzed sorted'!AD$3</f>
        <v>0.0118320231121416</v>
      </c>
      <c r="AG108" s="66">
        <f>'amount-analyzed sorted'!AE108*0.001/'amount-analyzed sorted'!AE$2*1.5/'amount-analyzed sorted'!AE$3</f>
        <v>0.0203438742675675</v>
      </c>
      <c r="AH108" s="66">
        <f>'amount-analyzed sorted'!AF108*0.001/'amount-analyzed sorted'!AF$2*1.5/'amount-analyzed sorted'!AF$3</f>
        <v>0.0174723570458991</v>
      </c>
      <c r="AI108" s="66">
        <f>'amount-analyzed sorted'!AG108*0.001/'amount-analyzed sorted'!AG$2*1.5/'amount-analyzed sorted'!AG$3</f>
        <v>0</v>
      </c>
      <c r="AJ108" s="66">
        <f>'amount-analyzed sorted'!AH108*0.001/'amount-analyzed sorted'!AH$2*1.5/'amount-analyzed sorted'!AH$3</f>
        <v>0.0208412102018078</v>
      </c>
      <c r="AK108" s="66">
        <f>'amount-analyzed sorted'!AI108*0.001/'amount-analyzed sorted'!AI$2*1.5/'amount-analyzed sorted'!AI$3</f>
        <v>0.0368951918518516</v>
      </c>
      <c r="AL108" s="66">
        <f>'amount-analyzed sorted'!AJ108*0.001/'amount-analyzed sorted'!AJ$2*1.5/'amount-analyzed sorted'!AJ$3</f>
        <v>0.0151050973022277</v>
      </c>
      <c r="AM108" s="66">
        <f>'amount-analyzed sorted'!AK108*0.001/'amount-analyzed sorted'!AK$2*1.5/'amount-analyzed sorted'!AK$3</f>
        <v>0.0678862859417542</v>
      </c>
      <c r="AN108" s="66">
        <f>'amount-analyzed sorted'!AL108*0.001/'amount-analyzed sorted'!AL$2*1.5/'amount-analyzed sorted'!AL$3</f>
        <v>0.0661558998919134</v>
      </c>
      <c r="AO108" s="66">
        <f>'amount-analyzed sorted'!AM108*0.001/'amount-analyzed sorted'!AM$2*1.5/'amount-analyzed sorted'!AM$3</f>
        <v>0.022791488587665</v>
      </c>
      <c r="AP108" s="66">
        <f>'amount-analyzed sorted'!AN108*0.001/'amount-analyzed sorted'!AN$2*1.5/'amount-analyzed sorted'!AN$3</f>
        <v>0.0182055299153303</v>
      </c>
      <c r="AQ108" s="66">
        <f>'amount-analyzed sorted'!AO108*0.001/'amount-analyzed sorted'!AO$2*1.5/'amount-analyzed sorted'!AO$3</f>
        <v>0.049176639805413</v>
      </c>
      <c r="AR108" s="66">
        <f>'amount-analyzed sorted'!AP108*0.001/'amount-analyzed sorted'!AP$2*1.5/'amount-analyzed sorted'!AP$3</f>
        <v>0.0509836554413074</v>
      </c>
      <c r="AS108" s="66">
        <f>'amount-analyzed sorted'!AQ108*0.001/'amount-analyzed sorted'!AQ$2*1.5/'amount-analyzed sorted'!AQ$3</f>
        <v>0.0424986036321131</v>
      </c>
      <c r="AT108" s="66">
        <f>'amount-analyzed sorted'!AR108*0.001/'amount-analyzed sorted'!AR$2*1.5/'amount-analyzed sorted'!AR$3</f>
        <v>0.0227596338153085</v>
      </c>
      <c r="AU108" s="66">
        <f>'amount-analyzed sorted'!AS108*0.001/'amount-analyzed sorted'!AS$2*1.5/'amount-analyzed sorted'!AS$3</f>
        <v>0.0917737986288107</v>
      </c>
      <c r="AV108" s="66">
        <f>'amount-analyzed sorted'!AT108*0.001/'amount-analyzed sorted'!AT$2*1.5/'amount-analyzed sorted'!AT$3</f>
        <v>0.0179850574882555</v>
      </c>
      <c r="AW108" s="66">
        <f>'amount-analyzed sorted'!AU108*0.001/'amount-analyzed sorted'!AU$2*1.5/'amount-analyzed sorted'!AU$3</f>
        <v>0.0436185016238132</v>
      </c>
      <c r="AX108" s="66">
        <f>'amount-analyzed sorted'!AV108*0.001/'amount-analyzed sorted'!AV$2*1.5/'amount-analyzed sorted'!AV$3</f>
        <v>0.0366095114145202</v>
      </c>
      <c r="AY108" s="66">
        <f>'amount-analyzed sorted'!AW108*0.001/'amount-analyzed sorted'!AW$2*1.5/'amount-analyzed sorted'!AW$3</f>
        <v>0.0100066639693199</v>
      </c>
      <c r="AZ108" s="66">
        <f>'amount-analyzed sorted'!AX108*0.001/'amount-analyzed sorted'!AX$2*1.5/'amount-analyzed sorted'!AX$3</f>
        <v>0.0207835636940608</v>
      </c>
      <c r="BA108" s="66">
        <f>'amount-analyzed sorted'!AY108*0.001/'amount-analyzed sorted'!AY$2*1.5/'amount-analyzed sorted'!AY$3</f>
        <v>0.0127851583072864</v>
      </c>
      <c r="BB108" s="66">
        <f>'amount-analyzed sorted'!AZ108*0.001/'amount-analyzed sorted'!AZ$2*1.5/'amount-analyzed sorted'!AZ$3</f>
        <v>0.0363645657362965</v>
      </c>
      <c r="BC108" s="66">
        <f>'amount-analyzed sorted'!BA108*0.001/'amount-analyzed sorted'!BA$2*1.5/'amount-analyzed sorted'!BA$3</f>
        <v>0.0448188975211424</v>
      </c>
      <c r="BD108" s="66">
        <f>'amount-analyzed sorted'!BB108*0.001/'amount-analyzed sorted'!BB$2*1.5/'amount-analyzed sorted'!BB$3</f>
        <v>0.059301685156405</v>
      </c>
      <c r="BE108" s="66">
        <f>'amount-analyzed sorted'!BC108*0.001/'amount-analyzed sorted'!BC$2*1.5/'amount-analyzed sorted'!BC$3</f>
        <v>0.0756635781179801</v>
      </c>
      <c r="BF108" s="66">
        <f>'amount-analyzed sorted'!BD108*0.001/'amount-analyzed sorted'!BD$2*1.5/'amount-analyzed sorted'!BD$3</f>
        <v>0.0509588868562699</v>
      </c>
      <c r="BG108" s="66">
        <f>'amount-analyzed sorted'!BE108*0.001/'amount-analyzed sorted'!BE$2*1.5/'amount-analyzed sorted'!BE$3</f>
        <v>0.0140610702361194</v>
      </c>
      <c r="BH108" s="66">
        <f>'amount-analyzed sorted'!BF108*0.001/'amount-analyzed sorted'!BF$2*1.5/'amount-analyzed sorted'!BF$3</f>
        <v>0</v>
      </c>
      <c r="BI108" s="66">
        <f>'amount-analyzed sorted'!BG108*0.001/'amount-analyzed sorted'!BG$2*1.5/'amount-analyzed sorted'!BG$3</f>
        <v>0.0060127159722081</v>
      </c>
      <c r="BJ108" s="66">
        <f>'amount-analyzed sorted'!BH108*0.001/'amount-analyzed sorted'!BH$2*1.5/'amount-analyzed sorted'!BH$3</f>
        <v>0.0130263877093106</v>
      </c>
      <c r="BK108" s="66">
        <f>'amount-analyzed sorted'!BI108*0.001/'amount-analyzed sorted'!BI$2*1.5/'amount-analyzed sorted'!BI$3</f>
        <v>0.0127276769243514</v>
      </c>
      <c r="BL108" s="66">
        <f>'amount-analyzed sorted'!BJ108*0.001/'amount-analyzed sorted'!BJ$2*1.5/'amount-analyzed sorted'!BJ$3</f>
        <v>0.0181261167626732</v>
      </c>
      <c r="BM108" s="66">
        <f>'amount-analyzed sorted'!BK108*0.001/'amount-analyzed sorted'!BK$2*1.5/'amount-analyzed sorted'!BK$3</f>
        <v>0</v>
      </c>
      <c r="BN108" s="66">
        <f>'amount-analyzed sorted'!BL108*0.001/'amount-analyzed sorted'!BL$2*1.5/'amount-analyzed sorted'!BL$3</f>
        <v>0</v>
      </c>
      <c r="BO108" s="66">
        <f>'amount-analyzed sorted'!BM108*0.001/'amount-analyzed sorted'!BM$2*1.5/'amount-analyzed sorted'!BM$3</f>
        <v>0</v>
      </c>
      <c r="BP108" s="66">
        <f>'amount-analyzed sorted'!BN108*0.001/'amount-analyzed sorted'!BN$2*1.5/'amount-analyzed sorted'!BN$3</f>
        <v>0.00227462273944473</v>
      </c>
      <c r="BQ108" s="66">
        <f>'amount-analyzed sorted'!BO108*0.001/'amount-analyzed sorted'!BO$2*1.5/'amount-analyzed sorted'!BO$3</f>
        <v>0</v>
      </c>
      <c r="BR108" s="66">
        <f>'amount-analyzed sorted'!BP108*0.001/'amount-analyzed sorted'!BP$2*1.5/'amount-analyzed sorted'!BP$3</f>
        <v>0.0042962654297145</v>
      </c>
      <c r="BS108" s="66">
        <f>'amount-analyzed sorted'!BQ108*0.001/'amount-analyzed sorted'!BQ$2*1.5/'amount-analyzed sorted'!BQ$3</f>
        <v>0.00176112095043965</v>
      </c>
      <c r="BT108" s="66">
        <f>'amount-analyzed sorted'!BR108*0.001/'amount-analyzed sorted'!BR$2*1.5/'amount-analyzed sorted'!BR$3</f>
        <v>0</v>
      </c>
      <c r="BU108" s="66">
        <f>'amount-analyzed sorted'!BS108*0.001/'amount-analyzed sorted'!BS$2*1.5/'amount-analyzed sorted'!BS$3</f>
        <v>0.00592231132878116</v>
      </c>
      <c r="BV108" s="66">
        <f>'amount-analyzed sorted'!BT108*0.001/'amount-analyzed sorted'!BT$2*1.5/'amount-analyzed sorted'!BT$3</f>
        <v>0.00198895246149747</v>
      </c>
      <c r="BW108" s="66">
        <f>'amount-analyzed sorted'!BU108*0.001/'amount-analyzed sorted'!BU$2*1.5/'amount-analyzed sorted'!BU$3</f>
        <v>0</v>
      </c>
      <c r="BX108" s="66">
        <f>'amount-analyzed sorted'!BV108*0.001/'amount-analyzed sorted'!BV$2*1.5/'amount-analyzed sorted'!BV$3</f>
        <v>0.00162523198821437</v>
      </c>
      <c r="BY108" s="66">
        <f>'amount-analyzed sorted'!BW108*0.001/'amount-analyzed sorted'!BW$2*1.5/'amount-analyzed sorted'!BW$3</f>
        <v>0</v>
      </c>
      <c r="BZ108" s="66">
        <f>'amount-analyzed sorted'!BX108*0.001/'amount-analyzed sorted'!BX$2*1.5/'amount-analyzed sorted'!BX$3</f>
        <v>0</v>
      </c>
      <c r="CA108" s="66">
        <f>'amount-analyzed sorted'!BY108*0.001/'amount-analyzed sorted'!BY$2*1.5/'amount-analyzed sorted'!BY$3</f>
        <v>0.00200791292347552</v>
      </c>
      <c r="CB108" s="66">
        <f>'amount-analyzed sorted'!BZ108*0.001/'amount-analyzed sorted'!BZ$2*1.5/'amount-analyzed sorted'!BZ$3</f>
        <v>0.00260680774347255</v>
      </c>
      <c r="CC108" s="66">
        <f>'amount-analyzed sorted'!CA108*0.001/'amount-analyzed sorted'!CA$2*1.5/'amount-analyzed sorted'!CA$3</f>
        <v>0</v>
      </c>
      <c r="CD108" s="66">
        <f>'amount-analyzed sorted'!CB108*0.001/'amount-analyzed sorted'!CB$2*1.5/'amount-analyzed sorted'!CB$3</f>
        <v>0.00155791468692738</v>
      </c>
      <c r="CE108" s="66">
        <f>'amount-analyzed sorted'!CC108*0.001/'amount-analyzed sorted'!CC$2*1.5/'amount-analyzed sorted'!CC$3</f>
        <v>0.00221715858602718</v>
      </c>
      <c r="CF108" s="66">
        <f>'amount-analyzed sorted'!CD108*0.001/'amount-analyzed sorted'!CD$2*1.5/'amount-analyzed sorted'!CD$3</f>
        <v>0.00696740675252816</v>
      </c>
      <c r="CG108" s="66">
        <f>'amount-analyzed sorted'!CE108*0.001/'amount-analyzed sorted'!CE$2*1.5/'amount-analyzed sorted'!CE$3</f>
        <v>0</v>
      </c>
      <c r="CH108" s="66">
        <f>'amount-analyzed sorted'!CF108*0.001/'amount-analyzed sorted'!CF$2*1.5/'amount-analyzed sorted'!CF$3</f>
        <v>0</v>
      </c>
      <c r="CI108" s="66">
        <f>'amount-analyzed sorted'!CG108*0.001/'amount-analyzed sorted'!CG$2*1.5/'amount-analyzed sorted'!CG$3</f>
        <v>0.007158668898676</v>
      </c>
      <c r="CJ108" s="66">
        <f>'amount-analyzed sorted'!CH108*0.001/'amount-analyzed sorted'!CH$2*1.5/'amount-analyzed sorted'!CH$3</f>
        <v>0.00528168776870288</v>
      </c>
      <c r="CK108" s="66">
        <f>'amount-analyzed sorted'!CI108*0.001/'amount-analyzed sorted'!CI$2*1.5/'amount-analyzed sorted'!CI$3</f>
        <v>0</v>
      </c>
      <c r="CL108" s="66">
        <f>'amount-analyzed sorted'!CJ108*0.001/'amount-analyzed sorted'!CJ$2*1.5/'amount-analyzed sorted'!CJ$3</f>
        <v>0.0313562722516569</v>
      </c>
      <c r="CM108" s="66">
        <f>'amount-analyzed sorted'!CK108*0.001/'amount-analyzed sorted'!CK$2*1.5/'amount-analyzed sorted'!CK$3</f>
        <v>0</v>
      </c>
      <c r="CN108" s="66">
        <f>'amount-analyzed sorted'!CL108*0.001/'amount-analyzed sorted'!CL$2*1.5/'amount-analyzed sorted'!CL$3</f>
        <v>0.00336866266648069</v>
      </c>
      <c r="CO108" s="66">
        <f>'amount-analyzed sorted'!CM108*0.001/'amount-analyzed sorted'!CM$2*1.5/'amount-analyzed sorted'!CM$3</f>
        <v>0.00153969346251888</v>
      </c>
      <c r="CP108" s="66">
        <f>'amount-analyzed sorted'!CN108*0.001/'amount-analyzed sorted'!CN$2*1.5/'amount-analyzed sorted'!CN$3</f>
        <v>0</v>
      </c>
      <c r="CQ108" s="66">
        <f>'amount-analyzed sorted'!CO108*0.001/'amount-analyzed sorted'!CO$2*1.5/'amount-analyzed sorted'!CO$3</f>
        <v>0.0041752438683141</v>
      </c>
      <c r="CR108" s="66">
        <f>'amount-analyzed sorted'!CP108*0.001/'amount-analyzed sorted'!CP$2*1.5/'amount-analyzed sorted'!CP$3</f>
        <v>0</v>
      </c>
      <c r="CS108" s="66">
        <f>'amount-analyzed sorted'!CQ108*0.001/'amount-analyzed sorted'!CQ$2*1.5/'amount-analyzed sorted'!CQ$3</f>
        <v>0.00190099337249623</v>
      </c>
      <c r="CT108" s="66">
        <f>'amount-analyzed sorted'!CR108*0.001/'amount-analyzed sorted'!CR$2*1.5/'amount-analyzed sorted'!CR$3</f>
        <v>0</v>
      </c>
      <c r="CU108" s="66">
        <f>'amount-analyzed sorted'!CS108*0.001/'amount-analyzed sorted'!CS$2*1.5/'amount-analyzed sorted'!CS$3</f>
        <v>0</v>
      </c>
      <c r="CV108" s="66">
        <f>'amount-analyzed sorted'!CT108*0.001/'amount-analyzed sorted'!CT$2*1.5/'amount-analyzed sorted'!CT$3</f>
        <v>0.00168369357052424</v>
      </c>
      <c r="CW108" s="66">
        <f>'amount-analyzed sorted'!CU108*0.001/'amount-analyzed sorted'!CU$2*1.5/'amount-analyzed sorted'!CU$3</f>
        <v>0.00876730650522981</v>
      </c>
      <c r="CX108" s="66">
        <f>'amount-analyzed sorted'!CV108*0.001/'amount-analyzed sorted'!CV$2*1.5/'amount-analyzed sorted'!CV$3</f>
        <v>0</v>
      </c>
      <c r="CY108" s="66">
        <f>'amount-analyzed sorted'!CW108*0.001/'amount-analyzed sorted'!CW$2*1.5/'amount-analyzed sorted'!CW$3</f>
        <v>0</v>
      </c>
      <c r="CZ108" s="66">
        <f>'amount-analyzed sorted'!CX108*0.001/'amount-analyzed sorted'!CX$2*1.5/'amount-analyzed sorted'!CX$3</f>
        <v>0.01067076582061</v>
      </c>
    </row>
    <row r="109" spans="1:104">
      <c r="A109">
        <f>'imported data from Web Calc'!A115</f>
        <v>768.5</v>
      </c>
      <c r="B109" t="str">
        <f>'imported data from Web Calc'!B115</f>
        <v>C43H78O8PN</v>
      </c>
      <c r="C109" s="61" t="str">
        <f>'imported data from Web Calc'!C115</f>
        <v>PE(38:4)</v>
      </c>
      <c r="D109" s="96"/>
      <c r="E109" s="96"/>
      <c r="F109" s="96"/>
      <c r="G109" s="66">
        <f>'amount-analyzed sorted'!G109*0.001/'amount-analyzed sorted'!G$2*1.5/'amount-analyzed sorted'!G$3</f>
        <v>0.0502476396218802</v>
      </c>
      <c r="H109" s="66">
        <f>'amount-analyzed sorted'!H109*0.001/'amount-analyzed sorted'!H$2*1.5/'amount-analyzed sorted'!H$3</f>
        <v>0.058287261961381</v>
      </c>
      <c r="I109" s="66">
        <f>'amount-analyzed sorted'!I109*0.001/'amount-analyzed sorted'!I$2*1.5/'amount-analyzed sorted'!I$3</f>
        <v>0.058287261961381</v>
      </c>
      <c r="J109" s="66">
        <f>'amount-analyzed sorted'!J109*0.001/'amount-analyzed sorted'!J$2*1.5/'amount-analyzed sorted'!J$3</f>
        <v>0.0381882061126289</v>
      </c>
      <c r="K109" s="66">
        <f>'amount-analyzed sorted'!K109*0.001/'amount-analyzed sorted'!K$2*1.5/'amount-analyzed sorted'!K$3</f>
        <v>0.0502476396218802</v>
      </c>
      <c r="L109" s="66">
        <f>'amount-analyzed sorted'!L109*0.001/'amount-analyzed sorted'!L$2*1.5/'amount-analyzed sorted'!L$3</f>
        <v>0.068336789885757</v>
      </c>
      <c r="M109" s="66">
        <f>'amount-analyzed sorted'!M109*0.001/'amount-analyzed sorted'!M$2*1.5/'amount-analyzed sorted'!M$3</f>
        <v>0.0562773563765058</v>
      </c>
      <c r="N109" s="66">
        <f>'amount-analyzed sorted'!N109*0.001/'amount-analyzed sorted'!N$2*1.5/'amount-analyzed sorted'!N$3</f>
        <v>0.0462278284521297</v>
      </c>
      <c r="O109" s="66">
        <f>'amount-analyzed sorted'!O109*0.001/'amount-analyzed sorted'!O$2*1.5/'amount-analyzed sorted'!O$3</f>
        <v>0.0562773563765058</v>
      </c>
      <c r="P109" s="66">
        <f>'amount-analyzed sorted'!P109*0.001/'amount-analyzed sorted'!P$2*1.5/'amount-analyzed sorted'!P$3</f>
        <v>0.0401981116975041</v>
      </c>
      <c r="Q109" s="66">
        <f t="shared" si="3"/>
        <v>0.0522575452067554</v>
      </c>
      <c r="R109" s="115">
        <f t="shared" si="4"/>
        <v>0.00913715252010492</v>
      </c>
      <c r="S109" s="66">
        <f t="shared" si="5"/>
        <v>0.174848483294691</v>
      </c>
      <c r="T109" s="66">
        <f>'amount-analyzed sorted'!R109*0.001/'amount-analyzed sorted'!R$2*1.5/'amount-analyzed sorted'!R$3</f>
        <v>0.335804975593025</v>
      </c>
      <c r="U109" s="66">
        <f>'amount-analyzed sorted'!S109*0.001/'amount-analyzed sorted'!S$2*1.5/'amount-analyzed sorted'!S$3</f>
        <v>0.19542995784054</v>
      </c>
      <c r="V109" s="66">
        <f>'amount-analyzed sorted'!T109*0.001/'amount-analyzed sorted'!T$2*1.5/'amount-analyzed sorted'!T$3</f>
        <v>0.213791449878228</v>
      </c>
      <c r="W109" s="66">
        <f>'amount-analyzed sorted'!U109*0.001/'amount-analyzed sorted'!U$2*1.5/'amount-analyzed sorted'!U$3</f>
        <v>0.245177854222053</v>
      </c>
      <c r="X109" s="66">
        <f>'amount-analyzed sorted'!V109*0.001/'amount-analyzed sorted'!V$2*1.5/'amount-analyzed sorted'!V$3</f>
        <v>0.37327908890601</v>
      </c>
      <c r="Y109" s="66">
        <f>'amount-analyzed sorted'!W109*0.001/'amount-analyzed sorted'!W$2*1.5/'amount-analyzed sorted'!W$3</f>
        <v>0.100909926432415</v>
      </c>
      <c r="Z109" s="66">
        <f>'amount-analyzed sorted'!X109*0.001/'amount-analyzed sorted'!X$2*1.5/'amount-analyzed sorted'!X$3</f>
        <v>0.159756846501072</v>
      </c>
      <c r="AA109" s="66">
        <f>'amount-analyzed sorted'!Y109*0.001/'amount-analyzed sorted'!Y$2*1.5/'amount-analyzed sorted'!Y$3</f>
        <v>0.0771985194401825</v>
      </c>
      <c r="AB109" s="66">
        <f>'amount-analyzed sorted'!Z109*0.001/'amount-analyzed sorted'!Z$2*1.5/'amount-analyzed sorted'!Z$3</f>
        <v>0.0348956371226942</v>
      </c>
      <c r="AC109" s="66">
        <f>'amount-analyzed sorted'!AA109*0.001/'amount-analyzed sorted'!AA$2*1.5/'amount-analyzed sorted'!AA$3</f>
        <v>0.199054011966932</v>
      </c>
      <c r="AD109" s="66">
        <f>'amount-analyzed sorted'!AB109*0.001/'amount-analyzed sorted'!AB$2*1.5/'amount-analyzed sorted'!AB$3</f>
        <v>0.0472317671650594</v>
      </c>
      <c r="AE109" s="66">
        <f>'amount-analyzed sorted'!AC109*0.001/'amount-analyzed sorted'!AC$2*1.5/'amount-analyzed sorted'!AC$3</f>
        <v>0.0216920767942927</v>
      </c>
      <c r="AF109" s="66">
        <f>'amount-analyzed sorted'!AD109*0.001/'amount-analyzed sorted'!AD$2*1.5/'amount-analyzed sorted'!AD$3</f>
        <v>0.0641736846760224</v>
      </c>
      <c r="AG109" s="66">
        <f>'amount-analyzed sorted'!AE109*0.001/'amount-analyzed sorted'!AE$2*1.5/'amount-analyzed sorted'!AE$3</f>
        <v>0.0709670032589563</v>
      </c>
      <c r="AH109" s="66">
        <f>'amount-analyzed sorted'!AF109*0.001/'amount-analyzed sorted'!AF$2*1.5/'amount-analyzed sorted'!AF$3</f>
        <v>0.0641187414528409</v>
      </c>
      <c r="AI109" s="66">
        <f>'amount-analyzed sorted'!AG109*0.001/'amount-analyzed sorted'!AG$2*1.5/'amount-analyzed sorted'!AG$3</f>
        <v>0.00740026581194843</v>
      </c>
      <c r="AJ109" s="66">
        <f>'amount-analyzed sorted'!AH109*0.001/'amount-analyzed sorted'!AH$2*1.5/'amount-analyzed sorted'!AH$3</f>
        <v>0.0497129784630277</v>
      </c>
      <c r="AK109" s="66">
        <f>'amount-analyzed sorted'!AI109*0.001/'amount-analyzed sorted'!AI$2*1.5/'amount-analyzed sorted'!AI$3</f>
        <v>0.0654944234056537</v>
      </c>
      <c r="AL109" s="66">
        <f>'amount-analyzed sorted'!AJ109*0.001/'amount-analyzed sorted'!AJ$2*1.5/'amount-analyzed sorted'!AJ$3</f>
        <v>0.0325046397642874</v>
      </c>
      <c r="AM109" s="66">
        <f>'amount-analyzed sorted'!AK109*0.001/'amount-analyzed sorted'!AK$2*1.5/'amount-analyzed sorted'!AK$3</f>
        <v>0.0962690607486979</v>
      </c>
      <c r="AN109" s="66">
        <f>'amount-analyzed sorted'!AL109*0.001/'amount-analyzed sorted'!AL$2*1.5/'amount-analyzed sorted'!AL$3</f>
        <v>0.136365921782774</v>
      </c>
      <c r="AO109" s="66">
        <f>'amount-analyzed sorted'!AM109*0.001/'amount-analyzed sorted'!AM$2*1.5/'amount-analyzed sorted'!AM$3</f>
        <v>0.0244740817048752</v>
      </c>
      <c r="AP109" s="66">
        <f>'amount-analyzed sorted'!AN109*0.001/'amount-analyzed sorted'!AN$2*1.5/'amount-analyzed sorted'!AN$3</f>
        <v>0.0791544778927404</v>
      </c>
      <c r="AQ109" s="66">
        <f>'amount-analyzed sorted'!AO109*0.001/'amount-analyzed sorted'!AO$2*1.5/'amount-analyzed sorted'!AO$3</f>
        <v>0.0928233763395346</v>
      </c>
      <c r="AR109" s="66">
        <f>'amount-analyzed sorted'!AP109*0.001/'amount-analyzed sorted'!AP$2*1.5/'amount-analyzed sorted'!AP$3</f>
        <v>0.176088127227006</v>
      </c>
      <c r="AS109" s="66">
        <f>'amount-analyzed sorted'!AQ109*0.001/'amount-analyzed sorted'!AQ$2*1.5/'amount-analyzed sorted'!AQ$3</f>
        <v>0.0698607182993639</v>
      </c>
      <c r="AT109" s="66">
        <f>'amount-analyzed sorted'!AR109*0.001/'amount-analyzed sorted'!AR$2*1.5/'amount-analyzed sorted'!AR$3</f>
        <v>0.0505769640340189</v>
      </c>
      <c r="AU109" s="66">
        <f>'amount-analyzed sorted'!AS109*0.001/'amount-analyzed sorted'!AS$2*1.5/'amount-analyzed sorted'!AS$3</f>
        <v>0.124681552702839</v>
      </c>
      <c r="AV109" s="66">
        <f>'amount-analyzed sorted'!AT109*0.001/'amount-analyzed sorted'!AT$2*1.5/'amount-analyzed sorted'!AT$3</f>
        <v>0.0250424851102292</v>
      </c>
      <c r="AW109" s="66">
        <f>'amount-analyzed sorted'!AU109*0.001/'amount-analyzed sorted'!AU$2*1.5/'amount-analyzed sorted'!AU$3</f>
        <v>0.0858356056050942</v>
      </c>
      <c r="AX109" s="66">
        <f>'amount-analyzed sorted'!AV109*0.001/'amount-analyzed sorted'!AV$2*1.5/'amount-analyzed sorted'!AV$3</f>
        <v>0.0885983609575147</v>
      </c>
      <c r="AY109" s="66">
        <f>'amount-analyzed sorted'!AW109*0.001/'amount-analyzed sorted'!AW$2*1.5/'amount-analyzed sorted'!AW$3</f>
        <v>0.0183795868824243</v>
      </c>
      <c r="AZ109" s="66">
        <f>'amount-analyzed sorted'!AX109*0.001/'amount-analyzed sorted'!AX$2*1.5/'amount-analyzed sorted'!AX$3</f>
        <v>0.0384233950646502</v>
      </c>
      <c r="BA109" s="66">
        <f>'amount-analyzed sorted'!AY109*0.001/'amount-analyzed sorted'!AY$2*1.5/'amount-analyzed sorted'!AY$3</f>
        <v>0.0346716157485732</v>
      </c>
      <c r="BB109" s="66">
        <f>'amount-analyzed sorted'!AZ109*0.001/'amount-analyzed sorted'!AZ$2*1.5/'amount-analyzed sorted'!AZ$3</f>
        <v>0.0690723594991107</v>
      </c>
      <c r="BC109" s="66">
        <f>'amount-analyzed sorted'!BA109*0.001/'amount-analyzed sorted'!BA$2*1.5/'amount-analyzed sorted'!BA$3</f>
        <v>0.0712601717909377</v>
      </c>
      <c r="BD109" s="66">
        <f>'amount-analyzed sorted'!BB109*0.001/'amount-analyzed sorted'!BB$2*1.5/'amount-analyzed sorted'!BB$3</f>
        <v>0.152716714282381</v>
      </c>
      <c r="BE109" s="66">
        <f>'amount-analyzed sorted'!BC109*0.001/'amount-analyzed sorted'!BC$2*1.5/'amount-analyzed sorted'!BC$3</f>
        <v>0.130018559057149</v>
      </c>
      <c r="BF109" s="66">
        <f>'amount-analyzed sorted'!BD109*0.001/'amount-analyzed sorted'!BD$2*1.5/'amount-analyzed sorted'!BD$3</f>
        <v>0.105153258592303</v>
      </c>
      <c r="BG109" s="66">
        <f>'amount-analyzed sorted'!BE109*0.001/'amount-analyzed sorted'!BE$2*1.5/'amount-analyzed sorted'!BE$3</f>
        <v>0.0834131285193525</v>
      </c>
      <c r="BH109" s="66">
        <f>'amount-analyzed sorted'!BF109*0.001/'amount-analyzed sorted'!BF$2*1.5/'amount-analyzed sorted'!BF$3</f>
        <v>0.00289645304830284</v>
      </c>
      <c r="BI109" s="66">
        <f>'amount-analyzed sorted'!BG109*0.001/'amount-analyzed sorted'!BG$2*1.5/'amount-analyzed sorted'!BG$3</f>
        <v>0.0185006645298711</v>
      </c>
      <c r="BJ109" s="66">
        <f>'amount-analyzed sorted'!BH109*0.001/'amount-analyzed sorted'!BH$2*1.5/'amount-analyzed sorted'!BH$3</f>
        <v>0.0154550362652838</v>
      </c>
      <c r="BK109" s="66">
        <f>'amount-analyzed sorted'!BI109*0.001/'amount-analyzed sorted'!BI$2*1.5/'amount-analyzed sorted'!BI$3</f>
        <v>0.0207798806928186</v>
      </c>
      <c r="BL109" s="66">
        <f>'amount-analyzed sorted'!BJ109*0.001/'amount-analyzed sorted'!BJ$2*1.5/'amount-analyzed sorted'!BJ$3</f>
        <v>0.0137666709589923</v>
      </c>
      <c r="BM109" s="66">
        <f>'amount-analyzed sorted'!BK109*0.001/'amount-analyzed sorted'!BK$2*1.5/'amount-analyzed sorted'!BK$3</f>
        <v>0.00335772462414446</v>
      </c>
      <c r="BN109" s="66">
        <f>'amount-analyzed sorted'!BL109*0.001/'amount-analyzed sorted'!BL$2*1.5/'amount-analyzed sorted'!BL$3</f>
        <v>0.00399715467639401</v>
      </c>
      <c r="BO109" s="66">
        <f>'amount-analyzed sorted'!BM109*0.001/'amount-analyzed sorted'!BM$2*1.5/'amount-analyzed sorted'!BM$3</f>
        <v>0.0252903930335602</v>
      </c>
      <c r="BP109" s="66">
        <f>'amount-analyzed sorted'!BN109*0.001/'amount-analyzed sorted'!BN$2*1.5/'amount-analyzed sorted'!BN$3</f>
        <v>0.0101094343975321</v>
      </c>
      <c r="BQ109" s="66">
        <f>'amount-analyzed sorted'!BO109*0.001/'amount-analyzed sorted'!BO$2*1.5/'amount-analyzed sorted'!BO$3</f>
        <v>0.0330289081475823</v>
      </c>
      <c r="BR109" s="66">
        <f>'amount-analyzed sorted'!BP109*0.001/'amount-analyzed sorted'!BP$2*1.5/'amount-analyzed sorted'!BP$3</f>
        <v>0.0135671539885721</v>
      </c>
      <c r="BS109" s="66">
        <f>'amount-analyzed sorted'!BQ109*0.001/'amount-analyzed sorted'!BQ$2*1.5/'amount-analyzed sorted'!BQ$3</f>
        <v>0.0410928221769252</v>
      </c>
      <c r="BT109" s="66">
        <f>'amount-analyzed sorted'!BR109*0.001/'amount-analyzed sorted'!BR$2*1.5/'amount-analyzed sorted'!BR$3</f>
        <v>0.011517392042464</v>
      </c>
      <c r="BU109" s="66">
        <f>'amount-analyzed sorted'!BS109*0.001/'amount-analyzed sorted'!BS$2*1.5/'amount-analyzed sorted'!BS$3</f>
        <v>0.0142952342418855</v>
      </c>
      <c r="BV109" s="66">
        <f>'amount-analyzed sorted'!BT109*0.001/'amount-analyzed sorted'!BT$2*1.5/'amount-analyzed sorted'!BT$3</f>
        <v>0.0154696302560914</v>
      </c>
      <c r="BW109" s="66">
        <f>'amount-analyzed sorted'!BU109*0.001/'amount-analyzed sorted'!BU$2*1.5/'amount-analyzed sorted'!BU$3</f>
        <v>0.0143755163576701</v>
      </c>
      <c r="BX109" s="66">
        <f>'amount-analyzed sorted'!BV109*0.001/'amount-analyzed sorted'!BV$2*1.5/'amount-analyzed sorted'!BV$3</f>
        <v>0.0361162664047638</v>
      </c>
      <c r="BY109" s="66">
        <f>'amount-analyzed sorted'!BW109*0.001/'amount-analyzed sorted'!BW$2*1.5/'amount-analyzed sorted'!BW$3</f>
        <v>0</v>
      </c>
      <c r="BZ109" s="66">
        <f>'amount-analyzed sorted'!BX109*0.001/'amount-analyzed sorted'!BX$2*1.5/'amount-analyzed sorted'!BX$3</f>
        <v>0.0225032121445066</v>
      </c>
      <c r="CA109" s="66">
        <f>'amount-analyzed sorted'!BY109*0.001/'amount-analyzed sorted'!BY$2*1.5/'amount-analyzed sorted'!BY$3</f>
        <v>0.0111550717970862</v>
      </c>
      <c r="CB109" s="66">
        <f>'amount-analyzed sorted'!BZ109*0.001/'amount-analyzed sorted'!BZ$2*1.5/'amount-analyzed sorted'!BZ$3</f>
        <v>0.0202751713381198</v>
      </c>
      <c r="CC109" s="66">
        <f>'amount-analyzed sorted'!CA109*0.001/'amount-analyzed sorted'!CA$2*1.5/'amount-analyzed sorted'!CA$3</f>
        <v>0.00548087602582832</v>
      </c>
      <c r="CD109" s="66">
        <f>'amount-analyzed sorted'!CB109*0.001/'amount-analyzed sorted'!CB$2*1.5/'amount-analyzed sorted'!CB$3</f>
        <v>0.0190411795068902</v>
      </c>
      <c r="CE109" s="66">
        <f>'amount-analyzed sorted'!CC109*0.001/'amount-analyzed sorted'!CC$2*1.5/'amount-analyzed sorted'!CC$3</f>
        <v>0.0049270190800604</v>
      </c>
      <c r="CF109" s="66">
        <f>'amount-analyzed sorted'!CD109*0.001/'amount-analyzed sorted'!CD$2*1.5/'amount-analyzed sorted'!CD$3</f>
        <v>0.0232246891750939</v>
      </c>
      <c r="CG109" s="66">
        <f>'amount-analyzed sorted'!CE109*0.001/'amount-analyzed sorted'!CE$2*1.5/'amount-analyzed sorted'!CE$3</f>
        <v>0.00465275161635923</v>
      </c>
      <c r="CH109" s="66">
        <f>'amount-analyzed sorted'!CF109*0.001/'amount-analyzed sorted'!CF$2*1.5/'amount-analyzed sorted'!CF$3</f>
        <v>0</v>
      </c>
      <c r="CI109" s="66">
        <f>'amount-analyzed sorted'!CG109*0.001/'amount-analyzed sorted'!CG$2*1.5/'amount-analyzed sorted'!CG$3</f>
        <v>0.0146844490229251</v>
      </c>
      <c r="CJ109" s="66">
        <f>'amount-analyzed sorted'!CH109*0.001/'amount-analyzed sorted'!CH$2*1.5/'amount-analyzed sorted'!CH$3</f>
        <v>0.0273190746657046</v>
      </c>
      <c r="CK109" s="66">
        <f>'amount-analyzed sorted'!CI109*0.001/'amount-analyzed sorted'!CI$2*1.5/'amount-analyzed sorted'!CI$3</f>
        <v>0.00780111354342897</v>
      </c>
      <c r="CL109" s="66">
        <f>'amount-analyzed sorted'!CJ109*0.001/'amount-analyzed sorted'!CJ$2*1.5/'amount-analyzed sorted'!CJ$3</f>
        <v>0.0788286173924335</v>
      </c>
      <c r="CM109" s="66">
        <f>'amount-analyzed sorted'!CK109*0.001/'amount-analyzed sorted'!CK$2*1.5/'amount-analyzed sorted'!CK$3</f>
        <v>0.00852580715128849</v>
      </c>
      <c r="CN109" s="66">
        <f>'amount-analyzed sorted'!CL109*0.001/'amount-analyzed sorted'!CL$2*1.5/'amount-analyzed sorted'!CL$3</f>
        <v>0.0390055677171449</v>
      </c>
      <c r="CO109" s="66">
        <f>'amount-analyzed sorted'!CM109*0.001/'amount-analyzed sorted'!CM$2*1.5/'amount-analyzed sorted'!CM$3</f>
        <v>0.00513231154172959</v>
      </c>
      <c r="CP109" s="66">
        <f>'amount-analyzed sorted'!CN109*0.001/'amount-analyzed sorted'!CN$2*1.5/'amount-analyzed sorted'!CN$3</f>
        <v>0.00816395603382102</v>
      </c>
      <c r="CQ109" s="66">
        <f>'amount-analyzed sorted'!CO109*0.001/'amount-analyzed sorted'!CO$2*1.5/'amount-analyzed sorted'!CO$3</f>
        <v>0.0307649548191565</v>
      </c>
      <c r="CR109" s="66">
        <f>'amount-analyzed sorted'!CP109*0.001/'amount-analyzed sorted'!CP$2*1.5/'amount-analyzed sorted'!CP$3</f>
        <v>0.00172083386987404</v>
      </c>
      <c r="CS109" s="66">
        <f>'amount-analyzed sorted'!CQ109*0.001/'amount-analyzed sorted'!CQ$2*1.5/'amount-analyzed sorted'!CQ$3</f>
        <v>0.0168977188666331</v>
      </c>
      <c r="CT109" s="66">
        <f>'amount-analyzed sorted'!CR109*0.001/'amount-analyzed sorted'!CR$2*1.5/'amount-analyzed sorted'!CR$3</f>
        <v>0.00170082417371271</v>
      </c>
      <c r="CU109" s="66">
        <f>'amount-analyzed sorted'!CS109*0.001/'amount-analyzed sorted'!CS$2*1.5/'amount-analyzed sorted'!CS$3</f>
        <v>0.00268079503210618</v>
      </c>
      <c r="CV109" s="66">
        <f>'amount-analyzed sorted'!CT109*0.001/'amount-analyzed sorted'!CT$2*1.5/'amount-analyzed sorted'!CT$3</f>
        <v>0.00748308253566328</v>
      </c>
      <c r="CW109" s="66">
        <f>'amount-analyzed sorted'!CU109*0.001/'amount-analyzed sorted'!CU$2*1.5/'amount-analyzed sorted'!CU$3</f>
        <v>0.0644128641200557</v>
      </c>
      <c r="CX109" s="66">
        <f>'amount-analyzed sorted'!CV109*0.001/'amount-analyzed sorted'!CV$2*1.5/'amount-analyzed sorted'!CV$3</f>
        <v>0.0017057828447731</v>
      </c>
      <c r="CY109" s="66">
        <f>'amount-analyzed sorted'!CW109*0.001/'amount-analyzed sorted'!CW$2*1.5/'amount-analyzed sorted'!CW$3</f>
        <v>0</v>
      </c>
      <c r="CZ109" s="66">
        <f>'amount-analyzed sorted'!CX109*0.001/'amount-analyzed sorted'!CX$2*1.5/'amount-analyzed sorted'!CX$3</f>
        <v>0.0307462743983677</v>
      </c>
    </row>
    <row r="110" spans="1:104">
      <c r="A110">
        <f>'imported data from Web Calc'!A116</f>
        <v>770.6</v>
      </c>
      <c r="B110" t="str">
        <f>'imported data from Web Calc'!B116</f>
        <v>C43H80O8PN</v>
      </c>
      <c r="C110" s="61" t="str">
        <f>'imported data from Web Calc'!C116</f>
        <v>PE(38:3)</v>
      </c>
      <c r="D110" s="96"/>
      <c r="E110" s="96"/>
      <c r="F110" s="96"/>
      <c r="G110" s="66">
        <f>'amount-analyzed sorted'!G110*0.001/'amount-analyzed sorted'!G$2*1.5/'amount-analyzed sorted'!G$3</f>
        <v>0.0924556569042595</v>
      </c>
      <c r="H110" s="66">
        <f>'amount-analyzed sorted'!H110*0.001/'amount-analyzed sorted'!H$2*1.5/'amount-analyzed sorted'!H$3</f>
        <v>0.0763764122252578</v>
      </c>
      <c r="I110" s="66">
        <f>'amount-analyzed sorted'!I110*0.001/'amount-analyzed sorted'!I$2*1.5/'amount-analyzed sorted'!I$3</f>
        <v>0.0723566010555074</v>
      </c>
      <c r="J110" s="66">
        <f>'amount-analyzed sorted'!J110*0.001/'amount-analyzed sorted'!J$2*1.5/'amount-analyzed sorted'!J$3</f>
        <v>0.0743665066403826</v>
      </c>
      <c r="K110" s="66">
        <f>'amount-analyzed sorted'!K110*0.001/'amount-analyzed sorted'!K$2*1.5/'amount-analyzed sorted'!K$3</f>
        <v>0.0723566010555074</v>
      </c>
      <c r="L110" s="66">
        <f>'amount-analyzed sorted'!L110*0.001/'amount-analyzed sorted'!L$2*1.5/'amount-analyzed sorted'!L$3</f>
        <v>0.0703466954706322</v>
      </c>
      <c r="M110" s="66">
        <f>'amount-analyzed sorted'!M110*0.001/'amount-analyzed sorted'!M$2*1.5/'amount-analyzed sorted'!M$3</f>
        <v>0.0783863178101331</v>
      </c>
      <c r="N110" s="66">
        <f>'amount-analyzed sorted'!N110*0.001/'amount-analyzed sorted'!N$2*1.5/'amount-analyzed sorted'!N$3</f>
        <v>0.0703466954706322</v>
      </c>
      <c r="O110" s="66">
        <f>'amount-analyzed sorted'!O110*0.001/'amount-analyzed sorted'!O$2*1.5/'amount-analyzed sorted'!O$3</f>
        <v>0.0844160345647587</v>
      </c>
      <c r="P110" s="66">
        <f>'amount-analyzed sorted'!P110*0.001/'amount-analyzed sorted'!P$2*1.5/'amount-analyzed sorted'!P$3</f>
        <v>0.0743665066403826</v>
      </c>
      <c r="Q110" s="66">
        <f t="shared" si="3"/>
        <v>0.0765774027837454</v>
      </c>
      <c r="R110" s="115">
        <f t="shared" si="4"/>
        <v>0.00699146748310838</v>
      </c>
      <c r="S110" s="66">
        <f t="shared" si="5"/>
        <v>0.0912993550179848</v>
      </c>
      <c r="T110" s="66">
        <f>'amount-analyzed sorted'!R110*0.001/'amount-analyzed sorted'!R$2*1.5/'amount-analyzed sorted'!R$3</f>
        <v>0.43881263681788</v>
      </c>
      <c r="U110" s="66">
        <f>'amount-analyzed sorted'!S110*0.001/'amount-analyzed sorted'!S$2*1.5/'amount-analyzed sorted'!S$3</f>
        <v>0.296764010054154</v>
      </c>
      <c r="V110" s="66">
        <f>'amount-analyzed sorted'!T110*0.001/'amount-analyzed sorted'!T$2*1.5/'amount-analyzed sorted'!T$3</f>
        <v>0.409387882745544</v>
      </c>
      <c r="W110" s="66">
        <f>'amount-analyzed sorted'!U110*0.001/'amount-analyzed sorted'!U$2*1.5/'amount-analyzed sorted'!U$3</f>
        <v>0.354764925427365</v>
      </c>
      <c r="X110" s="66">
        <f>'amount-analyzed sorted'!V110*0.001/'amount-analyzed sorted'!V$2*1.5/'amount-analyzed sorted'!V$3</f>
        <v>0.608151324622151</v>
      </c>
      <c r="Y110" s="66">
        <f>'amount-analyzed sorted'!W110*0.001/'amount-analyzed sorted'!W$2*1.5/'amount-analyzed sorted'!W$3</f>
        <v>0.118375106007256</v>
      </c>
      <c r="Z110" s="66">
        <f>'amount-analyzed sorted'!X110*0.001/'amount-analyzed sorted'!X$2*1.5/'amount-analyzed sorted'!X$3</f>
        <v>0.302915579079955</v>
      </c>
      <c r="AA110" s="66">
        <f>'amount-analyzed sorted'!Y110*0.001/'amount-analyzed sorted'!Y$2*1.5/'amount-analyzed sorted'!Y$3</f>
        <v>0.0914192993370582</v>
      </c>
      <c r="AB110" s="66">
        <f>'amount-analyzed sorted'!Z110*0.001/'amount-analyzed sorted'!Z$2*1.5/'amount-analyzed sorted'!Z$3</f>
        <v>0.0837495290944661</v>
      </c>
      <c r="AC110" s="66">
        <f>'amount-analyzed sorted'!AA110*0.001/'amount-analyzed sorted'!AA$2*1.5/'amount-analyzed sorted'!AA$3</f>
        <v>0.347861380136387</v>
      </c>
      <c r="AD110" s="66">
        <f>'amount-analyzed sorted'!AB110*0.001/'amount-analyzed sorted'!AB$2*1.5/'amount-analyzed sorted'!AB$3</f>
        <v>0.0519549438815653</v>
      </c>
      <c r="AE110" s="66">
        <f>'amount-analyzed sorted'!AC110*0.001/'amount-analyzed sorted'!AC$2*1.5/'amount-analyzed sorted'!AC$3</f>
        <v>0.0192818460393713</v>
      </c>
      <c r="AF110" s="66">
        <f>'amount-analyzed sorted'!AD110*0.001/'amount-analyzed sorted'!AD$2*1.5/'amount-analyzed sorted'!AD$3</f>
        <v>0.0902442440756565</v>
      </c>
      <c r="AG110" s="66">
        <f>'amount-analyzed sorted'!AE110*0.001/'amount-analyzed sorted'!AE$2*1.5/'amount-analyzed sorted'!AE$3</f>
        <v>0.0914685819782103</v>
      </c>
      <c r="AH110" s="66">
        <f>'amount-analyzed sorted'!AF110*0.001/'amount-analyzed sorted'!AF$2*1.5/'amount-analyzed sorted'!AF$3</f>
        <v>0.112207797542471</v>
      </c>
      <c r="AI110" s="66">
        <f>'amount-analyzed sorted'!AG110*0.001/'amount-analyzed sorted'!AG$2*1.5/'amount-analyzed sorted'!AG$3</f>
        <v>0.00370013290597421</v>
      </c>
      <c r="AJ110" s="66">
        <f>'amount-analyzed sorted'!AH110*0.001/'amount-analyzed sorted'!AH$2*1.5/'amount-analyzed sorted'!AH$3</f>
        <v>0.0401527902970609</v>
      </c>
      <c r="AK110" s="66">
        <f>'amount-analyzed sorted'!AI110*0.001/'amount-analyzed sorted'!AI$2*1.5/'amount-analyzed sorted'!AI$3</f>
        <v>0.115706814683321</v>
      </c>
      <c r="AL110" s="66">
        <f>'amount-analyzed sorted'!AJ110*0.001/'amount-analyzed sorted'!AJ$2*1.5/'amount-analyzed sorted'!AJ$3</f>
        <v>0.0688333547949615</v>
      </c>
      <c r="AM110" s="66">
        <f>'amount-analyzed sorted'!AK110*0.001/'amount-analyzed sorted'!AK$2*1.5/'amount-analyzed sorted'!AK$3</f>
        <v>0.179259630359644</v>
      </c>
      <c r="AN110" s="66">
        <f>'amount-analyzed sorted'!AL110*0.001/'amount-analyzed sorted'!AL$2*1.5/'amount-analyzed sorted'!AL$3</f>
        <v>0.189806620859807</v>
      </c>
      <c r="AO110" s="66">
        <f>'amount-analyzed sorted'!AM110*0.001/'amount-analyzed sorted'!AM$2*1.5/'amount-analyzed sorted'!AM$3</f>
        <v>0.0367111225573128</v>
      </c>
      <c r="AP110" s="66">
        <f>'amount-analyzed sorted'!AN110*0.001/'amount-analyzed sorted'!AN$2*1.5/'amount-analyzed sorted'!AN$3</f>
        <v>0.126647164628385</v>
      </c>
      <c r="AQ110" s="66">
        <f>'amount-analyzed sorted'!AO110*0.001/'amount-analyzed sorted'!AO$2*1.5/'amount-analyzed sorted'!AO$3</f>
        <v>0.171821994500841</v>
      </c>
      <c r="AR110" s="66">
        <f>'amount-analyzed sorted'!AP110*0.001/'amount-analyzed sorted'!AP$2*1.5/'amount-analyzed sorted'!AP$3</f>
        <v>0.239561754483252</v>
      </c>
      <c r="AS110" s="66">
        <f>'amount-analyzed sorted'!AQ110*0.001/'amount-analyzed sorted'!AQ$2*1.5/'amount-analyzed sorted'!AQ$3</f>
        <v>0.13001855905715</v>
      </c>
      <c r="AT110" s="66">
        <f>'amount-analyzed sorted'!AR110*0.001/'amount-analyzed sorted'!AR$2*1.5/'amount-analyzed sorted'!AR$3</f>
        <v>0.0942570693361261</v>
      </c>
      <c r="AU110" s="66">
        <f>'amount-analyzed sorted'!AS110*0.001/'amount-analyzed sorted'!AS$2*1.5/'amount-analyzed sorted'!AS$3</f>
        <v>0.214615787439312</v>
      </c>
      <c r="AV110" s="66">
        <f>'amount-analyzed sorted'!AT110*0.001/'amount-analyzed sorted'!AT$2*1.5/'amount-analyzed sorted'!AT$3</f>
        <v>0.0591913284423599</v>
      </c>
      <c r="AW110" s="66">
        <f>'amount-analyzed sorted'!AU110*0.001/'amount-analyzed sorted'!AU$2*1.5/'amount-analyzed sorted'!AU$3</f>
        <v>0.140139764253215</v>
      </c>
      <c r="AX110" s="66">
        <f>'amount-analyzed sorted'!AV110*0.001/'amount-analyzed sorted'!AV$2*1.5/'amount-analyzed sorted'!AV$3</f>
        <v>0.143763378157477</v>
      </c>
      <c r="AY110" s="66">
        <f>'amount-analyzed sorted'!AW110*0.001/'amount-analyzed sorted'!AW$2*1.5/'amount-analyzed sorted'!AW$3</f>
        <v>0.0735183475296971</v>
      </c>
      <c r="AZ110" s="66">
        <f>'amount-analyzed sorted'!AX110*0.001/'amount-analyzed sorted'!AX$2*1.5/'amount-analyzed sorted'!AX$3</f>
        <v>0.034930359149682</v>
      </c>
      <c r="BA110" s="66">
        <f>'amount-analyzed sorted'!AY110*0.001/'amount-analyzed sorted'!AY$2*1.5/'amount-analyzed sorted'!AY$3</f>
        <v>0.0476734716542882</v>
      </c>
      <c r="BB110" s="66">
        <f>'amount-analyzed sorted'!AZ110*0.001/'amount-analyzed sorted'!AZ$2*1.5/'amount-analyzed sorted'!AZ$3</f>
        <v>0.121892399116078</v>
      </c>
      <c r="BC110" s="66">
        <f>'amount-analyzed sorted'!BA110*0.001/'amount-analyzed sorted'!BA$2*1.5/'amount-analyzed sorted'!BA$3</f>
        <v>0.125642934473495</v>
      </c>
      <c r="BD110" s="66">
        <f>'amount-analyzed sorted'!BB110*0.001/'amount-analyzed sorted'!BB$2*1.5/'amount-analyzed sorted'!BB$3</f>
        <v>0.230066738399431</v>
      </c>
      <c r="BE110" s="66">
        <f>'amount-analyzed sorted'!BC110*0.001/'amount-analyzed sorted'!BC$2*1.5/'amount-analyzed sorted'!BC$3</f>
        <v>0.205862718507153</v>
      </c>
      <c r="BF110" s="66">
        <f>'amount-analyzed sorted'!BD110*0.001/'amount-analyzed sorted'!BD$2*1.5/'amount-analyzed sorted'!BD$3</f>
        <v>0.172559193587369</v>
      </c>
      <c r="BG110" s="66">
        <f>'amount-analyzed sorted'!BE110*0.001/'amount-analyzed sorted'!BE$2*1.5/'amount-analyzed sorted'!BE$3</f>
        <v>0.166826257038705</v>
      </c>
      <c r="BH110" s="66">
        <f>'amount-analyzed sorted'!BF110*0.001/'amount-analyzed sorted'!BF$2*1.5/'amount-analyzed sorted'!BF$3</f>
        <v>0.0115858121932113</v>
      </c>
      <c r="BI110" s="66">
        <f>'amount-analyzed sorted'!BG110*0.001/'amount-analyzed sorted'!BG$2*1.5/'amount-analyzed sorted'!BG$3</f>
        <v>0.020042386574027</v>
      </c>
      <c r="BJ110" s="66">
        <f>'amount-analyzed sorted'!BH110*0.001/'amount-analyzed sorted'!BH$2*1.5/'amount-analyzed sorted'!BH$3</f>
        <v>0.0154550362652838</v>
      </c>
      <c r="BK110" s="66">
        <f>'amount-analyzed sorted'!BI110*0.001/'amount-analyzed sorted'!BI$2*1.5/'amount-analyzed sorted'!BI$3</f>
        <v>0.0285723359526255</v>
      </c>
      <c r="BL110" s="66">
        <f>'amount-analyzed sorted'!BJ110*0.001/'amount-analyzed sorted'!BJ$2*1.5/'amount-analyzed sorted'!BJ$3</f>
        <v>0.0871889160736179</v>
      </c>
      <c r="BM110" s="66">
        <f>'amount-analyzed sorted'!BK110*0.001/'amount-analyzed sorted'!BK$2*1.5/'amount-analyzed sorted'!BK$3</f>
        <v>0.0201463477448668</v>
      </c>
      <c r="BN110" s="66">
        <f>'amount-analyzed sorted'!BL110*0.001/'amount-analyzed sorted'!BL$2*1.5/'amount-analyzed sorted'!BL$3</f>
        <v>0.015988618705576</v>
      </c>
      <c r="BO110" s="66">
        <f>'amount-analyzed sorted'!BM110*0.001/'amount-analyzed sorted'!BM$2*1.5/'amount-analyzed sorted'!BM$3</f>
        <v>0.0486353712183851</v>
      </c>
      <c r="BP110" s="66">
        <f>'amount-analyzed sorted'!BN110*0.001/'amount-analyzed sorted'!BN$2*1.5/'amount-analyzed sorted'!BN$3</f>
        <v>0.0252735859938304</v>
      </c>
      <c r="BQ110" s="66">
        <f>'amount-analyzed sorted'!BO110*0.001/'amount-analyzed sorted'!BO$2*1.5/'amount-analyzed sorted'!BO$3</f>
        <v>0.0519025699462008</v>
      </c>
      <c r="BR110" s="66">
        <f>'amount-analyzed sorted'!BP110*0.001/'amount-analyzed sorted'!BP$2*1.5/'amount-analyzed sorted'!BP$3</f>
        <v>0.0474850389600024</v>
      </c>
      <c r="BS110" s="66">
        <f>'amount-analyzed sorted'!BQ110*0.001/'amount-analyzed sorted'!BQ$2*1.5/'amount-analyzed sorted'!BQ$3</f>
        <v>0.0782720422417622</v>
      </c>
      <c r="BT110" s="66">
        <f>'amount-analyzed sorted'!BR110*0.001/'amount-analyzed sorted'!BR$2*1.5/'amount-analyzed sorted'!BR$3</f>
        <v>0.0207313056764353</v>
      </c>
      <c r="BU110" s="66">
        <f>'amount-analyzed sorted'!BS110*0.001/'amount-analyzed sorted'!BS$2*1.5/'amount-analyzed sorted'!BS$3</f>
        <v>0.0306326448040405</v>
      </c>
      <c r="BV110" s="66">
        <f>'amount-analyzed sorted'!BT110*0.001/'amount-analyzed sorted'!BT$2*1.5/'amount-analyzed sorted'!BT$3</f>
        <v>0.0287293133327412</v>
      </c>
      <c r="BW110" s="66">
        <f>'amount-analyzed sorted'!BU110*0.001/'amount-analyzed sorted'!BU$2*1.5/'amount-analyzed sorted'!BU$3</f>
        <v>0.0258759294438062</v>
      </c>
      <c r="BX110" s="66">
        <f>'amount-analyzed sorted'!BV110*0.001/'amount-analyzed sorted'!BV$2*1.5/'amount-analyzed sorted'!BV$3</f>
        <v>0.0469511463261929</v>
      </c>
      <c r="BY110" s="66">
        <f>'amount-analyzed sorted'!BW110*0.001/'amount-analyzed sorted'!BW$2*1.5/'amount-analyzed sorted'!BW$3</f>
        <v>0</v>
      </c>
      <c r="BZ110" s="66">
        <f>'amount-analyzed sorted'!BX110*0.001/'amount-analyzed sorted'!BX$2*1.5/'amount-analyzed sorted'!BX$3</f>
        <v>0.0703225379515833</v>
      </c>
      <c r="CA110" s="66">
        <f>'amount-analyzed sorted'!BY110*0.001/'amount-analyzed sorted'!BY$2*1.5/'amount-analyzed sorted'!BY$3</f>
        <v>0.0223101435941725</v>
      </c>
      <c r="CB110" s="66">
        <f>'amount-analyzed sorted'!BZ110*0.001/'amount-analyzed sorted'!BZ$2*1.5/'amount-analyzed sorted'!BZ$3</f>
        <v>0.034757436579634</v>
      </c>
      <c r="CC110" s="66">
        <f>'amount-analyzed sorted'!CA110*0.001/'amount-analyzed sorted'!CA$2*1.5/'amount-analyzed sorted'!CA$3</f>
        <v>0.0182695867527611</v>
      </c>
      <c r="CD110" s="66">
        <f>'amount-analyzed sorted'!CB110*0.001/'amount-analyzed sorted'!CB$2*1.5/'amount-analyzed sorted'!CB$3</f>
        <v>0.0311582937385477</v>
      </c>
      <c r="CE110" s="66">
        <f>'amount-analyzed sorted'!CC110*0.001/'amount-analyzed sorted'!CC$2*1.5/'amount-analyzed sorted'!CC$3</f>
        <v>0.0098540381601208</v>
      </c>
      <c r="CF110" s="66">
        <f>'amount-analyzed sorted'!CD110*0.001/'amount-analyzed sorted'!CD$2*1.5/'amount-analyzed sorted'!CD$3</f>
        <v>0.053595436557909</v>
      </c>
      <c r="CG110" s="66">
        <f>'amount-analyzed sorted'!CE110*0.001/'amount-analyzed sorted'!CE$2*1.5/'amount-analyzed sorted'!CE$3</f>
        <v>0.00930550323271845</v>
      </c>
      <c r="CH110" s="66">
        <f>'amount-analyzed sorted'!CF110*0.001/'amount-analyzed sorted'!CF$2*1.5/'amount-analyzed sorted'!CF$3</f>
        <v>0</v>
      </c>
      <c r="CI110" s="66">
        <f>'amount-analyzed sorted'!CG110*0.001/'amount-analyzed sorted'!CG$2*1.5/'amount-analyzed sorted'!CG$3</f>
        <v>0.0312044541737159</v>
      </c>
      <c r="CJ110" s="66">
        <f>'amount-analyzed sorted'!CH110*0.001/'amount-analyzed sorted'!CH$2*1.5/'amount-analyzed sorted'!CH$3</f>
        <v>0.0400679761763667</v>
      </c>
      <c r="CK110" s="66">
        <f>'amount-analyzed sorted'!CI110*0.001/'amount-analyzed sorted'!CI$2*1.5/'amount-analyzed sorted'!CI$3</f>
        <v>0.0117016703151435</v>
      </c>
      <c r="CL110" s="66">
        <f>'amount-analyzed sorted'!CJ110*0.001/'amount-analyzed sorted'!CJ$2*1.5/'amount-analyzed sorted'!CJ$3</f>
        <v>0.0980978349772505</v>
      </c>
      <c r="CM110" s="66">
        <f>'amount-analyzed sorted'!CK110*0.001/'amount-analyzed sorted'!CK$2*1.5/'amount-analyzed sorted'!CK$3</f>
        <v>0.0213145178782212</v>
      </c>
      <c r="CN110" s="66">
        <f>'amount-analyzed sorted'!CL110*0.001/'amount-analyzed sorted'!CL$2*1.5/'amount-analyzed sorted'!CL$3</f>
        <v>0.0602813319264966</v>
      </c>
      <c r="CO110" s="66">
        <f>'amount-analyzed sorted'!CM110*0.001/'amount-analyzed sorted'!CM$2*1.5/'amount-analyzed sorted'!CM$3</f>
        <v>0.0153969346251888</v>
      </c>
      <c r="CP110" s="66">
        <f>'amount-analyzed sorted'!CN110*0.001/'amount-analyzed sorted'!CN$2*1.5/'amount-analyzed sorted'!CN$3</f>
        <v>0.024491868101463</v>
      </c>
      <c r="CQ110" s="66">
        <f>'amount-analyzed sorted'!CO110*0.001/'amount-analyzed sorted'!CO$2*1.5/'amount-analyzed sorted'!CO$3</f>
        <v>0.0549374193199223</v>
      </c>
      <c r="CR110" s="66">
        <f>'amount-analyzed sorted'!CP110*0.001/'amount-analyzed sorted'!CP$2*1.5/'amount-analyzed sorted'!CP$3</f>
        <v>0.00516250160962211</v>
      </c>
      <c r="CS110" s="66">
        <f>'amount-analyzed sorted'!CQ110*0.001/'amount-analyzed sorted'!CQ$2*1.5/'amount-analyzed sorted'!CQ$3</f>
        <v>0.0274587931582789</v>
      </c>
      <c r="CT110" s="66">
        <f>'amount-analyzed sorted'!CR110*0.001/'amount-analyzed sorted'!CR$2*1.5/'amount-analyzed sorted'!CR$3</f>
        <v>0.00510247252113813</v>
      </c>
      <c r="CU110" s="66">
        <f>'amount-analyzed sorted'!CS110*0.001/'amount-analyzed sorted'!CS$2*1.5/'amount-analyzed sorted'!CS$3</f>
        <v>0</v>
      </c>
      <c r="CV110" s="66">
        <f>'amount-analyzed sorted'!CT110*0.001/'amount-analyzed sorted'!CT$2*1.5/'amount-analyzed sorted'!CT$3</f>
        <v>0.0261907888748215</v>
      </c>
      <c r="CW110" s="66">
        <f>'amount-analyzed sorted'!CU110*0.001/'amount-analyzed sorted'!CU$2*1.5/'amount-analyzed sorted'!CU$3</f>
        <v>0.0912515575034123</v>
      </c>
      <c r="CX110" s="66">
        <f>'amount-analyzed sorted'!CV110*0.001/'amount-analyzed sorted'!CV$2*1.5/'amount-analyzed sorted'!CV$3</f>
        <v>0.00852891422386549</v>
      </c>
      <c r="CY110" s="66">
        <f>'amount-analyzed sorted'!CW110*0.001/'amount-analyzed sorted'!CW$2*1.5/'amount-analyzed sorted'!CW$3</f>
        <v>0.00253009087894994</v>
      </c>
      <c r="CZ110" s="66">
        <f>'amount-analyzed sorted'!CX110*0.001/'amount-analyzed sorted'!CX$2*1.5/'amount-analyzed sorted'!CX$3</f>
        <v>0.0633011531731099</v>
      </c>
    </row>
    <row r="111" spans="1:104">
      <c r="A111">
        <f>'imported data from Web Calc'!A117</f>
        <v>798.6</v>
      </c>
      <c r="B111" t="str">
        <f>'imported data from Web Calc'!B117</f>
        <v>C45H84O8PN</v>
      </c>
      <c r="C111" s="61" t="str">
        <f>'imported data from Web Calc'!C117</f>
        <v>PE(40:3)</v>
      </c>
      <c r="D111" s="96"/>
      <c r="E111" s="96"/>
      <c r="F111" s="96"/>
      <c r="G111" s="66">
        <f>'amount-analyzed sorted'!G111*0.001/'amount-analyzed sorted'!G$2*1.5/'amount-analyzed sorted'!G$3</f>
        <v>0.00200990558487521</v>
      </c>
      <c r="H111" s="66">
        <f>'amount-analyzed sorted'!H111*0.001/'amount-analyzed sorted'!H$2*1.5/'amount-analyzed sorted'!H$3</f>
        <v>0.00602971675462562</v>
      </c>
      <c r="I111" s="66">
        <f>'amount-analyzed sorted'!I111*0.001/'amount-analyzed sorted'!I$2*1.5/'amount-analyzed sorted'!I$3</f>
        <v>0.00602971675462562</v>
      </c>
      <c r="J111" s="66">
        <f>'amount-analyzed sorted'!J111*0.001/'amount-analyzed sorted'!J$2*1.5/'amount-analyzed sorted'!J$3</f>
        <v>0.00602971675462562</v>
      </c>
      <c r="K111" s="66">
        <f>'amount-analyzed sorted'!K111*0.001/'amount-analyzed sorted'!K$2*1.5/'amount-analyzed sorted'!K$3</f>
        <v>0.010049527924376</v>
      </c>
      <c r="L111" s="66">
        <f>'amount-analyzed sorted'!L111*0.001/'amount-analyzed sorted'!L$2*1.5/'amount-analyzed sorted'!L$3</f>
        <v>0.00602971675462562</v>
      </c>
      <c r="M111" s="66">
        <f>'amount-analyzed sorted'!M111*0.001/'amount-analyzed sorted'!M$2*1.5/'amount-analyzed sorted'!M$3</f>
        <v>0.00401981116975041</v>
      </c>
      <c r="N111" s="66">
        <f>'amount-analyzed sorted'!N111*0.001/'amount-analyzed sorted'!N$2*1.5/'amount-analyzed sorted'!N$3</f>
        <v>0.00401981116975041</v>
      </c>
      <c r="O111" s="66">
        <f>'amount-analyzed sorted'!O111*0.001/'amount-analyzed sorted'!O$2*1.5/'amount-analyzed sorted'!O$3</f>
        <v>0.00200990558487521</v>
      </c>
      <c r="P111" s="66">
        <f>'amount-analyzed sorted'!P111*0.001/'amount-analyzed sorted'!P$2*1.5/'amount-analyzed sorted'!P$3</f>
        <v>0.010049527924376</v>
      </c>
      <c r="Q111" s="66">
        <f t="shared" si="3"/>
        <v>0.00562773563765058</v>
      </c>
      <c r="R111" s="115">
        <f t="shared" si="4"/>
        <v>0.00281067568187163</v>
      </c>
      <c r="S111" s="66">
        <f t="shared" si="5"/>
        <v>0.499432784842929</v>
      </c>
      <c r="T111" s="66">
        <f>'amount-analyzed sorted'!R111*0.001/'amount-analyzed sorted'!R$2*1.5/'amount-analyzed sorted'!R$3</f>
        <v>0.0782858225308893</v>
      </c>
      <c r="U111" s="66">
        <f>'amount-analyzed sorted'!S111*0.001/'amount-analyzed sorted'!S$2*1.5/'amount-analyzed sorted'!S$3</f>
        <v>0.0265398708178511</v>
      </c>
      <c r="V111" s="66">
        <f>'amount-analyzed sorted'!T111*0.001/'amount-analyzed sorted'!T$2*1.5/'amount-analyzed sorted'!T$3</f>
        <v>0.0363900340218261</v>
      </c>
      <c r="W111" s="66">
        <f>'amount-analyzed sorted'!U111*0.001/'amount-analyzed sorted'!U$2*1.5/'amount-analyzed sorted'!U$3</f>
        <v>0.0594370555689826</v>
      </c>
      <c r="X111" s="66">
        <f>'amount-analyzed sorted'!V111*0.001/'amount-analyzed sorted'!V$2*1.5/'amount-analyzed sorted'!V$3</f>
        <v>0.100659529592632</v>
      </c>
      <c r="Y111" s="66">
        <f>'amount-analyzed sorted'!W111*0.001/'amount-analyzed sorted'!W$2*1.5/'amount-analyzed sorted'!W$3</f>
        <v>0.0135840285582097</v>
      </c>
      <c r="Z111" s="66">
        <f>'amount-analyzed sorted'!X111*0.001/'amount-analyzed sorted'!X$2*1.5/'amount-analyzed sorted'!X$3</f>
        <v>0.0414952848054733</v>
      </c>
      <c r="AA111" s="66">
        <f>'amount-analyzed sorted'!Y111*0.001/'amount-analyzed sorted'!Y$2*1.5/'amount-analyzed sorted'!Y$3</f>
        <v>0.00203153998526796</v>
      </c>
      <c r="AB111" s="66">
        <f>'amount-analyzed sorted'!Z111*0.001/'amount-analyzed sorted'!Z$2*1.5/'amount-analyzed sorted'!Z$3</f>
        <v>0.0116318790408981</v>
      </c>
      <c r="AC111" s="66">
        <f>'amount-analyzed sorted'!AA111*0.001/'amount-analyzed sorted'!AA$2*1.5/'amount-analyzed sorted'!AA$3</f>
        <v>0.0328535747906588</v>
      </c>
      <c r="AD111" s="66">
        <f>'amount-analyzed sorted'!AB111*0.001/'amount-analyzed sorted'!AB$2*1.5/'amount-analyzed sorted'!AB$3</f>
        <v>0.00472317671650594</v>
      </c>
      <c r="AE111" s="66">
        <f>'amount-analyzed sorted'!AC111*0.001/'amount-analyzed sorted'!AC$2*1.5/'amount-analyzed sorted'!AC$3</f>
        <v>0</v>
      </c>
      <c r="AF111" s="66">
        <f>'amount-analyzed sorted'!AD111*0.001/'amount-analyzed sorted'!AD$2*1.5/'amount-analyzed sorted'!AD$3</f>
        <v>0.0040108552922514</v>
      </c>
      <c r="AG111" s="66">
        <f>'amount-analyzed sorted'!AE111*0.001/'amount-analyzed sorted'!AE$2*1.5/'amount-analyzed sorted'!AE$3</f>
        <v>0.00157704451686569</v>
      </c>
      <c r="AH111" s="66">
        <f>'amount-analyzed sorted'!AF111*0.001/'amount-analyzed sorted'!AF$2*1.5/'amount-analyzed sorted'!AF$3</f>
        <v>0.00801484268160511</v>
      </c>
      <c r="AI111" s="66">
        <f>'amount-analyzed sorted'!AG111*0.001/'amount-analyzed sorted'!AG$2*1.5/'amount-analyzed sorted'!AG$3</f>
        <v>0</v>
      </c>
      <c r="AJ111" s="66">
        <f>'amount-analyzed sorted'!AH111*0.001/'amount-analyzed sorted'!AH$2*1.5/'amount-analyzed sorted'!AH$3</f>
        <v>0.00191203763319337</v>
      </c>
      <c r="AK111" s="66">
        <f>'amount-analyzed sorted'!AI111*0.001/'amount-analyzed sorted'!AI$2*1.5/'amount-analyzed sorted'!AI$3</f>
        <v>0.0196483270216961</v>
      </c>
      <c r="AL111" s="66">
        <f>'amount-analyzed sorted'!AJ111*0.001/'amount-analyzed sorted'!AJ$2*1.5/'amount-analyzed sorted'!AJ$3</f>
        <v>0.00956018816596688</v>
      </c>
      <c r="AM111" s="66">
        <f>'amount-analyzed sorted'!AK111*0.001/'amount-analyzed sorted'!AK$2*1.5/'amount-analyzed sorted'!AK$3</f>
        <v>0.0132784911377514</v>
      </c>
      <c r="AN111" s="66">
        <f>'amount-analyzed sorted'!AL111*0.001/'amount-analyzed sorted'!AL$2*1.5/'amount-analyzed sorted'!AL$3</f>
        <v>0.0368556545358849</v>
      </c>
      <c r="AO111" s="66">
        <f>'amount-analyzed sorted'!AM111*0.001/'amount-analyzed sorted'!AM$2*1.5/'amount-analyzed sorted'!AM$3</f>
        <v>0.0030592602131094</v>
      </c>
      <c r="AP111" s="66">
        <f>'amount-analyzed sorted'!AN111*0.001/'amount-analyzed sorted'!AN$2*1.5/'amount-analyzed sorted'!AN$3</f>
        <v>0.0369387563499455</v>
      </c>
      <c r="AQ111" s="66">
        <f>'amount-analyzed sorted'!AO111*0.001/'amount-analyzed sorted'!AO$2*1.5/'amount-analyzed sorted'!AO$3</f>
        <v>0.0276495163564571</v>
      </c>
      <c r="AR111" s="66">
        <f>'amount-analyzed sorted'!AP111*0.001/'amount-analyzed sorted'!AP$2*1.5/'amount-analyzed sorted'!AP$3</f>
        <v>0.0389031908989896</v>
      </c>
      <c r="AS111" s="66">
        <f>'amount-analyzed sorted'!AQ111*0.001/'amount-analyzed sorted'!AQ$2*1.5/'amount-analyzed sorted'!AQ$3</f>
        <v>0.0194057550831566</v>
      </c>
      <c r="AT111" s="66">
        <f>'amount-analyzed sorted'!AR111*0.001/'amount-analyzed sorted'!AR$2*1.5/'amount-analyzed sorted'!AR$3</f>
        <v>0.0137937174638233</v>
      </c>
      <c r="AU111" s="66">
        <f>'amount-analyzed sorted'!AS111*0.001/'amount-analyzed sorted'!AS$2*1.5/'amount-analyzed sorted'!AS$3</f>
        <v>0.0490550371289857</v>
      </c>
      <c r="AV111" s="66">
        <f>'amount-analyzed sorted'!AT111*0.001/'amount-analyzed sorted'!AT$2*1.5/'amount-analyzed sorted'!AT$3</f>
        <v>0.00455317911095076</v>
      </c>
      <c r="AW111" s="66">
        <f>'amount-analyzed sorted'!AU111*0.001/'amount-analyzed sorted'!AU$2*1.5/'amount-analyzed sorted'!AU$3</f>
        <v>0.0175174705316519</v>
      </c>
      <c r="AX111" s="66">
        <f>'amount-analyzed sorted'!AV111*0.001/'amount-analyzed sorted'!AV$2*1.5/'amount-analyzed sorted'!AV$3</f>
        <v>0.0317616765696751</v>
      </c>
      <c r="AY111" s="66">
        <f>'amount-analyzed sorted'!AW111*0.001/'amount-analyzed sorted'!AW$2*1.5/'amount-analyzed sorted'!AW$3</f>
        <v>0.0102108816013468</v>
      </c>
      <c r="AZ111" s="66">
        <f>'amount-analyzed sorted'!AX111*0.001/'amount-analyzed sorted'!AX$2*1.5/'amount-analyzed sorted'!AX$3</f>
        <v>0.00523955387245229</v>
      </c>
      <c r="BA111" s="66">
        <f>'amount-analyzed sorted'!AY111*0.001/'amount-analyzed sorted'!AY$2*1.5/'amount-analyzed sorted'!AY$3</f>
        <v>0.00216697598428582</v>
      </c>
      <c r="BB111" s="66">
        <f>'amount-analyzed sorted'!AZ111*0.001/'amount-analyzed sorted'!AZ$2*1.5/'amount-analyzed sorted'!AZ$3</f>
        <v>0.0121892399116078</v>
      </c>
      <c r="BC111" s="66">
        <f>'amount-analyzed sorted'!BA111*0.001/'amount-analyzed sorted'!BA$2*1.5/'amount-analyzed sorted'!BA$3</f>
        <v>0.0225032121445066</v>
      </c>
      <c r="BD111" s="66">
        <f>'amount-analyzed sorted'!BB111*0.001/'amount-analyzed sorted'!BB$2*1.5/'amount-analyzed sorted'!BB$3</f>
        <v>0.0535500166964192</v>
      </c>
      <c r="BE111" s="66">
        <f>'amount-analyzed sorted'!BC111*0.001/'amount-analyzed sorted'!BC$2*1.5/'amount-analyzed sorted'!BC$3</f>
        <v>0.0252813864833346</v>
      </c>
      <c r="BF111" s="66">
        <f>'amount-analyzed sorted'!BD111*0.001/'amount-analyzed sorted'!BD$2*1.5/'amount-analyzed sorted'!BD$3</f>
        <v>0.029658611397829</v>
      </c>
      <c r="BG111" s="66">
        <f>'amount-analyzed sorted'!BE111*0.001/'amount-analyzed sorted'!BE$2*1.5/'amount-analyzed sorted'!BE$3</f>
        <v>0.0285987869209209</v>
      </c>
      <c r="BH111" s="66">
        <f>'amount-analyzed sorted'!BF111*0.001/'amount-analyzed sorted'!BF$2*1.5/'amount-analyzed sorted'!BF$3</f>
        <v>0</v>
      </c>
      <c r="BI111" s="66">
        <f>'amount-analyzed sorted'!BG111*0.001/'amount-analyzed sorted'!BG$2*1.5/'amount-analyzed sorted'!BG$3</f>
        <v>0.00154172204415592</v>
      </c>
      <c r="BJ111" s="66">
        <f>'amount-analyzed sorted'!BH111*0.001/'amount-analyzed sorted'!BH$2*1.5/'amount-analyzed sorted'!BH$3</f>
        <v>0</v>
      </c>
      <c r="BK111" s="66">
        <f>'amount-analyzed sorted'!BI111*0.001/'amount-analyzed sorted'!BI$2*1.5/'amount-analyzed sorted'!BI$3</f>
        <v>0</v>
      </c>
      <c r="BL111" s="66">
        <f>'amount-analyzed sorted'!BJ111*0.001/'amount-analyzed sorted'!BJ$2*1.5/'amount-analyzed sorted'!BJ$3</f>
        <v>0.0045888903196641</v>
      </c>
      <c r="BM111" s="66">
        <f>'amount-analyzed sorted'!BK111*0.001/'amount-analyzed sorted'!BK$2*1.5/'amount-analyzed sorted'!BK$3</f>
        <v>0.00167886231207223</v>
      </c>
      <c r="BN111" s="66">
        <f>'amount-analyzed sorted'!BL111*0.001/'amount-analyzed sorted'!BL$2*1.5/'amount-analyzed sorted'!BL$3</f>
        <v>0</v>
      </c>
      <c r="BO111" s="66">
        <f>'amount-analyzed sorted'!BM111*0.001/'amount-analyzed sorted'!BM$2*1.5/'amount-analyzed sorted'!BM$3</f>
        <v>0.0155633187898832</v>
      </c>
      <c r="BP111" s="66">
        <f>'amount-analyzed sorted'!BN111*0.001/'amount-analyzed sorted'!BN$2*1.5/'amount-analyzed sorted'!BN$3</f>
        <v>0</v>
      </c>
      <c r="BQ111" s="66">
        <f>'amount-analyzed sorted'!BO111*0.001/'amount-analyzed sorted'!BO$2*1.5/'amount-analyzed sorted'!BO$3</f>
        <v>0.0117960386241365</v>
      </c>
      <c r="BR111" s="66">
        <f>'amount-analyzed sorted'!BP111*0.001/'amount-analyzed sorted'!BP$2*1.5/'amount-analyzed sorted'!BP$3</f>
        <v>0</v>
      </c>
      <c r="BS111" s="66">
        <f>'amount-analyzed sorted'!BQ111*0.001/'amount-analyzed sorted'!BQ$2*1.5/'amount-analyzed sorted'!BQ$3</f>
        <v>0.00978400528022028</v>
      </c>
      <c r="BT111" s="66">
        <f>'amount-analyzed sorted'!BR111*0.001/'amount-analyzed sorted'!BR$2*1.5/'amount-analyzed sorted'!BR$3</f>
        <v>0.00230347840849281</v>
      </c>
      <c r="BU111" s="66">
        <f>'amount-analyzed sorted'!BS111*0.001/'amount-analyzed sorted'!BS$2*1.5/'amount-analyzed sorted'!BS$3</f>
        <v>0.00204217632026936</v>
      </c>
      <c r="BV111" s="66">
        <f>'amount-analyzed sorted'!BT111*0.001/'amount-analyzed sorted'!BT$2*1.5/'amount-analyzed sorted'!BT$3</f>
        <v>0</v>
      </c>
      <c r="BW111" s="66">
        <f>'amount-analyzed sorted'!BU111*0.001/'amount-analyzed sorted'!BU$2*1.5/'amount-analyzed sorted'!BU$3</f>
        <v>0</v>
      </c>
      <c r="BX111" s="66">
        <f>'amount-analyzed sorted'!BV111*0.001/'amount-analyzed sorted'!BV$2*1.5/'amount-analyzed sorted'!BV$3</f>
        <v>0.00722325328095275</v>
      </c>
      <c r="BY111" s="66">
        <f>'amount-analyzed sorted'!BW111*0.001/'amount-analyzed sorted'!BW$2*1.5/'amount-analyzed sorted'!BW$3</f>
        <v>0</v>
      </c>
      <c r="BZ111" s="66">
        <f>'amount-analyzed sorted'!BX111*0.001/'amount-analyzed sorted'!BX$2*1.5/'amount-analyzed sorted'!BX$3</f>
        <v>0.00562580303612666</v>
      </c>
      <c r="CA111" s="66">
        <f>'amount-analyzed sorted'!BY111*0.001/'amount-analyzed sorted'!BY$2*1.5/'amount-analyzed sorted'!BY$3</f>
        <v>0</v>
      </c>
      <c r="CB111" s="66">
        <f>'amount-analyzed sorted'!BZ111*0.001/'amount-analyzed sorted'!BZ$2*1.5/'amount-analyzed sorted'!BZ$3</f>
        <v>0.00289645304830284</v>
      </c>
      <c r="CC111" s="66">
        <f>'amount-analyzed sorted'!CA111*0.001/'amount-analyzed sorted'!CA$2*1.5/'amount-analyzed sorted'!CA$3</f>
        <v>0</v>
      </c>
      <c r="CD111" s="66">
        <f>'amount-analyzed sorted'!CB111*0.001/'amount-analyzed sorted'!CB$2*1.5/'amount-analyzed sorted'!CB$3</f>
        <v>0.00346203263761641</v>
      </c>
      <c r="CE111" s="66">
        <f>'amount-analyzed sorted'!CC111*0.001/'amount-analyzed sorted'!CC$2*1.5/'amount-analyzed sorted'!CC$3</f>
        <v>0.0024635095400302</v>
      </c>
      <c r="CF111" s="66">
        <f>'amount-analyzed sorted'!CD111*0.001/'amount-analyzed sorted'!CD$2*1.5/'amount-analyzed sorted'!CD$3</f>
        <v>0.0017865145519303</v>
      </c>
      <c r="CG111" s="66">
        <f>'amount-analyzed sorted'!CE111*0.001/'amount-analyzed sorted'!CE$2*1.5/'amount-analyzed sorted'!CE$3</f>
        <v>0</v>
      </c>
      <c r="CH111" s="66">
        <f>'amount-analyzed sorted'!CF111*0.001/'amount-analyzed sorted'!CF$2*1.5/'amount-analyzed sorted'!CF$3</f>
        <v>0</v>
      </c>
      <c r="CI111" s="66">
        <f>'amount-analyzed sorted'!CG111*0.001/'amount-analyzed sorted'!CG$2*1.5/'amount-analyzed sorted'!CG$3</f>
        <v>0.00367111225573128</v>
      </c>
      <c r="CJ111" s="66">
        <f>'amount-analyzed sorted'!CH111*0.001/'amount-analyzed sorted'!CH$2*1.5/'amount-analyzed sorted'!CH$3</f>
        <v>0.0018212716443803</v>
      </c>
      <c r="CK111" s="66">
        <f>'amount-analyzed sorted'!CI111*0.001/'amount-analyzed sorted'!CI$2*1.5/'amount-analyzed sorted'!CI$3</f>
        <v>0.00195027838585724</v>
      </c>
      <c r="CL111" s="66">
        <f>'amount-analyzed sorted'!CJ111*0.001/'amount-analyzed sorted'!CJ$2*1.5/'amount-analyzed sorted'!CJ$3</f>
        <v>0.0140139764253215</v>
      </c>
      <c r="CM111" s="66">
        <f>'amount-analyzed sorted'!CK111*0.001/'amount-analyzed sorted'!CK$2*1.5/'amount-analyzed sorted'!CK$3</f>
        <v>0.00213145178782212</v>
      </c>
      <c r="CN111" s="66">
        <f>'amount-analyzed sorted'!CL111*0.001/'amount-analyzed sorted'!CL$2*1.5/'amount-analyzed sorted'!CL$3</f>
        <v>0.00531894105233793</v>
      </c>
      <c r="CO111" s="66">
        <f>'amount-analyzed sorted'!CM111*0.001/'amount-analyzed sorted'!CM$2*1.5/'amount-analyzed sorted'!CM$3</f>
        <v>0.00171077051390986</v>
      </c>
      <c r="CP111" s="66">
        <f>'amount-analyzed sorted'!CN111*0.001/'amount-analyzed sorted'!CN$2*1.5/'amount-analyzed sorted'!CN$3</f>
        <v>0</v>
      </c>
      <c r="CQ111" s="66">
        <f>'amount-analyzed sorted'!CO111*0.001/'amount-analyzed sorted'!CO$2*1.5/'amount-analyzed sorted'!CO$3</f>
        <v>0</v>
      </c>
      <c r="CR111" s="66">
        <f>'amount-analyzed sorted'!CP111*0.001/'amount-analyzed sorted'!CP$2*1.5/'amount-analyzed sorted'!CP$3</f>
        <v>0.00344166773974807</v>
      </c>
      <c r="CS111" s="66">
        <f>'amount-analyzed sorted'!CQ111*0.001/'amount-analyzed sorted'!CQ$2*1.5/'amount-analyzed sorted'!CQ$3</f>
        <v>0</v>
      </c>
      <c r="CT111" s="66">
        <f>'amount-analyzed sorted'!CR111*0.001/'amount-analyzed sorted'!CR$2*1.5/'amount-analyzed sorted'!CR$3</f>
        <v>0</v>
      </c>
      <c r="CU111" s="66">
        <f>'amount-analyzed sorted'!CS111*0.001/'amount-analyzed sorted'!CS$2*1.5/'amount-analyzed sorted'!CS$3</f>
        <v>0</v>
      </c>
      <c r="CV111" s="66">
        <f>'amount-analyzed sorted'!CT111*0.001/'amount-analyzed sorted'!CT$2*1.5/'amount-analyzed sorted'!CT$3</f>
        <v>0.00374154126783164</v>
      </c>
      <c r="CW111" s="66">
        <f>'amount-analyzed sorted'!CU111*0.001/'amount-analyzed sorted'!CU$2*1.5/'amount-analyzed sorted'!CU$3</f>
        <v>0.00894623112778552</v>
      </c>
      <c r="CX111" s="66">
        <f>'amount-analyzed sorted'!CV111*0.001/'amount-analyzed sorted'!CV$2*1.5/'amount-analyzed sorted'!CV$3</f>
        <v>0</v>
      </c>
      <c r="CY111" s="66">
        <f>'amount-analyzed sorted'!CW111*0.001/'amount-analyzed sorted'!CW$2*1.5/'amount-analyzed sorted'!CW$3</f>
        <v>0</v>
      </c>
      <c r="CZ111" s="66">
        <f>'amount-analyzed sorted'!CX111*0.001/'amount-analyzed sorted'!CX$2*1.5/'amount-analyzed sorted'!CX$3</f>
        <v>0.00180860437637457</v>
      </c>
    </row>
    <row r="112" spans="1:104">
      <c r="A112">
        <f>'imported data from Web Calc'!A118</f>
        <v>800.6</v>
      </c>
      <c r="B112" t="str">
        <f>'imported data from Web Calc'!B118</f>
        <v>C45H86O8PN</v>
      </c>
      <c r="C112" s="61" t="str">
        <f>'imported data from Web Calc'!C118</f>
        <v>PE(40:2)</v>
      </c>
      <c r="D112" s="96"/>
      <c r="E112" s="96"/>
      <c r="F112" s="96"/>
      <c r="G112" s="66">
        <f>'amount-analyzed sorted'!G112*0.001/'amount-analyzed sorted'!G$2*1.5/'amount-analyzed sorted'!G$3</f>
        <v>0.00803962233950082</v>
      </c>
      <c r="H112" s="66">
        <f>'amount-analyzed sorted'!H112*0.001/'amount-analyzed sorted'!H$2*1.5/'amount-analyzed sorted'!H$3</f>
        <v>0.0160792446790016</v>
      </c>
      <c r="I112" s="66">
        <f>'amount-analyzed sorted'!I112*0.001/'amount-analyzed sorted'!I$2*1.5/'amount-analyzed sorted'!I$3</f>
        <v>0.0140693390941264</v>
      </c>
      <c r="J112" s="66">
        <f>'amount-analyzed sorted'!J112*0.001/'amount-analyzed sorted'!J$2*1.5/'amount-analyzed sorted'!J$3</f>
        <v>0.010049527924376</v>
      </c>
      <c r="K112" s="66">
        <f>'amount-analyzed sorted'!K112*0.001/'amount-analyzed sorted'!K$2*1.5/'amount-analyzed sorted'!K$3</f>
        <v>0.0120594335092512</v>
      </c>
      <c r="L112" s="66">
        <f>'amount-analyzed sorted'!L112*0.001/'amount-analyzed sorted'!L$2*1.5/'amount-analyzed sorted'!L$3</f>
        <v>0.0160792446790016</v>
      </c>
      <c r="M112" s="66">
        <f>'amount-analyzed sorted'!M112*0.001/'amount-analyzed sorted'!M$2*1.5/'amount-analyzed sorted'!M$3</f>
        <v>0.0140693390941264</v>
      </c>
      <c r="N112" s="66">
        <f>'amount-analyzed sorted'!N112*0.001/'amount-analyzed sorted'!N$2*1.5/'amount-analyzed sorted'!N$3</f>
        <v>0.010049527924376</v>
      </c>
      <c r="O112" s="66">
        <f>'amount-analyzed sorted'!O112*0.001/'amount-analyzed sorted'!O$2*1.5/'amount-analyzed sorted'!O$3</f>
        <v>0.0241188670185025</v>
      </c>
      <c r="P112" s="66">
        <f>'amount-analyzed sorted'!P112*0.001/'amount-analyzed sorted'!P$2*1.5/'amount-analyzed sorted'!P$3</f>
        <v>0.00401981116975041</v>
      </c>
      <c r="Q112" s="66">
        <f t="shared" si="3"/>
        <v>0.0128633957432013</v>
      </c>
      <c r="R112" s="115">
        <f t="shared" si="4"/>
        <v>0.00545931862406405</v>
      </c>
      <c r="S112" s="66">
        <f t="shared" si="5"/>
        <v>0.424407266405487</v>
      </c>
      <c r="T112" s="66">
        <f>'amount-analyzed sorted'!R112*0.001/'amount-analyzed sorted'!R$2*1.5/'amount-analyzed sorted'!R$3</f>
        <v>0.0865264354288777</v>
      </c>
      <c r="U112" s="66">
        <f>'amount-analyzed sorted'!S112*0.001/'amount-analyzed sorted'!S$2*1.5/'amount-analyzed sorted'!S$3</f>
        <v>0.0603178882223889</v>
      </c>
      <c r="V112" s="66">
        <f>'amount-analyzed sorted'!T112*0.001/'amount-analyzed sorted'!T$2*1.5/'amount-analyzed sorted'!T$3</f>
        <v>0.0591338052854674</v>
      </c>
      <c r="W112" s="66">
        <f>'amount-analyzed sorted'!U112*0.001/'amount-analyzed sorted'!U$2*1.5/'amount-analyzed sorted'!U$3</f>
        <v>0.0798685434208204</v>
      </c>
      <c r="X112" s="66">
        <f>'amount-analyzed sorted'!V112*0.001/'amount-analyzed sorted'!V$2*1.5/'amount-analyzed sorted'!V$3</f>
        <v>0.146795147322588</v>
      </c>
      <c r="Y112" s="66">
        <f>'amount-analyzed sorted'!W112*0.001/'amount-analyzed sorted'!W$2*1.5/'amount-analyzed sorted'!W$3</f>
        <v>0.0329897836413663</v>
      </c>
      <c r="Z112" s="66">
        <f>'amount-analyzed sorted'!X112*0.001/'amount-analyzed sorted'!X$2*1.5/'amount-analyzed sorted'!X$3</f>
        <v>0.0643176914484835</v>
      </c>
      <c r="AA112" s="66">
        <f>'amount-analyzed sorted'!Y112*0.001/'amount-analyzed sorted'!Y$2*1.5/'amount-analyzed sorted'!Y$3</f>
        <v>0.0182838598674116</v>
      </c>
      <c r="AB112" s="66">
        <f>'amount-analyzed sorted'!Z112*0.001/'amount-analyzed sorted'!Z$2*1.5/'amount-analyzed sorted'!Z$3</f>
        <v>0.0116318790408981</v>
      </c>
      <c r="AC112" s="66">
        <f>'amount-analyzed sorted'!AA112*0.001/'amount-analyzed sorted'!AA$2*1.5/'amount-analyzed sorted'!AA$3</f>
        <v>0.0657071495813175</v>
      </c>
      <c r="AD112" s="66">
        <f>'amount-analyzed sorted'!AB112*0.001/'amount-analyzed sorted'!AB$2*1.5/'amount-analyzed sorted'!AB$3</f>
        <v>0.0070847650747589</v>
      </c>
      <c r="AE112" s="66">
        <f>'amount-analyzed sorted'!AC112*0.001/'amount-analyzed sorted'!AC$2*1.5/'amount-analyzed sorted'!AC$3</f>
        <v>0.00241023075492141</v>
      </c>
      <c r="AF112" s="66">
        <f>'amount-analyzed sorted'!AD112*0.001/'amount-analyzed sorted'!AD$2*1.5/'amount-analyzed sorted'!AD$3</f>
        <v>0.0120325658767542</v>
      </c>
      <c r="AG112" s="66">
        <f>'amount-analyzed sorted'!AE112*0.001/'amount-analyzed sorted'!AE$2*1.5/'amount-analyzed sorted'!AE$3</f>
        <v>0.00788522258432847</v>
      </c>
      <c r="AH112" s="66">
        <f>'amount-analyzed sorted'!AF112*0.001/'amount-analyzed sorted'!AF$2*1.5/'amount-analyzed sorted'!AF$3</f>
        <v>0.0128237482905682</v>
      </c>
      <c r="AI112" s="66">
        <f>'amount-analyzed sorted'!AG112*0.001/'amount-analyzed sorted'!AG$2*1.5/'amount-analyzed sorted'!AG$3</f>
        <v>0</v>
      </c>
      <c r="AJ112" s="66">
        <f>'amount-analyzed sorted'!AH112*0.001/'amount-analyzed sorted'!AH$2*1.5/'amount-analyzed sorted'!AH$3</f>
        <v>0.0133842634323536</v>
      </c>
      <c r="AK112" s="66">
        <f>'amount-analyzed sorted'!AI112*0.001/'amount-analyzed sorted'!AI$2*1.5/'amount-analyzed sorted'!AI$3</f>
        <v>0.0218314744685512</v>
      </c>
      <c r="AL112" s="66">
        <f>'amount-analyzed sorted'!AJ112*0.001/'amount-analyzed sorted'!AJ$2*1.5/'amount-analyzed sorted'!AJ$3</f>
        <v>0</v>
      </c>
      <c r="AM112" s="66">
        <f>'amount-analyzed sorted'!AK112*0.001/'amount-analyzed sorted'!AK$2*1.5/'amount-analyzed sorted'!AK$3</f>
        <v>0.0116186797455325</v>
      </c>
      <c r="AN112" s="66">
        <f>'amount-analyzed sorted'!AL112*0.001/'amount-analyzed sorted'!AL$2*1.5/'amount-analyzed sorted'!AL$3</f>
        <v>0.0368556545358849</v>
      </c>
      <c r="AO112" s="66">
        <f>'amount-analyzed sorted'!AM112*0.001/'amount-analyzed sorted'!AM$2*1.5/'amount-analyzed sorted'!AM$3</f>
        <v>0.0122370408524376</v>
      </c>
      <c r="AP112" s="66">
        <f>'amount-analyzed sorted'!AN112*0.001/'amount-analyzed sorted'!AN$2*1.5/'amount-analyzed sorted'!AN$3</f>
        <v>0.0211078607713974</v>
      </c>
      <c r="AQ112" s="66">
        <f>'amount-analyzed sorted'!AO112*0.001/'amount-analyzed sorted'!AO$2*1.5/'amount-analyzed sorted'!AO$3</f>
        <v>0.0355493781725877</v>
      </c>
      <c r="AR112" s="66">
        <f>'amount-analyzed sorted'!AP112*0.001/'amount-analyzed sorted'!AP$2*1.5/'amount-analyzed sorted'!AP$3</f>
        <v>0.0429982636251991</v>
      </c>
      <c r="AS112" s="66">
        <f>'amount-analyzed sorted'!AQ112*0.001/'amount-analyzed sorted'!AQ$2*1.5/'amount-analyzed sorted'!AQ$3</f>
        <v>0.0213463305914723</v>
      </c>
      <c r="AT112" s="66">
        <f>'amount-analyzed sorted'!AR112*0.001/'amount-analyzed sorted'!AR$2*1.5/'amount-analyzed sorted'!AR$3</f>
        <v>0.0137937174638233</v>
      </c>
      <c r="AU112" s="66">
        <f>'amount-analyzed sorted'!AS112*0.001/'amount-analyzed sorted'!AS$2*1.5/'amount-analyzed sorted'!AS$3</f>
        <v>0.0286154383252416</v>
      </c>
      <c r="AV112" s="66">
        <f>'amount-analyzed sorted'!AT112*0.001/'amount-analyzed sorted'!AT$2*1.5/'amount-analyzed sorted'!AT$3</f>
        <v>0.0159361268883277</v>
      </c>
      <c r="AW112" s="66">
        <f>'amount-analyzed sorted'!AU112*0.001/'amount-analyzed sorted'!AU$2*1.5/'amount-analyzed sorted'!AU$3</f>
        <v>0.0350349410633038</v>
      </c>
      <c r="AX112" s="66">
        <f>'amount-analyzed sorted'!AV112*0.001/'amount-analyzed sorted'!AV$2*1.5/'amount-analyzed sorted'!AV$3</f>
        <v>0.0217316734424093</v>
      </c>
      <c r="AY112" s="66">
        <f>'amount-analyzed sorted'!AW112*0.001/'amount-analyzed sorted'!AW$2*1.5/'amount-analyzed sorted'!AW$3</f>
        <v>0.0204217632026936</v>
      </c>
      <c r="AZ112" s="66">
        <f>'amount-analyzed sorted'!AX112*0.001/'amount-analyzed sorted'!AX$2*1.5/'amount-analyzed sorted'!AX$3</f>
        <v>0.0122256257023887</v>
      </c>
      <c r="BA112" s="66">
        <f>'amount-analyzed sorted'!AY112*0.001/'amount-analyzed sorted'!AY$2*1.5/'amount-analyzed sorted'!AY$3</f>
        <v>0.00650092795285748</v>
      </c>
      <c r="BB112" s="66">
        <f>'amount-analyzed sorted'!AZ112*0.001/'amount-analyzed sorted'!AZ$2*1.5/'amount-analyzed sorted'!AZ$3</f>
        <v>0.0284415597937515</v>
      </c>
      <c r="BC112" s="66">
        <f>'amount-analyzed sorted'!BA112*0.001/'amount-analyzed sorted'!BA$2*1.5/'amount-analyzed sorted'!BA$3</f>
        <v>0.0281290151806333</v>
      </c>
      <c r="BD112" s="66">
        <f>'amount-analyzed sorted'!BB112*0.001/'amount-analyzed sorted'!BB$2*1.5/'amount-analyzed sorted'!BB$3</f>
        <v>0.0614833525032961</v>
      </c>
      <c r="BE112" s="66">
        <f>'amount-analyzed sorted'!BC112*0.001/'amount-analyzed sorted'!BC$2*1.5/'amount-analyzed sorted'!BC$3</f>
        <v>0.0415337063654783</v>
      </c>
      <c r="BF112" s="66">
        <f>'amount-analyzed sorted'!BD112*0.001/'amount-analyzed sorted'!BD$2*1.5/'amount-analyzed sorted'!BD$3</f>
        <v>0.037747323597237</v>
      </c>
      <c r="BG112" s="66">
        <f>'amount-analyzed sorted'!BE112*0.001/'amount-analyzed sorted'!BE$2*1.5/'amount-analyzed sorted'!BE$3</f>
        <v>0.0357484836511511</v>
      </c>
      <c r="BH112" s="66">
        <f>'amount-analyzed sorted'!BF112*0.001/'amount-analyzed sorted'!BF$2*1.5/'amount-analyzed sorted'!BF$3</f>
        <v>0</v>
      </c>
      <c r="BI112" s="66">
        <f>'amount-analyzed sorted'!BG112*0.001/'amount-analyzed sorted'!BG$2*1.5/'amount-analyzed sorted'!BG$3</f>
        <v>0.00308344408831185</v>
      </c>
      <c r="BJ112" s="66">
        <f>'amount-analyzed sorted'!BH112*0.001/'amount-analyzed sorted'!BH$2*1.5/'amount-analyzed sorted'!BH$3</f>
        <v>0.00441572464722395</v>
      </c>
      <c r="BK112" s="66">
        <f>'amount-analyzed sorted'!BI112*0.001/'amount-analyzed sorted'!BI$2*1.5/'amount-analyzed sorted'!BI$3</f>
        <v>0.00519497017320464</v>
      </c>
      <c r="BL112" s="66">
        <f>'amount-analyzed sorted'!BJ112*0.001/'amount-analyzed sorted'!BJ$2*1.5/'amount-analyzed sorted'!BJ$3</f>
        <v>0.00229444515983205</v>
      </c>
      <c r="BM112" s="66">
        <f>'amount-analyzed sorted'!BK112*0.001/'amount-analyzed sorted'!BK$2*1.5/'amount-analyzed sorted'!BK$3</f>
        <v>0</v>
      </c>
      <c r="BN112" s="66">
        <f>'amount-analyzed sorted'!BL112*0.001/'amount-analyzed sorted'!BL$2*1.5/'amount-analyzed sorted'!BL$3</f>
        <v>0.00599573201459101</v>
      </c>
      <c r="BO112" s="66">
        <f>'amount-analyzed sorted'!BM112*0.001/'amount-analyzed sorted'!BM$2*1.5/'amount-analyzed sorted'!BM$3</f>
        <v>0.00972707424367702</v>
      </c>
      <c r="BP112" s="66">
        <f>'amount-analyzed sorted'!BN112*0.001/'amount-analyzed sorted'!BN$2*1.5/'amount-analyzed sorted'!BN$3</f>
        <v>0.00252735859938304</v>
      </c>
      <c r="BQ112" s="66">
        <f>'amount-analyzed sorted'!BO112*0.001/'amount-analyzed sorted'!BO$2*1.5/'amount-analyzed sorted'!BO$3</f>
        <v>0.00943683089930924</v>
      </c>
      <c r="BR112" s="66">
        <f>'amount-analyzed sorted'!BP112*0.001/'amount-analyzed sorted'!BP$2*1.5/'amount-analyzed sorted'!BP$3</f>
        <v>0.0113059616571434</v>
      </c>
      <c r="BS112" s="66">
        <f>'amount-analyzed sorted'!BQ112*0.001/'amount-analyzed sorted'!BQ$2*1.5/'amount-analyzed sorted'!BQ$3</f>
        <v>0.0156544084483524</v>
      </c>
      <c r="BT112" s="66">
        <f>'amount-analyzed sorted'!BR112*0.001/'amount-analyzed sorted'!BR$2*1.5/'amount-analyzed sorted'!BR$3</f>
        <v>0.00921391363397122</v>
      </c>
      <c r="BU112" s="66">
        <f>'amount-analyzed sorted'!BS112*0.001/'amount-analyzed sorted'!BS$2*1.5/'amount-analyzed sorted'!BS$3</f>
        <v>0.00408435264053873</v>
      </c>
      <c r="BV112" s="66">
        <f>'amount-analyzed sorted'!BT112*0.001/'amount-analyzed sorted'!BT$2*1.5/'amount-analyzed sorted'!BT$3</f>
        <v>0</v>
      </c>
      <c r="BW112" s="66">
        <f>'amount-analyzed sorted'!BU112*0.001/'amount-analyzed sorted'!BU$2*1.5/'amount-analyzed sorted'!BU$3</f>
        <v>0</v>
      </c>
      <c r="BX112" s="66">
        <f>'amount-analyzed sorted'!BV112*0.001/'amount-analyzed sorted'!BV$2*1.5/'amount-analyzed sorted'!BV$3</f>
        <v>0.00722325328095275</v>
      </c>
      <c r="BY112" s="66">
        <f>'amount-analyzed sorted'!BW112*0.001/'amount-analyzed sorted'!BW$2*1.5/'amount-analyzed sorted'!BW$3</f>
        <v>0</v>
      </c>
      <c r="BZ112" s="66">
        <f>'amount-analyzed sorted'!BX112*0.001/'amount-analyzed sorted'!BX$2*1.5/'amount-analyzed sorted'!BX$3</f>
        <v>0.00562580303612666</v>
      </c>
      <c r="CA112" s="66">
        <f>'amount-analyzed sorted'!BY112*0.001/'amount-analyzed sorted'!BY$2*1.5/'amount-analyzed sorted'!BY$3</f>
        <v>0.00223101435941725</v>
      </c>
      <c r="CB112" s="66">
        <f>'amount-analyzed sorted'!BZ112*0.001/'amount-analyzed sorted'!BZ$2*1.5/'amount-analyzed sorted'!BZ$3</f>
        <v>0</v>
      </c>
      <c r="CC112" s="66">
        <f>'amount-analyzed sorted'!CA112*0.001/'amount-analyzed sorted'!CA$2*1.5/'amount-analyzed sorted'!CA$3</f>
        <v>0.00182695867527611</v>
      </c>
      <c r="CD112" s="66">
        <f>'amount-analyzed sorted'!CB112*0.001/'amount-analyzed sorted'!CB$2*1.5/'amount-analyzed sorted'!CB$3</f>
        <v>0.0017310163188082</v>
      </c>
      <c r="CE112" s="66">
        <f>'amount-analyzed sorted'!CC112*0.001/'amount-analyzed sorted'!CC$2*1.5/'amount-analyzed sorted'!CC$3</f>
        <v>0.0049270190800604</v>
      </c>
      <c r="CF112" s="66">
        <f>'amount-analyzed sorted'!CD112*0.001/'amount-analyzed sorted'!CD$2*1.5/'amount-analyzed sorted'!CD$3</f>
        <v>0.0107190873115818</v>
      </c>
      <c r="CG112" s="66">
        <f>'amount-analyzed sorted'!CE112*0.001/'amount-analyzed sorted'!CE$2*1.5/'amount-analyzed sorted'!CE$3</f>
        <v>0.00232637580817961</v>
      </c>
      <c r="CH112" s="66">
        <f>'amount-analyzed sorted'!CF112*0.001/'amount-analyzed sorted'!CF$2*1.5/'amount-analyzed sorted'!CF$3</f>
        <v>0</v>
      </c>
      <c r="CI112" s="66">
        <f>'amount-analyzed sorted'!CG112*0.001/'amount-analyzed sorted'!CG$2*1.5/'amount-analyzed sorted'!CG$3</f>
        <v>0</v>
      </c>
      <c r="CJ112" s="66">
        <f>'amount-analyzed sorted'!CH112*0.001/'amount-analyzed sorted'!CH$2*1.5/'amount-analyzed sorted'!CH$3</f>
        <v>0.0109276298662818</v>
      </c>
      <c r="CK112" s="66">
        <f>'amount-analyzed sorted'!CI112*0.001/'amount-analyzed sorted'!CI$2*1.5/'amount-analyzed sorted'!CI$3</f>
        <v>0</v>
      </c>
      <c r="CL112" s="66">
        <f>'amount-analyzed sorted'!CJ112*0.001/'amount-analyzed sorted'!CJ$2*1.5/'amount-analyzed sorted'!CJ$3</f>
        <v>0.0367866881164689</v>
      </c>
      <c r="CM112" s="66">
        <f>'amount-analyzed sorted'!CK112*0.001/'amount-analyzed sorted'!CK$2*1.5/'amount-analyzed sorted'!CK$3</f>
        <v>0.00213145178782212</v>
      </c>
      <c r="CN112" s="66">
        <f>'amount-analyzed sorted'!CL112*0.001/'amount-analyzed sorted'!CL$2*1.5/'amount-analyzed sorted'!CL$3</f>
        <v>0.00709192140311724</v>
      </c>
      <c r="CO112" s="66">
        <f>'amount-analyzed sorted'!CM112*0.001/'amount-analyzed sorted'!CM$2*1.5/'amount-analyzed sorted'!CM$3</f>
        <v>0.00171077051390986</v>
      </c>
      <c r="CP112" s="66">
        <f>'amount-analyzed sorted'!CN112*0.001/'amount-analyzed sorted'!CN$2*1.5/'amount-analyzed sorted'!CN$3</f>
        <v>0.00272131867794034</v>
      </c>
      <c r="CQ112" s="66">
        <f>'amount-analyzed sorted'!CO112*0.001/'amount-analyzed sorted'!CO$2*1.5/'amount-analyzed sorted'!CO$3</f>
        <v>0.00439499354559379</v>
      </c>
      <c r="CR112" s="66">
        <f>'amount-analyzed sorted'!CP112*0.001/'amount-analyzed sorted'!CP$2*1.5/'amount-analyzed sorted'!CP$3</f>
        <v>0.00172083386987404</v>
      </c>
      <c r="CS112" s="66">
        <f>'amount-analyzed sorted'!CQ112*0.001/'amount-analyzed sorted'!CQ$2*1.5/'amount-analyzed sorted'!CQ$3</f>
        <v>0</v>
      </c>
      <c r="CT112" s="66">
        <f>'amount-analyzed sorted'!CR112*0.001/'amount-analyzed sorted'!CR$2*1.5/'amount-analyzed sorted'!CR$3</f>
        <v>0</v>
      </c>
      <c r="CU112" s="66">
        <f>'amount-analyzed sorted'!CS112*0.001/'amount-analyzed sorted'!CS$2*1.5/'amount-analyzed sorted'!CS$3</f>
        <v>0</v>
      </c>
      <c r="CV112" s="66">
        <f>'amount-analyzed sorted'!CT112*0.001/'amount-analyzed sorted'!CT$2*1.5/'amount-analyzed sorted'!CT$3</f>
        <v>0.0112246238034949</v>
      </c>
      <c r="CW112" s="66">
        <f>'amount-analyzed sorted'!CU112*0.001/'amount-analyzed sorted'!CU$2*1.5/'amount-analyzed sorted'!CU$3</f>
        <v>0.00894623112778552</v>
      </c>
      <c r="CX112" s="66">
        <f>'amount-analyzed sorted'!CV112*0.001/'amount-analyzed sorted'!CV$2*1.5/'amount-analyzed sorted'!CV$3</f>
        <v>0</v>
      </c>
      <c r="CY112" s="66">
        <f>'amount-analyzed sorted'!CW112*0.001/'amount-analyzed sorted'!CW$2*1.5/'amount-analyzed sorted'!CW$3</f>
        <v>0</v>
      </c>
      <c r="CZ112" s="66">
        <f>'amount-analyzed sorted'!CX112*0.001/'amount-analyzed sorted'!CX$2*1.5/'amount-analyzed sorted'!CX$3</f>
        <v>0.0144688350109965</v>
      </c>
    </row>
    <row r="113" spans="1:104">
      <c r="A113">
        <f>'imported data from Web Calc'!A119</f>
        <v>824.6</v>
      </c>
      <c r="B113" t="str">
        <f>'imported data from Web Calc'!B119</f>
        <v>C47H86O8PN</v>
      </c>
      <c r="C113" s="61" t="str">
        <f>'imported data from Web Calc'!C119</f>
        <v>PE(42:4)</v>
      </c>
      <c r="D113" s="96"/>
      <c r="E113" s="96"/>
      <c r="F113" s="96"/>
      <c r="G113" s="66">
        <f>'amount-analyzed sorted'!G113*0.001/'amount-analyzed sorted'!G$2*1.5/'amount-analyzed sorted'!G$3</f>
        <v>0.00200990558487521</v>
      </c>
      <c r="H113" s="66">
        <f>'amount-analyzed sorted'!H113*0.001/'amount-analyzed sorted'!H$2*1.5/'amount-analyzed sorted'!H$3</f>
        <v>0</v>
      </c>
      <c r="I113" s="66">
        <f>'amount-analyzed sorted'!I113*0.001/'amount-analyzed sorted'!I$2*1.5/'amount-analyzed sorted'!I$3</f>
        <v>0</v>
      </c>
      <c r="J113" s="66">
        <f>'amount-analyzed sorted'!J113*0.001/'amount-analyzed sorted'!J$2*1.5/'amount-analyzed sorted'!J$3</f>
        <v>0</v>
      </c>
      <c r="K113" s="66">
        <f>'amount-analyzed sorted'!K113*0.001/'amount-analyzed sorted'!K$2*1.5/'amount-analyzed sorted'!K$3</f>
        <v>0</v>
      </c>
      <c r="L113" s="66">
        <f>'amount-analyzed sorted'!L113*0.001/'amount-analyzed sorted'!L$2*1.5/'amount-analyzed sorted'!L$3</f>
        <v>0</v>
      </c>
      <c r="M113" s="66">
        <f>'amount-analyzed sorted'!M113*0.001/'amount-analyzed sorted'!M$2*1.5/'amount-analyzed sorted'!M$3</f>
        <v>0.00401981116975041</v>
      </c>
      <c r="N113" s="66">
        <f>'amount-analyzed sorted'!N113*0.001/'amount-analyzed sorted'!N$2*1.5/'amount-analyzed sorted'!N$3</f>
        <v>0</v>
      </c>
      <c r="O113" s="66">
        <f>'amount-analyzed sorted'!O113*0.001/'amount-analyzed sorted'!O$2*1.5/'amount-analyzed sorted'!O$3</f>
        <v>0</v>
      </c>
      <c r="P113" s="66">
        <f>'amount-analyzed sorted'!P113*0.001/'amount-analyzed sorted'!P$2*1.5/'amount-analyzed sorted'!P$3</f>
        <v>0.00200990558487521</v>
      </c>
      <c r="Q113" s="66">
        <f t="shared" si="3"/>
        <v>0.000803962233950082</v>
      </c>
      <c r="R113" s="115">
        <f t="shared" si="4"/>
        <v>0.00140533784093581</v>
      </c>
      <c r="S113" s="66">
        <f t="shared" si="5"/>
        <v>1.74801474695025</v>
      </c>
      <c r="T113" s="66">
        <f>'amount-analyzed sorted'!R113*0.001/'amount-analyzed sorted'!R$2*1.5/'amount-analyzed sorted'!R$3</f>
        <v>0.00412030644899417</v>
      </c>
      <c r="U113" s="66">
        <f>'amount-analyzed sorted'!S113*0.001/'amount-analyzed sorted'!S$2*1.5/'amount-analyzed sorted'!S$3</f>
        <v>0.00241271552889556</v>
      </c>
      <c r="V113" s="66">
        <f>'amount-analyzed sorted'!T113*0.001/'amount-analyzed sorted'!T$2*1.5/'amount-analyzed sorted'!T$3</f>
        <v>0.00454875425272826</v>
      </c>
      <c r="W113" s="66">
        <f>'amount-analyzed sorted'!U113*0.001/'amount-analyzed sorted'!U$2*1.5/'amount-analyzed sorted'!U$3</f>
        <v>0.00185740798653071</v>
      </c>
      <c r="X113" s="66">
        <f>'amount-analyzed sorted'!V113*0.001/'amount-analyzed sorted'!V$2*1.5/'amount-analyzed sorted'!V$3</f>
        <v>0.0104853676658992</v>
      </c>
      <c r="Y113" s="66">
        <f>'amount-analyzed sorted'!W113*0.001/'amount-analyzed sorted'!W$2*1.5/'amount-analyzed sorted'!W$3</f>
        <v>0.00194057550831566</v>
      </c>
      <c r="Z113" s="66">
        <f>'amount-analyzed sorted'!X113*0.001/'amount-analyzed sorted'!X$2*1.5/'amount-analyzed sorted'!X$3</f>
        <v>0</v>
      </c>
      <c r="AA113" s="66">
        <f>'amount-analyzed sorted'!Y113*0.001/'amount-analyzed sorted'!Y$2*1.5/'amount-analyzed sorted'!Y$3</f>
        <v>0</v>
      </c>
      <c r="AB113" s="66">
        <f>'amount-analyzed sorted'!Z113*0.001/'amount-analyzed sorted'!Z$2*1.5/'amount-analyzed sorted'!Z$3</f>
        <v>0.00232637580817961</v>
      </c>
      <c r="AC113" s="66">
        <f>'amount-analyzed sorted'!AA113*0.001/'amount-analyzed sorted'!AA$2*1.5/'amount-analyzed sorted'!AA$3</f>
        <v>0.00579768966893978</v>
      </c>
      <c r="AD113" s="66">
        <f>'amount-analyzed sorted'!AB113*0.001/'amount-analyzed sorted'!AB$2*1.5/'amount-analyzed sorted'!AB$3</f>
        <v>0</v>
      </c>
      <c r="AE113" s="66">
        <f>'amount-analyzed sorted'!AC113*0.001/'amount-analyzed sorted'!AC$2*1.5/'amount-analyzed sorted'!AC$3</f>
        <v>0</v>
      </c>
      <c r="AF113" s="66">
        <f>'amount-analyzed sorted'!AD113*0.001/'amount-analyzed sorted'!AD$2*1.5/'amount-analyzed sorted'!AD$3</f>
        <v>0.0020054276461257</v>
      </c>
      <c r="AG113" s="66">
        <f>'amount-analyzed sorted'!AE113*0.001/'amount-analyzed sorted'!AE$2*1.5/'amount-analyzed sorted'!AE$3</f>
        <v>0</v>
      </c>
      <c r="AH113" s="66">
        <f>'amount-analyzed sorted'!AF113*0.001/'amount-analyzed sorted'!AF$2*1.5/'amount-analyzed sorted'!AF$3</f>
        <v>0.00320593707264204</v>
      </c>
      <c r="AI113" s="66">
        <f>'amount-analyzed sorted'!AG113*0.001/'amount-analyzed sorted'!AG$2*1.5/'amount-analyzed sorted'!AG$3</f>
        <v>0</v>
      </c>
      <c r="AJ113" s="66">
        <f>'amount-analyzed sorted'!AH113*0.001/'amount-analyzed sorted'!AH$2*1.5/'amount-analyzed sorted'!AH$3</f>
        <v>0</v>
      </c>
      <c r="AK113" s="66">
        <f>'amount-analyzed sorted'!AI113*0.001/'amount-analyzed sorted'!AI$2*1.5/'amount-analyzed sorted'!AI$3</f>
        <v>0</v>
      </c>
      <c r="AL113" s="66">
        <f>'amount-analyzed sorted'!AJ113*0.001/'amount-analyzed sorted'!AJ$2*1.5/'amount-analyzed sorted'!AJ$3</f>
        <v>0</v>
      </c>
      <c r="AM113" s="66">
        <f>'amount-analyzed sorted'!AK113*0.001/'amount-analyzed sorted'!AK$2*1.5/'amount-analyzed sorted'!AK$3</f>
        <v>0</v>
      </c>
      <c r="AN113" s="66">
        <f>'amount-analyzed sorted'!AL113*0.001/'amount-analyzed sorted'!AL$2*1.5/'amount-analyzed sorted'!AL$3</f>
        <v>0</v>
      </c>
      <c r="AO113" s="66">
        <f>'amount-analyzed sorted'!AM113*0.001/'amount-analyzed sorted'!AM$2*1.5/'amount-analyzed sorted'!AM$3</f>
        <v>0</v>
      </c>
      <c r="AP113" s="66">
        <f>'amount-analyzed sorted'!AN113*0.001/'amount-analyzed sorted'!AN$2*1.5/'amount-analyzed sorted'!AN$3</f>
        <v>0.00263848259642468</v>
      </c>
      <c r="AQ113" s="66">
        <f>'amount-analyzed sorted'!AO113*0.001/'amount-analyzed sorted'!AO$2*1.5/'amount-analyzed sorted'!AO$3</f>
        <v>0.00197496545403265</v>
      </c>
      <c r="AR113" s="66">
        <f>'amount-analyzed sorted'!AP113*0.001/'amount-analyzed sorted'!AP$2*1.5/'amount-analyzed sorted'!AP$3</f>
        <v>0.00819014545241887</v>
      </c>
      <c r="AS113" s="66">
        <f>'amount-analyzed sorted'!AQ113*0.001/'amount-analyzed sorted'!AQ$2*1.5/'amount-analyzed sorted'!AQ$3</f>
        <v>0.00194057550831566</v>
      </c>
      <c r="AT113" s="66">
        <f>'amount-analyzed sorted'!AR113*0.001/'amount-analyzed sorted'!AR$2*1.5/'amount-analyzed sorted'!AR$3</f>
        <v>0.00229895291063722</v>
      </c>
      <c r="AU113" s="66">
        <f>'amount-analyzed sorted'!AS113*0.001/'amount-analyzed sorted'!AS$2*1.5/'amount-analyzed sorted'!AS$3</f>
        <v>0</v>
      </c>
      <c r="AV113" s="66">
        <f>'amount-analyzed sorted'!AT113*0.001/'amount-analyzed sorted'!AT$2*1.5/'amount-analyzed sorted'!AT$3</f>
        <v>0.00227658955547538</v>
      </c>
      <c r="AW113" s="66">
        <f>'amount-analyzed sorted'!AU113*0.001/'amount-analyzed sorted'!AU$2*1.5/'amount-analyzed sorted'!AU$3</f>
        <v>0.00525524115949556</v>
      </c>
      <c r="AX113" s="66">
        <f>'amount-analyzed sorted'!AV113*0.001/'amount-analyzed sorted'!AV$2*1.5/'amount-analyzed sorted'!AV$3</f>
        <v>0.00167166718787764</v>
      </c>
      <c r="AY113" s="66">
        <f>'amount-analyzed sorted'!AW113*0.001/'amount-analyzed sorted'!AW$2*1.5/'amount-analyzed sorted'!AW$3</f>
        <v>0.00204217632026936</v>
      </c>
      <c r="AZ113" s="66">
        <f>'amount-analyzed sorted'!AX113*0.001/'amount-analyzed sorted'!AX$2*1.5/'amount-analyzed sorted'!AX$3</f>
        <v>0</v>
      </c>
      <c r="BA113" s="66">
        <f>'amount-analyzed sorted'!AY113*0.001/'amount-analyzed sorted'!AY$2*1.5/'amount-analyzed sorted'!AY$3</f>
        <v>0</v>
      </c>
      <c r="BB113" s="66">
        <f>'amount-analyzed sorted'!AZ113*0.001/'amount-analyzed sorted'!AZ$2*1.5/'amount-analyzed sorted'!AZ$3</f>
        <v>0</v>
      </c>
      <c r="BC113" s="66">
        <f>'amount-analyzed sorted'!BA113*0.001/'amount-analyzed sorted'!BA$2*1.5/'amount-analyzed sorted'!BA$3</f>
        <v>0</v>
      </c>
      <c r="BD113" s="66">
        <f>'amount-analyzed sorted'!BB113*0.001/'amount-analyzed sorted'!BB$2*1.5/'amount-analyzed sorted'!BB$3</f>
        <v>0.00991666975859615</v>
      </c>
      <c r="BE113" s="66">
        <f>'amount-analyzed sorted'!BC113*0.001/'amount-analyzed sorted'!BC$2*1.5/'amount-analyzed sorted'!BC$3</f>
        <v>0</v>
      </c>
      <c r="BF113" s="66">
        <f>'amount-analyzed sorted'!BD113*0.001/'amount-analyzed sorted'!BD$2*1.5/'amount-analyzed sorted'!BD$3</f>
        <v>0.00539247479960528</v>
      </c>
      <c r="BG113" s="66">
        <f>'amount-analyzed sorted'!BE113*0.001/'amount-analyzed sorted'!BE$2*1.5/'amount-analyzed sorted'!BE$3</f>
        <v>0.00238323224341007</v>
      </c>
      <c r="BH113" s="66">
        <f>'amount-analyzed sorted'!BF113*0.001/'amount-analyzed sorted'!BF$2*1.5/'amount-analyzed sorted'!BF$3</f>
        <v>0</v>
      </c>
      <c r="BI113" s="66">
        <f>'amount-analyzed sorted'!BG113*0.001/'amount-analyzed sorted'!BG$2*1.5/'amount-analyzed sorted'!BG$3</f>
        <v>0</v>
      </c>
      <c r="BJ113" s="66">
        <f>'amount-analyzed sorted'!BH113*0.001/'amount-analyzed sorted'!BH$2*1.5/'amount-analyzed sorted'!BH$3</f>
        <v>0</v>
      </c>
      <c r="BK113" s="66">
        <f>'amount-analyzed sorted'!BI113*0.001/'amount-analyzed sorted'!BI$2*1.5/'amount-analyzed sorted'!BI$3</f>
        <v>0</v>
      </c>
      <c r="BL113" s="66">
        <f>'amount-analyzed sorted'!BJ113*0.001/'amount-analyzed sorted'!BJ$2*1.5/'amount-analyzed sorted'!BJ$3</f>
        <v>0.00229444515983205</v>
      </c>
      <c r="BM113" s="66">
        <f>'amount-analyzed sorted'!BK113*0.001/'amount-analyzed sorted'!BK$2*1.5/'amount-analyzed sorted'!BK$3</f>
        <v>0</v>
      </c>
      <c r="BN113" s="66">
        <f>'amount-analyzed sorted'!BL113*0.001/'amount-analyzed sorted'!BL$2*1.5/'amount-analyzed sorted'!BL$3</f>
        <v>0</v>
      </c>
      <c r="BO113" s="66">
        <f>'amount-analyzed sorted'!BM113*0.001/'amount-analyzed sorted'!BM$2*1.5/'amount-analyzed sorted'!BM$3</f>
        <v>0</v>
      </c>
      <c r="BP113" s="66">
        <f>'amount-analyzed sorted'!BN113*0.001/'amount-analyzed sorted'!BN$2*1.5/'amount-analyzed sorted'!BN$3</f>
        <v>0</v>
      </c>
      <c r="BQ113" s="66">
        <f>'amount-analyzed sorted'!BO113*0.001/'amount-analyzed sorted'!BO$2*1.5/'amount-analyzed sorted'!BO$3</f>
        <v>0</v>
      </c>
      <c r="BR113" s="66">
        <f>'amount-analyzed sorted'!BP113*0.001/'amount-analyzed sorted'!BP$2*1.5/'amount-analyzed sorted'!BP$3</f>
        <v>0</v>
      </c>
      <c r="BS113" s="66">
        <f>'amount-analyzed sorted'!BQ113*0.001/'amount-analyzed sorted'!BQ$2*1.5/'amount-analyzed sorted'!BQ$3</f>
        <v>0</v>
      </c>
      <c r="BT113" s="66">
        <f>'amount-analyzed sorted'!BR113*0.001/'amount-analyzed sorted'!BR$2*1.5/'amount-analyzed sorted'!BR$3</f>
        <v>0.00230347840849281</v>
      </c>
      <c r="BU113" s="66">
        <f>'amount-analyzed sorted'!BS113*0.001/'amount-analyzed sorted'!BS$2*1.5/'amount-analyzed sorted'!BS$3</f>
        <v>0.00204217632026936</v>
      </c>
      <c r="BV113" s="66">
        <f>'amount-analyzed sorted'!BT113*0.001/'amount-analyzed sorted'!BT$2*1.5/'amount-analyzed sorted'!BT$3</f>
        <v>0</v>
      </c>
      <c r="BW113" s="66">
        <f>'amount-analyzed sorted'!BU113*0.001/'amount-analyzed sorted'!BU$2*1.5/'amount-analyzed sorted'!BU$3</f>
        <v>0</v>
      </c>
      <c r="BX113" s="66">
        <f>'amount-analyzed sorted'!BV113*0.001/'amount-analyzed sorted'!BV$2*1.5/'amount-analyzed sorted'!BV$3</f>
        <v>0.00361162664047637</v>
      </c>
      <c r="BY113" s="66">
        <f>'amount-analyzed sorted'!BW113*0.001/'amount-analyzed sorted'!BW$2*1.5/'amount-analyzed sorted'!BW$3</f>
        <v>0</v>
      </c>
      <c r="BZ113" s="66">
        <f>'amount-analyzed sorted'!BX113*0.001/'amount-analyzed sorted'!BX$2*1.5/'amount-analyzed sorted'!BX$3</f>
        <v>0</v>
      </c>
      <c r="CA113" s="66">
        <f>'amount-analyzed sorted'!BY113*0.001/'amount-analyzed sorted'!BY$2*1.5/'amount-analyzed sorted'!BY$3</f>
        <v>0</v>
      </c>
      <c r="CB113" s="66">
        <f>'amount-analyzed sorted'!BZ113*0.001/'amount-analyzed sorted'!BZ$2*1.5/'amount-analyzed sorted'!BZ$3</f>
        <v>0</v>
      </c>
      <c r="CC113" s="66">
        <f>'amount-analyzed sorted'!CA113*0.001/'amount-analyzed sorted'!CA$2*1.5/'amount-analyzed sorted'!CA$3</f>
        <v>0</v>
      </c>
      <c r="CD113" s="66">
        <f>'amount-analyzed sorted'!CB113*0.001/'amount-analyzed sorted'!CB$2*1.5/'amount-analyzed sorted'!CB$3</f>
        <v>0</v>
      </c>
      <c r="CE113" s="66">
        <f>'amount-analyzed sorted'!CC113*0.001/'amount-analyzed sorted'!CC$2*1.5/'amount-analyzed sorted'!CC$3</f>
        <v>0</v>
      </c>
      <c r="CF113" s="66">
        <f>'amount-analyzed sorted'!CD113*0.001/'amount-analyzed sorted'!CD$2*1.5/'amount-analyzed sorted'!CD$3</f>
        <v>0</v>
      </c>
      <c r="CG113" s="66">
        <f>'amount-analyzed sorted'!CE113*0.001/'amount-analyzed sorted'!CE$2*1.5/'amount-analyzed sorted'!CE$3</f>
        <v>0</v>
      </c>
      <c r="CH113" s="66">
        <f>'amount-analyzed sorted'!CF113*0.001/'amount-analyzed sorted'!CF$2*1.5/'amount-analyzed sorted'!CF$3</f>
        <v>0</v>
      </c>
      <c r="CI113" s="66">
        <f>'amount-analyzed sorted'!CG113*0.001/'amount-analyzed sorted'!CG$2*1.5/'amount-analyzed sorted'!CG$3</f>
        <v>0</v>
      </c>
      <c r="CJ113" s="66">
        <f>'amount-analyzed sorted'!CH113*0.001/'amount-analyzed sorted'!CH$2*1.5/'amount-analyzed sorted'!CH$3</f>
        <v>0</v>
      </c>
      <c r="CK113" s="66">
        <f>'amount-analyzed sorted'!CI113*0.001/'amount-analyzed sorted'!CI$2*1.5/'amount-analyzed sorted'!CI$3</f>
        <v>0</v>
      </c>
      <c r="CL113" s="66">
        <f>'amount-analyzed sorted'!CJ113*0.001/'amount-analyzed sorted'!CJ$2*1.5/'amount-analyzed sorted'!CJ$3</f>
        <v>0.00350349410633038</v>
      </c>
      <c r="CM113" s="66">
        <f>'amount-analyzed sorted'!CK113*0.001/'amount-analyzed sorted'!CK$2*1.5/'amount-analyzed sorted'!CK$3</f>
        <v>0</v>
      </c>
      <c r="CN113" s="66">
        <f>'amount-analyzed sorted'!CL113*0.001/'amount-analyzed sorted'!CL$2*1.5/'amount-analyzed sorted'!CL$3</f>
        <v>0.00709192140311724</v>
      </c>
      <c r="CO113" s="66">
        <f>'amount-analyzed sorted'!CM113*0.001/'amount-analyzed sorted'!CM$2*1.5/'amount-analyzed sorted'!CM$3</f>
        <v>0</v>
      </c>
      <c r="CP113" s="66">
        <f>'amount-analyzed sorted'!CN113*0.001/'amount-analyzed sorted'!CN$2*1.5/'amount-analyzed sorted'!CN$3</f>
        <v>0</v>
      </c>
      <c r="CQ113" s="66">
        <f>'amount-analyzed sorted'!CO113*0.001/'amount-analyzed sorted'!CO$2*1.5/'amount-analyzed sorted'!CO$3</f>
        <v>0</v>
      </c>
      <c r="CR113" s="66">
        <f>'amount-analyzed sorted'!CP113*0.001/'amount-analyzed sorted'!CP$2*1.5/'amount-analyzed sorted'!CP$3</f>
        <v>0</v>
      </c>
      <c r="CS113" s="66">
        <f>'amount-analyzed sorted'!CQ113*0.001/'amount-analyzed sorted'!CQ$2*1.5/'amount-analyzed sorted'!CQ$3</f>
        <v>0</v>
      </c>
      <c r="CT113" s="66">
        <f>'amount-analyzed sorted'!CR113*0.001/'amount-analyzed sorted'!CR$2*1.5/'amount-analyzed sorted'!CR$3</f>
        <v>0</v>
      </c>
      <c r="CU113" s="66">
        <f>'amount-analyzed sorted'!CS113*0.001/'amount-analyzed sorted'!CS$2*1.5/'amount-analyzed sorted'!CS$3</f>
        <v>0</v>
      </c>
      <c r="CV113" s="66">
        <f>'amount-analyzed sorted'!CT113*0.001/'amount-analyzed sorted'!CT$2*1.5/'amount-analyzed sorted'!CT$3</f>
        <v>0</v>
      </c>
      <c r="CW113" s="66">
        <f>'amount-analyzed sorted'!CU113*0.001/'amount-analyzed sorted'!CU$2*1.5/'amount-analyzed sorted'!CU$3</f>
        <v>0</v>
      </c>
      <c r="CX113" s="66">
        <f>'amount-analyzed sorted'!CV113*0.001/'amount-analyzed sorted'!CV$2*1.5/'amount-analyzed sorted'!CV$3</f>
        <v>0</v>
      </c>
      <c r="CY113" s="66">
        <f>'amount-analyzed sorted'!CW113*0.001/'amount-analyzed sorted'!CW$2*1.5/'amount-analyzed sorted'!CW$3</f>
        <v>0</v>
      </c>
      <c r="CZ113" s="66">
        <f>'amount-analyzed sorted'!CX113*0.001/'amount-analyzed sorted'!CX$2*1.5/'amount-analyzed sorted'!CX$3</f>
        <v>0</v>
      </c>
    </row>
    <row r="114" spans="1:104">
      <c r="A114">
        <f>'imported data from Web Calc'!A120</f>
        <v>826.6</v>
      </c>
      <c r="B114" t="str">
        <f>'imported data from Web Calc'!B120</f>
        <v>C47H88O8PN</v>
      </c>
      <c r="C114" s="61" t="str">
        <f>'imported data from Web Calc'!C120</f>
        <v>PE(42:3)</v>
      </c>
      <c r="D114" s="96"/>
      <c r="E114" s="96"/>
      <c r="F114" s="96"/>
      <c r="G114" s="66">
        <f>'amount-analyzed sorted'!G114*0.001/'amount-analyzed sorted'!G$2*1.5/'amount-analyzed sorted'!G$3</f>
        <v>0.0160792446790016</v>
      </c>
      <c r="H114" s="66">
        <f>'amount-analyzed sorted'!H114*0.001/'amount-analyzed sorted'!H$2*1.5/'amount-analyzed sorted'!H$3</f>
        <v>0.010049527924376</v>
      </c>
      <c r="I114" s="66">
        <f>'amount-analyzed sorted'!I114*0.001/'amount-analyzed sorted'!I$2*1.5/'amount-analyzed sorted'!I$3</f>
        <v>0.00803962233950082</v>
      </c>
      <c r="J114" s="66">
        <f>'amount-analyzed sorted'!J114*0.001/'amount-analyzed sorted'!J$2*1.5/'amount-analyzed sorted'!J$3</f>
        <v>0.010049527924376</v>
      </c>
      <c r="K114" s="66">
        <f>'amount-analyzed sorted'!K114*0.001/'amount-analyzed sorted'!K$2*1.5/'amount-analyzed sorted'!K$3</f>
        <v>0.010049527924376</v>
      </c>
      <c r="L114" s="66">
        <f>'amount-analyzed sorted'!L114*0.001/'amount-analyzed sorted'!L$2*1.5/'amount-analyzed sorted'!L$3</f>
        <v>0.00803962233950082</v>
      </c>
      <c r="M114" s="66">
        <f>'amount-analyzed sorted'!M114*0.001/'amount-analyzed sorted'!M$2*1.5/'amount-analyzed sorted'!M$3</f>
        <v>0.00401981116975041</v>
      </c>
      <c r="N114" s="66">
        <f>'amount-analyzed sorted'!N114*0.001/'amount-analyzed sorted'!N$2*1.5/'amount-analyzed sorted'!N$3</f>
        <v>0.00803962233950082</v>
      </c>
      <c r="O114" s="66">
        <f>'amount-analyzed sorted'!O114*0.001/'amount-analyzed sorted'!O$2*1.5/'amount-analyzed sorted'!O$3</f>
        <v>0.0160792446790016</v>
      </c>
      <c r="P114" s="66">
        <f>'amount-analyzed sorted'!P114*0.001/'amount-analyzed sorted'!P$2*1.5/'amount-analyzed sorted'!P$3</f>
        <v>0.00803962233950082</v>
      </c>
      <c r="Q114" s="66">
        <f t="shared" si="3"/>
        <v>0.00984853736588851</v>
      </c>
      <c r="R114" s="115">
        <f t="shared" si="4"/>
        <v>0.00372420554119306</v>
      </c>
      <c r="S114" s="66">
        <f t="shared" si="5"/>
        <v>0.378148084617341</v>
      </c>
      <c r="T114" s="66">
        <f>'amount-analyzed sorted'!R114*0.001/'amount-analyzed sorted'!R$2*1.5/'amount-analyzed sorted'!R$3</f>
        <v>0.0515038306124272</v>
      </c>
      <c r="U114" s="66">
        <f>'amount-analyzed sorted'!S114*0.001/'amount-analyzed sorted'!S$2*1.5/'amount-analyzed sorted'!S$3</f>
        <v>0.0675560348090756</v>
      </c>
      <c r="V114" s="66">
        <f>'amount-analyzed sorted'!T114*0.001/'amount-analyzed sorted'!T$2*1.5/'amount-analyzed sorted'!T$3</f>
        <v>0.0386644111481902</v>
      </c>
      <c r="W114" s="66">
        <f>'amount-analyzed sorted'!U114*0.001/'amount-analyzed sorted'!U$2*1.5/'amount-analyzed sorted'!U$3</f>
        <v>0.0482926076497984</v>
      </c>
      <c r="X114" s="66">
        <f>'amount-analyzed sorted'!V114*0.001/'amount-analyzed sorted'!V$2*1.5/'amount-analyzed sorted'!V$3</f>
        <v>0.0964653825262722</v>
      </c>
      <c r="Y114" s="66">
        <f>'amount-analyzed sorted'!W114*0.001/'amount-analyzed sorted'!W$2*1.5/'amount-analyzed sorted'!W$3</f>
        <v>0.00776230203326266</v>
      </c>
      <c r="Z114" s="66">
        <f>'amount-analyzed sorted'!X114*0.001/'amount-analyzed sorted'!X$2*1.5/'amount-analyzed sorted'!X$3</f>
        <v>0.0373457563249259</v>
      </c>
      <c r="AA114" s="66">
        <f>'amount-analyzed sorted'!Y114*0.001/'amount-analyzed sorted'!Y$2*1.5/'amount-analyzed sorted'!Y$3</f>
        <v>0.00406307997053592</v>
      </c>
      <c r="AB114" s="66">
        <f>'amount-analyzed sorted'!Z114*0.001/'amount-analyzed sorted'!Z$2*1.5/'amount-analyzed sorted'!Z$3</f>
        <v>0.00465275161635923</v>
      </c>
      <c r="AC114" s="66">
        <f>'amount-analyzed sorted'!AA114*0.001/'amount-analyzed sorted'!AA$2*1.5/'amount-analyzed sorted'!AA$3</f>
        <v>0.0328535747906588</v>
      </c>
      <c r="AD114" s="66">
        <f>'amount-analyzed sorted'!AB114*0.001/'amount-analyzed sorted'!AB$2*1.5/'amount-analyzed sorted'!AB$3</f>
        <v>0.00472317671650594</v>
      </c>
      <c r="AE114" s="66">
        <f>'amount-analyzed sorted'!AC114*0.001/'amount-analyzed sorted'!AC$2*1.5/'amount-analyzed sorted'!AC$3</f>
        <v>0.00241023075492141</v>
      </c>
      <c r="AF114" s="66">
        <f>'amount-analyzed sorted'!AD114*0.001/'amount-analyzed sorted'!AD$2*1.5/'amount-analyzed sorted'!AD$3</f>
        <v>0.0040108552922514</v>
      </c>
      <c r="AG114" s="66">
        <f>'amount-analyzed sorted'!AE114*0.001/'amount-analyzed sorted'!AE$2*1.5/'amount-analyzed sorted'!AE$3</f>
        <v>0.00630817806746278</v>
      </c>
      <c r="AH114" s="66">
        <f>'amount-analyzed sorted'!AF114*0.001/'amount-analyzed sorted'!AF$2*1.5/'amount-analyzed sorted'!AF$3</f>
        <v>0.00801484268160511</v>
      </c>
      <c r="AI114" s="66">
        <f>'amount-analyzed sorted'!AG114*0.001/'amount-analyzed sorted'!AG$2*1.5/'amount-analyzed sorted'!AG$3</f>
        <v>0</v>
      </c>
      <c r="AJ114" s="66">
        <f>'amount-analyzed sorted'!AH114*0.001/'amount-analyzed sorted'!AH$2*1.5/'amount-analyzed sorted'!AH$3</f>
        <v>0.0076481505327735</v>
      </c>
      <c r="AK114" s="66">
        <f>'amount-analyzed sorted'!AI114*0.001/'amount-analyzed sorted'!AI$2*1.5/'amount-analyzed sorted'!AI$3</f>
        <v>0.0240146219154064</v>
      </c>
      <c r="AL114" s="66">
        <f>'amount-analyzed sorted'!AJ114*0.001/'amount-analyzed sorted'!AJ$2*1.5/'amount-analyzed sorted'!AJ$3</f>
        <v>0.00573611289958012</v>
      </c>
      <c r="AM114" s="66">
        <f>'amount-analyzed sorted'!AK114*0.001/'amount-analyzed sorted'!AK$2*1.5/'amount-analyzed sorted'!AK$3</f>
        <v>0.0116186797455325</v>
      </c>
      <c r="AN114" s="66">
        <f>'amount-analyzed sorted'!AL114*0.001/'amount-analyzed sorted'!AL$2*1.5/'amount-analyzed sorted'!AL$3</f>
        <v>0.0239561754483252</v>
      </c>
      <c r="AO114" s="66">
        <f>'amount-analyzed sorted'!AM114*0.001/'amount-analyzed sorted'!AM$2*1.5/'amount-analyzed sorted'!AM$3</f>
        <v>0.0015296301065547</v>
      </c>
      <c r="AP114" s="66">
        <f>'amount-analyzed sorted'!AN114*0.001/'amount-analyzed sorted'!AN$2*1.5/'amount-analyzed sorted'!AN$3</f>
        <v>0.0237463433678221</v>
      </c>
      <c r="AQ114" s="66">
        <f>'amount-analyzed sorted'!AO114*0.001/'amount-analyzed sorted'!AO$2*1.5/'amount-analyzed sorted'!AO$3</f>
        <v>0.0118497927241959</v>
      </c>
      <c r="AR114" s="66">
        <f>'amount-analyzed sorted'!AP114*0.001/'amount-analyzed sorted'!AP$2*1.5/'amount-analyzed sorted'!AP$3</f>
        <v>0.0204753636310472</v>
      </c>
      <c r="AS114" s="66">
        <f>'amount-analyzed sorted'!AQ114*0.001/'amount-analyzed sorted'!AQ$2*1.5/'amount-analyzed sorted'!AQ$3</f>
        <v>0.017465179574841</v>
      </c>
      <c r="AT114" s="66">
        <f>'amount-analyzed sorted'!AR114*0.001/'amount-analyzed sorted'!AR$2*1.5/'amount-analyzed sorted'!AR$3</f>
        <v>0.0160926703744605</v>
      </c>
      <c r="AU114" s="66">
        <f>'amount-analyzed sorted'!AS114*0.001/'amount-analyzed sorted'!AS$2*1.5/'amount-analyzed sorted'!AS$3</f>
        <v>0.0347473179663648</v>
      </c>
      <c r="AV114" s="66">
        <f>'amount-analyzed sorted'!AT114*0.001/'amount-analyzed sorted'!AT$2*1.5/'amount-analyzed sorted'!AT$3</f>
        <v>0.018212716443803</v>
      </c>
      <c r="AW114" s="66">
        <f>'amount-analyzed sorted'!AU114*0.001/'amount-analyzed sorted'!AU$2*1.5/'amount-analyzed sorted'!AU$3</f>
        <v>0.0315314469569734</v>
      </c>
      <c r="AX114" s="66">
        <f>'amount-analyzed sorted'!AV114*0.001/'amount-analyzed sorted'!AV$2*1.5/'amount-analyzed sorted'!AV$3</f>
        <v>0.018388339066654</v>
      </c>
      <c r="AY114" s="66">
        <f>'amount-analyzed sorted'!AW114*0.001/'amount-analyzed sorted'!AW$2*1.5/'amount-analyzed sorted'!AW$3</f>
        <v>0.0183795868824243</v>
      </c>
      <c r="AZ114" s="66">
        <f>'amount-analyzed sorted'!AX114*0.001/'amount-analyzed sorted'!AX$2*1.5/'amount-analyzed sorted'!AX$3</f>
        <v>0.0139721436598728</v>
      </c>
      <c r="BA114" s="66">
        <f>'amount-analyzed sorted'!AY114*0.001/'amount-analyzed sorted'!AY$2*1.5/'amount-analyzed sorted'!AY$3</f>
        <v>0.0108348799214291</v>
      </c>
      <c r="BB114" s="66">
        <f>'amount-analyzed sorted'!AZ114*0.001/'amount-analyzed sorted'!AZ$2*1.5/'amount-analyzed sorted'!AZ$3</f>
        <v>0.0162523198821437</v>
      </c>
      <c r="BC114" s="66">
        <f>'amount-analyzed sorted'!BA114*0.001/'amount-analyzed sorted'!BA$2*1.5/'amount-analyzed sorted'!BA$3</f>
        <v>0.0225032121445066</v>
      </c>
      <c r="BD114" s="66">
        <f>'amount-analyzed sorted'!BB114*0.001/'amount-analyzed sorted'!BB$2*1.5/'amount-analyzed sorted'!BB$3</f>
        <v>0.0396666790343846</v>
      </c>
      <c r="BE114" s="66">
        <f>'amount-analyzed sorted'!BC114*0.001/'amount-analyzed sorted'!BC$2*1.5/'amount-analyzed sorted'!BC$3</f>
        <v>0.028893013123811</v>
      </c>
      <c r="BF114" s="66">
        <f>'amount-analyzed sorted'!BD114*0.001/'amount-analyzed sorted'!BD$2*1.5/'amount-analyzed sorted'!BD$3</f>
        <v>0.0215698991984211</v>
      </c>
      <c r="BG114" s="66">
        <f>'amount-analyzed sorted'!BE114*0.001/'amount-analyzed sorted'!BE$2*1.5/'amount-analyzed sorted'!BE$3</f>
        <v>0.0309820191643309</v>
      </c>
      <c r="BH114" s="66">
        <f>'amount-analyzed sorted'!BF114*0.001/'amount-analyzed sorted'!BF$2*1.5/'amount-analyzed sorted'!BF$3</f>
        <v>0</v>
      </c>
      <c r="BI114" s="66">
        <f>'amount-analyzed sorted'!BG114*0.001/'amount-analyzed sorted'!BG$2*1.5/'amount-analyzed sorted'!BG$3</f>
        <v>0.00154172204415592</v>
      </c>
      <c r="BJ114" s="66">
        <f>'amount-analyzed sorted'!BH114*0.001/'amount-analyzed sorted'!BH$2*1.5/'amount-analyzed sorted'!BH$3</f>
        <v>0.00441572464722395</v>
      </c>
      <c r="BK114" s="66">
        <f>'amount-analyzed sorted'!BI114*0.001/'amount-analyzed sorted'!BI$2*1.5/'amount-analyzed sorted'!BI$3</f>
        <v>0</v>
      </c>
      <c r="BL114" s="66">
        <f>'amount-analyzed sorted'!BJ114*0.001/'amount-analyzed sorted'!BJ$2*1.5/'amount-analyzed sorted'!BJ$3</f>
        <v>0.00688333547949615</v>
      </c>
      <c r="BM114" s="66">
        <f>'amount-analyzed sorted'!BK114*0.001/'amount-analyzed sorted'!BK$2*1.5/'amount-analyzed sorted'!BK$3</f>
        <v>0.00167886231207223</v>
      </c>
      <c r="BN114" s="66">
        <f>'amount-analyzed sorted'!BL114*0.001/'amount-analyzed sorted'!BL$2*1.5/'amount-analyzed sorted'!BL$3</f>
        <v>0.001998577338197</v>
      </c>
      <c r="BO114" s="66">
        <f>'amount-analyzed sorted'!BM114*0.001/'amount-analyzed sorted'!BM$2*1.5/'amount-analyzed sorted'!BM$3</f>
        <v>0.0019454148487354</v>
      </c>
      <c r="BP114" s="66">
        <f>'amount-analyzed sorted'!BN114*0.001/'amount-analyzed sorted'!BN$2*1.5/'amount-analyzed sorted'!BN$3</f>
        <v>0.00252735859938304</v>
      </c>
      <c r="BQ114" s="66">
        <f>'amount-analyzed sorted'!BO114*0.001/'amount-analyzed sorted'!BO$2*1.5/'amount-analyzed sorted'!BO$3</f>
        <v>0.0188736617986185</v>
      </c>
      <c r="BR114" s="66">
        <f>'amount-analyzed sorted'!BP114*0.001/'amount-analyzed sorted'!BP$2*1.5/'amount-analyzed sorted'!BP$3</f>
        <v>0.00226119233142869</v>
      </c>
      <c r="BS114" s="66">
        <f>'amount-analyzed sorted'!BQ114*0.001/'amount-analyzed sorted'!BQ$2*1.5/'amount-analyzed sorted'!BQ$3</f>
        <v>0.0176112095043965</v>
      </c>
      <c r="BT114" s="66">
        <f>'amount-analyzed sorted'!BR114*0.001/'amount-analyzed sorted'!BR$2*1.5/'amount-analyzed sorted'!BR$3</f>
        <v>0</v>
      </c>
      <c r="BU114" s="66">
        <f>'amount-analyzed sorted'!BS114*0.001/'amount-analyzed sorted'!BS$2*1.5/'amount-analyzed sorted'!BS$3</f>
        <v>0</v>
      </c>
      <c r="BV114" s="66">
        <f>'amount-analyzed sorted'!BT114*0.001/'amount-analyzed sorted'!BT$2*1.5/'amount-analyzed sorted'!BT$3</f>
        <v>0</v>
      </c>
      <c r="BW114" s="66">
        <f>'amount-analyzed sorted'!BU114*0.001/'amount-analyzed sorted'!BU$2*1.5/'amount-analyzed sorted'!BU$3</f>
        <v>0.00575020654306804</v>
      </c>
      <c r="BX114" s="66">
        <f>'amount-analyzed sorted'!BV114*0.001/'amount-analyzed sorted'!BV$2*1.5/'amount-analyzed sorted'!BV$3</f>
        <v>0.0126406932416673</v>
      </c>
      <c r="BY114" s="66">
        <f>'amount-analyzed sorted'!BW114*0.001/'amount-analyzed sorted'!BW$2*1.5/'amount-analyzed sorted'!BW$3</f>
        <v>0.00241520543140216</v>
      </c>
      <c r="BZ114" s="66">
        <f>'amount-analyzed sorted'!BX114*0.001/'amount-analyzed sorted'!BX$2*1.5/'amount-analyzed sorted'!BX$3</f>
        <v>0.00281290151806333</v>
      </c>
      <c r="CA114" s="66">
        <f>'amount-analyzed sorted'!BY114*0.001/'amount-analyzed sorted'!BY$2*1.5/'amount-analyzed sorted'!BY$3</f>
        <v>0</v>
      </c>
      <c r="CB114" s="66">
        <f>'amount-analyzed sorted'!BZ114*0.001/'amount-analyzed sorted'!BZ$2*1.5/'amount-analyzed sorted'!BZ$3</f>
        <v>0</v>
      </c>
      <c r="CC114" s="66">
        <f>'amount-analyzed sorted'!CA114*0.001/'amount-analyzed sorted'!CA$2*1.5/'amount-analyzed sorted'!CA$3</f>
        <v>0</v>
      </c>
      <c r="CD114" s="66">
        <f>'amount-analyzed sorted'!CB114*0.001/'amount-analyzed sorted'!CB$2*1.5/'amount-analyzed sorted'!CB$3</f>
        <v>0.0017310163188082</v>
      </c>
      <c r="CE114" s="66">
        <f>'amount-analyzed sorted'!CC114*0.001/'amount-analyzed sorted'!CC$2*1.5/'amount-analyzed sorted'!CC$3</f>
        <v>0.0024635095400302</v>
      </c>
      <c r="CF114" s="66">
        <f>'amount-analyzed sorted'!CD114*0.001/'amount-analyzed sorted'!CD$2*1.5/'amount-analyzed sorted'!CD$3</f>
        <v>0</v>
      </c>
      <c r="CG114" s="66">
        <f>'amount-analyzed sorted'!CE114*0.001/'amount-analyzed sorted'!CE$2*1.5/'amount-analyzed sorted'!CE$3</f>
        <v>0</v>
      </c>
      <c r="CH114" s="66">
        <f>'amount-analyzed sorted'!CF114*0.001/'amount-analyzed sorted'!CF$2*1.5/'amount-analyzed sorted'!CF$3</f>
        <v>0</v>
      </c>
      <c r="CI114" s="66">
        <f>'amount-analyzed sorted'!CG114*0.001/'amount-analyzed sorted'!CG$2*1.5/'amount-analyzed sorted'!CG$3</f>
        <v>0.00734222451146256</v>
      </c>
      <c r="CJ114" s="66">
        <f>'amount-analyzed sorted'!CH114*0.001/'amount-analyzed sorted'!CH$2*1.5/'amount-analyzed sorted'!CH$3</f>
        <v>0.0018212716443803</v>
      </c>
      <c r="CK114" s="66">
        <f>'amount-analyzed sorted'!CI114*0.001/'amount-analyzed sorted'!CI$2*1.5/'amount-analyzed sorted'!CI$3</f>
        <v>0.00195027838585724</v>
      </c>
      <c r="CL114" s="66">
        <f>'amount-analyzed sorted'!CJ114*0.001/'amount-analyzed sorted'!CJ$2*1.5/'amount-analyzed sorted'!CJ$3</f>
        <v>0.0175174705316519</v>
      </c>
      <c r="CM114" s="66">
        <f>'amount-analyzed sorted'!CK114*0.001/'amount-analyzed sorted'!CK$2*1.5/'amount-analyzed sorted'!CK$3</f>
        <v>0</v>
      </c>
      <c r="CN114" s="66">
        <f>'amount-analyzed sorted'!CL114*0.001/'amount-analyzed sorted'!CL$2*1.5/'amount-analyzed sorted'!CL$3</f>
        <v>0.00354596070155862</v>
      </c>
      <c r="CO114" s="66">
        <f>'amount-analyzed sorted'!CM114*0.001/'amount-analyzed sorted'!CM$2*1.5/'amount-analyzed sorted'!CM$3</f>
        <v>0.00171077051390986</v>
      </c>
      <c r="CP114" s="66">
        <f>'amount-analyzed sorted'!CN114*0.001/'amount-analyzed sorted'!CN$2*1.5/'amount-analyzed sorted'!CN$3</f>
        <v>0.00816395603382102</v>
      </c>
      <c r="CQ114" s="66">
        <f>'amount-analyzed sorted'!CO114*0.001/'amount-analyzed sorted'!CO$2*1.5/'amount-analyzed sorted'!CO$3</f>
        <v>0</v>
      </c>
      <c r="CR114" s="66">
        <f>'amount-analyzed sorted'!CP114*0.001/'amount-analyzed sorted'!CP$2*1.5/'amount-analyzed sorted'!CP$3</f>
        <v>0</v>
      </c>
      <c r="CS114" s="66">
        <f>'amount-analyzed sorted'!CQ114*0.001/'amount-analyzed sorted'!CQ$2*1.5/'amount-analyzed sorted'!CQ$3</f>
        <v>0</v>
      </c>
      <c r="CT114" s="66">
        <f>'amount-analyzed sorted'!CR114*0.001/'amount-analyzed sorted'!CR$2*1.5/'amount-analyzed sorted'!CR$3</f>
        <v>0.00170082417371271</v>
      </c>
      <c r="CU114" s="66">
        <f>'amount-analyzed sorted'!CS114*0.001/'amount-analyzed sorted'!CS$2*1.5/'amount-analyzed sorted'!CS$3</f>
        <v>0</v>
      </c>
      <c r="CV114" s="66">
        <f>'amount-analyzed sorted'!CT114*0.001/'amount-analyzed sorted'!CT$2*1.5/'amount-analyzed sorted'!CT$3</f>
        <v>0.00187077063391582</v>
      </c>
      <c r="CW114" s="66">
        <f>'amount-analyzed sorted'!CU114*0.001/'amount-analyzed sorted'!CU$2*1.5/'amount-analyzed sorted'!CU$3</f>
        <v>0.0214709547066852</v>
      </c>
      <c r="CX114" s="66">
        <f>'amount-analyzed sorted'!CV114*0.001/'amount-analyzed sorted'!CV$2*1.5/'amount-analyzed sorted'!CV$3</f>
        <v>0.0017057828447731</v>
      </c>
      <c r="CY114" s="66">
        <f>'amount-analyzed sorted'!CW114*0.001/'amount-analyzed sorted'!CW$2*1.5/'amount-analyzed sorted'!CW$3</f>
        <v>0</v>
      </c>
      <c r="CZ114" s="66">
        <f>'amount-analyzed sorted'!CX114*0.001/'amount-analyzed sorted'!CX$2*1.5/'amount-analyzed sorted'!CX$3</f>
        <v>0.012660230634622</v>
      </c>
    </row>
    <row r="115" spans="1:104">
      <c r="A115">
        <f>'imported data from Web Calc'!A121</f>
        <v>828.6</v>
      </c>
      <c r="B115" t="str">
        <f>'imported data from Web Calc'!B121</f>
        <v>C47H90O8PN</v>
      </c>
      <c r="C115" s="61" t="str">
        <f>'imported data from Web Calc'!C121</f>
        <v>PE(42:2)</v>
      </c>
      <c r="D115" s="96"/>
      <c r="E115" s="96"/>
      <c r="F115" s="96"/>
      <c r="G115" s="66">
        <f>'amount-analyzed sorted'!G115*0.001/'amount-analyzed sorted'!G$2*1.5/'amount-analyzed sorted'!G$3</f>
        <v>0.0241188670185025</v>
      </c>
      <c r="H115" s="66">
        <f>'amount-analyzed sorted'!H115*0.001/'amount-analyzed sorted'!H$2*1.5/'amount-analyzed sorted'!H$3</f>
        <v>0.0221089614336273</v>
      </c>
      <c r="I115" s="66">
        <f>'amount-analyzed sorted'!I115*0.001/'amount-analyzed sorted'!I$2*1.5/'amount-analyzed sorted'!I$3</f>
        <v>0.0160792446790016</v>
      </c>
      <c r="J115" s="66">
        <f>'amount-analyzed sorted'!J115*0.001/'amount-analyzed sorted'!J$2*1.5/'amount-analyzed sorted'!J$3</f>
        <v>0.0241188670185025</v>
      </c>
      <c r="K115" s="66">
        <f>'amount-analyzed sorted'!K115*0.001/'amount-analyzed sorted'!K$2*1.5/'amount-analyzed sorted'!K$3</f>
        <v>0.0381882061126289</v>
      </c>
      <c r="L115" s="66">
        <f>'amount-analyzed sorted'!L115*0.001/'amount-analyzed sorted'!L$2*1.5/'amount-analyzed sorted'!L$3</f>
        <v>0.00602971675462562</v>
      </c>
      <c r="M115" s="66">
        <f>'amount-analyzed sorted'!M115*0.001/'amount-analyzed sorted'!M$2*1.5/'amount-analyzed sorted'!M$3</f>
        <v>0.0160792446790016</v>
      </c>
      <c r="N115" s="66">
        <f>'amount-analyzed sorted'!N115*0.001/'amount-analyzed sorted'!N$2*1.5/'amount-analyzed sorted'!N$3</f>
        <v>0.0281386781882529</v>
      </c>
      <c r="O115" s="66">
        <f>'amount-analyzed sorted'!O115*0.001/'amount-analyzed sorted'!O$2*1.5/'amount-analyzed sorted'!O$3</f>
        <v>0.0221089614336273</v>
      </c>
      <c r="P115" s="66">
        <f>'amount-analyzed sorted'!P115*0.001/'amount-analyzed sorted'!P$2*1.5/'amount-analyzed sorted'!P$3</f>
        <v>0.0180891502638769</v>
      </c>
      <c r="Q115" s="66">
        <f t="shared" si="3"/>
        <v>0.0215059897581647</v>
      </c>
      <c r="R115" s="115">
        <f t="shared" si="4"/>
        <v>0.00847715390960392</v>
      </c>
      <c r="S115" s="66">
        <f t="shared" si="5"/>
        <v>0.394176413405274</v>
      </c>
      <c r="T115" s="66">
        <f>'amount-analyzed sorted'!R115*0.001/'amount-analyzed sorted'!R$2*1.5/'amount-analyzed sorted'!R$3</f>
        <v>0.0782858225308893</v>
      </c>
      <c r="U115" s="66">
        <f>'amount-analyzed sorted'!S115*0.001/'amount-analyzed sorted'!S$2*1.5/'amount-analyzed sorted'!S$3</f>
        <v>0.0482543105779112</v>
      </c>
      <c r="V115" s="66">
        <f>'amount-analyzed sorted'!T115*0.001/'amount-analyzed sorted'!T$2*1.5/'amount-analyzed sorted'!T$3</f>
        <v>0.0750544451700163</v>
      </c>
      <c r="W115" s="66">
        <f>'amount-analyzed sorted'!U115*0.001/'amount-analyzed sorted'!U$2*1.5/'amount-analyzed sorted'!U$3</f>
        <v>0.0817259514073511</v>
      </c>
      <c r="X115" s="66">
        <f>'amount-analyzed sorted'!V115*0.001/'amount-analyzed sorted'!V$2*1.5/'amount-analyzed sorted'!V$3</f>
        <v>0.12372733845761</v>
      </c>
      <c r="Y115" s="66">
        <f>'amount-analyzed sorted'!W115*0.001/'amount-analyzed sorted'!W$2*1.5/'amount-analyzed sorted'!W$3</f>
        <v>0.0388115101663133</v>
      </c>
      <c r="Z115" s="66">
        <f>'amount-analyzed sorted'!X115*0.001/'amount-analyzed sorted'!X$2*1.5/'amount-analyzed sorted'!X$3</f>
        <v>0.0414952848054733</v>
      </c>
      <c r="AA115" s="66">
        <f>'amount-analyzed sorted'!Y115*0.001/'amount-analyzed sorted'!Y$2*1.5/'amount-analyzed sorted'!Y$3</f>
        <v>0.00609461995580388</v>
      </c>
      <c r="AB115" s="66">
        <f>'amount-analyzed sorted'!Z115*0.001/'amount-analyzed sorted'!Z$2*1.5/'amount-analyzed sorted'!Z$3</f>
        <v>0.0116318790408981</v>
      </c>
      <c r="AC115" s="66">
        <f>'amount-analyzed sorted'!AA115*0.001/'amount-analyzed sorted'!AA$2*1.5/'amount-analyzed sorted'!AA$3</f>
        <v>0.0599094599123777</v>
      </c>
      <c r="AD115" s="66">
        <f>'amount-analyzed sorted'!AB115*0.001/'amount-analyzed sorted'!AB$2*1.5/'amount-analyzed sorted'!AB$3</f>
        <v>0.00944635343301187</v>
      </c>
      <c r="AE115" s="66">
        <f>'amount-analyzed sorted'!AC115*0.001/'amount-analyzed sorted'!AC$2*1.5/'amount-analyzed sorted'!AC$3</f>
        <v>0.00723069226476424</v>
      </c>
      <c r="AF115" s="66">
        <f>'amount-analyzed sorted'!AD115*0.001/'amount-analyzed sorted'!AD$2*1.5/'amount-analyzed sorted'!AD$3</f>
        <v>0.0240651317535084</v>
      </c>
      <c r="AG115" s="66">
        <f>'amount-analyzed sorted'!AE115*0.001/'amount-analyzed sorted'!AE$2*1.5/'amount-analyzed sorted'!AE$3</f>
        <v>0.0141934006517913</v>
      </c>
      <c r="AH115" s="66">
        <f>'amount-analyzed sorted'!AF115*0.001/'amount-analyzed sorted'!AF$2*1.5/'amount-analyzed sorted'!AF$3</f>
        <v>0.0240445280448153</v>
      </c>
      <c r="AI115" s="66">
        <f>'amount-analyzed sorted'!AG115*0.001/'amount-analyzed sorted'!AG$2*1.5/'amount-analyzed sorted'!AG$3</f>
        <v>0.00185006645298711</v>
      </c>
      <c r="AJ115" s="66">
        <f>'amount-analyzed sorted'!AH115*0.001/'amount-analyzed sorted'!AH$2*1.5/'amount-analyzed sorted'!AH$3</f>
        <v>0.0229444515983205</v>
      </c>
      <c r="AK115" s="66">
        <f>'amount-analyzed sorted'!AI115*0.001/'amount-analyzed sorted'!AI$2*1.5/'amount-analyzed sorted'!AI$3</f>
        <v>0.0371135065965371</v>
      </c>
      <c r="AL115" s="66">
        <f>'amount-analyzed sorted'!AJ115*0.001/'amount-analyzed sorted'!AJ$2*1.5/'amount-analyzed sorted'!AJ$3</f>
        <v>0.0076481505327735</v>
      </c>
      <c r="AM115" s="66">
        <f>'amount-analyzed sorted'!AK115*0.001/'amount-analyzed sorted'!AK$2*1.5/'amount-analyzed sorted'!AK$3</f>
        <v>0.0431550961976922</v>
      </c>
      <c r="AN115" s="66">
        <f>'amount-analyzed sorted'!AL115*0.001/'amount-analyzed sorted'!AL$2*1.5/'amount-analyzed sorted'!AL$3</f>
        <v>0.014742261814354</v>
      </c>
      <c r="AO115" s="66">
        <f>'amount-analyzed sorted'!AM115*0.001/'amount-analyzed sorted'!AM$2*1.5/'amount-analyzed sorted'!AM$3</f>
        <v>0.0137666709589923</v>
      </c>
      <c r="AP115" s="66">
        <f>'amount-analyzed sorted'!AN115*0.001/'amount-analyzed sorted'!AN$2*1.5/'amount-analyzed sorted'!AN$3</f>
        <v>0.0369387563499455</v>
      </c>
      <c r="AQ115" s="66">
        <f>'amount-analyzed sorted'!AO115*0.001/'amount-analyzed sorted'!AO$2*1.5/'amount-analyzed sorted'!AO$3</f>
        <v>0.0355493781725877</v>
      </c>
      <c r="AR115" s="66">
        <f>'amount-analyzed sorted'!AP115*0.001/'amount-analyzed sorted'!AP$2*1.5/'amount-analyzed sorted'!AP$3</f>
        <v>0.0757588454348745</v>
      </c>
      <c r="AS115" s="66">
        <f>'amount-analyzed sorted'!AQ115*0.001/'amount-analyzed sorted'!AQ$2*1.5/'amount-analyzed sorted'!AQ$3</f>
        <v>0.0271680571164193</v>
      </c>
      <c r="AT115" s="66">
        <f>'amount-analyzed sorted'!AR115*0.001/'amount-analyzed sorted'!AR$2*1.5/'amount-analyzed sorted'!AR$3</f>
        <v>0.0229895291063722</v>
      </c>
      <c r="AU115" s="66">
        <f>'amount-analyzed sorted'!AS115*0.001/'amount-analyzed sorted'!AS$2*1.5/'amount-analyzed sorted'!AS$3</f>
        <v>0.0817583952149761</v>
      </c>
      <c r="AV115" s="66">
        <f>'amount-analyzed sorted'!AT115*0.001/'amount-analyzed sorted'!AT$2*1.5/'amount-analyzed sorted'!AT$3</f>
        <v>0.0273190746657046</v>
      </c>
      <c r="AW115" s="66">
        <f>'amount-analyzed sorted'!AU115*0.001/'amount-analyzed sorted'!AU$2*1.5/'amount-analyzed sorted'!AU$3</f>
        <v>0.0613111468607816</v>
      </c>
      <c r="AX115" s="66">
        <f>'amount-analyzed sorted'!AV115*0.001/'amount-analyzed sorted'!AV$2*1.5/'amount-analyzed sorted'!AV$3</f>
        <v>0.0752250234544936</v>
      </c>
      <c r="AY115" s="66">
        <f>'amount-analyzed sorted'!AW115*0.001/'amount-analyzed sorted'!AW$2*1.5/'amount-analyzed sorted'!AW$3</f>
        <v>0.0347169974445792</v>
      </c>
      <c r="AZ115" s="66">
        <f>'amount-analyzed sorted'!AX115*0.001/'amount-analyzed sorted'!AX$2*1.5/'amount-analyzed sorted'!AX$3</f>
        <v>0.0261977693622615</v>
      </c>
      <c r="BA115" s="66">
        <f>'amount-analyzed sorted'!AY115*0.001/'amount-analyzed sorted'!AY$2*1.5/'amount-analyzed sorted'!AY$3</f>
        <v>0.0411725437014307</v>
      </c>
      <c r="BB115" s="66">
        <f>'amount-analyzed sorted'!AZ115*0.001/'amount-analyzed sorted'!AZ$2*1.5/'amount-analyzed sorted'!AZ$3</f>
        <v>0.0325046397642874</v>
      </c>
      <c r="BC115" s="66">
        <f>'amount-analyzed sorted'!BA115*0.001/'amount-analyzed sorted'!BA$2*1.5/'amount-analyzed sorted'!BA$3</f>
        <v>0.0543827626825577</v>
      </c>
      <c r="BD115" s="66">
        <f>'amount-analyzed sorted'!BB115*0.001/'amount-analyzed sorted'!BB$2*1.5/'amount-analyzed sorted'!BB$3</f>
        <v>0.117016703151435</v>
      </c>
      <c r="BE115" s="66">
        <f>'amount-analyzed sorted'!BC115*0.001/'amount-analyzed sorted'!BC$2*1.5/'amount-analyzed sorted'!BC$3</f>
        <v>0.0812615994107184</v>
      </c>
      <c r="BF115" s="66">
        <f>'amount-analyzed sorted'!BD115*0.001/'amount-analyzed sorted'!BD$2*1.5/'amount-analyzed sorted'!BD$3</f>
        <v>0.0485322731964475</v>
      </c>
      <c r="BG115" s="66">
        <f>'amount-analyzed sorted'!BE115*0.001/'amount-analyzed sorted'!BE$2*1.5/'amount-analyzed sorted'!BE$3</f>
        <v>0.0762634317891223</v>
      </c>
      <c r="BH115" s="66">
        <f>'amount-analyzed sorted'!BF115*0.001/'amount-analyzed sorted'!BF$2*1.5/'amount-analyzed sorted'!BF$3</f>
        <v>0.00289645304830284</v>
      </c>
      <c r="BI115" s="66">
        <f>'amount-analyzed sorted'!BG115*0.001/'amount-analyzed sorted'!BG$2*1.5/'amount-analyzed sorted'!BG$3</f>
        <v>0.00770861022077962</v>
      </c>
      <c r="BJ115" s="66">
        <f>'amount-analyzed sorted'!BH115*0.001/'amount-analyzed sorted'!BH$2*1.5/'amount-analyzed sorted'!BH$3</f>
        <v>0.00441572464722395</v>
      </c>
      <c r="BK115" s="66">
        <f>'amount-analyzed sorted'!BI115*0.001/'amount-analyzed sorted'!BI$2*1.5/'amount-analyzed sorted'!BI$3</f>
        <v>0.00259748508660232</v>
      </c>
      <c r="BL115" s="66">
        <f>'amount-analyzed sorted'!BJ115*0.001/'amount-analyzed sorted'!BJ$2*1.5/'amount-analyzed sorted'!BJ$3</f>
        <v>0.0275333419179846</v>
      </c>
      <c r="BM115" s="66">
        <f>'amount-analyzed sorted'!BK115*0.001/'amount-analyzed sorted'!BK$2*1.5/'amount-analyzed sorted'!BK$3</f>
        <v>0.00167886231207223</v>
      </c>
      <c r="BN115" s="66">
        <f>'amount-analyzed sorted'!BL115*0.001/'amount-analyzed sorted'!BL$2*1.5/'amount-analyzed sorted'!BL$3</f>
        <v>0.00399715467639401</v>
      </c>
      <c r="BO115" s="66">
        <f>'amount-analyzed sorted'!BM115*0.001/'amount-analyzed sorted'!BM$2*1.5/'amount-analyzed sorted'!BM$3</f>
        <v>0.0155633187898832</v>
      </c>
      <c r="BP115" s="66">
        <f>'amount-analyzed sorted'!BN115*0.001/'amount-analyzed sorted'!BN$2*1.5/'amount-analyzed sorted'!BN$3</f>
        <v>0.00252735859938304</v>
      </c>
      <c r="BQ115" s="66">
        <f>'amount-analyzed sorted'!BO115*0.001/'amount-analyzed sorted'!BO$2*1.5/'amount-analyzed sorted'!BO$3</f>
        <v>0.0424657390468916</v>
      </c>
      <c r="BR115" s="66">
        <f>'amount-analyzed sorted'!BP115*0.001/'amount-analyzed sorted'!BP$2*1.5/'amount-analyzed sorted'!BP$3</f>
        <v>0.00678357699428606</v>
      </c>
      <c r="BS115" s="66">
        <f>'amount-analyzed sorted'!BQ115*0.001/'amount-analyzed sorted'!BQ$2*1.5/'amount-analyzed sorted'!BQ$3</f>
        <v>0.0136976073923084</v>
      </c>
      <c r="BT115" s="66">
        <f>'amount-analyzed sorted'!BR115*0.001/'amount-analyzed sorted'!BR$2*1.5/'amount-analyzed sorted'!BR$3</f>
        <v>0.00230347840849281</v>
      </c>
      <c r="BU115" s="66">
        <f>'amount-analyzed sorted'!BS115*0.001/'amount-analyzed sorted'!BS$2*1.5/'amount-analyzed sorted'!BS$3</f>
        <v>0.00612652896080809</v>
      </c>
      <c r="BV115" s="66">
        <f>'amount-analyzed sorted'!BT115*0.001/'amount-analyzed sorted'!BT$2*1.5/'amount-analyzed sorted'!BT$3</f>
        <v>0</v>
      </c>
      <c r="BW115" s="66">
        <f>'amount-analyzed sorted'!BU115*0.001/'amount-analyzed sorted'!BU$2*1.5/'amount-analyzed sorted'!BU$3</f>
        <v>0.00287510327153402</v>
      </c>
      <c r="BX115" s="66">
        <f>'amount-analyzed sorted'!BV115*0.001/'amount-analyzed sorted'!BV$2*1.5/'amount-analyzed sorted'!BV$3</f>
        <v>0.0234755731630964</v>
      </c>
      <c r="BY115" s="66">
        <f>'amount-analyzed sorted'!BW115*0.001/'amount-analyzed sorted'!BW$2*1.5/'amount-analyzed sorted'!BW$3</f>
        <v>0</v>
      </c>
      <c r="BZ115" s="66">
        <f>'amount-analyzed sorted'!BX115*0.001/'amount-analyzed sorted'!BX$2*1.5/'amount-analyzed sorted'!BX$3</f>
        <v>0.0112516060722533</v>
      </c>
      <c r="CA115" s="66">
        <f>'amount-analyzed sorted'!BY115*0.001/'amount-analyzed sorted'!BY$2*1.5/'amount-analyzed sorted'!BY$3</f>
        <v>0.00223101435941725</v>
      </c>
      <c r="CB115" s="66">
        <f>'amount-analyzed sorted'!BZ115*0.001/'amount-analyzed sorted'!BZ$2*1.5/'amount-analyzed sorted'!BZ$3</f>
        <v>0.0144822652415142</v>
      </c>
      <c r="CC115" s="66">
        <f>'amount-analyzed sorted'!CA115*0.001/'amount-analyzed sorted'!CA$2*1.5/'amount-analyzed sorted'!CA$3</f>
        <v>0.00365391735055221</v>
      </c>
      <c r="CD115" s="66">
        <f>'amount-analyzed sorted'!CB115*0.001/'amount-analyzed sorted'!CB$2*1.5/'amount-analyzed sorted'!CB$3</f>
        <v>0.0138481305504656</v>
      </c>
      <c r="CE115" s="66">
        <f>'amount-analyzed sorted'!CC115*0.001/'amount-analyzed sorted'!CC$2*1.5/'amount-analyzed sorted'!CC$3</f>
        <v>0.0098540381601208</v>
      </c>
      <c r="CF115" s="66">
        <f>'amount-analyzed sorted'!CD115*0.001/'amount-analyzed sorted'!CD$2*1.5/'amount-analyzed sorted'!CD$3</f>
        <v>0.0035730291038606</v>
      </c>
      <c r="CG115" s="66">
        <f>'amount-analyzed sorted'!CE115*0.001/'amount-analyzed sorted'!CE$2*1.5/'amount-analyzed sorted'!CE$3</f>
        <v>0.00232637580817961</v>
      </c>
      <c r="CH115" s="66">
        <f>'amount-analyzed sorted'!CF115*0.001/'amount-analyzed sorted'!CF$2*1.5/'amount-analyzed sorted'!CF$3</f>
        <v>0</v>
      </c>
      <c r="CI115" s="66">
        <f>'amount-analyzed sorted'!CG115*0.001/'amount-analyzed sorted'!CG$2*1.5/'amount-analyzed sorted'!CG$3</f>
        <v>0.00367111225573128</v>
      </c>
      <c r="CJ115" s="66">
        <f>'amount-analyzed sorted'!CH115*0.001/'amount-analyzed sorted'!CH$2*1.5/'amount-analyzed sorted'!CH$3</f>
        <v>0.00364254328876061</v>
      </c>
      <c r="CK115" s="66">
        <f>'amount-analyzed sorted'!CI115*0.001/'amount-analyzed sorted'!CI$2*1.5/'amount-analyzed sorted'!CI$3</f>
        <v>0.00585083515757173</v>
      </c>
      <c r="CL115" s="66">
        <f>'amount-analyzed sorted'!CJ115*0.001/'amount-analyzed sorted'!CJ$2*1.5/'amount-analyzed sorted'!CJ$3</f>
        <v>0.0472971704354601</v>
      </c>
      <c r="CM115" s="66">
        <f>'amount-analyzed sorted'!CK115*0.001/'amount-analyzed sorted'!CK$2*1.5/'amount-analyzed sorted'!CK$3</f>
        <v>0.0149201625147549</v>
      </c>
      <c r="CN115" s="66">
        <f>'amount-analyzed sorted'!CL115*0.001/'amount-analyzed sorted'!CL$2*1.5/'amount-analyzed sorted'!CL$3</f>
        <v>0.0390055677171449</v>
      </c>
      <c r="CO115" s="66">
        <f>'amount-analyzed sorted'!CM115*0.001/'amount-analyzed sorted'!CM$2*1.5/'amount-analyzed sorted'!CM$3</f>
        <v>0.00171077051390986</v>
      </c>
      <c r="CP115" s="66">
        <f>'amount-analyzed sorted'!CN115*0.001/'amount-analyzed sorted'!CN$2*1.5/'amount-analyzed sorted'!CN$3</f>
        <v>0.0108852747117614</v>
      </c>
      <c r="CQ115" s="66">
        <f>'amount-analyzed sorted'!CO115*0.001/'amount-analyzed sorted'!CO$2*1.5/'amount-analyzed sorted'!CO$3</f>
        <v>0.00659249031839068</v>
      </c>
      <c r="CR115" s="66">
        <f>'amount-analyzed sorted'!CP115*0.001/'amount-analyzed sorted'!CP$2*1.5/'amount-analyzed sorted'!CP$3</f>
        <v>0.00172083386987404</v>
      </c>
      <c r="CS115" s="66">
        <f>'amount-analyzed sorted'!CQ115*0.001/'amount-analyzed sorted'!CQ$2*1.5/'amount-analyzed sorted'!CQ$3</f>
        <v>0.00633664457498743</v>
      </c>
      <c r="CT115" s="66">
        <f>'amount-analyzed sorted'!CR115*0.001/'amount-analyzed sorted'!CR$2*1.5/'amount-analyzed sorted'!CR$3</f>
        <v>0</v>
      </c>
      <c r="CU115" s="66">
        <f>'amount-analyzed sorted'!CS115*0.001/'amount-analyzed sorted'!CS$2*1.5/'amount-analyzed sorted'!CS$3</f>
        <v>0</v>
      </c>
      <c r="CV115" s="66">
        <f>'amount-analyzed sorted'!CT115*0.001/'amount-analyzed sorted'!CT$2*1.5/'amount-analyzed sorted'!CT$3</f>
        <v>0.0299323301426531</v>
      </c>
      <c r="CW115" s="66">
        <f>'amount-analyzed sorted'!CU115*0.001/'amount-analyzed sorted'!CU$2*1.5/'amount-analyzed sorted'!CU$3</f>
        <v>0.0250494471577994</v>
      </c>
      <c r="CX115" s="66">
        <f>'amount-analyzed sorted'!CV115*0.001/'amount-analyzed sorted'!CV$2*1.5/'amount-analyzed sorted'!CV$3</f>
        <v>0.0051173485343193</v>
      </c>
      <c r="CY115" s="66">
        <f>'amount-analyzed sorted'!CW115*0.001/'amount-analyzed sorted'!CW$2*1.5/'amount-analyzed sorted'!CW$3</f>
        <v>0.00253009087894994</v>
      </c>
      <c r="CZ115" s="66">
        <f>'amount-analyzed sorted'!CX115*0.001/'amount-analyzed sorted'!CX$2*1.5/'amount-analyzed sorted'!CX$3</f>
        <v>0.0108516262582474</v>
      </c>
    </row>
    <row r="116" spans="1:104">
      <c r="A116" s="74" t="s">
        <v>529</v>
      </c>
      <c r="B116" s="75"/>
      <c r="C116" s="74" t="s">
        <v>529</v>
      </c>
      <c r="D116" s="97"/>
      <c r="E116" s="97"/>
      <c r="F116" s="97"/>
      <c r="G116" s="82">
        <f>'amount-analyzed sorted'!G116*0.001/'amount-analyzed sorted'!G$2*1.5/'amount-analyzed sorted'!G$3</f>
        <v>7.42760608890633</v>
      </c>
      <c r="H116" s="82">
        <f>'amount-analyzed sorted'!H116*0.001/'amount-analyzed sorted'!H$2*1.5/'amount-analyzed sorted'!H$3</f>
        <v>7.33113062083232</v>
      </c>
      <c r="I116" s="82">
        <f>'amount-analyzed sorted'!I116*0.001/'amount-analyzed sorted'!I$2*1.5/'amount-analyzed sorted'!I$3</f>
        <v>6.96934761555478</v>
      </c>
      <c r="J116" s="82">
        <f>'amount-analyzed sorted'!J116*0.001/'amount-analyzed sorted'!J$2*1.5/'amount-analyzed sorted'!J$3</f>
        <v>7.0720537909419</v>
      </c>
      <c r="K116" s="82">
        <f>'amount-analyzed sorted'!K116*0.001/'amount-analyzed sorted'!K$2*1.5/'amount-analyzed sorted'!K$3</f>
        <v>7.15224902377842</v>
      </c>
      <c r="L116" s="82">
        <f>'amount-analyzed sorted'!L116*0.001/'amount-analyzed sorted'!L$2*1.5/'amount-analyzed sorted'!L$3</f>
        <v>7.14420940143892</v>
      </c>
      <c r="M116" s="82">
        <f>'amount-analyzed sorted'!M116*0.001/'amount-analyzed sorted'!M$2*1.5/'amount-analyzed sorted'!M$3</f>
        <v>7.30701175381381</v>
      </c>
      <c r="N116" s="82">
        <f>'amount-analyzed sorted'!N116*0.001/'amount-analyzed sorted'!N$2*1.5/'amount-analyzed sorted'!N$3</f>
        <v>7.29696222588944</v>
      </c>
      <c r="O116" s="82">
        <f>'amount-analyzed sorted'!O116*0.001/'amount-analyzed sorted'!O$2*1.5/'amount-analyzed sorted'!O$3</f>
        <v>7.14420940143892</v>
      </c>
      <c r="P116" s="82">
        <f>'amount-analyzed sorted'!P116*0.001/'amount-analyzed sorted'!P$2*1.5/'amount-analyzed sorted'!P$3</f>
        <v>7.16229855170279</v>
      </c>
      <c r="Q116" s="116">
        <f t="shared" si="3"/>
        <v>7.20070784742976</v>
      </c>
      <c r="R116" s="117">
        <f t="shared" si="4"/>
        <v>0.137172009301801</v>
      </c>
      <c r="S116" s="66">
        <f t="shared" si="5"/>
        <v>0.0190497951323999</v>
      </c>
      <c r="T116" s="82">
        <f>'amount-analyzed sorted'!R116*0.001/'amount-analyzed sorted'!R$2*1.5/'amount-analyzed sorted'!R$3</f>
        <v>31.5749383952546</v>
      </c>
      <c r="U116" s="82">
        <f>'amount-analyzed sorted'!S116*0.001/'amount-analyzed sorted'!S$2*1.5/'amount-analyzed sorted'!S$3</f>
        <v>23.8147086279636</v>
      </c>
      <c r="V116" s="82">
        <f>'amount-analyzed sorted'!T116*0.001/'amount-analyzed sorted'!T$2*1.5/'amount-analyzed sorted'!T$3</f>
        <v>22.7994935032372</v>
      </c>
      <c r="W116" s="82">
        <f>'amount-analyzed sorted'!U116*0.001/'amount-analyzed sorted'!U$2*1.5/'amount-analyzed sorted'!U$3</f>
        <v>25.391695879868</v>
      </c>
      <c r="X116" s="82">
        <f>'amount-analyzed sorted'!V116*0.001/'amount-analyzed sorted'!V$2*1.5/'amount-analyzed sorted'!V$3</f>
        <v>40.7450902129175</v>
      </c>
      <c r="Y116" s="82">
        <f>'amount-analyzed sorted'!W116*0.001/'amount-analyzed sorted'!W$2*1.5/'amount-analyzed sorted'!W$3</f>
        <v>10.9205886730464</v>
      </c>
      <c r="Z116" s="82">
        <f>'amount-analyzed sorted'!X116*0.001/'amount-analyzed sorted'!X$2*1.5/'amount-analyzed sorted'!X$3</f>
        <v>19.0100273515074</v>
      </c>
      <c r="AA116" s="82">
        <f>'amount-analyzed sorted'!Y116*0.001/'amount-analyzed sorted'!Y$2*1.5/'amount-analyzed sorted'!Y$3</f>
        <v>6.32316820414653</v>
      </c>
      <c r="AB116" s="82">
        <f>'amount-analyzed sorted'!Z116*0.001/'amount-analyzed sorted'!Z$2*1.5/'amount-analyzed sorted'!Z$3</f>
        <v>4.91912164639579</v>
      </c>
      <c r="AC116" s="82">
        <f>'amount-analyzed sorted'!AA116*0.001/'amount-analyzed sorted'!AA$2*1.5/'amount-analyzed sorted'!AA$3</f>
        <v>20.5595738476719</v>
      </c>
      <c r="AD116" s="82">
        <f>'amount-analyzed sorted'!AB116*0.001/'amount-analyzed sorted'!AB$2*1.5/'amount-analyzed sorted'!AB$3</f>
        <v>5.38324066263764</v>
      </c>
      <c r="AE116" s="82">
        <f>'amount-analyzed sorted'!AC116*0.001/'amount-analyzed sorted'!AC$2*1.5/'amount-analyzed sorted'!AC$3</f>
        <v>2.53435763879986</v>
      </c>
      <c r="AF116" s="82">
        <f>'amount-analyzed sorted'!AD116*0.001/'amount-analyzed sorted'!AD$2*1.5/'amount-analyzed sorted'!AD$3</f>
        <v>6.9016792441416</v>
      </c>
      <c r="AG116" s="82">
        <f>'amount-analyzed sorted'!AE116*0.001/'amount-analyzed sorted'!AE$2*1.5/'amount-analyzed sorted'!AE$3</f>
        <v>6.28846501100196</v>
      </c>
      <c r="AH116" s="82">
        <f>'amount-analyzed sorted'!AF116*0.001/'amount-analyzed sorted'!AF$2*1.5/'amount-analyzed sorted'!AF$3</f>
        <v>8.57828612212195</v>
      </c>
      <c r="AI116" s="82">
        <f>'amount-analyzed sorted'!AG116*0.001/'amount-analyzed sorted'!AG$2*1.5/'amount-analyzed sorted'!AG$3</f>
        <v>1.94182974905527</v>
      </c>
      <c r="AJ116" s="82">
        <f>'amount-analyzed sorted'!AH116*0.001/'amount-analyzed sorted'!AH$2*1.5/'amount-analyzed sorted'!AH$3</f>
        <v>6.24567092882616</v>
      </c>
      <c r="AK116" s="82">
        <f>'amount-analyzed sorted'!AI116*0.001/'amount-analyzed sorted'!AI$2*1.5/'amount-analyzed sorted'!AI$3</f>
        <v>8.45423848794646</v>
      </c>
      <c r="AL116" s="82">
        <f>'amount-analyzed sorted'!AJ116*0.001/'amount-analyzed sorted'!AJ$2*1.5/'amount-analyzed sorted'!AJ$3</f>
        <v>5.57836979484167</v>
      </c>
      <c r="AM116" s="82">
        <f>'amount-analyzed sorted'!AK116*0.001/'amount-analyzed sorted'!AK$2*1.5/'amount-analyzed sorted'!AK$3</f>
        <v>13.3324350079986</v>
      </c>
      <c r="AN116" s="82">
        <f>'amount-analyzed sorted'!AL116*0.001/'amount-analyzed sorted'!AL$2*1.5/'amount-analyzed sorted'!AL$3</f>
        <v>14.6492012866509</v>
      </c>
      <c r="AO116" s="82">
        <f>'amount-analyzed sorted'!AM116*0.001/'amount-analyzed sorted'!AM$2*1.5/'amount-analyzed sorted'!AM$3</f>
        <v>4.10629202104609</v>
      </c>
      <c r="AP116" s="82">
        <f>'amount-analyzed sorted'!AN116*0.001/'amount-analyzed sorted'!AN$2*1.5/'amount-analyzed sorted'!AN$3</f>
        <v>12.0169689854162</v>
      </c>
      <c r="AQ116" s="82">
        <f>'amount-analyzed sorted'!AO116*0.001/'amount-analyzed sorted'!AO$2*1.5/'amount-analyzed sorted'!AO$3</f>
        <v>14.2286386135782</v>
      </c>
      <c r="AR116" s="82">
        <f>'amount-analyzed sorted'!AP116*0.001/'amount-analyzed sorted'!AP$2*1.5/'amount-analyzed sorted'!AP$3</f>
        <v>15.9799975458508</v>
      </c>
      <c r="AS116" s="82">
        <f>'amount-analyzed sorted'!AQ116*0.001/'amount-analyzed sorted'!AQ$2*1.5/'amount-analyzed sorted'!AQ$3</f>
        <v>11.6948783008644</v>
      </c>
      <c r="AT116" s="82">
        <f>'amount-analyzed sorted'!AR116*0.001/'amount-analyzed sorted'!AR$2*1.5/'amount-analyzed sorted'!AR$3</f>
        <v>8.61072812679171</v>
      </c>
      <c r="AU116" s="82">
        <f>'amount-analyzed sorted'!AS116*0.001/'amount-analyzed sorted'!AS$2*1.5/'amount-analyzed sorted'!AS$3</f>
        <v>21.7855463849706</v>
      </c>
      <c r="AV116" s="82">
        <f>'amount-analyzed sorted'!AT116*0.001/'amount-analyzed sorted'!AT$2*1.5/'amount-analyzed sorted'!AT$3</f>
        <v>9.19400691978733</v>
      </c>
      <c r="AW116" s="82">
        <f>'amount-analyzed sorted'!AU116*0.001/'amount-analyzed sorted'!AU$2*1.5/'amount-analyzed sorted'!AU$3</f>
        <v>17.217045912034</v>
      </c>
      <c r="AX116" s="82">
        <f>'amount-analyzed sorted'!AV116*0.001/'amount-analyzed sorted'!AV$2*1.5/'amount-analyzed sorted'!AV$3</f>
        <v>15.4085923042621</v>
      </c>
      <c r="AY116" s="82">
        <f>'amount-analyzed sorted'!AW116*0.001/'amount-analyzed sorted'!AW$2*1.5/'amount-analyzed sorted'!AW$3</f>
        <v>7.92670738712553</v>
      </c>
      <c r="AZ116" s="82">
        <f>'amount-analyzed sorted'!AX116*0.001/'amount-analyzed sorted'!AX$2*1.5/'amount-analyzed sorted'!AX$3</f>
        <v>7.54233779939508</v>
      </c>
      <c r="BA116" s="82">
        <f>'amount-analyzed sorted'!AY116*0.001/'amount-analyzed sorted'!AY$2*1.5/'amount-analyzed sorted'!AY$3</f>
        <v>6.95707639754964</v>
      </c>
      <c r="BB116" s="82">
        <f>'amount-analyzed sorted'!AZ116*0.001/'amount-analyzed sorted'!AZ$2*1.5/'amount-analyzed sorted'!AZ$3</f>
        <v>11.694559925195</v>
      </c>
      <c r="BC116" s="82">
        <f>'amount-analyzed sorted'!BA116*0.001/'amount-analyzed sorted'!BA$2*1.5/'amount-analyzed sorted'!BA$3</f>
        <v>14.5455137499055</v>
      </c>
      <c r="BD116" s="82">
        <f>'amount-analyzed sorted'!BB116*0.001/'amount-analyzed sorted'!BB$2*1.5/'amount-analyzed sorted'!BB$3</f>
        <v>30.9211679742786</v>
      </c>
      <c r="BE116" s="82">
        <f>'amount-analyzed sorted'!BC116*0.001/'amount-analyzed sorted'!BC$2*1.5/'amount-analyzed sorted'!BC$3</f>
        <v>22.6638600756494</v>
      </c>
      <c r="BF116" s="82">
        <f>'amount-analyzed sorted'!BD116*0.001/'amount-analyzed sorted'!BD$2*1.5/'amount-analyzed sorted'!BD$3</f>
        <v>14.4774467182403</v>
      </c>
      <c r="BG116" s="82">
        <f>'amount-analyzed sorted'!BE116*0.001/'amount-analyzed sorted'!BE$2*1.5/'amount-analyzed sorted'!BE$3</f>
        <v>17.5989785014617</v>
      </c>
      <c r="BH116" s="82">
        <f>'amount-analyzed sorted'!BF116*0.001/'amount-analyzed sorted'!BF$2*1.5/'amount-analyzed sorted'!BF$3</f>
        <v>1.61535186503849</v>
      </c>
      <c r="BI116" s="82">
        <f>'amount-analyzed sorted'!BG116*0.001/'amount-analyzed sorted'!BG$2*1.5/'amount-analyzed sorted'!BG$3</f>
        <v>2.76353676414949</v>
      </c>
      <c r="BJ116" s="82">
        <f>'amount-analyzed sorted'!BH116*0.001/'amount-analyzed sorted'!BH$2*1.5/'amount-analyzed sorted'!BH$3</f>
        <v>3.37250969931729</v>
      </c>
      <c r="BK116" s="82">
        <f>'amount-analyzed sorted'!BI116*0.001/'amount-analyzed sorted'!BI$2*1.5/'amount-analyzed sorted'!BI$3</f>
        <v>3.42218660159856</v>
      </c>
      <c r="BL116" s="82">
        <f>'amount-analyzed sorted'!BJ116*0.001/'amount-analyzed sorted'!BJ$2*1.5/'amount-analyzed sorted'!BJ$3</f>
        <v>7.84356077888586</v>
      </c>
      <c r="BM116" s="82">
        <f>'amount-analyzed sorted'!BK116*0.001/'amount-analyzed sorted'!BK$2*1.5/'amount-analyzed sorted'!BK$3</f>
        <v>1.92179368862908</v>
      </c>
      <c r="BN116" s="82">
        <f>'amount-analyzed sorted'!BL116*0.001/'amount-analyzed sorted'!BL$2*1.5/'amount-analyzed sorted'!BL$3</f>
        <v>2.27977716968132</v>
      </c>
      <c r="BO116" s="82">
        <f>'amount-analyzed sorted'!BM116*0.001/'amount-analyzed sorted'!BM$2*1.5/'amount-analyzed sorted'!BM$3</f>
        <v>5.9113375593674</v>
      </c>
      <c r="BP116" s="82">
        <f>'amount-analyzed sorted'!BN116*0.001/'amount-analyzed sorted'!BN$2*1.5/'amount-analyzed sorted'!BN$3</f>
        <v>2.3898702915766</v>
      </c>
      <c r="BQ116" s="82">
        <f>'amount-analyzed sorted'!BO116*0.001/'amount-analyzed sorted'!BO$2*1.5/'amount-analyzed sorted'!BO$3</f>
        <v>9.61754621103101</v>
      </c>
      <c r="BR116" s="82">
        <f>'amount-analyzed sorted'!BP116*0.001/'amount-analyzed sorted'!BP$2*1.5/'amount-analyzed sorted'!BP$3</f>
        <v>4.0984111007145</v>
      </c>
      <c r="BS116" s="82">
        <f>'amount-analyzed sorted'!BQ116*0.001/'amount-analyzed sorted'!BQ$2*1.5/'amount-analyzed sorted'!BQ$3</f>
        <v>8.0747395577658</v>
      </c>
      <c r="BT116" s="82">
        <f>'amount-analyzed sorted'!BR116*0.001/'amount-analyzed sorted'!BR$2*1.5/'amount-analyzed sorted'!BR$3</f>
        <v>2.39953345812696</v>
      </c>
      <c r="BU116" s="82">
        <f>'amount-analyzed sorted'!BS116*0.001/'amount-analyzed sorted'!BS$2*1.5/'amount-analyzed sorted'!BS$3</f>
        <v>2.46204777171675</v>
      </c>
      <c r="BV116" s="82">
        <f>'amount-analyzed sorted'!BT116*0.001/'amount-analyzed sorted'!BT$2*1.5/'amount-analyzed sorted'!BT$3</f>
        <v>2.0521569508295</v>
      </c>
      <c r="BW116" s="82">
        <f>'amount-analyzed sorted'!BU116*0.001/'amount-analyzed sorted'!BU$2*1.5/'amount-analyzed sorted'!BU$3</f>
        <v>3.18475189387823</v>
      </c>
      <c r="BX116" s="82">
        <f>'amount-analyzed sorted'!BV116*0.001/'amount-analyzed sorted'!BV$2*1.5/'amount-analyzed sorted'!BV$3</f>
        <v>5.41292542741397</v>
      </c>
      <c r="BY116" s="82">
        <f>'amount-analyzed sorted'!BW116*0.001/'amount-analyzed sorted'!BW$2*1.5/'amount-analyzed sorted'!BW$3</f>
        <v>0.501638168102228</v>
      </c>
      <c r="BZ116" s="82">
        <f>'amount-analyzed sorted'!BX116*0.001/'amount-analyzed sorted'!BX$2*1.5/'amount-analyzed sorted'!BX$3</f>
        <v>5.52903922390528</v>
      </c>
      <c r="CA116" s="82">
        <f>'amount-analyzed sorted'!BY116*0.001/'amount-analyzed sorted'!BY$2*1.5/'amount-analyzed sorted'!BY$3</f>
        <v>1.46711504275278</v>
      </c>
      <c r="CB116" s="82">
        <f>'amount-analyzed sorted'!BZ116*0.001/'amount-analyzed sorted'!BZ$2*1.5/'amount-analyzed sorted'!BZ$3</f>
        <v>4.70528797696796</v>
      </c>
      <c r="CC116" s="82">
        <f>'amount-analyzed sorted'!CA116*0.001/'amount-analyzed sorted'!CA$2*1.5/'amount-analyzed sorted'!CA$3</f>
        <v>1.57410759461789</v>
      </c>
      <c r="CD116" s="82">
        <f>'amount-analyzed sorted'!CB116*0.001/'amount-analyzed sorted'!CB$2*1.5/'amount-analyzed sorted'!CB$3</f>
        <v>3.49942259010266</v>
      </c>
      <c r="CE116" s="82">
        <f>'amount-analyzed sorted'!CC116*0.001/'amount-analyzed sorted'!CC$2*1.5/'amount-analyzed sorted'!CC$3</f>
        <v>1.75525054727152</v>
      </c>
      <c r="CF116" s="82">
        <f>'amount-analyzed sorted'!CD116*0.001/'amount-analyzed sorted'!CD$2*1.5/'amount-analyzed sorted'!CD$3</f>
        <v>4.52613461731541</v>
      </c>
      <c r="CG116" s="82">
        <f>'amount-analyzed sorted'!CE116*0.001/'amount-analyzed sorted'!CE$2*1.5/'amount-analyzed sorted'!CE$3</f>
        <v>1.58333137504705</v>
      </c>
      <c r="CH116" s="82">
        <f>'amount-analyzed sorted'!CF116*0.001/'amount-analyzed sorted'!CF$2*1.5/'amount-analyzed sorted'!CF$3</f>
        <v>0.491880738159364</v>
      </c>
      <c r="CI116" s="82">
        <f>'amount-analyzed sorted'!CG116*0.001/'amount-analyzed sorted'!CG$2*1.5/'amount-analyzed sorted'!CG$3</f>
        <v>3.49214553326438</v>
      </c>
      <c r="CJ116" s="82">
        <f>'amount-analyzed sorted'!CH116*0.001/'amount-analyzed sorted'!CH$2*1.5/'amount-analyzed sorted'!CH$3</f>
        <v>4.52695279927168</v>
      </c>
      <c r="CK116" s="82">
        <f>'amount-analyzed sorted'!CI116*0.001/'amount-analyzed sorted'!CI$2*1.5/'amount-analyzed sorted'!CI$3</f>
        <v>2.01580773962205</v>
      </c>
      <c r="CL116" s="82">
        <f>'amount-analyzed sorted'!CJ116*0.001/'amount-analyzed sorted'!CJ$2*1.5/'amount-analyzed sorted'!CJ$3</f>
        <v>9.43228200776796</v>
      </c>
      <c r="CM116" s="82">
        <f>'amount-analyzed sorted'!CK116*0.001/'amount-analyzed sorted'!CK$2*1.5/'amount-analyzed sorted'!CK$3</f>
        <v>3.48833399594969</v>
      </c>
      <c r="CN116" s="82">
        <f>'amount-analyzed sorted'!CL116*0.001/'amount-analyzed sorted'!CL$2*1.5/'amount-analyzed sorted'!CL$3</f>
        <v>7.51477721677811</v>
      </c>
      <c r="CO116" s="82">
        <f>'amount-analyzed sorted'!CM116*0.001/'amount-analyzed sorted'!CM$2*1.5/'amount-analyzed sorted'!CM$3</f>
        <v>2.21989581884944</v>
      </c>
      <c r="CP116" s="82">
        <f>'amount-analyzed sorted'!CN116*0.001/'amount-analyzed sorted'!CN$2*1.5/'amount-analyzed sorted'!CN$3</f>
        <v>2.47014096396645</v>
      </c>
      <c r="CQ116" s="82">
        <f>'amount-analyzed sorted'!CO116*0.001/'amount-analyzed sorted'!CO$2*1.5/'amount-analyzed sorted'!CO$3</f>
        <v>4.96963895168017</v>
      </c>
      <c r="CR116" s="82">
        <f>'amount-analyzed sorted'!CP116*0.001/'amount-analyzed sorted'!CP$2*1.5/'amount-analyzed sorted'!CP$3</f>
        <v>1.20062579101112</v>
      </c>
      <c r="CS116" s="82">
        <f>'amount-analyzed sorted'!CQ116*0.001/'amount-analyzed sorted'!CQ$2*1.5/'amount-analyzed sorted'!CQ$3</f>
        <v>2.28224815442464</v>
      </c>
      <c r="CT116" s="82">
        <f>'amount-analyzed sorted'!CR116*0.001/'amount-analyzed sorted'!CR$2*1.5/'amount-analyzed sorted'!CR$3</f>
        <v>0.921336454900176</v>
      </c>
      <c r="CU116" s="82">
        <f>'amount-analyzed sorted'!CS116*0.001/'amount-analyzed sorted'!CS$2*1.5/'amount-analyzed sorted'!CS$3</f>
        <v>0.452250121916312</v>
      </c>
      <c r="CV116" s="82">
        <f>'amount-analyzed sorted'!CT116*0.001/'amount-analyzed sorted'!CT$2*1.5/'amount-analyzed sorted'!CT$3</f>
        <v>6.10731781148159</v>
      </c>
      <c r="CW116" s="82">
        <f>'amount-analyzed sorted'!CU116*0.001/'amount-analyzed sorted'!CU$2*1.5/'amount-analyzed sorted'!CU$3</f>
        <v>8.96859670560498</v>
      </c>
      <c r="CX116" s="82">
        <f>'amount-analyzed sorted'!CV116*0.001/'amount-analyzed sorted'!CV$2*1.5/'amount-analyzed sorted'!CV$3</f>
        <v>1.42381694053211</v>
      </c>
      <c r="CY116" s="82">
        <f>'amount-analyzed sorted'!CW116*0.001/'amount-analyzed sorted'!CW$2*1.5/'amount-analyzed sorted'!CW$3</f>
        <v>0.786099236089745</v>
      </c>
      <c r="CZ116" s="82">
        <f>'amount-analyzed sorted'!CX116*0.001/'amount-analyzed sorted'!CX$2*1.5/'amount-analyzed sorted'!CX$3</f>
        <v>7.39809620156017</v>
      </c>
    </row>
    <row r="117" spans="1:104">
      <c r="A117">
        <f>'imported data from Web Calc'!A124</f>
        <v>822.5</v>
      </c>
      <c r="B117" t="str">
        <f>'imported data from Web Calc'!B124</f>
        <v>C41H73O13P</v>
      </c>
      <c r="C117" s="61" t="str">
        <f>'imported data from Web Calc'!C124</f>
        <v>PI(32:3)</v>
      </c>
      <c r="D117" s="96"/>
      <c r="E117" s="96"/>
      <c r="F117" s="96"/>
      <c r="G117" s="66">
        <f>'amount-analyzed sorted'!G117*0.001/'amount-analyzed sorted'!G$2*1.5/'amount-analyzed sorted'!G$3</f>
        <v>0.00163999168799255</v>
      </c>
      <c r="H117" s="66">
        <f>'amount-analyzed sorted'!H117*0.001/'amount-analyzed sorted'!H$2*1.5/'amount-analyzed sorted'!H$3</f>
        <v>0.00409997921998138</v>
      </c>
      <c r="I117" s="66">
        <f>'amount-analyzed sorted'!I117*0.001/'amount-analyzed sorted'!I$2*1.5/'amount-analyzed sorted'!I$3</f>
        <v>0.00163999168799255</v>
      </c>
      <c r="J117" s="66">
        <f>'amount-analyzed sorted'!J117*0.001/'amount-analyzed sorted'!J$2*1.5/'amount-analyzed sorted'!J$3</f>
        <v>0.00491997506397765</v>
      </c>
      <c r="K117" s="66">
        <f>'amount-analyzed sorted'!K117*0.001/'amount-analyzed sorted'!K$2*1.5/'amount-analyzed sorted'!K$3</f>
        <v>0.00163999168799255</v>
      </c>
      <c r="L117" s="66">
        <f>'amount-analyzed sorted'!L117*0.001/'amount-analyzed sorted'!L$2*1.5/'amount-analyzed sorted'!L$3</f>
        <v>0.00163999168799255</v>
      </c>
      <c r="M117" s="66">
        <f>'amount-analyzed sorted'!M117*0.001/'amount-analyzed sorted'!M$2*1.5/'amount-analyzed sorted'!M$3</f>
        <v>0.00655996675197021</v>
      </c>
      <c r="N117" s="66">
        <f>'amount-analyzed sorted'!N117*0.001/'amount-analyzed sorted'!N$2*1.5/'amount-analyzed sorted'!N$3</f>
        <v>0.000819995843996276</v>
      </c>
      <c r="O117" s="66">
        <f>'amount-analyzed sorted'!O117*0.001/'amount-analyzed sorted'!O$2*1.5/'amount-analyzed sorted'!O$3</f>
        <v>0.00245998753198883</v>
      </c>
      <c r="P117" s="66">
        <f>'amount-analyzed sorted'!P117*0.001/'amount-analyzed sorted'!P$2*1.5/'amount-analyzed sorted'!P$3</f>
        <v>0.00573997090797393</v>
      </c>
      <c r="Q117" s="66">
        <f t="shared" si="3"/>
        <v>0.00311598420718585</v>
      </c>
      <c r="R117" s="115">
        <f t="shared" si="4"/>
        <v>0.00203811080932855</v>
      </c>
      <c r="S117" s="66">
        <f t="shared" si="5"/>
        <v>0.654082522186219</v>
      </c>
      <c r="T117" s="66">
        <f>'amount-analyzed sorted'!R117*0.001/'amount-analyzed sorted'!R$2*1.5/'amount-analyzed sorted'!R$3</f>
        <v>0.0260553679429817</v>
      </c>
      <c r="U117" s="66">
        <f>'amount-analyzed sorted'!S117*0.001/'amount-analyzed sorted'!S$2*1.5/'amount-analyzed sorted'!S$3</f>
        <v>0.0078746652432929</v>
      </c>
      <c r="V117" s="66">
        <f>'amount-analyzed sorted'!T117*0.001/'amount-analyzed sorted'!T$2*1.5/'amount-analyzed sorted'!T$3</f>
        <v>0.0167020961064011</v>
      </c>
      <c r="W117" s="66">
        <f>'amount-analyzed sorted'!U117*0.001/'amount-analyzed sorted'!U$2*1.5/'amount-analyzed sorted'!U$3</f>
        <v>0.00303112114523576</v>
      </c>
      <c r="X117" s="66">
        <f>'amount-analyzed sorted'!V117*0.001/'amount-analyzed sorted'!V$2*1.5/'amount-analyzed sorted'!V$3</f>
        <v>0.0427779193884079</v>
      </c>
      <c r="Y117" s="66">
        <f>'amount-analyzed sorted'!W117*0.001/'amount-analyzed sorted'!W$2*1.5/'amount-analyzed sorted'!W$3</f>
        <v>0.0102922397095692</v>
      </c>
      <c r="Z117" s="66">
        <f>'amount-analyzed sorted'!X117*0.001/'amount-analyzed sorted'!X$2*1.5/'amount-analyzed sorted'!X$3</f>
        <v>0.0135433072446704</v>
      </c>
      <c r="AA117" s="66">
        <f>'amount-analyzed sorted'!Y117*0.001/'amount-analyzed sorted'!Y$2*1.5/'amount-analyzed sorted'!Y$3</f>
        <v>0.00497293312890242</v>
      </c>
      <c r="AB117" s="66">
        <f>'amount-analyzed sorted'!Z117*0.001/'amount-analyzed sorted'!Z$2*1.5/'amount-analyzed sorted'!Z$3</f>
        <v>0.000949108509691117</v>
      </c>
      <c r="AC117" s="66">
        <f>'amount-analyzed sorted'!AA117*0.001/'amount-analyzed sorted'!AA$2*1.5/'amount-analyzed sorted'!AA$3</f>
        <v>0.0118266287458621</v>
      </c>
      <c r="AD117" s="66">
        <f>'amount-analyzed sorted'!AB117*0.001/'amount-analyzed sorted'!AB$2*1.5/'amount-analyzed sorted'!AB$3</f>
        <v>0.00289042329187466</v>
      </c>
      <c r="AE117" s="66">
        <f>'amount-analyzed sorted'!AC117*0.001/'amount-analyzed sorted'!AC$2*1.5/'amount-analyzed sorted'!AC$3</f>
        <v>0</v>
      </c>
      <c r="AF117" s="66">
        <f>'amount-analyzed sorted'!AD117*0.001/'amount-analyzed sorted'!AD$2*1.5/'amount-analyzed sorted'!AD$3</f>
        <v>0</v>
      </c>
      <c r="AG117" s="66">
        <f>'amount-analyzed sorted'!AE117*0.001/'amount-analyzed sorted'!AE$2*1.5/'amount-analyzed sorted'!AE$3</f>
        <v>0.00321699178150022</v>
      </c>
      <c r="AH117" s="66">
        <f>'amount-analyzed sorted'!AF117*0.001/'amount-analyzed sorted'!AF$2*1.5/'amount-analyzed sorted'!AF$3</f>
        <v>0.0071937224440013</v>
      </c>
      <c r="AI117" s="66">
        <f>'amount-analyzed sorted'!AG117*0.001/'amount-analyzed sorted'!AG$2*1.5/'amount-analyzed sorted'!AG$3</f>
        <v>0</v>
      </c>
      <c r="AJ117" s="66">
        <f>'amount-analyzed sorted'!AH117*0.001/'amount-analyzed sorted'!AH$2*1.5/'amount-analyzed sorted'!AH$3</f>
        <v>0.00390033970894307</v>
      </c>
      <c r="AK117" s="66">
        <f>'amount-analyzed sorted'!AI117*0.001/'amount-analyzed sorted'!AI$2*1.5/'amount-analyzed sorted'!AI$3</f>
        <v>0.00534404754150707</v>
      </c>
      <c r="AL117" s="66">
        <f>'amount-analyzed sorted'!AJ117*0.001/'amount-analyzed sorted'!AJ$2*1.5/'amount-analyzed sorted'!AJ$3</f>
        <v>0.00312027176715446</v>
      </c>
      <c r="AM117" s="66">
        <f>'amount-analyzed sorted'!AK117*0.001/'amount-analyzed sorted'!AK$2*1.5/'amount-analyzed sorted'!AK$3</f>
        <v>0.0115118111579698</v>
      </c>
      <c r="AN117" s="66">
        <f>'amount-analyzed sorted'!AL117*0.001/'amount-analyzed sorted'!AL$2*1.5/'amount-analyzed sorted'!AL$3</f>
        <v>0.00977357566121294</v>
      </c>
      <c r="AO117" s="66">
        <f>'amount-analyzed sorted'!AM117*0.001/'amount-analyzed sorted'!AM$2*1.5/'amount-analyzed sorted'!AM$3</f>
        <v>0.00124810870686178</v>
      </c>
      <c r="AP117" s="66">
        <f>'amount-analyzed sorted'!AN117*0.001/'amount-analyzed sorted'!AN$2*1.5/'amount-analyzed sorted'!AN$3</f>
        <v>0.00645864595771768</v>
      </c>
      <c r="AQ117" s="66">
        <f>'amount-analyzed sorted'!AO117*0.001/'amount-analyzed sorted'!AO$2*1.5/'amount-analyzed sorted'!AO$3</f>
        <v>0.016920562342392</v>
      </c>
      <c r="AR117" s="66">
        <f>'amount-analyzed sorted'!AP117*0.001/'amount-analyzed sorted'!AP$2*1.5/'amount-analyzed sorted'!AP$3</f>
        <v>0.00584743842978552</v>
      </c>
      <c r="AS117" s="66">
        <f>'amount-analyzed sorted'!AQ117*0.001/'amount-analyzed sorted'!AQ$2*1.5/'amount-analyzed sorted'!AQ$3</f>
        <v>0.00554197522822956</v>
      </c>
      <c r="AT117" s="66">
        <f>'amount-analyzed sorted'!AR117*0.001/'amount-analyzed sorted'!AR$2*1.5/'amount-analyzed sorted'!AR$3</f>
        <v>0.00750336472101583</v>
      </c>
      <c r="AU117" s="66">
        <f>'amount-analyzed sorted'!AS117*0.001/'amount-analyzed sorted'!AS$2*1.5/'amount-analyzed sorted'!AS$3</f>
        <v>0.0158438952438743</v>
      </c>
      <c r="AV117" s="66">
        <f>'amount-analyzed sorted'!AT117*0.001/'amount-analyzed sorted'!AT$2*1.5/'amount-analyzed sorted'!AT$3</f>
        <v>0.00650157794284518</v>
      </c>
      <c r="AW117" s="66">
        <f>'amount-analyzed sorted'!AU117*0.001/'amount-analyzed sorted'!AU$2*1.5/'amount-analyzed sorted'!AU$3</f>
        <v>0.0064320572206163</v>
      </c>
      <c r="AX117" s="66">
        <f>'amount-analyzed sorted'!AV117*0.001/'amount-analyzed sorted'!AV$2*1.5/'amount-analyzed sorted'!AV$3</f>
        <v>0.015004049668917</v>
      </c>
      <c r="AY117" s="66">
        <f>'amount-analyzed sorted'!AW117*0.001/'amount-analyzed sorted'!AW$2*1.5/'amount-analyzed sorted'!AW$3</f>
        <v>0.00249948471400331</v>
      </c>
      <c r="AZ117" s="66">
        <f>'amount-analyzed sorted'!AX117*0.001/'amount-analyzed sorted'!AX$2*1.5/'amount-analyzed sorted'!AX$3</f>
        <v>0.00356269836100472</v>
      </c>
      <c r="BA117" s="66">
        <f>'amount-analyzed sorted'!AY117*0.001/'amount-analyzed sorted'!AY$2*1.5/'amount-analyzed sorted'!AY$3</f>
        <v>0.000884077000693763</v>
      </c>
      <c r="BB117" s="66">
        <f>'amount-analyzed sorted'!AZ117*0.001/'amount-analyzed sorted'!AZ$2*1.5/'amount-analyzed sorted'!AZ$3</f>
        <v>0.00414411094075201</v>
      </c>
      <c r="BC117" s="66">
        <f>'amount-analyzed sorted'!BA117*0.001/'amount-analyzed sorted'!BA$2*1.5/'amount-analyzed sorted'!BA$3</f>
        <v>0.00229519990564727</v>
      </c>
      <c r="BD117" s="66">
        <f>'amount-analyzed sorted'!BB117*0.001/'amount-analyzed sorted'!BB$2*1.5/'amount-analyzed sorted'!BB$3</f>
        <v>0.0145647939775311</v>
      </c>
      <c r="BE117" s="66">
        <f>'amount-analyzed sorted'!BC117*0.001/'amount-analyzed sorted'!BC$2*1.5/'amount-analyzed sorted'!BC$3</f>
        <v>0.0272590408547244</v>
      </c>
      <c r="BF117" s="66">
        <f>'amount-analyzed sorted'!BD117*0.001/'amount-analyzed sorted'!BD$2*1.5/'amount-analyzed sorted'!BD$3</f>
        <v>0.00660002184849721</v>
      </c>
      <c r="BG117" s="66">
        <f>'amount-analyzed sorted'!BE117*0.001/'amount-analyzed sorted'!BE$2*1.5/'amount-analyzed sorted'!BE$3</f>
        <v>0.00972304644347519</v>
      </c>
      <c r="BH117" s="66">
        <f>'amount-analyzed sorted'!BF117*0.001/'amount-analyzed sorted'!BF$2*1.5/'amount-analyzed sorted'!BF$3</f>
        <v>0</v>
      </c>
      <c r="BI117" s="66">
        <f>'amount-analyzed sorted'!BG117*0.001/'amount-analyzed sorted'!BG$2*1.5/'amount-analyzed sorted'!BG$3</f>
        <v>0.000628987589426393</v>
      </c>
      <c r="BJ117" s="66">
        <f>'amount-analyzed sorted'!BH117*0.001/'amount-analyzed sorted'!BH$2*1.5/'amount-analyzed sorted'!BH$3</f>
        <v>0.00090075769882006</v>
      </c>
      <c r="BK117" s="66">
        <f>'amount-analyzed sorted'!BI117*0.001/'amount-analyzed sorted'!BI$2*1.5/'amount-analyzed sorted'!BI$3</f>
        <v>0.00423885975915322</v>
      </c>
      <c r="BL117" s="66">
        <f>'amount-analyzed sorted'!BJ117*0.001/'amount-analyzed sorted'!BJ$2*1.5/'amount-analyzed sorted'!BJ$3</f>
        <v>0.00374432612058535</v>
      </c>
      <c r="BM117" s="66">
        <f>'amount-analyzed sorted'!BK117*0.001/'amount-analyzed sorted'!BK$2*1.5/'amount-analyzed sorted'!BK$3</f>
        <v>0.000684937704985125</v>
      </c>
      <c r="BN117" s="66">
        <f>'amount-analyzed sorted'!BL117*0.001/'amount-analyzed sorted'!BL$2*1.5/'amount-analyzed sorted'!BL$3</f>
        <v>0</v>
      </c>
      <c r="BO117" s="66">
        <f>'amount-analyzed sorted'!BM117*0.001/'amount-analyzed sorted'!BM$2*1.5/'amount-analyzed sorted'!BM$3</f>
        <v>0.000793685087904625</v>
      </c>
      <c r="BP117" s="66">
        <f>'amount-analyzed sorted'!BN117*0.001/'amount-analyzed sorted'!BN$2*1.5/'amount-analyzed sorted'!BN$3</f>
        <v>0.00103110492521519</v>
      </c>
      <c r="BQ117" s="66">
        <f>'amount-analyzed sorted'!BO117*0.001/'amount-analyzed sorted'!BO$2*1.5/'amount-analyzed sorted'!BO$3</f>
        <v>0.000962503186239178</v>
      </c>
      <c r="BR117" s="66">
        <f>'amount-analyzed sorted'!BP117*0.001/'amount-analyzed sorted'!BP$2*1.5/'amount-analyzed sorted'!BP$3</f>
        <v>0</v>
      </c>
      <c r="BS117" s="66">
        <f>'amount-analyzed sorted'!BQ117*0.001/'amount-analyzed sorted'!BQ$2*1.5/'amount-analyzed sorted'!BQ$3</f>
        <v>0</v>
      </c>
      <c r="BT117" s="66">
        <f>'amount-analyzed sorted'!BR117*0.001/'amount-analyzed sorted'!BR$2*1.5/'amount-analyzed sorted'!BR$3</f>
        <v>0</v>
      </c>
      <c r="BU117" s="66">
        <f>'amount-analyzed sorted'!BS117*0.001/'amount-analyzed sorted'!BS$2*1.5/'amount-analyzed sorted'!BS$3</f>
        <v>0</v>
      </c>
      <c r="BV117" s="66">
        <f>'amount-analyzed sorted'!BT117*0.001/'amount-analyzed sorted'!BT$2*1.5/'amount-analyzed sorted'!BT$3</f>
        <v>0</v>
      </c>
      <c r="BW117" s="66">
        <f>'amount-analyzed sorted'!BU117*0.001/'amount-analyzed sorted'!BU$2*1.5/'amount-analyzed sorted'!BU$3</f>
        <v>0.00351893056787198</v>
      </c>
      <c r="BX117" s="66">
        <f>'amount-analyzed sorted'!BV117*0.001/'amount-analyzed sorted'!BV$2*1.5/'amount-analyzed sorted'!BV$3</f>
        <v>0.00884077000693763</v>
      </c>
      <c r="BY117" s="66">
        <f>'amount-analyzed sorted'!BW117*0.001/'amount-analyzed sorted'!BW$2*1.5/'amount-analyzed sorted'!BW$3</f>
        <v>0.000985348979101408</v>
      </c>
      <c r="BZ117" s="66">
        <f>'amount-analyzed sorted'!BX117*0.001/'amount-analyzed sorted'!BX$2*1.5/'amount-analyzed sorted'!BX$3</f>
        <v>0</v>
      </c>
      <c r="CA117" s="66">
        <f>'amount-analyzed sorted'!BY117*0.001/'amount-analyzed sorted'!BY$2*1.5/'amount-analyzed sorted'!BY$3</f>
        <v>0</v>
      </c>
      <c r="CB117" s="66">
        <f>'amount-analyzed sorted'!BZ117*0.001/'amount-analyzed sorted'!BZ$2*1.5/'amount-analyzed sorted'!BZ$3</f>
        <v>0.00118168708013523</v>
      </c>
      <c r="CC117" s="66">
        <f>'amount-analyzed sorted'!CA117*0.001/'amount-analyzed sorted'!CA$2*1.5/'amount-analyzed sorted'!CA$3</f>
        <v>0</v>
      </c>
      <c r="CD117" s="66">
        <f>'amount-analyzed sorted'!CB117*0.001/'amount-analyzed sorted'!CB$2*1.5/'amount-analyzed sorted'!CB$3</f>
        <v>0.00141243071116755</v>
      </c>
      <c r="CE117" s="66">
        <f>'amount-analyzed sorted'!CC117*0.001/'amount-analyzed sorted'!CC$2*1.5/'amount-analyzed sorted'!CC$3</f>
        <v>0</v>
      </c>
      <c r="CF117" s="66">
        <f>'amount-analyzed sorted'!CD117*0.001/'amount-analyzed sorted'!CD$2*1.5/'amount-analyzed sorted'!CD$3</f>
        <v>0</v>
      </c>
      <c r="CG117" s="66">
        <f>'amount-analyzed sorted'!CE117*0.001/'amount-analyzed sorted'!CE$2*1.5/'amount-analyzed sorted'!CE$3</f>
        <v>0</v>
      </c>
      <c r="CH117" s="66">
        <f>'amount-analyzed sorted'!CF117*0.001/'amount-analyzed sorted'!CF$2*1.5/'amount-analyzed sorted'!CF$3</f>
        <v>0</v>
      </c>
      <c r="CI117" s="66">
        <f>'amount-analyzed sorted'!CG117*0.001/'amount-analyzed sorted'!CG$2*1.5/'amount-analyzed sorted'!CG$3</f>
        <v>0.00074886522411707</v>
      </c>
      <c r="CJ117" s="66">
        <f>'amount-analyzed sorted'!CH117*0.001/'amount-analyzed sorted'!CH$2*1.5/'amount-analyzed sorted'!CH$3</f>
        <v>0.00148607495836461</v>
      </c>
      <c r="CK117" s="66">
        <f>'amount-analyzed sorted'!CI117*0.001/'amount-analyzed sorted'!CI$2*1.5/'amount-analyzed sorted'!CI$3</f>
        <v>0</v>
      </c>
      <c r="CL117" s="66">
        <f>'amount-analyzed sorted'!CJ117*0.001/'amount-analyzed sorted'!CJ$2*1.5/'amount-analyzed sorted'!CJ$3</f>
        <v>0.00142934604902584</v>
      </c>
      <c r="CM117" s="66">
        <f>'amount-analyzed sorted'!CK117*0.001/'amount-analyzed sorted'!CK$2*1.5/'amount-analyzed sorted'!CK$3</f>
        <v>0.000869583935108619</v>
      </c>
      <c r="CN117" s="66">
        <f>'amount-analyzed sorted'!CL117*0.001/'amount-analyzed sorted'!CL$2*1.5/'amount-analyzed sorted'!CL$3</f>
        <v>0.00651002155056316</v>
      </c>
      <c r="CO117" s="66">
        <f>'amount-analyzed sorted'!CM117*0.001/'amount-analyzed sorted'!CM$2*1.5/'amount-analyzed sorted'!CM$3</f>
        <v>0.000697955526863497</v>
      </c>
      <c r="CP117" s="66">
        <f>'amount-analyzed sorted'!CN117*0.001/'amount-analyzed sorted'!CN$2*1.5/'amount-analyzed sorted'!CN$3</f>
        <v>0.00333070870028813</v>
      </c>
      <c r="CQ117" s="66">
        <f>'amount-analyzed sorted'!CO117*0.001/'amount-analyzed sorted'!CO$2*1.5/'amount-analyzed sorted'!CO$3</f>
        <v>0.000896528789435929</v>
      </c>
      <c r="CR117" s="66">
        <f>'amount-analyzed sorted'!CP117*0.001/'amount-analyzed sorted'!CP$2*1.5/'amount-analyzed sorted'!CP$3</f>
        <v>0</v>
      </c>
      <c r="CS117" s="66">
        <f>'amount-analyzed sorted'!CQ117*0.001/'amount-analyzed sorted'!CQ$2*1.5/'amount-analyzed sorted'!CQ$3</f>
        <v>0</v>
      </c>
      <c r="CT117" s="66">
        <f>'amount-analyzed sorted'!CR117*0.001/'amount-analyzed sorted'!CR$2*1.5/'amount-analyzed sorted'!CR$3</f>
        <v>0.00069389764589336</v>
      </c>
      <c r="CU117" s="66">
        <f>'amount-analyzed sorted'!CS117*0.001/'amount-analyzed sorted'!CS$2*1.5/'amount-analyzed sorted'!CS$3</f>
        <v>0</v>
      </c>
      <c r="CV117" s="66">
        <f>'amount-analyzed sorted'!CT117*0.001/'amount-analyzed sorted'!CT$2*1.5/'amount-analyzed sorted'!CT$3</f>
        <v>0.00152646388608995</v>
      </c>
      <c r="CW117" s="66">
        <f>'amount-analyzed sorted'!CU117*0.001/'amount-analyzed sorted'!CU$2*1.5/'amount-analyzed sorted'!CU$3</f>
        <v>0.00510980284804652</v>
      </c>
      <c r="CX117" s="66">
        <f>'amount-analyzed sorted'!CV117*0.001/'amount-analyzed sorted'!CV$2*1.5/'amount-analyzed sorted'!CV$3</f>
        <v>0</v>
      </c>
      <c r="CY117" s="66">
        <f>'amount-analyzed sorted'!CW117*0.001/'amount-analyzed sorted'!CW$2*1.5/'amount-analyzed sorted'!CW$3</f>
        <v>0</v>
      </c>
      <c r="CZ117" s="66">
        <f>'amount-analyzed sorted'!CX117*0.001/'amount-analyzed sorted'!CX$2*1.5/'amount-analyzed sorted'!CX$3</f>
        <v>0.00664082569300106</v>
      </c>
    </row>
    <row r="118" spans="1:104">
      <c r="A118">
        <f>'imported data from Web Calc'!A125</f>
        <v>824.5</v>
      </c>
      <c r="B118" t="str">
        <f>'imported data from Web Calc'!B125</f>
        <v>C41H75O13P</v>
      </c>
      <c r="C118" s="61" t="str">
        <f>'imported data from Web Calc'!C125</f>
        <v>PI(32:2)</v>
      </c>
      <c r="D118" s="96"/>
      <c r="E118" s="96"/>
      <c r="F118" s="96"/>
      <c r="G118" s="66">
        <f>'amount-analyzed sorted'!G118*0.001/'amount-analyzed sorted'!G$2*1.5/'amount-analyzed sorted'!G$3</f>
        <v>0.0032799833759851</v>
      </c>
      <c r="H118" s="66">
        <f>'amount-analyzed sorted'!H118*0.001/'amount-analyzed sorted'!H$2*1.5/'amount-analyzed sorted'!H$3</f>
        <v>0.00491997506397765</v>
      </c>
      <c r="I118" s="66">
        <f>'amount-analyzed sorted'!I118*0.001/'amount-analyzed sorted'!I$2*1.5/'amount-analyzed sorted'!I$3</f>
        <v>0.00491997506397765</v>
      </c>
      <c r="J118" s="66">
        <f>'amount-analyzed sorted'!J118*0.001/'amount-analyzed sorted'!J$2*1.5/'amount-analyzed sorted'!J$3</f>
        <v>0.00245998753198883</v>
      </c>
      <c r="K118" s="66">
        <f>'amount-analyzed sorted'!K118*0.001/'amount-analyzed sorted'!K$2*1.5/'amount-analyzed sorted'!K$3</f>
        <v>0</v>
      </c>
      <c r="L118" s="66">
        <f>'amount-analyzed sorted'!L118*0.001/'amount-analyzed sorted'!L$2*1.5/'amount-analyzed sorted'!L$3</f>
        <v>0.0032799833759851</v>
      </c>
      <c r="M118" s="66">
        <f>'amount-analyzed sorted'!M118*0.001/'amount-analyzed sorted'!M$2*1.5/'amount-analyzed sorted'!M$3</f>
        <v>0.00163999168799255</v>
      </c>
      <c r="N118" s="66">
        <f>'amount-analyzed sorted'!N118*0.001/'amount-analyzed sorted'!N$2*1.5/'amount-analyzed sorted'!N$3</f>
        <v>0.00163999168799255</v>
      </c>
      <c r="O118" s="66">
        <f>'amount-analyzed sorted'!O118*0.001/'amount-analyzed sorted'!O$2*1.5/'amount-analyzed sorted'!O$3</f>
        <v>0.00163999168799255</v>
      </c>
      <c r="P118" s="66">
        <f>'amount-analyzed sorted'!P118*0.001/'amount-analyzed sorted'!P$2*1.5/'amount-analyzed sorted'!P$3</f>
        <v>0.00573997090797393</v>
      </c>
      <c r="Q118" s="66">
        <f t="shared" si="3"/>
        <v>0.00295198503838659</v>
      </c>
      <c r="R118" s="115">
        <f t="shared" si="4"/>
        <v>0.00182130165227448</v>
      </c>
      <c r="S118" s="66">
        <f t="shared" si="5"/>
        <v>0.616975231442877</v>
      </c>
      <c r="T118" s="66">
        <f>'amount-analyzed sorted'!R118*0.001/'amount-analyzed sorted'!R$2*1.5/'amount-analyzed sorted'!R$3</f>
        <v>0.0218528892425008</v>
      </c>
      <c r="U118" s="66">
        <f>'amount-analyzed sorted'!S118*0.001/'amount-analyzed sorted'!S$2*1.5/'amount-analyzed sorted'!S$3</f>
        <v>0.00196866631082322</v>
      </c>
      <c r="V118" s="66">
        <f>'amount-analyzed sorted'!T118*0.001/'amount-analyzed sorted'!T$2*1.5/'amount-analyzed sorted'!T$3</f>
        <v>0.0102068365094674</v>
      </c>
      <c r="W118" s="66">
        <f>'amount-analyzed sorted'!U118*0.001/'amount-analyzed sorted'!U$2*1.5/'amount-analyzed sorted'!U$3</f>
        <v>0.00606224229047152</v>
      </c>
      <c r="X118" s="66">
        <f>'amount-analyzed sorted'!V118*0.001/'amount-analyzed sorted'!V$2*1.5/'amount-analyzed sorted'!V$3</f>
        <v>0.0290889851841174</v>
      </c>
      <c r="Y118" s="66">
        <f>'amount-analyzed sorted'!W118*0.001/'amount-analyzed sorted'!W$2*1.5/'amount-analyzed sorted'!W$3</f>
        <v>0.00395855373444969</v>
      </c>
      <c r="Z118" s="66">
        <f>'amount-analyzed sorted'!X118*0.001/'amount-analyzed sorted'!X$2*1.5/'amount-analyzed sorted'!X$3</f>
        <v>0.0177755907586299</v>
      </c>
      <c r="AA118" s="66">
        <f>'amount-analyzed sorted'!Y118*0.001/'amount-analyzed sorted'!Y$2*1.5/'amount-analyzed sorted'!Y$3</f>
        <v>0.00165764437630081</v>
      </c>
      <c r="AB118" s="66">
        <f>'amount-analyzed sorted'!Z118*0.001/'amount-analyzed sorted'!Z$2*1.5/'amount-analyzed sorted'!Z$3</f>
        <v>0.000949108509691117</v>
      </c>
      <c r="AC118" s="66">
        <f>'amount-analyzed sorted'!AA118*0.001/'amount-analyzed sorted'!AA$2*1.5/'amount-analyzed sorted'!AA$3</f>
        <v>0.00236532574917241</v>
      </c>
      <c r="AD118" s="66">
        <f>'amount-analyzed sorted'!AB118*0.001/'amount-analyzed sorted'!AB$2*1.5/'amount-analyzed sorted'!AB$3</f>
        <v>0.000963474430624888</v>
      </c>
      <c r="AE118" s="66">
        <f>'amount-analyzed sorted'!AC118*0.001/'amount-analyzed sorted'!AC$2*1.5/'amount-analyzed sorted'!AC$3</f>
        <v>0.00196663884809323</v>
      </c>
      <c r="AF118" s="66">
        <f>'amount-analyzed sorted'!AD118*0.001/'amount-analyzed sorted'!AD$2*1.5/'amount-analyzed sorted'!AD$3</f>
        <v>0.00409084473328734</v>
      </c>
      <c r="AG118" s="66">
        <f>'amount-analyzed sorted'!AE118*0.001/'amount-analyzed sorted'!AE$2*1.5/'amount-analyzed sorted'!AE$3</f>
        <v>0.00128679671260009</v>
      </c>
      <c r="AH118" s="66">
        <f>'amount-analyzed sorted'!AF118*0.001/'amount-analyzed sorted'!AF$2*1.5/'amount-analyzed sorted'!AF$3</f>
        <v>0.00392384860581889</v>
      </c>
      <c r="AI118" s="66">
        <f>'amount-analyzed sorted'!AG118*0.001/'amount-analyzed sorted'!AG$2*1.5/'amount-analyzed sorted'!AG$3</f>
        <v>0</v>
      </c>
      <c r="AJ118" s="66">
        <f>'amount-analyzed sorted'!AH118*0.001/'amount-analyzed sorted'!AH$2*1.5/'amount-analyzed sorted'!AH$3</f>
        <v>0.00234020382536584</v>
      </c>
      <c r="AK118" s="66">
        <f>'amount-analyzed sorted'!AI118*0.001/'amount-analyzed sorted'!AI$2*1.5/'amount-analyzed sorted'!AI$3</f>
        <v>0.00534404754150707</v>
      </c>
      <c r="AL118" s="66">
        <f>'amount-analyzed sorted'!AJ118*0.001/'amount-analyzed sorted'!AJ$2*1.5/'amount-analyzed sorted'!AJ$3</f>
        <v>0</v>
      </c>
      <c r="AM118" s="66">
        <f>'amount-analyzed sorted'!AK118*0.001/'amount-analyzed sorted'!AK$2*1.5/'amount-analyzed sorted'!AK$3</f>
        <v>0.00270866144893408</v>
      </c>
      <c r="AN118" s="66">
        <f>'amount-analyzed sorted'!AL118*0.001/'amount-analyzed sorted'!AL$2*1.5/'amount-analyzed sorted'!AL$3</f>
        <v>0.0127808297108169</v>
      </c>
      <c r="AO118" s="66">
        <f>'amount-analyzed sorted'!AM118*0.001/'amount-analyzed sorted'!AM$2*1.5/'amount-analyzed sorted'!AM$3</f>
        <v>0.00187216306029267</v>
      </c>
      <c r="AP118" s="66">
        <f>'amount-analyzed sorted'!AN118*0.001/'amount-analyzed sorted'!AN$2*1.5/'amount-analyzed sorted'!AN$3</f>
        <v>0.00645864595771768</v>
      </c>
      <c r="AQ118" s="66">
        <f>'amount-analyzed sorted'!AO118*0.001/'amount-analyzed sorted'!AO$2*1.5/'amount-analyzed sorted'!AO$3</f>
        <v>0.00725166957531087</v>
      </c>
      <c r="AR118" s="66">
        <f>'amount-analyzed sorted'!AP118*0.001/'amount-analyzed sorted'!AP$2*1.5/'amount-analyzed sorted'!AP$3</f>
        <v>0.00835348347112217</v>
      </c>
      <c r="AS118" s="66">
        <f>'amount-analyzed sorted'!AQ118*0.001/'amount-analyzed sorted'!AQ$2*1.5/'amount-analyzed sorted'!AQ$3</f>
        <v>0.00712539672200943</v>
      </c>
      <c r="AT118" s="66">
        <f>'amount-analyzed sorted'!AR118*0.001/'amount-analyzed sorted'!AR$2*1.5/'amount-analyzed sorted'!AR$3</f>
        <v>0.00937920590126978</v>
      </c>
      <c r="AU118" s="66">
        <f>'amount-analyzed sorted'!AS118*0.001/'amount-analyzed sorted'!AS$2*1.5/'amount-analyzed sorted'!AS$3</f>
        <v>0.0108405599037034</v>
      </c>
      <c r="AV118" s="66">
        <f>'amount-analyzed sorted'!AT118*0.001/'amount-analyzed sorted'!AT$2*1.5/'amount-analyzed sorted'!AT$3</f>
        <v>0.00743037479182307</v>
      </c>
      <c r="AW118" s="66">
        <f>'amount-analyzed sorted'!AU118*0.001/'amount-analyzed sorted'!AU$2*1.5/'amount-analyzed sorted'!AU$3</f>
        <v>0.00571738419610338</v>
      </c>
      <c r="AX118" s="66">
        <f>'amount-analyzed sorted'!AV118*0.001/'amount-analyzed sorted'!AV$2*1.5/'amount-analyzed sorted'!AV$3</f>
        <v>0.00954803160749264</v>
      </c>
      <c r="AY118" s="66">
        <f>'amount-analyzed sorted'!AW118*0.001/'amount-analyzed sorted'!AW$2*1.5/'amount-analyzed sorted'!AW$3</f>
        <v>0.00583213099934105</v>
      </c>
      <c r="AZ118" s="66">
        <f>'amount-analyzed sorted'!AX118*0.001/'amount-analyzed sorted'!AX$2*1.5/'amount-analyzed sorted'!AX$3</f>
        <v>0.00356269836100472</v>
      </c>
      <c r="BA118" s="66">
        <f>'amount-analyzed sorted'!AY118*0.001/'amount-analyzed sorted'!AY$2*1.5/'amount-analyzed sorted'!AY$3</f>
        <v>0.00353630800277505</v>
      </c>
      <c r="BB118" s="66">
        <f>'amount-analyzed sorted'!AZ118*0.001/'amount-analyzed sorted'!AZ$2*1.5/'amount-analyzed sorted'!AZ$3</f>
        <v>0.00745939969335362</v>
      </c>
      <c r="BC118" s="66">
        <f>'amount-analyzed sorted'!BA118*0.001/'amount-analyzed sorted'!BA$2*1.5/'amount-analyzed sorted'!BA$3</f>
        <v>0.00688559971694181</v>
      </c>
      <c r="BD118" s="66">
        <f>'amount-analyzed sorted'!BB118*0.001/'amount-analyzed sorted'!BB$2*1.5/'amount-analyzed sorted'!BB$3</f>
        <v>0.0202288805243488</v>
      </c>
      <c r="BE118" s="66">
        <f>'amount-analyzed sorted'!BC118*0.001/'amount-analyzed sorted'!BC$2*1.5/'amount-analyzed sorted'!BC$3</f>
        <v>0.0169448091799638</v>
      </c>
      <c r="BF118" s="66">
        <f>'amount-analyzed sorted'!BD118*0.001/'amount-analyzed sorted'!BD$2*1.5/'amount-analyzed sorted'!BD$3</f>
        <v>0.0011000036414162</v>
      </c>
      <c r="BG118" s="66">
        <f>'amount-analyzed sorted'!BE118*0.001/'amount-analyzed sorted'!BE$2*1.5/'amount-analyzed sorted'!BE$3</f>
        <v>0.00972304644347519</v>
      </c>
      <c r="BH118" s="66">
        <f>'amount-analyzed sorted'!BF118*0.001/'amount-analyzed sorted'!BF$2*1.5/'amount-analyzed sorted'!BF$3</f>
        <v>0.00118168708013523</v>
      </c>
      <c r="BI118" s="66">
        <f>'amount-analyzed sorted'!BG118*0.001/'amount-analyzed sorted'!BG$2*1.5/'amount-analyzed sorted'!BG$3</f>
        <v>0.00125797517885279</v>
      </c>
      <c r="BJ118" s="66">
        <f>'amount-analyzed sorted'!BH118*0.001/'amount-analyzed sorted'!BH$2*1.5/'amount-analyzed sorted'!BH$3</f>
        <v>0.00090075769882006</v>
      </c>
      <c r="BK118" s="66">
        <f>'amount-analyzed sorted'!BI118*0.001/'amount-analyzed sorted'!BI$2*1.5/'amount-analyzed sorted'!BI$3</f>
        <v>0.00317914481936492</v>
      </c>
      <c r="BL118" s="66">
        <f>'amount-analyzed sorted'!BJ118*0.001/'amount-analyzed sorted'!BJ$2*1.5/'amount-analyzed sorted'!BJ$3</f>
        <v>0.00655257071102436</v>
      </c>
      <c r="BM118" s="66">
        <f>'amount-analyzed sorted'!BK118*0.001/'amount-analyzed sorted'!BK$2*1.5/'amount-analyzed sorted'!BK$3</f>
        <v>0</v>
      </c>
      <c r="BN118" s="66">
        <f>'amount-analyzed sorted'!BL118*0.001/'amount-analyzed sorted'!BL$2*1.5/'amount-analyzed sorted'!BL$3</f>
        <v>0</v>
      </c>
      <c r="BO118" s="66">
        <f>'amount-analyzed sorted'!BM118*0.001/'amount-analyzed sorted'!BM$2*1.5/'amount-analyzed sorted'!BM$3</f>
        <v>0</v>
      </c>
      <c r="BP118" s="66">
        <f>'amount-analyzed sorted'!BN118*0.001/'amount-analyzed sorted'!BN$2*1.5/'amount-analyzed sorted'!BN$3</f>
        <v>0</v>
      </c>
      <c r="BQ118" s="66">
        <f>'amount-analyzed sorted'!BO118*0.001/'amount-analyzed sorted'!BO$2*1.5/'amount-analyzed sorted'!BO$3</f>
        <v>0</v>
      </c>
      <c r="BR118" s="66">
        <f>'amount-analyzed sorted'!BP118*0.001/'amount-analyzed sorted'!BP$2*1.5/'amount-analyzed sorted'!BP$3</f>
        <v>0.00184503026231742</v>
      </c>
      <c r="BS118" s="66">
        <f>'amount-analyzed sorted'!BQ118*0.001/'amount-analyzed sorted'!BQ$2*1.5/'amount-analyzed sorted'!BQ$3</f>
        <v>0</v>
      </c>
      <c r="BT118" s="66">
        <f>'amount-analyzed sorted'!BR118*0.001/'amount-analyzed sorted'!BR$2*1.5/'amount-analyzed sorted'!BR$3</f>
        <v>0</v>
      </c>
      <c r="BU118" s="66">
        <f>'amount-analyzed sorted'!BS118*0.001/'amount-analyzed sorted'!BS$2*1.5/'amount-analyzed sorted'!BS$3</f>
        <v>0</v>
      </c>
      <c r="BV118" s="66">
        <f>'amount-analyzed sorted'!BT118*0.001/'amount-analyzed sorted'!BT$2*1.5/'amount-analyzed sorted'!BT$3</f>
        <v>0</v>
      </c>
      <c r="BW118" s="66">
        <f>'amount-analyzed sorted'!BU118*0.001/'amount-analyzed sorted'!BU$2*1.5/'amount-analyzed sorted'!BU$3</f>
        <v>0.00234595371191465</v>
      </c>
      <c r="BX118" s="66">
        <f>'amount-analyzed sorted'!BV118*0.001/'amount-analyzed sorted'!BV$2*1.5/'amount-analyzed sorted'!BV$3</f>
        <v>0.00515711583738028</v>
      </c>
      <c r="BY118" s="66">
        <f>'amount-analyzed sorted'!BW118*0.001/'amount-analyzed sorted'!BW$2*1.5/'amount-analyzed sorted'!BW$3</f>
        <v>0</v>
      </c>
      <c r="BZ118" s="66">
        <f>'amount-analyzed sorted'!BX118*0.001/'amount-analyzed sorted'!BX$2*1.5/'amount-analyzed sorted'!BX$3</f>
        <v>0</v>
      </c>
      <c r="CA118" s="66">
        <f>'amount-analyzed sorted'!BY118*0.001/'amount-analyzed sorted'!BY$2*1.5/'amount-analyzed sorted'!BY$3</f>
        <v>0</v>
      </c>
      <c r="CB118" s="66">
        <f>'amount-analyzed sorted'!BZ118*0.001/'amount-analyzed sorted'!BZ$2*1.5/'amount-analyzed sorted'!BZ$3</f>
        <v>0.00118168708013523</v>
      </c>
      <c r="CC118" s="66">
        <f>'amount-analyzed sorted'!CA118*0.001/'amount-analyzed sorted'!CA$2*1.5/'amount-analyzed sorted'!CA$3</f>
        <v>0.000745357658664531</v>
      </c>
      <c r="CD118" s="66">
        <f>'amount-analyzed sorted'!CB118*0.001/'amount-analyzed sorted'!CB$2*1.5/'amount-analyzed sorted'!CB$3</f>
        <v>0.000706215355583775</v>
      </c>
      <c r="CE118" s="66">
        <f>'amount-analyzed sorted'!CC118*0.001/'amount-analyzed sorted'!CC$2*1.5/'amount-analyzed sorted'!CC$3</f>
        <v>0</v>
      </c>
      <c r="CF118" s="66">
        <f>'amount-analyzed sorted'!CD118*0.001/'amount-analyzed sorted'!CD$2*1.5/'amount-analyzed sorted'!CD$3</f>
        <v>0.00291542949847104</v>
      </c>
      <c r="CG118" s="66">
        <f>'amount-analyzed sorted'!CE118*0.001/'amount-analyzed sorted'!CE$2*1.5/'amount-analyzed sorted'!CE$3</f>
        <v>0</v>
      </c>
      <c r="CH118" s="66">
        <f>'amount-analyzed sorted'!CF118*0.001/'amount-analyzed sorted'!CF$2*1.5/'amount-analyzed sorted'!CF$3</f>
        <v>0</v>
      </c>
      <c r="CI118" s="66">
        <f>'amount-analyzed sorted'!CG118*0.001/'amount-analyzed sorted'!CG$2*1.5/'amount-analyzed sorted'!CG$3</f>
        <v>0</v>
      </c>
      <c r="CJ118" s="66">
        <f>'amount-analyzed sorted'!CH118*0.001/'amount-analyzed sorted'!CH$2*1.5/'amount-analyzed sorted'!CH$3</f>
        <v>0</v>
      </c>
      <c r="CK118" s="66">
        <f>'amount-analyzed sorted'!CI118*0.001/'amount-analyzed sorted'!CI$2*1.5/'amount-analyzed sorted'!CI$3</f>
        <v>0</v>
      </c>
      <c r="CL118" s="66">
        <f>'amount-analyzed sorted'!CJ118*0.001/'amount-analyzed sorted'!CJ$2*1.5/'amount-analyzed sorted'!CJ$3</f>
        <v>0.00142934604902584</v>
      </c>
      <c r="CM118" s="66">
        <f>'amount-analyzed sorted'!CK118*0.001/'amount-analyzed sorted'!CK$2*1.5/'amount-analyzed sorted'!CK$3</f>
        <v>0.00173916787021724</v>
      </c>
      <c r="CN118" s="66">
        <f>'amount-analyzed sorted'!CL118*0.001/'amount-analyzed sorted'!CL$2*1.5/'amount-analyzed sorted'!CL$3</f>
        <v>0.00868002873408421</v>
      </c>
      <c r="CO118" s="66">
        <f>'amount-analyzed sorted'!CM118*0.001/'amount-analyzed sorted'!CM$2*1.5/'amount-analyzed sorted'!CM$3</f>
        <v>0.000697955526863497</v>
      </c>
      <c r="CP118" s="66">
        <f>'amount-analyzed sorted'!CN118*0.001/'amount-analyzed sorted'!CN$2*1.5/'amount-analyzed sorted'!CN$3</f>
        <v>0</v>
      </c>
      <c r="CQ118" s="66">
        <f>'amount-analyzed sorted'!CO118*0.001/'amount-analyzed sorted'!CO$2*1.5/'amount-analyzed sorted'!CO$3</f>
        <v>0.00268958636830779</v>
      </c>
      <c r="CR118" s="66">
        <f>'amount-analyzed sorted'!CP118*0.001/'amount-analyzed sorted'!CP$2*1.5/'amount-analyzed sorted'!CP$3</f>
        <v>0</v>
      </c>
      <c r="CS118" s="66">
        <f>'amount-analyzed sorted'!CQ118*0.001/'amount-analyzed sorted'!CQ$2*1.5/'amount-analyzed sorted'!CQ$3</f>
        <v>0</v>
      </c>
      <c r="CT118" s="66">
        <f>'amount-analyzed sorted'!CR118*0.001/'amount-analyzed sorted'!CR$2*1.5/'amount-analyzed sorted'!CR$3</f>
        <v>0</v>
      </c>
      <c r="CU118" s="66">
        <f>'amount-analyzed sorted'!CS118*0.001/'amount-analyzed sorted'!CS$2*1.5/'amount-analyzed sorted'!CS$3</f>
        <v>0</v>
      </c>
      <c r="CV118" s="66">
        <f>'amount-analyzed sorted'!CT118*0.001/'amount-analyzed sorted'!CT$2*1.5/'amount-analyzed sorted'!CT$3</f>
        <v>0.00152646388608995</v>
      </c>
      <c r="CW118" s="66">
        <f>'amount-analyzed sorted'!CU118*0.001/'amount-analyzed sorted'!CU$2*1.5/'amount-analyzed sorted'!CU$3</f>
        <v>0.00510980284804652</v>
      </c>
      <c r="CX118" s="66">
        <f>'amount-analyzed sorted'!CV118*0.001/'amount-analyzed sorted'!CV$2*1.5/'amount-analyzed sorted'!CV$3</f>
        <v>0.000695920671100047</v>
      </c>
      <c r="CY118" s="66">
        <f>'amount-analyzed sorted'!CW118*0.001/'amount-analyzed sorted'!CW$2*1.5/'amount-analyzed sorted'!CW$3</f>
        <v>0.00206443926648489</v>
      </c>
      <c r="CZ118" s="66">
        <f>'amount-analyzed sorted'!CX118*0.001/'amount-analyzed sorted'!CX$2*1.5/'amount-analyzed sorted'!CX$3</f>
        <v>0.00442721712866738</v>
      </c>
    </row>
    <row r="119" spans="1:104">
      <c r="A119">
        <f>'imported data from Web Calc'!A126</f>
        <v>826.5</v>
      </c>
      <c r="B119" t="str">
        <f>'imported data from Web Calc'!B126</f>
        <v>C41H77O13P</v>
      </c>
      <c r="C119" s="61" t="str">
        <f>'imported data from Web Calc'!C126</f>
        <v>PI(32:1)</v>
      </c>
      <c r="D119" s="96"/>
      <c r="E119" s="96"/>
      <c r="F119" s="96"/>
      <c r="G119" s="66">
        <f>'amount-analyzed sorted'!G119*0.001/'amount-analyzed sorted'!G$2*1.5/'amount-analyzed sorted'!G$3</f>
        <v>0.00491997506397765</v>
      </c>
      <c r="H119" s="66">
        <f>'amount-analyzed sorted'!H119*0.001/'amount-analyzed sorted'!H$2*1.5/'amount-analyzed sorted'!H$3</f>
        <v>0.00491997506397765</v>
      </c>
      <c r="I119" s="66">
        <f>'amount-analyzed sorted'!I119*0.001/'amount-analyzed sorted'!I$2*1.5/'amount-analyzed sorted'!I$3</f>
        <v>0.00573997090797393</v>
      </c>
      <c r="J119" s="66">
        <f>'amount-analyzed sorted'!J119*0.001/'amount-analyzed sorted'!J$2*1.5/'amount-analyzed sorted'!J$3</f>
        <v>0.00737996259596648</v>
      </c>
      <c r="K119" s="66">
        <f>'amount-analyzed sorted'!K119*0.001/'amount-analyzed sorted'!K$2*1.5/'amount-analyzed sorted'!K$3</f>
        <v>0.0032799833759851</v>
      </c>
      <c r="L119" s="66">
        <f>'amount-analyzed sorted'!L119*0.001/'amount-analyzed sorted'!L$2*1.5/'amount-analyzed sorted'!L$3</f>
        <v>0.00573997090797393</v>
      </c>
      <c r="M119" s="66">
        <f>'amount-analyzed sorted'!M119*0.001/'amount-analyzed sorted'!M$2*1.5/'amount-analyzed sorted'!M$3</f>
        <v>0.00901995428395904</v>
      </c>
      <c r="N119" s="66">
        <f>'amount-analyzed sorted'!N119*0.001/'amount-analyzed sorted'!N$2*1.5/'amount-analyzed sorted'!N$3</f>
        <v>0.00409997921998138</v>
      </c>
      <c r="O119" s="66">
        <f>'amount-analyzed sorted'!O119*0.001/'amount-analyzed sorted'!O$2*1.5/'amount-analyzed sorted'!O$3</f>
        <v>0.00409997921998138</v>
      </c>
      <c r="P119" s="66">
        <f>'amount-analyzed sorted'!P119*0.001/'amount-analyzed sorted'!P$2*1.5/'amount-analyzed sorted'!P$3</f>
        <v>0.00737996259596648</v>
      </c>
      <c r="Q119" s="66">
        <f t="shared" si="3"/>
        <v>0.0056579713235743</v>
      </c>
      <c r="R119" s="115">
        <f t="shared" si="4"/>
        <v>0.00179027209604645</v>
      </c>
      <c r="S119" s="66">
        <f t="shared" si="5"/>
        <v>0.316415901329716</v>
      </c>
      <c r="T119" s="66">
        <f>'amount-analyzed sorted'!R119*0.001/'amount-analyzed sorted'!R$2*1.5/'amount-analyzed sorted'!R$3</f>
        <v>0.0218528892425008</v>
      </c>
      <c r="U119" s="66">
        <f>'amount-analyzed sorted'!S119*0.001/'amount-analyzed sorted'!S$2*1.5/'amount-analyzed sorted'!S$3</f>
        <v>0.0196866631082322</v>
      </c>
      <c r="V119" s="66">
        <f>'amount-analyzed sorted'!T119*0.001/'amount-analyzed sorted'!T$2*1.5/'amount-analyzed sorted'!T$3</f>
        <v>0.0102068365094674</v>
      </c>
      <c r="W119" s="66">
        <f>'amount-analyzed sorted'!U119*0.001/'amount-analyzed sorted'!U$2*1.5/'amount-analyzed sorted'!U$3</f>
        <v>0.0227334085892682</v>
      </c>
      <c r="X119" s="66">
        <f>'amount-analyzed sorted'!V119*0.001/'amount-analyzed sorted'!V$2*1.5/'amount-analyzed sorted'!V$3</f>
        <v>0.027377868408581</v>
      </c>
      <c r="Y119" s="66">
        <f>'amount-analyzed sorted'!W119*0.001/'amount-analyzed sorted'!W$2*1.5/'amount-analyzed sorted'!W$3</f>
        <v>0.00870881821578931</v>
      </c>
      <c r="Z119" s="66">
        <f>'amount-analyzed sorted'!X119*0.001/'amount-analyzed sorted'!X$2*1.5/'amount-analyzed sorted'!X$3</f>
        <v>0.0160826773530461</v>
      </c>
      <c r="AA119" s="66">
        <f>'amount-analyzed sorted'!Y119*0.001/'amount-analyzed sorted'!Y$2*1.5/'amount-analyzed sorted'!Y$3</f>
        <v>0.00331528875260161</v>
      </c>
      <c r="AB119" s="66">
        <f>'amount-analyzed sorted'!Z119*0.001/'amount-analyzed sorted'!Z$2*1.5/'amount-analyzed sorted'!Z$3</f>
        <v>0.00379643403876447</v>
      </c>
      <c r="AC119" s="66">
        <f>'amount-analyzed sorted'!AA119*0.001/'amount-analyzed sorted'!AA$2*1.5/'amount-analyzed sorted'!AA$3</f>
        <v>0.00946130299668965</v>
      </c>
      <c r="AD119" s="66">
        <f>'amount-analyzed sorted'!AB119*0.001/'amount-analyzed sorted'!AB$2*1.5/'amount-analyzed sorted'!AB$3</f>
        <v>0</v>
      </c>
      <c r="AE119" s="66">
        <f>'amount-analyzed sorted'!AC119*0.001/'amount-analyzed sorted'!AC$2*1.5/'amount-analyzed sorted'!AC$3</f>
        <v>0.00294995827213985</v>
      </c>
      <c r="AF119" s="66">
        <f>'amount-analyzed sorted'!AD119*0.001/'amount-analyzed sorted'!AD$2*1.5/'amount-analyzed sorted'!AD$3</f>
        <v>0.00409084473328734</v>
      </c>
      <c r="AG119" s="66">
        <f>'amount-analyzed sorted'!AE119*0.001/'amount-analyzed sorted'!AE$2*1.5/'amount-analyzed sorted'!AE$3</f>
        <v>0.000643398356300043</v>
      </c>
      <c r="AH119" s="66">
        <f>'amount-analyzed sorted'!AF119*0.001/'amount-analyzed sorted'!AF$2*1.5/'amount-analyzed sorted'!AF$3</f>
        <v>0.00588577290872834</v>
      </c>
      <c r="AI119" s="66">
        <f>'amount-analyzed sorted'!AG119*0.001/'amount-analyzed sorted'!AG$2*1.5/'amount-analyzed sorted'!AG$3</f>
        <v>0.00150957021462334</v>
      </c>
      <c r="AJ119" s="66">
        <f>'amount-analyzed sorted'!AH119*0.001/'amount-analyzed sorted'!AH$2*1.5/'amount-analyzed sorted'!AH$3</f>
        <v>0.00780067941788614</v>
      </c>
      <c r="AK119" s="66">
        <f>'amount-analyzed sorted'!AI119*0.001/'amount-analyzed sorted'!AI$2*1.5/'amount-analyzed sorted'!AI$3</f>
        <v>0.00534404754150707</v>
      </c>
      <c r="AL119" s="66">
        <f>'amount-analyzed sorted'!AJ119*0.001/'amount-analyzed sorted'!AJ$2*1.5/'amount-analyzed sorted'!AJ$3</f>
        <v>0.0054604755925203</v>
      </c>
      <c r="AM119" s="66">
        <f>'amount-analyzed sorted'!AK119*0.001/'amount-analyzed sorted'!AK$2*1.5/'amount-analyzed sorted'!AK$3</f>
        <v>0.00677165362233521</v>
      </c>
      <c r="AN119" s="66">
        <f>'amount-analyzed sorted'!AL119*0.001/'amount-analyzed sorted'!AL$2*1.5/'amount-analyzed sorted'!AL$3</f>
        <v>0.00826994863641095</v>
      </c>
      <c r="AO119" s="66">
        <f>'amount-analyzed sorted'!AM119*0.001/'amount-analyzed sorted'!AM$2*1.5/'amount-analyzed sorted'!AM$3</f>
        <v>0.000624054353430892</v>
      </c>
      <c r="AP119" s="66">
        <f>'amount-analyzed sorted'!AN119*0.001/'amount-analyzed sorted'!AN$2*1.5/'amount-analyzed sorted'!AN$3</f>
        <v>0.0107644099295295</v>
      </c>
      <c r="AQ119" s="66">
        <f>'amount-analyzed sorted'!AO119*0.001/'amount-analyzed sorted'!AO$2*1.5/'amount-analyzed sorted'!AO$3</f>
        <v>0.0145033391506217</v>
      </c>
      <c r="AR119" s="66">
        <f>'amount-analyzed sorted'!AP119*0.001/'amount-analyzed sorted'!AP$2*1.5/'amount-analyzed sorted'!AP$3</f>
        <v>0.0142009219009077</v>
      </c>
      <c r="AS119" s="66">
        <f>'amount-analyzed sorted'!AQ119*0.001/'amount-analyzed sorted'!AQ$2*1.5/'amount-analyzed sorted'!AQ$3</f>
        <v>0.00554197522822956</v>
      </c>
      <c r="AT119" s="66">
        <f>'amount-analyzed sorted'!AR119*0.001/'amount-analyzed sorted'!AR$2*1.5/'amount-analyzed sorted'!AR$3</f>
        <v>0.00281376177038093</v>
      </c>
      <c r="AU119" s="66">
        <f>'amount-analyzed sorted'!AS119*0.001/'amount-analyzed sorted'!AS$2*1.5/'amount-analyzed sorted'!AS$3</f>
        <v>0.0283522335943013</v>
      </c>
      <c r="AV119" s="66">
        <f>'amount-analyzed sorted'!AT119*0.001/'amount-analyzed sorted'!AT$2*1.5/'amount-analyzed sorted'!AT$3</f>
        <v>0.0139319527346682</v>
      </c>
      <c r="AW119" s="66">
        <f>'amount-analyzed sorted'!AU119*0.001/'amount-analyzed sorted'!AU$2*1.5/'amount-analyzed sorted'!AU$3</f>
        <v>0.0142934604902584</v>
      </c>
      <c r="AX119" s="66">
        <f>'amount-analyzed sorted'!AV119*0.001/'amount-analyzed sorted'!AV$2*1.5/'amount-analyzed sorted'!AV$3</f>
        <v>0.0136400451535609</v>
      </c>
      <c r="AY119" s="66">
        <f>'amount-analyzed sorted'!AW119*0.001/'amount-analyzed sorted'!AW$2*1.5/'amount-analyzed sorted'!AW$3</f>
        <v>0.0108311004273477</v>
      </c>
      <c r="AZ119" s="66">
        <f>'amount-analyzed sorted'!AX119*0.001/'amount-analyzed sorted'!AX$2*1.5/'amount-analyzed sorted'!AX$3</f>
        <v>0.00997555541081321</v>
      </c>
      <c r="BA119" s="66">
        <f>'amount-analyzed sorted'!AY119*0.001/'amount-analyzed sorted'!AY$2*1.5/'amount-analyzed sorted'!AY$3</f>
        <v>0.00353630800277505</v>
      </c>
      <c r="BB119" s="66">
        <f>'amount-analyzed sorted'!AZ119*0.001/'amount-analyzed sorted'!AZ$2*1.5/'amount-analyzed sorted'!AZ$3</f>
        <v>0.0107746884459552</v>
      </c>
      <c r="BC119" s="66">
        <f>'amount-analyzed sorted'!BA119*0.001/'amount-analyzed sorted'!BA$2*1.5/'amount-analyzed sorted'!BA$3</f>
        <v>0.0145362660690994</v>
      </c>
      <c r="BD119" s="66">
        <f>'amount-analyzed sorted'!BB119*0.001/'amount-analyzed sorted'!BB$2*1.5/'amount-analyzed sorted'!BB$3</f>
        <v>0.016992259640453</v>
      </c>
      <c r="BE119" s="66">
        <f>'amount-analyzed sorted'!BC119*0.001/'amount-analyzed sorted'!BC$2*1.5/'amount-analyzed sorted'!BC$3</f>
        <v>0.0257855791869014</v>
      </c>
      <c r="BF119" s="66">
        <f>'amount-analyzed sorted'!BD119*0.001/'amount-analyzed sorted'!BD$2*1.5/'amount-analyzed sorted'!BD$3</f>
        <v>0.0121000400555782</v>
      </c>
      <c r="BG119" s="66">
        <f>'amount-analyzed sorted'!BE119*0.001/'amount-analyzed sorted'!BE$2*1.5/'amount-analyzed sorted'!BE$3</f>
        <v>0.0145845696652128</v>
      </c>
      <c r="BH119" s="66">
        <f>'amount-analyzed sorted'!BF119*0.001/'amount-analyzed sorted'!BF$2*1.5/'amount-analyzed sorted'!BF$3</f>
        <v>0.00118168708013523</v>
      </c>
      <c r="BI119" s="66">
        <f>'amount-analyzed sorted'!BG119*0.001/'amount-analyzed sorted'!BG$2*1.5/'amount-analyzed sorted'!BG$3</f>
        <v>0.000628987589426393</v>
      </c>
      <c r="BJ119" s="66">
        <f>'amount-analyzed sorted'!BH119*0.001/'amount-analyzed sorted'!BH$2*1.5/'amount-analyzed sorted'!BH$3</f>
        <v>0.00090075769882006</v>
      </c>
      <c r="BK119" s="66">
        <f>'amount-analyzed sorted'!BI119*0.001/'amount-analyzed sorted'!BI$2*1.5/'amount-analyzed sorted'!BI$3</f>
        <v>0.00211942987957661</v>
      </c>
      <c r="BL119" s="66">
        <f>'amount-analyzed sorted'!BJ119*0.001/'amount-analyzed sorted'!BJ$2*1.5/'amount-analyzed sorted'!BJ$3</f>
        <v>0.00280824459043901</v>
      </c>
      <c r="BM119" s="66">
        <f>'amount-analyzed sorted'!BK119*0.001/'amount-analyzed sorted'!BK$2*1.5/'amount-analyzed sorted'!BK$3</f>
        <v>0.0027397508199405</v>
      </c>
      <c r="BN119" s="66">
        <f>'amount-analyzed sorted'!BL119*0.001/'amount-analyzed sorted'!BL$2*1.5/'amount-analyzed sorted'!BL$3</f>
        <v>0.00407687088278934</v>
      </c>
      <c r="BO119" s="66">
        <f>'amount-analyzed sorted'!BM119*0.001/'amount-analyzed sorted'!BM$2*1.5/'amount-analyzed sorted'!BM$3</f>
        <v>0.00555579561533238</v>
      </c>
      <c r="BP119" s="66">
        <f>'amount-analyzed sorted'!BN119*0.001/'amount-analyzed sorted'!BN$2*1.5/'amount-analyzed sorted'!BN$3</f>
        <v>0</v>
      </c>
      <c r="BQ119" s="66">
        <f>'amount-analyzed sorted'!BO119*0.001/'amount-analyzed sorted'!BO$2*1.5/'amount-analyzed sorted'!BO$3</f>
        <v>0.0144375477935877</v>
      </c>
      <c r="BR119" s="66">
        <f>'amount-analyzed sorted'!BP119*0.001/'amount-analyzed sorted'!BP$2*1.5/'amount-analyzed sorted'!BP$3</f>
        <v>0.00184503026231742</v>
      </c>
      <c r="BS119" s="66">
        <f>'amount-analyzed sorted'!BQ119*0.001/'amount-analyzed sorted'!BQ$2*1.5/'amount-analyzed sorted'!BQ$3</f>
        <v>0.00558831281374987</v>
      </c>
      <c r="BT119" s="66">
        <f>'amount-analyzed sorted'!BR119*0.001/'amount-analyzed sorted'!BR$2*1.5/'amount-analyzed sorted'!BR$3</f>
        <v>0.00187953378100249</v>
      </c>
      <c r="BU119" s="66">
        <f>'amount-analyzed sorted'!BS119*0.001/'amount-analyzed sorted'!BS$2*1.5/'amount-analyzed sorted'!BS$3</f>
        <v>0.00166632314266887</v>
      </c>
      <c r="BV119" s="66">
        <f>'amount-analyzed sorted'!BT119*0.001/'amount-analyzed sorted'!BT$2*1.5/'amount-analyzed sorted'!BT$3</f>
        <v>0.00180321654532439</v>
      </c>
      <c r="BW119" s="66">
        <f>'amount-analyzed sorted'!BU119*0.001/'amount-analyzed sorted'!BU$2*1.5/'amount-analyzed sorted'!BU$3</f>
        <v>0.00117297685595733</v>
      </c>
      <c r="BX119" s="66">
        <f>'amount-analyzed sorted'!BV119*0.001/'amount-analyzed sorted'!BV$2*1.5/'amount-analyzed sorted'!BV$3</f>
        <v>0.00368365416955735</v>
      </c>
      <c r="BY119" s="66">
        <f>'amount-analyzed sorted'!BW119*0.001/'amount-analyzed sorted'!BW$2*1.5/'amount-analyzed sorted'!BW$3</f>
        <v>0</v>
      </c>
      <c r="BZ119" s="66">
        <f>'amount-analyzed sorted'!BX119*0.001/'amount-analyzed sorted'!BX$2*1.5/'amount-analyzed sorted'!BX$3</f>
        <v>0.00229519990564727</v>
      </c>
      <c r="CA119" s="66">
        <f>'amount-analyzed sorted'!BY119*0.001/'amount-analyzed sorted'!BY$2*1.5/'amount-analyzed sorted'!BY$3</f>
        <v>0.000910203203764789</v>
      </c>
      <c r="CB119" s="66">
        <f>'amount-analyzed sorted'!BZ119*0.001/'amount-analyzed sorted'!BZ$2*1.5/'amount-analyzed sorted'!BZ$3</f>
        <v>0.00236337416027046</v>
      </c>
      <c r="CC119" s="66">
        <f>'amount-analyzed sorted'!CA119*0.001/'amount-analyzed sorted'!CA$2*1.5/'amount-analyzed sorted'!CA$3</f>
        <v>0</v>
      </c>
      <c r="CD119" s="66">
        <f>'amount-analyzed sorted'!CB119*0.001/'amount-analyzed sorted'!CB$2*1.5/'amount-analyzed sorted'!CB$3</f>
        <v>0.0056497228446702</v>
      </c>
      <c r="CE119" s="66">
        <f>'amount-analyzed sorted'!CC119*0.001/'amount-analyzed sorted'!CC$2*1.5/'amount-analyzed sorted'!CC$3</f>
        <v>0.00301516787605031</v>
      </c>
      <c r="CF119" s="66">
        <f>'amount-analyzed sorted'!CD119*0.001/'amount-analyzed sorted'!CD$2*1.5/'amount-analyzed sorted'!CD$3</f>
        <v>0.00801743112079535</v>
      </c>
      <c r="CG119" s="66">
        <f>'amount-analyzed sorted'!CE119*0.001/'amount-analyzed sorted'!CE$2*1.5/'amount-analyzed sorted'!CE$3</f>
        <v>0.00284732552907335</v>
      </c>
      <c r="CH119" s="66">
        <f>'amount-analyzed sorted'!CF119*0.001/'amount-analyzed sorted'!CF$2*1.5/'amount-analyzed sorted'!CF$3</f>
        <v>0</v>
      </c>
      <c r="CI119" s="66">
        <f>'amount-analyzed sorted'!CG119*0.001/'amount-analyzed sorted'!CG$2*1.5/'amount-analyzed sorted'!CG$3</f>
        <v>0.00973524791352191</v>
      </c>
      <c r="CJ119" s="66">
        <f>'amount-analyzed sorted'!CH119*0.001/'amount-analyzed sorted'!CH$2*1.5/'amount-analyzed sorted'!CH$3</f>
        <v>0.00891644975018768</v>
      </c>
      <c r="CK119" s="66">
        <f>'amount-analyzed sorted'!CI119*0.001/'amount-analyzed sorted'!CI$2*1.5/'amount-analyzed sorted'!CI$3</f>
        <v>0.00238700790187316</v>
      </c>
      <c r="CL119" s="66">
        <f>'amount-analyzed sorted'!CJ119*0.001/'amount-analyzed sorted'!CJ$2*1.5/'amount-analyzed sorted'!CJ$3</f>
        <v>0.018581498637336</v>
      </c>
      <c r="CM119" s="66">
        <f>'amount-analyzed sorted'!CK119*0.001/'amount-analyzed sorted'!CK$2*1.5/'amount-analyzed sorted'!CK$3</f>
        <v>0.00695667148086895</v>
      </c>
      <c r="CN119" s="66">
        <f>'amount-analyzed sorted'!CL119*0.001/'amount-analyzed sorted'!CL$2*1.5/'amount-analyzed sorted'!CL$3</f>
        <v>0.00868002873408421</v>
      </c>
      <c r="CO119" s="66">
        <f>'amount-analyzed sorted'!CM119*0.001/'amount-analyzed sorted'!CM$2*1.5/'amount-analyzed sorted'!CM$3</f>
        <v>0.00279182210745399</v>
      </c>
      <c r="CP119" s="66">
        <f>'amount-analyzed sorted'!CN119*0.001/'amount-analyzed sorted'!CN$2*1.5/'amount-analyzed sorted'!CN$3</f>
        <v>0.00666141740057626</v>
      </c>
      <c r="CQ119" s="66">
        <f>'amount-analyzed sorted'!CO119*0.001/'amount-analyzed sorted'!CO$2*1.5/'amount-analyzed sorted'!CO$3</f>
        <v>0.0062757015260515</v>
      </c>
      <c r="CR119" s="66">
        <f>'amount-analyzed sorted'!CP119*0.001/'amount-analyzed sorted'!CP$2*1.5/'amount-analyzed sorted'!CP$3</f>
        <v>0.000702061147609753</v>
      </c>
      <c r="CS119" s="66">
        <f>'amount-analyzed sorted'!CQ119*0.001/'amount-analyzed sorted'!CQ$2*1.5/'amount-analyzed sorted'!CQ$3</f>
        <v>0.0017234714092947</v>
      </c>
      <c r="CT119" s="66">
        <f>'amount-analyzed sorted'!CR119*0.001/'amount-analyzed sorted'!CR$2*1.5/'amount-analyzed sorted'!CR$3</f>
        <v>0.00138779529178672</v>
      </c>
      <c r="CU119" s="66">
        <f>'amount-analyzed sorted'!CS119*0.001/'amount-analyzed sorted'!CS$2*1.5/'amount-analyzed sorted'!CS$3</f>
        <v>0</v>
      </c>
      <c r="CV119" s="66">
        <f>'amount-analyzed sorted'!CT119*0.001/'amount-analyzed sorted'!CT$2*1.5/'amount-analyzed sorted'!CT$3</f>
        <v>0.0091587833165397</v>
      </c>
      <c r="CW119" s="66">
        <f>'amount-analyzed sorted'!CU119*0.001/'amount-analyzed sorted'!CU$2*1.5/'amount-analyzed sorted'!CU$3</f>
        <v>0.00291988734174087</v>
      </c>
      <c r="CX119" s="66">
        <f>'amount-analyzed sorted'!CV119*0.001/'amount-analyzed sorted'!CV$2*1.5/'amount-analyzed sorted'!CV$3</f>
        <v>0.000695920671100047</v>
      </c>
      <c r="CY119" s="66">
        <f>'amount-analyzed sorted'!CW119*0.001/'amount-analyzed sorted'!CW$2*1.5/'amount-analyzed sorted'!CW$3</f>
        <v>0</v>
      </c>
      <c r="CZ119" s="66">
        <f>'amount-analyzed sorted'!CX119*0.001/'amount-analyzed sorted'!CX$2*1.5/'amount-analyzed sorted'!CX$3</f>
        <v>0.00737869521444563</v>
      </c>
    </row>
    <row r="120" spans="1:104">
      <c r="A120">
        <f>'imported data from Web Calc'!A127</f>
        <v>828.5</v>
      </c>
      <c r="B120" t="str">
        <f>'imported data from Web Calc'!B127</f>
        <v>C41H79O13P</v>
      </c>
      <c r="C120" s="61" t="str">
        <f>'imported data from Web Calc'!C127</f>
        <v>PI(32:0)</v>
      </c>
      <c r="D120" s="96"/>
      <c r="E120" s="96"/>
      <c r="F120" s="96"/>
      <c r="G120" s="66">
        <f>'amount-analyzed sorted'!G120*0.001/'amount-analyzed sorted'!G$2*1.5/'amount-analyzed sorted'!G$3</f>
        <v>0.00434597797318026</v>
      </c>
      <c r="H120" s="66">
        <f>'amount-analyzed sorted'!H120*0.001/'amount-analyzed sorted'!H$2*1.5/'amount-analyzed sorted'!H$3</f>
        <v>0.00106599459719516</v>
      </c>
      <c r="I120" s="66">
        <f>'amount-analyzed sorted'!I120*0.001/'amount-analyzed sorted'!I$2*1.5/'amount-analyzed sorted'!I$3</f>
        <v>0.00926595303715792</v>
      </c>
      <c r="J120" s="66">
        <f>'amount-analyzed sorted'!J120*0.001/'amount-analyzed sorted'!J$2*1.5/'amount-analyzed sorted'!J$3</f>
        <v>0.00516597381717654</v>
      </c>
      <c r="K120" s="66">
        <f>'amount-analyzed sorted'!K120*0.001/'amount-analyzed sorted'!K$2*1.5/'amount-analyzed sorted'!K$3</f>
        <v>0.00516597381717654</v>
      </c>
      <c r="L120" s="66">
        <f>'amount-analyzed sorted'!L120*0.001/'amount-analyzed sorted'!L$2*1.5/'amount-analyzed sorted'!L$3</f>
        <v>0.00844595719316164</v>
      </c>
      <c r="M120" s="66">
        <f>'amount-analyzed sorted'!M120*0.001/'amount-analyzed sorted'!M$2*1.5/'amount-analyzed sorted'!M$3</f>
        <v>0.00598596966117281</v>
      </c>
      <c r="N120" s="66">
        <f>'amount-analyzed sorted'!N120*0.001/'amount-analyzed sorted'!N$2*1.5/'amount-analyzed sorted'!N$3</f>
        <v>0.0109059447251505</v>
      </c>
      <c r="O120" s="66">
        <f>'amount-analyzed sorted'!O120*0.001/'amount-analyzed sorted'!O$2*1.5/'amount-analyzed sorted'!O$3</f>
        <v>0.0109059447251505</v>
      </c>
      <c r="P120" s="66">
        <f>'amount-analyzed sorted'!P120*0.001/'amount-analyzed sorted'!P$2*1.5/'amount-analyzed sorted'!P$3</f>
        <v>0.00844595719316164</v>
      </c>
      <c r="Q120" s="66">
        <f t="shared" si="3"/>
        <v>0.00696996467396834</v>
      </c>
      <c r="R120" s="115">
        <f t="shared" si="4"/>
        <v>0.00315932006407265</v>
      </c>
      <c r="S120" s="66">
        <f t="shared" si="5"/>
        <v>0.453276338095683</v>
      </c>
      <c r="T120" s="66">
        <f>'amount-analyzed sorted'!R120*0.001/'amount-analyzed sorted'!R$2*1.5/'amount-analyzed sorted'!R$3</f>
        <v>0.0162215677838563</v>
      </c>
      <c r="U120" s="66">
        <f>'amount-analyzed sorted'!S120*0.001/'amount-analyzed sorted'!S$2*1.5/'amount-analyzed sorted'!S$3</f>
        <v>0.0150602972777977</v>
      </c>
      <c r="V120" s="66">
        <f>'amount-analyzed sorted'!T120*0.001/'amount-analyzed sorted'!T$2*1.5/'amount-analyzed sorted'!T$3</f>
        <v>0.00770152209350718</v>
      </c>
      <c r="W120" s="66">
        <f>'amount-analyzed sorted'!U120*0.001/'amount-analyzed sorted'!U$2*1.5/'amount-analyzed sorted'!U$3</f>
        <v>0.0199296215299251</v>
      </c>
      <c r="X120" s="66">
        <f>'amount-analyzed sorted'!V120*0.001/'amount-analyzed sorted'!V$2*1.5/'amount-analyzed sorted'!V$3</f>
        <v>0.0284900943126797</v>
      </c>
      <c r="Y120" s="66">
        <f>'amount-analyzed sorted'!W120*0.001/'amount-analyzed sorted'!W$2*1.5/'amount-analyzed sorted'!W$3</f>
        <v>0.00973804218674623</v>
      </c>
      <c r="Z120" s="66">
        <f>'amount-analyzed sorted'!X120*0.001/'amount-analyzed sorted'!X$2*1.5/'amount-analyzed sorted'!X$3</f>
        <v>0.0264940947973865</v>
      </c>
      <c r="AA120" s="66">
        <f>'amount-analyzed sorted'!Y120*0.001/'amount-analyzed sorted'!Y$2*1.5/'amount-analyzed sorted'!Y$3</f>
        <v>0.00356393540904673</v>
      </c>
      <c r="AB120" s="66">
        <f>'amount-analyzed sorted'!Z120*0.001/'amount-analyzed sorted'!Z$2*1.5/'amount-analyzed sorted'!Z$3</f>
        <v>0</v>
      </c>
      <c r="AC120" s="66">
        <f>'amount-analyzed sorted'!AA120*0.001/'amount-analyzed sorted'!AA$2*1.5/'amount-analyzed sorted'!AA$3</f>
        <v>0.0112747194043885</v>
      </c>
      <c r="AD120" s="66">
        <f>'amount-analyzed sorted'!AB120*0.001/'amount-analyzed sorted'!AB$2*1.5/'amount-analyzed sorted'!AB$3</f>
        <v>0.00510641448231191</v>
      </c>
      <c r="AE120" s="66">
        <f>'amount-analyzed sorted'!AC120*0.001/'amount-analyzed sorted'!AC$2*1.5/'amount-analyzed sorted'!AC$3</f>
        <v>0.00422827352340045</v>
      </c>
      <c r="AF120" s="66">
        <f>'amount-analyzed sorted'!AD120*0.001/'amount-analyzed sorted'!AD$2*1.5/'amount-analyzed sorted'!AD$3</f>
        <v>0.0100634780438868</v>
      </c>
      <c r="AG120" s="66">
        <f>'amount-analyzed sorted'!AE120*0.001/'amount-analyzed sorted'!AE$2*1.5/'amount-analyzed sorted'!AE$3</f>
        <v>0.00662700306989044</v>
      </c>
      <c r="AH120" s="66">
        <f>'amount-analyzed sorted'!AF120*0.001/'amount-analyzed sorted'!AF$2*1.5/'amount-analyzed sorted'!AF$3</f>
        <v>0.00869786440956521</v>
      </c>
      <c r="AI120" s="66">
        <f>'amount-analyzed sorted'!AG120*0.001/'amount-analyzed sorted'!AG$2*1.5/'amount-analyzed sorted'!AG$3</f>
        <v>0.00626471639068687</v>
      </c>
      <c r="AJ120" s="66">
        <f>'amount-analyzed sorted'!AH120*0.001/'amount-analyzed sorted'!AH$2*1.5/'amount-analyzed sorted'!AH$3</f>
        <v>0.00413436009147966</v>
      </c>
      <c r="AK120" s="66">
        <f>'amount-analyzed sorted'!AI120*0.001/'amount-analyzed sorted'!AI$2*1.5/'amount-analyzed sorted'!AI$3</f>
        <v>0.00650192450883361</v>
      </c>
      <c r="AL120" s="66">
        <f>'amount-analyzed sorted'!AJ120*0.001/'amount-analyzed sorted'!AJ$2*1.5/'amount-analyzed sorted'!AJ$3</f>
        <v>0.00179415626611381</v>
      </c>
      <c r="AM120" s="66">
        <f>'amount-analyzed sorted'!AK120*0.001/'amount-analyzed sorted'!AK$2*1.5/'amount-analyzed sorted'!AK$3</f>
        <v>0.00426614178207118</v>
      </c>
      <c r="AN120" s="66">
        <f>'amount-analyzed sorted'!AL120*0.001/'amount-analyzed sorted'!AL$2*1.5/'amount-analyzed sorted'!AL$3</f>
        <v>0.0115027467397352</v>
      </c>
      <c r="AO120" s="66">
        <f>'amount-analyzed sorted'!AM120*0.001/'amount-analyzed sorted'!AM$2*1.5/'amount-analyzed sorted'!AM$3</f>
        <v>0.00393154242661462</v>
      </c>
      <c r="AP120" s="66">
        <f>'amount-analyzed sorted'!AN120*0.001/'amount-analyzed sorted'!AN$2*1.5/'amount-analyzed sorted'!AN$3</f>
        <v>0.00785801924855651</v>
      </c>
      <c r="AQ120" s="66">
        <f>'amount-analyzed sorted'!AO120*0.001/'amount-analyzed sorted'!AO$2*1.5/'amount-analyzed sorted'!AO$3</f>
        <v>0.0163565435976456</v>
      </c>
      <c r="AR120" s="66">
        <f>'amount-analyzed sorted'!AP120*0.001/'amount-analyzed sorted'!AP$2*1.5/'amount-analyzed sorted'!AP$3</f>
        <v>0.0136161780579291</v>
      </c>
      <c r="AS120" s="66">
        <f>'amount-analyzed sorted'!AQ120*0.001/'amount-analyzed sorted'!AQ$2*1.5/'amount-analyzed sorted'!AQ$3</f>
        <v>0.00973804218674623</v>
      </c>
      <c r="AT120" s="66">
        <f>'amount-analyzed sorted'!AR120*0.001/'amount-analyzed sorted'!AR$2*1.5/'amount-analyzed sorted'!AR$3</f>
        <v>0.0105985026684349</v>
      </c>
      <c r="AU120" s="66">
        <f>'amount-analyzed sorted'!AS120*0.001/'amount-analyzed sorted'!AS$2*1.5/'amount-analyzed sorted'!AS$3</f>
        <v>0.027768511137948</v>
      </c>
      <c r="AV120" s="66">
        <f>'amount-analyzed sorted'!AT120*0.001/'amount-analyzed sorted'!AT$2*1.5/'amount-analyzed sorted'!AT$3</f>
        <v>0.0104954043934501</v>
      </c>
      <c r="AW120" s="66">
        <f>'amount-analyzed sorted'!AU120*0.001/'amount-analyzed sorted'!AU$2*1.5/'amount-analyzed sorted'!AU$3</f>
        <v>0.0245132847407932</v>
      </c>
      <c r="AX120" s="66">
        <f>'amount-analyzed sorted'!AV120*0.001/'amount-analyzed sorted'!AV$2*1.5/'amount-analyzed sorted'!AV$3</f>
        <v>0.0124806413155082</v>
      </c>
      <c r="AY120" s="66">
        <f>'amount-analyzed sorted'!AW120*0.001/'amount-analyzed sorted'!AW$2*1.5/'amount-analyzed sorted'!AW$3</f>
        <v>0.00691524104207582</v>
      </c>
      <c r="AZ120" s="66">
        <f>'amount-analyzed sorted'!AX120*0.001/'amount-analyzed sorted'!AX$2*1.5/'amount-analyzed sorted'!AX$3</f>
        <v>0.00520153960706689</v>
      </c>
      <c r="BA120" s="66">
        <f>'amount-analyzed sorted'!AY120*0.001/'amount-analyzed sorted'!AY$2*1.5/'amount-analyzed sorted'!AY$3</f>
        <v>0.00822191610645199</v>
      </c>
      <c r="BB120" s="66">
        <f>'amount-analyzed sorted'!AZ120*0.001/'amount-analyzed sorted'!AZ$2*1.5/'amount-analyzed sorted'!AZ$3</f>
        <v>0.00936569072609955</v>
      </c>
      <c r="BC120" s="66">
        <f>'amount-analyzed sorted'!BA120*0.001/'amount-analyzed sorted'!BA$2*1.5/'amount-analyzed sorted'!BA$3</f>
        <v>0.0208863191413902</v>
      </c>
      <c r="BD120" s="66">
        <f>'amount-analyzed sorted'!BB120*0.001/'amount-analyzed sorted'!BB$2*1.5/'amount-analyzed sorted'!BB$3</f>
        <v>0.0334181106262242</v>
      </c>
      <c r="BE120" s="66">
        <f>'amount-analyzed sorted'!BC120*0.001/'amount-analyzed sorted'!BC$2*1.5/'amount-analyzed sorted'!BC$3</f>
        <v>0.0245331367692519</v>
      </c>
      <c r="BF120" s="66">
        <f>'amount-analyzed sorted'!BD120*0.001/'amount-analyzed sorted'!BD$2*1.5/'amount-analyzed sorted'!BD$3</f>
        <v>0.00913003022375448</v>
      </c>
      <c r="BG120" s="66">
        <f>'amount-analyzed sorted'!BE120*0.001/'amount-analyzed sorted'!BE$2*1.5/'amount-analyzed sorted'!BE$3</f>
        <v>0.0216823935689497</v>
      </c>
      <c r="BH120" s="66">
        <f>'amount-analyzed sorted'!BF120*0.001/'amount-analyzed sorted'!BF$2*1.5/'amount-analyzed sorted'!BF$3</f>
        <v>0.0015361932041758</v>
      </c>
      <c r="BI120" s="66">
        <f>'amount-analyzed sorted'!BG120*0.001/'amount-analyzed sorted'!BG$2*1.5/'amount-analyzed sorted'!BG$3</f>
        <v>0.00522059699223906</v>
      </c>
      <c r="BJ120" s="66">
        <f>'amount-analyzed sorted'!BH120*0.001/'amount-analyzed sorted'!BH$2*1.5/'amount-analyzed sorted'!BH$3</f>
        <v>0.0029725004061062</v>
      </c>
      <c r="BK120" s="66">
        <f>'amount-analyzed sorted'!BI120*0.001/'amount-analyzed sorted'!BI$2*1.5/'amount-analyzed sorted'!BI$3</f>
        <v>0.0013776294217248</v>
      </c>
      <c r="BL120" s="66">
        <f>'amount-analyzed sorted'!BJ120*0.001/'amount-analyzed sorted'!BJ$2*1.5/'amount-analyzed sorted'!BJ$3</f>
        <v>0.00589731363992192</v>
      </c>
      <c r="BM120" s="66">
        <f>'amount-analyzed sorted'!BK120*0.001/'amount-analyzed sorted'!BK$2*1.5/'amount-analyzed sorted'!BK$3</f>
        <v>0.00226029442645091</v>
      </c>
      <c r="BN120" s="66">
        <f>'amount-analyzed sorted'!BL120*0.001/'amount-analyzed sorted'!BL$2*1.5/'amount-analyzed sorted'!BL$3</f>
        <v>0.00105998642952523</v>
      </c>
      <c r="BO120" s="66">
        <f>'amount-analyzed sorted'!BM120*0.001/'amount-analyzed sorted'!BM$2*1.5/'amount-analyzed sorted'!BM$3</f>
        <v>0.00738127131751301</v>
      </c>
      <c r="BP120" s="66">
        <f>'amount-analyzed sorted'!BN120*0.001/'amount-analyzed sorted'!BN$2*1.5/'amount-analyzed sorted'!BN$3</f>
        <v>0.00134043640277974</v>
      </c>
      <c r="BQ120" s="66">
        <f>'amount-analyzed sorted'!BO120*0.001/'amount-analyzed sorted'!BO$2*1.5/'amount-analyzed sorted'!BO$3</f>
        <v>0.0128012923769811</v>
      </c>
      <c r="BR120" s="66">
        <f>'amount-analyzed sorted'!BP120*0.001/'amount-analyzed sorted'!BP$2*1.5/'amount-analyzed sorted'!BP$3</f>
        <v>0.00673436045745858</v>
      </c>
      <c r="BS120" s="66">
        <f>'amount-analyzed sorted'!BQ120*0.001/'amount-analyzed sorted'!BQ$2*1.5/'amount-analyzed sorted'!BQ$3</f>
        <v>0.00582781193433915</v>
      </c>
      <c r="BT120" s="66">
        <f>'amount-analyzed sorted'!BR120*0.001/'amount-analyzed sorted'!BR$2*1.5/'amount-analyzed sorted'!BR$3</f>
        <v>0.00686029830065908</v>
      </c>
      <c r="BU120" s="66">
        <f>'amount-analyzed sorted'!BS120*0.001/'amount-analyzed sorted'!BS$2*1.5/'amount-analyzed sorted'!BS$3</f>
        <v>0.00358259475673807</v>
      </c>
      <c r="BV120" s="66">
        <f>'amount-analyzed sorted'!BT120*0.001/'amount-analyzed sorted'!BT$2*1.5/'amount-analyzed sorted'!BT$3</f>
        <v>0</v>
      </c>
      <c r="BW120" s="66">
        <f>'amount-analyzed sorted'!BU120*0.001/'amount-analyzed sorted'!BU$2*1.5/'amount-analyzed sorted'!BU$3</f>
        <v>0.00152486991274452</v>
      </c>
      <c r="BX120" s="66">
        <f>'amount-analyzed sorted'!BV120*0.001/'amount-analyzed sorted'!BV$2*1.5/'amount-analyzed sorted'!BV$3</f>
        <v>0</v>
      </c>
      <c r="BY120" s="66">
        <f>'amount-analyzed sorted'!BW120*0.001/'amount-analyzed sorted'!BW$2*1.5/'amount-analyzed sorted'!BW$3</f>
        <v>0.00423700061013605</v>
      </c>
      <c r="BZ120" s="66">
        <f>'amount-analyzed sorted'!BX120*0.001/'amount-analyzed sorted'!BX$2*1.5/'amount-analyzed sorted'!BX$3</f>
        <v>0.00608227974996526</v>
      </c>
      <c r="CA120" s="66">
        <f>'amount-analyzed sorted'!BY120*0.001/'amount-analyzed sorted'!BY$2*1.5/'amount-analyzed sorted'!BY$3</f>
        <v>0.00300367057242381</v>
      </c>
      <c r="CB120" s="66">
        <f>'amount-analyzed sorted'!BZ120*0.001/'amount-analyzed sorted'!BZ$2*1.5/'amount-analyzed sorted'!BZ$3</f>
        <v>0.00271788028431102</v>
      </c>
      <c r="CC120" s="66">
        <f>'amount-analyzed sorted'!CA120*0.001/'amount-analyzed sorted'!CA$2*1.5/'amount-analyzed sorted'!CA$3</f>
        <v>0.00245968027359295</v>
      </c>
      <c r="CD120" s="66">
        <f>'amount-analyzed sorted'!CB120*0.001/'amount-analyzed sorted'!CB$2*1.5/'amount-analyzed sorted'!CB$3</f>
        <v>0.00515537209576156</v>
      </c>
      <c r="CE120" s="66">
        <f>'amount-analyzed sorted'!CC120*0.001/'amount-analyzed sorted'!CC$2*1.5/'amount-analyzed sorted'!CC$3</f>
        <v>0.00432174062233877</v>
      </c>
      <c r="CF120" s="66">
        <f>'amount-analyzed sorted'!CD120*0.001/'amount-analyzed sorted'!CD$2*1.5/'amount-analyzed sorted'!CD$3</f>
        <v>0.00313408671085636</v>
      </c>
      <c r="CG120" s="66">
        <f>'amount-analyzed sorted'!CE120*0.001/'amount-analyzed sorted'!CE$2*1.5/'amount-analyzed sorted'!CE$3</f>
        <v>0.000284732552907335</v>
      </c>
      <c r="CH120" s="66">
        <f>'amount-analyzed sorted'!CF120*0.001/'amount-analyzed sorted'!CF$2*1.5/'amount-analyzed sorted'!CF$3</f>
        <v>0</v>
      </c>
      <c r="CI120" s="66">
        <f>'amount-analyzed sorted'!CG120*0.001/'amount-analyzed sorted'!CG$2*1.5/'amount-analyzed sorted'!CG$3</f>
        <v>0.00396898568782047</v>
      </c>
      <c r="CJ120" s="66">
        <f>'amount-analyzed sorted'!CH120*0.001/'amount-analyzed sorted'!CH$2*1.5/'amount-analyzed sorted'!CH$3</f>
        <v>0.010625435952307</v>
      </c>
      <c r="CK120" s="66">
        <f>'amount-analyzed sorted'!CI120*0.001/'amount-analyzed sorted'!CI$2*1.5/'amount-analyzed sorted'!CI$3</f>
        <v>0.00580838589455802</v>
      </c>
      <c r="CL120" s="66">
        <f>'amount-analyzed sorted'!CJ120*0.001/'amount-analyzed sorted'!CJ$2*1.5/'amount-analyzed sorted'!CJ$3</f>
        <v>0.0123638433240736</v>
      </c>
      <c r="CM120" s="66">
        <f>'amount-analyzed sorted'!CK120*0.001/'amount-analyzed sorted'!CK$2*1.5/'amount-analyzed sorted'!CK$3</f>
        <v>0.00200004305074982</v>
      </c>
      <c r="CN120" s="66">
        <f>'amount-analyzed sorted'!CL120*0.001/'amount-analyzed sorted'!CL$2*1.5/'amount-analyzed sorted'!CL$3</f>
        <v>0.0110670366359574</v>
      </c>
      <c r="CO120" s="66">
        <f>'amount-analyzed sorted'!CM120*0.001/'amount-analyzed sorted'!CM$2*1.5/'amount-analyzed sorted'!CM$3</f>
        <v>0.00369916429237653</v>
      </c>
      <c r="CP120" s="66">
        <f>'amount-analyzed sorted'!CN120*0.001/'amount-analyzed sorted'!CN$2*1.5/'amount-analyzed sorted'!CN$3</f>
        <v>0.0103251969708932</v>
      </c>
      <c r="CQ120" s="66">
        <f>'amount-analyzed sorted'!CO120*0.001/'amount-analyzed sorted'!CO$2*1.5/'amount-analyzed sorted'!CO$3</f>
        <v>0.00564813137344635</v>
      </c>
      <c r="CR120" s="66">
        <f>'amount-analyzed sorted'!CP120*0.001/'amount-analyzed sorted'!CP$2*1.5/'amount-analyzed sorted'!CP$3</f>
        <v>0.00301886293472194</v>
      </c>
      <c r="CS120" s="66">
        <f>'amount-analyzed sorted'!CQ120*0.001/'amount-analyzed sorted'!CQ$2*1.5/'amount-analyzed sorted'!CQ$3</f>
        <v>0</v>
      </c>
      <c r="CT120" s="66">
        <f>'amount-analyzed sorted'!CR120*0.001/'amount-analyzed sorted'!CR$2*1.5/'amount-analyzed sorted'!CR$3</f>
        <v>0.00298375987734145</v>
      </c>
      <c r="CU120" s="66">
        <f>'amount-analyzed sorted'!CS120*0.001/'amount-analyzed sorted'!CS$2*1.5/'amount-analyzed sorted'!CS$3</f>
        <v>0.00360922156984258</v>
      </c>
      <c r="CV120" s="66">
        <f>'amount-analyzed sorted'!CT120*0.001/'amount-analyzed sorted'!CT$2*1.5/'amount-analyzed sorted'!CT$3</f>
        <v>0.0101509848424982</v>
      </c>
      <c r="CW120" s="66">
        <f>'amount-analyzed sorted'!CU120*0.001/'amount-analyzed sorted'!CU$2*1.5/'amount-analyzed sorted'!CU$3</f>
        <v>0.00532879439867708</v>
      </c>
      <c r="CX120" s="66">
        <f>'amount-analyzed sorted'!CV120*0.001/'amount-analyzed sorted'!CV$2*1.5/'amount-analyzed sorted'!CV$3</f>
        <v>0.000208776201330014</v>
      </c>
      <c r="CY120" s="66">
        <f>'amount-analyzed sorted'!CW120*0.001/'amount-analyzed sorted'!CW$2*1.5/'amount-analyzed sorted'!CW$3</f>
        <v>0.00340632478970008</v>
      </c>
      <c r="CZ120" s="66">
        <f>'amount-analyzed sorted'!CX120*0.001/'amount-analyzed sorted'!CX$2*1.5/'amount-analyzed sorted'!CX$3</f>
        <v>0.00538644750654531</v>
      </c>
    </row>
    <row r="121" spans="1:104">
      <c r="A121">
        <f>'imported data from Web Calc'!A128</f>
        <v>848.5</v>
      </c>
      <c r="B121" t="str">
        <f>'imported data from Web Calc'!B128</f>
        <v>C43H75O13P</v>
      </c>
      <c r="C121" s="61" t="str">
        <f>'imported data from Web Calc'!C128</f>
        <v>PI(34:4)</v>
      </c>
      <c r="D121" s="96"/>
      <c r="E121" s="96"/>
      <c r="F121" s="96"/>
      <c r="G121" s="66">
        <f>'amount-analyzed sorted'!G121*0.001/'amount-analyzed sorted'!G$2*1.5/'amount-analyzed sorted'!G$3</f>
        <v>0.00245998753198883</v>
      </c>
      <c r="H121" s="66">
        <f>'amount-analyzed sorted'!H121*0.001/'amount-analyzed sorted'!H$2*1.5/'amount-analyzed sorted'!H$3</f>
        <v>0.0032799833759851</v>
      </c>
      <c r="I121" s="66">
        <f>'amount-analyzed sorted'!I121*0.001/'amount-analyzed sorted'!I$2*1.5/'amount-analyzed sorted'!I$3</f>
        <v>0.00491997506397765</v>
      </c>
      <c r="J121" s="66">
        <f>'amount-analyzed sorted'!J121*0.001/'amount-analyzed sorted'!J$2*1.5/'amount-analyzed sorted'!J$3</f>
        <v>0.00491997506397765</v>
      </c>
      <c r="K121" s="66">
        <f>'amount-analyzed sorted'!K121*0.001/'amount-analyzed sorted'!K$2*1.5/'amount-analyzed sorted'!K$3</f>
        <v>0.00901995428395904</v>
      </c>
      <c r="L121" s="66">
        <f>'amount-analyzed sorted'!L121*0.001/'amount-analyzed sorted'!L$2*1.5/'amount-analyzed sorted'!L$3</f>
        <v>0.00573997090797393</v>
      </c>
      <c r="M121" s="66">
        <f>'amount-analyzed sorted'!M121*0.001/'amount-analyzed sorted'!M$2*1.5/'amount-analyzed sorted'!M$3</f>
        <v>0.00655996675197021</v>
      </c>
      <c r="N121" s="66">
        <f>'amount-analyzed sorted'!N121*0.001/'amount-analyzed sorted'!N$2*1.5/'amount-analyzed sorted'!N$3</f>
        <v>0.00737996259596648</v>
      </c>
      <c r="O121" s="66">
        <f>'amount-analyzed sorted'!O121*0.001/'amount-analyzed sorted'!O$2*1.5/'amount-analyzed sorted'!O$3</f>
        <v>0.00163999168799255</v>
      </c>
      <c r="P121" s="66">
        <f>'amount-analyzed sorted'!P121*0.001/'amount-analyzed sorted'!P$2*1.5/'amount-analyzed sorted'!P$3</f>
        <v>0.00573997090797393</v>
      </c>
      <c r="Q121" s="66">
        <f t="shared" si="3"/>
        <v>0.00516597381717654</v>
      </c>
      <c r="R121" s="115">
        <f t="shared" si="4"/>
        <v>0.00225560969442007</v>
      </c>
      <c r="S121" s="66">
        <f t="shared" si="5"/>
        <v>0.436628170069371</v>
      </c>
      <c r="T121" s="66">
        <f>'amount-analyzed sorted'!R121*0.001/'amount-analyzed sorted'!R$2*1.5/'amount-analyzed sorted'!R$3</f>
        <v>0.0218528892425008</v>
      </c>
      <c r="U121" s="66">
        <f>'amount-analyzed sorted'!S121*0.001/'amount-analyzed sorted'!S$2*1.5/'amount-analyzed sorted'!S$3</f>
        <v>0.017717996797409</v>
      </c>
      <c r="V121" s="66">
        <f>'amount-analyzed sorted'!T121*0.001/'amount-analyzed sorted'!T$2*1.5/'amount-analyzed sorted'!T$3</f>
        <v>0.0102068365094674</v>
      </c>
      <c r="W121" s="66">
        <f>'amount-analyzed sorted'!U121*0.001/'amount-analyzed sorted'!U$2*1.5/'amount-analyzed sorted'!U$3</f>
        <v>0.0143978254398699</v>
      </c>
      <c r="X121" s="66">
        <f>'amount-analyzed sorted'!V121*0.001/'amount-analyzed sorted'!V$2*1.5/'amount-analyzed sorted'!V$3</f>
        <v>0.0239556348575084</v>
      </c>
      <c r="Y121" s="66">
        <f>'amount-analyzed sorted'!W121*0.001/'amount-analyzed sorted'!W$2*1.5/'amount-analyzed sorted'!W$3</f>
        <v>0.00950052896267924</v>
      </c>
      <c r="Z121" s="66">
        <f>'amount-analyzed sorted'!X121*0.001/'amount-analyzed sorted'!X$2*1.5/'amount-analyzed sorted'!X$3</f>
        <v>0.016929134055838</v>
      </c>
      <c r="AA121" s="66">
        <f>'amount-analyzed sorted'!Y121*0.001/'amount-analyzed sorted'!Y$2*1.5/'amount-analyzed sorted'!Y$3</f>
        <v>0.00248646656445121</v>
      </c>
      <c r="AB121" s="66">
        <f>'amount-analyzed sorted'!Z121*0.001/'amount-analyzed sorted'!Z$2*1.5/'amount-analyzed sorted'!Z$3</f>
        <v>0.000949108509691117</v>
      </c>
      <c r="AC121" s="66">
        <f>'amount-analyzed sorted'!AA121*0.001/'amount-analyzed sorted'!AA$2*1.5/'amount-analyzed sorted'!AA$3</f>
        <v>0.0118266287458621</v>
      </c>
      <c r="AD121" s="66">
        <f>'amount-analyzed sorted'!AB121*0.001/'amount-analyzed sorted'!AB$2*1.5/'amount-analyzed sorted'!AB$3</f>
        <v>0.00481737215312444</v>
      </c>
      <c r="AE121" s="66">
        <f>'amount-analyzed sorted'!AC121*0.001/'amount-analyzed sorted'!AC$2*1.5/'amount-analyzed sorted'!AC$3</f>
        <v>0.00196663884809323</v>
      </c>
      <c r="AF121" s="66">
        <f>'amount-analyzed sorted'!AD121*0.001/'amount-analyzed sorted'!AD$2*1.5/'amount-analyzed sorted'!AD$3</f>
        <v>0.000818168946657467</v>
      </c>
      <c r="AG121" s="66">
        <f>'amount-analyzed sorted'!AE121*0.001/'amount-analyzed sorted'!AE$2*1.5/'amount-analyzed sorted'!AE$3</f>
        <v>0.00257359342520017</v>
      </c>
      <c r="AH121" s="66">
        <f>'amount-analyzed sorted'!AF121*0.001/'amount-analyzed sorted'!AF$2*1.5/'amount-analyzed sorted'!AF$3</f>
        <v>0.00523179814109186</v>
      </c>
      <c r="AI121" s="66">
        <f>'amount-analyzed sorted'!AG121*0.001/'amount-analyzed sorted'!AG$2*1.5/'amount-analyzed sorted'!AG$3</f>
        <v>0.00150957021462334</v>
      </c>
      <c r="AJ121" s="66">
        <f>'amount-analyzed sorted'!AH121*0.001/'amount-analyzed sorted'!AH$2*1.5/'amount-analyzed sorted'!AH$3</f>
        <v>0.00234020382536584</v>
      </c>
      <c r="AK121" s="66">
        <f>'amount-analyzed sorted'!AI121*0.001/'amount-analyzed sorted'!AI$2*1.5/'amount-analyzed sorted'!AI$3</f>
        <v>0.00801607131226061</v>
      </c>
      <c r="AL121" s="66">
        <f>'amount-analyzed sorted'!AJ121*0.001/'amount-analyzed sorted'!AJ$2*1.5/'amount-analyzed sorted'!AJ$3</f>
        <v>0.00234020382536584</v>
      </c>
      <c r="AM121" s="66">
        <f>'amount-analyzed sorted'!AK121*0.001/'amount-analyzed sorted'!AK$2*1.5/'amount-analyzed sorted'!AK$3</f>
        <v>0.0101574804335028</v>
      </c>
      <c r="AN121" s="66">
        <f>'amount-analyzed sorted'!AL121*0.001/'amount-analyzed sorted'!AL$2*1.5/'amount-analyzed sorted'!AL$3</f>
        <v>0.00526269458680697</v>
      </c>
      <c r="AO121" s="66">
        <f>'amount-analyzed sorted'!AM121*0.001/'amount-analyzed sorted'!AM$2*1.5/'amount-analyzed sorted'!AM$3</f>
        <v>0.00374432612058535</v>
      </c>
      <c r="AP121" s="66">
        <f>'amount-analyzed sorted'!AN121*0.001/'amount-analyzed sorted'!AN$2*1.5/'amount-analyzed sorted'!AN$3</f>
        <v>0.00538220496476474</v>
      </c>
      <c r="AQ121" s="66">
        <f>'amount-analyzed sorted'!AO121*0.001/'amount-analyzed sorted'!AO$2*1.5/'amount-analyzed sorted'!AO$3</f>
        <v>0.00886315170315773</v>
      </c>
      <c r="AR121" s="66">
        <f>'amount-analyzed sorted'!AP121*0.001/'amount-analyzed sorted'!AP$2*1.5/'amount-analyzed sorted'!AP$3</f>
        <v>0.011694876859571</v>
      </c>
      <c r="AS121" s="66">
        <f>'amount-analyzed sorted'!AQ121*0.001/'amount-analyzed sorted'!AQ$2*1.5/'amount-analyzed sorted'!AQ$3</f>
        <v>0.00475026448133962</v>
      </c>
      <c r="AT121" s="66">
        <f>'amount-analyzed sorted'!AR121*0.001/'amount-analyzed sorted'!AR$2*1.5/'amount-analyzed sorted'!AR$3</f>
        <v>0.00468960295063489</v>
      </c>
      <c r="AU121" s="66">
        <f>'amount-analyzed sorted'!AS121*0.001/'amount-analyzed sorted'!AS$2*1.5/'amount-analyzed sorted'!AS$3</f>
        <v>0.0175116736905979</v>
      </c>
      <c r="AV121" s="66">
        <f>'amount-analyzed sorted'!AT121*0.001/'amount-analyzed sorted'!AT$2*1.5/'amount-analyzed sorted'!AT$3</f>
        <v>0.0055727810938673</v>
      </c>
      <c r="AW121" s="66">
        <f>'amount-analyzed sorted'!AU121*0.001/'amount-analyzed sorted'!AU$2*1.5/'amount-analyzed sorted'!AU$3</f>
        <v>0.0150081335147714</v>
      </c>
      <c r="AX121" s="66">
        <f>'amount-analyzed sorted'!AV121*0.001/'amount-analyzed sorted'!AV$2*1.5/'amount-analyzed sorted'!AV$3</f>
        <v>0.0122760406382048</v>
      </c>
      <c r="AY121" s="66">
        <f>'amount-analyzed sorted'!AW121*0.001/'amount-analyzed sorted'!AW$2*1.5/'amount-analyzed sorted'!AW$3</f>
        <v>0.00749845414200993</v>
      </c>
      <c r="AZ121" s="66">
        <f>'amount-analyzed sorted'!AX121*0.001/'amount-analyzed sorted'!AX$2*1.5/'amount-analyzed sorted'!AX$3</f>
        <v>0.00997555541081321</v>
      </c>
      <c r="BA121" s="66">
        <f>'amount-analyzed sorted'!AY121*0.001/'amount-analyzed sorted'!AY$2*1.5/'amount-analyzed sorted'!AY$3</f>
        <v>0.00353630800277505</v>
      </c>
      <c r="BB121" s="66">
        <f>'amount-analyzed sorted'!AZ121*0.001/'amount-analyzed sorted'!AZ$2*1.5/'amount-analyzed sorted'!AZ$3</f>
        <v>0.00911704406965443</v>
      </c>
      <c r="BC121" s="66">
        <f>'amount-analyzed sorted'!BA121*0.001/'amount-analyzed sorted'!BA$2*1.5/'amount-analyzed sorted'!BA$3</f>
        <v>0.0114759995282363</v>
      </c>
      <c r="BD121" s="66">
        <f>'amount-analyzed sorted'!BB121*0.001/'amount-analyzed sorted'!BB$2*1.5/'amount-analyzed sorted'!BB$3</f>
        <v>0.016992259640453</v>
      </c>
      <c r="BE121" s="66">
        <f>'amount-analyzed sorted'!BC121*0.001/'amount-analyzed sorted'!BC$2*1.5/'amount-analyzed sorted'!BC$3</f>
        <v>0.0139978858443179</v>
      </c>
      <c r="BF121" s="66">
        <f>'amount-analyzed sorted'!BD121*0.001/'amount-analyzed sorted'!BD$2*1.5/'amount-analyzed sorted'!BD$3</f>
        <v>0.0121000400555782</v>
      </c>
      <c r="BG121" s="66">
        <f>'amount-analyzed sorted'!BE121*0.001/'amount-analyzed sorted'!BE$2*1.5/'amount-analyzed sorted'!BE$3</f>
        <v>0.0126399603765178</v>
      </c>
      <c r="BH121" s="66">
        <f>'amount-analyzed sorted'!BF121*0.001/'amount-analyzed sorted'!BF$2*1.5/'amount-analyzed sorted'!BF$3</f>
        <v>0</v>
      </c>
      <c r="BI121" s="66">
        <f>'amount-analyzed sorted'!BG121*0.001/'amount-analyzed sorted'!BG$2*1.5/'amount-analyzed sorted'!BG$3</f>
        <v>0.00188696276827918</v>
      </c>
      <c r="BJ121" s="66">
        <f>'amount-analyzed sorted'!BH121*0.001/'amount-analyzed sorted'!BH$2*1.5/'amount-analyzed sorted'!BH$3</f>
        <v>0.00270227309646018</v>
      </c>
      <c r="BK121" s="66">
        <f>'amount-analyzed sorted'!BI121*0.001/'amount-analyzed sorted'!BI$2*1.5/'amount-analyzed sorted'!BI$3</f>
        <v>0.00529857469894153</v>
      </c>
      <c r="BL121" s="66">
        <f>'amount-analyzed sorted'!BJ121*0.001/'amount-analyzed sorted'!BJ$2*1.5/'amount-analyzed sorted'!BJ$3</f>
        <v>0.00280824459043901</v>
      </c>
      <c r="BM121" s="66">
        <f>'amount-analyzed sorted'!BK121*0.001/'amount-analyzed sorted'!BK$2*1.5/'amount-analyzed sorted'!BK$3</f>
        <v>0.00205481311495537</v>
      </c>
      <c r="BN121" s="66">
        <f>'amount-analyzed sorted'!BL121*0.001/'amount-analyzed sorted'!BL$2*1.5/'amount-analyzed sorted'!BL$3</f>
        <v>0.000815374176557869</v>
      </c>
      <c r="BO121" s="66">
        <f>'amount-analyzed sorted'!BM121*0.001/'amount-analyzed sorted'!BM$2*1.5/'amount-analyzed sorted'!BM$3</f>
        <v>0.00238105526371387</v>
      </c>
      <c r="BP121" s="66">
        <f>'amount-analyzed sorted'!BN121*0.001/'amount-analyzed sorted'!BN$2*1.5/'amount-analyzed sorted'!BN$3</f>
        <v>0</v>
      </c>
      <c r="BQ121" s="66">
        <f>'amount-analyzed sorted'!BO121*0.001/'amount-analyzed sorted'!BO$2*1.5/'amount-analyzed sorted'!BO$3</f>
        <v>0.00385001274495671</v>
      </c>
      <c r="BR121" s="66">
        <f>'amount-analyzed sorted'!BP121*0.001/'amount-analyzed sorted'!BP$2*1.5/'amount-analyzed sorted'!BP$3</f>
        <v>0.000922515131158709</v>
      </c>
      <c r="BS121" s="66">
        <f>'amount-analyzed sorted'!BQ121*0.001/'amount-analyzed sorted'!BQ$2*1.5/'amount-analyzed sorted'!BQ$3</f>
        <v>0.000798330401964268</v>
      </c>
      <c r="BT121" s="66">
        <f>'amount-analyzed sorted'!BR121*0.001/'amount-analyzed sorted'!BR$2*1.5/'amount-analyzed sorted'!BR$3</f>
        <v>0</v>
      </c>
      <c r="BU121" s="66">
        <f>'amount-analyzed sorted'!BS121*0.001/'amount-analyzed sorted'!BS$2*1.5/'amount-analyzed sorted'!BS$3</f>
        <v>0.000833161571334436</v>
      </c>
      <c r="BV121" s="66">
        <f>'amount-analyzed sorted'!BT121*0.001/'amount-analyzed sorted'!BT$2*1.5/'amount-analyzed sorted'!BT$3</f>
        <v>0</v>
      </c>
      <c r="BW121" s="66">
        <f>'amount-analyzed sorted'!BU121*0.001/'amount-analyzed sorted'!BU$2*1.5/'amount-analyzed sorted'!BU$3</f>
        <v>0</v>
      </c>
      <c r="BX121" s="66">
        <f>'amount-analyzed sorted'!BV121*0.001/'amount-analyzed sorted'!BV$2*1.5/'amount-analyzed sorted'!BV$3</f>
        <v>0.00221019250173441</v>
      </c>
      <c r="BY121" s="66">
        <f>'amount-analyzed sorted'!BW121*0.001/'amount-analyzed sorted'!BW$2*1.5/'amount-analyzed sorted'!BW$3</f>
        <v>0.000985348979101408</v>
      </c>
      <c r="BZ121" s="66">
        <f>'amount-analyzed sorted'!BX121*0.001/'amount-analyzed sorted'!BX$2*1.5/'amount-analyzed sorted'!BX$3</f>
        <v>0.00114759995282363</v>
      </c>
      <c r="CA121" s="66">
        <f>'amount-analyzed sorted'!BY121*0.001/'amount-analyzed sorted'!BY$2*1.5/'amount-analyzed sorted'!BY$3</f>
        <v>0</v>
      </c>
      <c r="CB121" s="66">
        <f>'amount-analyzed sorted'!BZ121*0.001/'amount-analyzed sorted'!BZ$2*1.5/'amount-analyzed sorted'!BZ$3</f>
        <v>0.00354506124040568</v>
      </c>
      <c r="CC121" s="66">
        <f>'amount-analyzed sorted'!CA121*0.001/'amount-analyzed sorted'!CA$2*1.5/'amount-analyzed sorted'!CA$3</f>
        <v>0.00149071531732906</v>
      </c>
      <c r="CD121" s="66">
        <f>'amount-analyzed sorted'!CB121*0.001/'amount-analyzed sorted'!CB$2*1.5/'amount-analyzed sorted'!CB$3</f>
        <v>0.00635593820025398</v>
      </c>
      <c r="CE121" s="66">
        <f>'amount-analyzed sorted'!CC121*0.001/'amount-analyzed sorted'!CC$2*1.5/'amount-analyzed sorted'!CC$3</f>
        <v>0</v>
      </c>
      <c r="CF121" s="66">
        <f>'amount-analyzed sorted'!CD121*0.001/'amount-analyzed sorted'!CD$2*1.5/'amount-analyzed sorted'!CD$3</f>
        <v>0.00145771474923552</v>
      </c>
      <c r="CG121" s="66">
        <f>'amount-analyzed sorted'!CE121*0.001/'amount-analyzed sorted'!CE$2*1.5/'amount-analyzed sorted'!CE$3</f>
        <v>0.000949108509691117</v>
      </c>
      <c r="CH121" s="66">
        <f>'amount-analyzed sorted'!CF121*0.001/'amount-analyzed sorted'!CF$2*1.5/'amount-analyzed sorted'!CF$3</f>
        <v>0</v>
      </c>
      <c r="CI121" s="66">
        <f>'amount-analyzed sorted'!CG121*0.001/'amount-analyzed sorted'!CG$2*1.5/'amount-analyzed sorted'!CG$3</f>
        <v>0.00299546089646828</v>
      </c>
      <c r="CJ121" s="66">
        <f>'amount-analyzed sorted'!CH121*0.001/'amount-analyzed sorted'!CH$2*1.5/'amount-analyzed sorted'!CH$3</f>
        <v>0.00371518739591153</v>
      </c>
      <c r="CK121" s="66">
        <f>'amount-analyzed sorted'!CI121*0.001/'amount-analyzed sorted'!CI$2*1.5/'amount-analyzed sorted'!CI$3</f>
        <v>0.00159133860124877</v>
      </c>
      <c r="CL121" s="66">
        <f>'amount-analyzed sorted'!CJ121*0.001/'amount-analyzed sorted'!CJ$2*1.5/'amount-analyzed sorted'!CJ$3</f>
        <v>0.0064320572206163</v>
      </c>
      <c r="CM121" s="66">
        <f>'amount-analyzed sorted'!CK121*0.001/'amount-analyzed sorted'!CK$2*1.5/'amount-analyzed sorted'!CK$3</f>
        <v>0.000869583935108619</v>
      </c>
      <c r="CN121" s="66">
        <f>'amount-analyzed sorted'!CL121*0.001/'amount-analyzed sorted'!CL$2*1.5/'amount-analyzed sorted'!CL$3</f>
        <v>0.00868002873408421</v>
      </c>
      <c r="CO121" s="66">
        <f>'amount-analyzed sorted'!CM121*0.001/'amount-analyzed sorted'!CM$2*1.5/'amount-analyzed sorted'!CM$3</f>
        <v>0.000697955526863497</v>
      </c>
      <c r="CP121" s="66">
        <f>'amount-analyzed sorted'!CN121*0.001/'amount-analyzed sorted'!CN$2*1.5/'amount-analyzed sorted'!CN$3</f>
        <v>0.00222047246685875</v>
      </c>
      <c r="CQ121" s="66">
        <f>'amount-analyzed sorted'!CO121*0.001/'amount-analyzed sorted'!CO$2*1.5/'amount-analyzed sorted'!CO$3</f>
        <v>0.00358611515774371</v>
      </c>
      <c r="CR121" s="66">
        <f>'amount-analyzed sorted'!CP121*0.001/'amount-analyzed sorted'!CP$2*1.5/'amount-analyzed sorted'!CP$3</f>
        <v>0.00210618344282926</v>
      </c>
      <c r="CS121" s="66">
        <f>'amount-analyzed sorted'!CQ121*0.001/'amount-analyzed sorted'!CQ$2*1.5/'amount-analyzed sorted'!CQ$3</f>
        <v>0.00086173570464735</v>
      </c>
      <c r="CT121" s="66">
        <f>'amount-analyzed sorted'!CR121*0.001/'amount-analyzed sorted'!CR$2*1.5/'amount-analyzed sorted'!CR$3</f>
        <v>0</v>
      </c>
      <c r="CU121" s="66">
        <f>'amount-analyzed sorted'!CS121*0.001/'amount-analyzed sorted'!CS$2*1.5/'amount-analyzed sorted'!CS$3</f>
        <v>0.0010937035060129</v>
      </c>
      <c r="CV121" s="66">
        <f>'amount-analyzed sorted'!CT121*0.001/'amount-analyzed sorted'!CT$2*1.5/'amount-analyzed sorted'!CT$3</f>
        <v>0.00534262360131483</v>
      </c>
      <c r="CW121" s="66">
        <f>'amount-analyzed sorted'!CU121*0.001/'amount-analyzed sorted'!CU$2*1.5/'amount-analyzed sorted'!CU$3</f>
        <v>0.00510980284804652</v>
      </c>
      <c r="CX121" s="66">
        <f>'amount-analyzed sorted'!CV121*0.001/'amount-analyzed sorted'!CV$2*1.5/'amount-analyzed sorted'!CV$3</f>
        <v>0</v>
      </c>
      <c r="CY121" s="66">
        <f>'amount-analyzed sorted'!CW121*0.001/'amount-analyzed sorted'!CW$2*1.5/'amount-analyzed sorted'!CW$3</f>
        <v>0</v>
      </c>
      <c r="CZ121" s="66">
        <f>'amount-analyzed sorted'!CX121*0.001/'amount-analyzed sorted'!CX$2*1.5/'amount-analyzed sorted'!CX$3</f>
        <v>0.00368934760722281</v>
      </c>
    </row>
    <row r="122" spans="1:104">
      <c r="A122">
        <f>'imported data from Web Calc'!A129</f>
        <v>850.5</v>
      </c>
      <c r="B122" t="str">
        <f>'imported data from Web Calc'!B129</f>
        <v>C43H77O13P</v>
      </c>
      <c r="C122" s="61" t="str">
        <f>'imported data from Web Calc'!C129</f>
        <v>PI(34:3)</v>
      </c>
      <c r="D122" s="96"/>
      <c r="E122" s="96"/>
      <c r="F122" s="96"/>
      <c r="G122" s="66">
        <f>'amount-analyzed sorted'!G122*0.001/'amount-analyzed sorted'!G$2*1.5/'amount-analyzed sorted'!G$3</f>
        <v>1.02179682120376</v>
      </c>
      <c r="H122" s="66">
        <f>'amount-analyzed sorted'!H122*0.001/'amount-analyzed sorted'!H$2*1.5/'amount-analyzed sorted'!H$3</f>
        <v>0.99309696666389</v>
      </c>
      <c r="I122" s="66">
        <f>'amount-analyzed sorted'!I122*0.001/'amount-analyzed sorted'!I$2*1.5/'amount-analyzed sorted'!I$3</f>
        <v>1.01523685445179</v>
      </c>
      <c r="J122" s="66">
        <f>'amount-analyzed sorted'!J122*0.001/'amount-analyzed sorted'!J$2*1.5/'amount-analyzed sorted'!J$3</f>
        <v>0.961117128748035</v>
      </c>
      <c r="K122" s="66">
        <f>'amount-analyzed sorted'!K122*0.001/'amount-analyzed sorted'!K$2*1.5/'amount-analyzed sorted'!K$3</f>
        <v>1.04065672561567</v>
      </c>
      <c r="L122" s="66">
        <f>'amount-analyzed sorted'!L122*0.001/'amount-analyzed sorted'!L$2*1.5/'amount-analyzed sorted'!L$3</f>
        <v>1.02261681704776</v>
      </c>
      <c r="M122" s="66">
        <f>'amount-analyzed sorted'!M122*0.001/'amount-analyzed sorted'!M$2*1.5/'amount-analyzed sorted'!M$3</f>
        <v>1.01031687938781</v>
      </c>
      <c r="N122" s="66">
        <f>'amount-analyzed sorted'!N122*0.001/'amount-analyzed sorted'!N$2*1.5/'amount-analyzed sorted'!N$3</f>
        <v>1.02425680873575</v>
      </c>
      <c r="O122" s="66">
        <f>'amount-analyzed sorted'!O122*0.001/'amount-analyzed sorted'!O$2*1.5/'amount-analyzed sorted'!O$3</f>
        <v>1.0570566424956</v>
      </c>
      <c r="P122" s="66">
        <f>'amount-analyzed sorted'!P122*0.001/'amount-analyzed sorted'!P$2*1.5/'amount-analyzed sorted'!P$3</f>
        <v>1.00211692094785</v>
      </c>
      <c r="Q122" s="66">
        <f t="shared" si="3"/>
        <v>1.01482685652979</v>
      </c>
      <c r="R122" s="115">
        <f t="shared" si="4"/>
        <v>0.0262206413120468</v>
      </c>
      <c r="S122" s="66">
        <f t="shared" si="5"/>
        <v>0.0258375516407878</v>
      </c>
      <c r="T122" s="66">
        <f>'amount-analyzed sorted'!R122*0.001/'amount-analyzed sorted'!R$2*1.5/'amount-analyzed sorted'!R$3</f>
        <v>3.78063388852664</v>
      </c>
      <c r="U122" s="66">
        <f>'amount-analyzed sorted'!S122*0.001/'amount-analyzed sorted'!S$2*1.5/'amount-analyzed sorted'!S$3</f>
        <v>2.56330197000738</v>
      </c>
      <c r="V122" s="66">
        <f>'amount-analyzed sorted'!T122*0.001/'amount-analyzed sorted'!T$2*1.5/'amount-analyzed sorted'!T$3</f>
        <v>2.45530091706378</v>
      </c>
      <c r="W122" s="66">
        <f>'amount-analyzed sorted'!U122*0.001/'amount-analyzed sorted'!U$2*1.5/'amount-analyzed sorted'!U$3</f>
        <v>2.608355523504</v>
      </c>
      <c r="X122" s="66">
        <f>'amount-analyzed sorted'!V122*0.001/'amount-analyzed sorted'!V$2*1.5/'amount-analyzed sorted'!V$3</f>
        <v>4.76126798376858</v>
      </c>
      <c r="Y122" s="66">
        <f>'amount-analyzed sorted'!W122*0.001/'amount-analyzed sorted'!W$2*1.5/'amount-analyzed sorted'!W$3</f>
        <v>1.50591301165935</v>
      </c>
      <c r="Z122" s="66">
        <f>'amount-analyzed sorted'!X122*0.001/'amount-analyzed sorted'!X$2*1.5/'amount-analyzed sorted'!X$3</f>
        <v>2.76207286688025</v>
      </c>
      <c r="AA122" s="66">
        <f>'amount-analyzed sorted'!Y122*0.001/'amount-analyzed sorted'!Y$2*1.5/'amount-analyzed sorted'!Y$3</f>
        <v>0.719500541533365</v>
      </c>
      <c r="AB122" s="66">
        <f>'amount-analyzed sorted'!Z122*0.001/'amount-analyzed sorted'!Z$2*1.5/'amount-analyzed sorted'!Z$3</f>
        <v>0.644539588931238</v>
      </c>
      <c r="AC122" s="66">
        <f>'amount-analyzed sorted'!AA122*0.001/'amount-analyzed sorted'!AA$2*1.5/'amount-analyzed sorted'!AA$3</f>
        <v>2.0610660136372</v>
      </c>
      <c r="AD122" s="66">
        <f>'amount-analyzed sorted'!AB122*0.001/'amount-analyzed sorted'!AB$2*1.5/'amount-analyzed sorted'!AB$3</f>
        <v>0.953936033761702</v>
      </c>
      <c r="AE122" s="66">
        <f>'amount-analyzed sorted'!AC122*0.001/'amount-analyzed sorted'!AC$2*1.5/'amount-analyzed sorted'!AC$3</f>
        <v>0.539940695743997</v>
      </c>
      <c r="AF122" s="66">
        <f>'amount-analyzed sorted'!AD122*0.001/'amount-analyzed sorted'!AD$2*1.5/'amount-analyzed sorted'!AD$3</f>
        <v>0.796978370939039</v>
      </c>
      <c r="AG122" s="66">
        <f>'amount-analyzed sorted'!AE122*0.001/'amount-analyzed sorted'!AE$2*1.5/'amount-analyzed sorted'!AE$3</f>
        <v>0.610649379964371</v>
      </c>
      <c r="AH122" s="66">
        <f>'amount-analyzed sorted'!AF122*0.001/'amount-analyzed sorted'!AF$2*1.5/'amount-analyzed sorted'!AF$3</f>
        <v>1.15433086235515</v>
      </c>
      <c r="AI122" s="66">
        <f>'amount-analyzed sorted'!AG122*0.001/'amount-analyzed sorted'!AG$2*1.5/'amount-analyzed sorted'!AG$3</f>
        <v>0.452946542897734</v>
      </c>
      <c r="AJ122" s="66">
        <f>'amount-analyzed sorted'!AH122*0.001/'amount-analyzed sorted'!AH$2*1.5/'amount-analyzed sorted'!AH$3</f>
        <v>1.00246531199255</v>
      </c>
      <c r="AK122" s="66">
        <f>'amount-analyzed sorted'!AI122*0.001/'amount-analyzed sorted'!AI$2*1.5/'amount-analyzed sorted'!AI$3</f>
        <v>1.47949956186623</v>
      </c>
      <c r="AL122" s="66">
        <f>'amount-analyzed sorted'!AJ122*0.001/'amount-analyzed sorted'!AJ$2*1.5/'amount-analyzed sorted'!AJ$3</f>
        <v>0.817589209788647</v>
      </c>
      <c r="AM122" s="66">
        <f>'amount-analyzed sorted'!AK122*0.001/'amount-analyzed sorted'!AK$2*1.5/'amount-analyzed sorted'!AK$3</f>
        <v>1.81283939123536</v>
      </c>
      <c r="AN122" s="66">
        <f>'amount-analyzed sorted'!AL122*0.001/'amount-analyzed sorted'!AL$2*1.5/'amount-analyzed sorted'!AL$3</f>
        <v>1.60519703032737</v>
      </c>
      <c r="AO122" s="66">
        <f>'amount-analyzed sorted'!AM122*0.001/'amount-analyzed sorted'!AM$2*1.5/'amount-analyzed sorted'!AM$3</f>
        <v>0.62786108498682</v>
      </c>
      <c r="AP122" s="66">
        <f>'amount-analyzed sorted'!AN122*0.001/'amount-analyzed sorted'!AN$2*1.5/'amount-analyzed sorted'!AN$3</f>
        <v>1.78592325140823</v>
      </c>
      <c r="AQ122" s="66">
        <f>'amount-analyzed sorted'!AO122*0.001/'amount-analyzed sorted'!AO$2*1.5/'amount-analyzed sorted'!AO$3</f>
        <v>2.65580312079802</v>
      </c>
      <c r="AR122" s="66">
        <f>'amount-analyzed sorted'!AP122*0.001/'amount-analyzed sorted'!AP$2*1.5/'amount-analyzed sorted'!AP$3</f>
        <v>2.85363348857005</v>
      </c>
      <c r="AS122" s="66">
        <f>'amount-analyzed sorted'!AQ122*0.001/'amount-analyzed sorted'!AQ$2*1.5/'amount-analyzed sorted'!AQ$3</f>
        <v>1.49007879672155</v>
      </c>
      <c r="AT122" s="66">
        <f>'amount-analyzed sorted'!AR122*0.001/'amount-analyzed sorted'!AR$2*1.5/'amount-analyzed sorted'!AR$3</f>
        <v>1.31412053882691</v>
      </c>
      <c r="AU122" s="66">
        <f>'amount-analyzed sorted'!AS122*0.001/'amount-analyzed sorted'!AS$2*1.5/'amount-analyzed sorted'!AS$3</f>
        <v>3.56079037267723</v>
      </c>
      <c r="AV122" s="66">
        <f>'amount-analyzed sorted'!AT122*0.001/'amount-analyzed sorted'!AT$2*1.5/'amount-analyzed sorted'!AT$3</f>
        <v>2.1836942716319</v>
      </c>
      <c r="AW122" s="66">
        <f>'amount-analyzed sorted'!AU122*0.001/'amount-analyzed sorted'!AU$2*1.5/'amount-analyzed sorted'!AU$3</f>
        <v>2.70796755718191</v>
      </c>
      <c r="AX122" s="66">
        <f>'amount-analyzed sorted'!AV122*0.001/'amount-analyzed sorted'!AV$2*1.5/'amount-analyzed sorted'!AV$3</f>
        <v>2.15860534577678</v>
      </c>
      <c r="AY122" s="66">
        <f>'amount-analyzed sorted'!AW122*0.001/'amount-analyzed sorted'!AW$2*1.5/'amount-analyzed sorted'!AW$3</f>
        <v>1.42645592628169</v>
      </c>
      <c r="AZ122" s="66">
        <f>'amount-analyzed sorted'!AX122*0.001/'amount-analyzed sorted'!AX$2*1.5/'amount-analyzed sorted'!AX$3</f>
        <v>1.27551726720691</v>
      </c>
      <c r="BA122" s="66">
        <f>'amount-analyzed sorted'!AY122*0.001/'amount-analyzed sorted'!AY$2*1.5/'amount-analyzed sorted'!AY$3</f>
        <v>1.12551842958323</v>
      </c>
      <c r="BB122" s="66">
        <f>'amount-analyzed sorted'!AZ122*0.001/'amount-analyzed sorted'!AZ$2*1.5/'amount-analyzed sorted'!AZ$3</f>
        <v>1.67098841353003</v>
      </c>
      <c r="BC122" s="66">
        <f>'amount-analyzed sorted'!BA122*0.001/'amount-analyzed sorted'!BA$2*1.5/'amount-analyzed sorted'!BA$3</f>
        <v>2.28915587922907</v>
      </c>
      <c r="BD122" s="66">
        <f>'amount-analyzed sorted'!BB122*0.001/'amount-analyzed sorted'!BB$2*1.5/'amount-analyzed sorted'!BB$3</f>
        <v>3.97707882660907</v>
      </c>
      <c r="BE122" s="66">
        <f>'amount-analyzed sorted'!BC122*0.001/'amount-analyzed sorted'!BC$2*1.5/'amount-analyzed sorted'!BC$3</f>
        <v>3.03835163213429</v>
      </c>
      <c r="BF122" s="66">
        <f>'amount-analyzed sorted'!BD122*0.001/'amount-analyzed sorted'!BD$2*1.5/'amount-analyzed sorted'!BD$3</f>
        <v>1.84811611794336</v>
      </c>
      <c r="BG122" s="66">
        <f>'amount-analyzed sorted'!BE122*0.001/'amount-analyzed sorted'!BE$2*1.5/'amount-analyzed sorted'!BE$3</f>
        <v>2.74199632752444</v>
      </c>
      <c r="BH122" s="66">
        <f>'amount-analyzed sorted'!BF122*0.001/'amount-analyzed sorted'!BF$2*1.5/'amount-analyzed sorted'!BF$3</f>
        <v>0.2411823330556</v>
      </c>
      <c r="BI122" s="66">
        <f>'amount-analyzed sorted'!BG122*0.001/'amount-analyzed sorted'!BG$2*1.5/'amount-analyzed sorted'!BG$3</f>
        <v>0.439096236178565</v>
      </c>
      <c r="BJ122" s="66">
        <f>'amount-analyzed sorted'!BH122*0.001/'amount-analyzed sorted'!BH$2*1.5/'amount-analyzed sorted'!BH$3</f>
        <v>0.56486515293006</v>
      </c>
      <c r="BK122" s="66">
        <f>'amount-analyzed sorted'!BI122*0.001/'amount-analyzed sorted'!BI$2*1.5/'amount-analyzed sorted'!BI$3</f>
        <v>0.600964342353949</v>
      </c>
      <c r="BL122" s="66">
        <f>'amount-analyzed sorted'!BJ122*0.001/'amount-analyzed sorted'!BJ$2*1.5/'amount-analyzed sorted'!BJ$3</f>
        <v>1.13556050422052</v>
      </c>
      <c r="BM122" s="66">
        <f>'amount-analyzed sorted'!BK122*0.001/'amount-analyzed sorted'!BK$2*1.5/'amount-analyzed sorted'!BK$3</f>
        <v>0.293221831504132</v>
      </c>
      <c r="BN122" s="66">
        <f>'amount-analyzed sorted'!BL122*0.001/'amount-analyzed sorted'!BL$2*1.5/'amount-analyzed sorted'!BL$3</f>
        <v>0.379230529517065</v>
      </c>
      <c r="BO122" s="66">
        <f>'amount-analyzed sorted'!BM122*0.001/'amount-analyzed sorted'!BM$2*1.5/'amount-analyzed sorted'!BM$3</f>
        <v>0.80646341781989</v>
      </c>
      <c r="BP122" s="66">
        <f>'amount-analyzed sorted'!BN122*0.001/'amount-analyzed sorted'!BN$2*1.5/'amount-analyzed sorted'!BN$3</f>
        <v>0.308403483131863</v>
      </c>
      <c r="BQ122" s="66">
        <f>'amount-analyzed sorted'!BO122*0.001/'amount-analyzed sorted'!BO$2*1.5/'amount-analyzed sorted'!BO$3</f>
        <v>1.14355003557077</v>
      </c>
      <c r="BR122" s="66">
        <f>'amount-analyzed sorted'!BP122*0.001/'amount-analyzed sorted'!BP$2*1.5/'amount-analyzed sorted'!BP$3</f>
        <v>0.376478425025869</v>
      </c>
      <c r="BS122" s="66">
        <f>'amount-analyzed sorted'!BQ122*0.001/'amount-analyzed sorted'!BQ$2*1.5/'amount-analyzed sorted'!BQ$3</f>
        <v>0.730552150837501</v>
      </c>
      <c r="BT122" s="66">
        <f>'amount-analyzed sorted'!BR122*0.001/'amount-analyzed sorted'!BR$2*1.5/'amount-analyzed sorted'!BR$3</f>
        <v>0.296120547196942</v>
      </c>
      <c r="BU122" s="66">
        <f>'amount-analyzed sorted'!BS122*0.001/'amount-analyzed sorted'!BS$2*1.5/'amount-analyzed sorted'!BS$3</f>
        <v>0.398334547254994</v>
      </c>
      <c r="BV122" s="66">
        <f>'amount-analyzed sorted'!BT122*0.001/'amount-analyzed sorted'!BT$2*1.5/'amount-analyzed sorted'!BT$3</f>
        <v>0.295817674260466</v>
      </c>
      <c r="BW122" s="66">
        <f>'amount-analyzed sorted'!BU122*0.001/'amount-analyzed sorted'!BU$2*1.5/'amount-analyzed sorted'!BU$3</f>
        <v>0.386026683295556</v>
      </c>
      <c r="BX122" s="66">
        <f>'amount-analyzed sorted'!BV122*0.001/'amount-analyzed sorted'!BV$2*1.5/'amount-analyzed sorted'!BV$3</f>
        <v>0.653553922762864</v>
      </c>
      <c r="BY122" s="66">
        <f>'amount-analyzed sorted'!BW122*0.001/'amount-analyzed sorted'!BW$2*1.5/'amount-analyzed sorted'!BW$3</f>
        <v>0.0759704062887185</v>
      </c>
      <c r="BZ122" s="66">
        <f>'amount-analyzed sorted'!BX122*0.001/'amount-analyzed sorted'!BX$2*1.5/'amount-analyzed sorted'!BX$3</f>
        <v>0.516534738765918</v>
      </c>
      <c r="CA122" s="66">
        <f>'amount-analyzed sorted'!BY122*0.001/'amount-analyzed sorted'!BY$2*1.5/'amount-analyzed sorted'!BY$3</f>
        <v>0.172119425831922</v>
      </c>
      <c r="CB122" s="66">
        <f>'amount-analyzed sorted'!BZ122*0.001/'amount-analyzed sorted'!BZ$2*1.5/'amount-analyzed sorted'!BZ$3</f>
        <v>1.06954497623039</v>
      </c>
      <c r="CC122" s="66">
        <f>'amount-analyzed sorted'!CA122*0.001/'amount-analyzed sorted'!CA$2*1.5/'amount-analyzed sorted'!CA$3</f>
        <v>0.337721555140899</v>
      </c>
      <c r="CD122" s="66">
        <f>'amount-analyzed sorted'!CB122*0.001/'amount-analyzed sorted'!CB$2*1.5/'amount-analyzed sorted'!CB$3</f>
        <v>0.9993653496866</v>
      </c>
      <c r="CE122" s="66">
        <f>'amount-analyzed sorted'!CC122*0.001/'amount-analyzed sorted'!CC$2*1.5/'amount-analyzed sorted'!CC$3</f>
        <v>0.432274567829746</v>
      </c>
      <c r="CF122" s="66">
        <f>'amount-analyzed sorted'!CD122*0.001/'amount-analyzed sorted'!CD$2*1.5/'amount-analyzed sorted'!CD$3</f>
        <v>0.769746273333815</v>
      </c>
      <c r="CG122" s="66">
        <f>'amount-analyzed sorted'!CE122*0.001/'amount-analyzed sorted'!CE$2*1.5/'amount-analyzed sorted'!CE$3</f>
        <v>0.467056297618999</v>
      </c>
      <c r="CH122" s="66">
        <f>'amount-analyzed sorted'!CF122*0.001/'amount-analyzed sorted'!CF$2*1.5/'amount-analyzed sorted'!CF$3</f>
        <v>0.149753337843832</v>
      </c>
      <c r="CI122" s="66">
        <f>'amount-analyzed sorted'!CG122*0.001/'amount-analyzed sorted'!CG$2*1.5/'amount-analyzed sorted'!CG$3</f>
        <v>0.686035431813648</v>
      </c>
      <c r="CJ122" s="66">
        <f>'amount-analyzed sorted'!CH122*0.001/'amount-analyzed sorted'!CH$2*1.5/'amount-analyzed sorted'!CH$3</f>
        <v>0.698529534179286</v>
      </c>
      <c r="CK122" s="66">
        <f>'amount-analyzed sorted'!CI122*0.001/'amount-analyzed sorted'!CI$2*1.5/'amount-analyzed sorted'!CI$3</f>
        <v>0.342217366198549</v>
      </c>
      <c r="CL122" s="66">
        <f>'amount-analyzed sorted'!CJ122*0.001/'amount-analyzed sorted'!CJ$2*1.5/'amount-analyzed sorted'!CJ$3</f>
        <v>1.63953138553509</v>
      </c>
      <c r="CM122" s="66">
        <f>'amount-analyzed sorted'!CK122*0.001/'amount-analyzed sorted'!CK$2*1.5/'amount-analyzed sorted'!CK$3</f>
        <v>0.461836027936188</v>
      </c>
      <c r="CN122" s="66">
        <f>'amount-analyzed sorted'!CL122*0.001/'amount-analyzed sorted'!CL$2*1.5/'amount-analyzed sorted'!CL$3</f>
        <v>1.11617936163045</v>
      </c>
      <c r="CO122" s="66">
        <f>'amount-analyzed sorted'!CM122*0.001/'amount-analyzed sorted'!CM$2*1.5/'amount-analyzed sorted'!CM$3</f>
        <v>0.296700894469673</v>
      </c>
      <c r="CP122" s="66">
        <f>'amount-analyzed sorted'!CN122*0.001/'amount-analyzed sorted'!CN$2*1.5/'amount-analyzed sorted'!CN$3</f>
        <v>0.563000793972037</v>
      </c>
      <c r="CQ122" s="66">
        <f>'amount-analyzed sorted'!CO122*0.001/'amount-analyzed sorted'!CO$2*1.5/'amount-analyzed sorted'!CO$3</f>
        <v>0.814137793686767</v>
      </c>
      <c r="CR122" s="66">
        <f>'amount-analyzed sorted'!CP122*0.001/'amount-analyzed sorted'!CP$2*1.5/'amount-analyzed sorted'!CP$3</f>
        <v>0.20156175547876</v>
      </c>
      <c r="CS122" s="66">
        <f>'amount-analyzed sorted'!CQ122*0.001/'amount-analyzed sorted'!CQ$2*1.5/'amount-analyzed sorted'!CQ$3</f>
        <v>0.484381639582275</v>
      </c>
      <c r="CT122" s="66">
        <f>'amount-analyzed sorted'!CR122*0.001/'amount-analyzed sorted'!CR$2*1.5/'amount-analyzed sorted'!CR$3</f>
        <v>0.165217029487209</v>
      </c>
      <c r="CU122" s="66">
        <f>'amount-analyzed sorted'!CS122*0.001/'amount-analyzed sorted'!CS$2*1.5/'amount-analyzed sorted'!CS$3</f>
        <v>0.129166384060124</v>
      </c>
      <c r="CV122" s="66">
        <f>'amount-analyzed sorted'!CT122*0.001/'amount-analyzed sorted'!CT$2*1.5/'amount-analyzed sorted'!CT$3</f>
        <v>0.796890471733259</v>
      </c>
      <c r="CW122" s="66">
        <f>'amount-analyzed sorted'!CU122*0.001/'amount-analyzed sorted'!CU$2*1.5/'amount-analyzed sorted'!CU$3</f>
        <v>0.880419030718415</v>
      </c>
      <c r="CX122" s="66">
        <f>'amount-analyzed sorted'!CV122*0.001/'amount-analyzed sorted'!CV$2*1.5/'amount-analyzed sorted'!CV$3</f>
        <v>0.207453952054924</v>
      </c>
      <c r="CY122" s="66">
        <f>'amount-analyzed sorted'!CW122*0.001/'amount-analyzed sorted'!CW$2*1.5/'amount-analyzed sorted'!CW$3</f>
        <v>0.191063854113177</v>
      </c>
      <c r="CZ122" s="66">
        <f>'amount-analyzed sorted'!CX122*0.001/'amount-analyzed sorted'!CX$2*1.5/'amount-analyzed sorted'!CX$3</f>
        <v>0.965944990523077</v>
      </c>
    </row>
    <row r="123" spans="1:104">
      <c r="A123">
        <f>'imported data from Web Calc'!A130</f>
        <v>852.5</v>
      </c>
      <c r="B123" t="str">
        <f>'imported data from Web Calc'!B130</f>
        <v>C43H79O13P</v>
      </c>
      <c r="C123" s="61" t="str">
        <f>'imported data from Web Calc'!C130</f>
        <v>PI(34:2)</v>
      </c>
      <c r="D123" s="96"/>
      <c r="E123" s="96"/>
      <c r="F123" s="96"/>
      <c r="G123" s="66">
        <f>'amount-analyzed sorted'!G123*0.001/'amount-analyzed sorted'!G$2*1.5/'amount-analyzed sorted'!G$3</f>
        <v>1.05549865039201</v>
      </c>
      <c r="H123" s="66">
        <f>'amount-analyzed sorted'!H123*0.001/'amount-analyzed sorted'!H$2*1.5/'amount-analyzed sorted'!H$3</f>
        <v>1.06451860467597</v>
      </c>
      <c r="I123" s="66">
        <f>'amount-analyzed sorted'!I123*0.001/'amount-analyzed sorted'!I$2*1.5/'amount-analyzed sorted'!I$3</f>
        <v>1.05385865870401</v>
      </c>
      <c r="J123" s="66">
        <f>'amount-analyzed sorted'!J123*0.001/'amount-analyzed sorted'!J$2*1.5/'amount-analyzed sorted'!J$3</f>
        <v>1.02679879585214</v>
      </c>
      <c r="K123" s="66">
        <f>'amount-analyzed sorted'!K123*0.001/'amount-analyzed sorted'!K$2*1.5/'amount-analyzed sorted'!K$3</f>
        <v>1.05877863376799</v>
      </c>
      <c r="L123" s="66">
        <f>'amount-analyzed sorted'!L123*0.001/'amount-analyzed sorted'!L$2*1.5/'amount-analyzed sorted'!L$3</f>
        <v>1.10469840103178</v>
      </c>
      <c r="M123" s="66">
        <f>'amount-analyzed sorted'!M123*0.001/'amount-analyzed sorted'!M$2*1.5/'amount-analyzed sorted'!M$3</f>
        <v>1.08419850493188</v>
      </c>
      <c r="N123" s="66">
        <f>'amount-analyzed sorted'!N123*0.001/'amount-analyzed sorted'!N$2*1.5/'amount-analyzed sorted'!N$3</f>
        <v>1.09157846752784</v>
      </c>
      <c r="O123" s="66">
        <f>'amount-analyzed sorted'!O123*0.001/'amount-analyzed sorted'!O$2*1.5/'amount-analyzed sorted'!O$3</f>
        <v>1.09649844259182</v>
      </c>
      <c r="P123" s="66">
        <f>'amount-analyzed sorted'!P123*0.001/'amount-analyzed sorted'!P$2*1.5/'amount-analyzed sorted'!P$3</f>
        <v>1.06697859220795</v>
      </c>
      <c r="Q123" s="66">
        <f t="shared" si="3"/>
        <v>1.07034057516834</v>
      </c>
      <c r="R123" s="115">
        <f t="shared" si="4"/>
        <v>0.023745137798485</v>
      </c>
      <c r="S123" s="66">
        <f t="shared" si="5"/>
        <v>0.0221846563134827</v>
      </c>
      <c r="T123" s="66">
        <f>'amount-analyzed sorted'!R123*0.001/'amount-analyzed sorted'!R$2*1.5/'amount-analyzed sorted'!R$3</f>
        <v>4.69265581610501</v>
      </c>
      <c r="U123" s="66">
        <f>'amount-analyzed sorted'!S123*0.001/'amount-analyzed sorted'!S$2*1.5/'amount-analyzed sorted'!S$3</f>
        <v>3.01520932165685</v>
      </c>
      <c r="V123" s="66">
        <f>'amount-analyzed sorted'!T123*0.001/'amount-analyzed sorted'!T$2*1.5/'amount-analyzed sorted'!T$3</f>
        <v>3.00285130108529</v>
      </c>
      <c r="W123" s="66">
        <f>'amount-analyzed sorted'!U123*0.001/'amount-analyzed sorted'!U$2*1.5/'amount-analyzed sorted'!U$3</f>
        <v>3.1229641159364</v>
      </c>
      <c r="X123" s="66">
        <f>'amount-analyzed sorted'!V123*0.001/'amount-analyzed sorted'!V$2*1.5/'amount-analyzed sorted'!V$3</f>
        <v>5.29094418163584</v>
      </c>
      <c r="Y123" s="66">
        <f>'amount-analyzed sorted'!W123*0.001/'amount-analyzed sorted'!W$2*1.5/'amount-analyzed sorted'!W$3</f>
        <v>1.66275091061825</v>
      </c>
      <c r="Z123" s="66">
        <f>'amount-analyzed sorted'!X123*0.001/'amount-analyzed sorted'!X$2*1.5/'amount-analyzed sorted'!X$3</f>
        <v>3.06434255544724</v>
      </c>
      <c r="AA123" s="66">
        <f>'amount-analyzed sorted'!Y123*0.001/'amount-analyzed sorted'!Y$2*1.5/'amount-analyzed sorted'!Y$3</f>
        <v>0.889491972323012</v>
      </c>
      <c r="AB123" s="66">
        <f>'amount-analyzed sorted'!Z123*0.001/'amount-analyzed sorted'!Z$2*1.5/'amount-analyzed sorted'!Z$3</f>
        <v>0.782255233687419</v>
      </c>
      <c r="AC123" s="66">
        <f>'amount-analyzed sorted'!AA123*0.001/'amount-analyzed sorted'!AA$2*1.5/'amount-analyzed sorted'!AA$3</f>
        <v>2.47980751543236</v>
      </c>
      <c r="AD123" s="66">
        <f>'amount-analyzed sorted'!AB123*0.001/'amount-analyzed sorted'!AB$2*1.5/'amount-analyzed sorted'!AB$3</f>
        <v>0.809511216611031</v>
      </c>
      <c r="AE123" s="66">
        <f>'amount-analyzed sorted'!AC123*0.001/'amount-analyzed sorted'!AC$2*1.5/'amount-analyzed sorted'!AC$3</f>
        <v>0.420074057952714</v>
      </c>
      <c r="AF123" s="66">
        <f>'amount-analyzed sorted'!AD123*0.001/'amount-analyzed sorted'!AD$2*1.5/'amount-analyzed sorted'!AD$3</f>
        <v>0.931239895085529</v>
      </c>
      <c r="AG123" s="66">
        <f>'amount-analyzed sorted'!AE123*0.001/'amount-analyzed sorted'!AE$2*1.5/'amount-analyzed sorted'!AE$3</f>
        <v>0.805020023402614</v>
      </c>
      <c r="AH123" s="66">
        <f>'amount-analyzed sorted'!AF123*0.001/'amount-analyzed sorted'!AF$2*1.5/'amount-analyzed sorted'!AF$3</f>
        <v>1.12627534482355</v>
      </c>
      <c r="AI123" s="66">
        <f>'amount-analyzed sorted'!AG123*0.001/'amount-analyzed sorted'!AG$2*1.5/'amount-analyzed sorted'!AG$3</f>
        <v>0.403960989433206</v>
      </c>
      <c r="AJ123" s="66">
        <f>'amount-analyzed sorted'!AH123*0.001/'amount-analyzed sorted'!AH$2*1.5/'amount-analyzed sorted'!AH$3</f>
        <v>0.980701416416646</v>
      </c>
      <c r="AK123" s="66">
        <f>'amount-analyzed sorted'!AI123*0.001/'amount-analyzed sorted'!AI$2*1.5/'amount-analyzed sorted'!AI$3</f>
        <v>1.49651144654003</v>
      </c>
      <c r="AL123" s="66">
        <f>'amount-analyzed sorted'!AJ123*0.001/'amount-analyzed sorted'!AJ$2*1.5/'amount-analyzed sorted'!AJ$3</f>
        <v>0.915955777248191</v>
      </c>
      <c r="AM123" s="66">
        <f>'amount-analyzed sorted'!AK123*0.001/'amount-analyzed sorted'!AK$2*1.5/'amount-analyzed sorted'!AK$3</f>
        <v>1.69169450793178</v>
      </c>
      <c r="AN123" s="66">
        <f>'amount-analyzed sorted'!AL123*0.001/'amount-analyzed sorted'!AL$2*1.5/'amount-analyzed sorted'!AL$3</f>
        <v>1.72706600068757</v>
      </c>
      <c r="AO123" s="66">
        <f>'amount-analyzed sorted'!AM123*0.001/'amount-analyzed sorted'!AM$2*1.5/'amount-analyzed sorted'!AM$3</f>
        <v>0.562397783311919</v>
      </c>
      <c r="AP123" s="66">
        <f>'amount-analyzed sorted'!AN123*0.001/'amount-analyzed sorted'!AN$2*1.5/'amount-analyzed sorted'!AN$3</f>
        <v>1.86461108799309</v>
      </c>
      <c r="AQ123" s="66">
        <f>'amount-analyzed sorted'!AO123*0.001/'amount-analyzed sorted'!AO$2*1.5/'amount-analyzed sorted'!AO$3</f>
        <v>2.82508931832833</v>
      </c>
      <c r="AR123" s="66">
        <f>'amount-analyzed sorted'!AP123*0.001/'amount-analyzed sorted'!AP$2*1.5/'amount-analyzed sorted'!AP$3</f>
        <v>3.0892852572904</v>
      </c>
      <c r="AS123" s="66">
        <f>'amount-analyzed sorted'!AQ123*0.001/'amount-analyzed sorted'!AQ$2*1.5/'amount-analyzed sorted'!AQ$3</f>
        <v>1.53449376962208</v>
      </c>
      <c r="AT123" s="66">
        <f>'amount-analyzed sorted'!AR123*0.001/'amount-analyzed sorted'!AR$2*1.5/'amount-analyzed sorted'!AR$3</f>
        <v>1.26638038078945</v>
      </c>
      <c r="AU123" s="66">
        <f>'amount-analyzed sorted'!AS123*0.001/'amount-analyzed sorted'!AS$2*1.5/'amount-analyzed sorted'!AS$3</f>
        <v>3.45747149790271</v>
      </c>
      <c r="AV123" s="66">
        <f>'amount-analyzed sorted'!AT123*0.001/'amount-analyzed sorted'!AT$2*1.5/'amount-analyzed sorted'!AT$3</f>
        <v>1.56706604359548</v>
      </c>
      <c r="AW123" s="66">
        <f>'amount-analyzed sorted'!AU123*0.001/'amount-analyzed sorted'!AU$2*1.5/'amount-analyzed sorted'!AU$3</f>
        <v>2.3614226075956</v>
      </c>
      <c r="AX123" s="66">
        <f>'amount-analyzed sorted'!AV123*0.001/'amount-analyzed sorted'!AV$2*1.5/'amount-analyzed sorted'!AV$3</f>
        <v>2.06523923670066</v>
      </c>
      <c r="AY123" s="66">
        <f>'amount-analyzed sorted'!AW123*0.001/'amount-analyzed sorted'!AW$2*1.5/'amount-analyzed sorted'!AW$3</f>
        <v>1.15909437804047</v>
      </c>
      <c r="AZ123" s="66">
        <f>'amount-analyzed sorted'!AX123*0.001/'amount-analyzed sorted'!AX$2*1.5/'amount-analyzed sorted'!AX$3</f>
        <v>1.13949344378375</v>
      </c>
      <c r="BA123" s="66">
        <f>'amount-analyzed sorted'!AY123*0.001/'amount-analyzed sorted'!AY$2*1.5/'amount-analyzed sorted'!AY$3</f>
        <v>0.955864053150097</v>
      </c>
      <c r="BB123" s="66">
        <f>'amount-analyzed sorted'!AZ123*0.001/'amount-analyzed sorted'!AZ$2*1.5/'amount-analyzed sorted'!AZ$3</f>
        <v>1.59233318787455</v>
      </c>
      <c r="BC123" s="66">
        <f>'amount-analyzed sorted'!BA123*0.001/'amount-analyzed sorted'!BA$2*1.5/'amount-analyzed sorted'!BA$3</f>
        <v>2.08648972756041</v>
      </c>
      <c r="BD123" s="66">
        <f>'amount-analyzed sorted'!BB123*0.001/'amount-analyzed sorted'!BB$2*1.5/'amount-analyzed sorted'!BB$3</f>
        <v>3.77487093688768</v>
      </c>
      <c r="BE123" s="66">
        <f>'amount-analyzed sorted'!BC123*0.001/'amount-analyzed sorted'!BC$2*1.5/'amount-analyzed sorted'!BC$3</f>
        <v>2.91981164095793</v>
      </c>
      <c r="BF123" s="66">
        <f>'amount-analyzed sorted'!BD123*0.001/'amount-analyzed sorted'!BD$2*1.5/'amount-analyzed sorted'!BD$3</f>
        <v>1.73162573231739</v>
      </c>
      <c r="BG123" s="66">
        <f>'amount-analyzed sorted'!BE123*0.001/'amount-analyzed sorted'!BE$2*1.5/'amount-analyzed sorted'!BE$3</f>
        <v>2.41150997891072</v>
      </c>
      <c r="BH123" s="66">
        <f>'amount-analyzed sorted'!BF123*0.001/'amount-analyzed sorted'!BF$2*1.5/'amount-analyzed sorted'!BF$3</f>
        <v>0.234210379282802</v>
      </c>
      <c r="BI123" s="66">
        <f>'amount-analyzed sorted'!BG123*0.001/'amount-analyzed sorted'!BG$2*1.5/'amount-analyzed sorted'!BG$3</f>
        <v>0.361793661438061</v>
      </c>
      <c r="BJ123" s="66">
        <f>'amount-analyzed sorted'!BH123*0.001/'amount-analyzed sorted'!BH$2*1.5/'amount-analyzed sorted'!BH$3</f>
        <v>0.560451440205842</v>
      </c>
      <c r="BK123" s="66">
        <f>'amount-analyzed sorted'!BI123*0.001/'amount-analyzed sorted'!BI$2*1.5/'amount-analyzed sorted'!BI$3</f>
        <v>0.552323426617665</v>
      </c>
      <c r="BL123" s="66">
        <f>'amount-analyzed sorted'!BJ123*0.001/'amount-analyzed sorted'!BJ$2*1.5/'amount-analyzed sorted'!BJ$3</f>
        <v>1.1328458677831</v>
      </c>
      <c r="BM123" s="66">
        <f>'amount-analyzed sorted'!BK123*0.001/'amount-analyzed sorted'!BK$2*1.5/'amount-analyzed sorted'!BK$3</f>
        <v>0.356989531838247</v>
      </c>
      <c r="BN123" s="66">
        <f>'amount-analyzed sorted'!BL123*0.001/'amount-analyzed sorted'!BL$2*1.5/'amount-analyzed sorted'!BL$3</f>
        <v>0.450249620295255</v>
      </c>
      <c r="BO123" s="66">
        <f>'amount-analyzed sorted'!BM123*0.001/'amount-analyzed sorted'!BM$2*1.5/'amount-analyzed sorted'!BM$3</f>
        <v>0.953374527591036</v>
      </c>
      <c r="BP123" s="66">
        <f>'amount-analyzed sorted'!BN123*0.001/'amount-analyzed sorted'!BN$2*1.5/'amount-analyzed sorted'!BN$3</f>
        <v>0.390994987641599</v>
      </c>
      <c r="BQ123" s="66">
        <f>'amount-analyzed sorted'!BO123*0.001/'amount-analyzed sorted'!BO$2*1.5/'amount-analyzed sorted'!BO$3</f>
        <v>1.39389711431158</v>
      </c>
      <c r="BR123" s="66">
        <f>'amount-analyzed sorted'!BP123*0.001/'amount-analyzed sorted'!BP$2*1.5/'amount-analyzed sorted'!BP$3</f>
        <v>0.583214065918536</v>
      </c>
      <c r="BS123" s="66">
        <f>'amount-analyzed sorted'!BQ123*0.001/'amount-analyzed sorted'!BQ$2*1.5/'amount-analyzed sorted'!BQ$3</f>
        <v>1.05635078787912</v>
      </c>
      <c r="BT123" s="66">
        <f>'amount-analyzed sorted'!BR123*0.001/'amount-analyzed sorted'!BR$2*1.5/'amount-analyzed sorted'!BR$3</f>
        <v>0.403347949403134</v>
      </c>
      <c r="BU123" s="66">
        <f>'amount-analyzed sorted'!BS123*0.001/'amount-analyzed sorted'!BS$2*1.5/'amount-analyzed sorted'!BS$3</f>
        <v>0.536722684253644</v>
      </c>
      <c r="BV123" s="66">
        <f>'amount-analyzed sorted'!BT123*0.001/'amount-analyzed sorted'!BT$2*1.5/'amount-analyzed sorted'!BT$3</f>
        <v>0.408608869170507</v>
      </c>
      <c r="BW123" s="66">
        <f>'amount-analyzed sorted'!BU123*0.001/'amount-analyzed sorted'!BU$2*1.5/'amount-analyzed sorted'!BU$3</f>
        <v>0.495230828585183</v>
      </c>
      <c r="BX123" s="66">
        <f>'amount-analyzed sorted'!BV123*0.001/'amount-analyzed sorted'!BV$2*1.5/'amount-analyzed sorted'!BV$3</f>
        <v>0.653627595846256</v>
      </c>
      <c r="BY123" s="66">
        <f>'amount-analyzed sorted'!BW123*0.001/'amount-analyzed sorted'!BW$2*1.5/'amount-analyzed sorted'!BW$3</f>
        <v>0.0829663840403385</v>
      </c>
      <c r="BZ123" s="66">
        <f>'amount-analyzed sorted'!BX123*0.001/'amount-analyzed sorted'!BX$2*1.5/'amount-analyzed sorted'!BX$3</f>
        <v>0.764531088571105</v>
      </c>
      <c r="CA123" s="66">
        <f>'amount-analyzed sorted'!BY123*0.001/'amount-analyzed sorted'!BY$2*1.5/'amount-analyzed sorted'!BY$3</f>
        <v>0.249577718472305</v>
      </c>
      <c r="CB123" s="66">
        <f>'amount-analyzed sorted'!BZ123*0.001/'amount-analyzed sorted'!BZ$2*1.5/'amount-analyzed sorted'!BZ$3</f>
        <v>1.03184915837408</v>
      </c>
      <c r="CC123" s="66">
        <f>'amount-analyzed sorted'!CA123*0.001/'amount-analyzed sorted'!CA$2*1.5/'amount-analyzed sorted'!CA$3</f>
        <v>0.463761535221071</v>
      </c>
      <c r="CD123" s="66">
        <f>'amount-analyzed sorted'!CB123*0.001/'amount-analyzed sorted'!CB$2*1.5/'amount-analyzed sorted'!CB$3</f>
        <v>0.949294680975711</v>
      </c>
      <c r="CE123" s="66">
        <f>'amount-analyzed sorted'!CC123*0.001/'amount-analyzed sorted'!CC$2*1.5/'amount-analyzed sorted'!CC$3</f>
        <v>0.555996956343677</v>
      </c>
      <c r="CF123" s="66">
        <f>'amount-analyzed sorted'!CD123*0.001/'amount-analyzed sorted'!CD$2*1.5/'amount-analyzed sorted'!CD$3</f>
        <v>1.00815552057128</v>
      </c>
      <c r="CG123" s="66">
        <f>'amount-analyzed sorted'!CE123*0.001/'amount-analyzed sorted'!CE$2*1.5/'amount-analyzed sorted'!CE$3</f>
        <v>0.419695782985412</v>
      </c>
      <c r="CH123" s="66">
        <f>'amount-analyzed sorted'!CF123*0.001/'amount-analyzed sorted'!CF$2*1.5/'amount-analyzed sorted'!CF$3</f>
        <v>0.129763891554461</v>
      </c>
      <c r="CI123" s="66">
        <f>'amount-analyzed sorted'!CG123*0.001/'amount-analyzed sorted'!CG$2*1.5/'amount-analyzed sorted'!CG$3</f>
        <v>0.738530884024254</v>
      </c>
      <c r="CJ123" s="66">
        <f>'amount-analyzed sorted'!CH123*0.001/'amount-analyzed sorted'!CH$2*1.5/'amount-analyzed sorted'!CH$3</f>
        <v>0.641389952030167</v>
      </c>
      <c r="CK123" s="66">
        <f>'amount-analyzed sorted'!CI123*0.001/'amount-analyzed sorted'!CI$2*1.5/'amount-analyzed sorted'!CI$3</f>
        <v>0.38924142186545</v>
      </c>
      <c r="CL123" s="66">
        <f>'amount-analyzed sorted'!CJ123*0.001/'amount-analyzed sorted'!CJ$2*1.5/'amount-analyzed sorted'!CJ$3</f>
        <v>1.78396680378916</v>
      </c>
      <c r="CM123" s="66">
        <f>'amount-analyzed sorted'!CK123*0.001/'amount-analyzed sorted'!CK$2*1.5/'amount-analyzed sorted'!CK$3</f>
        <v>0.526272197527736</v>
      </c>
      <c r="CN123" s="66">
        <f>'amount-analyzed sorted'!CL123*0.001/'amount-analyzed sorted'!CL$2*1.5/'amount-analyzed sorted'!CL$3</f>
        <v>1.24138877611961</v>
      </c>
      <c r="CO123" s="66">
        <f>'amount-analyzed sorted'!CM123*0.001/'amount-analyzed sorted'!CM$2*1.5/'amount-analyzed sorted'!CM$3</f>
        <v>0.343533710322213</v>
      </c>
      <c r="CP123" s="66">
        <f>'amount-analyzed sorted'!CN123*0.001/'amount-analyzed sorted'!CN$2*1.5/'amount-analyzed sorted'!CN$3</f>
        <v>0.56311181759538</v>
      </c>
      <c r="CQ123" s="66">
        <f>'amount-analyzed sorted'!CO123*0.001/'amount-analyzed sorted'!CO$2*1.5/'amount-analyzed sorted'!CO$3</f>
        <v>0.995326262031768</v>
      </c>
      <c r="CR123" s="66">
        <f>'amount-analyzed sorted'!CP123*0.001/'amount-analyzed sorted'!CP$2*1.5/'amount-analyzed sorted'!CP$3</f>
        <v>0.252180364221423</v>
      </c>
      <c r="CS123" s="66">
        <f>'amount-analyzed sorted'!CQ123*0.001/'amount-analyzed sorted'!CQ$2*1.5/'amount-analyzed sorted'!CQ$3</f>
        <v>0.545651048182702</v>
      </c>
      <c r="CT123" s="66">
        <f>'amount-analyzed sorted'!CR123*0.001/'amount-analyzed sorted'!CR$2*1.5/'amount-analyzed sorted'!CR$3</f>
        <v>0.171531498064839</v>
      </c>
      <c r="CU123" s="66">
        <f>'amount-analyzed sorted'!CS123*0.001/'amount-analyzed sorted'!CS$2*1.5/'amount-analyzed sorted'!CS$3</f>
        <v>0.144587603494906</v>
      </c>
      <c r="CV123" s="66">
        <f>'amount-analyzed sorted'!CT123*0.001/'amount-analyzed sorted'!CT$2*1.5/'amount-analyzed sorted'!CT$3</f>
        <v>0.866420901744656</v>
      </c>
      <c r="CW123" s="66">
        <f>'amount-analyzed sorted'!CU123*0.001/'amount-analyzed sorted'!CU$2*1.5/'amount-analyzed sorted'!CU$3</f>
        <v>1.34548408707419</v>
      </c>
      <c r="CX123" s="66">
        <f>'amount-analyzed sorted'!CV123*0.001/'amount-analyzed sorted'!CV$2*1.5/'amount-analyzed sorted'!CV$3</f>
        <v>0.189429606673433</v>
      </c>
      <c r="CY123" s="66">
        <f>'amount-analyzed sorted'!CW123*0.001/'amount-analyzed sorted'!CW$2*1.5/'amount-analyzed sorted'!CW$3</f>
        <v>0.11891170174953</v>
      </c>
      <c r="CZ123" s="66">
        <f>'amount-analyzed sorted'!CX123*0.001/'amount-analyzed sorted'!CX$2*1.5/'amount-analyzed sorted'!CX$3</f>
        <v>0.987416993597114</v>
      </c>
    </row>
    <row r="124" spans="1:104">
      <c r="A124">
        <f>'imported data from Web Calc'!A131</f>
        <v>854.5</v>
      </c>
      <c r="B124" t="str">
        <f>'imported data from Web Calc'!B131</f>
        <v>C43H81O13P</v>
      </c>
      <c r="C124" s="61" t="str">
        <f>'imported data from Web Calc'!C131</f>
        <v>PI(34:1)</v>
      </c>
      <c r="D124" s="96"/>
      <c r="E124" s="96"/>
      <c r="F124" s="96"/>
      <c r="G124" s="66">
        <f>'amount-analyzed sorted'!G124*0.001/'amount-analyzed sorted'!G$2*1.5/'amount-analyzed sorted'!G$3</f>
        <v>0.25993868254682</v>
      </c>
      <c r="H124" s="66">
        <f>'amount-analyzed sorted'!H124*0.001/'amount-analyzed sorted'!H$2*1.5/'amount-analyzed sorted'!H$3</f>
        <v>0.273878611894756</v>
      </c>
      <c r="I124" s="66">
        <f>'amount-analyzed sorted'!I124*0.001/'amount-analyzed sorted'!I$2*1.5/'amount-analyzed sorted'!I$3</f>
        <v>0.271418624362767</v>
      </c>
      <c r="J124" s="66">
        <f>'amount-analyzed sorted'!J124*0.001/'amount-analyzed sorted'!J$2*1.5/'amount-analyzed sorted'!J$3</f>
        <v>0.250098732418864</v>
      </c>
      <c r="K124" s="66">
        <f>'amount-analyzed sorted'!K124*0.001/'amount-analyzed sorted'!K$2*1.5/'amount-analyzed sorted'!K$3</f>
        <v>0.256658699170834</v>
      </c>
      <c r="L124" s="66">
        <f>'amount-analyzed sorted'!L124*0.001/'amount-analyzed sorted'!L$2*1.5/'amount-analyzed sorted'!L$3</f>
        <v>0.260758678390816</v>
      </c>
      <c r="M124" s="66">
        <f>'amount-analyzed sorted'!M124*0.001/'amount-analyzed sorted'!M$2*1.5/'amount-analyzed sorted'!M$3</f>
        <v>0.262398670078808</v>
      </c>
      <c r="N124" s="66">
        <f>'amount-analyzed sorted'!N124*0.001/'amount-analyzed sorted'!N$2*1.5/'amount-analyzed sorted'!N$3</f>
        <v>0.275518603582749</v>
      </c>
      <c r="O124" s="66">
        <f>'amount-analyzed sorted'!O124*0.001/'amount-analyzed sorted'!O$2*1.5/'amount-analyzed sorted'!O$3</f>
        <v>0.270598628518771</v>
      </c>
      <c r="P124" s="66">
        <f>'amount-analyzed sorted'!P124*0.001/'amount-analyzed sorted'!P$2*1.5/'amount-analyzed sorted'!P$3</f>
        <v>0.256658699170834</v>
      </c>
      <c r="Q124" s="66">
        <f t="shared" si="3"/>
        <v>0.263792663013602</v>
      </c>
      <c r="R124" s="115">
        <f t="shared" si="4"/>
        <v>0.00855707997837113</v>
      </c>
      <c r="S124" s="66">
        <f t="shared" si="5"/>
        <v>0.0324386579998622</v>
      </c>
      <c r="T124" s="66">
        <f>'amount-analyzed sorted'!R124*0.001/'amount-analyzed sorted'!R$2*1.5/'amount-analyzed sorted'!R$3</f>
        <v>0.982539520172438</v>
      </c>
      <c r="U124" s="66">
        <f>'amount-analyzed sorted'!S124*0.001/'amount-analyzed sorted'!S$2*1.5/'amount-analyzed sorted'!S$3</f>
        <v>0.770732860687292</v>
      </c>
      <c r="V124" s="66">
        <f>'amount-analyzed sorted'!T124*0.001/'amount-analyzed sorted'!T$2*1.5/'amount-analyzed sorted'!T$3</f>
        <v>0.615193873252441</v>
      </c>
      <c r="W124" s="66">
        <f>'amount-analyzed sorted'!U124*0.001/'amount-analyzed sorted'!U$2*1.5/'amount-analyzed sorted'!U$3</f>
        <v>0.753991384877395</v>
      </c>
      <c r="X124" s="66">
        <f>'amount-analyzed sorted'!V124*0.001/'amount-analyzed sorted'!V$2*1.5/'amount-analyzed sorted'!V$3</f>
        <v>1.16954831607907</v>
      </c>
      <c r="Y124" s="66">
        <f>'amount-analyzed sorted'!W124*0.001/'amount-analyzed sorted'!W$2*1.5/'amount-analyzed sorted'!W$3</f>
        <v>0.388729976722959</v>
      </c>
      <c r="Z124" s="66">
        <f>'amount-analyzed sorted'!X124*0.001/'amount-analyzed sorted'!X$2*1.5/'amount-analyzed sorted'!X$3</f>
        <v>0.69494095299215</v>
      </c>
      <c r="AA124" s="66">
        <f>'amount-analyzed sorted'!Y124*0.001/'amount-analyzed sorted'!Y$2*1.5/'amount-analyzed sorted'!Y$3</f>
        <v>0.217980235483556</v>
      </c>
      <c r="AB124" s="66">
        <f>'amount-analyzed sorted'!Z124*0.001/'amount-analyzed sorted'!Z$2*1.5/'amount-analyzed sorted'!Z$3</f>
        <v>0.176534182802548</v>
      </c>
      <c r="AC124" s="66">
        <f>'amount-analyzed sorted'!AA124*0.001/'amount-analyzed sorted'!AA$2*1.5/'amount-analyzed sorted'!AA$3</f>
        <v>0.626811323530689</v>
      </c>
      <c r="AD124" s="66">
        <f>'amount-analyzed sorted'!AB124*0.001/'amount-analyzed sorted'!AB$2*1.5/'amount-analyzed sorted'!AB$3</f>
        <v>0.182096667388104</v>
      </c>
      <c r="AE124" s="66">
        <f>'amount-analyzed sorted'!AC124*0.001/'amount-analyzed sorted'!AC$2*1.5/'amount-analyzed sorted'!AC$3</f>
        <v>0.113081733765361</v>
      </c>
      <c r="AF124" s="66">
        <f>'amount-analyzed sorted'!AD124*0.001/'amount-analyzed sorted'!AD$2*1.5/'amount-analyzed sorted'!AD$3</f>
        <v>0.194724209304477</v>
      </c>
      <c r="AG124" s="66">
        <f>'amount-analyzed sorted'!AE124*0.001/'amount-analyzed sorted'!AE$2*1.5/'amount-analyzed sorted'!AE$3</f>
        <v>0.165353377569111</v>
      </c>
      <c r="AH124" s="66">
        <f>'amount-analyzed sorted'!AF124*0.001/'amount-analyzed sorted'!AF$2*1.5/'amount-analyzed sorted'!AF$3</f>
        <v>0.255050159378228</v>
      </c>
      <c r="AI124" s="66">
        <f>'amount-analyzed sorted'!AG124*0.001/'amount-analyzed sorted'!AG$2*1.5/'amount-analyzed sorted'!AG$3</f>
        <v>0.0973672788432056</v>
      </c>
      <c r="AJ124" s="66">
        <f>'amount-analyzed sorted'!AH124*0.001/'amount-analyzed sorted'!AH$2*1.5/'amount-analyzed sorted'!AH$3</f>
        <v>0.197357189272519</v>
      </c>
      <c r="AK124" s="66">
        <f>'amount-analyzed sorted'!AI124*0.001/'amount-analyzed sorted'!AI$2*1.5/'amount-analyzed sorted'!AI$3</f>
        <v>0.321533527080676</v>
      </c>
      <c r="AL124" s="66">
        <f>'amount-analyzed sorted'!AJ124*0.001/'amount-analyzed sorted'!AJ$2*1.5/'amount-analyzed sorted'!AJ$3</f>
        <v>0.172395015135284</v>
      </c>
      <c r="AM124" s="66">
        <f>'amount-analyzed sorted'!AK124*0.001/'amount-analyzed sorted'!AK$2*1.5/'amount-analyzed sorted'!AK$3</f>
        <v>0.372440949228436</v>
      </c>
      <c r="AN124" s="66">
        <f>'amount-analyzed sorted'!AL124*0.001/'amount-analyzed sorted'!AL$2*1.5/'amount-analyzed sorted'!AL$3</f>
        <v>0.370644061613691</v>
      </c>
      <c r="AO124" s="66">
        <f>'amount-analyzed sorted'!AM124*0.001/'amount-analyzed sorted'!AM$2*1.5/'amount-analyzed sorted'!AM$3</f>
        <v>0.1191943815053</v>
      </c>
      <c r="AP124" s="66">
        <f>'amount-analyzed sorted'!AN124*0.001/'amount-analyzed sorted'!AN$2*1.5/'amount-analyzed sorted'!AN$3</f>
        <v>0.428423515195273</v>
      </c>
      <c r="AQ124" s="66">
        <f>'amount-analyzed sorted'!AO124*0.001/'amount-analyzed sorted'!AO$2*1.5/'amount-analyzed sorted'!AO$3</f>
        <v>0.663124895608983</v>
      </c>
      <c r="AR124" s="66">
        <f>'amount-analyzed sorted'!AP124*0.001/'amount-analyzed sorted'!AP$2*1.5/'amount-analyzed sorted'!AP$3</f>
        <v>0.742624680582761</v>
      </c>
      <c r="AS124" s="66">
        <f>'amount-analyzed sorted'!AQ124*0.001/'amount-analyzed sorted'!AQ$2*1.5/'amount-analyzed sorted'!AQ$3</f>
        <v>0.304016926805736</v>
      </c>
      <c r="AT124" s="66">
        <f>'amount-analyzed sorted'!AR124*0.001/'amount-analyzed sorted'!AR$2*1.5/'amount-analyzed sorted'!AR$3</f>
        <v>0.298258747660379</v>
      </c>
      <c r="AU124" s="66">
        <f>'amount-analyzed sorted'!AS124*0.001/'amount-analyzed sorted'!AS$2*1.5/'amount-analyzed sorted'!AS$3</f>
        <v>0.808038657437587</v>
      </c>
      <c r="AV124" s="66">
        <f>'amount-analyzed sorted'!AT124*0.001/'amount-analyzed sorted'!AT$2*1.5/'amount-analyzed sorted'!AT$3</f>
        <v>0.385450692325822</v>
      </c>
      <c r="AW124" s="66">
        <f>'amount-analyzed sorted'!AU124*0.001/'amount-analyzed sorted'!AU$2*1.5/'amount-analyzed sorted'!AU$3</f>
        <v>0.44023858309996</v>
      </c>
      <c r="AX124" s="66">
        <f>'amount-analyzed sorted'!AV124*0.001/'amount-analyzed sorted'!AV$2*1.5/'amount-analyzed sorted'!AV$3</f>
        <v>0.456259510386613</v>
      </c>
      <c r="AY124" s="66">
        <f>'amount-analyzed sorted'!AW124*0.001/'amount-analyzed sorted'!AW$2*1.5/'amount-analyzed sorted'!AW$3</f>
        <v>0.305770296679738</v>
      </c>
      <c r="AZ124" s="66">
        <f>'amount-analyzed sorted'!AX124*0.001/'amount-analyzed sorted'!AX$2*1.5/'amount-analyzed sorted'!AX$3</f>
        <v>0.273615234125162</v>
      </c>
      <c r="BA124" s="66">
        <f>'amount-analyzed sorted'!AY124*0.001/'amount-analyzed sorted'!AY$2*1.5/'amount-analyzed sorted'!AY$3</f>
        <v>0.233396328183153</v>
      </c>
      <c r="BB124" s="66">
        <f>'amount-analyzed sorted'!AZ124*0.001/'amount-analyzed sorted'!AZ$2*1.5/'amount-analyzed sorted'!AZ$3</f>
        <v>0.32904240869571</v>
      </c>
      <c r="BC124" s="66">
        <f>'amount-analyzed sorted'!BA124*0.001/'amount-analyzed sorted'!BA$2*1.5/'amount-analyzed sorted'!BA$3</f>
        <v>0.502648779336752</v>
      </c>
      <c r="BD124" s="66">
        <f>'amount-analyzed sorted'!BB124*0.001/'amount-analyzed sorted'!BB$2*1.5/'amount-analyzed sorted'!BB$3</f>
        <v>0.835048188045119</v>
      </c>
      <c r="BE124" s="66">
        <f>'amount-analyzed sorted'!BC124*0.001/'amount-analyzed sorted'!BC$2*1.5/'amount-analyzed sorted'!BC$3</f>
        <v>0.664531212188145</v>
      </c>
      <c r="BF124" s="66">
        <f>'amount-analyzed sorted'!BD124*0.001/'amount-analyzed sorted'!BD$2*1.5/'amount-analyzed sorted'!BD$3</f>
        <v>0.426801412869487</v>
      </c>
      <c r="BG124" s="66">
        <f>'amount-analyzed sorted'!BE124*0.001/'amount-analyzed sorted'!BE$2*1.5/'amount-analyzed sorted'!BE$3</f>
        <v>0.531850640458093</v>
      </c>
      <c r="BH124" s="66">
        <f>'amount-analyzed sorted'!BF124*0.001/'amount-analyzed sorted'!BF$2*1.5/'amount-analyzed sorted'!BF$3</f>
        <v>0.0472674832054091</v>
      </c>
      <c r="BI124" s="66">
        <f>'amount-analyzed sorted'!BG124*0.001/'amount-analyzed sorted'!BG$2*1.5/'amount-analyzed sorted'!BG$3</f>
        <v>0.081768386625431</v>
      </c>
      <c r="BJ124" s="66">
        <f>'amount-analyzed sorted'!BH124*0.001/'amount-analyzed sorted'!BH$2*1.5/'amount-analyzed sorted'!BH$3</f>
        <v>0.108090923858407</v>
      </c>
      <c r="BK124" s="66">
        <f>'amount-analyzed sorted'!BI124*0.001/'amount-analyzed sorted'!BI$2*1.5/'amount-analyzed sorted'!BI$3</f>
        <v>0.103852064099254</v>
      </c>
      <c r="BL124" s="66">
        <f>'amount-analyzed sorted'!BJ124*0.001/'amount-analyzed sorted'!BJ$2*1.5/'amount-analyzed sorted'!BJ$3</f>
        <v>0.238700790187316</v>
      </c>
      <c r="BM124" s="66">
        <f>'amount-analyzed sorted'!BK124*0.001/'amount-analyzed sorted'!BK$2*1.5/'amount-analyzed sorted'!BK$3</f>
        <v>0.0828774623032001</v>
      </c>
      <c r="BN124" s="66">
        <f>'amount-analyzed sorted'!BL124*0.001/'amount-analyzed sorted'!BL$2*1.5/'amount-analyzed sorted'!BL$3</f>
        <v>0.14921347431009</v>
      </c>
      <c r="BO124" s="66">
        <f>'amount-analyzed sorted'!BM124*0.001/'amount-analyzed sorted'!BM$2*1.5/'amount-analyzed sorted'!BM$3</f>
        <v>0.258741338656908</v>
      </c>
      <c r="BP124" s="66">
        <f>'amount-analyzed sorted'!BN124*0.001/'amount-analyzed sorted'!BN$2*1.5/'amount-analyzed sorted'!BN$3</f>
        <v>0.110328226998025</v>
      </c>
      <c r="BQ124" s="66">
        <f>'amount-analyzed sorted'!BO124*0.001/'amount-analyzed sorted'!BO$2*1.5/'amount-analyzed sorted'!BO$3</f>
        <v>0.414838873269086</v>
      </c>
      <c r="BR124" s="66">
        <f>'amount-analyzed sorted'!BP124*0.001/'amount-analyzed sorted'!BP$2*1.5/'amount-analyzed sorted'!BP$3</f>
        <v>0.185425541362901</v>
      </c>
      <c r="BS124" s="66">
        <f>'amount-analyzed sorted'!BQ124*0.001/'amount-analyzed sorted'!BQ$2*1.5/'amount-analyzed sorted'!BQ$3</f>
        <v>0.374416958521241</v>
      </c>
      <c r="BT124" s="66">
        <f>'amount-analyzed sorted'!BR124*0.001/'amount-analyzed sorted'!BR$2*1.5/'amount-analyzed sorted'!BR$3</f>
        <v>0.161639905166214</v>
      </c>
      <c r="BU124" s="66">
        <f>'amount-analyzed sorted'!BS124*0.001/'amount-analyzed sorted'!BS$2*1.5/'amount-analyzed sorted'!BS$3</f>
        <v>0.16329966798155</v>
      </c>
      <c r="BV124" s="66">
        <f>'amount-analyzed sorted'!BT124*0.001/'amount-analyzed sorted'!BT$2*1.5/'amount-analyzed sorted'!BT$3</f>
        <v>0.164092705624519</v>
      </c>
      <c r="BW124" s="66">
        <f>'amount-analyzed sorted'!BU124*0.001/'amount-analyzed sorted'!BU$2*1.5/'amount-analyzed sorted'!BU$3</f>
        <v>0.160697829266154</v>
      </c>
      <c r="BX124" s="66">
        <f>'amount-analyzed sorted'!BV124*0.001/'amount-analyzed sorted'!BV$2*1.5/'amount-analyzed sorted'!BV$3</f>
        <v>0.242384444356873</v>
      </c>
      <c r="BY124" s="66">
        <f>'amount-analyzed sorted'!BW124*0.001/'amount-analyzed sorted'!BW$2*1.5/'amount-analyzed sorted'!BW$3</f>
        <v>0.0275897714148394</v>
      </c>
      <c r="BZ124" s="66">
        <f>'amount-analyzed sorted'!BX124*0.001/'amount-analyzed sorted'!BX$2*1.5/'amount-analyzed sorted'!BX$3</f>
        <v>0.244438789951434</v>
      </c>
      <c r="CA124" s="66">
        <f>'amount-analyzed sorted'!BY124*0.001/'amount-analyzed sorted'!BY$2*1.5/'amount-analyzed sorted'!BY$3</f>
        <v>0.0791876787275367</v>
      </c>
      <c r="CB124" s="66">
        <f>'amount-analyzed sorted'!BZ124*0.001/'amount-analyzed sorted'!BZ$2*1.5/'amount-analyzed sorted'!BZ$3</f>
        <v>0.298966831274213</v>
      </c>
      <c r="CC124" s="66">
        <f>'amount-analyzed sorted'!CA124*0.001/'amount-analyzed sorted'!CA$2*1.5/'amount-analyzed sorted'!CA$3</f>
        <v>0.117766510068996</v>
      </c>
      <c r="CD124" s="66">
        <f>'amount-analyzed sorted'!CB124*0.001/'amount-analyzed sorted'!CB$2*1.5/'amount-analyzed sorted'!CB$3</f>
        <v>0.285311003655845</v>
      </c>
      <c r="CE124" s="66">
        <f>'amount-analyzed sorted'!CC124*0.001/'amount-analyzed sorted'!CC$2*1.5/'amount-analyzed sorted'!CC$3</f>
        <v>0.136687610380947</v>
      </c>
      <c r="CF124" s="66">
        <f>'amount-analyzed sorted'!CD124*0.001/'amount-analyzed sorted'!CD$2*1.5/'amount-analyzed sorted'!CD$3</f>
        <v>0.320697244831814</v>
      </c>
      <c r="CG124" s="66">
        <f>'amount-analyzed sorted'!CE124*0.001/'amount-analyzed sorted'!CE$2*1.5/'amount-analyzed sorted'!CE$3</f>
        <v>0.11009658712417</v>
      </c>
      <c r="CH124" s="66">
        <f>'amount-analyzed sorted'!CF124*0.001/'amount-analyzed sorted'!CF$2*1.5/'amount-analyzed sorted'!CF$3</f>
        <v>0.0323851364464663</v>
      </c>
      <c r="CI124" s="66">
        <f>'amount-analyzed sorted'!CG124*0.001/'amount-analyzed sorted'!CG$2*1.5/'amount-analyzed sorted'!CG$3</f>
        <v>0.193207227822204</v>
      </c>
      <c r="CJ124" s="66">
        <f>'amount-analyzed sorted'!CH124*0.001/'amount-analyzed sorted'!CH$2*1.5/'amount-analyzed sorted'!CH$3</f>
        <v>0.184273294837212</v>
      </c>
      <c r="CK124" s="66">
        <f>'amount-analyzed sorted'!CI124*0.001/'amount-analyzed sorted'!CI$2*1.5/'amount-analyzed sorted'!CI$3</f>
        <v>0.094684646774302</v>
      </c>
      <c r="CL124" s="66">
        <f>'amount-analyzed sorted'!CJ124*0.001/'amount-analyzed sorted'!CJ$2*1.5/'amount-analyzed sorted'!CJ$3</f>
        <v>0.429518487732266</v>
      </c>
      <c r="CM124" s="66">
        <f>'amount-analyzed sorted'!CK124*0.001/'amount-analyzed sorted'!CK$2*1.5/'amount-analyzed sorted'!CK$3</f>
        <v>0.126959254525858</v>
      </c>
      <c r="CN124" s="66">
        <f>'amount-analyzed sorted'!CL124*0.001/'amount-analyzed sorted'!CL$2*1.5/'amount-analyzed sorted'!CL$3</f>
        <v>0.388431285850269</v>
      </c>
      <c r="CO124" s="66">
        <f>'amount-analyzed sorted'!CM124*0.001/'amount-analyzed sorted'!CM$2*1.5/'amount-analyzed sorted'!CM$3</f>
        <v>0.0823587521698926</v>
      </c>
      <c r="CP124" s="66">
        <f>'amount-analyzed sorted'!CN124*0.001/'amount-analyzed sorted'!CN$2*1.5/'amount-analyzed sorted'!CN$3</f>
        <v>0.162094490080689</v>
      </c>
      <c r="CQ124" s="66">
        <f>'amount-analyzed sorted'!CO124*0.001/'amount-analyzed sorted'!CO$2*1.5/'amount-analyzed sorted'!CO$3</f>
        <v>0.252821118620932</v>
      </c>
      <c r="CR124" s="66">
        <f>'amount-analyzed sorted'!CP124*0.001/'amount-analyzed sorted'!CP$2*1.5/'amount-analyzed sorted'!CP$3</f>
        <v>0.0695040536133655</v>
      </c>
      <c r="CS124" s="66">
        <f>'amount-analyzed sorted'!CQ124*0.001/'amount-analyzed sorted'!CQ$2*1.5/'amount-analyzed sorted'!CQ$3</f>
        <v>0.137877712743576</v>
      </c>
      <c r="CT124" s="66">
        <f>'amount-analyzed sorted'!CR124*0.001/'amount-analyzed sorted'!CR$2*1.5/'amount-analyzed sorted'!CR$3</f>
        <v>0.0437155516912817</v>
      </c>
      <c r="CU124" s="66">
        <f>'amount-analyzed sorted'!CS124*0.001/'amount-analyzed sorted'!CS$2*1.5/'amount-analyzed sorted'!CS$3</f>
        <v>0.044841843746529</v>
      </c>
      <c r="CV124" s="66">
        <f>'amount-analyzed sorted'!CT124*0.001/'amount-analyzed sorted'!CT$2*1.5/'amount-analyzed sorted'!CT$3</f>
        <v>0.203782928793008</v>
      </c>
      <c r="CW124" s="66">
        <f>'amount-analyzed sorted'!CU124*0.001/'amount-analyzed sorted'!CU$2*1.5/'amount-analyzed sorted'!CU$3</f>
        <v>0.317537748414319</v>
      </c>
      <c r="CX124" s="66">
        <f>'amount-analyzed sorted'!CV124*0.001/'amount-analyzed sorted'!CV$2*1.5/'amount-analyzed sorted'!CV$3</f>
        <v>0.0570654950302038</v>
      </c>
      <c r="CY124" s="66">
        <f>'amount-analyzed sorted'!CW124*0.001/'amount-analyzed sorted'!CW$2*1.5/'amount-analyzed sorted'!CW$3</f>
        <v>0.0619331779945469</v>
      </c>
      <c r="CZ124" s="66">
        <f>'amount-analyzed sorted'!CX124*0.001/'amount-analyzed sorted'!CX$2*1.5/'amount-analyzed sorted'!CX$3</f>
        <v>0.33794424082161</v>
      </c>
    </row>
    <row r="125" spans="1:104">
      <c r="A125">
        <f>'imported data from Web Calc'!A132</f>
        <v>872.5</v>
      </c>
      <c r="B125" t="str">
        <f>'imported data from Web Calc'!B132</f>
        <v>C45H75O13P</v>
      </c>
      <c r="C125" s="61" t="str">
        <f>'imported data from Web Calc'!C132</f>
        <v>PI(36:6)</v>
      </c>
      <c r="D125" s="96"/>
      <c r="E125" s="96"/>
      <c r="F125" s="96"/>
      <c r="G125" s="66">
        <f>'amount-analyzed sorted'!G125*0.001/'amount-analyzed sorted'!G$2*1.5/'amount-analyzed sorted'!G$3</f>
        <v>0.011233943062749</v>
      </c>
      <c r="H125" s="66">
        <f>'amount-analyzed sorted'!H125*0.001/'amount-analyzed sorted'!H$2*1.5/'amount-analyzed sorted'!H$3</f>
        <v>0.0161539181267266</v>
      </c>
      <c r="I125" s="66">
        <f>'amount-analyzed sorted'!I125*0.001/'amount-analyzed sorted'!I$2*1.5/'amount-analyzed sorted'!I$3</f>
        <v>0.0145139264387341</v>
      </c>
      <c r="J125" s="66">
        <f>'amount-analyzed sorted'!J125*0.001/'amount-analyzed sorted'!J$2*1.5/'amount-analyzed sorted'!J$3</f>
        <v>0.0104139472187527</v>
      </c>
      <c r="K125" s="66">
        <f>'amount-analyzed sorted'!K125*0.001/'amount-analyzed sorted'!K$2*1.5/'amount-analyzed sorted'!K$3</f>
        <v>0.0145139264387341</v>
      </c>
      <c r="L125" s="66">
        <f>'amount-analyzed sorted'!L125*0.001/'amount-analyzed sorted'!L$2*1.5/'amount-analyzed sorted'!L$3</f>
        <v>0.0128739347507415</v>
      </c>
      <c r="M125" s="66">
        <f>'amount-analyzed sorted'!M125*0.001/'amount-analyzed sorted'!M$2*1.5/'amount-analyzed sorted'!M$3</f>
        <v>0.0153339222827304</v>
      </c>
      <c r="N125" s="66">
        <f>'amount-analyzed sorted'!N125*0.001/'amount-analyzed sorted'!N$2*1.5/'amount-analyzed sorted'!N$3</f>
        <v>0.0153339222827304</v>
      </c>
      <c r="O125" s="66">
        <f>'amount-analyzed sorted'!O125*0.001/'amount-analyzed sorted'!O$2*1.5/'amount-analyzed sorted'!O$3</f>
        <v>0.0128739347507415</v>
      </c>
      <c r="P125" s="66">
        <f>'amount-analyzed sorted'!P125*0.001/'amount-analyzed sorted'!P$2*1.5/'amount-analyzed sorted'!P$3</f>
        <v>0.0120539389067453</v>
      </c>
      <c r="Q125" s="66">
        <f t="shared" si="3"/>
        <v>0.0135299314259386</v>
      </c>
      <c r="R125" s="115">
        <f t="shared" si="4"/>
        <v>0.00192500222034186</v>
      </c>
      <c r="S125" s="66">
        <f t="shared" si="5"/>
        <v>0.142277307973002</v>
      </c>
      <c r="T125" s="66">
        <f>'amount-analyzed sorted'!R125*0.001/'amount-analyzed sorted'!R$2*1.5/'amount-analyzed sorted'!R$3</f>
        <v>0.0518585871639345</v>
      </c>
      <c r="U125" s="66">
        <f>'amount-analyzed sorted'!S125*0.001/'amount-analyzed sorted'!S$2*1.5/'amount-analyzed sorted'!S$3</f>
        <v>0.02628169524949</v>
      </c>
      <c r="V125" s="66">
        <f>'amount-analyzed sorted'!T125*0.001/'amount-analyzed sorted'!T$2*1.5/'amount-analyzed sorted'!T$3</f>
        <v>0.0359095066287624</v>
      </c>
      <c r="W125" s="66">
        <f>'amount-analyzed sorted'!U125*0.001/'amount-analyzed sorted'!U$2*1.5/'amount-analyzed sorted'!U$3</f>
        <v>0.0315994379390828</v>
      </c>
      <c r="X125" s="66">
        <f>'amount-analyzed sorted'!V125*0.001/'amount-analyzed sorted'!V$2*1.5/'amount-analyzed sorted'!V$3</f>
        <v>0.0690435618928903</v>
      </c>
      <c r="Y125" s="66">
        <f>'amount-analyzed sorted'!W125*0.001/'amount-analyzed sorted'!W$2*1.5/'amount-analyzed sorted'!W$3</f>
        <v>0.0155967017137318</v>
      </c>
      <c r="Z125" s="66">
        <f>'amount-analyzed sorted'!X125*0.001/'amount-analyzed sorted'!X$2*1.5/'amount-analyzed sorted'!X$3</f>
        <v>0.0344507878036304</v>
      </c>
      <c r="AA125" s="66">
        <f>'amount-analyzed sorted'!Y125*0.001/'amount-analyzed sorted'!Y$2*1.5/'amount-analyzed sorted'!Y$3</f>
        <v>0.0072107530369085</v>
      </c>
      <c r="AB125" s="66">
        <f>'amount-analyzed sorted'!Z125*0.001/'amount-analyzed sorted'!Z$2*1.5/'amount-analyzed sorted'!Z$3</f>
        <v>0.00730813552462161</v>
      </c>
      <c r="AC125" s="66">
        <f>'amount-analyzed sorted'!AA125*0.001/'amount-analyzed sorted'!AA$2*1.5/'amount-analyzed sorted'!AA$3</f>
        <v>0.0344549117462781</v>
      </c>
      <c r="AD125" s="66">
        <f>'amount-analyzed sorted'!AB125*0.001/'amount-analyzed sorted'!AB$2*1.5/'amount-analyzed sorted'!AB$3</f>
        <v>0.0276517161589343</v>
      </c>
      <c r="AE125" s="66">
        <f>'amount-analyzed sorted'!AC125*0.001/'amount-analyzed sorted'!AC$2*1.5/'amount-analyzed sorted'!AC$3</f>
        <v>0.0174047538056251</v>
      </c>
      <c r="AF125" s="66">
        <f>'amount-analyzed sorted'!AD125*0.001/'amount-analyzed sorted'!AD$2*1.5/'amount-analyzed sorted'!AD$3</f>
        <v>0.0120270835158648</v>
      </c>
      <c r="AG125" s="66">
        <f>'amount-analyzed sorted'!AE125*0.001/'amount-analyzed sorted'!AE$2*1.5/'amount-analyzed sorted'!AE$3</f>
        <v>0.0113881509065108</v>
      </c>
      <c r="AH125" s="66">
        <f>'amount-analyzed sorted'!AF125*0.001/'amount-analyzed sorted'!AF$2*1.5/'amount-analyzed sorted'!AF$3</f>
        <v>0.0181151010635306</v>
      </c>
      <c r="AI125" s="66">
        <f>'amount-analyzed sorted'!AG125*0.001/'amount-analyzed sorted'!AG$2*1.5/'amount-analyzed sorted'!AG$3</f>
        <v>0.0118501261847932</v>
      </c>
      <c r="AJ125" s="66">
        <f>'amount-analyzed sorted'!AH125*0.001/'amount-analyzed sorted'!AH$2*1.5/'amount-analyzed sorted'!AH$3</f>
        <v>0.0161474063950243</v>
      </c>
      <c r="AK125" s="66">
        <f>'amount-analyzed sorted'!AI125*0.001/'amount-analyzed sorted'!AI$2*1.5/'amount-analyzed sorted'!AI$3</f>
        <v>0.0219996623792041</v>
      </c>
      <c r="AL125" s="66">
        <f>'amount-analyzed sorted'!AJ125*0.001/'amount-analyzed sorted'!AJ$2*1.5/'amount-analyzed sorted'!AJ$3</f>
        <v>0.00834672697713817</v>
      </c>
      <c r="AM125" s="66">
        <f>'amount-analyzed sorted'!AK125*0.001/'amount-analyzed sorted'!AK$2*1.5/'amount-analyzed sorted'!AK$3</f>
        <v>0.0248519687939702</v>
      </c>
      <c r="AN125" s="66">
        <f>'amount-analyzed sorted'!AL125*0.001/'amount-analyzed sorted'!AL$2*1.5/'amount-analyzed sorted'!AL$3</f>
        <v>0.0223288613183096</v>
      </c>
      <c r="AO125" s="66">
        <f>'amount-analyzed sorted'!AM125*0.001/'amount-analyzed sorted'!AM$2*1.5/'amount-analyzed sorted'!AM$3</f>
        <v>0.0116698164091577</v>
      </c>
      <c r="AP125" s="66">
        <f>'amount-analyzed sorted'!AN125*0.001/'amount-analyzed sorted'!AN$2*1.5/'amount-analyzed sorted'!AN$3</f>
        <v>0.0179765645823142</v>
      </c>
      <c r="AQ125" s="66">
        <f>'amount-analyzed sorted'!AO125*0.001/'amount-analyzed sorted'!AO$2*1.5/'amount-analyzed sorted'!AO$3</f>
        <v>0.0255419917263727</v>
      </c>
      <c r="AR125" s="66">
        <f>'amount-analyzed sorted'!AP125*0.001/'amount-analyzed sorted'!AP$2*1.5/'amount-analyzed sorted'!AP$3</f>
        <v>0.0365047227688039</v>
      </c>
      <c r="AS125" s="66">
        <f>'amount-analyzed sorted'!AQ125*0.001/'amount-analyzed sorted'!AQ$2*1.5/'amount-analyzed sorted'!AQ$3</f>
        <v>0.0148049909668418</v>
      </c>
      <c r="AT125" s="66">
        <f>'amount-analyzed sorted'!AR125*0.001/'amount-analyzed sorted'!AR$2*1.5/'amount-analyzed sorted'!AR$3</f>
        <v>0.0119115914946126</v>
      </c>
      <c r="AU125" s="66">
        <f>'amount-analyzed sorted'!AS125*0.001/'amount-analyzed sorted'!AS$2*1.5/'amount-analyzed sorted'!AS$3</f>
        <v>0.0331054021674636</v>
      </c>
      <c r="AV125" s="66">
        <f>'amount-analyzed sorted'!AT125*0.001/'amount-analyzed sorted'!AT$2*1.5/'amount-analyzed sorted'!AT$3</f>
        <v>0.0266564695656652</v>
      </c>
      <c r="AW125" s="66">
        <f>'amount-analyzed sorted'!AU125*0.001/'amount-analyzed sorted'!AU$2*1.5/'amount-analyzed sorted'!AU$3</f>
        <v>0.0298018651221889</v>
      </c>
      <c r="AX125" s="66">
        <f>'amount-analyzed sorted'!AV125*0.001/'amount-analyzed sorted'!AV$2*1.5/'amount-analyzed sorted'!AV$3</f>
        <v>0.020255467053038</v>
      </c>
      <c r="AY125" s="66">
        <f>'amount-analyzed sorted'!AW125*0.001/'amount-analyzed sorted'!AW$2*1.5/'amount-analyzed sorted'!AW$3</f>
        <v>0.0239117370972983</v>
      </c>
      <c r="AZ125" s="66">
        <f>'amount-analyzed sorted'!AX125*0.001/'amount-analyzed sorted'!AX$2*1.5/'amount-analyzed sorted'!AX$3</f>
        <v>0.0140370315423586</v>
      </c>
      <c r="BA125" s="66">
        <f>'amount-analyzed sorted'!AY125*0.001/'amount-analyzed sorted'!AY$2*1.5/'amount-analyzed sorted'!AY$3</f>
        <v>0.0227207789178297</v>
      </c>
      <c r="BB125" s="66">
        <f>'amount-analyzed sorted'!AZ125*0.001/'amount-analyzed sorted'!AZ$2*1.5/'amount-analyzed sorted'!AZ$3</f>
        <v>0.0279313077406686</v>
      </c>
      <c r="BC125" s="66">
        <f>'amount-analyzed sorted'!BA125*0.001/'amount-analyzed sorted'!BA$2*1.5/'amount-analyzed sorted'!BA$3</f>
        <v>0.0341984785941443</v>
      </c>
      <c r="BD125" s="66">
        <f>'amount-analyzed sorted'!BB125*0.001/'amount-analyzed sorted'!BB$2*1.5/'amount-analyzed sorted'!BB$3</f>
        <v>0.0563981189018845</v>
      </c>
      <c r="BE125" s="66">
        <f>'amount-analyzed sorted'!BC125*0.001/'amount-analyzed sorted'!BC$2*1.5/'amount-analyzed sorted'!BC$3</f>
        <v>0.0410359074488688</v>
      </c>
      <c r="BF125" s="66">
        <f>'amount-analyzed sorted'!BD125*0.001/'amount-analyzed sorted'!BD$2*1.5/'amount-analyzed sorted'!BD$3</f>
        <v>0.0227700753773154</v>
      </c>
      <c r="BG125" s="66">
        <f>'amount-analyzed sorted'!BE125*0.001/'amount-analyzed sorted'!BE$2*1.5/'amount-analyzed sorted'!BE$3</f>
        <v>0.0405451036692916</v>
      </c>
      <c r="BH125" s="66">
        <f>'amount-analyzed sorted'!BF125*0.001/'amount-analyzed sorted'!BF$2*1.5/'amount-analyzed sorted'!BF$3</f>
        <v>0.00909899051704125</v>
      </c>
      <c r="BI125" s="66">
        <f>'amount-analyzed sorted'!BG125*0.001/'amount-analyzed sorted'!BG$2*1.5/'amount-analyzed sorted'!BG$3</f>
        <v>0.0117620679222735</v>
      </c>
      <c r="BJ125" s="66">
        <f>'amount-analyzed sorted'!BH125*0.001/'amount-analyzed sorted'!BH$2*1.5/'amount-analyzed sorted'!BH$3</f>
        <v>0.015042653570295</v>
      </c>
      <c r="BK125" s="66">
        <f>'amount-analyzed sorted'!BI125*0.001/'amount-analyzed sorted'!BI$2*1.5/'amount-analyzed sorted'!BI$3</f>
        <v>0.0113389498557349</v>
      </c>
      <c r="BL125" s="66">
        <f>'amount-analyzed sorted'!BJ125*0.001/'amount-analyzed sorted'!BJ$2*1.5/'amount-analyzed sorted'!BJ$3</f>
        <v>0.0175047246137365</v>
      </c>
      <c r="BM125" s="66">
        <f>'amount-analyzed sorted'!BK125*0.001/'amount-analyzed sorted'!BK$2*1.5/'amount-analyzed sorted'!BK$3</f>
        <v>0.00458908262340034</v>
      </c>
      <c r="BN125" s="66">
        <f>'amount-analyzed sorted'!BL125*0.001/'amount-analyzed sorted'!BL$2*1.5/'amount-analyzed sorted'!BL$3</f>
        <v>0.00546300698293772</v>
      </c>
      <c r="BO125" s="66">
        <f>'amount-analyzed sorted'!BM125*0.001/'amount-analyzed sorted'!BM$2*1.5/'amount-analyzed sorted'!BM$3</f>
        <v>0.00690506026477024</v>
      </c>
      <c r="BP125" s="66">
        <f>'amount-analyzed sorted'!BN125*0.001/'amount-analyzed sorted'!BN$2*1.5/'amount-analyzed sorted'!BN$3</f>
        <v>0.00175287837286582</v>
      </c>
      <c r="BQ125" s="66">
        <f>'amount-analyzed sorted'!BO125*0.001/'amount-analyzed sorted'!BO$2*1.5/'amount-analyzed sorted'!BO$3</f>
        <v>0.00933628090652002</v>
      </c>
      <c r="BR125" s="66">
        <f>'amount-analyzed sorted'!BP125*0.001/'amount-analyzed sorted'!BP$2*1.5/'amount-analyzed sorted'!BP$3</f>
        <v>0.00525833624760464</v>
      </c>
      <c r="BS125" s="66">
        <f>'amount-analyzed sorted'!BQ125*0.001/'amount-analyzed sorted'!BQ$2*1.5/'amount-analyzed sorted'!BQ$3</f>
        <v>0.00295382248726779</v>
      </c>
      <c r="BT125" s="66">
        <f>'amount-analyzed sorted'!BR125*0.001/'amount-analyzed sorted'!BR$2*1.5/'amount-analyzed sorted'!BR$3</f>
        <v>0.00159760371385212</v>
      </c>
      <c r="BU125" s="66">
        <f>'amount-analyzed sorted'!BS125*0.001/'amount-analyzed sorted'!BS$2*1.5/'amount-analyzed sorted'!BS$3</f>
        <v>0.00224953624260298</v>
      </c>
      <c r="BV125" s="66">
        <f>'amount-analyzed sorted'!BT125*0.001/'amount-analyzed sorted'!BT$2*1.5/'amount-analyzed sorted'!BT$3</f>
        <v>0.00333595060885012</v>
      </c>
      <c r="BW125" s="66">
        <f>'amount-analyzed sorted'!BU125*0.001/'amount-analyzed sorted'!BU$2*1.5/'amount-analyzed sorted'!BU$3</f>
        <v>0.00551299122299944</v>
      </c>
      <c r="BX125" s="66">
        <f>'amount-analyzed sorted'!BV125*0.001/'amount-analyzed sorted'!BV$2*1.5/'amount-analyzed sorted'!BV$3</f>
        <v>0.0123034049263215</v>
      </c>
      <c r="BY125" s="66">
        <f>'amount-analyzed sorted'!BW125*0.001/'amount-analyzed sorted'!BW$2*1.5/'amount-analyzed sorted'!BW$3</f>
        <v>0.00167509326447239</v>
      </c>
      <c r="BZ125" s="66">
        <f>'amount-analyzed sorted'!BX125*0.001/'amount-analyzed sorted'!BX$2*1.5/'amount-analyzed sorted'!BX$3</f>
        <v>0.00539371977827108</v>
      </c>
      <c r="CA125" s="66">
        <f>'amount-analyzed sorted'!BY125*0.001/'amount-analyzed sorted'!BY$2*1.5/'amount-analyzed sorted'!BY$3</f>
        <v>0.00427795505769451</v>
      </c>
      <c r="CB125" s="66">
        <f>'amount-analyzed sorted'!BZ125*0.001/'amount-analyzed sorted'!BZ$2*1.5/'amount-analyzed sorted'!BZ$3</f>
        <v>0.0138257388375822</v>
      </c>
      <c r="CC125" s="66">
        <f>'amount-analyzed sorted'!CA125*0.001/'amount-analyzed sorted'!CA$2*1.5/'amount-analyzed sorted'!CA$3</f>
        <v>0.00275782333705876</v>
      </c>
      <c r="CD125" s="66">
        <f>'amount-analyzed sorted'!CB125*0.001/'amount-analyzed sorted'!CB$2*1.5/'amount-analyzed sorted'!CB$3</f>
        <v>0.00896893501591394</v>
      </c>
      <c r="CE125" s="66">
        <f>'amount-analyzed sorted'!CC125*0.001/'amount-analyzed sorted'!CC$2*1.5/'amount-analyzed sorted'!CC$3</f>
        <v>0.00472376300581215</v>
      </c>
      <c r="CF125" s="66">
        <f>'amount-analyzed sorted'!CD125*0.001/'amount-analyzed sorted'!CD$2*1.5/'amount-analyzed sorted'!CD$3</f>
        <v>0.00925648865764554</v>
      </c>
      <c r="CG125" s="66">
        <f>'amount-analyzed sorted'!CE125*0.001/'amount-analyzed sorted'!CE$2*1.5/'amount-analyzed sorted'!CE$3</f>
        <v>0.00351170148585713</v>
      </c>
      <c r="CH125" s="66">
        <f>'amount-analyzed sorted'!CF125*0.001/'amount-analyzed sorted'!CF$2*1.5/'amount-analyzed sorted'!CF$3</f>
        <v>0.00189843903306871</v>
      </c>
      <c r="CI125" s="66">
        <f>'amount-analyzed sorted'!CG125*0.001/'amount-analyzed sorted'!CG$2*1.5/'amount-analyzed sorted'!CG$3</f>
        <v>0.00726399267393558</v>
      </c>
      <c r="CJ125" s="66">
        <f>'amount-analyzed sorted'!CH125*0.001/'amount-analyzed sorted'!CH$2*1.5/'amount-analyzed sorted'!CH$3</f>
        <v>0.00795050102725068</v>
      </c>
      <c r="CK125" s="66">
        <f>'amount-analyzed sorted'!CI125*0.001/'amount-analyzed sorted'!CI$2*1.5/'amount-analyzed sorted'!CI$3</f>
        <v>0.004535315013559</v>
      </c>
      <c r="CL125" s="66">
        <f>'amount-analyzed sorted'!CJ125*0.001/'amount-analyzed sorted'!CJ$2*1.5/'amount-analyzed sorted'!CJ$3</f>
        <v>0.0262284999996242</v>
      </c>
      <c r="CM125" s="66">
        <f>'amount-analyzed sorted'!CK125*0.001/'amount-analyzed sorted'!CK$2*1.5/'amount-analyzed sorted'!CK$3</f>
        <v>0.00408704449501051</v>
      </c>
      <c r="CN125" s="66">
        <f>'amount-analyzed sorted'!CL125*0.001/'amount-analyzed sorted'!CL$2*1.5/'amount-analyzed sorted'!CL$3</f>
        <v>0.018589728205497</v>
      </c>
      <c r="CO125" s="66">
        <f>'amount-analyzed sorted'!CM125*0.001/'amount-analyzed sorted'!CM$2*1.5/'amount-analyzed sorted'!CM$3</f>
        <v>0.00467630202998543</v>
      </c>
      <c r="CP125" s="66">
        <f>'amount-analyzed sorted'!CN125*0.001/'amount-analyzed sorted'!CN$2*1.5/'amount-analyzed sorted'!CN$3</f>
        <v>0.0085488189974062</v>
      </c>
      <c r="CQ125" s="66">
        <f>'amount-analyzed sorted'!CO125*0.001/'amount-analyzed sorted'!CO$2*1.5/'amount-analyzed sorted'!CO$3</f>
        <v>0.0113859156258363</v>
      </c>
      <c r="CR125" s="66">
        <f>'amount-analyzed sorted'!CP125*0.001/'amount-analyzed sorted'!CP$2*1.5/'amount-analyzed sorted'!CP$3</f>
        <v>0.00189556509854633</v>
      </c>
      <c r="CS125" s="66">
        <f>'amount-analyzed sorted'!CQ125*0.001/'amount-analyzed sorted'!CQ$2*1.5/'amount-analyzed sorted'!CQ$3</f>
        <v>0.00749710063043195</v>
      </c>
      <c r="CT125" s="66">
        <f>'amount-analyzed sorted'!CR125*0.001/'amount-analyzed sorted'!CR$2*1.5/'amount-analyzed sorted'!CR$3</f>
        <v>0.00326131893569879</v>
      </c>
      <c r="CU125" s="66">
        <f>'amount-analyzed sorted'!CS125*0.001/'amount-analyzed sorted'!CS$2*1.5/'amount-analyzed sorted'!CS$3</f>
        <v>0.00404670297224774</v>
      </c>
      <c r="CV125" s="66">
        <f>'amount-analyzed sorted'!CT125*0.001/'amount-analyzed sorted'!CT$2*1.5/'amount-analyzed sorted'!CT$3</f>
        <v>0.0104562776197162</v>
      </c>
      <c r="CW125" s="66">
        <f>'amount-analyzed sorted'!CU125*0.001/'amount-analyzed sorted'!CU$2*1.5/'amount-analyzed sorted'!CU$3</f>
        <v>0.0121905296517681</v>
      </c>
      <c r="CX125" s="66">
        <f>'amount-analyzed sorted'!CV125*0.001/'amount-analyzed sorted'!CV$2*1.5/'amount-analyzed sorted'!CV$3</f>
        <v>0.00257490648307017</v>
      </c>
      <c r="CY125" s="66">
        <f>'amount-analyzed sorted'!CW125*0.001/'amount-analyzed sorted'!CW$2*1.5/'amount-analyzed sorted'!CW$3</f>
        <v>0.00588365190948195</v>
      </c>
      <c r="CZ125" s="66">
        <f>'amount-analyzed sorted'!CX125*0.001/'amount-analyzed sorted'!CX$2*1.5/'amount-analyzed sorted'!CX$3</f>
        <v>0.0145360295724579</v>
      </c>
    </row>
    <row r="126" spans="1:104">
      <c r="A126">
        <f>'imported data from Web Calc'!A133</f>
        <v>874.5</v>
      </c>
      <c r="B126" t="str">
        <f>'imported data from Web Calc'!B133</f>
        <v>C45H77O13P</v>
      </c>
      <c r="C126" s="61" t="str">
        <f>'imported data from Web Calc'!C133</f>
        <v>PI(36:5)</v>
      </c>
      <c r="D126" s="96"/>
      <c r="E126" s="96"/>
      <c r="F126" s="96"/>
      <c r="G126" s="66">
        <f>'amount-analyzed sorted'!G126*0.001/'amount-analyzed sorted'!G$2*1.5/'amount-analyzed sorted'!G$3</f>
        <v>0.0219758886191002</v>
      </c>
      <c r="H126" s="66">
        <f>'amount-analyzed sorted'!H126*0.001/'amount-analyzed sorted'!H$2*1.5/'amount-analyzed sorted'!H$3</f>
        <v>0.0236158803070927</v>
      </c>
      <c r="I126" s="66">
        <f>'amount-analyzed sorted'!I126*0.001/'amount-analyzed sorted'!I$2*1.5/'amount-analyzed sorted'!I$3</f>
        <v>0.0211558927751039</v>
      </c>
      <c r="J126" s="66">
        <f>'amount-analyzed sorted'!J126*0.001/'amount-analyzed sorted'!J$2*1.5/'amount-analyzed sorted'!J$3</f>
        <v>0.0211558927751039</v>
      </c>
      <c r="K126" s="66">
        <f>'amount-analyzed sorted'!K126*0.001/'amount-analyzed sorted'!K$2*1.5/'amount-analyzed sorted'!K$3</f>
        <v>0.0227958844630965</v>
      </c>
      <c r="L126" s="66">
        <f>'amount-analyzed sorted'!L126*0.001/'amount-analyzed sorted'!L$2*1.5/'amount-analyzed sorted'!L$3</f>
        <v>0.0186959052431151</v>
      </c>
      <c r="M126" s="66">
        <f>'amount-analyzed sorted'!M126*0.001/'amount-analyzed sorted'!M$2*1.5/'amount-analyzed sorted'!M$3</f>
        <v>0.0227958844630965</v>
      </c>
      <c r="N126" s="66">
        <f>'amount-analyzed sorted'!N126*0.001/'amount-analyzed sorted'!N$2*1.5/'amount-analyzed sorted'!N$3</f>
        <v>0.0203358969311076</v>
      </c>
      <c r="O126" s="66">
        <f>'amount-analyzed sorted'!O126*0.001/'amount-analyzed sorted'!O$2*1.5/'amount-analyzed sorted'!O$3</f>
        <v>0.0219758886191002</v>
      </c>
      <c r="P126" s="66">
        <f>'amount-analyzed sorted'!P126*0.001/'amount-analyzed sorted'!P$2*1.5/'amount-analyzed sorted'!P$3</f>
        <v>0.0195159010871114</v>
      </c>
      <c r="Q126" s="66">
        <f t="shared" si="3"/>
        <v>0.0214018915283028</v>
      </c>
      <c r="R126" s="115">
        <f t="shared" si="4"/>
        <v>0.00154861304297657</v>
      </c>
      <c r="S126" s="66">
        <f t="shared" si="5"/>
        <v>0.0723586997405635</v>
      </c>
      <c r="T126" s="66">
        <f>'amount-analyzed sorted'!R126*0.001/'amount-analyzed sorted'!R$2*1.5/'amount-analyzed sorted'!R$3</f>
        <v>0.097329406703138</v>
      </c>
      <c r="U126" s="66">
        <f>'amount-analyzed sorted'!S126*0.001/'amount-analyzed sorted'!S$2*1.5/'amount-analyzed sorted'!S$3</f>
        <v>0.054925790071968</v>
      </c>
      <c r="V126" s="66">
        <f>'amount-analyzed sorted'!T126*0.001/'amount-analyzed sorted'!T$2*1.5/'amount-analyzed sorted'!T$3</f>
        <v>0.0554880748423771</v>
      </c>
      <c r="W126" s="66">
        <f>'amount-analyzed sorted'!U126*0.001/'amount-analyzed sorted'!U$2*1.5/'amount-analyzed sorted'!U$3</f>
        <v>0.0695642302831607</v>
      </c>
      <c r="X126" s="66">
        <f>'amount-analyzed sorted'!V126*0.001/'amount-analyzed sorted'!V$2*1.5/'amount-analyzed sorted'!V$3</f>
        <v>0.109340361956771</v>
      </c>
      <c r="Y126" s="66">
        <f>'amount-analyzed sorted'!W126*0.001/'amount-analyzed sorted'!W$2*1.5/'amount-analyzed sorted'!W$3</f>
        <v>0.0330935092199994</v>
      </c>
      <c r="Z126" s="66">
        <f>'amount-analyzed sorted'!X126*0.001/'amount-analyzed sorted'!X$2*1.5/'amount-analyzed sorted'!X$3</f>
        <v>0.0658543314772099</v>
      </c>
      <c r="AA126" s="66">
        <f>'amount-analyzed sorted'!Y126*0.001/'amount-analyzed sorted'!Y$2*1.5/'amount-analyzed sorted'!Y$3</f>
        <v>0.016410679325378</v>
      </c>
      <c r="AB126" s="66">
        <f>'amount-analyzed sorted'!Z126*0.001/'amount-analyzed sorted'!Z$2*1.5/'amount-analyzed sorted'!Z$3</f>
        <v>0.0149959144531197</v>
      </c>
      <c r="AC126" s="66">
        <f>'amount-analyzed sorted'!AA126*0.001/'amount-analyzed sorted'!AA$2*1.5/'amount-analyzed sorted'!AA$3</f>
        <v>0.0503025942657333</v>
      </c>
      <c r="AD126" s="66">
        <f>'amount-analyzed sorted'!AB126*0.001/'amount-analyzed sorted'!AB$2*1.5/'amount-analyzed sorted'!AB$3</f>
        <v>0.0277480636019968</v>
      </c>
      <c r="AE126" s="66">
        <f>'amount-analyzed sorted'!AC126*0.001/'amount-analyzed sorted'!AC$2*1.5/'amount-analyzed sorted'!AC$3</f>
        <v>0.0175030857480298</v>
      </c>
      <c r="AF126" s="66">
        <f>'amount-analyzed sorted'!AD126*0.001/'amount-analyzed sorted'!AD$2*1.5/'amount-analyzed sorted'!AD$3</f>
        <v>0.0219269277704201</v>
      </c>
      <c r="AG126" s="66">
        <f>'amount-analyzed sorted'!AE126*0.001/'amount-analyzed sorted'!AE$2*1.5/'amount-analyzed sorted'!AE$3</f>
        <v>0.0217468644429415</v>
      </c>
      <c r="AH126" s="66">
        <f>'amount-analyzed sorted'!AF126*0.001/'amount-analyzed sorted'!AF$2*1.5/'amount-analyzed sorted'!AF$3</f>
        <v>0.0299520443577509</v>
      </c>
      <c r="AI126" s="66">
        <f>'amount-analyzed sorted'!AG126*0.001/'amount-analyzed sorted'!AG$2*1.5/'amount-analyzed sorted'!AG$3</f>
        <v>0.00588732383703103</v>
      </c>
      <c r="AJ126" s="66">
        <f>'amount-analyzed sorted'!AH126*0.001/'amount-analyzed sorted'!AH$2*1.5/'amount-analyzed sorted'!AH$3</f>
        <v>0.0224659567235121</v>
      </c>
      <c r="AK126" s="66">
        <f>'amount-analyzed sorted'!AI126*0.001/'amount-analyzed sorted'!AI$2*1.5/'amount-analyzed sorted'!AI$3</f>
        <v>0.0390115470530016</v>
      </c>
      <c r="AL126" s="66">
        <f>'amount-analyzed sorted'!AJ126*0.001/'amount-analyzed sorted'!AJ$2*1.5/'amount-analyzed sorted'!AJ$3</f>
        <v>0.0170054811309918</v>
      </c>
      <c r="AM126" s="66">
        <f>'amount-analyzed sorted'!AK126*0.001/'amount-analyzed sorted'!AK$2*1.5/'amount-analyzed sorted'!AK$3</f>
        <v>0.0330456696769958</v>
      </c>
      <c r="AN126" s="66">
        <f>'amount-analyzed sorted'!AL126*0.001/'amount-analyzed sorted'!AL$2*1.5/'amount-analyzed sorted'!AL$3</f>
        <v>0.0366884994051686</v>
      </c>
      <c r="AO126" s="66">
        <f>'amount-analyzed sorted'!AM126*0.001/'amount-analyzed sorted'!AM$2*1.5/'amount-analyzed sorted'!AM$3</f>
        <v>0.00736384137048452</v>
      </c>
      <c r="AP126" s="66">
        <f>'amount-analyzed sorted'!AN126*0.001/'amount-analyzed sorted'!AN$2*1.5/'amount-analyzed sorted'!AN$3</f>
        <v>0.0256192956322801</v>
      </c>
      <c r="AQ126" s="66">
        <f>'amount-analyzed sorted'!AO126*0.001/'amount-analyzed sorted'!AO$2*1.5/'amount-analyzed sorted'!AO$3</f>
        <v>0.0393201639194634</v>
      </c>
      <c r="AR126" s="66">
        <f>'amount-analyzed sorted'!AP126*0.001/'amount-analyzed sorted'!AP$2*1.5/'amount-analyzed sorted'!AP$3</f>
        <v>0.0566366179342083</v>
      </c>
      <c r="AS126" s="66">
        <f>'amount-analyzed sorted'!AQ126*0.001/'amount-analyzed sorted'!AQ$2*1.5/'amount-analyzed sorted'!AQ$3</f>
        <v>0.0196344265228704</v>
      </c>
      <c r="AT126" s="66">
        <f>'amount-analyzed sorted'!AR126*0.001/'amount-analyzed sorted'!AR$2*1.5/'amount-analyzed sorted'!AR$3</f>
        <v>0.0223225100450221</v>
      </c>
      <c r="AU126" s="66">
        <f>'amount-analyzed sorted'!AS126*0.001/'amount-analyzed sorted'!AS$2*1.5/'amount-analyzed sorted'!AS$3</f>
        <v>0.0523682432271212</v>
      </c>
      <c r="AV126" s="66">
        <f>'amount-analyzed sorted'!AT126*0.001/'amount-analyzed sorted'!AT$2*1.5/'amount-analyzed sorted'!AT$3</f>
        <v>0.0360373177403419</v>
      </c>
      <c r="AW126" s="66">
        <f>'amount-analyzed sorted'!AU126*0.001/'amount-analyzed sorted'!AU$2*1.5/'amount-analyzed sorted'!AU$3</f>
        <v>0.0391640817433081</v>
      </c>
      <c r="AX126" s="66">
        <f>'amount-analyzed sorted'!AV126*0.001/'amount-analyzed sorted'!AV$2*1.5/'amount-analyzed sorted'!AV$3</f>
        <v>0.0380557259784349</v>
      </c>
      <c r="AY126" s="66">
        <f>'amount-analyzed sorted'!AW126*0.001/'amount-analyzed sorted'!AW$2*1.5/'amount-analyzed sorted'!AW$3</f>
        <v>0.0256613763971006</v>
      </c>
      <c r="AZ126" s="66">
        <f>'amount-analyzed sorted'!AX126*0.001/'amount-analyzed sorted'!AX$2*1.5/'amount-analyzed sorted'!AX$3</f>
        <v>0.0240838409203919</v>
      </c>
      <c r="BA126" s="66">
        <f>'amount-analyzed sorted'!AY126*0.001/'amount-analyzed sorted'!AY$2*1.5/'amount-analyzed sorted'!AY$3</f>
        <v>0.0210410326165116</v>
      </c>
      <c r="BB126" s="66">
        <f>'amount-analyzed sorted'!AZ126*0.001/'amount-analyzed sorted'!AZ$2*1.5/'amount-analyzed sorted'!AZ$3</f>
        <v>0.0396177005935893</v>
      </c>
      <c r="BC126" s="66">
        <f>'amount-analyzed sorted'!BA126*0.001/'amount-analyzed sorted'!BA$2*1.5/'amount-analyzed sorted'!BA$3</f>
        <v>0.0388653850689604</v>
      </c>
      <c r="BD126" s="66">
        <f>'amount-analyzed sorted'!BB126*0.001/'amount-analyzed sorted'!BB$2*1.5/'amount-analyzed sorted'!BB$3</f>
        <v>0.0734712940644349</v>
      </c>
      <c r="BE126" s="66">
        <f>'amount-analyzed sorted'!BC126*0.001/'amount-analyzed sorted'!BC$2*1.5/'amount-analyzed sorted'!BC$3</f>
        <v>0.0573176588783123</v>
      </c>
      <c r="BF126" s="66">
        <f>'amount-analyzed sorted'!BD126*0.001/'amount-analyzed sorted'!BD$2*1.5/'amount-analyzed sorted'!BD$3</f>
        <v>0.0426801412869487</v>
      </c>
      <c r="BG126" s="66">
        <f>'amount-analyzed sorted'!BE126*0.001/'amount-analyzed sorted'!BE$2*1.5/'amount-analyzed sorted'!BE$3</f>
        <v>0.0561992084432866</v>
      </c>
      <c r="BH126" s="66">
        <f>'amount-analyzed sorted'!BF126*0.001/'amount-analyzed sorted'!BF$2*1.5/'amount-analyzed sorted'!BF$3</f>
        <v>0.00567209798464909</v>
      </c>
      <c r="BI126" s="66">
        <f>'amount-analyzed sorted'!BG126*0.001/'amount-analyzed sorted'!BG$2*1.5/'amount-analyzed sorted'!BG$3</f>
        <v>0.0118249666812162</v>
      </c>
      <c r="BJ126" s="66">
        <f>'amount-analyzed sorted'!BH126*0.001/'amount-analyzed sorted'!BH$2*1.5/'amount-analyzed sorted'!BH$3</f>
        <v>0.015132729340177</v>
      </c>
      <c r="BK126" s="66">
        <f>'amount-analyzed sorted'!BI126*0.001/'amount-analyzed sorted'!BI$2*1.5/'amount-analyzed sorted'!BI$3</f>
        <v>0.0178032109884435</v>
      </c>
      <c r="BL126" s="66">
        <f>'amount-analyzed sorted'!BJ126*0.001/'amount-analyzed sorted'!BJ$2*1.5/'amount-analyzed sorted'!BJ$3</f>
        <v>0.0288313111285072</v>
      </c>
      <c r="BM126" s="66">
        <f>'amount-analyzed sorted'!BK126*0.001/'amount-analyzed sorted'!BK$2*1.5/'amount-analyzed sorted'!BK$3</f>
        <v>0.00808226491882447</v>
      </c>
      <c r="BN126" s="66">
        <f>'amount-analyzed sorted'!BL126*0.001/'amount-analyzed sorted'!BL$2*1.5/'amount-analyzed sorted'!BL$3</f>
        <v>0.0030984218709199</v>
      </c>
      <c r="BO126" s="66">
        <f>'amount-analyzed sorted'!BM126*0.001/'amount-analyzed sorted'!BM$2*1.5/'amount-analyzed sorted'!BM$3</f>
        <v>0.0101591691251792</v>
      </c>
      <c r="BP126" s="66">
        <f>'amount-analyzed sorted'!BN126*0.001/'amount-analyzed sorted'!BN$2*1.5/'amount-analyzed sorted'!BN$3</f>
        <v>0.00701151349146328</v>
      </c>
      <c r="BQ126" s="66">
        <f>'amount-analyzed sorted'!BO126*0.001/'amount-analyzed sorted'!BO$2*1.5/'amount-analyzed sorted'!BO$3</f>
        <v>0.0200200662737749</v>
      </c>
      <c r="BR126" s="66">
        <f>'amount-analyzed sorted'!BP126*0.001/'amount-analyzed sorted'!BP$2*1.5/'amount-analyzed sorted'!BP$3</f>
        <v>0.00258304236724438</v>
      </c>
      <c r="BS126" s="66">
        <f>'amount-analyzed sorted'!BQ126*0.001/'amount-analyzed sorted'!BQ$2*1.5/'amount-analyzed sorted'!BQ$3</f>
        <v>0.0134119507529997</v>
      </c>
      <c r="BT126" s="66">
        <f>'amount-analyzed sorted'!BR126*0.001/'amount-analyzed sorted'!BR$2*1.5/'amount-analyzed sorted'!BR$3</f>
        <v>0.00545064796490722</v>
      </c>
      <c r="BU126" s="66">
        <f>'amount-analyzed sorted'!BS126*0.001/'amount-analyzed sorted'!BS$2*1.5/'amount-analyzed sorted'!BS$3</f>
        <v>0.0064986602564086</v>
      </c>
      <c r="BV126" s="66">
        <f>'amount-analyzed sorted'!BT126*0.001/'amount-analyzed sorted'!BT$2*1.5/'amount-analyzed sorted'!BT$3</f>
        <v>0.00522932798144073</v>
      </c>
      <c r="BW126" s="66">
        <f>'amount-analyzed sorted'!BU126*0.001/'amount-analyzed sorted'!BU$2*1.5/'amount-analyzed sorted'!BU$3</f>
        <v>0.00797624262050982</v>
      </c>
      <c r="BX126" s="66">
        <f>'amount-analyzed sorted'!BV126*0.001/'amount-analyzed sorted'!BV$2*1.5/'amount-analyzed sorted'!BV$3</f>
        <v>0.0138505396775356</v>
      </c>
      <c r="BY126" s="66">
        <f>'amount-analyzed sorted'!BW126*0.001/'amount-analyzed sorted'!BW$2*1.5/'amount-analyzed sorted'!BW$3</f>
        <v>0</v>
      </c>
      <c r="BZ126" s="66">
        <f>'amount-analyzed sorted'!BX126*0.001/'amount-analyzed sorted'!BX$2*1.5/'amount-analyzed sorted'!BX$3</f>
        <v>0.0181320792546134</v>
      </c>
      <c r="CA126" s="66">
        <f>'amount-analyzed sorted'!BY126*0.001/'amount-analyzed sorted'!BY$2*1.5/'amount-analyzed sorted'!BY$3</f>
        <v>0.00527917858183578</v>
      </c>
      <c r="CB126" s="66">
        <f>'amount-analyzed sorted'!BZ126*0.001/'amount-analyzed sorted'!BZ$2*1.5/'amount-analyzed sorted'!BZ$3</f>
        <v>0.00921715922505478</v>
      </c>
      <c r="CC126" s="66">
        <f>'amount-analyzed sorted'!CA126*0.001/'amount-analyzed sorted'!CA$2*1.5/'amount-analyzed sorted'!CA$3</f>
        <v>0.00432307442025428</v>
      </c>
      <c r="CD126" s="66">
        <f>'amount-analyzed sorted'!CB126*0.001/'amount-analyzed sorted'!CB$2*1.5/'amount-analyzed sorted'!CB$3</f>
        <v>0.0111582026182236</v>
      </c>
      <c r="CE126" s="66">
        <f>'amount-analyzed sorted'!CC126*0.001/'amount-analyzed sorted'!CC$2*1.5/'amount-analyzed sorted'!CC$3</f>
        <v>0.00884449243641424</v>
      </c>
      <c r="CF126" s="66">
        <f>'amount-analyzed sorted'!CD126*0.001/'amount-analyzed sorted'!CD$2*1.5/'amount-analyzed sorted'!CD$3</f>
        <v>0.0100582317697251</v>
      </c>
      <c r="CG126" s="66">
        <f>'amount-analyzed sorted'!CE126*0.001/'amount-analyzed sorted'!CE$2*1.5/'amount-analyzed sorted'!CE$3</f>
        <v>0.0064539378658996</v>
      </c>
      <c r="CH126" s="66">
        <f>'amount-analyzed sorted'!CF126*0.001/'amount-analyzed sorted'!CF$2*1.5/'amount-analyzed sorted'!CF$3</f>
        <v>0.000893383074385276</v>
      </c>
      <c r="CI126" s="66">
        <f>'amount-analyzed sorted'!CG126*0.001/'amount-analyzed sorted'!CG$2*1.5/'amount-analyzed sorted'!CG$3</f>
        <v>0.0095854748686985</v>
      </c>
      <c r="CJ126" s="66">
        <f>'amount-analyzed sorted'!CH126*0.001/'amount-analyzed sorted'!CH$2*1.5/'amount-analyzed sorted'!CH$3</f>
        <v>0.00951087973353353</v>
      </c>
      <c r="CK126" s="66">
        <f>'amount-analyzed sorted'!CI126*0.001/'amount-analyzed sorted'!CI$2*1.5/'amount-analyzed sorted'!CI$3</f>
        <v>0.00302354334237267</v>
      </c>
      <c r="CL126" s="66">
        <f>'amount-analyzed sorted'!CJ126*0.001/'amount-analyzed sorted'!CJ$2*1.5/'amount-analyzed sorted'!CJ$3</f>
        <v>0.0455961389639244</v>
      </c>
      <c r="CM126" s="66">
        <f>'amount-analyzed sorted'!CK126*0.001/'amount-analyzed sorted'!CK$2*1.5/'amount-analyzed sorted'!CK$3</f>
        <v>0.00678275469384723</v>
      </c>
      <c r="CN126" s="66">
        <f>'amount-analyzed sorted'!CL126*0.001/'amount-analyzed sorted'!CL$2*1.5/'amount-analyzed sorted'!CL$3</f>
        <v>0.0215554046896425</v>
      </c>
      <c r="CO126" s="66">
        <f>'amount-analyzed sorted'!CM126*0.001/'amount-analyzed sorted'!CM$2*1.5/'amount-analyzed sorted'!CM$3</f>
        <v>0.00404814205580828</v>
      </c>
      <c r="CP126" s="66">
        <f>'amount-analyzed sorted'!CN126*0.001/'amount-analyzed sorted'!CN$2*1.5/'amount-analyzed sorted'!CN$3</f>
        <v>0.0131007875544666</v>
      </c>
      <c r="CQ126" s="66">
        <f>'amount-analyzed sorted'!CO126*0.001/'amount-analyzed sorted'!CO$2*1.5/'amount-analyzed sorted'!CO$3</f>
        <v>0.0177512700308314</v>
      </c>
      <c r="CR126" s="66">
        <f>'amount-analyzed sorted'!CP126*0.001/'amount-analyzed sorted'!CP$2*1.5/'amount-analyzed sorted'!CP$3</f>
        <v>0.00336989350852681</v>
      </c>
      <c r="CS126" s="66">
        <f>'amount-analyzed sorted'!CQ126*0.001/'amount-analyzed sorted'!CQ$2*1.5/'amount-analyzed sorted'!CQ$3</f>
        <v>0.00844500990554403</v>
      </c>
      <c r="CT126" s="66">
        <f>'amount-analyzed sorted'!CR126*0.001/'amount-analyzed sorted'!CR$2*1.5/'amount-analyzed sorted'!CR$3</f>
        <v>0.00263681105439477</v>
      </c>
      <c r="CU126" s="66">
        <f>'amount-analyzed sorted'!CS126*0.001/'amount-analyzed sorted'!CS$2*1.5/'amount-analyzed sorted'!CS$3</f>
        <v>0</v>
      </c>
      <c r="CV126" s="66">
        <f>'amount-analyzed sorted'!CT126*0.001/'amount-analyzed sorted'!CT$2*1.5/'amount-analyzed sorted'!CT$3</f>
        <v>0.0151119924722905</v>
      </c>
      <c r="CW126" s="66">
        <f>'amount-analyzed sorted'!CU126*0.001/'amount-analyzed sorted'!CU$2*1.5/'amount-analyzed sorted'!CU$3</f>
        <v>0.0261329917085808</v>
      </c>
      <c r="CX126" s="66">
        <f>'amount-analyzed sorted'!CV126*0.001/'amount-analyzed sorted'!CV$2*1.5/'amount-analyzed sorted'!CV$3</f>
        <v>0.00542818123458036</v>
      </c>
      <c r="CY126" s="66">
        <f>'amount-analyzed sorted'!CW126*0.001/'amount-analyzed sorted'!CW$2*1.5/'amount-analyzed sorted'!CW$3</f>
        <v>0.00185799533983641</v>
      </c>
      <c r="CZ126" s="66">
        <f>'amount-analyzed sorted'!CX126*0.001/'amount-analyzed sorted'!CX$2*1.5/'amount-analyzed sorted'!CX$3</f>
        <v>0.021988511739048</v>
      </c>
    </row>
    <row r="127" spans="1:104">
      <c r="A127">
        <f>'imported data from Web Calc'!A134</f>
        <v>876.5</v>
      </c>
      <c r="B127" t="str">
        <f>'imported data from Web Calc'!B134</f>
        <v>C45H79O13P</v>
      </c>
      <c r="C127" s="61" t="str">
        <f>'imported data from Web Calc'!C134</f>
        <v>PI(36:4)</v>
      </c>
      <c r="D127" s="96"/>
      <c r="E127" s="96"/>
      <c r="F127" s="96"/>
      <c r="G127" s="66">
        <f>'amount-analyzed sorted'!G127*0.001/'amount-analyzed sorted'!G$2*1.5/'amount-analyzed sorted'!G$3</f>
        <v>0.0368178133954328</v>
      </c>
      <c r="H127" s="66">
        <f>'amount-analyzed sorted'!H127*0.001/'amount-analyzed sorted'!H$2*1.5/'amount-analyzed sorted'!H$3</f>
        <v>0.0400977967714179</v>
      </c>
      <c r="I127" s="66">
        <f>'amount-analyzed sorted'!I127*0.001/'amount-analyzed sorted'!I$2*1.5/'amount-analyzed sorted'!I$3</f>
        <v>0.0310778424874589</v>
      </c>
      <c r="J127" s="66">
        <f>'amount-analyzed sorted'!J127*0.001/'amount-analyzed sorted'!J$2*1.5/'amount-analyzed sorted'!J$3</f>
        <v>0.0359978175514365</v>
      </c>
      <c r="K127" s="66">
        <f>'amount-analyzed sorted'!K127*0.001/'amount-analyzed sorted'!K$2*1.5/'amount-analyzed sorted'!K$3</f>
        <v>0.0384578050834253</v>
      </c>
      <c r="L127" s="66">
        <f>'amount-analyzed sorted'!L127*0.001/'amount-analyzed sorted'!L$2*1.5/'amount-analyzed sorted'!L$3</f>
        <v>0.0400977967714179</v>
      </c>
      <c r="M127" s="66">
        <f>'amount-analyzed sorted'!M127*0.001/'amount-analyzed sorted'!M$2*1.5/'amount-analyzed sorted'!M$3</f>
        <v>0.0359978175514365</v>
      </c>
      <c r="N127" s="66">
        <f>'amount-analyzed sorted'!N127*0.001/'amount-analyzed sorted'!N$2*1.5/'amount-analyzed sorted'!N$3</f>
        <v>0.0376378092394291</v>
      </c>
      <c r="O127" s="66">
        <f>'amount-analyzed sorted'!O127*0.001/'amount-analyzed sorted'!O$2*1.5/'amount-analyzed sorted'!O$3</f>
        <v>0.0376378092394291</v>
      </c>
      <c r="P127" s="66">
        <f>'amount-analyzed sorted'!P127*0.001/'amount-analyzed sorted'!P$2*1.5/'amount-analyzed sorted'!P$3</f>
        <v>0.0400977967714179</v>
      </c>
      <c r="Q127" s="66">
        <f t="shared" si="3"/>
        <v>0.0373918104862302</v>
      </c>
      <c r="R127" s="115">
        <f t="shared" si="4"/>
        <v>0.00273468579823337</v>
      </c>
      <c r="S127" s="66">
        <f t="shared" si="5"/>
        <v>0.0731359557794196</v>
      </c>
      <c r="T127" s="66">
        <f>'amount-analyzed sorted'!R127*0.001/'amount-analyzed sorted'!R$2*1.5/'amount-analyzed sorted'!R$3</f>
        <v>0.200794432308978</v>
      </c>
      <c r="U127" s="66">
        <f>'amount-analyzed sorted'!S127*0.001/'amount-analyzed sorted'!S$2*1.5/'amount-analyzed sorted'!S$3</f>
        <v>0.123927544266322</v>
      </c>
      <c r="V127" s="66">
        <f>'amount-analyzed sorted'!T127*0.001/'amount-analyzed sorted'!T$2*1.5/'amount-analyzed sorted'!T$3</f>
        <v>0.119605566006395</v>
      </c>
      <c r="W127" s="66">
        <f>'amount-analyzed sorted'!U127*0.001/'amount-analyzed sorted'!U$2*1.5/'amount-analyzed sorted'!U$3</f>
        <v>0.132535772075434</v>
      </c>
      <c r="X127" s="66">
        <f>'amount-analyzed sorted'!V127*0.001/'amount-analyzed sorted'!V$2*1.5/'amount-analyzed sorted'!V$3</f>
        <v>0.202681782062277</v>
      </c>
      <c r="Y127" s="66">
        <f>'amount-analyzed sorted'!W127*0.001/'amount-analyzed sorted'!W$2*1.5/'amount-analyzed sorted'!W$3</f>
        <v>0.0672162424109556</v>
      </c>
      <c r="Z127" s="66">
        <f>'amount-analyzed sorted'!X127*0.001/'amount-analyzed sorted'!X$2*1.5/'amount-analyzed sorted'!X$3</f>
        <v>0.129423229856882</v>
      </c>
      <c r="AA127" s="66">
        <f>'amount-analyzed sorted'!Y127*0.001/'amount-analyzed sorted'!Y$2*1.5/'amount-analyzed sorted'!Y$3</f>
        <v>0.0355564718716523</v>
      </c>
      <c r="AB127" s="66">
        <f>'amount-analyzed sorted'!Z127*0.001/'amount-analyzed sorted'!Z$2*1.5/'amount-analyzed sorted'!Z$3</f>
        <v>0.0312256699688378</v>
      </c>
      <c r="AC127" s="66">
        <f>'amount-analyzed sorted'!AA127*0.001/'amount-analyzed sorted'!AA$2*1.5/'amount-analyzed sorted'!AA$3</f>
        <v>0.111879907935855</v>
      </c>
      <c r="AD127" s="66">
        <f>'amount-analyzed sorted'!AB127*0.001/'amount-analyzed sorted'!AB$2*1.5/'amount-analyzed sorted'!AB$3</f>
        <v>0.0432600019350575</v>
      </c>
      <c r="AE127" s="66">
        <f>'amount-analyzed sorted'!AC127*0.001/'amount-analyzed sorted'!AC$2*1.5/'amount-analyzed sorted'!AC$3</f>
        <v>0.0235013342347141</v>
      </c>
      <c r="AF127" s="66">
        <f>'amount-analyzed sorted'!AD127*0.001/'amount-analyzed sorted'!AD$2*1.5/'amount-analyzed sorted'!AD$3</f>
        <v>0.0490083199047823</v>
      </c>
      <c r="AG127" s="66">
        <f>'amount-analyzed sorted'!AE127*0.001/'amount-analyzed sorted'!AE$2*1.5/'amount-analyzed sorted'!AE$3</f>
        <v>0.0353225697608724</v>
      </c>
      <c r="AH127" s="66">
        <f>'amount-analyzed sorted'!AF127*0.001/'amount-analyzed sorted'!AF$2*1.5/'amount-analyzed sorted'!AF$3</f>
        <v>0.048328735328336</v>
      </c>
      <c r="AI127" s="66">
        <f>'amount-analyzed sorted'!AG127*0.001/'amount-analyzed sorted'!AG$2*1.5/'amount-analyzed sorted'!AG$3</f>
        <v>0.00973672788432056</v>
      </c>
      <c r="AJ127" s="66">
        <f>'amount-analyzed sorted'!AH127*0.001/'amount-analyzed sorted'!AH$2*1.5/'amount-analyzed sorted'!AH$3</f>
        <v>0.0311247108773657</v>
      </c>
      <c r="AK127" s="66">
        <f>'amount-analyzed sorted'!AI127*0.001/'amount-analyzed sorted'!AI$2*1.5/'amount-analyzed sorted'!AI$3</f>
        <v>0.0480073604145386</v>
      </c>
      <c r="AL127" s="66">
        <f>'amount-analyzed sorted'!AJ127*0.001/'amount-analyzed sorted'!AJ$2*1.5/'amount-analyzed sorted'!AJ$3</f>
        <v>0.0233240314594796</v>
      </c>
      <c r="AM127" s="66">
        <f>'amount-analyzed sorted'!AK127*0.001/'amount-analyzed sorted'!AK$2*1.5/'amount-analyzed sorted'!AK$3</f>
        <v>0.0649401582381946</v>
      </c>
      <c r="AN127" s="66">
        <f>'amount-analyzed sorted'!AL127*0.001/'amount-analyzed sorted'!AL$2*1.5/'amount-analyzed sorted'!AL$3</f>
        <v>0.0593180861284385</v>
      </c>
      <c r="AO127" s="66">
        <f>'amount-analyzed sorted'!AM127*0.001/'amount-analyzed sorted'!AM$2*1.5/'amount-analyzed sorted'!AM$3</f>
        <v>0.0142908446935674</v>
      </c>
      <c r="AP127" s="66">
        <f>'amount-analyzed sorted'!AN127*0.001/'amount-analyzed sorted'!AN$2*1.5/'amount-analyzed sorted'!AN$3</f>
        <v>0.0375677906540578</v>
      </c>
      <c r="AQ127" s="66">
        <f>'amount-analyzed sorted'!AO127*0.001/'amount-analyzed sorted'!AO$2*1.5/'amount-analyzed sorted'!AO$3</f>
        <v>0.0627672288796352</v>
      </c>
      <c r="AR127" s="66">
        <f>'amount-analyzed sorted'!AP127*0.001/'amount-analyzed sorted'!AP$2*1.5/'amount-analyzed sorted'!AP$3</f>
        <v>0.0826159515293983</v>
      </c>
      <c r="AS127" s="66">
        <f>'amount-analyzed sorted'!AQ127*0.001/'amount-analyzed sorted'!AQ$2*1.5/'amount-analyzed sorted'!AQ$3</f>
        <v>0.0323809695477984</v>
      </c>
      <c r="AT127" s="66">
        <f>'amount-analyzed sorted'!AR127*0.001/'amount-analyzed sorted'!AR$2*1.5/'amount-analyzed sorted'!AR$3</f>
        <v>0.0317955080053046</v>
      </c>
      <c r="AU127" s="66">
        <f>'amount-analyzed sorted'!AS127*0.001/'amount-analyzed sorted'!AS$2*1.5/'amount-analyzed sorted'!AS$3</f>
        <v>0.0891427579773767</v>
      </c>
      <c r="AV127" s="66">
        <f>'amount-analyzed sorted'!AT127*0.001/'amount-analyzed sorted'!AT$2*1.5/'amount-analyzed sorted'!AT$3</f>
        <v>0.0426317753680848</v>
      </c>
      <c r="AW127" s="66">
        <f>'amount-analyzed sorted'!AU127*0.001/'amount-analyzed sorted'!AU$2*1.5/'amount-analyzed sorted'!AU$3</f>
        <v>0.0513849904624791</v>
      </c>
      <c r="AX127" s="66">
        <f>'amount-analyzed sorted'!AV127*0.001/'amount-analyzed sorted'!AV$2*1.5/'amount-analyzed sorted'!AV$3</f>
        <v>0.0503999668424076</v>
      </c>
      <c r="AY127" s="66">
        <f>'amount-analyzed sorted'!AW127*0.001/'amount-analyzed sorted'!AW$2*1.5/'amount-analyzed sorted'!AW$3</f>
        <v>0.0290773388395718</v>
      </c>
      <c r="AZ127" s="66">
        <f>'amount-analyzed sorted'!AX127*0.001/'amount-analyzed sorted'!AX$2*1.5/'amount-analyzed sorted'!AX$3</f>
        <v>0.0248676345598129</v>
      </c>
      <c r="BA127" s="66">
        <f>'amount-analyzed sorted'!AY127*0.001/'amount-analyzed sorted'!AY$2*1.5/'amount-analyzed sorted'!AY$3</f>
        <v>0.0264339023207435</v>
      </c>
      <c r="BB127" s="66">
        <f>'amount-analyzed sorted'!AZ127*0.001/'amount-analyzed sorted'!AZ$2*1.5/'amount-analyzed sorted'!AZ$3</f>
        <v>0.0405294050005547</v>
      </c>
      <c r="BC127" s="66">
        <f>'amount-analyzed sorted'!BA127*0.001/'amount-analyzed sorted'!BA$2*1.5/'amount-analyzed sorted'!BA$3</f>
        <v>0.0771952234932698</v>
      </c>
      <c r="BD127" s="66">
        <f>'amount-analyzed sorted'!BB127*0.001/'amount-analyzed sorted'!BB$2*1.5/'amount-analyzed sorted'!BB$3</f>
        <v>0.160940973451719</v>
      </c>
      <c r="BE127" s="66">
        <f>'amount-analyzed sorted'!BC127*0.001/'amount-analyzed sorted'!BC$2*1.5/'amount-analyzed sorted'!BC$3</f>
        <v>0.114856337006798</v>
      </c>
      <c r="BF127" s="66">
        <f>'amount-analyzed sorted'!BD127*0.001/'amount-analyzed sorted'!BD$2*1.5/'amount-analyzed sorted'!BD$3</f>
        <v>0.0867902873077384</v>
      </c>
      <c r="BG127" s="66">
        <f>'amount-analyzed sorted'!BE127*0.001/'amount-analyzed sorted'!BE$2*1.5/'amount-analyzed sorted'!BE$3</f>
        <v>0.0922717107485796</v>
      </c>
      <c r="BH127" s="66">
        <f>'amount-analyzed sorted'!BF127*0.001/'amount-analyzed sorted'!BF$2*1.5/'amount-analyzed sorted'!BF$3</f>
        <v>0.012880389173474</v>
      </c>
      <c r="BI127" s="66">
        <f>'amount-analyzed sorted'!BG127*0.001/'amount-analyzed sorted'!BG$2*1.5/'amount-analyzed sorted'!BG$3</f>
        <v>0.0175487537449964</v>
      </c>
      <c r="BJ127" s="66">
        <f>'amount-analyzed sorted'!BH127*0.001/'amount-analyzed sorted'!BH$2*1.5/'amount-analyzed sorted'!BH$3</f>
        <v>0.0251311397970797</v>
      </c>
      <c r="BK127" s="66">
        <f>'amount-analyzed sorted'!BI127*0.001/'amount-analyzed sorted'!BI$2*1.5/'amount-analyzed sorted'!BI$3</f>
        <v>0.0221480422415756</v>
      </c>
      <c r="BL127" s="66">
        <f>'amount-analyzed sorted'!BJ127*0.001/'amount-analyzed sorted'!BJ$2*1.5/'amount-analyzed sorted'!BJ$3</f>
        <v>0.0523269575351803</v>
      </c>
      <c r="BM127" s="66">
        <f>'amount-analyzed sorted'!BK127*0.001/'amount-analyzed sorted'!BK$2*1.5/'amount-analyzed sorted'!BK$3</f>
        <v>0.0129453226242189</v>
      </c>
      <c r="BN127" s="66">
        <f>'amount-analyzed sorted'!BL127*0.001/'amount-analyzed sorted'!BL$2*1.5/'amount-analyzed sorted'!BL$3</f>
        <v>0.0203028169962909</v>
      </c>
      <c r="BO127" s="66">
        <f>'amount-analyzed sorted'!BM127*0.001/'amount-analyzed sorted'!BM$2*1.5/'amount-analyzed sorted'!BM$3</f>
        <v>0.0356364604469177</v>
      </c>
      <c r="BP127" s="66">
        <f>'amount-analyzed sorted'!BN127*0.001/'amount-analyzed sorted'!BN$2*1.5/'amount-analyzed sorted'!BN$3</f>
        <v>0.0133012535352759</v>
      </c>
      <c r="BQ127" s="66">
        <f>'amount-analyzed sorted'!BO127*0.001/'amount-analyzed sorted'!BO$2*1.5/'amount-analyzed sorted'!BO$3</f>
        <v>0.0528414249245308</v>
      </c>
      <c r="BR127" s="66">
        <f>'amount-analyzed sorted'!BP127*0.001/'amount-analyzed sorted'!BP$2*1.5/'amount-analyzed sorted'!BP$3</f>
        <v>0.0220481116346931</v>
      </c>
      <c r="BS127" s="66">
        <f>'amount-analyzed sorted'!BQ127*0.001/'amount-analyzed sorted'!BQ$2*1.5/'amount-analyzed sorted'!BQ$3</f>
        <v>0.039836687058017</v>
      </c>
      <c r="BT127" s="66">
        <f>'amount-analyzed sorted'!BR127*0.001/'amount-analyzed sorted'!BR$2*1.5/'amount-analyzed sorted'!BR$3</f>
        <v>0.019641128011476</v>
      </c>
      <c r="BU127" s="66">
        <f>'amount-analyzed sorted'!BS127*0.001/'amount-analyzed sorted'!BS$2*1.5/'amount-analyzed sorted'!BS$3</f>
        <v>0.019912561554893</v>
      </c>
      <c r="BV127" s="66">
        <f>'amount-analyzed sorted'!BT127*0.001/'amount-analyzed sorted'!BT$2*1.5/'amount-analyzed sorted'!BT$3</f>
        <v>0.0134339632626667</v>
      </c>
      <c r="BW127" s="66">
        <f>'amount-analyzed sorted'!BU127*0.001/'amount-analyzed sorted'!BU$2*1.5/'amount-analyzed sorted'!BU$3</f>
        <v>0.0245152162895081</v>
      </c>
      <c r="BX127" s="66">
        <f>'amount-analyzed sorted'!BV127*0.001/'amount-analyzed sorted'!BV$2*1.5/'amount-analyzed sorted'!BV$3</f>
        <v>0.0301322911069791</v>
      </c>
      <c r="BY127" s="66">
        <f>'amount-analyzed sorted'!BW127*0.001/'amount-analyzed sorted'!BW$2*1.5/'amount-analyzed sorted'!BW$3</f>
        <v>0.00187216306029267</v>
      </c>
      <c r="BZ127" s="66">
        <f>'amount-analyzed sorted'!BX127*0.001/'amount-analyzed sorted'!BX$2*1.5/'amount-analyzed sorted'!BX$3</f>
        <v>0.0389036384007212</v>
      </c>
      <c r="CA127" s="66">
        <f>'amount-analyzed sorted'!BY127*0.001/'amount-analyzed sorted'!BY$2*1.5/'amount-analyzed sorted'!BY$3</f>
        <v>0.010831418124801</v>
      </c>
      <c r="CB127" s="66">
        <f>'amount-analyzed sorted'!BZ127*0.001/'amount-analyzed sorted'!BZ$2*1.5/'amount-analyzed sorted'!BZ$3</f>
        <v>0.0211521987344206</v>
      </c>
      <c r="CC127" s="66">
        <f>'amount-analyzed sorted'!CA127*0.001/'amount-analyzed sorted'!CA$2*1.5/'amount-analyzed sorted'!CA$3</f>
        <v>0.011851186772766</v>
      </c>
      <c r="CD127" s="66">
        <f>'amount-analyzed sorted'!CB127*0.001/'amount-analyzed sorted'!CB$2*1.5/'amount-analyzed sorted'!CB$3</f>
        <v>0.0218220544875387</v>
      </c>
      <c r="CE127" s="66">
        <f>'amount-analyzed sorted'!CC127*0.001/'amount-analyzed sorted'!CC$2*1.5/'amount-analyzed sorted'!CC$3</f>
        <v>0.0139702778256998</v>
      </c>
      <c r="CF127" s="66">
        <f>'amount-analyzed sorted'!CD127*0.001/'amount-analyzed sorted'!CD$2*1.5/'amount-analyzed sorted'!CD$3</f>
        <v>0.0203351207518355</v>
      </c>
      <c r="CG127" s="66">
        <f>'amount-analyzed sorted'!CE127*0.001/'amount-analyzed sorted'!CE$2*1.5/'amount-analyzed sorted'!CE$3</f>
        <v>0.00939617424594206</v>
      </c>
      <c r="CH127" s="66">
        <f>'amount-analyzed sorted'!CF127*0.001/'amount-analyzed sorted'!CF$2*1.5/'amount-analyzed sorted'!CF$3</f>
        <v>0.00435524248762822</v>
      </c>
      <c r="CI127" s="66">
        <f>'amount-analyzed sorted'!CG127*0.001/'amount-analyzed sorted'!CG$2*1.5/'amount-analyzed sorted'!CG$3</f>
        <v>0.0171490136322809</v>
      </c>
      <c r="CJ127" s="66">
        <f>'amount-analyzed sorted'!CH127*0.001/'amount-analyzed sorted'!CH$2*1.5/'amount-analyzed sorted'!CH$3</f>
        <v>0.0133003708773633</v>
      </c>
      <c r="CK127" s="66">
        <f>'amount-analyzed sorted'!CI127*0.001/'amount-analyzed sorted'!CI$2*1.5/'amount-analyzed sorted'!CI$3</f>
        <v>0.00867279537680582</v>
      </c>
      <c r="CL127" s="66">
        <f>'amount-analyzed sorted'!CJ127*0.001/'amount-analyzed sorted'!CJ$2*1.5/'amount-analyzed sorted'!CJ$3</f>
        <v>0.0549583555850437</v>
      </c>
      <c r="CM127" s="66">
        <f>'amount-analyzed sorted'!CK127*0.001/'amount-analyzed sorted'!CK$2*1.5/'amount-analyzed sorted'!CK$3</f>
        <v>0.013826384568227</v>
      </c>
      <c r="CN127" s="66">
        <f>'amount-analyzed sorted'!CL127*0.001/'amount-analyzed sorted'!CL$2*1.5/'amount-analyzed sorted'!CL$3</f>
        <v>0.0382644600027546</v>
      </c>
      <c r="CO127" s="66">
        <f>'amount-analyzed sorted'!CM127*0.001/'amount-analyzed sorted'!CM$2*1.5/'amount-analyzed sorted'!CM$3</f>
        <v>0.00830567076967561</v>
      </c>
      <c r="CP127" s="66">
        <f>'amount-analyzed sorted'!CN127*0.001/'amount-analyzed sorted'!CN$2*1.5/'amount-analyzed sorted'!CN$3</f>
        <v>0.0132118111778096</v>
      </c>
      <c r="CQ127" s="66">
        <f>'amount-analyzed sorted'!CO127*0.001/'amount-analyzed sorted'!CO$2*1.5/'amount-analyzed sorted'!CO$3</f>
        <v>0.0339784411196217</v>
      </c>
      <c r="CR127" s="66">
        <f>'amount-analyzed sorted'!CP127*0.001/'amount-analyzed sorted'!CP$2*1.5/'amount-analyzed sorted'!CP$3</f>
        <v>0.00905658880416581</v>
      </c>
      <c r="CS127" s="66">
        <f>'amount-analyzed sorted'!CQ127*0.001/'amount-analyzed sorted'!CQ$2*1.5/'amount-analyzed sorted'!CQ$3</f>
        <v>0.0197337476364243</v>
      </c>
      <c r="CT127" s="66">
        <f>'amount-analyzed sorted'!CR127*0.001/'amount-analyzed sorted'!CR$2*1.5/'amount-analyzed sorted'!CR$3</f>
        <v>0.00686958669434427</v>
      </c>
      <c r="CU127" s="66">
        <f>'amount-analyzed sorted'!CS127*0.001/'amount-analyzed sorted'!CS$2*1.5/'amount-analyzed sorted'!CS$3</f>
        <v>0.00207803666142451</v>
      </c>
      <c r="CV127" s="66">
        <f>'amount-analyzed sorted'!CT127*0.001/'amount-analyzed sorted'!CT$2*1.5/'amount-analyzed sorted'!CT$3</f>
        <v>0.0396117378440342</v>
      </c>
      <c r="CW127" s="66">
        <f>'amount-analyzed sorted'!CU127*0.001/'amount-analyzed sorted'!CU$2*1.5/'amount-analyzed sorted'!CU$3</f>
        <v>0.0663544398410612</v>
      </c>
      <c r="CX127" s="66">
        <f>'amount-analyzed sorted'!CV127*0.001/'amount-analyzed sorted'!CV$2*1.5/'amount-analyzed sorted'!CV$3</f>
        <v>0.00967329732829065</v>
      </c>
      <c r="CY127" s="66">
        <f>'amount-analyzed sorted'!CW127*0.001/'amount-analyzed sorted'!CW$2*1.5/'amount-analyzed sorted'!CW$3</f>
        <v>0.0112511940023427</v>
      </c>
      <c r="CZ127" s="66">
        <f>'amount-analyzed sorted'!CX127*0.001/'amount-analyzed sorted'!CX$2*1.5/'amount-analyzed sorted'!CX$3</f>
        <v>0.0449362538559739</v>
      </c>
    </row>
    <row r="128" spans="1:104">
      <c r="A128">
        <f>'imported data from Web Calc'!A135</f>
        <v>878.5</v>
      </c>
      <c r="B128" t="str">
        <f>'imported data from Web Calc'!B135</f>
        <v>C45H81O13P</v>
      </c>
      <c r="C128" s="61" t="str">
        <f>'imported data from Web Calc'!C135</f>
        <v>PI(36:3)</v>
      </c>
      <c r="D128" s="96"/>
      <c r="E128" s="96"/>
      <c r="F128" s="96"/>
      <c r="G128" s="66">
        <f>'amount-analyzed sorted'!G128*0.001/'amount-analyzed sorted'!G$2*1.5/'amount-analyzed sorted'!G$3</f>
        <v>0.108895448082705</v>
      </c>
      <c r="H128" s="66">
        <f>'amount-analyzed sorted'!H128*0.001/'amount-analyzed sorted'!H$2*1.5/'amount-analyzed sorted'!H$3</f>
        <v>0.115455414834676</v>
      </c>
      <c r="I128" s="66">
        <f>'amount-analyzed sorted'!I128*0.001/'amount-analyzed sorted'!I$2*1.5/'amount-analyzed sorted'!I$3</f>
        <v>0.10561546470672</v>
      </c>
      <c r="J128" s="66">
        <f>'amount-analyzed sorted'!J128*0.001/'amount-analyzed sorted'!J$2*1.5/'amount-analyzed sorted'!J$3</f>
        <v>0.108075452238709</v>
      </c>
      <c r="K128" s="66">
        <f>'amount-analyzed sorted'!K128*0.001/'amount-analyzed sorted'!K$2*1.5/'amount-analyzed sorted'!K$3</f>
        <v>0.108075452238709</v>
      </c>
      <c r="L128" s="66">
        <f>'amount-analyzed sorted'!L128*0.001/'amount-analyzed sorted'!L$2*1.5/'amount-analyzed sorted'!L$3</f>
        <v>0.112175431458691</v>
      </c>
      <c r="M128" s="66">
        <f>'amount-analyzed sorted'!M128*0.001/'amount-analyzed sorted'!M$2*1.5/'amount-analyzed sorted'!M$3</f>
        <v>0.119555394054657</v>
      </c>
      <c r="N128" s="66">
        <f>'amount-analyzed sorted'!N128*0.001/'amount-analyzed sorted'!N$2*1.5/'amount-analyzed sorted'!N$3</f>
        <v>0.108895448082705</v>
      </c>
      <c r="O128" s="66">
        <f>'amount-analyzed sorted'!O128*0.001/'amount-analyzed sorted'!O$2*1.5/'amount-analyzed sorted'!O$3</f>
        <v>0.108895448082705</v>
      </c>
      <c r="P128" s="66">
        <f>'amount-analyzed sorted'!P128*0.001/'amount-analyzed sorted'!P$2*1.5/'amount-analyzed sorted'!P$3</f>
        <v>0.10561546470672</v>
      </c>
      <c r="Q128" s="66">
        <f t="shared" si="3"/>
        <v>0.1101254418487</v>
      </c>
      <c r="R128" s="115">
        <f t="shared" si="4"/>
        <v>0.00441158102771165</v>
      </c>
      <c r="S128" s="66">
        <f t="shared" si="5"/>
        <v>0.0400595988869918</v>
      </c>
      <c r="T128" s="66">
        <f>'amount-analyzed sorted'!R128*0.001/'amount-analyzed sorted'!R$2*1.5/'amount-analyzed sorted'!R$3</f>
        <v>0.522620251191807</v>
      </c>
      <c r="U128" s="66">
        <f>'amount-analyzed sorted'!S128*0.001/'amount-analyzed sorted'!S$2*1.5/'amount-analyzed sorted'!S$3</f>
        <v>0.295103079992401</v>
      </c>
      <c r="V128" s="66">
        <f>'amount-analyzed sorted'!T128*0.001/'amount-analyzed sorted'!T$2*1.5/'amount-analyzed sorted'!T$3</f>
        <v>0.355197910529464</v>
      </c>
      <c r="W128" s="66">
        <f>'amount-analyzed sorted'!U128*0.001/'amount-analyzed sorted'!U$2*1.5/'amount-analyzed sorted'!U$3</f>
        <v>0.27719602873181</v>
      </c>
      <c r="X128" s="66">
        <f>'amount-analyzed sorted'!V128*0.001/'amount-analyzed sorted'!V$2*1.5/'amount-analyzed sorted'!V$3</f>
        <v>0.56963077457604</v>
      </c>
      <c r="Y128" s="66">
        <f>'amount-analyzed sorted'!W128*0.001/'amount-analyzed sorted'!W$2*1.5/'amount-analyzed sorted'!W$3</f>
        <v>0.197769344573106</v>
      </c>
      <c r="Z128" s="66">
        <f>'amount-analyzed sorted'!X128*0.001/'amount-analyzed sorted'!X$2*1.5/'amount-analyzed sorted'!X$3</f>
        <v>0.368039374373918</v>
      </c>
      <c r="AA128" s="66">
        <f>'amount-analyzed sorted'!Y128*0.001/'amount-analyzed sorted'!Y$2*1.5/'amount-analyzed sorted'!Y$3</f>
        <v>0.105923475645621</v>
      </c>
      <c r="AB128" s="66">
        <f>'amount-analyzed sorted'!Z128*0.001/'amount-analyzed sorted'!Z$2*1.5/'amount-analyzed sorted'!Z$3</f>
        <v>0.090924595228409</v>
      </c>
      <c r="AC128" s="66">
        <f>'amount-analyzed sorted'!AA128*0.001/'amount-analyzed sorted'!AA$2*1.5/'amount-analyzed sorted'!AA$3</f>
        <v>0.285258285350193</v>
      </c>
      <c r="AD128" s="66">
        <f>'amount-analyzed sorted'!AB128*0.001/'amount-analyzed sorted'!AB$2*1.5/'amount-analyzed sorted'!AB$3</f>
        <v>0.0932643248844892</v>
      </c>
      <c r="AE128" s="66">
        <f>'amount-analyzed sorted'!AC128*0.001/'amount-analyzed sorted'!AC$2*1.5/'amount-analyzed sorted'!AC$3</f>
        <v>0.0489693073175215</v>
      </c>
      <c r="AF128" s="66">
        <f>'amount-analyzed sorted'!AD128*0.001/'amount-analyzed sorted'!AD$2*1.5/'amount-analyzed sorted'!AD$3</f>
        <v>0.110289174009427</v>
      </c>
      <c r="AG128" s="66">
        <f>'amount-analyzed sorted'!AE128*0.001/'amount-analyzed sorted'!AE$2*1.5/'amount-analyzed sorted'!AE$3</f>
        <v>0.0905904885670461</v>
      </c>
      <c r="AH128" s="66">
        <f>'amount-analyzed sorted'!AF128*0.001/'amount-analyzed sorted'!AF$2*1.5/'amount-analyzed sorted'!AF$3</f>
        <v>0.124124410897404</v>
      </c>
      <c r="AI128" s="66">
        <f>'amount-analyzed sorted'!AG128*0.001/'amount-analyzed sorted'!AG$2*1.5/'amount-analyzed sorted'!AG$3</f>
        <v>0.0330595877002512</v>
      </c>
      <c r="AJ128" s="66">
        <f>'amount-analyzed sorted'!AH128*0.001/'amount-analyzed sorted'!AH$2*1.5/'amount-analyzed sorted'!AH$3</f>
        <v>0.0895517997173329</v>
      </c>
      <c r="AK128" s="66">
        <f>'amount-analyzed sorted'!AI128*0.001/'amount-analyzed sorted'!AI$2*1.5/'amount-analyzed sorted'!AI$3</f>
        <v>0.145001823292892</v>
      </c>
      <c r="AL128" s="66">
        <f>'amount-analyzed sorted'!AJ128*0.001/'amount-analyzed sorted'!AJ$2*1.5/'amount-analyzed sorted'!AJ$3</f>
        <v>0.0965724111934305</v>
      </c>
      <c r="AM128" s="66">
        <f>'amount-analyzed sorted'!AK128*0.001/'amount-analyzed sorted'!AK$2*1.5/'amount-analyzed sorted'!AK$3</f>
        <v>0.158321261690197</v>
      </c>
      <c r="AN128" s="66">
        <f>'amount-analyzed sorted'!AL128*0.001/'amount-analyzed sorted'!AL$2*1.5/'amount-analyzed sorted'!AL$3</f>
        <v>0.184795761348165</v>
      </c>
      <c r="AO128" s="66">
        <f>'amount-analyzed sorted'!AM128*0.001/'amount-analyzed sorted'!AM$2*1.5/'amount-analyzed sorted'!AM$3</f>
        <v>0.0491754830503543</v>
      </c>
      <c r="AP128" s="66">
        <f>'amount-analyzed sorted'!AN128*0.001/'amount-analyzed sorted'!AN$2*1.5/'amount-analyzed sorted'!AN$3</f>
        <v>0.168785947695022</v>
      </c>
      <c r="AQ128" s="66">
        <f>'amount-analyzed sorted'!AO128*0.001/'amount-analyzed sorted'!AO$2*1.5/'amount-analyzed sorted'!AO$3</f>
        <v>0.263316179690177</v>
      </c>
      <c r="AR128" s="66">
        <f>'amount-analyzed sorted'!AP128*0.001/'amount-analyzed sorted'!AP$2*1.5/'amount-analyzed sorted'!AP$3</f>
        <v>0.284686716695844</v>
      </c>
      <c r="AS128" s="66">
        <f>'amount-analyzed sorted'!AQ128*0.001/'amount-analyzed sorted'!AQ$2*1.5/'amount-analyzed sorted'!AQ$3</f>
        <v>0.133640774075021</v>
      </c>
      <c r="AT128" s="66">
        <f>'amount-analyzed sorted'!AR128*0.001/'amount-analyzed sorted'!AR$2*1.5/'amount-analyzed sorted'!AR$3</f>
        <v>0.120804172008355</v>
      </c>
      <c r="AU128" s="66">
        <f>'amount-analyzed sorted'!AS128*0.001/'amount-analyzed sorted'!AS$2*1.5/'amount-analyzed sorted'!AS$3</f>
        <v>0.351734474414008</v>
      </c>
      <c r="AV128" s="66">
        <f>'amount-analyzed sorted'!AT128*0.001/'amount-analyzed sorted'!AT$2*1.5/'amount-analyzed sorted'!AT$3</f>
        <v>0.138204971127909</v>
      </c>
      <c r="AW128" s="66">
        <f>'amount-analyzed sorted'!AU128*0.001/'amount-analyzed sorted'!AU$2*1.5/'amount-analyzed sorted'!AU$3</f>
        <v>0.239272528606926</v>
      </c>
      <c r="AX128" s="66">
        <f>'amount-analyzed sorted'!AV128*0.001/'amount-analyzed sorted'!AV$2*1.5/'amount-analyzed sorted'!AV$3</f>
        <v>0.182640204606181</v>
      </c>
      <c r="AY128" s="66">
        <f>'amount-analyzed sorted'!AW128*0.001/'amount-analyzed sorted'!AW$2*1.5/'amount-analyzed sorted'!AW$3</f>
        <v>0.102312240959869</v>
      </c>
      <c r="AZ128" s="66">
        <f>'amount-analyzed sorted'!AX128*0.001/'amount-analyzed sorted'!AX$2*1.5/'amount-analyzed sorted'!AX$3</f>
        <v>0.104600823879098</v>
      </c>
      <c r="BA128" s="66">
        <f>'amount-analyzed sorted'!AY128*0.001/'amount-analyzed sorted'!AY$2*1.5/'amount-analyzed sorted'!AY$3</f>
        <v>0.0846945766664625</v>
      </c>
      <c r="BB128" s="66">
        <f>'amount-analyzed sorted'!AZ128*0.001/'amount-analyzed sorted'!AZ$2*1.5/'amount-analyzed sorted'!AZ$3</f>
        <v>0.141562829736089</v>
      </c>
      <c r="BC128" s="66">
        <f>'amount-analyzed sorted'!BA128*0.001/'amount-analyzed sorted'!BA$2*1.5/'amount-analyzed sorted'!BA$3</f>
        <v>0.243138176671567</v>
      </c>
      <c r="BD128" s="66">
        <f>'amount-analyzed sorted'!BB128*0.001/'amount-analyzed sorted'!BB$2*1.5/'amount-analyzed sorted'!BB$3</f>
        <v>0.434354522618818</v>
      </c>
      <c r="BE128" s="66">
        <f>'amount-analyzed sorted'!BC128*0.001/'amount-analyzed sorted'!BC$2*1.5/'amount-analyzed sorted'!BC$3</f>
        <v>0.331381529093379</v>
      </c>
      <c r="BF128" s="66">
        <f>'amount-analyzed sorted'!BD128*0.001/'amount-analyzed sorted'!BD$2*1.5/'amount-analyzed sorted'!BD$3</f>
        <v>0.227480753044871</v>
      </c>
      <c r="BG128" s="66">
        <f>'amount-analyzed sorted'!BE128*0.001/'amount-analyzed sorted'!BE$2*1.5/'amount-analyzed sorted'!BE$3</f>
        <v>0.254549355890181</v>
      </c>
      <c r="BH128" s="66">
        <f>'amount-analyzed sorted'!BF128*0.001/'amount-analyzed sorted'!BF$2*1.5/'amount-analyzed sorted'!BF$3</f>
        <v>0.025760778346948</v>
      </c>
      <c r="BI128" s="66">
        <f>'amount-analyzed sorted'!BG128*0.001/'amount-analyzed sorted'!BG$2*1.5/'amount-analyzed sorted'!BG$3</f>
        <v>0.0395004206159775</v>
      </c>
      <c r="BJ128" s="66">
        <f>'amount-analyzed sorted'!BH128*0.001/'amount-analyzed sorted'!BH$2*1.5/'amount-analyzed sorted'!BH$3</f>
        <v>0.05926985658236</v>
      </c>
      <c r="BK128" s="66">
        <f>'amount-analyzed sorted'!BI128*0.001/'amount-analyzed sorted'!BI$2*1.5/'amount-analyzed sorted'!BI$3</f>
        <v>0.0623112384595524</v>
      </c>
      <c r="BL128" s="66">
        <f>'amount-analyzed sorted'!BJ128*0.001/'amount-analyzed sorted'!BJ$2*1.5/'amount-analyzed sorted'!BJ$3</f>
        <v>0.124311627203434</v>
      </c>
      <c r="BM128" s="66">
        <f>'amount-analyzed sorted'!BK128*0.001/'amount-analyzed sorted'!BK$2*1.5/'amount-analyzed sorted'!BK$3</f>
        <v>0.0293153337733633</v>
      </c>
      <c r="BN128" s="66">
        <f>'amount-analyzed sorted'!BL128*0.001/'amount-analyzed sorted'!BL$2*1.5/'amount-analyzed sorted'!BL$3</f>
        <v>0.0406056339925819</v>
      </c>
      <c r="BO128" s="66">
        <f>'amount-analyzed sorted'!BM128*0.001/'amount-analyzed sorted'!BM$2*1.5/'amount-analyzed sorted'!BM$3</f>
        <v>0.0919087331793556</v>
      </c>
      <c r="BP128" s="66">
        <f>'amount-analyzed sorted'!BN128*0.001/'amount-analyzed sorted'!BN$2*1.5/'amount-analyzed sorted'!BN$3</f>
        <v>0.0296958218461974</v>
      </c>
      <c r="BQ128" s="66">
        <f>'amount-analyzed sorted'!BO128*0.001/'amount-analyzed sorted'!BO$2*1.5/'amount-analyzed sorted'!BO$3</f>
        <v>0.135520448622476</v>
      </c>
      <c r="BR128" s="66">
        <f>'amount-analyzed sorted'!BP128*0.001/'amount-analyzed sorted'!BP$2*1.5/'amount-analyzed sorted'!BP$3</f>
        <v>0.0579339502367669</v>
      </c>
      <c r="BS128" s="66">
        <f>'amount-analyzed sorted'!BQ128*0.001/'amount-analyzed sorted'!BQ$2*1.5/'amount-analyzed sorted'!BQ$3</f>
        <v>0.104421616576926</v>
      </c>
      <c r="BT128" s="66">
        <f>'amount-analyzed sorted'!BR128*0.001/'amount-analyzed sorted'!BR$2*1.5/'amount-analyzed sorted'!BR$3</f>
        <v>0.0411617898039545</v>
      </c>
      <c r="BU128" s="66">
        <f>'amount-analyzed sorted'!BS128*0.001/'amount-analyzed sorted'!BS$2*1.5/'amount-analyzed sorted'!BS$3</f>
        <v>0.0448240925377927</v>
      </c>
      <c r="BV128" s="66">
        <f>'amount-analyzed sorted'!BT128*0.001/'amount-analyzed sorted'!BT$2*1.5/'amount-analyzed sorted'!BT$3</f>
        <v>0.0485065250692261</v>
      </c>
      <c r="BW128" s="66">
        <f>'amount-analyzed sorted'!BU128*0.001/'amount-analyzed sorted'!BU$2*1.5/'amount-analyzed sorted'!BU$3</f>
        <v>0.0490304325790163</v>
      </c>
      <c r="BX128" s="66">
        <f>'amount-analyzed sorted'!BV128*0.001/'amount-analyzed sorted'!BV$2*1.5/'amount-analyzed sorted'!BV$3</f>
        <v>0.0668951597191614</v>
      </c>
      <c r="BY128" s="66">
        <f>'amount-analyzed sorted'!BW128*0.001/'amount-analyzed sorted'!BW$2*1.5/'amount-analyzed sorted'!BW$3</f>
        <v>0.00571502407878816</v>
      </c>
      <c r="BZ128" s="66">
        <f>'amount-analyzed sorted'!BX128*0.001/'amount-analyzed sorted'!BX$2*1.5/'amount-analyzed sorted'!BX$3</f>
        <v>0.0766596768486188</v>
      </c>
      <c r="CA128" s="66">
        <f>'amount-analyzed sorted'!BY128*0.001/'amount-analyzed sorted'!BY$2*1.5/'amount-analyzed sorted'!BY$3</f>
        <v>0.0271240554721907</v>
      </c>
      <c r="CB128" s="66">
        <f>'amount-analyzed sorted'!BZ128*0.001/'amount-analyzed sorted'!BZ$2*1.5/'amount-analyzed sorted'!BZ$3</f>
        <v>0.0895718806742503</v>
      </c>
      <c r="CC128" s="66">
        <f>'amount-analyzed sorted'!CA128*0.001/'amount-analyzed sorted'!CA$2*1.5/'amount-analyzed sorted'!CA$3</f>
        <v>0.0363734537428291</v>
      </c>
      <c r="CD128" s="66">
        <f>'amount-analyzed sorted'!CB128*0.001/'amount-analyzed sorted'!CB$2*1.5/'amount-analyzed sorted'!CB$3</f>
        <v>0.0789548767542661</v>
      </c>
      <c r="CE128" s="66">
        <f>'amount-analyzed sorted'!CC128*0.001/'amount-analyzed sorted'!CC$2*1.5/'amount-analyzed sorted'!CC$3</f>
        <v>0.043016395031651</v>
      </c>
      <c r="CF128" s="66">
        <f>'amount-analyzed sorted'!CD128*0.001/'amount-analyzed sorted'!CD$2*1.5/'amount-analyzed sorted'!CD$3</f>
        <v>0.0822151118568832</v>
      </c>
      <c r="CG128" s="66">
        <f>'amount-analyzed sorted'!CE128*0.001/'amount-analyzed sorted'!CE$2*1.5/'amount-analyzed sorted'!CE$3</f>
        <v>0.0406218442147798</v>
      </c>
      <c r="CH128" s="66">
        <f>'amount-analyzed sorted'!CF128*0.001/'amount-analyzed sorted'!CF$2*1.5/'amount-analyzed sorted'!CF$3</f>
        <v>0.00982721381823804</v>
      </c>
      <c r="CI128" s="66">
        <f>'amount-analyzed sorted'!CG128*0.001/'amount-analyzed sorted'!CG$2*1.5/'amount-analyzed sorted'!CG$3</f>
        <v>0.0537685230916056</v>
      </c>
      <c r="CJ128" s="66">
        <f>'amount-analyzed sorted'!CH128*0.001/'amount-analyzed sorted'!CH$2*1.5/'amount-analyzed sorted'!CH$3</f>
        <v>0.0607804657971127</v>
      </c>
      <c r="CK128" s="66">
        <f>'amount-analyzed sorted'!CI128*0.001/'amount-analyzed sorted'!CI$2*1.5/'amount-analyzed sorted'!CI$3</f>
        <v>0.0260979530604799</v>
      </c>
      <c r="CL128" s="66">
        <f>'amount-analyzed sorted'!CJ128*0.001/'amount-analyzed sorted'!CJ$2*1.5/'amount-analyzed sorted'!CJ$3</f>
        <v>0.132786247954501</v>
      </c>
      <c r="CM128" s="66">
        <f>'amount-analyzed sorted'!CK128*0.001/'amount-analyzed sorted'!CK$2*1.5/'amount-analyzed sorted'!CK$3</f>
        <v>0.0389573602928661</v>
      </c>
      <c r="CN128" s="66">
        <f>'amount-analyzed sorted'!CL128*0.001/'amount-analyzed sorted'!CL$2*1.5/'amount-analyzed sorted'!CL$3</f>
        <v>0.082315605828232</v>
      </c>
      <c r="CO128" s="66">
        <f>'amount-analyzed sorted'!CM128*0.001/'amount-analyzed sorted'!CM$2*1.5/'amount-analyzed sorted'!CM$3</f>
        <v>0.0263827189154402</v>
      </c>
      <c r="CP128" s="66">
        <f>'amount-analyzed sorted'!CN128*0.001/'amount-analyzed sorted'!CN$2*1.5/'amount-analyzed sorted'!CN$3</f>
        <v>0.0430771658570598</v>
      </c>
      <c r="CQ128" s="66">
        <f>'amount-analyzed sorted'!CO128*0.001/'amount-analyzed sorted'!CO$2*1.5/'amount-analyzed sorted'!CO$3</f>
        <v>0.101128447448373</v>
      </c>
      <c r="CR128" s="66">
        <f>'amount-analyzed sorted'!CP128*0.001/'amount-analyzed sorted'!CP$2*1.5/'amount-analyzed sorted'!CP$3</f>
        <v>0.0223255444939901</v>
      </c>
      <c r="CS128" s="66">
        <f>'amount-analyzed sorted'!CQ128*0.001/'amount-analyzed sorted'!CQ$2*1.5/'amount-analyzed sorted'!CQ$3</f>
        <v>0.0541170022518536</v>
      </c>
      <c r="CT128" s="66">
        <f>'amount-analyzed sorted'!CR128*0.001/'amount-analyzed sorted'!CR$2*1.5/'amount-analyzed sorted'!CR$3</f>
        <v>0.0227598427853022</v>
      </c>
      <c r="CU128" s="66">
        <f>'amount-analyzed sorted'!CS128*0.001/'amount-analyzed sorted'!CS$2*1.5/'amount-analyzed sorted'!CS$3</f>
        <v>0.0118119978649393</v>
      </c>
      <c r="CV128" s="66">
        <f>'amount-analyzed sorted'!CT128*0.001/'amount-analyzed sorted'!CT$2*1.5/'amount-analyzed sorted'!CT$3</f>
        <v>0.0830396354032933</v>
      </c>
      <c r="CW128" s="66">
        <f>'amount-analyzed sorted'!CU128*0.001/'amount-analyzed sorted'!CU$2*1.5/'amount-analyzed sorted'!CU$3</f>
        <v>0.151688147403438</v>
      </c>
      <c r="CX128" s="66">
        <f>'amount-analyzed sorted'!CV128*0.001/'amount-analyzed sorted'!CV$2*1.5/'amount-analyzed sorted'!CV$3</f>
        <v>0.0186506739854813</v>
      </c>
      <c r="CY128" s="66">
        <f>'amount-analyzed sorted'!CW128*0.001/'amount-analyzed sorted'!CW$2*1.5/'amount-analyzed sorted'!CW$3</f>
        <v>0.00908353277253354</v>
      </c>
      <c r="CZ128" s="66">
        <f>'amount-analyzed sorted'!CX128*0.001/'amount-analyzed sorted'!CX$2*1.5/'amount-analyzed sorted'!CX$3</f>
        <v>0.0891346381905032</v>
      </c>
    </row>
    <row r="129" spans="1:104">
      <c r="A129">
        <f>'imported data from Web Calc'!A136</f>
        <v>880.6</v>
      </c>
      <c r="B129" t="str">
        <f>'imported data from Web Calc'!B136</f>
        <v>C45H83O13P</v>
      </c>
      <c r="C129" s="61" t="str">
        <f>'imported data from Web Calc'!C136</f>
        <v>PI(36:2)</v>
      </c>
      <c r="D129" s="96"/>
      <c r="E129" s="96"/>
      <c r="F129" s="96"/>
      <c r="G129" s="66">
        <f>'amount-analyzed sorted'!G129*0.001/'amount-analyzed sorted'!G$2*1.5/'amount-analyzed sorted'!G$3</f>
        <v>0.0874935565544026</v>
      </c>
      <c r="H129" s="66">
        <f>'amount-analyzed sorted'!H129*0.001/'amount-analyzed sorted'!H$2*1.5/'amount-analyzed sorted'!H$3</f>
        <v>0.0842135731784175</v>
      </c>
      <c r="I129" s="66">
        <f>'amount-analyzed sorted'!I129*0.001/'amount-analyzed sorted'!I$2*1.5/'amount-analyzed sorted'!I$3</f>
        <v>0.0776536064264473</v>
      </c>
      <c r="J129" s="66">
        <f>'amount-analyzed sorted'!J129*0.001/'amount-analyzed sorted'!J$2*1.5/'amount-analyzed sorted'!J$3</f>
        <v>0.0833935773344213</v>
      </c>
      <c r="K129" s="66">
        <f>'amount-analyzed sorted'!K129*0.001/'amount-analyzed sorted'!K$2*1.5/'amount-analyzed sorted'!K$3</f>
        <v>0.082573581490425</v>
      </c>
      <c r="L129" s="66">
        <f>'amount-analyzed sorted'!L129*0.001/'amount-analyzed sorted'!L$2*1.5/'amount-analyzed sorted'!L$3</f>
        <v>0.0858535648664101</v>
      </c>
      <c r="M129" s="66">
        <f>'amount-analyzed sorted'!M129*0.001/'amount-analyzed sorted'!M$2*1.5/'amount-analyzed sorted'!M$3</f>
        <v>0.0784736022704436</v>
      </c>
      <c r="N129" s="66">
        <f>'amount-analyzed sorted'!N129*0.001/'amount-analyzed sorted'!N$2*1.5/'amount-analyzed sorted'!N$3</f>
        <v>0.0792935981144399</v>
      </c>
      <c r="O129" s="66">
        <f>'amount-analyzed sorted'!O129*0.001/'amount-analyzed sorted'!O$2*1.5/'amount-analyzed sorted'!O$3</f>
        <v>0.0850335690224138</v>
      </c>
      <c r="P129" s="66">
        <f>'amount-analyzed sorted'!P129*0.001/'amount-analyzed sorted'!P$2*1.5/'amount-analyzed sorted'!P$3</f>
        <v>0.0842135731784175</v>
      </c>
      <c r="Q129" s="66">
        <f t="shared" si="3"/>
        <v>0.0828195802436239</v>
      </c>
      <c r="R129" s="115">
        <f t="shared" si="4"/>
        <v>0.00330381335576208</v>
      </c>
      <c r="S129" s="66">
        <f t="shared" si="5"/>
        <v>0.0398916940419586</v>
      </c>
      <c r="T129" s="66">
        <f>'amount-analyzed sorted'!R129*0.001/'amount-analyzed sorted'!R$2*1.5/'amount-analyzed sorted'!R$3</f>
        <v>0.446051089269044</v>
      </c>
      <c r="U129" s="66">
        <f>'amount-analyzed sorted'!S129*0.001/'amount-analyzed sorted'!S$2*1.5/'amount-analyzed sorted'!S$3</f>
        <v>0.244803655750868</v>
      </c>
      <c r="V129" s="66">
        <f>'amount-analyzed sorted'!T129*0.001/'amount-analyzed sorted'!T$2*1.5/'amount-analyzed sorted'!T$3</f>
        <v>0.30035936164678</v>
      </c>
      <c r="W129" s="66">
        <f>'amount-analyzed sorted'!U129*0.001/'amount-analyzed sorted'!U$2*1.5/'amount-analyzed sorted'!U$3</f>
        <v>0.236957895528805</v>
      </c>
      <c r="X129" s="66">
        <f>'amount-analyzed sorted'!V129*0.001/'amount-analyzed sorted'!V$2*1.5/'amount-analyzed sorted'!V$3</f>
        <v>0.470300445756156</v>
      </c>
      <c r="Y129" s="66">
        <f>'amount-analyzed sorted'!W129*0.001/'amount-analyzed sorted'!W$2*1.5/'amount-analyzed sorted'!W$3</f>
        <v>0.15731292540703</v>
      </c>
      <c r="Z129" s="66">
        <f>'amount-analyzed sorted'!X129*0.001/'amount-analyzed sorted'!X$2*1.5/'amount-analyzed sorted'!X$3</f>
        <v>0.32393898015846</v>
      </c>
      <c r="AA129" s="66">
        <f>'amount-analyzed sorted'!Y129*0.001/'amount-analyzed sorted'!Y$2*1.5/'amount-analyzed sorted'!Y$3</f>
        <v>0.0809759277822944</v>
      </c>
      <c r="AB129" s="66">
        <f>'amount-analyzed sorted'!Z129*0.001/'amount-analyzed sorted'!Z$2*1.5/'amount-analyzed sorted'!Z$3</f>
        <v>0.0746948397126909</v>
      </c>
      <c r="AC129" s="66">
        <f>'amount-analyzed sorted'!AA129*0.001/'amount-analyzed sorted'!AA$2*1.5/'amount-analyzed sorted'!AA$3</f>
        <v>0.248122671088186</v>
      </c>
      <c r="AD129" s="66">
        <f>'amount-analyzed sorted'!AB129*0.001/'amount-analyzed sorted'!AB$2*1.5/'amount-analyzed sorted'!AB$3</f>
        <v>0.0604098468001805</v>
      </c>
      <c r="AE129" s="66">
        <f>'amount-analyzed sorted'!AC129*0.001/'amount-analyzed sorted'!AC$2*1.5/'amount-analyzed sorted'!AC$3</f>
        <v>0.025271309197998</v>
      </c>
      <c r="AF129" s="66">
        <f>'amount-analyzed sorted'!AD129*0.001/'amount-analyzed sorted'!AD$2*1.5/'amount-analyzed sorted'!AD$3</f>
        <v>0.0750260924084897</v>
      </c>
      <c r="AG129" s="66">
        <f>'amount-analyzed sorted'!AE129*0.001/'amount-analyzed sorted'!AE$2*1.5/'amount-analyzed sorted'!AE$3</f>
        <v>0.0802317750306154</v>
      </c>
      <c r="AH129" s="66">
        <f>'amount-analyzed sorted'!AF129*0.001/'amount-analyzed sorted'!AF$2*1.5/'amount-analyzed sorted'!AF$3</f>
        <v>0.0939761741093625</v>
      </c>
      <c r="AI129" s="66">
        <f>'amount-analyzed sorted'!AG129*0.001/'amount-analyzed sorted'!AG$2*1.5/'amount-analyzed sorted'!AG$3</f>
        <v>0.026191043223715</v>
      </c>
      <c r="AJ129" s="66">
        <f>'amount-analyzed sorted'!AH129*0.001/'amount-analyzed sorted'!AH$2*1.5/'amount-analyzed sorted'!AH$3</f>
        <v>0.0660717546694956</v>
      </c>
      <c r="AK129" s="66">
        <f>'amount-analyzed sorted'!AI129*0.001/'amount-analyzed sorted'!AI$2*1.5/'amount-analyzed sorted'!AI$3</f>
        <v>0.111067121404322</v>
      </c>
      <c r="AL129" s="66">
        <f>'amount-analyzed sorted'!AJ129*0.001/'amount-analyzed sorted'!AJ$2*1.5/'amount-analyzed sorted'!AJ$3</f>
        <v>0.0894737929231541</v>
      </c>
      <c r="AM129" s="66">
        <f>'amount-analyzed sorted'!AK129*0.001/'amount-analyzed sorted'!AK$2*1.5/'amount-analyzed sorted'!AK$3</f>
        <v>0.129812599940166</v>
      </c>
      <c r="AN129" s="66">
        <f>'amount-analyzed sorted'!AL129*0.001/'amount-analyzed sorted'!AL$2*1.5/'amount-analyzed sorted'!AL$3</f>
        <v>0.144122650327271</v>
      </c>
      <c r="AO129" s="66">
        <f>'amount-analyzed sorted'!AM129*0.001/'amount-analyzed sorted'!AM$2*1.5/'amount-analyzed sorted'!AM$3</f>
        <v>0.038504153606686</v>
      </c>
      <c r="AP129" s="66">
        <f>'amount-analyzed sorted'!AN129*0.001/'amount-analyzed sorted'!AN$2*1.5/'amount-analyzed sorted'!AN$3</f>
        <v>0.147149483736668</v>
      </c>
      <c r="AQ129" s="66">
        <f>'amount-analyzed sorted'!AO129*0.001/'amount-analyzed sorted'!AO$2*1.5/'amount-analyzed sorted'!AO$3</f>
        <v>0.218114106004072</v>
      </c>
      <c r="AR129" s="66">
        <f>'amount-analyzed sorted'!AP129*0.001/'amount-analyzed sorted'!AP$2*1.5/'amount-analyzed sorted'!AP$3</f>
        <v>0.250353899629531</v>
      </c>
      <c r="AS129" s="66">
        <f>'amount-analyzed sorted'!AQ129*0.001/'amount-analyzed sorted'!AQ$2*1.5/'amount-analyzed sorted'!AQ$3</f>
        <v>0.118519098809424</v>
      </c>
      <c r="AT129" s="66">
        <f>'amount-analyzed sorted'!AR129*0.001/'amount-analyzed sorted'!AR$2*1.5/'amount-analyzed sorted'!AR$3</f>
        <v>0.0982002857862947</v>
      </c>
      <c r="AU129" s="66">
        <f>'amount-analyzed sorted'!AS129*0.001/'amount-analyzed sorted'!AS$2*1.5/'amount-analyzed sorted'!AS$3</f>
        <v>0.280770501505919</v>
      </c>
      <c r="AV129" s="66">
        <f>'amount-analyzed sorted'!AT129*0.001/'amount-analyzed sorted'!AT$2*1.5/'amount-analyzed sorted'!AT$3</f>
        <v>0.0795978899574046</v>
      </c>
      <c r="AW129" s="66">
        <f>'amount-analyzed sorted'!AU129*0.001/'amount-analyzed sorted'!AU$2*1.5/'amount-analyzed sorted'!AU$3</f>
        <v>0.16701908582867</v>
      </c>
      <c r="AX129" s="66">
        <f>'amount-analyzed sorted'!AV129*0.001/'amount-analyzed sorted'!AV$2*1.5/'amount-analyzed sorted'!AV$3</f>
        <v>0.140287864404374</v>
      </c>
      <c r="AY129" s="66">
        <f>'amount-analyzed sorted'!AW129*0.001/'amount-analyzed sorted'!AW$2*1.5/'amount-analyzed sorted'!AW$3</f>
        <v>0.0772340776627023</v>
      </c>
      <c r="AZ129" s="66">
        <f>'amount-analyzed sorted'!AX129*0.001/'amount-analyzed sorted'!AX$2*1.5/'amount-analyzed sorted'!AX$3</f>
        <v>0.0746029036794388</v>
      </c>
      <c r="BA129" s="66">
        <f>'amount-analyzed sorted'!AY129*0.001/'amount-analyzed sorted'!AY$2*1.5/'amount-analyzed sorted'!AY$3</f>
        <v>0.0633883209497428</v>
      </c>
      <c r="BB129" s="66">
        <f>'amount-analyzed sorted'!AZ129*0.001/'amount-analyzed sorted'!AZ$2*1.5/'amount-analyzed sorted'!AZ$3</f>
        <v>0.103354126862355</v>
      </c>
      <c r="BC129" s="66">
        <f>'amount-analyzed sorted'!BA129*0.001/'amount-analyzed sorted'!BA$2*1.5/'amount-analyzed sorted'!BA$3</f>
        <v>0.184151539096433</v>
      </c>
      <c r="BD129" s="66">
        <f>'amount-analyzed sorted'!BB129*0.001/'amount-analyzed sorted'!BB$2*1.5/'amount-analyzed sorted'!BB$3</f>
        <v>0.327465117928159</v>
      </c>
      <c r="BE129" s="66">
        <f>'amount-analyzed sorted'!BC129*0.001/'amount-analyzed sorted'!BC$2*1.5/'amount-analyzed sorted'!BC$3</f>
        <v>0.248794002611903</v>
      </c>
      <c r="BF129" s="66">
        <f>'amount-analyzed sorted'!BD129*0.001/'amount-analyzed sorted'!BD$2*1.5/'amount-analyzed sorted'!BD$3</f>
        <v>0.141570468650265</v>
      </c>
      <c r="BG129" s="66">
        <f>'amount-analyzed sorted'!BE129*0.001/'amount-analyzed sorted'!BE$2*1.5/'amount-analyzed sorted'!BE$3</f>
        <v>0.186390800321419</v>
      </c>
      <c r="BH129" s="66">
        <f>'amount-analyzed sorted'!BF129*0.001/'amount-analyzed sorted'!BF$2*1.5/'amount-analyzed sorted'!BF$3</f>
        <v>0.0197341742382583</v>
      </c>
      <c r="BI129" s="66">
        <f>'amount-analyzed sorted'!BG129*0.001/'amount-analyzed sorted'!BG$2*1.5/'amount-analyzed sorted'!BG$3</f>
        <v>0.0306316956050653</v>
      </c>
      <c r="BJ129" s="66">
        <f>'amount-analyzed sorted'!BH129*0.001/'amount-analyzed sorted'!BH$2*1.5/'amount-analyzed sorted'!BH$3</f>
        <v>0.0393631114384366</v>
      </c>
      <c r="BK129" s="66">
        <f>'amount-analyzed sorted'!BI129*0.001/'amount-analyzed sorted'!BI$2*1.5/'amount-analyzed sorted'!BI$3</f>
        <v>0.0516081175676905</v>
      </c>
      <c r="BL129" s="66">
        <f>'amount-analyzed sorted'!BJ129*0.001/'amount-analyzed sorted'!BJ$2*1.5/'amount-analyzed sorted'!BJ$3</f>
        <v>0.0961355731460288</v>
      </c>
      <c r="BM129" s="66">
        <f>'amount-analyzed sorted'!BK129*0.001/'amount-analyzed sorted'!BK$2*1.5/'amount-analyzed sorted'!BK$3</f>
        <v>0.0292468400028648</v>
      </c>
      <c r="BN129" s="66">
        <f>'amount-analyzed sorted'!BL129*0.001/'amount-analyzed sorted'!BL$2*1.5/'amount-analyzed sorted'!BL$3</f>
        <v>0.0356318515155788</v>
      </c>
      <c r="BO129" s="66">
        <f>'amount-analyzed sorted'!BM129*0.001/'amount-analyzed sorted'!BM$2*1.5/'amount-analyzed sorted'!BM$3</f>
        <v>0.0767493480003773</v>
      </c>
      <c r="BP129" s="66">
        <f>'amount-analyzed sorted'!BN129*0.001/'amount-analyzed sorted'!BN$2*1.5/'amount-analyzed sorted'!BN$3</f>
        <v>0.0306238162788911</v>
      </c>
      <c r="BQ129" s="66">
        <f>'amount-analyzed sorted'!BO129*0.001/'amount-analyzed sorted'!BO$2*1.5/'amount-analyzed sorted'!BO$3</f>
        <v>0.110399115461634</v>
      </c>
      <c r="BR129" s="66">
        <f>'amount-analyzed sorted'!BP129*0.001/'amount-analyzed sorted'!BP$2*1.5/'amount-analyzed sorted'!BP$3</f>
        <v>0.0495390625432227</v>
      </c>
      <c r="BS129" s="66">
        <f>'amount-analyzed sorted'!BQ129*0.001/'amount-analyzed sorted'!BQ$2*1.5/'amount-analyzed sorted'!BQ$3</f>
        <v>0.0883751754974444</v>
      </c>
      <c r="BT129" s="66">
        <f>'amount-analyzed sorted'!BR129*0.001/'amount-analyzed sorted'!BR$2*1.5/'amount-analyzed sorted'!BR$3</f>
        <v>0.0382485124434006</v>
      </c>
      <c r="BU129" s="66">
        <f>'amount-analyzed sorted'!BS129*0.001/'amount-analyzed sorted'!BS$2*1.5/'amount-analyzed sorted'!BS$3</f>
        <v>0.0447407763806592</v>
      </c>
      <c r="BV129" s="66">
        <f>'amount-analyzed sorted'!BT129*0.001/'amount-analyzed sorted'!BT$2*1.5/'amount-analyzed sorted'!BT$3</f>
        <v>0.0484163642419598</v>
      </c>
      <c r="BW129" s="66">
        <f>'amount-analyzed sorted'!BU129*0.001/'amount-analyzed sorted'!BU$2*1.5/'amount-analyzed sorted'!BU$3</f>
        <v>0.0465671811815059</v>
      </c>
      <c r="BX129" s="66">
        <f>'amount-analyzed sorted'!BV129*0.001/'amount-analyzed sorted'!BV$2*1.5/'amount-analyzed sorted'!BV$3</f>
        <v>0.0506134082897179</v>
      </c>
      <c r="BY129" s="66">
        <f>'amount-analyzed sorted'!BW129*0.001/'amount-analyzed sorted'!BW$2*1.5/'amount-analyzed sorted'!BW$3</f>
        <v>0.00758718713908084</v>
      </c>
      <c r="BZ129" s="66">
        <f>'amount-analyzed sorted'!BX129*0.001/'amount-analyzed sorted'!BX$2*1.5/'amount-analyzed sorted'!BX$3</f>
        <v>0.0627737174194528</v>
      </c>
      <c r="CA129" s="66">
        <f>'amount-analyzed sorted'!BY129*0.001/'amount-analyzed sorted'!BY$2*1.5/'amount-analyzed sorted'!BY$3</f>
        <v>0.0224820191329903</v>
      </c>
      <c r="CB129" s="66">
        <f>'amount-analyzed sorted'!BZ129*0.001/'amount-analyzed sorted'!BZ$2*1.5/'amount-analyzed sorted'!BZ$3</f>
        <v>0.0634565962032617</v>
      </c>
      <c r="CC129" s="66">
        <f>'amount-analyzed sorted'!CA129*0.001/'amount-analyzed sorted'!CA$2*1.5/'amount-analyzed sorted'!CA$3</f>
        <v>0.034062845000969</v>
      </c>
      <c r="CD129" s="66">
        <f>'amount-analyzed sorted'!CB129*0.001/'amount-analyzed sorted'!CB$2*1.5/'amount-analyzed sorted'!CB$3</f>
        <v>0.065466163462616</v>
      </c>
      <c r="CE129" s="66">
        <f>'amount-analyzed sorted'!CC129*0.001/'amount-analyzed sorted'!CC$2*1.5/'amount-analyzed sorted'!CC$3</f>
        <v>0.038895665601049</v>
      </c>
      <c r="CF129" s="66">
        <f>'amount-analyzed sorted'!CD129*0.001/'amount-analyzed sorted'!CD$2*1.5/'amount-analyzed sorted'!CD$3</f>
        <v>0.0777690818717149</v>
      </c>
      <c r="CG129" s="66">
        <f>'amount-analyzed sorted'!CE129*0.001/'amount-analyzed sorted'!CE$2*1.5/'amount-analyzed sorted'!CE$3</f>
        <v>0.0338831737959729</v>
      </c>
      <c r="CH129" s="66">
        <f>'amount-analyzed sorted'!CF129*0.001/'amount-analyzed sorted'!CF$2*1.5/'amount-analyzed sorted'!CF$3</f>
        <v>0.0108322697769215</v>
      </c>
      <c r="CI129" s="66">
        <f>'amount-analyzed sorted'!CG129*0.001/'amount-analyzed sorted'!CG$2*1.5/'amount-analyzed sorted'!CG$3</f>
        <v>0.0514470408968427</v>
      </c>
      <c r="CJ129" s="66">
        <f>'amount-analyzed sorted'!CH129*0.001/'amount-analyzed sorted'!CH$2*1.5/'amount-analyzed sorted'!CH$3</f>
        <v>0.0473314874239129</v>
      </c>
      <c r="CK129" s="66">
        <f>'amount-analyzed sorted'!CI129*0.001/'amount-analyzed sorted'!CI$2*1.5/'amount-analyzed sorted'!CI$3</f>
        <v>0.0276097247316662</v>
      </c>
      <c r="CL129" s="66">
        <f>'amount-analyzed sorted'!CJ129*0.001/'amount-analyzed sorted'!CJ$2*1.5/'amount-analyzed sorted'!CJ$3</f>
        <v>0.124138704357895</v>
      </c>
      <c r="CM129" s="66">
        <f>'amount-analyzed sorted'!CK129*0.001/'amount-analyzed sorted'!CK$2*1.5/'amount-analyzed sorted'!CK$3</f>
        <v>0.0301745625482691</v>
      </c>
      <c r="CN129" s="66">
        <f>'amount-analyzed sorted'!CL129*0.001/'amount-analyzed sorted'!CL$2*1.5/'amount-analyzed sorted'!CL$3</f>
        <v>0.0815199365276076</v>
      </c>
      <c r="CO129" s="66">
        <f>'amount-analyzed sorted'!CM129*0.001/'amount-analyzed sorted'!CM$2*1.5/'amount-analyzed sorted'!CM$3</f>
        <v>0.0207292791478459</v>
      </c>
      <c r="CP129" s="66">
        <f>'amount-analyzed sorted'!CN129*0.001/'amount-analyzed sorted'!CN$2*1.5/'amount-analyzed sorted'!CN$3</f>
        <v>0.0340842523662819</v>
      </c>
      <c r="CQ129" s="66">
        <f>'amount-analyzed sorted'!CO129*0.001/'amount-analyzed sorted'!CO$2*1.5/'amount-analyzed sorted'!CO$3</f>
        <v>0.0866943339384543</v>
      </c>
      <c r="CR129" s="66">
        <f>'amount-analyzed sorted'!CP129*0.001/'amount-analyzed sorted'!CP$2*1.5/'amount-analyzed sorted'!CP$3</f>
        <v>0.0208512160840097</v>
      </c>
      <c r="CS129" s="66">
        <f>'amount-analyzed sorted'!CQ129*0.001/'amount-analyzed sorted'!CQ$2*1.5/'amount-analyzed sorted'!CQ$3</f>
        <v>0.0342109074744998</v>
      </c>
      <c r="CT129" s="66">
        <f>'amount-analyzed sorted'!CR129*0.001/'amount-analyzed sorted'!CR$2*1.5/'amount-analyzed sorted'!CR$3</f>
        <v>0.0108941930405258</v>
      </c>
      <c r="CU129" s="66">
        <f>'amount-analyzed sorted'!CS129*0.001/'amount-analyzed sorted'!CS$2*1.5/'amount-analyzed sorted'!CS$3</f>
        <v>0.00732781349028645</v>
      </c>
      <c r="CV129" s="66">
        <f>'amount-analyzed sorted'!CT129*0.001/'amount-analyzed sorted'!CT$2*1.5/'amount-analyzed sorted'!CT$3</f>
        <v>0.0554869622593697</v>
      </c>
      <c r="CW129" s="66">
        <f>'amount-analyzed sorted'!CU129*0.001/'amount-analyzed sorted'!CU$2*1.5/'amount-analyzed sorted'!CU$3</f>
        <v>0.128986023321403</v>
      </c>
      <c r="CX129" s="66">
        <f>'amount-analyzed sorted'!CV129*0.001/'amount-analyzed sorted'!CV$2*1.5/'amount-analyzed sorted'!CV$3</f>
        <v>0.015101478562871</v>
      </c>
      <c r="CY129" s="66">
        <f>'amount-analyzed sorted'!CW129*0.001/'amount-analyzed sorted'!CW$2*1.5/'amount-analyzed sorted'!CW$3</f>
        <v>0.00794809117596685</v>
      </c>
      <c r="CZ129" s="66">
        <f>'amount-analyzed sorted'!CX129*0.001/'amount-analyzed sorted'!CX$2*1.5/'amount-analyzed sorted'!CX$3</f>
        <v>0.0772549388952457</v>
      </c>
    </row>
    <row r="130" spans="1:104">
      <c r="A130">
        <f>'imported data from Web Calc'!A137</f>
        <v>882.6</v>
      </c>
      <c r="B130" t="str">
        <f>'imported data from Web Calc'!B137</f>
        <v>C45H85O13P</v>
      </c>
      <c r="C130" s="61" t="str">
        <f>'imported data from Web Calc'!C137</f>
        <v>PI(36:1)</v>
      </c>
      <c r="D130" s="96"/>
      <c r="E130" s="96"/>
      <c r="F130" s="96"/>
      <c r="G130" s="66">
        <f>'amount-analyzed sorted'!G130*0.001/'amount-analyzed sorted'!G$2*1.5/'amount-analyzed sorted'!G$3</f>
        <v>0.0283718562022712</v>
      </c>
      <c r="H130" s="66">
        <f>'amount-analyzed sorted'!H130*0.001/'amount-analyzed sorted'!H$2*1.5/'amount-analyzed sorted'!H$3</f>
        <v>0.0300118478902637</v>
      </c>
      <c r="I130" s="66">
        <f>'amount-analyzed sorted'!I130*0.001/'amount-analyzed sorted'!I$2*1.5/'amount-analyzed sorted'!I$3</f>
        <v>0.0218118894503009</v>
      </c>
      <c r="J130" s="66">
        <f>'amount-analyzed sorted'!J130*0.001/'amount-analyzed sorted'!J$2*1.5/'amount-analyzed sorted'!J$3</f>
        <v>0.0234518811382935</v>
      </c>
      <c r="K130" s="66">
        <f>'amount-analyzed sorted'!K130*0.001/'amount-analyzed sorted'!K$2*1.5/'amount-analyzed sorted'!K$3</f>
        <v>0.0177119102303196</v>
      </c>
      <c r="L130" s="66">
        <f>'amount-analyzed sorted'!L130*0.001/'amount-analyzed sorted'!L$2*1.5/'amount-analyzed sorted'!L$3</f>
        <v>0.0234518811382935</v>
      </c>
      <c r="M130" s="66">
        <f>'amount-analyzed sorted'!M130*0.001/'amount-analyzed sorted'!M$2*1.5/'amount-analyzed sorted'!M$3</f>
        <v>0.03083184373426</v>
      </c>
      <c r="N130" s="66">
        <f>'amount-analyzed sorted'!N130*0.001/'amount-analyzed sorted'!N$2*1.5/'amount-analyzed sorted'!N$3</f>
        <v>0.0259118686702823</v>
      </c>
      <c r="O130" s="66">
        <f>'amount-analyzed sorted'!O130*0.001/'amount-analyzed sorted'!O$2*1.5/'amount-analyzed sorted'!O$3</f>
        <v>0.0259118686702823</v>
      </c>
      <c r="P130" s="66">
        <f>'amount-analyzed sorted'!P130*0.001/'amount-analyzed sorted'!P$2*1.5/'amount-analyzed sorted'!P$3</f>
        <v>0.0226318852942972</v>
      </c>
      <c r="Q130" s="66">
        <f t="shared" si="3"/>
        <v>0.0250098732418864</v>
      </c>
      <c r="R130" s="115">
        <f t="shared" si="4"/>
        <v>0.00402550316588188</v>
      </c>
      <c r="S130" s="66">
        <f t="shared" si="5"/>
        <v>0.160956560113227</v>
      </c>
      <c r="T130" s="66">
        <f>'amount-analyzed sorted'!R130*0.001/'amount-analyzed sorted'!R$2*1.5/'amount-analyzed sorted'!R$3</f>
        <v>0.122376179758004</v>
      </c>
      <c r="U130" s="66">
        <f>'amount-analyzed sorted'!S130*0.001/'amount-analyzed sorted'!S$2*1.5/'amount-analyzed sorted'!S$3</f>
        <v>0.0606349223733553</v>
      </c>
      <c r="V130" s="66">
        <f>'amount-analyzed sorted'!T130*0.001/'amount-analyzed sorted'!T$2*1.5/'amount-analyzed sorted'!T$3</f>
        <v>0.0747882747875517</v>
      </c>
      <c r="W130" s="66">
        <f>'amount-analyzed sorted'!U130*0.001/'amount-analyzed sorted'!U$2*1.5/'amount-analyzed sorted'!U$3</f>
        <v>0.0754749165163704</v>
      </c>
      <c r="X130" s="66">
        <f>'amount-analyzed sorted'!V130*0.001/'amount-analyzed sorted'!V$2*1.5/'amount-analyzed sorted'!V$3</f>
        <v>0.118580392544667</v>
      </c>
      <c r="Y130" s="66">
        <f>'amount-analyzed sorted'!W130*0.001/'amount-analyzed sorted'!W$2*1.5/'amount-analyzed sorted'!W$3</f>
        <v>0.0471859605146402</v>
      </c>
      <c r="Z130" s="66">
        <f>'amount-analyzed sorted'!X130*0.001/'amount-analyzed sorted'!X$2*1.5/'amount-analyzed sorted'!X$3</f>
        <v>0.086846457706449</v>
      </c>
      <c r="AA130" s="66">
        <f>'amount-analyzed sorted'!Y130*0.001/'amount-analyzed sorted'!Y$2*1.5/'amount-analyzed sorted'!Y$3</f>
        <v>0.0286772477100039</v>
      </c>
      <c r="AB130" s="66">
        <f>'amount-analyzed sorted'!Z130*0.001/'amount-analyzed sorted'!Z$2*1.5/'amount-analyzed sorted'!Z$3</f>
        <v>0.019551635299637</v>
      </c>
      <c r="AC130" s="66">
        <f>'amount-analyzed sorted'!AA130*0.001/'amount-analyzed sorted'!AA$2*1.5/'amount-analyzed sorted'!AA$3</f>
        <v>0.062759976544708</v>
      </c>
      <c r="AD130" s="66">
        <f>'amount-analyzed sorted'!AB130*0.001/'amount-analyzed sorted'!AB$2*1.5/'amount-analyzed sorted'!AB$3</f>
        <v>0.0198475732708727</v>
      </c>
      <c r="AE130" s="66">
        <f>'amount-analyzed sorted'!AC130*0.001/'amount-analyzed sorted'!AC$2*1.5/'amount-analyzed sorted'!AC$3</f>
        <v>0.0104231858948941</v>
      </c>
      <c r="AF130" s="66">
        <f>'amount-analyzed sorted'!AD130*0.001/'amount-analyzed sorted'!AD$2*1.5/'amount-analyzed sorted'!AD$3</f>
        <v>0.0274904766076909</v>
      </c>
      <c r="AG130" s="66">
        <f>'amount-analyzed sorted'!AE130*0.001/'amount-analyzed sorted'!AE$2*1.5/'amount-analyzed sorted'!AE$3</f>
        <v>0.0222615831279815</v>
      </c>
      <c r="AH130" s="66">
        <f>'amount-analyzed sorted'!AF130*0.001/'amount-analyzed sorted'!AF$2*1.5/'amount-analyzed sorted'!AF$3</f>
        <v>0.0298212494042236</v>
      </c>
      <c r="AI130" s="66">
        <f>'amount-analyzed sorted'!AG130*0.001/'amount-analyzed sorted'!AG$2*1.5/'amount-analyzed sorted'!AG$3</f>
        <v>0.00875550724481538</v>
      </c>
      <c r="AJ130" s="66">
        <f>'amount-analyzed sorted'!AH130*0.001/'amount-analyzed sorted'!AH$2*1.5/'amount-analyzed sorted'!AH$3</f>
        <v>0.0223099431351544</v>
      </c>
      <c r="AK130" s="66">
        <f>'amount-analyzed sorted'!AI130*0.001/'amount-analyzed sorted'!AI$2*1.5/'amount-analyzed sorted'!AI$3</f>
        <v>0.0228012695104302</v>
      </c>
      <c r="AL130" s="66">
        <f>'amount-analyzed sorted'!AJ130*0.001/'amount-analyzed sorted'!AJ$2*1.5/'amount-analyzed sorted'!AJ$3</f>
        <v>0.0277704187276747</v>
      </c>
      <c r="AM130" s="66">
        <f>'amount-analyzed sorted'!AK130*0.001/'amount-analyzed sorted'!AK$2*1.5/'amount-analyzed sorted'!AK$3</f>
        <v>0.0376503941401837</v>
      </c>
      <c r="AN130" s="66">
        <f>'amount-analyzed sorted'!AL130*0.001/'amount-analyzed sorted'!AL$2*1.5/'amount-analyzed sorted'!AL$3</f>
        <v>0.0448080853390993</v>
      </c>
      <c r="AO130" s="66">
        <f>'amount-analyzed sorted'!AM130*0.001/'amount-analyzed sorted'!AM$2*1.5/'amount-analyzed sorted'!AM$3</f>
        <v>0.00723903049979834</v>
      </c>
      <c r="AP130" s="66">
        <f>'amount-analyzed sorted'!AN130*0.001/'amount-analyzed sorted'!AN$2*1.5/'amount-analyzed sorted'!AN$3</f>
        <v>0.0490857092786544</v>
      </c>
      <c r="AQ130" s="66">
        <f>'amount-analyzed sorted'!AO130*0.001/'amount-analyzed sorted'!AO$2*1.5/'amount-analyzed sorted'!AO$3</f>
        <v>0.0601082833686878</v>
      </c>
      <c r="AR130" s="66">
        <f>'amount-analyzed sorted'!AP130*0.001/'amount-analyzed sorted'!AP$2*1.5/'amount-analyzed sorted'!AP$3</f>
        <v>0.0815299986781524</v>
      </c>
      <c r="AS130" s="66">
        <f>'amount-analyzed sorted'!AQ130*0.001/'amount-analyzed sorted'!AQ$2*1.5/'amount-analyzed sorted'!AQ$3</f>
        <v>0.0305600348299516</v>
      </c>
      <c r="AT130" s="66">
        <f>'amount-analyzed sorted'!AR130*0.001/'amount-analyzed sorted'!AR$2*1.5/'amount-analyzed sorted'!AR$3</f>
        <v>0.0333899730085204</v>
      </c>
      <c r="AU130" s="66">
        <f>'amount-analyzed sorted'!AS130*0.001/'amount-analyzed sorted'!AS$2*1.5/'amount-analyzed sorted'!AS$3</f>
        <v>0.0780520313066647</v>
      </c>
      <c r="AV130" s="66">
        <f>'amount-analyzed sorted'!AT130*0.001/'amount-analyzed sorted'!AT$2*1.5/'amount-analyzed sorted'!AT$3</f>
        <v>0.030278777276679</v>
      </c>
      <c r="AW130" s="66">
        <f>'amount-analyzed sorted'!AU130*0.001/'amount-analyzed sorted'!AU$2*1.5/'amount-analyzed sorted'!AU$3</f>
        <v>0.0468825504080477</v>
      </c>
      <c r="AX130" s="66">
        <f>'amount-analyzed sorted'!AV130*0.001/'amount-analyzed sorted'!AV$2*1.5/'amount-analyzed sorted'!AV$3</f>
        <v>0.0406473345576115</v>
      </c>
      <c r="AY130" s="66">
        <f>'amount-analyzed sorted'!AW130*0.001/'amount-analyzed sorted'!AW$2*1.5/'amount-analyzed sorted'!AW$3</f>
        <v>0.0229952593688304</v>
      </c>
      <c r="AZ130" s="66">
        <f>'amount-analyzed sorted'!AX130*0.001/'amount-analyzed sorted'!AX$2*1.5/'amount-analyzed sorted'!AX$3</f>
        <v>0.0267914916747555</v>
      </c>
      <c r="BA130" s="66">
        <f>'amount-analyzed sorted'!AY130*0.001/'amount-analyzed sorted'!AY$2*1.5/'amount-analyzed sorted'!AY$3</f>
        <v>0.0155597552122102</v>
      </c>
      <c r="BB130" s="66">
        <f>'amount-analyzed sorted'!AZ130*0.001/'amount-analyzed sorted'!AZ$2*1.5/'amount-analyzed sorted'!AZ$3</f>
        <v>0.0295060698981543</v>
      </c>
      <c r="BC130" s="66">
        <f>'amount-analyzed sorted'!BA130*0.001/'amount-analyzed sorted'!BA$2*1.5/'amount-analyzed sorted'!BA$3</f>
        <v>0.0478931713645064</v>
      </c>
      <c r="BD130" s="66">
        <f>'amount-analyzed sorted'!BB130*0.001/'amount-analyzed sorted'!BB$2*1.5/'amount-analyzed sorted'!BB$3</f>
        <v>0.0814010152299796</v>
      </c>
      <c r="BE130" s="66">
        <f>'amount-analyzed sorted'!BC130*0.001/'amount-analyzed sorted'!BC$2*1.5/'amount-analyzed sorted'!BC$3</f>
        <v>0.0777987760610511</v>
      </c>
      <c r="BF130" s="66">
        <f>'amount-analyzed sorted'!BD130*0.001/'amount-analyzed sorted'!BD$2*1.5/'amount-analyzed sorted'!BD$3</f>
        <v>0.045760151482914</v>
      </c>
      <c r="BG130" s="66">
        <f>'amount-analyzed sorted'!BE130*0.001/'amount-analyzed sorted'!BE$2*1.5/'amount-analyzed sorted'!BE$3</f>
        <v>0.0423924824935518</v>
      </c>
      <c r="BH130" s="66">
        <f>'amount-analyzed sorted'!BF130*0.001/'amount-analyzed sorted'!BF$2*1.5/'amount-analyzed sorted'!BF$3</f>
        <v>0.00425407348848682</v>
      </c>
      <c r="BI130" s="66">
        <f>'amount-analyzed sorted'!BG130*0.001/'amount-analyzed sorted'!BG$2*1.5/'amount-analyzed sorted'!BG$3</f>
        <v>0.00855423121619894</v>
      </c>
      <c r="BJ130" s="66">
        <f>'amount-analyzed sorted'!BH130*0.001/'amount-analyzed sorted'!BH$2*1.5/'amount-analyzed sorted'!BH$3</f>
        <v>0.0140518201015929</v>
      </c>
      <c r="BK130" s="66">
        <f>'amount-analyzed sorted'!BI130*0.001/'amount-analyzed sorted'!BI$2*1.5/'amount-analyzed sorted'!BI$3</f>
        <v>0.00593440366281451</v>
      </c>
      <c r="BL130" s="66">
        <f>'amount-analyzed sorted'!BJ130*0.001/'amount-analyzed sorted'!BJ$2*1.5/'amount-analyzed sorted'!BJ$3</f>
        <v>0.0230276056415999</v>
      </c>
      <c r="BM130" s="66">
        <f>'amount-analyzed sorted'!BK130*0.001/'amount-analyzed sorted'!BK$2*1.5/'amount-analyzed sorted'!BK$3</f>
        <v>0.0065754019678572</v>
      </c>
      <c r="BN130" s="66">
        <f>'amount-analyzed sorted'!BL130*0.001/'amount-analyzed sorted'!BL$2*1.5/'amount-analyzed sorted'!BL$3</f>
        <v>0.0135352113308606</v>
      </c>
      <c r="BO130" s="66">
        <f>'amount-analyzed sorted'!BM130*0.001/'amount-analyzed sorted'!BM$2*1.5/'amount-analyzed sorted'!BM$3</f>
        <v>0.0290488742173093</v>
      </c>
      <c r="BP130" s="66">
        <f>'amount-analyzed sorted'!BN130*0.001/'amount-analyzed sorted'!BN$2*1.5/'amount-analyzed sorted'!BN$3</f>
        <v>0.00783639743163543</v>
      </c>
      <c r="BQ130" s="66">
        <f>'amount-analyzed sorted'!BO130*0.001/'amount-analyzed sorted'!BO$2*1.5/'amount-analyzed sorted'!BO$3</f>
        <v>0.0361901198025931</v>
      </c>
      <c r="BR130" s="66">
        <f>'amount-analyzed sorted'!BP130*0.001/'amount-analyzed sorted'!BP$2*1.5/'amount-analyzed sorted'!BP$3</f>
        <v>0.0134687209149172</v>
      </c>
      <c r="BS130" s="66">
        <f>'amount-analyzed sorted'!BQ130*0.001/'amount-analyzed sorted'!BQ$2*1.5/'amount-analyzed sorted'!BQ$3</f>
        <v>0.0324122143197493</v>
      </c>
      <c r="BT130" s="66">
        <f>'amount-analyzed sorted'!BR130*0.001/'amount-analyzed sorted'!BR$2*1.5/'amount-analyzed sorted'!BR$3</f>
        <v>0.0156001303823207</v>
      </c>
      <c r="BU130" s="66">
        <f>'amount-analyzed sorted'!BS130*0.001/'amount-analyzed sorted'!BS$2*1.5/'amount-analyzed sorted'!BS$3</f>
        <v>0.0188294515121583</v>
      </c>
      <c r="BV130" s="66">
        <f>'amount-analyzed sorted'!BT130*0.001/'amount-analyzed sorted'!BT$2*1.5/'amount-analyzed sorted'!BT$3</f>
        <v>0.0239827800528144</v>
      </c>
      <c r="BW130" s="66">
        <f>'amount-analyzed sorted'!BU130*0.001/'amount-analyzed sorted'!BU$2*1.5/'amount-analyzed sorted'!BU$3</f>
        <v>0.0124335546731477</v>
      </c>
      <c r="BX130" s="66">
        <f>'amount-analyzed sorted'!BV130*0.001/'amount-analyzed sorted'!BV$2*1.5/'amount-analyzed sorted'!BV$3</f>
        <v>0.0173868476803107</v>
      </c>
      <c r="BY130" s="66">
        <f>'amount-analyzed sorted'!BW130*0.001/'amount-analyzed sorted'!BW$2*1.5/'amount-analyzed sorted'!BW$3</f>
        <v>0.00256190734566366</v>
      </c>
      <c r="BZ130" s="66">
        <f>'amount-analyzed sorted'!BX130*0.001/'amount-analyzed sorted'!BX$2*1.5/'amount-analyzed sorted'!BX$3</f>
        <v>0.0259357589338141</v>
      </c>
      <c r="CA130" s="66">
        <f>'amount-analyzed sorted'!BY130*0.001/'amount-analyzed sorted'!BY$2*1.5/'amount-analyzed sorted'!BY$3</f>
        <v>0.00964815395990677</v>
      </c>
      <c r="CB130" s="66">
        <f>'amount-analyzed sorted'!BZ130*0.001/'amount-analyzed sorted'!BZ$2*1.5/'amount-analyzed sorted'!BZ$3</f>
        <v>0.02079769261038</v>
      </c>
      <c r="CC130" s="66">
        <f>'amount-analyzed sorted'!CA130*0.001/'amount-analyzed sorted'!CA$2*1.5/'amount-analyzed sorted'!CA$3</f>
        <v>0.0138636524511603</v>
      </c>
      <c r="CD130" s="66">
        <f>'amount-analyzed sorted'!CB130*0.001/'amount-analyzed sorted'!CB$2*1.5/'amount-analyzed sorted'!CB$3</f>
        <v>0.0258474820143662</v>
      </c>
      <c r="CE130" s="66">
        <f>'amount-analyzed sorted'!CC130*0.001/'amount-analyzed sorted'!CC$2*1.5/'amount-analyzed sorted'!CC$3</f>
        <v>0.0156788729554616</v>
      </c>
      <c r="CF130" s="66">
        <f>'amount-analyzed sorted'!CD130*0.001/'amount-analyzed sorted'!CD$2*1.5/'amount-analyzed sorted'!CD$3</f>
        <v>0.0332358962825698</v>
      </c>
      <c r="CG130" s="66">
        <f>'amount-analyzed sorted'!CE130*0.001/'amount-analyzed sorted'!CE$2*1.5/'amount-analyzed sorted'!CE$3</f>
        <v>0.0100605502027258</v>
      </c>
      <c r="CH130" s="66">
        <f>'amount-analyzed sorted'!CF130*0.001/'amount-analyzed sorted'!CF$2*1.5/'amount-analyzed sorted'!CF$3</f>
        <v>0.000670037305788957</v>
      </c>
      <c r="CI130" s="66">
        <f>'amount-analyzed sorted'!CG130*0.001/'amount-analyzed sorted'!CG$2*1.5/'amount-analyzed sorted'!CG$3</f>
        <v>0.0176732192891629</v>
      </c>
      <c r="CJ130" s="66">
        <f>'amount-analyzed sorted'!CH130*0.001/'amount-analyzed sorted'!CH$2*1.5/'amount-analyzed sorted'!CH$3</f>
        <v>0.0138204971127909</v>
      </c>
      <c r="CK130" s="66">
        <f>'amount-analyzed sorted'!CI130*0.001/'amount-analyzed sorted'!CI$2*1.5/'amount-analyzed sorted'!CI$3</f>
        <v>0.0124124410897404</v>
      </c>
      <c r="CL130" s="66">
        <f>'amount-analyzed sorted'!CJ130*0.001/'amount-analyzed sorted'!CJ$2*1.5/'amount-analyzed sorted'!CJ$3</f>
        <v>0.0375918010893797</v>
      </c>
      <c r="CM130" s="66">
        <f>'amount-analyzed sorted'!CK130*0.001/'amount-analyzed sorted'!CK$2*1.5/'amount-analyzed sorted'!CK$3</f>
        <v>0.0126959254525858</v>
      </c>
      <c r="CN130" s="66">
        <f>'amount-analyzed sorted'!CL130*0.001/'amount-analyzed sorted'!CL$2*1.5/'amount-analyzed sorted'!CL$3</f>
        <v>0.0293674305503183</v>
      </c>
      <c r="CO130" s="66">
        <f>'amount-analyzed sorted'!CM130*0.001/'amount-analyzed sorted'!CM$2*1.5/'amount-analyzed sorted'!CM$3</f>
        <v>0.00600241753102608</v>
      </c>
      <c r="CP130" s="66">
        <f>'amount-analyzed sorted'!CN130*0.001/'amount-analyzed sorted'!CN$2*1.5/'amount-analyzed sorted'!CN$3</f>
        <v>0.0139889765412101</v>
      </c>
      <c r="CQ130" s="66">
        <f>'amount-analyzed sorted'!CO130*0.001/'amount-analyzed sorted'!CO$2*1.5/'amount-analyzed sorted'!CO$3</f>
        <v>0.0292268385356113</v>
      </c>
      <c r="CR130" s="66">
        <f>'amount-analyzed sorted'!CP130*0.001/'amount-analyzed sorted'!CP$2*1.5/'amount-analyzed sorted'!CP$3</f>
        <v>0.00673978701705363</v>
      </c>
      <c r="CS130" s="66">
        <f>'amount-analyzed sorted'!CQ130*0.001/'amount-analyzed sorted'!CQ$2*1.5/'amount-analyzed sorted'!CQ$3</f>
        <v>0.011719605583204</v>
      </c>
      <c r="CT130" s="66">
        <f>'amount-analyzed sorted'!CR130*0.001/'amount-analyzed sorted'!CR$2*1.5/'amount-analyzed sorted'!CR$3</f>
        <v>0.00388582681700282</v>
      </c>
      <c r="CU130" s="66">
        <f>'amount-analyzed sorted'!CS130*0.001/'amount-analyzed sorted'!CS$2*1.5/'amount-analyzed sorted'!CS$3</f>
        <v>0.00612473963367225</v>
      </c>
      <c r="CV130" s="66">
        <f>'amount-analyzed sorted'!CT130*0.001/'amount-analyzed sorted'!CT$2*1.5/'amount-analyzed sorted'!CT$3</f>
        <v>0.0195387377419514</v>
      </c>
      <c r="CW130" s="66">
        <f>'amount-analyzed sorted'!CU130*0.001/'amount-analyzed sorted'!CU$2*1.5/'amount-analyzed sorted'!CU$3</f>
        <v>0.0354766312021516</v>
      </c>
      <c r="CX130" s="66">
        <f>'amount-analyzed sorted'!CV130*0.001/'amount-analyzed sorted'!CV$2*1.5/'amount-analyzed sorted'!CV$3</f>
        <v>0.0059849177714604</v>
      </c>
      <c r="CY130" s="66">
        <f>'amount-analyzed sorted'!CW130*0.001/'amount-analyzed sorted'!CW$2*1.5/'amount-analyzed sorted'!CW$3</f>
        <v>0.00474821031291526</v>
      </c>
      <c r="CZ130" s="66">
        <f>'amount-analyzed sorted'!CX130*0.001/'amount-analyzed sorted'!CX$2*1.5/'amount-analyzed sorted'!CX$3</f>
        <v>0.0277438940063156</v>
      </c>
    </row>
    <row r="131" spans="1:104">
      <c r="A131" s="74" t="s">
        <v>530</v>
      </c>
      <c r="B131" s="75"/>
      <c r="C131" s="74" t="s">
        <v>530</v>
      </c>
      <c r="D131" s="97"/>
      <c r="E131" s="97"/>
      <c r="F131" s="97"/>
      <c r="G131" s="82">
        <f>'amount-analyzed sorted'!G131*0.001/'amount-analyzed sorted'!G$2*1.5/'amount-analyzed sorted'!G$3</f>
        <v>2.64866857569237</v>
      </c>
      <c r="H131" s="82">
        <f>'amount-analyzed sorted'!H131*0.001/'amount-analyzed sorted'!H$2*1.5/'amount-analyzed sorted'!H$3</f>
        <v>2.65932852166432</v>
      </c>
      <c r="I131" s="82">
        <f>'amount-analyzed sorted'!I131*0.001/'amount-analyzed sorted'!I$2*1.5/'amount-analyzed sorted'!I$3</f>
        <v>2.63882862556442</v>
      </c>
      <c r="J131" s="82">
        <f>'amount-analyzed sorted'!J131*0.001/'amount-analyzed sorted'!J$2*1.5/'amount-analyzed sorted'!J$3</f>
        <v>2.54534909934884</v>
      </c>
      <c r="K131" s="82">
        <f>'amount-analyzed sorted'!K131*0.001/'amount-analyzed sorted'!K$2*1.5/'amount-analyzed sorted'!K$3</f>
        <v>2.65932852166432</v>
      </c>
      <c r="L131" s="82">
        <f>'amount-analyzed sorted'!L131*0.001/'amount-analyzed sorted'!L$2*1.5/'amount-analyzed sorted'!L$3</f>
        <v>2.70606828477211</v>
      </c>
      <c r="M131" s="82">
        <f>'amount-analyzed sorted'!M131*0.001/'amount-analyzed sorted'!M$2*1.5/'amount-analyzed sorted'!M$3</f>
        <v>2.68966836789218</v>
      </c>
      <c r="N131" s="82">
        <f>'amount-analyzed sorted'!N131*0.001/'amount-analyzed sorted'!N$2*1.5/'amount-analyzed sorted'!N$3</f>
        <v>2.70360829724012</v>
      </c>
      <c r="O131" s="82">
        <f>'amount-analyzed sorted'!O131*0.001/'amount-analyzed sorted'!O$2*1.5/'amount-analyzed sorted'!O$3</f>
        <v>2.73722812684397</v>
      </c>
      <c r="P131" s="82">
        <f>'amount-analyzed sorted'!P131*0.001/'amount-analyzed sorted'!P$2*1.5/'amount-analyzed sorted'!P$3</f>
        <v>2.6429286047844</v>
      </c>
      <c r="Q131" s="116">
        <f t="shared" si="3"/>
        <v>2.66310050254671</v>
      </c>
      <c r="R131" s="117">
        <f t="shared" si="4"/>
        <v>0.0524785951202869</v>
      </c>
      <c r="S131" s="66">
        <f t="shared" si="5"/>
        <v>0.0197058259987191</v>
      </c>
      <c r="T131" s="82">
        <f>'amount-analyzed sorted'!R131*0.001/'amount-analyzed sorted'!R$2*1.5/'amount-analyzed sorted'!R$3</f>
        <v>11.0046947746533</v>
      </c>
      <c r="U131" s="82">
        <f>'amount-analyzed sorted'!S131*0.001/'amount-analyzed sorted'!S$2*1.5/'amount-analyzed sorted'!S$3</f>
        <v>7.21722912879348</v>
      </c>
      <c r="V131" s="82">
        <f>'amount-analyzed sorted'!T131*0.001/'amount-analyzed sorted'!T$2*1.5/'amount-analyzed sorted'!T$3</f>
        <v>7.06971891357116</v>
      </c>
      <c r="W131" s="82">
        <f>'amount-analyzed sorted'!U131*0.001/'amount-analyzed sorted'!U$2*1.5/'amount-analyzed sorted'!U$3</f>
        <v>7.37479352438723</v>
      </c>
      <c r="X131" s="82">
        <f>'amount-analyzed sorted'!V131*0.001/'amount-analyzed sorted'!V$2*1.5/'amount-analyzed sorted'!V$3</f>
        <v>12.9130283024236</v>
      </c>
      <c r="Y131" s="82">
        <f>'amount-analyzed sorted'!W131*0.001/'amount-analyzed sorted'!W$2*1.5/'amount-analyzed sorted'!W$3</f>
        <v>4.11776676564925</v>
      </c>
      <c r="Z131" s="82">
        <f>'amount-analyzed sorted'!X131*0.001/'amount-analyzed sorted'!X$2*1.5/'amount-analyzed sorted'!X$3</f>
        <v>7.62073434090576</v>
      </c>
      <c r="AA131" s="82">
        <f>'amount-analyzed sorted'!Y131*0.001/'amount-analyzed sorted'!Y$2*1.5/'amount-analyzed sorted'!Y$3</f>
        <v>2.11772357294309</v>
      </c>
      <c r="AB131" s="82">
        <f>'amount-analyzed sorted'!Z131*0.001/'amount-analyzed sorted'!Z$2*1.5/'amount-analyzed sorted'!Z$3</f>
        <v>1.84867355517636</v>
      </c>
      <c r="AC131" s="82">
        <f>'amount-analyzed sorted'!AA131*0.001/'amount-analyzed sorted'!AA$2*1.5/'amount-analyzed sorted'!AA$3</f>
        <v>6.00721780517318</v>
      </c>
      <c r="AD131" s="82">
        <f>'amount-analyzed sorted'!AB131*0.001/'amount-analyzed sorted'!AB$2*1.5/'amount-analyzed sorted'!AB$3</f>
        <v>2.2315031287703</v>
      </c>
      <c r="AE131" s="82">
        <f>'amount-analyzed sorted'!AC131*0.001/'amount-analyzed sorted'!AC$2*1.5/'amount-analyzed sorted'!AC$3</f>
        <v>1.22728097315258</v>
      </c>
      <c r="AF131" s="82">
        <f>'amount-analyzed sorted'!AD131*0.001/'amount-analyzed sorted'!AD$2*1.5/'amount-analyzed sorted'!AD$3</f>
        <v>2.23777388600284</v>
      </c>
      <c r="AG131" s="82">
        <f>'amount-analyzed sorted'!AE131*0.001/'amount-analyzed sorted'!AE$2*1.5/'amount-analyzed sorted'!AE$3</f>
        <v>1.85691199611755</v>
      </c>
      <c r="AH131" s="82">
        <f>'amount-analyzed sorted'!AF131*0.001/'amount-analyzed sorted'!AF$2*1.5/'amount-analyzed sorted'!AF$3</f>
        <v>2.91090708822675</v>
      </c>
      <c r="AI131" s="82">
        <f>'amount-analyzed sorted'!AG131*0.001/'amount-analyzed sorted'!AG$2*1.5/'amount-analyzed sorted'!AG$3</f>
        <v>1.05903898406901</v>
      </c>
      <c r="AJ131" s="82">
        <f>'amount-analyzed sorted'!AH131*0.001/'amount-analyzed sorted'!AH$2*1.5/'amount-analyzed sorted'!AH$3</f>
        <v>2.44871127606864</v>
      </c>
      <c r="AK131" s="82">
        <f>'amount-analyzed sorted'!AI131*0.001/'amount-analyzed sorted'!AI$2*1.5/'amount-analyzed sorted'!AI$3</f>
        <v>3.71598345798694</v>
      </c>
      <c r="AL131" s="82">
        <f>'amount-analyzed sorted'!AJ131*0.001/'amount-analyzed sorted'!AJ$2*1.5/'amount-analyzed sorted'!AJ$3</f>
        <v>2.18114797203514</v>
      </c>
      <c r="AM131" s="82">
        <f>'amount-analyzed sorted'!AK131*0.001/'amount-analyzed sorted'!AK$2*1.5/'amount-analyzed sorted'!AK$3</f>
        <v>4.3610126493201</v>
      </c>
      <c r="AN131" s="82">
        <f>'amount-analyzed sorted'!AL131*0.001/'amount-analyzed sorted'!AL$2*1.5/'amount-analyzed sorted'!AL$3</f>
        <v>4.24255883183006</v>
      </c>
      <c r="AO131" s="82">
        <f>'amount-analyzed sorted'!AM131*0.001/'amount-analyzed sorted'!AM$2*1.5/'amount-analyzed sorted'!AM$3</f>
        <v>1.44911661410187</v>
      </c>
      <c r="AP131" s="82">
        <f>'amount-analyzed sorted'!AN131*0.001/'amount-analyzed sorted'!AN$2*1.5/'amount-analyzed sorted'!AN$3</f>
        <v>4.56206457223388</v>
      </c>
      <c r="AQ131" s="82">
        <f>'amount-analyzed sorted'!AO131*0.001/'amount-analyzed sorted'!AO$2*1.5/'amount-analyzed sorted'!AO$3</f>
        <v>6.87708055469286</v>
      </c>
      <c r="AR131" s="82">
        <f>'amount-analyzed sorted'!AP131*0.001/'amount-analyzed sorted'!AP$2*1.5/'amount-analyzed sorted'!AP$3</f>
        <v>7.53158423239846</v>
      </c>
      <c r="AS131" s="82">
        <f>'amount-analyzed sorted'!AQ131*0.001/'amount-analyzed sorted'!AQ$2*1.5/'amount-analyzed sorted'!AQ$3</f>
        <v>3.71082744174782</v>
      </c>
      <c r="AT131" s="82">
        <f>'amount-analyzed sorted'!AR131*0.001/'amount-analyzed sorted'!AR$2*1.5/'amount-analyzed sorted'!AR$3</f>
        <v>3.23216814563658</v>
      </c>
      <c r="AU131" s="82">
        <f>'amount-analyzed sorted'!AS131*0.001/'amount-analyzed sorted'!AS$2*1.5/'amount-analyzed sorted'!AS$3</f>
        <v>8.8117908121865</v>
      </c>
      <c r="AV131" s="82">
        <f>'amount-analyzed sorted'!AT131*0.001/'amount-analyzed sorted'!AT$2*1.5/'amount-analyzed sorted'!AT$3</f>
        <v>4.53355029954595</v>
      </c>
      <c r="AW131" s="82">
        <f>'amount-analyzed sorted'!AU131*0.001/'amount-analyzed sorted'!AU$2*1.5/'amount-analyzed sorted'!AU$3</f>
        <v>6.14911817021163</v>
      </c>
      <c r="AX131" s="82">
        <f>'amount-analyzed sorted'!AV131*0.001/'amount-analyzed sorted'!AV$2*1.5/'amount-analyzed sorted'!AV$3</f>
        <v>5.21533946468978</v>
      </c>
      <c r="AY131" s="82">
        <f>'amount-analyzed sorted'!AW131*0.001/'amount-analyzed sorted'!AW$2*1.5/'amount-analyzed sorted'!AW$3</f>
        <v>3.20608904265204</v>
      </c>
      <c r="AZ131" s="82">
        <f>'amount-analyzed sorted'!AX131*0.001/'amount-analyzed sorted'!AX$2*1.5/'amount-analyzed sorted'!AX$3</f>
        <v>2.98988771852238</v>
      </c>
      <c r="BA131" s="82">
        <f>'amount-analyzed sorted'!AY131*0.001/'amount-analyzed sorted'!AY$2*1.5/'amount-analyzed sorted'!AY$3</f>
        <v>2.56833209471545</v>
      </c>
      <c r="BB131" s="82">
        <f>'amount-analyzed sorted'!AZ131*0.001/'amount-analyzed sorted'!AZ$2*1.5/'amount-analyzed sorted'!AZ$3</f>
        <v>4.01572638380752</v>
      </c>
      <c r="BC131" s="82">
        <f>'amount-analyzed sorted'!BA131*0.001/'amount-analyzed sorted'!BA$2*1.5/'amount-analyzed sorted'!BA$3</f>
        <v>5.55981574477642</v>
      </c>
      <c r="BD131" s="82">
        <f>'amount-analyzed sorted'!BB131*0.001/'amount-analyzed sorted'!BB$2*1.5/'amount-analyzed sorted'!BB$3</f>
        <v>9.82322529814588</v>
      </c>
      <c r="BE131" s="82">
        <f>'amount-analyzed sorted'!BC131*0.001/'amount-analyzed sorted'!BC$2*1.5/'amount-analyzed sorted'!BC$3</f>
        <v>7.60239914821584</v>
      </c>
      <c r="BF131" s="82">
        <f>'amount-analyzed sorted'!BD131*0.001/'amount-analyzed sorted'!BD$2*1.5/'amount-analyzed sorted'!BD$3</f>
        <v>4.61462527610511</v>
      </c>
      <c r="BG131" s="82">
        <f>'amount-analyzed sorted'!BE131*0.001/'amount-analyzed sorted'!BE$2*1.5/'amount-analyzed sorted'!BE$3</f>
        <v>6.42605862495719</v>
      </c>
      <c r="BH131" s="82">
        <f>'amount-analyzed sorted'!BF131*0.001/'amount-analyzed sorted'!BF$2*1.5/'amount-analyzed sorted'!BF$3</f>
        <v>0.603960266657115</v>
      </c>
      <c r="BI131" s="82">
        <f>'amount-analyzed sorted'!BG131*0.001/'amount-analyzed sorted'!BG$2*1.5/'amount-analyzed sorted'!BG$3</f>
        <v>1.01210393014601</v>
      </c>
      <c r="BJ131" s="82">
        <f>'amount-analyzed sorted'!BH131*0.001/'amount-analyzed sorted'!BH$2*1.5/'amount-analyzed sorted'!BH$3</f>
        <v>1.40977587442328</v>
      </c>
      <c r="BK131" s="82">
        <f>'amount-analyzed sorted'!BI131*0.001/'amount-analyzed sorted'!BI$2*1.5/'amount-analyzed sorted'!BI$3</f>
        <v>1.44449743442544</v>
      </c>
      <c r="BL131" s="82">
        <f>'amount-analyzed sorted'!BJ131*0.001/'amount-analyzed sorted'!BJ$2*1.5/'amount-analyzed sorted'!BJ$3</f>
        <v>2.87105566111183</v>
      </c>
      <c r="BM131" s="82">
        <f>'amount-analyzed sorted'!BK131*0.001/'amount-analyzed sorted'!BK$2*1.5/'amount-analyzed sorted'!BK$3</f>
        <v>0.83158286762244</v>
      </c>
      <c r="BN131" s="82">
        <f>'amount-analyzed sorted'!BL131*0.001/'amount-analyzed sorted'!BL$2*1.5/'amount-analyzed sorted'!BL$3</f>
        <v>1.10328279830045</v>
      </c>
      <c r="BO131" s="82">
        <f>'amount-analyzed sorted'!BM131*0.001/'amount-analyzed sorted'!BM$2*1.5/'amount-analyzed sorted'!BM$3</f>
        <v>2.28509873658621</v>
      </c>
      <c r="BP131" s="82">
        <f>'amount-analyzed sorted'!BN131*0.001/'amount-analyzed sorted'!BN$2*1.5/'amount-analyzed sorted'!BN$3</f>
        <v>0.902319920055811</v>
      </c>
      <c r="BQ131" s="82">
        <f>'amount-analyzed sorted'!BO131*0.001/'amount-analyzed sorted'!BO$2*1.5/'amount-analyzed sorted'!BO$3</f>
        <v>3.34864483524472</v>
      </c>
      <c r="BR131" s="82">
        <f>'amount-analyzed sorted'!BP131*0.001/'amount-analyzed sorted'!BP$2*1.5/'amount-analyzed sorted'!BP$3</f>
        <v>1.30729619236501</v>
      </c>
      <c r="BS131" s="82">
        <f>'amount-analyzed sorted'!BQ131*0.001/'amount-analyzed sorted'!BQ$2*1.5/'amount-analyzed sorted'!BQ$3</f>
        <v>2.45494581908032</v>
      </c>
      <c r="BT131" s="82">
        <f>'amount-analyzed sorted'!BR131*0.001/'amount-analyzed sorted'!BR$2*1.5/'amount-analyzed sorted'!BR$3</f>
        <v>0.991548046167863</v>
      </c>
      <c r="BU131" s="82">
        <f>'amount-analyzed sorted'!BS131*0.001/'amount-analyzed sorted'!BS$2*1.5/'amount-analyzed sorted'!BS$3</f>
        <v>1.24149405744544</v>
      </c>
      <c r="BV131" s="82">
        <f>'amount-analyzed sorted'!BT131*0.001/'amount-analyzed sorted'!BT$2*1.5/'amount-analyzed sorted'!BT$3</f>
        <v>1.01322737681777</v>
      </c>
      <c r="BW131" s="82">
        <f>'amount-analyzed sorted'!BU131*0.001/'amount-analyzed sorted'!BU$2*1.5/'amount-analyzed sorted'!BU$3</f>
        <v>1.19655369076207</v>
      </c>
      <c r="BX131" s="82">
        <f>'amount-analyzed sorted'!BV131*0.001/'amount-analyzed sorted'!BV$2*1.5/'amount-analyzed sorted'!BV$3</f>
        <v>1.76063934688163</v>
      </c>
      <c r="BY131" s="82">
        <f>'amount-analyzed sorted'!BW131*0.001/'amount-analyzed sorted'!BW$2*1.5/'amount-analyzed sorted'!BW$3</f>
        <v>0.212145635200533</v>
      </c>
      <c r="BZ131" s="82">
        <f>'amount-analyzed sorted'!BX131*0.001/'amount-analyzed sorted'!BX$2*1.5/'amount-analyzed sorted'!BX$3</f>
        <v>1.76282828753239</v>
      </c>
      <c r="CA131" s="82">
        <f>'amount-analyzed sorted'!BY131*0.001/'amount-analyzed sorted'!BY$2*1.5/'amount-analyzed sorted'!BY$3</f>
        <v>0.584441477137371</v>
      </c>
      <c r="CB131" s="82">
        <f>'amount-analyzed sorted'!BZ131*0.001/'amount-analyzed sorted'!BZ$2*1.5/'amount-analyzed sorted'!BZ$3</f>
        <v>2.62937192200889</v>
      </c>
      <c r="CC131" s="82">
        <f>'amount-analyzed sorted'!CA131*0.001/'amount-analyzed sorted'!CA$2*1.5/'amount-analyzed sorted'!CA$3</f>
        <v>1.02717738940559</v>
      </c>
      <c r="CD131" s="82">
        <f>'amount-analyzed sorted'!CB131*0.001/'amount-analyzed sorted'!CB$2*1.5/'amount-analyzed sorted'!CB$3</f>
        <v>2.46546842787852</v>
      </c>
      <c r="CE131" s="82">
        <f>'amount-analyzed sorted'!CC131*0.001/'amount-analyzed sorted'!CC$2*1.5/'amount-analyzed sorted'!CC$3</f>
        <v>1.25742550990885</v>
      </c>
      <c r="CF131" s="82">
        <f>'amount-analyzed sorted'!CD131*0.001/'amount-analyzed sorted'!CD$2*1.5/'amount-analyzed sorted'!CD$3</f>
        <v>2.34699363200664</v>
      </c>
      <c r="CG131" s="82">
        <f>'amount-analyzed sorted'!CE131*0.001/'amount-analyzed sorted'!CE$2*1.5/'amount-analyzed sorted'!CE$3</f>
        <v>1.10485721613143</v>
      </c>
      <c r="CH131" s="82">
        <f>'amount-analyzed sorted'!CF131*0.001/'amount-analyzed sorted'!CF$2*1.5/'amount-analyzed sorted'!CF$3</f>
        <v>0.34037895134079</v>
      </c>
      <c r="CI131" s="82">
        <f>'amount-analyzed sorted'!CG131*0.001/'amount-analyzed sorted'!CG$2*1.5/'amount-analyzed sorted'!CG$3</f>
        <v>1.79210936783456</v>
      </c>
      <c r="CJ131" s="82">
        <f>'amount-analyzed sorted'!CH131*0.001/'amount-analyzed sorted'!CH$2*1.5/'amount-analyzed sorted'!CH$3</f>
        <v>1.7016301310754</v>
      </c>
      <c r="CK131" s="82">
        <f>'amount-analyzed sorted'!CI131*0.001/'amount-analyzed sorted'!CI$2*1.5/'amount-analyzed sorted'!CI$3</f>
        <v>0.918281939850605</v>
      </c>
      <c r="CL131" s="82">
        <f>'amount-analyzed sorted'!CJ131*0.001/'amount-analyzed sorted'!CJ$2*1.5/'amount-analyzed sorted'!CJ$3</f>
        <v>4.31455251628696</v>
      </c>
      <c r="CM131" s="82">
        <f>'amount-analyzed sorted'!CK131*0.001/'amount-analyzed sorted'!CK$2*1.5/'amount-analyzed sorted'!CK$3</f>
        <v>1.23402656231264</v>
      </c>
      <c r="CN131" s="82">
        <f>'amount-analyzed sorted'!CL131*0.001/'amount-analyzed sorted'!CL$2*1.5/'amount-analyzed sorted'!CL$3</f>
        <v>3.06122913379315</v>
      </c>
      <c r="CO131" s="82">
        <f>'amount-analyzed sorted'!CM131*0.001/'amount-analyzed sorted'!CM$2*1.5/'amount-analyzed sorted'!CM$3</f>
        <v>0.801322740391981</v>
      </c>
      <c r="CP131" s="82">
        <f>'amount-analyzed sorted'!CN131*0.001/'amount-analyzed sorted'!CN$2*1.5/'amount-analyzed sorted'!CN$3</f>
        <v>1.43675670968096</v>
      </c>
      <c r="CQ131" s="82">
        <f>'amount-analyzed sorted'!CO131*0.001/'amount-analyzed sorted'!CO$2*1.5/'amount-analyzed sorted'!CO$3</f>
        <v>2.36154648425318</v>
      </c>
      <c r="CR131" s="82">
        <f>'amount-analyzed sorted'!CP131*0.001/'amount-analyzed sorted'!CP$2*1.5/'amount-analyzed sorted'!CP$3</f>
        <v>0.593311875845002</v>
      </c>
      <c r="CS131" s="82">
        <f>'amount-analyzed sorted'!CQ131*0.001/'amount-analyzed sorted'!CQ$2*1.5/'amount-analyzed sorted'!CQ$3</f>
        <v>1.30621898110445</v>
      </c>
      <c r="CT131" s="82">
        <f>'amount-analyzed sorted'!CR131*0.001/'amount-analyzed sorted'!CR$2*1.5/'amount-analyzed sorted'!CR$3</f>
        <v>0.43583711138562</v>
      </c>
      <c r="CU131" s="82">
        <f>'amount-analyzed sorted'!CS131*0.001/'amount-analyzed sorted'!CS$2*1.5/'amount-analyzed sorted'!CS$3</f>
        <v>0.354688046999984</v>
      </c>
      <c r="CV131" s="82">
        <f>'amount-analyzed sorted'!CT131*0.001/'amount-analyzed sorted'!CT$2*1.5/'amount-analyzed sorted'!CT$3</f>
        <v>2.11804496514411</v>
      </c>
      <c r="CW131" s="82">
        <f>'amount-analyzed sorted'!CU131*0.001/'amount-analyzed sorted'!CU$2*1.5/'amount-analyzed sorted'!CU$3</f>
        <v>2.98784771961989</v>
      </c>
      <c r="CX131" s="82">
        <f>'amount-analyzed sorted'!CV131*0.001/'amount-analyzed sorted'!CV$2*1.5/'amount-analyzed sorted'!CV$3</f>
        <v>0.512963126667844</v>
      </c>
      <c r="CY131" s="82">
        <f>'amount-analyzed sorted'!CW131*0.001/'amount-analyzed sorted'!CW$2*1.5/'amount-analyzed sorted'!CW$3</f>
        <v>0.418152173426515</v>
      </c>
      <c r="CZ131" s="82">
        <f>'amount-analyzed sorted'!CX131*0.001/'amount-analyzed sorted'!CX$2*1.5/'amount-analyzed sorted'!CX$3</f>
        <v>2.59442302435123</v>
      </c>
    </row>
    <row r="132" spans="1:104">
      <c r="A132">
        <f>'imported data from Web Calc'!A140</f>
        <v>756.5</v>
      </c>
      <c r="B132" t="str">
        <f>'imported data from Web Calc'!B140</f>
        <v>C40H70O10PN</v>
      </c>
      <c r="C132" s="61" t="str">
        <f>'imported data from Web Calc'!C140</f>
        <v>PS(34:4)</v>
      </c>
      <c r="D132" s="96"/>
      <c r="E132" s="96"/>
      <c r="F132" s="96"/>
      <c r="G132" s="66">
        <f>'amount-analyzed sorted'!G132*0.001/'amount-analyzed sorted'!G$2*1.5/'amount-analyzed sorted'!G$3</f>
        <v>0</v>
      </c>
      <c r="H132" s="66">
        <f>'amount-analyzed sorted'!H132*0.001/'amount-analyzed sorted'!H$2*1.5/'amount-analyzed sorted'!H$3</f>
        <v>0</v>
      </c>
      <c r="I132" s="66">
        <f>'amount-analyzed sorted'!I132*0.001/'amount-analyzed sorted'!I$2*1.5/'amount-analyzed sorted'!I$3</f>
        <v>0</v>
      </c>
      <c r="J132" s="66">
        <f>'amount-analyzed sorted'!J132*0.001/'amount-analyzed sorted'!J$2*1.5/'amount-analyzed sorted'!J$3</f>
        <v>0</v>
      </c>
      <c r="K132" s="66">
        <f>'amount-analyzed sorted'!K132*0.001/'amount-analyzed sorted'!K$2*1.5/'amount-analyzed sorted'!K$3</f>
        <v>0</v>
      </c>
      <c r="L132" s="66">
        <f>'amount-analyzed sorted'!L132*0.001/'amount-analyzed sorted'!L$2*1.5/'amount-analyzed sorted'!L$3</f>
        <v>0</v>
      </c>
      <c r="M132" s="66">
        <f>'amount-analyzed sorted'!M132*0.001/'amount-analyzed sorted'!M$2*1.5/'amount-analyzed sorted'!M$3</f>
        <v>0</v>
      </c>
      <c r="N132" s="66">
        <f>'amount-analyzed sorted'!N132*0.001/'amount-analyzed sorted'!N$2*1.5/'amount-analyzed sorted'!N$3</f>
        <v>0</v>
      </c>
      <c r="O132" s="66">
        <f>'amount-analyzed sorted'!O132*0.001/'amount-analyzed sorted'!O$2*1.5/'amount-analyzed sorted'!O$3</f>
        <v>0</v>
      </c>
      <c r="P132" s="66">
        <f>'amount-analyzed sorted'!P132*0.001/'amount-analyzed sorted'!P$2*1.5/'amount-analyzed sorted'!P$3</f>
        <v>0</v>
      </c>
      <c r="Q132" s="66">
        <f t="shared" si="3"/>
        <v>0</v>
      </c>
      <c r="R132" s="115">
        <f t="shared" si="4"/>
        <v>0</v>
      </c>
      <c r="S132" s="66" t="e">
        <f t="shared" si="5"/>
        <v>#DIV/0!</v>
      </c>
      <c r="T132" s="66">
        <f>'amount-analyzed sorted'!R132*0.001/'amount-analyzed sorted'!R$2*1.5/'amount-analyzed sorted'!R$3</f>
        <v>0</v>
      </c>
      <c r="U132" s="66">
        <f>'amount-analyzed sorted'!S132*0.001/'amount-analyzed sorted'!S$2*1.5/'amount-analyzed sorted'!S$3</f>
        <v>0.00216089823871773</v>
      </c>
      <c r="V132" s="66">
        <f>'amount-analyzed sorted'!T132*0.001/'amount-analyzed sorted'!T$2*1.5/'amount-analyzed sorted'!T$3</f>
        <v>0</v>
      </c>
      <c r="W132" s="66">
        <f>'amount-analyzed sorted'!U132*0.001/'amount-analyzed sorted'!U$2*1.5/'amount-analyzed sorted'!U$3</f>
        <v>0</v>
      </c>
      <c r="X132" s="66">
        <f>'amount-analyzed sorted'!V132*0.001/'amount-analyzed sorted'!V$2*1.5/'amount-analyzed sorted'!V$3</f>
        <v>0</v>
      </c>
      <c r="Y132" s="66">
        <f>'amount-analyzed sorted'!W132*0.001/'amount-analyzed sorted'!W$2*1.5/'amount-analyzed sorted'!W$3</f>
        <v>0.00173803589681277</v>
      </c>
      <c r="Z132" s="66">
        <f>'amount-analyzed sorted'!X132*0.001/'amount-analyzed sorted'!X$2*1.5/'amount-analyzed sorted'!X$3</f>
        <v>0</v>
      </c>
      <c r="AA132" s="66">
        <f>'amount-analyzed sorted'!Y132*0.001/'amount-analyzed sorted'!Y$2*1.5/'amount-analyzed sorted'!Y$3</f>
        <v>0</v>
      </c>
      <c r="AB132" s="66">
        <f>'amount-analyzed sorted'!Z132*0.001/'amount-analyzed sorted'!Z$2*1.5/'amount-analyzed sorted'!Z$3</f>
        <v>0</v>
      </c>
      <c r="AC132" s="66">
        <f>'amount-analyzed sorted'!AA132*0.001/'amount-analyzed sorted'!AA$2*1.5/'amount-analyzed sorted'!AA$3</f>
        <v>0.0017308598609052</v>
      </c>
      <c r="AD132" s="66">
        <f>'amount-analyzed sorted'!AB132*0.001/'amount-analyzed sorted'!AB$2*1.5/'amount-analyzed sorted'!AB$3</f>
        <v>0</v>
      </c>
      <c r="AE132" s="66">
        <f>'amount-analyzed sorted'!AC132*0.001/'amount-analyzed sorted'!AC$2*1.5/'amount-analyzed sorted'!AC$3</f>
        <v>0</v>
      </c>
      <c r="AF132" s="66">
        <f>'amount-analyzed sorted'!AD132*0.001/'amount-analyzed sorted'!AD$2*1.5/'amount-analyzed sorted'!AD$3</f>
        <v>0</v>
      </c>
      <c r="AG132" s="66">
        <f>'amount-analyzed sorted'!AE132*0.001/'amount-analyzed sorted'!AE$2*1.5/'amount-analyzed sorted'!AE$3</f>
        <v>0</v>
      </c>
      <c r="AH132" s="66">
        <f>'amount-analyzed sorted'!AF132*0.001/'amount-analyzed sorted'!AF$2*1.5/'amount-analyzed sorted'!AF$3</f>
        <v>0</v>
      </c>
      <c r="AI132" s="66">
        <f>'amount-analyzed sorted'!AG132*0.001/'amount-analyzed sorted'!AG$2*1.5/'amount-analyzed sorted'!AG$3</f>
        <v>0</v>
      </c>
      <c r="AJ132" s="66">
        <f>'amount-analyzed sorted'!AH132*0.001/'amount-analyzed sorted'!AH$2*1.5/'amount-analyzed sorted'!AH$3</f>
        <v>0</v>
      </c>
      <c r="AK132" s="66">
        <f>'amount-analyzed sorted'!AI132*0.001/'amount-analyzed sorted'!AI$2*1.5/'amount-analyzed sorted'!AI$3</f>
        <v>0</v>
      </c>
      <c r="AL132" s="66">
        <f>'amount-analyzed sorted'!AJ132*0.001/'amount-analyzed sorted'!AJ$2*1.5/'amount-analyzed sorted'!AJ$3</f>
        <v>0</v>
      </c>
      <c r="AM132" s="66">
        <f>'amount-analyzed sorted'!AK132*0.001/'amount-analyzed sorted'!AK$2*1.5/'amount-analyzed sorted'!AK$3</f>
        <v>0</v>
      </c>
      <c r="AN132" s="66">
        <f>'amount-analyzed sorted'!AL132*0.001/'amount-analyzed sorted'!AL$2*1.5/'amount-analyzed sorted'!AL$3</f>
        <v>0</v>
      </c>
      <c r="AO132" s="66">
        <f>'amount-analyzed sorted'!AM132*0.001/'amount-analyzed sorted'!AM$2*1.5/'amount-analyzed sorted'!AM$3</f>
        <v>0</v>
      </c>
      <c r="AP132" s="66">
        <f>'amount-analyzed sorted'!AN132*0.001/'amount-analyzed sorted'!AN$2*1.5/'amount-analyzed sorted'!AN$3</f>
        <v>0</v>
      </c>
      <c r="AQ132" s="66">
        <f>'amount-analyzed sorted'!AO132*0.001/'amount-analyzed sorted'!AO$2*1.5/'amount-analyzed sorted'!AO$3</f>
        <v>0</v>
      </c>
      <c r="AR132" s="66">
        <f>'amount-analyzed sorted'!AP132*0.001/'amount-analyzed sorted'!AP$2*1.5/'amount-analyzed sorted'!AP$3</f>
        <v>0</v>
      </c>
      <c r="AS132" s="66">
        <f>'amount-analyzed sorted'!AQ132*0.001/'amount-analyzed sorted'!AQ$2*1.5/'amount-analyzed sorted'!AQ$3</f>
        <v>0</v>
      </c>
      <c r="AT132" s="66">
        <f>'amount-analyzed sorted'!AR132*0.001/'amount-analyzed sorted'!AR$2*1.5/'amount-analyzed sorted'!AR$3</f>
        <v>0</v>
      </c>
      <c r="AU132" s="66">
        <f>'amount-analyzed sorted'!AS132*0.001/'amount-analyzed sorted'!AS$2*1.5/'amount-analyzed sorted'!AS$3</f>
        <v>0</v>
      </c>
      <c r="AV132" s="66">
        <f>'amount-analyzed sorted'!AT132*0.001/'amount-analyzed sorted'!AT$2*1.5/'amount-analyzed sorted'!AT$3</f>
        <v>0</v>
      </c>
      <c r="AW132" s="66">
        <f>'amount-analyzed sorted'!AU132*0.001/'amount-analyzed sorted'!AU$2*1.5/'amount-analyzed sorted'!AU$3</f>
        <v>0</v>
      </c>
      <c r="AX132" s="66">
        <f>'amount-analyzed sorted'!AV132*0.001/'amount-analyzed sorted'!AV$2*1.5/'amount-analyzed sorted'!AV$3</f>
        <v>0</v>
      </c>
      <c r="AY132" s="66">
        <f>'amount-analyzed sorted'!AW132*0.001/'amount-analyzed sorted'!AW$2*1.5/'amount-analyzed sorted'!AW$3</f>
        <v>0</v>
      </c>
      <c r="AZ132" s="66">
        <f>'amount-analyzed sorted'!AX132*0.001/'amount-analyzed sorted'!AX$2*1.5/'amount-analyzed sorted'!AX$3</f>
        <v>0</v>
      </c>
      <c r="BA132" s="66">
        <f>'amount-analyzed sorted'!AY132*0.001/'amount-analyzed sorted'!AY$2*1.5/'amount-analyzed sorted'!AY$3</f>
        <v>0</v>
      </c>
      <c r="BB132" s="66">
        <f>'amount-analyzed sorted'!AZ132*0.001/'amount-analyzed sorted'!AZ$2*1.5/'amount-analyzed sorted'!AZ$3</f>
        <v>0.00181950632947587</v>
      </c>
      <c r="BC132" s="66">
        <f>'amount-analyzed sorted'!BA132*0.001/'amount-analyzed sorted'!BA$2*1.5/'amount-analyzed sorted'!BA$3</f>
        <v>0.00167954430413157</v>
      </c>
      <c r="BD132" s="66">
        <f>'amount-analyzed sorted'!BB132*0.001/'amount-analyzed sorted'!BB$2*1.5/'amount-analyzed sorted'!BB$3</f>
        <v>0.00177633160301373</v>
      </c>
      <c r="BE132" s="66">
        <f>'amount-analyzed sorted'!BC132*0.001/'amount-analyzed sorted'!BC$2*1.5/'amount-analyzed sorted'!BC$3</f>
        <v>0</v>
      </c>
      <c r="BF132" s="66">
        <f>'amount-analyzed sorted'!BD132*0.001/'amount-analyzed sorted'!BD$2*1.5/'amount-analyzed sorted'!BD$3</f>
        <v>0</v>
      </c>
      <c r="BG132" s="66">
        <f>'amount-analyzed sorted'!BE132*0.001/'amount-analyzed sorted'!BE$2*1.5/'amount-analyzed sorted'!BE$3</f>
        <v>0</v>
      </c>
      <c r="BH132" s="66">
        <f>'amount-analyzed sorted'!BF132*0.001/'amount-analyzed sorted'!BF$2*1.5/'amount-analyzed sorted'!BF$3</f>
        <v>0</v>
      </c>
      <c r="BI132" s="66">
        <f>'amount-analyzed sorted'!BG132*0.001/'amount-analyzed sorted'!BG$2*1.5/'amount-analyzed sorted'!BG$3</f>
        <v>0</v>
      </c>
      <c r="BJ132" s="66">
        <f>'amount-analyzed sorted'!BH132*0.001/'amount-analyzed sorted'!BH$2*1.5/'amount-analyzed sorted'!BH$3</f>
        <v>0</v>
      </c>
      <c r="BK132" s="66">
        <f>'amount-analyzed sorted'!BI132*0.001/'amount-analyzed sorted'!BI$2*1.5/'amount-analyzed sorted'!BI$3</f>
        <v>0</v>
      </c>
      <c r="BL132" s="66">
        <f>'amount-analyzed sorted'!BJ132*0.001/'amount-analyzed sorted'!BJ$2*1.5/'amount-analyzed sorted'!BJ$3</f>
        <v>0</v>
      </c>
      <c r="BM132" s="66">
        <f>'amount-analyzed sorted'!BK132*0.001/'amount-analyzed sorted'!BK$2*1.5/'amount-analyzed sorted'!BK$3</f>
        <v>0</v>
      </c>
      <c r="BN132" s="66">
        <f>'amount-analyzed sorted'!BL132*0.001/'amount-analyzed sorted'!BL$2*1.5/'amount-analyzed sorted'!BL$3</f>
        <v>0</v>
      </c>
      <c r="BO132" s="66">
        <f>'amount-analyzed sorted'!BM132*0.001/'amount-analyzed sorted'!BM$2*1.5/'amount-analyzed sorted'!BM$3</f>
        <v>0</v>
      </c>
      <c r="BP132" s="66">
        <f>'amount-analyzed sorted'!BN132*0.001/'amount-analyzed sorted'!BN$2*1.5/'amount-analyzed sorted'!BN$3</f>
        <v>0</v>
      </c>
      <c r="BQ132" s="66">
        <f>'amount-analyzed sorted'!BO132*0.001/'amount-analyzed sorted'!BO$2*1.5/'amount-analyzed sorted'!BO$3</f>
        <v>0</v>
      </c>
      <c r="BR132" s="66">
        <f>'amount-analyzed sorted'!BP132*0.001/'amount-analyzed sorted'!BP$2*1.5/'amount-analyzed sorted'!BP$3</f>
        <v>0</v>
      </c>
      <c r="BS132" s="66">
        <f>'amount-analyzed sorted'!BQ132*0.001/'amount-analyzed sorted'!BQ$2*1.5/'amount-analyzed sorted'!BQ$3</f>
        <v>0</v>
      </c>
      <c r="BT132" s="66">
        <f>'amount-analyzed sorted'!BR132*0.001/'amount-analyzed sorted'!BR$2*1.5/'amount-analyzed sorted'!BR$3</f>
        <v>0</v>
      </c>
      <c r="BU132" s="66">
        <f>'amount-analyzed sorted'!BS132*0.001/'amount-analyzed sorted'!BS$2*1.5/'amount-analyzed sorted'!BS$3</f>
        <v>0</v>
      </c>
      <c r="BV132" s="66">
        <f>'amount-analyzed sorted'!BT132*0.001/'amount-analyzed sorted'!BT$2*1.5/'amount-analyzed sorted'!BT$3</f>
        <v>0</v>
      </c>
      <c r="BW132" s="66">
        <f>'amount-analyzed sorted'!BU132*0.001/'amount-analyzed sorted'!BU$2*1.5/'amount-analyzed sorted'!BU$3</f>
        <v>0</v>
      </c>
      <c r="BX132" s="66">
        <f>'amount-analyzed sorted'!BV132*0.001/'amount-analyzed sorted'!BV$2*1.5/'amount-analyzed sorted'!BV$3</f>
        <v>0</v>
      </c>
      <c r="BY132" s="66">
        <f>'amount-analyzed sorted'!BW132*0.001/'amount-analyzed sorted'!BW$2*1.5/'amount-analyzed sorted'!BW$3</f>
        <v>0</v>
      </c>
      <c r="BZ132" s="66">
        <f>'amount-analyzed sorted'!BX132*0.001/'amount-analyzed sorted'!BX$2*1.5/'amount-analyzed sorted'!BX$3</f>
        <v>0</v>
      </c>
      <c r="CA132" s="66">
        <f>'amount-analyzed sorted'!BY132*0.001/'amount-analyzed sorted'!BY$2*1.5/'amount-analyzed sorted'!BY$3</f>
        <v>0</v>
      </c>
      <c r="CB132" s="66">
        <f>'amount-analyzed sorted'!BZ132*0.001/'amount-analyzed sorted'!BZ$2*1.5/'amount-analyzed sorted'!BZ$3</f>
        <v>0</v>
      </c>
      <c r="CC132" s="66">
        <f>'amount-analyzed sorted'!CA132*0.001/'amount-analyzed sorted'!CA$2*1.5/'amount-analyzed sorted'!CA$3</f>
        <v>0</v>
      </c>
      <c r="CD132" s="66">
        <f>'amount-analyzed sorted'!CB132*0.001/'amount-analyzed sorted'!CB$2*1.5/'amount-analyzed sorted'!CB$3</f>
        <v>0</v>
      </c>
      <c r="CE132" s="66">
        <f>'amount-analyzed sorted'!CC132*0.001/'amount-analyzed sorted'!CC$2*1.5/'amount-analyzed sorted'!CC$3</f>
        <v>0</v>
      </c>
      <c r="CF132" s="66">
        <f>'amount-analyzed sorted'!CD132*0.001/'amount-analyzed sorted'!CD$2*1.5/'amount-analyzed sorted'!CD$3</f>
        <v>0</v>
      </c>
      <c r="CG132" s="66">
        <f>'amount-analyzed sorted'!CE132*0.001/'amount-analyzed sorted'!CE$2*1.5/'amount-analyzed sorted'!CE$3</f>
        <v>0</v>
      </c>
      <c r="CH132" s="66">
        <f>'amount-analyzed sorted'!CF132*0.001/'amount-analyzed sorted'!CF$2*1.5/'amount-analyzed sorted'!CF$3</f>
        <v>0</v>
      </c>
      <c r="CI132" s="66">
        <f>'amount-analyzed sorted'!CG132*0.001/'amount-analyzed sorted'!CG$2*1.5/'amount-analyzed sorted'!CG$3</f>
        <v>0</v>
      </c>
      <c r="CJ132" s="66">
        <f>'amount-analyzed sorted'!CH132*0.001/'amount-analyzed sorted'!CH$2*1.5/'amount-analyzed sorted'!CH$3</f>
        <v>0</v>
      </c>
      <c r="CK132" s="66">
        <f>'amount-analyzed sorted'!CI132*0.001/'amount-analyzed sorted'!CI$2*1.5/'amount-analyzed sorted'!CI$3</f>
        <v>0</v>
      </c>
      <c r="CL132" s="66">
        <f>'amount-analyzed sorted'!CJ132*0.001/'amount-analyzed sorted'!CJ$2*1.5/'amount-analyzed sorted'!CJ$3</f>
        <v>0</v>
      </c>
      <c r="CM132" s="66">
        <f>'amount-analyzed sorted'!CK132*0.001/'amount-analyzed sorted'!CK$2*1.5/'amount-analyzed sorted'!CK$3</f>
        <v>0</v>
      </c>
      <c r="CN132" s="66">
        <f>'amount-analyzed sorted'!CL132*0.001/'amount-analyzed sorted'!CL$2*1.5/'amount-analyzed sorted'!CL$3</f>
        <v>0</v>
      </c>
      <c r="CO132" s="66">
        <f>'amount-analyzed sorted'!CM132*0.001/'amount-analyzed sorted'!CM$2*1.5/'amount-analyzed sorted'!CM$3</f>
        <v>0</v>
      </c>
      <c r="CP132" s="66">
        <f>'amount-analyzed sorted'!CN132*0.001/'amount-analyzed sorted'!CN$2*1.5/'amount-analyzed sorted'!CN$3</f>
        <v>0</v>
      </c>
      <c r="CQ132" s="66">
        <f>'amount-analyzed sorted'!CO132*0.001/'amount-analyzed sorted'!CO$2*1.5/'amount-analyzed sorted'!CO$3</f>
        <v>0</v>
      </c>
      <c r="CR132" s="66">
        <f>'amount-analyzed sorted'!CP132*0.001/'amount-analyzed sorted'!CP$2*1.5/'amount-analyzed sorted'!CP$3</f>
        <v>0</v>
      </c>
      <c r="CS132" s="66">
        <f>'amount-analyzed sorted'!CQ132*0.001/'amount-analyzed sorted'!CQ$2*1.5/'amount-analyzed sorted'!CQ$3</f>
        <v>0</v>
      </c>
      <c r="CT132" s="66">
        <f>'amount-analyzed sorted'!CR132*0.001/'amount-analyzed sorted'!CR$2*1.5/'amount-analyzed sorted'!CR$3</f>
        <v>0</v>
      </c>
      <c r="CU132" s="66">
        <f>'amount-analyzed sorted'!CS132*0.001/'amount-analyzed sorted'!CS$2*1.5/'amount-analyzed sorted'!CS$3</f>
        <v>0</v>
      </c>
      <c r="CV132" s="66">
        <f>'amount-analyzed sorted'!CT132*0.001/'amount-analyzed sorted'!CT$2*1.5/'amount-analyzed sorted'!CT$3</f>
        <v>0</v>
      </c>
      <c r="CW132" s="66">
        <f>'amount-analyzed sorted'!CU132*0.001/'amount-analyzed sorted'!CU$2*1.5/'amount-analyzed sorted'!CU$3</f>
        <v>0</v>
      </c>
      <c r="CX132" s="66">
        <f>'amount-analyzed sorted'!CV132*0.001/'amount-analyzed sorted'!CV$2*1.5/'amount-analyzed sorted'!CV$3</f>
        <v>0</v>
      </c>
      <c r="CY132" s="66">
        <f>'amount-analyzed sorted'!CW132*0.001/'amount-analyzed sorted'!CW$2*1.5/'amount-analyzed sorted'!CW$3</f>
        <v>0</v>
      </c>
      <c r="CZ132" s="66">
        <f>'amount-analyzed sorted'!CX132*0.001/'amount-analyzed sorted'!CX$2*1.5/'amount-analyzed sorted'!CX$3</f>
        <v>0</v>
      </c>
    </row>
    <row r="133" spans="1:104">
      <c r="A133">
        <f>'imported data from Web Calc'!A141</f>
        <v>758.5</v>
      </c>
      <c r="B133" t="str">
        <f>'imported data from Web Calc'!B141</f>
        <v>C40H72O10PN</v>
      </c>
      <c r="C133" s="61" t="str">
        <f>'imported data from Web Calc'!C141</f>
        <v>PS(34:3)</v>
      </c>
      <c r="D133" s="96"/>
      <c r="E133" s="96"/>
      <c r="F133" s="96"/>
      <c r="G133" s="66">
        <f>'amount-analyzed sorted'!G133*0.001/'amount-analyzed sorted'!G$2*1.5/'amount-analyzed sorted'!G$3</f>
        <v>0.0289820918877145</v>
      </c>
      <c r="H133" s="66">
        <f>'amount-analyzed sorted'!H133*0.001/'amount-analyzed sorted'!H$2*1.5/'amount-analyzed sorted'!H$3</f>
        <v>0.0343824816804564</v>
      </c>
      <c r="I133" s="66">
        <f>'amount-analyzed sorted'!I133*0.001/'amount-analyzed sorted'!I$2*1.5/'amount-analyzed sorted'!I$3</f>
        <v>0.0397828714731982</v>
      </c>
      <c r="J133" s="66">
        <f>'amount-analyzed sorted'!J133*0.001/'amount-analyzed sorted'!J$2*1.5/'amount-analyzed sorted'!J$3</f>
        <v>0.0307822218186285</v>
      </c>
      <c r="K133" s="66">
        <f>'amount-analyzed sorted'!K133*0.001/'amount-analyzed sorted'!K$2*1.5/'amount-analyzed sorted'!K$3</f>
        <v>0.0487835211277679</v>
      </c>
      <c r="L133" s="66">
        <f>'amount-analyzed sorted'!L133*0.001/'amount-analyzed sorted'!L$2*1.5/'amount-analyzed sorted'!L$3</f>
        <v>0.0271819619568006</v>
      </c>
      <c r="M133" s="66">
        <f>'amount-analyzed sorted'!M133*0.001/'amount-analyzed sorted'!M$2*1.5/'amount-analyzed sorted'!M$3</f>
        <v>0.0325823517495424</v>
      </c>
      <c r="N133" s="66">
        <f>'amount-analyzed sorted'!N133*0.001/'amount-analyzed sorted'!N$2*1.5/'amount-analyzed sorted'!N$3</f>
        <v>0.0307822218186285</v>
      </c>
      <c r="O133" s="66">
        <f>'amount-analyzed sorted'!O133*0.001/'amount-analyzed sorted'!O$2*1.5/'amount-analyzed sorted'!O$3</f>
        <v>0.0379827415422843</v>
      </c>
      <c r="P133" s="66">
        <f>'amount-analyzed sorted'!P133*0.001/'amount-analyzed sorted'!P$2*1.5/'amount-analyzed sorted'!P$3</f>
        <v>0.0361826116113703</v>
      </c>
      <c r="Q133" s="66">
        <f t="shared" si="3"/>
        <v>0.0347425076666392</v>
      </c>
      <c r="R133" s="115">
        <f t="shared" si="4"/>
        <v>0.00633891160415854</v>
      </c>
      <c r="S133" s="66">
        <f t="shared" si="5"/>
        <v>0.18245406074258</v>
      </c>
      <c r="T133" s="66">
        <f>'amount-analyzed sorted'!R133*0.001/'amount-analyzed sorted'!R$2*1.5/'amount-analyzed sorted'!R$3</f>
        <v>0.121963303144247</v>
      </c>
      <c r="U133" s="66">
        <f>'amount-analyzed sorted'!S133*0.001/'amount-analyzed sorted'!S$2*1.5/'amount-analyzed sorted'!S$3</f>
        <v>0.112582798237194</v>
      </c>
      <c r="V133" s="66">
        <f>'amount-analyzed sorted'!T133*0.001/'amount-analyzed sorted'!T$2*1.5/'amount-analyzed sorted'!T$3</f>
        <v>0.0735356400633419</v>
      </c>
      <c r="W133" s="66">
        <f>'amount-analyzed sorted'!U133*0.001/'amount-analyzed sorted'!U$2*1.5/'amount-analyzed sorted'!U$3</f>
        <v>0.0833437870690203</v>
      </c>
      <c r="X133" s="66">
        <f>'amount-analyzed sorted'!V133*0.001/'amount-analyzed sorted'!V$2*1.5/'amount-analyzed sorted'!V$3</f>
        <v>0.141052826161174</v>
      </c>
      <c r="Y133" s="66">
        <f>'amount-analyzed sorted'!W133*0.001/'amount-analyzed sorted'!W$2*1.5/'amount-analyzed sorted'!W$3</f>
        <v>0.0540529163908771</v>
      </c>
      <c r="Z133" s="66">
        <f>'amount-analyzed sorted'!X133*0.001/'amount-analyzed sorted'!X$2*1.5/'amount-analyzed sorted'!X$3</f>
        <v>0.089380344967955</v>
      </c>
      <c r="AA133" s="66">
        <f>'amount-analyzed sorted'!Y133*0.001/'amount-analyzed sorted'!Y$2*1.5/'amount-analyzed sorted'!Y$3</f>
        <v>0.0201965202571821</v>
      </c>
      <c r="AB133" s="66">
        <f>'amount-analyzed sorted'!Z133*0.001/'amount-analyzed sorted'!Z$2*1.5/'amount-analyzed sorted'!Z$3</f>
        <v>0.0147933460934881</v>
      </c>
      <c r="AC133" s="66">
        <f>'amount-analyzed sorted'!AA133*0.001/'amount-analyzed sorted'!AA$2*1.5/'amount-analyzed sorted'!AA$3</f>
        <v>0.0711383402832038</v>
      </c>
      <c r="AD133" s="66">
        <f>'amount-analyzed sorted'!AB133*0.001/'amount-analyzed sorted'!AB$2*1.5/'amount-analyzed sorted'!AB$3</f>
        <v>0.0277079050649709</v>
      </c>
      <c r="AE133" s="66">
        <f>'amount-analyzed sorted'!AC133*0.001/'amount-analyzed sorted'!AC$2*1.5/'amount-analyzed sorted'!AC$3</f>
        <v>0.0282786137171846</v>
      </c>
      <c r="AF133" s="66">
        <f>'amount-analyzed sorted'!AD133*0.001/'amount-analyzed sorted'!AD$2*1.5/'amount-analyzed sorted'!AD$3</f>
        <v>0.0235291635984458</v>
      </c>
      <c r="AG133" s="66">
        <f>'amount-analyzed sorted'!AE133*0.001/'amount-analyzed sorted'!AE$2*1.5/'amount-analyzed sorted'!AE$3</f>
        <v>0.0185030552017427</v>
      </c>
      <c r="AH133" s="66">
        <f>'amount-analyzed sorted'!AF133*0.001/'amount-analyzed sorted'!AF$2*1.5/'amount-analyzed sorted'!AF$3</f>
        <v>0.0302925371587916</v>
      </c>
      <c r="AI133" s="66">
        <f>'amount-analyzed sorted'!AG133*0.001/'amount-analyzed sorted'!AG$2*1.5/'amount-analyzed sorted'!AG$3</f>
        <v>0.0150784575123806</v>
      </c>
      <c r="AJ133" s="66">
        <f>'amount-analyzed sorted'!AH133*0.001/'amount-analyzed sorted'!AH$2*1.5/'amount-analyzed sorted'!AH$3</f>
        <v>0.0344207785623199</v>
      </c>
      <c r="AK133" s="66">
        <f>'amount-analyzed sorted'!AI133*0.001/'amount-analyzed sorted'!AI$2*1.5/'amount-analyzed sorted'!AI$3</f>
        <v>0.0471224982523362</v>
      </c>
      <c r="AL133" s="66">
        <f>'amount-analyzed sorted'!AJ133*0.001/'amount-analyzed sorted'!AJ$2*1.5/'amount-analyzed sorted'!AJ$3</f>
        <v>0.0327083020169309</v>
      </c>
      <c r="AM133" s="66">
        <f>'amount-analyzed sorted'!AK133*0.001/'amount-analyzed sorted'!AK$2*1.5/'amount-analyzed sorted'!AK$3</f>
        <v>0.0952894821196825</v>
      </c>
      <c r="AN133" s="66">
        <f>'amount-analyzed sorted'!AL133*0.001/'amount-analyzed sorted'!AL$2*1.5/'amount-analyzed sorted'!AL$3</f>
        <v>0.067833488254299</v>
      </c>
      <c r="AO133" s="66">
        <f>'amount-analyzed sorted'!AM133*0.001/'amount-analyzed sorted'!AM$2*1.5/'amount-analyzed sorted'!AM$3</f>
        <v>0.022056697904611</v>
      </c>
      <c r="AP133" s="66">
        <f>'amount-analyzed sorted'!AN133*0.001/'amount-analyzed sorted'!AN$2*1.5/'amount-analyzed sorted'!AN$3</f>
        <v>0.0734924658031542</v>
      </c>
      <c r="AQ133" s="66">
        <f>'amount-analyzed sorted'!AO133*0.001/'amount-analyzed sorted'!AO$2*1.5/'amount-analyzed sorted'!AO$3</f>
        <v>0.106307075630825</v>
      </c>
      <c r="AR133" s="66">
        <f>'amount-analyzed sorted'!AP133*0.001/'amount-analyzed sorted'!AP$2*1.5/'amount-analyzed sorted'!AP$3</f>
        <v>0.135887036486714</v>
      </c>
      <c r="AS133" s="66">
        <f>'amount-analyzed sorted'!AQ133*0.001/'amount-analyzed sorted'!AQ$2*1.5/'amount-analyzed sorted'!AQ$3</f>
        <v>0.0610050599781282</v>
      </c>
      <c r="AT133" s="66">
        <f>'amount-analyzed sorted'!AR133*0.001/'amount-analyzed sorted'!AR$2*1.5/'amount-analyzed sorted'!AR$3</f>
        <v>0.0537401382216275</v>
      </c>
      <c r="AU133" s="66">
        <f>'amount-analyzed sorted'!AS133*0.001/'amount-analyzed sorted'!AS$2*1.5/'amount-analyzed sorted'!AS$3</f>
        <v>0.152125348758358</v>
      </c>
      <c r="AV133" s="66">
        <f>'amount-analyzed sorted'!AT133*0.001/'amount-analyzed sorted'!AT$2*1.5/'amount-analyzed sorted'!AT$3</f>
        <v>0.0899190116319342</v>
      </c>
      <c r="AW133" s="66">
        <f>'amount-analyzed sorted'!AU133*0.001/'amount-analyzed sorted'!AU$2*1.5/'amount-analyzed sorted'!AU$3</f>
        <v>0.116256648730774</v>
      </c>
      <c r="AX133" s="66">
        <f>'amount-analyzed sorted'!AV133*0.001/'amount-analyzed sorted'!AV$2*1.5/'amount-analyzed sorted'!AV$3</f>
        <v>0.0720150208027523</v>
      </c>
      <c r="AY133" s="66">
        <f>'amount-analyzed sorted'!AW133*0.001/'amount-analyzed sorted'!AW$2*1.5/'amount-analyzed sorted'!AW$3</f>
        <v>0.062370009635311</v>
      </c>
      <c r="AZ133" s="66">
        <f>'amount-analyzed sorted'!AX133*0.001/'amount-analyzed sorted'!AX$2*1.5/'amount-analyzed sorted'!AX$3</f>
        <v>0.0595972509017098</v>
      </c>
      <c r="BA133" s="66">
        <f>'amount-analyzed sorted'!AY133*0.001/'amount-analyzed sorted'!AY$2*1.5/'amount-analyzed sorted'!AY$3</f>
        <v>0.0487142494611672</v>
      </c>
      <c r="BB133" s="66">
        <f>'amount-analyzed sorted'!AZ133*0.001/'amount-analyzed sorted'!AZ$2*1.5/'amount-analyzed sorted'!AZ$3</f>
        <v>0.0620451658351271</v>
      </c>
      <c r="BC133" s="66">
        <f>'amount-analyzed sorted'!BA133*0.001/'amount-analyzed sorted'!BA$2*1.5/'amount-analyzed sorted'!BA$3</f>
        <v>0.0774269924204654</v>
      </c>
      <c r="BD133" s="66">
        <f>'amount-analyzed sorted'!BB133*0.001/'amount-analyzed sorted'!BB$2*1.5/'amount-analyzed sorted'!BB$3</f>
        <v>0.126297176974276</v>
      </c>
      <c r="BE133" s="66">
        <f>'amount-analyzed sorted'!BC133*0.001/'amount-analyzed sorted'!BC$2*1.5/'amount-analyzed sorted'!BC$3</f>
        <v>0.116610138982409</v>
      </c>
      <c r="BF133" s="66">
        <f>'amount-analyzed sorted'!BD133*0.001/'amount-analyzed sorted'!BD$2*1.5/'amount-analyzed sorted'!BD$3</f>
        <v>0.0606121997903924</v>
      </c>
      <c r="BG133" s="66">
        <f>'amount-analyzed sorted'!BE133*0.001/'amount-analyzed sorted'!BE$2*1.5/'amount-analyzed sorted'!BE$3</f>
        <v>0.0941311038265055</v>
      </c>
      <c r="BH133" s="66">
        <f>'amount-analyzed sorted'!BF133*0.001/'amount-analyzed sorted'!BF$2*1.5/'amount-analyzed sorted'!BF$3</f>
        <v>0.00804185767800027</v>
      </c>
      <c r="BI133" s="66">
        <f>'amount-analyzed sorted'!BG133*0.001/'amount-analyzed sorted'!BG$2*1.5/'amount-analyzed sorted'!BG$3</f>
        <v>0.0153270035153319</v>
      </c>
      <c r="BJ133" s="66">
        <f>'amount-analyzed sorted'!BH133*0.001/'amount-analyzed sorted'!BH$2*1.5/'amount-analyzed sorted'!BH$3</f>
        <v>0.014039722801933</v>
      </c>
      <c r="BK133" s="66">
        <f>'amount-analyzed sorted'!BI133*0.001/'amount-analyzed sorted'!BI$2*1.5/'amount-analyzed sorted'!BI$3</f>
        <v>0.0234964706378664</v>
      </c>
      <c r="BL133" s="66">
        <f>'amount-analyzed sorted'!BJ133*0.001/'amount-analyzed sorted'!BJ$2*1.5/'amount-analyzed sorted'!BJ$3</f>
        <v>0.0371949905658502</v>
      </c>
      <c r="BM133" s="66">
        <f>'amount-analyzed sorted'!BK133*0.001/'amount-analyzed sorted'!BK$2*1.5/'amount-analyzed sorted'!BK$3</f>
        <v>0.00766855350569341</v>
      </c>
      <c r="BN133" s="66">
        <f>'amount-analyzed sorted'!BL133*0.001/'amount-analyzed sorted'!BL$2*1.5/'amount-analyzed sorted'!BL$3</f>
        <v>0.0127088865670786</v>
      </c>
      <c r="BO133" s="66">
        <f>'amount-analyzed sorted'!BM133*0.001/'amount-analyzed sorted'!BM$2*1.5/'amount-analyzed sorted'!BM$3</f>
        <v>0.026309789278885</v>
      </c>
      <c r="BP133" s="66">
        <f>'amount-analyzed sorted'!BN133*0.001/'amount-analyzed sorted'!BN$2*1.5/'amount-analyzed sorted'!BN$3</f>
        <v>0.00928066122611276</v>
      </c>
      <c r="BQ133" s="66">
        <f>'amount-analyzed sorted'!BO133*0.001/'amount-analyzed sorted'!BO$2*1.5/'amount-analyzed sorted'!BO$3</f>
        <v>0.0530356748165933</v>
      </c>
      <c r="BR133" s="66">
        <f>'amount-analyzed sorted'!BP133*0.001/'amount-analyzed sorted'!BP$2*1.5/'amount-analyzed sorted'!BP$3</f>
        <v>0.0083032775800777</v>
      </c>
      <c r="BS133" s="66">
        <f>'amount-analyzed sorted'!BQ133*0.001/'amount-analyzed sorted'!BQ$2*1.5/'amount-analyzed sorted'!BQ$3</f>
        <v>0.0159483685227102</v>
      </c>
      <c r="BT133" s="66">
        <f>'amount-analyzed sorted'!BR133*0.001/'amount-analyzed sorted'!BR$2*1.5/'amount-analyzed sorted'!BR$3</f>
        <v>0.00845855540883899</v>
      </c>
      <c r="BU133" s="66">
        <f>'amount-analyzed sorted'!BS133*0.001/'amount-analyzed sorted'!BS$2*1.5/'amount-analyzed sorted'!BS$3</f>
        <v>0.0111570984978122</v>
      </c>
      <c r="BV133" s="66">
        <f>'amount-analyzed sorted'!BT133*0.001/'amount-analyzed sorted'!BT$2*1.5/'amount-analyzed sorted'!BT$3</f>
        <v>0.0180115663391515</v>
      </c>
      <c r="BW133" s="66">
        <f>'amount-analyzed sorted'!BU133*0.001/'amount-analyzed sorted'!BU$2*1.5/'amount-analyzed sorted'!BU$3</f>
        <v>0.013132633399185</v>
      </c>
      <c r="BX133" s="66">
        <f>'amount-analyzed sorted'!BV133*0.001/'amount-analyzed sorted'!BV$2*1.5/'amount-analyzed sorted'!BV$3</f>
        <v>0.024421818288965</v>
      </c>
      <c r="BY133" s="66">
        <f>'amount-analyzed sorted'!BW133*0.001/'amount-analyzed sorted'!BW$2*1.5/'amount-analyzed sorted'!BW$3</f>
        <v>0.000216312826785985</v>
      </c>
      <c r="BZ133" s="66">
        <f>'amount-analyzed sorted'!BX133*0.001/'amount-analyzed sorted'!BX$2*1.5/'amount-analyzed sorted'!BX$3</f>
        <v>0.0153678303828039</v>
      </c>
      <c r="CA133" s="66">
        <f>'amount-analyzed sorted'!BY133*0.001/'amount-analyzed sorted'!BY$2*1.5/'amount-analyzed sorted'!BY$3</f>
        <v>0.0041961389058799</v>
      </c>
      <c r="CB133" s="66">
        <f>'amount-analyzed sorted'!BZ133*0.001/'amount-analyzed sorted'!BZ$2*1.5/'amount-analyzed sorted'!BZ$3</f>
        <v>0.0443599246109047</v>
      </c>
      <c r="CC133" s="66">
        <f>'amount-analyzed sorted'!CA133*0.001/'amount-analyzed sorted'!CA$2*1.5/'amount-analyzed sorted'!CA$3</f>
        <v>0.00998129186455333</v>
      </c>
      <c r="CD133" s="66">
        <f>'amount-analyzed sorted'!CB133*0.001/'amount-analyzed sorted'!CB$2*1.5/'amount-analyzed sorted'!CB$3</f>
        <v>0.0389137495695714</v>
      </c>
      <c r="CE133" s="66">
        <f>'amount-analyzed sorted'!CC133*0.001/'amount-analyzed sorted'!CC$2*1.5/'amount-analyzed sorted'!CC$3</f>
        <v>0.00463342074975581</v>
      </c>
      <c r="CF133" s="66">
        <f>'amount-analyzed sorted'!CD133*0.001/'amount-analyzed sorted'!CD$2*1.5/'amount-analyzed sorted'!CD$3</f>
        <v>0.0305610394417736</v>
      </c>
      <c r="CG133" s="66">
        <f>'amount-analyzed sorted'!CE133*0.001/'amount-analyzed sorted'!CE$2*1.5/'amount-analyzed sorted'!CE$3</f>
        <v>0.0210440557104549</v>
      </c>
      <c r="CH133" s="66">
        <f>'amount-analyzed sorted'!CF133*0.001/'amount-analyzed sorted'!CF$2*1.5/'amount-analyzed sorted'!CF$3</f>
        <v>0.00269669990726529</v>
      </c>
      <c r="CI133" s="66">
        <f>'amount-analyzed sorted'!CG133*0.001/'amount-analyzed sorted'!CG$2*1.5/'amount-analyzed sorted'!CG$3</f>
        <v>0.0264680374855332</v>
      </c>
      <c r="CJ133" s="66">
        <f>'amount-analyzed sorted'!CH133*0.001/'amount-analyzed sorted'!CH$2*1.5/'amount-analyzed sorted'!CH$3</f>
        <v>0.0213685088866819</v>
      </c>
      <c r="CK133" s="66">
        <f>'amount-analyzed sorted'!CI133*0.001/'amount-analyzed sorted'!CI$2*1.5/'amount-analyzed sorted'!CI$3</f>
        <v>0.0158952072943012</v>
      </c>
      <c r="CL133" s="66">
        <f>'amount-analyzed sorted'!CJ133*0.001/'amount-analyzed sorted'!CJ$2*1.5/'amount-analyzed sorted'!CJ$3</f>
        <v>0.0738959265211804</v>
      </c>
      <c r="CM133" s="66">
        <f>'amount-analyzed sorted'!CK133*0.001/'amount-analyzed sorted'!CK$2*1.5/'amount-analyzed sorted'!CK$3</f>
        <v>0.0135538307559645</v>
      </c>
      <c r="CN133" s="66">
        <f>'amount-analyzed sorted'!CL133*0.001/'amount-analyzed sorted'!CL$2*1.5/'amount-analyzed sorted'!CL$3</f>
        <v>0.0589123067551023</v>
      </c>
      <c r="CO133" s="66">
        <f>'amount-analyzed sorted'!CM133*0.001/'amount-analyzed sorted'!CM$2*1.5/'amount-analyzed sorted'!CM$3</f>
        <v>0.0124109484368459</v>
      </c>
      <c r="CP133" s="66">
        <f>'amount-analyzed sorted'!CN133*0.001/'amount-analyzed sorted'!CN$2*1.5/'amount-analyzed sorted'!CN$3</f>
        <v>0.0246166512147879</v>
      </c>
      <c r="CQ133" s="66">
        <f>'amount-analyzed sorted'!CO133*0.001/'amount-analyzed sorted'!CO$2*1.5/'amount-analyzed sorted'!CO$3</f>
        <v>0.0297189450727686</v>
      </c>
      <c r="CR133" s="66">
        <f>'amount-analyzed sorted'!CP133*0.001/'amount-analyzed sorted'!CP$2*1.5/'amount-analyzed sorted'!CP$3</f>
        <v>0.00169535177993516</v>
      </c>
      <c r="CS133" s="66">
        <f>'amount-analyzed sorted'!CQ133*0.001/'amount-analyzed sorted'!CQ$2*1.5/'amount-analyzed sorted'!CQ$3</f>
        <v>0.019106787043969</v>
      </c>
      <c r="CT133" s="66">
        <f>'amount-analyzed sorted'!CR133*0.001/'amount-analyzed sorted'!CR$2*1.5/'amount-analyzed sorted'!CR$3</f>
        <v>0.00167563838714522</v>
      </c>
      <c r="CU133" s="66">
        <f>'amount-analyzed sorted'!CS133*0.001/'amount-analyzed sorted'!CS$2*1.5/'amount-analyzed sorted'!CS$3</f>
        <v>0.00264109784732167</v>
      </c>
      <c r="CV133" s="66">
        <f>'amount-analyzed sorted'!CT133*0.001/'amount-analyzed sorted'!CT$2*1.5/'amount-analyzed sorted'!CT$3</f>
        <v>0.0202737511013829</v>
      </c>
      <c r="CW133" s="66">
        <f>'amount-analyzed sorted'!CU133*0.001/'amount-analyzed sorted'!CU$2*1.5/'amount-analyzed sorted'!CU$3</f>
        <v>0.0258002658975954</v>
      </c>
      <c r="CX133" s="66">
        <f>'amount-analyzed sorted'!CV133*0.001/'amount-analyzed sorted'!CV$2*1.5/'amount-analyzed sorted'!CV$3</f>
        <v>0.00168052363025643</v>
      </c>
      <c r="CY133" s="66">
        <f>'amount-analyzed sorted'!CW133*0.001/'amount-analyzed sorted'!CW$2*1.5/'amount-analyzed sorted'!CW$3</f>
        <v>0.00249262531968845</v>
      </c>
      <c r="CZ133" s="66">
        <f>'amount-analyzed sorted'!CX133*0.001/'amount-analyzed sorted'!CX$2*1.5/'amount-analyzed sorted'!CX$3</f>
        <v>0.0390381129262012</v>
      </c>
    </row>
    <row r="134" spans="1:104">
      <c r="A134">
        <f>'imported data from Web Calc'!A142</f>
        <v>760.5</v>
      </c>
      <c r="B134" t="str">
        <f>'imported data from Web Calc'!B142</f>
        <v>C40H74O10PN</v>
      </c>
      <c r="C134" s="61" t="str">
        <f>'imported data from Web Calc'!C142</f>
        <v>PS(34:2)</v>
      </c>
      <c r="D134" s="96"/>
      <c r="E134" s="96"/>
      <c r="F134" s="96"/>
      <c r="G134" s="66">
        <f>'amount-analyzed sorted'!G134*0.001/'amount-analyzed sorted'!G$2*1.5/'amount-analyzed sorted'!G$3</f>
        <v>0.0428430923557519</v>
      </c>
      <c r="H134" s="66">
        <f>'amount-analyzed sorted'!H134*0.001/'amount-analyzed sorted'!H$2*1.5/'amount-analyzed sorted'!H$3</f>
        <v>0.0374427025630101</v>
      </c>
      <c r="I134" s="66">
        <f>'amount-analyzed sorted'!I134*0.001/'amount-analyzed sorted'!I$2*1.5/'amount-analyzed sorted'!I$3</f>
        <v>0.0446432222866659</v>
      </c>
      <c r="J134" s="66">
        <f>'amount-analyzed sorted'!J134*0.001/'amount-analyzed sorted'!J$2*1.5/'amount-analyzed sorted'!J$3</f>
        <v>0.041042962424838</v>
      </c>
      <c r="K134" s="66">
        <f>'amount-analyzed sorted'!K134*0.001/'amount-analyzed sorted'!K$2*1.5/'amount-analyzed sorted'!K$3</f>
        <v>0.0536438719412356</v>
      </c>
      <c r="L134" s="66">
        <f>'amount-analyzed sorted'!L134*0.001/'amount-analyzed sorted'!L$2*1.5/'amount-analyzed sorted'!L$3</f>
        <v>0.0608443916648914</v>
      </c>
      <c r="M134" s="66">
        <f>'amount-analyzed sorted'!M134*0.001/'amount-analyzed sorted'!M$2*1.5/'amount-analyzed sorted'!M$3</f>
        <v>0.0482434821484937</v>
      </c>
      <c r="N134" s="66">
        <f>'amount-analyzed sorted'!N134*0.001/'amount-analyzed sorted'!N$2*1.5/'amount-analyzed sorted'!N$3</f>
        <v>0.0626445215958053</v>
      </c>
      <c r="O134" s="66">
        <f>'amount-analyzed sorted'!O134*0.001/'amount-analyzed sorted'!O$2*1.5/'amount-analyzed sorted'!O$3</f>
        <v>0.0464433522175798</v>
      </c>
      <c r="P134" s="66">
        <f>'amount-analyzed sorted'!P134*0.001/'amount-analyzed sorted'!P$2*1.5/'amount-analyzed sorted'!P$3</f>
        <v>0.0500436120794077</v>
      </c>
      <c r="Q134" s="66">
        <f t="shared" ref="Q134:Q172" si="6">AVERAGE(G134:P134)</f>
        <v>0.0487835211277679</v>
      </c>
      <c r="R134" s="115">
        <f t="shared" ref="R134:R172" si="7">STDEV(G134:P134)</f>
        <v>0.00822956720337106</v>
      </c>
      <c r="S134" s="66">
        <f t="shared" ref="S134:S172" si="8">R134/Q134</f>
        <v>0.168695637648155</v>
      </c>
      <c r="T134" s="66">
        <f>'amount-analyzed sorted'!R134*0.001/'amount-analyzed sorted'!R$2*1.5/'amount-analyzed sorted'!R$3</f>
        <v>0.191524823999589</v>
      </c>
      <c r="U134" s="66">
        <f>'amount-analyzed sorted'!S134*0.001/'amount-analyzed sorted'!S$2*1.5/'amount-analyzed sorted'!S$3</f>
        <v>0.120578121720449</v>
      </c>
      <c r="V134" s="66">
        <f>'amount-analyzed sorted'!T134*0.001/'amount-analyzed sorted'!T$2*1.5/'amount-analyzed sorted'!T$3</f>
        <v>0.136071489092278</v>
      </c>
      <c r="W134" s="66">
        <f>'amount-analyzed sorted'!U134*0.001/'amount-analyzed sorted'!U$2*1.5/'amount-analyzed sorted'!U$3</f>
        <v>0.114452146713545</v>
      </c>
      <c r="X134" s="66">
        <f>'amount-analyzed sorted'!V134*0.001/'amount-analyzed sorted'!V$2*1.5/'amount-analyzed sorted'!V$3</f>
        <v>0.208104569089988</v>
      </c>
      <c r="Y134" s="66">
        <f>'amount-analyzed sorted'!W134*0.001/'amount-analyzed sorted'!W$2*1.5/'amount-analyzed sorted'!W$3</f>
        <v>0.0952443671453397</v>
      </c>
      <c r="Z134" s="66">
        <f>'amount-analyzed sorted'!X134*0.001/'amount-analyzed sorted'!X$2*1.5/'amount-analyzed sorted'!X$3</f>
        <v>0.122270825340778</v>
      </c>
      <c r="AA134" s="66">
        <f>'amount-analyzed sorted'!Y134*0.001/'amount-analyzed sorted'!Y$2*1.5/'amount-analyzed sorted'!Y$3</f>
        <v>0.0487627696299532</v>
      </c>
      <c r="AB134" s="66">
        <f>'amount-analyzed sorted'!Z134*0.001/'amount-analyzed sorted'!Z$2*1.5/'amount-analyzed sorted'!Z$3</f>
        <v>0.0329204039826918</v>
      </c>
      <c r="AC134" s="66">
        <f>'amount-analyzed sorted'!AA134*0.001/'amount-analyzed sorted'!AA$2*1.5/'amount-analyzed sorted'!AA$3</f>
        <v>0.132930037317519</v>
      </c>
      <c r="AD134" s="66">
        <f>'amount-analyzed sorted'!AB134*0.001/'amount-analyzed sorted'!AB$2*1.5/'amount-analyzed sorted'!AB$3</f>
        <v>0.0376489091722506</v>
      </c>
      <c r="AE134" s="66">
        <f>'amount-analyzed sorted'!AC134*0.001/'amount-analyzed sorted'!AC$2*1.5/'amount-analyzed sorted'!AC$3</f>
        <v>0.0254723390734945</v>
      </c>
      <c r="AF134" s="66">
        <f>'amount-analyzed sorted'!AD134*0.001/'amount-analyzed sorted'!AD$2*1.5/'amount-analyzed sorted'!AD$3</f>
        <v>0.0463398794534275</v>
      </c>
      <c r="AG134" s="66">
        <f>'amount-analyzed sorted'!AE134*0.001/'amount-analyzed sorted'!AE$2*1.5/'amount-analyzed sorted'!AE$3</f>
        <v>0.0336162376947692</v>
      </c>
      <c r="AH134" s="66">
        <f>'amount-analyzed sorted'!AF134*0.001/'amount-analyzed sorted'!AF$2*1.5/'amount-analyzed sorted'!AF$3</f>
        <v>0.0542681471375509</v>
      </c>
      <c r="AI134" s="66">
        <f>'amount-analyzed sorted'!AG134*0.001/'amount-analyzed sorted'!AG$2*1.5/'amount-analyzed sorted'!AG$3</f>
        <v>0.0178953122124956</v>
      </c>
      <c r="AJ134" s="66">
        <f>'amount-analyzed sorted'!AH134*0.001/'amount-analyzed sorted'!AH$2*1.5/'amount-analyzed sorted'!AH$3</f>
        <v>0.0493193245072047</v>
      </c>
      <c r="AK134" s="66">
        <f>'amount-analyzed sorted'!AI134*0.001/'amount-analyzed sorted'!AI$2*1.5/'amount-analyzed sorted'!AI$3</f>
        <v>0.0582676534406481</v>
      </c>
      <c r="AL134" s="66">
        <f>'amount-analyzed sorted'!AJ134*0.001/'amount-analyzed sorted'!AJ$2*1.5/'amount-analyzed sorted'!AJ$3</f>
        <v>0.0390444652348704</v>
      </c>
      <c r="AM134" s="66">
        <f>'amount-analyzed sorted'!AK134*0.001/'amount-analyzed sorted'!AK$2*1.5/'amount-analyzed sorted'!AK$3</f>
        <v>0.100789811040787</v>
      </c>
      <c r="AN134" s="66">
        <f>'amount-analyzed sorted'!AL134*0.001/'amount-analyzed sorted'!AL$2*1.5/'amount-analyzed sorted'!AL$3</f>
        <v>0.0904446510057321</v>
      </c>
      <c r="AO134" s="66">
        <f>'amount-analyzed sorted'!AM134*0.001/'amount-analyzed sorted'!AM$2*1.5/'amount-analyzed sorted'!AM$3</f>
        <v>0.0202757222974064</v>
      </c>
      <c r="AP134" s="66">
        <f>'amount-analyzed sorted'!AN134*0.001/'amount-analyzed sorted'!AN$2*1.5/'amount-analyzed sorted'!AN$3</f>
        <v>0.0987776550023102</v>
      </c>
      <c r="AQ134" s="66">
        <f>'amount-analyzed sorted'!AO134*0.001/'amount-analyzed sorted'!AO$2*1.5/'amount-analyzed sorted'!AO$3</f>
        <v>0.139384318797155</v>
      </c>
      <c r="AR134" s="66">
        <f>'amount-analyzed sorted'!AP134*0.001/'amount-analyzed sorted'!AP$2*1.5/'amount-analyzed sorted'!AP$3</f>
        <v>0.153675218051102</v>
      </c>
      <c r="AS134" s="66">
        <f>'amount-analyzed sorted'!AQ134*0.001/'amount-analyzed sorted'!AQ$2*1.5/'amount-analyzed sorted'!AQ$3</f>
        <v>0.077864008177212</v>
      </c>
      <c r="AT134" s="66">
        <f>'amount-analyzed sorted'!AR134*0.001/'amount-analyzed sorted'!AR$2*1.5/'amount-analyzed sorted'!AR$3</f>
        <v>0.0613584719925096</v>
      </c>
      <c r="AU134" s="66">
        <f>'amount-analyzed sorted'!AS134*0.001/'amount-analyzed sorted'!AS$2*1.5/'amount-analyzed sorted'!AS$3</f>
        <v>0.175374349110117</v>
      </c>
      <c r="AV134" s="66">
        <f>'amount-analyzed sorted'!AT134*0.001/'amount-analyzed sorted'!AT$2*1.5/'amount-analyzed sorted'!AT$3</f>
        <v>0.0750344586860585</v>
      </c>
      <c r="AW134" s="66">
        <f>'amount-analyzed sorted'!AU134*0.001/'amount-analyzed sorted'!AU$2*1.5/'amount-analyzed sorted'!AU$3</f>
        <v>0.139319708600442</v>
      </c>
      <c r="AX134" s="66">
        <f>'amount-analyzed sorted'!AV134*0.001/'amount-analyzed sorted'!AV$2*1.5/'amount-analyzed sorted'!AV$3</f>
        <v>0.0910293818047263</v>
      </c>
      <c r="AY134" s="66">
        <f>'amount-analyzed sorted'!AW134*0.001/'amount-analyzed sorted'!AW$2*1.5/'amount-analyzed sorted'!AW$3</f>
        <v>0.0563342022512486</v>
      </c>
      <c r="AZ134" s="66">
        <f>'amount-analyzed sorted'!AX134*0.001/'amount-analyzed sorted'!AX$2*1.5/'amount-analyzed sorted'!AX$3</f>
        <v>0.0606922135167019</v>
      </c>
      <c r="BA134" s="66">
        <f>'amount-analyzed sorted'!AY134*0.001/'amount-analyzed sorted'!AY$2*1.5/'amount-analyzed sorted'!AY$3</f>
        <v>0.0520136209386168</v>
      </c>
      <c r="BB134" s="66">
        <f>'amount-analyzed sorted'!AZ134*0.001/'amount-analyzed sorted'!AZ$2*1.5/'amount-analyzed sorted'!AZ$3</f>
        <v>0.0760553645720913</v>
      </c>
      <c r="BC134" s="66">
        <f>'amount-analyzed sorted'!BA134*0.001/'amount-analyzed sorted'!BA$2*1.5/'amount-analyzed sorted'!BA$3</f>
        <v>0.102116293691199</v>
      </c>
      <c r="BD134" s="66">
        <f>'amount-analyzed sorted'!BB134*0.001/'amount-analyzed sorted'!BB$2*1.5/'amount-analyzed sorted'!BB$3</f>
        <v>0.150632919935564</v>
      </c>
      <c r="BE134" s="66">
        <f>'amount-analyzed sorted'!BC134*0.001/'amount-analyzed sorted'!BC$2*1.5/'amount-analyzed sorted'!BC$3</f>
        <v>0.164645106080572</v>
      </c>
      <c r="BF134" s="66">
        <f>'amount-analyzed sorted'!BD134*0.001/'amount-analyzed sorted'!BD$2*1.5/'amount-analyzed sorted'!BD$3</f>
        <v>0.0719618945718603</v>
      </c>
      <c r="BG134" s="66">
        <f>'amount-analyzed sorted'!BE134*0.001/'amount-analyzed sorted'!BE$2*1.5/'amount-analyzed sorted'!BE$3</f>
        <v>0.102028724782471</v>
      </c>
      <c r="BH134" s="66">
        <f>'amount-analyzed sorted'!BF134*0.001/'amount-analyzed sorted'!BF$2*1.5/'amount-analyzed sorted'!BF$3</f>
        <v>0.0124519086627101</v>
      </c>
      <c r="BI134" s="66">
        <f>'amount-analyzed sorted'!BG134*0.001/'amount-analyzed sorted'!BG$2*1.5/'amount-analyzed sorted'!BG$3</f>
        <v>0.0162935713045871</v>
      </c>
      <c r="BJ134" s="66">
        <f>'amount-analyzed sorted'!BH134*0.001/'amount-analyzed sorted'!BH$2*1.5/'amount-analyzed sorted'!BH$3</f>
        <v>0.0213561980649122</v>
      </c>
      <c r="BK134" s="66">
        <f>'amount-analyzed sorted'!BI134*0.001/'amount-analyzed sorted'!BI$2*1.5/'amount-analyzed sorted'!BI$3</f>
        <v>0.0321040885943125</v>
      </c>
      <c r="BL134" s="66">
        <f>'amount-analyzed sorted'!BJ134*0.001/'amount-analyzed sorted'!BJ$2*1.5/'amount-analyzed sorted'!BJ$3</f>
        <v>0.0489083301363113</v>
      </c>
      <c r="BM134" s="66">
        <f>'amount-analyzed sorted'!BK134*0.001/'amount-analyzed sorted'!BK$2*1.5/'amount-analyzed sorted'!BK$3</f>
        <v>0.00872110006529839</v>
      </c>
      <c r="BN134" s="66">
        <f>'amount-analyzed sorted'!BL134*0.001/'amount-analyzed sorted'!BL$2*1.5/'amount-analyzed sorted'!BL$3</f>
        <v>0.0157518594070833</v>
      </c>
      <c r="BO134" s="66">
        <f>'amount-analyzed sorted'!BM134*0.001/'amount-analyzed sorted'!BM$2*1.5/'amount-analyzed sorted'!BM$3</f>
        <v>0.0466955200446435</v>
      </c>
      <c r="BP134" s="66">
        <f>'amount-analyzed sorted'!BN134*0.001/'amount-analyzed sorted'!BN$2*1.5/'amount-analyzed sorted'!BN$3</f>
        <v>0.0131287402710863</v>
      </c>
      <c r="BQ134" s="66">
        <f>'amount-analyzed sorted'!BO134*0.001/'amount-analyzed sorted'!BO$2*1.5/'amount-analyzed sorted'!BO$3</f>
        <v>0.0650796328426723</v>
      </c>
      <c r="BR134" s="66">
        <f>'amount-analyzed sorted'!BP134*0.001/'amount-analyzed sorted'!BP$2*1.5/'amount-analyzed sorted'!BP$3</f>
        <v>0.0157964792986844</v>
      </c>
      <c r="BS134" s="66">
        <f>'amount-analyzed sorted'!BQ134*0.001/'amount-analyzed sorted'!BQ$2*1.5/'amount-analyzed sorted'!BQ$3</f>
        <v>0.0294431418880804</v>
      </c>
      <c r="BT134" s="66">
        <f>'amount-analyzed sorted'!BR134*0.001/'amount-analyzed sorted'!BR$2*1.5/'amount-analyzed sorted'!BR$3</f>
        <v>0.00990269901522614</v>
      </c>
      <c r="BU134" s="66">
        <f>'amount-analyzed sorted'!BS134*0.001/'amount-analyzed sorted'!BS$2*1.5/'amount-analyzed sorted'!BS$3</f>
        <v>0.0325567792231242</v>
      </c>
      <c r="BV134" s="66">
        <f>'amount-analyzed sorted'!BT134*0.001/'amount-analyzed sorted'!BT$2*1.5/'amount-analyzed sorted'!BT$3</f>
        <v>0.0213763644464655</v>
      </c>
      <c r="BW134" s="66">
        <f>'amount-analyzed sorted'!BU134*0.001/'amount-analyzed sorted'!BU$2*1.5/'amount-analyzed sorted'!BU$3</f>
        <v>0.01751017786558</v>
      </c>
      <c r="BX134" s="66">
        <f>'amount-analyzed sorted'!BV134*0.001/'amount-analyzed sorted'!BV$2*1.5/'amount-analyzed sorted'!BV$3</f>
        <v>0.0304059724392412</v>
      </c>
      <c r="BY134" s="66">
        <f>'amount-analyzed sorted'!BW134*0.001/'amount-analyzed sorted'!BW$2*1.5/'amount-analyzed sorted'!BW$3</f>
        <v>0</v>
      </c>
      <c r="BZ134" s="66">
        <f>'amount-analyzed sorted'!BX134*0.001/'amount-analyzed sorted'!BX$2*1.5/'amount-analyzed sorted'!BX$3</f>
        <v>0.0272086177269314</v>
      </c>
      <c r="CA134" s="66">
        <f>'amount-analyzed sorted'!BY134*0.001/'amount-analyzed sorted'!BY$2*1.5/'amount-analyzed sorted'!BY$3</f>
        <v>0.0035966904907542</v>
      </c>
      <c r="CB134" s="66">
        <f>'amount-analyzed sorted'!BZ134*0.001/'amount-analyzed sorted'!BZ$2*1.5/'amount-analyzed sorted'!BZ$3</f>
        <v>0.0383933850433561</v>
      </c>
      <c r="CC134" s="66">
        <f>'amount-analyzed sorted'!CA134*0.001/'amount-analyzed sorted'!CA$2*1.5/'amount-analyzed sorted'!CA$3</f>
        <v>0.0127629633677895</v>
      </c>
      <c r="CD134" s="66">
        <f>'amount-analyzed sorted'!CB134*0.001/'amount-analyzed sorted'!CB$2*1.5/'amount-analyzed sorted'!CB$3</f>
        <v>0.0508514337004758</v>
      </c>
      <c r="CE134" s="66">
        <f>'amount-analyzed sorted'!CC134*0.001/'amount-analyzed sorted'!CC$2*1.5/'amount-analyzed sorted'!CC$3</f>
        <v>0.0194162393323101</v>
      </c>
      <c r="CF134" s="66">
        <f>'amount-analyzed sorted'!CD134*0.001/'amount-analyzed sorted'!CD$2*1.5/'amount-analyzed sorted'!CD$3</f>
        <v>0.0508817305889215</v>
      </c>
      <c r="CG134" s="66">
        <f>'amount-analyzed sorted'!CE134*0.001/'amount-analyzed sorted'!CE$2*1.5/'amount-analyzed sorted'!CE$3</f>
        <v>0.0141682751317914</v>
      </c>
      <c r="CH134" s="66">
        <f>'amount-analyzed sorted'!CF134*0.001/'amount-analyzed sorted'!CF$2*1.5/'amount-analyzed sorted'!CF$3</f>
        <v>0</v>
      </c>
      <c r="CI134" s="66">
        <f>'amount-analyzed sorted'!CG134*0.001/'amount-analyzed sorted'!CG$2*1.5/'amount-analyzed sorted'!CG$3</f>
        <v>0.052278483977637</v>
      </c>
      <c r="CJ134" s="66">
        <f>'amount-analyzed sorted'!CH134*0.001/'amount-analyzed sorted'!CH$2*1.5/'amount-analyzed sorted'!CH$3</f>
        <v>0.0339286247971743</v>
      </c>
      <c r="CK134" s="66">
        <f>'amount-analyzed sorted'!CI134*0.001/'amount-analyzed sorted'!CI$2*1.5/'amount-analyzed sorted'!CI$3</f>
        <v>0.0153711894714121</v>
      </c>
      <c r="CL134" s="66">
        <f>'amount-analyzed sorted'!CJ134*0.001/'amount-analyzed sorted'!CJ$2*1.5/'amount-analyzed sorted'!CJ$3</f>
        <v>0.107941395852595</v>
      </c>
      <c r="CM134" s="66">
        <f>'amount-analyzed sorted'!CK134*0.001/'amount-analyzed sorted'!CK$2*1.5/'amount-analyzed sorted'!CK$3</f>
        <v>0.0225260849183635</v>
      </c>
      <c r="CN134" s="66">
        <f>'amount-analyzed sorted'!CL134*0.001/'amount-analyzed sorted'!CL$2*1.5/'amount-analyzed sorted'!CL$3</f>
        <v>0.0727273220858136</v>
      </c>
      <c r="CO134" s="66">
        <f>'amount-analyzed sorted'!CM134*0.001/'amount-analyzed sorted'!CM$2*1.5/'amount-analyzed sorted'!CM$3</f>
        <v>0.0242090105311315</v>
      </c>
      <c r="CP134" s="66">
        <f>'amount-analyzed sorted'!CN134*0.001/'amount-analyzed sorted'!CN$2*1.5/'amount-analyzed sorted'!CN$3</f>
        <v>0.0287600479539106</v>
      </c>
      <c r="CQ134" s="66">
        <f>'amount-analyzed sorted'!CO134*0.001/'amount-analyzed sorted'!CO$2*1.5/'amount-analyzed sorted'!CO$3</f>
        <v>0.0350329286288266</v>
      </c>
      <c r="CR134" s="66">
        <f>'amount-analyzed sorted'!CP134*0.001/'amount-analyzed sorted'!CP$2*1.5/'amount-analyzed sorted'!CP$3</f>
        <v>0.00431544089438041</v>
      </c>
      <c r="CS134" s="66">
        <f>'amount-analyzed sorted'!CQ134*0.001/'amount-analyzed sorted'!CQ$2*1.5/'amount-analyzed sorted'!CQ$3</f>
        <v>0.0147557365290057</v>
      </c>
      <c r="CT134" s="66">
        <f>'amount-analyzed sorted'!CR134*0.001/'amount-analyzed sorted'!CR$2*1.5/'amount-analyzed sorted'!CR$3</f>
        <v>0.00121864609974198</v>
      </c>
      <c r="CU134" s="66">
        <f>'amount-analyzed sorted'!CS134*0.001/'amount-analyzed sorted'!CS$2*1.5/'amount-analyzed sorted'!CS$3</f>
        <v>0</v>
      </c>
      <c r="CV134" s="66">
        <f>'amount-analyzed sorted'!CT134*0.001/'amount-analyzed sorted'!CT$2*1.5/'amount-analyzed sorted'!CT$3</f>
        <v>0.0415528121747352</v>
      </c>
      <c r="CW134" s="66">
        <f>'amount-analyzed sorted'!CU134*0.001/'amount-analyzed sorted'!CU$2*1.5/'amount-analyzed sorted'!CU$3</f>
        <v>0.0477545294253629</v>
      </c>
      <c r="CX134" s="66">
        <f>'amount-analyzed sorted'!CV134*0.001/'amount-analyzed sorted'!CV$2*1.5/'amount-analyzed sorted'!CV$3</f>
        <v>0.00733319402293714</v>
      </c>
      <c r="CY134" s="66">
        <f>'amount-analyzed sorted'!CW134*0.001/'amount-analyzed sorted'!CW$2*1.5/'amount-analyzed sorted'!CW$3</f>
        <v>0</v>
      </c>
      <c r="CZ134" s="66">
        <f>'amount-analyzed sorted'!CX134*0.001/'amount-analyzed sorted'!CX$2*1.5/'amount-analyzed sorted'!CX$3</f>
        <v>0.0434116774449043</v>
      </c>
    </row>
    <row r="135" spans="1:104">
      <c r="A135">
        <f>'imported data from Web Calc'!A143</f>
        <v>762.5</v>
      </c>
      <c r="B135" t="str">
        <f>'imported data from Web Calc'!B143</f>
        <v>C40H76O10PN</v>
      </c>
      <c r="C135" s="61" t="str">
        <f>'imported data from Web Calc'!C143</f>
        <v>PS(34:1)</v>
      </c>
      <c r="D135" s="96"/>
      <c r="E135" s="96"/>
      <c r="F135" s="96"/>
      <c r="G135" s="66">
        <f>'amount-analyzed sorted'!G135*0.001/'amount-analyzed sorted'!G$2*1.5/'amount-analyzed sorted'!G$3</f>
        <v>0.00540038979274184</v>
      </c>
      <c r="H135" s="66">
        <f>'amount-analyzed sorted'!H135*0.001/'amount-analyzed sorted'!H$2*1.5/'amount-analyzed sorted'!H$3</f>
        <v>0.00900064965456973</v>
      </c>
      <c r="I135" s="66">
        <f>'amount-analyzed sorted'!I135*0.001/'amount-analyzed sorted'!I$2*1.5/'amount-analyzed sorted'!I$3</f>
        <v>0.0108007795854837</v>
      </c>
      <c r="J135" s="66">
        <f>'amount-analyzed sorted'!J135*0.001/'amount-analyzed sorted'!J$2*1.5/'amount-analyzed sorted'!J$3</f>
        <v>0.00360025986182789</v>
      </c>
      <c r="K135" s="66">
        <f>'amount-analyzed sorted'!K135*0.001/'amount-analyzed sorted'!K$2*1.5/'amount-analyzed sorted'!K$3</f>
        <v>0.00900064965456973</v>
      </c>
      <c r="L135" s="66">
        <f>'amount-analyzed sorted'!L135*0.001/'amount-analyzed sorted'!L$2*1.5/'amount-analyzed sorted'!L$3</f>
        <v>0.00540038979274184</v>
      </c>
      <c r="M135" s="66">
        <f>'amount-analyzed sorted'!M135*0.001/'amount-analyzed sorted'!M$2*1.5/'amount-analyzed sorted'!M$3</f>
        <v>0.0108007795854837</v>
      </c>
      <c r="N135" s="66">
        <f>'amount-analyzed sorted'!N135*0.001/'amount-analyzed sorted'!N$2*1.5/'amount-analyzed sorted'!N$3</f>
        <v>0.0126009095163976</v>
      </c>
      <c r="O135" s="66">
        <f>'amount-analyzed sorted'!O135*0.001/'amount-analyzed sorted'!O$2*1.5/'amount-analyzed sorted'!O$3</f>
        <v>0.00180012993091395</v>
      </c>
      <c r="P135" s="66">
        <f>'amount-analyzed sorted'!P135*0.001/'amount-analyzed sorted'!P$2*1.5/'amount-analyzed sorted'!P$3</f>
        <v>0.00900064965456973</v>
      </c>
      <c r="Q135" s="66">
        <f t="shared" si="6"/>
        <v>0.00774055870292997</v>
      </c>
      <c r="R135" s="115">
        <f t="shared" si="7"/>
        <v>0.00350396522837063</v>
      </c>
      <c r="S135" s="66">
        <f t="shared" si="8"/>
        <v>0.452676009942835</v>
      </c>
      <c r="T135" s="66">
        <f>'amount-analyzed sorted'!R135*0.001/'amount-analyzed sorted'!R$2*1.5/'amount-analyzed sorted'!R$3</f>
        <v>0.0202964649710547</v>
      </c>
      <c r="U135" s="66">
        <f>'amount-analyzed sorted'!S135*0.001/'amount-analyzed sorted'!S$2*1.5/'amount-analyzed sorted'!S$3</f>
        <v>0.0172871859097419</v>
      </c>
      <c r="V135" s="66">
        <f>'amount-analyzed sorted'!T135*0.001/'amount-analyzed sorted'!T$2*1.5/'amount-analyzed sorted'!T$3</f>
        <v>0.0305549750955714</v>
      </c>
      <c r="W135" s="66">
        <f>'amount-analyzed sorted'!U135*0.001/'amount-analyzed sorted'!U$2*1.5/'amount-analyzed sorted'!U$3</f>
        <v>0.0182990350850144</v>
      </c>
      <c r="X135" s="66">
        <f>'amount-analyzed sorted'!V135*0.001/'amount-analyzed sorted'!V$2*1.5/'amount-analyzed sorted'!V$3</f>
        <v>0.0169038007383564</v>
      </c>
      <c r="Y135" s="66">
        <f>'amount-analyzed sorted'!W135*0.001/'amount-analyzed sorted'!W$2*1.5/'amount-analyzed sorted'!W$3</f>
        <v>0.0191183948649405</v>
      </c>
      <c r="Z135" s="66">
        <f>'amount-analyzed sorted'!X135*0.001/'amount-analyzed sorted'!X$2*1.5/'amount-analyzed sorted'!X$3</f>
        <v>0.0222986307612362</v>
      </c>
      <c r="AA135" s="66">
        <f>'amount-analyzed sorted'!Y135*0.001/'amount-analyzed sorted'!Y$2*1.5/'amount-analyzed sorted'!Y$3</f>
        <v>0.00727802531790347</v>
      </c>
      <c r="AB135" s="66">
        <f>'amount-analyzed sorted'!Z135*0.001/'amount-analyzed sorted'!Z$2*1.5/'amount-analyzed sorted'!Z$3</f>
        <v>0</v>
      </c>
      <c r="AC135" s="66">
        <f>'amount-analyzed sorted'!AA135*0.001/'amount-analyzed sorted'!AA$2*1.5/'amount-analyzed sorted'!AA$3</f>
        <v>0.0121160190263364</v>
      </c>
      <c r="AD135" s="66">
        <f>'amount-analyzed sorted'!AB135*0.001/'amount-analyzed sorted'!AB$2*1.5/'amount-analyzed sorted'!AB$3</f>
        <v>0.00423021451373602</v>
      </c>
      <c r="AE135" s="66">
        <f>'amount-analyzed sorted'!AC135*0.001/'amount-analyzed sorted'!AC$2*1.5/'amount-analyzed sorted'!AC$3</f>
        <v>0.00863469121135407</v>
      </c>
      <c r="AF135" s="66">
        <f>'amount-analyzed sorted'!AD135*0.001/'amount-analyzed sorted'!AD$2*1.5/'amount-analyzed sorted'!AD$3</f>
        <v>0.00538835807597995</v>
      </c>
      <c r="AG135" s="66">
        <f>'amount-analyzed sorted'!AE135*0.001/'amount-analyzed sorted'!AE$2*1.5/'amount-analyzed sorted'!AE$3</f>
        <v>0.00141244696196509</v>
      </c>
      <c r="AH135" s="66">
        <f>'amount-analyzed sorted'!AF135*0.001/'amount-analyzed sorted'!AF$2*1.5/'amount-analyzed sorted'!AF$3</f>
        <v>0.00861399160913506</v>
      </c>
      <c r="AI135" s="66">
        <f>'amount-analyzed sorted'!AG135*0.001/'amount-analyzed sorted'!AG$2*1.5/'amount-analyzed sorted'!AG$3</f>
        <v>0.00165697335300885</v>
      </c>
      <c r="AJ135" s="66">
        <f>'amount-analyzed sorted'!AH135*0.001/'amount-analyzed sorted'!AH$2*1.5/'amount-analyzed sorted'!AH$3</f>
        <v>0.0154122889085015</v>
      </c>
      <c r="AK135" s="66">
        <f>'amount-analyzed sorted'!AI135*0.001/'amount-analyzed sorted'!AI$2*1.5/'amount-analyzed sorted'!AI$3</f>
        <v>0.0117317423034862</v>
      </c>
      <c r="AL135" s="66">
        <f>'amount-analyzed sorted'!AJ135*0.001/'amount-analyzed sorted'!AJ$2*1.5/'amount-analyzed sorted'!AJ$3</f>
        <v>0.00684990618155621</v>
      </c>
      <c r="AM135" s="66">
        <f>'amount-analyzed sorted'!AK135*0.001/'amount-analyzed sorted'!AK$2*1.5/'amount-analyzed sorted'!AK$3</f>
        <v>0.0193254799930713</v>
      </c>
      <c r="AN135" s="66">
        <f>'amount-analyzed sorted'!AL135*0.001/'amount-analyzed sorted'!AL$2*1.5/'amount-analyzed sorted'!AL$3</f>
        <v>0.00990269901522614</v>
      </c>
      <c r="AO135" s="66">
        <f>'amount-analyzed sorted'!AM135*0.001/'amount-analyzed sorted'!AM$2*1.5/'amount-analyzed sorted'!AM$3</f>
        <v>0.00410994370893372</v>
      </c>
      <c r="AP135" s="66">
        <f>'amount-analyzed sorted'!AN135*0.001/'amount-analyzed sorted'!AN$2*1.5/'amount-analyzed sorted'!AN$3</f>
        <v>0.0141786107658818</v>
      </c>
      <c r="AQ135" s="66">
        <f>'amount-analyzed sorted'!AO135*0.001/'amount-analyzed sorted'!AO$2*1.5/'amount-analyzed sorted'!AO$3</f>
        <v>0.0353767306591764</v>
      </c>
      <c r="AR135" s="66">
        <f>'amount-analyzed sorted'!AP135*0.001/'amount-analyzed sorted'!AP$2*1.5/'amount-analyzed sorted'!AP$3</f>
        <v>0.027507497264517</v>
      </c>
      <c r="AS135" s="66">
        <f>'amount-analyzed sorted'!AQ135*0.001/'amount-analyzed sorted'!AQ$2*1.5/'amount-analyzed sorted'!AQ$3</f>
        <v>0.0139042871745022</v>
      </c>
      <c r="AT135" s="66">
        <f>'amount-analyzed sorted'!AR135*0.001/'amount-analyzed sorted'!AR$2*1.5/'amount-analyzed sorted'!AR$3</f>
        <v>0.0123540547635925</v>
      </c>
      <c r="AU135" s="66">
        <f>'amount-analyzed sorted'!AS135*0.001/'amount-analyzed sorted'!AS$2*1.5/'amount-analyzed sorted'!AS$3</f>
        <v>0.0421044888260197</v>
      </c>
      <c r="AV135" s="66">
        <f>'amount-analyzed sorted'!AT135*0.001/'amount-analyzed sorted'!AT$2*1.5/'amount-analyzed sorted'!AT$3</f>
        <v>0.0203897985559942</v>
      </c>
      <c r="AW135" s="66">
        <f>'amount-analyzed sorted'!AU135*0.001/'amount-analyzed sorted'!AU$2*1.5/'amount-analyzed sorted'!AU$3</f>
        <v>0.0188269876487084</v>
      </c>
      <c r="AX135" s="66">
        <f>'amount-analyzed sorted'!AV135*0.001/'amount-analyzed sorted'!AV$2*1.5/'amount-analyzed sorted'!AV$3</f>
        <v>0.02994387559366</v>
      </c>
      <c r="AY135" s="66">
        <f>'amount-analyzed sorted'!AW135*0.001/'amount-analyzed sorted'!AW$2*1.5/'amount-analyzed sorted'!AW$3</f>
        <v>0.0128032277843747</v>
      </c>
      <c r="AZ135" s="66">
        <f>'amount-analyzed sorted'!AX135*0.001/'amount-analyzed sorted'!AX$2*1.5/'amount-analyzed sorted'!AX$3</f>
        <v>0.0109496261499204</v>
      </c>
      <c r="BA135" s="66">
        <f>'amount-analyzed sorted'!AY135*0.001/'amount-analyzed sorted'!AY$2*1.5/'amount-analyzed sorted'!AY$3</f>
        <v>0.0116448405086456</v>
      </c>
      <c r="BB135" s="66">
        <f>'amount-analyzed sorted'!AZ135*0.001/'amount-analyzed sorted'!AZ$2*1.5/'amount-analyzed sorted'!AZ$3</f>
        <v>0.0163755569652828</v>
      </c>
      <c r="BC135" s="66">
        <f>'amount-analyzed sorted'!BA135*0.001/'amount-analyzed sorted'!BA$2*1.5/'amount-analyzed sorted'!BA$3</f>
        <v>0.0251931645619735</v>
      </c>
      <c r="BD135" s="66">
        <f>'amount-analyzed sorted'!BB135*0.001/'amount-analyzed sorted'!BB$2*1.5/'amount-analyzed sorted'!BB$3</f>
        <v>0.0373029636632883</v>
      </c>
      <c r="BE135" s="66">
        <f>'amount-analyzed sorted'!BC135*0.001/'amount-analyzed sorted'!BC$2*1.5/'amount-analyzed sorted'!BC$3</f>
        <v>0.0177907285548751</v>
      </c>
      <c r="BF135" s="66">
        <f>'amount-analyzed sorted'!BD135*0.001/'amount-analyzed sorted'!BD$2*1.5/'amount-analyzed sorted'!BD$3</f>
        <v>0.0144889720614484</v>
      </c>
      <c r="BG135" s="66">
        <f>'amount-analyzed sorted'!BE135*0.001/'amount-analyzed sorted'!BE$2*1.5/'amount-analyzed sorted'!BE$3</f>
        <v>0.0128069529015654</v>
      </c>
      <c r="BH135" s="66">
        <f>'amount-analyzed sorted'!BF135*0.001/'amount-analyzed sorted'!BF$2*1.5/'amount-analyzed sorted'!BF$3</f>
        <v>0</v>
      </c>
      <c r="BI135" s="66">
        <f>'amount-analyzed sorted'!BG135*0.001/'amount-analyzed sorted'!BG$2*1.5/'amount-analyzed sorted'!BG$3</f>
        <v>0.00690405563753689</v>
      </c>
      <c r="BJ135" s="66">
        <f>'amount-analyzed sorted'!BH135*0.001/'amount-analyzed sorted'!BH$2*1.5/'amount-analyzed sorted'!BH$3</f>
        <v>0.00197742574675113</v>
      </c>
      <c r="BK135" s="66">
        <f>'amount-analyzed sorted'!BI135*0.001/'amount-analyzed sorted'!BI$2*1.5/'amount-analyzed sorted'!BI$3</f>
        <v>0</v>
      </c>
      <c r="BL135" s="66">
        <f>'amount-analyzed sorted'!BJ135*0.001/'amount-analyzed sorted'!BJ$2*1.5/'amount-analyzed sorted'!BJ$3</f>
        <v>0.0102748592723343</v>
      </c>
      <c r="BM135" s="66">
        <f>'amount-analyzed sorted'!BK135*0.001/'amount-analyzed sorted'!BK$2*1.5/'amount-analyzed sorted'!BK$3</f>
        <v>0.00150363794229283</v>
      </c>
      <c r="BN135" s="66">
        <f>'amount-analyzed sorted'!BL135*0.001/'amount-analyzed sorted'!BL$2*1.5/'amount-analyzed sorted'!BL$3</f>
        <v>0.00178998402353219</v>
      </c>
      <c r="BO135" s="66">
        <f>'amount-analyzed sorted'!BM135*0.001/'amount-analyzed sorted'!BM$2*1.5/'amount-analyzed sorted'!BM$3</f>
        <v>0.00696948060367814</v>
      </c>
      <c r="BP135" s="66">
        <f>'amount-analyzed sorted'!BN135*0.001/'amount-analyzed sorted'!BN$2*1.5/'amount-analyzed sorted'!BN$3</f>
        <v>0</v>
      </c>
      <c r="BQ135" s="66">
        <f>'amount-analyzed sorted'!BO135*0.001/'amount-analyzed sorted'!BO$2*1.5/'amount-analyzed sorted'!BO$3</f>
        <v>0.0105648754614728</v>
      </c>
      <c r="BR135" s="66">
        <f>'amount-analyzed sorted'!BP135*0.001/'amount-analyzed sorted'!BP$2*1.5/'amount-analyzed sorted'!BP$3</f>
        <v>0.00202518965367749</v>
      </c>
      <c r="BS135" s="66">
        <f>'amount-analyzed sorted'!BQ135*0.001/'amount-analyzed sorted'!BQ$2*1.5/'amount-analyzed sorted'!BQ$3</f>
        <v>0.0122679757867002</v>
      </c>
      <c r="BT135" s="66">
        <f>'amount-analyzed sorted'!BR135*0.001/'amount-analyzed sorted'!BR$2*1.5/'amount-analyzed sorted'!BR$3</f>
        <v>0</v>
      </c>
      <c r="BU135" s="66">
        <f>'amount-analyzed sorted'!BS135*0.001/'amount-analyzed sorted'!BS$2*1.5/'amount-analyzed sorted'!BS$3</f>
        <v>0.00365806508124991</v>
      </c>
      <c r="BV135" s="66">
        <f>'amount-analyzed sorted'!BT135*0.001/'amount-analyzed sorted'!BT$2*1.5/'amount-analyzed sorted'!BT$3</f>
        <v>0.0118757580258142</v>
      </c>
      <c r="BW135" s="66">
        <f>'amount-analyzed sorted'!BU135*0.001/'amount-analyzed sorted'!BU$2*1.5/'amount-analyzed sorted'!BU$3</f>
        <v>0.0051500523134059</v>
      </c>
      <c r="BX135" s="66">
        <f>'amount-analyzed sorted'!BV135*0.001/'amount-analyzed sorted'!BV$2*1.5/'amount-analyzed sorted'!BV$3</f>
        <v>0.00970403375720463</v>
      </c>
      <c r="BY135" s="66">
        <f>'amount-analyzed sorted'!BW135*0.001/'amount-analyzed sorted'!BW$2*1.5/'amount-analyzed sorted'!BW$3</f>
        <v>0</v>
      </c>
      <c r="BZ135" s="66">
        <f>'amount-analyzed sorted'!BX135*0.001/'amount-analyzed sorted'!BX$2*1.5/'amount-analyzed sorted'!BX$3</f>
        <v>0.00755794936859206</v>
      </c>
      <c r="CA135" s="66">
        <f>'amount-analyzed sorted'!BY135*0.001/'amount-analyzed sorted'!BY$2*1.5/'amount-analyzed sorted'!BY$3</f>
        <v>0</v>
      </c>
      <c r="CB135" s="66">
        <f>'amount-analyzed sorted'!BZ135*0.001/'amount-analyzed sorted'!BZ$2*1.5/'amount-analyzed sorted'!BZ$3</f>
        <v>0.0155648858283876</v>
      </c>
      <c r="CC135" s="66">
        <f>'amount-analyzed sorted'!CA135*0.001/'amount-analyzed sorted'!CA$2*1.5/'amount-analyzed sorted'!CA$3</f>
        <v>0.00327255470968962</v>
      </c>
      <c r="CD135" s="66">
        <f>'amount-analyzed sorted'!CB135*0.001/'amount-analyzed sorted'!CB$2*1.5/'amount-analyzed sorted'!CB$3</f>
        <v>0.0139531372958623</v>
      </c>
      <c r="CE135" s="66">
        <f>'amount-analyzed sorted'!CC135*0.001/'amount-analyzed sorted'!CC$2*1.5/'amount-analyzed sorted'!CC$3</f>
        <v>0.00882556333286821</v>
      </c>
      <c r="CF135" s="66">
        <f>'amount-analyzed sorted'!CD135*0.001/'amount-analyzed sorted'!CD$2*1.5/'amount-analyzed sorted'!CD$3</f>
        <v>0.0096003265262116</v>
      </c>
      <c r="CG135" s="66">
        <f>'amount-analyzed sorted'!CE135*0.001/'amount-analyzed sorted'!CE$2*1.5/'amount-analyzed sorted'!CE$3</f>
        <v>0.00833427948928906</v>
      </c>
      <c r="CH135" s="66">
        <f>'amount-analyzed sorted'!CF135*0.001/'amount-analyzed sorted'!CF$2*1.5/'amount-analyzed sorted'!CF$3</f>
        <v>0</v>
      </c>
      <c r="CI135" s="66">
        <f>'amount-analyzed sorted'!CG135*0.001/'amount-analyzed sorted'!CG$2*1.5/'amount-analyzed sorted'!CG$3</f>
        <v>0.00657590993429396</v>
      </c>
      <c r="CJ135" s="66">
        <f>'amount-analyzed sorted'!CH135*0.001/'amount-analyzed sorted'!CH$2*1.5/'amount-analyzed sorted'!CH$3</f>
        <v>0.00652473553791813</v>
      </c>
      <c r="CK135" s="66">
        <f>'amount-analyzed sorted'!CI135*0.001/'amount-analyzed sorted'!CI$2*1.5/'amount-analyzed sorted'!CI$3</f>
        <v>0.00174672607629683</v>
      </c>
      <c r="CL135" s="66">
        <f>'amount-analyzed sorted'!CJ135*0.001/'amount-analyzed sorted'!CJ$2*1.5/'amount-analyzed sorted'!CJ$3</f>
        <v>0.0219648189234931</v>
      </c>
      <c r="CM135" s="66">
        <f>'amount-analyzed sorted'!CK135*0.001/'amount-analyzed sorted'!CK$2*1.5/'amount-analyzed sorted'!CK$3</f>
        <v>0.00190899024731894</v>
      </c>
      <c r="CN135" s="66">
        <f>'amount-analyzed sorted'!CL135*0.001/'amount-analyzed sorted'!CL$2*1.5/'amount-analyzed sorted'!CL$3</f>
        <v>0.0254069247461357</v>
      </c>
      <c r="CO135" s="66">
        <f>'amount-analyzed sorted'!CM135*0.001/'amount-analyzed sorted'!CM$2*1.5/'amount-analyzed sorted'!CM$3</f>
        <v>0.00612886342560292</v>
      </c>
      <c r="CP135" s="66">
        <f>'amount-analyzed sorted'!CN135*0.001/'amount-analyzed sorted'!CN$2*1.5/'amount-analyzed sorted'!CN$3</f>
        <v>0.00243729219948395</v>
      </c>
      <c r="CQ135" s="66">
        <f>'amount-analyzed sorted'!CO135*0.001/'amount-analyzed sorted'!CO$2*1.5/'amount-analyzed sorted'!CO$3</f>
        <v>0.00590442617339774</v>
      </c>
      <c r="CR135" s="66">
        <f>'amount-analyzed sorted'!CP135*0.001/'amount-analyzed sorted'!CP$2*1.5/'amount-analyzed sorted'!CP$3</f>
        <v>0</v>
      </c>
      <c r="CS135" s="66">
        <f>'amount-analyzed sorted'!CQ135*0.001/'amount-analyzed sorted'!CQ$2*1.5/'amount-analyzed sorted'!CQ$3</f>
        <v>0.00189176109346227</v>
      </c>
      <c r="CT135" s="66">
        <f>'amount-analyzed sorted'!CR135*0.001/'amount-analyzed sorted'!CR$2*1.5/'amount-analyzed sorted'!CR$3</f>
        <v>0.00152330762467747</v>
      </c>
      <c r="CU135" s="66">
        <f>'amount-analyzed sorted'!CS135*0.001/'amount-analyzed sorted'!CS$2*1.5/'amount-analyzed sorted'!CS$3</f>
        <v>0</v>
      </c>
      <c r="CV135" s="66">
        <f>'amount-analyzed sorted'!CT135*0.001/'amount-analyzed sorted'!CT$2*1.5/'amount-analyzed sorted'!CT$3</f>
        <v>0.010053099719694</v>
      </c>
      <c r="CW135" s="66">
        <f>'amount-analyzed sorted'!CU135*0.001/'amount-analyzed sorted'!CU$2*1.5/'amount-analyzed sorted'!CU$3</f>
        <v>0.00961500592456972</v>
      </c>
      <c r="CX135" s="66">
        <f>'amount-analyzed sorted'!CV135*0.001/'amount-analyzed sorted'!CV$2*1.5/'amount-analyzed sorted'!CV$3</f>
        <v>0</v>
      </c>
      <c r="CY135" s="66">
        <f>'amount-analyzed sorted'!CW135*0.001/'amount-analyzed sorted'!CW$2*1.5/'amount-analyzed sorted'!CW$3</f>
        <v>0.00226602301789859</v>
      </c>
      <c r="CZ135" s="66">
        <f>'amount-analyzed sorted'!CX135*0.001/'amount-analyzed sorted'!CX$2*1.5/'amount-analyzed sorted'!CX$3</f>
        <v>0.0194380645275691</v>
      </c>
    </row>
    <row r="136" spans="1:104">
      <c r="A136">
        <f>'imported data from Web Calc'!A144</f>
        <v>780.5</v>
      </c>
      <c r="B136" t="str">
        <f>'imported data from Web Calc'!B144</f>
        <v>C42H70O10PN</v>
      </c>
      <c r="C136" s="61" t="str">
        <f>'imported data from Web Calc'!C144</f>
        <v>PS(36:6)</v>
      </c>
      <c r="D136" s="96"/>
      <c r="E136" s="96"/>
      <c r="F136" s="96"/>
      <c r="G136" s="66">
        <f>'amount-analyzed sorted'!G136*0.001/'amount-analyzed sorted'!G$2*1.5/'amount-analyzed sorted'!G$3</f>
        <v>0</v>
      </c>
      <c r="H136" s="66">
        <f>'amount-analyzed sorted'!H136*0.001/'amount-analyzed sorted'!H$2*1.5/'amount-analyzed sorted'!H$3</f>
        <v>0.00180012993091395</v>
      </c>
      <c r="I136" s="66">
        <f>'amount-analyzed sorted'!I136*0.001/'amount-analyzed sorted'!I$2*1.5/'amount-analyzed sorted'!I$3</f>
        <v>0.00180012993091395</v>
      </c>
      <c r="J136" s="66">
        <f>'amount-analyzed sorted'!J136*0.001/'amount-analyzed sorted'!J$2*1.5/'amount-analyzed sorted'!J$3</f>
        <v>0.00180012993091395</v>
      </c>
      <c r="K136" s="66">
        <f>'amount-analyzed sorted'!K136*0.001/'amount-analyzed sorted'!K$2*1.5/'amount-analyzed sorted'!K$3</f>
        <v>0.00360025986182789</v>
      </c>
      <c r="L136" s="66">
        <f>'amount-analyzed sorted'!L136*0.001/'amount-analyzed sorted'!L$2*1.5/'amount-analyzed sorted'!L$3</f>
        <v>0</v>
      </c>
      <c r="M136" s="66">
        <f>'amount-analyzed sorted'!M136*0.001/'amount-analyzed sorted'!M$2*1.5/'amount-analyzed sorted'!M$3</f>
        <v>0.00180012993091395</v>
      </c>
      <c r="N136" s="66">
        <f>'amount-analyzed sorted'!N136*0.001/'amount-analyzed sorted'!N$2*1.5/'amount-analyzed sorted'!N$3</f>
        <v>0.00180012993091395</v>
      </c>
      <c r="O136" s="66">
        <f>'amount-analyzed sorted'!O136*0.001/'amount-analyzed sorted'!O$2*1.5/'amount-analyzed sorted'!O$3</f>
        <v>0</v>
      </c>
      <c r="P136" s="66">
        <f>'amount-analyzed sorted'!P136*0.001/'amount-analyzed sorted'!P$2*1.5/'amount-analyzed sorted'!P$3</f>
        <v>0.00180012993091395</v>
      </c>
      <c r="Q136" s="66">
        <f t="shared" si="6"/>
        <v>0.00144010394473116</v>
      </c>
      <c r="R136" s="115">
        <f t="shared" si="7"/>
        <v>0.00113850213318592</v>
      </c>
      <c r="S136" s="66">
        <f t="shared" si="8"/>
        <v>0.790569415042095</v>
      </c>
      <c r="T136" s="66">
        <f>'amount-analyzed sorted'!R136*0.001/'amount-analyzed sorted'!R$2*1.5/'amount-analyzed sorted'!R$3</f>
        <v>0.00553539953756038</v>
      </c>
      <c r="U136" s="66">
        <f>'amount-analyzed sorted'!S136*0.001/'amount-analyzed sorted'!S$2*1.5/'amount-analyzed sorted'!S$3</f>
        <v>0.00216089823871773</v>
      </c>
      <c r="V136" s="66">
        <f>'amount-analyzed sorted'!T136*0.001/'amount-analyzed sorted'!T$2*1.5/'amount-analyzed sorted'!T$3</f>
        <v>0</v>
      </c>
      <c r="W136" s="66">
        <f>'amount-analyzed sorted'!U136*0.001/'amount-analyzed sorted'!U$2*1.5/'amount-analyzed sorted'!U$3</f>
        <v>0.00166354864409222</v>
      </c>
      <c r="X136" s="66">
        <f>'amount-analyzed sorted'!V136*0.001/'amount-analyzed sorted'!V$2*1.5/'amount-analyzed sorted'!V$3</f>
        <v>0</v>
      </c>
      <c r="Y136" s="66">
        <f>'amount-analyzed sorted'!W136*0.001/'amount-analyzed sorted'!W$2*1.5/'amount-analyzed sorted'!W$3</f>
        <v>0.00173803589681277</v>
      </c>
      <c r="Z136" s="66">
        <f>'amount-analyzed sorted'!X136*0.001/'amount-analyzed sorted'!X$2*1.5/'amount-analyzed sorted'!X$3</f>
        <v>0.00185821923010301</v>
      </c>
      <c r="AA136" s="66">
        <f>'amount-analyzed sorted'!Y136*0.001/'amount-analyzed sorted'!Y$2*1.5/'amount-analyzed sorted'!Y$3</f>
        <v>0</v>
      </c>
      <c r="AB136" s="66">
        <f>'amount-analyzed sorted'!Z136*0.001/'amount-analyzed sorted'!Z$2*1.5/'amount-analyzed sorted'!Z$3</f>
        <v>0</v>
      </c>
      <c r="AC136" s="66">
        <f>'amount-analyzed sorted'!AA136*0.001/'amount-analyzed sorted'!AA$2*1.5/'amount-analyzed sorted'!AA$3</f>
        <v>0.0017308598609052</v>
      </c>
      <c r="AD136" s="66">
        <f>'amount-analyzed sorted'!AB136*0.001/'amount-analyzed sorted'!AB$2*1.5/'amount-analyzed sorted'!AB$3</f>
        <v>0</v>
      </c>
      <c r="AE136" s="66">
        <f>'amount-analyzed sorted'!AC136*0.001/'amount-analyzed sorted'!AC$2*1.5/'amount-analyzed sorted'!AC$3</f>
        <v>0</v>
      </c>
      <c r="AF136" s="66">
        <f>'amount-analyzed sorted'!AD136*0.001/'amount-analyzed sorted'!AD$2*1.5/'amount-analyzed sorted'!AD$3</f>
        <v>0</v>
      </c>
      <c r="AG136" s="66">
        <f>'amount-analyzed sorted'!AE136*0.001/'amount-analyzed sorted'!AE$2*1.5/'amount-analyzed sorted'!AE$3</f>
        <v>0</v>
      </c>
      <c r="AH136" s="66">
        <f>'amount-analyzed sorted'!AF136*0.001/'amount-analyzed sorted'!AF$2*1.5/'amount-analyzed sorted'!AF$3</f>
        <v>0.00287133053637836</v>
      </c>
      <c r="AI136" s="66">
        <f>'amount-analyzed sorted'!AG136*0.001/'amount-analyzed sorted'!AG$2*1.5/'amount-analyzed sorted'!AG$3</f>
        <v>0</v>
      </c>
      <c r="AJ136" s="66">
        <f>'amount-analyzed sorted'!AH136*0.001/'amount-analyzed sorted'!AH$2*1.5/'amount-analyzed sorted'!AH$3</f>
        <v>0</v>
      </c>
      <c r="AK136" s="66">
        <f>'amount-analyzed sorted'!AI136*0.001/'amount-analyzed sorted'!AI$2*1.5/'amount-analyzed sorted'!AI$3</f>
        <v>0</v>
      </c>
      <c r="AL136" s="66">
        <f>'amount-analyzed sorted'!AJ136*0.001/'amount-analyzed sorted'!AJ$2*1.5/'amount-analyzed sorted'!AJ$3</f>
        <v>0.00171247654538905</v>
      </c>
      <c r="AM136" s="66">
        <f>'amount-analyzed sorted'!AK136*0.001/'amount-analyzed sorted'!AK$2*1.5/'amount-analyzed sorted'!AK$3</f>
        <v>0.00297315076816482</v>
      </c>
      <c r="AN136" s="66">
        <f>'amount-analyzed sorted'!AL136*0.001/'amount-analyzed sorted'!AL$2*1.5/'amount-analyzed sorted'!AL$3</f>
        <v>0.00165044983587102</v>
      </c>
      <c r="AO136" s="66">
        <f>'amount-analyzed sorted'!AM136*0.001/'amount-analyzed sorted'!AM$2*1.5/'amount-analyzed sorted'!AM$3</f>
        <v>0</v>
      </c>
      <c r="AP136" s="66">
        <f>'amount-analyzed sorted'!AN136*0.001/'amount-analyzed sorted'!AN$2*1.5/'amount-analyzed sorted'!AN$3</f>
        <v>0.00708930538294092</v>
      </c>
      <c r="AQ136" s="66">
        <f>'amount-analyzed sorted'!AO136*0.001/'amount-analyzed sorted'!AO$2*1.5/'amount-analyzed sorted'!AO$3</f>
        <v>0.00530650959887645</v>
      </c>
      <c r="AR136" s="66">
        <f>'amount-analyzed sorted'!AP136*0.001/'amount-analyzed sorted'!AP$2*1.5/'amount-analyzed sorted'!AP$3</f>
        <v>0.00550149945290341</v>
      </c>
      <c r="AS136" s="66">
        <f>'amount-analyzed sorted'!AQ136*0.001/'amount-analyzed sorted'!AQ$2*1.5/'amount-analyzed sorted'!AQ$3</f>
        <v>0.00695214358725108</v>
      </c>
      <c r="AT136" s="66">
        <f>'amount-analyzed sorted'!AR136*0.001/'amount-analyzed sorted'!AR$2*1.5/'amount-analyzed sorted'!AR$3</f>
        <v>0.00823603650906169</v>
      </c>
      <c r="AU136" s="66">
        <f>'amount-analyzed sorted'!AS136*0.001/'amount-analyzed sorted'!AS$2*1.5/'amount-analyzed sorted'!AS$3</f>
        <v>0.0164756695406164</v>
      </c>
      <c r="AV136" s="66">
        <f>'amount-analyzed sorted'!AT136*0.001/'amount-analyzed sorted'!AT$2*1.5/'amount-analyzed sorted'!AT$3</f>
        <v>0.00611693956679825</v>
      </c>
      <c r="AW136" s="66">
        <f>'amount-analyzed sorted'!AU136*0.001/'amount-analyzed sorted'!AU$2*1.5/'amount-analyzed sorted'!AU$3</f>
        <v>0.00627566254956946</v>
      </c>
      <c r="AX136" s="66">
        <f>'amount-analyzed sorted'!AV136*0.001/'amount-analyzed sorted'!AV$2*1.5/'amount-analyzed sorted'!AV$3</f>
        <v>0.004491581339049</v>
      </c>
      <c r="AY136" s="66">
        <f>'amount-analyzed sorted'!AW136*0.001/'amount-analyzed sorted'!AW$2*1.5/'amount-analyzed sorted'!AW$3</f>
        <v>0.00182903254062496</v>
      </c>
      <c r="AZ136" s="66">
        <f>'amount-analyzed sorted'!AX136*0.001/'amount-analyzed sorted'!AX$2*1.5/'amount-analyzed sorted'!AX$3</f>
        <v>0.00156423230713149</v>
      </c>
      <c r="BA136" s="66">
        <f>'amount-analyzed sorted'!AY136*0.001/'amount-analyzed sorted'!AY$2*1.5/'amount-analyzed sorted'!AY$3</f>
        <v>0.00194080675144093</v>
      </c>
      <c r="BB136" s="66">
        <f>'amount-analyzed sorted'!AZ136*0.001/'amount-analyzed sorted'!AZ$2*1.5/'amount-analyzed sorted'!AZ$3</f>
        <v>0.00727802531790347</v>
      </c>
      <c r="BC136" s="66">
        <f>'amount-analyzed sorted'!BA136*0.001/'amount-analyzed sorted'!BA$2*1.5/'amount-analyzed sorted'!BA$3</f>
        <v>0.00335908860826314</v>
      </c>
      <c r="BD136" s="66">
        <f>'amount-analyzed sorted'!BB136*0.001/'amount-analyzed sorted'!BB$2*1.5/'amount-analyzed sorted'!BB$3</f>
        <v>0.00710532641205491</v>
      </c>
      <c r="BE136" s="66">
        <f>'amount-analyzed sorted'!BC136*0.001/'amount-analyzed sorted'!BC$2*1.5/'amount-analyzed sorted'!BC$3</f>
        <v>0.00970403375720462</v>
      </c>
      <c r="BF136" s="66">
        <f>'amount-analyzed sorted'!BD136*0.001/'amount-analyzed sorted'!BD$2*1.5/'amount-analyzed sorted'!BD$3</f>
        <v>0.00241482867690806</v>
      </c>
      <c r="BG136" s="66">
        <f>'amount-analyzed sorted'!BE136*0.001/'amount-analyzed sorted'!BE$2*1.5/'amount-analyzed sorted'!BE$3</f>
        <v>0.00426898430052179</v>
      </c>
      <c r="BH136" s="66">
        <f>'amount-analyzed sorted'!BF136*0.001/'amount-analyzed sorted'!BF$2*1.5/'amount-analyzed sorted'!BF$3</f>
        <v>0</v>
      </c>
      <c r="BI136" s="66">
        <f>'amount-analyzed sorted'!BG136*0.001/'amount-analyzed sorted'!BG$2*1.5/'amount-analyzed sorted'!BG$3</f>
        <v>0</v>
      </c>
      <c r="BJ136" s="66">
        <f>'amount-analyzed sorted'!BH136*0.001/'amount-analyzed sorted'!BH$2*1.5/'amount-analyzed sorted'!BH$3</f>
        <v>0</v>
      </c>
      <c r="BK136" s="66">
        <f>'amount-analyzed sorted'!BI136*0.001/'amount-analyzed sorted'!BI$2*1.5/'amount-analyzed sorted'!BI$3</f>
        <v>0</v>
      </c>
      <c r="BL136" s="66">
        <f>'amount-analyzed sorted'!BJ136*0.001/'amount-analyzed sorted'!BJ$2*1.5/'amount-analyzed sorted'!BJ$3</f>
        <v>0.00205497185446686</v>
      </c>
      <c r="BM136" s="66">
        <f>'amount-analyzed sorted'!BK136*0.001/'amount-analyzed sorted'!BK$2*1.5/'amount-analyzed sorted'!BK$3</f>
        <v>0</v>
      </c>
      <c r="BN136" s="66">
        <f>'amount-analyzed sorted'!BL136*0.001/'amount-analyzed sorted'!BL$2*1.5/'amount-analyzed sorted'!BL$3</f>
        <v>0</v>
      </c>
      <c r="BO136" s="66">
        <f>'amount-analyzed sorted'!BM136*0.001/'amount-analyzed sorted'!BM$2*1.5/'amount-analyzed sorted'!BM$3</f>
        <v>0</v>
      </c>
      <c r="BP136" s="66">
        <f>'amount-analyzed sorted'!BN136*0.001/'amount-analyzed sorted'!BN$2*1.5/'amount-analyzed sorted'!BN$3</f>
        <v>0</v>
      </c>
      <c r="BQ136" s="66">
        <f>'amount-analyzed sorted'!BO136*0.001/'amount-analyzed sorted'!BO$2*1.5/'amount-analyzed sorted'!BO$3</f>
        <v>0</v>
      </c>
      <c r="BR136" s="66">
        <f>'amount-analyzed sorted'!BP136*0.001/'amount-analyzed sorted'!BP$2*1.5/'amount-analyzed sorted'!BP$3</f>
        <v>0</v>
      </c>
      <c r="BS136" s="66">
        <f>'amount-analyzed sorted'!BQ136*0.001/'amount-analyzed sorted'!BQ$2*1.5/'amount-analyzed sorted'!BQ$3</f>
        <v>0</v>
      </c>
      <c r="BT136" s="66">
        <f>'amount-analyzed sorted'!BR136*0.001/'amount-analyzed sorted'!BR$2*1.5/'amount-analyzed sorted'!BR$3</f>
        <v>0</v>
      </c>
      <c r="BU136" s="66">
        <f>'amount-analyzed sorted'!BS136*0.001/'amount-analyzed sorted'!BS$2*1.5/'amount-analyzed sorted'!BS$3</f>
        <v>0</v>
      </c>
      <c r="BV136" s="66">
        <f>'amount-analyzed sorted'!BT136*0.001/'amount-analyzed sorted'!BT$2*1.5/'amount-analyzed sorted'!BT$3</f>
        <v>0</v>
      </c>
      <c r="BW136" s="66">
        <f>'amount-analyzed sorted'!BU136*0.001/'amount-analyzed sorted'!BU$2*1.5/'amount-analyzed sorted'!BU$3</f>
        <v>0</v>
      </c>
      <c r="BX136" s="66">
        <f>'amount-analyzed sorted'!BV136*0.001/'amount-analyzed sorted'!BV$2*1.5/'amount-analyzed sorted'!BV$3</f>
        <v>0</v>
      </c>
      <c r="BY136" s="66">
        <f>'amount-analyzed sorted'!BW136*0.001/'amount-analyzed sorted'!BW$2*1.5/'amount-analyzed sorted'!BW$3</f>
        <v>0</v>
      </c>
      <c r="BZ136" s="66">
        <f>'amount-analyzed sorted'!BX136*0.001/'amount-analyzed sorted'!BX$2*1.5/'amount-analyzed sorted'!BX$3</f>
        <v>0</v>
      </c>
      <c r="CA136" s="66">
        <f>'amount-analyzed sorted'!BY136*0.001/'amount-analyzed sorted'!BY$2*1.5/'amount-analyzed sorted'!BY$3</f>
        <v>0</v>
      </c>
      <c r="CB136" s="66">
        <f>'amount-analyzed sorted'!BZ136*0.001/'amount-analyzed sorted'!BZ$2*1.5/'amount-analyzed sorted'!BZ$3</f>
        <v>0.00518829527612921</v>
      </c>
      <c r="CC136" s="66">
        <f>'amount-analyzed sorted'!CA136*0.001/'amount-analyzed sorted'!CA$2*1.5/'amount-analyzed sorted'!CA$3</f>
        <v>0</v>
      </c>
      <c r="CD136" s="66">
        <f>'amount-analyzed sorted'!CB136*0.001/'amount-analyzed sorted'!CB$2*1.5/'amount-analyzed sorted'!CB$3</f>
        <v>0.00155034858842914</v>
      </c>
      <c r="CE136" s="66">
        <f>'amount-analyzed sorted'!CC136*0.001/'amount-analyzed sorted'!CC$2*1.5/'amount-analyzed sorted'!CC$3</f>
        <v>0</v>
      </c>
      <c r="CF136" s="66">
        <f>'amount-analyzed sorted'!CD136*0.001/'amount-analyzed sorted'!CD$2*1.5/'amount-analyzed sorted'!CD$3</f>
        <v>0</v>
      </c>
      <c r="CG136" s="66">
        <f>'amount-analyzed sorted'!CE136*0.001/'amount-analyzed sorted'!CE$2*1.5/'amount-analyzed sorted'!CE$3</f>
        <v>0</v>
      </c>
      <c r="CH136" s="66">
        <f>'amount-analyzed sorted'!CF136*0.001/'amount-analyzed sorted'!CF$2*1.5/'amount-analyzed sorted'!CF$3</f>
        <v>0</v>
      </c>
      <c r="CI136" s="66">
        <f>'amount-analyzed sorted'!CG136*0.001/'amount-analyzed sorted'!CG$2*1.5/'amount-analyzed sorted'!CG$3</f>
        <v>0.00164397748357349</v>
      </c>
      <c r="CJ136" s="66">
        <f>'amount-analyzed sorted'!CH136*0.001/'amount-analyzed sorted'!CH$2*1.5/'amount-analyzed sorted'!CH$3</f>
        <v>0.00163118388447953</v>
      </c>
      <c r="CK136" s="66">
        <f>'amount-analyzed sorted'!CI136*0.001/'amount-analyzed sorted'!CI$2*1.5/'amount-analyzed sorted'!CI$3</f>
        <v>0</v>
      </c>
      <c r="CL136" s="66">
        <f>'amount-analyzed sorted'!CJ136*0.001/'amount-analyzed sorted'!CJ$2*1.5/'amount-analyzed sorted'!CJ$3</f>
        <v>0.00470674691217709</v>
      </c>
      <c r="CM136" s="66">
        <f>'amount-analyzed sorted'!CK136*0.001/'amount-analyzed sorted'!CK$2*1.5/'amount-analyzed sorted'!CK$3</f>
        <v>0</v>
      </c>
      <c r="CN136" s="66">
        <f>'amount-analyzed sorted'!CL136*0.001/'amount-analyzed sorted'!CL$2*1.5/'amount-analyzed sorted'!CL$3</f>
        <v>0.00158793279663348</v>
      </c>
      <c r="CO136" s="66">
        <f>'amount-analyzed sorted'!CM136*0.001/'amount-analyzed sorted'!CM$2*1.5/'amount-analyzed sorted'!CM$3</f>
        <v>0</v>
      </c>
      <c r="CP136" s="66">
        <f>'amount-analyzed sorted'!CN136*0.001/'amount-analyzed sorted'!CN$2*1.5/'amount-analyzed sorted'!CN$3</f>
        <v>0</v>
      </c>
      <c r="CQ136" s="66">
        <f>'amount-analyzed sorted'!CO136*0.001/'amount-analyzed sorted'!CO$2*1.5/'amount-analyzed sorted'!CO$3</f>
        <v>0</v>
      </c>
      <c r="CR136" s="66">
        <f>'amount-analyzed sorted'!CP136*0.001/'amount-analyzed sorted'!CP$2*1.5/'amount-analyzed sorted'!CP$3</f>
        <v>0</v>
      </c>
      <c r="CS136" s="66">
        <f>'amount-analyzed sorted'!CQ136*0.001/'amount-analyzed sorted'!CQ$2*1.5/'amount-analyzed sorted'!CQ$3</f>
        <v>0</v>
      </c>
      <c r="CT136" s="66">
        <f>'amount-analyzed sorted'!CR136*0.001/'amount-analyzed sorted'!CR$2*1.5/'amount-analyzed sorted'!CR$3</f>
        <v>0</v>
      </c>
      <c r="CU136" s="66">
        <f>'amount-analyzed sorted'!CS136*0.001/'amount-analyzed sorted'!CS$2*1.5/'amount-analyzed sorted'!CS$3</f>
        <v>0</v>
      </c>
      <c r="CV136" s="66">
        <f>'amount-analyzed sorted'!CT136*0.001/'amount-analyzed sorted'!CT$2*1.5/'amount-analyzed sorted'!CT$3</f>
        <v>0</v>
      </c>
      <c r="CW136" s="66">
        <f>'amount-analyzed sorted'!CU136*0.001/'amount-analyzed sorted'!CU$2*1.5/'amount-analyzed sorted'!CU$3</f>
        <v>0.00160250098742829</v>
      </c>
      <c r="CX136" s="66">
        <f>'amount-analyzed sorted'!CV136*0.001/'amount-analyzed sorted'!CV$2*1.5/'amount-analyzed sorted'!CV$3</f>
        <v>0</v>
      </c>
      <c r="CY136" s="66">
        <f>'amount-analyzed sorted'!CW136*0.001/'amount-analyzed sorted'!CW$2*1.5/'amount-analyzed sorted'!CW$3</f>
        <v>0</v>
      </c>
      <c r="CZ136" s="66">
        <f>'amount-analyzed sorted'!CX136*0.001/'amount-analyzed sorted'!CX$2*1.5/'amount-analyzed sorted'!CX$3</f>
        <v>0.00161983871063076</v>
      </c>
    </row>
    <row r="137" spans="1:104">
      <c r="A137">
        <f>'imported data from Web Calc'!A145</f>
        <v>782.5</v>
      </c>
      <c r="B137" t="str">
        <f>'imported data from Web Calc'!B145</f>
        <v>C42H72O10PN</v>
      </c>
      <c r="C137" s="61" t="str">
        <f>'imported data from Web Calc'!C145</f>
        <v>PS(36:5)</v>
      </c>
      <c r="D137" s="96"/>
      <c r="E137" s="96"/>
      <c r="F137" s="96"/>
      <c r="G137" s="66">
        <f>'amount-analyzed sorted'!G137*0.001/'amount-analyzed sorted'!G$2*1.5/'amount-analyzed sorted'!G$3</f>
        <v>0.0104407535993009</v>
      </c>
      <c r="H137" s="66">
        <f>'amount-analyzed sorted'!H137*0.001/'amount-analyzed sorted'!H$2*1.5/'amount-analyzed sorted'!H$3</f>
        <v>0.0032402338756451</v>
      </c>
      <c r="I137" s="66">
        <f>'amount-analyzed sorted'!I137*0.001/'amount-analyzed sorted'!I$2*1.5/'amount-analyzed sorted'!I$3</f>
        <v>0.0104407535993009</v>
      </c>
      <c r="J137" s="66">
        <f>'amount-analyzed sorted'!J137*0.001/'amount-analyzed sorted'!J$2*1.5/'amount-analyzed sorted'!J$3</f>
        <v>0.0032402338756451</v>
      </c>
      <c r="K137" s="66">
        <f>'amount-analyzed sorted'!K137*0.001/'amount-analyzed sorted'!K$2*1.5/'amount-analyzed sorted'!K$3</f>
        <v>0.00504036380655905</v>
      </c>
      <c r="L137" s="66">
        <f>'amount-analyzed sorted'!L137*0.001/'amount-analyzed sorted'!L$2*1.5/'amount-analyzed sorted'!L$3</f>
        <v>0.00864062366838694</v>
      </c>
      <c r="M137" s="66">
        <f>'amount-analyzed sorted'!M137*0.001/'amount-analyzed sorted'!M$2*1.5/'amount-analyzed sorted'!M$3</f>
        <v>0.006840493737473</v>
      </c>
      <c r="N137" s="66">
        <f>'amount-analyzed sorted'!N137*0.001/'amount-analyzed sorted'!N$2*1.5/'amount-analyzed sorted'!N$3</f>
        <v>0.0122408835302148</v>
      </c>
      <c r="O137" s="66">
        <f>'amount-analyzed sorted'!O137*0.001/'amount-analyzed sorted'!O$2*1.5/'amount-analyzed sorted'!O$3</f>
        <v>0.00864062366838694</v>
      </c>
      <c r="P137" s="66">
        <f>'amount-analyzed sorted'!P137*0.001/'amount-analyzed sorted'!P$2*1.5/'amount-analyzed sorted'!P$3</f>
        <v>0.0140410134611288</v>
      </c>
      <c r="Q137" s="66">
        <f t="shared" si="6"/>
        <v>0.00828059768220415</v>
      </c>
      <c r="R137" s="115">
        <f t="shared" si="7"/>
        <v>0.00367939590578061</v>
      </c>
      <c r="S137" s="66">
        <f t="shared" si="8"/>
        <v>0.444339412079881</v>
      </c>
      <c r="T137" s="66">
        <f>'amount-analyzed sorted'!R137*0.001/'amount-analyzed sorted'!R$2*1.5/'amount-analyzed sorted'!R$3</f>
        <v>0.0383787701270853</v>
      </c>
      <c r="U137" s="66">
        <f>'amount-analyzed sorted'!S137*0.001/'amount-analyzed sorted'!S$2*1.5/'amount-analyzed sorted'!S$3</f>
        <v>0.0125332097845628</v>
      </c>
      <c r="V137" s="66">
        <f>'amount-analyzed sorted'!T137*0.001/'amount-analyzed sorted'!T$2*1.5/'amount-analyzed sorted'!T$3</f>
        <v>0.0199625837291067</v>
      </c>
      <c r="W137" s="66">
        <f>'amount-analyzed sorted'!U137*0.001/'amount-analyzed sorted'!U$2*1.5/'amount-analyzed sorted'!U$3</f>
        <v>0.0129756794239193</v>
      </c>
      <c r="X137" s="66">
        <f>'amount-analyzed sorted'!V137*0.001/'amount-analyzed sorted'!V$2*1.5/'amount-analyzed sorted'!V$3</f>
        <v>0.0540921623627406</v>
      </c>
      <c r="Y137" s="66">
        <f>'amount-analyzed sorted'!W137*0.001/'amount-analyzed sorted'!W$2*1.5/'amount-analyzed sorted'!W$3</f>
        <v>0.0135566799951396</v>
      </c>
      <c r="Z137" s="66">
        <f>'amount-analyzed sorted'!X137*0.001/'amount-analyzed sorted'!X$2*1.5/'amount-analyzed sorted'!X$3</f>
        <v>0.0256434253754216</v>
      </c>
      <c r="AA137" s="66">
        <f>'amount-analyzed sorted'!Y137*0.001/'amount-analyzed sorted'!Y$2*1.5/'amount-analyzed sorted'!Y$3</f>
        <v>0.00327511139305656</v>
      </c>
      <c r="AB137" s="66">
        <f>'amount-analyzed sorted'!Z137*0.001/'amount-analyzed sorted'!Z$2*1.5/'amount-analyzed sorted'!Z$3</f>
        <v>0</v>
      </c>
      <c r="AC137" s="66">
        <f>'amount-analyzed sorted'!AA137*0.001/'amount-analyzed sorted'!AA$2*1.5/'amount-analyzed sorted'!AA$3</f>
        <v>0.0117698470541554</v>
      </c>
      <c r="AD137" s="66">
        <f>'amount-analyzed sorted'!AB137*0.001/'amount-analyzed sorted'!AB$2*1.5/'amount-analyzed sorted'!AB$3</f>
        <v>0.0101525148329665</v>
      </c>
      <c r="AE137" s="66">
        <f>'amount-analyzed sorted'!AC137*0.001/'amount-analyzed sorted'!AC$2*1.5/'amount-analyzed sorted'!AC$3</f>
        <v>0.00388561104510933</v>
      </c>
      <c r="AF137" s="66">
        <f>'amount-analyzed sorted'!AD137*0.001/'amount-analyzed sorted'!AD$2*1.5/'amount-analyzed sorted'!AD$3</f>
        <v>0.00682525356290793</v>
      </c>
      <c r="AG137" s="66">
        <f>'amount-analyzed sorted'!AE137*0.001/'amount-analyzed sorted'!AE$2*1.5/'amount-analyzed sorted'!AE$3</f>
        <v>0.00254240453153717</v>
      </c>
      <c r="AH137" s="66">
        <f>'amount-analyzed sorted'!AF137*0.001/'amount-analyzed sorted'!AF$2*1.5/'amount-analyzed sorted'!AF$3</f>
        <v>0.0111981890918756</v>
      </c>
      <c r="AI137" s="66">
        <f>'amount-analyzed sorted'!AG137*0.001/'amount-analyzed sorted'!AG$2*1.5/'amount-analyzed sorted'!AG$3</f>
        <v>0.00132557868240708</v>
      </c>
      <c r="AJ137" s="66">
        <f>'amount-analyzed sorted'!AH137*0.001/'amount-analyzed sorted'!AH$2*1.5/'amount-analyzed sorted'!AH$3</f>
        <v>0.0116448405086456</v>
      </c>
      <c r="AK137" s="66">
        <f>'amount-analyzed sorted'!AI137*0.001/'amount-analyzed sorted'!AI$2*1.5/'amount-analyzed sorted'!AI$3</f>
        <v>0.00547481307496022</v>
      </c>
      <c r="AL137" s="66">
        <f>'amount-analyzed sorted'!AJ137*0.001/'amount-analyzed sorted'!AJ$2*1.5/'amount-analyzed sorted'!AJ$3</f>
        <v>0.00821988741786745</v>
      </c>
      <c r="AM137" s="66">
        <f>'amount-analyzed sorted'!AK137*0.001/'amount-analyzed sorted'!AK$2*1.5/'amount-analyzed sorted'!AK$3</f>
        <v>0.0324073433729966</v>
      </c>
      <c r="AN137" s="66">
        <f>'amount-analyzed sorted'!AL137*0.001/'amount-analyzed sorted'!AL$2*1.5/'amount-analyzed sorted'!AL$3</f>
        <v>0.016174408391536</v>
      </c>
      <c r="AO137" s="66">
        <f>'amount-analyzed sorted'!AM137*0.001/'amount-analyzed sorted'!AM$2*1.5/'amount-analyzed sorted'!AM$3</f>
        <v>0.00383594746167148</v>
      </c>
      <c r="AP137" s="66">
        <f>'amount-analyzed sorted'!AN137*0.001/'amount-analyzed sorted'!AN$2*1.5/'amount-analyzed sorted'!AN$3</f>
        <v>0.0231583975842737</v>
      </c>
      <c r="AQ137" s="66">
        <f>'amount-analyzed sorted'!AO137*0.001/'amount-analyzed sorted'!AO$2*1.5/'amount-analyzed sorted'!AO$3</f>
        <v>0.0385606364185022</v>
      </c>
      <c r="AR137" s="66">
        <f>'amount-analyzed sorted'!AP137*0.001/'amount-analyzed sorted'!AP$2*1.5/'amount-analyzed sorted'!AP$3</f>
        <v>0.0381437295401303</v>
      </c>
      <c r="AS137" s="66">
        <f>'amount-analyzed sorted'!AQ137*0.001/'amount-analyzed sorted'!AQ$2*1.5/'amount-analyzed sorted'!AQ$3</f>
        <v>0.0170327517887651</v>
      </c>
      <c r="AT137" s="66">
        <f>'amount-analyzed sorted'!AR137*0.001/'amount-analyzed sorted'!AR$2*1.5/'amount-analyzed sorted'!AR$3</f>
        <v>0.0160602711926703</v>
      </c>
      <c r="AU137" s="66">
        <f>'amount-analyzed sorted'!AS137*0.001/'amount-analyzed sorted'!AS$2*1.5/'amount-analyzed sorted'!AS$3</f>
        <v>0.0527221425299725</v>
      </c>
      <c r="AV137" s="66">
        <f>'amount-analyzed sorted'!AT137*0.001/'amount-analyzed sorted'!AT$2*1.5/'amount-analyzed sorted'!AT$3</f>
        <v>0.0301769018628714</v>
      </c>
      <c r="AW137" s="66">
        <f>'amount-analyzed sorted'!AU137*0.001/'amount-analyzed sorted'!AU$2*1.5/'amount-analyzed sorted'!AU$3</f>
        <v>0.0373401921699383</v>
      </c>
      <c r="AX137" s="66">
        <f>'amount-analyzed sorted'!AV137*0.001/'amount-analyzed sorted'!AV$2*1.5/'amount-analyzed sorted'!AV$3</f>
        <v>0.0221584679393084</v>
      </c>
      <c r="AY137" s="66">
        <f>'amount-analyzed sorted'!AW137*0.001/'amount-analyzed sorted'!AW$2*1.5/'amount-analyzed sorted'!AW$3</f>
        <v>0.0197535514387495</v>
      </c>
      <c r="AZ137" s="66">
        <f>'amount-analyzed sorted'!AX137*0.001/'amount-analyzed sorted'!AX$2*1.5/'amount-analyzed sorted'!AX$3</f>
        <v>0.0137652443027571</v>
      </c>
      <c r="BA137" s="66">
        <f>'amount-analyzed sorted'!AY137*0.001/'amount-analyzed sorted'!AY$2*1.5/'amount-analyzed sorted'!AY$3</f>
        <v>0.00931587240691644</v>
      </c>
      <c r="BB137" s="66">
        <f>'amount-analyzed sorted'!AZ137*0.001/'amount-analyzed sorted'!AZ$2*1.5/'amount-analyzed sorted'!AZ$3</f>
        <v>0.0178311620288635</v>
      </c>
      <c r="BC137" s="66">
        <f>'amount-analyzed sorted'!BA137*0.001/'amount-analyzed sorted'!BA$2*1.5/'amount-analyzed sorted'!BA$3</f>
        <v>0.0315754329176735</v>
      </c>
      <c r="BD137" s="66">
        <f>'amount-analyzed sorted'!BB137*0.001/'amount-analyzed sorted'!BB$2*1.5/'amount-analyzed sorted'!BB$3</f>
        <v>0.0493820185637817</v>
      </c>
      <c r="BE137" s="66">
        <f>'amount-analyzed sorted'!BC137*0.001/'amount-analyzed sorted'!BC$2*1.5/'amount-analyzed sorted'!BC$3</f>
        <v>0.0481967009941163</v>
      </c>
      <c r="BF137" s="66">
        <f>'amount-analyzed sorted'!BD137*0.001/'amount-analyzed sorted'!BD$2*1.5/'amount-analyzed sorted'!BD$3</f>
        <v>0.021250492356791</v>
      </c>
      <c r="BG137" s="66">
        <f>'amount-analyzed sorted'!BE137*0.001/'amount-analyzed sorted'!BE$2*1.5/'amount-analyzed sorted'!BE$3</f>
        <v>0.0315904838238613</v>
      </c>
      <c r="BH137" s="66">
        <f>'amount-analyzed sorted'!BF137*0.001/'amount-analyzed sorted'!BF$2*1.5/'amount-analyzed sorted'!BF$3</f>
        <v>0</v>
      </c>
      <c r="BI137" s="66">
        <f>'amount-analyzed sorted'!BG137*0.001/'amount-analyzed sorted'!BG$2*1.5/'amount-analyzed sorted'!BG$3</f>
        <v>0.00386627115702066</v>
      </c>
      <c r="BJ137" s="66">
        <f>'amount-analyzed sorted'!BH137*0.001/'amount-analyzed sorted'!BH$2*1.5/'amount-analyzed sorted'!BH$3</f>
        <v>0</v>
      </c>
      <c r="BK137" s="66">
        <f>'amount-analyzed sorted'!BI137*0.001/'amount-analyzed sorted'!BI$2*1.5/'amount-analyzed sorted'!BI$3</f>
        <v>0</v>
      </c>
      <c r="BL137" s="66">
        <f>'amount-analyzed sorted'!BJ137*0.001/'amount-analyzed sorted'!BJ$2*1.5/'amount-analyzed sorted'!BJ$3</f>
        <v>0.00986386490144094</v>
      </c>
      <c r="BM137" s="66">
        <f>'amount-analyzed sorted'!BK137*0.001/'amount-analyzed sorted'!BK$2*1.5/'amount-analyzed sorted'!BK$3</f>
        <v>0.00120291035383426</v>
      </c>
      <c r="BN137" s="66">
        <f>'amount-analyzed sorted'!BL137*0.001/'amount-analyzed sorted'!BL$2*1.5/'amount-analyzed sorted'!BL$3</f>
        <v>0</v>
      </c>
      <c r="BO137" s="66">
        <f>'amount-analyzed sorted'!BM137*0.001/'amount-analyzed sorted'!BM$2*1.5/'amount-analyzed sorted'!BM$3</f>
        <v>0.00139389612073563</v>
      </c>
      <c r="BP137" s="66">
        <f>'amount-analyzed sorted'!BN137*0.001/'amount-analyzed sorted'!BN$2*1.5/'amount-analyzed sorted'!BN$3</f>
        <v>0.00181086072704639</v>
      </c>
      <c r="BQ137" s="66">
        <f>'amount-analyzed sorted'!BO137*0.001/'amount-analyzed sorted'!BO$2*1.5/'amount-analyzed sorted'!BO$3</f>
        <v>0</v>
      </c>
      <c r="BR137" s="66">
        <f>'amount-analyzed sorted'!BP137*0.001/'amount-analyzed sorted'!BP$2*1.5/'amount-analyzed sorted'!BP$3</f>
        <v>0.00162015172294199</v>
      </c>
      <c r="BS137" s="66">
        <f>'amount-analyzed sorted'!BQ137*0.001/'amount-analyzed sorted'!BQ$2*1.5/'amount-analyzed sorted'!BQ$3</f>
        <v>0.00315462234515147</v>
      </c>
      <c r="BT137" s="66">
        <f>'amount-analyzed sorted'!BR137*0.001/'amount-analyzed sorted'!BR$2*1.5/'amount-analyzed sorted'!BR$3</f>
        <v>0</v>
      </c>
      <c r="BU137" s="66">
        <f>'amount-analyzed sorted'!BS137*0.001/'amount-analyzed sorted'!BS$2*1.5/'amount-analyzed sorted'!BS$3</f>
        <v>0.00329225857312492</v>
      </c>
      <c r="BV137" s="66">
        <f>'amount-analyzed sorted'!BT137*0.001/'amount-analyzed sorted'!BT$2*1.5/'amount-analyzed sorted'!BT$3</f>
        <v>0.00356272740774425</v>
      </c>
      <c r="BW137" s="66">
        <f>'amount-analyzed sorted'!BU137*0.001/'amount-analyzed sorted'!BU$2*1.5/'amount-analyzed sorted'!BU$3</f>
        <v>0</v>
      </c>
      <c r="BX137" s="66">
        <f>'amount-analyzed sorted'!BV137*0.001/'amount-analyzed sorted'!BV$2*1.5/'amount-analyzed sorted'!BV$3</f>
        <v>0.00452854908669549</v>
      </c>
      <c r="BY137" s="66">
        <f>'amount-analyzed sorted'!BW137*0.001/'amount-analyzed sorted'!BW$2*1.5/'amount-analyzed sorted'!BW$3</f>
        <v>0</v>
      </c>
      <c r="BZ137" s="66">
        <f>'amount-analyzed sorted'!BX137*0.001/'amount-analyzed sorted'!BX$2*1.5/'amount-analyzed sorted'!BX$3</f>
        <v>0</v>
      </c>
      <c r="CA137" s="66">
        <f>'amount-analyzed sorted'!BY137*0.001/'amount-analyzed sorted'!BY$2*1.5/'amount-analyzed sorted'!BY$3</f>
        <v>0.00159852910700187</v>
      </c>
      <c r="CB137" s="66">
        <f>'amount-analyzed sorted'!BZ137*0.001/'amount-analyzed sorted'!BZ$2*1.5/'amount-analyzed sorted'!BZ$3</f>
        <v>0.00207531811045168</v>
      </c>
      <c r="CC137" s="66">
        <f>'amount-analyzed sorted'!CA137*0.001/'amount-analyzed sorted'!CA$2*1.5/'amount-analyzed sorted'!CA$3</f>
        <v>0.00130902188387585</v>
      </c>
      <c r="CD137" s="66">
        <f>'amount-analyzed sorted'!CB137*0.001/'amount-analyzed sorted'!CB$2*1.5/'amount-analyzed sorted'!CB$3</f>
        <v>0.0105423704013182</v>
      </c>
      <c r="CE137" s="66">
        <f>'amount-analyzed sorted'!CC137*0.001/'amount-analyzed sorted'!CC$2*1.5/'amount-analyzed sorted'!CC$3</f>
        <v>0.00176511266657364</v>
      </c>
      <c r="CF137" s="66">
        <f>'amount-analyzed sorted'!CD137*0.001/'amount-analyzed sorted'!CD$2*1.5/'amount-analyzed sorted'!CD$3</f>
        <v>0.00768026122096928</v>
      </c>
      <c r="CG137" s="66">
        <f>'amount-analyzed sorted'!CE137*0.001/'amount-analyzed sorted'!CE$2*1.5/'amount-analyzed sorted'!CE$3</f>
        <v>0</v>
      </c>
      <c r="CH137" s="66">
        <f>'amount-analyzed sorted'!CF137*0.001/'amount-analyzed sorted'!CF$2*1.5/'amount-analyzed sorted'!CF$3</f>
        <v>0</v>
      </c>
      <c r="CI137" s="66">
        <f>'amount-analyzed sorted'!CG137*0.001/'amount-analyzed sorted'!CG$2*1.5/'amount-analyzed sorted'!CG$3</f>
        <v>0.00460313695400577</v>
      </c>
      <c r="CJ137" s="66">
        <f>'amount-analyzed sorted'!CH137*0.001/'amount-analyzed sorted'!CH$2*1.5/'amount-analyzed sorted'!CH$3</f>
        <v>0.00619849876102222</v>
      </c>
      <c r="CK137" s="66">
        <f>'amount-analyzed sorted'!CI137*0.001/'amount-analyzed sorted'!CI$2*1.5/'amount-analyzed sorted'!CI$3</f>
        <v>0</v>
      </c>
      <c r="CL137" s="66">
        <f>'amount-analyzed sorted'!CJ137*0.001/'amount-analyzed sorted'!CJ$2*1.5/'amount-analyzed sorted'!CJ$3</f>
        <v>0.0216510357960146</v>
      </c>
      <c r="CM137" s="66">
        <f>'amount-analyzed sorted'!CK137*0.001/'amount-analyzed sorted'!CK$2*1.5/'amount-analyzed sorted'!CK$3</f>
        <v>0.0034361824451741</v>
      </c>
      <c r="CN137" s="66">
        <f>'amount-analyzed sorted'!CL137*0.001/'amount-analyzed sorted'!CL$2*1.5/'amount-analyzed sorted'!CL$3</f>
        <v>0.0187376070002751</v>
      </c>
      <c r="CO137" s="66">
        <f>'amount-analyzed sorted'!CM137*0.001/'amount-analyzed sorted'!CM$2*1.5/'amount-analyzed sorted'!CM$3</f>
        <v>0.00122577268512058</v>
      </c>
      <c r="CP137" s="66">
        <f>'amount-analyzed sorted'!CN137*0.001/'amount-analyzed sorted'!CN$2*1.5/'amount-analyzed sorted'!CN$3</f>
        <v>0.00682441815855507</v>
      </c>
      <c r="CQ137" s="66">
        <f>'amount-analyzed sorted'!CO137*0.001/'amount-analyzed sorted'!CO$2*1.5/'amount-analyzed sorted'!CO$3</f>
        <v>0.00551079776183789</v>
      </c>
      <c r="CR137" s="66">
        <f>'amount-analyzed sorted'!CP137*0.001/'amount-analyzed sorted'!CP$2*1.5/'amount-analyzed sorted'!CP$3</f>
        <v>0</v>
      </c>
      <c r="CS137" s="66">
        <f>'amount-analyzed sorted'!CQ137*0.001/'amount-analyzed sorted'!CQ$2*1.5/'amount-analyzed sorted'!CQ$3</f>
        <v>0.00529693106169437</v>
      </c>
      <c r="CT137" s="66">
        <f>'amount-analyzed sorted'!CR137*0.001/'amount-analyzed sorted'!CR$2*1.5/'amount-analyzed sorted'!CR$3</f>
        <v>0.00121864609974198</v>
      </c>
      <c r="CU137" s="66">
        <f>'amount-analyzed sorted'!CS137*0.001/'amount-analyzed sorted'!CS$2*1.5/'amount-analyzed sorted'!CS$3</f>
        <v>0</v>
      </c>
      <c r="CV137" s="66">
        <f>'amount-analyzed sorted'!CT137*0.001/'amount-analyzed sorted'!CT$2*1.5/'amount-analyzed sorted'!CT$3</f>
        <v>0.0063669631558062</v>
      </c>
      <c r="CW137" s="66">
        <f>'amount-analyzed sorted'!CU137*0.001/'amount-analyzed sorted'!CU$2*1.5/'amount-analyzed sorted'!CU$3</f>
        <v>0.00608950375222749</v>
      </c>
      <c r="CX137" s="66">
        <f>'amount-analyzed sorted'!CV137*0.001/'amount-analyzed sorted'!CV$2*1.5/'amount-analyzed sorted'!CV$3</f>
        <v>0.00122219900382286</v>
      </c>
      <c r="CY137" s="66">
        <f>'amount-analyzed sorted'!CW137*0.001/'amount-analyzed sorted'!CW$2*1.5/'amount-analyzed sorted'!CW$3</f>
        <v>0</v>
      </c>
      <c r="CZ137" s="66">
        <f>'amount-analyzed sorted'!CX137*0.001/'amount-analyzed sorted'!CX$2*1.5/'amount-analyzed sorted'!CX$3</f>
        <v>0.0174942580748122</v>
      </c>
    </row>
    <row r="138" spans="1:104">
      <c r="A138">
        <f>'imported data from Web Calc'!A146</f>
        <v>784.5</v>
      </c>
      <c r="B138" t="str">
        <f>'imported data from Web Calc'!B146</f>
        <v>C42H74O10PN</v>
      </c>
      <c r="C138" s="61" t="str">
        <f>'imported data from Web Calc'!C146</f>
        <v>PS(36:4)</v>
      </c>
      <c r="D138" s="96"/>
      <c r="E138" s="96"/>
      <c r="F138" s="96"/>
      <c r="G138" s="66">
        <f>'amount-analyzed sorted'!G138*0.001/'amount-analyzed sorted'!G$2*1.5/'amount-analyzed sorted'!G$3</f>
        <v>0.0106207665923923</v>
      </c>
      <c r="H138" s="66">
        <f>'amount-analyzed sorted'!H138*0.001/'amount-analyzed sorted'!H$2*1.5/'amount-analyzed sorted'!H$3</f>
        <v>0.0106207665923923</v>
      </c>
      <c r="I138" s="66">
        <f>'amount-analyzed sorted'!I138*0.001/'amount-analyzed sorted'!I$2*1.5/'amount-analyzed sorted'!I$3</f>
        <v>0.0142210264542202</v>
      </c>
      <c r="J138" s="66">
        <f>'amount-analyzed sorted'!J138*0.001/'amount-analyzed sorted'!J$2*1.5/'amount-analyzed sorted'!J$3</f>
        <v>0.0142210264542202</v>
      </c>
      <c r="K138" s="66">
        <f>'amount-analyzed sorted'!K138*0.001/'amount-analyzed sorted'!K$2*1.5/'amount-analyzed sorted'!K$3</f>
        <v>0.0124208965233062</v>
      </c>
      <c r="L138" s="66">
        <f>'amount-analyzed sorted'!L138*0.001/'amount-analyzed sorted'!L$2*1.5/'amount-analyzed sorted'!L$3</f>
        <v>0.0124208965233062</v>
      </c>
      <c r="M138" s="66">
        <f>'amount-analyzed sorted'!M138*0.001/'amount-analyzed sorted'!M$2*1.5/'amount-analyzed sorted'!M$3</f>
        <v>0.0124208965233062</v>
      </c>
      <c r="N138" s="66">
        <f>'amount-analyzed sorted'!N138*0.001/'amount-analyzed sorted'!N$2*1.5/'amount-analyzed sorted'!N$3</f>
        <v>0.0142210264542202</v>
      </c>
      <c r="O138" s="66">
        <f>'amount-analyzed sorted'!O138*0.001/'amount-analyzed sorted'!O$2*1.5/'amount-analyzed sorted'!O$3</f>
        <v>0.0106207665923923</v>
      </c>
      <c r="P138" s="66">
        <f>'amount-analyzed sorted'!P138*0.001/'amount-analyzed sorted'!P$2*1.5/'amount-analyzed sorted'!P$3</f>
        <v>0.0160211563851341</v>
      </c>
      <c r="Q138" s="66">
        <f t="shared" si="6"/>
        <v>0.012780922509489</v>
      </c>
      <c r="R138" s="115">
        <f t="shared" si="7"/>
        <v>0.00185916619825046</v>
      </c>
      <c r="S138" s="66">
        <f t="shared" si="8"/>
        <v>0.145464163237837</v>
      </c>
      <c r="T138" s="66">
        <f>'amount-analyzed sorted'!R138*0.001/'amount-analyzed sorted'!R$2*1.5/'amount-analyzed sorted'!R$3</f>
        <v>0.0643951479536191</v>
      </c>
      <c r="U138" s="66">
        <f>'amount-analyzed sorted'!S138*0.001/'amount-analyzed sorted'!S$2*1.5/'amount-analyzed sorted'!S$3</f>
        <v>0.0192319943245878</v>
      </c>
      <c r="V138" s="66">
        <f>'amount-analyzed sorted'!T138*0.001/'amount-analyzed sorted'!T$2*1.5/'amount-analyzed sorted'!T$3</f>
        <v>0.0344252719410105</v>
      </c>
      <c r="W138" s="66">
        <f>'amount-analyzed sorted'!U138*0.001/'amount-analyzed sorted'!U$2*1.5/'amount-analyzed sorted'!U$3</f>
        <v>0.0347681666615274</v>
      </c>
      <c r="X138" s="66">
        <f>'amount-analyzed sorted'!V138*0.001/'amount-analyzed sorted'!V$2*1.5/'amount-analyzed sorted'!V$3</f>
        <v>0.0599145826170634</v>
      </c>
      <c r="Y138" s="66">
        <f>'amount-analyzed sorted'!W138*0.001/'amount-analyzed sorted'!W$2*1.5/'amount-analyzed sorted'!W$3</f>
        <v>0.0224206630688847</v>
      </c>
      <c r="Z138" s="66">
        <f>'amount-analyzed sorted'!X138*0.001/'amount-analyzed sorted'!X$2*1.5/'amount-analyzed sorted'!X$3</f>
        <v>0.0276874665285349</v>
      </c>
      <c r="AA138" s="66">
        <f>'amount-analyzed sorted'!Y138*0.001/'amount-analyzed sorted'!Y$2*1.5/'amount-analyzed sorted'!Y$3</f>
        <v>0.00891558101443175</v>
      </c>
      <c r="AB138" s="66">
        <f>'amount-analyzed sorted'!Z138*0.001/'amount-analyzed sorted'!Z$2*1.5/'amount-analyzed sorted'!Z$3</f>
        <v>0.0039587827574123</v>
      </c>
      <c r="AC138" s="66">
        <f>'amount-analyzed sorted'!AA138*0.001/'amount-analyzed sorted'!AA$2*1.5/'amount-analyzed sorted'!AA$3</f>
        <v>0.0344441112320135</v>
      </c>
      <c r="AD138" s="66">
        <f>'amount-analyzed sorted'!AB138*0.001/'amount-analyzed sorted'!AB$2*1.5/'amount-analyzed sorted'!AB$3</f>
        <v>0.00613381104491723</v>
      </c>
      <c r="AE138" s="66">
        <f>'amount-analyzed sorted'!AC138*0.001/'amount-analyzed sorted'!AC$2*1.5/'amount-analyzed sorted'!AC$3</f>
        <v>0.0062601511282317</v>
      </c>
      <c r="AF138" s="66">
        <f>'amount-analyzed sorted'!AD138*0.001/'amount-analyzed sorted'!AD$2*1.5/'amount-analyzed sorted'!AD$3</f>
        <v>0.00880098485743391</v>
      </c>
      <c r="AG138" s="66">
        <f>'amount-analyzed sorted'!AE138*0.001/'amount-analyzed sorted'!AE$2*1.5/'amount-analyzed sorted'!AE$3</f>
        <v>0.00692099011362896</v>
      </c>
      <c r="AH138" s="66">
        <f>'amount-analyzed sorted'!AF138*0.001/'amount-analyzed sorted'!AF$2*1.5/'amount-analyzed sorted'!AF$3</f>
        <v>0.015648751423262</v>
      </c>
      <c r="AI138" s="66">
        <f>'amount-analyzed sorted'!AG138*0.001/'amount-analyzed sorted'!AG$2*1.5/'amount-analyzed sorted'!AG$3</f>
        <v>0.00314824937071682</v>
      </c>
      <c r="AJ138" s="66">
        <f>'amount-analyzed sorted'!AH138*0.001/'amount-analyzed sorted'!AH$2*1.5/'amount-analyzed sorted'!AH$3</f>
        <v>0.0118160881631845</v>
      </c>
      <c r="AK138" s="66">
        <f>'amount-analyzed sorted'!AI138*0.001/'amount-analyzed sorted'!AI$2*1.5/'amount-analyzed sorted'!AI$3</f>
        <v>0.00762563249726602</v>
      </c>
      <c r="AL138" s="66">
        <f>'amount-analyzed sorted'!AJ138*0.001/'amount-analyzed sorted'!AJ$2*1.5/'amount-analyzed sorted'!AJ$3</f>
        <v>0.0066786585270173</v>
      </c>
      <c r="AM138" s="66">
        <f>'amount-analyzed sorted'!AK138*0.001/'amount-analyzed sorted'!AK$2*1.5/'amount-analyzed sorted'!AK$3</f>
        <v>0.0191768224546631</v>
      </c>
      <c r="AN138" s="66">
        <f>'amount-analyzed sorted'!AL138*0.001/'amount-analyzed sorted'!AL$2*1.5/'amount-analyzed sorted'!AL$3</f>
        <v>0.0130385537033811</v>
      </c>
      <c r="AO138" s="66">
        <f>'amount-analyzed sorted'!AM138*0.001/'amount-analyzed sorted'!AM$2*1.5/'amount-analyzed sorted'!AM$3</f>
        <v>0.00534292682161384</v>
      </c>
      <c r="AP138" s="66">
        <f>'amount-analyzed sorted'!AN138*0.001/'amount-analyzed sorted'!AN$2*1.5/'amount-analyzed sorted'!AN$3</f>
        <v>0.0210316059693914</v>
      </c>
      <c r="AQ138" s="66">
        <f>'amount-analyzed sorted'!AO138*0.001/'amount-analyzed sorted'!AO$2*1.5/'amount-analyzed sorted'!AO$3</f>
        <v>0.0405063566047569</v>
      </c>
      <c r="AR138" s="66">
        <f>'amount-analyzed sorted'!AP138*0.001/'amount-analyzed sorted'!AP$2*1.5/'amount-analyzed sorted'!AP$3</f>
        <v>0.0383271128552271</v>
      </c>
      <c r="AS138" s="66">
        <f>'amount-analyzed sorted'!AQ138*0.001/'amount-analyzed sorted'!AQ$2*1.5/'amount-analyzed sorted'!AQ$3</f>
        <v>0.0189445912752592</v>
      </c>
      <c r="AT138" s="66">
        <f>'amount-analyzed sorted'!AR138*0.001/'amount-analyzed sorted'!AR$2*1.5/'amount-analyzed sorted'!AR$3</f>
        <v>0.012148153850866</v>
      </c>
      <c r="AU138" s="66">
        <f>'amount-analyzed sorted'!AS138*0.001/'amount-analyzed sorted'!AS$2*1.5/'amount-analyzed sorted'!AS$3</f>
        <v>0.041921425831124</v>
      </c>
      <c r="AV138" s="66">
        <f>'amount-analyzed sorted'!AT138*0.001/'amount-analyzed sorted'!AT$2*1.5/'amount-analyzed sorted'!AT$3</f>
        <v>0.0201859005704342</v>
      </c>
      <c r="AW138" s="66">
        <f>'amount-analyzed sorted'!AU138*0.001/'amount-analyzed sorted'!AU$2*1.5/'amount-analyzed sorted'!AU$3</f>
        <v>0.0374970837336775</v>
      </c>
      <c r="AX138" s="66">
        <f>'amount-analyzed sorted'!AV138*0.001/'amount-analyzed sorted'!AV$2*1.5/'amount-analyzed sorted'!AV$3</f>
        <v>0.0208109935375937</v>
      </c>
      <c r="AY138" s="66">
        <f>'amount-analyzed sorted'!AW138*0.001/'amount-analyzed sorted'!AW$2*1.5/'amount-analyzed sorted'!AW$3</f>
        <v>0.0144493570709371</v>
      </c>
      <c r="AZ138" s="66">
        <f>'amount-analyzed sorted'!AX138*0.001/'amount-analyzed sorted'!AX$2*1.5/'amount-analyzed sorted'!AX$3</f>
        <v>0.0123574352263388</v>
      </c>
      <c r="BA138" s="66">
        <f>'amount-analyzed sorted'!AY138*0.001/'amount-analyzed sorted'!AY$2*1.5/'amount-analyzed sorted'!AY$3</f>
        <v>0.0114507598335015</v>
      </c>
      <c r="BB138" s="66">
        <f>'amount-analyzed sorted'!AZ138*0.001/'amount-analyzed sorted'!AZ$2*1.5/'amount-analyzed sorted'!AZ$3</f>
        <v>0.0161936063323352</v>
      </c>
      <c r="BC138" s="66">
        <f>'amount-analyzed sorted'!BA138*0.001/'amount-analyzed sorted'!BA$2*1.5/'amount-analyzed sorted'!BA$3</f>
        <v>0.026704754435692</v>
      </c>
      <c r="BD138" s="66">
        <f>'amount-analyzed sorted'!BB138*0.001/'amount-analyzed sorted'!BB$2*1.5/'amount-analyzed sorted'!BB$3</f>
        <v>0.0460069885180556</v>
      </c>
      <c r="BE138" s="66">
        <f>'amount-analyzed sorted'!BC138*0.001/'amount-analyzed sorted'!BC$2*1.5/'amount-analyzed sorted'!BC$3</f>
        <v>0.0321850452947287</v>
      </c>
      <c r="BF138" s="66">
        <f>'amount-analyzed sorted'!BD138*0.001/'amount-analyzed sorted'!BD$2*1.5/'amount-analyzed sorted'!BD$3</f>
        <v>0.0190771465475737</v>
      </c>
      <c r="BG138" s="66">
        <f>'amount-analyzed sorted'!BE138*0.001/'amount-analyzed sorted'!BE$2*1.5/'amount-analyzed sorted'!BE$3</f>
        <v>0.0275349487383655</v>
      </c>
      <c r="BH138" s="66">
        <f>'amount-analyzed sorted'!BF138*0.001/'amount-analyzed sorted'!BF$2*1.5/'amount-analyzed sorted'!BF$3</f>
        <v>0</v>
      </c>
      <c r="BI138" s="66">
        <f>'amount-analyzed sorted'!BG138*0.001/'amount-analyzed sorted'!BG$2*1.5/'amount-analyzed sorted'!BG$3</f>
        <v>0.0040043522697714</v>
      </c>
      <c r="BJ138" s="66">
        <f>'amount-analyzed sorted'!BH138*0.001/'amount-analyzed sorted'!BH$2*1.5/'amount-analyzed sorted'!BH$3</f>
        <v>0.00375710891882715</v>
      </c>
      <c r="BK138" s="66">
        <f>'amount-analyzed sorted'!BI138*0.001/'amount-analyzed sorted'!BI$2*1.5/'amount-analyzed sorted'!BI$3</f>
        <v>0.00674651137126856</v>
      </c>
      <c r="BL138" s="66">
        <f>'amount-analyzed sorted'!BJ138*0.001/'amount-analyzed sorted'!BJ$2*1.5/'amount-analyzed sorted'!BJ$3</f>
        <v>0.0141793057958213</v>
      </c>
      <c r="BM138" s="66">
        <f>'amount-analyzed sorted'!BK138*0.001/'amount-analyzed sorted'!BK$2*1.5/'amount-analyzed sorted'!BK$3</f>
        <v>0.00285691209035637</v>
      </c>
      <c r="BN138" s="66">
        <f>'amount-analyzed sorted'!BL138*0.001/'amount-analyzed sorted'!BL$2*1.5/'amount-analyzed sorted'!BL$3</f>
        <v>0.00161098562117897</v>
      </c>
      <c r="BO138" s="66">
        <f>'amount-analyzed sorted'!BM138*0.001/'amount-analyzed sorted'!BM$2*1.5/'amount-analyzed sorted'!BM$3</f>
        <v>0.00505287343766665</v>
      </c>
      <c r="BP138" s="66">
        <f>'amount-analyzed sorted'!BN138*0.001/'amount-analyzed sorted'!BN$2*1.5/'amount-analyzed sorted'!BN$3</f>
        <v>0.00203721831792719</v>
      </c>
      <c r="BQ138" s="66">
        <f>'amount-analyzed sorted'!BO138*0.001/'amount-analyzed sorted'!BO$2*1.5/'amount-analyzed sorted'!BO$3</f>
        <v>0.0145795281368324</v>
      </c>
      <c r="BR138" s="66">
        <f>'amount-analyzed sorted'!BP138*0.001/'amount-analyzed sorted'!BP$2*1.5/'amount-analyzed sorted'!BP$3</f>
        <v>0.00182267068830974</v>
      </c>
      <c r="BS138" s="66">
        <f>'amount-analyzed sorted'!BQ138*0.001/'amount-analyzed sorted'!BQ$2*1.5/'amount-analyzed sorted'!BQ$3</f>
        <v>0.00858758305069011</v>
      </c>
      <c r="BT138" s="66">
        <f>'amount-analyzed sorted'!BR138*0.001/'amount-analyzed sorted'!BR$2*1.5/'amount-analyzed sorted'!BR$3</f>
        <v>0</v>
      </c>
      <c r="BU138" s="66">
        <f>'amount-analyzed sorted'!BS138*0.001/'amount-analyzed sorted'!BS$2*1.5/'amount-analyzed sorted'!BS$3</f>
        <v>0.00713322690843733</v>
      </c>
      <c r="BV138" s="66">
        <f>'amount-analyzed sorted'!BT138*0.001/'amount-analyzed sorted'!BT$2*1.5/'amount-analyzed sorted'!BT$3</f>
        <v>0.00376065670817449</v>
      </c>
      <c r="BW138" s="66">
        <f>'amount-analyzed sorted'!BU138*0.001/'amount-analyzed sorted'!BU$2*1.5/'amount-analyzed sorted'!BU$3</f>
        <v>0</v>
      </c>
      <c r="BX138" s="66">
        <f>'amount-analyzed sorted'!BV138*0.001/'amount-analyzed sorted'!BV$2*1.5/'amount-analyzed sorted'!BV$3</f>
        <v>0.00792496090171711</v>
      </c>
      <c r="BY138" s="66">
        <f>'amount-analyzed sorted'!BW138*0.001/'amount-analyzed sorted'!BW$2*1.5/'amount-analyzed sorted'!BW$3</f>
        <v>0</v>
      </c>
      <c r="BZ138" s="66">
        <f>'amount-analyzed sorted'!BX138*0.001/'amount-analyzed sorted'!BX$2*1.5/'amount-analyzed sorted'!BX$3</f>
        <v>0.00982533417916969</v>
      </c>
      <c r="CA138" s="66">
        <f>'amount-analyzed sorted'!BY138*0.001/'amount-analyzed sorted'!BY$2*1.5/'amount-analyzed sorted'!BY$3</f>
        <v>0</v>
      </c>
      <c r="CB138" s="66">
        <f>'amount-analyzed sorted'!BZ138*0.001/'amount-analyzed sorted'!BZ$2*1.5/'amount-analyzed sorted'!BZ$3</f>
        <v>0.010117175788452</v>
      </c>
      <c r="CC138" s="66">
        <f>'amount-analyzed sorted'!CA138*0.001/'amount-analyzed sorted'!CA$2*1.5/'amount-analyzed sorted'!CA$3</f>
        <v>0.00147264961936033</v>
      </c>
      <c r="CD138" s="66">
        <f>'amount-analyzed sorted'!CB138*0.001/'amount-analyzed sorted'!CB$2*1.5/'amount-analyzed sorted'!CB$3</f>
        <v>0.0106974052601611</v>
      </c>
      <c r="CE138" s="66">
        <f>'amount-analyzed sorted'!CC138*0.001/'amount-analyzed sorted'!CC$2*1.5/'amount-analyzed sorted'!CC$3</f>
        <v>0</v>
      </c>
      <c r="CF138" s="66">
        <f>'amount-analyzed sorted'!CD138*0.001/'amount-analyzed sorted'!CD$2*1.5/'amount-analyzed sorted'!CD$3</f>
        <v>0.0110403755051433</v>
      </c>
      <c r="CG138" s="66">
        <f>'amount-analyzed sorted'!CE138*0.001/'amount-analyzed sorted'!CE$2*1.5/'amount-analyzed sorted'!CE$3</f>
        <v>0.00604235262973457</v>
      </c>
      <c r="CH138" s="66">
        <f>'amount-analyzed sorted'!CF138*0.001/'amount-analyzed sorted'!CF$2*1.5/'amount-analyzed sorted'!CF$3</f>
        <v>0.00220639083321705</v>
      </c>
      <c r="CI138" s="66">
        <f>'amount-analyzed sorted'!CG138*0.001/'amount-analyzed sorted'!CG$2*1.5/'amount-analyzed sorted'!CG$3</f>
        <v>0.0080554896695101</v>
      </c>
      <c r="CJ138" s="66">
        <f>'amount-analyzed sorted'!CH138*0.001/'amount-analyzed sorted'!CH$2*1.5/'amount-analyzed sorted'!CH$3</f>
        <v>0.00799280103394971</v>
      </c>
      <c r="CK138" s="66">
        <f>'amount-analyzed sorted'!CI138*0.001/'amount-analyzed sorted'!CI$2*1.5/'amount-analyzed sorted'!CI$3</f>
        <v>0.00681223169755765</v>
      </c>
      <c r="CL138" s="66">
        <f>'amount-analyzed sorted'!CJ138*0.001/'amount-analyzed sorted'!CJ$2*1.5/'amount-analyzed sorted'!CJ$3</f>
        <v>0.0186700960849691</v>
      </c>
      <c r="CM138" s="66">
        <f>'amount-analyzed sorted'!CK138*0.001/'amount-analyzed sorted'!CK$2*1.5/'amount-analyzed sorted'!CK$3</f>
        <v>0.00171809122258705</v>
      </c>
      <c r="CN138" s="66">
        <f>'amount-analyzed sorted'!CL138*0.001/'amount-analyzed sorted'!CL$2*1.5/'amount-analyzed sorted'!CL$3</f>
        <v>0.0252481314664724</v>
      </c>
      <c r="CO138" s="66">
        <f>'amount-analyzed sorted'!CM138*0.001/'amount-analyzed sorted'!CM$2*1.5/'amount-analyzed sorted'!CM$3</f>
        <v>0.00750785769636358</v>
      </c>
      <c r="CP138" s="66">
        <f>'amount-analyzed sorted'!CN138*0.001/'amount-analyzed sorted'!CN$2*1.5/'amount-analyzed sorted'!CN$3</f>
        <v>0.00463085517901951</v>
      </c>
      <c r="CQ138" s="66">
        <f>'amount-analyzed sorted'!CO138*0.001/'amount-analyzed sorted'!CO$2*1.5/'amount-analyzed sorted'!CO$3</f>
        <v>0.0116120381410156</v>
      </c>
      <c r="CR138" s="66">
        <f>'amount-analyzed sorted'!CP138*0.001/'amount-analyzed sorted'!CP$2*1.5/'amount-analyzed sorted'!CP$3</f>
        <v>0</v>
      </c>
      <c r="CS138" s="66">
        <f>'amount-analyzed sorted'!CQ138*0.001/'amount-analyzed sorted'!CQ$2*1.5/'amount-analyzed sorted'!CQ$3</f>
        <v>0.00737786826450287</v>
      </c>
      <c r="CT138" s="66">
        <f>'amount-analyzed sorted'!CR138*0.001/'amount-analyzed sorted'!CR$2*1.5/'amount-analyzed sorted'!CR$3</f>
        <v>0.00137097686220972</v>
      </c>
      <c r="CU138" s="66">
        <f>'amount-analyzed sorted'!CS138*0.001/'amount-analyzed sorted'!CS$2*1.5/'amount-analyzed sorted'!CS$3</f>
        <v>0</v>
      </c>
      <c r="CV138" s="66">
        <f>'amount-analyzed sorted'!CT138*0.001/'amount-analyzed sorted'!CT$2*1.5/'amount-analyzed sorted'!CT$3</f>
        <v>0.0048589981978521</v>
      </c>
      <c r="CW138" s="66">
        <f>'amount-analyzed sorted'!CU138*0.001/'amount-analyzed sorted'!CU$2*1.5/'amount-analyzed sorted'!CU$3</f>
        <v>0.00945475582582689</v>
      </c>
      <c r="CX138" s="66">
        <f>'amount-analyzed sorted'!CV138*0.001/'amount-analyzed sorted'!CV$2*1.5/'amount-analyzed sorted'!CV$3</f>
        <v>0.00290272263407929</v>
      </c>
      <c r="CY138" s="66">
        <f>'amount-analyzed sorted'!CW138*0.001/'amount-analyzed sorted'!CW$2*1.5/'amount-analyzed sorted'!CW$3</f>
        <v>0</v>
      </c>
      <c r="CZ138" s="66">
        <f>'amount-analyzed sorted'!CX138*0.001/'amount-analyzed sorted'!CX$2*1.5/'amount-analyzed sorted'!CX$3</f>
        <v>0.0160364032352445</v>
      </c>
    </row>
    <row r="139" spans="1:104">
      <c r="A139">
        <f>'imported data from Web Calc'!A147</f>
        <v>786.5</v>
      </c>
      <c r="B139" t="str">
        <f>'imported data from Web Calc'!B147</f>
        <v>C42H76O10PN</v>
      </c>
      <c r="C139" s="61" t="str">
        <f>'imported data from Web Calc'!C147</f>
        <v>PS(36:3)</v>
      </c>
      <c r="D139" s="96"/>
      <c r="E139" s="96"/>
      <c r="F139" s="96"/>
      <c r="G139" s="66">
        <f>'amount-analyzed sorted'!G139*0.001/'amount-analyzed sorted'!G$2*1.5/'amount-analyzed sorted'!G$3</f>
        <v>0.0210615201916932</v>
      </c>
      <c r="H139" s="66">
        <f>'amount-analyzed sorted'!H139*0.001/'amount-analyzed sorted'!H$2*1.5/'amount-analyzed sorted'!H$3</f>
        <v>0.0174612603298653</v>
      </c>
      <c r="I139" s="66">
        <f>'amount-analyzed sorted'!I139*0.001/'amount-analyzed sorted'!I$2*1.5/'amount-analyzed sorted'!I$3</f>
        <v>0.0156611303989513</v>
      </c>
      <c r="J139" s="66">
        <f>'amount-analyzed sorted'!J139*0.001/'amount-analyzed sorted'!J$2*1.5/'amount-analyzed sorted'!J$3</f>
        <v>0.0138610004680374</v>
      </c>
      <c r="K139" s="66">
        <f>'amount-analyzed sorted'!K139*0.001/'amount-analyzed sorted'!K$2*1.5/'amount-analyzed sorted'!K$3</f>
        <v>0.00846061067529555</v>
      </c>
      <c r="L139" s="66">
        <f>'amount-analyzed sorted'!L139*0.001/'amount-analyzed sorted'!L$2*1.5/'amount-analyzed sorted'!L$3</f>
        <v>0.0192613902607792</v>
      </c>
      <c r="M139" s="66">
        <f>'amount-analyzed sorted'!M139*0.001/'amount-analyzed sorted'!M$2*1.5/'amount-analyzed sorted'!M$3</f>
        <v>0.0174612603298653</v>
      </c>
      <c r="N139" s="66">
        <f>'amount-analyzed sorted'!N139*0.001/'amount-analyzed sorted'!N$2*1.5/'amount-analyzed sorted'!N$3</f>
        <v>0.0228616501226071</v>
      </c>
      <c r="O139" s="66">
        <f>'amount-analyzed sorted'!O139*0.001/'amount-analyzed sorted'!O$2*1.5/'amount-analyzed sorted'!O$3</f>
        <v>0.0174612603298653</v>
      </c>
      <c r="P139" s="66">
        <f>'amount-analyzed sorted'!P139*0.001/'amount-analyzed sorted'!P$2*1.5/'amount-analyzed sorted'!P$3</f>
        <v>0.0192613902607792</v>
      </c>
      <c r="Q139" s="66">
        <f t="shared" si="6"/>
        <v>0.0172812473367739</v>
      </c>
      <c r="R139" s="115">
        <f t="shared" si="7"/>
        <v>0.0040207379476207</v>
      </c>
      <c r="S139" s="66">
        <f t="shared" si="8"/>
        <v>0.232664799552097</v>
      </c>
      <c r="T139" s="66">
        <f>'amount-analyzed sorted'!R139*0.001/'amount-analyzed sorted'!R$2*1.5/'amount-analyzed sorted'!R$3</f>
        <v>0.0732517872137158</v>
      </c>
      <c r="U139" s="66">
        <f>'amount-analyzed sorted'!S139*0.001/'amount-analyzed sorted'!S$2*1.5/'amount-analyzed sorted'!S$3</f>
        <v>0.0641786776899166</v>
      </c>
      <c r="V139" s="66">
        <f>'amount-analyzed sorted'!T139*0.001/'amount-analyzed sorted'!T$2*1.5/'amount-analyzed sorted'!T$3</f>
        <v>0.0523508573304124</v>
      </c>
      <c r="W139" s="66">
        <f>'amount-analyzed sorted'!U139*0.001/'amount-analyzed sorted'!U$2*1.5/'amount-analyzed sorted'!U$3</f>
        <v>0.0410896515090779</v>
      </c>
      <c r="X139" s="66">
        <f>'amount-analyzed sorted'!V139*0.001/'amount-analyzed sorted'!V$2*1.5/'amount-analyzed sorted'!V$3</f>
        <v>0.0820773435851307</v>
      </c>
      <c r="Y139" s="66">
        <f>'amount-analyzed sorted'!W139*0.001/'amount-analyzed sorted'!W$2*1.5/'amount-analyzed sorted'!W$3</f>
        <v>0.0220730558895222</v>
      </c>
      <c r="Z139" s="66">
        <f>'amount-analyzed sorted'!X139*0.001/'amount-analyzed sorted'!X$2*1.5/'amount-analyzed sorted'!X$3</f>
        <v>0.0496144534437505</v>
      </c>
      <c r="AA139" s="66">
        <f>'amount-analyzed sorted'!Y139*0.001/'amount-analyzed sorted'!Y$2*1.5/'amount-analyzed sorted'!Y$3</f>
        <v>0.00855167974853658</v>
      </c>
      <c r="AB139" s="66">
        <f>'amount-analyzed sorted'!Z139*0.001/'amount-analyzed sorted'!Z$2*1.5/'amount-analyzed sorted'!Z$3</f>
        <v>0.0160434880168814</v>
      </c>
      <c r="AC139" s="66">
        <f>'amount-analyzed sorted'!AA139*0.001/'amount-analyzed sorted'!AA$2*1.5/'amount-analyzed sorted'!AA$3</f>
        <v>0.0479448181470741</v>
      </c>
      <c r="AD139" s="66">
        <f>'amount-analyzed sorted'!AB139*0.001/'amount-analyzed sorted'!AB$2*1.5/'amount-analyzed sorted'!AB$3</f>
        <v>0.0162863258778837</v>
      </c>
      <c r="AE139" s="66">
        <f>'amount-analyzed sorted'!AC139*0.001/'amount-analyzed sorted'!AC$2*1.5/'amount-analyzed sorted'!AC$3</f>
        <v>0.00798708937050251</v>
      </c>
      <c r="AF139" s="66">
        <f>'amount-analyzed sorted'!AD139*0.001/'amount-analyzed sorted'!AD$2*1.5/'amount-analyzed sorted'!AD$3</f>
        <v>0.0138301190616819</v>
      </c>
      <c r="AG139" s="66">
        <f>'amount-analyzed sorted'!AE139*0.001/'amount-analyzed sorted'!AE$2*1.5/'amount-analyzed sorted'!AE$3</f>
        <v>0.00522605375927085</v>
      </c>
      <c r="AH139" s="66">
        <f>'amount-analyzed sorted'!AF139*0.001/'amount-analyzed sorted'!AF$2*1.5/'amount-analyzed sorted'!AF$3</f>
        <v>0.0167972836378134</v>
      </c>
      <c r="AI139" s="66">
        <f>'amount-analyzed sorted'!AG139*0.001/'amount-analyzed sorted'!AG$2*1.5/'amount-analyzed sorted'!AG$3</f>
        <v>0.00778777475914161</v>
      </c>
      <c r="AJ139" s="66">
        <f>'amount-analyzed sorted'!AH139*0.001/'amount-analyzed sorted'!AH$2*1.5/'amount-analyzed sorted'!AH$3</f>
        <v>0.0148985459448847</v>
      </c>
      <c r="AK139" s="66">
        <f>'amount-analyzed sorted'!AI139*0.001/'amount-analyzed sorted'!AI$2*1.5/'amount-analyzed sorted'!AI$3</f>
        <v>0.0111451551883119</v>
      </c>
      <c r="AL139" s="66">
        <f>'amount-analyzed sorted'!AJ139*0.001/'amount-analyzed sorted'!AJ$2*1.5/'amount-analyzed sorted'!AJ$3</f>
        <v>0.0131860693994957</v>
      </c>
      <c r="AM139" s="66">
        <f>'amount-analyzed sorted'!AK139*0.001/'amount-analyzed sorted'!AK$2*1.5/'amount-analyzed sorted'!AK$3</f>
        <v>0.0337452612186707</v>
      </c>
      <c r="AN139" s="66">
        <f>'amount-analyzed sorted'!AL139*0.001/'amount-analyzed sorted'!AL$2*1.5/'amount-analyzed sorted'!AL$3</f>
        <v>0.0308634119307881</v>
      </c>
      <c r="AO139" s="66">
        <f>'amount-analyzed sorted'!AM139*0.001/'amount-analyzed sorted'!AM$2*1.5/'amount-analyzed sorted'!AM$3</f>
        <v>0.00643891181066283</v>
      </c>
      <c r="AP139" s="66">
        <f>'amount-analyzed sorted'!AN139*0.001/'amount-analyzed sorted'!AN$2*1.5/'amount-analyzed sorted'!AN$3</f>
        <v>0.0394637999650378</v>
      </c>
      <c r="AQ139" s="66">
        <f>'amount-analyzed sorted'!AO139*0.001/'amount-analyzed sorted'!AO$2*1.5/'amount-analyzed sorted'!AO$3</f>
        <v>0.0383837527652063</v>
      </c>
      <c r="AR139" s="66">
        <f>'amount-analyzed sorted'!AP139*0.001/'amount-analyzed sorted'!AP$2*1.5/'amount-analyzed sorted'!AP$3</f>
        <v>0.061800177187615</v>
      </c>
      <c r="AS139" s="66">
        <f>'amount-analyzed sorted'!AQ139*0.001/'amount-analyzed sorted'!AQ$2*1.5/'amount-analyzed sorted'!AQ$3</f>
        <v>0.0255491276831477</v>
      </c>
      <c r="AT139" s="66">
        <f>'amount-analyzed sorted'!AR139*0.001/'amount-analyzed sorted'!AR$2*1.5/'amount-analyzed sorted'!AR$3</f>
        <v>0.0240904067890054</v>
      </c>
      <c r="AU139" s="66">
        <f>'amount-analyzed sorted'!AS139*0.001/'amount-analyzed sorted'!AS$2*1.5/'amount-analyzed sorted'!AS$3</f>
        <v>0.0690147490756932</v>
      </c>
      <c r="AV139" s="66">
        <f>'amount-analyzed sorted'!AT139*0.001/'amount-analyzed sorted'!AT$2*1.5/'amount-analyzed sorted'!AT$3</f>
        <v>0.0258950441661126</v>
      </c>
      <c r="AW139" s="66">
        <f>'amount-analyzed sorted'!AU139*0.001/'amount-analyzed sorted'!AU$2*1.5/'amount-analyzed sorted'!AU$3</f>
        <v>0.0560102882549074</v>
      </c>
      <c r="AX139" s="66">
        <f>'amount-analyzed sorted'!AV139*0.001/'amount-analyzed sorted'!AV$2*1.5/'amount-analyzed sorted'!AV$3</f>
        <v>0.0309919112394381</v>
      </c>
      <c r="AY139" s="66">
        <f>'amount-analyzed sorted'!AW139*0.001/'amount-analyzed sorted'!AW$2*1.5/'amount-analyzed sorted'!AW$3</f>
        <v>0.0232287132659369</v>
      </c>
      <c r="AZ139" s="66">
        <f>'amount-analyzed sorted'!AX139*0.001/'amount-analyzed sorted'!AX$2*1.5/'amount-analyzed sorted'!AX$3</f>
        <v>0.0245584472219644</v>
      </c>
      <c r="BA139" s="66">
        <f>'amount-analyzed sorted'!AY139*0.001/'amount-analyzed sorted'!AY$2*1.5/'amount-analyzed sorted'!AY$3</f>
        <v>0.018825825488977</v>
      </c>
      <c r="BB139" s="66">
        <f>'amount-analyzed sorted'!AZ139*0.001/'amount-analyzed sorted'!AZ$2*1.5/'amount-analyzed sorted'!AZ$3</f>
        <v>0.0358442746906746</v>
      </c>
      <c r="BC139" s="66">
        <f>'amount-analyzed sorted'!BA139*0.001/'amount-analyzed sorted'!BA$2*1.5/'amount-analyzed sorted'!BA$3</f>
        <v>0.0431642886161813</v>
      </c>
      <c r="BD139" s="66">
        <f>'amount-analyzed sorted'!BB139*0.001/'amount-analyzed sorted'!BB$2*1.5/'amount-analyzed sorted'!BB$3</f>
        <v>0.0882836806697823</v>
      </c>
      <c r="BE139" s="66">
        <f>'amount-analyzed sorted'!BC139*0.001/'amount-analyzed sorted'!BC$2*1.5/'amount-analyzed sorted'!BC$3</f>
        <v>0.0545043229362993</v>
      </c>
      <c r="BF139" s="66">
        <f>'amount-analyzed sorted'!BD139*0.001/'amount-analyzed sorted'!BD$2*1.5/'amount-analyzed sorted'!BD$3</f>
        <v>0.0306683241967324</v>
      </c>
      <c r="BG139" s="66">
        <f>'amount-analyzed sorted'!BE139*0.001/'amount-analyzed sorted'!BE$2*1.5/'amount-analyzed sorted'!BE$3</f>
        <v>0.0292425424585743</v>
      </c>
      <c r="BH139" s="66">
        <f>'amount-analyzed sorted'!BF139*0.001/'amount-analyzed sorted'!BF$2*1.5/'amount-analyzed sorted'!BF$3</f>
        <v>0</v>
      </c>
      <c r="BI139" s="66">
        <f>'amount-analyzed sorted'!BG139*0.001/'amount-analyzed sorted'!BG$2*1.5/'amount-analyzed sorted'!BG$3</f>
        <v>0.00925143455429943</v>
      </c>
      <c r="BJ139" s="66">
        <f>'amount-analyzed sorted'!BH139*0.001/'amount-analyzed sorted'!BH$2*1.5/'amount-analyzed sorted'!BH$3</f>
        <v>0.00336162376947692</v>
      </c>
      <c r="BK139" s="66">
        <f>'amount-analyzed sorted'!BI139*0.001/'amount-analyzed sorted'!BI$2*1.5/'amount-analyzed sorted'!BI$3</f>
        <v>0.0086076179564461</v>
      </c>
      <c r="BL139" s="66">
        <f>'amount-analyzed sorted'!BJ139*0.001/'amount-analyzed sorted'!BJ$2*1.5/'amount-analyzed sorted'!BJ$3</f>
        <v>0.0158232832793948</v>
      </c>
      <c r="BM139" s="66">
        <f>'amount-analyzed sorted'!BK139*0.001/'amount-analyzed sorted'!BK$2*1.5/'amount-analyzed sorted'!BK$3</f>
        <v>0.00405982244419063</v>
      </c>
      <c r="BN139" s="66">
        <f>'amount-analyzed sorted'!BL139*0.001/'amount-analyzed sorted'!BL$2*1.5/'amount-analyzed sorted'!BL$3</f>
        <v>0.00304297284000473</v>
      </c>
      <c r="BO139" s="66">
        <f>'amount-analyzed sorted'!BM139*0.001/'amount-analyzed sorted'!BM$2*1.5/'amount-analyzed sorted'!BM$3</f>
        <v>0.0116738800111609</v>
      </c>
      <c r="BP139" s="66">
        <f>'amount-analyzed sorted'!BN139*0.001/'amount-analyzed sorted'!BN$2*1.5/'amount-analyzed sorted'!BN$3</f>
        <v>0.00611165495378157</v>
      </c>
      <c r="BQ139" s="66">
        <f>'amount-analyzed sorted'!BO139*0.001/'amount-analyzed sorted'!BO$2*1.5/'amount-analyzed sorted'!BO$3</f>
        <v>0.0268347836721409</v>
      </c>
      <c r="BR139" s="66">
        <f>'amount-analyzed sorted'!BP139*0.001/'amount-analyzed sorted'!BP$2*1.5/'amount-analyzed sorted'!BP$3</f>
        <v>0.00546801206492921</v>
      </c>
      <c r="BS139" s="66">
        <f>'amount-analyzed sorted'!BQ139*0.001/'amount-analyzed sorted'!BQ$2*1.5/'amount-analyzed sorted'!BQ$3</f>
        <v>0.0152473413348988</v>
      </c>
      <c r="BT139" s="66">
        <f>'amount-analyzed sorted'!BR139*0.001/'amount-analyzed sorted'!BR$2*1.5/'amount-analyzed sorted'!BR$3</f>
        <v>0.00350720590122592</v>
      </c>
      <c r="BU139" s="66">
        <f>'amount-analyzed sorted'!BS139*0.001/'amount-analyzed sorted'!BS$2*1.5/'amount-analyzed sorted'!BS$3</f>
        <v>0.00676742040031234</v>
      </c>
      <c r="BV139" s="66">
        <f>'amount-analyzed sorted'!BT139*0.001/'amount-analyzed sorted'!BT$2*1.5/'amount-analyzed sorted'!BT$3</f>
        <v>0.0132612631288258</v>
      </c>
      <c r="BW139" s="66">
        <f>'amount-analyzed sorted'!BU139*0.001/'amount-analyzed sorted'!BU$2*1.5/'amount-analyzed sorted'!BU$3</f>
        <v>0.00695257062309796</v>
      </c>
      <c r="BX139" s="66">
        <f>'amount-analyzed sorted'!BV139*0.001/'amount-analyzed sorted'!BV$2*1.5/'amount-analyzed sorted'!BV$3</f>
        <v>0.0108361710288785</v>
      </c>
      <c r="BY139" s="66">
        <f>'amount-analyzed sorted'!BW139*0.001/'amount-analyzed sorted'!BW$2*1.5/'amount-analyzed sorted'!BW$3</f>
        <v>0</v>
      </c>
      <c r="BZ139" s="66">
        <f>'amount-analyzed sorted'!BX139*0.001/'amount-analyzed sorted'!BX$2*1.5/'amount-analyzed sorted'!BX$3</f>
        <v>0.0118407873441276</v>
      </c>
      <c r="CA139" s="66">
        <f>'amount-analyzed sorted'!BY139*0.001/'amount-analyzed sorted'!BY$2*1.5/'amount-analyzed sorted'!BY$3</f>
        <v>0.00139871296862663</v>
      </c>
      <c r="CB139" s="66">
        <f>'amount-analyzed sorted'!BZ139*0.001/'amount-analyzed sorted'!BZ$2*1.5/'amount-analyzed sorted'!BZ$3</f>
        <v>0.0199749368130974</v>
      </c>
      <c r="CC139" s="66">
        <f>'amount-analyzed sorted'!CA139*0.001/'amount-analyzed sorted'!CA$2*1.5/'amount-analyzed sorted'!CA$3</f>
        <v>0.00605422621292579</v>
      </c>
      <c r="CD139" s="66">
        <f>'amount-analyzed sorted'!CB139*0.001/'amount-analyzed sorted'!CB$2*1.5/'amount-analyzed sorted'!CB$3</f>
        <v>0.0119376841309044</v>
      </c>
      <c r="CE139" s="66">
        <f>'amount-analyzed sorted'!CC139*0.001/'amount-analyzed sorted'!CC$2*1.5/'amount-analyzed sorted'!CC$3</f>
        <v>0.00595725524968604</v>
      </c>
      <c r="CF139" s="66">
        <f>'amount-analyzed sorted'!CD139*0.001/'amount-analyzed sorted'!CD$2*1.5/'amount-analyzed sorted'!CD$3</f>
        <v>0.0219207455681832</v>
      </c>
      <c r="CG139" s="66">
        <f>'amount-analyzed sorted'!CE139*0.001/'amount-analyzed sorted'!CE$2*1.5/'amount-analyzed sorted'!CE$3</f>
        <v>0.00562563865527012</v>
      </c>
      <c r="CH139" s="66">
        <f>'amount-analyzed sorted'!CF139*0.001/'amount-analyzed sorted'!CF$2*1.5/'amount-analyzed sorted'!CF$3</f>
        <v>0</v>
      </c>
      <c r="CI139" s="66">
        <f>'amount-analyzed sorted'!CG139*0.001/'amount-analyzed sorted'!CG$2*1.5/'amount-analyzed sorted'!CG$3</f>
        <v>0.0110146491399424</v>
      </c>
      <c r="CJ139" s="66">
        <f>'amount-analyzed sorted'!CH139*0.001/'amount-analyzed sorted'!CH$2*1.5/'amount-analyzed sorted'!CH$3</f>
        <v>0.0109289320260129</v>
      </c>
      <c r="CK139" s="66">
        <f>'amount-analyzed sorted'!CI139*0.001/'amount-analyzed sorted'!CI$2*1.5/'amount-analyzed sorted'!CI$3</f>
        <v>0.00471616040600145</v>
      </c>
      <c r="CL139" s="66">
        <f>'amount-analyzed sorted'!CJ139*0.001/'amount-analyzed sorted'!CJ$2*1.5/'amount-analyzed sorted'!CJ$3</f>
        <v>0.0434589631557685</v>
      </c>
      <c r="CM139" s="66">
        <f>'amount-analyzed sorted'!CK139*0.001/'amount-analyzed sorted'!CK$2*1.5/'amount-analyzed sorted'!CK$3</f>
        <v>0.00706326391508009</v>
      </c>
      <c r="CN139" s="66">
        <f>'amount-analyzed sorted'!CL139*0.001/'amount-analyzed sorted'!CL$2*1.5/'amount-analyzed sorted'!CL$3</f>
        <v>0.0312822760936796</v>
      </c>
      <c r="CO139" s="66">
        <f>'amount-analyzed sorted'!CM139*0.001/'amount-analyzed sorted'!CM$2*1.5/'amount-analyzed sorted'!CM$3</f>
        <v>0.00873363038148416</v>
      </c>
      <c r="CP139" s="66">
        <f>'amount-analyzed sorted'!CN139*0.001/'amount-analyzed sorted'!CN$2*1.5/'amount-analyzed sorted'!CN$3</f>
        <v>0.00658068893860667</v>
      </c>
      <c r="CQ139" s="66">
        <f>'amount-analyzed sorted'!CO139*0.001/'amount-analyzed sorted'!CO$2*1.5/'amount-analyzed sorted'!CO$3</f>
        <v>0.0230272620762512</v>
      </c>
      <c r="CR139" s="66">
        <f>'amount-analyzed sorted'!CP139*0.001/'amount-analyzed sorted'!CP$2*1.5/'amount-analyzed sorted'!CP$3</f>
        <v>0.0010788602235951</v>
      </c>
      <c r="CS139" s="66">
        <f>'amount-analyzed sorted'!CQ139*0.001/'amount-analyzed sorted'!CQ$2*1.5/'amount-analyzed sorted'!CQ$3</f>
        <v>0.00889127713927268</v>
      </c>
      <c r="CT139" s="66">
        <f>'amount-analyzed sorted'!CR139*0.001/'amount-analyzed sorted'!CR$2*1.5/'amount-analyzed sorted'!CR$3</f>
        <v>0.00411293058662917</v>
      </c>
      <c r="CU139" s="66">
        <f>'amount-analyzed sorted'!CS139*0.001/'amount-analyzed sorted'!CS$2*1.5/'amount-analyzed sorted'!CS$3</f>
        <v>0</v>
      </c>
      <c r="CV139" s="66">
        <f>'amount-analyzed sorted'!CT139*0.001/'amount-analyzed sorted'!CT$2*1.5/'amount-analyzed sorted'!CT$3</f>
        <v>0.0145769945935563</v>
      </c>
      <c r="CW139" s="66">
        <f>'amount-analyzed sorted'!CU139*0.001/'amount-analyzed sorted'!CU$2*1.5/'amount-analyzed sorted'!CU$3</f>
        <v>0.0251592655026241</v>
      </c>
      <c r="CX139" s="66">
        <f>'amount-analyzed sorted'!CV139*0.001/'amount-analyzed sorted'!CV$2*1.5/'amount-analyzed sorted'!CV$3</f>
        <v>0.00412492163790214</v>
      </c>
      <c r="CY139" s="66">
        <f>'amount-analyzed sorted'!CW139*0.001/'amount-analyzed sorted'!CW$2*1.5/'amount-analyzed sorted'!CW$3</f>
        <v>0</v>
      </c>
      <c r="CZ139" s="66">
        <f>'amount-analyzed sorted'!CX139*0.001/'amount-analyzed sorted'!CX$2*1.5/'amount-analyzed sorted'!CX$3</f>
        <v>0.0108529193612261</v>
      </c>
    </row>
    <row r="140" spans="1:104">
      <c r="A140">
        <f>'imported data from Web Calc'!A148</f>
        <v>788.5</v>
      </c>
      <c r="B140" t="str">
        <f>'imported data from Web Calc'!B148</f>
        <v>C42H78O10PN</v>
      </c>
      <c r="C140" s="61" t="str">
        <f>'imported data from Web Calc'!C148</f>
        <v>PS(36:2)</v>
      </c>
      <c r="D140" s="96"/>
      <c r="E140" s="96"/>
      <c r="F140" s="96"/>
      <c r="G140" s="66">
        <f>'amount-analyzed sorted'!G140*0.001/'amount-analyzed sorted'!G$2*1.5/'amount-analyzed sorted'!G$3</f>
        <v>0.0122408835302148</v>
      </c>
      <c r="H140" s="66">
        <f>'amount-analyzed sorted'!H140*0.001/'amount-analyzed sorted'!H$2*1.5/'amount-analyzed sorted'!H$3</f>
        <v>0.0104407535993009</v>
      </c>
      <c r="I140" s="66">
        <f>'amount-analyzed sorted'!I140*0.001/'amount-analyzed sorted'!I$2*1.5/'amount-analyzed sorted'!I$3</f>
        <v>0.0122408835302148</v>
      </c>
      <c r="J140" s="66">
        <f>'amount-analyzed sorted'!J140*0.001/'amount-analyzed sorted'!J$2*1.5/'amount-analyzed sorted'!J$3</f>
        <v>0.0104407535993009</v>
      </c>
      <c r="K140" s="66">
        <f>'amount-analyzed sorted'!K140*0.001/'amount-analyzed sorted'!K$2*1.5/'amount-analyzed sorted'!K$3</f>
        <v>0.0194414032538706</v>
      </c>
      <c r="L140" s="66">
        <f>'amount-analyzed sorted'!L140*0.001/'amount-analyzed sorted'!L$2*1.5/'amount-analyzed sorted'!L$3</f>
        <v>0.0212415331847846</v>
      </c>
      <c r="M140" s="66">
        <f>'amount-analyzed sorted'!M140*0.001/'amount-analyzed sorted'!M$2*1.5/'amount-analyzed sorted'!M$3</f>
        <v>0.0140410134611288</v>
      </c>
      <c r="N140" s="66">
        <f>'amount-analyzed sorted'!N140*0.001/'amount-analyzed sorted'!N$2*1.5/'amount-analyzed sorted'!N$3</f>
        <v>0.0176412733229567</v>
      </c>
      <c r="O140" s="66">
        <f>'amount-analyzed sorted'!O140*0.001/'amount-analyzed sorted'!O$2*1.5/'amount-analyzed sorted'!O$3</f>
        <v>0.0194414032538706</v>
      </c>
      <c r="P140" s="66">
        <f>'amount-analyzed sorted'!P140*0.001/'amount-analyzed sorted'!P$2*1.5/'amount-analyzed sorted'!P$3</f>
        <v>0.0122408835302148</v>
      </c>
      <c r="Q140" s="66">
        <f t="shared" si="6"/>
        <v>0.0149410784265857</v>
      </c>
      <c r="R140" s="115">
        <f t="shared" si="7"/>
        <v>0.00409174984599784</v>
      </c>
      <c r="S140" s="66">
        <f t="shared" si="8"/>
        <v>0.2738590702206</v>
      </c>
      <c r="T140" s="66">
        <f>'amount-analyzed sorted'!R140*0.001/'amount-analyzed sorted'!R$2*1.5/'amount-analyzed sorted'!R$3</f>
        <v>0.0568301019189533</v>
      </c>
      <c r="U140" s="66">
        <f>'amount-analyzed sorted'!S140*0.001/'amount-analyzed sorted'!S$2*1.5/'amount-analyzed sorted'!S$3</f>
        <v>0.0233377009781515</v>
      </c>
      <c r="V140" s="66">
        <f>'amount-analyzed sorted'!T140*0.001/'amount-analyzed sorted'!T$2*1.5/'amount-analyzed sorted'!T$3</f>
        <v>0.0362585704467447</v>
      </c>
      <c r="W140" s="66">
        <f>'amount-analyzed sorted'!U140*0.001/'amount-analyzed sorted'!U$2*1.5/'amount-analyzed sorted'!U$3</f>
        <v>0.0262840685766571</v>
      </c>
      <c r="X140" s="66">
        <f>'amount-analyzed sorted'!V140*0.001/'amount-analyzed sorted'!V$2*1.5/'amount-analyzed sorted'!V$3</f>
        <v>0.0465793620345822</v>
      </c>
      <c r="Y140" s="66">
        <f>'amount-analyzed sorted'!W140*0.001/'amount-analyzed sorted'!W$2*1.5/'amount-analyzed sorted'!W$3</f>
        <v>0.0326750748600801</v>
      </c>
      <c r="Z140" s="66">
        <f>'amount-analyzed sorted'!X140*0.001/'amount-analyzed sorted'!X$2*1.5/'amount-analyzed sorted'!X$3</f>
        <v>0.0498002753667608</v>
      </c>
      <c r="AA140" s="66">
        <f>'amount-analyzed sorted'!Y140*0.001/'amount-analyzed sorted'!Y$2*1.5/'amount-analyzed sorted'!Y$3</f>
        <v>0.0123726430404359</v>
      </c>
      <c r="AB140" s="66">
        <f>'amount-analyzed sorted'!Z140*0.001/'amount-analyzed sorted'!Z$2*1.5/'amount-analyzed sorted'!Z$3</f>
        <v>0</v>
      </c>
      <c r="AC140" s="66">
        <f>'amount-analyzed sorted'!AA140*0.001/'amount-analyzed sorted'!AA$2*1.5/'amount-analyzed sorted'!AA$3</f>
        <v>0.0411944646895438</v>
      </c>
      <c r="AD140" s="66">
        <f>'amount-analyzed sorted'!AB140*0.001/'amount-analyzed sorted'!AB$2*1.5/'amount-analyzed sorted'!AB$3</f>
        <v>0.00803740757609844</v>
      </c>
      <c r="AE140" s="66">
        <f>'amount-analyzed sorted'!AC140*0.001/'amount-analyzed sorted'!AC$2*1.5/'amount-analyzed sorted'!AC$3</f>
        <v>0.00820295665078636</v>
      </c>
      <c r="AF140" s="66">
        <f>'amount-analyzed sorted'!AD140*0.001/'amount-analyzed sorted'!AD$2*1.5/'amount-analyzed sorted'!AD$3</f>
        <v>0.0140097309975479</v>
      </c>
      <c r="AG140" s="66">
        <f>'amount-analyzed sorted'!AE140*0.001/'amount-analyzed sorted'!AE$2*1.5/'amount-analyzed sorted'!AE$3</f>
        <v>0.015254427189223</v>
      </c>
      <c r="AH140" s="66">
        <f>'amount-analyzed sorted'!AF140*0.001/'amount-analyzed sorted'!AF$2*1.5/'amount-analyzed sorted'!AF$3</f>
        <v>0.0126338543600648</v>
      </c>
      <c r="AI140" s="66">
        <f>'amount-analyzed sorted'!AG140*0.001/'amount-analyzed sorted'!AG$2*1.5/'amount-analyzed sorted'!AG$3</f>
        <v>0.00298255203541594</v>
      </c>
      <c r="AJ140" s="66">
        <f>'amount-analyzed sorted'!AH140*0.001/'amount-analyzed sorted'!AH$2*1.5/'amount-analyzed sorted'!AH$3</f>
        <v>0.0099323639632565</v>
      </c>
      <c r="AK140" s="66">
        <f>'amount-analyzed sorted'!AI140*0.001/'amount-analyzed sorted'!AI$2*1.5/'amount-analyzed sorted'!AI$3</f>
        <v>0.0172065553784464</v>
      </c>
      <c r="AL140" s="66">
        <f>'amount-analyzed sorted'!AJ140*0.001/'amount-analyzed sorted'!AJ$2*1.5/'amount-analyzed sorted'!AJ$3</f>
        <v>0.0116448405086456</v>
      </c>
      <c r="AM140" s="66">
        <f>'amount-analyzed sorted'!AK140*0.001/'amount-analyzed sorted'!AK$2*1.5/'amount-analyzed sorted'!AK$3</f>
        <v>0.0309207679889141</v>
      </c>
      <c r="AN140" s="66">
        <f>'amount-analyzed sorted'!AL140*0.001/'amount-analyzed sorted'!AL$2*1.5/'amount-analyzed sorted'!AL$3</f>
        <v>0.0293780070785042</v>
      </c>
      <c r="AO140" s="66">
        <f>'amount-analyzed sorted'!AM140*0.001/'amount-analyzed sorted'!AM$2*1.5/'amount-analyzed sorted'!AM$3</f>
        <v>0.00246596622536023</v>
      </c>
      <c r="AP140" s="66">
        <f>'amount-analyzed sorted'!AN140*0.001/'amount-analyzed sorted'!AN$2*1.5/'amount-analyzed sorted'!AN$3</f>
        <v>0.02079529578996</v>
      </c>
      <c r="AQ140" s="66">
        <f>'amount-analyzed sorted'!AO140*0.001/'amount-analyzed sorted'!AO$2*1.5/'amount-analyzed sorted'!AO$3</f>
        <v>0.0350229633525846</v>
      </c>
      <c r="AR140" s="66">
        <f>'amount-analyzed sorted'!AP140*0.001/'amount-analyzed sorted'!AP$2*1.5/'amount-analyzed sorted'!AP$3</f>
        <v>0.0546482278988405</v>
      </c>
      <c r="AS140" s="66">
        <f>'amount-analyzed sorted'!AQ140*0.001/'amount-analyzed sorted'!AQ$2*1.5/'amount-analyzed sorted'!AQ$3</f>
        <v>0.025722931272829</v>
      </c>
      <c r="AT140" s="66">
        <f>'amount-analyzed sorted'!AR140*0.001/'amount-analyzed sorted'!AR$2*1.5/'amount-analyzed sorted'!AR$3</f>
        <v>0.0119422529381394</v>
      </c>
      <c r="AU140" s="66">
        <f>'amount-analyzed sorted'!AS140*0.001/'amount-analyzed sorted'!AS$2*1.5/'amount-analyzed sorted'!AS$3</f>
        <v>0.0508915125810152</v>
      </c>
      <c r="AV140" s="66">
        <f>'amount-analyzed sorted'!AT140*0.001/'amount-analyzed sorted'!AT$2*1.5/'amount-analyzed sorted'!AT$3</f>
        <v>0.0220209824404737</v>
      </c>
      <c r="AW140" s="66">
        <f>'amount-analyzed sorted'!AU140*0.001/'amount-analyzed sorted'!AU$2*1.5/'amount-analyzed sorted'!AU$3</f>
        <v>0.0326334452577612</v>
      </c>
      <c r="AX140" s="66">
        <f>'amount-analyzed sorted'!AV140*0.001/'amount-analyzed sorted'!AV$2*1.5/'amount-analyzed sorted'!AV$3</f>
        <v>0.0281472430580404</v>
      </c>
      <c r="AY140" s="66">
        <f>'amount-analyzed sorted'!AW140*0.001/'amount-analyzed sorted'!AW$2*1.5/'amount-analyzed sorted'!AW$3</f>
        <v>0.0124374212762497</v>
      </c>
      <c r="AZ140" s="66">
        <f>'amount-analyzed sorted'!AX140*0.001/'amount-analyzed sorted'!AX$2*1.5/'amount-analyzed sorted'!AX$3</f>
        <v>0.0153294766098886</v>
      </c>
      <c r="BA140" s="66">
        <f>'amount-analyzed sorted'!AY140*0.001/'amount-analyzed sorted'!AY$2*1.5/'amount-analyzed sorted'!AY$3</f>
        <v>0.0151382926612392</v>
      </c>
      <c r="BB140" s="66">
        <f>'amount-analyzed sorted'!AZ140*0.001/'amount-analyzed sorted'!AZ$2*1.5/'amount-analyzed sorted'!AZ$3</f>
        <v>0.0214701746878152</v>
      </c>
      <c r="BC140" s="66">
        <f>'amount-analyzed sorted'!BA140*0.001/'amount-analyzed sorted'!BA$2*1.5/'amount-analyzed sorted'!BA$3</f>
        <v>0.0366140658300682</v>
      </c>
      <c r="BD140" s="66">
        <f>'amount-analyzed sorted'!BB140*0.001/'amount-analyzed sorted'!BB$2*1.5/'amount-analyzed sorted'!BB$3</f>
        <v>0.0564873449758366</v>
      </c>
      <c r="BE140" s="66">
        <f>'amount-analyzed sorted'!BC140*0.001/'amount-analyzed sorted'!BC$2*1.5/'amount-analyzed sorted'!BC$3</f>
        <v>0.043344684115514</v>
      </c>
      <c r="BF140" s="66">
        <f>'amount-analyzed sorted'!BD140*0.001/'amount-analyzed sorted'!BD$2*1.5/'amount-analyzed sorted'!BD$3</f>
        <v>0.0284949783875151</v>
      </c>
      <c r="BG140" s="66">
        <f>'amount-analyzed sorted'!BE140*0.001/'amount-analyzed sorted'!BE$2*1.5/'amount-analyzed sorted'!BE$3</f>
        <v>0.0209180230725568</v>
      </c>
      <c r="BH140" s="66">
        <f>'amount-analyzed sorted'!BF140*0.001/'amount-analyzed sorted'!BF$2*1.5/'amount-analyzed sorted'!BF$3</f>
        <v>0.00466946574851629</v>
      </c>
      <c r="BI140" s="66">
        <f>'amount-analyzed sorted'!BG140*0.001/'amount-analyzed sorted'!BG$2*1.5/'amount-analyzed sorted'!BG$3</f>
        <v>0.00386627115702066</v>
      </c>
      <c r="BJ140" s="66">
        <f>'amount-analyzed sorted'!BH140*0.001/'amount-analyzed sorted'!BH$2*1.5/'amount-analyzed sorted'!BH$3</f>
        <v>0.00553679209090317</v>
      </c>
      <c r="BK140" s="66">
        <f>'amount-analyzed sorted'!BI140*0.001/'amount-analyzed sorted'!BI$2*1.5/'amount-analyzed sorted'!BI$3</f>
        <v>0.00651387304812137</v>
      </c>
      <c r="BL140" s="66">
        <f>'amount-analyzed sorted'!BJ140*0.001/'amount-analyzed sorted'!BJ$2*1.5/'amount-analyzed sorted'!BJ$3</f>
        <v>0.0160287804648415</v>
      </c>
      <c r="BM140" s="66">
        <f>'amount-analyzed sorted'!BK140*0.001/'amount-analyzed sorted'!BK$2*1.5/'amount-analyzed sorted'!BK$3</f>
        <v>0.00270654829612709</v>
      </c>
      <c r="BN140" s="66">
        <f>'amount-analyzed sorted'!BL140*0.001/'amount-analyzed sorted'!BL$2*1.5/'amount-analyzed sorted'!BL$3</f>
        <v>0.00143198721882576</v>
      </c>
      <c r="BO140" s="66">
        <f>'amount-analyzed sorted'!BM140*0.001/'amount-analyzed sorted'!BM$2*1.5/'amount-analyzed sorted'!BM$3</f>
        <v>0.00487863642257469</v>
      </c>
      <c r="BP140" s="66">
        <f>'amount-analyzed sorted'!BN140*0.001/'amount-analyzed sorted'!BN$2*1.5/'amount-analyzed sorted'!BN$3</f>
        <v>0</v>
      </c>
      <c r="BQ140" s="66">
        <f>'amount-analyzed sorted'!BO140*0.001/'amount-analyzed sorted'!BO$2*1.5/'amount-analyzed sorted'!BO$3</f>
        <v>0.0207071559044866</v>
      </c>
      <c r="BR140" s="66">
        <f>'amount-analyzed sorted'!BP140*0.001/'amount-analyzed sorted'!BP$2*1.5/'amount-analyzed sorted'!BP$3</f>
        <v>0.00162015172294199</v>
      </c>
      <c r="BS140" s="66">
        <f>'amount-analyzed sorted'!BQ140*0.001/'amount-analyzed sorted'!BQ$2*1.5/'amount-analyzed sorted'!BQ$3</f>
        <v>0.0119174621927944</v>
      </c>
      <c r="BT140" s="66">
        <f>'amount-analyzed sorted'!BR140*0.001/'amount-analyzed sorted'!BR$2*1.5/'amount-analyzed sorted'!BR$3</f>
        <v>0.0037135121307098</v>
      </c>
      <c r="BU140" s="66">
        <f>'amount-analyzed sorted'!BS140*0.001/'amount-analyzed sorted'!BS$2*1.5/'amount-analyzed sorted'!BS$3</f>
        <v>0.00512129111374988</v>
      </c>
      <c r="BV140" s="66">
        <f>'amount-analyzed sorted'!BT140*0.001/'amount-analyzed sorted'!BT$2*1.5/'amount-analyzed sorted'!BT$3</f>
        <v>0.0114798994249537</v>
      </c>
      <c r="BW140" s="66">
        <f>'amount-analyzed sorted'!BU140*0.001/'amount-analyzed sorted'!BU$2*1.5/'amount-analyzed sorted'!BU$3</f>
        <v>0.00206002092536236</v>
      </c>
      <c r="BX140" s="66">
        <f>'amount-analyzed sorted'!BV140*0.001/'amount-analyzed sorted'!BV$2*1.5/'amount-analyzed sorted'!BV$3</f>
        <v>0.00938056596529781</v>
      </c>
      <c r="BY140" s="66">
        <f>'amount-analyzed sorted'!BW140*0.001/'amount-analyzed sorted'!BW$2*1.5/'amount-analyzed sorted'!BW$3</f>
        <v>0</v>
      </c>
      <c r="BZ140" s="66">
        <f>'amount-analyzed sorted'!BX140*0.001/'amount-analyzed sorted'!BX$2*1.5/'amount-analyzed sorted'!BX$3</f>
        <v>0.00705408607735259</v>
      </c>
      <c r="CA140" s="66">
        <f>'amount-analyzed sorted'!BY140*0.001/'amount-analyzed sorted'!BY$2*1.5/'amount-analyzed sorted'!BY$3</f>
        <v>0.00159852910700187</v>
      </c>
      <c r="CB140" s="66">
        <f>'amount-analyzed sorted'!BZ140*0.001/'amount-analyzed sorted'!BZ$2*1.5/'amount-analyzed sorted'!BZ$3</f>
        <v>0.00985776102464549</v>
      </c>
      <c r="CC140" s="66">
        <f>'amount-analyzed sorted'!CA140*0.001/'amount-analyzed sorted'!CA$2*1.5/'amount-analyzed sorted'!CA$3</f>
        <v>0.00621785394841027</v>
      </c>
      <c r="CD140" s="66">
        <f>'amount-analyzed sorted'!CB140*0.001/'amount-analyzed sorted'!CB$2*1.5/'amount-analyzed sorted'!CB$3</f>
        <v>0.0105423704013182</v>
      </c>
      <c r="CE140" s="66">
        <f>'amount-analyzed sorted'!CC140*0.001/'amount-analyzed sorted'!CC$2*1.5/'amount-analyzed sorted'!CC$3</f>
        <v>0.00397150349979069</v>
      </c>
      <c r="CF140" s="66">
        <f>'amount-analyzed sorted'!CD140*0.001/'amount-analyzed sorted'!CD$2*1.5/'amount-analyzed sorted'!CD$3</f>
        <v>0.0204806965892514</v>
      </c>
      <c r="CG140" s="66">
        <f>'amount-analyzed sorted'!CE140*0.001/'amount-analyzed sorted'!CE$2*1.5/'amount-analyzed sorted'!CE$3</f>
        <v>0.00375042577018008</v>
      </c>
      <c r="CH140" s="66">
        <f>'amount-analyzed sorted'!CF140*0.001/'amount-analyzed sorted'!CF$2*1.5/'amount-analyzed sorted'!CF$3</f>
        <v>0.00196123629619294</v>
      </c>
      <c r="CI140" s="66">
        <f>'amount-analyzed sorted'!CG140*0.001/'amount-analyzed sorted'!CG$2*1.5/'amount-analyzed sorted'!CG$3</f>
        <v>0.0128230243718732</v>
      </c>
      <c r="CJ140" s="66">
        <f>'amount-analyzed sorted'!CH140*0.001/'amount-analyzed sorted'!CH$2*1.5/'amount-analyzed sorted'!CH$3</f>
        <v>0.00456731487654269</v>
      </c>
      <c r="CK140" s="66">
        <f>'amount-analyzed sorted'!CI140*0.001/'amount-analyzed sorted'!CI$2*1.5/'amount-analyzed sorted'!CI$3</f>
        <v>0.00489083301363113</v>
      </c>
      <c r="CL140" s="66">
        <f>'amount-analyzed sorted'!CJ140*0.001/'amount-analyzed sorted'!CJ$2*1.5/'amount-analyzed sorted'!CJ$3</f>
        <v>0.040478023444723</v>
      </c>
      <c r="CM140" s="66">
        <f>'amount-analyzed sorted'!CK140*0.001/'amount-analyzed sorted'!CK$2*1.5/'amount-analyzed sorted'!CK$3</f>
        <v>0.00725416293981198</v>
      </c>
      <c r="CN140" s="66">
        <f>'amount-analyzed sorted'!CL140*0.001/'amount-analyzed sorted'!CL$2*1.5/'amount-analyzed sorted'!CL$3</f>
        <v>0.0250893381868091</v>
      </c>
      <c r="CO140" s="66">
        <f>'amount-analyzed sorted'!CM140*0.001/'amount-analyzed sorted'!CM$2*1.5/'amount-analyzed sorted'!CM$3</f>
        <v>0.00275798854152131</v>
      </c>
      <c r="CP140" s="66">
        <f>'amount-analyzed sorted'!CN140*0.001/'amount-analyzed sorted'!CN$2*1.5/'amount-analyzed sorted'!CN$3</f>
        <v>0</v>
      </c>
      <c r="CQ140" s="66">
        <f>'amount-analyzed sorted'!CO140*0.001/'amount-analyzed sorted'!CO$2*1.5/'amount-analyzed sorted'!CO$3</f>
        <v>0.0153515080508341</v>
      </c>
      <c r="CR140" s="66">
        <f>'amount-analyzed sorted'!CP140*0.001/'amount-analyzed sorted'!CP$2*1.5/'amount-analyzed sorted'!CP$3</f>
        <v>0.00123298311268012</v>
      </c>
      <c r="CS140" s="66">
        <f>'amount-analyzed sorted'!CQ140*0.001/'amount-analyzed sorted'!CQ$2*1.5/'amount-analyzed sorted'!CQ$3</f>
        <v>0.00340516996823209</v>
      </c>
      <c r="CT140" s="66">
        <f>'amount-analyzed sorted'!CR140*0.001/'amount-analyzed sorted'!CR$2*1.5/'amount-analyzed sorted'!CR$3</f>
        <v>0.00121864609974198</v>
      </c>
      <c r="CU140" s="66">
        <f>'amount-analyzed sorted'!CS140*0.001/'amount-analyzed sorted'!CS$2*1.5/'amount-analyzed sorted'!CS$3</f>
        <v>0</v>
      </c>
      <c r="CV140" s="66">
        <f>'amount-analyzed sorted'!CT140*0.001/'amount-analyzed sorted'!CT$2*1.5/'amount-analyzed sorted'!CT$3</f>
        <v>0.0080424797757552</v>
      </c>
      <c r="CW140" s="66">
        <f>'amount-analyzed sorted'!CU140*0.001/'amount-analyzed sorted'!CU$2*1.5/'amount-analyzed sorted'!CU$3</f>
        <v>0.0237170146139386</v>
      </c>
      <c r="CX140" s="66">
        <f>'amount-analyzed sorted'!CV140*0.001/'amount-analyzed sorted'!CV$2*1.5/'amount-analyzed sorted'!CV$3</f>
        <v>0.00122219900382286</v>
      </c>
      <c r="CY140" s="66">
        <f>'amount-analyzed sorted'!CW140*0.001/'amount-analyzed sorted'!CW$2*1.5/'amount-analyzed sorted'!CW$3</f>
        <v>0</v>
      </c>
      <c r="CZ140" s="66">
        <f>'amount-analyzed sorted'!CX140*0.001/'amount-analyzed sorted'!CX$2*1.5/'amount-analyzed sorted'!CX$3</f>
        <v>0.0110149032322891</v>
      </c>
    </row>
    <row r="141" spans="1:104">
      <c r="A141">
        <f>'imported data from Web Calc'!A149</f>
        <v>790.6</v>
      </c>
      <c r="B141" t="str">
        <f>'imported data from Web Calc'!B149</f>
        <v>C42H80O10PN</v>
      </c>
      <c r="C141" s="61" t="str">
        <f>'imported data from Web Calc'!C149</f>
        <v>PS(36:1)</v>
      </c>
      <c r="D141" s="96"/>
      <c r="E141" s="96"/>
      <c r="F141" s="96"/>
      <c r="G141" s="66">
        <f>'amount-analyzed sorted'!G141*0.001/'amount-analyzed sorted'!G$2*1.5/'amount-analyzed sorted'!G$3</f>
        <v>0.00540038979274184</v>
      </c>
      <c r="H141" s="66">
        <f>'amount-analyzed sorted'!H141*0.001/'amount-analyzed sorted'!H$2*1.5/'amount-analyzed sorted'!H$3</f>
        <v>0</v>
      </c>
      <c r="I141" s="66">
        <f>'amount-analyzed sorted'!I141*0.001/'amount-analyzed sorted'!I$2*1.5/'amount-analyzed sorted'!I$3</f>
        <v>0.00360025986182789</v>
      </c>
      <c r="J141" s="66">
        <f>'amount-analyzed sorted'!J141*0.001/'amount-analyzed sorted'!J$2*1.5/'amount-analyzed sorted'!J$3</f>
        <v>0.00180012993091395</v>
      </c>
      <c r="K141" s="66">
        <f>'amount-analyzed sorted'!K141*0.001/'amount-analyzed sorted'!K$2*1.5/'amount-analyzed sorted'!K$3</f>
        <v>0.00180012993091395</v>
      </c>
      <c r="L141" s="66">
        <f>'amount-analyzed sorted'!L141*0.001/'amount-analyzed sorted'!L$2*1.5/'amount-analyzed sorted'!L$3</f>
        <v>0</v>
      </c>
      <c r="M141" s="66">
        <f>'amount-analyzed sorted'!M141*0.001/'amount-analyzed sorted'!M$2*1.5/'amount-analyzed sorted'!M$3</f>
        <v>0.00180012993091395</v>
      </c>
      <c r="N141" s="66">
        <f>'amount-analyzed sorted'!N141*0.001/'amount-analyzed sorted'!N$2*1.5/'amount-analyzed sorted'!N$3</f>
        <v>0.00360025986182789</v>
      </c>
      <c r="O141" s="66">
        <f>'amount-analyzed sorted'!O141*0.001/'amount-analyzed sorted'!O$2*1.5/'amount-analyzed sorted'!O$3</f>
        <v>0</v>
      </c>
      <c r="P141" s="66">
        <f>'amount-analyzed sorted'!P141*0.001/'amount-analyzed sorted'!P$2*1.5/'amount-analyzed sorted'!P$3</f>
        <v>0.00540038979274184</v>
      </c>
      <c r="Q141" s="66">
        <f t="shared" si="6"/>
        <v>0.00234016891018813</v>
      </c>
      <c r="R141" s="115">
        <f t="shared" si="7"/>
        <v>0.00208725391084086</v>
      </c>
      <c r="S141" s="66">
        <f t="shared" si="8"/>
        <v>0.89192446825262</v>
      </c>
      <c r="T141" s="66">
        <f>'amount-analyzed sorted'!R141*0.001/'amount-analyzed sorted'!R$2*1.5/'amount-analyzed sorted'!R$3</f>
        <v>0.00369026635837359</v>
      </c>
      <c r="U141" s="66">
        <f>'amount-analyzed sorted'!S141*0.001/'amount-analyzed sorted'!S$2*1.5/'amount-analyzed sorted'!S$3</f>
        <v>0.0108044911935887</v>
      </c>
      <c r="V141" s="66">
        <f>'amount-analyzed sorted'!T141*0.001/'amount-analyzed sorted'!T$2*1.5/'amount-analyzed sorted'!T$3</f>
        <v>0.0142589883779333</v>
      </c>
      <c r="W141" s="66">
        <f>'amount-analyzed sorted'!U141*0.001/'amount-analyzed sorted'!U$2*1.5/'amount-analyzed sorted'!U$3</f>
        <v>0.00166354864409222</v>
      </c>
      <c r="X141" s="66">
        <f>'amount-analyzed sorted'!V141*0.001/'amount-analyzed sorted'!V$2*1.5/'amount-analyzed sorted'!V$3</f>
        <v>0.00939100041019803</v>
      </c>
      <c r="Y141" s="66">
        <f>'amount-analyzed sorted'!W141*0.001/'amount-analyzed sorted'!W$2*1.5/'amount-analyzed sorted'!W$3</f>
        <v>0.00347607179362554</v>
      </c>
      <c r="Z141" s="66">
        <f>'amount-analyzed sorted'!X141*0.001/'amount-analyzed sorted'!X$2*1.5/'amount-analyzed sorted'!X$3</f>
        <v>0.00557465769030904</v>
      </c>
      <c r="AA141" s="66">
        <f>'amount-analyzed sorted'!Y141*0.001/'amount-analyzed sorted'!Y$2*1.5/'amount-analyzed sorted'!Y$3</f>
        <v>0</v>
      </c>
      <c r="AB141" s="66">
        <f>'amount-analyzed sorted'!Z141*0.001/'amount-analyzed sorted'!Z$2*1.5/'amount-analyzed sorted'!Z$3</f>
        <v>0</v>
      </c>
      <c r="AC141" s="66">
        <f>'amount-analyzed sorted'!AA141*0.001/'amount-analyzed sorted'!AA$2*1.5/'amount-analyzed sorted'!AA$3</f>
        <v>0.0034617197218104</v>
      </c>
      <c r="AD141" s="66">
        <f>'amount-analyzed sorted'!AB141*0.001/'amount-analyzed sorted'!AB$2*1.5/'amount-analyzed sorted'!AB$3</f>
        <v>0</v>
      </c>
      <c r="AE141" s="66">
        <f>'amount-analyzed sorted'!AC141*0.001/'amount-analyzed sorted'!AC$2*1.5/'amount-analyzed sorted'!AC$3</f>
        <v>0.00215867280283852</v>
      </c>
      <c r="AF141" s="66">
        <f>'amount-analyzed sorted'!AD141*0.001/'amount-analyzed sorted'!AD$2*1.5/'amount-analyzed sorted'!AD$3</f>
        <v>0</v>
      </c>
      <c r="AG141" s="66">
        <f>'amount-analyzed sorted'!AE141*0.001/'amount-analyzed sorted'!AE$2*1.5/'amount-analyzed sorted'!AE$3</f>
        <v>0</v>
      </c>
      <c r="AH141" s="66">
        <f>'amount-analyzed sorted'!AF141*0.001/'amount-analyzed sorted'!AF$2*1.5/'amount-analyzed sorted'!AF$3</f>
        <v>0.00574266107275671</v>
      </c>
      <c r="AI141" s="66">
        <f>'amount-analyzed sorted'!AG141*0.001/'amount-analyzed sorted'!AG$2*1.5/'amount-analyzed sorted'!AG$3</f>
        <v>0</v>
      </c>
      <c r="AJ141" s="66">
        <f>'amount-analyzed sorted'!AH141*0.001/'amount-analyzed sorted'!AH$2*1.5/'amount-analyzed sorted'!AH$3</f>
        <v>0.00171247654538905</v>
      </c>
      <c r="AK141" s="66">
        <f>'amount-analyzed sorted'!AI141*0.001/'amount-analyzed sorted'!AI$2*1.5/'amount-analyzed sorted'!AI$3</f>
        <v>0.00195529038391436</v>
      </c>
      <c r="AL141" s="66">
        <f>'amount-analyzed sorted'!AJ141*0.001/'amount-analyzed sorted'!AJ$2*1.5/'amount-analyzed sorted'!AJ$3</f>
        <v>0</v>
      </c>
      <c r="AM141" s="66">
        <f>'amount-analyzed sorted'!AK141*0.001/'amount-analyzed sorted'!AK$2*1.5/'amount-analyzed sorted'!AK$3</f>
        <v>0.00297315076816482</v>
      </c>
      <c r="AN141" s="66">
        <f>'amount-analyzed sorted'!AL141*0.001/'amount-analyzed sorted'!AL$2*1.5/'amount-analyzed sorted'!AL$3</f>
        <v>0.00330089967174205</v>
      </c>
      <c r="AO141" s="66">
        <f>'amount-analyzed sorted'!AM141*0.001/'amount-analyzed sorted'!AM$2*1.5/'amount-analyzed sorted'!AM$3</f>
        <v>0</v>
      </c>
      <c r="AP141" s="66">
        <f>'amount-analyzed sorted'!AN141*0.001/'amount-analyzed sorted'!AN$2*1.5/'amount-analyzed sorted'!AN$3</f>
        <v>0.00236310179431364</v>
      </c>
      <c r="AQ141" s="66">
        <f>'amount-analyzed sorted'!AO141*0.001/'amount-analyzed sorted'!AO$2*1.5/'amount-analyzed sorted'!AO$3</f>
        <v>0.00530650959887645</v>
      </c>
      <c r="AR141" s="66">
        <f>'amount-analyzed sorted'!AP141*0.001/'amount-analyzed sorted'!AP$2*1.5/'amount-analyzed sorted'!AP$3</f>
        <v>0.00366766630193561</v>
      </c>
      <c r="AS141" s="66">
        <f>'amount-analyzed sorted'!AQ141*0.001/'amount-analyzed sorted'!AQ$2*1.5/'amount-analyzed sorted'!AQ$3</f>
        <v>0.00695214358725108</v>
      </c>
      <c r="AT141" s="66">
        <f>'amount-analyzed sorted'!AR141*0.001/'amount-analyzed sorted'!AR$2*1.5/'amount-analyzed sorted'!AR$3</f>
        <v>0.00411801825453084</v>
      </c>
      <c r="AU141" s="66">
        <f>'amount-analyzed sorted'!AS141*0.001/'amount-analyzed sorted'!AS$2*1.5/'amount-analyzed sorted'!AS$3</f>
        <v>0.014645039591659</v>
      </c>
      <c r="AV141" s="66">
        <f>'amount-analyzed sorted'!AT141*0.001/'amount-analyzed sorted'!AT$2*1.5/'amount-analyzed sorted'!AT$3</f>
        <v>0.00203897985559942</v>
      </c>
      <c r="AW141" s="66">
        <f>'amount-analyzed sorted'!AU141*0.001/'amount-analyzed sorted'!AU$2*1.5/'amount-analyzed sorted'!AU$3</f>
        <v>0.00941349382435419</v>
      </c>
      <c r="AX141" s="66">
        <f>'amount-analyzed sorted'!AV141*0.001/'amount-analyzed sorted'!AV$2*1.5/'amount-analyzed sorted'!AV$3</f>
        <v>0.002994387559366</v>
      </c>
      <c r="AY141" s="66">
        <f>'amount-analyzed sorted'!AW141*0.001/'amount-analyzed sorted'!AW$2*1.5/'amount-analyzed sorted'!AW$3</f>
        <v>0.00365806508124991</v>
      </c>
      <c r="AZ141" s="66">
        <f>'amount-analyzed sorted'!AX141*0.001/'amount-analyzed sorted'!AX$2*1.5/'amount-analyzed sorted'!AX$3</f>
        <v>0</v>
      </c>
      <c r="BA141" s="66">
        <f>'amount-analyzed sorted'!AY141*0.001/'amount-analyzed sorted'!AY$2*1.5/'amount-analyzed sorted'!AY$3</f>
        <v>0.00194080675144093</v>
      </c>
      <c r="BB141" s="66">
        <f>'amount-analyzed sorted'!AZ141*0.001/'amount-analyzed sorted'!AZ$2*1.5/'amount-analyzed sorted'!AZ$3</f>
        <v>0.00181950632947587</v>
      </c>
      <c r="BC141" s="66">
        <f>'amount-analyzed sorted'!BA141*0.001/'amount-analyzed sorted'!BA$2*1.5/'amount-analyzed sorted'!BA$3</f>
        <v>0.00671817721652628</v>
      </c>
      <c r="BD141" s="66">
        <f>'amount-analyzed sorted'!BB141*0.001/'amount-analyzed sorted'!BB$2*1.5/'amount-analyzed sorted'!BB$3</f>
        <v>0.00888165801506864</v>
      </c>
      <c r="BE141" s="66">
        <f>'amount-analyzed sorted'!BC141*0.001/'amount-analyzed sorted'!BC$2*1.5/'amount-analyzed sorted'!BC$3</f>
        <v>0.00646935583813642</v>
      </c>
      <c r="BF141" s="66">
        <f>'amount-analyzed sorted'!BD141*0.001/'amount-analyzed sorted'!BD$2*1.5/'amount-analyzed sorted'!BD$3</f>
        <v>0.00482965735381613</v>
      </c>
      <c r="BG141" s="66">
        <f>'amount-analyzed sorted'!BE141*0.001/'amount-analyzed sorted'!BE$2*1.5/'amount-analyzed sorted'!BE$3</f>
        <v>0.00640347645078269</v>
      </c>
      <c r="BH141" s="66">
        <f>'amount-analyzed sorted'!BF141*0.001/'amount-analyzed sorted'!BF$2*1.5/'amount-analyzed sorted'!BF$3</f>
        <v>0</v>
      </c>
      <c r="BI141" s="66">
        <f>'amount-analyzed sorted'!BG141*0.001/'amount-analyzed sorted'!BG$2*1.5/'amount-analyzed sorted'!BG$3</f>
        <v>0.00276162225501476</v>
      </c>
      <c r="BJ141" s="66">
        <f>'amount-analyzed sorted'!BH141*0.001/'amount-analyzed sorted'!BH$2*1.5/'amount-analyzed sorted'!BH$3</f>
        <v>0.00197742574675113</v>
      </c>
      <c r="BK141" s="66">
        <f>'amount-analyzed sorted'!BI141*0.001/'amount-analyzed sorted'!BI$2*1.5/'amount-analyzed sorted'!BI$3</f>
        <v>0</v>
      </c>
      <c r="BL141" s="66">
        <f>'amount-analyzed sorted'!BJ141*0.001/'amount-analyzed sorted'!BJ$2*1.5/'amount-analyzed sorted'!BJ$3</f>
        <v>0</v>
      </c>
      <c r="BM141" s="66">
        <f>'amount-analyzed sorted'!BK141*0.001/'amount-analyzed sorted'!BK$2*1.5/'amount-analyzed sorted'!BK$3</f>
        <v>0</v>
      </c>
      <c r="BN141" s="66">
        <f>'amount-analyzed sorted'!BL141*0.001/'amount-analyzed sorted'!BL$2*1.5/'amount-analyzed sorted'!BL$3</f>
        <v>0</v>
      </c>
      <c r="BO141" s="66">
        <f>'amount-analyzed sorted'!BM141*0.001/'amount-analyzed sorted'!BM$2*1.5/'amount-analyzed sorted'!BM$3</f>
        <v>0.00348474030183907</v>
      </c>
      <c r="BP141" s="66">
        <f>'amount-analyzed sorted'!BN141*0.001/'amount-analyzed sorted'!BN$2*1.5/'amount-analyzed sorted'!BN$3</f>
        <v>0</v>
      </c>
      <c r="BQ141" s="66">
        <f>'amount-analyzed sorted'!BO141*0.001/'amount-analyzed sorted'!BO$2*1.5/'amount-analyzed sorted'!BO$3</f>
        <v>0</v>
      </c>
      <c r="BR141" s="66">
        <f>'amount-analyzed sorted'!BP141*0.001/'amount-analyzed sorted'!BP$2*1.5/'amount-analyzed sorted'!BP$3</f>
        <v>0</v>
      </c>
      <c r="BS141" s="66">
        <f>'amount-analyzed sorted'!BQ141*0.001/'amount-analyzed sorted'!BQ$2*1.5/'amount-analyzed sorted'!BQ$3</f>
        <v>0</v>
      </c>
      <c r="BT141" s="66">
        <f>'amount-analyzed sorted'!BR141*0.001/'amount-analyzed sorted'!BR$2*1.5/'amount-analyzed sorted'!BR$3</f>
        <v>0</v>
      </c>
      <c r="BU141" s="66">
        <f>'amount-analyzed sorted'!BS141*0.001/'amount-analyzed sorted'!BS$2*1.5/'amount-analyzed sorted'!BS$3</f>
        <v>0.00182903254062496</v>
      </c>
      <c r="BV141" s="66">
        <f>'amount-analyzed sorted'!BT141*0.001/'amount-analyzed sorted'!BT$2*1.5/'amount-analyzed sorted'!BT$3</f>
        <v>0</v>
      </c>
      <c r="BW141" s="66">
        <f>'amount-analyzed sorted'!BU141*0.001/'amount-analyzed sorted'!BU$2*1.5/'amount-analyzed sorted'!BU$3</f>
        <v>0.00257502615670295</v>
      </c>
      <c r="BX141" s="66">
        <f>'amount-analyzed sorted'!BV141*0.001/'amount-analyzed sorted'!BV$2*1.5/'amount-analyzed sorted'!BV$3</f>
        <v>0</v>
      </c>
      <c r="BY141" s="66">
        <f>'amount-analyzed sorted'!BW141*0.001/'amount-analyzed sorted'!BW$2*1.5/'amount-analyzed sorted'!BW$3</f>
        <v>0.00216312826785986</v>
      </c>
      <c r="BZ141" s="66">
        <f>'amount-analyzed sorted'!BX141*0.001/'amount-analyzed sorted'!BX$2*1.5/'amount-analyzed sorted'!BX$3</f>
        <v>0</v>
      </c>
      <c r="CA141" s="66">
        <f>'amount-analyzed sorted'!BY141*0.001/'amount-analyzed sorted'!BY$2*1.5/'amount-analyzed sorted'!BY$3</f>
        <v>0</v>
      </c>
      <c r="CB141" s="66">
        <f>'amount-analyzed sorted'!BZ141*0.001/'amount-analyzed sorted'!BZ$2*1.5/'amount-analyzed sorted'!BZ$3</f>
        <v>0</v>
      </c>
      <c r="CC141" s="66">
        <f>'amount-analyzed sorted'!CA141*0.001/'amount-analyzed sorted'!CA$2*1.5/'amount-analyzed sorted'!CA$3</f>
        <v>0</v>
      </c>
      <c r="CD141" s="66">
        <f>'amount-analyzed sorted'!CB141*0.001/'amount-analyzed sorted'!CB$2*1.5/'amount-analyzed sorted'!CB$3</f>
        <v>0.00310069717685828</v>
      </c>
      <c r="CE141" s="66">
        <f>'amount-analyzed sorted'!CC141*0.001/'amount-analyzed sorted'!CC$2*1.5/'amount-analyzed sorted'!CC$3</f>
        <v>0</v>
      </c>
      <c r="CF141" s="66">
        <f>'amount-analyzed sorted'!CD141*0.001/'amount-analyzed sorted'!CD$2*1.5/'amount-analyzed sorted'!CD$3</f>
        <v>0.00160005442103527</v>
      </c>
      <c r="CG141" s="66">
        <f>'amount-analyzed sorted'!CE141*0.001/'amount-analyzed sorted'!CE$2*1.5/'amount-analyzed sorted'!CE$3</f>
        <v>0</v>
      </c>
      <c r="CH141" s="66">
        <f>'amount-analyzed sorted'!CF141*0.001/'amount-analyzed sorted'!CF$2*1.5/'amount-analyzed sorted'!CF$3</f>
        <v>0</v>
      </c>
      <c r="CI141" s="66">
        <f>'amount-analyzed sorted'!CG141*0.001/'amount-analyzed sorted'!CG$2*1.5/'amount-analyzed sorted'!CG$3</f>
        <v>0.00164397748357349</v>
      </c>
      <c r="CJ141" s="66">
        <f>'amount-analyzed sorted'!CH141*0.001/'amount-analyzed sorted'!CH$2*1.5/'amount-analyzed sorted'!CH$3</f>
        <v>0.00326236776895907</v>
      </c>
      <c r="CK141" s="66">
        <f>'amount-analyzed sorted'!CI141*0.001/'amount-analyzed sorted'!CI$2*1.5/'amount-analyzed sorted'!CI$3</f>
        <v>0</v>
      </c>
      <c r="CL141" s="66">
        <f>'amount-analyzed sorted'!CJ141*0.001/'amount-analyzed sorted'!CJ$2*1.5/'amount-analyzed sorted'!CJ$3</f>
        <v>0.00470674691217709</v>
      </c>
      <c r="CM141" s="66">
        <f>'amount-analyzed sorted'!CK141*0.001/'amount-analyzed sorted'!CK$2*1.5/'amount-analyzed sorted'!CK$3</f>
        <v>0.00190899024731894</v>
      </c>
      <c r="CN141" s="66">
        <f>'amount-analyzed sorted'!CL141*0.001/'amount-analyzed sorted'!CL$2*1.5/'amount-analyzed sorted'!CL$3</f>
        <v>0.00158793279663348</v>
      </c>
      <c r="CO141" s="66">
        <f>'amount-analyzed sorted'!CM141*0.001/'amount-analyzed sorted'!CM$2*1.5/'amount-analyzed sorted'!CM$3</f>
        <v>0</v>
      </c>
      <c r="CP141" s="66">
        <f>'amount-analyzed sorted'!CN141*0.001/'amount-analyzed sorted'!CN$2*1.5/'amount-analyzed sorted'!CN$3</f>
        <v>0.00243729219948395</v>
      </c>
      <c r="CQ141" s="66">
        <f>'amount-analyzed sorted'!CO141*0.001/'amount-analyzed sorted'!CO$2*1.5/'amount-analyzed sorted'!CO$3</f>
        <v>0.0039362841155985</v>
      </c>
      <c r="CR141" s="66">
        <f>'amount-analyzed sorted'!CP141*0.001/'amount-analyzed sorted'!CP$2*1.5/'amount-analyzed sorted'!CP$3</f>
        <v>0</v>
      </c>
      <c r="CS141" s="66">
        <f>'amount-analyzed sorted'!CQ141*0.001/'amount-analyzed sorted'!CQ$2*1.5/'amount-analyzed sorted'!CQ$3</f>
        <v>0</v>
      </c>
      <c r="CT141" s="66">
        <f>'amount-analyzed sorted'!CR141*0.001/'amount-analyzed sorted'!CR$2*1.5/'amount-analyzed sorted'!CR$3</f>
        <v>0</v>
      </c>
      <c r="CU141" s="66">
        <f>'amount-analyzed sorted'!CS141*0.001/'amount-analyzed sorted'!CS$2*1.5/'amount-analyzed sorted'!CS$3</f>
        <v>0</v>
      </c>
      <c r="CV141" s="66">
        <f>'amount-analyzed sorted'!CT141*0.001/'amount-analyzed sorted'!CT$2*1.5/'amount-analyzed sorted'!CT$3</f>
        <v>0</v>
      </c>
      <c r="CW141" s="66">
        <f>'amount-analyzed sorted'!CU141*0.001/'amount-analyzed sorted'!CU$2*1.5/'amount-analyzed sorted'!CU$3</f>
        <v>0</v>
      </c>
      <c r="CX141" s="66">
        <f>'amount-analyzed sorted'!CV141*0.001/'amount-analyzed sorted'!CV$2*1.5/'amount-analyzed sorted'!CV$3</f>
        <v>0.00152774875477857</v>
      </c>
      <c r="CY141" s="66">
        <f>'amount-analyzed sorted'!CW141*0.001/'amount-analyzed sorted'!CW$2*1.5/'amount-analyzed sorted'!CW$3</f>
        <v>0</v>
      </c>
      <c r="CZ141" s="66">
        <f>'amount-analyzed sorted'!CX141*0.001/'amount-analyzed sorted'!CX$2*1.5/'amount-analyzed sorted'!CX$3</f>
        <v>0.00161983871063076</v>
      </c>
    </row>
    <row r="142" spans="1:104">
      <c r="A142">
        <f>'imported data from Web Calc'!A150</f>
        <v>808.5</v>
      </c>
      <c r="B142" t="str">
        <f>'imported data from Web Calc'!B150</f>
        <v>C44H74O10PN</v>
      </c>
      <c r="C142" s="61" t="str">
        <f>'imported data from Web Calc'!C150</f>
        <v>PS(38:6)</v>
      </c>
      <c r="D142" s="96"/>
      <c r="E142" s="96"/>
      <c r="F142" s="96"/>
      <c r="G142" s="66">
        <f>'amount-analyzed sorted'!G142*0.001/'amount-analyzed sorted'!G$2*1.5/'amount-analyzed sorted'!G$3</f>
        <v>0.0102607406062095</v>
      </c>
      <c r="H142" s="66">
        <f>'amount-analyzed sorted'!H142*0.001/'amount-analyzed sorted'!H$2*1.5/'amount-analyzed sorted'!H$3</f>
        <v>0</v>
      </c>
      <c r="I142" s="66">
        <f>'amount-analyzed sorted'!I142*0.001/'amount-analyzed sorted'!I$2*1.5/'amount-analyzed sorted'!I$3</f>
        <v>0</v>
      </c>
      <c r="J142" s="66">
        <f>'amount-analyzed sorted'!J142*0.001/'amount-analyzed sorted'!J$2*1.5/'amount-analyzed sorted'!J$3</f>
        <v>0.00126009095163976</v>
      </c>
      <c r="K142" s="66">
        <f>'amount-analyzed sorted'!K142*0.001/'amount-analyzed sorted'!K$2*1.5/'amount-analyzed sorted'!K$3</f>
        <v>0</v>
      </c>
      <c r="L142" s="66">
        <f>'amount-analyzed sorted'!L142*0.001/'amount-analyzed sorted'!L$2*1.5/'amount-analyzed sorted'!L$3</f>
        <v>0</v>
      </c>
      <c r="M142" s="66">
        <f>'amount-analyzed sorted'!M142*0.001/'amount-analyzed sorted'!M$2*1.5/'amount-analyzed sorted'!M$3</f>
        <v>0.00126009095163976</v>
      </c>
      <c r="N142" s="66">
        <f>'amount-analyzed sorted'!N142*0.001/'amount-analyzed sorted'!N$2*1.5/'amount-analyzed sorted'!N$3</f>
        <v>0.00306022088255371</v>
      </c>
      <c r="O142" s="66">
        <f>'amount-analyzed sorted'!O142*0.001/'amount-analyzed sorted'!O$2*1.5/'amount-analyzed sorted'!O$3</f>
        <v>0.00306022088255371</v>
      </c>
      <c r="P142" s="66">
        <f>'amount-analyzed sorted'!P142*0.001/'amount-analyzed sorted'!P$2*1.5/'amount-analyzed sorted'!P$3</f>
        <v>0.00126009095163976</v>
      </c>
      <c r="Q142" s="66">
        <f t="shared" si="6"/>
        <v>0.00201614552262362</v>
      </c>
      <c r="R142" s="115">
        <f t="shared" si="7"/>
        <v>0.00312921291884526</v>
      </c>
      <c r="S142" s="66">
        <f t="shared" si="8"/>
        <v>1.55207691296668</v>
      </c>
      <c r="T142" s="66">
        <f>'amount-analyzed sorted'!R142*0.001/'amount-analyzed sorted'!R$2*1.5/'amount-analyzed sorted'!R$3</f>
        <v>0.00498185958380435</v>
      </c>
      <c r="U142" s="66">
        <f>'amount-analyzed sorted'!S142*0.001/'amount-analyzed sorted'!S$2*1.5/'amount-analyzed sorted'!S$3</f>
        <v>0.00151262876710241</v>
      </c>
      <c r="V142" s="66">
        <f>'amount-analyzed sorted'!T142*0.001/'amount-analyzed sorted'!T$2*1.5/'amount-analyzed sorted'!T$3</f>
        <v>0.00346289717749809</v>
      </c>
      <c r="W142" s="66">
        <f>'amount-analyzed sorted'!U142*0.001/'amount-analyzed sorted'!U$2*1.5/'amount-analyzed sorted'!U$3</f>
        <v>0.00282803269495678</v>
      </c>
      <c r="X142" s="66">
        <f>'amount-analyzed sorted'!V142*0.001/'amount-analyzed sorted'!V$2*1.5/'amount-analyzed sorted'!V$3</f>
        <v>0.0107057404676258</v>
      </c>
      <c r="Y142" s="66">
        <f>'amount-analyzed sorted'!W142*0.001/'amount-analyzed sorted'!W$2*1.5/'amount-analyzed sorted'!W$3</f>
        <v>0.0116448405086456</v>
      </c>
      <c r="Z142" s="66">
        <f>'amount-analyzed sorted'!X142*0.001/'amount-analyzed sorted'!X$2*1.5/'amount-analyzed sorted'!X$3</f>
        <v>0.00315897269117512</v>
      </c>
      <c r="AA142" s="66">
        <f>'amount-analyzed sorted'!Y142*0.001/'amount-analyzed sorted'!Y$2*1.5/'amount-analyzed sorted'!Y$3</f>
        <v>0</v>
      </c>
      <c r="AB142" s="66">
        <f>'amount-analyzed sorted'!Z142*0.001/'amount-analyzed sorted'!Z$2*1.5/'amount-analyzed sorted'!Z$3</f>
        <v>0</v>
      </c>
      <c r="AC142" s="66">
        <f>'amount-analyzed sorted'!AA142*0.001/'amount-analyzed sorted'!AA$2*1.5/'amount-analyzed sorted'!AA$3</f>
        <v>0</v>
      </c>
      <c r="AD142" s="66">
        <f>'amount-analyzed sorted'!AB142*0.001/'amount-analyzed sorted'!AB$2*1.5/'amount-analyzed sorted'!AB$3</f>
        <v>0</v>
      </c>
      <c r="AE142" s="66">
        <f>'amount-analyzed sorted'!AC142*0.001/'amount-analyzed sorted'!AC$2*1.5/'amount-analyzed sorted'!AC$3</f>
        <v>0</v>
      </c>
      <c r="AF142" s="66">
        <f>'amount-analyzed sorted'!AD142*0.001/'amount-analyzed sorted'!AD$2*1.5/'amount-analyzed sorted'!AD$3</f>
        <v>0.00125728355106199</v>
      </c>
      <c r="AG142" s="66">
        <f>'amount-analyzed sorted'!AE142*0.001/'amount-analyzed sorted'!AE$2*1.5/'amount-analyzed sorted'!AE$3</f>
        <v>0</v>
      </c>
      <c r="AH142" s="66">
        <f>'amount-analyzed sorted'!AF142*0.001/'amount-analyzed sorted'!AF$2*1.5/'amount-analyzed sorted'!AF$3</f>
        <v>0.00100496568773242</v>
      </c>
      <c r="AI142" s="66">
        <f>'amount-analyzed sorted'!AG142*0.001/'amount-analyzed sorted'!AG$2*1.5/'amount-analyzed sorted'!AG$3</f>
        <v>0.0011598813471062</v>
      </c>
      <c r="AJ142" s="66">
        <f>'amount-analyzed sorted'!AH142*0.001/'amount-analyzed sorted'!AH$2*1.5/'amount-analyzed sorted'!AH$3</f>
        <v>0.00119873358177234</v>
      </c>
      <c r="AK142" s="66">
        <f>'amount-analyzed sorted'!AI142*0.001/'amount-analyzed sorted'!AI$2*1.5/'amount-analyzed sorted'!AI$3</f>
        <v>0.00136870326874006</v>
      </c>
      <c r="AL142" s="66">
        <f>'amount-analyzed sorted'!AJ142*0.001/'amount-analyzed sorted'!AJ$2*1.5/'amount-analyzed sorted'!AJ$3</f>
        <v>0</v>
      </c>
      <c r="AM142" s="66">
        <f>'amount-analyzed sorted'!AK142*0.001/'amount-analyzed sorted'!AK$2*1.5/'amount-analyzed sorted'!AK$3</f>
        <v>0</v>
      </c>
      <c r="AN142" s="66">
        <f>'amount-analyzed sorted'!AL142*0.001/'amount-analyzed sorted'!AL$2*1.5/'amount-analyzed sorted'!AL$3</f>
        <v>0.00115531488510972</v>
      </c>
      <c r="AO142" s="66">
        <f>'amount-analyzed sorted'!AM142*0.001/'amount-analyzed sorted'!AM$2*1.5/'amount-analyzed sorted'!AM$3</f>
        <v>0</v>
      </c>
      <c r="AP142" s="66">
        <f>'amount-analyzed sorted'!AN142*0.001/'amount-analyzed sorted'!AN$2*1.5/'amount-analyzed sorted'!AN$3</f>
        <v>0</v>
      </c>
      <c r="AQ142" s="66">
        <f>'amount-analyzed sorted'!AO142*0.001/'amount-analyzed sorted'!AO$2*1.5/'amount-analyzed sorted'!AO$3</f>
        <v>0</v>
      </c>
      <c r="AR142" s="66">
        <f>'amount-analyzed sorted'!AP142*0.001/'amount-analyzed sorted'!AP$2*1.5/'amount-analyzed sorted'!AP$3</f>
        <v>0.00128368320567746</v>
      </c>
      <c r="AS142" s="66">
        <f>'amount-analyzed sorted'!AQ142*0.001/'amount-analyzed sorted'!AQ$2*1.5/'amount-analyzed sorted'!AQ$3</f>
        <v>0.00295466102458171</v>
      </c>
      <c r="AT142" s="66">
        <f>'amount-analyzed sorted'!AR142*0.001/'amount-analyzed sorted'!AR$2*1.5/'amount-analyzed sorted'!AR$3</f>
        <v>0.00555932464361664</v>
      </c>
      <c r="AU142" s="66">
        <f>'amount-analyzed sorted'!AS142*0.001/'amount-analyzed sorted'!AS$2*1.5/'amount-analyzed sorted'!AS$3</f>
        <v>0.00128144096427017</v>
      </c>
      <c r="AV142" s="66">
        <f>'amount-analyzed sorted'!AT142*0.001/'amount-analyzed sorted'!AT$2*1.5/'amount-analyzed sorted'!AT$3</f>
        <v>0</v>
      </c>
      <c r="AW142" s="66">
        <f>'amount-analyzed sorted'!AU142*0.001/'amount-analyzed sorted'!AU$2*1.5/'amount-analyzed sorted'!AU$3</f>
        <v>0.00109824094617466</v>
      </c>
      <c r="AX142" s="66">
        <f>'amount-analyzed sorted'!AV142*0.001/'amount-analyzed sorted'!AV$2*1.5/'amount-analyzed sorted'!AV$3</f>
        <v>0.0025452294254611</v>
      </c>
      <c r="AY142" s="66">
        <f>'amount-analyzed sorted'!AW142*0.001/'amount-analyzed sorted'!AW$2*1.5/'amount-analyzed sorted'!AW$3</f>
        <v>0.00128032277843747</v>
      </c>
      <c r="AZ142" s="66">
        <f>'amount-analyzed sorted'!AX142*0.001/'amount-analyzed sorted'!AX$2*1.5/'amount-analyzed sorted'!AX$3</f>
        <v>0</v>
      </c>
      <c r="BA142" s="66">
        <f>'amount-analyzed sorted'!AY142*0.001/'amount-analyzed sorted'!AY$2*1.5/'amount-analyzed sorted'!AY$3</f>
        <v>0.00135856472600865</v>
      </c>
      <c r="BB142" s="66">
        <f>'amount-analyzed sorted'!AZ142*0.001/'amount-analyzed sorted'!AZ$2*1.5/'amount-analyzed sorted'!AZ$3</f>
        <v>0.00491266708958484</v>
      </c>
      <c r="BC142" s="66">
        <f>'amount-analyzed sorted'!BA142*0.001/'amount-analyzed sorted'!BA$2*1.5/'amount-analyzed sorted'!BA$3</f>
        <v>0.00453476962115524</v>
      </c>
      <c r="BD142" s="66">
        <f>'amount-analyzed sorted'!BB142*0.001/'amount-analyzed sorted'!BB$2*1.5/'amount-analyzed sorted'!BB$3</f>
        <v>0.0065724269311508</v>
      </c>
      <c r="BE142" s="66">
        <f>'amount-analyzed sorted'!BC142*0.001/'amount-analyzed sorted'!BC$2*1.5/'amount-analyzed sorted'!BC$3</f>
        <v>0.00113213727167387</v>
      </c>
      <c r="BF142" s="66">
        <f>'amount-analyzed sorted'!BD142*0.001/'amount-analyzed sorted'!BD$2*1.5/'amount-analyzed sorted'!BD$3</f>
        <v>0.00169038007383564</v>
      </c>
      <c r="BG142" s="66">
        <f>'amount-analyzed sorted'!BE142*0.001/'amount-analyzed sorted'!BE$2*1.5/'amount-analyzed sorted'!BE$3</f>
        <v>0</v>
      </c>
      <c r="BH142" s="66">
        <f>'amount-analyzed sorted'!BF142*0.001/'amount-analyzed sorted'!BF$2*1.5/'amount-analyzed sorted'!BF$3</f>
        <v>0.00181590334664522</v>
      </c>
      <c r="BI142" s="66">
        <f>'amount-analyzed sorted'!BG142*0.001/'amount-analyzed sorted'!BG$2*1.5/'amount-analyzed sorted'!BG$3</f>
        <v>0.000966567789255164</v>
      </c>
      <c r="BJ142" s="66">
        <f>'amount-analyzed sorted'!BH142*0.001/'amount-analyzed sorted'!BH$2*1.5/'amount-analyzed sorted'!BH$3</f>
        <v>0</v>
      </c>
      <c r="BK142" s="66">
        <f>'amount-analyzed sorted'!BI142*0.001/'amount-analyzed sorted'!BI$2*1.5/'amount-analyzed sorted'!BI$3</f>
        <v>0</v>
      </c>
      <c r="BL142" s="66">
        <f>'amount-analyzed sorted'!BJ142*0.001/'amount-analyzed sorted'!BJ$2*1.5/'amount-analyzed sorted'!BJ$3</f>
        <v>0.0014384802981268</v>
      </c>
      <c r="BM142" s="66">
        <f>'amount-analyzed sorted'!BK142*0.001/'amount-analyzed sorted'!BK$2*1.5/'amount-analyzed sorted'!BK$3</f>
        <v>0.00105254655960498</v>
      </c>
      <c r="BN142" s="66">
        <f>'amount-analyzed sorted'!BL142*0.001/'amount-analyzed sorted'!BL$2*1.5/'amount-analyzed sorted'!BL$3</f>
        <v>0</v>
      </c>
      <c r="BO142" s="66">
        <f>'amount-analyzed sorted'!BM142*0.001/'amount-analyzed sorted'!BM$2*1.5/'amount-analyzed sorted'!BM$3</f>
        <v>0</v>
      </c>
      <c r="BP142" s="66">
        <f>'amount-analyzed sorted'!BN142*0.001/'amount-analyzed sorted'!BN$2*1.5/'amount-analyzed sorted'!BN$3</f>
        <v>0</v>
      </c>
      <c r="BQ142" s="66">
        <f>'amount-analyzed sorted'!BO142*0.001/'amount-analyzed sorted'!BO$2*1.5/'amount-analyzed sorted'!BO$3</f>
        <v>0</v>
      </c>
      <c r="BR142" s="66">
        <f>'amount-analyzed sorted'!BP142*0.001/'amount-analyzed sorted'!BP$2*1.5/'amount-analyzed sorted'!BP$3</f>
        <v>0.00141763275757424</v>
      </c>
      <c r="BS142" s="66">
        <f>'amount-analyzed sorted'!BQ142*0.001/'amount-analyzed sorted'!BQ$2*1.5/'amount-analyzed sorted'!BQ$3</f>
        <v>0</v>
      </c>
      <c r="BT142" s="66">
        <f>'amount-analyzed sorted'!BR142*0.001/'amount-analyzed sorted'!BR$2*1.5/'amount-analyzed sorted'!BR$3</f>
        <v>0</v>
      </c>
      <c r="BU142" s="66">
        <f>'amount-analyzed sorted'!BS142*0.001/'amount-analyzed sorted'!BS$2*1.5/'amount-analyzed sorted'!BS$3</f>
        <v>0</v>
      </c>
      <c r="BV142" s="66">
        <f>'amount-analyzed sorted'!BT142*0.001/'amount-analyzed sorted'!BT$2*1.5/'amount-analyzed sorted'!BT$3</f>
        <v>0</v>
      </c>
      <c r="BW142" s="66">
        <f>'amount-analyzed sorted'!BU142*0.001/'amount-analyzed sorted'!BU$2*1.5/'amount-analyzed sorted'!BU$3</f>
        <v>0.00180251830969206</v>
      </c>
      <c r="BX142" s="66">
        <f>'amount-analyzed sorted'!BV142*0.001/'amount-analyzed sorted'!BV$2*1.5/'amount-analyzed sorted'!BV$3</f>
        <v>0</v>
      </c>
      <c r="BY142" s="66">
        <f>'amount-analyzed sorted'!BW142*0.001/'amount-analyzed sorted'!BW$2*1.5/'amount-analyzed sorted'!BW$3</f>
        <v>0</v>
      </c>
      <c r="BZ142" s="66">
        <f>'amount-analyzed sorted'!BX142*0.001/'amount-analyzed sorted'!BX$2*1.5/'amount-analyzed sorted'!BX$3</f>
        <v>0</v>
      </c>
      <c r="CA142" s="66">
        <f>'amount-analyzed sorted'!BY142*0.001/'amount-analyzed sorted'!BY$2*1.5/'amount-analyzed sorted'!BY$3</f>
        <v>0</v>
      </c>
      <c r="CB142" s="66">
        <f>'amount-analyzed sorted'!BZ142*0.001/'amount-analyzed sorted'!BZ$2*1.5/'amount-analyzed sorted'!BZ$3</f>
        <v>0</v>
      </c>
      <c r="CC142" s="66">
        <f>'amount-analyzed sorted'!CA142*0.001/'amount-analyzed sorted'!CA$2*1.5/'amount-analyzed sorted'!CA$3</f>
        <v>0</v>
      </c>
      <c r="CD142" s="66">
        <f>'amount-analyzed sorted'!CB142*0.001/'amount-analyzed sorted'!CB$2*1.5/'amount-analyzed sorted'!CB$3</f>
        <v>0</v>
      </c>
      <c r="CE142" s="66">
        <f>'amount-analyzed sorted'!CC142*0.001/'amount-analyzed sorted'!CC$2*1.5/'amount-analyzed sorted'!CC$3</f>
        <v>0</v>
      </c>
      <c r="CF142" s="66">
        <f>'amount-analyzed sorted'!CD142*0.001/'amount-analyzed sorted'!CD$2*1.5/'amount-analyzed sorted'!CD$3</f>
        <v>0</v>
      </c>
      <c r="CG142" s="66">
        <f>'amount-analyzed sorted'!CE142*0.001/'amount-analyzed sorted'!CE$2*1.5/'amount-analyzed sorted'!CE$3</f>
        <v>0</v>
      </c>
      <c r="CH142" s="66">
        <f>'amount-analyzed sorted'!CF142*0.001/'amount-analyzed sorted'!CF$2*1.5/'amount-analyzed sorted'!CF$3</f>
        <v>0</v>
      </c>
      <c r="CI142" s="66">
        <f>'amount-analyzed sorted'!CG142*0.001/'amount-analyzed sorted'!CG$2*1.5/'amount-analyzed sorted'!CG$3</f>
        <v>0</v>
      </c>
      <c r="CJ142" s="66">
        <f>'amount-analyzed sorted'!CH142*0.001/'amount-analyzed sorted'!CH$2*1.5/'amount-analyzed sorted'!CH$3</f>
        <v>0</v>
      </c>
      <c r="CK142" s="66">
        <f>'amount-analyzed sorted'!CI142*0.001/'amount-analyzed sorted'!CI$2*1.5/'amount-analyzed sorted'!CI$3</f>
        <v>0</v>
      </c>
      <c r="CL142" s="66">
        <f>'amount-analyzed sorted'!CJ142*0.001/'amount-analyzed sorted'!CJ$2*1.5/'amount-analyzed sorted'!CJ$3</f>
        <v>0.00109824094617466</v>
      </c>
      <c r="CM142" s="66">
        <f>'amount-analyzed sorted'!CK142*0.001/'amount-analyzed sorted'!CK$2*1.5/'amount-analyzed sorted'!CK$3</f>
        <v>0</v>
      </c>
      <c r="CN142" s="66">
        <f>'amount-analyzed sorted'!CL142*0.001/'amount-analyzed sorted'!CL$2*1.5/'amount-analyzed sorted'!CL$3</f>
        <v>0.00111155295764344</v>
      </c>
      <c r="CO142" s="66">
        <f>'amount-analyzed sorted'!CM142*0.001/'amount-analyzed sorted'!CM$2*1.5/'amount-analyzed sorted'!CM$3</f>
        <v>0</v>
      </c>
      <c r="CP142" s="66">
        <f>'amount-analyzed sorted'!CN142*0.001/'amount-analyzed sorted'!CN$2*1.5/'amount-analyzed sorted'!CN$3</f>
        <v>0</v>
      </c>
      <c r="CQ142" s="66">
        <f>'amount-analyzed sorted'!CO142*0.001/'amount-analyzed sorted'!CO$2*1.5/'amount-analyzed sorted'!CO$3</f>
        <v>0</v>
      </c>
      <c r="CR142" s="66">
        <f>'amount-analyzed sorted'!CP142*0.001/'amount-analyzed sorted'!CP$2*1.5/'amount-analyzed sorted'!CP$3</f>
        <v>0</v>
      </c>
      <c r="CS142" s="66">
        <f>'amount-analyzed sorted'!CQ142*0.001/'amount-analyzed sorted'!CQ$2*1.5/'amount-analyzed sorted'!CQ$3</f>
        <v>0</v>
      </c>
      <c r="CT142" s="66">
        <f>'amount-analyzed sorted'!CR142*0.001/'amount-analyzed sorted'!CR$2*1.5/'amount-analyzed sorted'!CR$3</f>
        <v>0</v>
      </c>
      <c r="CU142" s="66">
        <f>'amount-analyzed sorted'!CS142*0.001/'amount-analyzed sorted'!CS$2*1.5/'amount-analyzed sorted'!CS$3</f>
        <v>0</v>
      </c>
      <c r="CV142" s="66">
        <f>'amount-analyzed sorted'!CT142*0.001/'amount-analyzed sorted'!CT$2*1.5/'amount-analyzed sorted'!CT$3</f>
        <v>0.0011728616339643</v>
      </c>
      <c r="CW142" s="66">
        <f>'amount-analyzed sorted'!CU142*0.001/'amount-analyzed sorted'!CU$2*1.5/'amount-analyzed sorted'!CU$3</f>
        <v>0.0011217506911998</v>
      </c>
      <c r="CX142" s="66">
        <f>'amount-analyzed sorted'!CV142*0.001/'amount-analyzed sorted'!CV$2*1.5/'amount-analyzed sorted'!CV$3</f>
        <v>0</v>
      </c>
      <c r="CY142" s="66">
        <f>'amount-analyzed sorted'!CW142*0.001/'amount-analyzed sorted'!CW$2*1.5/'amount-analyzed sorted'!CW$3</f>
        <v>0</v>
      </c>
      <c r="CZ142" s="66">
        <f>'amount-analyzed sorted'!CX142*0.001/'amount-analyzed sorted'!CX$2*1.5/'amount-analyzed sorted'!CX$3</f>
        <v>0.00113388709744153</v>
      </c>
    </row>
    <row r="143" spans="1:104">
      <c r="A143">
        <f>'imported data from Web Calc'!A151</f>
        <v>810.5</v>
      </c>
      <c r="B143" t="str">
        <f>'imported data from Web Calc'!B151</f>
        <v>C44H76O10PN</v>
      </c>
      <c r="C143" s="61" t="str">
        <f>'imported data from Web Calc'!C151</f>
        <v>PS(38:5)</v>
      </c>
      <c r="D143" s="96"/>
      <c r="E143" s="96"/>
      <c r="F143" s="96"/>
      <c r="G143" s="66">
        <f>'amount-analyzed sorted'!G143*0.001/'amount-analyzed sorted'!G$2*1.5/'amount-analyzed sorted'!G$3</f>
        <v>0</v>
      </c>
      <c r="H143" s="66">
        <f>'amount-analyzed sorted'!H143*0.001/'amount-analyzed sorted'!H$2*1.5/'amount-analyzed sorted'!H$3</f>
        <v>0.00180012993091395</v>
      </c>
      <c r="I143" s="66">
        <f>'amount-analyzed sorted'!I143*0.001/'amount-analyzed sorted'!I$2*1.5/'amount-analyzed sorted'!I$3</f>
        <v>0.00180012993091395</v>
      </c>
      <c r="J143" s="66">
        <f>'amount-analyzed sorted'!J143*0.001/'amount-analyzed sorted'!J$2*1.5/'amount-analyzed sorted'!J$3</f>
        <v>0.00180012993091395</v>
      </c>
      <c r="K143" s="66">
        <f>'amount-analyzed sorted'!K143*0.001/'amount-analyzed sorted'!K$2*1.5/'amount-analyzed sorted'!K$3</f>
        <v>0.00180012993091395</v>
      </c>
      <c r="L143" s="66">
        <f>'amount-analyzed sorted'!L143*0.001/'amount-analyzed sorted'!L$2*1.5/'amount-analyzed sorted'!L$3</f>
        <v>0</v>
      </c>
      <c r="M143" s="66">
        <f>'amount-analyzed sorted'!M143*0.001/'amount-analyzed sorted'!M$2*1.5/'amount-analyzed sorted'!M$3</f>
        <v>0</v>
      </c>
      <c r="N143" s="66">
        <f>'amount-analyzed sorted'!N143*0.001/'amount-analyzed sorted'!N$2*1.5/'amount-analyzed sorted'!N$3</f>
        <v>0</v>
      </c>
      <c r="O143" s="66">
        <f>'amount-analyzed sorted'!O143*0.001/'amount-analyzed sorted'!O$2*1.5/'amount-analyzed sorted'!O$3</f>
        <v>0</v>
      </c>
      <c r="P143" s="66">
        <f>'amount-analyzed sorted'!P143*0.001/'amount-analyzed sorted'!P$2*1.5/'amount-analyzed sorted'!P$3</f>
        <v>0</v>
      </c>
      <c r="Q143" s="66">
        <f t="shared" si="6"/>
        <v>0.000720051972365578</v>
      </c>
      <c r="R143" s="115">
        <f t="shared" si="7"/>
        <v>0.000929583099125229</v>
      </c>
      <c r="S143" s="66">
        <f t="shared" si="8"/>
        <v>1.29099444873581</v>
      </c>
      <c r="T143" s="66">
        <f>'amount-analyzed sorted'!R143*0.001/'amount-analyzed sorted'!R$2*1.5/'amount-analyzed sorted'!R$3</f>
        <v>0</v>
      </c>
      <c r="U143" s="66">
        <f>'amount-analyzed sorted'!S143*0.001/'amount-analyzed sorted'!S$2*1.5/'amount-analyzed sorted'!S$3</f>
        <v>0.0129653894323064</v>
      </c>
      <c r="V143" s="66">
        <f>'amount-analyzed sorted'!T143*0.001/'amount-analyzed sorted'!T$2*1.5/'amount-analyzed sorted'!T$3</f>
        <v>0.00814799335881905</v>
      </c>
      <c r="W143" s="66">
        <f>'amount-analyzed sorted'!U143*0.001/'amount-analyzed sorted'!U$2*1.5/'amount-analyzed sorted'!U$3</f>
        <v>0.00166354864409222</v>
      </c>
      <c r="X143" s="66">
        <f>'amount-analyzed sorted'!V143*0.001/'amount-analyzed sorted'!V$2*1.5/'amount-analyzed sorted'!V$3</f>
        <v>0.0169038007383564</v>
      </c>
      <c r="Y143" s="66">
        <f>'amount-analyzed sorted'!W143*0.001/'amount-analyzed sorted'!W$2*1.5/'amount-analyzed sorted'!W$3</f>
        <v>0.00521410769043831</v>
      </c>
      <c r="Z143" s="66">
        <f>'amount-analyzed sorted'!X143*0.001/'amount-analyzed sorted'!X$2*1.5/'amount-analyzed sorted'!X$3</f>
        <v>0.00743287692041205</v>
      </c>
      <c r="AA143" s="66">
        <f>'amount-analyzed sorted'!Y143*0.001/'amount-analyzed sorted'!Y$2*1.5/'amount-analyzed sorted'!Y$3</f>
        <v>0</v>
      </c>
      <c r="AB143" s="66">
        <f>'amount-analyzed sorted'!Z143*0.001/'amount-analyzed sorted'!Z$2*1.5/'amount-analyzed sorted'!Z$3</f>
        <v>0</v>
      </c>
      <c r="AC143" s="66">
        <f>'amount-analyzed sorted'!AA143*0.001/'amount-analyzed sorted'!AA$2*1.5/'amount-analyzed sorted'!AA$3</f>
        <v>0.00692343944362081</v>
      </c>
      <c r="AD143" s="66">
        <f>'amount-analyzed sorted'!AB143*0.001/'amount-analyzed sorted'!AB$2*1.5/'amount-analyzed sorted'!AB$3</f>
        <v>0.00211510725686801</v>
      </c>
      <c r="AE143" s="66">
        <f>'amount-analyzed sorted'!AC143*0.001/'amount-analyzed sorted'!AC$2*1.5/'amount-analyzed sorted'!AC$3</f>
        <v>0.00215867280283852</v>
      </c>
      <c r="AF143" s="66">
        <f>'amount-analyzed sorted'!AD143*0.001/'amount-analyzed sorted'!AD$2*1.5/'amount-analyzed sorted'!AD$3</f>
        <v>0.00179611935865998</v>
      </c>
      <c r="AG143" s="66">
        <f>'amount-analyzed sorted'!AE143*0.001/'amount-analyzed sorted'!AE$2*1.5/'amount-analyzed sorted'!AE$3</f>
        <v>0</v>
      </c>
      <c r="AH143" s="66">
        <f>'amount-analyzed sorted'!AF143*0.001/'amount-analyzed sorted'!AF$2*1.5/'amount-analyzed sorted'!AF$3</f>
        <v>0</v>
      </c>
      <c r="AI143" s="66">
        <f>'amount-analyzed sorted'!AG143*0.001/'amount-analyzed sorted'!AG$2*1.5/'amount-analyzed sorted'!AG$3</f>
        <v>0.00165697335300885</v>
      </c>
      <c r="AJ143" s="66">
        <f>'amount-analyzed sorted'!AH143*0.001/'amount-analyzed sorted'!AH$2*1.5/'amount-analyzed sorted'!AH$3</f>
        <v>0.00171247654538905</v>
      </c>
      <c r="AK143" s="66">
        <f>'amount-analyzed sorted'!AI143*0.001/'amount-analyzed sorted'!AI$2*1.5/'amount-analyzed sorted'!AI$3</f>
        <v>0.00195529038391436</v>
      </c>
      <c r="AL143" s="66">
        <f>'amount-analyzed sorted'!AJ143*0.001/'amount-analyzed sorted'!AJ$2*1.5/'amount-analyzed sorted'!AJ$3</f>
        <v>0.00171247654538905</v>
      </c>
      <c r="AM143" s="66">
        <f>'amount-analyzed sorted'!AK143*0.001/'amount-analyzed sorted'!AK$2*1.5/'amount-analyzed sorted'!AK$3</f>
        <v>0.00148657538408241</v>
      </c>
      <c r="AN143" s="66">
        <f>'amount-analyzed sorted'!AL143*0.001/'amount-analyzed sorted'!AL$2*1.5/'amount-analyzed sorted'!AL$3</f>
        <v>0.00330089967174205</v>
      </c>
      <c r="AO143" s="66">
        <f>'amount-analyzed sorted'!AM143*0.001/'amount-analyzed sorted'!AM$2*1.5/'amount-analyzed sorted'!AM$3</f>
        <v>0</v>
      </c>
      <c r="AP143" s="66">
        <f>'amount-analyzed sorted'!AN143*0.001/'amount-analyzed sorted'!AN$2*1.5/'amount-analyzed sorted'!AN$3</f>
        <v>0.00708930538294092</v>
      </c>
      <c r="AQ143" s="66">
        <f>'amount-analyzed sorted'!AO143*0.001/'amount-analyzed sorted'!AO$2*1.5/'amount-analyzed sorted'!AO$3</f>
        <v>0.00530650959887645</v>
      </c>
      <c r="AR143" s="66">
        <f>'amount-analyzed sorted'!AP143*0.001/'amount-analyzed sorted'!AP$2*1.5/'amount-analyzed sorted'!AP$3</f>
        <v>0.0128368320567746</v>
      </c>
      <c r="AS143" s="66">
        <f>'amount-analyzed sorted'!AQ143*0.001/'amount-analyzed sorted'!AQ$2*1.5/'amount-analyzed sorted'!AQ$3</f>
        <v>0.0139042871745022</v>
      </c>
      <c r="AT143" s="66">
        <f>'amount-analyzed sorted'!AR143*0.001/'amount-analyzed sorted'!AR$2*1.5/'amount-analyzed sorted'!AR$3</f>
        <v>0</v>
      </c>
      <c r="AU143" s="66">
        <f>'amount-analyzed sorted'!AS143*0.001/'amount-analyzed sorted'!AS$2*1.5/'amount-analyzed sorted'!AS$3</f>
        <v>0.0237981893364459</v>
      </c>
      <c r="AV143" s="66">
        <f>'amount-analyzed sorted'!AT143*0.001/'amount-analyzed sorted'!AT$2*1.5/'amount-analyzed sorted'!AT$3</f>
        <v>0.00815591942239766</v>
      </c>
      <c r="AW143" s="66">
        <f>'amount-analyzed sorted'!AU143*0.001/'amount-analyzed sorted'!AU$2*1.5/'amount-analyzed sorted'!AU$3</f>
        <v>0.00156891563739236</v>
      </c>
      <c r="AX143" s="66">
        <f>'amount-analyzed sorted'!AV143*0.001/'amount-analyzed sorted'!AV$2*1.5/'amount-analyzed sorted'!AV$3</f>
        <v>0.005988775118732</v>
      </c>
      <c r="AY143" s="66">
        <f>'amount-analyzed sorted'!AW143*0.001/'amount-analyzed sorted'!AW$2*1.5/'amount-analyzed sorted'!AW$3</f>
        <v>0.00365806508124991</v>
      </c>
      <c r="AZ143" s="66">
        <f>'amount-analyzed sorted'!AX143*0.001/'amount-analyzed sorted'!AX$2*1.5/'amount-analyzed sorted'!AX$3</f>
        <v>0.00625692922852597</v>
      </c>
      <c r="BA143" s="66">
        <f>'amount-analyzed sorted'!AY143*0.001/'amount-analyzed sorted'!AY$2*1.5/'amount-analyzed sorted'!AY$3</f>
        <v>0.00194080675144093</v>
      </c>
      <c r="BB143" s="66">
        <f>'amount-analyzed sorted'!AZ143*0.001/'amount-analyzed sorted'!AZ$2*1.5/'amount-analyzed sorted'!AZ$3</f>
        <v>0.00909753164737934</v>
      </c>
      <c r="BC143" s="66">
        <f>'amount-analyzed sorted'!BA143*0.001/'amount-analyzed sorted'!BA$2*1.5/'amount-analyzed sorted'!BA$3</f>
        <v>0.00503863291239471</v>
      </c>
      <c r="BD143" s="66">
        <f>'amount-analyzed sorted'!BB143*0.001/'amount-analyzed sorted'!BB$2*1.5/'amount-analyzed sorted'!BB$3</f>
        <v>0.0142106528241098</v>
      </c>
      <c r="BE143" s="66">
        <f>'amount-analyzed sorted'!BC143*0.001/'amount-analyzed sorted'!BC$2*1.5/'amount-analyzed sorted'!BC$3</f>
        <v>0.0016173389595341</v>
      </c>
      <c r="BF143" s="66">
        <f>'amount-analyzed sorted'!BD143*0.001/'amount-analyzed sorted'!BD$2*1.5/'amount-analyzed sorted'!BD$3</f>
        <v>0.00482965735381613</v>
      </c>
      <c r="BG143" s="66">
        <f>'amount-analyzed sorted'!BE143*0.001/'amount-analyzed sorted'!BE$2*1.5/'amount-analyzed sorted'!BE$3</f>
        <v>0.00640347645078269</v>
      </c>
      <c r="BH143" s="66">
        <f>'amount-analyzed sorted'!BF143*0.001/'amount-analyzed sorted'!BF$2*1.5/'amount-analyzed sorted'!BF$3</f>
        <v>0</v>
      </c>
      <c r="BI143" s="66">
        <f>'amount-analyzed sorted'!BG143*0.001/'amount-analyzed sorted'!BG$2*1.5/'amount-analyzed sorted'!BG$3</f>
        <v>0</v>
      </c>
      <c r="BJ143" s="66">
        <f>'amount-analyzed sorted'!BH143*0.001/'amount-analyzed sorted'!BH$2*1.5/'amount-analyzed sorted'!BH$3</f>
        <v>0</v>
      </c>
      <c r="BK143" s="66">
        <f>'amount-analyzed sorted'!BI143*0.001/'amount-analyzed sorted'!BI$2*1.5/'amount-analyzed sorted'!BI$3</f>
        <v>0</v>
      </c>
      <c r="BL143" s="66">
        <f>'amount-analyzed sorted'!BJ143*0.001/'amount-analyzed sorted'!BJ$2*1.5/'amount-analyzed sorted'!BJ$3</f>
        <v>0</v>
      </c>
      <c r="BM143" s="66">
        <f>'amount-analyzed sorted'!BK143*0.001/'amount-analyzed sorted'!BK$2*1.5/'amount-analyzed sorted'!BK$3</f>
        <v>0.00150363794229283</v>
      </c>
      <c r="BN143" s="66">
        <f>'amount-analyzed sorted'!BL143*0.001/'amount-analyzed sorted'!BL$2*1.5/'amount-analyzed sorted'!BL$3</f>
        <v>0</v>
      </c>
      <c r="BO143" s="66">
        <f>'amount-analyzed sorted'!BM143*0.001/'amount-analyzed sorted'!BM$2*1.5/'amount-analyzed sorted'!BM$3</f>
        <v>0</v>
      </c>
      <c r="BP143" s="66">
        <f>'amount-analyzed sorted'!BN143*0.001/'amount-analyzed sorted'!BN$2*1.5/'amount-analyzed sorted'!BN$3</f>
        <v>0</v>
      </c>
      <c r="BQ143" s="66">
        <f>'amount-analyzed sorted'!BO143*0.001/'amount-analyzed sorted'!BO$2*1.5/'amount-analyzed sorted'!BO$3</f>
        <v>0.00422595018458911</v>
      </c>
      <c r="BR143" s="66">
        <f>'amount-analyzed sorted'!BP143*0.001/'amount-analyzed sorted'!BP$2*1.5/'amount-analyzed sorted'!BP$3</f>
        <v>0</v>
      </c>
      <c r="BS143" s="66">
        <f>'amount-analyzed sorted'!BQ143*0.001/'amount-analyzed sorted'!BQ$2*1.5/'amount-analyzed sorted'!BQ$3</f>
        <v>0</v>
      </c>
      <c r="BT143" s="66">
        <f>'amount-analyzed sorted'!BR143*0.001/'amount-analyzed sorted'!BR$2*1.5/'amount-analyzed sorted'!BR$3</f>
        <v>0</v>
      </c>
      <c r="BU143" s="66">
        <f>'amount-analyzed sorted'!BS143*0.001/'amount-analyzed sorted'!BS$2*1.5/'amount-analyzed sorted'!BS$3</f>
        <v>0</v>
      </c>
      <c r="BV143" s="66">
        <f>'amount-analyzed sorted'!BT143*0.001/'amount-analyzed sorted'!BT$2*1.5/'amount-analyzed sorted'!BT$3</f>
        <v>0.00197929300430236</v>
      </c>
      <c r="BW143" s="66">
        <f>'amount-analyzed sorted'!BU143*0.001/'amount-analyzed sorted'!BU$2*1.5/'amount-analyzed sorted'!BU$3</f>
        <v>0</v>
      </c>
      <c r="BX143" s="66">
        <f>'amount-analyzed sorted'!BV143*0.001/'amount-analyzed sorted'!BV$2*1.5/'amount-analyzed sorted'!BV$3</f>
        <v>0</v>
      </c>
      <c r="BY143" s="66">
        <f>'amount-analyzed sorted'!BW143*0.001/'amount-analyzed sorted'!BW$2*1.5/'amount-analyzed sorted'!BW$3</f>
        <v>0</v>
      </c>
      <c r="BZ143" s="66">
        <f>'amount-analyzed sorted'!BX143*0.001/'amount-analyzed sorted'!BX$2*1.5/'amount-analyzed sorted'!BX$3</f>
        <v>0</v>
      </c>
      <c r="CA143" s="66">
        <f>'amount-analyzed sorted'!BY143*0.001/'amount-analyzed sorted'!BY$2*1.5/'amount-analyzed sorted'!BY$3</f>
        <v>0.00199816138375234</v>
      </c>
      <c r="CB143" s="66">
        <f>'amount-analyzed sorted'!BZ143*0.001/'amount-analyzed sorted'!BZ$2*1.5/'amount-analyzed sorted'!BZ$3</f>
        <v>0</v>
      </c>
      <c r="CC143" s="66">
        <f>'amount-analyzed sorted'!CA143*0.001/'amount-analyzed sorted'!CA$2*1.5/'amount-analyzed sorted'!CA$3</f>
        <v>0</v>
      </c>
      <c r="CD143" s="66">
        <f>'amount-analyzed sorted'!CB143*0.001/'amount-analyzed sorted'!CB$2*1.5/'amount-analyzed sorted'!CB$3</f>
        <v>0</v>
      </c>
      <c r="CE143" s="66">
        <f>'amount-analyzed sorted'!CC143*0.001/'amount-analyzed sorted'!CC$2*1.5/'amount-analyzed sorted'!CC$3</f>
        <v>0</v>
      </c>
      <c r="CF143" s="66">
        <f>'amount-analyzed sorted'!CD143*0.001/'amount-analyzed sorted'!CD$2*1.5/'amount-analyzed sorted'!CD$3</f>
        <v>0.00160005442103527</v>
      </c>
      <c r="CG143" s="66">
        <f>'amount-analyzed sorted'!CE143*0.001/'amount-analyzed sorted'!CE$2*1.5/'amount-analyzed sorted'!CE$3</f>
        <v>0</v>
      </c>
      <c r="CH143" s="66">
        <f>'amount-analyzed sorted'!CF143*0.001/'amount-analyzed sorted'!CF$2*1.5/'amount-analyzed sorted'!CF$3</f>
        <v>0</v>
      </c>
      <c r="CI143" s="66">
        <f>'amount-analyzed sorted'!CG143*0.001/'amount-analyzed sorted'!CG$2*1.5/'amount-analyzed sorted'!CG$3</f>
        <v>0</v>
      </c>
      <c r="CJ143" s="66">
        <f>'amount-analyzed sorted'!CH143*0.001/'amount-analyzed sorted'!CH$2*1.5/'amount-analyzed sorted'!CH$3</f>
        <v>0</v>
      </c>
      <c r="CK143" s="66">
        <f>'amount-analyzed sorted'!CI143*0.001/'amount-analyzed sorted'!CI$2*1.5/'amount-analyzed sorted'!CI$3</f>
        <v>0</v>
      </c>
      <c r="CL143" s="66">
        <f>'amount-analyzed sorted'!CJ143*0.001/'amount-analyzed sorted'!CJ$2*1.5/'amount-analyzed sorted'!CJ$3</f>
        <v>0.00784457818696182</v>
      </c>
      <c r="CM143" s="66">
        <f>'amount-analyzed sorted'!CK143*0.001/'amount-analyzed sorted'!CK$2*1.5/'amount-analyzed sorted'!CK$3</f>
        <v>0</v>
      </c>
      <c r="CN143" s="66">
        <f>'amount-analyzed sorted'!CL143*0.001/'amount-analyzed sorted'!CL$2*1.5/'amount-analyzed sorted'!CL$3</f>
        <v>0.00476379838990045</v>
      </c>
      <c r="CO143" s="66">
        <f>'amount-analyzed sorted'!CM143*0.001/'amount-analyzed sorted'!CM$2*1.5/'amount-analyzed sorted'!CM$3</f>
        <v>0</v>
      </c>
      <c r="CP143" s="66">
        <f>'amount-analyzed sorted'!CN143*0.001/'amount-analyzed sorted'!CN$2*1.5/'amount-analyzed sorted'!CN$3</f>
        <v>0</v>
      </c>
      <c r="CQ143" s="66">
        <f>'amount-analyzed sorted'!CO143*0.001/'amount-analyzed sorted'!CO$2*1.5/'amount-analyzed sorted'!CO$3</f>
        <v>0.00196814205779925</v>
      </c>
      <c r="CR143" s="66">
        <f>'amount-analyzed sorted'!CP143*0.001/'amount-analyzed sorted'!CP$2*1.5/'amount-analyzed sorted'!CP$3</f>
        <v>0</v>
      </c>
      <c r="CS143" s="66">
        <f>'amount-analyzed sorted'!CQ143*0.001/'amount-analyzed sorted'!CQ$2*1.5/'amount-analyzed sorted'!CQ$3</f>
        <v>0</v>
      </c>
      <c r="CT143" s="66">
        <f>'amount-analyzed sorted'!CR143*0.001/'amount-analyzed sorted'!CR$2*1.5/'amount-analyzed sorted'!CR$3</f>
        <v>0</v>
      </c>
      <c r="CU143" s="66">
        <f>'amount-analyzed sorted'!CS143*0.001/'amount-analyzed sorted'!CS$2*1.5/'amount-analyzed sorted'!CS$3</f>
        <v>0</v>
      </c>
      <c r="CV143" s="66">
        <f>'amount-analyzed sorted'!CT143*0.001/'amount-analyzed sorted'!CT$2*1.5/'amount-analyzed sorted'!CT$3</f>
        <v>0</v>
      </c>
      <c r="CW143" s="66">
        <f>'amount-analyzed sorted'!CU143*0.001/'amount-analyzed sorted'!CU$2*1.5/'amount-analyzed sorted'!CU$3</f>
        <v>0</v>
      </c>
      <c r="CX143" s="66">
        <f>'amount-analyzed sorted'!CV143*0.001/'amount-analyzed sorted'!CV$2*1.5/'amount-analyzed sorted'!CV$3</f>
        <v>0</v>
      </c>
      <c r="CY143" s="66">
        <f>'amount-analyzed sorted'!CW143*0.001/'amount-analyzed sorted'!CW$2*1.5/'amount-analyzed sorted'!CW$3</f>
        <v>0</v>
      </c>
      <c r="CZ143" s="66">
        <f>'amount-analyzed sorted'!CX143*0.001/'amount-analyzed sorted'!CX$2*1.5/'amount-analyzed sorted'!CX$3</f>
        <v>0.00161983871063076</v>
      </c>
    </row>
    <row r="144" spans="1:104">
      <c r="A144">
        <f>'imported data from Web Calc'!A152</f>
        <v>812.5</v>
      </c>
      <c r="B144" t="str">
        <f>'imported data from Web Calc'!B152</f>
        <v>C44H78O10PN</v>
      </c>
      <c r="C144" s="61" t="str">
        <f>'imported data from Web Calc'!C152</f>
        <v>PS(38:4)</v>
      </c>
      <c r="D144" s="96"/>
      <c r="E144" s="96"/>
      <c r="F144" s="96"/>
      <c r="G144" s="66">
        <f>'amount-analyzed sorted'!G144*0.001/'amount-analyzed sorted'!G$2*1.5/'amount-analyzed sorted'!G$3</f>
        <v>0.0140410134611288</v>
      </c>
      <c r="H144" s="66">
        <f>'amount-analyzed sorted'!H144*0.001/'amount-analyzed sorted'!H$2*1.5/'amount-analyzed sorted'!H$3</f>
        <v>0.0140410134611288</v>
      </c>
      <c r="I144" s="66">
        <f>'amount-analyzed sorted'!I144*0.001/'amount-analyzed sorted'!I$2*1.5/'amount-analyzed sorted'!I$3</f>
        <v>0.00504036380655905</v>
      </c>
      <c r="J144" s="66">
        <f>'amount-analyzed sorted'!J144*0.001/'amount-analyzed sorted'!J$2*1.5/'amount-analyzed sorted'!J$3</f>
        <v>0.0140410134611288</v>
      </c>
      <c r="K144" s="66">
        <f>'amount-analyzed sorted'!K144*0.001/'amount-analyzed sorted'!K$2*1.5/'amount-analyzed sorted'!K$3</f>
        <v>0.0176412733229567</v>
      </c>
      <c r="L144" s="66">
        <f>'amount-analyzed sorted'!L144*0.001/'amount-analyzed sorted'!L$2*1.5/'amount-analyzed sorted'!L$3</f>
        <v>0.0140410134611288</v>
      </c>
      <c r="M144" s="66">
        <f>'amount-analyzed sorted'!M144*0.001/'amount-analyzed sorted'!M$2*1.5/'amount-analyzed sorted'!M$3</f>
        <v>0.0104407535993009</v>
      </c>
      <c r="N144" s="66">
        <f>'amount-analyzed sorted'!N144*0.001/'amount-analyzed sorted'!N$2*1.5/'amount-analyzed sorted'!N$3</f>
        <v>0.0212415331847846</v>
      </c>
      <c r="O144" s="66">
        <f>'amount-analyzed sorted'!O144*0.001/'amount-analyzed sorted'!O$2*1.5/'amount-analyzed sorted'!O$3</f>
        <v>0.0122408835302148</v>
      </c>
      <c r="P144" s="66">
        <f>'amount-analyzed sorted'!P144*0.001/'amount-analyzed sorted'!P$2*1.5/'amount-analyzed sorted'!P$3</f>
        <v>0.0104407535993009</v>
      </c>
      <c r="Q144" s="66">
        <f t="shared" si="6"/>
        <v>0.0133209614887632</v>
      </c>
      <c r="R144" s="115">
        <f t="shared" si="7"/>
        <v>0.0043435841709638</v>
      </c>
      <c r="S144" s="66">
        <f t="shared" si="8"/>
        <v>0.326071370646016</v>
      </c>
      <c r="T144" s="66">
        <f>'amount-analyzed sorted'!R144*0.001/'amount-analyzed sorted'!R$2*1.5/'amount-analyzed sorted'!R$3</f>
        <v>0.0845070996067552</v>
      </c>
      <c r="U144" s="66">
        <f>'amount-analyzed sorted'!S144*0.001/'amount-analyzed sorted'!S$2*1.5/'amount-analyzed sorted'!S$3</f>
        <v>0.0492684798427643</v>
      </c>
      <c r="V144" s="66">
        <f>'amount-analyzed sorted'!T144*0.001/'amount-analyzed sorted'!T$2*1.5/'amount-analyzed sorted'!T$3</f>
        <v>0.0668135455423162</v>
      </c>
      <c r="W144" s="66">
        <f>'amount-analyzed sorted'!U144*0.001/'amount-analyzed sorted'!U$2*1.5/'amount-analyzed sorted'!U$3</f>
        <v>0.062882138746686</v>
      </c>
      <c r="X144" s="66">
        <f>'amount-analyzed sorted'!V144*0.001/'amount-analyzed sorted'!V$2*1.5/'amount-analyzed sorted'!V$3</f>
        <v>0.0766305633472159</v>
      </c>
      <c r="Y144" s="66">
        <f>'amount-analyzed sorted'!W144*0.001/'amount-analyzed sorted'!W$2*1.5/'amount-analyzed sorted'!W$3</f>
        <v>0.0274609671696417</v>
      </c>
      <c r="Z144" s="66">
        <f>'amount-analyzed sorted'!X144*0.001/'amount-analyzed sorted'!X$2*1.5/'amount-analyzed sorted'!X$3</f>
        <v>0.0442256176764517</v>
      </c>
      <c r="AA144" s="66">
        <f>'amount-analyzed sorted'!Y144*0.001/'amount-analyzed sorted'!Y$2*1.5/'amount-analyzed sorted'!Y$3</f>
        <v>0.0141921493699118</v>
      </c>
      <c r="AB144" s="66">
        <f>'amount-analyzed sorted'!Z144*0.001/'amount-analyzed sorted'!Z$2*1.5/'amount-analyzed sorted'!Z$3</f>
        <v>0.00375042577018008</v>
      </c>
      <c r="AC144" s="66">
        <f>'amount-analyzed sorted'!AA144*0.001/'amount-analyzed sorted'!AA$2*1.5/'amount-analyzed sorted'!AA$3</f>
        <v>0.0567722034376906</v>
      </c>
      <c r="AD144" s="66">
        <f>'amount-analyzed sorted'!AB144*0.001/'amount-analyzed sorted'!AB$2*1.5/'amount-analyzed sorted'!AB$3</f>
        <v>0.0186129438604385</v>
      </c>
      <c r="AE144" s="66">
        <f>'amount-analyzed sorted'!AC144*0.001/'amount-analyzed sorted'!AC$2*1.5/'amount-analyzed sorted'!AC$3</f>
        <v>0.00388561104510933</v>
      </c>
      <c r="AF144" s="66">
        <f>'amount-analyzed sorted'!AD144*0.001/'amount-analyzed sorted'!AD$2*1.5/'amount-analyzed sorted'!AD$3</f>
        <v>0.0122136116388879</v>
      </c>
      <c r="AG144" s="66">
        <f>'amount-analyzed sorted'!AE144*0.001/'amount-analyzed sorted'!AE$2*1.5/'amount-analyzed sorted'!AE$3</f>
        <v>0.00960463934136264</v>
      </c>
      <c r="AH144" s="66">
        <f>'amount-analyzed sorted'!AF144*0.001/'amount-analyzed sorted'!AF$2*1.5/'amount-analyzed sorted'!AF$3</f>
        <v>0.022683511237389</v>
      </c>
      <c r="AI144" s="66">
        <f>'amount-analyzed sorted'!AG144*0.001/'amount-analyzed sorted'!AG$2*1.5/'amount-analyzed sorted'!AG$3</f>
        <v>0.00298255203541594</v>
      </c>
      <c r="AJ144" s="66">
        <f>'amount-analyzed sorted'!AH144*0.001/'amount-analyzed sorted'!AH$2*1.5/'amount-analyzed sorted'!AH$3</f>
        <v>0.0133573170540346</v>
      </c>
      <c r="AK144" s="66">
        <f>'amount-analyzed sorted'!AI144*0.001/'amount-analyzed sorted'!AI$2*1.5/'amount-analyzed sorted'!AI$3</f>
        <v>0.0250277169141039</v>
      </c>
      <c r="AL144" s="66">
        <f>'amount-analyzed sorted'!AJ144*0.001/'amount-analyzed sorted'!AJ$2*1.5/'amount-analyzed sorted'!AJ$3</f>
        <v>0.0099323639632565</v>
      </c>
      <c r="AM144" s="66">
        <f>'amount-analyzed sorted'!AK144*0.001/'amount-analyzed sorted'!AK$2*1.5/'amount-analyzed sorted'!AK$3</f>
        <v>0.033893918757079</v>
      </c>
      <c r="AN144" s="66">
        <f>'amount-analyzed sorted'!AL144*0.001/'amount-analyzed sorted'!AL$2*1.5/'amount-analyzed sorted'!AL$3</f>
        <v>0.0310284569143752</v>
      </c>
      <c r="AO144" s="66">
        <f>'amount-analyzed sorted'!AM144*0.001/'amount-analyzed sorted'!AM$2*1.5/'amount-analyzed sorted'!AM$3</f>
        <v>0.0079458911706052</v>
      </c>
      <c r="AP144" s="66">
        <f>'amount-analyzed sorted'!AN144*0.001/'amount-analyzed sorted'!AN$2*1.5/'amount-analyzed sorted'!AN$3</f>
        <v>0.0373370083501555</v>
      </c>
      <c r="AQ144" s="66">
        <f>'amount-analyzed sorted'!AO144*0.001/'amount-analyzed sorted'!AO$2*1.5/'amount-analyzed sorted'!AO$3</f>
        <v>0.0615555113469669</v>
      </c>
      <c r="AR144" s="66">
        <f>'amount-analyzed sorted'!AP144*0.001/'amount-analyzed sorted'!AP$2*1.5/'amount-analyzed sorted'!AP$3</f>
        <v>0.0638173936536796</v>
      </c>
      <c r="AS144" s="66">
        <f>'amount-analyzed sorted'!AQ144*0.001/'amount-analyzed sorted'!AQ$2*1.5/'amount-analyzed sorted'!AQ$3</f>
        <v>0.0291990030664545</v>
      </c>
      <c r="AT144" s="66">
        <f>'amount-analyzed sorted'!AR144*0.001/'amount-analyzed sorted'!AR$2*1.5/'amount-analyzed sorted'!AR$3</f>
        <v>0.0140012620654049</v>
      </c>
      <c r="AU144" s="66">
        <f>'amount-analyzed sorted'!AS144*0.001/'amount-analyzed sorted'!AS$2*1.5/'amount-analyzed sorted'!AS$3</f>
        <v>0.0325852130914413</v>
      </c>
      <c r="AV144" s="66">
        <f>'amount-analyzed sorted'!AT144*0.001/'amount-analyzed sorted'!AT$2*1.5/'amount-analyzed sorted'!AT$3</f>
        <v>0.013865063018076</v>
      </c>
      <c r="AW144" s="66">
        <f>'amount-analyzed sorted'!AU144*0.001/'amount-analyzed sorted'!AU$2*1.5/'amount-analyzed sorted'!AU$3</f>
        <v>0.0263577827081917</v>
      </c>
      <c r="AX144" s="66">
        <f>'amount-analyzed sorted'!AV144*0.001/'amount-analyzed sorted'!AV$2*1.5/'amount-analyzed sorted'!AV$3</f>
        <v>0.0281472430580404</v>
      </c>
      <c r="AY144" s="66">
        <f>'amount-analyzed sorted'!AW144*0.001/'amount-analyzed sorted'!AW$2*1.5/'amount-analyzed sorted'!AW$3</f>
        <v>0.00877935619499979</v>
      </c>
      <c r="AZ144" s="66">
        <f>'amount-analyzed sorted'!AX144*0.001/'amount-analyzed sorted'!AX$2*1.5/'amount-analyzed sorted'!AX$3</f>
        <v>0.0168937089170201</v>
      </c>
      <c r="BA144" s="66">
        <f>'amount-analyzed sorted'!AY144*0.001/'amount-analyzed sorted'!AY$2*1.5/'amount-analyzed sorted'!AY$3</f>
        <v>0.0131974859097983</v>
      </c>
      <c r="BB144" s="66">
        <f>'amount-analyzed sorted'!AZ144*0.001/'amount-analyzed sorted'!AZ$2*1.5/'amount-analyzed sorted'!AZ$3</f>
        <v>0.0196506683583394</v>
      </c>
      <c r="BC144" s="66">
        <f>'amount-analyzed sorted'!BA144*0.001/'amount-analyzed sorted'!BA$2*1.5/'amount-analyzed sorted'!BA$3</f>
        <v>0.0298958886135419</v>
      </c>
      <c r="BD144" s="66">
        <f>'amount-analyzed sorted'!BB144*0.001/'amount-analyzed sorted'!BB$2*1.5/'amount-analyzed sorted'!BB$3</f>
        <v>0.040500360548713</v>
      </c>
      <c r="BE144" s="66">
        <f>'amount-analyzed sorted'!BC144*0.001/'amount-analyzed sorted'!BC$2*1.5/'amount-analyzed sorted'!BC$3</f>
        <v>0.0368753282773776</v>
      </c>
      <c r="BF144" s="66">
        <f>'amount-analyzed sorted'!BD144*0.001/'amount-analyzed sorted'!BD$2*1.5/'amount-analyzed sorted'!BD$3</f>
        <v>0.0188356636798829</v>
      </c>
      <c r="BG144" s="66">
        <f>'amount-analyzed sorted'!BE144*0.001/'amount-analyzed sorted'!BE$2*1.5/'amount-analyzed sorted'!BE$3</f>
        <v>0.0273214995233395</v>
      </c>
      <c r="BH144" s="66">
        <f>'amount-analyzed sorted'!BF144*0.001/'amount-analyzed sorted'!BF$2*1.5/'amount-analyzed sorted'!BF$3</f>
        <v>0.00207531811045168</v>
      </c>
      <c r="BI144" s="66">
        <f>'amount-analyzed sorted'!BG144*0.001/'amount-analyzed sorted'!BG$2*1.5/'amount-analyzed sorted'!BG$3</f>
        <v>0.00386627115702066</v>
      </c>
      <c r="BJ144" s="66">
        <f>'amount-analyzed sorted'!BH144*0.001/'amount-analyzed sorted'!BH$2*1.5/'amount-analyzed sorted'!BH$3</f>
        <v>0.00158194059740091</v>
      </c>
      <c r="BK144" s="66">
        <f>'amount-analyzed sorted'!BI144*0.001/'amount-analyzed sorted'!BI$2*1.5/'amount-analyzed sorted'!BI$3</f>
        <v>0.00884025627959329</v>
      </c>
      <c r="BL144" s="66">
        <f>'amount-analyzed sorted'!BJ144*0.001/'amount-analyzed sorted'!BJ$2*1.5/'amount-analyzed sorted'!BJ$3</f>
        <v>0.0119188367559078</v>
      </c>
      <c r="BM144" s="66">
        <f>'amount-analyzed sorted'!BK144*0.001/'amount-analyzed sorted'!BK$2*1.5/'amount-analyzed sorted'!BK$3</f>
        <v>0.00120291035383426</v>
      </c>
      <c r="BN144" s="66">
        <f>'amount-analyzed sorted'!BL144*0.001/'amount-analyzed sorted'!BL$2*1.5/'amount-analyzed sorted'!BL$3</f>
        <v>0.00143198721882576</v>
      </c>
      <c r="BO144" s="66">
        <f>'amount-analyzed sorted'!BM144*0.001/'amount-analyzed sorted'!BM$2*1.5/'amount-analyzed sorted'!BM$3</f>
        <v>0.00487863642257469</v>
      </c>
      <c r="BP144" s="66">
        <f>'amount-analyzed sorted'!BN144*0.001/'amount-analyzed sorted'!BN$2*1.5/'amount-analyzed sorted'!BN$3</f>
        <v>0</v>
      </c>
      <c r="BQ144" s="66">
        <f>'amount-analyzed sorted'!BO144*0.001/'amount-analyzed sorted'!BO$2*1.5/'amount-analyzed sorted'!BO$3</f>
        <v>0.014368230627603</v>
      </c>
      <c r="BR144" s="66">
        <f>'amount-analyzed sorted'!BP144*0.001/'amount-analyzed sorted'!BP$2*1.5/'amount-analyzed sorted'!BP$3</f>
        <v>0.00162015172294199</v>
      </c>
      <c r="BS144" s="66">
        <f>'amount-analyzed sorted'!BQ144*0.001/'amount-analyzed sorted'!BQ$2*1.5/'amount-analyzed sorted'!BQ$3</f>
        <v>0.00490719031468006</v>
      </c>
      <c r="BT144" s="66">
        <f>'amount-analyzed sorted'!BR144*0.001/'amount-analyzed sorted'!BR$2*1.5/'amount-analyzed sorted'!BR$3</f>
        <v>0.00165044983587102</v>
      </c>
      <c r="BU144" s="66">
        <f>'amount-analyzed sorted'!BS144*0.001/'amount-analyzed sorted'!BS$2*1.5/'amount-analyzed sorted'!BS$3</f>
        <v>0.00512129111374988</v>
      </c>
      <c r="BV144" s="66">
        <f>'amount-analyzed sorted'!BT144*0.001/'amount-analyzed sorted'!BT$2*1.5/'amount-analyzed sorted'!BT$3</f>
        <v>0.00752131341634897</v>
      </c>
      <c r="BW144" s="66">
        <f>'amount-analyzed sorted'!BU144*0.001/'amount-analyzed sorted'!BU$2*1.5/'amount-analyzed sorted'!BU$3</f>
        <v>0.00206002092536236</v>
      </c>
      <c r="BX144" s="66">
        <f>'amount-analyzed sorted'!BV144*0.001/'amount-analyzed sorted'!BV$2*1.5/'amount-analyzed sorted'!BV$3</f>
        <v>0.0061458880462296</v>
      </c>
      <c r="BY144" s="66">
        <f>'amount-analyzed sorted'!BW144*0.001/'amount-analyzed sorted'!BW$2*1.5/'amount-analyzed sorted'!BW$3</f>
        <v>0.00173050261428788</v>
      </c>
      <c r="BZ144" s="66">
        <f>'amount-analyzed sorted'!BX144*0.001/'amount-analyzed sorted'!BX$2*1.5/'amount-analyzed sorted'!BX$3</f>
        <v>0.00957340253354995</v>
      </c>
      <c r="CA144" s="66">
        <f>'amount-analyzed sorted'!BY144*0.001/'amount-analyzed sorted'!BY$2*1.5/'amount-analyzed sorted'!BY$3</f>
        <v>0.00159852910700187</v>
      </c>
      <c r="CB144" s="66">
        <f>'amount-analyzed sorted'!BZ144*0.001/'amount-analyzed sorted'!BZ$2*1.5/'amount-analyzed sorted'!BZ$3</f>
        <v>0.00466946574851629</v>
      </c>
      <c r="CC144" s="66">
        <f>'amount-analyzed sorted'!CA144*0.001/'amount-analyzed sorted'!CA$2*1.5/'amount-analyzed sorted'!CA$3</f>
        <v>0.00130902188387585</v>
      </c>
      <c r="CD144" s="66">
        <f>'amount-analyzed sorted'!CB144*0.001/'amount-analyzed sorted'!CB$2*1.5/'amount-analyzed sorted'!CB$3</f>
        <v>0.00899202181288902</v>
      </c>
      <c r="CE144" s="66">
        <f>'amount-analyzed sorted'!CC144*0.001/'amount-analyzed sorted'!CC$2*1.5/'amount-analyzed sorted'!CC$3</f>
        <v>0.00397150349979069</v>
      </c>
      <c r="CF144" s="66">
        <f>'amount-analyzed sorted'!CD144*0.001/'amount-analyzed sorted'!CD$2*1.5/'amount-analyzed sorted'!CD$3</f>
        <v>0.00768026122096928</v>
      </c>
      <c r="CG144" s="66">
        <f>'amount-analyzed sorted'!CE144*0.001/'amount-analyzed sorted'!CE$2*1.5/'amount-analyzed sorted'!CE$3</f>
        <v>0.00166685589785781</v>
      </c>
      <c r="CH144" s="66">
        <f>'amount-analyzed sorted'!CF144*0.001/'amount-analyzed sorted'!CF$2*1.5/'amount-analyzed sorted'!CF$3</f>
        <v>0</v>
      </c>
      <c r="CI144" s="66">
        <f>'amount-analyzed sorted'!CG144*0.001/'amount-analyzed sorted'!CG$2*1.5/'amount-analyzed sorted'!CG$3</f>
        <v>0.00953506940472624</v>
      </c>
      <c r="CJ144" s="66">
        <f>'amount-analyzed sorted'!CH144*0.001/'amount-analyzed sorted'!CH$2*1.5/'amount-analyzed sorted'!CH$3</f>
        <v>0.00293613099206316</v>
      </c>
      <c r="CK144" s="66">
        <f>'amount-analyzed sorted'!CI144*0.001/'amount-analyzed sorted'!CI$2*1.5/'amount-analyzed sorted'!CI$3</f>
        <v>0.00489083301363113</v>
      </c>
      <c r="CL144" s="66">
        <f>'amount-analyzed sorted'!CJ144*0.001/'amount-analyzed sorted'!CJ$2*1.5/'amount-analyzed sorted'!CJ$3</f>
        <v>0.0122375419716604</v>
      </c>
      <c r="CM144" s="66">
        <f>'amount-analyzed sorted'!CK144*0.001/'amount-analyzed sorted'!CK$2*1.5/'amount-analyzed sorted'!CK$3</f>
        <v>0.00152719219785515</v>
      </c>
      <c r="CN144" s="66">
        <f>'amount-analyzed sorted'!CL144*0.001/'amount-analyzed sorted'!CL$2*1.5/'amount-analyzed sorted'!CL$3</f>
        <v>0.0203255397969086</v>
      </c>
      <c r="CO144" s="66">
        <f>'amount-analyzed sorted'!CM144*0.001/'amount-analyzed sorted'!CM$2*1.5/'amount-analyzed sorted'!CM$3</f>
        <v>0.00275798854152131</v>
      </c>
      <c r="CP144" s="66">
        <f>'amount-analyzed sorted'!CN144*0.001/'amount-analyzed sorted'!CN$2*1.5/'amount-analyzed sorted'!CN$3</f>
        <v>0</v>
      </c>
      <c r="CQ144" s="66">
        <f>'amount-analyzed sorted'!CO144*0.001/'amount-analyzed sorted'!CO$2*1.5/'amount-analyzed sorted'!CO$3</f>
        <v>0.00747893981963714</v>
      </c>
      <c r="CR144" s="66">
        <f>'amount-analyzed sorted'!CP144*0.001/'amount-analyzed sorted'!CP$2*1.5/'amount-analyzed sorted'!CP$3</f>
        <v>0.00123298311268012</v>
      </c>
      <c r="CS144" s="66">
        <f>'amount-analyzed sorted'!CQ144*0.001/'amount-analyzed sorted'!CQ$2*1.5/'amount-analyzed sorted'!CQ$3</f>
        <v>0.00340516996823209</v>
      </c>
      <c r="CT144" s="66">
        <f>'amount-analyzed sorted'!CR144*0.001/'amount-analyzed sorted'!CR$2*1.5/'amount-analyzed sorted'!CR$3</f>
        <v>0.00121864609974198</v>
      </c>
      <c r="CU144" s="66">
        <f>'amount-analyzed sorted'!CS144*0.001/'amount-analyzed sorted'!CS$2*1.5/'amount-analyzed sorted'!CS$3</f>
        <v>0</v>
      </c>
      <c r="CV144" s="66">
        <f>'amount-analyzed sorted'!CT144*0.001/'amount-analyzed sorted'!CT$2*1.5/'amount-analyzed sorted'!CT$3</f>
        <v>0.0013404132959592</v>
      </c>
      <c r="CW144" s="66">
        <f>'amount-analyzed sorted'!CU144*0.001/'amount-analyzed sorted'!CU$2*1.5/'amount-analyzed sorted'!CU$3</f>
        <v>0.0141020086893689</v>
      </c>
      <c r="CX144" s="66">
        <f>'amount-analyzed sorted'!CV144*0.001/'amount-analyzed sorted'!CV$2*1.5/'amount-analyzed sorted'!CV$3</f>
        <v>0.00122219900382286</v>
      </c>
      <c r="CY144" s="66">
        <f>'amount-analyzed sorted'!CW144*0.001/'amount-analyzed sorted'!CW$2*1.5/'amount-analyzed sorted'!CW$3</f>
        <v>0</v>
      </c>
      <c r="CZ144" s="66">
        <f>'amount-analyzed sorted'!CX144*0.001/'amount-analyzed sorted'!CX$2*1.5/'amount-analyzed sorted'!CX$3</f>
        <v>0.00777522581102763</v>
      </c>
    </row>
    <row r="145" spans="1:104">
      <c r="A145">
        <f>'imported data from Web Calc'!A153</f>
        <v>814.6</v>
      </c>
      <c r="B145" t="str">
        <f>'imported data from Web Calc'!B153</f>
        <v>C44H80O10PN</v>
      </c>
      <c r="C145" s="61" t="str">
        <f>'imported data from Web Calc'!C153</f>
        <v>PS(38:3)</v>
      </c>
      <c r="D145" s="96"/>
      <c r="E145" s="96"/>
      <c r="F145" s="96"/>
      <c r="G145" s="66">
        <f>'amount-analyzed sorted'!G145*0.001/'amount-analyzed sorted'!G$2*1.5/'amount-analyzed sorted'!G$3</f>
        <v>0.0297021438600801</v>
      </c>
      <c r="H145" s="66">
        <f>'amount-analyzed sorted'!H145*0.001/'amount-analyzed sorted'!H$2*1.5/'amount-analyzed sorted'!H$3</f>
        <v>0.0315022737909941</v>
      </c>
      <c r="I145" s="66">
        <f>'amount-analyzed sorted'!I145*0.001/'amount-analyzed sorted'!I$2*1.5/'amount-analyzed sorted'!I$3</f>
        <v>0.033302403721908</v>
      </c>
      <c r="J145" s="66">
        <f>'amount-analyzed sorted'!J145*0.001/'amount-analyzed sorted'!J$2*1.5/'amount-analyzed sorted'!J$3</f>
        <v>0.0261018839982522</v>
      </c>
      <c r="K145" s="66">
        <f>'amount-analyzed sorted'!K145*0.001/'amount-analyzed sorted'!K$2*1.5/'amount-analyzed sorted'!K$3</f>
        <v>0.0351025336528219</v>
      </c>
      <c r="L145" s="66">
        <f>'amount-analyzed sorted'!L145*0.001/'amount-analyzed sorted'!L$2*1.5/'amount-analyzed sorted'!L$3</f>
        <v>0.0225016241364243</v>
      </c>
      <c r="M145" s="66">
        <f>'amount-analyzed sorted'!M145*0.001/'amount-analyzed sorted'!M$2*1.5/'amount-analyzed sorted'!M$3</f>
        <v>0.0243017540673383</v>
      </c>
      <c r="N145" s="66">
        <f>'amount-analyzed sorted'!N145*0.001/'amount-analyzed sorted'!N$2*1.5/'amount-analyzed sorted'!N$3</f>
        <v>0.0351025336528219</v>
      </c>
      <c r="O145" s="66">
        <f>'amount-analyzed sorted'!O145*0.001/'amount-analyzed sorted'!O$2*1.5/'amount-analyzed sorted'!O$3</f>
        <v>0.0351025336528219</v>
      </c>
      <c r="P145" s="66">
        <f>'amount-analyzed sorted'!P145*0.001/'amount-analyzed sorted'!P$2*1.5/'amount-analyzed sorted'!P$3</f>
        <v>0.0297021438600801</v>
      </c>
      <c r="Q145" s="66">
        <f t="shared" si="6"/>
        <v>0.0302421828393543</v>
      </c>
      <c r="R145" s="115">
        <f t="shared" si="7"/>
        <v>0.00465178714602311</v>
      </c>
      <c r="S145" s="66">
        <f t="shared" si="8"/>
        <v>0.153817836851701</v>
      </c>
      <c r="T145" s="66">
        <f>'amount-analyzed sorted'!R145*0.001/'amount-analyzed sorted'!R$2*1.5/'amount-analyzed sorted'!R$3</f>
        <v>0.157758886820471</v>
      </c>
      <c r="U145" s="66">
        <f>'amount-analyzed sorted'!S145*0.001/'amount-analyzed sorted'!S$2*1.5/'amount-analyzed sorted'!S$3</f>
        <v>0.102642666339092</v>
      </c>
      <c r="V145" s="66">
        <f>'amount-analyzed sorted'!T145*0.001/'amount-analyzed sorted'!T$2*1.5/'amount-analyzed sorted'!T$3</f>
        <v>0.111016409513909</v>
      </c>
      <c r="W145" s="66">
        <f>'amount-analyzed sorted'!U145*0.001/'amount-analyzed sorted'!U$2*1.5/'amount-analyzed sorted'!U$3</f>
        <v>0.117280179408502</v>
      </c>
      <c r="X145" s="66">
        <f>'amount-analyzed sorted'!V145*0.001/'amount-analyzed sorted'!V$2*1.5/'amount-analyzed sorted'!V$3</f>
        <v>0.200028308737218</v>
      </c>
      <c r="Y145" s="66">
        <f>'amount-analyzed sorted'!W145*0.001/'amount-analyzed sorted'!W$2*1.5/'amount-analyzed sorted'!W$3</f>
        <v>0.0617002743368533</v>
      </c>
      <c r="Z145" s="66">
        <f>'amount-analyzed sorted'!X145*0.001/'amount-analyzed sorted'!X$2*1.5/'amount-analyzed sorted'!X$3</f>
        <v>0.103131167270717</v>
      </c>
      <c r="AA145" s="66">
        <f>'amount-analyzed sorted'!Y145*0.001/'amount-analyzed sorted'!Y$2*1.5/'amount-analyzed sorted'!Y$3</f>
        <v>0.0282023481068759</v>
      </c>
      <c r="AB145" s="66">
        <f>'amount-analyzed sorted'!Z145*0.001/'amount-analyzed sorted'!Z$2*1.5/'amount-analyzed sorted'!Z$3</f>
        <v>0.0239610535317061</v>
      </c>
      <c r="AC145" s="66">
        <f>'amount-analyzed sorted'!AA145*0.001/'amount-analyzed sorted'!AA$2*1.5/'amount-analyzed sorted'!AA$3</f>
        <v>0.115102180750196</v>
      </c>
      <c r="AD145" s="66">
        <f>'amount-analyzed sorted'!AB145*0.001/'amount-analyzed sorted'!AB$2*1.5/'amount-analyzed sorted'!AB$3</f>
        <v>0.0327841624814542</v>
      </c>
      <c r="AE145" s="66">
        <f>'amount-analyzed sorted'!AC145*0.001/'amount-analyzed sorted'!AC$2*1.5/'amount-analyzed sorted'!AC$3</f>
        <v>0.0161900460212889</v>
      </c>
      <c r="AF145" s="66">
        <f>'amount-analyzed sorted'!AD145*0.001/'amount-analyzed sorted'!AD$2*1.5/'amount-analyzed sorted'!AD$3</f>
        <v>0.0242476113419098</v>
      </c>
      <c r="AG145" s="66">
        <f>'amount-analyzed sorted'!AE145*0.001/'amount-analyzed sorted'!AE$2*1.5/'amount-analyzed sorted'!AE$3</f>
        <v>0.0247178218343891</v>
      </c>
      <c r="AH145" s="66">
        <f>'amount-analyzed sorted'!AF145*0.001/'amount-analyzed sorted'!AF$2*1.5/'amount-analyzed sorted'!AF$3</f>
        <v>0.0394807948752024</v>
      </c>
      <c r="AI145" s="66">
        <f>'amount-analyzed sorted'!AG145*0.001/'amount-analyzed sorted'!AG$2*1.5/'amount-analyzed sorted'!AG$3</f>
        <v>0.00414243338252213</v>
      </c>
      <c r="AJ145" s="66">
        <f>'amount-analyzed sorted'!AH145*0.001/'amount-analyzed sorted'!AH$2*1.5/'amount-analyzed sorted'!AH$3</f>
        <v>0.0282558629989193</v>
      </c>
      <c r="AK145" s="66">
        <f>'amount-analyzed sorted'!AI145*0.001/'amount-analyzed sorted'!AI$2*1.5/'amount-analyzed sorted'!AI$3</f>
        <v>0.053770485557645</v>
      </c>
      <c r="AL145" s="66">
        <f>'amount-analyzed sorted'!AJ145*0.001/'amount-analyzed sorted'!AJ$2*1.5/'amount-analyzed sorted'!AJ$3</f>
        <v>0.0299683395443084</v>
      </c>
      <c r="AM145" s="66">
        <f>'amount-analyzed sorted'!AK145*0.001/'amount-analyzed sorted'!AK$2*1.5/'amount-analyzed sorted'!AK$3</f>
        <v>0.0720989061279969</v>
      </c>
      <c r="AN145" s="66">
        <f>'amount-analyzed sorted'!AL145*0.001/'amount-analyzed sorted'!AL$2*1.5/'amount-analyzed sorted'!AL$3</f>
        <v>0.0750954675321315</v>
      </c>
      <c r="AO145" s="66">
        <f>'amount-analyzed sorted'!AM145*0.001/'amount-analyzed sorted'!AM$2*1.5/'amount-analyzed sorted'!AM$3</f>
        <v>0.0212347091628242</v>
      </c>
      <c r="AP145" s="66">
        <f>'amount-analyzed sorted'!AN145*0.001/'amount-analyzed sorted'!AN$2*1.5/'amount-analyzed sorted'!AN$3</f>
        <v>0.0602590957549978</v>
      </c>
      <c r="AQ145" s="66">
        <f>'amount-analyzed sorted'!AO145*0.001/'amount-analyzed sorted'!AO$2*1.5/'amount-analyzed sorted'!AO$3</f>
        <v>0.115858792908803</v>
      </c>
      <c r="AR145" s="66">
        <f>'amount-analyzed sorted'!AP145*0.001/'amount-analyzed sorted'!AP$2*1.5/'amount-analyzed sorted'!AP$3</f>
        <v>0.142122069200005</v>
      </c>
      <c r="AS145" s="66">
        <f>'amount-analyzed sorted'!AQ145*0.001/'amount-analyzed sorted'!AQ$2*1.5/'amount-analyzed sorted'!AQ$3</f>
        <v>0.0634383102336661</v>
      </c>
      <c r="AT145" s="66">
        <f>'amount-analyzed sorted'!AR145*0.001/'amount-analyzed sorted'!AR$2*1.5/'amount-analyzed sorted'!AR$3</f>
        <v>0.0360326597271449</v>
      </c>
      <c r="AU145" s="66">
        <f>'amount-analyzed sorted'!AS145*0.001/'amount-analyzed sorted'!AS$2*1.5/'amount-analyzed sorted'!AS$3</f>
        <v>0.116245001758794</v>
      </c>
      <c r="AV145" s="66">
        <f>'amount-analyzed sorted'!AT145*0.001/'amount-analyzed sorted'!AT$2*1.5/'amount-analyzed sorted'!AT$3</f>
        <v>0.0458770467509869</v>
      </c>
      <c r="AW145" s="66">
        <f>'amount-analyzed sorted'!AU145*0.001/'amount-analyzed sorted'!AU$2*1.5/'amount-analyzed sorted'!AU$3</f>
        <v>0.0698167458639602</v>
      </c>
      <c r="AX145" s="66">
        <f>'amount-analyzed sorted'!AV145*0.001/'amount-analyzed sorted'!AV$2*1.5/'amount-analyzed sorted'!AV$3</f>
        <v>0.0591391542974785</v>
      </c>
      <c r="AY145" s="66">
        <f>'amount-analyzed sorted'!AW145*0.001/'amount-analyzed sorted'!AW$2*1.5/'amount-analyzed sorted'!AW$3</f>
        <v>0.0374951670828116</v>
      </c>
      <c r="AZ145" s="66">
        <f>'amount-analyzed sorted'!AX145*0.001/'amount-analyzed sorted'!AX$2*1.5/'amount-analyzed sorted'!AX$3</f>
        <v>0.0320667622961956</v>
      </c>
      <c r="BA145" s="66">
        <f>'amount-analyzed sorted'!AY145*0.001/'amount-analyzed sorted'!AY$2*1.5/'amount-analyzed sorted'!AY$3</f>
        <v>0.0359049249016571</v>
      </c>
      <c r="BB145" s="66">
        <f>'amount-analyzed sorted'!AZ145*0.001/'amount-analyzed sorted'!AZ$2*1.5/'amount-analyzed sorted'!AZ$3</f>
        <v>0.0391193860837311</v>
      </c>
      <c r="BC145" s="66">
        <f>'amount-analyzed sorted'!BA145*0.001/'amount-analyzed sorted'!BA$2*1.5/'amount-analyzed sorted'!BA$3</f>
        <v>0.0562647341884076</v>
      </c>
      <c r="BD145" s="66">
        <f>'amount-analyzed sorted'!BB145*0.001/'amount-analyzed sorted'!BB$2*1.5/'amount-analyzed sorted'!BB$3</f>
        <v>0.12167871480644</v>
      </c>
      <c r="BE145" s="66">
        <f>'amount-analyzed sorted'!BC145*0.001/'amount-analyzed sorted'!BC$2*1.5/'amount-analyzed sorted'!BC$3</f>
        <v>0.0832929564160064</v>
      </c>
      <c r="BF145" s="66">
        <f>'amount-analyzed sorted'!BD145*0.001/'amount-analyzed sorted'!BD$2*1.5/'amount-analyzed sorted'!BD$3</f>
        <v>0.0543336452304314</v>
      </c>
      <c r="BG145" s="66">
        <f>'amount-analyzed sorted'!BE145*0.001/'amount-analyzed sorted'!BE$2*1.5/'amount-analyzed sorted'!BE$3</f>
        <v>0.0693709948834791</v>
      </c>
      <c r="BH145" s="66">
        <f>'amount-analyzed sorted'!BF145*0.001/'amount-analyzed sorted'!BF$2*1.5/'amount-analyzed sorted'!BF$3</f>
        <v>0</v>
      </c>
      <c r="BI145" s="66">
        <f>'amount-analyzed sorted'!BG145*0.001/'amount-analyzed sorted'!BG$2*1.5/'amount-analyzed sorted'!BG$3</f>
        <v>0.00897527232879796</v>
      </c>
      <c r="BJ145" s="66">
        <f>'amount-analyzed sorted'!BH145*0.001/'amount-analyzed sorted'!BH$2*1.5/'amount-analyzed sorted'!BH$3</f>
        <v>0.00889841586038009</v>
      </c>
      <c r="BK145" s="66">
        <f>'amount-analyzed sorted'!BI145*0.001/'amount-analyzed sorted'!BI$2*1.5/'amount-analyzed sorted'!BI$3</f>
        <v>0.0058159580786798</v>
      </c>
      <c r="BL145" s="66">
        <f>'amount-analyzed sorted'!BJ145*0.001/'amount-analyzed sorted'!BJ$2*1.5/'amount-analyzed sorted'!BJ$3</f>
        <v>0.0256871481808358</v>
      </c>
      <c r="BM145" s="66">
        <f>'amount-analyzed sorted'!BK145*0.001/'amount-analyzed sorted'!BK$2*1.5/'amount-analyzed sorted'!BK$3</f>
        <v>0.00977364662490337</v>
      </c>
      <c r="BN145" s="66">
        <f>'amount-analyzed sorted'!BL145*0.001/'amount-analyzed sorted'!BL$2*1.5/'amount-analyzed sorted'!BL$3</f>
        <v>0.00805492810589487</v>
      </c>
      <c r="BO145" s="66">
        <f>'amount-analyzed sorted'!BM145*0.001/'amount-analyzed sorted'!BM$2*1.5/'amount-analyzed sorted'!BM$3</f>
        <v>0.0304914776410918</v>
      </c>
      <c r="BP145" s="66">
        <f>'amount-analyzed sorted'!BN145*0.001/'amount-analyzed sorted'!BN$2*1.5/'amount-analyzed sorted'!BN$3</f>
        <v>0.00792251568082796</v>
      </c>
      <c r="BQ145" s="66">
        <f>'amount-analyzed sorted'!BO145*0.001/'amount-analyzed sorted'!BO$2*1.5/'amount-analyzed sorted'!BO$3</f>
        <v>0.0559938399458057</v>
      </c>
      <c r="BR145" s="66">
        <f>'amount-analyzed sorted'!BP145*0.001/'amount-analyzed sorted'!BP$2*1.5/'amount-analyzed sorted'!BP$3</f>
        <v>0.0192393017099361</v>
      </c>
      <c r="BS145" s="66">
        <f>'amount-analyzed sorted'!BQ145*0.001/'amount-analyzed sorted'!BQ$2*1.5/'amount-analyzed sorted'!BQ$3</f>
        <v>0.0341750754058076</v>
      </c>
      <c r="BT145" s="66">
        <f>'amount-analyzed sorted'!BR145*0.001/'amount-analyzed sorted'!BR$2*1.5/'amount-analyzed sorted'!BR$3</f>
        <v>0.00722071803193572</v>
      </c>
      <c r="BU145" s="66">
        <f>'amount-analyzed sorted'!BS145*0.001/'amount-analyzed sorted'!BS$2*1.5/'amount-analyzed sorted'!BS$3</f>
        <v>0.021033874217187</v>
      </c>
      <c r="BV145" s="66">
        <f>'amount-analyzed sorted'!BT145*0.001/'amount-analyzed sorted'!BT$2*1.5/'amount-analyzed sorted'!BT$3</f>
        <v>0.0168239905365701</v>
      </c>
      <c r="BW145" s="66">
        <f>'amount-analyzed sorted'!BU145*0.001/'amount-analyzed sorted'!BU$2*1.5/'amount-analyzed sorted'!BU$3</f>
        <v>0.00643756539175737</v>
      </c>
      <c r="BX145" s="66">
        <f>'amount-analyzed sorted'!BV145*0.001/'amount-analyzed sorted'!BV$2*1.5/'amount-analyzed sorted'!BV$3</f>
        <v>0.0169820590751081</v>
      </c>
      <c r="BY145" s="66">
        <f>'amount-analyzed sorted'!BW145*0.001/'amount-analyzed sorted'!BW$2*1.5/'amount-analyzed sorted'!BW$3</f>
        <v>0.00108156413392993</v>
      </c>
      <c r="BZ145" s="66">
        <f>'amount-analyzed sorted'!BX145*0.001/'amount-analyzed sorted'!BX$2*1.5/'amount-analyzed sorted'!BX$3</f>
        <v>0.0314914557024669</v>
      </c>
      <c r="CA145" s="66">
        <f>'amount-analyzed sorted'!BY145*0.001/'amount-analyzed sorted'!BY$2*1.5/'amount-analyzed sorted'!BY$3</f>
        <v>0.0029972420756285</v>
      </c>
      <c r="CB145" s="66">
        <f>'amount-analyzed sorted'!BZ145*0.001/'amount-analyzed sorted'!BZ$2*1.5/'amount-analyzed sorted'!BZ$3</f>
        <v>0.0376151407519368</v>
      </c>
      <c r="CC145" s="66">
        <f>'amount-analyzed sorted'!CA145*0.001/'amount-analyzed sorted'!CA$2*1.5/'amount-analyzed sorted'!CA$3</f>
        <v>0.00899952545164644</v>
      </c>
      <c r="CD145" s="66">
        <f>'amount-analyzed sorted'!CB145*0.001/'amount-analyzed sorted'!CB$2*1.5/'amount-analyzed sorted'!CB$3</f>
        <v>0.02713110029751</v>
      </c>
      <c r="CE145" s="66">
        <f>'amount-analyzed sorted'!CC145*0.001/'amount-analyzed sorted'!CC$2*1.5/'amount-analyzed sorted'!CC$3</f>
        <v>0.0121351495826938</v>
      </c>
      <c r="CF145" s="66">
        <f>'amount-analyzed sorted'!CD145*0.001/'amount-analyzed sorted'!CD$2*1.5/'amount-analyzed sorted'!CD$3</f>
        <v>0.0488016598415756</v>
      </c>
      <c r="CG145" s="66">
        <f>'amount-analyzed sorted'!CE145*0.001/'amount-analyzed sorted'!CE$2*1.5/'amount-analyzed sorted'!CE$3</f>
        <v>0.00520892468080566</v>
      </c>
      <c r="CH145" s="66">
        <f>'amount-analyzed sorted'!CF145*0.001/'amount-analyzed sorted'!CF$2*1.5/'amount-analyzed sorted'!CF$3</f>
        <v>0.00122577268512058</v>
      </c>
      <c r="CI145" s="66">
        <f>'amount-analyzed sorted'!CG145*0.001/'amount-analyzed sorted'!CG$2*1.5/'amount-analyzed sorted'!CG$3</f>
        <v>0.0254816509953891</v>
      </c>
      <c r="CJ145" s="66">
        <f>'amount-analyzed sorted'!CH145*0.001/'amount-analyzed sorted'!CH$2*1.5/'amount-analyzed sorted'!CH$3</f>
        <v>0.0203897985559942</v>
      </c>
      <c r="CK145" s="66">
        <f>'amount-analyzed sorted'!CI145*0.001/'amount-analyzed sorted'!CI$2*1.5/'amount-analyzed sorted'!CI$3</f>
        <v>0.0165938977248199</v>
      </c>
      <c r="CL145" s="66">
        <f>'amount-analyzed sorted'!CJ145*0.001/'amount-analyzed sorted'!CJ$2*1.5/'amount-analyzed sorted'!CJ$3</f>
        <v>0.0619721676769984</v>
      </c>
      <c r="CM145" s="66">
        <f>'amount-analyzed sorted'!CK145*0.001/'amount-analyzed sorted'!CK$2*1.5/'amount-analyzed sorted'!CK$3</f>
        <v>0.00859045611293524</v>
      </c>
      <c r="CN145" s="66">
        <f>'amount-analyzed sorted'!CL145*0.001/'amount-analyzed sorted'!CL$2*1.5/'amount-analyzed sorted'!CL$3</f>
        <v>0.0341405551276199</v>
      </c>
      <c r="CO145" s="66">
        <f>'amount-analyzed sorted'!CM145*0.001/'amount-analyzed sorted'!CM$2*1.5/'amount-analyzed sorted'!CM$3</f>
        <v>0.0145560506358069</v>
      </c>
      <c r="CP145" s="66">
        <f>'amount-analyzed sorted'!CN145*0.001/'amount-analyzed sorted'!CN$2*1.5/'amount-analyzed sorted'!CN$3</f>
        <v>0.0182796914961296</v>
      </c>
      <c r="CQ145" s="66">
        <f>'amount-analyzed sorted'!CO145*0.001/'amount-analyzed sorted'!CO$2*1.5/'amount-analyzed sorted'!CO$3</f>
        <v>0.0344424860114868</v>
      </c>
      <c r="CR145" s="66">
        <f>'amount-analyzed sorted'!CP145*0.001/'amount-analyzed sorted'!CP$2*1.5/'amount-analyzed sorted'!CP$3</f>
        <v>0.00539430111797551</v>
      </c>
      <c r="CS145" s="66">
        <f>'amount-analyzed sorted'!CQ145*0.001/'amount-analyzed sorted'!CQ$2*1.5/'amount-analyzed sorted'!CQ$3</f>
        <v>0.0160799692944293</v>
      </c>
      <c r="CT145" s="66">
        <f>'amount-analyzed sorted'!CR145*0.001/'amount-analyzed sorted'!CR$2*1.5/'amount-analyzed sorted'!CR$3</f>
        <v>0.00380826906169368</v>
      </c>
      <c r="CU145" s="66">
        <f>'amount-analyzed sorted'!CS145*0.001/'amount-analyzed sorted'!CS$2*1.5/'amount-analyzed sorted'!CS$3</f>
        <v>0</v>
      </c>
      <c r="CV145" s="66">
        <f>'amount-analyzed sorted'!CT145*0.001/'amount-analyzed sorted'!CT$2*1.5/'amount-analyzed sorted'!CT$3</f>
        <v>0.0159174078895155</v>
      </c>
      <c r="CW145" s="66">
        <f>'amount-analyzed sorted'!CU145*0.001/'amount-analyzed sorted'!CU$2*1.5/'amount-analyzed sorted'!CU$3</f>
        <v>0.039261274191993</v>
      </c>
      <c r="CX145" s="66">
        <f>'amount-analyzed sorted'!CV145*0.001/'amount-analyzed sorted'!CV$2*1.5/'amount-analyzed sorted'!CV$3</f>
        <v>0.00381937188694643</v>
      </c>
      <c r="CY145" s="66">
        <f>'amount-analyzed sorted'!CW145*0.001/'amount-analyzed sorted'!CW$2*1.5/'amount-analyzed sorted'!CW$3</f>
        <v>0</v>
      </c>
      <c r="CZ145" s="66">
        <f>'amount-analyzed sorted'!CX145*0.001/'amount-analyzed sorted'!CX$2*1.5/'amount-analyzed sorted'!CX$3</f>
        <v>0.0267273387254075</v>
      </c>
    </row>
    <row r="146" spans="1:104">
      <c r="A146">
        <f>'imported data from Web Calc'!A154</f>
        <v>816.6</v>
      </c>
      <c r="B146" t="str">
        <f>'imported data from Web Calc'!B154</f>
        <v>C44H82O10PN</v>
      </c>
      <c r="C146" s="61" t="str">
        <f>'imported data from Web Calc'!C154</f>
        <v>PS(38:2)</v>
      </c>
      <c r="D146" s="96"/>
      <c r="E146" s="96"/>
      <c r="F146" s="96"/>
      <c r="G146" s="66">
        <f>'amount-analyzed sorted'!G146*0.001/'amount-analyzed sorted'!G$2*1.5/'amount-analyzed sorted'!G$3</f>
        <v>0.0347425076666392</v>
      </c>
      <c r="H146" s="66">
        <f>'amount-analyzed sorted'!H146*0.001/'amount-analyzed sorted'!H$2*1.5/'amount-analyzed sorted'!H$3</f>
        <v>0.0275419879429834</v>
      </c>
      <c r="I146" s="66">
        <f>'amount-analyzed sorted'!I146*0.001/'amount-analyzed sorted'!I$2*1.5/'amount-analyzed sorted'!I$3</f>
        <v>0.0311422478048113</v>
      </c>
      <c r="J146" s="66">
        <f>'amount-analyzed sorted'!J146*0.001/'amount-analyzed sorted'!J$2*1.5/'amount-analyzed sorted'!J$3</f>
        <v>0.0293421178738973</v>
      </c>
      <c r="K146" s="66">
        <f>'amount-analyzed sorted'!K146*0.001/'amount-analyzed sorted'!K$2*1.5/'amount-analyzed sorted'!K$3</f>
        <v>0.0365426375975531</v>
      </c>
      <c r="L146" s="66">
        <f>'amount-analyzed sorted'!L146*0.001/'amount-analyzed sorted'!L$2*1.5/'amount-analyzed sorted'!L$3</f>
        <v>0.0365426375975531</v>
      </c>
      <c r="M146" s="66">
        <f>'amount-analyzed sorted'!M146*0.001/'amount-analyzed sorted'!M$2*1.5/'amount-analyzed sorted'!M$3</f>
        <v>0.0365426375975531</v>
      </c>
      <c r="N146" s="66">
        <f>'amount-analyzed sorted'!N146*0.001/'amount-analyzed sorted'!N$2*1.5/'amount-analyzed sorted'!N$3</f>
        <v>0.0383427675284671</v>
      </c>
      <c r="O146" s="66">
        <f>'amount-analyzed sorted'!O146*0.001/'amount-analyzed sorted'!O$2*1.5/'amount-analyzed sorted'!O$3</f>
        <v>0.0419430273902949</v>
      </c>
      <c r="P146" s="66">
        <f>'amount-analyzed sorted'!P146*0.001/'amount-analyzed sorted'!P$2*1.5/'amount-analyzed sorted'!P$3</f>
        <v>0.0329423777357252</v>
      </c>
      <c r="Q146" s="66">
        <f t="shared" si="6"/>
        <v>0.0345624946735478</v>
      </c>
      <c r="R146" s="115">
        <f t="shared" si="7"/>
        <v>0.00436425817721271</v>
      </c>
      <c r="S146" s="66">
        <f t="shared" si="8"/>
        <v>0.126271503791446</v>
      </c>
      <c r="T146" s="66">
        <f>'amount-analyzed sorted'!R146*0.001/'amount-analyzed sorted'!R$2*1.5/'amount-analyzed sorted'!R$3</f>
        <v>0.124177462959271</v>
      </c>
      <c r="U146" s="66">
        <f>'amount-analyzed sorted'!S146*0.001/'amount-analyzed sorted'!S$2*1.5/'amount-analyzed sorted'!S$3</f>
        <v>0.09140599549776</v>
      </c>
      <c r="V146" s="66">
        <f>'amount-analyzed sorted'!T146*0.001/'amount-analyzed sorted'!T$2*1.5/'amount-analyzed sorted'!T$3</f>
        <v>0.108572011506264</v>
      </c>
      <c r="W146" s="66">
        <f>'amount-analyzed sorted'!U146*0.001/'amount-analyzed sorted'!U$2*1.5/'amount-analyzed sorted'!U$3</f>
        <v>0.0903306913742076</v>
      </c>
      <c r="X146" s="66">
        <f>'amount-analyzed sorted'!V146*0.001/'amount-analyzed sorted'!V$2*1.5/'amount-analyzed sorted'!V$3</f>
        <v>0.15457586675186</v>
      </c>
      <c r="Y146" s="66">
        <f>'amount-analyzed sorted'!W146*0.001/'amount-analyzed sorted'!W$2*1.5/'amount-analyzed sorted'!W$3</f>
        <v>0.0491864158798013</v>
      </c>
      <c r="Z146" s="66">
        <f>'amount-analyzed sorted'!X146*0.001/'amount-analyzed sorted'!X$2*1.5/'amount-analyzed sorted'!X$3</f>
        <v>0.0841773311236665</v>
      </c>
      <c r="AA146" s="66">
        <f>'amount-analyzed sorted'!Y146*0.001/'amount-analyzed sorted'!Y$2*1.5/'amount-analyzed sorted'!Y$3</f>
        <v>0.0278384468409808</v>
      </c>
      <c r="AB146" s="66">
        <f>'amount-analyzed sorted'!Z146*0.001/'amount-analyzed sorted'!Z$2*1.5/'amount-analyzed sorted'!Z$3</f>
        <v>0.0193771998125971</v>
      </c>
      <c r="AC146" s="66">
        <f>'amount-analyzed sorted'!AA146*0.001/'amount-analyzed sorted'!AA$2*1.5/'amount-analyzed sorted'!AA$3</f>
        <v>0.0853313911426264</v>
      </c>
      <c r="AD146" s="66">
        <f>'amount-analyzed sorted'!AB146*0.001/'amount-analyzed sorted'!AB$2*1.5/'amount-analyzed sorted'!AB$3</f>
        <v>0.0260158192594765</v>
      </c>
      <c r="AE146" s="66">
        <f>'amount-analyzed sorted'!AC146*0.001/'amount-analyzed sorted'!AC$2*1.5/'amount-analyzed sorted'!AC$3</f>
        <v>0.0135996386578827</v>
      </c>
      <c r="AF146" s="66">
        <f>'amount-analyzed sorted'!AD146*0.001/'amount-analyzed sorted'!AD$2*1.5/'amount-analyzed sorted'!AD$3</f>
        <v>0.0185000293941978</v>
      </c>
      <c r="AG146" s="66">
        <f>'amount-analyzed sorted'!AE146*0.001/'amount-analyzed sorted'!AE$2*1.5/'amount-analyzed sorted'!AE$3</f>
        <v>0.0258477794039612</v>
      </c>
      <c r="AH146" s="66">
        <f>'amount-analyzed sorted'!AF146*0.001/'amount-analyzed sorted'!AF$2*1.5/'amount-analyzed sorted'!AF$3</f>
        <v>0.0291440049442403</v>
      </c>
      <c r="AI146" s="66">
        <f>'amount-analyzed sorted'!AG146*0.001/'amount-analyzed sorted'!AG$2*1.5/'amount-analyzed sorted'!AG$3</f>
        <v>0.00546801206492922</v>
      </c>
      <c r="AJ146" s="66">
        <f>'amount-analyzed sorted'!AH146*0.001/'amount-analyzed sorted'!AH$2*1.5/'amount-analyzed sorted'!AH$3</f>
        <v>0.0364757504167868</v>
      </c>
      <c r="AK146" s="66">
        <f>'amount-analyzed sorted'!AI146*0.001/'amount-analyzed sorted'!AI$2*1.5/'amount-analyzed sorted'!AI$3</f>
        <v>0.0533794274808622</v>
      </c>
      <c r="AL146" s="66">
        <f>'amount-analyzed sorted'!AJ146*0.001/'amount-analyzed sorted'!AJ$2*1.5/'amount-analyzed sorted'!AJ$3</f>
        <v>0.0347632738713977</v>
      </c>
      <c r="AM146" s="66">
        <f>'amount-analyzed sorted'!AK146*0.001/'amount-analyzed sorted'!AK$2*1.5/'amount-analyzed sorted'!AK$3</f>
        <v>0.0613955633626036</v>
      </c>
      <c r="AN146" s="66">
        <f>'amount-analyzed sorted'!AL146*0.001/'amount-analyzed sorted'!AL$2*1.5/'amount-analyzed sorted'!AL$3</f>
        <v>0.0450572805192789</v>
      </c>
      <c r="AO146" s="66">
        <f>'amount-analyzed sorted'!AM146*0.001/'amount-analyzed sorted'!AM$2*1.5/'amount-analyzed sorted'!AM$3</f>
        <v>0.0127408254976945</v>
      </c>
      <c r="AP146" s="66">
        <f>'amount-analyzed sorted'!AN146*0.001/'amount-analyzed sorted'!AN$2*1.5/'amount-analyzed sorted'!AN$3</f>
        <v>0.0739650861620169</v>
      </c>
      <c r="AQ146" s="66">
        <f>'amount-analyzed sorted'!AO146*0.001/'amount-analyzed sorted'!AO$2*1.5/'amount-analyzed sorted'!AO$3</f>
        <v>0.110198516003334</v>
      </c>
      <c r="AR146" s="66">
        <f>'amount-analyzed sorted'!AP146*0.001/'amount-analyzed sorted'!AP$2*1.5/'amount-analyzed sorted'!AP$3</f>
        <v>0.149090635173682</v>
      </c>
      <c r="AS146" s="66">
        <f>'amount-analyzed sorted'!AQ146*0.001/'amount-analyzed sorted'!AQ$2*1.5/'amount-analyzed sorted'!AQ$3</f>
        <v>0.0752569543319929</v>
      </c>
      <c r="AT146" s="66">
        <f>'amount-analyzed sorted'!AR146*0.001/'amount-analyzed sorted'!AR$2*1.5/'amount-analyzed sorted'!AR$3</f>
        <v>0.0335618487744264</v>
      </c>
      <c r="AU146" s="66">
        <f>'amount-analyzed sorted'!AS146*0.001/'amount-analyzed sorted'!AS$2*1.5/'amount-analyzed sorted'!AS$3</f>
        <v>0.108556355973173</v>
      </c>
      <c r="AV146" s="66">
        <f>'amount-analyzed sorted'!AT146*0.001/'amount-analyzed sorted'!AT$2*1.5/'amount-analyzed sorted'!AT$3</f>
        <v>0.045469250779867</v>
      </c>
      <c r="AW146" s="66">
        <f>'amount-analyzed sorted'!AU146*0.001/'amount-analyzed sorted'!AU$2*1.5/'amount-analyzed sorted'!AU$3</f>
        <v>0.0773475409234436</v>
      </c>
      <c r="AX146" s="66">
        <f>'amount-analyzed sorted'!AV146*0.001/'amount-analyzed sorted'!AV$2*1.5/'amount-analyzed sorted'!AV$3</f>
        <v>0.0513537466431269</v>
      </c>
      <c r="AY146" s="66">
        <f>'amount-analyzed sorted'!AW146*0.001/'amount-analyzed sorted'!AW$2*1.5/'amount-analyzed sorted'!AW$3</f>
        <v>0.0426164581965615</v>
      </c>
      <c r="AZ146" s="66">
        <f>'amount-analyzed sorted'!AX146*0.001/'amount-analyzed sorted'!AX$2*1.5/'amount-analyzed sorted'!AX$3</f>
        <v>0.0411393096775582</v>
      </c>
      <c r="BA146" s="66">
        <f>'amount-analyzed sorted'!AY146*0.001/'amount-analyzed sorted'!AY$2*1.5/'amount-analyzed sorted'!AY$3</f>
        <v>0.0238719230427234</v>
      </c>
      <c r="BB146" s="66">
        <f>'amount-analyzed sorted'!AZ146*0.001/'amount-analyzed sorted'!AZ$2*1.5/'amount-analyzed sorted'!AZ$3</f>
        <v>0.0551310417831188</v>
      </c>
      <c r="BC146" s="66">
        <f>'amount-analyzed sorted'!BA146*0.001/'amount-analyzed sorted'!BA$2*1.5/'amount-analyzed sorted'!BA$3</f>
        <v>0.0676856354565023</v>
      </c>
      <c r="BD146" s="66">
        <f>'amount-analyzed sorted'!BB146*0.001/'amount-analyzed sorted'!BB$2*1.5/'amount-analyzed sorted'!BB$3</f>
        <v>0.126652443294879</v>
      </c>
      <c r="BE146" s="66">
        <f>'amount-analyzed sorted'!BC146*0.001/'amount-analyzed sorted'!BC$2*1.5/'amount-analyzed sorted'!BC$3</f>
        <v>0.102377556138509</v>
      </c>
      <c r="BF146" s="66">
        <f>'amount-analyzed sorted'!BD146*0.001/'amount-analyzed sorted'!BD$2*1.5/'amount-analyzed sorted'!BD$3</f>
        <v>0.0586803368488659</v>
      </c>
      <c r="BG146" s="66">
        <f>'amount-analyzed sorted'!BE146*0.001/'amount-analyzed sorted'!BE$2*1.5/'amount-analyzed sorted'!BE$3</f>
        <v>0.0817510493549923</v>
      </c>
      <c r="BH146" s="66">
        <f>'amount-analyzed sorted'!BF146*0.001/'amount-analyzed sorted'!BF$2*1.5/'amount-analyzed sorted'!BF$3</f>
        <v>0.00856068720561319</v>
      </c>
      <c r="BI146" s="66">
        <f>'amount-analyzed sorted'!BG146*0.001/'amount-analyzed sorted'!BG$2*1.5/'amount-analyzed sorted'!BG$3</f>
        <v>0.0100799212308039</v>
      </c>
      <c r="BJ146" s="66">
        <f>'amount-analyzed sorted'!BH146*0.001/'amount-analyzed sorted'!BH$2*1.5/'amount-analyzed sorted'!BH$3</f>
        <v>0.010480356457781</v>
      </c>
      <c r="BK146" s="66">
        <f>'amount-analyzed sorted'!BI146*0.001/'amount-analyzed sorted'!BI$2*1.5/'amount-analyzed sorted'!BI$3</f>
        <v>0.016982597589745</v>
      </c>
      <c r="BL146" s="66">
        <f>'amount-analyzed sorted'!BJ146*0.001/'amount-analyzed sorted'!BJ$2*1.5/'amount-analyzed sorted'!BJ$3</f>
        <v>0.0273311256644093</v>
      </c>
      <c r="BM146" s="66">
        <f>'amount-analyzed sorted'!BK146*0.001/'amount-analyzed sorted'!BK$2*1.5/'amount-analyzed sorted'!BK$3</f>
        <v>0.0094729190364448</v>
      </c>
      <c r="BN146" s="66">
        <f>'amount-analyzed sorted'!BL146*0.001/'amount-analyzed sorted'!BL$2*1.5/'amount-analyzed sorted'!BL$3</f>
        <v>0.0166468514188494</v>
      </c>
      <c r="BO146" s="66">
        <f>'amount-analyzed sorted'!BM146*0.001/'amount-analyzed sorted'!BM$2*1.5/'amount-analyzed sorted'!BM$3</f>
        <v>0.0301430036109079</v>
      </c>
      <c r="BP146" s="66">
        <f>'amount-analyzed sorted'!BN146*0.001/'amount-analyzed sorted'!BN$2*1.5/'amount-analyzed sorted'!BN$3</f>
        <v>0.0142605282254903</v>
      </c>
      <c r="BQ146" s="66">
        <f>'amount-analyzed sorted'!BO146*0.001/'amount-analyzed sorted'!BO$2*1.5/'amount-analyzed sorted'!BO$3</f>
        <v>0.0555712449273468</v>
      </c>
      <c r="BR146" s="66">
        <f>'amount-analyzed sorted'!BP146*0.001/'amount-analyzed sorted'!BP$2*1.5/'amount-analyzed sorted'!BP$3</f>
        <v>0.0208594534328781</v>
      </c>
      <c r="BS146" s="66">
        <f>'amount-analyzed sorted'!BQ146*0.001/'amount-analyzed sorted'!BQ$2*1.5/'amount-analyzed sorted'!BQ$3</f>
        <v>0.0373296977509591</v>
      </c>
      <c r="BT146" s="66">
        <f>'amount-analyzed sorted'!BR146*0.001/'amount-analyzed sorted'!BR$2*1.5/'amount-analyzed sorted'!BR$3</f>
        <v>0.0129972924574843</v>
      </c>
      <c r="BU146" s="66">
        <f>'amount-analyzed sorted'!BS146*0.001/'amount-analyzed sorted'!BS$2*1.5/'amount-analyzed sorted'!BS$3</f>
        <v>0.0261551653309369</v>
      </c>
      <c r="BV146" s="66">
        <f>'amount-analyzed sorted'!BT146*0.001/'amount-analyzed sorted'!BT$2*1.5/'amount-analyzed sorted'!BT$3</f>
        <v>0.0223660109486167</v>
      </c>
      <c r="BW146" s="66">
        <f>'amount-analyzed sorted'!BU146*0.001/'amount-analyzed sorted'!BU$2*1.5/'amount-analyzed sorted'!BU$3</f>
        <v>0.0162226647872286</v>
      </c>
      <c r="BX146" s="66">
        <f>'amount-analyzed sorted'!BV146*0.001/'amount-analyzed sorted'!BV$2*1.5/'amount-analyzed sorted'!BV$3</f>
        <v>0.0166585912832013</v>
      </c>
      <c r="BY146" s="66">
        <f>'amount-analyzed sorted'!BW146*0.001/'amount-analyzed sorted'!BW$2*1.5/'amount-analyzed sorted'!BW$3</f>
        <v>0</v>
      </c>
      <c r="BZ146" s="66">
        <f>'amount-analyzed sorted'!BX146*0.001/'amount-analyzed sorted'!BX$2*1.5/'amount-analyzed sorted'!BX$3</f>
        <v>0.0410648582360169</v>
      </c>
      <c r="CA146" s="66">
        <f>'amount-analyzed sorted'!BY146*0.001/'amount-analyzed sorted'!BY$2*1.5/'amount-analyzed sorted'!BY$3</f>
        <v>0.00459577118263037</v>
      </c>
      <c r="CB146" s="66">
        <f>'amount-analyzed sorted'!BZ146*0.001/'amount-analyzed sorted'!BZ$2*1.5/'amount-analyzed sorted'!BZ$3</f>
        <v>0.0267197206720654</v>
      </c>
      <c r="CC146" s="66">
        <f>'amount-analyzed sorted'!CA146*0.001/'amount-analyzed sorted'!CA$2*1.5/'amount-analyzed sorted'!CA$3</f>
        <v>0.0152173794000567</v>
      </c>
      <c r="CD146" s="66">
        <f>'amount-analyzed sorted'!CB146*0.001/'amount-analyzed sorted'!CB$2*1.5/'amount-analyzed sorted'!CB$3</f>
        <v>0.0345727735219699</v>
      </c>
      <c r="CE146" s="66">
        <f>'amount-analyzed sorted'!CC146*0.001/'amount-analyzed sorted'!CC$2*1.5/'amount-analyzed sorted'!CC$3</f>
        <v>0.0116938714160504</v>
      </c>
      <c r="CF146" s="66">
        <f>'amount-analyzed sorted'!CD146*0.001/'amount-analyzed sorted'!CD$2*1.5/'amount-analyzed sorted'!CD$3</f>
        <v>0.0500817033784038</v>
      </c>
      <c r="CG146" s="66">
        <f>'amount-analyzed sorted'!CE146*0.001/'amount-analyzed sorted'!CE$2*1.5/'amount-analyzed sorted'!CE$3</f>
        <v>0.0131264901956303</v>
      </c>
      <c r="CH146" s="66">
        <f>'amount-analyzed sorted'!CF146*0.001/'amount-analyzed sorted'!CF$2*1.5/'amount-analyzed sorted'!CF$3</f>
        <v>0.00073546361107235</v>
      </c>
      <c r="CI146" s="66">
        <f>'amount-analyzed sorted'!CG146*0.001/'amount-analyzed sorted'!CG$2*1.5/'amount-analyzed sorted'!CG$3</f>
        <v>0.0333727429165418</v>
      </c>
      <c r="CJ146" s="66">
        <f>'amount-analyzed sorted'!CH146*0.001/'amount-analyzed sorted'!CH$2*1.5/'amount-analyzed sorted'!CH$3</f>
        <v>0.0282194812014959</v>
      </c>
      <c r="CK146" s="66">
        <f>'amount-analyzed sorted'!CI146*0.001/'amount-analyzed sorted'!CI$2*1.5/'amount-analyzed sorted'!CI$3</f>
        <v>0.0127511003569669</v>
      </c>
      <c r="CL146" s="66">
        <f>'amount-analyzed sorted'!CJ146*0.001/'amount-analyzed sorted'!CJ$2*1.5/'amount-analyzed sorted'!CJ$3</f>
        <v>0.083623203473013</v>
      </c>
      <c r="CM146" s="66">
        <f>'amount-analyzed sorted'!CK146*0.001/'amount-analyzed sorted'!CK$2*1.5/'amount-analyzed sorted'!CK$3</f>
        <v>0.0215715897947041</v>
      </c>
      <c r="CN146" s="66">
        <f>'amount-analyzed sorted'!CL146*0.001/'amount-analyzed sorted'!CL$2*1.5/'amount-analyzed sorted'!CL$3</f>
        <v>0.0433505653480941</v>
      </c>
      <c r="CO146" s="66">
        <f>'amount-analyzed sorted'!CM146*0.001/'amount-analyzed sorted'!CM$2*1.5/'amount-analyzed sorted'!CM$3</f>
        <v>0.0173140391773283</v>
      </c>
      <c r="CP146" s="66">
        <f>'amount-analyzed sorted'!CN146*0.001/'amount-analyzed sorted'!CN$2*1.5/'amount-analyzed sorted'!CN$3</f>
        <v>0.00804306425829704</v>
      </c>
      <c r="CQ146" s="66">
        <f>'amount-analyzed sorted'!CO146*0.001/'amount-analyzed sorted'!CO$2*1.5/'amount-analyzed sorted'!CO$3</f>
        <v>0.0556984202357187</v>
      </c>
      <c r="CR146" s="66">
        <f>'amount-analyzed sorted'!CP146*0.001/'amount-analyzed sorted'!CP$2*1.5/'amount-analyzed sorted'!CP$3</f>
        <v>0.00816851312150577</v>
      </c>
      <c r="CS146" s="66">
        <f>'amount-analyzed sorted'!CQ146*0.001/'amount-analyzed sorted'!CQ$2*1.5/'amount-analyzed sorted'!CQ$3</f>
        <v>0.0213769003561237</v>
      </c>
      <c r="CT146" s="66">
        <f>'amount-analyzed sorted'!CR146*0.001/'amount-analyzed sorted'!CR$2*1.5/'amount-analyzed sorted'!CR$3</f>
        <v>0.00502691516143565</v>
      </c>
      <c r="CU146" s="66">
        <f>'amount-analyzed sorted'!CS146*0.001/'amount-analyzed sorted'!CS$2*1.5/'amount-analyzed sorted'!CS$3</f>
        <v>0.00072029941290591</v>
      </c>
      <c r="CV146" s="66">
        <f>'amount-analyzed sorted'!CT146*0.001/'amount-analyzed sorted'!CT$2*1.5/'amount-analyzed sorted'!CT$3</f>
        <v>0.0189333378054237</v>
      </c>
      <c r="CW146" s="66">
        <f>'amount-analyzed sorted'!CU146*0.001/'amount-analyzed sorted'!CU$2*1.5/'amount-analyzed sorted'!CU$3</f>
        <v>0.0421457759693639</v>
      </c>
      <c r="CX146" s="66">
        <f>'amount-analyzed sorted'!CV146*0.001/'amount-analyzed sorted'!CV$2*1.5/'amount-analyzed sorted'!CV$3</f>
        <v>0.000458324626433571</v>
      </c>
      <c r="CY146" s="66">
        <f>'amount-analyzed sorted'!CW146*0.001/'amount-analyzed sorted'!CW$2*1.5/'amount-analyzed sorted'!CW$3</f>
        <v>0.000679806905369578</v>
      </c>
      <c r="CZ146" s="66">
        <f>'amount-analyzed sorted'!CX146*0.001/'amount-analyzed sorted'!CX$2*1.5/'amount-analyzed sorted'!CX$3</f>
        <v>0.0280232096939121</v>
      </c>
    </row>
    <row r="147" spans="1:104">
      <c r="A147">
        <f>'imported data from Web Calc'!A155</f>
        <v>818.6</v>
      </c>
      <c r="B147" t="str">
        <f>'imported data from Web Calc'!B155</f>
        <v>C44H84O10PN</v>
      </c>
      <c r="C147" s="61" t="str">
        <f>'imported data from Web Calc'!C155</f>
        <v>PS(38:1)</v>
      </c>
      <c r="D147" s="96"/>
      <c r="E147" s="96"/>
      <c r="F147" s="96"/>
      <c r="G147" s="66">
        <f>'amount-analyzed sorted'!G147*0.001/'amount-analyzed sorted'!G$2*1.5/'amount-analyzed sorted'!G$3</f>
        <v>0</v>
      </c>
      <c r="H147" s="66">
        <f>'amount-analyzed sorted'!H147*0.001/'amount-analyzed sorted'!H$2*1.5/'amount-analyzed sorted'!H$3</f>
        <v>0.0034202468687365</v>
      </c>
      <c r="I147" s="66">
        <f>'amount-analyzed sorted'!I147*0.001/'amount-analyzed sorted'!I$2*1.5/'amount-analyzed sorted'!I$3</f>
        <v>0.00162011693782255</v>
      </c>
      <c r="J147" s="66">
        <f>'amount-analyzed sorted'!J147*0.001/'amount-analyzed sorted'!J$2*1.5/'amount-analyzed sorted'!J$3</f>
        <v>0.00162011693782255</v>
      </c>
      <c r="K147" s="66">
        <f>'amount-analyzed sorted'!K147*0.001/'amount-analyzed sorted'!K$2*1.5/'amount-analyzed sorted'!K$3</f>
        <v>0.00882063666147834</v>
      </c>
      <c r="L147" s="66">
        <f>'amount-analyzed sorted'!L147*0.001/'amount-analyzed sorted'!L$2*1.5/'amount-analyzed sorted'!L$3</f>
        <v>0</v>
      </c>
      <c r="M147" s="66">
        <f>'amount-analyzed sorted'!M147*0.001/'amount-analyzed sorted'!M$2*1.5/'amount-analyzed sorted'!M$3</f>
        <v>0.00162011693782255</v>
      </c>
      <c r="N147" s="66">
        <f>'amount-analyzed sorted'!N147*0.001/'amount-analyzed sorted'!N$2*1.5/'amount-analyzed sorted'!N$3</f>
        <v>0</v>
      </c>
      <c r="O147" s="66">
        <f>'amount-analyzed sorted'!O147*0.001/'amount-analyzed sorted'!O$2*1.5/'amount-analyzed sorted'!O$3</f>
        <v>0.0034202468687365</v>
      </c>
      <c r="P147" s="66">
        <f>'amount-analyzed sorted'!P147*0.001/'amount-analyzed sorted'!P$2*1.5/'amount-analyzed sorted'!P$3</f>
        <v>0.00522037679965044</v>
      </c>
      <c r="Q147" s="66">
        <f t="shared" si="6"/>
        <v>0.00257418580120694</v>
      </c>
      <c r="R147" s="115">
        <f t="shared" si="7"/>
        <v>0.002790104610059</v>
      </c>
      <c r="S147" s="66">
        <f t="shared" si="8"/>
        <v>1.08387848645223</v>
      </c>
      <c r="T147" s="66">
        <f>'amount-analyzed sorted'!R147*0.001/'amount-analyzed sorted'!R$2*1.5/'amount-analyzed sorted'!R$3</f>
        <v>0.00535088621964171</v>
      </c>
      <c r="U147" s="66">
        <f>'amount-analyzed sorted'!S147*0.001/'amount-analyzed sorted'!S$2*1.5/'amount-analyzed sorted'!S$3</f>
        <v>0.00842750313099915</v>
      </c>
      <c r="V147" s="66">
        <f>'amount-analyzed sorted'!T147*0.001/'amount-analyzed sorted'!T$2*1.5/'amount-analyzed sorted'!T$3</f>
        <v>0.0140552885439629</v>
      </c>
      <c r="W147" s="66">
        <f>'amount-analyzed sorted'!U147*0.001/'amount-analyzed sorted'!U$2*1.5/'amount-analyzed sorted'!U$3</f>
        <v>0.00815138835605188</v>
      </c>
      <c r="X147" s="66">
        <f>'amount-analyzed sorted'!V147*0.001/'amount-analyzed sorted'!V$2*1.5/'amount-analyzed sorted'!V$3</f>
        <v>0.00732498031995446</v>
      </c>
      <c r="Y147" s="66">
        <f>'amount-analyzed sorted'!W147*0.001/'amount-analyzed sorted'!W$2*1.5/'amount-analyzed sorted'!W$3</f>
        <v>0.0102544117911953</v>
      </c>
      <c r="Z147" s="66">
        <f>'amount-analyzed sorted'!X147*0.001/'amount-analyzed sorted'!X$2*1.5/'amount-analyzed sorted'!X$3</f>
        <v>0.00724705499740175</v>
      </c>
      <c r="AA147" s="66">
        <f>'amount-analyzed sorted'!Y147*0.001/'amount-analyzed sorted'!Y$2*1.5/'amount-analyzed sorted'!Y$3</f>
        <v>0</v>
      </c>
      <c r="AB147" s="66">
        <f>'amount-analyzed sorted'!Z147*0.001/'amount-analyzed sorted'!Z$2*1.5/'amount-analyzed sorted'!Z$3</f>
        <v>0.00187521288509004</v>
      </c>
      <c r="AC147" s="66">
        <f>'amount-analyzed sorted'!AA147*0.001/'amount-analyzed sorted'!AA$2*1.5/'amount-analyzed sorted'!AA$3</f>
        <v>0.00848121331843549</v>
      </c>
      <c r="AD147" s="66">
        <f>'amount-analyzed sorted'!AB147*0.001/'amount-analyzed sorted'!AB$2*1.5/'amount-analyzed sorted'!AB$3</f>
        <v>0</v>
      </c>
      <c r="AE147" s="66">
        <f>'amount-analyzed sorted'!AC147*0.001/'amount-analyzed sorted'!AC$2*1.5/'amount-analyzed sorted'!AC$3</f>
        <v>0</v>
      </c>
      <c r="AF147" s="66">
        <f>'amount-analyzed sorted'!AD147*0.001/'amount-analyzed sorted'!AD$2*1.5/'amount-analyzed sorted'!AD$3</f>
        <v>0</v>
      </c>
      <c r="AG147" s="66">
        <f>'amount-analyzed sorted'!AE147*0.001/'amount-analyzed sorted'!AE$2*1.5/'amount-analyzed sorted'!AE$3</f>
        <v>0</v>
      </c>
      <c r="AH147" s="66">
        <f>'amount-analyzed sorted'!AF147*0.001/'amount-analyzed sorted'!AF$2*1.5/'amount-analyzed sorted'!AF$3</f>
        <v>0.00129209874137026</v>
      </c>
      <c r="AI147" s="66">
        <f>'amount-analyzed sorted'!AG147*0.001/'amount-analyzed sorted'!AG$2*1.5/'amount-analyzed sorted'!AG$3</f>
        <v>0</v>
      </c>
      <c r="AJ147" s="66">
        <f>'amount-analyzed sorted'!AH147*0.001/'amount-analyzed sorted'!AH$2*1.5/'amount-analyzed sorted'!AH$3</f>
        <v>0</v>
      </c>
      <c r="AK147" s="66">
        <f>'amount-analyzed sorted'!AI147*0.001/'amount-analyzed sorted'!AI$2*1.5/'amount-analyzed sorted'!AI$3</f>
        <v>0.00371505172943729</v>
      </c>
      <c r="AL147" s="66">
        <f>'amount-analyzed sorted'!AJ147*0.001/'amount-analyzed sorted'!AJ$2*1.5/'amount-analyzed sorted'!AJ$3</f>
        <v>0</v>
      </c>
      <c r="AM147" s="66">
        <f>'amount-analyzed sorted'!AK147*0.001/'amount-analyzed sorted'!AK$2*1.5/'amount-analyzed sorted'!AK$3</f>
        <v>0.00431106861383899</v>
      </c>
      <c r="AN147" s="66">
        <f>'amount-analyzed sorted'!AL147*0.001/'amount-analyzed sorted'!AL$2*1.5/'amount-analyzed sorted'!AL$3</f>
        <v>0.00148540485228392</v>
      </c>
      <c r="AO147" s="66">
        <f>'amount-analyzed sorted'!AM147*0.001/'amount-analyzed sorted'!AM$2*1.5/'amount-analyzed sorted'!AM$3</f>
        <v>0.00123298311268012</v>
      </c>
      <c r="AP147" s="66">
        <f>'amount-analyzed sorted'!AN147*0.001/'amount-analyzed sorted'!AN$2*1.5/'amount-analyzed sorted'!AN$3</f>
        <v>0.00685299520350956</v>
      </c>
      <c r="AQ147" s="66">
        <f>'amount-analyzed sorted'!AO147*0.001/'amount-analyzed sorted'!AO$2*1.5/'amount-analyzed sorted'!AO$3</f>
        <v>0.010436135544457</v>
      </c>
      <c r="AR147" s="66">
        <f>'amount-analyzed sorted'!AP147*0.001/'amount-analyzed sorted'!AP$2*1.5/'amount-analyzed sorted'!AP$3</f>
        <v>0.0126534487416778</v>
      </c>
      <c r="AS147" s="66">
        <f>'amount-analyzed sorted'!AQ147*0.001/'amount-analyzed sorted'!AQ$2*1.5/'amount-analyzed sorted'!AQ$3</f>
        <v>0.0067783399975698</v>
      </c>
      <c r="AT147" s="66">
        <f>'amount-analyzed sorted'!AR147*0.001/'amount-analyzed sorted'!AR$2*1.5/'amount-analyzed sorted'!AR$3</f>
        <v>0.0039121173418043</v>
      </c>
      <c r="AU147" s="66">
        <f>'amount-analyzed sorted'!AS147*0.001/'amount-analyzed sorted'!AS$2*1.5/'amount-analyzed sorted'!AS$3</f>
        <v>0.0144619765967633</v>
      </c>
      <c r="AV147" s="66">
        <f>'amount-analyzed sorted'!AT147*0.001/'amount-analyzed sorted'!AT$2*1.5/'amount-analyzed sorted'!AT$3</f>
        <v>0.00183508187003947</v>
      </c>
      <c r="AW147" s="66">
        <f>'amount-analyzed sorted'!AU147*0.001/'amount-analyzed sorted'!AU$2*1.5/'amount-analyzed sorted'!AU$3</f>
        <v>0.00768768662322259</v>
      </c>
      <c r="AX147" s="66">
        <f>'amount-analyzed sorted'!AV147*0.001/'amount-analyzed sorted'!AV$2*1.5/'amount-analyzed sorted'!AV$3</f>
        <v>0.0058390557407637</v>
      </c>
      <c r="AY147" s="66">
        <f>'amount-analyzed sorted'!AW147*0.001/'amount-analyzed sorted'!AW$2*1.5/'amount-analyzed sorted'!AW$3</f>
        <v>0.00164612928656246</v>
      </c>
      <c r="AZ147" s="66">
        <f>'amount-analyzed sorted'!AX147*0.001/'amount-analyzed sorted'!AX$2*1.5/'amount-analyzed sorted'!AX$3</f>
        <v>0.00140780907641834</v>
      </c>
      <c r="BA147" s="66">
        <f>'amount-analyzed sorted'!AY147*0.001/'amount-analyzed sorted'!AY$2*1.5/'amount-analyzed sorted'!AY$3</f>
        <v>0.00174672607629683</v>
      </c>
      <c r="BB147" s="66">
        <f>'amount-analyzed sorted'!AZ147*0.001/'amount-analyzed sorted'!AZ$2*1.5/'amount-analyzed sorted'!AZ$3</f>
        <v>0.00345706202600415</v>
      </c>
      <c r="BC147" s="66">
        <f>'amount-analyzed sorted'!BA147*0.001/'amount-analyzed sorted'!BA$2*1.5/'amount-analyzed sorted'!BA$3</f>
        <v>0.00655022278611312</v>
      </c>
      <c r="BD147" s="66">
        <f>'amount-analyzed sorted'!BB147*0.001/'amount-analyzed sorted'!BB$2*1.5/'amount-analyzed sorted'!BB$3</f>
        <v>0.0140330196638085</v>
      </c>
      <c r="BE147" s="66">
        <f>'amount-analyzed sorted'!BC147*0.001/'amount-analyzed sorted'!BC$2*1.5/'amount-analyzed sorted'!BC$3</f>
        <v>0.0111596388207853</v>
      </c>
      <c r="BF147" s="66">
        <f>'amount-analyzed sorted'!BD147*0.001/'amount-analyzed sorted'!BD$2*1.5/'amount-analyzed sorted'!BD$3</f>
        <v>0</v>
      </c>
      <c r="BG147" s="66">
        <f>'amount-analyzed sorted'!BE147*0.001/'amount-analyzed sorted'!BE$2*1.5/'amount-analyzed sorted'!BE$3</f>
        <v>0</v>
      </c>
      <c r="BH147" s="66">
        <f>'amount-analyzed sorted'!BF147*0.001/'amount-analyzed sorted'!BF$2*1.5/'amount-analyzed sorted'!BF$3</f>
        <v>0</v>
      </c>
      <c r="BI147" s="66">
        <f>'amount-analyzed sorted'!BG147*0.001/'amount-analyzed sorted'!BG$2*1.5/'amount-analyzed sorted'!BG$3</f>
        <v>0.00124273001475664</v>
      </c>
      <c r="BJ147" s="66">
        <f>'amount-analyzed sorted'!BH147*0.001/'amount-analyzed sorted'!BH$2*1.5/'amount-analyzed sorted'!BH$3</f>
        <v>0</v>
      </c>
      <c r="BK147" s="66">
        <f>'amount-analyzed sorted'!BI147*0.001/'amount-analyzed sorted'!BI$2*1.5/'amount-analyzed sorted'!BI$3</f>
        <v>0</v>
      </c>
      <c r="BL147" s="66">
        <f>'amount-analyzed sorted'!BJ147*0.001/'amount-analyzed sorted'!BJ$2*1.5/'amount-analyzed sorted'!BJ$3</f>
        <v>0.00390444652348704</v>
      </c>
      <c r="BM147" s="66">
        <f>'amount-analyzed sorted'!BK147*0.001/'amount-analyzed sorted'!BK$2*1.5/'amount-analyzed sorted'!BK$3</f>
        <v>0</v>
      </c>
      <c r="BN147" s="66">
        <f>'amount-analyzed sorted'!BL147*0.001/'amount-analyzed sorted'!BL$2*1.5/'amount-analyzed sorted'!BL$3</f>
        <v>0</v>
      </c>
      <c r="BO147" s="66">
        <f>'amount-analyzed sorted'!BM147*0.001/'amount-analyzed sorted'!BM$2*1.5/'amount-analyzed sorted'!BM$3</f>
        <v>0.00853761373950571</v>
      </c>
      <c r="BP147" s="66">
        <f>'amount-analyzed sorted'!BN147*0.001/'amount-analyzed sorted'!BN$2*1.5/'amount-analyzed sorted'!BN$3</f>
        <v>0</v>
      </c>
      <c r="BQ147" s="66">
        <f>'amount-analyzed sorted'!BO147*0.001/'amount-analyzed sorted'!BO$2*1.5/'amount-analyzed sorted'!BO$3</f>
        <v>0.00824060285994877</v>
      </c>
      <c r="BR147" s="66">
        <f>'amount-analyzed sorted'!BP147*0.001/'amount-analyzed sorted'!BP$2*1.5/'amount-analyzed sorted'!BP$3</f>
        <v>0.00182267068830974</v>
      </c>
      <c r="BS147" s="66">
        <f>'amount-analyzed sorted'!BQ147*0.001/'amount-analyzed sorted'!BQ$2*1.5/'amount-analyzed sorted'!BQ$3</f>
        <v>0.00508244711163292</v>
      </c>
      <c r="BT147" s="66">
        <f>'amount-analyzed sorted'!BR147*0.001/'amount-analyzed sorted'!BR$2*1.5/'amount-analyzed sorted'!BR$3</f>
        <v>0</v>
      </c>
      <c r="BU147" s="66">
        <f>'amount-analyzed sorted'!BS147*0.001/'amount-analyzed sorted'!BS$2*1.5/'amount-analyzed sorted'!BS$3</f>
        <v>0.00896225944906228</v>
      </c>
      <c r="BV147" s="66">
        <f>'amount-analyzed sorted'!BT147*0.001/'amount-analyzed sorted'!BT$2*1.5/'amount-analyzed sorted'!BT$3</f>
        <v>0.00376065670817449</v>
      </c>
      <c r="BW147" s="66">
        <f>'amount-analyzed sorted'!BU147*0.001/'amount-analyzed sorted'!BU$2*1.5/'amount-analyzed sorted'!BU$3</f>
        <v>0</v>
      </c>
      <c r="BX147" s="66">
        <f>'amount-analyzed sorted'!BV147*0.001/'amount-analyzed sorted'!BV$2*1.5/'amount-analyzed sorted'!BV$3</f>
        <v>0.00145560506358069</v>
      </c>
      <c r="BY147" s="66">
        <f>'amount-analyzed sorted'!BW147*0.001/'amount-analyzed sorted'!BW$2*1.5/'amount-analyzed sorted'!BW$3</f>
        <v>0</v>
      </c>
      <c r="BZ147" s="66">
        <f>'amount-analyzed sorted'!BX147*0.001/'amount-analyzed sorted'!BX$2*1.5/'amount-analyzed sorted'!BX$3</f>
        <v>0.00478670126677498</v>
      </c>
      <c r="CA147" s="66">
        <f>'amount-analyzed sorted'!BY147*0.001/'amount-analyzed sorted'!BY$2*1.5/'amount-analyzed sorted'!BY$3</f>
        <v>0</v>
      </c>
      <c r="CB147" s="66">
        <f>'amount-analyzed sorted'!BZ147*0.001/'amount-analyzed sorted'!BZ$2*1.5/'amount-analyzed sorted'!BZ$3</f>
        <v>0.00233473287425814</v>
      </c>
      <c r="CC147" s="66">
        <f>'amount-analyzed sorted'!CA147*0.001/'amount-analyzed sorted'!CA$2*1.5/'amount-analyzed sorted'!CA$3</f>
        <v>0</v>
      </c>
      <c r="CD147" s="66">
        <f>'amount-analyzed sorted'!CB147*0.001/'amount-analyzed sorted'!CB$2*1.5/'amount-analyzed sorted'!CB$3</f>
        <v>0.00604635949487365</v>
      </c>
      <c r="CE147" s="66">
        <f>'amount-analyzed sorted'!CC147*0.001/'amount-analyzed sorted'!CC$2*1.5/'amount-analyzed sorted'!CC$3</f>
        <v>0.00198575174989535</v>
      </c>
      <c r="CF147" s="66">
        <f>'amount-analyzed sorted'!CD147*0.001/'amount-analyzed sorted'!CD$2*1.5/'amount-analyzed sorted'!CD$3</f>
        <v>0.00624021224203754</v>
      </c>
      <c r="CG147" s="66">
        <f>'amount-analyzed sorted'!CE147*0.001/'amount-analyzed sorted'!CE$2*1.5/'amount-analyzed sorted'!CE$3</f>
        <v>0</v>
      </c>
      <c r="CH147" s="66">
        <f>'amount-analyzed sorted'!CF147*0.001/'amount-analyzed sorted'!CF$2*1.5/'amount-analyzed sorted'!CF$3</f>
        <v>0</v>
      </c>
      <c r="CI147" s="66">
        <f>'amount-analyzed sorted'!CG147*0.001/'amount-analyzed sorted'!CG$2*1.5/'amount-analyzed sorted'!CG$3</f>
        <v>0.00476753470236312</v>
      </c>
      <c r="CJ147" s="66">
        <f>'amount-analyzed sorted'!CH147*0.001/'amount-analyzed sorted'!CH$2*1.5/'amount-analyzed sorted'!CH$3</f>
        <v>0</v>
      </c>
      <c r="CK147" s="66">
        <f>'amount-analyzed sorted'!CI147*0.001/'amount-analyzed sorted'!CI$2*1.5/'amount-analyzed sorted'!CI$3</f>
        <v>0</v>
      </c>
      <c r="CL147" s="66">
        <f>'amount-analyzed sorted'!CJ147*0.001/'amount-analyzed sorted'!CJ$2*1.5/'amount-analyzed sorted'!CJ$3</f>
        <v>0.0202390117223615</v>
      </c>
      <c r="CM147" s="66">
        <f>'amount-analyzed sorted'!CK147*0.001/'amount-analyzed sorted'!CK$2*1.5/'amount-analyzed sorted'!CK$3</f>
        <v>0</v>
      </c>
      <c r="CN147" s="66">
        <f>'amount-analyzed sorted'!CL147*0.001/'amount-analyzed sorted'!CL$2*1.5/'amount-analyzed sorted'!CL$3</f>
        <v>0.0125446690934045</v>
      </c>
      <c r="CO147" s="66">
        <f>'amount-analyzed sorted'!CM147*0.001/'amount-analyzed sorted'!CM$2*1.5/'amount-analyzed sorted'!CM$3</f>
        <v>0.00291121012716139</v>
      </c>
      <c r="CP147" s="66">
        <f>'amount-analyzed sorted'!CN147*0.001/'amount-analyzed sorted'!CN$2*1.5/'amount-analyzed sorted'!CN$3</f>
        <v>0.00463085517901951</v>
      </c>
      <c r="CQ147" s="66">
        <f>'amount-analyzed sorted'!CO147*0.001/'amount-analyzed sorted'!CO$2*1.5/'amount-analyzed sorted'!CO$3</f>
        <v>0.0116120381410156</v>
      </c>
      <c r="CR147" s="66">
        <f>'amount-analyzed sorted'!CP147*0.001/'amount-analyzed sorted'!CP$2*1.5/'amount-analyzed sorted'!CP$3</f>
        <v>0</v>
      </c>
      <c r="CS147" s="66">
        <f>'amount-analyzed sorted'!CQ147*0.001/'amount-analyzed sorted'!CQ$2*1.5/'amount-analyzed sorted'!CQ$3</f>
        <v>0.00548610717104059</v>
      </c>
      <c r="CT147" s="66">
        <f>'amount-analyzed sorted'!CR147*0.001/'amount-analyzed sorted'!CR$2*1.5/'amount-analyzed sorted'!CR$3</f>
        <v>0</v>
      </c>
      <c r="CU147" s="66">
        <f>'amount-analyzed sorted'!CS147*0.001/'amount-analyzed sorted'!CS$2*1.5/'amount-analyzed sorted'!CS$3</f>
        <v>0</v>
      </c>
      <c r="CV147" s="66">
        <f>'amount-analyzed sorted'!CT147*0.001/'amount-analyzed sorted'!CT$2*1.5/'amount-analyzed sorted'!CT$3</f>
        <v>0</v>
      </c>
      <c r="CW147" s="66">
        <f>'amount-analyzed sorted'!CU147*0.001/'amount-analyzed sorted'!CU$2*1.5/'amount-analyzed sorted'!CU$3</f>
        <v>0.00464725286354203</v>
      </c>
      <c r="CX147" s="66">
        <f>'amount-analyzed sorted'!CV147*0.001/'amount-analyzed sorted'!CV$2*1.5/'amount-analyzed sorted'!CV$3</f>
        <v>0.00137497387930071</v>
      </c>
      <c r="CY147" s="66">
        <f>'amount-analyzed sorted'!CW147*0.001/'amount-analyzed sorted'!CW$2*1.5/'amount-analyzed sorted'!CW$3</f>
        <v>0</v>
      </c>
      <c r="CZ147" s="66">
        <f>'amount-analyzed sorted'!CX147*0.001/'amount-analyzed sorted'!CX$2*1.5/'amount-analyzed sorted'!CX$3</f>
        <v>0.00307769355019844</v>
      </c>
    </row>
    <row r="148" spans="1:104">
      <c r="A148">
        <f>'imported data from Web Calc'!A156</f>
        <v>840.6</v>
      </c>
      <c r="B148" t="str">
        <f>'imported data from Web Calc'!B156</f>
        <v>C46H82O10PN</v>
      </c>
      <c r="C148" s="61" t="str">
        <f>'imported data from Web Calc'!C156</f>
        <v>PS(40:4)</v>
      </c>
      <c r="D148" s="96"/>
      <c r="E148" s="96"/>
      <c r="F148" s="96"/>
      <c r="G148" s="66">
        <f>'amount-analyzed sorted'!G148*0.001/'amount-analyzed sorted'!G$2*1.5/'amount-analyzed sorted'!G$3</f>
        <v>0.00720051972365578</v>
      </c>
      <c r="H148" s="66">
        <f>'amount-analyzed sorted'!H148*0.001/'amount-analyzed sorted'!H$2*1.5/'amount-analyzed sorted'!H$3</f>
        <v>0.00360025986182789</v>
      </c>
      <c r="I148" s="66">
        <f>'amount-analyzed sorted'!I148*0.001/'amount-analyzed sorted'!I$2*1.5/'amount-analyzed sorted'!I$3</f>
        <v>0.00540038979274184</v>
      </c>
      <c r="J148" s="66">
        <f>'amount-analyzed sorted'!J148*0.001/'amount-analyzed sorted'!J$2*1.5/'amount-analyzed sorted'!J$3</f>
        <v>0.00180012993091395</v>
      </c>
      <c r="K148" s="66">
        <f>'amount-analyzed sorted'!K148*0.001/'amount-analyzed sorted'!K$2*1.5/'amount-analyzed sorted'!K$3</f>
        <v>0.00180012993091395</v>
      </c>
      <c r="L148" s="66">
        <f>'amount-analyzed sorted'!L148*0.001/'amount-analyzed sorted'!L$2*1.5/'amount-analyzed sorted'!L$3</f>
        <v>0.00180012993091395</v>
      </c>
      <c r="M148" s="66">
        <f>'amount-analyzed sorted'!M148*0.001/'amount-analyzed sorted'!M$2*1.5/'amount-analyzed sorted'!M$3</f>
        <v>0.00540038979274184</v>
      </c>
      <c r="N148" s="66">
        <f>'amount-analyzed sorted'!N148*0.001/'amount-analyzed sorted'!N$2*1.5/'amount-analyzed sorted'!N$3</f>
        <v>0.00360025986182789</v>
      </c>
      <c r="O148" s="66">
        <f>'amount-analyzed sorted'!O148*0.001/'amount-analyzed sorted'!O$2*1.5/'amount-analyzed sorted'!O$3</f>
        <v>0.00360025986182789</v>
      </c>
      <c r="P148" s="66">
        <f>'amount-analyzed sorted'!P148*0.001/'amount-analyzed sorted'!P$2*1.5/'amount-analyzed sorted'!P$3</f>
        <v>0.00360025986182789</v>
      </c>
      <c r="Q148" s="66">
        <f t="shared" si="6"/>
        <v>0.00378027285491929</v>
      </c>
      <c r="R148" s="115">
        <f t="shared" si="7"/>
        <v>0.00179010127388037</v>
      </c>
      <c r="S148" s="66">
        <f t="shared" si="8"/>
        <v>0.473537583815121</v>
      </c>
      <c r="T148" s="66">
        <f>'amount-analyzed sorted'!R148*0.001/'amount-analyzed sorted'!R$2*1.5/'amount-analyzed sorted'!R$3</f>
        <v>0.0369026635837359</v>
      </c>
      <c r="U148" s="66">
        <f>'amount-analyzed sorted'!S148*0.001/'amount-analyzed sorted'!S$2*1.5/'amount-analyzed sorted'!S$3</f>
        <v>0.0302525753420482</v>
      </c>
      <c r="V148" s="66">
        <f>'amount-analyzed sorted'!T148*0.001/'amount-analyzed sorted'!T$2*1.5/'amount-analyzed sorted'!T$3</f>
        <v>0.0142589883779333</v>
      </c>
      <c r="W148" s="66">
        <f>'amount-analyzed sorted'!U148*0.001/'amount-analyzed sorted'!U$2*1.5/'amount-analyzed sorted'!U$3</f>
        <v>0.0232896810172911</v>
      </c>
      <c r="X148" s="66">
        <f>'amount-analyzed sorted'!V148*0.001/'amount-analyzed sorted'!V$2*1.5/'amount-analyzed sorted'!V$3</f>
        <v>0.0338076014767129</v>
      </c>
      <c r="Y148" s="66">
        <f>'amount-analyzed sorted'!W148*0.001/'amount-analyzed sorted'!W$2*1.5/'amount-analyzed sorted'!W$3</f>
        <v>0.00869017948406384</v>
      </c>
      <c r="Z148" s="66">
        <f>'amount-analyzed sorted'!X148*0.001/'amount-analyzed sorted'!X$2*1.5/'amount-analyzed sorted'!X$3</f>
        <v>0.00371643846020603</v>
      </c>
      <c r="AA148" s="66">
        <f>'amount-analyzed sorted'!Y148*0.001/'amount-analyzed sorted'!Y$2*1.5/'amount-analyzed sorted'!Y$3</f>
        <v>0.00181950632947587</v>
      </c>
      <c r="AB148" s="66">
        <f>'amount-analyzed sorted'!Z148*0.001/'amount-analyzed sorted'!Z$2*1.5/'amount-analyzed sorted'!Z$3</f>
        <v>0.00416713974464453</v>
      </c>
      <c r="AC148" s="66">
        <f>'amount-analyzed sorted'!AA148*0.001/'amount-analyzed sorted'!AA$2*1.5/'amount-analyzed sorted'!AA$3</f>
        <v>0.0155777387481468</v>
      </c>
      <c r="AD148" s="66">
        <f>'amount-analyzed sorted'!AB148*0.001/'amount-analyzed sorted'!AB$2*1.5/'amount-analyzed sorted'!AB$3</f>
        <v>0.00211510725686801</v>
      </c>
      <c r="AE148" s="66">
        <f>'amount-analyzed sorted'!AC148*0.001/'amount-analyzed sorted'!AC$2*1.5/'amount-analyzed sorted'!AC$3</f>
        <v>0.00215867280283852</v>
      </c>
      <c r="AF148" s="66">
        <f>'amount-analyzed sorted'!AD148*0.001/'amount-analyzed sorted'!AD$2*1.5/'amount-analyzed sorted'!AD$3</f>
        <v>0.00359223871731996</v>
      </c>
      <c r="AG148" s="66">
        <f>'amount-analyzed sorted'!AE148*0.001/'amount-analyzed sorted'!AE$2*1.5/'amount-analyzed sorted'!AE$3</f>
        <v>0.00141244696196509</v>
      </c>
      <c r="AH148" s="66">
        <f>'amount-analyzed sorted'!AF148*0.001/'amount-analyzed sorted'!AF$2*1.5/'amount-analyzed sorted'!AF$3</f>
        <v>0.00143566526818918</v>
      </c>
      <c r="AI148" s="66">
        <f>'amount-analyzed sorted'!AG148*0.001/'amount-analyzed sorted'!AG$2*1.5/'amount-analyzed sorted'!AG$3</f>
        <v>0.00165697335300885</v>
      </c>
      <c r="AJ148" s="66">
        <f>'amount-analyzed sorted'!AH148*0.001/'amount-analyzed sorted'!AH$2*1.5/'amount-analyzed sorted'!AH$3</f>
        <v>0.00171247654538905</v>
      </c>
      <c r="AK148" s="66">
        <f>'amount-analyzed sorted'!AI148*0.001/'amount-analyzed sorted'!AI$2*1.5/'amount-analyzed sorted'!AI$3</f>
        <v>0.00977645191957182</v>
      </c>
      <c r="AL148" s="66">
        <f>'amount-analyzed sorted'!AJ148*0.001/'amount-analyzed sorted'!AJ$2*1.5/'amount-analyzed sorted'!AJ$3</f>
        <v>0.0034249530907781</v>
      </c>
      <c r="AM148" s="66">
        <f>'amount-analyzed sorted'!AK148*0.001/'amount-analyzed sorted'!AK$2*1.5/'amount-analyzed sorted'!AK$3</f>
        <v>0.00891945230449446</v>
      </c>
      <c r="AN148" s="66">
        <f>'amount-analyzed sorted'!AL148*0.001/'amount-analyzed sorted'!AL$2*1.5/'amount-analyzed sorted'!AL$3</f>
        <v>0.0115531488510972</v>
      </c>
      <c r="AO148" s="66">
        <f>'amount-analyzed sorted'!AM148*0.001/'amount-analyzed sorted'!AM$2*1.5/'amount-analyzed sorted'!AM$3</f>
        <v>0</v>
      </c>
      <c r="AP148" s="66">
        <f>'amount-analyzed sorted'!AN148*0.001/'amount-analyzed sorted'!AN$2*1.5/'amount-analyzed sorted'!AN$3</f>
        <v>0.0141786107658818</v>
      </c>
      <c r="AQ148" s="66">
        <f>'amount-analyzed sorted'!AO148*0.001/'amount-analyzed sorted'!AO$2*1.5/'amount-analyzed sorted'!AO$3</f>
        <v>0.0265325479943823</v>
      </c>
      <c r="AR148" s="66">
        <f>'amount-analyzed sorted'!AP148*0.001/'amount-analyzed sorted'!AP$2*1.5/'amount-analyzed sorted'!AP$3</f>
        <v>0.0201721646606458</v>
      </c>
      <c r="AS148" s="66">
        <f>'amount-analyzed sorted'!AQ148*0.001/'amount-analyzed sorted'!AQ$2*1.5/'amount-analyzed sorted'!AQ$3</f>
        <v>0.00869017948406384</v>
      </c>
      <c r="AT148" s="66">
        <f>'amount-analyzed sorted'!AR148*0.001/'amount-analyzed sorted'!AR$2*1.5/'amount-analyzed sorted'!AR$3</f>
        <v>0.00823603650906169</v>
      </c>
      <c r="AU148" s="66">
        <f>'amount-analyzed sorted'!AS148*0.001/'amount-analyzed sorted'!AS$2*1.5/'amount-analyzed sorted'!AS$3</f>
        <v>0.0201369294385312</v>
      </c>
      <c r="AV148" s="66">
        <f>'amount-analyzed sorted'!AT148*0.001/'amount-analyzed sorted'!AT$2*1.5/'amount-analyzed sorted'!AT$3</f>
        <v>0.0122338791335965</v>
      </c>
      <c r="AW148" s="66">
        <f>'amount-analyzed sorted'!AU148*0.001/'amount-analyzed sorted'!AU$2*1.5/'amount-analyzed sorted'!AU$3</f>
        <v>0.0109824094617466</v>
      </c>
      <c r="AX148" s="66">
        <f>'amount-analyzed sorted'!AV148*0.001/'amount-analyzed sorted'!AV$2*1.5/'amount-analyzed sorted'!AV$3</f>
        <v>0.011977550237464</v>
      </c>
      <c r="AY148" s="66">
        <f>'amount-analyzed sorted'!AW148*0.001/'amount-analyzed sorted'!AW$2*1.5/'amount-analyzed sorted'!AW$3</f>
        <v>0.00365806508124991</v>
      </c>
      <c r="AZ148" s="66">
        <f>'amount-analyzed sorted'!AX148*0.001/'amount-analyzed sorted'!AX$2*1.5/'amount-analyzed sorted'!AX$3</f>
        <v>0.00469269692139448</v>
      </c>
      <c r="BA148" s="66">
        <f>'amount-analyzed sorted'!AY148*0.001/'amount-analyzed sorted'!AY$2*1.5/'amount-analyzed sorted'!AY$3</f>
        <v>0.00388161350288185</v>
      </c>
      <c r="BB148" s="66">
        <f>'amount-analyzed sorted'!AZ148*0.001/'amount-analyzed sorted'!AZ$2*1.5/'amount-analyzed sorted'!AZ$3</f>
        <v>0.00909753164737934</v>
      </c>
      <c r="BC148" s="66">
        <f>'amount-analyzed sorted'!BA148*0.001/'amount-analyzed sorted'!BA$2*1.5/'amount-analyzed sorted'!BA$3</f>
        <v>0.00335908860826314</v>
      </c>
      <c r="BD148" s="66">
        <f>'amount-analyzed sorted'!BB148*0.001/'amount-analyzed sorted'!BB$2*1.5/'amount-analyzed sorted'!BB$3</f>
        <v>0.0213159792361647</v>
      </c>
      <c r="BE148" s="66">
        <f>'amount-analyzed sorted'!BC148*0.001/'amount-analyzed sorted'!BC$2*1.5/'amount-analyzed sorted'!BC$3</f>
        <v>0.0177907285548751</v>
      </c>
      <c r="BF148" s="66">
        <f>'amount-analyzed sorted'!BD148*0.001/'amount-analyzed sorted'!BD$2*1.5/'amount-analyzed sorted'!BD$3</f>
        <v>0.0144889720614484</v>
      </c>
      <c r="BG148" s="66">
        <f>'amount-analyzed sorted'!BE148*0.001/'amount-analyzed sorted'!BE$2*1.5/'amount-analyzed sorted'!BE$3</f>
        <v>0.0106724607513045</v>
      </c>
      <c r="BH148" s="66">
        <f>'amount-analyzed sorted'!BF148*0.001/'amount-analyzed sorted'!BF$2*1.5/'amount-analyzed sorted'!BF$3</f>
        <v>0</v>
      </c>
      <c r="BI148" s="66">
        <f>'amount-analyzed sorted'!BG148*0.001/'amount-analyzed sorted'!BG$2*1.5/'amount-analyzed sorted'!BG$3</f>
        <v>0.00138081112750738</v>
      </c>
      <c r="BJ148" s="66">
        <f>'amount-analyzed sorted'!BH148*0.001/'amount-analyzed sorted'!BH$2*1.5/'amount-analyzed sorted'!BH$3</f>
        <v>0</v>
      </c>
      <c r="BK148" s="66">
        <f>'amount-analyzed sorted'!BI148*0.001/'amount-analyzed sorted'!BI$2*1.5/'amount-analyzed sorted'!BI$3</f>
        <v>0.00232638323147192</v>
      </c>
      <c r="BL148" s="66">
        <f>'amount-analyzed sorted'!BJ148*0.001/'amount-analyzed sorted'!BJ$2*1.5/'amount-analyzed sorted'!BJ$3</f>
        <v>0.00410994370893372</v>
      </c>
      <c r="BM148" s="66">
        <f>'amount-analyzed sorted'!BK148*0.001/'amount-analyzed sorted'!BK$2*1.5/'amount-analyzed sorted'!BK$3</f>
        <v>0.00150363794229283</v>
      </c>
      <c r="BN148" s="66">
        <f>'amount-analyzed sorted'!BL148*0.001/'amount-analyzed sorted'!BL$2*1.5/'amount-analyzed sorted'!BL$3</f>
        <v>0.00357996804706439</v>
      </c>
      <c r="BO148" s="66">
        <f>'amount-analyzed sorted'!BM148*0.001/'amount-analyzed sorted'!BM$2*1.5/'amount-analyzed sorted'!BM$3</f>
        <v>0.00696948060367814</v>
      </c>
      <c r="BP148" s="66">
        <f>'amount-analyzed sorted'!BN148*0.001/'amount-analyzed sorted'!BN$2*1.5/'amount-analyzed sorted'!BN$3</f>
        <v>0.00226357590880799</v>
      </c>
      <c r="BQ148" s="66">
        <f>'amount-analyzed sorted'!BO148*0.001/'amount-analyzed sorted'!BO$2*1.5/'amount-analyzed sorted'!BO$3</f>
        <v>0.019016775830651</v>
      </c>
      <c r="BR148" s="66">
        <f>'amount-analyzed sorted'!BP148*0.001/'amount-analyzed sorted'!BP$2*1.5/'amount-analyzed sorted'!BP$3</f>
        <v>0.00202518965367749</v>
      </c>
      <c r="BS148" s="66">
        <f>'amount-analyzed sorted'!BQ148*0.001/'amount-analyzed sorted'!BQ$2*1.5/'amount-analyzed sorted'!BQ$3</f>
        <v>0.00350513593905719</v>
      </c>
      <c r="BT148" s="66">
        <f>'amount-analyzed sorted'!BR148*0.001/'amount-analyzed sorted'!BR$2*1.5/'amount-analyzed sorted'!BR$3</f>
        <v>0</v>
      </c>
      <c r="BU148" s="66">
        <f>'amount-analyzed sorted'!BS148*0.001/'amount-analyzed sorted'!BS$2*1.5/'amount-analyzed sorted'!BS$3</f>
        <v>0.00548709762187487</v>
      </c>
      <c r="BV148" s="66">
        <f>'amount-analyzed sorted'!BT148*0.001/'amount-analyzed sorted'!BT$2*1.5/'amount-analyzed sorted'!BT$3</f>
        <v>0.00197929300430236</v>
      </c>
      <c r="BW148" s="66">
        <f>'amount-analyzed sorted'!BU148*0.001/'amount-analyzed sorted'!BU$2*1.5/'amount-analyzed sorted'!BU$3</f>
        <v>0</v>
      </c>
      <c r="BX148" s="66">
        <f>'amount-analyzed sorted'!BV148*0.001/'amount-analyzed sorted'!BV$2*1.5/'amount-analyzed sorted'!BV$3</f>
        <v>0.0016173389595341</v>
      </c>
      <c r="BY148" s="66">
        <f>'amount-analyzed sorted'!BW148*0.001/'amount-analyzed sorted'!BW$2*1.5/'amount-analyzed sorted'!BW$3</f>
        <v>0</v>
      </c>
      <c r="BZ148" s="66">
        <f>'amount-analyzed sorted'!BX148*0.001/'amount-analyzed sorted'!BX$2*1.5/'amount-analyzed sorted'!BX$3</f>
        <v>0.00503863291239471</v>
      </c>
      <c r="CA148" s="66">
        <f>'amount-analyzed sorted'!BY148*0.001/'amount-analyzed sorted'!BY$2*1.5/'amount-analyzed sorted'!BY$3</f>
        <v>0.00199816138375234</v>
      </c>
      <c r="CB148" s="66">
        <f>'amount-analyzed sorted'!BZ148*0.001/'amount-analyzed sorted'!BZ$2*1.5/'amount-analyzed sorted'!BZ$3</f>
        <v>0.00518829527612921</v>
      </c>
      <c r="CC148" s="66">
        <f>'amount-analyzed sorted'!CA148*0.001/'amount-analyzed sorted'!CA$2*1.5/'amount-analyzed sorted'!CA$3</f>
        <v>0</v>
      </c>
      <c r="CD148" s="66">
        <f>'amount-analyzed sorted'!CB148*0.001/'amount-analyzed sorted'!CB$2*1.5/'amount-analyzed sorted'!CB$3</f>
        <v>0.00465104576528742</v>
      </c>
      <c r="CE148" s="66">
        <f>'amount-analyzed sorted'!CC148*0.001/'amount-analyzed sorted'!CC$2*1.5/'amount-analyzed sorted'!CC$3</f>
        <v>0.00220639083321705</v>
      </c>
      <c r="CF148" s="66">
        <f>'amount-analyzed sorted'!CD148*0.001/'amount-analyzed sorted'!CD$2*1.5/'amount-analyzed sorted'!CD$3</f>
        <v>0.0048001632631058</v>
      </c>
      <c r="CG148" s="66">
        <f>'amount-analyzed sorted'!CE148*0.001/'amount-analyzed sorted'!CE$2*1.5/'amount-analyzed sorted'!CE$3</f>
        <v>0</v>
      </c>
      <c r="CH148" s="66">
        <f>'amount-analyzed sorted'!CF148*0.001/'amount-analyzed sorted'!CF$2*1.5/'amount-analyzed sorted'!CF$3</f>
        <v>0</v>
      </c>
      <c r="CI148" s="66">
        <f>'amount-analyzed sorted'!CG148*0.001/'amount-analyzed sorted'!CG$2*1.5/'amount-analyzed sorted'!CG$3</f>
        <v>0.00657590993429396</v>
      </c>
      <c r="CJ148" s="66">
        <f>'amount-analyzed sorted'!CH148*0.001/'amount-analyzed sorted'!CH$2*1.5/'amount-analyzed sorted'!CH$3</f>
        <v>0.00326236776895907</v>
      </c>
      <c r="CK148" s="66">
        <f>'amount-analyzed sorted'!CI148*0.001/'amount-analyzed sorted'!CI$2*1.5/'amount-analyzed sorted'!CI$3</f>
        <v>0</v>
      </c>
      <c r="CL148" s="66">
        <f>'amount-analyzed sorted'!CJ148*0.001/'amount-analyzed sorted'!CJ$2*1.5/'amount-analyzed sorted'!CJ$3</f>
        <v>0.0125513250991389</v>
      </c>
      <c r="CM148" s="66">
        <f>'amount-analyzed sorted'!CK148*0.001/'amount-analyzed sorted'!CK$2*1.5/'amount-analyzed sorted'!CK$3</f>
        <v>0</v>
      </c>
      <c r="CN148" s="66">
        <f>'amount-analyzed sorted'!CL148*0.001/'amount-analyzed sorted'!CL$2*1.5/'amount-analyzed sorted'!CL$3</f>
        <v>0.00158793279663348</v>
      </c>
      <c r="CO148" s="66">
        <f>'amount-analyzed sorted'!CM148*0.001/'amount-analyzed sorted'!CM$2*1.5/'amount-analyzed sorted'!CM$3</f>
        <v>0</v>
      </c>
      <c r="CP148" s="66">
        <f>'amount-analyzed sorted'!CN148*0.001/'amount-analyzed sorted'!CN$2*1.5/'amount-analyzed sorted'!CN$3</f>
        <v>0</v>
      </c>
      <c r="CQ148" s="66">
        <f>'amount-analyzed sorted'!CO148*0.001/'amount-analyzed sorted'!CO$2*1.5/'amount-analyzed sorted'!CO$3</f>
        <v>0.00590442617339774</v>
      </c>
      <c r="CR148" s="66">
        <f>'amount-analyzed sorted'!CP148*0.001/'amount-analyzed sorted'!CP$2*1.5/'amount-analyzed sorted'!CP$3</f>
        <v>0</v>
      </c>
      <c r="CS148" s="66">
        <f>'amount-analyzed sorted'!CQ148*0.001/'amount-analyzed sorted'!CQ$2*1.5/'amount-analyzed sorted'!CQ$3</f>
        <v>0.00189176109346227</v>
      </c>
      <c r="CT148" s="66">
        <f>'amount-analyzed sorted'!CR148*0.001/'amount-analyzed sorted'!CR$2*1.5/'amount-analyzed sorted'!CR$3</f>
        <v>0</v>
      </c>
      <c r="CU148" s="66">
        <f>'amount-analyzed sorted'!CS148*0.001/'amount-analyzed sorted'!CS$2*1.5/'amount-analyzed sorted'!CS$3</f>
        <v>0</v>
      </c>
      <c r="CV148" s="66">
        <f>'amount-analyzed sorted'!CT148*0.001/'amount-analyzed sorted'!CT$2*1.5/'amount-analyzed sorted'!CT$3</f>
        <v>0.001675516619949</v>
      </c>
      <c r="CW148" s="66">
        <f>'amount-analyzed sorted'!CU148*0.001/'amount-analyzed sorted'!CU$2*1.5/'amount-analyzed sorted'!CU$3</f>
        <v>0.00320500197485657</v>
      </c>
      <c r="CX148" s="66">
        <f>'amount-analyzed sorted'!CV148*0.001/'amount-analyzed sorted'!CV$2*1.5/'amount-analyzed sorted'!CV$3</f>
        <v>0</v>
      </c>
      <c r="CY148" s="66">
        <f>'amount-analyzed sorted'!CW148*0.001/'amount-analyzed sorted'!CW$2*1.5/'amount-analyzed sorted'!CW$3</f>
        <v>0</v>
      </c>
      <c r="CZ148" s="66">
        <f>'amount-analyzed sorted'!CX148*0.001/'amount-analyzed sorted'!CX$2*1.5/'amount-analyzed sorted'!CX$3</f>
        <v>0.00161983871063076</v>
      </c>
    </row>
    <row r="149" spans="1:104">
      <c r="A149">
        <f>'imported data from Web Calc'!A157</f>
        <v>842.6</v>
      </c>
      <c r="B149" t="str">
        <f>'imported data from Web Calc'!B157</f>
        <v>C46H84O10PN</v>
      </c>
      <c r="C149" s="61" t="str">
        <f>'imported data from Web Calc'!C157</f>
        <v>PS(40:3)</v>
      </c>
      <c r="D149" s="96"/>
      <c r="E149" s="96"/>
      <c r="F149" s="96"/>
      <c r="G149" s="66">
        <f>'amount-analyzed sorted'!G149*0.001/'amount-analyzed sorted'!G$2*1.5/'amount-analyzed sorted'!G$3</f>
        <v>0.0403229104524724</v>
      </c>
      <c r="H149" s="66">
        <f>'amount-analyzed sorted'!H149*0.001/'amount-analyzed sorted'!H$2*1.5/'amount-analyzed sorted'!H$3</f>
        <v>0.0439231703143003</v>
      </c>
      <c r="I149" s="66">
        <f>'amount-analyzed sorted'!I149*0.001/'amount-analyzed sorted'!I$2*1.5/'amount-analyzed sorted'!I$3</f>
        <v>0.0403229104524724</v>
      </c>
      <c r="J149" s="66">
        <f>'amount-analyzed sorted'!J149*0.001/'amount-analyzed sorted'!J$2*1.5/'amount-analyzed sorted'!J$3</f>
        <v>0.0457233002452142</v>
      </c>
      <c r="K149" s="66">
        <f>'amount-analyzed sorted'!K149*0.001/'amount-analyzed sorted'!K$2*1.5/'amount-analyzed sorted'!K$3</f>
        <v>0.05292381996887</v>
      </c>
      <c r="L149" s="66">
        <f>'amount-analyzed sorted'!L149*0.001/'amount-analyzed sorted'!L$2*1.5/'amount-analyzed sorted'!L$3</f>
        <v>0.0457233002452142</v>
      </c>
      <c r="M149" s="66">
        <f>'amount-analyzed sorted'!M149*0.001/'amount-analyzed sorted'!M$2*1.5/'amount-analyzed sorted'!M$3</f>
        <v>0.0403229104524724</v>
      </c>
      <c r="N149" s="66">
        <f>'amount-analyzed sorted'!N149*0.001/'amount-analyzed sorted'!N$2*1.5/'amount-analyzed sorted'!N$3</f>
        <v>0.054723949899784</v>
      </c>
      <c r="O149" s="66">
        <f>'amount-analyzed sorted'!O149*0.001/'amount-analyzed sorted'!O$2*1.5/'amount-analyzed sorted'!O$3</f>
        <v>0.0439231703143003</v>
      </c>
      <c r="P149" s="66">
        <f>'amount-analyzed sorted'!P149*0.001/'amount-analyzed sorted'!P$2*1.5/'amount-analyzed sorted'!P$3</f>
        <v>0.0475234301761282</v>
      </c>
      <c r="Q149" s="66">
        <f t="shared" si="6"/>
        <v>0.0455432872521228</v>
      </c>
      <c r="R149" s="115">
        <f t="shared" si="7"/>
        <v>0.00505249294642877</v>
      </c>
      <c r="S149" s="66">
        <f t="shared" si="8"/>
        <v>0.110938257892073</v>
      </c>
      <c r="T149" s="66">
        <f>'amount-analyzed sorted'!R149*0.001/'amount-analyzed sorted'!R$2*1.5/'amount-analyzed sorted'!R$3</f>
        <v>0.205547836161409</v>
      </c>
      <c r="U149" s="66">
        <f>'amount-analyzed sorted'!S149*0.001/'amount-analyzed sorted'!S$2*1.5/'amount-analyzed sorted'!S$3</f>
        <v>0.173736218392906</v>
      </c>
      <c r="V149" s="66">
        <f>'amount-analyzed sorted'!T149*0.001/'amount-analyzed sorted'!T$2*1.5/'amount-analyzed sorted'!T$3</f>
        <v>0.135256689756396</v>
      </c>
      <c r="W149" s="66">
        <f>'amount-analyzed sorted'!U149*0.001/'amount-analyzed sorted'!U$2*1.5/'amount-analyzed sorted'!U$3</f>
        <v>0.148721248781845</v>
      </c>
      <c r="X149" s="66">
        <f>'amount-analyzed sorted'!V149*0.001/'amount-analyzed sorted'!V$2*1.5/'amount-analyzed sorted'!V$3</f>
        <v>0.233648090205727</v>
      </c>
      <c r="Y149" s="66">
        <f>'amount-analyzed sorted'!W149*0.001/'amount-analyzed sorted'!W$2*1.5/'amount-analyzed sorted'!W$3</f>
        <v>0.0875970091993635</v>
      </c>
      <c r="Z149" s="66">
        <f>'amount-analyzed sorted'!X149*0.001/'amount-analyzed sorted'!X$2*1.5/'amount-analyzed sorted'!X$3</f>
        <v>0.147542606870179</v>
      </c>
      <c r="AA149" s="66">
        <f>'amount-analyzed sorted'!Y149*0.001/'amount-analyzed sorted'!Y$2*1.5/'amount-analyzed sorted'!Y$3</f>
        <v>0.0371179291213077</v>
      </c>
      <c r="AB149" s="66">
        <f>'amount-analyzed sorted'!Z149*0.001/'amount-analyzed sorted'!Z$2*1.5/'amount-analyzed sorted'!Z$3</f>
        <v>0.0258362664167961</v>
      </c>
      <c r="AC149" s="66">
        <f>'amount-analyzed sorted'!AA149*0.001/'amount-analyzed sorted'!AA$2*1.5/'amount-analyzed sorted'!AA$3</f>
        <v>0.133968553234063</v>
      </c>
      <c r="AD149" s="66">
        <f>'amount-analyzed sorted'!AB149*0.001/'amount-analyzed sorted'!AB$2*1.5/'amount-analyzed sorted'!AB$3</f>
        <v>0.0325726517557674</v>
      </c>
      <c r="AE149" s="66">
        <f>'amount-analyzed sorted'!AC149*0.001/'amount-analyzed sorted'!AC$2*1.5/'amount-analyzed sorted'!AC$3</f>
        <v>0.020291524346682</v>
      </c>
      <c r="AF149" s="66">
        <f>'amount-analyzed sorted'!AD149*0.001/'amount-analyzed sorted'!AD$2*1.5/'amount-analyzed sorted'!AD$3</f>
        <v>0.0204757606887238</v>
      </c>
      <c r="AG149" s="66">
        <f>'amount-analyzed sorted'!AE149*0.001/'amount-analyzed sorted'!AE$2*1.5/'amount-analyzed sorted'!AE$3</f>
        <v>0.0231641301762275</v>
      </c>
      <c r="AH149" s="66">
        <f>'amount-analyzed sorted'!AF149*0.001/'amount-analyzed sorted'!AF$2*1.5/'amount-analyzed sorted'!AF$3</f>
        <v>0.0493868852257077</v>
      </c>
      <c r="AI149" s="66">
        <f>'amount-analyzed sorted'!AG149*0.001/'amount-analyzed sorted'!AG$2*1.5/'amount-analyzed sorted'!AG$3</f>
        <v>0.0139185761652744</v>
      </c>
      <c r="AJ149" s="66">
        <f>'amount-analyzed sorted'!AH149*0.001/'amount-analyzed sorted'!AH$2*1.5/'amount-analyzed sorted'!AH$3</f>
        <v>0.0332220449805476</v>
      </c>
      <c r="AK149" s="66">
        <f>'amount-analyzed sorted'!AI149*0.001/'amount-analyzed sorted'!AI$2*1.5/'amount-analyzed sorted'!AI$3</f>
        <v>0.0789937315101403</v>
      </c>
      <c r="AL149" s="66">
        <f>'amount-analyzed sorted'!AJ149*0.001/'amount-analyzed sorted'!AJ$2*1.5/'amount-analyzed sorted'!AJ$3</f>
        <v>0.0434969042528819</v>
      </c>
      <c r="AM149" s="66">
        <f>'amount-analyzed sorted'!AK149*0.001/'amount-analyzed sorted'!AK$2*1.5/'amount-analyzed sorted'!AK$3</f>
        <v>0.0764099747418359</v>
      </c>
      <c r="AN149" s="66">
        <f>'amount-analyzed sorted'!AL149*0.001/'amount-analyzed sorted'!AL$2*1.5/'amount-analyzed sorted'!AL$3</f>
        <v>0.0749304225485445</v>
      </c>
      <c r="AO149" s="66">
        <f>'amount-analyzed sorted'!AM149*0.001/'amount-analyzed sorted'!AM$2*1.5/'amount-analyzed sorted'!AM$3</f>
        <v>0.0224676922755044</v>
      </c>
      <c r="AP149" s="66">
        <f>'amount-analyzed sorted'!AN149*0.001/'amount-analyzed sorted'!AN$2*1.5/'amount-analyzed sorted'!AN$3</f>
        <v>0.0789275999300756</v>
      </c>
      <c r="AQ149" s="66">
        <f>'amount-analyzed sorted'!AO149*0.001/'amount-analyzed sorted'!AO$2*1.5/'amount-analyzed sorted'!AO$3</f>
        <v>0.151058639914683</v>
      </c>
      <c r="AR149" s="66">
        <f>'amount-analyzed sorted'!AP149*0.001/'amount-analyzed sorted'!AP$2*1.5/'amount-analyzed sorted'!AP$3</f>
        <v>0.173113849451361</v>
      </c>
      <c r="AS149" s="66">
        <f>'amount-analyzed sorted'!AQ149*0.001/'amount-analyzed sorted'!AQ$2*1.5/'amount-analyzed sorted'!AQ$3</f>
        <v>0.0910730809929891</v>
      </c>
      <c r="AT149" s="66">
        <f>'amount-analyzed sorted'!AR149*0.001/'amount-analyzed sorted'!AR$2*1.5/'amount-analyzed sorted'!AR$3</f>
        <v>0.0667118957233997</v>
      </c>
      <c r="AU149" s="66">
        <f>'amount-analyzed sorted'!AS149*0.001/'amount-analyzed sorted'!AS$2*1.5/'amount-analyzed sorted'!AS$3</f>
        <v>0.180133986977406</v>
      </c>
      <c r="AV149" s="66">
        <f>'amount-analyzed sorted'!AT149*0.001/'amount-analyzed sorted'!AT$2*1.5/'amount-analyzed sorted'!AT$3</f>
        <v>0.0762578465994181</v>
      </c>
      <c r="AW149" s="66">
        <f>'amount-analyzed sorted'!AU149*0.001/'amount-analyzed sorted'!AU$2*1.5/'amount-analyzed sorted'!AU$3</f>
        <v>0.10888274523503</v>
      </c>
      <c r="AX149" s="66">
        <f>'amount-analyzed sorted'!AV149*0.001/'amount-analyzed sorted'!AV$2*1.5/'amount-analyzed sorted'!AV$3</f>
        <v>0.0889333105131702</v>
      </c>
      <c r="AY149" s="66">
        <f>'amount-analyzed sorted'!AW149*0.001/'amount-analyzed sorted'!AW$2*1.5/'amount-analyzed sorted'!AW$3</f>
        <v>0.0592606543162486</v>
      </c>
      <c r="AZ149" s="66">
        <f>'amount-analyzed sorted'!AX149*0.001/'amount-analyzed sorted'!AX$2*1.5/'amount-analyzed sorted'!AX$3</f>
        <v>0.0694519144366382</v>
      </c>
      <c r="BA149" s="66">
        <f>'amount-analyzed sorted'!AY149*0.001/'amount-analyzed sorted'!AY$2*1.5/'amount-analyzed sorted'!AY$3</f>
        <v>0.035710844226513</v>
      </c>
      <c r="BB149" s="66">
        <f>'amount-analyzed sorted'!AZ149*0.001/'amount-analyzed sorted'!AZ$2*1.5/'amount-analyzed sorted'!AZ$3</f>
        <v>0.0644105240634457</v>
      </c>
      <c r="BC149" s="66">
        <f>'amount-analyzed sorted'!BA149*0.001/'amount-analyzed sorted'!BA$2*1.5/'amount-analyzed sorted'!BA$3</f>
        <v>0.106483108881942</v>
      </c>
      <c r="BD149" s="66">
        <f>'amount-analyzed sorted'!BB149*0.001/'amount-analyzed sorted'!BB$2*1.5/'amount-analyzed sorted'!BB$3</f>
        <v>0.180120024545592</v>
      </c>
      <c r="BE149" s="66">
        <f>'amount-analyzed sorted'!BC149*0.001/'amount-analyzed sorted'!BC$2*1.5/'amount-analyzed sorted'!BC$3</f>
        <v>0.130034052346542</v>
      </c>
      <c r="BF149" s="66">
        <f>'amount-analyzed sorted'!BD149*0.001/'amount-analyzed sorted'!BD$2*1.5/'amount-analyzed sorted'!BD$3</f>
        <v>0.0734107917780051</v>
      </c>
      <c r="BG149" s="66">
        <f>'amount-analyzed sorted'!BE149*0.001/'amount-analyzed sorted'!BE$2*1.5/'amount-analyzed sorted'!BE$3</f>
        <v>0.120385357274714</v>
      </c>
      <c r="BH149" s="66">
        <f>'amount-analyzed sorted'!BF149*0.001/'amount-analyzed sorted'!BF$2*1.5/'amount-analyzed sorted'!BF$3</f>
        <v>0.00882010196941965</v>
      </c>
      <c r="BI149" s="66">
        <f>'amount-analyzed sorted'!BG149*0.001/'amount-analyzed sorted'!BG$2*1.5/'amount-analyzed sorted'!BG$3</f>
        <v>0.0171220579810915</v>
      </c>
      <c r="BJ149" s="66">
        <f>'amount-analyzed sorted'!BH149*0.001/'amount-analyzed sorted'!BH$2*1.5/'amount-analyzed sorted'!BH$3</f>
        <v>0.0106780990324561</v>
      </c>
      <c r="BK149" s="66">
        <f>'amount-analyzed sorted'!BI149*0.001/'amount-analyzed sorted'!BI$2*1.5/'amount-analyzed sorted'!BI$3</f>
        <v>0.0265207688387799</v>
      </c>
      <c r="BL149" s="66">
        <f>'amount-analyzed sorted'!BJ149*0.001/'amount-analyzed sorted'!BJ$2*1.5/'amount-analyzed sorted'!BJ$3</f>
        <v>0.0398664539766571</v>
      </c>
      <c r="BM149" s="66">
        <f>'amount-analyzed sorted'!BK149*0.001/'amount-analyzed sorted'!BK$2*1.5/'amount-analyzed sorted'!BK$3</f>
        <v>0.0111269207729669</v>
      </c>
      <c r="BN149" s="66">
        <f>'amount-analyzed sorted'!BL149*0.001/'amount-analyzed sorted'!BL$2*1.5/'amount-analyzed sorted'!BL$3</f>
        <v>0.0257757699388636</v>
      </c>
      <c r="BO149" s="66">
        <f>'amount-analyzed sorted'!BM149*0.001/'amount-analyzed sorted'!BM$2*1.5/'amount-analyzed sorted'!BM$3</f>
        <v>0.0547104227388734</v>
      </c>
      <c r="BP149" s="66">
        <f>'amount-analyzed sorted'!BN149*0.001/'amount-analyzed sorted'!BN$2*1.5/'amount-analyzed sorted'!BN$3</f>
        <v>0.0167504617251791</v>
      </c>
      <c r="BQ149" s="66">
        <f>'amount-analyzed sorted'!BO149*0.001/'amount-analyzed sorted'!BO$2*1.5/'amount-analyzed sorted'!BO$3</f>
        <v>0.0769122933595218</v>
      </c>
      <c r="BR149" s="66">
        <f>'amount-analyzed sorted'!BP149*0.001/'amount-analyzed sorted'!BP$2*1.5/'amount-analyzed sorted'!BP$3</f>
        <v>0.0190367827445684</v>
      </c>
      <c r="BS149" s="66">
        <f>'amount-analyzed sorted'!BQ149*0.001/'amount-analyzed sorted'!BQ$2*1.5/'amount-analyzed sorted'!BQ$3</f>
        <v>0.0637934740908408</v>
      </c>
      <c r="BT149" s="66">
        <f>'amount-analyzed sorted'!BR149*0.001/'amount-analyzed sorted'!BR$2*1.5/'amount-analyzed sorted'!BR$3</f>
        <v>0.015266660981807</v>
      </c>
      <c r="BU149" s="66">
        <f>'amount-analyzed sorted'!BS149*0.001/'amount-analyzed sorted'!BS$2*1.5/'amount-analyzed sorted'!BS$3</f>
        <v>0.0373122638287491</v>
      </c>
      <c r="BV149" s="66">
        <f>'amount-analyzed sorted'!BT149*0.001/'amount-analyzed sorted'!BT$2*1.5/'amount-analyzed sorted'!BT$3</f>
        <v>0.0225639402490469</v>
      </c>
      <c r="BW149" s="66">
        <f>'amount-analyzed sorted'!BU149*0.001/'amount-analyzed sorted'!BU$2*1.5/'amount-analyzed sorted'!BU$3</f>
        <v>0.00875508893279002</v>
      </c>
      <c r="BX149" s="66">
        <f>'amount-analyzed sorted'!BV149*0.001/'amount-analyzed sorted'!BV$2*1.5/'amount-analyzed sorted'!BV$3</f>
        <v>0.0232896810172911</v>
      </c>
      <c r="BY149" s="66">
        <f>'amount-analyzed sorted'!BW149*0.001/'amount-analyzed sorted'!BW$2*1.5/'amount-analyzed sorted'!BW$3</f>
        <v>0</v>
      </c>
      <c r="BZ149" s="66">
        <f>'amount-analyzed sorted'!BX149*0.001/'amount-analyzed sorted'!BX$2*1.5/'amount-analyzed sorted'!BX$3</f>
        <v>0.0413167898816366</v>
      </c>
      <c r="CA149" s="66">
        <f>'amount-analyzed sorted'!BY149*0.001/'amount-analyzed sorted'!BY$2*1.5/'amount-analyzed sorted'!BY$3</f>
        <v>0.0047955873210056</v>
      </c>
      <c r="CB149" s="66">
        <f>'amount-analyzed sorted'!BZ149*0.001/'amount-analyzed sorted'!BZ$2*1.5/'amount-analyzed sorted'!BZ$3</f>
        <v>0.0321674307120011</v>
      </c>
      <c r="CC149" s="66">
        <f>'amount-analyzed sorted'!CA149*0.001/'amount-analyzed sorted'!CA$2*1.5/'amount-analyzed sorted'!CA$3</f>
        <v>0.0121084524258516</v>
      </c>
      <c r="CD149" s="66">
        <f>'amount-analyzed sorted'!CB149*0.001/'amount-analyzed sorted'!CB$2*1.5/'amount-analyzed sorted'!CB$3</f>
        <v>0.0347278083808128</v>
      </c>
      <c r="CE149" s="66">
        <f>'amount-analyzed sorted'!CC149*0.001/'amount-analyzed sorted'!CC$2*1.5/'amount-analyzed sorted'!CC$3</f>
        <v>0.0295656371651085</v>
      </c>
      <c r="CF149" s="66">
        <f>'amount-analyzed sorted'!CD149*0.001/'amount-analyzed sorted'!CD$2*1.5/'amount-analyzed sorted'!CD$3</f>
        <v>0.0406413822942958</v>
      </c>
      <c r="CG149" s="66">
        <f>'amount-analyzed sorted'!CE149*0.001/'amount-analyzed sorted'!CE$2*1.5/'amount-analyzed sorted'!CE$3</f>
        <v>0.0154184170551848</v>
      </c>
      <c r="CH149" s="66">
        <f>'amount-analyzed sorted'!CF149*0.001/'amount-analyzed sorted'!CF$2*1.5/'amount-analyzed sorted'!CF$3</f>
        <v>0</v>
      </c>
      <c r="CI149" s="66">
        <f>'amount-analyzed sorted'!CG149*0.001/'amount-analyzed sorted'!CG$2*1.5/'amount-analyzed sorted'!CG$3</f>
        <v>0.0384690731156197</v>
      </c>
      <c r="CJ149" s="66">
        <f>'amount-analyzed sorted'!CH149*0.001/'amount-analyzed sorted'!CH$2*1.5/'amount-analyzed sorted'!CH$3</f>
        <v>0.034907335127862</v>
      </c>
      <c r="CK149" s="66">
        <f>'amount-analyzed sorted'!CI149*0.001/'amount-analyzed sorted'!CI$2*1.5/'amount-analyzed sorted'!CI$3</f>
        <v>0.0216594033460807</v>
      </c>
      <c r="CL149" s="66">
        <f>'amount-analyzed sorted'!CJ149*0.001/'amount-analyzed sorted'!CJ$2*1.5/'amount-analyzed sorted'!CJ$3</f>
        <v>0.0822111793993599</v>
      </c>
      <c r="CM149" s="66">
        <f>'amount-analyzed sorted'!CK149*0.001/'amount-analyzed sorted'!CK$2*1.5/'amount-analyzed sorted'!CK$3</f>
        <v>0.0274894595613928</v>
      </c>
      <c r="CN149" s="66">
        <f>'amount-analyzed sorted'!CL149*0.001/'amount-analyzed sorted'!CL$2*1.5/'amount-analyzed sorted'!CL$3</f>
        <v>0.0323938290513231</v>
      </c>
      <c r="CO149" s="66">
        <f>'amount-analyzed sorted'!CM149*0.001/'amount-analyzed sorted'!CM$2*1.5/'amount-analyzed sorted'!CM$3</f>
        <v>0.00980618148096468</v>
      </c>
      <c r="CP149" s="66">
        <f>'amount-analyzed sorted'!CN149*0.001/'amount-analyzed sorted'!CN$2*1.5/'amount-analyzed sorted'!CN$3</f>
        <v>0.00828679347824544</v>
      </c>
      <c r="CQ149" s="66">
        <f>'amount-analyzed sorted'!CO149*0.001/'amount-analyzed sorted'!CO$2*1.5/'amount-analyzed sorted'!CO$3</f>
        <v>0.0460545241525024</v>
      </c>
      <c r="CR149" s="66">
        <f>'amount-analyzed sorted'!CP149*0.001/'amount-analyzed sorted'!CP$2*1.5/'amount-analyzed sorted'!CP$3</f>
        <v>0.0129463226831412</v>
      </c>
      <c r="CS149" s="66">
        <f>'amount-analyzed sorted'!CQ149*0.001/'amount-analyzed sorted'!CQ$2*1.5/'amount-analyzed sorted'!CQ$3</f>
        <v>0.0139990320916208</v>
      </c>
      <c r="CT149" s="66">
        <f>'amount-analyzed sorted'!CR149*0.001/'amount-analyzed sorted'!CR$2*1.5/'amount-analyzed sorted'!CR$3</f>
        <v>0.0051792459239034</v>
      </c>
      <c r="CU149" s="66">
        <f>'amount-analyzed sorted'!CS149*0.001/'amount-analyzed sorted'!CS$2*1.5/'amount-analyzed sorted'!CS$3</f>
        <v>0.000960399217207881</v>
      </c>
      <c r="CV149" s="66">
        <f>'amount-analyzed sorted'!CT149*0.001/'amount-analyzed sorted'!CT$2*1.5/'amount-analyzed sorted'!CT$3</f>
        <v>0.0341805390469596</v>
      </c>
      <c r="CW149" s="66">
        <f>'amount-analyzed sorted'!CU149*0.001/'amount-analyzed sorted'!CU$2*1.5/'amount-analyzed sorted'!CU$3</f>
        <v>0.0439085270555351</v>
      </c>
      <c r="CX149" s="66">
        <f>'amount-analyzed sorted'!CV149*0.001/'amount-analyzed sorted'!CV$2*1.5/'amount-analyzed sorted'!CV$3</f>
        <v>0.00824984327580428</v>
      </c>
      <c r="CY149" s="66">
        <f>'amount-analyzed sorted'!CW149*0.001/'amount-analyzed sorted'!CW$2*1.5/'amount-analyzed sorted'!CW$3</f>
        <v>0.000906409207159438</v>
      </c>
      <c r="CZ149" s="66">
        <f>'amount-analyzed sorted'!CX149*0.001/'amount-analyzed sorted'!CX$2*1.5/'amount-analyzed sorted'!CX$3</f>
        <v>0.0411439032500212</v>
      </c>
    </row>
    <row r="150" spans="1:104">
      <c r="A150">
        <f>'imported data from Web Calc'!A158</f>
        <v>844.6</v>
      </c>
      <c r="B150" t="str">
        <f>'imported data from Web Calc'!B158</f>
        <v>C46H86O10PN</v>
      </c>
      <c r="C150" s="61" t="str">
        <f>'imported data from Web Calc'!C158</f>
        <v>PS(40:2)</v>
      </c>
      <c r="D150" s="96"/>
      <c r="E150" s="96"/>
      <c r="F150" s="96"/>
      <c r="G150" s="66">
        <f>'amount-analyzed sorted'!G150*0.001/'amount-analyzed sorted'!G$2*1.5/'amount-analyzed sorted'!G$3</f>
        <v>0.0766855350569341</v>
      </c>
      <c r="H150" s="66">
        <f>'amount-analyzed sorted'!H150*0.001/'amount-analyzed sorted'!H$2*1.5/'amount-analyzed sorted'!H$3</f>
        <v>0.0604843656787086</v>
      </c>
      <c r="I150" s="66">
        <f>'amount-analyzed sorted'!I150*0.001/'amount-analyzed sorted'!I$2*1.5/'amount-analyzed sorted'!I$3</f>
        <v>0.0640846255405365</v>
      </c>
      <c r="J150" s="66">
        <f>'amount-analyzed sorted'!J150*0.001/'amount-analyzed sorted'!J$2*1.5/'amount-analyzed sorted'!J$3</f>
        <v>0.0514837160241388</v>
      </c>
      <c r="K150" s="66">
        <f>'amount-analyzed sorted'!K150*0.001/'amount-analyzed sorted'!K$2*1.5/'amount-analyzed sorted'!K$3</f>
        <v>0.0766855350569341</v>
      </c>
      <c r="L150" s="66">
        <f>'amount-analyzed sorted'!L150*0.001/'amount-analyzed sorted'!L$2*1.5/'amount-analyzed sorted'!L$3</f>
        <v>0.0604843656787086</v>
      </c>
      <c r="M150" s="66">
        <f>'amount-analyzed sorted'!M150*0.001/'amount-analyzed sorted'!M$2*1.5/'amount-analyzed sorted'!M$3</f>
        <v>0.0532838459550528</v>
      </c>
      <c r="N150" s="66">
        <f>'amount-analyzed sorted'!N150*0.001/'amount-analyzed sorted'!N$2*1.5/'amount-analyzed sorted'!N$3</f>
        <v>0.078485664987848</v>
      </c>
      <c r="O150" s="66">
        <f>'amount-analyzed sorted'!O150*0.001/'amount-analyzed sorted'!O$2*1.5/'amount-analyzed sorted'!O$3</f>
        <v>0.0622844956096225</v>
      </c>
      <c r="P150" s="66">
        <f>'amount-analyzed sorted'!P150*0.001/'amount-analyzed sorted'!P$2*1.5/'amount-analyzed sorted'!P$3</f>
        <v>0.0604843656787086</v>
      </c>
      <c r="Q150" s="66">
        <f t="shared" si="6"/>
        <v>0.0644446515267193</v>
      </c>
      <c r="R150" s="115">
        <f t="shared" si="7"/>
        <v>0.00966796216961246</v>
      </c>
      <c r="S150" s="66">
        <f t="shared" si="8"/>
        <v>0.150019620567023</v>
      </c>
      <c r="T150" s="66">
        <f>'amount-analyzed sorted'!R150*0.001/'amount-analyzed sorted'!R$2*1.5/'amount-analyzed sorted'!R$3</f>
        <v>0.276031923606345</v>
      </c>
      <c r="U150" s="66">
        <f>'amount-analyzed sorted'!S150*0.001/'amount-analyzed sorted'!S$2*1.5/'amount-analyzed sorted'!S$3</f>
        <v>0.213064566337568</v>
      </c>
      <c r="V150" s="66">
        <f>'amount-analyzed sorted'!T150*0.001/'amount-analyzed sorted'!T$2*1.5/'amount-analyzed sorted'!T$3</f>
        <v>0.194737041275775</v>
      </c>
      <c r="W150" s="66">
        <f>'amount-analyzed sorted'!U150*0.001/'amount-analyzed sorted'!U$2*1.5/'amount-analyzed sorted'!U$3</f>
        <v>0.170680090883862</v>
      </c>
      <c r="X150" s="66">
        <f>'amount-analyzed sorted'!V150*0.001/'amount-analyzed sorted'!V$2*1.5/'amount-analyzed sorted'!V$3</f>
        <v>0.314786333749838</v>
      </c>
      <c r="Y150" s="66">
        <f>'amount-analyzed sorted'!W150*0.001/'amount-analyzed sorted'!W$2*1.5/'amount-analyzed sorted'!W$3</f>
        <v>0.12791944200542</v>
      </c>
      <c r="Z150" s="66">
        <f>'amount-analyzed sorted'!X150*0.001/'amount-analyzed sorted'!X$2*1.5/'amount-analyzed sorted'!X$3</f>
        <v>0.194369731468775</v>
      </c>
      <c r="AA150" s="66">
        <f>'amount-analyzed sorted'!Y150*0.001/'amount-analyzed sorted'!Y$2*1.5/'amount-analyzed sorted'!Y$3</f>
        <v>0.0574964000114374</v>
      </c>
      <c r="AB150" s="66">
        <f>'amount-analyzed sorted'!Z150*0.001/'amount-analyzed sorted'!Z$2*1.5/'amount-analyzed sorted'!Z$3</f>
        <v>0.022085840646616</v>
      </c>
      <c r="AC150" s="66">
        <f>'amount-analyzed sorted'!AA150*0.001/'amount-analyzed sorted'!AA$2*1.5/'amount-analyzed sorted'!AA$3</f>
        <v>0.18970224075521</v>
      </c>
      <c r="AD150" s="66">
        <f>'amount-analyzed sorted'!AB150*0.001/'amount-analyzed sorted'!AB$2*1.5/'amount-analyzed sorted'!AB$3</f>
        <v>0.0499165312620851</v>
      </c>
      <c r="AE150" s="66">
        <f>'amount-analyzed sorted'!AC150*0.001/'amount-analyzed sorted'!AC$2*1.5/'amount-analyzed sorted'!AC$3</f>
        <v>0.0293579501186038</v>
      </c>
      <c r="AF150" s="66">
        <f>'amount-analyzed sorted'!AD150*0.001/'amount-analyzed sorted'!AD$2*1.5/'amount-analyzed sorted'!AD$3</f>
        <v>0.0423884168643756</v>
      </c>
      <c r="AG150" s="66">
        <f>'amount-analyzed sorted'!AE150*0.001/'amount-analyzed sorted'!AE$2*1.5/'amount-analyzed sorted'!AE$3</f>
        <v>0.0432208770361319</v>
      </c>
      <c r="AH150" s="66">
        <f>'amount-analyzed sorted'!AF150*0.001/'amount-analyzed sorted'!AF$2*1.5/'amount-analyzed sorted'!AF$3</f>
        <v>0.0683376667658048</v>
      </c>
      <c r="AI150" s="66">
        <f>'amount-analyzed sorted'!AG150*0.001/'amount-analyzed sorted'!AG$2*1.5/'amount-analyzed sorted'!AG$3</f>
        <v>0.015906944188885</v>
      </c>
      <c r="AJ150" s="66">
        <f>'amount-analyzed sorted'!AH150*0.001/'amount-analyzed sorted'!AH$2*1.5/'amount-analyzed sorted'!AH$3</f>
        <v>0.0558267353796831</v>
      </c>
      <c r="AK150" s="66">
        <f>'amount-analyzed sorted'!AI150*0.001/'amount-analyzed sorted'!AI$2*1.5/'amount-analyzed sorted'!AI$3</f>
        <v>0.089161241506495</v>
      </c>
      <c r="AL150" s="66">
        <f>'amount-analyzed sorted'!AJ150*0.001/'amount-analyzed sorted'!AJ$2*1.5/'amount-analyzed sorted'!AJ$3</f>
        <v>0.0678140711974064</v>
      </c>
      <c r="AM150" s="66">
        <f>'amount-analyzed sorted'!AK150*0.001/'amount-analyzed sorted'!AK$2*1.5/'amount-analyzed sorted'!AK$3</f>
        <v>0.113871674420713</v>
      </c>
      <c r="AN150" s="66">
        <f>'amount-analyzed sorted'!AL150*0.001/'amount-analyzed sorted'!AL$2*1.5/'amount-analyzed sorted'!AL$3</f>
        <v>0.128074907263591</v>
      </c>
      <c r="AO150" s="66">
        <f>'amount-analyzed sorted'!AM150*0.001/'amount-analyzed sorted'!AM$2*1.5/'amount-analyzed sorted'!AM$3</f>
        <v>0.0337015384132565</v>
      </c>
      <c r="AP150" s="66">
        <f>'amount-analyzed sorted'!AN150*0.001/'amount-analyzed sorted'!AN$2*1.5/'amount-analyzed sorted'!AN$3</f>
        <v>0.138477765146779</v>
      </c>
      <c r="AQ150" s="66">
        <f>'amount-analyzed sorted'!AO150*0.001/'amount-analyzed sorted'!AO$2*1.5/'amount-analyzed sorted'!AO$3</f>
        <v>0.195633320545245</v>
      </c>
      <c r="AR150" s="66">
        <f>'amount-analyzed sorted'!AP150*0.001/'amount-analyzed sorted'!AP$2*1.5/'amount-analyzed sorted'!AP$3</f>
        <v>0.200988113346071</v>
      </c>
      <c r="AS150" s="66">
        <f>'amount-analyzed sorted'!AQ150*0.001/'amount-analyzed sorted'!AQ$2*1.5/'amount-analyzed sorted'!AQ$3</f>
        <v>0.126181406108607</v>
      </c>
      <c r="AT150" s="66">
        <f>'amount-analyzed sorted'!AR150*0.001/'amount-analyzed sorted'!AR$2*1.5/'amount-analyzed sorted'!AR$3</f>
        <v>0.0753597340579144</v>
      </c>
      <c r="AU150" s="66">
        <f>'amount-analyzed sorted'!AS150*0.001/'amount-analyzed sorted'!AS$2*1.5/'amount-analyzed sorted'!AS$3</f>
        <v>0.253725310925493</v>
      </c>
      <c r="AV150" s="66">
        <f>'amount-analyzed sorted'!AT150*0.001/'amount-analyzed sorted'!AT$2*1.5/'amount-analyzed sorted'!AT$3</f>
        <v>0.0807436022817369</v>
      </c>
      <c r="AW150" s="66">
        <f>'amount-analyzed sorted'!AU150*0.001/'amount-analyzed sorted'!AU$2*1.5/'amount-analyzed sorted'!AU$3</f>
        <v>0.157832913121672</v>
      </c>
      <c r="AX150" s="66">
        <f>'amount-analyzed sorted'!AV150*0.001/'amount-analyzed sorted'!AV$2*1.5/'amount-analyzed sorted'!AV$3</f>
        <v>0.107199074625303</v>
      </c>
      <c r="AY150" s="66">
        <f>'amount-analyzed sorted'!AW150*0.001/'amount-analyzed sorted'!AW$2*1.5/'amount-analyzed sorted'!AW$3</f>
        <v>0.0706006560681233</v>
      </c>
      <c r="AZ150" s="66">
        <f>'amount-analyzed sorted'!AX150*0.001/'amount-analyzed sorted'!AX$2*1.5/'amount-analyzed sorted'!AX$3</f>
        <v>0.074457457819459</v>
      </c>
      <c r="BA150" s="66">
        <f>'amount-analyzed sorted'!AY150*0.001/'amount-analyzed sorted'!AY$2*1.5/'amount-analyzed sorted'!AY$3</f>
        <v>0.0593886865940923</v>
      </c>
      <c r="BB150" s="66">
        <f>'amount-analyzed sorted'!AZ150*0.001/'amount-analyzed sorted'!AZ$2*1.5/'amount-analyzed sorted'!AZ$3</f>
        <v>0.101164551918858</v>
      </c>
      <c r="BC150" s="66">
        <f>'amount-analyzed sorted'!BA150*0.001/'amount-analyzed sorted'!BA$2*1.5/'amount-analyzed sorted'!BA$3</f>
        <v>0.153846258258452</v>
      </c>
      <c r="BD150" s="66">
        <f>'amount-analyzed sorted'!BB150*0.001/'amount-analyzed sorted'!BB$2*1.5/'amount-analyzed sorted'!BB$3</f>
        <v>0.256857549795785</v>
      </c>
      <c r="BE150" s="66">
        <f>'amount-analyzed sorted'!BC150*0.001/'amount-analyzed sorted'!BC$2*1.5/'amount-analyzed sorted'!BC$3</f>
        <v>0.240336569386768</v>
      </c>
      <c r="BF150" s="66">
        <f>'amount-analyzed sorted'!BD150*0.001/'amount-analyzed sorted'!BD$2*1.5/'amount-analyzed sorted'!BD$3</f>
        <v>0.114945845020824</v>
      </c>
      <c r="BG150" s="66">
        <f>'amount-analyzed sorted'!BE150*0.001/'amount-analyzed sorted'!BE$2*1.5/'amount-analyzed sorted'!BE$3</f>
        <v>0.148560653658158</v>
      </c>
      <c r="BH150" s="66">
        <f>'amount-analyzed sorted'!BF150*0.001/'amount-analyzed sorted'!BF$2*1.5/'amount-analyzed sorted'!BF$3</f>
        <v>0.0171213744112264</v>
      </c>
      <c r="BI150" s="66">
        <f>'amount-analyzed sorted'!BG150*0.001/'amount-analyzed sorted'!BG$2*1.5/'amount-analyzed sorted'!BG$3</f>
        <v>0.0215406535891151</v>
      </c>
      <c r="BJ150" s="66">
        <f>'amount-analyzed sorted'!BH150*0.001/'amount-analyzed sorted'!BH$2*1.5/'amount-analyzed sorted'!BH$3</f>
        <v>0.0110735841818063</v>
      </c>
      <c r="BK150" s="66">
        <f>'amount-analyzed sorted'!BI150*0.001/'amount-analyzed sorted'!BI$2*1.5/'amount-analyzed sorted'!BI$3</f>
        <v>0.0293124287165462</v>
      </c>
      <c r="BL150" s="66">
        <f>'amount-analyzed sorted'!BJ150*0.001/'amount-analyzed sorted'!BJ$2*1.5/'amount-analyzed sorted'!BJ$3</f>
        <v>0.0505523076198848</v>
      </c>
      <c r="BM150" s="66">
        <f>'amount-analyzed sorted'!BK150*0.001/'amount-analyzed sorted'!BK$2*1.5/'amount-analyzed sorted'!BK$3</f>
        <v>0.00842037247683983</v>
      </c>
      <c r="BN150" s="66">
        <f>'amount-analyzed sorted'!BL150*0.001/'amount-analyzed sorted'!BL$2*1.5/'amount-analyzed sorted'!BL$3</f>
        <v>0.0189738306494413</v>
      </c>
      <c r="BO150" s="66">
        <f>'amount-analyzed sorted'!BM150*0.001/'amount-analyzed sorted'!BM$2*1.5/'amount-analyzed sorted'!BM$3</f>
        <v>0.0515741564672182</v>
      </c>
      <c r="BP150" s="66">
        <f>'amount-analyzed sorted'!BN150*0.001/'amount-analyzed sorted'!BN$2*1.5/'amount-analyzed sorted'!BN$3</f>
        <v>0.00814887327170877</v>
      </c>
      <c r="BQ150" s="66">
        <f>'amount-analyzed sorted'!BO150*0.001/'amount-analyzed sorted'!BO$2*1.5/'amount-analyzed sorted'!BO$3</f>
        <v>0.0942386891163372</v>
      </c>
      <c r="BR150" s="66">
        <f>'amount-analyzed sorted'!BP150*0.001/'amount-analyzed sorted'!BP$2*1.5/'amount-analyzed sorted'!BP$3</f>
        <v>0.0356433379047238</v>
      </c>
      <c r="BS150" s="66">
        <f>'amount-analyzed sorted'!BQ150*0.001/'amount-analyzed sorted'!BQ$2*1.5/'amount-analyzed sorted'!BQ$3</f>
        <v>0.0658965556542751</v>
      </c>
      <c r="BT150" s="66">
        <f>'amount-analyzed sorted'!BR150*0.001/'amount-analyzed sorted'!BR$2*1.5/'amount-analyzed sorted'!BR$3</f>
        <v>0.0218684603252911</v>
      </c>
      <c r="BU150" s="66">
        <f>'amount-analyzed sorted'!BS150*0.001/'amount-analyzed sorted'!BS$2*1.5/'amount-analyzed sorted'!BS$3</f>
        <v>0.041336135418124</v>
      </c>
      <c r="BV150" s="66">
        <f>'amount-analyzed sorted'!BT150*0.001/'amount-analyzed sorted'!BT$2*1.5/'amount-analyzed sorted'!BT$3</f>
        <v>0.0328562638714192</v>
      </c>
      <c r="BW150" s="66">
        <f>'amount-analyzed sorted'!BU150*0.001/'amount-analyzed sorted'!BU$2*1.5/'amount-analyzed sorted'!BU$3</f>
        <v>0.0144201464775365</v>
      </c>
      <c r="BX150" s="66">
        <f>'amount-analyzed sorted'!BV150*0.001/'amount-analyzed sorted'!BV$2*1.5/'amount-analyzed sorted'!BV$3</f>
        <v>0.039786538404539</v>
      </c>
      <c r="BY150" s="66">
        <f>'amount-analyzed sorted'!BW150*0.001/'amount-analyzed sorted'!BW$2*1.5/'amount-analyzed sorted'!BW$3</f>
        <v>0.00129787696071591</v>
      </c>
      <c r="BZ150" s="66">
        <f>'amount-analyzed sorted'!BX150*0.001/'amount-analyzed sorted'!BX$2*1.5/'amount-analyzed sorted'!BX$3</f>
        <v>0.0418206531728761</v>
      </c>
      <c r="CA150" s="66">
        <f>'amount-analyzed sorted'!BY150*0.001/'amount-analyzed sorted'!BY$2*1.5/'amount-analyzed sorted'!BY$3</f>
        <v>0.00919154236526074</v>
      </c>
      <c r="CB150" s="66">
        <f>'amount-analyzed sorted'!BZ150*0.001/'amount-analyzed sorted'!BZ$2*1.5/'amount-analyzed sorted'!BZ$3</f>
        <v>0.0430628507918724</v>
      </c>
      <c r="CC150" s="66">
        <f>'amount-analyzed sorted'!CA150*0.001/'amount-analyzed sorted'!CA$2*1.5/'amount-analyzed sorted'!CA$3</f>
        <v>0.0157082626065102</v>
      </c>
      <c r="CD150" s="66">
        <f>'amount-analyzed sorted'!CB150*0.001/'amount-analyzed sorted'!CB$2*1.5/'amount-analyzed sorted'!CB$3</f>
        <v>0.0412392724522152</v>
      </c>
      <c r="CE150" s="66">
        <f>'amount-analyzed sorted'!CC150*0.001/'amount-analyzed sorted'!CC$2*1.5/'amount-analyzed sorted'!CC$3</f>
        <v>0.0145621794992325</v>
      </c>
      <c r="CF150" s="66">
        <f>'amount-analyzed sorted'!CD150*0.001/'amount-analyzed sorted'!CD$2*1.5/'amount-analyzed sorted'!CD$3</f>
        <v>0.0665622639150671</v>
      </c>
      <c r="CG150" s="66">
        <f>'amount-analyzed sorted'!CE150*0.001/'amount-analyzed sorted'!CE$2*1.5/'amount-analyzed sorted'!CE$3</f>
        <v>0.0179187009019715</v>
      </c>
      <c r="CH150" s="66">
        <f>'amount-analyzed sorted'!CF150*0.001/'amount-analyzed sorted'!CF$2*1.5/'amount-analyzed sorted'!CF$3</f>
        <v>0</v>
      </c>
      <c r="CI150" s="66">
        <f>'amount-analyzed sorted'!CG150*0.001/'amount-analyzed sorted'!CG$2*1.5/'amount-analyzed sorted'!CG$3</f>
        <v>0.0470177560302018</v>
      </c>
      <c r="CJ150" s="66">
        <f>'amount-analyzed sorted'!CH150*0.001/'amount-analyzed sorted'!CH$2*1.5/'amount-analyzed sorted'!CH$3</f>
        <v>0.0287088363668398</v>
      </c>
      <c r="CK150" s="66">
        <f>'amount-analyzed sorted'!CI150*0.001/'amount-analyzed sorted'!CI$2*1.5/'amount-analyzed sorted'!CI$3</f>
        <v>0.0202620224850433</v>
      </c>
      <c r="CL150" s="66">
        <f>'amount-analyzed sorted'!CJ150*0.001/'amount-analyzed sorted'!CJ$2*1.5/'amount-analyzed sorted'!CJ$3</f>
        <v>0.0997830345381544</v>
      </c>
      <c r="CM150" s="66">
        <f>'amount-analyzed sorted'!CK150*0.001/'amount-analyzed sorted'!CK$2*1.5/'amount-analyzed sorted'!CK$3</f>
        <v>0.0297802478581755</v>
      </c>
      <c r="CN150" s="66">
        <f>'amount-analyzed sorted'!CL150*0.001/'amount-analyzed sorted'!CL$2*1.5/'amount-analyzed sorted'!CL$3</f>
        <v>0.0581183403567855</v>
      </c>
      <c r="CO150" s="66">
        <f>'amount-analyzed sorted'!CM150*0.001/'amount-analyzed sorted'!CM$2*1.5/'amount-analyzed sorted'!CM$3</f>
        <v>0.0177737039342485</v>
      </c>
      <c r="CP150" s="66">
        <f>'amount-analyzed sorted'!CN150*0.001/'amount-analyzed sorted'!CN$2*1.5/'amount-analyzed sorted'!CN$3</f>
        <v>0.00877425191814223</v>
      </c>
      <c r="CQ150" s="66">
        <f>'amount-analyzed sorted'!CO150*0.001/'amount-analyzed sorted'!CO$2*1.5/'amount-analyzed sorted'!CO$3</f>
        <v>0.0562888628530585</v>
      </c>
      <c r="CR150" s="66">
        <f>'amount-analyzed sorted'!CP150*0.001/'amount-analyzed sorted'!CP$2*1.5/'amount-analyzed sorted'!CP$3</f>
        <v>0.00863088178876082</v>
      </c>
      <c r="CS150" s="66">
        <f>'amount-analyzed sorted'!CQ150*0.001/'amount-analyzed sorted'!CQ$2*1.5/'amount-analyzed sorted'!CQ$3</f>
        <v>0.0295114730580115</v>
      </c>
      <c r="CT150" s="66">
        <f>'amount-analyzed sorted'!CR150*0.001/'amount-analyzed sorted'!CR$2*1.5/'amount-analyzed sorted'!CR$3</f>
        <v>0.00396059982416142</v>
      </c>
      <c r="CU150" s="66">
        <f>'amount-analyzed sorted'!CS150*0.001/'amount-analyzed sorted'!CS$2*1.5/'amount-analyzed sorted'!CS$3</f>
        <v>0</v>
      </c>
      <c r="CV150" s="66">
        <f>'amount-analyzed sorted'!CT150*0.001/'amount-analyzed sorted'!CT$2*1.5/'amount-analyzed sorted'!CT$3</f>
        <v>0.0345156423709494</v>
      </c>
      <c r="CW150" s="66">
        <f>'amount-analyzed sorted'!CU150*0.001/'amount-analyzed sorted'!CU$2*1.5/'amount-analyzed sorted'!CU$3</f>
        <v>0.0586515361398753</v>
      </c>
      <c r="CX150" s="66">
        <f>'amount-analyzed sorted'!CV150*0.001/'amount-analyzed sorted'!CV$2*1.5/'amount-analyzed sorted'!CV$3</f>
        <v>0.00397214676242429</v>
      </c>
      <c r="CY150" s="66">
        <f>'amount-analyzed sorted'!CW150*0.001/'amount-analyzed sorted'!CW$2*1.5/'amount-analyzed sorted'!CW$3</f>
        <v>0</v>
      </c>
      <c r="CZ150" s="66">
        <f>'amount-analyzed sorted'!CX150*0.001/'amount-analyzed sorted'!CX$2*1.5/'amount-analyzed sorted'!CX$3</f>
        <v>0.0333686774389936</v>
      </c>
    </row>
    <row r="151" spans="1:104">
      <c r="A151">
        <f>'imported data from Web Calc'!A159</f>
        <v>846.6</v>
      </c>
      <c r="B151" t="str">
        <f>'imported data from Web Calc'!B159</f>
        <v>C46H88O10PN</v>
      </c>
      <c r="C151" s="61" t="str">
        <f>'imported data from Web Calc'!C159</f>
        <v>PS(40:1)</v>
      </c>
      <c r="D151" s="96"/>
      <c r="E151" s="96"/>
      <c r="F151" s="96"/>
      <c r="G151" s="66">
        <f>'amount-analyzed sorted'!G151*0.001/'amount-analyzed sorted'!G$2*1.5/'amount-analyzed sorted'!G$3</f>
        <v>0.0153011044127685</v>
      </c>
      <c r="H151" s="66">
        <f>'amount-analyzed sorted'!H151*0.001/'amount-analyzed sorted'!H$2*1.5/'amount-analyzed sorted'!H$3</f>
        <v>0.00810058468911276</v>
      </c>
      <c r="I151" s="66">
        <f>'amount-analyzed sorted'!I151*0.001/'amount-analyzed sorted'!I$2*1.5/'amount-analyzed sorted'!I$3</f>
        <v>0.0135009744818546</v>
      </c>
      <c r="J151" s="66">
        <f>'amount-analyzed sorted'!J151*0.001/'amount-analyzed sorted'!J$2*1.5/'amount-analyzed sorted'!J$3</f>
        <v>0.00630045475819881</v>
      </c>
      <c r="K151" s="66">
        <f>'amount-analyzed sorted'!K151*0.001/'amount-analyzed sorted'!K$2*1.5/'amount-analyzed sorted'!K$3</f>
        <v>0.00810058468911276</v>
      </c>
      <c r="L151" s="66">
        <f>'amount-analyzed sorted'!L151*0.001/'amount-analyzed sorted'!L$2*1.5/'amount-analyzed sorted'!L$3</f>
        <v>0.00630045475819881</v>
      </c>
      <c r="M151" s="66">
        <f>'amount-analyzed sorted'!M151*0.001/'amount-analyzed sorted'!M$2*1.5/'amount-analyzed sorted'!M$3</f>
        <v>0.0099007146200267</v>
      </c>
      <c r="N151" s="66">
        <f>'amount-analyzed sorted'!N151*0.001/'amount-analyzed sorted'!N$2*1.5/'amount-analyzed sorted'!N$3</f>
        <v>0.0189013642745964</v>
      </c>
      <c r="O151" s="66">
        <f>'amount-analyzed sorted'!O151*0.001/'amount-analyzed sorted'!O$2*1.5/'amount-analyzed sorted'!O$3</f>
        <v>0.00810058468911276</v>
      </c>
      <c r="P151" s="66">
        <f>'amount-analyzed sorted'!P151*0.001/'amount-analyzed sorted'!P$2*1.5/'amount-analyzed sorted'!P$3</f>
        <v>0.0117008445509406</v>
      </c>
      <c r="Q151" s="66">
        <f t="shared" si="6"/>
        <v>0.0106207665923923</v>
      </c>
      <c r="R151" s="115">
        <f t="shared" si="7"/>
        <v>0.00417450782168172</v>
      </c>
      <c r="S151" s="66">
        <f t="shared" si="8"/>
        <v>0.3930514605859</v>
      </c>
      <c r="T151" s="66">
        <f>'amount-analyzed sorted'!R151*0.001/'amount-analyzed sorted'!R$2*1.5/'amount-analyzed sorted'!R$3</f>
        <v>0.0415154965317029</v>
      </c>
      <c r="U151" s="66">
        <f>'amount-analyzed sorted'!S151*0.001/'amount-analyzed sorted'!S$2*1.5/'amount-analyzed sorted'!S$3</f>
        <v>0.0226894315065362</v>
      </c>
      <c r="V151" s="66">
        <f>'amount-analyzed sorted'!T151*0.001/'amount-analyzed sorted'!T$2*1.5/'amount-analyzed sorted'!T$3</f>
        <v>0.0234254809066048</v>
      </c>
      <c r="W151" s="66">
        <f>'amount-analyzed sorted'!U151*0.001/'amount-analyzed sorted'!U$2*1.5/'amount-analyzed sorted'!U$3</f>
        <v>0.0390933931361672</v>
      </c>
      <c r="X151" s="66">
        <f>'amount-analyzed sorted'!V151*0.001/'amount-analyzed sorted'!V$2*1.5/'amount-analyzed sorted'!V$3</f>
        <v>0.0309903013536535</v>
      </c>
      <c r="Y151" s="66">
        <f>'amount-analyzed sorted'!W151*0.001/'amount-analyzed sorted'!W$2*1.5/'amount-analyzed sorted'!W$3</f>
        <v>0.0165113410197213</v>
      </c>
      <c r="Z151" s="66">
        <f>'amount-analyzed sorted'!X151*0.001/'amount-analyzed sorted'!X$2*1.5/'amount-analyzed sorted'!X$3</f>
        <v>0.0269441788364937</v>
      </c>
      <c r="AA151" s="66">
        <f>'amount-analyzed sorted'!Y151*0.001/'amount-analyzed sorted'!Y$2*1.5/'amount-analyzed sorted'!Y$3</f>
        <v>0.0081877784826414</v>
      </c>
      <c r="AB151" s="66">
        <f>'amount-analyzed sorted'!Z151*0.001/'amount-analyzed sorted'!Z$2*1.5/'amount-analyzed sorted'!Z$3</f>
        <v>0.00937606442545019</v>
      </c>
      <c r="AC151" s="66">
        <f>'amount-analyzed sorted'!AA151*0.001/'amount-analyzed sorted'!AA$2*1.5/'amount-analyzed sorted'!AA$3</f>
        <v>0.0320209074267462</v>
      </c>
      <c r="AD151" s="66">
        <f>'amount-analyzed sorted'!AB151*0.001/'amount-analyzed sorted'!AB$2*1.5/'amount-analyzed sorted'!AB$3</f>
        <v>0</v>
      </c>
      <c r="AE151" s="66">
        <f>'amount-analyzed sorted'!AC151*0.001/'amount-analyzed sorted'!AC$2*1.5/'amount-analyzed sorted'!AC$3</f>
        <v>0.00755535480993481</v>
      </c>
      <c r="AF151" s="66">
        <f>'amount-analyzed sorted'!AD151*0.001/'amount-analyzed sorted'!AD$2*1.5/'amount-analyzed sorted'!AD$3</f>
        <v>0.00089805967932999</v>
      </c>
      <c r="AG151" s="66">
        <f>'amount-analyzed sorted'!AE151*0.001/'amount-analyzed sorted'!AE$2*1.5/'amount-analyzed sorted'!AE$3</f>
        <v>0.00635601132884292</v>
      </c>
      <c r="AH151" s="66">
        <f>'amount-analyzed sorted'!AF151*0.001/'amount-analyzed sorted'!AF$2*1.5/'amount-analyzed sorted'!AF$3</f>
        <v>0.00933182424322965</v>
      </c>
      <c r="AI151" s="66">
        <f>'amount-analyzed sorted'!AG151*0.001/'amount-analyzed sorted'!AG$2*1.5/'amount-analyzed sorted'!AG$3</f>
        <v>0.00414243338252213</v>
      </c>
      <c r="AJ151" s="66">
        <f>'amount-analyzed sorted'!AH151*0.001/'amount-analyzed sorted'!AH$2*1.5/'amount-analyzed sorted'!AH$3</f>
        <v>0.00599366790886168</v>
      </c>
      <c r="AK151" s="66">
        <f>'amount-analyzed sorted'!AI151*0.001/'amount-analyzed sorted'!AI$2*1.5/'amount-analyzed sorted'!AI$3</f>
        <v>0.010754097111529</v>
      </c>
      <c r="AL151" s="66">
        <f>'amount-analyzed sorted'!AJ151*0.001/'amount-analyzed sorted'!AJ$2*1.5/'amount-analyzed sorted'!AJ$3</f>
        <v>0.00428119136347263</v>
      </c>
      <c r="AM151" s="66">
        <f>'amount-analyzed sorted'!AK151*0.001/'amount-analyzed sorted'!AK$2*1.5/'amount-analyzed sorted'!AK$3</f>
        <v>0.0185821923010301</v>
      </c>
      <c r="AN151" s="66">
        <f>'amount-analyzed sorted'!AL151*0.001/'amount-analyzed sorted'!AL$2*1.5/'amount-analyzed sorted'!AL$3</f>
        <v>0.0140288236049037</v>
      </c>
      <c r="AO151" s="66">
        <f>'amount-analyzed sorted'!AM151*0.001/'amount-analyzed sorted'!AM$2*1.5/'amount-analyzed sorted'!AM$3</f>
        <v>0.00479493432708934</v>
      </c>
      <c r="AP151" s="66">
        <f>'amount-analyzed sorted'!AN151*0.001/'amount-analyzed sorted'!AN$2*1.5/'amount-analyzed sorted'!AN$3</f>
        <v>0.0437173831948023</v>
      </c>
      <c r="AQ151" s="66">
        <f>'amount-analyzed sorted'!AO151*0.001/'amount-analyzed sorted'!AO$2*1.5/'amount-analyzed sorted'!AO$3</f>
        <v>0.0291858027938205</v>
      </c>
      <c r="AR151" s="66">
        <f>'amount-analyzed sorted'!AP151*0.001/'amount-analyzed sorted'!AP$2*1.5/'amount-analyzed sorted'!AP$3</f>
        <v>0.0357597464438722</v>
      </c>
      <c r="AS151" s="66">
        <f>'amount-analyzed sorted'!AQ151*0.001/'amount-analyzed sorted'!AQ$2*1.5/'amount-analyzed sorted'!AQ$3</f>
        <v>0.0130352692260958</v>
      </c>
      <c r="AT151" s="66">
        <f>'amount-analyzed sorted'!AR151*0.001/'amount-analyzed sorted'!AR$2*1.5/'amount-analyzed sorted'!AR$3</f>
        <v>0.0113245501999598</v>
      </c>
      <c r="AU151" s="66">
        <f>'amount-analyzed sorted'!AS151*0.001/'amount-analyzed sorted'!AS$2*1.5/'amount-analyzed sorted'!AS$3</f>
        <v>0.0540035834942427</v>
      </c>
      <c r="AV151" s="66">
        <f>'amount-analyzed sorted'!AT151*0.001/'amount-analyzed sorted'!AT$2*1.5/'amount-analyzed sorted'!AT$3</f>
        <v>0.0234482683393933</v>
      </c>
      <c r="AW151" s="66">
        <f>'amount-analyzed sorted'!AU151*0.001/'amount-analyzed sorted'!AU$2*1.5/'amount-analyzed sorted'!AU$3</f>
        <v>0.0227492767421893</v>
      </c>
      <c r="AX151" s="66">
        <f>'amount-analyzed sorted'!AV151*0.001/'amount-analyzed sorted'!AV$2*1.5/'amount-analyzed sorted'!AV$3</f>
        <v>0.0157205346866715</v>
      </c>
      <c r="AY151" s="66">
        <f>'amount-analyzed sorted'!AW151*0.001/'amount-analyzed sorted'!AW$2*1.5/'amount-analyzed sorted'!AW$3</f>
        <v>0.0100596789734373</v>
      </c>
      <c r="AZ151" s="66">
        <f>'amount-analyzed sorted'!AX151*0.001/'amount-analyzed sorted'!AX$2*1.5/'amount-analyzed sorted'!AX$3</f>
        <v>0</v>
      </c>
      <c r="BA151" s="66">
        <f>'amount-analyzed sorted'!AY151*0.001/'amount-analyzed sorted'!AY$2*1.5/'amount-analyzed sorted'!AY$3</f>
        <v>0.0145560506358069</v>
      </c>
      <c r="BB151" s="66">
        <f>'amount-analyzed sorted'!AZ151*0.001/'amount-analyzed sorted'!AZ$2*1.5/'amount-analyzed sorted'!AZ$3</f>
        <v>0.0209243227889725</v>
      </c>
      <c r="BC151" s="66">
        <f>'amount-analyzed sorted'!BA151*0.001/'amount-analyzed sorted'!BA$2*1.5/'amount-analyzed sorted'!BA$3</f>
        <v>0.0327511139305656</v>
      </c>
      <c r="BD151" s="66">
        <f>'amount-analyzed sorted'!BB151*0.001/'amount-analyzed sorted'!BB$2*1.5/'amount-analyzed sorted'!BB$3</f>
        <v>0.032862134655754</v>
      </c>
      <c r="BE151" s="66">
        <f>'amount-analyzed sorted'!BC151*0.001/'amount-analyzed sorted'!BC$2*1.5/'amount-analyzed sorted'!BC$3</f>
        <v>0.0283034317918468</v>
      </c>
      <c r="BF151" s="66">
        <f>'amount-analyzed sorted'!BD151*0.001/'amount-analyzed sorted'!BD$2*1.5/'amount-analyzed sorted'!BD$3</f>
        <v>0.0326001871382589</v>
      </c>
      <c r="BG151" s="66">
        <f>'amount-analyzed sorted'!BE151*0.001/'amount-analyzed sorted'!BE$2*1.5/'amount-analyzed sorted'!BE$3</f>
        <v>0.0224121675777394</v>
      </c>
      <c r="BH151" s="66">
        <f>'amount-analyzed sorted'!BF151*0.001/'amount-analyzed sorted'!BF$2*1.5/'amount-analyzed sorted'!BF$3</f>
        <v>0.00648536909516151</v>
      </c>
      <c r="BI151" s="66">
        <f>'amount-analyzed sorted'!BG151*0.001/'amount-analyzed sorted'!BG$2*1.5/'amount-analyzed sorted'!BG$3</f>
        <v>0.0062136500737832</v>
      </c>
      <c r="BJ151" s="66">
        <f>'amount-analyzed sorted'!BH151*0.001/'amount-analyzed sorted'!BH$2*1.5/'amount-analyzed sorted'!BH$3</f>
        <v>0.000988712873375565</v>
      </c>
      <c r="BK151" s="66">
        <f>'amount-analyzed sorted'!BI151*0.001/'amount-analyzed sorted'!BI$2*1.5/'amount-analyzed sorted'!BI$3</f>
        <v>0.0058159580786798</v>
      </c>
      <c r="BL151" s="66">
        <f>'amount-analyzed sorted'!BJ151*0.001/'amount-analyzed sorted'!BJ$2*1.5/'amount-analyzed sorted'!BJ$3</f>
        <v>0.00924737334510088</v>
      </c>
      <c r="BM151" s="66">
        <f>'amount-analyzed sorted'!BK151*0.001/'amount-analyzed sorted'!BK$2*1.5/'amount-analyzed sorted'!BK$3</f>
        <v>0.000751818971146412</v>
      </c>
      <c r="BN151" s="66">
        <f>'amount-analyzed sorted'!BL151*0.001/'amount-analyzed sorted'!BL$2*1.5/'amount-analyzed sorted'!BL$3</f>
        <v>0.00805492810589487</v>
      </c>
      <c r="BO151" s="66">
        <f>'amount-analyzed sorted'!BM151*0.001/'amount-analyzed sorted'!BM$2*1.5/'amount-analyzed sorted'!BM$3</f>
        <v>0.011325405980977</v>
      </c>
      <c r="BP151" s="66">
        <f>'amount-analyzed sorted'!BN151*0.001/'amount-analyzed sorted'!BN$2*1.5/'amount-analyzed sorted'!BN$3</f>
        <v>0.00792251568082796</v>
      </c>
      <c r="BQ151" s="66">
        <f>'amount-analyzed sorted'!BO151*0.001/'amount-analyzed sorted'!BO$2*1.5/'amount-analyzed sorted'!BO$3</f>
        <v>0.0200732633767983</v>
      </c>
      <c r="BR151" s="66">
        <f>'amount-analyzed sorted'!BP151*0.001/'amount-analyzed sorted'!BP$2*1.5/'amount-analyzed sorted'!BP$3</f>
        <v>0.00506297413419372</v>
      </c>
      <c r="BS151" s="66">
        <f>'amount-analyzed sorted'!BQ151*0.001/'amount-analyzed sorted'!BQ$2*1.5/'amount-analyzed sorted'!BQ$3</f>
        <v>0</v>
      </c>
      <c r="BT151" s="66">
        <f>'amount-analyzed sorted'!BR151*0.001/'amount-analyzed sorted'!BR$2*1.5/'amount-analyzed sorted'!BR$3</f>
        <v>0</v>
      </c>
      <c r="BU151" s="66">
        <f>'amount-analyzed sorted'!BS151*0.001/'amount-analyzed sorted'!BS$2*1.5/'amount-analyzed sorted'!BS$3</f>
        <v>0.00457258135156239</v>
      </c>
      <c r="BV151" s="66">
        <f>'amount-analyzed sorted'!BT151*0.001/'amount-analyzed sorted'!BT$2*1.5/'amount-analyzed sorted'!BT$3</f>
        <v>0.0128654045279653</v>
      </c>
      <c r="BW151" s="66">
        <f>'amount-analyzed sorted'!BU151*0.001/'amount-analyzed sorted'!BU$2*1.5/'amount-analyzed sorted'!BU$3</f>
        <v>0.00386253923505442</v>
      </c>
      <c r="BX151" s="66">
        <f>'amount-analyzed sorted'!BV151*0.001/'amount-analyzed sorted'!BV$2*1.5/'amount-analyzed sorted'!BV$3</f>
        <v>0.00404334739883526</v>
      </c>
      <c r="BY151" s="66">
        <f>'amount-analyzed sorted'!BW151*0.001/'amount-analyzed sorted'!BW$2*1.5/'amount-analyzed sorted'!BW$3</f>
        <v>0.00540782066964964</v>
      </c>
      <c r="BZ151" s="66">
        <f>'amount-analyzed sorted'!BX151*0.001/'amount-analyzed sorted'!BX$2*1.5/'amount-analyzed sorted'!BX$3</f>
        <v>0.00629829114049339</v>
      </c>
      <c r="CA151" s="66">
        <f>'amount-analyzed sorted'!BY151*0.001/'amount-analyzed sorted'!BY$2*1.5/'amount-analyzed sorted'!BY$3</f>
        <v>0.00499540345938084</v>
      </c>
      <c r="CB151" s="66">
        <f>'amount-analyzed sorted'!BZ151*0.001/'amount-analyzed sorted'!BZ$2*1.5/'amount-analyzed sorted'!BZ$3</f>
        <v>0.0116736643712907</v>
      </c>
      <c r="CC151" s="66">
        <f>'amount-analyzed sorted'!CA151*0.001/'amount-analyzed sorted'!CA$2*1.5/'amount-analyzed sorted'!CA$3</f>
        <v>0.00409069338711202</v>
      </c>
      <c r="CD151" s="66">
        <f>'amount-analyzed sorted'!CB151*0.001/'amount-analyzed sorted'!CB$2*1.5/'amount-analyzed sorted'!CB$3</f>
        <v>0.0178290087669351</v>
      </c>
      <c r="CE151" s="66">
        <f>'amount-analyzed sorted'!CC151*0.001/'amount-analyzed sorted'!CC$2*1.5/'amount-analyzed sorted'!CC$3</f>
        <v>0.00110319541660852</v>
      </c>
      <c r="CF151" s="66">
        <f>'amount-analyzed sorted'!CD151*0.001/'amount-analyzed sorted'!CD$2*1.5/'amount-analyzed sorted'!CD$3</f>
        <v>0.00560019047362343</v>
      </c>
      <c r="CG151" s="66">
        <f>'amount-analyzed sorted'!CE151*0.001/'amount-analyzed sorted'!CE$2*1.5/'amount-analyzed sorted'!CE$3</f>
        <v>0.0031253548084834</v>
      </c>
      <c r="CH151" s="66">
        <f>'amount-analyzed sorted'!CF151*0.001/'amount-analyzed sorted'!CF$2*1.5/'amount-analyzed sorted'!CF$3</f>
        <v>0</v>
      </c>
      <c r="CI151" s="66">
        <f>'amount-analyzed sorted'!CG151*0.001/'amount-analyzed sorted'!CG$2*1.5/'amount-analyzed sorted'!CG$3</f>
        <v>0.0139738086103747</v>
      </c>
      <c r="CJ151" s="66">
        <f>'amount-analyzed sorted'!CH151*0.001/'amount-analyzed sorted'!CH$2*1.5/'amount-analyzed sorted'!CH$3</f>
        <v>0.0122338791335965</v>
      </c>
      <c r="CK151" s="66">
        <f>'amount-analyzed sorted'!CI151*0.001/'amount-analyzed sorted'!CI$2*1.5/'amount-analyzed sorted'!CI$3</f>
        <v>0.000873363038148415</v>
      </c>
      <c r="CL151" s="66">
        <f>'amount-analyzed sorted'!CJ151*0.001/'amount-analyzed sorted'!CJ$2*1.5/'amount-analyzed sorted'!CJ$3</f>
        <v>0.0400073487535053</v>
      </c>
      <c r="CM151" s="66">
        <f>'amount-analyzed sorted'!CK151*0.001/'amount-analyzed sorted'!CK$2*1.5/'amount-analyzed sorted'!CK$3</f>
        <v>0.0104994463602542</v>
      </c>
      <c r="CN151" s="66">
        <f>'amount-analyzed sorted'!CL151*0.001/'amount-analyzed sorted'!CL$2*1.5/'amount-analyzed sorted'!CL$3</f>
        <v>0.00555776478821719</v>
      </c>
      <c r="CO151" s="66">
        <f>'amount-analyzed sorted'!CM151*0.001/'amount-analyzed sorted'!CM$2*1.5/'amount-analyzed sorted'!CM$3</f>
        <v>0.00383053964100183</v>
      </c>
      <c r="CP151" s="66">
        <f>'amount-analyzed sorted'!CN151*0.001/'amount-analyzed sorted'!CN$2*1.5/'amount-analyzed sorted'!CN$3</f>
        <v>0.00853052269819383</v>
      </c>
      <c r="CQ151" s="66">
        <f>'amount-analyzed sorted'!CO151*0.001/'amount-analyzed sorted'!CO$2*1.5/'amount-analyzed sorted'!CO$3</f>
        <v>0.0147610654334944</v>
      </c>
      <c r="CR151" s="66">
        <f>'amount-analyzed sorted'!CP151*0.001/'amount-analyzed sorted'!CP$2*1.5/'amount-analyzed sorted'!CP$3</f>
        <v>0.00693553000882566</v>
      </c>
      <c r="CS151" s="66">
        <f>'amount-analyzed sorted'!CQ151*0.001/'amount-analyzed sorted'!CQ$2*1.5/'amount-analyzed sorted'!CQ$3</f>
        <v>0.0104046860140425</v>
      </c>
      <c r="CT151" s="66">
        <f>'amount-analyzed sorted'!CR151*0.001/'amount-analyzed sorted'!CR$2*1.5/'amount-analyzed sorted'!CR$3</f>
        <v>0.000761653812338734</v>
      </c>
      <c r="CU151" s="66">
        <f>'amount-analyzed sorted'!CS151*0.001/'amount-analyzed sorted'!CS$2*1.5/'amount-analyzed sorted'!CS$3</f>
        <v>0.00120049902150985</v>
      </c>
      <c r="CV151" s="66">
        <f>'amount-analyzed sorted'!CT151*0.001/'amount-analyzed sorted'!CT$2*1.5/'amount-analyzed sorted'!CT$3</f>
        <v>0.0125663746496175</v>
      </c>
      <c r="CW151" s="66">
        <f>'amount-analyzed sorted'!CU151*0.001/'amount-analyzed sorted'!CU$2*1.5/'amount-analyzed sorted'!CU$3</f>
        <v>0.0120187574057121</v>
      </c>
      <c r="CX151" s="66">
        <f>'amount-analyzed sorted'!CV151*0.001/'amount-analyzed sorted'!CV$2*1.5/'amount-analyzed sorted'!CV$3</f>
        <v>0.00381937188694643</v>
      </c>
      <c r="CY151" s="66">
        <f>'amount-analyzed sorted'!CW151*0.001/'amount-analyzed sorted'!CW$2*1.5/'amount-analyzed sorted'!CW$3</f>
        <v>0.00566505754474648</v>
      </c>
      <c r="CZ151" s="66">
        <f>'amount-analyzed sorted'!CX151*0.001/'amount-analyzed sorted'!CX$2*1.5/'amount-analyzed sorted'!CX$3</f>
        <v>0.0072892741978384</v>
      </c>
    </row>
    <row r="152" spans="1:104">
      <c r="A152">
        <f>'imported data from Web Calc'!A160</f>
        <v>868.6</v>
      </c>
      <c r="B152" t="str">
        <f>'imported data from Web Calc'!B160</f>
        <v>C48H86O10PN</v>
      </c>
      <c r="C152" s="61" t="str">
        <f>'imported data from Web Calc'!C160</f>
        <v>PS(42:4)</v>
      </c>
      <c r="D152" s="96"/>
      <c r="E152" s="96"/>
      <c r="F152" s="96"/>
      <c r="G152" s="66">
        <f>'amount-analyzed sorted'!G152*0.001/'amount-analyzed sorted'!G$2*1.5/'amount-analyzed sorted'!G$3</f>
        <v>0.0122408835302148</v>
      </c>
      <c r="H152" s="66">
        <f>'amount-analyzed sorted'!H152*0.001/'amount-analyzed sorted'!H$2*1.5/'amount-analyzed sorted'!H$3</f>
        <v>0.006840493737473</v>
      </c>
      <c r="I152" s="66">
        <f>'amount-analyzed sorted'!I152*0.001/'amount-analyzed sorted'!I$2*1.5/'amount-analyzed sorted'!I$3</f>
        <v>0.006840493737473</v>
      </c>
      <c r="J152" s="66">
        <f>'amount-analyzed sorted'!J152*0.001/'amount-analyzed sorted'!J$2*1.5/'amount-analyzed sorted'!J$3</f>
        <v>0.00504036380655905</v>
      </c>
      <c r="K152" s="66">
        <f>'amount-analyzed sorted'!K152*0.001/'amount-analyzed sorted'!K$2*1.5/'amount-analyzed sorted'!K$3</f>
        <v>0.0194414032538706</v>
      </c>
      <c r="L152" s="66">
        <f>'amount-analyzed sorted'!L152*0.001/'amount-analyzed sorted'!L$2*1.5/'amount-analyzed sorted'!L$3</f>
        <v>0.0032402338756451</v>
      </c>
      <c r="M152" s="66">
        <f>'amount-analyzed sorted'!M152*0.001/'amount-analyzed sorted'!M$2*1.5/'amount-analyzed sorted'!M$3</f>
        <v>0.0104407535993009</v>
      </c>
      <c r="N152" s="66">
        <f>'amount-analyzed sorted'!N152*0.001/'amount-analyzed sorted'!N$2*1.5/'amount-analyzed sorted'!N$3</f>
        <v>0.0122408835302148</v>
      </c>
      <c r="O152" s="66">
        <f>'amount-analyzed sorted'!O152*0.001/'amount-analyzed sorted'!O$2*1.5/'amount-analyzed sorted'!O$3</f>
        <v>0.0122408835302148</v>
      </c>
      <c r="P152" s="66">
        <f>'amount-analyzed sorted'!P152*0.001/'amount-analyzed sorted'!P$2*1.5/'amount-analyzed sorted'!P$3</f>
        <v>0.00864062366838694</v>
      </c>
      <c r="Q152" s="66">
        <f t="shared" si="6"/>
        <v>0.00972070162693531</v>
      </c>
      <c r="R152" s="115">
        <f t="shared" si="7"/>
        <v>0.00466338281124102</v>
      </c>
      <c r="S152" s="66">
        <f t="shared" si="8"/>
        <v>0.47973726488211</v>
      </c>
      <c r="T152" s="66">
        <f>'amount-analyzed sorted'!R152*0.001/'amount-analyzed sorted'!R$2*1.5/'amount-analyzed sorted'!R$3</f>
        <v>0.0605203682773269</v>
      </c>
      <c r="U152" s="66">
        <f>'amount-analyzed sorted'!S152*0.001/'amount-analyzed sorted'!S$2*1.5/'amount-analyzed sorted'!S$3</f>
        <v>0.051429378081482</v>
      </c>
      <c r="V152" s="66">
        <f>'amount-analyzed sorted'!T152*0.001/'amount-analyzed sorted'!T$2*1.5/'amount-analyzed sorted'!T$3</f>
        <v>0.0321845737673352</v>
      </c>
      <c r="W152" s="66">
        <f>'amount-analyzed sorted'!U152*0.001/'amount-analyzed sorted'!U$2*1.5/'amount-analyzed sorted'!U$3</f>
        <v>0.0529008468821326</v>
      </c>
      <c r="X152" s="66">
        <f>'amount-analyzed sorted'!V152*0.001/'amount-analyzed sorted'!V$2*1.5/'amount-analyzed sorted'!V$3</f>
        <v>0.0822651635933347</v>
      </c>
      <c r="Y152" s="66">
        <f>'amount-analyzed sorted'!W152*0.001/'amount-analyzed sorted'!W$2*1.5/'amount-analyzed sorted'!W$3</f>
        <v>0.0274609671696417</v>
      </c>
      <c r="Z152" s="66">
        <f>'amount-analyzed sorted'!X152*0.001/'amount-analyzed sorted'!X$2*1.5/'amount-analyzed sorted'!X$3</f>
        <v>0.0293598638356276</v>
      </c>
      <c r="AA152" s="66">
        <f>'amount-analyzed sorted'!Y152*0.001/'amount-analyzed sorted'!Y$2*1.5/'amount-analyzed sorted'!Y$3</f>
        <v>0.00873363038148416</v>
      </c>
      <c r="AB152" s="66">
        <f>'amount-analyzed sorted'!Z152*0.001/'amount-analyzed sorted'!Z$2*1.5/'amount-analyzed sorted'!Z$3</f>
        <v>0.00791756551482461</v>
      </c>
      <c r="AC152" s="66">
        <f>'amount-analyzed sorted'!AA152*0.001/'amount-analyzed sorted'!AA$2*1.5/'amount-analyzed sorted'!AA$3</f>
        <v>0.0325401653850178</v>
      </c>
      <c r="AD152" s="66">
        <f>'amount-analyzed sorted'!AB152*0.001/'amount-analyzed sorted'!AB$2*1.5/'amount-analyzed sorted'!AB$3</f>
        <v>0.00592230031923043</v>
      </c>
      <c r="AE152" s="66">
        <f>'amount-analyzed sorted'!AC152*0.001/'amount-analyzed sorted'!AC$2*1.5/'amount-analyzed sorted'!AC$3</f>
        <v>0.00604428384794784</v>
      </c>
      <c r="AF152" s="66">
        <f>'amount-analyzed sorted'!AD152*0.001/'amount-analyzed sorted'!AD$2*1.5/'amount-analyzed sorted'!AD$3</f>
        <v>0.00682525356290793</v>
      </c>
      <c r="AG152" s="66">
        <f>'amount-analyzed sorted'!AE152*0.001/'amount-analyzed sorted'!AE$2*1.5/'amount-analyzed sorted'!AE$3</f>
        <v>0.00254240453153717</v>
      </c>
      <c r="AH152" s="66">
        <f>'amount-analyzed sorted'!AF152*0.001/'amount-analyzed sorted'!AF$2*1.5/'amount-analyzed sorted'!AF$3</f>
        <v>0.00976252382368641</v>
      </c>
      <c r="AI152" s="66">
        <f>'amount-analyzed sorted'!AG152*0.001/'amount-analyzed sorted'!AG$2*1.5/'amount-analyzed sorted'!AG$3</f>
        <v>0.00298255203541594</v>
      </c>
      <c r="AJ152" s="66">
        <f>'amount-analyzed sorted'!AH152*0.001/'amount-analyzed sorted'!AH$2*1.5/'amount-analyzed sorted'!AH$3</f>
        <v>0.0065074108724784</v>
      </c>
      <c r="AK152" s="66">
        <f>'amount-analyzed sorted'!AI152*0.001/'amount-analyzed sorted'!AI$2*1.5/'amount-analyzed sorted'!AI$3</f>
        <v>0.0250277169141039</v>
      </c>
      <c r="AL152" s="66">
        <f>'amount-analyzed sorted'!AJ152*0.001/'amount-analyzed sorted'!AJ$2*1.5/'amount-analyzed sorted'!AJ$3</f>
        <v>0.00479493432708934</v>
      </c>
      <c r="AM152" s="66">
        <f>'amount-analyzed sorted'!AK152*0.001/'amount-analyzed sorted'!AK$2*1.5/'amount-analyzed sorted'!AK$3</f>
        <v>0.0205147403003373</v>
      </c>
      <c r="AN152" s="66">
        <f>'amount-analyzed sorted'!AL152*0.001/'amount-analyzed sorted'!AL$2*1.5/'amount-analyzed sorted'!AL$3</f>
        <v>0.0310284569143752</v>
      </c>
      <c r="AO152" s="66">
        <f>'amount-analyzed sorted'!AM152*0.001/'amount-analyzed sorted'!AM$2*1.5/'amount-analyzed sorted'!AM$3</f>
        <v>0.00383594746167148</v>
      </c>
      <c r="AP152" s="66">
        <f>'amount-analyzed sorted'!AN152*0.001/'amount-analyzed sorted'!AN$2*1.5/'amount-analyzed sorted'!AN$3</f>
        <v>0.0231583975842737</v>
      </c>
      <c r="AQ152" s="66">
        <f>'amount-analyzed sorted'!AO152*0.001/'amount-analyzed sorted'!AO$2*1.5/'amount-analyzed sorted'!AO$3</f>
        <v>0.0279476172207493</v>
      </c>
      <c r="AR152" s="66">
        <f>'amount-analyzed sorted'!AP152*0.001/'amount-analyzed sorted'!AP$2*1.5/'amount-analyzed sorted'!AP$3</f>
        <v>0.0509805615969049</v>
      </c>
      <c r="AS152" s="66">
        <f>'amount-analyzed sorted'!AQ152*0.001/'amount-analyzed sorted'!AQ$2*1.5/'amount-analyzed sorted'!AQ$3</f>
        <v>0.0170327517887651</v>
      </c>
      <c r="AT152" s="66">
        <f>'amount-analyzed sorted'!AR152*0.001/'amount-analyzed sorted'!AR$2*1.5/'amount-analyzed sorted'!AR$3</f>
        <v>0.0181192803199357</v>
      </c>
      <c r="AU152" s="66">
        <f>'amount-analyzed sorted'!AS152*0.001/'amount-analyzed sorted'!AS$2*1.5/'amount-analyzed sorted'!AS$3</f>
        <v>0.060044662325802</v>
      </c>
      <c r="AV152" s="66">
        <f>'amount-analyzed sorted'!AT152*0.001/'amount-analyzed sorted'!AT$2*1.5/'amount-analyzed sorted'!AT$3</f>
        <v>0.0159040428736754</v>
      </c>
      <c r="AW152" s="66">
        <f>'amount-analyzed sorted'!AU152*0.001/'amount-analyzed sorted'!AU$2*1.5/'amount-analyzed sorted'!AU$3</f>
        <v>0.0326334452577612</v>
      </c>
      <c r="AX152" s="66">
        <f>'amount-analyzed sorted'!AV152*0.001/'amount-analyzed sorted'!AV$2*1.5/'amount-analyzed sorted'!AV$3</f>
        <v>0.0236556617189914</v>
      </c>
      <c r="AY152" s="66">
        <f>'amount-analyzed sorted'!AW152*0.001/'amount-analyzed sorted'!AW$2*1.5/'amount-analyzed sorted'!AW$3</f>
        <v>0.0124374212762497</v>
      </c>
      <c r="AZ152" s="66">
        <f>'amount-analyzed sorted'!AX152*0.001/'amount-analyzed sorted'!AX$2*1.5/'amount-analyzed sorted'!AX$3</f>
        <v>0.0184579412241516</v>
      </c>
      <c r="BA152" s="66">
        <f>'amount-analyzed sorted'!AY152*0.001/'amount-analyzed sorted'!AY$2*1.5/'amount-analyzed sorted'!AY$3</f>
        <v>0.0151382926612392</v>
      </c>
      <c r="BB152" s="66">
        <f>'amount-analyzed sorted'!AZ152*0.001/'amount-analyzed sorted'!AZ$2*1.5/'amount-analyzed sorted'!AZ$3</f>
        <v>0.0214701746878152</v>
      </c>
      <c r="BC152" s="66">
        <f>'amount-analyzed sorted'!BA152*0.001/'amount-analyzed sorted'!BA$2*1.5/'amount-analyzed sorted'!BA$3</f>
        <v>0.0214981670928841</v>
      </c>
      <c r="BD152" s="66">
        <f>'amount-analyzed sorted'!BB152*0.001/'amount-analyzed sorted'!BB$2*1.5/'amount-analyzed sorted'!BB$3</f>
        <v>0.0458293553577542</v>
      </c>
      <c r="BE152" s="66">
        <f>'amount-analyzed sorted'!BC152*0.001/'amount-analyzed sorted'!BC$2*1.5/'amount-analyzed sorted'!BC$3</f>
        <v>0.0368753282773776</v>
      </c>
      <c r="BF152" s="66">
        <f>'amount-analyzed sorted'!BD152*0.001/'amount-analyzed sorted'!BD$2*1.5/'amount-analyzed sorted'!BD$3</f>
        <v>0.0284949783875151</v>
      </c>
      <c r="BG152" s="66">
        <f>'amount-analyzed sorted'!BE152*0.001/'amount-analyzed sorted'!BE$2*1.5/'amount-analyzed sorted'!BE$3</f>
        <v>0.0273214995233395</v>
      </c>
      <c r="BH152" s="66">
        <f>'amount-analyzed sorted'!BF152*0.001/'amount-analyzed sorted'!BF$2*1.5/'amount-analyzed sorted'!BF$3</f>
        <v>0.00466946574851629</v>
      </c>
      <c r="BI152" s="66">
        <f>'amount-analyzed sorted'!BG152*0.001/'amount-analyzed sorted'!BG$2*1.5/'amount-analyzed sorted'!BG$3</f>
        <v>0.00662789341203541</v>
      </c>
      <c r="BJ152" s="66">
        <f>'amount-analyzed sorted'!BH152*0.001/'amount-analyzed sorted'!BH$2*1.5/'amount-analyzed sorted'!BH$3</f>
        <v>0.00355936634415204</v>
      </c>
      <c r="BK152" s="66">
        <f>'amount-analyzed sorted'!BI152*0.001/'amount-analyzed sorted'!BI$2*1.5/'amount-analyzed sorted'!BI$3</f>
        <v>0.00418748981664945</v>
      </c>
      <c r="BL152" s="66">
        <f>'amount-analyzed sorted'!BJ152*0.001/'amount-analyzed sorted'!BJ$2*1.5/'amount-analyzed sorted'!BJ$3</f>
        <v>0.00575392119250721</v>
      </c>
      <c r="BM152" s="66">
        <f>'amount-analyzed sorted'!BK152*0.001/'amount-analyzed sorted'!BK$2*1.5/'amount-analyzed sorted'!BK$3</f>
        <v>0.00270654829612709</v>
      </c>
      <c r="BN152" s="66">
        <f>'amount-analyzed sorted'!BL152*0.001/'amount-analyzed sorted'!BL$2*1.5/'amount-analyzed sorted'!BL$3</f>
        <v>0.00143198721882576</v>
      </c>
      <c r="BO152" s="66">
        <f>'amount-analyzed sorted'!BM152*0.001/'amount-analyzed sorted'!BM$2*1.5/'amount-analyzed sorted'!BM$3</f>
        <v>0.00662100657349423</v>
      </c>
      <c r="BP152" s="66">
        <f>'amount-analyzed sorted'!BN152*0.001/'amount-analyzed sorted'!BN$2*1.5/'amount-analyzed sorted'!BN$3</f>
        <v>0</v>
      </c>
      <c r="BQ152" s="66">
        <f>'amount-analyzed sorted'!BO152*0.001/'amount-analyzed sorted'!BO$2*1.5/'amount-analyzed sorted'!BO$3</f>
        <v>0.014368230627603</v>
      </c>
      <c r="BR152" s="66">
        <f>'amount-analyzed sorted'!BP152*0.001/'amount-analyzed sorted'!BP$2*1.5/'amount-analyzed sorted'!BP$3</f>
        <v>0.00162015172294199</v>
      </c>
      <c r="BS152" s="66">
        <f>'amount-analyzed sorted'!BQ152*0.001/'amount-analyzed sorted'!BQ$2*1.5/'amount-analyzed sorted'!BQ$3</f>
        <v>0.00315462234515147</v>
      </c>
      <c r="BT152" s="66">
        <f>'amount-analyzed sorted'!BR152*0.001/'amount-analyzed sorted'!BR$2*1.5/'amount-analyzed sorted'!BR$3</f>
        <v>0.00165044983587102</v>
      </c>
      <c r="BU152" s="66">
        <f>'amount-analyzed sorted'!BS152*0.001/'amount-analyzed sorted'!BS$2*1.5/'amount-analyzed sorted'!BS$3</f>
        <v>0.00695032365437483</v>
      </c>
      <c r="BV152" s="66">
        <f>'amount-analyzed sorted'!BT152*0.001/'amount-analyzed sorted'!BT$2*1.5/'amount-analyzed sorted'!BT$3</f>
        <v>0.00356272740774425</v>
      </c>
      <c r="BW152" s="66">
        <f>'amount-analyzed sorted'!BU152*0.001/'amount-analyzed sorted'!BU$2*1.5/'amount-analyzed sorted'!BU$3</f>
        <v>0.00206002092536236</v>
      </c>
      <c r="BX152" s="66">
        <f>'amount-analyzed sorted'!BV152*0.001/'amount-analyzed sorted'!BV$2*1.5/'amount-analyzed sorted'!BV$3</f>
        <v>0.00452854908669549</v>
      </c>
      <c r="BY152" s="66">
        <f>'amount-analyzed sorted'!BW152*0.001/'amount-analyzed sorted'!BW$2*1.5/'amount-analyzed sorted'!BW$3</f>
        <v>0</v>
      </c>
      <c r="BZ152" s="66">
        <f>'amount-analyzed sorted'!BX152*0.001/'amount-analyzed sorted'!BX$2*1.5/'amount-analyzed sorted'!BX$3</f>
        <v>0.00705408607735259</v>
      </c>
      <c r="CA152" s="66">
        <f>'amount-analyzed sorted'!BY152*0.001/'amount-analyzed sorted'!BY$2*1.5/'amount-analyzed sorted'!BY$3</f>
        <v>0.00159852910700187</v>
      </c>
      <c r="CB152" s="66">
        <f>'amount-analyzed sorted'!BZ152*0.001/'amount-analyzed sorted'!BZ$2*1.5/'amount-analyzed sorted'!BZ$3</f>
        <v>0.00726361338658089</v>
      </c>
      <c r="CC152" s="66">
        <f>'amount-analyzed sorted'!CA152*0.001/'amount-analyzed sorted'!CA$2*1.5/'amount-analyzed sorted'!CA$3</f>
        <v>0.00458157659356546</v>
      </c>
      <c r="CD152" s="66">
        <f>'amount-analyzed sorted'!CB152*0.001/'amount-analyzed sorted'!CB$2*1.5/'amount-analyzed sorted'!CB$3</f>
        <v>0.00124027887074331</v>
      </c>
      <c r="CE152" s="66">
        <f>'amount-analyzed sorted'!CC152*0.001/'amount-analyzed sorted'!CC$2*1.5/'amount-analyzed sorted'!CC$3</f>
        <v>0</v>
      </c>
      <c r="CF152" s="66">
        <f>'amount-analyzed sorted'!CD152*0.001/'amount-analyzed sorted'!CD$2*1.5/'amount-analyzed sorted'!CD$3</f>
        <v>0.00448015237889875</v>
      </c>
      <c r="CG152" s="66">
        <f>'amount-analyzed sorted'!CE152*0.001/'amount-analyzed sorted'!CE$2*1.5/'amount-analyzed sorted'!CE$3</f>
        <v>0.00166685589785781</v>
      </c>
      <c r="CH152" s="66">
        <f>'amount-analyzed sorted'!CF152*0.001/'amount-analyzed sorted'!CF$2*1.5/'amount-analyzed sorted'!CF$3</f>
        <v>0</v>
      </c>
      <c r="CI152" s="66">
        <f>'amount-analyzed sorted'!CG152*0.001/'amount-analyzed sorted'!CG$2*1.5/'amount-analyzed sorted'!CG$3</f>
        <v>0.00295915947043228</v>
      </c>
      <c r="CJ152" s="66">
        <f>'amount-analyzed sorted'!CH152*0.001/'amount-analyzed sorted'!CH$2*1.5/'amount-analyzed sorted'!CH$3</f>
        <v>0.00456731487654269</v>
      </c>
      <c r="CK152" s="66">
        <f>'amount-analyzed sorted'!CI152*0.001/'amount-analyzed sorted'!CI$2*1.5/'amount-analyzed sorted'!CI$3</f>
        <v>0</v>
      </c>
      <c r="CL152" s="66">
        <f>'amount-analyzed sorted'!CJ152*0.001/'amount-analyzed sorted'!CJ$2*1.5/'amount-analyzed sorted'!CJ$3</f>
        <v>0.0106686263342681</v>
      </c>
      <c r="CM152" s="66">
        <f>'amount-analyzed sorted'!CK152*0.001/'amount-analyzed sorted'!CK$2*1.5/'amount-analyzed sorted'!CK$3</f>
        <v>0</v>
      </c>
      <c r="CN152" s="66">
        <f>'amount-analyzed sorted'!CL152*0.001/'amount-analyzed sorted'!CL$2*1.5/'amount-analyzed sorted'!CL$3</f>
        <v>0.00285827903394027</v>
      </c>
      <c r="CO152" s="66">
        <f>'amount-analyzed sorted'!CM152*0.001/'amount-analyzed sorted'!CM$2*1.5/'amount-analyzed sorted'!CM$3</f>
        <v>0</v>
      </c>
      <c r="CP152" s="66">
        <f>'amount-analyzed sorted'!CN152*0.001/'amount-analyzed sorted'!CN$2*1.5/'amount-analyzed sorted'!CN$3</f>
        <v>0</v>
      </c>
      <c r="CQ152" s="66">
        <f>'amount-analyzed sorted'!CO152*0.001/'amount-analyzed sorted'!CO$2*1.5/'amount-analyzed sorted'!CO$3</f>
        <v>0.00354265570403865</v>
      </c>
      <c r="CR152" s="66">
        <f>'amount-analyzed sorted'!CP152*0.001/'amount-analyzed sorted'!CP$2*1.5/'amount-analyzed sorted'!CP$3</f>
        <v>0</v>
      </c>
      <c r="CS152" s="66">
        <f>'amount-analyzed sorted'!CQ152*0.001/'amount-analyzed sorted'!CQ$2*1.5/'amount-analyzed sorted'!CQ$3</f>
        <v>0.00340516996823209</v>
      </c>
      <c r="CT152" s="66">
        <f>'amount-analyzed sorted'!CR152*0.001/'amount-analyzed sorted'!CR$2*1.5/'amount-analyzed sorted'!CR$3</f>
        <v>0</v>
      </c>
      <c r="CU152" s="66">
        <f>'amount-analyzed sorted'!CS152*0.001/'amount-analyzed sorted'!CS$2*1.5/'amount-analyzed sorted'!CS$3</f>
        <v>0</v>
      </c>
      <c r="CV152" s="66">
        <f>'amount-analyzed sorted'!CT152*0.001/'amount-analyzed sorted'!CT$2*1.5/'amount-analyzed sorted'!CT$3</f>
        <v>0.0030159299159082</v>
      </c>
      <c r="CW152" s="66">
        <f>'amount-analyzed sorted'!CU152*0.001/'amount-analyzed sorted'!CU$2*1.5/'amount-analyzed sorted'!CU$3</f>
        <v>0.00608950375222749</v>
      </c>
      <c r="CX152" s="66">
        <f>'amount-analyzed sorted'!CV152*0.001/'amount-analyzed sorted'!CV$2*1.5/'amount-analyzed sorted'!CV$3</f>
        <v>0.00122219900382286</v>
      </c>
      <c r="CY152" s="66">
        <f>'amount-analyzed sorted'!CW152*0.001/'amount-analyzed sorted'!CW$2*1.5/'amount-analyzed sorted'!CW$3</f>
        <v>0</v>
      </c>
      <c r="CZ152" s="66">
        <f>'amount-analyzed sorted'!CX152*0.001/'amount-analyzed sorted'!CX$2*1.5/'amount-analyzed sorted'!CX$3</f>
        <v>0.00777522581102763</v>
      </c>
    </row>
    <row r="153" spans="1:104">
      <c r="A153">
        <f>'imported data from Web Calc'!A161</f>
        <v>870.6</v>
      </c>
      <c r="B153" t="str">
        <f>'imported data from Web Calc'!B161</f>
        <v>C48H88O10PN</v>
      </c>
      <c r="C153" s="61" t="str">
        <f>'imported data from Web Calc'!C161</f>
        <v>PS(42:3)</v>
      </c>
      <c r="D153" s="96"/>
      <c r="E153" s="96"/>
      <c r="F153" s="96"/>
      <c r="G153" s="66">
        <f>'amount-analyzed sorted'!G153*0.001/'amount-analyzed sorted'!G$2*1.5/'amount-analyzed sorted'!G$3</f>
        <v>0.113768211633761</v>
      </c>
      <c r="H153" s="66">
        <f>'amount-analyzed sorted'!H153*0.001/'amount-analyzed sorted'!H$2*1.5/'amount-analyzed sorted'!H$3</f>
        <v>0.0723652232227406</v>
      </c>
      <c r="I153" s="66">
        <f>'amount-analyzed sorted'!I153*0.001/'amount-analyzed sorted'!I$2*1.5/'amount-analyzed sorted'!I$3</f>
        <v>0.0687649633609127</v>
      </c>
      <c r="J153" s="66">
        <f>'amount-analyzed sorted'!J153*0.001/'amount-analyzed sorted'!J$2*1.5/'amount-analyzed sorted'!J$3</f>
        <v>0.0795657429463964</v>
      </c>
      <c r="K153" s="66">
        <f>'amount-analyzed sorted'!K153*0.001/'amount-analyzed sorted'!K$2*1.5/'amount-analyzed sorted'!K$3</f>
        <v>0.106567691910106</v>
      </c>
      <c r="L153" s="66">
        <f>'amount-analyzed sorted'!L153*0.001/'amount-analyzed sorted'!L$2*1.5/'amount-analyzed sorted'!L$3</f>
        <v>0.0759654830845685</v>
      </c>
      <c r="M153" s="66">
        <f>'amount-analyzed sorted'!M153*0.001/'amount-analyzed sorted'!M$2*1.5/'amount-analyzed sorted'!M$3</f>
        <v>0.0831660028082243</v>
      </c>
      <c r="N153" s="66">
        <f>'amount-analyzed sorted'!N153*0.001/'amount-analyzed sorted'!N$2*1.5/'amount-analyzed sorted'!N$3</f>
        <v>0.0885663926009661</v>
      </c>
      <c r="O153" s="66">
        <f>'amount-analyzed sorted'!O153*0.001/'amount-analyzed sorted'!O$2*1.5/'amount-analyzed sorted'!O$3</f>
        <v>0.0885663926009661</v>
      </c>
      <c r="P153" s="66">
        <f>'amount-analyzed sorted'!P153*0.001/'amount-analyzed sorted'!P$2*1.5/'amount-analyzed sorted'!P$3</f>
        <v>0.0795657429463964</v>
      </c>
      <c r="Q153" s="66">
        <f t="shared" si="6"/>
        <v>0.0856861847115038</v>
      </c>
      <c r="R153" s="115">
        <f t="shared" si="7"/>
        <v>0.0144559387744168</v>
      </c>
      <c r="S153" s="66">
        <f t="shared" si="8"/>
        <v>0.168707929091351</v>
      </c>
      <c r="T153" s="66">
        <f>'amount-analyzed sorted'!R153*0.001/'amount-analyzed sorted'!R$2*1.5/'amount-analyzed sorted'!R$3</f>
        <v>0.393382393802625</v>
      </c>
      <c r="U153" s="66">
        <f>'amount-analyzed sorted'!S153*0.001/'amount-analyzed sorted'!S$2*1.5/'amount-analyzed sorted'!S$3</f>
        <v>0.287831645397202</v>
      </c>
      <c r="V153" s="66">
        <f>'amount-analyzed sorted'!T153*0.001/'amount-analyzed sorted'!T$2*1.5/'amount-analyzed sorted'!T$3</f>
        <v>0.236699207073693</v>
      </c>
      <c r="W153" s="66">
        <f>'amount-analyzed sorted'!U153*0.001/'amount-analyzed sorted'!U$2*1.5/'amount-analyzed sorted'!U$3</f>
        <v>0.228238873969453</v>
      </c>
      <c r="X153" s="66">
        <f>'amount-analyzed sorted'!V153*0.001/'amount-analyzed sorted'!V$2*1.5/'amount-analyzed sorted'!V$3</f>
        <v>0.449265459623873</v>
      </c>
      <c r="Y153" s="66">
        <f>'amount-analyzed sorted'!W153*0.001/'amount-analyzed sorted'!W$2*1.5/'amount-analyzed sorted'!W$3</f>
        <v>0.151556730202073</v>
      </c>
      <c r="Z153" s="66">
        <f>'amount-analyzed sorted'!X153*0.001/'amount-analyzed sorted'!X$2*1.5/'amount-analyzed sorted'!X$3</f>
        <v>0.243798362989515</v>
      </c>
      <c r="AA153" s="66">
        <f>'amount-analyzed sorted'!Y153*0.001/'amount-analyzed sorted'!Y$2*1.5/'amount-analyzed sorted'!Y$3</f>
        <v>0.0458515595027919</v>
      </c>
      <c r="AB153" s="66">
        <f>'amount-analyzed sorted'!Z153*0.001/'amount-analyzed sorted'!Z$2*1.5/'amount-analyzed sorted'!Z$3</f>
        <v>0.0400045415485875</v>
      </c>
      <c r="AC153" s="66">
        <f>'amount-analyzed sorted'!AA153*0.001/'amount-analyzed sorted'!AA$2*1.5/'amount-analyzed sorted'!AA$3</f>
        <v>0.211511075002616</v>
      </c>
      <c r="AD153" s="66">
        <f>'amount-analyzed sorted'!AB153*0.001/'amount-analyzed sorted'!AB$2*1.5/'amount-analyzed sorted'!AB$3</f>
        <v>0.0638762391574139</v>
      </c>
      <c r="AE153" s="66">
        <f>'amount-analyzed sorted'!AC153*0.001/'amount-analyzed sorted'!AC$2*1.5/'amount-analyzed sorted'!AC$3</f>
        <v>0.043605190617338</v>
      </c>
      <c r="AF153" s="66">
        <f>'amount-analyzed sorted'!AD153*0.001/'amount-analyzed sorted'!AD$2*1.5/'amount-analyzed sorted'!AD$3</f>
        <v>0.0488544465555515</v>
      </c>
      <c r="AG153" s="66">
        <f>'amount-analyzed sorted'!AE153*0.001/'amount-analyzed sorted'!AE$2*1.5/'amount-analyzed sorted'!AE$3</f>
        <v>0.0440683452133109</v>
      </c>
      <c r="AH153" s="66">
        <f>'amount-analyzed sorted'!AF153*0.001/'amount-analyzed sorted'!AF$2*1.5/'amount-analyzed sorted'!AF$3</f>
        <v>0.0792487228040426</v>
      </c>
      <c r="AI153" s="66">
        <f>'amount-analyzed sorted'!AG153*0.001/'amount-analyzed sorted'!AG$2*1.5/'amount-analyzed sorted'!AG$3</f>
        <v>0.0251859949657346</v>
      </c>
      <c r="AJ153" s="66">
        <f>'amount-analyzed sorted'!AH153*0.001/'amount-analyzed sorted'!AH$2*1.5/'amount-analyzed sorted'!AH$3</f>
        <v>0.0705540336700289</v>
      </c>
      <c r="AK153" s="66">
        <f>'amount-analyzed sorted'!AI153*0.001/'amount-analyzed sorted'!AI$2*1.5/'amount-analyzed sorted'!AI$3</f>
        <v>0.092289706120758</v>
      </c>
      <c r="AL153" s="66">
        <f>'amount-analyzed sorted'!AJ153*0.001/'amount-analyzed sorted'!AJ$2*1.5/'amount-analyzed sorted'!AJ$3</f>
        <v>0.0534292682161384</v>
      </c>
      <c r="AM153" s="66">
        <f>'amount-analyzed sorted'!AK153*0.001/'amount-analyzed sorted'!AK$2*1.5/'amount-analyzed sorted'!AK$3</f>
        <v>0.172740059630376</v>
      </c>
      <c r="AN153" s="66">
        <f>'amount-analyzed sorted'!AL153*0.001/'amount-analyzed sorted'!AL$2*1.5/'amount-analyzed sorted'!AL$3</f>
        <v>0.157122824374921</v>
      </c>
      <c r="AO153" s="66">
        <f>'amount-analyzed sorted'!AM153*0.001/'amount-analyzed sorted'!AM$2*1.5/'amount-analyzed sorted'!AM$3</f>
        <v>0.038633470863977</v>
      </c>
      <c r="AP153" s="66">
        <f>'amount-analyzed sorted'!AN153*0.001/'amount-analyzed sorted'!AN$2*1.5/'amount-analyzed sorted'!AN$3</f>
        <v>0.158800440577877</v>
      </c>
      <c r="AQ153" s="66">
        <f>'amount-analyzed sorted'!AO153*0.001/'amount-analyzed sorted'!AO$2*1.5/'amount-analyzed sorted'!AO$3</f>
        <v>0.216151824327568</v>
      </c>
      <c r="AR153" s="66">
        <f>'amount-analyzed sorted'!AP153*0.001/'amount-analyzed sorted'!AP$2*1.5/'amount-analyzed sorted'!AP$3</f>
        <v>0.258937240916654</v>
      </c>
      <c r="AS153" s="66">
        <f>'amount-analyzed sorted'!AQ153*0.001/'amount-analyzed sorted'!AQ$2*1.5/'amount-analyzed sorted'!AQ$3</f>
        <v>0.125486191749882</v>
      </c>
      <c r="AT153" s="66">
        <f>'amount-analyzed sorted'!AR153*0.001/'amount-analyzed sorted'!AR$2*1.5/'amount-analyzed sorted'!AR$3</f>
        <v>0.10542126731599</v>
      </c>
      <c r="AU153" s="66">
        <f>'amount-analyzed sorted'!AS153*0.001/'amount-analyzed sorted'!AS$2*1.5/'amount-analyzed sorted'!AS$3</f>
        <v>0.307911957414631</v>
      </c>
      <c r="AV153" s="66">
        <f>'amount-analyzed sorted'!AT153*0.001/'amount-analyzed sorted'!AT$2*1.5/'amount-analyzed sorted'!AT$3</f>
        <v>0.185954962830667</v>
      </c>
      <c r="AW153" s="66">
        <f>'amount-analyzed sorted'!AU153*0.001/'amount-analyzed sorted'!AU$2*1.5/'amount-analyzed sorted'!AU$3</f>
        <v>0.252909200747649</v>
      </c>
      <c r="AX153" s="66">
        <f>'amount-analyzed sorted'!AV153*0.001/'amount-analyzed sorted'!AV$2*1.5/'amount-analyzed sorted'!AV$3</f>
        <v>0.185951467436629</v>
      </c>
      <c r="AY153" s="66">
        <f>'amount-analyzed sorted'!AW153*0.001/'amount-analyzed sorted'!AW$2*1.5/'amount-analyzed sorted'!AW$3</f>
        <v>0.110107758945622</v>
      </c>
      <c r="AZ153" s="66">
        <f>'amount-analyzed sorted'!AX153*0.001/'amount-analyzed sorted'!AX$2*1.5/'amount-analyzed sorted'!AX$3</f>
        <v>0.13014412795334</v>
      </c>
      <c r="BA153" s="66">
        <f>'amount-analyzed sorted'!AY153*0.001/'amount-analyzed sorted'!AY$2*1.5/'amount-analyzed sorted'!AY$3</f>
        <v>0.103250919176657</v>
      </c>
      <c r="BB153" s="66">
        <f>'amount-analyzed sorted'!AZ153*0.001/'amount-analyzed sorted'!AZ$2*1.5/'amount-analyzed sorted'!AZ$3</f>
        <v>0.149563420282916</v>
      </c>
      <c r="BC153" s="66">
        <f>'amount-analyzed sorted'!BA153*0.001/'amount-analyzed sorted'!BA$2*1.5/'amount-analyzed sorted'!BA$3</f>
        <v>0.193483503835957</v>
      </c>
      <c r="BD153" s="66">
        <f>'amount-analyzed sorted'!BB153*0.001/'amount-analyzed sorted'!BB$2*1.5/'amount-analyzed sorted'!BB$3</f>
        <v>0.341410934099239</v>
      </c>
      <c r="BE153" s="66">
        <f>'amount-analyzed sorted'!BC153*0.001/'amount-analyzed sorted'!BC$2*1.5/'amount-analyzed sorted'!BC$3</f>
        <v>0.257480362357829</v>
      </c>
      <c r="BF153" s="66">
        <f>'amount-analyzed sorted'!BD153*0.001/'amount-analyzed sorted'!BD$2*1.5/'amount-analyzed sorted'!BD$3</f>
        <v>0.16469131576513</v>
      </c>
      <c r="BG153" s="66">
        <f>'amount-analyzed sorted'!BE153*0.001/'amount-analyzed sorted'!BE$2*1.5/'amount-analyzed sorted'!BE$3</f>
        <v>0.226683066357707</v>
      </c>
      <c r="BH153" s="66">
        <f>'amount-analyzed sorted'!BF153*0.001/'amount-analyzed sorted'!BF$2*1.5/'amount-analyzed sorted'!BF$3</f>
        <v>0.026460305908259</v>
      </c>
      <c r="BI153" s="66">
        <f>'amount-analyzed sorted'!BG153*0.001/'amount-analyzed sorted'!BG$2*1.5/'amount-analyzed sorted'!BG$3</f>
        <v>0.0375580626682007</v>
      </c>
      <c r="BJ153" s="66">
        <f>'amount-analyzed sorted'!BH153*0.001/'amount-analyzed sorted'!BH$2*1.5/'amount-analyzed sorted'!BH$3</f>
        <v>0.0340117228441195</v>
      </c>
      <c r="BK153" s="66">
        <f>'amount-analyzed sorted'!BI153*0.001/'amount-analyzed sorted'!BI$2*1.5/'amount-analyzed sorted'!BI$3</f>
        <v>0.0330346418869013</v>
      </c>
      <c r="BL153" s="66">
        <f>'amount-analyzed sorted'!BJ153*0.001/'amount-analyzed sorted'!BJ$2*1.5/'amount-analyzed sorted'!BJ$3</f>
        <v>0.105214558948703</v>
      </c>
      <c r="BM153" s="66">
        <f>'amount-analyzed sorted'!BK153*0.001/'amount-analyzed sorted'!BK$2*1.5/'amount-analyzed sorted'!BK$3</f>
        <v>0.0198480208382653</v>
      </c>
      <c r="BN153" s="66">
        <f>'amount-analyzed sorted'!BL153*0.001/'amount-analyzed sorted'!BL$2*1.5/'amount-analyzed sorted'!BL$3</f>
        <v>0.0397376453224147</v>
      </c>
      <c r="BO153" s="66">
        <f>'amount-analyzed sorted'!BM153*0.001/'amount-analyzed sorted'!BM$2*1.5/'amount-analyzed sorted'!BM$3</f>
        <v>0.0613314293123676</v>
      </c>
      <c r="BP153" s="66">
        <f>'amount-analyzed sorted'!BN153*0.001/'amount-analyzed sorted'!BN$2*1.5/'amount-analyzed sorted'!BN$3</f>
        <v>0.0162977465434175</v>
      </c>
      <c r="BQ153" s="66">
        <f>'amount-analyzed sorted'!BO153*0.001/'amount-analyzed sorted'!BO$2*1.5/'amount-analyzed sorted'!BO$3</f>
        <v>0.137765976017605</v>
      </c>
      <c r="BR153" s="66">
        <f>'amount-analyzed sorted'!BP153*0.001/'amount-analyzed sorted'!BP$2*1.5/'amount-analyzed sorted'!BP$3</f>
        <v>0.0348332620432528</v>
      </c>
      <c r="BS153" s="66">
        <f>'amount-analyzed sorted'!BQ153*0.001/'amount-analyzed sorted'!BQ$2*1.5/'amount-analyzed sorted'!BQ$3</f>
        <v>0.0949891839484498</v>
      </c>
      <c r="BT153" s="66">
        <f>'amount-analyzed sorted'!BR153*0.001/'amount-analyzed sorted'!BR$2*1.5/'amount-analyzed sorted'!BR$3</f>
        <v>0.016917110817678</v>
      </c>
      <c r="BU153" s="66">
        <f>'amount-analyzed sorted'!BS153*0.001/'amount-analyzed sorted'!BS$2*1.5/'amount-analyzed sorted'!BS$3</f>
        <v>0.0442625874831239</v>
      </c>
      <c r="BV153" s="66">
        <f>'amount-analyzed sorted'!BT153*0.001/'amount-analyzed sorted'!BT$2*1.5/'amount-analyzed sorted'!BT$3</f>
        <v>0.0360231326783029</v>
      </c>
      <c r="BW153" s="66">
        <f>'amount-analyzed sorted'!BU153*0.001/'amount-analyzed sorted'!BU$2*1.5/'amount-analyzed sorted'!BU$3</f>
        <v>0.0417154237385878</v>
      </c>
      <c r="BX153" s="66">
        <f>'amount-analyzed sorted'!BV153*0.001/'amount-analyzed sorted'!BV$2*1.5/'amount-analyzed sorted'!BV$3</f>
        <v>0.0779557378495438</v>
      </c>
      <c r="BY153" s="66">
        <f>'amount-analyzed sorted'!BW153*0.001/'amount-analyzed sorted'!BW$2*1.5/'amount-analyzed sorted'!BW$3</f>
        <v>0</v>
      </c>
      <c r="BZ153" s="66">
        <f>'amount-analyzed sorted'!BX153*0.001/'amount-analyzed sorted'!BX$2*1.5/'amount-analyzed sorted'!BX$3</f>
        <v>0.0710447240647654</v>
      </c>
      <c r="CA153" s="66">
        <f>'amount-analyzed sorted'!BY153*0.001/'amount-analyzed sorted'!BY$2*1.5/'amount-analyzed sorted'!BY$3</f>
        <v>0.0183830847305215</v>
      </c>
      <c r="CB153" s="66">
        <f>'amount-analyzed sorted'!BZ153*0.001/'amount-analyzed sorted'!BZ$2*1.5/'amount-analyzed sorted'!BZ$3</f>
        <v>0.078343258669551</v>
      </c>
      <c r="CC153" s="66">
        <f>'amount-analyzed sorted'!CA153*0.001/'amount-analyzed sorted'!CA$2*1.5/'amount-analyzed sorted'!CA$3</f>
        <v>0.0232351384387963</v>
      </c>
      <c r="CD153" s="66">
        <f>'amount-analyzed sorted'!CB153*0.001/'amount-analyzed sorted'!CB$2*1.5/'amount-analyzed sorted'!CB$3</f>
        <v>0.0654247104317098</v>
      </c>
      <c r="CE153" s="66">
        <f>'amount-analyzed sorted'!CC153*0.001/'amount-analyzed sorted'!CC$2*1.5/'amount-analyzed sorted'!CC$3</f>
        <v>0.026917968165248</v>
      </c>
      <c r="CF153" s="66">
        <f>'amount-analyzed sorted'!CD153*0.001/'amount-analyzed sorted'!CD$2*1.5/'amount-analyzed sorted'!CD$3</f>
        <v>0.0515217523573356</v>
      </c>
      <c r="CG153" s="66">
        <f>'amount-analyzed sorted'!CE153*0.001/'amount-analyzed sorted'!CE$2*1.5/'amount-analyzed sorted'!CE$3</f>
        <v>0.0191688428253648</v>
      </c>
      <c r="CH153" s="66">
        <f>'amount-analyzed sorted'!CF153*0.001/'amount-analyzed sorted'!CF$2*1.5/'amount-analyzed sorted'!CF$3</f>
        <v>0.0029418544442894</v>
      </c>
      <c r="CI153" s="66">
        <f>'amount-analyzed sorted'!CG153*0.001/'amount-analyzed sorted'!CG$2*1.5/'amount-analyzed sorted'!CG$3</f>
        <v>0.0644439173560808</v>
      </c>
      <c r="CJ153" s="66">
        <f>'amount-analyzed sorted'!CH153*0.001/'amount-analyzed sorted'!CH$2*1.5/'amount-analyzed sorted'!CH$3</f>
        <v>0.0525241210802409</v>
      </c>
      <c r="CK153" s="66">
        <f>'amount-analyzed sorted'!CI153*0.001/'amount-analyzed sorted'!CI$2*1.5/'amount-analyzed sorted'!CI$3</f>
        <v>0.0213100581308214</v>
      </c>
      <c r="CL153" s="66">
        <f>'amount-analyzed sorted'!CJ153*0.001/'amount-analyzed sorted'!CJ$2*1.5/'amount-analyzed sorted'!CJ$3</f>
        <v>0.152498599954538</v>
      </c>
      <c r="CM153" s="66">
        <f>'amount-analyzed sorted'!CK153*0.001/'amount-analyzed sorted'!CK$2*1.5/'amount-analyzed sorted'!CK$3</f>
        <v>0.0423795834904805</v>
      </c>
      <c r="CN153" s="66">
        <f>'amount-analyzed sorted'!CL153*0.001/'amount-analyzed sorted'!CL$2*1.5/'amount-analyzed sorted'!CL$3</f>
        <v>0.0876538903741683</v>
      </c>
      <c r="CO153" s="66">
        <f>'amount-analyzed sorted'!CM153*0.001/'amount-analyzed sorted'!CM$2*1.5/'amount-analyzed sorted'!CM$3</f>
        <v>0.0202252493044896</v>
      </c>
      <c r="CP153" s="66">
        <f>'amount-analyzed sorted'!CN153*0.001/'amount-analyzed sorted'!CN$2*1.5/'amount-analyzed sorted'!CN$3</f>
        <v>0.0370468414321561</v>
      </c>
      <c r="CQ153" s="66">
        <f>'amount-analyzed sorted'!CO153*0.001/'amount-analyzed sorted'!CO$2*1.5/'amount-analyzed sorted'!CO$3</f>
        <v>0.0692786004345335</v>
      </c>
      <c r="CR153" s="66">
        <f>'amount-analyzed sorted'!CP153*0.001/'amount-analyzed sorted'!CP$2*1.5/'amount-analyzed sorted'!CP$3</f>
        <v>0.0141793057958213</v>
      </c>
      <c r="CS153" s="66">
        <f>'amount-analyzed sorted'!CQ153*0.001/'amount-analyzed sorted'!CQ$2*1.5/'amount-analyzed sorted'!CQ$3</f>
        <v>0.0363218129944757</v>
      </c>
      <c r="CT153" s="66">
        <f>'amount-analyzed sorted'!CR153*0.001/'amount-analyzed sorted'!CR$2*1.5/'amount-analyzed sorted'!CR$3</f>
        <v>0.0140144301470327</v>
      </c>
      <c r="CU153" s="66">
        <f>'amount-analyzed sorted'!CS153*0.001/'amount-analyzed sorted'!CS$2*1.5/'amount-analyzed sorted'!CS$3</f>
        <v>0</v>
      </c>
      <c r="CV153" s="66">
        <f>'amount-analyzed sorted'!CT153*0.001/'amount-analyzed sorted'!CT$2*1.5/'amount-analyzed sorted'!CT$3</f>
        <v>0.0807599010815418</v>
      </c>
      <c r="CW153" s="66">
        <f>'amount-analyzed sorted'!CU153*0.001/'amount-analyzed sorted'!CU$2*1.5/'amount-analyzed sorted'!CU$3</f>
        <v>0.0836505515437566</v>
      </c>
      <c r="CX153" s="66">
        <f>'amount-analyzed sorted'!CV153*0.001/'amount-analyzed sorted'!CV$2*1.5/'amount-analyzed sorted'!CV$3</f>
        <v>0.0125275397891843</v>
      </c>
      <c r="CY153" s="66">
        <f>'amount-analyzed sorted'!CW153*0.001/'amount-analyzed sorted'!CW$2*1.5/'amount-analyzed sorted'!CW$3</f>
        <v>0.00271922762147831</v>
      </c>
      <c r="CZ153" s="66">
        <f>'amount-analyzed sorted'!CX153*0.001/'amount-analyzed sorted'!CX$2*1.5/'amount-analyzed sorted'!CX$3</f>
        <v>0.105613483933125</v>
      </c>
    </row>
    <row r="154" spans="1:104">
      <c r="A154">
        <f>'imported data from Web Calc'!A162</f>
        <v>872.6</v>
      </c>
      <c r="B154" t="str">
        <f>'imported data from Web Calc'!B162</f>
        <v>C48H90O10PN</v>
      </c>
      <c r="C154" s="61" t="str">
        <f>'imported data from Web Calc'!C162</f>
        <v>PS(42:2)</v>
      </c>
      <c r="D154" s="96"/>
      <c r="E154" s="96"/>
      <c r="F154" s="96"/>
      <c r="G154" s="66">
        <f>'amount-analyzed sorted'!G154*0.001/'amount-analyzed sorted'!G$2*1.5/'amount-analyzed sorted'!G$3</f>
        <v>0.152110979162228</v>
      </c>
      <c r="H154" s="66">
        <f>'amount-analyzed sorted'!H154*0.001/'amount-analyzed sorted'!H$2*1.5/'amount-analyzed sorted'!H$3</f>
        <v>0.132309549922175</v>
      </c>
      <c r="I154" s="66">
        <f>'amount-analyzed sorted'!I154*0.001/'amount-analyzed sorted'!I$2*1.5/'amount-analyzed sorted'!I$3</f>
        <v>0.152110979162228</v>
      </c>
      <c r="J154" s="66">
        <f>'amount-analyzed sorted'!J154*0.001/'amount-analyzed sorted'!J$2*1.5/'amount-analyzed sorted'!J$3</f>
        <v>0.105307600958466</v>
      </c>
      <c r="K154" s="66">
        <f>'amount-analyzed sorted'!K154*0.001/'amount-analyzed sorted'!K$2*1.5/'amount-analyzed sorted'!K$3</f>
        <v>0.148510719300401</v>
      </c>
      <c r="L154" s="66">
        <f>'amount-analyzed sorted'!L154*0.001/'amount-analyzed sorted'!L$2*1.5/'amount-analyzed sorted'!L$3</f>
        <v>0.135909809784003</v>
      </c>
      <c r="M154" s="66">
        <f>'amount-analyzed sorted'!M154*0.001/'amount-analyzed sorted'!M$2*1.5/'amount-analyzed sorted'!M$3</f>
        <v>0.121508770336691</v>
      </c>
      <c r="N154" s="66">
        <f>'amount-analyzed sorted'!N154*0.001/'amount-analyzed sorted'!N$2*1.5/'amount-analyzed sorted'!N$3</f>
        <v>0.170112278471368</v>
      </c>
      <c r="O154" s="66">
        <f>'amount-analyzed sorted'!O154*0.001/'amount-analyzed sorted'!O$2*1.5/'amount-analyzed sorted'!O$3</f>
        <v>0.114308250613036</v>
      </c>
      <c r="P154" s="66">
        <f>'amount-analyzed sorted'!P154*0.001/'amount-analyzed sorted'!P$2*1.5/'amount-analyzed sorted'!P$3</f>
        <v>0.130509419991261</v>
      </c>
      <c r="Q154" s="66">
        <f t="shared" si="6"/>
        <v>0.136269835770186</v>
      </c>
      <c r="R154" s="115">
        <f t="shared" si="7"/>
        <v>0.0197340369752228</v>
      </c>
      <c r="S154" s="66">
        <f t="shared" si="8"/>
        <v>0.144815885802516</v>
      </c>
      <c r="T154" s="66">
        <f>'amount-analyzed sorted'!R154*0.001/'amount-analyzed sorted'!R$2*1.5/'amount-analyzed sorted'!R$3</f>
        <v>0.574758985316687</v>
      </c>
      <c r="U154" s="66">
        <f>'amount-analyzed sorted'!S154*0.001/'amount-analyzed sorted'!S$2*1.5/'amount-analyzed sorted'!S$3</f>
        <v>0.372754946178809</v>
      </c>
      <c r="V154" s="66">
        <f>'amount-analyzed sorted'!T154*0.001/'amount-analyzed sorted'!T$2*1.5/'amount-analyzed sorted'!T$3</f>
        <v>0.365641201977005</v>
      </c>
      <c r="W154" s="66">
        <f>'amount-analyzed sorted'!U154*0.001/'amount-analyzed sorted'!U$2*1.5/'amount-analyzed sorted'!U$3</f>
        <v>0.301934078902738</v>
      </c>
      <c r="X154" s="66">
        <f>'amount-analyzed sorted'!V154*0.001/'amount-analyzed sorted'!V$2*1.5/'amount-analyzed sorted'!V$3</f>
        <v>0.66582192908304</v>
      </c>
      <c r="Y154" s="66">
        <f>'amount-analyzed sorted'!W154*0.001/'amount-analyzed sorted'!W$2*1.5/'amount-analyzed sorted'!W$3</f>
        <v>0.207695289669126</v>
      </c>
      <c r="Z154" s="66">
        <f>'amount-analyzed sorted'!X154*0.001/'amount-analyzed sorted'!X$2*1.5/'amount-analyzed sorted'!X$3</f>
        <v>0.383722271016272</v>
      </c>
      <c r="AA154" s="66">
        <f>'amount-analyzed sorted'!Y154*0.001/'amount-analyzed sorted'!Y$2*1.5/'amount-analyzed sorted'!Y$3</f>
        <v>0.0973435886269589</v>
      </c>
      <c r="AB154" s="66">
        <f>'amount-analyzed sorted'!Z154*0.001/'amount-analyzed sorted'!Z$2*1.5/'amount-analyzed sorted'!Z$3</f>
        <v>0.0697995907227959</v>
      </c>
      <c r="AC154" s="66">
        <f>'amount-analyzed sorted'!AA154*0.001/'amount-analyzed sorted'!AA$2*1.5/'amount-analyzed sorted'!AA$3</f>
        <v>0.331459663363346</v>
      </c>
      <c r="AD154" s="66">
        <f>'amount-analyzed sorted'!AB154*0.001/'amount-analyzed sorted'!AB$2*1.5/'amount-analyzed sorted'!AB$3</f>
        <v>0.0962373801874945</v>
      </c>
      <c r="AE154" s="66">
        <f>'amount-analyzed sorted'!AC154*0.001/'amount-analyzed sorted'!AC$2*1.5/'amount-analyzed sorted'!AC$3</f>
        <v>0.0852675757121214</v>
      </c>
      <c r="AF154" s="66">
        <f>'amount-analyzed sorted'!AD154*0.001/'amount-analyzed sorted'!AD$2*1.5/'amount-analyzed sorted'!AD$3</f>
        <v>0.0853156695363492</v>
      </c>
      <c r="AG154" s="66">
        <f>'amount-analyzed sorted'!AE154*0.001/'amount-analyzed sorted'!AE$2*1.5/'amount-analyzed sorted'!AE$3</f>
        <v>0.0713285715792372</v>
      </c>
      <c r="AH154" s="66">
        <f>'amount-analyzed sorted'!AF154*0.001/'amount-analyzed sorted'!AF$2*1.5/'amount-analyzed sorted'!AF$3</f>
        <v>0.121313715161985</v>
      </c>
      <c r="AI154" s="66">
        <f>'amount-analyzed sorted'!AG154*0.001/'amount-analyzed sorted'!AG$2*1.5/'amount-analyzed sorted'!AG$3</f>
        <v>0.0521946606197789</v>
      </c>
      <c r="AJ154" s="66">
        <f>'amount-analyzed sorted'!AH154*0.001/'amount-analyzed sorted'!AH$2*1.5/'amount-analyzed sorted'!AH$3</f>
        <v>0.108742260632205</v>
      </c>
      <c r="AK154" s="66">
        <f>'amount-analyzed sorted'!AI154*0.001/'amount-analyzed sorted'!AI$2*1.5/'amount-analyzed sorted'!AI$3</f>
        <v>0.184774941279907</v>
      </c>
      <c r="AL154" s="66">
        <f>'amount-analyzed sorted'!AJ154*0.001/'amount-analyzed sorted'!AJ$2*1.5/'amount-analyzed sorted'!AJ$3</f>
        <v>0.0916174951783143</v>
      </c>
      <c r="AM154" s="66">
        <f>'amount-analyzed sorted'!AK154*0.001/'amount-analyzed sorted'!AK$2*1.5/'amount-analyzed sorted'!AK$3</f>
        <v>0.281706035283617</v>
      </c>
      <c r="AN154" s="66">
        <f>'amount-analyzed sorted'!AL154*0.001/'amount-analyzed sorted'!AL$2*1.5/'amount-analyzed sorted'!AL$3</f>
        <v>0.223635952760524</v>
      </c>
      <c r="AO154" s="66">
        <f>'amount-analyzed sorted'!AM154*0.001/'amount-analyzed sorted'!AM$2*1.5/'amount-analyzed sorted'!AM$3</f>
        <v>0.0691840524337177</v>
      </c>
      <c r="AP154" s="66">
        <f>'amount-analyzed sorted'!AN154*0.001/'amount-analyzed sorted'!AN$2*1.5/'amount-analyzed sorted'!AN$3</f>
        <v>0.275301359037539</v>
      </c>
      <c r="AQ154" s="66">
        <f>'amount-analyzed sorted'!AO154*0.001/'amount-analyzed sorted'!AO$2*1.5/'amount-analyzed sorted'!AO$3</f>
        <v>0.287435936605808</v>
      </c>
      <c r="AR154" s="66">
        <f>'amount-analyzed sorted'!AP154*0.001/'amount-analyzed sorted'!AP$2*1.5/'amount-analyzed sorted'!AP$3</f>
        <v>0.384188045127755</v>
      </c>
      <c r="AS154" s="66">
        <f>'amount-analyzed sorted'!AQ154*0.001/'amount-analyzed sorted'!AQ$2*1.5/'amount-analyzed sorted'!AQ$3</f>
        <v>0.176410643526496</v>
      </c>
      <c r="AT154" s="66">
        <f>'amount-analyzed sorted'!AR154*0.001/'amount-analyzed sorted'!AR$2*1.5/'amount-analyzed sorted'!AR$3</f>
        <v>0.173986271253928</v>
      </c>
      <c r="AU154" s="66">
        <f>'amount-analyzed sorted'!AS154*0.001/'amount-analyzed sorted'!AS$2*1.5/'amount-analyzed sorted'!AS$3</f>
        <v>0.540951149916906</v>
      </c>
      <c r="AV154" s="66">
        <f>'amount-analyzed sorted'!AT154*0.001/'amount-analyzed sorted'!AT$2*1.5/'amount-analyzed sorted'!AT$3</f>
        <v>0.272203810722522</v>
      </c>
      <c r="AW154" s="66">
        <f>'amount-analyzed sorted'!AU154*0.001/'amount-analyzed sorted'!AU$2*1.5/'amount-analyzed sorted'!AU$3</f>
        <v>0.396151198441572</v>
      </c>
      <c r="AX154" s="66">
        <f>'amount-analyzed sorted'!AV154*0.001/'amount-analyzed sorted'!AV$2*1.5/'amount-analyzed sorted'!AV$3</f>
        <v>0.261260314554683</v>
      </c>
      <c r="AY154" s="66">
        <f>'amount-analyzed sorted'!AW154*0.001/'amount-analyzed sorted'!AW$2*1.5/'amount-analyzed sorted'!AW$3</f>
        <v>0.150895184601559</v>
      </c>
      <c r="AZ154" s="66">
        <f>'amount-analyzed sorted'!AX154*0.001/'amount-analyzed sorted'!AX$2*1.5/'amount-analyzed sorted'!AX$3</f>
        <v>0.210389245309186</v>
      </c>
      <c r="BA154" s="66">
        <f>'amount-analyzed sorted'!AY154*0.001/'amount-analyzed sorted'!AY$2*1.5/'amount-analyzed sorted'!AY$3</f>
        <v>0.152353329988113</v>
      </c>
      <c r="BB154" s="66">
        <f>'amount-analyzed sorted'!AZ154*0.001/'amount-analyzed sorted'!AZ$2*1.5/'amount-analyzed sorted'!AZ$3</f>
        <v>0.217431006372366</v>
      </c>
      <c r="BC154" s="66">
        <f>'amount-analyzed sorted'!BA154*0.001/'amount-analyzed sorted'!BA$2*1.5/'amount-analyzed sorted'!BA$3</f>
        <v>0.341787265890774</v>
      </c>
      <c r="BD154" s="66">
        <f>'amount-analyzed sorted'!BB154*0.001/'amount-analyzed sorted'!BB$2*1.5/'amount-analyzed sorted'!BB$3</f>
        <v>0.489379356630282</v>
      </c>
      <c r="BE154" s="66">
        <f>'amount-analyzed sorted'!BC154*0.001/'amount-analyzed sorted'!BC$2*1.5/'amount-analyzed sorted'!BC$3</f>
        <v>0.431020832715839</v>
      </c>
      <c r="BF154" s="66">
        <f>'amount-analyzed sorted'!BD154*0.001/'amount-analyzed sorted'!BD$2*1.5/'amount-analyzed sorted'!BD$3</f>
        <v>0.240275453352352</v>
      </c>
      <c r="BG154" s="66">
        <f>'amount-analyzed sorted'!BE154*0.001/'amount-analyzed sorted'!BE$2*1.5/'amount-analyzed sorted'!BE$3</f>
        <v>0.359661927318961</v>
      </c>
      <c r="BH154" s="66">
        <f>'amount-analyzed sorted'!BF154*0.001/'amount-analyzed sorted'!BF$2*1.5/'amount-analyzed sorted'!BF$3</f>
        <v>0.0402092883900013</v>
      </c>
      <c r="BI154" s="66">
        <f>'amount-analyzed sorted'!BG154*0.001/'amount-analyzed sorted'!BG$2*1.5/'amount-analyzed sorted'!BG$3</f>
        <v>0.0780158287041668</v>
      </c>
      <c r="BJ154" s="66">
        <f>'amount-analyzed sorted'!BH154*0.001/'amount-analyzed sorted'!BH$2*1.5/'amount-analyzed sorted'!BH$3</f>
        <v>0.0464695050486516</v>
      </c>
      <c r="BK154" s="66">
        <f>'amount-analyzed sorted'!BI154*0.001/'amount-analyzed sorted'!BI$2*1.5/'amount-analyzed sorted'!BI$3</f>
        <v>0.0942185208746127</v>
      </c>
      <c r="BL154" s="66">
        <f>'amount-analyzed sorted'!BJ154*0.001/'amount-analyzed sorted'!BJ$2*1.5/'amount-analyzed sorted'!BJ$3</f>
        <v>0.165425234284582</v>
      </c>
      <c r="BM154" s="66">
        <f>'amount-analyzed sorted'!BK154*0.001/'amount-analyzed sorted'!BK$2*1.5/'amount-analyzed sorted'!BK$3</f>
        <v>0.0368391295861742</v>
      </c>
      <c r="BN154" s="66">
        <f>'amount-analyzed sorted'!BL154*0.001/'amount-analyzed sorted'!BL$2*1.5/'amount-analyzed sorted'!BL$3</f>
        <v>0.0456445926000709</v>
      </c>
      <c r="BO154" s="66">
        <f>'amount-analyzed sorted'!BM154*0.001/'amount-analyzed sorted'!BM$2*1.5/'amount-analyzed sorted'!BM$3</f>
        <v>0.103671023979712</v>
      </c>
      <c r="BP154" s="66">
        <f>'amount-analyzed sorted'!BN154*0.001/'amount-analyzed sorted'!BN$2*1.5/'amount-analyzed sorted'!BN$3</f>
        <v>0.0282946988600999</v>
      </c>
      <c r="BQ154" s="66">
        <f>'amount-analyzed sorted'!BO154*0.001/'amount-analyzed sorted'!BO$2*1.5/'amount-analyzed sorted'!BO$3</f>
        <v>0.229257797513959</v>
      </c>
      <c r="BR154" s="66">
        <f>'amount-analyzed sorted'!BP154*0.001/'amount-analyzed sorted'!BP$2*1.5/'amount-analyzed sorted'!BP$3</f>
        <v>0.039491198246711</v>
      </c>
      <c r="BS154" s="66">
        <f>'amount-analyzed sorted'!BQ154*0.001/'amount-analyzed sorted'!BQ$2*1.5/'amount-analyzed sorted'!BQ$3</f>
        <v>0.13056631372988</v>
      </c>
      <c r="BT154" s="66">
        <f>'amount-analyzed sorted'!BR154*0.001/'amount-analyzed sorted'!BR$2*1.5/'amount-analyzed sorted'!BR$3</f>
        <v>0.0402297147493562</v>
      </c>
      <c r="BU154" s="66">
        <f>'amount-analyzed sorted'!BS154*0.001/'amount-analyzed sorted'!BS$2*1.5/'amount-analyzed sorted'!BS$3</f>
        <v>0.0594435575703111</v>
      </c>
      <c r="BV154" s="66">
        <f>'amount-analyzed sorted'!BT154*0.001/'amount-analyzed sorted'!BT$2*1.5/'amount-analyzed sorted'!BT$3</f>
        <v>0.0762027806656409</v>
      </c>
      <c r="BW154" s="66">
        <f>'amount-analyzed sorted'!BU154*0.001/'amount-analyzed sorted'!BU$2*1.5/'amount-analyzed sorted'!BU$3</f>
        <v>0.0682381931526281</v>
      </c>
      <c r="BX154" s="66">
        <f>'amount-analyzed sorted'!BV154*0.001/'amount-analyzed sorted'!BV$2*1.5/'amount-analyzed sorted'!BV$3</f>
        <v>0.0978490070518133</v>
      </c>
      <c r="BY154" s="66">
        <f>'amount-analyzed sorted'!BW154*0.001/'amount-analyzed sorted'!BW$2*1.5/'amount-analyzed sorted'!BW$3</f>
        <v>0</v>
      </c>
      <c r="BZ154" s="66">
        <f>'amount-analyzed sorted'!BX154*0.001/'amount-analyzed sorted'!BX$2*1.5/'amount-analyzed sorted'!BX$3</f>
        <v>0.0843971012826114</v>
      </c>
      <c r="CA154" s="66">
        <f>'amount-analyzed sorted'!BY154*0.001/'amount-analyzed sorted'!BY$2*1.5/'amount-analyzed sorted'!BY$3</f>
        <v>0.0149862103781425</v>
      </c>
      <c r="CB154" s="66">
        <f>'amount-analyzed sorted'!BZ154*0.001/'amount-analyzed sorted'!BZ$2*1.5/'amount-analyzed sorted'!BZ$3</f>
        <v>0.105062979341616</v>
      </c>
      <c r="CC154" s="66">
        <f>'amount-analyzed sorted'!CA154*0.001/'amount-analyzed sorted'!CA$2*1.5/'amount-analyzed sorted'!CA$3</f>
        <v>0.046633904613077</v>
      </c>
      <c r="CD154" s="66">
        <f>'amount-analyzed sorted'!CB154*0.001/'amount-analyzed sorted'!CB$2*1.5/'amount-analyzed sorted'!CB$3</f>
        <v>0.101547832542109</v>
      </c>
      <c r="CE154" s="66">
        <f>'amount-analyzed sorted'!CC154*0.001/'amount-analyzed sorted'!CC$2*1.5/'amount-analyzed sorted'!CC$3</f>
        <v>0.0452310120809495</v>
      </c>
      <c r="CF154" s="66">
        <f>'amount-analyzed sorted'!CD154*0.001/'amount-analyzed sorted'!CD$2*1.5/'amount-analyzed sorted'!CD$3</f>
        <v>0.109603727840916</v>
      </c>
      <c r="CG154" s="66">
        <f>'amount-analyzed sorted'!CE154*0.001/'amount-analyzed sorted'!CE$2*1.5/'amount-analyzed sorted'!CE$3</f>
        <v>0.0406296125102842</v>
      </c>
      <c r="CH154" s="66">
        <f>'amount-analyzed sorted'!CF154*0.001/'amount-analyzed sorted'!CF$2*1.5/'amount-analyzed sorted'!CF$3</f>
        <v>0</v>
      </c>
      <c r="CI154" s="66">
        <f>'amount-analyzed sorted'!CG154*0.001/'amount-analyzed sorted'!CG$2*1.5/'amount-analyzed sorted'!CG$3</f>
        <v>0.0994606377561961</v>
      </c>
      <c r="CJ154" s="66">
        <f>'amount-analyzed sorted'!CH154*0.001/'amount-analyzed sorted'!CH$2*1.5/'amount-analyzed sorted'!CH$3</f>
        <v>0.0742188667438187</v>
      </c>
      <c r="CK154" s="66">
        <f>'amount-analyzed sorted'!CI154*0.001/'amount-analyzed sorted'!CI$2*1.5/'amount-analyzed sorted'!CI$3</f>
        <v>0.0445415149455692</v>
      </c>
      <c r="CL154" s="66">
        <f>'amount-analyzed sorted'!CJ154*0.001/'amount-analyzed sorted'!CJ$2*1.5/'amount-analyzed sorted'!CJ$3</f>
        <v>0.253379875438867</v>
      </c>
      <c r="CM154" s="66">
        <f>'amount-analyzed sorted'!CK154*0.001/'amount-analyzed sorted'!CK$2*1.5/'amount-analyzed sorted'!CK$3</f>
        <v>0.0811320855110551</v>
      </c>
      <c r="CN154" s="66">
        <f>'amount-analyzed sorted'!CL154*0.001/'amount-analyzed sorted'!CL$2*1.5/'amount-analyzed sorted'!CL$3</f>
        <v>0.191345901994335</v>
      </c>
      <c r="CO154" s="66">
        <f>'amount-analyzed sorted'!CM154*0.001/'amount-analyzed sorted'!CM$2*1.5/'amount-analyzed sorted'!CM$3</f>
        <v>0.0329426409126157</v>
      </c>
      <c r="CP154" s="66">
        <f>'amount-analyzed sorted'!CN154*0.001/'amount-analyzed sorted'!CN$2*1.5/'amount-analyzed sorted'!CN$3</f>
        <v>0.0840865808821964</v>
      </c>
      <c r="CQ154" s="66">
        <f>'amount-analyzed sorted'!CO154*0.001/'amount-analyzed sorted'!CO$2*1.5/'amount-analyzed sorted'!CO$3</f>
        <v>0.123008878612453</v>
      </c>
      <c r="CR154" s="66">
        <f>'amount-analyzed sorted'!CP154*0.001/'amount-analyzed sorted'!CP$2*1.5/'amount-analyzed sorted'!CP$3</f>
        <v>0.0131004455722262</v>
      </c>
      <c r="CS154" s="66">
        <f>'amount-analyzed sorted'!CQ154*0.001/'amount-analyzed sorted'!CQ$2*1.5/'amount-analyzed sorted'!CQ$3</f>
        <v>0.0671575188179107</v>
      </c>
      <c r="CT154" s="66">
        <f>'amount-analyzed sorted'!CR154*0.001/'amount-analyzed sorted'!CR$2*1.5/'amount-analyzed sorted'!CR$3</f>
        <v>0.0190413453084684</v>
      </c>
      <c r="CU154" s="66">
        <f>'amount-analyzed sorted'!CS154*0.001/'amount-analyzed sorted'!CS$2*1.5/'amount-analyzed sorted'!CS$3</f>
        <v>0</v>
      </c>
      <c r="CV154" s="66">
        <f>'amount-analyzed sorted'!CT154*0.001/'amount-analyzed sorted'!CT$2*1.5/'amount-analyzed sorted'!CT$3</f>
        <v>0.113097371846557</v>
      </c>
      <c r="CW154" s="66">
        <f>'amount-analyzed sorted'!CU154*0.001/'amount-analyzed sorted'!CU$2*1.5/'amount-analyzed sorted'!CU$3</f>
        <v>0.124193826525692</v>
      </c>
      <c r="CX154" s="66">
        <f>'amount-analyzed sorted'!CV154*0.001/'amount-analyzed sorted'!CV$2*1.5/'amount-analyzed sorted'!CV$3</f>
        <v>0.0252078544538464</v>
      </c>
      <c r="CY154" s="66">
        <f>'amount-analyzed sorted'!CW154*0.001/'amount-analyzed sorted'!CW$2*1.5/'amount-analyzed sorted'!CW$3</f>
        <v>0</v>
      </c>
      <c r="CZ154" s="66">
        <f>'amount-analyzed sorted'!CX154*0.001/'amount-analyzed sorted'!CX$2*1.5/'amount-analyzed sorted'!CX$3</f>
        <v>0.130397016205776</v>
      </c>
    </row>
    <row r="155" spans="1:104">
      <c r="A155">
        <f>'imported data from Web Calc'!A163</f>
        <v>874.6</v>
      </c>
      <c r="B155" t="str">
        <f>'imported data from Web Calc'!B163</f>
        <v>C48H92O10PN</v>
      </c>
      <c r="C155" s="61" t="str">
        <f>'imported data from Web Calc'!C163</f>
        <v>PS(42:1)</v>
      </c>
      <c r="D155" s="96"/>
      <c r="E155" s="96"/>
      <c r="F155" s="96"/>
      <c r="G155" s="66">
        <f>'amount-analyzed sorted'!G155*0.001/'amount-analyzed sorted'!G$2*1.5/'amount-analyzed sorted'!G$3</f>
        <v>0.0066604807443816</v>
      </c>
      <c r="H155" s="66">
        <f>'amount-analyzed sorted'!H155*0.001/'amount-analyzed sorted'!H$2*1.5/'amount-analyzed sorted'!H$3</f>
        <v>0.0156611303989513</v>
      </c>
      <c r="I155" s="66">
        <f>'amount-analyzed sorted'!I155*0.001/'amount-analyzed sorted'!I$2*1.5/'amount-analyzed sorted'!I$3</f>
        <v>0.0156611303989513</v>
      </c>
      <c r="J155" s="66">
        <f>'amount-analyzed sorted'!J155*0.001/'amount-analyzed sorted'!J$2*1.5/'amount-analyzed sorted'!J$3</f>
        <v>0.0174612603298653</v>
      </c>
      <c r="K155" s="66">
        <f>'amount-analyzed sorted'!K155*0.001/'amount-analyzed sorted'!K$2*1.5/'amount-analyzed sorted'!K$3</f>
        <v>0.0156611303989513</v>
      </c>
      <c r="L155" s="66">
        <f>'amount-analyzed sorted'!L155*0.001/'amount-analyzed sorted'!L$2*1.5/'amount-analyzed sorted'!L$3</f>
        <v>0.00306022088255371</v>
      </c>
      <c r="M155" s="66">
        <f>'amount-analyzed sorted'!M155*0.001/'amount-analyzed sorted'!M$2*1.5/'amount-analyzed sorted'!M$3</f>
        <v>0.00306022088255371</v>
      </c>
      <c r="N155" s="66">
        <f>'amount-analyzed sorted'!N155*0.001/'amount-analyzed sorted'!N$2*1.5/'amount-analyzed sorted'!N$3</f>
        <v>0.0174612603298653</v>
      </c>
      <c r="O155" s="66">
        <f>'amount-analyzed sorted'!O155*0.001/'amount-analyzed sorted'!O$2*1.5/'amount-analyzed sorted'!O$3</f>
        <v>0.0156611303989513</v>
      </c>
      <c r="P155" s="66">
        <f>'amount-analyzed sorted'!P155*0.001/'amount-analyzed sorted'!P$2*1.5/'amount-analyzed sorted'!P$3</f>
        <v>0.0192613902607792</v>
      </c>
      <c r="Q155" s="66">
        <f t="shared" si="6"/>
        <v>0.0129609355025804</v>
      </c>
      <c r="R155" s="115">
        <f t="shared" si="7"/>
        <v>0.00619237718947295</v>
      </c>
      <c r="S155" s="66">
        <f t="shared" si="8"/>
        <v>0.477772394457183</v>
      </c>
      <c r="T155" s="66">
        <f>'amount-analyzed sorted'!R155*0.001/'amount-analyzed sorted'!R$2*1.5/'amount-analyzed sorted'!R$3</f>
        <v>0.00129159322543076</v>
      </c>
      <c r="U155" s="66">
        <f>'amount-analyzed sorted'!S155*0.001/'amount-analyzed sorted'!S$2*1.5/'amount-analyzed sorted'!S$3</f>
        <v>0.00799532348325561</v>
      </c>
      <c r="V155" s="66">
        <f>'amount-analyzed sorted'!T155*0.001/'amount-analyzed sorted'!T$2*1.5/'amount-analyzed sorted'!T$3</f>
        <v>0.0238328805745457</v>
      </c>
      <c r="W155" s="66">
        <f>'amount-analyzed sorted'!U155*0.001/'amount-analyzed sorted'!U$2*1.5/'amount-analyzed sorted'!U$3</f>
        <v>0.0294448110004323</v>
      </c>
      <c r="X155" s="66">
        <f>'amount-analyzed sorted'!V155*0.001/'amount-analyzed sorted'!V$2*1.5/'amount-analyzed sorted'!V$3</f>
        <v>0.0726863431749327</v>
      </c>
      <c r="Y155" s="66">
        <f>'amount-analyzed sorted'!W155*0.001/'amount-analyzed sorted'!W$2*1.5/'amount-analyzed sorted'!W$3</f>
        <v>0.0185969840958966</v>
      </c>
      <c r="Z155" s="66">
        <f>'amount-analyzed sorted'!X155*0.001/'amount-analyzed sorted'!X$2*1.5/'amount-analyzed sorted'!X$3</f>
        <v>0.0310322611427203</v>
      </c>
      <c r="AA155" s="66">
        <f>'amount-analyzed sorted'!Y155*0.001/'amount-analyzed sorted'!Y$2*1.5/'amount-analyzed sorted'!Y$3</f>
        <v>0.0103711860780124</v>
      </c>
      <c r="AB155" s="66">
        <f>'amount-analyzed sorted'!Z155*0.001/'amount-analyzed sorted'!Z$2*1.5/'amount-analyzed sorted'!Z$3</f>
        <v>0</v>
      </c>
      <c r="AC155" s="66">
        <f>'amount-analyzed sorted'!AA155*0.001/'amount-analyzed sorted'!AA$2*1.5/'amount-analyzed sorted'!AA$3</f>
        <v>0.0427522385643585</v>
      </c>
      <c r="AD155" s="66">
        <f>'amount-analyzed sorted'!AB155*0.001/'amount-analyzed sorted'!AB$2*1.5/'amount-analyzed sorted'!AB$3</f>
        <v>0.00994100410727965</v>
      </c>
      <c r="AE155" s="66">
        <f>'amount-analyzed sorted'!AC155*0.001/'amount-analyzed sorted'!AC$2*1.5/'amount-analyzed sorted'!AC$3</f>
        <v>0</v>
      </c>
      <c r="AF155" s="66">
        <f>'amount-analyzed sorted'!AD155*0.001/'amount-analyzed sorted'!AD$2*1.5/'amount-analyzed sorted'!AD$3</f>
        <v>0.00305340290972197</v>
      </c>
      <c r="AG155" s="66">
        <f>'amount-analyzed sorted'!AE155*0.001/'amount-analyzed sorted'!AE$2*1.5/'amount-analyzed sorted'!AE$3</f>
        <v>0.00522605375927085</v>
      </c>
      <c r="AH155" s="66">
        <f>'amount-analyzed sorted'!AF155*0.001/'amount-analyzed sorted'!AF$2*1.5/'amount-analyzed sorted'!AF$3</f>
        <v>0.00674762676048913</v>
      </c>
      <c r="AI155" s="66">
        <f>'amount-analyzed sorted'!AG155*0.001/'amount-analyzed sorted'!AG$2*1.5/'amount-analyzed sorted'!AG$3</f>
        <v>0.0011598813471062</v>
      </c>
      <c r="AJ155" s="66">
        <f>'amount-analyzed sorted'!AH155*0.001/'amount-analyzed sorted'!AH$2*1.5/'amount-analyzed sorted'!AH$3</f>
        <v>0.00976111630871759</v>
      </c>
      <c r="AK155" s="66">
        <f>'amount-analyzed sorted'!AI155*0.001/'amount-analyzed sorted'!AI$2*1.5/'amount-analyzed sorted'!AI$3</f>
        <v>0.0150557359561406</v>
      </c>
      <c r="AL155" s="66">
        <f>'amount-analyzed sorted'!AJ155*0.001/'amount-analyzed sorted'!AJ$2*1.5/'amount-analyzed sorted'!AJ$3</f>
        <v>0.0131860693994957</v>
      </c>
      <c r="AM155" s="66">
        <f>'amount-analyzed sorted'!AK155*0.001/'amount-analyzed sorted'!AK$2*1.5/'amount-analyzed sorted'!AK$3</f>
        <v>0.0173929319937642</v>
      </c>
      <c r="AN155" s="66">
        <f>'amount-analyzed sorted'!AL155*0.001/'amount-analyzed sorted'!AL$2*1.5/'amount-analyzed sorted'!AL$3</f>
        <v>0.0143589135720779</v>
      </c>
      <c r="AO155" s="66">
        <f>'amount-analyzed sorted'!AM155*0.001/'amount-analyzed sorted'!AM$2*1.5/'amount-analyzed sorted'!AM$3</f>
        <v>0.00780889304697408</v>
      </c>
      <c r="AP155" s="66">
        <f>'amount-analyzed sorted'!AN155*0.001/'amount-analyzed sorted'!AN$2*1.5/'amount-analyzed sorted'!AN$3</f>
        <v>0.025285189199156</v>
      </c>
      <c r="AQ155" s="66">
        <f>'amount-analyzed sorted'!AO155*0.001/'amount-analyzed sorted'!AO$2*1.5/'amount-analyzed sorted'!AO$3</f>
        <v>0.0313084066333711</v>
      </c>
      <c r="AR155" s="66">
        <f>'amount-analyzed sorted'!AP155*0.001/'amount-analyzed sorted'!AP$2*1.5/'amount-analyzed sorted'!AP$3</f>
        <v>0.0214558478663233</v>
      </c>
      <c r="AS155" s="66">
        <f>'amount-analyzed sorted'!AQ155*0.001/'amount-analyzed sorted'!AQ$2*1.5/'amount-analyzed sorted'!AQ$3</f>
        <v>0.0116448405086456</v>
      </c>
      <c r="AT155" s="66">
        <f>'amount-analyzed sorted'!AR155*0.001/'amount-analyzed sorted'!AR$2*1.5/'amount-analyzed sorted'!AR$3</f>
        <v>0.0158543702799437</v>
      </c>
      <c r="AU155" s="66">
        <f>'amount-analyzed sorted'!AS155*0.001/'amount-analyzed sorted'!AS$2*1.5/'amount-analyzed sorted'!AS$3</f>
        <v>0.0287408901986308</v>
      </c>
      <c r="AV155" s="66">
        <f>'amount-analyzed sorted'!AT155*0.001/'amount-analyzed sorted'!AT$2*1.5/'amount-analyzed sorted'!AT$3</f>
        <v>0.0197781045993143</v>
      </c>
      <c r="AW155" s="66">
        <f>'amount-analyzed sorted'!AU155*0.001/'amount-analyzed sorted'!AU$2*1.5/'amount-analyzed sorted'!AU$3</f>
        <v>0.0246319755070601</v>
      </c>
      <c r="AX155" s="66">
        <f>'amount-analyzed sorted'!AV155*0.001/'amount-analyzed sorted'!AV$2*1.5/'amount-analyzed sorted'!AV$3</f>
        <v>0.0145227796629251</v>
      </c>
      <c r="AY155" s="66">
        <f>'amount-analyzed sorted'!AW155*0.001/'amount-analyzed sorted'!AW$2*1.5/'amount-analyzed sorted'!AW$3</f>
        <v>0.00310935531906243</v>
      </c>
      <c r="AZ155" s="66">
        <f>'amount-analyzed sorted'!AX155*0.001/'amount-analyzed sorted'!AX$2*1.5/'amount-analyzed sorted'!AX$3</f>
        <v>0.016737285686307</v>
      </c>
      <c r="BA155" s="66">
        <f>'amount-analyzed sorted'!AY155*0.001/'amount-analyzed sorted'!AY$2*1.5/'amount-analyzed sorted'!AY$3</f>
        <v>0.0130034052346542</v>
      </c>
      <c r="BB155" s="66">
        <f>'amount-analyzed sorted'!AZ155*0.001/'amount-analyzed sorted'!AZ$2*1.5/'amount-analyzed sorted'!AZ$3</f>
        <v>0.0140101987369642</v>
      </c>
      <c r="BC155" s="66">
        <f>'amount-analyzed sorted'!BA155*0.001/'amount-analyzed sorted'!BA$2*1.5/'amount-analyzed sorted'!BA$3</f>
        <v>0.0330870227913919</v>
      </c>
      <c r="BD155" s="66">
        <f>'amount-analyzed sorted'!BB155*0.001/'amount-analyzed sorted'!BB$2*1.5/'amount-analyzed sorted'!BB$3</f>
        <v>0.0794020226547136</v>
      </c>
      <c r="BE155" s="66">
        <f>'amount-analyzed sorted'!BC155*0.001/'amount-analyzed sorted'!BC$2*1.5/'amount-analyzed sorted'!BC$3</f>
        <v>0.018922865826549</v>
      </c>
      <c r="BF155" s="66">
        <f>'amount-analyzed sorted'!BD155*0.001/'amount-analyzed sorted'!BD$2*1.5/'amount-analyzed sorted'!BD$3</f>
        <v>0.0282534955198243</v>
      </c>
      <c r="BG155" s="66">
        <f>'amount-analyzed sorted'!BE155*0.001/'amount-analyzed sorted'!BE$2*1.5/'amount-analyzed sorted'!BE$3</f>
        <v>0.0335115267590961</v>
      </c>
      <c r="BH155" s="66">
        <f>'amount-analyzed sorted'!BF155*0.001/'amount-analyzed sorted'!BF$2*1.5/'amount-analyzed sorted'!BF$3</f>
        <v>0.00181590334664522</v>
      </c>
      <c r="BI155" s="66">
        <f>'amount-analyzed sorted'!BG155*0.001/'amount-analyzed sorted'!BG$2*1.5/'amount-analyzed sorted'!BG$3</f>
        <v>0.0051090011717773</v>
      </c>
      <c r="BJ155" s="66">
        <f>'amount-analyzed sorted'!BH155*0.001/'amount-analyzed sorted'!BH$2*1.5/'amount-analyzed sorted'!BH$3</f>
        <v>0.00533904951622805</v>
      </c>
      <c r="BK155" s="66">
        <f>'amount-analyzed sorted'!BI155*0.001/'amount-analyzed sorted'!BI$2*1.5/'amount-analyzed sorted'!BI$3</f>
        <v>0.00628123472497418</v>
      </c>
      <c r="BL155" s="66">
        <f>'amount-analyzed sorted'!BJ155*0.001/'amount-analyzed sorted'!BJ$2*1.5/'amount-analyzed sorted'!BJ$3</f>
        <v>0.0117133395704611</v>
      </c>
      <c r="BM155" s="66">
        <f>'amount-analyzed sorted'!BK155*0.001/'amount-analyzed sorted'!BK$2*1.5/'amount-analyzed sorted'!BK$3</f>
        <v>0.0025561845018978</v>
      </c>
      <c r="BN155" s="66">
        <f>'amount-analyzed sorted'!BL155*0.001/'amount-analyzed sorted'!BL$2*1.5/'amount-analyzed sorted'!BL$3</f>
        <v>0.00483295686353692</v>
      </c>
      <c r="BO155" s="66">
        <f>'amount-analyzed sorted'!BM155*0.001/'amount-analyzed sorted'!BM$2*1.5/'amount-analyzed sorted'!BM$3</f>
        <v>0</v>
      </c>
      <c r="BP155" s="66">
        <f>'amount-analyzed sorted'!BN155*0.001/'amount-analyzed sorted'!BN$2*1.5/'amount-analyzed sorted'!BN$3</f>
        <v>0.00611165495378157</v>
      </c>
      <c r="BQ155" s="66">
        <f>'amount-analyzed sorted'!BO155*0.001/'amount-analyzed sorted'!BO$2*1.5/'amount-analyzed sorted'!BO$3</f>
        <v>0.0247218085798463</v>
      </c>
      <c r="BR155" s="66">
        <f>'amount-analyzed sorted'!BP155*0.001/'amount-analyzed sorted'!BP$2*1.5/'amount-analyzed sorted'!BP$3</f>
        <v>0.00344282241125173</v>
      </c>
      <c r="BS155" s="66">
        <f>'amount-analyzed sorted'!BQ155*0.001/'amount-analyzed sorted'!BQ$2*1.5/'amount-analyzed sorted'!BQ$3</f>
        <v>0.00823706945678439</v>
      </c>
      <c r="BT155" s="66">
        <f>'amount-analyzed sorted'!BR155*0.001/'amount-analyzed sorted'!BR$2*1.5/'amount-analyzed sorted'!BR$3</f>
        <v>0.0055702681960647</v>
      </c>
      <c r="BU155" s="66">
        <f>'amount-analyzed sorted'!BS155*0.001/'amount-analyzed sorted'!BS$2*1.5/'amount-analyzed sorted'!BS$3</f>
        <v>0.0140835505628122</v>
      </c>
      <c r="BV155" s="66">
        <f>'amount-analyzed sorted'!BT155*0.001/'amount-analyzed sorted'!BT$2*1.5/'amount-analyzed sorted'!BT$3</f>
        <v>0.00534409111161637</v>
      </c>
      <c r="BW155" s="66">
        <f>'amount-analyzed sorted'!BU155*0.001/'amount-analyzed sorted'!BU$2*1.5/'amount-analyzed sorted'!BU$3</f>
        <v>0.00952759677980091</v>
      </c>
      <c r="BX155" s="66">
        <f>'amount-analyzed sorted'!BV155*0.001/'amount-analyzed sorted'!BV$2*1.5/'amount-analyzed sorted'!BV$3</f>
        <v>0.0302442385432877</v>
      </c>
      <c r="BY155" s="66">
        <f>'amount-analyzed sorted'!BW155*0.001/'amount-analyzed sorted'!BW$2*1.5/'amount-analyzed sorted'!BW$3</f>
        <v>0</v>
      </c>
      <c r="BZ155" s="66">
        <f>'amount-analyzed sorted'!BX155*0.001/'amount-analyzed sorted'!BX$2*1.5/'amount-analyzed sorted'!BX$3</f>
        <v>0.00932147088793022</v>
      </c>
      <c r="CA155" s="66">
        <f>'amount-analyzed sorted'!BY155*0.001/'amount-analyzed sorted'!BY$2*1.5/'amount-analyzed sorted'!BY$3</f>
        <v>0</v>
      </c>
      <c r="CB155" s="66">
        <f>'amount-analyzed sorted'!BZ155*0.001/'amount-analyzed sorted'!BZ$2*1.5/'amount-analyzed sorted'!BZ$3</f>
        <v>0.0121924938989036</v>
      </c>
      <c r="CC155" s="66">
        <f>'amount-analyzed sorted'!CA155*0.001/'amount-analyzed sorted'!CA$2*1.5/'amount-analyzed sorted'!CA$3</f>
        <v>0.00114539414839137</v>
      </c>
      <c r="CD155" s="66">
        <f>'amount-analyzed sorted'!CB155*0.001/'amount-analyzed sorted'!CB$2*1.5/'amount-analyzed sorted'!CB$3</f>
        <v>0.00418594118875868</v>
      </c>
      <c r="CE155" s="66">
        <f>'amount-analyzed sorted'!CC155*0.001/'amount-analyzed sorted'!CC$2*1.5/'amount-analyzed sorted'!CC$3</f>
        <v>0.00375086441646899</v>
      </c>
      <c r="CF155" s="66">
        <f>'amount-analyzed sorted'!CD155*0.001/'amount-analyzed sorted'!CD$2*1.5/'amount-analyzed sorted'!CD$3</f>
        <v>0.00912031019990102</v>
      </c>
      <c r="CG155" s="66">
        <f>'amount-analyzed sorted'!CE155*0.001/'amount-analyzed sorted'!CE$2*1.5/'amount-analyzed sorted'!CE$3</f>
        <v>0.00979277839991465</v>
      </c>
      <c r="CH155" s="66">
        <f>'amount-analyzed sorted'!CF155*0.001/'amount-analyzed sorted'!CF$2*1.5/'amount-analyzed sorted'!CF$3</f>
        <v>0</v>
      </c>
      <c r="CI155" s="66">
        <f>'amount-analyzed sorted'!CG155*0.001/'amount-analyzed sorted'!CG$2*1.5/'amount-analyzed sorted'!CG$3</f>
        <v>0.0208785140413833</v>
      </c>
      <c r="CJ155" s="66">
        <f>'amount-analyzed sorted'!CH155*0.001/'amount-analyzed sorted'!CH$2*1.5/'amount-analyzed sorted'!CH$3</f>
        <v>0.0141912997949719</v>
      </c>
      <c r="CK155" s="66">
        <f>'amount-analyzed sorted'!CI155*0.001/'amount-analyzed sorted'!CI$2*1.5/'amount-analyzed sorted'!CI$3</f>
        <v>0.0117030647111888</v>
      </c>
      <c r="CL155" s="66">
        <f>'amount-analyzed sorted'!CJ155*0.001/'amount-analyzed sorted'!CJ$2*1.5/'amount-analyzed sorted'!CJ$3</f>
        <v>0.0309076380566296</v>
      </c>
      <c r="CM155" s="66">
        <f>'amount-analyzed sorted'!CK155*0.001/'amount-analyzed sorted'!CK$2*1.5/'amount-analyzed sorted'!CK$3</f>
        <v>0</v>
      </c>
      <c r="CN155" s="66">
        <f>'amount-analyzed sorted'!CL155*0.001/'amount-analyzed sorted'!CL$2*1.5/'amount-analyzed sorted'!CL$3</f>
        <v>0.0376340072802136</v>
      </c>
      <c r="CO155" s="66">
        <f>'amount-analyzed sorted'!CM155*0.001/'amount-analyzed sorted'!CM$2*1.5/'amount-analyzed sorted'!CM$3</f>
        <v>0.00413698281228197</v>
      </c>
      <c r="CP155" s="66">
        <f>'amount-analyzed sorted'!CN155*0.001/'amount-analyzed sorted'!CN$2*1.5/'amount-analyzed sorted'!CN$3</f>
        <v>0.00414339673912272</v>
      </c>
      <c r="CQ155" s="66">
        <f>'amount-analyzed sorted'!CO155*0.001/'amount-analyzed sorted'!CO$2*1.5/'amount-analyzed sorted'!CO$3</f>
        <v>0.021059120018452</v>
      </c>
      <c r="CR155" s="66">
        <f>'amount-analyzed sorted'!CP155*0.001/'amount-analyzed sorted'!CP$2*1.5/'amount-analyzed sorted'!CP$3</f>
        <v>0.00416131800529539</v>
      </c>
      <c r="CS155" s="66">
        <f>'amount-analyzed sorted'!CQ155*0.001/'amount-analyzed sorted'!CQ$2*1.5/'amount-analyzed sorted'!CQ$3</f>
        <v>0.0126747993261972</v>
      </c>
      <c r="CT155" s="66">
        <f>'amount-analyzed sorted'!CR155*0.001/'amount-analyzed sorted'!CR$2*1.5/'amount-analyzed sorted'!CR$3</f>
        <v>0</v>
      </c>
      <c r="CU155" s="66">
        <f>'amount-analyzed sorted'!CS155*0.001/'amount-analyzed sorted'!CS$2*1.5/'amount-analyzed sorted'!CS$3</f>
        <v>0</v>
      </c>
      <c r="CV155" s="66">
        <f>'amount-analyzed sorted'!CT155*0.001/'amount-analyzed sorted'!CT$2*1.5/'amount-analyzed sorted'!CT$3</f>
        <v>0.0112259613536583</v>
      </c>
      <c r="CW155" s="66">
        <f>'amount-analyzed sorted'!CU155*0.001/'amount-analyzed sorted'!CU$2*1.5/'amount-analyzed sorted'!CU$3</f>
        <v>0.0123392576031978</v>
      </c>
      <c r="CX155" s="66">
        <f>'amount-analyzed sorted'!CV155*0.001/'amount-analyzed sorted'!CV$2*1.5/'amount-analyzed sorted'!CV$3</f>
        <v>0.001069424128345</v>
      </c>
      <c r="CY155" s="66">
        <f>'amount-analyzed sorted'!CW155*0.001/'amount-analyzed sorted'!CW$2*1.5/'amount-analyzed sorted'!CW$3</f>
        <v>0</v>
      </c>
      <c r="CZ155" s="66">
        <f>'amount-analyzed sorted'!CX155*0.001/'amount-analyzed sorted'!CX$2*1.5/'amount-analyzed sorted'!CX$3</f>
        <v>0.0124727580718568</v>
      </c>
    </row>
    <row r="156" spans="1:104">
      <c r="A156">
        <f>'imported data from Web Calc'!A164</f>
        <v>898.6</v>
      </c>
      <c r="B156" t="str">
        <f>'imported data from Web Calc'!B164</f>
        <v>C50H92O10PN</v>
      </c>
      <c r="C156" s="61" t="str">
        <f>'imported data from Web Calc'!C164</f>
        <v>PS(44:3)</v>
      </c>
      <c r="D156" s="96"/>
      <c r="E156" s="96"/>
      <c r="F156" s="96"/>
      <c r="G156" s="66">
        <f>'amount-analyzed sorted'!G156*0.001/'amount-analyzed sorted'!G$2*1.5/'amount-analyzed sorted'!G$3</f>
        <v>0.00180012993091395</v>
      </c>
      <c r="H156" s="66">
        <f>'amount-analyzed sorted'!H156*0.001/'amount-analyzed sorted'!H$2*1.5/'amount-analyzed sorted'!H$3</f>
        <v>0</v>
      </c>
      <c r="I156" s="66">
        <f>'amount-analyzed sorted'!I156*0.001/'amount-analyzed sorted'!I$2*1.5/'amount-analyzed sorted'!I$3</f>
        <v>0.00180012993091395</v>
      </c>
      <c r="J156" s="66">
        <f>'amount-analyzed sorted'!J156*0.001/'amount-analyzed sorted'!J$2*1.5/'amount-analyzed sorted'!J$3</f>
        <v>0.00180012993091395</v>
      </c>
      <c r="K156" s="66">
        <f>'amount-analyzed sorted'!K156*0.001/'amount-analyzed sorted'!K$2*1.5/'amount-analyzed sorted'!K$3</f>
        <v>0</v>
      </c>
      <c r="L156" s="66">
        <f>'amount-analyzed sorted'!L156*0.001/'amount-analyzed sorted'!L$2*1.5/'amount-analyzed sorted'!L$3</f>
        <v>0</v>
      </c>
      <c r="M156" s="66">
        <f>'amount-analyzed sorted'!M156*0.001/'amount-analyzed sorted'!M$2*1.5/'amount-analyzed sorted'!M$3</f>
        <v>0</v>
      </c>
      <c r="N156" s="66">
        <f>'amount-analyzed sorted'!N156*0.001/'amount-analyzed sorted'!N$2*1.5/'amount-analyzed sorted'!N$3</f>
        <v>0.00180012993091395</v>
      </c>
      <c r="O156" s="66">
        <f>'amount-analyzed sorted'!O156*0.001/'amount-analyzed sorted'!O$2*1.5/'amount-analyzed sorted'!O$3</f>
        <v>0</v>
      </c>
      <c r="P156" s="66">
        <f>'amount-analyzed sorted'!P156*0.001/'amount-analyzed sorted'!P$2*1.5/'amount-analyzed sorted'!P$3</f>
        <v>0</v>
      </c>
      <c r="Q156" s="66">
        <f t="shared" si="6"/>
        <v>0.000720051972365578</v>
      </c>
      <c r="R156" s="115">
        <f t="shared" si="7"/>
        <v>0.000929583099125229</v>
      </c>
      <c r="S156" s="66">
        <f t="shared" si="8"/>
        <v>1.29099444873581</v>
      </c>
      <c r="T156" s="66">
        <f>'amount-analyzed sorted'!R156*0.001/'amount-analyzed sorted'!R$2*1.5/'amount-analyzed sorted'!R$3</f>
        <v>0.00738053271674718</v>
      </c>
      <c r="U156" s="66">
        <f>'amount-analyzed sorted'!S156*0.001/'amount-analyzed sorted'!S$2*1.5/'amount-analyzed sorted'!S$3</f>
        <v>0.00864359295487093</v>
      </c>
      <c r="V156" s="66">
        <f>'amount-analyzed sorted'!T156*0.001/'amount-analyzed sorted'!T$2*1.5/'amount-analyzed sorted'!T$3</f>
        <v>0.00203699833970476</v>
      </c>
      <c r="W156" s="66">
        <f>'amount-analyzed sorted'!U156*0.001/'amount-analyzed sorted'!U$2*1.5/'amount-analyzed sorted'!U$3</f>
        <v>0.00998129186455333</v>
      </c>
      <c r="X156" s="66">
        <f>'amount-analyzed sorted'!V156*0.001/'amount-analyzed sorted'!V$2*1.5/'amount-analyzed sorted'!V$3</f>
        <v>0.00939100041019803</v>
      </c>
      <c r="Y156" s="66">
        <f>'amount-analyzed sorted'!W156*0.001/'amount-analyzed sorted'!W$2*1.5/'amount-analyzed sorted'!W$3</f>
        <v>0.00347607179362554</v>
      </c>
      <c r="Z156" s="66">
        <f>'amount-analyzed sorted'!X156*0.001/'amount-analyzed sorted'!X$2*1.5/'amount-analyzed sorted'!X$3</f>
        <v>0.00371643846020603</v>
      </c>
      <c r="AA156" s="66">
        <f>'amount-analyzed sorted'!Y156*0.001/'amount-analyzed sorted'!Y$2*1.5/'amount-analyzed sorted'!Y$3</f>
        <v>0</v>
      </c>
      <c r="AB156" s="66">
        <f>'amount-analyzed sorted'!Z156*0.001/'amount-analyzed sorted'!Z$2*1.5/'amount-analyzed sorted'!Z$3</f>
        <v>0</v>
      </c>
      <c r="AC156" s="66">
        <f>'amount-analyzed sorted'!AA156*0.001/'amount-analyzed sorted'!AA$2*1.5/'amount-analyzed sorted'!AA$3</f>
        <v>0.0017308598609052</v>
      </c>
      <c r="AD156" s="66">
        <f>'amount-analyzed sorted'!AB156*0.001/'amount-analyzed sorted'!AB$2*1.5/'amount-analyzed sorted'!AB$3</f>
        <v>0</v>
      </c>
      <c r="AE156" s="66">
        <f>'amount-analyzed sorted'!AC156*0.001/'amount-analyzed sorted'!AC$2*1.5/'amount-analyzed sorted'!AC$3</f>
        <v>0</v>
      </c>
      <c r="AF156" s="66">
        <f>'amount-analyzed sorted'!AD156*0.001/'amount-analyzed sorted'!AD$2*1.5/'amount-analyzed sorted'!AD$3</f>
        <v>0</v>
      </c>
      <c r="AG156" s="66">
        <f>'amount-analyzed sorted'!AE156*0.001/'amount-analyzed sorted'!AE$2*1.5/'amount-analyzed sorted'!AE$3</f>
        <v>0</v>
      </c>
      <c r="AH156" s="66">
        <f>'amount-analyzed sorted'!AF156*0.001/'amount-analyzed sorted'!AF$2*1.5/'amount-analyzed sorted'!AF$3</f>
        <v>0</v>
      </c>
      <c r="AI156" s="66">
        <f>'amount-analyzed sorted'!AG156*0.001/'amount-analyzed sorted'!AG$2*1.5/'amount-analyzed sorted'!AG$3</f>
        <v>0</v>
      </c>
      <c r="AJ156" s="66">
        <f>'amount-analyzed sorted'!AH156*0.001/'amount-analyzed sorted'!AH$2*1.5/'amount-analyzed sorted'!AH$3</f>
        <v>0</v>
      </c>
      <c r="AK156" s="66">
        <f>'amount-analyzed sorted'!AI156*0.001/'amount-analyzed sorted'!AI$2*1.5/'amount-analyzed sorted'!AI$3</f>
        <v>0.00391058076782873</v>
      </c>
      <c r="AL156" s="66">
        <f>'amount-analyzed sorted'!AJ156*0.001/'amount-analyzed sorted'!AJ$2*1.5/'amount-analyzed sorted'!AJ$3</f>
        <v>0.00171247654538905</v>
      </c>
      <c r="AM156" s="66">
        <f>'amount-analyzed sorted'!AK156*0.001/'amount-analyzed sorted'!AK$2*1.5/'amount-analyzed sorted'!AK$3</f>
        <v>0.00148657538408241</v>
      </c>
      <c r="AN156" s="66">
        <f>'amount-analyzed sorted'!AL156*0.001/'amount-analyzed sorted'!AL$2*1.5/'amount-analyzed sorted'!AL$3</f>
        <v>0.00165044983587102</v>
      </c>
      <c r="AO156" s="66">
        <f>'amount-analyzed sorted'!AM156*0.001/'amount-analyzed sorted'!AM$2*1.5/'amount-analyzed sorted'!AM$3</f>
        <v>0.00136998123631124</v>
      </c>
      <c r="AP156" s="66">
        <f>'amount-analyzed sorted'!AN156*0.001/'amount-analyzed sorted'!AN$2*1.5/'amount-analyzed sorted'!AN$3</f>
        <v>0.00472620358862728</v>
      </c>
      <c r="AQ156" s="66">
        <f>'amount-analyzed sorted'!AO156*0.001/'amount-analyzed sorted'!AO$2*1.5/'amount-analyzed sorted'!AO$3</f>
        <v>0.00707534613183527</v>
      </c>
      <c r="AR156" s="66">
        <f>'amount-analyzed sorted'!AP156*0.001/'amount-analyzed sorted'!AP$2*1.5/'amount-analyzed sorted'!AP$3</f>
        <v>0.0128368320567746</v>
      </c>
      <c r="AS156" s="66">
        <f>'amount-analyzed sorted'!AQ156*0.001/'amount-analyzed sorted'!AQ$2*1.5/'amount-analyzed sorted'!AQ$3</f>
        <v>0.00173803589681277</v>
      </c>
      <c r="AT156" s="66">
        <f>'amount-analyzed sorted'!AR156*0.001/'amount-analyzed sorted'!AR$2*1.5/'amount-analyzed sorted'!AR$3</f>
        <v>0</v>
      </c>
      <c r="AU156" s="66">
        <f>'amount-analyzed sorted'!AS156*0.001/'amount-analyzed sorted'!AS$2*1.5/'amount-analyzed sorted'!AS$3</f>
        <v>0.00549188984687214</v>
      </c>
      <c r="AV156" s="66">
        <f>'amount-analyzed sorted'!AT156*0.001/'amount-analyzed sorted'!AT$2*1.5/'amount-analyzed sorted'!AT$3</f>
        <v>0.00203897985559942</v>
      </c>
      <c r="AW156" s="66">
        <f>'amount-analyzed sorted'!AU156*0.001/'amount-analyzed sorted'!AU$2*1.5/'amount-analyzed sorted'!AU$3</f>
        <v>0.00784457818696182</v>
      </c>
      <c r="AX156" s="66">
        <f>'amount-analyzed sorted'!AV156*0.001/'amount-analyzed sorted'!AV$2*1.5/'amount-analyzed sorted'!AV$3</f>
        <v>0.001497193779683</v>
      </c>
      <c r="AY156" s="66">
        <f>'amount-analyzed sorted'!AW156*0.001/'amount-analyzed sorted'!AW$2*1.5/'amount-analyzed sorted'!AW$3</f>
        <v>0.00182903254062496</v>
      </c>
      <c r="AZ156" s="66">
        <f>'amount-analyzed sorted'!AX156*0.001/'amount-analyzed sorted'!AX$2*1.5/'amount-analyzed sorted'!AX$3</f>
        <v>0</v>
      </c>
      <c r="BA156" s="66">
        <f>'amount-analyzed sorted'!AY156*0.001/'amount-analyzed sorted'!AY$2*1.5/'amount-analyzed sorted'!AY$3</f>
        <v>0.00194080675144093</v>
      </c>
      <c r="BB156" s="66">
        <f>'amount-analyzed sorted'!AZ156*0.001/'amount-analyzed sorted'!AZ$2*1.5/'amount-analyzed sorted'!AZ$3</f>
        <v>0.00181950632947587</v>
      </c>
      <c r="BC156" s="66">
        <f>'amount-analyzed sorted'!BA156*0.001/'amount-analyzed sorted'!BA$2*1.5/'amount-analyzed sorted'!BA$3</f>
        <v>0.00167954430413157</v>
      </c>
      <c r="BD156" s="66">
        <f>'amount-analyzed sorted'!BB156*0.001/'amount-analyzed sorted'!BB$2*1.5/'amount-analyzed sorted'!BB$3</f>
        <v>0.00888165801506864</v>
      </c>
      <c r="BE156" s="66">
        <f>'amount-analyzed sorted'!BC156*0.001/'amount-analyzed sorted'!BC$2*1.5/'amount-analyzed sorted'!BC$3</f>
        <v>0.00323467791906821</v>
      </c>
      <c r="BF156" s="66">
        <f>'amount-analyzed sorted'!BD156*0.001/'amount-analyzed sorted'!BD$2*1.5/'amount-analyzed sorted'!BD$3</f>
        <v>0.00241482867690806</v>
      </c>
      <c r="BG156" s="66">
        <f>'amount-analyzed sorted'!BE156*0.001/'amount-analyzed sorted'!BE$2*1.5/'amount-analyzed sorted'!BE$3</f>
        <v>0.00426898430052179</v>
      </c>
      <c r="BH156" s="66">
        <f>'amount-analyzed sorted'!BF156*0.001/'amount-analyzed sorted'!BF$2*1.5/'amount-analyzed sorted'!BF$3</f>
        <v>0</v>
      </c>
      <c r="BI156" s="66">
        <f>'amount-analyzed sorted'!BG156*0.001/'amount-analyzed sorted'!BG$2*1.5/'amount-analyzed sorted'!BG$3</f>
        <v>0.00138081112750738</v>
      </c>
      <c r="BJ156" s="66">
        <f>'amount-analyzed sorted'!BH156*0.001/'amount-analyzed sorted'!BH$2*1.5/'amount-analyzed sorted'!BH$3</f>
        <v>0.00197742574675113</v>
      </c>
      <c r="BK156" s="66">
        <f>'amount-analyzed sorted'!BI156*0.001/'amount-analyzed sorted'!BI$2*1.5/'amount-analyzed sorted'!BI$3</f>
        <v>0</v>
      </c>
      <c r="BL156" s="66">
        <f>'amount-analyzed sorted'!BJ156*0.001/'amount-analyzed sorted'!BJ$2*1.5/'amount-analyzed sorted'!BJ$3</f>
        <v>0</v>
      </c>
      <c r="BM156" s="66">
        <f>'amount-analyzed sorted'!BK156*0.001/'amount-analyzed sorted'!BK$2*1.5/'amount-analyzed sorted'!BK$3</f>
        <v>0</v>
      </c>
      <c r="BN156" s="66">
        <f>'amount-analyzed sorted'!BL156*0.001/'amount-analyzed sorted'!BL$2*1.5/'amount-analyzed sorted'!BL$3</f>
        <v>0.00178998402353219</v>
      </c>
      <c r="BO156" s="66">
        <f>'amount-analyzed sorted'!BM156*0.001/'amount-analyzed sorted'!BM$2*1.5/'amount-analyzed sorted'!BM$3</f>
        <v>0.00174237015091953</v>
      </c>
      <c r="BP156" s="66">
        <f>'amount-analyzed sorted'!BN156*0.001/'amount-analyzed sorted'!BN$2*1.5/'amount-analyzed sorted'!BN$3</f>
        <v>0</v>
      </c>
      <c r="BQ156" s="66">
        <f>'amount-analyzed sorted'!BO156*0.001/'amount-analyzed sorted'!BO$2*1.5/'amount-analyzed sorted'!BO$3</f>
        <v>0.00633892527688367</v>
      </c>
      <c r="BR156" s="66">
        <f>'amount-analyzed sorted'!BP156*0.001/'amount-analyzed sorted'!BP$2*1.5/'amount-analyzed sorted'!BP$3</f>
        <v>0.00202518965367749</v>
      </c>
      <c r="BS156" s="66">
        <f>'amount-analyzed sorted'!BQ156*0.001/'amount-analyzed sorted'!BQ$2*1.5/'amount-analyzed sorted'!BQ$3</f>
        <v>0</v>
      </c>
      <c r="BT156" s="66">
        <f>'amount-analyzed sorted'!BR156*0.001/'amount-analyzed sorted'!BR$2*1.5/'amount-analyzed sorted'!BR$3</f>
        <v>0</v>
      </c>
      <c r="BU156" s="66">
        <f>'amount-analyzed sorted'!BS156*0.001/'amount-analyzed sorted'!BS$2*1.5/'amount-analyzed sorted'!BS$3</f>
        <v>0</v>
      </c>
      <c r="BV156" s="66">
        <f>'amount-analyzed sorted'!BT156*0.001/'amount-analyzed sorted'!BT$2*1.5/'amount-analyzed sorted'!BT$3</f>
        <v>0</v>
      </c>
      <c r="BW156" s="66">
        <f>'amount-analyzed sorted'!BU156*0.001/'amount-analyzed sorted'!BU$2*1.5/'amount-analyzed sorted'!BU$3</f>
        <v>0</v>
      </c>
      <c r="BX156" s="66">
        <f>'amount-analyzed sorted'!BV156*0.001/'amount-analyzed sorted'!BV$2*1.5/'amount-analyzed sorted'!BV$3</f>
        <v>0.0016173389595341</v>
      </c>
      <c r="BY156" s="66">
        <f>'amount-analyzed sorted'!BW156*0.001/'amount-analyzed sorted'!BW$2*1.5/'amount-analyzed sorted'!BW$3</f>
        <v>0</v>
      </c>
      <c r="BZ156" s="66">
        <f>'amount-analyzed sorted'!BX156*0.001/'amount-analyzed sorted'!BX$2*1.5/'amount-analyzed sorted'!BX$3</f>
        <v>0</v>
      </c>
      <c r="CA156" s="66">
        <f>'amount-analyzed sorted'!BY156*0.001/'amount-analyzed sorted'!BY$2*1.5/'amount-analyzed sorted'!BY$3</f>
        <v>0</v>
      </c>
      <c r="CB156" s="66">
        <f>'amount-analyzed sorted'!BZ156*0.001/'amount-analyzed sorted'!BZ$2*1.5/'amount-analyzed sorted'!BZ$3</f>
        <v>0</v>
      </c>
      <c r="CC156" s="66">
        <f>'amount-analyzed sorted'!CA156*0.001/'amount-analyzed sorted'!CA$2*1.5/'amount-analyzed sorted'!CA$3</f>
        <v>0</v>
      </c>
      <c r="CD156" s="66">
        <f>'amount-analyzed sorted'!CB156*0.001/'amount-analyzed sorted'!CB$2*1.5/'amount-analyzed sorted'!CB$3</f>
        <v>0.00155034858842914</v>
      </c>
      <c r="CE156" s="66">
        <f>'amount-analyzed sorted'!CC156*0.001/'amount-analyzed sorted'!CC$2*1.5/'amount-analyzed sorted'!CC$3</f>
        <v>0.00220639083321705</v>
      </c>
      <c r="CF156" s="66">
        <f>'amount-analyzed sorted'!CD156*0.001/'amount-analyzed sorted'!CD$2*1.5/'amount-analyzed sorted'!CD$3</f>
        <v>0.00320010884207053</v>
      </c>
      <c r="CG156" s="66">
        <f>'amount-analyzed sorted'!CE156*0.001/'amount-analyzed sorted'!CE$2*1.5/'amount-analyzed sorted'!CE$3</f>
        <v>0</v>
      </c>
      <c r="CH156" s="66">
        <f>'amount-analyzed sorted'!CF156*0.001/'amount-analyzed sorted'!CF$2*1.5/'amount-analyzed sorted'!CF$3</f>
        <v>0</v>
      </c>
      <c r="CI156" s="66">
        <f>'amount-analyzed sorted'!CG156*0.001/'amount-analyzed sorted'!CG$2*1.5/'amount-analyzed sorted'!CG$3</f>
        <v>0.00328795496714698</v>
      </c>
      <c r="CJ156" s="66">
        <f>'amount-analyzed sorted'!CH156*0.001/'amount-analyzed sorted'!CH$2*1.5/'amount-analyzed sorted'!CH$3</f>
        <v>0.00163118388447953</v>
      </c>
      <c r="CK156" s="66">
        <f>'amount-analyzed sorted'!CI156*0.001/'amount-analyzed sorted'!CI$2*1.5/'amount-analyzed sorted'!CI$3</f>
        <v>0</v>
      </c>
      <c r="CL156" s="66">
        <f>'amount-analyzed sorted'!CJ156*0.001/'amount-analyzed sorted'!CJ$2*1.5/'amount-analyzed sorted'!CJ$3</f>
        <v>0.00156891563739236</v>
      </c>
      <c r="CM156" s="66">
        <f>'amount-analyzed sorted'!CK156*0.001/'amount-analyzed sorted'!CK$2*1.5/'amount-analyzed sorted'!CK$3</f>
        <v>0.00190899024731894</v>
      </c>
      <c r="CN156" s="66">
        <f>'amount-analyzed sorted'!CL156*0.001/'amount-analyzed sorted'!CL$2*1.5/'amount-analyzed sorted'!CL$3</f>
        <v>0</v>
      </c>
      <c r="CO156" s="66">
        <f>'amount-analyzed sorted'!CM156*0.001/'amount-analyzed sorted'!CM$2*1.5/'amount-analyzed sorted'!CM$3</f>
        <v>0.00153221585640073</v>
      </c>
      <c r="CP156" s="66">
        <f>'amount-analyzed sorted'!CN156*0.001/'amount-analyzed sorted'!CN$2*1.5/'amount-analyzed sorted'!CN$3</f>
        <v>0</v>
      </c>
      <c r="CQ156" s="66">
        <f>'amount-analyzed sorted'!CO156*0.001/'amount-analyzed sorted'!CO$2*1.5/'amount-analyzed sorted'!CO$3</f>
        <v>0</v>
      </c>
      <c r="CR156" s="66">
        <f>'amount-analyzed sorted'!CP156*0.001/'amount-analyzed sorted'!CP$2*1.5/'amount-analyzed sorted'!CP$3</f>
        <v>0</v>
      </c>
      <c r="CS156" s="66">
        <f>'amount-analyzed sorted'!CQ156*0.001/'amount-analyzed sorted'!CQ$2*1.5/'amount-analyzed sorted'!CQ$3</f>
        <v>0</v>
      </c>
      <c r="CT156" s="66">
        <f>'amount-analyzed sorted'!CR156*0.001/'amount-analyzed sorted'!CR$2*1.5/'amount-analyzed sorted'!CR$3</f>
        <v>0</v>
      </c>
      <c r="CU156" s="66">
        <f>'amount-analyzed sorted'!CS156*0.001/'amount-analyzed sorted'!CS$2*1.5/'amount-analyzed sorted'!CS$3</f>
        <v>0</v>
      </c>
      <c r="CV156" s="66">
        <f>'amount-analyzed sorted'!CT156*0.001/'amount-analyzed sorted'!CT$2*1.5/'amount-analyzed sorted'!CT$3</f>
        <v>0.003351033239898</v>
      </c>
      <c r="CW156" s="66">
        <f>'amount-analyzed sorted'!CU156*0.001/'amount-analyzed sorted'!CU$2*1.5/'amount-analyzed sorted'!CU$3</f>
        <v>0.00160250098742829</v>
      </c>
      <c r="CX156" s="66">
        <f>'amount-analyzed sorted'!CV156*0.001/'amount-analyzed sorted'!CV$2*1.5/'amount-analyzed sorted'!CV$3</f>
        <v>0</v>
      </c>
      <c r="CY156" s="66">
        <f>'amount-analyzed sorted'!CW156*0.001/'amount-analyzed sorted'!CW$2*1.5/'amount-analyzed sorted'!CW$3</f>
        <v>0</v>
      </c>
      <c r="CZ156" s="66">
        <f>'amount-analyzed sorted'!CX156*0.001/'amount-analyzed sorted'!CX$2*1.5/'amount-analyzed sorted'!CX$3</f>
        <v>0</v>
      </c>
    </row>
    <row r="157" spans="1:104">
      <c r="A157">
        <f>'imported data from Web Calc'!A165</f>
        <v>900.7</v>
      </c>
      <c r="B157" t="str">
        <f>'imported data from Web Calc'!B165</f>
        <v>C50H94O10PN</v>
      </c>
      <c r="C157" s="61" t="str">
        <f>'imported data from Web Calc'!C165</f>
        <v>PS(44:2)</v>
      </c>
      <c r="D157" s="96"/>
      <c r="E157" s="96"/>
      <c r="F157" s="96"/>
      <c r="G157" s="66">
        <f>'amount-analyzed sorted'!G157*0.001/'amount-analyzed sorted'!G$2*1.5/'amount-analyzed sorted'!G$3</f>
        <v>0.00162011693782255</v>
      </c>
      <c r="H157" s="66">
        <f>'amount-analyzed sorted'!H157*0.001/'amount-analyzed sorted'!H$2*1.5/'amount-analyzed sorted'!H$3</f>
        <v>0.00162011693782255</v>
      </c>
      <c r="I157" s="66">
        <f>'amount-analyzed sorted'!I157*0.001/'amount-analyzed sorted'!I$2*1.5/'amount-analyzed sorted'!I$3</f>
        <v>0.00162011693782255</v>
      </c>
      <c r="J157" s="66">
        <f>'amount-analyzed sorted'!J157*0.001/'amount-analyzed sorted'!J$2*1.5/'amount-analyzed sorted'!J$3</f>
        <v>0.0034202468687365</v>
      </c>
      <c r="K157" s="66">
        <f>'amount-analyzed sorted'!K157*0.001/'amount-analyzed sorted'!K$2*1.5/'amount-analyzed sorted'!K$3</f>
        <v>0.00522037679965044</v>
      </c>
      <c r="L157" s="66">
        <f>'amount-analyzed sorted'!L157*0.001/'amount-analyzed sorted'!L$2*1.5/'amount-analyzed sorted'!L$3</f>
        <v>0.00162011693782255</v>
      </c>
      <c r="M157" s="66">
        <f>'amount-analyzed sorted'!M157*0.001/'amount-analyzed sorted'!M$2*1.5/'amount-analyzed sorted'!M$3</f>
        <v>0</v>
      </c>
      <c r="N157" s="66">
        <f>'amount-analyzed sorted'!N157*0.001/'amount-analyzed sorted'!N$2*1.5/'amount-analyzed sorted'!N$3</f>
        <v>0.00522037679965044</v>
      </c>
      <c r="O157" s="66">
        <f>'amount-analyzed sorted'!O157*0.001/'amount-analyzed sorted'!O$2*1.5/'amount-analyzed sorted'!O$3</f>
        <v>0.00162011693782255</v>
      </c>
      <c r="P157" s="66">
        <f>'amount-analyzed sorted'!P157*0.001/'amount-analyzed sorted'!P$2*1.5/'amount-analyzed sorted'!P$3</f>
        <v>0.00162011693782255</v>
      </c>
      <c r="Q157" s="66">
        <f t="shared" si="6"/>
        <v>0.00235817020949727</v>
      </c>
      <c r="R157" s="115">
        <f t="shared" si="7"/>
        <v>0.00171080755744415</v>
      </c>
      <c r="S157" s="66">
        <f t="shared" si="8"/>
        <v>0.725480947284494</v>
      </c>
      <c r="T157" s="66">
        <f>'amount-analyzed sorted'!R157*0.001/'amount-analyzed sorted'!R$2*1.5/'amount-analyzed sorted'!R$3</f>
        <v>0.0164216852947625</v>
      </c>
      <c r="U157" s="66">
        <f>'amount-analyzed sorted'!S157*0.001/'amount-analyzed sorted'!S$2*1.5/'amount-analyzed sorted'!S$3</f>
        <v>0.0127492996084346</v>
      </c>
      <c r="V157" s="66">
        <f>'amount-analyzed sorted'!T157*0.001/'amount-analyzed sorted'!T$2*1.5/'amount-analyzed sorted'!T$3</f>
        <v>0.00794429352484857</v>
      </c>
      <c r="W157" s="66">
        <f>'amount-analyzed sorted'!U157*0.001/'amount-analyzed sorted'!U$2*1.5/'amount-analyzed sorted'!U$3</f>
        <v>0.00815138835605188</v>
      </c>
      <c r="X157" s="66">
        <f>'amount-analyzed sorted'!V157*0.001/'amount-analyzed sorted'!V$2*1.5/'amount-analyzed sorted'!V$3</f>
        <v>0.00169038007383564</v>
      </c>
      <c r="Y157" s="66">
        <f>'amount-analyzed sorted'!W157*0.001/'amount-analyzed sorted'!W$2*1.5/'amount-analyzed sorted'!W$3</f>
        <v>0</v>
      </c>
      <c r="Z157" s="66">
        <f>'amount-analyzed sorted'!X157*0.001/'amount-analyzed sorted'!X$2*1.5/'amount-analyzed sorted'!X$3</f>
        <v>0.00724705499740175</v>
      </c>
      <c r="AA157" s="66">
        <f>'amount-analyzed sorted'!Y157*0.001/'amount-analyzed sorted'!Y$2*1.5/'amount-analyzed sorted'!Y$3</f>
        <v>0</v>
      </c>
      <c r="AB157" s="66">
        <f>'amount-analyzed sorted'!Z157*0.001/'amount-analyzed sorted'!Z$2*1.5/'amount-analyzed sorted'!Z$3</f>
        <v>0</v>
      </c>
      <c r="AC157" s="66">
        <f>'amount-analyzed sorted'!AA157*0.001/'amount-analyzed sorted'!AA$2*1.5/'amount-analyzed sorted'!AA$3</f>
        <v>0.0136737929011511</v>
      </c>
      <c r="AD157" s="66">
        <f>'amount-analyzed sorted'!AB157*0.001/'amount-analyzed sorted'!AB$2*1.5/'amount-analyzed sorted'!AB$3</f>
        <v>0.00190359653118121</v>
      </c>
      <c r="AE157" s="66">
        <f>'amount-analyzed sorted'!AC157*0.001/'amount-analyzed sorted'!AC$2*1.5/'amount-analyzed sorted'!AC$3</f>
        <v>0</v>
      </c>
      <c r="AF157" s="66">
        <f>'amount-analyzed sorted'!AD157*0.001/'amount-analyzed sorted'!AD$2*1.5/'amount-analyzed sorted'!AD$3</f>
        <v>0</v>
      </c>
      <c r="AG157" s="66">
        <f>'amount-analyzed sorted'!AE157*0.001/'amount-analyzed sorted'!AE$2*1.5/'amount-analyzed sorted'!AE$3</f>
        <v>0</v>
      </c>
      <c r="AH157" s="66">
        <f>'amount-analyzed sorted'!AF157*0.001/'amount-analyzed sorted'!AF$2*1.5/'amount-analyzed sorted'!AF$3</f>
        <v>0.00129209874137026</v>
      </c>
      <c r="AI157" s="66">
        <f>'amount-analyzed sorted'!AG157*0.001/'amount-analyzed sorted'!AG$2*1.5/'amount-analyzed sorted'!AG$3</f>
        <v>0</v>
      </c>
      <c r="AJ157" s="66">
        <f>'amount-analyzed sorted'!AH157*0.001/'amount-analyzed sorted'!AH$2*1.5/'amount-analyzed sorted'!AH$3</f>
        <v>0.00154122889085015</v>
      </c>
      <c r="AK157" s="66">
        <f>'amount-analyzed sorted'!AI157*0.001/'amount-analyzed sorted'!AI$2*1.5/'amount-analyzed sorted'!AI$3</f>
        <v>0.00175976134552293</v>
      </c>
      <c r="AL157" s="66">
        <f>'amount-analyzed sorted'!AJ157*0.001/'amount-analyzed sorted'!AJ$2*1.5/'amount-analyzed sorted'!AJ$3</f>
        <v>0.00154122889085015</v>
      </c>
      <c r="AM157" s="66">
        <f>'amount-analyzed sorted'!AK157*0.001/'amount-analyzed sorted'!AK$2*1.5/'amount-analyzed sorted'!AK$3</f>
        <v>0.0102573701501686</v>
      </c>
      <c r="AN157" s="66">
        <f>'amount-analyzed sorted'!AL157*0.001/'amount-analyzed sorted'!AL$2*1.5/'amount-analyzed sorted'!AL$3</f>
        <v>0.00313585468815494</v>
      </c>
      <c r="AO157" s="66">
        <f>'amount-analyzed sorted'!AM157*0.001/'amount-analyzed sorted'!AM$2*1.5/'amount-analyzed sorted'!AM$3</f>
        <v>0</v>
      </c>
      <c r="AP157" s="66">
        <f>'amount-analyzed sorted'!AN157*0.001/'amount-analyzed sorted'!AN$2*1.5/'amount-analyzed sorted'!AN$3</f>
        <v>0.00685299520350956</v>
      </c>
      <c r="AQ157" s="66">
        <f>'amount-analyzed sorted'!AO157*0.001/'amount-analyzed sorted'!AO$2*1.5/'amount-analyzed sorted'!AO$3</f>
        <v>0.00512962594558057</v>
      </c>
      <c r="AR157" s="66">
        <f>'amount-analyzed sorted'!AP157*0.001/'amount-analyzed sorted'!AP$2*1.5/'amount-analyzed sorted'!AP$3</f>
        <v>0.00898578243974224</v>
      </c>
      <c r="AS157" s="66">
        <f>'amount-analyzed sorted'!AQ157*0.001/'amount-analyzed sorted'!AQ$2*1.5/'amount-analyzed sorted'!AQ$3</f>
        <v>0.00504030410075703</v>
      </c>
      <c r="AT157" s="66">
        <f>'amount-analyzed sorted'!AR157*0.001/'amount-analyzed sorted'!AR$2*1.5/'amount-analyzed sorted'!AR$3</f>
        <v>0.0039121173418043</v>
      </c>
      <c r="AU157" s="66">
        <f>'amount-analyzed sorted'!AS157*0.001/'amount-analyzed sorted'!AS$2*1.5/'amount-analyzed sorted'!AS$3</f>
        <v>0.0236151263415502</v>
      </c>
      <c r="AV157" s="66">
        <f>'amount-analyzed sorted'!AT157*0.001/'amount-analyzed sorted'!AT$2*1.5/'amount-analyzed sorted'!AT$3</f>
        <v>0.00183508187003947</v>
      </c>
      <c r="AW157" s="66">
        <f>'amount-analyzed sorted'!AU157*0.001/'amount-analyzed sorted'!AU$2*1.5/'amount-analyzed sorted'!AU$3</f>
        <v>0.00925660226061495</v>
      </c>
      <c r="AX157" s="66">
        <f>'amount-analyzed sorted'!AV157*0.001/'amount-analyzed sorted'!AV$2*1.5/'amount-analyzed sorted'!AV$3</f>
        <v>0.0028446681813977</v>
      </c>
      <c r="AY157" s="66">
        <f>'amount-analyzed sorted'!AW157*0.001/'amount-analyzed sorted'!AW$2*1.5/'amount-analyzed sorted'!AW$3</f>
        <v>0.00164612928656246</v>
      </c>
      <c r="AZ157" s="66">
        <f>'amount-analyzed sorted'!AX157*0.001/'amount-analyzed sorted'!AX$2*1.5/'amount-analyzed sorted'!AX$3</f>
        <v>0.00297204138354983</v>
      </c>
      <c r="BA157" s="66">
        <f>'amount-analyzed sorted'!AY157*0.001/'amount-analyzed sorted'!AY$2*1.5/'amount-analyzed sorted'!AY$3</f>
        <v>0.00174672607629683</v>
      </c>
      <c r="BB157" s="66">
        <f>'amount-analyzed sorted'!AZ157*0.001/'amount-analyzed sorted'!AZ$2*1.5/'amount-analyzed sorted'!AZ$3</f>
        <v>0.00527656835548002</v>
      </c>
      <c r="BC157" s="66">
        <f>'amount-analyzed sorted'!BA157*0.001/'amount-analyzed sorted'!BA$2*1.5/'amount-analyzed sorted'!BA$3</f>
        <v>0.00990931139437626</v>
      </c>
      <c r="BD157" s="66">
        <f>'amount-analyzed sorted'!BB157*0.001/'amount-analyzed sorted'!BB$2*1.5/'amount-analyzed sorted'!BB$3</f>
        <v>0.0140330196638085</v>
      </c>
      <c r="BE157" s="66">
        <f>'amount-analyzed sorted'!BC157*0.001/'amount-analyzed sorted'!BC$2*1.5/'amount-analyzed sorted'!BC$3</f>
        <v>0.0030729440231148</v>
      </c>
      <c r="BF157" s="66">
        <f>'amount-analyzed sorted'!BD157*0.001/'amount-analyzed sorted'!BD$2*1.5/'amount-analyzed sorted'!BD$3</f>
        <v>0.00700300316303338</v>
      </c>
      <c r="BG157" s="66">
        <f>'amount-analyzed sorted'!BE157*0.001/'amount-analyzed sorted'!BE$2*1.5/'amount-analyzed sorted'!BE$3</f>
        <v>0.00832451938601749</v>
      </c>
      <c r="BH157" s="66">
        <f>'amount-analyzed sorted'!BF157*0.001/'amount-analyzed sorted'!BF$2*1.5/'amount-analyzed sorted'!BF$3</f>
        <v>0</v>
      </c>
      <c r="BI157" s="66">
        <f>'amount-analyzed sorted'!BG157*0.001/'amount-analyzed sorted'!BG$2*1.5/'amount-analyzed sorted'!BG$3</f>
        <v>0</v>
      </c>
      <c r="BJ157" s="66">
        <f>'amount-analyzed sorted'!BH157*0.001/'amount-analyzed sorted'!BH$2*1.5/'amount-analyzed sorted'!BH$3</f>
        <v>0</v>
      </c>
      <c r="BK157" s="66">
        <f>'amount-analyzed sorted'!BI157*0.001/'amount-analyzed sorted'!BI$2*1.5/'amount-analyzed sorted'!BI$3</f>
        <v>0</v>
      </c>
      <c r="BL157" s="66">
        <f>'amount-analyzed sorted'!BJ157*0.001/'amount-analyzed sorted'!BJ$2*1.5/'amount-analyzed sorted'!BJ$3</f>
        <v>0</v>
      </c>
      <c r="BM157" s="66">
        <f>'amount-analyzed sorted'!BK157*0.001/'amount-analyzed sorted'!BK$2*1.5/'amount-analyzed sorted'!BK$3</f>
        <v>0.00135327414806354</v>
      </c>
      <c r="BN157" s="66">
        <f>'amount-analyzed sorted'!BL157*0.001/'amount-analyzed sorted'!BL$2*1.5/'amount-analyzed sorted'!BL$3</f>
        <v>0.00161098562117897</v>
      </c>
      <c r="BO157" s="66">
        <f>'amount-analyzed sorted'!BM157*0.001/'amount-analyzed sorted'!BM$2*1.5/'amount-analyzed sorted'!BM$3</f>
        <v>0.00156813313582758</v>
      </c>
      <c r="BP157" s="66">
        <f>'amount-analyzed sorted'!BN157*0.001/'amount-analyzed sorted'!BN$2*1.5/'amount-analyzed sorted'!BN$3</f>
        <v>0</v>
      </c>
      <c r="BQ157" s="66">
        <f>'amount-analyzed sorted'!BO157*0.001/'amount-analyzed sorted'!BO$2*1.5/'amount-analyzed sorted'!BO$3</f>
        <v>0.00401465267535966</v>
      </c>
      <c r="BR157" s="66">
        <f>'amount-analyzed sorted'!BP157*0.001/'amount-analyzed sorted'!BP$2*1.5/'amount-analyzed sorted'!BP$3</f>
        <v>0.00384786034198723</v>
      </c>
      <c r="BS157" s="66">
        <f>'amount-analyzed sorted'!BQ157*0.001/'amount-analyzed sorted'!BQ$2*1.5/'amount-analyzed sorted'!BQ$3</f>
        <v>0.00508244711163292</v>
      </c>
      <c r="BT157" s="66">
        <f>'amount-analyzed sorted'!BR157*0.001/'amount-analyzed sorted'!BR$2*1.5/'amount-analyzed sorted'!BR$3</f>
        <v>0</v>
      </c>
      <c r="BU157" s="66">
        <f>'amount-analyzed sorted'!BS157*0.001/'amount-analyzed sorted'!BS$2*1.5/'amount-analyzed sorted'!BS$3</f>
        <v>0</v>
      </c>
      <c r="BV157" s="66">
        <f>'amount-analyzed sorted'!BT157*0.001/'amount-analyzed sorted'!BT$2*1.5/'amount-analyzed sorted'!BT$3</f>
        <v>0.00178136370387212</v>
      </c>
      <c r="BW157" s="66">
        <f>'amount-analyzed sorted'!BU157*0.001/'amount-analyzed sorted'!BU$2*1.5/'amount-analyzed sorted'!BU$3</f>
        <v>0</v>
      </c>
      <c r="BX157" s="66">
        <f>'amount-analyzed sorted'!BV157*0.001/'amount-analyzed sorted'!BV$2*1.5/'amount-analyzed sorted'!BV$3</f>
        <v>0.00145560506358069</v>
      </c>
      <c r="BY157" s="66">
        <f>'amount-analyzed sorted'!BW157*0.001/'amount-analyzed sorted'!BW$2*1.5/'amount-analyzed sorted'!BW$3</f>
        <v>0</v>
      </c>
      <c r="BZ157" s="66">
        <f>'amount-analyzed sorted'!BX157*0.001/'amount-analyzed sorted'!BX$2*1.5/'amount-analyzed sorted'!BX$3</f>
        <v>0</v>
      </c>
      <c r="CA157" s="66">
        <f>'amount-analyzed sorted'!BY157*0.001/'amount-analyzed sorted'!BY$2*1.5/'amount-analyzed sorted'!BY$3</f>
        <v>0</v>
      </c>
      <c r="CB157" s="66">
        <f>'amount-analyzed sorted'!BZ157*0.001/'amount-analyzed sorted'!BZ$2*1.5/'amount-analyzed sorted'!BZ$3</f>
        <v>0.00233473287425814</v>
      </c>
      <c r="CC157" s="66">
        <f>'amount-analyzed sorted'!CA157*0.001/'amount-analyzed sorted'!CA$2*1.5/'amount-analyzed sorted'!CA$3</f>
        <v>0</v>
      </c>
      <c r="CD157" s="66">
        <f>'amount-analyzed sorted'!CB157*0.001/'amount-analyzed sorted'!CB$2*1.5/'amount-analyzed sorted'!CB$3</f>
        <v>0.00139531372958623</v>
      </c>
      <c r="CE157" s="66">
        <f>'amount-analyzed sorted'!CC157*0.001/'amount-analyzed sorted'!CC$2*1.5/'amount-analyzed sorted'!CC$3</f>
        <v>0</v>
      </c>
      <c r="CF157" s="66">
        <f>'amount-analyzed sorted'!CD157*0.001/'amount-analyzed sorted'!CD$2*1.5/'amount-analyzed sorted'!CD$3</f>
        <v>0.00784026666307281</v>
      </c>
      <c r="CG157" s="66">
        <f>'amount-analyzed sorted'!CE157*0.001/'amount-analyzed sorted'!CE$2*1.5/'amount-analyzed sorted'!CE$3</f>
        <v>0</v>
      </c>
      <c r="CH157" s="66">
        <f>'amount-analyzed sorted'!CF157*0.001/'amount-analyzed sorted'!CF$2*1.5/'amount-analyzed sorted'!CF$3</f>
        <v>0</v>
      </c>
      <c r="CI157" s="66">
        <f>'amount-analyzed sorted'!CG157*0.001/'amount-analyzed sorted'!CG$2*1.5/'amount-analyzed sorted'!CG$3</f>
        <v>0</v>
      </c>
      <c r="CJ157" s="66">
        <f>'amount-analyzed sorted'!CH157*0.001/'amount-analyzed sorted'!CH$2*1.5/'amount-analyzed sorted'!CH$3</f>
        <v>0.00309924938051111</v>
      </c>
      <c r="CK157" s="66">
        <f>'amount-analyzed sorted'!CI157*0.001/'amount-analyzed sorted'!CI$2*1.5/'amount-analyzed sorted'!CI$3</f>
        <v>0</v>
      </c>
      <c r="CL157" s="66">
        <f>'amount-analyzed sorted'!CJ157*0.001/'amount-analyzed sorted'!CJ$2*1.5/'amount-analyzed sorted'!CJ$3</f>
        <v>0.00298093971104549</v>
      </c>
      <c r="CM157" s="66">
        <f>'amount-analyzed sorted'!CK157*0.001/'amount-analyzed sorted'!CK$2*1.5/'amount-analyzed sorted'!CK$3</f>
        <v>0.00362708146990599</v>
      </c>
      <c r="CN157" s="66">
        <f>'amount-analyzed sorted'!CL157*0.001/'amount-analyzed sorted'!CL$2*1.5/'amount-analyzed sorted'!CL$3</f>
        <v>0.00619293790687059</v>
      </c>
      <c r="CO157" s="66">
        <f>'amount-analyzed sorted'!CM157*0.001/'amount-analyzed sorted'!CM$2*1.5/'amount-analyzed sorted'!CM$3</f>
        <v>0.00291121012716139</v>
      </c>
      <c r="CP157" s="66">
        <f>'amount-analyzed sorted'!CN157*0.001/'amount-analyzed sorted'!CN$2*1.5/'amount-analyzed sorted'!CN$3</f>
        <v>0</v>
      </c>
      <c r="CQ157" s="66">
        <f>'amount-analyzed sorted'!CO157*0.001/'amount-analyzed sorted'!CO$2*1.5/'amount-analyzed sorted'!CO$3</f>
        <v>0.00177132785201932</v>
      </c>
      <c r="CR157" s="66">
        <f>'amount-analyzed sorted'!CP157*0.001/'amount-analyzed sorted'!CP$2*1.5/'amount-analyzed sorted'!CP$3</f>
        <v>0.00138710600176513</v>
      </c>
      <c r="CS157" s="66">
        <f>'amount-analyzed sorted'!CQ157*0.001/'amount-analyzed sorted'!CQ$2*1.5/'amount-analyzed sorted'!CQ$3</f>
        <v>0.00170258498411605</v>
      </c>
      <c r="CT157" s="66">
        <f>'amount-analyzed sorted'!CR157*0.001/'amount-analyzed sorted'!CR$2*1.5/'amount-analyzed sorted'!CR$3</f>
        <v>0.00137097686220972</v>
      </c>
      <c r="CU157" s="66">
        <f>'amount-analyzed sorted'!CS157*0.001/'amount-analyzed sorted'!CS$2*1.5/'amount-analyzed sorted'!CS$3</f>
        <v>0</v>
      </c>
      <c r="CV157" s="66">
        <f>'amount-analyzed sorted'!CT157*0.001/'amount-analyzed sorted'!CT$2*1.5/'amount-analyzed sorted'!CT$3</f>
        <v>0.0015079649579541</v>
      </c>
      <c r="CW157" s="66">
        <f>'amount-analyzed sorted'!CU157*0.001/'amount-analyzed sorted'!CU$2*1.5/'amount-analyzed sorted'!CU$3</f>
        <v>0.00144225088868546</v>
      </c>
      <c r="CX157" s="66">
        <f>'amount-analyzed sorted'!CV157*0.001/'amount-analyzed sorted'!CV$2*1.5/'amount-analyzed sorted'!CV$3</f>
        <v>0</v>
      </c>
      <c r="CY157" s="66">
        <f>'amount-analyzed sorted'!CW157*0.001/'amount-analyzed sorted'!CW$2*1.5/'amount-analyzed sorted'!CW$3</f>
        <v>0</v>
      </c>
      <c r="CZ157" s="66">
        <f>'amount-analyzed sorted'!CX157*0.001/'amount-analyzed sorted'!CX$2*1.5/'amount-analyzed sorted'!CX$3</f>
        <v>0.00307769355019844</v>
      </c>
    </row>
    <row r="158" spans="1:104">
      <c r="A158" s="74" t="s">
        <v>531</v>
      </c>
      <c r="B158" s="75"/>
      <c r="C158" s="74" t="s">
        <v>531</v>
      </c>
      <c r="D158" s="97"/>
      <c r="E158" s="97"/>
      <c r="F158" s="97"/>
      <c r="G158" s="82">
        <f>'amount-analyzed sorted'!G158*0.001/'amount-analyzed sorted'!G$2*1.5/'amount-analyzed sorted'!G$3</f>
        <v>0.653447164921762</v>
      </c>
      <c r="H158" s="82">
        <f>'amount-analyzed sorted'!H158*0.001/'amount-analyzed sorted'!H$2*1.5/'amount-analyzed sorted'!H$3</f>
        <v>0.547599524984022</v>
      </c>
      <c r="I158" s="82">
        <f>'amount-analyzed sorted'!I158*0.001/'amount-analyzed sorted'!I$2*1.5/'amount-analyzed sorted'!I$3</f>
        <v>0.596203033118699</v>
      </c>
      <c r="J158" s="82">
        <f>'amount-analyzed sorted'!J158*0.001/'amount-analyzed sorted'!J$2*1.5/'amount-analyzed sorted'!J$3</f>
        <v>0.512857017317383</v>
      </c>
      <c r="K158" s="82">
        <f>'amount-analyzed sorted'!K158*0.001/'amount-analyzed sorted'!K$2*1.5/'amount-analyzed sorted'!K$3</f>
        <v>0.69701030924988</v>
      </c>
      <c r="L158" s="82">
        <f>'amount-analyzed sorted'!L158*0.001/'amount-analyzed sorted'!L$2*1.5/'amount-analyzed sorted'!L$3</f>
        <v>0.562180577424425</v>
      </c>
      <c r="M158" s="82">
        <f>'amount-analyzed sorted'!M158*0.001/'amount-analyzed sorted'!M$2*1.5/'amount-analyzed sorted'!M$3</f>
        <v>0.54723949899784</v>
      </c>
      <c r="N158" s="82">
        <f>'amount-analyzed sorted'!N158*0.001/'amount-analyzed sorted'!N$2*1.5/'amount-analyzed sorted'!N$3</f>
        <v>0.727252492089234</v>
      </c>
      <c r="O158" s="82">
        <f>'amount-analyzed sorted'!O158*0.001/'amount-analyzed sorted'!O$2*1.5/'amount-analyzed sorted'!O$3</f>
        <v>0.588462474415769</v>
      </c>
      <c r="P158" s="82">
        <f>'amount-analyzed sorted'!P158*0.001/'amount-analyzed sorted'!P$2*1.5/'amount-analyzed sorted'!P$3</f>
        <v>0.606463773724908</v>
      </c>
      <c r="Q158" s="116">
        <f t="shared" si="6"/>
        <v>0.603871586624392</v>
      </c>
      <c r="R158" s="117">
        <f t="shared" si="7"/>
        <v>0.0691647828494415</v>
      </c>
      <c r="S158" s="66">
        <f t="shared" si="8"/>
        <v>0.1145355807119</v>
      </c>
      <c r="T158" s="82">
        <f>'amount-analyzed sorted'!R158*0.001/'amount-analyzed sorted'!R$2*1.5/'amount-analyzed sorted'!R$3</f>
        <v>2.56639573893091</v>
      </c>
      <c r="U158" s="82">
        <f>'amount-analyzed sorted'!S158*0.001/'amount-analyzed sorted'!S$2*1.5/'amount-analyzed sorted'!S$3</f>
        <v>1.83222561660876</v>
      </c>
      <c r="V158" s="82">
        <f>'amount-analyzed sorted'!T158*0.001/'amount-analyzed sorted'!T$2*1.5/'amount-analyzed sorted'!T$3</f>
        <v>1.74550387729301</v>
      </c>
      <c r="W158" s="82">
        <f>'amount-analyzed sorted'!U158*0.001/'amount-analyzed sorted'!U$2*1.5/'amount-analyzed sorted'!U$3</f>
        <v>1.63011131634597</v>
      </c>
      <c r="X158" s="82">
        <f>'amount-analyzed sorted'!V158*0.001/'amount-analyzed sorted'!V$2*1.5/'amount-analyzed sorted'!V$3</f>
        <v>2.97863751010661</v>
      </c>
      <c r="Y158" s="82">
        <f>'amount-analyzed sorted'!W158*0.001/'amount-analyzed sorted'!W$2*1.5/'amount-analyzed sorted'!W$3</f>
        <v>1.08105832781754</v>
      </c>
      <c r="Z158" s="82">
        <f>'amount-analyzed sorted'!X158*0.001/'amount-analyzed sorted'!X$2*1.5/'amount-analyzed sorted'!X$3</f>
        <v>1.71495052746207</v>
      </c>
      <c r="AA158" s="82">
        <f>'amount-analyzed sorted'!Y158*0.001/'amount-analyzed sorted'!Y$2*1.5/'amount-analyzed sorted'!Y$3</f>
        <v>0.446506853253378</v>
      </c>
      <c r="AB158" s="82">
        <f>'amount-analyzed sorted'!Z158*0.001/'amount-analyzed sorted'!Z$2*1.5/'amount-analyzed sorted'!Z$3</f>
        <v>0.295866921869762</v>
      </c>
      <c r="AC158" s="82">
        <f>'amount-analyzed sorted'!AA158*0.001/'amount-analyzed sorted'!AA$2*1.5/'amount-analyzed sorted'!AA$3</f>
        <v>1.6360087405276</v>
      </c>
      <c r="AD158" s="82">
        <f>'amount-analyzed sorted'!AB158*0.001/'amount-analyzed sorted'!AB$2*1.5/'amount-analyzed sorted'!AB$3</f>
        <v>0.452209931518381</v>
      </c>
      <c r="AE158" s="82">
        <f>'amount-analyzed sorted'!AC158*0.001/'amount-analyzed sorted'!AC$2*1.5/'amount-analyzed sorted'!AC$3</f>
        <v>0.320994645782087</v>
      </c>
      <c r="AF158" s="82">
        <f>'amount-analyzed sorted'!AD158*0.001/'amount-analyzed sorted'!AD$2*1.5/'amount-analyzed sorted'!AD$3</f>
        <v>0.388141393406422</v>
      </c>
      <c r="AG158" s="82">
        <f>'amount-analyzed sorted'!AE158*0.001/'amount-analyzed sorted'!AE$2*1.5/'amount-analyzed sorted'!AE$3</f>
        <v>0.340964696618374</v>
      </c>
      <c r="AH158" s="82">
        <f>'amount-analyzed sorted'!AF158*0.001/'amount-analyzed sorted'!AF$2*1.5/'amount-analyzed sorted'!AF$3</f>
        <v>0.598528850308068</v>
      </c>
      <c r="AI158" s="82">
        <f>'amount-analyzed sorted'!AG158*0.001/'amount-analyzed sorted'!AG$2*1.5/'amount-analyzed sorted'!AG$3</f>
        <v>0.182432766166275</v>
      </c>
      <c r="AJ158" s="82">
        <f>'amount-analyzed sorted'!AH158*0.001/'amount-analyzed sorted'!AH$2*1.5/'amount-analyzed sorted'!AH$3</f>
        <v>0.52401782288905</v>
      </c>
      <c r="AK158" s="82">
        <f>'amount-analyzed sorted'!AI158*0.001/'amount-analyzed sorted'!AI$2*1.5/'amount-analyzed sorted'!AI$3</f>
        <v>0.81124998028607</v>
      </c>
      <c r="AL158" s="82">
        <f>'amount-analyzed sorted'!AJ158*0.001/'amount-analyzed sorted'!AJ$2*1.5/'amount-analyzed sorted'!AJ$3</f>
        <v>0.48171965221794</v>
      </c>
      <c r="AM158" s="82">
        <f>'amount-analyzed sorted'!AK158*0.001/'amount-analyzed sorted'!AK$2*1.5/'amount-analyzed sorted'!AK$3</f>
        <v>1.23266830848114</v>
      </c>
      <c r="AN158" s="82">
        <f>'amount-analyzed sorted'!AL158*0.001/'amount-analyzed sorted'!AL$2*1.5/'amount-analyzed sorted'!AL$3</f>
        <v>1.07922914767606</v>
      </c>
      <c r="AO158" s="82">
        <f>'amount-analyzed sorted'!AM158*0.001/'amount-analyzed sorted'!AM$2*1.5/'amount-analyzed sorted'!AM$3</f>
        <v>0.289477035232565</v>
      </c>
      <c r="AP158" s="82">
        <f>'amount-analyzed sorted'!AN158*0.001/'amount-analyzed sorted'!AN$2*1.5/'amount-analyzed sorted'!AN$3</f>
        <v>1.25527967313941</v>
      </c>
      <c r="AQ158" s="82">
        <f>'amount-analyzed sorted'!AO158*0.001/'amount-analyzed sorted'!AO$2*1.5/'amount-analyzed sorted'!AO$3</f>
        <v>1.72496938694144</v>
      </c>
      <c r="AR158" s="82">
        <f>'amount-analyzed sorted'!AP158*0.001/'amount-analyzed sorted'!AP$2*1.5/'amount-analyzed sorted'!AP$3</f>
        <v>2.06838041097659</v>
      </c>
      <c r="AS158" s="82">
        <f>'amount-analyzed sorted'!AQ158*0.001/'amount-analyzed sorted'!AQ$2*1.5/'amount-analyzed sorted'!AQ$3</f>
        <v>1.02179130373623</v>
      </c>
      <c r="AT158" s="82">
        <f>'amount-analyzed sorted'!AR158*0.001/'amount-analyzed sorted'!AR$2*1.5/'amount-analyzed sorted'!AR$3</f>
        <v>0.776040540066337</v>
      </c>
      <c r="AU158" s="82">
        <f>'amount-analyzed sorted'!AS158*0.001/'amount-analyzed sorted'!AS$2*1.5/'amount-analyzed sorted'!AS$3</f>
        <v>2.38695839044553</v>
      </c>
      <c r="AV158" s="82">
        <f>'amount-analyzed sorted'!AT158*0.001/'amount-analyzed sorted'!AT$2*1.5/'amount-analyzed sorted'!AT$3</f>
        <v>1.09737895828361</v>
      </c>
      <c r="AW158" s="82">
        <f>'amount-analyzed sorted'!AU158*0.001/'amount-analyzed sorted'!AU$2*1.5/'amount-analyzed sorted'!AU$3</f>
        <v>1.66132476843477</v>
      </c>
      <c r="AX158" s="82">
        <f>'amount-analyzed sorted'!AV158*0.001/'amount-analyzed sorted'!AV$2*1.5/'amount-analyzed sorted'!AV$3</f>
        <v>1.16915862255445</v>
      </c>
      <c r="AY158" s="82">
        <f>'amount-analyzed sorted'!AW158*0.001/'amount-analyzed sorted'!AW$2*1.5/'amount-analyzed sorted'!AW$3</f>
        <v>0.725943015374045</v>
      </c>
      <c r="AZ158" s="82">
        <f>'amount-analyzed sorted'!AX158*0.001/'amount-analyzed sorted'!AX$2*1.5/'amount-analyzed sorted'!AX$3</f>
        <v>0.823881156166157</v>
      </c>
      <c r="BA158" s="82">
        <f>'amount-analyzed sorted'!AY158*0.001/'amount-analyzed sorted'!AY$2*1.5/'amount-analyzed sorted'!AY$3</f>
        <v>0.649976181057566</v>
      </c>
      <c r="BB158" s="82">
        <f>'amount-analyzed sorted'!AZ158*0.001/'amount-analyzed sorted'!AZ$2*1.5/'amount-analyzed sorted'!AZ$3</f>
        <v>0.993268505260876</v>
      </c>
      <c r="BC158" s="82">
        <f>'amount-analyzed sorted'!BA158*0.001/'amount-analyzed sorted'!BA$2*1.5/'amount-analyzed sorted'!BA$3</f>
        <v>1.42240607116903</v>
      </c>
      <c r="BD158" s="82">
        <f>'amount-analyzed sorted'!BB158*0.001/'amount-analyzed sorted'!BB$2*1.5/'amount-analyzed sorted'!BB$3</f>
        <v>2.36589606205398</v>
      </c>
      <c r="BE158" s="82">
        <f>'amount-analyzed sorted'!BC158*0.001/'amount-analyzed sorted'!BC$2*1.5/'amount-analyzed sorted'!BC$3</f>
        <v>1.89697686563755</v>
      </c>
      <c r="BF158" s="82">
        <f>'amount-analyzed sorted'!BD158*0.001/'amount-analyzed sorted'!BD$2*1.5/'amount-analyzed sorted'!BD$3</f>
        <v>1.09874704799317</v>
      </c>
      <c r="BG158" s="82">
        <f>'amount-analyzed sorted'!BE158*0.001/'amount-analyzed sorted'!BE$2*1.5/'amount-analyzed sorted'!BE$3</f>
        <v>1.47557442347536</v>
      </c>
      <c r="BH158" s="82">
        <f>'amount-analyzed sorted'!BF158*0.001/'amount-analyzed sorted'!BF$2*1.5/'amount-analyzed sorted'!BF$3</f>
        <v>0.143196949621166</v>
      </c>
      <c r="BI158" s="82">
        <f>'amount-analyzed sorted'!BG158*0.001/'amount-analyzed sorted'!BG$2*1.5/'amount-analyzed sorted'!BG$3</f>
        <v>0.262354114226402</v>
      </c>
      <c r="BJ158" s="82">
        <f>'amount-analyzed sorted'!BH158*0.001/'amount-analyzed sorted'!BH$2*1.5/'amount-analyzed sorted'!BH$3</f>
        <v>0.187064475642657</v>
      </c>
      <c r="BK158" s="82">
        <f>'amount-analyzed sorted'!BI158*0.001/'amount-analyzed sorted'!BI$2*1.5/'amount-analyzed sorted'!BI$3</f>
        <v>0.310804799724648</v>
      </c>
      <c r="BL158" s="82">
        <f>'amount-analyzed sorted'!BJ158*0.001/'amount-analyzed sorted'!BJ$2*1.5/'amount-analyzed sorted'!BJ$3</f>
        <v>0.616491556340059</v>
      </c>
      <c r="BM158" s="82">
        <f>'amount-analyzed sorted'!BK158*0.001/'amount-analyzed sorted'!BK$2*1.5/'amount-analyzed sorted'!BK$3</f>
        <v>0.136831052748647</v>
      </c>
      <c r="BN158" s="82">
        <f>'amount-analyzed sorted'!BL158*0.001/'amount-analyzed sorted'!BL$2*1.5/'amount-analyzed sorted'!BL$3</f>
        <v>0.213903090812097</v>
      </c>
      <c r="BO158" s="82">
        <f>'amount-analyzed sorted'!BM158*0.001/'amount-analyzed sorted'!BM$2*1.5/'amount-analyzed sorted'!BM$3</f>
        <v>0.480022976578331</v>
      </c>
      <c r="BP158" s="82">
        <f>'amount-analyzed sorted'!BN158*0.001/'amount-analyzed sorted'!BN$2*1.5/'amount-analyzed sorted'!BN$3</f>
        <v>0.140341706346095</v>
      </c>
      <c r="BQ158" s="82">
        <f>'amount-analyzed sorted'!BO158*0.001/'amount-analyzed sorted'!BO$2*1.5/'amount-analyzed sorted'!BO$3</f>
        <v>0.955909931754057</v>
      </c>
      <c r="BR158" s="82">
        <f>'amount-analyzed sorted'!BP158*0.001/'amount-analyzed sorted'!BP$2*1.5/'amount-analyzed sorted'!BP$3</f>
        <v>0.228643911900188</v>
      </c>
      <c r="BS158" s="82">
        <f>'amount-analyzed sorted'!BQ158*0.001/'amount-analyzed sorted'!BQ$2*1.5/'amount-analyzed sorted'!BQ$3</f>
        <v>0.553285707980177</v>
      </c>
      <c r="BT158" s="82">
        <f>'amount-analyzed sorted'!BR158*0.001/'amount-analyzed sorted'!BR$2*1.5/'amount-analyzed sorted'!BR$3</f>
        <v>0.14895309768736</v>
      </c>
      <c r="BU158" s="82">
        <f>'amount-analyzed sorted'!BS158*0.001/'amount-analyzed sorted'!BS$2*1.5/'amount-analyzed sorted'!BS$3</f>
        <v>0.346235859940304</v>
      </c>
      <c r="BV158" s="82">
        <f>'amount-analyzed sorted'!BT158*0.001/'amount-analyzed sorted'!BT$2*1.5/'amount-analyzed sorted'!BT$3</f>
        <v>0.328958497315052</v>
      </c>
      <c r="BW158" s="82">
        <f>'amount-analyzed sorted'!BU158*0.001/'amount-analyzed sorted'!BU$2*1.5/'amount-analyzed sorted'!BU$3</f>
        <v>0.222482259939135</v>
      </c>
      <c r="BX158" s="82">
        <f>'amount-analyzed sorted'!BV158*0.001/'amount-analyzed sorted'!BV$2*1.5/'amount-analyzed sorted'!BV$3</f>
        <v>0.420831597270774</v>
      </c>
      <c r="BY158" s="82">
        <f>'amount-analyzed sorted'!BW158*0.001/'amount-analyzed sorted'!BW$2*1.5/'amount-analyzed sorted'!BW$3</f>
        <v>0.0118972054732292</v>
      </c>
      <c r="BZ158" s="82">
        <f>'amount-analyzed sorted'!BX158*0.001/'amount-analyzed sorted'!BX$2*1.5/'amount-analyzed sorted'!BX$3</f>
        <v>0.432062772237846</v>
      </c>
      <c r="CA158" s="82">
        <f>'amount-analyzed sorted'!BY158*0.001/'amount-analyzed sorted'!BY$2*1.5/'amount-analyzed sorted'!BY$3</f>
        <v>0.0795268230733429</v>
      </c>
      <c r="CB158" s="82">
        <f>'amount-analyzed sorted'!BZ158*0.001/'amount-analyzed sorted'!BZ$2*1.5/'amount-analyzed sorted'!BZ$3</f>
        <v>0.514160061864404</v>
      </c>
      <c r="CC158" s="82">
        <f>'amount-analyzed sorted'!CA158*0.001/'amount-analyzed sorted'!CA$2*1.5/'amount-analyzed sorted'!CA$3</f>
        <v>0.174099910555488</v>
      </c>
      <c r="CD158" s="82">
        <f>'amount-analyzed sorted'!CB158*0.001/'amount-analyzed sorted'!CB$2*1.5/'amount-analyzed sorted'!CB$3</f>
        <v>0.502623012368728</v>
      </c>
      <c r="CE158" s="82">
        <f>'amount-analyzed sorted'!CC158*0.001/'amount-analyzed sorted'!CC$2*1.5/'amount-analyzed sorted'!CC$3</f>
        <v>0.199899009489465</v>
      </c>
      <c r="CF158" s="82">
        <f>'amount-analyzed sorted'!CD158*0.001/'amount-analyzed sorted'!CD$2*1.5/'amount-analyzed sorted'!CD$3</f>
        <v>0.571539439193797</v>
      </c>
      <c r="CG158" s="82">
        <f>'amount-analyzed sorted'!CE158*0.001/'amount-analyzed sorted'!CE$2*1.5/'amount-analyzed sorted'!CE$3</f>
        <v>0.186687860560075</v>
      </c>
      <c r="CH158" s="82">
        <f>'amount-analyzed sorted'!CF158*0.001/'amount-analyzed sorted'!CF$2*1.5/'amount-analyzed sorted'!CF$3</f>
        <v>0.0117674177771576</v>
      </c>
      <c r="CI158" s="82">
        <f>'amount-analyzed sorted'!CG158*0.001/'amount-analyzed sorted'!CG$2*1.5/'amount-analyzed sorted'!CG$3</f>
        <v>0.495330415800692</v>
      </c>
      <c r="CJ158" s="82">
        <f>'amount-analyzed sorted'!CH158*0.001/'amount-analyzed sorted'!CH$2*1.5/'amount-analyzed sorted'!CH$3</f>
        <v>0.377292832480116</v>
      </c>
      <c r="CK158" s="82">
        <f>'amount-analyzed sorted'!CI158*0.001/'amount-analyzed sorted'!CI$2*1.5/'amount-analyzed sorted'!CI$3</f>
        <v>0.20401760571147</v>
      </c>
      <c r="CL158" s="82">
        <f>'amount-analyzed sorted'!CJ158*0.001/'amount-analyzed sorted'!CJ$2*1.5/'amount-analyzed sorted'!CJ$3</f>
        <v>1.21104598050317</v>
      </c>
      <c r="CM158" s="82">
        <f>'amount-analyzed sorted'!CK158*0.001/'amount-analyzed sorted'!CK$2*1.5/'amount-analyzed sorted'!CK$3</f>
        <v>0.287875729295697</v>
      </c>
      <c r="CN158" s="82">
        <f>'amount-analyzed sorted'!CL158*0.001/'amount-analyzed sorted'!CL$2*1.5/'amount-analyzed sorted'!CL$3</f>
        <v>0.800159336223613</v>
      </c>
      <c r="CO158" s="82">
        <f>'amount-analyzed sorted'!CM158*0.001/'amount-analyzed sorted'!CM$2*1.5/'amount-analyzed sorted'!CM$3</f>
        <v>0.193672084249052</v>
      </c>
      <c r="CP158" s="82">
        <f>'amount-analyzed sorted'!CN158*0.001/'amount-analyzed sorted'!CN$2*1.5/'amount-analyzed sorted'!CN$3</f>
        <v>0.258109243925351</v>
      </c>
      <c r="CQ158" s="82">
        <f>'amount-analyzed sorted'!CO158*0.001/'amount-analyzed sorted'!CO$2*1.5/'amount-analyzed sorted'!CO$3</f>
        <v>0.582963677520137</v>
      </c>
      <c r="CR158" s="82">
        <f>'amount-analyzed sorted'!CP158*0.001/'amount-analyzed sorted'!CP$2*1.5/'amount-analyzed sorted'!CP$3</f>
        <v>0.084459343218588</v>
      </c>
      <c r="CS158" s="82">
        <f>'amount-analyzed sorted'!CQ158*0.001/'amount-analyzed sorted'!CQ$2*1.5/'amount-analyzed sorted'!CQ$3</f>
        <v>0.284142516238033</v>
      </c>
      <c r="CT158" s="82">
        <f>'amount-analyzed sorted'!CR158*0.001/'amount-analyzed sorted'!CR$2*1.5/'amount-analyzed sorted'!CR$3</f>
        <v>0.0667208739608732</v>
      </c>
      <c r="CU158" s="82">
        <f>'amount-analyzed sorted'!CS158*0.001/'amount-analyzed sorted'!CS$2*1.5/'amount-analyzed sorted'!CS$3</f>
        <v>0.00552229549894531</v>
      </c>
      <c r="CV158" s="82">
        <f>'amount-analyzed sorted'!CT158*0.001/'amount-analyzed sorted'!CT$2*1.5/'amount-analyzed sorted'!CT$3</f>
        <v>0.438985354426638</v>
      </c>
      <c r="CW158" s="82">
        <f>'amount-analyzed sorted'!CU158*0.001/'amount-analyzed sorted'!CU$2*1.5/'amount-analyzed sorted'!CU$3</f>
        <v>0.597572618212008</v>
      </c>
      <c r="CX158" s="82">
        <f>'amount-analyzed sorted'!CV158*0.001/'amount-analyzed sorted'!CV$2*1.5/'amount-analyzed sorted'!CV$3</f>
        <v>0.0829567573844764</v>
      </c>
      <c r="CY158" s="82">
        <f>'amount-analyzed sorted'!CW158*0.001/'amount-analyzed sorted'!CW$2*1.5/'amount-analyzed sorted'!CW$3</f>
        <v>0.0147291496163409</v>
      </c>
      <c r="CZ158" s="82">
        <f>'amount-analyzed sorted'!CX158*0.001/'amount-analyzed sorted'!CX$2*1.5/'amount-analyzed sorted'!CX$3</f>
        <v>0.571641080981594</v>
      </c>
    </row>
    <row r="159" spans="1:104">
      <c r="A159">
        <f>'imported data from Web Calc'!A168</f>
        <v>666.5</v>
      </c>
      <c r="B159" t="str">
        <f>'imported data from Web Calc'!B168</f>
        <v>C35H69O8P</v>
      </c>
      <c r="C159" s="61" t="str">
        <f>'imported data from Web Calc'!C168</f>
        <v>PA(32:0)</v>
      </c>
      <c r="D159" s="96"/>
      <c r="E159" s="96"/>
      <c r="F159" s="96"/>
      <c r="G159" s="66">
        <f>'amount-analyzed sorted'!G159*0.001/'amount-analyzed sorted'!G$2*1.5/'amount-analyzed sorted'!G$3</f>
        <v>0</v>
      </c>
      <c r="H159" s="66">
        <f>'amount-analyzed sorted'!H159*0.001/'amount-analyzed sorted'!H$2*1.5/'amount-analyzed sorted'!H$3</f>
        <v>0.0209716201339184</v>
      </c>
      <c r="I159" s="66">
        <f>'amount-analyzed sorted'!I159*0.001/'amount-analyzed sorted'!I$2*1.5/'amount-analyzed sorted'!I$3</f>
        <v>0.00932072005951927</v>
      </c>
      <c r="J159" s="66">
        <f>'amount-analyzed sorted'!J159*0.001/'amount-analyzed sorted'!J$2*1.5/'amount-analyzed sorted'!J$3</f>
        <v>0.00233018001487982</v>
      </c>
      <c r="K159" s="66">
        <f>'amount-analyzed sorted'!K159*0.001/'amount-analyzed sorted'!K$2*1.5/'amount-analyzed sorted'!K$3</f>
        <v>0</v>
      </c>
      <c r="L159" s="66">
        <f>'amount-analyzed sorted'!L159*0.001/'amount-analyzed sorted'!L$2*1.5/'amount-analyzed sorted'!L$3</f>
        <v>0.00233018001487982</v>
      </c>
      <c r="M159" s="66">
        <f>'amount-analyzed sorted'!M159*0.001/'amount-analyzed sorted'!M$2*1.5/'amount-analyzed sorted'!M$3</f>
        <v>0.00466036002975963</v>
      </c>
      <c r="N159" s="66">
        <f>'amount-analyzed sorted'!N159*0.001/'amount-analyzed sorted'!N$2*1.5/'amount-analyzed sorted'!N$3</f>
        <v>0.00466036002975963</v>
      </c>
      <c r="O159" s="66">
        <f>'amount-analyzed sorted'!O159*0.001/'amount-analyzed sorted'!O$2*1.5/'amount-analyzed sorted'!O$3</f>
        <v>0.00932072005951927</v>
      </c>
      <c r="P159" s="66">
        <f>'amount-analyzed sorted'!P159*0.001/'amount-analyzed sorted'!P$2*1.5/'amount-analyzed sorted'!P$3</f>
        <v>0.00699054004463945</v>
      </c>
      <c r="Q159" s="66">
        <f t="shared" si="6"/>
        <v>0.00605846803868752</v>
      </c>
      <c r="R159" s="115">
        <f t="shared" si="7"/>
        <v>0.00623320129336441</v>
      </c>
      <c r="S159" s="66">
        <f t="shared" si="8"/>
        <v>1.02884116142251</v>
      </c>
      <c r="T159" s="66">
        <f>'amount-analyzed sorted'!R159*0.001/'amount-analyzed sorted'!R$2*1.5/'amount-analyzed sorted'!R$3</f>
        <v>0.0620992973965471</v>
      </c>
      <c r="U159" s="66">
        <f>'amount-analyzed sorted'!S159*0.001/'amount-analyzed sorted'!S$2*1.5/'amount-analyzed sorted'!S$3</f>
        <v>0.00559435383366198</v>
      </c>
      <c r="V159" s="66">
        <f>'amount-analyzed sorted'!T159*0.001/'amount-analyzed sorted'!T$2*1.5/'amount-analyzed sorted'!T$3</f>
        <v>0.0184575619682045</v>
      </c>
      <c r="W159" s="66">
        <f>'amount-analyzed sorted'!U159*0.001/'amount-analyzed sorted'!U$2*1.5/'amount-analyzed sorted'!U$3</f>
        <v>0.015073675607367</v>
      </c>
      <c r="X159" s="66">
        <f>'amount-analyzed sorted'!V159*0.001/'amount-analyzed sorted'!V$2*1.5/'amount-analyzed sorted'!V$3</f>
        <v>0.0632121880308939</v>
      </c>
      <c r="Y159" s="66">
        <f>'amount-analyzed sorted'!W159*0.001/'amount-analyzed sorted'!W$2*1.5/'amount-analyzed sorted'!W$3</f>
        <v>0.0359968372713242</v>
      </c>
      <c r="Z159" s="66">
        <f>'amount-analyzed sorted'!X159*0.001/'amount-analyzed sorted'!X$2*1.5/'amount-analyzed sorted'!X$3</f>
        <v>0.074566586781124</v>
      </c>
      <c r="AA159" s="66">
        <f>'amount-analyzed sorted'!Y159*0.001/'amount-analyzed sorted'!Y$2*1.5/'amount-analyzed sorted'!Y$3</f>
        <v>0.0282631417638131</v>
      </c>
      <c r="AB159" s="66">
        <f>'amount-analyzed sorted'!Z159*0.001/'amount-analyzed sorted'!Z$2*1.5/'amount-analyzed sorted'!Z$3</f>
        <v>0.00539415826903789</v>
      </c>
      <c r="AC159" s="66">
        <f>'amount-analyzed sorted'!AA159*0.001/'amount-analyzed sorted'!AA$2*1.5/'amount-analyzed sorted'!AA$3</f>
        <v>0.0201646197224893</v>
      </c>
      <c r="AD159" s="66">
        <f>'amount-analyzed sorted'!AB159*0.001/'amount-analyzed sorted'!AB$2*1.5/'amount-analyzed sorted'!AB$3</f>
        <v>0</v>
      </c>
      <c r="AE159" s="66">
        <f>'amount-analyzed sorted'!AC159*0.001/'amount-analyzed sorted'!AC$2*1.5/'amount-analyzed sorted'!AC$3</f>
        <v>0</v>
      </c>
      <c r="AF159" s="66">
        <f>'amount-analyzed sorted'!AD159*0.001/'amount-analyzed sorted'!AD$2*1.5/'amount-analyzed sorted'!AD$3</f>
        <v>0.00697496557667367</v>
      </c>
      <c r="AG159" s="66">
        <f>'amount-analyzed sorted'!AE159*0.001/'amount-analyzed sorted'!AE$2*1.5/'amount-analyzed sorted'!AE$3</f>
        <v>0</v>
      </c>
      <c r="AH159" s="66">
        <f>'amount-analyzed sorted'!AF159*0.001/'amount-analyzed sorted'!AF$2*1.5/'amount-analyzed sorted'!AF$3</f>
        <v>0.00929199181276048</v>
      </c>
      <c r="AI159" s="66">
        <f>'amount-analyzed sorted'!AG159*0.001/'amount-analyzed sorted'!AG$2*1.5/'amount-analyzed sorted'!AG$3</f>
        <v>0</v>
      </c>
      <c r="AJ159" s="66">
        <f>'amount-analyzed sorted'!AH159*0.001/'amount-analyzed sorted'!AH$2*1.5/'amount-analyzed sorted'!AH$3</f>
        <v>0.00221671700108338</v>
      </c>
      <c r="AK159" s="66">
        <f>'amount-analyzed sorted'!AI159*0.001/'amount-analyzed sorted'!AI$2*1.5/'amount-analyzed sorted'!AI$3</f>
        <v>0.00506205524127996</v>
      </c>
      <c r="AL159" s="66">
        <f>'amount-analyzed sorted'!AJ159*0.001/'amount-analyzed sorted'!AJ$2*1.5/'amount-analyzed sorted'!AJ$3</f>
        <v>0.00886686800433353</v>
      </c>
      <c r="AM159" s="66">
        <f>'amount-analyzed sorted'!AK159*0.001/'amount-analyzed sorted'!AK$2*1.5/'amount-analyzed sorted'!AK$3</f>
        <v>0.0076971960548257</v>
      </c>
      <c r="AN159" s="66">
        <f>'amount-analyzed sorted'!AL159*0.001/'amount-analyzed sorted'!AL$2*1.5/'amount-analyzed sorted'!AL$3</f>
        <v>0.0106821323201813</v>
      </c>
      <c r="AO159" s="66">
        <f>'amount-analyzed sorted'!AM159*0.001/'amount-analyzed sorted'!AM$2*1.5/'amount-analyzed sorted'!AM$3</f>
        <v>0</v>
      </c>
      <c r="AP159" s="66">
        <f>'amount-analyzed sorted'!AN159*0.001/'amount-analyzed sorted'!AN$2*1.5/'amount-analyzed sorted'!AN$3</f>
        <v>0.0152945975723002</v>
      </c>
      <c r="AQ159" s="66">
        <f>'amount-analyzed sorted'!AO159*0.001/'amount-analyzed sorted'!AO$2*1.5/'amount-analyzed sorted'!AO$3</f>
        <v>0.0664004950805534</v>
      </c>
      <c r="AR159" s="66">
        <f>'amount-analyzed sorted'!AP159*0.001/'amount-analyzed sorted'!AP$2*1.5/'amount-analyzed sorted'!AP$3</f>
        <v>0.0617189867388255</v>
      </c>
      <c r="AS159" s="66">
        <f>'amount-analyzed sorted'!AQ159*0.001/'amount-analyzed sorted'!AQ$2*1.5/'amount-analyzed sorted'!AQ$3</f>
        <v>0.00449960465891552</v>
      </c>
      <c r="AT159" s="66">
        <f>'amount-analyzed sorted'!AR159*0.001/'amount-analyzed sorted'!AR$2*1.5/'amount-analyzed sorted'!AR$3</f>
        <v>0.0159917187190141</v>
      </c>
      <c r="AU159" s="66">
        <f>'amount-analyzed sorted'!AS159*0.001/'amount-analyzed sorted'!AS$2*1.5/'amount-analyzed sorted'!AS$3</f>
        <v>0.0521325374717671</v>
      </c>
      <c r="AV159" s="66">
        <f>'amount-analyzed sorted'!AT159*0.001/'amount-analyzed sorted'!AT$2*1.5/'amount-analyzed sorted'!AT$3</f>
        <v>0.00791807862643791</v>
      </c>
      <c r="AW159" s="66">
        <f>'amount-analyzed sorted'!AU159*0.001/'amount-analyzed sorted'!AU$2*1.5/'amount-analyzed sorted'!AU$3</f>
        <v>0.0162470755049465</v>
      </c>
      <c r="AX159" s="66">
        <f>'amount-analyzed sorted'!AV159*0.001/'amount-analyzed sorted'!AV$2*1.5/'amount-analyzed sorted'!AV$3</f>
        <v>0.0232565280799376</v>
      </c>
      <c r="AY159" s="66">
        <f>'amount-analyzed sorted'!AW159*0.001/'amount-analyzed sorted'!AW$2*1.5/'amount-analyzed sorted'!AW$3</f>
        <v>0.00473518605467026</v>
      </c>
      <c r="AZ159" s="66">
        <f>'amount-analyzed sorted'!AX159*0.001/'amount-analyzed sorted'!AX$2*1.5/'amount-analyzed sorted'!AX$3</f>
        <v>0.00404964419302397</v>
      </c>
      <c r="BA159" s="66">
        <f>'amount-analyzed sorted'!AY159*0.001/'amount-analyzed sorted'!AY$2*1.5/'amount-analyzed sorted'!AY$3</f>
        <v>0</v>
      </c>
      <c r="BB159" s="66">
        <f>'amount-analyzed sorted'!AZ159*0.001/'amount-analyzed sorted'!AZ$2*1.5/'amount-analyzed sorted'!AZ$3</f>
        <v>0.00235526181365109</v>
      </c>
      <c r="BC159" s="66">
        <f>'amount-analyzed sorted'!BA159*0.001/'amount-analyzed sorted'!BA$2*1.5/'amount-analyzed sorted'!BA$3</f>
        <v>0.0130445269679137</v>
      </c>
      <c r="BD159" s="66">
        <f>'amount-analyzed sorted'!BB159*0.001/'amount-analyzed sorted'!BB$2*1.5/'amount-analyzed sorted'!BB$3</f>
        <v>0.0505862333942147</v>
      </c>
      <c r="BE159" s="66">
        <f>'amount-analyzed sorted'!BC159*0.001/'amount-analyzed sorted'!BC$2*1.5/'amount-analyzed sorted'!BC$3</f>
        <v>0.06699411381052</v>
      </c>
      <c r="BF159" s="66">
        <f>'amount-analyzed sorted'!BD159*0.001/'amount-analyzed sorted'!BD$2*1.5/'amount-analyzed sorted'!BD$3</f>
        <v>0.021881142010694</v>
      </c>
      <c r="BG159" s="66">
        <f>'amount-analyzed sorted'!BE159*0.001/'amount-analyzed sorted'!BE$2*1.5/'amount-analyzed sorted'!BE$3</f>
        <v>0.0442079284615244</v>
      </c>
      <c r="BH159" s="66">
        <f>'amount-analyzed sorted'!BF159*0.001/'amount-analyzed sorted'!BF$2*1.5/'amount-analyzed sorted'!BF$3</f>
        <v>0.00335799704124512</v>
      </c>
      <c r="BI159" s="66">
        <f>'amount-analyzed sorted'!BG159*0.001/'amount-analyzed sorted'!BG$2*1.5/'amount-analyzed sorted'!BG$3</f>
        <v>0</v>
      </c>
      <c r="BJ159" s="66">
        <f>'amount-analyzed sorted'!BH159*0.001/'amount-analyzed sorted'!BH$2*1.5/'amount-analyzed sorted'!BH$3</f>
        <v>0</v>
      </c>
      <c r="BK159" s="66">
        <f>'amount-analyzed sorted'!BI159*0.001/'amount-analyzed sorted'!BI$2*1.5/'amount-analyzed sorted'!BI$3</f>
        <v>0.00301138913354724</v>
      </c>
      <c r="BL159" s="66">
        <f>'amount-analyzed sorted'!BJ159*0.001/'amount-analyzed sorted'!BJ$2*1.5/'amount-analyzed sorted'!BJ$3</f>
        <v>0</v>
      </c>
      <c r="BM159" s="66">
        <f>'amount-analyzed sorted'!BK159*0.001/'amount-analyzed sorted'!BK$2*1.5/'amount-analyzed sorted'!BK$3</f>
        <v>0.00389277131897569</v>
      </c>
      <c r="BN159" s="66">
        <f>'amount-analyzed sorted'!BL159*0.001/'amount-analyzed sorted'!BL$2*1.5/'amount-analyzed sorted'!BL$3</f>
        <v>0.00231704663477887</v>
      </c>
      <c r="BO159" s="66">
        <f>'amount-analyzed sorted'!BM159*0.001/'amount-analyzed sorted'!BM$2*1.5/'amount-analyzed sorted'!BM$3</f>
        <v>0</v>
      </c>
      <c r="BP159" s="66">
        <f>'amount-analyzed sorted'!BN159*0.001/'amount-analyzed sorted'!BN$2*1.5/'amount-analyzed sorted'!BN$3</f>
        <v>0</v>
      </c>
      <c r="BQ159" s="66">
        <f>'amount-analyzed sorted'!BO159*0.001/'amount-analyzed sorted'!BO$2*1.5/'amount-analyzed sorted'!BO$3</f>
        <v>0.010940571005347</v>
      </c>
      <c r="BR159" s="66">
        <f>'amount-analyzed sorted'!BP159*0.001/'amount-analyzed sorted'!BP$2*1.5/'amount-analyzed sorted'!BP$3</f>
        <v>0.00786452640384365</v>
      </c>
      <c r="BS159" s="66">
        <f>'amount-analyzed sorted'!BQ159*0.001/'amount-analyzed sorted'!BQ$2*1.5/'amount-analyzed sorted'!BQ$3</f>
        <v>0.00226861338572413</v>
      </c>
      <c r="BT159" s="66">
        <f>'amount-analyzed sorted'!BR159*0.001/'amount-analyzed sorted'!BR$2*1.5/'amount-analyzed sorted'!BR$3</f>
        <v>0.00267053308004533</v>
      </c>
      <c r="BU159" s="66">
        <f>'amount-analyzed sorted'!BS159*0.001/'amount-analyzed sorted'!BS$2*1.5/'amount-analyzed sorted'!BS$3</f>
        <v>0</v>
      </c>
      <c r="BV159" s="66">
        <f>'amount-analyzed sorted'!BT159*0.001/'amount-analyzed sorted'!BT$2*1.5/'amount-analyzed sorted'!BT$3</f>
        <v>0</v>
      </c>
      <c r="BW159" s="66">
        <f>'amount-analyzed sorted'!BU159*0.001/'amount-analyzed sorted'!BU$2*1.5/'amount-analyzed sorted'!BU$3</f>
        <v>0.00333324522030228</v>
      </c>
      <c r="BX159" s="66">
        <f>'amount-analyzed sorted'!BV159*0.001/'amount-analyzed sorted'!BV$2*1.5/'amount-analyzed sorted'!BV$3</f>
        <v>0.00628069816973625</v>
      </c>
      <c r="BY159" s="66">
        <f>'amount-analyzed sorted'!BW159*0.001/'amount-analyzed sorted'!BW$2*1.5/'amount-analyzed sorted'!BW$3</f>
        <v>0.00280006358031585</v>
      </c>
      <c r="BZ159" s="66">
        <f>'amount-analyzed sorted'!BX159*0.001/'amount-analyzed sorted'!BX$2*1.5/'amount-analyzed sorted'!BX$3</f>
        <v>0.00326113174197844</v>
      </c>
      <c r="CA159" s="66">
        <f>'amount-analyzed sorted'!BY159*0.001/'amount-analyzed sorted'!BY$2*1.5/'amount-analyzed sorted'!BY$3</f>
        <v>0</v>
      </c>
      <c r="CB159" s="66">
        <f>'amount-analyzed sorted'!BZ159*0.001/'amount-analyzed sorted'!BZ$2*1.5/'amount-analyzed sorted'!BZ$3</f>
        <v>0.00671599408249025</v>
      </c>
      <c r="CC159" s="66">
        <f>'amount-analyzed sorted'!CA159*0.001/'amount-analyzed sorted'!CA$2*1.5/'amount-analyzed sorted'!CA$3</f>
        <v>0.00211808088159724</v>
      </c>
      <c r="CD159" s="66">
        <f>'amount-analyzed sorted'!CB159*0.001/'amount-analyzed sorted'!CB$2*1.5/'amount-analyzed sorted'!CB$3</f>
        <v>0.0361233054496073</v>
      </c>
      <c r="CE159" s="66">
        <f>'amount-analyzed sorted'!CC159*0.001/'amount-analyzed sorted'!CC$2*1.5/'amount-analyzed sorted'!CC$3</f>
        <v>0.00285606485192217</v>
      </c>
      <c r="CF159" s="66">
        <f>'amount-analyzed sorted'!CD159*0.001/'amount-analyzed sorted'!CD$2*1.5/'amount-analyzed sorted'!CD$3</f>
        <v>0.0103559603409392</v>
      </c>
      <c r="CG159" s="66">
        <f>'amount-analyzed sorted'!CE159*0.001/'amount-analyzed sorted'!CE$2*1.5/'amount-analyzed sorted'!CE$3</f>
        <v>0</v>
      </c>
      <c r="CH159" s="66">
        <f>'amount-analyzed sorted'!CF159*0.001/'amount-analyzed sorted'!CF$2*1.5/'amount-analyzed sorted'!CF$3</f>
        <v>0</v>
      </c>
      <c r="CI159" s="66">
        <f>'amount-analyzed sorted'!CG159*0.001/'amount-analyzed sorted'!CG$2*1.5/'amount-analyzed sorted'!CG$3</f>
        <v>0.0106402416052002</v>
      </c>
      <c r="CJ159" s="66">
        <f>'amount-analyzed sorted'!CH159*0.001/'amount-analyzed sorted'!CH$2*1.5/'amount-analyzed sorted'!CH$3</f>
        <v>0</v>
      </c>
      <c r="CK159" s="66">
        <f>'amount-analyzed sorted'!CI159*0.001/'amount-analyzed sorted'!CI$2*1.5/'amount-analyzed sorted'!CI$3</f>
        <v>0.0135663080466303</v>
      </c>
      <c r="CL159" s="66">
        <f>'amount-analyzed sorted'!CJ159*0.001/'amount-analyzed sorted'!CJ$2*1.5/'amount-analyzed sorted'!CJ$3</f>
        <v>0.0426485732004845</v>
      </c>
      <c r="CM159" s="66">
        <f>'amount-analyzed sorted'!CK159*0.001/'amount-analyzed sorted'!CK$2*1.5/'amount-analyzed sorted'!CK$3</f>
        <v>0</v>
      </c>
      <c r="CN159" s="66">
        <f>'amount-analyzed sorted'!CL159*0.001/'amount-analyzed sorted'!CL$2*1.5/'amount-analyzed sorted'!CL$3</f>
        <v>0.00411100243837282</v>
      </c>
      <c r="CO159" s="66">
        <f>'amount-analyzed sorted'!CM159*0.001/'amount-analyzed sorted'!CM$2*1.5/'amount-analyzed sorted'!CM$3</f>
        <v>0</v>
      </c>
      <c r="CP159" s="66">
        <f>'amount-analyzed sorted'!CN159*0.001/'amount-analyzed sorted'!CN$2*1.5/'amount-analyzed sorted'!CN$3</f>
        <v>0</v>
      </c>
      <c r="CQ159" s="66">
        <f>'amount-analyzed sorted'!CO159*0.001/'amount-analyzed sorted'!CO$2*1.5/'amount-analyzed sorted'!CO$3</f>
        <v>0.0407626157269643</v>
      </c>
      <c r="CR159" s="66">
        <f>'amount-analyzed sorted'!CP159*0.001/'amount-analyzed sorted'!CP$2*1.5/'amount-analyzed sorted'!CP$3</f>
        <v>0</v>
      </c>
      <c r="CS159" s="66">
        <f>'amount-analyzed sorted'!CQ159*0.001/'amount-analyzed sorted'!CQ$2*1.5/'amount-analyzed sorted'!CQ$3</f>
        <v>0</v>
      </c>
      <c r="CT159" s="66">
        <f>'amount-analyzed sorted'!CR159*0.001/'amount-analyzed sorted'!CR$2*1.5/'amount-analyzed sorted'!CR$3</f>
        <v>0</v>
      </c>
      <c r="CU159" s="66">
        <f>'amount-analyzed sorted'!CS159*0.001/'amount-analyzed sorted'!CS$2*1.5/'amount-analyzed sorted'!CS$3</f>
        <v>0</v>
      </c>
      <c r="CV159" s="66">
        <f>'amount-analyzed sorted'!CT159*0.001/'amount-analyzed sorted'!CT$2*1.5/'amount-analyzed sorted'!CT$3</f>
        <v>0.00433774837622072</v>
      </c>
      <c r="CW159" s="66">
        <f>'amount-analyzed sorted'!CU159*0.001/'amount-analyzed sorted'!CU$2*1.5/'amount-analyzed sorted'!CU$3</f>
        <v>0.0103717951426837</v>
      </c>
      <c r="CX159" s="66">
        <f>'amount-analyzed sorted'!CV159*0.001/'amount-analyzed sorted'!CV$2*1.5/'amount-analyzed sorted'!CV$3</f>
        <v>0</v>
      </c>
      <c r="CY159" s="66">
        <f>'amount-analyzed sorted'!CW159*0.001/'amount-analyzed sorted'!CW$2*1.5/'amount-analyzed sorted'!CW$3</f>
        <v>0</v>
      </c>
      <c r="CZ159" s="66">
        <f>'amount-analyzed sorted'!CX159*0.001/'amount-analyzed sorted'!CX$2*1.5/'amount-analyzed sorted'!CX$3</f>
        <v>0.0209680186192122</v>
      </c>
    </row>
    <row r="160" spans="1:104">
      <c r="A160">
        <f>'imported data from Web Calc'!A169</f>
        <v>682.4</v>
      </c>
      <c r="B160" t="str">
        <f>'imported data from Web Calc'!B169</f>
        <v>C37H61O8P</v>
      </c>
      <c r="C160" s="61" t="str">
        <f>'imported data from Web Calc'!C169</f>
        <v>PA(34:6)</v>
      </c>
      <c r="D160" s="96"/>
      <c r="E160" s="96"/>
      <c r="F160" s="96"/>
      <c r="G160" s="66">
        <f>'amount-analyzed sorted'!G160*0.001/'amount-analyzed sorted'!G$2*1.5/'amount-analyzed sorted'!G$3</f>
        <v>0</v>
      </c>
      <c r="H160" s="66">
        <f>'amount-analyzed sorted'!H160*0.001/'amount-analyzed sorted'!H$2*1.5/'amount-analyzed sorted'!H$3</f>
        <v>0</v>
      </c>
      <c r="I160" s="66">
        <f>'amount-analyzed sorted'!I160*0.001/'amount-analyzed sorted'!I$2*1.5/'amount-analyzed sorted'!I$3</f>
        <v>0</v>
      </c>
      <c r="J160" s="66">
        <f>'amount-analyzed sorted'!J160*0.001/'amount-analyzed sorted'!J$2*1.5/'amount-analyzed sorted'!J$3</f>
        <v>0</v>
      </c>
      <c r="K160" s="66">
        <f>'amount-analyzed sorted'!K160*0.001/'amount-analyzed sorted'!K$2*1.5/'amount-analyzed sorted'!K$3</f>
        <v>0</v>
      </c>
      <c r="L160" s="66">
        <f>'amount-analyzed sorted'!L160*0.001/'amount-analyzed sorted'!L$2*1.5/'amount-analyzed sorted'!L$3</f>
        <v>0</v>
      </c>
      <c r="M160" s="66">
        <f>'amount-analyzed sorted'!M160*0.001/'amount-analyzed sorted'!M$2*1.5/'amount-analyzed sorted'!M$3</f>
        <v>0</v>
      </c>
      <c r="N160" s="66">
        <f>'amount-analyzed sorted'!N160*0.001/'amount-analyzed sorted'!N$2*1.5/'amount-analyzed sorted'!N$3</f>
        <v>0</v>
      </c>
      <c r="O160" s="66">
        <f>'amount-analyzed sorted'!O160*0.001/'amount-analyzed sorted'!O$2*1.5/'amount-analyzed sorted'!O$3</f>
        <v>0</v>
      </c>
      <c r="P160" s="66">
        <f>'amount-analyzed sorted'!P160*0.001/'amount-analyzed sorted'!P$2*1.5/'amount-analyzed sorted'!P$3</f>
        <v>0</v>
      </c>
      <c r="Q160" s="66">
        <f t="shared" si="6"/>
        <v>0</v>
      </c>
      <c r="R160" s="115">
        <f t="shared" si="7"/>
        <v>0</v>
      </c>
      <c r="S160" s="66" t="e">
        <f t="shared" si="8"/>
        <v>#DIV/0!</v>
      </c>
      <c r="T160" s="66">
        <f>'amount-analyzed sorted'!R160*0.001/'amount-analyzed sorted'!R$2*1.5/'amount-analyzed sorted'!R$3</f>
        <v>0</v>
      </c>
      <c r="U160" s="66">
        <f>'amount-analyzed sorted'!S160*0.001/'amount-analyzed sorted'!S$2*1.5/'amount-analyzed sorted'!S$3</f>
        <v>0</v>
      </c>
      <c r="V160" s="66">
        <f>'amount-analyzed sorted'!T160*0.001/'amount-analyzed sorted'!T$2*1.5/'amount-analyzed sorted'!T$3</f>
        <v>0</v>
      </c>
      <c r="W160" s="66">
        <f>'amount-analyzed sorted'!U160*0.001/'amount-analyzed sorted'!U$2*1.5/'amount-analyzed sorted'!U$3</f>
        <v>0</v>
      </c>
      <c r="X160" s="66">
        <f>'amount-analyzed sorted'!V160*0.001/'amount-analyzed sorted'!V$2*1.5/'amount-analyzed sorted'!V$3</f>
        <v>0</v>
      </c>
      <c r="Y160" s="66">
        <f>'amount-analyzed sorted'!W160*0.001/'amount-analyzed sorted'!W$2*1.5/'amount-analyzed sorted'!W$3</f>
        <v>0</v>
      </c>
      <c r="Z160" s="66">
        <f>'amount-analyzed sorted'!X160*0.001/'amount-analyzed sorted'!X$2*1.5/'amount-analyzed sorted'!X$3</f>
        <v>0</v>
      </c>
      <c r="AA160" s="66">
        <f>'amount-analyzed sorted'!Y160*0.001/'amount-analyzed sorted'!Y$2*1.5/'amount-analyzed sorted'!Y$3</f>
        <v>0</v>
      </c>
      <c r="AB160" s="66">
        <f>'amount-analyzed sorted'!Z160*0.001/'amount-analyzed sorted'!Z$2*1.5/'amount-analyzed sorted'!Z$3</f>
        <v>0</v>
      </c>
      <c r="AC160" s="66">
        <f>'amount-analyzed sorted'!AA160*0.001/'amount-analyzed sorted'!AA$2*1.5/'amount-analyzed sorted'!AA$3</f>
        <v>0</v>
      </c>
      <c r="AD160" s="66">
        <f>'amount-analyzed sorted'!AB160*0.001/'amount-analyzed sorted'!AB$2*1.5/'amount-analyzed sorted'!AB$3</f>
        <v>0</v>
      </c>
      <c r="AE160" s="66">
        <f>'amount-analyzed sorted'!AC160*0.001/'amount-analyzed sorted'!AC$2*1.5/'amount-analyzed sorted'!AC$3</f>
        <v>0</v>
      </c>
      <c r="AF160" s="66">
        <f>'amount-analyzed sorted'!AD160*0.001/'amount-analyzed sorted'!AD$2*1.5/'amount-analyzed sorted'!AD$3</f>
        <v>0</v>
      </c>
      <c r="AG160" s="66">
        <f>'amount-analyzed sorted'!AE160*0.001/'amount-analyzed sorted'!AE$2*1.5/'amount-analyzed sorted'!AE$3</f>
        <v>0</v>
      </c>
      <c r="AH160" s="66">
        <f>'amount-analyzed sorted'!AF160*0.001/'amount-analyzed sorted'!AF$2*1.5/'amount-analyzed sorted'!AF$3</f>
        <v>0</v>
      </c>
      <c r="AI160" s="66">
        <f>'amount-analyzed sorted'!AG160*0.001/'amount-analyzed sorted'!AG$2*1.5/'amount-analyzed sorted'!AG$3</f>
        <v>0</v>
      </c>
      <c r="AJ160" s="66">
        <f>'amount-analyzed sorted'!AH160*0.001/'amount-analyzed sorted'!AH$2*1.5/'amount-analyzed sorted'!AH$3</f>
        <v>0</v>
      </c>
      <c r="AK160" s="66">
        <f>'amount-analyzed sorted'!AI160*0.001/'amount-analyzed sorted'!AI$2*1.5/'amount-analyzed sorted'!AI$3</f>
        <v>0</v>
      </c>
      <c r="AL160" s="66">
        <f>'amount-analyzed sorted'!AJ160*0.001/'amount-analyzed sorted'!AJ$2*1.5/'amount-analyzed sorted'!AJ$3</f>
        <v>0</v>
      </c>
      <c r="AM160" s="66">
        <f>'amount-analyzed sorted'!AK160*0.001/'amount-analyzed sorted'!AK$2*1.5/'amount-analyzed sorted'!AK$3</f>
        <v>0</v>
      </c>
      <c r="AN160" s="66">
        <f>'amount-analyzed sorted'!AL160*0.001/'amount-analyzed sorted'!AL$2*1.5/'amount-analyzed sorted'!AL$3</f>
        <v>0</v>
      </c>
      <c r="AO160" s="66">
        <f>'amount-analyzed sorted'!AM160*0.001/'amount-analyzed sorted'!AM$2*1.5/'amount-analyzed sorted'!AM$3</f>
        <v>0</v>
      </c>
      <c r="AP160" s="66">
        <f>'amount-analyzed sorted'!AN160*0.001/'amount-analyzed sorted'!AN$2*1.5/'amount-analyzed sorted'!AN$3</f>
        <v>0</v>
      </c>
      <c r="AQ160" s="66">
        <f>'amount-analyzed sorted'!AO160*0.001/'amount-analyzed sorted'!AO$2*1.5/'amount-analyzed sorted'!AO$3</f>
        <v>0</v>
      </c>
      <c r="AR160" s="66">
        <f>'amount-analyzed sorted'!AP160*0.001/'amount-analyzed sorted'!AP$2*1.5/'amount-analyzed sorted'!AP$3</f>
        <v>0</v>
      </c>
      <c r="AS160" s="66">
        <f>'amount-analyzed sorted'!AQ160*0.001/'amount-analyzed sorted'!AQ$2*1.5/'amount-analyzed sorted'!AQ$3</f>
        <v>0</v>
      </c>
      <c r="AT160" s="66">
        <f>'amount-analyzed sorted'!AR160*0.001/'amount-analyzed sorted'!AR$2*1.5/'amount-analyzed sorted'!AR$3</f>
        <v>0</v>
      </c>
      <c r="AU160" s="66">
        <f>'amount-analyzed sorted'!AS160*0.001/'amount-analyzed sorted'!AS$2*1.5/'amount-analyzed sorted'!AS$3</f>
        <v>0</v>
      </c>
      <c r="AV160" s="66">
        <f>'amount-analyzed sorted'!AT160*0.001/'amount-analyzed sorted'!AT$2*1.5/'amount-analyzed sorted'!AT$3</f>
        <v>0</v>
      </c>
      <c r="AW160" s="66">
        <f>'amount-analyzed sorted'!AU160*0.001/'amount-analyzed sorted'!AU$2*1.5/'amount-analyzed sorted'!AU$3</f>
        <v>0</v>
      </c>
      <c r="AX160" s="66">
        <f>'amount-analyzed sorted'!AV160*0.001/'amount-analyzed sorted'!AV$2*1.5/'amount-analyzed sorted'!AV$3</f>
        <v>0</v>
      </c>
      <c r="AY160" s="66">
        <f>'amount-analyzed sorted'!AW160*0.001/'amount-analyzed sorted'!AW$2*1.5/'amount-analyzed sorted'!AW$3</f>
        <v>0</v>
      </c>
      <c r="AZ160" s="66">
        <f>'amount-analyzed sorted'!AX160*0.001/'amount-analyzed sorted'!AX$2*1.5/'amount-analyzed sorted'!AX$3</f>
        <v>0</v>
      </c>
      <c r="BA160" s="66">
        <f>'amount-analyzed sorted'!AY160*0.001/'amount-analyzed sorted'!AY$2*1.5/'amount-analyzed sorted'!AY$3</f>
        <v>0</v>
      </c>
      <c r="BB160" s="66">
        <f>'amount-analyzed sorted'!AZ160*0.001/'amount-analyzed sorted'!AZ$2*1.5/'amount-analyzed sorted'!AZ$3</f>
        <v>0</v>
      </c>
      <c r="BC160" s="66">
        <f>'amount-analyzed sorted'!BA160*0.001/'amount-analyzed sorted'!BA$2*1.5/'amount-analyzed sorted'!BA$3</f>
        <v>0</v>
      </c>
      <c r="BD160" s="66">
        <f>'amount-analyzed sorted'!BB160*0.001/'amount-analyzed sorted'!BB$2*1.5/'amount-analyzed sorted'!BB$3</f>
        <v>0</v>
      </c>
      <c r="BE160" s="66">
        <f>'amount-analyzed sorted'!BC160*0.001/'amount-analyzed sorted'!BC$2*1.5/'amount-analyzed sorted'!BC$3</f>
        <v>0</v>
      </c>
      <c r="BF160" s="66">
        <f>'amount-analyzed sorted'!BD160*0.001/'amount-analyzed sorted'!BD$2*1.5/'amount-analyzed sorted'!BD$3</f>
        <v>0</v>
      </c>
      <c r="BG160" s="66">
        <f>'amount-analyzed sorted'!BE160*0.001/'amount-analyzed sorted'!BE$2*1.5/'amount-analyzed sorted'!BE$3</f>
        <v>0</v>
      </c>
      <c r="BH160" s="66">
        <f>'amount-analyzed sorted'!BF160*0.001/'amount-analyzed sorted'!BF$2*1.5/'amount-analyzed sorted'!BF$3</f>
        <v>0</v>
      </c>
      <c r="BI160" s="66">
        <f>'amount-analyzed sorted'!BG160*0.001/'amount-analyzed sorted'!BG$2*1.5/'amount-analyzed sorted'!BG$3</f>
        <v>0</v>
      </c>
      <c r="BJ160" s="66">
        <f>'amount-analyzed sorted'!BH160*0.001/'amount-analyzed sorted'!BH$2*1.5/'amount-analyzed sorted'!BH$3</f>
        <v>0</v>
      </c>
      <c r="BK160" s="66">
        <f>'amount-analyzed sorted'!BI160*0.001/'amount-analyzed sorted'!BI$2*1.5/'amount-analyzed sorted'!BI$3</f>
        <v>0</v>
      </c>
      <c r="BL160" s="66">
        <f>'amount-analyzed sorted'!BJ160*0.001/'amount-analyzed sorted'!BJ$2*1.5/'amount-analyzed sorted'!BJ$3</f>
        <v>0</v>
      </c>
      <c r="BM160" s="66">
        <f>'amount-analyzed sorted'!BK160*0.001/'amount-analyzed sorted'!BK$2*1.5/'amount-analyzed sorted'!BK$3</f>
        <v>0</v>
      </c>
      <c r="BN160" s="66">
        <f>'amount-analyzed sorted'!BL160*0.001/'amount-analyzed sorted'!BL$2*1.5/'amount-analyzed sorted'!BL$3</f>
        <v>0</v>
      </c>
      <c r="BO160" s="66">
        <f>'amount-analyzed sorted'!BM160*0.001/'amount-analyzed sorted'!BM$2*1.5/'amount-analyzed sorted'!BM$3</f>
        <v>0</v>
      </c>
      <c r="BP160" s="66">
        <f>'amount-analyzed sorted'!BN160*0.001/'amount-analyzed sorted'!BN$2*1.5/'amount-analyzed sorted'!BN$3</f>
        <v>0</v>
      </c>
      <c r="BQ160" s="66">
        <f>'amount-analyzed sorted'!BO160*0.001/'amount-analyzed sorted'!BO$2*1.5/'amount-analyzed sorted'!BO$3</f>
        <v>0</v>
      </c>
      <c r="BR160" s="66">
        <f>'amount-analyzed sorted'!BP160*0.001/'amount-analyzed sorted'!BP$2*1.5/'amount-analyzed sorted'!BP$3</f>
        <v>0</v>
      </c>
      <c r="BS160" s="66">
        <f>'amount-analyzed sorted'!BQ160*0.001/'amount-analyzed sorted'!BQ$2*1.5/'amount-analyzed sorted'!BQ$3</f>
        <v>0</v>
      </c>
      <c r="BT160" s="66">
        <f>'amount-analyzed sorted'!BR160*0.001/'amount-analyzed sorted'!BR$2*1.5/'amount-analyzed sorted'!BR$3</f>
        <v>0</v>
      </c>
      <c r="BU160" s="66">
        <f>'amount-analyzed sorted'!BS160*0.001/'amount-analyzed sorted'!BS$2*1.5/'amount-analyzed sorted'!BS$3</f>
        <v>0</v>
      </c>
      <c r="BV160" s="66">
        <f>'amount-analyzed sorted'!BT160*0.001/'amount-analyzed sorted'!BT$2*1.5/'amount-analyzed sorted'!BT$3</f>
        <v>0</v>
      </c>
      <c r="BW160" s="66">
        <f>'amount-analyzed sorted'!BU160*0.001/'amount-analyzed sorted'!BU$2*1.5/'amount-analyzed sorted'!BU$3</f>
        <v>0</v>
      </c>
      <c r="BX160" s="66">
        <f>'amount-analyzed sorted'!BV160*0.001/'amount-analyzed sorted'!BV$2*1.5/'amount-analyzed sorted'!BV$3</f>
        <v>0</v>
      </c>
      <c r="BY160" s="66">
        <f>'amount-analyzed sorted'!BW160*0.001/'amount-analyzed sorted'!BW$2*1.5/'amount-analyzed sorted'!BW$3</f>
        <v>0</v>
      </c>
      <c r="BZ160" s="66">
        <f>'amount-analyzed sorted'!BX160*0.001/'amount-analyzed sorted'!BX$2*1.5/'amount-analyzed sorted'!BX$3</f>
        <v>0</v>
      </c>
      <c r="CA160" s="66">
        <f>'amount-analyzed sorted'!BY160*0.001/'amount-analyzed sorted'!BY$2*1.5/'amount-analyzed sorted'!BY$3</f>
        <v>0</v>
      </c>
      <c r="CB160" s="66">
        <f>'amount-analyzed sorted'!BZ160*0.001/'amount-analyzed sorted'!BZ$2*1.5/'amount-analyzed sorted'!BZ$3</f>
        <v>0</v>
      </c>
      <c r="CC160" s="66">
        <f>'amount-analyzed sorted'!CA160*0.001/'amount-analyzed sorted'!CA$2*1.5/'amount-analyzed sorted'!CA$3</f>
        <v>0</v>
      </c>
      <c r="CD160" s="66">
        <f>'amount-analyzed sorted'!CB160*0.001/'amount-analyzed sorted'!CB$2*1.5/'amount-analyzed sorted'!CB$3</f>
        <v>0</v>
      </c>
      <c r="CE160" s="66">
        <f>'amount-analyzed sorted'!CC160*0.001/'amount-analyzed sorted'!CC$2*1.5/'amount-analyzed sorted'!CC$3</f>
        <v>0</v>
      </c>
      <c r="CF160" s="66">
        <f>'amount-analyzed sorted'!CD160*0.001/'amount-analyzed sorted'!CD$2*1.5/'amount-analyzed sorted'!CD$3</f>
        <v>0</v>
      </c>
      <c r="CG160" s="66">
        <f>'amount-analyzed sorted'!CE160*0.001/'amount-analyzed sorted'!CE$2*1.5/'amount-analyzed sorted'!CE$3</f>
        <v>0</v>
      </c>
      <c r="CH160" s="66">
        <f>'amount-analyzed sorted'!CF160*0.001/'amount-analyzed sorted'!CF$2*1.5/'amount-analyzed sorted'!CF$3</f>
        <v>0</v>
      </c>
      <c r="CI160" s="66">
        <f>'amount-analyzed sorted'!CG160*0.001/'amount-analyzed sorted'!CG$2*1.5/'amount-analyzed sorted'!CG$3</f>
        <v>0</v>
      </c>
      <c r="CJ160" s="66">
        <f>'amount-analyzed sorted'!CH160*0.001/'amount-analyzed sorted'!CH$2*1.5/'amount-analyzed sorted'!CH$3</f>
        <v>0</v>
      </c>
      <c r="CK160" s="66">
        <f>'amount-analyzed sorted'!CI160*0.001/'amount-analyzed sorted'!CI$2*1.5/'amount-analyzed sorted'!CI$3</f>
        <v>0</v>
      </c>
      <c r="CL160" s="66">
        <f>'amount-analyzed sorted'!CJ160*0.001/'amount-analyzed sorted'!CJ$2*1.5/'amount-analyzed sorted'!CJ$3</f>
        <v>0</v>
      </c>
      <c r="CM160" s="66">
        <f>'amount-analyzed sorted'!CK160*0.001/'amount-analyzed sorted'!CK$2*1.5/'amount-analyzed sorted'!CK$3</f>
        <v>0</v>
      </c>
      <c r="CN160" s="66">
        <f>'amount-analyzed sorted'!CL160*0.001/'amount-analyzed sorted'!CL$2*1.5/'amount-analyzed sorted'!CL$3</f>
        <v>0</v>
      </c>
      <c r="CO160" s="66">
        <f>'amount-analyzed sorted'!CM160*0.001/'amount-analyzed sorted'!CM$2*1.5/'amount-analyzed sorted'!CM$3</f>
        <v>0</v>
      </c>
      <c r="CP160" s="66">
        <f>'amount-analyzed sorted'!CN160*0.001/'amount-analyzed sorted'!CN$2*1.5/'amount-analyzed sorted'!CN$3</f>
        <v>0</v>
      </c>
      <c r="CQ160" s="66">
        <f>'amount-analyzed sorted'!CO160*0.001/'amount-analyzed sorted'!CO$2*1.5/'amount-analyzed sorted'!CO$3</f>
        <v>0</v>
      </c>
      <c r="CR160" s="66">
        <f>'amount-analyzed sorted'!CP160*0.001/'amount-analyzed sorted'!CP$2*1.5/'amount-analyzed sorted'!CP$3</f>
        <v>0</v>
      </c>
      <c r="CS160" s="66">
        <f>'amount-analyzed sorted'!CQ160*0.001/'amount-analyzed sorted'!CQ$2*1.5/'amount-analyzed sorted'!CQ$3</f>
        <v>0</v>
      </c>
      <c r="CT160" s="66">
        <f>'amount-analyzed sorted'!CR160*0.001/'amount-analyzed sorted'!CR$2*1.5/'amount-analyzed sorted'!CR$3</f>
        <v>0</v>
      </c>
      <c r="CU160" s="66">
        <f>'amount-analyzed sorted'!CS160*0.001/'amount-analyzed sorted'!CS$2*1.5/'amount-analyzed sorted'!CS$3</f>
        <v>0</v>
      </c>
      <c r="CV160" s="66">
        <f>'amount-analyzed sorted'!CT160*0.001/'amount-analyzed sorted'!CT$2*1.5/'amount-analyzed sorted'!CT$3</f>
        <v>0</v>
      </c>
      <c r="CW160" s="66">
        <f>'amount-analyzed sorted'!CU160*0.001/'amount-analyzed sorted'!CU$2*1.5/'amount-analyzed sorted'!CU$3</f>
        <v>0</v>
      </c>
      <c r="CX160" s="66">
        <f>'amount-analyzed sorted'!CV160*0.001/'amount-analyzed sorted'!CV$2*1.5/'amount-analyzed sorted'!CV$3</f>
        <v>0</v>
      </c>
      <c r="CY160" s="66">
        <f>'amount-analyzed sorted'!CW160*0.001/'amount-analyzed sorted'!CW$2*1.5/'amount-analyzed sorted'!CW$3</f>
        <v>0</v>
      </c>
      <c r="CZ160" s="66">
        <f>'amount-analyzed sorted'!CX160*0.001/'amount-analyzed sorted'!CX$2*1.5/'amount-analyzed sorted'!CX$3</f>
        <v>0</v>
      </c>
    </row>
    <row r="161" spans="1:104">
      <c r="A161">
        <f>'imported data from Web Calc'!A170</f>
        <v>684.4</v>
      </c>
      <c r="B161" t="str">
        <f>'imported data from Web Calc'!B170</f>
        <v>C37H63O8P</v>
      </c>
      <c r="C161" s="61" t="str">
        <f>'imported data from Web Calc'!C170</f>
        <v>PA(34:5)</v>
      </c>
      <c r="D161" s="96"/>
      <c r="E161" s="96"/>
      <c r="F161" s="96"/>
      <c r="G161" s="66">
        <f>'amount-analyzed sorted'!G161*0.001/'amount-analyzed sorted'!G$2*1.5/'amount-analyzed sorted'!G$3</f>
        <v>0</v>
      </c>
      <c r="H161" s="66">
        <f>'amount-analyzed sorted'!H161*0.001/'amount-analyzed sorted'!H$2*1.5/'amount-analyzed sorted'!H$3</f>
        <v>0.00209716201339184</v>
      </c>
      <c r="I161" s="66">
        <f>'amount-analyzed sorted'!I161*0.001/'amount-analyzed sorted'!I$2*1.5/'amount-analyzed sorted'!I$3</f>
        <v>0</v>
      </c>
      <c r="J161" s="66">
        <f>'amount-analyzed sorted'!J161*0.001/'amount-analyzed sorted'!J$2*1.5/'amount-analyzed sorted'!J$3</f>
        <v>0</v>
      </c>
      <c r="K161" s="66">
        <f>'amount-analyzed sorted'!K161*0.001/'amount-analyzed sorted'!K$2*1.5/'amount-analyzed sorted'!K$3</f>
        <v>0</v>
      </c>
      <c r="L161" s="66">
        <f>'amount-analyzed sorted'!L161*0.001/'amount-analyzed sorted'!L$2*1.5/'amount-analyzed sorted'!L$3</f>
        <v>0.00442734202827165</v>
      </c>
      <c r="M161" s="66">
        <f>'amount-analyzed sorted'!M161*0.001/'amount-analyzed sorted'!M$2*1.5/'amount-analyzed sorted'!M$3</f>
        <v>0.00442734202827165</v>
      </c>
      <c r="N161" s="66">
        <f>'amount-analyzed sorted'!N161*0.001/'amount-analyzed sorted'!N$2*1.5/'amount-analyzed sorted'!N$3</f>
        <v>0</v>
      </c>
      <c r="O161" s="66">
        <f>'amount-analyzed sorted'!O161*0.001/'amount-analyzed sorted'!O$2*1.5/'amount-analyzed sorted'!O$3</f>
        <v>0</v>
      </c>
      <c r="P161" s="66">
        <f>'amount-analyzed sorted'!P161*0.001/'amount-analyzed sorted'!P$2*1.5/'amount-analyzed sorted'!P$3</f>
        <v>0</v>
      </c>
      <c r="Q161" s="66">
        <f t="shared" si="6"/>
        <v>0.00109518460699351</v>
      </c>
      <c r="R161" s="115">
        <f t="shared" si="7"/>
        <v>0.00187398891693211</v>
      </c>
      <c r="S161" s="66">
        <f t="shared" si="8"/>
        <v>1.7111169249142</v>
      </c>
      <c r="T161" s="66">
        <f>'amount-analyzed sorted'!R161*0.001/'amount-analyzed sorted'!R$2*1.5/'amount-analyzed sorted'!R$3</f>
        <v>0</v>
      </c>
      <c r="U161" s="66">
        <f>'amount-analyzed sorted'!S161*0.001/'amount-analyzed sorted'!S$2*1.5/'amount-analyzed sorted'!S$3</f>
        <v>0</v>
      </c>
      <c r="V161" s="66">
        <f>'amount-analyzed sorted'!T161*0.001/'amount-analyzed sorted'!T$2*1.5/'amount-analyzed sorted'!T$3</f>
        <v>0</v>
      </c>
      <c r="W161" s="66">
        <f>'amount-analyzed sorted'!U161*0.001/'amount-analyzed sorted'!U$2*1.5/'amount-analyzed sorted'!U$3</f>
        <v>0</v>
      </c>
      <c r="X161" s="66">
        <f>'amount-analyzed sorted'!V161*0.001/'amount-analyzed sorted'!V$2*1.5/'amount-analyzed sorted'!V$3</f>
        <v>0.00461935220225763</v>
      </c>
      <c r="Y161" s="66">
        <f>'amount-analyzed sorted'!W161*0.001/'amount-analyzed sorted'!W$2*1.5/'amount-analyzed sorted'!W$3</f>
        <v>0</v>
      </c>
      <c r="Z161" s="66">
        <f>'amount-analyzed sorted'!X161*0.001/'amount-analyzed sorted'!X$2*1.5/'amount-analyzed sorted'!X$3</f>
        <v>0</v>
      </c>
      <c r="AA161" s="66">
        <f>'amount-analyzed sorted'!Y161*0.001/'amount-analyzed sorted'!Y$2*1.5/'amount-analyzed sorted'!Y$3</f>
        <v>0</v>
      </c>
      <c r="AB161" s="66">
        <f>'amount-analyzed sorted'!Z161*0.001/'amount-analyzed sorted'!Z$2*1.5/'amount-analyzed sorted'!Z$3</f>
        <v>0</v>
      </c>
      <c r="AC161" s="66">
        <f>'amount-analyzed sorted'!AA161*0.001/'amount-analyzed sorted'!AA$2*1.5/'amount-analyzed sorted'!AA$3</f>
        <v>0</v>
      </c>
      <c r="AD161" s="66">
        <f>'amount-analyzed sorted'!AB161*0.001/'amount-analyzed sorted'!AB$2*1.5/'amount-analyzed sorted'!AB$3</f>
        <v>0.0024641124605383</v>
      </c>
      <c r="AE161" s="66">
        <f>'amount-analyzed sorted'!AC161*0.001/'amount-analyzed sorted'!AC$2*1.5/'amount-analyzed sorted'!AC$3</f>
        <v>0</v>
      </c>
      <c r="AF161" s="66">
        <f>'amount-analyzed sorted'!AD161*0.001/'amount-analyzed sorted'!AD$2*1.5/'amount-analyzed sorted'!AD$3</f>
        <v>0</v>
      </c>
      <c r="AG161" s="66">
        <f>'amount-analyzed sorted'!AE161*0.001/'amount-analyzed sorted'!AE$2*1.5/'amount-analyzed sorted'!AE$3</f>
        <v>0</v>
      </c>
      <c r="AH161" s="66">
        <f>'amount-analyzed sorted'!AF161*0.001/'amount-analyzed sorted'!AF$2*1.5/'amount-analyzed sorted'!AF$3</f>
        <v>0</v>
      </c>
      <c r="AI161" s="66">
        <f>'amount-analyzed sorted'!AG161*0.001/'amount-analyzed sorted'!AG$2*1.5/'amount-analyzed sorted'!AG$3</f>
        <v>0</v>
      </c>
      <c r="AJ161" s="66">
        <f>'amount-analyzed sorted'!AH161*0.001/'amount-analyzed sorted'!AH$2*1.5/'amount-analyzed sorted'!AH$3</f>
        <v>0</v>
      </c>
      <c r="AK161" s="66">
        <f>'amount-analyzed sorted'!AI161*0.001/'amount-analyzed sorted'!AI$2*1.5/'amount-analyzed sorted'!AI$3</f>
        <v>0</v>
      </c>
      <c r="AL161" s="66">
        <f>'amount-analyzed sorted'!AJ161*0.001/'amount-analyzed sorted'!AJ$2*1.5/'amount-analyzed sorted'!AJ$3</f>
        <v>0</v>
      </c>
      <c r="AM161" s="66">
        <f>'amount-analyzed sorted'!AK161*0.001/'amount-analyzed sorted'!AK$2*1.5/'amount-analyzed sorted'!AK$3</f>
        <v>0</v>
      </c>
      <c r="AN161" s="66">
        <f>'amount-analyzed sorted'!AL161*0.001/'amount-analyzed sorted'!AL$2*1.5/'amount-analyzed sorted'!AL$3</f>
        <v>0</v>
      </c>
      <c r="AO161" s="66">
        <f>'amount-analyzed sorted'!AM161*0.001/'amount-analyzed sorted'!AM$2*1.5/'amount-analyzed sorted'!AM$3</f>
        <v>0</v>
      </c>
      <c r="AP161" s="66">
        <f>'amount-analyzed sorted'!AN161*0.001/'amount-analyzed sorted'!AN$2*1.5/'amount-analyzed sorted'!AN$3</f>
        <v>0</v>
      </c>
      <c r="AQ161" s="66">
        <f>'amount-analyzed sorted'!AO161*0.001/'amount-analyzed sorted'!AO$2*1.5/'amount-analyzed sorted'!AO$3</f>
        <v>0</v>
      </c>
      <c r="AR161" s="66">
        <f>'amount-analyzed sorted'!AP161*0.001/'amount-analyzed sorted'!AP$2*1.5/'amount-analyzed sorted'!AP$3</f>
        <v>0.0116316551930863</v>
      </c>
      <c r="AS161" s="66">
        <f>'amount-analyzed sorted'!AQ161*0.001/'amount-analyzed sorted'!AQ$2*1.5/'amount-analyzed sorted'!AQ$3</f>
        <v>0</v>
      </c>
      <c r="AT161" s="66">
        <f>'amount-analyzed sorted'!AR161*0.001/'amount-analyzed sorted'!AR$2*1.5/'amount-analyzed sorted'!AR$3</f>
        <v>0</v>
      </c>
      <c r="AU161" s="66">
        <f>'amount-analyzed sorted'!AS161*0.001/'amount-analyzed sorted'!AS$2*1.5/'amount-analyzed sorted'!AS$3</f>
        <v>0.0092416770972678</v>
      </c>
      <c r="AV161" s="66">
        <f>'amount-analyzed sorted'!AT161*0.001/'amount-analyzed sorted'!AT$2*1.5/'amount-analyzed sorted'!AT$3</f>
        <v>0</v>
      </c>
      <c r="AW161" s="66">
        <f>'amount-analyzed sorted'!AU161*0.001/'amount-analyzed sorted'!AU$2*1.5/'amount-analyzed sorted'!AU$3</f>
        <v>0</v>
      </c>
      <c r="AX161" s="66">
        <f>'amount-analyzed sorted'!AV161*0.001/'amount-analyzed sorted'!AV$2*1.5/'amount-analyzed sorted'!AV$3</f>
        <v>0</v>
      </c>
      <c r="AY161" s="66">
        <f>'amount-analyzed sorted'!AW161*0.001/'amount-analyzed sorted'!AW$2*1.5/'amount-analyzed sorted'!AW$3</f>
        <v>0</v>
      </c>
      <c r="AZ161" s="66">
        <f>'amount-analyzed sorted'!AX161*0.001/'amount-analyzed sorted'!AX$2*1.5/'amount-analyzed sorted'!AX$3</f>
        <v>0</v>
      </c>
      <c r="BA161" s="66">
        <f>'amount-analyzed sorted'!AY161*0.001/'amount-analyzed sorted'!AY$2*1.5/'amount-analyzed sorted'!AY$3</f>
        <v>0</v>
      </c>
      <c r="BB161" s="66">
        <f>'amount-analyzed sorted'!AZ161*0.001/'amount-analyzed sorted'!AZ$2*1.5/'amount-analyzed sorted'!AZ$3</f>
        <v>0.00211973563228598</v>
      </c>
      <c r="BC161" s="66">
        <f>'amount-analyzed sorted'!BA161*0.001/'amount-analyzed sorted'!BA$2*1.5/'amount-analyzed sorted'!BA$3</f>
        <v>0.00847894252914394</v>
      </c>
      <c r="BD161" s="66">
        <f>'amount-analyzed sorted'!BB161*0.001/'amount-analyzed sorted'!BB$2*1.5/'amount-analyzed sorted'!BB$3</f>
        <v>0.00436881106586399</v>
      </c>
      <c r="BE161" s="66">
        <f>'amount-analyzed sorted'!BC161*0.001/'amount-analyzed sorted'!BC$2*1.5/'amount-analyzed sorted'!BC$3</f>
        <v>0.00607134156407837</v>
      </c>
      <c r="BF161" s="66">
        <f>'amount-analyzed sorted'!BD161*0.001/'amount-analyzed sorted'!BD$2*1.5/'amount-analyzed sorted'!BD$3</f>
        <v>0.00281328968708923</v>
      </c>
      <c r="BG161" s="66">
        <f>'amount-analyzed sorted'!BE161*0.001/'amount-analyzed sorted'!BE$2*1.5/'amount-analyzed sorted'!BE$3</f>
        <v>0</v>
      </c>
      <c r="BH161" s="66">
        <f>'amount-analyzed sorted'!BF161*0.001/'amount-analyzed sorted'!BF$2*1.5/'amount-analyzed sorted'!BF$3</f>
        <v>0</v>
      </c>
      <c r="BI161" s="66">
        <f>'amount-analyzed sorted'!BG161*0.001/'amount-analyzed sorted'!BG$2*1.5/'amount-analyzed sorted'!BG$3</f>
        <v>0.00160865312805893</v>
      </c>
      <c r="BJ161" s="66">
        <f>'amount-analyzed sorted'!BH161*0.001/'amount-analyzed sorted'!BH$2*1.5/'amount-analyzed sorted'!BH$3</f>
        <v>0</v>
      </c>
      <c r="BK161" s="66">
        <f>'amount-analyzed sorted'!BI161*0.001/'amount-analyzed sorted'!BI$2*1.5/'amount-analyzed sorted'!BI$3</f>
        <v>0</v>
      </c>
      <c r="BL161" s="66">
        <f>'amount-analyzed sorted'!BJ161*0.001/'amount-analyzed sorted'!BJ$2*1.5/'amount-analyzed sorted'!BJ$3</f>
        <v>0</v>
      </c>
      <c r="BM161" s="66">
        <f>'amount-analyzed sorted'!BK161*0.001/'amount-analyzed sorted'!BK$2*1.5/'amount-analyzed sorted'!BK$3</f>
        <v>0</v>
      </c>
      <c r="BN161" s="66">
        <f>'amount-analyzed sorted'!BL161*0.001/'amount-analyzed sorted'!BL$2*1.5/'amount-analyzed sorted'!BL$3</f>
        <v>0</v>
      </c>
      <c r="BO161" s="66">
        <f>'amount-analyzed sorted'!BM161*0.001/'amount-analyzed sorted'!BM$2*1.5/'amount-analyzed sorted'!BM$3</f>
        <v>0</v>
      </c>
      <c r="BP161" s="66">
        <f>'amount-analyzed sorted'!BN161*0.001/'amount-analyzed sorted'!BN$2*1.5/'amount-analyzed sorted'!BN$3</f>
        <v>0</v>
      </c>
      <c r="BQ161" s="66">
        <f>'amount-analyzed sorted'!BO161*0.001/'amount-analyzed sorted'!BO$2*1.5/'amount-analyzed sorted'!BO$3</f>
        <v>0</v>
      </c>
      <c r="BR161" s="66">
        <f>'amount-analyzed sorted'!BP161*0.001/'amount-analyzed sorted'!BP$2*1.5/'amount-analyzed sorted'!BP$3</f>
        <v>0</v>
      </c>
      <c r="BS161" s="66">
        <f>'amount-analyzed sorted'!BQ161*0.001/'amount-analyzed sorted'!BQ$2*1.5/'amount-analyzed sorted'!BQ$3</f>
        <v>0</v>
      </c>
      <c r="BT161" s="66">
        <f>'amount-analyzed sorted'!BR161*0.001/'amount-analyzed sorted'!BR$2*1.5/'amount-analyzed sorted'!BR$3</f>
        <v>0</v>
      </c>
      <c r="BU161" s="66">
        <f>'amount-analyzed sorted'!BS161*0.001/'amount-analyzed sorted'!BS$2*1.5/'amount-analyzed sorted'!BS$3</f>
        <v>0</v>
      </c>
      <c r="BV161" s="66">
        <f>'amount-analyzed sorted'!BT161*0.001/'amount-analyzed sorted'!BT$2*1.5/'amount-analyzed sorted'!BT$3</f>
        <v>0</v>
      </c>
      <c r="BW161" s="66">
        <f>'amount-analyzed sorted'!BU161*0.001/'amount-analyzed sorted'!BU$2*1.5/'amount-analyzed sorted'!BU$3</f>
        <v>0</v>
      </c>
      <c r="BX161" s="66">
        <f>'amount-analyzed sorted'!BV161*0.001/'amount-analyzed sorted'!BV$2*1.5/'amount-analyzed sorted'!BV$3</f>
        <v>0</v>
      </c>
      <c r="BY161" s="66">
        <f>'amount-analyzed sorted'!BW161*0.001/'amount-analyzed sorted'!BW$2*1.5/'amount-analyzed sorted'!BW$3</f>
        <v>0</v>
      </c>
      <c r="BZ161" s="66">
        <f>'amount-analyzed sorted'!BX161*0.001/'amount-analyzed sorted'!BX$2*1.5/'amount-analyzed sorted'!BX$3</f>
        <v>0</v>
      </c>
      <c r="CA161" s="66">
        <f>'amount-analyzed sorted'!BY161*0.001/'amount-analyzed sorted'!BY$2*1.5/'amount-analyzed sorted'!BY$3</f>
        <v>0</v>
      </c>
      <c r="CB161" s="66">
        <f>'amount-analyzed sorted'!BZ161*0.001/'amount-analyzed sorted'!BZ$2*1.5/'amount-analyzed sorted'!BZ$3</f>
        <v>0.00302219733712061</v>
      </c>
      <c r="CC161" s="66">
        <f>'amount-analyzed sorted'!CA161*0.001/'amount-analyzed sorted'!CA$2*1.5/'amount-analyzed sorted'!CA$3</f>
        <v>0</v>
      </c>
      <c r="CD161" s="66">
        <f>'amount-analyzed sorted'!CB161*0.001/'amount-analyzed sorted'!CB$2*1.5/'amount-analyzed sorted'!CB$3</f>
        <v>0</v>
      </c>
      <c r="CE161" s="66">
        <f>'amount-analyzed sorted'!CC161*0.001/'amount-analyzed sorted'!CC$2*1.5/'amount-analyzed sorted'!CC$3</f>
        <v>0</v>
      </c>
      <c r="CF161" s="66">
        <f>'amount-analyzed sorted'!CD161*0.001/'amount-analyzed sorted'!CD$2*1.5/'amount-analyzed sorted'!CD$3</f>
        <v>0</v>
      </c>
      <c r="CG161" s="66">
        <f>'amount-analyzed sorted'!CE161*0.001/'amount-analyzed sorted'!CE$2*1.5/'amount-analyzed sorted'!CE$3</f>
        <v>0</v>
      </c>
      <c r="CH161" s="66">
        <f>'amount-analyzed sorted'!CF161*0.001/'amount-analyzed sorted'!CF$2*1.5/'amount-analyzed sorted'!CF$3</f>
        <v>0</v>
      </c>
      <c r="CI161" s="66">
        <f>'amount-analyzed sorted'!CG161*0.001/'amount-analyzed sorted'!CG$2*1.5/'amount-analyzed sorted'!CG$3</f>
        <v>0</v>
      </c>
      <c r="CJ161" s="66">
        <f>'amount-analyzed sorted'!CH161*0.001/'amount-analyzed sorted'!CH$2*1.5/'amount-analyzed sorted'!CH$3</f>
        <v>0</v>
      </c>
      <c r="CK161" s="66">
        <f>'amount-analyzed sorted'!CI161*0.001/'amount-analyzed sorted'!CI$2*1.5/'amount-analyzed sorted'!CI$3</f>
        <v>0</v>
      </c>
      <c r="CL161" s="66">
        <f>'amount-analyzed sorted'!CJ161*0.001/'amount-analyzed sorted'!CJ$2*1.5/'amount-analyzed sorted'!CJ$3</f>
        <v>0</v>
      </c>
      <c r="CM161" s="66">
        <f>'amount-analyzed sorted'!CK161*0.001/'amount-analyzed sorted'!CK$2*1.5/'amount-analyzed sorted'!CK$3</f>
        <v>0</v>
      </c>
      <c r="CN161" s="66">
        <f>'amount-analyzed sorted'!CL161*0.001/'amount-analyzed sorted'!CL$2*1.5/'amount-analyzed sorted'!CL$3</f>
        <v>0</v>
      </c>
      <c r="CO161" s="66">
        <f>'amount-analyzed sorted'!CM161*0.001/'amount-analyzed sorted'!CM$2*1.5/'amount-analyzed sorted'!CM$3</f>
        <v>0</v>
      </c>
      <c r="CP161" s="66">
        <f>'amount-analyzed sorted'!CN161*0.001/'amount-analyzed sorted'!CN$2*1.5/'amount-analyzed sorted'!CN$3</f>
        <v>0</v>
      </c>
      <c r="CQ161" s="66">
        <f>'amount-analyzed sorted'!CO161*0.001/'amount-analyzed sorted'!CO$2*1.5/'amount-analyzed sorted'!CO$3</f>
        <v>0</v>
      </c>
      <c r="CR161" s="66">
        <f>'amount-analyzed sorted'!CP161*0.001/'amount-analyzed sorted'!CP$2*1.5/'amount-analyzed sorted'!CP$3</f>
        <v>0</v>
      </c>
      <c r="CS161" s="66">
        <f>'amount-analyzed sorted'!CQ161*0.001/'amount-analyzed sorted'!CQ$2*1.5/'amount-analyzed sorted'!CQ$3</f>
        <v>0</v>
      </c>
      <c r="CT161" s="66">
        <f>'amount-analyzed sorted'!CR161*0.001/'amount-analyzed sorted'!CR$2*1.5/'amount-analyzed sorted'!CR$3</f>
        <v>0</v>
      </c>
      <c r="CU161" s="66">
        <f>'amount-analyzed sorted'!CS161*0.001/'amount-analyzed sorted'!CS$2*1.5/'amount-analyzed sorted'!CS$3</f>
        <v>0</v>
      </c>
      <c r="CV161" s="66">
        <f>'amount-analyzed sorted'!CT161*0.001/'amount-analyzed sorted'!CT$2*1.5/'amount-analyzed sorted'!CT$3</f>
        <v>0</v>
      </c>
      <c r="CW161" s="66">
        <f>'amount-analyzed sorted'!CU161*0.001/'amount-analyzed sorted'!CU$2*1.5/'amount-analyzed sorted'!CU$3</f>
        <v>0</v>
      </c>
      <c r="CX161" s="66">
        <f>'amount-analyzed sorted'!CV161*0.001/'amount-analyzed sorted'!CV$2*1.5/'amount-analyzed sorted'!CV$3</f>
        <v>0</v>
      </c>
      <c r="CY161" s="66">
        <f>'amount-analyzed sorted'!CW161*0.001/'amount-analyzed sorted'!CW$2*1.5/'amount-analyzed sorted'!CW$3</f>
        <v>0</v>
      </c>
      <c r="CZ161" s="66">
        <f>'amount-analyzed sorted'!CX161*0.001/'amount-analyzed sorted'!CX$2*1.5/'amount-analyzed sorted'!CX$3</f>
        <v>0</v>
      </c>
    </row>
    <row r="162" spans="1:104">
      <c r="A162">
        <f>'imported data from Web Calc'!A171</f>
        <v>686.4</v>
      </c>
      <c r="B162" t="str">
        <f>'imported data from Web Calc'!B171</f>
        <v>C37H65O8P</v>
      </c>
      <c r="C162" s="61" t="str">
        <f>'imported data from Web Calc'!C171</f>
        <v>PA(34:4)</v>
      </c>
      <c r="D162" s="96"/>
      <c r="E162" s="96"/>
      <c r="F162" s="96"/>
      <c r="G162" s="66">
        <f>'amount-analyzed sorted'!G162*0.001/'amount-analyzed sorted'!G$2*1.5/'amount-analyzed sorted'!G$3</f>
        <v>0.0233018001487982</v>
      </c>
      <c r="H162" s="66">
        <f>'amount-analyzed sorted'!H162*0.001/'amount-analyzed sorted'!H$2*1.5/'amount-analyzed sorted'!H$3</f>
        <v>0.0326225202083174</v>
      </c>
      <c r="I162" s="66">
        <f>'amount-analyzed sorted'!I162*0.001/'amount-analyzed sorted'!I$2*1.5/'amount-analyzed sorted'!I$3</f>
        <v>0.0279621601785578</v>
      </c>
      <c r="J162" s="66">
        <f>'amount-analyzed sorted'!J162*0.001/'amount-analyzed sorted'!J$2*1.5/'amount-analyzed sorted'!J$3</f>
        <v>0.0209716201339184</v>
      </c>
      <c r="K162" s="66">
        <f>'amount-analyzed sorted'!K162*0.001/'amount-analyzed sorted'!K$2*1.5/'amount-analyzed sorted'!K$3</f>
        <v>0.0279621601785578</v>
      </c>
      <c r="L162" s="66">
        <f>'amount-analyzed sorted'!L162*0.001/'amount-analyzed sorted'!L$2*1.5/'amount-analyzed sorted'!L$3</f>
        <v>0.0535941403422358</v>
      </c>
      <c r="M162" s="66">
        <f>'amount-analyzed sorted'!M162*0.001/'amount-analyzed sorted'!M$2*1.5/'amount-analyzed sorted'!M$3</f>
        <v>0.0535941403422358</v>
      </c>
      <c r="N162" s="66">
        <f>'amount-analyzed sorted'!N162*0.001/'amount-analyzed sorted'!N$2*1.5/'amount-analyzed sorted'!N$3</f>
        <v>0.0396130602529569</v>
      </c>
      <c r="O162" s="66">
        <f>'amount-analyzed sorted'!O162*0.001/'amount-analyzed sorted'!O$2*1.5/'amount-analyzed sorted'!O$3</f>
        <v>0.0419432402678367</v>
      </c>
      <c r="P162" s="66">
        <f>'amount-analyzed sorted'!P162*0.001/'amount-analyzed sorted'!P$2*1.5/'amount-analyzed sorted'!P$3</f>
        <v>0.0372828802380771</v>
      </c>
      <c r="Q162" s="66">
        <f t="shared" si="6"/>
        <v>0.0358847722291492</v>
      </c>
      <c r="R162" s="115">
        <f t="shared" si="7"/>
        <v>0.0115311869580073</v>
      </c>
      <c r="S162" s="66">
        <f t="shared" si="8"/>
        <v>0.321339282422435</v>
      </c>
      <c r="T162" s="66">
        <f>'amount-analyzed sorted'!R162*0.001/'amount-analyzed sorted'!R$2*1.5/'amount-analyzed sorted'!R$3</f>
        <v>0.391703260501297</v>
      </c>
      <c r="U162" s="66">
        <f>'amount-analyzed sorted'!S162*0.001/'amount-analyzed sorted'!S$2*1.5/'amount-analyzed sorted'!S$3</f>
        <v>0.0895096613385916</v>
      </c>
      <c r="V162" s="66">
        <f>'amount-analyzed sorted'!T162*0.001/'amount-analyzed sorted'!T$2*1.5/'amount-analyzed sorted'!T$3</f>
        <v>0.081740631573477</v>
      </c>
      <c r="W162" s="66">
        <f>'amount-analyzed sorted'!U162*0.001/'amount-analyzed sorted'!U$2*1.5/'amount-analyzed sorted'!U$3</f>
        <v>0.0236872045258624</v>
      </c>
      <c r="X162" s="66">
        <f>'amount-analyzed sorted'!V162*0.001/'amount-analyzed sorted'!V$2*1.5/'amount-analyzed sorted'!V$3</f>
        <v>0.184774088090305</v>
      </c>
      <c r="Y162" s="66">
        <f>'amount-analyzed sorted'!W162*0.001/'amount-analyzed sorted'!W$2*1.5/'amount-analyzed sorted'!W$3</f>
        <v>0.152986558403128</v>
      </c>
      <c r="Z162" s="66">
        <f>'amount-analyzed sorted'!X162*0.001/'amount-analyzed sorted'!X$2*1.5/'amount-analyzed sorted'!X$3</f>
        <v>0.329536206097225</v>
      </c>
      <c r="AA162" s="66">
        <f>'amount-analyzed sorted'!Y162*0.001/'amount-analyzed sorted'!Y$2*1.5/'amount-analyzed sorted'!Y$3</f>
        <v>0.0730131162231839</v>
      </c>
      <c r="AB162" s="66">
        <f>'amount-analyzed sorted'!Z162*0.001/'amount-analyzed sorted'!Z$2*1.5/'amount-analyzed sorted'!Z$3</f>
        <v>0.0377591078832652</v>
      </c>
      <c r="AC162" s="66">
        <f>'amount-analyzed sorted'!AA162*0.001/'amount-analyzed sorted'!AA$2*1.5/'amount-analyzed sorted'!AA$3</f>
        <v>0.0627343724699667</v>
      </c>
      <c r="AD162" s="66">
        <f>'amount-analyzed sorted'!AB162*0.001/'amount-analyzed sorted'!AB$2*1.5/'amount-analyzed sorted'!AB$3</f>
        <v>0.0191653191375201</v>
      </c>
      <c r="AE162" s="66">
        <f>'amount-analyzed sorted'!AC162*0.001/'amount-analyzed sorted'!AC$2*1.5/'amount-analyzed sorted'!AC$3</f>
        <v>0.00558859239819992</v>
      </c>
      <c r="AF162" s="66">
        <f>'amount-analyzed sorted'!AD162*0.001/'amount-analyzed sorted'!AD$2*1.5/'amount-analyzed sorted'!AD$3</f>
        <v>0.00697496557667367</v>
      </c>
      <c r="AG162" s="66">
        <f>'amount-analyzed sorted'!AE162*0.001/'amount-analyzed sorted'!AE$2*1.5/'amount-analyzed sorted'!AE$3</f>
        <v>0.00548503020753246</v>
      </c>
      <c r="AH162" s="66">
        <f>'amount-analyzed sorted'!AF162*0.001/'amount-analyzed sorted'!AF$2*1.5/'amount-analyzed sorted'!AF$3</f>
        <v>0.0111503901753126</v>
      </c>
      <c r="AI162" s="66">
        <f>'amount-analyzed sorted'!AG162*0.001/'amount-analyzed sorted'!AG$2*1.5/'amount-analyzed sorted'!AG$3</f>
        <v>0.00428974167482381</v>
      </c>
      <c r="AJ162" s="66">
        <f>'amount-analyzed sorted'!AH162*0.001/'amount-analyzed sorted'!AH$2*1.5/'amount-analyzed sorted'!AH$3</f>
        <v>0.046551057022751</v>
      </c>
      <c r="AK162" s="66">
        <f>'amount-analyzed sorted'!AI162*0.001/'amount-analyzed sorted'!AI$2*1.5/'amount-analyzed sorted'!AI$3</f>
        <v>0.151861657238399</v>
      </c>
      <c r="AL162" s="66">
        <f>'amount-analyzed sorted'!AJ162*0.001/'amount-analyzed sorted'!AJ$2*1.5/'amount-analyzed sorted'!AJ$3</f>
        <v>0.0620680760303347</v>
      </c>
      <c r="AM162" s="66">
        <f>'amount-analyzed sorted'!AK162*0.001/'amount-analyzed sorted'!AK$2*1.5/'amount-analyzed sorted'!AK$3</f>
        <v>0.0711990635071377</v>
      </c>
      <c r="AN162" s="66">
        <f>'amount-analyzed sorted'!AL162*0.001/'amount-analyzed sorted'!AL$2*1.5/'amount-analyzed sorted'!AL$3</f>
        <v>0.0726384997772331</v>
      </c>
      <c r="AO162" s="66">
        <f>'amount-analyzed sorted'!AM162*0.001/'amount-analyzed sorted'!AM$2*1.5/'amount-analyzed sorted'!AM$3</f>
        <v>0.0319207248156007</v>
      </c>
      <c r="AP162" s="66">
        <f>'amount-analyzed sorted'!AN162*0.001/'amount-analyzed sorted'!AN$2*1.5/'amount-analyzed sorted'!AN$3</f>
        <v>0.067296229318121</v>
      </c>
      <c r="AQ162" s="66">
        <f>'amount-analyzed sorted'!AO162*0.001/'amount-analyzed sorted'!AO$2*1.5/'amount-analyzed sorted'!AO$3</f>
        <v>0.233546568904015</v>
      </c>
      <c r="AR162" s="66">
        <f>'amount-analyzed sorted'!AP162*0.001/'amount-analyzed sorted'!AP$2*1.5/'amount-analyzed sorted'!AP$3</f>
        <v>0.344202041428065</v>
      </c>
      <c r="AS162" s="66">
        <f>'amount-analyzed sorted'!AQ162*0.001/'amount-analyzed sorted'!AQ$2*1.5/'amount-analyzed sorted'!AQ$3</f>
        <v>0.0157486163062043</v>
      </c>
      <c r="AT162" s="66">
        <f>'amount-analyzed sorted'!AR162*0.001/'amount-analyzed sorted'!AR$2*1.5/'amount-analyzed sorted'!AR$3</f>
        <v>0.0533057290633804</v>
      </c>
      <c r="AU162" s="66">
        <f>'amount-analyzed sorted'!AS162*0.001/'amount-analyzed sorted'!AS$2*1.5/'amount-analyzed sorted'!AS$3</f>
        <v>0.220378453857924</v>
      </c>
      <c r="AV162" s="66">
        <f>'amount-analyzed sorted'!AT162*0.001/'amount-analyzed sorted'!AT$2*1.5/'amount-analyzed sorted'!AT$3</f>
        <v>0.0712627076379412</v>
      </c>
      <c r="AW162" s="66">
        <f>'amount-analyzed sorted'!AU162*0.001/'amount-analyzed sorted'!AU$2*1.5/'amount-analyzed sorted'!AU$3</f>
        <v>0.0406176887623662</v>
      </c>
      <c r="AX162" s="66">
        <f>'amount-analyzed sorted'!AV162*0.001/'amount-analyzed sorted'!AV$2*1.5/'amount-analyzed sorted'!AV$3</f>
        <v>0.0581413201998441</v>
      </c>
      <c r="AY162" s="66">
        <f>'amount-analyzed sorted'!AW162*0.001/'amount-analyzed sorted'!AW$2*1.5/'amount-analyzed sorted'!AW$3</f>
        <v>0.0118379651366757</v>
      </c>
      <c r="AZ162" s="66">
        <f>'amount-analyzed sorted'!AX162*0.001/'amount-analyzed sorted'!AX$2*1.5/'amount-analyzed sorted'!AX$3</f>
        <v>0.00404964419302397</v>
      </c>
      <c r="BA162" s="66">
        <f>'amount-analyzed sorted'!AY162*0.001/'amount-analyzed sorted'!AY$2*1.5/'amount-analyzed sorted'!AY$3</f>
        <v>0</v>
      </c>
      <c r="BB162" s="66">
        <f>'amount-analyzed sorted'!AZ162*0.001/'amount-analyzed sorted'!AZ$2*1.5/'amount-analyzed sorted'!AZ$3</f>
        <v>0.0141315708819066</v>
      </c>
      <c r="BC162" s="66">
        <f>'amount-analyzed sorted'!BA162*0.001/'amount-analyzed sorted'!BA$2*1.5/'amount-analyzed sorted'!BA$3</f>
        <v>0.108704391399281</v>
      </c>
      <c r="BD162" s="66">
        <f>'amount-analyzed sorted'!BB162*0.001/'amount-analyzed sorted'!BB$2*1.5/'amount-analyzed sorted'!BB$3</f>
        <v>0.158656822918219</v>
      </c>
      <c r="BE162" s="66">
        <f>'amount-analyzed sorted'!BC162*0.001/'amount-analyzed sorted'!BC$2*1.5/'amount-analyzed sorted'!BC$3</f>
        <v>0.188420945092087</v>
      </c>
      <c r="BF162" s="66">
        <f>'amount-analyzed sorted'!BD162*0.001/'amount-analyzed sorted'!BD$2*1.5/'amount-analyzed sorted'!BD$3</f>
        <v>0.0781469357524787</v>
      </c>
      <c r="BG162" s="66">
        <f>'amount-analyzed sorted'!BE162*0.001/'amount-analyzed sorted'!BE$2*1.5/'amount-analyzed sorted'!BE$3</f>
        <v>0.0690748882211319</v>
      </c>
      <c r="BH162" s="66">
        <f>'amount-analyzed sorted'!BF162*0.001/'amount-analyzed sorted'!BF$2*1.5/'amount-analyzed sorted'!BF$3</f>
        <v>0</v>
      </c>
      <c r="BI162" s="66">
        <f>'amount-analyzed sorted'!BG162*0.001/'amount-analyzed sorted'!BG$2*1.5/'amount-analyzed sorted'!BG$3</f>
        <v>0.00357478472901984</v>
      </c>
      <c r="BJ162" s="66">
        <f>'amount-analyzed sorted'!BH162*0.001/'amount-analyzed sorted'!BH$2*1.5/'amount-analyzed sorted'!BH$3</f>
        <v>0.00767904229054545</v>
      </c>
      <c r="BK162" s="66">
        <f>'amount-analyzed sorted'!BI162*0.001/'amount-analyzed sorted'!BI$2*1.5/'amount-analyzed sorted'!BI$3</f>
        <v>0</v>
      </c>
      <c r="BL162" s="66">
        <f>'amount-analyzed sorted'!BJ162*0.001/'amount-analyzed sorted'!BJ$2*1.5/'amount-analyzed sorted'!BJ$3</f>
        <v>0.0106402416052002</v>
      </c>
      <c r="BM162" s="66">
        <f>'amount-analyzed sorted'!BK162*0.001/'amount-analyzed sorted'!BK$2*1.5/'amount-analyzed sorted'!BK$3</f>
        <v>0.00778554263795139</v>
      </c>
      <c r="BN162" s="66">
        <f>'amount-analyzed sorted'!BL162*0.001/'amount-analyzed sorted'!BL$2*1.5/'amount-analyzed sorted'!BL$3</f>
        <v>0.00463409326955774</v>
      </c>
      <c r="BO162" s="66">
        <f>'amount-analyzed sorted'!BM162*0.001/'amount-analyzed sorted'!BM$2*1.5/'amount-analyzed sorted'!BM$3</f>
        <v>0.0225541280908234</v>
      </c>
      <c r="BP162" s="66">
        <f>'amount-analyzed sorted'!BN162*0.001/'amount-analyzed sorted'!BN$2*1.5/'amount-analyzed sorted'!BN$3</f>
        <v>0.00293008813102166</v>
      </c>
      <c r="BQ162" s="66">
        <f>'amount-analyzed sorted'!BO162*0.001/'amount-analyzed sorted'!BO$2*1.5/'amount-analyzed sorted'!BO$3</f>
        <v>0.043762284021388</v>
      </c>
      <c r="BR162" s="66">
        <f>'amount-analyzed sorted'!BP162*0.001/'amount-analyzed sorted'!BP$2*1.5/'amount-analyzed sorted'!BP$3</f>
        <v>0.0235935792115309</v>
      </c>
      <c r="BS162" s="66">
        <f>'amount-analyzed sorted'!BQ162*0.001/'amount-analyzed sorted'!BQ$2*1.5/'amount-analyzed sorted'!BQ$3</f>
        <v>0.018148907085793</v>
      </c>
      <c r="BT162" s="66">
        <f>'amount-analyzed sorted'!BR162*0.001/'amount-analyzed sorted'!BR$2*1.5/'amount-analyzed sorted'!BR$3</f>
        <v>0.016023198480272</v>
      </c>
      <c r="BU162" s="66">
        <f>'amount-analyzed sorted'!BS162*0.001/'amount-analyzed sorted'!BS$2*1.5/'amount-analyzed sorted'!BS$3</f>
        <v>0.0118379651366757</v>
      </c>
      <c r="BV162" s="66">
        <f>'amount-analyzed sorted'!BT162*0.001/'amount-analyzed sorted'!BT$2*1.5/'amount-analyzed sorted'!BT$3</f>
        <v>0.00256209783694623</v>
      </c>
      <c r="BW162" s="66">
        <f>'amount-analyzed sorted'!BU162*0.001/'amount-analyzed sorted'!BU$2*1.5/'amount-analyzed sorted'!BU$3</f>
        <v>0.0133329808812091</v>
      </c>
      <c r="BX162" s="66">
        <f>'amount-analyzed sorted'!BV162*0.001/'amount-analyzed sorted'!BV$2*1.5/'amount-analyzed sorted'!BV$3</f>
        <v>0</v>
      </c>
      <c r="BY162" s="66">
        <f>'amount-analyzed sorted'!BW162*0.001/'amount-analyzed sorted'!BW$2*1.5/'amount-analyzed sorted'!BW$3</f>
        <v>0</v>
      </c>
      <c r="BZ162" s="66">
        <f>'amount-analyzed sorted'!BX162*0.001/'amount-analyzed sorted'!BX$2*1.5/'amount-analyzed sorted'!BX$3</f>
        <v>0.00326113174197844</v>
      </c>
      <c r="CA162" s="66">
        <f>'amount-analyzed sorted'!BY162*0.001/'amount-analyzed sorted'!BY$2*1.5/'amount-analyzed sorted'!BY$3</f>
        <v>0</v>
      </c>
      <c r="CB162" s="66">
        <f>'amount-analyzed sorted'!BZ162*0.001/'amount-analyzed sorted'!BZ$2*1.5/'amount-analyzed sorted'!BZ$3</f>
        <v>0.0369379674536964</v>
      </c>
      <c r="CC162" s="66">
        <f>'amount-analyzed sorted'!CA162*0.001/'amount-analyzed sorted'!CA$2*1.5/'amount-analyzed sorted'!CA$3</f>
        <v>0.0148265661711807</v>
      </c>
      <c r="CD162" s="66">
        <f>'amount-analyzed sorted'!CB162*0.001/'amount-analyzed sorted'!CB$2*1.5/'amount-analyzed sorted'!CB$3</f>
        <v>0.0642192096881908</v>
      </c>
      <c r="CE162" s="66">
        <f>'amount-analyzed sorted'!CC162*0.001/'amount-analyzed sorted'!CC$2*1.5/'amount-analyzed sorted'!CC$3</f>
        <v>0.0114242594076887</v>
      </c>
      <c r="CF162" s="66">
        <f>'amount-analyzed sorted'!CD162*0.001/'amount-analyzed sorted'!CD$2*1.5/'amount-analyzed sorted'!CD$3</f>
        <v>0.0642069541138228</v>
      </c>
      <c r="CG162" s="66">
        <f>'amount-analyzed sorted'!CE162*0.001/'amount-analyzed sorted'!CE$2*1.5/'amount-analyzed sorted'!CE$3</f>
        <v>0.0242737122106705</v>
      </c>
      <c r="CH162" s="66">
        <f>'amount-analyzed sorted'!CF162*0.001/'amount-analyzed sorted'!CF$2*1.5/'amount-analyzed sorted'!CF$3</f>
        <v>0.00317340539102463</v>
      </c>
      <c r="CI162" s="66">
        <f>'amount-analyzed sorted'!CG162*0.001/'amount-analyzed sorted'!CG$2*1.5/'amount-analyzed sorted'!CG$3</f>
        <v>0.0808658361995218</v>
      </c>
      <c r="CJ162" s="66">
        <f>'amount-analyzed sorted'!CH162*0.001/'amount-analyzed sorted'!CH$2*1.5/'amount-analyzed sorted'!CH$3</f>
        <v>0.057010166110353</v>
      </c>
      <c r="CK162" s="66">
        <f>'amount-analyzed sorted'!CI162*0.001/'amount-analyzed sorted'!CI$2*1.5/'amount-analyzed sorted'!CI$3</f>
        <v>0.0226105134110505</v>
      </c>
      <c r="CL162" s="66">
        <f>'amount-analyzed sorted'!CJ162*0.001/'amount-analyzed sorted'!CJ$2*1.5/'amount-analyzed sorted'!CJ$3</f>
        <v>0.101544221905915</v>
      </c>
      <c r="CM162" s="66">
        <f>'amount-analyzed sorted'!CK162*0.001/'amount-analyzed sorted'!CK$2*1.5/'amount-analyzed sorted'!CK$3</f>
        <v>0.00247109436186344</v>
      </c>
      <c r="CN162" s="66">
        <f>'amount-analyzed sorted'!CL162*0.001/'amount-analyzed sorted'!CL$2*1.5/'amount-analyzed sorted'!CL$3</f>
        <v>0.00616650365755922</v>
      </c>
      <c r="CO162" s="66">
        <f>'amount-analyzed sorted'!CM162*0.001/'amount-analyzed sorted'!CM$2*1.5/'amount-analyzed sorted'!CM$3</f>
        <v>0.00198337836939039</v>
      </c>
      <c r="CP162" s="66">
        <f>'amount-analyzed sorted'!CN162*0.001/'amount-analyzed sorted'!CN$2*1.5/'amount-analyzed sorted'!CN$3</f>
        <v>0.00315495535968146</v>
      </c>
      <c r="CQ162" s="66">
        <f>'amount-analyzed sorted'!CO162*0.001/'amount-analyzed sorted'!CO$2*1.5/'amount-analyzed sorted'!CO$3</f>
        <v>0.0611439235904464</v>
      </c>
      <c r="CR162" s="66">
        <f>'amount-analyzed sorted'!CP162*0.001/'amount-analyzed sorted'!CP$2*1.5/'amount-analyzed sorted'!CP$3</f>
        <v>0.0199504530097504</v>
      </c>
      <c r="CS162" s="66">
        <f>'amount-analyzed sorted'!CQ162*0.001/'amount-analyzed sorted'!CQ$2*1.5/'amount-analyzed sorted'!CQ$3</f>
        <v>0.0146927523970725</v>
      </c>
      <c r="CT162" s="66">
        <f>'amount-analyzed sorted'!CR162*0.001/'amount-analyzed sorted'!CR$2*1.5/'amount-analyzed sorted'!CR$3</f>
        <v>0.00197184709980092</v>
      </c>
      <c r="CU162" s="66">
        <f>'amount-analyzed sorted'!CS162*0.001/'amount-analyzed sorted'!CS$2*1.5/'amount-analyzed sorted'!CS$3</f>
        <v>0.0093239230561033</v>
      </c>
      <c r="CV162" s="66">
        <f>'amount-analyzed sorted'!CT162*0.001/'amount-analyzed sorted'!CT$2*1.5/'amount-analyzed sorted'!CT$3</f>
        <v>0.0108443709405518</v>
      </c>
      <c r="CW162" s="66">
        <f>'amount-analyzed sorted'!CU162*0.001/'amount-analyzed sorted'!CU$2*1.5/'amount-analyzed sorted'!CU$3</f>
        <v>0.0186692312568307</v>
      </c>
      <c r="CX162" s="66">
        <f>'amount-analyzed sorted'!CV162*0.001/'amount-analyzed sorted'!CV$2*1.5/'amount-analyzed sorted'!CV$3</f>
        <v>0</v>
      </c>
      <c r="CY162" s="66">
        <f>'amount-analyzed sorted'!CW162*0.001/'amount-analyzed sorted'!CW$2*1.5/'amount-analyzed sorted'!CW$3</f>
        <v>0</v>
      </c>
      <c r="CZ162" s="66">
        <f>'amount-analyzed sorted'!CX162*0.001/'amount-analyzed sorted'!CX$2*1.5/'amount-analyzed sorted'!CX$3</f>
        <v>0.0104840093096061</v>
      </c>
    </row>
    <row r="163" spans="1:104">
      <c r="A163">
        <f>'imported data from Web Calc'!A172</f>
        <v>688.5</v>
      </c>
      <c r="B163" t="str">
        <f>'imported data from Web Calc'!B172</f>
        <v>C37H67O8P</v>
      </c>
      <c r="C163" s="61" t="str">
        <f>'imported data from Web Calc'!C172</f>
        <v>PA(34:3)</v>
      </c>
      <c r="D163" s="96"/>
      <c r="E163" s="96"/>
      <c r="F163" s="96"/>
      <c r="G163" s="66">
        <f>'amount-analyzed sorted'!G163*0.001/'amount-analyzed sorted'!G$2*1.5/'amount-analyzed sorted'!G$3</f>
        <v>1.5355886298058</v>
      </c>
      <c r="H163" s="66">
        <f>'amount-analyzed sorted'!H163*0.001/'amount-analyzed sorted'!H$2*1.5/'amount-analyzed sorted'!H$3</f>
        <v>1.44005124919573</v>
      </c>
      <c r="I163" s="66">
        <f>'amount-analyzed sorted'!I163*0.001/'amount-analyzed sorted'!I$2*1.5/'amount-analyzed sorted'!I$3</f>
        <v>1.46335304934453</v>
      </c>
      <c r="J163" s="66">
        <f>'amount-analyzed sorted'!J163*0.001/'amount-analyzed sorted'!J$2*1.5/'amount-analyzed sorted'!J$3</f>
        <v>1.33286296851126</v>
      </c>
      <c r="K163" s="66">
        <f>'amount-analyzed sorted'!K163*0.001/'amount-analyzed sorted'!K$2*1.5/'amount-analyzed sorted'!K$3</f>
        <v>1.46102286932965</v>
      </c>
      <c r="L163" s="66">
        <f>'amount-analyzed sorted'!L163*0.001/'amount-analyzed sorted'!L$2*1.5/'amount-analyzed sorted'!L$3</f>
        <v>1.5588904299546</v>
      </c>
      <c r="M163" s="66">
        <f>'amount-analyzed sorted'!M163*0.001/'amount-analyzed sorted'!M$2*1.5/'amount-analyzed sorted'!M$3</f>
        <v>1.46568322935941</v>
      </c>
      <c r="N163" s="66">
        <f>'amount-analyzed sorted'!N163*0.001/'amount-analyzed sorted'!N$2*1.5/'amount-analyzed sorted'!N$3</f>
        <v>1.34451386858565</v>
      </c>
      <c r="O163" s="66">
        <f>'amount-analyzed sorted'!O163*0.001/'amount-analyzed sorted'!O$2*1.5/'amount-analyzed sorted'!O$3</f>
        <v>1.40742872898741</v>
      </c>
      <c r="P163" s="66">
        <f>'amount-analyzed sorted'!P163*0.001/'amount-analyzed sorted'!P$2*1.5/'amount-analyzed sorted'!P$3</f>
        <v>1.27227828812438</v>
      </c>
      <c r="Q163" s="66">
        <f t="shared" si="6"/>
        <v>1.42816733111984</v>
      </c>
      <c r="R163" s="115">
        <f t="shared" si="7"/>
        <v>0.0902504921122767</v>
      </c>
      <c r="S163" s="66">
        <f t="shared" si="8"/>
        <v>0.063193219831958</v>
      </c>
      <c r="T163" s="66">
        <f>'amount-analyzed sorted'!R163*0.001/'amount-analyzed sorted'!R$2*1.5/'amount-analyzed sorted'!R$3</f>
        <v>7.22740284315198</v>
      </c>
      <c r="U163" s="66">
        <f>'amount-analyzed sorted'!S163*0.001/'amount-analyzed sorted'!S$2*1.5/'amount-analyzed sorted'!S$3</f>
        <v>1.86291982660944</v>
      </c>
      <c r="V163" s="66">
        <f>'amount-analyzed sorted'!T163*0.001/'amount-analyzed sorted'!T$2*1.5/'amount-analyzed sorted'!T$3</f>
        <v>2.10416206437531</v>
      </c>
      <c r="W163" s="66">
        <f>'amount-analyzed sorted'!U163*0.001/'amount-analyzed sorted'!U$2*1.5/'amount-analyzed sorted'!U$3</f>
        <v>0.74291686922023</v>
      </c>
      <c r="X163" s="66">
        <f>'amount-analyzed sorted'!V163*0.001/'amount-analyzed sorted'!V$2*1.5/'amount-analyzed sorted'!V$3</f>
        <v>4.830869908361</v>
      </c>
      <c r="Y163" s="66">
        <f>'amount-analyzed sorted'!W163*0.001/'amount-analyzed sorted'!W$2*1.5/'amount-analyzed sorted'!W$3</f>
        <v>3.30495962197345</v>
      </c>
      <c r="Z163" s="66">
        <f>'amount-analyzed sorted'!X163*0.001/'amount-analyzed sorted'!X$2*1.5/'amount-analyzed sorted'!X$3</f>
        <v>7.02128602626132</v>
      </c>
      <c r="AA163" s="66">
        <f>'amount-analyzed sorted'!Y163*0.001/'amount-analyzed sorted'!Y$2*1.5/'amount-analyzed sorted'!Y$3</f>
        <v>1.56389384426433</v>
      </c>
      <c r="AB163" s="66">
        <f>'amount-analyzed sorted'!Z163*0.001/'amount-analyzed sorted'!Z$2*1.5/'amount-analyzed sorted'!Z$3</f>
        <v>0.720120128916559</v>
      </c>
      <c r="AC163" s="66">
        <f>'amount-analyzed sorted'!AA163*0.001/'amount-analyzed sorted'!AA$2*1.5/'amount-analyzed sorted'!AA$3</f>
        <v>1.98733529931644</v>
      </c>
      <c r="AD163" s="66">
        <f>'amount-analyzed sorted'!AB163*0.001/'amount-analyzed sorted'!AB$2*1.5/'amount-analyzed sorted'!AB$3</f>
        <v>0.785778084638324</v>
      </c>
      <c r="AE163" s="66">
        <f>'amount-analyzed sorted'!AC163*0.001/'amount-analyzed sorted'!AC$2*1.5/'amount-analyzed sorted'!AC$3</f>
        <v>0.477824650046093</v>
      </c>
      <c r="AF163" s="66">
        <f>'amount-analyzed sorted'!AD163*0.001/'amount-analyzed sorted'!AD$2*1.5/'amount-analyzed sorted'!AD$3</f>
        <v>0.378973129665936</v>
      </c>
      <c r="AG163" s="66">
        <f>'amount-analyzed sorted'!AE163*0.001/'amount-analyzed sorted'!AE$2*1.5/'amount-analyzed sorted'!AE$3</f>
        <v>0.543017990545714</v>
      </c>
      <c r="AH163" s="66">
        <f>'amount-analyzed sorted'!AF163*0.001/'amount-analyzed sorted'!AF$2*1.5/'amount-analyzed sorted'!AF$3</f>
        <v>0.745217743383391</v>
      </c>
      <c r="AI163" s="66">
        <f>'amount-analyzed sorted'!AG163*0.001/'amount-analyzed sorted'!AG$2*1.5/'amount-analyzed sorted'!AG$3</f>
        <v>0.283122950538371</v>
      </c>
      <c r="AJ163" s="66">
        <f>'amount-analyzed sorted'!AH163*0.001/'amount-analyzed sorted'!AH$2*1.5/'amount-analyzed sorted'!AH$3</f>
        <v>2.23223402009097</v>
      </c>
      <c r="AK163" s="66">
        <f>'amount-analyzed sorted'!AI163*0.001/'amount-analyzed sorted'!AI$2*1.5/'amount-analyzed sorted'!AI$3</f>
        <v>3.77376218237421</v>
      </c>
      <c r="AL163" s="66">
        <f>'amount-analyzed sorted'!AJ163*0.001/'amount-analyzed sorted'!AJ$2*1.5/'amount-analyzed sorted'!AJ$3</f>
        <v>2.1479987740498</v>
      </c>
      <c r="AM163" s="66">
        <f>'amount-analyzed sorted'!AK163*0.001/'amount-analyzed sorted'!AK$2*1.5/'amount-analyzed sorted'!AK$3</f>
        <v>3.69657840533004</v>
      </c>
      <c r="AN163" s="66">
        <f>'amount-analyzed sorted'!AL163*0.001/'amount-analyzed sorted'!AL$2*1.5/'amount-analyzed sorted'!AL$3</f>
        <v>2.03601442022656</v>
      </c>
      <c r="AO163" s="66">
        <f>'amount-analyzed sorted'!AM163*0.001/'amount-analyzed sorted'!AM$2*1.5/'amount-analyzed sorted'!AM$3</f>
        <v>0.872499811626419</v>
      </c>
      <c r="AP163" s="66">
        <f>'amount-analyzed sorted'!AN163*0.001/'amount-analyzed sorted'!AN$2*1.5/'amount-analyzed sorted'!AN$3</f>
        <v>3.32198659270361</v>
      </c>
      <c r="AQ163" s="66">
        <f>'amount-analyzed sorted'!AO163*0.001/'amount-analyzed sorted'!AO$2*1.5/'amount-analyzed sorted'!AO$3</f>
        <v>6.68584295293848</v>
      </c>
      <c r="AR163" s="66">
        <f>'amount-analyzed sorted'!AP163*0.001/'amount-analyzed sorted'!AP$2*1.5/'amount-analyzed sorted'!AP$3</f>
        <v>8.82581510365205</v>
      </c>
      <c r="AS163" s="66">
        <f>'amount-analyzed sorted'!AQ163*0.001/'amount-analyzed sorted'!AQ$2*1.5/'amount-analyzed sorted'!AQ$3</f>
        <v>1.15189879268237</v>
      </c>
      <c r="AT163" s="66">
        <f>'amount-analyzed sorted'!AR163*0.001/'amount-analyzed sorted'!AR$2*1.5/'amount-analyzed sorted'!AR$3</f>
        <v>1.86303523076514</v>
      </c>
      <c r="AU163" s="66">
        <f>'amount-analyzed sorted'!AS163*0.001/'amount-analyzed sorted'!AS$2*1.5/'amount-analyzed sorted'!AS$3</f>
        <v>6.59713565097271</v>
      </c>
      <c r="AV163" s="66">
        <f>'amount-analyzed sorted'!AT163*0.001/'amount-analyzed sorted'!AT$2*1.5/'amount-analyzed sorted'!AT$3</f>
        <v>2.73437648566323</v>
      </c>
      <c r="AW163" s="66">
        <f>'amount-analyzed sorted'!AU163*0.001/'amount-analyzed sorted'!AU$2*1.5/'amount-analyzed sorted'!AU$3</f>
        <v>1.93137110065051</v>
      </c>
      <c r="AX163" s="66">
        <f>'amount-analyzed sorted'!AV163*0.001/'amount-analyzed sorted'!AV$2*1.5/'amount-analyzed sorted'!AV$3</f>
        <v>2.39348434822692</v>
      </c>
      <c r="AY163" s="66">
        <f>'amount-analyzed sorted'!AW163*0.001/'amount-analyzed sorted'!AW$2*1.5/'amount-analyzed sorted'!AW$3</f>
        <v>0.928096466715371</v>
      </c>
      <c r="AZ163" s="66">
        <f>'amount-analyzed sorted'!AX163*0.001/'amount-analyzed sorted'!AX$2*1.5/'amount-analyzed sorted'!AX$3</f>
        <v>0.666166469752443</v>
      </c>
      <c r="BA163" s="66">
        <f>'amount-analyzed sorted'!AY163*0.001/'amount-analyzed sorted'!AY$2*1.5/'amount-analyzed sorted'!AY$3</f>
        <v>0.231129692646294</v>
      </c>
      <c r="BB163" s="66">
        <f>'amount-analyzed sorted'!AZ163*0.001/'amount-analyzed sorted'!AZ$2*1.5/'amount-analyzed sorted'!AZ$3</f>
        <v>0.730131162231839</v>
      </c>
      <c r="BC163" s="66">
        <f>'amount-analyzed sorted'!BA163*0.001/'amount-analyzed sorted'!BA$2*1.5/'amount-analyzed sorted'!BA$3</f>
        <v>3.84813545553456</v>
      </c>
      <c r="BD163" s="66">
        <f>'amount-analyzed sorted'!BB163*0.001/'amount-analyzed sorted'!BB$2*1.5/'amount-analyzed sorted'!BB$3</f>
        <v>5.2678663957339</v>
      </c>
      <c r="BE163" s="66">
        <f>'amount-analyzed sorted'!BC163*0.001/'amount-analyzed sorted'!BC$2*1.5/'amount-analyzed sorted'!BC$3</f>
        <v>4.85288611914954</v>
      </c>
      <c r="BF163" s="66">
        <f>'amount-analyzed sorted'!BD163*0.001/'amount-analyzed sorted'!BD$2*1.5/'amount-analyzed sorted'!BD$3</f>
        <v>2.47882080206862</v>
      </c>
      <c r="BG163" s="66">
        <f>'amount-analyzed sorted'!BE163*0.001/'amount-analyzed sorted'!BE$2*1.5/'amount-analyzed sorted'!BE$3</f>
        <v>3.85990475379685</v>
      </c>
      <c r="BH163" s="66">
        <f>'amount-analyzed sorted'!BF163*0.001/'amount-analyzed sorted'!BF$2*1.5/'amount-analyzed sorted'!BF$3</f>
        <v>0.154467863897276</v>
      </c>
      <c r="BI163" s="66">
        <f>'amount-analyzed sorted'!BG163*0.001/'amount-analyzed sorted'!BG$2*1.5/'amount-analyzed sorted'!BG$3</f>
        <v>0.264534069947468</v>
      </c>
      <c r="BJ163" s="66">
        <f>'amount-analyzed sorted'!BH163*0.001/'amount-analyzed sorted'!BH$2*1.5/'amount-analyzed sorted'!BH$3</f>
        <v>0.273885841696121</v>
      </c>
      <c r="BK163" s="66">
        <f>'amount-analyzed sorted'!BI163*0.001/'amount-analyzed sorted'!BI$2*1.5/'amount-analyzed sorted'!BI$3</f>
        <v>0.177671958879287</v>
      </c>
      <c r="BL163" s="66">
        <f>'amount-analyzed sorted'!BJ163*0.001/'amount-analyzed sorted'!BJ$2*1.5/'amount-analyzed sorted'!BJ$3</f>
        <v>0.332507550162507</v>
      </c>
      <c r="BM163" s="66">
        <f>'amount-analyzed sorted'!BK163*0.001/'amount-analyzed sorted'!BK$2*1.5/'amount-analyzed sorted'!BK$3</f>
        <v>0.37954520360013</v>
      </c>
      <c r="BN163" s="66">
        <f>'amount-analyzed sorted'!BL163*0.001/'amount-analyzed sorted'!BL$2*1.5/'amount-analyzed sorted'!BL$3</f>
        <v>0.525969586094804</v>
      </c>
      <c r="BO163" s="66">
        <f>'amount-analyzed sorted'!BM163*0.001/'amount-analyzed sorted'!BM$2*1.5/'amount-analyzed sorted'!BM$3</f>
        <v>1.2134120912863</v>
      </c>
      <c r="BP163" s="66">
        <f>'amount-analyzed sorted'!BN163*0.001/'amount-analyzed sorted'!BN$2*1.5/'amount-analyzed sorted'!BN$3</f>
        <v>0.269568108053993</v>
      </c>
      <c r="BQ163" s="66">
        <f>'amount-analyzed sorted'!BO163*0.001/'amount-analyzed sorted'!BO$2*1.5/'amount-analyzed sorted'!BO$3</f>
        <v>1.7559616463582</v>
      </c>
      <c r="BR163" s="66">
        <f>'amount-analyzed sorted'!BP163*0.001/'amount-analyzed sorted'!BP$2*1.5/'amount-analyzed sorted'!BP$3</f>
        <v>0.84150432521127</v>
      </c>
      <c r="BS163" s="66">
        <f>'amount-analyzed sorted'!BQ163*0.001/'amount-analyzed sorted'!BQ$2*1.5/'amount-analyzed sorted'!BQ$3</f>
        <v>0.90063951413248</v>
      </c>
      <c r="BT163" s="66">
        <f>'amount-analyzed sorted'!BR163*0.001/'amount-analyzed sorted'!BR$2*1.5/'amount-analyzed sorted'!BR$3</f>
        <v>0.718373398532195</v>
      </c>
      <c r="BU163" s="66">
        <f>'amount-analyzed sorted'!BS163*0.001/'amount-analyzed sorted'!BS$2*1.5/'amount-analyzed sorted'!BS$3</f>
        <v>0.655823268571831</v>
      </c>
      <c r="BV163" s="66">
        <f>'amount-analyzed sorted'!BT163*0.001/'amount-analyzed sorted'!BT$2*1.5/'amount-analyzed sorted'!BT$3</f>
        <v>0.432994534443913</v>
      </c>
      <c r="BW163" s="66">
        <f>'amount-analyzed sorted'!BU163*0.001/'amount-analyzed sorted'!BU$2*1.5/'amount-analyzed sorted'!BU$3</f>
        <v>0.499986783045343</v>
      </c>
      <c r="BX163" s="66">
        <f>'amount-analyzed sorted'!BV163*0.001/'amount-analyzed sorted'!BV$2*1.5/'amount-analyzed sorted'!BV$3</f>
        <v>0.297286380034182</v>
      </c>
      <c r="BY163" s="66">
        <f>'amount-analyzed sorted'!BW163*0.001/'amount-analyzed sorted'!BW$2*1.5/'amount-analyzed sorted'!BW$3</f>
        <v>0.0308006993834744</v>
      </c>
      <c r="BZ163" s="66">
        <f>'amount-analyzed sorted'!BX163*0.001/'amount-analyzed sorted'!BX$2*1.5/'amount-analyzed sorted'!BX$3</f>
        <v>0.41742486297324</v>
      </c>
      <c r="CA163" s="66">
        <f>'amount-analyzed sorted'!BY163*0.001/'amount-analyzed sorted'!BY$2*1.5/'amount-analyzed sorted'!BY$3</f>
        <v>0.126739579463276</v>
      </c>
      <c r="CB163" s="66">
        <f>'amount-analyzed sorted'!BZ163*0.001/'amount-analyzed sorted'!BZ$2*1.5/'amount-analyzed sorted'!BZ$3</f>
        <v>2.29686997621166</v>
      </c>
      <c r="CC163" s="66">
        <f>'amount-analyzed sorted'!CA163*0.001/'amount-analyzed sorted'!CA$2*1.5/'amount-analyzed sorted'!CA$3</f>
        <v>1.04845003639063</v>
      </c>
      <c r="CD163" s="66">
        <f>'amount-analyzed sorted'!CB163*0.001/'amount-analyzed sorted'!CB$2*1.5/'amount-analyzed sorted'!CB$3</f>
        <v>2.82564522628039</v>
      </c>
      <c r="CE163" s="66">
        <f>'amount-analyzed sorted'!CC163*0.001/'amount-analyzed sorted'!CC$2*1.5/'amount-analyzed sorted'!CC$3</f>
        <v>1.02247121698814</v>
      </c>
      <c r="CF163" s="66">
        <f>'amount-analyzed sorted'!CD163*0.001/'amount-analyzed sorted'!CD$2*1.5/'amount-analyzed sorted'!CD$3</f>
        <v>2.10847352541521</v>
      </c>
      <c r="CG163" s="66">
        <f>'amount-analyzed sorted'!CE163*0.001/'amount-analyzed sorted'!CE$2*1.5/'amount-analyzed sorted'!CE$3</f>
        <v>1.07343749553854</v>
      </c>
      <c r="CH163" s="66">
        <f>'amount-analyzed sorted'!CF163*0.001/'amount-analyzed sorted'!CF$2*1.5/'amount-analyzed sorted'!CF$3</f>
        <v>0.26021924206402</v>
      </c>
      <c r="CI163" s="66">
        <f>'amount-analyzed sorted'!CG163*0.001/'amount-analyzed sorted'!CG$2*1.5/'amount-analyzed sorted'!CG$3</f>
        <v>2.50471287386413</v>
      </c>
      <c r="CJ163" s="66">
        <f>'amount-analyzed sorted'!CH163*0.001/'amount-analyzed sorted'!CH$2*1.5/'amount-analyzed sorted'!CH$3</f>
        <v>1.83910572896731</v>
      </c>
      <c r="CK163" s="66">
        <f>'amount-analyzed sorted'!CI163*0.001/'amount-analyzed sorted'!CI$2*1.5/'amount-analyzed sorted'!CI$3</f>
        <v>1.05591097629606</v>
      </c>
      <c r="CL163" s="66">
        <f>'amount-analyzed sorted'!CJ163*0.001/'amount-analyzed sorted'!CJ$2*1.5/'amount-analyzed sorted'!CJ$3</f>
        <v>3.92163785000645</v>
      </c>
      <c r="CM163" s="66">
        <f>'amount-analyzed sorted'!CK163*0.001/'amount-analyzed sorted'!CK$2*1.5/'amount-analyzed sorted'!CK$3</f>
        <v>0.318771172680384</v>
      </c>
      <c r="CN163" s="66">
        <f>'amount-analyzed sorted'!CL163*0.001/'amount-analyzed sorted'!CL$2*1.5/'amount-analyzed sorted'!CL$3</f>
        <v>0.855088507181546</v>
      </c>
      <c r="CO163" s="66">
        <f>'amount-analyzed sorted'!CM163*0.001/'amount-analyzed sorted'!CM$2*1.5/'amount-analyzed sorted'!CM$3</f>
        <v>0.194371080200259</v>
      </c>
      <c r="CP163" s="66">
        <f>'amount-analyzed sorted'!CN163*0.001/'amount-analyzed sorted'!CN$2*1.5/'amount-analyzed sorted'!CN$3</f>
        <v>0.375439687802094</v>
      </c>
      <c r="CQ163" s="66">
        <f>'amount-analyzed sorted'!CO163*0.001/'amount-analyzed sorted'!CO$2*1.5/'amount-analyzed sorted'!CO$3</f>
        <v>2.21137190318781</v>
      </c>
      <c r="CR163" s="66">
        <f>'amount-analyzed sorted'!CP163*0.001/'amount-analyzed sorted'!CP$2*1.5/'amount-analyzed sorted'!CP$3</f>
        <v>0.502751415845711</v>
      </c>
      <c r="CS163" s="66">
        <f>'amount-analyzed sorted'!CQ163*0.001/'amount-analyzed sorted'!CQ$2*1.5/'amount-analyzed sorted'!CQ$3</f>
        <v>0.974619242339144</v>
      </c>
      <c r="CT163" s="66">
        <f>'amount-analyzed sorted'!CR163*0.001/'amount-analyzed sorted'!CR$2*1.5/'amount-analyzed sorted'!CR$3</f>
        <v>0.313523688868346</v>
      </c>
      <c r="CU163" s="66">
        <f>'amount-analyzed sorted'!CS163*0.001/'amount-analyzed sorted'!CS$2*1.5/'amount-analyzed sorted'!CS$3</f>
        <v>0.21755820464241</v>
      </c>
      <c r="CV163" s="66">
        <f>'amount-analyzed sorted'!CT163*0.001/'amount-analyzed sorted'!CT$2*1.5/'amount-analyzed sorted'!CT$3</f>
        <v>0.570413911473025</v>
      </c>
      <c r="CW163" s="66">
        <f>'amount-analyzed sorted'!CU163*0.001/'amount-analyzed sorted'!CU$2*1.5/'amount-analyzed sorted'!CU$3</f>
        <v>0.867082073928359</v>
      </c>
      <c r="CX163" s="66">
        <f>'amount-analyzed sorted'!CV163*0.001/'amount-analyzed sorted'!CV$2*1.5/'amount-analyzed sorted'!CV$3</f>
        <v>0.0909694125575793</v>
      </c>
      <c r="CY163" s="66">
        <f>'amount-analyzed sorted'!CW163*0.001/'amount-analyzed sorted'!CW$2*1.5/'amount-analyzed sorted'!CW$3</f>
        <v>0.114396975960774</v>
      </c>
      <c r="CZ163" s="66">
        <f>'amount-analyzed sorted'!CX163*0.001/'amount-analyzed sorted'!CX$2*1.5/'amount-analyzed sorted'!CX$3</f>
        <v>1.26017791901465</v>
      </c>
    </row>
    <row r="164" spans="1:104">
      <c r="A164">
        <f>'imported data from Web Calc'!A173</f>
        <v>690.5</v>
      </c>
      <c r="B164" t="str">
        <f>'imported data from Web Calc'!B173</f>
        <v>C37H69O8P</v>
      </c>
      <c r="C164" s="61" t="str">
        <f>'imported data from Web Calc'!C173</f>
        <v>PA(34:2)</v>
      </c>
      <c r="D164" s="96"/>
      <c r="E164" s="96"/>
      <c r="F164" s="96"/>
      <c r="G164" s="66">
        <f>'amount-analyzed sorted'!G164*0.001/'amount-analyzed sorted'!G$2*1.5/'amount-analyzed sorted'!G$3</f>
        <v>2.73446624746146</v>
      </c>
      <c r="H164" s="66">
        <f>'amount-analyzed sorted'!H164*0.001/'amount-analyzed sorted'!H$2*1.5/'amount-analyzed sorted'!H$3</f>
        <v>2.5224198661074</v>
      </c>
      <c r="I164" s="66">
        <f>'amount-analyzed sorted'!I164*0.001/'amount-analyzed sorted'!I$2*1.5/'amount-analyzed sorted'!I$3</f>
        <v>2.38493924522949</v>
      </c>
      <c r="J164" s="66">
        <f>'amount-analyzed sorted'!J164*0.001/'amount-analyzed sorted'!J$2*1.5/'amount-analyzed sorted'!J$3</f>
        <v>2.50610860600324</v>
      </c>
      <c r="K164" s="66">
        <f>'amount-analyzed sorted'!K164*0.001/'amount-analyzed sorted'!K$2*1.5/'amount-analyzed sorted'!K$3</f>
        <v>2.36163744508069</v>
      </c>
      <c r="L164" s="66">
        <f>'amount-analyzed sorted'!L164*0.001/'amount-analyzed sorted'!L$2*1.5/'amount-analyzed sorted'!L$3</f>
        <v>2.55271220630084</v>
      </c>
      <c r="M164" s="66">
        <f>'amount-analyzed sorted'!M164*0.001/'amount-analyzed sorted'!M$2*1.5/'amount-analyzed sorted'!M$3</f>
        <v>2.47115590578005</v>
      </c>
      <c r="N164" s="66">
        <f>'amount-analyzed sorted'!N164*0.001/'amount-analyzed sorted'!N$2*1.5/'amount-analyzed sorted'!N$3</f>
        <v>2.35930726506581</v>
      </c>
      <c r="O164" s="66">
        <f>'amount-analyzed sorted'!O164*0.001/'amount-analyzed sorted'!O$2*1.5/'amount-analyzed sorted'!O$3</f>
        <v>2.32901492487238</v>
      </c>
      <c r="P164" s="66">
        <f>'amount-analyzed sorted'!P164*0.001/'amount-analyzed sorted'!P$2*1.5/'amount-analyzed sorted'!P$3</f>
        <v>2.39659014530389</v>
      </c>
      <c r="Q164" s="66">
        <f t="shared" si="6"/>
        <v>2.46183518572053</v>
      </c>
      <c r="R164" s="115">
        <f t="shared" si="7"/>
        <v>0.123228120959521</v>
      </c>
      <c r="S164" s="66">
        <f t="shared" si="8"/>
        <v>0.0500553902528836</v>
      </c>
      <c r="T164" s="66">
        <f>'amount-analyzed sorted'!R164*0.001/'amount-analyzed sorted'!R$2*1.5/'amount-analyzed sorted'!R$3</f>
        <v>14.3628509574668</v>
      </c>
      <c r="U164" s="66">
        <f>'amount-analyzed sorted'!S164*0.001/'amount-analyzed sorted'!S$2*1.5/'amount-analyzed sorted'!S$3</f>
        <v>3.50905844216448</v>
      </c>
      <c r="V164" s="66">
        <f>'amount-analyzed sorted'!T164*0.001/'amount-analyzed sorted'!T$2*1.5/'amount-analyzed sorted'!T$3</f>
        <v>3.87213282147261</v>
      </c>
      <c r="W164" s="66">
        <f>'amount-analyzed sorted'!U164*0.001/'amount-analyzed sorted'!U$2*1.5/'amount-analyzed sorted'!U$3</f>
        <v>1.42876910935543</v>
      </c>
      <c r="X164" s="66">
        <f>'amount-analyzed sorted'!V164*0.001/'amount-analyzed sorted'!V$2*1.5/'amount-analyzed sorted'!V$3</f>
        <v>8.93358403536613</v>
      </c>
      <c r="Y164" s="66">
        <f>'amount-analyzed sorted'!W164*0.001/'amount-analyzed sorted'!W$2*1.5/'amount-analyzed sorted'!W$3</f>
        <v>6.41306154011935</v>
      </c>
      <c r="Z164" s="66">
        <f>'amount-analyzed sorted'!X164*0.001/'amount-analyzed sorted'!X$2*1.5/'amount-analyzed sorted'!X$3</f>
        <v>13.1610025668684</v>
      </c>
      <c r="AA164" s="66">
        <f>'amount-analyzed sorted'!Y164*0.001/'amount-analyzed sorted'!Y$2*1.5/'amount-analyzed sorted'!Y$3</f>
        <v>3.16664950845389</v>
      </c>
      <c r="AB164" s="66">
        <f>'amount-analyzed sorted'!Z164*0.001/'amount-analyzed sorted'!Z$2*1.5/'amount-analyzed sorted'!Z$3</f>
        <v>1.20963999183175</v>
      </c>
      <c r="AC164" s="66">
        <f>'amount-analyzed sorted'!AA164*0.001/'amount-analyzed sorted'!AA$2*1.5/'amount-analyzed sorted'!AA$3</f>
        <v>3.4761563888269</v>
      </c>
      <c r="AD164" s="66">
        <f>'amount-analyzed sorted'!AB164*0.001/'amount-analyzed sorted'!AB$2*1.5/'amount-analyzed sorted'!AB$3</f>
        <v>1.21699776523253</v>
      </c>
      <c r="AE164" s="66">
        <f>'amount-analyzed sorted'!AC164*0.001/'amount-analyzed sorted'!AC$2*1.5/'amount-analyzed sorted'!AC$3</f>
        <v>0.590993646109641</v>
      </c>
      <c r="AF164" s="66">
        <f>'amount-analyzed sorted'!AD164*0.001/'amount-analyzed sorted'!AD$2*1.5/'amount-analyzed sorted'!AD$3</f>
        <v>0.645184315842315</v>
      </c>
      <c r="AG164" s="66">
        <f>'amount-analyzed sorted'!AE164*0.001/'amount-analyzed sorted'!AE$2*1.5/'amount-analyzed sorted'!AE$3</f>
        <v>0.87851900490645</v>
      </c>
      <c r="AH164" s="66">
        <f>'amount-analyzed sorted'!AF164*0.001/'amount-analyzed sorted'!AF$2*1.5/'amount-analyzed sorted'!AF$3</f>
        <v>1.1754369643142</v>
      </c>
      <c r="AI164" s="66">
        <f>'amount-analyzed sorted'!AG164*0.001/'amount-analyzed sorted'!AG$2*1.5/'amount-analyzed sorted'!AG$3</f>
        <v>0.40001841117732</v>
      </c>
      <c r="AJ164" s="66">
        <f>'amount-analyzed sorted'!AH164*0.001/'amount-analyzed sorted'!AH$2*1.5/'amount-analyzed sorted'!AH$3</f>
        <v>3.02249363097719</v>
      </c>
      <c r="AK164" s="66">
        <f>'amount-analyzed sorted'!AI164*0.001/'amount-analyzed sorted'!AI$2*1.5/'amount-analyzed sorted'!AI$3</f>
        <v>5.6403950525962</v>
      </c>
      <c r="AL164" s="66">
        <f>'amount-analyzed sorted'!AJ164*0.001/'amount-analyzed sorted'!AJ$2*1.5/'amount-analyzed sorted'!AJ$3</f>
        <v>3.6077069192632</v>
      </c>
      <c r="AM164" s="66">
        <f>'amount-analyzed sorted'!AK164*0.001/'amount-analyzed sorted'!AK$2*1.5/'amount-analyzed sorted'!AK$3</f>
        <v>4.83864986996481</v>
      </c>
      <c r="AN164" s="66">
        <f>'amount-analyzed sorted'!AL164*0.001/'amount-analyzed sorted'!AL$2*1.5/'amount-analyzed sorted'!AL$3</f>
        <v>3.3638034676251</v>
      </c>
      <c r="AO164" s="66">
        <f>'amount-analyzed sorted'!AM164*0.001/'amount-analyzed sorted'!AM$2*1.5/'amount-analyzed sorted'!AM$3</f>
        <v>1.27062218502099</v>
      </c>
      <c r="AP164" s="66">
        <f>'amount-analyzed sorted'!AN164*0.001/'amount-analyzed sorted'!AN$2*1.5/'amount-analyzed sorted'!AN$3</f>
        <v>5.40358132229367</v>
      </c>
      <c r="AQ164" s="66">
        <f>'amount-analyzed sorted'!AO164*0.001/'amount-analyzed sorted'!AO$2*1.5/'amount-analyzed sorted'!AO$3</f>
        <v>10.9549368521692</v>
      </c>
      <c r="AR164" s="66">
        <f>'amount-analyzed sorted'!AP164*0.001/'amount-analyzed sorted'!AP$2*1.5/'amount-analyzed sorted'!AP$3</f>
        <v>14.016144507669</v>
      </c>
      <c r="AS164" s="66">
        <f>'amount-analyzed sorted'!AQ164*0.001/'amount-analyzed sorted'!AQ$2*1.5/'amount-analyzed sorted'!AQ$3</f>
        <v>1.82796439268443</v>
      </c>
      <c r="AT164" s="66">
        <f>'amount-analyzed sorted'!AR164*0.001/'amount-analyzed sorted'!AR$2*1.5/'amount-analyzed sorted'!AR$3</f>
        <v>2.99711461658856</v>
      </c>
      <c r="AU164" s="66">
        <f>'amount-analyzed sorted'!AS164*0.001/'amount-analyzed sorted'!AS$2*1.5/'amount-analyzed sorted'!AS$3</f>
        <v>10.4229530031622</v>
      </c>
      <c r="AV164" s="66">
        <f>'amount-analyzed sorted'!AT164*0.001/'amount-analyzed sorted'!AT$2*1.5/'amount-analyzed sorted'!AT$3</f>
        <v>3.25564999523706</v>
      </c>
      <c r="AW164" s="66">
        <f>'amount-analyzed sorted'!AU164*0.001/'amount-analyzed sorted'!AU$2*1.5/'amount-analyzed sorted'!AU$3</f>
        <v>3.39462333831475</v>
      </c>
      <c r="AX164" s="66">
        <f>'amount-analyzed sorted'!AV164*0.001/'amount-analyzed sorted'!AV$2*1.5/'amount-analyzed sorted'!AV$3</f>
        <v>4.03016251185253</v>
      </c>
      <c r="AY164" s="66">
        <f>'amount-analyzed sorted'!AW164*0.001/'amount-analyzed sorted'!AW$2*1.5/'amount-analyzed sorted'!AW$3</f>
        <v>1.27494884521997</v>
      </c>
      <c r="AZ164" s="66">
        <f>'amount-analyzed sorted'!AX164*0.001/'amount-analyzed sorted'!AX$2*1.5/'amount-analyzed sorted'!AX$3</f>
        <v>1.13086314090194</v>
      </c>
      <c r="BA164" s="66">
        <f>'amount-analyzed sorted'!AY164*0.001/'amount-analyzed sorted'!AY$2*1.5/'amount-analyzed sorted'!AY$3</f>
        <v>0.375585750550228</v>
      </c>
      <c r="BB164" s="66">
        <f>'amount-analyzed sorted'!AZ164*0.001/'amount-analyzed sorted'!AZ$2*1.5/'amount-analyzed sorted'!AZ$3</f>
        <v>1.15290065778221</v>
      </c>
      <c r="BC164" s="66">
        <f>'amount-analyzed sorted'!BA164*0.001/'amount-analyzed sorted'!BA$2*1.5/'amount-analyzed sorted'!BA$3</f>
        <v>6.27333042765252</v>
      </c>
      <c r="BD164" s="66">
        <f>'amount-analyzed sorted'!BB164*0.001/'amount-analyzed sorted'!BB$2*1.5/'amount-analyzed sorted'!BB$3</f>
        <v>8.81005242045152</v>
      </c>
      <c r="BE164" s="66">
        <f>'amount-analyzed sorted'!BC164*0.001/'amount-analyzed sorted'!BC$2*1.5/'amount-analyzed sorted'!BC$3</f>
        <v>7.79958034378413</v>
      </c>
      <c r="BF164" s="66">
        <f>'amount-analyzed sorted'!BD164*0.001/'amount-analyzed sorted'!BD$2*1.5/'amount-analyzed sorted'!BD$3</f>
        <v>4.16835755303721</v>
      </c>
      <c r="BG164" s="66">
        <f>'amount-analyzed sorted'!BE164*0.001/'amount-analyzed sorted'!BE$2*1.5/'amount-analyzed sorted'!BE$3</f>
        <v>5.6268403944934</v>
      </c>
      <c r="BH164" s="66">
        <f>'amount-analyzed sorted'!BF164*0.001/'amount-analyzed sorted'!BF$2*1.5/'amount-analyzed sorted'!BF$3</f>
        <v>0.20315882099533</v>
      </c>
      <c r="BI164" s="66">
        <f>'amount-analyzed sorted'!BG164*0.001/'amount-analyzed sorted'!BG$2*1.5/'amount-analyzed sorted'!BG$3</f>
        <v>0.406631762926007</v>
      </c>
      <c r="BJ164" s="66">
        <f>'amount-analyzed sorted'!BH164*0.001/'amount-analyzed sorted'!BH$2*1.5/'amount-analyzed sorted'!BH$3</f>
        <v>0.556730566064545</v>
      </c>
      <c r="BK164" s="66">
        <f>'amount-analyzed sorted'!BI164*0.001/'amount-analyzed sorted'!BI$2*1.5/'amount-analyzed sorted'!BI$3</f>
        <v>0.338781277524064</v>
      </c>
      <c r="BL164" s="66">
        <f>'amount-analyzed sorted'!BJ164*0.001/'amount-analyzed sorted'!BJ$2*1.5/'amount-analyzed sorted'!BJ$3</f>
        <v>0.623784164104864</v>
      </c>
      <c r="BM164" s="66">
        <f>'amount-analyzed sorted'!BK164*0.001/'amount-analyzed sorted'!BK$2*1.5/'amount-analyzed sorted'!BK$3</f>
        <v>0.752278057392053</v>
      </c>
      <c r="BN164" s="66">
        <f>'amount-analyzed sorted'!BL164*0.001/'amount-analyzed sorted'!BL$2*1.5/'amount-analyzed sorted'!BL$3</f>
        <v>1.02761018252443</v>
      </c>
      <c r="BO164" s="66">
        <f>'amount-analyzed sorted'!BM164*0.001/'amount-analyzed sorted'!BM$2*1.5/'amount-analyzed sorted'!BM$3</f>
        <v>2.29488253324129</v>
      </c>
      <c r="BP164" s="66">
        <f>'amount-analyzed sorted'!BN164*0.001/'amount-analyzed sorted'!BN$2*1.5/'amount-analyzed sorted'!BN$3</f>
        <v>0.566972053352692</v>
      </c>
      <c r="BQ164" s="66">
        <f>'amount-analyzed sorted'!BO164*0.001/'amount-analyzed sorted'!BO$2*1.5/'amount-analyzed sorted'!BO$3</f>
        <v>3.29994972948779</v>
      </c>
      <c r="BR164" s="66">
        <f>'amount-analyzed sorted'!BP164*0.001/'amount-analyzed sorted'!BP$2*1.5/'amount-analyzed sorted'!BP$3</f>
        <v>2.20862116507942</v>
      </c>
      <c r="BS164" s="66">
        <f>'amount-analyzed sorted'!BQ164*0.001/'amount-analyzed sorted'!BQ$2*1.5/'amount-analyzed sorted'!BQ$3</f>
        <v>2.21983819793106</v>
      </c>
      <c r="BT164" s="66">
        <f>'amount-analyzed sorted'!BR164*0.001/'amount-analyzed sorted'!BR$2*1.5/'amount-analyzed sorted'!BR$3</f>
        <v>1.88139055489194</v>
      </c>
      <c r="BU164" s="66">
        <f>'amount-analyzed sorted'!BS164*0.001/'amount-analyzed sorted'!BS$2*1.5/'amount-analyzed sorted'!BS$3</f>
        <v>1.43831276410609</v>
      </c>
      <c r="BV164" s="66">
        <f>'amount-analyzed sorted'!BT164*0.001/'amount-analyzed sorted'!BT$2*1.5/'amount-analyzed sorted'!BT$3</f>
        <v>0.931322563729956</v>
      </c>
      <c r="BW164" s="66">
        <f>'amount-analyzed sorted'!BU164*0.001/'amount-analyzed sorted'!BU$2*1.5/'amount-analyzed sorted'!BU$3</f>
        <v>0.961641246057209</v>
      </c>
      <c r="BX164" s="66">
        <f>'amount-analyzed sorted'!BV164*0.001/'amount-analyzed sorted'!BV$2*1.5/'amount-analyzed sorted'!BV$3</f>
        <v>0.63539729817165</v>
      </c>
      <c r="BY164" s="66">
        <f>'amount-analyzed sorted'!BW164*0.001/'amount-analyzed sorted'!BW$2*1.5/'amount-analyzed sorted'!BW$3</f>
        <v>0.0994022571012127</v>
      </c>
      <c r="BZ164" s="66">
        <f>'amount-analyzed sorted'!BX164*0.001/'amount-analyzed sorted'!BX$2*1.5/'amount-analyzed sorted'!BX$3</f>
        <v>0.816913501365598</v>
      </c>
      <c r="CA164" s="66">
        <f>'amount-analyzed sorted'!BY164*0.001/'amount-analyzed sorted'!BY$2*1.5/'amount-analyzed sorted'!BY$3</f>
        <v>0.210801545433817</v>
      </c>
      <c r="CB164" s="66">
        <f>'amount-analyzed sorted'!BZ164*0.001/'amount-analyzed sorted'!BZ$2*1.5/'amount-analyzed sorted'!BZ$3</f>
        <v>3.54772387407547</v>
      </c>
      <c r="CC164" s="66">
        <f>'amount-analyzed sorted'!CA164*0.001/'amount-analyzed sorted'!CA$2*1.5/'amount-analyzed sorted'!CA$3</f>
        <v>2.08948678969567</v>
      </c>
      <c r="CD164" s="66">
        <f>'amount-analyzed sorted'!CB164*0.001/'amount-analyzed sorted'!CB$2*1.5/'amount-analyzed sorted'!CB$3</f>
        <v>4.9398620202338</v>
      </c>
      <c r="CE164" s="66">
        <f>'amount-analyzed sorted'!CC164*0.001/'amount-analyzed sorted'!CC$2*1.5/'amount-analyzed sorted'!CC$3</f>
        <v>1.91784754806574</v>
      </c>
      <c r="CF164" s="66">
        <f>'amount-analyzed sorted'!CD164*0.001/'amount-analyzed sorted'!CD$2*1.5/'amount-analyzed sorted'!CD$3</f>
        <v>4.46859688711525</v>
      </c>
      <c r="CG164" s="66">
        <f>'amount-analyzed sorted'!CE164*0.001/'amount-analyzed sorted'!CE$2*1.5/'amount-analyzed sorted'!CE$3</f>
        <v>1.69781131517968</v>
      </c>
      <c r="CH164" s="66">
        <f>'amount-analyzed sorted'!CF164*0.001/'amount-analyzed sorted'!CF$2*1.5/'amount-analyzed sorted'!CF$3</f>
        <v>0.458557079003059</v>
      </c>
      <c r="CI164" s="66">
        <f>'amount-analyzed sorted'!CG164*0.001/'amount-analyzed sorted'!CG$2*1.5/'amount-analyzed sorted'!CG$3</f>
        <v>4.5699837694335</v>
      </c>
      <c r="CJ164" s="66">
        <f>'amount-analyzed sorted'!CH164*0.001/'amount-analyzed sorted'!CH$2*1.5/'amount-analyzed sorted'!CH$3</f>
        <v>2.9761418197238</v>
      </c>
      <c r="CK164" s="66">
        <f>'amount-analyzed sorted'!CI164*0.001/'amount-analyzed sorted'!CI$2*1.5/'amount-analyzed sorted'!CI$3</f>
        <v>1.88232524146995</v>
      </c>
      <c r="CL164" s="66">
        <f>'amount-analyzed sorted'!CJ164*0.001/'amount-analyzed sorted'!CJ$2*1.5/'amount-analyzed sorted'!CJ$3</f>
        <v>6.48969122200705</v>
      </c>
      <c r="CM164" s="66">
        <f>'amount-analyzed sorted'!CK164*0.001/'amount-analyzed sorted'!CK$2*1.5/'amount-analyzed sorted'!CK$3</f>
        <v>0.537463023705299</v>
      </c>
      <c r="CN164" s="66">
        <f>'amount-analyzed sorted'!CL164*0.001/'amount-analyzed sorted'!CL$2*1.5/'amount-analyzed sorted'!CL$3</f>
        <v>1.46043361623194</v>
      </c>
      <c r="CO164" s="66">
        <f>'amount-analyzed sorted'!CM164*0.001/'amount-analyzed sorted'!CM$2*1.5/'amount-analyzed sorted'!CM$3</f>
        <v>0.262797633944227</v>
      </c>
      <c r="CP164" s="66">
        <f>'amount-analyzed sorted'!CN164*0.001/'amount-analyzed sorted'!CN$2*1.5/'amount-analyzed sorted'!CN$3</f>
        <v>0.572624397782186</v>
      </c>
      <c r="CQ164" s="66">
        <f>'amount-analyzed sorted'!CO164*0.001/'amount-analyzed sorted'!CO$2*1.5/'amount-analyzed sorted'!CO$3</f>
        <v>4.64311669764952</v>
      </c>
      <c r="CR164" s="66">
        <f>'amount-analyzed sorted'!CP164*0.001/'amount-analyzed sorted'!CP$2*1.5/'amount-analyzed sorted'!CP$3</f>
        <v>1.13418325360431</v>
      </c>
      <c r="CS164" s="66">
        <f>'amount-analyzed sorted'!CQ164*0.001/'amount-analyzed sorted'!CQ$2*1.5/'amount-analyzed sorted'!CQ$3</f>
        <v>1.65905662483611</v>
      </c>
      <c r="CT164" s="66">
        <f>'amount-analyzed sorted'!CR164*0.001/'amount-analyzed sorted'!CR$2*1.5/'amount-analyzed sorted'!CR$3</f>
        <v>0.501835086899333</v>
      </c>
      <c r="CU164" s="66">
        <f>'amount-analyzed sorted'!CS164*0.001/'amount-analyzed sorted'!CS$2*1.5/'amount-analyzed sorted'!CS$3</f>
        <v>0.418022550348631</v>
      </c>
      <c r="CV164" s="66">
        <f>'amount-analyzed sorted'!CT164*0.001/'amount-analyzed sorted'!CT$2*1.5/'amount-analyzed sorted'!CT$3</f>
        <v>1.03997517319892</v>
      </c>
      <c r="CW164" s="66">
        <f>'amount-analyzed sorted'!CU164*0.001/'amount-analyzed sorted'!CU$2*1.5/'amount-analyzed sorted'!CU$3</f>
        <v>2.06502441290833</v>
      </c>
      <c r="CX164" s="66">
        <f>'amount-analyzed sorted'!CV164*0.001/'amount-analyzed sorted'!CV$2*1.5/'amount-analyzed sorted'!CV$3</f>
        <v>0.178972431227411</v>
      </c>
      <c r="CY164" s="66">
        <f>'amount-analyzed sorted'!CW164*0.001/'amount-analyzed sorted'!CW$2*1.5/'amount-analyzed sorted'!CW$3</f>
        <v>0.127596627033171</v>
      </c>
      <c r="CZ164" s="66">
        <f>'amount-analyzed sorted'!CX164*0.001/'amount-analyzed sorted'!CX$2*1.5/'amount-analyzed sorted'!CX$3</f>
        <v>2.0307526032707</v>
      </c>
    </row>
    <row r="165" spans="1:104">
      <c r="A165">
        <f>'imported data from Web Calc'!A174</f>
        <v>692.5</v>
      </c>
      <c r="B165" t="str">
        <f>'imported data from Web Calc'!B174</f>
        <v>C37H71O8P</v>
      </c>
      <c r="C165" s="61" t="str">
        <f>'imported data from Web Calc'!C174</f>
        <v>PA(34:1)</v>
      </c>
      <c r="D165" s="96"/>
      <c r="E165" s="96"/>
      <c r="F165" s="96"/>
      <c r="G165" s="66">
        <f>'amount-analyzed sorted'!G165*0.001/'amount-analyzed sorted'!G$2*1.5/'amount-analyzed sorted'!G$3</f>
        <v>1.14901176533724</v>
      </c>
      <c r="H165" s="66">
        <f>'amount-analyzed sorted'!H165*0.001/'amount-analyzed sorted'!H$2*1.5/'amount-analyzed sorted'!H$3</f>
        <v>1.04415366466765</v>
      </c>
      <c r="I165" s="66">
        <f>'amount-analyzed sorted'!I165*0.001/'amount-analyzed sorted'!I$2*1.5/'amount-analyzed sorted'!I$3</f>
        <v>0.99288970434029</v>
      </c>
      <c r="J165" s="66">
        <f>'amount-analyzed sorted'!J165*0.001/'amount-analyzed sorted'!J$2*1.5/'amount-analyzed sorted'!J$3</f>
        <v>1.02318204453373</v>
      </c>
      <c r="K165" s="66">
        <f>'amount-analyzed sorted'!K165*0.001/'amount-analyzed sorted'!K$2*1.5/'amount-analyzed sorted'!K$3</f>
        <v>1.01153114445933</v>
      </c>
      <c r="L165" s="66">
        <f>'amount-analyzed sorted'!L165*0.001/'amount-analyzed sorted'!L$2*1.5/'amount-analyzed sorted'!L$3</f>
        <v>1.03716312462301</v>
      </c>
      <c r="M165" s="66">
        <f>'amount-analyzed sorted'!M165*0.001/'amount-analyzed sorted'!M$2*1.5/'amount-analyzed sorted'!M$3</f>
        <v>1.01153114445933</v>
      </c>
      <c r="N165" s="66">
        <f>'amount-analyzed sorted'!N165*0.001/'amount-analyzed sorted'!N$2*1.5/'amount-analyzed sorted'!N$3</f>
        <v>1.02784240456349</v>
      </c>
      <c r="O165" s="66">
        <f>'amount-analyzed sorted'!O165*0.001/'amount-analyzed sorted'!O$2*1.5/'amount-analyzed sorted'!O$3</f>
        <v>0.985899164295651</v>
      </c>
      <c r="P165" s="66">
        <f>'amount-analyzed sorted'!P165*0.001/'amount-analyzed sorted'!P$2*1.5/'amount-analyzed sorted'!P$3</f>
        <v>0.964927544161732</v>
      </c>
      <c r="Q165" s="66">
        <f t="shared" si="6"/>
        <v>1.02481317054414</v>
      </c>
      <c r="R165" s="115">
        <f t="shared" si="7"/>
        <v>0.0499290876209024</v>
      </c>
      <c r="S165" s="66">
        <f t="shared" si="8"/>
        <v>0.0487201853528011</v>
      </c>
      <c r="T165" s="66">
        <f>'amount-analyzed sorted'!R165*0.001/'amount-analyzed sorted'!R$2*1.5/'amount-analyzed sorted'!R$3</f>
        <v>4.74844665977213</v>
      </c>
      <c r="U165" s="66">
        <f>'amount-analyzed sorted'!S165*0.001/'amount-analyzed sorted'!S$2*1.5/'amount-analyzed sorted'!S$3</f>
        <v>1.35691052235471</v>
      </c>
      <c r="V165" s="66">
        <f>'amount-analyzed sorted'!T165*0.001/'amount-analyzed sorted'!T$2*1.5/'amount-analyzed sorted'!T$3</f>
        <v>1.41622236187466</v>
      </c>
      <c r="W165" s="66">
        <f>'amount-analyzed sorted'!U165*0.001/'amount-analyzed sorted'!U$2*1.5/'amount-analyzed sorted'!U$3</f>
        <v>0.609622509206514</v>
      </c>
      <c r="X165" s="66">
        <f>'amount-analyzed sorted'!V165*0.001/'amount-analyzed sorted'!V$2*1.5/'amount-analyzed sorted'!V$3</f>
        <v>3.85618659368464</v>
      </c>
      <c r="Y165" s="66">
        <f>'amount-analyzed sorted'!W165*0.001/'amount-analyzed sorted'!W$2*1.5/'amount-analyzed sorted'!W$3</f>
        <v>2.65049212433419</v>
      </c>
      <c r="Z165" s="66">
        <f>'amount-analyzed sorted'!X165*0.001/'amount-analyzed sorted'!X$2*1.5/'amount-analyzed sorted'!X$3</f>
        <v>5.06836306472601</v>
      </c>
      <c r="AA165" s="66">
        <f>'amount-analyzed sorted'!Y165*0.001/'amount-analyzed sorted'!Y$2*1.5/'amount-analyzed sorted'!Y$3</f>
        <v>1.18257695663421</v>
      </c>
      <c r="AB165" s="66">
        <f>'amount-analyzed sorted'!Z165*0.001/'amount-analyzed sorted'!Z$2*1.5/'amount-analyzed sorted'!Z$3</f>
        <v>0.501926426933976</v>
      </c>
      <c r="AC165" s="66">
        <f>'amount-analyzed sorted'!AA165*0.001/'amount-analyzed sorted'!AA$2*1.5/'amount-analyzed sorted'!AA$3</f>
        <v>1.51481104381945</v>
      </c>
      <c r="AD165" s="66">
        <f>'amount-analyzed sorted'!AB165*0.001/'amount-analyzed sorted'!AB$2*1.5/'amount-analyzed sorted'!AB$3</f>
        <v>0.54511643432575</v>
      </c>
      <c r="AE165" s="66">
        <f>'amount-analyzed sorted'!AC165*0.001/'amount-analyzed sorted'!AC$2*1.5/'amount-analyzed sorted'!AC$3</f>
        <v>0.363537935502905</v>
      </c>
      <c r="AF165" s="66">
        <f>'amount-analyzed sorted'!AD165*0.001/'amount-analyzed sorted'!AD$2*1.5/'amount-analyzed sorted'!AD$3</f>
        <v>0.367580685890703</v>
      </c>
      <c r="AG165" s="66">
        <f>'amount-analyzed sorted'!AE165*0.001/'amount-analyzed sorted'!AE$2*1.5/'amount-analyzed sorted'!AE$3</f>
        <v>0.468238745383021</v>
      </c>
      <c r="AH165" s="66">
        <f>'amount-analyzed sorted'!AF165*0.001/'amount-analyzed sorted'!AF$2*1.5/'amount-analyzed sorted'!AF$3</f>
        <v>0.487086210824904</v>
      </c>
      <c r="AI165" s="66">
        <f>'amount-analyzed sorted'!AG165*0.001/'amount-analyzed sorted'!AG$2*1.5/'amount-analyzed sorted'!AG$3</f>
        <v>0.182528508263753</v>
      </c>
      <c r="AJ165" s="66">
        <f>'amount-analyzed sorted'!AH165*0.001/'amount-analyzed sorted'!AH$2*1.5/'amount-analyzed sorted'!AH$3</f>
        <v>1.02434492620063</v>
      </c>
      <c r="AK165" s="66">
        <f>'amount-analyzed sorted'!AI165*0.001/'amount-analyzed sorted'!AI$2*1.5/'amount-analyzed sorted'!AI$3</f>
        <v>1.62264180759229</v>
      </c>
      <c r="AL165" s="66">
        <f>'amount-analyzed sorted'!AJ165*0.001/'amount-analyzed sorted'!AJ$2*1.5/'amount-analyzed sorted'!AJ$3</f>
        <v>0.818190245099876</v>
      </c>
      <c r="AM165" s="66">
        <f>'amount-analyzed sorted'!AK165*0.001/'amount-analyzed sorted'!AK$2*1.5/'amount-analyzed sorted'!AK$3</f>
        <v>1.48575126848273</v>
      </c>
      <c r="AN165" s="66">
        <f>'amount-analyzed sorted'!AL165*0.001/'amount-analyzed sorted'!AL$2*1.5/'amount-analyzed sorted'!AL$3</f>
        <v>0.903922036933745</v>
      </c>
      <c r="AO165" s="66">
        <f>'amount-analyzed sorted'!AM165*0.001/'amount-analyzed sorted'!AM$2*1.5/'amount-analyzed sorted'!AM$3</f>
        <v>0.432880495971563</v>
      </c>
      <c r="AP165" s="66">
        <f>'amount-analyzed sorted'!AN165*0.001/'amount-analyzed sorted'!AN$2*1.5/'amount-analyzed sorted'!AN$3</f>
        <v>1.91824842751789</v>
      </c>
      <c r="AQ165" s="66">
        <f>'amount-analyzed sorted'!AO165*0.001/'amount-analyzed sorted'!AO$2*1.5/'amount-analyzed sorted'!AO$3</f>
        <v>4.03234178918491</v>
      </c>
      <c r="AR165" s="66">
        <f>'amount-analyzed sorted'!AP165*0.001/'amount-analyzed sorted'!AP$2*1.5/'amount-analyzed sorted'!AP$3</f>
        <v>5.16089419495694</v>
      </c>
      <c r="AS165" s="66">
        <f>'amount-analyzed sorted'!AQ165*0.001/'amount-analyzed sorted'!AQ$2*1.5/'amount-analyzed sorted'!AQ$3</f>
        <v>0.549176748620639</v>
      </c>
      <c r="AT165" s="66">
        <f>'amount-analyzed sorted'!AR165*0.001/'amount-analyzed sorted'!AR$2*1.5/'amount-analyzed sorted'!AR$3</f>
        <v>1.01574066730271</v>
      </c>
      <c r="AU165" s="66">
        <f>'amount-analyzed sorted'!AS165*0.001/'amount-analyzed sorted'!AS$2*1.5/'amount-analyzed sorted'!AS$3</f>
        <v>4.35804316656031</v>
      </c>
      <c r="AV165" s="66">
        <f>'amount-analyzed sorted'!AT165*0.001/'amount-analyzed sorted'!AT$2*1.5/'amount-analyzed sorted'!AT$3</f>
        <v>1.67625724521691</v>
      </c>
      <c r="AW165" s="66">
        <f>'amount-analyzed sorted'!AU165*0.001/'amount-analyzed sorted'!AU$2*1.5/'amount-analyzed sorted'!AU$3</f>
        <v>1.04407768963662</v>
      </c>
      <c r="AX165" s="66">
        <f>'amount-analyzed sorted'!AV165*0.001/'amount-analyzed sorted'!AV$2*1.5/'amount-analyzed sorted'!AV$3</f>
        <v>1.66303556211621</v>
      </c>
      <c r="AY165" s="66">
        <f>'amount-analyzed sorted'!AW165*0.001/'amount-analyzed sorted'!AW$2*1.5/'amount-analyzed sorted'!AW$3</f>
        <v>0.620546132464538</v>
      </c>
      <c r="AZ165" s="66">
        <f>'amount-analyzed sorted'!AX165*0.001/'amount-analyzed sorted'!AX$2*1.5/'amount-analyzed sorted'!AX$3</f>
        <v>0.388968324739952</v>
      </c>
      <c r="BA165" s="66">
        <f>'amount-analyzed sorted'!AY165*0.001/'amount-analyzed sorted'!AY$2*1.5/'amount-analyzed sorted'!AY$3</f>
        <v>0.176110776679404</v>
      </c>
      <c r="BB165" s="66">
        <f>'amount-analyzed sorted'!AZ165*0.001/'amount-analyzed sorted'!AZ$2*1.5/'amount-analyzed sorted'!AZ$3</f>
        <v>0.483064197979839</v>
      </c>
      <c r="BC165" s="66">
        <f>'amount-analyzed sorted'!BA165*0.001/'amount-analyzed sorted'!BA$2*1.5/'amount-analyzed sorted'!BA$3</f>
        <v>3.18525607678174</v>
      </c>
      <c r="BD165" s="66">
        <f>'amount-analyzed sorted'!BB165*0.001/'amount-analyzed sorted'!BB$2*1.5/'amount-analyzed sorted'!BB$3</f>
        <v>4.23797667131259</v>
      </c>
      <c r="BE165" s="66">
        <f>'amount-analyzed sorted'!BC165*0.001/'amount-analyzed sorted'!BC$2*1.5/'amount-analyzed sorted'!BC$3</f>
        <v>3.64929499322242</v>
      </c>
      <c r="BF165" s="66">
        <f>'amount-analyzed sorted'!BD165*0.001/'amount-analyzed sorted'!BD$2*1.5/'amount-analyzed sorted'!BD$3</f>
        <v>2.05088818188805</v>
      </c>
      <c r="BG165" s="66">
        <f>'amount-analyzed sorted'!BE165*0.001/'amount-analyzed sorted'!BE$2*1.5/'amount-analyzed sorted'!BE$3</f>
        <v>2.76050883286931</v>
      </c>
      <c r="BH165" s="66">
        <f>'amount-analyzed sorted'!BF165*0.001/'amount-analyzed sorted'!BF$2*1.5/'amount-analyzed sorted'!BF$3</f>
        <v>0.127939687271439</v>
      </c>
      <c r="BI165" s="66">
        <f>'amount-analyzed sorted'!BG165*0.001/'amount-analyzed sorted'!BG$2*1.5/'amount-analyzed sorted'!BG$3</f>
        <v>0.211091038248622</v>
      </c>
      <c r="BJ165" s="66">
        <f>'amount-analyzed sorted'!BH165*0.001/'amount-analyzed sorted'!BH$2*1.5/'amount-analyzed sorted'!BH$3</f>
        <v>0.258783725191382</v>
      </c>
      <c r="BK165" s="66">
        <f>'amount-analyzed sorted'!BI165*0.001/'amount-analyzed sorted'!BI$2*1.5/'amount-analyzed sorted'!BI$3</f>
        <v>0.147859206457169</v>
      </c>
      <c r="BL165" s="66">
        <f>'amount-analyzed sorted'!BJ165*0.001/'amount-analyzed sorted'!BJ$2*1.5/'amount-analyzed sorted'!BJ$3</f>
        <v>0.335433616603937</v>
      </c>
      <c r="BM165" s="66">
        <f>'amount-analyzed sorted'!BK165*0.001/'amount-analyzed sorted'!BK$2*1.5/'amount-analyzed sorted'!BK$3</f>
        <v>0.416721169696348</v>
      </c>
      <c r="BN165" s="66">
        <f>'amount-analyzed sorted'!BL165*0.001/'amount-analyzed sorted'!BL$2*1.5/'amount-analyzed sorted'!BL$3</f>
        <v>0.560956990279965</v>
      </c>
      <c r="BO165" s="66">
        <f>'amount-analyzed sorted'!BM165*0.001/'amount-analyzed sorted'!BM$2*1.5/'amount-analyzed sorted'!BM$3</f>
        <v>1.22265928380354</v>
      </c>
      <c r="BP165" s="66">
        <f>'amount-analyzed sorted'!BN165*0.001/'amount-analyzed sorted'!BN$2*1.5/'amount-analyzed sorted'!BN$3</f>
        <v>0.337253143880593</v>
      </c>
      <c r="BQ165" s="66">
        <f>'amount-analyzed sorted'!BO165*0.001/'amount-analyzed sorted'!BO$2*1.5/'amount-analyzed sorted'!BO$3</f>
        <v>1.87931658444348</v>
      </c>
      <c r="BR165" s="66">
        <f>'amount-analyzed sorted'!BP165*0.001/'amount-analyzed sorted'!BP$2*1.5/'amount-analyzed sorted'!BP$3</f>
        <v>0.917790231328554</v>
      </c>
      <c r="BS165" s="66">
        <f>'amount-analyzed sorted'!BQ165*0.001/'amount-analyzed sorted'!BQ$2*1.5/'amount-analyzed sorted'!BQ$3</f>
        <v>1.14360800774353</v>
      </c>
      <c r="BT165" s="66">
        <f>'amount-analyzed sorted'!BR165*0.001/'amount-analyzed sorted'!BR$2*1.5/'amount-analyzed sorted'!BR$3</f>
        <v>1.04711602068578</v>
      </c>
      <c r="BU165" s="66">
        <f>'amount-analyzed sorted'!BS165*0.001/'amount-analyzed sorted'!BS$2*1.5/'amount-analyzed sorted'!BS$3</f>
        <v>0.675000772093246</v>
      </c>
      <c r="BV165" s="66">
        <f>'amount-analyzed sorted'!BT165*0.001/'amount-analyzed sorted'!BT$2*1.5/'amount-analyzed sorted'!BT$3</f>
        <v>0.502427385825156</v>
      </c>
      <c r="BW165" s="66">
        <f>'amount-analyzed sorted'!BU165*0.001/'amount-analyzed sorted'!BU$2*1.5/'amount-analyzed sorted'!BU$3</f>
        <v>0.413655731839513</v>
      </c>
      <c r="BX165" s="66">
        <f>'amount-analyzed sorted'!BV165*0.001/'amount-analyzed sorted'!BV$2*1.5/'amount-analyzed sorted'!BV$3</f>
        <v>0.34774132199773</v>
      </c>
      <c r="BY165" s="66">
        <f>'amount-analyzed sorted'!BW165*0.001/'amount-analyzed sorted'!BW$2*1.5/'amount-analyzed sorted'!BW$3</f>
        <v>0.0366808329021376</v>
      </c>
      <c r="BZ165" s="66">
        <f>'amount-analyzed sorted'!BX165*0.001/'amount-analyzed sorted'!BX$2*1.5/'amount-analyzed sorted'!BX$3</f>
        <v>0.375356263501718</v>
      </c>
      <c r="CA165" s="66">
        <f>'amount-analyzed sorted'!BY165*0.001/'amount-analyzed sorted'!BY$2*1.5/'amount-analyzed sorted'!BY$3</f>
        <v>0.0778543130988698</v>
      </c>
      <c r="CB165" s="66">
        <f>'amount-analyzed sorted'!BZ165*0.001/'amount-analyzed sorted'!BZ$2*1.5/'amount-analyzed sorted'!BZ$3</f>
        <v>1.3972625688621</v>
      </c>
      <c r="CC165" s="66">
        <f>'amount-analyzed sorted'!CA165*0.001/'amount-analyzed sorted'!CA$2*1.5/'amount-analyzed sorted'!CA$3</f>
        <v>0.864388807779832</v>
      </c>
      <c r="CD165" s="66">
        <f>'amount-analyzed sorted'!CB165*0.001/'amount-analyzed sorted'!CB$2*1.5/'amount-analyzed sorted'!CB$3</f>
        <v>2.22178397018112</v>
      </c>
      <c r="CE165" s="66">
        <f>'amount-analyzed sorted'!CC165*0.001/'amount-analyzed sorted'!CC$2*1.5/'amount-analyzed sorted'!CC$3</f>
        <v>0.771423116504178</v>
      </c>
      <c r="CF165" s="66">
        <f>'amount-analyzed sorted'!CD165*0.001/'amount-analyzed sorted'!CD$2*1.5/'amount-analyzed sorted'!CD$3</f>
        <v>2.01547700155358</v>
      </c>
      <c r="CG165" s="66">
        <f>'amount-analyzed sorted'!CE165*0.001/'amount-analyzed sorted'!CE$2*1.5/'amount-analyzed sorted'!CE$3</f>
        <v>0.599021275776658</v>
      </c>
      <c r="CH165" s="66">
        <f>'amount-analyzed sorted'!CF165*0.001/'amount-analyzed sorted'!CF$2*1.5/'amount-analyzed sorted'!CF$3</f>
        <v>0.136773772353162</v>
      </c>
      <c r="CI165" s="66">
        <f>'amount-analyzed sorted'!CG165*0.001/'amount-analyzed sorted'!CG$2*1.5/'amount-analyzed sorted'!CG$3</f>
        <v>1.65370635028022</v>
      </c>
      <c r="CJ165" s="66">
        <f>'amount-analyzed sorted'!CH165*0.001/'amount-analyzed sorted'!CH$2*1.5/'amount-analyzed sorted'!CH$3</f>
        <v>0.884924467290702</v>
      </c>
      <c r="CK165" s="66">
        <f>'amount-analyzed sorted'!CI165*0.001/'amount-analyzed sorted'!CI$2*1.5/'amount-analyzed sorted'!CI$3</f>
        <v>0.565488940410373</v>
      </c>
      <c r="CL165" s="66">
        <f>'amount-analyzed sorted'!CJ165*0.001/'amount-analyzed sorted'!CJ$2*1.5/'amount-analyzed sorted'!CJ$3</f>
        <v>2.29104073464126</v>
      </c>
      <c r="CM165" s="66">
        <f>'amount-analyzed sorted'!CK165*0.001/'amount-analyzed sorted'!CK$2*1.5/'amount-analyzed sorted'!CK$3</f>
        <v>0.16086824295731</v>
      </c>
      <c r="CN165" s="66">
        <f>'amount-analyzed sorted'!CL165*0.001/'amount-analyzed sorted'!CL$2*1.5/'amount-analyzed sorted'!CL$3</f>
        <v>0.787462517070313</v>
      </c>
      <c r="CO165" s="66">
        <f>'amount-analyzed sorted'!CM165*0.001/'amount-analyzed sorted'!CM$2*1.5/'amount-analyzed sorted'!CM$3</f>
        <v>0.10531739141463</v>
      </c>
      <c r="CP165" s="66">
        <f>'amount-analyzed sorted'!CN165*0.001/'amount-analyzed sorted'!CN$2*1.5/'amount-analyzed sorted'!CN$3</f>
        <v>0.265331745749211</v>
      </c>
      <c r="CQ165" s="66">
        <f>'amount-analyzed sorted'!CO165*0.001/'amount-analyzed sorted'!CO$2*1.5/'amount-analyzed sorted'!CO$3</f>
        <v>1.72502294429547</v>
      </c>
      <c r="CR165" s="66">
        <f>'amount-analyzed sorted'!CP165*0.001/'amount-analyzed sorted'!CP$2*1.5/'amount-analyzed sorted'!CP$3</f>
        <v>0.455069833152407</v>
      </c>
      <c r="CS165" s="66">
        <f>'amount-analyzed sorted'!CQ165*0.001/'amount-analyzed sorted'!CQ$2*1.5/'amount-analyzed sorted'!CQ$3</f>
        <v>0.732433706994065</v>
      </c>
      <c r="CT165" s="66">
        <f>'amount-analyzed sorted'!CR165*0.001/'amount-analyzed sorted'!CR$2*1.5/'amount-analyzed sorted'!CR$3</f>
        <v>0.240762530885692</v>
      </c>
      <c r="CU165" s="66">
        <f>'amount-analyzed sorted'!CS165*0.001/'amount-analyzed sorted'!CS$2*1.5/'amount-analyzed sorted'!CS$3</f>
        <v>0.189897232909304</v>
      </c>
      <c r="CV165" s="66">
        <f>'amount-analyzed sorted'!CT165*0.001/'amount-analyzed sorted'!CT$2*1.5/'amount-analyzed sorted'!CT$3</f>
        <v>0.542435434446401</v>
      </c>
      <c r="CW165" s="66">
        <f>'amount-analyzed sorted'!CU165*0.001/'amount-analyzed sorted'!CU$2*1.5/'amount-analyzed sorted'!CU$3</f>
        <v>0.950263870972682</v>
      </c>
      <c r="CX165" s="66">
        <f>'amount-analyzed sorted'!CV165*0.001/'amount-analyzed sorted'!CV$2*1.5/'amount-analyzed sorted'!CV$3</f>
        <v>0.0872119802997662</v>
      </c>
      <c r="CY165" s="66">
        <f>'amount-analyzed sorted'!CW165*0.001/'amount-analyzed sorted'!CW$2*1.5/'amount-analyzed sorted'!CW$3</f>
        <v>0.0765579762199029</v>
      </c>
      <c r="CZ165" s="66">
        <f>'amount-analyzed sorted'!CX165*0.001/'amount-analyzed sorted'!CX$2*1.5/'amount-analyzed sorted'!CX$3</f>
        <v>1.29393642899159</v>
      </c>
    </row>
    <row r="166" spans="1:104">
      <c r="A166">
        <f>'imported data from Web Calc'!A175</f>
        <v>710.4</v>
      </c>
      <c r="B166" t="str">
        <f>'imported data from Web Calc'!B175</f>
        <v>C39H65O8P</v>
      </c>
      <c r="C166" s="61" t="str">
        <f>'imported data from Web Calc'!C175</f>
        <v>PA(36:6)</v>
      </c>
      <c r="D166" s="96"/>
      <c r="E166" s="96"/>
      <c r="F166" s="96"/>
      <c r="G166" s="66">
        <f>'amount-analyzed sorted'!G166*0.001/'amount-analyzed sorted'!G$2*1.5/'amount-analyzed sorted'!G$3</f>
        <v>0.272165025737963</v>
      </c>
      <c r="H166" s="66">
        <f>'amount-analyzed sorted'!H166*0.001/'amount-analyzed sorted'!H$2*1.5/'amount-analyzed sorted'!H$3</f>
        <v>0.237212325514765</v>
      </c>
      <c r="I166" s="66">
        <f>'amount-analyzed sorted'!I166*0.001/'amount-analyzed sorted'!I$2*1.5/'amount-analyzed sorted'!I$3</f>
        <v>0.213910525365967</v>
      </c>
      <c r="J166" s="66">
        <f>'amount-analyzed sorted'!J166*0.001/'amount-analyzed sorted'!J$2*1.5/'amount-analyzed sorted'!J$3</f>
        <v>0.234882145499886</v>
      </c>
      <c r="K166" s="66">
        <f>'amount-analyzed sorted'!K166*0.001/'amount-analyzed sorted'!K$2*1.5/'amount-analyzed sorted'!K$3</f>
        <v>0.230221785470126</v>
      </c>
      <c r="L166" s="66">
        <f>'amount-analyzed sorted'!L166*0.001/'amount-analyzed sorted'!L$2*1.5/'amount-analyzed sorted'!L$3</f>
        <v>0.237212325514765</v>
      </c>
      <c r="M166" s="66">
        <f>'amount-analyzed sorted'!M166*0.001/'amount-analyzed sorted'!M$2*1.5/'amount-analyzed sorted'!M$3</f>
        <v>0.237212325514765</v>
      </c>
      <c r="N166" s="66">
        <f>'amount-analyzed sorted'!N166*0.001/'amount-analyzed sorted'!N$2*1.5/'amount-analyzed sorted'!N$3</f>
        <v>0.262844305678443</v>
      </c>
      <c r="O166" s="66">
        <f>'amount-analyzed sorted'!O166*0.001/'amount-analyzed sorted'!O$2*1.5/'amount-analyzed sorted'!O$3</f>
        <v>0.213910525365967</v>
      </c>
      <c r="P166" s="66">
        <f>'amount-analyzed sorted'!P166*0.001/'amount-analyzed sorted'!P$2*1.5/'amount-analyzed sorted'!P$3</f>
        <v>0.239542505529645</v>
      </c>
      <c r="Q166" s="66">
        <f t="shared" si="6"/>
        <v>0.237911379519229</v>
      </c>
      <c r="R166" s="115">
        <f t="shared" si="7"/>
        <v>0.0183165917598121</v>
      </c>
      <c r="S166" s="66">
        <f t="shared" si="8"/>
        <v>0.0769891368661148</v>
      </c>
      <c r="T166" s="66">
        <f>'amount-analyzed sorted'!R166*0.001/'amount-analyzed sorted'!R$2*1.5/'amount-analyzed sorted'!R$3</f>
        <v>1.06954097592976</v>
      </c>
      <c r="U166" s="66">
        <f>'amount-analyzed sorted'!S166*0.001/'amount-analyzed sorted'!S$2*1.5/'amount-analyzed sorted'!S$3</f>
        <v>0.295941317800719</v>
      </c>
      <c r="V166" s="66">
        <f>'amount-analyzed sorted'!T166*0.001/'amount-analyzed sorted'!T$2*1.5/'amount-analyzed sorted'!T$3</f>
        <v>0.307977605412326</v>
      </c>
      <c r="W166" s="66">
        <f>'amount-analyzed sorted'!U166*0.001/'amount-analyzed sorted'!U$2*1.5/'amount-analyzed sorted'!U$3</f>
        <v>0.100778288346396</v>
      </c>
      <c r="X166" s="66">
        <f>'amount-analyzed sorted'!V166*0.001/'amount-analyzed sorted'!V$2*1.5/'amount-analyzed sorted'!V$3</f>
        <v>0.731316390757418</v>
      </c>
      <c r="Y166" s="66">
        <f>'amount-analyzed sorted'!W166*0.001/'amount-analyzed sorted'!W$2*1.5/'amount-analyzed sorted'!W$3</f>
        <v>0.604746866158246</v>
      </c>
      <c r="Z166" s="66">
        <f>'amount-analyzed sorted'!X166*0.001/'amount-analyzed sorted'!X$2*1.5/'amount-analyzed sorted'!X$3</f>
        <v>1.04826188771658</v>
      </c>
      <c r="AA166" s="66">
        <f>'amount-analyzed sorted'!Y166*0.001/'amount-analyzed sorted'!Y$2*1.5/'amount-analyzed sorted'!Y$3</f>
        <v>0.263318270766192</v>
      </c>
      <c r="AB166" s="66">
        <f>'amount-analyzed sorted'!Z166*0.001/'amount-analyzed sorted'!Z$2*1.5/'amount-analyzed sorted'!Z$3</f>
        <v>0.126223303495487</v>
      </c>
      <c r="AC166" s="66">
        <f>'amount-analyzed sorted'!AA166*0.001/'amount-analyzed sorted'!AA$2*1.5/'amount-analyzed sorted'!AA$3</f>
        <v>0.340109919319319</v>
      </c>
      <c r="AD166" s="66">
        <f>'amount-analyzed sorted'!AB166*0.001/'amount-analyzed sorted'!AB$2*1.5/'amount-analyzed sorted'!AB$3</f>
        <v>0.185629805360552</v>
      </c>
      <c r="AE166" s="66">
        <f>'amount-analyzed sorted'!AC166*0.001/'amount-analyzed sorted'!AC$2*1.5/'amount-analyzed sorted'!AC$3</f>
        <v>0.0832700267331788</v>
      </c>
      <c r="AF166" s="66">
        <f>'amount-analyzed sorted'!AD166*0.001/'amount-analyzed sorted'!AD$2*1.5/'amount-analyzed sorted'!AD$3</f>
        <v>0.0646346810105094</v>
      </c>
      <c r="AG166" s="66">
        <f>'amount-analyzed sorted'!AE166*0.001/'amount-analyzed sorted'!AE$2*1.5/'amount-analyzed sorted'!AE$3</f>
        <v>0.0928798448475498</v>
      </c>
      <c r="AH166" s="66">
        <f>'amount-analyzed sorted'!AF166*0.001/'amount-analyzed sorted'!AF$2*1.5/'amount-analyzed sorted'!AF$3</f>
        <v>0.137149799156345</v>
      </c>
      <c r="AI166" s="66">
        <f>'amount-analyzed sorted'!AG166*0.001/'amount-analyzed sorted'!AG$2*1.5/'amount-analyzed sorted'!AG$3</f>
        <v>0.0424684425807557</v>
      </c>
      <c r="AJ166" s="66">
        <f>'amount-analyzed sorted'!AH166*0.001/'amount-analyzed sorted'!AH$2*1.5/'amount-analyzed sorted'!AH$3</f>
        <v>0.453983641821877</v>
      </c>
      <c r="AK166" s="66">
        <f>'amount-analyzed sorted'!AI166*0.001/'amount-analyzed sorted'!AI$2*1.5/'amount-analyzed sorted'!AI$3</f>
        <v>0.695526390151867</v>
      </c>
      <c r="AL166" s="66">
        <f>'amount-analyzed sorted'!AJ166*0.001/'amount-analyzed sorted'!AJ$2*1.5/'amount-analyzed sorted'!AJ$3</f>
        <v>0.418516169804543</v>
      </c>
      <c r="AM166" s="66">
        <f>'amount-analyzed sorted'!AK166*0.001/'amount-analyzed sorted'!AK$2*1.5/'amount-analyzed sorted'!AK$3</f>
        <v>0.719302971323462</v>
      </c>
      <c r="AN166" s="66">
        <f>'amount-analyzed sorted'!AL166*0.001/'amount-analyzed sorted'!AL$2*1.5/'amount-analyzed sorted'!AL$3</f>
        <v>0.465313683867099</v>
      </c>
      <c r="AO166" s="66">
        <f>'amount-analyzed sorted'!AM166*0.001/'amount-analyzed sorted'!AM$2*1.5/'amount-analyzed sorted'!AM$3</f>
        <v>0.15924894935783</v>
      </c>
      <c r="AP166" s="66">
        <f>'amount-analyzed sorted'!AN166*0.001/'amount-analyzed sorted'!AN$2*1.5/'amount-analyzed sorted'!AN$3</f>
        <v>0.592818601902357</v>
      </c>
      <c r="AQ166" s="66">
        <f>'amount-analyzed sorted'!AO166*0.001/'amount-analyzed sorted'!AO$2*1.5/'amount-analyzed sorted'!AO$3</f>
        <v>1.02531523093351</v>
      </c>
      <c r="AR166" s="66">
        <f>'amount-analyzed sorted'!AP166*0.001/'amount-analyzed sorted'!AP$2*1.5/'amount-analyzed sorted'!AP$3</f>
        <v>1.36683817554676</v>
      </c>
      <c r="AS166" s="66">
        <f>'amount-analyzed sorted'!AQ166*0.001/'amount-analyzed sorted'!AQ$2*1.5/'amount-analyzed sorted'!AQ$3</f>
        <v>0.242528691115547</v>
      </c>
      <c r="AT166" s="66">
        <f>'amount-analyzed sorted'!AR166*0.001/'amount-analyzed sorted'!AR$2*1.5/'amount-analyzed sorted'!AR$3</f>
        <v>0.303309598370634</v>
      </c>
      <c r="AU166" s="66">
        <f>'amount-analyzed sorted'!AS166*0.001/'amount-analyzed sorted'!AS$2*1.5/'amount-analyzed sorted'!AS$3</f>
        <v>1.11800596268999</v>
      </c>
      <c r="AV166" s="66">
        <f>'amount-analyzed sorted'!AT166*0.001/'amount-analyzed sorted'!AT$2*1.5/'amount-analyzed sorted'!AT$3</f>
        <v>0.569573789195101</v>
      </c>
      <c r="AW166" s="66">
        <f>'amount-analyzed sorted'!AU166*0.001/'amount-analyzed sorted'!AU$2*1.5/'amount-analyzed sorted'!AU$3</f>
        <v>0.411863364050393</v>
      </c>
      <c r="AX166" s="66">
        <f>'amount-analyzed sorted'!AV166*0.001/'amount-analyzed sorted'!AV$2*1.5/'amount-analyzed sorted'!AV$3</f>
        <v>0.493813612897343</v>
      </c>
      <c r="AY166" s="66">
        <f>'amount-analyzed sorted'!AW166*0.001/'amount-analyzed sorted'!AW$2*1.5/'amount-analyzed sorted'!AW$3</f>
        <v>0.207874667800024</v>
      </c>
      <c r="AZ166" s="66">
        <f>'amount-analyzed sorted'!AX166*0.001/'amount-analyzed sorted'!AX$2*1.5/'amount-analyzed sorted'!AX$3</f>
        <v>0.14538222652956</v>
      </c>
      <c r="BA166" s="66">
        <f>'amount-analyzed sorted'!AY166*0.001/'amount-analyzed sorted'!AY$2*1.5/'amount-analyzed sorted'!AY$3</f>
        <v>0.0396940124327331</v>
      </c>
      <c r="BB166" s="66">
        <f>'amount-analyzed sorted'!AZ166*0.001/'amount-analyzed sorted'!AZ$2*1.5/'amount-analyzed sorted'!AZ$3</f>
        <v>0.166752536406497</v>
      </c>
      <c r="BC166" s="66">
        <f>'amount-analyzed sorted'!BA166*0.001/'amount-analyzed sorted'!BA$2*1.5/'amount-analyzed sorted'!BA$3</f>
        <v>0.797455415305127</v>
      </c>
      <c r="BD166" s="66">
        <f>'amount-analyzed sorted'!BB166*0.001/'amount-analyzed sorted'!BB$2*1.5/'amount-analyzed sorted'!BB$3</f>
        <v>0.949181688415083</v>
      </c>
      <c r="BE166" s="66">
        <f>'amount-analyzed sorted'!BC166*0.001/'amount-analyzed sorted'!BC$2*1.5/'amount-analyzed sorted'!BC$3</f>
        <v>0.99402516366359</v>
      </c>
      <c r="BF166" s="66">
        <f>'amount-analyzed sorted'!BD166*0.001/'amount-analyzed sorted'!BD$2*1.5/'amount-analyzed sorted'!BD$3</f>
        <v>0.537025742491033</v>
      </c>
      <c r="BG166" s="66">
        <f>'amount-analyzed sorted'!BE166*0.001/'amount-analyzed sorted'!BE$2*1.5/'amount-analyzed sorted'!BE$3</f>
        <v>0.822820068490123</v>
      </c>
      <c r="BH166" s="66">
        <f>'amount-analyzed sorted'!BF166*0.001/'amount-analyzed sorted'!BF$2*1.5/'amount-analyzed sorted'!BF$3</f>
        <v>0.0329083710042022</v>
      </c>
      <c r="BI166" s="66">
        <f>'amount-analyzed sorted'!BG166*0.001/'amount-analyzed sorted'!BG$2*1.5/'amount-analyzed sorted'!BG$3</f>
        <v>0.0479021153688659</v>
      </c>
      <c r="BJ166" s="66">
        <f>'amount-analyzed sorted'!BH166*0.001/'amount-analyzed sorted'!BH$2*1.5/'amount-analyzed sorted'!BH$3</f>
        <v>0.0788381675162666</v>
      </c>
      <c r="BK166" s="66">
        <f>'amount-analyzed sorted'!BI166*0.001/'amount-analyzed sorted'!BI$2*1.5/'amount-analyzed sorted'!BI$3</f>
        <v>0.0325230026423102</v>
      </c>
      <c r="BL166" s="66">
        <f>'amount-analyzed sorted'!BJ166*0.001/'amount-analyzed sorted'!BJ$2*1.5/'amount-analyzed sorted'!BJ$3</f>
        <v>0.044689014741841</v>
      </c>
      <c r="BM166" s="66">
        <f>'amount-analyzed sorted'!BK166*0.001/'amount-analyzed sorted'!BK$2*1.5/'amount-analyzed sorted'!BK$3</f>
        <v>0.0618950639717136</v>
      </c>
      <c r="BN166" s="66">
        <f>'amount-analyzed sorted'!BL166*0.001/'amount-analyzed sorted'!BL$2*1.5/'amount-analyzed sorted'!BL$3</f>
        <v>0.0481945700034005</v>
      </c>
      <c r="BO166" s="66">
        <f>'amount-analyzed sorted'!BM166*0.001/'amount-analyzed sorted'!BM$2*1.5/'amount-analyzed sorted'!BM$3</f>
        <v>0.146150750028536</v>
      </c>
      <c r="BP166" s="66">
        <f>'amount-analyzed sorted'!BN166*0.001/'amount-analyzed sorted'!BN$2*1.5/'amount-analyzed sorted'!BN$3</f>
        <v>0.0169945111599256</v>
      </c>
      <c r="BQ166" s="66">
        <f>'amount-analyzed sorted'!BO166*0.001/'amount-analyzed sorted'!BO$2*1.5/'amount-analyzed sorted'!BO$3</f>
        <v>0.190912964043305</v>
      </c>
      <c r="BR166" s="66">
        <f>'amount-analyzed sorted'!BP166*0.001/'amount-analyzed sorted'!BP$2*1.5/'amount-analyzed sorted'!BP$3</f>
        <v>0.122686611899961</v>
      </c>
      <c r="BS166" s="66">
        <f>'amount-analyzed sorted'!BQ166*0.001/'amount-analyzed sorted'!BQ$2*1.5/'amount-analyzed sorted'!BQ$3</f>
        <v>0.0948280395232686</v>
      </c>
      <c r="BT166" s="66">
        <f>'amount-analyzed sorted'!BR166*0.001/'amount-analyzed sorted'!BR$2*1.5/'amount-analyzed sorted'!BR$3</f>
        <v>0.0688997534651696</v>
      </c>
      <c r="BU166" s="66">
        <f>'amount-analyzed sorted'!BS166*0.001/'amount-analyzed sorted'!BS$2*1.5/'amount-analyzed sorted'!BS$3</f>
        <v>0.0894950164332679</v>
      </c>
      <c r="BV166" s="66">
        <f>'amount-analyzed sorted'!BT166*0.001/'amount-analyzed sorted'!BT$2*1.5/'amount-analyzed sorted'!BT$3</f>
        <v>0.0456053414976429</v>
      </c>
      <c r="BW166" s="66">
        <f>'amount-analyzed sorted'!BU166*0.001/'amount-analyzed sorted'!BU$2*1.5/'amount-analyzed sorted'!BU$3</f>
        <v>0.0426655388198692</v>
      </c>
      <c r="BX166" s="66">
        <f>'amount-analyzed sorted'!BV166*0.001/'amount-analyzed sorted'!BV$2*1.5/'amount-analyzed sorted'!BV$3</f>
        <v>0.0414526079202592</v>
      </c>
      <c r="BY166" s="66">
        <f>'amount-analyzed sorted'!BW166*0.001/'amount-analyzed sorted'!BW$2*1.5/'amount-analyzed sorted'!BW$3</f>
        <v>0</v>
      </c>
      <c r="BZ166" s="66">
        <f>'amount-analyzed sorted'!BX166*0.001/'amount-analyzed sorted'!BX$2*1.5/'amount-analyzed sorted'!BX$3</f>
        <v>0.041742486297324</v>
      </c>
      <c r="CA166" s="66">
        <f>'amount-analyzed sorted'!BY166*0.001/'amount-analyzed sorted'!BY$2*1.5/'amount-analyzed sorted'!BY$3</f>
        <v>0.00982878371347858</v>
      </c>
      <c r="CB166" s="66">
        <f>'amount-analyzed sorted'!BZ166*0.001/'amount-analyzed sorted'!BZ$2*1.5/'amount-analyzed sorted'!BZ$3</f>
        <v>0.355276086963734</v>
      </c>
      <c r="CC166" s="66">
        <f>'amount-analyzed sorted'!CA166*0.001/'amount-analyzed sorted'!CA$2*1.5/'amount-analyzed sorted'!CA$3</f>
        <v>0.126661236719515</v>
      </c>
      <c r="CD166" s="66">
        <f>'amount-analyzed sorted'!CB166*0.001/'amount-analyzed sorted'!CB$2*1.5/'amount-analyzed sorted'!CB$3</f>
        <v>0.362838534738278</v>
      </c>
      <c r="CE166" s="66">
        <f>'amount-analyzed sorted'!CC166*0.001/'amount-analyzed sorted'!CC$2*1.5/'amount-analyzed sorted'!CC$3</f>
        <v>0.142232029625724</v>
      </c>
      <c r="CF166" s="66">
        <f>'amount-analyzed sorted'!CD166*0.001/'amount-analyzed sorted'!CD$2*1.5/'amount-analyzed sorted'!CD$3</f>
        <v>0.318549340087289</v>
      </c>
      <c r="CG166" s="66">
        <f>'amount-analyzed sorted'!CE166*0.001/'amount-analyzed sorted'!CE$2*1.5/'amount-analyzed sorted'!CE$3</f>
        <v>0.134314540899044</v>
      </c>
      <c r="CH166" s="66">
        <f>'amount-analyzed sorted'!CF166*0.001/'amount-analyzed sorted'!CF$2*1.5/'amount-analyzed sorted'!CF$3</f>
        <v>0.0406195890051153</v>
      </c>
      <c r="CI166" s="66">
        <f>'amount-analyzed sorted'!CG166*0.001/'amount-analyzed sorted'!CG$2*1.5/'amount-analyzed sorted'!CG$3</f>
        <v>0.320909686812839</v>
      </c>
      <c r="CJ166" s="66">
        <f>'amount-analyzed sorted'!CH166*0.001/'amount-analyzed sorted'!CH$2*1.5/'amount-analyzed sorted'!CH$3</f>
        <v>0.293074483559889</v>
      </c>
      <c r="CK166" s="66">
        <f>'amount-analyzed sorted'!CI166*0.001/'amount-analyzed sorted'!CI$2*1.5/'amount-analyzed sorted'!CI$3</f>
        <v>0.157821383609132</v>
      </c>
      <c r="CL166" s="66">
        <f>'amount-analyzed sorted'!CJ166*0.001/'amount-analyzed sorted'!CJ$2*1.5/'amount-analyzed sorted'!CJ$3</f>
        <v>0.785546100664162</v>
      </c>
      <c r="CM166" s="66">
        <f>'amount-analyzed sorted'!CK166*0.001/'amount-analyzed sorted'!CK$2*1.5/'amount-analyzed sorted'!CK$3</f>
        <v>0.0513987627267596</v>
      </c>
      <c r="CN166" s="66">
        <f>'amount-analyzed sorted'!CL166*0.001/'amount-analyzed sorted'!CL$2*1.5/'amount-analyzed sorted'!CL$3</f>
        <v>0.180473007044567</v>
      </c>
      <c r="CO166" s="66">
        <f>'amount-analyzed sorted'!CM166*0.001/'amount-analyzed sorted'!CM$2*1.5/'amount-analyzed sorted'!CM$3</f>
        <v>0.025387243128197</v>
      </c>
      <c r="CP166" s="66">
        <f>'amount-analyzed sorted'!CN166*0.001/'amount-analyzed sorted'!CN$2*1.5/'amount-analyzed sorted'!CN$3</f>
        <v>0.0466933393232857</v>
      </c>
      <c r="CQ166" s="66">
        <f>'amount-analyzed sorted'!CO166*0.001/'amount-analyzed sorted'!CO$2*1.5/'amount-analyzed sorted'!CO$3</f>
        <v>0.305210085255645</v>
      </c>
      <c r="CR166" s="66">
        <f>'amount-analyzed sorted'!CP166*0.001/'amount-analyzed sorted'!CP$2*1.5/'amount-analyzed sorted'!CP$3</f>
        <v>0.0574573046680813</v>
      </c>
      <c r="CS166" s="66">
        <f>'amount-analyzed sorted'!CQ166*0.001/'amount-analyzed sorted'!CQ$2*1.5/'amount-analyzed sorted'!CQ$3</f>
        <v>0.126847429028059</v>
      </c>
      <c r="CT166" s="66">
        <f>'amount-analyzed sorted'!CR166*0.001/'amount-analyzed sorted'!CR$2*1.5/'amount-analyzed sorted'!CR$3</f>
        <v>0.0666484319732709</v>
      </c>
      <c r="CU166" s="66">
        <f>'amount-analyzed sorted'!CS166*0.001/'amount-analyzed sorted'!CS$2*1.5/'amount-analyzed sorted'!CS$3</f>
        <v>0.0366740973540063</v>
      </c>
      <c r="CV166" s="66">
        <f>'amount-analyzed sorted'!CT166*0.001/'amount-analyzed sorted'!CT$2*1.5/'amount-analyzed sorted'!CT$3</f>
        <v>0.0993344378154545</v>
      </c>
      <c r="CW166" s="66">
        <f>'amount-analyzed sorted'!CU166*0.001/'amount-analyzed sorted'!CU$2*1.5/'amount-analyzed sorted'!CU$3</f>
        <v>0.111600515735277</v>
      </c>
      <c r="CX166" s="66">
        <f>'amount-analyzed sorted'!CV166*0.001/'amount-analyzed sorted'!CV$2*1.5/'amount-analyzed sorted'!CV$3</f>
        <v>0.00553726859046135</v>
      </c>
      <c r="CY166" s="66">
        <f>'amount-analyzed sorted'!CW166*0.001/'amount-analyzed sorted'!CW$2*1.5/'amount-analyzed sorted'!CW$3</f>
        <v>0.0170128836044229</v>
      </c>
      <c r="CZ166" s="66">
        <f>'amount-analyzed sorted'!CX166*0.001/'amount-analyzed sorted'!CX$2*1.5/'amount-analyzed sorted'!CX$3</f>
        <v>0.19668001464821</v>
      </c>
    </row>
    <row r="167" spans="1:104">
      <c r="A167">
        <f>'imported data from Web Calc'!A176</f>
        <v>712.5</v>
      </c>
      <c r="B167" t="str">
        <f>'imported data from Web Calc'!B176</f>
        <v>C39H67O8P</v>
      </c>
      <c r="C167" s="61" t="str">
        <f>'imported data from Web Calc'!C176</f>
        <v>PA(36:5)</v>
      </c>
      <c r="D167" s="96"/>
      <c r="E167" s="96"/>
      <c r="F167" s="96"/>
      <c r="G167" s="66">
        <f>'amount-analyzed sorted'!G167*0.001/'amount-analyzed sorted'!G$2*1.5/'amount-analyzed sorted'!G$3</f>
        <v>0.957937004117093</v>
      </c>
      <c r="H167" s="66">
        <f>'amount-analyzed sorted'!H167*0.001/'amount-analyzed sorted'!H$2*1.5/'amount-analyzed sorted'!H$3</f>
        <v>0.876380703596299</v>
      </c>
      <c r="I167" s="66">
        <f>'amount-analyzed sorted'!I167*0.001/'amount-analyzed sorted'!I$2*1.5/'amount-analyzed sorted'!I$3</f>
        <v>0.829777103298703</v>
      </c>
      <c r="J167" s="66">
        <f>'amount-analyzed sorted'!J167*0.001/'amount-analyzed sorted'!J$2*1.5/'amount-analyzed sorted'!J$3</f>
        <v>0.86939016355166</v>
      </c>
      <c r="K167" s="66">
        <f>'amount-analyzed sorted'!K167*0.001/'amount-analyzed sorted'!K$2*1.5/'amount-analyzed sorted'!K$3</f>
        <v>0.86705998353678</v>
      </c>
      <c r="L167" s="66">
        <f>'amount-analyzed sorted'!L167*0.001/'amount-analyzed sorted'!L$2*1.5/'amount-analyzed sorted'!L$3</f>
        <v>0.836767643343342</v>
      </c>
      <c r="M167" s="66">
        <f>'amount-analyzed sorted'!M167*0.001/'amount-analyzed sorted'!M$2*1.5/'amount-analyzed sorted'!M$3</f>
        <v>0.885701423655818</v>
      </c>
      <c r="N167" s="66">
        <f>'amount-analyzed sorted'!N167*0.001/'amount-analyzed sorted'!N$2*1.5/'amount-analyzed sorted'!N$3</f>
        <v>0.806475303149905</v>
      </c>
      <c r="O167" s="66">
        <f>'amount-analyzed sorted'!O167*0.001/'amount-analyzed sorted'!O$2*1.5/'amount-analyzed sorted'!O$3</f>
        <v>0.848418543417741</v>
      </c>
      <c r="P167" s="66">
        <f>'amount-analyzed sorted'!P167*0.001/'amount-analyzed sorted'!P$2*1.5/'amount-analyzed sorted'!P$3</f>
        <v>0.787833863030866</v>
      </c>
      <c r="Q167" s="66">
        <f t="shared" si="6"/>
        <v>0.856574173469821</v>
      </c>
      <c r="R167" s="115">
        <f t="shared" si="7"/>
        <v>0.0473771435562473</v>
      </c>
      <c r="S167" s="66">
        <f t="shared" si="8"/>
        <v>0.0553100303787253</v>
      </c>
      <c r="T167" s="66">
        <f>'amount-analyzed sorted'!R167*0.001/'amount-analyzed sorted'!R$2*1.5/'amount-analyzed sorted'!R$3</f>
        <v>5.06610845030062</v>
      </c>
      <c r="U167" s="66">
        <f>'amount-analyzed sorted'!S167*0.001/'amount-analyzed sorted'!S$2*1.5/'amount-analyzed sorted'!S$3</f>
        <v>1.06600412300429</v>
      </c>
      <c r="V167" s="66">
        <f>'amount-analyzed sorted'!T167*0.001/'amount-analyzed sorted'!T$2*1.5/'amount-analyzed sorted'!T$3</f>
        <v>1.28965622266412</v>
      </c>
      <c r="W167" s="66">
        <f>'amount-analyzed sorted'!U167*0.001/'amount-analyzed sorted'!U$2*1.5/'amount-analyzed sorted'!U$3</f>
        <v>0.493339868806826</v>
      </c>
      <c r="X167" s="66">
        <f>'amount-analyzed sorted'!V167*0.001/'amount-analyzed sorted'!V$2*1.5/'amount-analyzed sorted'!V$3</f>
        <v>3.06846548129966</v>
      </c>
      <c r="Y167" s="66">
        <f>'amount-analyzed sorted'!W167*0.001/'amount-analyzed sorted'!W$2*1.5/'amount-analyzed sorted'!W$3</f>
        <v>2.22527948406667</v>
      </c>
      <c r="Z167" s="66">
        <f>'amount-analyzed sorted'!X167*0.001/'amount-analyzed sorted'!X$2*1.5/'amount-analyzed sorted'!X$3</f>
        <v>4.59690980636794</v>
      </c>
      <c r="AA167" s="66">
        <f>'amount-analyzed sorted'!Y167*0.001/'amount-analyzed sorted'!Y$2*1.5/'amount-analyzed sorted'!Y$3</f>
        <v>1.12369541129294</v>
      </c>
      <c r="AB167" s="66">
        <f>'amount-analyzed sorted'!Z167*0.001/'amount-analyzed sorted'!Z$2*1.5/'amount-analyzed sorted'!Z$3</f>
        <v>0.499229347799457</v>
      </c>
      <c r="AC167" s="66">
        <f>'amount-analyzed sorted'!AA167*0.001/'amount-analyzed sorted'!AA$2*1.5/'amount-analyzed sorted'!AA$3</f>
        <v>1.4162284585095</v>
      </c>
      <c r="AD167" s="66">
        <f>'amount-analyzed sorted'!AB167*0.001/'amount-analyzed sorted'!AB$2*1.5/'amount-analyzed sorted'!AB$3</f>
        <v>0.509523698784642</v>
      </c>
      <c r="AE167" s="66">
        <f>'amount-analyzed sorted'!AC167*0.001/'amount-analyzed sorted'!AC$2*1.5/'amount-analyzed sorted'!AC$3</f>
        <v>0.212645940751507</v>
      </c>
      <c r="AF167" s="66">
        <f>'amount-analyzed sorted'!AD167*0.001/'amount-analyzed sorted'!AD$2*1.5/'amount-analyzed sorted'!AD$3</f>
        <v>0.328055880956219</v>
      </c>
      <c r="AG167" s="66">
        <f>'amount-analyzed sorted'!AE167*0.001/'amount-analyzed sorted'!AE$2*1.5/'amount-analyzed sorted'!AE$3</f>
        <v>0.393276665880078</v>
      </c>
      <c r="AH167" s="66">
        <f>'amount-analyzed sorted'!AF167*0.001/'amount-analyzed sorted'!AF$2*1.5/'amount-analyzed sorted'!AF$3</f>
        <v>0.429475861585789</v>
      </c>
      <c r="AI167" s="66">
        <f>'amount-analyzed sorted'!AG167*0.001/'amount-analyzed sorted'!AG$2*1.5/'amount-analyzed sorted'!AG$3</f>
        <v>0.173949024914105</v>
      </c>
      <c r="AJ167" s="66">
        <f>'amount-analyzed sorted'!AH167*0.001/'amount-analyzed sorted'!AH$2*1.5/'amount-analyzed sorted'!AH$3</f>
        <v>1.41005368438914</v>
      </c>
      <c r="AK167" s="66">
        <f>'amount-analyzed sorted'!AI167*0.001/'amount-analyzed sorted'!AI$2*1.5/'amount-analyzed sorted'!AI$3</f>
        <v>2.50597044719564</v>
      </c>
      <c r="AL167" s="66">
        <f>'amount-analyzed sorted'!AJ167*0.001/'amount-analyzed sorted'!AJ$2*1.5/'amount-analyzed sorted'!AJ$3</f>
        <v>1.32803515534905</v>
      </c>
      <c r="AM167" s="66">
        <f>'amount-analyzed sorted'!AK167*0.001/'amount-analyzed sorted'!AK$2*1.5/'amount-analyzed sorted'!AK$3</f>
        <v>2.09190545780025</v>
      </c>
      <c r="AN167" s="66">
        <f>'amount-analyzed sorted'!AL167*0.001/'amount-analyzed sorted'!AL$2*1.5/'amount-analyzed sorted'!AL$3</f>
        <v>1.57475994664113</v>
      </c>
      <c r="AO167" s="66">
        <f>'amount-analyzed sorted'!AM167*0.001/'amount-analyzed sorted'!AM$2*1.5/'amount-analyzed sorted'!AM$3</f>
        <v>0.491401824800164</v>
      </c>
      <c r="AP167" s="66">
        <f>'amount-analyzed sorted'!AN167*0.001/'amount-analyzed sorted'!AN$2*1.5/'amount-analyzed sorted'!AN$3</f>
        <v>1.95801438120587</v>
      </c>
      <c r="AQ167" s="66">
        <f>'amount-analyzed sorted'!AO167*0.001/'amount-analyzed sorted'!AO$2*1.5/'amount-analyzed sorted'!AO$3</f>
        <v>3.99341736103424</v>
      </c>
      <c r="AR167" s="66">
        <f>'amount-analyzed sorted'!AP167*0.001/'amount-analyzed sorted'!AP$2*1.5/'amount-analyzed sorted'!AP$3</f>
        <v>4.98760627065178</v>
      </c>
      <c r="AS167" s="66">
        <f>'amount-analyzed sorted'!AQ167*0.001/'amount-analyzed sorted'!AQ$2*1.5/'amount-analyzed sorted'!AQ$3</f>
        <v>0.897896109686592</v>
      </c>
      <c r="AT167" s="66">
        <f>'amount-analyzed sorted'!AR167*0.001/'amount-analyzed sorted'!AR$2*1.5/'amount-analyzed sorted'!AR$3</f>
        <v>1.14900498996116</v>
      </c>
      <c r="AU167" s="66">
        <f>'amount-analyzed sorted'!AS167*0.001/'amount-analyzed sorted'!AS$2*1.5/'amount-analyzed sorted'!AS$3</f>
        <v>3.86515372137269</v>
      </c>
      <c r="AV167" s="66">
        <f>'amount-analyzed sorted'!AT167*0.001/'amount-analyzed sorted'!AT$2*1.5/'amount-analyzed sorted'!AT$3</f>
        <v>1.21436932534136</v>
      </c>
      <c r="AW167" s="66">
        <f>'amount-analyzed sorted'!AU167*0.001/'amount-analyzed sorted'!AU$2*1.5/'amount-analyzed sorted'!AU$3</f>
        <v>1.22685728906727</v>
      </c>
      <c r="AX167" s="66">
        <f>'amount-analyzed sorted'!AV167*0.001/'amount-analyzed sorted'!AV$2*1.5/'amount-analyzed sorted'!AV$3</f>
        <v>1.54481487770986</v>
      </c>
      <c r="AY167" s="66">
        <f>'amount-analyzed sorted'!AW167*0.001/'amount-analyzed sorted'!AW$2*1.5/'amount-analyzed sorted'!AW$3</f>
        <v>0.518739632289127</v>
      </c>
      <c r="AZ167" s="66">
        <f>'amount-analyzed sorted'!AX167*0.001/'amount-analyzed sorted'!AX$2*1.5/'amount-analyzed sorted'!AX$3</f>
        <v>0.372769747967856</v>
      </c>
      <c r="BA167" s="66">
        <f>'amount-analyzed sorted'!AY167*0.001/'amount-analyzed sorted'!AY$2*1.5/'amount-analyzed sorted'!AY$3</f>
        <v>0.148475704732565</v>
      </c>
      <c r="BB167" s="66">
        <f>'amount-analyzed sorted'!AZ167*0.001/'amount-analyzed sorted'!AZ$2*1.5/'amount-analyzed sorted'!AZ$3</f>
        <v>0.508972077930001</v>
      </c>
      <c r="BC167" s="66">
        <f>'amount-analyzed sorted'!BA167*0.001/'amount-analyzed sorted'!BA$2*1.5/'amount-analyzed sorted'!BA$3</f>
        <v>2.31127276993152</v>
      </c>
      <c r="BD167" s="66">
        <f>'amount-analyzed sorted'!BB167*0.001/'amount-analyzed sorted'!BB$2*1.5/'amount-analyzed sorted'!BB$3</f>
        <v>3.23315012616387</v>
      </c>
      <c r="BE167" s="66">
        <f>'amount-analyzed sorted'!BC167*0.001/'amount-analyzed sorted'!BC$2*1.5/'amount-analyzed sorted'!BC$3</f>
        <v>2.97307315694748</v>
      </c>
      <c r="BF167" s="66">
        <f>'amount-analyzed sorted'!BD167*0.001/'amount-analyzed sorted'!BD$2*1.5/'amount-analyzed sorted'!BD$3</f>
        <v>1.66015350312566</v>
      </c>
      <c r="BG167" s="66">
        <f>'amount-analyzed sorted'!BE167*0.001/'amount-analyzed sorted'!BE$2*1.5/'amount-analyzed sorted'!BE$3</f>
        <v>2.24935466003294</v>
      </c>
      <c r="BH167" s="66">
        <f>'amount-analyzed sorted'!BF167*0.001/'amount-analyzed sorted'!BF$2*1.5/'amount-analyzed sorted'!BF$3</f>
        <v>0.0842857257352526</v>
      </c>
      <c r="BI167" s="66">
        <f>'amount-analyzed sorted'!BG167*0.001/'amount-analyzed sorted'!BG$2*1.5/'amount-analyzed sorted'!BG$3</f>
        <v>0.207516253519602</v>
      </c>
      <c r="BJ167" s="66">
        <f>'amount-analyzed sorted'!BH167*0.001/'amount-analyzed sorted'!BH$2*1.5/'amount-analyzed sorted'!BH$3</f>
        <v>0.171754579231867</v>
      </c>
      <c r="BK167" s="66">
        <f>'amount-analyzed sorted'!BI167*0.001/'amount-analyzed sorted'!BI$2*1.5/'amount-analyzed sorted'!BI$3</f>
        <v>0.144847817323622</v>
      </c>
      <c r="BL167" s="66">
        <f>'amount-analyzed sorted'!BJ167*0.001/'amount-analyzed sorted'!BJ$2*1.5/'amount-analyzed sorted'!BJ$3</f>
        <v>0.170509871723334</v>
      </c>
      <c r="BM167" s="66">
        <f>'amount-analyzed sorted'!BK167*0.001/'amount-analyzed sorted'!BK$2*1.5/'amount-analyzed sorted'!BK$3</f>
        <v>0.231814532045003</v>
      </c>
      <c r="BN167" s="66">
        <f>'amount-analyzed sorted'!BL167*0.001/'amount-analyzed sorted'!BL$2*1.5/'amount-analyzed sorted'!BL$3</f>
        <v>0.2829113941065</v>
      </c>
      <c r="BO167" s="66">
        <f>'amount-analyzed sorted'!BM167*0.001/'amount-analyzed sorted'!BM$2*1.5/'amount-analyzed sorted'!BM$3</f>
        <v>0.591143697260482</v>
      </c>
      <c r="BP167" s="66">
        <f>'amount-analyzed sorted'!BN167*0.001/'amount-analyzed sorted'!BN$2*1.5/'amount-analyzed sorted'!BN$3</f>
        <v>0.158517767888272</v>
      </c>
      <c r="BQ167" s="66">
        <f>'amount-analyzed sorted'!BO167*0.001/'amount-analyzed sorted'!BO$2*1.5/'amount-analyzed sorted'!BO$3</f>
        <v>0.908340907718936</v>
      </c>
      <c r="BR167" s="66">
        <f>'amount-analyzed sorted'!BP167*0.001/'amount-analyzed sorted'!BP$2*1.5/'amount-analyzed sorted'!BP$3</f>
        <v>0.519320893533809</v>
      </c>
      <c r="BS167" s="66">
        <f>'amount-analyzed sorted'!BQ167*0.001/'amount-analyzed sorted'!BQ$2*1.5/'amount-analyzed sorted'!BQ$3</f>
        <v>0.599140795169743</v>
      </c>
      <c r="BT167" s="66">
        <f>'amount-analyzed sorted'!BR167*0.001/'amount-analyzed sorted'!BR$2*1.5/'amount-analyzed sorted'!BR$3</f>
        <v>0.472951408476029</v>
      </c>
      <c r="BU167" s="66">
        <f>'amount-analyzed sorted'!BS167*0.001/'amount-analyzed sorted'!BS$2*1.5/'amount-analyzed sorted'!BS$3</f>
        <v>0.405095166977041</v>
      </c>
      <c r="BV167" s="66">
        <f>'amount-analyzed sorted'!BT167*0.001/'amount-analyzed sorted'!BT$2*1.5/'amount-analyzed sorted'!BT$3</f>
        <v>0.284649069684726</v>
      </c>
      <c r="BW167" s="66">
        <f>'amount-analyzed sorted'!BU167*0.001/'amount-analyzed sorted'!BU$2*1.5/'amount-analyzed sorted'!BU$3</f>
        <v>0.310325130010143</v>
      </c>
      <c r="BX167" s="66">
        <f>'amount-analyzed sorted'!BV167*0.001/'amount-analyzed sorted'!BV$2*1.5/'amount-analyzed sorted'!BV$3</f>
        <v>0.188630301697745</v>
      </c>
      <c r="BY167" s="66">
        <f>'amount-analyzed sorted'!BW167*0.001/'amount-analyzed sorted'!BW$2*1.5/'amount-analyzed sorted'!BW$3</f>
        <v>0.0226805150005584</v>
      </c>
      <c r="BZ167" s="66">
        <f>'amount-analyzed sorted'!BX167*0.001/'amount-analyzed sorted'!BX$2*1.5/'amount-analyzed sorted'!BX$3</f>
        <v>0.238388730338624</v>
      </c>
      <c r="CA167" s="66">
        <f>'amount-analyzed sorted'!BY167*0.001/'amount-analyzed sorted'!BY$2*1.5/'amount-analyzed sorted'!BY$3</f>
        <v>0.0700947470092814</v>
      </c>
      <c r="CB167" s="66">
        <f>'amount-analyzed sorted'!BZ167*0.001/'amount-analyzed sorted'!BZ$2*1.5/'amount-analyzed sorted'!BZ$3</f>
        <v>1.06146286473758</v>
      </c>
      <c r="CC167" s="66">
        <f>'amount-analyzed sorted'!CA167*0.001/'amount-analyzed sorted'!CA$2*1.5/'amount-analyzed sorted'!CA$3</f>
        <v>0.546676675540247</v>
      </c>
      <c r="CD167" s="66">
        <f>'amount-analyzed sorted'!CB167*0.001/'amount-analyzed sorted'!CB$2*1.5/'amount-analyzed sorted'!CB$3</f>
        <v>1.43710550180354</v>
      </c>
      <c r="CE167" s="66">
        <f>'amount-analyzed sorted'!CC167*0.001/'amount-analyzed sorted'!CC$2*1.5/'amount-analyzed sorted'!CC$3</f>
        <v>0.557218252610015</v>
      </c>
      <c r="CF167" s="66">
        <f>'amount-analyzed sorted'!CD167*0.001/'amount-analyzed sorted'!CD$2*1.5/'amount-analyzed sorted'!CD$3</f>
        <v>1.22013924736945</v>
      </c>
      <c r="CG167" s="66">
        <f>'amount-analyzed sorted'!CE167*0.001/'amount-analyzed sorted'!CE$2*1.5/'amount-analyzed sorted'!CE$3</f>
        <v>0.563959247027912</v>
      </c>
      <c r="CH167" s="66">
        <f>'amount-analyzed sorted'!CF167*0.001/'amount-analyzed sorted'!CF$2*1.5/'amount-analyzed sorted'!CF$3</f>
        <v>0.158987610090334</v>
      </c>
      <c r="CI167" s="66">
        <f>'amount-analyzed sorted'!CG167*0.001/'amount-analyzed sorted'!CG$2*1.5/'amount-analyzed sorted'!CG$3</f>
        <v>1.35790763365565</v>
      </c>
      <c r="CJ167" s="66">
        <f>'amount-analyzed sorted'!CH167*0.001/'amount-analyzed sorted'!CH$2*1.5/'amount-analyzed sorted'!CH$3</f>
        <v>0.872255541488401</v>
      </c>
      <c r="CK167" s="66">
        <f>'amount-analyzed sorted'!CI167*0.001/'amount-analyzed sorted'!CI$2*1.5/'amount-analyzed sorted'!CI$3</f>
        <v>0.558705786387058</v>
      </c>
      <c r="CL167" s="66">
        <f>'amount-analyzed sorted'!CJ167*0.001/'amount-analyzed sorted'!CJ$2*1.5/'amount-analyzed sorted'!CJ$3</f>
        <v>2.5063144850818</v>
      </c>
      <c r="CM167" s="66">
        <f>'amount-analyzed sorted'!CK167*0.001/'amount-analyzed sorted'!CK$2*1.5/'amount-analyzed sorted'!CK$3</f>
        <v>0.148512771147993</v>
      </c>
      <c r="CN167" s="66">
        <f>'amount-analyzed sorted'!CL167*0.001/'amount-analyzed sorted'!CL$2*1.5/'amount-analyzed sorted'!CL$3</f>
        <v>0.551079876863876</v>
      </c>
      <c r="CO167" s="66">
        <f>'amount-analyzed sorted'!CM167*0.001/'amount-analyzed sorted'!CM$2*1.5/'amount-analyzed sorted'!CM$3</f>
        <v>0.125151175108534</v>
      </c>
      <c r="CP167" s="66">
        <f>'amount-analyzed sorted'!CN167*0.001/'amount-analyzed sorted'!CN$2*1.5/'amount-analyzed sorted'!CN$3</f>
        <v>0.265331745749211</v>
      </c>
      <c r="CQ167" s="66">
        <f>'amount-analyzed sorted'!CO167*0.001/'amount-analyzed sorted'!CO$2*1.5/'amount-analyzed sorted'!CO$3</f>
        <v>1.34796874882105</v>
      </c>
      <c r="CR167" s="66">
        <f>'amount-analyzed sorted'!CP167*0.001/'amount-analyzed sorted'!CP$2*1.5/'amount-analyzed sorted'!CP$3</f>
        <v>0.313421616783179</v>
      </c>
      <c r="CS167" s="66">
        <f>'amount-analyzed sorted'!CQ167*0.001/'amount-analyzed sorted'!CQ$2*1.5/'amount-analyzed sorted'!CQ$3</f>
        <v>0.575711014758625</v>
      </c>
      <c r="CT167" s="66">
        <f>'amount-analyzed sorted'!CR167*0.001/'amount-analyzed sorted'!CR$2*1.5/'amount-analyzed sorted'!CR$3</f>
        <v>0.244706225085294</v>
      </c>
      <c r="CU167" s="66">
        <f>'amount-analyzed sorted'!CS167*0.001/'amount-analyzed sorted'!CS$2*1.5/'amount-analyzed sorted'!CS$3</f>
        <v>0.0935500279962364</v>
      </c>
      <c r="CV167" s="66">
        <f>'amount-analyzed sorted'!CT167*0.001/'amount-analyzed sorted'!CT$2*1.5/'amount-analyzed sorted'!CT$3</f>
        <v>0.310365896318592</v>
      </c>
      <c r="CW167" s="66">
        <f>'amount-analyzed sorted'!CU167*0.001/'amount-analyzed sorted'!CU$2*1.5/'amount-analyzed sorted'!CU$3</f>
        <v>0.554061296522164</v>
      </c>
      <c r="CX167" s="66">
        <f>'amount-analyzed sorted'!CV167*0.001/'amount-analyzed sorted'!CV$2*1.5/'amount-analyzed sorted'!CV$3</f>
        <v>0.063480829197789</v>
      </c>
      <c r="CY167" s="66">
        <f>'amount-analyzed sorted'!CW167*0.001/'amount-analyzed sorted'!CW$2*1.5/'amount-analyzed sorted'!CW$3</f>
        <v>0.0384256508996447</v>
      </c>
      <c r="CZ167" s="66">
        <f>'amount-analyzed sorted'!CX167*0.001/'amount-analyzed sorted'!CX$2*1.5/'amount-analyzed sorted'!CX$3</f>
        <v>0.660702266691377</v>
      </c>
    </row>
    <row r="168" spans="1:104">
      <c r="A168">
        <f>'imported data from Web Calc'!A177</f>
        <v>714.5</v>
      </c>
      <c r="B168" t="str">
        <f>'imported data from Web Calc'!B177</f>
        <v>C39H69O8P</v>
      </c>
      <c r="C168" s="61" t="str">
        <f>'imported data from Web Calc'!C177</f>
        <v>PA(36:4)</v>
      </c>
      <c r="D168" s="96"/>
      <c r="E168" s="96"/>
      <c r="F168" s="96"/>
      <c r="G168" s="66">
        <f>'amount-analyzed sorted'!G168*0.001/'amount-analyzed sorted'!G$2*1.5/'amount-analyzed sorted'!G$3</f>
        <v>1.64370898249622</v>
      </c>
      <c r="H168" s="66">
        <f>'amount-analyzed sorted'!H168*0.001/'amount-analyzed sorted'!H$2*1.5/'amount-analyzed sorted'!H$3</f>
        <v>1.4270022411124</v>
      </c>
      <c r="I168" s="66">
        <f>'amount-analyzed sorted'!I168*0.001/'amount-analyzed sorted'!I$2*1.5/'amount-analyzed sorted'!I$3</f>
        <v>1.52486980173735</v>
      </c>
      <c r="J168" s="66">
        <f>'amount-analyzed sorted'!J168*0.001/'amount-analyzed sorted'!J$2*1.5/'amount-analyzed sorted'!J$3</f>
        <v>1.47127566139512</v>
      </c>
      <c r="K168" s="66">
        <f>'amount-analyzed sorted'!K168*0.001/'amount-analyzed sorted'!K$2*1.5/'amount-analyzed sorted'!K$3</f>
        <v>1.53419052179687</v>
      </c>
      <c r="L168" s="66">
        <f>'amount-analyzed sorted'!L168*0.001/'amount-analyzed sorted'!L$2*1.5/'amount-analyzed sorted'!L$3</f>
        <v>1.44797386124632</v>
      </c>
      <c r="M168" s="66">
        <f>'amount-analyzed sorted'!M168*0.001/'amount-analyzed sorted'!M$2*1.5/'amount-analyzed sorted'!M$3</f>
        <v>1.4037004409636</v>
      </c>
      <c r="N168" s="66">
        <f>'amount-analyzed sorted'!N168*0.001/'amount-analyzed sorted'!N$2*1.5/'amount-analyzed sorted'!N$3</f>
        <v>1.42234188108264</v>
      </c>
      <c r="O168" s="66">
        <f>'amount-analyzed sorted'!O168*0.001/'amount-analyzed sorted'!O$2*1.5/'amount-analyzed sorted'!O$3</f>
        <v>1.28486126020473</v>
      </c>
      <c r="P168" s="66">
        <f>'amount-analyzed sorted'!P168*0.001/'amount-analyzed sorted'!P$2*1.5/'amount-analyzed sorted'!P$3</f>
        <v>1.47360584141</v>
      </c>
      <c r="Q168" s="66">
        <f t="shared" si="6"/>
        <v>1.46335304934453</v>
      </c>
      <c r="R168" s="115">
        <f t="shared" si="7"/>
        <v>0.094372770062323</v>
      </c>
      <c r="S168" s="66">
        <f t="shared" si="8"/>
        <v>0.0644907735044493</v>
      </c>
      <c r="T168" s="66">
        <f>'amount-analyzed sorted'!R168*0.001/'amount-analyzed sorted'!R$2*1.5/'amount-analyzed sorted'!R$3</f>
        <v>9.2895772036204</v>
      </c>
      <c r="U168" s="66">
        <f>'amount-analyzed sorted'!S168*0.001/'amount-analyzed sorted'!S$2*1.5/'amount-analyzed sorted'!S$3</f>
        <v>2.03746366621969</v>
      </c>
      <c r="V168" s="66">
        <f>'amount-analyzed sorted'!T168*0.001/'amount-analyzed sorted'!T$2*1.5/'amount-analyzed sorted'!T$3</f>
        <v>2.75914183478988</v>
      </c>
      <c r="W168" s="66">
        <f>'amount-analyzed sorted'!U168*0.001/'amount-analyzed sorted'!U$2*1.5/'amount-analyzed sorted'!U$3</f>
        <v>1.02156452973356</v>
      </c>
      <c r="X168" s="66">
        <f>'amount-analyzed sorted'!V168*0.001/'amount-analyzed sorted'!V$2*1.5/'amount-analyzed sorted'!V$3</f>
        <v>5.67061951397142</v>
      </c>
      <c r="Y168" s="66">
        <f>'amount-analyzed sorted'!W168*0.001/'amount-analyzed sorted'!W$2*1.5/'amount-analyzed sorted'!W$3</f>
        <v>3.85481131129293</v>
      </c>
      <c r="Z168" s="66">
        <f>'amount-analyzed sorted'!X168*0.001/'amount-analyzed sorted'!X$2*1.5/'amount-analyzed sorted'!X$3</f>
        <v>8.52560678022632</v>
      </c>
      <c r="AA168" s="66">
        <f>'amount-analyzed sorted'!Y168*0.001/'amount-analyzed sorted'!Y$2*1.5/'amount-analyzed sorted'!Y$3</f>
        <v>2.18426980598002</v>
      </c>
      <c r="AB168" s="66">
        <f>'amount-analyzed sorted'!Z168*0.001/'amount-analyzed sorted'!Z$2*1.5/'amount-analyzed sorted'!Z$3</f>
        <v>0.899206183448617</v>
      </c>
      <c r="AC168" s="66">
        <f>'amount-analyzed sorted'!AA168*0.001/'amount-analyzed sorted'!AA$2*1.5/'amount-analyzed sorted'!AA$3</f>
        <v>2.72760089446205</v>
      </c>
      <c r="AD168" s="66">
        <f>'amount-analyzed sorted'!AB168*0.001/'amount-analyzed sorted'!AB$2*1.5/'amount-analyzed sorted'!AB$3</f>
        <v>0.751280510190788</v>
      </c>
      <c r="AE168" s="66">
        <f>'amount-analyzed sorted'!AC168*0.001/'amount-analyzed sorted'!AC$2*1.5/'amount-analyzed sorted'!AC$3</f>
        <v>0.411879259747334</v>
      </c>
      <c r="AF168" s="66">
        <f>'amount-analyzed sorted'!AD168*0.001/'amount-analyzed sorted'!AD$2*1.5/'amount-analyzed sorted'!AD$3</f>
        <v>0.558927241544117</v>
      </c>
      <c r="AG168" s="66">
        <f>'amount-analyzed sorted'!AE168*0.001/'amount-analyzed sorted'!AE$2*1.5/'amount-analyzed sorted'!AE$3</f>
        <v>0.744867102182909</v>
      </c>
      <c r="AH168" s="66">
        <f>'amount-analyzed sorted'!AF168*0.001/'amount-analyzed sorted'!AF$2*1.5/'amount-analyzed sorted'!AF$3</f>
        <v>0.71808512729013</v>
      </c>
      <c r="AI168" s="66">
        <f>'amount-analyzed sorted'!AG168*0.001/'amount-analyzed sorted'!AG$2*1.5/'amount-analyzed sorted'!AG$3</f>
        <v>0.206765548726508</v>
      </c>
      <c r="AJ168" s="66">
        <f>'amount-analyzed sorted'!AH168*0.001/'amount-analyzed sorted'!AH$2*1.5/'amount-analyzed sorted'!AH$3</f>
        <v>1.77204357066606</v>
      </c>
      <c r="AK168" s="66">
        <f>'amount-analyzed sorted'!AI168*0.001/'amount-analyzed sorted'!AI$2*1.5/'amount-analyzed sorted'!AI$3</f>
        <v>3.68112657145879</v>
      </c>
      <c r="AL168" s="66">
        <f>'amount-analyzed sorted'!AJ168*0.001/'amount-analyzed sorted'!AJ$2*1.5/'amount-analyzed sorted'!AJ$3</f>
        <v>2.04691647880039</v>
      </c>
      <c r="AM168" s="66">
        <f>'amount-analyzed sorted'!AK168*0.001/'amount-analyzed sorted'!AK$2*1.5/'amount-analyzed sorted'!AK$3</f>
        <v>2.92955281846666</v>
      </c>
      <c r="AN168" s="66">
        <f>'amount-analyzed sorted'!AL168*0.001/'amount-analyzed sorted'!AL$2*1.5/'amount-analyzed sorted'!AL$3</f>
        <v>2.4919278276519</v>
      </c>
      <c r="AO168" s="66">
        <f>'amount-analyzed sorted'!AM168*0.001/'amount-analyzed sorted'!AM$2*1.5/'amount-analyzed sorted'!AM$3</f>
        <v>0.708285416186162</v>
      </c>
      <c r="AP168" s="66">
        <f>'amount-analyzed sorted'!AN168*0.001/'amount-analyzed sorted'!AN$2*1.5/'amount-analyzed sorted'!AN$3</f>
        <v>3.12438039206949</v>
      </c>
      <c r="AQ168" s="66">
        <f>'amount-analyzed sorted'!AO168*0.001/'amount-analyzed sorted'!AO$2*1.5/'amount-analyzed sorted'!AO$3</f>
        <v>6.32041126277102</v>
      </c>
      <c r="AR168" s="66">
        <f>'amount-analyzed sorted'!AP168*0.001/'amount-analyzed sorted'!AP$2*1.5/'amount-analyzed sorted'!AP$3</f>
        <v>7.82264418842791</v>
      </c>
      <c r="AS168" s="66">
        <f>'amount-analyzed sorted'!AQ168*0.001/'amount-analyzed sorted'!AQ$2*1.5/'amount-analyzed sorted'!AQ$3</f>
        <v>1.19554495787385</v>
      </c>
      <c r="AT168" s="66">
        <f>'amount-analyzed sorted'!AR168*0.001/'amount-analyzed sorted'!AR$2*1.5/'amount-analyzed sorted'!AR$3</f>
        <v>1.50961824707493</v>
      </c>
      <c r="AU168" s="66">
        <f>'amount-analyzed sorted'!AS168*0.001/'amount-analyzed sorted'!AS$2*1.5/'amount-analyzed sorted'!AS$3</f>
        <v>5.86585832989146</v>
      </c>
      <c r="AV168" s="66">
        <f>'amount-analyzed sorted'!AT168*0.001/'amount-analyzed sorted'!AT$2*1.5/'amount-analyzed sorted'!AT$3</f>
        <v>1.60578634544161</v>
      </c>
      <c r="AW168" s="66">
        <f>'amount-analyzed sorted'!AU168*0.001/'amount-analyzed sorted'!AU$2*1.5/'amount-analyzed sorted'!AU$3</f>
        <v>1.74940385499511</v>
      </c>
      <c r="AX168" s="66">
        <f>'amount-analyzed sorted'!AV168*0.001/'amount-analyzed sorted'!AV$2*1.5/'amount-analyzed sorted'!AV$3</f>
        <v>2.2624725733766</v>
      </c>
      <c r="AY168" s="66">
        <f>'amount-analyzed sorted'!AW168*0.001/'amount-analyzed sorted'!AW$2*1.5/'amount-analyzed sorted'!AW$3</f>
        <v>0.713592538438808</v>
      </c>
      <c r="AZ168" s="66">
        <f>'amount-analyzed sorted'!AX168*0.001/'amount-analyzed sorted'!AX$2*1.5/'amount-analyzed sorted'!AX$3</f>
        <v>0.541437428607305</v>
      </c>
      <c r="BA168" s="66">
        <f>'amount-analyzed sorted'!AY168*0.001/'amount-analyzed sorted'!AY$2*1.5/'amount-analyzed sorted'!AY$3</f>
        <v>0.219573208013979</v>
      </c>
      <c r="BB168" s="66">
        <f>'amount-analyzed sorted'!AZ168*0.001/'amount-analyzed sorted'!AZ$2*1.5/'amount-analyzed sorted'!AZ$3</f>
        <v>0.700454863379835</v>
      </c>
      <c r="BC168" s="66">
        <f>'amount-analyzed sorted'!BA168*0.001/'amount-analyzed sorted'!BA$2*1.5/'amount-analyzed sorted'!BA$3</f>
        <v>3.78378245582618</v>
      </c>
      <c r="BD168" s="66">
        <f>'amount-analyzed sorted'!BB168*0.001/'amount-analyzed sorted'!BB$2*1.5/'amount-analyzed sorted'!BB$3</f>
        <v>5.76315160814817</v>
      </c>
      <c r="BE168" s="66">
        <f>'amount-analyzed sorted'!BC168*0.001/'amount-analyzed sorted'!BC$2*1.5/'amount-analyzed sorted'!BC$3</f>
        <v>4.93746618783532</v>
      </c>
      <c r="BF168" s="66">
        <f>'amount-analyzed sorted'!BD168*0.001/'amount-analyzed sorted'!BD$2*1.5/'amount-analyzed sorted'!BD$3</f>
        <v>2.75827424431949</v>
      </c>
      <c r="BG168" s="66">
        <f>'amount-analyzed sorted'!BE168*0.001/'amount-analyzed sorted'!BE$2*1.5/'amount-analyzed sorted'!BE$3</f>
        <v>3.38853771657584</v>
      </c>
      <c r="BH168" s="66">
        <f>'amount-analyzed sorted'!BF168*0.001/'amount-analyzed sorted'!BF$2*1.5/'amount-analyzed sorted'!BF$3</f>
        <v>0.182675039043735</v>
      </c>
      <c r="BI168" s="66">
        <f>'amount-analyzed sorted'!BG168*0.001/'amount-analyzed sorted'!BG$2*1.5/'amount-analyzed sorted'!BG$3</f>
        <v>0.284910342902881</v>
      </c>
      <c r="BJ168" s="66">
        <f>'amount-analyzed sorted'!BH168*0.001/'amount-analyzed sorted'!BH$2*1.5/'amount-analyzed sorted'!BH$3</f>
        <v>0.308185563927224</v>
      </c>
      <c r="BK168" s="66">
        <f>'amount-analyzed sorted'!BI168*0.001/'amount-analyzed sorted'!BI$2*1.5/'amount-analyzed sorted'!BI$3</f>
        <v>0.187910681933348</v>
      </c>
      <c r="BL168" s="66">
        <f>'amount-analyzed sorted'!BJ168*0.001/'amount-analyzed sorted'!BJ$2*1.5/'amount-analyzed sorted'!BJ$3</f>
        <v>0.378792601145128</v>
      </c>
      <c r="BM168" s="66">
        <f>'amount-analyzed sorted'!BK168*0.001/'amount-analyzed sorted'!BK$2*1.5/'amount-analyzed sorted'!BK$3</f>
        <v>0.491267740454733</v>
      </c>
      <c r="BN168" s="66">
        <f>'amount-analyzed sorted'!BL168*0.001/'amount-analyzed sorted'!BL$2*1.5/'amount-analyzed sorted'!BL$3</f>
        <v>0.519945264844379</v>
      </c>
      <c r="BO168" s="66">
        <f>'amount-analyzed sorted'!BM168*0.001/'amount-analyzed sorted'!BM$2*1.5/'amount-analyzed sorted'!BM$3</f>
        <v>1.18273847708278</v>
      </c>
      <c r="BP168" s="66">
        <f>'amount-analyzed sorted'!BN168*0.001/'amount-analyzed sorted'!BN$2*1.5/'amount-analyzed sorted'!BN$3</f>
        <v>0.305901200878662</v>
      </c>
      <c r="BQ168" s="66">
        <f>'amount-analyzed sorted'!BO168*0.001/'amount-analyzed sorted'!BO$2*1.5/'amount-analyzed sorted'!BO$3</f>
        <v>1.72423399044269</v>
      </c>
      <c r="BR168" s="66">
        <f>'amount-analyzed sorted'!BP168*0.001/'amount-analyzed sorted'!BP$2*1.5/'amount-analyzed sorted'!BP$3</f>
        <v>1.33801809217393</v>
      </c>
      <c r="BS168" s="66">
        <f>'amount-analyzed sorted'!BQ168*0.001/'amount-analyzed sorted'!BQ$2*1.5/'amount-analyzed sorted'!BQ$3</f>
        <v>1.28267400828842</v>
      </c>
      <c r="BT168" s="66">
        <f>'amount-analyzed sorted'!BR168*0.001/'amount-analyzed sorted'!BR$2*1.5/'amount-analyzed sorted'!BR$3</f>
        <v>1.05592877984992</v>
      </c>
      <c r="BU168" s="66">
        <f>'amount-analyzed sorted'!BS168*0.001/'amount-analyzed sorted'!BS$2*1.5/'amount-analyzed sorted'!BS$3</f>
        <v>0.862750899160922</v>
      </c>
      <c r="BV168" s="66">
        <f>'amount-analyzed sorted'!BT168*0.001/'amount-analyzed sorted'!BT$2*1.5/'amount-analyzed sorted'!BT$3</f>
        <v>0.592869439469358</v>
      </c>
      <c r="BW168" s="66">
        <f>'amount-analyzed sorted'!BU168*0.001/'amount-analyzed sorted'!BU$2*1.5/'amount-analyzed sorted'!BU$3</f>
        <v>0.617983663844044</v>
      </c>
      <c r="BX168" s="66">
        <f>'amount-analyzed sorted'!BV168*0.001/'amount-analyzed sorted'!BV$2*1.5/'amount-analyzed sorted'!BV$3</f>
        <v>0.379772882663385</v>
      </c>
      <c r="BY168" s="66">
        <f>'amount-analyzed sorted'!BW168*0.001/'amount-analyzed sorted'!BW$2*1.5/'amount-analyzed sorted'!BW$3</f>
        <v>0.0599213606187592</v>
      </c>
      <c r="BZ168" s="66">
        <f>'amount-analyzed sorted'!BX168*0.001/'amount-analyzed sorted'!BX$2*1.5/'amount-analyzed sorted'!BX$3</f>
        <v>0.500257609219492</v>
      </c>
      <c r="CA168" s="66">
        <f>'amount-analyzed sorted'!BY168*0.001/'amount-analyzed sorted'!BY$2*1.5/'amount-analyzed sorted'!BY$3</f>
        <v>0.143293320454398</v>
      </c>
      <c r="CB168" s="66">
        <f>'amount-analyzed sorted'!BZ168*0.001/'amount-analyzed sorted'!BZ$2*1.5/'amount-analyzed sorted'!BZ$3</f>
        <v>1.69377370760404</v>
      </c>
      <c r="CC168" s="66">
        <f>'amount-analyzed sorted'!CA168*0.001/'amount-analyzed sorted'!CA$2*1.5/'amount-analyzed sorted'!CA$3</f>
        <v>1.14672898929674</v>
      </c>
      <c r="CD168" s="66">
        <f>'amount-analyzed sorted'!CB168*0.001/'amount-analyzed sorted'!CB$2*1.5/'amount-analyzed sorted'!CB$3</f>
        <v>2.17622846830856</v>
      </c>
      <c r="CE168" s="66">
        <f>'amount-analyzed sorted'!CC168*0.001/'amount-analyzed sorted'!CC$2*1.5/'amount-analyzed sorted'!CC$3</f>
        <v>1.05503035630005</v>
      </c>
      <c r="CF168" s="66">
        <f>'amount-analyzed sorted'!CD168*0.001/'amount-analyzed sorted'!CD$2*1.5/'amount-analyzed sorted'!CD$3</f>
        <v>2.64781193997132</v>
      </c>
      <c r="CG168" s="66">
        <f>'amount-analyzed sorted'!CE168*0.001/'amount-analyzed sorted'!CE$2*1.5/'amount-analyzed sorted'!CE$3</f>
        <v>0.815596730278529</v>
      </c>
      <c r="CH168" s="66">
        <f>'amount-analyzed sorted'!CF168*0.001/'amount-analyzed sorted'!CF$2*1.5/'amount-analyzed sorted'!CF$3</f>
        <v>0.201193901790962</v>
      </c>
      <c r="CI168" s="66">
        <f>'amount-analyzed sorted'!CG168*0.001/'amount-analyzed sorted'!CG$2*1.5/'amount-analyzed sorted'!CG$3</f>
        <v>2.13315563701054</v>
      </c>
      <c r="CJ168" s="66">
        <f>'amount-analyzed sorted'!CH168*0.001/'amount-analyzed sorted'!CH$2*1.5/'amount-analyzed sorted'!CH$3</f>
        <v>1.32263585376019</v>
      </c>
      <c r="CK168" s="66">
        <f>'amount-analyzed sorted'!CI168*0.001/'amount-analyzed sorted'!CI$2*1.5/'amount-analyzed sorted'!CI$3</f>
        <v>0.905324956978462</v>
      </c>
      <c r="CL168" s="66">
        <f>'amount-analyzed sorted'!CJ168*0.001/'amount-analyzed sorted'!CJ$2*1.5/'amount-analyzed sorted'!CJ$3</f>
        <v>3.64624992019761</v>
      </c>
      <c r="CM168" s="66">
        <f>'amount-analyzed sorted'!CK168*0.001/'amount-analyzed sorted'!CK$2*1.5/'amount-analyzed sorted'!CK$3</f>
        <v>0.270337723187861</v>
      </c>
      <c r="CN168" s="66">
        <f>'amount-analyzed sorted'!CL168*0.001/'amount-analyzed sorted'!CL$2*1.5/'amount-analyzed sorted'!CL$3</f>
        <v>0.868243714984339</v>
      </c>
      <c r="CO168" s="66">
        <f>'amount-analyzed sorted'!CM168*0.001/'amount-analyzed sorted'!CM$2*1.5/'amount-analyzed sorted'!CM$3</f>
        <v>0.17334726948472</v>
      </c>
      <c r="CP168" s="66">
        <f>'amount-analyzed sorted'!CN168*0.001/'amount-analyzed sorted'!CN$2*1.5/'amount-analyzed sorted'!CN$3</f>
        <v>0.272588143076479</v>
      </c>
      <c r="CQ168" s="66">
        <f>'amount-analyzed sorted'!CO168*0.001/'amount-analyzed sorted'!CO$2*1.5/'amount-analyzed sorted'!CO$3</f>
        <v>2.84675917583187</v>
      </c>
      <c r="CR168" s="66">
        <f>'amount-analyzed sorted'!CP168*0.001/'amount-analyzed sorted'!CP$2*1.5/'amount-analyzed sorted'!CP$3</f>
        <v>0.581356200704128</v>
      </c>
      <c r="CS168" s="66">
        <f>'amount-analyzed sorted'!CQ168*0.001/'amount-analyzed sorted'!CQ$2*1.5/'amount-analyzed sorted'!CQ$3</f>
        <v>1.06130648148187</v>
      </c>
      <c r="CT168" s="66">
        <f>'amount-analyzed sorted'!CR168*0.001/'amount-analyzed sorted'!CR$2*1.5/'amount-analyzed sorted'!CR$3</f>
        <v>0.353749369704284</v>
      </c>
      <c r="CU168" s="66">
        <f>'amount-analyzed sorted'!CS168*0.001/'amount-analyzed sorted'!CS$2*1.5/'amount-analyzed sorted'!CS$3</f>
        <v>0.299608727536119</v>
      </c>
      <c r="CV168" s="66">
        <f>'amount-analyzed sorted'!CT168*0.001/'amount-analyzed sorted'!CT$2*1.5/'amount-analyzed sorted'!CT$3</f>
        <v>0.582125832088821</v>
      </c>
      <c r="CW168" s="66">
        <f>'amount-analyzed sorted'!CU168*0.001/'amount-analyzed sorted'!CU$2*1.5/'amount-analyzed sorted'!CU$3</f>
        <v>1.34294003507469</v>
      </c>
      <c r="CX168" s="66">
        <f>'amount-analyzed sorted'!CV168*0.001/'amount-analyzed sorted'!CV$2*1.5/'amount-analyzed sorted'!CV$3</f>
        <v>0.0996708346283042</v>
      </c>
      <c r="CY168" s="66">
        <f>'amount-analyzed sorted'!CW168*0.001/'amount-analyzed sorted'!CW$2*1.5/'amount-analyzed sorted'!CW$3</f>
        <v>0.0774379529580627</v>
      </c>
      <c r="CZ168" s="66">
        <f>'amount-analyzed sorted'!CX168*0.001/'amount-analyzed sorted'!CX$2*1.5/'amount-analyzed sorted'!CX$3</f>
        <v>1.28198465837863</v>
      </c>
    </row>
    <row r="169" spans="1:104">
      <c r="A169">
        <f>'imported data from Web Calc'!A178</f>
        <v>716.5</v>
      </c>
      <c r="B169" t="str">
        <f>'imported data from Web Calc'!B178</f>
        <v>C39H71O8P</v>
      </c>
      <c r="C169" s="61" t="str">
        <f>'imported data from Web Calc'!C178</f>
        <v>PA(36:3)</v>
      </c>
      <c r="D169" s="96"/>
      <c r="E169" s="96"/>
      <c r="F169" s="96"/>
      <c r="G169" s="66">
        <f>'amount-analyzed sorted'!G169*0.001/'amount-analyzed sorted'!G$2*1.5/'amount-analyzed sorted'!G$3</f>
        <v>1.11452510111702</v>
      </c>
      <c r="H169" s="66">
        <f>'amount-analyzed sorted'!H169*0.001/'amount-analyzed sorted'!H$2*1.5/'amount-analyzed sorted'!H$3</f>
        <v>1.10287420104262</v>
      </c>
      <c r="I169" s="66">
        <f>'amount-analyzed sorted'!I169*0.001/'amount-analyzed sorted'!I$2*1.5/'amount-analyzed sorted'!I$3</f>
        <v>0.956072860105189</v>
      </c>
      <c r="J169" s="66">
        <f>'amount-analyzed sorted'!J169*0.001/'amount-analyzed sorted'!J$2*1.5/'amount-analyzed sorted'!J$3</f>
        <v>0.979374660253987</v>
      </c>
      <c r="K169" s="66">
        <f>'amount-analyzed sorted'!K169*0.001/'amount-analyzed sorted'!K$2*1.5/'amount-analyzed sorted'!K$3</f>
        <v>0.972384120209348</v>
      </c>
      <c r="L169" s="66">
        <f>'amount-analyzed sorted'!L169*0.001/'amount-analyzed sorted'!L$2*1.5/'amount-analyzed sorted'!L$3</f>
        <v>1.00034628038791</v>
      </c>
      <c r="M169" s="66">
        <f>'amount-analyzed sorted'!M169*0.001/'amount-analyzed sorted'!M$2*1.5/'amount-analyzed sorted'!M$3</f>
        <v>1.09588366099798</v>
      </c>
      <c r="N169" s="66">
        <f>'amount-analyzed sorted'!N169*0.001/'amount-analyzed sorted'!N$2*1.5/'amount-analyzed sorted'!N$3</f>
        <v>1.04461970067062</v>
      </c>
      <c r="O169" s="66">
        <f>'amount-analyzed sorted'!O169*0.001/'amount-analyzed sorted'!O$2*1.5/'amount-analyzed sorted'!O$3</f>
        <v>1.0119971804623</v>
      </c>
      <c r="P169" s="66">
        <f>'amount-analyzed sorted'!P169*0.001/'amount-analyzed sorted'!P$2*1.5/'amount-analyzed sorted'!P$3</f>
        <v>0.988695380313506</v>
      </c>
      <c r="Q169" s="66">
        <f t="shared" si="6"/>
        <v>1.02667731455605</v>
      </c>
      <c r="R169" s="115">
        <f t="shared" si="7"/>
        <v>0.0588372376344783</v>
      </c>
      <c r="S169" s="66">
        <f t="shared" si="8"/>
        <v>0.0573084033320835</v>
      </c>
      <c r="T169" s="66">
        <f>'amount-analyzed sorted'!R169*0.001/'amount-analyzed sorted'!R$2*1.5/'amount-analyzed sorted'!R$3</f>
        <v>6.86268889267303</v>
      </c>
      <c r="U169" s="66">
        <f>'amount-analyzed sorted'!S169*0.001/'amount-analyzed sorted'!S$2*1.5/'amount-analyzed sorted'!S$3</f>
        <v>1.58683846491822</v>
      </c>
      <c r="V169" s="66">
        <f>'amount-analyzed sorted'!T169*0.001/'amount-analyzed sorted'!T$2*1.5/'amount-analyzed sorted'!T$3</f>
        <v>2.0416700331401</v>
      </c>
      <c r="W169" s="66">
        <f>'amount-analyzed sorted'!U169*0.001/'amount-analyzed sorted'!U$2*1.5/'amount-analyzed sorted'!U$3</f>
        <v>0.659580976933787</v>
      </c>
      <c r="X169" s="66">
        <f>'amount-analyzed sorted'!V169*0.001/'amount-analyzed sorted'!V$2*1.5/'amount-analyzed sorted'!V$3</f>
        <v>4.31131434750708</v>
      </c>
      <c r="Y169" s="66">
        <f>'amount-analyzed sorted'!W169*0.001/'amount-analyzed sorted'!W$2*1.5/'amount-analyzed sorted'!W$3</f>
        <v>3.08740373671488</v>
      </c>
      <c r="Z169" s="66">
        <f>'amount-analyzed sorted'!X169*0.001/'amount-analyzed sorted'!X$2*1.5/'amount-analyzed sorted'!X$3</f>
        <v>6.00693990866132</v>
      </c>
      <c r="AA169" s="66">
        <f>'amount-analyzed sorted'!Y169*0.001/'amount-analyzed sorted'!Y$2*1.5/'amount-analyzed sorted'!Y$3</f>
        <v>1.51985044834905</v>
      </c>
      <c r="AB169" s="66">
        <f>'amount-analyzed sorted'!Z169*0.001/'amount-analyzed sorted'!Z$2*1.5/'amount-analyzed sorted'!Z$3</f>
        <v>0.62922856208327</v>
      </c>
      <c r="AC169" s="66">
        <f>'amount-analyzed sorted'!AA169*0.001/'amount-analyzed sorted'!AA$2*1.5/'amount-analyzed sorted'!AA$3</f>
        <v>1.86926024827476</v>
      </c>
      <c r="AD169" s="66">
        <f>'amount-analyzed sorted'!AB169*0.001/'amount-analyzed sorted'!AB$2*1.5/'amount-analyzed sorted'!AB$3</f>
        <v>0.537450306670742</v>
      </c>
      <c r="AE169" s="66">
        <f>'amount-analyzed sorted'!AC169*0.001/'amount-analyzed sorted'!AC$2*1.5/'amount-analyzed sorted'!AC$3</f>
        <v>0.285856501167926</v>
      </c>
      <c r="AF169" s="66">
        <f>'amount-analyzed sorted'!AD169*0.001/'amount-analyzed sorted'!AD$2*1.5/'amount-analyzed sorted'!AD$3</f>
        <v>0.414545454106972</v>
      </c>
      <c r="AG169" s="66">
        <f>'amount-analyzed sorted'!AE169*0.001/'amount-analyzed sorted'!AE$2*1.5/'amount-analyzed sorted'!AE$3</f>
        <v>0.521626372736337</v>
      </c>
      <c r="AH169" s="66">
        <f>'amount-analyzed sorted'!AF169*0.001/'amount-analyzed sorted'!AF$2*1.5/'amount-analyzed sorted'!AF$3</f>
        <v>0.600820190613093</v>
      </c>
      <c r="AI169" s="66">
        <f>'amount-analyzed sorted'!AG169*0.001/'amount-analyzed sorted'!AG$2*1.5/'amount-analyzed sorted'!AG$3</f>
        <v>0.163653644894528</v>
      </c>
      <c r="AJ169" s="66">
        <f>'amount-analyzed sorted'!AH169*0.001/'amount-analyzed sorted'!AH$2*1.5/'amount-analyzed sorted'!AH$3</f>
        <v>1.07577276062577</v>
      </c>
      <c r="AK169" s="66">
        <f>'amount-analyzed sorted'!AI169*0.001/'amount-analyzed sorted'!AI$2*1.5/'amount-analyzed sorted'!AI$3</f>
        <v>2.15466381345082</v>
      </c>
      <c r="AL169" s="66">
        <f>'amount-analyzed sorted'!AJ169*0.001/'amount-analyzed sorted'!AJ$2*1.5/'amount-analyzed sorted'!AJ$3</f>
        <v>1.16000800666693</v>
      </c>
      <c r="AM169" s="66">
        <f>'amount-analyzed sorted'!AK169*0.001/'amount-analyzed sorted'!AK$2*1.5/'amount-analyzed sorted'!AK$3</f>
        <v>1.73052210302619</v>
      </c>
      <c r="AN169" s="66">
        <f>'amount-analyzed sorted'!AL169*0.001/'amount-analyzed sorted'!AL$2*1.5/'amount-analyzed sorted'!AL$3</f>
        <v>1.43418308530755</v>
      </c>
      <c r="AO169" s="66">
        <f>'amount-analyzed sorted'!AM169*0.001/'amount-analyzed sorted'!AM$2*1.5/'amount-analyzed sorted'!AM$3</f>
        <v>0.465155895507337</v>
      </c>
      <c r="AP169" s="66">
        <f>'amount-analyzed sorted'!AN169*0.001/'amount-analyzed sorted'!AN$2*1.5/'amount-analyzed sorted'!AN$3</f>
        <v>2.00756887734013</v>
      </c>
      <c r="AQ169" s="66">
        <f>'amount-analyzed sorted'!AO169*0.001/'amount-analyzed sorted'!AO$2*1.5/'amount-analyzed sorted'!AO$3</f>
        <v>4.26863596478192</v>
      </c>
      <c r="AR169" s="66">
        <f>'amount-analyzed sorted'!AP169*0.001/'amount-analyzed sorted'!AP$2*1.5/'amount-analyzed sorted'!AP$3</f>
        <v>5.37501160279702</v>
      </c>
      <c r="AS169" s="66">
        <f>'amount-analyzed sorted'!AQ169*0.001/'amount-analyzed sorted'!AQ$2*1.5/'amount-analyzed sorted'!AQ$3</f>
        <v>0.628369790617553</v>
      </c>
      <c r="AT169" s="66">
        <f>'amount-analyzed sorted'!AR169*0.001/'amount-analyzed sorted'!AR$2*1.5/'amount-analyzed sorted'!AR$3</f>
        <v>0.962967995529966</v>
      </c>
      <c r="AU169" s="66">
        <f>'amount-analyzed sorted'!AS169*0.001/'amount-analyzed sorted'!AS$2*1.5/'amount-analyzed sorted'!AS$3</f>
        <v>3.70212105873371</v>
      </c>
      <c r="AV169" s="66">
        <f>'amount-analyzed sorted'!AT169*0.001/'amount-analyzed sorted'!AT$2*1.5/'amount-analyzed sorted'!AT$3</f>
        <v>1.07501114151605</v>
      </c>
      <c r="AW169" s="66">
        <f>'amount-analyzed sorted'!AU169*0.001/'amount-analyzed sorted'!AU$2*1.5/'amount-analyzed sorted'!AU$3</f>
        <v>0.944970529056449</v>
      </c>
      <c r="AX169" s="66">
        <f>'amount-analyzed sorted'!AV169*0.001/'amount-analyzed sorted'!AV$2*1.5/'amount-analyzed sorted'!AV$3</f>
        <v>1.45992855021809</v>
      </c>
      <c r="AY169" s="66">
        <f>'amount-analyzed sorted'!AW169*0.001/'amount-analyzed sorted'!AW$2*1.5/'amount-analyzed sorted'!AW$3</f>
        <v>0.426877022828524</v>
      </c>
      <c r="AZ169" s="66">
        <f>'amount-analyzed sorted'!AX169*0.001/'amount-analyzed sorted'!AX$2*1.5/'amount-analyzed sorted'!AX$3</f>
        <v>0.338752736746455</v>
      </c>
      <c r="BA169" s="66">
        <f>'amount-analyzed sorted'!AY169*0.001/'amount-analyzed sorted'!AY$2*1.5/'amount-analyzed sorted'!AY$3</f>
        <v>0.131392205710882</v>
      </c>
      <c r="BB169" s="66">
        <f>'amount-analyzed sorted'!AZ169*0.001/'amount-analyzed sorted'!AZ$2*1.5/'amount-analyzed sorted'!AZ$3</f>
        <v>0.39874582505113</v>
      </c>
      <c r="BC169" s="66">
        <f>'amount-analyzed sorted'!BA169*0.001/'amount-analyzed sorted'!BA$2*1.5/'amount-analyzed sorted'!BA$3</f>
        <v>2.69434704522258</v>
      </c>
      <c r="BD169" s="66">
        <f>'amount-analyzed sorted'!BB169*0.001/'amount-analyzed sorted'!BB$2*1.5/'amount-analyzed sorted'!BB$3</f>
        <v>4.25223279163278</v>
      </c>
      <c r="BE169" s="66">
        <f>'amount-analyzed sorted'!BC169*0.001/'amount-analyzed sorted'!BC$2*1.5/'amount-analyzed sorted'!BC$3</f>
        <v>3.3775501190785</v>
      </c>
      <c r="BF169" s="66">
        <f>'amount-analyzed sorted'!BD169*0.001/'amount-analyzed sorted'!BD$2*1.5/'amount-analyzed sorted'!BD$3</f>
        <v>2.15466731256734</v>
      </c>
      <c r="BG169" s="66">
        <f>'amount-analyzed sorted'!BE169*0.001/'amount-analyzed sorted'!BE$2*1.5/'amount-analyzed sorted'!BE$3</f>
        <v>2.4018720132252</v>
      </c>
      <c r="BH169" s="66">
        <f>'amount-analyzed sorted'!BF169*0.001/'amount-analyzed sorted'!BF$2*1.5/'amount-analyzed sorted'!BF$3</f>
        <v>0.115179298514708</v>
      </c>
      <c r="BI169" s="66">
        <f>'amount-analyzed sorted'!BG169*0.001/'amount-analyzed sorted'!BG$2*1.5/'amount-analyzed sorted'!BG$3</f>
        <v>0.216810693815053</v>
      </c>
      <c r="BJ169" s="66">
        <f>'amount-analyzed sorted'!BH169*0.001/'amount-analyzed sorted'!BH$2*1.5/'amount-analyzed sorted'!BH$3</f>
        <v>0.233698853708933</v>
      </c>
      <c r="BK169" s="66">
        <f>'amount-analyzed sorted'!BI169*0.001/'amount-analyzed sorted'!BI$2*1.5/'amount-analyzed sorted'!BI$3</f>
        <v>0.199655099554182</v>
      </c>
      <c r="BL169" s="66">
        <f>'amount-analyzed sorted'!BJ169*0.001/'amount-analyzed sorted'!BJ$2*1.5/'amount-analyzed sorted'!BJ$3</f>
        <v>0.304044903868597</v>
      </c>
      <c r="BM169" s="66">
        <f>'amount-analyzed sorted'!BK169*0.001/'amount-analyzed sorted'!BK$2*1.5/'amount-analyzed sorted'!BK$3</f>
        <v>0.360665262703098</v>
      </c>
      <c r="BN169" s="66">
        <f>'amount-analyzed sorted'!BL169*0.001/'amount-analyzed sorted'!BL$2*1.5/'amount-analyzed sorted'!BL$3</f>
        <v>0.494226047198334</v>
      </c>
      <c r="BO169" s="66">
        <f>'amount-analyzed sorted'!BM169*0.001/'amount-analyzed sorted'!BM$2*1.5/'amount-analyzed sorted'!BM$3</f>
        <v>1.0516989928751</v>
      </c>
      <c r="BP169" s="66">
        <f>'amount-analyzed sorted'!BN169*0.001/'amount-analyzed sorted'!BN$2*1.5/'amount-analyzed sorted'!BN$3</f>
        <v>0.337839161506798</v>
      </c>
      <c r="BQ169" s="66">
        <f>'amount-analyzed sorted'!BO169*0.001/'amount-analyzed sorted'!BO$2*1.5/'amount-analyzed sorted'!BO$3</f>
        <v>1.5188247698173</v>
      </c>
      <c r="BR169" s="66">
        <f>'amount-analyzed sorted'!BP169*0.001/'amount-analyzed sorted'!BP$2*1.5/'amount-analyzed sorted'!BP$3</f>
        <v>1.04414695555031</v>
      </c>
      <c r="BS169" s="66">
        <f>'amount-analyzed sorted'!BQ169*0.001/'amount-analyzed sorted'!BQ$2*1.5/'amount-analyzed sorted'!BQ$3</f>
        <v>1.16674786427792</v>
      </c>
      <c r="BT169" s="66">
        <f>'amount-analyzed sorted'!BR169*0.001/'amount-analyzed sorted'!BR$2*1.5/'amount-analyzed sorted'!BR$3</f>
        <v>1.03963852806165</v>
      </c>
      <c r="BU169" s="66">
        <f>'amount-analyzed sorted'!BS169*0.001/'amount-analyzed sorted'!BS$2*1.5/'amount-analyzed sorted'!BS$3</f>
        <v>0.767810418764783</v>
      </c>
      <c r="BV169" s="66">
        <f>'amount-analyzed sorted'!BT169*0.001/'amount-analyzed sorted'!BT$2*1.5/'amount-analyzed sorted'!BT$3</f>
        <v>0.579802740500932</v>
      </c>
      <c r="BW169" s="66">
        <f>'amount-analyzed sorted'!BU169*0.001/'amount-analyzed sorted'!BU$2*1.5/'amount-analyzed sorted'!BU$3</f>
        <v>0.547652189695665</v>
      </c>
      <c r="BX169" s="66">
        <f>'amount-analyzed sorted'!BV169*0.001/'amount-analyzed sorted'!BV$2*1.5/'amount-analyzed sorted'!BV$3</f>
        <v>0.32513080858668</v>
      </c>
      <c r="BY169" s="66">
        <f>'amount-analyzed sorted'!BW169*0.001/'amount-analyzed sorted'!BW$2*1.5/'amount-analyzed sorted'!BW$3</f>
        <v>0.0484410999394642</v>
      </c>
      <c r="BZ169" s="66">
        <f>'amount-analyzed sorted'!BX169*0.001/'amount-analyzed sorted'!BX$2*1.5/'amount-analyzed sorted'!BX$3</f>
        <v>0.470581310367488</v>
      </c>
      <c r="CA169" s="66">
        <f>'amount-analyzed sorted'!BY169*0.001/'amount-analyzed sorted'!BY$2*1.5/'amount-analyzed sorted'!BY$3</f>
        <v>0.124929014042372</v>
      </c>
      <c r="CB169" s="66">
        <f>'amount-analyzed sorted'!BZ169*0.001/'amount-analyzed sorted'!BZ$2*1.5/'amount-analyzed sorted'!BZ$3</f>
        <v>1.16287437538319</v>
      </c>
      <c r="CC169" s="66">
        <f>'amount-analyzed sorted'!CA169*0.001/'amount-analyzed sorted'!CA$2*1.5/'amount-analyzed sorted'!CA$3</f>
        <v>0.860576262192957</v>
      </c>
      <c r="CD169" s="66">
        <f>'amount-analyzed sorted'!CB169*0.001/'amount-analyzed sorted'!CB$2*1.5/'amount-analyzed sorted'!CB$3</f>
        <v>1.63217135123142</v>
      </c>
      <c r="CE169" s="66">
        <f>'amount-analyzed sorted'!CC169*0.001/'amount-analyzed sorted'!CC$2*1.5/'amount-analyzed sorted'!CC$3</f>
        <v>0.774850394326484</v>
      </c>
      <c r="CF169" s="66">
        <f>'amount-analyzed sorted'!CD169*0.001/'amount-analyzed sorted'!CD$2*1.5/'amount-analyzed sorted'!CD$3</f>
        <v>1.93925713344427</v>
      </c>
      <c r="CG169" s="66">
        <f>'amount-analyzed sorted'!CE169*0.001/'amount-analyzed sorted'!CE$2*1.5/'amount-analyzed sorted'!CE$3</f>
        <v>0.540224950644145</v>
      </c>
      <c r="CH169" s="66">
        <f>'amount-analyzed sorted'!CF169*0.001/'amount-analyzed sorted'!CF$2*1.5/'amount-analyzed sorted'!CF$3</f>
        <v>0.137408453431367</v>
      </c>
      <c r="CI169" s="66">
        <f>'amount-analyzed sorted'!CG169*0.001/'amount-analyzed sorted'!CG$2*1.5/'amount-analyzed sorted'!CG$3</f>
        <v>1.42217469295106</v>
      </c>
      <c r="CJ169" s="66">
        <f>'amount-analyzed sorted'!CH169*0.001/'amount-analyzed sorted'!CH$2*1.5/'amount-analyzed sorted'!CH$3</f>
        <v>0.786106846032756</v>
      </c>
      <c r="CK169" s="66">
        <f>'amount-analyzed sorted'!CI169*0.001/'amount-analyzed sorted'!CI$2*1.5/'amount-analyzed sorted'!CI$3</f>
        <v>0.584029561407434</v>
      </c>
      <c r="CL169" s="66">
        <f>'amount-analyzed sorted'!CJ169*0.001/'amount-analyzed sorted'!CJ$2*1.5/'amount-analyzed sorted'!CJ$3</f>
        <v>2.37268228905362</v>
      </c>
      <c r="CM169" s="66">
        <f>'amount-analyzed sorted'!CK169*0.001/'amount-analyzed sorted'!CK$2*1.5/'amount-analyzed sorted'!CK$3</f>
        <v>0.173717933639</v>
      </c>
      <c r="CN169" s="66">
        <f>'amount-analyzed sorted'!CL169*0.001/'amount-analyzed sorted'!CL$2*1.5/'amount-analyzed sorted'!CL$3</f>
        <v>0.674821050258898</v>
      </c>
      <c r="CO169" s="66">
        <f>'amount-analyzed sorted'!CM169*0.001/'amount-analyzed sorted'!CM$2*1.5/'amount-analyzed sorted'!CM$3</f>
        <v>0.139431499368145</v>
      </c>
      <c r="CP169" s="66">
        <f>'amount-analyzed sorted'!CN169*0.001/'amount-analyzed sorted'!CN$2*1.5/'amount-analyzed sorted'!CN$3</f>
        <v>0.193398763548474</v>
      </c>
      <c r="CQ169" s="66">
        <f>'amount-analyzed sorted'!CO169*0.001/'amount-analyzed sorted'!CO$2*1.5/'amount-analyzed sorted'!CO$3</f>
        <v>2.10003900898354</v>
      </c>
      <c r="CR169" s="66">
        <f>'amount-analyzed sorted'!CP169*0.001/'amount-analyzed sorted'!CP$2*1.5/'amount-analyzed sorted'!CP$3</f>
        <v>0.469434159319428</v>
      </c>
      <c r="CS169" s="66">
        <f>'amount-analyzed sorted'!CQ169*0.001/'amount-analyzed sorted'!CQ$2*1.5/'amount-analyzed sorted'!CQ$3</f>
        <v>0.889646157642741</v>
      </c>
      <c r="CT169" s="66">
        <f>'amount-analyzed sorted'!CR169*0.001/'amount-analyzed sorted'!CR$2*1.5/'amount-analyzed sorted'!CR$3</f>
        <v>0.256931677104059</v>
      </c>
      <c r="CU169" s="66">
        <f>'amount-analyzed sorted'!CS169*0.001/'amount-analyzed sorted'!CS$2*1.5/'amount-analyzed sorted'!CS$3</f>
        <v>0.199842750835814</v>
      </c>
      <c r="CV169" s="66">
        <f>'amount-analyzed sorted'!CT169*0.001/'amount-analyzed sorted'!CT$2*1.5/'amount-analyzed sorted'!CT$3</f>
        <v>0.432256625690395</v>
      </c>
      <c r="CW169" s="66">
        <f>'amount-analyzed sorted'!CU169*0.001/'amount-analyzed sorted'!CU$2*1.5/'amount-analyzed sorted'!CU$3</f>
        <v>1.10833002894718</v>
      </c>
      <c r="CX169" s="66">
        <f>'amount-analyzed sorted'!CV169*0.001/'amount-analyzed sorted'!CV$2*1.5/'amount-analyzed sorted'!CV$3</f>
        <v>0.0618987524576572</v>
      </c>
      <c r="CY169" s="66">
        <f>'amount-analyzed sorted'!CW169*0.001/'amount-analyzed sorted'!CW$2*1.5/'amount-analyzed sorted'!CW$3</f>
        <v>0.0302125346768199</v>
      </c>
      <c r="CZ169" s="66">
        <f>'amount-analyzed sorted'!CX169*0.001/'amount-analyzed sorted'!CX$2*1.5/'amount-analyzed sorted'!CX$3</f>
        <v>1.01757794359037</v>
      </c>
    </row>
    <row r="170" spans="1:104">
      <c r="A170">
        <f>'imported data from Web Calc'!A179</f>
        <v>718.5</v>
      </c>
      <c r="B170" t="str">
        <f>'imported data from Web Calc'!B179</f>
        <v>C39H73O8P</v>
      </c>
      <c r="C170" s="61" t="str">
        <f>'imported data from Web Calc'!C179</f>
        <v>PA(36:2)</v>
      </c>
      <c r="D170" s="96"/>
      <c r="E170" s="96"/>
      <c r="F170" s="96"/>
      <c r="G170" s="66">
        <f>'amount-analyzed sorted'!G170*0.001/'amount-analyzed sorted'!G$2*1.5/'amount-analyzed sorted'!G$3</f>
        <v>0.51030942325868</v>
      </c>
      <c r="H170" s="66">
        <f>'amount-analyzed sorted'!H170*0.001/'amount-analyzed sorted'!H$2*1.5/'amount-analyzed sorted'!H$3</f>
        <v>0.5079792432438</v>
      </c>
      <c r="I170" s="66">
        <f>'amount-analyzed sorted'!I170*0.001/'amount-analyzed sorted'!I$2*1.5/'amount-analyzed sorted'!I$3</f>
        <v>0.445064382842045</v>
      </c>
      <c r="J170" s="66">
        <f>'amount-analyzed sorted'!J170*0.001/'amount-analyzed sorted'!J$2*1.5/'amount-analyzed sorted'!J$3</f>
        <v>0.500988703199161</v>
      </c>
      <c r="K170" s="66">
        <f>'amount-analyzed sorted'!K170*0.001/'amount-analyzed sorted'!K$2*1.5/'amount-analyzed sorted'!K$3</f>
        <v>0.463705822961084</v>
      </c>
      <c r="L170" s="66">
        <f>'amount-analyzed sorted'!L170*0.001/'amount-analyzed sorted'!L$2*1.5/'amount-analyzed sorted'!L$3</f>
        <v>0.500988703199161</v>
      </c>
      <c r="M170" s="66">
        <f>'amount-analyzed sorted'!M170*0.001/'amount-analyzed sorted'!M$2*1.5/'amount-analyzed sorted'!M$3</f>
        <v>0.456715282916444</v>
      </c>
      <c r="N170" s="66">
        <f>'amount-analyzed sorted'!N170*0.001/'amount-analyzed sorted'!N$2*1.5/'amount-analyzed sorted'!N$3</f>
        <v>0.449724742871805</v>
      </c>
      <c r="O170" s="66">
        <f>'amount-analyzed sorted'!O170*0.001/'amount-analyzed sorted'!O$2*1.5/'amount-analyzed sorted'!O$3</f>
        <v>0.463705822961084</v>
      </c>
      <c r="P170" s="66">
        <f>'amount-analyzed sorted'!P170*0.001/'amount-analyzed sorted'!P$2*1.5/'amount-analyzed sorted'!P$3</f>
        <v>0.442734202827165</v>
      </c>
      <c r="Q170" s="66">
        <f t="shared" si="6"/>
        <v>0.474191633028043</v>
      </c>
      <c r="R170" s="115">
        <f t="shared" si="7"/>
        <v>0.0275765316601916</v>
      </c>
      <c r="S170" s="66">
        <f t="shared" si="8"/>
        <v>0.0581548254744528</v>
      </c>
      <c r="T170" s="66">
        <f>'amount-analyzed sorted'!R170*0.001/'amount-analyzed sorted'!R$2*1.5/'amount-analyzed sorted'!R$3</f>
        <v>3.37963483908131</v>
      </c>
      <c r="U170" s="66">
        <f>'amount-analyzed sorted'!S170*0.001/'amount-analyzed sorted'!S$2*1.5/'amount-analyzed sorted'!S$3</f>
        <v>0.702091406124578</v>
      </c>
      <c r="V170" s="66">
        <f>'amount-analyzed sorted'!T170*0.001/'amount-analyzed sorted'!T$2*1.5/'amount-analyzed sorted'!T$3</f>
        <v>1.02043949738502</v>
      </c>
      <c r="W170" s="66">
        <f>'amount-analyzed sorted'!U170*0.001/'amount-analyzed sorted'!U$2*1.5/'amount-analyzed sorted'!U$3</f>
        <v>0.348847921199065</v>
      </c>
      <c r="X170" s="66">
        <f>'amount-analyzed sorted'!V170*0.001/'amount-analyzed sorted'!V$2*1.5/'amount-analyzed sorted'!V$3</f>
        <v>1.93526544894583</v>
      </c>
      <c r="Y170" s="66">
        <f>'amount-analyzed sorted'!W170*0.001/'amount-analyzed sorted'!W$2*1.5/'amount-analyzed sorted'!W$3</f>
        <v>1.4488727001708</v>
      </c>
      <c r="Z170" s="66">
        <f>'amount-analyzed sorted'!X170*0.001/'amount-analyzed sorted'!X$2*1.5/'amount-analyzed sorted'!X$3</f>
        <v>3.26168682823239</v>
      </c>
      <c r="AA170" s="66">
        <f>'amount-analyzed sorted'!Y170*0.001/'amount-analyzed sorted'!Y$2*1.5/'amount-analyzed sorted'!Y$3</f>
        <v>0.800789016641372</v>
      </c>
      <c r="AB170" s="66">
        <f>'amount-analyzed sorted'!Z170*0.001/'amount-analyzed sorted'!Z$2*1.5/'amount-analyzed sorted'!Z$3</f>
        <v>0.302072863066122</v>
      </c>
      <c r="AC170" s="66">
        <f>'amount-analyzed sorted'!AA170*0.001/'amount-analyzed sorted'!AA$2*1.5/'amount-analyzed sorted'!AA$3</f>
        <v>0.900686347604522</v>
      </c>
      <c r="AD170" s="66">
        <f>'amount-analyzed sorted'!AB170*0.001/'amount-analyzed sorted'!AB$2*1.5/'amount-analyzed sorted'!AB$3</f>
        <v>0.24641124605383</v>
      </c>
      <c r="AE170" s="66">
        <f>'amount-analyzed sorted'!AC170*0.001/'amount-analyzed sorted'!AC$2*1.5/'amount-analyzed sorted'!AC$3</f>
        <v>0.131331921357698</v>
      </c>
      <c r="AF170" s="66">
        <f>'amount-analyzed sorted'!AD170*0.001/'amount-analyzed sorted'!AD$2*1.5/'amount-analyzed sorted'!AD$3</f>
        <v>0.204598990249094</v>
      </c>
      <c r="AG170" s="66">
        <f>'amount-analyzed sorted'!AE170*0.001/'amount-analyzed sorted'!AE$2*1.5/'amount-analyzed sorted'!AE$3</f>
        <v>0.292534944401732</v>
      </c>
      <c r="AH170" s="66">
        <f>'amount-analyzed sorted'!AF170*0.001/'amount-analyzed sorted'!AF$2*1.5/'amount-analyzed sorted'!AF$3</f>
        <v>0.27504295765771</v>
      </c>
      <c r="AI170" s="66">
        <f>'amount-analyzed sorted'!AG170*0.001/'amount-analyzed sorted'!AG$2*1.5/'amount-analyzed sorted'!AG$3</f>
        <v>0.0493320292604738</v>
      </c>
      <c r="AJ170" s="66">
        <f>'amount-analyzed sorted'!AH170*0.001/'amount-analyzed sorted'!AH$2*1.5/'amount-analyzed sorted'!AH$3</f>
        <v>0.461077136225343</v>
      </c>
      <c r="AK170" s="66">
        <f>'amount-analyzed sorted'!AI170*0.001/'amount-analyzed sorted'!AI$2*1.5/'amount-analyzed sorted'!AI$3</f>
        <v>0.931418164395513</v>
      </c>
      <c r="AL170" s="66">
        <f>'amount-analyzed sorted'!AJ170*0.001/'amount-analyzed sorted'!AJ$2*1.5/'amount-analyzed sorted'!AJ$3</f>
        <v>0.558612684273012</v>
      </c>
      <c r="AM170" s="66">
        <f>'amount-analyzed sorted'!AK170*0.001/'amount-analyzed sorted'!AK$2*1.5/'amount-analyzed sorted'!AK$3</f>
        <v>0.725460728167322</v>
      </c>
      <c r="AN170" s="66">
        <f>'amount-analyzed sorted'!AL170*0.001/'amount-analyzed sorted'!AL$2*1.5/'amount-analyzed sorted'!AL$3</f>
        <v>0.534106616009067</v>
      </c>
      <c r="AO170" s="66">
        <f>'amount-analyzed sorted'!AM170*0.001/'amount-analyzed sorted'!AM$2*1.5/'amount-analyzed sorted'!AM$3</f>
        <v>0.17201723928407</v>
      </c>
      <c r="AP170" s="66">
        <f>'amount-analyzed sorted'!AN170*0.001/'amount-analyzed sorted'!AN$2*1.5/'amount-analyzed sorted'!AN$3</f>
        <v>0.816731510360832</v>
      </c>
      <c r="AQ170" s="66">
        <f>'amount-analyzed sorted'!AO170*0.001/'amount-analyzed sorted'!AO$2*1.5/'amount-analyzed sorted'!AO$3</f>
        <v>1.74244057780349</v>
      </c>
      <c r="AR170" s="66">
        <f>'amount-analyzed sorted'!AP170*0.001/'amount-analyzed sorted'!AP$2*1.5/'amount-analyzed sorted'!AP$3</f>
        <v>2.40466667563193</v>
      </c>
      <c r="AS170" s="66">
        <f>'amount-analyzed sorted'!AQ170*0.001/'amount-analyzed sorted'!AQ$2*1.5/'amount-analyzed sorted'!AQ$3</f>
        <v>0.283475093511678</v>
      </c>
      <c r="AT170" s="66">
        <f>'amount-analyzed sorted'!AR170*0.001/'amount-analyzed sorted'!AR$2*1.5/'amount-analyzed sorted'!AR$3</f>
        <v>0.421115259600705</v>
      </c>
      <c r="AU170" s="66">
        <f>'amount-analyzed sorted'!AS170*0.001/'amount-analyzed sorted'!AS$2*1.5/'amount-analyzed sorted'!AS$3</f>
        <v>1.62321764400729</v>
      </c>
      <c r="AV170" s="66">
        <f>'amount-analyzed sorted'!AT170*0.001/'amount-analyzed sorted'!AT$2*1.5/'amount-analyzed sorted'!AT$3</f>
        <v>0.506757032092027</v>
      </c>
      <c r="AW170" s="66">
        <f>'amount-analyzed sorted'!AU170*0.001/'amount-analyzed sorted'!AU$2*1.5/'amount-analyzed sorted'!AU$3</f>
        <v>0.513813762843932</v>
      </c>
      <c r="AX170" s="66">
        <f>'amount-analyzed sorted'!AV170*0.001/'amount-analyzed sorted'!AV$2*1.5/'amount-analyzed sorted'!AV$3</f>
        <v>0.608545818091702</v>
      </c>
      <c r="AY170" s="66">
        <f>'amount-analyzed sorted'!AW170*0.001/'amount-analyzed sorted'!AW$2*1.5/'amount-analyzed sorted'!AW$3</f>
        <v>0.222553744569502</v>
      </c>
      <c r="AZ170" s="66">
        <f>'amount-analyzed sorted'!AX170*0.001/'amount-analyzed sorted'!AX$2*1.5/'amount-analyzed sorted'!AX$3</f>
        <v>0.117439681597695</v>
      </c>
      <c r="BA170" s="66">
        <f>'amount-analyzed sorted'!AY170*0.001/'amount-analyzed sorted'!AY$2*1.5/'amount-analyzed sorted'!AY$3</f>
        <v>0.0628069816973625</v>
      </c>
      <c r="BB170" s="66">
        <f>'amount-analyzed sorted'!AZ170*0.001/'amount-analyzed sorted'!AZ$2*1.5/'amount-analyzed sorted'!AZ$3</f>
        <v>0.134249923378112</v>
      </c>
      <c r="BC170" s="66">
        <f>'amount-analyzed sorted'!BA170*0.001/'amount-analyzed sorted'!BA$2*1.5/'amount-analyzed sorted'!BA$3</f>
        <v>1.20879283236001</v>
      </c>
      <c r="BD170" s="66">
        <f>'amount-analyzed sorted'!BB170*0.001/'amount-analyzed sorted'!BB$2*1.5/'amount-analyzed sorted'!BB$3</f>
        <v>1.98895872209071</v>
      </c>
      <c r="BE170" s="66">
        <f>'amount-analyzed sorted'!BC170*0.001/'amount-analyzed sorted'!BC$2*1.5/'amount-analyzed sorted'!BC$3</f>
        <v>1.49061903228407</v>
      </c>
      <c r="BF170" s="66">
        <f>'amount-analyzed sorted'!BD170*0.001/'amount-analyzed sorted'!BD$2*1.5/'amount-analyzed sorted'!BD$3</f>
        <v>0.897126822438455</v>
      </c>
      <c r="BG170" s="66">
        <f>'amount-analyzed sorted'!BE170*0.001/'amount-analyzed sorted'!BE$2*1.5/'amount-analyzed sorted'!BE$3</f>
        <v>0.980863412740072</v>
      </c>
      <c r="BH170" s="66">
        <f>'amount-analyzed sorted'!BF170*0.001/'amount-analyzed sorted'!BF$2*1.5/'amount-analyzed sorted'!BF$3</f>
        <v>0.0335799704124512</v>
      </c>
      <c r="BI170" s="66">
        <f>'amount-analyzed sorted'!BG170*0.001/'amount-analyzed sorted'!BG$2*1.5/'amount-analyzed sorted'!BG$3</f>
        <v>0.0732830869449067</v>
      </c>
      <c r="BJ170" s="66">
        <f>'amount-analyzed sorted'!BH170*0.001/'amount-analyzed sorted'!BH$2*1.5/'amount-analyzed sorted'!BH$3</f>
        <v>0.0947081882500606</v>
      </c>
      <c r="BK170" s="66">
        <f>'amount-analyzed sorted'!BI170*0.001/'amount-analyzed sorted'!BI$2*1.5/'amount-analyzed sorted'!BI$3</f>
        <v>0.0752847283386809</v>
      </c>
      <c r="BL170" s="66">
        <f>'amount-analyzed sorted'!BJ170*0.001/'amount-analyzed sorted'!BJ$2*1.5/'amount-analyzed sorted'!BJ$3</f>
        <v>0.138323140867603</v>
      </c>
      <c r="BM170" s="66">
        <f>'amount-analyzed sorted'!BK170*0.001/'amount-analyzed sorted'!BK$2*1.5/'amount-analyzed sorted'!BK$3</f>
        <v>0.134300610504661</v>
      </c>
      <c r="BN170" s="66">
        <f>'amount-analyzed sorted'!BL170*0.001/'amount-analyzed sorted'!BL$2*1.5/'amount-analyzed sorted'!BL$3</f>
        <v>0.259509223095234</v>
      </c>
      <c r="BO170" s="66">
        <f>'amount-analyzed sorted'!BM170*0.001/'amount-analyzed sorted'!BM$2*1.5/'amount-analyzed sorted'!BM$3</f>
        <v>0.521000358898021</v>
      </c>
      <c r="BP170" s="66">
        <f>'amount-analyzed sorted'!BN170*0.001/'amount-analyzed sorted'!BN$2*1.5/'amount-analyzed sorted'!BN$3</f>
        <v>0.143574318420061</v>
      </c>
      <c r="BQ170" s="66">
        <f>'amount-analyzed sorted'!BO170*0.001/'amount-analyzed sorted'!BO$2*1.5/'amount-analyzed sorted'!BO$3</f>
        <v>0.776780541379638</v>
      </c>
      <c r="BR170" s="66">
        <f>'amount-analyzed sorted'!BP170*0.001/'amount-analyzed sorted'!BP$2*1.5/'amount-analyzed sorted'!BP$3</f>
        <v>0.540030813063931</v>
      </c>
      <c r="BS170" s="66">
        <f>'amount-analyzed sorted'!BQ170*0.001/'amount-analyzed sorted'!BQ$2*1.5/'amount-analyzed sorted'!BQ$3</f>
        <v>0.671509562174342</v>
      </c>
      <c r="BT170" s="66">
        <f>'amount-analyzed sorted'!BR170*0.001/'amount-analyzed sorted'!BR$2*1.5/'amount-analyzed sorted'!BR$3</f>
        <v>0.518083417528795</v>
      </c>
      <c r="BU170" s="66">
        <f>'amount-analyzed sorted'!BS170*0.001/'amount-analyzed sorted'!BS$2*1.5/'amount-analyzed sorted'!BS$3</f>
        <v>0.402490814646972</v>
      </c>
      <c r="BV170" s="66">
        <f>'amount-analyzed sorted'!BT170*0.001/'amount-analyzed sorted'!BT$2*1.5/'amount-analyzed sorted'!BT$3</f>
        <v>0.33307271880301</v>
      </c>
      <c r="BW170" s="66">
        <f>'amount-analyzed sorted'!BU170*0.001/'amount-analyzed sorted'!BU$2*1.5/'amount-analyzed sorted'!BU$3</f>
        <v>0.239993655861764</v>
      </c>
      <c r="BX170" s="66">
        <f>'amount-analyzed sorted'!BV170*0.001/'amount-analyzed sorted'!BV$2*1.5/'amount-analyzed sorted'!BV$3</f>
        <v>0.0963040386026225</v>
      </c>
      <c r="BY170" s="66">
        <f>'amount-analyzed sorted'!BW170*0.001/'amount-analyzed sorted'!BW$2*1.5/'amount-analyzed sorted'!BW$3</f>
        <v>0.0168003814818951</v>
      </c>
      <c r="BZ170" s="66">
        <f>'amount-analyzed sorted'!BX170*0.001/'amount-analyzed sorted'!BX$2*1.5/'amount-analyzed sorted'!BX$3</f>
        <v>0.185884509292771</v>
      </c>
      <c r="CA170" s="66">
        <f>'amount-analyzed sorted'!BY170*0.001/'amount-analyzed sorted'!BY$2*1.5/'amount-analyzed sorted'!BY$3</f>
        <v>0.0413843524778045</v>
      </c>
      <c r="CB170" s="66">
        <f>'amount-analyzed sorted'!BZ170*0.001/'amount-analyzed sorted'!BZ$2*1.5/'amount-analyzed sorted'!BZ$3</f>
        <v>0.429823621279376</v>
      </c>
      <c r="CC170" s="66">
        <f>'amount-analyzed sorted'!CA170*0.001/'amount-analyzed sorted'!CA$2*1.5/'amount-analyzed sorted'!CA$3</f>
        <v>0.366427992516322</v>
      </c>
      <c r="CD170" s="66">
        <f>'amount-analyzed sorted'!CB170*0.001/'amount-analyzed sorted'!CB$2*1.5/'amount-analyzed sorted'!CB$3</f>
        <v>0.736514061111438</v>
      </c>
      <c r="CE170" s="66">
        <f>'amount-analyzed sorted'!CC170*0.001/'amount-analyzed sorted'!CC$2*1.5/'amount-analyzed sorted'!CC$3</f>
        <v>0.282750420340295</v>
      </c>
      <c r="CF170" s="66">
        <f>'amount-analyzed sorted'!CD170*0.001/'amount-analyzed sorted'!CD$2*1.5/'amount-analyzed sorted'!CD$3</f>
        <v>0.896826165525331</v>
      </c>
      <c r="CG170" s="66">
        <f>'amount-analyzed sorted'!CE170*0.001/'amount-analyzed sorted'!CE$2*1.5/'amount-analyzed sorted'!CE$3</f>
        <v>0.234645884703148</v>
      </c>
      <c r="CH170" s="66">
        <f>'amount-analyzed sorted'!CF170*0.001/'amount-analyzed sorted'!CF$2*1.5/'amount-analyzed sorted'!CF$3</f>
        <v>0.0698149186025419</v>
      </c>
      <c r="CI170" s="66">
        <f>'amount-analyzed sorted'!CG170*0.001/'amount-analyzed sorted'!CG$2*1.5/'amount-analyzed sorted'!CG$3</f>
        <v>0.697999849301135</v>
      </c>
      <c r="CJ170" s="66">
        <f>'amount-analyzed sorted'!CH170*0.001/'amount-analyzed sorted'!CH$2*1.5/'amount-analyzed sorted'!CH$3</f>
        <v>0.358952897731852</v>
      </c>
      <c r="CK170" s="66">
        <f>'amount-analyzed sorted'!CI170*0.001/'amount-analyzed sorted'!CI$2*1.5/'amount-analyzed sorted'!CI$3</f>
        <v>0.253237750203766</v>
      </c>
      <c r="CL170" s="66">
        <f>'amount-analyzed sorted'!CJ170*0.001/'amount-analyzed sorted'!CJ$2*1.5/'amount-analyzed sorted'!CJ$3</f>
        <v>1.01341133462104</v>
      </c>
      <c r="CM170" s="66">
        <f>'amount-analyzed sorted'!CK170*0.001/'amount-analyzed sorted'!CK$2*1.5/'amount-analyzed sorted'!CK$3</f>
        <v>0.0593062646847226</v>
      </c>
      <c r="CN170" s="66">
        <f>'amount-analyzed sorted'!CL170*0.001/'amount-analyzed sorted'!CL$2*1.5/'amount-analyzed sorted'!CL$3</f>
        <v>0.265159657275047</v>
      </c>
      <c r="CO170" s="66">
        <f>'amount-analyzed sorted'!CM170*0.001/'amount-analyzed sorted'!CM$2*1.5/'amount-analyzed sorted'!CM$3</f>
        <v>0.0634681078204926</v>
      </c>
      <c r="CP170" s="66">
        <f>'amount-analyzed sorted'!CN170*0.001/'amount-analyzed sorted'!CN$2*1.5/'amount-analyzed sorted'!CN$3</f>
        <v>0.0788738839920366</v>
      </c>
      <c r="CQ170" s="66">
        <f>'amount-analyzed sorted'!CO170*0.001/'amount-analyzed sorted'!CO$2*1.5/'amount-analyzed sorted'!CO$3</f>
        <v>0.95282614261779</v>
      </c>
      <c r="CR170" s="66">
        <f>'amount-analyzed sorted'!CP170*0.001/'amount-analyzed sorted'!CP$2*1.5/'amount-analyzed sorted'!CP$3</f>
        <v>0.261350934427731</v>
      </c>
      <c r="CS170" s="66">
        <f>'amount-analyzed sorted'!CQ170*0.001/'amount-analyzed sorted'!CQ$2*1.5/'amount-analyzed sorted'!CQ$3</f>
        <v>0.357523641662098</v>
      </c>
      <c r="CT170" s="66">
        <f>'amount-analyzed sorted'!CR170*0.001/'amount-analyzed sorted'!CR$2*1.5/'amount-analyzed sorted'!CR$3</f>
        <v>0.106479743389249</v>
      </c>
      <c r="CU170" s="66">
        <f>'amount-analyzed sorted'!CS170*0.001/'amount-analyzed sorted'!CS$2*1.5/'amount-analyzed sorted'!CS$3</f>
        <v>0.121210999729343</v>
      </c>
      <c r="CV170" s="66">
        <f>'amount-analyzed sorted'!CT170*0.001/'amount-analyzed sorted'!CT$2*1.5/'amount-analyzed sorted'!CT$3</f>
        <v>0.210380796246705</v>
      </c>
      <c r="CW170" s="66">
        <f>'amount-analyzed sorted'!CU170*0.001/'amount-analyzed sorted'!CU$2*1.5/'amount-analyzed sorted'!CU$3</f>
        <v>0.570448732847604</v>
      </c>
      <c r="CX170" s="66">
        <f>'amount-analyzed sorted'!CV170*0.001/'amount-analyzed sorted'!CV$2*1.5/'amount-analyzed sorted'!CV$3</f>
        <v>0.0395519185032953</v>
      </c>
      <c r="CY170" s="66">
        <f>'amount-analyzed sorted'!CW170*0.001/'amount-analyzed sorted'!CW$2*1.5/'amount-analyzed sorted'!CW$3</f>
        <v>0.01466627896933</v>
      </c>
      <c r="CZ170" s="66">
        <f>'amount-analyzed sorted'!CX170*0.001/'amount-analyzed sorted'!CX$2*1.5/'amount-analyzed sorted'!CX$3</f>
        <v>0.576620512028336</v>
      </c>
    </row>
    <row r="171" spans="1:104">
      <c r="A171" s="74" t="s">
        <v>532</v>
      </c>
      <c r="B171" s="75"/>
      <c r="C171" s="74" t="s">
        <v>532</v>
      </c>
      <c r="D171" s="97"/>
      <c r="E171" s="97"/>
      <c r="F171" s="97"/>
      <c r="G171" s="82">
        <f>'amount-analyzed sorted'!G171*0.001/'amount-analyzed sorted'!G$2*1.5/'amount-analyzed sorted'!G$3</f>
        <v>9.94101397948027</v>
      </c>
      <c r="H171" s="82">
        <f>'amount-analyzed sorted'!H171*0.001/'amount-analyzed sorted'!H$2*1.5/'amount-analyzed sorted'!H$3</f>
        <v>9.21376479683629</v>
      </c>
      <c r="I171" s="82">
        <f>'amount-analyzed sorted'!I171*0.001/'amount-analyzed sorted'!I$2*1.5/'amount-analyzed sorted'!I$3</f>
        <v>8.84815955250164</v>
      </c>
      <c r="J171" s="82">
        <f>'amount-analyzed sorted'!J171*0.001/'amount-analyzed sorted'!J$2*1.5/'amount-analyzed sorted'!J$3</f>
        <v>8.94136675309683</v>
      </c>
      <c r="K171" s="82">
        <f>'amount-analyzed sorted'!K171*0.001/'amount-analyzed sorted'!K$2*1.5/'amount-analyzed sorted'!K$3</f>
        <v>8.92971585302243</v>
      </c>
      <c r="L171" s="82">
        <f>'amount-analyzed sorted'!L171*0.001/'amount-analyzed sorted'!L$2*1.5/'amount-analyzed sorted'!L$3</f>
        <v>9.23240623695532</v>
      </c>
      <c r="M171" s="82">
        <f>'amount-analyzed sorted'!M171*0.001/'amount-analyzed sorted'!M$2*1.5/'amount-analyzed sorted'!M$3</f>
        <v>9.09026525604765</v>
      </c>
      <c r="N171" s="82">
        <f>'amount-analyzed sorted'!N171*0.001/'amount-analyzed sorted'!N$2*1.5/'amount-analyzed sorted'!N$3</f>
        <v>8.76194289195109</v>
      </c>
      <c r="O171" s="82">
        <f>'amount-analyzed sorted'!O171*0.001/'amount-analyzed sorted'!O$2*1.5/'amount-analyzed sorted'!O$3</f>
        <v>8.59650011089462</v>
      </c>
      <c r="P171" s="82">
        <f>'amount-analyzed sorted'!P171*0.001/'amount-analyzed sorted'!P$2*1.5/'amount-analyzed sorted'!P$3</f>
        <v>8.6104811909839</v>
      </c>
      <c r="Q171" s="116">
        <f t="shared" si="6"/>
        <v>9.01656166217701</v>
      </c>
      <c r="R171" s="117">
        <f t="shared" si="7"/>
        <v>0.393455034429525</v>
      </c>
      <c r="S171" s="66">
        <f t="shared" si="8"/>
        <v>0.0436369260446589</v>
      </c>
      <c r="T171" s="82">
        <f>'amount-analyzed sorted'!R171*0.001/'amount-analyzed sorted'!R$2*1.5/'amount-analyzed sorted'!R$3</f>
        <v>52.4600533798939</v>
      </c>
      <c r="U171" s="82">
        <f>'amount-analyzed sorted'!S171*0.001/'amount-analyzed sorted'!S$2*1.5/'amount-analyzed sorted'!S$3</f>
        <v>12.5123317843684</v>
      </c>
      <c r="V171" s="82">
        <f>'amount-analyzed sorted'!T171*0.001/'amount-analyzed sorted'!T$2*1.5/'amount-analyzed sorted'!T$3</f>
        <v>14.9116006346557</v>
      </c>
      <c r="W171" s="82">
        <f>'amount-analyzed sorted'!U171*0.001/'amount-analyzed sorted'!U$2*1.5/'amount-analyzed sorted'!U$3</f>
        <v>5.44418095293503</v>
      </c>
      <c r="X171" s="82">
        <f>'amount-analyzed sorted'!V171*0.001/'amount-analyzed sorted'!V$2*1.5/'amount-analyzed sorted'!V$3</f>
        <v>33.5902273482166</v>
      </c>
      <c r="Y171" s="82">
        <f>'amount-analyzed sorted'!W171*0.001/'amount-analyzed sorted'!W$2*1.5/'amount-analyzed sorted'!W$3</f>
        <v>23.778610780505</v>
      </c>
      <c r="Z171" s="82">
        <f>'amount-analyzed sorted'!X171*0.001/'amount-analyzed sorted'!X$2*1.5/'amount-analyzed sorted'!X$3</f>
        <v>49.0941596619386</v>
      </c>
      <c r="AA171" s="82">
        <f>'amount-analyzed sorted'!Y171*0.001/'amount-analyzed sorted'!Y$2*1.5/'amount-analyzed sorted'!Y$3</f>
        <v>11.906319520369</v>
      </c>
      <c r="AB171" s="82">
        <f>'amount-analyzed sorted'!Z171*0.001/'amount-analyzed sorted'!Z$2*1.5/'amount-analyzed sorted'!Z$3</f>
        <v>4.93080007372754</v>
      </c>
      <c r="AC171" s="82">
        <f>'amount-analyzed sorted'!AA171*0.001/'amount-analyzed sorted'!AA$2*1.5/'amount-analyzed sorted'!AA$3</f>
        <v>14.3150875923254</v>
      </c>
      <c r="AD171" s="82">
        <f>'amount-analyzed sorted'!AB171*0.001/'amount-analyzed sorted'!AB$2*1.5/'amount-analyzed sorted'!AB$3</f>
        <v>4.79981728285521</v>
      </c>
      <c r="AE171" s="82">
        <f>'amount-analyzed sorted'!AC171*0.001/'amount-analyzed sorted'!AC$2*1.5/'amount-analyzed sorted'!AC$3</f>
        <v>2.56292847381448</v>
      </c>
      <c r="AF171" s="82">
        <f>'amount-analyzed sorted'!AD171*0.001/'amount-analyzed sorted'!AD$2*1.5/'amount-analyzed sorted'!AD$3</f>
        <v>2.97645031041921</v>
      </c>
      <c r="AG171" s="82">
        <f>'amount-analyzed sorted'!AE171*0.001/'amount-analyzed sorted'!AE$2*1.5/'amount-analyzed sorted'!AE$3</f>
        <v>3.94044570109132</v>
      </c>
      <c r="AH171" s="82">
        <f>'amount-analyzed sorted'!AF171*0.001/'amount-analyzed sorted'!AF$2*1.5/'amount-analyzed sorted'!AF$3</f>
        <v>4.58875723681363</v>
      </c>
      <c r="AI171" s="82">
        <f>'amount-analyzed sorted'!AG171*0.001/'amount-analyzed sorted'!AG$2*1.5/'amount-analyzed sorted'!AG$3</f>
        <v>1.50612830203064</v>
      </c>
      <c r="AJ171" s="82">
        <f>'amount-analyzed sorted'!AH171*0.001/'amount-analyzed sorted'!AH$2*1.5/'amount-analyzed sorted'!AH$3</f>
        <v>11.5007711450208</v>
      </c>
      <c r="AK171" s="82">
        <f>'amount-analyzed sorted'!AI171*0.001/'amount-analyzed sorted'!AI$2*1.5/'amount-analyzed sorted'!AI$3</f>
        <v>21.162428141695</v>
      </c>
      <c r="AL171" s="82">
        <f>'amount-analyzed sorted'!AJ171*0.001/'amount-analyzed sorted'!AJ$2*1.5/'amount-analyzed sorted'!AJ$3</f>
        <v>12.1569193773415</v>
      </c>
      <c r="AM171" s="82">
        <f>'amount-analyzed sorted'!AK171*0.001/'amount-analyzed sorted'!AK$2*1.5/'amount-analyzed sorted'!AK$3</f>
        <v>18.2966198821234</v>
      </c>
      <c r="AN171" s="82">
        <f>'amount-analyzed sorted'!AL171*0.001/'amount-analyzed sorted'!AL$2*1.5/'amount-analyzed sorted'!AL$3</f>
        <v>12.8873517163596</v>
      </c>
      <c r="AO171" s="82">
        <f>'amount-analyzed sorted'!AM171*0.001/'amount-analyzed sorted'!AM$2*1.5/'amount-analyzed sorted'!AM$3</f>
        <v>4.60403254257014</v>
      </c>
      <c r="AP171" s="82">
        <f>'amount-analyzed sorted'!AN171*0.001/'amount-analyzed sorted'!AN$2*1.5/'amount-analyzed sorted'!AN$3</f>
        <v>19.2259209322843</v>
      </c>
      <c r="AQ171" s="82">
        <f>'amount-analyzed sorted'!AO171*0.001/'amount-analyzed sorted'!AO$2*1.5/'amount-analyzed sorted'!AO$3</f>
        <v>39.3232890556014</v>
      </c>
      <c r="AR171" s="82">
        <f>'amount-analyzed sorted'!AP171*0.001/'amount-analyzed sorted'!AP$2*1.5/'amount-analyzed sorted'!AP$3</f>
        <v>50.3771734026934</v>
      </c>
      <c r="AS171" s="82">
        <f>'amount-analyzed sorted'!AQ171*0.001/'amount-analyzed sorted'!AQ$2*1.5/'amount-analyzed sorted'!AQ$3</f>
        <v>6.79710279775779</v>
      </c>
      <c r="AT171" s="82">
        <f>'amount-analyzed sorted'!AR171*0.001/'amount-analyzed sorted'!AR$2*1.5/'amount-analyzed sorted'!AR$3</f>
        <v>10.2912040529762</v>
      </c>
      <c r="AU171" s="82">
        <f>'amount-analyzed sorted'!AS171*0.001/'amount-analyzed sorted'!AS$2*1.5/'amount-analyzed sorted'!AS$3</f>
        <v>37.8342412058173</v>
      </c>
      <c r="AV171" s="82">
        <f>'amount-analyzed sorted'!AT171*0.001/'amount-analyzed sorted'!AT$2*1.5/'amount-analyzed sorted'!AT$3</f>
        <v>12.7169621459677</v>
      </c>
      <c r="AW171" s="82">
        <f>'amount-analyzed sorted'!AU171*0.001/'amount-analyzed sorted'!AU$2*1.5/'amount-analyzed sorted'!AU$3</f>
        <v>11.2738456928824</v>
      </c>
      <c r="AX171" s="82">
        <f>'amount-analyzed sorted'!AV171*0.001/'amount-analyzed sorted'!AV$2*1.5/'amount-analyzed sorted'!AV$3</f>
        <v>14.537655702769</v>
      </c>
      <c r="AY171" s="82">
        <f>'amount-analyzed sorted'!AW171*0.001/'amount-analyzed sorted'!AW$2*1.5/'amount-analyzed sorted'!AW$3</f>
        <v>4.92980220151721</v>
      </c>
      <c r="AZ171" s="82">
        <f>'amount-analyzed sorted'!AX171*0.001/'amount-analyzed sorted'!AX$2*1.5/'amount-analyzed sorted'!AX$3</f>
        <v>3.70987904522926</v>
      </c>
      <c r="BA171" s="82">
        <f>'amount-analyzed sorted'!AY171*0.001/'amount-analyzed sorted'!AY$2*1.5/'amount-analyzed sorted'!AY$3</f>
        <v>1.38476833246345</v>
      </c>
      <c r="BB171" s="82">
        <f>'amount-analyzed sorted'!AZ171*0.001/'amount-analyzed sorted'!AZ$2*1.5/'amount-analyzed sorted'!AZ$3</f>
        <v>4.29387781246731</v>
      </c>
      <c r="BC171" s="82">
        <f>'amount-analyzed sorted'!BA171*0.001/'amount-analyzed sorted'!BA$2*1.5/'amount-analyzed sorted'!BA$3</f>
        <v>24.2326003395106</v>
      </c>
      <c r="BD171" s="82">
        <f>'amount-analyzed sorted'!BB171*0.001/'amount-analyzed sorted'!BB$2*1.5/'amount-analyzed sorted'!BB$3</f>
        <v>34.7161822913269</v>
      </c>
      <c r="BE171" s="82">
        <f>'amount-analyzed sorted'!BC171*0.001/'amount-analyzed sorted'!BC$2*1.5/'amount-analyzed sorted'!BC$3</f>
        <v>30.3359815164317</v>
      </c>
      <c r="BF171" s="82">
        <f>'amount-analyzed sorted'!BD171*0.001/'amount-analyzed sorted'!BD$2*1.5/'amount-analyzed sorted'!BD$3</f>
        <v>16.8081555293861</v>
      </c>
      <c r="BG171" s="82">
        <f>'amount-analyzed sorted'!BE171*0.001/'amount-analyzed sorted'!BE$2*1.5/'amount-analyzed sorted'!BE$3</f>
        <v>22.2039846689064</v>
      </c>
      <c r="BH171" s="82">
        <f>'amount-analyzed sorted'!BF171*0.001/'amount-analyzed sorted'!BF$2*1.5/'amount-analyzed sorted'!BF$3</f>
        <v>0.937552773915639</v>
      </c>
      <c r="BI171" s="82">
        <f>'amount-analyzed sorted'!BG171*0.001/'amount-analyzed sorted'!BG$2*1.5/'amount-analyzed sorted'!BG$3</f>
        <v>1.71786280153048</v>
      </c>
      <c r="BJ171" s="82">
        <f>'amount-analyzed sorted'!BH171*0.001/'amount-analyzed sorted'!BH$2*1.5/'amount-analyzed sorted'!BH$3</f>
        <v>1.98426452787694</v>
      </c>
      <c r="BK171" s="82">
        <f>'amount-analyzed sorted'!BI171*0.001/'amount-analyzed sorted'!BI$2*1.5/'amount-analyzed sorted'!BI$3</f>
        <v>1.30754516178621</v>
      </c>
      <c r="BL171" s="82">
        <f>'amount-analyzed sorted'!BJ171*0.001/'amount-analyzed sorted'!BJ$2*1.5/'amount-analyzed sorted'!BJ$3</f>
        <v>2.33872510482301</v>
      </c>
      <c r="BM171" s="82">
        <f>'amount-analyzed sorted'!BK171*0.001/'amount-analyzed sorted'!BK$2*1.5/'amount-analyzed sorted'!BK$3</f>
        <v>2.84016595432467</v>
      </c>
      <c r="BN171" s="82">
        <f>'amount-analyzed sorted'!BL171*0.001/'amount-analyzed sorted'!BL$2*1.5/'amount-analyzed sorted'!BL$3</f>
        <v>3.72627439805138</v>
      </c>
      <c r="BO171" s="82">
        <f>'amount-analyzed sorted'!BM171*0.001/'amount-analyzed sorted'!BM$2*1.5/'amount-analyzed sorted'!BM$3</f>
        <v>8.24624031256687</v>
      </c>
      <c r="BP171" s="82">
        <f>'amount-analyzed sorted'!BN171*0.001/'amount-analyzed sorted'!BN$2*1.5/'amount-analyzed sorted'!BN$3</f>
        <v>2.13955035327202</v>
      </c>
      <c r="BQ171" s="82">
        <f>'amount-analyzed sorted'!BO171*0.001/'amount-analyzed sorted'!BO$2*1.5/'amount-analyzed sorted'!BO$3</f>
        <v>12.1090239887181</v>
      </c>
      <c r="BR171" s="82">
        <f>'amount-analyzed sorted'!BP171*0.001/'amount-analyzed sorted'!BP$2*1.5/'amount-analyzed sorted'!BP$3</f>
        <v>7.56357719345657</v>
      </c>
      <c r="BS171" s="82">
        <f>'amount-analyzed sorted'!BQ171*0.001/'amount-analyzed sorted'!BQ$2*1.5/'amount-analyzed sorted'!BQ$3</f>
        <v>8.09940350971229</v>
      </c>
      <c r="BT171" s="82">
        <f>'amount-analyzed sorted'!BR171*0.001/'amount-analyzed sorted'!BR$2*1.5/'amount-analyzed sorted'!BR$3</f>
        <v>6.82107559305179</v>
      </c>
      <c r="BU171" s="82">
        <f>'amount-analyzed sorted'!BS171*0.001/'amount-analyzed sorted'!BS$2*1.5/'amount-analyzed sorted'!BS$3</f>
        <v>5.30861708589083</v>
      </c>
      <c r="BV171" s="82">
        <f>'amount-analyzed sorted'!BT171*0.001/'amount-analyzed sorted'!BT$2*1.5/'amount-analyzed sorted'!BT$3</f>
        <v>3.70530589179164</v>
      </c>
      <c r="BW171" s="82">
        <f>'amount-analyzed sorted'!BU171*0.001/'amount-analyzed sorted'!BU$2*1.5/'amount-analyzed sorted'!BU$3</f>
        <v>3.65057016527506</v>
      </c>
      <c r="BX171" s="82">
        <f>'amount-analyzed sorted'!BV171*0.001/'amount-analyzed sorted'!BV$2*1.5/'amount-analyzed sorted'!BV$3</f>
        <v>2.31799633784399</v>
      </c>
      <c r="BY171" s="82">
        <f>'amount-analyzed sorted'!BW171*0.001/'amount-analyzed sorted'!BW$2*1.5/'amount-analyzed sorted'!BW$3</f>
        <v>0.317527210007818</v>
      </c>
      <c r="BZ171" s="82">
        <f>'amount-analyzed sorted'!BX171*0.001/'amount-analyzed sorted'!BX$2*1.5/'amount-analyzed sorted'!BX$3</f>
        <v>3.05307153684021</v>
      </c>
      <c r="CA171" s="82">
        <f>'amount-analyzed sorted'!BY171*0.001/'amount-analyzed sorted'!BY$2*1.5/'amount-analyzed sorted'!BY$3</f>
        <v>0.804925655693298</v>
      </c>
      <c r="CB171" s="82">
        <f>'amount-analyzed sorted'!BZ171*0.001/'amount-analyzed sorted'!BZ$2*1.5/'amount-analyzed sorted'!BZ$3</f>
        <v>11.9917432339905</v>
      </c>
      <c r="CC171" s="82">
        <f>'amount-analyzed sorted'!CA171*0.001/'amount-analyzed sorted'!CA$2*1.5/'amount-analyzed sorted'!CA$3</f>
        <v>7.0663414371847</v>
      </c>
      <c r="CD171" s="82">
        <f>'amount-analyzed sorted'!CB171*0.001/'amount-analyzed sorted'!CB$2*1.5/'amount-analyzed sorted'!CB$3</f>
        <v>16.4324916490264</v>
      </c>
      <c r="CE171" s="82">
        <f>'amount-analyzed sorted'!CC171*0.001/'amount-analyzed sorted'!CC$2*1.5/'amount-analyzed sorted'!CC$3</f>
        <v>6.53810365902023</v>
      </c>
      <c r="CF171" s="82">
        <f>'amount-analyzed sorted'!CD171*0.001/'amount-analyzed sorted'!CD$2*1.5/'amount-analyzed sorted'!CD$3</f>
        <v>15.6896941549365</v>
      </c>
      <c r="CG171" s="82">
        <f>'amount-analyzed sorted'!CE171*0.001/'amount-analyzed sorted'!CE$2*1.5/'amount-analyzed sorted'!CE$3</f>
        <v>5.68328515225832</v>
      </c>
      <c r="CH171" s="82">
        <f>'amount-analyzed sorted'!CF171*0.001/'amount-analyzed sorted'!CF$2*1.5/'amount-analyzed sorted'!CF$3</f>
        <v>1.46674797173158</v>
      </c>
      <c r="CI171" s="82">
        <f>'amount-analyzed sorted'!CG171*0.001/'amount-analyzed sorted'!CG$2*1.5/'amount-analyzed sorted'!CG$3</f>
        <v>14.7520565711138</v>
      </c>
      <c r="CJ171" s="82">
        <f>'amount-analyzed sorted'!CH171*0.001/'amount-analyzed sorted'!CH$2*1.5/'amount-analyzed sorted'!CH$3</f>
        <v>9.39020780466525</v>
      </c>
      <c r="CK171" s="82">
        <f>'amount-analyzed sorted'!CI171*0.001/'amount-analyzed sorted'!CI$2*1.5/'amount-analyzed sorted'!CI$3</f>
        <v>5.99902141821992</v>
      </c>
      <c r="CL171" s="82">
        <f>'amount-analyzed sorted'!CJ171*0.001/'amount-analyzed sorted'!CJ$2*1.5/'amount-analyzed sorted'!CJ$3</f>
        <v>23.1707667313794</v>
      </c>
      <c r="CM171" s="82">
        <f>'amount-analyzed sorted'!CK171*0.001/'amount-analyzed sorted'!CK$2*1.5/'amount-analyzed sorted'!CK$3</f>
        <v>1.72284698909119</v>
      </c>
      <c r="CN171" s="82">
        <f>'amount-analyzed sorted'!CL171*0.001/'amount-analyzed sorted'!CL$2*1.5/'amount-analyzed sorted'!CL$3</f>
        <v>5.65303945300646</v>
      </c>
      <c r="CO171" s="82">
        <f>'amount-analyzed sorted'!CM171*0.001/'amount-analyzed sorted'!CM$2*1.5/'amount-analyzed sorted'!CM$3</f>
        <v>1.09125477883859</v>
      </c>
      <c r="CP171" s="82">
        <f>'amount-analyzed sorted'!CN171*0.001/'amount-analyzed sorted'!CN$2*1.5/'amount-analyzed sorted'!CN$3</f>
        <v>2.07343666238266</v>
      </c>
      <c r="CQ171" s="82">
        <f>'amount-analyzed sorted'!CO171*0.001/'amount-analyzed sorted'!CO$2*1.5/'amount-analyzed sorted'!CO$3</f>
        <v>16.2342212459601</v>
      </c>
      <c r="CR171" s="82">
        <f>'amount-analyzed sorted'!CP171*0.001/'amount-analyzed sorted'!CP$2*1.5/'amount-analyzed sorted'!CP$3</f>
        <v>3.79497517151473</v>
      </c>
      <c r="CS171" s="82">
        <f>'amount-analyzed sorted'!CQ171*0.001/'amount-analyzed sorted'!CQ$2*1.5/'amount-analyzed sorted'!CQ$3</f>
        <v>6.39183705113978</v>
      </c>
      <c r="CT171" s="82">
        <f>'amount-analyzed sorted'!CR171*0.001/'amount-analyzed sorted'!CR$2*1.5/'amount-analyzed sorted'!CR$3</f>
        <v>2.08660860100933</v>
      </c>
      <c r="CU171" s="82">
        <f>'amount-analyzed sorted'!CS171*0.001/'amount-analyzed sorted'!CS$2*1.5/'amount-analyzed sorted'!CS$3</f>
        <v>1.58568851440797</v>
      </c>
      <c r="CV171" s="82">
        <f>'amount-analyzed sorted'!CT171*0.001/'amount-analyzed sorted'!CT$2*1.5/'amount-analyzed sorted'!CT$3</f>
        <v>3.80247022659508</v>
      </c>
      <c r="CW171" s="82">
        <f>'amount-analyzed sorted'!CU171*0.001/'amount-analyzed sorted'!CU$2*1.5/'amount-analyzed sorted'!CU$3</f>
        <v>7.5987919933358</v>
      </c>
      <c r="CX171" s="82">
        <f>'amount-analyzed sorted'!CV171*0.001/'amount-analyzed sorted'!CV$2*1.5/'amount-analyzed sorted'!CV$3</f>
        <v>0.627293427462264</v>
      </c>
      <c r="CY171" s="82">
        <f>'amount-analyzed sorted'!CW171*0.001/'amount-analyzed sorted'!CW$2*1.5/'amount-analyzed sorted'!CW$3</f>
        <v>0.496306880322129</v>
      </c>
      <c r="CZ171" s="82">
        <f>'amount-analyzed sorted'!CX171*0.001/'amount-analyzed sorted'!CX$2*1.5/'amount-analyzed sorted'!CX$3</f>
        <v>8.34988437454269</v>
      </c>
    </row>
    <row r="172" spans="1:104">
      <c r="A172" s="84" t="s">
        <v>533</v>
      </c>
      <c r="B172" s="85"/>
      <c r="C172" s="84" t="s">
        <v>533</v>
      </c>
      <c r="D172" s="97"/>
      <c r="E172" s="97"/>
      <c r="F172" s="97"/>
      <c r="G172" s="82">
        <f>'amount-analyzed sorted'!G172*0.001/'amount-analyzed sorted'!G$2*1.5/'amount-analyzed sorted'!G$3</f>
        <v>59.137341362423</v>
      </c>
      <c r="H172" s="82">
        <f>'amount-analyzed sorted'!H172*0.001/'amount-analyzed sorted'!H$2*1.5/'amount-analyzed sorted'!H$3</f>
        <v>55.1990414577998</v>
      </c>
      <c r="I172" s="82">
        <f>'amount-analyzed sorted'!I172*0.001/'amount-analyzed sorted'!I$2*1.5/'amount-analyzed sorted'!I$3</f>
        <v>55.3420098106678</v>
      </c>
      <c r="J172" s="82">
        <f>'amount-analyzed sorted'!J172*0.001/'amount-analyzed sorted'!J$2*1.5/'amount-analyzed sorted'!J$3</f>
        <v>54.4986868544611</v>
      </c>
      <c r="K172" s="82">
        <f>'amount-analyzed sorted'!K172*0.001/'amount-analyzed sorted'!K$2*1.5/'amount-analyzed sorted'!K$3</f>
        <v>55.3616373593853</v>
      </c>
      <c r="L172" s="82">
        <f>'amount-analyzed sorted'!L172*0.001/'amount-analyzed sorted'!L$2*1.5/'amount-analyzed sorted'!L$3</f>
        <v>55.4392161416129</v>
      </c>
      <c r="M172" s="82">
        <f>'amount-analyzed sorted'!M172*0.001/'amount-analyzed sorted'!M$2*1.5/'amount-analyzed sorted'!M$3</f>
        <v>55.1518772576176</v>
      </c>
      <c r="N172" s="82">
        <f>'amount-analyzed sorted'!N172*0.001/'amount-analyzed sorted'!N$2*1.5/'amount-analyzed sorted'!N$3</f>
        <v>54.1215124070688</v>
      </c>
      <c r="O172" s="82">
        <f>'amount-analyzed sorted'!O172*0.001/'amount-analyzed sorted'!O$2*1.5/'amount-analyzed sorted'!O$3</f>
        <v>54.2088778680576</v>
      </c>
      <c r="P172" s="82">
        <f>'amount-analyzed sorted'!P172*0.001/'amount-analyzed sorted'!P$2*1.5/'amount-analyzed sorted'!P$3</f>
        <v>53.8519763795796</v>
      </c>
      <c r="Q172" s="116">
        <f t="shared" si="6"/>
        <v>55.2312176898674</v>
      </c>
      <c r="R172" s="117">
        <f t="shared" si="7"/>
        <v>1.49269377831231</v>
      </c>
      <c r="S172" s="66">
        <f t="shared" si="8"/>
        <v>0.0270262695762754</v>
      </c>
      <c r="T172" s="82">
        <f>'amount-analyzed sorted'!R172*0.001/'amount-analyzed sorted'!R$2*1.5/'amount-analyzed sorted'!R$3</f>
        <v>216.426647840615</v>
      </c>
      <c r="U172" s="82">
        <f>'amount-analyzed sorted'!S172*0.001/'amount-analyzed sorted'!S$2*1.5/'amount-analyzed sorted'!S$3</f>
        <v>119.8610871222</v>
      </c>
      <c r="V172" s="82">
        <f>'amount-analyzed sorted'!T172*0.001/'amount-analyzed sorted'!T$2*1.5/'amount-analyzed sorted'!T$3</f>
        <v>122.822417959473</v>
      </c>
      <c r="W172" s="82">
        <f>'amount-analyzed sorted'!U172*0.001/'amount-analyzed sorted'!U$2*1.5/'amount-analyzed sorted'!U$3</f>
        <v>122.949336834821</v>
      </c>
      <c r="X172" s="82">
        <f>'amount-analyzed sorted'!V172*0.001/'amount-analyzed sorted'!V$2*1.5/'amount-analyzed sorted'!V$3</f>
        <v>239.557236565679</v>
      </c>
      <c r="Y172" s="82">
        <f>'amount-analyzed sorted'!W172*0.001/'amount-analyzed sorted'!W$2*1.5/'amount-analyzed sorted'!W$3</f>
        <v>81.2309483157956</v>
      </c>
      <c r="Z172" s="82">
        <f>'amount-analyzed sorted'!X172*0.001/'amount-analyzed sorted'!X$2*1.5/'amount-analyzed sorted'!X$3</f>
        <v>145.120650626922</v>
      </c>
      <c r="AA172" s="82">
        <f>'amount-analyzed sorted'!Y172*0.001/'amount-analyzed sorted'!Y$2*1.5/'amount-analyzed sorted'!Y$3</f>
        <v>45.5945389712345</v>
      </c>
      <c r="AB172" s="82">
        <f>'amount-analyzed sorted'!Z172*0.001/'amount-analyzed sorted'!Z$2*1.5/'amount-analyzed sorted'!Z$3</f>
        <v>31.0552676065495</v>
      </c>
      <c r="AC172" s="82">
        <f>'amount-analyzed sorted'!AA172*0.001/'amount-analyzed sorted'!AA$2*1.5/'amount-analyzed sorted'!AA$3</f>
        <v>112.66212789409</v>
      </c>
      <c r="AD172" s="82">
        <f>'amount-analyzed sorted'!AB172*0.001/'amount-analyzed sorted'!AB$2*1.5/'amount-analyzed sorted'!AB$3</f>
        <v>44.4322498874686</v>
      </c>
      <c r="AE172" s="82">
        <f>'amount-analyzed sorted'!AC172*0.001/'amount-analyzed sorted'!AC$2*1.5/'amount-analyzed sorted'!AC$3</f>
        <v>27.9222565788729</v>
      </c>
      <c r="AF172" s="82">
        <f>'amount-analyzed sorted'!AD172*0.001/'amount-analyzed sorted'!AD$2*1.5/'amount-analyzed sorted'!AD$3</f>
        <v>40.6436214681783</v>
      </c>
      <c r="AG172" s="82">
        <f>'amount-analyzed sorted'!AE172*0.001/'amount-analyzed sorted'!AE$2*1.5/'amount-analyzed sorted'!AE$3</f>
        <v>35.9751793996937</v>
      </c>
      <c r="AH172" s="82">
        <f>'amount-analyzed sorted'!AF172*0.001/'amount-analyzed sorted'!AF$2*1.5/'amount-analyzed sorted'!AF$3</f>
        <v>47.9665212905415</v>
      </c>
      <c r="AI172" s="82">
        <f>'amount-analyzed sorted'!AG172*0.001/'amount-analyzed sorted'!AG$2*1.5/'amount-analyzed sorted'!AG$3</f>
        <v>14.2576260543005</v>
      </c>
      <c r="AJ172" s="82">
        <f>'amount-analyzed sorted'!AH172*0.001/'amount-analyzed sorted'!AH$2*1.5/'amount-analyzed sorted'!AH$3</f>
        <v>48.4801019309522</v>
      </c>
      <c r="AK172" s="82">
        <f>'amount-analyzed sorted'!AI172*0.001/'amount-analyzed sorted'!AI$2*1.5/'amount-analyzed sorted'!AI$3</f>
        <v>67.0139845830341</v>
      </c>
      <c r="AL172" s="82">
        <f>'amount-analyzed sorted'!AJ172*0.001/'amount-analyzed sorted'!AJ$2*1.5/'amount-analyzed sorted'!AJ$3</f>
        <v>46.8726360497984</v>
      </c>
      <c r="AM172" s="82">
        <f>'amount-analyzed sorted'!AK172*0.001/'amount-analyzed sorted'!AK$2*1.5/'amount-analyzed sorted'!AK$3</f>
        <v>99.6405027211151</v>
      </c>
      <c r="AN172" s="82">
        <f>'amount-analyzed sorted'!AL172*0.001/'amount-analyzed sorted'!AL$2*1.5/'amount-analyzed sorted'!AL$3</f>
        <v>78.0373044302705</v>
      </c>
      <c r="AO172" s="82">
        <f>'amount-analyzed sorted'!AM172*0.001/'amount-analyzed sorted'!AM$2*1.5/'amount-analyzed sorted'!AM$3</f>
        <v>32.4527759052542</v>
      </c>
      <c r="AP172" s="82">
        <f>'amount-analyzed sorted'!AN172*0.001/'amount-analyzed sorted'!AN$2*1.5/'amount-analyzed sorted'!AN$3</f>
        <v>89.5949031658571</v>
      </c>
      <c r="AQ172" s="82">
        <f>'amount-analyzed sorted'!AO172*0.001/'amount-analyzed sorted'!AO$2*1.5/'amount-analyzed sorted'!AO$3</f>
        <v>116.241631202244</v>
      </c>
      <c r="AR172" s="82">
        <f>'amount-analyzed sorted'!AP172*0.001/'amount-analyzed sorted'!AP$2*1.5/'amount-analyzed sorted'!AP$3</f>
        <v>139.298004170505</v>
      </c>
      <c r="AS172" s="82">
        <f>'amount-analyzed sorted'!AQ172*0.001/'amount-analyzed sorted'!AQ$2*1.5/'amount-analyzed sorted'!AQ$3</f>
        <v>69.4194721892797</v>
      </c>
      <c r="AT172" s="82">
        <f>'amount-analyzed sorted'!AR172*0.001/'amount-analyzed sorted'!AR$2*1.5/'amount-analyzed sorted'!AR$3</f>
        <v>50.4541270950587</v>
      </c>
      <c r="AU172" s="82">
        <f>'amount-analyzed sorted'!AS172*0.001/'amount-analyzed sorted'!AS$2*1.5/'amount-analyzed sorted'!AS$3</f>
        <v>140.398441496358</v>
      </c>
      <c r="AV172" s="82">
        <f>'amount-analyzed sorted'!AT172*0.001/'amount-analyzed sorted'!AT$2*1.5/'amount-analyzed sorted'!AT$3</f>
        <v>73.3906632775267</v>
      </c>
      <c r="AW172" s="82">
        <f>'amount-analyzed sorted'!AU172*0.001/'amount-analyzed sorted'!AU$2*1.5/'amount-analyzed sorted'!AU$3</f>
        <v>91.5945803051558</v>
      </c>
      <c r="AX172" s="82">
        <f>'amount-analyzed sorted'!AV172*0.001/'amount-analyzed sorted'!AV$2*1.5/'amount-analyzed sorted'!AV$3</f>
        <v>89.7184498814508</v>
      </c>
      <c r="AY172" s="82">
        <f>'amount-analyzed sorted'!AW172*0.001/'amount-analyzed sorted'!AW$2*1.5/'amount-analyzed sorted'!AW$3</f>
        <v>49.3795407534337</v>
      </c>
      <c r="AZ172" s="82">
        <f>'amount-analyzed sorted'!AX172*0.001/'amount-analyzed sorted'!AX$2*1.5/'amount-analyzed sorted'!AX$3</f>
        <v>39.0527585246457</v>
      </c>
      <c r="BA172" s="82">
        <f>'amount-analyzed sorted'!AY172*0.001/'amount-analyzed sorted'!AY$2*1.5/'amount-analyzed sorted'!AY$3</f>
        <v>39.4408806549944</v>
      </c>
      <c r="BB172" s="82">
        <f>'amount-analyzed sorted'!AZ172*0.001/'amount-analyzed sorted'!AZ$2*1.5/'amount-analyzed sorted'!AZ$3</f>
        <v>60.5490655832048</v>
      </c>
      <c r="BC172" s="82">
        <f>'amount-analyzed sorted'!BA172*0.001/'amount-analyzed sorted'!BA$2*1.5/'amount-analyzed sorted'!BA$3</f>
        <v>100.701532192708</v>
      </c>
      <c r="BD172" s="82">
        <f>'amount-analyzed sorted'!BB172*0.001/'amount-analyzed sorted'!BB$2*1.5/'amount-analyzed sorted'!BB$3</f>
        <v>181.534893674871</v>
      </c>
      <c r="BE172" s="82">
        <f>'amount-analyzed sorted'!BC172*0.001/'amount-analyzed sorted'!BC$2*1.5/'amount-analyzed sorted'!BC$3</f>
        <v>143.916199639436</v>
      </c>
      <c r="BF172" s="82">
        <f>'amount-analyzed sorted'!BD172*0.001/'amount-analyzed sorted'!BD$2*1.5/'amount-analyzed sorted'!BD$3</f>
        <v>84.114553229181</v>
      </c>
      <c r="BG172" s="82">
        <f>'amount-analyzed sorted'!BE172*0.001/'amount-analyzed sorted'!BE$2*1.5/'amount-analyzed sorted'!BE$3</f>
        <v>116.558104908222</v>
      </c>
      <c r="BH172" s="82">
        <f>'amount-analyzed sorted'!BF172*0.001/'amount-analyzed sorted'!BF$2*1.5/'amount-analyzed sorted'!BF$3</f>
        <v>13.4444063665104</v>
      </c>
      <c r="BI172" s="82">
        <f>'amount-analyzed sorted'!BG172*0.001/'amount-analyzed sorted'!BG$2*1.5/'amount-analyzed sorted'!BG$3</f>
        <v>19.7327895733868</v>
      </c>
      <c r="BJ172" s="82">
        <f>'amount-analyzed sorted'!BH172*0.001/'amount-analyzed sorted'!BH$2*1.5/'amount-analyzed sorted'!BH$3</f>
        <v>23.2602467650391</v>
      </c>
      <c r="BK172" s="82">
        <f>'amount-analyzed sorted'!BI172*0.001/'amount-analyzed sorted'!BI$2*1.5/'amount-analyzed sorted'!BI$3</f>
        <v>22.5493002322396</v>
      </c>
      <c r="BL172" s="82">
        <f>'amount-analyzed sorted'!BJ172*0.001/'amount-analyzed sorted'!BJ$2*1.5/'amount-analyzed sorted'!BJ$3</f>
        <v>46.2199376150776</v>
      </c>
      <c r="BM172" s="82">
        <f>'amount-analyzed sorted'!BK172*0.001/'amount-analyzed sorted'!BK$2*1.5/'amount-analyzed sorted'!BK$3</f>
        <v>33.3138715254458</v>
      </c>
      <c r="BN172" s="82">
        <f>'amount-analyzed sorted'!BL172*0.001/'amount-analyzed sorted'!BL$2*1.5/'amount-analyzed sorted'!BL$3</f>
        <v>25.2711320526951</v>
      </c>
      <c r="BO172" s="82">
        <f>'amount-analyzed sorted'!BM172*0.001/'amount-analyzed sorted'!BM$2*1.5/'amount-analyzed sorted'!BM$3</f>
        <v>55.0033448261466</v>
      </c>
      <c r="BP172" s="82">
        <f>'amount-analyzed sorted'!BN172*0.001/'amount-analyzed sorted'!BN$2*1.5/'amount-analyzed sorted'!BN$3</f>
        <v>27.8433744654805</v>
      </c>
      <c r="BQ172" s="82">
        <f>'amount-analyzed sorted'!BO172*0.001/'amount-analyzed sorted'!BO$2*1.5/'amount-analyzed sorted'!BO$3</f>
        <v>83.6067424726188</v>
      </c>
      <c r="BR172" s="82">
        <f>'amount-analyzed sorted'!BP172*0.001/'amount-analyzed sorted'!BP$2*1.5/'amount-analyzed sorted'!BP$3</f>
        <v>41.8176707712342</v>
      </c>
      <c r="BS172" s="82">
        <f>'amount-analyzed sorted'!BQ172*0.001/'amount-analyzed sorted'!BQ$2*1.5/'amount-analyzed sorted'!BQ$3</f>
        <v>63.182909304817</v>
      </c>
      <c r="BT172" s="82">
        <f>'amount-analyzed sorted'!BR172*0.001/'amount-analyzed sorted'!BR$2*1.5/'amount-analyzed sorted'!BR$3</f>
        <v>31.4230689872589</v>
      </c>
      <c r="BU172" s="82">
        <f>'amount-analyzed sorted'!BS172*0.001/'amount-analyzed sorted'!BS$2*1.5/'amount-analyzed sorted'!BS$3</f>
        <v>33.9973758546539</v>
      </c>
      <c r="BV172" s="82">
        <f>'amount-analyzed sorted'!BT172*0.001/'amount-analyzed sorted'!BT$2*1.5/'amount-analyzed sorted'!BT$3</f>
        <v>27.4953972013804</v>
      </c>
      <c r="BW172" s="82">
        <f>'amount-analyzed sorted'!BU172*0.001/'amount-analyzed sorted'!BU$2*1.5/'amount-analyzed sorted'!BU$3</f>
        <v>42.6391213812324</v>
      </c>
      <c r="BX172" s="82">
        <f>'amount-analyzed sorted'!BV172*0.001/'amount-analyzed sorted'!BV$2*1.5/'amount-analyzed sorted'!BV$3</f>
        <v>54.9442858210707</v>
      </c>
      <c r="BY172" s="82">
        <f>'amount-analyzed sorted'!BW172*0.001/'amount-analyzed sorted'!BW$2*1.5/'amount-analyzed sorted'!BW$3</f>
        <v>7.87375919805782</v>
      </c>
      <c r="BZ172" s="82">
        <f>'amount-analyzed sorted'!BX172*0.001/'amount-analyzed sorted'!BX$2*1.5/'amount-analyzed sorted'!BX$3</f>
        <v>40.6211581354973</v>
      </c>
      <c r="CA172" s="82">
        <f>'amount-analyzed sorted'!BY172*0.001/'amount-analyzed sorted'!BY$2*1.5/'amount-analyzed sorted'!BY$3</f>
        <v>13.2732994050476</v>
      </c>
      <c r="CB172" s="82">
        <f>'amount-analyzed sorted'!BZ172*0.001/'amount-analyzed sorted'!BZ$2*1.5/'amount-analyzed sorted'!BZ$3</f>
        <v>58.8831382404352</v>
      </c>
      <c r="CC172" s="82">
        <f>'amount-analyzed sorted'!CA172*0.001/'amount-analyzed sorted'!CA$2*1.5/'amount-analyzed sorted'!CA$3</f>
        <v>27.1284308034707</v>
      </c>
      <c r="CD172" s="82">
        <f>'amount-analyzed sorted'!CB172*0.001/'amount-analyzed sorted'!CB$2*1.5/'amount-analyzed sorted'!CB$3</f>
        <v>56.8496361201899</v>
      </c>
      <c r="CE172" s="82">
        <f>'amount-analyzed sorted'!CC172*0.001/'amount-analyzed sorted'!CC$2*1.5/'amount-analyzed sorted'!CC$3</f>
        <v>32.6938533488376</v>
      </c>
      <c r="CF172" s="82">
        <f>'amount-analyzed sorted'!CD172*0.001/'amount-analyzed sorted'!CD$2*1.5/'amount-analyzed sorted'!CD$3</f>
        <v>66.7696424523506</v>
      </c>
      <c r="CG172" s="82">
        <f>'amount-analyzed sorted'!CE172*0.001/'amount-analyzed sorted'!CE$2*1.5/'amount-analyzed sorted'!CE$3</f>
        <v>23.9389571526122</v>
      </c>
      <c r="CH172" s="82">
        <f>'amount-analyzed sorted'!CF172*0.001/'amount-analyzed sorted'!CF$2*1.5/'amount-analyzed sorted'!CF$3</f>
        <v>7.47207904034232</v>
      </c>
      <c r="CI172" s="82">
        <f>'amount-analyzed sorted'!CG172*0.001/'amount-analyzed sorted'!CG$2*1.5/'amount-analyzed sorted'!CG$3</f>
        <v>48.6929431844185</v>
      </c>
      <c r="CJ172" s="82">
        <f>'amount-analyzed sorted'!CH172*0.001/'amount-analyzed sorted'!CH$2*1.5/'amount-analyzed sorted'!CH$3</f>
        <v>43.4869032732182</v>
      </c>
      <c r="CK172" s="82">
        <f>'amount-analyzed sorted'!CI172*0.001/'amount-analyzed sorted'!CI$2*1.5/'amount-analyzed sorted'!CI$3</f>
        <v>26.2658868597294</v>
      </c>
      <c r="CL172" s="82">
        <f>'amount-analyzed sorted'!CJ172*0.001/'amount-analyzed sorted'!CJ$2*1.5/'amount-analyzed sorted'!CJ$3</f>
        <v>111.588992413496</v>
      </c>
      <c r="CM172" s="82">
        <f>'amount-analyzed sorted'!CK172*0.001/'amount-analyzed sorted'!CK$2*1.5/'amount-analyzed sorted'!CK$3</f>
        <v>27.0517699343751</v>
      </c>
      <c r="CN172" s="82">
        <f>'amount-analyzed sorted'!CL172*0.001/'amount-analyzed sorted'!CL$2*1.5/'amount-analyzed sorted'!CL$3</f>
        <v>79.6996069037767</v>
      </c>
      <c r="CO172" s="82">
        <f>'amount-analyzed sorted'!CM172*0.001/'amount-analyzed sorted'!CM$2*1.5/'amount-analyzed sorted'!CM$3</f>
        <v>20.6437743663047</v>
      </c>
      <c r="CP172" s="82">
        <f>'amount-analyzed sorted'!CN172*0.001/'amount-analyzed sorted'!CN$2*1.5/'amount-analyzed sorted'!CN$3</f>
        <v>29.3377419319568</v>
      </c>
      <c r="CQ172" s="82">
        <f>'amount-analyzed sorted'!CO172*0.001/'amount-analyzed sorted'!CO$2*1.5/'amount-analyzed sorted'!CO$3</f>
        <v>67.2911881201453</v>
      </c>
      <c r="CR172" s="82">
        <f>'amount-analyzed sorted'!CP172*0.001/'amount-analyzed sorted'!CP$2*1.5/'amount-analyzed sorted'!CP$3</f>
        <v>17.0412801473603</v>
      </c>
      <c r="CS172" s="82">
        <f>'amount-analyzed sorted'!CQ172*0.001/'amount-analyzed sorted'!CQ$2*1.5/'amount-analyzed sorted'!CQ$3</f>
        <v>36.0389928392271</v>
      </c>
      <c r="CT172" s="82">
        <f>'amount-analyzed sorted'!CR172*0.001/'amount-analyzed sorted'!CR$2*1.5/'amount-analyzed sorted'!CR$3</f>
        <v>16.2079218448046</v>
      </c>
      <c r="CU172" s="82">
        <f>'amount-analyzed sorted'!CS172*0.001/'amount-analyzed sorted'!CS$2*1.5/'amount-analyzed sorted'!CS$3</f>
        <v>7.96034758012943</v>
      </c>
      <c r="CV172" s="82">
        <f>'amount-analyzed sorted'!CT172*0.001/'amount-analyzed sorted'!CT$2*1.5/'amount-analyzed sorted'!CT$3</f>
        <v>50.5874859864031</v>
      </c>
      <c r="CW172" s="82">
        <f>'amount-analyzed sorted'!CU172*0.001/'amount-analyzed sorted'!CU$2*1.5/'amount-analyzed sorted'!CU$3</f>
        <v>76.0848835693666</v>
      </c>
      <c r="CX172" s="82">
        <f>'amount-analyzed sorted'!CV172*0.001/'amount-analyzed sorted'!CV$2*1.5/'amount-analyzed sorted'!CV$3</f>
        <v>14.3515281616849</v>
      </c>
      <c r="CY172" s="82">
        <f>'amount-analyzed sorted'!CW172*0.001/'amount-analyzed sorted'!CW$2*1.5/'amount-analyzed sorted'!CW$3</f>
        <v>11.9926921173084</v>
      </c>
      <c r="CZ172" s="82">
        <f>'amount-analyzed sorted'!CX172*0.001/'amount-analyzed sorted'!CX$2*1.5/'amount-analyzed sorted'!CX$3</f>
        <v>72.4224208613245</v>
      </c>
    </row>
  </sheetData>
  <conditionalFormatting sqref="S5:S172">
    <cfRule type="cellIs" dxfId="0" priority="1" operator="lessThan">
      <formula>0.3</formula>
    </cfRule>
  </conditionalFormatting>
  <pageMargins left="0.75" right="0.75" top="1" bottom="1" header="0.5" footer="0.5"/>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K172"/>
  <sheetViews>
    <sheetView workbookViewId="0">
      <selection activeCell="D3" sqref="D3"/>
    </sheetView>
  </sheetViews>
  <sheetFormatPr defaultColWidth="9" defaultRowHeight="13.2"/>
  <cols>
    <col min="1" max="1" width="17.5740740740741" customWidth="1"/>
    <col min="3" max="3" width="13.712962962963" customWidth="1"/>
    <col min="4" max="6" width="3.13888888888889" style="87" customWidth="1"/>
    <col min="7" max="8" width="9.28703703703704" customWidth="1"/>
    <col min="17" max="17" width="27.4259259259259" customWidth="1"/>
    <col min="75" max="75" width="9.13888888888889" style="70"/>
    <col min="77" max="77" width="9.13888888888889" style="70"/>
    <col min="84" max="84" width="9.13888888888889" style="70"/>
    <col min="97" max="97" width="9.13888888888889" style="70"/>
    <col min="101" max="101" width="9.13888888888889" style="70"/>
  </cols>
  <sheetData>
    <row r="1" ht="93.15" spans="1:75">
      <c r="A1" s="88" t="s">
        <v>564</v>
      </c>
      <c r="B1" s="89" t="s">
        <v>558</v>
      </c>
      <c r="Q1" s="98" t="s">
        <v>565</v>
      </c>
      <c r="BW1" s="101" t="s">
        <v>566</v>
      </c>
    </row>
    <row r="2" ht="14.4" spans="2:102">
      <c r="B2" s="72" t="s">
        <v>567</v>
      </c>
      <c r="C2" s="79"/>
      <c r="D2" s="90" t="s">
        <v>568</v>
      </c>
      <c r="G2">
        <v>0.05822</v>
      </c>
      <c r="H2">
        <v>0.05822</v>
      </c>
      <c r="I2">
        <v>0.05822</v>
      </c>
      <c r="J2">
        <v>0.05822</v>
      </c>
      <c r="K2">
        <v>0.05822</v>
      </c>
      <c r="L2">
        <v>0.05822</v>
      </c>
      <c r="M2">
        <v>0.05822</v>
      </c>
      <c r="N2">
        <v>0.05822</v>
      </c>
      <c r="O2">
        <v>0.05822</v>
      </c>
      <c r="P2">
        <v>0.05822</v>
      </c>
      <c r="R2" s="99">
        <v>0.0284</v>
      </c>
      <c r="S2" s="99">
        <v>0.0485</v>
      </c>
      <c r="T2" s="99">
        <v>0.0343</v>
      </c>
      <c r="U2" s="99">
        <v>0.0315</v>
      </c>
      <c r="V2" s="99">
        <v>0.0186</v>
      </c>
      <c r="W2" s="99">
        <v>0.0402</v>
      </c>
      <c r="X2" s="99">
        <v>0.0282</v>
      </c>
      <c r="Y2" s="99">
        <v>0.0192</v>
      </c>
      <c r="Z2" s="99">
        <v>0.0503</v>
      </c>
      <c r="AA2" s="99">
        <v>0.0173</v>
      </c>
      <c r="AB2" s="99">
        <v>0.0991</v>
      </c>
      <c r="AC2" s="99">
        <v>0.0971</v>
      </c>
      <c r="AD2" s="99">
        <v>0.1167</v>
      </c>
      <c r="AE2" s="99">
        <v>0.0742</v>
      </c>
      <c r="AF2" s="99">
        <v>0.073</v>
      </c>
      <c r="AG2" s="99">
        <v>0.0253</v>
      </c>
      <c r="AH2" s="99">
        <v>0.0204</v>
      </c>
      <c r="AI2" s="99">
        <v>0.0536</v>
      </c>
      <c r="AJ2" s="99">
        <v>0.0408</v>
      </c>
      <c r="AK2" s="99">
        <v>0.047</v>
      </c>
      <c r="AL2" s="99">
        <v>0.0254</v>
      </c>
      <c r="AM2" s="99">
        <v>0.0765</v>
      </c>
      <c r="AN2" s="99">
        <v>0.0887</v>
      </c>
      <c r="AO2" s="99">
        <v>0.0237</v>
      </c>
      <c r="AP2" s="99">
        <v>0.0127</v>
      </c>
      <c r="AQ2" s="99">
        <v>0.0201</v>
      </c>
      <c r="AR2" s="99">
        <v>0.0509</v>
      </c>
      <c r="AS2" s="99">
        <v>0.0229</v>
      </c>
      <c r="AT2" s="99">
        <v>0.0514</v>
      </c>
      <c r="AU2" s="99">
        <v>0.0334</v>
      </c>
      <c r="AV2" s="99">
        <v>0.07</v>
      </c>
      <c r="AW2" s="99">
        <v>0.0382</v>
      </c>
      <c r="AX2" s="99">
        <v>0.0335</v>
      </c>
      <c r="AY2" s="99">
        <v>0.054</v>
      </c>
      <c r="AZ2" s="99">
        <v>0.0192</v>
      </c>
      <c r="BA2" s="99">
        <v>0.0416</v>
      </c>
      <c r="BB2" s="99">
        <v>0.0295</v>
      </c>
      <c r="BC2" s="99">
        <v>0.0432</v>
      </c>
      <c r="BD2" s="99">
        <v>0.0868</v>
      </c>
      <c r="BE2" s="99">
        <v>0.0491</v>
      </c>
      <c r="BF2" s="99">
        <v>0.0808</v>
      </c>
      <c r="BG2" s="99">
        <v>0.0759</v>
      </c>
      <c r="BH2" s="99">
        <v>0.106</v>
      </c>
      <c r="BI2" s="99">
        <v>0.0901</v>
      </c>
      <c r="BJ2" s="99">
        <v>0.102</v>
      </c>
      <c r="BK2" s="100">
        <v>0.1394</v>
      </c>
      <c r="BL2" s="99">
        <v>0.1171</v>
      </c>
      <c r="BM2" s="99">
        <v>0.1203</v>
      </c>
      <c r="BN2" s="99">
        <v>0.0926</v>
      </c>
      <c r="BO2" s="99">
        <v>0.0496</v>
      </c>
      <c r="BP2" s="99">
        <v>0.0345</v>
      </c>
      <c r="BQ2" s="99">
        <v>0.0299</v>
      </c>
      <c r="BR2" s="99">
        <v>0.0508</v>
      </c>
      <c r="BS2" s="99">
        <v>0.0573</v>
      </c>
      <c r="BT2" s="99">
        <v>0.0353</v>
      </c>
      <c r="BU2" s="99">
        <v>0.0814</v>
      </c>
      <c r="BV2" s="99">
        <v>0.0648</v>
      </c>
      <c r="BW2" s="102">
        <v>0.0969</v>
      </c>
      <c r="BX2" s="99">
        <v>0.0832</v>
      </c>
      <c r="BY2" s="102">
        <v>0.1049</v>
      </c>
      <c r="BZ2" s="99">
        <v>0.0808</v>
      </c>
      <c r="CA2" s="99">
        <v>0.0427</v>
      </c>
      <c r="CB2" s="99">
        <v>0.0676</v>
      </c>
      <c r="CC2" s="99">
        <v>0.095</v>
      </c>
      <c r="CD2" s="99">
        <v>0.0262</v>
      </c>
      <c r="CE2" s="99">
        <v>0.0503</v>
      </c>
      <c r="CF2" s="102">
        <v>0.0855</v>
      </c>
      <c r="CG2" s="99">
        <v>0.0255</v>
      </c>
      <c r="CH2" s="99">
        <v>0.0257</v>
      </c>
      <c r="CI2" s="99">
        <v>0.02</v>
      </c>
      <c r="CJ2" s="99">
        <v>0.0334</v>
      </c>
      <c r="CK2" s="99">
        <v>0.0366</v>
      </c>
      <c r="CL2" s="99">
        <v>0.033</v>
      </c>
      <c r="CM2" s="99">
        <v>0.0684</v>
      </c>
      <c r="CN2" s="99">
        <v>0.086</v>
      </c>
      <c r="CO2" s="99">
        <v>0.1065</v>
      </c>
      <c r="CP2" s="99">
        <v>0.068</v>
      </c>
      <c r="CQ2" s="99">
        <v>0.1108</v>
      </c>
      <c r="CR2" s="99">
        <v>0.0688</v>
      </c>
      <c r="CS2" s="102">
        <v>0.0873</v>
      </c>
      <c r="CT2" s="99">
        <v>0.0139</v>
      </c>
      <c r="CU2" s="99">
        <v>0.0436</v>
      </c>
      <c r="CV2" s="99">
        <v>0.0686</v>
      </c>
      <c r="CW2" s="102">
        <v>0.0925</v>
      </c>
      <c r="CX2" s="99">
        <v>0.0647</v>
      </c>
    </row>
    <row r="3" ht="13.95" spans="2:102">
      <c r="B3" s="91" t="s">
        <v>569</v>
      </c>
      <c r="C3" s="91"/>
      <c r="D3" s="92" t="s">
        <v>570</v>
      </c>
      <c r="E3" s="93"/>
      <c r="F3" s="93"/>
      <c r="G3" s="94">
        <v>0.002</v>
      </c>
      <c r="H3" s="94">
        <v>0.002</v>
      </c>
      <c r="I3" s="94">
        <v>0.002</v>
      </c>
      <c r="J3" s="94">
        <v>0.002</v>
      </c>
      <c r="K3" s="94">
        <v>0.002</v>
      </c>
      <c r="L3" s="94">
        <v>0.002</v>
      </c>
      <c r="M3" s="94">
        <v>0.002</v>
      </c>
      <c r="N3" s="94">
        <v>0.002</v>
      </c>
      <c r="O3" s="94">
        <v>0.002</v>
      </c>
      <c r="P3" s="94">
        <v>0.002</v>
      </c>
      <c r="Q3" s="77" t="s">
        <v>571</v>
      </c>
      <c r="R3" s="94">
        <v>0.004</v>
      </c>
      <c r="S3" s="94">
        <v>0.002</v>
      </c>
      <c r="T3" s="94">
        <v>0.003</v>
      </c>
      <c r="U3" s="94">
        <v>0.004</v>
      </c>
      <c r="V3" s="94">
        <v>0.006</v>
      </c>
      <c r="W3" s="94">
        <v>0.003</v>
      </c>
      <c r="X3" s="94">
        <v>0.004</v>
      </c>
      <c r="Y3" s="94">
        <v>0.006</v>
      </c>
      <c r="Z3" s="94">
        <v>0.002</v>
      </c>
      <c r="AA3" s="94">
        <v>0.007</v>
      </c>
      <c r="AB3" s="94">
        <v>0.001</v>
      </c>
      <c r="AC3" s="94">
        <v>0.001</v>
      </c>
      <c r="AD3" s="94">
        <v>0.001</v>
      </c>
      <c r="AE3" s="94">
        <v>0.002</v>
      </c>
      <c r="AF3" s="94">
        <v>0.002</v>
      </c>
      <c r="AG3" s="94">
        <v>0.005</v>
      </c>
      <c r="AH3" s="94">
        <v>0.006</v>
      </c>
      <c r="AI3" s="94">
        <v>0.002</v>
      </c>
      <c r="AJ3" s="94">
        <v>0.003</v>
      </c>
      <c r="AK3" s="94">
        <v>0.003</v>
      </c>
      <c r="AL3" s="94">
        <v>0.005</v>
      </c>
      <c r="AM3" s="94">
        <v>0.002</v>
      </c>
      <c r="AN3" s="94">
        <v>0.001</v>
      </c>
      <c r="AO3" s="94">
        <v>0.005</v>
      </c>
      <c r="AP3" s="94">
        <v>0.009</v>
      </c>
      <c r="AQ3" s="94">
        <v>0.006</v>
      </c>
      <c r="AR3" s="94">
        <v>0.002</v>
      </c>
      <c r="AS3" s="94">
        <v>0.005</v>
      </c>
      <c r="AT3" s="94">
        <v>0.002</v>
      </c>
      <c r="AU3" s="94">
        <v>0.004</v>
      </c>
      <c r="AV3" s="94">
        <v>0.002</v>
      </c>
      <c r="AW3" s="94">
        <v>0.003</v>
      </c>
      <c r="AX3" s="94">
        <v>0.004</v>
      </c>
      <c r="AY3" s="94">
        <v>0.002</v>
      </c>
      <c r="AZ3" s="94">
        <v>0.006</v>
      </c>
      <c r="BA3" s="94">
        <v>0.003</v>
      </c>
      <c r="BB3" s="94">
        <v>0.004</v>
      </c>
      <c r="BC3" s="94">
        <v>0.003</v>
      </c>
      <c r="BD3" s="94">
        <v>0.001</v>
      </c>
      <c r="BE3" s="94">
        <v>0.002</v>
      </c>
      <c r="BF3" s="94">
        <v>0.001</v>
      </c>
      <c r="BG3" s="94">
        <v>0.002</v>
      </c>
      <c r="BH3" s="94">
        <v>0.001</v>
      </c>
      <c r="BI3" s="94">
        <v>0.001</v>
      </c>
      <c r="BJ3" s="94">
        <v>0.001</v>
      </c>
      <c r="BK3" s="94">
        <v>0.001</v>
      </c>
      <c r="BL3" s="94">
        <v>0.001</v>
      </c>
      <c r="BM3" s="94">
        <v>0.001</v>
      </c>
      <c r="BN3" s="94">
        <v>0.001</v>
      </c>
      <c r="BO3" s="94">
        <v>0.002</v>
      </c>
      <c r="BP3" s="94">
        <v>0.003</v>
      </c>
      <c r="BQ3" s="94">
        <v>0.004</v>
      </c>
      <c r="BR3" s="94">
        <v>0.002</v>
      </c>
      <c r="BS3" s="94">
        <v>0.002</v>
      </c>
      <c r="BT3" s="94">
        <v>0.003</v>
      </c>
      <c r="BU3" s="94">
        <v>0.001</v>
      </c>
      <c r="BV3" s="94">
        <v>0.002</v>
      </c>
      <c r="BW3" s="103">
        <v>0.001</v>
      </c>
      <c r="BX3" s="94">
        <v>0.001</v>
      </c>
      <c r="BY3" s="103">
        <v>0.001</v>
      </c>
      <c r="BZ3" s="94">
        <v>0.001</v>
      </c>
      <c r="CA3" s="94">
        <v>0.003</v>
      </c>
      <c r="CB3" s="94">
        <v>0.002</v>
      </c>
      <c r="CC3" s="94">
        <v>0.001</v>
      </c>
      <c r="CD3" s="94">
        <v>0.005</v>
      </c>
      <c r="CE3" s="94">
        <v>0.002</v>
      </c>
      <c r="CF3" s="103">
        <v>0.001</v>
      </c>
      <c r="CG3" s="94">
        <v>0.005</v>
      </c>
      <c r="CH3" s="94">
        <v>0.005</v>
      </c>
      <c r="CI3" s="94">
        <v>0.006</v>
      </c>
      <c r="CJ3" s="94">
        <v>0.004</v>
      </c>
      <c r="CK3" s="94">
        <v>0.003</v>
      </c>
      <c r="CL3" s="94">
        <v>0.004</v>
      </c>
      <c r="CM3" s="94">
        <v>0.002</v>
      </c>
      <c r="CN3" s="94">
        <v>0.001</v>
      </c>
      <c r="CO3" s="94">
        <v>0.001</v>
      </c>
      <c r="CP3" s="94">
        <v>0.002</v>
      </c>
      <c r="CQ3" s="94">
        <v>0.001</v>
      </c>
      <c r="CR3" s="94">
        <v>0.002</v>
      </c>
      <c r="CS3" s="103">
        <v>0.001</v>
      </c>
      <c r="CT3" s="94">
        <v>0.009</v>
      </c>
      <c r="CU3" s="94">
        <v>0.003</v>
      </c>
      <c r="CV3" s="94">
        <v>0.002</v>
      </c>
      <c r="CW3" s="103">
        <v>0.001</v>
      </c>
      <c r="CX3" s="94">
        <v>0.002</v>
      </c>
    </row>
    <row r="4" s="86" customFormat="1" spans="1:115">
      <c r="A4" s="73" t="str">
        <f>'imported data from Web Calc'!A3</f>
        <v>Mass</v>
      </c>
      <c r="B4" s="73" t="str">
        <f>'imported data from Web Calc'!B3</f>
        <v>Compound Formula</v>
      </c>
      <c r="C4" s="73" t="str">
        <f>'imported data from Web Calc'!C3</f>
        <v>Compound Name</v>
      </c>
      <c r="D4" s="95" t="str">
        <f>'background subtraction'!DJ4</f>
        <v>QC01</v>
      </c>
      <c r="E4" s="95" t="str">
        <f>'background subtraction'!DK4</f>
        <v>QC02</v>
      </c>
      <c r="F4" s="95" t="str">
        <f>'background subtraction'!DL4</f>
        <v>QC03</v>
      </c>
      <c r="G4" s="77" t="str">
        <f>'background subtraction'!DM4</f>
        <v>QC04</v>
      </c>
      <c r="H4" s="77" t="str">
        <f>'background subtraction'!DX4</f>
        <v>QC05</v>
      </c>
      <c r="I4" s="77" t="str">
        <f>'background subtraction'!EI4</f>
        <v>QC06</v>
      </c>
      <c r="J4" s="77" t="str">
        <f>'background subtraction'!ET4</f>
        <v>QC07</v>
      </c>
      <c r="K4" s="77" t="str">
        <f>'background subtraction'!FE4</f>
        <v>QC08</v>
      </c>
      <c r="L4" s="77" t="str">
        <f>'background subtraction'!FP4</f>
        <v>QC09</v>
      </c>
      <c r="M4" s="77" t="str">
        <f>'background subtraction'!GA4</f>
        <v>QC10</v>
      </c>
      <c r="N4" s="77" t="str">
        <f>'background subtraction'!GL4</f>
        <v>QC11</v>
      </c>
      <c r="O4" s="77" t="str">
        <f>'background subtraction'!GW4</f>
        <v>QC12</v>
      </c>
      <c r="P4" s="77" t="str">
        <f>'background subtraction'!HC4</f>
        <v>QC13</v>
      </c>
      <c r="Q4" s="77" t="s">
        <v>572</v>
      </c>
      <c r="R4" s="73" t="str">
        <f>'background subtraction'!DN4</f>
        <v>sample01</v>
      </c>
      <c r="S4" s="73" t="str">
        <f>'background subtraction'!FT4</f>
        <v>sample02</v>
      </c>
      <c r="T4" s="73" t="str">
        <f>'background subtraction'!FX4</f>
        <v>sample03</v>
      </c>
      <c r="U4" s="73" t="str">
        <f>'background subtraction'!GB4</f>
        <v>sample04</v>
      </c>
      <c r="V4" s="73" t="str">
        <f>'background subtraction'!GJ4</f>
        <v>sample05</v>
      </c>
      <c r="W4" s="73" t="str">
        <f>'background subtraction'!DO4</f>
        <v>sample06</v>
      </c>
      <c r="X4" s="73" t="str">
        <f>'background subtraction'!EF4</f>
        <v>sample07</v>
      </c>
      <c r="Y4" s="73" t="str">
        <f>'background subtraction'!EX4</f>
        <v>sample08</v>
      </c>
      <c r="Z4" s="73" t="str">
        <f>'background subtraction'!FO4</f>
        <v>sample09</v>
      </c>
      <c r="AA4" s="73" t="str">
        <f>'background subtraction'!GK4</f>
        <v>sample10</v>
      </c>
      <c r="AB4" s="73" t="str">
        <f>'background subtraction'!DP4</f>
        <v>sample11</v>
      </c>
      <c r="AC4" s="73" t="str">
        <f>'background subtraction'!EG4</f>
        <v>sample12</v>
      </c>
      <c r="AD4" s="73" t="str">
        <f>'background subtraction'!EY4</f>
        <v>sample13</v>
      </c>
      <c r="AE4" s="73" t="str">
        <f>'background subtraction'!FQ4</f>
        <v>sample14</v>
      </c>
      <c r="AF4" s="73" t="str">
        <f>'background subtraction'!GM4</f>
        <v>sample15</v>
      </c>
      <c r="AG4" s="73" t="str">
        <f>'background subtraction'!DQ4</f>
        <v>sample16</v>
      </c>
      <c r="AH4" s="73" t="str">
        <f>'background subtraction'!EH4</f>
        <v>sample17</v>
      </c>
      <c r="AI4" s="73" t="str">
        <f>'background subtraction'!EZ4</f>
        <v>sample18</v>
      </c>
      <c r="AJ4" s="73" t="str">
        <f>'background subtraction'!FR4</f>
        <v>sample19</v>
      </c>
      <c r="AK4" s="73" t="str">
        <f>'background subtraction'!GR4</f>
        <v>sample20</v>
      </c>
      <c r="AL4" s="73" t="str">
        <f>'background subtraction'!DR4</f>
        <v>sample21</v>
      </c>
      <c r="AM4" s="73" t="str">
        <f>'background subtraction'!EJ4</f>
        <v>sample22</v>
      </c>
      <c r="AN4" s="73" t="str">
        <f>'background subtraction'!FA4</f>
        <v>sample23</v>
      </c>
      <c r="AO4" s="73" t="str">
        <f>'background subtraction'!FS4</f>
        <v>sample24</v>
      </c>
      <c r="AP4" s="73" t="str">
        <f>'background subtraction'!GS4</f>
        <v>sample25</v>
      </c>
      <c r="AQ4" s="73" t="str">
        <f>'background subtraction'!DS4</f>
        <v>sample26</v>
      </c>
      <c r="AR4" s="73" t="str">
        <f>'background subtraction'!EK4</f>
        <v>sample27</v>
      </c>
      <c r="AS4" s="73" t="str">
        <f>'background subtraction'!FB4</f>
        <v>sample28</v>
      </c>
      <c r="AT4" s="73" t="str">
        <f>'background subtraction'!FU4</f>
        <v>sample29</v>
      </c>
      <c r="AU4" s="73" t="str">
        <f>'background subtraction'!GT4</f>
        <v>sample30</v>
      </c>
      <c r="AV4" s="73" t="str">
        <f>'background subtraction'!DT4</f>
        <v>sample31</v>
      </c>
      <c r="AW4" s="73" t="str">
        <f>'background subtraction'!EL4</f>
        <v>sample32</v>
      </c>
      <c r="AX4" s="73" t="str">
        <f>'background subtraction'!FC4</f>
        <v>sample33</v>
      </c>
      <c r="AY4" s="73" t="str">
        <f>'background subtraction'!FV4</f>
        <v>sample34</v>
      </c>
      <c r="AZ4" s="73" t="str">
        <f>'background subtraction'!GN4</f>
        <v>sample35</v>
      </c>
      <c r="BA4" s="73" t="str">
        <f>'background subtraction'!DU4</f>
        <v>sample36</v>
      </c>
      <c r="BB4" s="73" t="str">
        <f>'background subtraction'!EM4</f>
        <v>sample37</v>
      </c>
      <c r="BC4" s="73" t="str">
        <f>'background subtraction'!FD4</f>
        <v>sample38</v>
      </c>
      <c r="BD4" s="73" t="str">
        <f>'background subtraction'!FW4</f>
        <v>sample39</v>
      </c>
      <c r="BE4" s="73" t="str">
        <f>'background subtraction'!GO4</f>
        <v>sample40</v>
      </c>
      <c r="BF4" s="73" t="str">
        <f>'background subtraction'!DV4</f>
        <v>sample41</v>
      </c>
      <c r="BG4" s="73" t="str">
        <f>'background subtraction'!EN4</f>
        <v>sample42</v>
      </c>
      <c r="BH4" s="73" t="str">
        <f>'background subtraction'!FF4</f>
        <v>sample43</v>
      </c>
      <c r="BI4" s="73" t="str">
        <f>'background subtraction'!FY4</f>
        <v>sample44</v>
      </c>
      <c r="BJ4" s="73" t="str">
        <f>'background subtraction'!GP4</f>
        <v>sample45</v>
      </c>
      <c r="BK4" s="73" t="str">
        <f>'background subtraction'!DW4</f>
        <v>sample46</v>
      </c>
      <c r="BL4" s="73" t="str">
        <f>'background subtraction'!EO4</f>
        <v>sample47</v>
      </c>
      <c r="BM4" s="73" t="str">
        <f>'background subtraction'!FG4</f>
        <v>sample48</v>
      </c>
      <c r="BN4" s="73" t="str">
        <f>'background subtraction'!FZ4</f>
        <v>sample49</v>
      </c>
      <c r="BO4" s="73" t="str">
        <f>'background subtraction'!GQ4</f>
        <v>sample50</v>
      </c>
      <c r="BP4" s="73" t="str">
        <f>'background subtraction'!DY4</f>
        <v>sample51</v>
      </c>
      <c r="BQ4" s="73" t="str">
        <f>'background subtraction'!EP4</f>
        <v>sample52</v>
      </c>
      <c r="BR4" s="73" t="str">
        <f>'background subtraction'!FH4</f>
        <v>sample53</v>
      </c>
      <c r="BS4" s="73" t="str">
        <f>'background subtraction'!GC4</f>
        <v>sample54</v>
      </c>
      <c r="BT4" s="73" t="str">
        <f>'background subtraction'!GU4</f>
        <v>sample55</v>
      </c>
      <c r="BU4" s="73" t="str">
        <f>'background subtraction'!DZ4</f>
        <v>sample56</v>
      </c>
      <c r="BV4" s="73" t="str">
        <f>'background subtraction'!EQ4</f>
        <v>sample57</v>
      </c>
      <c r="BW4" s="76" t="str">
        <f>'background subtraction'!FI4</f>
        <v>sample58</v>
      </c>
      <c r="BX4" s="73" t="str">
        <f>'background subtraction'!GD4</f>
        <v>sample59</v>
      </c>
      <c r="BY4" s="76" t="str">
        <f>'background subtraction'!GV4</f>
        <v>sample60</v>
      </c>
      <c r="BZ4" s="73" t="str">
        <f>'background subtraction'!EA4</f>
        <v>sample61</v>
      </c>
      <c r="CA4" s="73" t="str">
        <f>'background subtraction'!ER4</f>
        <v>sample62</v>
      </c>
      <c r="CB4" s="73" t="str">
        <f>'background subtraction'!FJ4</f>
        <v>sample63</v>
      </c>
      <c r="CC4" s="73" t="str">
        <f>'background subtraction'!GE4</f>
        <v>sample64</v>
      </c>
      <c r="CD4" s="73" t="str">
        <f>'background subtraction'!GX4</f>
        <v>sample65</v>
      </c>
      <c r="CE4" s="73" t="str">
        <f>'background subtraction'!EB4</f>
        <v>sample66</v>
      </c>
      <c r="CF4" s="76" t="str">
        <f>'background subtraction'!ES4</f>
        <v>sample67</v>
      </c>
      <c r="CG4" s="73" t="str">
        <f>'background subtraction'!FK4</f>
        <v>sample68</v>
      </c>
      <c r="CH4" s="73" t="str">
        <f>'background subtraction'!GF4</f>
        <v>sample69</v>
      </c>
      <c r="CI4" s="73" t="str">
        <f>'background subtraction'!GY4</f>
        <v>sample70</v>
      </c>
      <c r="CJ4" s="73" t="str">
        <f>'background subtraction'!EC4</f>
        <v>sample71</v>
      </c>
      <c r="CK4" s="73" t="str">
        <f>'background subtraction'!EU4</f>
        <v>sample72</v>
      </c>
      <c r="CL4" s="73" t="str">
        <f>'background subtraction'!FL4</f>
        <v>sample73</v>
      </c>
      <c r="CM4" s="73" t="str">
        <f>'background subtraction'!GG4</f>
        <v>sample74</v>
      </c>
      <c r="CN4" s="73" t="str">
        <f>'background subtraction'!GZ4</f>
        <v>sample75</v>
      </c>
      <c r="CO4" s="73" t="str">
        <f>'background subtraction'!ED4</f>
        <v>sample76</v>
      </c>
      <c r="CP4" s="73" t="str">
        <f>'background subtraction'!EV4</f>
        <v>sample77</v>
      </c>
      <c r="CQ4" s="73" t="str">
        <f>'background subtraction'!FM4</f>
        <v>sample78</v>
      </c>
      <c r="CR4" s="73" t="str">
        <f>'background subtraction'!GH4</f>
        <v>sample79</v>
      </c>
      <c r="CS4" s="76" t="str">
        <f>'background subtraction'!HA4</f>
        <v>sample80</v>
      </c>
      <c r="CT4" s="73" t="str">
        <f>'background subtraction'!EE4</f>
        <v>sample81</v>
      </c>
      <c r="CU4" s="73" t="str">
        <f>'background subtraction'!EW4</f>
        <v>sample82</v>
      </c>
      <c r="CV4" s="73" t="str">
        <f>'background subtraction'!FN4</f>
        <v>sample83</v>
      </c>
      <c r="CW4" s="76" t="str">
        <f>'background subtraction'!GI4</f>
        <v>sample84</v>
      </c>
      <c r="CX4" s="73" t="str">
        <f>'background subtraction'!HB4</f>
        <v>sample85</v>
      </c>
      <c r="CY4" s="73"/>
      <c r="CZ4" s="73"/>
      <c r="DA4" s="73"/>
      <c r="DB4" s="73"/>
      <c r="DC4" s="73"/>
      <c r="DD4" s="73"/>
      <c r="DE4" s="73"/>
      <c r="DF4" s="73"/>
      <c r="DG4" s="73"/>
      <c r="DH4" s="73"/>
      <c r="DI4" s="73"/>
      <c r="DJ4" s="73"/>
      <c r="DK4" s="73"/>
    </row>
    <row r="5" spans="1:115">
      <c r="A5">
        <f>'imported data from Web Calc'!A4</f>
        <v>926.6</v>
      </c>
      <c r="B5" t="str">
        <f>'imported data from Web Calc'!B4</f>
        <v>C49H80O15</v>
      </c>
      <c r="C5" s="61" t="str">
        <f>'imported data from Web Calc'!C4</f>
        <v>DGDG(34:6)</v>
      </c>
      <c r="D5" s="96">
        <f>'background subtraction'!DJ5</f>
        <v>0</v>
      </c>
      <c r="E5" s="96">
        <f>'background subtraction'!DK5</f>
        <v>0.000214285714285714</v>
      </c>
      <c r="F5" s="96">
        <f>'background subtraction'!DL5</f>
        <v>0</v>
      </c>
      <c r="G5" s="66">
        <f>'background subtraction'!DM5</f>
        <v>0</v>
      </c>
      <c r="H5" s="66">
        <f>'background subtraction'!DX5</f>
        <v>0.000357142857142857</v>
      </c>
      <c r="I5" s="66">
        <f>'background subtraction'!EI5</f>
        <v>0.000142857142857143</v>
      </c>
      <c r="J5" s="66">
        <f>'background subtraction'!ET5</f>
        <v>0</v>
      </c>
      <c r="K5" s="66">
        <f>'background subtraction'!FE5</f>
        <v>0</v>
      </c>
      <c r="L5" s="66">
        <f>'background subtraction'!FP5</f>
        <v>0.000142857142857143</v>
      </c>
      <c r="M5" s="66">
        <f>'background subtraction'!GA5</f>
        <v>0.000107142857142857</v>
      </c>
      <c r="N5" s="66">
        <f>'background subtraction'!GL5</f>
        <v>0</v>
      </c>
      <c r="O5" s="66">
        <f>'background subtraction'!GW5</f>
        <v>0.000142857142857143</v>
      </c>
      <c r="P5" s="66">
        <f>'background subtraction'!HC5</f>
        <v>0.000178571428571429</v>
      </c>
      <c r="Q5" s="66">
        <f>AVERAGE(G5:P5)</f>
        <v>0.000107142857142857</v>
      </c>
      <c r="R5" s="66">
        <f>'background subtraction'!DN5</f>
        <v>0.000678571428571429</v>
      </c>
      <c r="S5" s="66">
        <f>'background subtraction'!FT5</f>
        <v>0.000321428571428571</v>
      </c>
      <c r="T5" s="66">
        <f>'background subtraction'!FX5</f>
        <v>0.000178571428571429</v>
      </c>
      <c r="U5" s="66">
        <f>'background subtraction'!GB5</f>
        <v>0</v>
      </c>
      <c r="V5" s="66">
        <f>'background subtraction'!GJ5</f>
        <v>0.000178571428571429</v>
      </c>
      <c r="W5" s="66">
        <f>'background subtraction'!DO5</f>
        <v>0.000178571428571429</v>
      </c>
      <c r="X5" s="66">
        <f>'background subtraction'!EF5</f>
        <v>0</v>
      </c>
      <c r="Y5" s="66">
        <f>'background subtraction'!EX5</f>
        <v>0</v>
      </c>
      <c r="Z5" s="66">
        <f>'background subtraction'!FO5</f>
        <v>0</v>
      </c>
      <c r="AA5" s="66">
        <f>'background subtraction'!GK5</f>
        <v>0</v>
      </c>
      <c r="AB5" s="66">
        <f>'background subtraction'!DP5</f>
        <v>0.000178571428571429</v>
      </c>
      <c r="AC5" s="66">
        <f>'background subtraction'!EG5</f>
        <v>0.000214285714285714</v>
      </c>
      <c r="AD5" s="66">
        <f>'background subtraction'!EY5</f>
        <v>0.000178571428571429</v>
      </c>
      <c r="AE5" s="66">
        <f>'background subtraction'!FQ5</f>
        <v>0</v>
      </c>
      <c r="AF5" s="66">
        <f>'background subtraction'!GM5</f>
        <v>0</v>
      </c>
      <c r="AG5" s="66">
        <f>'background subtraction'!DQ5</f>
        <v>0</v>
      </c>
      <c r="AH5" s="66">
        <f>'background subtraction'!EH5</f>
        <v>0</v>
      </c>
      <c r="AI5" s="66">
        <f>'background subtraction'!EZ5</f>
        <v>0</v>
      </c>
      <c r="AJ5" s="66">
        <f>'background subtraction'!FR5</f>
        <v>0.000107142857142857</v>
      </c>
      <c r="AK5" s="66">
        <f>'background subtraction'!GR5</f>
        <v>0.000142857142857143</v>
      </c>
      <c r="AL5" s="66">
        <f>'background subtraction'!DR5</f>
        <v>0.0005</v>
      </c>
      <c r="AM5" s="66">
        <f>'background subtraction'!EJ5</f>
        <v>0</v>
      </c>
      <c r="AN5" s="66">
        <f>'background subtraction'!FA5</f>
        <v>0.000107142857142857</v>
      </c>
      <c r="AO5" s="66">
        <f>'background subtraction'!FS5</f>
        <v>0.000285714285714286</v>
      </c>
      <c r="AP5" s="66">
        <f>'background subtraction'!GS5</f>
        <v>0.000392857142857143</v>
      </c>
      <c r="AQ5" s="66">
        <f>'background subtraction'!DS5</f>
        <v>0</v>
      </c>
      <c r="AR5" s="66">
        <f>'background subtraction'!EK5</f>
        <v>0</v>
      </c>
      <c r="AS5" s="66">
        <f>'background subtraction'!FB5</f>
        <v>0.000142857142857143</v>
      </c>
      <c r="AT5" s="66">
        <f>'background subtraction'!FU5</f>
        <v>0.00025</v>
      </c>
      <c r="AU5" s="66">
        <f>'background subtraction'!GT5</f>
        <v>0</v>
      </c>
      <c r="AV5" s="66">
        <f>'background subtraction'!DT5</f>
        <v>0</v>
      </c>
      <c r="AW5" s="66">
        <f>'background subtraction'!EL5</f>
        <v>0</v>
      </c>
      <c r="AX5" s="66">
        <f>'background subtraction'!FC5</f>
        <v>0.000142857142857143</v>
      </c>
      <c r="AY5" s="66">
        <f>'background subtraction'!FV5</f>
        <v>0</v>
      </c>
      <c r="AZ5" s="66">
        <f>'background subtraction'!GN5</f>
        <v>0</v>
      </c>
      <c r="BA5" s="66">
        <f>'background subtraction'!DU5</f>
        <v>0</v>
      </c>
      <c r="BB5" s="66">
        <f>'background subtraction'!EM5</f>
        <v>0</v>
      </c>
      <c r="BC5" s="66">
        <f>'background subtraction'!FD5</f>
        <v>0.00025</v>
      </c>
      <c r="BD5" s="66">
        <f>'background subtraction'!FW5</f>
        <v>0</v>
      </c>
      <c r="BE5" s="66">
        <f>'background subtraction'!GO5</f>
        <v>0</v>
      </c>
      <c r="BF5" s="66">
        <f>'background subtraction'!DV5</f>
        <v>0</v>
      </c>
      <c r="BG5" s="66">
        <f>'background subtraction'!EN5</f>
        <v>0</v>
      </c>
      <c r="BH5" s="66">
        <f>'background subtraction'!FF5</f>
        <v>0</v>
      </c>
      <c r="BI5" s="66">
        <f>'background subtraction'!FY5</f>
        <v>0</v>
      </c>
      <c r="BJ5" s="66">
        <f>'background subtraction'!GP5</f>
        <v>0</v>
      </c>
      <c r="BK5" s="66">
        <f>'background subtraction'!DW5</f>
        <v>0</v>
      </c>
      <c r="BL5" s="66">
        <f>'background subtraction'!EO5</f>
        <v>0</v>
      </c>
      <c r="BM5" s="66">
        <f>'background subtraction'!FG5</f>
        <v>0</v>
      </c>
      <c r="BN5" s="66">
        <f>'background subtraction'!FZ5</f>
        <v>0.000357142857142857</v>
      </c>
      <c r="BO5" s="66">
        <f>'background subtraction'!GQ5</f>
        <v>0.000107142857142857</v>
      </c>
      <c r="BP5" s="66">
        <f>'background subtraction'!DY5</f>
        <v>0</v>
      </c>
      <c r="BQ5" s="66">
        <f>'background subtraction'!EP5</f>
        <v>0</v>
      </c>
      <c r="BR5" s="66">
        <f>'background subtraction'!FH5</f>
        <v>0</v>
      </c>
      <c r="BS5" s="66">
        <f>'background subtraction'!GC5</f>
        <v>0.000214285714285714</v>
      </c>
      <c r="BT5" s="66">
        <f>'background subtraction'!GU5</f>
        <v>7.14285714285714e-5</v>
      </c>
      <c r="BU5" s="66">
        <f>'background subtraction'!DZ5</f>
        <v>0</v>
      </c>
      <c r="BV5" s="66">
        <f>'background subtraction'!EQ5</f>
        <v>0.000142857142857143</v>
      </c>
      <c r="BW5" s="104">
        <f>'background subtraction'!FI5</f>
        <v>0.000107142857142857</v>
      </c>
      <c r="BX5" s="66">
        <f>'background subtraction'!GD5</f>
        <v>0</v>
      </c>
      <c r="BY5" s="104">
        <f>'background subtraction'!GV5</f>
        <v>0</v>
      </c>
      <c r="BZ5" s="66">
        <f>'background subtraction'!EA5</f>
        <v>0</v>
      </c>
      <c r="CA5" s="66">
        <f>'background subtraction'!ER5</f>
        <v>0</v>
      </c>
      <c r="CB5" s="66">
        <f>'background subtraction'!FJ5</f>
        <v>0</v>
      </c>
      <c r="CC5" s="66">
        <f>'background subtraction'!GE5</f>
        <v>0.000178571428571429</v>
      </c>
      <c r="CD5" s="66">
        <f>'background subtraction'!GX5</f>
        <v>0</v>
      </c>
      <c r="CE5" s="66">
        <f>'background subtraction'!EB5</f>
        <v>0</v>
      </c>
      <c r="CF5" s="104">
        <f>'background subtraction'!ES5</f>
        <v>0</v>
      </c>
      <c r="CG5" s="66">
        <f>'background subtraction'!FK5</f>
        <v>0</v>
      </c>
      <c r="CH5" s="66">
        <f>'background subtraction'!GF5</f>
        <v>0</v>
      </c>
      <c r="CI5" s="66">
        <f>'background subtraction'!GY5</f>
        <v>0</v>
      </c>
      <c r="CJ5" s="66">
        <f>'background subtraction'!EC5</f>
        <v>0.000107142857142857</v>
      </c>
      <c r="CK5" s="66">
        <f>'background subtraction'!EU5</f>
        <v>0</v>
      </c>
      <c r="CL5" s="66">
        <f>'background subtraction'!FL5</f>
        <v>0.000214285714285714</v>
      </c>
      <c r="CM5" s="66">
        <f>'background subtraction'!GG5</f>
        <v>0</v>
      </c>
      <c r="CN5" s="66">
        <f>'background subtraction'!GZ5</f>
        <v>0</v>
      </c>
      <c r="CO5" s="66">
        <f>'background subtraction'!ED5</f>
        <v>0</v>
      </c>
      <c r="CP5" s="66">
        <f>'background subtraction'!EV5</f>
        <v>0</v>
      </c>
      <c r="CQ5" s="66">
        <f>'background subtraction'!FM5</f>
        <v>0</v>
      </c>
      <c r="CR5" s="66">
        <f>'background subtraction'!GH5</f>
        <v>0</v>
      </c>
      <c r="CS5" s="104">
        <f>'background subtraction'!HA5</f>
        <v>0</v>
      </c>
      <c r="CT5" s="66">
        <f>'background subtraction'!EE5</f>
        <v>0</v>
      </c>
      <c r="CU5" s="66">
        <f>'background subtraction'!EW5</f>
        <v>0</v>
      </c>
      <c r="CV5" s="66">
        <f>'background subtraction'!FN5</f>
        <v>0.000107142857142857</v>
      </c>
      <c r="CW5" s="104">
        <f>'background subtraction'!GI5</f>
        <v>0</v>
      </c>
      <c r="CX5" s="66">
        <f>'background subtraction'!HB5</f>
        <v>0</v>
      </c>
      <c r="CY5" s="66"/>
      <c r="CZ5" s="66"/>
      <c r="DA5" s="66"/>
      <c r="DB5" s="66"/>
      <c r="DC5" s="66"/>
      <c r="DD5" s="66"/>
      <c r="DE5" s="66"/>
      <c r="DF5" s="66"/>
      <c r="DG5" s="66"/>
      <c r="DH5" s="66"/>
      <c r="DI5" s="66"/>
      <c r="DJ5" s="66"/>
      <c r="DK5" s="66"/>
    </row>
    <row r="6" spans="1:115">
      <c r="A6">
        <f>'imported data from Web Calc'!A5</f>
        <v>928.6</v>
      </c>
      <c r="B6" t="str">
        <f>'imported data from Web Calc'!B5</f>
        <v>C49H82O15</v>
      </c>
      <c r="C6" s="61" t="str">
        <f>'imported data from Web Calc'!C5</f>
        <v>DGDG(34:5)</v>
      </c>
      <c r="D6" s="96">
        <f>'background subtraction'!DJ6</f>
        <v>0</v>
      </c>
      <c r="E6" s="96">
        <f>'background subtraction'!DK6</f>
        <v>0</v>
      </c>
      <c r="F6" s="96">
        <f>'background subtraction'!DL6</f>
        <v>0</v>
      </c>
      <c r="G6" s="66">
        <f>'background subtraction'!DM6</f>
        <v>0</v>
      </c>
      <c r="H6" s="66">
        <f>'background subtraction'!DX6</f>
        <v>0</v>
      </c>
      <c r="I6" s="66">
        <f>'background subtraction'!EI6</f>
        <v>7.14285714285714e-5</v>
      </c>
      <c r="J6" s="66">
        <f>'background subtraction'!ET6</f>
        <v>0</v>
      </c>
      <c r="K6" s="66">
        <f>'background subtraction'!FE6</f>
        <v>0</v>
      </c>
      <c r="L6" s="66">
        <f>'background subtraction'!FP6</f>
        <v>0</v>
      </c>
      <c r="M6" s="66">
        <f>'background subtraction'!GA6</f>
        <v>0.000321428571428571</v>
      </c>
      <c r="N6" s="66">
        <f>'background subtraction'!GL6</f>
        <v>0</v>
      </c>
      <c r="O6" s="66">
        <f>'background subtraction'!GW6</f>
        <v>0</v>
      </c>
      <c r="P6" s="66">
        <f>'background subtraction'!HC6</f>
        <v>0</v>
      </c>
      <c r="Q6" s="66">
        <f t="shared" ref="Q6:Q69" si="0">AVERAGE(G6:P6)</f>
        <v>3.92857142857143e-5</v>
      </c>
      <c r="R6" s="66">
        <f>'background subtraction'!DN6</f>
        <v>0.000214285714285714</v>
      </c>
      <c r="S6" s="66">
        <f>'background subtraction'!FT6</f>
        <v>0</v>
      </c>
      <c r="T6" s="66">
        <f>'background subtraction'!FX6</f>
        <v>0.000392857142857143</v>
      </c>
      <c r="U6" s="66">
        <f>'background subtraction'!GB6</f>
        <v>0.000285714285714286</v>
      </c>
      <c r="V6" s="66">
        <f>'background subtraction'!GJ6</f>
        <v>0.000464285714285714</v>
      </c>
      <c r="W6" s="66">
        <f>'background subtraction'!DO6</f>
        <v>0</v>
      </c>
      <c r="X6" s="66">
        <f>'background subtraction'!EF6</f>
        <v>0</v>
      </c>
      <c r="Y6" s="66">
        <f>'background subtraction'!EX6</f>
        <v>0</v>
      </c>
      <c r="Z6" s="66">
        <f>'background subtraction'!FO6</f>
        <v>0</v>
      </c>
      <c r="AA6" s="66">
        <f>'background subtraction'!GK6</f>
        <v>0.000392857142857143</v>
      </c>
      <c r="AB6" s="66">
        <f>'background subtraction'!DP6</f>
        <v>0</v>
      </c>
      <c r="AC6" s="66">
        <f>'background subtraction'!EG6</f>
        <v>0</v>
      </c>
      <c r="AD6" s="66">
        <f>'background subtraction'!EY6</f>
        <v>0</v>
      </c>
      <c r="AE6" s="66">
        <f>'background subtraction'!FQ6</f>
        <v>0</v>
      </c>
      <c r="AF6" s="66">
        <f>'background subtraction'!GM6</f>
        <v>0</v>
      </c>
      <c r="AG6" s="66">
        <f>'background subtraction'!DQ6</f>
        <v>0</v>
      </c>
      <c r="AH6" s="66">
        <f>'background subtraction'!EH6</f>
        <v>0</v>
      </c>
      <c r="AI6" s="66">
        <f>'background subtraction'!EZ6</f>
        <v>0.000392857142857143</v>
      </c>
      <c r="AJ6" s="66">
        <f>'background subtraction'!FR6</f>
        <v>0</v>
      </c>
      <c r="AK6" s="66">
        <f>'background subtraction'!GR6</f>
        <v>0</v>
      </c>
      <c r="AL6" s="66">
        <f>'background subtraction'!DR6</f>
        <v>0</v>
      </c>
      <c r="AM6" s="66">
        <f>'background subtraction'!EJ6</f>
        <v>0.000178571428571429</v>
      </c>
      <c r="AN6" s="66">
        <f>'background subtraction'!FA6</f>
        <v>0.000321428571428571</v>
      </c>
      <c r="AO6" s="66">
        <f>'background subtraction'!FS6</f>
        <v>0.000107142857142857</v>
      </c>
      <c r="AP6" s="66">
        <f>'background subtraction'!GS6</f>
        <v>0.000142857142857143</v>
      </c>
      <c r="AQ6" s="66">
        <f>'background subtraction'!DS6</f>
        <v>0</v>
      </c>
      <c r="AR6" s="66">
        <f>'background subtraction'!EK6</f>
        <v>0</v>
      </c>
      <c r="AS6" s="66">
        <f>'background subtraction'!FB6</f>
        <v>0</v>
      </c>
      <c r="AT6" s="66">
        <f>'background subtraction'!FU6</f>
        <v>0</v>
      </c>
      <c r="AU6" s="66">
        <f>'background subtraction'!GT6</f>
        <v>0.000285714285714286</v>
      </c>
      <c r="AV6" s="66">
        <f>'background subtraction'!DT6</f>
        <v>0.000321428571428571</v>
      </c>
      <c r="AW6" s="66">
        <f>'background subtraction'!EL6</f>
        <v>0.000107142857142857</v>
      </c>
      <c r="AX6" s="66">
        <f>'background subtraction'!FC6</f>
        <v>0</v>
      </c>
      <c r="AY6" s="66">
        <f>'background subtraction'!FV6</f>
        <v>0</v>
      </c>
      <c r="AZ6" s="66">
        <f>'background subtraction'!GN6</f>
        <v>0.000142857142857143</v>
      </c>
      <c r="BA6" s="66">
        <f>'background subtraction'!DU6</f>
        <v>0.000214285714285714</v>
      </c>
      <c r="BB6" s="66">
        <f>'background subtraction'!EM6</f>
        <v>0</v>
      </c>
      <c r="BC6" s="66">
        <f>'background subtraction'!FD6</f>
        <v>0.000607142857142857</v>
      </c>
      <c r="BD6" s="66">
        <f>'background subtraction'!FW6</f>
        <v>0.000107142857142857</v>
      </c>
      <c r="BE6" s="66">
        <f>'background subtraction'!GO6</f>
        <v>0</v>
      </c>
      <c r="BF6" s="66">
        <f>'background subtraction'!DV6</f>
        <v>0</v>
      </c>
      <c r="BG6" s="66">
        <f>'background subtraction'!EN6</f>
        <v>0</v>
      </c>
      <c r="BH6" s="66">
        <f>'background subtraction'!FF6</f>
        <v>0</v>
      </c>
      <c r="BI6" s="66">
        <f>'background subtraction'!FY6</f>
        <v>0</v>
      </c>
      <c r="BJ6" s="66">
        <f>'background subtraction'!GP6</f>
        <v>0.000107142857142857</v>
      </c>
      <c r="BK6" s="66">
        <f>'background subtraction'!DW6</f>
        <v>0</v>
      </c>
      <c r="BL6" s="66">
        <f>'background subtraction'!EO6</f>
        <v>0</v>
      </c>
      <c r="BM6" s="66">
        <f>'background subtraction'!FG6</f>
        <v>0.000178571428571429</v>
      </c>
      <c r="BN6" s="66">
        <f>'background subtraction'!FZ6</f>
        <v>0</v>
      </c>
      <c r="BO6" s="66">
        <f>'background subtraction'!GQ6</f>
        <v>0.000178571428571429</v>
      </c>
      <c r="BP6" s="66">
        <f>'background subtraction'!DY6</f>
        <v>0</v>
      </c>
      <c r="BQ6" s="66">
        <f>'background subtraction'!EP6</f>
        <v>0</v>
      </c>
      <c r="BR6" s="66">
        <f>'background subtraction'!FH6</f>
        <v>0</v>
      </c>
      <c r="BS6" s="66">
        <f>'background subtraction'!GC6</f>
        <v>0</v>
      </c>
      <c r="BT6" s="66">
        <f>'background subtraction'!GU6</f>
        <v>0</v>
      </c>
      <c r="BU6" s="66">
        <f>'background subtraction'!DZ6</f>
        <v>0</v>
      </c>
      <c r="BV6" s="66">
        <f>'background subtraction'!EQ6</f>
        <v>0</v>
      </c>
      <c r="BW6" s="104">
        <f>'background subtraction'!FI6</f>
        <v>0</v>
      </c>
      <c r="BX6" s="66">
        <f>'background subtraction'!GD6</f>
        <v>0</v>
      </c>
      <c r="BY6" s="104">
        <f>'background subtraction'!GV6</f>
        <v>0</v>
      </c>
      <c r="BZ6" s="66">
        <f>'background subtraction'!EA6</f>
        <v>0</v>
      </c>
      <c r="CA6" s="66">
        <f>'background subtraction'!ER6</f>
        <v>0</v>
      </c>
      <c r="CB6" s="66">
        <f>'background subtraction'!FJ6</f>
        <v>0</v>
      </c>
      <c r="CC6" s="66">
        <f>'background subtraction'!GE6</f>
        <v>0</v>
      </c>
      <c r="CD6" s="66">
        <f>'background subtraction'!GX6</f>
        <v>0.00025</v>
      </c>
      <c r="CE6" s="66">
        <f>'background subtraction'!EB6</f>
        <v>0</v>
      </c>
      <c r="CF6" s="104">
        <f>'background subtraction'!ES6</f>
        <v>0</v>
      </c>
      <c r="CG6" s="66">
        <f>'background subtraction'!FK6</f>
        <v>0.000357142857142857</v>
      </c>
      <c r="CH6" s="66">
        <f>'background subtraction'!GF6</f>
        <v>0</v>
      </c>
      <c r="CI6" s="66">
        <f>'background subtraction'!GY6</f>
        <v>0</v>
      </c>
      <c r="CJ6" s="66">
        <f>'background subtraction'!EC6</f>
        <v>0.000285714285714286</v>
      </c>
      <c r="CK6" s="66">
        <f>'background subtraction'!EU6</f>
        <v>0.000107142857142857</v>
      </c>
      <c r="CL6" s="66">
        <f>'background subtraction'!FL6</f>
        <v>0.000107142857142857</v>
      </c>
      <c r="CM6" s="66">
        <f>'background subtraction'!GG6</f>
        <v>0</v>
      </c>
      <c r="CN6" s="66">
        <f>'background subtraction'!GZ6</f>
        <v>0</v>
      </c>
      <c r="CO6" s="66">
        <f>'background subtraction'!ED6</f>
        <v>0</v>
      </c>
      <c r="CP6" s="66">
        <f>'background subtraction'!EV6</f>
        <v>0</v>
      </c>
      <c r="CQ6" s="66">
        <f>'background subtraction'!FM6</f>
        <v>0.000107142857142857</v>
      </c>
      <c r="CR6" s="66">
        <f>'background subtraction'!GH6</f>
        <v>0</v>
      </c>
      <c r="CS6" s="104">
        <f>'background subtraction'!HA6</f>
        <v>0</v>
      </c>
      <c r="CT6" s="66">
        <f>'background subtraction'!EE6</f>
        <v>0</v>
      </c>
      <c r="CU6" s="66">
        <f>'background subtraction'!EW6</f>
        <v>0</v>
      </c>
      <c r="CV6" s="66">
        <f>'background subtraction'!FN6</f>
        <v>0</v>
      </c>
      <c r="CW6" s="104">
        <f>'background subtraction'!GI6</f>
        <v>0</v>
      </c>
      <c r="CX6" s="66">
        <f>'background subtraction'!HB6</f>
        <v>0</v>
      </c>
      <c r="CY6" s="66"/>
      <c r="CZ6" s="66"/>
      <c r="DA6" s="66"/>
      <c r="DB6" s="66"/>
      <c r="DC6" s="66"/>
      <c r="DD6" s="66"/>
      <c r="DE6" s="66"/>
      <c r="DF6" s="66"/>
      <c r="DG6" s="66"/>
      <c r="DH6" s="66"/>
      <c r="DI6" s="66"/>
      <c r="DJ6" s="66"/>
      <c r="DK6" s="66"/>
    </row>
    <row r="7" spans="1:115">
      <c r="A7">
        <f>'imported data from Web Calc'!A6</f>
        <v>930.6</v>
      </c>
      <c r="B7" t="str">
        <f>'imported data from Web Calc'!B6</f>
        <v>C49H84O15</v>
      </c>
      <c r="C7" s="61" t="str">
        <f>'imported data from Web Calc'!C6</f>
        <v>DGDG(34:4)</v>
      </c>
      <c r="D7" s="96">
        <f>'background subtraction'!DJ7</f>
        <v>0.00303571428571429</v>
      </c>
      <c r="E7" s="96">
        <f>'background subtraction'!DK7</f>
        <v>0.00367857142857143</v>
      </c>
      <c r="F7" s="96">
        <f>'background subtraction'!DL7</f>
        <v>0.00482142857142857</v>
      </c>
      <c r="G7" s="66">
        <f>'background subtraction'!DM7</f>
        <v>0.00592857142857143</v>
      </c>
      <c r="H7" s="66">
        <f>'background subtraction'!DX7</f>
        <v>0.00342857142857143</v>
      </c>
      <c r="I7" s="66">
        <f>'background subtraction'!EI7</f>
        <v>0.00428571428571429</v>
      </c>
      <c r="J7" s="66">
        <f>'background subtraction'!ET7</f>
        <v>0.00467857142857143</v>
      </c>
      <c r="K7" s="66">
        <f>'background subtraction'!FE7</f>
        <v>0.00346428571428571</v>
      </c>
      <c r="L7" s="66">
        <f>'background subtraction'!FP7</f>
        <v>0.003</v>
      </c>
      <c r="M7" s="66">
        <f>'background subtraction'!GA7</f>
        <v>0.00332142857142857</v>
      </c>
      <c r="N7" s="66">
        <f>'background subtraction'!GL7</f>
        <v>0.00253571428571429</v>
      </c>
      <c r="O7" s="66">
        <f>'background subtraction'!GW7</f>
        <v>0.00339285714285714</v>
      </c>
      <c r="P7" s="66">
        <f>'background subtraction'!HC7</f>
        <v>0.00289285714285714</v>
      </c>
      <c r="Q7" s="66">
        <f t="shared" si="0"/>
        <v>0.00369285714285714</v>
      </c>
      <c r="R7" s="66">
        <f>'background subtraction'!DN7</f>
        <v>0.0113928571428571</v>
      </c>
      <c r="S7" s="66">
        <f>'background subtraction'!FT7</f>
        <v>0.00496428571428571</v>
      </c>
      <c r="T7" s="66">
        <f>'background subtraction'!FX7</f>
        <v>0.00639285714285714</v>
      </c>
      <c r="U7" s="66">
        <f>'background subtraction'!GB7</f>
        <v>0.00917857142857143</v>
      </c>
      <c r="V7" s="66">
        <f>'background subtraction'!GJ7</f>
        <v>0.0168928571428571</v>
      </c>
      <c r="W7" s="66">
        <f>'background subtraction'!DO7</f>
        <v>0.00546428571428571</v>
      </c>
      <c r="X7" s="66">
        <f>'background subtraction'!EF7</f>
        <v>0.00864285714285714</v>
      </c>
      <c r="Y7" s="66">
        <f>'background subtraction'!EX7</f>
        <v>0.00314285714285714</v>
      </c>
      <c r="Z7" s="66">
        <f>'background subtraction'!FO7</f>
        <v>0.00303571428571429</v>
      </c>
      <c r="AA7" s="66">
        <f>'background subtraction'!GK7</f>
        <v>0.00814285714285714</v>
      </c>
      <c r="AB7" s="66">
        <f>'background subtraction'!DP7</f>
        <v>0.00239285714285714</v>
      </c>
      <c r="AC7" s="66">
        <f>'background subtraction'!EG7</f>
        <v>0.00182142857142857</v>
      </c>
      <c r="AD7" s="66">
        <f>'background subtraction'!EY7</f>
        <v>0.00289285714285714</v>
      </c>
      <c r="AE7" s="66">
        <f>'background subtraction'!FQ7</f>
        <v>0.00382142857142857</v>
      </c>
      <c r="AF7" s="66">
        <f>'background subtraction'!GM7</f>
        <v>0.00371428571428571</v>
      </c>
      <c r="AG7" s="66">
        <f>'background subtraction'!DQ7</f>
        <v>0.000392857142857143</v>
      </c>
      <c r="AH7" s="66">
        <f>'background subtraction'!EH7</f>
        <v>0.00160714285714286</v>
      </c>
      <c r="AI7" s="66">
        <f>'background subtraction'!EZ7</f>
        <v>0.00435714285714286</v>
      </c>
      <c r="AJ7" s="66">
        <f>'background subtraction'!FR7</f>
        <v>0.00364285714285714</v>
      </c>
      <c r="AK7" s="66">
        <f>'background subtraction'!GR7</f>
        <v>0.00821428571428571</v>
      </c>
      <c r="AL7" s="66">
        <f>'background subtraction'!DR7</f>
        <v>0.00396428571428571</v>
      </c>
      <c r="AM7" s="66">
        <f>'background subtraction'!EJ7</f>
        <v>0.00253571428571429</v>
      </c>
      <c r="AN7" s="66">
        <f>'background subtraction'!FA7</f>
        <v>0.00314285714285714</v>
      </c>
      <c r="AO7" s="66">
        <f>'background subtraction'!FS7</f>
        <v>0.00678571428571429</v>
      </c>
      <c r="AP7" s="66">
        <f>'background subtraction'!GS7</f>
        <v>0.00696428571428571</v>
      </c>
      <c r="AQ7" s="66">
        <f>'background subtraction'!DS7</f>
        <v>0.00564285714285714</v>
      </c>
      <c r="AR7" s="66">
        <f>'background subtraction'!EK7</f>
        <v>0.00210714285714286</v>
      </c>
      <c r="AS7" s="66">
        <f>'background subtraction'!FB7</f>
        <v>0.00678571428571429</v>
      </c>
      <c r="AT7" s="66">
        <f>'background subtraction'!FU7</f>
        <v>0.00385714285714286</v>
      </c>
      <c r="AU7" s="66">
        <f>'background subtraction'!GT7</f>
        <v>0.00517857142857143</v>
      </c>
      <c r="AV7" s="66">
        <f>'background subtraction'!DT7</f>
        <v>0.00675</v>
      </c>
      <c r="AW7" s="66">
        <f>'background subtraction'!EL7</f>
        <v>0.00378571428571429</v>
      </c>
      <c r="AX7" s="66">
        <f>'background subtraction'!FC7</f>
        <v>0.00132142857142857</v>
      </c>
      <c r="AY7" s="66">
        <f>'background subtraction'!FV7</f>
        <v>0.00232142857142857</v>
      </c>
      <c r="AZ7" s="66">
        <f>'background subtraction'!GN7</f>
        <v>0.00314285714285714</v>
      </c>
      <c r="BA7" s="66">
        <f>'background subtraction'!DU7</f>
        <v>0.00639285714285714</v>
      </c>
      <c r="BB7" s="66">
        <f>'background subtraction'!EM7</f>
        <v>0.0114642857142857</v>
      </c>
      <c r="BC7" s="66">
        <f>'background subtraction'!FD7</f>
        <v>0.0095</v>
      </c>
      <c r="BD7" s="66">
        <f>'background subtraction'!FW7</f>
        <v>0.00403571428571429</v>
      </c>
      <c r="BE7" s="66">
        <f>'background subtraction'!GO7</f>
        <v>0.00410714285714286</v>
      </c>
      <c r="BF7" s="66">
        <f>'background subtraction'!DV7</f>
        <v>0.00075</v>
      </c>
      <c r="BG7" s="66">
        <f>'background subtraction'!EN7</f>
        <v>0.0005</v>
      </c>
      <c r="BH7" s="66">
        <f>'background subtraction'!FF7</f>
        <v>0.00153571428571429</v>
      </c>
      <c r="BI7" s="66">
        <f>'background subtraction'!FY7</f>
        <v>0.000392857142857143</v>
      </c>
      <c r="BJ7" s="66">
        <f>'background subtraction'!GP7</f>
        <v>0.00182142857142857</v>
      </c>
      <c r="BK7" s="66">
        <f>'background subtraction'!DW7</f>
        <v>0.00260714285714286</v>
      </c>
      <c r="BL7" s="66">
        <f>'background subtraction'!EO7</f>
        <v>0.00267857142857143</v>
      </c>
      <c r="BM7" s="66">
        <f>'background subtraction'!FG7</f>
        <v>0.00442857142857143</v>
      </c>
      <c r="BN7" s="66">
        <f>'background subtraction'!FZ7</f>
        <v>0.00075</v>
      </c>
      <c r="BO7" s="66">
        <f>'background subtraction'!GQ7</f>
        <v>0.00575</v>
      </c>
      <c r="BP7" s="66">
        <f>'background subtraction'!DY7</f>
        <v>0.00460714285714286</v>
      </c>
      <c r="BQ7" s="66">
        <f>'background subtraction'!EP7</f>
        <v>0.00632142857142857</v>
      </c>
      <c r="BR7" s="66">
        <f>'background subtraction'!FH7</f>
        <v>0.00185714285714286</v>
      </c>
      <c r="BS7" s="66">
        <f>'background subtraction'!GC7</f>
        <v>0.00167857142857143</v>
      </c>
      <c r="BT7" s="66">
        <f>'background subtraction'!GU7</f>
        <v>0.00235714285714286</v>
      </c>
      <c r="BU7" s="66">
        <f>'background subtraction'!DZ7</f>
        <v>0.00185714285714286</v>
      </c>
      <c r="BV7" s="66">
        <f>'background subtraction'!EQ7</f>
        <v>0.00364285714285714</v>
      </c>
      <c r="BW7" s="104">
        <f>'background subtraction'!FI7</f>
        <v>0.00025</v>
      </c>
      <c r="BX7" s="66">
        <f>'background subtraction'!GD7</f>
        <v>0.00317857142857143</v>
      </c>
      <c r="BY7" s="104">
        <f>'background subtraction'!GV7</f>
        <v>0.000642857142857143</v>
      </c>
      <c r="BZ7" s="66">
        <f>'background subtraction'!EA7</f>
        <v>0.00292857142857143</v>
      </c>
      <c r="CA7" s="66">
        <f>'background subtraction'!ER7</f>
        <v>0.00192857142857143</v>
      </c>
      <c r="CB7" s="66">
        <f>'background subtraction'!FJ7</f>
        <v>0.00546428571428571</v>
      </c>
      <c r="CC7" s="66">
        <f>'background subtraction'!GE7</f>
        <v>0.00203571428571429</v>
      </c>
      <c r="CD7" s="66">
        <f>'background subtraction'!GX7</f>
        <v>0.0085</v>
      </c>
      <c r="CE7" s="66">
        <f>'background subtraction'!EB7</f>
        <v>0.001</v>
      </c>
      <c r="CF7" s="104">
        <f>'background subtraction'!ES7</f>
        <v>0</v>
      </c>
      <c r="CG7" s="66">
        <f>'background subtraction'!FK7</f>
        <v>0.00460714285714286</v>
      </c>
      <c r="CH7" s="66">
        <f>'background subtraction'!GF7</f>
        <v>0.00385714285714286</v>
      </c>
      <c r="CI7" s="66">
        <f>'background subtraction'!GY7</f>
        <v>0.00171428571428571</v>
      </c>
      <c r="CJ7" s="66">
        <f>'background subtraction'!EC7</f>
        <v>0.0100357142857143</v>
      </c>
      <c r="CK7" s="66">
        <f>'background subtraction'!EU7</f>
        <v>0.00192857142857143</v>
      </c>
      <c r="CL7" s="66">
        <f>'background subtraction'!FL7</f>
        <v>0.00667857142857143</v>
      </c>
      <c r="CM7" s="66">
        <f>'background subtraction'!GG7</f>
        <v>0.00135714285714286</v>
      </c>
      <c r="CN7" s="66">
        <f>'background subtraction'!GZ7</f>
        <v>0.00210714285714286</v>
      </c>
      <c r="CO7" s="66">
        <f>'background subtraction'!ED7</f>
        <v>0.00542857142857143</v>
      </c>
      <c r="CP7" s="66">
        <f>'background subtraction'!EV7</f>
        <v>0.00107142857142857</v>
      </c>
      <c r="CQ7" s="66">
        <f>'background subtraction'!FM7</f>
        <v>0.00278571428571429</v>
      </c>
      <c r="CR7" s="66">
        <f>'background subtraction'!GH7</f>
        <v>0.00121428571428571</v>
      </c>
      <c r="CS7" s="104">
        <f>'background subtraction'!HA7</f>
        <v>0.000571428571428571</v>
      </c>
      <c r="CT7" s="66">
        <f>'background subtraction'!EE7</f>
        <v>0.00514285714285714</v>
      </c>
      <c r="CU7" s="66">
        <f>'background subtraction'!EW7</f>
        <v>0.00607142857142857</v>
      </c>
      <c r="CV7" s="66">
        <f>'background subtraction'!FN7</f>
        <v>0.00103571428571429</v>
      </c>
      <c r="CW7" s="104">
        <f>'background subtraction'!GI7</f>
        <v>0</v>
      </c>
      <c r="CX7" s="66">
        <f>'background subtraction'!HB7</f>
        <v>0.00803571428571429</v>
      </c>
      <c r="CY7" s="66"/>
      <c r="CZ7" s="66"/>
      <c r="DA7" s="66"/>
      <c r="DB7" s="66"/>
      <c r="DC7" s="66"/>
      <c r="DD7" s="66"/>
      <c r="DE7" s="66"/>
      <c r="DF7" s="66"/>
      <c r="DG7" s="66"/>
      <c r="DH7" s="66"/>
      <c r="DI7" s="66"/>
      <c r="DJ7" s="66"/>
      <c r="DK7" s="66"/>
    </row>
    <row r="8" spans="1:115">
      <c r="A8">
        <f>'imported data from Web Calc'!A7</f>
        <v>932.6</v>
      </c>
      <c r="B8" t="str">
        <f>'imported data from Web Calc'!B7</f>
        <v>C49H86O15</v>
      </c>
      <c r="C8" s="61" t="str">
        <f>'imported data from Web Calc'!C7</f>
        <v>DGDG(34:3)</v>
      </c>
      <c r="D8" s="96">
        <f>'background subtraction'!DJ8</f>
        <v>0.250053571428571</v>
      </c>
      <c r="E8" s="96">
        <f>'background subtraction'!DK8</f>
        <v>0.240910714285714</v>
      </c>
      <c r="F8" s="96">
        <f>'background subtraction'!DL8</f>
        <v>0.239517857142857</v>
      </c>
      <c r="G8" s="66">
        <f>'background subtraction'!DM8</f>
        <v>0.278196428571429</v>
      </c>
      <c r="H8" s="66">
        <f>'background subtraction'!DX8</f>
        <v>0.259125</v>
      </c>
      <c r="I8" s="66">
        <f>'background subtraction'!EI8</f>
        <v>0.225589285714286</v>
      </c>
      <c r="J8" s="66">
        <f>'background subtraction'!ET8</f>
        <v>0.242303571428571</v>
      </c>
      <c r="K8" s="66">
        <f>'background subtraction'!FE8</f>
        <v>0.232946428571429</v>
      </c>
      <c r="L8" s="66">
        <f>'background subtraction'!FP8</f>
        <v>0.229875</v>
      </c>
      <c r="M8" s="66">
        <f>'background subtraction'!GA8</f>
        <v>0.227196428571429</v>
      </c>
      <c r="N8" s="66">
        <f>'background subtraction'!GL8</f>
        <v>0.239160714285714</v>
      </c>
      <c r="O8" s="66">
        <f>'background subtraction'!GW8</f>
        <v>0.226839285714286</v>
      </c>
      <c r="P8" s="66">
        <f>'background subtraction'!HC8</f>
        <v>0.225375</v>
      </c>
      <c r="Q8" s="66">
        <f t="shared" si="0"/>
        <v>0.238660714285714</v>
      </c>
      <c r="R8" s="66">
        <f>'background subtraction'!DN8</f>
        <v>0.622446428571429</v>
      </c>
      <c r="S8" s="66">
        <f>'background subtraction'!FT8</f>
        <v>0.309767857142857</v>
      </c>
      <c r="T8" s="66">
        <f>'background subtraction'!FX8</f>
        <v>0.363446428571429</v>
      </c>
      <c r="U8" s="66">
        <f>'background subtraction'!GB8</f>
        <v>0.470375</v>
      </c>
      <c r="V8" s="66">
        <f>'background subtraction'!GJ8</f>
        <v>0.876625</v>
      </c>
      <c r="W8" s="66">
        <f>'background subtraction'!DO8</f>
        <v>0.280303571428571</v>
      </c>
      <c r="X8" s="66">
        <f>'background subtraction'!EF8</f>
        <v>0.392910714285714</v>
      </c>
      <c r="Y8" s="66">
        <f>'background subtraction'!EX8</f>
        <v>0.143839285714286</v>
      </c>
      <c r="Z8" s="66">
        <f>'background subtraction'!FO8</f>
        <v>0.0894821428571429</v>
      </c>
      <c r="AA8" s="66">
        <f>'background subtraction'!GK8</f>
        <v>0.402410714285714</v>
      </c>
      <c r="AB8" s="66">
        <f>'background subtraction'!DP8</f>
        <v>0.199803571428571</v>
      </c>
      <c r="AC8" s="66">
        <f>'background subtraction'!EG8</f>
        <v>0.137303571428571</v>
      </c>
      <c r="AD8" s="66">
        <f>'background subtraction'!EY8</f>
        <v>0.168732142857143</v>
      </c>
      <c r="AE8" s="66">
        <f>'background subtraction'!FQ8</f>
        <v>0.152696428571429</v>
      </c>
      <c r="AF8" s="66">
        <f>'background subtraction'!GM8</f>
        <v>0.223160714285714</v>
      </c>
      <c r="AG8" s="66">
        <f>'background subtraction'!DQ8</f>
        <v>0.068625</v>
      </c>
      <c r="AH8" s="66">
        <f>'background subtraction'!EH8</f>
        <v>0.181482142857143</v>
      </c>
      <c r="AI8" s="66">
        <f>'background subtraction'!EZ8</f>
        <v>0.204517857142857</v>
      </c>
      <c r="AJ8" s="66">
        <f>'background subtraction'!FR8</f>
        <v>0.196946428571429</v>
      </c>
      <c r="AK8" s="66">
        <f>'background subtraction'!GR8</f>
        <v>0.517553571428572</v>
      </c>
      <c r="AL8" s="66">
        <f>'background subtraction'!DR8</f>
        <v>0.243303571428571</v>
      </c>
      <c r="AM8" s="66">
        <f>'background subtraction'!EJ8</f>
        <v>0.190339285714286</v>
      </c>
      <c r="AN8" s="66">
        <f>'background subtraction'!FA8</f>
        <v>0.272482142857143</v>
      </c>
      <c r="AO8" s="66">
        <f>'background subtraction'!FS8</f>
        <v>0.352625</v>
      </c>
      <c r="AP8" s="66">
        <f>'background subtraction'!GS8</f>
        <v>0.426767857142857</v>
      </c>
      <c r="AQ8" s="66">
        <f>'background subtraction'!DS8</f>
        <v>0.297910714285714</v>
      </c>
      <c r="AR8" s="66">
        <f>'background subtraction'!EK8</f>
        <v>0.129375</v>
      </c>
      <c r="AS8" s="66">
        <f>'background subtraction'!FB8</f>
        <v>0.399446428571429</v>
      </c>
      <c r="AT8" s="66">
        <f>'background subtraction'!FU8</f>
        <v>0.285125</v>
      </c>
      <c r="AU8" s="66">
        <f>'background subtraction'!GT8</f>
        <v>0.340517857142857</v>
      </c>
      <c r="AV8" s="66">
        <f>'background subtraction'!DT8</f>
        <v>0.391625</v>
      </c>
      <c r="AW8" s="66">
        <f>'background subtraction'!EL8</f>
        <v>0.203553571428571</v>
      </c>
      <c r="AX8" s="66">
        <f>'background subtraction'!FC8</f>
        <v>0.155017857142857</v>
      </c>
      <c r="AY8" s="66">
        <f>'background subtraction'!FV8</f>
        <v>0.145696428571429</v>
      </c>
      <c r="AZ8" s="66">
        <f>'background subtraction'!GN8</f>
        <v>0.198875</v>
      </c>
      <c r="BA8" s="66">
        <f>'background subtraction'!DU8</f>
        <v>0.355017857142857</v>
      </c>
      <c r="BB8" s="66">
        <f>'background subtraction'!EM8</f>
        <v>0.662017857142857</v>
      </c>
      <c r="BC8" s="66">
        <f>'background subtraction'!FD8</f>
        <v>0.609517857142857</v>
      </c>
      <c r="BD8" s="66">
        <f>'background subtraction'!FW8</f>
        <v>0.189267857142857</v>
      </c>
      <c r="BE8" s="66">
        <f>'background subtraction'!GO8</f>
        <v>0.388660714285714</v>
      </c>
      <c r="BF8" s="66">
        <f>'background subtraction'!DV8</f>
        <v>0.0514107142857143</v>
      </c>
      <c r="BG8" s="66">
        <f>'background subtraction'!EN8</f>
        <v>0.121732142857143</v>
      </c>
      <c r="BH8" s="66">
        <f>'background subtraction'!FF8</f>
        <v>0.0989821428571429</v>
      </c>
      <c r="BI8" s="66">
        <f>'background subtraction'!FY8</f>
        <v>0.072125</v>
      </c>
      <c r="BJ8" s="66">
        <f>'background subtraction'!GP8</f>
        <v>0.161875</v>
      </c>
      <c r="BK8" s="66">
        <f>'background subtraction'!DW8</f>
        <v>0.219089285714286</v>
      </c>
      <c r="BL8" s="66">
        <f>'background subtraction'!EO8</f>
        <v>0.140303571428571</v>
      </c>
      <c r="BM8" s="66">
        <f>'background subtraction'!FG8</f>
        <v>0.284875</v>
      </c>
      <c r="BN8" s="66">
        <f>'background subtraction'!FZ8</f>
        <v>0.116910714285714</v>
      </c>
      <c r="BO8" s="66">
        <f>'background subtraction'!GQ8</f>
        <v>0.349339285714286</v>
      </c>
      <c r="BP8" s="66">
        <f>'background subtraction'!DY8</f>
        <v>0.164339285714286</v>
      </c>
      <c r="BQ8" s="66">
        <f>'background subtraction'!EP8</f>
        <v>0.288517857142857</v>
      </c>
      <c r="BR8" s="66">
        <f>'background subtraction'!FH8</f>
        <v>0.132982142857143</v>
      </c>
      <c r="BS8" s="66">
        <f>'background subtraction'!GC8</f>
        <v>0.164875</v>
      </c>
      <c r="BT8" s="66">
        <f>'background subtraction'!GU8</f>
        <v>0.123910714285714</v>
      </c>
      <c r="BU8" s="66">
        <f>'background subtraction'!DZ8</f>
        <v>0.172732142857143</v>
      </c>
      <c r="BV8" s="66">
        <f>'background subtraction'!EQ8</f>
        <v>0.340767857142857</v>
      </c>
      <c r="BW8" s="104">
        <f>'background subtraction'!FI8</f>
        <v>0.0420892857142857</v>
      </c>
      <c r="BX8" s="66">
        <f>'background subtraction'!GD8</f>
        <v>0.120589285714286</v>
      </c>
      <c r="BY8" s="104">
        <f>'background subtraction'!GV8</f>
        <v>0.0593035714285714</v>
      </c>
      <c r="BZ8" s="66">
        <f>'background subtraction'!EA8</f>
        <v>0.208232142857143</v>
      </c>
      <c r="CA8" s="66">
        <f>'background subtraction'!ER8</f>
        <v>0.157232142857143</v>
      </c>
      <c r="CB8" s="66">
        <f>'background subtraction'!FJ8</f>
        <v>0.310232142857143</v>
      </c>
      <c r="CC8" s="66">
        <f>'background subtraction'!GE8</f>
        <v>0.135017857142857</v>
      </c>
      <c r="CD8" s="66">
        <f>'background subtraction'!GX8</f>
        <v>0.368053571428571</v>
      </c>
      <c r="CE8" s="66">
        <f>'background subtraction'!EB8</f>
        <v>0.104482142857143</v>
      </c>
      <c r="CF8" s="104">
        <f>'background subtraction'!ES8</f>
        <v>0.0308392857142857</v>
      </c>
      <c r="CG8" s="66">
        <f>'background subtraction'!FK8</f>
        <v>0.263053571428571</v>
      </c>
      <c r="CH8" s="66">
        <f>'background subtraction'!GF8</f>
        <v>0.223017857142857</v>
      </c>
      <c r="CI8" s="66">
        <f>'background subtraction'!GY8</f>
        <v>0.131553571428571</v>
      </c>
      <c r="CJ8" s="66">
        <f>'background subtraction'!EC8</f>
        <v>0.653232142857143</v>
      </c>
      <c r="CK8" s="66">
        <f>'background subtraction'!EU8</f>
        <v>0.144410714285714</v>
      </c>
      <c r="CL8" s="66">
        <f>'background subtraction'!FL8</f>
        <v>0.524696428571429</v>
      </c>
      <c r="CM8" s="66">
        <f>'background subtraction'!GG8</f>
        <v>0.142089285714286</v>
      </c>
      <c r="CN8" s="66">
        <f>'background subtraction'!GZ8</f>
        <v>0.139375</v>
      </c>
      <c r="CO8" s="66">
        <f>'background subtraction'!ED8</f>
        <v>0.315303571428571</v>
      </c>
      <c r="CP8" s="66">
        <f>'background subtraction'!EV8</f>
        <v>0.0995892857142857</v>
      </c>
      <c r="CQ8" s="66">
        <f>'background subtraction'!FM8</f>
        <v>0.177910714285714</v>
      </c>
      <c r="CR8" s="66">
        <f>'background subtraction'!GH8</f>
        <v>0.115339285714286</v>
      </c>
      <c r="CS8" s="104">
        <f>'background subtraction'!HA8</f>
        <v>0.0304107142857143</v>
      </c>
      <c r="CT8" s="66">
        <f>'background subtraction'!EE8</f>
        <v>0.291160714285714</v>
      </c>
      <c r="CU8" s="66">
        <f>'background subtraction'!EW8</f>
        <v>0.417875</v>
      </c>
      <c r="CV8" s="66">
        <f>'background subtraction'!FN8</f>
        <v>0.0964464285714286</v>
      </c>
      <c r="CW8" s="104">
        <f>'background subtraction'!GI8</f>
        <v>0.0645535714285714</v>
      </c>
      <c r="CX8" s="66">
        <f>'background subtraction'!HB8</f>
        <v>0.479410714285714</v>
      </c>
      <c r="CY8" s="66"/>
      <c r="CZ8" s="66"/>
      <c r="DA8" s="66"/>
      <c r="DB8" s="66"/>
      <c r="DC8" s="66"/>
      <c r="DD8" s="66"/>
      <c r="DE8" s="66"/>
      <c r="DF8" s="66"/>
      <c r="DG8" s="66"/>
      <c r="DH8" s="66"/>
      <c r="DI8" s="66"/>
      <c r="DJ8" s="66"/>
      <c r="DK8" s="66"/>
    </row>
    <row r="9" spans="1:115">
      <c r="A9">
        <f>'imported data from Web Calc'!A8</f>
        <v>934.6</v>
      </c>
      <c r="B9" t="str">
        <f>'imported data from Web Calc'!B8</f>
        <v>C49H88O15</v>
      </c>
      <c r="C9" s="61" t="str">
        <f>'imported data from Web Calc'!C8</f>
        <v>DGDG(34:2)</v>
      </c>
      <c r="D9" s="96">
        <f>'background subtraction'!DJ9</f>
        <v>0.0123142857142857</v>
      </c>
      <c r="E9" s="96">
        <f>'background subtraction'!DK9</f>
        <v>0.0116714285714286</v>
      </c>
      <c r="F9" s="96">
        <f>'background subtraction'!DL9</f>
        <v>0.01485</v>
      </c>
      <c r="G9" s="66">
        <f>'background subtraction'!DM9</f>
        <v>0.0130285714285714</v>
      </c>
      <c r="H9" s="66">
        <f>'background subtraction'!DX9</f>
        <v>0.0117428571428571</v>
      </c>
      <c r="I9" s="66">
        <f>'background subtraction'!EI9</f>
        <v>0.0120285714285714</v>
      </c>
      <c r="J9" s="66">
        <f>'background subtraction'!ET9</f>
        <v>0.01385</v>
      </c>
      <c r="K9" s="66">
        <f>'background subtraction'!FE9</f>
        <v>0.0134571428571429</v>
      </c>
      <c r="L9" s="66">
        <f>'background subtraction'!FP9</f>
        <v>0.0131</v>
      </c>
      <c r="M9" s="66">
        <f>'background subtraction'!GA9</f>
        <v>0.0114214285714286</v>
      </c>
      <c r="N9" s="66">
        <f>'background subtraction'!GL9</f>
        <v>0.0120285714285714</v>
      </c>
      <c r="O9" s="66">
        <f>'background subtraction'!GW9</f>
        <v>0.0153142857142857</v>
      </c>
      <c r="P9" s="66">
        <f>'background subtraction'!HC9</f>
        <v>0.0143142857142857</v>
      </c>
      <c r="Q9" s="66">
        <f t="shared" si="0"/>
        <v>0.0130285714285714</v>
      </c>
      <c r="R9" s="66">
        <f>'background subtraction'!DN9</f>
        <v>0.0264928571428571</v>
      </c>
      <c r="S9" s="66">
        <f>'background subtraction'!FT9</f>
        <v>0.0136357142857143</v>
      </c>
      <c r="T9" s="66">
        <f>'background subtraction'!FX9</f>
        <v>0.01335</v>
      </c>
      <c r="U9" s="66">
        <f>'background subtraction'!GB9</f>
        <v>0.0192071428571429</v>
      </c>
      <c r="V9" s="66">
        <f>'background subtraction'!GJ9</f>
        <v>0.0423142857142857</v>
      </c>
      <c r="W9" s="66">
        <f>'background subtraction'!DO9</f>
        <v>0.0134214285714286</v>
      </c>
      <c r="X9" s="66">
        <f>'background subtraction'!EF9</f>
        <v>0.0142071428571429</v>
      </c>
      <c r="Y9" s="66">
        <f>'background subtraction'!EX9</f>
        <v>0.00795714285714286</v>
      </c>
      <c r="Z9" s="66">
        <f>'background subtraction'!FO9</f>
        <v>0.00577857142857143</v>
      </c>
      <c r="AA9" s="66">
        <f>'background subtraction'!GK9</f>
        <v>0.0147071428571429</v>
      </c>
      <c r="AB9" s="66">
        <f>'background subtraction'!DP9</f>
        <v>0.0056</v>
      </c>
      <c r="AC9" s="66">
        <f>'background subtraction'!EG9</f>
        <v>0.00545714285714286</v>
      </c>
      <c r="AD9" s="66">
        <f>'background subtraction'!EY9</f>
        <v>0.00577857142857143</v>
      </c>
      <c r="AE9" s="66">
        <f>'background subtraction'!FQ9</f>
        <v>0.0071</v>
      </c>
      <c r="AF9" s="66">
        <f>'background subtraction'!GM9</f>
        <v>0.00817142857142857</v>
      </c>
      <c r="AG9" s="66">
        <f>'background subtraction'!DQ9</f>
        <v>0.0061</v>
      </c>
      <c r="AH9" s="66">
        <f>'background subtraction'!EH9</f>
        <v>0.00870714285714286</v>
      </c>
      <c r="AI9" s="66">
        <f>'background subtraction'!EZ9</f>
        <v>0.00895714285714286</v>
      </c>
      <c r="AJ9" s="66">
        <f>'background subtraction'!FR9</f>
        <v>0.00992142857142857</v>
      </c>
      <c r="AK9" s="66">
        <f>'background subtraction'!GR9</f>
        <v>0.0243857142857143</v>
      </c>
      <c r="AL9" s="66">
        <f>'background subtraction'!DR9</f>
        <v>0.0111714285714286</v>
      </c>
      <c r="AM9" s="66">
        <f>'background subtraction'!EJ9</f>
        <v>0.00824285714285714</v>
      </c>
      <c r="AN9" s="66">
        <f>'background subtraction'!FA9</f>
        <v>0.0123857142857143</v>
      </c>
      <c r="AO9" s="66">
        <f>'background subtraction'!FS9</f>
        <v>0.0182428571428571</v>
      </c>
      <c r="AP9" s="66">
        <f>'background subtraction'!GS9</f>
        <v>0.0149214285714286</v>
      </c>
      <c r="AQ9" s="66">
        <f>'background subtraction'!DS9</f>
        <v>0.0179214285714286</v>
      </c>
      <c r="AR9" s="66">
        <f>'background subtraction'!EK9</f>
        <v>0.0114571428571429</v>
      </c>
      <c r="AS9" s="66">
        <f>'background subtraction'!FB9</f>
        <v>0.0391714285714286</v>
      </c>
      <c r="AT9" s="66">
        <f>'background subtraction'!FU9</f>
        <v>0.0192428571428571</v>
      </c>
      <c r="AU9" s="66">
        <f>'background subtraction'!GT9</f>
        <v>0.0296357142857143</v>
      </c>
      <c r="AV9" s="66">
        <f>'background subtraction'!DT9</f>
        <v>0.03285</v>
      </c>
      <c r="AW9" s="66">
        <f>'background subtraction'!EL9</f>
        <v>0.0188857142857143</v>
      </c>
      <c r="AX9" s="66">
        <f>'background subtraction'!FC9</f>
        <v>0.0197071428571429</v>
      </c>
      <c r="AY9" s="66">
        <f>'background subtraction'!FV9</f>
        <v>0.0124214285714286</v>
      </c>
      <c r="AZ9" s="66">
        <f>'background subtraction'!GN9</f>
        <v>0.0226714285714286</v>
      </c>
      <c r="BA9" s="66">
        <f>'background subtraction'!DU9</f>
        <v>0.0392428571428571</v>
      </c>
      <c r="BB9" s="66">
        <f>'background subtraction'!EM9</f>
        <v>0.0502428571428571</v>
      </c>
      <c r="BC9" s="66">
        <f>'background subtraction'!FD9</f>
        <v>0.0504928571428571</v>
      </c>
      <c r="BD9" s="66">
        <f>'background subtraction'!FW9</f>
        <v>0.0202428571428571</v>
      </c>
      <c r="BE9" s="66">
        <f>'background subtraction'!GO9</f>
        <v>0.0281357142857143</v>
      </c>
      <c r="BF9" s="66">
        <f>'background subtraction'!DV9</f>
        <v>0.00395714285714286</v>
      </c>
      <c r="BG9" s="66">
        <f>'background subtraction'!EN9</f>
        <v>0.00942142857142857</v>
      </c>
      <c r="BH9" s="66">
        <f>'background subtraction'!FF9</f>
        <v>0.0046</v>
      </c>
      <c r="BI9" s="66">
        <f>'background subtraction'!FY9</f>
        <v>0.00417142857142857</v>
      </c>
      <c r="BJ9" s="66">
        <f>'background subtraction'!GP9</f>
        <v>0.0135642857142857</v>
      </c>
      <c r="BK9" s="66">
        <f>'background subtraction'!DW9</f>
        <v>0.00920714285714286</v>
      </c>
      <c r="BL9" s="66">
        <f>'background subtraction'!EO9</f>
        <v>0.00481428571428571</v>
      </c>
      <c r="BM9" s="66">
        <f>'background subtraction'!FG9</f>
        <v>0.0170285714285714</v>
      </c>
      <c r="BN9" s="66">
        <f>'background subtraction'!FZ9</f>
        <v>0.00585</v>
      </c>
      <c r="BO9" s="66">
        <f>'background subtraction'!GQ9</f>
        <v>0.0184928571428571</v>
      </c>
      <c r="BP9" s="66">
        <f>'background subtraction'!DY9</f>
        <v>0.00645714285714286</v>
      </c>
      <c r="BQ9" s="66">
        <f>'background subtraction'!EP9</f>
        <v>0.0182428571428571</v>
      </c>
      <c r="BR9" s="66">
        <f>'background subtraction'!FH9</f>
        <v>0.00745714285714286</v>
      </c>
      <c r="BS9" s="66">
        <f>'background subtraction'!GC9</f>
        <v>0.0121357142857143</v>
      </c>
      <c r="BT9" s="66">
        <f>'background subtraction'!GU9</f>
        <v>0.00835</v>
      </c>
      <c r="BU9" s="66">
        <f>'background subtraction'!DZ9</f>
        <v>0.00967142857142857</v>
      </c>
      <c r="BV9" s="66">
        <f>'background subtraction'!EQ9</f>
        <v>0.0165642857142857</v>
      </c>
      <c r="BW9" s="104">
        <f>'background subtraction'!FI9</f>
        <v>0.00142142857142857</v>
      </c>
      <c r="BX9" s="66">
        <f>'background subtraction'!GD9</f>
        <v>0.00942142857142857</v>
      </c>
      <c r="BY9" s="104">
        <f>'background subtraction'!GV9</f>
        <v>0.00181428571428571</v>
      </c>
      <c r="BZ9" s="66">
        <f>'background subtraction'!EA9</f>
        <v>0.0124571428571429</v>
      </c>
      <c r="CA9" s="66">
        <f>'background subtraction'!ER9</f>
        <v>0.00492142857142857</v>
      </c>
      <c r="CB9" s="66">
        <f>'background subtraction'!FJ9</f>
        <v>0.0166357142857143</v>
      </c>
      <c r="CC9" s="66">
        <f>'background subtraction'!GE9</f>
        <v>0.00724285714285714</v>
      </c>
      <c r="CD9" s="66">
        <f>'background subtraction'!GX9</f>
        <v>0.0103142857142857</v>
      </c>
      <c r="CE9" s="66">
        <f>'background subtraction'!EB9</f>
        <v>0.00877857142857143</v>
      </c>
      <c r="CF9" s="104">
        <f>'background subtraction'!ES9</f>
        <v>0.00149285714285714</v>
      </c>
      <c r="CG9" s="66">
        <f>'background subtraction'!FK9</f>
        <v>0.0125285714285714</v>
      </c>
      <c r="CH9" s="66">
        <f>'background subtraction'!GF9</f>
        <v>0.01635</v>
      </c>
      <c r="CI9" s="66">
        <f>'background subtraction'!GY9</f>
        <v>0.00742142857142857</v>
      </c>
      <c r="CJ9" s="66">
        <f>'background subtraction'!EC9</f>
        <v>0.0286714285714286</v>
      </c>
      <c r="CK9" s="66">
        <f>'background subtraction'!EU9</f>
        <v>0.0106</v>
      </c>
      <c r="CL9" s="66">
        <f>'background subtraction'!FL9</f>
        <v>0.0298142857142857</v>
      </c>
      <c r="CM9" s="66">
        <f>'background subtraction'!GG9</f>
        <v>0.00645714285714286</v>
      </c>
      <c r="CN9" s="66">
        <f>'background subtraction'!GZ9</f>
        <v>0.00692142857142857</v>
      </c>
      <c r="CO9" s="66">
        <f>'background subtraction'!ED9</f>
        <v>0.0157071428571429</v>
      </c>
      <c r="CP9" s="66">
        <f>'background subtraction'!EV9</f>
        <v>0.00585</v>
      </c>
      <c r="CQ9" s="66">
        <f>'background subtraction'!FM9</f>
        <v>0.0102071428571429</v>
      </c>
      <c r="CR9" s="66">
        <f>'background subtraction'!GH9</f>
        <v>0.00513571428571429</v>
      </c>
      <c r="CS9" s="104">
        <f>'background subtraction'!HA9</f>
        <v>0.00220714285714286</v>
      </c>
      <c r="CT9" s="66">
        <f>'background subtraction'!EE9</f>
        <v>0.0262785714285714</v>
      </c>
      <c r="CU9" s="66">
        <f>'background subtraction'!EW9</f>
        <v>0.0236357142857143</v>
      </c>
      <c r="CV9" s="66">
        <f>'background subtraction'!FN9</f>
        <v>0.00802857142857143</v>
      </c>
      <c r="CW9" s="104">
        <f>'background subtraction'!GI9</f>
        <v>0.00527857142857143</v>
      </c>
      <c r="CX9" s="66">
        <f>'background subtraction'!HB9</f>
        <v>0.0306714285714286</v>
      </c>
      <c r="CY9" s="66"/>
      <c r="CZ9" s="66"/>
      <c r="DA9" s="66"/>
      <c r="DB9" s="66"/>
      <c r="DC9" s="66"/>
      <c r="DD9" s="66"/>
      <c r="DE9" s="66"/>
      <c r="DF9" s="66"/>
      <c r="DG9" s="66"/>
      <c r="DH9" s="66"/>
      <c r="DI9" s="66"/>
      <c r="DJ9" s="66"/>
      <c r="DK9" s="66"/>
    </row>
    <row r="10" spans="1:115">
      <c r="A10">
        <f>'imported data from Web Calc'!A9</f>
        <v>936.6</v>
      </c>
      <c r="B10" t="str">
        <f>'imported data from Web Calc'!B9</f>
        <v>C49H90O15</v>
      </c>
      <c r="C10" s="61" t="str">
        <f>'imported data from Web Calc'!C9</f>
        <v>DGDG(34:1)</v>
      </c>
      <c r="D10" s="96">
        <f>'background subtraction'!DJ10</f>
        <v>0.0268571428571429</v>
      </c>
      <c r="E10" s="96">
        <f>'background subtraction'!DK10</f>
        <v>0.0220714285714286</v>
      </c>
      <c r="F10" s="96">
        <f>'background subtraction'!DL10</f>
        <v>0.0212857142857143</v>
      </c>
      <c r="G10" s="66">
        <f>'background subtraction'!DM10</f>
        <v>0.0258928571428571</v>
      </c>
      <c r="H10" s="66">
        <f>'background subtraction'!DX10</f>
        <v>0.0234642857142857</v>
      </c>
      <c r="I10" s="66">
        <f>'background subtraction'!EI10</f>
        <v>0.0242142857142857</v>
      </c>
      <c r="J10" s="66">
        <f>'background subtraction'!ET10</f>
        <v>0.0262857142857143</v>
      </c>
      <c r="K10" s="66">
        <f>'background subtraction'!FE10</f>
        <v>0.0236428571428571</v>
      </c>
      <c r="L10" s="66">
        <f>'background subtraction'!FP10</f>
        <v>0.0245</v>
      </c>
      <c r="M10" s="66">
        <f>'background subtraction'!GA10</f>
        <v>0.0227142857142857</v>
      </c>
      <c r="N10" s="66">
        <f>'background subtraction'!GL10</f>
        <v>0.02075</v>
      </c>
      <c r="O10" s="66">
        <f>'background subtraction'!GW10</f>
        <v>0.0212142857142857</v>
      </c>
      <c r="P10" s="66">
        <f>'background subtraction'!HC10</f>
        <v>0.0202857142857143</v>
      </c>
      <c r="Q10" s="66">
        <f t="shared" si="0"/>
        <v>0.0232964285714286</v>
      </c>
      <c r="R10" s="66">
        <f>'background subtraction'!DN10</f>
        <v>0.0440714285714286</v>
      </c>
      <c r="S10" s="66">
        <f>'background subtraction'!FT10</f>
        <v>0.0262857142857143</v>
      </c>
      <c r="T10" s="66">
        <f>'background subtraction'!FX10</f>
        <v>0.0235</v>
      </c>
      <c r="U10" s="66">
        <f>'background subtraction'!GB10</f>
        <v>0.0385714285714286</v>
      </c>
      <c r="V10" s="66">
        <f>'background subtraction'!GJ10</f>
        <v>0.0557142857142857</v>
      </c>
      <c r="W10" s="66">
        <f>'background subtraction'!DO10</f>
        <v>0.0225</v>
      </c>
      <c r="X10" s="66">
        <f>'background subtraction'!EF10</f>
        <v>0.0336785714285714</v>
      </c>
      <c r="Y10" s="66">
        <f>'background subtraction'!EX10</f>
        <v>0.013</v>
      </c>
      <c r="Z10" s="66">
        <f>'background subtraction'!FO10</f>
        <v>0.00782142857142857</v>
      </c>
      <c r="AA10" s="66">
        <f>'background subtraction'!GK10</f>
        <v>0.0366428571428571</v>
      </c>
      <c r="AB10" s="66">
        <f>'background subtraction'!DP10</f>
        <v>0.0134642857142857</v>
      </c>
      <c r="AC10" s="66">
        <f>'background subtraction'!EG10</f>
        <v>0.0135714285714286</v>
      </c>
      <c r="AD10" s="66">
        <f>'background subtraction'!EY10</f>
        <v>0.0119642857142857</v>
      </c>
      <c r="AE10" s="66">
        <f>'background subtraction'!FQ10</f>
        <v>0.0134642857142857</v>
      </c>
      <c r="AF10" s="66">
        <f>'background subtraction'!GM10</f>
        <v>0.0166071428571429</v>
      </c>
      <c r="AG10" s="66">
        <f>'background subtraction'!DQ10</f>
        <v>0.00607142857142857</v>
      </c>
      <c r="AH10" s="66">
        <f>'background subtraction'!EH10</f>
        <v>0.0137142857142857</v>
      </c>
      <c r="AI10" s="66">
        <f>'background subtraction'!EZ10</f>
        <v>0.0158571428571429</v>
      </c>
      <c r="AJ10" s="66">
        <f>'background subtraction'!FR10</f>
        <v>0.0125</v>
      </c>
      <c r="AK10" s="66">
        <f>'background subtraction'!GR10</f>
        <v>0.0357142857142857</v>
      </c>
      <c r="AL10" s="66">
        <f>'background subtraction'!DR10</f>
        <v>0.0195357142857143</v>
      </c>
      <c r="AM10" s="66">
        <f>'background subtraction'!EJ10</f>
        <v>0.0125357142857143</v>
      </c>
      <c r="AN10" s="66">
        <f>'background subtraction'!FA10</f>
        <v>0.0202857142857143</v>
      </c>
      <c r="AO10" s="66">
        <f>'background subtraction'!FS10</f>
        <v>0.02775</v>
      </c>
      <c r="AP10" s="66">
        <f>'background subtraction'!GS10</f>
        <v>0.0288214285714286</v>
      </c>
      <c r="AQ10" s="66">
        <f>'background subtraction'!DS10</f>
        <v>0.0211071428571429</v>
      </c>
      <c r="AR10" s="66">
        <f>'background subtraction'!EK10</f>
        <v>0.0120714285714286</v>
      </c>
      <c r="AS10" s="66">
        <f>'background subtraction'!FB10</f>
        <v>0.0403928571428571</v>
      </c>
      <c r="AT10" s="66">
        <f>'background subtraction'!FU10</f>
        <v>0.0226428571428571</v>
      </c>
      <c r="AU10" s="66">
        <f>'background subtraction'!GT10</f>
        <v>0.0251785714285714</v>
      </c>
      <c r="AV10" s="66">
        <f>'background subtraction'!DT10</f>
        <v>0.0358214285714286</v>
      </c>
      <c r="AW10" s="66">
        <f>'background subtraction'!EL10</f>
        <v>0.0227857142857143</v>
      </c>
      <c r="AX10" s="66">
        <f>'background subtraction'!FC10</f>
        <v>0.0169285714285714</v>
      </c>
      <c r="AY10" s="66">
        <f>'background subtraction'!FV10</f>
        <v>0.0104642857142857</v>
      </c>
      <c r="AZ10" s="66">
        <f>'background subtraction'!GN10</f>
        <v>0.0191071428571429</v>
      </c>
      <c r="BA10" s="66">
        <f>'background subtraction'!DU10</f>
        <v>0.0324285714285714</v>
      </c>
      <c r="BB10" s="66">
        <f>'background subtraction'!EM10</f>
        <v>0.0617142857142857</v>
      </c>
      <c r="BC10" s="66">
        <f>'background subtraction'!FD10</f>
        <v>0.0546071428571429</v>
      </c>
      <c r="BD10" s="66">
        <f>'background subtraction'!FW10</f>
        <v>0.0198928571428571</v>
      </c>
      <c r="BE10" s="66">
        <f>'background subtraction'!GO10</f>
        <v>0.0360714285714286</v>
      </c>
      <c r="BF10" s="66">
        <f>'background subtraction'!DV10</f>
        <v>0.00225</v>
      </c>
      <c r="BG10" s="66">
        <f>'background subtraction'!EN10</f>
        <v>0.011</v>
      </c>
      <c r="BH10" s="66">
        <f>'background subtraction'!FF10</f>
        <v>0.00896428571428571</v>
      </c>
      <c r="BI10" s="66">
        <f>'background subtraction'!FY10</f>
        <v>0.00507142857142857</v>
      </c>
      <c r="BJ10" s="66">
        <f>'background subtraction'!GP10</f>
        <v>0.0160714285714286</v>
      </c>
      <c r="BK10" s="66">
        <f>'background subtraction'!DW10</f>
        <v>0.0202857142857143</v>
      </c>
      <c r="BL10" s="66">
        <f>'background subtraction'!EO10</f>
        <v>0.0152142857142857</v>
      </c>
      <c r="BM10" s="66">
        <f>'background subtraction'!FG10</f>
        <v>0.0318214285714286</v>
      </c>
      <c r="BN10" s="66">
        <f>'background subtraction'!FZ10</f>
        <v>0.0130357142857143</v>
      </c>
      <c r="BO10" s="66">
        <f>'background subtraction'!GQ10</f>
        <v>0.0409285714285714</v>
      </c>
      <c r="BP10" s="66">
        <f>'background subtraction'!DY10</f>
        <v>0.0251785714285714</v>
      </c>
      <c r="BQ10" s="66">
        <f>'background subtraction'!EP10</f>
        <v>0.04275</v>
      </c>
      <c r="BR10" s="66">
        <f>'background subtraction'!FH10</f>
        <v>0.0173928571428571</v>
      </c>
      <c r="BS10" s="66">
        <f>'background subtraction'!GC10</f>
        <v>0.0212142857142857</v>
      </c>
      <c r="BT10" s="66">
        <f>'background subtraction'!GU10</f>
        <v>0.0191428571428571</v>
      </c>
      <c r="BU10" s="66">
        <f>'background subtraction'!DZ10</f>
        <v>0.0202142857142857</v>
      </c>
      <c r="BV10" s="66">
        <f>'background subtraction'!EQ10</f>
        <v>0.0398214285714286</v>
      </c>
      <c r="BW10" s="104">
        <f>'background subtraction'!FI10</f>
        <v>0.00353571428571429</v>
      </c>
      <c r="BX10" s="66">
        <f>'background subtraction'!GD10</f>
        <v>0.0151428571428571</v>
      </c>
      <c r="BY10" s="104">
        <f>'background subtraction'!GV10</f>
        <v>0.00682142857142857</v>
      </c>
      <c r="BZ10" s="66">
        <f>'background subtraction'!EA10</f>
        <v>0.02225</v>
      </c>
      <c r="CA10" s="66">
        <f>'background subtraction'!ER10</f>
        <v>0.0157857142857143</v>
      </c>
      <c r="CB10" s="66">
        <f>'background subtraction'!FJ10</f>
        <v>0.0332142857142857</v>
      </c>
      <c r="CC10" s="66">
        <f>'background subtraction'!GE10</f>
        <v>0.0133571428571429</v>
      </c>
      <c r="CD10" s="66">
        <f>'background subtraction'!GX10</f>
        <v>0.0381428571428571</v>
      </c>
      <c r="CE10" s="66">
        <f>'background subtraction'!EB10</f>
        <v>0.0110714285714286</v>
      </c>
      <c r="CF10" s="104">
        <f>'background subtraction'!ES10</f>
        <v>0.00321428571428571</v>
      </c>
      <c r="CG10" s="66">
        <f>'background subtraction'!FK10</f>
        <v>0.0260714285714286</v>
      </c>
      <c r="CH10" s="66">
        <f>'background subtraction'!GF10</f>
        <v>0.0221785714285714</v>
      </c>
      <c r="CI10" s="66">
        <f>'background subtraction'!GY10</f>
        <v>0.0118928571428571</v>
      </c>
      <c r="CJ10" s="66">
        <f>'background subtraction'!EC10</f>
        <v>0.0587857142857143</v>
      </c>
      <c r="CK10" s="66">
        <f>'background subtraction'!EU10</f>
        <v>0.013</v>
      </c>
      <c r="CL10" s="66">
        <f>'background subtraction'!FL10</f>
        <v>0.0568928571428571</v>
      </c>
      <c r="CM10" s="66">
        <f>'background subtraction'!GG10</f>
        <v>0.0133928571428571</v>
      </c>
      <c r="CN10" s="66">
        <f>'background subtraction'!GZ10</f>
        <v>0.0145</v>
      </c>
      <c r="CO10" s="66">
        <f>'background subtraction'!ED10</f>
        <v>0.0276428571428571</v>
      </c>
      <c r="CP10" s="66">
        <f>'background subtraction'!EV10</f>
        <v>0.00985714285714286</v>
      </c>
      <c r="CQ10" s="66">
        <f>'background subtraction'!FM10</f>
        <v>0.0176428571428571</v>
      </c>
      <c r="CR10" s="66">
        <f>'background subtraction'!GH10</f>
        <v>0.01125</v>
      </c>
      <c r="CS10" s="104">
        <f>'background subtraction'!HA10</f>
        <v>0.00214285714285714</v>
      </c>
      <c r="CT10" s="66">
        <f>'background subtraction'!EE10</f>
        <v>0.0375</v>
      </c>
      <c r="CU10" s="66">
        <f>'background subtraction'!EW10</f>
        <v>0.0461071428571429</v>
      </c>
      <c r="CV10" s="66">
        <f>'background subtraction'!FN10</f>
        <v>0.011</v>
      </c>
      <c r="CW10" s="104">
        <f>'background subtraction'!GI10</f>
        <v>0.005</v>
      </c>
      <c r="CX10" s="66">
        <f>'background subtraction'!HB10</f>
        <v>0.0608571428571429</v>
      </c>
      <c r="CY10" s="66"/>
      <c r="CZ10" s="66"/>
      <c r="DA10" s="66"/>
      <c r="DB10" s="66"/>
      <c r="DC10" s="66"/>
      <c r="DD10" s="66"/>
      <c r="DE10" s="66"/>
      <c r="DF10" s="66"/>
      <c r="DG10" s="66"/>
      <c r="DH10" s="66"/>
      <c r="DI10" s="66"/>
      <c r="DJ10" s="66"/>
      <c r="DK10" s="66"/>
    </row>
    <row r="11" spans="1:115">
      <c r="A11">
        <f>'imported data from Web Calc'!A10</f>
        <v>954.6</v>
      </c>
      <c r="B11" t="str">
        <f>'imported data from Web Calc'!B10</f>
        <v>C51H84O15</v>
      </c>
      <c r="C11" s="61" t="str">
        <f>'imported data from Web Calc'!C10</f>
        <v>DGDG(36:6)</v>
      </c>
      <c r="D11" s="96">
        <f>'background subtraction'!DJ11</f>
        <v>0.234521428571429</v>
      </c>
      <c r="E11" s="96">
        <f>'background subtraction'!DK11</f>
        <v>0.225521428571429</v>
      </c>
      <c r="F11" s="96">
        <f>'background subtraction'!DL11</f>
        <v>0.224771428571429</v>
      </c>
      <c r="G11" s="66">
        <f>'background subtraction'!DM11</f>
        <v>0.220807142857143</v>
      </c>
      <c r="H11" s="66">
        <f>'background subtraction'!DX11</f>
        <v>0.2177</v>
      </c>
      <c r="I11" s="66">
        <f>'background subtraction'!EI11</f>
        <v>0.206164285714286</v>
      </c>
      <c r="J11" s="66">
        <f>'background subtraction'!ET11</f>
        <v>0.2127</v>
      </c>
      <c r="K11" s="66">
        <f>'background subtraction'!FE11</f>
        <v>0.201342857142857</v>
      </c>
      <c r="L11" s="66">
        <f>'background subtraction'!FP11</f>
        <v>0.202307142857143</v>
      </c>
      <c r="M11" s="66">
        <f>'background subtraction'!GA11</f>
        <v>0.197914285714286</v>
      </c>
      <c r="N11" s="66">
        <f>'background subtraction'!GL11</f>
        <v>0.2082</v>
      </c>
      <c r="O11" s="66">
        <f>'background subtraction'!GW11</f>
        <v>0.200485714285714</v>
      </c>
      <c r="P11" s="66">
        <f>'background subtraction'!HC11</f>
        <v>0.199164285714286</v>
      </c>
      <c r="Q11" s="66">
        <f t="shared" si="0"/>
        <v>0.206678571428571</v>
      </c>
      <c r="R11" s="66">
        <f>'background subtraction'!DN11</f>
        <v>0.808914285714286</v>
      </c>
      <c r="S11" s="66">
        <f>'background subtraction'!FT11</f>
        <v>0.325664285714286</v>
      </c>
      <c r="T11" s="66">
        <f>'background subtraction'!FX11</f>
        <v>0.427842857142857</v>
      </c>
      <c r="U11" s="66">
        <f>'background subtraction'!GB11</f>
        <v>0.490842857142857</v>
      </c>
      <c r="V11" s="66">
        <f>'background subtraction'!GJ11</f>
        <v>0.89795</v>
      </c>
      <c r="W11" s="66">
        <f>'background subtraction'!DO11</f>
        <v>0.329985714285714</v>
      </c>
      <c r="X11" s="66">
        <f>'background subtraction'!EF11</f>
        <v>0.496128571428571</v>
      </c>
      <c r="Y11" s="66">
        <f>'background subtraction'!EX11</f>
        <v>0.1877</v>
      </c>
      <c r="Z11" s="66">
        <f>'background subtraction'!FO11</f>
        <v>0.109307142857143</v>
      </c>
      <c r="AA11" s="66">
        <f>'background subtraction'!GK11</f>
        <v>0.425057142857143</v>
      </c>
      <c r="AB11" s="66">
        <f>'background subtraction'!DP11</f>
        <v>0.192021428571429</v>
      </c>
      <c r="AC11" s="66">
        <f>'background subtraction'!EG11</f>
        <v>0.118842857142857</v>
      </c>
      <c r="AD11" s="66">
        <f>'background subtraction'!EY11</f>
        <v>0.178021428571429</v>
      </c>
      <c r="AE11" s="66">
        <f>'background subtraction'!FQ11</f>
        <v>0.170021428571429</v>
      </c>
      <c r="AF11" s="66">
        <f>'background subtraction'!GM11</f>
        <v>0.215271428571429</v>
      </c>
      <c r="AG11" s="66">
        <f>'background subtraction'!DQ11</f>
        <v>0.0659857142857143</v>
      </c>
      <c r="AH11" s="66">
        <f>'background subtraction'!EH11</f>
        <v>0.203057142857143</v>
      </c>
      <c r="AI11" s="66">
        <f>'background subtraction'!EZ11</f>
        <v>0.221521428571429</v>
      </c>
      <c r="AJ11" s="66">
        <f>'background subtraction'!FR11</f>
        <v>0.164128571428571</v>
      </c>
      <c r="AK11" s="66">
        <f>'background subtraction'!GR11</f>
        <v>0.456985714285714</v>
      </c>
      <c r="AL11" s="66">
        <f>'background subtraction'!DR11</f>
        <v>0.298057142857143</v>
      </c>
      <c r="AM11" s="66">
        <f>'background subtraction'!EJ11</f>
        <v>0.196057142857143</v>
      </c>
      <c r="AN11" s="66">
        <f>'background subtraction'!FA11</f>
        <v>0.293307142857143</v>
      </c>
      <c r="AO11" s="66">
        <f>'background subtraction'!FS11</f>
        <v>0.3652</v>
      </c>
      <c r="AP11" s="66">
        <f>'background subtraction'!GS11</f>
        <v>0.437414285714286</v>
      </c>
      <c r="AQ11" s="66">
        <f>'background subtraction'!DS11</f>
        <v>0.274735714285714</v>
      </c>
      <c r="AR11" s="66">
        <f>'background subtraction'!EK11</f>
        <v>0.124307142857143</v>
      </c>
      <c r="AS11" s="66">
        <f>'background subtraction'!FB11</f>
        <v>0.429164285714286</v>
      </c>
      <c r="AT11" s="66">
        <f>'background subtraction'!FU11</f>
        <v>0.266342857142857</v>
      </c>
      <c r="AU11" s="66">
        <f>'background subtraction'!GT11</f>
        <v>0.387378571428571</v>
      </c>
      <c r="AV11" s="66">
        <f>'background subtraction'!DT11</f>
        <v>0.404878571428571</v>
      </c>
      <c r="AW11" s="66">
        <f>'background subtraction'!EL11</f>
        <v>0.166914285714286</v>
      </c>
      <c r="AX11" s="66">
        <f>'background subtraction'!FC11</f>
        <v>0.114985714285714</v>
      </c>
      <c r="AY11" s="66">
        <f>'background subtraction'!FV11</f>
        <v>0.156164285714286</v>
      </c>
      <c r="AZ11" s="66">
        <f>'background subtraction'!GN11</f>
        <v>0.218057142857143</v>
      </c>
      <c r="BA11" s="66">
        <f>'background subtraction'!DU11</f>
        <v>0.385557142857143</v>
      </c>
      <c r="BB11" s="66">
        <f>'background subtraction'!EM11</f>
        <v>0.634271428571429</v>
      </c>
      <c r="BC11" s="66">
        <f>'background subtraction'!FD11</f>
        <v>0.521307142857143</v>
      </c>
      <c r="BD11" s="66">
        <f>'background subtraction'!FW11</f>
        <v>0.204414285714286</v>
      </c>
      <c r="BE11" s="66">
        <f>'background subtraction'!GO11</f>
        <v>0.374592857142857</v>
      </c>
      <c r="BF11" s="66">
        <f>'background subtraction'!DV11</f>
        <v>0.0498785714285714</v>
      </c>
      <c r="BG11" s="66">
        <f>'background subtraction'!EN11</f>
        <v>0.114628571428571</v>
      </c>
      <c r="BH11" s="66">
        <f>'background subtraction'!FF11</f>
        <v>0.0931285714285714</v>
      </c>
      <c r="BI11" s="66">
        <f>'background subtraction'!FY11</f>
        <v>0.0784857142857143</v>
      </c>
      <c r="BJ11" s="66">
        <f>'background subtraction'!GP11</f>
        <v>0.158057142857143</v>
      </c>
      <c r="BK11" s="66">
        <f>'background subtraction'!DW11</f>
        <v>0.198521428571429</v>
      </c>
      <c r="BL11" s="66">
        <f>'background subtraction'!EO11</f>
        <v>0.0859142857142857</v>
      </c>
      <c r="BM11" s="66">
        <f>'background subtraction'!FG11</f>
        <v>0.202414285714286</v>
      </c>
      <c r="BN11" s="66">
        <f>'background subtraction'!FZ11</f>
        <v>0.0885928571428572</v>
      </c>
      <c r="BO11" s="66">
        <f>'background subtraction'!GQ11</f>
        <v>0.232735714285714</v>
      </c>
      <c r="BP11" s="66">
        <f>'background subtraction'!DY11</f>
        <v>0.103771428571429</v>
      </c>
      <c r="BQ11" s="66">
        <f>'background subtraction'!EP11</f>
        <v>0.166592857142857</v>
      </c>
      <c r="BR11" s="66">
        <f>'background subtraction'!FH11</f>
        <v>0.0826642857142857</v>
      </c>
      <c r="BS11" s="66">
        <f>'background subtraction'!GC11</f>
        <v>0.127057142857143</v>
      </c>
      <c r="BT11" s="66">
        <f>'background subtraction'!GU11</f>
        <v>0.0968785714285714</v>
      </c>
      <c r="BU11" s="66">
        <f>'background subtraction'!DZ11</f>
        <v>0.131735714285714</v>
      </c>
      <c r="BV11" s="66">
        <f>'background subtraction'!EQ11</f>
        <v>0.258628571428571</v>
      </c>
      <c r="BW11" s="104">
        <f>'background subtraction'!FI11</f>
        <v>0.0323428571428571</v>
      </c>
      <c r="BX11" s="66">
        <f>'background subtraction'!GD11</f>
        <v>0.0719142857142857</v>
      </c>
      <c r="BY11" s="104">
        <f>'background subtraction'!GV11</f>
        <v>0.0385928571428571</v>
      </c>
      <c r="BZ11" s="66">
        <f>'background subtraction'!EA11</f>
        <v>0.142307142857143</v>
      </c>
      <c r="CA11" s="66">
        <f>'background subtraction'!ER11</f>
        <v>0.121592857142857</v>
      </c>
      <c r="CB11" s="66">
        <f>'background subtraction'!FJ11</f>
        <v>0.210985714285714</v>
      </c>
      <c r="CC11" s="66">
        <f>'background subtraction'!GE11</f>
        <v>0.110235714285714</v>
      </c>
      <c r="CD11" s="66">
        <f>'background subtraction'!GX11</f>
        <v>0.225985714285714</v>
      </c>
      <c r="CE11" s="66">
        <f>'background subtraction'!EB11</f>
        <v>0.0800571428571429</v>
      </c>
      <c r="CF11" s="104">
        <f>'background subtraction'!ES11</f>
        <v>0.0217</v>
      </c>
      <c r="CG11" s="66">
        <f>'background subtraction'!FK11</f>
        <v>0.183557142857143</v>
      </c>
      <c r="CH11" s="66">
        <f>'background subtraction'!GF11</f>
        <v>0.144378571428571</v>
      </c>
      <c r="CI11" s="66">
        <f>'background subtraction'!GY11</f>
        <v>0.0983071428571429</v>
      </c>
      <c r="CJ11" s="66">
        <f>'background subtraction'!EC11</f>
        <v>0.534914285714286</v>
      </c>
      <c r="CK11" s="66">
        <f>'background subtraction'!EU11</f>
        <v>0.07245</v>
      </c>
      <c r="CL11" s="66">
        <f>'background subtraction'!FL11</f>
        <v>0.356557142857143</v>
      </c>
      <c r="CM11" s="66">
        <f>'background subtraction'!GG11</f>
        <v>0.0921285714285714</v>
      </c>
      <c r="CN11" s="66">
        <f>'background subtraction'!GZ11</f>
        <v>0.0907357142857143</v>
      </c>
      <c r="CO11" s="66">
        <f>'background subtraction'!ED11</f>
        <v>0.24345</v>
      </c>
      <c r="CP11" s="66">
        <f>'background subtraction'!EV11</f>
        <v>0.0693785714285714</v>
      </c>
      <c r="CQ11" s="66">
        <f>'background subtraction'!FM11</f>
        <v>0.14395</v>
      </c>
      <c r="CR11" s="66">
        <f>'background subtraction'!GH11</f>
        <v>0.0929857142857143</v>
      </c>
      <c r="CS11" s="104">
        <f>'background subtraction'!HA11</f>
        <v>0.0221285714285714</v>
      </c>
      <c r="CT11" s="66">
        <f>'background subtraction'!EE11</f>
        <v>0.192307142857143</v>
      </c>
      <c r="CU11" s="66">
        <f>'background subtraction'!EW11</f>
        <v>0.318235714285714</v>
      </c>
      <c r="CV11" s="66">
        <f>'background subtraction'!FN11</f>
        <v>0.0720214285714286</v>
      </c>
      <c r="CW11" s="104">
        <f>'background subtraction'!GI11</f>
        <v>0.0489857142857143</v>
      </c>
      <c r="CX11" s="66">
        <f>'background subtraction'!HB11</f>
        <v>0.249342857142857</v>
      </c>
      <c r="CY11" s="66"/>
      <c r="CZ11" s="66"/>
      <c r="DA11" s="66"/>
      <c r="DB11" s="66"/>
      <c r="DC11" s="66"/>
      <c r="DD11" s="66"/>
      <c r="DE11" s="66"/>
      <c r="DF11" s="66"/>
      <c r="DG11" s="66"/>
      <c r="DH11" s="66"/>
      <c r="DI11" s="66"/>
      <c r="DJ11" s="66"/>
      <c r="DK11" s="66"/>
    </row>
    <row r="12" spans="1:115">
      <c r="A12">
        <f>'imported data from Web Calc'!A11</f>
        <v>956.6</v>
      </c>
      <c r="B12" t="str">
        <f>'imported data from Web Calc'!B11</f>
        <v>C51H86O15</v>
      </c>
      <c r="C12" s="61" t="str">
        <f>'imported data from Web Calc'!C11</f>
        <v>DGDG(36:5)</v>
      </c>
      <c r="D12" s="96">
        <f>'background subtraction'!DJ12</f>
        <v>0.0163214285714286</v>
      </c>
      <c r="E12" s="96">
        <f>'background subtraction'!DK12</f>
        <v>0.0192142857142857</v>
      </c>
      <c r="F12" s="96">
        <f>'background subtraction'!DL12</f>
        <v>0.0161071428571429</v>
      </c>
      <c r="G12" s="66">
        <f>'background subtraction'!DM12</f>
        <v>0.0193928571428571</v>
      </c>
      <c r="H12" s="66">
        <f>'background subtraction'!DX12</f>
        <v>0.0131071428571429</v>
      </c>
      <c r="I12" s="66">
        <f>'background subtraction'!EI12</f>
        <v>0.0156785714285714</v>
      </c>
      <c r="J12" s="66">
        <f>'background subtraction'!ET12</f>
        <v>0.0142857142857143</v>
      </c>
      <c r="K12" s="66">
        <f>'background subtraction'!FE12</f>
        <v>0.0134285714285714</v>
      </c>
      <c r="L12" s="66">
        <f>'background subtraction'!FP12</f>
        <v>0.0126785714285714</v>
      </c>
      <c r="M12" s="66">
        <f>'background subtraction'!GA12</f>
        <v>0.0151785714285714</v>
      </c>
      <c r="N12" s="66">
        <f>'background subtraction'!GL12</f>
        <v>0.0145</v>
      </c>
      <c r="O12" s="66">
        <f>'background subtraction'!GW12</f>
        <v>0.0164285714285714</v>
      </c>
      <c r="P12" s="66">
        <f>'background subtraction'!HC12</f>
        <v>0.0135714285714286</v>
      </c>
      <c r="Q12" s="66">
        <f t="shared" si="0"/>
        <v>0.014825</v>
      </c>
      <c r="R12" s="66">
        <f>'background subtraction'!DN12</f>
        <v>0.0350357142857143</v>
      </c>
      <c r="S12" s="66">
        <f>'background subtraction'!FT12</f>
        <v>0.0216428571428571</v>
      </c>
      <c r="T12" s="66">
        <f>'background subtraction'!FX12</f>
        <v>0.0216428571428571</v>
      </c>
      <c r="U12" s="66">
        <f>'background subtraction'!GB12</f>
        <v>0.0260714285714286</v>
      </c>
      <c r="V12" s="66">
        <f>'background subtraction'!GJ12</f>
        <v>0.054</v>
      </c>
      <c r="W12" s="66">
        <f>'background subtraction'!DO12</f>
        <v>0.01775</v>
      </c>
      <c r="X12" s="66">
        <f>'background subtraction'!EF12</f>
        <v>0.0251785714285714</v>
      </c>
      <c r="Y12" s="66">
        <f>'background subtraction'!EX12</f>
        <v>0.00867857142857143</v>
      </c>
      <c r="Z12" s="66">
        <f>'background subtraction'!FO12</f>
        <v>0.004</v>
      </c>
      <c r="AA12" s="66">
        <f>'background subtraction'!GK12</f>
        <v>0.0198928571428571</v>
      </c>
      <c r="AB12" s="66">
        <f>'background subtraction'!DP12</f>
        <v>0.0117142857142857</v>
      </c>
      <c r="AC12" s="66">
        <f>'background subtraction'!EG12</f>
        <v>0.00878571428571429</v>
      </c>
      <c r="AD12" s="66">
        <f>'background subtraction'!EY12</f>
        <v>0.00921428571428571</v>
      </c>
      <c r="AE12" s="66">
        <f>'background subtraction'!FQ12</f>
        <v>0.00725</v>
      </c>
      <c r="AF12" s="66">
        <f>'background subtraction'!GM12</f>
        <v>0.0101785714285714</v>
      </c>
      <c r="AG12" s="66">
        <f>'background subtraction'!DQ12</f>
        <v>0.0130357142857143</v>
      </c>
      <c r="AH12" s="66">
        <f>'background subtraction'!EH12</f>
        <v>0.0151785714285714</v>
      </c>
      <c r="AI12" s="66">
        <f>'background subtraction'!EZ12</f>
        <v>0.0156071428571429</v>
      </c>
      <c r="AJ12" s="66">
        <f>'background subtraction'!FR12</f>
        <v>0.0125714285714286</v>
      </c>
      <c r="AK12" s="66">
        <f>'background subtraction'!GR12</f>
        <v>0.0296428571428571</v>
      </c>
      <c r="AL12" s="66">
        <f>'background subtraction'!DR12</f>
        <v>0.0181428571428571</v>
      </c>
      <c r="AM12" s="66">
        <f>'background subtraction'!EJ12</f>
        <v>0.0122857142857143</v>
      </c>
      <c r="AN12" s="66">
        <f>'background subtraction'!FA12</f>
        <v>0.0234642857142857</v>
      </c>
      <c r="AO12" s="66">
        <f>'background subtraction'!FS12</f>
        <v>0.0271785714285714</v>
      </c>
      <c r="AP12" s="66">
        <f>'background subtraction'!GS12</f>
        <v>0.029</v>
      </c>
      <c r="AQ12" s="66">
        <f>'background subtraction'!DS12</f>
        <v>0.0194642857142857</v>
      </c>
      <c r="AR12" s="66">
        <f>'background subtraction'!EK12</f>
        <v>0.018</v>
      </c>
      <c r="AS12" s="66">
        <f>'background subtraction'!FB12</f>
        <v>0.0523214285714286</v>
      </c>
      <c r="AT12" s="66">
        <f>'background subtraction'!FU12</f>
        <v>0.03175</v>
      </c>
      <c r="AU12" s="66">
        <f>'background subtraction'!GT12</f>
        <v>0.04175</v>
      </c>
      <c r="AV12" s="66">
        <f>'background subtraction'!DT12</f>
        <v>0.04625</v>
      </c>
      <c r="AW12" s="66">
        <f>'background subtraction'!EL12</f>
        <v>0.0261785714285714</v>
      </c>
      <c r="AX12" s="66">
        <f>'background subtraction'!FC12</f>
        <v>0.0148214285714286</v>
      </c>
      <c r="AY12" s="66">
        <f>'background subtraction'!FV12</f>
        <v>0.0189642857142857</v>
      </c>
      <c r="AZ12" s="66">
        <f>'background subtraction'!GN12</f>
        <v>0.02925</v>
      </c>
      <c r="BA12" s="66">
        <f>'background subtraction'!DU12</f>
        <v>0.0436071428571429</v>
      </c>
      <c r="BB12" s="66">
        <f>'background subtraction'!EM12</f>
        <v>0.0663571428571429</v>
      </c>
      <c r="BC12" s="66">
        <f>'background subtraction'!FD12</f>
        <v>0.0526428571428571</v>
      </c>
      <c r="BD12" s="66">
        <f>'background subtraction'!FW12</f>
        <v>0.02325</v>
      </c>
      <c r="BE12" s="66">
        <f>'background subtraction'!GO12</f>
        <v>0.0292857142857143</v>
      </c>
      <c r="BF12" s="66">
        <f>'background subtraction'!DV12</f>
        <v>0.0025</v>
      </c>
      <c r="BG12" s="66">
        <f>'background subtraction'!EN12</f>
        <v>0.009</v>
      </c>
      <c r="BH12" s="66">
        <f>'background subtraction'!FF12</f>
        <v>0.00803571428571429</v>
      </c>
      <c r="BI12" s="66">
        <f>'background subtraction'!FY12</f>
        <v>0.00703571428571429</v>
      </c>
      <c r="BJ12" s="66">
        <f>'background subtraction'!GP12</f>
        <v>0.0120357142857143</v>
      </c>
      <c r="BK12" s="66">
        <f>'background subtraction'!DW12</f>
        <v>0.0112142857142857</v>
      </c>
      <c r="BL12" s="66">
        <f>'background subtraction'!EO12</f>
        <v>0.00407142857142857</v>
      </c>
      <c r="BM12" s="66">
        <f>'background subtraction'!FG12</f>
        <v>0.0164642857142857</v>
      </c>
      <c r="BN12" s="66">
        <f>'background subtraction'!FZ12</f>
        <v>0.00585714285714286</v>
      </c>
      <c r="BO12" s="66">
        <f>'background subtraction'!GQ12</f>
        <v>0.0168571428571429</v>
      </c>
      <c r="BP12" s="66">
        <f>'background subtraction'!DY12</f>
        <v>0.00992857142857143</v>
      </c>
      <c r="BQ12" s="66">
        <f>'background subtraction'!EP12</f>
        <v>0.0157857142857143</v>
      </c>
      <c r="BR12" s="66">
        <f>'background subtraction'!FH12</f>
        <v>0.00492857142857143</v>
      </c>
      <c r="BS12" s="66">
        <f>'background subtraction'!GC12</f>
        <v>0.0117857142857143</v>
      </c>
      <c r="BT12" s="66">
        <f>'background subtraction'!GU12</f>
        <v>0.00796428571428572</v>
      </c>
      <c r="BU12" s="66">
        <f>'background subtraction'!DZ12</f>
        <v>0.00932142857142857</v>
      </c>
      <c r="BV12" s="66">
        <f>'background subtraction'!EQ12</f>
        <v>0.0202142857142857</v>
      </c>
      <c r="BW12" s="104">
        <f>'background subtraction'!FI12</f>
        <v>0.00178571428571429</v>
      </c>
      <c r="BX12" s="66">
        <f>'background subtraction'!GD12</f>
        <v>0.00396428571428571</v>
      </c>
      <c r="BY12" s="104">
        <f>'background subtraction'!GV12</f>
        <v>0.00389285714285714</v>
      </c>
      <c r="BZ12" s="66">
        <f>'background subtraction'!EA12</f>
        <v>0.01225</v>
      </c>
      <c r="CA12" s="66">
        <f>'background subtraction'!ER12</f>
        <v>0.00514285714285714</v>
      </c>
      <c r="CB12" s="66">
        <f>'background subtraction'!FJ12</f>
        <v>0.0191071428571429</v>
      </c>
      <c r="CC12" s="66">
        <f>'background subtraction'!GE12</f>
        <v>0.00835714285714286</v>
      </c>
      <c r="CD12" s="66">
        <f>'background subtraction'!GX12</f>
        <v>0.0141785714285714</v>
      </c>
      <c r="CE12" s="66">
        <f>'background subtraction'!EB12</f>
        <v>0.00517857142857143</v>
      </c>
      <c r="CF12" s="104">
        <f>'background subtraction'!ES12</f>
        <v>0.00271428571428571</v>
      </c>
      <c r="CG12" s="66">
        <f>'background subtraction'!FK12</f>
        <v>0.0191071428571429</v>
      </c>
      <c r="CH12" s="66">
        <f>'background subtraction'!GF12</f>
        <v>0.0147857142857143</v>
      </c>
      <c r="CI12" s="66">
        <f>'background subtraction'!GY12</f>
        <v>0.00867857142857143</v>
      </c>
      <c r="CJ12" s="66">
        <f>'background subtraction'!EC12</f>
        <v>0.0447142857142857</v>
      </c>
      <c r="CK12" s="66">
        <f>'background subtraction'!EU12</f>
        <v>0.00971428571428571</v>
      </c>
      <c r="CL12" s="66">
        <f>'background subtraction'!FL12</f>
        <v>0.0333571428571429</v>
      </c>
      <c r="CM12" s="66">
        <f>'background subtraction'!GG12</f>
        <v>0.00842857142857143</v>
      </c>
      <c r="CN12" s="66">
        <f>'background subtraction'!GZ12</f>
        <v>0.00646428571428571</v>
      </c>
      <c r="CO12" s="66">
        <f>'background subtraction'!ED12</f>
        <v>0.0195714285714286</v>
      </c>
      <c r="CP12" s="66">
        <f>'background subtraction'!EV12</f>
        <v>0.00546428571428571</v>
      </c>
      <c r="CQ12" s="66">
        <f>'background subtraction'!FM12</f>
        <v>0.0108214285714286</v>
      </c>
      <c r="CR12" s="66">
        <f>'background subtraction'!GH12</f>
        <v>0.00946428571428571</v>
      </c>
      <c r="CS12" s="104">
        <f>'background subtraction'!HA12</f>
        <v>0.00321428571428571</v>
      </c>
      <c r="CT12" s="66">
        <f>'background subtraction'!EE12</f>
        <v>0.0277857142857143</v>
      </c>
      <c r="CU12" s="66">
        <f>'background subtraction'!EW12</f>
        <v>0.0292857142857143</v>
      </c>
      <c r="CV12" s="66">
        <f>'background subtraction'!FN12</f>
        <v>0.00553571428571429</v>
      </c>
      <c r="CW12" s="104">
        <f>'background subtraction'!GI12</f>
        <v>0.00678571428571429</v>
      </c>
      <c r="CX12" s="66">
        <f>'background subtraction'!HB12</f>
        <v>0.0262857142857143</v>
      </c>
      <c r="CY12" s="66"/>
      <c r="CZ12" s="66"/>
      <c r="DA12" s="66"/>
      <c r="DB12" s="66"/>
      <c r="DC12" s="66"/>
      <c r="DD12" s="66"/>
      <c r="DE12" s="66"/>
      <c r="DF12" s="66"/>
      <c r="DG12" s="66"/>
      <c r="DH12" s="66"/>
      <c r="DI12" s="66"/>
      <c r="DJ12" s="66"/>
      <c r="DK12" s="66"/>
    </row>
    <row r="13" spans="1:115">
      <c r="A13">
        <f>'imported data from Web Calc'!A12</f>
        <v>958.6</v>
      </c>
      <c r="B13" t="str">
        <f>'imported data from Web Calc'!B12</f>
        <v>C51H88O15</v>
      </c>
      <c r="C13" s="61" t="str">
        <f>'imported data from Web Calc'!C12</f>
        <v>DGDG(36:4)</v>
      </c>
      <c r="D13" s="96">
        <f>'background subtraction'!DJ13</f>
        <v>0.0348071428571429</v>
      </c>
      <c r="E13" s="96">
        <f>'background subtraction'!DK13</f>
        <v>0.0353071428571429</v>
      </c>
      <c r="F13" s="96">
        <f>'background subtraction'!DL13</f>
        <v>0.0330214285714286</v>
      </c>
      <c r="G13" s="66">
        <f>'background subtraction'!DM13</f>
        <v>0.0298428571428571</v>
      </c>
      <c r="H13" s="66">
        <f>'background subtraction'!DX13</f>
        <v>0.0318071428571429</v>
      </c>
      <c r="I13" s="66">
        <f>'background subtraction'!EI13</f>
        <v>0.0279142857142857</v>
      </c>
      <c r="J13" s="66">
        <f>'background subtraction'!ET13</f>
        <v>0.0277357142857143</v>
      </c>
      <c r="K13" s="66">
        <f>'background subtraction'!FE13</f>
        <v>0.0320928571428571</v>
      </c>
      <c r="L13" s="66">
        <f>'background subtraction'!FP13</f>
        <v>0.0320214285714286</v>
      </c>
      <c r="M13" s="66">
        <f>'background subtraction'!GA13</f>
        <v>0.0287357142857143</v>
      </c>
      <c r="N13" s="66">
        <f>'background subtraction'!GL13</f>
        <v>0.0294857142857143</v>
      </c>
      <c r="O13" s="66">
        <f>'background subtraction'!GW13</f>
        <v>0.0254857142857143</v>
      </c>
      <c r="P13" s="66">
        <f>'background subtraction'!HC13</f>
        <v>0.0317357142857143</v>
      </c>
      <c r="Q13" s="66">
        <f t="shared" si="0"/>
        <v>0.0296857142857143</v>
      </c>
      <c r="R13" s="66">
        <f>'background subtraction'!DN13</f>
        <v>0.0882</v>
      </c>
      <c r="S13" s="66">
        <f>'background subtraction'!FT13</f>
        <v>0.0465571428571429</v>
      </c>
      <c r="T13" s="66">
        <f>'background subtraction'!FX13</f>
        <v>0.0473428571428571</v>
      </c>
      <c r="U13" s="66">
        <f>'background subtraction'!GB13</f>
        <v>0.0663785714285714</v>
      </c>
      <c r="V13" s="66">
        <f>'background subtraction'!GJ13</f>
        <v>0.08645</v>
      </c>
      <c r="W13" s="66">
        <f>'background subtraction'!DO13</f>
        <v>0.0378785714285714</v>
      </c>
      <c r="X13" s="66">
        <f>'background subtraction'!EF13</f>
        <v>0.0581642857142857</v>
      </c>
      <c r="Y13" s="66">
        <f>'background subtraction'!EX13</f>
        <v>0.0193071428571429</v>
      </c>
      <c r="Z13" s="66">
        <f>'background subtraction'!FO13</f>
        <v>0.0141285714285714</v>
      </c>
      <c r="AA13" s="66">
        <f>'background subtraction'!GK13</f>
        <v>0.0539857142857143</v>
      </c>
      <c r="AB13" s="66">
        <f>'background subtraction'!DP13</f>
        <v>0.0153071428571429</v>
      </c>
      <c r="AC13" s="66">
        <f>'background subtraction'!EG13</f>
        <v>0.0125571428571429</v>
      </c>
      <c r="AD13" s="66">
        <f>'background subtraction'!EY13</f>
        <v>0.0160214285714286</v>
      </c>
      <c r="AE13" s="66">
        <f>'background subtraction'!FQ13</f>
        <v>0.0218428571428571</v>
      </c>
      <c r="AF13" s="66">
        <f>'background subtraction'!GM13</f>
        <v>0.0263428571428571</v>
      </c>
      <c r="AG13" s="66">
        <f>'background subtraction'!DQ13</f>
        <v>0.0097</v>
      </c>
      <c r="AH13" s="66">
        <f>'background subtraction'!EH13</f>
        <v>0.0223428571428571</v>
      </c>
      <c r="AI13" s="66">
        <f>'background subtraction'!EZ13</f>
        <v>0.0268071428571429</v>
      </c>
      <c r="AJ13" s="66">
        <f>'background subtraction'!FR13</f>
        <v>0.02095</v>
      </c>
      <c r="AK13" s="66">
        <f>'background subtraction'!GR13</f>
        <v>0.0470214285714286</v>
      </c>
      <c r="AL13" s="66">
        <f>'background subtraction'!DR13</f>
        <v>0.0315214285714286</v>
      </c>
      <c r="AM13" s="66">
        <f>'background subtraction'!EJ13</f>
        <v>0.0196642857142857</v>
      </c>
      <c r="AN13" s="66">
        <f>'background subtraction'!FA13</f>
        <v>0.0316285714285714</v>
      </c>
      <c r="AO13" s="66">
        <f>'background subtraction'!FS13</f>
        <v>0.0511642857142857</v>
      </c>
      <c r="AP13" s="66">
        <f>'background subtraction'!GS13</f>
        <v>0.0562714285714286</v>
      </c>
      <c r="AQ13" s="66">
        <f>'background subtraction'!DS13</f>
        <v>0.0333785714285714</v>
      </c>
      <c r="AR13" s="66">
        <f>'background subtraction'!EK13</f>
        <v>0.01895</v>
      </c>
      <c r="AS13" s="66">
        <f>'background subtraction'!FB13</f>
        <v>0.0595571428571429</v>
      </c>
      <c r="AT13" s="66">
        <f>'background subtraction'!FU13</f>
        <v>0.0285214285714286</v>
      </c>
      <c r="AU13" s="66">
        <f>'background subtraction'!GT13</f>
        <v>0.0356285714285714</v>
      </c>
      <c r="AV13" s="66">
        <f>'background subtraction'!DT13</f>
        <v>0.0470571428571429</v>
      </c>
      <c r="AW13" s="66">
        <f>'background subtraction'!EL13</f>
        <v>0.0263785714285714</v>
      </c>
      <c r="AX13" s="66">
        <f>'background subtraction'!FC13</f>
        <v>0.01995</v>
      </c>
      <c r="AY13" s="66">
        <f>'background subtraction'!FV13</f>
        <v>0.0183785714285714</v>
      </c>
      <c r="AZ13" s="66">
        <f>'background subtraction'!GN13</f>
        <v>0.0271285714285714</v>
      </c>
      <c r="BA13" s="66">
        <f>'background subtraction'!DU13</f>
        <v>0.0465214285714286</v>
      </c>
      <c r="BB13" s="66">
        <f>'background subtraction'!EM13</f>
        <v>0.08445</v>
      </c>
      <c r="BC13" s="66">
        <f>'background subtraction'!FD13</f>
        <v>0.0728785714285714</v>
      </c>
      <c r="BD13" s="66">
        <f>'background subtraction'!FW13</f>
        <v>0.02695</v>
      </c>
      <c r="BE13" s="66">
        <f>'background subtraction'!GO13</f>
        <v>0.0433071428571429</v>
      </c>
      <c r="BF13" s="66">
        <f>'background subtraction'!DV13</f>
        <v>0.00659285714285714</v>
      </c>
      <c r="BG13" s="66">
        <f>'background subtraction'!EN13</f>
        <v>0.0129142857142857</v>
      </c>
      <c r="BH13" s="66">
        <f>'background subtraction'!FF13</f>
        <v>0.0108785714285714</v>
      </c>
      <c r="BI13" s="66">
        <f>'background subtraction'!FY13</f>
        <v>0.00766428571428571</v>
      </c>
      <c r="BJ13" s="66">
        <f>'background subtraction'!GP13</f>
        <v>0.0182714285714286</v>
      </c>
      <c r="BK13" s="66">
        <f>'background subtraction'!DW13</f>
        <v>0.0243071428571429</v>
      </c>
      <c r="BL13" s="66">
        <f>'background subtraction'!EO13</f>
        <v>0.0228071428571429</v>
      </c>
      <c r="BM13" s="66">
        <f>'background subtraction'!FG13</f>
        <v>0.0368428571428571</v>
      </c>
      <c r="BN13" s="66">
        <f>'background subtraction'!FZ13</f>
        <v>0.0132714285714286</v>
      </c>
      <c r="BO13" s="66">
        <f>'background subtraction'!GQ13</f>
        <v>0.0484142857142857</v>
      </c>
      <c r="BP13" s="66">
        <f>'background subtraction'!DY13</f>
        <v>0.0317714285714286</v>
      </c>
      <c r="BQ13" s="66">
        <f>'background subtraction'!EP13</f>
        <v>0.05045</v>
      </c>
      <c r="BR13" s="66">
        <f>'background subtraction'!FH13</f>
        <v>0.0215928571428571</v>
      </c>
      <c r="BS13" s="66">
        <f>'background subtraction'!GC13</f>
        <v>0.0279142857142857</v>
      </c>
      <c r="BT13" s="66">
        <f>'background subtraction'!GU13</f>
        <v>0.0213428571428571</v>
      </c>
      <c r="BU13" s="66">
        <f>'background subtraction'!DZ13</f>
        <v>0.0232</v>
      </c>
      <c r="BV13" s="66">
        <f>'background subtraction'!EQ13</f>
        <v>0.0467</v>
      </c>
      <c r="BW13" s="104">
        <f>'background subtraction'!FI13</f>
        <v>0.00545</v>
      </c>
      <c r="BX13" s="66">
        <f>'background subtraction'!GD13</f>
        <v>0.0208428571428571</v>
      </c>
      <c r="BY13" s="104">
        <f>'background subtraction'!GV13</f>
        <v>0.00873571428571429</v>
      </c>
      <c r="BZ13" s="66">
        <f>'background subtraction'!EA13</f>
        <v>0.0270571428571429</v>
      </c>
      <c r="CA13" s="66">
        <f>'background subtraction'!ER13</f>
        <v>0.0180214285714286</v>
      </c>
      <c r="CB13" s="66">
        <f>'background subtraction'!FJ13</f>
        <v>0.0430214285714286</v>
      </c>
      <c r="CC13" s="66">
        <f>'background subtraction'!GE13</f>
        <v>0.0196642857142857</v>
      </c>
      <c r="CD13" s="66">
        <f>'background subtraction'!GX13</f>
        <v>0.0480571428571429</v>
      </c>
      <c r="CE13" s="66">
        <f>'background subtraction'!EB13</f>
        <v>0.0165928571428571</v>
      </c>
      <c r="CF13" s="104">
        <f>'background subtraction'!ES13</f>
        <v>0.00455714285714286</v>
      </c>
      <c r="CG13" s="66">
        <f>'background subtraction'!FK13</f>
        <v>0.0333428571428571</v>
      </c>
      <c r="CH13" s="66">
        <f>'background subtraction'!GF13</f>
        <v>0.0316285714285714</v>
      </c>
      <c r="CI13" s="66">
        <f>'background subtraction'!GY13</f>
        <v>0.0167</v>
      </c>
      <c r="CJ13" s="66">
        <f>'background subtraction'!EC13</f>
        <v>0.0832714285714286</v>
      </c>
      <c r="CK13" s="66">
        <f>'background subtraction'!EU13</f>
        <v>0.0216642857142857</v>
      </c>
      <c r="CL13" s="66">
        <f>'background subtraction'!FL13</f>
        <v>0.0622</v>
      </c>
      <c r="CM13" s="66">
        <f>'background subtraction'!GG13</f>
        <v>0.0178428571428571</v>
      </c>
      <c r="CN13" s="66">
        <f>'background subtraction'!GZ13</f>
        <v>0.0163071428571429</v>
      </c>
      <c r="CO13" s="66">
        <f>'background subtraction'!ED13</f>
        <v>0.0372357142857143</v>
      </c>
      <c r="CP13" s="66">
        <f>'background subtraction'!EV13</f>
        <v>0.0158428571428571</v>
      </c>
      <c r="CQ13" s="66">
        <f>'background subtraction'!FM13</f>
        <v>0.0260214285714286</v>
      </c>
      <c r="CR13" s="66">
        <f>'background subtraction'!GH13</f>
        <v>0.0146642857142857</v>
      </c>
      <c r="CS13" s="104">
        <f>'background subtraction'!HA13</f>
        <v>0.00248571428571429</v>
      </c>
      <c r="CT13" s="66">
        <f>'background subtraction'!EE13</f>
        <v>0.0429142857142857</v>
      </c>
      <c r="CU13" s="66">
        <f>'background subtraction'!EW13</f>
        <v>0.0446642857142857</v>
      </c>
      <c r="CV13" s="66">
        <f>'background subtraction'!FN13</f>
        <v>0.0136285714285714</v>
      </c>
      <c r="CW13" s="104">
        <f>'background subtraction'!GI13</f>
        <v>0.00595</v>
      </c>
      <c r="CX13" s="66">
        <f>'background subtraction'!HB13</f>
        <v>0.0505571428571429</v>
      </c>
      <c r="CY13" s="66"/>
      <c r="CZ13" s="66"/>
      <c r="DA13" s="66"/>
      <c r="DB13" s="66"/>
      <c r="DC13" s="66"/>
      <c r="DD13" s="66"/>
      <c r="DE13" s="66"/>
      <c r="DF13" s="66"/>
      <c r="DG13" s="66"/>
      <c r="DH13" s="66"/>
      <c r="DI13" s="66"/>
      <c r="DJ13" s="66"/>
      <c r="DK13" s="66"/>
    </row>
    <row r="14" spans="1:115">
      <c r="A14">
        <f>'imported data from Web Calc'!A13</f>
        <v>960.6</v>
      </c>
      <c r="B14" t="str">
        <f>'imported data from Web Calc'!B13</f>
        <v>C51H90O15</v>
      </c>
      <c r="C14" s="61" t="str">
        <f>'imported data from Web Calc'!C13</f>
        <v>DGDG(36:3)</v>
      </c>
      <c r="D14" s="96">
        <f>'background subtraction'!DJ14</f>
        <v>0.06195</v>
      </c>
      <c r="E14" s="96">
        <f>'background subtraction'!DK14</f>
        <v>0.0600214285714286</v>
      </c>
      <c r="F14" s="96">
        <f>'background subtraction'!DL14</f>
        <v>0.0629142857142857</v>
      </c>
      <c r="G14" s="66">
        <f>'background subtraction'!DM14</f>
        <v>0.0577714285714286</v>
      </c>
      <c r="H14" s="66">
        <f>'background subtraction'!DX14</f>
        <v>0.0643785714285714</v>
      </c>
      <c r="I14" s="66">
        <f>'background subtraction'!EI14</f>
        <v>0.0572714285714286</v>
      </c>
      <c r="J14" s="66">
        <f>'background subtraction'!ET14</f>
        <v>0.0590214285714286</v>
      </c>
      <c r="K14" s="66">
        <f>'background subtraction'!FE14</f>
        <v>0.0630214285714286</v>
      </c>
      <c r="L14" s="66">
        <f>'background subtraction'!FP14</f>
        <v>0.0574857142857143</v>
      </c>
      <c r="M14" s="66">
        <f>'background subtraction'!GA14</f>
        <v>0.0578785714285714</v>
      </c>
      <c r="N14" s="66">
        <f>'background subtraction'!GL14</f>
        <v>0.0569857142857143</v>
      </c>
      <c r="O14" s="66">
        <f>'background subtraction'!GW14</f>
        <v>0.0538071428571429</v>
      </c>
      <c r="P14" s="66">
        <f>'background subtraction'!HC14</f>
        <v>0.05395</v>
      </c>
      <c r="Q14" s="66">
        <f t="shared" si="0"/>
        <v>0.0581571428571429</v>
      </c>
      <c r="R14" s="66">
        <f>'background subtraction'!DN14</f>
        <v>0.186592857142857</v>
      </c>
      <c r="S14" s="66">
        <f>'background subtraction'!FT14</f>
        <v>0.0714857142857143</v>
      </c>
      <c r="T14" s="66">
        <f>'background subtraction'!FX14</f>
        <v>0.107092857142857</v>
      </c>
      <c r="U14" s="66">
        <f>'background subtraction'!GB14</f>
        <v>0.0922</v>
      </c>
      <c r="V14" s="66">
        <f>'background subtraction'!GJ14</f>
        <v>0.224842857142857</v>
      </c>
      <c r="W14" s="66">
        <f>'background subtraction'!DO14</f>
        <v>0.0838785714285714</v>
      </c>
      <c r="X14" s="66">
        <f>'background subtraction'!EF14</f>
        <v>0.138378571428571</v>
      </c>
      <c r="Y14" s="66">
        <f>'background subtraction'!EX14</f>
        <v>0.0475928571428571</v>
      </c>
      <c r="Z14" s="66">
        <f>'background subtraction'!FO14</f>
        <v>0.0223428571428571</v>
      </c>
      <c r="AA14" s="66">
        <f>'background subtraction'!GK14</f>
        <v>0.112235714285714</v>
      </c>
      <c r="AB14" s="66">
        <f>'background subtraction'!DP14</f>
        <v>0.0491642857142857</v>
      </c>
      <c r="AC14" s="66">
        <f>'background subtraction'!EG14</f>
        <v>0.0302357142857143</v>
      </c>
      <c r="AD14" s="66">
        <f>'background subtraction'!EY14</f>
        <v>0.0497357142857143</v>
      </c>
      <c r="AE14" s="66">
        <f>'background subtraction'!FQ14</f>
        <v>0.0506285714285714</v>
      </c>
      <c r="AF14" s="66">
        <f>'background subtraction'!GM14</f>
        <v>0.0722357142857143</v>
      </c>
      <c r="AG14" s="66">
        <f>'background subtraction'!DQ14</f>
        <v>0.02345</v>
      </c>
      <c r="AH14" s="66">
        <f>'background subtraction'!EH14</f>
        <v>0.0469857142857143</v>
      </c>
      <c r="AI14" s="66">
        <f>'background subtraction'!EZ14</f>
        <v>0.0498071428571429</v>
      </c>
      <c r="AJ14" s="66">
        <f>'background subtraction'!FR14</f>
        <v>0.0590571428571429</v>
      </c>
      <c r="AK14" s="66">
        <f>'background subtraction'!GR14</f>
        <v>0.140235714285714</v>
      </c>
      <c r="AL14" s="66">
        <f>'background subtraction'!DR14</f>
        <v>0.0765214285714286</v>
      </c>
      <c r="AM14" s="66">
        <f>'background subtraction'!EJ14</f>
        <v>0.05245</v>
      </c>
      <c r="AN14" s="66">
        <f>'background subtraction'!FA14</f>
        <v>0.0792714285714286</v>
      </c>
      <c r="AO14" s="66">
        <f>'background subtraction'!FS14</f>
        <v>0.102414285714286</v>
      </c>
      <c r="AP14" s="66">
        <f>'background subtraction'!GS14</f>
        <v>0.120807142857143</v>
      </c>
      <c r="AQ14" s="66">
        <f>'background subtraction'!DS14</f>
        <v>0.0776642857142857</v>
      </c>
      <c r="AR14" s="66">
        <f>'background subtraction'!EK14</f>
        <v>0.0407714285714286</v>
      </c>
      <c r="AS14" s="66">
        <f>'background subtraction'!FB14</f>
        <v>0.137057142857143</v>
      </c>
      <c r="AT14" s="66">
        <f>'background subtraction'!FU14</f>
        <v>0.0893071428571429</v>
      </c>
      <c r="AU14" s="66">
        <f>'background subtraction'!GT14</f>
        <v>0.09095</v>
      </c>
      <c r="AV14" s="66">
        <f>'background subtraction'!DT14</f>
        <v>0.117342857142857</v>
      </c>
      <c r="AW14" s="66">
        <f>'background subtraction'!EL14</f>
        <v>0.0688785714285714</v>
      </c>
      <c r="AX14" s="66">
        <f>'background subtraction'!FC14</f>
        <v>0.0477</v>
      </c>
      <c r="AY14" s="66">
        <f>'background subtraction'!FV14</f>
        <v>0.0479857142857143</v>
      </c>
      <c r="AZ14" s="66">
        <f>'background subtraction'!GN14</f>
        <v>0.0585928571428571</v>
      </c>
      <c r="BA14" s="66">
        <f>'background subtraction'!DU14</f>
        <v>0.109592857142857</v>
      </c>
      <c r="BB14" s="66">
        <f>'background subtraction'!EM14</f>
        <v>0.157521428571429</v>
      </c>
      <c r="BC14" s="66">
        <f>'background subtraction'!FD14</f>
        <v>0.181521428571429</v>
      </c>
      <c r="BD14" s="66">
        <f>'background subtraction'!FW14</f>
        <v>0.0586642857142857</v>
      </c>
      <c r="BE14" s="66">
        <f>'background subtraction'!GO14</f>
        <v>0.10095</v>
      </c>
      <c r="BF14" s="66">
        <f>'background subtraction'!DV14</f>
        <v>0.0117714285714286</v>
      </c>
      <c r="BG14" s="66">
        <f>'background subtraction'!EN14</f>
        <v>0.0340928571428571</v>
      </c>
      <c r="BH14" s="66">
        <f>'background subtraction'!FF14</f>
        <v>0.0208785714285714</v>
      </c>
      <c r="BI14" s="66">
        <f>'background subtraction'!FY14</f>
        <v>0.0184857142857143</v>
      </c>
      <c r="BJ14" s="66">
        <f>'background subtraction'!GP14</f>
        <v>0.0423071428571429</v>
      </c>
      <c r="BK14" s="66">
        <f>'background subtraction'!DW14</f>
        <v>0.0486285714285714</v>
      </c>
      <c r="BL14" s="66">
        <f>'background subtraction'!EO14</f>
        <v>0.0227714285714286</v>
      </c>
      <c r="BM14" s="66">
        <f>'background subtraction'!FG14</f>
        <v>0.0555928571428571</v>
      </c>
      <c r="BN14" s="66">
        <f>'background subtraction'!FZ14</f>
        <v>0.0218428571428571</v>
      </c>
      <c r="BO14" s="66">
        <f>'background subtraction'!GQ14</f>
        <v>0.0606642857142857</v>
      </c>
      <c r="BP14" s="66">
        <f>'background subtraction'!DY14</f>
        <v>0.0341285714285714</v>
      </c>
      <c r="BQ14" s="66">
        <f>'background subtraction'!EP14</f>
        <v>0.0545928571428571</v>
      </c>
      <c r="BR14" s="66">
        <f>'background subtraction'!FH14</f>
        <v>0.0215571428571429</v>
      </c>
      <c r="BS14" s="66">
        <f>'background subtraction'!GC14</f>
        <v>0.0340214285714286</v>
      </c>
      <c r="BT14" s="66">
        <f>'background subtraction'!GU14</f>
        <v>0.0281285714285714</v>
      </c>
      <c r="BU14" s="66">
        <f>'background subtraction'!DZ14</f>
        <v>0.0397714285714286</v>
      </c>
      <c r="BV14" s="66">
        <f>'background subtraction'!EQ14</f>
        <v>0.0653785714285714</v>
      </c>
      <c r="BW14" s="104">
        <f>'background subtraction'!FI14</f>
        <v>0.0102357142857143</v>
      </c>
      <c r="BX14" s="66">
        <f>'background subtraction'!GD14</f>
        <v>0.0230571428571429</v>
      </c>
      <c r="BY14" s="104">
        <f>'background subtraction'!GV14</f>
        <v>0.0129857142857143</v>
      </c>
      <c r="BZ14" s="66">
        <f>'background subtraction'!EA14</f>
        <v>0.0386642857142857</v>
      </c>
      <c r="CA14" s="66">
        <f>'background subtraction'!ER14</f>
        <v>0.0295214285714286</v>
      </c>
      <c r="CB14" s="66">
        <f>'background subtraction'!FJ14</f>
        <v>0.0695928571428571</v>
      </c>
      <c r="CC14" s="66">
        <f>'background subtraction'!GE14</f>
        <v>0.0277714285714286</v>
      </c>
      <c r="CD14" s="66">
        <f>'background subtraction'!GX14</f>
        <v>0.0638428571428571</v>
      </c>
      <c r="CE14" s="66">
        <f>'background subtraction'!EB14</f>
        <v>0.0227</v>
      </c>
      <c r="CF14" s="104">
        <f>'background subtraction'!ES14</f>
        <v>0.00616428571428572</v>
      </c>
      <c r="CG14" s="66">
        <f>'background subtraction'!FK14</f>
        <v>0.0496285714285714</v>
      </c>
      <c r="CH14" s="66">
        <f>'background subtraction'!GF14</f>
        <v>0.0430571428571429</v>
      </c>
      <c r="CI14" s="66">
        <f>'background subtraction'!GY14</f>
        <v>0.0267714285714286</v>
      </c>
      <c r="CJ14" s="66">
        <f>'background subtraction'!EC14</f>
        <v>0.147628571428571</v>
      </c>
      <c r="CK14" s="66">
        <f>'background subtraction'!EU14</f>
        <v>0.0238071428571429</v>
      </c>
      <c r="CL14" s="66">
        <f>'background subtraction'!FL14</f>
        <v>0.125164285714286</v>
      </c>
      <c r="CM14" s="66">
        <f>'background subtraction'!GG14</f>
        <v>0.0262714285714286</v>
      </c>
      <c r="CN14" s="66">
        <f>'background subtraction'!GZ14</f>
        <v>0.0333071428571429</v>
      </c>
      <c r="CO14" s="66">
        <f>'background subtraction'!ED14</f>
        <v>0.0670928571428571</v>
      </c>
      <c r="CP14" s="66">
        <f>'background subtraction'!EV14</f>
        <v>0.0210214285714286</v>
      </c>
      <c r="CQ14" s="66">
        <f>'background subtraction'!FM14</f>
        <v>0.0394142857142857</v>
      </c>
      <c r="CR14" s="66">
        <f>'background subtraction'!GH14</f>
        <v>0.0258071428571429</v>
      </c>
      <c r="CS14" s="104">
        <f>'background subtraction'!HA14</f>
        <v>0.00687857142857143</v>
      </c>
      <c r="CT14" s="66">
        <f>'background subtraction'!EE14</f>
        <v>0.0578785714285714</v>
      </c>
      <c r="CU14" s="66">
        <f>'background subtraction'!EW14</f>
        <v>0.0965928571428571</v>
      </c>
      <c r="CV14" s="66">
        <f>'background subtraction'!FN14</f>
        <v>0.0237714285714286</v>
      </c>
      <c r="CW14" s="104">
        <f>'background subtraction'!GI14</f>
        <v>0.0140571428571429</v>
      </c>
      <c r="CX14" s="66">
        <f>'background subtraction'!HB14</f>
        <v>0.0797357142857143</v>
      </c>
      <c r="CY14" s="66"/>
      <c r="CZ14" s="66"/>
      <c r="DA14" s="66"/>
      <c r="DB14" s="66"/>
      <c r="DC14" s="66"/>
      <c r="DD14" s="66"/>
      <c r="DE14" s="66"/>
      <c r="DF14" s="66"/>
      <c r="DG14" s="66"/>
      <c r="DH14" s="66"/>
      <c r="DI14" s="66"/>
      <c r="DJ14" s="66"/>
      <c r="DK14" s="66"/>
    </row>
    <row r="15" spans="1:115">
      <c r="A15">
        <f>'imported data from Web Calc'!A14</f>
        <v>962.6</v>
      </c>
      <c r="B15" t="str">
        <f>'imported data from Web Calc'!B14</f>
        <v>C51H92O15</v>
      </c>
      <c r="C15" s="61" t="str">
        <f>'imported data from Web Calc'!C14</f>
        <v>DGDG(36:2)</v>
      </c>
      <c r="D15" s="96">
        <f>'background subtraction'!DJ15</f>
        <v>0.00503571428571429</v>
      </c>
      <c r="E15" s="96">
        <f>'background subtraction'!DK15</f>
        <v>0.00321428571428571</v>
      </c>
      <c r="F15" s="96">
        <f>'background subtraction'!DL15</f>
        <v>3.57142857142857e-5</v>
      </c>
      <c r="G15" s="66">
        <f>'background subtraction'!DM15</f>
        <v>0.0035</v>
      </c>
      <c r="H15" s="66">
        <f>'background subtraction'!DX15</f>
        <v>0.00460714285714286</v>
      </c>
      <c r="I15" s="66">
        <f>'background subtraction'!EI15</f>
        <v>0.00375</v>
      </c>
      <c r="J15" s="66">
        <f>'background subtraction'!ET15</f>
        <v>0.00382142857142857</v>
      </c>
      <c r="K15" s="66">
        <f>'background subtraction'!FE15</f>
        <v>0.00282142857142857</v>
      </c>
      <c r="L15" s="66">
        <f>'background subtraction'!FP15</f>
        <v>0.00464285714285714</v>
      </c>
      <c r="M15" s="66">
        <f>'background subtraction'!GA15</f>
        <v>0.00225</v>
      </c>
      <c r="N15" s="66">
        <f>'background subtraction'!GL15</f>
        <v>0.00453571428571429</v>
      </c>
      <c r="O15" s="66">
        <f>'background subtraction'!GW15</f>
        <v>0.000892857142857143</v>
      </c>
      <c r="P15" s="66">
        <f>'background subtraction'!HC15</f>
        <v>0.00232142857142857</v>
      </c>
      <c r="Q15" s="66">
        <f t="shared" si="0"/>
        <v>0.00331428571428571</v>
      </c>
      <c r="R15" s="66">
        <f>'background subtraction'!DN15</f>
        <v>0.00810714285714286</v>
      </c>
      <c r="S15" s="66">
        <f>'background subtraction'!FT15</f>
        <v>0.00382142857142857</v>
      </c>
      <c r="T15" s="66">
        <f>'background subtraction'!FX15</f>
        <v>0.00282142857142857</v>
      </c>
      <c r="U15" s="66">
        <f>'background subtraction'!GB15</f>
        <v>0.00925</v>
      </c>
      <c r="V15" s="66">
        <f>'background subtraction'!GJ15</f>
        <v>0.0128928571428571</v>
      </c>
      <c r="W15" s="66">
        <f>'background subtraction'!DO15</f>
        <v>0.00478571428571429</v>
      </c>
      <c r="X15" s="66">
        <f>'background subtraction'!EF15</f>
        <v>0.00625</v>
      </c>
      <c r="Y15" s="66">
        <f>'background subtraction'!EX15</f>
        <v>0.00257142857142857</v>
      </c>
      <c r="Z15" s="66">
        <f>'background subtraction'!FO15</f>
        <v>0.00292857142857143</v>
      </c>
      <c r="AA15" s="66">
        <f>'background subtraction'!GK15</f>
        <v>0.00592857142857143</v>
      </c>
      <c r="AB15" s="66">
        <f>'background subtraction'!DP15</f>
        <v>0</v>
      </c>
      <c r="AC15" s="66">
        <f>'background subtraction'!EG15</f>
        <v>0.000892857142857143</v>
      </c>
      <c r="AD15" s="66">
        <f>'background subtraction'!EY15</f>
        <v>0.00146428571428571</v>
      </c>
      <c r="AE15" s="66">
        <f>'background subtraction'!FQ15</f>
        <v>0.00292857142857143</v>
      </c>
      <c r="AF15" s="66">
        <f>'background subtraction'!GM15</f>
        <v>0.00232142857142857</v>
      </c>
      <c r="AG15" s="66">
        <f>'background subtraction'!DQ15</f>
        <v>0.000892857142857143</v>
      </c>
      <c r="AH15" s="66">
        <f>'background subtraction'!EH15</f>
        <v>0.001</v>
      </c>
      <c r="AI15" s="66">
        <f>'background subtraction'!EZ15</f>
        <v>0.0015</v>
      </c>
      <c r="AJ15" s="66">
        <f>'background subtraction'!FR15</f>
        <v>0.00275</v>
      </c>
      <c r="AK15" s="66">
        <f>'background subtraction'!GR15</f>
        <v>0.00257142857142857</v>
      </c>
      <c r="AL15" s="66">
        <f>'background subtraction'!DR15</f>
        <v>0.0035</v>
      </c>
      <c r="AM15" s="66">
        <f>'background subtraction'!EJ15</f>
        <v>0.00171428571428571</v>
      </c>
      <c r="AN15" s="66">
        <f>'background subtraction'!FA15</f>
        <v>0.00325</v>
      </c>
      <c r="AO15" s="66">
        <f>'background subtraction'!FS15</f>
        <v>0.0065</v>
      </c>
      <c r="AP15" s="66">
        <f>'background subtraction'!GS15</f>
        <v>0.00382142857142857</v>
      </c>
      <c r="AQ15" s="66">
        <f>'background subtraction'!DS15</f>
        <v>0.00532142857142857</v>
      </c>
      <c r="AR15" s="66">
        <f>'background subtraction'!EK15</f>
        <v>0.00432142857142857</v>
      </c>
      <c r="AS15" s="66">
        <f>'background subtraction'!FB15</f>
        <v>0.0141428571428571</v>
      </c>
      <c r="AT15" s="66">
        <f>'background subtraction'!FU15</f>
        <v>0.00421428571428571</v>
      </c>
      <c r="AU15" s="66">
        <f>'background subtraction'!GT15</f>
        <v>0.00821428571428571</v>
      </c>
      <c r="AV15" s="66">
        <f>'background subtraction'!DT15</f>
        <v>0.00703571428571429</v>
      </c>
      <c r="AW15" s="66">
        <f>'background subtraction'!EL15</f>
        <v>0.00771428571428572</v>
      </c>
      <c r="AX15" s="66">
        <f>'background subtraction'!FC15</f>
        <v>0.00589285714285714</v>
      </c>
      <c r="AY15" s="66">
        <f>'background subtraction'!FV15</f>
        <v>0.00260714285714286</v>
      </c>
      <c r="AZ15" s="66">
        <f>'background subtraction'!GN15</f>
        <v>0.00614285714285714</v>
      </c>
      <c r="BA15" s="66">
        <f>'background subtraction'!DU15</f>
        <v>0.00871428571428572</v>
      </c>
      <c r="BB15" s="66">
        <f>'background subtraction'!EM15</f>
        <v>0.0159642857142857</v>
      </c>
      <c r="BC15" s="66">
        <f>'background subtraction'!FD15</f>
        <v>0.0130357142857143</v>
      </c>
      <c r="BD15" s="66">
        <f>'background subtraction'!FW15</f>
        <v>0.00532142857142857</v>
      </c>
      <c r="BE15" s="66">
        <f>'background subtraction'!GO15</f>
        <v>0.00767857142857143</v>
      </c>
      <c r="BF15" s="66">
        <f>'background subtraction'!DV15</f>
        <v>0</v>
      </c>
      <c r="BG15" s="66">
        <f>'background subtraction'!EN15</f>
        <v>0.00117857142857143</v>
      </c>
      <c r="BH15" s="66">
        <f>'background subtraction'!FF15</f>
        <v>0.00246428571428571</v>
      </c>
      <c r="BI15" s="66">
        <f>'background subtraction'!FY15</f>
        <v>0</v>
      </c>
      <c r="BJ15" s="66">
        <f>'background subtraction'!GP15</f>
        <v>0.00339285714285714</v>
      </c>
      <c r="BK15" s="66">
        <f>'background subtraction'!DW15</f>
        <v>0.00246428571428571</v>
      </c>
      <c r="BL15" s="66">
        <f>'background subtraction'!EO15</f>
        <v>0.002</v>
      </c>
      <c r="BM15" s="66">
        <f>'background subtraction'!FG15</f>
        <v>0.00485714285714286</v>
      </c>
      <c r="BN15" s="66">
        <f>'background subtraction'!FZ15</f>
        <v>0.00175</v>
      </c>
      <c r="BO15" s="66">
        <f>'background subtraction'!GQ15</f>
        <v>0.00471428571428571</v>
      </c>
      <c r="BP15" s="66">
        <f>'background subtraction'!DY15</f>
        <v>0.0035</v>
      </c>
      <c r="BQ15" s="66">
        <f>'background subtraction'!EP15</f>
        <v>0.00435714285714286</v>
      </c>
      <c r="BR15" s="66">
        <f>'background subtraction'!FH15</f>
        <v>0.000857142857142857</v>
      </c>
      <c r="BS15" s="66">
        <f>'background subtraction'!GC15</f>
        <v>0.00242857142857143</v>
      </c>
      <c r="BT15" s="66">
        <f>'background subtraction'!GU15</f>
        <v>0.00339285714285714</v>
      </c>
      <c r="BU15" s="66">
        <f>'background subtraction'!DZ15</f>
        <v>0.00357142857142857</v>
      </c>
      <c r="BV15" s="66">
        <f>'background subtraction'!EQ15</f>
        <v>0.00471428571428571</v>
      </c>
      <c r="BW15" s="104">
        <f>'background subtraction'!FI15</f>
        <v>0</v>
      </c>
      <c r="BX15" s="66">
        <f>'background subtraction'!GD15</f>
        <v>0.00257142857142857</v>
      </c>
      <c r="BY15" s="104">
        <f>'background subtraction'!GV15</f>
        <v>0.000714285714285714</v>
      </c>
      <c r="BZ15" s="66">
        <f>'background subtraction'!EA15</f>
        <v>0.00410714285714286</v>
      </c>
      <c r="CA15" s="66">
        <f>'background subtraction'!ER15</f>
        <v>0.00296428571428571</v>
      </c>
      <c r="CB15" s="66">
        <f>'background subtraction'!FJ15</f>
        <v>0.00560714285714286</v>
      </c>
      <c r="CC15" s="66">
        <f>'background subtraction'!GE15</f>
        <v>0.002</v>
      </c>
      <c r="CD15" s="66">
        <f>'background subtraction'!GX15</f>
        <v>0.00446428571428571</v>
      </c>
      <c r="CE15" s="66">
        <f>'background subtraction'!EB15</f>
        <v>0</v>
      </c>
      <c r="CF15" s="104">
        <f>'background subtraction'!ES15</f>
        <v>0.000214285714285714</v>
      </c>
      <c r="CG15" s="66">
        <f>'background subtraction'!FK15</f>
        <v>0.00421428571428571</v>
      </c>
      <c r="CH15" s="66">
        <f>'background subtraction'!GF15</f>
        <v>0.00439285714285714</v>
      </c>
      <c r="CI15" s="66">
        <f>'background subtraction'!GY15</f>
        <v>0.00025</v>
      </c>
      <c r="CJ15" s="66">
        <f>'background subtraction'!EC15</f>
        <v>0.0111428571428571</v>
      </c>
      <c r="CK15" s="66">
        <f>'background subtraction'!EU15</f>
        <v>0.00239285714285714</v>
      </c>
      <c r="CL15" s="66">
        <f>'background subtraction'!FL15</f>
        <v>0.00771428571428572</v>
      </c>
      <c r="CM15" s="66">
        <f>'background subtraction'!GG15</f>
        <v>0.00207142857142857</v>
      </c>
      <c r="CN15" s="66">
        <f>'background subtraction'!GZ15</f>
        <v>0.000821428571428571</v>
      </c>
      <c r="CO15" s="66">
        <f>'background subtraction'!ED15</f>
        <v>0.00517857142857143</v>
      </c>
      <c r="CP15" s="66">
        <f>'background subtraction'!EV15</f>
        <v>0.00175</v>
      </c>
      <c r="CQ15" s="66">
        <f>'background subtraction'!FM15</f>
        <v>0.00460714285714286</v>
      </c>
      <c r="CR15" s="66">
        <f>'background subtraction'!GH15</f>
        <v>0.00196428571428571</v>
      </c>
      <c r="CS15" s="104">
        <f>'background subtraction'!HA15</f>
        <v>0</v>
      </c>
      <c r="CT15" s="66">
        <f>'background subtraction'!EE15</f>
        <v>0.00425</v>
      </c>
      <c r="CU15" s="66">
        <f>'background subtraction'!EW15</f>
        <v>0.00710714285714286</v>
      </c>
      <c r="CV15" s="66">
        <f>'background subtraction'!FN15</f>
        <v>0.00103571428571429</v>
      </c>
      <c r="CW15" s="104">
        <f>'background subtraction'!GI15</f>
        <v>0</v>
      </c>
      <c r="CX15" s="66">
        <f>'background subtraction'!HB15</f>
        <v>0.00778571428571429</v>
      </c>
      <c r="CY15" s="66"/>
      <c r="CZ15" s="66"/>
      <c r="DA15" s="66"/>
      <c r="DB15" s="66"/>
      <c r="DC15" s="66"/>
      <c r="DD15" s="66"/>
      <c r="DE15" s="66"/>
      <c r="DF15" s="66"/>
      <c r="DG15" s="66"/>
      <c r="DH15" s="66"/>
      <c r="DI15" s="66"/>
      <c r="DJ15" s="66"/>
      <c r="DK15" s="66"/>
    </row>
    <row r="16" spans="1:115">
      <c r="A16">
        <f>'imported data from Web Calc'!A15</f>
        <v>964.7</v>
      </c>
      <c r="B16" t="str">
        <f>'imported data from Web Calc'!B15</f>
        <v>C51H94O15</v>
      </c>
      <c r="C16" s="61" t="str">
        <f>'imported data from Web Calc'!C15</f>
        <v>DGDG(36:1)</v>
      </c>
      <c r="D16" s="96">
        <f>'background subtraction'!DJ16</f>
        <v>0.00257142857142857</v>
      </c>
      <c r="E16" s="96">
        <f>'background subtraction'!DK16</f>
        <v>0.00267857142857143</v>
      </c>
      <c r="F16" s="96">
        <f>'background subtraction'!DL16</f>
        <v>0.00260714285714286</v>
      </c>
      <c r="G16" s="66">
        <f>'background subtraction'!DM16</f>
        <v>0.00221428571428571</v>
      </c>
      <c r="H16" s="66">
        <f>'background subtraction'!DX16</f>
        <v>0.00246428571428571</v>
      </c>
      <c r="I16" s="66">
        <f>'background subtraction'!EI16</f>
        <v>0.0015</v>
      </c>
      <c r="J16" s="66">
        <f>'background subtraction'!ET16</f>
        <v>0.00217857142857143</v>
      </c>
      <c r="K16" s="66">
        <f>'background subtraction'!FE16</f>
        <v>0.00314285714285714</v>
      </c>
      <c r="L16" s="66">
        <f>'background subtraction'!FP16</f>
        <v>0.00128571428571429</v>
      </c>
      <c r="M16" s="66">
        <f>'background subtraction'!GA16</f>
        <v>0.00260714285714286</v>
      </c>
      <c r="N16" s="66">
        <f>'background subtraction'!GL16</f>
        <v>0.00292857142857143</v>
      </c>
      <c r="O16" s="66">
        <f>'background subtraction'!GW16</f>
        <v>0.00357142857142857</v>
      </c>
      <c r="P16" s="66">
        <f>'background subtraction'!HC16</f>
        <v>0.00342857142857143</v>
      </c>
      <c r="Q16" s="66">
        <f t="shared" si="0"/>
        <v>0.00253214285714286</v>
      </c>
      <c r="R16" s="66">
        <f>'background subtraction'!DN16</f>
        <v>0.00760714285714286</v>
      </c>
      <c r="S16" s="66">
        <f>'background subtraction'!FT16</f>
        <v>0.00210714285714286</v>
      </c>
      <c r="T16" s="66">
        <f>'background subtraction'!FX16</f>
        <v>0.00610714285714286</v>
      </c>
      <c r="U16" s="66">
        <f>'background subtraction'!GB16</f>
        <v>0.00342857142857143</v>
      </c>
      <c r="V16" s="66">
        <f>'background subtraction'!GJ16</f>
        <v>0.00635714285714286</v>
      </c>
      <c r="W16" s="66">
        <f>'background subtraction'!DO16</f>
        <v>0.00378571428571429</v>
      </c>
      <c r="X16" s="66">
        <f>'background subtraction'!EF16</f>
        <v>0.007</v>
      </c>
      <c r="Y16" s="66">
        <f>'background subtraction'!EX16</f>
        <v>0.00110714285714286</v>
      </c>
      <c r="Z16" s="66">
        <f>'background subtraction'!FO16</f>
        <v>0.001</v>
      </c>
      <c r="AA16" s="66">
        <f>'background subtraction'!GK16</f>
        <v>0.00585714285714286</v>
      </c>
      <c r="AB16" s="66">
        <f>'background subtraction'!DP16</f>
        <v>0.00189285714285714</v>
      </c>
      <c r="AC16" s="66">
        <f>'background subtraction'!EG16</f>
        <v>0.000785714285714286</v>
      </c>
      <c r="AD16" s="66">
        <f>'background subtraction'!EY16</f>
        <v>0.00185714285714286</v>
      </c>
      <c r="AE16" s="66">
        <f>'background subtraction'!FQ16</f>
        <v>0.00146428571428571</v>
      </c>
      <c r="AF16" s="66">
        <f>'background subtraction'!GM16</f>
        <v>0.00239285714285714</v>
      </c>
      <c r="AG16" s="66">
        <f>'background subtraction'!DQ16</f>
        <v>0.00075</v>
      </c>
      <c r="AH16" s="66">
        <f>'background subtraction'!EH16</f>
        <v>0.00207142857142857</v>
      </c>
      <c r="AI16" s="66">
        <f>'background subtraction'!EZ16</f>
        <v>0.00275</v>
      </c>
      <c r="AJ16" s="66">
        <f>'background subtraction'!FR16</f>
        <v>0.00314285714285714</v>
      </c>
      <c r="AK16" s="66">
        <f>'background subtraction'!GR16</f>
        <v>0.00535714285714286</v>
      </c>
      <c r="AL16" s="66">
        <f>'background subtraction'!DR16</f>
        <v>0.003</v>
      </c>
      <c r="AM16" s="66">
        <f>'background subtraction'!EJ16</f>
        <v>0.000892857142857143</v>
      </c>
      <c r="AN16" s="66">
        <f>'background subtraction'!FA16</f>
        <v>0.00321428571428571</v>
      </c>
      <c r="AO16" s="66">
        <f>'background subtraction'!FS16</f>
        <v>0.00242857142857143</v>
      </c>
      <c r="AP16" s="66">
        <f>'background subtraction'!GS16</f>
        <v>0.00457142857142857</v>
      </c>
      <c r="AQ16" s="66">
        <f>'background subtraction'!DS16</f>
        <v>0.00278571428571429</v>
      </c>
      <c r="AR16" s="66">
        <f>'background subtraction'!EK16</f>
        <v>0.00242857142857143</v>
      </c>
      <c r="AS16" s="66">
        <f>'background subtraction'!FB16</f>
        <v>0.00735714285714286</v>
      </c>
      <c r="AT16" s="66">
        <f>'background subtraction'!FU16</f>
        <v>0.00389285714285714</v>
      </c>
      <c r="AU16" s="66">
        <f>'background subtraction'!GT16</f>
        <v>0.003</v>
      </c>
      <c r="AV16" s="66">
        <f>'background subtraction'!DT16</f>
        <v>0.00607142857142857</v>
      </c>
      <c r="AW16" s="66">
        <f>'background subtraction'!EL16</f>
        <v>0.00228571428571429</v>
      </c>
      <c r="AX16" s="66">
        <f>'background subtraction'!FC16</f>
        <v>0.00303571428571429</v>
      </c>
      <c r="AY16" s="66">
        <f>'background subtraction'!FV16</f>
        <v>0.00075</v>
      </c>
      <c r="AZ16" s="66">
        <f>'background subtraction'!GN16</f>
        <v>0.00235714285714286</v>
      </c>
      <c r="BA16" s="66">
        <f>'background subtraction'!DU16</f>
        <v>0.00564285714285714</v>
      </c>
      <c r="BB16" s="66">
        <f>'background subtraction'!EM16</f>
        <v>0.00814285714285714</v>
      </c>
      <c r="BC16" s="66">
        <f>'background subtraction'!FD16</f>
        <v>0.00825</v>
      </c>
      <c r="BD16" s="66">
        <f>'background subtraction'!FW16</f>
        <v>0.002</v>
      </c>
      <c r="BE16" s="66">
        <f>'background subtraction'!GO16</f>
        <v>0.00282142857142857</v>
      </c>
      <c r="BF16" s="66">
        <f>'background subtraction'!DV16</f>
        <v>0.000142857142857143</v>
      </c>
      <c r="BG16" s="66">
        <f>'background subtraction'!EN16</f>
        <v>0.00167857142857143</v>
      </c>
      <c r="BH16" s="66">
        <f>'background subtraction'!FF16</f>
        <v>0.000428571428571429</v>
      </c>
      <c r="BI16" s="66">
        <f>'background subtraction'!FY16</f>
        <v>0.00025</v>
      </c>
      <c r="BJ16" s="66">
        <f>'background subtraction'!GP16</f>
        <v>0.00171428571428571</v>
      </c>
      <c r="BK16" s="66">
        <f>'background subtraction'!DW16</f>
        <v>0.00153571428571429</v>
      </c>
      <c r="BL16" s="66">
        <f>'background subtraction'!EO16</f>
        <v>0.000214285714285714</v>
      </c>
      <c r="BM16" s="66">
        <f>'background subtraction'!FG16</f>
        <v>0.00342857142857143</v>
      </c>
      <c r="BN16" s="66">
        <f>'background subtraction'!FZ16</f>
        <v>0.00160714285714286</v>
      </c>
      <c r="BO16" s="66">
        <f>'background subtraction'!GQ16</f>
        <v>0.00303571428571429</v>
      </c>
      <c r="BP16" s="66">
        <f>'background subtraction'!DY16</f>
        <v>0.0025</v>
      </c>
      <c r="BQ16" s="66">
        <f>'background subtraction'!EP16</f>
        <v>0.00475</v>
      </c>
      <c r="BR16" s="66">
        <f>'background subtraction'!FH16</f>
        <v>0.00210714285714286</v>
      </c>
      <c r="BS16" s="66">
        <f>'background subtraction'!GC16</f>
        <v>0.00303571428571429</v>
      </c>
      <c r="BT16" s="66">
        <f>'background subtraction'!GU16</f>
        <v>0.00125</v>
      </c>
      <c r="BU16" s="66">
        <f>'background subtraction'!DZ16</f>
        <v>0.00264285714285714</v>
      </c>
      <c r="BV16" s="66">
        <f>'background subtraction'!EQ16</f>
        <v>0.00553571428571429</v>
      </c>
      <c r="BW16" s="104">
        <f>'background subtraction'!FI16</f>
        <v>0.000214285714285714</v>
      </c>
      <c r="BX16" s="66">
        <f>'background subtraction'!GD16</f>
        <v>0.00117857142857143</v>
      </c>
      <c r="BY16" s="104">
        <f>'background subtraction'!GV16</f>
        <v>0.000857142857142857</v>
      </c>
      <c r="BZ16" s="66">
        <f>'background subtraction'!EA16</f>
        <v>0.00246428571428571</v>
      </c>
      <c r="CA16" s="66">
        <f>'background subtraction'!ER16</f>
        <v>0.00196428571428571</v>
      </c>
      <c r="CB16" s="66">
        <f>'background subtraction'!FJ16</f>
        <v>0.003</v>
      </c>
      <c r="CC16" s="66">
        <f>'background subtraction'!GE16</f>
        <v>0.000285714285714286</v>
      </c>
      <c r="CD16" s="66">
        <f>'background subtraction'!GX16</f>
        <v>0.00296428571428571</v>
      </c>
      <c r="CE16" s="66">
        <f>'background subtraction'!EB16</f>
        <v>0.0005</v>
      </c>
      <c r="CF16" s="104">
        <f>'background subtraction'!ES16</f>
        <v>0</v>
      </c>
      <c r="CG16" s="66">
        <f>'background subtraction'!FK16</f>
        <v>0.00271428571428571</v>
      </c>
      <c r="CH16" s="66">
        <f>'background subtraction'!GF16</f>
        <v>0.00128571428571429</v>
      </c>
      <c r="CI16" s="66">
        <f>'background subtraction'!GY16</f>
        <v>0.00107142857142857</v>
      </c>
      <c r="CJ16" s="66">
        <f>'background subtraction'!EC16</f>
        <v>0.00739285714285714</v>
      </c>
      <c r="CK16" s="66">
        <f>'background subtraction'!EU16</f>
        <v>0.00075</v>
      </c>
      <c r="CL16" s="66">
        <f>'background subtraction'!FL16</f>
        <v>0.00685714285714286</v>
      </c>
      <c r="CM16" s="66">
        <f>'background subtraction'!GG16</f>
        <v>0.00157142857142857</v>
      </c>
      <c r="CN16" s="66">
        <f>'background subtraction'!GZ16</f>
        <v>0.000892857142857143</v>
      </c>
      <c r="CO16" s="66">
        <f>'background subtraction'!ED16</f>
        <v>0.00335714285714286</v>
      </c>
      <c r="CP16" s="66">
        <f>'background subtraction'!EV16</f>
        <v>0.00135714285714286</v>
      </c>
      <c r="CQ16" s="66">
        <f>'background subtraction'!FM16</f>
        <v>0.000285714285714286</v>
      </c>
      <c r="CR16" s="66">
        <f>'background subtraction'!GH16</f>
        <v>0.000714285714285714</v>
      </c>
      <c r="CS16" s="104">
        <f>'background subtraction'!HA16</f>
        <v>0.00025</v>
      </c>
      <c r="CT16" s="66">
        <f>'background subtraction'!EE16</f>
        <v>0.00357142857142857</v>
      </c>
      <c r="CU16" s="66">
        <f>'background subtraction'!EW16</f>
        <v>0.00628571428571429</v>
      </c>
      <c r="CV16" s="66">
        <f>'background subtraction'!FN16</f>
        <v>0.00153571428571429</v>
      </c>
      <c r="CW16" s="104">
        <f>'background subtraction'!GI16</f>
        <v>0.000571428571428571</v>
      </c>
      <c r="CX16" s="66">
        <f>'background subtraction'!HB16</f>
        <v>0.00482142857142857</v>
      </c>
      <c r="CY16" s="66"/>
      <c r="CZ16" s="66"/>
      <c r="DA16" s="66"/>
      <c r="DB16" s="66"/>
      <c r="DC16" s="66"/>
      <c r="DD16" s="66"/>
      <c r="DE16" s="66"/>
      <c r="DF16" s="66"/>
      <c r="DG16" s="66"/>
      <c r="DH16" s="66"/>
      <c r="DI16" s="66"/>
      <c r="DJ16" s="66"/>
      <c r="DK16" s="66"/>
    </row>
    <row r="17" spans="1:115">
      <c r="A17">
        <f>'imported data from Web Calc'!A16</f>
        <v>982.6</v>
      </c>
      <c r="B17" t="str">
        <f>'imported data from Web Calc'!B16</f>
        <v>C53H88O15</v>
      </c>
      <c r="C17" s="61" t="str">
        <f>'imported data from Web Calc'!C16</f>
        <v>DGDG(38:6)</v>
      </c>
      <c r="D17" s="96">
        <f>'background subtraction'!DJ17</f>
        <v>0.000139285714285713</v>
      </c>
      <c r="E17" s="96">
        <f>'background subtraction'!DK17</f>
        <v>0.00460357142857143</v>
      </c>
      <c r="F17" s="96">
        <f>'background subtraction'!DL17</f>
        <v>0.002425</v>
      </c>
      <c r="G17" s="66">
        <f>'background subtraction'!DM17</f>
        <v>0</v>
      </c>
      <c r="H17" s="66">
        <f>'background subtraction'!DX17</f>
        <v>0.000639285714285714</v>
      </c>
      <c r="I17" s="66">
        <f>'background subtraction'!EI17</f>
        <v>0.00199642857142857</v>
      </c>
      <c r="J17" s="66">
        <f>'background subtraction'!ET17</f>
        <v>0.001675</v>
      </c>
      <c r="K17" s="66">
        <f>'background subtraction'!FE17</f>
        <v>0.00385357142857143</v>
      </c>
      <c r="L17" s="66">
        <f>'background subtraction'!FP17</f>
        <v>0.00299642857142857</v>
      </c>
      <c r="M17" s="66">
        <f>'background subtraction'!GA17</f>
        <v>0.000460714285714285</v>
      </c>
      <c r="N17" s="66">
        <f>'background subtraction'!GL17</f>
        <v>0</v>
      </c>
      <c r="O17" s="66">
        <f>'background subtraction'!GW17</f>
        <v>0.000496428571428568</v>
      </c>
      <c r="P17" s="66">
        <f>'background subtraction'!HC17</f>
        <v>0.000639285714285714</v>
      </c>
      <c r="Q17" s="66">
        <f t="shared" si="0"/>
        <v>0.00127571428571428</v>
      </c>
      <c r="R17" s="66">
        <f>'background subtraction'!DN17</f>
        <v>0.0173535714285714</v>
      </c>
      <c r="S17" s="66">
        <f>'background subtraction'!FT17</f>
        <v>0.00513928571428571</v>
      </c>
      <c r="T17" s="66">
        <f>'background subtraction'!FX17</f>
        <v>0.00646071428571428</v>
      </c>
      <c r="U17" s="66">
        <f>'background subtraction'!GB17</f>
        <v>0.0108535714285714</v>
      </c>
      <c r="V17" s="66">
        <f>'background subtraction'!GJ17</f>
        <v>0.0214964285714286</v>
      </c>
      <c r="W17" s="66">
        <f>'background subtraction'!DO17</f>
        <v>0.00281785714285714</v>
      </c>
      <c r="X17" s="66">
        <f>'background subtraction'!EF17</f>
        <v>0.00731785714285714</v>
      </c>
      <c r="Y17" s="66">
        <f>'background subtraction'!EX17</f>
        <v>0</v>
      </c>
      <c r="Z17" s="66">
        <f>'background subtraction'!FO17</f>
        <v>0</v>
      </c>
      <c r="AA17" s="66">
        <f>'background subtraction'!GK17</f>
        <v>0.00438928571428571</v>
      </c>
      <c r="AB17" s="66">
        <f>'background subtraction'!DP17</f>
        <v>0.00281785714285714</v>
      </c>
      <c r="AC17" s="66">
        <f>'background subtraction'!EG17</f>
        <v>0.00424642857142857</v>
      </c>
      <c r="AD17" s="66">
        <f>'background subtraction'!EY17</f>
        <v>0.002675</v>
      </c>
      <c r="AE17" s="66">
        <f>'background subtraction'!FQ17</f>
        <v>0.00174642857142857</v>
      </c>
      <c r="AF17" s="66">
        <f>'background subtraction'!GM17</f>
        <v>0</v>
      </c>
      <c r="AG17" s="66">
        <f>'background subtraction'!DQ17</f>
        <v>0.00249642857142857</v>
      </c>
      <c r="AH17" s="66">
        <f>'background subtraction'!EH17</f>
        <v>0.00221071428571428</v>
      </c>
      <c r="AI17" s="66">
        <f>'background subtraction'!EZ17</f>
        <v>0</v>
      </c>
      <c r="AJ17" s="66">
        <f>'background subtraction'!FR17</f>
        <v>0.00160357142857143</v>
      </c>
      <c r="AK17" s="66">
        <f>'background subtraction'!GR17</f>
        <v>0.00321071428571429</v>
      </c>
      <c r="AL17" s="66">
        <f>'background subtraction'!DR17</f>
        <v>0.00206785714285714</v>
      </c>
      <c r="AM17" s="66">
        <f>'background subtraction'!EJ17</f>
        <v>0.00121071428571428</v>
      </c>
      <c r="AN17" s="66">
        <f>'background subtraction'!FA17</f>
        <v>0.00260357142857143</v>
      </c>
      <c r="AO17" s="66">
        <f>'background subtraction'!FS17</f>
        <v>0.00474642857142857</v>
      </c>
      <c r="AP17" s="66">
        <f>'background subtraction'!GS17</f>
        <v>0.0107464285714286</v>
      </c>
      <c r="AQ17" s="66">
        <f>'background subtraction'!DS17</f>
        <v>0.00410357142857143</v>
      </c>
      <c r="AR17" s="66">
        <f>'background subtraction'!EK17</f>
        <v>0.000674999999999997</v>
      </c>
      <c r="AS17" s="66">
        <f>'background subtraction'!FB17</f>
        <v>0.006925</v>
      </c>
      <c r="AT17" s="66">
        <f>'background subtraction'!FU17</f>
        <v>0.00574642857142857</v>
      </c>
      <c r="AU17" s="66">
        <f>'background subtraction'!GT17</f>
        <v>0.00721071428571429</v>
      </c>
      <c r="AV17" s="66">
        <f>'background subtraction'!DT17</f>
        <v>0.00663928571428571</v>
      </c>
      <c r="AW17" s="66">
        <f>'background subtraction'!EL17</f>
        <v>0.00235357142857143</v>
      </c>
      <c r="AX17" s="66">
        <f>'background subtraction'!FC17</f>
        <v>0</v>
      </c>
      <c r="AY17" s="66">
        <f>'background subtraction'!FV17</f>
        <v>0</v>
      </c>
      <c r="AZ17" s="66">
        <f>'background subtraction'!GN17</f>
        <v>0</v>
      </c>
      <c r="BA17" s="66">
        <f>'background subtraction'!DU17</f>
        <v>0.00521071428571428</v>
      </c>
      <c r="BB17" s="66">
        <f>'background subtraction'!EM17</f>
        <v>0.0155678571428571</v>
      </c>
      <c r="BC17" s="66">
        <f>'background subtraction'!FD17</f>
        <v>0.00935357142857143</v>
      </c>
      <c r="BD17" s="66">
        <f>'background subtraction'!FW17</f>
        <v>0.00160357142857143</v>
      </c>
      <c r="BE17" s="66">
        <f>'background subtraction'!GO17</f>
        <v>0.00474642857142857</v>
      </c>
      <c r="BF17" s="66">
        <f>'background subtraction'!DV17</f>
        <v>0.00463928571428571</v>
      </c>
      <c r="BG17" s="66">
        <f>'background subtraction'!EN17</f>
        <v>0.00256785714285714</v>
      </c>
      <c r="BH17" s="66">
        <f>'background subtraction'!FF17</f>
        <v>0.000782142857142855</v>
      </c>
      <c r="BI17" s="66">
        <f>'background subtraction'!FY17</f>
        <v>3.21428571428556e-5</v>
      </c>
      <c r="BJ17" s="66">
        <f>'background subtraction'!GP17</f>
        <v>0.000782142857142855</v>
      </c>
      <c r="BK17" s="66">
        <f>'background subtraction'!DW17</f>
        <v>0.005675</v>
      </c>
      <c r="BL17" s="66">
        <f>'background subtraction'!EO17</f>
        <v>0</v>
      </c>
      <c r="BM17" s="66">
        <f>'background subtraction'!FG17</f>
        <v>6.78571428571403e-5</v>
      </c>
      <c r="BN17" s="66">
        <f>'background subtraction'!FZ17</f>
        <v>0.00121071428571428</v>
      </c>
      <c r="BO17" s="66">
        <f>'background subtraction'!GQ17</f>
        <v>0.000210714285714285</v>
      </c>
      <c r="BP17" s="66">
        <f>'background subtraction'!DY17</f>
        <v>0</v>
      </c>
      <c r="BQ17" s="66">
        <f>'background subtraction'!EP17</f>
        <v>0.001175</v>
      </c>
      <c r="BR17" s="66">
        <f>'background subtraction'!FH17</f>
        <v>0.001425</v>
      </c>
      <c r="BS17" s="66">
        <f>'background subtraction'!GC17</f>
        <v>0</v>
      </c>
      <c r="BT17" s="66">
        <f>'background subtraction'!GU17</f>
        <v>0</v>
      </c>
      <c r="BU17" s="66">
        <f>'background subtraction'!DZ17</f>
        <v>0.00263928571428571</v>
      </c>
      <c r="BV17" s="66">
        <f>'background subtraction'!EQ17</f>
        <v>0.00153214285714286</v>
      </c>
      <c r="BW17" s="104">
        <f>'background subtraction'!FI17</f>
        <v>0</v>
      </c>
      <c r="BX17" s="66">
        <f>'background subtraction'!GD17</f>
        <v>0</v>
      </c>
      <c r="BY17" s="104">
        <f>'background subtraction'!GV17</f>
        <v>0</v>
      </c>
      <c r="BZ17" s="66">
        <f>'background subtraction'!EA17</f>
        <v>0</v>
      </c>
      <c r="CA17" s="66">
        <f>'background subtraction'!ER17</f>
        <v>0</v>
      </c>
      <c r="CB17" s="66">
        <f>'background subtraction'!FJ17</f>
        <v>0</v>
      </c>
      <c r="CC17" s="66">
        <f>'background subtraction'!GE17</f>
        <v>6.78571428571403e-5</v>
      </c>
      <c r="CD17" s="66">
        <f>'background subtraction'!GX17</f>
        <v>0.000139285714285713</v>
      </c>
      <c r="CE17" s="66">
        <f>'background subtraction'!EB17</f>
        <v>0.00110357142857143</v>
      </c>
      <c r="CF17" s="104">
        <f>'background subtraction'!ES17</f>
        <v>0.000853571428571426</v>
      </c>
      <c r="CG17" s="66">
        <f>'background subtraction'!FK17</f>
        <v>0.000567857142857143</v>
      </c>
      <c r="CH17" s="66">
        <f>'background subtraction'!GF17</f>
        <v>3.21428571428556e-5</v>
      </c>
      <c r="CI17" s="66">
        <f>'background subtraction'!GY17</f>
        <v>0</v>
      </c>
      <c r="CJ17" s="66">
        <f>'background subtraction'!EC17</f>
        <v>0.0112107142857143</v>
      </c>
      <c r="CK17" s="66">
        <f>'background subtraction'!EU17</f>
        <v>0</v>
      </c>
      <c r="CL17" s="66">
        <f>'background subtraction'!FL17</f>
        <v>0.00149642857142857</v>
      </c>
      <c r="CM17" s="66">
        <f>'background subtraction'!GG17</f>
        <v>0.000282142857142856</v>
      </c>
      <c r="CN17" s="66">
        <f>'background subtraction'!GZ17</f>
        <v>0</v>
      </c>
      <c r="CO17" s="66">
        <f>'background subtraction'!ED17</f>
        <v>0.00210357142857143</v>
      </c>
      <c r="CP17" s="66">
        <f>'background subtraction'!EV17</f>
        <v>0</v>
      </c>
      <c r="CQ17" s="66">
        <f>'background subtraction'!FM17</f>
        <v>0.00199642857142857</v>
      </c>
      <c r="CR17" s="66">
        <f>'background subtraction'!GH17</f>
        <v>0</v>
      </c>
      <c r="CS17" s="104">
        <f>'background subtraction'!HA17</f>
        <v>3.21428571428556e-5</v>
      </c>
      <c r="CT17" s="66">
        <f>'background subtraction'!EE17</f>
        <v>0</v>
      </c>
      <c r="CU17" s="66">
        <f>'background subtraction'!EW17</f>
        <v>0.00238928571428571</v>
      </c>
      <c r="CV17" s="66">
        <f>'background subtraction'!FN17</f>
        <v>0</v>
      </c>
      <c r="CW17" s="104">
        <f>'background subtraction'!GI17</f>
        <v>0</v>
      </c>
      <c r="CX17" s="66">
        <f>'background subtraction'!HB17</f>
        <v>0.000424999999999998</v>
      </c>
      <c r="CY17" s="66"/>
      <c r="CZ17" s="66"/>
      <c r="DA17" s="66"/>
      <c r="DB17" s="66"/>
      <c r="DC17" s="66"/>
      <c r="DD17" s="66"/>
      <c r="DE17" s="66"/>
      <c r="DF17" s="66"/>
      <c r="DG17" s="66"/>
      <c r="DH17" s="66"/>
      <c r="DI17" s="66"/>
      <c r="DJ17" s="66"/>
      <c r="DK17" s="66"/>
    </row>
    <row r="18" spans="1:115">
      <c r="A18">
        <f>'imported data from Web Calc'!A17</f>
        <v>984.6</v>
      </c>
      <c r="B18" t="str">
        <f>'imported data from Web Calc'!B17</f>
        <v>C53H90O15</v>
      </c>
      <c r="C18" s="61" t="str">
        <f>'imported data from Web Calc'!C17</f>
        <v>DGDG(38:5)</v>
      </c>
      <c r="D18" s="96">
        <f>'background subtraction'!DJ18</f>
        <v>0.00139285714285714</v>
      </c>
      <c r="E18" s="96">
        <f>'background subtraction'!DK18</f>
        <v>0</v>
      </c>
      <c r="F18" s="96">
        <f>'background subtraction'!DL18</f>
        <v>0</v>
      </c>
      <c r="G18" s="66">
        <f>'background subtraction'!DM18</f>
        <v>0.00110714285714286</v>
      </c>
      <c r="H18" s="66">
        <f>'background subtraction'!DX18</f>
        <v>0</v>
      </c>
      <c r="I18" s="66">
        <f>'background subtraction'!EI18</f>
        <v>0.0005</v>
      </c>
      <c r="J18" s="66">
        <f>'background subtraction'!ET18</f>
        <v>0.000535714285714286</v>
      </c>
      <c r="K18" s="66">
        <f>'background subtraction'!FE18</f>
        <v>0</v>
      </c>
      <c r="L18" s="66">
        <f>'background subtraction'!FP18</f>
        <v>0</v>
      </c>
      <c r="M18" s="66">
        <f>'background subtraction'!GA18</f>
        <v>0</v>
      </c>
      <c r="N18" s="66">
        <f>'background subtraction'!GL18</f>
        <v>0</v>
      </c>
      <c r="O18" s="66">
        <f>'background subtraction'!GW18</f>
        <v>0</v>
      </c>
      <c r="P18" s="66">
        <f>'background subtraction'!HC18</f>
        <v>0.000535714285714286</v>
      </c>
      <c r="Q18" s="66">
        <f t="shared" si="0"/>
        <v>0.000267857142857143</v>
      </c>
      <c r="R18" s="66">
        <f>'background subtraction'!DN18</f>
        <v>0.00257142857142857</v>
      </c>
      <c r="S18" s="66">
        <f>'background subtraction'!FT18</f>
        <v>0</v>
      </c>
      <c r="T18" s="66">
        <f>'background subtraction'!FX18</f>
        <v>0.00192857142857143</v>
      </c>
      <c r="U18" s="66">
        <f>'background subtraction'!GB18</f>
        <v>0</v>
      </c>
      <c r="V18" s="66">
        <f>'background subtraction'!GJ18</f>
        <v>0</v>
      </c>
      <c r="W18" s="66">
        <f>'background subtraction'!DO18</f>
        <v>0.000571428571428571</v>
      </c>
      <c r="X18" s="66">
        <f>'background subtraction'!EF18</f>
        <v>0.00025</v>
      </c>
      <c r="Y18" s="66">
        <f>'background subtraction'!EX18</f>
        <v>0</v>
      </c>
      <c r="Z18" s="66">
        <f>'background subtraction'!FO18</f>
        <v>0</v>
      </c>
      <c r="AA18" s="66">
        <f>'background subtraction'!GK18</f>
        <v>0.000357142857142857</v>
      </c>
      <c r="AB18" s="66">
        <f>'background subtraction'!DP18</f>
        <v>0</v>
      </c>
      <c r="AC18" s="66">
        <f>'background subtraction'!EG18</f>
        <v>0</v>
      </c>
      <c r="AD18" s="66">
        <f>'background subtraction'!EY18</f>
        <v>0</v>
      </c>
      <c r="AE18" s="66">
        <f>'background subtraction'!FQ18</f>
        <v>0</v>
      </c>
      <c r="AF18" s="66">
        <f>'background subtraction'!GM18</f>
        <v>0.0005</v>
      </c>
      <c r="AG18" s="66">
        <f>'background subtraction'!DQ18</f>
        <v>0</v>
      </c>
      <c r="AH18" s="66">
        <f>'background subtraction'!EH18</f>
        <v>0</v>
      </c>
      <c r="AI18" s="66">
        <f>'background subtraction'!EZ18</f>
        <v>0</v>
      </c>
      <c r="AJ18" s="66">
        <f>'background subtraction'!FR18</f>
        <v>0</v>
      </c>
      <c r="AK18" s="66">
        <f>'background subtraction'!GR18</f>
        <v>0.000285714285714286</v>
      </c>
      <c r="AL18" s="66">
        <f>'background subtraction'!DR18</f>
        <v>0.00128571428571429</v>
      </c>
      <c r="AM18" s="66">
        <f>'background subtraction'!EJ18</f>
        <v>0.000178571428571429</v>
      </c>
      <c r="AN18" s="66">
        <f>'background subtraction'!FA18</f>
        <v>0.0005</v>
      </c>
      <c r="AO18" s="66">
        <f>'background subtraction'!FS18</f>
        <v>0.00178571428571429</v>
      </c>
      <c r="AP18" s="66">
        <f>'background subtraction'!GS18</f>
        <v>0.00107142857142857</v>
      </c>
      <c r="AQ18" s="66">
        <f>'background subtraction'!DS18</f>
        <v>0</v>
      </c>
      <c r="AR18" s="66">
        <f>'background subtraction'!EK18</f>
        <v>0.000642857142857143</v>
      </c>
      <c r="AS18" s="66">
        <f>'background subtraction'!FB18</f>
        <v>0.00107142857142857</v>
      </c>
      <c r="AT18" s="66">
        <f>'background subtraction'!FU18</f>
        <v>0.000285714285714286</v>
      </c>
      <c r="AU18" s="66">
        <f>'background subtraction'!GT18</f>
        <v>0.000285714285714286</v>
      </c>
      <c r="AV18" s="66">
        <f>'background subtraction'!DT18</f>
        <v>0.00207142857142857</v>
      </c>
      <c r="AW18" s="66">
        <f>'background subtraction'!EL18</f>
        <v>0.001</v>
      </c>
      <c r="AX18" s="66">
        <f>'background subtraction'!FC18</f>
        <v>0</v>
      </c>
      <c r="AY18" s="66">
        <f>'background subtraction'!FV18</f>
        <v>0</v>
      </c>
      <c r="AZ18" s="66">
        <f>'background subtraction'!GN18</f>
        <v>0.00228571428571429</v>
      </c>
      <c r="BA18" s="66">
        <f>'background subtraction'!DU18</f>
        <v>0.000821428571428571</v>
      </c>
      <c r="BB18" s="66">
        <f>'background subtraction'!EM18</f>
        <v>0.00114285714285714</v>
      </c>
      <c r="BC18" s="66">
        <f>'background subtraction'!FD18</f>
        <v>0.00132142857142857</v>
      </c>
      <c r="BD18" s="66">
        <f>'background subtraction'!FW18</f>
        <v>0.000392857142857143</v>
      </c>
      <c r="BE18" s="66">
        <f>'background subtraction'!GO18</f>
        <v>0</v>
      </c>
      <c r="BF18" s="66">
        <f>'background subtraction'!DV18</f>
        <v>0</v>
      </c>
      <c r="BG18" s="66">
        <f>'background subtraction'!EN18</f>
        <v>0</v>
      </c>
      <c r="BH18" s="66">
        <f>'background subtraction'!FF18</f>
        <v>0</v>
      </c>
      <c r="BI18" s="66">
        <f>'background subtraction'!FY18</f>
        <v>0</v>
      </c>
      <c r="BJ18" s="66">
        <f>'background subtraction'!GP18</f>
        <v>0</v>
      </c>
      <c r="BK18" s="66">
        <f>'background subtraction'!DW18</f>
        <v>0</v>
      </c>
      <c r="BL18" s="66">
        <f>'background subtraction'!EO18</f>
        <v>0</v>
      </c>
      <c r="BM18" s="66">
        <f>'background subtraction'!FG18</f>
        <v>0.000178571428571429</v>
      </c>
      <c r="BN18" s="66">
        <f>'background subtraction'!FZ18</f>
        <v>0</v>
      </c>
      <c r="BO18" s="66">
        <f>'background subtraction'!GQ18</f>
        <v>0</v>
      </c>
      <c r="BP18" s="66">
        <f>'background subtraction'!DY18</f>
        <v>0</v>
      </c>
      <c r="BQ18" s="66">
        <f>'background subtraction'!EP18</f>
        <v>0</v>
      </c>
      <c r="BR18" s="66">
        <f>'background subtraction'!FH18</f>
        <v>0</v>
      </c>
      <c r="BS18" s="66">
        <f>'background subtraction'!GC18</f>
        <v>0</v>
      </c>
      <c r="BT18" s="66">
        <f>'background subtraction'!GU18</f>
        <v>0</v>
      </c>
      <c r="BU18" s="66">
        <f>'background subtraction'!DZ18</f>
        <v>0</v>
      </c>
      <c r="BV18" s="66">
        <f>'background subtraction'!EQ18</f>
        <v>0.000285714285714286</v>
      </c>
      <c r="BW18" s="104">
        <f>'background subtraction'!FI18</f>
        <v>0</v>
      </c>
      <c r="BX18" s="66">
        <f>'background subtraction'!GD18</f>
        <v>0</v>
      </c>
      <c r="BY18" s="104">
        <f>'background subtraction'!GV18</f>
        <v>0.000178571428571429</v>
      </c>
      <c r="BZ18" s="66">
        <f>'background subtraction'!EA18</f>
        <v>0.00139285714285714</v>
      </c>
      <c r="CA18" s="66">
        <f>'background subtraction'!ER18</f>
        <v>0</v>
      </c>
      <c r="CB18" s="66">
        <f>'background subtraction'!FJ18</f>
        <v>0.000892857142857143</v>
      </c>
      <c r="CC18" s="66">
        <f>'background subtraction'!GE18</f>
        <v>0</v>
      </c>
      <c r="CD18" s="66">
        <f>'background subtraction'!GX18</f>
        <v>0</v>
      </c>
      <c r="CE18" s="66">
        <f>'background subtraction'!EB18</f>
        <v>0.000714285714285714</v>
      </c>
      <c r="CF18" s="104">
        <f>'background subtraction'!ES18</f>
        <v>0</v>
      </c>
      <c r="CG18" s="66">
        <f>'background subtraction'!FK18</f>
        <v>0.000714285714285714</v>
      </c>
      <c r="CH18" s="66">
        <f>'background subtraction'!GF18</f>
        <v>0.000857142857142857</v>
      </c>
      <c r="CI18" s="66">
        <f>'background subtraction'!GY18</f>
        <v>0</v>
      </c>
      <c r="CJ18" s="66">
        <f>'background subtraction'!EC18</f>
        <v>0.000964285714285714</v>
      </c>
      <c r="CK18" s="66">
        <f>'background subtraction'!EU18</f>
        <v>0</v>
      </c>
      <c r="CL18" s="66">
        <f>'background subtraction'!FL18</f>
        <v>0.000785714285714286</v>
      </c>
      <c r="CM18" s="66">
        <f>'background subtraction'!GG18</f>
        <v>0</v>
      </c>
      <c r="CN18" s="66">
        <f>'background subtraction'!GZ18</f>
        <v>0.000142857142857143</v>
      </c>
      <c r="CO18" s="66">
        <f>'background subtraction'!ED18</f>
        <v>0</v>
      </c>
      <c r="CP18" s="66">
        <f>'background subtraction'!EV18</f>
        <v>0</v>
      </c>
      <c r="CQ18" s="66">
        <f>'background subtraction'!FM18</f>
        <v>0</v>
      </c>
      <c r="CR18" s="66">
        <f>'background subtraction'!GH18</f>
        <v>0</v>
      </c>
      <c r="CS18" s="104">
        <f>'background subtraction'!HA18</f>
        <v>0</v>
      </c>
      <c r="CT18" s="66">
        <f>'background subtraction'!EE18</f>
        <v>0</v>
      </c>
      <c r="CU18" s="66">
        <f>'background subtraction'!EW18</f>
        <v>0.000821428571428571</v>
      </c>
      <c r="CV18" s="66">
        <f>'background subtraction'!FN18</f>
        <v>0</v>
      </c>
      <c r="CW18" s="104">
        <f>'background subtraction'!GI18</f>
        <v>0.000535714285714286</v>
      </c>
      <c r="CX18" s="66">
        <f>'background subtraction'!HB18</f>
        <v>0.000142857142857143</v>
      </c>
      <c r="CY18" s="66"/>
      <c r="CZ18" s="66"/>
      <c r="DA18" s="66"/>
      <c r="DB18" s="66"/>
      <c r="DC18" s="66"/>
      <c r="DD18" s="66"/>
      <c r="DE18" s="66"/>
      <c r="DF18" s="66"/>
      <c r="DG18" s="66"/>
      <c r="DH18" s="66"/>
      <c r="DI18" s="66"/>
      <c r="DJ18" s="66"/>
      <c r="DK18" s="66"/>
    </row>
    <row r="19" spans="1:115">
      <c r="A19">
        <f>'imported data from Web Calc'!A18</f>
        <v>986.6</v>
      </c>
      <c r="B19" t="str">
        <f>'imported data from Web Calc'!B18</f>
        <v>C53H92O15</v>
      </c>
      <c r="C19" s="61" t="str">
        <f>'imported data from Web Calc'!C18</f>
        <v>DGDG(38:4)</v>
      </c>
      <c r="D19" s="96">
        <f>'background subtraction'!DJ19</f>
        <v>0.000214285714285714</v>
      </c>
      <c r="E19" s="96">
        <f>'background subtraction'!DK19</f>
        <v>0.00178571428571429</v>
      </c>
      <c r="F19" s="96">
        <f>'background subtraction'!DL19</f>
        <v>0.000714285714285714</v>
      </c>
      <c r="G19" s="66">
        <f>'background subtraction'!DM19</f>
        <v>0.000178571428571429</v>
      </c>
      <c r="H19" s="66">
        <f>'background subtraction'!DX19</f>
        <v>0.000678571428571429</v>
      </c>
      <c r="I19" s="66">
        <f>'background subtraction'!EI19</f>
        <v>0.000607142857142857</v>
      </c>
      <c r="J19" s="66">
        <f>'background subtraction'!ET19</f>
        <v>0.001</v>
      </c>
      <c r="K19" s="66">
        <f>'background subtraction'!FE19</f>
        <v>0.000285714285714286</v>
      </c>
      <c r="L19" s="66">
        <f>'background subtraction'!FP19</f>
        <v>0.00157142857142857</v>
      </c>
      <c r="M19" s="66">
        <f>'background subtraction'!GA19</f>
        <v>0.000642857142857143</v>
      </c>
      <c r="N19" s="66">
        <f>'background subtraction'!GL19</f>
        <v>0.00107142857142857</v>
      </c>
      <c r="O19" s="66">
        <f>'background subtraction'!GW19</f>
        <v>0.000642857142857143</v>
      </c>
      <c r="P19" s="66">
        <f>'background subtraction'!HC19</f>
        <v>0.000321428571428571</v>
      </c>
      <c r="Q19" s="66">
        <f t="shared" si="0"/>
        <v>0.0007</v>
      </c>
      <c r="R19" s="66">
        <f>'background subtraction'!DN19</f>
        <v>0.00464285714285714</v>
      </c>
      <c r="S19" s="66">
        <f>'background subtraction'!FT19</f>
        <v>0.00257142857142857</v>
      </c>
      <c r="T19" s="66">
        <f>'background subtraction'!FX19</f>
        <v>0.00292857142857143</v>
      </c>
      <c r="U19" s="66">
        <f>'background subtraction'!GB19</f>
        <v>0.00332142857142857</v>
      </c>
      <c r="V19" s="66">
        <f>'background subtraction'!GJ19</f>
        <v>0.00492857142857143</v>
      </c>
      <c r="W19" s="66">
        <f>'background subtraction'!DO19</f>
        <v>0.001</v>
      </c>
      <c r="X19" s="66">
        <f>'background subtraction'!EF19</f>
        <v>0.00325</v>
      </c>
      <c r="Y19" s="66">
        <f>'background subtraction'!EX19</f>
        <v>0.000571428571428571</v>
      </c>
      <c r="Z19" s="66">
        <f>'background subtraction'!FO19</f>
        <v>0</v>
      </c>
      <c r="AA19" s="66">
        <f>'background subtraction'!GK19</f>
        <v>0.00242857142857143</v>
      </c>
      <c r="AB19" s="66">
        <f>'background subtraction'!DP19</f>
        <v>0.000214285714285714</v>
      </c>
      <c r="AC19" s="66">
        <f>'background subtraction'!EG19</f>
        <v>0</v>
      </c>
      <c r="AD19" s="66">
        <f>'background subtraction'!EY19</f>
        <v>0</v>
      </c>
      <c r="AE19" s="66">
        <f>'background subtraction'!FQ19</f>
        <v>0.000428571428571429</v>
      </c>
      <c r="AF19" s="66">
        <f>'background subtraction'!GM19</f>
        <v>0.00146428571428571</v>
      </c>
      <c r="AG19" s="66">
        <f>'background subtraction'!DQ19</f>
        <v>0</v>
      </c>
      <c r="AH19" s="66">
        <f>'background subtraction'!EH19</f>
        <v>0.000571428571428571</v>
      </c>
      <c r="AI19" s="66">
        <f>'background subtraction'!EZ19</f>
        <v>0.00217857142857143</v>
      </c>
      <c r="AJ19" s="66">
        <f>'background subtraction'!FR19</f>
        <v>0.000571428571428571</v>
      </c>
      <c r="AK19" s="66">
        <f>'background subtraction'!GR19</f>
        <v>0.000714285714285714</v>
      </c>
      <c r="AL19" s="66">
        <f>'background subtraction'!DR19</f>
        <v>0.000464285714285714</v>
      </c>
      <c r="AM19" s="66">
        <f>'background subtraction'!EJ19</f>
        <v>0.000571428571428571</v>
      </c>
      <c r="AN19" s="66">
        <f>'background subtraction'!FA19</f>
        <v>0.000857142857142857</v>
      </c>
      <c r="AO19" s="66">
        <f>'background subtraction'!FS19</f>
        <v>0.00207142857142857</v>
      </c>
      <c r="AP19" s="66">
        <f>'background subtraction'!GS19</f>
        <v>0.00278571428571429</v>
      </c>
      <c r="AQ19" s="66">
        <f>'background subtraction'!DS19</f>
        <v>0.000892857142857143</v>
      </c>
      <c r="AR19" s="66">
        <f>'background subtraction'!EK19</f>
        <v>0.000107142857142857</v>
      </c>
      <c r="AS19" s="66">
        <f>'background subtraction'!FB19</f>
        <v>0.00325</v>
      </c>
      <c r="AT19" s="66">
        <f>'background subtraction'!FU19</f>
        <v>0.000678571428571429</v>
      </c>
      <c r="AU19" s="66">
        <f>'background subtraction'!GT19</f>
        <v>0.00203571428571429</v>
      </c>
      <c r="AV19" s="66">
        <f>'background subtraction'!DT19</f>
        <v>0.00207142857142857</v>
      </c>
      <c r="AW19" s="66">
        <f>'background subtraction'!EL19</f>
        <v>0.000428571428571429</v>
      </c>
      <c r="AX19" s="66">
        <f>'background subtraction'!FC19</f>
        <v>0.000607142857142857</v>
      </c>
      <c r="AY19" s="66">
        <f>'background subtraction'!FV19</f>
        <v>0.000142857142857143</v>
      </c>
      <c r="AZ19" s="66">
        <f>'background subtraction'!GN19</f>
        <v>0.001</v>
      </c>
      <c r="BA19" s="66">
        <f>'background subtraction'!DU19</f>
        <v>0.00339285714285714</v>
      </c>
      <c r="BB19" s="66">
        <f>'background subtraction'!EM19</f>
        <v>0.00432142857142857</v>
      </c>
      <c r="BC19" s="66">
        <f>'background subtraction'!FD19</f>
        <v>0.00471428571428571</v>
      </c>
      <c r="BD19" s="66">
        <f>'background subtraction'!FW19</f>
        <v>0.002</v>
      </c>
      <c r="BE19" s="66">
        <f>'background subtraction'!GO19</f>
        <v>0.00217857142857143</v>
      </c>
      <c r="BF19" s="66">
        <f>'background subtraction'!DV19</f>
        <v>0.000142857142857143</v>
      </c>
      <c r="BG19" s="66">
        <f>'background subtraction'!EN19</f>
        <v>0</v>
      </c>
      <c r="BH19" s="66">
        <f>'background subtraction'!FF19</f>
        <v>0</v>
      </c>
      <c r="BI19" s="66">
        <f>'background subtraction'!FY19</f>
        <v>0</v>
      </c>
      <c r="BJ19" s="66">
        <f>'background subtraction'!GP19</f>
        <v>0</v>
      </c>
      <c r="BK19" s="66">
        <f>'background subtraction'!DW19</f>
        <v>0</v>
      </c>
      <c r="BL19" s="66">
        <f>'background subtraction'!EO19</f>
        <v>0.000428571428571429</v>
      </c>
      <c r="BM19" s="66">
        <f>'background subtraction'!FG19</f>
        <v>0.00114285714285714</v>
      </c>
      <c r="BN19" s="66">
        <f>'background subtraction'!FZ19</f>
        <v>0.000142857142857143</v>
      </c>
      <c r="BO19" s="66">
        <f>'background subtraction'!GQ19</f>
        <v>0.00125</v>
      </c>
      <c r="BP19" s="66">
        <f>'background subtraction'!DY19</f>
        <v>0.000714285714285714</v>
      </c>
      <c r="BQ19" s="66">
        <f>'background subtraction'!EP19</f>
        <v>0.00107142857142857</v>
      </c>
      <c r="BR19" s="66">
        <f>'background subtraction'!FH19</f>
        <v>0</v>
      </c>
      <c r="BS19" s="66">
        <f>'background subtraction'!GC19</f>
        <v>0.000642857142857143</v>
      </c>
      <c r="BT19" s="66">
        <f>'background subtraction'!GU19</f>
        <v>0.000321428571428571</v>
      </c>
      <c r="BU19" s="66">
        <f>'background subtraction'!DZ19</f>
        <v>0.000214285714285714</v>
      </c>
      <c r="BV19" s="66">
        <f>'background subtraction'!EQ19</f>
        <v>0.000535714285714286</v>
      </c>
      <c r="BW19" s="104">
        <f>'background subtraction'!FI19</f>
        <v>0</v>
      </c>
      <c r="BX19" s="66">
        <f>'background subtraction'!GD19</f>
        <v>0.000107142857142857</v>
      </c>
      <c r="BY19" s="104">
        <f>'background subtraction'!GV19</f>
        <v>0</v>
      </c>
      <c r="BZ19" s="66">
        <f>'background subtraction'!EA19</f>
        <v>0.00167857142857143</v>
      </c>
      <c r="CA19" s="66">
        <f>'background subtraction'!ER19</f>
        <v>0.000321428571428571</v>
      </c>
      <c r="CB19" s="66">
        <f>'background subtraction'!FJ19</f>
        <v>0.00125</v>
      </c>
      <c r="CC19" s="66">
        <f>'background subtraction'!GE19</f>
        <v>0.000142857142857143</v>
      </c>
      <c r="CD19" s="66">
        <f>'background subtraction'!GX19</f>
        <v>0.0015</v>
      </c>
      <c r="CE19" s="66">
        <f>'background subtraction'!EB19</f>
        <v>0.000464285714285714</v>
      </c>
      <c r="CF19" s="104">
        <f>'background subtraction'!ES19</f>
        <v>0</v>
      </c>
      <c r="CG19" s="66">
        <f>'background subtraction'!FK19</f>
        <v>0.00107142857142857</v>
      </c>
      <c r="CH19" s="66">
        <f>'background subtraction'!GF19</f>
        <v>0.000321428571428571</v>
      </c>
      <c r="CI19" s="66">
        <f>'background subtraction'!GY19</f>
        <v>0.000178571428571429</v>
      </c>
      <c r="CJ19" s="66">
        <f>'background subtraction'!EC19</f>
        <v>0.00317857142857143</v>
      </c>
      <c r="CK19" s="66">
        <f>'background subtraction'!EU19</f>
        <v>0.000428571428571429</v>
      </c>
      <c r="CL19" s="66">
        <f>'background subtraction'!FL19</f>
        <v>0.00103571428571429</v>
      </c>
      <c r="CM19" s="66">
        <f>'background subtraction'!GG19</f>
        <v>0.000535714285714286</v>
      </c>
      <c r="CN19" s="66">
        <f>'background subtraction'!GZ19</f>
        <v>0.000321428571428571</v>
      </c>
      <c r="CO19" s="66">
        <f>'background subtraction'!ED19</f>
        <v>0.000857142857142857</v>
      </c>
      <c r="CP19" s="66">
        <f>'background subtraction'!EV19</f>
        <v>0.000178571428571429</v>
      </c>
      <c r="CQ19" s="66">
        <f>'background subtraction'!FM19</f>
        <v>0.000928571428571429</v>
      </c>
      <c r="CR19" s="66">
        <f>'background subtraction'!GH19</f>
        <v>0.000428571428571429</v>
      </c>
      <c r="CS19" s="104">
        <f>'background subtraction'!HA19</f>
        <v>0</v>
      </c>
      <c r="CT19" s="66">
        <f>'background subtraction'!EE19</f>
        <v>0.00107142857142857</v>
      </c>
      <c r="CU19" s="66">
        <f>'background subtraction'!EW19</f>
        <v>0.000821428571428571</v>
      </c>
      <c r="CV19" s="66">
        <f>'background subtraction'!FN19</f>
        <v>0</v>
      </c>
      <c r="CW19" s="104">
        <f>'background subtraction'!GI19</f>
        <v>0</v>
      </c>
      <c r="CX19" s="66">
        <f>'background subtraction'!HB19</f>
        <v>0.00025</v>
      </c>
      <c r="CY19" s="66"/>
      <c r="CZ19" s="66"/>
      <c r="DA19" s="66"/>
      <c r="DB19" s="66"/>
      <c r="DC19" s="66"/>
      <c r="DD19" s="66"/>
      <c r="DE19" s="66"/>
      <c r="DF19" s="66"/>
      <c r="DG19" s="66"/>
      <c r="DH19" s="66"/>
      <c r="DI19" s="66"/>
      <c r="DJ19" s="66"/>
      <c r="DK19" s="66"/>
    </row>
    <row r="20" spans="1:115">
      <c r="A20">
        <f>'imported data from Web Calc'!A19</f>
        <v>988.7</v>
      </c>
      <c r="B20" t="str">
        <f>'imported data from Web Calc'!B19</f>
        <v>C53H94O15</v>
      </c>
      <c r="C20" s="61" t="str">
        <f>'imported data from Web Calc'!C19</f>
        <v>DGDG(38:3)</v>
      </c>
      <c r="D20" s="96">
        <f>'background subtraction'!DJ20</f>
        <v>0.000428571428571429</v>
      </c>
      <c r="E20" s="96">
        <f>'background subtraction'!DK20</f>
        <v>0</v>
      </c>
      <c r="F20" s="96">
        <f>'background subtraction'!DL20</f>
        <v>0.000285714285714286</v>
      </c>
      <c r="G20" s="66">
        <f>'background subtraction'!DM20</f>
        <v>0</v>
      </c>
      <c r="H20" s="66">
        <f>'background subtraction'!DX20</f>
        <v>0.000642857142857143</v>
      </c>
      <c r="I20" s="66">
        <f>'background subtraction'!EI20</f>
        <v>0.000142857142857143</v>
      </c>
      <c r="J20" s="66">
        <f>'background subtraction'!ET20</f>
        <v>0.000321428571428571</v>
      </c>
      <c r="K20" s="66">
        <f>'background subtraction'!FE20</f>
        <v>0</v>
      </c>
      <c r="L20" s="66">
        <f>'background subtraction'!FP20</f>
        <v>0.00103571428571429</v>
      </c>
      <c r="M20" s="66">
        <f>'background subtraction'!GA20</f>
        <v>3.57142857142857e-5</v>
      </c>
      <c r="N20" s="66">
        <f>'background subtraction'!GL20</f>
        <v>0</v>
      </c>
      <c r="O20" s="66">
        <f>'background subtraction'!GW20</f>
        <v>0.000107142857142857</v>
      </c>
      <c r="P20" s="66">
        <f>'background subtraction'!HC20</f>
        <v>0.000357142857142857</v>
      </c>
      <c r="Q20" s="66">
        <f t="shared" si="0"/>
        <v>0.000264285714285714</v>
      </c>
      <c r="R20" s="66">
        <f>'background subtraction'!DN20</f>
        <v>0.000107142857142857</v>
      </c>
      <c r="S20" s="66">
        <f>'background subtraction'!FT20</f>
        <v>3.57142857142857e-5</v>
      </c>
      <c r="T20" s="66">
        <f>'background subtraction'!FX20</f>
        <v>0.00107142857142857</v>
      </c>
      <c r="U20" s="66">
        <f>'background subtraction'!GB20</f>
        <v>0.000107142857142857</v>
      </c>
      <c r="V20" s="66">
        <f>'background subtraction'!GJ20</f>
        <v>0.00317857142857143</v>
      </c>
      <c r="W20" s="66">
        <f>'background subtraction'!DO20</f>
        <v>0.000178571428571429</v>
      </c>
      <c r="X20" s="66">
        <f>'background subtraction'!EF20</f>
        <v>0.000392857142857143</v>
      </c>
      <c r="Y20" s="66">
        <f>'background subtraction'!EX20</f>
        <v>0.00025</v>
      </c>
      <c r="Z20" s="66">
        <f>'background subtraction'!FO20</f>
        <v>0</v>
      </c>
      <c r="AA20" s="66">
        <f>'background subtraction'!GK20</f>
        <v>0.000392857142857143</v>
      </c>
      <c r="AB20" s="66">
        <f>'background subtraction'!DP20</f>
        <v>0.000214285714285714</v>
      </c>
      <c r="AC20" s="66">
        <f>'background subtraction'!EG20</f>
        <v>0</v>
      </c>
      <c r="AD20" s="66">
        <f>'background subtraction'!EY20</f>
        <v>0</v>
      </c>
      <c r="AE20" s="66">
        <f>'background subtraction'!FQ20</f>
        <v>0</v>
      </c>
      <c r="AF20" s="66">
        <f>'background subtraction'!GM20</f>
        <v>7.14285714285714e-5</v>
      </c>
      <c r="AG20" s="66">
        <f>'background subtraction'!DQ20</f>
        <v>0</v>
      </c>
      <c r="AH20" s="66">
        <f>'background subtraction'!EH20</f>
        <v>0.000285714285714286</v>
      </c>
      <c r="AI20" s="66">
        <f>'background subtraction'!EZ20</f>
        <v>0.000107142857142857</v>
      </c>
      <c r="AJ20" s="66">
        <f>'background subtraction'!FR20</f>
        <v>0</v>
      </c>
      <c r="AK20" s="66">
        <f>'background subtraction'!GR20</f>
        <v>0.00157142857142857</v>
      </c>
      <c r="AL20" s="66">
        <f>'background subtraction'!DR20</f>
        <v>0.000142857142857143</v>
      </c>
      <c r="AM20" s="66">
        <f>'background subtraction'!EJ20</f>
        <v>0</v>
      </c>
      <c r="AN20" s="66">
        <f>'background subtraction'!FA20</f>
        <v>0.001</v>
      </c>
      <c r="AO20" s="66">
        <f>'background subtraction'!FS20</f>
        <v>0.000107142857142857</v>
      </c>
      <c r="AP20" s="66">
        <f>'background subtraction'!GS20</f>
        <v>0.000535714285714286</v>
      </c>
      <c r="AQ20" s="66">
        <f>'background subtraction'!DS20</f>
        <v>0.000464285714285714</v>
      </c>
      <c r="AR20" s="66">
        <f>'background subtraction'!EK20</f>
        <v>0.000285714285714286</v>
      </c>
      <c r="AS20" s="66">
        <f>'background subtraction'!FB20</f>
        <v>0.00210714285714286</v>
      </c>
      <c r="AT20" s="66">
        <f>'background subtraction'!FU20</f>
        <v>0.000464285714285714</v>
      </c>
      <c r="AU20" s="66">
        <f>'background subtraction'!GT20</f>
        <v>7.14285714285714e-5</v>
      </c>
      <c r="AV20" s="66">
        <f>'background subtraction'!DT20</f>
        <v>0.000285714285714286</v>
      </c>
      <c r="AW20" s="66">
        <f>'background subtraction'!EL20</f>
        <v>0.000285714285714286</v>
      </c>
      <c r="AX20" s="66">
        <f>'background subtraction'!FC20</f>
        <v>0.000714285714285714</v>
      </c>
      <c r="AY20" s="66">
        <f>'background subtraction'!FV20</f>
        <v>0.000285714285714286</v>
      </c>
      <c r="AZ20" s="66">
        <f>'background subtraction'!GN20</f>
        <v>0.000107142857142857</v>
      </c>
      <c r="BA20" s="66">
        <f>'background subtraction'!DU20</f>
        <v>7.14285714285714e-5</v>
      </c>
      <c r="BB20" s="66">
        <f>'background subtraction'!EM20</f>
        <v>0.00103571428571429</v>
      </c>
      <c r="BC20" s="66">
        <f>'background subtraction'!FD20</f>
        <v>0.000571428571428571</v>
      </c>
      <c r="BD20" s="66">
        <f>'background subtraction'!FW20</f>
        <v>3.57142857142857e-5</v>
      </c>
      <c r="BE20" s="66">
        <f>'background subtraction'!GO20</f>
        <v>0.000107142857142857</v>
      </c>
      <c r="BF20" s="66">
        <f>'background subtraction'!DV20</f>
        <v>0</v>
      </c>
      <c r="BG20" s="66">
        <f>'background subtraction'!EN20</f>
        <v>0</v>
      </c>
      <c r="BH20" s="66">
        <f>'background subtraction'!FF20</f>
        <v>0</v>
      </c>
      <c r="BI20" s="66">
        <f>'background subtraction'!FY20</f>
        <v>0</v>
      </c>
      <c r="BJ20" s="66">
        <f>'background subtraction'!GP20</f>
        <v>0</v>
      </c>
      <c r="BK20" s="66">
        <f>'background subtraction'!DW20</f>
        <v>0.000178571428571429</v>
      </c>
      <c r="BL20" s="66">
        <f>'background subtraction'!EO20</f>
        <v>0.000214285714285714</v>
      </c>
      <c r="BM20" s="66">
        <f>'background subtraction'!FG20</f>
        <v>0.00025</v>
      </c>
      <c r="BN20" s="66">
        <f>'background subtraction'!FZ20</f>
        <v>0</v>
      </c>
      <c r="BO20" s="66">
        <f>'background subtraction'!GQ20</f>
        <v>0.000142857142857143</v>
      </c>
      <c r="BP20" s="66">
        <f>'background subtraction'!DY20</f>
        <v>0.000321428571428571</v>
      </c>
      <c r="BQ20" s="66">
        <f>'background subtraction'!EP20</f>
        <v>0.000464285714285714</v>
      </c>
      <c r="BR20" s="66">
        <f>'background subtraction'!FH20</f>
        <v>0.000178571428571429</v>
      </c>
      <c r="BS20" s="66">
        <f>'background subtraction'!GC20</f>
        <v>0</v>
      </c>
      <c r="BT20" s="66">
        <f>'background subtraction'!GU20</f>
        <v>0.000142857142857143</v>
      </c>
      <c r="BU20" s="66">
        <f>'background subtraction'!DZ20</f>
        <v>0</v>
      </c>
      <c r="BV20" s="66">
        <f>'background subtraction'!EQ20</f>
        <v>0</v>
      </c>
      <c r="BW20" s="104">
        <f>'background subtraction'!FI20</f>
        <v>0</v>
      </c>
      <c r="BX20" s="66">
        <f>'background subtraction'!GD20</f>
        <v>0.000107142857142857</v>
      </c>
      <c r="BY20" s="104">
        <f>'background subtraction'!GV20</f>
        <v>0</v>
      </c>
      <c r="BZ20" s="66">
        <f>'background subtraction'!EA20</f>
        <v>0</v>
      </c>
      <c r="CA20" s="66">
        <f>'background subtraction'!ER20</f>
        <v>0</v>
      </c>
      <c r="CB20" s="66">
        <f>'background subtraction'!FJ20</f>
        <v>0</v>
      </c>
      <c r="CC20" s="66">
        <f>'background subtraction'!GE20</f>
        <v>0</v>
      </c>
      <c r="CD20" s="66">
        <f>'background subtraction'!GX20</f>
        <v>7.14285714285714e-5</v>
      </c>
      <c r="CE20" s="66">
        <f>'background subtraction'!EB20</f>
        <v>0</v>
      </c>
      <c r="CF20" s="104">
        <f>'background subtraction'!ES20</f>
        <v>0</v>
      </c>
      <c r="CG20" s="66">
        <f>'background subtraction'!FK20</f>
        <v>0.000107142857142857</v>
      </c>
      <c r="CH20" s="66">
        <f>'background subtraction'!GF20</f>
        <v>7.14285714285714e-5</v>
      </c>
      <c r="CI20" s="66">
        <f>'background subtraction'!GY20</f>
        <v>0</v>
      </c>
      <c r="CJ20" s="66">
        <f>'background subtraction'!EC20</f>
        <v>0.00128571428571429</v>
      </c>
      <c r="CK20" s="66">
        <f>'background subtraction'!EU20</f>
        <v>0</v>
      </c>
      <c r="CL20" s="66">
        <f>'background subtraction'!FL20</f>
        <v>0.00110714285714286</v>
      </c>
      <c r="CM20" s="66">
        <f>'background subtraction'!GG20</f>
        <v>0.000142857142857143</v>
      </c>
      <c r="CN20" s="66">
        <f>'background subtraction'!GZ20</f>
        <v>0</v>
      </c>
      <c r="CO20" s="66">
        <f>'background subtraction'!ED20</f>
        <v>0.00103571428571429</v>
      </c>
      <c r="CP20" s="66">
        <f>'background subtraction'!EV20</f>
        <v>0.000107142857142857</v>
      </c>
      <c r="CQ20" s="66">
        <f>'background subtraction'!FM20</f>
        <v>0</v>
      </c>
      <c r="CR20" s="66">
        <f>'background subtraction'!GH20</f>
        <v>0</v>
      </c>
      <c r="CS20" s="104">
        <f>'background subtraction'!HA20</f>
        <v>0.00025</v>
      </c>
      <c r="CT20" s="66">
        <f>'background subtraction'!EE20</f>
        <v>0</v>
      </c>
      <c r="CU20" s="66">
        <f>'background subtraction'!EW20</f>
        <v>0.000285714285714286</v>
      </c>
      <c r="CV20" s="66">
        <f>'background subtraction'!FN20</f>
        <v>0.000178571428571429</v>
      </c>
      <c r="CW20" s="104">
        <f>'background subtraction'!GI20</f>
        <v>0</v>
      </c>
      <c r="CX20" s="66">
        <f>'background subtraction'!HB20</f>
        <v>0.000285714285714286</v>
      </c>
      <c r="CY20" s="66"/>
      <c r="CZ20" s="66"/>
      <c r="DA20" s="66"/>
      <c r="DB20" s="66"/>
      <c r="DC20" s="66"/>
      <c r="DD20" s="66"/>
      <c r="DE20" s="66"/>
      <c r="DF20" s="66"/>
      <c r="DG20" s="66"/>
      <c r="DH20" s="66"/>
      <c r="DI20" s="66"/>
      <c r="DJ20" s="66"/>
      <c r="DK20" s="66"/>
    </row>
    <row r="21" spans="1:115">
      <c r="A21" s="74" t="s">
        <v>522</v>
      </c>
      <c r="B21" s="75"/>
      <c r="C21" s="74" t="s">
        <v>522</v>
      </c>
      <c r="D21" s="97">
        <f>'background subtraction'!DJ21</f>
        <v>0.649642857142857</v>
      </c>
      <c r="E21" s="97">
        <f>'background subtraction'!DK21</f>
        <v>0.630892857142857</v>
      </c>
      <c r="F21" s="97">
        <f>'background subtraction'!DL21</f>
        <v>0.623357142857143</v>
      </c>
      <c r="G21" s="82">
        <f>'background subtraction'!DM21</f>
        <v>0.657860714285714</v>
      </c>
      <c r="H21" s="82">
        <f>'background subtraction'!DX21</f>
        <v>0.634142857142857</v>
      </c>
      <c r="I21" s="82">
        <f>'background subtraction'!EI21</f>
        <v>0.581857142857143</v>
      </c>
      <c r="J21" s="82">
        <f>'background subtraction'!ET21</f>
        <v>0.610392857142857</v>
      </c>
      <c r="K21" s="82">
        <f>'background subtraction'!FE21</f>
        <v>0.5935</v>
      </c>
      <c r="L21" s="82">
        <f>'background subtraction'!FP21</f>
        <v>0.586642857142857</v>
      </c>
      <c r="M21" s="82">
        <f>'background subtraction'!GA21</f>
        <v>0.570785714285714</v>
      </c>
      <c r="N21" s="82">
        <f>'background subtraction'!GL21</f>
        <v>0.592182142857143</v>
      </c>
      <c r="O21" s="82">
        <f>'background subtraction'!GW21</f>
        <v>0.568821428571429</v>
      </c>
      <c r="P21" s="82">
        <f>'background subtraction'!HC21</f>
        <v>0.569071428571429</v>
      </c>
      <c r="Q21" s="66">
        <f t="shared" si="0"/>
        <v>0.596525714285714</v>
      </c>
      <c r="R21" s="82">
        <f>'background subtraction'!DN21</f>
        <v>1.86442857142857</v>
      </c>
      <c r="S21" s="82">
        <f>'background subtraction'!FT21</f>
        <v>0.834</v>
      </c>
      <c r="T21" s="82">
        <f>'background subtraction'!FX21</f>
        <v>1.0325</v>
      </c>
      <c r="U21" s="82">
        <f>'background subtraction'!GB21</f>
        <v>1.24007142857143</v>
      </c>
      <c r="V21" s="82">
        <f>'background subtraction'!GJ21</f>
        <v>2.30428571428571</v>
      </c>
      <c r="W21" s="82">
        <f>'background subtraction'!DO21</f>
        <v>0.8045</v>
      </c>
      <c r="X21" s="82">
        <f>'background subtraction'!EF21</f>
        <v>1.19175</v>
      </c>
      <c r="Y21" s="82">
        <f>'background subtraction'!EX21</f>
        <v>0.435717857142857</v>
      </c>
      <c r="Z21" s="82">
        <f>'background subtraction'!FO21</f>
        <v>0.259825</v>
      </c>
      <c r="AA21" s="82">
        <f>'background subtraction'!GK21</f>
        <v>1.09282142857143</v>
      </c>
      <c r="AB21" s="82">
        <f>'background subtraction'!DP21</f>
        <v>0.494785714285714</v>
      </c>
      <c r="AC21" s="82">
        <f>'background subtraction'!EG21</f>
        <v>0.334714285714286</v>
      </c>
      <c r="AD21" s="82">
        <f>'background subtraction'!EY21</f>
        <v>0.448535714285714</v>
      </c>
      <c r="AE21" s="82">
        <f>'background subtraction'!FQ21</f>
        <v>0.433392857142857</v>
      </c>
      <c r="AF21" s="82">
        <f>'background subtraction'!GM21</f>
        <v>0.582432142857143</v>
      </c>
      <c r="AG21" s="82">
        <f>'background subtraction'!DQ21</f>
        <v>0.1975</v>
      </c>
      <c r="AH21" s="82">
        <f>'background subtraction'!EH21</f>
        <v>0.499214285714286</v>
      </c>
      <c r="AI21" s="82">
        <f>'background subtraction'!EZ21</f>
        <v>0.554360714285714</v>
      </c>
      <c r="AJ21" s="82">
        <f>'background subtraction'!FR21</f>
        <v>0.487892857142857</v>
      </c>
      <c r="AK21" s="82">
        <f>'background subtraction'!GR21</f>
        <v>1.27360714285714</v>
      </c>
      <c r="AL21" s="82">
        <f>'background subtraction'!DR21</f>
        <v>0.713178571428571</v>
      </c>
      <c r="AM21" s="82">
        <f>'background subtraction'!EJ21</f>
        <v>0.498857142857143</v>
      </c>
      <c r="AN21" s="82">
        <f>'background subtraction'!FA21</f>
        <v>0.747821428571429</v>
      </c>
      <c r="AO21" s="82">
        <f>'background subtraction'!FS21</f>
        <v>0.969392857142857</v>
      </c>
      <c r="AP21" s="82">
        <f>'background subtraction'!GS21</f>
        <v>1.14503571428571</v>
      </c>
      <c r="AQ21" s="82">
        <f>'background subtraction'!DS21</f>
        <v>0.761392857142857</v>
      </c>
      <c r="AR21" s="82">
        <f>'background subtraction'!EK21</f>
        <v>0.3655</v>
      </c>
      <c r="AS21" s="82">
        <f>'background subtraction'!FB21</f>
        <v>1.19889285714286</v>
      </c>
      <c r="AT21" s="82">
        <f>'background subtraction'!FU21</f>
        <v>0.762321428571429</v>
      </c>
      <c r="AU21" s="82">
        <f>'background subtraction'!GT21</f>
        <v>0.977321428571429</v>
      </c>
      <c r="AV21" s="82">
        <f>'background subtraction'!DT21</f>
        <v>1.10707142857143</v>
      </c>
      <c r="AW21" s="82">
        <f>'background subtraction'!EL21</f>
        <v>0.551535714285714</v>
      </c>
      <c r="AX21" s="82">
        <f>'background subtraction'!FC21</f>
        <v>0.400825</v>
      </c>
      <c r="AY21" s="82">
        <f>'background subtraction'!FV21</f>
        <v>0.416182142857143</v>
      </c>
      <c r="AZ21" s="82">
        <f>'background subtraction'!GN21</f>
        <v>0.588860714285714</v>
      </c>
      <c r="BA21" s="82">
        <f>'background subtraction'!DU21</f>
        <v>1.04242857142857</v>
      </c>
      <c r="BB21" s="82">
        <f>'background subtraction'!EM21</f>
        <v>1.77421428571429</v>
      </c>
      <c r="BC21" s="82">
        <f>'background subtraction'!FD21</f>
        <v>1.59057142857143</v>
      </c>
      <c r="BD21" s="82">
        <f>'background subtraction'!FW21</f>
        <v>0.558178571428572</v>
      </c>
      <c r="BE21" s="82">
        <f>'background subtraction'!GO21</f>
        <v>1.02264285714286</v>
      </c>
      <c r="BF21" s="82">
        <f>'background subtraction'!DV21</f>
        <v>0.134035714285714</v>
      </c>
      <c r="BG21" s="82">
        <f>'background subtraction'!EN21</f>
        <v>0.318714285714286</v>
      </c>
      <c r="BH21" s="82">
        <f>'background subtraction'!FF21</f>
        <v>0.250678571428571</v>
      </c>
      <c r="BI21" s="82">
        <f>'background subtraction'!FY21</f>
        <v>0.193714285714286</v>
      </c>
      <c r="BJ21" s="82">
        <f>'background subtraction'!GP21</f>
        <v>0.43</v>
      </c>
      <c r="BK21" s="82">
        <f>'background subtraction'!DW21</f>
        <v>0.543714285714286</v>
      </c>
      <c r="BL21" s="82">
        <f>'background subtraction'!EO21</f>
        <v>0.301432142857143</v>
      </c>
      <c r="BM21" s="82">
        <f>'background subtraction'!FG21</f>
        <v>0.659571428571429</v>
      </c>
      <c r="BN21" s="82">
        <f>'background subtraction'!FZ21</f>
        <v>0.271178571428571</v>
      </c>
      <c r="BO21" s="82">
        <f>'background subtraction'!GQ21</f>
        <v>0.782821428571429</v>
      </c>
      <c r="BP21" s="82">
        <f>'background subtraction'!DY21</f>
        <v>0.387217857142857</v>
      </c>
      <c r="BQ21" s="82">
        <f>'background subtraction'!EP21</f>
        <v>0.655071428571429</v>
      </c>
      <c r="BR21" s="82">
        <f>'background subtraction'!FH21</f>
        <v>0.295</v>
      </c>
      <c r="BS21" s="82">
        <f>'background subtraction'!GC21</f>
        <v>0.407003571428572</v>
      </c>
      <c r="BT21" s="82">
        <f>'background subtraction'!GU21</f>
        <v>0.313253571428571</v>
      </c>
      <c r="BU21" s="82">
        <f>'background subtraction'!DZ21</f>
        <v>0.417571428571429</v>
      </c>
      <c r="BV21" s="82">
        <f>'background subtraction'!EQ21</f>
        <v>0.804464285714286</v>
      </c>
      <c r="BW21" s="105">
        <f>'background subtraction'!FI21</f>
        <v>0.0974321428571428</v>
      </c>
      <c r="BX21" s="82">
        <f>'background subtraction'!GD21</f>
        <v>0.272075</v>
      </c>
      <c r="BY21" s="105">
        <f>'background subtraction'!GV21</f>
        <v>0.134539285714286</v>
      </c>
      <c r="BZ21" s="82">
        <f>'background subtraction'!EA21</f>
        <v>0.475789285714286</v>
      </c>
      <c r="CA21" s="82">
        <f>'background subtraction'!ER21</f>
        <v>0.359396428571429</v>
      </c>
      <c r="CB21" s="82">
        <f>'background subtraction'!FJ21</f>
        <v>0.719003571428571</v>
      </c>
      <c r="CC21" s="82">
        <f>'background subtraction'!GE21</f>
        <v>0.326357142857143</v>
      </c>
      <c r="CD21" s="82">
        <f>'background subtraction'!GX21</f>
        <v>0.786464285714286</v>
      </c>
      <c r="CE21" s="82">
        <f>'background subtraction'!EB21</f>
        <v>0.252642857142857</v>
      </c>
      <c r="CF21" s="105">
        <f>'background subtraction'!ES21</f>
        <v>0.07175</v>
      </c>
      <c r="CG21" s="82">
        <f>'background subtraction'!FK21</f>
        <v>0.601642857142857</v>
      </c>
      <c r="CH21" s="82">
        <f>'background subtraction'!GF21</f>
        <v>0.506214285714286</v>
      </c>
      <c r="CI21" s="82">
        <f>'background subtraction'!GY21</f>
        <v>0.304539285714286</v>
      </c>
      <c r="CJ21" s="82">
        <f>'background subtraction'!EC21</f>
        <v>1.59682142857143</v>
      </c>
      <c r="CK21" s="82">
        <f>'background subtraction'!EU21</f>
        <v>0.301253571428571</v>
      </c>
      <c r="CL21" s="82">
        <f>'background subtraction'!FL21</f>
        <v>1.21467857142857</v>
      </c>
      <c r="CM21" s="82">
        <f>'background subtraction'!GG21</f>
        <v>0.312571428571429</v>
      </c>
      <c r="CN21" s="82">
        <f>'background subtraction'!GZ21</f>
        <v>0.311896428571429</v>
      </c>
      <c r="CO21" s="82">
        <f>'background subtraction'!ED21</f>
        <v>0.743964285714286</v>
      </c>
      <c r="CP21" s="82">
        <f>'background subtraction'!EV21</f>
        <v>0.231467857142857</v>
      </c>
      <c r="CQ21" s="82">
        <f>'background subtraction'!FM21</f>
        <v>0.436678571428572</v>
      </c>
      <c r="CR21" s="82">
        <f>'background subtraction'!GH21</f>
        <v>0.278967857142857</v>
      </c>
      <c r="CS21" s="105">
        <f>'background subtraction'!HA21</f>
        <v>0.0705714285714286</v>
      </c>
      <c r="CT21" s="82">
        <f>'background subtraction'!EE21</f>
        <v>0.689860714285714</v>
      </c>
      <c r="CU21" s="82">
        <f>'background subtraction'!EW21</f>
        <v>1.00017857142857</v>
      </c>
      <c r="CV21" s="82">
        <f>'background subtraction'!FN21</f>
        <v>0.234325</v>
      </c>
      <c r="CW21" s="105">
        <f>'background subtraction'!GI21</f>
        <v>0.151717857142857</v>
      </c>
      <c r="CX21" s="82">
        <f>'background subtraction'!HB21</f>
        <v>0.998607142857143</v>
      </c>
      <c r="CY21" s="82"/>
      <c r="CZ21" s="82"/>
      <c r="DA21" s="82"/>
      <c r="DB21" s="82"/>
      <c r="DC21" s="82"/>
      <c r="DD21" s="82"/>
      <c r="DE21" s="82"/>
      <c r="DF21" s="82"/>
      <c r="DG21" s="82"/>
      <c r="DH21" s="82"/>
      <c r="DI21" s="82"/>
      <c r="DJ21" s="82"/>
      <c r="DK21" s="82"/>
    </row>
    <row r="22" spans="1:115">
      <c r="A22">
        <f>'imported data from Web Calc'!A22</f>
        <v>764.5</v>
      </c>
      <c r="B22" t="str">
        <f>'imported data from Web Calc'!B22</f>
        <v>C43H70O10</v>
      </c>
      <c r="C22" s="61" t="str">
        <f>'imported data from Web Calc'!C22</f>
        <v>MGDG(34:6)</v>
      </c>
      <c r="D22" s="96">
        <f>'background subtraction'!DJ22</f>
        <v>0.000678571428571429</v>
      </c>
      <c r="E22" s="96">
        <f>'background subtraction'!DK22</f>
        <v>0.000857142857142857</v>
      </c>
      <c r="F22" s="96">
        <f>'background subtraction'!DL22</f>
        <v>0.000214285714285714</v>
      </c>
      <c r="G22" s="66">
        <f>'background subtraction'!DM22</f>
        <v>0.000357142857142857</v>
      </c>
      <c r="H22" s="66">
        <f>'background subtraction'!DX22</f>
        <v>0.000142857142857143</v>
      </c>
      <c r="I22" s="66">
        <f>'background subtraction'!EI22</f>
        <v>0.000285714285714286</v>
      </c>
      <c r="J22" s="66">
        <f>'background subtraction'!ET22</f>
        <v>0.0005</v>
      </c>
      <c r="K22" s="66">
        <f>'background subtraction'!FE22</f>
        <v>0.000928571428571429</v>
      </c>
      <c r="L22" s="66">
        <f>'background subtraction'!FP22</f>
        <v>0.000392857142857143</v>
      </c>
      <c r="M22" s="66">
        <f>'background subtraction'!GA22</f>
        <v>0.000321428571428571</v>
      </c>
      <c r="N22" s="66">
        <f>'background subtraction'!GL22</f>
        <v>0.000142857142857143</v>
      </c>
      <c r="O22" s="66">
        <f>'background subtraction'!GW22</f>
        <v>0.00025</v>
      </c>
      <c r="P22" s="66">
        <f>'background subtraction'!HC22</f>
        <v>0.000392857142857143</v>
      </c>
      <c r="Q22" s="66">
        <f t="shared" si="0"/>
        <v>0.000371428571428571</v>
      </c>
      <c r="R22" s="66">
        <f>'background subtraction'!DN22</f>
        <v>0.00285714285714286</v>
      </c>
      <c r="S22" s="66">
        <f>'background subtraction'!FT22</f>
        <v>0.00103571428571429</v>
      </c>
      <c r="T22" s="66">
        <f>'background subtraction'!FX22</f>
        <v>0.00103571428571429</v>
      </c>
      <c r="U22" s="66">
        <f>'background subtraction'!GB22</f>
        <v>0.00210714285714286</v>
      </c>
      <c r="V22" s="66">
        <f>'background subtraction'!GJ22</f>
        <v>0.00346428571428571</v>
      </c>
      <c r="W22" s="66">
        <f>'background subtraction'!DO22</f>
        <v>0.00167857142857143</v>
      </c>
      <c r="X22" s="66">
        <f>'background subtraction'!EF22</f>
        <v>0.00217857142857143</v>
      </c>
      <c r="Y22" s="66">
        <f>'background subtraction'!EX22</f>
        <v>0.000392857142857143</v>
      </c>
      <c r="Z22" s="66">
        <f>'background subtraction'!FO22</f>
        <v>0.000857142857142857</v>
      </c>
      <c r="AA22" s="66">
        <f>'background subtraction'!GK22</f>
        <v>0.00225</v>
      </c>
      <c r="AB22" s="66">
        <f>'background subtraction'!DP22</f>
        <v>0.000285714285714286</v>
      </c>
      <c r="AC22" s="66">
        <f>'background subtraction'!EG22</f>
        <v>0.000392857142857143</v>
      </c>
      <c r="AD22" s="66">
        <f>'background subtraction'!EY22</f>
        <v>0.000214285714285714</v>
      </c>
      <c r="AE22" s="66">
        <f>'background subtraction'!FQ22</f>
        <v>0.000785714285714286</v>
      </c>
      <c r="AF22" s="66">
        <f>'background subtraction'!GM22</f>
        <v>0.00135714285714286</v>
      </c>
      <c r="AG22" s="66">
        <f>'background subtraction'!DQ22</f>
        <v>0.00025</v>
      </c>
      <c r="AH22" s="66">
        <f>'background subtraction'!EH22</f>
        <v>0</v>
      </c>
      <c r="AI22" s="66">
        <f>'background subtraction'!EZ22</f>
        <v>0.000642857142857143</v>
      </c>
      <c r="AJ22" s="66">
        <f>'background subtraction'!FR22</f>
        <v>0.000357142857142857</v>
      </c>
      <c r="AK22" s="66">
        <f>'background subtraction'!GR22</f>
        <v>0.00189285714285714</v>
      </c>
      <c r="AL22" s="66">
        <f>'background subtraction'!DR22</f>
        <v>0.00103571428571429</v>
      </c>
      <c r="AM22" s="66">
        <f>'background subtraction'!EJ22</f>
        <v>0.000464285714285714</v>
      </c>
      <c r="AN22" s="66">
        <f>'background subtraction'!FA22</f>
        <v>0.00114285714285714</v>
      </c>
      <c r="AO22" s="66">
        <f>'background subtraction'!FS22</f>
        <v>0.000928571428571429</v>
      </c>
      <c r="AP22" s="66">
        <f>'background subtraction'!GS22</f>
        <v>0.001</v>
      </c>
      <c r="AQ22" s="66">
        <f>'background subtraction'!DS22</f>
        <v>0.000964285714285714</v>
      </c>
      <c r="AR22" s="66">
        <f>'background subtraction'!EK22</f>
        <v>0.000357142857142857</v>
      </c>
      <c r="AS22" s="66">
        <f>'background subtraction'!FB22</f>
        <v>0.000785714285714286</v>
      </c>
      <c r="AT22" s="66">
        <f>'background subtraction'!FU22</f>
        <v>0.000142857142857143</v>
      </c>
      <c r="AU22" s="66">
        <f>'background subtraction'!GT22</f>
        <v>0.000214285714285714</v>
      </c>
      <c r="AV22" s="66">
        <f>'background subtraction'!DT22</f>
        <v>0.000857142857142857</v>
      </c>
      <c r="AW22" s="66">
        <f>'background subtraction'!EL22</f>
        <v>0</v>
      </c>
      <c r="AX22" s="66">
        <f>'background subtraction'!FC22</f>
        <v>0.000178571428571429</v>
      </c>
      <c r="AY22" s="66">
        <f>'background subtraction'!FV22</f>
        <v>0.000178571428571429</v>
      </c>
      <c r="AZ22" s="66">
        <f>'background subtraction'!GN22</f>
        <v>0.000857142857142857</v>
      </c>
      <c r="BA22" s="66">
        <f>'background subtraction'!DU22</f>
        <v>0.00025</v>
      </c>
      <c r="BB22" s="66">
        <f>'background subtraction'!EM22</f>
        <v>0.00107142857142857</v>
      </c>
      <c r="BC22" s="66">
        <f>'background subtraction'!FD22</f>
        <v>0.000964285714285714</v>
      </c>
      <c r="BD22" s="66">
        <f>'background subtraction'!FW22</f>
        <v>0.000321428571428571</v>
      </c>
      <c r="BE22" s="66">
        <f>'background subtraction'!GO22</f>
        <v>0.000964285714285714</v>
      </c>
      <c r="BF22" s="66">
        <f>'background subtraction'!DV22</f>
        <v>0</v>
      </c>
      <c r="BG22" s="66">
        <f>'background subtraction'!EN22</f>
        <v>0</v>
      </c>
      <c r="BH22" s="66">
        <f>'background subtraction'!FF22</f>
        <v>0.000142857142857143</v>
      </c>
      <c r="BI22" s="66">
        <f>'background subtraction'!FY22</f>
        <v>0</v>
      </c>
      <c r="BJ22" s="66">
        <f>'background subtraction'!GP22</f>
        <v>7.14285714285714e-5</v>
      </c>
      <c r="BK22" s="66">
        <f>'background subtraction'!DW22</f>
        <v>0.000357142857142857</v>
      </c>
      <c r="BL22" s="66">
        <f>'background subtraction'!EO22</f>
        <v>0.000178571428571429</v>
      </c>
      <c r="BM22" s="66">
        <f>'background subtraction'!FG22</f>
        <v>0.00075</v>
      </c>
      <c r="BN22" s="66">
        <f>'background subtraction'!FZ22</f>
        <v>0.000142857142857143</v>
      </c>
      <c r="BO22" s="66">
        <f>'background subtraction'!GQ22</f>
        <v>0.00132142857142857</v>
      </c>
      <c r="BP22" s="66">
        <f>'background subtraction'!DY22</f>
        <v>0.000571428571428571</v>
      </c>
      <c r="BQ22" s="66">
        <f>'background subtraction'!EP22</f>
        <v>0.000642857142857143</v>
      </c>
      <c r="BR22" s="66">
        <f>'background subtraction'!FH22</f>
        <v>0.000178571428571429</v>
      </c>
      <c r="BS22" s="66">
        <f>'background subtraction'!GC22</f>
        <v>0.000464285714285714</v>
      </c>
      <c r="BT22" s="66">
        <f>'background subtraction'!GU22</f>
        <v>0.00025</v>
      </c>
      <c r="BU22" s="66">
        <f>'background subtraction'!DZ22</f>
        <v>0.000821428571428571</v>
      </c>
      <c r="BV22" s="66">
        <f>'background subtraction'!EQ22</f>
        <v>0.000785714285714286</v>
      </c>
      <c r="BW22" s="104">
        <f>'background subtraction'!FI22</f>
        <v>0</v>
      </c>
      <c r="BX22" s="66">
        <f>'background subtraction'!GD22</f>
        <v>0.000321428571428571</v>
      </c>
      <c r="BY22" s="104">
        <f>'background subtraction'!GV22</f>
        <v>0.000107142857142857</v>
      </c>
      <c r="BZ22" s="66">
        <f>'background subtraction'!EA22</f>
        <v>0.000428571428571429</v>
      </c>
      <c r="CA22" s="66">
        <f>'background subtraction'!ER22</f>
        <v>0.000214285714285714</v>
      </c>
      <c r="CB22" s="66">
        <f>'background subtraction'!FJ22</f>
        <v>0.000821428571428571</v>
      </c>
      <c r="CC22" s="66">
        <f>'background subtraction'!GE22</f>
        <v>0.000178571428571429</v>
      </c>
      <c r="CD22" s="66">
        <f>'background subtraction'!GX22</f>
        <v>0.00242857142857143</v>
      </c>
      <c r="CE22" s="66">
        <f>'background subtraction'!EB22</f>
        <v>0.000714285714285714</v>
      </c>
      <c r="CF22" s="104">
        <f>'background subtraction'!ES22</f>
        <v>0</v>
      </c>
      <c r="CG22" s="66">
        <f>'background subtraction'!FK22</f>
        <v>0.000321428571428571</v>
      </c>
      <c r="CH22" s="66">
        <f>'background subtraction'!GF22</f>
        <v>0.000571428571428571</v>
      </c>
      <c r="CI22" s="66">
        <f>'background subtraction'!GY22</f>
        <v>0.000107142857142857</v>
      </c>
      <c r="CJ22" s="66">
        <f>'background subtraction'!EC22</f>
        <v>0.000785714285714286</v>
      </c>
      <c r="CK22" s="66">
        <f>'background subtraction'!EU22</f>
        <v>0.000214285714285714</v>
      </c>
      <c r="CL22" s="66">
        <f>'background subtraction'!FL22</f>
        <v>0.00121428571428571</v>
      </c>
      <c r="CM22" s="66">
        <f>'background subtraction'!GG22</f>
        <v>0.000178571428571429</v>
      </c>
      <c r="CN22" s="66">
        <f>'background subtraction'!GZ22</f>
        <v>0</v>
      </c>
      <c r="CO22" s="66">
        <f>'background subtraction'!ED22</f>
        <v>0.000928571428571429</v>
      </c>
      <c r="CP22" s="66">
        <f>'background subtraction'!EV22</f>
        <v>0.00025</v>
      </c>
      <c r="CQ22" s="66">
        <f>'background subtraction'!FM22</f>
        <v>0.000357142857142857</v>
      </c>
      <c r="CR22" s="66">
        <f>'background subtraction'!GH22</f>
        <v>0.000107142857142857</v>
      </c>
      <c r="CS22" s="104">
        <f>'background subtraction'!HA22</f>
        <v>0</v>
      </c>
      <c r="CT22" s="66">
        <f>'background subtraction'!EE22</f>
        <v>0.000642857142857143</v>
      </c>
      <c r="CU22" s="66">
        <f>'background subtraction'!EW22</f>
        <v>0.00103571428571429</v>
      </c>
      <c r="CV22" s="66">
        <f>'background subtraction'!FN22</f>
        <v>0.000285714285714286</v>
      </c>
      <c r="CW22" s="104">
        <f>'background subtraction'!GI22</f>
        <v>0</v>
      </c>
      <c r="CX22" s="66">
        <f>'background subtraction'!HB22</f>
        <v>0.00153571428571429</v>
      </c>
      <c r="CY22" s="66"/>
      <c r="CZ22" s="66"/>
      <c r="DA22" s="66"/>
      <c r="DB22" s="66"/>
      <c r="DC22" s="66"/>
      <c r="DD22" s="66"/>
      <c r="DE22" s="66"/>
      <c r="DF22" s="66"/>
      <c r="DG22" s="66"/>
      <c r="DH22" s="66"/>
      <c r="DI22" s="66"/>
      <c r="DJ22" s="66"/>
      <c r="DK22" s="66"/>
    </row>
    <row r="23" spans="1:115">
      <c r="A23">
        <f>'imported data from Web Calc'!A23</f>
        <v>766.5</v>
      </c>
      <c r="B23" t="str">
        <f>'imported data from Web Calc'!B23</f>
        <v>C43H72O10</v>
      </c>
      <c r="C23" s="61" t="str">
        <f>'imported data from Web Calc'!C23</f>
        <v>MGDG(34:5)</v>
      </c>
      <c r="D23" s="96">
        <f>'background subtraction'!DJ23</f>
        <v>0.000285714285714286</v>
      </c>
      <c r="E23" s="96">
        <f>'background subtraction'!DK23</f>
        <v>0.000714285714285714</v>
      </c>
      <c r="F23" s="96">
        <f>'background subtraction'!DL23</f>
        <v>0.0005</v>
      </c>
      <c r="G23" s="66">
        <f>'background subtraction'!DM23</f>
        <v>0.000857142857142857</v>
      </c>
      <c r="H23" s="66">
        <f>'background subtraction'!DX23</f>
        <v>0.000392857142857143</v>
      </c>
      <c r="I23" s="66">
        <f>'background subtraction'!EI23</f>
        <v>0.000964285714285714</v>
      </c>
      <c r="J23" s="66">
        <f>'background subtraction'!ET23</f>
        <v>0.000392857142857143</v>
      </c>
      <c r="K23" s="66">
        <f>'background subtraction'!FE23</f>
        <v>0.000571428571428571</v>
      </c>
      <c r="L23" s="66">
        <f>'background subtraction'!FP23</f>
        <v>0.000928571428571429</v>
      </c>
      <c r="M23" s="66">
        <f>'background subtraction'!GA23</f>
        <v>0.00114285714285714</v>
      </c>
      <c r="N23" s="66">
        <f>'background subtraction'!GL23</f>
        <v>0.00075</v>
      </c>
      <c r="O23" s="66">
        <f>'background subtraction'!GW23</f>
        <v>0.000464285714285714</v>
      </c>
      <c r="P23" s="66">
        <f>'background subtraction'!HC23</f>
        <v>0.000107142857142857</v>
      </c>
      <c r="Q23" s="66">
        <f t="shared" si="0"/>
        <v>0.000657142857142857</v>
      </c>
      <c r="R23" s="66">
        <f>'background subtraction'!DN23</f>
        <v>0.0015</v>
      </c>
      <c r="S23" s="66">
        <f>'background subtraction'!FT23</f>
        <v>0.000428571428571429</v>
      </c>
      <c r="T23" s="66">
        <f>'background subtraction'!FX23</f>
        <v>0.000642857142857143</v>
      </c>
      <c r="U23" s="66">
        <f>'background subtraction'!GB23</f>
        <v>0.00117857142857143</v>
      </c>
      <c r="V23" s="66">
        <f>'background subtraction'!GJ23</f>
        <v>0.00332142857142857</v>
      </c>
      <c r="W23" s="66">
        <f>'background subtraction'!DO23</f>
        <v>0.000642857142857143</v>
      </c>
      <c r="X23" s="66">
        <f>'background subtraction'!EF23</f>
        <v>0.00171428571428571</v>
      </c>
      <c r="Y23" s="66">
        <f>'background subtraction'!EX23</f>
        <v>0.000178571428571429</v>
      </c>
      <c r="Z23" s="66">
        <f>'background subtraction'!FO23</f>
        <v>0.000214285714285714</v>
      </c>
      <c r="AA23" s="66">
        <f>'background subtraction'!GK23</f>
        <v>0.00125</v>
      </c>
      <c r="AB23" s="66">
        <f>'background subtraction'!DP23</f>
        <v>0</v>
      </c>
      <c r="AC23" s="66">
        <f>'background subtraction'!EG23</f>
        <v>0</v>
      </c>
      <c r="AD23" s="66">
        <f>'background subtraction'!EY23</f>
        <v>0.000321428571428571</v>
      </c>
      <c r="AE23" s="66">
        <f>'background subtraction'!FQ23</f>
        <v>0</v>
      </c>
      <c r="AF23" s="66">
        <f>'background subtraction'!GM23</f>
        <v>0.00025</v>
      </c>
      <c r="AG23" s="66">
        <f>'background subtraction'!DQ23</f>
        <v>0</v>
      </c>
      <c r="AH23" s="66">
        <f>'background subtraction'!EH23</f>
        <v>0.000321428571428571</v>
      </c>
      <c r="AI23" s="66">
        <f>'background subtraction'!EZ23</f>
        <v>0.000678571428571429</v>
      </c>
      <c r="AJ23" s="66">
        <f>'background subtraction'!FR23</f>
        <v>0.001</v>
      </c>
      <c r="AK23" s="66">
        <f>'background subtraction'!GR23</f>
        <v>0.00203571428571429</v>
      </c>
      <c r="AL23" s="66">
        <f>'background subtraction'!DR23</f>
        <v>0.00121428571428571</v>
      </c>
      <c r="AM23" s="66">
        <f>'background subtraction'!EJ23</f>
        <v>0.000392857142857143</v>
      </c>
      <c r="AN23" s="66">
        <f>'background subtraction'!FA23</f>
        <v>0.000571428571428571</v>
      </c>
      <c r="AO23" s="66">
        <f>'background subtraction'!FS23</f>
        <v>0.002</v>
      </c>
      <c r="AP23" s="66">
        <f>'background subtraction'!GS23</f>
        <v>0.00153571428571429</v>
      </c>
      <c r="AQ23" s="66">
        <f>'background subtraction'!DS23</f>
        <v>0.00121428571428571</v>
      </c>
      <c r="AR23" s="66">
        <f>'background subtraction'!EK23</f>
        <v>0</v>
      </c>
      <c r="AS23" s="66">
        <f>'background subtraction'!FB23</f>
        <v>0.00207142857142857</v>
      </c>
      <c r="AT23" s="66">
        <f>'background subtraction'!FU23</f>
        <v>0.000964285714285714</v>
      </c>
      <c r="AU23" s="66">
        <f>'background subtraction'!GT23</f>
        <v>0.000464285714285714</v>
      </c>
      <c r="AV23" s="66">
        <f>'background subtraction'!DT23</f>
        <v>0.00121428571428571</v>
      </c>
      <c r="AW23" s="66">
        <f>'background subtraction'!EL23</f>
        <v>0.000321428571428571</v>
      </c>
      <c r="AX23" s="66">
        <f>'background subtraction'!FC23</f>
        <v>0.000357142857142857</v>
      </c>
      <c r="AY23" s="66">
        <f>'background subtraction'!FV23</f>
        <v>0.000107142857142857</v>
      </c>
      <c r="AZ23" s="66">
        <f>'background subtraction'!GN23</f>
        <v>0.000607142857142857</v>
      </c>
      <c r="BA23" s="66">
        <f>'background subtraction'!DU23</f>
        <v>0.000214285714285714</v>
      </c>
      <c r="BB23" s="66">
        <f>'background subtraction'!EM23</f>
        <v>0.00107142857142857</v>
      </c>
      <c r="BC23" s="66">
        <f>'background subtraction'!FD23</f>
        <v>0.000357142857142857</v>
      </c>
      <c r="BD23" s="66">
        <f>'background subtraction'!FW23</f>
        <v>0.00107142857142857</v>
      </c>
      <c r="BE23" s="66">
        <f>'background subtraction'!GO23</f>
        <v>0.00075</v>
      </c>
      <c r="BF23" s="66">
        <f>'background subtraction'!DV23</f>
        <v>0.000142857142857143</v>
      </c>
      <c r="BG23" s="66">
        <f>'background subtraction'!EN23</f>
        <v>0</v>
      </c>
      <c r="BH23" s="66">
        <f>'background subtraction'!FF23</f>
        <v>0.000107142857142857</v>
      </c>
      <c r="BI23" s="66">
        <f>'background subtraction'!FY23</f>
        <v>0</v>
      </c>
      <c r="BJ23" s="66">
        <f>'background subtraction'!GP23</f>
        <v>0.000142857142857143</v>
      </c>
      <c r="BK23" s="66">
        <f>'background subtraction'!DW23</f>
        <v>0.0005</v>
      </c>
      <c r="BL23" s="66">
        <f>'background subtraction'!EO23</f>
        <v>0.000178571428571429</v>
      </c>
      <c r="BM23" s="66">
        <f>'background subtraction'!FG23</f>
        <v>0.000607142857142857</v>
      </c>
      <c r="BN23" s="66">
        <f>'background subtraction'!FZ23</f>
        <v>0</v>
      </c>
      <c r="BO23" s="66">
        <f>'background subtraction'!GQ23</f>
        <v>0.00146428571428571</v>
      </c>
      <c r="BP23" s="66">
        <f>'background subtraction'!DY23</f>
        <v>0</v>
      </c>
      <c r="BQ23" s="66">
        <f>'background subtraction'!EP23</f>
        <v>0.00075</v>
      </c>
      <c r="BR23" s="66">
        <f>'background subtraction'!FH23</f>
        <v>0.000285714285714286</v>
      </c>
      <c r="BS23" s="66">
        <f>'background subtraction'!GC23</f>
        <v>0.000607142857142857</v>
      </c>
      <c r="BT23" s="66">
        <f>'background subtraction'!GU23</f>
        <v>0</v>
      </c>
      <c r="BU23" s="66">
        <f>'background subtraction'!DZ23</f>
        <v>0.000571428571428571</v>
      </c>
      <c r="BV23" s="66">
        <f>'background subtraction'!EQ23</f>
        <v>0.00025</v>
      </c>
      <c r="BW23" s="104">
        <f>'background subtraction'!FI23</f>
        <v>0.000214285714285714</v>
      </c>
      <c r="BX23" s="66">
        <f>'background subtraction'!GD23</f>
        <v>0.000321428571428571</v>
      </c>
      <c r="BY23" s="104">
        <f>'background subtraction'!GV23</f>
        <v>0.000142857142857143</v>
      </c>
      <c r="BZ23" s="66">
        <f>'background subtraction'!EA23</f>
        <v>0.000142857142857143</v>
      </c>
      <c r="CA23" s="66">
        <f>'background subtraction'!ER23</f>
        <v>0.000178571428571429</v>
      </c>
      <c r="CB23" s="66">
        <f>'background subtraction'!FJ23</f>
        <v>0.000785714285714286</v>
      </c>
      <c r="CC23" s="66">
        <f>'background subtraction'!GE23</f>
        <v>0.000607142857142857</v>
      </c>
      <c r="CD23" s="66">
        <f>'background subtraction'!GX23</f>
        <v>0.00167857142857143</v>
      </c>
      <c r="CE23" s="66">
        <f>'background subtraction'!EB23</f>
        <v>0.000285714285714286</v>
      </c>
      <c r="CF23" s="104">
        <f>'background subtraction'!ES23</f>
        <v>0</v>
      </c>
      <c r="CG23" s="66">
        <f>'background subtraction'!FK23</f>
        <v>0.000178571428571429</v>
      </c>
      <c r="CH23" s="66">
        <f>'background subtraction'!GF23</f>
        <v>0.000821428571428571</v>
      </c>
      <c r="CI23" s="66">
        <f>'background subtraction'!GY23</f>
        <v>0.000642857142857143</v>
      </c>
      <c r="CJ23" s="66">
        <f>'background subtraction'!EC23</f>
        <v>0.00310714285714286</v>
      </c>
      <c r="CK23" s="66">
        <f>'background subtraction'!EU23</f>
        <v>0.000821428571428571</v>
      </c>
      <c r="CL23" s="66">
        <f>'background subtraction'!FL23</f>
        <v>0.00167857142857143</v>
      </c>
      <c r="CM23" s="66">
        <f>'background subtraction'!GG23</f>
        <v>7.14285714285714e-5</v>
      </c>
      <c r="CN23" s="66">
        <f>'background subtraction'!GZ23</f>
        <v>0.000107142857142857</v>
      </c>
      <c r="CO23" s="66">
        <f>'background subtraction'!ED23</f>
        <v>0.00103571428571429</v>
      </c>
      <c r="CP23" s="66">
        <f>'background subtraction'!EV23</f>
        <v>0.000214285714285714</v>
      </c>
      <c r="CQ23" s="66">
        <f>'background subtraction'!FM23</f>
        <v>0.00025</v>
      </c>
      <c r="CR23" s="66">
        <f>'background subtraction'!GH23</f>
        <v>0.000178571428571429</v>
      </c>
      <c r="CS23" s="104">
        <f>'background subtraction'!HA23</f>
        <v>0</v>
      </c>
      <c r="CT23" s="66">
        <f>'background subtraction'!EE23</f>
        <v>0.00128571428571429</v>
      </c>
      <c r="CU23" s="66">
        <f>'background subtraction'!EW23</f>
        <v>0.000928571428571429</v>
      </c>
      <c r="CV23" s="66">
        <f>'background subtraction'!FN23</f>
        <v>0.000107142857142857</v>
      </c>
      <c r="CW23" s="104">
        <f>'background subtraction'!GI23</f>
        <v>0</v>
      </c>
      <c r="CX23" s="66">
        <f>'background subtraction'!HB23</f>
        <v>0.00110714285714286</v>
      </c>
      <c r="CY23" s="66"/>
      <c r="CZ23" s="66"/>
      <c r="DA23" s="66"/>
      <c r="DB23" s="66"/>
      <c r="DC23" s="66"/>
      <c r="DD23" s="66"/>
      <c r="DE23" s="66"/>
      <c r="DF23" s="66"/>
      <c r="DG23" s="66"/>
      <c r="DH23" s="66"/>
      <c r="DI23" s="66"/>
      <c r="DJ23" s="66"/>
      <c r="DK23" s="66"/>
    </row>
    <row r="24" spans="1:115">
      <c r="A24">
        <f>'imported data from Web Calc'!A24</f>
        <v>768.5</v>
      </c>
      <c r="B24" t="str">
        <f>'imported data from Web Calc'!B24</f>
        <v>C43H74O10</v>
      </c>
      <c r="C24" s="61" t="str">
        <f>'imported data from Web Calc'!C24</f>
        <v>MGDG(34:4)</v>
      </c>
      <c r="D24" s="96">
        <f>'background subtraction'!DJ24</f>
        <v>0.00939285714285714</v>
      </c>
      <c r="E24" s="96">
        <f>'background subtraction'!DK24</f>
        <v>0.00885714285714286</v>
      </c>
      <c r="F24" s="96">
        <f>'background subtraction'!DL24</f>
        <v>0.00864285714285714</v>
      </c>
      <c r="G24" s="66">
        <f>'background subtraction'!DM24</f>
        <v>0.00928571428571429</v>
      </c>
      <c r="H24" s="66">
        <f>'background subtraction'!DX24</f>
        <v>0.00878571428571429</v>
      </c>
      <c r="I24" s="66">
        <f>'background subtraction'!EI24</f>
        <v>0.0101428571428571</v>
      </c>
      <c r="J24" s="66">
        <f>'background subtraction'!ET24</f>
        <v>0.0100714285714286</v>
      </c>
      <c r="K24" s="66">
        <f>'background subtraction'!FE24</f>
        <v>0.00985714285714286</v>
      </c>
      <c r="L24" s="66">
        <f>'background subtraction'!FP24</f>
        <v>0.00964285714285714</v>
      </c>
      <c r="M24" s="66">
        <f>'background subtraction'!GA24</f>
        <v>0.00921428571428571</v>
      </c>
      <c r="N24" s="66">
        <f>'background subtraction'!GL24</f>
        <v>0.00871428571428572</v>
      </c>
      <c r="O24" s="66">
        <f>'background subtraction'!GW24</f>
        <v>0.00775</v>
      </c>
      <c r="P24" s="66">
        <f>'background subtraction'!HC24</f>
        <v>0.00967857142857143</v>
      </c>
      <c r="Q24" s="66">
        <f t="shared" si="0"/>
        <v>0.00931428571428572</v>
      </c>
      <c r="R24" s="66">
        <f>'background subtraction'!DN24</f>
        <v>0.0190357142857143</v>
      </c>
      <c r="S24" s="66">
        <f>'background subtraction'!FT24</f>
        <v>0.0151428571428571</v>
      </c>
      <c r="T24" s="66">
        <f>'background subtraction'!FX24</f>
        <v>0.00864285714285714</v>
      </c>
      <c r="U24" s="66">
        <f>'background subtraction'!GB24</f>
        <v>0.0188571428571429</v>
      </c>
      <c r="V24" s="66">
        <f>'background subtraction'!GJ24</f>
        <v>0.0249642857142857</v>
      </c>
      <c r="W24" s="66">
        <f>'background subtraction'!DO24</f>
        <v>0.00810714285714286</v>
      </c>
      <c r="X24" s="66">
        <f>'background subtraction'!EF24</f>
        <v>0.0126428571428571</v>
      </c>
      <c r="Y24" s="66">
        <f>'background subtraction'!EX24</f>
        <v>0.00596428571428571</v>
      </c>
      <c r="Z24" s="66">
        <f>'background subtraction'!FO24</f>
        <v>0.00496428571428571</v>
      </c>
      <c r="AA24" s="66">
        <f>'background subtraction'!GK24</f>
        <v>0.0124285714285714</v>
      </c>
      <c r="AB24" s="66">
        <f>'background subtraction'!DP24</f>
        <v>0.00525</v>
      </c>
      <c r="AC24" s="66">
        <f>'background subtraction'!EG24</f>
        <v>0.00414285714285714</v>
      </c>
      <c r="AD24" s="66">
        <f>'background subtraction'!EY24</f>
        <v>0.004</v>
      </c>
      <c r="AE24" s="66">
        <f>'background subtraction'!FQ24</f>
        <v>0.00521428571428571</v>
      </c>
      <c r="AF24" s="66">
        <f>'background subtraction'!GM24</f>
        <v>0.00585714285714286</v>
      </c>
      <c r="AG24" s="66">
        <f>'background subtraction'!DQ24</f>
        <v>0.00110714285714286</v>
      </c>
      <c r="AH24" s="66">
        <f>'background subtraction'!EH24</f>
        <v>0.00635714285714286</v>
      </c>
      <c r="AI24" s="66">
        <f>'background subtraction'!EZ24</f>
        <v>0.00778571428571429</v>
      </c>
      <c r="AJ24" s="66">
        <f>'background subtraction'!FR24</f>
        <v>0.00671428571428572</v>
      </c>
      <c r="AK24" s="66">
        <f>'background subtraction'!GR24</f>
        <v>0.0177857142857143</v>
      </c>
      <c r="AL24" s="66">
        <f>'background subtraction'!DR24</f>
        <v>0.00739285714285714</v>
      </c>
      <c r="AM24" s="66">
        <f>'background subtraction'!EJ24</f>
        <v>0.00728571428571429</v>
      </c>
      <c r="AN24" s="66">
        <f>'background subtraction'!FA24</f>
        <v>0.00871428571428572</v>
      </c>
      <c r="AO24" s="66">
        <f>'background subtraction'!FS24</f>
        <v>0.0119285714285714</v>
      </c>
      <c r="AP24" s="66">
        <f>'background subtraction'!GS24</f>
        <v>0.0136071428571429</v>
      </c>
      <c r="AQ24" s="66">
        <f>'background subtraction'!DS24</f>
        <v>0.0102857142857143</v>
      </c>
      <c r="AR24" s="66">
        <f>'background subtraction'!EK24</f>
        <v>0.00375</v>
      </c>
      <c r="AS24" s="66">
        <f>'background subtraction'!FB24</f>
        <v>0.01125</v>
      </c>
      <c r="AT24" s="66">
        <f>'background subtraction'!FU24</f>
        <v>0.00703571428571429</v>
      </c>
      <c r="AU24" s="66">
        <f>'background subtraction'!GT24</f>
        <v>0.0102142857142857</v>
      </c>
      <c r="AV24" s="66">
        <f>'background subtraction'!DT24</f>
        <v>0.0100357142857143</v>
      </c>
      <c r="AW24" s="66">
        <f>'background subtraction'!EL24</f>
        <v>0.00425</v>
      </c>
      <c r="AX24" s="66">
        <f>'background subtraction'!FC24</f>
        <v>0.00232142857142857</v>
      </c>
      <c r="AY24" s="66">
        <f>'background subtraction'!FV24</f>
        <v>0.00396428571428571</v>
      </c>
      <c r="AZ24" s="66">
        <f>'background subtraction'!GN24</f>
        <v>0.00628571428571429</v>
      </c>
      <c r="BA24" s="66">
        <f>'background subtraction'!DU24</f>
        <v>0.00825</v>
      </c>
      <c r="BB24" s="66">
        <f>'background subtraction'!EM24</f>
        <v>0.0178928571428571</v>
      </c>
      <c r="BC24" s="66">
        <f>'background subtraction'!FD24</f>
        <v>0.0161785714285714</v>
      </c>
      <c r="BD24" s="66">
        <f>'background subtraction'!FW24</f>
        <v>0.00539285714285714</v>
      </c>
      <c r="BE24" s="66">
        <f>'background subtraction'!GO24</f>
        <v>0.00775</v>
      </c>
      <c r="BF24" s="66">
        <f>'background subtraction'!DV24</f>
        <v>0.000607142857142857</v>
      </c>
      <c r="BG24" s="66">
        <f>'background subtraction'!EN24</f>
        <v>0.00228571428571429</v>
      </c>
      <c r="BH24" s="66">
        <f>'background subtraction'!FF24</f>
        <v>0.00185714285714286</v>
      </c>
      <c r="BI24" s="66">
        <f>'background subtraction'!FY24</f>
        <v>0.00114285714285714</v>
      </c>
      <c r="BJ24" s="66">
        <f>'background subtraction'!GP24</f>
        <v>0.00267857142857143</v>
      </c>
      <c r="BK24" s="66">
        <f>'background subtraction'!DW24</f>
        <v>0.0100357142857143</v>
      </c>
      <c r="BL24" s="66">
        <f>'background subtraction'!EO24</f>
        <v>0.009</v>
      </c>
      <c r="BM24" s="66">
        <f>'background subtraction'!FG24</f>
        <v>0.0164642857142857</v>
      </c>
      <c r="BN24" s="66">
        <f>'background subtraction'!FZ24</f>
        <v>0.00628571428571429</v>
      </c>
      <c r="BO24" s="66">
        <f>'background subtraction'!GQ24</f>
        <v>0.02275</v>
      </c>
      <c r="BP24" s="66">
        <f>'background subtraction'!DY24</f>
        <v>0.0134642857142857</v>
      </c>
      <c r="BQ24" s="66">
        <f>'background subtraction'!EP24</f>
        <v>0.0226785714285714</v>
      </c>
      <c r="BR24" s="66">
        <f>'background subtraction'!FH24</f>
        <v>0.0100714285714286</v>
      </c>
      <c r="BS24" s="66">
        <f>'background subtraction'!GC24</f>
        <v>0.0100357142857143</v>
      </c>
      <c r="BT24" s="66">
        <f>'background subtraction'!GU24</f>
        <v>0.00757142857142857</v>
      </c>
      <c r="BU24" s="66">
        <f>'background subtraction'!DZ24</f>
        <v>0.00746428571428571</v>
      </c>
      <c r="BV24" s="66">
        <f>'background subtraction'!EQ24</f>
        <v>0.0148214285714286</v>
      </c>
      <c r="BW24" s="104">
        <f>'background subtraction'!FI24</f>
        <v>0.00257142857142857</v>
      </c>
      <c r="BX24" s="66">
        <f>'background subtraction'!GD24</f>
        <v>0.00889285714285714</v>
      </c>
      <c r="BY24" s="104">
        <f>'background subtraction'!GV24</f>
        <v>0.00396428571428571</v>
      </c>
      <c r="BZ24" s="66">
        <f>'background subtraction'!EA24</f>
        <v>0.0108928571428571</v>
      </c>
      <c r="CA24" s="66">
        <f>'background subtraction'!ER24</f>
        <v>0.00714285714285714</v>
      </c>
      <c r="CB24" s="66">
        <f>'background subtraction'!FJ24</f>
        <v>0.0172142857142857</v>
      </c>
      <c r="CC24" s="66">
        <f>'background subtraction'!GE24</f>
        <v>0.00771428571428572</v>
      </c>
      <c r="CD24" s="66">
        <f>'background subtraction'!GX24</f>
        <v>0.0245714285714286</v>
      </c>
      <c r="CE24" s="66">
        <f>'background subtraction'!EB24</f>
        <v>0.00614285714285714</v>
      </c>
      <c r="CF24" s="104">
        <f>'background subtraction'!ES24</f>
        <v>0.00146428571428571</v>
      </c>
      <c r="CG24" s="66">
        <f>'background subtraction'!FK24</f>
        <v>0.0124642857142857</v>
      </c>
      <c r="CH24" s="66">
        <f>'background subtraction'!GF24</f>
        <v>0.01625</v>
      </c>
      <c r="CI24" s="66">
        <f>'background subtraction'!GY24</f>
        <v>0.00867857142857143</v>
      </c>
      <c r="CJ24" s="66">
        <f>'background subtraction'!EC24</f>
        <v>0.0261785714285714</v>
      </c>
      <c r="CK24" s="66">
        <f>'background subtraction'!EU24</f>
        <v>0.00932142857142857</v>
      </c>
      <c r="CL24" s="66">
        <f>'background subtraction'!FL24</f>
        <v>0.018</v>
      </c>
      <c r="CM24" s="66">
        <f>'background subtraction'!GG24</f>
        <v>0.00721428571428571</v>
      </c>
      <c r="CN24" s="66">
        <f>'background subtraction'!GZ24</f>
        <v>0.004</v>
      </c>
      <c r="CO24" s="66">
        <f>'background subtraction'!ED24</f>
        <v>0.0136428571428571</v>
      </c>
      <c r="CP24" s="66">
        <f>'background subtraction'!EV24</f>
        <v>0.00782142857142857</v>
      </c>
      <c r="CQ24" s="66">
        <f>'background subtraction'!FM24</f>
        <v>0.00921428571428571</v>
      </c>
      <c r="CR24" s="66">
        <f>'background subtraction'!GH24</f>
        <v>0.0045</v>
      </c>
      <c r="CS24" s="104">
        <f>'background subtraction'!HA24</f>
        <v>0.00171428571428571</v>
      </c>
      <c r="CT24" s="66">
        <f>'background subtraction'!EE24</f>
        <v>0.01475</v>
      </c>
      <c r="CU24" s="66">
        <f>'background subtraction'!EW24</f>
        <v>0.0158571428571429</v>
      </c>
      <c r="CV24" s="66">
        <f>'background subtraction'!FN24</f>
        <v>0.00417857142857143</v>
      </c>
      <c r="CW24" s="104">
        <f>'background subtraction'!GI24</f>
        <v>0.00175</v>
      </c>
      <c r="CX24" s="66">
        <f>'background subtraction'!HB24</f>
        <v>0.0231785714285714</v>
      </c>
      <c r="CY24" s="66"/>
      <c r="CZ24" s="66"/>
      <c r="DA24" s="66"/>
      <c r="DB24" s="66"/>
      <c r="DC24" s="66"/>
      <c r="DD24" s="66"/>
      <c r="DE24" s="66"/>
      <c r="DF24" s="66"/>
      <c r="DG24" s="66"/>
      <c r="DH24" s="66"/>
      <c r="DI24" s="66"/>
      <c r="DJ24" s="66"/>
      <c r="DK24" s="66"/>
    </row>
    <row r="25" spans="1:115">
      <c r="A25">
        <f>'imported data from Web Calc'!A25</f>
        <v>770.5</v>
      </c>
      <c r="B25" t="str">
        <f>'imported data from Web Calc'!B25</f>
        <v>C43H76O10</v>
      </c>
      <c r="C25" s="61" t="str">
        <f>'imported data from Web Calc'!C25</f>
        <v>MGDG(34:3)</v>
      </c>
      <c r="D25" s="96">
        <f>'background subtraction'!DJ25</f>
        <v>0.0751428571428571</v>
      </c>
      <c r="E25" s="96">
        <f>'background subtraction'!DK25</f>
        <v>0.0738928571428571</v>
      </c>
      <c r="F25" s="96">
        <f>'background subtraction'!DL25</f>
        <v>0.0731785714285714</v>
      </c>
      <c r="G25" s="66">
        <f>'background subtraction'!DM25</f>
        <v>0.0735357142857143</v>
      </c>
      <c r="H25" s="66">
        <f>'background subtraction'!DX25</f>
        <v>0.0751785714285714</v>
      </c>
      <c r="I25" s="66">
        <f>'background subtraction'!EI25</f>
        <v>0.0791428571428571</v>
      </c>
      <c r="J25" s="66">
        <f>'background subtraction'!ET25</f>
        <v>0.0736785714285714</v>
      </c>
      <c r="K25" s="66">
        <f>'background subtraction'!FE25</f>
        <v>0.0737857142857143</v>
      </c>
      <c r="L25" s="66">
        <f>'background subtraction'!FP25</f>
        <v>0.0780714285714286</v>
      </c>
      <c r="M25" s="66">
        <f>'background subtraction'!GA25</f>
        <v>0.0675357142857143</v>
      </c>
      <c r="N25" s="66">
        <f>'background subtraction'!GL25</f>
        <v>0.0708214285714286</v>
      </c>
      <c r="O25" s="66">
        <f>'background subtraction'!GW25</f>
        <v>0.07025</v>
      </c>
      <c r="P25" s="66">
        <f>'background subtraction'!HC25</f>
        <v>0.0723571428571429</v>
      </c>
      <c r="Q25" s="66">
        <f t="shared" si="0"/>
        <v>0.0734357142857143</v>
      </c>
      <c r="R25" s="66">
        <f>'background subtraction'!DN25</f>
        <v>0.136285714285714</v>
      </c>
      <c r="S25" s="66">
        <f>'background subtraction'!FT25</f>
        <v>0.0779285714285714</v>
      </c>
      <c r="T25" s="66">
        <f>'background subtraction'!FX25</f>
        <v>0.0682857142857143</v>
      </c>
      <c r="U25" s="66">
        <f>'background subtraction'!GB25</f>
        <v>0.122142857142857</v>
      </c>
      <c r="V25" s="66">
        <f>'background subtraction'!GJ25</f>
        <v>0.21125</v>
      </c>
      <c r="W25" s="66">
        <f>'background subtraction'!DO25</f>
        <v>0.047</v>
      </c>
      <c r="X25" s="66">
        <f>'background subtraction'!EF25</f>
        <v>0.0925357142857143</v>
      </c>
      <c r="Y25" s="66">
        <f>'background subtraction'!EX25</f>
        <v>0.03325</v>
      </c>
      <c r="Z25" s="66">
        <f>'background subtraction'!FO25</f>
        <v>0.0223928571428571</v>
      </c>
      <c r="AA25" s="66">
        <f>'background subtraction'!GK25</f>
        <v>0.0816428571428571</v>
      </c>
      <c r="AB25" s="66">
        <f>'background subtraction'!DP25</f>
        <v>0.0499285714285714</v>
      </c>
      <c r="AC25" s="66">
        <f>'background subtraction'!EG25</f>
        <v>0.0311071428571429</v>
      </c>
      <c r="AD25" s="66">
        <f>'background subtraction'!EY25</f>
        <v>0.0366071428571429</v>
      </c>
      <c r="AE25" s="66">
        <f>'background subtraction'!FQ25</f>
        <v>0.0381428571428571</v>
      </c>
      <c r="AF25" s="66">
        <f>'background subtraction'!GM25</f>
        <v>0.0486071428571429</v>
      </c>
      <c r="AG25" s="66">
        <f>'background subtraction'!DQ25</f>
        <v>0.0106071428571429</v>
      </c>
      <c r="AH25" s="66">
        <f>'background subtraction'!EH25</f>
        <v>0.0463571428571429</v>
      </c>
      <c r="AI25" s="66">
        <f>'background subtraction'!EZ25</f>
        <v>0.0439285714285714</v>
      </c>
      <c r="AJ25" s="66">
        <f>'background subtraction'!FR25</f>
        <v>0.0721071428571429</v>
      </c>
      <c r="AK25" s="66">
        <f>'background subtraction'!GR25</f>
        <v>0.180571428571429</v>
      </c>
      <c r="AL25" s="66">
        <f>'background subtraction'!DR25</f>
        <v>0.0519285714285714</v>
      </c>
      <c r="AM25" s="66">
        <f>'background subtraction'!EJ25</f>
        <v>0.0502142857142857</v>
      </c>
      <c r="AN25" s="66">
        <f>'background subtraction'!FA25</f>
        <v>0.05625</v>
      </c>
      <c r="AO25" s="66">
        <f>'background subtraction'!FS25</f>
        <v>0.0720357142857143</v>
      </c>
      <c r="AP25" s="66">
        <f>'background subtraction'!GS25</f>
        <v>0.0891428571428571</v>
      </c>
      <c r="AQ25" s="66">
        <f>'background subtraction'!DS25</f>
        <v>0.0794285714285714</v>
      </c>
      <c r="AR25" s="66">
        <f>'background subtraction'!EK25</f>
        <v>0.0201071428571429</v>
      </c>
      <c r="AS25" s="66">
        <f>'background subtraction'!FB25</f>
        <v>0.0606428571428572</v>
      </c>
      <c r="AT25" s="66">
        <f>'background subtraction'!FU25</f>
        <v>0.0447142857142857</v>
      </c>
      <c r="AU25" s="66">
        <f>'background subtraction'!GT25</f>
        <v>0.0482857142857143</v>
      </c>
      <c r="AV25" s="66">
        <f>'background subtraction'!DT25</f>
        <v>0.0504642857142857</v>
      </c>
      <c r="AW25" s="66">
        <f>'background subtraction'!EL25</f>
        <v>0.0345714285714286</v>
      </c>
      <c r="AX25" s="66">
        <f>'background subtraction'!FC25</f>
        <v>0.0248571428571429</v>
      </c>
      <c r="AY25" s="66">
        <f>'background subtraction'!FV25</f>
        <v>0.0278571428571429</v>
      </c>
      <c r="AZ25" s="66">
        <f>'background subtraction'!GN25</f>
        <v>0.0369285714285714</v>
      </c>
      <c r="BA25" s="66">
        <f>'background subtraction'!DU25</f>
        <v>0.0662857142857143</v>
      </c>
      <c r="BB25" s="66">
        <f>'background subtraction'!EM25</f>
        <v>0.126321428571429</v>
      </c>
      <c r="BC25" s="66">
        <f>'background subtraction'!FD25</f>
        <v>0.14</v>
      </c>
      <c r="BD25" s="66">
        <f>'background subtraction'!FW25</f>
        <v>0.0328571428571429</v>
      </c>
      <c r="BE25" s="66">
        <f>'background subtraction'!GO25</f>
        <v>0.0873571428571429</v>
      </c>
      <c r="BF25" s="66">
        <f>'background subtraction'!DV25</f>
        <v>0.0138928571428571</v>
      </c>
      <c r="BG25" s="66">
        <f>'background subtraction'!EN25</f>
        <v>0.0331071428571429</v>
      </c>
      <c r="BH25" s="66">
        <f>'background subtraction'!FF25</f>
        <v>0.027</v>
      </c>
      <c r="BI25" s="66">
        <f>'background subtraction'!FY25</f>
        <v>0.0157857142857143</v>
      </c>
      <c r="BJ25" s="66">
        <f>'background subtraction'!GP25</f>
        <v>0.0413571428571429</v>
      </c>
      <c r="BK25" s="66">
        <f>'background subtraction'!DW25</f>
        <v>0.105607142857143</v>
      </c>
      <c r="BL25" s="66">
        <f>'background subtraction'!EO25</f>
        <v>0.0561785714285714</v>
      </c>
      <c r="BM25" s="66">
        <f>'background subtraction'!FG25</f>
        <v>0.117428571428571</v>
      </c>
      <c r="BN25" s="66">
        <f>'background subtraction'!FZ25</f>
        <v>0.0563571428571429</v>
      </c>
      <c r="BO25" s="66">
        <f>'background subtraction'!GQ25</f>
        <v>0.160678571428571</v>
      </c>
      <c r="BP25" s="66">
        <f>'background subtraction'!DY25</f>
        <v>0.0748928571428571</v>
      </c>
      <c r="BQ25" s="66">
        <f>'background subtraction'!EP25</f>
        <v>0.139678571428571</v>
      </c>
      <c r="BR25" s="66">
        <f>'background subtraction'!FH25</f>
        <v>0.0679642857142857</v>
      </c>
      <c r="BS25" s="66">
        <f>'background subtraction'!GC25</f>
        <v>0.0716071428571429</v>
      </c>
      <c r="BT25" s="66">
        <f>'background subtraction'!GU25</f>
        <v>0.0505</v>
      </c>
      <c r="BU25" s="66">
        <f>'background subtraction'!DZ25</f>
        <v>0.0720714285714286</v>
      </c>
      <c r="BV25" s="66">
        <f>'background subtraction'!EQ25</f>
        <v>0.158142857142857</v>
      </c>
      <c r="BW25" s="104">
        <f>'background subtraction'!FI25</f>
        <v>0.01925</v>
      </c>
      <c r="BX25" s="66">
        <f>'background subtraction'!GD25</f>
        <v>0.0647142857142857</v>
      </c>
      <c r="BY25" s="104">
        <f>'background subtraction'!GV25</f>
        <v>0.0285357142857143</v>
      </c>
      <c r="BZ25" s="66">
        <f>'background subtraction'!EA25</f>
        <v>0.0976785714285714</v>
      </c>
      <c r="CA25" s="66">
        <f>'background subtraction'!ER25</f>
        <v>0.0583571428571429</v>
      </c>
      <c r="CB25" s="66">
        <f>'background subtraction'!FJ25</f>
        <v>0.133321428571429</v>
      </c>
      <c r="CC25" s="66">
        <f>'background subtraction'!GE25</f>
        <v>0.0629642857142857</v>
      </c>
      <c r="CD25" s="66">
        <f>'background subtraction'!GX25</f>
        <v>0.188892857142857</v>
      </c>
      <c r="CE25" s="66">
        <f>'background subtraction'!EB25</f>
        <v>0.0397857142857143</v>
      </c>
      <c r="CF25" s="104">
        <f>'background subtraction'!ES25</f>
        <v>0.0129285714285714</v>
      </c>
      <c r="CG25" s="66">
        <f>'background subtraction'!FK25</f>
        <v>0.0808571428571429</v>
      </c>
      <c r="CH25" s="66">
        <f>'background subtraction'!GF25</f>
        <v>0.09175</v>
      </c>
      <c r="CI25" s="66">
        <f>'background subtraction'!GY25</f>
        <v>0.0501785714285714</v>
      </c>
      <c r="CJ25" s="66">
        <f>'background subtraction'!EC25</f>
        <v>0.177321428571429</v>
      </c>
      <c r="CK25" s="66">
        <f>'background subtraction'!EU25</f>
        <v>0.05075</v>
      </c>
      <c r="CL25" s="66">
        <f>'background subtraction'!FL25</f>
        <v>0.195714285714286</v>
      </c>
      <c r="CM25" s="66">
        <f>'background subtraction'!GG25</f>
        <v>0.0467857142857143</v>
      </c>
      <c r="CN25" s="66">
        <f>'background subtraction'!GZ25</f>
        <v>0.0472142857142857</v>
      </c>
      <c r="CO25" s="66">
        <f>'background subtraction'!ED25</f>
        <v>0.0967142857142857</v>
      </c>
      <c r="CP25" s="66">
        <f>'background subtraction'!EV25</f>
        <v>0.0407857142857143</v>
      </c>
      <c r="CQ25" s="66">
        <f>'background subtraction'!FM25</f>
        <v>0.0732857142857143</v>
      </c>
      <c r="CR25" s="66">
        <f>'background subtraction'!GH25</f>
        <v>0.0379642857142857</v>
      </c>
      <c r="CS25" s="104">
        <f>'background subtraction'!HA25</f>
        <v>0.0108214285714286</v>
      </c>
      <c r="CT25" s="66">
        <f>'background subtraction'!EE25</f>
        <v>0.106392857142857</v>
      </c>
      <c r="CU25" s="66">
        <f>'background subtraction'!EW25</f>
        <v>0.153142857142857</v>
      </c>
      <c r="CV25" s="66">
        <f>'background subtraction'!FN25</f>
        <v>0.0407142857142857</v>
      </c>
      <c r="CW25" s="104">
        <f>'background subtraction'!GI25</f>
        <v>0.0223214285714286</v>
      </c>
      <c r="CX25" s="66">
        <f>'background subtraction'!HB25</f>
        <v>0.203535714285714</v>
      </c>
      <c r="CY25" s="66"/>
      <c r="CZ25" s="66"/>
      <c r="DA25" s="66"/>
      <c r="DB25" s="66"/>
      <c r="DC25" s="66"/>
      <c r="DD25" s="66"/>
      <c r="DE25" s="66"/>
      <c r="DF25" s="66"/>
      <c r="DG25" s="66"/>
      <c r="DH25" s="66"/>
      <c r="DI25" s="66"/>
      <c r="DJ25" s="66"/>
      <c r="DK25" s="66"/>
    </row>
    <row r="26" spans="1:115">
      <c r="A26">
        <f>'imported data from Web Calc'!A26</f>
        <v>772.6</v>
      </c>
      <c r="B26" t="str">
        <f>'imported data from Web Calc'!B26</f>
        <v>C43H78O10</v>
      </c>
      <c r="C26" s="61" t="str">
        <f>'imported data from Web Calc'!C26</f>
        <v>MGDG(34:2)</v>
      </c>
      <c r="D26" s="96">
        <f>'background subtraction'!DJ26</f>
        <v>0.00546428571428571</v>
      </c>
      <c r="E26" s="96">
        <f>'background subtraction'!DK26</f>
        <v>0.00467857142857143</v>
      </c>
      <c r="F26" s="96">
        <f>'background subtraction'!DL26</f>
        <v>0.00421428571428571</v>
      </c>
      <c r="G26" s="66">
        <f>'background subtraction'!DM26</f>
        <v>0.00517857142857143</v>
      </c>
      <c r="H26" s="66">
        <f>'background subtraction'!DX26</f>
        <v>0.00421428571428571</v>
      </c>
      <c r="I26" s="66">
        <f>'background subtraction'!EI26</f>
        <v>0.00367857142857143</v>
      </c>
      <c r="J26" s="66">
        <f>'background subtraction'!ET26</f>
        <v>0.00453571428571429</v>
      </c>
      <c r="K26" s="66">
        <f>'background subtraction'!FE26</f>
        <v>0.00557142857142857</v>
      </c>
      <c r="L26" s="66">
        <f>'background subtraction'!FP26</f>
        <v>0.00489285714285714</v>
      </c>
      <c r="M26" s="66">
        <f>'background subtraction'!GA26</f>
        <v>0.00553571428571429</v>
      </c>
      <c r="N26" s="66">
        <f>'background subtraction'!GL26</f>
        <v>0.00592857142857143</v>
      </c>
      <c r="O26" s="66">
        <f>'background subtraction'!GW26</f>
        <v>0.003</v>
      </c>
      <c r="P26" s="66">
        <f>'background subtraction'!HC26</f>
        <v>0.00339285714285714</v>
      </c>
      <c r="Q26" s="66">
        <f t="shared" si="0"/>
        <v>0.00459285714285714</v>
      </c>
      <c r="R26" s="66">
        <f>'background subtraction'!DN26</f>
        <v>0.00478571428571429</v>
      </c>
      <c r="S26" s="66">
        <f>'background subtraction'!FT26</f>
        <v>0.00564285714285714</v>
      </c>
      <c r="T26" s="66">
        <f>'background subtraction'!FX26</f>
        <v>0.00364285714285714</v>
      </c>
      <c r="U26" s="66">
        <f>'background subtraction'!GB26</f>
        <v>0.00617857142857143</v>
      </c>
      <c r="V26" s="66">
        <f>'background subtraction'!GJ26</f>
        <v>0.0123214285714286</v>
      </c>
      <c r="W26" s="66">
        <f>'background subtraction'!DO26</f>
        <v>0.00260714285714286</v>
      </c>
      <c r="X26" s="66">
        <f>'background subtraction'!EF26</f>
        <v>0.00339285714285714</v>
      </c>
      <c r="Y26" s="66">
        <f>'background subtraction'!EX26</f>
        <v>0.000821428571428571</v>
      </c>
      <c r="Z26" s="66">
        <f>'background subtraction'!FO26</f>
        <v>0.000571428571428571</v>
      </c>
      <c r="AA26" s="66">
        <f>'background subtraction'!GK26</f>
        <v>0.00396428571428571</v>
      </c>
      <c r="AB26" s="66">
        <f>'background subtraction'!DP26</f>
        <v>0.00178571428571429</v>
      </c>
      <c r="AC26" s="66">
        <f>'background subtraction'!EG26</f>
        <v>0.0025</v>
      </c>
      <c r="AD26" s="66">
        <f>'background subtraction'!EY26</f>
        <v>0.00139285714285714</v>
      </c>
      <c r="AE26" s="66">
        <f>'background subtraction'!FQ26</f>
        <v>0.00310714285714286</v>
      </c>
      <c r="AF26" s="66">
        <f>'background subtraction'!GM26</f>
        <v>0.00357142857142857</v>
      </c>
      <c r="AG26" s="66">
        <f>'background subtraction'!DQ26</f>
        <v>0.000964285714285714</v>
      </c>
      <c r="AH26" s="66">
        <f>'background subtraction'!EH26</f>
        <v>0.00325</v>
      </c>
      <c r="AI26" s="66">
        <f>'background subtraction'!EZ26</f>
        <v>0.00435714285714286</v>
      </c>
      <c r="AJ26" s="66">
        <f>'background subtraction'!FR26</f>
        <v>0.00267857142857143</v>
      </c>
      <c r="AK26" s="66">
        <f>'background subtraction'!GR26</f>
        <v>0.0103571428571429</v>
      </c>
      <c r="AL26" s="66">
        <f>'background subtraction'!DR26</f>
        <v>0.00392857142857143</v>
      </c>
      <c r="AM26" s="66">
        <f>'background subtraction'!EJ26</f>
        <v>0.00278571428571429</v>
      </c>
      <c r="AN26" s="66">
        <f>'background subtraction'!FA26</f>
        <v>0.00457142857142857</v>
      </c>
      <c r="AO26" s="66">
        <f>'background subtraction'!FS26</f>
        <v>0.00482142857142857</v>
      </c>
      <c r="AP26" s="66">
        <f>'background subtraction'!GS26</f>
        <v>0.00492857142857143</v>
      </c>
      <c r="AQ26" s="66">
        <f>'background subtraction'!DS26</f>
        <v>0.00592857142857143</v>
      </c>
      <c r="AR26" s="66">
        <f>'background subtraction'!EK26</f>
        <v>0.004</v>
      </c>
      <c r="AS26" s="66">
        <f>'background subtraction'!FB26</f>
        <v>0.00978571428571429</v>
      </c>
      <c r="AT26" s="66">
        <f>'background subtraction'!FU26</f>
        <v>0.00517857142857143</v>
      </c>
      <c r="AU26" s="66">
        <f>'background subtraction'!GT26</f>
        <v>0.00810714285714286</v>
      </c>
      <c r="AV26" s="66">
        <f>'background subtraction'!DT26</f>
        <v>0.00596428571428571</v>
      </c>
      <c r="AW26" s="66">
        <f>'background subtraction'!EL26</f>
        <v>0.00564285714285714</v>
      </c>
      <c r="AX26" s="66">
        <f>'background subtraction'!FC26</f>
        <v>0.00260714285714286</v>
      </c>
      <c r="AY26" s="66">
        <f>'background subtraction'!FV26</f>
        <v>0.00271428571428571</v>
      </c>
      <c r="AZ26" s="66">
        <f>'background subtraction'!GN26</f>
        <v>0.00403571428571429</v>
      </c>
      <c r="BA26" s="66">
        <f>'background subtraction'!DU26</f>
        <v>0.00917857142857143</v>
      </c>
      <c r="BB26" s="66">
        <f>'background subtraction'!EM26</f>
        <v>0.0152142857142857</v>
      </c>
      <c r="BC26" s="66">
        <f>'background subtraction'!FD26</f>
        <v>0.01325</v>
      </c>
      <c r="BD26" s="66">
        <f>'background subtraction'!FW26</f>
        <v>0.00392857142857143</v>
      </c>
      <c r="BE26" s="66">
        <f>'background subtraction'!GO26</f>
        <v>0.0104642857142857</v>
      </c>
      <c r="BF26" s="66">
        <f>'background subtraction'!DV26</f>
        <v>0.000535714285714286</v>
      </c>
      <c r="BG26" s="66">
        <f>'background subtraction'!EN26</f>
        <v>0.00175</v>
      </c>
      <c r="BH26" s="66">
        <f>'background subtraction'!FF26</f>
        <v>0.000857142857142857</v>
      </c>
      <c r="BI26" s="66">
        <f>'background subtraction'!FY26</f>
        <v>0.000571428571428571</v>
      </c>
      <c r="BJ26" s="66">
        <f>'background subtraction'!GP26</f>
        <v>0.00260714285714286</v>
      </c>
      <c r="BK26" s="66">
        <f>'background subtraction'!DW26</f>
        <v>0.00403571428571429</v>
      </c>
      <c r="BL26" s="66">
        <f>'background subtraction'!EO26</f>
        <v>0.00271428571428571</v>
      </c>
      <c r="BM26" s="66">
        <f>'background subtraction'!FG26</f>
        <v>0.00775</v>
      </c>
      <c r="BN26" s="66">
        <f>'background subtraction'!FZ26</f>
        <v>0.0025</v>
      </c>
      <c r="BO26" s="66">
        <f>'background subtraction'!GQ26</f>
        <v>0.0113571428571429</v>
      </c>
      <c r="BP26" s="66">
        <f>'background subtraction'!DY26</f>
        <v>0.00346428571428571</v>
      </c>
      <c r="BQ26" s="66">
        <f>'background subtraction'!EP26</f>
        <v>0.00735714285714286</v>
      </c>
      <c r="BR26" s="66">
        <f>'background subtraction'!FH26</f>
        <v>0.00428571428571429</v>
      </c>
      <c r="BS26" s="66">
        <f>'background subtraction'!GC26</f>
        <v>0.00260714285714286</v>
      </c>
      <c r="BT26" s="66">
        <f>'background subtraction'!GU26</f>
        <v>0.00235714285714286</v>
      </c>
      <c r="BU26" s="66">
        <f>'background subtraction'!DZ26</f>
        <v>0.00367857142857143</v>
      </c>
      <c r="BV26" s="66">
        <f>'background subtraction'!EQ26</f>
        <v>0.00792857142857143</v>
      </c>
      <c r="BW26" s="104">
        <f>'background subtraction'!FI26</f>
        <v>7.14285714285714e-5</v>
      </c>
      <c r="BX26" s="66">
        <f>'background subtraction'!GD26</f>
        <v>0.000428571428571429</v>
      </c>
      <c r="BY26" s="104">
        <f>'background subtraction'!GV26</f>
        <v>0.00139285714285714</v>
      </c>
      <c r="BZ26" s="66">
        <f>'background subtraction'!EA26</f>
        <v>0.00346428571428571</v>
      </c>
      <c r="CA26" s="66">
        <f>'background subtraction'!ER26</f>
        <v>0.00275</v>
      </c>
      <c r="CB26" s="66">
        <f>'background subtraction'!FJ26</f>
        <v>0.00996428571428572</v>
      </c>
      <c r="CC26" s="66">
        <f>'background subtraction'!GE26</f>
        <v>0.00175</v>
      </c>
      <c r="CD26" s="66">
        <f>'background subtraction'!GX26</f>
        <v>0.00535714285714286</v>
      </c>
      <c r="CE26" s="66">
        <f>'background subtraction'!EB26</f>
        <v>0.00378571428571429</v>
      </c>
      <c r="CF26" s="104">
        <f>'background subtraction'!ES26</f>
        <v>0.000214285714285714</v>
      </c>
      <c r="CG26" s="66">
        <f>'background subtraction'!FK26</f>
        <v>0.00628571428571429</v>
      </c>
      <c r="CH26" s="66">
        <f>'background subtraction'!GF26</f>
        <v>0.00621428571428571</v>
      </c>
      <c r="CI26" s="66">
        <f>'background subtraction'!GY26</f>
        <v>0.000714285714285714</v>
      </c>
      <c r="CJ26" s="66">
        <f>'background subtraction'!EC26</f>
        <v>0.0132857142857143</v>
      </c>
      <c r="CK26" s="66">
        <f>'background subtraction'!EU26</f>
        <v>0.00621428571428571</v>
      </c>
      <c r="CL26" s="66">
        <f>'background subtraction'!FL26</f>
        <v>0.0118928571428571</v>
      </c>
      <c r="CM26" s="66">
        <f>'background subtraction'!GG26</f>
        <v>0.00492857142857143</v>
      </c>
      <c r="CN26" s="66">
        <f>'background subtraction'!GZ26</f>
        <v>0.00517857142857143</v>
      </c>
      <c r="CO26" s="66">
        <f>'background subtraction'!ED26</f>
        <v>0.00489285714285714</v>
      </c>
      <c r="CP26" s="66">
        <f>'background subtraction'!EV26</f>
        <v>0.00310714285714286</v>
      </c>
      <c r="CQ26" s="66">
        <f>'background subtraction'!FM26</f>
        <v>0.00392857142857143</v>
      </c>
      <c r="CR26" s="66">
        <f>'background subtraction'!GH26</f>
        <v>0.00192857142857143</v>
      </c>
      <c r="CS26" s="104">
        <f>'background subtraction'!HA26</f>
        <v>0</v>
      </c>
      <c r="CT26" s="66">
        <f>'background subtraction'!EE26</f>
        <v>0.0126428571428571</v>
      </c>
      <c r="CU26" s="66">
        <f>'background subtraction'!EW26</f>
        <v>0.008</v>
      </c>
      <c r="CV26" s="66">
        <f>'background subtraction'!FN26</f>
        <v>0.00346428571428571</v>
      </c>
      <c r="CW26" s="104">
        <f>'background subtraction'!GI26</f>
        <v>0.00182142857142857</v>
      </c>
      <c r="CX26" s="66">
        <f>'background subtraction'!HB26</f>
        <v>0.0121785714285714</v>
      </c>
      <c r="CY26" s="66"/>
      <c r="CZ26" s="66"/>
      <c r="DA26" s="66"/>
      <c r="DB26" s="66"/>
      <c r="DC26" s="66"/>
      <c r="DD26" s="66"/>
      <c r="DE26" s="66"/>
      <c r="DF26" s="66"/>
      <c r="DG26" s="66"/>
      <c r="DH26" s="66"/>
      <c r="DI26" s="66"/>
      <c r="DJ26" s="66"/>
      <c r="DK26" s="66"/>
    </row>
    <row r="27" spans="1:115">
      <c r="A27">
        <f>'imported data from Web Calc'!A27</f>
        <v>774.6</v>
      </c>
      <c r="B27" t="str">
        <f>'imported data from Web Calc'!B27</f>
        <v>C43H80O10</v>
      </c>
      <c r="C27" s="61" t="str">
        <f>'imported data from Web Calc'!C27</f>
        <v>MGDG(34:1)</v>
      </c>
      <c r="D27" s="96">
        <f>'background subtraction'!DJ27</f>
        <v>0.00109285714285714</v>
      </c>
      <c r="E27" s="96">
        <f>'background subtraction'!DK27</f>
        <v>0.00187857142857143</v>
      </c>
      <c r="F27" s="96">
        <f>'background subtraction'!DL27</f>
        <v>0.00262857142857143</v>
      </c>
      <c r="G27" s="66">
        <f>'background subtraction'!DM27</f>
        <v>0.00227142857142857</v>
      </c>
      <c r="H27" s="66">
        <f>'background subtraction'!DX27</f>
        <v>0.00205714285714286</v>
      </c>
      <c r="I27" s="66">
        <f>'background subtraction'!EI27</f>
        <v>0.00191428571428571</v>
      </c>
      <c r="J27" s="66">
        <f>'background subtraction'!ET27</f>
        <v>0.00191428571428571</v>
      </c>
      <c r="K27" s="66">
        <f>'background subtraction'!FE27</f>
        <v>0.00184285714285714</v>
      </c>
      <c r="L27" s="66">
        <f>'background subtraction'!FP27</f>
        <v>0.00102142857142857</v>
      </c>
      <c r="M27" s="66">
        <f>'background subtraction'!GA27</f>
        <v>0.00177142857142857</v>
      </c>
      <c r="N27" s="66">
        <f>'background subtraction'!GL27</f>
        <v>0.00148571428571429</v>
      </c>
      <c r="O27" s="66">
        <f>'background subtraction'!GW27</f>
        <v>0.00359285714285714</v>
      </c>
      <c r="P27" s="66">
        <f>'background subtraction'!HC27</f>
        <v>0.00148571428571429</v>
      </c>
      <c r="Q27" s="66">
        <f t="shared" si="0"/>
        <v>0.00193571428571429</v>
      </c>
      <c r="R27" s="66">
        <f>'background subtraction'!DN27</f>
        <v>0.00291428571428571</v>
      </c>
      <c r="S27" s="66">
        <f>'background subtraction'!FT27</f>
        <v>0.00184285714285714</v>
      </c>
      <c r="T27" s="66">
        <f>'background subtraction'!FX27</f>
        <v>0.00102142857142857</v>
      </c>
      <c r="U27" s="66">
        <f>'background subtraction'!GB27</f>
        <v>0.00302142857142857</v>
      </c>
      <c r="V27" s="66">
        <f>'background subtraction'!GJ27</f>
        <v>0.00409285714285714</v>
      </c>
      <c r="W27" s="66">
        <f>'background subtraction'!DO27</f>
        <v>0.00155714285714286</v>
      </c>
      <c r="X27" s="66">
        <f>'background subtraction'!EF27</f>
        <v>0.00184285714285714</v>
      </c>
      <c r="Y27" s="66">
        <f>'background subtraction'!EX27</f>
        <v>0.000271428571428571</v>
      </c>
      <c r="Z27" s="66">
        <f>'background subtraction'!FO27</f>
        <v>0.000557142857142857</v>
      </c>
      <c r="AA27" s="66">
        <f>'background subtraction'!GK27</f>
        <v>0.00137857142857143</v>
      </c>
      <c r="AB27" s="66">
        <f>'background subtraction'!DP27</f>
        <v>0.000914285714285714</v>
      </c>
      <c r="AC27" s="66">
        <f>'background subtraction'!EG27</f>
        <v>0.00173571428571429</v>
      </c>
      <c r="AD27" s="66">
        <f>'background subtraction'!EY27</f>
        <v>0.000414285714285714</v>
      </c>
      <c r="AE27" s="66">
        <f>'background subtraction'!FQ27</f>
        <v>0.0007</v>
      </c>
      <c r="AF27" s="66">
        <f>'background subtraction'!GM27</f>
        <v>0.000628571428571429</v>
      </c>
      <c r="AG27" s="66">
        <f>'background subtraction'!DQ27</f>
        <v>0.000128571428571429</v>
      </c>
      <c r="AH27" s="66">
        <f>'background subtraction'!EH27</f>
        <v>0.000628571428571429</v>
      </c>
      <c r="AI27" s="66">
        <f>'background subtraction'!EZ27</f>
        <v>0</v>
      </c>
      <c r="AJ27" s="66">
        <f>'background subtraction'!FR27</f>
        <v>0.000521428571428571</v>
      </c>
      <c r="AK27" s="66">
        <f>'background subtraction'!GR27</f>
        <v>0.00162857142857143</v>
      </c>
      <c r="AL27" s="66">
        <f>'background subtraction'!DR27</f>
        <v>9.28571428571428e-5</v>
      </c>
      <c r="AM27" s="66">
        <f>'background subtraction'!EJ27</f>
        <v>0.000342857142857143</v>
      </c>
      <c r="AN27" s="66">
        <f>'background subtraction'!FA27</f>
        <v>0.000378571428571429</v>
      </c>
      <c r="AO27" s="66">
        <f>'background subtraction'!FS27</f>
        <v>0.00130714285714286</v>
      </c>
      <c r="AP27" s="66">
        <f>'background subtraction'!GS27</f>
        <v>0.000985714285714286</v>
      </c>
      <c r="AQ27" s="66">
        <f>'background subtraction'!DS27</f>
        <v>0.000914285714285714</v>
      </c>
      <c r="AR27" s="66">
        <f>'background subtraction'!EK27</f>
        <v>0.000664285714285714</v>
      </c>
      <c r="AS27" s="66">
        <f>'background subtraction'!FB27</f>
        <v>0.000914285714285714</v>
      </c>
      <c r="AT27" s="66">
        <f>'background subtraction'!FU27</f>
        <v>0.00127142857142857</v>
      </c>
      <c r="AU27" s="66">
        <f>'background subtraction'!GT27</f>
        <v>0.00045</v>
      </c>
      <c r="AV27" s="66">
        <f>'background subtraction'!DT27</f>
        <v>0.000342857142857143</v>
      </c>
      <c r="AW27" s="66">
        <f>'background subtraction'!EL27</f>
        <v>0.00130714285714286</v>
      </c>
      <c r="AX27" s="66">
        <f>'background subtraction'!FC27</f>
        <v>0.0012</v>
      </c>
      <c r="AY27" s="66">
        <f>'background subtraction'!FV27</f>
        <v>0.000664285714285714</v>
      </c>
      <c r="AZ27" s="66">
        <f>'background subtraction'!GN27</f>
        <v>0.00105714285714286</v>
      </c>
      <c r="BA27" s="66">
        <f>'background subtraction'!DU27</f>
        <v>0.00405714285714286</v>
      </c>
      <c r="BB27" s="66">
        <f>'background subtraction'!EM27</f>
        <v>0.00405714285714286</v>
      </c>
      <c r="BC27" s="66">
        <f>'background subtraction'!FD27</f>
        <v>0.00512857142857143</v>
      </c>
      <c r="BD27" s="66">
        <f>'background subtraction'!FW27</f>
        <v>0.00202142857142857</v>
      </c>
      <c r="BE27" s="66">
        <f>'background subtraction'!GO27</f>
        <v>0.00255714285714286</v>
      </c>
      <c r="BF27" s="66">
        <f>'background subtraction'!DV27</f>
        <v>0.00045</v>
      </c>
      <c r="BG27" s="66">
        <f>'background subtraction'!EN27</f>
        <v>0.00184285714285714</v>
      </c>
      <c r="BH27" s="66">
        <f>'background subtraction'!FF27</f>
        <v>0.0007</v>
      </c>
      <c r="BI27" s="66">
        <f>'background subtraction'!FY27</f>
        <v>0.000414285714285714</v>
      </c>
      <c r="BJ27" s="66">
        <f>'background subtraction'!GP27</f>
        <v>0.00123571428571429</v>
      </c>
      <c r="BK27" s="66">
        <f>'background subtraction'!DW27</f>
        <v>0.00162857142857143</v>
      </c>
      <c r="BL27" s="66">
        <f>'background subtraction'!EO27</f>
        <v>0.00155714285714286</v>
      </c>
      <c r="BM27" s="66">
        <f>'background subtraction'!FG27</f>
        <v>0.00452142857142857</v>
      </c>
      <c r="BN27" s="66">
        <f>'background subtraction'!FZ27</f>
        <v>0.00105714285714286</v>
      </c>
      <c r="BO27" s="66">
        <f>'background subtraction'!GQ27</f>
        <v>0.00487857142857143</v>
      </c>
      <c r="BP27" s="66">
        <f>'background subtraction'!DY27</f>
        <v>0.0022</v>
      </c>
      <c r="BQ27" s="66">
        <f>'background subtraction'!EP27</f>
        <v>0.00516428571428572</v>
      </c>
      <c r="BR27" s="66">
        <f>'background subtraction'!FH27</f>
        <v>0.00277142857142857</v>
      </c>
      <c r="BS27" s="66">
        <f>'background subtraction'!GC27</f>
        <v>0.00116428571428571</v>
      </c>
      <c r="BT27" s="66">
        <f>'background subtraction'!GU27</f>
        <v>0.00202142857142857</v>
      </c>
      <c r="BU27" s="66">
        <f>'background subtraction'!DZ27</f>
        <v>0.00123571428571429</v>
      </c>
      <c r="BV27" s="66">
        <f>'background subtraction'!EQ27</f>
        <v>0.00623571428571429</v>
      </c>
      <c r="BW27" s="104">
        <f>'background subtraction'!FI27</f>
        <v>0.000307142857142857</v>
      </c>
      <c r="BX27" s="66">
        <f>'background subtraction'!GD27</f>
        <v>0.00112857142857143</v>
      </c>
      <c r="BY27" s="104">
        <f>'background subtraction'!GV27</f>
        <v>0.000878571428571429</v>
      </c>
      <c r="BZ27" s="66">
        <f>'background subtraction'!EA27</f>
        <v>0.00198571428571429</v>
      </c>
      <c r="CA27" s="66">
        <f>'background subtraction'!ER27</f>
        <v>0.000485714285714286</v>
      </c>
      <c r="CB27" s="66">
        <f>'background subtraction'!FJ27</f>
        <v>0.00227142857142857</v>
      </c>
      <c r="CC27" s="66">
        <f>'background subtraction'!GE27</f>
        <v>0.000414285714285714</v>
      </c>
      <c r="CD27" s="66">
        <f>'background subtraction'!GX27</f>
        <v>0.00216428571428571</v>
      </c>
      <c r="CE27" s="66">
        <f>'background subtraction'!EB27</f>
        <v>0.00173571428571429</v>
      </c>
      <c r="CF27" s="104">
        <f>'background subtraction'!ES27</f>
        <v>0.000735714285714286</v>
      </c>
      <c r="CG27" s="66">
        <f>'background subtraction'!FK27</f>
        <v>0.00162857142857143</v>
      </c>
      <c r="CH27" s="66">
        <f>'background subtraction'!GF27</f>
        <v>0.0012</v>
      </c>
      <c r="CI27" s="66">
        <f>'background subtraction'!GY27</f>
        <v>0.000628571428571429</v>
      </c>
      <c r="CJ27" s="66">
        <f>'background subtraction'!EC27</f>
        <v>0.00255714285714286</v>
      </c>
      <c r="CK27" s="66">
        <f>'background subtraction'!EU27</f>
        <v>0.00141428571428571</v>
      </c>
      <c r="CL27" s="66">
        <f>'background subtraction'!FL27</f>
        <v>0.00327142857142857</v>
      </c>
      <c r="CM27" s="66">
        <f>'background subtraction'!GG27</f>
        <v>0.0007</v>
      </c>
      <c r="CN27" s="66">
        <f>'background subtraction'!GZ27</f>
        <v>0.00152142857142857</v>
      </c>
      <c r="CO27" s="66">
        <f>'background subtraction'!ED27</f>
        <v>0.00152142857142857</v>
      </c>
      <c r="CP27" s="66">
        <f>'background subtraction'!EV27</f>
        <v>9.28571428571428e-5</v>
      </c>
      <c r="CQ27" s="66">
        <f>'background subtraction'!FM27</f>
        <v>0.000521428571428571</v>
      </c>
      <c r="CR27" s="66">
        <f>'background subtraction'!GH27</f>
        <v>0.00123571428571429</v>
      </c>
      <c r="CS27" s="104">
        <f>'background subtraction'!HA27</f>
        <v>0.000235714285714286</v>
      </c>
      <c r="CT27" s="66">
        <f>'background subtraction'!EE27</f>
        <v>0.00402142857142857</v>
      </c>
      <c r="CU27" s="66">
        <f>'background subtraction'!EW27</f>
        <v>0.00412857142857143</v>
      </c>
      <c r="CV27" s="66">
        <f>'background subtraction'!FN27</f>
        <v>0.000878571428571429</v>
      </c>
      <c r="CW27" s="104">
        <f>'background subtraction'!GI27</f>
        <v>0.000914285714285714</v>
      </c>
      <c r="CX27" s="66">
        <f>'background subtraction'!HB27</f>
        <v>0.00755714285714286</v>
      </c>
      <c r="CY27" s="66"/>
      <c r="CZ27" s="66"/>
      <c r="DA27" s="66"/>
      <c r="DB27" s="66"/>
      <c r="DC27" s="66"/>
      <c r="DD27" s="66"/>
      <c r="DE27" s="66"/>
      <c r="DF27" s="66"/>
      <c r="DG27" s="66"/>
      <c r="DH27" s="66"/>
      <c r="DI27" s="66"/>
      <c r="DJ27" s="66"/>
      <c r="DK27" s="66"/>
    </row>
    <row r="28" spans="1:115">
      <c r="A28">
        <f>'imported data from Web Calc'!A28</f>
        <v>792.5</v>
      </c>
      <c r="B28" t="str">
        <f>'imported data from Web Calc'!B28</f>
        <v>C45H74O10</v>
      </c>
      <c r="C28" s="61" t="str">
        <f>'imported data from Web Calc'!C28</f>
        <v>MGDG(36:6)</v>
      </c>
      <c r="D28" s="96">
        <f>'background subtraction'!DJ28</f>
        <v>0.951182142857143</v>
      </c>
      <c r="E28" s="96">
        <f>'background subtraction'!DK28</f>
        <v>0.949039285714286</v>
      </c>
      <c r="F28" s="96">
        <f>'background subtraction'!DL28</f>
        <v>0.952610714285714</v>
      </c>
      <c r="G28" s="66">
        <f>'background subtraction'!DM28</f>
        <v>0.927967857142857</v>
      </c>
      <c r="H28" s="66">
        <f>'background subtraction'!DX28</f>
        <v>0.873467857142857</v>
      </c>
      <c r="I28" s="66">
        <f>'background subtraction'!EI28</f>
        <v>0.916753571428572</v>
      </c>
      <c r="J28" s="66">
        <f>'background subtraction'!ET28</f>
        <v>0.893896428571429</v>
      </c>
      <c r="K28" s="66">
        <f>'background subtraction'!FE28</f>
        <v>0.902360714285714</v>
      </c>
      <c r="L28" s="66">
        <f>'background subtraction'!FP28</f>
        <v>0.892396428571429</v>
      </c>
      <c r="M28" s="66">
        <f>'background subtraction'!GA28</f>
        <v>0.898467857142857</v>
      </c>
      <c r="N28" s="66">
        <f>'background subtraction'!GL28</f>
        <v>0.875217857142857</v>
      </c>
      <c r="O28" s="66">
        <f>'background subtraction'!GW28</f>
        <v>0.881075</v>
      </c>
      <c r="P28" s="66">
        <f>'background subtraction'!HC28</f>
        <v>0.877682142857143</v>
      </c>
      <c r="Q28" s="66">
        <f t="shared" si="0"/>
        <v>0.893928571428572</v>
      </c>
      <c r="R28" s="66">
        <f>'background subtraction'!DN28</f>
        <v>2.456325</v>
      </c>
      <c r="S28" s="66">
        <f>'background subtraction'!FT28</f>
        <v>1.162325</v>
      </c>
      <c r="T28" s="66">
        <f>'background subtraction'!FX28</f>
        <v>1.23836071428571</v>
      </c>
      <c r="U28" s="66">
        <f>'background subtraction'!GB28</f>
        <v>1.90396785714286</v>
      </c>
      <c r="V28" s="66">
        <f>'background subtraction'!GJ28</f>
        <v>2.94443214285714</v>
      </c>
      <c r="W28" s="66">
        <f>'background subtraction'!DO28</f>
        <v>0.955539285714286</v>
      </c>
      <c r="X28" s="66">
        <f>'background subtraction'!EF28</f>
        <v>1.54996785714286</v>
      </c>
      <c r="Y28" s="66">
        <f>'background subtraction'!EX28</f>
        <v>0.596110714285714</v>
      </c>
      <c r="Z28" s="66">
        <f>'background subtraction'!FO28</f>
        <v>0.377075</v>
      </c>
      <c r="AA28" s="66">
        <f>'background subtraction'!GK28</f>
        <v>1.47675357142857</v>
      </c>
      <c r="AB28" s="66">
        <f>'background subtraction'!DP28</f>
        <v>0.671717857142857</v>
      </c>
      <c r="AC28" s="66">
        <f>'background subtraction'!EG28</f>
        <v>0.451217857142857</v>
      </c>
      <c r="AD28" s="66">
        <f>'background subtraction'!EY28</f>
        <v>0.573932142857143</v>
      </c>
      <c r="AE28" s="66">
        <f>'background subtraction'!FQ28</f>
        <v>0.651003571428571</v>
      </c>
      <c r="AF28" s="66">
        <f>'background subtraction'!GM28</f>
        <v>0.665110714285714</v>
      </c>
      <c r="AG28" s="66">
        <f>'background subtraction'!DQ28</f>
        <v>0.220467857142857</v>
      </c>
      <c r="AH28" s="66">
        <f>'background subtraction'!EH28</f>
        <v>0.741646428571429</v>
      </c>
      <c r="AI28" s="66">
        <f>'background subtraction'!EZ28</f>
        <v>0.796860714285714</v>
      </c>
      <c r="AJ28" s="66">
        <f>'background subtraction'!FR28</f>
        <v>0.754360714285714</v>
      </c>
      <c r="AK28" s="66">
        <f>'background subtraction'!GR28</f>
        <v>2.05971785714286</v>
      </c>
      <c r="AL28" s="66">
        <f>'background subtraction'!DR28</f>
        <v>0.959789285714286</v>
      </c>
      <c r="AM28" s="66">
        <f>'background subtraction'!EJ28</f>
        <v>0.842789285714286</v>
      </c>
      <c r="AN28" s="66">
        <f>'background subtraction'!FA28</f>
        <v>1.05178928571429</v>
      </c>
      <c r="AO28" s="66">
        <f>'background subtraction'!FS28</f>
        <v>1.32321785714286</v>
      </c>
      <c r="AP28" s="66">
        <f>'background subtraction'!GS28</f>
        <v>1.64211071428571</v>
      </c>
      <c r="AQ28" s="66">
        <f>'background subtraction'!DS28</f>
        <v>1.07889642857143</v>
      </c>
      <c r="AR28" s="66">
        <f>'background subtraction'!EK28</f>
        <v>0.397360714285714</v>
      </c>
      <c r="AS28" s="66">
        <f>'background subtraction'!FB28</f>
        <v>1.46043214285714</v>
      </c>
      <c r="AT28" s="66">
        <f>'background subtraction'!FU28</f>
        <v>0.871610714285714</v>
      </c>
      <c r="AU28" s="66">
        <f>'background subtraction'!GT28</f>
        <v>1.33053928571429</v>
      </c>
      <c r="AV28" s="66">
        <f>'background subtraction'!DT28</f>
        <v>1.20668214285714</v>
      </c>
      <c r="AW28" s="66">
        <f>'background subtraction'!EL28</f>
        <v>0.512396428571429</v>
      </c>
      <c r="AX28" s="66">
        <f>'background subtraction'!FC28</f>
        <v>0.319146428571429</v>
      </c>
      <c r="AY28" s="66">
        <f>'background subtraction'!FV28</f>
        <v>0.547360714285714</v>
      </c>
      <c r="AZ28" s="66">
        <f>'background subtraction'!GN28</f>
        <v>0.756967857142857</v>
      </c>
      <c r="BA28" s="66">
        <f>'background subtraction'!DU28</f>
        <v>1.13864642857143</v>
      </c>
      <c r="BB28" s="66">
        <f>'background subtraction'!EM28</f>
        <v>2.12243214285714</v>
      </c>
      <c r="BC28" s="66">
        <f>'background subtraction'!FD28</f>
        <v>1.74714642857143</v>
      </c>
      <c r="BD28" s="66">
        <f>'background subtraction'!FW28</f>
        <v>0.610825</v>
      </c>
      <c r="BE28" s="66">
        <f>'background subtraction'!GO28</f>
        <v>1.26114642857143</v>
      </c>
      <c r="BF28" s="66">
        <f>'background subtraction'!DV28</f>
        <v>0.189075</v>
      </c>
      <c r="BG28" s="66">
        <f>'background subtraction'!EN28</f>
        <v>0.430325</v>
      </c>
      <c r="BH28" s="66">
        <f>'background subtraction'!FF28</f>
        <v>0.327075</v>
      </c>
      <c r="BI28" s="66">
        <f>'background subtraction'!FY28</f>
        <v>0.272860714285714</v>
      </c>
      <c r="BJ28" s="66">
        <f>'background subtraction'!GP28</f>
        <v>0.548467857142857</v>
      </c>
      <c r="BK28" s="66">
        <f>'background subtraction'!DW28</f>
        <v>1.24614642857143</v>
      </c>
      <c r="BL28" s="66">
        <f>'background subtraction'!EO28</f>
        <v>0.532182142857143</v>
      </c>
      <c r="BM28" s="66">
        <f>'background subtraction'!FG28</f>
        <v>1.06389642857143</v>
      </c>
      <c r="BN28" s="66">
        <f>'background subtraction'!FZ28</f>
        <v>0.576467857142857</v>
      </c>
      <c r="BO28" s="66">
        <f>'background subtraction'!GQ28</f>
        <v>1.31439642857143</v>
      </c>
      <c r="BP28" s="66">
        <f>'background subtraction'!DY28</f>
        <v>0.752217857142857</v>
      </c>
      <c r="BQ28" s="66">
        <f>'background subtraction'!EP28</f>
        <v>1.18428928571429</v>
      </c>
      <c r="BR28" s="66">
        <f>'background subtraction'!FH28</f>
        <v>0.600467857142857</v>
      </c>
      <c r="BS28" s="66">
        <f>'background subtraction'!GC28</f>
        <v>0.813396428571429</v>
      </c>
      <c r="BT28" s="66">
        <f>'background subtraction'!GU28</f>
        <v>0.589896428571429</v>
      </c>
      <c r="BU28" s="66">
        <f>'background subtraction'!DZ28</f>
        <v>0.803253571428571</v>
      </c>
      <c r="BV28" s="66">
        <f>'background subtraction'!EQ28</f>
        <v>1.563325</v>
      </c>
      <c r="BW28" s="104">
        <f>'background subtraction'!FI28</f>
        <v>0.203539285714286</v>
      </c>
      <c r="BX28" s="66">
        <f>'background subtraction'!GD28</f>
        <v>0.571253571428571</v>
      </c>
      <c r="BY28" s="104">
        <f>'background subtraction'!GV28</f>
        <v>0.290039285714286</v>
      </c>
      <c r="BZ28" s="66">
        <f>'background subtraction'!EA28</f>
        <v>0.819110714285714</v>
      </c>
      <c r="CA28" s="66">
        <f>'background subtraction'!ER28</f>
        <v>0.684146428571429</v>
      </c>
      <c r="CB28" s="66">
        <f>'background subtraction'!FJ28</f>
        <v>1.222325</v>
      </c>
      <c r="CC28" s="66">
        <f>'background subtraction'!GE28</f>
        <v>0.717039285714286</v>
      </c>
      <c r="CD28" s="66">
        <f>'background subtraction'!GX28</f>
        <v>1.75353928571429</v>
      </c>
      <c r="CE28" s="66">
        <f>'background subtraction'!EB28</f>
        <v>0.431539285714286</v>
      </c>
      <c r="CF28" s="104">
        <f>'background subtraction'!ES28</f>
        <v>0.125789285714286</v>
      </c>
      <c r="CG28" s="66">
        <f>'background subtraction'!FK28</f>
        <v>1.04143214285714</v>
      </c>
      <c r="CH28" s="66">
        <f>'background subtraction'!GF28</f>
        <v>0.881610714285714</v>
      </c>
      <c r="CI28" s="66">
        <f>'background subtraction'!GY28</f>
        <v>0.613825</v>
      </c>
      <c r="CJ28" s="66">
        <f>'background subtraction'!EC28</f>
        <v>2.575825</v>
      </c>
      <c r="CK28" s="66">
        <f>'background subtraction'!EU28</f>
        <v>0.489860714285714</v>
      </c>
      <c r="CL28" s="66">
        <f>'background subtraction'!FL28</f>
        <v>2.06443214285714</v>
      </c>
      <c r="CM28" s="66">
        <f>'background subtraction'!GG28</f>
        <v>0.597182142857143</v>
      </c>
      <c r="CN28" s="66">
        <f>'background subtraction'!GZ28</f>
        <v>0.472325</v>
      </c>
      <c r="CO28" s="66">
        <f>'background subtraction'!ED28</f>
        <v>1.26939642857143</v>
      </c>
      <c r="CP28" s="66">
        <f>'background subtraction'!EV28</f>
        <v>0.427217857142857</v>
      </c>
      <c r="CQ28" s="66">
        <f>'background subtraction'!FM28</f>
        <v>0.897039285714286</v>
      </c>
      <c r="CR28" s="66">
        <f>'background subtraction'!GH28</f>
        <v>0.531467857142857</v>
      </c>
      <c r="CS28" s="104">
        <f>'background subtraction'!HA28</f>
        <v>0.150610714285714</v>
      </c>
      <c r="CT28" s="66">
        <f>'background subtraction'!EE28</f>
        <v>0.901646428571429</v>
      </c>
      <c r="CU28" s="66">
        <f>'background subtraction'!EW28</f>
        <v>1.697825</v>
      </c>
      <c r="CV28" s="66">
        <f>'background subtraction'!FN28</f>
        <v>0.374432142857143</v>
      </c>
      <c r="CW28" s="104">
        <f>'background subtraction'!GI28</f>
        <v>0.251360714285714</v>
      </c>
      <c r="CX28" s="66">
        <f>'background subtraction'!HB28</f>
        <v>1.63311071428571</v>
      </c>
      <c r="CY28" s="66"/>
      <c r="CZ28" s="66"/>
      <c r="DA28" s="66"/>
      <c r="DB28" s="66"/>
      <c r="DC28" s="66"/>
      <c r="DD28" s="66"/>
      <c r="DE28" s="66"/>
      <c r="DF28" s="66"/>
      <c r="DG28" s="66"/>
      <c r="DH28" s="66"/>
      <c r="DI28" s="66"/>
      <c r="DJ28" s="66"/>
      <c r="DK28" s="66"/>
    </row>
    <row r="29" spans="1:115">
      <c r="A29">
        <f>'imported data from Web Calc'!A29</f>
        <v>794.5</v>
      </c>
      <c r="B29" t="str">
        <f>'imported data from Web Calc'!B29</f>
        <v>C45H76O10</v>
      </c>
      <c r="C29" s="61" t="str">
        <f>'imported data from Web Calc'!C29</f>
        <v>MGDG(36:5)</v>
      </c>
      <c r="D29" s="96">
        <f>'background subtraction'!DJ29</f>
        <v>0.0902607142857143</v>
      </c>
      <c r="E29" s="96">
        <f>'background subtraction'!DK29</f>
        <v>0.0905821428571429</v>
      </c>
      <c r="F29" s="96">
        <f>'background subtraction'!DL29</f>
        <v>0.087475</v>
      </c>
      <c r="G29" s="66">
        <f>'background subtraction'!DM29</f>
        <v>0.0955821428571429</v>
      </c>
      <c r="H29" s="66">
        <f>'background subtraction'!DX29</f>
        <v>0.0903678571428572</v>
      </c>
      <c r="I29" s="66">
        <f>'background subtraction'!EI29</f>
        <v>0.0956178571428571</v>
      </c>
      <c r="J29" s="66">
        <f>'background subtraction'!ET29</f>
        <v>0.0973678571428571</v>
      </c>
      <c r="K29" s="66">
        <f>'background subtraction'!FE29</f>
        <v>0.0954392857142857</v>
      </c>
      <c r="L29" s="66">
        <f>'background subtraction'!FP29</f>
        <v>0.0888321428571429</v>
      </c>
      <c r="M29" s="66">
        <f>'background subtraction'!GA29</f>
        <v>0.0915464285714286</v>
      </c>
      <c r="N29" s="66">
        <f>'background subtraction'!GL29</f>
        <v>0.0889392857142857</v>
      </c>
      <c r="O29" s="66">
        <f>'background subtraction'!GW29</f>
        <v>0.0890107142857143</v>
      </c>
      <c r="P29" s="66">
        <f>'background subtraction'!HC29</f>
        <v>0.0966892857142857</v>
      </c>
      <c r="Q29" s="66">
        <f t="shared" si="0"/>
        <v>0.0929392857142857</v>
      </c>
      <c r="R29" s="66">
        <f>'background subtraction'!DN29</f>
        <v>0.162082142857143</v>
      </c>
      <c r="S29" s="66">
        <f>'background subtraction'!FT29</f>
        <v>0.0940821428571429</v>
      </c>
      <c r="T29" s="66">
        <f>'background subtraction'!FX29</f>
        <v>0.0852964285714286</v>
      </c>
      <c r="U29" s="66">
        <f>'background subtraction'!GB29</f>
        <v>0.147582142857143</v>
      </c>
      <c r="V29" s="66">
        <f>'background subtraction'!GJ29</f>
        <v>0.240546428571429</v>
      </c>
      <c r="W29" s="66">
        <f>'background subtraction'!DO29</f>
        <v>0.0702964285714286</v>
      </c>
      <c r="X29" s="66">
        <f>'background subtraction'!EF29</f>
        <v>0.0897964285714286</v>
      </c>
      <c r="Y29" s="66">
        <f>'background subtraction'!EX29</f>
        <v>0.0291535714285714</v>
      </c>
      <c r="Z29" s="66">
        <f>'background subtraction'!FO29</f>
        <v>0.0288678571428571</v>
      </c>
      <c r="AA29" s="66">
        <f>'background subtraction'!GK29</f>
        <v>0.082975</v>
      </c>
      <c r="AB29" s="66">
        <f>'background subtraction'!DP29</f>
        <v>0.0464035714285714</v>
      </c>
      <c r="AC29" s="66">
        <f>'background subtraction'!EG29</f>
        <v>0.0511892857142857</v>
      </c>
      <c r="AD29" s="66">
        <f>'background subtraction'!EY29</f>
        <v>0.0397964285714286</v>
      </c>
      <c r="AE29" s="66">
        <f>'background subtraction'!FQ29</f>
        <v>0.0455464285714286</v>
      </c>
      <c r="AF29" s="66">
        <f>'background subtraction'!GM29</f>
        <v>0.0607964285714286</v>
      </c>
      <c r="AG29" s="66">
        <f>'background subtraction'!DQ29</f>
        <v>0.0383678571428571</v>
      </c>
      <c r="AH29" s="66">
        <f>'background subtraction'!EH29</f>
        <v>0.0890464285714286</v>
      </c>
      <c r="AI29" s="66">
        <f>'background subtraction'!EZ29</f>
        <v>0.0625464285714286</v>
      </c>
      <c r="AJ29" s="66">
        <f>'background subtraction'!FR29</f>
        <v>0.0591892857142857</v>
      </c>
      <c r="AK29" s="66">
        <f>'background subtraction'!GR29</f>
        <v>0.155796428571429</v>
      </c>
      <c r="AL29" s="66">
        <f>'background subtraction'!DR29</f>
        <v>0.0978678571428572</v>
      </c>
      <c r="AM29" s="66">
        <f>'background subtraction'!EJ29</f>
        <v>0.0873678571428571</v>
      </c>
      <c r="AN29" s="66">
        <f>'background subtraction'!FA29</f>
        <v>0.110367857142857</v>
      </c>
      <c r="AO29" s="66">
        <f>'background subtraction'!FS29</f>
        <v>0.113403571428571</v>
      </c>
      <c r="AP29" s="66">
        <f>'background subtraction'!GS29</f>
        <v>0.129510714285714</v>
      </c>
      <c r="AQ29" s="66">
        <f>'background subtraction'!DS29</f>
        <v>0.102260714285714</v>
      </c>
      <c r="AR29" s="66">
        <f>'background subtraction'!EK29</f>
        <v>0.0715464285714286</v>
      </c>
      <c r="AS29" s="66">
        <f>'background subtraction'!FB29</f>
        <v>0.232867857142857</v>
      </c>
      <c r="AT29" s="66">
        <f>'background subtraction'!FU29</f>
        <v>0.162153571428571</v>
      </c>
      <c r="AU29" s="66">
        <f>'background subtraction'!GT29</f>
        <v>0.177475</v>
      </c>
      <c r="AV29" s="66">
        <f>'background subtraction'!DT29</f>
        <v>0.183796428571429</v>
      </c>
      <c r="AW29" s="66">
        <f>'background subtraction'!EL29</f>
        <v>0.118117857142857</v>
      </c>
      <c r="AX29" s="66">
        <f>'background subtraction'!FC29</f>
        <v>0.0710107142857143</v>
      </c>
      <c r="AY29" s="66">
        <f>'background subtraction'!FV29</f>
        <v>0.0975821428571429</v>
      </c>
      <c r="AZ29" s="66">
        <f>'background subtraction'!GN29</f>
        <v>0.141939285714286</v>
      </c>
      <c r="BA29" s="66">
        <f>'background subtraction'!DU29</f>
        <v>0.204582142857143</v>
      </c>
      <c r="BB29" s="66">
        <f>'background subtraction'!EM29</f>
        <v>0.315082142857143</v>
      </c>
      <c r="BC29" s="66">
        <f>'background subtraction'!FD29</f>
        <v>0.266796428571429</v>
      </c>
      <c r="BD29" s="66">
        <f>'background subtraction'!FW29</f>
        <v>0.0986178571428571</v>
      </c>
      <c r="BE29" s="66">
        <f>'background subtraction'!GO29</f>
        <v>0.181403571428571</v>
      </c>
      <c r="BF29" s="66">
        <f>'background subtraction'!DV29</f>
        <v>0.015225</v>
      </c>
      <c r="BG29" s="66">
        <f>'background subtraction'!EN29</f>
        <v>0.0463678571428571</v>
      </c>
      <c r="BH29" s="66">
        <f>'background subtraction'!FF29</f>
        <v>0.035225</v>
      </c>
      <c r="BI29" s="66">
        <f>'background subtraction'!FY29</f>
        <v>0.0322964285714286</v>
      </c>
      <c r="BJ29" s="66">
        <f>'background subtraction'!GP29</f>
        <v>0.0550107142857143</v>
      </c>
      <c r="BK29" s="66">
        <f>'background subtraction'!DW29</f>
        <v>0.078475</v>
      </c>
      <c r="BL29" s="66">
        <f>'background subtraction'!EO29</f>
        <v>0.0523321428571429</v>
      </c>
      <c r="BM29" s="66">
        <f>'background subtraction'!FG29</f>
        <v>0.107439285714286</v>
      </c>
      <c r="BN29" s="66">
        <f>'background subtraction'!FZ29</f>
        <v>0.052725</v>
      </c>
      <c r="BO29" s="66">
        <f>'background subtraction'!GQ29</f>
        <v>0.153403571428571</v>
      </c>
      <c r="BP29" s="66">
        <f>'background subtraction'!DY29</f>
        <v>0.0446892857142857</v>
      </c>
      <c r="BQ29" s="66">
        <f>'background subtraction'!EP29</f>
        <v>0.107546428571429</v>
      </c>
      <c r="BR29" s="66">
        <f>'background subtraction'!FH29</f>
        <v>0.0459035714285714</v>
      </c>
      <c r="BS29" s="66">
        <f>'background subtraction'!GC29</f>
        <v>0.0736178571428572</v>
      </c>
      <c r="BT29" s="66">
        <f>'background subtraction'!GU29</f>
        <v>0.0652964285714286</v>
      </c>
      <c r="BU29" s="66">
        <f>'background subtraction'!DZ29</f>
        <v>0.0842607142857143</v>
      </c>
      <c r="BV29" s="66">
        <f>'background subtraction'!EQ29</f>
        <v>0.122510714285714</v>
      </c>
      <c r="BW29" s="104">
        <f>'background subtraction'!FI29</f>
        <v>0.0144035714285714</v>
      </c>
      <c r="BX29" s="66">
        <f>'background subtraction'!GD29</f>
        <v>0.0428678571428571</v>
      </c>
      <c r="BY29" s="104">
        <f>'background subtraction'!GV29</f>
        <v>0.0229392857142857</v>
      </c>
      <c r="BZ29" s="66">
        <f>'background subtraction'!EA29</f>
        <v>0.0857964285714286</v>
      </c>
      <c r="CA29" s="66">
        <f>'background subtraction'!ER29</f>
        <v>0.0368321428571429</v>
      </c>
      <c r="CB29" s="66">
        <f>'background subtraction'!FJ29</f>
        <v>0.140260714285714</v>
      </c>
      <c r="CC29" s="66">
        <f>'background subtraction'!GE29</f>
        <v>0.0460464285714286</v>
      </c>
      <c r="CD29" s="66">
        <f>'background subtraction'!GX29</f>
        <v>0.108867857142857</v>
      </c>
      <c r="CE29" s="66">
        <f>'background subtraction'!EB29</f>
        <v>0.0563321428571429</v>
      </c>
      <c r="CF29" s="104">
        <f>'background subtraction'!ES29</f>
        <v>0.0193321428571429</v>
      </c>
      <c r="CG29" s="66">
        <f>'background subtraction'!FK29</f>
        <v>0.105546428571429</v>
      </c>
      <c r="CH29" s="66">
        <f>'background subtraction'!GF29</f>
        <v>0.106260714285714</v>
      </c>
      <c r="CI29" s="66">
        <f>'background subtraction'!GY29</f>
        <v>0.061725</v>
      </c>
      <c r="CJ29" s="66">
        <f>'background subtraction'!EC29</f>
        <v>0.270296428571429</v>
      </c>
      <c r="CK29" s="66">
        <f>'background subtraction'!EU29</f>
        <v>0.0766178571428572</v>
      </c>
      <c r="CL29" s="66">
        <f>'background subtraction'!FL29</f>
        <v>0.219153571428571</v>
      </c>
      <c r="CM29" s="66">
        <f>'background subtraction'!GG29</f>
        <v>0.0687964285714286</v>
      </c>
      <c r="CN29" s="66">
        <f>'background subtraction'!GZ29</f>
        <v>0.0570464285714286</v>
      </c>
      <c r="CO29" s="66">
        <f>'background subtraction'!ED29</f>
        <v>0.109546428571429</v>
      </c>
      <c r="CP29" s="66">
        <f>'background subtraction'!EV29</f>
        <v>0.0556535714285714</v>
      </c>
      <c r="CQ29" s="66">
        <f>'background subtraction'!FM29</f>
        <v>0.0783321428571429</v>
      </c>
      <c r="CR29" s="66">
        <f>'background subtraction'!GH29</f>
        <v>0.0497607142857143</v>
      </c>
      <c r="CS29" s="104">
        <f>'background subtraction'!HA29</f>
        <v>0.0158321428571429</v>
      </c>
      <c r="CT29" s="66">
        <f>'background subtraction'!EE29</f>
        <v>0.148117857142857</v>
      </c>
      <c r="CU29" s="66">
        <f>'background subtraction'!EW29</f>
        <v>0.149760714285714</v>
      </c>
      <c r="CV29" s="66">
        <f>'background subtraction'!FN29</f>
        <v>0.0413678571428572</v>
      </c>
      <c r="CW29" s="104">
        <f>'background subtraction'!GI29</f>
        <v>0.0348321428571429</v>
      </c>
      <c r="CX29" s="66">
        <f>'background subtraction'!HB29</f>
        <v>0.208617857142857</v>
      </c>
      <c r="CY29" s="66"/>
      <c r="CZ29" s="66"/>
      <c r="DA29" s="66"/>
      <c r="DB29" s="66"/>
      <c r="DC29" s="66"/>
      <c r="DD29" s="66"/>
      <c r="DE29" s="66"/>
      <c r="DF29" s="66"/>
      <c r="DG29" s="66"/>
      <c r="DH29" s="66"/>
      <c r="DI29" s="66"/>
      <c r="DJ29" s="66"/>
      <c r="DK29" s="66"/>
    </row>
    <row r="30" spans="1:115">
      <c r="A30">
        <f>'imported data from Web Calc'!A30</f>
        <v>796.6</v>
      </c>
      <c r="B30" t="str">
        <f>'imported data from Web Calc'!B30</f>
        <v>C45H78O10</v>
      </c>
      <c r="C30" s="61" t="str">
        <f>'imported data from Web Calc'!C30</f>
        <v>MGDG(36:4)</v>
      </c>
      <c r="D30" s="96">
        <f>'background subtraction'!DJ30</f>
        <v>0.0652857142857143</v>
      </c>
      <c r="E30" s="96">
        <f>'background subtraction'!DK30</f>
        <v>0.0587142857142857</v>
      </c>
      <c r="F30" s="96">
        <f>'background subtraction'!DL30</f>
        <v>0.0601071428571429</v>
      </c>
      <c r="G30" s="66">
        <f>'background subtraction'!DM30</f>
        <v>0.0599642857142857</v>
      </c>
      <c r="H30" s="66">
        <f>'background subtraction'!DX30</f>
        <v>0.0587142857142857</v>
      </c>
      <c r="I30" s="66">
        <f>'background subtraction'!EI30</f>
        <v>0.0576785714285714</v>
      </c>
      <c r="J30" s="66">
        <f>'background subtraction'!ET30</f>
        <v>0.0564642857142857</v>
      </c>
      <c r="K30" s="66">
        <f>'background subtraction'!FE30</f>
        <v>0.0595357142857143</v>
      </c>
      <c r="L30" s="66">
        <f>'background subtraction'!FP30</f>
        <v>0.05675</v>
      </c>
      <c r="M30" s="66">
        <f>'background subtraction'!GA30</f>
        <v>0.0605</v>
      </c>
      <c r="N30" s="66">
        <f>'background subtraction'!GL30</f>
        <v>0.0558928571428571</v>
      </c>
      <c r="O30" s="66">
        <f>'background subtraction'!GW30</f>
        <v>0.0594285714285714</v>
      </c>
      <c r="P30" s="66">
        <f>'background subtraction'!HC30</f>
        <v>0.0566428571428571</v>
      </c>
      <c r="Q30" s="66">
        <f t="shared" si="0"/>
        <v>0.0581571428571429</v>
      </c>
      <c r="R30" s="66">
        <f>'background subtraction'!DN30</f>
        <v>0.0965</v>
      </c>
      <c r="S30" s="66">
        <f>'background subtraction'!FT30</f>
        <v>0.0657142857142857</v>
      </c>
      <c r="T30" s="66">
        <f>'background subtraction'!FX30</f>
        <v>0.0511071428571429</v>
      </c>
      <c r="U30" s="66">
        <f>'background subtraction'!GB30</f>
        <v>0.10275</v>
      </c>
      <c r="V30" s="66">
        <f>'background subtraction'!GJ30</f>
        <v>0.144821428571429</v>
      </c>
      <c r="W30" s="66">
        <f>'background subtraction'!DO30</f>
        <v>0.0477857142857143</v>
      </c>
      <c r="X30" s="66">
        <f>'background subtraction'!EF30</f>
        <v>0.0655</v>
      </c>
      <c r="Y30" s="66">
        <f>'background subtraction'!EX30</f>
        <v>0.0210714285714286</v>
      </c>
      <c r="Z30" s="66">
        <f>'background subtraction'!FO30</f>
        <v>0.0175</v>
      </c>
      <c r="AA30" s="66">
        <f>'background subtraction'!GK30</f>
        <v>0.0605714285714286</v>
      </c>
      <c r="AB30" s="66">
        <f>'background subtraction'!DP30</f>
        <v>0.032</v>
      </c>
      <c r="AC30" s="66">
        <f>'background subtraction'!EG30</f>
        <v>0.028</v>
      </c>
      <c r="AD30" s="66">
        <f>'background subtraction'!EY30</f>
        <v>0.0277857142857143</v>
      </c>
      <c r="AE30" s="66">
        <f>'background subtraction'!FQ30</f>
        <v>0.0265714285714286</v>
      </c>
      <c r="AF30" s="66">
        <f>'background subtraction'!GM30</f>
        <v>0.0363928571428571</v>
      </c>
      <c r="AG30" s="66">
        <f>'background subtraction'!DQ30</f>
        <v>0.0156785714285714</v>
      </c>
      <c r="AH30" s="66">
        <f>'background subtraction'!EH30</f>
        <v>0.0377142857142857</v>
      </c>
      <c r="AI30" s="66">
        <f>'background subtraction'!EZ30</f>
        <v>0.0283571428571429</v>
      </c>
      <c r="AJ30" s="66">
        <f>'background subtraction'!FR30</f>
        <v>0.0335</v>
      </c>
      <c r="AK30" s="66">
        <f>'background subtraction'!GR30</f>
        <v>0.0833214285714286</v>
      </c>
      <c r="AL30" s="66">
        <f>'background subtraction'!DR30</f>
        <v>0.0406785714285714</v>
      </c>
      <c r="AM30" s="66">
        <f>'background subtraction'!EJ30</f>
        <v>0.0355</v>
      </c>
      <c r="AN30" s="66">
        <f>'background subtraction'!FA30</f>
        <v>0.0447142857142857</v>
      </c>
      <c r="AO30" s="66">
        <f>'background subtraction'!FS30</f>
        <v>0.0641071428571429</v>
      </c>
      <c r="AP30" s="66">
        <f>'background subtraction'!GS30</f>
        <v>0.06625</v>
      </c>
      <c r="AQ30" s="66">
        <f>'background subtraction'!DS30</f>
        <v>0.0453928571428571</v>
      </c>
      <c r="AR30" s="66">
        <f>'background subtraction'!EK30</f>
        <v>0.0291785714285714</v>
      </c>
      <c r="AS30" s="66">
        <f>'background subtraction'!FB30</f>
        <v>0.102285714285714</v>
      </c>
      <c r="AT30" s="66">
        <f>'background subtraction'!FU30</f>
        <v>0.0560714285714286</v>
      </c>
      <c r="AU30" s="66">
        <f>'background subtraction'!GT30</f>
        <v>0.0617142857142857</v>
      </c>
      <c r="AV30" s="66">
        <f>'background subtraction'!DT30</f>
        <v>0.0726785714285714</v>
      </c>
      <c r="AW30" s="66">
        <f>'background subtraction'!EL30</f>
        <v>0.0550714285714286</v>
      </c>
      <c r="AX30" s="66">
        <f>'background subtraction'!FC30</f>
        <v>0.0266785714285714</v>
      </c>
      <c r="AY30" s="66">
        <f>'background subtraction'!FV30</f>
        <v>0.0405714285714286</v>
      </c>
      <c r="AZ30" s="66">
        <f>'background subtraction'!GN30</f>
        <v>0.0595357142857143</v>
      </c>
      <c r="BA30" s="66">
        <f>'background subtraction'!DU30</f>
        <v>0.0844285714285714</v>
      </c>
      <c r="BB30" s="66">
        <f>'background subtraction'!EM30</f>
        <v>0.153714285714286</v>
      </c>
      <c r="BC30" s="66">
        <f>'background subtraction'!FD30</f>
        <v>0.1395</v>
      </c>
      <c r="BD30" s="66">
        <f>'background subtraction'!FW30</f>
        <v>0.0428214285714286</v>
      </c>
      <c r="BE30" s="66">
        <f>'background subtraction'!GO30</f>
        <v>0.0808214285714286</v>
      </c>
      <c r="BF30" s="66">
        <f>'background subtraction'!DV30</f>
        <v>0.0101071428571429</v>
      </c>
      <c r="BG30" s="66">
        <f>'background subtraction'!EN30</f>
        <v>0.0238214285714286</v>
      </c>
      <c r="BH30" s="66">
        <f>'background subtraction'!FF30</f>
        <v>0.0197142857142857</v>
      </c>
      <c r="BI30" s="66">
        <f>'background subtraction'!FY30</f>
        <v>0.0166785714285714</v>
      </c>
      <c r="BJ30" s="66">
        <f>'background subtraction'!GP30</f>
        <v>0.0345</v>
      </c>
      <c r="BK30" s="66">
        <f>'background subtraction'!DW30</f>
        <v>0.0620357142857143</v>
      </c>
      <c r="BL30" s="66">
        <f>'background subtraction'!EO30</f>
        <v>0.0588571428571429</v>
      </c>
      <c r="BM30" s="66">
        <f>'background subtraction'!FG30</f>
        <v>0.0911785714285714</v>
      </c>
      <c r="BN30" s="66">
        <f>'background subtraction'!FZ30</f>
        <v>0.0485</v>
      </c>
      <c r="BO30" s="66">
        <f>'background subtraction'!GQ30</f>
        <v>0.13325</v>
      </c>
      <c r="BP30" s="66">
        <f>'background subtraction'!DY30</f>
        <v>0.0810357142857143</v>
      </c>
      <c r="BQ30" s="66">
        <f>'background subtraction'!EP30</f>
        <v>0.142964285714286</v>
      </c>
      <c r="BR30" s="66">
        <f>'background subtraction'!FH30</f>
        <v>0.0618928571428572</v>
      </c>
      <c r="BS30" s="66">
        <f>'background subtraction'!GC30</f>
        <v>0.0548214285714286</v>
      </c>
      <c r="BT30" s="66">
        <f>'background subtraction'!GU30</f>
        <v>0.0506428571428571</v>
      </c>
      <c r="BU30" s="66">
        <f>'background subtraction'!DZ30</f>
        <v>0.0538928571428571</v>
      </c>
      <c r="BV30" s="66">
        <f>'background subtraction'!EQ30</f>
        <v>0.0983928571428572</v>
      </c>
      <c r="BW30" s="104">
        <f>'background subtraction'!FI30</f>
        <v>0.0118214285714286</v>
      </c>
      <c r="BX30" s="66">
        <f>'background subtraction'!GD30</f>
        <v>0.0568571428571429</v>
      </c>
      <c r="BY30" s="104">
        <f>'background subtraction'!GV30</f>
        <v>0.0189285714285714</v>
      </c>
      <c r="BZ30" s="66">
        <f>'background subtraction'!EA30</f>
        <v>0.0567857142857143</v>
      </c>
      <c r="CA30" s="66">
        <f>'background subtraction'!ER30</f>
        <v>0.0387857142857143</v>
      </c>
      <c r="CB30" s="66">
        <f>'background subtraction'!FJ30</f>
        <v>0.0920714285714286</v>
      </c>
      <c r="CC30" s="66">
        <f>'background subtraction'!GE30</f>
        <v>0.0378928571428571</v>
      </c>
      <c r="CD30" s="66">
        <f>'background subtraction'!GX30</f>
        <v>0.116892857142857</v>
      </c>
      <c r="CE30" s="66">
        <f>'background subtraction'!EB30</f>
        <v>0.0347142857142857</v>
      </c>
      <c r="CF30" s="104">
        <f>'background subtraction'!ES30</f>
        <v>0.0106428571428571</v>
      </c>
      <c r="CG30" s="66">
        <f>'background subtraction'!FK30</f>
        <v>0.0626428571428572</v>
      </c>
      <c r="CH30" s="66">
        <f>'background subtraction'!GF30</f>
        <v>0.0694285714285714</v>
      </c>
      <c r="CI30" s="66">
        <f>'background subtraction'!GY30</f>
        <v>0.0465</v>
      </c>
      <c r="CJ30" s="66">
        <f>'background subtraction'!EC30</f>
        <v>0.154071428571429</v>
      </c>
      <c r="CK30" s="66">
        <f>'background subtraction'!EU30</f>
        <v>0.0564285714285714</v>
      </c>
      <c r="CL30" s="66">
        <f>'background subtraction'!FL30</f>
        <v>0.151214285714286</v>
      </c>
      <c r="CM30" s="66">
        <f>'background subtraction'!GG30</f>
        <v>0.0485714285714286</v>
      </c>
      <c r="CN30" s="66">
        <f>'background subtraction'!GZ30</f>
        <v>0.0373928571428571</v>
      </c>
      <c r="CO30" s="66">
        <f>'background subtraction'!ED30</f>
        <v>0.0738214285714286</v>
      </c>
      <c r="CP30" s="66">
        <f>'background subtraction'!EV30</f>
        <v>0.0410714285714286</v>
      </c>
      <c r="CQ30" s="66">
        <f>'background subtraction'!FM30</f>
        <v>0.0534642857142857</v>
      </c>
      <c r="CR30" s="66">
        <f>'background subtraction'!GH30</f>
        <v>0.0355357142857143</v>
      </c>
      <c r="CS30" s="104">
        <f>'background subtraction'!HA30</f>
        <v>0.0139285714285714</v>
      </c>
      <c r="CT30" s="66">
        <f>'background subtraction'!EE30</f>
        <v>0.110642857142857</v>
      </c>
      <c r="CU30" s="66">
        <f>'background subtraction'!EW30</f>
        <v>0.109142857142857</v>
      </c>
      <c r="CV30" s="66">
        <f>'background subtraction'!FN30</f>
        <v>0.0369285714285714</v>
      </c>
      <c r="CW30" s="104">
        <f>'background subtraction'!GI30</f>
        <v>0.0223928571428571</v>
      </c>
      <c r="CX30" s="66">
        <f>'background subtraction'!HB30</f>
        <v>0.153214285714286</v>
      </c>
      <c r="CY30" s="66"/>
      <c r="CZ30" s="66"/>
      <c r="DA30" s="66"/>
      <c r="DB30" s="66"/>
      <c r="DC30" s="66"/>
      <c r="DD30" s="66"/>
      <c r="DE30" s="66"/>
      <c r="DF30" s="66"/>
      <c r="DG30" s="66"/>
      <c r="DH30" s="66"/>
      <c r="DI30" s="66"/>
      <c r="DJ30" s="66"/>
      <c r="DK30" s="66"/>
    </row>
    <row r="31" spans="1:115">
      <c r="A31">
        <f>'imported data from Web Calc'!A31</f>
        <v>798.6</v>
      </c>
      <c r="B31" t="str">
        <f>'imported data from Web Calc'!B31</f>
        <v>C45H80O10</v>
      </c>
      <c r="C31" s="61" t="str">
        <f>'imported data from Web Calc'!C31</f>
        <v>MGDG(36:3)</v>
      </c>
      <c r="D31" s="96">
        <f>'background subtraction'!DJ31</f>
        <v>0.0158571428571429</v>
      </c>
      <c r="E31" s="96">
        <f>'background subtraction'!DK31</f>
        <v>0.0156785714285714</v>
      </c>
      <c r="F31" s="96">
        <f>'background subtraction'!DL31</f>
        <v>0.0165</v>
      </c>
      <c r="G31" s="66">
        <f>'background subtraction'!DM31</f>
        <v>0.0174285714285714</v>
      </c>
      <c r="H31" s="66">
        <f>'background subtraction'!DX31</f>
        <v>0.0144285714285714</v>
      </c>
      <c r="I31" s="66">
        <f>'background subtraction'!EI31</f>
        <v>0.0158928571428571</v>
      </c>
      <c r="J31" s="66">
        <f>'background subtraction'!ET31</f>
        <v>0.0160357142857143</v>
      </c>
      <c r="K31" s="66">
        <f>'background subtraction'!FE31</f>
        <v>0.0147857142857143</v>
      </c>
      <c r="L31" s="66">
        <f>'background subtraction'!FP31</f>
        <v>0.0173571428571429</v>
      </c>
      <c r="M31" s="66">
        <f>'background subtraction'!GA31</f>
        <v>0.0175</v>
      </c>
      <c r="N31" s="66">
        <f>'background subtraction'!GL31</f>
        <v>0.0141428571428571</v>
      </c>
      <c r="O31" s="66">
        <f>'background subtraction'!GW31</f>
        <v>0.0162857142857143</v>
      </c>
      <c r="P31" s="66">
        <f>'background subtraction'!HC31</f>
        <v>0.0151785714285714</v>
      </c>
      <c r="Q31" s="66">
        <f t="shared" si="0"/>
        <v>0.0159035714285714</v>
      </c>
      <c r="R31" s="66">
        <f>'background subtraction'!DN31</f>
        <v>0.0352142857142857</v>
      </c>
      <c r="S31" s="66">
        <f>'background subtraction'!FT31</f>
        <v>0.0161428571428571</v>
      </c>
      <c r="T31" s="66">
        <f>'background subtraction'!FX31</f>
        <v>0.0206071428571429</v>
      </c>
      <c r="U31" s="66">
        <f>'background subtraction'!GB31</f>
        <v>0.0273214285714286</v>
      </c>
      <c r="V31" s="66">
        <f>'background subtraction'!GJ31</f>
        <v>0.0504642857142857</v>
      </c>
      <c r="W31" s="66">
        <f>'background subtraction'!DO31</f>
        <v>0.0145714285714286</v>
      </c>
      <c r="X31" s="66">
        <f>'background subtraction'!EF31</f>
        <v>0.0245</v>
      </c>
      <c r="Y31" s="66">
        <f>'background subtraction'!EX31</f>
        <v>0.009</v>
      </c>
      <c r="Z31" s="66">
        <f>'background subtraction'!FO31</f>
        <v>0.00610714285714286</v>
      </c>
      <c r="AA31" s="66">
        <f>'background subtraction'!GK31</f>
        <v>0.0215</v>
      </c>
      <c r="AB31" s="66">
        <f>'background subtraction'!DP31</f>
        <v>0.00885714285714286</v>
      </c>
      <c r="AC31" s="66">
        <f>'background subtraction'!EG31</f>
        <v>0.00735714285714286</v>
      </c>
      <c r="AD31" s="66">
        <f>'background subtraction'!EY31</f>
        <v>0.00914285714285714</v>
      </c>
      <c r="AE31" s="66">
        <f>'background subtraction'!FQ31</f>
        <v>0.0108928571428571</v>
      </c>
      <c r="AF31" s="66">
        <f>'background subtraction'!GM31</f>
        <v>0.0141428571428571</v>
      </c>
      <c r="AG31" s="66">
        <f>'background subtraction'!DQ31</f>
        <v>0.00439285714285714</v>
      </c>
      <c r="AH31" s="66">
        <f>'background subtraction'!EH31</f>
        <v>0.00978571428571429</v>
      </c>
      <c r="AI31" s="66">
        <f>'background subtraction'!EZ31</f>
        <v>0.0114642857142857</v>
      </c>
      <c r="AJ31" s="66">
        <f>'background subtraction'!FR31</f>
        <v>0.0145357142857143</v>
      </c>
      <c r="AK31" s="66">
        <f>'background subtraction'!GR31</f>
        <v>0.0345357142857143</v>
      </c>
      <c r="AL31" s="66">
        <f>'background subtraction'!DR31</f>
        <v>0.0147857142857143</v>
      </c>
      <c r="AM31" s="66">
        <f>'background subtraction'!EJ31</f>
        <v>0.00939285714285714</v>
      </c>
      <c r="AN31" s="66">
        <f>'background subtraction'!FA31</f>
        <v>0.0131071428571429</v>
      </c>
      <c r="AO31" s="66">
        <f>'background subtraction'!FS31</f>
        <v>0.0168928571428571</v>
      </c>
      <c r="AP31" s="66">
        <f>'background subtraction'!GS31</f>
        <v>0.0224285714285714</v>
      </c>
      <c r="AQ31" s="66">
        <f>'background subtraction'!DS31</f>
        <v>0.0185357142857143</v>
      </c>
      <c r="AR31" s="66">
        <f>'background subtraction'!EK31</f>
        <v>0.00707142857142857</v>
      </c>
      <c r="AS31" s="66">
        <f>'background subtraction'!FB31</f>
        <v>0.0203928571428571</v>
      </c>
      <c r="AT31" s="66">
        <f>'background subtraction'!FU31</f>
        <v>0.0142857142857143</v>
      </c>
      <c r="AU31" s="66">
        <f>'background subtraction'!GT31</f>
        <v>0.0143571428571429</v>
      </c>
      <c r="AV31" s="66">
        <f>'background subtraction'!DT31</f>
        <v>0.0178214285714286</v>
      </c>
      <c r="AW31" s="66">
        <f>'background subtraction'!EL31</f>
        <v>0.0112857142857143</v>
      </c>
      <c r="AX31" s="66">
        <f>'background subtraction'!FC31</f>
        <v>0.00785714285714286</v>
      </c>
      <c r="AY31" s="66">
        <f>'background subtraction'!FV31</f>
        <v>0.00728571428571429</v>
      </c>
      <c r="AZ31" s="66">
        <f>'background subtraction'!GN31</f>
        <v>0.0100357142857143</v>
      </c>
      <c r="BA31" s="66">
        <f>'background subtraction'!DU31</f>
        <v>0.0249642857142857</v>
      </c>
      <c r="BB31" s="66">
        <f>'background subtraction'!EM31</f>
        <v>0.0370357142857143</v>
      </c>
      <c r="BC31" s="66">
        <f>'background subtraction'!FD31</f>
        <v>0.0451785714285714</v>
      </c>
      <c r="BD31" s="66">
        <f>'background subtraction'!FW31</f>
        <v>0.0109642857142857</v>
      </c>
      <c r="BE31" s="66">
        <f>'background subtraction'!GO31</f>
        <v>0.0213928571428571</v>
      </c>
      <c r="BF31" s="66">
        <f>'background subtraction'!DV31</f>
        <v>0.00246428571428571</v>
      </c>
      <c r="BG31" s="66">
        <f>'background subtraction'!EN31</f>
        <v>0.00714285714285714</v>
      </c>
      <c r="BH31" s="66">
        <f>'background subtraction'!FF31</f>
        <v>0.00535714285714286</v>
      </c>
      <c r="BI31" s="66">
        <f>'background subtraction'!FY31</f>
        <v>0.00482142857142857</v>
      </c>
      <c r="BJ31" s="66">
        <f>'background subtraction'!GP31</f>
        <v>0.0102857142857143</v>
      </c>
      <c r="BK31" s="66">
        <f>'background subtraction'!DW31</f>
        <v>0.0142142857142857</v>
      </c>
      <c r="BL31" s="66">
        <f>'background subtraction'!EO31</f>
        <v>0.0119285714285714</v>
      </c>
      <c r="BM31" s="66">
        <f>'background subtraction'!FG31</f>
        <v>0.0245</v>
      </c>
      <c r="BN31" s="66">
        <f>'background subtraction'!FZ31</f>
        <v>0.0111071428571429</v>
      </c>
      <c r="BO31" s="66">
        <f>'background subtraction'!GQ31</f>
        <v>0.0351428571428571</v>
      </c>
      <c r="BP31" s="66">
        <f>'background subtraction'!DY31</f>
        <v>0.0164642857142857</v>
      </c>
      <c r="BQ31" s="66">
        <f>'background subtraction'!EP31</f>
        <v>0.0336428571428571</v>
      </c>
      <c r="BR31" s="66">
        <f>'background subtraction'!FH31</f>
        <v>0.0151785714285714</v>
      </c>
      <c r="BS31" s="66">
        <f>'background subtraction'!GC31</f>
        <v>0.0189642857142857</v>
      </c>
      <c r="BT31" s="66">
        <f>'background subtraction'!GU31</f>
        <v>0.0152857142857143</v>
      </c>
      <c r="BU31" s="66">
        <f>'background subtraction'!DZ31</f>
        <v>0.0129285714285714</v>
      </c>
      <c r="BV31" s="66">
        <f>'background subtraction'!EQ31</f>
        <v>0.0245714285714286</v>
      </c>
      <c r="BW31" s="104">
        <f>'background subtraction'!FI31</f>
        <v>0.00289285714285714</v>
      </c>
      <c r="BX31" s="66">
        <f>'background subtraction'!GD31</f>
        <v>0.0145357142857143</v>
      </c>
      <c r="BY31" s="104">
        <f>'background subtraction'!GV31</f>
        <v>0.00671428571428572</v>
      </c>
      <c r="BZ31" s="66">
        <f>'background subtraction'!EA31</f>
        <v>0.0150357142857143</v>
      </c>
      <c r="CA31" s="66">
        <f>'background subtraction'!ER31</f>
        <v>0.00896428571428571</v>
      </c>
      <c r="CB31" s="66">
        <f>'background subtraction'!FJ31</f>
        <v>0.022</v>
      </c>
      <c r="CC31" s="66">
        <f>'background subtraction'!GE31</f>
        <v>0.0111071428571429</v>
      </c>
      <c r="CD31" s="66">
        <f>'background subtraction'!GX31</f>
        <v>0.0308571428571429</v>
      </c>
      <c r="CE31" s="66">
        <f>'background subtraction'!EB31</f>
        <v>0.00892857142857143</v>
      </c>
      <c r="CF31" s="104">
        <f>'background subtraction'!ES31</f>
        <v>0.000178571428571429</v>
      </c>
      <c r="CG31" s="66">
        <f>'background subtraction'!FK31</f>
        <v>0.0155357142857143</v>
      </c>
      <c r="CH31" s="66">
        <f>'background subtraction'!GF31</f>
        <v>0.0171785714285714</v>
      </c>
      <c r="CI31" s="66">
        <f>'background subtraction'!GY31</f>
        <v>0.00925</v>
      </c>
      <c r="CJ31" s="66">
        <f>'background subtraction'!EC31</f>
        <v>0.0343928571428571</v>
      </c>
      <c r="CK31" s="66">
        <f>'background subtraction'!EU31</f>
        <v>0.00989285714285714</v>
      </c>
      <c r="CL31" s="66">
        <f>'background subtraction'!FL31</f>
        <v>0.0361428571428571</v>
      </c>
      <c r="CM31" s="66">
        <f>'background subtraction'!GG31</f>
        <v>0.0123928571428571</v>
      </c>
      <c r="CN31" s="66">
        <f>'background subtraction'!GZ31</f>
        <v>0.0106785714285714</v>
      </c>
      <c r="CO31" s="66">
        <f>'background subtraction'!ED31</f>
        <v>0.0231428571428571</v>
      </c>
      <c r="CP31" s="66">
        <f>'background subtraction'!EV31</f>
        <v>0.00964285714285714</v>
      </c>
      <c r="CQ31" s="66">
        <f>'background subtraction'!FM31</f>
        <v>0.0147142857142857</v>
      </c>
      <c r="CR31" s="66">
        <f>'background subtraction'!GH31</f>
        <v>0.00492857142857143</v>
      </c>
      <c r="CS31" s="104">
        <f>'background subtraction'!HA31</f>
        <v>0.00232142857142857</v>
      </c>
      <c r="CT31" s="66">
        <f>'background subtraction'!EE31</f>
        <v>0.0298214285714286</v>
      </c>
      <c r="CU31" s="66">
        <f>'background subtraction'!EW31</f>
        <v>0.0353928571428571</v>
      </c>
      <c r="CV31" s="66">
        <f>'background subtraction'!FN31</f>
        <v>0.00967857142857143</v>
      </c>
      <c r="CW31" s="104">
        <f>'background subtraction'!GI31</f>
        <v>0.00517857142857143</v>
      </c>
      <c r="CX31" s="66">
        <f>'background subtraction'!HB31</f>
        <v>0.0419642857142857</v>
      </c>
      <c r="CY31" s="66"/>
      <c r="CZ31" s="66"/>
      <c r="DA31" s="66"/>
      <c r="DB31" s="66"/>
      <c r="DC31" s="66"/>
      <c r="DD31" s="66"/>
      <c r="DE31" s="66"/>
      <c r="DF31" s="66"/>
      <c r="DG31" s="66"/>
      <c r="DH31" s="66"/>
      <c r="DI31" s="66"/>
      <c r="DJ31" s="66"/>
      <c r="DK31" s="66"/>
    </row>
    <row r="32" spans="1:115">
      <c r="A32">
        <f>'imported data from Web Calc'!A32</f>
        <v>800.6</v>
      </c>
      <c r="B32" t="str">
        <f>'imported data from Web Calc'!B32</f>
        <v>C45H82O10</v>
      </c>
      <c r="C32" s="61" t="str">
        <f>'imported data from Web Calc'!C32</f>
        <v>MGDG(36:2)</v>
      </c>
      <c r="D32" s="96">
        <f>'background subtraction'!DJ32</f>
        <v>0.00188214285714286</v>
      </c>
      <c r="E32" s="96">
        <f>'background subtraction'!DK32</f>
        <v>0.000810714285714286</v>
      </c>
      <c r="F32" s="96">
        <f>'background subtraction'!DL32</f>
        <v>0.000739285714285714</v>
      </c>
      <c r="G32" s="66">
        <f>'background subtraction'!DM32</f>
        <v>0.001275</v>
      </c>
      <c r="H32" s="66">
        <f>'background subtraction'!DX32</f>
        <v>0.00131071428571429</v>
      </c>
      <c r="I32" s="66">
        <f>'background subtraction'!EI32</f>
        <v>0.00141785714285714</v>
      </c>
      <c r="J32" s="66">
        <f>'background subtraction'!ET32</f>
        <v>0</v>
      </c>
      <c r="K32" s="66">
        <f>'background subtraction'!FE32</f>
        <v>0.00141785714285714</v>
      </c>
      <c r="L32" s="66">
        <f>'background subtraction'!FP32</f>
        <v>0.00134642857142857</v>
      </c>
      <c r="M32" s="66">
        <f>'background subtraction'!GA32</f>
        <v>0.00166785714285714</v>
      </c>
      <c r="N32" s="66">
        <f>'background subtraction'!GL32</f>
        <v>0.00120357142857143</v>
      </c>
      <c r="O32" s="66">
        <f>'background subtraction'!GW32</f>
        <v>0.000810714285714286</v>
      </c>
      <c r="P32" s="66">
        <f>'background subtraction'!HC32</f>
        <v>0.000310714285714286</v>
      </c>
      <c r="Q32" s="66">
        <f t="shared" si="0"/>
        <v>0.00107607142857143</v>
      </c>
      <c r="R32" s="66">
        <f>'background subtraction'!DN32</f>
        <v>0.00431071428571429</v>
      </c>
      <c r="S32" s="66">
        <f>'background subtraction'!FT32</f>
        <v>0.00163214285714286</v>
      </c>
      <c r="T32" s="66">
        <f>'background subtraction'!FX32</f>
        <v>0.001275</v>
      </c>
      <c r="U32" s="66">
        <f>'background subtraction'!GB32</f>
        <v>0.00145357142857143</v>
      </c>
      <c r="V32" s="66">
        <f>'background subtraction'!GJ32</f>
        <v>0.00373928571428571</v>
      </c>
      <c r="W32" s="66">
        <f>'background subtraction'!DO32</f>
        <v>0.000953571428571429</v>
      </c>
      <c r="X32" s="66">
        <f>'background subtraction'!EF32</f>
        <v>0.00145357142857143</v>
      </c>
      <c r="Y32" s="66">
        <f>'background subtraction'!EX32</f>
        <v>0.000667857142857143</v>
      </c>
      <c r="Z32" s="66">
        <f>'background subtraction'!FO32</f>
        <v>0</v>
      </c>
      <c r="AA32" s="66">
        <f>'background subtraction'!GK32</f>
        <v>0.000989285714285714</v>
      </c>
      <c r="AB32" s="66">
        <f>'background subtraction'!DP32</f>
        <v>0.000953571428571429</v>
      </c>
      <c r="AC32" s="66">
        <f>'background subtraction'!EG32</f>
        <v>0</v>
      </c>
      <c r="AD32" s="66">
        <f>'background subtraction'!EY32</f>
        <v>0.000525</v>
      </c>
      <c r="AE32" s="66">
        <f>'background subtraction'!FQ32</f>
        <v>0.000632142857142857</v>
      </c>
      <c r="AF32" s="66">
        <f>'background subtraction'!GM32</f>
        <v>0.001525</v>
      </c>
      <c r="AG32" s="66">
        <f>'background subtraction'!DQ32</f>
        <v>0</v>
      </c>
      <c r="AH32" s="66">
        <f>'background subtraction'!EH32</f>
        <v>0.00138214285714286</v>
      </c>
      <c r="AI32" s="66">
        <f>'background subtraction'!EZ32</f>
        <v>0.000882142857142857</v>
      </c>
      <c r="AJ32" s="66">
        <f>'background subtraction'!FR32</f>
        <v>0.000632142857142857</v>
      </c>
      <c r="AK32" s="66">
        <f>'background subtraction'!GR32</f>
        <v>0.002025</v>
      </c>
      <c r="AL32" s="66">
        <f>'background subtraction'!DR32</f>
        <v>0.000132142857142857</v>
      </c>
      <c r="AM32" s="66">
        <f>'background subtraction'!EJ32</f>
        <v>0.000667857142857143</v>
      </c>
      <c r="AN32" s="66">
        <f>'background subtraction'!FA32</f>
        <v>0.000703571428571429</v>
      </c>
      <c r="AO32" s="66">
        <f>'background subtraction'!FS32</f>
        <v>0.000632142857142857</v>
      </c>
      <c r="AP32" s="66">
        <f>'background subtraction'!GS32</f>
        <v>0.000632142857142857</v>
      </c>
      <c r="AQ32" s="66">
        <f>'background subtraction'!DS32</f>
        <v>0.000489285714285714</v>
      </c>
      <c r="AR32" s="66">
        <f>'background subtraction'!EK32</f>
        <v>0.000275</v>
      </c>
      <c r="AS32" s="66">
        <f>'background subtraction'!FB32</f>
        <v>0.00173928571428571</v>
      </c>
      <c r="AT32" s="66">
        <f>'background subtraction'!FU32</f>
        <v>0.00113214285714286</v>
      </c>
      <c r="AU32" s="66">
        <f>'background subtraction'!GT32</f>
        <v>0.000560714285714286</v>
      </c>
      <c r="AV32" s="66">
        <f>'background subtraction'!DT32</f>
        <v>0.00191785714285714</v>
      </c>
      <c r="AW32" s="66">
        <f>'background subtraction'!EL32</f>
        <v>0.00156071428571429</v>
      </c>
      <c r="AX32" s="66">
        <f>'background subtraction'!FC32</f>
        <v>0.00106071428571429</v>
      </c>
      <c r="AY32" s="66">
        <f>'background subtraction'!FV32</f>
        <v>0.000667857142857143</v>
      </c>
      <c r="AZ32" s="66">
        <f>'background subtraction'!GN32</f>
        <v>0.00131071428571429</v>
      </c>
      <c r="BA32" s="66">
        <f>'background subtraction'!DU32</f>
        <v>0.00284642857142857</v>
      </c>
      <c r="BB32" s="66">
        <f>'background subtraction'!EM32</f>
        <v>0.00306071428571429</v>
      </c>
      <c r="BC32" s="66">
        <f>'background subtraction'!FD32</f>
        <v>0.00545357142857143</v>
      </c>
      <c r="BD32" s="66">
        <f>'background subtraction'!FW32</f>
        <v>0.000167857142857143</v>
      </c>
      <c r="BE32" s="66">
        <f>'background subtraction'!GO32</f>
        <v>0.00123928571428571</v>
      </c>
      <c r="BF32" s="66">
        <f>'background subtraction'!DV32</f>
        <v>0</v>
      </c>
      <c r="BG32" s="66">
        <f>'background subtraction'!EN32</f>
        <v>0.000703571428571429</v>
      </c>
      <c r="BH32" s="66">
        <f>'background subtraction'!FF32</f>
        <v>0</v>
      </c>
      <c r="BI32" s="66">
        <f>'background subtraction'!FY32</f>
        <v>0.000132142857142857</v>
      </c>
      <c r="BJ32" s="66">
        <f>'background subtraction'!GP32</f>
        <v>0.00106071428571429</v>
      </c>
      <c r="BK32" s="66">
        <f>'background subtraction'!DW32</f>
        <v>0.00120357142857143</v>
      </c>
      <c r="BL32" s="66">
        <f>'background subtraction'!EO32</f>
        <v>0.000560714285714286</v>
      </c>
      <c r="BM32" s="66">
        <f>'background subtraction'!FG32</f>
        <v>0.00134642857142857</v>
      </c>
      <c r="BN32" s="66">
        <f>'background subtraction'!FZ32</f>
        <v>0.00166785714285714</v>
      </c>
      <c r="BO32" s="66">
        <f>'background subtraction'!GQ32</f>
        <v>0.00331071428571429</v>
      </c>
      <c r="BP32" s="66">
        <f>'background subtraction'!DY32</f>
        <v>0.00173928571428571</v>
      </c>
      <c r="BQ32" s="66">
        <f>'background subtraction'!EP32</f>
        <v>0.00331071428571429</v>
      </c>
      <c r="BR32" s="66">
        <f>'background subtraction'!FH32</f>
        <v>0.00106071428571429</v>
      </c>
      <c r="BS32" s="66">
        <f>'background subtraction'!GC32</f>
        <v>0.00120357142857143</v>
      </c>
      <c r="BT32" s="66">
        <f>'background subtraction'!GU32</f>
        <v>0.000417857142857143</v>
      </c>
      <c r="BU32" s="66">
        <f>'background subtraction'!DZ32</f>
        <v>0.000346428571428571</v>
      </c>
      <c r="BV32" s="66">
        <f>'background subtraction'!EQ32</f>
        <v>0.00184642857142857</v>
      </c>
      <c r="BW32" s="104">
        <f>'background subtraction'!FI32</f>
        <v>0</v>
      </c>
      <c r="BX32" s="66">
        <f>'background subtraction'!GD32</f>
        <v>0.00231071428571429</v>
      </c>
      <c r="BY32" s="104">
        <f>'background subtraction'!GV32</f>
        <v>0</v>
      </c>
      <c r="BZ32" s="66">
        <f>'background subtraction'!EA32</f>
        <v>0.000489285714285714</v>
      </c>
      <c r="CA32" s="66">
        <f>'background subtraction'!ER32</f>
        <v>0.000167857142857143</v>
      </c>
      <c r="CB32" s="66">
        <f>'background subtraction'!FJ32</f>
        <v>0.00181071428571429</v>
      </c>
      <c r="CC32" s="66">
        <f>'background subtraction'!GE32</f>
        <v>0</v>
      </c>
      <c r="CD32" s="66">
        <f>'background subtraction'!GX32</f>
        <v>0.000882142857142857</v>
      </c>
      <c r="CE32" s="66">
        <f>'background subtraction'!EB32</f>
        <v>0</v>
      </c>
      <c r="CF32" s="104">
        <f>'background subtraction'!ES32</f>
        <v>0</v>
      </c>
      <c r="CG32" s="66">
        <f>'background subtraction'!FK32</f>
        <v>0.00106071428571429</v>
      </c>
      <c r="CH32" s="66">
        <f>'background subtraction'!GF32</f>
        <v>0.000703571428571429</v>
      </c>
      <c r="CI32" s="66">
        <f>'background subtraction'!GY32</f>
        <v>9.64285714285714e-5</v>
      </c>
      <c r="CJ32" s="66">
        <f>'background subtraction'!EC32</f>
        <v>0.00320357142857143</v>
      </c>
      <c r="CK32" s="66">
        <f>'background subtraction'!EU32</f>
        <v>0.000882142857142857</v>
      </c>
      <c r="CL32" s="66">
        <f>'background subtraction'!FL32</f>
        <v>0.00291785714285714</v>
      </c>
      <c r="CM32" s="66">
        <f>'background subtraction'!GG32</f>
        <v>0.000810714285714286</v>
      </c>
      <c r="CN32" s="66">
        <f>'background subtraction'!GZ32</f>
        <v>0.00116785714285714</v>
      </c>
      <c r="CO32" s="66">
        <f>'background subtraction'!ED32</f>
        <v>0.001525</v>
      </c>
      <c r="CP32" s="66">
        <f>'background subtraction'!EV32</f>
        <v>0.000453571428571429</v>
      </c>
      <c r="CQ32" s="66">
        <f>'background subtraction'!FM32</f>
        <v>0.000132142857142857</v>
      </c>
      <c r="CR32" s="66">
        <f>'background subtraction'!GH32</f>
        <v>0.00138214285714286</v>
      </c>
      <c r="CS32" s="104">
        <f>'background subtraction'!HA32</f>
        <v>0</v>
      </c>
      <c r="CT32" s="66">
        <f>'background subtraction'!EE32</f>
        <v>0.00216785714285714</v>
      </c>
      <c r="CU32" s="66">
        <f>'background subtraction'!EW32</f>
        <v>0.002025</v>
      </c>
      <c r="CV32" s="66">
        <f>'background subtraction'!FN32</f>
        <v>0.001275</v>
      </c>
      <c r="CW32" s="104">
        <f>'background subtraction'!GI32</f>
        <v>0</v>
      </c>
      <c r="CX32" s="66">
        <f>'background subtraction'!HB32</f>
        <v>0.00334642857142857</v>
      </c>
      <c r="CY32" s="66"/>
      <c r="CZ32" s="66"/>
      <c r="DA32" s="66"/>
      <c r="DB32" s="66"/>
      <c r="DC32" s="66"/>
      <c r="DD32" s="66"/>
      <c r="DE32" s="66"/>
      <c r="DF32" s="66"/>
      <c r="DG32" s="66"/>
      <c r="DH32" s="66"/>
      <c r="DI32" s="66"/>
      <c r="DJ32" s="66"/>
      <c r="DK32" s="66"/>
    </row>
    <row r="33" spans="1:115">
      <c r="A33">
        <f>'imported data from Web Calc'!A33</f>
        <v>802.6</v>
      </c>
      <c r="B33" t="str">
        <f>'imported data from Web Calc'!B33</f>
        <v>C45H84O10</v>
      </c>
      <c r="C33" s="61" t="str">
        <f>'imported data from Web Calc'!C33</f>
        <v>MGDG(36:1)</v>
      </c>
      <c r="D33" s="96">
        <f>'background subtraction'!DJ33</f>
        <v>0.000392857142857143</v>
      </c>
      <c r="E33" s="96">
        <f>'background subtraction'!DK33</f>
        <v>0.000142857142857143</v>
      </c>
      <c r="F33" s="96">
        <f>'background subtraction'!DL33</f>
        <v>0.000392857142857143</v>
      </c>
      <c r="G33" s="66">
        <f>'background subtraction'!DM33</f>
        <v>0.000535714285714286</v>
      </c>
      <c r="H33" s="66">
        <f>'background subtraction'!DX33</f>
        <v>0.000107142857142857</v>
      </c>
      <c r="I33" s="66">
        <f>'background subtraction'!EI33</f>
        <v>0.000214285714285714</v>
      </c>
      <c r="J33" s="66">
        <f>'background subtraction'!ET33</f>
        <v>0.000392857142857143</v>
      </c>
      <c r="K33" s="66">
        <f>'background subtraction'!FE33</f>
        <v>0.000178571428571429</v>
      </c>
      <c r="L33" s="66">
        <f>'background subtraction'!FP33</f>
        <v>0.000214285714285714</v>
      </c>
      <c r="M33" s="66">
        <f>'background subtraction'!GA33</f>
        <v>0.000107142857142857</v>
      </c>
      <c r="N33" s="66">
        <f>'background subtraction'!GL33</f>
        <v>0.000285714285714286</v>
      </c>
      <c r="O33" s="66">
        <f>'background subtraction'!GW33</f>
        <v>0</v>
      </c>
      <c r="P33" s="66">
        <f>'background subtraction'!HC33</f>
        <v>7.14285714285714e-5</v>
      </c>
      <c r="Q33" s="66">
        <f t="shared" si="0"/>
        <v>0.000210714285714286</v>
      </c>
      <c r="R33" s="66">
        <f>'background subtraction'!DN33</f>
        <v>0.00117857142857143</v>
      </c>
      <c r="S33" s="66">
        <f>'background subtraction'!FT33</f>
        <v>3.57142857142857e-5</v>
      </c>
      <c r="T33" s="66">
        <f>'background subtraction'!FX33</f>
        <v>0</v>
      </c>
      <c r="U33" s="66">
        <f>'background subtraction'!GB33</f>
        <v>0.000428571428571429</v>
      </c>
      <c r="V33" s="66">
        <f>'background subtraction'!GJ33</f>
        <v>0.000107142857142857</v>
      </c>
      <c r="W33" s="66">
        <f>'background subtraction'!DO33</f>
        <v>0.000642857142857143</v>
      </c>
      <c r="X33" s="66">
        <f>'background subtraction'!EF33</f>
        <v>0</v>
      </c>
      <c r="Y33" s="66">
        <f>'background subtraction'!EX33</f>
        <v>0</v>
      </c>
      <c r="Z33" s="66">
        <f>'background subtraction'!FO33</f>
        <v>0.000142857142857143</v>
      </c>
      <c r="AA33" s="66">
        <f>'background subtraction'!GK33</f>
        <v>0.000214285714285714</v>
      </c>
      <c r="AB33" s="66">
        <f>'background subtraction'!DP33</f>
        <v>0</v>
      </c>
      <c r="AC33" s="66">
        <f>'background subtraction'!EG33</f>
        <v>0</v>
      </c>
      <c r="AD33" s="66">
        <f>'background subtraction'!EY33</f>
        <v>0</v>
      </c>
      <c r="AE33" s="66">
        <f>'background subtraction'!FQ33</f>
        <v>0.000142857142857143</v>
      </c>
      <c r="AF33" s="66">
        <f>'background subtraction'!GM33</f>
        <v>0.000464285714285714</v>
      </c>
      <c r="AG33" s="66">
        <f>'background subtraction'!DQ33</f>
        <v>0.000107142857142857</v>
      </c>
      <c r="AH33" s="66">
        <f>'background subtraction'!EH33</f>
        <v>0</v>
      </c>
      <c r="AI33" s="66">
        <f>'background subtraction'!EZ33</f>
        <v>0</v>
      </c>
      <c r="AJ33" s="66">
        <f>'background subtraction'!FR33</f>
        <v>0.000214285714285714</v>
      </c>
      <c r="AK33" s="66">
        <f>'background subtraction'!GR33</f>
        <v>0</v>
      </c>
      <c r="AL33" s="66">
        <f>'background subtraction'!DR33</f>
        <v>0.000571428571428571</v>
      </c>
      <c r="AM33" s="66">
        <f>'background subtraction'!EJ33</f>
        <v>0</v>
      </c>
      <c r="AN33" s="66">
        <f>'background subtraction'!FA33</f>
        <v>0.000214285714285714</v>
      </c>
      <c r="AO33" s="66">
        <f>'background subtraction'!FS33</f>
        <v>0</v>
      </c>
      <c r="AP33" s="66">
        <f>'background subtraction'!GS33</f>
        <v>0.000178571428571429</v>
      </c>
      <c r="AQ33" s="66">
        <f>'background subtraction'!DS33</f>
        <v>7.14285714285714e-5</v>
      </c>
      <c r="AR33" s="66">
        <f>'background subtraction'!EK33</f>
        <v>0.000392857142857143</v>
      </c>
      <c r="AS33" s="66">
        <f>'background subtraction'!FB33</f>
        <v>0.000642857142857143</v>
      </c>
      <c r="AT33" s="66">
        <f>'background subtraction'!FU33</f>
        <v>0</v>
      </c>
      <c r="AU33" s="66">
        <f>'background subtraction'!GT33</f>
        <v>0</v>
      </c>
      <c r="AV33" s="66">
        <f>'background subtraction'!DT33</f>
        <v>0.000107142857142857</v>
      </c>
      <c r="AW33" s="66">
        <f>'background subtraction'!EL33</f>
        <v>0.0005</v>
      </c>
      <c r="AX33" s="66">
        <f>'background subtraction'!FC33</f>
        <v>0</v>
      </c>
      <c r="AY33" s="66">
        <f>'background subtraction'!FV33</f>
        <v>0.000214285714285714</v>
      </c>
      <c r="AZ33" s="66">
        <f>'background subtraction'!GN33</f>
        <v>0</v>
      </c>
      <c r="BA33" s="66">
        <f>'background subtraction'!DU33</f>
        <v>0.00075</v>
      </c>
      <c r="BB33" s="66">
        <f>'background subtraction'!EM33</f>
        <v>0.00103571428571429</v>
      </c>
      <c r="BC33" s="66">
        <f>'background subtraction'!FD33</f>
        <v>0.00125</v>
      </c>
      <c r="BD33" s="66">
        <f>'background subtraction'!FW33</f>
        <v>0.00025</v>
      </c>
      <c r="BE33" s="66">
        <f>'background subtraction'!GO33</f>
        <v>0.000892857142857143</v>
      </c>
      <c r="BF33" s="66">
        <f>'background subtraction'!DV33</f>
        <v>0.000142857142857143</v>
      </c>
      <c r="BG33" s="66">
        <f>'background subtraction'!EN33</f>
        <v>0.00110714285714286</v>
      </c>
      <c r="BH33" s="66">
        <f>'background subtraction'!FF33</f>
        <v>3.57142857142857e-5</v>
      </c>
      <c r="BI33" s="66">
        <f>'background subtraction'!FY33</f>
        <v>3.57142857142857e-5</v>
      </c>
      <c r="BJ33" s="66">
        <f>'background subtraction'!GP33</f>
        <v>0.000285714285714286</v>
      </c>
      <c r="BK33" s="66">
        <f>'background subtraction'!DW33</f>
        <v>0</v>
      </c>
      <c r="BL33" s="66">
        <f>'background subtraction'!EO33</f>
        <v>0</v>
      </c>
      <c r="BM33" s="66">
        <f>'background subtraction'!FG33</f>
        <v>0.00025</v>
      </c>
      <c r="BN33" s="66">
        <f>'background subtraction'!FZ33</f>
        <v>0</v>
      </c>
      <c r="BO33" s="66">
        <f>'background subtraction'!GQ33</f>
        <v>0.000357142857142857</v>
      </c>
      <c r="BP33" s="66">
        <f>'background subtraction'!DY33</f>
        <v>0.000285714285714286</v>
      </c>
      <c r="BQ33" s="66">
        <f>'background subtraction'!EP33</f>
        <v>0.0005</v>
      </c>
      <c r="BR33" s="66">
        <f>'background subtraction'!FH33</f>
        <v>0.000285714285714286</v>
      </c>
      <c r="BS33" s="66">
        <f>'background subtraction'!GC33</f>
        <v>0</v>
      </c>
      <c r="BT33" s="66">
        <f>'background subtraction'!GU33</f>
        <v>0.000321428571428571</v>
      </c>
      <c r="BU33" s="66">
        <f>'background subtraction'!DZ33</f>
        <v>0.000214285714285714</v>
      </c>
      <c r="BV33" s="66">
        <f>'background subtraction'!EQ33</f>
        <v>0.000428571428571429</v>
      </c>
      <c r="BW33" s="104">
        <f>'background subtraction'!FI33</f>
        <v>0.000107142857142857</v>
      </c>
      <c r="BX33" s="66">
        <f>'background subtraction'!GD33</f>
        <v>0</v>
      </c>
      <c r="BY33" s="104">
        <f>'background subtraction'!GV33</f>
        <v>0.000571428571428571</v>
      </c>
      <c r="BZ33" s="66">
        <f>'background subtraction'!EA33</f>
        <v>0</v>
      </c>
      <c r="CA33" s="66">
        <f>'background subtraction'!ER33</f>
        <v>7.14285714285714e-5</v>
      </c>
      <c r="CB33" s="66">
        <f>'background subtraction'!FJ33</f>
        <v>0.000107142857142857</v>
      </c>
      <c r="CC33" s="66">
        <f>'background subtraction'!GE33</f>
        <v>0</v>
      </c>
      <c r="CD33" s="66">
        <f>'background subtraction'!GX33</f>
        <v>0.000571428571428571</v>
      </c>
      <c r="CE33" s="66">
        <f>'background subtraction'!EB33</f>
        <v>0.000928571428571428</v>
      </c>
      <c r="CF33" s="104">
        <f>'background subtraction'!ES33</f>
        <v>0.000321428571428571</v>
      </c>
      <c r="CG33" s="66">
        <f>'background subtraction'!FK33</f>
        <v>0.00025</v>
      </c>
      <c r="CH33" s="66">
        <f>'background subtraction'!GF33</f>
        <v>0.000357142857142857</v>
      </c>
      <c r="CI33" s="66">
        <f>'background subtraction'!GY33</f>
        <v>0</v>
      </c>
      <c r="CJ33" s="66">
        <f>'background subtraction'!EC33</f>
        <v>0.000392857142857143</v>
      </c>
      <c r="CK33" s="66">
        <f>'background subtraction'!EU33</f>
        <v>0.000464285714285714</v>
      </c>
      <c r="CL33" s="66">
        <f>'background subtraction'!FL33</f>
        <v>0.000535714285714286</v>
      </c>
      <c r="CM33" s="66">
        <f>'background subtraction'!GG33</f>
        <v>7.14285714285714e-5</v>
      </c>
      <c r="CN33" s="66">
        <f>'background subtraction'!GZ33</f>
        <v>0</v>
      </c>
      <c r="CO33" s="66">
        <f>'background subtraction'!ED33</f>
        <v>0.000142857142857143</v>
      </c>
      <c r="CP33" s="66">
        <f>'background subtraction'!EV33</f>
        <v>0.00025</v>
      </c>
      <c r="CQ33" s="66">
        <f>'background subtraction'!FM33</f>
        <v>3.57142857142857e-5</v>
      </c>
      <c r="CR33" s="66">
        <f>'background subtraction'!GH33</f>
        <v>0</v>
      </c>
      <c r="CS33" s="104">
        <f>'background subtraction'!HA33</f>
        <v>0</v>
      </c>
      <c r="CT33" s="66">
        <f>'background subtraction'!EE33</f>
        <v>0.000821428571428571</v>
      </c>
      <c r="CU33" s="66">
        <f>'background subtraction'!EW33</f>
        <v>0.000642857142857143</v>
      </c>
      <c r="CV33" s="66">
        <f>'background subtraction'!FN33</f>
        <v>0.000285714285714286</v>
      </c>
      <c r="CW33" s="104">
        <f>'background subtraction'!GI33</f>
        <v>0.000107142857142857</v>
      </c>
      <c r="CX33" s="66">
        <f>'background subtraction'!HB33</f>
        <v>0.000928571428571428</v>
      </c>
      <c r="CY33" s="66"/>
      <c r="CZ33" s="66"/>
      <c r="DA33" s="66"/>
      <c r="DB33" s="66"/>
      <c r="DC33" s="66"/>
      <c r="DD33" s="66"/>
      <c r="DE33" s="66"/>
      <c r="DF33" s="66"/>
      <c r="DG33" s="66"/>
      <c r="DH33" s="66"/>
      <c r="DI33" s="66"/>
      <c r="DJ33" s="66"/>
      <c r="DK33" s="66"/>
    </row>
    <row r="34" spans="1:115">
      <c r="A34">
        <f>'imported data from Web Calc'!A34</f>
        <v>820.6</v>
      </c>
      <c r="B34" t="str">
        <f>'imported data from Web Calc'!B34</f>
        <v>C47H78O10</v>
      </c>
      <c r="C34" s="61" t="str">
        <f>'imported data from Web Calc'!C34</f>
        <v>MGDG(38:6)</v>
      </c>
      <c r="D34" s="96">
        <f>'background subtraction'!DJ34</f>
        <v>0.00437142857142857</v>
      </c>
      <c r="E34" s="96">
        <f>'background subtraction'!DK34</f>
        <v>0.00519285714285714</v>
      </c>
      <c r="F34" s="96">
        <f>'background subtraction'!DL34</f>
        <v>0.00487142857142857</v>
      </c>
      <c r="G34" s="66">
        <f>'background subtraction'!DM34</f>
        <v>0.0048</v>
      </c>
      <c r="H34" s="66">
        <f>'background subtraction'!DX34</f>
        <v>0.0043</v>
      </c>
      <c r="I34" s="66">
        <f>'background subtraction'!EI34</f>
        <v>0.0028</v>
      </c>
      <c r="J34" s="66">
        <f>'background subtraction'!ET34</f>
        <v>0.00487142857142857</v>
      </c>
      <c r="K34" s="66">
        <f>'background subtraction'!FE34</f>
        <v>0.00515714285714286</v>
      </c>
      <c r="L34" s="66">
        <f>'background subtraction'!FP34</f>
        <v>0.00412142857142857</v>
      </c>
      <c r="M34" s="66">
        <f>'background subtraction'!GA34</f>
        <v>0.00422857142857143</v>
      </c>
      <c r="N34" s="66">
        <f>'background subtraction'!GL34</f>
        <v>0.00483571428571429</v>
      </c>
      <c r="O34" s="66">
        <f>'background subtraction'!GW34</f>
        <v>0.00408571428571429</v>
      </c>
      <c r="P34" s="66">
        <f>'background subtraction'!HC34</f>
        <v>0.00422857142857143</v>
      </c>
      <c r="Q34" s="66">
        <f t="shared" si="0"/>
        <v>0.00434285714285714</v>
      </c>
      <c r="R34" s="66">
        <f>'background subtraction'!DN34</f>
        <v>0.0134428571428571</v>
      </c>
      <c r="S34" s="66">
        <f>'background subtraction'!FT34</f>
        <v>0.00697857142857143</v>
      </c>
      <c r="T34" s="66">
        <f>'background subtraction'!FX34</f>
        <v>0.00797857142857143</v>
      </c>
      <c r="U34" s="66">
        <f>'background subtraction'!GB34</f>
        <v>0.0136214285714286</v>
      </c>
      <c r="V34" s="66">
        <f>'background subtraction'!GJ34</f>
        <v>0.0206214285714286</v>
      </c>
      <c r="W34" s="66">
        <f>'background subtraction'!DO34</f>
        <v>0.00508571428571429</v>
      </c>
      <c r="X34" s="66">
        <f>'background subtraction'!EF34</f>
        <v>0.00751428571428571</v>
      </c>
      <c r="Y34" s="66">
        <f>'background subtraction'!EX34</f>
        <v>0.00312142857142857</v>
      </c>
      <c r="Z34" s="66">
        <f>'background subtraction'!FO34</f>
        <v>0.00212142857142857</v>
      </c>
      <c r="AA34" s="66">
        <f>'background subtraction'!GK34</f>
        <v>0.00876428571428572</v>
      </c>
      <c r="AB34" s="66">
        <f>'background subtraction'!DP34</f>
        <v>0.00376428571428571</v>
      </c>
      <c r="AC34" s="66">
        <f>'background subtraction'!EG34</f>
        <v>0.00247857142857143</v>
      </c>
      <c r="AD34" s="66">
        <f>'background subtraction'!EY34</f>
        <v>0.00319285714285714</v>
      </c>
      <c r="AE34" s="66">
        <f>'background subtraction'!FQ34</f>
        <v>0.00351428571428571</v>
      </c>
      <c r="AF34" s="66">
        <f>'background subtraction'!GM34</f>
        <v>0.00433571428571429</v>
      </c>
      <c r="AG34" s="66">
        <f>'background subtraction'!DQ34</f>
        <v>0.00165714285714286</v>
      </c>
      <c r="AH34" s="66">
        <f>'background subtraction'!EH34</f>
        <v>0.00455</v>
      </c>
      <c r="AI34" s="66">
        <f>'background subtraction'!EZ34</f>
        <v>0.00615714285714286</v>
      </c>
      <c r="AJ34" s="66">
        <f>'background subtraction'!FR34</f>
        <v>0.00433571428571429</v>
      </c>
      <c r="AK34" s="66">
        <f>'background subtraction'!GR34</f>
        <v>0.0144785714285714</v>
      </c>
      <c r="AL34" s="66">
        <f>'background subtraction'!DR34</f>
        <v>0.00558571428571429</v>
      </c>
      <c r="AM34" s="66">
        <f>'background subtraction'!EJ34</f>
        <v>0.00501428571428572</v>
      </c>
      <c r="AN34" s="66">
        <f>'background subtraction'!FA34</f>
        <v>0.00522857142857143</v>
      </c>
      <c r="AO34" s="66">
        <f>'background subtraction'!FS34</f>
        <v>0.00822857142857143</v>
      </c>
      <c r="AP34" s="66">
        <f>'background subtraction'!GS34</f>
        <v>0.00972857142857143</v>
      </c>
      <c r="AQ34" s="66">
        <f>'background subtraction'!DS34</f>
        <v>0.00808571428571429</v>
      </c>
      <c r="AR34" s="66">
        <f>'background subtraction'!EK34</f>
        <v>0.00251428571428571</v>
      </c>
      <c r="AS34" s="66">
        <f>'background subtraction'!FB34</f>
        <v>0.00751428571428571</v>
      </c>
      <c r="AT34" s="66">
        <f>'background subtraction'!FU34</f>
        <v>0.00415714285714286</v>
      </c>
      <c r="AU34" s="66">
        <f>'background subtraction'!GT34</f>
        <v>0.00533571428571429</v>
      </c>
      <c r="AV34" s="66">
        <f>'background subtraction'!DT34</f>
        <v>0.00658571428571429</v>
      </c>
      <c r="AW34" s="66">
        <f>'background subtraction'!EL34</f>
        <v>0.00190714285714286</v>
      </c>
      <c r="AX34" s="66">
        <f>'background subtraction'!FC34</f>
        <v>0.00190714285714286</v>
      </c>
      <c r="AY34" s="66">
        <f>'background subtraction'!FV34</f>
        <v>0.00222857142857143</v>
      </c>
      <c r="AZ34" s="66">
        <f>'background subtraction'!GN34</f>
        <v>0.00326428571428571</v>
      </c>
      <c r="BA34" s="66">
        <f>'background subtraction'!DU34</f>
        <v>0.00597857142857143</v>
      </c>
      <c r="BB34" s="66">
        <f>'background subtraction'!EM34</f>
        <v>0.0100142857142857</v>
      </c>
      <c r="BC34" s="66">
        <f>'background subtraction'!FD34</f>
        <v>0.00990714285714286</v>
      </c>
      <c r="BD34" s="66">
        <f>'background subtraction'!FW34</f>
        <v>0.00358571428571429</v>
      </c>
      <c r="BE34" s="66">
        <f>'background subtraction'!GO34</f>
        <v>0.00587142857142857</v>
      </c>
      <c r="BF34" s="66">
        <f>'background subtraction'!DV34</f>
        <v>0.000371428571428571</v>
      </c>
      <c r="BG34" s="66">
        <f>'background subtraction'!EN34</f>
        <v>0.00240714285714286</v>
      </c>
      <c r="BH34" s="66">
        <f>'background subtraction'!FF34</f>
        <v>0.00205</v>
      </c>
      <c r="BI34" s="66">
        <f>'background subtraction'!FY34</f>
        <v>0.00055</v>
      </c>
      <c r="BJ34" s="66">
        <f>'background subtraction'!GP34</f>
        <v>0.00205</v>
      </c>
      <c r="BK34" s="66">
        <f>'background subtraction'!DW34</f>
        <v>0.0058</v>
      </c>
      <c r="BL34" s="66">
        <f>'background subtraction'!EO34</f>
        <v>0.00258571428571429</v>
      </c>
      <c r="BM34" s="66">
        <f>'background subtraction'!FG34</f>
        <v>0.00465714285714286</v>
      </c>
      <c r="BN34" s="66">
        <f>'background subtraction'!FZ34</f>
        <v>0.00140714285714286</v>
      </c>
      <c r="BO34" s="66">
        <f>'background subtraction'!GQ34</f>
        <v>0.00526428571428571</v>
      </c>
      <c r="BP34" s="66">
        <f>'background subtraction'!DY34</f>
        <v>0.00344285714285714</v>
      </c>
      <c r="BQ34" s="66">
        <f>'background subtraction'!EP34</f>
        <v>0.0073</v>
      </c>
      <c r="BR34" s="66">
        <f>'background subtraction'!FH34</f>
        <v>0.00394285714285714</v>
      </c>
      <c r="BS34" s="66">
        <f>'background subtraction'!GC34</f>
        <v>0.00387142857142857</v>
      </c>
      <c r="BT34" s="66">
        <f>'background subtraction'!GU34</f>
        <v>0.00301428571428571</v>
      </c>
      <c r="BU34" s="66">
        <f>'background subtraction'!DZ34</f>
        <v>0.00276428571428571</v>
      </c>
      <c r="BV34" s="66">
        <f>'background subtraction'!EQ34</f>
        <v>0.00612142857142857</v>
      </c>
      <c r="BW34" s="104">
        <f>'background subtraction'!FI34</f>
        <v>0.0003</v>
      </c>
      <c r="BX34" s="66">
        <f>'background subtraction'!GD34</f>
        <v>0.00297857142857143</v>
      </c>
      <c r="BY34" s="104">
        <f>'background subtraction'!GV34</f>
        <v>0.00222857142857143</v>
      </c>
      <c r="BZ34" s="66">
        <f>'background subtraction'!EA34</f>
        <v>0.00419285714285714</v>
      </c>
      <c r="CA34" s="66">
        <f>'background subtraction'!ER34</f>
        <v>0.00465714285714286</v>
      </c>
      <c r="CB34" s="66">
        <f>'background subtraction'!FJ34</f>
        <v>0.00665714285714286</v>
      </c>
      <c r="CC34" s="66">
        <f>'background subtraction'!GE34</f>
        <v>0.00319285714285714</v>
      </c>
      <c r="CD34" s="66">
        <f>'background subtraction'!GX34</f>
        <v>0.0101214285714286</v>
      </c>
      <c r="CE34" s="66">
        <f>'background subtraction'!EB34</f>
        <v>0.00215714285714286</v>
      </c>
      <c r="CF34" s="104">
        <f>'background subtraction'!ES34</f>
        <v>0.000871428571428571</v>
      </c>
      <c r="CG34" s="66">
        <f>'background subtraction'!FK34</f>
        <v>0.0058</v>
      </c>
      <c r="CH34" s="66">
        <f>'background subtraction'!GF34</f>
        <v>0.00383571428571429</v>
      </c>
      <c r="CI34" s="66">
        <f>'background subtraction'!GY34</f>
        <v>0.00312142857142857</v>
      </c>
      <c r="CJ34" s="66">
        <f>'background subtraction'!EC34</f>
        <v>0.0121214285714286</v>
      </c>
      <c r="CK34" s="66">
        <f>'background subtraction'!EU34</f>
        <v>0.00240714285714286</v>
      </c>
      <c r="CL34" s="66">
        <f>'background subtraction'!FL34</f>
        <v>0.00844285714285714</v>
      </c>
      <c r="CM34" s="66">
        <f>'background subtraction'!GG34</f>
        <v>0.00358571428571429</v>
      </c>
      <c r="CN34" s="66">
        <f>'background subtraction'!GZ34</f>
        <v>0.00201428571428571</v>
      </c>
      <c r="CO34" s="66">
        <f>'background subtraction'!ED34</f>
        <v>0.0063</v>
      </c>
      <c r="CP34" s="66">
        <f>'background subtraction'!EV34</f>
        <v>0.00197857142857143</v>
      </c>
      <c r="CQ34" s="66">
        <f>'background subtraction'!FM34</f>
        <v>0.00458571428571429</v>
      </c>
      <c r="CR34" s="66">
        <f>'background subtraction'!GH34</f>
        <v>0.00183571428571429</v>
      </c>
      <c r="CS34" s="104">
        <f>'background subtraction'!HA34</f>
        <v>0.000264285714285714</v>
      </c>
      <c r="CT34" s="66">
        <f>'background subtraction'!EE34</f>
        <v>0.00340714285714286</v>
      </c>
      <c r="CU34" s="66">
        <f>'background subtraction'!EW34</f>
        <v>0.00851428571428572</v>
      </c>
      <c r="CV34" s="66">
        <f>'background subtraction'!FN34</f>
        <v>0.00155</v>
      </c>
      <c r="CW34" s="104">
        <f>'background subtraction'!GI34</f>
        <v>0.0013</v>
      </c>
      <c r="CX34" s="66">
        <f>'background subtraction'!HB34</f>
        <v>0.00651428571428571</v>
      </c>
      <c r="CY34" s="66"/>
      <c r="CZ34" s="66"/>
      <c r="DA34" s="66"/>
      <c r="DB34" s="66"/>
      <c r="DC34" s="66"/>
      <c r="DD34" s="66"/>
      <c r="DE34" s="66"/>
      <c r="DF34" s="66"/>
      <c r="DG34" s="66"/>
      <c r="DH34" s="66"/>
      <c r="DI34" s="66"/>
      <c r="DJ34" s="66"/>
      <c r="DK34" s="66"/>
    </row>
    <row r="35" spans="1:115">
      <c r="A35">
        <f>'imported data from Web Calc'!A35</f>
        <v>822.6</v>
      </c>
      <c r="B35" t="str">
        <f>'imported data from Web Calc'!B35</f>
        <v>C47H80O10</v>
      </c>
      <c r="C35" s="61" t="str">
        <f>'imported data from Web Calc'!C35</f>
        <v>MGDG(38:5)</v>
      </c>
      <c r="D35" s="96">
        <f>'background subtraction'!DJ35</f>
        <v>0.00228571428571429</v>
      </c>
      <c r="E35" s="96">
        <f>'background subtraction'!DK35</f>
        <v>0.00107142857142857</v>
      </c>
      <c r="F35" s="96">
        <f>'background subtraction'!DL35</f>
        <v>0.00171428571428571</v>
      </c>
      <c r="G35" s="66">
        <f>'background subtraction'!DM35</f>
        <v>0.00107142857142857</v>
      </c>
      <c r="H35" s="66">
        <f>'background subtraction'!DX35</f>
        <v>0.0015</v>
      </c>
      <c r="I35" s="66">
        <f>'background subtraction'!EI35</f>
        <v>0.00275</v>
      </c>
      <c r="J35" s="66">
        <f>'background subtraction'!ET35</f>
        <v>0.00128571428571429</v>
      </c>
      <c r="K35" s="66">
        <f>'background subtraction'!FE35</f>
        <v>0.00253571428571429</v>
      </c>
      <c r="L35" s="66">
        <f>'background subtraction'!FP35</f>
        <v>0.00214285714285714</v>
      </c>
      <c r="M35" s="66">
        <f>'background subtraction'!GA35</f>
        <v>0.00146428571428571</v>
      </c>
      <c r="N35" s="66">
        <f>'background subtraction'!GL35</f>
        <v>0.00175</v>
      </c>
      <c r="O35" s="66">
        <f>'background subtraction'!GW35</f>
        <v>0.00210714285714286</v>
      </c>
      <c r="P35" s="66">
        <f>'background subtraction'!HC35</f>
        <v>0.00135714285714286</v>
      </c>
      <c r="Q35" s="66">
        <f t="shared" si="0"/>
        <v>0.00179642857142857</v>
      </c>
      <c r="R35" s="66">
        <f>'background subtraction'!DN35</f>
        <v>0.00528571428571429</v>
      </c>
      <c r="S35" s="66">
        <f>'background subtraction'!FT35</f>
        <v>0.00192857142857143</v>
      </c>
      <c r="T35" s="66">
        <f>'background subtraction'!FX35</f>
        <v>0.00421428571428571</v>
      </c>
      <c r="U35" s="66">
        <f>'background subtraction'!GB35</f>
        <v>0.00289285714285714</v>
      </c>
      <c r="V35" s="66">
        <f>'background subtraction'!GJ35</f>
        <v>0.00671428571428572</v>
      </c>
      <c r="W35" s="66">
        <f>'background subtraction'!DO35</f>
        <v>0.00225</v>
      </c>
      <c r="X35" s="66">
        <f>'background subtraction'!EF35</f>
        <v>0.00342857142857143</v>
      </c>
      <c r="Y35" s="66">
        <f>'background subtraction'!EX35</f>
        <v>0.000178571428571429</v>
      </c>
      <c r="Z35" s="66">
        <f>'background subtraction'!FO35</f>
        <v>0.000142857142857143</v>
      </c>
      <c r="AA35" s="66">
        <f>'background subtraction'!GK35</f>
        <v>0.00225</v>
      </c>
      <c r="AB35" s="66">
        <f>'background subtraction'!DP35</f>
        <v>0.00164285714285714</v>
      </c>
      <c r="AC35" s="66">
        <f>'background subtraction'!EG35</f>
        <v>0.0015</v>
      </c>
      <c r="AD35" s="66">
        <f>'background subtraction'!EY35</f>
        <v>0.00196428571428571</v>
      </c>
      <c r="AE35" s="66">
        <f>'background subtraction'!FQ35</f>
        <v>0.00103571428571429</v>
      </c>
      <c r="AF35" s="66">
        <f>'background subtraction'!GM35</f>
        <v>0.00164285714285714</v>
      </c>
      <c r="AG35" s="66">
        <f>'background subtraction'!DQ35</f>
        <v>0.0005</v>
      </c>
      <c r="AH35" s="66">
        <f>'background subtraction'!EH35</f>
        <v>0.00175</v>
      </c>
      <c r="AI35" s="66">
        <f>'background subtraction'!EZ35</f>
        <v>0.00275</v>
      </c>
      <c r="AJ35" s="66">
        <f>'background subtraction'!FR35</f>
        <v>0.00164285714285714</v>
      </c>
      <c r="AK35" s="66">
        <f>'background subtraction'!GR35</f>
        <v>0.004</v>
      </c>
      <c r="AL35" s="66">
        <f>'background subtraction'!DR35</f>
        <v>0.00335714285714286</v>
      </c>
      <c r="AM35" s="66">
        <f>'background subtraction'!EJ35</f>
        <v>0.00217857142857143</v>
      </c>
      <c r="AN35" s="66">
        <f>'background subtraction'!FA35</f>
        <v>0.00142857142857143</v>
      </c>
      <c r="AO35" s="66">
        <f>'background subtraction'!FS35</f>
        <v>0.00303571428571429</v>
      </c>
      <c r="AP35" s="66">
        <f>'background subtraction'!GS35</f>
        <v>0.00407142857142857</v>
      </c>
      <c r="AQ35" s="66">
        <f>'background subtraction'!DS35</f>
        <v>0.00353571428571429</v>
      </c>
      <c r="AR35" s="66">
        <f>'background subtraction'!EK35</f>
        <v>0.00210714285714286</v>
      </c>
      <c r="AS35" s="66">
        <f>'background subtraction'!FB35</f>
        <v>0.00514285714285714</v>
      </c>
      <c r="AT35" s="66">
        <f>'background subtraction'!FU35</f>
        <v>0.00407142857142857</v>
      </c>
      <c r="AU35" s="66">
        <f>'background subtraction'!GT35</f>
        <v>0.00260714285714286</v>
      </c>
      <c r="AV35" s="66">
        <f>'background subtraction'!DT35</f>
        <v>0.00496428571428571</v>
      </c>
      <c r="AW35" s="66">
        <f>'background subtraction'!EL35</f>
        <v>0.00228571428571429</v>
      </c>
      <c r="AX35" s="66">
        <f>'background subtraction'!FC35</f>
        <v>0.00110714285714286</v>
      </c>
      <c r="AY35" s="66">
        <f>'background subtraction'!FV35</f>
        <v>0.00267857142857143</v>
      </c>
      <c r="AZ35" s="66">
        <f>'background subtraction'!GN35</f>
        <v>0.00321428571428571</v>
      </c>
      <c r="BA35" s="66">
        <f>'background subtraction'!DU35</f>
        <v>0.00364285714285714</v>
      </c>
      <c r="BB35" s="66">
        <f>'background subtraction'!EM35</f>
        <v>0.00567857142857143</v>
      </c>
      <c r="BC35" s="66">
        <f>'background subtraction'!FD35</f>
        <v>0.00710714285714286</v>
      </c>
      <c r="BD35" s="66">
        <f>'background subtraction'!FW35</f>
        <v>0.00203571428571429</v>
      </c>
      <c r="BE35" s="66">
        <f>'background subtraction'!GO35</f>
        <v>0.00275</v>
      </c>
      <c r="BF35" s="66">
        <f>'background subtraction'!DV35</f>
        <v>0.000571428571428571</v>
      </c>
      <c r="BG35" s="66">
        <f>'background subtraction'!EN35</f>
        <v>0.0015</v>
      </c>
      <c r="BH35" s="66">
        <f>'background subtraction'!FF35</f>
        <v>0</v>
      </c>
      <c r="BI35" s="66">
        <f>'background subtraction'!FY35</f>
        <v>0.000964285714285714</v>
      </c>
      <c r="BJ35" s="66">
        <f>'background subtraction'!GP35</f>
        <v>0.000928571428571429</v>
      </c>
      <c r="BK35" s="66">
        <f>'background subtraction'!DW35</f>
        <v>0.00075</v>
      </c>
      <c r="BL35" s="66">
        <f>'background subtraction'!EO35</f>
        <v>0.000285714285714286</v>
      </c>
      <c r="BM35" s="66">
        <f>'background subtraction'!FG35</f>
        <v>0.00139285714285714</v>
      </c>
      <c r="BN35" s="66">
        <f>'background subtraction'!FZ35</f>
        <v>0.00103571428571429</v>
      </c>
      <c r="BO35" s="66">
        <f>'background subtraction'!GQ35</f>
        <v>0.00189285714285714</v>
      </c>
      <c r="BP35" s="66">
        <f>'background subtraction'!DY35</f>
        <v>0.000607142857142857</v>
      </c>
      <c r="BQ35" s="66">
        <f>'background subtraction'!EP35</f>
        <v>0.00207142857142857</v>
      </c>
      <c r="BR35" s="66">
        <f>'background subtraction'!FH35</f>
        <v>0.000428571428571429</v>
      </c>
      <c r="BS35" s="66">
        <f>'background subtraction'!GC35</f>
        <v>0.000178571428571429</v>
      </c>
      <c r="BT35" s="66">
        <f>'background subtraction'!GU35</f>
        <v>0.000928571428571429</v>
      </c>
      <c r="BU35" s="66">
        <f>'background subtraction'!DZ35</f>
        <v>0.00114285714285714</v>
      </c>
      <c r="BV35" s="66">
        <f>'background subtraction'!EQ35</f>
        <v>0.00314285714285714</v>
      </c>
      <c r="BW35" s="104">
        <f>'background subtraction'!FI35</f>
        <v>0.000178571428571429</v>
      </c>
      <c r="BX35" s="66">
        <f>'background subtraction'!GD35</f>
        <v>0.00103571428571429</v>
      </c>
      <c r="BY35" s="104">
        <f>'background subtraction'!GV35</f>
        <v>0</v>
      </c>
      <c r="BZ35" s="66">
        <f>'background subtraction'!EA35</f>
        <v>0.00142857142857143</v>
      </c>
      <c r="CA35" s="66">
        <f>'background subtraction'!ER35</f>
        <v>0.00025</v>
      </c>
      <c r="CB35" s="66">
        <f>'background subtraction'!FJ35</f>
        <v>0.00117857142857143</v>
      </c>
      <c r="CC35" s="66">
        <f>'background subtraction'!GE35</f>
        <v>0.00103571428571429</v>
      </c>
      <c r="CD35" s="66">
        <f>'background subtraction'!GX35</f>
        <v>0.0025</v>
      </c>
      <c r="CE35" s="66">
        <f>'background subtraction'!EB35</f>
        <v>0.000821428571428571</v>
      </c>
      <c r="CF35" s="104">
        <f>'background subtraction'!ES35</f>
        <v>0</v>
      </c>
      <c r="CG35" s="66">
        <f>'background subtraction'!FK35</f>
        <v>0.00242857142857143</v>
      </c>
      <c r="CH35" s="66">
        <f>'background subtraction'!GF35</f>
        <v>0.00182142857142857</v>
      </c>
      <c r="CI35" s="66">
        <f>'background subtraction'!GY35</f>
        <v>0</v>
      </c>
      <c r="CJ35" s="66">
        <f>'background subtraction'!EC35</f>
        <v>0.00492857142857143</v>
      </c>
      <c r="CK35" s="66">
        <f>'background subtraction'!EU35</f>
        <v>0.00075</v>
      </c>
      <c r="CL35" s="66">
        <f>'background subtraction'!FL35</f>
        <v>0.00407142857142857</v>
      </c>
      <c r="CM35" s="66">
        <f>'background subtraction'!GG35</f>
        <v>0.000892857142857143</v>
      </c>
      <c r="CN35" s="66">
        <f>'background subtraction'!GZ35</f>
        <v>0.000821428571428571</v>
      </c>
      <c r="CO35" s="66">
        <f>'background subtraction'!ED35</f>
        <v>0.00160714285714286</v>
      </c>
      <c r="CP35" s="66">
        <f>'background subtraction'!EV35</f>
        <v>0.000392857142857143</v>
      </c>
      <c r="CQ35" s="66">
        <f>'background subtraction'!FM35</f>
        <v>0.0005</v>
      </c>
      <c r="CR35" s="66">
        <f>'background subtraction'!GH35</f>
        <v>0.000714285714285714</v>
      </c>
      <c r="CS35" s="104">
        <f>'background subtraction'!HA35</f>
        <v>0.000142857142857143</v>
      </c>
      <c r="CT35" s="66">
        <f>'background subtraction'!EE35</f>
        <v>0.0025</v>
      </c>
      <c r="CU35" s="66">
        <f>'background subtraction'!EW35</f>
        <v>0.00275</v>
      </c>
      <c r="CV35" s="66">
        <f>'background subtraction'!FN35</f>
        <v>0.000285714285714286</v>
      </c>
      <c r="CW35" s="104">
        <f>'background subtraction'!GI35</f>
        <v>0.000464285714285714</v>
      </c>
      <c r="CX35" s="66">
        <f>'background subtraction'!HB35</f>
        <v>0.00235714285714286</v>
      </c>
      <c r="CY35" s="66"/>
      <c r="CZ35" s="66"/>
      <c r="DA35" s="66"/>
      <c r="DB35" s="66"/>
      <c r="DC35" s="66"/>
      <c r="DD35" s="66"/>
      <c r="DE35" s="66"/>
      <c r="DF35" s="66"/>
      <c r="DG35" s="66"/>
      <c r="DH35" s="66"/>
      <c r="DI35" s="66"/>
      <c r="DJ35" s="66"/>
      <c r="DK35" s="66"/>
    </row>
    <row r="36" spans="1:115">
      <c r="A36">
        <f>'imported data from Web Calc'!A36</f>
        <v>824.6</v>
      </c>
      <c r="B36" t="str">
        <f>'imported data from Web Calc'!B36</f>
        <v>C47H82O10</v>
      </c>
      <c r="C36" s="61" t="str">
        <f>'imported data from Web Calc'!C36</f>
        <v>MGDG(38:4)</v>
      </c>
      <c r="D36" s="96">
        <f>'background subtraction'!DJ36</f>
        <v>0.000857142857142857</v>
      </c>
      <c r="E36" s="96">
        <f>'background subtraction'!DK36</f>
        <v>0.00142857142857143</v>
      </c>
      <c r="F36" s="96">
        <f>'background subtraction'!DL36</f>
        <v>0.000357142857142857</v>
      </c>
      <c r="G36" s="66">
        <f>'background subtraction'!DM36</f>
        <v>0.00139285714285714</v>
      </c>
      <c r="H36" s="66">
        <f>'background subtraction'!DX36</f>
        <v>0.000428571428571429</v>
      </c>
      <c r="I36" s="66">
        <f>'background subtraction'!EI36</f>
        <v>0.00125</v>
      </c>
      <c r="J36" s="66">
        <f>'background subtraction'!ET36</f>
        <v>0.00160714285714286</v>
      </c>
      <c r="K36" s="66">
        <f>'background subtraction'!FE36</f>
        <v>0.000285714285714286</v>
      </c>
      <c r="L36" s="66">
        <f>'background subtraction'!FP36</f>
        <v>0.00153571428571429</v>
      </c>
      <c r="M36" s="66">
        <f>'background subtraction'!GA36</f>
        <v>0.00114285714285714</v>
      </c>
      <c r="N36" s="66">
        <f>'background subtraction'!GL36</f>
        <v>0.00153571428571429</v>
      </c>
      <c r="O36" s="66">
        <f>'background subtraction'!GW36</f>
        <v>0.001</v>
      </c>
      <c r="P36" s="66">
        <f>'background subtraction'!HC36</f>
        <v>0.000928571428571429</v>
      </c>
      <c r="Q36" s="66">
        <f t="shared" si="0"/>
        <v>0.00111071428571429</v>
      </c>
      <c r="R36" s="66">
        <f>'background subtraction'!DN36</f>
        <v>0.00164285714285714</v>
      </c>
      <c r="S36" s="66">
        <f>'background subtraction'!FT36</f>
        <v>0.00128571428571429</v>
      </c>
      <c r="T36" s="66">
        <f>'background subtraction'!FX36</f>
        <v>0.00117857142857143</v>
      </c>
      <c r="U36" s="66">
        <f>'background subtraction'!GB36</f>
        <v>0.00242857142857143</v>
      </c>
      <c r="V36" s="66">
        <f>'background subtraction'!GJ36</f>
        <v>0.00467857142857143</v>
      </c>
      <c r="W36" s="66">
        <f>'background subtraction'!DO36</f>
        <v>0.000607142857142857</v>
      </c>
      <c r="X36" s="66">
        <f>'background subtraction'!EF36</f>
        <v>0.00146428571428571</v>
      </c>
      <c r="Y36" s="66">
        <f>'background subtraction'!EX36</f>
        <v>0.000214285714285714</v>
      </c>
      <c r="Z36" s="66">
        <f>'background subtraction'!FO36</f>
        <v>0</v>
      </c>
      <c r="AA36" s="66">
        <f>'background subtraction'!GK36</f>
        <v>0.00117857142857143</v>
      </c>
      <c r="AB36" s="66">
        <f>'background subtraction'!DP36</f>
        <v>0.000714285714285714</v>
      </c>
      <c r="AC36" s="66">
        <f>'background subtraction'!EG36</f>
        <v>0.000214285714285714</v>
      </c>
      <c r="AD36" s="66">
        <f>'background subtraction'!EY36</f>
        <v>0.000178571428571429</v>
      </c>
      <c r="AE36" s="66">
        <f>'background subtraction'!FQ36</f>
        <v>0.00025</v>
      </c>
      <c r="AF36" s="66">
        <f>'background subtraction'!GM36</f>
        <v>0.0005</v>
      </c>
      <c r="AG36" s="66">
        <f>'background subtraction'!DQ36</f>
        <v>0.000142857142857143</v>
      </c>
      <c r="AH36" s="66">
        <f>'background subtraction'!EH36</f>
        <v>0.000392857142857143</v>
      </c>
      <c r="AI36" s="66">
        <f>'background subtraction'!EZ36</f>
        <v>0.00075</v>
      </c>
      <c r="AJ36" s="66">
        <f>'background subtraction'!FR36</f>
        <v>0.000857142857142857</v>
      </c>
      <c r="AK36" s="66">
        <f>'background subtraction'!GR36</f>
        <v>0.00210714285714286</v>
      </c>
      <c r="AL36" s="66">
        <f>'background subtraction'!DR36</f>
        <v>0.00157142857142857</v>
      </c>
      <c r="AM36" s="66">
        <f>'background subtraction'!EJ36</f>
        <v>0.000964285714285714</v>
      </c>
      <c r="AN36" s="66">
        <f>'background subtraction'!FA36</f>
        <v>0.00128571428571429</v>
      </c>
      <c r="AO36" s="66">
        <f>'background subtraction'!FS36</f>
        <v>0.00167857142857143</v>
      </c>
      <c r="AP36" s="66">
        <f>'background subtraction'!GS36</f>
        <v>0.00157142857142857</v>
      </c>
      <c r="AQ36" s="66">
        <f>'background subtraction'!DS36</f>
        <v>0.00167857142857143</v>
      </c>
      <c r="AR36" s="66">
        <f>'background subtraction'!EK36</f>
        <v>0.000642857142857143</v>
      </c>
      <c r="AS36" s="66">
        <f>'background subtraction'!FB36</f>
        <v>0.00192857142857143</v>
      </c>
      <c r="AT36" s="66">
        <f>'background subtraction'!FU36</f>
        <v>0.00146428571428571</v>
      </c>
      <c r="AU36" s="66">
        <f>'background subtraction'!GT36</f>
        <v>0.00210714285714286</v>
      </c>
      <c r="AV36" s="66">
        <f>'background subtraction'!DT36</f>
        <v>0.00171428571428571</v>
      </c>
      <c r="AW36" s="66">
        <f>'background subtraction'!EL36</f>
        <v>0.00121428571428571</v>
      </c>
      <c r="AX36" s="66">
        <f>'background subtraction'!FC36</f>
        <v>0.000357142857142857</v>
      </c>
      <c r="AY36" s="66">
        <f>'background subtraction'!FV36</f>
        <v>0.000607142857142857</v>
      </c>
      <c r="AZ36" s="66">
        <f>'background subtraction'!GN36</f>
        <v>0.00132142857142857</v>
      </c>
      <c r="BA36" s="66">
        <f>'background subtraction'!DU36</f>
        <v>0.00171428571428571</v>
      </c>
      <c r="BB36" s="66">
        <f>'background subtraction'!EM36</f>
        <v>0.00371428571428571</v>
      </c>
      <c r="BC36" s="66">
        <f>'background subtraction'!FD36</f>
        <v>0.00403571428571429</v>
      </c>
      <c r="BD36" s="66">
        <f>'background subtraction'!FW36</f>
        <v>0.00135714285714286</v>
      </c>
      <c r="BE36" s="66">
        <f>'background subtraction'!GO36</f>
        <v>0.00189285714285714</v>
      </c>
      <c r="BF36" s="66">
        <f>'background subtraction'!DV36</f>
        <v>7.14285714285714e-5</v>
      </c>
      <c r="BG36" s="66">
        <f>'background subtraction'!EN36</f>
        <v>0</v>
      </c>
      <c r="BH36" s="66">
        <f>'background subtraction'!FF36</f>
        <v>0.000535714285714286</v>
      </c>
      <c r="BI36" s="66">
        <f>'background subtraction'!FY36</f>
        <v>0.000107142857142857</v>
      </c>
      <c r="BJ36" s="66">
        <f>'background subtraction'!GP36</f>
        <v>0.000107142857142857</v>
      </c>
      <c r="BK36" s="66">
        <f>'background subtraction'!DW36</f>
        <v>0.000964285714285714</v>
      </c>
      <c r="BL36" s="66">
        <f>'background subtraction'!EO36</f>
        <v>0.00075</v>
      </c>
      <c r="BM36" s="66">
        <f>'background subtraction'!FG36</f>
        <v>0.00157142857142857</v>
      </c>
      <c r="BN36" s="66">
        <f>'background subtraction'!FZ36</f>
        <v>0.000357142857142857</v>
      </c>
      <c r="BO36" s="66">
        <f>'background subtraction'!GQ36</f>
        <v>0.00232142857142857</v>
      </c>
      <c r="BP36" s="66">
        <f>'background subtraction'!DY36</f>
        <v>0.00142857142857143</v>
      </c>
      <c r="BQ36" s="66">
        <f>'background subtraction'!EP36</f>
        <v>0.00128571428571429</v>
      </c>
      <c r="BR36" s="66">
        <f>'background subtraction'!FH36</f>
        <v>0.000464285714285714</v>
      </c>
      <c r="BS36" s="66">
        <f>'background subtraction'!GC36</f>
        <v>0.00146428571428571</v>
      </c>
      <c r="BT36" s="66">
        <f>'background subtraction'!GU36</f>
        <v>0.000535714285714286</v>
      </c>
      <c r="BU36" s="66">
        <f>'background subtraction'!DZ36</f>
        <v>0.00110714285714286</v>
      </c>
      <c r="BV36" s="66">
        <f>'background subtraction'!EQ36</f>
        <v>0.000714285714285714</v>
      </c>
      <c r="BW36" s="104">
        <f>'background subtraction'!FI36</f>
        <v>0.000178571428571429</v>
      </c>
      <c r="BX36" s="66">
        <f>'background subtraction'!GD36</f>
        <v>0.000821428571428571</v>
      </c>
      <c r="BY36" s="104">
        <f>'background subtraction'!GV36</f>
        <v>0.000214285714285714</v>
      </c>
      <c r="BZ36" s="66">
        <f>'background subtraction'!EA36</f>
        <v>0.000964285714285714</v>
      </c>
      <c r="CA36" s="66">
        <f>'background subtraction'!ER36</f>
        <v>0.000142857142857143</v>
      </c>
      <c r="CB36" s="66">
        <f>'background subtraction'!FJ36</f>
        <v>0.00171428571428571</v>
      </c>
      <c r="CC36" s="66">
        <f>'background subtraction'!GE36</f>
        <v>0.000285714285714286</v>
      </c>
      <c r="CD36" s="66">
        <f>'background subtraction'!GX36</f>
        <v>0.00217857142857143</v>
      </c>
      <c r="CE36" s="66">
        <f>'background subtraction'!EB36</f>
        <v>0.000785714285714286</v>
      </c>
      <c r="CF36" s="104">
        <f>'background subtraction'!ES36</f>
        <v>0.000321428571428571</v>
      </c>
      <c r="CG36" s="66">
        <f>'background subtraction'!FK36</f>
        <v>0.001</v>
      </c>
      <c r="CH36" s="66">
        <f>'background subtraction'!GF36</f>
        <v>0.000821428571428571</v>
      </c>
      <c r="CI36" s="66">
        <f>'background subtraction'!GY36</f>
        <v>0.00075</v>
      </c>
      <c r="CJ36" s="66">
        <f>'background subtraction'!EC36</f>
        <v>0.00285714285714286</v>
      </c>
      <c r="CK36" s="66">
        <f>'background subtraction'!EU36</f>
        <v>0.00139285714285714</v>
      </c>
      <c r="CL36" s="66">
        <f>'background subtraction'!FL36</f>
        <v>0.00210714285714286</v>
      </c>
      <c r="CM36" s="66">
        <f>'background subtraction'!GG36</f>
        <v>0.000821428571428571</v>
      </c>
      <c r="CN36" s="66">
        <f>'background subtraction'!GZ36</f>
        <v>0.00107142857142857</v>
      </c>
      <c r="CO36" s="66">
        <f>'background subtraction'!ED36</f>
        <v>0.000928571428571429</v>
      </c>
      <c r="CP36" s="66">
        <f>'background subtraction'!EV36</f>
        <v>7.14285714285714e-5</v>
      </c>
      <c r="CQ36" s="66">
        <f>'background subtraction'!FM36</f>
        <v>0</v>
      </c>
      <c r="CR36" s="66">
        <f>'background subtraction'!GH36</f>
        <v>0</v>
      </c>
      <c r="CS36" s="104">
        <f>'background subtraction'!HA36</f>
        <v>0</v>
      </c>
      <c r="CT36" s="66">
        <f>'background subtraction'!EE36</f>
        <v>0.00128571428571429</v>
      </c>
      <c r="CU36" s="66">
        <f>'background subtraction'!EW36</f>
        <v>0.00210714285714286</v>
      </c>
      <c r="CV36" s="66">
        <f>'background subtraction'!FN36</f>
        <v>0.000392857142857143</v>
      </c>
      <c r="CW36" s="104">
        <f>'background subtraction'!GI36</f>
        <v>3.57142857142857e-5</v>
      </c>
      <c r="CX36" s="66">
        <f>'background subtraction'!HB36</f>
        <v>0.000928571428571429</v>
      </c>
      <c r="CY36" s="66"/>
      <c r="CZ36" s="66"/>
      <c r="DA36" s="66"/>
      <c r="DB36" s="66"/>
      <c r="DC36" s="66"/>
      <c r="DD36" s="66"/>
      <c r="DE36" s="66"/>
      <c r="DF36" s="66"/>
      <c r="DG36" s="66"/>
      <c r="DH36" s="66"/>
      <c r="DI36" s="66"/>
      <c r="DJ36" s="66"/>
      <c r="DK36" s="66"/>
    </row>
    <row r="37" spans="1:115">
      <c r="A37">
        <f>'imported data from Web Calc'!A37</f>
        <v>826.6</v>
      </c>
      <c r="B37" t="str">
        <f>'imported data from Web Calc'!B37</f>
        <v>C47H84O10</v>
      </c>
      <c r="C37" s="61" t="str">
        <f>'imported data from Web Calc'!C37</f>
        <v>MGDG(38:3)</v>
      </c>
      <c r="D37" s="96">
        <f>'background subtraction'!DJ37</f>
        <v>0.000142857142857143</v>
      </c>
      <c r="E37" s="96">
        <f>'background subtraction'!DK37</f>
        <v>0</v>
      </c>
      <c r="F37" s="96">
        <f>'background subtraction'!DL37</f>
        <v>0.000535714285714286</v>
      </c>
      <c r="G37" s="66">
        <f>'background subtraction'!DM37</f>
        <v>0</v>
      </c>
      <c r="H37" s="66">
        <f>'background subtraction'!DX37</f>
        <v>3.57142857142857e-5</v>
      </c>
      <c r="I37" s="66">
        <f>'background subtraction'!EI37</f>
        <v>0.000107142857142857</v>
      </c>
      <c r="J37" s="66">
        <f>'background subtraction'!ET37</f>
        <v>0</v>
      </c>
      <c r="K37" s="66">
        <f>'background subtraction'!FE37</f>
        <v>0.000178571428571429</v>
      </c>
      <c r="L37" s="66">
        <f>'background subtraction'!FP37</f>
        <v>0</v>
      </c>
      <c r="M37" s="66">
        <f>'background subtraction'!GA37</f>
        <v>0.000142857142857143</v>
      </c>
      <c r="N37" s="66">
        <f>'background subtraction'!GL37</f>
        <v>0</v>
      </c>
      <c r="O37" s="66">
        <f>'background subtraction'!GW37</f>
        <v>0.000142857142857143</v>
      </c>
      <c r="P37" s="66">
        <f>'background subtraction'!HC37</f>
        <v>7.14285714285714e-5</v>
      </c>
      <c r="Q37" s="66">
        <f t="shared" si="0"/>
        <v>6.78571428571429e-5</v>
      </c>
      <c r="R37" s="66">
        <f>'background subtraction'!DN37</f>
        <v>0.000285714285714286</v>
      </c>
      <c r="S37" s="66">
        <f>'background subtraction'!FT37</f>
        <v>0</v>
      </c>
      <c r="T37" s="66">
        <f>'background subtraction'!FX37</f>
        <v>3.57142857142857e-5</v>
      </c>
      <c r="U37" s="66">
        <f>'background subtraction'!GB37</f>
        <v>0.000107142857142857</v>
      </c>
      <c r="V37" s="66">
        <f>'background subtraction'!GJ37</f>
        <v>0.000321428571428571</v>
      </c>
      <c r="W37" s="66">
        <f>'background subtraction'!DO37</f>
        <v>0</v>
      </c>
      <c r="X37" s="66">
        <f>'background subtraction'!EF37</f>
        <v>0.000178571428571429</v>
      </c>
      <c r="Y37" s="66">
        <f>'background subtraction'!EX37</f>
        <v>0</v>
      </c>
      <c r="Z37" s="66">
        <f>'background subtraction'!FO37</f>
        <v>0</v>
      </c>
      <c r="AA37" s="66">
        <f>'background subtraction'!GK37</f>
        <v>0.000178571428571429</v>
      </c>
      <c r="AB37" s="66">
        <f>'background subtraction'!DP37</f>
        <v>0</v>
      </c>
      <c r="AC37" s="66">
        <f>'background subtraction'!EG37</f>
        <v>0</v>
      </c>
      <c r="AD37" s="66">
        <f>'background subtraction'!EY37</f>
        <v>0.000214285714285714</v>
      </c>
      <c r="AE37" s="66">
        <f>'background subtraction'!FQ37</f>
        <v>0.000107142857142857</v>
      </c>
      <c r="AF37" s="66">
        <f>'background subtraction'!GM37</f>
        <v>3.57142857142857e-5</v>
      </c>
      <c r="AG37" s="66">
        <f>'background subtraction'!DQ37</f>
        <v>0</v>
      </c>
      <c r="AH37" s="66">
        <f>'background subtraction'!EH37</f>
        <v>7.14285714285714e-5</v>
      </c>
      <c r="AI37" s="66">
        <f>'background subtraction'!EZ37</f>
        <v>0</v>
      </c>
      <c r="AJ37" s="66">
        <f>'background subtraction'!FR37</f>
        <v>0.000142857142857143</v>
      </c>
      <c r="AK37" s="66">
        <f>'background subtraction'!GR37</f>
        <v>0</v>
      </c>
      <c r="AL37" s="66">
        <f>'background subtraction'!DR37</f>
        <v>0</v>
      </c>
      <c r="AM37" s="66">
        <f>'background subtraction'!EJ37</f>
        <v>0.000357142857142857</v>
      </c>
      <c r="AN37" s="66">
        <f>'background subtraction'!FA37</f>
        <v>0.000178571428571429</v>
      </c>
      <c r="AO37" s="66">
        <f>'background subtraction'!FS37</f>
        <v>0</v>
      </c>
      <c r="AP37" s="66">
        <f>'background subtraction'!GS37</f>
        <v>0.000142857142857143</v>
      </c>
      <c r="AQ37" s="66">
        <f>'background subtraction'!DS37</f>
        <v>0.000142857142857143</v>
      </c>
      <c r="AR37" s="66">
        <f>'background subtraction'!EK37</f>
        <v>0.000357142857142857</v>
      </c>
      <c r="AS37" s="66">
        <f>'background subtraction'!FB37</f>
        <v>0.000642857142857143</v>
      </c>
      <c r="AT37" s="66">
        <f>'background subtraction'!FU37</f>
        <v>0.000214285714285714</v>
      </c>
      <c r="AU37" s="66">
        <f>'background subtraction'!GT37</f>
        <v>0.000428571428571429</v>
      </c>
      <c r="AV37" s="66">
        <f>'background subtraction'!DT37</f>
        <v>0.0005</v>
      </c>
      <c r="AW37" s="66">
        <f>'background subtraction'!EL37</f>
        <v>0.000428571428571429</v>
      </c>
      <c r="AX37" s="66">
        <f>'background subtraction'!FC37</f>
        <v>0.000535714285714286</v>
      </c>
      <c r="AY37" s="66">
        <f>'background subtraction'!FV37</f>
        <v>0.000107142857142857</v>
      </c>
      <c r="AZ37" s="66">
        <f>'background subtraction'!GN37</f>
        <v>0</v>
      </c>
      <c r="BA37" s="66">
        <f>'background subtraction'!DU37</f>
        <v>0.000214285714285714</v>
      </c>
      <c r="BB37" s="66">
        <f>'background subtraction'!EM37</f>
        <v>0.000571428571428571</v>
      </c>
      <c r="BC37" s="66">
        <f>'background subtraction'!FD37</f>
        <v>0.000571428571428571</v>
      </c>
      <c r="BD37" s="66">
        <f>'background subtraction'!FW37</f>
        <v>0</v>
      </c>
      <c r="BE37" s="66">
        <f>'background subtraction'!GO37</f>
        <v>0.000464285714285714</v>
      </c>
      <c r="BF37" s="66">
        <f>'background subtraction'!DV37</f>
        <v>0</v>
      </c>
      <c r="BG37" s="66">
        <f>'background subtraction'!EN37</f>
        <v>0</v>
      </c>
      <c r="BH37" s="66">
        <f>'background subtraction'!FF37</f>
        <v>0</v>
      </c>
      <c r="BI37" s="66">
        <f>'background subtraction'!FY37</f>
        <v>0.000107142857142857</v>
      </c>
      <c r="BJ37" s="66">
        <f>'background subtraction'!GP37</f>
        <v>0.000107142857142857</v>
      </c>
      <c r="BK37" s="66">
        <f>'background subtraction'!DW37</f>
        <v>0</v>
      </c>
      <c r="BL37" s="66">
        <f>'background subtraction'!EO37</f>
        <v>0</v>
      </c>
      <c r="BM37" s="66">
        <f>'background subtraction'!FG37</f>
        <v>0.000107142857142857</v>
      </c>
      <c r="BN37" s="66">
        <f>'background subtraction'!FZ37</f>
        <v>0</v>
      </c>
      <c r="BO37" s="66">
        <f>'background subtraction'!GQ37</f>
        <v>0</v>
      </c>
      <c r="BP37" s="66">
        <f>'background subtraction'!DY37</f>
        <v>0</v>
      </c>
      <c r="BQ37" s="66">
        <f>'background subtraction'!EP37</f>
        <v>0.000142857142857143</v>
      </c>
      <c r="BR37" s="66">
        <f>'background subtraction'!FH37</f>
        <v>0.000107142857142857</v>
      </c>
      <c r="BS37" s="66">
        <f>'background subtraction'!GC37</f>
        <v>0</v>
      </c>
      <c r="BT37" s="66">
        <f>'background subtraction'!GU37</f>
        <v>0</v>
      </c>
      <c r="BU37" s="66">
        <f>'background subtraction'!DZ37</f>
        <v>0</v>
      </c>
      <c r="BV37" s="66">
        <f>'background subtraction'!EQ37</f>
        <v>0.000535714285714286</v>
      </c>
      <c r="BW37" s="104">
        <f>'background subtraction'!FI37</f>
        <v>0</v>
      </c>
      <c r="BX37" s="66">
        <f>'background subtraction'!GD37</f>
        <v>0</v>
      </c>
      <c r="BY37" s="104">
        <f>'background subtraction'!GV37</f>
        <v>0</v>
      </c>
      <c r="BZ37" s="66">
        <f>'background subtraction'!EA37</f>
        <v>7.14285714285714e-5</v>
      </c>
      <c r="CA37" s="66">
        <f>'background subtraction'!ER37</f>
        <v>0</v>
      </c>
      <c r="CB37" s="66">
        <f>'background subtraction'!FJ37</f>
        <v>7.14285714285714e-5</v>
      </c>
      <c r="CC37" s="66">
        <f>'background subtraction'!GE37</f>
        <v>0</v>
      </c>
      <c r="CD37" s="66">
        <f>'background subtraction'!GX37</f>
        <v>0.000285714285714286</v>
      </c>
      <c r="CE37" s="66">
        <f>'background subtraction'!EB37</f>
        <v>3.57142857142857e-5</v>
      </c>
      <c r="CF37" s="104">
        <f>'background subtraction'!ES37</f>
        <v>0</v>
      </c>
      <c r="CG37" s="66">
        <f>'background subtraction'!FK37</f>
        <v>0</v>
      </c>
      <c r="CH37" s="66">
        <f>'background subtraction'!GF37</f>
        <v>0.000392857142857143</v>
      </c>
      <c r="CI37" s="66">
        <f>'background subtraction'!GY37</f>
        <v>0</v>
      </c>
      <c r="CJ37" s="66">
        <f>'background subtraction'!EC37</f>
        <v>0</v>
      </c>
      <c r="CK37" s="66">
        <f>'background subtraction'!EU37</f>
        <v>3.57142857142857e-5</v>
      </c>
      <c r="CL37" s="66">
        <f>'background subtraction'!FL37</f>
        <v>0.000392857142857143</v>
      </c>
      <c r="CM37" s="66">
        <f>'background subtraction'!GG37</f>
        <v>7.14285714285714e-5</v>
      </c>
      <c r="CN37" s="66">
        <f>'background subtraction'!GZ37</f>
        <v>0</v>
      </c>
      <c r="CO37" s="66">
        <f>'background subtraction'!ED37</f>
        <v>0</v>
      </c>
      <c r="CP37" s="66">
        <f>'background subtraction'!EV37</f>
        <v>0</v>
      </c>
      <c r="CQ37" s="66">
        <f>'background subtraction'!FM37</f>
        <v>0.000107142857142857</v>
      </c>
      <c r="CR37" s="66">
        <f>'background subtraction'!GH37</f>
        <v>0</v>
      </c>
      <c r="CS37" s="104">
        <f>'background subtraction'!HA37</f>
        <v>0</v>
      </c>
      <c r="CT37" s="66">
        <f>'background subtraction'!EE37</f>
        <v>0</v>
      </c>
      <c r="CU37" s="66">
        <f>'background subtraction'!EW37</f>
        <v>0</v>
      </c>
      <c r="CV37" s="66">
        <f>'background subtraction'!FN37</f>
        <v>0.000107142857142857</v>
      </c>
      <c r="CW37" s="104">
        <f>'background subtraction'!GI37</f>
        <v>0</v>
      </c>
      <c r="CX37" s="66">
        <f>'background subtraction'!HB37</f>
        <v>0.000714285714285714</v>
      </c>
      <c r="CY37" s="66"/>
      <c r="CZ37" s="66"/>
      <c r="DA37" s="66"/>
      <c r="DB37" s="66"/>
      <c r="DC37" s="66"/>
      <c r="DD37" s="66"/>
      <c r="DE37" s="66"/>
      <c r="DF37" s="66"/>
      <c r="DG37" s="66"/>
      <c r="DH37" s="66"/>
      <c r="DI37" s="66"/>
      <c r="DJ37" s="66"/>
      <c r="DK37" s="66"/>
    </row>
    <row r="38" spans="1:115">
      <c r="A38" s="74" t="s">
        <v>523</v>
      </c>
      <c r="B38" s="75"/>
      <c r="C38" s="74" t="s">
        <v>523</v>
      </c>
      <c r="D38" s="97">
        <f>'background subtraction'!DJ38</f>
        <v>1.224575</v>
      </c>
      <c r="E38" s="97">
        <f>'background subtraction'!DK38</f>
        <v>1.21353928571429</v>
      </c>
      <c r="F38" s="97">
        <f>'background subtraction'!DL38</f>
        <v>1.21468214285714</v>
      </c>
      <c r="G38" s="82">
        <f>'background subtraction'!DM38</f>
        <v>1.20150357142857</v>
      </c>
      <c r="H38" s="82">
        <f>'background subtraction'!DX38</f>
        <v>1.13543214285714</v>
      </c>
      <c r="I38" s="82">
        <f>'background subtraction'!EI38</f>
        <v>1.19061071428571</v>
      </c>
      <c r="J38" s="82">
        <f>'background subtraction'!ET38</f>
        <v>1.16301428571429</v>
      </c>
      <c r="K38" s="82">
        <f>'background subtraction'!FE38</f>
        <v>1.17443214285714</v>
      </c>
      <c r="L38" s="82">
        <f>'background subtraction'!FP38</f>
        <v>1.15964642857143</v>
      </c>
      <c r="M38" s="82">
        <f>'background subtraction'!GA38</f>
        <v>1.16228928571429</v>
      </c>
      <c r="N38" s="82">
        <f>'background subtraction'!GL38</f>
        <v>1.13164642857143</v>
      </c>
      <c r="O38" s="82">
        <f>'background subtraction'!GW38</f>
        <v>1.13925357142857</v>
      </c>
      <c r="P38" s="82">
        <f>'background subtraction'!HC38</f>
        <v>1.140575</v>
      </c>
      <c r="Q38" s="66">
        <f t="shared" si="0"/>
        <v>1.15984035714286</v>
      </c>
      <c r="R38" s="82">
        <f>'background subtraction'!DN38</f>
        <v>2.94364642857143</v>
      </c>
      <c r="S38" s="82">
        <f>'background subtraction'!FT38</f>
        <v>1.45214642857143</v>
      </c>
      <c r="T38" s="82">
        <f>'background subtraction'!FX38</f>
        <v>1.493325</v>
      </c>
      <c r="U38" s="82">
        <f>'background subtraction'!GB38</f>
        <v>2.35603928571429</v>
      </c>
      <c r="V38" s="82">
        <f>'background subtraction'!GJ38</f>
        <v>3.67586071428571</v>
      </c>
      <c r="W38" s="82">
        <f>'background subtraction'!DO38</f>
        <v>1.159325</v>
      </c>
      <c r="X38" s="82">
        <f>'background subtraction'!EF38</f>
        <v>1.85811071428571</v>
      </c>
      <c r="Y38" s="82">
        <f>'background subtraction'!EX38</f>
        <v>0.700396428571429</v>
      </c>
      <c r="Z38" s="82">
        <f>'background subtraction'!FO38</f>
        <v>0.461514285714286</v>
      </c>
      <c r="AA38" s="82">
        <f>'background subtraction'!GK38</f>
        <v>1.75828928571429</v>
      </c>
      <c r="AB38" s="82">
        <f>'background subtraction'!DP38</f>
        <v>0.824217857142857</v>
      </c>
      <c r="AC38" s="82">
        <f>'background subtraction'!EG38</f>
        <v>0.581835714285714</v>
      </c>
      <c r="AD38" s="82">
        <f>'background subtraction'!EY38</f>
        <v>0.699682142857143</v>
      </c>
      <c r="AE38" s="82">
        <f>'background subtraction'!FQ38</f>
        <v>0.787646428571429</v>
      </c>
      <c r="AF38" s="82">
        <f>'background subtraction'!GM38</f>
        <v>0.845217857142857</v>
      </c>
      <c r="AG38" s="82">
        <f>'background subtraction'!DQ38</f>
        <v>0.294371428571429</v>
      </c>
      <c r="AH38" s="82">
        <f>'background subtraction'!EH38</f>
        <v>0.943253571428572</v>
      </c>
      <c r="AI38" s="82">
        <f>'background subtraction'!EZ38</f>
        <v>0.967160714285714</v>
      </c>
      <c r="AJ38" s="82">
        <f>'background subtraction'!FR38</f>
        <v>0.952789285714286</v>
      </c>
      <c r="AK38" s="82">
        <f>'background subtraction'!GR38</f>
        <v>2.57025357142857</v>
      </c>
      <c r="AL38" s="82">
        <f>'background subtraction'!DR38</f>
        <v>1.18993214285714</v>
      </c>
      <c r="AM38" s="82">
        <f>'background subtraction'!EJ38</f>
        <v>1.04571785714286</v>
      </c>
      <c r="AN38" s="82">
        <f>'background subtraction'!FA38</f>
        <v>1.30064642857143</v>
      </c>
      <c r="AO38" s="82">
        <f>'background subtraction'!FS38</f>
        <v>1.62421785714286</v>
      </c>
      <c r="AP38" s="82">
        <f>'background subtraction'!GS38</f>
        <v>1.987825</v>
      </c>
      <c r="AQ38" s="82">
        <f>'background subtraction'!DS38</f>
        <v>1.357825</v>
      </c>
      <c r="AR38" s="82">
        <f>'background subtraction'!EK38</f>
        <v>0.540325</v>
      </c>
      <c r="AS38" s="82">
        <f>'background subtraction'!FB38</f>
        <v>1.91903928571429</v>
      </c>
      <c r="AT38" s="82">
        <f>'background subtraction'!FU38</f>
        <v>1.17446785714286</v>
      </c>
      <c r="AU38" s="82">
        <f>'background subtraction'!GT38</f>
        <v>1.66286071428571</v>
      </c>
      <c r="AV38" s="82">
        <f>'background subtraction'!DT38</f>
        <v>1.56564642857143</v>
      </c>
      <c r="AW38" s="82">
        <f>'background subtraction'!EL38</f>
        <v>0.750860714285714</v>
      </c>
      <c r="AX38" s="82">
        <f>'background subtraction'!FC38</f>
        <v>0.461182142857143</v>
      </c>
      <c r="AY38" s="82">
        <f>'background subtraction'!FV38</f>
        <v>0.734789285714286</v>
      </c>
      <c r="AZ38" s="82">
        <f>'background subtraction'!GN38</f>
        <v>1.02736071428571</v>
      </c>
      <c r="BA38" s="82">
        <f>'background subtraction'!DU38</f>
        <v>1.55600357142857</v>
      </c>
      <c r="BB38" s="82">
        <f>'background subtraction'!EM38</f>
        <v>2.81796785714286</v>
      </c>
      <c r="BC38" s="82">
        <f>'background subtraction'!FD38</f>
        <v>2.402825</v>
      </c>
      <c r="BD38" s="82">
        <f>'background subtraction'!FW38</f>
        <v>0.816217857142857</v>
      </c>
      <c r="BE38" s="82">
        <f>'background subtraction'!GO38</f>
        <v>1.66771785714286</v>
      </c>
      <c r="BF38" s="82">
        <f>'background subtraction'!DV38</f>
        <v>0.233657142857143</v>
      </c>
      <c r="BG38" s="82">
        <f>'background subtraction'!EN38</f>
        <v>0.552360714285714</v>
      </c>
      <c r="BH38" s="82">
        <f>'background subtraction'!FF38</f>
        <v>0.420657142857143</v>
      </c>
      <c r="BI38" s="82">
        <f>'background subtraction'!FY38</f>
        <v>0.346467857142857</v>
      </c>
      <c r="BJ38" s="82">
        <f>'background subtraction'!GP38</f>
        <v>0.700896428571429</v>
      </c>
      <c r="BK38" s="82">
        <f>'background subtraction'!DW38</f>
        <v>1.53175357142857</v>
      </c>
      <c r="BL38" s="82">
        <f>'background subtraction'!EO38</f>
        <v>0.729289285714286</v>
      </c>
      <c r="BM38" s="82">
        <f>'background subtraction'!FG38</f>
        <v>1.44386071428571</v>
      </c>
      <c r="BN38" s="82">
        <f>'background subtraction'!FZ38</f>
        <v>0.759610714285714</v>
      </c>
      <c r="BO38" s="82">
        <f>'background subtraction'!GQ38</f>
        <v>1.85178928571429</v>
      </c>
      <c r="BP38" s="82">
        <f>'background subtraction'!DY38</f>
        <v>0.996503571428572</v>
      </c>
      <c r="BQ38" s="82">
        <f>'background subtraction'!EP38</f>
        <v>1.659325</v>
      </c>
      <c r="BR38" s="82">
        <f>'background subtraction'!FH38</f>
        <v>0.815289285714286</v>
      </c>
      <c r="BS38" s="82">
        <f>'background subtraction'!GC38</f>
        <v>1.05400357142857</v>
      </c>
      <c r="BT38" s="82">
        <f>'background subtraction'!GU38</f>
        <v>0.789039285714286</v>
      </c>
      <c r="BU38" s="82">
        <f>'background subtraction'!DZ38</f>
        <v>1.04575357142857</v>
      </c>
      <c r="BV38" s="82">
        <f>'background subtraction'!EQ38</f>
        <v>2.00975357142857</v>
      </c>
      <c r="BW38" s="105">
        <f>'background subtraction'!FI38</f>
        <v>0.255835714285714</v>
      </c>
      <c r="BX38" s="82">
        <f>'background subtraction'!GD38</f>
        <v>0.768467857142857</v>
      </c>
      <c r="BY38" s="105">
        <f>'background subtraction'!GV38</f>
        <v>0.376657142857143</v>
      </c>
      <c r="BZ38" s="82">
        <f>'background subtraction'!EA38</f>
        <v>1.09846785714286</v>
      </c>
      <c r="CA38" s="82">
        <f>'background subtraction'!ER38</f>
        <v>0.843146428571429</v>
      </c>
      <c r="CB38" s="82">
        <f>'background subtraction'!FJ38</f>
        <v>1.652575</v>
      </c>
      <c r="CC38" s="82">
        <f>'background subtraction'!GE38</f>
        <v>0.890228571428571</v>
      </c>
      <c r="CD38" s="82">
        <f>'background subtraction'!GX38</f>
        <v>2.25178928571429</v>
      </c>
      <c r="CE38" s="82">
        <f>'background subtraction'!EB38</f>
        <v>0.588692857142857</v>
      </c>
      <c r="CF38" s="105">
        <f>'background subtraction'!ES38</f>
        <v>0.1728</v>
      </c>
      <c r="CG38" s="82">
        <f>'background subtraction'!FK38</f>
        <v>1.33743214285714</v>
      </c>
      <c r="CH38" s="82">
        <f>'background subtraction'!GF38</f>
        <v>1.19921785714286</v>
      </c>
      <c r="CI38" s="82">
        <f>'background subtraction'!GY38</f>
        <v>0.796217857142857</v>
      </c>
      <c r="CJ38" s="82">
        <f>'background subtraction'!EC38</f>
        <v>3.281325</v>
      </c>
      <c r="CK38" s="82">
        <f>'background subtraction'!EU38</f>
        <v>0.707467857142857</v>
      </c>
      <c r="CL38" s="82">
        <f>'background subtraction'!FL38</f>
        <v>2.72118214285714</v>
      </c>
      <c r="CM38" s="82">
        <f>'background subtraction'!GG38</f>
        <v>0.793075</v>
      </c>
      <c r="CN38" s="82">
        <f>'background subtraction'!GZ38</f>
        <v>0.640539285714286</v>
      </c>
      <c r="CO38" s="82">
        <f>'background subtraction'!ED38</f>
        <v>1.60514642857143</v>
      </c>
      <c r="CP38" s="82">
        <f>'background subtraction'!EV38</f>
        <v>0.589003571428571</v>
      </c>
      <c r="CQ38" s="82">
        <f>'background subtraction'!FM38</f>
        <v>1.13646785714286</v>
      </c>
      <c r="CR38" s="82">
        <f>'background subtraction'!GH38</f>
        <v>0.671539285714286</v>
      </c>
      <c r="CS38" s="105">
        <f>'background subtraction'!HA38</f>
        <v>0.195871428571429</v>
      </c>
      <c r="CT38" s="82">
        <f>'background subtraction'!EE38</f>
        <v>1.34014642857143</v>
      </c>
      <c r="CU38" s="82">
        <f>'background subtraction'!EW38</f>
        <v>2.19125357142857</v>
      </c>
      <c r="CV38" s="82">
        <f>'background subtraction'!FN38</f>
        <v>0.515932142857143</v>
      </c>
      <c r="CW38" s="105">
        <f>'background subtraction'!GI38</f>
        <v>0.342478571428571</v>
      </c>
      <c r="CX38" s="82">
        <f>'background subtraction'!HB38</f>
        <v>2.30078928571429</v>
      </c>
      <c r="CY38" s="82"/>
      <c r="CZ38" s="82"/>
      <c r="DA38" s="82"/>
      <c r="DB38" s="82"/>
      <c r="DC38" s="82"/>
      <c r="DD38" s="82"/>
      <c r="DE38" s="82"/>
      <c r="DF38" s="82"/>
      <c r="DG38" s="82"/>
      <c r="DH38" s="82"/>
      <c r="DI38" s="82"/>
      <c r="DJ38" s="82"/>
      <c r="DK38" s="82"/>
    </row>
    <row r="39" spans="1:115">
      <c r="A39">
        <f>'imported data from Web Calc'!A40</f>
        <v>738.5</v>
      </c>
      <c r="B39" t="str">
        <f>'imported data from Web Calc'!B40</f>
        <v>C38H73O10P</v>
      </c>
      <c r="C39" s="61" t="str">
        <f>'imported data from Web Calc'!C40</f>
        <v>PG(32:1)</v>
      </c>
      <c r="D39" s="96">
        <f>'background subtraction'!DJ39</f>
        <v>0.03976</v>
      </c>
      <c r="E39" s="96">
        <f>'background subtraction'!DK39</f>
        <v>0.03556</v>
      </c>
      <c r="F39" s="96">
        <f>'background subtraction'!DL39</f>
        <v>0.04376</v>
      </c>
      <c r="G39" s="66">
        <f>'background subtraction'!DM39</f>
        <v>0.03736</v>
      </c>
      <c r="H39" s="66">
        <f>'background subtraction'!DX39</f>
        <v>0.03206</v>
      </c>
      <c r="I39" s="66">
        <f>'background subtraction'!EI39</f>
        <v>0.03146</v>
      </c>
      <c r="J39" s="66">
        <f>'background subtraction'!ET39</f>
        <v>0.02586</v>
      </c>
      <c r="K39" s="66">
        <f>'background subtraction'!FE39</f>
        <v>0.03556</v>
      </c>
      <c r="L39" s="66">
        <f>'background subtraction'!FP39</f>
        <v>0.02696</v>
      </c>
      <c r="M39" s="66">
        <f>'background subtraction'!GA39</f>
        <v>0.02626</v>
      </c>
      <c r="N39" s="66">
        <f>'background subtraction'!GL39</f>
        <v>0.03076</v>
      </c>
      <c r="O39" s="66">
        <f>'background subtraction'!GW39</f>
        <v>0.03166</v>
      </c>
      <c r="P39" s="66">
        <f>'background subtraction'!HC39</f>
        <v>0.02926</v>
      </c>
      <c r="Q39" s="66">
        <f t="shared" si="0"/>
        <v>0.03072</v>
      </c>
      <c r="R39" s="66">
        <f>'background subtraction'!DN39</f>
        <v>0.19876</v>
      </c>
      <c r="S39" s="66">
        <f>'background subtraction'!FT39</f>
        <v>0.08906</v>
      </c>
      <c r="T39" s="66">
        <f>'background subtraction'!FX39</f>
        <v>0.10336</v>
      </c>
      <c r="U39" s="66">
        <f>'background subtraction'!GB39</f>
        <v>0.12396</v>
      </c>
      <c r="V39" s="66">
        <f>'background subtraction'!GJ39</f>
        <v>0.19706</v>
      </c>
      <c r="W39" s="66">
        <f>'background subtraction'!DO39</f>
        <v>0.06226</v>
      </c>
      <c r="X39" s="66">
        <f>'background subtraction'!EF39</f>
        <v>0.09026</v>
      </c>
      <c r="Y39" s="66">
        <f>'background subtraction'!EX39</f>
        <v>0.03096</v>
      </c>
      <c r="Z39" s="66">
        <f>'background subtraction'!FO39</f>
        <v>0.01926</v>
      </c>
      <c r="AA39" s="66">
        <f>'background subtraction'!GK39</f>
        <v>0.08186</v>
      </c>
      <c r="AB39" s="66">
        <f>'background subtraction'!DP39</f>
        <v>0.02156</v>
      </c>
      <c r="AC39" s="66">
        <f>'background subtraction'!EG39</f>
        <v>0.01116</v>
      </c>
      <c r="AD39" s="66">
        <f>'background subtraction'!EY39</f>
        <v>0.02816</v>
      </c>
      <c r="AE39" s="66">
        <f>'background subtraction'!FQ39</f>
        <v>0.03116</v>
      </c>
      <c r="AF39" s="66">
        <f>'background subtraction'!GM39</f>
        <v>0.04656</v>
      </c>
      <c r="AG39" s="66">
        <f>'background subtraction'!DQ39</f>
        <v>0.00696</v>
      </c>
      <c r="AH39" s="66">
        <f>'background subtraction'!EH39</f>
        <v>0.03196</v>
      </c>
      <c r="AI39" s="66">
        <f>'background subtraction'!EZ39</f>
        <v>0.03856</v>
      </c>
      <c r="AJ39" s="66">
        <f>'background subtraction'!FR39</f>
        <v>0.02466</v>
      </c>
      <c r="AK39" s="66">
        <f>'background subtraction'!GR39</f>
        <v>0.07836</v>
      </c>
      <c r="AL39" s="66">
        <f>'background subtraction'!DR39</f>
        <v>0.07496</v>
      </c>
      <c r="AM39" s="66">
        <f>'background subtraction'!EJ39</f>
        <v>0.02686</v>
      </c>
      <c r="AN39" s="66">
        <f>'background subtraction'!FA39</f>
        <v>0.04206</v>
      </c>
      <c r="AO39" s="66">
        <f>'background subtraction'!FS39</f>
        <v>0.06366</v>
      </c>
      <c r="AP39" s="66">
        <f>'background subtraction'!GS39</f>
        <v>0.08016</v>
      </c>
      <c r="AQ39" s="66">
        <f>'background subtraction'!DS39</f>
        <v>0.04526</v>
      </c>
      <c r="AR39" s="66">
        <f>'background subtraction'!EK39</f>
        <v>0.02786</v>
      </c>
      <c r="AS39" s="66">
        <f>'background subtraction'!FB39</f>
        <v>0.07606</v>
      </c>
      <c r="AT39" s="66">
        <f>'background subtraction'!FU39</f>
        <v>0.04306</v>
      </c>
      <c r="AU39" s="66">
        <f>'background subtraction'!GT39</f>
        <v>0.06006</v>
      </c>
      <c r="AV39" s="66">
        <f>'background subtraction'!DT39</f>
        <v>0.05806</v>
      </c>
      <c r="AW39" s="66">
        <f>'background subtraction'!EL39</f>
        <v>0.02906</v>
      </c>
      <c r="AX39" s="66">
        <f>'background subtraction'!FC39</f>
        <v>0.02486</v>
      </c>
      <c r="AY39" s="66">
        <f>'background subtraction'!FV39</f>
        <v>0.02396</v>
      </c>
      <c r="AZ39" s="66">
        <f>'background subtraction'!GN39</f>
        <v>0.03206</v>
      </c>
      <c r="BA39" s="66">
        <f>'background subtraction'!DU39</f>
        <v>0.06316</v>
      </c>
      <c r="BB39" s="66">
        <f>'background subtraction'!EM39</f>
        <v>0.10546</v>
      </c>
      <c r="BC39" s="66">
        <f>'background subtraction'!FD39</f>
        <v>0.10666</v>
      </c>
      <c r="BD39" s="66">
        <f>'background subtraction'!FW39</f>
        <v>0.03486</v>
      </c>
      <c r="BE39" s="66">
        <f>'background subtraction'!GO39</f>
        <v>0.04586</v>
      </c>
      <c r="BF39" s="66">
        <f>'background subtraction'!DV39</f>
        <v>0.00316</v>
      </c>
      <c r="BG39" s="66">
        <f>'background subtraction'!EN39</f>
        <v>0.01106</v>
      </c>
      <c r="BH39" s="66">
        <f>'background subtraction'!FF39</f>
        <v>0.00996</v>
      </c>
      <c r="BI39" s="66">
        <f>'background subtraction'!FY39</f>
        <v>0.00956</v>
      </c>
      <c r="BJ39" s="66">
        <f>'background subtraction'!GP39</f>
        <v>0.02906</v>
      </c>
      <c r="BK39" s="66">
        <f>'background subtraction'!DW39</f>
        <v>0.00936</v>
      </c>
      <c r="BL39" s="66">
        <f>'background subtraction'!EO39</f>
        <v>0.01206</v>
      </c>
      <c r="BM39" s="66">
        <f>'background subtraction'!FG39</f>
        <v>0.03516</v>
      </c>
      <c r="BN39" s="66">
        <f>'background subtraction'!FZ39</f>
        <v>0.00906</v>
      </c>
      <c r="BO39" s="66">
        <f>'background subtraction'!GQ39</f>
        <v>0.04006</v>
      </c>
      <c r="BP39" s="66">
        <f>'background subtraction'!DY39</f>
        <v>0.01546</v>
      </c>
      <c r="BQ39" s="66">
        <f>'background subtraction'!EP39</f>
        <v>0.02316</v>
      </c>
      <c r="BR39" s="66">
        <f>'background subtraction'!FH39</f>
        <v>0.00876</v>
      </c>
      <c r="BS39" s="66">
        <f>'background subtraction'!GC39</f>
        <v>0.01176</v>
      </c>
      <c r="BT39" s="66">
        <f>'background subtraction'!GU39</f>
        <v>0.00816</v>
      </c>
      <c r="BU39" s="66">
        <f>'background subtraction'!DZ39</f>
        <v>0.01006</v>
      </c>
      <c r="BV39" s="66">
        <f>'background subtraction'!EQ39</f>
        <v>0.02166</v>
      </c>
      <c r="BW39" s="104">
        <f>'background subtraction'!FI39</f>
        <v>0.00106</v>
      </c>
      <c r="BX39" s="66">
        <f>'background subtraction'!GD39</f>
        <v>0.01116</v>
      </c>
      <c r="BY39" s="104">
        <f>'background subtraction'!GV39</f>
        <v>0.00366</v>
      </c>
      <c r="BZ39" s="66">
        <f>'background subtraction'!EA39</f>
        <v>0.02206</v>
      </c>
      <c r="CA39" s="66">
        <f>'background subtraction'!ER39</f>
        <v>0.00646</v>
      </c>
      <c r="CB39" s="66">
        <f>'background subtraction'!FJ39</f>
        <v>0.03376</v>
      </c>
      <c r="CC39" s="66">
        <f>'background subtraction'!GE39</f>
        <v>0.00736</v>
      </c>
      <c r="CD39" s="66">
        <f>'background subtraction'!GX39</f>
        <v>0.03286</v>
      </c>
      <c r="CE39" s="66">
        <f>'background subtraction'!EB39</f>
        <v>0.00586</v>
      </c>
      <c r="CF39" s="104">
        <f>'background subtraction'!ES39</f>
        <v>0.00156</v>
      </c>
      <c r="CG39" s="66">
        <f>'background subtraction'!FK39</f>
        <v>0.02226</v>
      </c>
      <c r="CH39" s="66">
        <f>'background subtraction'!GF39</f>
        <v>0.01906</v>
      </c>
      <c r="CI39" s="66">
        <f>'background subtraction'!GY39</f>
        <v>0.00936</v>
      </c>
      <c r="CJ39" s="66">
        <f>'background subtraction'!EC39</f>
        <v>0.05076</v>
      </c>
      <c r="CK39" s="66">
        <f>'background subtraction'!EU39</f>
        <v>0.01076</v>
      </c>
      <c r="CL39" s="66">
        <f>'background subtraction'!FL39</f>
        <v>0.03746</v>
      </c>
      <c r="CM39" s="66">
        <f>'background subtraction'!GG39</f>
        <v>0.00846</v>
      </c>
      <c r="CN39" s="66">
        <f>'background subtraction'!GZ39</f>
        <v>0.00956</v>
      </c>
      <c r="CO39" s="66">
        <f>'background subtraction'!ED39</f>
        <v>0.03806</v>
      </c>
      <c r="CP39" s="66">
        <f>'background subtraction'!EV39</f>
        <v>0.00526</v>
      </c>
      <c r="CQ39" s="66">
        <f>'background subtraction'!FM39</f>
        <v>0.00806</v>
      </c>
      <c r="CR39" s="66">
        <f>'background subtraction'!GH39</f>
        <v>0.00596</v>
      </c>
      <c r="CS39" s="104">
        <f>'background subtraction'!HA39</f>
        <v>0.00176</v>
      </c>
      <c r="CT39" s="66">
        <f>'background subtraction'!EE39</f>
        <v>0.03096</v>
      </c>
      <c r="CU39" s="66">
        <f>'background subtraction'!EW39</f>
        <v>0.04316</v>
      </c>
      <c r="CV39" s="66">
        <f>'background subtraction'!FN39</f>
        <v>0.00436</v>
      </c>
      <c r="CW39" s="104">
        <f>'background subtraction'!GI39</f>
        <v>0.00036</v>
      </c>
      <c r="CX39" s="66">
        <f>'background subtraction'!HB39</f>
        <v>0.03546</v>
      </c>
      <c r="CY39" s="66"/>
      <c r="CZ39" s="66"/>
      <c r="DA39" s="66"/>
      <c r="DB39" s="66"/>
      <c r="DC39" s="66"/>
      <c r="DD39" s="66"/>
      <c r="DE39" s="66"/>
      <c r="DF39" s="66"/>
      <c r="DG39" s="66"/>
      <c r="DH39" s="66"/>
      <c r="DI39" s="66"/>
      <c r="DJ39" s="66"/>
      <c r="DK39" s="66"/>
    </row>
    <row r="40" spans="1:115">
      <c r="A40">
        <f>'imported data from Web Calc'!A41</f>
        <v>740.5</v>
      </c>
      <c r="B40" t="str">
        <f>'imported data from Web Calc'!B41</f>
        <v>C38H75O10P</v>
      </c>
      <c r="C40" s="61" t="str">
        <f>'imported data from Web Calc'!C41</f>
        <v>PG(32:0)</v>
      </c>
      <c r="D40" s="96">
        <f>'background subtraction'!DJ40</f>
        <v>0.01246</v>
      </c>
      <c r="E40" s="96">
        <f>'background subtraction'!DK40</f>
        <v>0.00976</v>
      </c>
      <c r="F40" s="96">
        <f>'background subtraction'!DL40</f>
        <v>0.01416</v>
      </c>
      <c r="G40" s="66">
        <f>'background subtraction'!DM40</f>
        <v>0.01586</v>
      </c>
      <c r="H40" s="66">
        <f>'background subtraction'!DX40</f>
        <v>0.01196</v>
      </c>
      <c r="I40" s="66">
        <f>'background subtraction'!EI40</f>
        <v>0.01386</v>
      </c>
      <c r="J40" s="66">
        <f>'background subtraction'!ET40</f>
        <v>0.00996</v>
      </c>
      <c r="K40" s="66">
        <f>'background subtraction'!FE40</f>
        <v>0.01156</v>
      </c>
      <c r="L40" s="66">
        <f>'background subtraction'!FP40</f>
        <v>0.01816</v>
      </c>
      <c r="M40" s="66">
        <f>'background subtraction'!GA40</f>
        <v>0.01186</v>
      </c>
      <c r="N40" s="66">
        <f>'background subtraction'!GL40</f>
        <v>0.01266</v>
      </c>
      <c r="O40" s="66">
        <f>'background subtraction'!GW40</f>
        <v>0.01356</v>
      </c>
      <c r="P40" s="66">
        <f>'background subtraction'!HC40</f>
        <v>0.01296</v>
      </c>
      <c r="Q40" s="66">
        <f t="shared" si="0"/>
        <v>0.01324</v>
      </c>
      <c r="R40" s="66">
        <f>'background subtraction'!DN40</f>
        <v>0.04796</v>
      </c>
      <c r="S40" s="66">
        <f>'background subtraction'!FT40</f>
        <v>0.03106</v>
      </c>
      <c r="T40" s="66">
        <f>'background subtraction'!FX40</f>
        <v>0.02526</v>
      </c>
      <c r="U40" s="66">
        <f>'background subtraction'!GB40</f>
        <v>0.03516</v>
      </c>
      <c r="V40" s="66">
        <f>'background subtraction'!GJ40</f>
        <v>0.04756</v>
      </c>
      <c r="W40" s="66">
        <f>'background subtraction'!DO40</f>
        <v>0.01806</v>
      </c>
      <c r="X40" s="66">
        <f>'background subtraction'!EF40</f>
        <v>0.02046</v>
      </c>
      <c r="Y40" s="66">
        <f>'background subtraction'!EX40</f>
        <v>0.00686</v>
      </c>
      <c r="Z40" s="66">
        <f>'background subtraction'!FO40</f>
        <v>0.00426</v>
      </c>
      <c r="AA40" s="66">
        <f>'background subtraction'!GK40</f>
        <v>0.02126</v>
      </c>
      <c r="AB40" s="66">
        <f>'background subtraction'!DP40</f>
        <v>0.00686</v>
      </c>
      <c r="AC40" s="66">
        <f>'background subtraction'!EG40</f>
        <v>0.00346</v>
      </c>
      <c r="AD40" s="66">
        <f>'background subtraction'!EY40</f>
        <v>0.00526</v>
      </c>
      <c r="AE40" s="66">
        <f>'background subtraction'!FQ40</f>
        <v>0.00626</v>
      </c>
      <c r="AF40" s="66">
        <f>'background subtraction'!GM40</f>
        <v>0.01386</v>
      </c>
      <c r="AG40" s="66">
        <f>'background subtraction'!DQ40</f>
        <v>0.00276</v>
      </c>
      <c r="AH40" s="66">
        <f>'background subtraction'!EH40</f>
        <v>0.00246</v>
      </c>
      <c r="AI40" s="66">
        <f>'background subtraction'!EZ40</f>
        <v>0.00646</v>
      </c>
      <c r="AJ40" s="66">
        <f>'background subtraction'!FR40</f>
        <v>0.00366</v>
      </c>
      <c r="AK40" s="66">
        <f>'background subtraction'!GR40</f>
        <v>0.01146</v>
      </c>
      <c r="AL40" s="66">
        <f>'background subtraction'!DR40</f>
        <v>0.01206</v>
      </c>
      <c r="AM40" s="66">
        <f>'background subtraction'!EJ40</f>
        <v>0.00486</v>
      </c>
      <c r="AN40" s="66">
        <f>'background subtraction'!FA40</f>
        <v>0.00816</v>
      </c>
      <c r="AO40" s="66">
        <f>'background subtraction'!FS40</f>
        <v>0.01956</v>
      </c>
      <c r="AP40" s="66">
        <f>'background subtraction'!GS40</f>
        <v>0.02436</v>
      </c>
      <c r="AQ40" s="66">
        <f>'background subtraction'!DS40</f>
        <v>0.01006</v>
      </c>
      <c r="AR40" s="66">
        <f>'background subtraction'!EK40</f>
        <v>0.00896</v>
      </c>
      <c r="AS40" s="66">
        <f>'background subtraction'!FB40</f>
        <v>0.03086</v>
      </c>
      <c r="AT40" s="66">
        <f>'background subtraction'!FU40</f>
        <v>0.00666</v>
      </c>
      <c r="AU40" s="66">
        <f>'background subtraction'!GT40</f>
        <v>0.01006</v>
      </c>
      <c r="AV40" s="66">
        <f>'background subtraction'!DT40</f>
        <v>0.01856</v>
      </c>
      <c r="AW40" s="66">
        <f>'background subtraction'!EL40</f>
        <v>0.01146</v>
      </c>
      <c r="AX40" s="66">
        <f>'background subtraction'!FC40</f>
        <v>0.01046</v>
      </c>
      <c r="AY40" s="66">
        <f>'background subtraction'!FV40</f>
        <v>0.00626</v>
      </c>
      <c r="AZ40" s="66">
        <f>'background subtraction'!GN40</f>
        <v>0.01176</v>
      </c>
      <c r="BA40" s="66">
        <f>'background subtraction'!DU40</f>
        <v>0.02496</v>
      </c>
      <c r="BB40" s="66">
        <f>'background subtraction'!EM40</f>
        <v>0.05096</v>
      </c>
      <c r="BC40" s="66">
        <f>'background subtraction'!FD40</f>
        <v>0.04356</v>
      </c>
      <c r="BD40" s="66">
        <f>'background subtraction'!FW40</f>
        <v>0.01576</v>
      </c>
      <c r="BE40" s="66">
        <f>'background subtraction'!GO40</f>
        <v>0.02736</v>
      </c>
      <c r="BF40" s="66">
        <f>'background subtraction'!DV40</f>
        <v>0.00036</v>
      </c>
      <c r="BG40" s="66">
        <f>'background subtraction'!EN40</f>
        <v>0.00286</v>
      </c>
      <c r="BH40" s="66">
        <f>'background subtraction'!FF40</f>
        <v>0.00326</v>
      </c>
      <c r="BI40" s="66">
        <f>'background subtraction'!FY40</f>
        <v>0</v>
      </c>
      <c r="BJ40" s="66">
        <f>'background subtraction'!GP40</f>
        <v>0.00776</v>
      </c>
      <c r="BK40" s="66">
        <f>'background subtraction'!DW40</f>
        <v>0.00976</v>
      </c>
      <c r="BL40" s="66">
        <f>'background subtraction'!EO40</f>
        <v>0.00626</v>
      </c>
      <c r="BM40" s="66">
        <f>'background subtraction'!FG40</f>
        <v>0.01836</v>
      </c>
      <c r="BN40" s="66">
        <f>'background subtraction'!FZ40</f>
        <v>0.00336</v>
      </c>
      <c r="BO40" s="66">
        <f>'background subtraction'!GQ40</f>
        <v>0.01746</v>
      </c>
      <c r="BP40" s="66">
        <f>'background subtraction'!DY40</f>
        <v>0.01196</v>
      </c>
      <c r="BQ40" s="66">
        <f>'background subtraction'!EP40</f>
        <v>0.02006</v>
      </c>
      <c r="BR40" s="66">
        <f>'background subtraction'!FH40</f>
        <v>0.00666</v>
      </c>
      <c r="BS40" s="66">
        <f>'background subtraction'!GC40</f>
        <v>0.00696</v>
      </c>
      <c r="BT40" s="66">
        <f>'background subtraction'!GU40</f>
        <v>0.00446</v>
      </c>
      <c r="BU40" s="66">
        <f>'background subtraction'!DZ40</f>
        <v>0.00536</v>
      </c>
      <c r="BV40" s="66">
        <f>'background subtraction'!EQ40</f>
        <v>0.01576</v>
      </c>
      <c r="BW40" s="104">
        <f>'background subtraction'!FI40</f>
        <v>0.00096</v>
      </c>
      <c r="BX40" s="66">
        <f>'background subtraction'!GD40</f>
        <v>0.01026</v>
      </c>
      <c r="BY40" s="104">
        <f>'background subtraction'!GV40</f>
        <v>0.00176</v>
      </c>
      <c r="BZ40" s="66">
        <f>'background subtraction'!EA40</f>
        <v>0.00836</v>
      </c>
      <c r="CA40" s="66">
        <f>'background subtraction'!ER40</f>
        <v>0.00816</v>
      </c>
      <c r="CB40" s="66">
        <f>'background subtraction'!FJ40</f>
        <v>0.01846</v>
      </c>
      <c r="CC40" s="66">
        <f>'background subtraction'!GE40</f>
        <v>0.00326</v>
      </c>
      <c r="CD40" s="66">
        <f>'background subtraction'!GX40</f>
        <v>0.01636</v>
      </c>
      <c r="CE40" s="66">
        <f>'background subtraction'!EB40</f>
        <v>0.00296</v>
      </c>
      <c r="CF40" s="104">
        <f>'background subtraction'!ES40</f>
        <v>0</v>
      </c>
      <c r="CG40" s="66">
        <f>'background subtraction'!FK40</f>
        <v>0.00686</v>
      </c>
      <c r="CH40" s="66">
        <f>'background subtraction'!GF40</f>
        <v>0.01396</v>
      </c>
      <c r="CI40" s="66">
        <f>'background subtraction'!GY40</f>
        <v>0.00506</v>
      </c>
      <c r="CJ40" s="66">
        <f>'background subtraction'!EC40</f>
        <v>0.04016</v>
      </c>
      <c r="CK40" s="66">
        <f>'background subtraction'!EU40</f>
        <v>0.00856</v>
      </c>
      <c r="CL40" s="66">
        <f>'background subtraction'!FL40</f>
        <v>0.03676</v>
      </c>
      <c r="CM40" s="66">
        <f>'background subtraction'!GG40</f>
        <v>0.00396</v>
      </c>
      <c r="CN40" s="66">
        <f>'background subtraction'!GZ40</f>
        <v>0.00576</v>
      </c>
      <c r="CO40" s="66">
        <f>'background subtraction'!ED40</f>
        <v>0.01506</v>
      </c>
      <c r="CP40" s="66">
        <f>'background subtraction'!EV40</f>
        <v>0.00376</v>
      </c>
      <c r="CQ40" s="66">
        <f>'background subtraction'!FM40</f>
        <v>0.00526</v>
      </c>
      <c r="CR40" s="66">
        <f>'background subtraction'!GH40</f>
        <v>0.00086</v>
      </c>
      <c r="CS40" s="104">
        <f>'background subtraction'!HA40</f>
        <v>0.00016</v>
      </c>
      <c r="CT40" s="66">
        <f>'background subtraction'!EE40</f>
        <v>0.01066</v>
      </c>
      <c r="CU40" s="66">
        <f>'background subtraction'!EW40</f>
        <v>0.01816</v>
      </c>
      <c r="CV40" s="66">
        <f>'background subtraction'!FN40</f>
        <v>0.00226</v>
      </c>
      <c r="CW40" s="104">
        <f>'background subtraction'!GI40</f>
        <v>0.00086</v>
      </c>
      <c r="CX40" s="66">
        <f>'background subtraction'!HB40</f>
        <v>0.02106</v>
      </c>
      <c r="CY40" s="66"/>
      <c r="CZ40" s="66"/>
      <c r="DA40" s="66"/>
      <c r="DB40" s="66"/>
      <c r="DC40" s="66"/>
      <c r="DD40" s="66"/>
      <c r="DE40" s="66"/>
      <c r="DF40" s="66"/>
      <c r="DG40" s="66"/>
      <c r="DH40" s="66"/>
      <c r="DI40" s="66"/>
      <c r="DJ40" s="66"/>
      <c r="DK40" s="66"/>
    </row>
    <row r="41" spans="1:115">
      <c r="A41">
        <f>'imported data from Web Calc'!A42</f>
        <v>760.5</v>
      </c>
      <c r="B41" t="str">
        <f>'imported data from Web Calc'!B42</f>
        <v>C40H71O10P</v>
      </c>
      <c r="C41" s="61" t="str">
        <f>'imported data from Web Calc'!C42</f>
        <v>PG(34:4)</v>
      </c>
      <c r="D41" s="96">
        <f>'background subtraction'!DJ41</f>
        <v>0.0104</v>
      </c>
      <c r="E41" s="96">
        <f>'background subtraction'!DK41</f>
        <v>0.011</v>
      </c>
      <c r="F41" s="96">
        <f>'background subtraction'!DL41</f>
        <v>0.012</v>
      </c>
      <c r="G41" s="66">
        <f>'background subtraction'!DM41</f>
        <v>0.0114</v>
      </c>
      <c r="H41" s="66">
        <f>'background subtraction'!DX41</f>
        <v>0.0095</v>
      </c>
      <c r="I41" s="66">
        <f>'background subtraction'!EI41</f>
        <v>0.0117</v>
      </c>
      <c r="J41" s="66">
        <f>'background subtraction'!ET41</f>
        <v>0.011</v>
      </c>
      <c r="K41" s="66">
        <f>'background subtraction'!FE41</f>
        <v>0.0094</v>
      </c>
      <c r="L41" s="66">
        <f>'background subtraction'!FP41</f>
        <v>0.0096</v>
      </c>
      <c r="M41" s="66">
        <f>'background subtraction'!GA41</f>
        <v>0.0114</v>
      </c>
      <c r="N41" s="66">
        <f>'background subtraction'!GL41</f>
        <v>0.0096</v>
      </c>
      <c r="O41" s="66">
        <f>'background subtraction'!GW41</f>
        <v>0.0107</v>
      </c>
      <c r="P41" s="66">
        <f>'background subtraction'!HC41</f>
        <v>0.0079</v>
      </c>
      <c r="Q41" s="66">
        <f t="shared" si="0"/>
        <v>0.01022</v>
      </c>
      <c r="R41" s="66">
        <f>'background subtraction'!DN41</f>
        <v>0.0772</v>
      </c>
      <c r="S41" s="66">
        <f>'background subtraction'!FT41</f>
        <v>0.0243</v>
      </c>
      <c r="T41" s="66">
        <f>'background subtraction'!FX41</f>
        <v>0.0416</v>
      </c>
      <c r="U41" s="66">
        <f>'background subtraction'!GB41</f>
        <v>0.0413</v>
      </c>
      <c r="V41" s="66">
        <f>'background subtraction'!GJ41</f>
        <v>0.0757</v>
      </c>
      <c r="W41" s="66">
        <f>'background subtraction'!DO41</f>
        <v>0.0186</v>
      </c>
      <c r="X41" s="66">
        <f>'background subtraction'!EF41</f>
        <v>0.0328</v>
      </c>
      <c r="Y41" s="66">
        <f>'background subtraction'!EX41</f>
        <v>0.0124</v>
      </c>
      <c r="Z41" s="66">
        <f>'background subtraction'!FO41</f>
        <v>0.0041</v>
      </c>
      <c r="AA41" s="66">
        <f>'background subtraction'!GK41</f>
        <v>0.0392</v>
      </c>
      <c r="AB41" s="66">
        <f>'background subtraction'!DP41</f>
        <v>0.0103</v>
      </c>
      <c r="AC41" s="66">
        <f>'background subtraction'!EG41</f>
        <v>0.0037</v>
      </c>
      <c r="AD41" s="66">
        <f>'background subtraction'!EY41</f>
        <v>0.0114</v>
      </c>
      <c r="AE41" s="66">
        <f>'background subtraction'!FQ41</f>
        <v>0.0141</v>
      </c>
      <c r="AF41" s="66">
        <f>'background subtraction'!GM41</f>
        <v>0.0211</v>
      </c>
      <c r="AG41" s="66">
        <f>'background subtraction'!DQ41</f>
        <v>0.0033</v>
      </c>
      <c r="AH41" s="66">
        <f>'background subtraction'!EH41</f>
        <v>0.0103</v>
      </c>
      <c r="AI41" s="66">
        <f>'background subtraction'!EZ41</f>
        <v>0.0109</v>
      </c>
      <c r="AJ41" s="66">
        <f>'background subtraction'!FR41</f>
        <v>0.009</v>
      </c>
      <c r="AK41" s="66">
        <f>'background subtraction'!GR41</f>
        <v>0.0269</v>
      </c>
      <c r="AL41" s="66">
        <f>'background subtraction'!DR41</f>
        <v>0.021</v>
      </c>
      <c r="AM41" s="66">
        <f>'background subtraction'!EJ41</f>
        <v>0.0067</v>
      </c>
      <c r="AN41" s="66">
        <f>'background subtraction'!FA41</f>
        <v>0.0144</v>
      </c>
      <c r="AO41" s="66">
        <f>'background subtraction'!FS41</f>
        <v>0.0192</v>
      </c>
      <c r="AP41" s="66">
        <f>'background subtraction'!GS41</f>
        <v>0.0238</v>
      </c>
      <c r="AQ41" s="66">
        <f>'background subtraction'!DS41</f>
        <v>0.0157</v>
      </c>
      <c r="AR41" s="66">
        <f>'background subtraction'!EK41</f>
        <v>0.0061</v>
      </c>
      <c r="AS41" s="66">
        <f>'background subtraction'!FB41</f>
        <v>0.0192</v>
      </c>
      <c r="AT41" s="66">
        <f>'background subtraction'!FU41</f>
        <v>0.0113</v>
      </c>
      <c r="AU41" s="66">
        <f>'background subtraction'!GT41</f>
        <v>0.0173</v>
      </c>
      <c r="AV41" s="66">
        <f>'background subtraction'!DT41</f>
        <v>0.0157</v>
      </c>
      <c r="AW41" s="66">
        <f>'background subtraction'!EL41</f>
        <v>0.0094</v>
      </c>
      <c r="AX41" s="66">
        <f>'background subtraction'!FC41</f>
        <v>0.0055</v>
      </c>
      <c r="AY41" s="66">
        <f>'background subtraction'!FV41</f>
        <v>0.0077</v>
      </c>
      <c r="AZ41" s="66">
        <f>'background subtraction'!GN41</f>
        <v>0.009</v>
      </c>
      <c r="BA41" s="66">
        <f>'background subtraction'!DU41</f>
        <v>0.0101</v>
      </c>
      <c r="BB41" s="66">
        <f>'background subtraction'!EM41</f>
        <v>0.0251</v>
      </c>
      <c r="BC41" s="66">
        <f>'background subtraction'!FD41</f>
        <v>0.0292</v>
      </c>
      <c r="BD41" s="66">
        <f>'background subtraction'!FW41</f>
        <v>0.0094</v>
      </c>
      <c r="BE41" s="66">
        <f>'background subtraction'!GO41</f>
        <v>0.0116</v>
      </c>
      <c r="BF41" s="66">
        <f>'background subtraction'!DV41</f>
        <v>0.0015</v>
      </c>
      <c r="BG41" s="66">
        <f>'background subtraction'!EN41</f>
        <v>0.0045</v>
      </c>
      <c r="BH41" s="66">
        <f>'background subtraction'!FF41</f>
        <v>0.0039</v>
      </c>
      <c r="BI41" s="66">
        <f>'background subtraction'!FY41</f>
        <v>0.0019</v>
      </c>
      <c r="BJ41" s="66">
        <f>'background subtraction'!GP41</f>
        <v>0.0094</v>
      </c>
      <c r="BK41" s="66">
        <f>'background subtraction'!DW41</f>
        <v>0.0063</v>
      </c>
      <c r="BL41" s="66">
        <f>'background subtraction'!EO41</f>
        <v>0.0028</v>
      </c>
      <c r="BM41" s="66">
        <f>'background subtraction'!FG41</f>
        <v>0.0082</v>
      </c>
      <c r="BN41" s="66">
        <f>'background subtraction'!FZ41</f>
        <v>0.002</v>
      </c>
      <c r="BO41" s="66">
        <f>'background subtraction'!GQ41</f>
        <v>0.0077</v>
      </c>
      <c r="BP41" s="66">
        <f>'background subtraction'!DY41</f>
        <v>0.0037</v>
      </c>
      <c r="BQ41" s="66">
        <f>'background subtraction'!EP41</f>
        <v>0.0051</v>
      </c>
      <c r="BR41" s="66">
        <f>'background subtraction'!FH41</f>
        <v>0.0029</v>
      </c>
      <c r="BS41" s="66">
        <f>'background subtraction'!GC41</f>
        <v>0.0041</v>
      </c>
      <c r="BT41" s="66">
        <f>'background subtraction'!GU41</f>
        <v>0.0018</v>
      </c>
      <c r="BU41" s="66">
        <f>'background subtraction'!DZ41</f>
        <v>0.004</v>
      </c>
      <c r="BV41" s="66">
        <f>'background subtraction'!EQ41</f>
        <v>0.0052</v>
      </c>
      <c r="BW41" s="104">
        <f>'background subtraction'!FI41</f>
        <v>0.0004</v>
      </c>
      <c r="BX41" s="66">
        <f>'background subtraction'!GD41</f>
        <v>0.0025</v>
      </c>
      <c r="BY41" s="104">
        <f>'background subtraction'!GV41</f>
        <v>0.0012</v>
      </c>
      <c r="BZ41" s="66">
        <f>'background subtraction'!EA41</f>
        <v>0.0065</v>
      </c>
      <c r="CA41" s="66">
        <f>'background subtraction'!ER41</f>
        <v>0.003</v>
      </c>
      <c r="CB41" s="66">
        <f>'background subtraction'!FJ41</f>
        <v>0.008</v>
      </c>
      <c r="CC41" s="66">
        <f>'background subtraction'!GE41</f>
        <v>0.002</v>
      </c>
      <c r="CD41" s="66">
        <f>'background subtraction'!GX41</f>
        <v>0.0118</v>
      </c>
      <c r="CE41" s="66">
        <f>'background subtraction'!EB41</f>
        <v>0.0019</v>
      </c>
      <c r="CF41" s="104">
        <f>'background subtraction'!ES41</f>
        <v>0</v>
      </c>
      <c r="CG41" s="66">
        <f>'background subtraction'!FK41</f>
        <v>0.0059</v>
      </c>
      <c r="CH41" s="66">
        <f>'background subtraction'!GF41</f>
        <v>0.0059</v>
      </c>
      <c r="CI41" s="66">
        <f>'background subtraction'!GY41</f>
        <v>0.0032</v>
      </c>
      <c r="CJ41" s="66">
        <f>'background subtraction'!EC41</f>
        <v>0.0232</v>
      </c>
      <c r="CK41" s="66">
        <f>'background subtraction'!EU41</f>
        <v>0.002</v>
      </c>
      <c r="CL41" s="66">
        <f>'background subtraction'!FL41</f>
        <v>0.0165</v>
      </c>
      <c r="CM41" s="66">
        <f>'background subtraction'!GG41</f>
        <v>0.0052</v>
      </c>
      <c r="CN41" s="66">
        <f>'background subtraction'!GZ41</f>
        <v>0.0027</v>
      </c>
      <c r="CO41" s="66">
        <f>'background subtraction'!ED41</f>
        <v>0.0104</v>
      </c>
      <c r="CP41" s="66">
        <f>'background subtraction'!EV41</f>
        <v>0.0017</v>
      </c>
      <c r="CQ41" s="66">
        <f>'background subtraction'!FM41</f>
        <v>0.0034</v>
      </c>
      <c r="CR41" s="66">
        <f>'background subtraction'!GH41</f>
        <v>0.0019</v>
      </c>
      <c r="CS41" s="104">
        <f>'background subtraction'!HA41</f>
        <v>0</v>
      </c>
      <c r="CT41" s="66">
        <f>'background subtraction'!EE41</f>
        <v>0.0066</v>
      </c>
      <c r="CU41" s="66">
        <f>'background subtraction'!EW41</f>
        <v>0.0126</v>
      </c>
      <c r="CV41" s="66">
        <f>'background subtraction'!FN41</f>
        <v>0.001</v>
      </c>
      <c r="CW41" s="104">
        <f>'background subtraction'!GI41</f>
        <v>0.0009</v>
      </c>
      <c r="CX41" s="66">
        <f>'background subtraction'!HB41</f>
        <v>0.0063</v>
      </c>
      <c r="CY41" s="66"/>
      <c r="CZ41" s="66"/>
      <c r="DA41" s="66"/>
      <c r="DB41" s="66"/>
      <c r="DC41" s="66"/>
      <c r="DD41" s="66"/>
      <c r="DE41" s="66"/>
      <c r="DF41" s="66"/>
      <c r="DG41" s="66"/>
      <c r="DH41" s="66"/>
      <c r="DI41" s="66"/>
      <c r="DJ41" s="66"/>
      <c r="DK41" s="66"/>
    </row>
    <row r="42" spans="1:115">
      <c r="A42">
        <f>'imported data from Web Calc'!A43</f>
        <v>762.5</v>
      </c>
      <c r="B42" t="str">
        <f>'imported data from Web Calc'!B43</f>
        <v>C40H73O10P</v>
      </c>
      <c r="C42" s="61" t="str">
        <f>'imported data from Web Calc'!C43</f>
        <v>PG(34:3)</v>
      </c>
      <c r="D42" s="96">
        <f>'background subtraction'!DJ42</f>
        <v>0.0276</v>
      </c>
      <c r="E42" s="96">
        <f>'background subtraction'!DK42</f>
        <v>0.0229</v>
      </c>
      <c r="F42" s="96">
        <f>'background subtraction'!DL42</f>
        <v>0.0207</v>
      </c>
      <c r="G42" s="66">
        <f>'background subtraction'!DM42</f>
        <v>0.0225</v>
      </c>
      <c r="H42" s="66">
        <f>'background subtraction'!DX42</f>
        <v>0.0276</v>
      </c>
      <c r="I42" s="66">
        <f>'background subtraction'!EI42</f>
        <v>0.0206</v>
      </c>
      <c r="J42" s="66">
        <f>'background subtraction'!ET42</f>
        <v>0.0221</v>
      </c>
      <c r="K42" s="66">
        <f>'background subtraction'!FE42</f>
        <v>0.0209</v>
      </c>
      <c r="L42" s="66">
        <f>'background subtraction'!FP42</f>
        <v>0.0209</v>
      </c>
      <c r="M42" s="66">
        <f>'background subtraction'!GA42</f>
        <v>0.0207</v>
      </c>
      <c r="N42" s="66">
        <f>'background subtraction'!GL42</f>
        <v>0.023</v>
      </c>
      <c r="O42" s="66">
        <f>'background subtraction'!GW42</f>
        <v>0.023</v>
      </c>
      <c r="P42" s="66">
        <f>'background subtraction'!HC42</f>
        <v>0.0251</v>
      </c>
      <c r="Q42" s="66">
        <f t="shared" si="0"/>
        <v>0.02264</v>
      </c>
      <c r="R42" s="66">
        <f>'background subtraction'!DN42</f>
        <v>0.1061</v>
      </c>
      <c r="S42" s="66">
        <f>'background subtraction'!FT42</f>
        <v>0.0445</v>
      </c>
      <c r="T42" s="66">
        <f>'background subtraction'!FX42</f>
        <v>0.0609</v>
      </c>
      <c r="U42" s="66">
        <f>'background subtraction'!GB42</f>
        <v>0.0581</v>
      </c>
      <c r="V42" s="66">
        <f>'background subtraction'!GJ42</f>
        <v>0.1216</v>
      </c>
      <c r="W42" s="66">
        <f>'background subtraction'!DO42</f>
        <v>0.0316</v>
      </c>
      <c r="X42" s="66">
        <f>'background subtraction'!EF42</f>
        <v>0.0511</v>
      </c>
      <c r="Y42" s="66">
        <f>'background subtraction'!EX42</f>
        <v>0.0166</v>
      </c>
      <c r="Z42" s="66">
        <f>'background subtraction'!FO42</f>
        <v>0.0108</v>
      </c>
      <c r="AA42" s="66">
        <f>'background subtraction'!GK42</f>
        <v>0.0524</v>
      </c>
      <c r="AB42" s="66">
        <f>'background subtraction'!DP42</f>
        <v>0.0164</v>
      </c>
      <c r="AC42" s="66">
        <f>'background subtraction'!EG42</f>
        <v>0.0107</v>
      </c>
      <c r="AD42" s="66">
        <f>'background subtraction'!EY42</f>
        <v>0.02</v>
      </c>
      <c r="AE42" s="66">
        <f>'background subtraction'!FQ42</f>
        <v>0.0234</v>
      </c>
      <c r="AF42" s="66">
        <f>'background subtraction'!GM42</f>
        <v>0.0317</v>
      </c>
      <c r="AG42" s="66">
        <f>'background subtraction'!DQ42</f>
        <v>0.0046</v>
      </c>
      <c r="AH42" s="66">
        <f>'background subtraction'!EH42</f>
        <v>0.0207</v>
      </c>
      <c r="AI42" s="66">
        <f>'background subtraction'!EZ42</f>
        <v>0.0245</v>
      </c>
      <c r="AJ42" s="66">
        <f>'background subtraction'!FR42</f>
        <v>0.0224</v>
      </c>
      <c r="AK42" s="66">
        <f>'background subtraction'!GR42</f>
        <v>0.048</v>
      </c>
      <c r="AL42" s="66">
        <f>'background subtraction'!DR42</f>
        <v>0.0457</v>
      </c>
      <c r="AM42" s="66">
        <f>'background subtraction'!EJ42</f>
        <v>0.0197</v>
      </c>
      <c r="AN42" s="66">
        <f>'background subtraction'!FA42</f>
        <v>0.0224</v>
      </c>
      <c r="AO42" s="66">
        <f>'background subtraction'!FS42</f>
        <v>0.0406</v>
      </c>
      <c r="AP42" s="66">
        <f>'background subtraction'!GS42</f>
        <v>0.0448</v>
      </c>
      <c r="AQ42" s="66">
        <f>'background subtraction'!DS42</f>
        <v>0.0325</v>
      </c>
      <c r="AR42" s="66">
        <f>'background subtraction'!EK42</f>
        <v>0.0165</v>
      </c>
      <c r="AS42" s="66">
        <f>'background subtraction'!FB42</f>
        <v>0.0563</v>
      </c>
      <c r="AT42" s="66">
        <f>'background subtraction'!FU42</f>
        <v>0.0278</v>
      </c>
      <c r="AU42" s="66">
        <f>'background subtraction'!GT42</f>
        <v>0.0429</v>
      </c>
      <c r="AV42" s="66">
        <f>'background subtraction'!DT42</f>
        <v>0.0357</v>
      </c>
      <c r="AW42" s="66">
        <f>'background subtraction'!EL42</f>
        <v>0.0219</v>
      </c>
      <c r="AX42" s="66">
        <f>'background subtraction'!FC42</f>
        <v>0.017</v>
      </c>
      <c r="AY42" s="66">
        <f>'background subtraction'!FV42</f>
        <v>0.0177</v>
      </c>
      <c r="AZ42" s="66">
        <f>'background subtraction'!GN42</f>
        <v>0.0236</v>
      </c>
      <c r="BA42" s="66">
        <f>'background subtraction'!DU42</f>
        <v>0.0314</v>
      </c>
      <c r="BB42" s="66">
        <f>'background subtraction'!EM42</f>
        <v>0.0677</v>
      </c>
      <c r="BC42" s="66">
        <f>'background subtraction'!FD42</f>
        <v>0.0568</v>
      </c>
      <c r="BD42" s="66">
        <f>'background subtraction'!FW42</f>
        <v>0.024</v>
      </c>
      <c r="BE42" s="66">
        <f>'background subtraction'!GO42</f>
        <v>0.033</v>
      </c>
      <c r="BF42" s="66">
        <f>'background subtraction'!DV42</f>
        <v>0.0037</v>
      </c>
      <c r="BG42" s="66">
        <f>'background subtraction'!EN42</f>
        <v>0.011</v>
      </c>
      <c r="BH42" s="66">
        <f>'background subtraction'!FF42</f>
        <v>0.0069</v>
      </c>
      <c r="BI42" s="66">
        <f>'background subtraction'!FY42</f>
        <v>0.0077</v>
      </c>
      <c r="BJ42" s="66">
        <f>'background subtraction'!GP42</f>
        <v>0.0253</v>
      </c>
      <c r="BK42" s="66">
        <f>'background subtraction'!DW42</f>
        <v>0.0103</v>
      </c>
      <c r="BL42" s="66">
        <f>'background subtraction'!EO42</f>
        <v>0.0075</v>
      </c>
      <c r="BM42" s="66">
        <f>'background subtraction'!FG42</f>
        <v>0.0157</v>
      </c>
      <c r="BN42" s="66">
        <f>'background subtraction'!FZ42</f>
        <v>0.0054</v>
      </c>
      <c r="BO42" s="66">
        <f>'background subtraction'!GQ42</f>
        <v>0.0252</v>
      </c>
      <c r="BP42" s="66">
        <f>'background subtraction'!DY42</f>
        <v>0.0119</v>
      </c>
      <c r="BQ42" s="66">
        <f>'background subtraction'!EP42</f>
        <v>0.0214</v>
      </c>
      <c r="BR42" s="66">
        <f>'background subtraction'!FH42</f>
        <v>0.0089</v>
      </c>
      <c r="BS42" s="66">
        <f>'background subtraction'!GC42</f>
        <v>0.0088</v>
      </c>
      <c r="BT42" s="66">
        <f>'background subtraction'!GU42</f>
        <v>0.0059</v>
      </c>
      <c r="BU42" s="66">
        <f>'background subtraction'!DZ42</f>
        <v>0.009</v>
      </c>
      <c r="BV42" s="66">
        <f>'background subtraction'!EQ42</f>
        <v>0.0235</v>
      </c>
      <c r="BW42" s="104">
        <f>'background subtraction'!FI42</f>
        <v>0.0021</v>
      </c>
      <c r="BX42" s="66">
        <f>'background subtraction'!GD42</f>
        <v>0.0144</v>
      </c>
      <c r="BY42" s="104">
        <f>'background subtraction'!GV42</f>
        <v>0.0032</v>
      </c>
      <c r="BZ42" s="66">
        <f>'background subtraction'!EA42</f>
        <v>0.013</v>
      </c>
      <c r="CA42" s="66">
        <f>'background subtraction'!ER42</f>
        <v>0.0094</v>
      </c>
      <c r="CB42" s="66">
        <f>'background subtraction'!FJ42</f>
        <v>0.0207</v>
      </c>
      <c r="CC42" s="66">
        <f>'background subtraction'!GE42</f>
        <v>0.0067</v>
      </c>
      <c r="CD42" s="66">
        <f>'background subtraction'!GX42</f>
        <v>0.0277</v>
      </c>
      <c r="CE42" s="66">
        <f>'background subtraction'!EB42</f>
        <v>0.0078</v>
      </c>
      <c r="CF42" s="104">
        <f>'background subtraction'!ES42</f>
        <v>0.0019</v>
      </c>
      <c r="CG42" s="66">
        <f>'background subtraction'!FK42</f>
        <v>0.0157</v>
      </c>
      <c r="CH42" s="66">
        <f>'background subtraction'!GF42</f>
        <v>0.017</v>
      </c>
      <c r="CI42" s="66">
        <f>'background subtraction'!GY42</f>
        <v>0.0083</v>
      </c>
      <c r="CJ42" s="66">
        <f>'background subtraction'!EC42</f>
        <v>0.0536</v>
      </c>
      <c r="CK42" s="66">
        <f>'background subtraction'!EU42</f>
        <v>0.0113</v>
      </c>
      <c r="CL42" s="66">
        <f>'background subtraction'!FL42</f>
        <v>0.0484</v>
      </c>
      <c r="CM42" s="66">
        <f>'background subtraction'!GG42</f>
        <v>0.0093</v>
      </c>
      <c r="CN42" s="66">
        <f>'background subtraction'!GZ42</f>
        <v>0.0085</v>
      </c>
      <c r="CO42" s="66">
        <f>'background subtraction'!ED42</f>
        <v>0.0205</v>
      </c>
      <c r="CP42" s="66">
        <f>'background subtraction'!EV42</f>
        <v>0.0062</v>
      </c>
      <c r="CQ42" s="66">
        <f>'background subtraction'!FM42</f>
        <v>0.0078</v>
      </c>
      <c r="CR42" s="66">
        <f>'background subtraction'!GH42</f>
        <v>0.005</v>
      </c>
      <c r="CS42" s="104">
        <f>'background subtraction'!HA42</f>
        <v>0.0019</v>
      </c>
      <c r="CT42" s="66">
        <f>'background subtraction'!EE42</f>
        <v>0.0253</v>
      </c>
      <c r="CU42" s="66">
        <f>'background subtraction'!EW42</f>
        <v>0.0373</v>
      </c>
      <c r="CV42" s="66">
        <f>'background subtraction'!FN42</f>
        <v>0.0047</v>
      </c>
      <c r="CW42" s="104">
        <f>'background subtraction'!GI42</f>
        <v>0.0021</v>
      </c>
      <c r="CX42" s="66">
        <f>'background subtraction'!HB42</f>
        <v>0.0311</v>
      </c>
      <c r="CY42" s="66"/>
      <c r="CZ42" s="66"/>
      <c r="DA42" s="66"/>
      <c r="DB42" s="66"/>
      <c r="DC42" s="66"/>
      <c r="DD42" s="66"/>
      <c r="DE42" s="66"/>
      <c r="DF42" s="66"/>
      <c r="DG42" s="66"/>
      <c r="DH42" s="66"/>
      <c r="DI42" s="66"/>
      <c r="DJ42" s="66"/>
      <c r="DK42" s="66"/>
    </row>
    <row r="43" spans="1:115">
      <c r="A43">
        <f>'imported data from Web Calc'!A44</f>
        <v>764.5</v>
      </c>
      <c r="B43" t="str">
        <f>'imported data from Web Calc'!B44</f>
        <v>C40H75O10P</v>
      </c>
      <c r="C43" s="61" t="str">
        <f>'imported data from Web Calc'!C44</f>
        <v>PG(34:2)</v>
      </c>
      <c r="D43" s="96">
        <f>'background subtraction'!DJ43</f>
        <v>0.13468</v>
      </c>
      <c r="E43" s="96">
        <f>'background subtraction'!DK43</f>
        <v>0.12188</v>
      </c>
      <c r="F43" s="96">
        <f>'background subtraction'!DL43</f>
        <v>0.11748</v>
      </c>
      <c r="G43" s="66">
        <f>'background subtraction'!DM43</f>
        <v>0.12758</v>
      </c>
      <c r="H43" s="66">
        <f>'background subtraction'!DX43</f>
        <v>0.11688</v>
      </c>
      <c r="I43" s="66">
        <f>'background subtraction'!EI43</f>
        <v>0.10858</v>
      </c>
      <c r="J43" s="66">
        <f>'background subtraction'!ET43</f>
        <v>0.11158</v>
      </c>
      <c r="K43" s="66">
        <f>'background subtraction'!FE43</f>
        <v>0.11048</v>
      </c>
      <c r="L43" s="66">
        <f>'background subtraction'!FP43</f>
        <v>0.12428</v>
      </c>
      <c r="M43" s="66">
        <f>'background subtraction'!GA43</f>
        <v>0.11588</v>
      </c>
      <c r="N43" s="66">
        <f>'background subtraction'!GL43</f>
        <v>0.11998</v>
      </c>
      <c r="O43" s="66">
        <f>'background subtraction'!GW43</f>
        <v>0.11528</v>
      </c>
      <c r="P43" s="66">
        <f>'background subtraction'!HC43</f>
        <v>0.11458</v>
      </c>
      <c r="Q43" s="66">
        <f t="shared" si="0"/>
        <v>0.11651</v>
      </c>
      <c r="R43" s="66">
        <f>'background subtraction'!DN43</f>
        <v>0.40188</v>
      </c>
      <c r="S43" s="66">
        <f>'background subtraction'!FT43</f>
        <v>0.17378</v>
      </c>
      <c r="T43" s="66">
        <f>'background subtraction'!FX43</f>
        <v>0.21448</v>
      </c>
      <c r="U43" s="66">
        <f>'background subtraction'!GB43</f>
        <v>0.26188</v>
      </c>
      <c r="V43" s="66">
        <f>'background subtraction'!GJ43</f>
        <v>0.51028</v>
      </c>
      <c r="W43" s="66">
        <f>'background subtraction'!DO43</f>
        <v>0.13768</v>
      </c>
      <c r="X43" s="66">
        <f>'background subtraction'!EF43</f>
        <v>0.19818</v>
      </c>
      <c r="Y43" s="66">
        <f>'background subtraction'!EX43</f>
        <v>0.08478</v>
      </c>
      <c r="Z43" s="66">
        <f>'background subtraction'!FO43</f>
        <v>0.04668</v>
      </c>
      <c r="AA43" s="66">
        <f>'background subtraction'!GK43</f>
        <v>0.23218</v>
      </c>
      <c r="AB43" s="66">
        <f>'background subtraction'!DP43</f>
        <v>0.08958</v>
      </c>
      <c r="AC43" s="66">
        <f>'background subtraction'!EG43</f>
        <v>0.07518</v>
      </c>
      <c r="AD43" s="66">
        <f>'background subtraction'!EY43</f>
        <v>0.09038</v>
      </c>
      <c r="AE43" s="66">
        <f>'background subtraction'!FQ43</f>
        <v>0.09938</v>
      </c>
      <c r="AF43" s="66">
        <f>'background subtraction'!GM43</f>
        <v>0.13898</v>
      </c>
      <c r="AG43" s="66">
        <f>'background subtraction'!DQ43</f>
        <v>0.02188</v>
      </c>
      <c r="AH43" s="66">
        <f>'background subtraction'!EH43</f>
        <v>0.09168</v>
      </c>
      <c r="AI43" s="66">
        <f>'background subtraction'!EZ43</f>
        <v>0.07318</v>
      </c>
      <c r="AJ43" s="66">
        <f>'background subtraction'!FR43</f>
        <v>0.07708</v>
      </c>
      <c r="AK43" s="66">
        <f>'background subtraction'!GR43</f>
        <v>0.20828</v>
      </c>
      <c r="AL43" s="66">
        <f>'background subtraction'!DR43</f>
        <v>0.14538</v>
      </c>
      <c r="AM43" s="66">
        <f>'background subtraction'!EJ43</f>
        <v>0.06788</v>
      </c>
      <c r="AN43" s="66">
        <f>'background subtraction'!FA43</f>
        <v>0.09108</v>
      </c>
      <c r="AO43" s="66">
        <f>'background subtraction'!FS43</f>
        <v>0.11798</v>
      </c>
      <c r="AP43" s="66">
        <f>'background subtraction'!GS43</f>
        <v>0.13048</v>
      </c>
      <c r="AQ43" s="66">
        <f>'background subtraction'!DS43</f>
        <v>0.11438</v>
      </c>
      <c r="AR43" s="66">
        <f>'background subtraction'!EK43</f>
        <v>0.04938</v>
      </c>
      <c r="AS43" s="66">
        <f>'background subtraction'!FB43</f>
        <v>0.15688</v>
      </c>
      <c r="AT43" s="66">
        <f>'background subtraction'!FU43</f>
        <v>0.12688</v>
      </c>
      <c r="AU43" s="66">
        <f>'background subtraction'!GT43</f>
        <v>0.12748</v>
      </c>
      <c r="AV43" s="66">
        <f>'background subtraction'!DT43</f>
        <v>0.15008</v>
      </c>
      <c r="AW43" s="66">
        <f>'background subtraction'!EL43</f>
        <v>0.09008</v>
      </c>
      <c r="AX43" s="66">
        <f>'background subtraction'!FC43</f>
        <v>0.07948</v>
      </c>
      <c r="AY43" s="66">
        <f>'background subtraction'!FV43</f>
        <v>0.04948</v>
      </c>
      <c r="AZ43" s="66">
        <f>'background subtraction'!GN43</f>
        <v>0.07718</v>
      </c>
      <c r="BA43" s="66">
        <f>'background subtraction'!DU43</f>
        <v>0.18348</v>
      </c>
      <c r="BB43" s="66">
        <f>'background subtraction'!EM43</f>
        <v>0.30398</v>
      </c>
      <c r="BC43" s="66">
        <f>'background subtraction'!FD43</f>
        <v>0.29698</v>
      </c>
      <c r="BD43" s="66">
        <f>'background subtraction'!FW43</f>
        <v>0.10118</v>
      </c>
      <c r="BE43" s="66">
        <f>'background subtraction'!GO43</f>
        <v>0.15798</v>
      </c>
      <c r="BF43" s="66">
        <f>'background subtraction'!DV43</f>
        <v>0.01868</v>
      </c>
      <c r="BG43" s="66">
        <f>'background subtraction'!EN43</f>
        <v>0.06178</v>
      </c>
      <c r="BH43" s="66">
        <f>'background subtraction'!FF43</f>
        <v>0.04878</v>
      </c>
      <c r="BI43" s="66">
        <f>'background subtraction'!FY43</f>
        <v>0.04618</v>
      </c>
      <c r="BJ43" s="66">
        <f>'background subtraction'!GP43</f>
        <v>0.10968</v>
      </c>
      <c r="BK43" s="66">
        <f>'background subtraction'!DW43</f>
        <v>0.09578</v>
      </c>
      <c r="BL43" s="66">
        <f>'background subtraction'!EO43</f>
        <v>0.04798</v>
      </c>
      <c r="BM43" s="66">
        <f>'background subtraction'!FG43</f>
        <v>0.12968</v>
      </c>
      <c r="BN43" s="66">
        <f>'background subtraction'!FZ43</f>
        <v>0.04918</v>
      </c>
      <c r="BO43" s="66">
        <f>'background subtraction'!GQ43</f>
        <v>0.17288</v>
      </c>
      <c r="BP43" s="66">
        <f>'background subtraction'!DY43</f>
        <v>0.07808</v>
      </c>
      <c r="BQ43" s="66">
        <f>'background subtraction'!EP43</f>
        <v>0.15888</v>
      </c>
      <c r="BR43" s="66">
        <f>'background subtraction'!FH43</f>
        <v>0.05518</v>
      </c>
      <c r="BS43" s="66">
        <f>'background subtraction'!GC43</f>
        <v>0.07298</v>
      </c>
      <c r="BT43" s="66">
        <f>'background subtraction'!GU43</f>
        <v>0.05478</v>
      </c>
      <c r="BU43" s="66">
        <f>'background subtraction'!DZ43</f>
        <v>0.07688</v>
      </c>
      <c r="BV43" s="66">
        <f>'background subtraction'!EQ43</f>
        <v>0.19048</v>
      </c>
      <c r="BW43" s="104">
        <f>'background subtraction'!FI43</f>
        <v>0.01428</v>
      </c>
      <c r="BX43" s="66">
        <f>'background subtraction'!GD43</f>
        <v>0.06468</v>
      </c>
      <c r="BY43" s="104">
        <f>'background subtraction'!GV43</f>
        <v>0.02288</v>
      </c>
      <c r="BZ43" s="66">
        <f>'background subtraction'!EA43</f>
        <v>0.09678</v>
      </c>
      <c r="CA43" s="66">
        <f>'background subtraction'!ER43</f>
        <v>0.04768</v>
      </c>
      <c r="CB43" s="66">
        <f>'background subtraction'!FJ43</f>
        <v>0.15518</v>
      </c>
      <c r="CC43" s="66">
        <f>'background subtraction'!GE43</f>
        <v>0.04798</v>
      </c>
      <c r="CD43" s="66">
        <f>'background subtraction'!GX43</f>
        <v>0.14328</v>
      </c>
      <c r="CE43" s="66">
        <f>'background subtraction'!EB43</f>
        <v>0.03128</v>
      </c>
      <c r="CF43" s="104">
        <f>'background subtraction'!ES43</f>
        <v>0.00838</v>
      </c>
      <c r="CG43" s="66">
        <f>'background subtraction'!FK43</f>
        <v>0.08998</v>
      </c>
      <c r="CH43" s="66">
        <f>'background subtraction'!GF43</f>
        <v>0.08868</v>
      </c>
      <c r="CI43" s="66">
        <f>'background subtraction'!GY43</f>
        <v>0.04238</v>
      </c>
      <c r="CJ43" s="66">
        <f>'background subtraction'!EC43</f>
        <v>0.24428</v>
      </c>
      <c r="CK43" s="66">
        <f>'background subtraction'!EU43</f>
        <v>0.05148</v>
      </c>
      <c r="CL43" s="66">
        <f>'background subtraction'!FL43</f>
        <v>0.26128</v>
      </c>
      <c r="CM43" s="66">
        <f>'background subtraction'!GG43</f>
        <v>0.04678</v>
      </c>
      <c r="CN43" s="66">
        <f>'background subtraction'!GZ43</f>
        <v>0.06538</v>
      </c>
      <c r="CO43" s="66">
        <f>'background subtraction'!ED43</f>
        <v>0.11978</v>
      </c>
      <c r="CP43" s="66">
        <f>'background subtraction'!EV43</f>
        <v>0.03398</v>
      </c>
      <c r="CQ43" s="66">
        <f>'background subtraction'!FM43</f>
        <v>0.05858</v>
      </c>
      <c r="CR43" s="66">
        <f>'background subtraction'!GH43</f>
        <v>0.04458</v>
      </c>
      <c r="CS43" s="104">
        <f>'background subtraction'!HA43</f>
        <v>0.01018</v>
      </c>
      <c r="CT43" s="66">
        <f>'background subtraction'!EE43</f>
        <v>0.19528</v>
      </c>
      <c r="CU43" s="66">
        <f>'background subtraction'!EW43</f>
        <v>0.25388</v>
      </c>
      <c r="CV43" s="66">
        <f>'background subtraction'!FN43</f>
        <v>0.04798</v>
      </c>
      <c r="CW43" s="104">
        <f>'background subtraction'!GI43</f>
        <v>0.02318</v>
      </c>
      <c r="CX43" s="66">
        <f>'background subtraction'!HB43</f>
        <v>0.25348</v>
      </c>
      <c r="CY43" s="66"/>
      <c r="CZ43" s="66"/>
      <c r="DA43" s="66"/>
      <c r="DB43" s="66"/>
      <c r="DC43" s="66"/>
      <c r="DD43" s="66"/>
      <c r="DE43" s="66"/>
      <c r="DF43" s="66"/>
      <c r="DG43" s="66"/>
      <c r="DH43" s="66"/>
      <c r="DI43" s="66"/>
      <c r="DJ43" s="66"/>
      <c r="DK43" s="66"/>
    </row>
    <row r="44" spans="1:115">
      <c r="A44">
        <f>'imported data from Web Calc'!A45</f>
        <v>766.5</v>
      </c>
      <c r="B44" t="str">
        <f>'imported data from Web Calc'!B45</f>
        <v>C40H77O10P</v>
      </c>
      <c r="C44" s="61" t="str">
        <f>'imported data from Web Calc'!C45</f>
        <v>PG(34:1)</v>
      </c>
      <c r="D44" s="96">
        <f>'background subtraction'!DJ44</f>
        <v>0.03896</v>
      </c>
      <c r="E44" s="96">
        <f>'background subtraction'!DK44</f>
        <v>0.03426</v>
      </c>
      <c r="F44" s="96">
        <f>'background subtraction'!DL44</f>
        <v>0.03796</v>
      </c>
      <c r="G44" s="66">
        <f>'background subtraction'!DM44</f>
        <v>0.03706</v>
      </c>
      <c r="H44" s="66">
        <f>'background subtraction'!DX44</f>
        <v>0.03546</v>
      </c>
      <c r="I44" s="66">
        <f>'background subtraction'!EI44</f>
        <v>0.03436</v>
      </c>
      <c r="J44" s="66">
        <f>'background subtraction'!ET44</f>
        <v>0.03466</v>
      </c>
      <c r="K44" s="66">
        <f>'background subtraction'!FE44</f>
        <v>0.03266</v>
      </c>
      <c r="L44" s="66">
        <f>'background subtraction'!FP44</f>
        <v>0.03216</v>
      </c>
      <c r="M44" s="66">
        <f>'background subtraction'!GA44</f>
        <v>0.02856</v>
      </c>
      <c r="N44" s="66">
        <f>'background subtraction'!GL44</f>
        <v>0.03196</v>
      </c>
      <c r="O44" s="66">
        <f>'background subtraction'!GW44</f>
        <v>0.02886</v>
      </c>
      <c r="P44" s="66">
        <f>'background subtraction'!HC44</f>
        <v>0.03426</v>
      </c>
      <c r="Q44" s="66">
        <f t="shared" si="0"/>
        <v>0.033</v>
      </c>
      <c r="R44" s="66">
        <f>'background subtraction'!DN44</f>
        <v>0.10166</v>
      </c>
      <c r="S44" s="66">
        <f>'background subtraction'!FT44</f>
        <v>0.05366</v>
      </c>
      <c r="T44" s="66">
        <f>'background subtraction'!FX44</f>
        <v>0.06426</v>
      </c>
      <c r="U44" s="66">
        <f>'background subtraction'!GB44</f>
        <v>0.05936</v>
      </c>
      <c r="V44" s="66">
        <f>'background subtraction'!GJ44</f>
        <v>0.11326</v>
      </c>
      <c r="W44" s="66">
        <f>'background subtraction'!DO44</f>
        <v>0.03636</v>
      </c>
      <c r="X44" s="66">
        <f>'background subtraction'!EF44</f>
        <v>0.05956</v>
      </c>
      <c r="Y44" s="66">
        <f>'background subtraction'!EX44</f>
        <v>0.02536</v>
      </c>
      <c r="Z44" s="66">
        <f>'background subtraction'!FO44</f>
        <v>0.01206</v>
      </c>
      <c r="AA44" s="66">
        <f>'background subtraction'!GK44</f>
        <v>0.05416</v>
      </c>
      <c r="AB44" s="66">
        <f>'background subtraction'!DP44</f>
        <v>0.01516</v>
      </c>
      <c r="AC44" s="66">
        <f>'background subtraction'!EG44</f>
        <v>0.01506</v>
      </c>
      <c r="AD44" s="66">
        <f>'background subtraction'!EY44</f>
        <v>0.01926</v>
      </c>
      <c r="AE44" s="66">
        <f>'background subtraction'!FQ44</f>
        <v>0.02386</v>
      </c>
      <c r="AF44" s="66">
        <f>'background subtraction'!GM44</f>
        <v>0.03266</v>
      </c>
      <c r="AG44" s="66">
        <f>'background subtraction'!DQ44</f>
        <v>0.00406</v>
      </c>
      <c r="AH44" s="66">
        <f>'background subtraction'!EH44</f>
        <v>0.00906</v>
      </c>
      <c r="AI44" s="66">
        <f>'background subtraction'!EZ44</f>
        <v>0.01516</v>
      </c>
      <c r="AJ44" s="66">
        <f>'background subtraction'!FR44</f>
        <v>0.01356</v>
      </c>
      <c r="AK44" s="66">
        <f>'background subtraction'!GR44</f>
        <v>0.03026</v>
      </c>
      <c r="AL44" s="66">
        <f>'background subtraction'!DR44</f>
        <v>0.03076</v>
      </c>
      <c r="AM44" s="66">
        <f>'background subtraction'!EJ44</f>
        <v>0.01006</v>
      </c>
      <c r="AN44" s="66">
        <f>'background subtraction'!FA44</f>
        <v>0.01606</v>
      </c>
      <c r="AO44" s="66">
        <f>'background subtraction'!FS44</f>
        <v>0.03836</v>
      </c>
      <c r="AP44" s="66">
        <f>'background subtraction'!GS44</f>
        <v>0.04126</v>
      </c>
      <c r="AQ44" s="66">
        <f>'background subtraction'!DS44</f>
        <v>0.02926</v>
      </c>
      <c r="AR44" s="66">
        <f>'background subtraction'!EK44</f>
        <v>0.01676</v>
      </c>
      <c r="AS44" s="66">
        <f>'background subtraction'!FB44</f>
        <v>0.04066</v>
      </c>
      <c r="AT44" s="66">
        <f>'background subtraction'!FU44</f>
        <v>0.01046</v>
      </c>
      <c r="AU44" s="66">
        <f>'background subtraction'!GT44</f>
        <v>0.02296</v>
      </c>
      <c r="AV44" s="66">
        <f>'background subtraction'!DT44</f>
        <v>0.03156</v>
      </c>
      <c r="AW44" s="66">
        <f>'background subtraction'!EL44</f>
        <v>0.02366</v>
      </c>
      <c r="AX44" s="66">
        <f>'background subtraction'!FC44</f>
        <v>0.01436</v>
      </c>
      <c r="AY44" s="66">
        <f>'background subtraction'!FV44</f>
        <v>0.00876</v>
      </c>
      <c r="AZ44" s="66">
        <f>'background subtraction'!GN44</f>
        <v>0.01906</v>
      </c>
      <c r="BA44" s="66">
        <f>'background subtraction'!DU44</f>
        <v>0.08726</v>
      </c>
      <c r="BB44" s="66">
        <f>'background subtraction'!EM44</f>
        <v>0.15546</v>
      </c>
      <c r="BC44" s="66">
        <f>'background subtraction'!FD44</f>
        <v>0.12586</v>
      </c>
      <c r="BD44" s="66">
        <f>'background subtraction'!FW44</f>
        <v>0.04236</v>
      </c>
      <c r="BE44" s="66">
        <f>'background subtraction'!GO44</f>
        <v>0.08496</v>
      </c>
      <c r="BF44" s="66">
        <f>'background subtraction'!DV44</f>
        <v>0.00296</v>
      </c>
      <c r="BG44" s="66">
        <f>'background subtraction'!EN44</f>
        <v>0.00866</v>
      </c>
      <c r="BH44" s="66">
        <f>'background subtraction'!FF44</f>
        <v>0.00886</v>
      </c>
      <c r="BI44" s="66">
        <f>'background subtraction'!FY44</f>
        <v>0.00576</v>
      </c>
      <c r="BJ44" s="66">
        <f>'background subtraction'!GP44</f>
        <v>0.02096</v>
      </c>
      <c r="BK44" s="66">
        <f>'background subtraction'!DW44</f>
        <v>0.03496</v>
      </c>
      <c r="BL44" s="66">
        <f>'background subtraction'!EO44</f>
        <v>0.01846</v>
      </c>
      <c r="BM44" s="66">
        <f>'background subtraction'!FG44</f>
        <v>0.04746</v>
      </c>
      <c r="BN44" s="66">
        <f>'background subtraction'!FZ44</f>
        <v>0.01126</v>
      </c>
      <c r="BO44" s="66">
        <f>'background subtraction'!GQ44</f>
        <v>0.05746</v>
      </c>
      <c r="BP44" s="66">
        <f>'background subtraction'!DY44</f>
        <v>0.02886</v>
      </c>
      <c r="BQ44" s="66">
        <f>'background subtraction'!EP44</f>
        <v>0.05866</v>
      </c>
      <c r="BR44" s="66">
        <f>'background subtraction'!FH44</f>
        <v>0.01926</v>
      </c>
      <c r="BS44" s="66">
        <f>'background subtraction'!GC44</f>
        <v>0.02106</v>
      </c>
      <c r="BT44" s="66">
        <f>'background subtraction'!GU44</f>
        <v>0.01896</v>
      </c>
      <c r="BU44" s="66">
        <f>'background subtraction'!DZ44</f>
        <v>0.03226</v>
      </c>
      <c r="BV44" s="66">
        <f>'background subtraction'!EQ44</f>
        <v>0.06956</v>
      </c>
      <c r="BW44" s="104">
        <f>'background subtraction'!FI44</f>
        <v>0.00396</v>
      </c>
      <c r="BX44" s="66">
        <f>'background subtraction'!GD44</f>
        <v>0.02906</v>
      </c>
      <c r="BY44" s="104">
        <f>'background subtraction'!GV44</f>
        <v>0.00626</v>
      </c>
      <c r="BZ44" s="66">
        <f>'background subtraction'!EA44</f>
        <v>0.01896</v>
      </c>
      <c r="CA44" s="66">
        <f>'background subtraction'!ER44</f>
        <v>0.01876</v>
      </c>
      <c r="CB44" s="66">
        <f>'background subtraction'!FJ44</f>
        <v>0.03356</v>
      </c>
      <c r="CC44" s="66">
        <f>'background subtraction'!GE44</f>
        <v>0.01046</v>
      </c>
      <c r="CD44" s="66">
        <f>'background subtraction'!GX44</f>
        <v>0.03356</v>
      </c>
      <c r="CE44" s="66">
        <f>'background subtraction'!EB44</f>
        <v>0.00776</v>
      </c>
      <c r="CF44" s="104">
        <f>'background subtraction'!ES44</f>
        <v>0.00146</v>
      </c>
      <c r="CG44" s="66">
        <f>'background subtraction'!FK44</f>
        <v>0.01666</v>
      </c>
      <c r="CH44" s="66">
        <f>'background subtraction'!GF44</f>
        <v>0.02916</v>
      </c>
      <c r="CI44" s="66">
        <f>'background subtraction'!GY44</f>
        <v>0.01126</v>
      </c>
      <c r="CJ44" s="66">
        <f>'background subtraction'!EC44</f>
        <v>0.07466</v>
      </c>
      <c r="CK44" s="66">
        <f>'background subtraction'!EU44</f>
        <v>0.01686</v>
      </c>
      <c r="CL44" s="66">
        <f>'background subtraction'!FL44</f>
        <v>0.07186</v>
      </c>
      <c r="CM44" s="66">
        <f>'background subtraction'!GG44</f>
        <v>0.00786</v>
      </c>
      <c r="CN44" s="66">
        <f>'background subtraction'!GZ44</f>
        <v>0.01276</v>
      </c>
      <c r="CO44" s="66">
        <f>'background subtraction'!ED44</f>
        <v>0.04656</v>
      </c>
      <c r="CP44" s="66">
        <f>'background subtraction'!EV44</f>
        <v>0.01706</v>
      </c>
      <c r="CQ44" s="66">
        <f>'background subtraction'!FM44</f>
        <v>0.02236</v>
      </c>
      <c r="CR44" s="66">
        <f>'background subtraction'!GH44</f>
        <v>0.01876</v>
      </c>
      <c r="CS44" s="104">
        <f>'background subtraction'!HA44</f>
        <v>0.00326</v>
      </c>
      <c r="CT44" s="66">
        <f>'background subtraction'!EE44</f>
        <v>0.06166</v>
      </c>
      <c r="CU44" s="66">
        <f>'background subtraction'!EW44</f>
        <v>0.06766</v>
      </c>
      <c r="CV44" s="66">
        <f>'background subtraction'!FN44</f>
        <v>0.01416</v>
      </c>
      <c r="CW44" s="104">
        <f>'background subtraction'!GI44</f>
        <v>0.00866</v>
      </c>
      <c r="CX44" s="66">
        <f>'background subtraction'!HB44</f>
        <v>0.08486</v>
      </c>
      <c r="CY44" s="66"/>
      <c r="CZ44" s="66"/>
      <c r="DA44" s="66"/>
      <c r="DB44" s="66"/>
      <c r="DC44" s="66"/>
      <c r="DD44" s="66"/>
      <c r="DE44" s="66"/>
      <c r="DF44" s="66"/>
      <c r="DG44" s="66"/>
      <c r="DH44" s="66"/>
      <c r="DI44" s="66"/>
      <c r="DJ44" s="66"/>
      <c r="DK44" s="66"/>
    </row>
    <row r="45" spans="1:115">
      <c r="A45">
        <f>'imported data from Web Calc'!A46</f>
        <v>768.5</v>
      </c>
      <c r="B45" t="str">
        <f>'imported data from Web Calc'!B46</f>
        <v>C40H79O10P</v>
      </c>
      <c r="C45" s="61" t="str">
        <f>'imported data from Web Calc'!C46</f>
        <v>PG(34:0)</v>
      </c>
      <c r="D45" s="96">
        <f>'background subtraction'!DJ45</f>
        <v>0.001</v>
      </c>
      <c r="E45" s="96">
        <f>'background subtraction'!DK45</f>
        <v>0.0011</v>
      </c>
      <c r="F45" s="96">
        <f>'background subtraction'!DL45</f>
        <v>0.0015</v>
      </c>
      <c r="G45" s="66">
        <f>'background subtraction'!DM45</f>
        <v>0.0005</v>
      </c>
      <c r="H45" s="66">
        <f>'background subtraction'!DX45</f>
        <v>0.0023</v>
      </c>
      <c r="I45" s="66">
        <f>'background subtraction'!EI45</f>
        <v>0.0014</v>
      </c>
      <c r="J45" s="66">
        <f>'background subtraction'!ET45</f>
        <v>0.0023</v>
      </c>
      <c r="K45" s="66">
        <f>'background subtraction'!FE45</f>
        <v>0.0007</v>
      </c>
      <c r="L45" s="66">
        <f>'background subtraction'!FP45</f>
        <v>0.0031</v>
      </c>
      <c r="M45" s="66">
        <f>'background subtraction'!GA45</f>
        <v>0.0027</v>
      </c>
      <c r="N45" s="66">
        <f>'background subtraction'!GL45</f>
        <v>0.0021</v>
      </c>
      <c r="O45" s="66">
        <f>'background subtraction'!GW45</f>
        <v>0.0013</v>
      </c>
      <c r="P45" s="66">
        <f>'background subtraction'!HC45</f>
        <v>0.0022</v>
      </c>
      <c r="Q45" s="66">
        <f t="shared" si="0"/>
        <v>0.00186</v>
      </c>
      <c r="R45" s="66">
        <f>'background subtraction'!DN45</f>
        <v>0.0041</v>
      </c>
      <c r="S45" s="66">
        <f>'background subtraction'!FT45</f>
        <v>0.0034</v>
      </c>
      <c r="T45" s="66">
        <f>'background subtraction'!FX45</f>
        <v>0.0037</v>
      </c>
      <c r="U45" s="66">
        <f>'background subtraction'!GB45</f>
        <v>0.0048</v>
      </c>
      <c r="V45" s="66">
        <f>'background subtraction'!GJ45</f>
        <v>0.0045</v>
      </c>
      <c r="W45" s="66">
        <f>'background subtraction'!DO45</f>
        <v>0.0038</v>
      </c>
      <c r="X45" s="66">
        <f>'background subtraction'!EF45</f>
        <v>0.0031</v>
      </c>
      <c r="Y45" s="66">
        <f>'background subtraction'!EX45</f>
        <v>0.0018</v>
      </c>
      <c r="Z45" s="66">
        <f>'background subtraction'!FO45</f>
        <v>0</v>
      </c>
      <c r="AA45" s="66">
        <f>'background subtraction'!GK45</f>
        <v>0.0043</v>
      </c>
      <c r="AB45" s="66">
        <f>'background subtraction'!DP45</f>
        <v>0.0005</v>
      </c>
      <c r="AC45" s="66">
        <f>'background subtraction'!EG45</f>
        <v>0</v>
      </c>
      <c r="AD45" s="66">
        <f>'background subtraction'!EY45</f>
        <v>0.0002</v>
      </c>
      <c r="AE45" s="66">
        <f>'background subtraction'!FQ45</f>
        <v>0</v>
      </c>
      <c r="AF45" s="66">
        <f>'background subtraction'!GM45</f>
        <v>0.001</v>
      </c>
      <c r="AG45" s="66">
        <f>'background subtraction'!DQ45</f>
        <v>0</v>
      </c>
      <c r="AH45" s="66">
        <f>'background subtraction'!EH45</f>
        <v>0</v>
      </c>
      <c r="AI45" s="66">
        <f>'background subtraction'!EZ45</f>
        <v>0.0005</v>
      </c>
      <c r="AJ45" s="66">
        <f>'background subtraction'!FR45</f>
        <v>0</v>
      </c>
      <c r="AK45" s="66">
        <f>'background subtraction'!GR45</f>
        <v>0.0003</v>
      </c>
      <c r="AL45" s="66">
        <f>'background subtraction'!DR45</f>
        <v>0.001</v>
      </c>
      <c r="AM45" s="66">
        <f>'background subtraction'!EJ45</f>
        <v>0.0006</v>
      </c>
      <c r="AN45" s="66">
        <f>'background subtraction'!FA45</f>
        <v>0.0013</v>
      </c>
      <c r="AO45" s="66">
        <f>'background subtraction'!FS45</f>
        <v>0.0034</v>
      </c>
      <c r="AP45" s="66">
        <f>'background subtraction'!GS45</f>
        <v>0.0034</v>
      </c>
      <c r="AQ45" s="66">
        <f>'background subtraction'!DS45</f>
        <v>0.0011</v>
      </c>
      <c r="AR45" s="66">
        <f>'background subtraction'!EK45</f>
        <v>0.0018</v>
      </c>
      <c r="AS45" s="66">
        <f>'background subtraction'!FB45</f>
        <v>0.0028</v>
      </c>
      <c r="AT45" s="66">
        <f>'background subtraction'!FU45</f>
        <v>0</v>
      </c>
      <c r="AU45" s="66">
        <f>'background subtraction'!GT45</f>
        <v>0.0017</v>
      </c>
      <c r="AV45" s="66">
        <f>'background subtraction'!DT45</f>
        <v>0.0038</v>
      </c>
      <c r="AW45" s="66">
        <f>'background subtraction'!EL45</f>
        <v>0.003</v>
      </c>
      <c r="AX45" s="66">
        <f>'background subtraction'!FC45</f>
        <v>0.0002</v>
      </c>
      <c r="AY45" s="66">
        <f>'background subtraction'!FV45</f>
        <v>0</v>
      </c>
      <c r="AZ45" s="66">
        <f>'background subtraction'!GN45</f>
        <v>0.0028</v>
      </c>
      <c r="BA45" s="66">
        <f>'background subtraction'!DU45</f>
        <v>0.0064</v>
      </c>
      <c r="BB45" s="66">
        <f>'background subtraction'!EM45</f>
        <v>0.0064</v>
      </c>
      <c r="BC45" s="66">
        <f>'background subtraction'!FD45</f>
        <v>0.0021</v>
      </c>
      <c r="BD45" s="66">
        <f>'background subtraction'!FW45</f>
        <v>0.0038</v>
      </c>
      <c r="BE45" s="66">
        <f>'background subtraction'!GO45</f>
        <v>0.0048</v>
      </c>
      <c r="BF45" s="66">
        <f>'background subtraction'!DV45</f>
        <v>0</v>
      </c>
      <c r="BG45" s="66">
        <f>'background subtraction'!EN45</f>
        <v>0.0006</v>
      </c>
      <c r="BH45" s="66">
        <f>'background subtraction'!FF45</f>
        <v>0.0002</v>
      </c>
      <c r="BI45" s="66">
        <f>'background subtraction'!FY45</f>
        <v>0</v>
      </c>
      <c r="BJ45" s="66">
        <f>'background subtraction'!GP45</f>
        <v>0</v>
      </c>
      <c r="BK45" s="66">
        <f>'background subtraction'!DW45</f>
        <v>0.0009</v>
      </c>
      <c r="BL45" s="66">
        <f>'background subtraction'!EO45</f>
        <v>0</v>
      </c>
      <c r="BM45" s="66">
        <f>'background subtraction'!FG45</f>
        <v>0.002</v>
      </c>
      <c r="BN45" s="66">
        <f>'background subtraction'!FZ45</f>
        <v>0.0006</v>
      </c>
      <c r="BO45" s="66">
        <f>'background subtraction'!GQ45</f>
        <v>0.0003</v>
      </c>
      <c r="BP45" s="66">
        <f>'background subtraction'!DY45</f>
        <v>0.0013</v>
      </c>
      <c r="BQ45" s="66">
        <f>'background subtraction'!EP45</f>
        <v>0.0033</v>
      </c>
      <c r="BR45" s="66">
        <f>'background subtraction'!FH45</f>
        <v>0.0001</v>
      </c>
      <c r="BS45" s="66">
        <f>'background subtraction'!GC45</f>
        <v>0.0006</v>
      </c>
      <c r="BT45" s="66">
        <f>'background subtraction'!GU45</f>
        <v>0.0013</v>
      </c>
      <c r="BU45" s="66">
        <f>'background subtraction'!DZ45</f>
        <v>0.0003</v>
      </c>
      <c r="BV45" s="66">
        <f>'background subtraction'!EQ45</f>
        <v>0.0023</v>
      </c>
      <c r="BW45" s="104">
        <f>'background subtraction'!FI45</f>
        <v>0</v>
      </c>
      <c r="BX45" s="66">
        <f>'background subtraction'!GD45</f>
        <v>0</v>
      </c>
      <c r="BY45" s="104">
        <f>'background subtraction'!GV45</f>
        <v>0</v>
      </c>
      <c r="BZ45" s="66">
        <f>'background subtraction'!EA45</f>
        <v>0.0023</v>
      </c>
      <c r="CA45" s="66">
        <f>'background subtraction'!ER45</f>
        <v>0.0005</v>
      </c>
      <c r="CB45" s="66">
        <f>'background subtraction'!FJ45</f>
        <v>0.0016</v>
      </c>
      <c r="CC45" s="66">
        <f>'background subtraction'!GE45</f>
        <v>0</v>
      </c>
      <c r="CD45" s="66">
        <f>'background subtraction'!GX45</f>
        <v>0.0018</v>
      </c>
      <c r="CE45" s="66">
        <f>'background subtraction'!EB45</f>
        <v>0.0005</v>
      </c>
      <c r="CF45" s="104">
        <f>'background subtraction'!ES45</f>
        <v>0</v>
      </c>
      <c r="CG45" s="66">
        <f>'background subtraction'!FK45</f>
        <v>0.0008</v>
      </c>
      <c r="CH45" s="66">
        <f>'background subtraction'!GF45</f>
        <v>0.0017</v>
      </c>
      <c r="CI45" s="66">
        <f>'background subtraction'!GY45</f>
        <v>0</v>
      </c>
      <c r="CJ45" s="66">
        <f>'background subtraction'!EC45</f>
        <v>0.0067</v>
      </c>
      <c r="CK45" s="66">
        <f>'background subtraction'!EU45</f>
        <v>0.0001</v>
      </c>
      <c r="CL45" s="66">
        <f>'background subtraction'!FL45</f>
        <v>0.0042</v>
      </c>
      <c r="CM45" s="66">
        <f>'background subtraction'!GG45</f>
        <v>0.0001</v>
      </c>
      <c r="CN45" s="66">
        <f>'background subtraction'!GZ45</f>
        <v>0.0016</v>
      </c>
      <c r="CO45" s="66">
        <f>'background subtraction'!ED45</f>
        <v>0.0001</v>
      </c>
      <c r="CP45" s="66">
        <f>'background subtraction'!EV45</f>
        <v>0.0003</v>
      </c>
      <c r="CQ45" s="66">
        <f>'background subtraction'!FM45</f>
        <v>0.0011</v>
      </c>
      <c r="CR45" s="66">
        <f>'background subtraction'!GH45</f>
        <v>0.0003</v>
      </c>
      <c r="CS45" s="104">
        <f>'background subtraction'!HA45</f>
        <v>0</v>
      </c>
      <c r="CT45" s="66">
        <f>'background subtraction'!EE45</f>
        <v>0.0016</v>
      </c>
      <c r="CU45" s="66">
        <f>'background subtraction'!EW45</f>
        <v>0.0022</v>
      </c>
      <c r="CV45" s="66">
        <f>'background subtraction'!FN45</f>
        <v>0</v>
      </c>
      <c r="CW45" s="104">
        <f>'background subtraction'!GI45</f>
        <v>0</v>
      </c>
      <c r="CX45" s="66">
        <f>'background subtraction'!HB45</f>
        <v>0.0029</v>
      </c>
      <c r="CY45" s="66"/>
      <c r="CZ45" s="66"/>
      <c r="DA45" s="66"/>
      <c r="DB45" s="66"/>
      <c r="DC45" s="66"/>
      <c r="DD45" s="66"/>
      <c r="DE45" s="66"/>
      <c r="DF45" s="66"/>
      <c r="DG45" s="66"/>
      <c r="DH45" s="66"/>
      <c r="DI45" s="66"/>
      <c r="DJ45" s="66"/>
      <c r="DK45" s="66"/>
    </row>
    <row r="46" spans="1:115">
      <c r="A46">
        <f>'imported data from Web Calc'!A47</f>
        <v>784.5</v>
      </c>
      <c r="B46" t="str">
        <f>'imported data from Web Calc'!B47</f>
        <v>C42H71O10P</v>
      </c>
      <c r="C46" s="61" t="str">
        <f>'imported data from Web Calc'!C47</f>
        <v>PG(36:6)</v>
      </c>
      <c r="D46" s="96">
        <f>'background subtraction'!DJ46</f>
        <v>0</v>
      </c>
      <c r="E46" s="96">
        <f>'background subtraction'!DK46</f>
        <v>0</v>
      </c>
      <c r="F46" s="96">
        <f>'background subtraction'!DL46</f>
        <v>0.0002</v>
      </c>
      <c r="G46" s="66">
        <f>'background subtraction'!DM46</f>
        <v>0</v>
      </c>
      <c r="H46" s="66">
        <f>'background subtraction'!DX46</f>
        <v>0</v>
      </c>
      <c r="I46" s="66">
        <f>'background subtraction'!EI46</f>
        <v>0</v>
      </c>
      <c r="J46" s="66">
        <f>'background subtraction'!ET46</f>
        <v>0</v>
      </c>
      <c r="K46" s="66">
        <f>'background subtraction'!FE46</f>
        <v>0</v>
      </c>
      <c r="L46" s="66">
        <f>'background subtraction'!FP46</f>
        <v>0</v>
      </c>
      <c r="M46" s="66">
        <f>'background subtraction'!GA46</f>
        <v>0</v>
      </c>
      <c r="N46" s="66">
        <f>'background subtraction'!GL46</f>
        <v>0.0002</v>
      </c>
      <c r="O46" s="66">
        <f>'background subtraction'!GW46</f>
        <v>0</v>
      </c>
      <c r="P46" s="66">
        <f>'background subtraction'!HC46</f>
        <v>0</v>
      </c>
      <c r="Q46" s="66">
        <f t="shared" si="0"/>
        <v>2e-5</v>
      </c>
      <c r="R46" s="66">
        <f>'background subtraction'!DN46</f>
        <v>0.0005</v>
      </c>
      <c r="S46" s="66">
        <f>'background subtraction'!FT46</f>
        <v>0.0008</v>
      </c>
      <c r="T46" s="66">
        <f>'background subtraction'!FX46</f>
        <v>0.0002</v>
      </c>
      <c r="U46" s="66">
        <f>'background subtraction'!GB46</f>
        <v>0.0003</v>
      </c>
      <c r="V46" s="66">
        <f>'background subtraction'!GJ46</f>
        <v>0.0007</v>
      </c>
      <c r="W46" s="66">
        <f>'background subtraction'!DO46</f>
        <v>0.0002</v>
      </c>
      <c r="X46" s="66">
        <f>'background subtraction'!EF46</f>
        <v>0.0002</v>
      </c>
      <c r="Y46" s="66">
        <f>'background subtraction'!EX46</f>
        <v>0</v>
      </c>
      <c r="Z46" s="66">
        <f>'background subtraction'!FO46</f>
        <v>0</v>
      </c>
      <c r="AA46" s="66">
        <f>'background subtraction'!GK46</f>
        <v>0</v>
      </c>
      <c r="AB46" s="66">
        <f>'background subtraction'!DP46</f>
        <v>0</v>
      </c>
      <c r="AC46" s="66">
        <f>'background subtraction'!EG46</f>
        <v>0</v>
      </c>
      <c r="AD46" s="66">
        <f>'background subtraction'!EY46</f>
        <v>0.0001</v>
      </c>
      <c r="AE46" s="66">
        <f>'background subtraction'!FQ46</f>
        <v>0.0002</v>
      </c>
      <c r="AF46" s="66">
        <f>'background subtraction'!GM46</f>
        <v>0.0009</v>
      </c>
      <c r="AG46" s="66">
        <f>'background subtraction'!DQ46</f>
        <v>0</v>
      </c>
      <c r="AH46" s="66">
        <f>'background subtraction'!EH46</f>
        <v>0.0004</v>
      </c>
      <c r="AI46" s="66">
        <f>'background subtraction'!EZ46</f>
        <v>0</v>
      </c>
      <c r="AJ46" s="66">
        <f>'background subtraction'!FR46</f>
        <v>0</v>
      </c>
      <c r="AK46" s="66">
        <f>'background subtraction'!GR46</f>
        <v>0.0009</v>
      </c>
      <c r="AL46" s="66">
        <f>'background subtraction'!DR46</f>
        <v>0.0002</v>
      </c>
      <c r="AM46" s="66">
        <f>'background subtraction'!EJ46</f>
        <v>0.0002</v>
      </c>
      <c r="AN46" s="66">
        <f>'background subtraction'!FA46</f>
        <v>0</v>
      </c>
      <c r="AO46" s="66">
        <f>'background subtraction'!FS46</f>
        <v>0</v>
      </c>
      <c r="AP46" s="66">
        <f>'background subtraction'!GS46</f>
        <v>0.0004</v>
      </c>
      <c r="AQ46" s="66">
        <f>'background subtraction'!DS46</f>
        <v>0</v>
      </c>
      <c r="AR46" s="66">
        <f>'background subtraction'!EK46</f>
        <v>0</v>
      </c>
      <c r="AS46" s="66">
        <f>'background subtraction'!FB46</f>
        <v>0.0002</v>
      </c>
      <c r="AT46" s="66">
        <f>'background subtraction'!FU46</f>
        <v>0.0003</v>
      </c>
      <c r="AU46" s="66">
        <f>'background subtraction'!GT46</f>
        <v>0</v>
      </c>
      <c r="AV46" s="66">
        <f>'background subtraction'!DT46</f>
        <v>0.0003</v>
      </c>
      <c r="AW46" s="66">
        <f>'background subtraction'!EL46</f>
        <v>0</v>
      </c>
      <c r="AX46" s="66">
        <f>'background subtraction'!FC46</f>
        <v>0</v>
      </c>
      <c r="AY46" s="66">
        <f>'background subtraction'!FV46</f>
        <v>0.0006</v>
      </c>
      <c r="AZ46" s="66">
        <f>'background subtraction'!GN46</f>
        <v>0.0001</v>
      </c>
      <c r="BA46" s="66">
        <f>'background subtraction'!DU46</f>
        <v>0</v>
      </c>
      <c r="BB46" s="66">
        <f>'background subtraction'!EM46</f>
        <v>0.0005</v>
      </c>
      <c r="BC46" s="66">
        <f>'background subtraction'!FD46</f>
        <v>0.0006</v>
      </c>
      <c r="BD46" s="66">
        <f>'background subtraction'!FW46</f>
        <v>0</v>
      </c>
      <c r="BE46" s="66">
        <f>'background subtraction'!GO46</f>
        <v>0.0005</v>
      </c>
      <c r="BF46" s="66">
        <f>'background subtraction'!DV46</f>
        <v>0</v>
      </c>
      <c r="BG46" s="66">
        <f>'background subtraction'!EN46</f>
        <v>0</v>
      </c>
      <c r="BH46" s="66">
        <f>'background subtraction'!FF46</f>
        <v>0</v>
      </c>
      <c r="BI46" s="66">
        <f>'background subtraction'!FY46</f>
        <v>0</v>
      </c>
      <c r="BJ46" s="66">
        <f>'background subtraction'!GP46</f>
        <v>0</v>
      </c>
      <c r="BK46" s="66">
        <f>'background subtraction'!DW46</f>
        <v>0</v>
      </c>
      <c r="BL46" s="66">
        <f>'background subtraction'!EO46</f>
        <v>0</v>
      </c>
      <c r="BM46" s="66">
        <f>'background subtraction'!FG46</f>
        <v>0.0002</v>
      </c>
      <c r="BN46" s="66">
        <f>'background subtraction'!FZ46</f>
        <v>0</v>
      </c>
      <c r="BO46" s="66">
        <f>'background subtraction'!GQ46</f>
        <v>0.0002</v>
      </c>
      <c r="BP46" s="66">
        <f>'background subtraction'!DY46</f>
        <v>0</v>
      </c>
      <c r="BQ46" s="66">
        <f>'background subtraction'!EP46</f>
        <v>0.0002</v>
      </c>
      <c r="BR46" s="66">
        <f>'background subtraction'!FH46</f>
        <v>0</v>
      </c>
      <c r="BS46" s="66">
        <f>'background subtraction'!GC46</f>
        <v>0</v>
      </c>
      <c r="BT46" s="66">
        <f>'background subtraction'!GU46</f>
        <v>0</v>
      </c>
      <c r="BU46" s="66">
        <f>'background subtraction'!DZ46</f>
        <v>0</v>
      </c>
      <c r="BV46" s="66">
        <f>'background subtraction'!EQ46</f>
        <v>0.0003</v>
      </c>
      <c r="BW46" s="104">
        <f>'background subtraction'!FI46</f>
        <v>0</v>
      </c>
      <c r="BX46" s="66">
        <f>'background subtraction'!GD46</f>
        <v>0.0001</v>
      </c>
      <c r="BY46" s="104">
        <f>'background subtraction'!GV46</f>
        <v>0.0001</v>
      </c>
      <c r="BZ46" s="66">
        <f>'background subtraction'!EA46</f>
        <v>0</v>
      </c>
      <c r="CA46" s="66">
        <f>'background subtraction'!ER46</f>
        <v>0</v>
      </c>
      <c r="CB46" s="66">
        <f>'background subtraction'!FJ46</f>
        <v>0</v>
      </c>
      <c r="CC46" s="66">
        <f>'background subtraction'!GE46</f>
        <v>0</v>
      </c>
      <c r="CD46" s="66">
        <f>'background subtraction'!GX46</f>
        <v>0.0003</v>
      </c>
      <c r="CE46" s="66">
        <f>'background subtraction'!EB46</f>
        <v>0</v>
      </c>
      <c r="CF46" s="104">
        <f>'background subtraction'!ES46</f>
        <v>0</v>
      </c>
      <c r="CG46" s="66">
        <f>'background subtraction'!FK46</f>
        <v>0.0001</v>
      </c>
      <c r="CH46" s="66">
        <f>'background subtraction'!GF46</f>
        <v>0</v>
      </c>
      <c r="CI46" s="66">
        <f>'background subtraction'!GY46</f>
        <v>0</v>
      </c>
      <c r="CJ46" s="66">
        <f>'background subtraction'!EC46</f>
        <v>0</v>
      </c>
      <c r="CK46" s="66">
        <f>'background subtraction'!EU46</f>
        <v>0</v>
      </c>
      <c r="CL46" s="66">
        <f>'background subtraction'!FL46</f>
        <v>0</v>
      </c>
      <c r="CM46" s="66">
        <f>'background subtraction'!GG46</f>
        <v>0.0001</v>
      </c>
      <c r="CN46" s="66">
        <f>'background subtraction'!GZ46</f>
        <v>0</v>
      </c>
      <c r="CO46" s="66">
        <f>'background subtraction'!ED46</f>
        <v>0.0001</v>
      </c>
      <c r="CP46" s="66">
        <f>'background subtraction'!EV46</f>
        <v>0</v>
      </c>
      <c r="CQ46" s="66">
        <f>'background subtraction'!FM46</f>
        <v>0</v>
      </c>
      <c r="CR46" s="66">
        <f>'background subtraction'!GH46</f>
        <v>0</v>
      </c>
      <c r="CS46" s="104">
        <f>'background subtraction'!HA46</f>
        <v>0</v>
      </c>
      <c r="CT46" s="66">
        <f>'background subtraction'!EE46</f>
        <v>0.0002</v>
      </c>
      <c r="CU46" s="66">
        <f>'background subtraction'!EW46</f>
        <v>0</v>
      </c>
      <c r="CV46" s="66">
        <f>'background subtraction'!FN46</f>
        <v>0</v>
      </c>
      <c r="CW46" s="104">
        <f>'background subtraction'!GI46</f>
        <v>0</v>
      </c>
      <c r="CX46" s="66">
        <f>'background subtraction'!HB46</f>
        <v>0</v>
      </c>
      <c r="CY46" s="66"/>
      <c r="CZ46" s="66"/>
      <c r="DA46" s="66"/>
      <c r="DB46" s="66"/>
      <c r="DC46" s="66"/>
      <c r="DD46" s="66"/>
      <c r="DE46" s="66"/>
      <c r="DF46" s="66"/>
      <c r="DG46" s="66"/>
      <c r="DH46" s="66"/>
      <c r="DI46" s="66"/>
      <c r="DJ46" s="66"/>
      <c r="DK46" s="66"/>
    </row>
    <row r="47" spans="1:115">
      <c r="A47">
        <f>'imported data from Web Calc'!A48</f>
        <v>786.5</v>
      </c>
      <c r="B47" t="str">
        <f>'imported data from Web Calc'!B48</f>
        <v>C42H73O10P</v>
      </c>
      <c r="C47" s="61" t="str">
        <f>'imported data from Web Calc'!C48</f>
        <v>PG(36:5)</v>
      </c>
      <c r="D47" s="96">
        <f>'background subtraction'!DJ47</f>
        <v>0.0002</v>
      </c>
      <c r="E47" s="96">
        <f>'background subtraction'!DK47</f>
        <v>0</v>
      </c>
      <c r="F47" s="96">
        <f>'background subtraction'!DL47</f>
        <v>0.0002</v>
      </c>
      <c r="G47" s="66">
        <f>'background subtraction'!DM47</f>
        <v>0.0009</v>
      </c>
      <c r="H47" s="66">
        <f>'background subtraction'!DX47</f>
        <v>0</v>
      </c>
      <c r="I47" s="66">
        <f>'background subtraction'!EI47</f>
        <v>0.0002</v>
      </c>
      <c r="J47" s="66">
        <f>'background subtraction'!ET47</f>
        <v>0.0003</v>
      </c>
      <c r="K47" s="66">
        <f>'background subtraction'!FE47</f>
        <v>0.0003</v>
      </c>
      <c r="L47" s="66">
        <f>'background subtraction'!FP47</f>
        <v>0.0008</v>
      </c>
      <c r="M47" s="66">
        <f>'background subtraction'!GA47</f>
        <v>0.0004</v>
      </c>
      <c r="N47" s="66">
        <f>'background subtraction'!GL47</f>
        <v>0</v>
      </c>
      <c r="O47" s="66">
        <f>'background subtraction'!GW47</f>
        <v>0.0005</v>
      </c>
      <c r="P47" s="66">
        <f>'background subtraction'!HC47</f>
        <v>0.0007</v>
      </c>
      <c r="Q47" s="66">
        <f t="shared" si="0"/>
        <v>0.00041</v>
      </c>
      <c r="R47" s="66">
        <f>'background subtraction'!DN47</f>
        <v>0.002</v>
      </c>
      <c r="S47" s="66">
        <f>'background subtraction'!FT47</f>
        <v>0.0008</v>
      </c>
      <c r="T47" s="66">
        <f>'background subtraction'!FX47</f>
        <v>0.0005</v>
      </c>
      <c r="U47" s="66">
        <f>'background subtraction'!GB47</f>
        <v>0.0011</v>
      </c>
      <c r="V47" s="66">
        <f>'background subtraction'!GJ47</f>
        <v>0.0038</v>
      </c>
      <c r="W47" s="66">
        <f>'background subtraction'!DO47</f>
        <v>0.0005</v>
      </c>
      <c r="X47" s="66">
        <f>'background subtraction'!EF47</f>
        <v>0.0005</v>
      </c>
      <c r="Y47" s="66">
        <f>'background subtraction'!EX47</f>
        <v>0</v>
      </c>
      <c r="Z47" s="66">
        <f>'background subtraction'!FO47</f>
        <v>0.0002</v>
      </c>
      <c r="AA47" s="66">
        <f>'background subtraction'!GK47</f>
        <v>0.0018</v>
      </c>
      <c r="AB47" s="66">
        <f>'background subtraction'!DP47</f>
        <v>0.0005</v>
      </c>
      <c r="AC47" s="66">
        <f>'background subtraction'!EG47</f>
        <v>0</v>
      </c>
      <c r="AD47" s="66">
        <f>'background subtraction'!EY47</f>
        <v>0.0003</v>
      </c>
      <c r="AE47" s="66">
        <f>'background subtraction'!FQ47</f>
        <v>0.0006</v>
      </c>
      <c r="AF47" s="66">
        <f>'background subtraction'!GM47</f>
        <v>0.0003</v>
      </c>
      <c r="AG47" s="66">
        <f>'background subtraction'!DQ47</f>
        <v>0</v>
      </c>
      <c r="AH47" s="66">
        <f>'background subtraction'!EH47</f>
        <v>0.0002</v>
      </c>
      <c r="AI47" s="66">
        <f>'background subtraction'!EZ47</f>
        <v>0.0004</v>
      </c>
      <c r="AJ47" s="66">
        <f>'background subtraction'!FR47</f>
        <v>0.0002</v>
      </c>
      <c r="AK47" s="66">
        <f>'background subtraction'!GR47</f>
        <v>0.0004</v>
      </c>
      <c r="AL47" s="66">
        <f>'background subtraction'!DR47</f>
        <v>0.0009</v>
      </c>
      <c r="AM47" s="66">
        <f>'background subtraction'!EJ47</f>
        <v>0.0003</v>
      </c>
      <c r="AN47" s="66">
        <f>'background subtraction'!FA47</f>
        <v>0</v>
      </c>
      <c r="AO47" s="66">
        <f>'background subtraction'!FS47</f>
        <v>0</v>
      </c>
      <c r="AP47" s="66">
        <f>'background subtraction'!GS47</f>
        <v>0.0003</v>
      </c>
      <c r="AQ47" s="66">
        <f>'background subtraction'!DS47</f>
        <v>0.0004</v>
      </c>
      <c r="AR47" s="66">
        <f>'background subtraction'!EK47</f>
        <v>0.0005</v>
      </c>
      <c r="AS47" s="66">
        <f>'background subtraction'!FB47</f>
        <v>0.0011</v>
      </c>
      <c r="AT47" s="66">
        <f>'background subtraction'!FU47</f>
        <v>0.0003</v>
      </c>
      <c r="AU47" s="66">
        <f>'background subtraction'!GT47</f>
        <v>0.0006</v>
      </c>
      <c r="AV47" s="66">
        <f>'background subtraction'!DT47</f>
        <v>0.0011</v>
      </c>
      <c r="AW47" s="66">
        <f>'background subtraction'!EL47</f>
        <v>0</v>
      </c>
      <c r="AX47" s="66">
        <f>'background subtraction'!FC47</f>
        <v>0.0002</v>
      </c>
      <c r="AY47" s="66">
        <f>'background subtraction'!FV47</f>
        <v>0.0003</v>
      </c>
      <c r="AZ47" s="66">
        <f>'background subtraction'!GN47</f>
        <v>0.0009</v>
      </c>
      <c r="BA47" s="66">
        <f>'background subtraction'!DU47</f>
        <v>0.0004</v>
      </c>
      <c r="BB47" s="66">
        <f>'background subtraction'!EM47</f>
        <v>0.0013</v>
      </c>
      <c r="BC47" s="66">
        <f>'background subtraction'!FD47</f>
        <v>0.0012</v>
      </c>
      <c r="BD47" s="66">
        <f>'background subtraction'!FW47</f>
        <v>0.0001</v>
      </c>
      <c r="BE47" s="66">
        <f>'background subtraction'!GO47</f>
        <v>0.0009</v>
      </c>
      <c r="BF47" s="66">
        <f>'background subtraction'!DV47</f>
        <v>0</v>
      </c>
      <c r="BG47" s="66">
        <f>'background subtraction'!EN47</f>
        <v>0.0002</v>
      </c>
      <c r="BH47" s="66">
        <f>'background subtraction'!FF47</f>
        <v>0.0003</v>
      </c>
      <c r="BI47" s="66">
        <f>'background subtraction'!FY47</f>
        <v>0.0003</v>
      </c>
      <c r="BJ47" s="66">
        <f>'background subtraction'!GP47</f>
        <v>0</v>
      </c>
      <c r="BK47" s="66">
        <f>'background subtraction'!DW47</f>
        <v>0.0001</v>
      </c>
      <c r="BL47" s="66">
        <f>'background subtraction'!EO47</f>
        <v>0</v>
      </c>
      <c r="BM47" s="66">
        <f>'background subtraction'!FG47</f>
        <v>0.0002</v>
      </c>
      <c r="BN47" s="66">
        <f>'background subtraction'!FZ47</f>
        <v>0</v>
      </c>
      <c r="BO47" s="66">
        <f>'background subtraction'!GQ47</f>
        <v>0.0003</v>
      </c>
      <c r="BP47" s="66">
        <f>'background subtraction'!DY47</f>
        <v>0</v>
      </c>
      <c r="BQ47" s="66">
        <f>'background subtraction'!EP47</f>
        <v>0</v>
      </c>
      <c r="BR47" s="66">
        <f>'background subtraction'!FH47</f>
        <v>0</v>
      </c>
      <c r="BS47" s="66">
        <f>'background subtraction'!GC47</f>
        <v>0.0002</v>
      </c>
      <c r="BT47" s="66">
        <f>'background subtraction'!GU47</f>
        <v>0</v>
      </c>
      <c r="BU47" s="66">
        <f>'background subtraction'!DZ47</f>
        <v>0</v>
      </c>
      <c r="BV47" s="66">
        <f>'background subtraction'!EQ47</f>
        <v>0.0011</v>
      </c>
      <c r="BW47" s="104">
        <f>'background subtraction'!FI47</f>
        <v>0</v>
      </c>
      <c r="BX47" s="66">
        <f>'background subtraction'!GD47</f>
        <v>0.0001</v>
      </c>
      <c r="BY47" s="104">
        <f>'background subtraction'!GV47</f>
        <v>0.0001</v>
      </c>
      <c r="BZ47" s="66">
        <f>'background subtraction'!EA47</f>
        <v>0.0003</v>
      </c>
      <c r="CA47" s="66">
        <f>'background subtraction'!ER47</f>
        <v>0</v>
      </c>
      <c r="CB47" s="66">
        <f>'background subtraction'!FJ47</f>
        <v>0.0008</v>
      </c>
      <c r="CC47" s="66">
        <f>'background subtraction'!GE47</f>
        <v>0.0002</v>
      </c>
      <c r="CD47" s="66">
        <f>'background subtraction'!GX47</f>
        <v>0.0002</v>
      </c>
      <c r="CE47" s="66">
        <f>'background subtraction'!EB47</f>
        <v>0</v>
      </c>
      <c r="CF47" s="104">
        <f>'background subtraction'!ES47</f>
        <v>0</v>
      </c>
      <c r="CG47" s="66">
        <f>'background subtraction'!FK47</f>
        <v>0</v>
      </c>
      <c r="CH47" s="66">
        <f>'background subtraction'!GF47</f>
        <v>0.0002</v>
      </c>
      <c r="CI47" s="66">
        <f>'background subtraction'!GY47</f>
        <v>0</v>
      </c>
      <c r="CJ47" s="66">
        <f>'background subtraction'!EC47</f>
        <v>0.0014</v>
      </c>
      <c r="CK47" s="66">
        <f>'background subtraction'!EU47</f>
        <v>0.0002</v>
      </c>
      <c r="CL47" s="66">
        <f>'background subtraction'!FL47</f>
        <v>0.0015</v>
      </c>
      <c r="CM47" s="66">
        <f>'background subtraction'!GG47</f>
        <v>0.0002</v>
      </c>
      <c r="CN47" s="66">
        <f>'background subtraction'!GZ47</f>
        <v>0</v>
      </c>
      <c r="CO47" s="66">
        <f>'background subtraction'!ED47</f>
        <v>0.0002</v>
      </c>
      <c r="CP47" s="66">
        <f>'background subtraction'!EV47</f>
        <v>0</v>
      </c>
      <c r="CQ47" s="66">
        <f>'background subtraction'!FM47</f>
        <v>0.0001</v>
      </c>
      <c r="CR47" s="66">
        <f>'background subtraction'!GH47</f>
        <v>0</v>
      </c>
      <c r="CS47" s="104">
        <f>'background subtraction'!HA47</f>
        <v>0</v>
      </c>
      <c r="CT47" s="66">
        <f>'background subtraction'!EE47</f>
        <v>0.0002</v>
      </c>
      <c r="CU47" s="66">
        <f>'background subtraction'!EW47</f>
        <v>0.002</v>
      </c>
      <c r="CV47" s="66">
        <f>'background subtraction'!FN47</f>
        <v>0</v>
      </c>
      <c r="CW47" s="104">
        <f>'background subtraction'!GI47</f>
        <v>0</v>
      </c>
      <c r="CX47" s="66">
        <f>'background subtraction'!HB47</f>
        <v>0.0009</v>
      </c>
      <c r="CY47" s="66"/>
      <c r="CZ47" s="66"/>
      <c r="DA47" s="66"/>
      <c r="DB47" s="66"/>
      <c r="DC47" s="66"/>
      <c r="DD47" s="66"/>
      <c r="DE47" s="66"/>
      <c r="DF47" s="66"/>
      <c r="DG47" s="66"/>
      <c r="DH47" s="66"/>
      <c r="DI47" s="66"/>
      <c r="DJ47" s="66"/>
      <c r="DK47" s="66"/>
    </row>
    <row r="48" spans="1:115">
      <c r="A48">
        <f>'imported data from Web Calc'!A49</f>
        <v>788.5</v>
      </c>
      <c r="B48" t="str">
        <f>'imported data from Web Calc'!B49</f>
        <v>C42H75O10P</v>
      </c>
      <c r="C48" s="61" t="str">
        <f>'imported data from Web Calc'!C49</f>
        <v>PG(36:4)</v>
      </c>
      <c r="D48" s="96">
        <f>'background subtraction'!DJ48</f>
        <v>0.0003</v>
      </c>
      <c r="E48" s="96">
        <f>'background subtraction'!DK48</f>
        <v>0</v>
      </c>
      <c r="F48" s="96">
        <f>'background subtraction'!DL48</f>
        <v>0.0002</v>
      </c>
      <c r="G48" s="66">
        <f>'background subtraction'!DM48</f>
        <v>0.0002</v>
      </c>
      <c r="H48" s="66">
        <f>'background subtraction'!DX48</f>
        <v>0.001</v>
      </c>
      <c r="I48" s="66">
        <f>'background subtraction'!EI48</f>
        <v>0.0003</v>
      </c>
      <c r="J48" s="66">
        <f>'background subtraction'!ET48</f>
        <v>0.0006</v>
      </c>
      <c r="K48" s="66">
        <f>'background subtraction'!FE48</f>
        <v>0.0021</v>
      </c>
      <c r="L48" s="66">
        <f>'background subtraction'!FP48</f>
        <v>0.0002</v>
      </c>
      <c r="M48" s="66">
        <f>'background subtraction'!GA48</f>
        <v>0.0005</v>
      </c>
      <c r="N48" s="66">
        <f>'background subtraction'!GL48</f>
        <v>0.0008</v>
      </c>
      <c r="O48" s="66">
        <f>'background subtraction'!GW48</f>
        <v>0.001</v>
      </c>
      <c r="P48" s="66">
        <f>'background subtraction'!HC48</f>
        <v>0.0002</v>
      </c>
      <c r="Q48" s="66">
        <f t="shared" si="0"/>
        <v>0.00069</v>
      </c>
      <c r="R48" s="66">
        <f>'background subtraction'!DN48</f>
        <v>0.0038</v>
      </c>
      <c r="S48" s="66">
        <f>'background subtraction'!FT48</f>
        <v>0.0025</v>
      </c>
      <c r="T48" s="66">
        <f>'background subtraction'!FX48</f>
        <v>0.0021</v>
      </c>
      <c r="U48" s="66">
        <f>'background subtraction'!GB48</f>
        <v>0.0041</v>
      </c>
      <c r="V48" s="66">
        <f>'background subtraction'!GJ48</f>
        <v>0.004</v>
      </c>
      <c r="W48" s="66">
        <f>'background subtraction'!DO48</f>
        <v>0.0005</v>
      </c>
      <c r="X48" s="66">
        <f>'background subtraction'!EF48</f>
        <v>0.0019</v>
      </c>
      <c r="Y48" s="66">
        <f>'background subtraction'!EX48</f>
        <v>0</v>
      </c>
      <c r="Z48" s="66">
        <f>'background subtraction'!FO48</f>
        <v>0</v>
      </c>
      <c r="AA48" s="66">
        <f>'background subtraction'!GK48</f>
        <v>0.0041</v>
      </c>
      <c r="AB48" s="66">
        <f>'background subtraction'!DP48</f>
        <v>0.0002</v>
      </c>
      <c r="AC48" s="66">
        <f>'background subtraction'!EG48</f>
        <v>0</v>
      </c>
      <c r="AD48" s="66">
        <f>'background subtraction'!EY48</f>
        <v>0.0018</v>
      </c>
      <c r="AE48" s="66">
        <f>'background subtraction'!FQ48</f>
        <v>0.001</v>
      </c>
      <c r="AF48" s="66">
        <f>'background subtraction'!GM48</f>
        <v>0.0019</v>
      </c>
      <c r="AG48" s="66">
        <f>'background subtraction'!DQ48</f>
        <v>0.0002</v>
      </c>
      <c r="AH48" s="66">
        <f>'background subtraction'!EH48</f>
        <v>0.0003</v>
      </c>
      <c r="AI48" s="66">
        <f>'background subtraction'!EZ48</f>
        <v>0.0002</v>
      </c>
      <c r="AJ48" s="66">
        <f>'background subtraction'!FR48</f>
        <v>0.0007</v>
      </c>
      <c r="AK48" s="66">
        <f>'background subtraction'!GR48</f>
        <v>0.0027</v>
      </c>
      <c r="AL48" s="66">
        <f>'background subtraction'!DR48</f>
        <v>0.0025</v>
      </c>
      <c r="AM48" s="66">
        <f>'background subtraction'!EJ48</f>
        <v>0</v>
      </c>
      <c r="AN48" s="66">
        <f>'background subtraction'!FA48</f>
        <v>0.0008</v>
      </c>
      <c r="AO48" s="66">
        <f>'background subtraction'!FS48</f>
        <v>0.0005</v>
      </c>
      <c r="AP48" s="66">
        <f>'background subtraction'!GS48</f>
        <v>0.0006</v>
      </c>
      <c r="AQ48" s="66">
        <f>'background subtraction'!DS48</f>
        <v>0.0003</v>
      </c>
      <c r="AR48" s="66">
        <f>'background subtraction'!EK48</f>
        <v>0.0008</v>
      </c>
      <c r="AS48" s="66">
        <f>'background subtraction'!FB48</f>
        <v>0.0019</v>
      </c>
      <c r="AT48" s="66">
        <f>'background subtraction'!FU48</f>
        <v>0.0004</v>
      </c>
      <c r="AU48" s="66">
        <f>'background subtraction'!GT48</f>
        <v>0.0005</v>
      </c>
      <c r="AV48" s="66">
        <f>'background subtraction'!DT48</f>
        <v>0.002</v>
      </c>
      <c r="AW48" s="66">
        <f>'background subtraction'!EL48</f>
        <v>0</v>
      </c>
      <c r="AX48" s="66">
        <f>'background subtraction'!FC48</f>
        <v>0</v>
      </c>
      <c r="AY48" s="66">
        <f>'background subtraction'!FV48</f>
        <v>0.0001</v>
      </c>
      <c r="AZ48" s="66">
        <f>'background subtraction'!GN48</f>
        <v>0.0002</v>
      </c>
      <c r="BA48" s="66">
        <f>'background subtraction'!DU48</f>
        <v>0.001</v>
      </c>
      <c r="BB48" s="66">
        <f>'background subtraction'!EM48</f>
        <v>0.0011</v>
      </c>
      <c r="BC48" s="66">
        <f>'background subtraction'!FD48</f>
        <v>0.0014</v>
      </c>
      <c r="BD48" s="66">
        <f>'background subtraction'!FW48</f>
        <v>0.0014</v>
      </c>
      <c r="BE48" s="66">
        <f>'background subtraction'!GO48</f>
        <v>0.0013</v>
      </c>
      <c r="BF48" s="66">
        <f>'background subtraction'!DV48</f>
        <v>0.0001</v>
      </c>
      <c r="BG48" s="66">
        <f>'background subtraction'!EN48</f>
        <v>0.0002</v>
      </c>
      <c r="BH48" s="66">
        <f>'background subtraction'!FF48</f>
        <v>0.0001</v>
      </c>
      <c r="BI48" s="66">
        <f>'background subtraction'!FY48</f>
        <v>0</v>
      </c>
      <c r="BJ48" s="66">
        <f>'background subtraction'!GP48</f>
        <v>0.0003</v>
      </c>
      <c r="BK48" s="66">
        <f>'background subtraction'!DW48</f>
        <v>0.0002</v>
      </c>
      <c r="BL48" s="66">
        <f>'background subtraction'!EO48</f>
        <v>0.0003</v>
      </c>
      <c r="BM48" s="66">
        <f>'background subtraction'!FG48</f>
        <v>0.0009</v>
      </c>
      <c r="BN48" s="66">
        <f>'background subtraction'!FZ48</f>
        <v>0</v>
      </c>
      <c r="BO48" s="66">
        <f>'background subtraction'!GQ48</f>
        <v>0.0012</v>
      </c>
      <c r="BP48" s="66">
        <f>'background subtraction'!DY48</f>
        <v>0.0012</v>
      </c>
      <c r="BQ48" s="66">
        <f>'background subtraction'!EP48</f>
        <v>0.0007</v>
      </c>
      <c r="BR48" s="66">
        <f>'background subtraction'!FH48</f>
        <v>0.0001</v>
      </c>
      <c r="BS48" s="66">
        <f>'background subtraction'!GC48</f>
        <v>0.0005</v>
      </c>
      <c r="BT48" s="66">
        <f>'background subtraction'!GU48</f>
        <v>0</v>
      </c>
      <c r="BU48" s="66">
        <f>'background subtraction'!DZ48</f>
        <v>0.0001</v>
      </c>
      <c r="BV48" s="66">
        <f>'background subtraction'!EQ48</f>
        <v>0.0002</v>
      </c>
      <c r="BW48" s="104">
        <f>'background subtraction'!FI48</f>
        <v>0</v>
      </c>
      <c r="BX48" s="66">
        <f>'background subtraction'!GD48</f>
        <v>0.0003</v>
      </c>
      <c r="BY48" s="104">
        <f>'background subtraction'!GV48</f>
        <v>0</v>
      </c>
      <c r="BZ48" s="66">
        <f>'background subtraction'!EA48</f>
        <v>0.0001</v>
      </c>
      <c r="CA48" s="66">
        <f>'background subtraction'!ER48</f>
        <v>0</v>
      </c>
      <c r="CB48" s="66">
        <f>'background subtraction'!FJ48</f>
        <v>0.0003</v>
      </c>
      <c r="CC48" s="66">
        <f>'background subtraction'!GE48</f>
        <v>0</v>
      </c>
      <c r="CD48" s="66">
        <f>'background subtraction'!GX48</f>
        <v>0.0004</v>
      </c>
      <c r="CE48" s="66">
        <f>'background subtraction'!EB48</f>
        <v>0</v>
      </c>
      <c r="CF48" s="104">
        <f>'background subtraction'!ES48</f>
        <v>0</v>
      </c>
      <c r="CG48" s="66">
        <f>'background subtraction'!FK48</f>
        <v>0.0003</v>
      </c>
      <c r="CH48" s="66">
        <f>'background subtraction'!GF48</f>
        <v>0.0004</v>
      </c>
      <c r="CI48" s="66">
        <f>'background subtraction'!GY48</f>
        <v>0.0002</v>
      </c>
      <c r="CJ48" s="66">
        <f>'background subtraction'!EC48</f>
        <v>0.0003</v>
      </c>
      <c r="CK48" s="66">
        <f>'background subtraction'!EU48</f>
        <v>0.0001</v>
      </c>
      <c r="CL48" s="66">
        <f>'background subtraction'!FL48</f>
        <v>0.0023</v>
      </c>
      <c r="CM48" s="66">
        <f>'background subtraction'!GG48</f>
        <v>0</v>
      </c>
      <c r="CN48" s="66">
        <f>'background subtraction'!GZ48</f>
        <v>0</v>
      </c>
      <c r="CO48" s="66">
        <f>'background subtraction'!ED48</f>
        <v>0.0005</v>
      </c>
      <c r="CP48" s="66">
        <f>'background subtraction'!EV48</f>
        <v>0</v>
      </c>
      <c r="CQ48" s="66">
        <f>'background subtraction'!FM48</f>
        <v>0</v>
      </c>
      <c r="CR48" s="66">
        <f>'background subtraction'!GH48</f>
        <v>0.0002</v>
      </c>
      <c r="CS48" s="104">
        <f>'background subtraction'!HA48</f>
        <v>0</v>
      </c>
      <c r="CT48" s="66">
        <f>'background subtraction'!EE48</f>
        <v>0.0002</v>
      </c>
      <c r="CU48" s="66">
        <f>'background subtraction'!EW48</f>
        <v>0.0013</v>
      </c>
      <c r="CV48" s="66">
        <f>'background subtraction'!FN48</f>
        <v>0</v>
      </c>
      <c r="CW48" s="104">
        <f>'background subtraction'!GI48</f>
        <v>0</v>
      </c>
      <c r="CX48" s="66">
        <f>'background subtraction'!HB48</f>
        <v>0.002</v>
      </c>
      <c r="CY48" s="66"/>
      <c r="CZ48" s="66"/>
      <c r="DA48" s="66"/>
      <c r="DB48" s="66"/>
      <c r="DC48" s="66"/>
      <c r="DD48" s="66"/>
      <c r="DE48" s="66"/>
      <c r="DF48" s="66"/>
      <c r="DG48" s="66"/>
      <c r="DH48" s="66"/>
      <c r="DI48" s="66"/>
      <c r="DJ48" s="66"/>
      <c r="DK48" s="66"/>
    </row>
    <row r="49" spans="1:115">
      <c r="A49">
        <f>'imported data from Web Calc'!A50</f>
        <v>790.5</v>
      </c>
      <c r="B49" t="str">
        <f>'imported data from Web Calc'!B50</f>
        <v>C42H77O10P</v>
      </c>
      <c r="C49" s="61" t="str">
        <f>'imported data from Web Calc'!C50</f>
        <v>PG(36:3)</v>
      </c>
      <c r="D49" s="96">
        <f>'background subtraction'!DJ49</f>
        <v>0.0004</v>
      </c>
      <c r="E49" s="96">
        <f>'background subtraction'!DK49</f>
        <v>0.0003</v>
      </c>
      <c r="F49" s="96">
        <f>'background subtraction'!DL49</f>
        <v>0.0003</v>
      </c>
      <c r="G49" s="66">
        <f>'background subtraction'!DM49</f>
        <v>0.0012</v>
      </c>
      <c r="H49" s="66">
        <f>'background subtraction'!DX49</f>
        <v>0.0004</v>
      </c>
      <c r="I49" s="66">
        <f>'background subtraction'!EI49</f>
        <v>0.0008</v>
      </c>
      <c r="J49" s="66">
        <f>'background subtraction'!ET49</f>
        <v>0.0003</v>
      </c>
      <c r="K49" s="66">
        <f>'background subtraction'!FE49</f>
        <v>0.0007</v>
      </c>
      <c r="L49" s="66">
        <f>'background subtraction'!FP49</f>
        <v>0</v>
      </c>
      <c r="M49" s="66">
        <f>'background subtraction'!GA49</f>
        <v>0.0023</v>
      </c>
      <c r="N49" s="66">
        <f>'background subtraction'!GL49</f>
        <v>0.0005</v>
      </c>
      <c r="O49" s="66">
        <f>'background subtraction'!GW49</f>
        <v>0.0002</v>
      </c>
      <c r="P49" s="66">
        <f>'background subtraction'!HC49</f>
        <v>0.0019</v>
      </c>
      <c r="Q49" s="66">
        <f t="shared" si="0"/>
        <v>0.00083</v>
      </c>
      <c r="R49" s="66">
        <f>'background subtraction'!DN49</f>
        <v>0.0047</v>
      </c>
      <c r="S49" s="66">
        <f>'background subtraction'!FT49</f>
        <v>0.0028</v>
      </c>
      <c r="T49" s="66">
        <f>'background subtraction'!FX49</f>
        <v>0.0053</v>
      </c>
      <c r="U49" s="66">
        <f>'background subtraction'!GB49</f>
        <v>0.0034</v>
      </c>
      <c r="V49" s="66">
        <f>'background subtraction'!GJ49</f>
        <v>0.0091</v>
      </c>
      <c r="W49" s="66">
        <f>'background subtraction'!DO49</f>
        <v>0.0016</v>
      </c>
      <c r="X49" s="66">
        <f>'background subtraction'!EF49</f>
        <v>0.0037</v>
      </c>
      <c r="Y49" s="66">
        <f>'background subtraction'!EX49</f>
        <v>0.001</v>
      </c>
      <c r="Z49" s="66">
        <f>'background subtraction'!FO49</f>
        <v>0.0004</v>
      </c>
      <c r="AA49" s="66">
        <f>'background subtraction'!GK49</f>
        <v>0.0036</v>
      </c>
      <c r="AB49" s="66">
        <f>'background subtraction'!DP49</f>
        <v>0.0002</v>
      </c>
      <c r="AC49" s="66">
        <f>'background subtraction'!EG49</f>
        <v>0</v>
      </c>
      <c r="AD49" s="66">
        <f>'background subtraction'!EY49</f>
        <v>0.0014</v>
      </c>
      <c r="AE49" s="66">
        <f>'background subtraction'!FQ49</f>
        <v>0.0003</v>
      </c>
      <c r="AF49" s="66">
        <f>'background subtraction'!GM49</f>
        <v>0.0025</v>
      </c>
      <c r="AG49" s="66">
        <f>'background subtraction'!DQ49</f>
        <v>0</v>
      </c>
      <c r="AH49" s="66">
        <f>'background subtraction'!EH49</f>
        <v>0.0002</v>
      </c>
      <c r="AI49" s="66">
        <f>'background subtraction'!EZ49</f>
        <v>0.0009</v>
      </c>
      <c r="AJ49" s="66">
        <f>'background subtraction'!FR49</f>
        <v>0.0016</v>
      </c>
      <c r="AK49" s="66">
        <f>'background subtraction'!GR49</f>
        <v>0.0018</v>
      </c>
      <c r="AL49" s="66">
        <f>'background subtraction'!DR49</f>
        <v>0.0022</v>
      </c>
      <c r="AM49" s="66">
        <f>'background subtraction'!EJ49</f>
        <v>0</v>
      </c>
      <c r="AN49" s="66">
        <f>'background subtraction'!FA49</f>
        <v>0.0001</v>
      </c>
      <c r="AO49" s="66">
        <f>'background subtraction'!FS49</f>
        <v>0.0021</v>
      </c>
      <c r="AP49" s="66">
        <f>'background subtraction'!GS49</f>
        <v>0.0015</v>
      </c>
      <c r="AQ49" s="66">
        <f>'background subtraction'!DS49</f>
        <v>0.0009</v>
      </c>
      <c r="AR49" s="66">
        <f>'background subtraction'!EK49</f>
        <v>0.0009</v>
      </c>
      <c r="AS49" s="66">
        <f>'background subtraction'!FB49</f>
        <v>0.0012</v>
      </c>
      <c r="AT49" s="66">
        <f>'background subtraction'!FU49</f>
        <v>0.0002</v>
      </c>
      <c r="AU49" s="66">
        <f>'background subtraction'!GT49</f>
        <v>0.0004</v>
      </c>
      <c r="AV49" s="66">
        <f>'background subtraction'!DT49</f>
        <v>0.001</v>
      </c>
      <c r="AW49" s="66">
        <f>'background subtraction'!EL49</f>
        <v>0.0004</v>
      </c>
      <c r="AX49" s="66">
        <f>'background subtraction'!FC49</f>
        <v>0.0005</v>
      </c>
      <c r="AY49" s="66">
        <f>'background subtraction'!FV49</f>
        <v>0</v>
      </c>
      <c r="AZ49" s="66">
        <f>'background subtraction'!GN49</f>
        <v>0.0011</v>
      </c>
      <c r="BA49" s="66">
        <f>'background subtraction'!DU49</f>
        <v>0.0008</v>
      </c>
      <c r="BB49" s="66">
        <f>'background subtraction'!EM49</f>
        <v>0.0018</v>
      </c>
      <c r="BC49" s="66">
        <f>'background subtraction'!FD49</f>
        <v>0.0032</v>
      </c>
      <c r="BD49" s="66">
        <f>'background subtraction'!FW49</f>
        <v>0.0015</v>
      </c>
      <c r="BE49" s="66">
        <f>'background subtraction'!GO49</f>
        <v>0.0013</v>
      </c>
      <c r="BF49" s="66">
        <f>'background subtraction'!DV49</f>
        <v>0</v>
      </c>
      <c r="BG49" s="66">
        <f>'background subtraction'!EN49</f>
        <v>0.0001</v>
      </c>
      <c r="BH49" s="66">
        <f>'background subtraction'!FF49</f>
        <v>0.0003</v>
      </c>
      <c r="BI49" s="66">
        <f>'background subtraction'!FY49</f>
        <v>0</v>
      </c>
      <c r="BJ49" s="66">
        <f>'background subtraction'!GP49</f>
        <v>0.0008</v>
      </c>
      <c r="BK49" s="66">
        <f>'background subtraction'!DW49</f>
        <v>0.0005</v>
      </c>
      <c r="BL49" s="66">
        <f>'background subtraction'!EO49</f>
        <v>0</v>
      </c>
      <c r="BM49" s="66">
        <f>'background subtraction'!FG49</f>
        <v>0.0011</v>
      </c>
      <c r="BN49" s="66">
        <f>'background subtraction'!FZ49</f>
        <v>0.0005</v>
      </c>
      <c r="BO49" s="66">
        <f>'background subtraction'!GQ49</f>
        <v>0.0009</v>
      </c>
      <c r="BP49" s="66">
        <f>'background subtraction'!DY49</f>
        <v>0</v>
      </c>
      <c r="BQ49" s="66">
        <f>'background subtraction'!EP49</f>
        <v>0.0017</v>
      </c>
      <c r="BR49" s="66">
        <f>'background subtraction'!FH49</f>
        <v>0.0002</v>
      </c>
      <c r="BS49" s="66">
        <f>'background subtraction'!GC49</f>
        <v>0</v>
      </c>
      <c r="BT49" s="66">
        <f>'background subtraction'!GU49</f>
        <v>0.0002</v>
      </c>
      <c r="BU49" s="66">
        <f>'background subtraction'!DZ49</f>
        <v>0</v>
      </c>
      <c r="BV49" s="66">
        <f>'background subtraction'!EQ49</f>
        <v>0.0006</v>
      </c>
      <c r="BW49" s="104">
        <f>'background subtraction'!FI49</f>
        <v>0</v>
      </c>
      <c r="BX49" s="66">
        <f>'background subtraction'!GD49</f>
        <v>0.0006</v>
      </c>
      <c r="BY49" s="104">
        <f>'background subtraction'!GV49</f>
        <v>0.0001</v>
      </c>
      <c r="BZ49" s="66">
        <f>'background subtraction'!EA49</f>
        <v>0.0005</v>
      </c>
      <c r="CA49" s="66">
        <f>'background subtraction'!ER49</f>
        <v>0</v>
      </c>
      <c r="CB49" s="66">
        <f>'background subtraction'!FJ49</f>
        <v>0.0003</v>
      </c>
      <c r="CC49" s="66">
        <f>'background subtraction'!GE49</f>
        <v>0</v>
      </c>
      <c r="CD49" s="66">
        <f>'background subtraction'!GX49</f>
        <v>0.0006</v>
      </c>
      <c r="CE49" s="66">
        <f>'background subtraction'!EB49</f>
        <v>0</v>
      </c>
      <c r="CF49" s="104">
        <f>'background subtraction'!ES49</f>
        <v>0</v>
      </c>
      <c r="CG49" s="66">
        <f>'background subtraction'!FK49</f>
        <v>0.0002</v>
      </c>
      <c r="CH49" s="66">
        <f>'background subtraction'!GF49</f>
        <v>0</v>
      </c>
      <c r="CI49" s="66">
        <f>'background subtraction'!GY49</f>
        <v>0.0002</v>
      </c>
      <c r="CJ49" s="66">
        <f>'background subtraction'!EC49</f>
        <v>0.002</v>
      </c>
      <c r="CK49" s="66">
        <f>'background subtraction'!EU49</f>
        <v>0.0002</v>
      </c>
      <c r="CL49" s="66">
        <f>'background subtraction'!FL49</f>
        <v>0.0005</v>
      </c>
      <c r="CM49" s="66">
        <f>'background subtraction'!GG49</f>
        <v>0.0002</v>
      </c>
      <c r="CN49" s="66">
        <f>'background subtraction'!GZ49</f>
        <v>0</v>
      </c>
      <c r="CO49" s="66">
        <f>'background subtraction'!ED49</f>
        <v>0</v>
      </c>
      <c r="CP49" s="66">
        <f>'background subtraction'!EV49</f>
        <v>0</v>
      </c>
      <c r="CQ49" s="66">
        <f>'background subtraction'!FM49</f>
        <v>0</v>
      </c>
      <c r="CR49" s="66">
        <f>'background subtraction'!GH49</f>
        <v>0.0003</v>
      </c>
      <c r="CS49" s="104">
        <f>'background subtraction'!HA49</f>
        <v>0</v>
      </c>
      <c r="CT49" s="66">
        <f>'background subtraction'!EE49</f>
        <v>0.0013</v>
      </c>
      <c r="CU49" s="66">
        <f>'background subtraction'!EW49</f>
        <v>0.002</v>
      </c>
      <c r="CV49" s="66">
        <f>'background subtraction'!FN49</f>
        <v>0</v>
      </c>
      <c r="CW49" s="104">
        <f>'background subtraction'!GI49</f>
        <v>0.0001</v>
      </c>
      <c r="CX49" s="66">
        <f>'background subtraction'!HB49</f>
        <v>0.0003</v>
      </c>
      <c r="CY49" s="66"/>
      <c r="CZ49" s="66"/>
      <c r="DA49" s="66"/>
      <c r="DB49" s="66"/>
      <c r="DC49" s="66"/>
      <c r="DD49" s="66"/>
      <c r="DE49" s="66"/>
      <c r="DF49" s="66"/>
      <c r="DG49" s="66"/>
      <c r="DH49" s="66"/>
      <c r="DI49" s="66"/>
      <c r="DJ49" s="66"/>
      <c r="DK49" s="66"/>
    </row>
    <row r="50" spans="1:115">
      <c r="A50">
        <f>'imported data from Web Calc'!A51</f>
        <v>792.5</v>
      </c>
      <c r="B50" t="str">
        <f>'imported data from Web Calc'!B51</f>
        <v>C42H79O10P</v>
      </c>
      <c r="C50" s="61" t="str">
        <f>'imported data from Web Calc'!C51</f>
        <v>PG(36:2)</v>
      </c>
      <c r="D50" s="96">
        <f>'background subtraction'!DJ50</f>
        <v>0.0009</v>
      </c>
      <c r="E50" s="96">
        <f>'background subtraction'!DK50</f>
        <v>0.0003</v>
      </c>
      <c r="F50" s="96">
        <f>'background subtraction'!DL50</f>
        <v>0.0002</v>
      </c>
      <c r="G50" s="66">
        <f>'background subtraction'!DM50</f>
        <v>0.0003</v>
      </c>
      <c r="H50" s="66">
        <f>'background subtraction'!DX50</f>
        <v>0.001</v>
      </c>
      <c r="I50" s="66">
        <f>'background subtraction'!EI50</f>
        <v>0.0009</v>
      </c>
      <c r="J50" s="66">
        <f>'background subtraction'!ET50</f>
        <v>0.0006</v>
      </c>
      <c r="K50" s="66">
        <f>'background subtraction'!FE50</f>
        <v>0.0008</v>
      </c>
      <c r="L50" s="66">
        <f>'background subtraction'!FP50</f>
        <v>0</v>
      </c>
      <c r="M50" s="66">
        <f>'background subtraction'!GA50</f>
        <v>0</v>
      </c>
      <c r="N50" s="66">
        <f>'background subtraction'!GL50</f>
        <v>0.0006</v>
      </c>
      <c r="O50" s="66">
        <f>'background subtraction'!GW50</f>
        <v>0.0005</v>
      </c>
      <c r="P50" s="66">
        <f>'background subtraction'!HC50</f>
        <v>0.0005</v>
      </c>
      <c r="Q50" s="66">
        <f t="shared" si="0"/>
        <v>0.00052</v>
      </c>
      <c r="R50" s="66">
        <f>'background subtraction'!DN50</f>
        <v>0.0069</v>
      </c>
      <c r="S50" s="66">
        <f>'background subtraction'!FT50</f>
        <v>0.0006</v>
      </c>
      <c r="T50" s="66">
        <f>'background subtraction'!FX50</f>
        <v>0.0042</v>
      </c>
      <c r="U50" s="66">
        <f>'background subtraction'!GB50</f>
        <v>0.0013</v>
      </c>
      <c r="V50" s="66">
        <f>'background subtraction'!GJ50</f>
        <v>0.0067</v>
      </c>
      <c r="W50" s="66">
        <f>'background subtraction'!DO50</f>
        <v>0.0012</v>
      </c>
      <c r="X50" s="66">
        <f>'background subtraction'!EF50</f>
        <v>0.0029</v>
      </c>
      <c r="Y50" s="66">
        <f>'background subtraction'!EX50</f>
        <v>0.0001</v>
      </c>
      <c r="Z50" s="66">
        <f>'background subtraction'!FO50</f>
        <v>0.0007</v>
      </c>
      <c r="AA50" s="66">
        <f>'background subtraction'!GK50</f>
        <v>0.0045</v>
      </c>
      <c r="AB50" s="66">
        <f>'background subtraction'!DP50</f>
        <v>0</v>
      </c>
      <c r="AC50" s="66">
        <f>'background subtraction'!EG50</f>
        <v>0</v>
      </c>
      <c r="AD50" s="66">
        <f>'background subtraction'!EY50</f>
        <v>0.0011</v>
      </c>
      <c r="AE50" s="66">
        <f>'background subtraction'!FQ50</f>
        <v>0.002</v>
      </c>
      <c r="AF50" s="66">
        <f>'background subtraction'!GM50</f>
        <v>0.0004</v>
      </c>
      <c r="AG50" s="66">
        <f>'background subtraction'!DQ50</f>
        <v>0</v>
      </c>
      <c r="AH50" s="66">
        <f>'background subtraction'!EH50</f>
        <v>0.0003</v>
      </c>
      <c r="AI50" s="66">
        <f>'background subtraction'!EZ50</f>
        <v>0.0004</v>
      </c>
      <c r="AJ50" s="66">
        <f>'background subtraction'!FR50</f>
        <v>0.0006</v>
      </c>
      <c r="AK50" s="66">
        <f>'background subtraction'!GR50</f>
        <v>0.0004</v>
      </c>
      <c r="AL50" s="66">
        <f>'background subtraction'!DR50</f>
        <v>0.0004</v>
      </c>
      <c r="AM50" s="66">
        <f>'background subtraction'!EJ50</f>
        <v>0</v>
      </c>
      <c r="AN50" s="66">
        <f>'background subtraction'!FA50</f>
        <v>0.0003</v>
      </c>
      <c r="AO50" s="66">
        <f>'background subtraction'!FS50</f>
        <v>0.0023</v>
      </c>
      <c r="AP50" s="66">
        <f>'background subtraction'!GS50</f>
        <v>0.0019</v>
      </c>
      <c r="AQ50" s="66">
        <f>'background subtraction'!DS50</f>
        <v>0.0009</v>
      </c>
      <c r="AR50" s="66">
        <f>'background subtraction'!EK50</f>
        <v>0.0008</v>
      </c>
      <c r="AS50" s="66">
        <f>'background subtraction'!FB50</f>
        <v>0.0023</v>
      </c>
      <c r="AT50" s="66">
        <f>'background subtraction'!FU50</f>
        <v>0.0002</v>
      </c>
      <c r="AU50" s="66">
        <f>'background subtraction'!GT50</f>
        <v>0</v>
      </c>
      <c r="AV50" s="66">
        <f>'background subtraction'!DT50</f>
        <v>0.0015</v>
      </c>
      <c r="AW50" s="66">
        <f>'background subtraction'!EL50</f>
        <v>0.0007</v>
      </c>
      <c r="AX50" s="66">
        <f>'background subtraction'!FC50</f>
        <v>0.0005</v>
      </c>
      <c r="AY50" s="66">
        <f>'background subtraction'!FV50</f>
        <v>0</v>
      </c>
      <c r="AZ50" s="66">
        <f>'background subtraction'!GN50</f>
        <v>0</v>
      </c>
      <c r="BA50" s="66">
        <f>'background subtraction'!DU50</f>
        <v>0.0006</v>
      </c>
      <c r="BB50" s="66">
        <f>'background subtraction'!EM50</f>
        <v>0.002</v>
      </c>
      <c r="BC50" s="66">
        <f>'background subtraction'!FD50</f>
        <v>0.0021</v>
      </c>
      <c r="BD50" s="66">
        <f>'background subtraction'!FW50</f>
        <v>0.0003</v>
      </c>
      <c r="BE50" s="66">
        <f>'background subtraction'!GO50</f>
        <v>0.0003</v>
      </c>
      <c r="BF50" s="66">
        <f>'background subtraction'!DV50</f>
        <v>0</v>
      </c>
      <c r="BG50" s="66">
        <f>'background subtraction'!EN50</f>
        <v>0</v>
      </c>
      <c r="BH50" s="66">
        <f>'background subtraction'!FF50</f>
        <v>0.0001</v>
      </c>
      <c r="BI50" s="66">
        <f>'background subtraction'!FY50</f>
        <v>0</v>
      </c>
      <c r="BJ50" s="66">
        <f>'background subtraction'!GP50</f>
        <v>0.001</v>
      </c>
      <c r="BK50" s="66">
        <f>'background subtraction'!DW50</f>
        <v>0.0002</v>
      </c>
      <c r="BL50" s="66">
        <f>'background subtraction'!EO50</f>
        <v>0</v>
      </c>
      <c r="BM50" s="66">
        <f>'background subtraction'!FG50</f>
        <v>0</v>
      </c>
      <c r="BN50" s="66">
        <f>'background subtraction'!FZ50</f>
        <v>0</v>
      </c>
      <c r="BO50" s="66">
        <f>'background subtraction'!GQ50</f>
        <v>0.0015</v>
      </c>
      <c r="BP50" s="66">
        <f>'background subtraction'!DY50</f>
        <v>0</v>
      </c>
      <c r="BQ50" s="66">
        <f>'background subtraction'!EP50</f>
        <v>0.0002</v>
      </c>
      <c r="BR50" s="66">
        <f>'background subtraction'!FH50</f>
        <v>0</v>
      </c>
      <c r="BS50" s="66">
        <f>'background subtraction'!GC50</f>
        <v>0</v>
      </c>
      <c r="BT50" s="66">
        <f>'background subtraction'!GU50</f>
        <v>0.0001</v>
      </c>
      <c r="BU50" s="66">
        <f>'background subtraction'!DZ50</f>
        <v>0.0002</v>
      </c>
      <c r="BV50" s="66">
        <f>'background subtraction'!EQ50</f>
        <v>0.0001</v>
      </c>
      <c r="BW50" s="104">
        <f>'background subtraction'!FI50</f>
        <v>0</v>
      </c>
      <c r="BX50" s="66">
        <f>'background subtraction'!GD50</f>
        <v>0.0006</v>
      </c>
      <c r="BY50" s="104">
        <f>'background subtraction'!GV50</f>
        <v>0.0001</v>
      </c>
      <c r="BZ50" s="66">
        <f>'background subtraction'!EA50</f>
        <v>0.0002</v>
      </c>
      <c r="CA50" s="66">
        <f>'background subtraction'!ER50</f>
        <v>0.0001</v>
      </c>
      <c r="CB50" s="66">
        <f>'background subtraction'!FJ50</f>
        <v>0</v>
      </c>
      <c r="CC50" s="66">
        <f>'background subtraction'!GE50</f>
        <v>0</v>
      </c>
      <c r="CD50" s="66">
        <f>'background subtraction'!GX50</f>
        <v>0.0003</v>
      </c>
      <c r="CE50" s="66">
        <f>'background subtraction'!EB50</f>
        <v>0.0002</v>
      </c>
      <c r="CF50" s="104">
        <f>'background subtraction'!ES50</f>
        <v>0</v>
      </c>
      <c r="CG50" s="66">
        <f>'background subtraction'!FK50</f>
        <v>0.0001</v>
      </c>
      <c r="CH50" s="66">
        <f>'background subtraction'!GF50</f>
        <v>0.0003</v>
      </c>
      <c r="CI50" s="66">
        <f>'background subtraction'!GY50</f>
        <v>0.0003</v>
      </c>
      <c r="CJ50" s="66">
        <f>'background subtraction'!EC50</f>
        <v>0.0014</v>
      </c>
      <c r="CK50" s="66">
        <f>'background subtraction'!EU50</f>
        <v>0</v>
      </c>
      <c r="CL50" s="66">
        <f>'background subtraction'!FL50</f>
        <v>0.0017</v>
      </c>
      <c r="CM50" s="66">
        <f>'background subtraction'!GG50</f>
        <v>0.0002</v>
      </c>
      <c r="CN50" s="66">
        <f>'background subtraction'!GZ50</f>
        <v>0.0002</v>
      </c>
      <c r="CO50" s="66">
        <f>'background subtraction'!ED50</f>
        <v>0</v>
      </c>
      <c r="CP50" s="66">
        <f>'background subtraction'!EV50</f>
        <v>0</v>
      </c>
      <c r="CQ50" s="66">
        <f>'background subtraction'!FM50</f>
        <v>0</v>
      </c>
      <c r="CR50" s="66">
        <f>'background subtraction'!GH50</f>
        <v>0.0002</v>
      </c>
      <c r="CS50" s="104">
        <f>'background subtraction'!HA50</f>
        <v>0</v>
      </c>
      <c r="CT50" s="66">
        <f>'background subtraction'!EE50</f>
        <v>0.0004</v>
      </c>
      <c r="CU50" s="66">
        <f>'background subtraction'!EW50</f>
        <v>0.0021</v>
      </c>
      <c r="CV50" s="66">
        <f>'background subtraction'!FN50</f>
        <v>0.0001</v>
      </c>
      <c r="CW50" s="104">
        <f>'background subtraction'!GI50</f>
        <v>0.0001</v>
      </c>
      <c r="CX50" s="66">
        <f>'background subtraction'!HB50</f>
        <v>0.0017</v>
      </c>
      <c r="CY50" s="66"/>
      <c r="CZ50" s="66"/>
      <c r="DA50" s="66"/>
      <c r="DB50" s="66"/>
      <c r="DC50" s="66"/>
      <c r="DD50" s="66"/>
      <c r="DE50" s="66"/>
      <c r="DF50" s="66"/>
      <c r="DG50" s="66"/>
      <c r="DH50" s="66"/>
      <c r="DI50" s="66"/>
      <c r="DJ50" s="66"/>
      <c r="DK50" s="66"/>
    </row>
    <row r="51" spans="1:115">
      <c r="A51">
        <f>'imported data from Web Calc'!A52</f>
        <v>794.6</v>
      </c>
      <c r="B51" t="str">
        <f>'imported data from Web Calc'!B52</f>
        <v>C42H81O10P</v>
      </c>
      <c r="C51" s="61" t="str">
        <f>'imported data from Web Calc'!C52</f>
        <v>PG(36:1)</v>
      </c>
      <c r="D51" s="96">
        <f>'background subtraction'!DJ51</f>
        <v>0.0001</v>
      </c>
      <c r="E51" s="96">
        <f>'background subtraction'!DK51</f>
        <v>0</v>
      </c>
      <c r="F51" s="96">
        <f>'background subtraction'!DL51</f>
        <v>0</v>
      </c>
      <c r="G51" s="66">
        <f>'background subtraction'!DM51</f>
        <v>0.0001</v>
      </c>
      <c r="H51" s="66">
        <f>'background subtraction'!DX51</f>
        <v>0</v>
      </c>
      <c r="I51" s="66">
        <f>'background subtraction'!EI51</f>
        <v>0</v>
      </c>
      <c r="J51" s="66">
        <f>'background subtraction'!ET51</f>
        <v>0.0002</v>
      </c>
      <c r="K51" s="66">
        <f>'background subtraction'!FE51</f>
        <v>0.0001</v>
      </c>
      <c r="L51" s="66">
        <f>'background subtraction'!FP51</f>
        <v>0</v>
      </c>
      <c r="M51" s="66">
        <f>'background subtraction'!GA51</f>
        <v>0</v>
      </c>
      <c r="N51" s="66">
        <f>'background subtraction'!GL51</f>
        <v>0</v>
      </c>
      <c r="O51" s="66">
        <f>'background subtraction'!GW51</f>
        <v>0.0001</v>
      </c>
      <c r="P51" s="66">
        <f>'background subtraction'!HC51</f>
        <v>0.0006</v>
      </c>
      <c r="Q51" s="66">
        <f t="shared" si="0"/>
        <v>0.00011</v>
      </c>
      <c r="R51" s="66">
        <f>'background subtraction'!DN51</f>
        <v>0</v>
      </c>
      <c r="S51" s="66">
        <f>'background subtraction'!FT51</f>
        <v>0</v>
      </c>
      <c r="T51" s="66">
        <f>'background subtraction'!FX51</f>
        <v>0.0003</v>
      </c>
      <c r="U51" s="66">
        <f>'background subtraction'!GB51</f>
        <v>0.0003</v>
      </c>
      <c r="V51" s="66">
        <f>'background subtraction'!GJ51</f>
        <v>0.0005</v>
      </c>
      <c r="W51" s="66">
        <f>'background subtraction'!DO51</f>
        <v>0</v>
      </c>
      <c r="X51" s="66">
        <f>'background subtraction'!EF51</f>
        <v>0.0011</v>
      </c>
      <c r="Y51" s="66">
        <f>'background subtraction'!EX51</f>
        <v>0.0007</v>
      </c>
      <c r="Z51" s="66">
        <f>'background subtraction'!FO51</f>
        <v>0</v>
      </c>
      <c r="AA51" s="66">
        <f>'background subtraction'!GK51</f>
        <v>0.0004</v>
      </c>
      <c r="AB51" s="66">
        <f>'background subtraction'!DP51</f>
        <v>0.0003</v>
      </c>
      <c r="AC51" s="66">
        <f>'background subtraction'!EG51</f>
        <v>0</v>
      </c>
      <c r="AD51" s="66">
        <f>'background subtraction'!EY51</f>
        <v>0</v>
      </c>
      <c r="AE51" s="66">
        <f>'background subtraction'!FQ51</f>
        <v>0</v>
      </c>
      <c r="AF51" s="66">
        <f>'background subtraction'!GM51</f>
        <v>0.0005</v>
      </c>
      <c r="AG51" s="66">
        <f>'background subtraction'!DQ51</f>
        <v>0</v>
      </c>
      <c r="AH51" s="66">
        <f>'background subtraction'!EH51</f>
        <v>0</v>
      </c>
      <c r="AI51" s="66">
        <f>'background subtraction'!EZ51</f>
        <v>0</v>
      </c>
      <c r="AJ51" s="66">
        <f>'background subtraction'!FR51</f>
        <v>0</v>
      </c>
      <c r="AK51" s="66">
        <f>'background subtraction'!GR51</f>
        <v>0.0002</v>
      </c>
      <c r="AL51" s="66">
        <f>'background subtraction'!DR51</f>
        <v>0.0008</v>
      </c>
      <c r="AM51" s="66">
        <f>'background subtraction'!EJ51</f>
        <v>0</v>
      </c>
      <c r="AN51" s="66">
        <f>'background subtraction'!FA51</f>
        <v>0</v>
      </c>
      <c r="AO51" s="66">
        <f>'background subtraction'!FS51</f>
        <v>0.0001</v>
      </c>
      <c r="AP51" s="66">
        <f>'background subtraction'!GS51</f>
        <v>0</v>
      </c>
      <c r="AQ51" s="66">
        <f>'background subtraction'!DS51</f>
        <v>0</v>
      </c>
      <c r="AR51" s="66">
        <f>'background subtraction'!EK51</f>
        <v>0</v>
      </c>
      <c r="AS51" s="66">
        <f>'background subtraction'!FB51</f>
        <v>0.0004</v>
      </c>
      <c r="AT51" s="66">
        <f>'background subtraction'!FU51</f>
        <v>0.0003</v>
      </c>
      <c r="AU51" s="66">
        <f>'background subtraction'!GT51</f>
        <v>0.0003</v>
      </c>
      <c r="AV51" s="66">
        <f>'background subtraction'!DT51</f>
        <v>0</v>
      </c>
      <c r="AW51" s="66">
        <f>'background subtraction'!EL51</f>
        <v>0</v>
      </c>
      <c r="AX51" s="66">
        <f>'background subtraction'!FC51</f>
        <v>0.0002</v>
      </c>
      <c r="AY51" s="66">
        <f>'background subtraction'!FV51</f>
        <v>0</v>
      </c>
      <c r="AZ51" s="66">
        <f>'background subtraction'!GN51</f>
        <v>0</v>
      </c>
      <c r="BA51" s="66">
        <f>'background subtraction'!DU51</f>
        <v>0.0002</v>
      </c>
      <c r="BB51" s="66">
        <f>'background subtraction'!EM51</f>
        <v>0.0008</v>
      </c>
      <c r="BC51" s="66">
        <f>'background subtraction'!FD51</f>
        <v>0.0004</v>
      </c>
      <c r="BD51" s="66">
        <f>'background subtraction'!FW51</f>
        <v>0.0003</v>
      </c>
      <c r="BE51" s="66">
        <f>'background subtraction'!GO51</f>
        <v>0</v>
      </c>
      <c r="BF51" s="66">
        <f>'background subtraction'!DV51</f>
        <v>0</v>
      </c>
      <c r="BG51" s="66">
        <f>'background subtraction'!EN51</f>
        <v>0</v>
      </c>
      <c r="BH51" s="66">
        <f>'background subtraction'!FF51</f>
        <v>0</v>
      </c>
      <c r="BI51" s="66">
        <f>'background subtraction'!FY51</f>
        <v>0</v>
      </c>
      <c r="BJ51" s="66">
        <f>'background subtraction'!GP51</f>
        <v>0</v>
      </c>
      <c r="BK51" s="66">
        <f>'background subtraction'!DW51</f>
        <v>0.0001</v>
      </c>
      <c r="BL51" s="66">
        <f>'background subtraction'!EO51</f>
        <v>0</v>
      </c>
      <c r="BM51" s="66">
        <f>'background subtraction'!FG51</f>
        <v>0</v>
      </c>
      <c r="BN51" s="66">
        <f>'background subtraction'!FZ51</f>
        <v>0</v>
      </c>
      <c r="BO51" s="66">
        <f>'background subtraction'!GQ51</f>
        <v>0</v>
      </c>
      <c r="BP51" s="66">
        <f>'background subtraction'!DY51</f>
        <v>0.0005</v>
      </c>
      <c r="BQ51" s="66">
        <f>'background subtraction'!EP51</f>
        <v>0.0005</v>
      </c>
      <c r="BR51" s="66">
        <f>'background subtraction'!FH51</f>
        <v>0</v>
      </c>
      <c r="BS51" s="66">
        <f>'background subtraction'!GC51</f>
        <v>0.0002</v>
      </c>
      <c r="BT51" s="66">
        <f>'background subtraction'!GU51</f>
        <v>0</v>
      </c>
      <c r="BU51" s="66">
        <f>'background subtraction'!DZ51</f>
        <v>0</v>
      </c>
      <c r="BV51" s="66">
        <f>'background subtraction'!EQ51</f>
        <v>0.0001</v>
      </c>
      <c r="BW51" s="104">
        <f>'background subtraction'!FI51</f>
        <v>0</v>
      </c>
      <c r="BX51" s="66">
        <f>'background subtraction'!GD51</f>
        <v>0</v>
      </c>
      <c r="BY51" s="104">
        <f>'background subtraction'!GV51</f>
        <v>0</v>
      </c>
      <c r="BZ51" s="66">
        <f>'background subtraction'!EA51</f>
        <v>0</v>
      </c>
      <c r="CA51" s="66">
        <f>'background subtraction'!ER51</f>
        <v>0</v>
      </c>
      <c r="CB51" s="66">
        <f>'background subtraction'!FJ51</f>
        <v>0.0004</v>
      </c>
      <c r="CC51" s="66">
        <f>'background subtraction'!GE51</f>
        <v>0</v>
      </c>
      <c r="CD51" s="66">
        <f>'background subtraction'!GX51</f>
        <v>0</v>
      </c>
      <c r="CE51" s="66">
        <f>'background subtraction'!EB51</f>
        <v>0</v>
      </c>
      <c r="CF51" s="104">
        <f>'background subtraction'!ES51</f>
        <v>0</v>
      </c>
      <c r="CG51" s="66">
        <f>'background subtraction'!FK51</f>
        <v>0</v>
      </c>
      <c r="CH51" s="66">
        <f>'background subtraction'!GF51</f>
        <v>0</v>
      </c>
      <c r="CI51" s="66">
        <f>'background subtraction'!GY51</f>
        <v>0</v>
      </c>
      <c r="CJ51" s="66">
        <f>'background subtraction'!EC51</f>
        <v>0</v>
      </c>
      <c r="CK51" s="66">
        <f>'background subtraction'!EU51</f>
        <v>0.0002</v>
      </c>
      <c r="CL51" s="66">
        <f>'background subtraction'!FL51</f>
        <v>0</v>
      </c>
      <c r="CM51" s="66">
        <f>'background subtraction'!GG51</f>
        <v>0</v>
      </c>
      <c r="CN51" s="66">
        <f>'background subtraction'!GZ51</f>
        <v>0</v>
      </c>
      <c r="CO51" s="66">
        <f>'background subtraction'!ED51</f>
        <v>0.0002</v>
      </c>
      <c r="CP51" s="66">
        <f>'background subtraction'!EV51</f>
        <v>0</v>
      </c>
      <c r="CQ51" s="66">
        <f>'background subtraction'!FM51</f>
        <v>0</v>
      </c>
      <c r="CR51" s="66">
        <f>'background subtraction'!GH51</f>
        <v>0</v>
      </c>
      <c r="CS51" s="104">
        <f>'background subtraction'!HA51</f>
        <v>0</v>
      </c>
      <c r="CT51" s="66">
        <f>'background subtraction'!EE51</f>
        <v>0.0001</v>
      </c>
      <c r="CU51" s="66">
        <f>'background subtraction'!EW51</f>
        <v>0</v>
      </c>
      <c r="CV51" s="66">
        <f>'background subtraction'!FN51</f>
        <v>0</v>
      </c>
      <c r="CW51" s="104">
        <f>'background subtraction'!GI51</f>
        <v>0</v>
      </c>
      <c r="CX51" s="66">
        <f>'background subtraction'!HB51</f>
        <v>0</v>
      </c>
      <c r="CY51" s="66"/>
      <c r="CZ51" s="66"/>
      <c r="DA51" s="66"/>
      <c r="DB51" s="66"/>
      <c r="DC51" s="66"/>
      <c r="DD51" s="66"/>
      <c r="DE51" s="66"/>
      <c r="DF51" s="66"/>
      <c r="DG51" s="66"/>
      <c r="DH51" s="66"/>
      <c r="DI51" s="66"/>
      <c r="DJ51" s="66"/>
      <c r="DK51" s="66"/>
    </row>
    <row r="52" spans="1:115">
      <c r="A52" s="74" t="s">
        <v>524</v>
      </c>
      <c r="B52" s="75"/>
      <c r="C52" s="74" t="s">
        <v>524</v>
      </c>
      <c r="D52" s="97">
        <f>'background subtraction'!DJ52</f>
        <v>0.26676</v>
      </c>
      <c r="E52" s="97">
        <f>'background subtraction'!DK52</f>
        <v>0.23706</v>
      </c>
      <c r="F52" s="97">
        <f>'background subtraction'!DL52</f>
        <v>0.24866</v>
      </c>
      <c r="G52" s="82">
        <f>'background subtraction'!DM52</f>
        <v>0.25496</v>
      </c>
      <c r="H52" s="82">
        <f>'background subtraction'!DX52</f>
        <v>0.23816</v>
      </c>
      <c r="I52" s="82">
        <f>'background subtraction'!EI52</f>
        <v>0.22416</v>
      </c>
      <c r="J52" s="82">
        <f>'background subtraction'!ET52</f>
        <v>0.21946</v>
      </c>
      <c r="K52" s="82">
        <f>'background subtraction'!FE52</f>
        <v>0.22526</v>
      </c>
      <c r="L52" s="82">
        <f>'background subtraction'!FP52</f>
        <v>0.23616</v>
      </c>
      <c r="M52" s="82">
        <f>'background subtraction'!GA52</f>
        <v>0.22056</v>
      </c>
      <c r="N52" s="82">
        <f>'background subtraction'!GL52</f>
        <v>0.23216</v>
      </c>
      <c r="O52" s="82">
        <f>'background subtraction'!GW52</f>
        <v>0.22666</v>
      </c>
      <c r="P52" s="82">
        <f>'background subtraction'!HC52</f>
        <v>0.23016</v>
      </c>
      <c r="Q52" s="66">
        <f t="shared" si="0"/>
        <v>0.23077</v>
      </c>
      <c r="R52" s="82">
        <f>'background subtraction'!DN52</f>
        <v>0.95556</v>
      </c>
      <c r="S52" s="82">
        <f>'background subtraction'!FT52</f>
        <v>0.42726</v>
      </c>
      <c r="T52" s="82">
        <f>'background subtraction'!FX52</f>
        <v>0.52616</v>
      </c>
      <c r="U52" s="82">
        <f>'background subtraction'!GB52</f>
        <v>0.59506</v>
      </c>
      <c r="V52" s="82">
        <f>'background subtraction'!GJ52</f>
        <v>1.09476</v>
      </c>
      <c r="W52" s="82">
        <f>'background subtraction'!DO52</f>
        <v>0.31236</v>
      </c>
      <c r="X52" s="82">
        <f>'background subtraction'!EF52</f>
        <v>0.46576</v>
      </c>
      <c r="Y52" s="82">
        <f>'background subtraction'!EX52</f>
        <v>0.18056</v>
      </c>
      <c r="Z52" s="82">
        <f>'background subtraction'!FO52</f>
        <v>0.09846</v>
      </c>
      <c r="AA52" s="82">
        <f>'background subtraction'!GK52</f>
        <v>0.49976</v>
      </c>
      <c r="AB52" s="82">
        <f>'background subtraction'!DP52</f>
        <v>0.16156</v>
      </c>
      <c r="AC52" s="82">
        <f>'background subtraction'!EG52</f>
        <v>0.11926</v>
      </c>
      <c r="AD52" s="82">
        <f>'background subtraction'!EY52</f>
        <v>0.17936</v>
      </c>
      <c r="AE52" s="82">
        <f>'background subtraction'!FQ52</f>
        <v>0.20226</v>
      </c>
      <c r="AF52" s="82">
        <f>'background subtraction'!GM52</f>
        <v>0.29236</v>
      </c>
      <c r="AG52" s="82">
        <f>'background subtraction'!DQ52</f>
        <v>0.04376</v>
      </c>
      <c r="AH52" s="82">
        <f>'background subtraction'!EH52</f>
        <v>0.16756</v>
      </c>
      <c r="AI52" s="82">
        <f>'background subtraction'!EZ52</f>
        <v>0.17116</v>
      </c>
      <c r="AJ52" s="82">
        <f>'background subtraction'!FR52</f>
        <v>0.15346</v>
      </c>
      <c r="AK52" s="82">
        <f>'background subtraction'!GR52</f>
        <v>0.40996</v>
      </c>
      <c r="AL52" s="82">
        <f>'background subtraction'!DR52</f>
        <v>0.33786</v>
      </c>
      <c r="AM52" s="82">
        <f>'background subtraction'!EJ52</f>
        <v>0.13716</v>
      </c>
      <c r="AN52" s="82">
        <f>'background subtraction'!FA52</f>
        <v>0.19666</v>
      </c>
      <c r="AO52" s="82">
        <f>'background subtraction'!FS52</f>
        <v>0.30776</v>
      </c>
      <c r="AP52" s="82">
        <f>'background subtraction'!GS52</f>
        <v>0.35296</v>
      </c>
      <c r="AQ52" s="82">
        <f>'background subtraction'!DS52</f>
        <v>0.25076</v>
      </c>
      <c r="AR52" s="82">
        <f>'background subtraction'!EK52</f>
        <v>0.13036</v>
      </c>
      <c r="AS52" s="82">
        <f>'background subtraction'!FB52</f>
        <v>0.38986</v>
      </c>
      <c r="AT52" s="82">
        <f>'background subtraction'!FU52</f>
        <v>0.22786</v>
      </c>
      <c r="AU52" s="82">
        <f>'background subtraction'!GT52</f>
        <v>0.28426</v>
      </c>
      <c r="AV52" s="82">
        <f>'background subtraction'!DT52</f>
        <v>0.31936</v>
      </c>
      <c r="AW52" s="82">
        <f>'background subtraction'!EL52</f>
        <v>0.18966</v>
      </c>
      <c r="AX52" s="82">
        <f>'background subtraction'!FC52</f>
        <v>0.15326</v>
      </c>
      <c r="AY52" s="82">
        <f>'background subtraction'!FV52</f>
        <v>0.11486</v>
      </c>
      <c r="AZ52" s="82">
        <f>'background subtraction'!GN52</f>
        <v>0.17776</v>
      </c>
      <c r="BA52" s="82">
        <f>'background subtraction'!DU52</f>
        <v>0.40976</v>
      </c>
      <c r="BB52" s="82">
        <f>'background subtraction'!EM52</f>
        <v>0.72256</v>
      </c>
      <c r="BC52" s="82">
        <f>'background subtraction'!FD52</f>
        <v>0.67006</v>
      </c>
      <c r="BD52" s="82">
        <f>'background subtraction'!FW52</f>
        <v>0.23496</v>
      </c>
      <c r="BE52" s="82">
        <f>'background subtraction'!GO52</f>
        <v>0.36986</v>
      </c>
      <c r="BF52" s="82">
        <f>'background subtraction'!DV52</f>
        <v>0.03046</v>
      </c>
      <c r="BG52" s="82">
        <f>'background subtraction'!EN52</f>
        <v>0.10096</v>
      </c>
      <c r="BH52" s="82">
        <f>'background subtraction'!FF52</f>
        <v>0.08266</v>
      </c>
      <c r="BI52" s="82">
        <f>'background subtraction'!FY52</f>
        <v>0.0714</v>
      </c>
      <c r="BJ52" s="82">
        <f>'background subtraction'!GP52</f>
        <v>0.20426</v>
      </c>
      <c r="BK52" s="82">
        <f>'background subtraction'!DW52</f>
        <v>0.16846</v>
      </c>
      <c r="BL52" s="82">
        <f>'background subtraction'!EO52</f>
        <v>0.09536</v>
      </c>
      <c r="BM52" s="82">
        <f>'background subtraction'!FG52</f>
        <v>0.25896</v>
      </c>
      <c r="BN52" s="82">
        <f>'background subtraction'!FZ52</f>
        <v>0.08136</v>
      </c>
      <c r="BO52" s="82">
        <f>'background subtraction'!GQ52</f>
        <v>0.32516</v>
      </c>
      <c r="BP52" s="82">
        <f>'background subtraction'!DY52</f>
        <v>0.15296</v>
      </c>
      <c r="BQ52" s="82">
        <f>'background subtraction'!EP52</f>
        <v>0.29386</v>
      </c>
      <c r="BR52" s="82">
        <f>'background subtraction'!FH52</f>
        <v>0.10206</v>
      </c>
      <c r="BS52" s="82">
        <f>'background subtraction'!GC52</f>
        <v>0.12716</v>
      </c>
      <c r="BT52" s="82">
        <f>'background subtraction'!GU52</f>
        <v>0.09566</v>
      </c>
      <c r="BU52" s="82">
        <f>'background subtraction'!DZ52</f>
        <v>0.13816</v>
      </c>
      <c r="BV52" s="82">
        <f>'background subtraction'!EQ52</f>
        <v>0.33086</v>
      </c>
      <c r="BW52" s="105">
        <f>'background subtraction'!FI52</f>
        <v>0.02276</v>
      </c>
      <c r="BX52" s="82">
        <f>'background subtraction'!GD52</f>
        <v>0.13376</v>
      </c>
      <c r="BY52" s="105">
        <f>'background subtraction'!GV52</f>
        <v>0.03936</v>
      </c>
      <c r="BZ52" s="82">
        <f>'background subtraction'!EA52</f>
        <v>0.16906</v>
      </c>
      <c r="CA52" s="82">
        <f>'background subtraction'!ER52</f>
        <v>0.09406</v>
      </c>
      <c r="CB52" s="82">
        <f>'background subtraction'!FJ52</f>
        <v>0.27306</v>
      </c>
      <c r="CC52" s="82">
        <f>'background subtraction'!GE52</f>
        <v>0.07796</v>
      </c>
      <c r="CD52" s="82">
        <f>'background subtraction'!GX52</f>
        <v>0.26916</v>
      </c>
      <c r="CE52" s="82">
        <f>'background subtraction'!EB52</f>
        <v>0.05826</v>
      </c>
      <c r="CF52" s="105">
        <f>'background subtraction'!ES52</f>
        <v>0.0133</v>
      </c>
      <c r="CG52" s="82">
        <f>'background subtraction'!FK52</f>
        <v>0.15886</v>
      </c>
      <c r="CH52" s="82">
        <f>'background subtraction'!GF52</f>
        <v>0.17636</v>
      </c>
      <c r="CI52" s="82">
        <f>'background subtraction'!GY52</f>
        <v>0.08026</v>
      </c>
      <c r="CJ52" s="82">
        <f>'background subtraction'!EC52</f>
        <v>0.49846</v>
      </c>
      <c r="CK52" s="82">
        <f>'background subtraction'!EU52</f>
        <v>0.10176</v>
      </c>
      <c r="CL52" s="82">
        <f>'background subtraction'!FL52</f>
        <v>0.48246</v>
      </c>
      <c r="CM52" s="82">
        <f>'background subtraction'!GG52</f>
        <v>0.08236</v>
      </c>
      <c r="CN52" s="82">
        <f>'background subtraction'!GZ52</f>
        <v>0.10646</v>
      </c>
      <c r="CO52" s="82">
        <f>'background subtraction'!ED52</f>
        <v>0.25146</v>
      </c>
      <c r="CP52" s="82">
        <f>'background subtraction'!EV52</f>
        <v>0.06826</v>
      </c>
      <c r="CQ52" s="82">
        <f>'background subtraction'!FM52</f>
        <v>0.10666</v>
      </c>
      <c r="CR52" s="82">
        <f>'background subtraction'!GH52</f>
        <v>0.07806</v>
      </c>
      <c r="CS52" s="105">
        <f>'background subtraction'!HA52</f>
        <v>0.01726</v>
      </c>
      <c r="CT52" s="82">
        <f>'background subtraction'!EE52</f>
        <v>0.33446</v>
      </c>
      <c r="CU52" s="82">
        <f>'background subtraction'!EW52</f>
        <v>0.44236</v>
      </c>
      <c r="CV52" s="82">
        <f>'background subtraction'!FN52</f>
        <v>0.07456</v>
      </c>
      <c r="CW52" s="105">
        <f>'background subtraction'!GI52</f>
        <v>0.03626</v>
      </c>
      <c r="CX52" s="82">
        <f>'background subtraction'!HB52</f>
        <v>0.44006</v>
      </c>
      <c r="CY52" s="82"/>
      <c r="CZ52" s="82"/>
      <c r="DA52" s="82"/>
      <c r="DB52" s="82"/>
      <c r="DC52" s="82"/>
      <c r="DD52" s="82"/>
      <c r="DE52" s="82"/>
      <c r="DF52" s="82"/>
      <c r="DG52" s="82"/>
      <c r="DH52" s="82"/>
      <c r="DI52" s="82"/>
      <c r="DJ52" s="82"/>
      <c r="DK52" s="82"/>
    </row>
    <row r="53" spans="1:115">
      <c r="A53">
        <f>'imported data from Web Calc'!A55</f>
        <v>500.3</v>
      </c>
      <c r="B53" t="str">
        <f>'imported data from Web Calc'!B55</f>
        <v>C22H43O9P</v>
      </c>
      <c r="C53" s="61" t="str">
        <f>'imported data from Web Calc'!C55</f>
        <v>LPG(16:1)</v>
      </c>
      <c r="D53" s="96">
        <f>'background subtraction'!DJ53</f>
        <v>0</v>
      </c>
      <c r="E53" s="96">
        <f>'background subtraction'!DK53</f>
        <v>0</v>
      </c>
      <c r="F53" s="96">
        <f>'background subtraction'!DL53</f>
        <v>0</v>
      </c>
      <c r="G53" s="66">
        <f>'background subtraction'!DM53</f>
        <v>0</v>
      </c>
      <c r="H53" s="66">
        <f>'background subtraction'!DX53</f>
        <v>0</v>
      </c>
      <c r="I53" s="66">
        <f>'background subtraction'!EI53</f>
        <v>0</v>
      </c>
      <c r="J53" s="66">
        <f>'background subtraction'!ET53</f>
        <v>0</v>
      </c>
      <c r="K53" s="66">
        <f>'background subtraction'!FE53</f>
        <v>0</v>
      </c>
      <c r="L53" s="66">
        <f>'background subtraction'!FP53</f>
        <v>0</v>
      </c>
      <c r="M53" s="66">
        <f>'background subtraction'!GA53</f>
        <v>0.00056</v>
      </c>
      <c r="N53" s="66">
        <f>'background subtraction'!GL53</f>
        <v>0.00016</v>
      </c>
      <c r="O53" s="66">
        <f>'background subtraction'!GW53</f>
        <v>0</v>
      </c>
      <c r="P53" s="66">
        <f>'background subtraction'!HC53</f>
        <v>0</v>
      </c>
      <c r="Q53" s="66">
        <f t="shared" si="0"/>
        <v>7.2e-5</v>
      </c>
      <c r="R53" s="66">
        <f>'background subtraction'!DN53</f>
        <v>0.00036</v>
      </c>
      <c r="S53" s="66">
        <f>'background subtraction'!FT53</f>
        <v>0</v>
      </c>
      <c r="T53" s="66">
        <f>'background subtraction'!FX53</f>
        <v>0</v>
      </c>
      <c r="U53" s="66">
        <f>'background subtraction'!GB53</f>
        <v>0</v>
      </c>
      <c r="V53" s="66">
        <f>'background subtraction'!GJ53</f>
        <v>0.00016</v>
      </c>
      <c r="W53" s="66">
        <f>'background subtraction'!DO53</f>
        <v>0.00046</v>
      </c>
      <c r="X53" s="66">
        <f>'background subtraction'!EF53</f>
        <v>0</v>
      </c>
      <c r="Y53" s="66">
        <f>'background subtraction'!EX53</f>
        <v>0.00056</v>
      </c>
      <c r="Z53" s="66">
        <f>'background subtraction'!FO53</f>
        <v>0</v>
      </c>
      <c r="AA53" s="66">
        <f>'background subtraction'!GK53</f>
        <v>0</v>
      </c>
      <c r="AB53" s="66">
        <f>'background subtraction'!DP53</f>
        <v>0</v>
      </c>
      <c r="AC53" s="66">
        <f>'background subtraction'!EG53</f>
        <v>0.00046</v>
      </c>
      <c r="AD53" s="66">
        <f>'background subtraction'!EY53</f>
        <v>0</v>
      </c>
      <c r="AE53" s="66">
        <f>'background subtraction'!FQ53</f>
        <v>0.00016</v>
      </c>
      <c r="AF53" s="66">
        <f>'background subtraction'!GM53</f>
        <v>0.00046</v>
      </c>
      <c r="AG53" s="66">
        <f>'background subtraction'!DQ53</f>
        <v>0</v>
      </c>
      <c r="AH53" s="66">
        <f>'background subtraction'!EH53</f>
        <v>0</v>
      </c>
      <c r="AI53" s="66">
        <f>'background subtraction'!EZ53</f>
        <v>0.00026</v>
      </c>
      <c r="AJ53" s="66">
        <f>'background subtraction'!FR53</f>
        <v>0</v>
      </c>
      <c r="AK53" s="66">
        <f>'background subtraction'!GR53</f>
        <v>0</v>
      </c>
      <c r="AL53" s="66">
        <f>'background subtraction'!DR53</f>
        <v>0</v>
      </c>
      <c r="AM53" s="66">
        <f>'background subtraction'!EJ53</f>
        <v>0.00056</v>
      </c>
      <c r="AN53" s="66">
        <f>'background subtraction'!FA53</f>
        <v>0.00106</v>
      </c>
      <c r="AO53" s="66">
        <f>'background subtraction'!FS53</f>
        <v>6e-5</v>
      </c>
      <c r="AP53" s="66">
        <f>'background subtraction'!GS53</f>
        <v>0</v>
      </c>
      <c r="AQ53" s="66">
        <f>'background subtraction'!DS53</f>
        <v>0</v>
      </c>
      <c r="AR53" s="66">
        <f>'background subtraction'!EK53</f>
        <v>0</v>
      </c>
      <c r="AS53" s="66">
        <f>'background subtraction'!FB53</f>
        <v>0</v>
      </c>
      <c r="AT53" s="66">
        <f>'background subtraction'!FU53</f>
        <v>0</v>
      </c>
      <c r="AU53" s="66">
        <f>'background subtraction'!GT53</f>
        <v>0</v>
      </c>
      <c r="AV53" s="66">
        <f>'background subtraction'!DT53</f>
        <v>0.00026</v>
      </c>
      <c r="AW53" s="66">
        <f>'background subtraction'!EL53</f>
        <v>0.00316</v>
      </c>
      <c r="AX53" s="66">
        <f>'background subtraction'!FC53</f>
        <v>0.00146</v>
      </c>
      <c r="AY53" s="66">
        <f>'background subtraction'!FV53</f>
        <v>0.00046</v>
      </c>
      <c r="AZ53" s="66">
        <f>'background subtraction'!GN53</f>
        <v>0</v>
      </c>
      <c r="BA53" s="66">
        <f>'background subtraction'!DU53</f>
        <v>0</v>
      </c>
      <c r="BB53" s="66">
        <f>'background subtraction'!EM53</f>
        <v>0.00016</v>
      </c>
      <c r="BC53" s="66">
        <f>'background subtraction'!FD53</f>
        <v>0</v>
      </c>
      <c r="BD53" s="66">
        <f>'background subtraction'!FW53</f>
        <v>0</v>
      </c>
      <c r="BE53" s="66">
        <f>'background subtraction'!GO53</f>
        <v>0</v>
      </c>
      <c r="BF53" s="66">
        <f>'background subtraction'!DV53</f>
        <v>0</v>
      </c>
      <c r="BG53" s="66">
        <f>'background subtraction'!EN53</f>
        <v>0</v>
      </c>
      <c r="BH53" s="66">
        <f>'background subtraction'!FF53</f>
        <v>0</v>
      </c>
      <c r="BI53" s="66">
        <f>'background subtraction'!FY53</f>
        <v>0.00116</v>
      </c>
      <c r="BJ53" s="66">
        <f>'background subtraction'!GP53</f>
        <v>0.00056</v>
      </c>
      <c r="BK53" s="66">
        <f>'background subtraction'!DW53</f>
        <v>0</v>
      </c>
      <c r="BL53" s="66">
        <f>'background subtraction'!EO53</f>
        <v>0</v>
      </c>
      <c r="BM53" s="66">
        <f>'background subtraction'!FG53</f>
        <v>0</v>
      </c>
      <c r="BN53" s="66">
        <f>'background subtraction'!FZ53</f>
        <v>0</v>
      </c>
      <c r="BO53" s="66">
        <f>'background subtraction'!GQ53</f>
        <v>0</v>
      </c>
      <c r="BP53" s="66">
        <f>'background subtraction'!DY53</f>
        <v>0</v>
      </c>
      <c r="BQ53" s="66">
        <f>'background subtraction'!EP53</f>
        <v>0</v>
      </c>
      <c r="BR53" s="66">
        <f>'background subtraction'!FH53</f>
        <v>0.00046</v>
      </c>
      <c r="BS53" s="66">
        <f>'background subtraction'!GC53</f>
        <v>0</v>
      </c>
      <c r="BT53" s="66">
        <f>'background subtraction'!GU53</f>
        <v>0.00146</v>
      </c>
      <c r="BU53" s="66">
        <f>'background subtraction'!DZ53</f>
        <v>0</v>
      </c>
      <c r="BV53" s="66">
        <f>'background subtraction'!EQ53</f>
        <v>0.00166</v>
      </c>
      <c r="BW53" s="104">
        <f>'background subtraction'!FI53</f>
        <v>0</v>
      </c>
      <c r="BX53" s="66">
        <f>'background subtraction'!GD53</f>
        <v>0</v>
      </c>
      <c r="BY53" s="104">
        <f>'background subtraction'!GV53</f>
        <v>6e-5</v>
      </c>
      <c r="BZ53" s="66">
        <f>'background subtraction'!EA53</f>
        <v>0.00176</v>
      </c>
      <c r="CA53" s="66">
        <f>'background subtraction'!ER53</f>
        <v>0</v>
      </c>
      <c r="CB53" s="66">
        <f>'background subtraction'!FJ53</f>
        <v>0</v>
      </c>
      <c r="CC53" s="66">
        <f>'background subtraction'!GE53</f>
        <v>0</v>
      </c>
      <c r="CD53" s="66">
        <f>'background subtraction'!GX53</f>
        <v>0</v>
      </c>
      <c r="CE53" s="66">
        <f>'background subtraction'!EB53</f>
        <v>0</v>
      </c>
      <c r="CF53" s="104">
        <f>'background subtraction'!ES53</f>
        <v>0</v>
      </c>
      <c r="CG53" s="66">
        <f>'background subtraction'!FK53</f>
        <v>0</v>
      </c>
      <c r="CH53" s="66">
        <f>'background subtraction'!GF53</f>
        <v>0</v>
      </c>
      <c r="CI53" s="66">
        <f>'background subtraction'!GY53</f>
        <v>0</v>
      </c>
      <c r="CJ53" s="66">
        <f>'background subtraction'!EC53</f>
        <v>0</v>
      </c>
      <c r="CK53" s="66">
        <f>'background subtraction'!EU53</f>
        <v>0</v>
      </c>
      <c r="CL53" s="66">
        <f>'background subtraction'!FL53</f>
        <v>0</v>
      </c>
      <c r="CM53" s="66">
        <f>'background subtraction'!GG53</f>
        <v>0.00056</v>
      </c>
      <c r="CN53" s="66">
        <f>'background subtraction'!GZ53</f>
        <v>0</v>
      </c>
      <c r="CO53" s="66">
        <f>'background subtraction'!ED53</f>
        <v>0</v>
      </c>
      <c r="CP53" s="66">
        <f>'background subtraction'!EV53</f>
        <v>0.00046</v>
      </c>
      <c r="CQ53" s="66">
        <f>'background subtraction'!FM53</f>
        <v>0</v>
      </c>
      <c r="CR53" s="66">
        <f>'background subtraction'!GH53</f>
        <v>0</v>
      </c>
      <c r="CS53" s="104">
        <f>'background subtraction'!HA53</f>
        <v>0.00056</v>
      </c>
      <c r="CT53" s="66">
        <f>'background subtraction'!EE53</f>
        <v>0.00016</v>
      </c>
      <c r="CU53" s="66">
        <f>'background subtraction'!EW53</f>
        <v>0.00046</v>
      </c>
      <c r="CV53" s="66">
        <f>'background subtraction'!FN53</f>
        <v>0</v>
      </c>
      <c r="CW53" s="104">
        <f>'background subtraction'!GI53</f>
        <v>0</v>
      </c>
      <c r="CX53" s="66">
        <f>'background subtraction'!HB53</f>
        <v>0</v>
      </c>
      <c r="CY53" s="66"/>
      <c r="CZ53" s="66"/>
      <c r="DA53" s="66"/>
      <c r="DB53" s="66"/>
      <c r="DC53" s="66"/>
      <c r="DD53" s="66"/>
      <c r="DE53" s="66"/>
      <c r="DF53" s="66"/>
      <c r="DG53" s="66"/>
      <c r="DH53" s="66"/>
      <c r="DI53" s="66"/>
      <c r="DJ53" s="66"/>
      <c r="DK53" s="66"/>
    </row>
    <row r="54" spans="1:115">
      <c r="A54">
        <f>'imported data from Web Calc'!A56</f>
        <v>502.3</v>
      </c>
      <c r="B54" t="str">
        <f>'imported data from Web Calc'!B56</f>
        <v>C22H45O9P</v>
      </c>
      <c r="C54" s="61" t="str">
        <f>'imported data from Web Calc'!C56</f>
        <v>LPG(16:0)</v>
      </c>
      <c r="D54" s="96">
        <f>'background subtraction'!DJ54</f>
        <v>2e-5</v>
      </c>
      <c r="E54" s="96">
        <f>'background subtraction'!DK54</f>
        <v>0</v>
      </c>
      <c r="F54" s="96">
        <f>'background subtraction'!DL54</f>
        <v>0.00022</v>
      </c>
      <c r="G54" s="66">
        <f>'background subtraction'!DM54</f>
        <v>0.00022</v>
      </c>
      <c r="H54" s="66">
        <f>'background subtraction'!DX54</f>
        <v>0</v>
      </c>
      <c r="I54" s="66">
        <f>'background subtraction'!EI54</f>
        <v>0.00012</v>
      </c>
      <c r="J54" s="66">
        <f>'background subtraction'!ET54</f>
        <v>0.00062</v>
      </c>
      <c r="K54" s="66">
        <f>'background subtraction'!FE54</f>
        <v>0.00012</v>
      </c>
      <c r="L54" s="66">
        <f>'background subtraction'!FP54</f>
        <v>0.00052</v>
      </c>
      <c r="M54" s="66">
        <f>'background subtraction'!GA54</f>
        <v>0</v>
      </c>
      <c r="N54" s="66">
        <f>'background subtraction'!GL54</f>
        <v>0</v>
      </c>
      <c r="O54" s="66">
        <f>'background subtraction'!GW54</f>
        <v>0</v>
      </c>
      <c r="P54" s="66">
        <f>'background subtraction'!HC54</f>
        <v>0.00012</v>
      </c>
      <c r="Q54" s="66">
        <f t="shared" si="0"/>
        <v>0.000172</v>
      </c>
      <c r="R54" s="66">
        <f>'background subtraction'!DN54</f>
        <v>0</v>
      </c>
      <c r="S54" s="66">
        <f>'background subtraction'!FT54</f>
        <v>0</v>
      </c>
      <c r="T54" s="66">
        <f>'background subtraction'!FX54</f>
        <v>0.00042</v>
      </c>
      <c r="U54" s="66">
        <f>'background subtraction'!GB54</f>
        <v>0.00122</v>
      </c>
      <c r="V54" s="66">
        <f>'background subtraction'!GJ54</f>
        <v>0.00032</v>
      </c>
      <c r="W54" s="66">
        <f>'background subtraction'!DO54</f>
        <v>0.00012</v>
      </c>
      <c r="X54" s="66">
        <f>'background subtraction'!EF54</f>
        <v>0.00042</v>
      </c>
      <c r="Y54" s="66">
        <f>'background subtraction'!EX54</f>
        <v>0</v>
      </c>
      <c r="Z54" s="66">
        <f>'background subtraction'!FO54</f>
        <v>0</v>
      </c>
      <c r="AA54" s="66">
        <f>'background subtraction'!GK54</f>
        <v>0.00022</v>
      </c>
      <c r="AB54" s="66">
        <f>'background subtraction'!DP54</f>
        <v>0</v>
      </c>
      <c r="AC54" s="66">
        <f>'background subtraction'!EG54</f>
        <v>0</v>
      </c>
      <c r="AD54" s="66">
        <f>'background subtraction'!EY54</f>
        <v>0.00032</v>
      </c>
      <c r="AE54" s="66">
        <f>'background subtraction'!FQ54</f>
        <v>0.00032</v>
      </c>
      <c r="AF54" s="66">
        <f>'background subtraction'!GM54</f>
        <v>0.00052</v>
      </c>
      <c r="AG54" s="66">
        <f>'background subtraction'!DQ54</f>
        <v>2e-5</v>
      </c>
      <c r="AH54" s="66">
        <f>'background subtraction'!EH54</f>
        <v>2e-5</v>
      </c>
      <c r="AI54" s="66">
        <f>'background subtraction'!EZ54</f>
        <v>0.00022</v>
      </c>
      <c r="AJ54" s="66">
        <f>'background subtraction'!FR54</f>
        <v>2e-5</v>
      </c>
      <c r="AK54" s="66">
        <f>'background subtraction'!GR54</f>
        <v>0.00042</v>
      </c>
      <c r="AL54" s="66">
        <f>'background subtraction'!DR54</f>
        <v>0.00042</v>
      </c>
      <c r="AM54" s="66">
        <f>'background subtraction'!EJ54</f>
        <v>0</v>
      </c>
      <c r="AN54" s="66">
        <f>'background subtraction'!FA54</f>
        <v>0</v>
      </c>
      <c r="AO54" s="66">
        <f>'background subtraction'!FS54</f>
        <v>0.00052</v>
      </c>
      <c r="AP54" s="66">
        <f>'background subtraction'!GS54</f>
        <v>2e-5</v>
      </c>
      <c r="AQ54" s="66">
        <f>'background subtraction'!DS54</f>
        <v>0.00032</v>
      </c>
      <c r="AR54" s="66">
        <f>'background subtraction'!EK54</f>
        <v>0</v>
      </c>
      <c r="AS54" s="66">
        <f>'background subtraction'!FB54</f>
        <v>0.00042</v>
      </c>
      <c r="AT54" s="66">
        <f>'background subtraction'!FU54</f>
        <v>0.00032</v>
      </c>
      <c r="AU54" s="66">
        <f>'background subtraction'!GT54</f>
        <v>0</v>
      </c>
      <c r="AV54" s="66">
        <f>'background subtraction'!DT54</f>
        <v>0</v>
      </c>
      <c r="AW54" s="66">
        <f>'background subtraction'!EL54</f>
        <v>0.00022</v>
      </c>
      <c r="AX54" s="66">
        <f>'background subtraction'!FC54</f>
        <v>0.00012</v>
      </c>
      <c r="AY54" s="66">
        <f>'background subtraction'!FV54</f>
        <v>0.00072</v>
      </c>
      <c r="AZ54" s="66">
        <f>'background subtraction'!GN54</f>
        <v>0</v>
      </c>
      <c r="BA54" s="66">
        <f>'background subtraction'!DU54</f>
        <v>0.00382</v>
      </c>
      <c r="BB54" s="66">
        <f>'background subtraction'!EM54</f>
        <v>0.00022</v>
      </c>
      <c r="BC54" s="66">
        <f>'background subtraction'!FD54</f>
        <v>0.00112</v>
      </c>
      <c r="BD54" s="66">
        <f>'background subtraction'!FW54</f>
        <v>0</v>
      </c>
      <c r="BE54" s="66">
        <f>'background subtraction'!GO54</f>
        <v>0</v>
      </c>
      <c r="BF54" s="66">
        <f>'background subtraction'!DV54</f>
        <v>0</v>
      </c>
      <c r="BG54" s="66">
        <f>'background subtraction'!EN54</f>
        <v>0</v>
      </c>
      <c r="BH54" s="66">
        <f>'background subtraction'!FF54</f>
        <v>0.00042</v>
      </c>
      <c r="BI54" s="66">
        <f>'background subtraction'!FY54</f>
        <v>2e-5</v>
      </c>
      <c r="BJ54" s="66">
        <f>'background subtraction'!GP54</f>
        <v>0</v>
      </c>
      <c r="BK54" s="66">
        <f>'background subtraction'!DW54</f>
        <v>0</v>
      </c>
      <c r="BL54" s="66">
        <f>'background subtraction'!EO54</f>
        <v>0</v>
      </c>
      <c r="BM54" s="66">
        <f>'background subtraction'!FG54</f>
        <v>0</v>
      </c>
      <c r="BN54" s="66">
        <f>'background subtraction'!FZ54</f>
        <v>0</v>
      </c>
      <c r="BO54" s="66">
        <f>'background subtraction'!GQ54</f>
        <v>0.00022</v>
      </c>
      <c r="BP54" s="66">
        <f>'background subtraction'!DY54</f>
        <v>0.00152</v>
      </c>
      <c r="BQ54" s="66">
        <f>'background subtraction'!EP54</f>
        <v>0.00042</v>
      </c>
      <c r="BR54" s="66">
        <f>'background subtraction'!FH54</f>
        <v>0.00012</v>
      </c>
      <c r="BS54" s="66">
        <f>'background subtraction'!GC54</f>
        <v>0</v>
      </c>
      <c r="BT54" s="66">
        <f>'background subtraction'!GU54</f>
        <v>0</v>
      </c>
      <c r="BU54" s="66">
        <f>'background subtraction'!DZ54</f>
        <v>2e-5</v>
      </c>
      <c r="BV54" s="66">
        <f>'background subtraction'!EQ54</f>
        <v>0</v>
      </c>
      <c r="BW54" s="104">
        <f>'background subtraction'!FI54</f>
        <v>0.00122</v>
      </c>
      <c r="BX54" s="66">
        <f>'background subtraction'!GD54</f>
        <v>0</v>
      </c>
      <c r="BY54" s="104">
        <f>'background subtraction'!GV54</f>
        <v>2e-5</v>
      </c>
      <c r="BZ54" s="66">
        <f>'background subtraction'!EA54</f>
        <v>0.00012</v>
      </c>
      <c r="CA54" s="66">
        <f>'background subtraction'!ER54</f>
        <v>0</v>
      </c>
      <c r="CB54" s="66">
        <f>'background subtraction'!FJ54</f>
        <v>0</v>
      </c>
      <c r="CC54" s="66">
        <f>'background subtraction'!GE54</f>
        <v>0.00062</v>
      </c>
      <c r="CD54" s="66">
        <f>'background subtraction'!GX54</f>
        <v>0</v>
      </c>
      <c r="CE54" s="66">
        <f>'background subtraction'!EB54</f>
        <v>0</v>
      </c>
      <c r="CF54" s="104">
        <f>'background subtraction'!ES54</f>
        <v>0.00032</v>
      </c>
      <c r="CG54" s="66">
        <f>'background subtraction'!FK54</f>
        <v>2e-5</v>
      </c>
      <c r="CH54" s="66">
        <f>'background subtraction'!GF54</f>
        <v>0.00022</v>
      </c>
      <c r="CI54" s="66">
        <f>'background subtraction'!GY54</f>
        <v>0.00052</v>
      </c>
      <c r="CJ54" s="66">
        <f>'background subtraction'!EC54</f>
        <v>0</v>
      </c>
      <c r="CK54" s="66">
        <f>'background subtraction'!EU54</f>
        <v>0</v>
      </c>
      <c r="CL54" s="66">
        <f>'background subtraction'!FL54</f>
        <v>0</v>
      </c>
      <c r="CM54" s="66">
        <f>'background subtraction'!GG54</f>
        <v>0.00012</v>
      </c>
      <c r="CN54" s="66">
        <f>'background subtraction'!GZ54</f>
        <v>0.00012</v>
      </c>
      <c r="CO54" s="66">
        <f>'background subtraction'!ED54</f>
        <v>0.00062</v>
      </c>
      <c r="CP54" s="66">
        <f>'background subtraction'!EV54</f>
        <v>2e-5</v>
      </c>
      <c r="CQ54" s="66">
        <f>'background subtraction'!FM54</f>
        <v>2e-5</v>
      </c>
      <c r="CR54" s="66">
        <f>'background subtraction'!GH54</f>
        <v>0.00022</v>
      </c>
      <c r="CS54" s="104">
        <f>'background subtraction'!HA54</f>
        <v>0</v>
      </c>
      <c r="CT54" s="66">
        <f>'background subtraction'!EE54</f>
        <v>0.00012</v>
      </c>
      <c r="CU54" s="66">
        <f>'background subtraction'!EW54</f>
        <v>2e-5</v>
      </c>
      <c r="CV54" s="66">
        <f>'background subtraction'!FN54</f>
        <v>0.00042</v>
      </c>
      <c r="CW54" s="104">
        <f>'background subtraction'!GI54</f>
        <v>0</v>
      </c>
      <c r="CX54" s="66">
        <f>'background subtraction'!HB54</f>
        <v>0.00232</v>
      </c>
      <c r="CY54" s="66"/>
      <c r="CZ54" s="66"/>
      <c r="DA54" s="66"/>
      <c r="DB54" s="66"/>
      <c r="DC54" s="66"/>
      <c r="DD54" s="66"/>
      <c r="DE54" s="66"/>
      <c r="DF54" s="66"/>
      <c r="DG54" s="66"/>
      <c r="DH54" s="66"/>
      <c r="DI54" s="66"/>
      <c r="DJ54" s="66"/>
      <c r="DK54" s="66"/>
    </row>
    <row r="55" spans="1:115">
      <c r="A55">
        <f>'imported data from Web Calc'!A57</f>
        <v>524.3</v>
      </c>
      <c r="B55" t="str">
        <f>'imported data from Web Calc'!B57</f>
        <v>C24H43O9P</v>
      </c>
      <c r="C55" s="61" t="str">
        <f>'imported data from Web Calc'!C57</f>
        <v>LPG(18:3)</v>
      </c>
      <c r="D55" s="96">
        <f>'background subtraction'!DJ55</f>
        <v>0</v>
      </c>
      <c r="E55" s="96">
        <f>'background subtraction'!DK55</f>
        <v>0</v>
      </c>
      <c r="F55" s="96">
        <f>'background subtraction'!DL55</f>
        <v>0</v>
      </c>
      <c r="G55" s="66">
        <f>'background subtraction'!DM55</f>
        <v>0</v>
      </c>
      <c r="H55" s="66">
        <f>'background subtraction'!DX55</f>
        <v>0</v>
      </c>
      <c r="I55" s="66">
        <f>'background subtraction'!EI55</f>
        <v>0</v>
      </c>
      <c r="J55" s="66">
        <f>'background subtraction'!ET55</f>
        <v>0</v>
      </c>
      <c r="K55" s="66">
        <f>'background subtraction'!FE55</f>
        <v>0</v>
      </c>
      <c r="L55" s="66">
        <f>'background subtraction'!FP55</f>
        <v>0</v>
      </c>
      <c r="M55" s="66">
        <f>'background subtraction'!GA55</f>
        <v>0</v>
      </c>
      <c r="N55" s="66">
        <f>'background subtraction'!GL55</f>
        <v>0</v>
      </c>
      <c r="O55" s="66">
        <f>'background subtraction'!GW55</f>
        <v>0</v>
      </c>
      <c r="P55" s="66">
        <f>'background subtraction'!HC55</f>
        <v>0</v>
      </c>
      <c r="Q55" s="66">
        <f t="shared" si="0"/>
        <v>0</v>
      </c>
      <c r="R55" s="66">
        <f>'background subtraction'!DN55</f>
        <v>0</v>
      </c>
      <c r="S55" s="66">
        <f>'background subtraction'!FT55</f>
        <v>0</v>
      </c>
      <c r="T55" s="66">
        <f>'background subtraction'!FX55</f>
        <v>0</v>
      </c>
      <c r="U55" s="66">
        <f>'background subtraction'!GB55</f>
        <v>0</v>
      </c>
      <c r="V55" s="66">
        <f>'background subtraction'!GJ55</f>
        <v>0</v>
      </c>
      <c r="W55" s="66">
        <f>'background subtraction'!DO55</f>
        <v>0</v>
      </c>
      <c r="X55" s="66">
        <f>'background subtraction'!EF55</f>
        <v>0</v>
      </c>
      <c r="Y55" s="66">
        <f>'background subtraction'!EX55</f>
        <v>0</v>
      </c>
      <c r="Z55" s="66">
        <f>'background subtraction'!FO55</f>
        <v>0</v>
      </c>
      <c r="AA55" s="66">
        <f>'background subtraction'!GK55</f>
        <v>0</v>
      </c>
      <c r="AB55" s="66">
        <f>'background subtraction'!DP55</f>
        <v>0</v>
      </c>
      <c r="AC55" s="66">
        <f>'background subtraction'!EG55</f>
        <v>0</v>
      </c>
      <c r="AD55" s="66">
        <f>'background subtraction'!EY55</f>
        <v>0</v>
      </c>
      <c r="AE55" s="66">
        <f>'background subtraction'!FQ55</f>
        <v>0.0005</v>
      </c>
      <c r="AF55" s="66">
        <f>'background subtraction'!GM55</f>
        <v>0.0011</v>
      </c>
      <c r="AG55" s="66">
        <f>'background subtraction'!DQ55</f>
        <v>0</v>
      </c>
      <c r="AH55" s="66">
        <f>'background subtraction'!EH55</f>
        <v>0</v>
      </c>
      <c r="AI55" s="66">
        <f>'background subtraction'!EZ55</f>
        <v>0</v>
      </c>
      <c r="AJ55" s="66">
        <f>'background subtraction'!FR55</f>
        <v>0</v>
      </c>
      <c r="AK55" s="66">
        <f>'background subtraction'!GR55</f>
        <v>0</v>
      </c>
      <c r="AL55" s="66">
        <f>'background subtraction'!DR55</f>
        <v>0</v>
      </c>
      <c r="AM55" s="66">
        <f>'background subtraction'!EJ55</f>
        <v>0</v>
      </c>
      <c r="AN55" s="66">
        <f>'background subtraction'!FA55</f>
        <v>0</v>
      </c>
      <c r="AO55" s="66">
        <f>'background subtraction'!FS55</f>
        <v>0</v>
      </c>
      <c r="AP55" s="66">
        <f>'background subtraction'!GS55</f>
        <v>0</v>
      </c>
      <c r="AQ55" s="66">
        <f>'background subtraction'!DS55</f>
        <v>0</v>
      </c>
      <c r="AR55" s="66">
        <f>'background subtraction'!EK55</f>
        <v>0</v>
      </c>
      <c r="AS55" s="66">
        <f>'background subtraction'!FB55</f>
        <v>0</v>
      </c>
      <c r="AT55" s="66">
        <f>'background subtraction'!FU55</f>
        <v>0.0006</v>
      </c>
      <c r="AU55" s="66">
        <f>'background subtraction'!GT55</f>
        <v>0</v>
      </c>
      <c r="AV55" s="66">
        <f>'background subtraction'!DT55</f>
        <v>0</v>
      </c>
      <c r="AW55" s="66">
        <f>'background subtraction'!EL55</f>
        <v>0</v>
      </c>
      <c r="AX55" s="66">
        <f>'background subtraction'!FC55</f>
        <v>0</v>
      </c>
      <c r="AY55" s="66">
        <f>'background subtraction'!FV55</f>
        <v>0</v>
      </c>
      <c r="AZ55" s="66">
        <f>'background subtraction'!GN55</f>
        <v>0</v>
      </c>
      <c r="BA55" s="66">
        <f>'background subtraction'!DU55</f>
        <v>0</v>
      </c>
      <c r="BB55" s="66">
        <f>'background subtraction'!EM55</f>
        <v>0.0017</v>
      </c>
      <c r="BC55" s="66">
        <f>'background subtraction'!FD55</f>
        <v>0</v>
      </c>
      <c r="BD55" s="66">
        <f>'background subtraction'!FW55</f>
        <v>0</v>
      </c>
      <c r="BE55" s="66">
        <f>'background subtraction'!GO55</f>
        <v>0</v>
      </c>
      <c r="BF55" s="66">
        <f>'background subtraction'!DV55</f>
        <v>0</v>
      </c>
      <c r="BG55" s="66">
        <f>'background subtraction'!EN55</f>
        <v>0</v>
      </c>
      <c r="BH55" s="66">
        <f>'background subtraction'!FF55</f>
        <v>0</v>
      </c>
      <c r="BI55" s="66">
        <f>'background subtraction'!FY55</f>
        <v>0</v>
      </c>
      <c r="BJ55" s="66">
        <f>'background subtraction'!GP55</f>
        <v>0.002</v>
      </c>
      <c r="BK55" s="66">
        <f>'background subtraction'!DW55</f>
        <v>0</v>
      </c>
      <c r="BL55" s="66">
        <f>'background subtraction'!EO55</f>
        <v>0</v>
      </c>
      <c r="BM55" s="66">
        <f>'background subtraction'!FG55</f>
        <v>0.0014</v>
      </c>
      <c r="BN55" s="66">
        <f>'background subtraction'!FZ55</f>
        <v>0</v>
      </c>
      <c r="BO55" s="66">
        <f>'background subtraction'!GQ55</f>
        <v>0</v>
      </c>
      <c r="BP55" s="66">
        <f>'background subtraction'!DY55</f>
        <v>0</v>
      </c>
      <c r="BQ55" s="66">
        <f>'background subtraction'!EP55</f>
        <v>0</v>
      </c>
      <c r="BR55" s="66">
        <f>'background subtraction'!FH55</f>
        <v>0</v>
      </c>
      <c r="BS55" s="66">
        <f>'background subtraction'!GC55</f>
        <v>0</v>
      </c>
      <c r="BT55" s="66">
        <f>'background subtraction'!GU55</f>
        <v>0</v>
      </c>
      <c r="BU55" s="66">
        <f>'background subtraction'!DZ55</f>
        <v>0</v>
      </c>
      <c r="BV55" s="66">
        <f>'background subtraction'!EQ55</f>
        <v>0</v>
      </c>
      <c r="BW55" s="104">
        <f>'background subtraction'!FI55</f>
        <v>0</v>
      </c>
      <c r="BX55" s="66">
        <f>'background subtraction'!GD55</f>
        <v>0</v>
      </c>
      <c r="BY55" s="104">
        <f>'background subtraction'!GV55</f>
        <v>0</v>
      </c>
      <c r="BZ55" s="66">
        <f>'background subtraction'!EA55</f>
        <v>0</v>
      </c>
      <c r="CA55" s="66">
        <f>'background subtraction'!ER55</f>
        <v>0</v>
      </c>
      <c r="CB55" s="66">
        <f>'background subtraction'!FJ55</f>
        <v>0</v>
      </c>
      <c r="CC55" s="66">
        <f>'background subtraction'!GE55</f>
        <v>0</v>
      </c>
      <c r="CD55" s="66">
        <f>'background subtraction'!GX55</f>
        <v>0</v>
      </c>
      <c r="CE55" s="66">
        <f>'background subtraction'!EB55</f>
        <v>0</v>
      </c>
      <c r="CF55" s="104">
        <f>'background subtraction'!ES55</f>
        <v>0</v>
      </c>
      <c r="CG55" s="66">
        <f>'background subtraction'!FK55</f>
        <v>0</v>
      </c>
      <c r="CH55" s="66">
        <f>'background subtraction'!GF55</f>
        <v>0.0005</v>
      </c>
      <c r="CI55" s="66">
        <f>'background subtraction'!GY55</f>
        <v>0</v>
      </c>
      <c r="CJ55" s="66">
        <f>'background subtraction'!EC55</f>
        <v>0</v>
      </c>
      <c r="CK55" s="66">
        <f>'background subtraction'!EU55</f>
        <v>0</v>
      </c>
      <c r="CL55" s="66">
        <f>'background subtraction'!FL55</f>
        <v>0</v>
      </c>
      <c r="CM55" s="66">
        <f>'background subtraction'!GG55</f>
        <v>0</v>
      </c>
      <c r="CN55" s="66">
        <f>'background subtraction'!GZ55</f>
        <v>0</v>
      </c>
      <c r="CO55" s="66">
        <f>'background subtraction'!ED55</f>
        <v>0</v>
      </c>
      <c r="CP55" s="66">
        <f>'background subtraction'!EV55</f>
        <v>0.0005</v>
      </c>
      <c r="CQ55" s="66">
        <f>'background subtraction'!FM55</f>
        <v>0</v>
      </c>
      <c r="CR55" s="66">
        <f>'background subtraction'!GH55</f>
        <v>0</v>
      </c>
      <c r="CS55" s="104">
        <f>'background subtraction'!HA55</f>
        <v>0</v>
      </c>
      <c r="CT55" s="66">
        <f>'background subtraction'!EE55</f>
        <v>0</v>
      </c>
      <c r="CU55" s="66">
        <f>'background subtraction'!EW55</f>
        <v>0</v>
      </c>
      <c r="CV55" s="66">
        <f>'background subtraction'!FN55</f>
        <v>0</v>
      </c>
      <c r="CW55" s="104">
        <f>'background subtraction'!GI55</f>
        <v>0</v>
      </c>
      <c r="CX55" s="66">
        <f>'background subtraction'!HB55</f>
        <v>0</v>
      </c>
      <c r="CY55" s="66"/>
      <c r="CZ55" s="66"/>
      <c r="DA55" s="66"/>
      <c r="DB55" s="66"/>
      <c r="DC55" s="66"/>
      <c r="DD55" s="66"/>
      <c r="DE55" s="66"/>
      <c r="DF55" s="66"/>
      <c r="DG55" s="66"/>
      <c r="DH55" s="66"/>
      <c r="DI55" s="66"/>
      <c r="DJ55" s="66"/>
      <c r="DK55" s="66"/>
    </row>
    <row r="56" spans="1:115">
      <c r="A56">
        <f>'imported data from Web Calc'!A58</f>
        <v>526.3</v>
      </c>
      <c r="B56" t="str">
        <f>'imported data from Web Calc'!B58</f>
        <v>C24H45O9P</v>
      </c>
      <c r="C56" s="61" t="str">
        <f>'imported data from Web Calc'!C58</f>
        <v>LPG(18:2)</v>
      </c>
      <c r="D56" s="96">
        <f>'background subtraction'!DJ56</f>
        <v>0</v>
      </c>
      <c r="E56" s="96">
        <f>'background subtraction'!DK56</f>
        <v>0</v>
      </c>
      <c r="F56" s="96">
        <f>'background subtraction'!DL56</f>
        <v>0</v>
      </c>
      <c r="G56" s="66">
        <f>'background subtraction'!DM56</f>
        <v>0.0007</v>
      </c>
      <c r="H56" s="66">
        <f>'background subtraction'!DX56</f>
        <v>0</v>
      </c>
      <c r="I56" s="66">
        <f>'background subtraction'!EI56</f>
        <v>0</v>
      </c>
      <c r="J56" s="66">
        <f>'background subtraction'!ET56</f>
        <v>0</v>
      </c>
      <c r="K56" s="66">
        <f>'background subtraction'!FE56</f>
        <v>0</v>
      </c>
      <c r="L56" s="66">
        <f>'background subtraction'!FP56</f>
        <v>0</v>
      </c>
      <c r="M56" s="66">
        <f>'background subtraction'!GA56</f>
        <v>0.0011</v>
      </c>
      <c r="N56" s="66">
        <f>'background subtraction'!GL56</f>
        <v>0</v>
      </c>
      <c r="O56" s="66">
        <f>'background subtraction'!GW56</f>
        <v>0</v>
      </c>
      <c r="P56" s="66">
        <f>'background subtraction'!HC56</f>
        <v>0</v>
      </c>
      <c r="Q56" s="66">
        <f t="shared" si="0"/>
        <v>0.00018</v>
      </c>
      <c r="R56" s="66">
        <f>'background subtraction'!DN56</f>
        <v>0</v>
      </c>
      <c r="S56" s="66">
        <f>'background subtraction'!FT56</f>
        <v>0</v>
      </c>
      <c r="T56" s="66">
        <f>'background subtraction'!FX56</f>
        <v>0</v>
      </c>
      <c r="U56" s="66">
        <f>'background subtraction'!GB56</f>
        <v>0.0009</v>
      </c>
      <c r="V56" s="66">
        <f>'background subtraction'!GJ56</f>
        <v>0</v>
      </c>
      <c r="W56" s="66">
        <f>'background subtraction'!DO56</f>
        <v>0</v>
      </c>
      <c r="X56" s="66">
        <f>'background subtraction'!EF56</f>
        <v>0</v>
      </c>
      <c r="Y56" s="66">
        <f>'background subtraction'!EX56</f>
        <v>0</v>
      </c>
      <c r="Z56" s="66">
        <f>'background subtraction'!FO56</f>
        <v>0</v>
      </c>
      <c r="AA56" s="66">
        <f>'background subtraction'!GK56</f>
        <v>0.0005</v>
      </c>
      <c r="AB56" s="66">
        <f>'background subtraction'!DP56</f>
        <v>0</v>
      </c>
      <c r="AC56" s="66">
        <f>'background subtraction'!EG56</f>
        <v>0.0007</v>
      </c>
      <c r="AD56" s="66">
        <f>'background subtraction'!EY56</f>
        <v>0.0028</v>
      </c>
      <c r="AE56" s="66">
        <f>'background subtraction'!FQ56</f>
        <v>0</v>
      </c>
      <c r="AF56" s="66">
        <f>'background subtraction'!GM56</f>
        <v>0.0005</v>
      </c>
      <c r="AG56" s="66">
        <f>'background subtraction'!DQ56</f>
        <v>0</v>
      </c>
      <c r="AH56" s="66">
        <f>'background subtraction'!EH56</f>
        <v>0</v>
      </c>
      <c r="AI56" s="66">
        <f>'background subtraction'!EZ56</f>
        <v>0</v>
      </c>
      <c r="AJ56" s="66">
        <f>'background subtraction'!FR56</f>
        <v>0.0005</v>
      </c>
      <c r="AK56" s="66">
        <f>'background subtraction'!GR56</f>
        <v>0</v>
      </c>
      <c r="AL56" s="66">
        <f>'background subtraction'!DR56</f>
        <v>0</v>
      </c>
      <c r="AM56" s="66">
        <f>'background subtraction'!EJ56</f>
        <v>0.0007</v>
      </c>
      <c r="AN56" s="66">
        <f>'background subtraction'!FA56</f>
        <v>0</v>
      </c>
      <c r="AO56" s="66">
        <f>'background subtraction'!FS56</f>
        <v>0</v>
      </c>
      <c r="AP56" s="66">
        <f>'background subtraction'!GS56</f>
        <v>0</v>
      </c>
      <c r="AQ56" s="66">
        <f>'background subtraction'!DS56</f>
        <v>0</v>
      </c>
      <c r="AR56" s="66">
        <f>'background subtraction'!EK56</f>
        <v>0</v>
      </c>
      <c r="AS56" s="66">
        <f>'background subtraction'!FB56</f>
        <v>0</v>
      </c>
      <c r="AT56" s="66">
        <f>'background subtraction'!FU56</f>
        <v>0</v>
      </c>
      <c r="AU56" s="66">
        <f>'background subtraction'!GT56</f>
        <v>0</v>
      </c>
      <c r="AV56" s="66">
        <f>'background subtraction'!DT56</f>
        <v>0.0005</v>
      </c>
      <c r="AW56" s="66">
        <f>'background subtraction'!EL56</f>
        <v>0</v>
      </c>
      <c r="AX56" s="66">
        <f>'background subtraction'!FC56</f>
        <v>0</v>
      </c>
      <c r="AY56" s="66">
        <f>'background subtraction'!FV56</f>
        <v>0</v>
      </c>
      <c r="AZ56" s="66">
        <f>'background subtraction'!GN56</f>
        <v>0</v>
      </c>
      <c r="BA56" s="66">
        <f>'background subtraction'!DU56</f>
        <v>0</v>
      </c>
      <c r="BB56" s="66">
        <f>'background subtraction'!EM56</f>
        <v>0</v>
      </c>
      <c r="BC56" s="66">
        <f>'background subtraction'!FD56</f>
        <v>0</v>
      </c>
      <c r="BD56" s="66">
        <f>'background subtraction'!FW56</f>
        <v>0</v>
      </c>
      <c r="BE56" s="66">
        <f>'background subtraction'!GO56</f>
        <v>0.0006</v>
      </c>
      <c r="BF56" s="66">
        <f>'background subtraction'!DV56</f>
        <v>0</v>
      </c>
      <c r="BG56" s="66">
        <f>'background subtraction'!EN56</f>
        <v>0</v>
      </c>
      <c r="BH56" s="66">
        <f>'background subtraction'!FF56</f>
        <v>0</v>
      </c>
      <c r="BI56" s="66">
        <f>'background subtraction'!FY56</f>
        <v>0</v>
      </c>
      <c r="BJ56" s="66">
        <f>'background subtraction'!GP56</f>
        <v>0</v>
      </c>
      <c r="BK56" s="66">
        <f>'background subtraction'!DW56</f>
        <v>0</v>
      </c>
      <c r="BL56" s="66">
        <f>'background subtraction'!EO56</f>
        <v>0</v>
      </c>
      <c r="BM56" s="66">
        <f>'background subtraction'!FG56</f>
        <v>0</v>
      </c>
      <c r="BN56" s="66">
        <f>'background subtraction'!FZ56</f>
        <v>0</v>
      </c>
      <c r="BO56" s="66">
        <f>'background subtraction'!GQ56</f>
        <v>0</v>
      </c>
      <c r="BP56" s="66">
        <f>'background subtraction'!DY56</f>
        <v>0.0005</v>
      </c>
      <c r="BQ56" s="66">
        <f>'background subtraction'!EP56</f>
        <v>0</v>
      </c>
      <c r="BR56" s="66">
        <f>'background subtraction'!FH56</f>
        <v>0</v>
      </c>
      <c r="BS56" s="66">
        <f>'background subtraction'!GC56</f>
        <v>0</v>
      </c>
      <c r="BT56" s="66">
        <f>'background subtraction'!GU56</f>
        <v>0</v>
      </c>
      <c r="BU56" s="66">
        <f>'background subtraction'!DZ56</f>
        <v>0</v>
      </c>
      <c r="BV56" s="66">
        <f>'background subtraction'!EQ56</f>
        <v>0</v>
      </c>
      <c r="BW56" s="104">
        <f>'background subtraction'!FI56</f>
        <v>0</v>
      </c>
      <c r="BX56" s="66">
        <f>'background subtraction'!GD56</f>
        <v>0</v>
      </c>
      <c r="BY56" s="104">
        <f>'background subtraction'!GV56</f>
        <v>0</v>
      </c>
      <c r="BZ56" s="66">
        <f>'background subtraction'!EA56</f>
        <v>0</v>
      </c>
      <c r="CA56" s="66">
        <f>'background subtraction'!ER56</f>
        <v>0</v>
      </c>
      <c r="CB56" s="66">
        <f>'background subtraction'!FJ56</f>
        <v>0.0012</v>
      </c>
      <c r="CC56" s="66">
        <f>'background subtraction'!GE56</f>
        <v>0.0005</v>
      </c>
      <c r="CD56" s="66">
        <f>'background subtraction'!GX56</f>
        <v>0</v>
      </c>
      <c r="CE56" s="66">
        <f>'background subtraction'!EB56</f>
        <v>0</v>
      </c>
      <c r="CF56" s="104">
        <f>'background subtraction'!ES56</f>
        <v>0</v>
      </c>
      <c r="CG56" s="66">
        <f>'background subtraction'!FK56</f>
        <v>0</v>
      </c>
      <c r="CH56" s="66">
        <f>'background subtraction'!GF56</f>
        <v>0</v>
      </c>
      <c r="CI56" s="66">
        <f>'background subtraction'!GY56</f>
        <v>0</v>
      </c>
      <c r="CJ56" s="66">
        <f>'background subtraction'!EC56</f>
        <v>0.0008</v>
      </c>
      <c r="CK56" s="66">
        <f>'background subtraction'!EU56</f>
        <v>0</v>
      </c>
      <c r="CL56" s="66">
        <f>'background subtraction'!FL56</f>
        <v>0</v>
      </c>
      <c r="CM56" s="66">
        <f>'background subtraction'!GG56</f>
        <v>0</v>
      </c>
      <c r="CN56" s="66">
        <f>'background subtraction'!GZ56</f>
        <v>0</v>
      </c>
      <c r="CO56" s="66">
        <f>'background subtraction'!ED56</f>
        <v>0.0005</v>
      </c>
      <c r="CP56" s="66">
        <f>'background subtraction'!EV56</f>
        <v>0</v>
      </c>
      <c r="CQ56" s="66">
        <f>'background subtraction'!FM56</f>
        <v>0</v>
      </c>
      <c r="CR56" s="66">
        <f>'background subtraction'!GH56</f>
        <v>0</v>
      </c>
      <c r="CS56" s="104">
        <f>'background subtraction'!HA56</f>
        <v>0</v>
      </c>
      <c r="CT56" s="66">
        <f>'background subtraction'!EE56</f>
        <v>0</v>
      </c>
      <c r="CU56" s="66">
        <f>'background subtraction'!EW56</f>
        <v>0</v>
      </c>
      <c r="CV56" s="66">
        <f>'background subtraction'!FN56</f>
        <v>0</v>
      </c>
      <c r="CW56" s="104">
        <f>'background subtraction'!GI56</f>
        <v>0.0005</v>
      </c>
      <c r="CX56" s="66">
        <f>'background subtraction'!HB56</f>
        <v>0</v>
      </c>
      <c r="CY56" s="66"/>
      <c r="CZ56" s="66"/>
      <c r="DA56" s="66"/>
      <c r="DB56" s="66"/>
      <c r="DC56" s="66"/>
      <c r="DD56" s="66"/>
      <c r="DE56" s="66"/>
      <c r="DF56" s="66"/>
      <c r="DG56" s="66"/>
      <c r="DH56" s="66"/>
      <c r="DI56" s="66"/>
      <c r="DJ56" s="66"/>
      <c r="DK56" s="66"/>
    </row>
    <row r="57" spans="1:115">
      <c r="A57">
        <f>'imported data from Web Calc'!A59</f>
        <v>528.3</v>
      </c>
      <c r="B57" t="str">
        <f>'imported data from Web Calc'!B59</f>
        <v>C24H47O9P</v>
      </c>
      <c r="C57" s="61" t="str">
        <f>'imported data from Web Calc'!C59</f>
        <v>LPG(18:1)</v>
      </c>
      <c r="D57" s="96">
        <f>'background subtraction'!DJ57</f>
        <v>0.00071</v>
      </c>
      <c r="E57" s="96">
        <f>'background subtraction'!DK57</f>
        <v>9.99999999999992e-6</v>
      </c>
      <c r="F57" s="96">
        <f>'background subtraction'!DL57</f>
        <v>0.00031</v>
      </c>
      <c r="G57" s="66">
        <f>'background subtraction'!DM57</f>
        <v>0</v>
      </c>
      <c r="H57" s="66">
        <f>'background subtraction'!DX57</f>
        <v>0</v>
      </c>
      <c r="I57" s="66">
        <f>'background subtraction'!EI57</f>
        <v>0</v>
      </c>
      <c r="J57" s="66">
        <f>'background subtraction'!ET57</f>
        <v>0</v>
      </c>
      <c r="K57" s="66">
        <f>'background subtraction'!FE57</f>
        <v>0.00031</v>
      </c>
      <c r="L57" s="66">
        <f>'background subtraction'!FP57</f>
        <v>0</v>
      </c>
      <c r="M57" s="66">
        <f>'background subtraction'!GA57</f>
        <v>0</v>
      </c>
      <c r="N57" s="66">
        <f>'background subtraction'!GL57</f>
        <v>0</v>
      </c>
      <c r="O57" s="66">
        <f>'background subtraction'!GW57</f>
        <v>0.00071</v>
      </c>
      <c r="P57" s="66">
        <f>'background subtraction'!HC57</f>
        <v>0</v>
      </c>
      <c r="Q57" s="66">
        <f t="shared" si="0"/>
        <v>0.000102</v>
      </c>
      <c r="R57" s="66">
        <f>'background subtraction'!DN57</f>
        <v>0.00021</v>
      </c>
      <c r="S57" s="66">
        <f>'background subtraction'!FT57</f>
        <v>0</v>
      </c>
      <c r="T57" s="66">
        <f>'background subtraction'!FX57</f>
        <v>0.00011</v>
      </c>
      <c r="U57" s="66">
        <f>'background subtraction'!GB57</f>
        <v>0.00151</v>
      </c>
      <c r="V57" s="66">
        <f>'background subtraction'!GJ57</f>
        <v>0</v>
      </c>
      <c r="W57" s="66">
        <f>'background subtraction'!DO57</f>
        <v>0</v>
      </c>
      <c r="X57" s="66">
        <f>'background subtraction'!EF57</f>
        <v>0.00181</v>
      </c>
      <c r="Y57" s="66">
        <f>'background subtraction'!EX57</f>
        <v>0</v>
      </c>
      <c r="Z57" s="66">
        <f>'background subtraction'!FO57</f>
        <v>0</v>
      </c>
      <c r="AA57" s="66">
        <f>'background subtraction'!GK57</f>
        <v>0.00041</v>
      </c>
      <c r="AB57" s="66">
        <f>'background subtraction'!DP57</f>
        <v>0</v>
      </c>
      <c r="AC57" s="66">
        <f>'background subtraction'!EG57</f>
        <v>0.00041</v>
      </c>
      <c r="AD57" s="66">
        <f>'background subtraction'!EY57</f>
        <v>0</v>
      </c>
      <c r="AE57" s="66">
        <f>'background subtraction'!FQ57</f>
        <v>0</v>
      </c>
      <c r="AF57" s="66">
        <f>'background subtraction'!GM57</f>
        <v>0</v>
      </c>
      <c r="AG57" s="66">
        <f>'background subtraction'!DQ57</f>
        <v>0</v>
      </c>
      <c r="AH57" s="66">
        <f>'background subtraction'!EH57</f>
        <v>0</v>
      </c>
      <c r="AI57" s="66">
        <f>'background subtraction'!EZ57</f>
        <v>0</v>
      </c>
      <c r="AJ57" s="66">
        <f>'background subtraction'!FR57</f>
        <v>0</v>
      </c>
      <c r="AK57" s="66">
        <f>'background subtraction'!GR57</f>
        <v>0</v>
      </c>
      <c r="AL57" s="66">
        <f>'background subtraction'!DR57</f>
        <v>0</v>
      </c>
      <c r="AM57" s="66">
        <f>'background subtraction'!EJ57</f>
        <v>0</v>
      </c>
      <c r="AN57" s="66">
        <f>'background subtraction'!FA57</f>
        <v>0.00031</v>
      </c>
      <c r="AO57" s="66">
        <f>'background subtraction'!FS57</f>
        <v>9.99999999999992e-6</v>
      </c>
      <c r="AP57" s="66">
        <f>'background subtraction'!GS57</f>
        <v>0</v>
      </c>
      <c r="AQ57" s="66">
        <f>'background subtraction'!DS57</f>
        <v>0</v>
      </c>
      <c r="AR57" s="66">
        <f>'background subtraction'!EK57</f>
        <v>0</v>
      </c>
      <c r="AS57" s="66">
        <f>'background subtraction'!FB57</f>
        <v>0.00011</v>
      </c>
      <c r="AT57" s="66">
        <f>'background subtraction'!FU57</f>
        <v>0</v>
      </c>
      <c r="AU57" s="66">
        <f>'background subtraction'!GT57</f>
        <v>0</v>
      </c>
      <c r="AV57" s="66">
        <f>'background subtraction'!DT57</f>
        <v>0</v>
      </c>
      <c r="AW57" s="66">
        <f>'background subtraction'!EL57</f>
        <v>0</v>
      </c>
      <c r="AX57" s="66">
        <f>'background subtraction'!FC57</f>
        <v>0</v>
      </c>
      <c r="AY57" s="66">
        <f>'background subtraction'!FV57</f>
        <v>0</v>
      </c>
      <c r="AZ57" s="66">
        <f>'background subtraction'!GN57</f>
        <v>0</v>
      </c>
      <c r="BA57" s="66">
        <f>'background subtraction'!DU57</f>
        <v>0.00051</v>
      </c>
      <c r="BB57" s="66">
        <f>'background subtraction'!EM57</f>
        <v>0</v>
      </c>
      <c r="BC57" s="66">
        <f>'background subtraction'!FD57</f>
        <v>0</v>
      </c>
      <c r="BD57" s="66">
        <f>'background subtraction'!FW57</f>
        <v>0</v>
      </c>
      <c r="BE57" s="66">
        <f>'background subtraction'!GO57</f>
        <v>0</v>
      </c>
      <c r="BF57" s="66">
        <f>'background subtraction'!DV57</f>
        <v>0</v>
      </c>
      <c r="BG57" s="66">
        <f>'background subtraction'!EN57</f>
        <v>9.99999999999992e-6</v>
      </c>
      <c r="BH57" s="66">
        <f>'background subtraction'!FF57</f>
        <v>0.00041</v>
      </c>
      <c r="BI57" s="66">
        <f>'background subtraction'!FY57</f>
        <v>0</v>
      </c>
      <c r="BJ57" s="66">
        <f>'background subtraction'!GP57</f>
        <v>0</v>
      </c>
      <c r="BK57" s="66">
        <f>'background subtraction'!DW57</f>
        <v>0</v>
      </c>
      <c r="BL57" s="66">
        <f>'background subtraction'!EO57</f>
        <v>0</v>
      </c>
      <c r="BM57" s="66">
        <f>'background subtraction'!FG57</f>
        <v>0.00091</v>
      </c>
      <c r="BN57" s="66">
        <f>'background subtraction'!FZ57</f>
        <v>0</v>
      </c>
      <c r="BO57" s="66">
        <f>'background subtraction'!GQ57</f>
        <v>0</v>
      </c>
      <c r="BP57" s="66">
        <f>'background subtraction'!DY57</f>
        <v>0</v>
      </c>
      <c r="BQ57" s="66">
        <f>'background subtraction'!EP57</f>
        <v>9.99999999999992e-6</v>
      </c>
      <c r="BR57" s="66">
        <f>'background subtraction'!FH57</f>
        <v>0</v>
      </c>
      <c r="BS57" s="66">
        <f>'background subtraction'!GC57</f>
        <v>0</v>
      </c>
      <c r="BT57" s="66">
        <f>'background subtraction'!GU57</f>
        <v>0.00021</v>
      </c>
      <c r="BU57" s="66">
        <f>'background subtraction'!DZ57</f>
        <v>0</v>
      </c>
      <c r="BV57" s="66">
        <f>'background subtraction'!EQ57</f>
        <v>0.00131</v>
      </c>
      <c r="BW57" s="104">
        <f>'background subtraction'!FI57</f>
        <v>0</v>
      </c>
      <c r="BX57" s="66">
        <f>'background subtraction'!GD57</f>
        <v>0</v>
      </c>
      <c r="BY57" s="104">
        <f>'background subtraction'!GV57</f>
        <v>0</v>
      </c>
      <c r="BZ57" s="66">
        <f>'background subtraction'!EA57</f>
        <v>0</v>
      </c>
      <c r="CA57" s="66">
        <f>'background subtraction'!ER57</f>
        <v>0</v>
      </c>
      <c r="CB57" s="66">
        <f>'background subtraction'!FJ57</f>
        <v>0</v>
      </c>
      <c r="CC57" s="66">
        <f>'background subtraction'!GE57</f>
        <v>0</v>
      </c>
      <c r="CD57" s="66">
        <f>'background subtraction'!GX57</f>
        <v>0</v>
      </c>
      <c r="CE57" s="66">
        <f>'background subtraction'!EB57</f>
        <v>0</v>
      </c>
      <c r="CF57" s="104">
        <f>'background subtraction'!ES57</f>
        <v>0</v>
      </c>
      <c r="CG57" s="66">
        <f>'background subtraction'!FK57</f>
        <v>0</v>
      </c>
      <c r="CH57" s="66">
        <f>'background subtraction'!GF57</f>
        <v>9.99999999999992e-6</v>
      </c>
      <c r="CI57" s="66">
        <f>'background subtraction'!GY57</f>
        <v>0</v>
      </c>
      <c r="CJ57" s="66">
        <f>'background subtraction'!EC57</f>
        <v>0</v>
      </c>
      <c r="CK57" s="66">
        <f>'background subtraction'!EU57</f>
        <v>0</v>
      </c>
      <c r="CL57" s="66">
        <f>'background subtraction'!FL57</f>
        <v>0.00121</v>
      </c>
      <c r="CM57" s="66">
        <f>'background subtraction'!GG57</f>
        <v>0</v>
      </c>
      <c r="CN57" s="66">
        <f>'background subtraction'!GZ57</f>
        <v>0</v>
      </c>
      <c r="CO57" s="66">
        <f>'background subtraction'!ED57</f>
        <v>0</v>
      </c>
      <c r="CP57" s="66">
        <f>'background subtraction'!EV57</f>
        <v>9.99999999999992e-6</v>
      </c>
      <c r="CQ57" s="66">
        <f>'background subtraction'!FM57</f>
        <v>0</v>
      </c>
      <c r="CR57" s="66">
        <f>'background subtraction'!GH57</f>
        <v>0</v>
      </c>
      <c r="CS57" s="104">
        <f>'background subtraction'!HA57</f>
        <v>0</v>
      </c>
      <c r="CT57" s="66">
        <f>'background subtraction'!EE57</f>
        <v>0</v>
      </c>
      <c r="CU57" s="66">
        <f>'background subtraction'!EW57</f>
        <v>9.99999999999992e-6</v>
      </c>
      <c r="CV57" s="66">
        <f>'background subtraction'!FN57</f>
        <v>0</v>
      </c>
      <c r="CW57" s="104">
        <f>'background subtraction'!GI57</f>
        <v>0</v>
      </c>
      <c r="CX57" s="66">
        <f>'background subtraction'!HB57</f>
        <v>0.00041</v>
      </c>
      <c r="CY57" s="66"/>
      <c r="CZ57" s="66"/>
      <c r="DA57" s="66"/>
      <c r="DB57" s="66"/>
      <c r="DC57" s="66"/>
      <c r="DD57" s="66"/>
      <c r="DE57" s="66"/>
      <c r="DF57" s="66"/>
      <c r="DG57" s="66"/>
      <c r="DH57" s="66"/>
      <c r="DI57" s="66"/>
      <c r="DJ57" s="66"/>
      <c r="DK57" s="66"/>
    </row>
    <row r="58" spans="1:115">
      <c r="A58" s="74" t="s">
        <v>525</v>
      </c>
      <c r="B58" s="75"/>
      <c r="C58" s="74" t="s">
        <v>525</v>
      </c>
      <c r="D58" s="97">
        <f>'background subtraction'!DJ58</f>
        <v>0.00073</v>
      </c>
      <c r="E58" s="97">
        <f>'background subtraction'!DK58</f>
        <v>9.99999999999992e-6</v>
      </c>
      <c r="F58" s="97">
        <f>'background subtraction'!DL58</f>
        <v>0.00053</v>
      </c>
      <c r="G58" s="82">
        <f>'background subtraction'!DM58</f>
        <v>0.00092</v>
      </c>
      <c r="H58" s="82">
        <f>'background subtraction'!DX58</f>
        <v>0</v>
      </c>
      <c r="I58" s="82">
        <f>'background subtraction'!EI58</f>
        <v>0.00012</v>
      </c>
      <c r="J58" s="82">
        <f>'background subtraction'!ET58</f>
        <v>0.00062</v>
      </c>
      <c r="K58" s="82">
        <f>'background subtraction'!FE58</f>
        <v>0.00043</v>
      </c>
      <c r="L58" s="82">
        <f>'background subtraction'!FP58</f>
        <v>0.00052</v>
      </c>
      <c r="M58" s="82">
        <f>'background subtraction'!GA58</f>
        <v>0.00166</v>
      </c>
      <c r="N58" s="82">
        <f>'background subtraction'!GL58</f>
        <v>0.00016</v>
      </c>
      <c r="O58" s="82">
        <f>'background subtraction'!GW58</f>
        <v>0.00071</v>
      </c>
      <c r="P58" s="82">
        <f>'background subtraction'!HC58</f>
        <v>0.00012</v>
      </c>
      <c r="Q58" s="66">
        <f t="shared" si="0"/>
        <v>0.000526</v>
      </c>
      <c r="R58" s="82">
        <f>'background subtraction'!DN58</f>
        <v>0.00057</v>
      </c>
      <c r="S58" s="82">
        <f>'background subtraction'!FT58</f>
        <v>0</v>
      </c>
      <c r="T58" s="82">
        <f>'background subtraction'!FX58</f>
        <v>0.00053</v>
      </c>
      <c r="U58" s="82">
        <f>'background subtraction'!GB58</f>
        <v>0.00363</v>
      </c>
      <c r="V58" s="82">
        <f>'background subtraction'!GJ58</f>
        <v>0.00048</v>
      </c>
      <c r="W58" s="82">
        <f>'background subtraction'!DO58</f>
        <v>0.00058</v>
      </c>
      <c r="X58" s="82">
        <f>'background subtraction'!EF58</f>
        <v>0.00223</v>
      </c>
      <c r="Y58" s="82">
        <f>'background subtraction'!EX58</f>
        <v>0.00056</v>
      </c>
      <c r="Z58" s="82">
        <f>'background subtraction'!FO58</f>
        <v>0</v>
      </c>
      <c r="AA58" s="82">
        <f>'background subtraction'!GK58</f>
        <v>0.00113</v>
      </c>
      <c r="AB58" s="82">
        <f>'background subtraction'!DP58</f>
        <v>0</v>
      </c>
      <c r="AC58" s="82">
        <f>'background subtraction'!EG58</f>
        <v>0.00157</v>
      </c>
      <c r="AD58" s="82">
        <f>'background subtraction'!EY58</f>
        <v>0.00312</v>
      </c>
      <c r="AE58" s="82">
        <f>'background subtraction'!FQ58</f>
        <v>0.00098</v>
      </c>
      <c r="AF58" s="82">
        <f>'background subtraction'!GM58</f>
        <v>0.00258</v>
      </c>
      <c r="AG58" s="82">
        <f>'background subtraction'!DQ58</f>
        <v>2e-5</v>
      </c>
      <c r="AH58" s="82">
        <f>'background subtraction'!EH58</f>
        <v>2e-5</v>
      </c>
      <c r="AI58" s="82">
        <f>'background subtraction'!EZ58</f>
        <v>0.00048</v>
      </c>
      <c r="AJ58" s="82">
        <f>'background subtraction'!FR58</f>
        <v>0.00052</v>
      </c>
      <c r="AK58" s="82">
        <f>'background subtraction'!GR58</f>
        <v>0.00042</v>
      </c>
      <c r="AL58" s="82">
        <f>'background subtraction'!DR58</f>
        <v>0.00042</v>
      </c>
      <c r="AM58" s="82">
        <f>'background subtraction'!EJ58</f>
        <v>0.00126</v>
      </c>
      <c r="AN58" s="82">
        <f>'background subtraction'!FA58</f>
        <v>0.00137</v>
      </c>
      <c r="AO58" s="82">
        <f>'background subtraction'!FS58</f>
        <v>0.00059</v>
      </c>
      <c r="AP58" s="82">
        <f>'background subtraction'!GS58</f>
        <v>2e-5</v>
      </c>
      <c r="AQ58" s="82">
        <f>'background subtraction'!DS58</f>
        <v>0.00032</v>
      </c>
      <c r="AR58" s="82">
        <f>'background subtraction'!EK58</f>
        <v>0</v>
      </c>
      <c r="AS58" s="82">
        <f>'background subtraction'!FB58</f>
        <v>0.00053</v>
      </c>
      <c r="AT58" s="82">
        <f>'background subtraction'!FU58</f>
        <v>0.00092</v>
      </c>
      <c r="AU58" s="82">
        <f>'background subtraction'!GT58</f>
        <v>0</v>
      </c>
      <c r="AV58" s="82">
        <f>'background subtraction'!DT58</f>
        <v>0.00076</v>
      </c>
      <c r="AW58" s="82">
        <f>'background subtraction'!EL58</f>
        <v>0.00338</v>
      </c>
      <c r="AX58" s="82">
        <f>'background subtraction'!FC58</f>
        <v>0.00158</v>
      </c>
      <c r="AY58" s="82">
        <f>'background subtraction'!FV58</f>
        <v>0.00118</v>
      </c>
      <c r="AZ58" s="82">
        <f>'background subtraction'!GN58</f>
        <v>0</v>
      </c>
      <c r="BA58" s="82">
        <f>'background subtraction'!DU58</f>
        <v>0.00433</v>
      </c>
      <c r="BB58" s="82">
        <f>'background subtraction'!EM58</f>
        <v>0.00208</v>
      </c>
      <c r="BC58" s="82">
        <f>'background subtraction'!FD58</f>
        <v>0.00112</v>
      </c>
      <c r="BD58" s="82">
        <f>'background subtraction'!FW58</f>
        <v>0</v>
      </c>
      <c r="BE58" s="82">
        <f>'background subtraction'!GO58</f>
        <v>0.0006</v>
      </c>
      <c r="BF58" s="82">
        <f>'background subtraction'!DV58</f>
        <v>0</v>
      </c>
      <c r="BG58" s="82">
        <f>'background subtraction'!EN58</f>
        <v>9.99999999999992e-6</v>
      </c>
      <c r="BH58" s="82">
        <f>'background subtraction'!FF58</f>
        <v>0.00083</v>
      </c>
      <c r="BI58" s="82">
        <f>'background subtraction'!FY58</f>
        <v>0.00118</v>
      </c>
      <c r="BJ58" s="82">
        <f>'background subtraction'!GP58</f>
        <v>0.00256</v>
      </c>
      <c r="BK58" s="82">
        <f>'background subtraction'!DW58</f>
        <v>0</v>
      </c>
      <c r="BL58" s="82">
        <f>'background subtraction'!EO58</f>
        <v>0</v>
      </c>
      <c r="BM58" s="82">
        <f>'background subtraction'!FG58</f>
        <v>0.00231</v>
      </c>
      <c r="BN58" s="82">
        <f>'background subtraction'!FZ58</f>
        <v>0</v>
      </c>
      <c r="BO58" s="82">
        <f>'background subtraction'!GQ58</f>
        <v>0.00022</v>
      </c>
      <c r="BP58" s="82">
        <f>'background subtraction'!DY58</f>
        <v>0.00202</v>
      </c>
      <c r="BQ58" s="82">
        <f>'background subtraction'!EP58</f>
        <v>0.00043</v>
      </c>
      <c r="BR58" s="82">
        <f>'background subtraction'!FH58</f>
        <v>0.00058</v>
      </c>
      <c r="BS58" s="82">
        <f>'background subtraction'!GC58</f>
        <v>0</v>
      </c>
      <c r="BT58" s="82">
        <f>'background subtraction'!GU58</f>
        <v>0.00167</v>
      </c>
      <c r="BU58" s="82">
        <f>'background subtraction'!DZ58</f>
        <v>2e-5</v>
      </c>
      <c r="BV58" s="82">
        <f>'background subtraction'!EQ58</f>
        <v>0.00297</v>
      </c>
      <c r="BW58" s="105">
        <f>'background subtraction'!FI58</f>
        <v>0.00122</v>
      </c>
      <c r="BX58" s="82">
        <f>'background subtraction'!GD58</f>
        <v>0</v>
      </c>
      <c r="BY58" s="105">
        <f>'background subtraction'!GV58</f>
        <v>8e-5</v>
      </c>
      <c r="BZ58" s="82">
        <f>'background subtraction'!EA58</f>
        <v>0.00188</v>
      </c>
      <c r="CA58" s="82">
        <f>'background subtraction'!ER58</f>
        <v>0</v>
      </c>
      <c r="CB58" s="82">
        <f>'background subtraction'!FJ58</f>
        <v>0.0012</v>
      </c>
      <c r="CC58" s="82">
        <f>'background subtraction'!GE58</f>
        <v>0.00112</v>
      </c>
      <c r="CD58" s="82">
        <f>'background subtraction'!GX58</f>
        <v>0</v>
      </c>
      <c r="CE58" s="82">
        <f>'background subtraction'!EB58</f>
        <v>0</v>
      </c>
      <c r="CF58" s="105">
        <f>'background subtraction'!ES58</f>
        <v>0.00032</v>
      </c>
      <c r="CG58" s="82">
        <f>'background subtraction'!FK58</f>
        <v>2e-5</v>
      </c>
      <c r="CH58" s="82">
        <f>'background subtraction'!GF58</f>
        <v>0.00073</v>
      </c>
      <c r="CI58" s="82">
        <f>'background subtraction'!GY58</f>
        <v>0.00052</v>
      </c>
      <c r="CJ58" s="82">
        <f>'background subtraction'!EC58</f>
        <v>0.0008</v>
      </c>
      <c r="CK58" s="82">
        <f>'background subtraction'!EU58</f>
        <v>0</v>
      </c>
      <c r="CL58" s="82">
        <f>'background subtraction'!FL58</f>
        <v>0.00121</v>
      </c>
      <c r="CM58" s="82">
        <f>'background subtraction'!GG58</f>
        <v>0.00068</v>
      </c>
      <c r="CN58" s="82">
        <f>'background subtraction'!GZ58</f>
        <v>0.00012</v>
      </c>
      <c r="CO58" s="82">
        <f>'background subtraction'!ED58</f>
        <v>0.00112</v>
      </c>
      <c r="CP58" s="82">
        <f>'background subtraction'!EV58</f>
        <v>0.00099</v>
      </c>
      <c r="CQ58" s="82">
        <f>'background subtraction'!FM58</f>
        <v>2e-5</v>
      </c>
      <c r="CR58" s="82">
        <f>'background subtraction'!GH58</f>
        <v>0.00022</v>
      </c>
      <c r="CS58" s="105">
        <f>'background subtraction'!HA58</f>
        <v>0.00056</v>
      </c>
      <c r="CT58" s="82">
        <f>'background subtraction'!EE58</f>
        <v>0.00028</v>
      </c>
      <c r="CU58" s="82">
        <f>'background subtraction'!EW58</f>
        <v>0.00049</v>
      </c>
      <c r="CV58" s="82">
        <f>'background subtraction'!FN58</f>
        <v>0.00042</v>
      </c>
      <c r="CW58" s="105">
        <f>'background subtraction'!GI58</f>
        <v>0.0005</v>
      </c>
      <c r="CX58" s="82">
        <f>'background subtraction'!HB58</f>
        <v>0.00273</v>
      </c>
      <c r="CY58" s="82"/>
      <c r="CZ58" s="82"/>
      <c r="DA58" s="82"/>
      <c r="DB58" s="82"/>
      <c r="DC58" s="82"/>
      <c r="DD58" s="82"/>
      <c r="DE58" s="82"/>
      <c r="DF58" s="82"/>
      <c r="DG58" s="82"/>
      <c r="DH58" s="82"/>
      <c r="DI58" s="82"/>
      <c r="DJ58" s="82"/>
      <c r="DK58" s="82"/>
    </row>
    <row r="59" spans="1:115">
      <c r="A59">
        <f>'imported data from Web Calc'!A62</f>
        <v>494.3</v>
      </c>
      <c r="B59" t="str">
        <f>'imported data from Web Calc'!B62</f>
        <v>C24H48O7PN</v>
      </c>
      <c r="C59" s="61" t="str">
        <f>'imported data from Web Calc'!C62</f>
        <v>LPC(16:1)</v>
      </c>
      <c r="D59" s="96">
        <f>'background subtraction'!DJ59</f>
        <v>0</v>
      </c>
      <c r="E59" s="96">
        <f>'background subtraction'!DK59</f>
        <v>0</v>
      </c>
      <c r="F59" s="96">
        <f>'background subtraction'!DL59</f>
        <v>0</v>
      </c>
      <c r="G59" s="66">
        <f>'background subtraction'!DM59</f>
        <v>0</v>
      </c>
      <c r="H59" s="66">
        <f>'background subtraction'!DX59</f>
        <v>0</v>
      </c>
      <c r="I59" s="66">
        <f>'background subtraction'!EI59</f>
        <v>0</v>
      </c>
      <c r="J59" s="66">
        <f>'background subtraction'!ET59</f>
        <v>0</v>
      </c>
      <c r="K59" s="66">
        <f>'background subtraction'!FE59</f>
        <v>0</v>
      </c>
      <c r="L59" s="66">
        <f>'background subtraction'!FP59</f>
        <v>0</v>
      </c>
      <c r="M59" s="66">
        <f>'background subtraction'!GA59</f>
        <v>0</v>
      </c>
      <c r="N59" s="66">
        <f>'background subtraction'!GL59</f>
        <v>9.26482681624637e-5</v>
      </c>
      <c r="O59" s="66">
        <f>'background subtraction'!GW59</f>
        <v>0</v>
      </c>
      <c r="P59" s="66">
        <f>'background subtraction'!HC59</f>
        <v>0</v>
      </c>
      <c r="Q59" s="66">
        <f t="shared" si="0"/>
        <v>9.26482681624637e-6</v>
      </c>
      <c r="R59" s="66">
        <f>'background subtraction'!DN59</f>
        <v>9.26482681624637e-5</v>
      </c>
      <c r="S59" s="66">
        <f>'background subtraction'!FT59</f>
        <v>0</v>
      </c>
      <c r="T59" s="66">
        <f>'background subtraction'!FX59</f>
        <v>0</v>
      </c>
      <c r="U59" s="66">
        <f>'background subtraction'!GB59</f>
        <v>0</v>
      </c>
      <c r="V59" s="66">
        <f>'background subtraction'!GJ59</f>
        <v>0</v>
      </c>
      <c r="W59" s="66">
        <f>'background subtraction'!DO59</f>
        <v>0</v>
      </c>
      <c r="X59" s="66">
        <f>'background subtraction'!EF59</f>
        <v>9.26482681624637e-5</v>
      </c>
      <c r="Y59" s="66">
        <f>'background subtraction'!EX59</f>
        <v>0</v>
      </c>
      <c r="Z59" s="66">
        <f>'background subtraction'!FO59</f>
        <v>0</v>
      </c>
      <c r="AA59" s="66">
        <f>'background subtraction'!GK59</f>
        <v>0</v>
      </c>
      <c r="AB59" s="66">
        <f>'background subtraction'!DP59</f>
        <v>0</v>
      </c>
      <c r="AC59" s="66">
        <f>'background subtraction'!EG59</f>
        <v>0</v>
      </c>
      <c r="AD59" s="66">
        <f>'background subtraction'!EY59</f>
        <v>0</v>
      </c>
      <c r="AE59" s="66">
        <f>'background subtraction'!FQ59</f>
        <v>0</v>
      </c>
      <c r="AF59" s="66">
        <f>'background subtraction'!GM59</f>
        <v>0</v>
      </c>
      <c r="AG59" s="66">
        <f>'background subtraction'!DQ59</f>
        <v>0</v>
      </c>
      <c r="AH59" s="66">
        <f>'background subtraction'!EH59</f>
        <v>0</v>
      </c>
      <c r="AI59" s="66">
        <f>'background subtraction'!EZ59</f>
        <v>0</v>
      </c>
      <c r="AJ59" s="66">
        <f>'background subtraction'!FR59</f>
        <v>0</v>
      </c>
      <c r="AK59" s="66">
        <f>'background subtraction'!GR59</f>
        <v>0</v>
      </c>
      <c r="AL59" s="66">
        <f>'background subtraction'!DR59</f>
        <v>0</v>
      </c>
      <c r="AM59" s="66">
        <f>'background subtraction'!EJ59</f>
        <v>0</v>
      </c>
      <c r="AN59" s="66">
        <f>'background subtraction'!FA59</f>
        <v>0</v>
      </c>
      <c r="AO59" s="66">
        <f>'background subtraction'!FS59</f>
        <v>0</v>
      </c>
      <c r="AP59" s="66">
        <f>'background subtraction'!GS59</f>
        <v>0</v>
      </c>
      <c r="AQ59" s="66">
        <f>'background subtraction'!DS59</f>
        <v>0</v>
      </c>
      <c r="AR59" s="66">
        <f>'background subtraction'!EK59</f>
        <v>0</v>
      </c>
      <c r="AS59" s="66">
        <f>'background subtraction'!FB59</f>
        <v>0</v>
      </c>
      <c r="AT59" s="66">
        <f>'background subtraction'!FU59</f>
        <v>0</v>
      </c>
      <c r="AU59" s="66">
        <f>'background subtraction'!GT59</f>
        <v>0</v>
      </c>
      <c r="AV59" s="66">
        <f>'background subtraction'!DT59</f>
        <v>9.26482681624637e-5</v>
      </c>
      <c r="AW59" s="66">
        <f>'background subtraction'!EL59</f>
        <v>0</v>
      </c>
      <c r="AX59" s="66">
        <f>'background subtraction'!FC59</f>
        <v>9.26482681624637e-5</v>
      </c>
      <c r="AY59" s="66">
        <f>'background subtraction'!FV59</f>
        <v>9.26482681624637e-5</v>
      </c>
      <c r="AZ59" s="66">
        <f>'background subtraction'!GN59</f>
        <v>0</v>
      </c>
      <c r="BA59" s="66">
        <f>'background subtraction'!DU59</f>
        <v>0</v>
      </c>
      <c r="BB59" s="66">
        <f>'background subtraction'!EM59</f>
        <v>0</v>
      </c>
      <c r="BC59" s="66">
        <f>'background subtraction'!FD59</f>
        <v>0</v>
      </c>
      <c r="BD59" s="66">
        <f>'background subtraction'!FW59</f>
        <v>0</v>
      </c>
      <c r="BE59" s="66">
        <f>'background subtraction'!GO59</f>
        <v>0</v>
      </c>
      <c r="BF59" s="66">
        <f>'background subtraction'!DV59</f>
        <v>0</v>
      </c>
      <c r="BG59" s="66">
        <f>'background subtraction'!EN59</f>
        <v>0</v>
      </c>
      <c r="BH59" s="66">
        <f>'background subtraction'!FF59</f>
        <v>0</v>
      </c>
      <c r="BI59" s="66">
        <f>'background subtraction'!FY59</f>
        <v>0</v>
      </c>
      <c r="BJ59" s="66">
        <f>'background subtraction'!GP59</f>
        <v>0</v>
      </c>
      <c r="BK59" s="66">
        <f>'background subtraction'!DW59</f>
        <v>0</v>
      </c>
      <c r="BL59" s="66">
        <f>'background subtraction'!EO59</f>
        <v>0</v>
      </c>
      <c r="BM59" s="66">
        <f>'background subtraction'!FG59</f>
        <v>0</v>
      </c>
      <c r="BN59" s="66">
        <f>'background subtraction'!FZ59</f>
        <v>0</v>
      </c>
      <c r="BO59" s="66">
        <f>'background subtraction'!GQ59</f>
        <v>0</v>
      </c>
      <c r="BP59" s="66">
        <f>'background subtraction'!DY59</f>
        <v>0</v>
      </c>
      <c r="BQ59" s="66">
        <f>'background subtraction'!EP59</f>
        <v>0</v>
      </c>
      <c r="BR59" s="66">
        <f>'background subtraction'!FH59</f>
        <v>0</v>
      </c>
      <c r="BS59" s="66">
        <f>'background subtraction'!GC59</f>
        <v>0</v>
      </c>
      <c r="BT59" s="66">
        <f>'background subtraction'!GU59</f>
        <v>0</v>
      </c>
      <c r="BU59" s="66">
        <f>'background subtraction'!DZ59</f>
        <v>0</v>
      </c>
      <c r="BV59" s="66">
        <f>'background subtraction'!EQ59</f>
        <v>0</v>
      </c>
      <c r="BW59" s="104">
        <f>'background subtraction'!FI59</f>
        <v>0</v>
      </c>
      <c r="BX59" s="66">
        <f>'background subtraction'!GD59</f>
        <v>0</v>
      </c>
      <c r="BY59" s="104">
        <f>'background subtraction'!GV59</f>
        <v>0</v>
      </c>
      <c r="BZ59" s="66">
        <f>'background subtraction'!EA59</f>
        <v>0</v>
      </c>
      <c r="CA59" s="66">
        <f>'background subtraction'!ER59</f>
        <v>0</v>
      </c>
      <c r="CB59" s="66">
        <f>'background subtraction'!FJ59</f>
        <v>0</v>
      </c>
      <c r="CC59" s="66">
        <f>'background subtraction'!GE59</f>
        <v>0</v>
      </c>
      <c r="CD59" s="66">
        <f>'background subtraction'!GX59</f>
        <v>0</v>
      </c>
      <c r="CE59" s="66">
        <f>'background subtraction'!EB59</f>
        <v>0</v>
      </c>
      <c r="CF59" s="104">
        <f>'background subtraction'!ES59</f>
        <v>0</v>
      </c>
      <c r="CG59" s="66">
        <f>'background subtraction'!FK59</f>
        <v>0</v>
      </c>
      <c r="CH59" s="66">
        <f>'background subtraction'!GF59</f>
        <v>0</v>
      </c>
      <c r="CI59" s="66">
        <f>'background subtraction'!GY59</f>
        <v>0</v>
      </c>
      <c r="CJ59" s="66">
        <f>'background subtraction'!EC59</f>
        <v>0</v>
      </c>
      <c r="CK59" s="66">
        <f>'background subtraction'!EU59</f>
        <v>0</v>
      </c>
      <c r="CL59" s="66">
        <f>'background subtraction'!FL59</f>
        <v>0</v>
      </c>
      <c r="CM59" s="66">
        <f>'background subtraction'!GG59</f>
        <v>0</v>
      </c>
      <c r="CN59" s="66">
        <f>'background subtraction'!GZ59</f>
        <v>0</v>
      </c>
      <c r="CO59" s="66">
        <f>'background subtraction'!ED59</f>
        <v>0</v>
      </c>
      <c r="CP59" s="66">
        <f>'background subtraction'!EV59</f>
        <v>0</v>
      </c>
      <c r="CQ59" s="66">
        <f>'background subtraction'!FM59</f>
        <v>0</v>
      </c>
      <c r="CR59" s="66">
        <f>'background subtraction'!GH59</f>
        <v>0</v>
      </c>
      <c r="CS59" s="104">
        <f>'background subtraction'!HA59</f>
        <v>0</v>
      </c>
      <c r="CT59" s="66">
        <f>'background subtraction'!EE59</f>
        <v>0</v>
      </c>
      <c r="CU59" s="66">
        <f>'background subtraction'!EW59</f>
        <v>0</v>
      </c>
      <c r="CV59" s="66">
        <f>'background subtraction'!FN59</f>
        <v>0</v>
      </c>
      <c r="CW59" s="104">
        <f>'background subtraction'!GI59</f>
        <v>0</v>
      </c>
      <c r="CX59" s="66">
        <f>'background subtraction'!HB59</f>
        <v>0</v>
      </c>
      <c r="CY59" s="66"/>
      <c r="CZ59" s="66"/>
      <c r="DA59" s="66"/>
      <c r="DB59" s="66"/>
      <c r="DC59" s="66"/>
      <c r="DD59" s="66"/>
      <c r="DE59" s="66"/>
      <c r="DF59" s="66"/>
      <c r="DG59" s="66"/>
      <c r="DH59" s="66"/>
      <c r="DI59" s="66"/>
      <c r="DJ59" s="66"/>
      <c r="DK59" s="66"/>
    </row>
    <row r="60" spans="1:115">
      <c r="A60">
        <f>'imported data from Web Calc'!A63</f>
        <v>496.3</v>
      </c>
      <c r="B60" t="str">
        <f>'imported data from Web Calc'!B63</f>
        <v>C24H50O7PN</v>
      </c>
      <c r="C60" s="61" t="str">
        <f>'imported data from Web Calc'!C63</f>
        <v>LPC(16:0)</v>
      </c>
      <c r="D60" s="96">
        <f>'background subtraction'!DJ60</f>
        <v>0</v>
      </c>
      <c r="E60" s="96">
        <f>'background subtraction'!DK60</f>
        <v>0.00148237229059942</v>
      </c>
      <c r="F60" s="96">
        <f>'background subtraction'!DL60</f>
        <v>0.00179119985114097</v>
      </c>
      <c r="G60" s="66">
        <f>'background subtraction'!DM60</f>
        <v>0.00117354473005787</v>
      </c>
      <c r="H60" s="66">
        <f>'background subtraction'!DX60</f>
        <v>0.000864717169516328</v>
      </c>
      <c r="I60" s="66">
        <f>'background subtraction'!EI60</f>
        <v>0.000761774649335813</v>
      </c>
      <c r="J60" s="66">
        <f>'background subtraction'!ET60</f>
        <v>0.00261474001258509</v>
      </c>
      <c r="K60" s="66">
        <f>'background subtraction'!FE60</f>
        <v>0.00127648725023839</v>
      </c>
      <c r="L60" s="66">
        <f>'background subtraction'!FP60</f>
        <v>0.000452947088794267</v>
      </c>
      <c r="M60" s="66">
        <f>'background subtraction'!GA60</f>
        <v>0.00230591245204354</v>
      </c>
      <c r="N60" s="66">
        <f>'background subtraction'!GL60</f>
        <v>0.001997084891502</v>
      </c>
      <c r="O60" s="66">
        <f>'background subtraction'!GW60</f>
        <v>0.00168825733096045</v>
      </c>
      <c r="P60" s="66">
        <f>'background subtraction'!HC60</f>
        <v>0.00117354473005787</v>
      </c>
      <c r="Q60" s="66">
        <f t="shared" si="0"/>
        <v>0.00143090103050916</v>
      </c>
      <c r="R60" s="66">
        <f>'background subtraction'!DN60</f>
        <v>0.00426182033547333</v>
      </c>
      <c r="S60" s="66">
        <f>'background subtraction'!FT60</f>
        <v>0.0027176825327656</v>
      </c>
      <c r="T60" s="66">
        <f>'background subtraction'!FX60</f>
        <v>0.00158531481077993</v>
      </c>
      <c r="U60" s="66">
        <f>'background subtraction'!GB60</f>
        <v>0.00240885497222406</v>
      </c>
      <c r="V60" s="66">
        <f>'background subtraction'!GJ60</f>
        <v>0.00343828017402921</v>
      </c>
      <c r="W60" s="66">
        <f>'background subtraction'!DO60</f>
        <v>0.001997084891502</v>
      </c>
      <c r="X60" s="66">
        <f>'background subtraction'!EF60</f>
        <v>0.00323239513366818</v>
      </c>
      <c r="Y60" s="66">
        <f>'background subtraction'!EX60</f>
        <v>0.000350004568613752</v>
      </c>
      <c r="Z60" s="66">
        <f>'background subtraction'!FO60</f>
        <v>0</v>
      </c>
      <c r="AA60" s="66">
        <f>'background subtraction'!GK60</f>
        <v>0.00220296993186303</v>
      </c>
      <c r="AB60" s="66">
        <f>'background subtraction'!DP60</f>
        <v>0.000452947088794267</v>
      </c>
      <c r="AC60" s="66">
        <f>'background subtraction'!EG60</f>
        <v>0.000658832129155298</v>
      </c>
      <c r="AD60" s="66">
        <f>'background subtraction'!EY60</f>
        <v>0.000350004568613752</v>
      </c>
      <c r="AE60" s="66">
        <f>'background subtraction'!FQ60</f>
        <v>0.00148237229059942</v>
      </c>
      <c r="AF60" s="66">
        <f>'background subtraction'!GM60</f>
        <v>0.0013794297704189</v>
      </c>
      <c r="AG60" s="66">
        <f>'background subtraction'!DQ60</f>
        <v>0</v>
      </c>
      <c r="AH60" s="66">
        <f>'background subtraction'!EH60</f>
        <v>0.00148237229059942</v>
      </c>
      <c r="AI60" s="66">
        <f>'background subtraction'!EZ60</f>
        <v>0.00148237229059942</v>
      </c>
      <c r="AJ60" s="66">
        <f>'background subtraction'!FR60</f>
        <v>0.000350004568613752</v>
      </c>
      <c r="AK60" s="66">
        <f>'background subtraction'!GR60</f>
        <v>0.00189414237132148</v>
      </c>
      <c r="AL60" s="66">
        <f>'background subtraction'!DR60</f>
        <v>0.00127648725023839</v>
      </c>
      <c r="AM60" s="66">
        <f>'background subtraction'!EJ60</f>
        <v>0.000658832129155298</v>
      </c>
      <c r="AN60" s="66">
        <f>'background subtraction'!FA60</f>
        <v>0.00127648725023839</v>
      </c>
      <c r="AO60" s="66">
        <f>'background subtraction'!FS60</f>
        <v>0.00374710773457076</v>
      </c>
      <c r="AP60" s="66">
        <f>'background subtraction'!GS60</f>
        <v>0.00220296993186303</v>
      </c>
      <c r="AQ60" s="66">
        <f>'background subtraction'!DS60</f>
        <v>0.00158531481077993</v>
      </c>
      <c r="AR60" s="66">
        <f>'background subtraction'!EK60</f>
        <v>0.00107060220987736</v>
      </c>
      <c r="AS60" s="66">
        <f>'background subtraction'!FB60</f>
        <v>0.00343828017402921</v>
      </c>
      <c r="AT60" s="66">
        <f>'background subtraction'!FU60</f>
        <v>0.0013794297704189</v>
      </c>
      <c r="AU60" s="66">
        <f>'background subtraction'!GT60</f>
        <v>0.00467359041619539</v>
      </c>
      <c r="AV60" s="66">
        <f>'background subtraction'!DT60</f>
        <v>0.00168825733096045</v>
      </c>
      <c r="AW60" s="66">
        <f>'background subtraction'!EL60</f>
        <v>0.00107060220987736</v>
      </c>
      <c r="AX60" s="66">
        <f>'background subtraction'!FC60</f>
        <v>0.000864717169516328</v>
      </c>
      <c r="AY60" s="66">
        <f>'background subtraction'!FV60</f>
        <v>0.000761774649335813</v>
      </c>
      <c r="AZ60" s="66">
        <f>'background subtraction'!GN60</f>
        <v>0.00261474001258509</v>
      </c>
      <c r="BA60" s="66">
        <f>'background subtraction'!DU60</f>
        <v>0.00446770537583436</v>
      </c>
      <c r="BB60" s="66">
        <f>'background subtraction'!EM60</f>
        <v>0.00549713057763951</v>
      </c>
      <c r="BC60" s="66">
        <f>'background subtraction'!FD60</f>
        <v>0.00282062505294612</v>
      </c>
      <c r="BD60" s="66">
        <f>'background subtraction'!FW60</f>
        <v>0.00158531481077993</v>
      </c>
      <c r="BE60" s="66">
        <f>'background subtraction'!GO60</f>
        <v>0.00323239513366818</v>
      </c>
      <c r="BF60" s="66">
        <f>'background subtraction'!DV60</f>
        <v>0</v>
      </c>
      <c r="BG60" s="66">
        <f>'background subtraction'!EN60</f>
        <v>0.000247062048433237</v>
      </c>
      <c r="BH60" s="66">
        <f>'background subtraction'!FF60</f>
        <v>0.000658832129155298</v>
      </c>
      <c r="BI60" s="66">
        <f>'background subtraction'!FY60</f>
        <v>0.000350004568613752</v>
      </c>
      <c r="BJ60" s="66">
        <f>'background subtraction'!GP60</f>
        <v>0.000350004568613752</v>
      </c>
      <c r="BK60" s="66">
        <f>'background subtraction'!DW60</f>
        <v>0</v>
      </c>
      <c r="BL60" s="66">
        <f>'background subtraction'!EO60</f>
        <v>0</v>
      </c>
      <c r="BM60" s="66">
        <f>'background subtraction'!FG60</f>
        <v>0.000452947088794267</v>
      </c>
      <c r="BN60" s="66">
        <f>'background subtraction'!FZ60</f>
        <v>0</v>
      </c>
      <c r="BO60" s="66">
        <f>'background subtraction'!GQ60</f>
        <v>4.11770080722061e-5</v>
      </c>
      <c r="BP60" s="66">
        <f>'background subtraction'!DY60</f>
        <v>0.000144119528252721</v>
      </c>
      <c r="BQ60" s="66">
        <f>'background subtraction'!EP60</f>
        <v>0.000144119528252721</v>
      </c>
      <c r="BR60" s="66">
        <f>'background subtraction'!FH60</f>
        <v>0</v>
      </c>
      <c r="BS60" s="66">
        <f>'background subtraction'!GC60</f>
        <v>0</v>
      </c>
      <c r="BT60" s="66">
        <f>'background subtraction'!GU60</f>
        <v>0</v>
      </c>
      <c r="BU60" s="66">
        <f>'background subtraction'!DZ60</f>
        <v>0</v>
      </c>
      <c r="BV60" s="66">
        <f>'background subtraction'!EQ60</f>
        <v>0.000967659689696843</v>
      </c>
      <c r="BW60" s="104">
        <f>'background subtraction'!FI60</f>
        <v>0</v>
      </c>
      <c r="BX60" s="66">
        <f>'background subtraction'!GD60</f>
        <v>0</v>
      </c>
      <c r="BY60" s="104">
        <f>'background subtraction'!GV60</f>
        <v>0</v>
      </c>
      <c r="BZ60" s="66">
        <f>'background subtraction'!EA60</f>
        <v>0.000452947088794267</v>
      </c>
      <c r="CA60" s="66">
        <f>'background subtraction'!ER60</f>
        <v>0</v>
      </c>
      <c r="CB60" s="66">
        <f>'background subtraction'!FJ60</f>
        <v>0.000555889608974782</v>
      </c>
      <c r="CC60" s="66">
        <f>'background subtraction'!GE60</f>
        <v>0.000247062048433237</v>
      </c>
      <c r="CD60" s="66">
        <f>'background subtraction'!GX60</f>
        <v>0.000864717169516328</v>
      </c>
      <c r="CE60" s="66">
        <f>'background subtraction'!EB60</f>
        <v>0</v>
      </c>
      <c r="CF60" s="104">
        <f>'background subtraction'!ES60</f>
        <v>0</v>
      </c>
      <c r="CG60" s="66">
        <f>'background subtraction'!FK60</f>
        <v>0.000452947088794267</v>
      </c>
      <c r="CH60" s="66">
        <f>'background subtraction'!GF60</f>
        <v>0.000350004568613752</v>
      </c>
      <c r="CI60" s="66">
        <f>'background subtraction'!GY60</f>
        <v>0.000452947088794267</v>
      </c>
      <c r="CJ60" s="66">
        <f>'background subtraction'!EC60</f>
        <v>0.001997084891502</v>
      </c>
      <c r="CK60" s="66">
        <f>'background subtraction'!EU60</f>
        <v>4.11770080722061e-5</v>
      </c>
      <c r="CL60" s="66">
        <f>'background subtraction'!FL60</f>
        <v>0.000555889608974782</v>
      </c>
      <c r="CM60" s="66">
        <f>'background subtraction'!GG60</f>
        <v>4.11770080722061e-5</v>
      </c>
      <c r="CN60" s="66">
        <f>'background subtraction'!GZ60</f>
        <v>0</v>
      </c>
      <c r="CO60" s="66">
        <f>'background subtraction'!ED60</f>
        <v>0.000247062048433237</v>
      </c>
      <c r="CP60" s="66">
        <f>'background subtraction'!EV60</f>
        <v>4.11770080722061e-5</v>
      </c>
      <c r="CQ60" s="66">
        <f>'background subtraction'!FM60</f>
        <v>0</v>
      </c>
      <c r="CR60" s="66">
        <f>'background subtraction'!GH60</f>
        <v>0</v>
      </c>
      <c r="CS60" s="104">
        <f>'background subtraction'!HA60</f>
        <v>0</v>
      </c>
      <c r="CT60" s="66">
        <f>'background subtraction'!EE60</f>
        <v>0.000658832129155298</v>
      </c>
      <c r="CU60" s="66">
        <f>'background subtraction'!EW60</f>
        <v>0.000350004568613752</v>
      </c>
      <c r="CV60" s="66">
        <f>'background subtraction'!FN60</f>
        <v>0.000350004568613752</v>
      </c>
      <c r="CW60" s="104">
        <f>'background subtraction'!GI60</f>
        <v>0</v>
      </c>
      <c r="CX60" s="66">
        <f>'background subtraction'!HB60</f>
        <v>0.001997084891502</v>
      </c>
      <c r="CY60" s="66"/>
      <c r="CZ60" s="66"/>
      <c r="DA60" s="66"/>
      <c r="DB60" s="66"/>
      <c r="DC60" s="66"/>
      <c r="DD60" s="66"/>
      <c r="DE60" s="66"/>
      <c r="DF60" s="66"/>
      <c r="DG60" s="66"/>
      <c r="DH60" s="66"/>
      <c r="DI60" s="66"/>
      <c r="DJ60" s="66"/>
      <c r="DK60" s="66"/>
    </row>
    <row r="61" spans="1:115">
      <c r="A61">
        <f>'imported data from Web Calc'!A64</f>
        <v>518.3</v>
      </c>
      <c r="B61" t="str">
        <f>'imported data from Web Calc'!B64</f>
        <v>C26H48O7PN</v>
      </c>
      <c r="C61" s="61" t="str">
        <f>'imported data from Web Calc'!C64</f>
        <v>LPC(18:3)</v>
      </c>
      <c r="D61" s="96">
        <f>'background subtraction'!DJ61</f>
        <v>0.000401475828704009</v>
      </c>
      <c r="E61" s="96">
        <f>'background subtraction'!DK61</f>
        <v>0.00132795851032865</v>
      </c>
      <c r="F61" s="96">
        <f>'background subtraction'!DL61</f>
        <v>0.00132795851032865</v>
      </c>
      <c r="G61" s="66">
        <f>'background subtraction'!DM61</f>
        <v>0.000710303389245555</v>
      </c>
      <c r="H61" s="66">
        <f>'background subtraction'!DX61</f>
        <v>0.000298533308523494</v>
      </c>
      <c r="I61" s="66">
        <f>'background subtraction'!EI61</f>
        <v>0.000710303389245555</v>
      </c>
      <c r="J61" s="66">
        <f>'background subtraction'!ET61</f>
        <v>0.00112207346996762</v>
      </c>
      <c r="K61" s="66">
        <f>'background subtraction'!FE61</f>
        <v>0.00081324590942607</v>
      </c>
      <c r="L61" s="66">
        <f>'background subtraction'!FP61</f>
        <v>0.00112207346996762</v>
      </c>
      <c r="M61" s="66">
        <f>'background subtraction'!GA61</f>
        <v>0.00112207346996762</v>
      </c>
      <c r="N61" s="66">
        <f>'background subtraction'!GL61</f>
        <v>0.00132795851032865</v>
      </c>
      <c r="O61" s="66">
        <f>'background subtraction'!GW61</f>
        <v>0.00122501599014813</v>
      </c>
      <c r="P61" s="66">
        <f>'background subtraction'!HC61</f>
        <v>0.000195590788342979</v>
      </c>
      <c r="Q61" s="66">
        <f t="shared" si="0"/>
        <v>0.000864717169516328</v>
      </c>
      <c r="R61" s="66">
        <f>'background subtraction'!DN61</f>
        <v>0.00328386639375844</v>
      </c>
      <c r="S61" s="66">
        <f>'background subtraction'!FT61</f>
        <v>0.00184267111123122</v>
      </c>
      <c r="T61" s="66">
        <f>'background subtraction'!FX61</f>
        <v>0.00246032623231431</v>
      </c>
      <c r="U61" s="66">
        <f>'background subtraction'!GB61</f>
        <v>0.00204855615159225</v>
      </c>
      <c r="V61" s="66">
        <f>'background subtraction'!GJ61</f>
        <v>0.0050338892368272</v>
      </c>
      <c r="W61" s="66">
        <f>'background subtraction'!DO61</f>
        <v>0.00194561363141174</v>
      </c>
      <c r="X61" s="66">
        <f>'background subtraction'!EF61</f>
        <v>0.00256326875249483</v>
      </c>
      <c r="Y61" s="66">
        <f>'background subtraction'!EX61</f>
        <v>0.000195590788342979</v>
      </c>
      <c r="Z61" s="66">
        <f>'background subtraction'!FO61</f>
        <v>0.000504418348884525</v>
      </c>
      <c r="AA61" s="66">
        <f>'background subtraction'!GK61</f>
        <v>0.00194561363141174</v>
      </c>
      <c r="AB61" s="66">
        <f>'background subtraction'!DP61</f>
        <v>0.0010191309497871</v>
      </c>
      <c r="AC61" s="66">
        <f>'background subtraction'!EG61</f>
        <v>9.26482681624637e-5</v>
      </c>
      <c r="AD61" s="66">
        <f>'background subtraction'!EY61</f>
        <v>0.00081324590942607</v>
      </c>
      <c r="AE61" s="66">
        <f>'background subtraction'!FQ61</f>
        <v>0.000195590788342979</v>
      </c>
      <c r="AF61" s="66">
        <f>'background subtraction'!GM61</f>
        <v>0.00215149867177277</v>
      </c>
      <c r="AG61" s="66">
        <f>'background subtraction'!DQ61</f>
        <v>0.000298533308523494</v>
      </c>
      <c r="AH61" s="66">
        <f>'background subtraction'!EH61</f>
        <v>0.00204855615159225</v>
      </c>
      <c r="AI61" s="66">
        <f>'background subtraction'!EZ61</f>
        <v>0.00143090103050916</v>
      </c>
      <c r="AJ61" s="66">
        <f>'background subtraction'!FR61</f>
        <v>0.00081324590942607</v>
      </c>
      <c r="AK61" s="66">
        <f>'background subtraction'!GR61</f>
        <v>0.00338680891393895</v>
      </c>
      <c r="AL61" s="66">
        <f>'background subtraction'!DR61</f>
        <v>0.00246032623231431</v>
      </c>
      <c r="AM61" s="66">
        <f>'background subtraction'!EJ61</f>
        <v>0.000401475828704009</v>
      </c>
      <c r="AN61" s="66">
        <f>'background subtraction'!FA61</f>
        <v>0.000710303389245555</v>
      </c>
      <c r="AO61" s="66">
        <f>'background subtraction'!FS61</f>
        <v>0.00194561363141174</v>
      </c>
      <c r="AP61" s="66">
        <f>'background subtraction'!GS61</f>
        <v>0.00256326875249483</v>
      </c>
      <c r="AQ61" s="66">
        <f>'background subtraction'!DS61</f>
        <v>0.00122501599014813</v>
      </c>
      <c r="AR61" s="66">
        <f>'background subtraction'!EK61</f>
        <v>0.000916188429606586</v>
      </c>
      <c r="AS61" s="66">
        <f>'background subtraction'!FB61</f>
        <v>0.00287209631303638</v>
      </c>
      <c r="AT61" s="66">
        <f>'background subtraction'!FU61</f>
        <v>0.00173972859105071</v>
      </c>
      <c r="AU61" s="66">
        <f>'background subtraction'!GT61</f>
        <v>0.0036956364744805</v>
      </c>
      <c r="AV61" s="66">
        <f>'background subtraction'!DT61</f>
        <v>0.0023573837121338</v>
      </c>
      <c r="AW61" s="66">
        <f>'background subtraction'!EL61</f>
        <v>0.0010191309497871</v>
      </c>
      <c r="AX61" s="66">
        <f>'background subtraction'!FC61</f>
        <v>0.00153384355068968</v>
      </c>
      <c r="AY61" s="66">
        <f>'background subtraction'!FV61</f>
        <v>0.00081324590942607</v>
      </c>
      <c r="AZ61" s="66">
        <f>'background subtraction'!GN61</f>
        <v>0.00153384355068968</v>
      </c>
      <c r="BA61" s="66">
        <f>'background subtraction'!DU61</f>
        <v>0.00276915379285586</v>
      </c>
      <c r="BB61" s="66">
        <f>'background subtraction'!EM61</f>
        <v>0.00513683175700771</v>
      </c>
      <c r="BC61" s="66">
        <f>'background subtraction'!FD61</f>
        <v>0.00348975143411947</v>
      </c>
      <c r="BD61" s="66">
        <f>'background subtraction'!FW61</f>
        <v>0.00122501599014813</v>
      </c>
      <c r="BE61" s="66">
        <f>'background subtraction'!GO61</f>
        <v>0.00225444119195328</v>
      </c>
      <c r="BF61" s="66">
        <f>'background subtraction'!DV61</f>
        <v>0</v>
      </c>
      <c r="BG61" s="66">
        <f>'background subtraction'!EN61</f>
        <v>0.000195590788342979</v>
      </c>
      <c r="BH61" s="66">
        <f>'background subtraction'!FF61</f>
        <v>0.000195590788342979</v>
      </c>
      <c r="BI61" s="66">
        <f>'background subtraction'!FY61</f>
        <v>0.000710303389245555</v>
      </c>
      <c r="BJ61" s="66">
        <f>'background subtraction'!GP61</f>
        <v>9.26482681624637e-5</v>
      </c>
      <c r="BK61" s="66">
        <f>'background subtraction'!DW61</f>
        <v>9.26482681624637e-5</v>
      </c>
      <c r="BL61" s="66">
        <f>'background subtraction'!EO61</f>
        <v>0.000401475828704009</v>
      </c>
      <c r="BM61" s="66">
        <f>'background subtraction'!FG61</f>
        <v>0.00060736086906504</v>
      </c>
      <c r="BN61" s="66">
        <f>'background subtraction'!FZ61</f>
        <v>0</v>
      </c>
      <c r="BO61" s="66">
        <f>'background subtraction'!GQ61</f>
        <v>0.00081324590942607</v>
      </c>
      <c r="BP61" s="66">
        <f>'background subtraction'!DY61</f>
        <v>0</v>
      </c>
      <c r="BQ61" s="66">
        <f>'background subtraction'!EP61</f>
        <v>0.000195590788342979</v>
      </c>
      <c r="BR61" s="66">
        <f>'background subtraction'!FH61</f>
        <v>0.000195590788342979</v>
      </c>
      <c r="BS61" s="66">
        <f>'background subtraction'!GC61</f>
        <v>0.000195590788342979</v>
      </c>
      <c r="BT61" s="66">
        <f>'background subtraction'!GU61</f>
        <v>0</v>
      </c>
      <c r="BU61" s="66">
        <f>'background subtraction'!DZ61</f>
        <v>0.000195590788342979</v>
      </c>
      <c r="BV61" s="66">
        <f>'background subtraction'!EQ61</f>
        <v>0.00060736086906504</v>
      </c>
      <c r="BW61" s="104">
        <f>'background subtraction'!FI61</f>
        <v>0</v>
      </c>
      <c r="BX61" s="66">
        <f>'background subtraction'!GD61</f>
        <v>9.26482681624637e-5</v>
      </c>
      <c r="BY61" s="104">
        <f>'background subtraction'!GV61</f>
        <v>9.26482681624637e-5</v>
      </c>
      <c r="BZ61" s="66">
        <f>'background subtraction'!EA61</f>
        <v>0.000298533308523494</v>
      </c>
      <c r="CA61" s="66">
        <f>'background subtraction'!ER61</f>
        <v>0.000195590788342979</v>
      </c>
      <c r="CB61" s="66">
        <f>'background subtraction'!FJ61</f>
        <v>0.000195590788342979</v>
      </c>
      <c r="CC61" s="66">
        <f>'background subtraction'!GE61</f>
        <v>0.000195590788342979</v>
      </c>
      <c r="CD61" s="66">
        <f>'background subtraction'!GX61</f>
        <v>0.000195590788342979</v>
      </c>
      <c r="CE61" s="66">
        <f>'background subtraction'!EB61</f>
        <v>0</v>
      </c>
      <c r="CF61" s="104">
        <f>'background subtraction'!ES61</f>
        <v>0</v>
      </c>
      <c r="CG61" s="66">
        <f>'background subtraction'!FK61</f>
        <v>0.000504418348884525</v>
      </c>
      <c r="CH61" s="66">
        <f>'background subtraction'!GF61</f>
        <v>0.00060736086906504</v>
      </c>
      <c r="CI61" s="66">
        <f>'background subtraction'!GY61</f>
        <v>0</v>
      </c>
      <c r="CJ61" s="66">
        <f>'background subtraction'!EC61</f>
        <v>0.00318092387357792</v>
      </c>
      <c r="CK61" s="66">
        <f>'background subtraction'!EU61</f>
        <v>0.000401475828704009</v>
      </c>
      <c r="CL61" s="66">
        <f>'background subtraction'!FL61</f>
        <v>0.00173972859105071</v>
      </c>
      <c r="CM61" s="66">
        <f>'background subtraction'!GG61</f>
        <v>0.000195590788342979</v>
      </c>
      <c r="CN61" s="66">
        <f>'background subtraction'!GZ61</f>
        <v>0</v>
      </c>
      <c r="CO61" s="66">
        <f>'background subtraction'!ED61</f>
        <v>0.000401475828704009</v>
      </c>
      <c r="CP61" s="66">
        <f>'background subtraction'!EV61</f>
        <v>0</v>
      </c>
      <c r="CQ61" s="66">
        <f>'background subtraction'!FM61</f>
        <v>9.26482681624637e-5</v>
      </c>
      <c r="CR61" s="66">
        <f>'background subtraction'!GH61</f>
        <v>9.26482681624637e-5</v>
      </c>
      <c r="CS61" s="104">
        <f>'background subtraction'!HA61</f>
        <v>0.000298533308523494</v>
      </c>
      <c r="CT61" s="66">
        <f>'background subtraction'!EE61</f>
        <v>0.00060736086906504</v>
      </c>
      <c r="CU61" s="66">
        <f>'background subtraction'!EW61</f>
        <v>0.000298533308523494</v>
      </c>
      <c r="CV61" s="66">
        <f>'background subtraction'!FN61</f>
        <v>9.26482681624637e-5</v>
      </c>
      <c r="CW61" s="104">
        <f>'background subtraction'!GI61</f>
        <v>9.26482681624637e-5</v>
      </c>
      <c r="CX61" s="66">
        <f>'background subtraction'!HB61</f>
        <v>0.000916188429606586</v>
      </c>
      <c r="CY61" s="66"/>
      <c r="CZ61" s="66"/>
      <c r="DA61" s="66"/>
      <c r="DB61" s="66"/>
      <c r="DC61" s="66"/>
      <c r="DD61" s="66"/>
      <c r="DE61" s="66"/>
      <c r="DF61" s="66"/>
      <c r="DG61" s="66"/>
      <c r="DH61" s="66"/>
      <c r="DI61" s="66"/>
      <c r="DJ61" s="66"/>
      <c r="DK61" s="66"/>
    </row>
    <row r="62" spans="1:115">
      <c r="A62">
        <f>'imported data from Web Calc'!A65</f>
        <v>520.3</v>
      </c>
      <c r="B62" t="str">
        <f>'imported data from Web Calc'!B65</f>
        <v>C26H50O7PN</v>
      </c>
      <c r="C62" s="61" t="str">
        <f>'imported data from Web Calc'!C65</f>
        <v>LPC(18:2)</v>
      </c>
      <c r="D62" s="96">
        <f>'background subtraction'!DJ62</f>
        <v>0.00124560449418423</v>
      </c>
      <c r="E62" s="96">
        <f>'background subtraction'!DK62</f>
        <v>0.000627949373101143</v>
      </c>
      <c r="F62" s="96">
        <f>'background subtraction'!DL62</f>
        <v>0.00176031709508681</v>
      </c>
      <c r="G62" s="66">
        <f>'background subtraction'!DM62</f>
        <v>0.00206914465562836</v>
      </c>
      <c r="H62" s="66">
        <f>'background subtraction'!DX62</f>
        <v>0.00186325961526733</v>
      </c>
      <c r="I62" s="66">
        <f>'background subtraction'!EI62</f>
        <v>0.00145148953454527</v>
      </c>
      <c r="J62" s="66">
        <f>'background subtraction'!ET62</f>
        <v>0.00176031709508681</v>
      </c>
      <c r="K62" s="66">
        <f>'background subtraction'!FE62</f>
        <v>0.000936776933642689</v>
      </c>
      <c r="L62" s="66">
        <f>'background subtraction'!FP62</f>
        <v>0.00176031709508681</v>
      </c>
      <c r="M62" s="66">
        <f>'background subtraction'!GA62</f>
        <v>0.00227502969598939</v>
      </c>
      <c r="N62" s="66">
        <f>'background subtraction'!GL62</f>
        <v>0.000730891893281658</v>
      </c>
      <c r="O62" s="66">
        <f>'background subtraction'!GW62</f>
        <v>0.000936776933642689</v>
      </c>
      <c r="P62" s="66">
        <f>'background subtraction'!HC62</f>
        <v>0.00258385725653093</v>
      </c>
      <c r="Q62" s="66">
        <f t="shared" si="0"/>
        <v>0.00163678607087019</v>
      </c>
      <c r="R62" s="66">
        <f>'background subtraction'!DN62</f>
        <v>0.00701038562429309</v>
      </c>
      <c r="S62" s="66">
        <f>'background subtraction'!FT62</f>
        <v>0.00217208717580887</v>
      </c>
      <c r="T62" s="66">
        <f>'background subtraction'!FX62</f>
        <v>0.00351033993815557</v>
      </c>
      <c r="U62" s="66">
        <f>'background subtraction'!GB62</f>
        <v>0.0023779722161699</v>
      </c>
      <c r="V62" s="66">
        <f>'background subtraction'!GJ62</f>
        <v>0.00649567302339051</v>
      </c>
      <c r="W62" s="66">
        <f>'background subtraction'!DO62</f>
        <v>0.00268679977671145</v>
      </c>
      <c r="X62" s="66">
        <f>'background subtraction'!EF62</f>
        <v>0.0050544777408633</v>
      </c>
      <c r="Y62" s="66">
        <f>'background subtraction'!EX62</f>
        <v>0.000216179292379082</v>
      </c>
      <c r="Z62" s="66">
        <f>'background subtraction'!FO62</f>
        <v>0.000319121812559597</v>
      </c>
      <c r="AA62" s="66">
        <f>'background subtraction'!GK62</f>
        <v>0.00340739741797505</v>
      </c>
      <c r="AB62" s="66">
        <f>'background subtraction'!DP62</f>
        <v>0.000833834413462173</v>
      </c>
      <c r="AC62" s="66">
        <f>'background subtraction'!EG62</f>
        <v>0.000422064332740113</v>
      </c>
      <c r="AD62" s="66">
        <f>'background subtraction'!EY62</f>
        <v>0.0016573745749063</v>
      </c>
      <c r="AE62" s="66">
        <f>'background subtraction'!FQ62</f>
        <v>0.00114266197400372</v>
      </c>
      <c r="AF62" s="66">
        <f>'background subtraction'!GM62</f>
        <v>0.00289268481707248</v>
      </c>
      <c r="AG62" s="66">
        <f>'background subtraction'!DQ62</f>
        <v>0.000319121812559597</v>
      </c>
      <c r="AH62" s="66">
        <f>'background subtraction'!EH62</f>
        <v>0.00248091473635042</v>
      </c>
      <c r="AI62" s="66">
        <f>'background subtraction'!EZ62</f>
        <v>0.00361328245833609</v>
      </c>
      <c r="AJ62" s="66">
        <f>'background subtraction'!FR62</f>
        <v>0.00155443205472578</v>
      </c>
      <c r="AK62" s="66">
        <f>'background subtraction'!GR62</f>
        <v>0.00484859270050227</v>
      </c>
      <c r="AL62" s="66">
        <f>'background subtraction'!DR62</f>
        <v>0.00309856985743351</v>
      </c>
      <c r="AM62" s="66">
        <f>'background subtraction'!EJ62</f>
        <v>0.00134854701436475</v>
      </c>
      <c r="AN62" s="66">
        <f>'background subtraction'!FA62</f>
        <v>0.000627949373101143</v>
      </c>
      <c r="AO62" s="66">
        <f>'background subtraction'!FS62</f>
        <v>0.00289268481707248</v>
      </c>
      <c r="AP62" s="66">
        <f>'background subtraction'!GS62</f>
        <v>0.00515742026104381</v>
      </c>
      <c r="AQ62" s="66">
        <f>'background subtraction'!DS62</f>
        <v>0.00299562733725299</v>
      </c>
      <c r="AR62" s="66">
        <f>'background subtraction'!EK62</f>
        <v>0.00176031709508681</v>
      </c>
      <c r="AS62" s="66">
        <f>'background subtraction'!FB62</f>
        <v>0.00526036278122433</v>
      </c>
      <c r="AT62" s="66">
        <f>'background subtraction'!FU62</f>
        <v>0.0023779722161699</v>
      </c>
      <c r="AU62" s="66">
        <f>'background subtraction'!GT62</f>
        <v>0.00381916749869712</v>
      </c>
      <c r="AV62" s="66">
        <f>'background subtraction'!DT62</f>
        <v>0.00351033993815557</v>
      </c>
      <c r="AW62" s="66">
        <f>'background subtraction'!EL62</f>
        <v>0.00124560449418423</v>
      </c>
      <c r="AX62" s="66">
        <f>'background subtraction'!FC62</f>
        <v>0.00206914465562836</v>
      </c>
      <c r="AY62" s="66">
        <f>'background subtraction'!FV62</f>
        <v>0.000833834413462173</v>
      </c>
      <c r="AZ62" s="66">
        <f>'background subtraction'!GN62</f>
        <v>0.00134854701436475</v>
      </c>
      <c r="BA62" s="66">
        <f>'background subtraction'!DU62</f>
        <v>0.00299562733725299</v>
      </c>
      <c r="BB62" s="66">
        <f>'background subtraction'!EM62</f>
        <v>0.00546624782158536</v>
      </c>
      <c r="BC62" s="66">
        <f>'background subtraction'!FD62</f>
        <v>0.00526036278122433</v>
      </c>
      <c r="BD62" s="66">
        <f>'background subtraction'!FW62</f>
        <v>0.00206914465562836</v>
      </c>
      <c r="BE62" s="66">
        <f>'background subtraction'!GO62</f>
        <v>0.00392211001887763</v>
      </c>
      <c r="BF62" s="66">
        <f>'background subtraction'!DV62</f>
        <v>0</v>
      </c>
      <c r="BG62" s="66">
        <f>'background subtraction'!EN62</f>
        <v>0.000525006852920628</v>
      </c>
      <c r="BH62" s="66">
        <f>'background subtraction'!FF62</f>
        <v>0.000627949373101143</v>
      </c>
      <c r="BI62" s="66">
        <f>'background subtraction'!FY62</f>
        <v>0.000216179292379082</v>
      </c>
      <c r="BJ62" s="66">
        <f>'background subtraction'!GP62</f>
        <v>0.0010397194538232</v>
      </c>
      <c r="BK62" s="66">
        <f>'background subtraction'!DW62</f>
        <v>0.000422064332740113</v>
      </c>
      <c r="BL62" s="66">
        <f>'background subtraction'!EO62</f>
        <v>0.000216179292379082</v>
      </c>
      <c r="BM62" s="66">
        <f>'background subtraction'!FG62</f>
        <v>0.00186325961526733</v>
      </c>
      <c r="BN62" s="66">
        <f>'background subtraction'!FZ62</f>
        <v>0.000216179292379082</v>
      </c>
      <c r="BO62" s="66">
        <f>'background subtraction'!GQ62</f>
        <v>0.00217208717580887</v>
      </c>
      <c r="BP62" s="66">
        <f>'background subtraction'!DY62</f>
        <v>0.000113236772198567</v>
      </c>
      <c r="BQ62" s="66">
        <f>'background subtraction'!EP62</f>
        <v>0.000730891893281658</v>
      </c>
      <c r="BR62" s="66">
        <f>'background subtraction'!FH62</f>
        <v>0.000525006852920628</v>
      </c>
      <c r="BS62" s="66">
        <f>'background subtraction'!GC62</f>
        <v>0.000319121812559597</v>
      </c>
      <c r="BT62" s="66">
        <f>'background subtraction'!GU62</f>
        <v>0</v>
      </c>
      <c r="BU62" s="66">
        <f>'background subtraction'!DZ62</f>
        <v>0.000525006852920628</v>
      </c>
      <c r="BV62" s="66">
        <f>'background subtraction'!EQ62</f>
        <v>0.00134854701436475</v>
      </c>
      <c r="BW62" s="104">
        <f>'background subtraction'!FI62</f>
        <v>0.000319121812559597</v>
      </c>
      <c r="BX62" s="66">
        <f>'background subtraction'!GD62</f>
        <v>0.000319121812559597</v>
      </c>
      <c r="BY62" s="104">
        <f>'background subtraction'!GV62</f>
        <v>0.000113236772198567</v>
      </c>
      <c r="BZ62" s="66">
        <f>'background subtraction'!EA62</f>
        <v>0.000422064332740113</v>
      </c>
      <c r="CA62" s="66">
        <f>'background subtraction'!ER62</f>
        <v>0.000216179292379082</v>
      </c>
      <c r="CB62" s="66">
        <f>'background subtraction'!FJ62</f>
        <v>0.000422064332740113</v>
      </c>
      <c r="CC62" s="66">
        <f>'background subtraction'!GE62</f>
        <v>0.000319121812559597</v>
      </c>
      <c r="CD62" s="66">
        <f>'background subtraction'!GX62</f>
        <v>0.00258385725653093</v>
      </c>
      <c r="CE62" s="66">
        <f>'background subtraction'!EB62</f>
        <v>0.000113236772198567</v>
      </c>
      <c r="CF62" s="104">
        <f>'background subtraction'!ES62</f>
        <v>1.02942520180515e-5</v>
      </c>
      <c r="CG62" s="66">
        <f>'background subtraction'!FK62</f>
        <v>0.00124560449418423</v>
      </c>
      <c r="CH62" s="66">
        <f>'background subtraction'!GF62</f>
        <v>0.000422064332740113</v>
      </c>
      <c r="CI62" s="66">
        <f>'background subtraction'!GY62</f>
        <v>0.000319121812559597</v>
      </c>
      <c r="CJ62" s="66">
        <f>'background subtraction'!EC62</f>
        <v>0.00495153522068278</v>
      </c>
      <c r="CK62" s="66">
        <f>'background subtraction'!EU62</f>
        <v>1.02942520180515e-5</v>
      </c>
      <c r="CL62" s="66">
        <f>'background subtraction'!FL62</f>
        <v>0.00217208717580887</v>
      </c>
      <c r="CM62" s="66">
        <f>'background subtraction'!GG62</f>
        <v>0.000113236772198567</v>
      </c>
      <c r="CN62" s="66">
        <f>'background subtraction'!GZ62</f>
        <v>0.000627949373101143</v>
      </c>
      <c r="CO62" s="66">
        <f>'background subtraction'!ED62</f>
        <v>0.000936776933642689</v>
      </c>
      <c r="CP62" s="66">
        <f>'background subtraction'!EV62</f>
        <v>0.000319121812559597</v>
      </c>
      <c r="CQ62" s="66">
        <f>'background subtraction'!FM62</f>
        <v>0.000113236772198567</v>
      </c>
      <c r="CR62" s="66">
        <f>'background subtraction'!GH62</f>
        <v>0.000113236772198567</v>
      </c>
      <c r="CS62" s="104">
        <f>'background subtraction'!HA62</f>
        <v>1.02942520180515e-5</v>
      </c>
      <c r="CT62" s="66">
        <f>'background subtraction'!EE62</f>
        <v>0.00124560449418423</v>
      </c>
      <c r="CU62" s="66">
        <f>'background subtraction'!EW62</f>
        <v>0.00351033993815557</v>
      </c>
      <c r="CV62" s="66">
        <f>'background subtraction'!FN62</f>
        <v>0.000113236772198567</v>
      </c>
      <c r="CW62" s="104">
        <f>'background subtraction'!GI62</f>
        <v>0.000319121812559597</v>
      </c>
      <c r="CX62" s="66">
        <f>'background subtraction'!HB62</f>
        <v>0.00145148953454527</v>
      </c>
      <c r="CY62" s="66"/>
      <c r="CZ62" s="66"/>
      <c r="DA62" s="66"/>
      <c r="DB62" s="66"/>
      <c r="DC62" s="66"/>
      <c r="DD62" s="66"/>
      <c r="DE62" s="66"/>
      <c r="DF62" s="66"/>
      <c r="DG62" s="66"/>
      <c r="DH62" s="66"/>
      <c r="DI62" s="66"/>
      <c r="DJ62" s="66"/>
      <c r="DK62" s="66"/>
    </row>
    <row r="63" spans="1:115">
      <c r="A63">
        <f>'imported data from Web Calc'!A66</f>
        <v>522.3</v>
      </c>
      <c r="B63" t="str">
        <f>'imported data from Web Calc'!B66</f>
        <v>C26H52O7PN</v>
      </c>
      <c r="C63" s="61" t="str">
        <f>'imported data from Web Calc'!C66</f>
        <v>LPC(18:1)</v>
      </c>
      <c r="D63" s="96">
        <f>'background subtraction'!DJ63</f>
        <v>0.00111177921794956</v>
      </c>
      <c r="E63" s="96">
        <f>'background subtraction'!DK63</f>
        <v>0.000494124096866473</v>
      </c>
      <c r="F63" s="96">
        <f>'background subtraction'!DL63</f>
        <v>0.00183237685921317</v>
      </c>
      <c r="G63" s="66">
        <f>'background subtraction'!DM63</f>
        <v>0.00121472173813008</v>
      </c>
      <c r="H63" s="66">
        <f>'background subtraction'!DX63</f>
        <v>0.000802951657408019</v>
      </c>
      <c r="I63" s="66">
        <f>'background subtraction'!EI63</f>
        <v>0.00111177921794956</v>
      </c>
      <c r="J63" s="66">
        <f>'background subtraction'!ET63</f>
        <v>0.00121472173813008</v>
      </c>
      <c r="K63" s="66">
        <f>'background subtraction'!FE63</f>
        <v>0.00193531937939369</v>
      </c>
      <c r="L63" s="66">
        <f>'background subtraction'!FP63</f>
        <v>0.00162649181885214</v>
      </c>
      <c r="M63" s="66">
        <f>'background subtraction'!GA63</f>
        <v>0.00152354929867163</v>
      </c>
      <c r="N63" s="66">
        <f>'background subtraction'!GL63</f>
        <v>0.000802951657408019</v>
      </c>
      <c r="O63" s="66">
        <f>'background subtraction'!GW63</f>
        <v>0.00121472173813008</v>
      </c>
      <c r="P63" s="66">
        <f>'background subtraction'!HC63</f>
        <v>0.0020382618995742</v>
      </c>
      <c r="Q63" s="66">
        <f t="shared" si="0"/>
        <v>0.00134854701436475</v>
      </c>
      <c r="R63" s="66">
        <f>'background subtraction'!DN63</f>
        <v>0.00512653750498966</v>
      </c>
      <c r="S63" s="66">
        <f>'background subtraction'!FT63</f>
        <v>0.00162649181885214</v>
      </c>
      <c r="T63" s="66">
        <f>'background subtraction'!FX63</f>
        <v>0.00265591702065729</v>
      </c>
      <c r="U63" s="66">
        <f>'background subtraction'!GB63</f>
        <v>0.00162649181885214</v>
      </c>
      <c r="V63" s="66">
        <f>'background subtraction'!GJ63</f>
        <v>0.00574419262607275</v>
      </c>
      <c r="W63" s="66">
        <f>'background subtraction'!DO63</f>
        <v>0.00131766425831059</v>
      </c>
      <c r="X63" s="66">
        <f>'background subtraction'!EF63</f>
        <v>0.0033765146619209</v>
      </c>
      <c r="Y63" s="66">
        <f>'background subtraction'!EX63</f>
        <v>0</v>
      </c>
      <c r="Z63" s="66">
        <f>'background subtraction'!FO63</f>
        <v>0.000494124096866473</v>
      </c>
      <c r="AA63" s="66">
        <f>'background subtraction'!GK63</f>
        <v>0.00214120441975472</v>
      </c>
      <c r="AB63" s="66">
        <f>'background subtraction'!DP63</f>
        <v>0.00111177921794956</v>
      </c>
      <c r="AC63" s="66">
        <f>'background subtraction'!EG63</f>
        <v>0</v>
      </c>
      <c r="AD63" s="66">
        <f>'background subtraction'!EY63</f>
        <v>0.000391181576685958</v>
      </c>
      <c r="AE63" s="66">
        <f>'background subtraction'!FQ63</f>
        <v>0.00100883669776905</v>
      </c>
      <c r="AF63" s="66">
        <f>'background subtraction'!GM63</f>
        <v>0.00183237685921317</v>
      </c>
      <c r="AG63" s="66">
        <f>'background subtraction'!DQ63</f>
        <v>8.23540161444122e-5</v>
      </c>
      <c r="AH63" s="66">
        <f>'background subtraction'!EH63</f>
        <v>0.00162649181885214</v>
      </c>
      <c r="AI63" s="66">
        <f>'background subtraction'!EZ63</f>
        <v>0.00131766425831059</v>
      </c>
      <c r="AJ63" s="66">
        <f>'background subtraction'!FR63</f>
        <v>8.23540161444122e-5</v>
      </c>
      <c r="AK63" s="66">
        <f>'background subtraction'!GR63</f>
        <v>0.00162649181885214</v>
      </c>
      <c r="AL63" s="66">
        <f>'background subtraction'!DR63</f>
        <v>0.0020382618995742</v>
      </c>
      <c r="AM63" s="66">
        <f>'background subtraction'!EJ63</f>
        <v>0</v>
      </c>
      <c r="AN63" s="66">
        <f>'background subtraction'!FA63</f>
        <v>0.00111177921794956</v>
      </c>
      <c r="AO63" s="66">
        <f>'background subtraction'!FS63</f>
        <v>0.00183237685921317</v>
      </c>
      <c r="AP63" s="66">
        <f>'background subtraction'!GS63</f>
        <v>0.00100883669776905</v>
      </c>
      <c r="AQ63" s="66">
        <f>'background subtraction'!DS63</f>
        <v>0.000494124096866473</v>
      </c>
      <c r="AR63" s="66">
        <f>'background subtraction'!EK63</f>
        <v>0.000391181576685958</v>
      </c>
      <c r="AS63" s="66">
        <f>'background subtraction'!FB63</f>
        <v>0.00358239970228193</v>
      </c>
      <c r="AT63" s="66">
        <f>'background subtraction'!FU63</f>
        <v>0.00131766425831059</v>
      </c>
      <c r="AU63" s="66">
        <f>'background subtraction'!GT63</f>
        <v>0.00296474458119884</v>
      </c>
      <c r="AV63" s="66">
        <f>'background subtraction'!DT63</f>
        <v>0.00358239970228193</v>
      </c>
      <c r="AW63" s="66">
        <f>'background subtraction'!EL63</f>
        <v>0.000700009137227504</v>
      </c>
      <c r="AX63" s="66">
        <f>'background subtraction'!FC63</f>
        <v>0.00142060677849111</v>
      </c>
      <c r="AY63" s="66">
        <f>'background subtraction'!FV63</f>
        <v>8.23540161444122e-5</v>
      </c>
      <c r="AZ63" s="66">
        <f>'background subtraction'!GN63</f>
        <v>0.000905894177588534</v>
      </c>
      <c r="BA63" s="66">
        <f>'background subtraction'!DU63</f>
        <v>0.00245003198029626</v>
      </c>
      <c r="BB63" s="66">
        <f>'background subtraction'!EM63</f>
        <v>0.00327357214174038</v>
      </c>
      <c r="BC63" s="66">
        <f>'background subtraction'!FD63</f>
        <v>0.00440593986372605</v>
      </c>
      <c r="BD63" s="66">
        <f>'background subtraction'!FW63</f>
        <v>0.00152354929867163</v>
      </c>
      <c r="BE63" s="66">
        <f>'background subtraction'!GO63</f>
        <v>0.00193531937939369</v>
      </c>
      <c r="BF63" s="66">
        <f>'background subtraction'!DV63</f>
        <v>0</v>
      </c>
      <c r="BG63" s="66">
        <f>'background subtraction'!EN63</f>
        <v>0.000391181576685958</v>
      </c>
      <c r="BH63" s="66">
        <f>'background subtraction'!FF63</f>
        <v>0.000391181576685958</v>
      </c>
      <c r="BI63" s="66">
        <f>'background subtraction'!FY63</f>
        <v>8.23540161444122e-5</v>
      </c>
      <c r="BJ63" s="66">
        <f>'background subtraction'!GP63</f>
        <v>0.000802951657408019</v>
      </c>
      <c r="BK63" s="66">
        <f>'background subtraction'!DW63</f>
        <v>0</v>
      </c>
      <c r="BL63" s="66">
        <f>'background subtraction'!EO63</f>
        <v>0</v>
      </c>
      <c r="BM63" s="66">
        <f>'background subtraction'!FG63</f>
        <v>0.00111177921794956</v>
      </c>
      <c r="BN63" s="66">
        <f>'background subtraction'!FZ63</f>
        <v>8.23540161444122e-5</v>
      </c>
      <c r="BO63" s="66">
        <f>'background subtraction'!GQ63</f>
        <v>0.00111177921794956</v>
      </c>
      <c r="BP63" s="66">
        <f>'background subtraction'!DY63</f>
        <v>0</v>
      </c>
      <c r="BQ63" s="66">
        <f>'background subtraction'!EP63</f>
        <v>0.00100883669776905</v>
      </c>
      <c r="BR63" s="66">
        <f>'background subtraction'!FH63</f>
        <v>0.000185296536324927</v>
      </c>
      <c r="BS63" s="66">
        <f>'background subtraction'!GC63</f>
        <v>0</v>
      </c>
      <c r="BT63" s="66">
        <f>'background subtraction'!GU63</f>
        <v>8.23540161444122e-5</v>
      </c>
      <c r="BU63" s="66">
        <f>'background subtraction'!DZ63</f>
        <v>0</v>
      </c>
      <c r="BV63" s="66">
        <f>'background subtraction'!EQ63</f>
        <v>0.000185296536324927</v>
      </c>
      <c r="BW63" s="104">
        <f>'background subtraction'!FI63</f>
        <v>0</v>
      </c>
      <c r="BX63" s="66">
        <f>'background subtraction'!GD63</f>
        <v>8.23540161444122e-5</v>
      </c>
      <c r="BY63" s="104">
        <f>'background subtraction'!GV63</f>
        <v>8.23540161444122e-5</v>
      </c>
      <c r="BZ63" s="66">
        <f>'background subtraction'!EA63</f>
        <v>0.000185296536324927</v>
      </c>
      <c r="CA63" s="66">
        <f>'background subtraction'!ER63</f>
        <v>0.000185296536324927</v>
      </c>
      <c r="CB63" s="66">
        <f>'background subtraction'!FJ63</f>
        <v>0.000288239056505443</v>
      </c>
      <c r="CC63" s="66">
        <f>'background subtraction'!GE63</f>
        <v>8.23540161444122e-5</v>
      </c>
      <c r="CD63" s="66">
        <f>'background subtraction'!GX63</f>
        <v>0.000494124096866473</v>
      </c>
      <c r="CE63" s="66">
        <f>'background subtraction'!EB63</f>
        <v>0</v>
      </c>
      <c r="CF63" s="104">
        <f>'background subtraction'!ES63</f>
        <v>0</v>
      </c>
      <c r="CG63" s="66">
        <f>'background subtraction'!FK63</f>
        <v>0.000597066617046988</v>
      </c>
      <c r="CH63" s="66">
        <f>'background subtraction'!GF63</f>
        <v>0.000494124096866473</v>
      </c>
      <c r="CI63" s="66">
        <f>'background subtraction'!GY63</f>
        <v>0</v>
      </c>
      <c r="CJ63" s="66">
        <f>'background subtraction'!EC63</f>
        <v>0.000597066617046988</v>
      </c>
      <c r="CK63" s="66">
        <f>'background subtraction'!EU63</f>
        <v>0</v>
      </c>
      <c r="CL63" s="66">
        <f>'background subtraction'!FL63</f>
        <v>0.000802951657408019</v>
      </c>
      <c r="CM63" s="66">
        <f>'background subtraction'!GG63</f>
        <v>0</v>
      </c>
      <c r="CN63" s="66">
        <f>'background subtraction'!GZ63</f>
        <v>8.23540161444122e-5</v>
      </c>
      <c r="CO63" s="66">
        <f>'background subtraction'!ED63</f>
        <v>8.23540161444122e-5</v>
      </c>
      <c r="CP63" s="66">
        <f>'background subtraction'!EV63</f>
        <v>0</v>
      </c>
      <c r="CQ63" s="66">
        <f>'background subtraction'!FM63</f>
        <v>0</v>
      </c>
      <c r="CR63" s="66">
        <f>'background subtraction'!GH63</f>
        <v>8.23540161444122e-5</v>
      </c>
      <c r="CS63" s="104">
        <f>'background subtraction'!HA63</f>
        <v>0</v>
      </c>
      <c r="CT63" s="66">
        <f>'background subtraction'!EE63</f>
        <v>0.000905894177588534</v>
      </c>
      <c r="CU63" s="66">
        <f>'background subtraction'!EW63</f>
        <v>0.00183237685921317</v>
      </c>
      <c r="CV63" s="66">
        <f>'background subtraction'!FN63</f>
        <v>0</v>
      </c>
      <c r="CW63" s="104">
        <f>'background subtraction'!GI63</f>
        <v>0</v>
      </c>
      <c r="CX63" s="66">
        <f>'background subtraction'!HB63</f>
        <v>0.00214120441975472</v>
      </c>
      <c r="CY63" s="66"/>
      <c r="CZ63" s="66"/>
      <c r="DA63" s="66"/>
      <c r="DB63" s="66"/>
      <c r="DC63" s="66"/>
      <c r="DD63" s="66"/>
      <c r="DE63" s="66"/>
      <c r="DF63" s="66"/>
      <c r="DG63" s="66"/>
      <c r="DH63" s="66"/>
      <c r="DI63" s="66"/>
      <c r="DJ63" s="66"/>
      <c r="DK63" s="66"/>
    </row>
    <row r="64" spans="1:115">
      <c r="A64">
        <f>'imported data from Web Calc'!A67</f>
        <v>524.4</v>
      </c>
      <c r="B64" t="str">
        <f>'imported data from Web Calc'!B67</f>
        <v>C26H54O7PN</v>
      </c>
      <c r="C64" s="61" t="str">
        <f>'imported data from Web Calc'!C67</f>
        <v>LPC(18:0)</v>
      </c>
      <c r="D64" s="96">
        <f>'background subtraction'!DJ64</f>
        <v>0.000350004568613752</v>
      </c>
      <c r="E64" s="96">
        <f>'background subtraction'!DK64</f>
        <v>0.000555889608974782</v>
      </c>
      <c r="F64" s="96">
        <f>'background subtraction'!DL64</f>
        <v>0</v>
      </c>
      <c r="G64" s="66">
        <f>'background subtraction'!DM64</f>
        <v>0.000452947088794267</v>
      </c>
      <c r="H64" s="66">
        <f>'background subtraction'!DX64</f>
        <v>0.00117354473005787</v>
      </c>
      <c r="I64" s="66">
        <f>'background subtraction'!EI64</f>
        <v>0.000761774649335813</v>
      </c>
      <c r="J64" s="66">
        <f>'background subtraction'!ET64</f>
        <v>0.000761774649335813</v>
      </c>
      <c r="K64" s="66">
        <f>'background subtraction'!FE64</f>
        <v>0.000144119528252721</v>
      </c>
      <c r="L64" s="66">
        <f>'background subtraction'!FP64</f>
        <v>0.00107060220987736</v>
      </c>
      <c r="M64" s="66">
        <f>'background subtraction'!GA64</f>
        <v>0.000761774649335813</v>
      </c>
      <c r="N64" s="66">
        <f>'background subtraction'!GL64</f>
        <v>4.11770080722061e-5</v>
      </c>
      <c r="O64" s="66">
        <f>'background subtraction'!GW64</f>
        <v>0.00107060220987736</v>
      </c>
      <c r="P64" s="66">
        <f>'background subtraction'!HC64</f>
        <v>0.000350004568613752</v>
      </c>
      <c r="Q64" s="66">
        <f t="shared" si="0"/>
        <v>0.000658832129155297</v>
      </c>
      <c r="R64" s="66">
        <f>'background subtraction'!DN64</f>
        <v>0</v>
      </c>
      <c r="S64" s="66">
        <f>'background subtraction'!FT64</f>
        <v>0</v>
      </c>
      <c r="T64" s="66">
        <f>'background subtraction'!FX64</f>
        <v>0</v>
      </c>
      <c r="U64" s="66">
        <f>'background subtraction'!GB64</f>
        <v>0.000555889608974782</v>
      </c>
      <c r="V64" s="66">
        <f>'background subtraction'!GJ64</f>
        <v>0.000761774649335813</v>
      </c>
      <c r="W64" s="66">
        <f>'background subtraction'!DO64</f>
        <v>4.11770080722061e-5</v>
      </c>
      <c r="X64" s="66">
        <f>'background subtraction'!EF64</f>
        <v>0</v>
      </c>
      <c r="Y64" s="66">
        <f>'background subtraction'!EX64</f>
        <v>4.11770080722061e-5</v>
      </c>
      <c r="Z64" s="66">
        <f>'background subtraction'!FO64</f>
        <v>0</v>
      </c>
      <c r="AA64" s="66">
        <f>'background subtraction'!GK64</f>
        <v>0.000452947088794267</v>
      </c>
      <c r="AB64" s="66">
        <f>'background subtraction'!DP64</f>
        <v>0</v>
      </c>
      <c r="AC64" s="66">
        <f>'background subtraction'!EG64</f>
        <v>0.000350004568613752</v>
      </c>
      <c r="AD64" s="66">
        <f>'background subtraction'!EY64</f>
        <v>0</v>
      </c>
      <c r="AE64" s="66">
        <f>'background subtraction'!FQ64</f>
        <v>4.11770080722061e-5</v>
      </c>
      <c r="AF64" s="66">
        <f>'background subtraction'!GM64</f>
        <v>0.000144119528252721</v>
      </c>
      <c r="AG64" s="66">
        <f>'background subtraction'!DQ64</f>
        <v>0</v>
      </c>
      <c r="AH64" s="66">
        <f>'background subtraction'!EH64</f>
        <v>0.000247062048433237</v>
      </c>
      <c r="AI64" s="66">
        <f>'background subtraction'!EZ64</f>
        <v>0.000555889608974782</v>
      </c>
      <c r="AJ64" s="66">
        <f>'background subtraction'!FR64</f>
        <v>0</v>
      </c>
      <c r="AK64" s="66">
        <f>'background subtraction'!GR64</f>
        <v>0.00127648725023839</v>
      </c>
      <c r="AL64" s="66">
        <f>'background subtraction'!DR64</f>
        <v>0.000761774649335813</v>
      </c>
      <c r="AM64" s="66">
        <f>'background subtraction'!EJ64</f>
        <v>0</v>
      </c>
      <c r="AN64" s="66">
        <f>'background subtraction'!FA64</f>
        <v>0</v>
      </c>
      <c r="AO64" s="66">
        <f>'background subtraction'!FS64</f>
        <v>0</v>
      </c>
      <c r="AP64" s="66">
        <f>'background subtraction'!GS64</f>
        <v>0</v>
      </c>
      <c r="AQ64" s="66">
        <f>'background subtraction'!DS64</f>
        <v>0</v>
      </c>
      <c r="AR64" s="66">
        <f>'background subtraction'!EK64</f>
        <v>0.000350004568613752</v>
      </c>
      <c r="AS64" s="66">
        <f>'background subtraction'!FB64</f>
        <v>0.000144119528252721</v>
      </c>
      <c r="AT64" s="66">
        <f>'background subtraction'!FU64</f>
        <v>0</v>
      </c>
      <c r="AU64" s="66">
        <f>'background subtraction'!GT64</f>
        <v>0.000761774649335813</v>
      </c>
      <c r="AV64" s="66">
        <f>'background subtraction'!DT64</f>
        <v>0</v>
      </c>
      <c r="AW64" s="66">
        <f>'background subtraction'!EL64</f>
        <v>0.000144119528252721</v>
      </c>
      <c r="AX64" s="66">
        <f>'background subtraction'!FC64</f>
        <v>4.11770080722061e-5</v>
      </c>
      <c r="AY64" s="66">
        <f>'background subtraction'!FV64</f>
        <v>0</v>
      </c>
      <c r="AZ64" s="66">
        <f>'background subtraction'!GN64</f>
        <v>0</v>
      </c>
      <c r="BA64" s="66">
        <f>'background subtraction'!DU64</f>
        <v>0.000350004568613752</v>
      </c>
      <c r="BB64" s="66">
        <f>'background subtraction'!EM64</f>
        <v>0.000555889608974782</v>
      </c>
      <c r="BC64" s="66">
        <f>'background subtraction'!FD64</f>
        <v>0</v>
      </c>
      <c r="BD64" s="66">
        <f>'background subtraction'!FW64</f>
        <v>0.000144119528252721</v>
      </c>
      <c r="BE64" s="66">
        <f>'background subtraction'!GO64</f>
        <v>0</v>
      </c>
      <c r="BF64" s="66">
        <f>'background subtraction'!DV64</f>
        <v>0</v>
      </c>
      <c r="BG64" s="66">
        <f>'background subtraction'!EN64</f>
        <v>0</v>
      </c>
      <c r="BH64" s="66">
        <f>'background subtraction'!FF64</f>
        <v>0</v>
      </c>
      <c r="BI64" s="66">
        <f>'background subtraction'!FY64</f>
        <v>0</v>
      </c>
      <c r="BJ64" s="66">
        <f>'background subtraction'!GP64</f>
        <v>0</v>
      </c>
      <c r="BK64" s="66">
        <f>'background subtraction'!DW64</f>
        <v>0</v>
      </c>
      <c r="BL64" s="66">
        <f>'background subtraction'!EO64</f>
        <v>0</v>
      </c>
      <c r="BM64" s="66">
        <f>'background subtraction'!FG64</f>
        <v>0</v>
      </c>
      <c r="BN64" s="66">
        <f>'background subtraction'!FZ64</f>
        <v>0</v>
      </c>
      <c r="BO64" s="66">
        <f>'background subtraction'!GQ64</f>
        <v>0</v>
      </c>
      <c r="BP64" s="66">
        <f>'background subtraction'!DY64</f>
        <v>0</v>
      </c>
      <c r="BQ64" s="66">
        <f>'background subtraction'!EP64</f>
        <v>4.11770080722061e-5</v>
      </c>
      <c r="BR64" s="66">
        <f>'background subtraction'!FH64</f>
        <v>0</v>
      </c>
      <c r="BS64" s="66">
        <f>'background subtraction'!GC64</f>
        <v>0.000658832129155297</v>
      </c>
      <c r="BT64" s="66">
        <f>'background subtraction'!GU64</f>
        <v>0</v>
      </c>
      <c r="BU64" s="66">
        <f>'background subtraction'!DZ64</f>
        <v>0</v>
      </c>
      <c r="BV64" s="66">
        <f>'background subtraction'!EQ64</f>
        <v>0</v>
      </c>
      <c r="BW64" s="104">
        <f>'background subtraction'!FI64</f>
        <v>0</v>
      </c>
      <c r="BX64" s="66">
        <f>'background subtraction'!GD64</f>
        <v>0</v>
      </c>
      <c r="BY64" s="104">
        <f>'background subtraction'!GV64</f>
        <v>0</v>
      </c>
      <c r="BZ64" s="66">
        <f>'background subtraction'!EA64</f>
        <v>0</v>
      </c>
      <c r="CA64" s="66">
        <f>'background subtraction'!ER64</f>
        <v>0</v>
      </c>
      <c r="CB64" s="66">
        <f>'background subtraction'!FJ64</f>
        <v>0</v>
      </c>
      <c r="CC64" s="66">
        <f>'background subtraction'!GE64</f>
        <v>0.000452947088794267</v>
      </c>
      <c r="CD64" s="66">
        <f>'background subtraction'!GX64</f>
        <v>0</v>
      </c>
      <c r="CE64" s="66">
        <f>'background subtraction'!EB64</f>
        <v>0.000144119528252721</v>
      </c>
      <c r="CF64" s="104">
        <f>'background subtraction'!ES64</f>
        <v>0</v>
      </c>
      <c r="CG64" s="66">
        <f>'background subtraction'!FK64</f>
        <v>0</v>
      </c>
      <c r="CH64" s="66">
        <f>'background subtraction'!GF64</f>
        <v>0.000452947088794267</v>
      </c>
      <c r="CI64" s="66">
        <f>'background subtraction'!GY64</f>
        <v>0</v>
      </c>
      <c r="CJ64" s="66">
        <f>'background subtraction'!EC64</f>
        <v>0.000864717169516328</v>
      </c>
      <c r="CK64" s="66">
        <f>'background subtraction'!EU64</f>
        <v>0</v>
      </c>
      <c r="CL64" s="66">
        <f>'background subtraction'!FL64</f>
        <v>0</v>
      </c>
      <c r="CM64" s="66">
        <f>'background subtraction'!GG64</f>
        <v>4.11770080722061e-5</v>
      </c>
      <c r="CN64" s="66">
        <f>'background subtraction'!GZ64</f>
        <v>0</v>
      </c>
      <c r="CO64" s="66">
        <f>'background subtraction'!ED64</f>
        <v>0</v>
      </c>
      <c r="CP64" s="66">
        <f>'background subtraction'!EV64</f>
        <v>0.000452947088794267</v>
      </c>
      <c r="CQ64" s="66">
        <f>'background subtraction'!FM64</f>
        <v>0</v>
      </c>
      <c r="CR64" s="66">
        <f>'background subtraction'!GH64</f>
        <v>0</v>
      </c>
      <c r="CS64" s="104">
        <f>'background subtraction'!HA64</f>
        <v>0</v>
      </c>
      <c r="CT64" s="66">
        <f>'background subtraction'!EE64</f>
        <v>0</v>
      </c>
      <c r="CU64" s="66">
        <f>'background subtraction'!EW64</f>
        <v>0</v>
      </c>
      <c r="CV64" s="66">
        <f>'background subtraction'!FN64</f>
        <v>0</v>
      </c>
      <c r="CW64" s="104">
        <f>'background subtraction'!GI64</f>
        <v>0.000452947088794267</v>
      </c>
      <c r="CX64" s="66">
        <f>'background subtraction'!HB64</f>
        <v>0.000350004568613752</v>
      </c>
      <c r="CY64" s="66"/>
      <c r="CZ64" s="66"/>
      <c r="DA64" s="66"/>
      <c r="DB64" s="66"/>
      <c r="DC64" s="66"/>
      <c r="DD64" s="66"/>
      <c r="DE64" s="66"/>
      <c r="DF64" s="66"/>
      <c r="DG64" s="66"/>
      <c r="DH64" s="66"/>
      <c r="DI64" s="66"/>
      <c r="DJ64" s="66"/>
      <c r="DK64" s="66"/>
    </row>
    <row r="65" spans="1:115">
      <c r="A65" s="74" t="s">
        <v>526</v>
      </c>
      <c r="B65" s="75"/>
      <c r="C65" s="74" t="s">
        <v>526</v>
      </c>
      <c r="D65" s="97">
        <f>'background subtraction'!DJ65</f>
        <v>0.00310886410945156</v>
      </c>
      <c r="E65" s="97">
        <f>'background subtraction'!DK65</f>
        <v>0.00448829387987046</v>
      </c>
      <c r="F65" s="97">
        <f>'background subtraction'!DL65</f>
        <v>0.00671185231576959</v>
      </c>
      <c r="G65" s="82">
        <f>'background subtraction'!DM65</f>
        <v>0.00562066160185613</v>
      </c>
      <c r="H65" s="82">
        <f>'background subtraction'!DX65</f>
        <v>0.00500300648077304</v>
      </c>
      <c r="I65" s="82">
        <f>'background subtraction'!EI65</f>
        <v>0.00479712144041201</v>
      </c>
      <c r="J65" s="82">
        <f>'background subtraction'!ET65</f>
        <v>0.00747362696510541</v>
      </c>
      <c r="K65" s="82">
        <f>'background subtraction'!FE65</f>
        <v>0.00510594900095356</v>
      </c>
      <c r="L65" s="82">
        <f>'background subtraction'!FP65</f>
        <v>0.00603243168257819</v>
      </c>
      <c r="M65" s="82">
        <f>'background subtraction'!GA65</f>
        <v>0.00798833956600798</v>
      </c>
      <c r="N65" s="82">
        <f>'background subtraction'!GL65</f>
        <v>0.00499271222875499</v>
      </c>
      <c r="O65" s="82">
        <f>'background subtraction'!GW65</f>
        <v>0.00613537420275871</v>
      </c>
      <c r="P65" s="82">
        <f>'background subtraction'!HC65</f>
        <v>0.00634125924311974</v>
      </c>
      <c r="Q65" s="66">
        <f t="shared" si="0"/>
        <v>0.00594904824123198</v>
      </c>
      <c r="R65" s="82">
        <f>'background subtraction'!DN65</f>
        <v>0.019775258126677</v>
      </c>
      <c r="S65" s="82">
        <f>'background subtraction'!FT65</f>
        <v>0.00835893263865784</v>
      </c>
      <c r="T65" s="82">
        <f>'background subtraction'!FX65</f>
        <v>0.0102118980019071</v>
      </c>
      <c r="U65" s="82">
        <f>'background subtraction'!GB65</f>
        <v>0.00901776476781314</v>
      </c>
      <c r="V65" s="82">
        <f>'background subtraction'!GJ65</f>
        <v>0.0214738097096555</v>
      </c>
      <c r="W65" s="82">
        <f>'background subtraction'!DO65</f>
        <v>0.00798833956600798</v>
      </c>
      <c r="X65" s="82">
        <f>'background subtraction'!EF65</f>
        <v>0.0143193045571097</v>
      </c>
      <c r="Y65" s="82">
        <f>'background subtraction'!EX65</f>
        <v>0.000802951657408019</v>
      </c>
      <c r="Z65" s="82">
        <f>'background subtraction'!FO65</f>
        <v>0.0013176642583106</v>
      </c>
      <c r="AA65" s="82">
        <f>'background subtraction'!GK65</f>
        <v>0.0101501324897988</v>
      </c>
      <c r="AB65" s="82">
        <f>'background subtraction'!DP65</f>
        <v>0.00341769166999311</v>
      </c>
      <c r="AC65" s="82">
        <f>'background subtraction'!EG65</f>
        <v>0.00152354929867163</v>
      </c>
      <c r="AD65" s="82">
        <f>'background subtraction'!EY65</f>
        <v>0.00321180662963208</v>
      </c>
      <c r="AE65" s="82">
        <f>'background subtraction'!FQ65</f>
        <v>0.00387063875878737</v>
      </c>
      <c r="AF65" s="82">
        <f>'background subtraction'!GM65</f>
        <v>0.00840010964673004</v>
      </c>
      <c r="AG65" s="82">
        <f>'background subtraction'!DQ65</f>
        <v>0.000700009137227504</v>
      </c>
      <c r="AH65" s="82">
        <f>'background subtraction'!EH65</f>
        <v>0.00788539704582747</v>
      </c>
      <c r="AI65" s="82">
        <f>'background subtraction'!EZ65</f>
        <v>0.00840010964673004</v>
      </c>
      <c r="AJ65" s="82">
        <f>'background subtraction'!FR65</f>
        <v>0.00280003654891001</v>
      </c>
      <c r="AK65" s="82">
        <f>'background subtraction'!GR65</f>
        <v>0.0130325230548532</v>
      </c>
      <c r="AL65" s="82">
        <f>'background subtraction'!DR65</f>
        <v>0.00963541988889622</v>
      </c>
      <c r="AM65" s="82">
        <f>'background subtraction'!EJ65</f>
        <v>0.00240885497222406</v>
      </c>
      <c r="AN65" s="82">
        <f>'background subtraction'!FA65</f>
        <v>0.00372651923053465</v>
      </c>
      <c r="AO65" s="82">
        <f>'background subtraction'!FS65</f>
        <v>0.0104177830422681</v>
      </c>
      <c r="AP65" s="82">
        <f>'background subtraction'!GS65</f>
        <v>0.0109324956431707</v>
      </c>
      <c r="AQ65" s="82">
        <f>'background subtraction'!DS65</f>
        <v>0.00630008223504753</v>
      </c>
      <c r="AR65" s="82">
        <f>'background subtraction'!EK65</f>
        <v>0.00448829387987046</v>
      </c>
      <c r="AS65" s="82">
        <f>'background subtraction'!FB65</f>
        <v>0.0152972584988246</v>
      </c>
      <c r="AT65" s="82">
        <f>'background subtraction'!FU65</f>
        <v>0.00681479483595011</v>
      </c>
      <c r="AU65" s="82">
        <f>'background subtraction'!GT65</f>
        <v>0.0159149136199077</v>
      </c>
      <c r="AV65" s="82">
        <f>'background subtraction'!DT65</f>
        <v>0.0112310289516942</v>
      </c>
      <c r="AW65" s="82">
        <f>'background subtraction'!EL65</f>
        <v>0.00417946631932892</v>
      </c>
      <c r="AX65" s="82">
        <f>'background subtraction'!FC65</f>
        <v>0.00602213743056014</v>
      </c>
      <c r="AY65" s="82">
        <f>'background subtraction'!FV65</f>
        <v>0.00258385725653093</v>
      </c>
      <c r="AZ65" s="82">
        <f>'background subtraction'!GN65</f>
        <v>0.00640302475522805</v>
      </c>
      <c r="BA65" s="82">
        <f>'background subtraction'!DU65</f>
        <v>0.0130325230548532</v>
      </c>
      <c r="BB65" s="82">
        <f>'background subtraction'!EM65</f>
        <v>0.0199296719069477</v>
      </c>
      <c r="BC65" s="82">
        <f>'background subtraction'!FD65</f>
        <v>0.015976679132016</v>
      </c>
      <c r="BD65" s="82">
        <f>'background subtraction'!FW65</f>
        <v>0.00654714428348077</v>
      </c>
      <c r="BE65" s="82">
        <f>'background subtraction'!GO65</f>
        <v>0.0113442657238928</v>
      </c>
      <c r="BF65" s="82">
        <f>'background subtraction'!DV65</f>
        <v>0</v>
      </c>
      <c r="BG65" s="82">
        <f>'background subtraction'!EN65</f>
        <v>0.0013588412663828</v>
      </c>
      <c r="BH65" s="82">
        <f>'background subtraction'!FF65</f>
        <v>0.00187355386728538</v>
      </c>
      <c r="BI65" s="82">
        <f>'background subtraction'!FY65</f>
        <v>0.0013588412663828</v>
      </c>
      <c r="BJ65" s="82">
        <f>'background subtraction'!GP65</f>
        <v>0.00228532394800744</v>
      </c>
      <c r="BK65" s="82">
        <f>'background subtraction'!DW65</f>
        <v>0.000514712600902576</v>
      </c>
      <c r="BL65" s="82">
        <f>'background subtraction'!EO65</f>
        <v>0.000617655121083091</v>
      </c>
      <c r="BM65" s="82">
        <f>'background subtraction'!FG65</f>
        <v>0.0040353467910762</v>
      </c>
      <c r="BN65" s="82">
        <f>'background subtraction'!FZ65</f>
        <v>0.000298533308523494</v>
      </c>
      <c r="BO65" s="82">
        <f>'background subtraction'!GQ65</f>
        <v>0.00413828931125671</v>
      </c>
      <c r="BP65" s="82">
        <f>'background subtraction'!DY65</f>
        <v>0.000257356300451288</v>
      </c>
      <c r="BQ65" s="82">
        <f>'background subtraction'!EP65</f>
        <v>0.00212061591571861</v>
      </c>
      <c r="BR65" s="82">
        <f>'background subtraction'!FH65</f>
        <v>0.000905894177588534</v>
      </c>
      <c r="BS65" s="82">
        <f>'background subtraction'!GC65</f>
        <v>0.00117354473005787</v>
      </c>
      <c r="BT65" s="82">
        <f>'background subtraction'!GU65</f>
        <v>8.23540161444122e-5</v>
      </c>
      <c r="BU65" s="82">
        <f>'background subtraction'!DZ65</f>
        <v>0.000720597641263607</v>
      </c>
      <c r="BV65" s="82">
        <f>'background subtraction'!EQ65</f>
        <v>0.00310886410945156</v>
      </c>
      <c r="BW65" s="105">
        <f>'background subtraction'!FI65</f>
        <v>0.000319121812559597</v>
      </c>
      <c r="BX65" s="82">
        <f>'background subtraction'!GD65</f>
        <v>0.000494124096866473</v>
      </c>
      <c r="BY65" s="105">
        <f>'background subtraction'!GV65</f>
        <v>0.000288239056505443</v>
      </c>
      <c r="BZ65" s="82">
        <f>'background subtraction'!EA65</f>
        <v>0.0013588412663828</v>
      </c>
      <c r="CA65" s="82">
        <f>'background subtraction'!ER65</f>
        <v>0.000597066617046988</v>
      </c>
      <c r="CB65" s="82">
        <f>'background subtraction'!FJ65</f>
        <v>0.00146178378656332</v>
      </c>
      <c r="CC65" s="82">
        <f>'background subtraction'!GE65</f>
        <v>0.00129707575427449</v>
      </c>
      <c r="CD65" s="82">
        <f>'background subtraction'!GX65</f>
        <v>0.00413828931125671</v>
      </c>
      <c r="CE65" s="82">
        <f>'background subtraction'!EB65</f>
        <v>0.000257356300451288</v>
      </c>
      <c r="CF65" s="105">
        <f>'background subtraction'!ES65</f>
        <v>1.02942520180515e-5</v>
      </c>
      <c r="CG65" s="82">
        <f>'background subtraction'!FK65</f>
        <v>0.00280003654891001</v>
      </c>
      <c r="CH65" s="82">
        <f>'background subtraction'!GF65</f>
        <v>0.00232650095607964</v>
      </c>
      <c r="CI65" s="82">
        <f>'background subtraction'!GY65</f>
        <v>0.000772068901353864</v>
      </c>
      <c r="CJ65" s="82">
        <f>'background subtraction'!EC65</f>
        <v>0.011591327772326</v>
      </c>
      <c r="CK65" s="82">
        <f>'background subtraction'!EU65</f>
        <v>0.000452947088794267</v>
      </c>
      <c r="CL65" s="82">
        <f>'background subtraction'!FL65</f>
        <v>0.00527065703324238</v>
      </c>
      <c r="CM65" s="82">
        <f>'background subtraction'!GG65</f>
        <v>0.000391181576685958</v>
      </c>
      <c r="CN65" s="82">
        <f>'background subtraction'!GZ65</f>
        <v>0.000710303389245555</v>
      </c>
      <c r="CO65" s="82">
        <f>'background subtraction'!ED65</f>
        <v>0.00166766882692435</v>
      </c>
      <c r="CP65" s="82">
        <f>'background subtraction'!EV65</f>
        <v>0.00081324590942607</v>
      </c>
      <c r="CQ65" s="82">
        <f>'background subtraction'!FM65</f>
        <v>0.00020588504036103</v>
      </c>
      <c r="CR65" s="82">
        <f>'background subtraction'!GH65</f>
        <v>0.000288239056505443</v>
      </c>
      <c r="CS65" s="105">
        <f>'background subtraction'!HA65</f>
        <v>0.000308827560541546</v>
      </c>
      <c r="CT65" s="82">
        <f>'background subtraction'!EE65</f>
        <v>0.00341769166999311</v>
      </c>
      <c r="CU65" s="82">
        <f>'background subtraction'!EW65</f>
        <v>0.00599125467450599</v>
      </c>
      <c r="CV65" s="82">
        <f>'background subtraction'!FN65</f>
        <v>0.000555889608974782</v>
      </c>
      <c r="CW65" s="105">
        <f>'background subtraction'!GI65</f>
        <v>0.000864717169516328</v>
      </c>
      <c r="CX65" s="82">
        <f>'background subtraction'!HB65</f>
        <v>0.00685597184402232</v>
      </c>
      <c r="CY65" s="82"/>
      <c r="CZ65" s="82"/>
      <c r="DA65" s="82"/>
      <c r="DB65" s="82"/>
      <c r="DC65" s="82"/>
      <c r="DD65" s="82"/>
      <c r="DE65" s="82"/>
      <c r="DF65" s="82"/>
      <c r="DG65" s="82"/>
      <c r="DH65" s="82"/>
      <c r="DI65" s="82"/>
      <c r="DJ65" s="82"/>
      <c r="DK65" s="82"/>
    </row>
    <row r="66" spans="1:115">
      <c r="A66">
        <f>'imported data from Web Calc'!A70</f>
        <v>452.3</v>
      </c>
      <c r="B66" t="str">
        <f>'imported data from Web Calc'!B70</f>
        <v>C21H42O7PN</v>
      </c>
      <c r="C66" s="61" t="str">
        <f>'imported data from Web Calc'!C70</f>
        <v>LPE(16:1)</v>
      </c>
      <c r="D66" s="96">
        <f>'background subtraction'!DJ66</f>
        <v>0</v>
      </c>
      <c r="E66" s="96">
        <f>'background subtraction'!DK66</f>
        <v>0</v>
      </c>
      <c r="F66" s="96">
        <f>'background subtraction'!DL66</f>
        <v>0</v>
      </c>
      <c r="G66" s="66">
        <f>'background subtraction'!DM66</f>
        <v>0</v>
      </c>
      <c r="H66" s="66">
        <f>'background subtraction'!DX66</f>
        <v>0</v>
      </c>
      <c r="I66" s="66">
        <f>'background subtraction'!EI66</f>
        <v>0</v>
      </c>
      <c r="J66" s="66">
        <f>'background subtraction'!ET66</f>
        <v>0</v>
      </c>
      <c r="K66" s="66">
        <f>'background subtraction'!FE66</f>
        <v>0</v>
      </c>
      <c r="L66" s="66">
        <f>'background subtraction'!FP66</f>
        <v>0</v>
      </c>
      <c r="M66" s="66">
        <f>'background subtraction'!GA66</f>
        <v>0</v>
      </c>
      <c r="N66" s="66">
        <f>'background subtraction'!GL66</f>
        <v>0</v>
      </c>
      <c r="O66" s="66">
        <f>'background subtraction'!GW66</f>
        <v>0</v>
      </c>
      <c r="P66" s="66">
        <f>'background subtraction'!HC66</f>
        <v>0</v>
      </c>
      <c r="Q66" s="66">
        <f t="shared" si="0"/>
        <v>0</v>
      </c>
      <c r="R66" s="66">
        <f>'background subtraction'!DN66</f>
        <v>0</v>
      </c>
      <c r="S66" s="66">
        <f>'background subtraction'!FT66</f>
        <v>0</v>
      </c>
      <c r="T66" s="66">
        <f>'background subtraction'!FX66</f>
        <v>0</v>
      </c>
      <c r="U66" s="66">
        <f>'background subtraction'!GB66</f>
        <v>0</v>
      </c>
      <c r="V66" s="66">
        <f>'background subtraction'!GJ66</f>
        <v>0</v>
      </c>
      <c r="W66" s="66">
        <f>'background subtraction'!DO66</f>
        <v>0</v>
      </c>
      <c r="X66" s="66">
        <f>'background subtraction'!EF66</f>
        <v>0</v>
      </c>
      <c r="Y66" s="66">
        <f>'background subtraction'!EX66</f>
        <v>0</v>
      </c>
      <c r="Z66" s="66">
        <f>'background subtraction'!FO66</f>
        <v>0</v>
      </c>
      <c r="AA66" s="66">
        <f>'background subtraction'!GK66</f>
        <v>0</v>
      </c>
      <c r="AB66" s="66">
        <f>'background subtraction'!DP66</f>
        <v>0</v>
      </c>
      <c r="AC66" s="66">
        <f>'background subtraction'!EG66</f>
        <v>0</v>
      </c>
      <c r="AD66" s="66">
        <f>'background subtraction'!EY66</f>
        <v>0</v>
      </c>
      <c r="AE66" s="66">
        <f>'background subtraction'!FQ66</f>
        <v>0</v>
      </c>
      <c r="AF66" s="66">
        <f>'background subtraction'!GM66</f>
        <v>0</v>
      </c>
      <c r="AG66" s="66">
        <f>'background subtraction'!DQ66</f>
        <v>0</v>
      </c>
      <c r="AH66" s="66">
        <f>'background subtraction'!EH66</f>
        <v>0</v>
      </c>
      <c r="AI66" s="66">
        <f>'background subtraction'!EZ66</f>
        <v>0</v>
      </c>
      <c r="AJ66" s="66">
        <f>'background subtraction'!FR66</f>
        <v>0</v>
      </c>
      <c r="AK66" s="66">
        <f>'background subtraction'!GR66</f>
        <v>0</v>
      </c>
      <c r="AL66" s="66">
        <f>'background subtraction'!DR66</f>
        <v>0</v>
      </c>
      <c r="AM66" s="66">
        <f>'background subtraction'!EJ66</f>
        <v>0</v>
      </c>
      <c r="AN66" s="66">
        <f>'background subtraction'!FA66</f>
        <v>0</v>
      </c>
      <c r="AO66" s="66">
        <f>'background subtraction'!FS66</f>
        <v>0</v>
      </c>
      <c r="AP66" s="66">
        <f>'background subtraction'!GS66</f>
        <v>0</v>
      </c>
      <c r="AQ66" s="66">
        <f>'background subtraction'!DS66</f>
        <v>0</v>
      </c>
      <c r="AR66" s="66">
        <f>'background subtraction'!EK66</f>
        <v>0</v>
      </c>
      <c r="AS66" s="66">
        <f>'background subtraction'!FB66</f>
        <v>0</v>
      </c>
      <c r="AT66" s="66">
        <f>'background subtraction'!FU66</f>
        <v>0</v>
      </c>
      <c r="AU66" s="66">
        <f>'background subtraction'!GT66</f>
        <v>0</v>
      </c>
      <c r="AV66" s="66">
        <f>'background subtraction'!DT66</f>
        <v>0</v>
      </c>
      <c r="AW66" s="66">
        <f>'background subtraction'!EL66</f>
        <v>0</v>
      </c>
      <c r="AX66" s="66">
        <f>'background subtraction'!FC66</f>
        <v>0</v>
      </c>
      <c r="AY66" s="66">
        <f>'background subtraction'!FV66</f>
        <v>0</v>
      </c>
      <c r="AZ66" s="66">
        <f>'background subtraction'!GN66</f>
        <v>0</v>
      </c>
      <c r="BA66" s="66">
        <f>'background subtraction'!DU66</f>
        <v>0</v>
      </c>
      <c r="BB66" s="66">
        <f>'background subtraction'!EM66</f>
        <v>0</v>
      </c>
      <c r="BC66" s="66">
        <f>'background subtraction'!FD66</f>
        <v>0</v>
      </c>
      <c r="BD66" s="66">
        <f>'background subtraction'!FW66</f>
        <v>0</v>
      </c>
      <c r="BE66" s="66">
        <f>'background subtraction'!GO66</f>
        <v>0</v>
      </c>
      <c r="BF66" s="66">
        <f>'background subtraction'!DV66</f>
        <v>0</v>
      </c>
      <c r="BG66" s="66">
        <f>'background subtraction'!EN66</f>
        <v>0</v>
      </c>
      <c r="BH66" s="66">
        <f>'background subtraction'!FF66</f>
        <v>0</v>
      </c>
      <c r="BI66" s="66">
        <f>'background subtraction'!FY66</f>
        <v>0</v>
      </c>
      <c r="BJ66" s="66">
        <f>'background subtraction'!GP66</f>
        <v>0</v>
      </c>
      <c r="BK66" s="66">
        <f>'background subtraction'!DW66</f>
        <v>0</v>
      </c>
      <c r="BL66" s="66">
        <f>'background subtraction'!EO66</f>
        <v>0</v>
      </c>
      <c r="BM66" s="66">
        <f>'background subtraction'!FG66</f>
        <v>0</v>
      </c>
      <c r="BN66" s="66">
        <f>'background subtraction'!FZ66</f>
        <v>0</v>
      </c>
      <c r="BO66" s="66">
        <f>'background subtraction'!GQ66</f>
        <v>0</v>
      </c>
      <c r="BP66" s="66">
        <f>'background subtraction'!DY66</f>
        <v>0</v>
      </c>
      <c r="BQ66" s="66">
        <f>'background subtraction'!EP66</f>
        <v>0</v>
      </c>
      <c r="BR66" s="66">
        <f>'background subtraction'!FH66</f>
        <v>0</v>
      </c>
      <c r="BS66" s="66">
        <f>'background subtraction'!GC66</f>
        <v>0</v>
      </c>
      <c r="BT66" s="66">
        <f>'background subtraction'!GU66</f>
        <v>0</v>
      </c>
      <c r="BU66" s="66">
        <f>'background subtraction'!DZ66</f>
        <v>0</v>
      </c>
      <c r="BV66" s="66">
        <f>'background subtraction'!EQ66</f>
        <v>0</v>
      </c>
      <c r="BW66" s="104">
        <f>'background subtraction'!FI66</f>
        <v>0</v>
      </c>
      <c r="BX66" s="66">
        <f>'background subtraction'!GD66</f>
        <v>0</v>
      </c>
      <c r="BY66" s="104">
        <f>'background subtraction'!GV66</f>
        <v>0</v>
      </c>
      <c r="BZ66" s="66">
        <f>'background subtraction'!EA66</f>
        <v>0</v>
      </c>
      <c r="CA66" s="66">
        <f>'background subtraction'!ER66</f>
        <v>0</v>
      </c>
      <c r="CB66" s="66">
        <f>'background subtraction'!FJ66</f>
        <v>0</v>
      </c>
      <c r="CC66" s="66">
        <f>'background subtraction'!GE66</f>
        <v>0</v>
      </c>
      <c r="CD66" s="66">
        <f>'background subtraction'!GX66</f>
        <v>0</v>
      </c>
      <c r="CE66" s="66">
        <f>'background subtraction'!EB66</f>
        <v>0</v>
      </c>
      <c r="CF66" s="104">
        <f>'background subtraction'!ES66</f>
        <v>0</v>
      </c>
      <c r="CG66" s="66">
        <f>'background subtraction'!FK66</f>
        <v>0</v>
      </c>
      <c r="CH66" s="66">
        <f>'background subtraction'!GF66</f>
        <v>0</v>
      </c>
      <c r="CI66" s="66">
        <f>'background subtraction'!GY66</f>
        <v>0</v>
      </c>
      <c r="CJ66" s="66">
        <f>'background subtraction'!EC66</f>
        <v>0</v>
      </c>
      <c r="CK66" s="66">
        <f>'background subtraction'!EU66</f>
        <v>0</v>
      </c>
      <c r="CL66" s="66">
        <f>'background subtraction'!FL66</f>
        <v>0</v>
      </c>
      <c r="CM66" s="66">
        <f>'background subtraction'!GG66</f>
        <v>0</v>
      </c>
      <c r="CN66" s="66">
        <f>'background subtraction'!GZ66</f>
        <v>0</v>
      </c>
      <c r="CO66" s="66">
        <f>'background subtraction'!ED66</f>
        <v>0</v>
      </c>
      <c r="CP66" s="66">
        <f>'background subtraction'!EV66</f>
        <v>0</v>
      </c>
      <c r="CQ66" s="66">
        <f>'background subtraction'!FM66</f>
        <v>0</v>
      </c>
      <c r="CR66" s="66">
        <f>'background subtraction'!GH66</f>
        <v>0</v>
      </c>
      <c r="CS66" s="104">
        <f>'background subtraction'!HA66</f>
        <v>0</v>
      </c>
      <c r="CT66" s="66">
        <f>'background subtraction'!EE66</f>
        <v>0</v>
      </c>
      <c r="CU66" s="66">
        <f>'background subtraction'!EW66</f>
        <v>0</v>
      </c>
      <c r="CV66" s="66">
        <f>'background subtraction'!FN66</f>
        <v>0</v>
      </c>
      <c r="CW66" s="104">
        <f>'background subtraction'!GI66</f>
        <v>0</v>
      </c>
      <c r="CX66" s="66">
        <f>'background subtraction'!HB66</f>
        <v>0</v>
      </c>
      <c r="CY66" s="66"/>
      <c r="CZ66" s="66"/>
      <c r="DA66" s="66"/>
      <c r="DB66" s="66"/>
      <c r="DC66" s="66"/>
      <c r="DD66" s="66"/>
      <c r="DE66" s="66"/>
      <c r="DF66" s="66"/>
      <c r="DG66" s="66"/>
      <c r="DH66" s="66"/>
      <c r="DI66" s="66"/>
      <c r="DJ66" s="66"/>
      <c r="DK66" s="66"/>
    </row>
    <row r="67" spans="1:115">
      <c r="A67">
        <f>'imported data from Web Calc'!A71</f>
        <v>454.3</v>
      </c>
      <c r="B67" t="str">
        <f>'imported data from Web Calc'!B71</f>
        <v>C21H44O7PN</v>
      </c>
      <c r="C67" s="61" t="str">
        <f>'imported data from Web Calc'!C71</f>
        <v>LPE(16:0)</v>
      </c>
      <c r="D67" s="96">
        <f>'background subtraction'!DJ67</f>
        <v>0.000691781723152804</v>
      </c>
      <c r="E67" s="96">
        <f>'background subtraction'!DK67</f>
        <v>0</v>
      </c>
      <c r="F67" s="96">
        <f>'background subtraction'!DL67</f>
        <v>0.00108708556495441</v>
      </c>
      <c r="G67" s="66">
        <f>'background subtraction'!DM67</f>
        <v>0.00158121536720641</v>
      </c>
      <c r="H67" s="66">
        <f>'background subtraction'!DX67</f>
        <v>0</v>
      </c>
      <c r="I67" s="66">
        <f>'background subtraction'!EI67</f>
        <v>0.000691781723152804</v>
      </c>
      <c r="J67" s="66">
        <f>'background subtraction'!ET67</f>
        <v>0.000592955762702403</v>
      </c>
      <c r="K67" s="66">
        <f>'background subtraction'!FE67</f>
        <v>0.00256947497171041</v>
      </c>
      <c r="L67" s="66">
        <f>'background subtraction'!FP67</f>
        <v>0.000691781723152804</v>
      </c>
      <c r="M67" s="66">
        <f>'background subtraction'!GA67</f>
        <v>0.00148238940675601</v>
      </c>
      <c r="N67" s="66">
        <f>'background subtraction'!GL67</f>
        <v>0.000790607683603205</v>
      </c>
      <c r="O67" s="66">
        <f>'background subtraction'!GW67</f>
        <v>0.000395303841801602</v>
      </c>
      <c r="P67" s="66">
        <f>'background subtraction'!HC67</f>
        <v>0.000691781723152804</v>
      </c>
      <c r="Q67" s="66">
        <f t="shared" si="0"/>
        <v>0.000948729220323845</v>
      </c>
      <c r="R67" s="66">
        <f>'background subtraction'!DN67</f>
        <v>0.00513894994342083</v>
      </c>
      <c r="S67" s="66">
        <f>'background subtraction'!FT67</f>
        <v>0.00622603550837524</v>
      </c>
      <c r="T67" s="66">
        <f>'background subtraction'!FX67</f>
        <v>0.00573190570612323</v>
      </c>
      <c r="U67" s="66">
        <f>'background subtraction'!GB67</f>
        <v>0.00454599418071843</v>
      </c>
      <c r="V67" s="66">
        <f>'background subtraction'!GJ67</f>
        <v>0.00504012398297043</v>
      </c>
      <c r="W67" s="66">
        <f>'background subtraction'!DO67</f>
        <v>0.000889433644053605</v>
      </c>
      <c r="X67" s="66">
        <f>'background subtraction'!EF67</f>
        <v>0.00612720954792483</v>
      </c>
      <c r="Y67" s="66">
        <f>'background subtraction'!EX67</f>
        <v>0</v>
      </c>
      <c r="Z67" s="66">
        <f>'background subtraction'!FO67</f>
        <v>0.000889433644053605</v>
      </c>
      <c r="AA67" s="66">
        <f>'background subtraction'!GK67</f>
        <v>0.00454599418071843</v>
      </c>
      <c r="AB67" s="66">
        <f>'background subtraction'!DP67</f>
        <v>0.000691781723152804</v>
      </c>
      <c r="AC67" s="66">
        <f>'background subtraction'!EG67</f>
        <v>0</v>
      </c>
      <c r="AD67" s="66">
        <f>'background subtraction'!EY67</f>
        <v>0.000494129802252003</v>
      </c>
      <c r="AE67" s="66">
        <f>'background subtraction'!FQ67</f>
        <v>0.000790607683603205</v>
      </c>
      <c r="AF67" s="66">
        <f>'background subtraction'!GM67</f>
        <v>0.00177886728810721</v>
      </c>
      <c r="AG67" s="66">
        <f>'background subtraction'!DQ67</f>
        <v>0</v>
      </c>
      <c r="AH67" s="66">
        <f>'background subtraction'!EH67</f>
        <v>0.000296477881351202</v>
      </c>
      <c r="AI67" s="66">
        <f>'background subtraction'!EZ67</f>
        <v>0.00187769324855761</v>
      </c>
      <c r="AJ67" s="66">
        <f>'background subtraction'!FR67</f>
        <v>0.00197651920900801</v>
      </c>
      <c r="AK67" s="66">
        <f>'background subtraction'!GR67</f>
        <v>0.00345890861576402</v>
      </c>
      <c r="AL67" s="66">
        <f>'background subtraction'!DR67</f>
        <v>0.00286595285306162</v>
      </c>
      <c r="AM67" s="66">
        <f>'background subtraction'!EJ67</f>
        <v>0.000592955762702403</v>
      </c>
      <c r="AN67" s="66">
        <f>'background subtraction'!FA67</f>
        <v>0.000691781723152804</v>
      </c>
      <c r="AO67" s="66">
        <f>'background subtraction'!FS67</f>
        <v>0.00553425378522243</v>
      </c>
      <c r="AP67" s="66">
        <f>'background subtraction'!GS67</f>
        <v>0.00622603550837524</v>
      </c>
      <c r="AQ67" s="66">
        <f>'background subtraction'!DS67</f>
        <v>0.000691781723152804</v>
      </c>
      <c r="AR67" s="66">
        <f>'background subtraction'!EK67</f>
        <v>0.00227299709035921</v>
      </c>
      <c r="AS67" s="66">
        <f>'background subtraction'!FB67</f>
        <v>0.00533660186432163</v>
      </c>
      <c r="AT67" s="66">
        <f>'background subtraction'!FU67</f>
        <v>0.000988259604504006</v>
      </c>
      <c r="AU67" s="66">
        <f>'background subtraction'!GT67</f>
        <v>0.00355773457621442</v>
      </c>
      <c r="AV67" s="66">
        <f>'background subtraction'!DT67</f>
        <v>0.00158121536720641</v>
      </c>
      <c r="AW67" s="66">
        <f>'background subtraction'!EL67</f>
        <v>0.00296477881351202</v>
      </c>
      <c r="AX67" s="66">
        <f>'background subtraction'!FC67</f>
        <v>0.00128473748585521</v>
      </c>
      <c r="AY67" s="66">
        <f>'background subtraction'!FV67</f>
        <v>0.000592955762702403</v>
      </c>
      <c r="AZ67" s="66">
        <f>'background subtraction'!GN67</f>
        <v>0.00395303841801602</v>
      </c>
      <c r="BA67" s="66">
        <f>'background subtraction'!DU67</f>
        <v>0.000889433644053605</v>
      </c>
      <c r="BB67" s="66">
        <f>'background subtraction'!EM67</f>
        <v>0.00543542782477203</v>
      </c>
      <c r="BC67" s="66">
        <f>'background subtraction'!FD67</f>
        <v>0.00336008265531362</v>
      </c>
      <c r="BD67" s="66">
        <f>'background subtraction'!FW67</f>
        <v>0.00513894994342083</v>
      </c>
      <c r="BE67" s="66">
        <f>'background subtraction'!GO67</f>
        <v>0.00316243073441282</v>
      </c>
      <c r="BF67" s="66">
        <f>'background subtraction'!DV67</f>
        <v>0.000592955762702403</v>
      </c>
      <c r="BG67" s="66">
        <f>'background subtraction'!EN67</f>
        <v>0.000494129802252003</v>
      </c>
      <c r="BH67" s="66">
        <f>'background subtraction'!FF67</f>
        <v>0.000296477881351202</v>
      </c>
      <c r="BI67" s="66">
        <f>'background subtraction'!FY67</f>
        <v>0</v>
      </c>
      <c r="BJ67" s="66">
        <f>'background subtraction'!GP67</f>
        <v>0.000790607683603205</v>
      </c>
      <c r="BK67" s="66">
        <f>'background subtraction'!DW67</f>
        <v>0.000494129802252003</v>
      </c>
      <c r="BL67" s="66">
        <f>'background subtraction'!EO67</f>
        <v>0.000395303841801602</v>
      </c>
      <c r="BM67" s="66">
        <f>'background subtraction'!FG67</f>
        <v>0.00108708556495441</v>
      </c>
      <c r="BN67" s="66">
        <f>'background subtraction'!FZ67</f>
        <v>0</v>
      </c>
      <c r="BO67" s="66">
        <f>'background subtraction'!GQ67</f>
        <v>0.00355773457621442</v>
      </c>
      <c r="BP67" s="66">
        <f>'background subtraction'!DY67</f>
        <v>0.000691781723152804</v>
      </c>
      <c r="BQ67" s="66">
        <f>'background subtraction'!EP67</f>
        <v>0.00237182305080961</v>
      </c>
      <c r="BR67" s="66">
        <f>'background subtraction'!FH67</f>
        <v>0</v>
      </c>
      <c r="BS67" s="66">
        <f>'background subtraction'!GC67</f>
        <v>0.000395303841801602</v>
      </c>
      <c r="BT67" s="66">
        <f>'background subtraction'!GU67</f>
        <v>0.000296477881351202</v>
      </c>
      <c r="BU67" s="66">
        <f>'background subtraction'!DZ67</f>
        <v>0.000494129802252003</v>
      </c>
      <c r="BV67" s="66">
        <f>'background subtraction'!EQ67</f>
        <v>0.00207534516945841</v>
      </c>
      <c r="BW67" s="104">
        <f>'background subtraction'!FI67</f>
        <v>0</v>
      </c>
      <c r="BX67" s="66">
        <f>'background subtraction'!GD67</f>
        <v>0</v>
      </c>
      <c r="BY67" s="104">
        <f>'background subtraction'!GV67</f>
        <v>0</v>
      </c>
      <c r="BZ67" s="66">
        <f>'background subtraction'!EA67</f>
        <v>0</v>
      </c>
      <c r="CA67" s="66">
        <f>'background subtraction'!ER67</f>
        <v>0.000296477881351202</v>
      </c>
      <c r="CB67" s="66">
        <f>'background subtraction'!FJ67</f>
        <v>0.000790607683603205</v>
      </c>
      <c r="CC67" s="66">
        <f>'background subtraction'!GE67</f>
        <v>0.000592955762702403</v>
      </c>
      <c r="CD67" s="66">
        <f>'background subtraction'!GX67</f>
        <v>0.000889433644053605</v>
      </c>
      <c r="CE67" s="66">
        <f>'background subtraction'!EB67</f>
        <v>0.000592955762702403</v>
      </c>
      <c r="CF67" s="104">
        <f>'background subtraction'!ES67</f>
        <v>0</v>
      </c>
      <c r="CG67" s="66">
        <f>'background subtraction'!FK67</f>
        <v>0.00138356344630561</v>
      </c>
      <c r="CH67" s="66">
        <f>'background subtraction'!GF67</f>
        <v>0.00177886728810721</v>
      </c>
      <c r="CI67" s="66">
        <f>'background subtraction'!GY67</f>
        <v>0</v>
      </c>
      <c r="CJ67" s="66">
        <f>'background subtraction'!EC67</f>
        <v>0.00197651920900801</v>
      </c>
      <c r="CK67" s="66">
        <f>'background subtraction'!EU67</f>
        <v>0.000494129802252003</v>
      </c>
      <c r="CL67" s="66">
        <f>'background subtraction'!FL67</f>
        <v>0.00286595285306162</v>
      </c>
      <c r="CM67" s="66">
        <f>'background subtraction'!GG67</f>
        <v>0</v>
      </c>
      <c r="CN67" s="66">
        <f>'background subtraction'!GZ67</f>
        <v>0</v>
      </c>
      <c r="CO67" s="66">
        <f>'background subtraction'!ED67</f>
        <v>0.000494129802252003</v>
      </c>
      <c r="CP67" s="66">
        <f>'background subtraction'!EV67</f>
        <v>0.000296477881351202</v>
      </c>
      <c r="CQ67" s="66">
        <f>'background subtraction'!FM67</f>
        <v>0.000790607683603205</v>
      </c>
      <c r="CR67" s="66">
        <f>'background subtraction'!GH67</f>
        <v>0.000296477881351202</v>
      </c>
      <c r="CS67" s="104">
        <f>'background subtraction'!HA67</f>
        <v>0</v>
      </c>
      <c r="CT67" s="66">
        <f>'background subtraction'!EE67</f>
        <v>0.000296477881351202</v>
      </c>
      <c r="CU67" s="66">
        <f>'background subtraction'!EW67</f>
        <v>0.00168004132765681</v>
      </c>
      <c r="CV67" s="66">
        <f>'background subtraction'!FN67</f>
        <v>0</v>
      </c>
      <c r="CW67" s="104">
        <f>'background subtraction'!GI67</f>
        <v>0</v>
      </c>
      <c r="CX67" s="66">
        <f>'background subtraction'!HB67</f>
        <v>0.00217417112990881</v>
      </c>
      <c r="CY67" s="66"/>
      <c r="CZ67" s="66"/>
      <c r="DA67" s="66"/>
      <c r="DB67" s="66"/>
      <c r="DC67" s="66"/>
      <c r="DD67" s="66"/>
      <c r="DE67" s="66"/>
      <c r="DF67" s="66"/>
      <c r="DG67" s="66"/>
      <c r="DH67" s="66"/>
      <c r="DI67" s="66"/>
      <c r="DJ67" s="66"/>
      <c r="DK67" s="66"/>
    </row>
    <row r="68" spans="1:115">
      <c r="A68">
        <f>'imported data from Web Calc'!A72</f>
        <v>476.3</v>
      </c>
      <c r="B68" t="str">
        <f>'imported data from Web Calc'!B72</f>
        <v>C23H42O7PN</v>
      </c>
      <c r="C68" s="61" t="str">
        <f>'imported data from Web Calc'!C72</f>
        <v>LPE(18:3)</v>
      </c>
      <c r="D68" s="96">
        <f>'background subtraction'!DJ68</f>
        <v>0</v>
      </c>
      <c r="E68" s="96">
        <f>'background subtraction'!DK68</f>
        <v>0.000395303841801602</v>
      </c>
      <c r="F68" s="96">
        <f>'background subtraction'!DL68</f>
        <v>0.000592955762702403</v>
      </c>
      <c r="G68" s="66">
        <f>'background subtraction'!DM68</f>
        <v>0.000395303841801602</v>
      </c>
      <c r="H68" s="66">
        <f>'background subtraction'!DX68</f>
        <v>0</v>
      </c>
      <c r="I68" s="66">
        <f>'background subtraction'!EI68</f>
        <v>0</v>
      </c>
      <c r="J68" s="66">
        <f>'background subtraction'!ET68</f>
        <v>0.00168004132765681</v>
      </c>
      <c r="K68" s="66">
        <f>'background subtraction'!FE68</f>
        <v>0.00108708556495441</v>
      </c>
      <c r="L68" s="66">
        <f>'background subtraction'!FP68</f>
        <v>0</v>
      </c>
      <c r="M68" s="66">
        <f>'background subtraction'!GA68</f>
        <v>0.000494129802252003</v>
      </c>
      <c r="N68" s="66">
        <f>'background subtraction'!GL68</f>
        <v>0</v>
      </c>
      <c r="O68" s="66">
        <f>'background subtraction'!GW68</f>
        <v>0.000494129802252003</v>
      </c>
      <c r="P68" s="66">
        <f>'background subtraction'!HC68</f>
        <v>0.00138356344630561</v>
      </c>
      <c r="Q68" s="66">
        <f t="shared" si="0"/>
        <v>0.000553425378522243</v>
      </c>
      <c r="R68" s="66">
        <f>'background subtraction'!DN68</f>
        <v>0.00227299709035921</v>
      </c>
      <c r="S68" s="66">
        <f>'background subtraction'!FT68</f>
        <v>0.00177886728810721</v>
      </c>
      <c r="T68" s="66">
        <f>'background subtraction'!FX68</f>
        <v>0.00128473748585521</v>
      </c>
      <c r="U68" s="66">
        <f>'background subtraction'!GB68</f>
        <v>0.000889433644053605</v>
      </c>
      <c r="V68" s="66">
        <f>'background subtraction'!GJ68</f>
        <v>0.00395303841801602</v>
      </c>
      <c r="W68" s="66">
        <f>'background subtraction'!DO68</f>
        <v>0.000494129802252003</v>
      </c>
      <c r="X68" s="66">
        <f>'background subtraction'!EF68</f>
        <v>0.00177886728810721</v>
      </c>
      <c r="Y68" s="66">
        <f>'background subtraction'!EX68</f>
        <v>0.000395303841801602</v>
      </c>
      <c r="Z68" s="66">
        <f>'background subtraction'!FO68</f>
        <v>0</v>
      </c>
      <c r="AA68" s="66">
        <f>'background subtraction'!GK68</f>
        <v>0.00138356344630561</v>
      </c>
      <c r="AB68" s="66">
        <f>'background subtraction'!DP68</f>
        <v>0</v>
      </c>
      <c r="AC68" s="66">
        <f>'background subtraction'!EG68</f>
        <v>0.000296477881351202</v>
      </c>
      <c r="AD68" s="66">
        <f>'background subtraction'!EY68</f>
        <v>0.000889433644053605</v>
      </c>
      <c r="AE68" s="66">
        <f>'background subtraction'!FQ68</f>
        <v>0.000296477881351202</v>
      </c>
      <c r="AF68" s="66">
        <f>'background subtraction'!GM68</f>
        <v>0.000691781723152804</v>
      </c>
      <c r="AG68" s="66">
        <f>'background subtraction'!DQ68</f>
        <v>0</v>
      </c>
      <c r="AH68" s="66">
        <f>'background subtraction'!EH68</f>
        <v>0.000395303841801602</v>
      </c>
      <c r="AI68" s="66">
        <f>'background subtraction'!EZ68</f>
        <v>0</v>
      </c>
      <c r="AJ68" s="66">
        <f>'background subtraction'!FR68</f>
        <v>0</v>
      </c>
      <c r="AK68" s="66">
        <f>'background subtraction'!GR68</f>
        <v>0.00266830093216082</v>
      </c>
      <c r="AL68" s="66">
        <f>'background subtraction'!DR68</f>
        <v>0</v>
      </c>
      <c r="AM68" s="66">
        <f>'background subtraction'!EJ68</f>
        <v>0.000592955762702403</v>
      </c>
      <c r="AN68" s="66">
        <f>'background subtraction'!FA68</f>
        <v>0.000889433644053605</v>
      </c>
      <c r="AO68" s="66">
        <f>'background subtraction'!FS68</f>
        <v>0.000988259604504006</v>
      </c>
      <c r="AP68" s="66">
        <f>'background subtraction'!GS68</f>
        <v>0.000790607683603205</v>
      </c>
      <c r="AQ68" s="66">
        <f>'background subtraction'!DS68</f>
        <v>0</v>
      </c>
      <c r="AR68" s="66">
        <f>'background subtraction'!EK68</f>
        <v>0.000889433644053605</v>
      </c>
      <c r="AS68" s="66">
        <f>'background subtraction'!FB68</f>
        <v>0.000494129802252003</v>
      </c>
      <c r="AT68" s="66">
        <f>'background subtraction'!FU68</f>
        <v>0.000494129802252003</v>
      </c>
      <c r="AU68" s="66">
        <f>'background subtraction'!GT68</f>
        <v>0.000592955762702403</v>
      </c>
      <c r="AV68" s="66">
        <f>'background subtraction'!DT68</f>
        <v>0</v>
      </c>
      <c r="AW68" s="66">
        <f>'background subtraction'!EL68</f>
        <v>0.000592955762702403</v>
      </c>
      <c r="AX68" s="66">
        <f>'background subtraction'!FC68</f>
        <v>0.00118591152540481</v>
      </c>
      <c r="AY68" s="66">
        <f>'background subtraction'!FV68</f>
        <v>0.00138356344630561</v>
      </c>
      <c r="AZ68" s="66">
        <f>'background subtraction'!GN68</f>
        <v>0.000889433644053605</v>
      </c>
      <c r="BA68" s="66">
        <f>'background subtraction'!DU68</f>
        <v>0.00108708556495441</v>
      </c>
      <c r="BB68" s="66">
        <f>'background subtraction'!EM68</f>
        <v>0.00158121536720641</v>
      </c>
      <c r="BC68" s="66">
        <f>'background subtraction'!FD68</f>
        <v>0.00158121536720641</v>
      </c>
      <c r="BD68" s="66">
        <f>'background subtraction'!FW68</f>
        <v>0.000296477881351202</v>
      </c>
      <c r="BE68" s="66">
        <f>'background subtraction'!GO68</f>
        <v>0.00158121536720641</v>
      </c>
      <c r="BF68" s="66">
        <f>'background subtraction'!DV68</f>
        <v>0</v>
      </c>
      <c r="BG68" s="66">
        <f>'background subtraction'!EN68</f>
        <v>0</v>
      </c>
      <c r="BH68" s="66">
        <f>'background subtraction'!FF68</f>
        <v>0</v>
      </c>
      <c r="BI68" s="66">
        <f>'background subtraction'!FY68</f>
        <v>0</v>
      </c>
      <c r="BJ68" s="66">
        <f>'background subtraction'!GP68</f>
        <v>0</v>
      </c>
      <c r="BK68" s="66">
        <f>'background subtraction'!DW68</f>
        <v>0</v>
      </c>
      <c r="BL68" s="66">
        <f>'background subtraction'!EO68</f>
        <v>0</v>
      </c>
      <c r="BM68" s="66">
        <f>'background subtraction'!FG68</f>
        <v>0.000296477881351202</v>
      </c>
      <c r="BN68" s="66">
        <f>'background subtraction'!FZ68</f>
        <v>0</v>
      </c>
      <c r="BO68" s="66">
        <f>'background subtraction'!GQ68</f>
        <v>0</v>
      </c>
      <c r="BP68" s="66">
        <f>'background subtraction'!DY68</f>
        <v>0</v>
      </c>
      <c r="BQ68" s="66">
        <f>'background subtraction'!EP68</f>
        <v>0</v>
      </c>
      <c r="BR68" s="66">
        <f>'background subtraction'!FH68</f>
        <v>0</v>
      </c>
      <c r="BS68" s="66">
        <f>'background subtraction'!GC68</f>
        <v>0</v>
      </c>
      <c r="BT68" s="66">
        <f>'background subtraction'!GU68</f>
        <v>0</v>
      </c>
      <c r="BU68" s="66">
        <f>'background subtraction'!DZ68</f>
        <v>0</v>
      </c>
      <c r="BV68" s="66">
        <f>'background subtraction'!EQ68</f>
        <v>0.000889433644053605</v>
      </c>
      <c r="BW68" s="104">
        <f>'background subtraction'!FI68</f>
        <v>0</v>
      </c>
      <c r="BX68" s="66">
        <f>'background subtraction'!GD68</f>
        <v>0</v>
      </c>
      <c r="BY68" s="104">
        <f>'background subtraction'!GV68</f>
        <v>0</v>
      </c>
      <c r="BZ68" s="66">
        <f>'background subtraction'!EA68</f>
        <v>0.000296477881351202</v>
      </c>
      <c r="CA68" s="66">
        <f>'background subtraction'!ER68</f>
        <v>0</v>
      </c>
      <c r="CB68" s="66">
        <f>'background subtraction'!FJ68</f>
        <v>0.000395303841801602</v>
      </c>
      <c r="CC68" s="66">
        <f>'background subtraction'!GE68</f>
        <v>0</v>
      </c>
      <c r="CD68" s="66">
        <f>'background subtraction'!GX68</f>
        <v>0</v>
      </c>
      <c r="CE68" s="66">
        <f>'background subtraction'!EB68</f>
        <v>0</v>
      </c>
      <c r="CF68" s="104">
        <f>'background subtraction'!ES68</f>
        <v>0</v>
      </c>
      <c r="CG68" s="66">
        <f>'background subtraction'!FK68</f>
        <v>0</v>
      </c>
      <c r="CH68" s="66">
        <f>'background subtraction'!GF68</f>
        <v>0</v>
      </c>
      <c r="CI68" s="66">
        <f>'background subtraction'!GY68</f>
        <v>0.000988259604504006</v>
      </c>
      <c r="CJ68" s="66">
        <f>'background subtraction'!EC68</f>
        <v>0.00128473748585521</v>
      </c>
      <c r="CK68" s="66">
        <f>'background subtraction'!EU68</f>
        <v>0</v>
      </c>
      <c r="CL68" s="66">
        <f>'background subtraction'!FL68</f>
        <v>0.000494129802252003</v>
      </c>
      <c r="CM68" s="66">
        <f>'background subtraction'!GG68</f>
        <v>0.000395303841801602</v>
      </c>
      <c r="CN68" s="66">
        <f>'background subtraction'!GZ68</f>
        <v>0</v>
      </c>
      <c r="CO68" s="66">
        <f>'background subtraction'!ED68</f>
        <v>0.00108708556495441</v>
      </c>
      <c r="CP68" s="66">
        <f>'background subtraction'!EV68</f>
        <v>0</v>
      </c>
      <c r="CQ68" s="66">
        <f>'background subtraction'!FM68</f>
        <v>0</v>
      </c>
      <c r="CR68" s="66">
        <f>'background subtraction'!GH68</f>
        <v>0</v>
      </c>
      <c r="CS68" s="104">
        <f>'background subtraction'!HA68</f>
        <v>0</v>
      </c>
      <c r="CT68" s="66">
        <f>'background subtraction'!EE68</f>
        <v>0.000592955762702403</v>
      </c>
      <c r="CU68" s="66">
        <f>'background subtraction'!EW68</f>
        <v>0.000494129802252003</v>
      </c>
      <c r="CV68" s="66">
        <f>'background subtraction'!FN68</f>
        <v>0</v>
      </c>
      <c r="CW68" s="104">
        <f>'background subtraction'!GI68</f>
        <v>0</v>
      </c>
      <c r="CX68" s="66">
        <f>'background subtraction'!HB68</f>
        <v>0</v>
      </c>
      <c r="CY68" s="66"/>
      <c r="CZ68" s="66"/>
      <c r="DA68" s="66"/>
      <c r="DB68" s="66"/>
      <c r="DC68" s="66"/>
      <c r="DD68" s="66"/>
      <c r="DE68" s="66"/>
      <c r="DF68" s="66"/>
      <c r="DG68" s="66"/>
      <c r="DH68" s="66"/>
      <c r="DI68" s="66"/>
      <c r="DJ68" s="66"/>
      <c r="DK68" s="66"/>
    </row>
    <row r="69" spans="1:115">
      <c r="A69">
        <f>'imported data from Web Calc'!A73</f>
        <v>478.3</v>
      </c>
      <c r="B69" t="str">
        <f>'imported data from Web Calc'!B73</f>
        <v>C23H44O7PN</v>
      </c>
      <c r="C69" s="61" t="str">
        <f>'imported data from Web Calc'!C73</f>
        <v>LPE(18:2)</v>
      </c>
      <c r="D69" s="96">
        <f>'background subtraction'!DJ69</f>
        <v>0</v>
      </c>
      <c r="E69" s="96">
        <f>'background subtraction'!DK69</f>
        <v>0.00247064901126001</v>
      </c>
      <c r="F69" s="96">
        <f>'background subtraction'!DL69</f>
        <v>0.000889433644053605</v>
      </c>
      <c r="G69" s="66">
        <f>'background subtraction'!DM69</f>
        <v>0.000494129802252003</v>
      </c>
      <c r="H69" s="66">
        <f>'background subtraction'!DX69</f>
        <v>0.00168004132765681</v>
      </c>
      <c r="I69" s="66">
        <f>'background subtraction'!EI69</f>
        <v>0</v>
      </c>
      <c r="J69" s="66">
        <f>'background subtraction'!ET69</f>
        <v>0.000395303841801602</v>
      </c>
      <c r="K69" s="66">
        <f>'background subtraction'!FE69</f>
        <v>0.00128473748585521</v>
      </c>
      <c r="L69" s="66">
        <f>'background subtraction'!FP69</f>
        <v>0.00108708556495441</v>
      </c>
      <c r="M69" s="66">
        <f>'background subtraction'!GA69</f>
        <v>0.000592955762702403</v>
      </c>
      <c r="N69" s="66">
        <f>'background subtraction'!GL69</f>
        <v>0.00108708556495441</v>
      </c>
      <c r="O69" s="66">
        <f>'background subtraction'!GW69</f>
        <v>0.00256947497171041</v>
      </c>
      <c r="P69" s="66">
        <f>'background subtraction'!HC69</f>
        <v>0.000988259604504006</v>
      </c>
      <c r="Q69" s="66">
        <f t="shared" si="0"/>
        <v>0.00101790739263913</v>
      </c>
      <c r="R69" s="66">
        <f>'background subtraction'!DN69</f>
        <v>0.00632486146882564</v>
      </c>
      <c r="S69" s="66">
        <f>'background subtraction'!FT69</f>
        <v>0.00395303841801602</v>
      </c>
      <c r="T69" s="66">
        <f>'background subtraction'!FX69</f>
        <v>0.00375538649711522</v>
      </c>
      <c r="U69" s="66">
        <f>'background subtraction'!GB69</f>
        <v>0.00701664319197844</v>
      </c>
      <c r="V69" s="66">
        <f>'background subtraction'!GJ69</f>
        <v>0.00948729220323845</v>
      </c>
      <c r="W69" s="66">
        <f>'background subtraction'!DO69</f>
        <v>0.00415069033891682</v>
      </c>
      <c r="X69" s="66">
        <f>'background subtraction'!EF69</f>
        <v>0.00316243073441282</v>
      </c>
      <c r="Y69" s="66">
        <f>'background subtraction'!EX69</f>
        <v>0.000395303841801602</v>
      </c>
      <c r="Z69" s="66">
        <f>'background subtraction'!FO69</f>
        <v>0.000395303841801602</v>
      </c>
      <c r="AA69" s="66">
        <f>'background subtraction'!GK69</f>
        <v>0.00296477881351202</v>
      </c>
      <c r="AB69" s="66">
        <f>'background subtraction'!DP69</f>
        <v>0</v>
      </c>
      <c r="AC69" s="66">
        <f>'background subtraction'!EG69</f>
        <v>0</v>
      </c>
      <c r="AD69" s="66">
        <f>'background subtraction'!EY69</f>
        <v>0.00168004132765681</v>
      </c>
      <c r="AE69" s="66">
        <f>'background subtraction'!FQ69</f>
        <v>0.000889433644053605</v>
      </c>
      <c r="AF69" s="66">
        <f>'background subtraction'!GM69</f>
        <v>0.000988259604504006</v>
      </c>
      <c r="AG69" s="66">
        <f>'background subtraction'!DQ69</f>
        <v>0</v>
      </c>
      <c r="AH69" s="66">
        <f>'background subtraction'!EH69</f>
        <v>0.00207534516945841</v>
      </c>
      <c r="AI69" s="66">
        <f>'background subtraction'!EZ69</f>
        <v>0.00177886728810721</v>
      </c>
      <c r="AJ69" s="66">
        <f>'background subtraction'!FR69</f>
        <v>0.000494129802252003</v>
      </c>
      <c r="AK69" s="66">
        <f>'background subtraction'!GR69</f>
        <v>0.00592955762702403</v>
      </c>
      <c r="AL69" s="66">
        <f>'background subtraction'!DR69</f>
        <v>0.00424951629936722</v>
      </c>
      <c r="AM69" s="66">
        <f>'background subtraction'!EJ69</f>
        <v>0.000592955762702403</v>
      </c>
      <c r="AN69" s="66">
        <f>'background subtraction'!FA69</f>
        <v>0.000296477881351202</v>
      </c>
      <c r="AO69" s="66">
        <f>'background subtraction'!FS69</f>
        <v>0.00484247206206963</v>
      </c>
      <c r="AP69" s="66">
        <f>'background subtraction'!GS69</f>
        <v>0.00405186437846642</v>
      </c>
      <c r="AQ69" s="66">
        <f>'background subtraction'!DS69</f>
        <v>0.00168004132765681</v>
      </c>
      <c r="AR69" s="66">
        <f>'background subtraction'!EK69</f>
        <v>0.000494129802252003</v>
      </c>
      <c r="AS69" s="66">
        <f>'background subtraction'!FB69</f>
        <v>0.00296477881351202</v>
      </c>
      <c r="AT69" s="66">
        <f>'background subtraction'!FU69</f>
        <v>0.00247064901126001</v>
      </c>
      <c r="AU69" s="66">
        <f>'background subtraction'!GT69</f>
        <v>0.00365656053666482</v>
      </c>
      <c r="AV69" s="66">
        <f>'background subtraction'!DT69</f>
        <v>0.00464482014116883</v>
      </c>
      <c r="AW69" s="66">
        <f>'background subtraction'!EL69</f>
        <v>0.000494129802252003</v>
      </c>
      <c r="AX69" s="66">
        <f>'background subtraction'!FC69</f>
        <v>0.00217417112990881</v>
      </c>
      <c r="AY69" s="66">
        <f>'background subtraction'!FV69</f>
        <v>0.000592955762702403</v>
      </c>
      <c r="AZ69" s="66">
        <f>'background subtraction'!GN69</f>
        <v>0.00108708556495441</v>
      </c>
      <c r="BA69" s="66">
        <f>'background subtraction'!DU69</f>
        <v>0.00197651920900801</v>
      </c>
      <c r="BB69" s="66">
        <f>'background subtraction'!EM69</f>
        <v>0.00266830093216082</v>
      </c>
      <c r="BC69" s="66">
        <f>'background subtraction'!FD69</f>
        <v>0.00770842491513124</v>
      </c>
      <c r="BD69" s="66">
        <f>'background subtraction'!FW69</f>
        <v>0.00118591152540481</v>
      </c>
      <c r="BE69" s="66">
        <f>'background subtraction'!GO69</f>
        <v>0.00256947497171041</v>
      </c>
      <c r="BF69" s="66">
        <f>'background subtraction'!DV69</f>
        <v>0</v>
      </c>
      <c r="BG69" s="66">
        <f>'background subtraction'!EN69</f>
        <v>0.000296477881351202</v>
      </c>
      <c r="BH69" s="66">
        <f>'background subtraction'!FF69</f>
        <v>0.000197651920900801</v>
      </c>
      <c r="BI69" s="66">
        <f>'background subtraction'!FY69</f>
        <v>0.000296477881351202</v>
      </c>
      <c r="BJ69" s="66">
        <f>'background subtraction'!GP69</f>
        <v>0.000889433644053605</v>
      </c>
      <c r="BK69" s="66">
        <f>'background subtraction'!DW69</f>
        <v>0.000790607683603205</v>
      </c>
      <c r="BL69" s="66">
        <f>'background subtraction'!EO69</f>
        <v>0</v>
      </c>
      <c r="BM69" s="66">
        <f>'background subtraction'!FG69</f>
        <v>0.000296477881351202</v>
      </c>
      <c r="BN69" s="66">
        <f>'background subtraction'!FZ69</f>
        <v>0</v>
      </c>
      <c r="BO69" s="66">
        <f>'background subtraction'!GQ69</f>
        <v>0.000988259604504006</v>
      </c>
      <c r="BP69" s="66">
        <f>'background subtraction'!DY69</f>
        <v>0.000691781723152804</v>
      </c>
      <c r="BQ69" s="66">
        <f>'background subtraction'!EP69</f>
        <v>0.000889433644053605</v>
      </c>
      <c r="BR69" s="66">
        <f>'background subtraction'!FH69</f>
        <v>0</v>
      </c>
      <c r="BS69" s="66">
        <f>'background subtraction'!GC69</f>
        <v>0.000296477881351202</v>
      </c>
      <c r="BT69" s="66">
        <f>'background subtraction'!GU69</f>
        <v>0</v>
      </c>
      <c r="BU69" s="66">
        <f>'background subtraction'!DZ69</f>
        <v>0</v>
      </c>
      <c r="BV69" s="66">
        <f>'background subtraction'!EQ69</f>
        <v>0.000592955762702403</v>
      </c>
      <c r="BW69" s="104">
        <f>'background subtraction'!FI69</f>
        <v>0</v>
      </c>
      <c r="BX69" s="66">
        <f>'background subtraction'!GD69</f>
        <v>0.000494129802252003</v>
      </c>
      <c r="BY69" s="104">
        <f>'background subtraction'!GV69</f>
        <v>0</v>
      </c>
      <c r="BZ69" s="66">
        <f>'background subtraction'!EA69</f>
        <v>0.000395303841801602</v>
      </c>
      <c r="CA69" s="66">
        <f>'background subtraction'!ER69</f>
        <v>0.000296477881351202</v>
      </c>
      <c r="CB69" s="66">
        <f>'background subtraction'!FJ69</f>
        <v>0.000296477881351202</v>
      </c>
      <c r="CC69" s="66">
        <f>'background subtraction'!GE69</f>
        <v>0</v>
      </c>
      <c r="CD69" s="66">
        <f>'background subtraction'!GX69</f>
        <v>0.000296477881351202</v>
      </c>
      <c r="CE69" s="66">
        <f>'background subtraction'!EB69</f>
        <v>0</v>
      </c>
      <c r="CF69" s="104">
        <f>'background subtraction'!ES69</f>
        <v>0</v>
      </c>
      <c r="CG69" s="66">
        <f>'background subtraction'!FK69</f>
        <v>0.000494129802252003</v>
      </c>
      <c r="CH69" s="66">
        <f>'background subtraction'!GF69</f>
        <v>0.000296477881351202</v>
      </c>
      <c r="CI69" s="66">
        <f>'background subtraction'!GY69</f>
        <v>0</v>
      </c>
      <c r="CJ69" s="66">
        <f>'background subtraction'!EC69</f>
        <v>0.00138356344630561</v>
      </c>
      <c r="CK69" s="66">
        <f>'background subtraction'!EU69</f>
        <v>0.000395303841801602</v>
      </c>
      <c r="CL69" s="66">
        <f>'background subtraction'!FL69</f>
        <v>0.000395303841801602</v>
      </c>
      <c r="CM69" s="66">
        <f>'background subtraction'!GG69</f>
        <v>0.000395303841801602</v>
      </c>
      <c r="CN69" s="66">
        <f>'background subtraction'!GZ69</f>
        <v>0.000395303841801602</v>
      </c>
      <c r="CO69" s="66">
        <f>'background subtraction'!ED69</f>
        <v>0.000790607683603205</v>
      </c>
      <c r="CP69" s="66">
        <f>'background subtraction'!EV69</f>
        <v>0.000395303841801602</v>
      </c>
      <c r="CQ69" s="66">
        <f>'background subtraction'!FM69</f>
        <v>0</v>
      </c>
      <c r="CR69" s="66">
        <f>'background subtraction'!GH69</f>
        <v>0.000691781723152804</v>
      </c>
      <c r="CS69" s="104">
        <f>'background subtraction'!HA69</f>
        <v>0</v>
      </c>
      <c r="CT69" s="66">
        <f>'background subtraction'!EE69</f>
        <v>0.000592955762702403</v>
      </c>
      <c r="CU69" s="66">
        <f>'background subtraction'!EW69</f>
        <v>0.00345890861576402</v>
      </c>
      <c r="CV69" s="66">
        <f>'background subtraction'!FN69</f>
        <v>0</v>
      </c>
      <c r="CW69" s="104">
        <f>'background subtraction'!GI69</f>
        <v>0</v>
      </c>
      <c r="CX69" s="66">
        <f>'background subtraction'!HB69</f>
        <v>0.00266830093216082</v>
      </c>
      <c r="CY69" s="66"/>
      <c r="CZ69" s="66"/>
      <c r="DA69" s="66"/>
      <c r="DB69" s="66"/>
      <c r="DC69" s="66"/>
      <c r="DD69" s="66"/>
      <c r="DE69" s="66"/>
      <c r="DF69" s="66"/>
      <c r="DG69" s="66"/>
      <c r="DH69" s="66"/>
      <c r="DI69" s="66"/>
      <c r="DJ69" s="66"/>
      <c r="DK69" s="66"/>
    </row>
    <row r="70" spans="1:115">
      <c r="A70">
        <f>'imported data from Web Calc'!A74</f>
        <v>480.3</v>
      </c>
      <c r="B70" t="str">
        <f>'imported data from Web Calc'!B74</f>
        <v>C23H46O7PN</v>
      </c>
      <c r="C70" s="61" t="str">
        <f>'imported data from Web Calc'!C74</f>
        <v>LPE(18:1)</v>
      </c>
      <c r="D70" s="96">
        <f>'background subtraction'!DJ70</f>
        <v>0.000296477881351202</v>
      </c>
      <c r="E70" s="96">
        <f>'background subtraction'!DK70</f>
        <v>0.000197651920900801</v>
      </c>
      <c r="F70" s="96">
        <f>'background subtraction'!DL70</f>
        <v>0.000296477881351202</v>
      </c>
      <c r="G70" s="66">
        <f>'background subtraction'!DM70</f>
        <v>0.000395303841801602</v>
      </c>
      <c r="H70" s="66">
        <f>'background subtraction'!DX70</f>
        <v>0</v>
      </c>
      <c r="I70" s="66">
        <f>'background subtraction'!EI70</f>
        <v>0</v>
      </c>
      <c r="J70" s="66">
        <f>'background subtraction'!ET70</f>
        <v>0</v>
      </c>
      <c r="K70" s="66">
        <f>'background subtraction'!FE70</f>
        <v>0</v>
      </c>
      <c r="L70" s="66">
        <f>'background subtraction'!FP70</f>
        <v>0</v>
      </c>
      <c r="M70" s="66">
        <f>'background subtraction'!GA70</f>
        <v>0</v>
      </c>
      <c r="N70" s="66">
        <f>'background subtraction'!GL70</f>
        <v>0.000296477881351202</v>
      </c>
      <c r="O70" s="66">
        <f>'background subtraction'!GW70</f>
        <v>0.000395303841801602</v>
      </c>
      <c r="P70" s="66">
        <f>'background subtraction'!HC70</f>
        <v>0</v>
      </c>
      <c r="Q70" s="66">
        <f t="shared" ref="Q70:Q133" si="1">AVERAGE(G70:P70)</f>
        <v>0.000108708556495441</v>
      </c>
      <c r="R70" s="66">
        <f>'background subtraction'!DN70</f>
        <v>0.000988259604504006</v>
      </c>
      <c r="S70" s="66">
        <f>'background subtraction'!FT70</f>
        <v>0.00138356344630561</v>
      </c>
      <c r="T70" s="66">
        <f>'background subtraction'!FX70</f>
        <v>0.000494129802252003</v>
      </c>
      <c r="U70" s="66">
        <f>'background subtraction'!GB70</f>
        <v>0</v>
      </c>
      <c r="V70" s="66">
        <f>'background subtraction'!GJ70</f>
        <v>0.00266830093216082</v>
      </c>
      <c r="W70" s="66">
        <f>'background subtraction'!DO70</f>
        <v>0.000592955762702403</v>
      </c>
      <c r="X70" s="66">
        <f>'background subtraction'!EF70</f>
        <v>0.00158121536720641</v>
      </c>
      <c r="Y70" s="66">
        <f>'background subtraction'!EX70</f>
        <v>0</v>
      </c>
      <c r="Z70" s="66">
        <f>'background subtraction'!FO70</f>
        <v>0</v>
      </c>
      <c r="AA70" s="66">
        <f>'background subtraction'!GK70</f>
        <v>0.000395303841801602</v>
      </c>
      <c r="AB70" s="66">
        <f>'background subtraction'!DP70</f>
        <v>0</v>
      </c>
      <c r="AC70" s="66">
        <f>'background subtraction'!EG70</f>
        <v>0</v>
      </c>
      <c r="AD70" s="66">
        <f>'background subtraction'!EY70</f>
        <v>0</v>
      </c>
      <c r="AE70" s="66">
        <f>'background subtraction'!FQ70</f>
        <v>0.000691781723152804</v>
      </c>
      <c r="AF70" s="66">
        <f>'background subtraction'!GM70</f>
        <v>0</v>
      </c>
      <c r="AG70" s="66">
        <f>'background subtraction'!DQ70</f>
        <v>0</v>
      </c>
      <c r="AH70" s="66">
        <f>'background subtraction'!EH70</f>
        <v>0.000296477881351202</v>
      </c>
      <c r="AI70" s="66">
        <f>'background subtraction'!EZ70</f>
        <v>0.000296477881351202</v>
      </c>
      <c r="AJ70" s="66">
        <f>'background subtraction'!FR70</f>
        <v>0</v>
      </c>
      <c r="AK70" s="66">
        <f>'background subtraction'!GR70</f>
        <v>0</v>
      </c>
      <c r="AL70" s="66">
        <f>'background subtraction'!DR70</f>
        <v>0.000395303841801602</v>
      </c>
      <c r="AM70" s="66">
        <f>'background subtraction'!EJ70</f>
        <v>0</v>
      </c>
      <c r="AN70" s="66">
        <f>'background subtraction'!FA70</f>
        <v>0</v>
      </c>
      <c r="AO70" s="66">
        <f>'background subtraction'!FS70</f>
        <v>0.000296477881351202</v>
      </c>
      <c r="AP70" s="66">
        <f>'background subtraction'!GS70</f>
        <v>0</v>
      </c>
      <c r="AQ70" s="66">
        <f>'background subtraction'!DS70</f>
        <v>0</v>
      </c>
      <c r="AR70" s="66">
        <f>'background subtraction'!EK70</f>
        <v>0.000395303841801602</v>
      </c>
      <c r="AS70" s="66">
        <f>'background subtraction'!FB70</f>
        <v>0</v>
      </c>
      <c r="AT70" s="66">
        <f>'background subtraction'!FU70</f>
        <v>0.000296477881351202</v>
      </c>
      <c r="AU70" s="66">
        <f>'background subtraction'!GT70</f>
        <v>0.00138356344630561</v>
      </c>
      <c r="AV70" s="66">
        <f>'background subtraction'!DT70</f>
        <v>0.000494129802252003</v>
      </c>
      <c r="AW70" s="66">
        <f>'background subtraction'!EL70</f>
        <v>0</v>
      </c>
      <c r="AX70" s="66">
        <f>'background subtraction'!FC70</f>
        <v>0</v>
      </c>
      <c r="AY70" s="66">
        <f>'background subtraction'!FV70</f>
        <v>0</v>
      </c>
      <c r="AZ70" s="66">
        <f>'background subtraction'!GN70</f>
        <v>0</v>
      </c>
      <c r="BA70" s="66">
        <f>'background subtraction'!DU70</f>
        <v>0.000296477881351202</v>
      </c>
      <c r="BB70" s="66">
        <f>'background subtraction'!EM70</f>
        <v>0.000494129802252003</v>
      </c>
      <c r="BC70" s="66">
        <f>'background subtraction'!FD70</f>
        <v>0.00138356344630561</v>
      </c>
      <c r="BD70" s="66">
        <f>'background subtraction'!FW70</f>
        <v>0.000395303841801602</v>
      </c>
      <c r="BE70" s="66">
        <f>'background subtraction'!GO70</f>
        <v>0.000494129802252003</v>
      </c>
      <c r="BF70" s="66">
        <f>'background subtraction'!DV70</f>
        <v>0</v>
      </c>
      <c r="BG70" s="66">
        <f>'background subtraction'!EN70</f>
        <v>0.000197651920900801</v>
      </c>
      <c r="BH70" s="66">
        <f>'background subtraction'!FF70</f>
        <v>0.000197651920900801</v>
      </c>
      <c r="BI70" s="66">
        <f>'background subtraction'!FY70</f>
        <v>0</v>
      </c>
      <c r="BJ70" s="66">
        <f>'background subtraction'!GP70</f>
        <v>0.000197651920900801</v>
      </c>
      <c r="BK70" s="66">
        <f>'background subtraction'!DW70</f>
        <v>0</v>
      </c>
      <c r="BL70" s="66">
        <f>'background subtraction'!EO70</f>
        <v>0</v>
      </c>
      <c r="BM70" s="66">
        <f>'background subtraction'!FG70</f>
        <v>0.000395303841801602</v>
      </c>
      <c r="BN70" s="66">
        <f>'background subtraction'!FZ70</f>
        <v>0</v>
      </c>
      <c r="BO70" s="66">
        <f>'background subtraction'!GQ70</f>
        <v>0.000691781723152804</v>
      </c>
      <c r="BP70" s="66">
        <f>'background subtraction'!DY70</f>
        <v>0</v>
      </c>
      <c r="BQ70" s="66">
        <f>'background subtraction'!EP70</f>
        <v>0</v>
      </c>
      <c r="BR70" s="66">
        <f>'background subtraction'!FH70</f>
        <v>0</v>
      </c>
      <c r="BS70" s="66">
        <f>'background subtraction'!GC70</f>
        <v>0.000395303841801602</v>
      </c>
      <c r="BT70" s="66">
        <f>'background subtraction'!GU70</f>
        <v>0</v>
      </c>
      <c r="BU70" s="66">
        <f>'background subtraction'!DZ70</f>
        <v>0</v>
      </c>
      <c r="BV70" s="66">
        <f>'background subtraction'!EQ70</f>
        <v>0</v>
      </c>
      <c r="BW70" s="104">
        <f>'background subtraction'!FI70</f>
        <v>0</v>
      </c>
      <c r="BX70" s="66">
        <f>'background subtraction'!GD70</f>
        <v>0</v>
      </c>
      <c r="BY70" s="104">
        <f>'background subtraction'!GV70</f>
        <v>0</v>
      </c>
      <c r="BZ70" s="66">
        <f>'background subtraction'!EA70</f>
        <v>0</v>
      </c>
      <c r="CA70" s="66">
        <f>'background subtraction'!ER70</f>
        <v>0.000395303841801602</v>
      </c>
      <c r="CB70" s="66">
        <f>'background subtraction'!FJ70</f>
        <v>0</v>
      </c>
      <c r="CC70" s="66">
        <f>'background subtraction'!GE70</f>
        <v>0</v>
      </c>
      <c r="CD70" s="66">
        <f>'background subtraction'!GX70</f>
        <v>0</v>
      </c>
      <c r="CE70" s="66">
        <f>'background subtraction'!EB70</f>
        <v>0</v>
      </c>
      <c r="CF70" s="104">
        <f>'background subtraction'!ES70</f>
        <v>0</v>
      </c>
      <c r="CG70" s="66">
        <f>'background subtraction'!FK70</f>
        <v>0</v>
      </c>
      <c r="CH70" s="66">
        <f>'background subtraction'!GF70</f>
        <v>0</v>
      </c>
      <c r="CI70" s="66">
        <f>'background subtraction'!GY70</f>
        <v>0</v>
      </c>
      <c r="CJ70" s="66">
        <f>'background subtraction'!EC70</f>
        <v>0</v>
      </c>
      <c r="CK70" s="66">
        <f>'background subtraction'!EU70</f>
        <v>0</v>
      </c>
      <c r="CL70" s="66">
        <f>'background subtraction'!FL70</f>
        <v>0.000790607683603205</v>
      </c>
      <c r="CM70" s="66">
        <f>'background subtraction'!GG70</f>
        <v>0</v>
      </c>
      <c r="CN70" s="66">
        <f>'background subtraction'!GZ70</f>
        <v>0</v>
      </c>
      <c r="CO70" s="66">
        <f>'background subtraction'!ED70</f>
        <v>0.000296477881351202</v>
      </c>
      <c r="CP70" s="66">
        <f>'background subtraction'!EV70</f>
        <v>0</v>
      </c>
      <c r="CQ70" s="66">
        <f>'background subtraction'!FM70</f>
        <v>0</v>
      </c>
      <c r="CR70" s="66">
        <f>'background subtraction'!GH70</f>
        <v>0</v>
      </c>
      <c r="CS70" s="104">
        <f>'background subtraction'!HA70</f>
        <v>0</v>
      </c>
      <c r="CT70" s="66">
        <f>'background subtraction'!EE70</f>
        <v>0</v>
      </c>
      <c r="CU70" s="66">
        <f>'background subtraction'!EW70</f>
        <v>0</v>
      </c>
      <c r="CV70" s="66">
        <f>'background subtraction'!FN70</f>
        <v>0</v>
      </c>
      <c r="CW70" s="104">
        <f>'background subtraction'!GI70</f>
        <v>0</v>
      </c>
      <c r="CX70" s="66">
        <f>'background subtraction'!HB70</f>
        <v>0.000197651920900801</v>
      </c>
      <c r="CY70" s="66"/>
      <c r="CZ70" s="66"/>
      <c r="DA70" s="66"/>
      <c r="DB70" s="66"/>
      <c r="DC70" s="66"/>
      <c r="DD70" s="66"/>
      <c r="DE70" s="66"/>
      <c r="DF70" s="66"/>
      <c r="DG70" s="66"/>
      <c r="DH70" s="66"/>
      <c r="DI70" s="66"/>
      <c r="DJ70" s="66"/>
      <c r="DK70" s="66"/>
    </row>
    <row r="71" spans="1:115">
      <c r="A71" s="74" t="s">
        <v>527</v>
      </c>
      <c r="B71" s="75"/>
      <c r="C71" s="74" t="s">
        <v>527</v>
      </c>
      <c r="D71" s="97">
        <f>'background subtraction'!DJ71</f>
        <v>0.000988259604504006</v>
      </c>
      <c r="E71" s="97">
        <f>'background subtraction'!DK71</f>
        <v>0.00306360477396242</v>
      </c>
      <c r="F71" s="97">
        <f>'background subtraction'!DL71</f>
        <v>0.00286595285306162</v>
      </c>
      <c r="G71" s="82">
        <f>'background subtraction'!DM71</f>
        <v>0.00286595285306162</v>
      </c>
      <c r="H71" s="82">
        <f>'background subtraction'!DX71</f>
        <v>0.00168004132765681</v>
      </c>
      <c r="I71" s="82">
        <f>'background subtraction'!EI71</f>
        <v>0.000691781723152804</v>
      </c>
      <c r="J71" s="82">
        <f>'background subtraction'!ET71</f>
        <v>0.00266830093216082</v>
      </c>
      <c r="K71" s="82">
        <f>'background subtraction'!FE71</f>
        <v>0.00494129802252003</v>
      </c>
      <c r="L71" s="82">
        <f>'background subtraction'!FP71</f>
        <v>0.00177886728810721</v>
      </c>
      <c r="M71" s="82">
        <f>'background subtraction'!GA71</f>
        <v>0.00256947497171041</v>
      </c>
      <c r="N71" s="82">
        <f>'background subtraction'!GL71</f>
        <v>0.00217417112990881</v>
      </c>
      <c r="O71" s="82">
        <f>'background subtraction'!GW71</f>
        <v>0.00385421245756562</v>
      </c>
      <c r="P71" s="82">
        <f>'background subtraction'!HC71</f>
        <v>0.00306360477396242</v>
      </c>
      <c r="Q71" s="66">
        <f t="shared" si="1"/>
        <v>0.00262877054798066</v>
      </c>
      <c r="R71" s="82">
        <f>'background subtraction'!DN71</f>
        <v>0.0147250681071097</v>
      </c>
      <c r="S71" s="82">
        <f>'background subtraction'!FT71</f>
        <v>0.0133415046608041</v>
      </c>
      <c r="T71" s="82">
        <f>'background subtraction'!FX71</f>
        <v>0.0112661594913457</v>
      </c>
      <c r="U71" s="82">
        <f>'background subtraction'!GB71</f>
        <v>0.0124520710167505</v>
      </c>
      <c r="V71" s="82">
        <f>'background subtraction'!GJ71</f>
        <v>0.0211487555363857</v>
      </c>
      <c r="W71" s="82">
        <f>'background subtraction'!DO71</f>
        <v>0.00612720954792483</v>
      </c>
      <c r="X71" s="82">
        <f>'background subtraction'!EF71</f>
        <v>0.0126497229376513</v>
      </c>
      <c r="Y71" s="82">
        <f>'background subtraction'!EX71</f>
        <v>0.000790607683603205</v>
      </c>
      <c r="Z71" s="82">
        <f>'background subtraction'!FO71</f>
        <v>0.00128473748585521</v>
      </c>
      <c r="AA71" s="82">
        <f>'background subtraction'!GK71</f>
        <v>0.00928964028233765</v>
      </c>
      <c r="AB71" s="82">
        <f>'background subtraction'!DP71</f>
        <v>0.000691781723152804</v>
      </c>
      <c r="AC71" s="82">
        <f>'background subtraction'!EG71</f>
        <v>0.000296477881351202</v>
      </c>
      <c r="AD71" s="82">
        <f>'background subtraction'!EY71</f>
        <v>0.00306360477396242</v>
      </c>
      <c r="AE71" s="82">
        <f>'background subtraction'!FQ71</f>
        <v>0.00266830093216082</v>
      </c>
      <c r="AF71" s="82">
        <f>'background subtraction'!GM71</f>
        <v>0.00345890861576402</v>
      </c>
      <c r="AG71" s="82">
        <f>'background subtraction'!DQ71</f>
        <v>0</v>
      </c>
      <c r="AH71" s="82">
        <f>'background subtraction'!EH71</f>
        <v>0.00306360477396242</v>
      </c>
      <c r="AI71" s="82">
        <f>'background subtraction'!EZ71</f>
        <v>0.00395303841801602</v>
      </c>
      <c r="AJ71" s="82">
        <f>'background subtraction'!FR71</f>
        <v>0.00247064901126001</v>
      </c>
      <c r="AK71" s="82">
        <f>'background subtraction'!GR71</f>
        <v>0.0120567671749489</v>
      </c>
      <c r="AL71" s="82">
        <f>'background subtraction'!DR71</f>
        <v>0.00751077299423044</v>
      </c>
      <c r="AM71" s="82">
        <f>'background subtraction'!EJ71</f>
        <v>0.00177886728810721</v>
      </c>
      <c r="AN71" s="82">
        <f>'background subtraction'!FA71</f>
        <v>0.00187769324855761</v>
      </c>
      <c r="AO71" s="82">
        <f>'background subtraction'!FS71</f>
        <v>0.0116614633331473</v>
      </c>
      <c r="AP71" s="82">
        <f>'background subtraction'!GS71</f>
        <v>0.0110685075704449</v>
      </c>
      <c r="AQ71" s="82">
        <f>'background subtraction'!DS71</f>
        <v>0.00237182305080961</v>
      </c>
      <c r="AR71" s="82">
        <f>'background subtraction'!EK71</f>
        <v>0.00405186437846642</v>
      </c>
      <c r="AS71" s="82">
        <f>'background subtraction'!FB71</f>
        <v>0.00879551048008565</v>
      </c>
      <c r="AT71" s="82">
        <f>'background subtraction'!FU71</f>
        <v>0.00424951629936722</v>
      </c>
      <c r="AU71" s="82">
        <f>'background subtraction'!GT71</f>
        <v>0.00919081432188725</v>
      </c>
      <c r="AV71" s="82">
        <f>'background subtraction'!DT71</f>
        <v>0.00672016531062724</v>
      </c>
      <c r="AW71" s="82">
        <f>'background subtraction'!EL71</f>
        <v>0.00405186437846642</v>
      </c>
      <c r="AX71" s="82">
        <f>'background subtraction'!FC71</f>
        <v>0.00464482014116883</v>
      </c>
      <c r="AY71" s="82">
        <f>'background subtraction'!FV71</f>
        <v>0.00256947497171041</v>
      </c>
      <c r="AZ71" s="82">
        <f>'background subtraction'!GN71</f>
        <v>0.00592955762702403</v>
      </c>
      <c r="BA71" s="82">
        <f>'background subtraction'!DU71</f>
        <v>0.00424951629936722</v>
      </c>
      <c r="BB71" s="82">
        <f>'background subtraction'!EM71</f>
        <v>0.0101790739263913</v>
      </c>
      <c r="BC71" s="82">
        <f>'background subtraction'!FD71</f>
        <v>0.0140332863839569</v>
      </c>
      <c r="BD71" s="82">
        <f>'background subtraction'!FW71</f>
        <v>0.00701664319197844</v>
      </c>
      <c r="BE71" s="82">
        <f>'background subtraction'!GO71</f>
        <v>0.00780725087558164</v>
      </c>
      <c r="BF71" s="82">
        <f>'background subtraction'!DV71</f>
        <v>0.000592955762702403</v>
      </c>
      <c r="BG71" s="82">
        <f>'background subtraction'!EN71</f>
        <v>0.000988259604504006</v>
      </c>
      <c r="BH71" s="82">
        <f>'background subtraction'!FF71</f>
        <v>0.000691781723152804</v>
      </c>
      <c r="BI71" s="82">
        <f>'background subtraction'!FY71</f>
        <v>0.000296477881351202</v>
      </c>
      <c r="BJ71" s="82">
        <f>'background subtraction'!GP71</f>
        <v>0.00187769324855761</v>
      </c>
      <c r="BK71" s="82">
        <f>'background subtraction'!DW71</f>
        <v>0.00128473748585521</v>
      </c>
      <c r="BL71" s="82">
        <f>'background subtraction'!EO71</f>
        <v>0.000395303841801602</v>
      </c>
      <c r="BM71" s="82">
        <f>'background subtraction'!FG71</f>
        <v>0.00207534516945841</v>
      </c>
      <c r="BN71" s="82">
        <f>'background subtraction'!FZ71</f>
        <v>0</v>
      </c>
      <c r="BO71" s="82">
        <f>'background subtraction'!GQ71</f>
        <v>0.00523777590387123</v>
      </c>
      <c r="BP71" s="82">
        <f>'background subtraction'!DY71</f>
        <v>0.00138356344630561</v>
      </c>
      <c r="BQ71" s="82">
        <f>'background subtraction'!EP71</f>
        <v>0.00326125669486322</v>
      </c>
      <c r="BR71" s="82">
        <f>'background subtraction'!FH71</f>
        <v>0</v>
      </c>
      <c r="BS71" s="82">
        <f>'background subtraction'!GC71</f>
        <v>0.00108708556495441</v>
      </c>
      <c r="BT71" s="82">
        <f>'background subtraction'!GU71</f>
        <v>0.000296477881351202</v>
      </c>
      <c r="BU71" s="82">
        <f>'background subtraction'!DZ71</f>
        <v>0.000494129802252003</v>
      </c>
      <c r="BV71" s="82">
        <f>'background subtraction'!EQ71</f>
        <v>0.00355773457621442</v>
      </c>
      <c r="BW71" s="105">
        <f>'background subtraction'!FI71</f>
        <v>0</v>
      </c>
      <c r="BX71" s="82">
        <f>'background subtraction'!GD71</f>
        <v>0.000494129802252003</v>
      </c>
      <c r="BY71" s="105">
        <f>'background subtraction'!GV71</f>
        <v>0</v>
      </c>
      <c r="BZ71" s="82">
        <f>'background subtraction'!EA71</f>
        <v>0.000691781723152804</v>
      </c>
      <c r="CA71" s="82">
        <f>'background subtraction'!ER71</f>
        <v>0.000988259604504006</v>
      </c>
      <c r="CB71" s="82">
        <f>'background subtraction'!FJ71</f>
        <v>0.00148238940675601</v>
      </c>
      <c r="CC71" s="82">
        <f>'background subtraction'!GE71</f>
        <v>0.000592955762702403</v>
      </c>
      <c r="CD71" s="82">
        <f>'background subtraction'!GX71</f>
        <v>0.00118591152540481</v>
      </c>
      <c r="CE71" s="82">
        <f>'background subtraction'!EB71</f>
        <v>0.000592955762702403</v>
      </c>
      <c r="CF71" s="105">
        <f>'background subtraction'!ES71</f>
        <v>0</v>
      </c>
      <c r="CG71" s="82">
        <f>'background subtraction'!FK71</f>
        <v>0.00187769324855761</v>
      </c>
      <c r="CH71" s="82">
        <f>'background subtraction'!GF71</f>
        <v>0.00207534516945841</v>
      </c>
      <c r="CI71" s="82">
        <f>'background subtraction'!GY71</f>
        <v>0.000988259604504006</v>
      </c>
      <c r="CJ71" s="82">
        <f>'background subtraction'!EC71</f>
        <v>0.00464482014116883</v>
      </c>
      <c r="CK71" s="82">
        <f>'background subtraction'!EU71</f>
        <v>0.000889433644053605</v>
      </c>
      <c r="CL71" s="82">
        <f>'background subtraction'!FL71</f>
        <v>0.00454599418071843</v>
      </c>
      <c r="CM71" s="82">
        <f>'background subtraction'!GG71</f>
        <v>0.000790607683603205</v>
      </c>
      <c r="CN71" s="82">
        <f>'background subtraction'!GZ71</f>
        <v>0.000395303841801602</v>
      </c>
      <c r="CO71" s="82">
        <f>'background subtraction'!ED71</f>
        <v>0.00266830093216081</v>
      </c>
      <c r="CP71" s="82">
        <f>'background subtraction'!EV71</f>
        <v>0.000691781723152804</v>
      </c>
      <c r="CQ71" s="82">
        <f>'background subtraction'!FM71</f>
        <v>0.000790607683603205</v>
      </c>
      <c r="CR71" s="82">
        <f>'background subtraction'!GH71</f>
        <v>0.000988259604504006</v>
      </c>
      <c r="CS71" s="105">
        <f>'background subtraction'!HA71</f>
        <v>0</v>
      </c>
      <c r="CT71" s="82">
        <f>'background subtraction'!EE71</f>
        <v>0.00148238940675601</v>
      </c>
      <c r="CU71" s="82">
        <f>'background subtraction'!EW71</f>
        <v>0.00563307974567283</v>
      </c>
      <c r="CV71" s="82">
        <f>'background subtraction'!FN71</f>
        <v>0</v>
      </c>
      <c r="CW71" s="105">
        <f>'background subtraction'!GI71</f>
        <v>0</v>
      </c>
      <c r="CX71" s="82">
        <f>'background subtraction'!HB71</f>
        <v>0.00504012398297043</v>
      </c>
      <c r="CY71" s="82"/>
      <c r="CZ71" s="82"/>
      <c r="DA71" s="82"/>
      <c r="DB71" s="82"/>
      <c r="DC71" s="82"/>
      <c r="DD71" s="82"/>
      <c r="DE71" s="82"/>
      <c r="DF71" s="82"/>
      <c r="DG71" s="82"/>
      <c r="DH71" s="82"/>
      <c r="DI71" s="82"/>
      <c r="DJ71" s="82"/>
      <c r="DK71" s="82"/>
    </row>
    <row r="72" spans="1:115">
      <c r="A72">
        <f>'imported data from Web Calc'!A77</f>
        <v>734.6</v>
      </c>
      <c r="B72" t="str">
        <f>'imported data from Web Calc'!B77</f>
        <v>C40H80O8PN</v>
      </c>
      <c r="C72" s="61" t="str">
        <f>'imported data from Web Calc'!C77</f>
        <v>PC(32:0)</v>
      </c>
      <c r="D72" s="96">
        <f>'background subtraction'!DJ72</f>
        <v>0</v>
      </c>
      <c r="E72" s="96">
        <f>'background subtraction'!DK72</f>
        <v>0</v>
      </c>
      <c r="F72" s="96">
        <f>'background subtraction'!DL72</f>
        <v>0</v>
      </c>
      <c r="G72" s="66">
        <f>'background subtraction'!DM72</f>
        <v>0</v>
      </c>
      <c r="H72" s="66">
        <f>'background subtraction'!DX72</f>
        <v>0</v>
      </c>
      <c r="I72" s="66">
        <f>'background subtraction'!EI72</f>
        <v>0.000277717676461481</v>
      </c>
      <c r="J72" s="66">
        <f>'background subtraction'!ET72</f>
        <v>0</v>
      </c>
      <c r="K72" s="66">
        <f>'background subtraction'!FE72</f>
        <v>0</v>
      </c>
      <c r="L72" s="66">
        <f>'background subtraction'!FP72</f>
        <v>0</v>
      </c>
      <c r="M72" s="66">
        <f>'background subtraction'!GA72</f>
        <v>0.000277717676461481</v>
      </c>
      <c r="N72" s="66">
        <f>'background subtraction'!GL72</f>
        <v>0</v>
      </c>
      <c r="O72" s="66">
        <f>'background subtraction'!GW72</f>
        <v>0</v>
      </c>
      <c r="P72" s="66">
        <f>'background subtraction'!HC72</f>
        <v>0</v>
      </c>
      <c r="Q72" s="66">
        <f t="shared" si="1"/>
        <v>5.55435352922963e-5</v>
      </c>
      <c r="R72" s="66">
        <f>'background subtraction'!DN72</f>
        <v>0.00444348282338369</v>
      </c>
      <c r="S72" s="66">
        <f>'background subtraction'!FT72</f>
        <v>0.00166630605876889</v>
      </c>
      <c r="T72" s="66">
        <f>'background subtraction'!FX72</f>
        <v>0.000872826983164654</v>
      </c>
      <c r="U72" s="66">
        <f>'background subtraction'!GB72</f>
        <v>0.00176549094321941</v>
      </c>
      <c r="V72" s="66">
        <f>'background subtraction'!GJ72</f>
        <v>0.0072206595879985</v>
      </c>
      <c r="W72" s="66">
        <f>'background subtraction'!DO72</f>
        <v>0.000277717676461481</v>
      </c>
      <c r="X72" s="66">
        <f>'background subtraction'!EF72</f>
        <v>0.00186467582766994</v>
      </c>
      <c r="Y72" s="66">
        <f>'background subtraction'!EX72</f>
        <v>0</v>
      </c>
      <c r="Z72" s="66">
        <f>'background subtraction'!FO72</f>
        <v>0</v>
      </c>
      <c r="AA72" s="66">
        <f>'background subtraction'!GK72</f>
        <v>0.00117038163651624</v>
      </c>
      <c r="AB72" s="66">
        <f>'background subtraction'!DP72</f>
        <v>0</v>
      </c>
      <c r="AC72" s="66">
        <f>'background subtraction'!EG72</f>
        <v>0</v>
      </c>
      <c r="AD72" s="66">
        <f>'background subtraction'!EY72</f>
        <v>0</v>
      </c>
      <c r="AE72" s="66">
        <f>'background subtraction'!FQ72</f>
        <v>0</v>
      </c>
      <c r="AF72" s="66">
        <f>'background subtraction'!GM72</f>
        <v>0</v>
      </c>
      <c r="AG72" s="66">
        <f>'background subtraction'!DQ72</f>
        <v>0</v>
      </c>
      <c r="AH72" s="66">
        <f>'background subtraction'!EH72</f>
        <v>0</v>
      </c>
      <c r="AI72" s="66">
        <f>'background subtraction'!EZ72</f>
        <v>0</v>
      </c>
      <c r="AJ72" s="66">
        <f>'background subtraction'!FR72</f>
        <v>0</v>
      </c>
      <c r="AK72" s="66">
        <f>'background subtraction'!GR72</f>
        <v>0</v>
      </c>
      <c r="AL72" s="66">
        <f>'background subtraction'!DR72</f>
        <v>0</v>
      </c>
      <c r="AM72" s="66">
        <f>'background subtraction'!EJ72</f>
        <v>0</v>
      </c>
      <c r="AN72" s="66">
        <f>'background subtraction'!FA72</f>
        <v>0.00255897001882364</v>
      </c>
      <c r="AO72" s="66">
        <f>'background subtraction'!FS72</f>
        <v>0.00642718051239427</v>
      </c>
      <c r="AP72" s="66">
        <f>'background subtraction'!GS72</f>
        <v>0.00533614678343845</v>
      </c>
      <c r="AQ72" s="66">
        <f>'background subtraction'!DS72</f>
        <v>0.00444348282338369</v>
      </c>
      <c r="AR72" s="66">
        <f>'background subtraction'!EK72</f>
        <v>0.000872826983164654</v>
      </c>
      <c r="AS72" s="66">
        <f>'background subtraction'!FB72</f>
        <v>0.00642718051239427</v>
      </c>
      <c r="AT72" s="66">
        <f>'background subtraction'!FU72</f>
        <v>0.00176549094321941</v>
      </c>
      <c r="AU72" s="66">
        <f>'background subtraction'!GT72</f>
        <v>0.00702228981909744</v>
      </c>
      <c r="AV72" s="66">
        <f>'background subtraction'!DT72</f>
        <v>0.00612962585904268</v>
      </c>
      <c r="AW72" s="66">
        <f>'background subtraction'!EL72</f>
        <v>0</v>
      </c>
      <c r="AX72" s="66">
        <f>'background subtraction'!FC72</f>
        <v>0.00117038163651624</v>
      </c>
      <c r="AY72" s="66">
        <f>'background subtraction'!FV72</f>
        <v>0</v>
      </c>
      <c r="AZ72" s="66">
        <f>'background subtraction'!GN72</f>
        <v>0.00126956652096677</v>
      </c>
      <c r="BA72" s="66">
        <f>'background subtraction'!DU72</f>
        <v>0.00642718051239427</v>
      </c>
      <c r="BB72" s="66">
        <f>'background subtraction'!EM72</f>
        <v>0.00860924797030591</v>
      </c>
      <c r="BC72" s="66">
        <f>'background subtraction'!FD72</f>
        <v>0.00811332354805326</v>
      </c>
      <c r="BD72" s="66">
        <f>'background subtraction'!FW72</f>
        <v>0.000674457214263597</v>
      </c>
      <c r="BE72" s="66">
        <f>'background subtraction'!GO72</f>
        <v>0.00186467582766994</v>
      </c>
      <c r="BF72" s="66">
        <f>'background subtraction'!DV72</f>
        <v>0</v>
      </c>
      <c r="BG72" s="66">
        <f>'background subtraction'!EN72</f>
        <v>0</v>
      </c>
      <c r="BH72" s="66">
        <f>'background subtraction'!FF72</f>
        <v>0</v>
      </c>
      <c r="BI72" s="66">
        <f>'background subtraction'!FY72</f>
        <v>0</v>
      </c>
      <c r="BJ72" s="66">
        <f>'background subtraction'!GP72</f>
        <v>0</v>
      </c>
      <c r="BK72" s="66">
        <f>'background subtraction'!DW72</f>
        <v>0</v>
      </c>
      <c r="BL72" s="66">
        <f>'background subtraction'!EO72</f>
        <v>0</v>
      </c>
      <c r="BM72" s="66">
        <f>'background subtraction'!FG72</f>
        <v>0.00107119675206571</v>
      </c>
      <c r="BN72" s="66">
        <f>'background subtraction'!FZ72</f>
        <v>0</v>
      </c>
      <c r="BO72" s="66">
        <f>'background subtraction'!GQ72</f>
        <v>0</v>
      </c>
      <c r="BP72" s="66">
        <f>'background subtraction'!DY72</f>
        <v>0</v>
      </c>
      <c r="BQ72" s="66">
        <f>'background subtraction'!EP72</f>
        <v>0</v>
      </c>
      <c r="BR72" s="66">
        <f>'background subtraction'!FH72</f>
        <v>0</v>
      </c>
      <c r="BS72" s="66">
        <f>'background subtraction'!GC72</f>
        <v>0</v>
      </c>
      <c r="BT72" s="66">
        <f>'background subtraction'!GU72</f>
        <v>0</v>
      </c>
      <c r="BU72" s="66">
        <f>'background subtraction'!DZ72</f>
        <v>0</v>
      </c>
      <c r="BV72" s="66">
        <f>'background subtraction'!EQ72</f>
        <v>0</v>
      </c>
      <c r="BW72" s="104">
        <f>'background subtraction'!FI72</f>
        <v>0</v>
      </c>
      <c r="BX72" s="66">
        <f>'background subtraction'!GD72</f>
        <v>0</v>
      </c>
      <c r="BY72" s="104">
        <f>'background subtraction'!GV72</f>
        <v>0</v>
      </c>
      <c r="BZ72" s="66">
        <f>'background subtraction'!EA72</f>
        <v>0.00126956652096677</v>
      </c>
      <c r="CA72" s="66">
        <f>'background subtraction'!ER72</f>
        <v>0</v>
      </c>
      <c r="CB72" s="66">
        <f>'background subtraction'!FJ72</f>
        <v>0.00146793628986783</v>
      </c>
      <c r="CC72" s="66">
        <f>'background subtraction'!GE72</f>
        <v>0.000277717676461481</v>
      </c>
      <c r="CD72" s="66">
        <f>'background subtraction'!GX72</f>
        <v>0.00245978513437312</v>
      </c>
      <c r="CE72" s="66">
        <f>'background subtraction'!EB72</f>
        <v>0</v>
      </c>
      <c r="CF72" s="104">
        <f>'background subtraction'!ES72</f>
        <v>0</v>
      </c>
      <c r="CG72" s="66">
        <f>'background subtraction'!FK72</f>
        <v>0.00126956652096677</v>
      </c>
      <c r="CH72" s="66">
        <f>'background subtraction'!GF72</f>
        <v>0.00315407932552682</v>
      </c>
      <c r="CI72" s="66">
        <f>'background subtraction'!GY72</f>
        <v>0.00117038163651624</v>
      </c>
      <c r="CJ72" s="66">
        <f>'background subtraction'!EC72</f>
        <v>0.00146793628986783</v>
      </c>
      <c r="CK72" s="66">
        <f>'background subtraction'!EU72</f>
        <v>0</v>
      </c>
      <c r="CL72" s="66">
        <f>'background subtraction'!FL72</f>
        <v>0.000476087445362539</v>
      </c>
      <c r="CM72" s="66">
        <f>'background subtraction'!GG72</f>
        <v>0</v>
      </c>
      <c r="CN72" s="66">
        <f>'background subtraction'!GZ72</f>
        <v>0</v>
      </c>
      <c r="CO72" s="66">
        <f>'background subtraction'!ED72</f>
        <v>0.00037690256091201</v>
      </c>
      <c r="CP72" s="66">
        <f>'background subtraction'!EV72</f>
        <v>0</v>
      </c>
      <c r="CQ72" s="66">
        <f>'background subtraction'!FM72</f>
        <v>0</v>
      </c>
      <c r="CR72" s="66">
        <f>'background subtraction'!GH72</f>
        <v>0</v>
      </c>
      <c r="CS72" s="104">
        <f>'background subtraction'!HA72</f>
        <v>0</v>
      </c>
      <c r="CT72" s="66">
        <f>'background subtraction'!EE72</f>
        <v>0.00186467582766994</v>
      </c>
      <c r="CU72" s="66">
        <f>'background subtraction'!EW72</f>
        <v>0</v>
      </c>
      <c r="CV72" s="66">
        <f>'background subtraction'!FN72</f>
        <v>0</v>
      </c>
      <c r="CW72" s="104">
        <f>'background subtraction'!GI72</f>
        <v>0</v>
      </c>
      <c r="CX72" s="66">
        <f>'background subtraction'!HB72</f>
        <v>0</v>
      </c>
      <c r="CY72" s="66"/>
      <c r="CZ72" s="66"/>
      <c r="DA72" s="66"/>
      <c r="DB72" s="66"/>
      <c r="DC72" s="66"/>
      <c r="DD72" s="66"/>
      <c r="DE72" s="66"/>
      <c r="DF72" s="66"/>
      <c r="DG72" s="66"/>
      <c r="DH72" s="66"/>
      <c r="DI72" s="66"/>
      <c r="DJ72" s="66"/>
      <c r="DK72" s="66"/>
    </row>
    <row r="73" spans="1:115">
      <c r="A73">
        <f>'imported data from Web Calc'!A78</f>
        <v>754.5</v>
      </c>
      <c r="B73" t="str">
        <f>'imported data from Web Calc'!B78</f>
        <v>C42H76O8PN</v>
      </c>
      <c r="C73" s="61" t="str">
        <f>'imported data from Web Calc'!C78</f>
        <v>PC(34:4)</v>
      </c>
      <c r="D73" s="96">
        <f>'background subtraction'!DJ73</f>
        <v>0.00297554653351587</v>
      </c>
      <c r="E73" s="96">
        <f>'background subtraction'!DK73</f>
        <v>0.00307473141796639</v>
      </c>
      <c r="F73" s="96">
        <f>'background subtraction'!DL73</f>
        <v>0.00247962211126322</v>
      </c>
      <c r="G73" s="66">
        <f>'background subtraction'!DM73</f>
        <v>0.00297554653351587</v>
      </c>
      <c r="H73" s="66">
        <f>'background subtraction'!DX73</f>
        <v>0.00218206745791164</v>
      </c>
      <c r="I73" s="66">
        <f>'background subtraction'!EI73</f>
        <v>0.00257880699571375</v>
      </c>
      <c r="J73" s="66">
        <f>'background subtraction'!ET73</f>
        <v>0.00228125234236216</v>
      </c>
      <c r="K73" s="66">
        <f>'background subtraction'!FE73</f>
        <v>0.00208288257346111</v>
      </c>
      <c r="L73" s="66">
        <f>'background subtraction'!FP73</f>
        <v>0.00257880699571375</v>
      </c>
      <c r="M73" s="66">
        <f>'background subtraction'!GA73</f>
        <v>0.00267799188016428</v>
      </c>
      <c r="N73" s="66">
        <f>'background subtraction'!GL73</f>
        <v>0.00218206745791164</v>
      </c>
      <c r="O73" s="66">
        <f>'background subtraction'!GW73</f>
        <v>0.00277717676461481</v>
      </c>
      <c r="P73" s="66">
        <f>'background subtraction'!HC73</f>
        <v>0.00218206745791164</v>
      </c>
      <c r="Q73" s="66">
        <f t="shared" si="1"/>
        <v>0.00244986664592806</v>
      </c>
      <c r="R73" s="66">
        <f>'background subtraction'!DN73</f>
        <v>0.00991848844505289</v>
      </c>
      <c r="S73" s="66">
        <f>'background subtraction'!FT73</f>
        <v>0.00753805121824019</v>
      </c>
      <c r="T73" s="66">
        <f>'background subtraction'!FX73</f>
        <v>0.00753805121824019</v>
      </c>
      <c r="U73" s="66">
        <f>'background subtraction'!GB73</f>
        <v>0.010315227982855</v>
      </c>
      <c r="V73" s="66">
        <f>'background subtraction'!GJ73</f>
        <v>0.017059800125491</v>
      </c>
      <c r="W73" s="66">
        <f>'background subtraction'!DO73</f>
        <v>0.00337228607131798</v>
      </c>
      <c r="X73" s="66">
        <f>'background subtraction'!EF73</f>
        <v>0.0044633198002738</v>
      </c>
      <c r="Y73" s="66">
        <f>'background subtraction'!EX73</f>
        <v>0.00128940349785688</v>
      </c>
      <c r="Z73" s="66">
        <f>'background subtraction'!FO73</f>
        <v>0.000991848844505289</v>
      </c>
      <c r="AA73" s="66">
        <f>'background subtraction'!GK73</f>
        <v>0.00763723610269072</v>
      </c>
      <c r="AB73" s="66">
        <f>'background subtraction'!DP73</f>
        <v>0.00228125234236216</v>
      </c>
      <c r="AC73" s="66">
        <f>'background subtraction'!EG73</f>
        <v>0.00089266396005476</v>
      </c>
      <c r="AD73" s="66">
        <f>'background subtraction'!EY73</f>
        <v>0.00267799188016428</v>
      </c>
      <c r="AE73" s="66">
        <f>'background subtraction'!FQ73</f>
        <v>0.00198369768901058</v>
      </c>
      <c r="AF73" s="66">
        <f>'background subtraction'!GM73</f>
        <v>0.00575272329813067</v>
      </c>
      <c r="AG73" s="66">
        <f>'background subtraction'!DQ73</f>
        <v>0.00109103372895582</v>
      </c>
      <c r="AH73" s="66">
        <f>'background subtraction'!EH73</f>
        <v>0.00277717676461481</v>
      </c>
      <c r="AI73" s="66">
        <f>'background subtraction'!EZ73</f>
        <v>0.00238043722681269</v>
      </c>
      <c r="AJ73" s="66">
        <f>'background subtraction'!FR73</f>
        <v>0.00178532792010952</v>
      </c>
      <c r="AK73" s="66">
        <f>'background subtraction'!GR73</f>
        <v>0.00624864772038332</v>
      </c>
      <c r="AL73" s="66">
        <f>'background subtraction'!DR73</f>
        <v>0.00575272329813067</v>
      </c>
      <c r="AM73" s="66">
        <f>'background subtraction'!EJ73</f>
        <v>0.00148777326675793</v>
      </c>
      <c r="AN73" s="66">
        <f>'background subtraction'!FA73</f>
        <v>0.00347147095576851</v>
      </c>
      <c r="AO73" s="66">
        <f>'background subtraction'!FS73</f>
        <v>0.00456250468472433</v>
      </c>
      <c r="AP73" s="66">
        <f>'background subtraction'!GS73</f>
        <v>0.00406658026247168</v>
      </c>
      <c r="AQ73" s="66">
        <f>'background subtraction'!DS73</f>
        <v>0.00466168956917486</v>
      </c>
      <c r="AR73" s="66">
        <f>'background subtraction'!EK73</f>
        <v>0.00327310118686745</v>
      </c>
      <c r="AS73" s="66">
        <f>'background subtraction'!FB73</f>
        <v>0.00595109306703173</v>
      </c>
      <c r="AT73" s="66">
        <f>'background subtraction'!FU73</f>
        <v>0.00337228607131798</v>
      </c>
      <c r="AU73" s="66">
        <f>'background subtraction'!GT73</f>
        <v>0.00922419425389918</v>
      </c>
      <c r="AV73" s="66">
        <f>'background subtraction'!DT73</f>
        <v>0.00634783260483385</v>
      </c>
      <c r="AW73" s="66">
        <f>'background subtraction'!EL73</f>
        <v>0.00426495003137274</v>
      </c>
      <c r="AX73" s="66">
        <f>'background subtraction'!FC73</f>
        <v>0.00436413491582327</v>
      </c>
      <c r="AY73" s="66">
        <f>'background subtraction'!FV73</f>
        <v>0.00287636164906534</v>
      </c>
      <c r="AZ73" s="66">
        <f>'background subtraction'!GN73</f>
        <v>0.00495924422252644</v>
      </c>
      <c r="BA73" s="66">
        <f>'background subtraction'!DU73</f>
        <v>0.00486005933807591</v>
      </c>
      <c r="BB73" s="66">
        <f>'background subtraction'!EM73</f>
        <v>0.0089266396005476</v>
      </c>
      <c r="BC73" s="66">
        <f>'background subtraction'!FD73</f>
        <v>0.00624864772038332</v>
      </c>
      <c r="BD73" s="66">
        <f>'background subtraction'!FW73</f>
        <v>0.00327310118686745</v>
      </c>
      <c r="BE73" s="66">
        <f>'background subtraction'!GO73</f>
        <v>0.00327310118686745</v>
      </c>
      <c r="BF73" s="66">
        <f>'background subtraction'!DV73</f>
        <v>0.000396739537802116</v>
      </c>
      <c r="BG73" s="66">
        <f>'background subtraction'!EN73</f>
        <v>0.00119021861340635</v>
      </c>
      <c r="BH73" s="66">
        <f>'background subtraction'!FF73</f>
        <v>0.00119021861340635</v>
      </c>
      <c r="BI73" s="66">
        <f>'background subtraction'!FY73</f>
        <v>0.0013885883823074</v>
      </c>
      <c r="BJ73" s="66">
        <f>'background subtraction'!GP73</f>
        <v>0.00267799188016428</v>
      </c>
      <c r="BK73" s="66">
        <f>'background subtraction'!DW73</f>
        <v>0.000595109306703173</v>
      </c>
      <c r="BL73" s="66">
        <f>'background subtraction'!EO73</f>
        <v>0.000793479075604231</v>
      </c>
      <c r="BM73" s="66">
        <f>'background subtraction'!FG73</f>
        <v>0.00228125234236216</v>
      </c>
      <c r="BN73" s="66">
        <f>'background subtraction'!FZ73</f>
        <v>0.000297554653351587</v>
      </c>
      <c r="BO73" s="66">
        <f>'background subtraction'!GQ73</f>
        <v>0.00287636164906534</v>
      </c>
      <c r="BP73" s="66">
        <f>'background subtraction'!DY73</f>
        <v>0.00119021861340635</v>
      </c>
      <c r="BQ73" s="66">
        <f>'background subtraction'!EP73</f>
        <v>0.00119021861340635</v>
      </c>
      <c r="BR73" s="66">
        <f>'background subtraction'!FH73</f>
        <v>9.91848844505289e-5</v>
      </c>
      <c r="BS73" s="66">
        <f>'background subtraction'!GC73</f>
        <v>0.000694294191153702</v>
      </c>
      <c r="BT73" s="66">
        <f>'background subtraction'!GU73</f>
        <v>0.000297554653351587</v>
      </c>
      <c r="BU73" s="66">
        <f>'background subtraction'!DZ73</f>
        <v>0.000495924422252644</v>
      </c>
      <c r="BV73" s="66">
        <f>'background subtraction'!EQ73</f>
        <v>0.00168614303565899</v>
      </c>
      <c r="BW73" s="104">
        <f>'background subtraction'!FI73</f>
        <v>0</v>
      </c>
      <c r="BX73" s="66">
        <f>'background subtraction'!GD73</f>
        <v>0.00109103372895582</v>
      </c>
      <c r="BY73" s="104">
        <f>'background subtraction'!GV73</f>
        <v>9.91848844505289e-5</v>
      </c>
      <c r="BZ73" s="66">
        <f>'background subtraction'!EA73</f>
        <v>0.00089266396005476</v>
      </c>
      <c r="CA73" s="66">
        <f>'background subtraction'!ER73</f>
        <v>9.91848844505289e-5</v>
      </c>
      <c r="CB73" s="66">
        <f>'background subtraction'!FJ73</f>
        <v>0.000595109306703173</v>
      </c>
      <c r="CC73" s="66">
        <f>'background subtraction'!GE73</f>
        <v>9.91848844505289e-5</v>
      </c>
      <c r="CD73" s="66">
        <f>'background subtraction'!GX73</f>
        <v>0.00089266396005476</v>
      </c>
      <c r="CE73" s="66">
        <f>'background subtraction'!EB73</f>
        <v>0.000198369768901058</v>
      </c>
      <c r="CF73" s="104">
        <f>'background subtraction'!ES73</f>
        <v>0</v>
      </c>
      <c r="CG73" s="66">
        <f>'background subtraction'!FK73</f>
        <v>0.00109103372895582</v>
      </c>
      <c r="CH73" s="66">
        <f>'background subtraction'!GF73</f>
        <v>0.00178532792010952</v>
      </c>
      <c r="CI73" s="66">
        <f>'background subtraction'!GY73</f>
        <v>0.000694294191153702</v>
      </c>
      <c r="CJ73" s="66">
        <f>'background subtraction'!EC73</f>
        <v>0.0037690256091201</v>
      </c>
      <c r="CK73" s="66">
        <f>'background subtraction'!EU73</f>
        <v>0.00148777326675793</v>
      </c>
      <c r="CL73" s="66">
        <f>'background subtraction'!FL73</f>
        <v>0.00347147095576851</v>
      </c>
      <c r="CM73" s="66">
        <f>'background subtraction'!GG73</f>
        <v>0.00148777326675793</v>
      </c>
      <c r="CN73" s="66">
        <f>'background subtraction'!GZ73</f>
        <v>0.00089266396005476</v>
      </c>
      <c r="CO73" s="66">
        <f>'background subtraction'!ED73</f>
        <v>0.000694294191153702</v>
      </c>
      <c r="CP73" s="66">
        <f>'background subtraction'!EV73</f>
        <v>9.91848844505289e-5</v>
      </c>
      <c r="CQ73" s="66">
        <f>'background subtraction'!FM73</f>
        <v>0.000595109306703173</v>
      </c>
      <c r="CR73" s="66">
        <f>'background subtraction'!GH73</f>
        <v>9.91848844505289e-5</v>
      </c>
      <c r="CS73" s="104">
        <f>'background subtraction'!HA73</f>
        <v>0</v>
      </c>
      <c r="CT73" s="66">
        <f>'background subtraction'!EE73</f>
        <v>0.00307473141796639</v>
      </c>
      <c r="CU73" s="66">
        <f>'background subtraction'!EW73</f>
        <v>0.00238043722681269</v>
      </c>
      <c r="CV73" s="66">
        <f>'background subtraction'!FN73</f>
        <v>0.000396739537802116</v>
      </c>
      <c r="CW73" s="104">
        <f>'background subtraction'!GI73</f>
        <v>9.91848844505289e-5</v>
      </c>
      <c r="CX73" s="66">
        <f>'background subtraction'!HB73</f>
        <v>0.00218206745791164</v>
      </c>
      <c r="CY73" s="66"/>
      <c r="CZ73" s="66"/>
      <c r="DA73" s="66"/>
      <c r="DB73" s="66"/>
      <c r="DC73" s="66"/>
      <c r="DD73" s="66"/>
      <c r="DE73" s="66"/>
      <c r="DF73" s="66"/>
      <c r="DG73" s="66"/>
      <c r="DH73" s="66"/>
      <c r="DI73" s="66"/>
      <c r="DJ73" s="66"/>
      <c r="DK73" s="66"/>
    </row>
    <row r="74" spans="1:115">
      <c r="A74">
        <f>'imported data from Web Calc'!A79</f>
        <v>756.5</v>
      </c>
      <c r="B74" t="str">
        <f>'imported data from Web Calc'!B79</f>
        <v>C42H78O8PN</v>
      </c>
      <c r="C74" s="61" t="str">
        <f>'imported data from Web Calc'!C79</f>
        <v>PC(34:3)</v>
      </c>
      <c r="D74" s="96">
        <f>'background subtraction'!DJ74</f>
        <v>0.164220413184741</v>
      </c>
      <c r="E74" s="96">
        <f>'background subtraction'!DK74</f>
        <v>0.164517967838092</v>
      </c>
      <c r="F74" s="96">
        <f>'background subtraction'!DL74</f>
        <v>0.155888882890896</v>
      </c>
      <c r="G74" s="66">
        <f>'background subtraction'!DM74</f>
        <v>0.149243495632711</v>
      </c>
      <c r="H74" s="66">
        <f>'background subtraction'!DX74</f>
        <v>0.125736678017935</v>
      </c>
      <c r="I74" s="66">
        <f>'background subtraction'!EI74</f>
        <v>0.133770653658428</v>
      </c>
      <c r="J74" s="66">
        <f>'background subtraction'!ET74</f>
        <v>0.123157871022222</v>
      </c>
      <c r="K74" s="66">
        <f>'background subtraction'!FE74</f>
        <v>0.127621190822495</v>
      </c>
      <c r="L74" s="66">
        <f>'background subtraction'!FP74</f>
        <v>0.127621190822495</v>
      </c>
      <c r="M74" s="66">
        <f>'background subtraction'!GA74</f>
        <v>0.13605190600079</v>
      </c>
      <c r="N74" s="66">
        <f>'background subtraction'!GL74</f>
        <v>0.118892920990849</v>
      </c>
      <c r="O74" s="66">
        <f>'background subtraction'!GW74</f>
        <v>0.131191846662715</v>
      </c>
      <c r="P74" s="66">
        <f>'background subtraction'!HC74</f>
        <v>0.132084510622769</v>
      </c>
      <c r="Q74" s="66">
        <f t="shared" si="1"/>
        <v>0.130537226425341</v>
      </c>
      <c r="R74" s="66">
        <f>'background subtraction'!DN74</f>
        <v>0.472586218941435</v>
      </c>
      <c r="S74" s="66">
        <f>'background subtraction'!FT74</f>
        <v>0.298516746730757</v>
      </c>
      <c r="T74" s="66">
        <f>'background subtraction'!FX74</f>
        <v>0.295144460659439</v>
      </c>
      <c r="U74" s="66">
        <f>'background subtraction'!GB74</f>
        <v>0.415654095266831</v>
      </c>
      <c r="V74" s="66">
        <f>'background subtraction'!GJ74</f>
        <v>0.661533423819692</v>
      </c>
      <c r="W74" s="66">
        <f>'background subtraction'!DO74</f>
        <v>0.166700035296004</v>
      </c>
      <c r="X74" s="66">
        <f>'background subtraction'!EF74</f>
        <v>0.228393033424233</v>
      </c>
      <c r="Y74" s="66">
        <f>'background subtraction'!EX74</f>
        <v>0.0803100009395932</v>
      </c>
      <c r="Z74" s="66">
        <f>'background subtraction'!FO74</f>
        <v>0.0677135206143761</v>
      </c>
      <c r="AA74" s="66">
        <f>'background subtraction'!GK74</f>
        <v>0.305261318873393</v>
      </c>
      <c r="AB74" s="66">
        <f>'background subtraction'!DP74</f>
        <v>0.118496181453047</v>
      </c>
      <c r="AC74" s="66">
        <f>'background subtraction'!EG74</f>
        <v>0.062258351969597</v>
      </c>
      <c r="AD74" s="66">
        <f>'background subtraction'!EY74</f>
        <v>0.128216300129199</v>
      </c>
      <c r="AE74" s="66">
        <f>'background subtraction'!FQ74</f>
        <v>0.12276113148442</v>
      </c>
      <c r="AF74" s="66">
        <f>'background subtraction'!GM74</f>
        <v>0.21480470425451</v>
      </c>
      <c r="AG74" s="66">
        <f>'background subtraction'!DQ74</f>
        <v>0.0681102601521782</v>
      </c>
      <c r="AH74" s="66">
        <f>'background subtraction'!EH74</f>
        <v>0.145573654908041</v>
      </c>
      <c r="AI74" s="66">
        <f>'background subtraction'!EZ74</f>
        <v>0.127720375706946</v>
      </c>
      <c r="AJ74" s="66">
        <f>'background subtraction'!FR74</f>
        <v>0.111255684888158</v>
      </c>
      <c r="AK74" s="66">
        <f>'background subtraction'!GR74</f>
        <v>0.350092886645032</v>
      </c>
      <c r="AL74" s="66">
        <f>'background subtraction'!DR74</f>
        <v>0.298516746730757</v>
      </c>
      <c r="AM74" s="66">
        <f>'background subtraction'!EJ74</f>
        <v>0.12653015709354</v>
      </c>
      <c r="AN74" s="66">
        <f>'background subtraction'!FA74</f>
        <v>0.169378027176168</v>
      </c>
      <c r="AO74" s="66">
        <f>'background subtraction'!FS74</f>
        <v>0.238212336984835</v>
      </c>
      <c r="AP74" s="66">
        <f>'background subtraction'!GS74</f>
        <v>0.244163430051867</v>
      </c>
      <c r="AQ74" s="66">
        <f>'background subtraction'!DS74</f>
        <v>0.279572433800706</v>
      </c>
      <c r="AR74" s="66">
        <f>'background subtraction'!EK74</f>
        <v>0.162534270149082</v>
      </c>
      <c r="AS74" s="66">
        <f>'background subtraction'!FB74</f>
        <v>0.349497777338329</v>
      </c>
      <c r="AT74" s="66">
        <f>'background subtraction'!FU74</f>
        <v>0.232955538108957</v>
      </c>
      <c r="AU74" s="66">
        <f>'background subtraction'!GT74</f>
        <v>0.416050834804633</v>
      </c>
      <c r="AV74" s="66">
        <f>'background subtraction'!DT74</f>
        <v>0.417141868533589</v>
      </c>
      <c r="AW74" s="66">
        <f>'background subtraction'!EL74</f>
        <v>0.217978620556927</v>
      </c>
      <c r="AX74" s="66">
        <f>'background subtraction'!FC74</f>
        <v>0.230674285766595</v>
      </c>
      <c r="AY74" s="66">
        <f>'background subtraction'!FV74</f>
        <v>0.147557352597052</v>
      </c>
      <c r="AZ74" s="66">
        <f>'background subtraction'!GN74</f>
        <v>0.253883548728019</v>
      </c>
      <c r="BA74" s="66">
        <f>'background subtraction'!DU74</f>
        <v>0.28215124079642</v>
      </c>
      <c r="BB74" s="66">
        <f>'background subtraction'!EM74</f>
        <v>0.47357806778594</v>
      </c>
      <c r="BC74" s="66">
        <f>'background subtraction'!FD74</f>
        <v>0.420910894142709</v>
      </c>
      <c r="BD74" s="66">
        <f>'background subtraction'!FW74</f>
        <v>0.185049238919352</v>
      </c>
      <c r="BE74" s="66">
        <f>'background subtraction'!GO74</f>
        <v>0.27659688726719</v>
      </c>
      <c r="BF74" s="66">
        <f>'background subtraction'!DV74</f>
        <v>0.0265517935674066</v>
      </c>
      <c r="BG74" s="66">
        <f>'background subtraction'!EN74</f>
        <v>0.0765409753304731</v>
      </c>
      <c r="BH74" s="66">
        <f>'background subtraction'!FF74</f>
        <v>0.067515150845475</v>
      </c>
      <c r="BI74" s="66">
        <f>'background subtraction'!FY74</f>
        <v>0.0539268216757526</v>
      </c>
      <c r="BJ74" s="66">
        <f>'background subtraction'!GP74</f>
        <v>0.135655166462988</v>
      </c>
      <c r="BK74" s="66">
        <f>'background subtraction'!DW74</f>
        <v>0.0460912158041608</v>
      </c>
      <c r="BL74" s="66">
        <f>'background subtraction'!EO74</f>
        <v>0.0430164843861944</v>
      </c>
      <c r="BM74" s="66">
        <f>'background subtraction'!FG74</f>
        <v>0.10401518832327</v>
      </c>
      <c r="BN74" s="66">
        <f>'background subtraction'!FZ74</f>
        <v>0.0363710971280089</v>
      </c>
      <c r="BO74" s="66">
        <f>'background subtraction'!GQ74</f>
        <v>0.127422821053594</v>
      </c>
      <c r="BP74" s="66">
        <f>'background subtraction'!DY74</f>
        <v>0.0501577960666325</v>
      </c>
      <c r="BQ74" s="66">
        <f>'background subtraction'!EP74</f>
        <v>0.0936999603404146</v>
      </c>
      <c r="BR74" s="66">
        <f>'background subtraction'!FH74</f>
        <v>0.0249648354161981</v>
      </c>
      <c r="BS74" s="66">
        <f>'background subtraction'!GC74</f>
        <v>0.040140122737129</v>
      </c>
      <c r="BT74" s="66">
        <f>'background subtraction'!GU74</f>
        <v>0.0283371214875161</v>
      </c>
      <c r="BU74" s="66">
        <f>'background subtraction'!DZ74</f>
        <v>0.0351808785146026</v>
      </c>
      <c r="BV74" s="66">
        <f>'background subtraction'!EQ74</f>
        <v>0.0986592045629411</v>
      </c>
      <c r="BW74" s="104">
        <f>'background subtraction'!FI74</f>
        <v>0.0090952539041135</v>
      </c>
      <c r="BX74" s="66">
        <f>'background subtraction'!GD74</f>
        <v>0.0561088891336642</v>
      </c>
      <c r="BY74" s="104">
        <f>'background subtraction'!GV74</f>
        <v>0.0217909191137812</v>
      </c>
      <c r="BZ74" s="66">
        <f>'background subtraction'!EA74</f>
        <v>0.0743589078725615</v>
      </c>
      <c r="CA74" s="66">
        <f>'background subtraction'!ER74</f>
        <v>0.0282379366030656</v>
      </c>
      <c r="CB74" s="66">
        <f>'background subtraction'!FJ74</f>
        <v>0.0769377148682752</v>
      </c>
      <c r="CC74" s="66">
        <f>'background subtraction'!GE74</f>
        <v>0.026254238914055</v>
      </c>
      <c r="CD74" s="66">
        <f>'background subtraction'!GX74</f>
        <v>0.0749540171792647</v>
      </c>
      <c r="CE74" s="66">
        <f>'background subtraction'!EB74</f>
        <v>0.028138751718615</v>
      </c>
      <c r="CF74" s="104">
        <f>'background subtraction'!ES74</f>
        <v>0.00760748063735556</v>
      </c>
      <c r="CG74" s="66">
        <f>'background subtraction'!FK74</f>
        <v>0.0539268216757526</v>
      </c>
      <c r="CH74" s="66">
        <f>'background subtraction'!GF74</f>
        <v>0.0999486080607979</v>
      </c>
      <c r="CI74" s="66">
        <f>'background subtraction'!GY74</f>
        <v>0.034883323861251</v>
      </c>
      <c r="CJ74" s="66">
        <f>'background subtraction'!EC74</f>
        <v>0.201018005315887</v>
      </c>
      <c r="CK74" s="66">
        <f>'background subtraction'!EU74</f>
        <v>0.0690029241122329</v>
      </c>
      <c r="CL74" s="66">
        <f>'background subtraction'!FL74</f>
        <v>0.168286993447212</v>
      </c>
      <c r="CM74" s="66">
        <f>'background subtraction'!GG74</f>
        <v>0.0556129647114115</v>
      </c>
      <c r="CN74" s="66">
        <f>'background subtraction'!GZ74</f>
        <v>0.0467855099953145</v>
      </c>
      <c r="CO74" s="66">
        <f>'background subtraction'!ED74</f>
        <v>0.0718792857612983</v>
      </c>
      <c r="CP74" s="66">
        <f>'background subtraction'!EV74</f>
        <v>0.0212949946915286</v>
      </c>
      <c r="CQ74" s="66">
        <f>'background subtraction'!FM74</f>
        <v>0.0349825087457015</v>
      </c>
      <c r="CR74" s="66">
        <f>'background subtraction'!GH74</f>
        <v>0.019311297002518</v>
      </c>
      <c r="CS74" s="104">
        <f>'background subtraction'!HA74</f>
        <v>0.00582215271724605</v>
      </c>
      <c r="CT74" s="66">
        <f>'background subtraction'!EE74</f>
        <v>0.115719004688432</v>
      </c>
      <c r="CU74" s="66">
        <f>'background subtraction'!EW74</f>
        <v>0.150433714246117</v>
      </c>
      <c r="CV74" s="66">
        <f>'background subtraction'!FN74</f>
        <v>0.0391482738926238</v>
      </c>
      <c r="CW74" s="104">
        <f>'background subtraction'!GI74</f>
        <v>0.017625153966859</v>
      </c>
      <c r="CX74" s="66">
        <f>'background subtraction'!HB74</f>
        <v>0.131886140853868</v>
      </c>
      <c r="CY74" s="66"/>
      <c r="CZ74" s="66"/>
      <c r="DA74" s="66"/>
      <c r="DB74" s="66"/>
      <c r="DC74" s="66"/>
      <c r="DD74" s="66"/>
      <c r="DE74" s="66"/>
      <c r="DF74" s="66"/>
      <c r="DG74" s="66"/>
      <c r="DH74" s="66"/>
      <c r="DI74" s="66"/>
      <c r="DJ74" s="66"/>
      <c r="DK74" s="66"/>
    </row>
    <row r="75" spans="1:115">
      <c r="A75">
        <f>'imported data from Web Calc'!A80</f>
        <v>758.6</v>
      </c>
      <c r="B75" t="str">
        <f>'imported data from Web Calc'!B80</f>
        <v>C42H80O8PN</v>
      </c>
      <c r="C75" s="61" t="str">
        <f>'imported data from Web Calc'!C80</f>
        <v>PC(34:2)</v>
      </c>
      <c r="D75" s="96">
        <f>'background subtraction'!DJ75</f>
        <v>0.229692355410535</v>
      </c>
      <c r="E75" s="96">
        <f>'background subtraction'!DK75</f>
        <v>0.221658379770042</v>
      </c>
      <c r="F75" s="96">
        <f>'background subtraction'!DL75</f>
        <v>0.234750784517512</v>
      </c>
      <c r="G75" s="66">
        <f>'background subtraction'!DM75</f>
        <v>0.21937712742768</v>
      </c>
      <c r="H75" s="66">
        <f>'background subtraction'!DX75</f>
        <v>0.183273829487687</v>
      </c>
      <c r="I75" s="66">
        <f>'background subtraction'!EI75</f>
        <v>0.207970865715869</v>
      </c>
      <c r="J75" s="66">
        <f>'background subtraction'!ET75</f>
        <v>0.186745300443456</v>
      </c>
      <c r="K75" s="66">
        <f>'background subtraction'!FE75</f>
        <v>0.200432814497629</v>
      </c>
      <c r="L75" s="66">
        <f>'background subtraction'!FP75</f>
        <v>0.198647486577519</v>
      </c>
      <c r="M75" s="66">
        <f>'background subtraction'!GA75</f>
        <v>0.195771124928454</v>
      </c>
      <c r="N75" s="66">
        <f>'background subtraction'!GL75</f>
        <v>0.183571384141039</v>
      </c>
      <c r="O75" s="66">
        <f>'background subtraction'!GW75</f>
        <v>0.20073036915098</v>
      </c>
      <c r="P75" s="66">
        <f>'background subtraction'!HC75</f>
        <v>0.181389316683127</v>
      </c>
      <c r="Q75" s="66">
        <f t="shared" si="1"/>
        <v>0.195790961905344</v>
      </c>
      <c r="R75" s="66">
        <f>'background subtraction'!DN75</f>
        <v>0.808832895717173</v>
      </c>
      <c r="S75" s="66">
        <f>'background subtraction'!FT75</f>
        <v>0.536074463478218</v>
      </c>
      <c r="T75" s="66">
        <f>'background subtraction'!FX75</f>
        <v>0.5232796133841</v>
      </c>
      <c r="U75" s="66">
        <f>'background subtraction'!GB75</f>
        <v>0.685347714576264</v>
      </c>
      <c r="V75" s="66">
        <f>'background subtraction'!GJ75</f>
        <v>0.971595291100491</v>
      </c>
      <c r="W75" s="66">
        <f>'background subtraction'!DO75</f>
        <v>0.269763048728548</v>
      </c>
      <c r="X75" s="66">
        <f>'background subtraction'!EF75</f>
        <v>0.414969719564123</v>
      </c>
      <c r="Y75" s="66">
        <f>'background subtraction'!EX75</f>
        <v>0.150939557156815</v>
      </c>
      <c r="Z75" s="66">
        <f>'background subtraction'!FO75</f>
        <v>0.115530553407976</v>
      </c>
      <c r="AA75" s="66">
        <f>'background subtraction'!GK75</f>
        <v>0.572971240493815</v>
      </c>
      <c r="AB75" s="66">
        <f>'background subtraction'!DP75</f>
        <v>0.139632480329455</v>
      </c>
      <c r="AC75" s="66">
        <f>'background subtraction'!EG75</f>
        <v>0.0688144728317769</v>
      </c>
      <c r="AD75" s="66">
        <f>'background subtraction'!EY75</f>
        <v>0.19686215865741</v>
      </c>
      <c r="AE75" s="66">
        <f>'background subtraction'!FQ75</f>
        <v>0.221658379770042</v>
      </c>
      <c r="AF75" s="66">
        <f>'background subtraction'!GM75</f>
        <v>0.312114994388924</v>
      </c>
      <c r="AG75" s="66">
        <f>'background subtraction'!DQ75</f>
        <v>0.0689136577162275</v>
      </c>
      <c r="AH75" s="66">
        <f>'background subtraction'!EH75</f>
        <v>0.171470828238074</v>
      </c>
      <c r="AI75" s="66">
        <f>'background subtraction'!EZ75</f>
        <v>0.172363492198129</v>
      </c>
      <c r="AJ75" s="66">
        <f>'background subtraction'!FR75</f>
        <v>0.164131146788735</v>
      </c>
      <c r="AK75" s="66">
        <f>'background subtraction'!GR75</f>
        <v>0.415763198639727</v>
      </c>
      <c r="AL75" s="66">
        <f>'background subtraction'!DR75</f>
        <v>0.387892246109128</v>
      </c>
      <c r="AM75" s="66">
        <f>'background subtraction'!EJ75</f>
        <v>0.144690909436432</v>
      </c>
      <c r="AN75" s="66">
        <f>'background subtraction'!FA75</f>
        <v>0.229196430988282</v>
      </c>
      <c r="AO75" s="66">
        <f>'background subtraction'!FS75</f>
        <v>0.367261790143418</v>
      </c>
      <c r="AP75" s="66">
        <f>'background subtraction'!GS75</f>
        <v>0.348714216751169</v>
      </c>
      <c r="AQ75" s="66">
        <f>'background subtraction'!DS75</f>
        <v>0.377973757664075</v>
      </c>
      <c r="AR75" s="66">
        <f>'background subtraction'!EK75</f>
        <v>0.231080943792842</v>
      </c>
      <c r="AS75" s="66">
        <f>'background subtraction'!FB75</f>
        <v>0.49511110620015</v>
      </c>
      <c r="AT75" s="66">
        <f>'background subtraction'!FU75</f>
        <v>0.230089094948337</v>
      </c>
      <c r="AU75" s="66">
        <f>'background subtraction'!GT75</f>
        <v>0.597767461606447</v>
      </c>
      <c r="AV75" s="66">
        <f>'background subtraction'!DT75</f>
        <v>0.550853011261347</v>
      </c>
      <c r="AW75" s="66">
        <f>'background subtraction'!EL75</f>
        <v>0.236932851975423</v>
      </c>
      <c r="AX75" s="66">
        <f>'background subtraction'!FC75</f>
        <v>0.304279388517332</v>
      </c>
      <c r="AY75" s="66">
        <f>'background subtraction'!FV75</f>
        <v>0.18000072830082</v>
      </c>
      <c r="AZ75" s="66">
        <f>'background subtraction'!GN75</f>
        <v>0.332943820123535</v>
      </c>
      <c r="BA75" s="66">
        <f>'background subtraction'!DU75</f>
        <v>0.376585169281768</v>
      </c>
      <c r="BB75" s="66">
        <f>'background subtraction'!EM75</f>
        <v>0.679793361047035</v>
      </c>
      <c r="BC75" s="66">
        <f>'background subtraction'!FD75</f>
        <v>0.576839450987386</v>
      </c>
      <c r="BD75" s="66">
        <f>'background subtraction'!FW75</f>
        <v>0.264803804506022</v>
      </c>
      <c r="BE75" s="66">
        <f>'background subtraction'!GO75</f>
        <v>0.351392208631334</v>
      </c>
      <c r="BF75" s="66">
        <f>'background subtraction'!DV75</f>
        <v>0.036579385385355</v>
      </c>
      <c r="BG75" s="66">
        <f>'background subtraction'!EN75</f>
        <v>0.0995617870114409</v>
      </c>
      <c r="BH75" s="66">
        <f>'background subtraction'!FF75</f>
        <v>0.0990658625891882</v>
      </c>
      <c r="BI75" s="66">
        <f>'background subtraction'!FY75</f>
        <v>0.0811133985036425</v>
      </c>
      <c r="BJ75" s="66">
        <f>'background subtraction'!GP75</f>
        <v>0.211541521556088</v>
      </c>
      <c r="BK75" s="66">
        <f>'background subtraction'!DW75</f>
        <v>0.0749639356677097</v>
      </c>
      <c r="BL75" s="66">
        <f>'background subtraction'!EO75</f>
        <v>0.0638552286092505</v>
      </c>
      <c r="BM75" s="66">
        <f>'background subtraction'!FG75</f>
        <v>0.161750709561922</v>
      </c>
      <c r="BN75" s="66">
        <f>'background subtraction'!FZ75</f>
        <v>0.0681201786406232</v>
      </c>
      <c r="BO75" s="66">
        <f>'background subtraction'!GQ75</f>
        <v>0.201424663342134</v>
      </c>
      <c r="BP75" s="66">
        <f>'background subtraction'!DY75</f>
        <v>0.117216696443635</v>
      </c>
      <c r="BQ75" s="66">
        <f>'background subtraction'!EP75</f>
        <v>0.211442336671637</v>
      </c>
      <c r="BR75" s="66">
        <f>'background subtraction'!FH75</f>
        <v>0.048580756403869</v>
      </c>
      <c r="BS75" s="66">
        <f>'background subtraction'!GC75</f>
        <v>0.0705998007518864</v>
      </c>
      <c r="BT75" s="66">
        <f>'background subtraction'!GU75</f>
        <v>0.055325328546505</v>
      </c>
      <c r="BU75" s="66">
        <f>'background subtraction'!DZ75</f>
        <v>0.0578049506577682</v>
      </c>
      <c r="BV75" s="66">
        <f>'background subtraction'!EQ75</f>
        <v>0.147964010623299</v>
      </c>
      <c r="BW75" s="104">
        <f>'background subtraction'!FI75</f>
        <v>0.0146595259217882</v>
      </c>
      <c r="BX75" s="66">
        <f>'background subtraction'!GD75</f>
        <v>0.118506099941492</v>
      </c>
      <c r="BY75" s="104">
        <f>'background subtraction'!GV75</f>
        <v>0.0408443354167278</v>
      </c>
      <c r="BZ75" s="66">
        <f>'background subtraction'!EA75</f>
        <v>0.100156896318144</v>
      </c>
      <c r="CA75" s="66">
        <f>'background subtraction'!ER75</f>
        <v>0.0482832017505175</v>
      </c>
      <c r="CB75" s="66">
        <f>'background subtraction'!FJ75</f>
        <v>0.115728923176877</v>
      </c>
      <c r="CC75" s="66">
        <f>'background subtraction'!GE75</f>
        <v>0.04312558775909</v>
      </c>
      <c r="CD75" s="66">
        <f>'background subtraction'!GX75</f>
        <v>0.133284647724621</v>
      </c>
      <c r="CE75" s="66">
        <f>'background subtraction'!EB75</f>
        <v>0.0375712342298603</v>
      </c>
      <c r="CF75" s="104">
        <f>'background subtraction'!ES75</f>
        <v>0.0107913154282175</v>
      </c>
      <c r="CG75" s="66">
        <f>'background subtraction'!FK75</f>
        <v>0.0900400381041901</v>
      </c>
      <c r="CH75" s="66">
        <f>'background subtraction'!GF75</f>
        <v>0.136458564027038</v>
      </c>
      <c r="CI75" s="66">
        <f>'background subtraction'!GY75</f>
        <v>0.053440815741945</v>
      </c>
      <c r="CJ75" s="66">
        <f>'background subtraction'!EC75</f>
        <v>0.310131296699914</v>
      </c>
      <c r="CK75" s="66">
        <f>'background subtraction'!EU75</f>
        <v>0.10868679638089</v>
      </c>
      <c r="CL75" s="66">
        <f>'background subtraction'!FL75</f>
        <v>0.245165197384817</v>
      </c>
      <c r="CM75" s="66">
        <f>'background subtraction'!GG75</f>
        <v>0.0818076926947962</v>
      </c>
      <c r="CN75" s="66">
        <f>'background subtraction'!GZ75</f>
        <v>0.0624666402269431</v>
      </c>
      <c r="CO75" s="66">
        <f>'background subtraction'!ED75</f>
        <v>0.118406915057041</v>
      </c>
      <c r="CP75" s="66">
        <f>'background subtraction'!EV75</f>
        <v>0.0375712342298603</v>
      </c>
      <c r="CQ75" s="66">
        <f>'background subtraction'!FM75</f>
        <v>0.053440815741945</v>
      </c>
      <c r="CR75" s="66">
        <f>'background subtraction'!GH75</f>
        <v>0.0312234016250265</v>
      </c>
      <c r="CS75" s="104">
        <f>'background subtraction'!HA75</f>
        <v>0.0107913154282175</v>
      </c>
      <c r="CT75" s="66">
        <f>'background subtraction'!EE75</f>
        <v>0.188629813248016</v>
      </c>
      <c r="CU75" s="66">
        <f>'background subtraction'!EW75</f>
        <v>0.300411178023762</v>
      </c>
      <c r="CV75" s="66">
        <f>'background subtraction'!FN75</f>
        <v>0.0568131018132629</v>
      </c>
      <c r="CW75" s="104">
        <f>'background subtraction'!GI75</f>
        <v>0.0199163247976662</v>
      </c>
      <c r="CX75" s="66">
        <f>'background subtraction'!HB75</f>
        <v>0.194382536546146</v>
      </c>
      <c r="CY75" s="66"/>
      <c r="CZ75" s="66"/>
      <c r="DA75" s="66"/>
      <c r="DB75" s="66"/>
      <c r="DC75" s="66"/>
      <c r="DD75" s="66"/>
      <c r="DE75" s="66"/>
      <c r="DF75" s="66"/>
      <c r="DG75" s="66"/>
      <c r="DH75" s="66"/>
      <c r="DI75" s="66"/>
      <c r="DJ75" s="66"/>
      <c r="DK75" s="66"/>
    </row>
    <row r="76" spans="1:115">
      <c r="A76">
        <f>'imported data from Web Calc'!A81</f>
        <v>760.6</v>
      </c>
      <c r="B76" t="str">
        <f>'imported data from Web Calc'!B81</f>
        <v>C42H82O8PN</v>
      </c>
      <c r="C76" s="61" t="str">
        <f>'imported data from Web Calc'!C81</f>
        <v>PC(34:1)</v>
      </c>
      <c r="D76" s="96">
        <f>'background subtraction'!DJ76</f>
        <v>0.160620001879186</v>
      </c>
      <c r="E76" s="96">
        <f>'background subtraction'!DK76</f>
        <v>0.14633737851831</v>
      </c>
      <c r="F76" s="96">
        <f>'background subtraction'!DL76</f>
        <v>0.138501772646719</v>
      </c>
      <c r="G76" s="66">
        <f>'background subtraction'!DM76</f>
        <v>0.145345529673805</v>
      </c>
      <c r="H76" s="66">
        <f>'background subtraction'!DX76</f>
        <v>0.123227300441337</v>
      </c>
      <c r="I76" s="66">
        <f>'background subtraction'!EI76</f>
        <v>0.130864536544028</v>
      </c>
      <c r="J76" s="66">
        <f>'background subtraction'!ET76</f>
        <v>0.119755829485569</v>
      </c>
      <c r="K76" s="66">
        <f>'background subtraction'!FE76</f>
        <v>0.128980023739468</v>
      </c>
      <c r="L76" s="66">
        <f>'background subtraction'!FP76</f>
        <v>0.126698771397106</v>
      </c>
      <c r="M76" s="66">
        <f>'background subtraction'!GA76</f>
        <v>0.125111813245897</v>
      </c>
      <c r="N76" s="66">
        <f>'background subtraction'!GL76</f>
        <v>0.117375392258756</v>
      </c>
      <c r="O76" s="66">
        <f>'background subtraction'!GW76</f>
        <v>0.128880838855017</v>
      </c>
      <c r="P76" s="66">
        <f>'background subtraction'!HC76</f>
        <v>0.124615888823644</v>
      </c>
      <c r="Q76" s="66">
        <f t="shared" si="1"/>
        <v>0.127085592446463</v>
      </c>
      <c r="R76" s="66">
        <f>'background subtraction'!DN76</f>
        <v>0.435262946922701</v>
      </c>
      <c r="S76" s="66">
        <f>'background subtraction'!FT76</f>
        <v>0.312075320435144</v>
      </c>
      <c r="T76" s="66">
        <f>'background subtraction'!FX76</f>
        <v>0.28688235978471</v>
      </c>
      <c r="U76" s="66">
        <f>'background subtraction'!GB76</f>
        <v>0.408978952543311</v>
      </c>
      <c r="V76" s="66">
        <f>'background subtraction'!GJ76</f>
        <v>0.559442422254763</v>
      </c>
      <c r="W76" s="66">
        <f>'background subtraction'!DO76</f>
        <v>0.183234155533907</v>
      </c>
      <c r="X76" s="66">
        <f>'background subtraction'!EF76</f>
        <v>0.229255941918952</v>
      </c>
      <c r="Y76" s="66">
        <f>'background subtraction'!EX76</f>
        <v>0.0854378594656856</v>
      </c>
      <c r="Z76" s="66">
        <f>'background subtraction'!FO76</f>
        <v>0.0687747988779967</v>
      </c>
      <c r="AA76" s="66">
        <f>'background subtraction'!GK76</f>
        <v>0.311480211128441</v>
      </c>
      <c r="AB76" s="66">
        <f>'background subtraction'!DP76</f>
        <v>0.0890085153059046</v>
      </c>
      <c r="AC76" s="66">
        <f>'background subtraction'!EG76</f>
        <v>0.0590546802018449</v>
      </c>
      <c r="AD76" s="66">
        <f>'background subtraction'!EY76</f>
        <v>0.123524855094689</v>
      </c>
      <c r="AE76" s="66">
        <f>'background subtraction'!FQ76</f>
        <v>0.124913443476996</v>
      </c>
      <c r="AF76" s="66">
        <f>'background subtraction'!GM76</f>
        <v>0.178870020618084</v>
      </c>
      <c r="AG76" s="66">
        <f>'background subtraction'!DQ76</f>
        <v>0.0395152579650907</v>
      </c>
      <c r="AH76" s="66">
        <f>'background subtraction'!EH76</f>
        <v>0.0766104047495885</v>
      </c>
      <c r="AI76" s="66">
        <f>'background subtraction'!EZ76</f>
        <v>0.0778998082474454</v>
      </c>
      <c r="AJ76" s="66">
        <f>'background subtraction'!FR76</f>
        <v>0.0578644615884385</v>
      </c>
      <c r="AK76" s="66">
        <f>'background subtraction'!GR76</f>
        <v>0.188490954409785</v>
      </c>
      <c r="AL76" s="66">
        <f>'background subtraction'!DR76</f>
        <v>0.166273540292867</v>
      </c>
      <c r="AM76" s="66">
        <f>'background subtraction'!EJ76</f>
        <v>0.0762136652117864</v>
      </c>
      <c r="AN76" s="66">
        <f>'background subtraction'!FA76</f>
        <v>0.147230042478365</v>
      </c>
      <c r="AO76" s="66">
        <f>'background subtraction'!FS76</f>
        <v>0.237785841981698</v>
      </c>
      <c r="AP76" s="66">
        <f>'background subtraction'!GS76</f>
        <v>0.223007294198569</v>
      </c>
      <c r="AQ76" s="66">
        <f>'background subtraction'!DS76</f>
        <v>0.165678430986163</v>
      </c>
      <c r="AR76" s="66">
        <f>'background subtraction'!EK76</f>
        <v>0.113110442227383</v>
      </c>
      <c r="AS76" s="66">
        <f>'background subtraction'!FB76</f>
        <v>0.28698154466916</v>
      </c>
      <c r="AT76" s="66">
        <f>'background subtraction'!FU76</f>
        <v>0.164389027488307</v>
      </c>
      <c r="AU76" s="66">
        <f>'background subtraction'!GT76</f>
        <v>0.226677134923239</v>
      </c>
      <c r="AV76" s="66">
        <f>'background subtraction'!DT76</f>
        <v>0.279046753913118</v>
      </c>
      <c r="AW76" s="66">
        <f>'background subtraction'!EL76</f>
        <v>0.160223262341384</v>
      </c>
      <c r="AX76" s="66">
        <f>'background subtraction'!FC76</f>
        <v>0.152189286700891</v>
      </c>
      <c r="AY76" s="66">
        <f>'background subtraction'!FV76</f>
        <v>0.105374021240242</v>
      </c>
      <c r="AZ76" s="66">
        <f>'background subtraction'!GN76</f>
        <v>0.150701513434134</v>
      </c>
      <c r="BA76" s="66">
        <f>'background subtraction'!DU76</f>
        <v>0.325266910067064</v>
      </c>
      <c r="BB76" s="66">
        <f>'background subtraction'!EM76</f>
        <v>0.540299739555811</v>
      </c>
      <c r="BC76" s="66">
        <f>'background subtraction'!FD76</f>
        <v>0.451826822625939</v>
      </c>
      <c r="BD76" s="66">
        <f>'background subtraction'!FW76</f>
        <v>0.192755904441158</v>
      </c>
      <c r="BE76" s="66">
        <f>'background subtraction'!GO76</f>
        <v>0.27190544223268</v>
      </c>
      <c r="BF76" s="66">
        <f>'background subtraction'!DV76</f>
        <v>0.024935079950863</v>
      </c>
      <c r="BG76" s="66">
        <f>'background subtraction'!EN76</f>
        <v>0.0782965477852475</v>
      </c>
      <c r="BH76" s="66">
        <f>'background subtraction'!FF76</f>
        <v>0.0586579406640428</v>
      </c>
      <c r="BI76" s="66">
        <f>'background subtraction'!FY76</f>
        <v>0.0501280406012973</v>
      </c>
      <c r="BJ76" s="66">
        <f>'background subtraction'!GP76</f>
        <v>0.131162091197379</v>
      </c>
      <c r="BK76" s="66">
        <f>'background subtraction'!DW76</f>
        <v>0.0644106639621734</v>
      </c>
      <c r="BL76" s="66">
        <f>'background subtraction'!EO76</f>
        <v>0.0608400081219544</v>
      </c>
      <c r="BM76" s="66">
        <f>'background subtraction'!FG76</f>
        <v>0.145147159904904</v>
      </c>
      <c r="BN76" s="66">
        <f>'background subtraction'!FZ76</f>
        <v>0.0505247801390994</v>
      </c>
      <c r="BO76" s="66">
        <f>'background subtraction'!GQ76</f>
        <v>0.18561459276072</v>
      </c>
      <c r="BP76" s="66">
        <f>'background subtraction'!DY76</f>
        <v>0.0790900268608517</v>
      </c>
      <c r="BQ76" s="66">
        <f>'background subtraction'!EP76</f>
        <v>0.191466500943301</v>
      </c>
      <c r="BR76" s="66">
        <f>'background subtraction'!FH76</f>
        <v>0.0496321161790447</v>
      </c>
      <c r="BS76" s="66">
        <f>'background subtraction'!GC76</f>
        <v>0.0608400081219544</v>
      </c>
      <c r="BT76" s="66">
        <f>'background subtraction'!GU76</f>
        <v>0.0509215196769015</v>
      </c>
      <c r="BU76" s="66">
        <f>'background subtraction'!DZ76</f>
        <v>0.0551864697082743</v>
      </c>
      <c r="BV76" s="66">
        <f>'background subtraction'!EQ76</f>
        <v>0.151693362278639</v>
      </c>
      <c r="BW76" s="104">
        <f>'background subtraction'!FI76</f>
        <v>0.0124377845100963</v>
      </c>
      <c r="BX76" s="66">
        <f>'background subtraction'!GD76</f>
        <v>0.0803794303587086</v>
      </c>
      <c r="BY76" s="104">
        <f>'background subtraction'!GV76</f>
        <v>0.0260261136798188</v>
      </c>
      <c r="BZ76" s="66">
        <f>'background subtraction'!EA76</f>
        <v>0.0666919163045356</v>
      </c>
      <c r="CA76" s="66">
        <f>'background subtraction'!ER76</f>
        <v>0.036936450969377</v>
      </c>
      <c r="CB76" s="66">
        <f>'background subtraction'!FJ76</f>
        <v>0.0926783560305742</v>
      </c>
      <c r="CC76" s="66">
        <f>'background subtraction'!GE76</f>
        <v>0.0297951392889389</v>
      </c>
      <c r="CD76" s="66">
        <f>'background subtraction'!GX76</f>
        <v>0.101505810746671</v>
      </c>
      <c r="CE76" s="66">
        <f>'background subtraction'!EB76</f>
        <v>0.021562793879545</v>
      </c>
      <c r="CF76" s="104">
        <f>'background subtraction'!ES76</f>
        <v>0.00499891817630666</v>
      </c>
      <c r="CG76" s="66">
        <f>'background subtraction'!FK76</f>
        <v>0.0468549394144298</v>
      </c>
      <c r="CH76" s="66">
        <f>'background subtraction'!GF76</f>
        <v>0.0729405640249189</v>
      </c>
      <c r="CI76" s="66">
        <f>'background subtraction'!GY76</f>
        <v>0.0307869881334442</v>
      </c>
      <c r="CJ76" s="66">
        <f>'background subtraction'!EC76</f>
        <v>0.151296622740837</v>
      </c>
      <c r="CK76" s="66">
        <f>'background subtraction'!EU76</f>
        <v>0.0473508638366825</v>
      </c>
      <c r="CL76" s="66">
        <f>'background subtraction'!FL76</f>
        <v>0.185416222991819</v>
      </c>
      <c r="CM76" s="66">
        <f>'background subtraction'!GG76</f>
        <v>0.033564164898059</v>
      </c>
      <c r="CN76" s="66">
        <f>'background subtraction'!GZ76</f>
        <v>0.0443753173031666</v>
      </c>
      <c r="CO76" s="66">
        <f>'background subtraction'!ED76</f>
        <v>0.0758169256739843</v>
      </c>
      <c r="CP76" s="66">
        <f>'background subtraction'!EV76</f>
        <v>0.0264228532176209</v>
      </c>
      <c r="CQ76" s="66">
        <f>'background subtraction'!FM76</f>
        <v>0.0409038463473981</v>
      </c>
      <c r="CR76" s="66">
        <f>'background subtraction'!GH76</f>
        <v>0.023447306684105</v>
      </c>
      <c r="CS76" s="104">
        <f>'background subtraction'!HA76</f>
        <v>0.00718098563421829</v>
      </c>
      <c r="CT76" s="66">
        <f>'background subtraction'!EE76</f>
        <v>0.152189286700891</v>
      </c>
      <c r="CU76" s="66">
        <f>'background subtraction'!EW76</f>
        <v>0.196624114934728</v>
      </c>
      <c r="CV76" s="66">
        <f>'background subtraction'!FN76</f>
        <v>0.0480451580278362</v>
      </c>
      <c r="CW76" s="104">
        <f>'background subtraction'!GI76</f>
        <v>0.0203725752661386</v>
      </c>
      <c r="CX76" s="66">
        <f>'background subtraction'!HB76</f>
        <v>0.176192028737919</v>
      </c>
      <c r="CY76" s="66"/>
      <c r="CZ76" s="66"/>
      <c r="DA76" s="66"/>
      <c r="DB76" s="66"/>
      <c r="DC76" s="66"/>
      <c r="DD76" s="66"/>
      <c r="DE76" s="66"/>
      <c r="DF76" s="66"/>
      <c r="DG76" s="66"/>
      <c r="DH76" s="66"/>
      <c r="DI76" s="66"/>
      <c r="DJ76" s="66"/>
      <c r="DK76" s="66"/>
    </row>
    <row r="77" spans="1:115">
      <c r="A77">
        <f>'imported data from Web Calc'!A82</f>
        <v>778.5</v>
      </c>
      <c r="B77" t="str">
        <f>'imported data from Web Calc'!B82</f>
        <v>C44H76O8PN</v>
      </c>
      <c r="C77" s="61" t="str">
        <f>'imported data from Web Calc'!C82</f>
        <v>PC(36:6)</v>
      </c>
      <c r="D77" s="96">
        <f>'background subtraction'!DJ77</f>
        <v>0.0233977142418798</v>
      </c>
      <c r="E77" s="96">
        <f>'background subtraction'!DK77</f>
        <v>0.0249846723930882</v>
      </c>
      <c r="F77" s="96">
        <f>'background subtraction'!DL77</f>
        <v>0.0239928235485829</v>
      </c>
      <c r="G77" s="66">
        <f>'background subtraction'!DM77</f>
        <v>0.024191193317484</v>
      </c>
      <c r="H77" s="66">
        <f>'background subtraction'!DX77</f>
        <v>0.0213148316684187</v>
      </c>
      <c r="I77" s="66">
        <f>'background subtraction'!EI77</f>
        <v>0.0216123863217702</v>
      </c>
      <c r="J77" s="66">
        <f>'background subtraction'!ET77</f>
        <v>0.0214140165528692</v>
      </c>
      <c r="K77" s="66">
        <f>'background subtraction'!FE77</f>
        <v>0.0222074956284734</v>
      </c>
      <c r="L77" s="66">
        <f>'background subtraction'!FP77</f>
        <v>0.0209180921306165</v>
      </c>
      <c r="M77" s="66">
        <f>'background subtraction'!GA77</f>
        <v>0.0201246130550123</v>
      </c>
      <c r="N77" s="66">
        <f>'background subtraction'!GL77</f>
        <v>0.019132764210507</v>
      </c>
      <c r="O77" s="66">
        <f>'background subtraction'!GW77</f>
        <v>0.0205213525928144</v>
      </c>
      <c r="P77" s="66">
        <f>'background subtraction'!HC77</f>
        <v>0.0193311339794081</v>
      </c>
      <c r="Q77" s="66">
        <f t="shared" si="1"/>
        <v>0.0210767879457374</v>
      </c>
      <c r="R77" s="66">
        <f>'background subtraction'!DN77</f>
        <v>0.0632700377909924</v>
      </c>
      <c r="S77" s="66">
        <f>'background subtraction'!FT77</f>
        <v>0.0426395818252824</v>
      </c>
      <c r="T77" s="66">
        <f>'background subtraction'!FX77</f>
        <v>0.0492849690834678</v>
      </c>
      <c r="U77" s="66">
        <f>'background subtraction'!GB77</f>
        <v>0.0651545505955524</v>
      </c>
      <c r="V77" s="66">
        <f>'background subtraction'!GJ77</f>
        <v>0.107208941602577</v>
      </c>
      <c r="W77" s="66">
        <f>'background subtraction'!DO77</f>
        <v>0.0210172770150671</v>
      </c>
      <c r="X77" s="66">
        <f>'background subtraction'!EF77</f>
        <v>0.0251830421619893</v>
      </c>
      <c r="Y77" s="66">
        <f>'background subtraction'!EX77</f>
        <v>0.00951183041880572</v>
      </c>
      <c r="Z77" s="66">
        <f>'background subtraction'!FO77</f>
        <v>0.00921427576545413</v>
      </c>
      <c r="AA77" s="66">
        <f>'background subtraction'!GK77</f>
        <v>0.0537482888837416</v>
      </c>
      <c r="AB77" s="66">
        <f>'background subtraction'!DP77</f>
        <v>0.0251830421619893</v>
      </c>
      <c r="AC77" s="66">
        <f>'background subtraction'!EG77</f>
        <v>0.0156612932547385</v>
      </c>
      <c r="AD77" s="66">
        <f>'background subtraction'!EY77</f>
        <v>0.0261748910064946</v>
      </c>
      <c r="AE77" s="66">
        <f>'background subtraction'!FQ77</f>
        <v>0.0222074956284734</v>
      </c>
      <c r="AF77" s="66">
        <f>'background subtraction'!GM77</f>
        <v>0.046706162087754</v>
      </c>
      <c r="AG77" s="66">
        <f>'background subtraction'!DQ77</f>
        <v>0.0116938978767174</v>
      </c>
      <c r="AH77" s="66">
        <f>'background subtraction'!EH77</f>
        <v>0.0253814119308903</v>
      </c>
      <c r="AI77" s="66">
        <f>'background subtraction'!EZ77</f>
        <v>0.0199262432861112</v>
      </c>
      <c r="AJ77" s="66">
        <f>'background subtraction'!FR77</f>
        <v>0.0150661839480353</v>
      </c>
      <c r="AK77" s="66">
        <f>'background subtraction'!GR77</f>
        <v>0.0541450284215437</v>
      </c>
      <c r="AL77" s="66">
        <f>'background subtraction'!DR77</f>
        <v>0.0533515493459395</v>
      </c>
      <c r="AM77" s="66">
        <f>'background subtraction'!EJ77</f>
        <v>0.0160580327925406</v>
      </c>
      <c r="AN77" s="66">
        <f>'background subtraction'!FA77</f>
        <v>0.0218107560906713</v>
      </c>
      <c r="AO77" s="66">
        <f>'background subtraction'!FS77</f>
        <v>0.027563479388802</v>
      </c>
      <c r="AP77" s="66">
        <f>'background subtraction'!GS77</f>
        <v>0.0289520677711094</v>
      </c>
      <c r="AQ77" s="66">
        <f>'background subtraction'!DS77</f>
        <v>0.0383746317939096</v>
      </c>
      <c r="AR77" s="66">
        <f>'background subtraction'!EK77</f>
        <v>0.0234968991263303</v>
      </c>
      <c r="AS77" s="66">
        <f>'background subtraction'!FB77</f>
        <v>0.0441273550920403</v>
      </c>
      <c r="AT77" s="66">
        <f>'background subtraction'!FU77</f>
        <v>0.0411518085585244</v>
      </c>
      <c r="AU77" s="66">
        <f>'background subtraction'!GT77</f>
        <v>0.068824391320222</v>
      </c>
      <c r="AV77" s="66">
        <f>'background subtraction'!DT77</f>
        <v>0.0622781889464871</v>
      </c>
      <c r="AW77" s="66">
        <f>'background subtraction'!EL77</f>
        <v>0.0404575143673707</v>
      </c>
      <c r="AX77" s="66">
        <f>'background subtraction'!FC77</f>
        <v>0.0439289853231392</v>
      </c>
      <c r="AY77" s="66">
        <f>'background subtraction'!FV77</f>
        <v>0.0332170178024821</v>
      </c>
      <c r="AZ77" s="66">
        <f>'background subtraction'!GN77</f>
        <v>0.0487890446612152</v>
      </c>
      <c r="BA77" s="66">
        <f>'background subtraction'!DU77</f>
        <v>0.0362917492204485</v>
      </c>
      <c r="BB77" s="66">
        <f>'background subtraction'!EM77</f>
        <v>0.0694195006269252</v>
      </c>
      <c r="BC77" s="66">
        <f>'background subtraction'!FD77</f>
        <v>0.0604928610263776</v>
      </c>
      <c r="BD77" s="66">
        <f>'background subtraction'!FW77</f>
        <v>0.0327210933802295</v>
      </c>
      <c r="BE77" s="66">
        <f>'background subtraction'!GO77</f>
        <v>0.0450200190520951</v>
      </c>
      <c r="BF77" s="66">
        <f>'background subtraction'!DV77</f>
        <v>0.00524688038743298</v>
      </c>
      <c r="BG77" s="66">
        <f>'background subtraction'!EN77</f>
        <v>0.0171490665214964</v>
      </c>
      <c r="BH77" s="66">
        <f>'background subtraction'!FF77</f>
        <v>0.0113963432233658</v>
      </c>
      <c r="BI77" s="66">
        <f>'background subtraction'!FY77</f>
        <v>0.0146694444102332</v>
      </c>
      <c r="BJ77" s="66">
        <f>'background subtraction'!GP77</f>
        <v>0.0249846723930882</v>
      </c>
      <c r="BK77" s="66">
        <f>'background subtraction'!DW77</f>
        <v>0.00653628388528985</v>
      </c>
      <c r="BL77" s="66">
        <f>'background subtraction'!EO77</f>
        <v>0.00475095596518033</v>
      </c>
      <c r="BM77" s="66">
        <f>'background subtraction'!FG77</f>
        <v>0.0115947129922668</v>
      </c>
      <c r="BN77" s="66">
        <f>'background subtraction'!FZ77</f>
        <v>0.00435421642737822</v>
      </c>
      <c r="BO77" s="66">
        <f>'background subtraction'!GQ77</f>
        <v>0.0137767804501785</v>
      </c>
      <c r="BP77" s="66">
        <f>'background subtraction'!DY77</f>
        <v>0.00504851061853192</v>
      </c>
      <c r="BQ77" s="66">
        <f>'background subtraction'!EP77</f>
        <v>0.00961101530325625</v>
      </c>
      <c r="BR77" s="66">
        <f>'background subtraction'!FH77</f>
        <v>0.00207296408501605</v>
      </c>
      <c r="BS77" s="66">
        <f>'background subtraction'!GC77</f>
        <v>0.00514769550298245</v>
      </c>
      <c r="BT77" s="66">
        <f>'background subtraction'!GU77</f>
        <v>0.0025688885072687</v>
      </c>
      <c r="BU77" s="66">
        <f>'background subtraction'!DZ77</f>
        <v>0.00445340131182875</v>
      </c>
      <c r="BV77" s="66">
        <f>'background subtraction'!EQ77</f>
        <v>0.0175458060592986</v>
      </c>
      <c r="BW77" s="104">
        <f>'background subtraction'!FI77</f>
        <v>0.00127948500941182</v>
      </c>
      <c r="BX77" s="66">
        <f>'background subtraction'!GD77</f>
        <v>0.0077265024986962</v>
      </c>
      <c r="BY77" s="104">
        <f>'background subtraction'!GV77</f>
        <v>0.00286644316062028</v>
      </c>
      <c r="BZ77" s="66">
        <f>'background subtraction'!EA77</f>
        <v>0.00891672111210254</v>
      </c>
      <c r="CA77" s="66">
        <f>'background subtraction'!ER77</f>
        <v>0.0032631826984224</v>
      </c>
      <c r="CB77" s="66">
        <f>'background subtraction'!FJ77</f>
        <v>0.00851998157430043</v>
      </c>
      <c r="CC77" s="66">
        <f>'background subtraction'!GE77</f>
        <v>0.00346155246732346</v>
      </c>
      <c r="CD77" s="66">
        <f>'background subtraction'!GX77</f>
        <v>0.00861916645875096</v>
      </c>
      <c r="CE77" s="66">
        <f>'background subtraction'!EB77</f>
        <v>0.00346155246732346</v>
      </c>
      <c r="CF77" s="104">
        <f>'background subtraction'!ES77</f>
        <v>0.000783560587159178</v>
      </c>
      <c r="CG77" s="66">
        <f>'background subtraction'!FK77</f>
        <v>0.00564361992523509</v>
      </c>
      <c r="CH77" s="66">
        <f>'background subtraction'!GF77</f>
        <v>0.0109004188011131</v>
      </c>
      <c r="CI77" s="66">
        <f>'background subtraction'!GY77</f>
        <v>0.0039574768895761</v>
      </c>
      <c r="CJ77" s="66">
        <f>'background subtraction'!EC77</f>
        <v>0.0441273550920403</v>
      </c>
      <c r="CK77" s="66">
        <f>'background subtraction'!EU77</f>
        <v>0.01218982229897</v>
      </c>
      <c r="CL77" s="66">
        <f>'background subtraction'!FL77</f>
        <v>0.0416477329807771</v>
      </c>
      <c r="CM77" s="66">
        <f>'background subtraction'!GG77</f>
        <v>0.0104044943788605</v>
      </c>
      <c r="CN77" s="66">
        <f>'background subtraction'!GZ77</f>
        <v>0.00931346064990466</v>
      </c>
      <c r="CO77" s="66">
        <f>'background subtraction'!ED77</f>
        <v>0.0084207966898499</v>
      </c>
      <c r="CP77" s="66">
        <f>'background subtraction'!EV77</f>
        <v>0.00237051873836764</v>
      </c>
      <c r="CQ77" s="66">
        <f>'background subtraction'!FM77</f>
        <v>0.00425503154292769</v>
      </c>
      <c r="CR77" s="66">
        <f>'background subtraction'!GH77</f>
        <v>0.00266807339171923</v>
      </c>
      <c r="CS77" s="104">
        <f>'background subtraction'!HA77</f>
        <v>0.000783560587159178</v>
      </c>
      <c r="CT77" s="66">
        <f>'background subtraction'!EE77</f>
        <v>0.0198270584016607</v>
      </c>
      <c r="CU77" s="66">
        <f>'background subtraction'!EW77</f>
        <v>0.0213148316684187</v>
      </c>
      <c r="CV77" s="66">
        <f>'background subtraction'!FN77</f>
        <v>0.0077265024986962</v>
      </c>
      <c r="CW77" s="104">
        <f>'background subtraction'!GI77</f>
        <v>0.00375910712067504</v>
      </c>
      <c r="CX77" s="66">
        <f>'background subtraction'!HB77</f>
        <v>0.0205213525928144</v>
      </c>
      <c r="CY77" s="66"/>
      <c r="CZ77" s="66"/>
      <c r="DA77" s="66"/>
      <c r="DB77" s="66"/>
      <c r="DC77" s="66"/>
      <c r="DD77" s="66"/>
      <c r="DE77" s="66"/>
      <c r="DF77" s="66"/>
      <c r="DG77" s="66"/>
      <c r="DH77" s="66"/>
      <c r="DI77" s="66"/>
      <c r="DJ77" s="66"/>
      <c r="DK77" s="66"/>
    </row>
    <row r="78" spans="1:115">
      <c r="A78">
        <f>'imported data from Web Calc'!A83</f>
        <v>780.5</v>
      </c>
      <c r="B78" t="str">
        <f>'imported data from Web Calc'!B83</f>
        <v>C44H78O8PN</v>
      </c>
      <c r="C78" s="61" t="str">
        <f>'imported data from Web Calc'!C83</f>
        <v>PC(36:5)</v>
      </c>
      <c r="D78" s="96">
        <f>'background subtraction'!DJ78</f>
        <v>0.0681300971290683</v>
      </c>
      <c r="E78" s="96">
        <f>'background subtraction'!DK78</f>
        <v>0.0624765587153881</v>
      </c>
      <c r="F78" s="96">
        <f>'background subtraction'!DL78</f>
        <v>0.0624765587153881</v>
      </c>
      <c r="G78" s="66">
        <f>'background subtraction'!DM78</f>
        <v>0.0668406936312114</v>
      </c>
      <c r="H78" s="66">
        <f>'background subtraction'!DX78</f>
        <v>0.0539466586526427</v>
      </c>
      <c r="I78" s="66">
        <f>'background subtraction'!EI78</f>
        <v>0.0626749284842892</v>
      </c>
      <c r="J78" s="66">
        <f>'background subtraction'!ET78</f>
        <v>0.0548393226126974</v>
      </c>
      <c r="K78" s="66">
        <f>'background subtraction'!FE78</f>
        <v>0.0572197598395101</v>
      </c>
      <c r="L78" s="66">
        <f>'background subtraction'!FP78</f>
        <v>0.0623773738309376</v>
      </c>
      <c r="M78" s="66">
        <f>'background subtraction'!GA78</f>
        <v>0.0643610715199482</v>
      </c>
      <c r="N78" s="66">
        <f>'background subtraction'!GL78</f>
        <v>0.0526572551547858</v>
      </c>
      <c r="O78" s="66">
        <f>'background subtraction'!GW78</f>
        <v>0.0592034575285207</v>
      </c>
      <c r="P78" s="66">
        <f>'background subtraction'!HC78</f>
        <v>0.0554344319194006</v>
      </c>
      <c r="Q78" s="66">
        <f t="shared" si="1"/>
        <v>0.0589554953173944</v>
      </c>
      <c r="R78" s="66">
        <f>'background subtraction'!DN78</f>
        <v>0.242397939108648</v>
      </c>
      <c r="S78" s="66">
        <f>'background subtraction'!FT78</f>
        <v>0.15293317333427</v>
      </c>
      <c r="T78" s="66">
        <f>'background subtraction'!FX78</f>
        <v>0.175249772335639</v>
      </c>
      <c r="U78" s="66">
        <f>'background subtraction'!GB78</f>
        <v>0.205203607439699</v>
      </c>
      <c r="V78" s="66">
        <f>'background subtraction'!GJ78</f>
        <v>0.342574672403682</v>
      </c>
      <c r="W78" s="66">
        <f>'background subtraction'!DO78</f>
        <v>0.0679317273601672</v>
      </c>
      <c r="X78" s="66">
        <f>'background subtraction'!EF78</f>
        <v>0.107010571833676</v>
      </c>
      <c r="Y78" s="66">
        <f>'background subtraction'!EX78</f>
        <v>0.0444249097453919</v>
      </c>
      <c r="Z78" s="66">
        <f>'background subtraction'!FO78</f>
        <v>0.036192564335998</v>
      </c>
      <c r="AA78" s="66">
        <f>'background subtraction'!GK78</f>
        <v>0.176439990949046</v>
      </c>
      <c r="AB78" s="66">
        <f>'background subtraction'!DP78</f>
        <v>0.0556328016883016</v>
      </c>
      <c r="AC78" s="66">
        <f>'background subtraction'!EG78</f>
        <v>0.0300431015000652</v>
      </c>
      <c r="AD78" s="66">
        <f>'background subtraction'!EY78</f>
        <v>0.0767591820762643</v>
      </c>
      <c r="AE78" s="66">
        <f>'background subtraction'!FQ78</f>
        <v>0.0747754843872537</v>
      </c>
      <c r="AF78" s="66">
        <f>'background subtraction'!GM78</f>
        <v>0.117722539354333</v>
      </c>
      <c r="AG78" s="66">
        <f>'background subtraction'!DQ78</f>
        <v>0.0251830421619893</v>
      </c>
      <c r="AH78" s="66">
        <f>'background subtraction'!EH78</f>
        <v>0.0553352470349501</v>
      </c>
      <c r="AI78" s="66">
        <f>'background subtraction'!EZ78</f>
        <v>0.0549385074971479</v>
      </c>
      <c r="AJ78" s="66">
        <f>'background subtraction'!FR78</f>
        <v>0.0425403969408318</v>
      </c>
      <c r="AK78" s="66">
        <f>'background subtraction'!GR78</f>
        <v>0.138352995320043</v>
      </c>
      <c r="AL78" s="66">
        <f>'background subtraction'!DR78</f>
        <v>0.15471850125438</v>
      </c>
      <c r="AM78" s="66">
        <f>'background subtraction'!EJ78</f>
        <v>0.0459126830121498</v>
      </c>
      <c r="AN78" s="66">
        <f>'background subtraction'!FA78</f>
        <v>0.0580132389151143</v>
      </c>
      <c r="AO78" s="66">
        <f>'background subtraction'!FS78</f>
        <v>0.0922320240505468</v>
      </c>
      <c r="AP78" s="66">
        <f>'background subtraction'!GS78</f>
        <v>0.0881654437880751</v>
      </c>
      <c r="AQ78" s="66">
        <f>'background subtraction'!DS78</f>
        <v>0.104630134606863</v>
      </c>
      <c r="AR78" s="66">
        <f>'background subtraction'!EK78</f>
        <v>0.0675349878223651</v>
      </c>
      <c r="AS78" s="66">
        <f>'background subtraction'!FB78</f>
        <v>0.135079894133175</v>
      </c>
      <c r="AT78" s="66">
        <f>'background subtraction'!FU78</f>
        <v>0.0771559216140664</v>
      </c>
      <c r="AU78" s="66">
        <f>'background subtraction'!GT78</f>
        <v>0.167017426926246</v>
      </c>
      <c r="AV78" s="66">
        <f>'background subtraction'!DT78</f>
        <v>0.16215736758817</v>
      </c>
      <c r="AW78" s="66">
        <f>'background subtraction'!EL78</f>
        <v>0.0812225018765381</v>
      </c>
      <c r="AX78" s="66">
        <f>'background subtraction'!FC78</f>
        <v>0.102646436917852</v>
      </c>
      <c r="AY78" s="66">
        <f>'background subtraction'!FV78</f>
        <v>0.0709072738936831</v>
      </c>
      <c r="AZ78" s="66">
        <f>'background subtraction'!GN78</f>
        <v>0.120598901003398</v>
      </c>
      <c r="BA78" s="66">
        <f>'background subtraction'!DU78</f>
        <v>0.0955051252374143</v>
      </c>
      <c r="BB78" s="66">
        <f>'background subtraction'!EM78</f>
        <v>0.19409490038124</v>
      </c>
      <c r="BC78" s="66">
        <f>'background subtraction'!FD78</f>
        <v>0.148073113996195</v>
      </c>
      <c r="BD78" s="66">
        <f>'background subtraction'!FW78</f>
        <v>0.0788420646497254</v>
      </c>
      <c r="BE78" s="66">
        <f>'background subtraction'!GO78</f>
        <v>0.0981831171175785</v>
      </c>
      <c r="BF78" s="66">
        <f>'background subtraction'!DV78</f>
        <v>0.0124873769523216</v>
      </c>
      <c r="BG78" s="66">
        <f>'background subtraction'!EN78</f>
        <v>0.037878707371657</v>
      </c>
      <c r="BH78" s="66">
        <f>'background subtraction'!FF78</f>
        <v>0.0357958247981959</v>
      </c>
      <c r="BI78" s="66">
        <f>'background subtraction'!FY78</f>
        <v>0.0331178329180316</v>
      </c>
      <c r="BJ78" s="66">
        <f>'background subtraction'!GP78</f>
        <v>0.0743787448494516</v>
      </c>
      <c r="BK78" s="66">
        <f>'background subtraction'!DW78</f>
        <v>0.0221083107440229</v>
      </c>
      <c r="BL78" s="66">
        <f>'background subtraction'!EO78</f>
        <v>0.0128841164901237</v>
      </c>
      <c r="BM78" s="66">
        <f>'background subtraction'!FG78</f>
        <v>0.0375811527183054</v>
      </c>
      <c r="BN78" s="66">
        <f>'background subtraction'!FZ78</f>
        <v>0.0177441758281996</v>
      </c>
      <c r="BO78" s="66">
        <f>'background subtraction'!GQ78</f>
        <v>0.0461110527810509</v>
      </c>
      <c r="BP78" s="66">
        <f>'background subtraction'!DY78</f>
        <v>0.0222074956284734</v>
      </c>
      <c r="BQ78" s="66">
        <f>'background subtraction'!EP78</f>
        <v>0.0506735574657752</v>
      </c>
      <c r="BR78" s="66">
        <f>'background subtraction'!FH78</f>
        <v>0.0104044943788605</v>
      </c>
      <c r="BS78" s="66">
        <f>'background subtraction'!GC78</f>
        <v>0.0156612932547385</v>
      </c>
      <c r="BT78" s="66">
        <f>'background subtraction'!GU78</f>
        <v>0.01218982229897</v>
      </c>
      <c r="BU78" s="66">
        <f>'background subtraction'!DZ78</f>
        <v>0.0160580327925406</v>
      </c>
      <c r="BV78" s="66">
        <f>'background subtraction'!EQ78</f>
        <v>0.0573189447239606</v>
      </c>
      <c r="BW78" s="104">
        <f>'background subtraction'!FI78</f>
        <v>0.00385829200512557</v>
      </c>
      <c r="BX78" s="66">
        <f>'background subtraction'!GD78</f>
        <v>0.0276626642732525</v>
      </c>
      <c r="BY78" s="104">
        <f>'background subtraction'!GV78</f>
        <v>0.0106028641477615</v>
      </c>
      <c r="BZ78" s="66">
        <f>'background subtraction'!EA78</f>
        <v>0.0230009747040776</v>
      </c>
      <c r="CA78" s="66">
        <f>'background subtraction'!ER78</f>
        <v>0.0102061246099594</v>
      </c>
      <c r="CB78" s="66">
        <f>'background subtraction'!FJ78</f>
        <v>0.0222074956284734</v>
      </c>
      <c r="CC78" s="66">
        <f>'background subtraction'!GE78</f>
        <v>0.00891672111210255</v>
      </c>
      <c r="CD78" s="66">
        <f>'background subtraction'!GX78</f>
        <v>0.0324235387268779</v>
      </c>
      <c r="CE78" s="66">
        <f>'background subtraction'!EB78</f>
        <v>0.00822242692094884</v>
      </c>
      <c r="CF78" s="104">
        <f>'background subtraction'!ES78</f>
        <v>0.00246970362281817</v>
      </c>
      <c r="CG78" s="66">
        <f>'background subtraction'!FK78</f>
        <v>0.0183392851349028</v>
      </c>
      <c r="CH78" s="66">
        <f>'background subtraction'!GF78</f>
        <v>0.029249622424461</v>
      </c>
      <c r="CI78" s="66">
        <f>'background subtraction'!GY78</f>
        <v>0.0109996036855637</v>
      </c>
      <c r="CJ78" s="66">
        <f>'background subtraction'!EC78</f>
        <v>0.106514647411423</v>
      </c>
      <c r="CK78" s="66">
        <f>'background subtraction'!EU78</f>
        <v>0.0318284294201747</v>
      </c>
      <c r="CL78" s="66">
        <f>'background subtraction'!FL78</f>
        <v>0.10026599969104</v>
      </c>
      <c r="CM78" s="66">
        <f>'background subtraction'!GG78</f>
        <v>0.0306382108067684</v>
      </c>
      <c r="CN78" s="66">
        <f>'background subtraction'!GZ78</f>
        <v>0.0248854875086377</v>
      </c>
      <c r="CO78" s="66">
        <f>'background subtraction'!ED78</f>
        <v>0.0286545131177578</v>
      </c>
      <c r="CP78" s="66">
        <f>'background subtraction'!EV78</f>
        <v>0.00851998157430043</v>
      </c>
      <c r="CQ78" s="66">
        <f>'background subtraction'!FM78</f>
        <v>0.0147686292946837</v>
      </c>
      <c r="CR78" s="66">
        <f>'background subtraction'!GH78</f>
        <v>0.00921427576545413</v>
      </c>
      <c r="CS78" s="104">
        <f>'background subtraction'!HA78</f>
        <v>0.00177540943166447</v>
      </c>
      <c r="CT78" s="66">
        <f>'background subtraction'!EE78</f>
        <v>0.0540458435370932</v>
      </c>
      <c r="CU78" s="66">
        <f>'background subtraction'!EW78</f>
        <v>0.0832061995655487</v>
      </c>
      <c r="CV78" s="66">
        <f>'background subtraction'!FN78</f>
        <v>0.0169506967525954</v>
      </c>
      <c r="CW78" s="104">
        <f>'background subtraction'!GI78</f>
        <v>0.00832161180539937</v>
      </c>
      <c r="CX78" s="66">
        <f>'background subtraction'!HB78</f>
        <v>0.0557319865727522</v>
      </c>
      <c r="CY78" s="66"/>
      <c r="CZ78" s="66"/>
      <c r="DA78" s="66"/>
      <c r="DB78" s="66"/>
      <c r="DC78" s="66"/>
      <c r="DD78" s="66"/>
      <c r="DE78" s="66"/>
      <c r="DF78" s="66"/>
      <c r="DG78" s="66"/>
      <c r="DH78" s="66"/>
      <c r="DI78" s="66"/>
      <c r="DJ78" s="66"/>
      <c r="DK78" s="66"/>
    </row>
    <row r="79" spans="1:115">
      <c r="A79">
        <f>'imported data from Web Calc'!A84</f>
        <v>782.6</v>
      </c>
      <c r="B79" t="str">
        <f>'imported data from Web Calc'!B84</f>
        <v>C44H80O8PN</v>
      </c>
      <c r="C79" s="61" t="str">
        <f>'imported data from Web Calc'!C84</f>
        <v>PC(36:4)</v>
      </c>
      <c r="D79" s="96">
        <f>'background subtraction'!DJ79</f>
        <v>0.101079315743534</v>
      </c>
      <c r="E79" s="96">
        <f>'background subtraction'!DK79</f>
        <v>0.105542635543808</v>
      </c>
      <c r="F79" s="96">
        <f>'background subtraction'!DL79</f>
        <v>0.092648600565239</v>
      </c>
      <c r="G79" s="66">
        <f>'background subtraction'!DM79</f>
        <v>0.0973102901344139</v>
      </c>
      <c r="H79" s="66">
        <f>'background subtraction'!DX79</f>
        <v>0.0902681633384263</v>
      </c>
      <c r="I79" s="66">
        <f>'background subtraction'!EI79</f>
        <v>0.0948306680231507</v>
      </c>
      <c r="J79" s="66">
        <f>'background subtraction'!ET79</f>
        <v>0.090764087760679</v>
      </c>
      <c r="K79" s="66">
        <f>'background subtraction'!FE79</f>
        <v>0.0949298529076012</v>
      </c>
      <c r="L79" s="66">
        <f>'background subtraction'!FP79</f>
        <v>0.0952274075609528</v>
      </c>
      <c r="M79" s="66">
        <f>'background subtraction'!GA79</f>
        <v>0.0990956180545234</v>
      </c>
      <c r="N79" s="66">
        <f>'background subtraction'!GL79</f>
        <v>0.0861023981915041</v>
      </c>
      <c r="O79" s="66">
        <f>'background subtraction'!GW79</f>
        <v>0.0937396342941949</v>
      </c>
      <c r="P79" s="66">
        <f>'background subtraction'!HC79</f>
        <v>0.0936404494097443</v>
      </c>
      <c r="Q79" s="66">
        <f t="shared" si="1"/>
        <v>0.093590856967519</v>
      </c>
      <c r="R79" s="66">
        <f>'background subtraction'!DN79</f>
        <v>0.431662535617147</v>
      </c>
      <c r="S79" s="66">
        <f>'background subtraction'!FT79</f>
        <v>0.278917813563332</v>
      </c>
      <c r="T79" s="66">
        <f>'background subtraction'!FX79</f>
        <v>0.314227632427721</v>
      </c>
      <c r="U79" s="66">
        <f>'background subtraction'!GB79</f>
        <v>0.378400252667213</v>
      </c>
      <c r="V79" s="66">
        <f>'background subtraction'!GJ79</f>
        <v>0.506051198955043</v>
      </c>
      <c r="W79" s="66">
        <f>'background subtraction'!DO79</f>
        <v>0.117742376331223</v>
      </c>
      <c r="X79" s="66">
        <f>'background subtraction'!EF79</f>
        <v>0.191734300131317</v>
      </c>
      <c r="Y79" s="66">
        <f>'background subtraction'!EX79</f>
        <v>0.072018144599529</v>
      </c>
      <c r="Z79" s="66">
        <f>'background subtraction'!FO79</f>
        <v>0.058330630545356</v>
      </c>
      <c r="AA79" s="66">
        <f>'background subtraction'!GK79</f>
        <v>0.32543552437063</v>
      </c>
      <c r="AB79" s="66">
        <f>'background subtraction'!DP79</f>
        <v>0.072018144599529</v>
      </c>
      <c r="AC79" s="66">
        <f>'background subtraction'!EG79</f>
        <v>0.0455357804512378</v>
      </c>
      <c r="AD79" s="66">
        <f>'background subtraction'!EY79</f>
        <v>0.12091629263364</v>
      </c>
      <c r="AE79" s="66">
        <f>'background subtraction'!FQ79</f>
        <v>0.125875536856166</v>
      </c>
      <c r="AF79" s="66">
        <f>'background subtraction'!GM79</f>
        <v>0.18102233261066</v>
      </c>
      <c r="AG79" s="66">
        <f>'background subtraction'!DQ79</f>
        <v>0.023814290756572</v>
      </c>
      <c r="AH79" s="66">
        <f>'background subtraction'!EH79</f>
        <v>0.0671580852614531</v>
      </c>
      <c r="AI79" s="66">
        <f>'background subtraction'!EZ79</f>
        <v>0.0723156992528806</v>
      </c>
      <c r="AJ79" s="66">
        <f>'background subtraction'!FR79</f>
        <v>0.0653727573413436</v>
      </c>
      <c r="AK79" s="66">
        <f>'background subtraction'!GR79</f>
        <v>0.176658197694837</v>
      </c>
      <c r="AL79" s="66">
        <f>'background subtraction'!DR79</f>
        <v>0.213059050288181</v>
      </c>
      <c r="AM79" s="66">
        <f>'background subtraction'!EJ79</f>
        <v>0.0562477479718949</v>
      </c>
      <c r="AN79" s="66">
        <f>'background subtraction'!FA79</f>
        <v>0.0862015830759546</v>
      </c>
      <c r="AO79" s="66">
        <f>'background subtraction'!FS79</f>
        <v>0.134702991572263</v>
      </c>
      <c r="AP79" s="66">
        <f>'background subtraction'!GS79</f>
        <v>0.140158160217042</v>
      </c>
      <c r="AQ79" s="66">
        <f>'background subtraction'!DS79</f>
        <v>0.147696211435283</v>
      </c>
      <c r="AR79" s="66">
        <f>'background subtraction'!EK79</f>
        <v>0.0874909865738115</v>
      </c>
      <c r="AS79" s="66">
        <f>'background subtraction'!FB79</f>
        <v>0.16227638944951</v>
      </c>
      <c r="AT79" s="66">
        <f>'background subtraction'!FU79</f>
        <v>0.0861023981915041</v>
      </c>
      <c r="AU79" s="66">
        <f>'background subtraction'!GT79</f>
        <v>0.197288653660547</v>
      </c>
      <c r="AV79" s="66">
        <f>'background subtraction'!DT79</f>
        <v>0.191734300131317</v>
      </c>
      <c r="AW79" s="66">
        <f>'background subtraction'!EL79</f>
        <v>0.0981037692100181</v>
      </c>
      <c r="AX79" s="66">
        <f>'background subtraction'!FC79</f>
        <v>0.115957048411113</v>
      </c>
      <c r="AY79" s="66">
        <f>'background subtraction'!FV79</f>
        <v>0.0864991377293062</v>
      </c>
      <c r="AZ79" s="66">
        <f>'background subtraction'!GN79</f>
        <v>0.139959790448141</v>
      </c>
      <c r="BA79" s="66">
        <f>'background subtraction'!DU79</f>
        <v>0.145811698630722</v>
      </c>
      <c r="BB79" s="66">
        <f>'background subtraction'!EM79</f>
        <v>0.317203178961236</v>
      </c>
      <c r="BC79" s="66">
        <f>'background subtraction'!FD79</f>
        <v>0.237061792325209</v>
      </c>
      <c r="BD79" s="66">
        <f>'background subtraction'!FW79</f>
        <v>0.130636411309792</v>
      </c>
      <c r="BE79" s="66">
        <f>'background subtraction'!GO79</f>
        <v>0.145613328861821</v>
      </c>
      <c r="BF79" s="66">
        <f>'background subtraction'!DV79</f>
        <v>0.0193509709562982</v>
      </c>
      <c r="BG79" s="66">
        <f>'background subtraction'!EN79</f>
        <v>0.0567436723941476</v>
      </c>
      <c r="BH79" s="66">
        <f>'background subtraction'!FF79</f>
        <v>0.0524787223627748</v>
      </c>
      <c r="BI79" s="66">
        <f>'background subtraction'!FY79</f>
        <v>0.0515860584027201</v>
      </c>
      <c r="BJ79" s="66">
        <f>'background subtraction'!GP79</f>
        <v>0.125181242665012</v>
      </c>
      <c r="BK79" s="66">
        <f>'background subtraction'!DW79</f>
        <v>0.041072460650964</v>
      </c>
      <c r="BL79" s="66">
        <f>'background subtraction'!EO79</f>
        <v>0.0286743500946479</v>
      </c>
      <c r="BM79" s="66">
        <f>'background subtraction'!FG79</f>
        <v>0.0755888004397481</v>
      </c>
      <c r="BN79" s="66">
        <f>'background subtraction'!FZ79</f>
        <v>0.030757232668109</v>
      </c>
      <c r="BO79" s="66">
        <f>'background subtraction'!GQ79</f>
        <v>0.0935412645252938</v>
      </c>
      <c r="BP79" s="66">
        <f>'background subtraction'!DY79</f>
        <v>0.0511893188649179</v>
      </c>
      <c r="BQ79" s="66">
        <f>'background subtraction'!EP79</f>
        <v>0.111989653033092</v>
      </c>
      <c r="BR79" s="66">
        <f>'background subtraction'!FH79</f>
        <v>0.0214338535297593</v>
      </c>
      <c r="BS79" s="66">
        <f>'background subtraction'!GC79</f>
        <v>0.0321458210504164</v>
      </c>
      <c r="BT79" s="66">
        <f>'background subtraction'!GU79</f>
        <v>0.028872719863549</v>
      </c>
      <c r="BU79" s="66">
        <f>'background subtraction'!DZ79</f>
        <v>0.0353197373528333</v>
      </c>
      <c r="BV79" s="66">
        <f>'background subtraction'!EQ79</f>
        <v>0.0988972482856224</v>
      </c>
      <c r="BW79" s="104">
        <f>'background subtraction'!FI79</f>
        <v>0.00883737320454212</v>
      </c>
      <c r="BX79" s="66">
        <f>'background subtraction'!GD79</f>
        <v>0.0673564550303542</v>
      </c>
      <c r="BY79" s="104">
        <f>'background subtraction'!GV79</f>
        <v>0.0242110302943741</v>
      </c>
      <c r="BZ79" s="66">
        <f>'background subtraction'!EA79</f>
        <v>0.0306580477836585</v>
      </c>
      <c r="CA79" s="66">
        <f>'background subtraction'!ER79</f>
        <v>0.0180615674584413</v>
      </c>
      <c r="CB79" s="66">
        <f>'background subtraction'!FJ79</f>
        <v>0.036014031543987</v>
      </c>
      <c r="CC79" s="66">
        <f>'background subtraction'!GE79</f>
        <v>0.0150860209249254</v>
      </c>
      <c r="CD79" s="66">
        <f>'background subtraction'!GX79</f>
        <v>0.0496023607137095</v>
      </c>
      <c r="CE79" s="66">
        <f>'background subtraction'!EB79</f>
        <v>0.0123088441603106</v>
      </c>
      <c r="CF79" s="104">
        <f>'background subtraction'!ES79</f>
        <v>0.00377894409756515</v>
      </c>
      <c r="CG79" s="66">
        <f>'background subtraction'!FK79</f>
        <v>0.0283767954412963</v>
      </c>
      <c r="CH79" s="66">
        <f>'background subtraction'!GF79</f>
        <v>0.0435520827622272</v>
      </c>
      <c r="CI79" s="66">
        <f>'background subtraction'!GY79</f>
        <v>0.0190534163029466</v>
      </c>
      <c r="CJ79" s="66">
        <f>'background subtraction'!EC79</f>
        <v>0.140852454408196</v>
      </c>
      <c r="CK79" s="66">
        <f>'background subtraction'!EU79</f>
        <v>0.0459325199890399</v>
      </c>
      <c r="CL79" s="66">
        <f>'background subtraction'!FL79</f>
        <v>0.151266867275502</v>
      </c>
      <c r="CM79" s="66">
        <f>'background subtraction'!GG79</f>
        <v>0.0429569734555241</v>
      </c>
      <c r="CN79" s="66">
        <f>'background subtraction'!GZ79</f>
        <v>0.0339311489705259</v>
      </c>
      <c r="CO79" s="66">
        <f>'background subtraction'!ED79</f>
        <v>0.054759974705137</v>
      </c>
      <c r="CP79" s="66">
        <f>'background subtraction'!EV79</f>
        <v>0.015383575578277</v>
      </c>
      <c r="CQ79" s="66">
        <f>'background subtraction'!FM79</f>
        <v>0.0262939128678352</v>
      </c>
      <c r="CR79" s="66">
        <f>'background subtraction'!GH79</f>
        <v>0.020442004685254</v>
      </c>
      <c r="CS79" s="104">
        <f>'background subtraction'!HA79</f>
        <v>0.00407649875091674</v>
      </c>
      <c r="CT79" s="66">
        <f>'background subtraction'!EE79</f>
        <v>0.106534484388313</v>
      </c>
      <c r="CU79" s="66">
        <f>'background subtraction'!EW79</f>
        <v>0.182609290761869</v>
      </c>
      <c r="CV79" s="66">
        <f>'background subtraction'!FN79</f>
        <v>0.0326417454726691</v>
      </c>
      <c r="CW79" s="104">
        <f>'background subtraction'!GI79</f>
        <v>0.0141933569648707</v>
      </c>
      <c r="CX79" s="66">
        <f>'background subtraction'!HB79</f>
        <v>0.108418997192873</v>
      </c>
      <c r="CY79" s="66"/>
      <c r="CZ79" s="66"/>
      <c r="DA79" s="66"/>
      <c r="DB79" s="66"/>
      <c r="DC79" s="66"/>
      <c r="DD79" s="66"/>
      <c r="DE79" s="66"/>
      <c r="DF79" s="66"/>
      <c r="DG79" s="66"/>
      <c r="DH79" s="66"/>
      <c r="DI79" s="66"/>
      <c r="DJ79" s="66"/>
      <c r="DK79" s="66"/>
    </row>
    <row r="80" spans="1:115">
      <c r="A80">
        <f>'imported data from Web Calc'!A85</f>
        <v>784.6</v>
      </c>
      <c r="B80" t="str">
        <f>'imported data from Web Calc'!B85</f>
        <v>C44H82O8PN</v>
      </c>
      <c r="C80" s="61" t="str">
        <f>'imported data from Web Calc'!C85</f>
        <v>PC(36:3)</v>
      </c>
      <c r="D80" s="96">
        <f>'background subtraction'!DJ80</f>
        <v>0.08346408026512</v>
      </c>
      <c r="E80" s="96">
        <f>'background subtraction'!DK80</f>
        <v>0.0841583744562737</v>
      </c>
      <c r="F80" s="96">
        <f>'background subtraction'!DL80</f>
        <v>0.0826706011895158</v>
      </c>
      <c r="G80" s="66">
        <f>'background subtraction'!DM80</f>
        <v>0.0790007604648462</v>
      </c>
      <c r="H80" s="66">
        <f>'background subtraction'!DX80</f>
        <v>0.0722561883222103</v>
      </c>
      <c r="I80" s="66">
        <f>'background subtraction'!EI80</f>
        <v>0.0792983151181978</v>
      </c>
      <c r="J80" s="66">
        <f>'background subtraction'!ET80</f>
        <v>0.074834995317924</v>
      </c>
      <c r="K80" s="66">
        <f>'background subtraction'!FE80</f>
        <v>0.078207281389242</v>
      </c>
      <c r="L80" s="66">
        <f>'background subtraction'!FP80</f>
        <v>0.074834995317924</v>
      </c>
      <c r="M80" s="66">
        <f>'background subtraction'!GA80</f>
        <v>0.0741407011267703</v>
      </c>
      <c r="N80" s="66">
        <f>'background subtraction'!GL80</f>
        <v>0.0705700452865513</v>
      </c>
      <c r="O80" s="66">
        <f>'background subtraction'!GW80</f>
        <v>0.0732480371667156</v>
      </c>
      <c r="P80" s="66">
        <f>'background subtraction'!HC80</f>
        <v>0.0725537429755619</v>
      </c>
      <c r="Q80" s="66">
        <f t="shared" si="1"/>
        <v>0.0748945062485944</v>
      </c>
      <c r="R80" s="66">
        <f>'background subtraction'!DN80</f>
        <v>0.361181756726601</v>
      </c>
      <c r="S80" s="66">
        <f>'background subtraction'!FT80</f>
        <v>0.226687053411684</v>
      </c>
      <c r="T80" s="66">
        <f>'background subtraction'!FX80</f>
        <v>0.246325660532888</v>
      </c>
      <c r="U80" s="66">
        <f>'background subtraction'!GB80</f>
        <v>0.298496909753867</v>
      </c>
      <c r="V80" s="66">
        <f>'background subtraction'!GJ80</f>
        <v>0.406112509382691</v>
      </c>
      <c r="W80" s="66">
        <f>'background subtraction'!DO80</f>
        <v>0.0959613757058867</v>
      </c>
      <c r="X80" s="66">
        <f>'background subtraction'!EF80</f>
        <v>0.157158449411863</v>
      </c>
      <c r="Y80" s="66">
        <f>'background subtraction'!EX80</f>
        <v>0.0673961289841344</v>
      </c>
      <c r="Z80" s="66">
        <f>'background subtraction'!FO80</f>
        <v>0.0507330683964455</v>
      </c>
      <c r="AA80" s="66">
        <f>'background subtraction'!GK80</f>
        <v>0.25981480481816</v>
      </c>
      <c r="AB80" s="66">
        <f>'background subtraction'!DP80</f>
        <v>0.0520224718943024</v>
      </c>
      <c r="AC80" s="66">
        <f>'background subtraction'!EG80</f>
        <v>0.0304001670840871</v>
      </c>
      <c r="AD80" s="66">
        <f>'background subtraction'!EY80</f>
        <v>0.0909029465989097</v>
      </c>
      <c r="AE80" s="66">
        <f>'background subtraction'!FQ80</f>
        <v>0.10399535134638</v>
      </c>
      <c r="AF80" s="66">
        <f>'background subtraction'!GM80</f>
        <v>0.128989942227913</v>
      </c>
      <c r="AG80" s="66">
        <f>'background subtraction'!DQ80</f>
        <v>0.0181012414122215</v>
      </c>
      <c r="AH80" s="66">
        <f>'background subtraction'!EH80</f>
        <v>0.0514273625875992</v>
      </c>
      <c r="AI80" s="66">
        <f>'background subtraction'!EZ80</f>
        <v>0.0595605231125426</v>
      </c>
      <c r="AJ80" s="66">
        <f>'background subtraction'!FR80</f>
        <v>0.0486501858229844</v>
      </c>
      <c r="AK80" s="66">
        <f>'background subtraction'!GR80</f>
        <v>0.135734514370549</v>
      </c>
      <c r="AL80" s="66">
        <f>'background subtraction'!DR80</f>
        <v>0.143570120242141</v>
      </c>
      <c r="AM80" s="66">
        <f>'background subtraction'!EJ80</f>
        <v>0.0454762695205675</v>
      </c>
      <c r="AN80" s="66">
        <f>'background subtraction'!FA80</f>
        <v>0.0668010196774312</v>
      </c>
      <c r="AO80" s="66">
        <f>'background subtraction'!FS80</f>
        <v>0.111037478142367</v>
      </c>
      <c r="AP80" s="66">
        <f>'background subtraction'!GS80</f>
        <v>0.10964888976006</v>
      </c>
      <c r="AQ80" s="66">
        <f>'background subtraction'!DS80</f>
        <v>0.10409453623083</v>
      </c>
      <c r="AR80" s="66">
        <f>'background subtraction'!EK80</f>
        <v>0.066205910370728</v>
      </c>
      <c r="AS80" s="66">
        <f>'background subtraction'!FB80</f>
        <v>0.139503539979669</v>
      </c>
      <c r="AT80" s="66">
        <f>'background subtraction'!FU80</f>
        <v>0.0689830871353428</v>
      </c>
      <c r="AU80" s="66">
        <f>'background subtraction'!GT80</f>
        <v>0.144264414433294</v>
      </c>
      <c r="AV80" s="66">
        <f>'background subtraction'!DT80</f>
        <v>0.152000835420435</v>
      </c>
      <c r="AW80" s="66">
        <f>'background subtraction'!EL80</f>
        <v>0.0757276592779788</v>
      </c>
      <c r="AX80" s="66">
        <f>'background subtraction'!FC80</f>
        <v>0.079893424424901</v>
      </c>
      <c r="AY80" s="66">
        <f>'background subtraction'!FV80</f>
        <v>0.0600564475347952</v>
      </c>
      <c r="AZ80" s="66">
        <f>'background subtraction'!GN80</f>
        <v>0.0933825687101729</v>
      </c>
      <c r="BA80" s="66">
        <f>'background subtraction'!DU80</f>
        <v>0.131667934108077</v>
      </c>
      <c r="BB80" s="66">
        <f>'background subtraction'!EM80</f>
        <v>0.258922140858106</v>
      </c>
      <c r="BC80" s="66">
        <f>'background subtraction'!FD80</f>
        <v>0.215479161468774</v>
      </c>
      <c r="BD80" s="66">
        <f>'background subtraction'!FW80</f>
        <v>0.107169267648796</v>
      </c>
      <c r="BE80" s="66">
        <f>'background subtraction'!GO80</f>
        <v>0.118277974707256</v>
      </c>
      <c r="BF80" s="66">
        <f>'background subtraction'!DV80</f>
        <v>0.0119517785762887</v>
      </c>
      <c r="BG80" s="66">
        <f>'background subtraction'!EN80</f>
        <v>0.0432942020626559</v>
      </c>
      <c r="BH80" s="66">
        <f>'background subtraction'!FF80</f>
        <v>0.036747999688921</v>
      </c>
      <c r="BI80" s="66">
        <f>'background subtraction'!FY80</f>
        <v>0.0340700078087567</v>
      </c>
      <c r="BJ80" s="66">
        <f>'background subtraction'!GP80</f>
        <v>0.0884233244876465</v>
      </c>
      <c r="BK80" s="66">
        <f>'background subtraction'!DW80</f>
        <v>0.0338716380398556</v>
      </c>
      <c r="BL80" s="66">
        <f>'background subtraction'!EO80</f>
        <v>0.0287140240484281</v>
      </c>
      <c r="BM80" s="66">
        <f>'background subtraction'!FG80</f>
        <v>0.0680904231752881</v>
      </c>
      <c r="BN80" s="66">
        <f>'background subtraction'!FZ80</f>
        <v>0.0276229903194723</v>
      </c>
      <c r="BO80" s="66">
        <f>'background subtraction'!GQ80</f>
        <v>0.0840591895718232</v>
      </c>
      <c r="BP80" s="66">
        <f>'background subtraction'!DY80</f>
        <v>0.0522208416632034</v>
      </c>
      <c r="BQ80" s="66">
        <f>'background subtraction'!EP80</f>
        <v>0.10786356183995</v>
      </c>
      <c r="BR80" s="66">
        <f>'background subtraction'!FH80</f>
        <v>0.0274246205505712</v>
      </c>
      <c r="BS80" s="66">
        <f>'background subtraction'!GC80</f>
        <v>0.0325822345419987</v>
      </c>
      <c r="BT80" s="66">
        <f>'background subtraction'!GU80</f>
        <v>0.0278213600883734</v>
      </c>
      <c r="BU80" s="66">
        <f>'background subtraction'!DZ80</f>
        <v>0.0305985368529882</v>
      </c>
      <c r="BV80" s="66">
        <f>'background subtraction'!EQ80</f>
        <v>0.0864396267986359</v>
      </c>
      <c r="BW80" s="104">
        <f>'background subtraction'!FI80</f>
        <v>0.00629824016260858</v>
      </c>
      <c r="BX80" s="66">
        <f>'background subtraction'!GD80</f>
        <v>0.0639246580283659</v>
      </c>
      <c r="BY80" s="104">
        <f>'background subtraction'!GV80</f>
        <v>0.0237547798259017</v>
      </c>
      <c r="BZ80" s="66">
        <f>'background subtraction'!EA80</f>
        <v>0.0256392926304617</v>
      </c>
      <c r="CA80" s="66">
        <f>'background subtraction'!ER80</f>
        <v>0.0175061321055183</v>
      </c>
      <c r="CB80" s="66">
        <f>'background subtraction'!FJ80</f>
        <v>0.0265319565905165</v>
      </c>
      <c r="CC80" s="66">
        <f>'background subtraction'!GE80</f>
        <v>0.0155224344165078</v>
      </c>
      <c r="CD80" s="66">
        <f>'background subtraction'!GX80</f>
        <v>0.0446827904449633</v>
      </c>
      <c r="CE80" s="66">
        <f>'background subtraction'!EB80</f>
        <v>0.00967052623392656</v>
      </c>
      <c r="CF80" s="104">
        <f>'background subtraction'!ES80</f>
        <v>0.0029259540912906</v>
      </c>
      <c r="CG80" s="66">
        <f>'background subtraction'!FK80</f>
        <v>0.0207792332923858</v>
      </c>
      <c r="CH80" s="66">
        <f>'background subtraction'!GF80</f>
        <v>0.035260226422163</v>
      </c>
      <c r="CI80" s="66">
        <f>'background subtraction'!GY80</f>
        <v>0.0149273251098046</v>
      </c>
      <c r="CJ80" s="66">
        <f>'background subtraction'!EC80</f>
        <v>0.0990361071238531</v>
      </c>
      <c r="CK80" s="66">
        <f>'background subtraction'!EU80</f>
        <v>0.0288132089328786</v>
      </c>
      <c r="CL80" s="66">
        <f>'background subtraction'!FL80</f>
        <v>0.107665192071049</v>
      </c>
      <c r="CM80" s="66">
        <f>'background subtraction'!GG80</f>
        <v>0.0228621158658469</v>
      </c>
      <c r="CN80" s="66">
        <f>'background subtraction'!GZ80</f>
        <v>0.024944998439308</v>
      </c>
      <c r="CO80" s="66">
        <f>'background subtraction'!ED80</f>
        <v>0.0451787148672159</v>
      </c>
      <c r="CP80" s="66">
        <f>'background subtraction'!EV80</f>
        <v>0.0126460727674424</v>
      </c>
      <c r="CQ80" s="66">
        <f>'background subtraction'!FM80</f>
        <v>0.0242507042481543</v>
      </c>
      <c r="CR80" s="66">
        <f>'background subtraction'!GH80</f>
        <v>0.0148281402253541</v>
      </c>
      <c r="CS80" s="104">
        <f>'background subtraction'!HA80</f>
        <v>0.00471128201140012</v>
      </c>
      <c r="CT80" s="66">
        <f>'background subtraction'!EE80</f>
        <v>0.0892168035632507</v>
      </c>
      <c r="CU80" s="66">
        <f>'background subtraction'!EW80</f>
        <v>0.153488608687193</v>
      </c>
      <c r="CV80" s="66">
        <f>'background subtraction'!FN80</f>
        <v>0.0224653763280448</v>
      </c>
      <c r="CW80" s="104">
        <f>'background subtraction'!GI80</f>
        <v>0.00907541692722339</v>
      </c>
      <c r="CX80" s="66">
        <f>'background subtraction'!HB80</f>
        <v>0.0875306605275917</v>
      </c>
      <c r="CY80" s="66"/>
      <c r="CZ80" s="66"/>
      <c r="DA80" s="66"/>
      <c r="DB80" s="66"/>
      <c r="DC80" s="66"/>
      <c r="DD80" s="66"/>
      <c r="DE80" s="66"/>
      <c r="DF80" s="66"/>
      <c r="DG80" s="66"/>
      <c r="DH80" s="66"/>
      <c r="DI80" s="66"/>
      <c r="DJ80" s="66"/>
      <c r="DK80" s="66"/>
    </row>
    <row r="81" spans="1:115">
      <c r="A81">
        <f>'imported data from Web Calc'!A86</f>
        <v>786.6</v>
      </c>
      <c r="B81" t="str">
        <f>'imported data from Web Calc'!B86</f>
        <v>C44H84O8PN</v>
      </c>
      <c r="C81" s="61" t="str">
        <f>'imported data from Web Calc'!C86</f>
        <v>PC(36:2)</v>
      </c>
      <c r="D81" s="96">
        <f>'background subtraction'!DJ81</f>
        <v>0.0527465215507913</v>
      </c>
      <c r="E81" s="96">
        <f>'background subtraction'!DK81</f>
        <v>0.0509611936306817</v>
      </c>
      <c r="F81" s="96">
        <f>'background subtraction'!DL81</f>
        <v>0.0529448913196923</v>
      </c>
      <c r="G81" s="66">
        <f>'background subtraction'!DM81</f>
        <v>0.0501677145550775</v>
      </c>
      <c r="H81" s="66">
        <f>'background subtraction'!DX81</f>
        <v>0.0447125459102984</v>
      </c>
      <c r="I81" s="66">
        <f>'background subtraction'!EI81</f>
        <v>0.0523497820129891</v>
      </c>
      <c r="J81" s="66">
        <f>'background subtraction'!ET81</f>
        <v>0.0492750505950227</v>
      </c>
      <c r="K81" s="66">
        <f>'background subtraction'!FE81</f>
        <v>0.0471921680215616</v>
      </c>
      <c r="L81" s="66">
        <f>'background subtraction'!FP81</f>
        <v>0.0506636389773301</v>
      </c>
      <c r="M81" s="66">
        <f>'background subtraction'!GA81</f>
        <v>0.0462995040615069</v>
      </c>
      <c r="N81" s="66">
        <f>'background subtraction'!GL81</f>
        <v>0.050068529670627</v>
      </c>
      <c r="O81" s="66">
        <f>'background subtraction'!GW81</f>
        <v>0.0484815715194185</v>
      </c>
      <c r="P81" s="66">
        <f>'background subtraction'!HC81</f>
        <v>0.0454068401014521</v>
      </c>
      <c r="Q81" s="66">
        <f t="shared" si="1"/>
        <v>0.0484617345425284</v>
      </c>
      <c r="R81" s="66">
        <f>'background subtraction'!DN81</f>
        <v>0.239214104317786</v>
      </c>
      <c r="S81" s="66">
        <f>'background subtraction'!FT81</f>
        <v>0.154510212997034</v>
      </c>
      <c r="T81" s="66">
        <f>'background subtraction'!FX81</f>
        <v>0.173355341042634</v>
      </c>
      <c r="U81" s="66">
        <f>'background subtraction'!GB81</f>
        <v>0.194084981892795</v>
      </c>
      <c r="V81" s="66">
        <f>'background subtraction'!GJ81</f>
        <v>0.271250821995306</v>
      </c>
      <c r="W81" s="66">
        <f>'background subtraction'!DO81</f>
        <v>0.069012842600678</v>
      </c>
      <c r="X81" s="66">
        <f>'background subtraction'!EF81</f>
        <v>0.118704469710393</v>
      </c>
      <c r="Y81" s="66">
        <f>'background subtraction'!EX81</f>
        <v>0.0490766808261217</v>
      </c>
      <c r="Z81" s="66">
        <f>'background subtraction'!FO81</f>
        <v>0.0331079144295865</v>
      </c>
      <c r="AA81" s="66">
        <f>'background subtraction'!GK81</f>
        <v>0.178711324802963</v>
      </c>
      <c r="AB81" s="66">
        <f>'background subtraction'!DP81</f>
        <v>0.031124216740576</v>
      </c>
      <c r="AC81" s="66">
        <f>'background subtraction'!EG81</f>
        <v>0.0173375178019524</v>
      </c>
      <c r="AD81" s="66">
        <f>'background subtraction'!EY81</f>
        <v>0.0609788669601852</v>
      </c>
      <c r="AE81" s="66">
        <f>'background subtraction'!FQ81</f>
        <v>0.0636568588403494</v>
      </c>
      <c r="AF81" s="66">
        <f>'background subtraction'!GM81</f>
        <v>0.0763525240500171</v>
      </c>
      <c r="AG81" s="66">
        <f>'background subtraction'!DQ81</f>
        <v>0.0102953910059649</v>
      </c>
      <c r="AH81" s="66">
        <f>'background subtraction'!EH81</f>
        <v>0.0282478550915106</v>
      </c>
      <c r="AI81" s="66">
        <f>'background subtraction'!EZ81</f>
        <v>0.0343973179274434</v>
      </c>
      <c r="AJ81" s="66">
        <f>'background subtraction'!FR81</f>
        <v>0.0348932423496961</v>
      </c>
      <c r="AK81" s="66">
        <f>'background subtraction'!GR81</f>
        <v>0.0816093229258952</v>
      </c>
      <c r="AL81" s="66">
        <f>'background subtraction'!DR81</f>
        <v>0.0890481892596848</v>
      </c>
      <c r="AM81" s="66">
        <f>'background subtraction'!EJ81</f>
        <v>0.0289421492826643</v>
      </c>
      <c r="AN81" s="66">
        <f>'background subtraction'!FA81</f>
        <v>0.041637814492332</v>
      </c>
      <c r="AO81" s="66">
        <f>'background subtraction'!FS81</f>
        <v>0.0730794228631497</v>
      </c>
      <c r="AP81" s="66">
        <f>'background subtraction'!GS81</f>
        <v>0.0698063216762822</v>
      </c>
      <c r="AQ81" s="66">
        <f>'background subtraction'!DS81</f>
        <v>0.0621690855735915</v>
      </c>
      <c r="AR81" s="66">
        <f>'background subtraction'!EK81</f>
        <v>0.0410427051856288</v>
      </c>
      <c r="AS81" s="66">
        <f>'background subtraction'!FB81</f>
        <v>0.0931147695221565</v>
      </c>
      <c r="AT81" s="66">
        <f>'background subtraction'!FU81</f>
        <v>0.0341989481585424</v>
      </c>
      <c r="AU81" s="66">
        <f>'background subtraction'!GT81</f>
        <v>0.0917261811398491</v>
      </c>
      <c r="AV81" s="66">
        <f>'background subtraction'!DT81</f>
        <v>0.0854775334194658</v>
      </c>
      <c r="AW81" s="66">
        <f>'background subtraction'!EL81</f>
        <v>0.0405467807633762</v>
      </c>
      <c r="AX81" s="66">
        <f>'background subtraction'!FC81</f>
        <v>0.0405467807633762</v>
      </c>
      <c r="AY81" s="66">
        <f>'background subtraction'!FV81</f>
        <v>0.029438073704917</v>
      </c>
      <c r="AZ81" s="66">
        <f>'background subtraction'!GN81</f>
        <v>0.0513579331684838</v>
      </c>
      <c r="BA81" s="66">
        <f>'background subtraction'!DU81</f>
        <v>0.0852791636505647</v>
      </c>
      <c r="BB81" s="66">
        <f>'background subtraction'!EM81</f>
        <v>0.170875718931371</v>
      </c>
      <c r="BC81" s="66">
        <f>'background subtraction'!FD81</f>
        <v>0.137747967524894</v>
      </c>
      <c r="BD81" s="66">
        <f>'background subtraction'!FW81</f>
        <v>0.0709965402896886</v>
      </c>
      <c r="BE81" s="66">
        <f>'background subtraction'!GO81</f>
        <v>0.074269641476556</v>
      </c>
      <c r="BF81" s="66">
        <f>'background subtraction'!DV81</f>
        <v>0.00801413866360273</v>
      </c>
      <c r="BG81" s="66">
        <f>'background subtraction'!EN81</f>
        <v>0.019321215490963</v>
      </c>
      <c r="BH81" s="66">
        <f>'background subtraction'!FF81</f>
        <v>0.0237845352912368</v>
      </c>
      <c r="BI81" s="66">
        <f>'background subtraction'!FY81</f>
        <v>0.0209081736421715</v>
      </c>
      <c r="BJ81" s="66">
        <f>'background subtraction'!GP81</f>
        <v>0.0524489668974397</v>
      </c>
      <c r="BK81" s="66">
        <f>'background subtraction'!DW81</f>
        <v>0.0217016527177757</v>
      </c>
      <c r="BL81" s="66">
        <f>'background subtraction'!EO81</f>
        <v>0.0211065434110725</v>
      </c>
      <c r="BM81" s="66">
        <f>'background subtraction'!FG81</f>
        <v>0.0518538575907365</v>
      </c>
      <c r="BN81" s="66">
        <f>'background subtraction'!FZ81</f>
        <v>0.0195195852598641</v>
      </c>
      <c r="BO81" s="66">
        <f>'background subtraction'!GQ81</f>
        <v>0.058895984386724</v>
      </c>
      <c r="BP81" s="66">
        <f>'background subtraction'!DY81</f>
        <v>0.0398524865722225</v>
      </c>
      <c r="BQ81" s="66">
        <f>'background subtraction'!EP81</f>
        <v>0.0784354066234782</v>
      </c>
      <c r="BR81" s="66">
        <f>'background subtraction'!FH81</f>
        <v>0.0185277364153588</v>
      </c>
      <c r="BS81" s="66">
        <f>'background subtraction'!GC81</f>
        <v>0.0255698632113463</v>
      </c>
      <c r="BT81" s="66">
        <f>'background subtraction'!GU81</f>
        <v>0.0233877957534347</v>
      </c>
      <c r="BU81" s="66">
        <f>'background subtraction'!DZ81</f>
        <v>0.022693501562281</v>
      </c>
      <c r="BV81" s="66">
        <f>'background subtraction'!EQ81</f>
        <v>0.0575073960044166</v>
      </c>
      <c r="BW81" s="104">
        <f>'background subtraction'!FI81</f>
        <v>0.00563370143679004</v>
      </c>
      <c r="BX81" s="66">
        <f>'background subtraction'!GD81</f>
        <v>0.043323957527991</v>
      </c>
      <c r="BY81" s="104">
        <f>'background subtraction'!GV81</f>
        <v>0.0164448538418977</v>
      </c>
      <c r="BZ81" s="66">
        <f>'background subtraction'!EA81</f>
        <v>0.0160481143040956</v>
      </c>
      <c r="CA81" s="66">
        <f>'background subtraction'!ER81</f>
        <v>0.010493760774866</v>
      </c>
      <c r="CB81" s="66">
        <f>'background subtraction'!FJ81</f>
        <v>0.0186269212998093</v>
      </c>
      <c r="CC81" s="66">
        <f>'background subtraction'!GE81</f>
        <v>0.00761739912580062</v>
      </c>
      <c r="CD81" s="66">
        <f>'background subtraction'!GX81</f>
        <v>0.0320168807006307</v>
      </c>
      <c r="CE81" s="66">
        <f>'background subtraction'!EB81</f>
        <v>0.00712147470354797</v>
      </c>
      <c r="CF81" s="104">
        <f>'background subtraction'!ES81</f>
        <v>0.00176549094321941</v>
      </c>
      <c r="CG81" s="66">
        <f>'background subtraction'!FK81</f>
        <v>0.0169407782641503</v>
      </c>
      <c r="CH81" s="66">
        <f>'background subtraction'!GF81</f>
        <v>0.02437964459794</v>
      </c>
      <c r="CI81" s="66">
        <f>'background subtraction'!GY81</f>
        <v>0.0110888700815691</v>
      </c>
      <c r="CJ81" s="66">
        <f>'background subtraction'!EC81</f>
        <v>0.0598878332312293</v>
      </c>
      <c r="CK81" s="66">
        <f>'background subtraction'!EU81</f>
        <v>0.0219992073711273</v>
      </c>
      <c r="CL81" s="66">
        <f>'background subtraction'!FL81</f>
        <v>0.0522505971285386</v>
      </c>
      <c r="CM81" s="66">
        <f>'background subtraction'!GG81</f>
        <v>0.0128741980016786</v>
      </c>
      <c r="CN81" s="66">
        <f>'background subtraction'!GZ81</f>
        <v>0.0113864247349207</v>
      </c>
      <c r="CO81" s="66">
        <f>'background subtraction'!ED81</f>
        <v>0.0347940574652455</v>
      </c>
      <c r="CP81" s="66">
        <f>'background subtraction'!EV81</f>
        <v>0.0108905003126681</v>
      </c>
      <c r="CQ81" s="66">
        <f>'background subtraction'!FM81</f>
        <v>0.015750559650744</v>
      </c>
      <c r="CR81" s="66">
        <f>'background subtraction'!GH81</f>
        <v>0.00890680262365749</v>
      </c>
      <c r="CS81" s="104">
        <f>'background subtraction'!HA81</f>
        <v>0.00374918863222999</v>
      </c>
      <c r="CT81" s="66">
        <f>'background subtraction'!EE81</f>
        <v>0.0531432610885934</v>
      </c>
      <c r="CU81" s="66">
        <f>'background subtraction'!EW81</f>
        <v>0.10134711493155</v>
      </c>
      <c r="CV81" s="66">
        <f>'background subtraction'!FN81</f>
        <v>0.0155521898818429</v>
      </c>
      <c r="CW81" s="104">
        <f>'background subtraction'!GI81</f>
        <v>0.00603044097459216</v>
      </c>
      <c r="CX81" s="66">
        <f>'background subtraction'!HB81</f>
        <v>0.0592927239245262</v>
      </c>
      <c r="CY81" s="66"/>
      <c r="CZ81" s="66"/>
      <c r="DA81" s="66"/>
      <c r="DB81" s="66"/>
      <c r="DC81" s="66"/>
      <c r="DD81" s="66"/>
      <c r="DE81" s="66"/>
      <c r="DF81" s="66"/>
      <c r="DG81" s="66"/>
      <c r="DH81" s="66"/>
      <c r="DI81" s="66"/>
      <c r="DJ81" s="66"/>
      <c r="DK81" s="66"/>
    </row>
    <row r="82" spans="1:115">
      <c r="A82">
        <f>'imported data from Web Calc'!A87</f>
        <v>788.6</v>
      </c>
      <c r="B82" t="str">
        <f>'imported data from Web Calc'!B87</f>
        <v>C44H86O8PN</v>
      </c>
      <c r="C82" s="61" t="str">
        <f>'imported data from Web Calc'!C87</f>
        <v>PC(36:1)</v>
      </c>
      <c r="D82" s="96">
        <f>'background subtraction'!DJ82</f>
        <v>0.019499748282974</v>
      </c>
      <c r="E82" s="96">
        <f>'background subtraction'!DK82</f>
        <v>0.0149372435982496</v>
      </c>
      <c r="F82" s="96">
        <f>'background subtraction'!DL82</f>
        <v>0.0201940424741277</v>
      </c>
      <c r="G82" s="66">
        <f>'background subtraction'!DM82</f>
        <v>0.017813605247315</v>
      </c>
      <c r="H82" s="66">
        <f>'background subtraction'!DX82</f>
        <v>0.0139453947537444</v>
      </c>
      <c r="I82" s="66">
        <f>'background subtraction'!EI82</f>
        <v>0.0189046389762708</v>
      </c>
      <c r="J82" s="66">
        <f>'background subtraction'!ET82</f>
        <v>0.0148380587137991</v>
      </c>
      <c r="K82" s="66">
        <f>'background subtraction'!FE82</f>
        <v>0.0159290924427549</v>
      </c>
      <c r="L82" s="66">
        <f>'background subtraction'!FP82</f>
        <v>0.018011975016216</v>
      </c>
      <c r="M82" s="66">
        <f>'background subtraction'!GA82</f>
        <v>0.0164250168650076</v>
      </c>
      <c r="N82" s="66">
        <f>'background subtraction'!GL82</f>
        <v>0.0154331680205023</v>
      </c>
      <c r="O82" s="66">
        <f>'background subtraction'!GW82</f>
        <v>0.0146396889448981</v>
      </c>
      <c r="P82" s="66">
        <f>'background subtraction'!HC82</f>
        <v>0.0164250168650076</v>
      </c>
      <c r="Q82" s="66">
        <f t="shared" si="1"/>
        <v>0.0162365655845516</v>
      </c>
      <c r="R82" s="66">
        <f>'background subtraction'!DN82</f>
        <v>0.0807960068734008</v>
      </c>
      <c r="S82" s="66">
        <f>'background subtraction'!FT82</f>
        <v>0.0368571030618165</v>
      </c>
      <c r="T82" s="66">
        <f>'background subtraction'!FX82</f>
        <v>0.0471723310446715</v>
      </c>
      <c r="U82" s="66">
        <f>'background subtraction'!GB82</f>
        <v>0.0522307601516485</v>
      </c>
      <c r="V82" s="66">
        <f>'background subtraction'!GJ82</f>
        <v>0.0742498044996659</v>
      </c>
      <c r="W82" s="66">
        <f>'background subtraction'!DO82</f>
        <v>0.0238638831987972</v>
      </c>
      <c r="X82" s="66">
        <f>'background subtraction'!EF82</f>
        <v>0.0424114565910461</v>
      </c>
      <c r="Y82" s="66">
        <f>'background subtraction'!EX82</f>
        <v>0.0160282773272055</v>
      </c>
      <c r="Z82" s="66">
        <f>'background subtraction'!FO82</f>
        <v>0.00849022610896527</v>
      </c>
      <c r="AA82" s="66">
        <f>'background subtraction'!GK82</f>
        <v>0.0546111973784612</v>
      </c>
      <c r="AB82" s="66">
        <f>'background subtraction'!DP82</f>
        <v>0.00908533541566844</v>
      </c>
      <c r="AC82" s="66">
        <f>'background subtraction'!EG82</f>
        <v>0.00551467957544941</v>
      </c>
      <c r="AD82" s="66">
        <f>'background subtraction'!EY82</f>
        <v>0.0124576214869864</v>
      </c>
      <c r="AE82" s="66">
        <f>'background subtraction'!FQ82</f>
        <v>0.0210867064341824</v>
      </c>
      <c r="AF82" s="66">
        <f>'background subtraction'!GM82</f>
        <v>0.0244589925055004</v>
      </c>
      <c r="AG82" s="66">
        <f>'background subtraction'!DQ82</f>
        <v>0.00313424234863671</v>
      </c>
      <c r="AH82" s="66">
        <f>'background subtraction'!EH82</f>
        <v>0.0101763691446243</v>
      </c>
      <c r="AI82" s="66">
        <f>'background subtraction'!EZ82</f>
        <v>0.0124576214869864</v>
      </c>
      <c r="AJ82" s="66">
        <f>'background subtraction'!FR82</f>
        <v>0.0116641424113822</v>
      </c>
      <c r="AK82" s="66">
        <f>'background subtraction'!GR82</f>
        <v>0.0202932273585782</v>
      </c>
      <c r="AL82" s="66">
        <f>'background subtraction'!DR82</f>
        <v>0.0253516564655552</v>
      </c>
      <c r="AM82" s="66">
        <f>'background subtraction'!EJ82</f>
        <v>0.00888696564676739</v>
      </c>
      <c r="AN82" s="66">
        <f>'background subtraction'!FA82</f>
        <v>0.0171193110561613</v>
      </c>
      <c r="AO82" s="66">
        <f>'background subtraction'!FS82</f>
        <v>0.0345758507194544</v>
      </c>
      <c r="AP82" s="66">
        <f>'background subtraction'!GS82</f>
        <v>0.033187262337147</v>
      </c>
      <c r="AQ82" s="66">
        <f>'background subtraction'!DS82</f>
        <v>0.0243598076210499</v>
      </c>
      <c r="AR82" s="66">
        <f>'background subtraction'!EK82</f>
        <v>0.0168217564028097</v>
      </c>
      <c r="AS82" s="66">
        <f>'background subtraction'!FB82</f>
        <v>0.038444061213025</v>
      </c>
      <c r="AT82" s="66">
        <f>'background subtraction'!FU82</f>
        <v>0.0155323529049528</v>
      </c>
      <c r="AU82" s="66">
        <f>'background subtraction'!GT82</f>
        <v>0.028327202999071</v>
      </c>
      <c r="AV82" s="66">
        <f>'background subtraction'!DT82</f>
        <v>0.0347742204883554</v>
      </c>
      <c r="AW82" s="66">
        <f>'background subtraction'!EL82</f>
        <v>0.0189046389762708</v>
      </c>
      <c r="AX82" s="66">
        <f>'background subtraction'!FC82</f>
        <v>0.0226736645853909</v>
      </c>
      <c r="AY82" s="66">
        <f>'background subtraction'!FV82</f>
        <v>0.0113665877580306</v>
      </c>
      <c r="AZ82" s="66">
        <f>'background subtraction'!GN82</f>
        <v>0.0176152354784139</v>
      </c>
      <c r="BA82" s="66">
        <f>'background subtraction'!DU82</f>
        <v>0.0364603635240144</v>
      </c>
      <c r="BB82" s="66">
        <f>'background subtraction'!EM82</f>
        <v>0.0595704416009876</v>
      </c>
      <c r="BC82" s="66">
        <f>'background subtraction'!FD82</f>
        <v>0.052131575267198</v>
      </c>
      <c r="BD82" s="66">
        <f>'background subtraction'!FW82</f>
        <v>0.0235663285454457</v>
      </c>
      <c r="BE82" s="66">
        <f>'background subtraction'!GO82</f>
        <v>0.0277320936923679</v>
      </c>
      <c r="BF82" s="66">
        <f>'background subtraction'!DV82</f>
        <v>0.00164646908187878</v>
      </c>
      <c r="BG82" s="66">
        <f>'background subtraction'!EN82</f>
        <v>0.00640734353550416</v>
      </c>
      <c r="BH82" s="66">
        <f>'background subtraction'!FF82</f>
        <v>0.00462201561539465</v>
      </c>
      <c r="BI82" s="66">
        <f>'background subtraction'!FY82</f>
        <v>0.00561386445989993</v>
      </c>
      <c r="BJ82" s="66">
        <f>'background subtraction'!GP82</f>
        <v>0.0135486552159422</v>
      </c>
      <c r="BK82" s="66">
        <f>'background subtraction'!DW82</f>
        <v>0.00452283073094412</v>
      </c>
      <c r="BL82" s="66">
        <f>'background subtraction'!EO82</f>
        <v>0.00680408307330628</v>
      </c>
      <c r="BM82" s="66">
        <f>'background subtraction'!FG82</f>
        <v>0.0184087145540182</v>
      </c>
      <c r="BN82" s="66">
        <f>'background subtraction'!FZ82</f>
        <v>0.00571304934435046</v>
      </c>
      <c r="BO82" s="66">
        <f>'background subtraction'!GQ82</f>
        <v>0.0168217564028097</v>
      </c>
      <c r="BP82" s="66">
        <f>'background subtraction'!DY82</f>
        <v>0.0124576214869864</v>
      </c>
      <c r="BQ82" s="66">
        <f>'background subtraction'!EP82</f>
        <v>0.02812883323017</v>
      </c>
      <c r="BR82" s="66">
        <f>'background subtraction'!FH82</f>
        <v>0.00769674703336104</v>
      </c>
      <c r="BS82" s="66">
        <f>'background subtraction'!GC82</f>
        <v>0.00650652841995469</v>
      </c>
      <c r="BT82" s="66">
        <f>'background subtraction'!GU82</f>
        <v>0.00779593191781157</v>
      </c>
      <c r="BU82" s="66">
        <f>'background subtraction'!DZ82</f>
        <v>0.00402690630869147</v>
      </c>
      <c r="BV82" s="66">
        <f>'background subtraction'!EQ82</f>
        <v>0.0131519156781401</v>
      </c>
      <c r="BW82" s="104">
        <f>'background subtraction'!FI82</f>
        <v>0.00134891442852719</v>
      </c>
      <c r="BX82" s="66">
        <f>'background subtraction'!GD82</f>
        <v>0.0092837051845695</v>
      </c>
      <c r="BY82" s="104">
        <f>'background subtraction'!GV82</f>
        <v>0.0034317970019883</v>
      </c>
      <c r="BZ82" s="66">
        <f>'background subtraction'!EA82</f>
        <v>0.00591141911325152</v>
      </c>
      <c r="CA82" s="66">
        <f>'background subtraction'!ER82</f>
        <v>0.004126091193142</v>
      </c>
      <c r="CB82" s="66">
        <f>'background subtraction'!FJ82</f>
        <v>0.00888696564676739</v>
      </c>
      <c r="CC82" s="66">
        <f>'background subtraction'!GE82</f>
        <v>0.00452283073094412</v>
      </c>
      <c r="CD82" s="66">
        <f>'background subtraction'!GX82</f>
        <v>0.0120608819491843</v>
      </c>
      <c r="CE82" s="66">
        <f>'background subtraction'!EB82</f>
        <v>0.0027375028108346</v>
      </c>
      <c r="CF82" s="104">
        <f>'background subtraction'!ES82</f>
        <v>0.000654620237373491</v>
      </c>
      <c r="CG82" s="66">
        <f>'background subtraction'!FK82</f>
        <v>0.00521712492209782</v>
      </c>
      <c r="CH82" s="66">
        <f>'background subtraction'!GF82</f>
        <v>0.00710163772665787</v>
      </c>
      <c r="CI82" s="66">
        <f>'background subtraction'!GY82</f>
        <v>0.00541549469099888</v>
      </c>
      <c r="CJ82" s="66">
        <f>'background subtraction'!EC82</f>
        <v>0.0190038238607213</v>
      </c>
      <c r="CK82" s="66">
        <f>'background subtraction'!EU82</f>
        <v>0.00601060399770205</v>
      </c>
      <c r="CL82" s="66">
        <f>'background subtraction'!FL82</f>
        <v>0.0182103447851171</v>
      </c>
      <c r="CM82" s="66">
        <f>'background subtraction'!GG82</f>
        <v>0.0048203853842957</v>
      </c>
      <c r="CN82" s="66">
        <f>'background subtraction'!GZ82</f>
        <v>0.00353098188643883</v>
      </c>
      <c r="CO82" s="66">
        <f>'background subtraction'!ED82</f>
        <v>0.0142429494070959</v>
      </c>
      <c r="CP82" s="66">
        <f>'background subtraction'!EV82</f>
        <v>0.00323342723308724</v>
      </c>
      <c r="CQ82" s="66">
        <f>'background subtraction'!FM82</f>
        <v>0.00610978888215258</v>
      </c>
      <c r="CR82" s="66">
        <f>'background subtraction'!GH82</f>
        <v>0.004126091193142</v>
      </c>
      <c r="CS82" s="104">
        <f>'background subtraction'!HA82</f>
        <v>0.000257880699571375</v>
      </c>
      <c r="CT82" s="66">
        <f>'background subtraction'!EE82</f>
        <v>0.0174168657095129</v>
      </c>
      <c r="CU82" s="66">
        <f>'background subtraction'!EW82</f>
        <v>0.0262443204256099</v>
      </c>
      <c r="CV82" s="66">
        <f>'background subtraction'!FN82</f>
        <v>0.004126091193142</v>
      </c>
      <c r="CW82" s="104">
        <f>'background subtraction'!GI82</f>
        <v>0.00214239350413142</v>
      </c>
      <c r="CX82" s="66">
        <f>'background subtraction'!HB82</f>
        <v>0.0184087145540182</v>
      </c>
      <c r="CY82" s="66"/>
      <c r="CZ82" s="66"/>
      <c r="DA82" s="66"/>
      <c r="DB82" s="66"/>
      <c r="DC82" s="66"/>
      <c r="DD82" s="66"/>
      <c r="DE82" s="66"/>
      <c r="DF82" s="66"/>
      <c r="DG82" s="66"/>
      <c r="DH82" s="66"/>
      <c r="DI82" s="66"/>
      <c r="DJ82" s="66"/>
      <c r="DK82" s="66"/>
    </row>
    <row r="83" spans="1:115">
      <c r="A83">
        <f>'imported data from Web Calc'!A88</f>
        <v>806.6</v>
      </c>
      <c r="B83" t="str">
        <f>'imported data from Web Calc'!B88</f>
        <v>C46H80O8PN</v>
      </c>
      <c r="C83" s="61" t="str">
        <f>'imported data from Web Calc'!C88</f>
        <v>PC(38:6)</v>
      </c>
      <c r="D83" s="96">
        <f>'background subtraction'!DJ83</f>
        <v>0.000872826983164654</v>
      </c>
      <c r="E83" s="96">
        <f>'background subtraction'!DK83</f>
        <v>0.000277717676461481</v>
      </c>
      <c r="F83" s="96">
        <f>'background subtraction'!DL83</f>
        <v>0.000476087445362539</v>
      </c>
      <c r="G83" s="66">
        <f>'background subtraction'!DM83</f>
        <v>0.00037690256091201</v>
      </c>
      <c r="H83" s="66">
        <f>'background subtraction'!DX83</f>
        <v>7.93479075604231e-5</v>
      </c>
      <c r="I83" s="66">
        <f>'background subtraction'!EI83</f>
        <v>0</v>
      </c>
      <c r="J83" s="66">
        <f>'background subtraction'!ET83</f>
        <v>0.000872826983164654</v>
      </c>
      <c r="K83" s="66">
        <f>'background subtraction'!FE83</f>
        <v>0.000674457214263596</v>
      </c>
      <c r="L83" s="66">
        <f>'background subtraction'!FP83</f>
        <v>0.000476087445362539</v>
      </c>
      <c r="M83" s="66">
        <f>'background subtraction'!GA83</f>
        <v>0.00037690256091201</v>
      </c>
      <c r="N83" s="66">
        <f>'background subtraction'!GL83</f>
        <v>0.000277717676461481</v>
      </c>
      <c r="O83" s="66">
        <f>'background subtraction'!GW83</f>
        <v>0.000476087445362539</v>
      </c>
      <c r="P83" s="66">
        <f>'background subtraction'!HC83</f>
        <v>0.000872826983164654</v>
      </c>
      <c r="Q83" s="66">
        <f t="shared" si="1"/>
        <v>0.000448315677716391</v>
      </c>
      <c r="R83" s="66">
        <f>'background subtraction'!DN83</f>
        <v>0.00285652467217523</v>
      </c>
      <c r="S83" s="66">
        <f>'background subtraction'!FT83</f>
        <v>0.00166630605876888</v>
      </c>
      <c r="T83" s="66">
        <f>'background subtraction'!FX83</f>
        <v>0.0027573397877247</v>
      </c>
      <c r="U83" s="66">
        <f>'background subtraction'!GB83</f>
        <v>0.00265815490327417</v>
      </c>
      <c r="V83" s="66">
        <f>'background subtraction'!GJ83</f>
        <v>0.00404674328558158</v>
      </c>
      <c r="W83" s="66">
        <f>'background subtraction'!DO83</f>
        <v>0.000277717676461481</v>
      </c>
      <c r="X83" s="66">
        <f>'background subtraction'!EF83</f>
        <v>0.00107119675206571</v>
      </c>
      <c r="Y83" s="66">
        <f>'background subtraction'!EX83</f>
        <v>7.93479075604231e-5</v>
      </c>
      <c r="Z83" s="66">
        <f>'background subtraction'!FO83</f>
        <v>0.000178532792010952</v>
      </c>
      <c r="AA83" s="66">
        <f>'background subtraction'!GK83</f>
        <v>0.00126956652096677</v>
      </c>
      <c r="AB83" s="66">
        <f>'background subtraction'!DP83</f>
        <v>0.000575272329813067</v>
      </c>
      <c r="AC83" s="66">
        <f>'background subtraction'!EG83</f>
        <v>7.93479075604231e-5</v>
      </c>
      <c r="AD83" s="66">
        <f>'background subtraction'!EY83</f>
        <v>0.000773642098714125</v>
      </c>
      <c r="AE83" s="66">
        <f>'background subtraction'!FQ83</f>
        <v>0.000872826983164654</v>
      </c>
      <c r="AF83" s="66">
        <f>'background subtraction'!GM83</f>
        <v>0.00107119675206571</v>
      </c>
      <c r="AG83" s="66">
        <f>'background subtraction'!DQ83</f>
        <v>7.93479075604231e-5</v>
      </c>
      <c r="AH83" s="66">
        <f>'background subtraction'!EH83</f>
        <v>0.000178532792010952</v>
      </c>
      <c r="AI83" s="66">
        <f>'background subtraction'!EZ83</f>
        <v>7.93479075604231e-5</v>
      </c>
      <c r="AJ83" s="66">
        <f>'background subtraction'!FR83</f>
        <v>0.000277717676461481</v>
      </c>
      <c r="AK83" s="66">
        <f>'background subtraction'!GR83</f>
        <v>0.00216223048102153</v>
      </c>
      <c r="AL83" s="66">
        <f>'background subtraction'!DR83</f>
        <v>0.00176549094321941</v>
      </c>
      <c r="AM83" s="66">
        <f>'background subtraction'!EJ83</f>
        <v>0.000277717676461481</v>
      </c>
      <c r="AN83" s="66">
        <f>'background subtraction'!FA83</f>
        <v>0.000972011867615183</v>
      </c>
      <c r="AO83" s="66">
        <f>'background subtraction'!FS83</f>
        <v>0.000277717676461481</v>
      </c>
      <c r="AP83" s="66">
        <f>'background subtraction'!GS83</f>
        <v>0.000575272329813067</v>
      </c>
      <c r="AQ83" s="66">
        <f>'background subtraction'!DS83</f>
        <v>0.00146793628986783</v>
      </c>
      <c r="AR83" s="66">
        <f>'background subtraction'!EK83</f>
        <v>0.000178532792010952</v>
      </c>
      <c r="AS83" s="66">
        <f>'background subtraction'!FB83</f>
        <v>0.00146793628986783</v>
      </c>
      <c r="AT83" s="66">
        <f>'background subtraction'!FU83</f>
        <v>0.00107119675206571</v>
      </c>
      <c r="AU83" s="66">
        <f>'background subtraction'!GT83</f>
        <v>0.00126956652096677</v>
      </c>
      <c r="AV83" s="66">
        <f>'background subtraction'!DT83</f>
        <v>0.000972011867615183</v>
      </c>
      <c r="AW83" s="66">
        <f>'background subtraction'!EL83</f>
        <v>0.00156712117431836</v>
      </c>
      <c r="AX83" s="66">
        <f>'background subtraction'!FC83</f>
        <v>0.00146793628986783</v>
      </c>
      <c r="AY83" s="66">
        <f>'background subtraction'!FV83</f>
        <v>0.000476087445362539</v>
      </c>
      <c r="AZ83" s="66">
        <f>'background subtraction'!GN83</f>
        <v>0.000872826983164654</v>
      </c>
      <c r="BA83" s="66">
        <f>'background subtraction'!DU83</f>
        <v>0.000773642098714125</v>
      </c>
      <c r="BB83" s="66">
        <f>'background subtraction'!EM83</f>
        <v>0.000674457214263596</v>
      </c>
      <c r="BC83" s="66">
        <f>'background subtraction'!FD83</f>
        <v>0.000972011867615183</v>
      </c>
      <c r="BD83" s="66">
        <f>'background subtraction'!FW83</f>
        <v>0.000178532792010952</v>
      </c>
      <c r="BE83" s="66">
        <f>'background subtraction'!GO83</f>
        <v>0.000872826983164654</v>
      </c>
      <c r="BF83" s="66">
        <f>'background subtraction'!DV83</f>
        <v>0</v>
      </c>
      <c r="BG83" s="66">
        <f>'background subtraction'!EN83</f>
        <v>0.00037690256091201</v>
      </c>
      <c r="BH83" s="66">
        <f>'background subtraction'!FF83</f>
        <v>7.93479075604231e-5</v>
      </c>
      <c r="BI83" s="66">
        <f>'background subtraction'!FY83</f>
        <v>0.000178532792010952</v>
      </c>
      <c r="BJ83" s="66">
        <f>'background subtraction'!GP83</f>
        <v>0.000773642098714125</v>
      </c>
      <c r="BK83" s="66">
        <f>'background subtraction'!DW83</f>
        <v>0</v>
      </c>
      <c r="BL83" s="66">
        <f>'background subtraction'!EO83</f>
        <v>7.93479075604231e-5</v>
      </c>
      <c r="BM83" s="66">
        <f>'background subtraction'!FG83</f>
        <v>7.93479075604231e-5</v>
      </c>
      <c r="BN83" s="66">
        <f>'background subtraction'!FZ83</f>
        <v>0.000277717676461481</v>
      </c>
      <c r="BO83" s="66">
        <f>'background subtraction'!GQ83</f>
        <v>0.000476087445362539</v>
      </c>
      <c r="BP83" s="66">
        <f>'background subtraction'!DY83</f>
        <v>0.000277717676461481</v>
      </c>
      <c r="BQ83" s="66">
        <f>'background subtraction'!EP83</f>
        <v>7.93479075604231e-5</v>
      </c>
      <c r="BR83" s="66">
        <f>'background subtraction'!FH83</f>
        <v>0</v>
      </c>
      <c r="BS83" s="66">
        <f>'background subtraction'!GC83</f>
        <v>7.93479075604231e-5</v>
      </c>
      <c r="BT83" s="66">
        <f>'background subtraction'!GU83</f>
        <v>0</v>
      </c>
      <c r="BU83" s="66">
        <f>'background subtraction'!DZ83</f>
        <v>7.93479075604231e-5</v>
      </c>
      <c r="BV83" s="66">
        <f>'background subtraction'!EQ83</f>
        <v>7.93479075604231e-5</v>
      </c>
      <c r="BW83" s="104">
        <f>'background subtraction'!FI83</f>
        <v>0</v>
      </c>
      <c r="BX83" s="66">
        <f>'background subtraction'!GD83</f>
        <v>0</v>
      </c>
      <c r="BY83" s="104">
        <f>'background subtraction'!GV83</f>
        <v>0</v>
      </c>
      <c r="BZ83" s="66">
        <f>'background subtraction'!EA83</f>
        <v>7.93479075604231e-5</v>
      </c>
      <c r="CA83" s="66">
        <f>'background subtraction'!ER83</f>
        <v>0</v>
      </c>
      <c r="CB83" s="66">
        <f>'background subtraction'!FJ83</f>
        <v>0</v>
      </c>
      <c r="CC83" s="66">
        <f>'background subtraction'!GE83</f>
        <v>0</v>
      </c>
      <c r="CD83" s="66">
        <f>'background subtraction'!GX83</f>
        <v>7.93479075604231e-5</v>
      </c>
      <c r="CE83" s="66">
        <f>'background subtraction'!EB83</f>
        <v>0</v>
      </c>
      <c r="CF83" s="104">
        <f>'background subtraction'!ES83</f>
        <v>0</v>
      </c>
      <c r="CG83" s="66">
        <f>'background subtraction'!FK83</f>
        <v>7.93479075604231e-5</v>
      </c>
      <c r="CH83" s="66">
        <f>'background subtraction'!GF83</f>
        <v>0.000178532792010952</v>
      </c>
      <c r="CI83" s="66">
        <f>'background subtraction'!GY83</f>
        <v>0</v>
      </c>
      <c r="CJ83" s="66">
        <f>'background subtraction'!EC83</f>
        <v>0.00196386071212047</v>
      </c>
      <c r="CK83" s="66">
        <f>'background subtraction'!EU83</f>
        <v>0.000178532792010952</v>
      </c>
      <c r="CL83" s="66">
        <f>'background subtraction'!FL83</f>
        <v>0.000476087445362539</v>
      </c>
      <c r="CM83" s="66">
        <f>'background subtraction'!GG83</f>
        <v>0.000178532792010952</v>
      </c>
      <c r="CN83" s="66">
        <f>'background subtraction'!GZ83</f>
        <v>0</v>
      </c>
      <c r="CO83" s="66">
        <f>'background subtraction'!ED83</f>
        <v>7.93479075604231e-5</v>
      </c>
      <c r="CP83" s="66">
        <f>'background subtraction'!EV83</f>
        <v>0</v>
      </c>
      <c r="CQ83" s="66">
        <f>'background subtraction'!FM83</f>
        <v>7.93479075604231e-5</v>
      </c>
      <c r="CR83" s="66">
        <f>'background subtraction'!GH83</f>
        <v>0</v>
      </c>
      <c r="CS83" s="104">
        <f>'background subtraction'!HA83</f>
        <v>0</v>
      </c>
      <c r="CT83" s="66">
        <f>'background subtraction'!EE83</f>
        <v>0.000476087445362539</v>
      </c>
      <c r="CU83" s="66">
        <f>'background subtraction'!EW83</f>
        <v>0.000277717676461481</v>
      </c>
      <c r="CV83" s="66">
        <f>'background subtraction'!FN83</f>
        <v>7.93479075604231e-5</v>
      </c>
      <c r="CW83" s="104">
        <f>'background subtraction'!GI83</f>
        <v>7.93479075604231e-5</v>
      </c>
      <c r="CX83" s="66">
        <f>'background subtraction'!HB83</f>
        <v>0.00037690256091201</v>
      </c>
      <c r="CY83" s="66"/>
      <c r="CZ83" s="66"/>
      <c r="DA83" s="66"/>
      <c r="DB83" s="66"/>
      <c r="DC83" s="66"/>
      <c r="DD83" s="66"/>
      <c r="DE83" s="66"/>
      <c r="DF83" s="66"/>
      <c r="DG83" s="66"/>
      <c r="DH83" s="66"/>
      <c r="DI83" s="66"/>
      <c r="DJ83" s="66"/>
      <c r="DK83" s="66"/>
    </row>
    <row r="84" spans="1:115">
      <c r="A84">
        <f>'imported data from Web Calc'!A89</f>
        <v>808.6</v>
      </c>
      <c r="B84" t="str">
        <f>'imported data from Web Calc'!B89</f>
        <v>C46H82O8PN</v>
      </c>
      <c r="C84" s="61" t="str">
        <f>'imported data from Web Calc'!C89</f>
        <v>PC(38:5)</v>
      </c>
      <c r="D84" s="96">
        <f>'background subtraction'!DJ84</f>
        <v>0.000991848844505289</v>
      </c>
      <c r="E84" s="96">
        <f>'background subtraction'!DK84</f>
        <v>0.000396739537802116</v>
      </c>
      <c r="F84" s="96">
        <f>'background subtraction'!DL84</f>
        <v>0.000396739537802116</v>
      </c>
      <c r="G84" s="66">
        <f>'background subtraction'!DM84</f>
        <v>0.000297554653351587</v>
      </c>
      <c r="H84" s="66">
        <f>'background subtraction'!DX84</f>
        <v>0.00089266396005476</v>
      </c>
      <c r="I84" s="66">
        <f>'background subtraction'!EI84</f>
        <v>0.000495924422252644</v>
      </c>
      <c r="J84" s="66">
        <f>'background subtraction'!ET84</f>
        <v>0.000495924422252644</v>
      </c>
      <c r="K84" s="66">
        <f>'background subtraction'!FE84</f>
        <v>0.00119021861340635</v>
      </c>
      <c r="L84" s="66">
        <f>'background subtraction'!FP84</f>
        <v>0.000793479075604231</v>
      </c>
      <c r="M84" s="66">
        <f>'background subtraction'!GA84</f>
        <v>0.00158695815120846</v>
      </c>
      <c r="N84" s="66">
        <f>'background subtraction'!GL84</f>
        <v>0.000595109306703173</v>
      </c>
      <c r="O84" s="66">
        <f>'background subtraction'!GW84</f>
        <v>0.000396739537802116</v>
      </c>
      <c r="P84" s="66">
        <f>'background subtraction'!HC84</f>
        <v>0.000495924422252644</v>
      </c>
      <c r="Q84" s="66">
        <f t="shared" si="1"/>
        <v>0.000724049656488861</v>
      </c>
      <c r="R84" s="66">
        <f>'background subtraction'!DN84</f>
        <v>0.00555435352922962</v>
      </c>
      <c r="S84" s="66">
        <f>'background subtraction'!FT84</f>
        <v>0.00327310118686745</v>
      </c>
      <c r="T84" s="66">
        <f>'background subtraction'!FX84</f>
        <v>0.00307473141796639</v>
      </c>
      <c r="U84" s="66">
        <f>'background subtraction'!GB84</f>
        <v>0.00456250468472433</v>
      </c>
      <c r="V84" s="66">
        <f>'background subtraction'!GJ84</f>
        <v>0.00595109306703173</v>
      </c>
      <c r="W84" s="66">
        <f>'background subtraction'!DO84</f>
        <v>0.000495924422252644</v>
      </c>
      <c r="X84" s="66">
        <f>'background subtraction'!EF84</f>
        <v>0.00257880699571375</v>
      </c>
      <c r="Y84" s="66">
        <f>'background subtraction'!EX84</f>
        <v>0.00119021861340635</v>
      </c>
      <c r="Z84" s="66">
        <f>'background subtraction'!FO84</f>
        <v>0.000495924422252644</v>
      </c>
      <c r="AA84" s="66">
        <f>'background subtraction'!GK84</f>
        <v>0.0044633198002738</v>
      </c>
      <c r="AB84" s="66">
        <f>'background subtraction'!DP84</f>
        <v>0.000297554653351587</v>
      </c>
      <c r="AC84" s="66">
        <f>'background subtraction'!EG84</f>
        <v>9.91848844505289e-5</v>
      </c>
      <c r="AD84" s="66">
        <f>'background subtraction'!EY84</f>
        <v>0.00109103372895582</v>
      </c>
      <c r="AE84" s="66">
        <f>'background subtraction'!FQ84</f>
        <v>0.000595109306703173</v>
      </c>
      <c r="AF84" s="66">
        <f>'background subtraction'!GM84</f>
        <v>0.00168614303565899</v>
      </c>
      <c r="AG84" s="66">
        <f>'background subtraction'!DQ84</f>
        <v>0</v>
      </c>
      <c r="AH84" s="66">
        <f>'background subtraction'!EH84</f>
        <v>0.000595109306703173</v>
      </c>
      <c r="AI84" s="66">
        <f>'background subtraction'!EZ84</f>
        <v>0.00089266396005476</v>
      </c>
      <c r="AJ84" s="66">
        <f>'background subtraction'!FR84</f>
        <v>0.00119021861340635</v>
      </c>
      <c r="AK84" s="66">
        <f>'background subtraction'!GR84</f>
        <v>0.00218206745791164</v>
      </c>
      <c r="AL84" s="66">
        <f>'background subtraction'!DR84</f>
        <v>0.00247962211126322</v>
      </c>
      <c r="AM84" s="66">
        <f>'background subtraction'!EJ84</f>
        <v>0.000396739537802116</v>
      </c>
      <c r="AN84" s="66">
        <f>'background subtraction'!FA84</f>
        <v>0.000495924422252644</v>
      </c>
      <c r="AO84" s="66">
        <f>'background subtraction'!FS84</f>
        <v>0.00168614303565899</v>
      </c>
      <c r="AP84" s="66">
        <f>'background subtraction'!GS84</f>
        <v>0.00188451280456005</v>
      </c>
      <c r="AQ84" s="66">
        <f>'background subtraction'!DS84</f>
        <v>0.00228125234236216</v>
      </c>
      <c r="AR84" s="66">
        <f>'background subtraction'!EK84</f>
        <v>0.00109103372895582</v>
      </c>
      <c r="AS84" s="66">
        <f>'background subtraction'!FB84</f>
        <v>0.00238043722681269</v>
      </c>
      <c r="AT84" s="66">
        <f>'background subtraction'!FU84</f>
        <v>0.00109103372895582</v>
      </c>
      <c r="AU84" s="66">
        <f>'background subtraction'!GT84</f>
        <v>0.00337228607131798</v>
      </c>
      <c r="AV84" s="66">
        <f>'background subtraction'!DT84</f>
        <v>0.00317391630241692</v>
      </c>
      <c r="AW84" s="66">
        <f>'background subtraction'!EL84</f>
        <v>0.000991848844505289</v>
      </c>
      <c r="AX84" s="66">
        <f>'background subtraction'!FC84</f>
        <v>0.00198369768901058</v>
      </c>
      <c r="AY84" s="66">
        <f>'background subtraction'!FV84</f>
        <v>0.000793479075604231</v>
      </c>
      <c r="AZ84" s="66">
        <f>'background subtraction'!GN84</f>
        <v>0.000793479075604231</v>
      </c>
      <c r="BA84" s="66">
        <f>'background subtraction'!DU84</f>
        <v>0.00148777326675793</v>
      </c>
      <c r="BB84" s="66">
        <f>'background subtraction'!EM84</f>
        <v>0.00317391630241692</v>
      </c>
      <c r="BC84" s="66">
        <f>'background subtraction'!FD84</f>
        <v>0.00267799188016428</v>
      </c>
      <c r="BD84" s="66">
        <f>'background subtraction'!FW84</f>
        <v>0.0013885883823074</v>
      </c>
      <c r="BE84" s="66">
        <f>'background subtraction'!GO84</f>
        <v>0.00128940349785688</v>
      </c>
      <c r="BF84" s="66">
        <f>'background subtraction'!DV84</f>
        <v>0</v>
      </c>
      <c r="BG84" s="66">
        <f>'background subtraction'!EN84</f>
        <v>0.000595109306703173</v>
      </c>
      <c r="BH84" s="66">
        <f>'background subtraction'!FF84</f>
        <v>0</v>
      </c>
      <c r="BI84" s="66">
        <f>'background subtraction'!FY84</f>
        <v>0.000297554653351587</v>
      </c>
      <c r="BJ84" s="66">
        <f>'background subtraction'!GP84</f>
        <v>0.000793479075604231</v>
      </c>
      <c r="BK84" s="66">
        <f>'background subtraction'!DW84</f>
        <v>9.91848844505289e-5</v>
      </c>
      <c r="BL84" s="66">
        <f>'background subtraction'!EO84</f>
        <v>0</v>
      </c>
      <c r="BM84" s="66">
        <f>'background subtraction'!FG84</f>
        <v>9.91848844505289e-5</v>
      </c>
      <c r="BN84" s="66">
        <f>'background subtraction'!FZ84</f>
        <v>0</v>
      </c>
      <c r="BO84" s="66">
        <f>'background subtraction'!GQ84</f>
        <v>0.000198369768901058</v>
      </c>
      <c r="BP84" s="66">
        <f>'background subtraction'!DY84</f>
        <v>0.000198369768901058</v>
      </c>
      <c r="BQ84" s="66">
        <f>'background subtraction'!EP84</f>
        <v>0.000198369768901058</v>
      </c>
      <c r="BR84" s="66">
        <f>'background subtraction'!FH84</f>
        <v>9.91848844505289e-5</v>
      </c>
      <c r="BS84" s="66">
        <f>'background subtraction'!GC84</f>
        <v>9.91848844505289e-5</v>
      </c>
      <c r="BT84" s="66">
        <f>'background subtraction'!GU84</f>
        <v>0</v>
      </c>
      <c r="BU84" s="66">
        <f>'background subtraction'!DZ84</f>
        <v>9.91848844505289e-5</v>
      </c>
      <c r="BV84" s="66">
        <f>'background subtraction'!EQ84</f>
        <v>0.000495924422252644</v>
      </c>
      <c r="BW84" s="104">
        <f>'background subtraction'!FI84</f>
        <v>0</v>
      </c>
      <c r="BX84" s="66">
        <f>'background subtraction'!GD84</f>
        <v>9.91848844505289e-5</v>
      </c>
      <c r="BY84" s="104">
        <f>'background subtraction'!GV84</f>
        <v>0</v>
      </c>
      <c r="BZ84" s="66">
        <f>'background subtraction'!EA84</f>
        <v>0.000198369768901058</v>
      </c>
      <c r="CA84" s="66">
        <f>'background subtraction'!ER84</f>
        <v>0.000297554653351587</v>
      </c>
      <c r="CB84" s="66">
        <f>'background subtraction'!FJ84</f>
        <v>0</v>
      </c>
      <c r="CC84" s="66">
        <f>'background subtraction'!GE84</f>
        <v>9.91848844505289e-5</v>
      </c>
      <c r="CD84" s="66">
        <f>'background subtraction'!GX84</f>
        <v>0.000694294191153702</v>
      </c>
      <c r="CE84" s="66">
        <f>'background subtraction'!EB84</f>
        <v>0</v>
      </c>
      <c r="CF84" s="104">
        <f>'background subtraction'!ES84</f>
        <v>0</v>
      </c>
      <c r="CG84" s="66">
        <f>'background subtraction'!FK84</f>
        <v>0.000297554653351587</v>
      </c>
      <c r="CH84" s="66">
        <f>'background subtraction'!GF84</f>
        <v>0.000396739537802116</v>
      </c>
      <c r="CI84" s="66">
        <f>'background subtraction'!GY84</f>
        <v>9.91848844505289e-5</v>
      </c>
      <c r="CJ84" s="66">
        <f>'background subtraction'!EC84</f>
        <v>0.00109103372895582</v>
      </c>
      <c r="CK84" s="66">
        <f>'background subtraction'!EU84</f>
        <v>9.91848844505289e-5</v>
      </c>
      <c r="CL84" s="66">
        <f>'background subtraction'!FL84</f>
        <v>0.000991848844505289</v>
      </c>
      <c r="CM84" s="66">
        <f>'background subtraction'!GG84</f>
        <v>0.000198369768901058</v>
      </c>
      <c r="CN84" s="66">
        <f>'background subtraction'!GZ84</f>
        <v>0.000297554653351587</v>
      </c>
      <c r="CO84" s="66">
        <f>'background subtraction'!ED84</f>
        <v>0</v>
      </c>
      <c r="CP84" s="66">
        <f>'background subtraction'!EV84</f>
        <v>9.91848844505289e-5</v>
      </c>
      <c r="CQ84" s="66">
        <f>'background subtraction'!FM84</f>
        <v>0</v>
      </c>
      <c r="CR84" s="66">
        <f>'background subtraction'!GH84</f>
        <v>9.91848844505289e-5</v>
      </c>
      <c r="CS84" s="104">
        <f>'background subtraction'!HA84</f>
        <v>0</v>
      </c>
      <c r="CT84" s="66">
        <f>'background subtraction'!EE84</f>
        <v>0.000198369768901058</v>
      </c>
      <c r="CU84" s="66">
        <f>'background subtraction'!EW84</f>
        <v>0.000694294191153702</v>
      </c>
      <c r="CV84" s="66">
        <f>'background subtraction'!FN84</f>
        <v>0</v>
      </c>
      <c r="CW84" s="104">
        <f>'background subtraction'!GI84</f>
        <v>0</v>
      </c>
      <c r="CX84" s="66">
        <f>'background subtraction'!HB84</f>
        <v>0.000595109306703173</v>
      </c>
      <c r="CY84" s="66"/>
      <c r="CZ84" s="66"/>
      <c r="DA84" s="66"/>
      <c r="DB84" s="66"/>
      <c r="DC84" s="66"/>
      <c r="DD84" s="66"/>
      <c r="DE84" s="66"/>
      <c r="DF84" s="66"/>
      <c r="DG84" s="66"/>
      <c r="DH84" s="66"/>
      <c r="DI84" s="66"/>
      <c r="DJ84" s="66"/>
      <c r="DK84" s="66"/>
    </row>
    <row r="85" spans="1:115">
      <c r="A85">
        <f>'imported data from Web Calc'!A90</f>
        <v>810.6</v>
      </c>
      <c r="B85" t="str">
        <f>'imported data from Web Calc'!B90</f>
        <v>C46H84O8PN</v>
      </c>
      <c r="C85" s="61" t="str">
        <f>'imported data from Web Calc'!C90</f>
        <v>PC(38:4)</v>
      </c>
      <c r="D85" s="96">
        <f>'background subtraction'!DJ85</f>
        <v>0.00188451280456005</v>
      </c>
      <c r="E85" s="96">
        <f>'background subtraction'!DK85</f>
        <v>0.00297554653351587</v>
      </c>
      <c r="F85" s="96">
        <f>'background subtraction'!DL85</f>
        <v>0.00277717676461481</v>
      </c>
      <c r="G85" s="66">
        <f>'background subtraction'!DM85</f>
        <v>0.00218206745791164</v>
      </c>
      <c r="H85" s="66">
        <f>'background subtraction'!DX85</f>
        <v>0.00128940349785688</v>
      </c>
      <c r="I85" s="66">
        <f>'background subtraction'!EI85</f>
        <v>0.00198369768901058</v>
      </c>
      <c r="J85" s="66">
        <f>'background subtraction'!ET85</f>
        <v>0.00128940349785688</v>
      </c>
      <c r="K85" s="66">
        <f>'background subtraction'!FE85</f>
        <v>0.00188451280456005</v>
      </c>
      <c r="L85" s="66">
        <f>'background subtraction'!FP85</f>
        <v>0.00168614303565899</v>
      </c>
      <c r="M85" s="66">
        <f>'background subtraction'!GA85</f>
        <v>0.00257880699571375</v>
      </c>
      <c r="N85" s="66">
        <f>'background subtraction'!GL85</f>
        <v>0.00178532792010952</v>
      </c>
      <c r="O85" s="66">
        <f>'background subtraction'!GW85</f>
        <v>0.00267799188016428</v>
      </c>
      <c r="P85" s="66">
        <f>'background subtraction'!HC85</f>
        <v>0.00218206745791164</v>
      </c>
      <c r="Q85" s="66">
        <f t="shared" si="1"/>
        <v>0.00195394222367542</v>
      </c>
      <c r="R85" s="66">
        <f>'background subtraction'!DN85</f>
        <v>0.0108111524051076</v>
      </c>
      <c r="S85" s="66">
        <f>'background subtraction'!FT85</f>
        <v>0.00862908494719601</v>
      </c>
      <c r="T85" s="66">
        <f>'background subtraction'!FX85</f>
        <v>0.00843071517829496</v>
      </c>
      <c r="U85" s="66">
        <f>'background subtraction'!GB85</f>
        <v>0.0115054465962613</v>
      </c>
      <c r="V85" s="66">
        <f>'background subtraction'!GJ85</f>
        <v>0.0135883291697225</v>
      </c>
      <c r="W85" s="66">
        <f>'background subtraction'!DO85</f>
        <v>0.00366984072466957</v>
      </c>
      <c r="X85" s="66">
        <f>'background subtraction'!EF85</f>
        <v>0.00466168956917486</v>
      </c>
      <c r="Y85" s="66">
        <f>'background subtraction'!EX85</f>
        <v>0.00218206745791164</v>
      </c>
      <c r="Z85" s="66">
        <f>'background subtraction'!FO85</f>
        <v>0.00178532792010952</v>
      </c>
      <c r="AA85" s="66">
        <f>'background subtraction'!GK85</f>
        <v>0.00803397564049284</v>
      </c>
      <c r="AB85" s="66">
        <f>'background subtraction'!DP85</f>
        <v>0.00188451280456005</v>
      </c>
      <c r="AC85" s="66">
        <f>'background subtraction'!EG85</f>
        <v>0.000297554653351587</v>
      </c>
      <c r="AD85" s="66">
        <f>'background subtraction'!EY85</f>
        <v>0.00317391630241692</v>
      </c>
      <c r="AE85" s="66">
        <f>'background subtraction'!FQ85</f>
        <v>0.00327310118686745</v>
      </c>
      <c r="AF85" s="66">
        <f>'background subtraction'!GM85</f>
        <v>0.0058519081825812</v>
      </c>
      <c r="AG85" s="66">
        <f>'background subtraction'!DQ85</f>
        <v>9.91848844505289e-5</v>
      </c>
      <c r="AH85" s="66">
        <f>'background subtraction'!EH85</f>
        <v>0.00287636164906534</v>
      </c>
      <c r="AI85" s="66">
        <f>'background subtraction'!EZ85</f>
        <v>0.00188451280456005</v>
      </c>
      <c r="AJ85" s="66">
        <f>'background subtraction'!FR85</f>
        <v>0.00148777326675793</v>
      </c>
      <c r="AK85" s="66">
        <f>'background subtraction'!GR85</f>
        <v>0.00406658026247168</v>
      </c>
      <c r="AL85" s="66">
        <f>'background subtraction'!DR85</f>
        <v>0.00684375702708649</v>
      </c>
      <c r="AM85" s="66">
        <f>'background subtraction'!EJ85</f>
        <v>0.00178532792010952</v>
      </c>
      <c r="AN85" s="66">
        <f>'background subtraction'!FA85</f>
        <v>0.00198369768901058</v>
      </c>
      <c r="AO85" s="66">
        <f>'background subtraction'!FS85</f>
        <v>0.0044633198002738</v>
      </c>
      <c r="AP85" s="66">
        <f>'background subtraction'!GS85</f>
        <v>0.00426495003137274</v>
      </c>
      <c r="AQ85" s="66">
        <f>'background subtraction'!DS85</f>
        <v>0.00565353841368015</v>
      </c>
      <c r="AR85" s="66">
        <f>'background subtraction'!EK85</f>
        <v>0.00277717676461481</v>
      </c>
      <c r="AS85" s="66">
        <f>'background subtraction'!FB85</f>
        <v>0.00486005933807591</v>
      </c>
      <c r="AT85" s="66">
        <f>'background subtraction'!FU85</f>
        <v>0.00188451280456005</v>
      </c>
      <c r="AU85" s="66">
        <f>'background subtraction'!GT85</f>
        <v>0.00416576514692221</v>
      </c>
      <c r="AV85" s="66">
        <f>'background subtraction'!DT85</f>
        <v>0.0058519081825812</v>
      </c>
      <c r="AW85" s="66">
        <f>'background subtraction'!EL85</f>
        <v>0.00238043722681269</v>
      </c>
      <c r="AX85" s="66">
        <f>'background subtraction'!FC85</f>
        <v>0.00347147095576851</v>
      </c>
      <c r="AY85" s="66">
        <f>'background subtraction'!FV85</f>
        <v>0.00208288257346111</v>
      </c>
      <c r="AZ85" s="66">
        <f>'background subtraction'!GN85</f>
        <v>0.00357065584021904</v>
      </c>
      <c r="BA85" s="66">
        <f>'background subtraction'!DU85</f>
        <v>0.00238043722681269</v>
      </c>
      <c r="BB85" s="66">
        <f>'background subtraction'!EM85</f>
        <v>0.00654620237373491</v>
      </c>
      <c r="BC85" s="66">
        <f>'background subtraction'!FD85</f>
        <v>0.00466168956917486</v>
      </c>
      <c r="BD85" s="66">
        <f>'background subtraction'!FW85</f>
        <v>0.00317391630241692</v>
      </c>
      <c r="BE85" s="66">
        <f>'background subtraction'!GO85</f>
        <v>0.00128940349785688</v>
      </c>
      <c r="BF85" s="66">
        <f>'background subtraction'!DV85</f>
        <v>0</v>
      </c>
      <c r="BG85" s="66">
        <f>'background subtraction'!EN85</f>
        <v>0.000694294191153702</v>
      </c>
      <c r="BH85" s="66">
        <f>'background subtraction'!FF85</f>
        <v>0.000396739537802116</v>
      </c>
      <c r="BI85" s="66">
        <f>'background subtraction'!FY85</f>
        <v>0.000793479075604231</v>
      </c>
      <c r="BJ85" s="66">
        <f>'background subtraction'!GP85</f>
        <v>0.00198369768901058</v>
      </c>
      <c r="BK85" s="66">
        <f>'background subtraction'!DW85</f>
        <v>0.000595109306703173</v>
      </c>
      <c r="BL85" s="66">
        <f>'background subtraction'!EO85</f>
        <v>0.000198369768901058</v>
      </c>
      <c r="BM85" s="66">
        <f>'background subtraction'!FG85</f>
        <v>0.00178532792010952</v>
      </c>
      <c r="BN85" s="66">
        <f>'background subtraction'!FZ85</f>
        <v>0.000396739537802116</v>
      </c>
      <c r="BO85" s="66">
        <f>'background subtraction'!GQ85</f>
        <v>0.0013885883823074</v>
      </c>
      <c r="BP85" s="66">
        <f>'background subtraction'!DY85</f>
        <v>0.000297554653351587</v>
      </c>
      <c r="BQ85" s="66">
        <f>'background subtraction'!EP85</f>
        <v>0.00198369768901058</v>
      </c>
      <c r="BR85" s="66">
        <f>'background subtraction'!FH85</f>
        <v>0.000495924422252644</v>
      </c>
      <c r="BS85" s="66">
        <f>'background subtraction'!GC85</f>
        <v>0.000595109306703173</v>
      </c>
      <c r="BT85" s="66">
        <f>'background subtraction'!GU85</f>
        <v>9.91848844505289e-5</v>
      </c>
      <c r="BU85" s="66">
        <f>'background subtraction'!DZ85</f>
        <v>0</v>
      </c>
      <c r="BV85" s="66">
        <f>'background subtraction'!EQ85</f>
        <v>9.91848844505289e-5</v>
      </c>
      <c r="BW85" s="104">
        <f>'background subtraction'!FI85</f>
        <v>0</v>
      </c>
      <c r="BX85" s="66">
        <f>'background subtraction'!GD85</f>
        <v>0.00119021861340635</v>
      </c>
      <c r="BY85" s="104">
        <f>'background subtraction'!GV85</f>
        <v>0.000297554653351587</v>
      </c>
      <c r="BZ85" s="66">
        <f>'background subtraction'!EA85</f>
        <v>0.000694294191153702</v>
      </c>
      <c r="CA85" s="66">
        <f>'background subtraction'!ER85</f>
        <v>9.91848844505289e-5</v>
      </c>
      <c r="CB85" s="66">
        <f>'background subtraction'!FJ85</f>
        <v>0.000495924422252644</v>
      </c>
      <c r="CC85" s="66">
        <f>'background subtraction'!GE85</f>
        <v>0</v>
      </c>
      <c r="CD85" s="66">
        <f>'background subtraction'!GX85</f>
        <v>0.000793479075604231</v>
      </c>
      <c r="CE85" s="66">
        <f>'background subtraction'!EB85</f>
        <v>0</v>
      </c>
      <c r="CF85" s="104">
        <f>'background subtraction'!ES85</f>
        <v>0</v>
      </c>
      <c r="CG85" s="66">
        <f>'background subtraction'!FK85</f>
        <v>0.000694294191153702</v>
      </c>
      <c r="CH85" s="66">
        <f>'background subtraction'!GF85</f>
        <v>9.91848844505289e-5</v>
      </c>
      <c r="CI85" s="66">
        <f>'background subtraction'!GY85</f>
        <v>0.000297554653351587</v>
      </c>
      <c r="CJ85" s="66">
        <f>'background subtraction'!EC85</f>
        <v>0.00337228607131798</v>
      </c>
      <c r="CK85" s="66">
        <f>'background subtraction'!EU85</f>
        <v>9.91848844505289e-5</v>
      </c>
      <c r="CL85" s="66">
        <f>'background subtraction'!FL85</f>
        <v>0.00208288257346111</v>
      </c>
      <c r="CM85" s="66">
        <f>'background subtraction'!GG85</f>
        <v>0.000694294191153702</v>
      </c>
      <c r="CN85" s="66">
        <f>'background subtraction'!GZ85</f>
        <v>0.000396739537802116</v>
      </c>
      <c r="CO85" s="66">
        <f>'background subtraction'!ED85</f>
        <v>0.000198369768901058</v>
      </c>
      <c r="CP85" s="66">
        <f>'background subtraction'!EV85</f>
        <v>0.000198369768901058</v>
      </c>
      <c r="CQ85" s="66">
        <f>'background subtraction'!FM85</f>
        <v>9.91848844505289e-5</v>
      </c>
      <c r="CR85" s="66">
        <f>'background subtraction'!GH85</f>
        <v>9.91848844505289e-5</v>
      </c>
      <c r="CS85" s="104">
        <f>'background subtraction'!HA85</f>
        <v>0</v>
      </c>
      <c r="CT85" s="66">
        <f>'background subtraction'!EE85</f>
        <v>0.00128940349785688</v>
      </c>
      <c r="CU85" s="66">
        <f>'background subtraction'!EW85</f>
        <v>0.00277717676461481</v>
      </c>
      <c r="CV85" s="66">
        <f>'background subtraction'!FN85</f>
        <v>9.91848844505289e-5</v>
      </c>
      <c r="CW85" s="104">
        <f>'background subtraction'!GI85</f>
        <v>9.91848844505289e-5</v>
      </c>
      <c r="CX85" s="66">
        <f>'background subtraction'!HB85</f>
        <v>0.00109103372895582</v>
      </c>
      <c r="CY85" s="66"/>
      <c r="CZ85" s="66"/>
      <c r="DA85" s="66"/>
      <c r="DB85" s="66"/>
      <c r="DC85" s="66"/>
      <c r="DD85" s="66"/>
      <c r="DE85" s="66"/>
      <c r="DF85" s="66"/>
      <c r="DG85" s="66"/>
      <c r="DH85" s="66"/>
      <c r="DI85" s="66"/>
      <c r="DJ85" s="66"/>
      <c r="DK85" s="66"/>
    </row>
    <row r="86" spans="1:115">
      <c r="A86">
        <f>'imported data from Web Calc'!A91</f>
        <v>812.6</v>
      </c>
      <c r="B86" t="str">
        <f>'imported data from Web Calc'!B91</f>
        <v>C46H86O8PN</v>
      </c>
      <c r="C86" s="61" t="str">
        <f>'imported data from Web Calc'!C91</f>
        <v>PC(38:3)</v>
      </c>
      <c r="D86" s="96">
        <f>'background subtraction'!DJ86</f>
        <v>0.00405666177402663</v>
      </c>
      <c r="E86" s="96">
        <f>'background subtraction'!DK86</f>
        <v>0.0032631826984224</v>
      </c>
      <c r="F86" s="96">
        <f>'background subtraction'!DL86</f>
        <v>0.00336236758287293</v>
      </c>
      <c r="G86" s="66">
        <f>'background subtraction'!DM86</f>
        <v>0.00276725827616976</v>
      </c>
      <c r="H86" s="66">
        <f>'background subtraction'!DX86</f>
        <v>0.00167622454721394</v>
      </c>
      <c r="I86" s="66">
        <f>'background subtraction'!EI86</f>
        <v>0.00445340131182875</v>
      </c>
      <c r="J86" s="66">
        <f>'background subtraction'!ET86</f>
        <v>0.00316399781397187</v>
      </c>
      <c r="K86" s="66">
        <f>'background subtraction'!FE86</f>
        <v>0.00316399781397187</v>
      </c>
      <c r="L86" s="66">
        <f>'background subtraction'!FP86</f>
        <v>0.00365992223622452</v>
      </c>
      <c r="M86" s="66">
        <f>'background subtraction'!GA86</f>
        <v>0.00336236758287293</v>
      </c>
      <c r="N86" s="66">
        <f>'background subtraction'!GL86</f>
        <v>0.00455258619627927</v>
      </c>
      <c r="O86" s="66">
        <f>'background subtraction'!GW86</f>
        <v>0.00316399781397187</v>
      </c>
      <c r="P86" s="66">
        <f>'background subtraction'!HC86</f>
        <v>0.0046517710807298</v>
      </c>
      <c r="Q86" s="66">
        <f t="shared" si="1"/>
        <v>0.00346155246732346</v>
      </c>
      <c r="R86" s="66">
        <f>'background subtraction'!DN86</f>
        <v>0.0173474362903975</v>
      </c>
      <c r="S86" s="66">
        <f>'background subtraction'!FT86</f>
        <v>0.0109996036855637</v>
      </c>
      <c r="T86" s="66">
        <f>'background subtraction'!FX86</f>
        <v>0.0128841164901237</v>
      </c>
      <c r="U86" s="66">
        <f>'background subtraction'!GB86</f>
        <v>0.0163555874458922</v>
      </c>
      <c r="V86" s="66">
        <f>'background subtraction'!GJ86</f>
        <v>0.0217115712062208</v>
      </c>
      <c r="W86" s="66">
        <f>'background subtraction'!DO86</f>
        <v>0.00405666177402663</v>
      </c>
      <c r="X86" s="66">
        <f>'background subtraction'!EF86</f>
        <v>0.0077265024986962</v>
      </c>
      <c r="Y86" s="66">
        <f>'background subtraction'!EX86</f>
        <v>0.0032631826984224</v>
      </c>
      <c r="Z86" s="66">
        <f>'background subtraction'!FO86</f>
        <v>0.00246970362281817</v>
      </c>
      <c r="AA86" s="66">
        <f>'background subtraction'!GK86</f>
        <v>0.0144710746413322</v>
      </c>
      <c r="AB86" s="66">
        <f>'background subtraction'!DP86</f>
        <v>0.00207296408501605</v>
      </c>
      <c r="AC86" s="66">
        <f>'background subtraction'!EG86</f>
        <v>0.00118030012496129</v>
      </c>
      <c r="AD86" s="66">
        <f>'background subtraction'!EY86</f>
        <v>0.00336236758287293</v>
      </c>
      <c r="AE86" s="66">
        <f>'background subtraction'!FQ86</f>
        <v>0.00574280480968562</v>
      </c>
      <c r="AF86" s="66">
        <f>'background subtraction'!GM86</f>
        <v>0.00881753622765202</v>
      </c>
      <c r="AG86" s="66">
        <f>'background subtraction'!DQ86</f>
        <v>8.9266396005476e-5</v>
      </c>
      <c r="AH86" s="66">
        <f>'background subtraction'!EH86</f>
        <v>0.0032631826984224</v>
      </c>
      <c r="AI86" s="66">
        <f>'background subtraction'!EZ86</f>
        <v>0.0032631826984224</v>
      </c>
      <c r="AJ86" s="66">
        <f>'background subtraction'!FR86</f>
        <v>0.00266807339171923</v>
      </c>
      <c r="AK86" s="66">
        <f>'background subtraction'!GR86</f>
        <v>0.00574280480968562</v>
      </c>
      <c r="AL86" s="66">
        <f>'background subtraction'!DR86</f>
        <v>0.010503679263311</v>
      </c>
      <c r="AM86" s="66">
        <f>'background subtraction'!EJ86</f>
        <v>0.00217214896946658</v>
      </c>
      <c r="AN86" s="66">
        <f>'background subtraction'!FA86</f>
        <v>0.00435421642737822</v>
      </c>
      <c r="AO86" s="66">
        <f>'background subtraction'!FS86</f>
        <v>0.00802405715204779</v>
      </c>
      <c r="AP86" s="66">
        <f>'background subtraction'!GS86</f>
        <v>0.0104044943788605</v>
      </c>
      <c r="AQ86" s="66">
        <f>'background subtraction'!DS86</f>
        <v>0.00554443504078456</v>
      </c>
      <c r="AR86" s="66">
        <f>'background subtraction'!EK86</f>
        <v>0.00336236758287293</v>
      </c>
      <c r="AS86" s="66">
        <f>'background subtraction'!FB86</f>
        <v>0.00653628388528985</v>
      </c>
      <c r="AT86" s="66">
        <f>'background subtraction'!FU86</f>
        <v>0.00286644316062028</v>
      </c>
      <c r="AU86" s="66">
        <f>'background subtraction'!GT86</f>
        <v>0.00673465365419091</v>
      </c>
      <c r="AV86" s="66">
        <f>'background subtraction'!DT86</f>
        <v>0.00723057807644356</v>
      </c>
      <c r="AW86" s="66">
        <f>'background subtraction'!EL86</f>
        <v>0.00385829200512557</v>
      </c>
      <c r="AX86" s="66">
        <f>'background subtraction'!FC86</f>
        <v>0.00613954434748774</v>
      </c>
      <c r="AY86" s="66">
        <f>'background subtraction'!FV86</f>
        <v>0.00227133385391711</v>
      </c>
      <c r="AZ86" s="66">
        <f>'background subtraction'!GN86</f>
        <v>0.00554443504078456</v>
      </c>
      <c r="BA86" s="66">
        <f>'background subtraction'!DU86</f>
        <v>0.00564361992523509</v>
      </c>
      <c r="BB86" s="66">
        <f>'background subtraction'!EM86</f>
        <v>0.010503679263311</v>
      </c>
      <c r="BC86" s="66">
        <f>'background subtraction'!FD86</f>
        <v>0.00871835134320149</v>
      </c>
      <c r="BD86" s="66">
        <f>'background subtraction'!FW86</f>
        <v>0.00445340131182875</v>
      </c>
      <c r="BE86" s="66">
        <f>'background subtraction'!GO86</f>
        <v>0.00534606527188351</v>
      </c>
      <c r="BF86" s="66">
        <f>'background subtraction'!DV86</f>
        <v>0.000188451280456005</v>
      </c>
      <c r="BG86" s="66">
        <f>'background subtraction'!EN86</f>
        <v>0.00127948500941182</v>
      </c>
      <c r="BH86" s="66">
        <f>'background subtraction'!FF86</f>
        <v>0.00177540943166447</v>
      </c>
      <c r="BI86" s="66">
        <f>'background subtraction'!FY86</f>
        <v>0.00137866989386235</v>
      </c>
      <c r="BJ86" s="66">
        <f>'background subtraction'!GP86</f>
        <v>0.00346155246732346</v>
      </c>
      <c r="BK86" s="66">
        <f>'background subtraction'!DW86</f>
        <v>0.00058519081825812</v>
      </c>
      <c r="BL86" s="66">
        <f>'background subtraction'!EO86</f>
        <v>0.000882745471609707</v>
      </c>
      <c r="BM86" s="66">
        <f>'background subtraction'!FG86</f>
        <v>0.00167622454721394</v>
      </c>
      <c r="BN86" s="66">
        <f>'background subtraction'!FZ86</f>
        <v>0.000486005933807592</v>
      </c>
      <c r="BO86" s="66">
        <f>'background subtraction'!GQ86</f>
        <v>0.00286644316062028</v>
      </c>
      <c r="BP86" s="66">
        <f>'background subtraction'!DY86</f>
        <v>0.00177540943166447</v>
      </c>
      <c r="BQ86" s="66">
        <f>'background subtraction'!EP86</f>
        <v>0.00385829200512557</v>
      </c>
      <c r="BR86" s="66">
        <f>'background subtraction'!FH86</f>
        <v>0.00058519081825812</v>
      </c>
      <c r="BS86" s="66">
        <f>'background subtraction'!GC86</f>
        <v>0.000486005933807592</v>
      </c>
      <c r="BT86" s="66">
        <f>'background subtraction'!GU86</f>
        <v>0.00157703966276341</v>
      </c>
      <c r="BU86" s="66">
        <f>'background subtraction'!DZ86</f>
        <v>0.000783560587159178</v>
      </c>
      <c r="BV86" s="66">
        <f>'background subtraction'!EQ86</f>
        <v>0.00286644316062028</v>
      </c>
      <c r="BW86" s="104">
        <f>'background subtraction'!FI86</f>
        <v>8.9266396005476e-5</v>
      </c>
      <c r="BX86" s="66">
        <f>'background subtraction'!GD86</f>
        <v>0.00167622454721394</v>
      </c>
      <c r="BY86" s="104">
        <f>'background subtraction'!GV86</f>
        <v>8.9266396005476e-5</v>
      </c>
      <c r="BZ86" s="66">
        <f>'background subtraction'!EA86</f>
        <v>0.000386821049357063</v>
      </c>
      <c r="CA86" s="66">
        <f>'background subtraction'!ER86</f>
        <v>0.000486005933807592</v>
      </c>
      <c r="CB86" s="66">
        <f>'background subtraction'!FJ86</f>
        <v>0.00058519081825812</v>
      </c>
      <c r="CC86" s="66">
        <f>'background subtraction'!GE86</f>
        <v>0.000386821049357063</v>
      </c>
      <c r="CD86" s="66">
        <f>'background subtraction'!GX86</f>
        <v>0.00246970362281817</v>
      </c>
      <c r="CE86" s="66">
        <f>'background subtraction'!EB86</f>
        <v>0</v>
      </c>
      <c r="CF86" s="104">
        <f>'background subtraction'!ES86</f>
        <v>8.9266396005476e-5</v>
      </c>
      <c r="CG86" s="66">
        <f>'background subtraction'!FK86</f>
        <v>0.000486005933807592</v>
      </c>
      <c r="CH86" s="66">
        <f>'background subtraction'!GF86</f>
        <v>0.001874594316115</v>
      </c>
      <c r="CI86" s="66">
        <f>'background subtraction'!GY86</f>
        <v>0.000188451280456005</v>
      </c>
      <c r="CJ86" s="66">
        <f>'background subtraction'!EC86</f>
        <v>0.0032631826984224</v>
      </c>
      <c r="CK86" s="66">
        <f>'background subtraction'!EU86</f>
        <v>0.00108111524051076</v>
      </c>
      <c r="CL86" s="66">
        <f>'background subtraction'!FL86</f>
        <v>0.00475095596518033</v>
      </c>
      <c r="CM86" s="66">
        <f>'background subtraction'!GG86</f>
        <v>0.00108111524051076</v>
      </c>
      <c r="CN86" s="66">
        <f>'background subtraction'!GZ86</f>
        <v>0.00058519081825812</v>
      </c>
      <c r="CO86" s="66">
        <f>'background subtraction'!ED86</f>
        <v>0.00177540943166447</v>
      </c>
      <c r="CP86" s="66">
        <f>'background subtraction'!EV86</f>
        <v>8.9266396005476e-5</v>
      </c>
      <c r="CQ86" s="66">
        <f>'background subtraction'!FM86</f>
        <v>0.000882745471609707</v>
      </c>
      <c r="CR86" s="66">
        <f>'background subtraction'!GH86</f>
        <v>0</v>
      </c>
      <c r="CS86" s="104">
        <f>'background subtraction'!HA86</f>
        <v>0</v>
      </c>
      <c r="CT86" s="66">
        <f>'background subtraction'!EE86</f>
        <v>0.0025688885072687</v>
      </c>
      <c r="CU86" s="66">
        <f>'background subtraction'!EW86</f>
        <v>0.00485014084963086</v>
      </c>
      <c r="CV86" s="66">
        <f>'background subtraction'!FN86</f>
        <v>0.000486005933807592</v>
      </c>
      <c r="CW86" s="104">
        <f>'background subtraction'!GI86</f>
        <v>0.000188451280456005</v>
      </c>
      <c r="CX86" s="66">
        <f>'background subtraction'!HB86</f>
        <v>0.00266807339171923</v>
      </c>
      <c r="CY86" s="66"/>
      <c r="CZ86" s="66"/>
      <c r="DA86" s="66"/>
      <c r="DB86" s="66"/>
      <c r="DC86" s="66"/>
      <c r="DD86" s="66"/>
      <c r="DE86" s="66"/>
      <c r="DF86" s="66"/>
      <c r="DG86" s="66"/>
      <c r="DH86" s="66"/>
      <c r="DI86" s="66"/>
      <c r="DJ86" s="66"/>
      <c r="DK86" s="66"/>
    </row>
    <row r="87" spans="1:115">
      <c r="A87">
        <f>'imported data from Web Calc'!A92</f>
        <v>814.6</v>
      </c>
      <c r="B87" t="str">
        <f>'imported data from Web Calc'!B92</f>
        <v>C46H88O8PN</v>
      </c>
      <c r="C87" s="61" t="str">
        <f>'imported data from Web Calc'!C92</f>
        <v>PC(38:2)</v>
      </c>
      <c r="D87" s="96">
        <f>'background subtraction'!DJ87</f>
        <v>0.00262839943793902</v>
      </c>
      <c r="E87" s="96">
        <f>'background subtraction'!DK87</f>
        <v>0.00312432386019166</v>
      </c>
      <c r="F87" s="96">
        <f>'background subtraction'!DL87</f>
        <v>0.00213247501568637</v>
      </c>
      <c r="G87" s="66">
        <f>'background subtraction'!DM87</f>
        <v>0.0036202482824443</v>
      </c>
      <c r="H87" s="66">
        <f>'background subtraction'!DX87</f>
        <v>0.00183492036233478</v>
      </c>
      <c r="I87" s="66">
        <f>'background subtraction'!EI87</f>
        <v>0.00193410524678531</v>
      </c>
      <c r="J87" s="66">
        <f>'background subtraction'!ET87</f>
        <v>0.00193410524678531</v>
      </c>
      <c r="K87" s="66">
        <f>'background subtraction'!FE87</f>
        <v>0.00233084478458743</v>
      </c>
      <c r="L87" s="66">
        <f>'background subtraction'!FP87</f>
        <v>0.0022316599001369</v>
      </c>
      <c r="M87" s="66">
        <f>'background subtraction'!GA87</f>
        <v>0.0022316599001369</v>
      </c>
      <c r="N87" s="66">
        <f>'background subtraction'!GL87</f>
        <v>0.000347147095576851</v>
      </c>
      <c r="O87" s="66">
        <f>'background subtraction'!GW87</f>
        <v>0.00213247501568637</v>
      </c>
      <c r="P87" s="66">
        <f>'background subtraction'!HC87</f>
        <v>0.00163655059343373</v>
      </c>
      <c r="Q87" s="66">
        <f t="shared" si="1"/>
        <v>0.00202337164279079</v>
      </c>
      <c r="R87" s="66">
        <f>'background subtraction'!DN87</f>
        <v>0.00887704715832233</v>
      </c>
      <c r="S87" s="66">
        <f>'background subtraction'!FT87</f>
        <v>0.00490965178030118</v>
      </c>
      <c r="T87" s="66">
        <f>'background subtraction'!FX87</f>
        <v>0.00768682854491599</v>
      </c>
      <c r="U87" s="66">
        <f>'background subtraction'!GB87</f>
        <v>0.00818275296716863</v>
      </c>
      <c r="V87" s="66">
        <f>'background subtraction'!GJ87</f>
        <v>0.0130428123052445</v>
      </c>
      <c r="W87" s="66">
        <f>'background subtraction'!DO87</f>
        <v>0.00282676920684007</v>
      </c>
      <c r="X87" s="66">
        <f>'background subtraction'!EF87</f>
        <v>0.00441372735804853</v>
      </c>
      <c r="Y87" s="66">
        <f>'background subtraction'!EX87</f>
        <v>0.0022316599001369</v>
      </c>
      <c r="Z87" s="66">
        <f>'background subtraction'!FO87</f>
        <v>0.00143818082453267</v>
      </c>
      <c r="AA87" s="66">
        <f>'background subtraction'!GK87</f>
        <v>0.00976971111837709</v>
      </c>
      <c r="AB87" s="66">
        <f>'background subtraction'!DP87</f>
        <v>0.00123981105563161</v>
      </c>
      <c r="AC87" s="66">
        <f>'background subtraction'!EG87</f>
        <v>0.000743886633378967</v>
      </c>
      <c r="AD87" s="66">
        <f>'background subtraction'!EY87</f>
        <v>0.00352106339799378</v>
      </c>
      <c r="AE87" s="66">
        <f>'background subtraction'!FQ87</f>
        <v>0.00421535758914748</v>
      </c>
      <c r="AF87" s="66">
        <f>'background subtraction'!GM87</f>
        <v>0.00391780293579589</v>
      </c>
      <c r="AG87" s="66">
        <f>'background subtraction'!DQ87</f>
        <v>0.000148777326675793</v>
      </c>
      <c r="AH87" s="66">
        <f>'background subtraction'!EH87</f>
        <v>0.00252921455348849</v>
      </c>
      <c r="AI87" s="66">
        <f>'background subtraction'!EZ87</f>
        <v>0.00243002966903796</v>
      </c>
      <c r="AJ87" s="66">
        <f>'background subtraction'!FR87</f>
        <v>0.000942256402280024</v>
      </c>
      <c r="AK87" s="66">
        <f>'background subtraction'!GR87</f>
        <v>0.00441372735804853</v>
      </c>
      <c r="AL87" s="66">
        <f>'background subtraction'!DR87</f>
        <v>0.00431454247359801</v>
      </c>
      <c r="AM87" s="66">
        <f>'background subtraction'!EJ87</f>
        <v>0.00173573547788426</v>
      </c>
      <c r="AN87" s="66">
        <f>'background subtraction'!FA87</f>
        <v>0.0022316599001369</v>
      </c>
      <c r="AO87" s="66">
        <f>'background subtraction'!FS87</f>
        <v>0.00451291224249906</v>
      </c>
      <c r="AP87" s="66">
        <f>'background subtraction'!GS87</f>
        <v>0.00421535758914748</v>
      </c>
      <c r="AQ87" s="66">
        <f>'background subtraction'!DS87</f>
        <v>0.00471128201140012</v>
      </c>
      <c r="AR87" s="66">
        <f>'background subtraction'!EK87</f>
        <v>0.00243002966903796</v>
      </c>
      <c r="AS87" s="66">
        <f>'background subtraction'!FB87</f>
        <v>0.0053063913181033</v>
      </c>
      <c r="AT87" s="66">
        <f>'background subtraction'!FU87</f>
        <v>0.00233084478458743</v>
      </c>
      <c r="AU87" s="66">
        <f>'background subtraction'!GT87</f>
        <v>0.00391780293579589</v>
      </c>
      <c r="AV87" s="66">
        <f>'background subtraction'!DT87</f>
        <v>0.00520720643365277</v>
      </c>
      <c r="AW87" s="66">
        <f>'background subtraction'!EL87</f>
        <v>0.0022316599001369</v>
      </c>
      <c r="AX87" s="66">
        <f>'background subtraction'!FC87</f>
        <v>0.00272758432238954</v>
      </c>
      <c r="AY87" s="66">
        <f>'background subtraction'!FV87</f>
        <v>0.00163655059343373</v>
      </c>
      <c r="AZ87" s="66">
        <f>'background subtraction'!GN87</f>
        <v>0.00381861805134536</v>
      </c>
      <c r="BA87" s="66">
        <f>'background subtraction'!DU87</f>
        <v>0.00371943316689483</v>
      </c>
      <c r="BB87" s="66">
        <f>'background subtraction'!EM87</f>
        <v>0.00540557620255382</v>
      </c>
      <c r="BC87" s="66">
        <f>'background subtraction'!FD87</f>
        <v>0.00411617270469695</v>
      </c>
      <c r="BD87" s="66">
        <f>'background subtraction'!FW87</f>
        <v>0.00213247501568637</v>
      </c>
      <c r="BE87" s="66">
        <f>'background subtraction'!GO87</f>
        <v>0.00322350874464219</v>
      </c>
      <c r="BF87" s="66">
        <f>'background subtraction'!DV87</f>
        <v>0.000347147095576851</v>
      </c>
      <c r="BG87" s="66">
        <f>'background subtraction'!EN87</f>
        <v>0.000743886633378967</v>
      </c>
      <c r="BH87" s="66">
        <f>'background subtraction'!FF87</f>
        <v>0.00114062617118108</v>
      </c>
      <c r="BI87" s="66">
        <f>'background subtraction'!FY87</f>
        <v>0.00114062617118108</v>
      </c>
      <c r="BJ87" s="66">
        <f>'background subtraction'!GP87</f>
        <v>0.00322350874464219</v>
      </c>
      <c r="BK87" s="66">
        <f>'background subtraction'!DW87</f>
        <v>0.00044633198002738</v>
      </c>
      <c r="BL87" s="66">
        <f>'background subtraction'!EO87</f>
        <v>0.00114062617118108</v>
      </c>
      <c r="BM87" s="66">
        <f>'background subtraction'!FG87</f>
        <v>0.00133899594008214</v>
      </c>
      <c r="BN87" s="66">
        <f>'background subtraction'!FZ87</f>
        <v>0.000148777326675793</v>
      </c>
      <c r="BO87" s="66">
        <f>'background subtraction'!GQ87</f>
        <v>0.00183492036233478</v>
      </c>
      <c r="BP87" s="66">
        <f>'background subtraction'!DY87</f>
        <v>0.000942256402280024</v>
      </c>
      <c r="BQ87" s="66">
        <f>'background subtraction'!EP87</f>
        <v>0.0029259540912906</v>
      </c>
      <c r="BR87" s="66">
        <f>'background subtraction'!FH87</f>
        <v>0.00044633198002738</v>
      </c>
      <c r="BS87" s="66">
        <f>'background subtraction'!GC87</f>
        <v>0.000545516864477909</v>
      </c>
      <c r="BT87" s="66">
        <f>'background subtraction'!GU87</f>
        <v>0.000644701748928438</v>
      </c>
      <c r="BU87" s="66">
        <f>'background subtraction'!DZ87</f>
        <v>0.000247962211126322</v>
      </c>
      <c r="BV87" s="66">
        <f>'background subtraction'!EQ87</f>
        <v>0.00143818082453267</v>
      </c>
      <c r="BW87" s="104">
        <f>'background subtraction'!FI87</f>
        <v>0.000148777326675793</v>
      </c>
      <c r="BX87" s="66">
        <f>'background subtraction'!GD87</f>
        <v>0.00133899594008214</v>
      </c>
      <c r="BY87" s="104">
        <f>'background subtraction'!GV87</f>
        <v>0.00143818082453267</v>
      </c>
      <c r="BZ87" s="66">
        <f>'background subtraction'!EA87</f>
        <v>0.000843071517829495</v>
      </c>
      <c r="CA87" s="66">
        <f>'background subtraction'!ER87</f>
        <v>0</v>
      </c>
      <c r="CB87" s="66">
        <f>'background subtraction'!FJ87</f>
        <v>0.0015373657089832</v>
      </c>
      <c r="CC87" s="66">
        <f>'background subtraction'!GE87</f>
        <v>0.000347147095576851</v>
      </c>
      <c r="CD87" s="66">
        <f>'background subtraction'!GX87</f>
        <v>0.00133899594008214</v>
      </c>
      <c r="CE87" s="66">
        <f>'background subtraction'!EB87</f>
        <v>0</v>
      </c>
      <c r="CF87" s="104">
        <f>'background subtraction'!ES87</f>
        <v>0.000148777326675793</v>
      </c>
      <c r="CG87" s="66">
        <f>'background subtraction'!FK87</f>
        <v>0.000743886633378967</v>
      </c>
      <c r="CH87" s="66">
        <f>'background subtraction'!GF87</f>
        <v>0.000644701748928438</v>
      </c>
      <c r="CI87" s="66">
        <f>'background subtraction'!GY87</f>
        <v>0</v>
      </c>
      <c r="CJ87" s="66">
        <f>'background subtraction'!EC87</f>
        <v>0.00114062617118108</v>
      </c>
      <c r="CK87" s="66">
        <f>'background subtraction'!EU87</f>
        <v>0.000347147095576851</v>
      </c>
      <c r="CL87" s="66">
        <f>'background subtraction'!FL87</f>
        <v>0.00272758432238954</v>
      </c>
      <c r="CM87" s="66">
        <f>'background subtraction'!GG87</f>
        <v>0.000743886633378967</v>
      </c>
      <c r="CN87" s="66">
        <f>'background subtraction'!GZ87</f>
        <v>0.000247962211126322</v>
      </c>
      <c r="CO87" s="66">
        <f>'background subtraction'!ED87</f>
        <v>0.00143818082453267</v>
      </c>
      <c r="CP87" s="66">
        <f>'background subtraction'!EV87</f>
        <v>0.00044633198002738</v>
      </c>
      <c r="CQ87" s="66">
        <f>'background subtraction'!FM87</f>
        <v>0.00044633198002738</v>
      </c>
      <c r="CR87" s="66">
        <f>'background subtraction'!GH87</f>
        <v>0.000247962211126322</v>
      </c>
      <c r="CS87" s="104">
        <f>'background subtraction'!HA87</f>
        <v>0</v>
      </c>
      <c r="CT87" s="66">
        <f>'background subtraction'!EE87</f>
        <v>0.00243002966903796</v>
      </c>
      <c r="CU87" s="66">
        <f>'background subtraction'!EW87</f>
        <v>0.00391780293579589</v>
      </c>
      <c r="CV87" s="66">
        <f>'background subtraction'!FN87</f>
        <v>0.000247962211126322</v>
      </c>
      <c r="CW87" s="104">
        <f>'background subtraction'!GI87</f>
        <v>4.95924422252644e-5</v>
      </c>
      <c r="CX87" s="66">
        <f>'background subtraction'!HB87</f>
        <v>0.00133899594008214</v>
      </c>
      <c r="CY87" s="66"/>
      <c r="CZ87" s="66"/>
      <c r="DA87" s="66"/>
      <c r="DB87" s="66"/>
      <c r="DC87" s="66"/>
      <c r="DD87" s="66"/>
      <c r="DE87" s="66"/>
      <c r="DF87" s="66"/>
      <c r="DG87" s="66"/>
      <c r="DH87" s="66"/>
      <c r="DI87" s="66"/>
      <c r="DJ87" s="66"/>
      <c r="DK87" s="66"/>
    </row>
    <row r="88" spans="1:115">
      <c r="A88">
        <f>'imported data from Web Calc'!A93</f>
        <v>836.6</v>
      </c>
      <c r="B88" t="str">
        <f>'imported data from Web Calc'!B93</f>
        <v>C48H86O8PN</v>
      </c>
      <c r="C88" s="61" t="str">
        <f>'imported data from Web Calc'!C93</f>
        <v>PC(40:5)</v>
      </c>
      <c r="D88" s="96">
        <f>'background subtraction'!DJ88</f>
        <v>0</v>
      </c>
      <c r="E88" s="96">
        <f>'background subtraction'!DK88</f>
        <v>0</v>
      </c>
      <c r="F88" s="96">
        <f>'background subtraction'!DL88</f>
        <v>0</v>
      </c>
      <c r="G88" s="66">
        <f>'background subtraction'!DM88</f>
        <v>0</v>
      </c>
      <c r="H88" s="66">
        <f>'background subtraction'!DX88</f>
        <v>0</v>
      </c>
      <c r="I88" s="66">
        <f>'background subtraction'!EI88</f>
        <v>0</v>
      </c>
      <c r="J88" s="66">
        <f>'background subtraction'!ET88</f>
        <v>0</v>
      </c>
      <c r="K88" s="66">
        <f>'background subtraction'!FE88</f>
        <v>0</v>
      </c>
      <c r="L88" s="66">
        <f>'background subtraction'!FP88</f>
        <v>0</v>
      </c>
      <c r="M88" s="66">
        <f>'background subtraction'!GA88</f>
        <v>0</v>
      </c>
      <c r="N88" s="66">
        <f>'background subtraction'!GL88</f>
        <v>0</v>
      </c>
      <c r="O88" s="66">
        <f>'background subtraction'!GW88</f>
        <v>0</v>
      </c>
      <c r="P88" s="66">
        <f>'background subtraction'!HC88</f>
        <v>0</v>
      </c>
      <c r="Q88" s="66">
        <f t="shared" si="1"/>
        <v>0</v>
      </c>
      <c r="R88" s="66">
        <f>'background subtraction'!DN88</f>
        <v>0.000198369768901058</v>
      </c>
      <c r="S88" s="66">
        <f>'background subtraction'!FT88</f>
        <v>9.91848844505289e-5</v>
      </c>
      <c r="T88" s="66">
        <f>'background subtraction'!FX88</f>
        <v>0</v>
      </c>
      <c r="U88" s="66">
        <f>'background subtraction'!GB88</f>
        <v>9.91848844505289e-5</v>
      </c>
      <c r="V88" s="66">
        <f>'background subtraction'!GJ88</f>
        <v>0</v>
      </c>
      <c r="W88" s="66">
        <f>'background subtraction'!DO88</f>
        <v>0</v>
      </c>
      <c r="X88" s="66">
        <f>'background subtraction'!EF88</f>
        <v>0</v>
      </c>
      <c r="Y88" s="66">
        <f>'background subtraction'!EX88</f>
        <v>0</v>
      </c>
      <c r="Z88" s="66">
        <f>'background subtraction'!FO88</f>
        <v>0</v>
      </c>
      <c r="AA88" s="66">
        <f>'background subtraction'!GK88</f>
        <v>0.000198369768901058</v>
      </c>
      <c r="AB88" s="66">
        <f>'background subtraction'!DP88</f>
        <v>0</v>
      </c>
      <c r="AC88" s="66">
        <f>'background subtraction'!EG88</f>
        <v>0</v>
      </c>
      <c r="AD88" s="66">
        <f>'background subtraction'!EY88</f>
        <v>0</v>
      </c>
      <c r="AE88" s="66">
        <f>'background subtraction'!FQ88</f>
        <v>0</v>
      </c>
      <c r="AF88" s="66">
        <f>'background subtraction'!GM88</f>
        <v>0.000198369768901058</v>
      </c>
      <c r="AG88" s="66">
        <f>'background subtraction'!DQ88</f>
        <v>0</v>
      </c>
      <c r="AH88" s="66">
        <f>'background subtraction'!EH88</f>
        <v>0</v>
      </c>
      <c r="AI88" s="66">
        <f>'background subtraction'!EZ88</f>
        <v>0</v>
      </c>
      <c r="AJ88" s="66">
        <f>'background subtraction'!FR88</f>
        <v>0</v>
      </c>
      <c r="AK88" s="66">
        <f>'background subtraction'!GR88</f>
        <v>9.91848844505289e-5</v>
      </c>
      <c r="AL88" s="66">
        <f>'background subtraction'!DR88</f>
        <v>0</v>
      </c>
      <c r="AM88" s="66">
        <f>'background subtraction'!EJ88</f>
        <v>0</v>
      </c>
      <c r="AN88" s="66">
        <f>'background subtraction'!FA88</f>
        <v>0</v>
      </c>
      <c r="AO88" s="66">
        <f>'background subtraction'!FS88</f>
        <v>0</v>
      </c>
      <c r="AP88" s="66">
        <f>'background subtraction'!GS88</f>
        <v>9.91848844505289e-5</v>
      </c>
      <c r="AQ88" s="66">
        <f>'background subtraction'!DS88</f>
        <v>0</v>
      </c>
      <c r="AR88" s="66">
        <f>'background subtraction'!EK88</f>
        <v>0</v>
      </c>
      <c r="AS88" s="66">
        <f>'background subtraction'!FB88</f>
        <v>9.91848844505289e-5</v>
      </c>
      <c r="AT88" s="66">
        <f>'background subtraction'!FU88</f>
        <v>0</v>
      </c>
      <c r="AU88" s="66">
        <f>'background subtraction'!GT88</f>
        <v>0</v>
      </c>
      <c r="AV88" s="66">
        <f>'background subtraction'!DT88</f>
        <v>0</v>
      </c>
      <c r="AW88" s="66">
        <f>'background subtraction'!EL88</f>
        <v>9.91848844505289e-5</v>
      </c>
      <c r="AX88" s="66">
        <f>'background subtraction'!FC88</f>
        <v>0</v>
      </c>
      <c r="AY88" s="66">
        <f>'background subtraction'!FV88</f>
        <v>9.91848844505289e-5</v>
      </c>
      <c r="AZ88" s="66">
        <f>'background subtraction'!GN88</f>
        <v>0</v>
      </c>
      <c r="BA88" s="66">
        <f>'background subtraction'!DU88</f>
        <v>0</v>
      </c>
      <c r="BB88" s="66">
        <f>'background subtraction'!EM88</f>
        <v>0</v>
      </c>
      <c r="BC88" s="66">
        <f>'background subtraction'!FD88</f>
        <v>0</v>
      </c>
      <c r="BD88" s="66">
        <f>'background subtraction'!FW88</f>
        <v>9.91848844505289e-5</v>
      </c>
      <c r="BE88" s="66">
        <f>'background subtraction'!GO88</f>
        <v>0</v>
      </c>
      <c r="BF88" s="66">
        <f>'background subtraction'!DV88</f>
        <v>0</v>
      </c>
      <c r="BG88" s="66">
        <f>'background subtraction'!EN88</f>
        <v>0</v>
      </c>
      <c r="BH88" s="66">
        <f>'background subtraction'!FF88</f>
        <v>0</v>
      </c>
      <c r="BI88" s="66">
        <f>'background subtraction'!FY88</f>
        <v>0</v>
      </c>
      <c r="BJ88" s="66">
        <f>'background subtraction'!GP88</f>
        <v>9.91848844505289e-5</v>
      </c>
      <c r="BK88" s="66">
        <f>'background subtraction'!DW88</f>
        <v>0</v>
      </c>
      <c r="BL88" s="66">
        <f>'background subtraction'!EO88</f>
        <v>0</v>
      </c>
      <c r="BM88" s="66">
        <f>'background subtraction'!FG88</f>
        <v>0</v>
      </c>
      <c r="BN88" s="66">
        <f>'background subtraction'!FZ88</f>
        <v>0</v>
      </c>
      <c r="BO88" s="66">
        <f>'background subtraction'!GQ88</f>
        <v>0</v>
      </c>
      <c r="BP88" s="66">
        <f>'background subtraction'!DY88</f>
        <v>0</v>
      </c>
      <c r="BQ88" s="66">
        <f>'background subtraction'!EP88</f>
        <v>0</v>
      </c>
      <c r="BR88" s="66">
        <f>'background subtraction'!FH88</f>
        <v>0</v>
      </c>
      <c r="BS88" s="66">
        <f>'background subtraction'!GC88</f>
        <v>0</v>
      </c>
      <c r="BT88" s="66">
        <f>'background subtraction'!GU88</f>
        <v>0</v>
      </c>
      <c r="BU88" s="66">
        <f>'background subtraction'!DZ88</f>
        <v>0</v>
      </c>
      <c r="BV88" s="66">
        <f>'background subtraction'!EQ88</f>
        <v>0</v>
      </c>
      <c r="BW88" s="104">
        <f>'background subtraction'!FI88</f>
        <v>0</v>
      </c>
      <c r="BX88" s="66">
        <f>'background subtraction'!GD88</f>
        <v>0</v>
      </c>
      <c r="BY88" s="104">
        <f>'background subtraction'!GV88</f>
        <v>0</v>
      </c>
      <c r="BZ88" s="66">
        <f>'background subtraction'!EA88</f>
        <v>0</v>
      </c>
      <c r="CA88" s="66">
        <f>'background subtraction'!ER88</f>
        <v>0</v>
      </c>
      <c r="CB88" s="66">
        <f>'background subtraction'!FJ88</f>
        <v>0</v>
      </c>
      <c r="CC88" s="66">
        <f>'background subtraction'!GE88</f>
        <v>0</v>
      </c>
      <c r="CD88" s="66">
        <f>'background subtraction'!GX88</f>
        <v>0</v>
      </c>
      <c r="CE88" s="66">
        <f>'background subtraction'!EB88</f>
        <v>0</v>
      </c>
      <c r="CF88" s="104">
        <f>'background subtraction'!ES88</f>
        <v>0</v>
      </c>
      <c r="CG88" s="66">
        <f>'background subtraction'!FK88</f>
        <v>0</v>
      </c>
      <c r="CH88" s="66">
        <f>'background subtraction'!GF88</f>
        <v>0</v>
      </c>
      <c r="CI88" s="66">
        <f>'background subtraction'!GY88</f>
        <v>0</v>
      </c>
      <c r="CJ88" s="66">
        <f>'background subtraction'!EC88</f>
        <v>0</v>
      </c>
      <c r="CK88" s="66">
        <f>'background subtraction'!EU88</f>
        <v>0</v>
      </c>
      <c r="CL88" s="66">
        <f>'background subtraction'!FL88</f>
        <v>0</v>
      </c>
      <c r="CM88" s="66">
        <f>'background subtraction'!GG88</f>
        <v>9.91848844505289e-5</v>
      </c>
      <c r="CN88" s="66">
        <f>'background subtraction'!GZ88</f>
        <v>9.91848844505289e-5</v>
      </c>
      <c r="CO88" s="66">
        <f>'background subtraction'!ED88</f>
        <v>0</v>
      </c>
      <c r="CP88" s="66">
        <f>'background subtraction'!EV88</f>
        <v>9.91848844505289e-5</v>
      </c>
      <c r="CQ88" s="66">
        <f>'background subtraction'!FM88</f>
        <v>0</v>
      </c>
      <c r="CR88" s="66">
        <f>'background subtraction'!GH88</f>
        <v>0</v>
      </c>
      <c r="CS88" s="104">
        <f>'background subtraction'!HA88</f>
        <v>0</v>
      </c>
      <c r="CT88" s="66">
        <f>'background subtraction'!EE88</f>
        <v>0</v>
      </c>
      <c r="CU88" s="66">
        <f>'background subtraction'!EW88</f>
        <v>0</v>
      </c>
      <c r="CV88" s="66">
        <f>'background subtraction'!FN88</f>
        <v>0</v>
      </c>
      <c r="CW88" s="104">
        <f>'background subtraction'!GI88</f>
        <v>0</v>
      </c>
      <c r="CX88" s="66">
        <f>'background subtraction'!HB88</f>
        <v>0</v>
      </c>
      <c r="CY88" s="66"/>
      <c r="CZ88" s="66"/>
      <c r="DA88" s="66"/>
      <c r="DB88" s="66"/>
      <c r="DC88" s="66"/>
      <c r="DD88" s="66"/>
      <c r="DE88" s="66"/>
      <c r="DF88" s="66"/>
      <c r="DG88" s="66"/>
      <c r="DH88" s="66"/>
      <c r="DI88" s="66"/>
      <c r="DJ88" s="66"/>
      <c r="DK88" s="66"/>
    </row>
    <row r="89" spans="1:115">
      <c r="A89">
        <f>'imported data from Web Calc'!A94</f>
        <v>838.6</v>
      </c>
      <c r="B89" t="str">
        <f>'imported data from Web Calc'!B94</f>
        <v>C48H88O8PN</v>
      </c>
      <c r="C89" s="61" t="str">
        <f>'imported data from Web Calc'!C94</f>
        <v>PC(40:4)</v>
      </c>
      <c r="D89" s="96">
        <f>'background subtraction'!DJ89</f>
        <v>0</v>
      </c>
      <c r="E89" s="96">
        <f>'background subtraction'!DK89</f>
        <v>0</v>
      </c>
      <c r="F89" s="96">
        <f>'background subtraction'!DL89</f>
        <v>0</v>
      </c>
      <c r="G89" s="66">
        <f>'background subtraction'!DM89</f>
        <v>0.000198369768901058</v>
      </c>
      <c r="H89" s="66">
        <f>'background subtraction'!DX89</f>
        <v>0</v>
      </c>
      <c r="I89" s="66">
        <f>'background subtraction'!EI89</f>
        <v>9.91848844505289e-5</v>
      </c>
      <c r="J89" s="66">
        <f>'background subtraction'!ET89</f>
        <v>0</v>
      </c>
      <c r="K89" s="66">
        <f>'background subtraction'!FE89</f>
        <v>0</v>
      </c>
      <c r="L89" s="66">
        <f>'background subtraction'!FP89</f>
        <v>0</v>
      </c>
      <c r="M89" s="66">
        <f>'background subtraction'!GA89</f>
        <v>0</v>
      </c>
      <c r="N89" s="66">
        <f>'background subtraction'!GL89</f>
        <v>0</v>
      </c>
      <c r="O89" s="66">
        <f>'background subtraction'!GW89</f>
        <v>0</v>
      </c>
      <c r="P89" s="66">
        <f>'background subtraction'!HC89</f>
        <v>0</v>
      </c>
      <c r="Q89" s="66">
        <f t="shared" si="1"/>
        <v>2.97554653351587e-5</v>
      </c>
      <c r="R89" s="66">
        <f>'background subtraction'!DN89</f>
        <v>0.000495924422252644</v>
      </c>
      <c r="S89" s="66">
        <f>'background subtraction'!FT89</f>
        <v>0.000198369768901058</v>
      </c>
      <c r="T89" s="66">
        <f>'background subtraction'!FX89</f>
        <v>0.000198369768901058</v>
      </c>
      <c r="U89" s="66">
        <f>'background subtraction'!GB89</f>
        <v>0.000198369768901058</v>
      </c>
      <c r="V89" s="66">
        <f>'background subtraction'!GJ89</f>
        <v>0.000694294191153702</v>
      </c>
      <c r="W89" s="66">
        <f>'background subtraction'!DO89</f>
        <v>0</v>
      </c>
      <c r="X89" s="66">
        <f>'background subtraction'!EF89</f>
        <v>9.91848844505289e-5</v>
      </c>
      <c r="Y89" s="66">
        <f>'background subtraction'!EX89</f>
        <v>0</v>
      </c>
      <c r="Z89" s="66">
        <f>'background subtraction'!FO89</f>
        <v>0</v>
      </c>
      <c r="AA89" s="66">
        <f>'background subtraction'!GK89</f>
        <v>0.000198369768901058</v>
      </c>
      <c r="AB89" s="66">
        <f>'background subtraction'!DP89</f>
        <v>0</v>
      </c>
      <c r="AC89" s="66">
        <f>'background subtraction'!EG89</f>
        <v>0</v>
      </c>
      <c r="AD89" s="66">
        <f>'background subtraction'!EY89</f>
        <v>0</v>
      </c>
      <c r="AE89" s="66">
        <f>'background subtraction'!FQ89</f>
        <v>0.000198369768901058</v>
      </c>
      <c r="AF89" s="66">
        <f>'background subtraction'!GM89</f>
        <v>0.000198369768901058</v>
      </c>
      <c r="AG89" s="66">
        <f>'background subtraction'!DQ89</f>
        <v>0</v>
      </c>
      <c r="AH89" s="66">
        <f>'background subtraction'!EH89</f>
        <v>0</v>
      </c>
      <c r="AI89" s="66">
        <f>'background subtraction'!EZ89</f>
        <v>9.91848844505289e-5</v>
      </c>
      <c r="AJ89" s="66">
        <f>'background subtraction'!FR89</f>
        <v>0</v>
      </c>
      <c r="AK89" s="66">
        <f>'background subtraction'!GR89</f>
        <v>9.91848844505289e-5</v>
      </c>
      <c r="AL89" s="66">
        <f>'background subtraction'!DR89</f>
        <v>0.000495924422252644</v>
      </c>
      <c r="AM89" s="66">
        <f>'background subtraction'!EJ89</f>
        <v>0</v>
      </c>
      <c r="AN89" s="66">
        <f>'background subtraction'!FA89</f>
        <v>0</v>
      </c>
      <c r="AO89" s="66">
        <f>'background subtraction'!FS89</f>
        <v>0.000198369768901058</v>
      </c>
      <c r="AP89" s="66">
        <f>'background subtraction'!GS89</f>
        <v>0</v>
      </c>
      <c r="AQ89" s="66">
        <f>'background subtraction'!DS89</f>
        <v>9.91848844505289e-5</v>
      </c>
      <c r="AR89" s="66">
        <f>'background subtraction'!EK89</f>
        <v>9.91848844505289e-5</v>
      </c>
      <c r="AS89" s="66">
        <f>'background subtraction'!FB89</f>
        <v>0.000198369768901058</v>
      </c>
      <c r="AT89" s="66">
        <f>'background subtraction'!FU89</f>
        <v>0</v>
      </c>
      <c r="AU89" s="66">
        <f>'background subtraction'!GT89</f>
        <v>0.000297554653351587</v>
      </c>
      <c r="AV89" s="66">
        <f>'background subtraction'!DT89</f>
        <v>0</v>
      </c>
      <c r="AW89" s="66">
        <f>'background subtraction'!EL89</f>
        <v>0.000297554653351587</v>
      </c>
      <c r="AX89" s="66">
        <f>'background subtraction'!FC89</f>
        <v>9.91848844505289e-5</v>
      </c>
      <c r="AY89" s="66">
        <f>'background subtraction'!FV89</f>
        <v>9.91848844505289e-5</v>
      </c>
      <c r="AZ89" s="66">
        <f>'background subtraction'!GN89</f>
        <v>0</v>
      </c>
      <c r="BA89" s="66">
        <f>'background subtraction'!DU89</f>
        <v>9.91848844505289e-5</v>
      </c>
      <c r="BB89" s="66">
        <f>'background subtraction'!EM89</f>
        <v>0.000198369768901058</v>
      </c>
      <c r="BC89" s="66">
        <f>'background subtraction'!FD89</f>
        <v>0.000198369768901058</v>
      </c>
      <c r="BD89" s="66">
        <f>'background subtraction'!FW89</f>
        <v>0</v>
      </c>
      <c r="BE89" s="66">
        <f>'background subtraction'!GO89</f>
        <v>0</v>
      </c>
      <c r="BF89" s="66">
        <f>'background subtraction'!DV89</f>
        <v>0</v>
      </c>
      <c r="BG89" s="66">
        <f>'background subtraction'!EN89</f>
        <v>0</v>
      </c>
      <c r="BH89" s="66">
        <f>'background subtraction'!FF89</f>
        <v>0</v>
      </c>
      <c r="BI89" s="66">
        <f>'background subtraction'!FY89</f>
        <v>9.91848844505289e-5</v>
      </c>
      <c r="BJ89" s="66">
        <f>'background subtraction'!GP89</f>
        <v>9.91848844505289e-5</v>
      </c>
      <c r="BK89" s="66">
        <f>'background subtraction'!DW89</f>
        <v>0</v>
      </c>
      <c r="BL89" s="66">
        <f>'background subtraction'!EO89</f>
        <v>0</v>
      </c>
      <c r="BM89" s="66">
        <f>'background subtraction'!FG89</f>
        <v>0</v>
      </c>
      <c r="BN89" s="66">
        <f>'background subtraction'!FZ89</f>
        <v>0</v>
      </c>
      <c r="BO89" s="66">
        <f>'background subtraction'!GQ89</f>
        <v>0</v>
      </c>
      <c r="BP89" s="66">
        <f>'background subtraction'!DY89</f>
        <v>0</v>
      </c>
      <c r="BQ89" s="66">
        <f>'background subtraction'!EP89</f>
        <v>0</v>
      </c>
      <c r="BR89" s="66">
        <f>'background subtraction'!FH89</f>
        <v>0</v>
      </c>
      <c r="BS89" s="66">
        <f>'background subtraction'!GC89</f>
        <v>0</v>
      </c>
      <c r="BT89" s="66">
        <f>'background subtraction'!GU89</f>
        <v>0</v>
      </c>
      <c r="BU89" s="66">
        <f>'background subtraction'!DZ89</f>
        <v>0</v>
      </c>
      <c r="BV89" s="66">
        <f>'background subtraction'!EQ89</f>
        <v>0</v>
      </c>
      <c r="BW89" s="104">
        <f>'background subtraction'!FI89</f>
        <v>0</v>
      </c>
      <c r="BX89" s="66">
        <f>'background subtraction'!GD89</f>
        <v>0</v>
      </c>
      <c r="BY89" s="104">
        <f>'background subtraction'!GV89</f>
        <v>0</v>
      </c>
      <c r="BZ89" s="66">
        <f>'background subtraction'!EA89</f>
        <v>0</v>
      </c>
      <c r="CA89" s="66">
        <f>'background subtraction'!ER89</f>
        <v>0</v>
      </c>
      <c r="CB89" s="66">
        <f>'background subtraction'!FJ89</f>
        <v>0</v>
      </c>
      <c r="CC89" s="66">
        <f>'background subtraction'!GE89</f>
        <v>0</v>
      </c>
      <c r="CD89" s="66">
        <f>'background subtraction'!GX89</f>
        <v>0</v>
      </c>
      <c r="CE89" s="66">
        <f>'background subtraction'!EB89</f>
        <v>0</v>
      </c>
      <c r="CF89" s="104">
        <f>'background subtraction'!ES89</f>
        <v>0</v>
      </c>
      <c r="CG89" s="66">
        <f>'background subtraction'!FK89</f>
        <v>0</v>
      </c>
      <c r="CH89" s="66">
        <f>'background subtraction'!GF89</f>
        <v>0</v>
      </c>
      <c r="CI89" s="66">
        <f>'background subtraction'!GY89</f>
        <v>0</v>
      </c>
      <c r="CJ89" s="66">
        <f>'background subtraction'!EC89</f>
        <v>0</v>
      </c>
      <c r="CK89" s="66">
        <f>'background subtraction'!EU89</f>
        <v>0</v>
      </c>
      <c r="CL89" s="66">
        <f>'background subtraction'!FL89</f>
        <v>0</v>
      </c>
      <c r="CM89" s="66">
        <f>'background subtraction'!GG89</f>
        <v>0</v>
      </c>
      <c r="CN89" s="66">
        <f>'background subtraction'!GZ89</f>
        <v>0</v>
      </c>
      <c r="CO89" s="66">
        <f>'background subtraction'!ED89</f>
        <v>0</v>
      </c>
      <c r="CP89" s="66">
        <f>'background subtraction'!EV89</f>
        <v>9.91848844505289e-5</v>
      </c>
      <c r="CQ89" s="66">
        <f>'background subtraction'!FM89</f>
        <v>0</v>
      </c>
      <c r="CR89" s="66">
        <f>'background subtraction'!GH89</f>
        <v>0</v>
      </c>
      <c r="CS89" s="104">
        <f>'background subtraction'!HA89</f>
        <v>0</v>
      </c>
      <c r="CT89" s="66">
        <f>'background subtraction'!EE89</f>
        <v>0</v>
      </c>
      <c r="CU89" s="66">
        <f>'background subtraction'!EW89</f>
        <v>0</v>
      </c>
      <c r="CV89" s="66">
        <f>'background subtraction'!FN89</f>
        <v>0</v>
      </c>
      <c r="CW89" s="104">
        <f>'background subtraction'!GI89</f>
        <v>0</v>
      </c>
      <c r="CX89" s="66">
        <f>'background subtraction'!HB89</f>
        <v>0</v>
      </c>
      <c r="CY89" s="66"/>
      <c r="CZ89" s="66"/>
      <c r="DA89" s="66"/>
      <c r="DB89" s="66"/>
      <c r="DC89" s="66"/>
      <c r="DD89" s="66"/>
      <c r="DE89" s="66"/>
      <c r="DF89" s="66"/>
      <c r="DG89" s="66"/>
      <c r="DH89" s="66"/>
      <c r="DI89" s="66"/>
      <c r="DJ89" s="66"/>
      <c r="DK89" s="66"/>
    </row>
    <row r="90" spans="1:115">
      <c r="A90">
        <f>'imported data from Web Calc'!A95</f>
        <v>840.6</v>
      </c>
      <c r="B90" t="str">
        <f>'imported data from Web Calc'!B95</f>
        <v>C48H90O8PN</v>
      </c>
      <c r="C90" s="61" t="str">
        <f>'imported data from Web Calc'!C95</f>
        <v>PC(40:3)</v>
      </c>
      <c r="D90" s="96">
        <f>'background subtraction'!DJ90</f>
        <v>0</v>
      </c>
      <c r="E90" s="96">
        <f>'background subtraction'!DK90</f>
        <v>9.91848844505289e-5</v>
      </c>
      <c r="F90" s="96">
        <f>'background subtraction'!DL90</f>
        <v>0.000297554653351587</v>
      </c>
      <c r="G90" s="66">
        <f>'background subtraction'!DM90</f>
        <v>0.000198369768901058</v>
      </c>
      <c r="H90" s="66">
        <f>'background subtraction'!DX90</f>
        <v>0.000198369768901058</v>
      </c>
      <c r="I90" s="66">
        <f>'background subtraction'!EI90</f>
        <v>0.000297554653351587</v>
      </c>
      <c r="J90" s="66">
        <f>'background subtraction'!ET90</f>
        <v>0.000198369768901058</v>
      </c>
      <c r="K90" s="66">
        <f>'background subtraction'!FE90</f>
        <v>0.000396739537802116</v>
      </c>
      <c r="L90" s="66">
        <f>'background subtraction'!FP90</f>
        <v>0.00109103372895582</v>
      </c>
      <c r="M90" s="66">
        <f>'background subtraction'!GA90</f>
        <v>0.000198369768901058</v>
      </c>
      <c r="N90" s="66">
        <f>'background subtraction'!GL90</f>
        <v>0.000198369768901058</v>
      </c>
      <c r="O90" s="66">
        <f>'background subtraction'!GW90</f>
        <v>0.000198369768901058</v>
      </c>
      <c r="P90" s="66">
        <f>'background subtraction'!HC90</f>
        <v>0.000595109306703173</v>
      </c>
      <c r="Q90" s="66">
        <f t="shared" si="1"/>
        <v>0.000357065584021904</v>
      </c>
      <c r="R90" s="66">
        <f>'background subtraction'!DN90</f>
        <v>0.00128940349785688</v>
      </c>
      <c r="S90" s="66">
        <f>'background subtraction'!FT90</f>
        <v>0.00188451280456005</v>
      </c>
      <c r="T90" s="66">
        <f>'background subtraction'!FX90</f>
        <v>0.00168614303565899</v>
      </c>
      <c r="U90" s="66">
        <f>'background subtraction'!GB90</f>
        <v>0.00218206745791164</v>
      </c>
      <c r="V90" s="66">
        <f>'background subtraction'!GJ90</f>
        <v>0.00406658026247168</v>
      </c>
      <c r="W90" s="66">
        <f>'background subtraction'!DO90</f>
        <v>0.000595109306703173</v>
      </c>
      <c r="X90" s="66">
        <f>'background subtraction'!EF90</f>
        <v>0.000991848844505289</v>
      </c>
      <c r="Y90" s="66">
        <f>'background subtraction'!EX90</f>
        <v>0.000396739537802116</v>
      </c>
      <c r="Z90" s="66">
        <f>'background subtraction'!FO90</f>
        <v>0.000297554653351587</v>
      </c>
      <c r="AA90" s="66">
        <f>'background subtraction'!GK90</f>
        <v>0.00228125234236216</v>
      </c>
      <c r="AB90" s="66">
        <f>'background subtraction'!DP90</f>
        <v>0</v>
      </c>
      <c r="AC90" s="66">
        <f>'background subtraction'!EG90</f>
        <v>0</v>
      </c>
      <c r="AD90" s="66">
        <f>'background subtraction'!EY90</f>
        <v>0.000198369768901058</v>
      </c>
      <c r="AE90" s="66">
        <f>'background subtraction'!FQ90</f>
        <v>9.91848844505289e-5</v>
      </c>
      <c r="AF90" s="66">
        <f>'background subtraction'!GM90</f>
        <v>0.00109103372895582</v>
      </c>
      <c r="AG90" s="66">
        <f>'background subtraction'!DQ90</f>
        <v>9.91848844505289e-5</v>
      </c>
      <c r="AH90" s="66">
        <f>'background subtraction'!EH90</f>
        <v>0.000198369768901058</v>
      </c>
      <c r="AI90" s="66">
        <f>'background subtraction'!EZ90</f>
        <v>0.000297554653351587</v>
      </c>
      <c r="AJ90" s="66">
        <f>'background subtraction'!FR90</f>
        <v>0.000198369768901058</v>
      </c>
      <c r="AK90" s="66">
        <f>'background subtraction'!GR90</f>
        <v>0.000793479075604231</v>
      </c>
      <c r="AL90" s="66">
        <f>'background subtraction'!DR90</f>
        <v>0.00109103372895582</v>
      </c>
      <c r="AM90" s="66">
        <f>'background subtraction'!EJ90</f>
        <v>0.000297554653351587</v>
      </c>
      <c r="AN90" s="66">
        <f>'background subtraction'!FA90</f>
        <v>0.000297554653351587</v>
      </c>
      <c r="AO90" s="66">
        <f>'background subtraction'!FS90</f>
        <v>9.91848844505289e-5</v>
      </c>
      <c r="AP90" s="66">
        <f>'background subtraction'!GS90</f>
        <v>0.000694294191153702</v>
      </c>
      <c r="AQ90" s="66">
        <f>'background subtraction'!DS90</f>
        <v>0.000694294191153702</v>
      </c>
      <c r="AR90" s="66">
        <f>'background subtraction'!EK90</f>
        <v>0.000297554653351587</v>
      </c>
      <c r="AS90" s="66">
        <f>'background subtraction'!FB90</f>
        <v>0.000198369768901058</v>
      </c>
      <c r="AT90" s="66">
        <f>'background subtraction'!FU90</f>
        <v>0.000198369768901058</v>
      </c>
      <c r="AU90" s="66">
        <f>'background subtraction'!GT90</f>
        <v>0.00109103372895582</v>
      </c>
      <c r="AV90" s="66">
        <f>'background subtraction'!DT90</f>
        <v>0.000793479075604231</v>
      </c>
      <c r="AW90" s="66">
        <f>'background subtraction'!EL90</f>
        <v>0</v>
      </c>
      <c r="AX90" s="66">
        <f>'background subtraction'!FC90</f>
        <v>0.00089266396005476</v>
      </c>
      <c r="AY90" s="66">
        <f>'background subtraction'!FV90</f>
        <v>9.91848844505289e-5</v>
      </c>
      <c r="AZ90" s="66">
        <f>'background subtraction'!GN90</f>
        <v>0.000495924422252644</v>
      </c>
      <c r="BA90" s="66">
        <f>'background subtraction'!DU90</f>
        <v>0.000297554653351587</v>
      </c>
      <c r="BB90" s="66">
        <f>'background subtraction'!EM90</f>
        <v>0.00188451280456005</v>
      </c>
      <c r="BC90" s="66">
        <f>'background subtraction'!FD90</f>
        <v>0.00089266396005476</v>
      </c>
      <c r="BD90" s="66">
        <f>'background subtraction'!FW90</f>
        <v>0.000793479075604231</v>
      </c>
      <c r="BE90" s="66">
        <f>'background subtraction'!GO90</f>
        <v>0.000793479075604231</v>
      </c>
      <c r="BF90" s="66">
        <f>'background subtraction'!DV90</f>
        <v>0</v>
      </c>
      <c r="BG90" s="66">
        <f>'background subtraction'!EN90</f>
        <v>0</v>
      </c>
      <c r="BH90" s="66">
        <f>'background subtraction'!FF90</f>
        <v>9.91848844505289e-5</v>
      </c>
      <c r="BI90" s="66">
        <f>'background subtraction'!FY90</f>
        <v>0</v>
      </c>
      <c r="BJ90" s="66">
        <f>'background subtraction'!GP90</f>
        <v>0.000297554653351587</v>
      </c>
      <c r="BK90" s="66">
        <f>'background subtraction'!DW90</f>
        <v>0</v>
      </c>
      <c r="BL90" s="66">
        <f>'background subtraction'!EO90</f>
        <v>0</v>
      </c>
      <c r="BM90" s="66">
        <f>'background subtraction'!FG90</f>
        <v>0.000595109306703173</v>
      </c>
      <c r="BN90" s="66">
        <f>'background subtraction'!FZ90</f>
        <v>0</v>
      </c>
      <c r="BO90" s="66">
        <f>'background subtraction'!GQ90</f>
        <v>0.000396739537802116</v>
      </c>
      <c r="BP90" s="66">
        <f>'background subtraction'!DY90</f>
        <v>0.000297554653351587</v>
      </c>
      <c r="BQ90" s="66">
        <f>'background subtraction'!EP90</f>
        <v>0.000396739537802116</v>
      </c>
      <c r="BR90" s="66">
        <f>'background subtraction'!FH90</f>
        <v>0</v>
      </c>
      <c r="BS90" s="66">
        <f>'background subtraction'!GC90</f>
        <v>0</v>
      </c>
      <c r="BT90" s="66">
        <f>'background subtraction'!GU90</f>
        <v>0</v>
      </c>
      <c r="BU90" s="66">
        <f>'background subtraction'!DZ90</f>
        <v>0</v>
      </c>
      <c r="BV90" s="66">
        <f>'background subtraction'!EQ90</f>
        <v>0</v>
      </c>
      <c r="BW90" s="104">
        <f>'background subtraction'!FI90</f>
        <v>0</v>
      </c>
      <c r="BX90" s="66">
        <f>'background subtraction'!GD90</f>
        <v>0.000198369768901058</v>
      </c>
      <c r="BY90" s="104">
        <f>'background subtraction'!GV90</f>
        <v>0</v>
      </c>
      <c r="BZ90" s="66">
        <f>'background subtraction'!EA90</f>
        <v>9.91848844505289e-5</v>
      </c>
      <c r="CA90" s="66">
        <f>'background subtraction'!ER90</f>
        <v>0</v>
      </c>
      <c r="CB90" s="66">
        <f>'background subtraction'!FJ90</f>
        <v>0.000198369768901058</v>
      </c>
      <c r="CC90" s="66">
        <f>'background subtraction'!GE90</f>
        <v>0</v>
      </c>
      <c r="CD90" s="66">
        <f>'background subtraction'!GX90</f>
        <v>0</v>
      </c>
      <c r="CE90" s="66">
        <f>'background subtraction'!EB90</f>
        <v>9.91848844505289e-5</v>
      </c>
      <c r="CF90" s="104">
        <f>'background subtraction'!ES90</f>
        <v>0</v>
      </c>
      <c r="CG90" s="66">
        <f>'background subtraction'!FK90</f>
        <v>0.000297554653351587</v>
      </c>
      <c r="CH90" s="66">
        <f>'background subtraction'!GF90</f>
        <v>0</v>
      </c>
      <c r="CI90" s="66">
        <f>'background subtraction'!GY90</f>
        <v>0</v>
      </c>
      <c r="CJ90" s="66">
        <f>'background subtraction'!EC90</f>
        <v>0.000198369768901058</v>
      </c>
      <c r="CK90" s="66">
        <f>'background subtraction'!EU90</f>
        <v>0</v>
      </c>
      <c r="CL90" s="66">
        <f>'background subtraction'!FL90</f>
        <v>9.91848844505289e-5</v>
      </c>
      <c r="CM90" s="66">
        <f>'background subtraction'!GG90</f>
        <v>0</v>
      </c>
      <c r="CN90" s="66">
        <f>'background subtraction'!GZ90</f>
        <v>0</v>
      </c>
      <c r="CO90" s="66">
        <f>'background subtraction'!ED90</f>
        <v>0.000297554653351587</v>
      </c>
      <c r="CP90" s="66">
        <f>'background subtraction'!EV90</f>
        <v>0</v>
      </c>
      <c r="CQ90" s="66">
        <f>'background subtraction'!FM90</f>
        <v>0</v>
      </c>
      <c r="CR90" s="66">
        <f>'background subtraction'!GH90</f>
        <v>0</v>
      </c>
      <c r="CS90" s="104">
        <f>'background subtraction'!HA90</f>
        <v>0</v>
      </c>
      <c r="CT90" s="66">
        <f>'background subtraction'!EE90</f>
        <v>0.000694294191153702</v>
      </c>
      <c r="CU90" s="66">
        <f>'background subtraction'!EW90</f>
        <v>0.000198369768901058</v>
      </c>
      <c r="CV90" s="66">
        <f>'background subtraction'!FN90</f>
        <v>0</v>
      </c>
      <c r="CW90" s="104">
        <f>'background subtraction'!GI90</f>
        <v>0</v>
      </c>
      <c r="CX90" s="66">
        <f>'background subtraction'!HB90</f>
        <v>9.91848844505289e-5</v>
      </c>
      <c r="CY90" s="66"/>
      <c r="CZ90" s="66"/>
      <c r="DA90" s="66"/>
      <c r="DB90" s="66"/>
      <c r="DC90" s="66"/>
      <c r="DD90" s="66"/>
      <c r="DE90" s="66"/>
      <c r="DF90" s="66"/>
      <c r="DG90" s="66"/>
      <c r="DH90" s="66"/>
      <c r="DI90" s="66"/>
      <c r="DJ90" s="66"/>
      <c r="DK90" s="66"/>
    </row>
    <row r="91" spans="1:115">
      <c r="A91">
        <f>'imported data from Web Calc'!A96</f>
        <v>842.7</v>
      </c>
      <c r="B91" t="str">
        <f>'imported data from Web Calc'!B96</f>
        <v>C48H92O8PN</v>
      </c>
      <c r="C91" s="61" t="str">
        <f>'imported data from Web Calc'!C96</f>
        <v>PC(40:2)</v>
      </c>
      <c r="D91" s="96">
        <f>'background subtraction'!DJ91</f>
        <v>0.000297554653351587</v>
      </c>
      <c r="E91" s="96">
        <f>'background subtraction'!DK91</f>
        <v>0.000396739537802116</v>
      </c>
      <c r="F91" s="96">
        <f>'background subtraction'!DL91</f>
        <v>0.000396739537802116</v>
      </c>
      <c r="G91" s="66">
        <f>'background subtraction'!DM91</f>
        <v>0.000396739537802116</v>
      </c>
      <c r="H91" s="66">
        <f>'background subtraction'!DX91</f>
        <v>0.000396739537802116</v>
      </c>
      <c r="I91" s="66">
        <f>'background subtraction'!EI91</f>
        <v>0.000396739537802116</v>
      </c>
      <c r="J91" s="66">
        <f>'background subtraction'!ET91</f>
        <v>0.000595109306703173</v>
      </c>
      <c r="K91" s="66">
        <f>'background subtraction'!FE91</f>
        <v>0.000495924422252644</v>
      </c>
      <c r="L91" s="66">
        <f>'background subtraction'!FP91</f>
        <v>0.000297554653351587</v>
      </c>
      <c r="M91" s="66">
        <f>'background subtraction'!GA91</f>
        <v>0.000595109306703173</v>
      </c>
      <c r="N91" s="66">
        <f>'background subtraction'!GL91</f>
        <v>0.00128940349785688</v>
      </c>
      <c r="O91" s="66">
        <f>'background subtraction'!GW91</f>
        <v>9.91848844505289e-5</v>
      </c>
      <c r="P91" s="66">
        <f>'background subtraction'!HC91</f>
        <v>0.00089266396005476</v>
      </c>
      <c r="Q91" s="66">
        <f t="shared" si="1"/>
        <v>0.000545516864477909</v>
      </c>
      <c r="R91" s="66">
        <f>'background subtraction'!DN91</f>
        <v>0.00297554653351587</v>
      </c>
      <c r="S91" s="66">
        <f>'background subtraction'!FT91</f>
        <v>0.00148777326675793</v>
      </c>
      <c r="T91" s="66">
        <f>'background subtraction'!FX91</f>
        <v>0.00386821049357063</v>
      </c>
      <c r="U91" s="66">
        <f>'background subtraction'!GB91</f>
        <v>0.00347147095576851</v>
      </c>
      <c r="V91" s="66">
        <f>'background subtraction'!GJ91</f>
        <v>0.00476087445362539</v>
      </c>
      <c r="W91" s="66">
        <f>'background subtraction'!DO91</f>
        <v>0.00148777326675793</v>
      </c>
      <c r="X91" s="66">
        <f>'background subtraction'!EF91</f>
        <v>0.00208288257346111</v>
      </c>
      <c r="Y91" s="66">
        <f>'background subtraction'!EX91</f>
        <v>9.91848844505289e-5</v>
      </c>
      <c r="Z91" s="66">
        <f>'background subtraction'!FO91</f>
        <v>0.000198369768901058</v>
      </c>
      <c r="AA91" s="66">
        <f>'background subtraction'!GK91</f>
        <v>0.00357065584021904</v>
      </c>
      <c r="AB91" s="66">
        <f>'background subtraction'!DP91</f>
        <v>0.000198369768901058</v>
      </c>
      <c r="AC91" s="66">
        <f>'background subtraction'!EG91</f>
        <v>0.000198369768901058</v>
      </c>
      <c r="AD91" s="66">
        <f>'background subtraction'!EY91</f>
        <v>0.000694294191153702</v>
      </c>
      <c r="AE91" s="66">
        <f>'background subtraction'!FQ91</f>
        <v>0.000991848844505289</v>
      </c>
      <c r="AF91" s="66">
        <f>'background subtraction'!GM91</f>
        <v>0.00148777326675793</v>
      </c>
      <c r="AG91" s="66">
        <f>'background subtraction'!DQ91</f>
        <v>0.000198369768901058</v>
      </c>
      <c r="AH91" s="66">
        <f>'background subtraction'!EH91</f>
        <v>0.000495924422252644</v>
      </c>
      <c r="AI91" s="66">
        <f>'background subtraction'!EZ91</f>
        <v>0.000694294191153702</v>
      </c>
      <c r="AJ91" s="66">
        <f>'background subtraction'!FR91</f>
        <v>0.000396739537802116</v>
      </c>
      <c r="AK91" s="66">
        <f>'background subtraction'!GR91</f>
        <v>0.000991848844505289</v>
      </c>
      <c r="AL91" s="66">
        <f>'background subtraction'!DR91</f>
        <v>0.00158695815120846</v>
      </c>
      <c r="AM91" s="66">
        <f>'background subtraction'!EJ91</f>
        <v>9.91848844505289e-5</v>
      </c>
      <c r="AN91" s="66">
        <f>'background subtraction'!FA91</f>
        <v>0.000694294191153702</v>
      </c>
      <c r="AO91" s="66">
        <f>'background subtraction'!FS91</f>
        <v>0.00218206745791164</v>
      </c>
      <c r="AP91" s="66">
        <f>'background subtraction'!GS91</f>
        <v>0.0013885883823074</v>
      </c>
      <c r="AQ91" s="66">
        <f>'background subtraction'!DS91</f>
        <v>0.000991848844505289</v>
      </c>
      <c r="AR91" s="66">
        <f>'background subtraction'!EK91</f>
        <v>0.00089266396005476</v>
      </c>
      <c r="AS91" s="66">
        <f>'background subtraction'!FB91</f>
        <v>0.00128940349785688</v>
      </c>
      <c r="AT91" s="66">
        <f>'background subtraction'!FU91</f>
        <v>0.000396739537802116</v>
      </c>
      <c r="AU91" s="66">
        <f>'background subtraction'!GT91</f>
        <v>0.000198369768901058</v>
      </c>
      <c r="AV91" s="66">
        <f>'background subtraction'!DT91</f>
        <v>0.00089266396005476</v>
      </c>
      <c r="AW91" s="66">
        <f>'background subtraction'!EL91</f>
        <v>0.000495924422252644</v>
      </c>
      <c r="AX91" s="66">
        <f>'background subtraction'!FC91</f>
        <v>0.000198369768901058</v>
      </c>
      <c r="AY91" s="66">
        <f>'background subtraction'!FV91</f>
        <v>0.000396739537802116</v>
      </c>
      <c r="AZ91" s="66">
        <f>'background subtraction'!GN91</f>
        <v>0.000694294191153702</v>
      </c>
      <c r="BA91" s="66">
        <f>'background subtraction'!DU91</f>
        <v>0.000595109306703173</v>
      </c>
      <c r="BB91" s="66">
        <f>'background subtraction'!EM91</f>
        <v>0.00178532792010952</v>
      </c>
      <c r="BC91" s="66">
        <f>'background subtraction'!FD91</f>
        <v>0.00267799188016428</v>
      </c>
      <c r="BD91" s="66">
        <f>'background subtraction'!FW91</f>
        <v>0.000793479075604231</v>
      </c>
      <c r="BE91" s="66">
        <f>'background subtraction'!GO91</f>
        <v>0.000694294191153702</v>
      </c>
      <c r="BF91" s="66">
        <f>'background subtraction'!DV91</f>
        <v>0</v>
      </c>
      <c r="BG91" s="66">
        <f>'background subtraction'!EN91</f>
        <v>0</v>
      </c>
      <c r="BH91" s="66">
        <f>'background subtraction'!FF91</f>
        <v>0.000198369768901058</v>
      </c>
      <c r="BI91" s="66">
        <f>'background subtraction'!FY91</f>
        <v>9.91848844505289e-5</v>
      </c>
      <c r="BJ91" s="66">
        <f>'background subtraction'!GP91</f>
        <v>0.000793479075604231</v>
      </c>
      <c r="BK91" s="66">
        <f>'background subtraction'!DW91</f>
        <v>9.91848844505289e-5</v>
      </c>
      <c r="BL91" s="66">
        <f>'background subtraction'!EO91</f>
        <v>0.000297554653351587</v>
      </c>
      <c r="BM91" s="66">
        <f>'background subtraction'!FG91</f>
        <v>0.000297554653351587</v>
      </c>
      <c r="BN91" s="66">
        <f>'background subtraction'!FZ91</f>
        <v>9.91848844505289e-5</v>
      </c>
      <c r="BO91" s="66">
        <f>'background subtraction'!GQ91</f>
        <v>0.000595109306703173</v>
      </c>
      <c r="BP91" s="66">
        <f>'background subtraction'!DY91</f>
        <v>0</v>
      </c>
      <c r="BQ91" s="66">
        <f>'background subtraction'!EP91</f>
        <v>0.000297554653351587</v>
      </c>
      <c r="BR91" s="66">
        <f>'background subtraction'!FH91</f>
        <v>0.000297554653351587</v>
      </c>
      <c r="BS91" s="66">
        <f>'background subtraction'!GC91</f>
        <v>0.000297554653351587</v>
      </c>
      <c r="BT91" s="66">
        <f>'background subtraction'!GU91</f>
        <v>9.91848844505289e-5</v>
      </c>
      <c r="BU91" s="66">
        <f>'background subtraction'!DZ91</f>
        <v>0.000198369768901058</v>
      </c>
      <c r="BV91" s="66">
        <f>'background subtraction'!EQ91</f>
        <v>0.000198369768901058</v>
      </c>
      <c r="BW91" s="104">
        <f>'background subtraction'!FI91</f>
        <v>0</v>
      </c>
      <c r="BX91" s="66">
        <f>'background subtraction'!GD91</f>
        <v>0.000198369768901058</v>
      </c>
      <c r="BY91" s="104">
        <f>'background subtraction'!GV91</f>
        <v>9.91848844505289e-5</v>
      </c>
      <c r="BZ91" s="66">
        <f>'background subtraction'!EA91</f>
        <v>0</v>
      </c>
      <c r="CA91" s="66">
        <f>'background subtraction'!ER91</f>
        <v>0</v>
      </c>
      <c r="CB91" s="66">
        <f>'background subtraction'!FJ91</f>
        <v>0.000198369768901058</v>
      </c>
      <c r="CC91" s="66">
        <f>'background subtraction'!GE91</f>
        <v>0</v>
      </c>
      <c r="CD91" s="66">
        <f>'background subtraction'!GX91</f>
        <v>0.000198369768901058</v>
      </c>
      <c r="CE91" s="66">
        <f>'background subtraction'!EB91</f>
        <v>0</v>
      </c>
      <c r="CF91" s="104">
        <f>'background subtraction'!ES91</f>
        <v>0</v>
      </c>
      <c r="CG91" s="66">
        <f>'background subtraction'!FK91</f>
        <v>0</v>
      </c>
      <c r="CH91" s="66">
        <f>'background subtraction'!GF91</f>
        <v>0.000198369768901058</v>
      </c>
      <c r="CI91" s="66">
        <f>'background subtraction'!GY91</f>
        <v>0</v>
      </c>
      <c r="CJ91" s="66">
        <f>'background subtraction'!EC91</f>
        <v>0.00109103372895582</v>
      </c>
      <c r="CK91" s="66">
        <f>'background subtraction'!EU91</f>
        <v>0.000396739537802116</v>
      </c>
      <c r="CL91" s="66">
        <f>'background subtraction'!FL91</f>
        <v>0.000396739537802116</v>
      </c>
      <c r="CM91" s="66">
        <f>'background subtraction'!GG91</f>
        <v>9.91848844505289e-5</v>
      </c>
      <c r="CN91" s="66">
        <f>'background subtraction'!GZ91</f>
        <v>9.91848844505289e-5</v>
      </c>
      <c r="CO91" s="66">
        <f>'background subtraction'!ED91</f>
        <v>9.91848844505289e-5</v>
      </c>
      <c r="CP91" s="66">
        <f>'background subtraction'!EV91</f>
        <v>0</v>
      </c>
      <c r="CQ91" s="66">
        <f>'background subtraction'!FM91</f>
        <v>0.000198369768901058</v>
      </c>
      <c r="CR91" s="66">
        <f>'background subtraction'!GH91</f>
        <v>0</v>
      </c>
      <c r="CS91" s="104">
        <f>'background subtraction'!HA91</f>
        <v>0</v>
      </c>
      <c r="CT91" s="66">
        <f>'background subtraction'!EE91</f>
        <v>0.000297554653351587</v>
      </c>
      <c r="CU91" s="66">
        <f>'background subtraction'!EW91</f>
        <v>0.000595109306703173</v>
      </c>
      <c r="CV91" s="66">
        <f>'background subtraction'!FN91</f>
        <v>0</v>
      </c>
      <c r="CW91" s="104">
        <f>'background subtraction'!GI91</f>
        <v>0</v>
      </c>
      <c r="CX91" s="66">
        <f>'background subtraction'!HB91</f>
        <v>0.00119021861340635</v>
      </c>
      <c r="CY91" s="66"/>
      <c r="CZ91" s="66"/>
      <c r="DA91" s="66"/>
      <c r="DB91" s="66"/>
      <c r="DC91" s="66"/>
      <c r="DD91" s="66"/>
      <c r="DE91" s="66"/>
      <c r="DF91" s="66"/>
      <c r="DG91" s="66"/>
      <c r="DH91" s="66"/>
      <c r="DI91" s="66"/>
      <c r="DJ91" s="66"/>
      <c r="DK91" s="66"/>
    </row>
    <row r="92" spans="1:115">
      <c r="A92" s="74" t="s">
        <v>528</v>
      </c>
      <c r="B92" s="75"/>
      <c r="C92" s="74" t="s">
        <v>528</v>
      </c>
      <c r="D92" s="97">
        <f>'background subtraction'!DJ92</f>
        <v>0.916557598718892</v>
      </c>
      <c r="E92" s="97">
        <f>'background subtraction'!DK92</f>
        <v>0.889182570610546</v>
      </c>
      <c r="F92" s="97">
        <f>'background subtraction'!DL92</f>
        <v>0.876387720516428</v>
      </c>
      <c r="G92" s="82">
        <f>'background subtraction'!DM92</f>
        <v>0.862303466924453</v>
      </c>
      <c r="H92" s="82">
        <f>'background subtraction'!DX92</f>
        <v>0.737231327632336</v>
      </c>
      <c r="I92" s="82">
        <f>'background subtraction'!EI92</f>
        <v>0.81479390727265</v>
      </c>
      <c r="J92" s="82">
        <f>'background subtraction'!ET92</f>
        <v>0.746455521886235</v>
      </c>
      <c r="K92" s="82">
        <f>'background subtraction'!FE92</f>
        <v>0.78493925705304</v>
      </c>
      <c r="L92" s="82">
        <f>'background subtraction'!FP92</f>
        <v>0.787815618702106</v>
      </c>
      <c r="M92" s="82">
        <f>'background subtraction'!GA92</f>
        <v>0.791267252680984</v>
      </c>
      <c r="N92" s="82">
        <f>'background subtraction'!GL92</f>
        <v>0.725031586844921</v>
      </c>
      <c r="O92" s="82">
        <f>'background subtraction'!GW92</f>
        <v>0.782558819826228</v>
      </c>
      <c r="P92" s="82">
        <f>'background subtraction'!HC92</f>
        <v>0.754390312642278</v>
      </c>
      <c r="Q92" s="66">
        <f t="shared" si="1"/>
        <v>0.778678707146523</v>
      </c>
      <c r="R92" s="82">
        <f>'background subtraction'!DN92</f>
        <v>3.19997217156208</v>
      </c>
      <c r="S92" s="82">
        <f>'background subtraction'!FT92</f>
        <v>2.08156341449791</v>
      </c>
      <c r="T92" s="82">
        <f>'background subtraction'!FX92</f>
        <v>2.15991947321383</v>
      </c>
      <c r="U92" s="82">
        <f>'background subtraction'!GB92</f>
        <v>2.76484808347761</v>
      </c>
      <c r="V92" s="82">
        <f>'background subtraction'!GJ92</f>
        <v>3.99216184366845</v>
      </c>
      <c r="W92" s="82">
        <f>'background subtraction'!DO92</f>
        <v>1.03228652189577</v>
      </c>
      <c r="X92" s="82">
        <f>'background subtraction'!EF92</f>
        <v>1.54477481985165</v>
      </c>
      <c r="Y92" s="82">
        <f>'background subtraction'!EX92</f>
        <v>0.585875193960829</v>
      </c>
      <c r="Z92" s="82">
        <f>'background subtraction'!FO92</f>
        <v>0.455942995330636</v>
      </c>
      <c r="AA92" s="82">
        <f>'background subtraction'!GK92</f>
        <v>2.29153781487968</v>
      </c>
      <c r="AB92" s="82">
        <f>'background subtraction'!DP92</f>
        <v>0.600752926628408</v>
      </c>
      <c r="AC92" s="82">
        <f>'background subtraction'!EG92</f>
        <v>0.338111352603408</v>
      </c>
      <c r="AD92" s="82">
        <f>'background subtraction'!EY92</f>
        <v>0.85228579359495</v>
      </c>
      <c r="AE92" s="82">
        <f>'background subtraction'!FQ92</f>
        <v>0.898902689286698</v>
      </c>
      <c r="AF92" s="82">
        <f>'background subtraction'!GM92</f>
        <v>1.3111150690631</v>
      </c>
      <c r="AG92" s="82">
        <f>'background subtraction'!DQ92</f>
        <v>0.270566446292598</v>
      </c>
      <c r="AH92" s="82">
        <f>'background subtraction'!EH92</f>
        <v>0.644295090902191</v>
      </c>
      <c r="AI92" s="82">
        <f>'background subtraction'!EZ92</f>
        <v>0.643600796711037</v>
      </c>
      <c r="AJ92" s="82">
        <f>'background subtraction'!FR92</f>
        <v>0.560384678657043</v>
      </c>
      <c r="AK92" s="82">
        <f>'background subtraction'!GR92</f>
        <v>1.58794008156452</v>
      </c>
      <c r="AL92" s="82">
        <f>'background subtraction'!DR92</f>
        <v>1.56661533140766</v>
      </c>
      <c r="AM92" s="82">
        <f>'background subtraction'!EJ92</f>
        <v>0.557210762354626</v>
      </c>
      <c r="AN92" s="82">
        <f>'background subtraction'!FA92</f>
        <v>0.854448024075971</v>
      </c>
      <c r="AO92" s="82">
        <f>'background subtraction'!FS92</f>
        <v>1.34888467306186</v>
      </c>
      <c r="AP92" s="82">
        <f>'background subtraction'!GS92</f>
        <v>1.3187324681889</v>
      </c>
      <c r="AQ92" s="82">
        <f>'background subtraction'!DS92</f>
        <v>1.33509797412323</v>
      </c>
      <c r="AR92" s="82">
        <f>'background subtraction'!EK92</f>
        <v>0.824593373856362</v>
      </c>
      <c r="AS92" s="82">
        <f>'background subtraction'!FB92</f>
        <v>1.7788511471549</v>
      </c>
      <c r="AT92" s="82">
        <f>'background subtraction'!FU92</f>
        <v>0.965535094660563</v>
      </c>
      <c r="AU92" s="82">
        <f>'background subtraction'!GT92</f>
        <v>1.97523721836695</v>
      </c>
      <c r="AV92" s="82">
        <f>'background subtraction'!DT92</f>
        <v>1.97206330206453</v>
      </c>
      <c r="AW92" s="82">
        <f>'background subtraction'!EL92</f>
        <v>0.986284572487614</v>
      </c>
      <c r="AX92" s="82">
        <f>'background subtraction'!FC92</f>
        <v>1.11530427018086</v>
      </c>
      <c r="AY92" s="82">
        <f>'background subtraction'!FV92</f>
        <v>0.735247629943325</v>
      </c>
      <c r="AZ92" s="82">
        <f>'background subtraction'!GN92</f>
        <v>1.23125140010353</v>
      </c>
      <c r="BA92" s="82">
        <f>'background subtraction'!DU92</f>
        <v>1.54130334889588</v>
      </c>
      <c r="BB92" s="82">
        <f>'background subtraction'!EM92</f>
        <v>2.81146497916936</v>
      </c>
      <c r="BC92" s="82">
        <f>'background subtraction'!FD92</f>
        <v>2.33984085360709</v>
      </c>
      <c r="BD92" s="82">
        <f>'background subtraction'!FW92</f>
        <v>1.10350126893125</v>
      </c>
      <c r="BE92" s="82">
        <f>'background subtraction'!GO92</f>
        <v>1.42763747131558</v>
      </c>
      <c r="BF92" s="82">
        <f>'background subtraction'!DV92</f>
        <v>0.147696211435283</v>
      </c>
      <c r="BG92" s="82">
        <f>'background subtraction'!EN92</f>
        <v>0.440073413818551</v>
      </c>
      <c r="BH92" s="82">
        <f>'background subtraction'!FF92</f>
        <v>0.394944291393561</v>
      </c>
      <c r="BI92" s="82">
        <f>'background subtraction'!FY92</f>
        <v>0.350509463159724</v>
      </c>
      <c r="BJ92" s="82">
        <f>'background subtraction'!GP92</f>
        <v>0.871527661178352</v>
      </c>
      <c r="BK92" s="82">
        <f>'background subtraction'!DW92</f>
        <v>0.317699103383489</v>
      </c>
      <c r="BL92" s="82">
        <f>'background subtraction'!EO92</f>
        <v>0.274037917248366</v>
      </c>
      <c r="BM92" s="82">
        <f>'background subtraction'!FG92</f>
        <v>0.683254913514358</v>
      </c>
      <c r="BN92" s="82">
        <f>'background subtraction'!FZ92</f>
        <v>0.262433285767654</v>
      </c>
      <c r="BO92" s="82">
        <f>'background subtraction'!GQ92</f>
        <v>0.838300724887425</v>
      </c>
      <c r="BP92" s="82">
        <f>'background subtraction'!DY92</f>
        <v>0.434419875404871</v>
      </c>
      <c r="BQ92" s="82">
        <f>'background subtraction'!EP92</f>
        <v>0.894240999717523</v>
      </c>
      <c r="BR92" s="82">
        <f>'background subtraction'!FH92</f>
        <v>0.21276149563483</v>
      </c>
      <c r="BS92" s="82">
        <f>'background subtraction'!GC92</f>
        <v>0.291990381333912</v>
      </c>
      <c r="BT92" s="82">
        <f>'background subtraction'!GU92</f>
        <v>0.239938153974274</v>
      </c>
      <c r="BU92" s="82">
        <f>'background subtraction'!DZ92</f>
        <v>0.263226764843259</v>
      </c>
      <c r="BV92" s="82">
        <f>'background subtraction'!EQ92</f>
        <v>0.73604110901893</v>
      </c>
      <c r="BW92" s="105">
        <f>'background subtraction'!FI92</f>
        <v>0.0636866143056846</v>
      </c>
      <c r="BX92" s="82">
        <f>'background subtraction'!GD92</f>
        <v>0.480064759229005</v>
      </c>
      <c r="BY92" s="105">
        <f>'background subtraction'!GV92</f>
        <v>0.171996508125662</v>
      </c>
      <c r="BZ92" s="82">
        <f>'background subtraction'!EA92</f>
        <v>0.355845609943162</v>
      </c>
      <c r="CA92" s="82">
        <f>'background subtraction'!ER92</f>
        <v>0.17809637851937</v>
      </c>
      <c r="CB92" s="82">
        <f>'background subtraction'!FJ92</f>
        <v>0.411210612443448</v>
      </c>
      <c r="CC92" s="82">
        <f>'background subtraction'!GE92</f>
        <v>0.155511980329984</v>
      </c>
      <c r="CD92" s="82">
        <f>'background subtraction'!GX92</f>
        <v>0.498076734245221</v>
      </c>
      <c r="CE92" s="82">
        <f>'background subtraction'!EB92</f>
        <v>0.131092661778264</v>
      </c>
      <c r="CF92" s="105">
        <f>'background subtraction'!ES92</f>
        <v>0.036014031543987</v>
      </c>
      <c r="CG92" s="82">
        <f>'background subtraction'!FK92</f>
        <v>0.291077880396967</v>
      </c>
      <c r="CH92" s="82">
        <f>'background subtraction'!GF92</f>
        <v>0.468122899141161</v>
      </c>
      <c r="CI92" s="82">
        <f>'background subtraction'!GY92</f>
        <v>0.187003181143027</v>
      </c>
      <c r="CJ92" s="82">
        <f>'background subtraction'!EC92</f>
        <v>1.14922550066294</v>
      </c>
      <c r="CK92" s="82">
        <f>'background subtraction'!EU92</f>
        <v>0.375504054041257</v>
      </c>
      <c r="CL92" s="82">
        <f>'background subtraction'!FL92</f>
        <v>1.08564798973015</v>
      </c>
      <c r="CM92" s="82">
        <f>'background subtraction'!GG92</f>
        <v>0.300123541858855</v>
      </c>
      <c r="CN92" s="82">
        <f>'background subtraction'!GZ92</f>
        <v>0.264238450664654</v>
      </c>
      <c r="CO92" s="82">
        <f>'background subtraction'!ED92</f>
        <v>0.457113376967153</v>
      </c>
      <c r="CP92" s="82">
        <f>'background subtraction'!EV92</f>
        <v>0.139463866025889</v>
      </c>
      <c r="CQ92" s="82">
        <f>'background subtraction'!FM92</f>
        <v>0.223056886640794</v>
      </c>
      <c r="CR92" s="82">
        <f>'background subtraction'!GH92</f>
        <v>0.134712910060708</v>
      </c>
      <c r="CS92" s="105">
        <f>'background subtraction'!HA92</f>
        <v>0.0391482738926238</v>
      </c>
      <c r="CT92" s="82">
        <f>'background subtraction'!EE92</f>
        <v>0.809616456304332</v>
      </c>
      <c r="CU92" s="82">
        <f>'background subtraction'!EW92</f>
        <v>1.23137042196487</v>
      </c>
      <c r="CV92" s="82">
        <f>'background subtraction'!FN92</f>
        <v>0.24477837633546</v>
      </c>
      <c r="CW92" s="105">
        <f>'background subtraction'!GI92</f>
        <v>0.101952142726699</v>
      </c>
      <c r="CX92" s="82">
        <f>'background subtraction'!HB92</f>
        <v>0.861906727386651</v>
      </c>
      <c r="CY92" s="82"/>
      <c r="CZ92" s="82"/>
      <c r="DA92" s="82"/>
      <c r="DB92" s="82"/>
      <c r="DC92" s="82"/>
      <c r="DD92" s="82"/>
      <c r="DE92" s="82"/>
      <c r="DF92" s="82"/>
      <c r="DG92" s="82"/>
      <c r="DH92" s="82"/>
      <c r="DI92" s="82"/>
      <c r="DJ92" s="82"/>
      <c r="DK92" s="82"/>
    </row>
    <row r="93" spans="1:115">
      <c r="A93">
        <f>'imported data from Web Calc'!A99</f>
        <v>686.5</v>
      </c>
      <c r="B93" t="str">
        <f>'imported data from Web Calc'!B99</f>
        <v>C37H68O8PN</v>
      </c>
      <c r="C93" s="61" t="str">
        <f>'imported data from Web Calc'!C99</f>
        <v>PE(32:3)</v>
      </c>
      <c r="D93" s="96">
        <f>'background subtraction'!DJ93</f>
        <v>0</v>
      </c>
      <c r="E93" s="96">
        <f>'background subtraction'!DK93</f>
        <v>0</v>
      </c>
      <c r="F93" s="96">
        <f>'background subtraction'!DL93</f>
        <v>0</v>
      </c>
      <c r="G93" s="66">
        <f>'background subtraction'!DM93</f>
        <v>0.000312044541737159</v>
      </c>
      <c r="H93" s="66">
        <f>'background subtraction'!DX93</f>
        <v>0</v>
      </c>
      <c r="I93" s="66">
        <f>'background subtraction'!EI93</f>
        <v>0</v>
      </c>
      <c r="J93" s="66">
        <f>'background subtraction'!ET93</f>
        <v>0.000312044541737159</v>
      </c>
      <c r="K93" s="66">
        <f>'background subtraction'!FE93</f>
        <v>0.000312044541737159</v>
      </c>
      <c r="L93" s="66">
        <f>'background subtraction'!FP93</f>
        <v>0.000156022270868579</v>
      </c>
      <c r="M93" s="66">
        <f>'background subtraction'!GA93</f>
        <v>0</v>
      </c>
      <c r="N93" s="66">
        <f>'background subtraction'!GL93</f>
        <v>0.000624089083474318</v>
      </c>
      <c r="O93" s="66">
        <f>'background subtraction'!GW93</f>
        <v>0</v>
      </c>
      <c r="P93" s="66">
        <f>'background subtraction'!HC93</f>
        <v>0</v>
      </c>
      <c r="Q93" s="66">
        <f t="shared" si="1"/>
        <v>0.000171624497955437</v>
      </c>
      <c r="R93" s="66">
        <f>'background subtraction'!DN93</f>
        <v>0.000780111354342897</v>
      </c>
      <c r="S93" s="66">
        <f>'background subtraction'!FT93</f>
        <v>0.000780111354342897</v>
      </c>
      <c r="T93" s="66">
        <f>'background subtraction'!FX93</f>
        <v>0.000156022270868579</v>
      </c>
      <c r="U93" s="66">
        <f>'background subtraction'!GB93</f>
        <v>0.00156022270868579</v>
      </c>
      <c r="V93" s="66">
        <f>'background subtraction'!GJ93</f>
        <v>0.00156022270868579</v>
      </c>
      <c r="W93" s="66">
        <f>'background subtraction'!DO93</f>
        <v>0.000156022270868579</v>
      </c>
      <c r="X93" s="66">
        <f>'background subtraction'!EF93</f>
        <v>0.000624089083474318</v>
      </c>
      <c r="Y93" s="66">
        <f>'background subtraction'!EX93</f>
        <v>0</v>
      </c>
      <c r="Z93" s="66">
        <f>'background subtraction'!FO93</f>
        <v>0.000156022270868579</v>
      </c>
      <c r="AA93" s="66">
        <f>'background subtraction'!GK93</f>
        <v>0.000624089083474318</v>
      </c>
      <c r="AB93" s="66">
        <f>'background subtraction'!DP93</f>
        <v>0</v>
      </c>
      <c r="AC93" s="66">
        <f>'background subtraction'!EG93</f>
        <v>0</v>
      </c>
      <c r="AD93" s="66">
        <f>'background subtraction'!EY93</f>
        <v>0.000312044541737159</v>
      </c>
      <c r="AE93" s="66">
        <f>'background subtraction'!FQ93</f>
        <v>0</v>
      </c>
      <c r="AF93" s="66">
        <f>'background subtraction'!GM93</f>
        <v>0.000468066812605738</v>
      </c>
      <c r="AG93" s="66">
        <f>'background subtraction'!DQ93</f>
        <v>0</v>
      </c>
      <c r="AH93" s="66">
        <f>'background subtraction'!EH93</f>
        <v>0.000780111354342897</v>
      </c>
      <c r="AI93" s="66">
        <f>'background subtraction'!EZ93</f>
        <v>0.000156022270868579</v>
      </c>
      <c r="AJ93" s="66">
        <f>'background subtraction'!FR93</f>
        <v>0.000156022270868579</v>
      </c>
      <c r="AK93" s="66">
        <f>'background subtraction'!GR93</f>
        <v>0.000156022270868579</v>
      </c>
      <c r="AL93" s="66">
        <f>'background subtraction'!DR93</f>
        <v>0.000468066812605738</v>
      </c>
      <c r="AM93" s="66">
        <f>'background subtraction'!EJ93</f>
        <v>0</v>
      </c>
      <c r="AN93" s="66">
        <f>'background subtraction'!FA93</f>
        <v>0.000156022270868579</v>
      </c>
      <c r="AO93" s="66">
        <f>'background subtraction'!FS93</f>
        <v>0.000624089083474318</v>
      </c>
      <c r="AP93" s="66">
        <f>'background subtraction'!GS93</f>
        <v>0.000468066812605738</v>
      </c>
      <c r="AQ93" s="66">
        <f>'background subtraction'!DS93</f>
        <v>0.000780111354342897</v>
      </c>
      <c r="AR93" s="66">
        <f>'background subtraction'!EK93</f>
        <v>0.000312044541737159</v>
      </c>
      <c r="AS93" s="66">
        <f>'background subtraction'!FB93</f>
        <v>0.00124817816694864</v>
      </c>
      <c r="AT93" s="66">
        <f>'background subtraction'!FU93</f>
        <v>0.000156022270868579</v>
      </c>
      <c r="AU93" s="66">
        <f>'background subtraction'!GT93</f>
        <v>0.000624089083474318</v>
      </c>
      <c r="AV93" s="66">
        <f>'background subtraction'!DT93</f>
        <v>0.000624089083474318</v>
      </c>
      <c r="AW93" s="66">
        <f>'background subtraction'!EL93</f>
        <v>0.000468066812605738</v>
      </c>
      <c r="AX93" s="66">
        <f>'background subtraction'!FC93</f>
        <v>0.000156022270868579</v>
      </c>
      <c r="AY93" s="66">
        <f>'background subtraction'!FV93</f>
        <v>0.000156022270868579</v>
      </c>
      <c r="AZ93" s="66">
        <f>'background subtraction'!GN93</f>
        <v>0.000156022270868579</v>
      </c>
      <c r="BA93" s="66">
        <f>'background subtraction'!DU93</f>
        <v>0.000468066812605738</v>
      </c>
      <c r="BB93" s="66">
        <f>'background subtraction'!EM93</f>
        <v>0.00109215589608006</v>
      </c>
      <c r="BC93" s="66">
        <f>'background subtraction'!FD93</f>
        <v>0.000780111354342897</v>
      </c>
      <c r="BD93" s="66">
        <f>'background subtraction'!FW93</f>
        <v>0.000624089083474318</v>
      </c>
      <c r="BE93" s="66">
        <f>'background subtraction'!GO93</f>
        <v>0</v>
      </c>
      <c r="BF93" s="66">
        <f>'background subtraction'!DV93</f>
        <v>0</v>
      </c>
      <c r="BG93" s="66">
        <f>'background subtraction'!EN93</f>
        <v>0</v>
      </c>
      <c r="BH93" s="66">
        <f>'background subtraction'!FF93</f>
        <v>0</v>
      </c>
      <c r="BI93" s="66">
        <f>'background subtraction'!FY93</f>
        <v>0</v>
      </c>
      <c r="BJ93" s="66">
        <f>'background subtraction'!GP93</f>
        <v>0.000312044541737159</v>
      </c>
      <c r="BK93" s="66">
        <f>'background subtraction'!DW93</f>
        <v>0.000156022270868579</v>
      </c>
      <c r="BL93" s="66">
        <f>'background subtraction'!EO93</f>
        <v>0</v>
      </c>
      <c r="BM93" s="66">
        <f>'background subtraction'!FG93</f>
        <v>0</v>
      </c>
      <c r="BN93" s="66">
        <f>'background subtraction'!FZ93</f>
        <v>0</v>
      </c>
      <c r="BO93" s="66">
        <f>'background subtraction'!GQ93</f>
        <v>0</v>
      </c>
      <c r="BP93" s="66">
        <f>'background subtraction'!DY93</f>
        <v>0</v>
      </c>
      <c r="BQ93" s="66">
        <f>'background subtraction'!EP93</f>
        <v>0</v>
      </c>
      <c r="BR93" s="66">
        <f>'background subtraction'!FH93</f>
        <v>0</v>
      </c>
      <c r="BS93" s="66">
        <f>'background subtraction'!GC93</f>
        <v>0</v>
      </c>
      <c r="BT93" s="66">
        <f>'background subtraction'!GU93</f>
        <v>0</v>
      </c>
      <c r="BU93" s="66">
        <f>'background subtraction'!DZ93</f>
        <v>0</v>
      </c>
      <c r="BV93" s="66">
        <f>'background subtraction'!EQ93</f>
        <v>0</v>
      </c>
      <c r="BW93" s="104">
        <f>'background subtraction'!FI93</f>
        <v>0</v>
      </c>
      <c r="BX93" s="66">
        <f>'background subtraction'!GD93</f>
        <v>0</v>
      </c>
      <c r="BY93" s="104">
        <f>'background subtraction'!GV93</f>
        <v>0</v>
      </c>
      <c r="BZ93" s="66">
        <f>'background subtraction'!EA93</f>
        <v>0</v>
      </c>
      <c r="CA93" s="66">
        <f>'background subtraction'!ER93</f>
        <v>0</v>
      </c>
      <c r="CB93" s="66">
        <f>'background subtraction'!FJ93</f>
        <v>0</v>
      </c>
      <c r="CC93" s="66">
        <f>'background subtraction'!GE93</f>
        <v>0.000156022270868579</v>
      </c>
      <c r="CD93" s="66">
        <f>'background subtraction'!GX93</f>
        <v>0</v>
      </c>
      <c r="CE93" s="66">
        <f>'background subtraction'!EB93</f>
        <v>0</v>
      </c>
      <c r="CF93" s="104">
        <f>'background subtraction'!ES93</f>
        <v>0</v>
      </c>
      <c r="CG93" s="66">
        <f>'background subtraction'!FK93</f>
        <v>0</v>
      </c>
      <c r="CH93" s="66">
        <f>'background subtraction'!GF93</f>
        <v>0</v>
      </c>
      <c r="CI93" s="66">
        <f>'background subtraction'!GY93</f>
        <v>0.000156022270868579</v>
      </c>
      <c r="CJ93" s="66">
        <f>'background subtraction'!EC93</f>
        <v>0</v>
      </c>
      <c r="CK93" s="66">
        <f>'background subtraction'!EU93</f>
        <v>0</v>
      </c>
      <c r="CL93" s="66">
        <f>'background subtraction'!FL93</f>
        <v>0</v>
      </c>
      <c r="CM93" s="66">
        <f>'background subtraction'!GG93</f>
        <v>0.000156022270868579</v>
      </c>
      <c r="CN93" s="66">
        <f>'background subtraction'!GZ93</f>
        <v>0</v>
      </c>
      <c r="CO93" s="66">
        <f>'background subtraction'!ED93</f>
        <v>0</v>
      </c>
      <c r="CP93" s="66">
        <f>'background subtraction'!EV93</f>
        <v>0</v>
      </c>
      <c r="CQ93" s="66">
        <f>'background subtraction'!FM93</f>
        <v>0.000156022270868579</v>
      </c>
      <c r="CR93" s="66">
        <f>'background subtraction'!GH93</f>
        <v>0</v>
      </c>
      <c r="CS93" s="104">
        <f>'background subtraction'!HA93</f>
        <v>0</v>
      </c>
      <c r="CT93" s="66">
        <f>'background subtraction'!EE93</f>
        <v>0.000156022270868579</v>
      </c>
      <c r="CU93" s="66">
        <f>'background subtraction'!EW93</f>
        <v>0.000312044541737159</v>
      </c>
      <c r="CV93" s="66">
        <f>'background subtraction'!FN93</f>
        <v>0</v>
      </c>
      <c r="CW93" s="104">
        <f>'background subtraction'!GI93</f>
        <v>0</v>
      </c>
      <c r="CX93" s="66">
        <f>'background subtraction'!HB93</f>
        <v>0.000156022270868579</v>
      </c>
      <c r="CY93" s="66"/>
      <c r="CZ93" s="66"/>
      <c r="DA93" s="66"/>
      <c r="DB93" s="66"/>
      <c r="DC93" s="66"/>
      <c r="DD93" s="66"/>
      <c r="DE93" s="66"/>
      <c r="DF93" s="66"/>
      <c r="DG93" s="66"/>
      <c r="DH93" s="66"/>
      <c r="DI93" s="66"/>
      <c r="DJ93" s="66"/>
      <c r="DK93" s="66"/>
    </row>
    <row r="94" spans="1:115">
      <c r="A94">
        <f>'imported data from Web Calc'!A100</f>
        <v>688.5</v>
      </c>
      <c r="B94" t="str">
        <f>'imported data from Web Calc'!B100</f>
        <v>C37H70O8PN</v>
      </c>
      <c r="C94" s="61" t="str">
        <f>'imported data from Web Calc'!C100</f>
        <v>PE(32:2)</v>
      </c>
      <c r="D94" s="96">
        <f>'background subtraction'!DJ94</f>
        <v>0.000468066812605738</v>
      </c>
      <c r="E94" s="96">
        <f>'background subtraction'!DK94</f>
        <v>0.000156022270868579</v>
      </c>
      <c r="F94" s="96">
        <f>'background subtraction'!DL94</f>
        <v>0.000468066812605738</v>
      </c>
      <c r="G94" s="66">
        <f>'background subtraction'!DM94</f>
        <v>0.000312044541737159</v>
      </c>
      <c r="H94" s="66">
        <f>'background subtraction'!DX94</f>
        <v>0.000468066812605738</v>
      </c>
      <c r="I94" s="66">
        <f>'background subtraction'!EI94</f>
        <v>0.000312044541737159</v>
      </c>
      <c r="J94" s="66">
        <f>'background subtraction'!ET94</f>
        <v>0.000156022270868579</v>
      </c>
      <c r="K94" s="66">
        <f>'background subtraction'!FE94</f>
        <v>0.000780111354342897</v>
      </c>
      <c r="L94" s="66">
        <f>'background subtraction'!FP94</f>
        <v>0.000780111354342897</v>
      </c>
      <c r="M94" s="66">
        <f>'background subtraction'!GA94</f>
        <v>0.000780111354342897</v>
      </c>
      <c r="N94" s="66">
        <f>'background subtraction'!GL94</f>
        <v>0.000624089083474318</v>
      </c>
      <c r="O94" s="66">
        <f>'background subtraction'!GW94</f>
        <v>0.000156022270868579</v>
      </c>
      <c r="P94" s="66">
        <f>'background subtraction'!HC94</f>
        <v>0.000156022270868579</v>
      </c>
      <c r="Q94" s="66">
        <f t="shared" si="1"/>
        <v>0.00045246458551888</v>
      </c>
      <c r="R94" s="66">
        <f>'background subtraction'!DN94</f>
        <v>0.00234033406302869</v>
      </c>
      <c r="S94" s="66">
        <f>'background subtraction'!FT94</f>
        <v>0.00218431179216011</v>
      </c>
      <c r="T94" s="66">
        <f>'background subtraction'!FX94</f>
        <v>0.00156022270868579</v>
      </c>
      <c r="U94" s="66">
        <f>'background subtraction'!GB94</f>
        <v>0.00234033406302869</v>
      </c>
      <c r="V94" s="66">
        <f>'background subtraction'!GJ94</f>
        <v>0.00312044541737159</v>
      </c>
      <c r="W94" s="66">
        <f>'background subtraction'!DO94</f>
        <v>0.000156022270868579</v>
      </c>
      <c r="X94" s="66">
        <f>'background subtraction'!EF94</f>
        <v>0.00124817816694864</v>
      </c>
      <c r="Y94" s="66">
        <f>'background subtraction'!EX94</f>
        <v>0.000312044541737159</v>
      </c>
      <c r="Z94" s="66">
        <f>'background subtraction'!FO94</f>
        <v>0</v>
      </c>
      <c r="AA94" s="66">
        <f>'background subtraction'!GK94</f>
        <v>0.00218431179216011</v>
      </c>
      <c r="AB94" s="66">
        <f>'background subtraction'!DP94</f>
        <v>0.000156022270868579</v>
      </c>
      <c r="AC94" s="66">
        <f>'background subtraction'!EG94</f>
        <v>0.000156022270868579</v>
      </c>
      <c r="AD94" s="66">
        <f>'background subtraction'!EY94</f>
        <v>0.000156022270868579</v>
      </c>
      <c r="AE94" s="66">
        <f>'background subtraction'!FQ94</f>
        <v>0.000156022270868579</v>
      </c>
      <c r="AF94" s="66">
        <f>'background subtraction'!GM94</f>
        <v>0.000780111354342897</v>
      </c>
      <c r="AG94" s="66">
        <f>'background subtraction'!DQ94</f>
        <v>0</v>
      </c>
      <c r="AH94" s="66">
        <f>'background subtraction'!EH94</f>
        <v>0.000624089083474318</v>
      </c>
      <c r="AI94" s="66">
        <f>'background subtraction'!EZ94</f>
        <v>0.000624089083474318</v>
      </c>
      <c r="AJ94" s="66">
        <f>'background subtraction'!FR94</f>
        <v>0.000624089083474318</v>
      </c>
      <c r="AK94" s="66">
        <f>'background subtraction'!GR94</f>
        <v>0.000936133625211476</v>
      </c>
      <c r="AL94" s="66">
        <f>'background subtraction'!DR94</f>
        <v>0.00187226725042295</v>
      </c>
      <c r="AM94" s="66">
        <f>'background subtraction'!EJ94</f>
        <v>0.000156022270868579</v>
      </c>
      <c r="AN94" s="66">
        <f>'background subtraction'!FA94</f>
        <v>0.000468066812605738</v>
      </c>
      <c r="AO94" s="66">
        <f>'background subtraction'!FS94</f>
        <v>0.000936133625211476</v>
      </c>
      <c r="AP94" s="66">
        <f>'background subtraction'!GS94</f>
        <v>0.00187226725042295</v>
      </c>
      <c r="AQ94" s="66">
        <f>'background subtraction'!DS94</f>
        <v>0.000780111354342897</v>
      </c>
      <c r="AR94" s="66">
        <f>'background subtraction'!EK94</f>
        <v>0.000624089083474318</v>
      </c>
      <c r="AS94" s="66">
        <f>'background subtraction'!FB94</f>
        <v>0.00202828952129153</v>
      </c>
      <c r="AT94" s="66">
        <f>'background subtraction'!FU94</f>
        <v>0.000780111354342897</v>
      </c>
      <c r="AU94" s="66">
        <f>'background subtraction'!GT94</f>
        <v>0.00249635633389727</v>
      </c>
      <c r="AV94" s="66">
        <f>'background subtraction'!DT94</f>
        <v>0.00171624497955437</v>
      </c>
      <c r="AW94" s="66">
        <f>'background subtraction'!EL94</f>
        <v>0.000936133625211476</v>
      </c>
      <c r="AX94" s="66">
        <f>'background subtraction'!FC94</f>
        <v>0.000624089083474318</v>
      </c>
      <c r="AY94" s="66">
        <f>'background subtraction'!FV94</f>
        <v>0.000156022270868579</v>
      </c>
      <c r="AZ94" s="66">
        <f>'background subtraction'!GN94</f>
        <v>0.00156022270868579</v>
      </c>
      <c r="BA94" s="66">
        <f>'background subtraction'!DU94</f>
        <v>0.00202828952129153</v>
      </c>
      <c r="BB94" s="66">
        <f>'background subtraction'!EM94</f>
        <v>0.00202828952129153</v>
      </c>
      <c r="BC94" s="66">
        <f>'background subtraction'!FD94</f>
        <v>0.00218431179216011</v>
      </c>
      <c r="BD94" s="66">
        <f>'background subtraction'!FW94</f>
        <v>0.000780111354342897</v>
      </c>
      <c r="BE94" s="66">
        <f>'background subtraction'!GO94</f>
        <v>0.00124817816694864</v>
      </c>
      <c r="BF94" s="66">
        <f>'background subtraction'!DV94</f>
        <v>0</v>
      </c>
      <c r="BG94" s="66">
        <f>'background subtraction'!EN94</f>
        <v>0.000156022270868579</v>
      </c>
      <c r="BH94" s="66">
        <f>'background subtraction'!FF94</f>
        <v>0</v>
      </c>
      <c r="BI94" s="66">
        <f>'background subtraction'!FY94</f>
        <v>0.000312044541737159</v>
      </c>
      <c r="BJ94" s="66">
        <f>'background subtraction'!GP94</f>
        <v>0.000468066812605738</v>
      </c>
      <c r="BK94" s="66">
        <f>'background subtraction'!DW94</f>
        <v>0.000156022270868579</v>
      </c>
      <c r="BL94" s="66">
        <f>'background subtraction'!EO94</f>
        <v>0.000156022270868579</v>
      </c>
      <c r="BM94" s="66">
        <f>'background subtraction'!FG94</f>
        <v>0.000468066812605738</v>
      </c>
      <c r="BN94" s="66">
        <f>'background subtraction'!FZ94</f>
        <v>0.000156022270868579</v>
      </c>
      <c r="BO94" s="66">
        <f>'background subtraction'!GQ94</f>
        <v>0.000624089083474318</v>
      </c>
      <c r="BP94" s="66">
        <f>'background subtraction'!DY94</f>
        <v>0</v>
      </c>
      <c r="BQ94" s="66">
        <f>'background subtraction'!EP94</f>
        <v>0.000468066812605738</v>
      </c>
      <c r="BR94" s="66">
        <f>'background subtraction'!FH94</f>
        <v>0</v>
      </c>
      <c r="BS94" s="66">
        <f>'background subtraction'!GC94</f>
        <v>0.000156022270868579</v>
      </c>
      <c r="BT94" s="66">
        <f>'background subtraction'!GU94</f>
        <v>0.000156022270868579</v>
      </c>
      <c r="BU94" s="66">
        <f>'background subtraction'!DZ94</f>
        <v>0</v>
      </c>
      <c r="BV94" s="66">
        <f>'background subtraction'!EQ94</f>
        <v>0.000156022270868579</v>
      </c>
      <c r="BW94" s="104">
        <f>'background subtraction'!FI94</f>
        <v>0.000156022270868579</v>
      </c>
      <c r="BX94" s="66">
        <f>'background subtraction'!GD94</f>
        <v>0.000312044541737159</v>
      </c>
      <c r="BY94" s="104">
        <f>'background subtraction'!GV94</f>
        <v>0.000156022270868579</v>
      </c>
      <c r="BZ94" s="66">
        <f>'background subtraction'!EA94</f>
        <v>0.000156022270868579</v>
      </c>
      <c r="CA94" s="66">
        <f>'background subtraction'!ER94</f>
        <v>0</v>
      </c>
      <c r="CB94" s="66">
        <f>'background subtraction'!FJ94</f>
        <v>0.000156022270868579</v>
      </c>
      <c r="CC94" s="66">
        <f>'background subtraction'!GE94</f>
        <v>0</v>
      </c>
      <c r="CD94" s="66">
        <f>'background subtraction'!GX94</f>
        <v>0.000156022270868579</v>
      </c>
      <c r="CE94" s="66">
        <f>'background subtraction'!EB94</f>
        <v>0</v>
      </c>
      <c r="CF94" s="104">
        <f>'background subtraction'!ES94</f>
        <v>0</v>
      </c>
      <c r="CG94" s="66">
        <f>'background subtraction'!FK94</f>
        <v>0.000156022270868579</v>
      </c>
      <c r="CH94" s="66">
        <f>'background subtraction'!GF94</f>
        <v>0.000468066812605738</v>
      </c>
      <c r="CI94" s="66">
        <f>'background subtraction'!GY94</f>
        <v>0</v>
      </c>
      <c r="CJ94" s="66">
        <f>'background subtraction'!EC94</f>
        <v>0.000156022270868579</v>
      </c>
      <c r="CK94" s="66">
        <f>'background subtraction'!EU94</f>
        <v>0</v>
      </c>
      <c r="CL94" s="66">
        <f>'background subtraction'!FL94</f>
        <v>0.000780111354342897</v>
      </c>
      <c r="CM94" s="66">
        <f>'background subtraction'!GG94</f>
        <v>0</v>
      </c>
      <c r="CN94" s="66">
        <f>'background subtraction'!GZ94</f>
        <v>0</v>
      </c>
      <c r="CO94" s="66">
        <f>'background subtraction'!ED94</f>
        <v>0</v>
      </c>
      <c r="CP94" s="66">
        <f>'background subtraction'!EV94</f>
        <v>0</v>
      </c>
      <c r="CQ94" s="66">
        <f>'background subtraction'!FM94</f>
        <v>0</v>
      </c>
      <c r="CR94" s="66">
        <f>'background subtraction'!GH94</f>
        <v>0</v>
      </c>
      <c r="CS94" s="104">
        <f>'background subtraction'!HA94</f>
        <v>0</v>
      </c>
      <c r="CT94" s="66">
        <f>'background subtraction'!EE94</f>
        <v>0.000156022270868579</v>
      </c>
      <c r="CU94" s="66">
        <f>'background subtraction'!EW94</f>
        <v>0.000312044541737159</v>
      </c>
      <c r="CV94" s="66">
        <f>'background subtraction'!FN94</f>
        <v>0</v>
      </c>
      <c r="CW94" s="104">
        <f>'background subtraction'!GI94</f>
        <v>0</v>
      </c>
      <c r="CX94" s="66">
        <f>'background subtraction'!HB94</f>
        <v>0.000468066812605738</v>
      </c>
      <c r="CY94" s="66"/>
      <c r="CZ94" s="66"/>
      <c r="DA94" s="66"/>
      <c r="DB94" s="66"/>
      <c r="DC94" s="66"/>
      <c r="DD94" s="66"/>
      <c r="DE94" s="66"/>
      <c r="DF94" s="66"/>
      <c r="DG94" s="66"/>
      <c r="DH94" s="66"/>
      <c r="DI94" s="66"/>
      <c r="DJ94" s="66"/>
      <c r="DK94" s="66"/>
    </row>
    <row r="95" spans="1:115">
      <c r="A95">
        <f>'imported data from Web Calc'!A101</f>
        <v>690.5</v>
      </c>
      <c r="B95" t="str">
        <f>'imported data from Web Calc'!B101</f>
        <v>C37H72O8PN</v>
      </c>
      <c r="C95" s="61" t="str">
        <f>'imported data from Web Calc'!C101</f>
        <v>PE(32:1)</v>
      </c>
      <c r="D95" s="96">
        <f>'background subtraction'!DJ95</f>
        <v>0.00171624497955437</v>
      </c>
      <c r="E95" s="96">
        <f>'background subtraction'!DK95</f>
        <v>0.00156022270868579</v>
      </c>
      <c r="F95" s="96">
        <f>'background subtraction'!DL95</f>
        <v>0.00156022270868579</v>
      </c>
      <c r="G95" s="66">
        <f>'background subtraction'!DM95</f>
        <v>0.00140420043781721</v>
      </c>
      <c r="H95" s="66">
        <f>'background subtraction'!DX95</f>
        <v>0.00140420043781721</v>
      </c>
      <c r="I95" s="66">
        <f>'background subtraction'!EI95</f>
        <v>0.000624089083474318</v>
      </c>
      <c r="J95" s="66">
        <f>'background subtraction'!ET95</f>
        <v>0.00109215589608006</v>
      </c>
      <c r="K95" s="66">
        <f>'background subtraction'!FE95</f>
        <v>0.000936133625211476</v>
      </c>
      <c r="L95" s="66">
        <f>'background subtraction'!FP95</f>
        <v>0.00156022270868579</v>
      </c>
      <c r="M95" s="66">
        <f>'background subtraction'!GA95</f>
        <v>0.00171624497955437</v>
      </c>
      <c r="N95" s="66">
        <f>'background subtraction'!GL95</f>
        <v>0.00140420043781721</v>
      </c>
      <c r="O95" s="66">
        <f>'background subtraction'!GW95</f>
        <v>0.000936133625211476</v>
      </c>
      <c r="P95" s="66">
        <f>'background subtraction'!HC95</f>
        <v>0.00187226725042295</v>
      </c>
      <c r="Q95" s="66">
        <f t="shared" si="1"/>
        <v>0.00129498484820921</v>
      </c>
      <c r="R95" s="66">
        <f>'background subtraction'!DN95</f>
        <v>0.00639691310561176</v>
      </c>
      <c r="S95" s="66">
        <f>'background subtraction'!FT95</f>
        <v>0.00421260131345164</v>
      </c>
      <c r="T95" s="66">
        <f>'background subtraction'!FX95</f>
        <v>0.00390055677171449</v>
      </c>
      <c r="U95" s="66">
        <f>'background subtraction'!GB95</f>
        <v>0.00405657904258306</v>
      </c>
      <c r="V95" s="66">
        <f>'background subtraction'!GJ95</f>
        <v>0.00624089083474318</v>
      </c>
      <c r="W95" s="66">
        <f>'background subtraction'!DO95</f>
        <v>0.00234033406302869</v>
      </c>
      <c r="X95" s="66">
        <f>'background subtraction'!EF95</f>
        <v>0.00436862358432022</v>
      </c>
      <c r="Y95" s="66">
        <f>'background subtraction'!EX95</f>
        <v>0.000468066812605738</v>
      </c>
      <c r="Z95" s="66">
        <f>'background subtraction'!FO95</f>
        <v>0.000936133625211476</v>
      </c>
      <c r="AA95" s="66">
        <f>'background subtraction'!GK95</f>
        <v>0.00483669039692596</v>
      </c>
      <c r="AB95" s="66">
        <f>'background subtraction'!DP95</f>
        <v>0.000312044541737159</v>
      </c>
      <c r="AC95" s="66">
        <f>'background subtraction'!EG95</f>
        <v>0</v>
      </c>
      <c r="AD95" s="66">
        <f>'background subtraction'!EY95</f>
        <v>0.000312044541737159</v>
      </c>
      <c r="AE95" s="66">
        <f>'background subtraction'!FQ95</f>
        <v>0.00109215589608006</v>
      </c>
      <c r="AF95" s="66">
        <f>'background subtraction'!GM95</f>
        <v>0.00156022270868579</v>
      </c>
      <c r="AG95" s="66">
        <f>'background subtraction'!DQ95</f>
        <v>0.000156022270868579</v>
      </c>
      <c r="AH95" s="66">
        <f>'background subtraction'!EH95</f>
        <v>0.00171624497955437</v>
      </c>
      <c r="AI95" s="66">
        <f>'background subtraction'!EZ95</f>
        <v>0.00171624497955437</v>
      </c>
      <c r="AJ95" s="66">
        <f>'background subtraction'!FR95</f>
        <v>0.00109215589608006</v>
      </c>
      <c r="AK95" s="66">
        <f>'background subtraction'!GR95</f>
        <v>0.00265237860476585</v>
      </c>
      <c r="AL95" s="66">
        <f>'background subtraction'!DR95</f>
        <v>0.00265237860476585</v>
      </c>
      <c r="AM95" s="66">
        <f>'background subtraction'!EJ95</f>
        <v>0.00109215589608006</v>
      </c>
      <c r="AN95" s="66">
        <f>'background subtraction'!FA95</f>
        <v>0.00249635633389727</v>
      </c>
      <c r="AO95" s="66">
        <f>'background subtraction'!FS95</f>
        <v>0.00343248995910875</v>
      </c>
      <c r="AP95" s="66">
        <f>'background subtraction'!GS95</f>
        <v>0.00405657904258306</v>
      </c>
      <c r="AQ95" s="66">
        <f>'background subtraction'!DS95</f>
        <v>0.00312044541737159</v>
      </c>
      <c r="AR95" s="66">
        <f>'background subtraction'!EK95</f>
        <v>0.00187226725042295</v>
      </c>
      <c r="AS95" s="66">
        <f>'background subtraction'!FB95</f>
        <v>0.0060848685638746</v>
      </c>
      <c r="AT95" s="66">
        <f>'background subtraction'!FU95</f>
        <v>0.00249635633389727</v>
      </c>
      <c r="AU95" s="66">
        <f>'background subtraction'!GT95</f>
        <v>0.00436862358432022</v>
      </c>
      <c r="AV95" s="66">
        <f>'background subtraction'!DT95</f>
        <v>0.00514873493866312</v>
      </c>
      <c r="AW95" s="66">
        <f>'background subtraction'!EL95</f>
        <v>0.00171624497955437</v>
      </c>
      <c r="AX95" s="66">
        <f>'background subtraction'!FC95</f>
        <v>0.00265237860476585</v>
      </c>
      <c r="AY95" s="66">
        <f>'background subtraction'!FV95</f>
        <v>0.00140420043781721</v>
      </c>
      <c r="AZ95" s="66">
        <f>'background subtraction'!GN95</f>
        <v>0.00187226725042295</v>
      </c>
      <c r="BA95" s="66">
        <f>'background subtraction'!DU95</f>
        <v>0.00390055677171449</v>
      </c>
      <c r="BB95" s="66">
        <f>'background subtraction'!EM95</f>
        <v>0.00702100218908607</v>
      </c>
      <c r="BC95" s="66">
        <f>'background subtraction'!FD95</f>
        <v>0.0060848685638746</v>
      </c>
      <c r="BD95" s="66">
        <f>'background subtraction'!FW95</f>
        <v>0.00187226725042295</v>
      </c>
      <c r="BE95" s="66">
        <f>'background subtraction'!GO95</f>
        <v>0.00327646768824017</v>
      </c>
      <c r="BF95" s="66">
        <f>'background subtraction'!DV95</f>
        <v>0.000312044541737159</v>
      </c>
      <c r="BG95" s="66">
        <f>'background subtraction'!EN95</f>
        <v>0.000936133625211476</v>
      </c>
      <c r="BH95" s="66">
        <f>'background subtraction'!FF95</f>
        <v>0.000468066812605738</v>
      </c>
      <c r="BI95" s="66">
        <f>'background subtraction'!FY95</f>
        <v>0.000156022270868579</v>
      </c>
      <c r="BJ95" s="66">
        <f>'background subtraction'!GP95</f>
        <v>0.00124817816694864</v>
      </c>
      <c r="BK95" s="66">
        <f>'background subtraction'!DW95</f>
        <v>0.000156022270868579</v>
      </c>
      <c r="BL95" s="66">
        <f>'background subtraction'!EO95</f>
        <v>0.000624089083474318</v>
      </c>
      <c r="BM95" s="66">
        <f>'background subtraction'!FG95</f>
        <v>0.00156022270868579</v>
      </c>
      <c r="BN95" s="66">
        <f>'background subtraction'!FZ95</f>
        <v>0.000468066812605738</v>
      </c>
      <c r="BO95" s="66">
        <f>'background subtraction'!GQ95</f>
        <v>0.00218431179216011</v>
      </c>
      <c r="BP95" s="66">
        <f>'background subtraction'!DY95</f>
        <v>0.000156022270868579</v>
      </c>
      <c r="BQ95" s="66">
        <f>'background subtraction'!EP95</f>
        <v>0.00156022270868579</v>
      </c>
      <c r="BR95" s="66">
        <f>'background subtraction'!FH95</f>
        <v>0.000156022270868579</v>
      </c>
      <c r="BS95" s="66">
        <f>'background subtraction'!GC95</f>
        <v>0.000936133625211476</v>
      </c>
      <c r="BT95" s="66">
        <f>'background subtraction'!GU95</f>
        <v>0.000156022270868579</v>
      </c>
      <c r="BU95" s="66">
        <f>'background subtraction'!DZ95</f>
        <v>0.000780111354342897</v>
      </c>
      <c r="BV95" s="66">
        <f>'background subtraction'!EQ95</f>
        <v>0.000468066812605738</v>
      </c>
      <c r="BW95" s="104">
        <f>'background subtraction'!FI95</f>
        <v>0</v>
      </c>
      <c r="BX95" s="66">
        <f>'background subtraction'!GD95</f>
        <v>0.000936133625211476</v>
      </c>
      <c r="BY95" s="104">
        <f>'background subtraction'!GV95</f>
        <v>0.000156022270868579</v>
      </c>
      <c r="BZ95" s="66">
        <f>'background subtraction'!EA95</f>
        <v>0.00124817816694864</v>
      </c>
      <c r="CA95" s="66">
        <f>'background subtraction'!ER95</f>
        <v>0.000312044541737159</v>
      </c>
      <c r="CB95" s="66">
        <f>'background subtraction'!FJ95</f>
        <v>0.00140420043781721</v>
      </c>
      <c r="CC95" s="66">
        <f>'background subtraction'!GE95</f>
        <v>0</v>
      </c>
      <c r="CD95" s="66">
        <f>'background subtraction'!GX95</f>
        <v>0.000312044541737159</v>
      </c>
      <c r="CE95" s="66">
        <f>'background subtraction'!EB95</f>
        <v>0.000468066812605738</v>
      </c>
      <c r="CF95" s="104">
        <f>'background subtraction'!ES95</f>
        <v>0</v>
      </c>
      <c r="CG95" s="66">
        <f>'background subtraction'!FK95</f>
        <v>0.000936133625211476</v>
      </c>
      <c r="CH95" s="66">
        <f>'background subtraction'!GF95</f>
        <v>0.00265237860476585</v>
      </c>
      <c r="CI95" s="66">
        <f>'background subtraction'!GY95</f>
        <v>0.000780111354342897</v>
      </c>
      <c r="CJ95" s="66">
        <f>'background subtraction'!EC95</f>
        <v>0.00296442314650301</v>
      </c>
      <c r="CK95" s="66">
        <f>'background subtraction'!EU95</f>
        <v>0.00234033406302869</v>
      </c>
      <c r="CL95" s="66">
        <f>'background subtraction'!FL95</f>
        <v>0.00343248995910875</v>
      </c>
      <c r="CM95" s="66">
        <f>'background subtraction'!GG95</f>
        <v>0.000624089083474318</v>
      </c>
      <c r="CN95" s="66">
        <f>'background subtraction'!GZ95</f>
        <v>0</v>
      </c>
      <c r="CO95" s="66">
        <f>'background subtraction'!ED95</f>
        <v>0.000936133625211476</v>
      </c>
      <c r="CP95" s="66">
        <f>'background subtraction'!EV95</f>
        <v>0</v>
      </c>
      <c r="CQ95" s="66">
        <f>'background subtraction'!FM95</f>
        <v>0.000156022270868579</v>
      </c>
      <c r="CR95" s="66">
        <f>'background subtraction'!GH95</f>
        <v>0</v>
      </c>
      <c r="CS95" s="104">
        <f>'background subtraction'!HA95</f>
        <v>0.000312044541737159</v>
      </c>
      <c r="CT95" s="66">
        <f>'background subtraction'!EE95</f>
        <v>0.00234033406302869</v>
      </c>
      <c r="CU95" s="66">
        <f>'background subtraction'!EW95</f>
        <v>0.00124817816694864</v>
      </c>
      <c r="CV95" s="66">
        <f>'background subtraction'!FN95</f>
        <v>0.000468066812605738</v>
      </c>
      <c r="CW95" s="104">
        <f>'background subtraction'!GI95</f>
        <v>0</v>
      </c>
      <c r="CX95" s="66">
        <f>'background subtraction'!HB95</f>
        <v>0.00124817816694864</v>
      </c>
      <c r="CY95" s="66"/>
      <c r="CZ95" s="66"/>
      <c r="DA95" s="66"/>
      <c r="DB95" s="66"/>
      <c r="DC95" s="66"/>
      <c r="DD95" s="66"/>
      <c r="DE95" s="66"/>
      <c r="DF95" s="66"/>
      <c r="DG95" s="66"/>
      <c r="DH95" s="66"/>
      <c r="DI95" s="66"/>
      <c r="DJ95" s="66"/>
      <c r="DK95" s="66"/>
    </row>
    <row r="96" spans="1:115">
      <c r="A96">
        <f>'imported data from Web Calc'!A102</f>
        <v>692.5</v>
      </c>
      <c r="B96" t="str">
        <f>'imported data from Web Calc'!B102</f>
        <v>C37H74O8PN</v>
      </c>
      <c r="C96" s="61" t="str">
        <f>'imported data from Web Calc'!C102</f>
        <v>PE(32:0)</v>
      </c>
      <c r="D96" s="96">
        <f>'background subtraction'!DJ96</f>
        <v>0.000156022270868579</v>
      </c>
      <c r="E96" s="96">
        <f>'background subtraction'!DK96</f>
        <v>0.000936133625211476</v>
      </c>
      <c r="F96" s="96">
        <f>'background subtraction'!DL96</f>
        <v>0.00109215589608006</v>
      </c>
      <c r="G96" s="66">
        <f>'background subtraction'!DM96</f>
        <v>0.000624089083474318</v>
      </c>
      <c r="H96" s="66">
        <f>'background subtraction'!DX96</f>
        <v>0.000468066812605738</v>
      </c>
      <c r="I96" s="66">
        <f>'background subtraction'!EI96</f>
        <v>0.000936133625211476</v>
      </c>
      <c r="J96" s="66">
        <f>'background subtraction'!ET96</f>
        <v>0.000156022270868579</v>
      </c>
      <c r="K96" s="66">
        <f>'background subtraction'!FE96</f>
        <v>0.000624089083474318</v>
      </c>
      <c r="L96" s="66">
        <f>'background subtraction'!FP96</f>
        <v>0.00109215589608006</v>
      </c>
      <c r="M96" s="66">
        <f>'background subtraction'!GA96</f>
        <v>0.000468066812605738</v>
      </c>
      <c r="N96" s="66">
        <f>'background subtraction'!GL96</f>
        <v>0.000780111354342897</v>
      </c>
      <c r="O96" s="66">
        <f>'background subtraction'!GW96</f>
        <v>0.000780111354342897</v>
      </c>
      <c r="P96" s="66">
        <f>'background subtraction'!HC96</f>
        <v>0.000624089083474318</v>
      </c>
      <c r="Q96" s="66">
        <f t="shared" si="1"/>
        <v>0.000655293537648033</v>
      </c>
      <c r="R96" s="66">
        <f>'background subtraction'!DN96</f>
        <v>0.00312044541737159</v>
      </c>
      <c r="S96" s="66">
        <f>'background subtraction'!FT96</f>
        <v>0.000624089083474318</v>
      </c>
      <c r="T96" s="66">
        <f>'background subtraction'!FX96</f>
        <v>0.000624089083474318</v>
      </c>
      <c r="U96" s="66">
        <f>'background subtraction'!GB96</f>
        <v>0.00234033406302869</v>
      </c>
      <c r="V96" s="66">
        <f>'background subtraction'!GJ96</f>
        <v>0.00436862358432022</v>
      </c>
      <c r="W96" s="66">
        <f>'background subtraction'!DO96</f>
        <v>0.000780111354342897</v>
      </c>
      <c r="X96" s="66">
        <f>'background subtraction'!EF96</f>
        <v>0.00234033406302869</v>
      </c>
      <c r="Y96" s="66">
        <f>'background subtraction'!EX96</f>
        <v>0.000468066812605738</v>
      </c>
      <c r="Z96" s="66">
        <f>'background subtraction'!FO96</f>
        <v>0.000156022270868579</v>
      </c>
      <c r="AA96" s="66">
        <f>'background subtraction'!GK96</f>
        <v>0.00202828952129153</v>
      </c>
      <c r="AB96" s="66">
        <f>'background subtraction'!DP96</f>
        <v>0.000156022270868579</v>
      </c>
      <c r="AC96" s="66">
        <f>'background subtraction'!EG96</f>
        <v>0.000156022270868579</v>
      </c>
      <c r="AD96" s="66">
        <f>'background subtraction'!EY96</f>
        <v>0.000312044541737159</v>
      </c>
      <c r="AE96" s="66">
        <f>'background subtraction'!FQ96</f>
        <v>0</v>
      </c>
      <c r="AF96" s="66">
        <f>'background subtraction'!GM96</f>
        <v>0.000780111354342897</v>
      </c>
      <c r="AG96" s="66">
        <f>'background subtraction'!DQ96</f>
        <v>0</v>
      </c>
      <c r="AH96" s="66">
        <f>'background subtraction'!EH96</f>
        <v>0.000624089083474318</v>
      </c>
      <c r="AI96" s="66">
        <f>'background subtraction'!EZ96</f>
        <v>0.000780111354342897</v>
      </c>
      <c r="AJ96" s="66">
        <f>'background subtraction'!FR96</f>
        <v>0.000156022270868579</v>
      </c>
      <c r="AK96" s="66">
        <f>'background subtraction'!GR96</f>
        <v>0.00202828952129153</v>
      </c>
      <c r="AL96" s="66">
        <f>'background subtraction'!DR96</f>
        <v>0.00109215589608006</v>
      </c>
      <c r="AM96" s="66">
        <f>'background subtraction'!EJ96</f>
        <v>0.000936133625211476</v>
      </c>
      <c r="AN96" s="66">
        <f>'background subtraction'!FA96</f>
        <v>0.00140420043781721</v>
      </c>
      <c r="AO96" s="66">
        <f>'background subtraction'!FS96</f>
        <v>0.00124817816694864</v>
      </c>
      <c r="AP96" s="66">
        <f>'background subtraction'!GS96</f>
        <v>0.00296442314650301</v>
      </c>
      <c r="AQ96" s="66">
        <f>'background subtraction'!DS96</f>
        <v>0.00171624497955437</v>
      </c>
      <c r="AR96" s="66">
        <f>'background subtraction'!EK96</f>
        <v>0.000936133625211476</v>
      </c>
      <c r="AS96" s="66">
        <f>'background subtraction'!FB96</f>
        <v>0.00312044541737159</v>
      </c>
      <c r="AT96" s="66">
        <f>'background subtraction'!FU96</f>
        <v>0.000780111354342897</v>
      </c>
      <c r="AU96" s="66">
        <f>'background subtraction'!GT96</f>
        <v>0.00234033406302869</v>
      </c>
      <c r="AV96" s="66">
        <f>'background subtraction'!DT96</f>
        <v>0.00280840087563443</v>
      </c>
      <c r="AW96" s="66">
        <f>'background subtraction'!EL96</f>
        <v>0.000624089083474318</v>
      </c>
      <c r="AX96" s="66">
        <f>'background subtraction'!FC96</f>
        <v>0.000312044541737159</v>
      </c>
      <c r="AY96" s="66">
        <f>'background subtraction'!FV96</f>
        <v>0.000312044541737159</v>
      </c>
      <c r="AZ96" s="66">
        <f>'background subtraction'!GN96</f>
        <v>0.00109215589608006</v>
      </c>
      <c r="BA96" s="66">
        <f>'background subtraction'!DU96</f>
        <v>0.00218431179216011</v>
      </c>
      <c r="BB96" s="66">
        <f>'background subtraction'!EM96</f>
        <v>0.00234033406302869</v>
      </c>
      <c r="BC96" s="66">
        <f>'background subtraction'!FD96</f>
        <v>0.00343248995910875</v>
      </c>
      <c r="BD96" s="66">
        <f>'background subtraction'!FW96</f>
        <v>0.00140420043781721</v>
      </c>
      <c r="BE96" s="66">
        <f>'background subtraction'!GO96</f>
        <v>0.00280840087563443</v>
      </c>
      <c r="BF96" s="66">
        <f>'background subtraction'!DV96</f>
        <v>0</v>
      </c>
      <c r="BG96" s="66">
        <f>'background subtraction'!EN96</f>
        <v>0.000156022270868579</v>
      </c>
      <c r="BH96" s="66">
        <f>'background subtraction'!FF96</f>
        <v>0.000156022270868579</v>
      </c>
      <c r="BI96" s="66">
        <f>'background subtraction'!FY96</f>
        <v>0.000312044541737159</v>
      </c>
      <c r="BJ96" s="66">
        <f>'background subtraction'!GP96</f>
        <v>0.000468066812605738</v>
      </c>
      <c r="BK96" s="66">
        <f>'background subtraction'!DW96</f>
        <v>0.000156022270868579</v>
      </c>
      <c r="BL96" s="66">
        <f>'background subtraction'!EO96</f>
        <v>0</v>
      </c>
      <c r="BM96" s="66">
        <f>'background subtraction'!FG96</f>
        <v>0</v>
      </c>
      <c r="BN96" s="66">
        <f>'background subtraction'!FZ96</f>
        <v>0</v>
      </c>
      <c r="BO96" s="66">
        <f>'background subtraction'!GQ96</f>
        <v>0.000312044541737159</v>
      </c>
      <c r="BP96" s="66">
        <f>'background subtraction'!DY96</f>
        <v>0.000156022270868579</v>
      </c>
      <c r="BQ96" s="66">
        <f>'background subtraction'!EP96</f>
        <v>0.000156022270868579</v>
      </c>
      <c r="BR96" s="66">
        <f>'background subtraction'!FH96</f>
        <v>0.000156022270868579</v>
      </c>
      <c r="BS96" s="66">
        <f>'background subtraction'!GC96</f>
        <v>0.000312044541737159</v>
      </c>
      <c r="BT96" s="66">
        <f>'background subtraction'!GU96</f>
        <v>0.000156022270868579</v>
      </c>
      <c r="BU96" s="66">
        <f>'background subtraction'!DZ96</f>
        <v>0</v>
      </c>
      <c r="BV96" s="66">
        <f>'background subtraction'!EQ96</f>
        <v>0.000624089083474318</v>
      </c>
      <c r="BW96" s="104">
        <f>'background subtraction'!FI96</f>
        <v>0</v>
      </c>
      <c r="BX96" s="66">
        <f>'background subtraction'!GD96</f>
        <v>0</v>
      </c>
      <c r="BY96" s="104">
        <f>'background subtraction'!GV96</f>
        <v>0</v>
      </c>
      <c r="BZ96" s="66">
        <f>'background subtraction'!EA96</f>
        <v>0.000156022270868579</v>
      </c>
      <c r="CA96" s="66">
        <f>'background subtraction'!ER96</f>
        <v>0.000156022270868579</v>
      </c>
      <c r="CB96" s="66">
        <f>'background subtraction'!FJ96</f>
        <v>0.000780111354342897</v>
      </c>
      <c r="CC96" s="66">
        <f>'background subtraction'!GE96</f>
        <v>0</v>
      </c>
      <c r="CD96" s="66">
        <f>'background subtraction'!GX96</f>
        <v>0.000156022270868579</v>
      </c>
      <c r="CE96" s="66">
        <f>'background subtraction'!EB96</f>
        <v>0</v>
      </c>
      <c r="CF96" s="104">
        <f>'background subtraction'!ES96</f>
        <v>0</v>
      </c>
      <c r="CG96" s="66">
        <f>'background subtraction'!FK96</f>
        <v>0</v>
      </c>
      <c r="CH96" s="66">
        <f>'background subtraction'!GF96</f>
        <v>0.000312044541737159</v>
      </c>
      <c r="CI96" s="66">
        <f>'background subtraction'!GY96</f>
        <v>0</v>
      </c>
      <c r="CJ96" s="66">
        <f>'background subtraction'!EC96</f>
        <v>0.00171624497955437</v>
      </c>
      <c r="CK96" s="66">
        <f>'background subtraction'!EU96</f>
        <v>0</v>
      </c>
      <c r="CL96" s="66">
        <f>'background subtraction'!FL96</f>
        <v>0.00124817816694864</v>
      </c>
      <c r="CM96" s="66">
        <f>'background subtraction'!GG96</f>
        <v>0</v>
      </c>
      <c r="CN96" s="66">
        <f>'background subtraction'!GZ96</f>
        <v>0</v>
      </c>
      <c r="CO96" s="66">
        <f>'background subtraction'!ED96</f>
        <v>0</v>
      </c>
      <c r="CP96" s="66">
        <f>'background subtraction'!EV96</f>
        <v>0</v>
      </c>
      <c r="CQ96" s="66">
        <f>'background subtraction'!FM96</f>
        <v>0</v>
      </c>
      <c r="CR96" s="66">
        <f>'background subtraction'!GH96</f>
        <v>0.000156022270868579</v>
      </c>
      <c r="CS96" s="104">
        <f>'background subtraction'!HA96</f>
        <v>0</v>
      </c>
      <c r="CT96" s="66">
        <f>'background subtraction'!EE96</f>
        <v>0</v>
      </c>
      <c r="CU96" s="66">
        <f>'background subtraction'!EW96</f>
        <v>0.000468066812605738</v>
      </c>
      <c r="CV96" s="66">
        <f>'background subtraction'!FN96</f>
        <v>0</v>
      </c>
      <c r="CW96" s="104">
        <f>'background subtraction'!GI96</f>
        <v>0</v>
      </c>
      <c r="CX96" s="66">
        <f>'background subtraction'!HB96</f>
        <v>0.000624089083474318</v>
      </c>
      <c r="CY96" s="66"/>
      <c r="CZ96" s="66"/>
      <c r="DA96" s="66"/>
      <c r="DB96" s="66"/>
      <c r="DC96" s="66"/>
      <c r="DD96" s="66"/>
      <c r="DE96" s="66"/>
      <c r="DF96" s="66"/>
      <c r="DG96" s="66"/>
      <c r="DH96" s="66"/>
      <c r="DI96" s="66"/>
      <c r="DJ96" s="66"/>
      <c r="DK96" s="66"/>
    </row>
    <row r="97" spans="1:115">
      <c r="A97">
        <f>'imported data from Web Calc'!A103</f>
        <v>712.5</v>
      </c>
      <c r="B97" t="str">
        <f>'imported data from Web Calc'!B103</f>
        <v>C39H70O8PN</v>
      </c>
      <c r="C97" s="61" t="str">
        <f>'imported data from Web Calc'!C103</f>
        <v>PE(34:4)</v>
      </c>
      <c r="D97" s="96">
        <f>'background subtraction'!DJ97</f>
        <v>0.00109215589608006</v>
      </c>
      <c r="E97" s="96">
        <f>'background subtraction'!DK97</f>
        <v>0.00124817816694864</v>
      </c>
      <c r="F97" s="96">
        <f>'background subtraction'!DL97</f>
        <v>0.00156022270868579</v>
      </c>
      <c r="G97" s="66">
        <f>'background subtraction'!DM97</f>
        <v>0.000780111354342897</v>
      </c>
      <c r="H97" s="66">
        <f>'background subtraction'!DX97</f>
        <v>0.00140420043781721</v>
      </c>
      <c r="I97" s="66">
        <f>'background subtraction'!EI97</f>
        <v>0.00156022270868579</v>
      </c>
      <c r="J97" s="66">
        <f>'background subtraction'!ET97</f>
        <v>0.00109215589608006</v>
      </c>
      <c r="K97" s="66">
        <f>'background subtraction'!FE97</f>
        <v>0.00124817816694864</v>
      </c>
      <c r="L97" s="66">
        <f>'background subtraction'!FP97</f>
        <v>0.000936133625211476</v>
      </c>
      <c r="M97" s="66">
        <f>'background subtraction'!GA97</f>
        <v>0.00124817816694864</v>
      </c>
      <c r="N97" s="66">
        <f>'background subtraction'!GL97</f>
        <v>0.00171624497955437</v>
      </c>
      <c r="O97" s="66">
        <f>'background subtraction'!GW97</f>
        <v>0.000780111354342897</v>
      </c>
      <c r="P97" s="66">
        <f>'background subtraction'!HC97</f>
        <v>0.00124817816694864</v>
      </c>
      <c r="Q97" s="66">
        <f t="shared" si="1"/>
        <v>0.00120137148568806</v>
      </c>
      <c r="R97" s="66">
        <f>'background subtraction'!DN97</f>
        <v>0.00546077948040028</v>
      </c>
      <c r="S97" s="66">
        <f>'background subtraction'!FT97</f>
        <v>0.00390055677171449</v>
      </c>
      <c r="T97" s="66">
        <f>'background subtraction'!FX97</f>
        <v>0.00499271266779454</v>
      </c>
      <c r="U97" s="66">
        <f>'background subtraction'!GB97</f>
        <v>0.00624089083474318</v>
      </c>
      <c r="V97" s="66">
        <f>'background subtraction'!GJ97</f>
        <v>0.00780111354342897</v>
      </c>
      <c r="W97" s="66">
        <f>'background subtraction'!DO97</f>
        <v>0.00218431179216011</v>
      </c>
      <c r="X97" s="66">
        <f>'background subtraction'!EF97</f>
        <v>0.00234033406302869</v>
      </c>
      <c r="Y97" s="66">
        <f>'background subtraction'!EX97</f>
        <v>0.000780111354342897</v>
      </c>
      <c r="Z97" s="66">
        <f>'background subtraction'!FO97</f>
        <v>0.000468066812605738</v>
      </c>
      <c r="AA97" s="66">
        <f>'background subtraction'!GK97</f>
        <v>0.00468066812605738</v>
      </c>
      <c r="AB97" s="66">
        <f>'background subtraction'!DP97</f>
        <v>0.000624089083474318</v>
      </c>
      <c r="AC97" s="66">
        <f>'background subtraction'!EG97</f>
        <v>0.000312044541737159</v>
      </c>
      <c r="AD97" s="66">
        <f>'background subtraction'!EY97</f>
        <v>0.000936133625211476</v>
      </c>
      <c r="AE97" s="66">
        <f>'background subtraction'!FQ97</f>
        <v>0.00156022270868579</v>
      </c>
      <c r="AF97" s="66">
        <f>'background subtraction'!GM97</f>
        <v>0.00171624497955437</v>
      </c>
      <c r="AG97" s="66">
        <f>'background subtraction'!DQ97</f>
        <v>0.000312044541737159</v>
      </c>
      <c r="AH97" s="66">
        <f>'background subtraction'!EH97</f>
        <v>0.00296442314650301</v>
      </c>
      <c r="AI97" s="66">
        <f>'background subtraction'!EZ97</f>
        <v>0.00109215589608006</v>
      </c>
      <c r="AJ97" s="66">
        <f>'background subtraction'!FR97</f>
        <v>0.000624089083474318</v>
      </c>
      <c r="AK97" s="66">
        <f>'background subtraction'!GR97</f>
        <v>0.00327646768824017</v>
      </c>
      <c r="AL97" s="66">
        <f>'background subtraction'!DR97</f>
        <v>0.00327646768824017</v>
      </c>
      <c r="AM97" s="66">
        <f>'background subtraction'!EJ97</f>
        <v>0.00109215589608006</v>
      </c>
      <c r="AN97" s="66">
        <f>'background subtraction'!FA97</f>
        <v>0.000780111354342897</v>
      </c>
      <c r="AO97" s="66">
        <f>'background subtraction'!FS97</f>
        <v>0.00390055677171449</v>
      </c>
      <c r="AP97" s="66">
        <f>'background subtraction'!GS97</f>
        <v>0.00218431179216011</v>
      </c>
      <c r="AQ97" s="66">
        <f>'background subtraction'!DS97</f>
        <v>0.00265237860476585</v>
      </c>
      <c r="AR97" s="66">
        <f>'background subtraction'!EK97</f>
        <v>0.00218431179216011</v>
      </c>
      <c r="AS97" s="66">
        <f>'background subtraction'!FB97</f>
        <v>0.00655293537648033</v>
      </c>
      <c r="AT97" s="66">
        <f>'background subtraction'!FU97</f>
        <v>0.00187226725042295</v>
      </c>
      <c r="AU97" s="66">
        <f>'background subtraction'!GT97</f>
        <v>0.0053047572095317</v>
      </c>
      <c r="AV97" s="66">
        <f>'background subtraction'!DT97</f>
        <v>0.00546077948040028</v>
      </c>
      <c r="AW97" s="66">
        <f>'background subtraction'!EL97</f>
        <v>0.00218431179216011</v>
      </c>
      <c r="AX97" s="66">
        <f>'background subtraction'!FC97</f>
        <v>0.00265237860476585</v>
      </c>
      <c r="AY97" s="66">
        <f>'background subtraction'!FV97</f>
        <v>0.00218431179216011</v>
      </c>
      <c r="AZ97" s="66">
        <f>'background subtraction'!GN97</f>
        <v>0.00202828952129153</v>
      </c>
      <c r="BA97" s="66">
        <f>'background subtraction'!DU97</f>
        <v>0.00234033406302869</v>
      </c>
      <c r="BB97" s="66">
        <f>'background subtraction'!EM97</f>
        <v>0.00546077948040028</v>
      </c>
      <c r="BC97" s="66">
        <f>'background subtraction'!FD97</f>
        <v>0.00374453450084591</v>
      </c>
      <c r="BD97" s="66">
        <f>'background subtraction'!FW97</f>
        <v>0.00296442314650301</v>
      </c>
      <c r="BE97" s="66">
        <f>'background subtraction'!GO97</f>
        <v>0.00218431179216011</v>
      </c>
      <c r="BF97" s="66">
        <f>'background subtraction'!DV97</f>
        <v>0.000156022270868579</v>
      </c>
      <c r="BG97" s="66">
        <f>'background subtraction'!EN97</f>
        <v>0.000624089083474318</v>
      </c>
      <c r="BH97" s="66">
        <f>'background subtraction'!FF97</f>
        <v>0.000312044541737159</v>
      </c>
      <c r="BI97" s="66">
        <f>'background subtraction'!FY97</f>
        <v>0.000780111354342897</v>
      </c>
      <c r="BJ97" s="66">
        <f>'background subtraction'!GP97</f>
        <v>0.000936133625211476</v>
      </c>
      <c r="BK97" s="66">
        <f>'background subtraction'!DW97</f>
        <v>0</v>
      </c>
      <c r="BL97" s="66">
        <f>'background subtraction'!EO97</f>
        <v>0.000624089083474318</v>
      </c>
      <c r="BM97" s="66">
        <f>'background subtraction'!FG97</f>
        <v>0.00171624497955437</v>
      </c>
      <c r="BN97" s="66">
        <f>'background subtraction'!FZ97</f>
        <v>0</v>
      </c>
      <c r="BO97" s="66">
        <f>'background subtraction'!GQ97</f>
        <v>0.00140420043781721</v>
      </c>
      <c r="BP97" s="66">
        <f>'background subtraction'!DY97</f>
        <v>0.000468066812605738</v>
      </c>
      <c r="BQ97" s="66">
        <f>'background subtraction'!EP97</f>
        <v>0.00109215589608006</v>
      </c>
      <c r="BR97" s="66">
        <f>'background subtraction'!FH97</f>
        <v>0.000312044541737159</v>
      </c>
      <c r="BS97" s="66">
        <f>'background subtraction'!GC97</f>
        <v>0.000156022270868579</v>
      </c>
      <c r="BT97" s="66">
        <f>'background subtraction'!GU97</f>
        <v>0</v>
      </c>
      <c r="BU97" s="66">
        <f>'background subtraction'!DZ97</f>
        <v>0</v>
      </c>
      <c r="BV97" s="66">
        <f>'background subtraction'!EQ97</f>
        <v>0.000780111354342897</v>
      </c>
      <c r="BW97" s="104">
        <f>'background subtraction'!FI97</f>
        <v>0</v>
      </c>
      <c r="BX97" s="66">
        <f>'background subtraction'!GD97</f>
        <v>0.00124817816694864</v>
      </c>
      <c r="BY97" s="104">
        <f>'background subtraction'!GV97</f>
        <v>0.000312044541737159</v>
      </c>
      <c r="BZ97" s="66">
        <f>'background subtraction'!EA97</f>
        <v>0.000312044541737159</v>
      </c>
      <c r="CA97" s="66">
        <f>'background subtraction'!ER97</f>
        <v>0</v>
      </c>
      <c r="CB97" s="66">
        <f>'background subtraction'!FJ97</f>
        <v>0</v>
      </c>
      <c r="CC97" s="66">
        <f>'background subtraction'!GE97</f>
        <v>0</v>
      </c>
      <c r="CD97" s="66">
        <f>'background subtraction'!GX97</f>
        <v>0.000312044541737159</v>
      </c>
      <c r="CE97" s="66">
        <f>'background subtraction'!EB97</f>
        <v>0.000312044541737159</v>
      </c>
      <c r="CF97" s="104">
        <f>'background subtraction'!ES97</f>
        <v>0</v>
      </c>
      <c r="CG97" s="66">
        <f>'background subtraction'!FK97</f>
        <v>0.000468066812605738</v>
      </c>
      <c r="CH97" s="66">
        <f>'background subtraction'!GF97</f>
        <v>0.000624089083474318</v>
      </c>
      <c r="CI97" s="66">
        <f>'background subtraction'!GY97</f>
        <v>0.000312044541737159</v>
      </c>
      <c r="CJ97" s="66">
        <f>'background subtraction'!EC97</f>
        <v>0.00171624497955437</v>
      </c>
      <c r="CK97" s="66">
        <f>'background subtraction'!EU97</f>
        <v>0.000468066812605738</v>
      </c>
      <c r="CL97" s="66">
        <f>'background subtraction'!FL97</f>
        <v>0.00202828952129153</v>
      </c>
      <c r="CM97" s="66">
        <f>'background subtraction'!GG97</f>
        <v>0.000624089083474318</v>
      </c>
      <c r="CN97" s="66">
        <f>'background subtraction'!GZ97</f>
        <v>0</v>
      </c>
      <c r="CO97" s="66">
        <f>'background subtraction'!ED97</f>
        <v>0</v>
      </c>
      <c r="CP97" s="66">
        <f>'background subtraction'!EV97</f>
        <v>0.000156022270868579</v>
      </c>
      <c r="CQ97" s="66">
        <f>'background subtraction'!FM97</f>
        <v>0.000156022270868579</v>
      </c>
      <c r="CR97" s="66">
        <f>'background subtraction'!GH97</f>
        <v>0.000156022270868579</v>
      </c>
      <c r="CS97" s="104">
        <f>'background subtraction'!HA97</f>
        <v>0</v>
      </c>
      <c r="CT97" s="66">
        <f>'background subtraction'!EE97</f>
        <v>0.00109215589608006</v>
      </c>
      <c r="CU97" s="66">
        <f>'background subtraction'!EW97</f>
        <v>0</v>
      </c>
      <c r="CV97" s="66">
        <f>'background subtraction'!FN97</f>
        <v>0.000156022270868579</v>
      </c>
      <c r="CW97" s="104">
        <f>'background subtraction'!GI97</f>
        <v>0.000312044541737159</v>
      </c>
      <c r="CX97" s="66">
        <f>'background subtraction'!HB97</f>
        <v>0.000624089083474318</v>
      </c>
      <c r="CY97" s="66"/>
      <c r="CZ97" s="66"/>
      <c r="DA97" s="66"/>
      <c r="DB97" s="66"/>
      <c r="DC97" s="66"/>
      <c r="DD97" s="66"/>
      <c r="DE97" s="66"/>
      <c r="DF97" s="66"/>
      <c r="DG97" s="66"/>
      <c r="DH97" s="66"/>
      <c r="DI97" s="66"/>
      <c r="DJ97" s="66"/>
      <c r="DK97" s="66"/>
    </row>
    <row r="98" spans="1:115">
      <c r="A98">
        <f>'imported data from Web Calc'!A104</f>
        <v>714.5</v>
      </c>
      <c r="B98" t="str">
        <f>'imported data from Web Calc'!B104</f>
        <v>C39H72O8PN</v>
      </c>
      <c r="C98" s="61" t="str">
        <f>'imported data from Web Calc'!C104</f>
        <v>PE(34:3)</v>
      </c>
      <c r="D98" s="96">
        <f>'background subtraction'!DJ98</f>
        <v>0.102381814143962</v>
      </c>
      <c r="E98" s="96">
        <f>'background subtraction'!DK98</f>
        <v>0.107530549082625</v>
      </c>
      <c r="F98" s="96">
        <f>'background subtraction'!DL98</f>
        <v>0.103005903227436</v>
      </c>
      <c r="G98" s="66">
        <f>'background subtraction'!DM98</f>
        <v>0.109090771791311</v>
      </c>
      <c r="H98" s="66">
        <f>'background subtraction'!DX98</f>
        <v>0.103942036852648</v>
      </c>
      <c r="I98" s="66">
        <f>'background subtraction'!EI98</f>
        <v>0.0953608119548757</v>
      </c>
      <c r="J98" s="66">
        <f>'background subtraction'!ET98</f>
        <v>0.10472214820699</v>
      </c>
      <c r="K98" s="66">
        <f>'background subtraction'!FE98</f>
        <v>0.0975451237470358</v>
      </c>
      <c r="L98" s="66">
        <f>'background subtraction'!FP98</f>
        <v>0.100977613706145</v>
      </c>
      <c r="M98" s="66">
        <f>'background subtraction'!GA98</f>
        <v>0.101289658247882</v>
      </c>
      <c r="N98" s="66">
        <f>'background subtraction'!GL98</f>
        <v>0.102849880956568</v>
      </c>
      <c r="O98" s="66">
        <f>'background subtraction'!GW98</f>
        <v>0.097857168288773</v>
      </c>
      <c r="P98" s="66">
        <f>'background subtraction'!HC98</f>
        <v>0.0986372796431159</v>
      </c>
      <c r="Q98" s="66">
        <f t="shared" si="1"/>
        <v>0.101227249339534</v>
      </c>
      <c r="R98" s="66">
        <f>'background subtraction'!DN98</f>
        <v>0.363095028765358</v>
      </c>
      <c r="S98" s="66">
        <f>'background subtraction'!FT98</f>
        <v>0.252475238719535</v>
      </c>
      <c r="T98" s="66">
        <f>'background subtraction'!FX98</f>
        <v>0.232036321235751</v>
      </c>
      <c r="U98" s="66">
        <f>'background subtraction'!GB98</f>
        <v>0.351081313908477</v>
      </c>
      <c r="V98" s="66">
        <f>'background subtraction'!GJ98</f>
        <v>0.501642805296657</v>
      </c>
      <c r="W98" s="66">
        <f>'background subtraction'!DO98</f>
        <v>0.147004183612376</v>
      </c>
      <c r="X98" s="66">
        <f>'background subtraction'!EF98</f>
        <v>0.227667697651431</v>
      </c>
      <c r="Y98" s="66">
        <f>'background subtraction'!EX98</f>
        <v>0.0716454267828517</v>
      </c>
      <c r="Z98" s="66">
        <f>'background subtraction'!FO98</f>
        <v>0.0479300416108276</v>
      </c>
      <c r="AA98" s="66">
        <f>'background subtraction'!GK98</f>
        <v>0.235000744382254</v>
      </c>
      <c r="AB98" s="66">
        <f>'background subtraction'!DP98</f>
        <v>0.0679008922820058</v>
      </c>
      <c r="AC98" s="66">
        <f>'background subtraction'!EG98</f>
        <v>0.0348241708578669</v>
      </c>
      <c r="AD98" s="66">
        <f>'background subtraction'!EY98</f>
        <v>0.0800706294097549</v>
      </c>
      <c r="AE98" s="66">
        <f>'background subtraction'!FQ98</f>
        <v>0.0927084333501099</v>
      </c>
      <c r="AF98" s="66">
        <f>'background subtraction'!GM98</f>
        <v>0.141387381861107</v>
      </c>
      <c r="AG98" s="66">
        <f>'background subtraction'!DQ98</f>
        <v>0.0366964381082899</v>
      </c>
      <c r="AH98" s="66">
        <f>'background subtraction'!EH98</f>
        <v>0.104410103665253</v>
      </c>
      <c r="AI98" s="66">
        <f>'background subtraction'!EZ98</f>
        <v>0.120948464377323</v>
      </c>
      <c r="AJ98" s="66">
        <f>'background subtraction'!FR98</f>
        <v>0.085999475702761</v>
      </c>
      <c r="AK98" s="66">
        <f>'background subtraction'!GR98</f>
        <v>0.255439661866038</v>
      </c>
      <c r="AL98" s="66">
        <f>'background subtraction'!DR98</f>
        <v>0.224235207692322</v>
      </c>
      <c r="AM98" s="66">
        <f>'background subtraction'!EJ98</f>
        <v>0.090056054745344</v>
      </c>
      <c r="AN98" s="66">
        <f>'background subtraction'!FA98</f>
        <v>0.134834446484626</v>
      </c>
      <c r="AO98" s="66">
        <f>'background subtraction'!FS98</f>
        <v>0.215029893711076</v>
      </c>
      <c r="AP98" s="66">
        <f>'background subtraction'!GS98</f>
        <v>0.21346967100239</v>
      </c>
      <c r="AQ98" s="66">
        <f>'background subtraction'!DS98</f>
        <v>0.174932170097851</v>
      </c>
      <c r="AR98" s="66">
        <f>'background subtraction'!EK98</f>
        <v>0.113771439917368</v>
      </c>
      <c r="AS98" s="66">
        <f>'background subtraction'!FB98</f>
        <v>0.316600392046521</v>
      </c>
      <c r="AT98" s="66">
        <f>'background subtraction'!FU98</f>
        <v>0.14981258448801</v>
      </c>
      <c r="AU98" s="66">
        <f>'background subtraction'!GT98</f>
        <v>0.321749126985184</v>
      </c>
      <c r="AV98" s="66">
        <f>'background subtraction'!DT98</f>
        <v>0.281807425642828</v>
      </c>
      <c r="AW98" s="66">
        <f>'background subtraction'!EL98</f>
        <v>0.12672128839946</v>
      </c>
      <c r="AX98" s="66">
        <f>'background subtraction'!FC98</f>
        <v>0.133898312859415</v>
      </c>
      <c r="AY98" s="66">
        <f>'background subtraction'!FV98</f>
        <v>0.099729435539196</v>
      </c>
      <c r="AZ98" s="66">
        <f>'background subtraction'!GN98</f>
        <v>0.174464103285246</v>
      </c>
      <c r="BA98" s="66">
        <f>'background subtraction'!DU98</f>
        <v>0.24311390246742</v>
      </c>
      <c r="BB98" s="66">
        <f>'background subtraction'!EM98</f>
        <v>0.468566083872518</v>
      </c>
      <c r="BC98" s="66">
        <f>'background subtraction'!FD98</f>
        <v>0.36621547418273</v>
      </c>
      <c r="BD98" s="66">
        <f>'background subtraction'!FW98</f>
        <v>0.156677564406227</v>
      </c>
      <c r="BE98" s="66">
        <f>'background subtraction'!GO98</f>
        <v>0.243737991550895</v>
      </c>
      <c r="BF98" s="66">
        <f>'background subtraction'!DV98</f>
        <v>0.014385253374083</v>
      </c>
      <c r="BG98" s="66">
        <f>'background subtraction'!EN98</f>
        <v>0.0508944647573306</v>
      </c>
      <c r="BH98" s="66">
        <f>'background subtraction'!FF98</f>
        <v>0.0395048389839243</v>
      </c>
      <c r="BI98" s="66">
        <f>'background subtraction'!FY98</f>
        <v>0.0332639481491811</v>
      </c>
      <c r="BJ98" s="66">
        <f>'background subtraction'!GP98</f>
        <v>0.0824109634727836</v>
      </c>
      <c r="BK98" s="66">
        <f>'background subtraction'!DW98</f>
        <v>0.0284272577522552</v>
      </c>
      <c r="BL98" s="66">
        <f>'background subtraction'!EO98</f>
        <v>0.0313916808987582</v>
      </c>
      <c r="BM98" s="66">
        <f>'background subtraction'!FG98</f>
        <v>0.0824109634727836</v>
      </c>
      <c r="BN98" s="66">
        <f>'background subtraction'!FZ98</f>
        <v>0.0218743223757748</v>
      </c>
      <c r="BO98" s="66">
        <f>'background subtraction'!GQ98</f>
        <v>0.121728575731666</v>
      </c>
      <c r="BP98" s="66">
        <f>'background subtraction'!DY98</f>
        <v>0.0401289280673986</v>
      </c>
      <c r="BQ98" s="66">
        <f>'background subtraction'!EP98</f>
        <v>0.09489274514227</v>
      </c>
      <c r="BR98" s="66">
        <f>'background subtraction'!FH98</f>
        <v>0.025150790064015</v>
      </c>
      <c r="BS98" s="66">
        <f>'background subtraction'!GC98</f>
        <v>0.0284272577522552</v>
      </c>
      <c r="BT98" s="66">
        <f>'background subtraction'!GU98</f>
        <v>0.0201580773962205</v>
      </c>
      <c r="BU98" s="66">
        <f>'background subtraction'!DZ98</f>
        <v>0.0257748791474893</v>
      </c>
      <c r="BV98" s="66">
        <f>'background subtraction'!EQ98</f>
        <v>0.0738297385750118</v>
      </c>
      <c r="BW98" s="104">
        <f>'background subtraction'!FI98</f>
        <v>0.00486789485109968</v>
      </c>
      <c r="BX98" s="66">
        <f>'background subtraction'!GD98</f>
        <v>0.044809596193456</v>
      </c>
      <c r="BY98" s="104">
        <f>'background subtraction'!GV98</f>
        <v>0.0139171865614773</v>
      </c>
      <c r="BZ98" s="66">
        <f>'background subtraction'!EA98</f>
        <v>0.0502703756738563</v>
      </c>
      <c r="CA98" s="66">
        <f>'background subtraction'!ER98</f>
        <v>0.0248387455222778</v>
      </c>
      <c r="CB98" s="66">
        <f>'background subtraction'!FJ98</f>
        <v>0.0627521573433426</v>
      </c>
      <c r="CC98" s="66">
        <f>'background subtraction'!GE98</f>
        <v>0.0195339883127461</v>
      </c>
      <c r="CD98" s="66">
        <f>'background subtraction'!GX98</f>
        <v>0.0630642018850798</v>
      </c>
      <c r="CE98" s="66">
        <f>'background subtraction'!EB98</f>
        <v>0.0218743223757748</v>
      </c>
      <c r="CF98" s="104">
        <f>'background subtraction'!ES98</f>
        <v>0.00627209528891689</v>
      </c>
      <c r="CG98" s="66">
        <f>'background subtraction'!FK98</f>
        <v>0.0616600014472626</v>
      </c>
      <c r="CH98" s="66">
        <f>'background subtraction'!GF98</f>
        <v>0.087091631598841</v>
      </c>
      <c r="CI98" s="66">
        <f>'background subtraction'!GY98</f>
        <v>0.0302995250026781</v>
      </c>
      <c r="CJ98" s="66">
        <f>'background subtraction'!EC98</f>
        <v>0.149032473133667</v>
      </c>
      <c r="CK98" s="66">
        <f>'background subtraction'!EU98</f>
        <v>0.0487101529651705</v>
      </c>
      <c r="CL98" s="66">
        <f>'background subtraction'!FL98</f>
        <v>0.103317947769173</v>
      </c>
      <c r="CM98" s="66">
        <f>'background subtraction'!GG98</f>
        <v>0.0362283712956841</v>
      </c>
      <c r="CN98" s="66">
        <f>'background subtraction'!GZ98</f>
        <v>0.0260869236892265</v>
      </c>
      <c r="CO98" s="66">
        <f>'background subtraction'!ED98</f>
        <v>0.0583835337590224</v>
      </c>
      <c r="CP98" s="66">
        <f>'background subtraction'!EV98</f>
        <v>0.0187538769584032</v>
      </c>
      <c r="CQ98" s="66">
        <f>'background subtraction'!FM98</f>
        <v>0.0315477031696268</v>
      </c>
      <c r="CR98" s="66">
        <f>'background subtraction'!GH98</f>
        <v>0.0156334315410317</v>
      </c>
      <c r="CS98" s="104">
        <f>'background subtraction'!HA98</f>
        <v>0.0039317612258882</v>
      </c>
      <c r="CT98" s="66">
        <f>'background subtraction'!EE98</f>
        <v>0.0852193643484181</v>
      </c>
      <c r="CU98" s="66">
        <f>'background subtraction'!EW98</f>
        <v>0.108934749520442</v>
      </c>
      <c r="CV98" s="66">
        <f>'background subtraction'!FN98</f>
        <v>0.0237465896261978</v>
      </c>
      <c r="CW98" s="104">
        <f>'background subtraction'!GI98</f>
        <v>0.00954856297715706</v>
      </c>
      <c r="CX98" s="66">
        <f>'background subtraction'!HB98</f>
        <v>0.116267796251265</v>
      </c>
      <c r="CY98" s="66"/>
      <c r="CZ98" s="66"/>
      <c r="DA98" s="66"/>
      <c r="DB98" s="66"/>
      <c r="DC98" s="66"/>
      <c r="DD98" s="66"/>
      <c r="DE98" s="66"/>
      <c r="DF98" s="66"/>
      <c r="DG98" s="66"/>
      <c r="DH98" s="66"/>
      <c r="DI98" s="66"/>
      <c r="DJ98" s="66"/>
      <c r="DK98" s="66"/>
    </row>
    <row r="99" spans="1:115">
      <c r="A99">
        <f>'imported data from Web Calc'!A105</f>
        <v>716.5</v>
      </c>
      <c r="B99" t="str">
        <f>'imported data from Web Calc'!B105</f>
        <v>C39H74O8PN</v>
      </c>
      <c r="C99" s="61" t="str">
        <f>'imported data from Web Calc'!C105</f>
        <v>PE(34:2)</v>
      </c>
      <c r="D99" s="96">
        <f>'background subtraction'!DJ99</f>
        <v>0.18705510054434</v>
      </c>
      <c r="E99" s="96">
        <f>'background subtraction'!DK99</f>
        <v>0.183466588314362</v>
      </c>
      <c r="F99" s="96">
        <f>'background subtraction'!DL99</f>
        <v>0.182842499230888</v>
      </c>
      <c r="G99" s="66">
        <f>'background subtraction'!DM99</f>
        <v>0.178317853375699</v>
      </c>
      <c r="H99" s="66">
        <f>'background subtraction'!DX99</f>
        <v>0.175041385687459</v>
      </c>
      <c r="I99" s="66">
        <f>'background subtraction'!EI99</f>
        <v>0.171764917999219</v>
      </c>
      <c r="J99" s="66">
        <f>'background subtraction'!ET99</f>
        <v>0.171296851186613</v>
      </c>
      <c r="K99" s="66">
        <f>'background subtraction'!FE99</f>
        <v>0.177225697479619</v>
      </c>
      <c r="L99" s="66">
        <f>'background subtraction'!FP99</f>
        <v>0.173013096166168</v>
      </c>
      <c r="M99" s="66">
        <f>'background subtraction'!GA99</f>
        <v>0.174729341145722</v>
      </c>
      <c r="N99" s="66">
        <f>'background subtraction'!GL99</f>
        <v>0.179410009271779</v>
      </c>
      <c r="O99" s="66">
        <f>'background subtraction'!GW99</f>
        <v>0.175197407958328</v>
      </c>
      <c r="P99" s="66">
        <f>'background subtraction'!HC99</f>
        <v>0.177225697479619</v>
      </c>
      <c r="Q99" s="66">
        <f t="shared" si="1"/>
        <v>0.175322225775023</v>
      </c>
      <c r="R99" s="66">
        <f>'background subtraction'!DN99</f>
        <v>0.792109466972691</v>
      </c>
      <c r="S99" s="66">
        <f>'background subtraction'!FT99</f>
        <v>0.514857891639225</v>
      </c>
      <c r="T99" s="66">
        <f>'background subtraction'!FX99</f>
        <v>0.469923477629074</v>
      </c>
      <c r="U99" s="66">
        <f>'background subtraction'!GB99</f>
        <v>0.668695850715644</v>
      </c>
      <c r="V99" s="66">
        <f>'background subtraction'!GJ99</f>
        <v>0.940330624297841</v>
      </c>
      <c r="W99" s="66">
        <f>'background subtraction'!DO99</f>
        <v>0.282072663503305</v>
      </c>
      <c r="X99" s="66">
        <f>'background subtraction'!EF99</f>
        <v>0.467895188107783</v>
      </c>
      <c r="Y99" s="66">
        <f>'background subtraction'!EX99</f>
        <v>0.159283136329733</v>
      </c>
      <c r="Z99" s="66">
        <f>'background subtraction'!FO99</f>
        <v>0.107327720130496</v>
      </c>
      <c r="AA99" s="66">
        <f>'background subtraction'!GK99</f>
        <v>0.505184510845373</v>
      </c>
      <c r="AB99" s="66">
        <f>'background subtraction'!DP99</f>
        <v>0.10358318562965</v>
      </c>
      <c r="AC99" s="66">
        <f>'background subtraction'!EG99</f>
        <v>0.0435146113452468</v>
      </c>
      <c r="AD99" s="66">
        <f>'background subtraction'!EY99</f>
        <v>0.162247559476236</v>
      </c>
      <c r="AE99" s="66">
        <f>'background subtraction'!FQ99</f>
        <v>0.189551456878237</v>
      </c>
      <c r="AF99" s="66">
        <f>'background subtraction'!GM99</f>
        <v>0.237138249493154</v>
      </c>
      <c r="AG99" s="66">
        <f>'background subtraction'!DQ99</f>
        <v>0.0502235689925957</v>
      </c>
      <c r="AH99" s="66">
        <f>'background subtraction'!EH99</f>
        <v>0.161311425851024</v>
      </c>
      <c r="AI99" s="66">
        <f>'background subtraction'!EZ99</f>
        <v>0.199380859942958</v>
      </c>
      <c r="AJ99" s="66">
        <f>'background subtraction'!FR99</f>
        <v>0.153198267765858</v>
      </c>
      <c r="AK99" s="66">
        <f>'background subtraction'!GR99</f>
        <v>0.374593870128372</v>
      </c>
      <c r="AL99" s="66">
        <f>'background subtraction'!DR99</f>
        <v>0.354310974915457</v>
      </c>
      <c r="AM99" s="66">
        <f>'background subtraction'!EJ99</f>
        <v>0.131979238927731</v>
      </c>
      <c r="AN99" s="66">
        <f>'background subtraction'!FA99</f>
        <v>0.231365425471016</v>
      </c>
      <c r="AO99" s="66">
        <f>'background subtraction'!FS99</f>
        <v>0.361487999375412</v>
      </c>
      <c r="AP99" s="66">
        <f>'background subtraction'!GS99</f>
        <v>0.395812898966499</v>
      </c>
      <c r="AQ99" s="66">
        <f>'background subtraction'!DS99</f>
        <v>0.312809050864415</v>
      </c>
      <c r="AR99" s="66">
        <f>'background subtraction'!EK99</f>
        <v>0.189707479149106</v>
      </c>
      <c r="AS99" s="66">
        <f>'background subtraction'!FB99</f>
        <v>0.542785878124701</v>
      </c>
      <c r="AT99" s="66">
        <f>'background subtraction'!FU99</f>
        <v>0.184402721939574</v>
      </c>
      <c r="AU99" s="66">
        <f>'background subtraction'!GT99</f>
        <v>0.50331224359495</v>
      </c>
      <c r="AV99" s="66">
        <f>'background subtraction'!DT99</f>
        <v>0.482717303840298</v>
      </c>
      <c r="AW99" s="66">
        <f>'background subtraction'!EL99</f>
        <v>0.176757630667014</v>
      </c>
      <c r="AX99" s="66">
        <f>'background subtraction'!FC99</f>
        <v>0.21451502021721</v>
      </c>
      <c r="AY99" s="66">
        <f>'background subtraction'!FV99</f>
        <v>0.1430568201594</v>
      </c>
      <c r="AZ99" s="66">
        <f>'background subtraction'!GN99</f>
        <v>0.27707995083551</v>
      </c>
      <c r="BA99" s="66">
        <f>'background subtraction'!DU99</f>
        <v>0.387699740881333</v>
      </c>
      <c r="BB99" s="66">
        <f>'background subtraction'!EM99</f>
        <v>0.8064635158926</v>
      </c>
      <c r="BC99" s="66">
        <f>'background subtraction'!FD99</f>
        <v>0.639363663792352</v>
      </c>
      <c r="BD99" s="66">
        <f>'background subtraction'!FW99</f>
        <v>0.256485011080858</v>
      </c>
      <c r="BE99" s="66">
        <f>'background subtraction'!GO99</f>
        <v>0.364608444792783</v>
      </c>
      <c r="BF99" s="66">
        <f>'background subtraction'!DV99</f>
        <v>0.0274443174457831</v>
      </c>
      <c r="BG99" s="66">
        <f>'background subtraction'!EN99</f>
        <v>0.0797117781867572</v>
      </c>
      <c r="BH99" s="66">
        <f>'background subtraction'!FF99</f>
        <v>0.0790876891032829</v>
      </c>
      <c r="BI99" s="66">
        <f>'background subtraction'!FY99</f>
        <v>0.0608330834116591</v>
      </c>
      <c r="BJ99" s="66">
        <f>'background subtraction'!GP99</f>
        <v>0.162559604017973</v>
      </c>
      <c r="BK99" s="66">
        <f>'background subtraction'!DW99</f>
        <v>0.0558403707438646</v>
      </c>
      <c r="BL99" s="66">
        <f>'background subtraction'!EO99</f>
        <v>0.0563084375564703</v>
      </c>
      <c r="BM99" s="66">
        <f>'background subtraction'!FG99</f>
        <v>0.158190980433653</v>
      </c>
      <c r="BN99" s="66">
        <f>'background subtraction'!FZ99</f>
        <v>0.0463230122208812</v>
      </c>
      <c r="BO99" s="66">
        <f>'background subtraction'!GQ99</f>
        <v>0.203749483527278</v>
      </c>
      <c r="BP99" s="66">
        <f>'background subtraction'!DY99</f>
        <v>0.0957820720862209</v>
      </c>
      <c r="BQ99" s="66">
        <f>'background subtraction'!EP99</f>
        <v>0.213890931133736</v>
      </c>
      <c r="BR99" s="66">
        <f>'background subtraction'!FH99</f>
        <v>0.0541241257643102</v>
      </c>
      <c r="BS99" s="66">
        <f>'background subtraction'!GC99</f>
        <v>0.0619252393077392</v>
      </c>
      <c r="BT99" s="66">
        <f>'background subtraction'!GU99</f>
        <v>0.0422664331782982</v>
      </c>
      <c r="BU99" s="66">
        <f>'background subtraction'!DZ99</f>
        <v>0.0514717471595443</v>
      </c>
      <c r="BV99" s="66">
        <f>'background subtraction'!EQ99</f>
        <v>0.134163550719891</v>
      </c>
      <c r="BW99" s="104">
        <f>'background subtraction'!FI99</f>
        <v>0.00825357812894785</v>
      </c>
      <c r="BX99" s="66">
        <f>'background subtraction'!GD99</f>
        <v>0.100774784754015</v>
      </c>
      <c r="BY99" s="104">
        <f>'background subtraction'!GV99</f>
        <v>0.0321249855718405</v>
      </c>
      <c r="BZ99" s="66">
        <f>'background subtraction'!EA99</f>
        <v>0.0837683572293403</v>
      </c>
      <c r="CA99" s="66">
        <f>'background subtraction'!ER99</f>
        <v>0.0453868785956697</v>
      </c>
      <c r="CB99" s="66">
        <f>'background subtraction'!FJ99</f>
        <v>0.103739207900518</v>
      </c>
      <c r="CC99" s="66">
        <f>'background subtraction'!GE99</f>
        <v>0.0354014532600807</v>
      </c>
      <c r="CD99" s="66">
        <f>'background subtraction'!GX99</f>
        <v>0.1321352611986</v>
      </c>
      <c r="CE99" s="66">
        <f>'background subtraction'!EB99</f>
        <v>0.036025542343555</v>
      </c>
      <c r="CF99" s="104">
        <f>'background subtraction'!ES99</f>
        <v>0.00965777856676507</v>
      </c>
      <c r="CG99" s="66">
        <f>'background subtraction'!FK99</f>
        <v>0.100618762483147</v>
      </c>
      <c r="CH99" s="66">
        <f>'background subtraction'!GF99</f>
        <v>0.130106971677308</v>
      </c>
      <c r="CI99" s="66">
        <f>'background subtraction'!GY99</f>
        <v>0.0539681034934416</v>
      </c>
      <c r="CJ99" s="66">
        <f>'background subtraction'!EC99</f>
        <v>0.260073523310835</v>
      </c>
      <c r="CK99" s="66">
        <f>'background subtraction'!EU99</f>
        <v>0.0808039340828373</v>
      </c>
      <c r="CL99" s="66">
        <f>'background subtraction'!FL99</f>
        <v>0.178629897917437</v>
      </c>
      <c r="CM99" s="66">
        <f>'background subtraction'!GG99</f>
        <v>0.0619252393077392</v>
      </c>
      <c r="CN99" s="66">
        <f>'background subtraction'!GZ99</f>
        <v>0.0411742772822181</v>
      </c>
      <c r="CO99" s="66">
        <f>'background subtraction'!ED99</f>
        <v>0.121837791321274</v>
      </c>
      <c r="CP99" s="66">
        <f>'background subtraction'!EV99</f>
        <v>0.0386779209483208</v>
      </c>
      <c r="CQ99" s="66">
        <f>'background subtraction'!FM99</f>
        <v>0.0545921925769159</v>
      </c>
      <c r="CR99" s="66">
        <f>'background subtraction'!GH99</f>
        <v>0.027132272904046</v>
      </c>
      <c r="CS99" s="104">
        <f>'background subtraction'!HA99</f>
        <v>0.0105939121919765</v>
      </c>
      <c r="CT99" s="66">
        <f>'background subtraction'!EE99</f>
        <v>0.166304138518819</v>
      </c>
      <c r="CU99" s="66">
        <f>'background subtraction'!EW99</f>
        <v>0.246655608016137</v>
      </c>
      <c r="CV99" s="66">
        <f>'background subtraction'!FN99</f>
        <v>0.0393020100317951</v>
      </c>
      <c r="CW99" s="104">
        <f>'background subtraction'!GI99</f>
        <v>0.0137143576093481</v>
      </c>
      <c r="CX99" s="66">
        <f>'background subtraction'!HB99</f>
        <v>0.177381719750488</v>
      </c>
      <c r="CY99" s="66"/>
      <c r="CZ99" s="66"/>
      <c r="DA99" s="66"/>
      <c r="DB99" s="66"/>
      <c r="DC99" s="66"/>
      <c r="DD99" s="66"/>
      <c r="DE99" s="66"/>
      <c r="DF99" s="66"/>
      <c r="DG99" s="66"/>
      <c r="DH99" s="66"/>
      <c r="DI99" s="66"/>
      <c r="DJ99" s="66"/>
      <c r="DK99" s="66"/>
    </row>
    <row r="100" spans="1:115">
      <c r="A100">
        <f>'imported data from Web Calc'!A106</f>
        <v>718.5</v>
      </c>
      <c r="B100" t="str">
        <f>'imported data from Web Calc'!B106</f>
        <v>C39H76O8PN</v>
      </c>
      <c r="C100" s="61" t="str">
        <f>'imported data from Web Calc'!C106</f>
        <v>PE(34:1)</v>
      </c>
      <c r="D100" s="96">
        <f>'background subtraction'!DJ100</f>
        <v>0.0372737205105036</v>
      </c>
      <c r="E100" s="96">
        <f>'background subtraction'!DK100</f>
        <v>0.0393020100317951</v>
      </c>
      <c r="F100" s="96">
        <f>'background subtraction'!DL100</f>
        <v>0.0399260991152695</v>
      </c>
      <c r="G100" s="66">
        <f>'background subtraction'!DM100</f>
        <v>0.0375857650522408</v>
      </c>
      <c r="H100" s="66">
        <f>'background subtraction'!DX100</f>
        <v>0.0386779209483208</v>
      </c>
      <c r="I100" s="66">
        <f>'background subtraction'!EI100</f>
        <v>0.0375857650522408</v>
      </c>
      <c r="J100" s="66">
        <f>'background subtraction'!ET100</f>
        <v>0.037117698239635</v>
      </c>
      <c r="K100" s="66">
        <f>'background subtraction'!FE100</f>
        <v>0.0325930523844462</v>
      </c>
      <c r="L100" s="66">
        <f>'background subtraction'!FP100</f>
        <v>0.038989965490058</v>
      </c>
      <c r="M100" s="66">
        <f>'background subtraction'!GA100</f>
        <v>0.0417983663656924</v>
      </c>
      <c r="N100" s="66">
        <f>'background subtraction'!GL100</f>
        <v>0.0413302995530867</v>
      </c>
      <c r="O100" s="66">
        <f>'background subtraction'!GW100</f>
        <v>0.0375857650522408</v>
      </c>
      <c r="P100" s="66">
        <f>'background subtraction'!HC100</f>
        <v>0.0344653196348692</v>
      </c>
      <c r="Q100" s="66">
        <f t="shared" si="1"/>
        <v>0.0377729917772831</v>
      </c>
      <c r="R100" s="66">
        <f>'background subtraction'!DN100</f>
        <v>0.128234704426885</v>
      </c>
      <c r="S100" s="66">
        <f>'background subtraction'!FT100</f>
        <v>0.0864207358341061</v>
      </c>
      <c r="T100" s="66">
        <f>'background subtraction'!FX100</f>
        <v>0.0786196222906772</v>
      </c>
      <c r="U100" s="66">
        <f>'background subtraction'!GB100</f>
        <v>0.121369724508668</v>
      </c>
      <c r="V100" s="66">
        <f>'background subtraction'!GJ100</f>
        <v>0.153666334578464</v>
      </c>
      <c r="W100" s="66">
        <f>'background subtraction'!DO100</f>
        <v>0.0627053506620821</v>
      </c>
      <c r="X100" s="66">
        <f>'background subtraction'!EF100</f>
        <v>0.0870448249175805</v>
      </c>
      <c r="Y100" s="66">
        <f>'background subtraction'!EX100</f>
        <v>0.0339972528222635</v>
      </c>
      <c r="Z100" s="66">
        <f>'background subtraction'!FO100</f>
        <v>0.0191751370897484</v>
      </c>
      <c r="AA100" s="66">
        <f>'background subtraction'!GK100</f>
        <v>0.0971862725240381</v>
      </c>
      <c r="AB100" s="66">
        <f>'background subtraction'!DP100</f>
        <v>0.0194871816314856</v>
      </c>
      <c r="AC100" s="66">
        <f>'background subtraction'!EG100</f>
        <v>0.00996982310850222</v>
      </c>
      <c r="AD100" s="66">
        <f>'background subtraction'!EY100</f>
        <v>0.031188851946629</v>
      </c>
      <c r="AE100" s="66">
        <f>'background subtraction'!FQ100</f>
        <v>0.0329050969261834</v>
      </c>
      <c r="AF100" s="66">
        <f>'background subtraction'!GM100</f>
        <v>0.0542801480351788</v>
      </c>
      <c r="AG100" s="66">
        <f>'background subtraction'!DQ100</f>
        <v>0.00965777856676506</v>
      </c>
      <c r="AH100" s="66">
        <f>'background subtraction'!EH100</f>
        <v>0.030096696050549</v>
      </c>
      <c r="AI100" s="66">
        <f>'background subtraction'!EZ100</f>
        <v>0.034153275093132</v>
      </c>
      <c r="AJ100" s="66">
        <f>'background subtraction'!FR100</f>
        <v>0.0235437606740686</v>
      </c>
      <c r="AK100" s="66">
        <f>'background subtraction'!GR100</f>
        <v>0.0642655733707679</v>
      </c>
      <c r="AL100" s="66">
        <f>'background subtraction'!DR100</f>
        <v>0.0698823751220367</v>
      </c>
      <c r="AM100" s="66">
        <f>'background subtraction'!EJ100</f>
        <v>0.0232317161323315</v>
      </c>
      <c r="AN100" s="66">
        <f>'background subtraction'!FA100</f>
        <v>0.0433585890743782</v>
      </c>
      <c r="AO100" s="66">
        <f>'background subtraction'!FS100</f>
        <v>0.0868888026467119</v>
      </c>
      <c r="AP100" s="66">
        <f>'background subtraction'!GS100</f>
        <v>0.095001960731878</v>
      </c>
      <c r="AQ100" s="66">
        <f>'background subtraction'!DS100</f>
        <v>0.0492874353673842</v>
      </c>
      <c r="AR100" s="66">
        <f>'background subtraction'!EK100</f>
        <v>0.0383658764065837</v>
      </c>
      <c r="AS100" s="66">
        <f>'background subtraction'!FB100</f>
        <v>0.117157123195216</v>
      </c>
      <c r="AT100" s="66">
        <f>'background subtraction'!FU100</f>
        <v>0.0441387004287211</v>
      </c>
      <c r="AU100" s="66">
        <f>'background subtraction'!GT100</f>
        <v>0.0703504419346425</v>
      </c>
      <c r="AV100" s="66">
        <f>'background subtraction'!DT100</f>
        <v>0.0792437113741515</v>
      </c>
      <c r="AW100" s="66">
        <f>'background subtraction'!EL100</f>
        <v>0.0433585890743782</v>
      </c>
      <c r="AX100" s="66">
        <f>'background subtraction'!FC100</f>
        <v>0.0417983663656924</v>
      </c>
      <c r="AY100" s="66">
        <f>'background subtraction'!FV100</f>
        <v>0.0291605624253375</v>
      </c>
      <c r="AZ100" s="66">
        <f>'background subtraction'!GN100</f>
        <v>0.0506916358052014</v>
      </c>
      <c r="BA100" s="66">
        <f>'background subtraction'!DU100</f>
        <v>0.0925056043979807</v>
      </c>
      <c r="BB100" s="66">
        <f>'background subtraction'!EM100</f>
        <v>0.163651759914053</v>
      </c>
      <c r="BC100" s="66">
        <f>'background subtraction'!FD100</f>
        <v>0.1321352611986</v>
      </c>
      <c r="BD100" s="66">
        <f>'background subtraction'!FW100</f>
        <v>0.0524078807847558</v>
      </c>
      <c r="BE100" s="66">
        <f>'background subtraction'!GO100</f>
        <v>0.0708185087472482</v>
      </c>
      <c r="BF100" s="66">
        <f>'background subtraction'!DV100</f>
        <v>0.00466506589897052</v>
      </c>
      <c r="BG100" s="66">
        <f>'background subtraction'!EN100</f>
        <v>0.0183950257354055</v>
      </c>
      <c r="BH100" s="66">
        <f>'background subtraction'!FF100</f>
        <v>0.0137143576093481</v>
      </c>
      <c r="BI100" s="66">
        <f>'background subtraction'!FY100</f>
        <v>0.0107499344628451</v>
      </c>
      <c r="BJ100" s="66">
        <f>'background subtraction'!GP100</f>
        <v>0.030096696050549</v>
      </c>
      <c r="BK100" s="66">
        <f>'background subtraction'!DW100</f>
        <v>0.0132462907967424</v>
      </c>
      <c r="BL100" s="66">
        <f>'background subtraction'!EO100</f>
        <v>0.0154306025889025</v>
      </c>
      <c r="BM100" s="66">
        <f>'background subtraction'!FG100</f>
        <v>0.0394580323026637</v>
      </c>
      <c r="BN100" s="66">
        <f>'background subtraction'!FZ100</f>
        <v>0.010437889921108</v>
      </c>
      <c r="BO100" s="66">
        <f>'background subtraction'!GQ100</f>
        <v>0.0531879921390987</v>
      </c>
      <c r="BP100" s="66">
        <f>'background subtraction'!DY100</f>
        <v>0.0244798942992801</v>
      </c>
      <c r="BQ100" s="66">
        <f>'background subtraction'!EP100</f>
        <v>0.058648771619499</v>
      </c>
      <c r="BR100" s="66">
        <f>'background subtraction'!FH100</f>
        <v>0.0180829811936684</v>
      </c>
      <c r="BS100" s="66">
        <f>'background subtraction'!GC100</f>
        <v>0.0177709366519312</v>
      </c>
      <c r="BT100" s="66">
        <f>'background subtraction'!GU100</f>
        <v>0.016366736214114</v>
      </c>
      <c r="BU100" s="66">
        <f>'background subtraction'!DZ100</f>
        <v>0.0155866248597711</v>
      </c>
      <c r="BV100" s="66">
        <f>'background subtraction'!EQ100</f>
        <v>0.0436706336161154</v>
      </c>
      <c r="BW100" s="104">
        <f>'background subtraction'!FI100</f>
        <v>0.00310484319028473</v>
      </c>
      <c r="BX100" s="66">
        <f>'background subtraction'!GD100</f>
        <v>0.0213594488819085</v>
      </c>
      <c r="BY100" s="104">
        <f>'background subtraction'!GV100</f>
        <v>0.0063813108785249</v>
      </c>
      <c r="BZ100" s="66">
        <f>'background subtraction'!EA100</f>
        <v>0.0213594488819085</v>
      </c>
      <c r="CA100" s="66">
        <f>'background subtraction'!ER100</f>
        <v>0.0143384466928224</v>
      </c>
      <c r="CB100" s="66">
        <f>'background subtraction'!FJ100</f>
        <v>0.0329050969261834</v>
      </c>
      <c r="CC100" s="66">
        <f>'background subtraction'!GE100</f>
        <v>0.0118420903589252</v>
      </c>
      <c r="CD100" s="66">
        <f>'background subtraction'!GX100</f>
        <v>0.0377417873231094</v>
      </c>
      <c r="CE100" s="66">
        <f>'background subtraction'!EB100</f>
        <v>0.00918971175415933</v>
      </c>
      <c r="CF100" s="104">
        <f>'background subtraction'!ES100</f>
        <v>0.00154462048159894</v>
      </c>
      <c r="CG100" s="66">
        <f>'background subtraction'!FK100</f>
        <v>0.0258840947370973</v>
      </c>
      <c r="CH100" s="66">
        <f>'background subtraction'!GF100</f>
        <v>0.0274443174457831</v>
      </c>
      <c r="CI100" s="66">
        <f>'background subtraction'!GY100</f>
        <v>0.0141824244219539</v>
      </c>
      <c r="CJ100" s="66">
        <f>'background subtraction'!EC100</f>
        <v>0.0578686602651561</v>
      </c>
      <c r="CK100" s="66">
        <f>'background subtraction'!EU100</f>
        <v>0.0168348030267197</v>
      </c>
      <c r="CL100" s="66">
        <f>'background subtraction'!FL100</f>
        <v>0.0597409275155791</v>
      </c>
      <c r="CM100" s="66">
        <f>'background subtraction'!GG100</f>
        <v>0.0140264021510853</v>
      </c>
      <c r="CN100" s="66">
        <f>'background subtraction'!GZ100</f>
        <v>0.0109059567337137</v>
      </c>
      <c r="CO100" s="66">
        <f>'background subtraction'!ED100</f>
        <v>0.0258840947370973</v>
      </c>
      <c r="CP100" s="66">
        <f>'background subtraction'!EV100</f>
        <v>0.00903368948329075</v>
      </c>
      <c r="CQ100" s="66">
        <f>'background subtraction'!FM100</f>
        <v>0.0149625357762968</v>
      </c>
      <c r="CR100" s="66">
        <f>'background subtraction'!GH100</f>
        <v>0.005601199524182</v>
      </c>
      <c r="CS100" s="104">
        <f>'background subtraction'!HA100</f>
        <v>0.00185666502333609</v>
      </c>
      <c r="CT100" s="66">
        <f>'background subtraction'!EE100</f>
        <v>0.0349333864474749</v>
      </c>
      <c r="CU100" s="66">
        <f>'background subtraction'!EW100</f>
        <v>0.0544361703060474</v>
      </c>
      <c r="CV100" s="66">
        <f>'background subtraction'!FN100</f>
        <v>0.010437889921108</v>
      </c>
      <c r="CW100" s="104">
        <f>'background subtraction'!GI100</f>
        <v>0.00326086546115331</v>
      </c>
      <c r="CX100" s="66">
        <f>'background subtraction'!HB100</f>
        <v>0.0566204820982075</v>
      </c>
      <c r="CY100" s="66"/>
      <c r="CZ100" s="66"/>
      <c r="DA100" s="66"/>
      <c r="DB100" s="66"/>
      <c r="DC100" s="66"/>
      <c r="DD100" s="66"/>
      <c r="DE100" s="66"/>
      <c r="DF100" s="66"/>
      <c r="DG100" s="66"/>
      <c r="DH100" s="66"/>
      <c r="DI100" s="66"/>
      <c r="DJ100" s="66"/>
      <c r="DK100" s="66"/>
    </row>
    <row r="101" spans="1:115">
      <c r="A101">
        <f>'imported data from Web Calc'!A107</f>
        <v>736.5</v>
      </c>
      <c r="B101" t="str">
        <f>'imported data from Web Calc'!B107</f>
        <v>C41H70O8PN</v>
      </c>
      <c r="C101" s="61" t="str">
        <f>'imported data from Web Calc'!C107</f>
        <v>PE(36:6)</v>
      </c>
      <c r="D101" s="96">
        <f>'background subtraction'!DJ101</f>
        <v>0.0138703798802167</v>
      </c>
      <c r="E101" s="96">
        <f>'background subtraction'!DK101</f>
        <v>0.0146504912345596</v>
      </c>
      <c r="F101" s="96">
        <f>'background subtraction'!DL101</f>
        <v>0.0171468475684569</v>
      </c>
      <c r="G101" s="66">
        <f>'background subtraction'!DM101</f>
        <v>0.0157426471306397</v>
      </c>
      <c r="H101" s="66">
        <f>'background subtraction'!DX101</f>
        <v>0.0152745803180339</v>
      </c>
      <c r="I101" s="66">
        <f>'background subtraction'!EI101</f>
        <v>0.0138703798802167</v>
      </c>
      <c r="J101" s="66">
        <f>'background subtraction'!ET101</f>
        <v>0.0123101571715309</v>
      </c>
      <c r="K101" s="66">
        <f>'background subtraction'!FE101</f>
        <v>0.016366736214114</v>
      </c>
      <c r="L101" s="66">
        <f>'background subtraction'!FP101</f>
        <v>0.0140264021510853</v>
      </c>
      <c r="M101" s="66">
        <f>'background subtraction'!GA101</f>
        <v>0.0162107139432454</v>
      </c>
      <c r="N101" s="66">
        <f>'background subtraction'!GL101</f>
        <v>0.0140264021510853</v>
      </c>
      <c r="O101" s="66">
        <f>'background subtraction'!GW101</f>
        <v>0.0169908252975883</v>
      </c>
      <c r="P101" s="66">
        <f>'background subtraction'!HC101</f>
        <v>0.014494468963691</v>
      </c>
      <c r="Q101" s="66">
        <f t="shared" si="1"/>
        <v>0.014931331322123</v>
      </c>
      <c r="R101" s="66">
        <f>'background subtraction'!DN101</f>
        <v>0.0469471013043555</v>
      </c>
      <c r="S101" s="66">
        <f>'background subtraction'!FT101</f>
        <v>0.031188851946629</v>
      </c>
      <c r="T101" s="66">
        <f>'background subtraction'!FX101</f>
        <v>0.0354014532600807</v>
      </c>
      <c r="U101" s="66">
        <f>'background subtraction'!GB101</f>
        <v>0.0499115244508586</v>
      </c>
      <c r="V101" s="66">
        <f>'background subtraction'!GJ101</f>
        <v>0.07721542185286</v>
      </c>
      <c r="W101" s="66">
        <f>'background subtraction'!DO101</f>
        <v>0.0169908252975883</v>
      </c>
      <c r="X101" s="66">
        <f>'background subtraction'!EF101</f>
        <v>0.0279123842583889</v>
      </c>
      <c r="Y101" s="66">
        <f>'background subtraction'!EX101</f>
        <v>0.00918971175415933</v>
      </c>
      <c r="Z101" s="66">
        <f>'background subtraction'!FO101</f>
        <v>0.00575722179505058</v>
      </c>
      <c r="AA101" s="66">
        <f>'background subtraction'!GK101</f>
        <v>0.0358695200726864</v>
      </c>
      <c r="AB101" s="66">
        <f>'background subtraction'!DP101</f>
        <v>0.0130902685258738</v>
      </c>
      <c r="AC101" s="66">
        <f>'background subtraction'!EG101</f>
        <v>0.00794153358721069</v>
      </c>
      <c r="AD101" s="66">
        <f>'background subtraction'!EY101</f>
        <v>0.0140264021510853</v>
      </c>
      <c r="AE101" s="66">
        <f>'background subtraction'!FQ101</f>
        <v>0.0146504912345596</v>
      </c>
      <c r="AF101" s="66">
        <f>'background subtraction'!GM101</f>
        <v>0.0274443174457831</v>
      </c>
      <c r="AG101" s="66">
        <f>'background subtraction'!DQ101</f>
        <v>0.00700539996199921</v>
      </c>
      <c r="AH101" s="66">
        <f>'background subtraction'!EH101</f>
        <v>0.0185510480062741</v>
      </c>
      <c r="AI101" s="66">
        <f>'background subtraction'!EZ101</f>
        <v>0.0138703798802167</v>
      </c>
      <c r="AJ101" s="66">
        <f>'background subtraction'!FR101</f>
        <v>0.00809755585807927</v>
      </c>
      <c r="AK101" s="66">
        <f>'background subtraction'!GR101</f>
        <v>0.0425784777200353</v>
      </c>
      <c r="AL101" s="66">
        <f>'background subtraction'!DR101</f>
        <v>0.0386779209483208</v>
      </c>
      <c r="AM101" s="66">
        <f>'background subtraction'!EJ101</f>
        <v>0.0149625357762968</v>
      </c>
      <c r="AN101" s="66">
        <f>'background subtraction'!FA101</f>
        <v>0.0169908252975883</v>
      </c>
      <c r="AO101" s="66">
        <f>'background subtraction'!FS101</f>
        <v>0.0233877384032001</v>
      </c>
      <c r="AP101" s="66">
        <f>'background subtraction'!GS101</f>
        <v>0.0268202283623088</v>
      </c>
      <c r="AQ101" s="66">
        <f>'background subtraction'!DS101</f>
        <v>0.0244798942992801</v>
      </c>
      <c r="AR101" s="66">
        <f>'background subtraction'!EK101</f>
        <v>0.0154306025889025</v>
      </c>
      <c r="AS101" s="66">
        <f>'background subtraction'!FB101</f>
        <v>0.0430465445326411</v>
      </c>
      <c r="AT101" s="66">
        <f>'background subtraction'!FU101</f>
        <v>0.027132272904046</v>
      </c>
      <c r="AU101" s="66">
        <f>'background subtraction'!GT101</f>
        <v>0.0528759475973616</v>
      </c>
      <c r="AV101" s="66">
        <f>'background subtraction'!DT101</f>
        <v>0.0463230122208812</v>
      </c>
      <c r="AW101" s="66">
        <f>'background subtraction'!EL101</f>
        <v>0.0254160279244916</v>
      </c>
      <c r="AX101" s="66">
        <f>'background subtraction'!FC101</f>
        <v>0.0246359165701487</v>
      </c>
      <c r="AY101" s="66">
        <f>'background subtraction'!FV101</f>
        <v>0.0229196715905943</v>
      </c>
      <c r="AZ101" s="66">
        <f>'background subtraction'!GN101</f>
        <v>0.030096696050549</v>
      </c>
      <c r="BA101" s="66">
        <f>'background subtraction'!DU101</f>
        <v>0.0305647628631547</v>
      </c>
      <c r="BB101" s="66">
        <f>'background subtraction'!EM101</f>
        <v>0.0637975065581621</v>
      </c>
      <c r="BC101" s="66">
        <f>'background subtraction'!FD101</f>
        <v>0.052719925326493</v>
      </c>
      <c r="BD101" s="66">
        <f>'background subtraction'!FW101</f>
        <v>0.0249479611118858</v>
      </c>
      <c r="BE101" s="66">
        <f>'background subtraction'!GO101</f>
        <v>0.036025542343555</v>
      </c>
      <c r="BF101" s="66">
        <f>'background subtraction'!DV101</f>
        <v>0.00357291000289047</v>
      </c>
      <c r="BG101" s="66">
        <f>'background subtraction'!EN101</f>
        <v>0.0107499344628451</v>
      </c>
      <c r="BH101" s="66">
        <f>'background subtraction'!FF101</f>
        <v>0.00684937769113064</v>
      </c>
      <c r="BI101" s="66">
        <f>'background subtraction'!FY101</f>
        <v>0.0063813108785249</v>
      </c>
      <c r="BJ101" s="66">
        <f>'background subtraction'!GP101</f>
        <v>0.0140264021510853</v>
      </c>
      <c r="BK101" s="66">
        <f>'background subtraction'!DW101</f>
        <v>0.00419699908636479</v>
      </c>
      <c r="BL101" s="66">
        <f>'background subtraction'!EO101</f>
        <v>0.00372893227375905</v>
      </c>
      <c r="BM101" s="66">
        <f>'background subtraction'!FG101</f>
        <v>0.00934573402502791</v>
      </c>
      <c r="BN101" s="66">
        <f>'background subtraction'!FZ101</f>
        <v>0.00248075410681041</v>
      </c>
      <c r="BO101" s="66">
        <f>'background subtraction'!GQ101</f>
        <v>0.0110619790045823</v>
      </c>
      <c r="BP101" s="66">
        <f>'background subtraction'!DY101</f>
        <v>0.0048210881698391</v>
      </c>
      <c r="BQ101" s="66">
        <f>'background subtraction'!EP101</f>
        <v>0.00887766721242217</v>
      </c>
      <c r="BR101" s="66">
        <f>'background subtraction'!FH101</f>
        <v>0.00248075410681041</v>
      </c>
      <c r="BS101" s="66">
        <f>'background subtraction'!GC101</f>
        <v>0.00357291000289047</v>
      </c>
      <c r="BT101" s="66">
        <f>'background subtraction'!GU101</f>
        <v>0.00170064275246752</v>
      </c>
      <c r="BU101" s="66">
        <f>'background subtraction'!DZ101</f>
        <v>0.00341688773202189</v>
      </c>
      <c r="BV101" s="66">
        <f>'background subtraction'!EQ101</f>
        <v>0.0140264021510853</v>
      </c>
      <c r="BW101" s="104">
        <f>'background subtraction'!FI101</f>
        <v>0.0010765536689932</v>
      </c>
      <c r="BX101" s="66">
        <f>'background subtraction'!GD101</f>
        <v>0.00466506589897052</v>
      </c>
      <c r="BY101" s="104">
        <f>'background subtraction'!GV101</f>
        <v>0.00154462048159894</v>
      </c>
      <c r="BZ101" s="66">
        <f>'background subtraction'!EA101</f>
        <v>0.00606926633678774</v>
      </c>
      <c r="CA101" s="66">
        <f>'background subtraction'!ER101</f>
        <v>0.00138859821073036</v>
      </c>
      <c r="CB101" s="66">
        <f>'background subtraction'!FJ101</f>
        <v>0.00716142223286779</v>
      </c>
      <c r="CC101" s="66">
        <f>'background subtraction'!GE101</f>
        <v>0.00248075410681041</v>
      </c>
      <c r="CD101" s="66">
        <f>'background subtraction'!GX101</f>
        <v>0.00622528860765632</v>
      </c>
      <c r="CE101" s="66">
        <f>'background subtraction'!EB101</f>
        <v>0.00201268729420467</v>
      </c>
      <c r="CF101" s="104">
        <f>'background subtraction'!ES101</f>
        <v>0.00045246458551888</v>
      </c>
      <c r="CG101" s="66">
        <f>'background subtraction'!FK101</f>
        <v>0.00653733314939348</v>
      </c>
      <c r="CH101" s="66">
        <f>'background subtraction'!GF101</f>
        <v>0.0102818676502394</v>
      </c>
      <c r="CI101" s="66">
        <f>'background subtraction'!GY101</f>
        <v>0.00372893227375905</v>
      </c>
      <c r="CJ101" s="66">
        <f>'background subtraction'!EC101</f>
        <v>0.0240118274866744</v>
      </c>
      <c r="CK101" s="66">
        <f>'background subtraction'!EU101</f>
        <v>0.00653733314939348</v>
      </c>
      <c r="CL101" s="66">
        <f>'background subtraction'!FL101</f>
        <v>0.0235437606740686</v>
      </c>
      <c r="CM101" s="66">
        <f>'background subtraction'!GG101</f>
        <v>0.00591324406591916</v>
      </c>
      <c r="CN101" s="66">
        <f>'background subtraction'!GZ101</f>
        <v>0.00497711044070768</v>
      </c>
      <c r="CO101" s="66">
        <f>'background subtraction'!ED101</f>
        <v>0.00731744450373637</v>
      </c>
      <c r="CP101" s="66">
        <f>'background subtraction'!EV101</f>
        <v>0.00201268729420467</v>
      </c>
      <c r="CQ101" s="66">
        <f>'background subtraction'!FM101</f>
        <v>0.00341688773202189</v>
      </c>
      <c r="CR101" s="66">
        <f>'background subtraction'!GH101</f>
        <v>0.00138859821073036</v>
      </c>
      <c r="CS101" s="104">
        <f>'background subtraction'!HA101</f>
        <v>0.00045246458551888</v>
      </c>
      <c r="CT101" s="66">
        <f>'background subtraction'!EE101</f>
        <v>0.0137143576093481</v>
      </c>
      <c r="CU101" s="66">
        <f>'background subtraction'!EW101</f>
        <v>0.0135583353384795</v>
      </c>
      <c r="CV101" s="66">
        <f>'background subtraction'!FN101</f>
        <v>0.00310484319028473</v>
      </c>
      <c r="CW101" s="104">
        <f>'background subtraction'!GI101</f>
        <v>0.00201268729420467</v>
      </c>
      <c r="CX101" s="66">
        <f>'background subtraction'!HB101</f>
        <v>0.0194871816314856</v>
      </c>
      <c r="CY101" s="66"/>
      <c r="CZ101" s="66"/>
      <c r="DA101" s="66"/>
      <c r="DB101" s="66"/>
      <c r="DC101" s="66"/>
      <c r="DD101" s="66"/>
      <c r="DE101" s="66"/>
      <c r="DF101" s="66"/>
      <c r="DG101" s="66"/>
      <c r="DH101" s="66"/>
      <c r="DI101" s="66"/>
      <c r="DJ101" s="66"/>
      <c r="DK101" s="66"/>
    </row>
    <row r="102" spans="1:115">
      <c r="A102">
        <f>'imported data from Web Calc'!A108</f>
        <v>738.5</v>
      </c>
      <c r="B102" t="str">
        <f>'imported data from Web Calc'!B108</f>
        <v>C41H72O8PN</v>
      </c>
      <c r="C102" s="61" t="str">
        <f>'imported data from Web Calc'!C108</f>
        <v>PE(36:5)</v>
      </c>
      <c r="D102" s="96">
        <f>'background subtraction'!DJ102</f>
        <v>0.0635010642435118</v>
      </c>
      <c r="E102" s="96">
        <f>'background subtraction'!DK102</f>
        <v>0.0691178659947807</v>
      </c>
      <c r="F102" s="96">
        <f>'background subtraction'!DL102</f>
        <v>0.0597565297426659</v>
      </c>
      <c r="G102" s="66">
        <f>'background subtraction'!DM102</f>
        <v>0.0625649306183003</v>
      </c>
      <c r="H102" s="66">
        <f>'background subtraction'!DX102</f>
        <v>0.0591324406591916</v>
      </c>
      <c r="I102" s="66">
        <f>'background subtraction'!EI102</f>
        <v>0.0571041511379001</v>
      </c>
      <c r="J102" s="66">
        <f>'background subtraction'!ET102</f>
        <v>0.0599125520135345</v>
      </c>
      <c r="K102" s="66">
        <f>'background subtraction'!FE102</f>
        <v>0.0627209528891689</v>
      </c>
      <c r="L102" s="66">
        <f>'background subtraction'!FP102</f>
        <v>0.057884262492243</v>
      </c>
      <c r="M102" s="66">
        <f>'background subtraction'!GA102</f>
        <v>0.0592884629300602</v>
      </c>
      <c r="N102" s="66">
        <f>'background subtraction'!GL102</f>
        <v>0.0596005074717973</v>
      </c>
      <c r="O102" s="66">
        <f>'background subtraction'!GW102</f>
        <v>0.0594444852009288</v>
      </c>
      <c r="P102" s="66">
        <f>'background subtraction'!HC102</f>
        <v>0.0606926633678774</v>
      </c>
      <c r="Q102" s="66">
        <f t="shared" si="1"/>
        <v>0.0598345408781002</v>
      </c>
      <c r="R102" s="66">
        <f>'background subtraction'!DN102</f>
        <v>0.244018831638458</v>
      </c>
      <c r="S102" s="66">
        <f>'background subtraction'!FT102</f>
        <v>0.159142716285951</v>
      </c>
      <c r="T102" s="66">
        <f>'background subtraction'!FX102</f>
        <v>0.179737656040603</v>
      </c>
      <c r="U102" s="66">
        <f>'background subtraction'!GB102</f>
        <v>0.221551624633383</v>
      </c>
      <c r="V102" s="66">
        <f>'background subtraction'!GJ102</f>
        <v>0.347461597224326</v>
      </c>
      <c r="W102" s="66">
        <f>'background subtraction'!DO102</f>
        <v>0.0842520262690329</v>
      </c>
      <c r="X102" s="66">
        <f>'background subtraction'!EF102</f>
        <v>0.141356177406933</v>
      </c>
      <c r="Y102" s="66">
        <f>'background subtraction'!EX102</f>
        <v>0.0494590598653397</v>
      </c>
      <c r="Z102" s="66">
        <f>'background subtraction'!FO102</f>
        <v>0.0360411445706418</v>
      </c>
      <c r="AA102" s="66">
        <f>'background subtraction'!GK102</f>
        <v>0.183482190541449</v>
      </c>
      <c r="AB102" s="66">
        <f>'background subtraction'!DP102</f>
        <v>0.0432181690305965</v>
      </c>
      <c r="AC102" s="66">
        <f>'background subtraction'!EG102</f>
        <v>0.0202828952129153</v>
      </c>
      <c r="AD102" s="66">
        <f>'background subtraction'!EY102</f>
        <v>0.0642811755978547</v>
      </c>
      <c r="AE102" s="66">
        <f>'background subtraction'!FQ102</f>
        <v>0.0723943336830208</v>
      </c>
      <c r="AF102" s="66">
        <f>'background subtraction'!GM102</f>
        <v>0.101570498335445</v>
      </c>
      <c r="AG102" s="66">
        <f>'background subtraction'!DQ102</f>
        <v>0.0202828952129153</v>
      </c>
      <c r="AH102" s="66">
        <f>'background subtraction'!EH102</f>
        <v>0.0564800620544257</v>
      </c>
      <c r="AI102" s="66">
        <f>'background subtraction'!EZ102</f>
        <v>0.0605366410970088</v>
      </c>
      <c r="AJ102" s="66">
        <f>'background subtraction'!FR102</f>
        <v>0.0497711044070768</v>
      </c>
      <c r="AK102" s="66">
        <f>'background subtraction'!GR102</f>
        <v>0.155086137243368</v>
      </c>
      <c r="AL102" s="66">
        <f>'background subtraction'!DR102</f>
        <v>0.153525914534682</v>
      </c>
      <c r="AM102" s="66">
        <f>'background subtraction'!EJ102</f>
        <v>0.0489909930527339</v>
      </c>
      <c r="AN102" s="66">
        <f>'background subtraction'!FA102</f>
        <v>0.077543068621684</v>
      </c>
      <c r="AO102" s="66">
        <f>'background subtraction'!FS102</f>
        <v>0.113428190921457</v>
      </c>
      <c r="AP102" s="66">
        <f>'background subtraction'!GS102</f>
        <v>0.119201014943595</v>
      </c>
      <c r="AQ102" s="66">
        <f>'background subtraction'!DS102</f>
        <v>0.103286743315</v>
      </c>
      <c r="AR102" s="66">
        <f>'background subtraction'!EK102</f>
        <v>0.061940841534826</v>
      </c>
      <c r="AS102" s="66">
        <f>'background subtraction'!FB102</f>
        <v>0.176617210623232</v>
      </c>
      <c r="AT102" s="66">
        <f>'background subtraction'!FU102</f>
        <v>0.0703660441617293</v>
      </c>
      <c r="AU102" s="66">
        <f>'background subtraction'!GT102</f>
        <v>0.189723081376193</v>
      </c>
      <c r="AV102" s="66">
        <f>'background subtraction'!DT102</f>
        <v>0.160078849911162</v>
      </c>
      <c r="AW102" s="66">
        <f>'background subtraction'!EL102</f>
        <v>0.0711461555160722</v>
      </c>
      <c r="AX102" s="66">
        <f>'background subtraction'!FC102</f>
        <v>0.0825357812894785</v>
      </c>
      <c r="AY102" s="66">
        <f>'background subtraction'!FV102</f>
        <v>0.0681817323695692</v>
      </c>
      <c r="AZ102" s="66">
        <f>'background subtraction'!GN102</f>
        <v>0.117016703151435</v>
      </c>
      <c r="BA102" s="66">
        <f>'background subtraction'!DU102</f>
        <v>0.127158150757892</v>
      </c>
      <c r="BB102" s="66">
        <f>'background subtraction'!EM102</f>
        <v>0.254316301515784</v>
      </c>
      <c r="BC102" s="66">
        <f>'background subtraction'!FD102</f>
        <v>0.208913820693028</v>
      </c>
      <c r="BD102" s="66">
        <f>'background subtraction'!FW102</f>
        <v>0.0931452957085419</v>
      </c>
      <c r="BE102" s="66">
        <f>'background subtraction'!GO102</f>
        <v>0.123257593986178</v>
      </c>
      <c r="BF102" s="66">
        <f>'background subtraction'!DV102</f>
        <v>0.0109215589608006</v>
      </c>
      <c r="BG102" s="66">
        <f>'background subtraction'!EN102</f>
        <v>0.0402537458840935</v>
      </c>
      <c r="BH102" s="66">
        <f>'background subtraction'!FF102</f>
        <v>0.0290201423815558</v>
      </c>
      <c r="BI102" s="66">
        <f>'background subtraction'!FY102</f>
        <v>0.02855207556895</v>
      </c>
      <c r="BJ102" s="66">
        <f>'background subtraction'!GP102</f>
        <v>0.066777531931752</v>
      </c>
      <c r="BK102" s="66">
        <f>'background subtraction'!DW102</f>
        <v>0.0205949397546525</v>
      </c>
      <c r="BL102" s="66">
        <f>'background subtraction'!EO102</f>
        <v>0.0170064275246752</v>
      </c>
      <c r="BM102" s="66">
        <f>'background subtraction'!FG102</f>
        <v>0.048210881698391</v>
      </c>
      <c r="BN102" s="66">
        <f>'background subtraction'!FZ102</f>
        <v>0.0173184720664123</v>
      </c>
      <c r="BO102" s="66">
        <f>'background subtraction'!GQ102</f>
        <v>0.057884262492243</v>
      </c>
      <c r="BP102" s="66">
        <f>'background subtraction'!DY102</f>
        <v>0.0238714074428927</v>
      </c>
      <c r="BQ102" s="66">
        <f>'background subtraction'!EP102</f>
        <v>0.0528915498244484</v>
      </c>
      <c r="BR102" s="66">
        <f>'background subtraction'!FH102</f>
        <v>0.0120137148568806</v>
      </c>
      <c r="BS102" s="66">
        <f>'background subtraction'!GC102</f>
        <v>0.0152901825451208</v>
      </c>
      <c r="BT102" s="66">
        <f>'background subtraction'!GU102</f>
        <v>0.0124817816694864</v>
      </c>
      <c r="BU102" s="66">
        <f>'background subtraction'!DZ102</f>
        <v>0.0190347170459667</v>
      </c>
      <c r="BV102" s="66">
        <f>'background subtraction'!EQ102</f>
        <v>0.0472747480731796</v>
      </c>
      <c r="BW102" s="104">
        <f>'background subtraction'!FI102</f>
        <v>0.00468066812605738</v>
      </c>
      <c r="BX102" s="66">
        <f>'background subtraction'!GD102</f>
        <v>0.0296442314650301</v>
      </c>
      <c r="BY102" s="104">
        <f>'background subtraction'!GV102</f>
        <v>0.010765536689932</v>
      </c>
      <c r="BZ102" s="66">
        <f>'background subtraction'!EA102</f>
        <v>0.0257436746933156</v>
      </c>
      <c r="CA102" s="66">
        <f>'background subtraction'!ER102</f>
        <v>0.00951735852298334</v>
      </c>
      <c r="CB102" s="66">
        <f>'background subtraction'!FJ102</f>
        <v>0.0291761646524243</v>
      </c>
      <c r="CC102" s="66">
        <f>'background subtraction'!GE102</f>
        <v>0.0113896257734063</v>
      </c>
      <c r="CD102" s="66">
        <f>'background subtraction'!GX102</f>
        <v>0.0341688773202189</v>
      </c>
      <c r="CE102" s="66">
        <f>'background subtraction'!EB102</f>
        <v>0.0104534921481948</v>
      </c>
      <c r="CF102" s="104">
        <f>'background subtraction'!ES102</f>
        <v>0.00265237860476585</v>
      </c>
      <c r="CG102" s="66">
        <f>'background subtraction'!FK102</f>
        <v>0.0248075410681041</v>
      </c>
      <c r="CH102" s="66">
        <f>'background subtraction'!GF102</f>
        <v>0.0377573895501962</v>
      </c>
      <c r="CI102" s="66">
        <f>'background subtraction'!GY102</f>
        <v>0.0165383607120694</v>
      </c>
      <c r="CJ102" s="66">
        <f>'background subtraction'!EC102</f>
        <v>0.0887766721242217</v>
      </c>
      <c r="CK102" s="66">
        <f>'background subtraction'!EU102</f>
        <v>0.0282400310272129</v>
      </c>
      <c r="CL102" s="66">
        <f>'background subtraction'!FL102</f>
        <v>0.078635224517764</v>
      </c>
      <c r="CM102" s="66">
        <f>'background subtraction'!GG102</f>
        <v>0.0262117415059213</v>
      </c>
      <c r="CN102" s="66">
        <f>'background subtraction'!GZ102</f>
        <v>0.0171624497955437</v>
      </c>
      <c r="CO102" s="66">
        <f>'background subtraction'!ED102</f>
        <v>0.0313604764445845</v>
      </c>
      <c r="CP102" s="66">
        <f>'background subtraction'!EV102</f>
        <v>0.00967338079385192</v>
      </c>
      <c r="CQ102" s="66">
        <f>'background subtraction'!FM102</f>
        <v>0.016694382982938</v>
      </c>
      <c r="CR102" s="66">
        <f>'background subtraction'!GH102</f>
        <v>0.00936133625211476</v>
      </c>
      <c r="CS102" s="104">
        <f>'background subtraction'!HA102</f>
        <v>0.00265237860476585</v>
      </c>
      <c r="CT102" s="66">
        <f>'background subtraction'!EE102</f>
        <v>0.051175304844894</v>
      </c>
      <c r="CU102" s="66">
        <f>'background subtraction'!EW102</f>
        <v>0.0758268236421296</v>
      </c>
      <c r="CV102" s="66">
        <f>'background subtraction'!FN102</f>
        <v>0.0162263161703323</v>
      </c>
      <c r="CW102" s="104">
        <f>'background subtraction'!GI102</f>
        <v>0.00780111354342897</v>
      </c>
      <c r="CX102" s="66">
        <f>'background subtraction'!HB102</f>
        <v>0.0688058214530435</v>
      </c>
      <c r="CY102" s="66"/>
      <c r="CZ102" s="66"/>
      <c r="DA102" s="66"/>
      <c r="DB102" s="66"/>
      <c r="DC102" s="66"/>
      <c r="DD102" s="66"/>
      <c r="DE102" s="66"/>
      <c r="DF102" s="66"/>
      <c r="DG102" s="66"/>
      <c r="DH102" s="66"/>
      <c r="DI102" s="66"/>
      <c r="DJ102" s="66"/>
      <c r="DK102" s="66"/>
    </row>
    <row r="103" spans="1:115">
      <c r="A103">
        <f>'imported data from Web Calc'!A109</f>
        <v>740.5</v>
      </c>
      <c r="B103" t="str">
        <f>'imported data from Web Calc'!B109</f>
        <v>C41H74O8PN</v>
      </c>
      <c r="C103" s="61" t="str">
        <f>'imported data from Web Calc'!C109</f>
        <v>PE(36:4)</v>
      </c>
      <c r="D103" s="96">
        <f>'background subtraction'!DJ103</f>
        <v>0.0956104475882655</v>
      </c>
      <c r="E103" s="96">
        <f>'background subtraction'!DK103</f>
        <v>0.098730893005637</v>
      </c>
      <c r="F103" s="96">
        <f>'background subtraction'!DL103</f>
        <v>0.0895255790243909</v>
      </c>
      <c r="G103" s="66">
        <f>'background subtraction'!DM103</f>
        <v>0.0884334231283108</v>
      </c>
      <c r="H103" s="66">
        <f>'background subtraction'!DX103</f>
        <v>0.0885894453991794</v>
      </c>
      <c r="I103" s="66">
        <f>'background subtraction'!EI103</f>
        <v>0.0812563986683562</v>
      </c>
      <c r="J103" s="66">
        <f>'background subtraction'!ET103</f>
        <v>0.0859370667944135</v>
      </c>
      <c r="K103" s="66">
        <f>'background subtraction'!FE103</f>
        <v>0.0815684432100933</v>
      </c>
      <c r="L103" s="66">
        <f>'background subtraction'!FP103</f>
        <v>0.0879653563157051</v>
      </c>
      <c r="M103" s="66">
        <f>'background subtraction'!GA103</f>
        <v>0.0926460244417625</v>
      </c>
      <c r="N103" s="66">
        <f>'background subtraction'!GL103</f>
        <v>0.0864051336070193</v>
      </c>
      <c r="O103" s="66">
        <f>'background subtraction'!GW103</f>
        <v>0.0859370667944135</v>
      </c>
      <c r="P103" s="66">
        <f>'background subtraction'!HC103</f>
        <v>0.0907737571913395</v>
      </c>
      <c r="Q103" s="66">
        <f t="shared" si="1"/>
        <v>0.0869512115550593</v>
      </c>
      <c r="R103" s="66">
        <f>'background subtraction'!DN103</f>
        <v>0.40703090024195</v>
      </c>
      <c r="S103" s="66">
        <f>'background subtraction'!FT103</f>
        <v>0.254597141603348</v>
      </c>
      <c r="T103" s="66">
        <f>'background subtraction'!FX103</f>
        <v>0.291574419799201</v>
      </c>
      <c r="U103" s="66">
        <f>'background subtraction'!GB103</f>
        <v>0.361628419419193</v>
      </c>
      <c r="V103" s="66">
        <f>'background subtraction'!GJ103</f>
        <v>0.516714556662561</v>
      </c>
      <c r="W103" s="66">
        <f>'background subtraction'!DO103</f>
        <v>0.137424416181045</v>
      </c>
      <c r="X103" s="66">
        <f>'background subtraction'!EF103</f>
        <v>0.234158224119564</v>
      </c>
      <c r="Y103" s="66">
        <f>'background subtraction'!EX103</f>
        <v>0.0823485545644362</v>
      </c>
      <c r="Z103" s="66">
        <f>'background subtraction'!FO103</f>
        <v>0.0597253252884922</v>
      </c>
      <c r="AA103" s="66">
        <f>'background subtraction'!GK103</f>
        <v>0.298751444259156</v>
      </c>
      <c r="AB103" s="66">
        <f>'background subtraction'!DP103</f>
        <v>0.0589452139341493</v>
      </c>
      <c r="AC103" s="66">
        <f>'background subtraction'!EG103</f>
        <v>0.0236841807178504</v>
      </c>
      <c r="AD103" s="66">
        <f>'background subtraction'!EY103</f>
        <v>0.0995110043599799</v>
      </c>
      <c r="AE103" s="66">
        <f>'background subtraction'!FQ103</f>
        <v>0.110432563320781</v>
      </c>
      <c r="AF103" s="66">
        <f>'background subtraction'!GM103</f>
        <v>0.145537574266211</v>
      </c>
      <c r="AG103" s="66">
        <f>'background subtraction'!DQ103</f>
        <v>0.0236841807178504</v>
      </c>
      <c r="AH103" s="66">
        <f>'background subtraction'!EH103</f>
        <v>0.07205108468711</v>
      </c>
      <c r="AI103" s="66">
        <f>'background subtraction'!EZ103</f>
        <v>0.0864051336070193</v>
      </c>
      <c r="AJ103" s="66">
        <f>'background subtraction'!FR103</f>
        <v>0.0726751737705843</v>
      </c>
      <c r="AK103" s="66">
        <f>'background subtraction'!GR103</f>
        <v>0.186571431504647</v>
      </c>
      <c r="AL103" s="66">
        <f>'background subtraction'!DR103</f>
        <v>0.201861614049768</v>
      </c>
      <c r="AM103" s="66">
        <f>'background subtraction'!EJ103</f>
        <v>0.0555127239750406</v>
      </c>
      <c r="AN103" s="66">
        <f>'background subtraction'!FA103</f>
        <v>0.109028362882963</v>
      </c>
      <c r="AO103" s="66">
        <f>'background subtraction'!FS103</f>
        <v>0.151466420559217</v>
      </c>
      <c r="AP103" s="66">
        <f>'background subtraction'!GS103</f>
        <v>0.160047645456989</v>
      </c>
      <c r="AQ103" s="66">
        <f>'background subtraction'!DS103</f>
        <v>0.140388839327548</v>
      </c>
      <c r="AR103" s="66">
        <f>'background subtraction'!EK103</f>
        <v>0.0804762873140133</v>
      </c>
      <c r="AS103" s="66">
        <f>'background subtraction'!FB103</f>
        <v>0.218399974761837</v>
      </c>
      <c r="AT103" s="66">
        <f>'background subtraction'!FU103</f>
        <v>0.0784479977927217</v>
      </c>
      <c r="AU103" s="66">
        <f>'background subtraction'!GT103</f>
        <v>0.200145369070214</v>
      </c>
      <c r="AV103" s="66">
        <f>'background subtraction'!DT103</f>
        <v>0.190471988276362</v>
      </c>
      <c r="AW103" s="66">
        <f>'background subtraction'!EL103</f>
        <v>0.0798521982305389</v>
      </c>
      <c r="AX103" s="66">
        <f>'background subtraction'!FC103</f>
        <v>0.0940502248795797</v>
      </c>
      <c r="AY103" s="66">
        <f>'background subtraction'!FV103</f>
        <v>0.0739233519375329</v>
      </c>
      <c r="AZ103" s="66">
        <f>'background subtraction'!GN103</f>
        <v>0.13461601530541</v>
      </c>
      <c r="BA103" s="66">
        <f>'background subtraction'!DU103</f>
        <v>0.160047645456989</v>
      </c>
      <c r="BB103" s="66">
        <f>'background subtraction'!EM103</f>
        <v>0.335728722455009</v>
      </c>
      <c r="BC103" s="66">
        <f>'background subtraction'!FD103</f>
        <v>0.284085350797509</v>
      </c>
      <c r="BD103" s="66">
        <f>'background subtraction'!FW103</f>
        <v>0.12697092403285</v>
      </c>
      <c r="BE103" s="66">
        <f>'background subtraction'!GO103</f>
        <v>0.151622442830085</v>
      </c>
      <c r="BF103" s="66">
        <f>'background subtraction'!DV103</f>
        <v>0.0168192007996329</v>
      </c>
      <c r="BG103" s="66">
        <f>'background subtraction'!EN103</f>
        <v>0.0452152540977143</v>
      </c>
      <c r="BH103" s="66">
        <f>'background subtraction'!FF103</f>
        <v>0.0406906082425255</v>
      </c>
      <c r="BI103" s="66">
        <f>'background subtraction'!FY103</f>
        <v>0.0341376728660452</v>
      </c>
      <c r="BJ103" s="66">
        <f>'background subtraction'!GP103</f>
        <v>0.103255538860826</v>
      </c>
      <c r="BK103" s="66">
        <f>'background subtraction'!DW103</f>
        <v>0.0314852942612793</v>
      </c>
      <c r="BL103" s="66">
        <f>'background subtraction'!EO103</f>
        <v>0.027896782031302</v>
      </c>
      <c r="BM103" s="66">
        <f>'background subtraction'!FG103</f>
        <v>0.0669023497484468</v>
      </c>
      <c r="BN103" s="66">
        <f>'background subtraction'!FZ103</f>
        <v>0.0235281584469818</v>
      </c>
      <c r="BO103" s="66">
        <f>'background subtraction'!GQ103</f>
        <v>0.0926460244417625</v>
      </c>
      <c r="BP103" s="66">
        <f>'background subtraction'!DY103</f>
        <v>0.0467754768064001</v>
      </c>
      <c r="BQ103" s="66">
        <f>'background subtraction'!EP103</f>
        <v>0.105751895194723</v>
      </c>
      <c r="BR103" s="66">
        <f>'background subtraction'!FH103</f>
        <v>0.0254004256974047</v>
      </c>
      <c r="BS103" s="66">
        <f>'background subtraction'!GC103</f>
        <v>0.0288329156565135</v>
      </c>
      <c r="BT103" s="66">
        <f>'background subtraction'!GU103</f>
        <v>0.0243082698013247</v>
      </c>
      <c r="BU103" s="66">
        <f>'background subtraction'!DZ103</f>
        <v>0.0307051829069364</v>
      </c>
      <c r="BV103" s="66">
        <f>'background subtraction'!EQ103</f>
        <v>0.0826605991061734</v>
      </c>
      <c r="BW103" s="104">
        <f>'background subtraction'!FI103</f>
        <v>0.00714582000578094</v>
      </c>
      <c r="BX103" s="66">
        <f>'background subtraction'!GD103</f>
        <v>0.0513001226615889</v>
      </c>
      <c r="BY103" s="104">
        <f>'background subtraction'!GV103</f>
        <v>0.0210318021130845</v>
      </c>
      <c r="BZ103" s="66">
        <f>'background subtraction'!EA103</f>
        <v>0.0332015392408337</v>
      </c>
      <c r="CA103" s="66">
        <f>'background subtraction'!ER103</f>
        <v>0.0197836239461359</v>
      </c>
      <c r="CB103" s="66">
        <f>'background subtraction'!FJ103</f>
        <v>0.0385062964503654</v>
      </c>
      <c r="CC103" s="66">
        <f>'background subtraction'!GE103</f>
        <v>0.0161951117161585</v>
      </c>
      <c r="CD103" s="66">
        <f>'background subtraction'!GX103</f>
        <v>0.0578530580380692</v>
      </c>
      <c r="CE103" s="66">
        <f>'background subtraction'!EB103</f>
        <v>0.0136987553822613</v>
      </c>
      <c r="CF103" s="104">
        <f>'background subtraction'!ES103</f>
        <v>0.00464946367188367</v>
      </c>
      <c r="CG103" s="66">
        <f>'background subtraction'!FK103</f>
        <v>0.0369460737416796</v>
      </c>
      <c r="CH103" s="66">
        <f>'background subtraction'!GF103</f>
        <v>0.0458393431811886</v>
      </c>
      <c r="CI103" s="66">
        <f>'background subtraction'!GY103</f>
        <v>0.0188474903209244</v>
      </c>
      <c r="CJ103" s="66">
        <f>'background subtraction'!EC103</f>
        <v>0.123538434073741</v>
      </c>
      <c r="CK103" s="66">
        <f>'background subtraction'!EU103</f>
        <v>0.0399104968881826</v>
      </c>
      <c r="CL103" s="66">
        <f>'background subtraction'!FL103</f>
        <v>0.108092229257752</v>
      </c>
      <c r="CM103" s="66">
        <f>'background subtraction'!GG103</f>
        <v>0.0332015392408337</v>
      </c>
      <c r="CN103" s="66">
        <f>'background subtraction'!GZ103</f>
        <v>0.0236841807178504</v>
      </c>
      <c r="CO103" s="66">
        <f>'background subtraction'!ED103</f>
        <v>0.053484434453749</v>
      </c>
      <c r="CP103" s="66">
        <f>'background subtraction'!EV103</f>
        <v>0.0161951117161585</v>
      </c>
      <c r="CQ103" s="66">
        <f>'background subtraction'!FM103</f>
        <v>0.0235281584469818</v>
      </c>
      <c r="CR103" s="66">
        <f>'background subtraction'!GH103</f>
        <v>0.0155710226326842</v>
      </c>
      <c r="CS103" s="104">
        <f>'background subtraction'!HA103</f>
        <v>0.00355730777580361</v>
      </c>
      <c r="CT103" s="66">
        <f>'background subtraction'!EE103</f>
        <v>0.0829726436479105</v>
      </c>
      <c r="CU103" s="66">
        <f>'background subtraction'!EW103</f>
        <v>0.147409841516634</v>
      </c>
      <c r="CV103" s="66">
        <f>'background subtraction'!FN103</f>
        <v>0.0214998689256902</v>
      </c>
      <c r="CW103" s="104">
        <f>'background subtraction'!GI103</f>
        <v>0.0074578645475181</v>
      </c>
      <c r="CX103" s="66">
        <f>'background subtraction'!HB103</f>
        <v>0.103411561131694</v>
      </c>
      <c r="CY103" s="66"/>
      <c r="CZ103" s="66"/>
      <c r="DA103" s="66"/>
      <c r="DB103" s="66"/>
      <c r="DC103" s="66"/>
      <c r="DD103" s="66"/>
      <c r="DE103" s="66"/>
      <c r="DF103" s="66"/>
      <c r="DG103" s="66"/>
      <c r="DH103" s="66"/>
      <c r="DI103" s="66"/>
      <c r="DJ103" s="66"/>
      <c r="DK103" s="66"/>
    </row>
    <row r="104" spans="1:115">
      <c r="A104">
        <f>'imported data from Web Calc'!A110</f>
        <v>742.5</v>
      </c>
      <c r="B104" t="str">
        <f>'imported data from Web Calc'!B110</f>
        <v>C41H76O8PN</v>
      </c>
      <c r="C104" s="61" t="str">
        <f>'imported data from Web Calc'!C110</f>
        <v>PE(36:3)</v>
      </c>
      <c r="D104" s="96">
        <f>'background subtraction'!DJ104</f>
        <v>0.041845173046953</v>
      </c>
      <c r="E104" s="96">
        <f>'background subtraction'!DK104</f>
        <v>0.0471499302564847</v>
      </c>
      <c r="F104" s="96">
        <f>'background subtraction'!DL104</f>
        <v>0.0449656184643246</v>
      </c>
      <c r="G104" s="66">
        <f>'background subtraction'!DM104</f>
        <v>0.03997290579653</v>
      </c>
      <c r="H104" s="66">
        <f>'background subtraction'!DX104</f>
        <v>0.0480860638816962</v>
      </c>
      <c r="I104" s="66">
        <f>'background subtraction'!EI104</f>
        <v>0.0429373289430331</v>
      </c>
      <c r="J104" s="66">
        <f>'background subtraction'!ET104</f>
        <v>0.041845173046953</v>
      </c>
      <c r="K104" s="66">
        <f>'background subtraction'!FE104</f>
        <v>0.0430933512139016</v>
      </c>
      <c r="L104" s="66">
        <f>'background subtraction'!FP104</f>
        <v>0.0423132398595587</v>
      </c>
      <c r="M104" s="66">
        <f>'background subtraction'!GA104</f>
        <v>0.0382566608169757</v>
      </c>
      <c r="N104" s="66">
        <f>'background subtraction'!GL104</f>
        <v>0.0410650616926101</v>
      </c>
      <c r="O104" s="66">
        <f>'background subtraction'!GW104</f>
        <v>0.0421572175886902</v>
      </c>
      <c r="P104" s="66">
        <f>'background subtraction'!HC104</f>
        <v>0.0413771062343473</v>
      </c>
      <c r="Q104" s="66">
        <f t="shared" si="1"/>
        <v>0.0421104109074296</v>
      </c>
      <c r="R104" s="66">
        <f>'background subtraction'!DN104</f>
        <v>0.199583688895087</v>
      </c>
      <c r="S104" s="66">
        <f>'background subtraction'!FT104</f>
        <v>0.122196642544271</v>
      </c>
      <c r="T104" s="66">
        <f>'background subtraction'!FX104</f>
        <v>0.137018758276786</v>
      </c>
      <c r="U104" s="66">
        <f>'background subtraction'!GB104</f>
        <v>0.174932170097851</v>
      </c>
      <c r="V104" s="66">
        <f>'background subtraction'!GJ104</f>
        <v>0.230632120797934</v>
      </c>
      <c r="W104" s="66">
        <f>'background subtraction'!DO104</f>
        <v>0.0675888477402686</v>
      </c>
      <c r="X104" s="66">
        <f>'background subtraction'!EF104</f>
        <v>0.111431105854339</v>
      </c>
      <c r="Y104" s="66">
        <f>'background subtraction'!EX104</f>
        <v>0.0409090394217415</v>
      </c>
      <c r="Z104" s="66">
        <f>'background subtraction'!FO104</f>
        <v>0.0279591909396494</v>
      </c>
      <c r="AA104" s="66">
        <f>'background subtraction'!GK104</f>
        <v>0.148252361779324</v>
      </c>
      <c r="AB104" s="66">
        <f>'background subtraction'!DP104</f>
        <v>0.027023057314438</v>
      </c>
      <c r="AC104" s="66">
        <f>'background subtraction'!EG104</f>
        <v>0.0139171865614773</v>
      </c>
      <c r="AD104" s="66">
        <f>'background subtraction'!EY104</f>
        <v>0.0480860638816962</v>
      </c>
      <c r="AE104" s="66">
        <f>'background subtraction'!FQ104</f>
        <v>0.052610709736885</v>
      </c>
      <c r="AF104" s="66">
        <f>'background subtraction'!GM104</f>
        <v>0.0646244245937656</v>
      </c>
      <c r="AG104" s="66">
        <f>'background subtraction'!DQ104</f>
        <v>0.0101726520606314</v>
      </c>
      <c r="AH104" s="66">
        <f>'background subtraction'!EH104</f>
        <v>0.0296754359192038</v>
      </c>
      <c r="AI104" s="66">
        <f>'background subtraction'!EZ104</f>
        <v>0.0377885940043699</v>
      </c>
      <c r="AJ104" s="66">
        <f>'background subtraction'!FR104</f>
        <v>0.0304555472735467</v>
      </c>
      <c r="AK104" s="66">
        <f>'background subtraction'!GR104</f>
        <v>0.0863115202444981</v>
      </c>
      <c r="AL104" s="66">
        <f>'background subtraction'!DR104</f>
        <v>0.0962969455800872</v>
      </c>
      <c r="AM104" s="66">
        <f>'background subtraction'!EJ104</f>
        <v>0.0256188568766207</v>
      </c>
      <c r="AN104" s="66">
        <f>'background subtraction'!FA104</f>
        <v>0.0427813066721645</v>
      </c>
      <c r="AO104" s="66">
        <f>'background subtraction'!FS104</f>
        <v>0.0786664289719377</v>
      </c>
      <c r="AP104" s="66">
        <f>'background subtraction'!GS104</f>
        <v>0.0891199211201326</v>
      </c>
      <c r="AQ104" s="66">
        <f>'background subtraction'!DS104</f>
        <v>0.0621280682598683</v>
      </c>
      <c r="AR104" s="66">
        <f>'background subtraction'!EK104</f>
        <v>0.03997290579653</v>
      </c>
      <c r="AS104" s="66">
        <f>'background subtraction'!FB104</f>
        <v>0.116111773980397</v>
      </c>
      <c r="AT104" s="66">
        <f>'background subtraction'!FU104</f>
        <v>0.0387247276295814</v>
      </c>
      <c r="AU104" s="66">
        <f>'background subtraction'!GT104</f>
        <v>0.0808507407640978</v>
      </c>
      <c r="AV104" s="66">
        <f>'background subtraction'!DT104</f>
        <v>0.0878717429531839</v>
      </c>
      <c r="AW104" s="66">
        <f>'background subtraction'!EL104</f>
        <v>0.0413771062343473</v>
      </c>
      <c r="AX104" s="66">
        <f>'background subtraction'!FC104</f>
        <v>0.0390367721713186</v>
      </c>
      <c r="AY104" s="66">
        <f>'background subtraction'!FV104</f>
        <v>0.0337320149617869</v>
      </c>
      <c r="AZ104" s="66">
        <f>'background subtraction'!GN104</f>
        <v>0.052610709736885</v>
      </c>
      <c r="BA104" s="66">
        <f>'background subtraction'!DU104</f>
        <v>0.0778863176175948</v>
      </c>
      <c r="BB104" s="66">
        <f>'background subtraction'!EM104</f>
        <v>0.169159346075714</v>
      </c>
      <c r="BC104" s="66">
        <f>'background subtraction'!FD104</f>
        <v>0.131401956525518</v>
      </c>
      <c r="BD104" s="66">
        <f>'background subtraction'!FW104</f>
        <v>0.0605678455511825</v>
      </c>
      <c r="BE104" s="66">
        <f>'background subtraction'!GO104</f>
        <v>0.0780423398884634</v>
      </c>
      <c r="BF104" s="66">
        <f>'background subtraction'!DV104</f>
        <v>0.00486789485109968</v>
      </c>
      <c r="BG104" s="66">
        <f>'background subtraction'!EN104</f>
        <v>0.0189098992292718</v>
      </c>
      <c r="BH104" s="66">
        <f>'background subtraction'!FF104</f>
        <v>0.016257520624506</v>
      </c>
      <c r="BI104" s="66">
        <f>'background subtraction'!FY104</f>
        <v>0.0178177433331918</v>
      </c>
      <c r="BJ104" s="66">
        <f>'background subtraction'!GP104</f>
        <v>0.0391927944421871</v>
      </c>
      <c r="BK104" s="66">
        <f>'background subtraction'!DW104</f>
        <v>0.016257520624506</v>
      </c>
      <c r="BL104" s="66">
        <f>'background subtraction'!EO104</f>
        <v>0.0165695651662431</v>
      </c>
      <c r="BM104" s="66">
        <f>'background subtraction'!FG104</f>
        <v>0.0342000817743926</v>
      </c>
      <c r="BN104" s="66">
        <f>'background subtraction'!FZ104</f>
        <v>0.016257520624506</v>
      </c>
      <c r="BO104" s="66">
        <f>'background subtraction'!GQ104</f>
        <v>0.0519866206534107</v>
      </c>
      <c r="BP104" s="66">
        <f>'background subtraction'!DY104</f>
        <v>0.028115213210518</v>
      </c>
      <c r="BQ104" s="66">
        <f>'background subtraction'!EP104</f>
        <v>0.0635322686976855</v>
      </c>
      <c r="BR104" s="66">
        <f>'background subtraction'!FH104</f>
        <v>0.0136051420197401</v>
      </c>
      <c r="BS104" s="66">
        <f>'background subtraction'!GC104</f>
        <v>0.0181297878749289</v>
      </c>
      <c r="BT104" s="66">
        <f>'background subtraction'!GU104</f>
        <v>0.016257520624506</v>
      </c>
      <c r="BU104" s="66">
        <f>'background subtraction'!DZ104</f>
        <v>0.017349676520586</v>
      </c>
      <c r="BV104" s="66">
        <f>'background subtraction'!EQ104</f>
        <v>0.0384126830878442</v>
      </c>
      <c r="BW104" s="104">
        <f>'background subtraction'!FI104</f>
        <v>0.00283960532980815</v>
      </c>
      <c r="BX104" s="66">
        <f>'background subtraction'!GD104</f>
        <v>0.0302995250026781</v>
      </c>
      <c r="BY104" s="104">
        <f>'background subtraction'!GV104</f>
        <v>0.0101726520606314</v>
      </c>
      <c r="BZ104" s="66">
        <f>'background subtraction'!EA104</f>
        <v>0.0176617210623232</v>
      </c>
      <c r="CA104" s="66">
        <f>'background subtraction'!ER104</f>
        <v>0.0104846966023685</v>
      </c>
      <c r="CB104" s="66">
        <f>'background subtraction'!FJ104</f>
        <v>0.0206261442088262</v>
      </c>
      <c r="CC104" s="66">
        <f>'background subtraction'!GE104</f>
        <v>0.00798834026847126</v>
      </c>
      <c r="CD104" s="66">
        <f>'background subtraction'!GX104</f>
        <v>0.0365404158374213</v>
      </c>
      <c r="CE104" s="66">
        <f>'background subtraction'!EB104</f>
        <v>0.00798834026847126</v>
      </c>
      <c r="CF104" s="104">
        <f>'background subtraction'!ES104</f>
        <v>0.00159142716285951</v>
      </c>
      <c r="CG104" s="66">
        <f>'background subtraction'!FK104</f>
        <v>0.0200020551253519</v>
      </c>
      <c r="CH104" s="66">
        <f>'background subtraction'!GF104</f>
        <v>0.0242146564388035</v>
      </c>
      <c r="CI104" s="66">
        <f>'background subtraction'!GY104</f>
        <v>0.013293097478003</v>
      </c>
      <c r="CJ104" s="66">
        <f>'background subtraction'!EC104</f>
        <v>0.0643123800520284</v>
      </c>
      <c r="CK104" s="66">
        <f>'background subtraction'!EU104</f>
        <v>0.0195339883127461</v>
      </c>
      <c r="CL104" s="66">
        <f>'background subtraction'!FL104</f>
        <v>0.0604118232803139</v>
      </c>
      <c r="CM104" s="66">
        <f>'background subtraction'!GG104</f>
        <v>0.0128250306653972</v>
      </c>
      <c r="CN104" s="66">
        <f>'background subtraction'!GZ104</f>
        <v>0.0107967411441057</v>
      </c>
      <c r="CO104" s="66">
        <f>'background subtraction'!ED104</f>
        <v>0.0306115695444153</v>
      </c>
      <c r="CP104" s="66">
        <f>'background subtraction'!EV104</f>
        <v>0.00861242935194558</v>
      </c>
      <c r="CQ104" s="66">
        <f>'background subtraction'!FM104</f>
        <v>0.0139171865614773</v>
      </c>
      <c r="CR104" s="66">
        <f>'background subtraction'!GH104</f>
        <v>0.00627209528891689</v>
      </c>
      <c r="CS104" s="104">
        <f>'background subtraction'!HA104</f>
        <v>0.00174744943372809</v>
      </c>
      <c r="CT104" s="66">
        <f>'background subtraction'!EE104</f>
        <v>0.0440294848391131</v>
      </c>
      <c r="CU104" s="66">
        <f>'background subtraction'!EW104</f>
        <v>0.0778863176175948</v>
      </c>
      <c r="CV104" s="66">
        <f>'background subtraction'!FN104</f>
        <v>0.0101726520606314</v>
      </c>
      <c r="CW104" s="104">
        <f>'background subtraction'!GI104</f>
        <v>0.00346369441328246</v>
      </c>
      <c r="CX104" s="66">
        <f>'background subtraction'!HB104</f>
        <v>0.053702865632965</v>
      </c>
      <c r="CY104" s="66"/>
      <c r="CZ104" s="66"/>
      <c r="DA104" s="66"/>
      <c r="DB104" s="66"/>
      <c r="DC104" s="66"/>
      <c r="DD104" s="66"/>
      <c r="DE104" s="66"/>
      <c r="DF104" s="66"/>
      <c r="DG104" s="66"/>
      <c r="DH104" s="66"/>
      <c r="DI104" s="66"/>
      <c r="DJ104" s="66"/>
      <c r="DK104" s="66"/>
    </row>
    <row r="105" spans="1:115">
      <c r="A105">
        <f>'imported data from Web Calc'!A111</f>
        <v>744.5</v>
      </c>
      <c r="B105" t="str">
        <f>'imported data from Web Calc'!B111</f>
        <v>C41H78O8PN</v>
      </c>
      <c r="C105" s="61" t="str">
        <f>'imported data from Web Calc'!C111</f>
        <v>PE(36:2)</v>
      </c>
      <c r="D105" s="96">
        <f>'background subtraction'!DJ105</f>
        <v>0.0182234012374501</v>
      </c>
      <c r="E105" s="96">
        <f>'background subtraction'!DK105</f>
        <v>0.0185354457791872</v>
      </c>
      <c r="F105" s="96">
        <f>'background subtraction'!DL105</f>
        <v>0.0180673789665815</v>
      </c>
      <c r="G105" s="66">
        <f>'background subtraction'!DM105</f>
        <v>0.0188474903209244</v>
      </c>
      <c r="H105" s="66">
        <f>'background subtraction'!DX105</f>
        <v>0.0177553344248443</v>
      </c>
      <c r="I105" s="66">
        <f>'background subtraction'!EI105</f>
        <v>0.0191595348626616</v>
      </c>
      <c r="J105" s="66">
        <f>'background subtraction'!ET105</f>
        <v>0.0165071562578957</v>
      </c>
      <c r="K105" s="66">
        <f>'background subtraction'!FE105</f>
        <v>0.0188474903209244</v>
      </c>
      <c r="L105" s="66">
        <f>'background subtraction'!FP105</f>
        <v>0.0157270449035528</v>
      </c>
      <c r="M105" s="66">
        <f>'background subtraction'!GA105</f>
        <v>0.0186914680500558</v>
      </c>
      <c r="N105" s="66">
        <f>'background subtraction'!GL105</f>
        <v>0.0191595348626616</v>
      </c>
      <c r="O105" s="66">
        <f>'background subtraction'!GW105</f>
        <v>0.0165071562578957</v>
      </c>
      <c r="P105" s="66">
        <f>'background subtraction'!HC105</f>
        <v>0.0169752230705014</v>
      </c>
      <c r="Q105" s="66">
        <f t="shared" si="1"/>
        <v>0.0178177433331918</v>
      </c>
      <c r="R105" s="66">
        <f>'background subtraction'!DN105</f>
        <v>0.0837527550022534</v>
      </c>
      <c r="S105" s="66">
        <f>'background subtraction'!FT105</f>
        <v>0.047555588160743</v>
      </c>
      <c r="T105" s="66">
        <f>'background subtraction'!FX105</f>
        <v>0.052392278557669</v>
      </c>
      <c r="U105" s="66">
        <f>'background subtraction'!GB105</f>
        <v>0.0712709733327671</v>
      </c>
      <c r="V105" s="66">
        <f>'background subtraction'!GJ105</f>
        <v>0.0952984030465283</v>
      </c>
      <c r="W105" s="66">
        <f>'background subtraction'!DO105</f>
        <v>0.0366340291999425</v>
      </c>
      <c r="X105" s="66">
        <f>'background subtraction'!EF105</f>
        <v>0.0547326126206977</v>
      </c>
      <c r="Y105" s="66">
        <f>'background subtraction'!EX105</f>
        <v>0.01603908944529</v>
      </c>
      <c r="Z105" s="66">
        <f>'background subtraction'!FO105</f>
        <v>0.0116704658609697</v>
      </c>
      <c r="AA105" s="66">
        <f>'background subtraction'!GK105</f>
        <v>0.0637819043310753</v>
      </c>
      <c r="AB105" s="66">
        <f>'background subtraction'!DP105</f>
        <v>0.00886206498533531</v>
      </c>
      <c r="AC105" s="66">
        <f>'background subtraction'!EG105</f>
        <v>0.00402537458840935</v>
      </c>
      <c r="AD105" s="66">
        <f>'background subtraction'!EY105</f>
        <v>0.0152589780909471</v>
      </c>
      <c r="AE105" s="66">
        <f>'background subtraction'!FQ105</f>
        <v>0.0268046261352219</v>
      </c>
      <c r="AF105" s="66">
        <f>'background subtraction'!GM105</f>
        <v>0.0255564479682733</v>
      </c>
      <c r="AG105" s="66">
        <f>'background subtraction'!DQ105</f>
        <v>0.00386935231754077</v>
      </c>
      <c r="AH105" s="66">
        <f>'background subtraction'!EH105</f>
        <v>0.0132306885696555</v>
      </c>
      <c r="AI105" s="66">
        <f>'background subtraction'!EZ105</f>
        <v>0.0186914680500558</v>
      </c>
      <c r="AJ105" s="66">
        <f>'background subtraction'!FR105</f>
        <v>0.0146348890074727</v>
      </c>
      <c r="AK105" s="66">
        <f>'background subtraction'!GR105</f>
        <v>0.0328894946990965</v>
      </c>
      <c r="AL105" s="66">
        <f>'background subtraction'!DR105</f>
        <v>0.0385062964503654</v>
      </c>
      <c r="AM105" s="66">
        <f>'background subtraction'!EJ105</f>
        <v>0.0108903545066268</v>
      </c>
      <c r="AN105" s="66">
        <f>'background subtraction'!FA105</f>
        <v>0.0236841807178504</v>
      </c>
      <c r="AO105" s="66">
        <f>'background subtraction'!FS105</f>
        <v>0.0385062964503654</v>
      </c>
      <c r="AP105" s="66">
        <f>'background subtraction'!GS105</f>
        <v>0.0424068532220799</v>
      </c>
      <c r="AQ105" s="66">
        <f>'background subtraction'!DS105</f>
        <v>0.0286768933856449</v>
      </c>
      <c r="AR105" s="66">
        <f>'background subtraction'!EK105</f>
        <v>0.0175993121539758</v>
      </c>
      <c r="AS105" s="66">
        <f>'background subtraction'!FB105</f>
        <v>0.0486477440568231</v>
      </c>
      <c r="AT105" s="66">
        <f>'background subtraction'!FU105</f>
        <v>0.0172872676122386</v>
      </c>
      <c r="AU105" s="66">
        <f>'background subtraction'!GT105</f>
        <v>0.0477116104316116</v>
      </c>
      <c r="AV105" s="66">
        <f>'background subtraction'!DT105</f>
        <v>0.039754474617314</v>
      </c>
      <c r="AW105" s="66">
        <f>'background subtraction'!EL105</f>
        <v>0.0149469335492099</v>
      </c>
      <c r="AX105" s="66">
        <f>'background subtraction'!FC105</f>
        <v>0.0166631785287643</v>
      </c>
      <c r="AY105" s="66">
        <f>'background subtraction'!FV105</f>
        <v>0.0113584213192326</v>
      </c>
      <c r="AZ105" s="66">
        <f>'background subtraction'!GN105</f>
        <v>0.0238402029887189</v>
      </c>
      <c r="BA105" s="66">
        <f>'background subtraction'!DU105</f>
        <v>0.0366340291999425</v>
      </c>
      <c r="BB105" s="66">
        <f>'background subtraction'!EM105</f>
        <v>0.0754835746462187</v>
      </c>
      <c r="BC105" s="66">
        <f>'background subtraction'!FD105</f>
        <v>0.0578530580380692</v>
      </c>
      <c r="BD105" s="66">
        <f>'background subtraction'!FW105</f>
        <v>0.0247763366139304</v>
      </c>
      <c r="BE105" s="66">
        <f>'background subtraction'!GO105</f>
        <v>0.0355418733038624</v>
      </c>
      <c r="BF105" s="66">
        <f>'background subtraction'!DV105</f>
        <v>0.00262117415059213</v>
      </c>
      <c r="BG105" s="66">
        <f>'background subtraction'!EN105</f>
        <v>0.0058976418388323</v>
      </c>
      <c r="BH105" s="66">
        <f>'background subtraction'!FF105</f>
        <v>0.00620968638056946</v>
      </c>
      <c r="BI105" s="66">
        <f>'background subtraction'!FY105</f>
        <v>0.00683377546404378</v>
      </c>
      <c r="BJ105" s="66">
        <f>'background subtraction'!GP105</f>
        <v>0.0177553344248443</v>
      </c>
      <c r="BK105" s="66">
        <f>'background subtraction'!DW105</f>
        <v>0.00449344140101509</v>
      </c>
      <c r="BL105" s="66">
        <f>'background subtraction'!EO105</f>
        <v>0.00433741913014651</v>
      </c>
      <c r="BM105" s="66">
        <f>'background subtraction'!FG105</f>
        <v>0.0179113566957129</v>
      </c>
      <c r="BN105" s="66">
        <f>'background subtraction'!FZ105</f>
        <v>0.00496150821362082</v>
      </c>
      <c r="BO105" s="66">
        <f>'background subtraction'!GQ105</f>
        <v>0.023060091634376</v>
      </c>
      <c r="BP105" s="66">
        <f>'background subtraction'!DY105</f>
        <v>0.00964217633967821</v>
      </c>
      <c r="BQ105" s="66">
        <f>'background subtraction'!EP105</f>
        <v>0.0224360025509017</v>
      </c>
      <c r="BR105" s="66">
        <f>'background subtraction'!FH105</f>
        <v>0.00698979773491236</v>
      </c>
      <c r="BS105" s="66">
        <f>'background subtraction'!GC105</f>
        <v>0.00652173092230662</v>
      </c>
      <c r="BT105" s="66">
        <f>'background subtraction'!GU105</f>
        <v>0.00620968638056946</v>
      </c>
      <c r="BU105" s="66">
        <f>'background subtraction'!DZ105</f>
        <v>0.0051175304844894</v>
      </c>
      <c r="BV105" s="66">
        <f>'background subtraction'!EQ105</f>
        <v>0.01603908944529</v>
      </c>
      <c r="BW105" s="104">
        <f>'background subtraction'!FI105</f>
        <v>0.000124817816694864</v>
      </c>
      <c r="BX105" s="66">
        <f>'background subtraction'!GD105</f>
        <v>0.0118264881318383</v>
      </c>
      <c r="BY105" s="104">
        <f>'background subtraction'!GV105</f>
        <v>0.00324526323406645</v>
      </c>
      <c r="BZ105" s="66">
        <f>'background subtraction'!EA105</f>
        <v>0.00761388681838667</v>
      </c>
      <c r="CA105" s="66">
        <f>'background subtraction'!ER105</f>
        <v>0.00449344140101509</v>
      </c>
      <c r="CB105" s="66">
        <f>'background subtraction'!FJ105</f>
        <v>0.00964217633967821</v>
      </c>
      <c r="CC105" s="66">
        <f>'background subtraction'!GE105</f>
        <v>0.00355730777580361</v>
      </c>
      <c r="CD105" s="66">
        <f>'background subtraction'!GX105</f>
        <v>0.0133867108405241</v>
      </c>
      <c r="CE105" s="66">
        <f>'background subtraction'!EB105</f>
        <v>0.00246515187972355</v>
      </c>
      <c r="CF105" s="104">
        <f>'background subtraction'!ES105</f>
        <v>0.00121697371277492</v>
      </c>
      <c r="CG105" s="66">
        <f>'background subtraction'!FK105</f>
        <v>0.00948615406880963</v>
      </c>
      <c r="CH105" s="66">
        <f>'background subtraction'!GF105</f>
        <v>0.0105783099648897</v>
      </c>
      <c r="CI105" s="66">
        <f>'background subtraction'!GY105</f>
        <v>0.00480548594275225</v>
      </c>
      <c r="CJ105" s="66">
        <f>'background subtraction'!EC105</f>
        <v>0.0286768933856449</v>
      </c>
      <c r="CK105" s="66">
        <f>'background subtraction'!EU105</f>
        <v>0.00683377546404378</v>
      </c>
      <c r="CL105" s="66">
        <f>'background subtraction'!FL105</f>
        <v>0.0185354457791872</v>
      </c>
      <c r="CM105" s="66">
        <f>'background subtraction'!GG105</f>
        <v>0.00683377546404378</v>
      </c>
      <c r="CN105" s="66">
        <f>'background subtraction'!GZ105</f>
        <v>0.00371333004667219</v>
      </c>
      <c r="CO105" s="66">
        <f>'background subtraction'!ED105</f>
        <v>0.011202399048364</v>
      </c>
      <c r="CP105" s="66">
        <f>'background subtraction'!EV105</f>
        <v>0.00386935231754077</v>
      </c>
      <c r="CQ105" s="66">
        <f>'background subtraction'!FM105</f>
        <v>0.00433741913014651</v>
      </c>
      <c r="CR105" s="66">
        <f>'background subtraction'!GH105</f>
        <v>0.0021531073379864</v>
      </c>
      <c r="CS105" s="104">
        <f>'background subtraction'!HA105</f>
        <v>0.00106095144190634</v>
      </c>
      <c r="CT105" s="66">
        <f>'background subtraction'!EE105</f>
        <v>0.0177553344248443</v>
      </c>
      <c r="CU105" s="66">
        <f>'background subtraction'!EW105</f>
        <v>0.0313292719904107</v>
      </c>
      <c r="CV105" s="66">
        <f>'background subtraction'!FN105</f>
        <v>0.00324526323406645</v>
      </c>
      <c r="CW105" s="104">
        <f>'background subtraction'!GI105</f>
        <v>0.000436862358432022</v>
      </c>
      <c r="CX105" s="66">
        <f>'background subtraction'!HB105</f>
        <v>0.0233721361761132</v>
      </c>
      <c r="CY105" s="66"/>
      <c r="CZ105" s="66"/>
      <c r="DA105" s="66"/>
      <c r="DB105" s="66"/>
      <c r="DC105" s="66"/>
      <c r="DD105" s="66"/>
      <c r="DE105" s="66"/>
      <c r="DF105" s="66"/>
      <c r="DG105" s="66"/>
      <c r="DH105" s="66"/>
      <c r="DI105" s="66"/>
      <c r="DJ105" s="66"/>
      <c r="DK105" s="66"/>
    </row>
    <row r="106" spans="1:115">
      <c r="A106">
        <f>'imported data from Web Calc'!A112</f>
        <v>746.6</v>
      </c>
      <c r="B106" t="str">
        <f>'imported data from Web Calc'!B112</f>
        <v>C41H80O8PN</v>
      </c>
      <c r="C106" s="61" t="str">
        <f>'imported data from Web Calc'!C112</f>
        <v>PE(36:1)</v>
      </c>
      <c r="D106" s="96">
        <f>'background subtraction'!DJ106</f>
        <v>0.0045246458551888</v>
      </c>
      <c r="E106" s="96">
        <f>'background subtraction'!DK106</f>
        <v>0.00390055677171449</v>
      </c>
      <c r="F106" s="96">
        <f>'background subtraction'!DL106</f>
        <v>0.00390055677171449</v>
      </c>
      <c r="G106" s="66">
        <f>'background subtraction'!DM106</f>
        <v>0.0045246458551888</v>
      </c>
      <c r="H106" s="66">
        <f>'background subtraction'!DX106</f>
        <v>0.00218431179216011</v>
      </c>
      <c r="I106" s="66">
        <f>'background subtraction'!EI106</f>
        <v>0.00327646768824017</v>
      </c>
      <c r="J106" s="66">
        <f>'background subtraction'!ET106</f>
        <v>0.00343248995910875</v>
      </c>
      <c r="K106" s="66">
        <f>'background subtraction'!FE106</f>
        <v>0.00436862358432022</v>
      </c>
      <c r="L106" s="66">
        <f>'background subtraction'!FP106</f>
        <v>0.00327646768824017</v>
      </c>
      <c r="M106" s="66">
        <f>'background subtraction'!GA106</f>
        <v>0.0053047572095317</v>
      </c>
      <c r="N106" s="66">
        <f>'background subtraction'!GL106</f>
        <v>0.00327646768824017</v>
      </c>
      <c r="O106" s="66">
        <f>'background subtraction'!GW106</f>
        <v>0.00265237860476585</v>
      </c>
      <c r="P106" s="66">
        <f>'background subtraction'!HC106</f>
        <v>0.00343248995910875</v>
      </c>
      <c r="Q106" s="66">
        <f t="shared" si="1"/>
        <v>0.00357291000289047</v>
      </c>
      <c r="R106" s="66">
        <f>'background subtraction'!DN106</f>
        <v>0.016694382982938</v>
      </c>
      <c r="S106" s="66">
        <f>'background subtraction'!FT106</f>
        <v>0.00811315808516613</v>
      </c>
      <c r="T106" s="66">
        <f>'background subtraction'!FX106</f>
        <v>0.011857692586012</v>
      </c>
      <c r="U106" s="66">
        <f>'background subtraction'!GB106</f>
        <v>0.0127938262112235</v>
      </c>
      <c r="V106" s="66">
        <f>'background subtraction'!GJ106</f>
        <v>0.0202828952129153</v>
      </c>
      <c r="W106" s="66">
        <f>'background subtraction'!DO106</f>
        <v>0.00920531398124618</v>
      </c>
      <c r="X106" s="66">
        <f>'background subtraction'!EF106</f>
        <v>0.0124817816694864</v>
      </c>
      <c r="Y106" s="66">
        <f>'background subtraction'!EX106</f>
        <v>0.00483669039692596</v>
      </c>
      <c r="Z106" s="66">
        <f>'background subtraction'!FO106</f>
        <v>0.00140420043781721</v>
      </c>
      <c r="AA106" s="66">
        <f>'background subtraction'!GK106</f>
        <v>0.0102974698773262</v>
      </c>
      <c r="AB106" s="66">
        <f>'background subtraction'!DP106</f>
        <v>0.00171624497955437</v>
      </c>
      <c r="AC106" s="66">
        <f>'background subtraction'!EG106</f>
        <v>0.00156022270868579</v>
      </c>
      <c r="AD106" s="66">
        <f>'background subtraction'!EY106</f>
        <v>0.00343248995910875</v>
      </c>
      <c r="AE106" s="66">
        <f>'background subtraction'!FQ106</f>
        <v>0.00592884629300602</v>
      </c>
      <c r="AF106" s="66">
        <f>'background subtraction'!GM106</f>
        <v>0.00624089083474318</v>
      </c>
      <c r="AG106" s="66">
        <f>'background subtraction'!DQ106</f>
        <v>0.000468066812605738</v>
      </c>
      <c r="AH106" s="66">
        <f>'background subtraction'!EH106</f>
        <v>0.00358851222997733</v>
      </c>
      <c r="AI106" s="66">
        <f>'background subtraction'!EZ106</f>
        <v>0.00390055677171449</v>
      </c>
      <c r="AJ106" s="66">
        <f>'background subtraction'!FR106</f>
        <v>0.00265237860476585</v>
      </c>
      <c r="AK106" s="66">
        <f>'background subtraction'!GR106</f>
        <v>0.00592884629300602</v>
      </c>
      <c r="AL106" s="66">
        <f>'background subtraction'!DR106</f>
        <v>0.00858122489777187</v>
      </c>
      <c r="AM106" s="66">
        <f>'background subtraction'!EJ106</f>
        <v>0.00234033406302869</v>
      </c>
      <c r="AN106" s="66">
        <f>'background subtraction'!FA106</f>
        <v>0.0045246458551888</v>
      </c>
      <c r="AO106" s="66">
        <f>'background subtraction'!FS106</f>
        <v>0.00873724716864045</v>
      </c>
      <c r="AP106" s="66">
        <f>'background subtraction'!GS106</f>
        <v>0.0120137148568806</v>
      </c>
      <c r="AQ106" s="66">
        <f>'background subtraction'!DS106</f>
        <v>0.00717702445995465</v>
      </c>
      <c r="AR106" s="66">
        <f>'background subtraction'!EK106</f>
        <v>0.00468066812605738</v>
      </c>
      <c r="AS106" s="66">
        <f>'background subtraction'!FB106</f>
        <v>0.0134179152946978</v>
      </c>
      <c r="AT106" s="66">
        <f>'background subtraction'!FU106</f>
        <v>0.00187226725042295</v>
      </c>
      <c r="AU106" s="66">
        <f>'background subtraction'!GT106</f>
        <v>0.0110775812316691</v>
      </c>
      <c r="AV106" s="66">
        <f>'background subtraction'!DT106</f>
        <v>0.0120137148568806</v>
      </c>
      <c r="AW106" s="66">
        <f>'background subtraction'!EL106</f>
        <v>0.00514873493866312</v>
      </c>
      <c r="AX106" s="66">
        <f>'background subtraction'!FC106</f>
        <v>0.00592884629300602</v>
      </c>
      <c r="AY106" s="66">
        <f>'background subtraction'!FV106</f>
        <v>0.00280840087563443</v>
      </c>
      <c r="AZ106" s="66">
        <f>'background subtraction'!GN106</f>
        <v>0.00514873493866312</v>
      </c>
      <c r="BA106" s="66">
        <f>'background subtraction'!DU106</f>
        <v>0.0106095144190634</v>
      </c>
      <c r="BB106" s="66">
        <f>'background subtraction'!EM106</f>
        <v>0.0171624497955437</v>
      </c>
      <c r="BC106" s="66">
        <f>'background subtraction'!FD106</f>
        <v>0.0156022270868579</v>
      </c>
      <c r="BD106" s="66">
        <f>'background subtraction'!FW106</f>
        <v>0.0060848685638746</v>
      </c>
      <c r="BE106" s="66">
        <f>'background subtraction'!GO106</f>
        <v>0.00842520262690329</v>
      </c>
      <c r="BF106" s="66">
        <f>'background subtraction'!DV106</f>
        <v>0.000312044541737159</v>
      </c>
      <c r="BG106" s="66">
        <f>'background subtraction'!EN106</f>
        <v>0.00171624497955437</v>
      </c>
      <c r="BH106" s="66">
        <f>'background subtraction'!FF106</f>
        <v>0.00171624497955437</v>
      </c>
      <c r="BI106" s="66">
        <f>'background subtraction'!FY106</f>
        <v>0.000780111354342897</v>
      </c>
      <c r="BJ106" s="66">
        <f>'background subtraction'!GP106</f>
        <v>0.00265237860476585</v>
      </c>
      <c r="BK106" s="66">
        <f>'background subtraction'!DW106</f>
        <v>0.000780111354342897</v>
      </c>
      <c r="BL106" s="66">
        <f>'background subtraction'!EO106</f>
        <v>0.00140420043781721</v>
      </c>
      <c r="BM106" s="66">
        <f>'background subtraction'!FG106</f>
        <v>0.00405657904258306</v>
      </c>
      <c r="BN106" s="66">
        <f>'background subtraction'!FZ106</f>
        <v>0.000936133625211476</v>
      </c>
      <c r="BO106" s="66">
        <f>'background subtraction'!GQ106</f>
        <v>0.00483669039692596</v>
      </c>
      <c r="BP106" s="66">
        <f>'background subtraction'!DY106</f>
        <v>0.00202828952129153</v>
      </c>
      <c r="BQ106" s="66">
        <f>'background subtraction'!EP106</f>
        <v>0.00468066812605738</v>
      </c>
      <c r="BR106" s="66">
        <f>'background subtraction'!FH106</f>
        <v>0.000780111354342897</v>
      </c>
      <c r="BS106" s="66">
        <f>'background subtraction'!GC106</f>
        <v>0.00109215589608006</v>
      </c>
      <c r="BT106" s="66">
        <f>'background subtraction'!GU106</f>
        <v>0.00140420043781721</v>
      </c>
      <c r="BU106" s="66">
        <f>'background subtraction'!DZ106</f>
        <v>0.000936133625211476</v>
      </c>
      <c r="BV106" s="66">
        <f>'background subtraction'!EQ106</f>
        <v>0.00343248995910875</v>
      </c>
      <c r="BW106" s="104">
        <f>'background subtraction'!FI106</f>
        <v>0</v>
      </c>
      <c r="BX106" s="66">
        <f>'background subtraction'!GD106</f>
        <v>0.00280840087563443</v>
      </c>
      <c r="BY106" s="104">
        <f>'background subtraction'!GV106</f>
        <v>0</v>
      </c>
      <c r="BZ106" s="66">
        <f>'background subtraction'!EA106</f>
        <v>0.00171624497955437</v>
      </c>
      <c r="CA106" s="66">
        <f>'background subtraction'!ER106</f>
        <v>0.00109215589608006</v>
      </c>
      <c r="CB106" s="66">
        <f>'background subtraction'!FJ106</f>
        <v>0.00202828952129153</v>
      </c>
      <c r="CC106" s="66">
        <f>'background subtraction'!GE106</f>
        <v>0.000156022270868579</v>
      </c>
      <c r="CD106" s="66">
        <f>'background subtraction'!GX106</f>
        <v>0.00436862358432022</v>
      </c>
      <c r="CE106" s="66">
        <f>'background subtraction'!EB106</f>
        <v>0.000156022270868579</v>
      </c>
      <c r="CF106" s="104">
        <f>'background subtraction'!ES106</f>
        <v>0</v>
      </c>
      <c r="CG106" s="66">
        <f>'background subtraction'!FK106</f>
        <v>0.00327646768824017</v>
      </c>
      <c r="CH106" s="66">
        <f>'background subtraction'!GF106</f>
        <v>0.00265237860476585</v>
      </c>
      <c r="CI106" s="66">
        <f>'background subtraction'!GY106</f>
        <v>0.00156022270868579</v>
      </c>
      <c r="CJ106" s="66">
        <f>'background subtraction'!EC106</f>
        <v>0.0060848685638746</v>
      </c>
      <c r="CK106" s="66">
        <f>'background subtraction'!EU106</f>
        <v>0.00109215589608006</v>
      </c>
      <c r="CL106" s="66">
        <f>'background subtraction'!FL106</f>
        <v>0.00780111354342897</v>
      </c>
      <c r="CM106" s="66">
        <f>'background subtraction'!GG106</f>
        <v>0.00124817816694864</v>
      </c>
      <c r="CN106" s="66">
        <f>'background subtraction'!GZ106</f>
        <v>0</v>
      </c>
      <c r="CO106" s="66">
        <f>'background subtraction'!ED106</f>
        <v>0.00421260131345164</v>
      </c>
      <c r="CP106" s="66">
        <f>'background subtraction'!EV106</f>
        <v>0.000624089083474318</v>
      </c>
      <c r="CQ106" s="66">
        <f>'background subtraction'!FM106</f>
        <v>0.00109215589608006</v>
      </c>
      <c r="CR106" s="66">
        <f>'background subtraction'!GH106</f>
        <v>0.000312044541737159</v>
      </c>
      <c r="CS106" s="104">
        <f>'background subtraction'!HA106</f>
        <v>0</v>
      </c>
      <c r="CT106" s="66">
        <f>'background subtraction'!EE106</f>
        <v>0.00265237860476585</v>
      </c>
      <c r="CU106" s="66">
        <f>'background subtraction'!EW106</f>
        <v>0.00296442314650301</v>
      </c>
      <c r="CV106" s="66">
        <f>'background subtraction'!FN106</f>
        <v>0.000312044541737159</v>
      </c>
      <c r="CW106" s="104">
        <f>'background subtraction'!GI106</f>
        <v>0.000156022270868579</v>
      </c>
      <c r="CX106" s="66">
        <f>'background subtraction'!HB106</f>
        <v>0.00296442314650301</v>
      </c>
      <c r="CY106" s="66"/>
      <c r="CZ106" s="66"/>
      <c r="DA106" s="66"/>
      <c r="DB106" s="66"/>
      <c r="DC106" s="66"/>
      <c r="DD106" s="66"/>
      <c r="DE106" s="66"/>
      <c r="DF106" s="66"/>
      <c r="DG106" s="66"/>
      <c r="DH106" s="66"/>
      <c r="DI106" s="66"/>
      <c r="DJ106" s="66"/>
      <c r="DK106" s="66"/>
    </row>
    <row r="107" spans="1:115">
      <c r="A107">
        <f>'imported data from Web Calc'!A113</f>
        <v>764.5</v>
      </c>
      <c r="B107" t="str">
        <f>'imported data from Web Calc'!B113</f>
        <v>C43H74O8PN</v>
      </c>
      <c r="C107" s="61" t="str">
        <f>'imported data from Web Calc'!C113</f>
        <v>PE(38:6)</v>
      </c>
      <c r="D107" s="96">
        <f>'background subtraction'!DJ107</f>
        <v>0.00263677637767899</v>
      </c>
      <c r="E107" s="96">
        <f>'background subtraction'!DK107</f>
        <v>0.00138859821073036</v>
      </c>
      <c r="F107" s="96">
        <f>'background subtraction'!DL107</f>
        <v>0.0010765536689932</v>
      </c>
      <c r="G107" s="66">
        <f>'background subtraction'!DM107</f>
        <v>0.000920531398124618</v>
      </c>
      <c r="H107" s="66">
        <f>'background subtraction'!DX107</f>
        <v>0.0010765536689932</v>
      </c>
      <c r="I107" s="66">
        <f>'background subtraction'!EI107</f>
        <v>0.000920531398124618</v>
      </c>
      <c r="J107" s="66">
        <f>'background subtraction'!ET107</f>
        <v>0</v>
      </c>
      <c r="K107" s="66">
        <f>'background subtraction'!FE107</f>
        <v>0.000296442314650301</v>
      </c>
      <c r="L107" s="66">
        <f>'background subtraction'!FP107</f>
        <v>0.00045246458551888</v>
      </c>
      <c r="M107" s="66">
        <f>'background subtraction'!GA107</f>
        <v>0.000140420043781721</v>
      </c>
      <c r="N107" s="66">
        <f>'background subtraction'!GL107</f>
        <v>0.000140420043781721</v>
      </c>
      <c r="O107" s="66">
        <f>'background subtraction'!GW107</f>
        <v>0.00045246458551888</v>
      </c>
      <c r="P107" s="66">
        <f>'background subtraction'!HC107</f>
        <v>0.00045246458551888</v>
      </c>
      <c r="Q107" s="66">
        <f t="shared" si="1"/>
        <v>0.000485229262401282</v>
      </c>
      <c r="R107" s="66">
        <f>'background subtraction'!DN107</f>
        <v>0.00435302135723337</v>
      </c>
      <c r="S107" s="66">
        <f>'background subtraction'!FT107</f>
        <v>0.00294882091941615</v>
      </c>
      <c r="T107" s="66">
        <f>'background subtraction'!FX107</f>
        <v>0.00248075410681041</v>
      </c>
      <c r="U107" s="66">
        <f>'background subtraction'!GB107</f>
        <v>0.00294882091941615</v>
      </c>
      <c r="V107" s="66">
        <f>'background subtraction'!GJ107</f>
        <v>0.00404097681549621</v>
      </c>
      <c r="W107" s="66">
        <f>'background subtraction'!DO107</f>
        <v>0.00123257593986178</v>
      </c>
      <c r="X107" s="66">
        <f>'background subtraction'!EF107</f>
        <v>0.0010765536689932</v>
      </c>
      <c r="Y107" s="66">
        <f>'background subtraction'!EX107</f>
        <v>0.000296442314650301</v>
      </c>
      <c r="Z107" s="66">
        <f>'background subtraction'!FO107</f>
        <v>0.000296442314650301</v>
      </c>
      <c r="AA107" s="66">
        <f>'background subtraction'!GK107</f>
        <v>0.00248075410681041</v>
      </c>
      <c r="AB107" s="66">
        <f>'background subtraction'!DP107</f>
        <v>0.0010765536689932</v>
      </c>
      <c r="AC107" s="66">
        <f>'background subtraction'!EG107</f>
        <v>0.000140420043781721</v>
      </c>
      <c r="AD107" s="66">
        <f>'background subtraction'!EY107</f>
        <v>0.000296442314650301</v>
      </c>
      <c r="AE107" s="66">
        <f>'background subtraction'!FQ107</f>
        <v>0.000296442314650301</v>
      </c>
      <c r="AF107" s="66">
        <f>'background subtraction'!GM107</f>
        <v>0.00154462048159894</v>
      </c>
      <c r="AG107" s="66">
        <f>'background subtraction'!DQ107</f>
        <v>0.000140420043781721</v>
      </c>
      <c r="AH107" s="66">
        <f>'background subtraction'!EH107</f>
        <v>0.000764509127256039</v>
      </c>
      <c r="AI107" s="66">
        <f>'background subtraction'!EZ107</f>
        <v>0.00123257593986178</v>
      </c>
      <c r="AJ107" s="66">
        <f>'background subtraction'!FR107</f>
        <v>0.000140420043781721</v>
      </c>
      <c r="AK107" s="66">
        <f>'background subtraction'!GR107</f>
        <v>0.000764509127256039</v>
      </c>
      <c r="AL107" s="66">
        <f>'background subtraction'!DR107</f>
        <v>0.00232473183594183</v>
      </c>
      <c r="AM107" s="66">
        <f>'background subtraction'!EJ107</f>
        <v>0.000296442314650301</v>
      </c>
      <c r="AN107" s="66">
        <f>'background subtraction'!FA107</f>
        <v>0.000764509127256039</v>
      </c>
      <c r="AO107" s="66">
        <f>'background subtraction'!FS107</f>
        <v>0.00263677637767899</v>
      </c>
      <c r="AP107" s="66">
        <f>'background subtraction'!GS107</f>
        <v>0.00248075410681041</v>
      </c>
      <c r="AQ107" s="66">
        <f>'background subtraction'!DS107</f>
        <v>0.00154462048159894</v>
      </c>
      <c r="AR107" s="66">
        <f>'background subtraction'!EK107</f>
        <v>0.00045246458551888</v>
      </c>
      <c r="AS107" s="66">
        <f>'background subtraction'!FB107</f>
        <v>0.00341688773202189</v>
      </c>
      <c r="AT107" s="66">
        <f>'background subtraction'!FU107</f>
        <v>0.000140420043781721</v>
      </c>
      <c r="AU107" s="66">
        <f>'background subtraction'!GT107</f>
        <v>0.00310484319028473</v>
      </c>
      <c r="AV107" s="66">
        <f>'background subtraction'!DT107</f>
        <v>0.00310484319028473</v>
      </c>
      <c r="AW107" s="66">
        <f>'background subtraction'!EL107</f>
        <v>0.00060848685638746</v>
      </c>
      <c r="AX107" s="66">
        <f>'background subtraction'!FC107</f>
        <v>0.000764509127256039</v>
      </c>
      <c r="AY107" s="66">
        <f>'background subtraction'!FV107</f>
        <v>0.00060848685638746</v>
      </c>
      <c r="AZ107" s="66">
        <f>'background subtraction'!GN107</f>
        <v>0.00154462048159894</v>
      </c>
      <c r="BA107" s="66">
        <f>'background subtraction'!DU107</f>
        <v>0.00232473183594183</v>
      </c>
      <c r="BB107" s="66">
        <f>'background subtraction'!EM107</f>
        <v>0.00326086546115331</v>
      </c>
      <c r="BC107" s="66">
        <f>'background subtraction'!FD107</f>
        <v>0.00279279864854757</v>
      </c>
      <c r="BD107" s="66">
        <f>'background subtraction'!FW107</f>
        <v>0.000764509127256039</v>
      </c>
      <c r="BE107" s="66">
        <f>'background subtraction'!GO107</f>
        <v>0.00185666502333609</v>
      </c>
      <c r="BF107" s="66">
        <f>'background subtraction'!DV107</f>
        <v>0</v>
      </c>
      <c r="BG107" s="66">
        <f>'background subtraction'!EN107</f>
        <v>0.000140420043781721</v>
      </c>
      <c r="BH107" s="66">
        <f>'background subtraction'!FF107</f>
        <v>0.000296442314650301</v>
      </c>
      <c r="BI107" s="66">
        <f>'background subtraction'!FY107</f>
        <v>0.00045246458551888</v>
      </c>
      <c r="BJ107" s="66">
        <f>'background subtraction'!GP107</f>
        <v>0.000140420043781721</v>
      </c>
      <c r="BK107" s="66">
        <f>'background subtraction'!DW107</f>
        <v>0</v>
      </c>
      <c r="BL107" s="66">
        <f>'background subtraction'!EO107</f>
        <v>0</v>
      </c>
      <c r="BM107" s="66">
        <f>'background subtraction'!FG107</f>
        <v>0.000296442314650301</v>
      </c>
      <c r="BN107" s="66">
        <f>'background subtraction'!FZ107</f>
        <v>0</v>
      </c>
      <c r="BO107" s="66">
        <f>'background subtraction'!GQ107</f>
        <v>0.000296442314650301</v>
      </c>
      <c r="BP107" s="66">
        <f>'background subtraction'!DY107</f>
        <v>0.00045246458551888</v>
      </c>
      <c r="BQ107" s="66">
        <f>'background subtraction'!EP107</f>
        <v>0.000764509127256039</v>
      </c>
      <c r="BR107" s="66">
        <f>'background subtraction'!FH107</f>
        <v>0</v>
      </c>
      <c r="BS107" s="66">
        <f>'background subtraction'!GC107</f>
        <v>0</v>
      </c>
      <c r="BT107" s="66">
        <f>'background subtraction'!GU107</f>
        <v>0</v>
      </c>
      <c r="BU107" s="66">
        <f>'background subtraction'!DZ107</f>
        <v>0</v>
      </c>
      <c r="BV107" s="66">
        <f>'background subtraction'!EQ107</f>
        <v>0.000140420043781721</v>
      </c>
      <c r="BW107" s="104">
        <f>'background subtraction'!FI107</f>
        <v>0</v>
      </c>
      <c r="BX107" s="66">
        <f>'background subtraction'!GD107</f>
        <v>0.000140420043781721</v>
      </c>
      <c r="BY107" s="104">
        <f>'background subtraction'!GV107</f>
        <v>0</v>
      </c>
      <c r="BZ107" s="66">
        <f>'background subtraction'!EA107</f>
        <v>0.000140420043781721</v>
      </c>
      <c r="CA107" s="66">
        <f>'background subtraction'!ER107</f>
        <v>0.000140420043781721</v>
      </c>
      <c r="CB107" s="66">
        <f>'background subtraction'!FJ107</f>
        <v>0</v>
      </c>
      <c r="CC107" s="66">
        <f>'background subtraction'!GE107</f>
        <v>0.000140420043781721</v>
      </c>
      <c r="CD107" s="66">
        <f>'background subtraction'!GX107</f>
        <v>0.000140420043781721</v>
      </c>
      <c r="CE107" s="66">
        <f>'background subtraction'!EB107</f>
        <v>0.000296442314650301</v>
      </c>
      <c r="CF107" s="104">
        <f>'background subtraction'!ES107</f>
        <v>0</v>
      </c>
      <c r="CG107" s="66">
        <f>'background subtraction'!FK107</f>
        <v>0.000296442314650301</v>
      </c>
      <c r="CH107" s="66">
        <f>'background subtraction'!GF107</f>
        <v>0</v>
      </c>
      <c r="CI107" s="66">
        <f>'background subtraction'!GY107</f>
        <v>0.00045246458551888</v>
      </c>
      <c r="CJ107" s="66">
        <f>'background subtraction'!EC107</f>
        <v>0.00201268729420467</v>
      </c>
      <c r="CK107" s="66">
        <f>'background subtraction'!EU107</f>
        <v>0.00045246458551888</v>
      </c>
      <c r="CL107" s="66">
        <f>'background subtraction'!FL107</f>
        <v>0.00060848685638746</v>
      </c>
      <c r="CM107" s="66">
        <f>'background subtraction'!GG107</f>
        <v>0</v>
      </c>
      <c r="CN107" s="66">
        <f>'background subtraction'!GZ107</f>
        <v>0</v>
      </c>
      <c r="CO107" s="66">
        <f>'background subtraction'!ED107</f>
        <v>0.00045246458551888</v>
      </c>
      <c r="CP107" s="66">
        <f>'background subtraction'!EV107</f>
        <v>0</v>
      </c>
      <c r="CQ107" s="66">
        <f>'background subtraction'!FM107</f>
        <v>0.000140420043781721</v>
      </c>
      <c r="CR107" s="66">
        <f>'background subtraction'!GH107</f>
        <v>0</v>
      </c>
      <c r="CS107" s="104">
        <f>'background subtraction'!HA107</f>
        <v>0</v>
      </c>
      <c r="CT107" s="66">
        <f>'background subtraction'!EE107</f>
        <v>0</v>
      </c>
      <c r="CU107" s="66">
        <f>'background subtraction'!EW107</f>
        <v>0.000764509127256039</v>
      </c>
      <c r="CV107" s="66">
        <f>'background subtraction'!FN107</f>
        <v>0</v>
      </c>
      <c r="CW107" s="104">
        <f>'background subtraction'!GI107</f>
        <v>0</v>
      </c>
      <c r="CX107" s="66">
        <f>'background subtraction'!HB107</f>
        <v>0.00060848685638746</v>
      </c>
      <c r="CY107" s="66"/>
      <c r="CZ107" s="66"/>
      <c r="DA107" s="66"/>
      <c r="DB107" s="66"/>
      <c r="DC107" s="66"/>
      <c r="DD107" s="66"/>
      <c r="DE107" s="66"/>
      <c r="DF107" s="66"/>
      <c r="DG107" s="66"/>
      <c r="DH107" s="66"/>
      <c r="DI107" s="66"/>
      <c r="DJ107" s="66"/>
      <c r="DK107" s="66"/>
    </row>
    <row r="108" spans="1:115">
      <c r="A108">
        <f>'imported data from Web Calc'!A114</f>
        <v>766.5</v>
      </c>
      <c r="B108" t="str">
        <f>'imported data from Web Calc'!B114</f>
        <v>C43H76O8PN</v>
      </c>
      <c r="C108" s="61" t="str">
        <f>'imported data from Web Calc'!C114</f>
        <v>PE(38:5)</v>
      </c>
      <c r="D108" s="96">
        <f>'background subtraction'!DJ108</f>
        <v>0.00170064275246752</v>
      </c>
      <c r="E108" s="96">
        <f>'background subtraction'!DK108</f>
        <v>0.000296442314650301</v>
      </c>
      <c r="F108" s="96">
        <f>'background subtraction'!DL108</f>
        <v>0.000920531398124618</v>
      </c>
      <c r="G108" s="66">
        <f>'background subtraction'!DM108</f>
        <v>0.00201268729420467</v>
      </c>
      <c r="H108" s="66">
        <f>'background subtraction'!DX108</f>
        <v>0.000920531398124618</v>
      </c>
      <c r="I108" s="66">
        <f>'background subtraction'!EI108</f>
        <v>0.000764509127256039</v>
      </c>
      <c r="J108" s="66">
        <f>'background subtraction'!ET108</f>
        <v>0.00045246458551888</v>
      </c>
      <c r="K108" s="66">
        <f>'background subtraction'!FE108</f>
        <v>0.00170064275246752</v>
      </c>
      <c r="L108" s="66">
        <f>'background subtraction'!FP108</f>
        <v>0.00185666502333609</v>
      </c>
      <c r="M108" s="66">
        <f>'background subtraction'!GA108</f>
        <v>0.000920531398124618</v>
      </c>
      <c r="N108" s="66">
        <f>'background subtraction'!GL108</f>
        <v>0.0010765536689932</v>
      </c>
      <c r="O108" s="66">
        <f>'background subtraction'!GW108</f>
        <v>0.00123257593986178</v>
      </c>
      <c r="P108" s="66">
        <f>'background subtraction'!HC108</f>
        <v>0.00138859821073036</v>
      </c>
      <c r="Q108" s="66">
        <f t="shared" si="1"/>
        <v>0.00123257593986178</v>
      </c>
      <c r="R108" s="66">
        <f>'background subtraction'!DN108</f>
        <v>0.00606926633678774</v>
      </c>
      <c r="S108" s="66">
        <f>'background subtraction'!FT108</f>
        <v>0.00372893227375905</v>
      </c>
      <c r="T108" s="66">
        <f>'background subtraction'!FX108</f>
        <v>0.00435302135723337</v>
      </c>
      <c r="U108" s="66">
        <f>'background subtraction'!GB108</f>
        <v>0.00700539996199921</v>
      </c>
      <c r="V108" s="66">
        <f>'background subtraction'!GJ108</f>
        <v>0.0124661794423995</v>
      </c>
      <c r="W108" s="66">
        <f>'background subtraction'!DO108</f>
        <v>0.00201268729420467</v>
      </c>
      <c r="X108" s="66">
        <f>'background subtraction'!EF108</f>
        <v>0.00419699908636479</v>
      </c>
      <c r="Y108" s="66">
        <f>'background subtraction'!EX108</f>
        <v>0.000296442314650301</v>
      </c>
      <c r="Z108" s="66">
        <f>'background subtraction'!FO108</f>
        <v>0.000140420043781721</v>
      </c>
      <c r="AA108" s="66">
        <f>'background subtraction'!GK108</f>
        <v>0.00513313271157626</v>
      </c>
      <c r="AB108" s="66">
        <f>'background subtraction'!DP108</f>
        <v>0.00123257593986178</v>
      </c>
      <c r="AC108" s="66">
        <f>'background subtraction'!EG108</f>
        <v>0.000140420043781721</v>
      </c>
      <c r="AD108" s="66">
        <f>'background subtraction'!EY108</f>
        <v>0.000920531398124618</v>
      </c>
      <c r="AE108" s="66">
        <f>'background subtraction'!FQ108</f>
        <v>0.00201268729420467</v>
      </c>
      <c r="AF108" s="66">
        <f>'background subtraction'!GM108</f>
        <v>0.00170064275246752</v>
      </c>
      <c r="AG108" s="66">
        <f>'background subtraction'!DQ108</f>
        <v>0</v>
      </c>
      <c r="AH108" s="66">
        <f>'background subtraction'!EH108</f>
        <v>0.00170064275246752</v>
      </c>
      <c r="AI108" s="66">
        <f>'background subtraction'!EZ108</f>
        <v>0.00263677637767899</v>
      </c>
      <c r="AJ108" s="66">
        <f>'background subtraction'!FR108</f>
        <v>0.00123257593986178</v>
      </c>
      <c r="AK108" s="66">
        <f>'background subtraction'!GR108</f>
        <v>0.0063813108785249</v>
      </c>
      <c r="AL108" s="66">
        <f>'background subtraction'!DR108</f>
        <v>0.005601199524182</v>
      </c>
      <c r="AM108" s="66">
        <f>'background subtraction'!EJ108</f>
        <v>0.00232473183594183</v>
      </c>
      <c r="AN108" s="66">
        <f>'background subtraction'!FA108</f>
        <v>0.0010765536689932</v>
      </c>
      <c r="AO108" s="66">
        <f>'background subtraction'!FS108</f>
        <v>0.00388495454462763</v>
      </c>
      <c r="AP108" s="66">
        <f>'background subtraction'!GS108</f>
        <v>0.00388495454462763</v>
      </c>
      <c r="AQ108" s="66">
        <f>'background subtraction'!DS108</f>
        <v>0.00341688773202189</v>
      </c>
      <c r="AR108" s="66">
        <f>'background subtraction'!EK108</f>
        <v>0.00154462048159894</v>
      </c>
      <c r="AS108" s="66">
        <f>'background subtraction'!FB108</f>
        <v>0.00700539996199921</v>
      </c>
      <c r="AT108" s="66">
        <f>'background subtraction'!FU108</f>
        <v>0.00123257593986178</v>
      </c>
      <c r="AU108" s="66">
        <f>'background subtraction'!GT108</f>
        <v>0.00388495454462763</v>
      </c>
      <c r="AV108" s="66">
        <f>'background subtraction'!DT108</f>
        <v>0.00341688773202189</v>
      </c>
      <c r="AW108" s="66">
        <f>'background subtraction'!EL108</f>
        <v>0.000764509127256039</v>
      </c>
      <c r="AX108" s="66">
        <f>'background subtraction'!FC108</f>
        <v>0.00185666502333609</v>
      </c>
      <c r="AY108" s="66">
        <f>'background subtraction'!FV108</f>
        <v>0.000920531398124618</v>
      </c>
      <c r="AZ108" s="66">
        <f>'background subtraction'!GN108</f>
        <v>0.00279279864854757</v>
      </c>
      <c r="BA108" s="66">
        <f>'background subtraction'!DU108</f>
        <v>0.00372893227375905</v>
      </c>
      <c r="BB108" s="66">
        <f>'background subtraction'!EM108</f>
        <v>0.00466506589897052</v>
      </c>
      <c r="BC108" s="66">
        <f>'background subtraction'!FD108</f>
        <v>0.00653733314939348</v>
      </c>
      <c r="BD108" s="66">
        <f>'background subtraction'!FW108</f>
        <v>0.00294882091941615</v>
      </c>
      <c r="BE108" s="66">
        <f>'background subtraction'!GO108</f>
        <v>0.000920531398124618</v>
      </c>
      <c r="BF108" s="66">
        <f>'background subtraction'!DV108</f>
        <v>0</v>
      </c>
      <c r="BG108" s="66">
        <f>'background subtraction'!EN108</f>
        <v>0.00060848685638746</v>
      </c>
      <c r="BH108" s="66">
        <f>'background subtraction'!FF108</f>
        <v>0.000920531398124618</v>
      </c>
      <c r="BI108" s="66">
        <f>'background subtraction'!FY108</f>
        <v>0.000764509127256039</v>
      </c>
      <c r="BJ108" s="66">
        <f>'background subtraction'!GP108</f>
        <v>0.00123257593986178</v>
      </c>
      <c r="BK108" s="66">
        <f>'background subtraction'!DW108</f>
        <v>0</v>
      </c>
      <c r="BL108" s="66">
        <f>'background subtraction'!EO108</f>
        <v>0</v>
      </c>
      <c r="BM108" s="66">
        <f>'background subtraction'!FG108</f>
        <v>0</v>
      </c>
      <c r="BN108" s="66">
        <f>'background subtraction'!FZ108</f>
        <v>0.000140420043781721</v>
      </c>
      <c r="BO108" s="66">
        <f>'background subtraction'!GQ108</f>
        <v>0</v>
      </c>
      <c r="BP108" s="66">
        <f>'background subtraction'!DY108</f>
        <v>0.000296442314650301</v>
      </c>
      <c r="BQ108" s="66">
        <f>'background subtraction'!EP108</f>
        <v>0.000140420043781721</v>
      </c>
      <c r="BR108" s="66">
        <f>'background subtraction'!FH108</f>
        <v>0</v>
      </c>
      <c r="BS108" s="66">
        <f>'background subtraction'!GC108</f>
        <v>0.00045246458551888</v>
      </c>
      <c r="BT108" s="66">
        <f>'background subtraction'!GU108</f>
        <v>0.000140420043781721</v>
      </c>
      <c r="BU108" s="66">
        <f>'background subtraction'!DZ108</f>
        <v>0</v>
      </c>
      <c r="BV108" s="66">
        <f>'background subtraction'!EQ108</f>
        <v>0.000140420043781721</v>
      </c>
      <c r="BW108" s="104">
        <f>'background subtraction'!FI108</f>
        <v>0</v>
      </c>
      <c r="BX108" s="66">
        <f>'background subtraction'!GD108</f>
        <v>0</v>
      </c>
      <c r="BY108" s="104">
        <f>'background subtraction'!GV108</f>
        <v>0.000140420043781721</v>
      </c>
      <c r="BZ108" s="66">
        <f>'background subtraction'!EA108</f>
        <v>0.000140420043781721</v>
      </c>
      <c r="CA108" s="66">
        <f>'background subtraction'!ER108</f>
        <v>0</v>
      </c>
      <c r="CB108" s="66">
        <f>'background subtraction'!FJ108</f>
        <v>0.000140420043781721</v>
      </c>
      <c r="CC108" s="66">
        <f>'background subtraction'!GE108</f>
        <v>0.000140420043781721</v>
      </c>
      <c r="CD108" s="66">
        <f>'background subtraction'!GX108</f>
        <v>0.00060848685638746</v>
      </c>
      <c r="CE108" s="66">
        <f>'background subtraction'!EB108</f>
        <v>0</v>
      </c>
      <c r="CF108" s="104">
        <f>'background subtraction'!ES108</f>
        <v>0</v>
      </c>
      <c r="CG108" s="66">
        <f>'background subtraction'!FK108</f>
        <v>0.00060848685638746</v>
      </c>
      <c r="CH108" s="66">
        <f>'background subtraction'!GF108</f>
        <v>0.00045246458551888</v>
      </c>
      <c r="CI108" s="66">
        <f>'background subtraction'!GY108</f>
        <v>0</v>
      </c>
      <c r="CJ108" s="66">
        <f>'background subtraction'!EC108</f>
        <v>0.00279279864854757</v>
      </c>
      <c r="CK108" s="66">
        <f>'background subtraction'!EU108</f>
        <v>0</v>
      </c>
      <c r="CL108" s="66">
        <f>'background subtraction'!FL108</f>
        <v>0.000296442314650301</v>
      </c>
      <c r="CM108" s="66">
        <f>'background subtraction'!GG108</f>
        <v>0.000140420043781721</v>
      </c>
      <c r="CN108" s="66">
        <f>'background subtraction'!GZ108</f>
        <v>0</v>
      </c>
      <c r="CO108" s="66">
        <f>'background subtraction'!ED108</f>
        <v>0.000296442314650301</v>
      </c>
      <c r="CP108" s="66">
        <f>'background subtraction'!EV108</f>
        <v>0</v>
      </c>
      <c r="CQ108" s="66">
        <f>'background subtraction'!FM108</f>
        <v>0.000140420043781721</v>
      </c>
      <c r="CR108" s="66">
        <f>'background subtraction'!GH108</f>
        <v>0</v>
      </c>
      <c r="CS108" s="104">
        <f>'background subtraction'!HA108</f>
        <v>0</v>
      </c>
      <c r="CT108" s="66">
        <f>'background subtraction'!EE108</f>
        <v>0.000140420043781721</v>
      </c>
      <c r="CU108" s="66">
        <f>'background subtraction'!EW108</f>
        <v>0.000764509127256039</v>
      </c>
      <c r="CV108" s="66">
        <f>'background subtraction'!FN108</f>
        <v>0</v>
      </c>
      <c r="CW108" s="104">
        <f>'background subtraction'!GI108</f>
        <v>0</v>
      </c>
      <c r="CX108" s="66">
        <f>'background subtraction'!HB108</f>
        <v>0.000920531398124618</v>
      </c>
      <c r="CY108" s="66"/>
      <c r="CZ108" s="66"/>
      <c r="DA108" s="66"/>
      <c r="DB108" s="66"/>
      <c r="DC108" s="66"/>
      <c r="DD108" s="66"/>
      <c r="DE108" s="66"/>
      <c r="DF108" s="66"/>
      <c r="DG108" s="66"/>
      <c r="DH108" s="66"/>
      <c r="DI108" s="66"/>
      <c r="DJ108" s="66"/>
      <c r="DK108" s="66"/>
    </row>
    <row r="109" spans="1:115">
      <c r="A109">
        <f>'imported data from Web Calc'!A115</f>
        <v>768.5</v>
      </c>
      <c r="B109" t="str">
        <f>'imported data from Web Calc'!B115</f>
        <v>C43H78O8PN</v>
      </c>
      <c r="C109" s="61" t="str">
        <f>'imported data from Web Calc'!C115</f>
        <v>PE(38:4)</v>
      </c>
      <c r="D109" s="96">
        <f>'background subtraction'!DJ109</f>
        <v>0.00343248995910875</v>
      </c>
      <c r="E109" s="96">
        <f>'background subtraction'!DK109</f>
        <v>0.00374453450084591</v>
      </c>
      <c r="F109" s="96">
        <f>'background subtraction'!DL109</f>
        <v>0.00312044541737159</v>
      </c>
      <c r="G109" s="66">
        <f>'background subtraction'!DM109</f>
        <v>0.00390055677171449</v>
      </c>
      <c r="H109" s="66">
        <f>'background subtraction'!DX109</f>
        <v>0.0045246458551888</v>
      </c>
      <c r="I109" s="66">
        <f>'background subtraction'!EI109</f>
        <v>0.0045246458551888</v>
      </c>
      <c r="J109" s="66">
        <f>'background subtraction'!ET109</f>
        <v>0.00296442314650301</v>
      </c>
      <c r="K109" s="66">
        <f>'background subtraction'!FE109</f>
        <v>0.00390055677171449</v>
      </c>
      <c r="L109" s="66">
        <f>'background subtraction'!FP109</f>
        <v>0.0053047572095317</v>
      </c>
      <c r="M109" s="66">
        <f>'background subtraction'!GA109</f>
        <v>0.00436862358432022</v>
      </c>
      <c r="N109" s="66">
        <f>'background subtraction'!GL109</f>
        <v>0.00358851222997733</v>
      </c>
      <c r="O109" s="66">
        <f>'background subtraction'!GW109</f>
        <v>0.00436862358432022</v>
      </c>
      <c r="P109" s="66">
        <f>'background subtraction'!HC109</f>
        <v>0.00312044541737159</v>
      </c>
      <c r="Q109" s="66">
        <f t="shared" si="1"/>
        <v>0.00405657904258306</v>
      </c>
      <c r="R109" s="66">
        <f>'background subtraction'!DN109</f>
        <v>0.0254316301515784</v>
      </c>
      <c r="S109" s="66">
        <f>'background subtraction'!FT109</f>
        <v>0.0126378039403549</v>
      </c>
      <c r="T109" s="66">
        <f>'background subtraction'!FX109</f>
        <v>0.0146660934616465</v>
      </c>
      <c r="U109" s="66">
        <f>'background subtraction'!GB109</f>
        <v>0.0205949397546525</v>
      </c>
      <c r="V109" s="66">
        <f>'background subtraction'!GJ109</f>
        <v>0.0277719642146071</v>
      </c>
      <c r="W109" s="66">
        <f>'background subtraction'!DO109</f>
        <v>0.00811315808516613</v>
      </c>
      <c r="X109" s="66">
        <f>'background subtraction'!EF109</f>
        <v>0.0120137148568806</v>
      </c>
      <c r="Y109" s="66">
        <f>'background subtraction'!EX109</f>
        <v>0.00592884629300602</v>
      </c>
      <c r="Z109" s="66">
        <f>'background subtraction'!FO109</f>
        <v>0.00234033406302869</v>
      </c>
      <c r="AA109" s="66">
        <f>'background subtraction'!GK109</f>
        <v>0.0160702938994637</v>
      </c>
      <c r="AB109" s="66">
        <f>'background subtraction'!DP109</f>
        <v>0.00312044541737159</v>
      </c>
      <c r="AC109" s="66">
        <f>'background subtraction'!EG109</f>
        <v>0.00140420043781721</v>
      </c>
      <c r="AD109" s="66">
        <f>'background subtraction'!EY109</f>
        <v>0.00499271266779454</v>
      </c>
      <c r="AE109" s="66">
        <f>'background subtraction'!FQ109</f>
        <v>0.00702100218908607</v>
      </c>
      <c r="AF109" s="66">
        <f>'background subtraction'!GM109</f>
        <v>0.00624089083474318</v>
      </c>
      <c r="AG109" s="66">
        <f>'background subtraction'!DQ109</f>
        <v>0.000624089083474318</v>
      </c>
      <c r="AH109" s="66">
        <f>'background subtraction'!EH109</f>
        <v>0.00405657904258306</v>
      </c>
      <c r="AI109" s="66">
        <f>'background subtraction'!EZ109</f>
        <v>0.00468066812605738</v>
      </c>
      <c r="AJ109" s="66">
        <f>'background subtraction'!FR109</f>
        <v>0.00265237860476585</v>
      </c>
      <c r="AK109" s="66">
        <f>'background subtraction'!GR109</f>
        <v>0.0090492917103776</v>
      </c>
      <c r="AL109" s="66">
        <f>'background subtraction'!DR109</f>
        <v>0.0115456480442749</v>
      </c>
      <c r="AM109" s="66">
        <f>'background subtraction'!EJ109</f>
        <v>0.00249635633389727</v>
      </c>
      <c r="AN109" s="66">
        <f>'background subtraction'!FA109</f>
        <v>0.00468066812605738</v>
      </c>
      <c r="AO109" s="66">
        <f>'background subtraction'!FS109</f>
        <v>0.00733304673082323</v>
      </c>
      <c r="AP109" s="66">
        <f>'background subtraction'!GS109</f>
        <v>0.0134179152946978</v>
      </c>
      <c r="AQ109" s="66">
        <f>'background subtraction'!DS109</f>
        <v>0.00561680175126886</v>
      </c>
      <c r="AR109" s="66">
        <f>'background subtraction'!EK109</f>
        <v>0.00343248995910875</v>
      </c>
      <c r="AS109" s="66">
        <f>'background subtraction'!FB109</f>
        <v>0.00951735852298334</v>
      </c>
      <c r="AT109" s="66">
        <f>'background subtraction'!FU109</f>
        <v>0.00171624497955437</v>
      </c>
      <c r="AU109" s="66">
        <f>'background subtraction'!GT109</f>
        <v>0.00764509127256039</v>
      </c>
      <c r="AV109" s="66">
        <f>'background subtraction'!DT109</f>
        <v>0.00826918035603471</v>
      </c>
      <c r="AW109" s="66">
        <f>'background subtraction'!EL109</f>
        <v>0.00140420043781721</v>
      </c>
      <c r="AX109" s="66">
        <f>'background subtraction'!FC109</f>
        <v>0.00343248995910875</v>
      </c>
      <c r="AY109" s="66">
        <f>'background subtraction'!FV109</f>
        <v>0.00249635633389727</v>
      </c>
      <c r="AZ109" s="66">
        <f>'background subtraction'!GN109</f>
        <v>0.0053047572095317</v>
      </c>
      <c r="BA109" s="66">
        <f>'background subtraction'!DU109</f>
        <v>0.00592884629300602</v>
      </c>
      <c r="BB109" s="66">
        <f>'background subtraction'!EM109</f>
        <v>0.0120137148568806</v>
      </c>
      <c r="BC109" s="66">
        <f>'background subtraction'!FD109</f>
        <v>0.0112336035025377</v>
      </c>
      <c r="BD109" s="66">
        <f>'background subtraction'!FW109</f>
        <v>0.0060848685638746</v>
      </c>
      <c r="BE109" s="66">
        <f>'background subtraction'!GO109</f>
        <v>0.00546077948040028</v>
      </c>
      <c r="BF109" s="66">
        <f>'background subtraction'!DV109</f>
        <v>0.000156022270868579</v>
      </c>
      <c r="BG109" s="66">
        <f>'background subtraction'!EN109</f>
        <v>0.00187226725042295</v>
      </c>
      <c r="BH109" s="66">
        <f>'background subtraction'!FF109</f>
        <v>0.00109215589608006</v>
      </c>
      <c r="BI109" s="66">
        <f>'background subtraction'!FY109</f>
        <v>0.00124817816694864</v>
      </c>
      <c r="BJ109" s="66">
        <f>'background subtraction'!GP109</f>
        <v>0.000936133625211476</v>
      </c>
      <c r="BK109" s="66">
        <f>'background subtraction'!DW109</f>
        <v>0.000312044541737159</v>
      </c>
      <c r="BL109" s="66">
        <f>'background subtraction'!EO109</f>
        <v>0.000312044541737159</v>
      </c>
      <c r="BM109" s="66">
        <f>'background subtraction'!FG109</f>
        <v>0.00202828952129153</v>
      </c>
      <c r="BN109" s="66">
        <f>'background subtraction'!FZ109</f>
        <v>0.000624089083474318</v>
      </c>
      <c r="BO109" s="66">
        <f>'background subtraction'!GQ109</f>
        <v>0.00218431179216011</v>
      </c>
      <c r="BP109" s="66">
        <f>'background subtraction'!DY109</f>
        <v>0.000936133625211476</v>
      </c>
      <c r="BQ109" s="66">
        <f>'background subtraction'!EP109</f>
        <v>0.00327646768824017</v>
      </c>
      <c r="BR109" s="66">
        <f>'background subtraction'!FH109</f>
        <v>0.000780111354342897</v>
      </c>
      <c r="BS109" s="66">
        <f>'background subtraction'!GC109</f>
        <v>0.00109215589608006</v>
      </c>
      <c r="BT109" s="66">
        <f>'background subtraction'!GU109</f>
        <v>0.00109215589608006</v>
      </c>
      <c r="BU109" s="66">
        <f>'background subtraction'!DZ109</f>
        <v>0.000780111354342897</v>
      </c>
      <c r="BV109" s="66">
        <f>'background subtraction'!EQ109</f>
        <v>0.00312044541737159</v>
      </c>
      <c r="BW109" s="104">
        <f>'background subtraction'!FI109</f>
        <v>0</v>
      </c>
      <c r="BX109" s="66">
        <f>'background subtraction'!GD109</f>
        <v>0.00124817816694864</v>
      </c>
      <c r="BY109" s="104">
        <f>'background subtraction'!GV109</f>
        <v>0.000780111354342897</v>
      </c>
      <c r="BZ109" s="66">
        <f>'background subtraction'!EA109</f>
        <v>0.00109215589608006</v>
      </c>
      <c r="CA109" s="66">
        <f>'background subtraction'!ER109</f>
        <v>0.000468066812605738</v>
      </c>
      <c r="CB109" s="66">
        <f>'background subtraction'!FJ109</f>
        <v>0.00171624497955437</v>
      </c>
      <c r="CC109" s="66">
        <f>'background subtraction'!GE109</f>
        <v>0.000312044541737159</v>
      </c>
      <c r="CD109" s="66">
        <f>'background subtraction'!GX109</f>
        <v>0.00202828952129153</v>
      </c>
      <c r="CE109" s="66">
        <f>'background subtraction'!EB109</f>
        <v>0.000312044541737159</v>
      </c>
      <c r="CF109" s="104">
        <f>'background subtraction'!ES109</f>
        <v>0</v>
      </c>
      <c r="CG109" s="66">
        <f>'background subtraction'!FK109</f>
        <v>0.00124817816694864</v>
      </c>
      <c r="CH109" s="66">
        <f>'background subtraction'!GF109</f>
        <v>0.00234033406302869</v>
      </c>
      <c r="CI109" s="66">
        <f>'background subtraction'!GY109</f>
        <v>0.000624089083474318</v>
      </c>
      <c r="CJ109" s="66">
        <f>'background subtraction'!EC109</f>
        <v>0.00702100218908607</v>
      </c>
      <c r="CK109" s="66">
        <f>'background subtraction'!EU109</f>
        <v>0.000624089083474318</v>
      </c>
      <c r="CL109" s="66">
        <f>'background subtraction'!FL109</f>
        <v>0.00343248995910875</v>
      </c>
      <c r="CM109" s="66">
        <f>'background subtraction'!GG109</f>
        <v>0.000468066812605738</v>
      </c>
      <c r="CN109" s="66">
        <f>'background subtraction'!GZ109</f>
        <v>0.000468066812605738</v>
      </c>
      <c r="CO109" s="66">
        <f>'background subtraction'!ED109</f>
        <v>0.00218431179216011</v>
      </c>
      <c r="CP109" s="66">
        <f>'background subtraction'!EV109</f>
        <v>0.000156022270868579</v>
      </c>
      <c r="CQ109" s="66">
        <f>'background subtraction'!FM109</f>
        <v>0.00124817816694864</v>
      </c>
      <c r="CR109" s="66">
        <f>'background subtraction'!GH109</f>
        <v>0.000156022270868579</v>
      </c>
      <c r="CS109" s="104">
        <f>'background subtraction'!HA109</f>
        <v>0.000156022270868579</v>
      </c>
      <c r="CT109" s="66">
        <f>'background subtraction'!EE109</f>
        <v>0.000624089083474318</v>
      </c>
      <c r="CU109" s="66">
        <f>'background subtraction'!EW109</f>
        <v>0.00561680175126886</v>
      </c>
      <c r="CV109" s="66">
        <f>'background subtraction'!FN109</f>
        <v>0.000156022270868579</v>
      </c>
      <c r="CW109" s="104">
        <f>'background subtraction'!GI109</f>
        <v>0</v>
      </c>
      <c r="CX109" s="66">
        <f>'background subtraction'!HB109</f>
        <v>0.00265237860476585</v>
      </c>
      <c r="CY109" s="66"/>
      <c r="CZ109" s="66"/>
      <c r="DA109" s="66"/>
      <c r="DB109" s="66"/>
      <c r="DC109" s="66"/>
      <c r="DD109" s="66"/>
      <c r="DE109" s="66"/>
      <c r="DF109" s="66"/>
      <c r="DG109" s="66"/>
      <c r="DH109" s="66"/>
      <c r="DI109" s="66"/>
      <c r="DJ109" s="66"/>
      <c r="DK109" s="66"/>
    </row>
    <row r="110" spans="1:115">
      <c r="A110">
        <f>'imported data from Web Calc'!A116</f>
        <v>770.6</v>
      </c>
      <c r="B110" t="str">
        <f>'imported data from Web Calc'!B116</f>
        <v>C43H80O8PN</v>
      </c>
      <c r="C110" s="61" t="str">
        <f>'imported data from Web Calc'!C116</f>
        <v>PE(38:3)</v>
      </c>
      <c r="D110" s="96">
        <f>'background subtraction'!DJ110</f>
        <v>0.00655293537648033</v>
      </c>
      <c r="E110" s="96">
        <f>'background subtraction'!DK110</f>
        <v>0.00577282402213744</v>
      </c>
      <c r="F110" s="96">
        <f>'background subtraction'!DL110</f>
        <v>0.0045246458551888</v>
      </c>
      <c r="G110" s="66">
        <f>'background subtraction'!DM110</f>
        <v>0.00717702445995465</v>
      </c>
      <c r="H110" s="66">
        <f>'background subtraction'!DX110</f>
        <v>0.00592884629300602</v>
      </c>
      <c r="I110" s="66">
        <f>'background subtraction'!EI110</f>
        <v>0.00561680175126886</v>
      </c>
      <c r="J110" s="66">
        <f>'background subtraction'!ET110</f>
        <v>0.00577282402213744</v>
      </c>
      <c r="K110" s="66">
        <f>'background subtraction'!FE110</f>
        <v>0.00561680175126886</v>
      </c>
      <c r="L110" s="66">
        <f>'background subtraction'!FP110</f>
        <v>0.00546077948040028</v>
      </c>
      <c r="M110" s="66">
        <f>'background subtraction'!GA110</f>
        <v>0.0060848685638746</v>
      </c>
      <c r="N110" s="66">
        <f>'background subtraction'!GL110</f>
        <v>0.00546077948040028</v>
      </c>
      <c r="O110" s="66">
        <f>'background subtraction'!GW110</f>
        <v>0.00655293537648033</v>
      </c>
      <c r="P110" s="66">
        <f>'background subtraction'!HC110</f>
        <v>0.00577282402213744</v>
      </c>
      <c r="Q110" s="66">
        <f t="shared" si="1"/>
        <v>0.00594444852009287</v>
      </c>
      <c r="R110" s="66">
        <f>'background subtraction'!DN110</f>
        <v>0.0332327436950074</v>
      </c>
      <c r="S110" s="66">
        <f>'background subtraction'!FT110</f>
        <v>0.0191907393168353</v>
      </c>
      <c r="T110" s="66">
        <f>'background subtraction'!FX110</f>
        <v>0.0280840087563443</v>
      </c>
      <c r="U110" s="66">
        <f>'background subtraction'!GB110</f>
        <v>0.0298002537358987</v>
      </c>
      <c r="V110" s="66">
        <f>'background subtraction'!GJ110</f>
        <v>0.045246458551888</v>
      </c>
      <c r="W110" s="66">
        <f>'background subtraction'!DO110</f>
        <v>0.00951735852298334</v>
      </c>
      <c r="X110" s="66">
        <f>'background subtraction'!EF110</f>
        <v>0.0227792515468126</v>
      </c>
      <c r="Y110" s="66">
        <f>'background subtraction'!EX110</f>
        <v>0.00702100218908607</v>
      </c>
      <c r="Z110" s="66">
        <f>'background subtraction'!FO110</f>
        <v>0.00561680175126886</v>
      </c>
      <c r="AA110" s="66">
        <f>'background subtraction'!GK110</f>
        <v>0.0280840087563443</v>
      </c>
      <c r="AB110" s="66">
        <f>'background subtraction'!DP110</f>
        <v>0.00343248995910875</v>
      </c>
      <c r="AC110" s="66">
        <f>'background subtraction'!EG110</f>
        <v>0.00124817816694864</v>
      </c>
      <c r="AD110" s="66">
        <f>'background subtraction'!EY110</f>
        <v>0.00702100218908607</v>
      </c>
      <c r="AE110" s="66">
        <f>'background subtraction'!FQ110</f>
        <v>0.0090492917103776</v>
      </c>
      <c r="AF110" s="66">
        <f>'background subtraction'!GM110</f>
        <v>0.0109215589608006</v>
      </c>
      <c r="AG110" s="66">
        <f>'background subtraction'!DQ110</f>
        <v>0.000312044541737159</v>
      </c>
      <c r="AH110" s="66">
        <f>'background subtraction'!EH110</f>
        <v>0.00327646768824017</v>
      </c>
      <c r="AI110" s="66">
        <f>'background subtraction'!EZ110</f>
        <v>0.00826918035603471</v>
      </c>
      <c r="AJ110" s="66">
        <f>'background subtraction'!FR110</f>
        <v>0.00561680175126886</v>
      </c>
      <c r="AK110" s="66">
        <f>'background subtraction'!GR110</f>
        <v>0.0168504052538066</v>
      </c>
      <c r="AL110" s="66">
        <f>'background subtraction'!DR110</f>
        <v>0.0160702938994637</v>
      </c>
      <c r="AM110" s="66">
        <f>'background subtraction'!EJ110</f>
        <v>0.00374453450084591</v>
      </c>
      <c r="AN110" s="66">
        <f>'background subtraction'!FA110</f>
        <v>0.00748906900169181</v>
      </c>
      <c r="AO110" s="66">
        <f>'background subtraction'!FS110</f>
        <v>0.0135739375655664</v>
      </c>
      <c r="AP110" s="66">
        <f>'background subtraction'!GS110</f>
        <v>0.0182546056916238</v>
      </c>
      <c r="AQ110" s="66">
        <f>'background subtraction'!DS110</f>
        <v>0.0104534921481948</v>
      </c>
      <c r="AR110" s="66">
        <f>'background subtraction'!EK110</f>
        <v>0.00639691310561176</v>
      </c>
      <c r="AS110" s="66">
        <f>'background subtraction'!FB110</f>
        <v>0.0163823384412008</v>
      </c>
      <c r="AT110" s="66">
        <f>'background subtraction'!FU110</f>
        <v>0.00405657904258306</v>
      </c>
      <c r="AU110" s="66">
        <f>'background subtraction'!GT110</f>
        <v>0.0124817816694864</v>
      </c>
      <c r="AV110" s="66">
        <f>'background subtraction'!DT110</f>
        <v>0.0134179152946978</v>
      </c>
      <c r="AW110" s="66">
        <f>'background subtraction'!EL110</f>
        <v>0.00561680175126886</v>
      </c>
      <c r="AX110" s="66">
        <f>'background subtraction'!FC110</f>
        <v>0.00312044541737159</v>
      </c>
      <c r="AY110" s="66">
        <f>'background subtraction'!FV110</f>
        <v>0.00343248995910875</v>
      </c>
      <c r="AZ110" s="66">
        <f>'background subtraction'!GN110</f>
        <v>0.00936133625211476</v>
      </c>
      <c r="BA110" s="66">
        <f>'background subtraction'!DU110</f>
        <v>0.0104534921481948</v>
      </c>
      <c r="BB110" s="66">
        <f>'background subtraction'!EM110</f>
        <v>0.0180985834207552</v>
      </c>
      <c r="BC110" s="66">
        <f>'background subtraction'!FD110</f>
        <v>0.0177865388790181</v>
      </c>
      <c r="BD110" s="66">
        <f>'background subtraction'!FW110</f>
        <v>0.00998542533558908</v>
      </c>
      <c r="BE110" s="66">
        <f>'background subtraction'!GO110</f>
        <v>0.0109215589608006</v>
      </c>
      <c r="BF110" s="66">
        <f>'background subtraction'!DV110</f>
        <v>0.000624089083474318</v>
      </c>
      <c r="BG110" s="66">
        <f>'background subtraction'!EN110</f>
        <v>0.00202828952129153</v>
      </c>
      <c r="BH110" s="66">
        <f>'background subtraction'!FF110</f>
        <v>0.00109215589608006</v>
      </c>
      <c r="BI110" s="66">
        <f>'background subtraction'!FY110</f>
        <v>0.00171624497955437</v>
      </c>
      <c r="BJ110" s="66">
        <f>'background subtraction'!GP110</f>
        <v>0.00592884629300602</v>
      </c>
      <c r="BK110" s="66">
        <f>'background subtraction'!DW110</f>
        <v>0.00187226725042295</v>
      </c>
      <c r="BL110" s="66">
        <f>'background subtraction'!EO110</f>
        <v>0.00124817816694864</v>
      </c>
      <c r="BM110" s="66">
        <f>'background subtraction'!FG110</f>
        <v>0.00390055677171449</v>
      </c>
      <c r="BN110" s="66">
        <f>'background subtraction'!FZ110</f>
        <v>0.00156022270868579</v>
      </c>
      <c r="BO110" s="66">
        <f>'background subtraction'!GQ110</f>
        <v>0.00343248995910875</v>
      </c>
      <c r="BP110" s="66">
        <f>'background subtraction'!DY110</f>
        <v>0.00327646768824017</v>
      </c>
      <c r="BQ110" s="66">
        <f>'background subtraction'!EP110</f>
        <v>0.00624089083474318</v>
      </c>
      <c r="BR110" s="66">
        <f>'background subtraction'!FH110</f>
        <v>0.00140420043781721</v>
      </c>
      <c r="BS110" s="66">
        <f>'background subtraction'!GC110</f>
        <v>0.00234033406302869</v>
      </c>
      <c r="BT110" s="66">
        <f>'background subtraction'!GU110</f>
        <v>0.00202828952129153</v>
      </c>
      <c r="BU110" s="66">
        <f>'background subtraction'!DZ110</f>
        <v>0.00140420043781721</v>
      </c>
      <c r="BV110" s="66">
        <f>'background subtraction'!EQ110</f>
        <v>0.00405657904258306</v>
      </c>
      <c r="BW110" s="104">
        <f>'background subtraction'!FI110</f>
        <v>0</v>
      </c>
      <c r="BX110" s="66">
        <f>'background subtraction'!GD110</f>
        <v>0.00390055677171449</v>
      </c>
      <c r="BY110" s="104">
        <f>'background subtraction'!GV110</f>
        <v>0.00156022270868579</v>
      </c>
      <c r="BZ110" s="66">
        <f>'background subtraction'!EA110</f>
        <v>0.00187226725042295</v>
      </c>
      <c r="CA110" s="66">
        <f>'background subtraction'!ER110</f>
        <v>0.00156022270868579</v>
      </c>
      <c r="CB110" s="66">
        <f>'background subtraction'!FJ110</f>
        <v>0.00280840087563443</v>
      </c>
      <c r="CC110" s="66">
        <f>'background subtraction'!GE110</f>
        <v>0.000624089083474318</v>
      </c>
      <c r="CD110" s="66">
        <f>'background subtraction'!GX110</f>
        <v>0.00468066812605738</v>
      </c>
      <c r="CE110" s="66">
        <f>'background subtraction'!EB110</f>
        <v>0.000624089083474318</v>
      </c>
      <c r="CF110" s="104">
        <f>'background subtraction'!ES110</f>
        <v>0</v>
      </c>
      <c r="CG110" s="66">
        <f>'background subtraction'!FK110</f>
        <v>0.00265237860476585</v>
      </c>
      <c r="CH110" s="66">
        <f>'background subtraction'!GF110</f>
        <v>0.00343248995910875</v>
      </c>
      <c r="CI110" s="66">
        <f>'background subtraction'!GY110</f>
        <v>0.000936133625211476</v>
      </c>
      <c r="CJ110" s="66">
        <f>'background subtraction'!EC110</f>
        <v>0.00873724716864045</v>
      </c>
      <c r="CK110" s="66">
        <f>'background subtraction'!EU110</f>
        <v>0.00156022270868579</v>
      </c>
      <c r="CL110" s="66">
        <f>'background subtraction'!FL110</f>
        <v>0.0053047572095317</v>
      </c>
      <c r="CM110" s="66">
        <f>'background subtraction'!GG110</f>
        <v>0.00140420043781721</v>
      </c>
      <c r="CN110" s="66">
        <f>'background subtraction'!GZ110</f>
        <v>0.00140420043781721</v>
      </c>
      <c r="CO110" s="66">
        <f>'background subtraction'!ED110</f>
        <v>0.00390055677171449</v>
      </c>
      <c r="CP110" s="66">
        <f>'background subtraction'!EV110</f>
        <v>0.000468066812605738</v>
      </c>
      <c r="CQ110" s="66">
        <f>'background subtraction'!FM110</f>
        <v>0.00202828952129153</v>
      </c>
      <c r="CR110" s="66">
        <f>'background subtraction'!GH110</f>
        <v>0.000468066812605738</v>
      </c>
      <c r="CS110" s="104">
        <f>'background subtraction'!HA110</f>
        <v>0</v>
      </c>
      <c r="CT110" s="66">
        <f>'background subtraction'!EE110</f>
        <v>0.00218431179216011</v>
      </c>
      <c r="CU110" s="66">
        <f>'background subtraction'!EW110</f>
        <v>0.00795713581429755</v>
      </c>
      <c r="CV110" s="66">
        <f>'background subtraction'!FN110</f>
        <v>0.000780111354342897</v>
      </c>
      <c r="CW110" s="104">
        <f>'background subtraction'!GI110</f>
        <v>0.000156022270868579</v>
      </c>
      <c r="CX110" s="66">
        <f>'background subtraction'!HB110</f>
        <v>0.00546077948040028</v>
      </c>
      <c r="CY110" s="66"/>
      <c r="CZ110" s="66"/>
      <c r="DA110" s="66"/>
      <c r="DB110" s="66"/>
      <c r="DC110" s="66"/>
      <c r="DD110" s="66"/>
      <c r="DE110" s="66"/>
      <c r="DF110" s="66"/>
      <c r="DG110" s="66"/>
      <c r="DH110" s="66"/>
      <c r="DI110" s="66"/>
      <c r="DJ110" s="66"/>
      <c r="DK110" s="66"/>
    </row>
    <row r="111" spans="1:115">
      <c r="A111">
        <f>'imported data from Web Calc'!A117</f>
        <v>798.6</v>
      </c>
      <c r="B111" t="str">
        <f>'imported data from Web Calc'!B117</f>
        <v>C45H84O8PN</v>
      </c>
      <c r="C111" s="61" t="str">
        <f>'imported data from Web Calc'!C117</f>
        <v>PE(40:3)</v>
      </c>
      <c r="D111" s="96">
        <f>'background subtraction'!DJ111</f>
        <v>0.000468066812605738</v>
      </c>
      <c r="E111" s="96">
        <f>'background subtraction'!DK111</f>
        <v>0.000468066812605738</v>
      </c>
      <c r="F111" s="96">
        <f>'background subtraction'!DL111</f>
        <v>0.000936133625211476</v>
      </c>
      <c r="G111" s="66">
        <f>'background subtraction'!DM111</f>
        <v>0.000156022270868579</v>
      </c>
      <c r="H111" s="66">
        <f>'background subtraction'!DX111</f>
        <v>0.000468066812605738</v>
      </c>
      <c r="I111" s="66">
        <f>'background subtraction'!EI111</f>
        <v>0.000468066812605738</v>
      </c>
      <c r="J111" s="66">
        <f>'background subtraction'!ET111</f>
        <v>0.000468066812605738</v>
      </c>
      <c r="K111" s="66">
        <f>'background subtraction'!FE111</f>
        <v>0.000780111354342897</v>
      </c>
      <c r="L111" s="66">
        <f>'background subtraction'!FP111</f>
        <v>0.000468066812605738</v>
      </c>
      <c r="M111" s="66">
        <f>'background subtraction'!GA111</f>
        <v>0.000312044541737159</v>
      </c>
      <c r="N111" s="66">
        <f>'background subtraction'!GL111</f>
        <v>0.000312044541737159</v>
      </c>
      <c r="O111" s="66">
        <f>'background subtraction'!GW111</f>
        <v>0.000156022270868579</v>
      </c>
      <c r="P111" s="66">
        <f>'background subtraction'!HC111</f>
        <v>0.000780111354342897</v>
      </c>
      <c r="Q111" s="66">
        <f t="shared" si="1"/>
        <v>0.000436862358432022</v>
      </c>
      <c r="R111" s="66">
        <f>'background subtraction'!DN111</f>
        <v>0.00592884629300602</v>
      </c>
      <c r="S111" s="66">
        <f>'background subtraction'!FT111</f>
        <v>0.00171624497955437</v>
      </c>
      <c r="T111" s="66">
        <f>'background subtraction'!FX111</f>
        <v>0.00249635633389727</v>
      </c>
      <c r="U111" s="66">
        <f>'background subtraction'!GB111</f>
        <v>0.00499271266779454</v>
      </c>
      <c r="V111" s="66">
        <f>'background subtraction'!GJ111</f>
        <v>0.00748906900169181</v>
      </c>
      <c r="W111" s="66">
        <f>'background subtraction'!DO111</f>
        <v>0.00109215589608006</v>
      </c>
      <c r="X111" s="66">
        <f>'background subtraction'!EF111</f>
        <v>0.00312044541737159</v>
      </c>
      <c r="Y111" s="66">
        <f>'background subtraction'!EX111</f>
        <v>0.000156022270868579</v>
      </c>
      <c r="Z111" s="66">
        <f>'background subtraction'!FO111</f>
        <v>0.000780111354342897</v>
      </c>
      <c r="AA111" s="66">
        <f>'background subtraction'!GK111</f>
        <v>0.00265237860476585</v>
      </c>
      <c r="AB111" s="66">
        <f>'background subtraction'!DP111</f>
        <v>0.000312044541737159</v>
      </c>
      <c r="AC111" s="66">
        <f>'background subtraction'!EG111</f>
        <v>0</v>
      </c>
      <c r="AD111" s="66">
        <f>'background subtraction'!EY111</f>
        <v>0.000312044541737159</v>
      </c>
      <c r="AE111" s="66">
        <f>'background subtraction'!FQ111</f>
        <v>0.000156022270868579</v>
      </c>
      <c r="AF111" s="66">
        <f>'background subtraction'!GM111</f>
        <v>0.000780111354342897</v>
      </c>
      <c r="AG111" s="66">
        <f>'background subtraction'!DQ111</f>
        <v>0</v>
      </c>
      <c r="AH111" s="66">
        <f>'background subtraction'!EH111</f>
        <v>0.000156022270868579</v>
      </c>
      <c r="AI111" s="66">
        <f>'background subtraction'!EZ111</f>
        <v>0.00140420043781721</v>
      </c>
      <c r="AJ111" s="66">
        <f>'background subtraction'!FR111</f>
        <v>0.000780111354342897</v>
      </c>
      <c r="AK111" s="66">
        <f>'background subtraction'!GR111</f>
        <v>0.00124817816694864</v>
      </c>
      <c r="AL111" s="66">
        <f>'background subtraction'!DR111</f>
        <v>0.00312044541737159</v>
      </c>
      <c r="AM111" s="66">
        <f>'background subtraction'!EJ111</f>
        <v>0.000312044541737159</v>
      </c>
      <c r="AN111" s="66">
        <f>'background subtraction'!FA111</f>
        <v>0.00218431179216011</v>
      </c>
      <c r="AO111" s="66">
        <f>'background subtraction'!FS111</f>
        <v>0.00218431179216011</v>
      </c>
      <c r="AP111" s="66">
        <f>'background subtraction'!GS111</f>
        <v>0.00296442314650301</v>
      </c>
      <c r="AQ111" s="66">
        <f>'background subtraction'!DS111</f>
        <v>0.00156022270868579</v>
      </c>
      <c r="AR111" s="66">
        <f>'background subtraction'!EK111</f>
        <v>0.000936133625211476</v>
      </c>
      <c r="AS111" s="66">
        <f>'background subtraction'!FB111</f>
        <v>0.00374453450084591</v>
      </c>
      <c r="AT111" s="66">
        <f>'background subtraction'!FU111</f>
        <v>0.000312044541737159</v>
      </c>
      <c r="AU111" s="66">
        <f>'background subtraction'!GT111</f>
        <v>0.00156022270868579</v>
      </c>
      <c r="AV111" s="66">
        <f>'background subtraction'!DT111</f>
        <v>0.00296442314650301</v>
      </c>
      <c r="AW111" s="66">
        <f>'background subtraction'!EL111</f>
        <v>0.000780111354342897</v>
      </c>
      <c r="AX111" s="66">
        <f>'background subtraction'!FC111</f>
        <v>0.000468066812605738</v>
      </c>
      <c r="AY111" s="66">
        <f>'background subtraction'!FV111</f>
        <v>0.000156022270868579</v>
      </c>
      <c r="AZ111" s="66">
        <f>'background subtraction'!GN111</f>
        <v>0.000936133625211476</v>
      </c>
      <c r="BA111" s="66">
        <f>'background subtraction'!DU111</f>
        <v>0.00187226725042295</v>
      </c>
      <c r="BB111" s="66">
        <f>'background subtraction'!EM111</f>
        <v>0.00421260131345164</v>
      </c>
      <c r="BC111" s="66">
        <f>'background subtraction'!FD111</f>
        <v>0.00218431179216011</v>
      </c>
      <c r="BD111" s="66">
        <f>'background subtraction'!FW111</f>
        <v>0.00171624497955437</v>
      </c>
      <c r="BE111" s="66">
        <f>'background subtraction'!GO111</f>
        <v>0.00187226725042295</v>
      </c>
      <c r="BF111" s="66">
        <f>'background subtraction'!DV111</f>
        <v>0</v>
      </c>
      <c r="BG111" s="66">
        <f>'background subtraction'!EN111</f>
        <v>0.000156022270868579</v>
      </c>
      <c r="BH111" s="66">
        <f>'background subtraction'!FF111</f>
        <v>0</v>
      </c>
      <c r="BI111" s="66">
        <f>'background subtraction'!FY111</f>
        <v>0</v>
      </c>
      <c r="BJ111" s="66">
        <f>'background subtraction'!GP111</f>
        <v>0.000312044541737159</v>
      </c>
      <c r="BK111" s="66">
        <f>'background subtraction'!DW111</f>
        <v>0.000156022270868579</v>
      </c>
      <c r="BL111" s="66">
        <f>'background subtraction'!EO111</f>
        <v>0</v>
      </c>
      <c r="BM111" s="66">
        <f>'background subtraction'!FG111</f>
        <v>0.00124817816694864</v>
      </c>
      <c r="BN111" s="66">
        <f>'background subtraction'!FZ111</f>
        <v>0</v>
      </c>
      <c r="BO111" s="66">
        <f>'background subtraction'!GQ111</f>
        <v>0.000780111354342897</v>
      </c>
      <c r="BP111" s="66">
        <f>'background subtraction'!DY111</f>
        <v>0</v>
      </c>
      <c r="BQ111" s="66">
        <f>'background subtraction'!EP111</f>
        <v>0.000780111354342897</v>
      </c>
      <c r="BR111" s="66">
        <f>'background subtraction'!FH111</f>
        <v>0.000156022270868579</v>
      </c>
      <c r="BS111" s="66">
        <f>'background subtraction'!GC111</f>
        <v>0.000156022270868579</v>
      </c>
      <c r="BT111" s="66">
        <f>'background subtraction'!GU111</f>
        <v>0</v>
      </c>
      <c r="BU111" s="66">
        <f>'background subtraction'!DZ111</f>
        <v>0</v>
      </c>
      <c r="BV111" s="66">
        <f>'background subtraction'!EQ111</f>
        <v>0.000624089083474318</v>
      </c>
      <c r="BW111" s="104">
        <f>'background subtraction'!FI111</f>
        <v>0</v>
      </c>
      <c r="BX111" s="66">
        <f>'background subtraction'!GD111</f>
        <v>0.000312044541737159</v>
      </c>
      <c r="BY111" s="104">
        <f>'background subtraction'!GV111</f>
        <v>0</v>
      </c>
      <c r="BZ111" s="66">
        <f>'background subtraction'!EA111</f>
        <v>0.000156022270868579</v>
      </c>
      <c r="CA111" s="66">
        <f>'background subtraction'!ER111</f>
        <v>0</v>
      </c>
      <c r="CB111" s="66">
        <f>'background subtraction'!FJ111</f>
        <v>0.000312044541737159</v>
      </c>
      <c r="CC111" s="66">
        <f>'background subtraction'!GE111</f>
        <v>0.000156022270868579</v>
      </c>
      <c r="CD111" s="66">
        <f>'background subtraction'!GX111</f>
        <v>0.000156022270868579</v>
      </c>
      <c r="CE111" s="66">
        <f>'background subtraction'!EB111</f>
        <v>0</v>
      </c>
      <c r="CF111" s="104">
        <f>'background subtraction'!ES111</f>
        <v>0</v>
      </c>
      <c r="CG111" s="66">
        <f>'background subtraction'!FK111</f>
        <v>0.000312044541737159</v>
      </c>
      <c r="CH111" s="66">
        <f>'background subtraction'!GF111</f>
        <v>0.000156022270868579</v>
      </c>
      <c r="CI111" s="66">
        <f>'background subtraction'!GY111</f>
        <v>0.000156022270868579</v>
      </c>
      <c r="CJ111" s="66">
        <f>'background subtraction'!EC111</f>
        <v>0.00124817816694864</v>
      </c>
      <c r="CK111" s="66">
        <f>'background subtraction'!EU111</f>
        <v>0.000156022270868579</v>
      </c>
      <c r="CL111" s="66">
        <f>'background subtraction'!FL111</f>
        <v>0.000468066812605738</v>
      </c>
      <c r="CM111" s="66">
        <f>'background subtraction'!GG111</f>
        <v>0.000156022270868579</v>
      </c>
      <c r="CN111" s="66">
        <f>'background subtraction'!GZ111</f>
        <v>0</v>
      </c>
      <c r="CO111" s="66">
        <f>'background subtraction'!ED111</f>
        <v>0</v>
      </c>
      <c r="CP111" s="66">
        <f>'background subtraction'!EV111</f>
        <v>0.000312044541737159</v>
      </c>
      <c r="CQ111" s="66">
        <f>'background subtraction'!FM111</f>
        <v>0</v>
      </c>
      <c r="CR111" s="66">
        <f>'background subtraction'!GH111</f>
        <v>0</v>
      </c>
      <c r="CS111" s="104">
        <f>'background subtraction'!HA111</f>
        <v>0</v>
      </c>
      <c r="CT111" s="66">
        <f>'background subtraction'!EE111</f>
        <v>0.000312044541737159</v>
      </c>
      <c r="CU111" s="66">
        <f>'background subtraction'!EW111</f>
        <v>0.000780111354342897</v>
      </c>
      <c r="CV111" s="66">
        <f>'background subtraction'!FN111</f>
        <v>0</v>
      </c>
      <c r="CW111" s="104">
        <f>'background subtraction'!GI111</f>
        <v>0</v>
      </c>
      <c r="CX111" s="66">
        <f>'background subtraction'!HB111</f>
        <v>0.000156022270868579</v>
      </c>
      <c r="CY111" s="66"/>
      <c r="CZ111" s="66"/>
      <c r="DA111" s="66"/>
      <c r="DB111" s="66"/>
      <c r="DC111" s="66"/>
      <c r="DD111" s="66"/>
      <c r="DE111" s="66"/>
      <c r="DF111" s="66"/>
      <c r="DG111" s="66"/>
      <c r="DH111" s="66"/>
      <c r="DI111" s="66"/>
      <c r="DJ111" s="66"/>
      <c r="DK111" s="66"/>
    </row>
    <row r="112" spans="1:115">
      <c r="A112">
        <f>'imported data from Web Calc'!A118</f>
        <v>800.6</v>
      </c>
      <c r="B112" t="str">
        <f>'imported data from Web Calc'!B118</f>
        <v>C45H86O8PN</v>
      </c>
      <c r="C112" s="61" t="str">
        <f>'imported data from Web Calc'!C118</f>
        <v>PE(40:2)</v>
      </c>
      <c r="D112" s="96">
        <f>'background subtraction'!DJ112</f>
        <v>0.000936133625211476</v>
      </c>
      <c r="E112" s="96">
        <f>'background subtraction'!DK112</f>
        <v>0.000624089083474318</v>
      </c>
      <c r="F112" s="96">
        <f>'background subtraction'!DL112</f>
        <v>0.00156022270868579</v>
      </c>
      <c r="G112" s="66">
        <f>'background subtraction'!DM112</f>
        <v>0.000624089083474318</v>
      </c>
      <c r="H112" s="66">
        <f>'background subtraction'!DX112</f>
        <v>0.00124817816694864</v>
      </c>
      <c r="I112" s="66">
        <f>'background subtraction'!EI112</f>
        <v>0.00109215589608006</v>
      </c>
      <c r="J112" s="66">
        <f>'background subtraction'!ET112</f>
        <v>0.000780111354342897</v>
      </c>
      <c r="K112" s="66">
        <f>'background subtraction'!FE112</f>
        <v>0.000936133625211476</v>
      </c>
      <c r="L112" s="66">
        <f>'background subtraction'!FP112</f>
        <v>0.00124817816694864</v>
      </c>
      <c r="M112" s="66">
        <f>'background subtraction'!GA112</f>
        <v>0.00109215589608006</v>
      </c>
      <c r="N112" s="66">
        <f>'background subtraction'!GL112</f>
        <v>0.000780111354342897</v>
      </c>
      <c r="O112" s="66">
        <f>'background subtraction'!GW112</f>
        <v>0.00187226725042295</v>
      </c>
      <c r="P112" s="66">
        <f>'background subtraction'!HC112</f>
        <v>0.000312044541737159</v>
      </c>
      <c r="Q112" s="66">
        <f t="shared" si="1"/>
        <v>0.000998542533558908</v>
      </c>
      <c r="R112" s="66">
        <f>'background subtraction'!DN112</f>
        <v>0.00655293537648033</v>
      </c>
      <c r="S112" s="66">
        <f>'background subtraction'!FT112</f>
        <v>0.00390055677171449</v>
      </c>
      <c r="T112" s="66">
        <f>'background subtraction'!FX112</f>
        <v>0.00405657904258306</v>
      </c>
      <c r="U112" s="66">
        <f>'background subtraction'!GB112</f>
        <v>0.00670895764734891</v>
      </c>
      <c r="V112" s="66">
        <f>'background subtraction'!GJ112</f>
        <v>0.0109215589608006</v>
      </c>
      <c r="W112" s="66">
        <f>'background subtraction'!DO112</f>
        <v>0.00265237860476585</v>
      </c>
      <c r="X112" s="66">
        <f>'background subtraction'!EF112</f>
        <v>0.00483669039692596</v>
      </c>
      <c r="Y112" s="66">
        <f>'background subtraction'!EX112</f>
        <v>0.00140420043781721</v>
      </c>
      <c r="Z112" s="66">
        <f>'background subtraction'!FO112</f>
        <v>0.000780111354342897</v>
      </c>
      <c r="AA112" s="66">
        <f>'background subtraction'!GK112</f>
        <v>0.0053047572095317</v>
      </c>
      <c r="AB112" s="66">
        <f>'background subtraction'!DP112</f>
        <v>0.000468066812605738</v>
      </c>
      <c r="AC112" s="66">
        <f>'background subtraction'!EG112</f>
        <v>0.000156022270868579</v>
      </c>
      <c r="AD112" s="66">
        <f>'background subtraction'!EY112</f>
        <v>0.000936133625211476</v>
      </c>
      <c r="AE112" s="66">
        <f>'background subtraction'!FQ112</f>
        <v>0.000780111354342897</v>
      </c>
      <c r="AF112" s="66">
        <f>'background subtraction'!GM112</f>
        <v>0.00124817816694864</v>
      </c>
      <c r="AG112" s="66">
        <f>'background subtraction'!DQ112</f>
        <v>0</v>
      </c>
      <c r="AH112" s="66">
        <f>'background subtraction'!EH112</f>
        <v>0.00109215589608006</v>
      </c>
      <c r="AI112" s="66">
        <f>'background subtraction'!EZ112</f>
        <v>0.00156022270868579</v>
      </c>
      <c r="AJ112" s="66">
        <f>'background subtraction'!FR112</f>
        <v>0</v>
      </c>
      <c r="AK112" s="66">
        <f>'background subtraction'!GR112</f>
        <v>0.00109215589608006</v>
      </c>
      <c r="AL112" s="66">
        <f>'background subtraction'!DR112</f>
        <v>0.00312044541737159</v>
      </c>
      <c r="AM112" s="66">
        <f>'background subtraction'!EJ112</f>
        <v>0.00124817816694864</v>
      </c>
      <c r="AN112" s="66">
        <f>'background subtraction'!FA112</f>
        <v>0.00124817816694864</v>
      </c>
      <c r="AO112" s="66">
        <f>'background subtraction'!FS112</f>
        <v>0.00280840087563443</v>
      </c>
      <c r="AP112" s="66">
        <f>'background subtraction'!GS112</f>
        <v>0.00327646768824017</v>
      </c>
      <c r="AQ112" s="66">
        <f>'background subtraction'!DS112</f>
        <v>0.00171624497955437</v>
      </c>
      <c r="AR112" s="66">
        <f>'background subtraction'!EK112</f>
        <v>0.000936133625211476</v>
      </c>
      <c r="AS112" s="66">
        <f>'background subtraction'!FB112</f>
        <v>0.00218431179216011</v>
      </c>
      <c r="AT112" s="66">
        <f>'background subtraction'!FU112</f>
        <v>0.00109215589608006</v>
      </c>
      <c r="AU112" s="66">
        <f>'background subtraction'!GT112</f>
        <v>0.00312044541737159</v>
      </c>
      <c r="AV112" s="66">
        <f>'background subtraction'!DT112</f>
        <v>0.00202828952129153</v>
      </c>
      <c r="AW112" s="66">
        <f>'background subtraction'!EL112</f>
        <v>0.00156022270868579</v>
      </c>
      <c r="AX112" s="66">
        <f>'background subtraction'!FC112</f>
        <v>0.00109215589608006</v>
      </c>
      <c r="AY112" s="66">
        <f>'background subtraction'!FV112</f>
        <v>0.000468066812605738</v>
      </c>
      <c r="AZ112" s="66">
        <f>'background subtraction'!GN112</f>
        <v>0.00218431179216011</v>
      </c>
      <c r="BA112" s="66">
        <f>'background subtraction'!DU112</f>
        <v>0.00234033406302869</v>
      </c>
      <c r="BB112" s="66">
        <f>'background subtraction'!EM112</f>
        <v>0.00483669039692596</v>
      </c>
      <c r="BC112" s="66">
        <f>'background subtraction'!FD112</f>
        <v>0.00358851222997733</v>
      </c>
      <c r="BD112" s="66">
        <f>'background subtraction'!FW112</f>
        <v>0.00218431179216011</v>
      </c>
      <c r="BE112" s="66">
        <f>'background subtraction'!GO112</f>
        <v>0.00234033406302869</v>
      </c>
      <c r="BF112" s="66">
        <f>'background subtraction'!DV112</f>
        <v>0</v>
      </c>
      <c r="BG112" s="66">
        <f>'background subtraction'!EN112</f>
        <v>0.000312044541737159</v>
      </c>
      <c r="BH112" s="66">
        <f>'background subtraction'!FF112</f>
        <v>0.000312044541737159</v>
      </c>
      <c r="BI112" s="66">
        <f>'background subtraction'!FY112</f>
        <v>0.000312044541737159</v>
      </c>
      <c r="BJ112" s="66">
        <f>'background subtraction'!GP112</f>
        <v>0.000156022270868579</v>
      </c>
      <c r="BK112" s="66">
        <f>'background subtraction'!DW112</f>
        <v>0</v>
      </c>
      <c r="BL112" s="66">
        <f>'background subtraction'!EO112</f>
        <v>0.000468066812605738</v>
      </c>
      <c r="BM112" s="66">
        <f>'background subtraction'!FG112</f>
        <v>0.000780111354342897</v>
      </c>
      <c r="BN112" s="66">
        <f>'background subtraction'!FZ112</f>
        <v>0.000156022270868579</v>
      </c>
      <c r="BO112" s="66">
        <f>'background subtraction'!GQ112</f>
        <v>0.000624089083474318</v>
      </c>
      <c r="BP112" s="66">
        <f>'background subtraction'!DY112</f>
        <v>0.000780111354342897</v>
      </c>
      <c r="BQ112" s="66">
        <f>'background subtraction'!EP112</f>
        <v>0.00124817816694864</v>
      </c>
      <c r="BR112" s="66">
        <f>'background subtraction'!FH112</f>
        <v>0.000624089083474318</v>
      </c>
      <c r="BS112" s="66">
        <f>'background subtraction'!GC112</f>
        <v>0.000312044541737159</v>
      </c>
      <c r="BT112" s="66">
        <f>'background subtraction'!GU112</f>
        <v>0</v>
      </c>
      <c r="BU112" s="66">
        <f>'background subtraction'!DZ112</f>
        <v>0</v>
      </c>
      <c r="BV112" s="66">
        <f>'background subtraction'!EQ112</f>
        <v>0.000624089083474318</v>
      </c>
      <c r="BW112" s="104">
        <f>'background subtraction'!FI112</f>
        <v>0</v>
      </c>
      <c r="BX112" s="66">
        <f>'background subtraction'!GD112</f>
        <v>0.000312044541737159</v>
      </c>
      <c r="BY112" s="104">
        <f>'background subtraction'!GV112</f>
        <v>0.000156022270868579</v>
      </c>
      <c r="BZ112" s="66">
        <f>'background subtraction'!EA112</f>
        <v>0</v>
      </c>
      <c r="CA112" s="66">
        <f>'background subtraction'!ER112</f>
        <v>0.000156022270868579</v>
      </c>
      <c r="CB112" s="66">
        <f>'background subtraction'!FJ112</f>
        <v>0.000156022270868579</v>
      </c>
      <c r="CC112" s="66">
        <f>'background subtraction'!GE112</f>
        <v>0.000312044541737159</v>
      </c>
      <c r="CD112" s="66">
        <f>'background subtraction'!GX112</f>
        <v>0.000936133625211476</v>
      </c>
      <c r="CE112" s="66">
        <f>'background subtraction'!EB112</f>
        <v>0.000156022270868579</v>
      </c>
      <c r="CF112" s="104">
        <f>'background subtraction'!ES112</f>
        <v>0</v>
      </c>
      <c r="CG112" s="66">
        <f>'background subtraction'!FK112</f>
        <v>0</v>
      </c>
      <c r="CH112" s="66">
        <f>'background subtraction'!GF112</f>
        <v>0.000936133625211476</v>
      </c>
      <c r="CI112" s="66">
        <f>'background subtraction'!GY112</f>
        <v>0</v>
      </c>
      <c r="CJ112" s="66">
        <f>'background subtraction'!EC112</f>
        <v>0.00327646768824017</v>
      </c>
      <c r="CK112" s="66">
        <f>'background subtraction'!EU112</f>
        <v>0.000156022270868579</v>
      </c>
      <c r="CL112" s="66">
        <f>'background subtraction'!FL112</f>
        <v>0.000624089083474318</v>
      </c>
      <c r="CM112" s="66">
        <f>'background subtraction'!GG112</f>
        <v>0.000156022270868579</v>
      </c>
      <c r="CN112" s="66">
        <f>'background subtraction'!GZ112</f>
        <v>0.000156022270868579</v>
      </c>
      <c r="CO112" s="66">
        <f>'background subtraction'!ED112</f>
        <v>0.000312044541737159</v>
      </c>
      <c r="CP112" s="66">
        <f>'background subtraction'!EV112</f>
        <v>0.000156022270868579</v>
      </c>
      <c r="CQ112" s="66">
        <f>'background subtraction'!FM112</f>
        <v>0</v>
      </c>
      <c r="CR112" s="66">
        <f>'background subtraction'!GH112</f>
        <v>0</v>
      </c>
      <c r="CS112" s="104">
        <f>'background subtraction'!HA112</f>
        <v>0</v>
      </c>
      <c r="CT112" s="66">
        <f>'background subtraction'!EE112</f>
        <v>0.000936133625211476</v>
      </c>
      <c r="CU112" s="66">
        <f>'background subtraction'!EW112</f>
        <v>0.000780111354342897</v>
      </c>
      <c r="CV112" s="66">
        <f>'background subtraction'!FN112</f>
        <v>0</v>
      </c>
      <c r="CW112" s="104">
        <f>'background subtraction'!GI112</f>
        <v>0</v>
      </c>
      <c r="CX112" s="66">
        <f>'background subtraction'!HB112</f>
        <v>0.00124817816694864</v>
      </c>
      <c r="CY112" s="66"/>
      <c r="CZ112" s="66"/>
      <c r="DA112" s="66"/>
      <c r="DB112" s="66"/>
      <c r="DC112" s="66"/>
      <c r="DD112" s="66"/>
      <c r="DE112" s="66"/>
      <c r="DF112" s="66"/>
      <c r="DG112" s="66"/>
      <c r="DH112" s="66"/>
      <c r="DI112" s="66"/>
      <c r="DJ112" s="66"/>
      <c r="DK112" s="66"/>
    </row>
    <row r="113" spans="1:115">
      <c r="A113">
        <f>'imported data from Web Calc'!A119</f>
        <v>824.6</v>
      </c>
      <c r="B113" t="str">
        <f>'imported data from Web Calc'!B119</f>
        <v>C47H86O8PN</v>
      </c>
      <c r="C113" s="61" t="str">
        <f>'imported data from Web Calc'!C119</f>
        <v>PE(42:4)</v>
      </c>
      <c r="D113" s="96">
        <f>'background subtraction'!DJ113</f>
        <v>0</v>
      </c>
      <c r="E113" s="96">
        <f>'background subtraction'!DK113</f>
        <v>0</v>
      </c>
      <c r="F113" s="96">
        <f>'background subtraction'!DL113</f>
        <v>0</v>
      </c>
      <c r="G113" s="66">
        <f>'background subtraction'!DM113</f>
        <v>0.000156022270868579</v>
      </c>
      <c r="H113" s="66">
        <f>'background subtraction'!DX113</f>
        <v>0</v>
      </c>
      <c r="I113" s="66">
        <f>'background subtraction'!EI113</f>
        <v>0</v>
      </c>
      <c r="J113" s="66">
        <f>'background subtraction'!ET113</f>
        <v>0</v>
      </c>
      <c r="K113" s="66">
        <f>'background subtraction'!FE113</f>
        <v>0</v>
      </c>
      <c r="L113" s="66">
        <f>'background subtraction'!FP113</f>
        <v>0</v>
      </c>
      <c r="M113" s="66">
        <f>'background subtraction'!GA113</f>
        <v>0.000312044541737159</v>
      </c>
      <c r="N113" s="66">
        <f>'background subtraction'!GL113</f>
        <v>0</v>
      </c>
      <c r="O113" s="66">
        <f>'background subtraction'!GW113</f>
        <v>0</v>
      </c>
      <c r="P113" s="66">
        <f>'background subtraction'!HC113</f>
        <v>0.000156022270868579</v>
      </c>
      <c r="Q113" s="66">
        <f t="shared" si="1"/>
        <v>6.24089083474318e-5</v>
      </c>
      <c r="R113" s="66">
        <f>'background subtraction'!DN113</f>
        <v>0.000312044541737159</v>
      </c>
      <c r="S113" s="66">
        <f>'background subtraction'!FT113</f>
        <v>0.000156022270868579</v>
      </c>
      <c r="T113" s="66">
        <f>'background subtraction'!FX113</f>
        <v>0.000312044541737159</v>
      </c>
      <c r="U113" s="66">
        <f>'background subtraction'!GB113</f>
        <v>0.000156022270868579</v>
      </c>
      <c r="V113" s="66">
        <f>'background subtraction'!GJ113</f>
        <v>0.000780111354342897</v>
      </c>
      <c r="W113" s="66">
        <f>'background subtraction'!DO113</f>
        <v>0.000156022270868579</v>
      </c>
      <c r="X113" s="66">
        <f>'background subtraction'!EF113</f>
        <v>0</v>
      </c>
      <c r="Y113" s="66">
        <f>'background subtraction'!EX113</f>
        <v>0</v>
      </c>
      <c r="Z113" s="66">
        <f>'background subtraction'!FO113</f>
        <v>0.000156022270868579</v>
      </c>
      <c r="AA113" s="66">
        <f>'background subtraction'!GK113</f>
        <v>0.000468066812605738</v>
      </c>
      <c r="AB113" s="66">
        <f>'background subtraction'!DP113</f>
        <v>0</v>
      </c>
      <c r="AC113" s="66">
        <f>'background subtraction'!EG113</f>
        <v>0</v>
      </c>
      <c r="AD113" s="66">
        <f>'background subtraction'!EY113</f>
        <v>0.000156022270868579</v>
      </c>
      <c r="AE113" s="66">
        <f>'background subtraction'!FQ113</f>
        <v>0</v>
      </c>
      <c r="AF113" s="66">
        <f>'background subtraction'!GM113</f>
        <v>0.000312044541737159</v>
      </c>
      <c r="AG113" s="66">
        <f>'background subtraction'!DQ113</f>
        <v>0</v>
      </c>
      <c r="AH113" s="66">
        <f>'background subtraction'!EH113</f>
        <v>0</v>
      </c>
      <c r="AI113" s="66">
        <f>'background subtraction'!EZ113</f>
        <v>0</v>
      </c>
      <c r="AJ113" s="66">
        <f>'background subtraction'!FR113</f>
        <v>0</v>
      </c>
      <c r="AK113" s="66">
        <f>'background subtraction'!GR113</f>
        <v>0</v>
      </c>
      <c r="AL113" s="66">
        <f>'background subtraction'!DR113</f>
        <v>0</v>
      </c>
      <c r="AM113" s="66">
        <f>'background subtraction'!EJ113</f>
        <v>0</v>
      </c>
      <c r="AN113" s="66">
        <f>'background subtraction'!FA113</f>
        <v>0.000156022270868579</v>
      </c>
      <c r="AO113" s="66">
        <f>'background subtraction'!FS113</f>
        <v>0.000156022270868579</v>
      </c>
      <c r="AP113" s="66">
        <f>'background subtraction'!GS113</f>
        <v>0.000624089083474318</v>
      </c>
      <c r="AQ113" s="66">
        <f>'background subtraction'!DS113</f>
        <v>0.000156022270868579</v>
      </c>
      <c r="AR113" s="66">
        <f>'background subtraction'!EK113</f>
        <v>0.000156022270868579</v>
      </c>
      <c r="AS113" s="66">
        <f>'background subtraction'!FB113</f>
        <v>0</v>
      </c>
      <c r="AT113" s="66">
        <f>'background subtraction'!FU113</f>
        <v>0.000156022270868579</v>
      </c>
      <c r="AU113" s="66">
        <f>'background subtraction'!GT113</f>
        <v>0.000468066812605738</v>
      </c>
      <c r="AV113" s="66">
        <f>'background subtraction'!DT113</f>
        <v>0.000156022270868579</v>
      </c>
      <c r="AW113" s="66">
        <f>'background subtraction'!EL113</f>
        <v>0.000156022270868579</v>
      </c>
      <c r="AX113" s="66">
        <f>'background subtraction'!FC113</f>
        <v>0</v>
      </c>
      <c r="AY113" s="66">
        <f>'background subtraction'!FV113</f>
        <v>0</v>
      </c>
      <c r="AZ113" s="66">
        <f>'background subtraction'!GN113</f>
        <v>0</v>
      </c>
      <c r="BA113" s="66">
        <f>'background subtraction'!DU113</f>
        <v>0</v>
      </c>
      <c r="BB113" s="66">
        <f>'background subtraction'!EM113</f>
        <v>0.000780111354342897</v>
      </c>
      <c r="BC113" s="66">
        <f>'background subtraction'!FD113</f>
        <v>0</v>
      </c>
      <c r="BD113" s="66">
        <f>'background subtraction'!FW113</f>
        <v>0.000312044541737159</v>
      </c>
      <c r="BE113" s="66">
        <f>'background subtraction'!GO113</f>
        <v>0.000156022270868579</v>
      </c>
      <c r="BF113" s="66">
        <f>'background subtraction'!DV113</f>
        <v>0</v>
      </c>
      <c r="BG113" s="66">
        <f>'background subtraction'!EN113</f>
        <v>0</v>
      </c>
      <c r="BH113" s="66">
        <f>'background subtraction'!FF113</f>
        <v>0</v>
      </c>
      <c r="BI113" s="66">
        <f>'background subtraction'!FY113</f>
        <v>0</v>
      </c>
      <c r="BJ113" s="66">
        <f>'background subtraction'!GP113</f>
        <v>0.000156022270868579</v>
      </c>
      <c r="BK113" s="66">
        <f>'background subtraction'!DW113</f>
        <v>0</v>
      </c>
      <c r="BL113" s="66">
        <f>'background subtraction'!EO113</f>
        <v>0</v>
      </c>
      <c r="BM113" s="66">
        <f>'background subtraction'!FG113</f>
        <v>0</v>
      </c>
      <c r="BN113" s="66">
        <f>'background subtraction'!FZ113</f>
        <v>0</v>
      </c>
      <c r="BO113" s="66">
        <f>'background subtraction'!GQ113</f>
        <v>0</v>
      </c>
      <c r="BP113" s="66">
        <f>'background subtraction'!DY113</f>
        <v>0</v>
      </c>
      <c r="BQ113" s="66">
        <f>'background subtraction'!EP113</f>
        <v>0</v>
      </c>
      <c r="BR113" s="66">
        <f>'background subtraction'!FH113</f>
        <v>0.000156022270868579</v>
      </c>
      <c r="BS113" s="66">
        <f>'background subtraction'!GC113</f>
        <v>0.000156022270868579</v>
      </c>
      <c r="BT113" s="66">
        <f>'background subtraction'!GU113</f>
        <v>0</v>
      </c>
      <c r="BU113" s="66">
        <f>'background subtraction'!DZ113</f>
        <v>0</v>
      </c>
      <c r="BV113" s="66">
        <f>'background subtraction'!EQ113</f>
        <v>0.000312044541737159</v>
      </c>
      <c r="BW113" s="104">
        <f>'background subtraction'!FI113</f>
        <v>0</v>
      </c>
      <c r="BX113" s="66">
        <f>'background subtraction'!GD113</f>
        <v>0</v>
      </c>
      <c r="BY113" s="104">
        <f>'background subtraction'!GV113</f>
        <v>0</v>
      </c>
      <c r="BZ113" s="66">
        <f>'background subtraction'!EA113</f>
        <v>0</v>
      </c>
      <c r="CA113" s="66">
        <f>'background subtraction'!ER113</f>
        <v>0</v>
      </c>
      <c r="CB113" s="66">
        <f>'background subtraction'!FJ113</f>
        <v>0</v>
      </c>
      <c r="CC113" s="66">
        <f>'background subtraction'!GE113</f>
        <v>0</v>
      </c>
      <c r="CD113" s="66">
        <f>'background subtraction'!GX113</f>
        <v>0</v>
      </c>
      <c r="CE113" s="66">
        <f>'background subtraction'!EB113</f>
        <v>0</v>
      </c>
      <c r="CF113" s="104">
        <f>'background subtraction'!ES113</f>
        <v>0</v>
      </c>
      <c r="CG113" s="66">
        <f>'background subtraction'!FK113</f>
        <v>0</v>
      </c>
      <c r="CH113" s="66">
        <f>'background subtraction'!GF113</f>
        <v>0</v>
      </c>
      <c r="CI113" s="66">
        <f>'background subtraction'!GY113</f>
        <v>0</v>
      </c>
      <c r="CJ113" s="66">
        <f>'background subtraction'!EC113</f>
        <v>0.000312044541737159</v>
      </c>
      <c r="CK113" s="66">
        <f>'background subtraction'!EU113</f>
        <v>0</v>
      </c>
      <c r="CL113" s="66">
        <f>'background subtraction'!FL113</f>
        <v>0.000624089083474318</v>
      </c>
      <c r="CM113" s="66">
        <f>'background subtraction'!GG113</f>
        <v>0</v>
      </c>
      <c r="CN113" s="66">
        <f>'background subtraction'!GZ113</f>
        <v>0</v>
      </c>
      <c r="CO113" s="66">
        <f>'background subtraction'!ED113</f>
        <v>0</v>
      </c>
      <c r="CP113" s="66">
        <f>'background subtraction'!EV113</f>
        <v>0</v>
      </c>
      <c r="CQ113" s="66">
        <f>'background subtraction'!FM113</f>
        <v>0</v>
      </c>
      <c r="CR113" s="66">
        <f>'background subtraction'!GH113</f>
        <v>0</v>
      </c>
      <c r="CS113" s="104">
        <f>'background subtraction'!HA113</f>
        <v>0</v>
      </c>
      <c r="CT113" s="66">
        <f>'background subtraction'!EE113</f>
        <v>0</v>
      </c>
      <c r="CU113" s="66">
        <f>'background subtraction'!EW113</f>
        <v>0</v>
      </c>
      <c r="CV113" s="66">
        <f>'background subtraction'!FN113</f>
        <v>0</v>
      </c>
      <c r="CW113" s="104">
        <f>'background subtraction'!GI113</f>
        <v>0</v>
      </c>
      <c r="CX113" s="66">
        <f>'background subtraction'!HB113</f>
        <v>0</v>
      </c>
      <c r="CY113" s="66"/>
      <c r="CZ113" s="66"/>
      <c r="DA113" s="66"/>
      <c r="DB113" s="66"/>
      <c r="DC113" s="66"/>
      <c r="DD113" s="66"/>
      <c r="DE113" s="66"/>
      <c r="DF113" s="66"/>
      <c r="DG113" s="66"/>
      <c r="DH113" s="66"/>
      <c r="DI113" s="66"/>
      <c r="DJ113" s="66"/>
      <c r="DK113" s="66"/>
    </row>
    <row r="114" spans="1:115">
      <c r="A114">
        <f>'imported data from Web Calc'!A120</f>
        <v>826.6</v>
      </c>
      <c r="B114" t="str">
        <f>'imported data from Web Calc'!B120</f>
        <v>C47H88O8PN</v>
      </c>
      <c r="C114" s="61" t="str">
        <f>'imported data from Web Calc'!C120</f>
        <v>PE(42:3)</v>
      </c>
      <c r="D114" s="96">
        <f>'background subtraction'!DJ114</f>
        <v>0.000156022270868579</v>
      </c>
      <c r="E114" s="96">
        <f>'background subtraction'!DK114</f>
        <v>0.000936133625211476</v>
      </c>
      <c r="F114" s="96">
        <f>'background subtraction'!DL114</f>
        <v>0.000312044541737159</v>
      </c>
      <c r="G114" s="66">
        <f>'background subtraction'!DM114</f>
        <v>0.00124817816694864</v>
      </c>
      <c r="H114" s="66">
        <f>'background subtraction'!DX114</f>
        <v>0.000780111354342897</v>
      </c>
      <c r="I114" s="66">
        <f>'background subtraction'!EI114</f>
        <v>0.000624089083474318</v>
      </c>
      <c r="J114" s="66">
        <f>'background subtraction'!ET114</f>
        <v>0.000780111354342897</v>
      </c>
      <c r="K114" s="66">
        <f>'background subtraction'!FE114</f>
        <v>0.000780111354342897</v>
      </c>
      <c r="L114" s="66">
        <f>'background subtraction'!FP114</f>
        <v>0.000624089083474318</v>
      </c>
      <c r="M114" s="66">
        <f>'background subtraction'!GA114</f>
        <v>0.000312044541737159</v>
      </c>
      <c r="N114" s="66">
        <f>'background subtraction'!GL114</f>
        <v>0.000624089083474318</v>
      </c>
      <c r="O114" s="66">
        <f>'background subtraction'!GW114</f>
        <v>0.00124817816694864</v>
      </c>
      <c r="P114" s="66">
        <f>'background subtraction'!HC114</f>
        <v>0.000624089083474318</v>
      </c>
      <c r="Q114" s="66">
        <f t="shared" si="1"/>
        <v>0.000764509127256039</v>
      </c>
      <c r="R114" s="66">
        <f>'background subtraction'!DN114</f>
        <v>0.00390055677171449</v>
      </c>
      <c r="S114" s="66">
        <f>'background subtraction'!FT114</f>
        <v>0.00436862358432022</v>
      </c>
      <c r="T114" s="66">
        <f>'background subtraction'!FX114</f>
        <v>0.00265237860476585</v>
      </c>
      <c r="U114" s="66">
        <f>'background subtraction'!GB114</f>
        <v>0.00405657904258306</v>
      </c>
      <c r="V114" s="66">
        <f>'background subtraction'!GJ114</f>
        <v>0.00717702445995465</v>
      </c>
      <c r="W114" s="66">
        <f>'background subtraction'!DO114</f>
        <v>0.000624089083474318</v>
      </c>
      <c r="X114" s="66">
        <f>'background subtraction'!EF114</f>
        <v>0.00280840087563443</v>
      </c>
      <c r="Y114" s="66">
        <f>'background subtraction'!EX114</f>
        <v>0.000312044541737159</v>
      </c>
      <c r="Z114" s="66">
        <f>'background subtraction'!FO114</f>
        <v>0.000312044541737159</v>
      </c>
      <c r="AA114" s="66">
        <f>'background subtraction'!GK114</f>
        <v>0.00265237860476585</v>
      </c>
      <c r="AB114" s="66">
        <f>'background subtraction'!DP114</f>
        <v>0.000312044541737159</v>
      </c>
      <c r="AC114" s="66">
        <f>'background subtraction'!EG114</f>
        <v>0.000156022270868579</v>
      </c>
      <c r="AD114" s="66">
        <f>'background subtraction'!EY114</f>
        <v>0.000312044541737159</v>
      </c>
      <c r="AE114" s="66">
        <f>'background subtraction'!FQ114</f>
        <v>0.000624089083474318</v>
      </c>
      <c r="AF114" s="66">
        <f>'background subtraction'!GM114</f>
        <v>0.000780111354342897</v>
      </c>
      <c r="AG114" s="66">
        <f>'background subtraction'!DQ114</f>
        <v>0</v>
      </c>
      <c r="AH114" s="66">
        <f>'background subtraction'!EH114</f>
        <v>0.000624089083474318</v>
      </c>
      <c r="AI114" s="66">
        <f>'background subtraction'!EZ114</f>
        <v>0.00171624497955437</v>
      </c>
      <c r="AJ114" s="66">
        <f>'background subtraction'!FR114</f>
        <v>0.000468066812605738</v>
      </c>
      <c r="AK114" s="66">
        <f>'background subtraction'!GR114</f>
        <v>0.00109215589608006</v>
      </c>
      <c r="AL114" s="66">
        <f>'background subtraction'!DR114</f>
        <v>0.00202828952129153</v>
      </c>
      <c r="AM114" s="66">
        <f>'background subtraction'!EJ114</f>
        <v>0.000156022270868579</v>
      </c>
      <c r="AN114" s="66">
        <f>'background subtraction'!FA114</f>
        <v>0.00140420043781721</v>
      </c>
      <c r="AO114" s="66">
        <f>'background subtraction'!FS114</f>
        <v>0.000936133625211476</v>
      </c>
      <c r="AP114" s="66">
        <f>'background subtraction'!GS114</f>
        <v>0.00156022270868579</v>
      </c>
      <c r="AQ114" s="66">
        <f>'background subtraction'!DS114</f>
        <v>0.00140420043781721</v>
      </c>
      <c r="AR114" s="66">
        <f>'background subtraction'!EK114</f>
        <v>0.00109215589608006</v>
      </c>
      <c r="AS114" s="66">
        <f>'background subtraction'!FB114</f>
        <v>0.00265237860476585</v>
      </c>
      <c r="AT114" s="66">
        <f>'background subtraction'!FU114</f>
        <v>0.00124817816694864</v>
      </c>
      <c r="AU114" s="66">
        <f>'background subtraction'!GT114</f>
        <v>0.00280840087563443</v>
      </c>
      <c r="AV114" s="66">
        <f>'background subtraction'!DT114</f>
        <v>0.00171624497955437</v>
      </c>
      <c r="AW114" s="66">
        <f>'background subtraction'!EL114</f>
        <v>0.00140420043781721</v>
      </c>
      <c r="AX114" s="66">
        <f>'background subtraction'!FC114</f>
        <v>0.00124817816694864</v>
      </c>
      <c r="AY114" s="66">
        <f>'background subtraction'!FV114</f>
        <v>0.000780111354342897</v>
      </c>
      <c r="AZ114" s="66">
        <f>'background subtraction'!GN114</f>
        <v>0.00124817816694864</v>
      </c>
      <c r="BA114" s="66">
        <f>'background subtraction'!DU114</f>
        <v>0.00187226725042295</v>
      </c>
      <c r="BB114" s="66">
        <f>'background subtraction'!EM114</f>
        <v>0.00312044541737159</v>
      </c>
      <c r="BC114" s="66">
        <f>'background subtraction'!FD114</f>
        <v>0.00249635633389727</v>
      </c>
      <c r="BD114" s="66">
        <f>'background subtraction'!FW114</f>
        <v>0.00124817816694864</v>
      </c>
      <c r="BE114" s="66">
        <f>'background subtraction'!GO114</f>
        <v>0.00202828952129153</v>
      </c>
      <c r="BF114" s="66">
        <f>'background subtraction'!DV114</f>
        <v>0</v>
      </c>
      <c r="BG114" s="66">
        <f>'background subtraction'!EN114</f>
        <v>0.000156022270868579</v>
      </c>
      <c r="BH114" s="66">
        <f>'background subtraction'!FF114</f>
        <v>0.000312044541737159</v>
      </c>
      <c r="BI114" s="66">
        <f>'background subtraction'!FY114</f>
        <v>0</v>
      </c>
      <c r="BJ114" s="66">
        <f>'background subtraction'!GP114</f>
        <v>0.000468066812605738</v>
      </c>
      <c r="BK114" s="66">
        <f>'background subtraction'!DW114</f>
        <v>0.000156022270868579</v>
      </c>
      <c r="BL114" s="66">
        <f>'background subtraction'!EO114</f>
        <v>0.000156022270868579</v>
      </c>
      <c r="BM114" s="66">
        <f>'background subtraction'!FG114</f>
        <v>0.000156022270868579</v>
      </c>
      <c r="BN114" s="66">
        <f>'background subtraction'!FZ114</f>
        <v>0.000156022270868579</v>
      </c>
      <c r="BO114" s="66">
        <f>'background subtraction'!GQ114</f>
        <v>0.00124817816694864</v>
      </c>
      <c r="BP114" s="66">
        <f>'background subtraction'!DY114</f>
        <v>0.000156022270868579</v>
      </c>
      <c r="BQ114" s="66">
        <f>'background subtraction'!EP114</f>
        <v>0.00140420043781721</v>
      </c>
      <c r="BR114" s="66">
        <f>'background subtraction'!FH114</f>
        <v>0</v>
      </c>
      <c r="BS114" s="66">
        <f>'background subtraction'!GC114</f>
        <v>0</v>
      </c>
      <c r="BT114" s="66">
        <f>'background subtraction'!GU114</f>
        <v>0</v>
      </c>
      <c r="BU114" s="66">
        <f>'background subtraction'!DZ114</f>
        <v>0.000312044541737159</v>
      </c>
      <c r="BV114" s="66">
        <f>'background subtraction'!EQ114</f>
        <v>0.00109215589608006</v>
      </c>
      <c r="BW114" s="104">
        <f>'background subtraction'!FI114</f>
        <v>0.000156022270868579</v>
      </c>
      <c r="BX114" s="66">
        <f>'background subtraction'!GD114</f>
        <v>0.000156022270868579</v>
      </c>
      <c r="BY114" s="104">
        <f>'background subtraction'!GV114</f>
        <v>0</v>
      </c>
      <c r="BZ114" s="66">
        <f>'background subtraction'!EA114</f>
        <v>0</v>
      </c>
      <c r="CA114" s="66">
        <f>'background subtraction'!ER114</f>
        <v>0</v>
      </c>
      <c r="CB114" s="66">
        <f>'background subtraction'!FJ114</f>
        <v>0.000156022270868579</v>
      </c>
      <c r="CC114" s="66">
        <f>'background subtraction'!GE114</f>
        <v>0.000156022270868579</v>
      </c>
      <c r="CD114" s="66">
        <f>'background subtraction'!GX114</f>
        <v>0</v>
      </c>
      <c r="CE114" s="66">
        <f>'background subtraction'!EB114</f>
        <v>0</v>
      </c>
      <c r="CF114" s="104">
        <f>'background subtraction'!ES114</f>
        <v>0</v>
      </c>
      <c r="CG114" s="66">
        <f>'background subtraction'!FK114</f>
        <v>0.000624089083474318</v>
      </c>
      <c r="CH114" s="66">
        <f>'background subtraction'!GF114</f>
        <v>0.000156022270868579</v>
      </c>
      <c r="CI114" s="66">
        <f>'background subtraction'!GY114</f>
        <v>0.000156022270868579</v>
      </c>
      <c r="CJ114" s="66">
        <f>'background subtraction'!EC114</f>
        <v>0.00156022270868579</v>
      </c>
      <c r="CK114" s="66">
        <f>'background subtraction'!EU114</f>
        <v>0</v>
      </c>
      <c r="CL114" s="66">
        <f>'background subtraction'!FL114</f>
        <v>0.000312044541737159</v>
      </c>
      <c r="CM114" s="66">
        <f>'background subtraction'!GG114</f>
        <v>0.000156022270868579</v>
      </c>
      <c r="CN114" s="66">
        <f>'background subtraction'!GZ114</f>
        <v>0.000468066812605738</v>
      </c>
      <c r="CO114" s="66">
        <f>'background subtraction'!ED114</f>
        <v>0</v>
      </c>
      <c r="CP114" s="66">
        <f>'background subtraction'!EV114</f>
        <v>0</v>
      </c>
      <c r="CQ114" s="66">
        <f>'background subtraction'!FM114</f>
        <v>0</v>
      </c>
      <c r="CR114" s="66">
        <f>'background subtraction'!GH114</f>
        <v>0.000156022270868579</v>
      </c>
      <c r="CS114" s="104">
        <f>'background subtraction'!HA114</f>
        <v>0</v>
      </c>
      <c r="CT114" s="66">
        <f>'background subtraction'!EE114</f>
        <v>0.000156022270868579</v>
      </c>
      <c r="CU114" s="66">
        <f>'background subtraction'!EW114</f>
        <v>0.00187226725042295</v>
      </c>
      <c r="CV114" s="66">
        <f>'background subtraction'!FN114</f>
        <v>0.000156022270868579</v>
      </c>
      <c r="CW114" s="104">
        <f>'background subtraction'!GI114</f>
        <v>0</v>
      </c>
      <c r="CX114" s="66">
        <f>'background subtraction'!HB114</f>
        <v>0.00109215589608006</v>
      </c>
      <c r="CY114" s="66"/>
      <c r="CZ114" s="66"/>
      <c r="DA114" s="66"/>
      <c r="DB114" s="66"/>
      <c r="DC114" s="66"/>
      <c r="DD114" s="66"/>
      <c r="DE114" s="66"/>
      <c r="DF114" s="66"/>
      <c r="DG114" s="66"/>
      <c r="DH114" s="66"/>
      <c r="DI114" s="66"/>
      <c r="DJ114" s="66"/>
      <c r="DK114" s="66"/>
    </row>
    <row r="115" spans="1:115">
      <c r="A115">
        <f>'imported data from Web Calc'!A121</f>
        <v>828.6</v>
      </c>
      <c r="B115" t="str">
        <f>'imported data from Web Calc'!B121</f>
        <v>C47H90O8PN</v>
      </c>
      <c r="C115" s="61" t="str">
        <f>'imported data from Web Calc'!C121</f>
        <v>PE(42:2)</v>
      </c>
      <c r="D115" s="96">
        <f>'background subtraction'!DJ115</f>
        <v>0.000936133625211476</v>
      </c>
      <c r="E115" s="96">
        <f>'background subtraction'!DK115</f>
        <v>0.000468066812605738</v>
      </c>
      <c r="F115" s="96">
        <f>'background subtraction'!DL115</f>
        <v>0.00124817816694864</v>
      </c>
      <c r="G115" s="66">
        <f>'background subtraction'!DM115</f>
        <v>0.00187226725042295</v>
      </c>
      <c r="H115" s="66">
        <f>'background subtraction'!DX115</f>
        <v>0.00171624497955437</v>
      </c>
      <c r="I115" s="66">
        <f>'background subtraction'!EI115</f>
        <v>0.00124817816694864</v>
      </c>
      <c r="J115" s="66">
        <f>'background subtraction'!ET115</f>
        <v>0.00187226725042295</v>
      </c>
      <c r="K115" s="66">
        <f>'background subtraction'!FE115</f>
        <v>0.00296442314650301</v>
      </c>
      <c r="L115" s="66">
        <f>'background subtraction'!FP115</f>
        <v>0.000468066812605738</v>
      </c>
      <c r="M115" s="66">
        <f>'background subtraction'!GA115</f>
        <v>0.00124817816694864</v>
      </c>
      <c r="N115" s="66">
        <f>'background subtraction'!GL115</f>
        <v>0.00218431179216011</v>
      </c>
      <c r="O115" s="66">
        <f>'background subtraction'!GW115</f>
        <v>0.00171624497955437</v>
      </c>
      <c r="P115" s="66">
        <f>'background subtraction'!HC115</f>
        <v>0.00140420043781721</v>
      </c>
      <c r="Q115" s="66">
        <f t="shared" si="1"/>
        <v>0.0016694382982938</v>
      </c>
      <c r="R115" s="66">
        <f>'background subtraction'!DN115</f>
        <v>0.00592884629300602</v>
      </c>
      <c r="S115" s="66">
        <f>'background subtraction'!FT115</f>
        <v>0.00312044541737159</v>
      </c>
      <c r="T115" s="66">
        <f>'background subtraction'!FX115</f>
        <v>0.00514873493866312</v>
      </c>
      <c r="U115" s="66">
        <f>'background subtraction'!GB115</f>
        <v>0.00686497991821749</v>
      </c>
      <c r="V115" s="66">
        <f>'background subtraction'!GJ115</f>
        <v>0.00920531398124618</v>
      </c>
      <c r="W115" s="66">
        <f>'background subtraction'!DO115</f>
        <v>0.00312044541737159</v>
      </c>
      <c r="X115" s="66">
        <f>'background subtraction'!EF115</f>
        <v>0.00312044541737159</v>
      </c>
      <c r="Y115" s="66">
        <f>'background subtraction'!EX115</f>
        <v>0.000468066812605738</v>
      </c>
      <c r="Z115" s="66">
        <f>'background subtraction'!FO115</f>
        <v>0.000780111354342897</v>
      </c>
      <c r="AA115" s="66">
        <f>'background subtraction'!GK115</f>
        <v>0.00483669039692596</v>
      </c>
      <c r="AB115" s="66">
        <f>'background subtraction'!DP115</f>
        <v>0.000624089083474318</v>
      </c>
      <c r="AC115" s="66">
        <f>'background subtraction'!EG115</f>
        <v>0.000468066812605738</v>
      </c>
      <c r="AD115" s="66">
        <f>'background subtraction'!EY115</f>
        <v>0.00187226725042295</v>
      </c>
      <c r="AE115" s="66">
        <f>'background subtraction'!FQ115</f>
        <v>0.00140420043781721</v>
      </c>
      <c r="AF115" s="66">
        <f>'background subtraction'!GM115</f>
        <v>0.00234033406302869</v>
      </c>
      <c r="AG115" s="66">
        <f>'background subtraction'!DQ115</f>
        <v>0.000156022270868579</v>
      </c>
      <c r="AH115" s="66">
        <f>'background subtraction'!EH115</f>
        <v>0.00187226725042295</v>
      </c>
      <c r="AI115" s="66">
        <f>'background subtraction'!EZ115</f>
        <v>0.00265237860476585</v>
      </c>
      <c r="AJ115" s="66">
        <f>'background subtraction'!FR115</f>
        <v>0.000624089083474318</v>
      </c>
      <c r="AK115" s="66">
        <f>'background subtraction'!GR115</f>
        <v>0.00405657904258306</v>
      </c>
      <c r="AL115" s="66">
        <f>'background subtraction'!DR115</f>
        <v>0.00124817816694864</v>
      </c>
      <c r="AM115" s="66">
        <f>'background subtraction'!EJ115</f>
        <v>0.00140420043781721</v>
      </c>
      <c r="AN115" s="66">
        <f>'background subtraction'!FA115</f>
        <v>0.00218431179216011</v>
      </c>
      <c r="AO115" s="66">
        <f>'background subtraction'!FS115</f>
        <v>0.00280840087563443</v>
      </c>
      <c r="AP115" s="66">
        <f>'background subtraction'!GS115</f>
        <v>0.00577282402213744</v>
      </c>
      <c r="AQ115" s="66">
        <f>'background subtraction'!DS115</f>
        <v>0.00218431179216011</v>
      </c>
      <c r="AR115" s="66">
        <f>'background subtraction'!EK115</f>
        <v>0.00156022270868579</v>
      </c>
      <c r="AS115" s="66">
        <f>'background subtraction'!FB115</f>
        <v>0.00624089083474318</v>
      </c>
      <c r="AT115" s="66">
        <f>'background subtraction'!FU115</f>
        <v>0.00187226725042295</v>
      </c>
      <c r="AU115" s="66">
        <f>'background subtraction'!GT115</f>
        <v>0.00546077948040028</v>
      </c>
      <c r="AV115" s="66">
        <f>'background subtraction'!DT115</f>
        <v>0.00702100218908607</v>
      </c>
      <c r="AW115" s="66">
        <f>'background subtraction'!EL115</f>
        <v>0.00265237860476585</v>
      </c>
      <c r="AX115" s="66">
        <f>'background subtraction'!FC115</f>
        <v>0.00234033406302869</v>
      </c>
      <c r="AY115" s="66">
        <f>'background subtraction'!FV115</f>
        <v>0.00296442314650301</v>
      </c>
      <c r="AZ115" s="66">
        <f>'background subtraction'!GN115</f>
        <v>0.00249635633389727</v>
      </c>
      <c r="BA115" s="66">
        <f>'background subtraction'!DU115</f>
        <v>0.0045246458551888</v>
      </c>
      <c r="BB115" s="66">
        <f>'background subtraction'!EM115</f>
        <v>0.00920531398124618</v>
      </c>
      <c r="BC115" s="66">
        <f>'background subtraction'!FD115</f>
        <v>0.00702100218908607</v>
      </c>
      <c r="BD115" s="66">
        <f>'background subtraction'!FW115</f>
        <v>0.00280840087563443</v>
      </c>
      <c r="BE115" s="66">
        <f>'background subtraction'!GO115</f>
        <v>0.00499271266779454</v>
      </c>
      <c r="BF115" s="66">
        <f>'background subtraction'!DV115</f>
        <v>0.000156022270868579</v>
      </c>
      <c r="BG115" s="66">
        <f>'background subtraction'!EN115</f>
        <v>0.000780111354342897</v>
      </c>
      <c r="BH115" s="66">
        <f>'background subtraction'!FF115</f>
        <v>0.000312044541737159</v>
      </c>
      <c r="BI115" s="66">
        <f>'background subtraction'!FY115</f>
        <v>0.000156022270868579</v>
      </c>
      <c r="BJ115" s="66">
        <f>'background subtraction'!GP115</f>
        <v>0.00187226725042295</v>
      </c>
      <c r="BK115" s="66">
        <f>'background subtraction'!DW115</f>
        <v>0.000156022270868579</v>
      </c>
      <c r="BL115" s="66">
        <f>'background subtraction'!EO115</f>
        <v>0.000312044541737159</v>
      </c>
      <c r="BM115" s="66">
        <f>'background subtraction'!FG115</f>
        <v>0.00124817816694864</v>
      </c>
      <c r="BN115" s="66">
        <f>'background subtraction'!FZ115</f>
        <v>0.000156022270868579</v>
      </c>
      <c r="BO115" s="66">
        <f>'background subtraction'!GQ115</f>
        <v>0.00280840087563443</v>
      </c>
      <c r="BP115" s="66">
        <f>'background subtraction'!DY115</f>
        <v>0.000468066812605738</v>
      </c>
      <c r="BQ115" s="66">
        <f>'background subtraction'!EP115</f>
        <v>0.00109215589608006</v>
      </c>
      <c r="BR115" s="66">
        <f>'background subtraction'!FH115</f>
        <v>0.000156022270868579</v>
      </c>
      <c r="BS115" s="66">
        <f>'background subtraction'!GC115</f>
        <v>0.000468066812605738</v>
      </c>
      <c r="BT115" s="66">
        <f>'background subtraction'!GU115</f>
        <v>0</v>
      </c>
      <c r="BU115" s="66">
        <f>'background subtraction'!DZ115</f>
        <v>0.000156022270868579</v>
      </c>
      <c r="BV115" s="66">
        <f>'background subtraction'!EQ115</f>
        <v>0.00202828952129153</v>
      </c>
      <c r="BW115" s="104">
        <f>'background subtraction'!FI115</f>
        <v>0</v>
      </c>
      <c r="BX115" s="66">
        <f>'background subtraction'!GD115</f>
        <v>0.000624089083474318</v>
      </c>
      <c r="BY115" s="104">
        <f>'background subtraction'!GV115</f>
        <v>0.000156022270868579</v>
      </c>
      <c r="BZ115" s="66">
        <f>'background subtraction'!EA115</f>
        <v>0.000780111354342897</v>
      </c>
      <c r="CA115" s="66">
        <f>'background subtraction'!ER115</f>
        <v>0.000312044541737159</v>
      </c>
      <c r="CB115" s="66">
        <f>'background subtraction'!FJ115</f>
        <v>0.00124817816694864</v>
      </c>
      <c r="CC115" s="66">
        <f>'background subtraction'!GE115</f>
        <v>0.000624089083474318</v>
      </c>
      <c r="CD115" s="66">
        <f>'background subtraction'!GX115</f>
        <v>0.000312044541737159</v>
      </c>
      <c r="CE115" s="66">
        <f>'background subtraction'!EB115</f>
        <v>0.000156022270868579</v>
      </c>
      <c r="CF115" s="104">
        <f>'background subtraction'!ES115</f>
        <v>0</v>
      </c>
      <c r="CG115" s="66">
        <f>'background subtraction'!FK115</f>
        <v>0.000312044541737159</v>
      </c>
      <c r="CH115" s="66">
        <f>'background subtraction'!GF115</f>
        <v>0.000312044541737159</v>
      </c>
      <c r="CI115" s="66">
        <f>'background subtraction'!GY115</f>
        <v>0.000468066812605738</v>
      </c>
      <c r="CJ115" s="66">
        <f>'background subtraction'!EC115</f>
        <v>0.00421260131345164</v>
      </c>
      <c r="CK115" s="66">
        <f>'background subtraction'!EU115</f>
        <v>0.00109215589608006</v>
      </c>
      <c r="CL115" s="66">
        <f>'background subtraction'!FL115</f>
        <v>0.00343248995910875</v>
      </c>
      <c r="CM115" s="66">
        <f>'background subtraction'!GG115</f>
        <v>0.000156022270868579</v>
      </c>
      <c r="CN115" s="66">
        <f>'background subtraction'!GZ115</f>
        <v>0.000624089083474318</v>
      </c>
      <c r="CO115" s="66">
        <f>'background subtraction'!ED115</f>
        <v>0.000468066812605738</v>
      </c>
      <c r="CP115" s="66">
        <f>'background subtraction'!EV115</f>
        <v>0.000156022270868579</v>
      </c>
      <c r="CQ115" s="66">
        <f>'background subtraction'!FM115</f>
        <v>0.000468066812605738</v>
      </c>
      <c r="CR115" s="66">
        <f>'background subtraction'!GH115</f>
        <v>0</v>
      </c>
      <c r="CS115" s="104">
        <f>'background subtraction'!HA115</f>
        <v>0</v>
      </c>
      <c r="CT115" s="66">
        <f>'background subtraction'!EE115</f>
        <v>0.00249635633389727</v>
      </c>
      <c r="CU115" s="66">
        <f>'background subtraction'!EW115</f>
        <v>0.00218431179216011</v>
      </c>
      <c r="CV115" s="66">
        <f>'background subtraction'!FN115</f>
        <v>0.000468066812605738</v>
      </c>
      <c r="CW115" s="104">
        <f>'background subtraction'!GI115</f>
        <v>0.000156022270868579</v>
      </c>
      <c r="CX115" s="66">
        <f>'background subtraction'!HB115</f>
        <v>0.000936133625211476</v>
      </c>
      <c r="CY115" s="66"/>
      <c r="CZ115" s="66"/>
      <c r="DA115" s="66"/>
      <c r="DB115" s="66"/>
      <c r="DC115" s="66"/>
      <c r="DD115" s="66"/>
      <c r="DE115" s="66"/>
      <c r="DF115" s="66"/>
      <c r="DG115" s="66"/>
      <c r="DH115" s="66"/>
      <c r="DI115" s="66"/>
      <c r="DJ115" s="66"/>
      <c r="DK115" s="66"/>
    </row>
    <row r="116" spans="1:115">
      <c r="A116" s="74" t="s">
        <v>529</v>
      </c>
      <c r="B116" s="75"/>
      <c r="C116" s="74" t="s">
        <v>529</v>
      </c>
      <c r="D116" s="97">
        <f>'background subtraction'!DJ116</f>
        <v>0.584537437809133</v>
      </c>
      <c r="E116" s="97">
        <f>'background subtraction'!DK116</f>
        <v>0.599983642625122</v>
      </c>
      <c r="F116" s="97">
        <f>'background subtraction'!DL116</f>
        <v>0.577516435620047</v>
      </c>
      <c r="G116" s="82">
        <f>'background subtraction'!DM116</f>
        <v>0.576580301994835</v>
      </c>
      <c r="H116" s="82">
        <f>'background subtraction'!DX116</f>
        <v>0.569091232993143</v>
      </c>
      <c r="I116" s="82">
        <f>'background subtraction'!EI116</f>
        <v>0.541007224236799</v>
      </c>
      <c r="J116" s="82">
        <f>'background subtraction'!ET116</f>
        <v>0.548979962278183</v>
      </c>
      <c r="K116" s="82">
        <f>'background subtraction'!FE116</f>
        <v>0.55520525088584</v>
      </c>
      <c r="L116" s="82">
        <f>'background subtraction'!FP116</f>
        <v>0.554581161802365</v>
      </c>
      <c r="M116" s="82">
        <f>'background subtraction'!GA116</f>
        <v>0.56721896574272</v>
      </c>
      <c r="N116" s="82">
        <f>'background subtraction'!GL116</f>
        <v>0.566438854388378</v>
      </c>
      <c r="O116" s="82">
        <f>'background subtraction'!GW116</f>
        <v>0.554581161802365</v>
      </c>
      <c r="P116" s="82">
        <f>'background subtraction'!HC116</f>
        <v>0.555985362240182</v>
      </c>
      <c r="Q116" s="66">
        <f t="shared" si="1"/>
        <v>0.558966947836481</v>
      </c>
      <c r="R116" s="82">
        <f>'background subtraction'!DN116</f>
        <v>2.39127533446728</v>
      </c>
      <c r="S116" s="82">
        <f>'background subtraction'!FT116</f>
        <v>1.54001782460831</v>
      </c>
      <c r="T116" s="82">
        <f>'background subtraction'!FX116</f>
        <v>1.56404525432207</v>
      </c>
      <c r="U116" s="82">
        <f>'background subtraction'!GB116</f>
        <v>2.13290245390891</v>
      </c>
      <c r="V116" s="82">
        <f>'background subtraction'!GJ116</f>
        <v>3.03143471184106</v>
      </c>
      <c r="W116" s="82">
        <f>'background subtraction'!DO116</f>
        <v>0.87801532931293</v>
      </c>
      <c r="X116" s="82">
        <f>'background subtraction'!EF116</f>
        <v>1.42955405683336</v>
      </c>
      <c r="Y116" s="82">
        <f>'background subtraction'!EX116</f>
        <v>0.485619318078453</v>
      </c>
      <c r="Z116" s="82">
        <f>'background subtraction'!FO116</f>
        <v>0.329909091751611</v>
      </c>
      <c r="AA116" s="82">
        <f>'background subtraction'!GK116</f>
        <v>1.65984292863538</v>
      </c>
      <c r="AB116" s="82">
        <f>'background subtraction'!DP116</f>
        <v>0.355652766444927</v>
      </c>
      <c r="AC116" s="82">
        <f>'background subtraction'!EG116</f>
        <v>0.164057417818311</v>
      </c>
      <c r="AD116" s="82">
        <f>'background subtraction'!EY116</f>
        <v>0.536950645194216</v>
      </c>
      <c r="AE116" s="82">
        <f>'background subtraction'!FQ116</f>
        <v>0.62213880508846</v>
      </c>
      <c r="AF116" s="82">
        <f>'background subtraction'!GM116</f>
        <v>0.834953182553203</v>
      </c>
      <c r="AG116" s="82">
        <f>'background subtraction'!DQ116</f>
        <v>0.163760975503661</v>
      </c>
      <c r="AH116" s="82">
        <f>'background subtraction'!EH116</f>
        <v>0.509646747792215</v>
      </c>
      <c r="AI116" s="82">
        <f>'background subtraction'!EZ116</f>
        <v>0.604196243938574</v>
      </c>
      <c r="AJ116" s="82">
        <f>'background subtraction'!FR116</f>
        <v>0.45519497525908</v>
      </c>
      <c r="AK116" s="82">
        <f>'background subtraction'!GR116</f>
        <v>1.25324889075186</v>
      </c>
      <c r="AL116" s="82">
        <f>'background subtraction'!DR116</f>
        <v>1.24029904226977</v>
      </c>
      <c r="AM116" s="82">
        <f>'background subtraction'!EJ116</f>
        <v>0.418841786146701</v>
      </c>
      <c r="AN116" s="82">
        <f>'background subtraction'!FA116</f>
        <v>0.710603432670945</v>
      </c>
      <c r="AO116" s="82">
        <f>'background subtraction'!FS116</f>
        <v>1.12406245047268</v>
      </c>
      <c r="AP116" s="82">
        <f>'background subtraction'!GS116</f>
        <v>1.21767581299383</v>
      </c>
      <c r="AQ116" s="82">
        <f>'background subtraction'!DS116</f>
        <v>0.940268215389494</v>
      </c>
      <c r="AR116" s="82">
        <f>'background subtraction'!EK116</f>
        <v>0.584381415538264</v>
      </c>
      <c r="AS116" s="82">
        <f>'background subtraction'!FB116</f>
        <v>1.66296337405275</v>
      </c>
      <c r="AT116" s="82">
        <f>'background subtraction'!FU116</f>
        <v>0.630095940902758</v>
      </c>
      <c r="AU116" s="82">
        <f>'background subtraction'!GT116</f>
        <v>1.53346488923183</v>
      </c>
      <c r="AV116" s="82">
        <f>'background subtraction'!DT116</f>
        <v>1.43813528173113</v>
      </c>
      <c r="AW116" s="82">
        <f>'background subtraction'!EL116</f>
        <v>0.605600444376391</v>
      </c>
      <c r="AX116" s="82">
        <f>'background subtraction'!FC116</f>
        <v>0.67378217674596</v>
      </c>
      <c r="AY116" s="82">
        <f>'background subtraction'!FV116</f>
        <v>0.500909500623574</v>
      </c>
      <c r="AZ116" s="82">
        <f>'background subtraction'!GN116</f>
        <v>0.898142202254977</v>
      </c>
      <c r="BA116" s="82">
        <f>'background subtraction'!DU116</f>
        <v>1.21018674399214</v>
      </c>
      <c r="BB116" s="82">
        <f>'background subtraction'!EM116</f>
        <v>2.43246521397659</v>
      </c>
      <c r="BC116" s="82">
        <f>'background subtraction'!FD116</f>
        <v>1.95815751053611</v>
      </c>
      <c r="BD116" s="82">
        <f>'background subtraction'!FW116</f>
        <v>0.837761583428837</v>
      </c>
      <c r="BE116" s="82">
        <f>'background subtraction'!GO116</f>
        <v>1.15214645922902</v>
      </c>
      <c r="BF116" s="82">
        <f>'background subtraction'!DV116</f>
        <v>0.0870136204634067</v>
      </c>
      <c r="BG116" s="82">
        <f>'background subtraction'!EN116</f>
        <v>0.279669920531929</v>
      </c>
      <c r="BH116" s="82">
        <f>'background subtraction'!FF116</f>
        <v>0.238324018751755</v>
      </c>
      <c r="BI116" s="82">
        <f>'background subtraction'!FY116</f>
        <v>0.205559341869353</v>
      </c>
      <c r="BJ116" s="82">
        <f>'background subtraction'!GP116</f>
        <v>0.533362132964239</v>
      </c>
      <c r="BK116" s="82">
        <f>'background subtraction'!DW116</f>
        <v>0.178598693463263</v>
      </c>
      <c r="BL116" s="82">
        <f>'background subtraction'!EO116</f>
        <v>0.177974604379789</v>
      </c>
      <c r="BM116" s="82">
        <f>'background subtraction'!FG116</f>
        <v>0.474089272261265</v>
      </c>
      <c r="BN116" s="82">
        <f>'background subtraction'!FZ116</f>
        <v>0.147534659333329</v>
      </c>
      <c r="BO116" s="82">
        <f>'background subtraction'!GQ116</f>
        <v>0.636040389422851</v>
      </c>
      <c r="BP116" s="82">
        <f>'background subtraction'!DY116</f>
        <v>0.2827903659493</v>
      </c>
      <c r="BQ116" s="82">
        <f>'background subtraction'!EP116</f>
        <v>0.643825900739193</v>
      </c>
      <c r="BR116" s="82">
        <f>'background subtraction'!FH116</f>
        <v>0.162528399563799</v>
      </c>
      <c r="BS116" s="82">
        <f>'background subtraction'!GC116</f>
        <v>0.188100449759159</v>
      </c>
      <c r="BT116" s="82">
        <f>'background subtraction'!GU116</f>
        <v>0.144882280728563</v>
      </c>
      <c r="BU116" s="82">
        <f>'background subtraction'!DZ116</f>
        <v>0.172825869441125</v>
      </c>
      <c r="BV116" s="82">
        <f>'background subtraction'!EQ116</f>
        <v>0.467676756928567</v>
      </c>
      <c r="BW116" s="105">
        <f>'background subtraction'!FI116</f>
        <v>0.0324058256594039</v>
      </c>
      <c r="BX116" s="82">
        <f>'background subtraction'!GD116</f>
        <v>0.30667737561928</v>
      </c>
      <c r="BY116" s="105">
        <f>'background subtraction'!GV116</f>
        <v>0.102600245323178</v>
      </c>
      <c r="BZ116" s="82">
        <f>'background subtraction'!EA116</f>
        <v>0.253458179026007</v>
      </c>
      <c r="CA116" s="82">
        <f>'background subtraction'!ER116</f>
        <v>0.134428788580368</v>
      </c>
      <c r="CB116" s="82">
        <f>'background subtraction'!FJ116</f>
        <v>0.31541462278792</v>
      </c>
      <c r="CC116" s="82">
        <f>'background subtraction'!GE116</f>
        <v>0.111165867993863</v>
      </c>
      <c r="CD116" s="82">
        <f>'background subtraction'!GX116</f>
        <v>0.395282423245546</v>
      </c>
      <c r="CE116" s="82">
        <f>'background subtraction'!EB116</f>
        <v>0.106188757553155</v>
      </c>
      <c r="CF116" s="105">
        <f>'background subtraction'!ES116</f>
        <v>0.0280372020750837</v>
      </c>
      <c r="CG116" s="82">
        <f>'background subtraction'!FK116</f>
        <v>0.296832370327472</v>
      </c>
      <c r="CH116" s="82">
        <f>'background subtraction'!GF116</f>
        <v>0.387808956470941</v>
      </c>
      <c r="CI116" s="82">
        <f>'background subtraction'!GY116</f>
        <v>0.161264619169764</v>
      </c>
      <c r="CJ116" s="82">
        <f>'background subtraction'!EC116</f>
        <v>0.840101917491866</v>
      </c>
      <c r="CK116" s="82">
        <f>'background subtraction'!EU116</f>
        <v>0.255346048503517</v>
      </c>
      <c r="CL116" s="82">
        <f>'background subtraction'!FL116</f>
        <v>0.661300395076474</v>
      </c>
      <c r="CM116" s="82">
        <f>'background subtraction'!GG116</f>
        <v>0.202454498679069</v>
      </c>
      <c r="CN116" s="82">
        <f>'background subtraction'!GZ116</f>
        <v>0.14162141526741</v>
      </c>
      <c r="CO116" s="82">
        <f>'background subtraction'!ED116</f>
        <v>0.352844365569292</v>
      </c>
      <c r="CP116" s="82">
        <f>'background subtraction'!EV116</f>
        <v>0.108856738385008</v>
      </c>
      <c r="CQ116" s="82">
        <f>'background subtraction'!FM116</f>
        <v>0.1685820636735</v>
      </c>
      <c r="CR116" s="82">
        <f>'background subtraction'!GH116</f>
        <v>0.0845172641295095</v>
      </c>
      <c r="CS116" s="105">
        <f>'background subtraction'!HA116</f>
        <v>0.0263209570955293</v>
      </c>
      <c r="CT116" s="82">
        <f>'background subtraction'!EE116</f>
        <v>0.509350305477564</v>
      </c>
      <c r="CU116" s="82">
        <f>'background subtraction'!EW116</f>
        <v>0.782061632728754</v>
      </c>
      <c r="CV116" s="82">
        <f>'background subtraction'!FN116</f>
        <v>0.130231789494003</v>
      </c>
      <c r="CW116" s="105">
        <f>'background subtraction'!GI116</f>
        <v>0.0484761195588676</v>
      </c>
      <c r="CX116" s="82">
        <f>'background subtraction'!HB116</f>
        <v>0.638209098987924</v>
      </c>
      <c r="CY116" s="82"/>
      <c r="CZ116" s="82"/>
      <c r="DA116" s="82"/>
      <c r="DB116" s="82"/>
      <c r="DC116" s="82"/>
      <c r="DD116" s="82"/>
      <c r="DE116" s="82"/>
      <c r="DF116" s="82"/>
      <c r="DG116" s="82"/>
      <c r="DH116" s="82"/>
      <c r="DI116" s="82"/>
      <c r="DJ116" s="82"/>
      <c r="DK116" s="82"/>
    </row>
    <row r="117" spans="1:115">
      <c r="A117">
        <f>'imported data from Web Calc'!A124</f>
        <v>822.5</v>
      </c>
      <c r="B117" t="str">
        <f>'imported data from Web Calc'!B124</f>
        <v>C41H73O13P</v>
      </c>
      <c r="C117" s="61" t="str">
        <f>'imported data from Web Calc'!C124</f>
        <v>PI(32:3)</v>
      </c>
      <c r="D117" s="96">
        <f>'background subtraction'!DJ117</f>
        <v>0.000190960632149853</v>
      </c>
      <c r="E117" s="96">
        <f>'background subtraction'!DK117</f>
        <v>0.000254614176199804</v>
      </c>
      <c r="F117" s="96">
        <f>'background subtraction'!DL117</f>
        <v>0.000381921264299706</v>
      </c>
      <c r="G117" s="66">
        <f>'background subtraction'!DM117</f>
        <v>0.000127307088099902</v>
      </c>
      <c r="H117" s="66">
        <f>'background subtraction'!DX117</f>
        <v>0.000318267720249755</v>
      </c>
      <c r="I117" s="66">
        <f>'background subtraction'!EI117</f>
        <v>0.000127307088099902</v>
      </c>
      <c r="J117" s="66">
        <f>'background subtraction'!ET117</f>
        <v>0.000381921264299706</v>
      </c>
      <c r="K117" s="66">
        <f>'background subtraction'!FE117</f>
        <v>0.000127307088099902</v>
      </c>
      <c r="L117" s="66">
        <f>'background subtraction'!FP117</f>
        <v>0.000127307088099902</v>
      </c>
      <c r="M117" s="66">
        <f>'background subtraction'!GA117</f>
        <v>0.000509228352399607</v>
      </c>
      <c r="N117" s="66">
        <f>'background subtraction'!GL117</f>
        <v>6.36535440499509e-5</v>
      </c>
      <c r="O117" s="66">
        <f>'background subtraction'!GW117</f>
        <v>0.000190960632149853</v>
      </c>
      <c r="P117" s="66">
        <f>'background subtraction'!HC117</f>
        <v>0.000445574808349657</v>
      </c>
      <c r="Q117" s="66">
        <f t="shared" si="1"/>
        <v>0.000241883467389814</v>
      </c>
      <c r="R117" s="66">
        <f>'background subtraction'!DN117</f>
        <v>0.00197325986554848</v>
      </c>
      <c r="S117" s="66">
        <f>'background subtraction'!FT117</f>
        <v>0.000509228352399607</v>
      </c>
      <c r="T117" s="66">
        <f>'background subtraction'!FX117</f>
        <v>0.00114576379289912</v>
      </c>
      <c r="U117" s="66">
        <f>'background subtraction'!GB117</f>
        <v>0.000254614176199804</v>
      </c>
      <c r="V117" s="66">
        <f>'background subtraction'!GJ117</f>
        <v>0.00318267720249755</v>
      </c>
      <c r="W117" s="66">
        <f>'background subtraction'!DO117</f>
        <v>0.000827496072649362</v>
      </c>
      <c r="X117" s="66">
        <f>'background subtraction'!EF117</f>
        <v>0.00101845670479921</v>
      </c>
      <c r="Y117" s="66">
        <f>'background subtraction'!EX117</f>
        <v>0.000381921264299706</v>
      </c>
      <c r="Z117" s="66">
        <f>'background subtraction'!FO117</f>
        <v>6.36535440499509e-5</v>
      </c>
      <c r="AA117" s="66">
        <f>'background subtraction'!GK117</f>
        <v>0.000954803160749264</v>
      </c>
      <c r="AB117" s="66">
        <f>'background subtraction'!DP117</f>
        <v>0.000190960632149853</v>
      </c>
      <c r="AC117" s="66">
        <f>'background subtraction'!EG117</f>
        <v>0</v>
      </c>
      <c r="AD117" s="66">
        <f>'background subtraction'!EY117</f>
        <v>0</v>
      </c>
      <c r="AE117" s="66">
        <f>'background subtraction'!FQ117</f>
        <v>0.000318267720249755</v>
      </c>
      <c r="AF117" s="66">
        <f>'background subtraction'!GM117</f>
        <v>0.00070018898454946</v>
      </c>
      <c r="AG117" s="66">
        <f>'background subtraction'!DQ117</f>
        <v>0</v>
      </c>
      <c r="AH117" s="66">
        <f>'background subtraction'!EH117</f>
        <v>0.000318267720249755</v>
      </c>
      <c r="AI117" s="66">
        <f>'background subtraction'!EZ117</f>
        <v>0.000381921264299706</v>
      </c>
      <c r="AJ117" s="66">
        <f>'background subtraction'!FR117</f>
        <v>0.000254614176199804</v>
      </c>
      <c r="AK117" s="66">
        <f>'background subtraction'!GR117</f>
        <v>0.00108211024884917</v>
      </c>
      <c r="AL117" s="66">
        <f>'background subtraction'!DR117</f>
        <v>0.000827496072649362</v>
      </c>
      <c r="AM117" s="66">
        <f>'background subtraction'!EJ117</f>
        <v>0.000127307088099902</v>
      </c>
      <c r="AN117" s="66">
        <f>'background subtraction'!FA117</f>
        <v>0.000381921264299706</v>
      </c>
      <c r="AO117" s="66">
        <f>'background subtraction'!FS117</f>
        <v>0.00133672442504897</v>
      </c>
      <c r="AP117" s="66">
        <f>'background subtraction'!GS117</f>
        <v>0.000445574808349657</v>
      </c>
      <c r="AQ117" s="66">
        <f>'background subtraction'!DS117</f>
        <v>0.000445574808349657</v>
      </c>
      <c r="AR117" s="66">
        <f>'background subtraction'!EK117</f>
        <v>0.000509228352399607</v>
      </c>
      <c r="AS117" s="66">
        <f>'background subtraction'!FB117</f>
        <v>0.00120941733694907</v>
      </c>
      <c r="AT117" s="66">
        <f>'background subtraction'!FU117</f>
        <v>0.000445574808349657</v>
      </c>
      <c r="AU117" s="66">
        <f>'background subtraction'!GT117</f>
        <v>0.000572881896449558</v>
      </c>
      <c r="AV117" s="66">
        <f>'background subtraction'!DT117</f>
        <v>0.00140037796909892</v>
      </c>
      <c r="AW117" s="66">
        <f>'background subtraction'!EL117</f>
        <v>0.000190960632149853</v>
      </c>
      <c r="AX117" s="66">
        <f>'background subtraction'!FC117</f>
        <v>0.000318267720249755</v>
      </c>
      <c r="AY117" s="66">
        <f>'background subtraction'!FV117</f>
        <v>6.36535440499509e-5</v>
      </c>
      <c r="AZ117" s="66">
        <f>'background subtraction'!GN117</f>
        <v>0.000318267720249755</v>
      </c>
      <c r="BA117" s="66">
        <f>'background subtraction'!DU117</f>
        <v>0.000190960632149853</v>
      </c>
      <c r="BB117" s="66">
        <f>'background subtraction'!EM117</f>
        <v>0.00114576379289912</v>
      </c>
      <c r="BC117" s="66">
        <f>'background subtraction'!FD117</f>
        <v>0.00235518112984818</v>
      </c>
      <c r="BD117" s="66">
        <f>'background subtraction'!FW117</f>
        <v>0.000381921264299706</v>
      </c>
      <c r="BE117" s="66">
        <f>'background subtraction'!GO117</f>
        <v>0.000636535440499509</v>
      </c>
      <c r="BF117" s="66">
        <f>'background subtraction'!DV117</f>
        <v>0</v>
      </c>
      <c r="BG117" s="66">
        <f>'background subtraction'!EN117</f>
        <v>6.36535440499509e-5</v>
      </c>
      <c r="BH117" s="66">
        <f>'background subtraction'!FF117</f>
        <v>6.36535440499509e-5</v>
      </c>
      <c r="BI117" s="66">
        <f>'background subtraction'!FY117</f>
        <v>0.000254614176199804</v>
      </c>
      <c r="BJ117" s="66">
        <f>'background subtraction'!GP117</f>
        <v>0.000254614176199804</v>
      </c>
      <c r="BK117" s="66">
        <f>'background subtraction'!DW117</f>
        <v>6.36535440499509e-5</v>
      </c>
      <c r="BL117" s="66">
        <f>'background subtraction'!EO117</f>
        <v>0</v>
      </c>
      <c r="BM117" s="66">
        <f>'background subtraction'!FG117</f>
        <v>6.36535440499509e-5</v>
      </c>
      <c r="BN117" s="66">
        <f>'background subtraction'!FZ117</f>
        <v>6.36535440499509e-5</v>
      </c>
      <c r="BO117" s="66">
        <f>'background subtraction'!GQ117</f>
        <v>6.36535440499509e-5</v>
      </c>
      <c r="BP117" s="66">
        <f>'background subtraction'!DY117</f>
        <v>0</v>
      </c>
      <c r="BQ117" s="66">
        <f>'background subtraction'!EP117</f>
        <v>0</v>
      </c>
      <c r="BR117" s="66">
        <f>'background subtraction'!FH117</f>
        <v>0</v>
      </c>
      <c r="BS117" s="66">
        <f>'background subtraction'!GC117</f>
        <v>0</v>
      </c>
      <c r="BT117" s="66">
        <f>'background subtraction'!GU117</f>
        <v>0</v>
      </c>
      <c r="BU117" s="66">
        <f>'background subtraction'!DZ117</f>
        <v>0.000190960632149853</v>
      </c>
      <c r="BV117" s="66">
        <f>'background subtraction'!EQ117</f>
        <v>0.000763842528599411</v>
      </c>
      <c r="BW117" s="104">
        <f>'background subtraction'!FI117</f>
        <v>6.36535440499509e-5</v>
      </c>
      <c r="BX117" s="66">
        <f>'background subtraction'!GD117</f>
        <v>0</v>
      </c>
      <c r="BY117" s="104">
        <f>'background subtraction'!GV117</f>
        <v>0</v>
      </c>
      <c r="BZ117" s="66">
        <f>'background subtraction'!EA117</f>
        <v>6.36535440499509e-5</v>
      </c>
      <c r="CA117" s="66">
        <f>'background subtraction'!ER117</f>
        <v>0</v>
      </c>
      <c r="CB117" s="66">
        <f>'background subtraction'!FJ117</f>
        <v>0.000127307088099902</v>
      </c>
      <c r="CC117" s="66">
        <f>'background subtraction'!GE117</f>
        <v>0</v>
      </c>
      <c r="CD117" s="66">
        <f>'background subtraction'!GX117</f>
        <v>0</v>
      </c>
      <c r="CE117" s="66">
        <f>'background subtraction'!EB117</f>
        <v>0</v>
      </c>
      <c r="CF117" s="104">
        <f>'background subtraction'!ES117</f>
        <v>0</v>
      </c>
      <c r="CG117" s="66">
        <f>'background subtraction'!FK117</f>
        <v>6.36535440499509e-5</v>
      </c>
      <c r="CH117" s="66">
        <f>'background subtraction'!GF117</f>
        <v>0.000127307088099902</v>
      </c>
      <c r="CI117" s="66">
        <f>'background subtraction'!GY117</f>
        <v>0</v>
      </c>
      <c r="CJ117" s="66">
        <f>'background subtraction'!EC117</f>
        <v>0.000127307088099902</v>
      </c>
      <c r="CK117" s="66">
        <f>'background subtraction'!EU117</f>
        <v>6.36535440499509e-5</v>
      </c>
      <c r="CL117" s="66">
        <f>'background subtraction'!FL117</f>
        <v>0.000572881896449558</v>
      </c>
      <c r="CM117" s="66">
        <f>'background subtraction'!GG117</f>
        <v>6.36535440499509e-5</v>
      </c>
      <c r="CN117" s="66">
        <f>'background subtraction'!GZ117</f>
        <v>0.000190960632149853</v>
      </c>
      <c r="CO117" s="66">
        <f>'background subtraction'!ED117</f>
        <v>6.36535440499509e-5</v>
      </c>
      <c r="CP117" s="66">
        <f>'background subtraction'!EV117</f>
        <v>0</v>
      </c>
      <c r="CQ117" s="66">
        <f>'background subtraction'!FM117</f>
        <v>0</v>
      </c>
      <c r="CR117" s="66">
        <f>'background subtraction'!GH117</f>
        <v>6.36535440499509e-5</v>
      </c>
      <c r="CS117" s="104">
        <f>'background subtraction'!HA117</f>
        <v>0</v>
      </c>
      <c r="CT117" s="66">
        <f>'background subtraction'!EE117</f>
        <v>0.000127307088099902</v>
      </c>
      <c r="CU117" s="66">
        <f>'background subtraction'!EW117</f>
        <v>0.000445574808349657</v>
      </c>
      <c r="CV117" s="66">
        <f>'background subtraction'!FN117</f>
        <v>0</v>
      </c>
      <c r="CW117" s="104">
        <f>'background subtraction'!GI117</f>
        <v>0</v>
      </c>
      <c r="CX117" s="66">
        <f>'background subtraction'!HB117</f>
        <v>0.000572881896449558</v>
      </c>
      <c r="CY117" s="66"/>
      <c r="CZ117" s="66"/>
      <c r="DA117" s="66"/>
      <c r="DB117" s="66"/>
      <c r="DC117" s="66"/>
      <c r="DD117" s="66"/>
      <c r="DE117" s="66"/>
      <c r="DF117" s="66"/>
      <c r="DG117" s="66"/>
      <c r="DH117" s="66"/>
      <c r="DI117" s="66"/>
      <c r="DJ117" s="66"/>
      <c r="DK117" s="66"/>
    </row>
    <row r="118" spans="1:115">
      <c r="A118">
        <f>'imported data from Web Calc'!A125</f>
        <v>824.5</v>
      </c>
      <c r="B118" t="str">
        <f>'imported data from Web Calc'!B125</f>
        <v>C41H75O13P</v>
      </c>
      <c r="C118" s="61" t="str">
        <f>'imported data from Web Calc'!C125</f>
        <v>PI(32:2)</v>
      </c>
      <c r="D118" s="96">
        <f>'background subtraction'!DJ118</f>
        <v>0.000318267720249755</v>
      </c>
      <c r="E118" s="96">
        <f>'background subtraction'!DK118</f>
        <v>6.36535440499509e-5</v>
      </c>
      <c r="F118" s="96">
        <f>'background subtraction'!DL118</f>
        <v>0.000572881896449558</v>
      </c>
      <c r="G118" s="66">
        <f>'background subtraction'!DM118</f>
        <v>0.000254614176199804</v>
      </c>
      <c r="H118" s="66">
        <f>'background subtraction'!DX118</f>
        <v>0.000381921264299706</v>
      </c>
      <c r="I118" s="66">
        <f>'background subtraction'!EI118</f>
        <v>0.000381921264299706</v>
      </c>
      <c r="J118" s="66">
        <f>'background subtraction'!ET118</f>
        <v>0.000190960632149853</v>
      </c>
      <c r="K118" s="66">
        <f>'background subtraction'!FE118</f>
        <v>0</v>
      </c>
      <c r="L118" s="66">
        <f>'background subtraction'!FP118</f>
        <v>0.000254614176199804</v>
      </c>
      <c r="M118" s="66">
        <f>'background subtraction'!GA118</f>
        <v>0.000127307088099902</v>
      </c>
      <c r="N118" s="66">
        <f>'background subtraction'!GL118</f>
        <v>0.000127307088099902</v>
      </c>
      <c r="O118" s="66">
        <f>'background subtraction'!GW118</f>
        <v>0.000127307088099902</v>
      </c>
      <c r="P118" s="66">
        <f>'background subtraction'!HC118</f>
        <v>0.000445574808349657</v>
      </c>
      <c r="Q118" s="66">
        <f t="shared" si="1"/>
        <v>0.000229152758579823</v>
      </c>
      <c r="R118" s="66">
        <f>'background subtraction'!DN118</f>
        <v>0.00165499214529872</v>
      </c>
      <c r="S118" s="66">
        <f>'background subtraction'!FT118</f>
        <v>0.000127307088099902</v>
      </c>
      <c r="T118" s="66">
        <f>'background subtraction'!FX118</f>
        <v>0.00070018898454946</v>
      </c>
      <c r="U118" s="66">
        <f>'background subtraction'!GB118</f>
        <v>0.000509228352399607</v>
      </c>
      <c r="V118" s="66">
        <f>'background subtraction'!GJ118</f>
        <v>0.00216422049769833</v>
      </c>
      <c r="W118" s="66">
        <f>'background subtraction'!DO118</f>
        <v>0.000318267720249755</v>
      </c>
      <c r="X118" s="66">
        <f>'background subtraction'!EF118</f>
        <v>0.00133672442504897</v>
      </c>
      <c r="Y118" s="66">
        <f>'background subtraction'!EX118</f>
        <v>0.000127307088099902</v>
      </c>
      <c r="Z118" s="66">
        <f>'background subtraction'!FO118</f>
        <v>6.36535440499509e-5</v>
      </c>
      <c r="AA118" s="66">
        <f>'background subtraction'!GK118</f>
        <v>0.000190960632149853</v>
      </c>
      <c r="AB118" s="66">
        <f>'background subtraction'!DP118</f>
        <v>6.36535440499509e-5</v>
      </c>
      <c r="AC118" s="66">
        <f>'background subtraction'!EG118</f>
        <v>0.000127307088099902</v>
      </c>
      <c r="AD118" s="66">
        <f>'background subtraction'!EY118</f>
        <v>0.000318267720249755</v>
      </c>
      <c r="AE118" s="66">
        <f>'background subtraction'!FQ118</f>
        <v>0.000127307088099902</v>
      </c>
      <c r="AF118" s="66">
        <f>'background subtraction'!GM118</f>
        <v>0.000381921264299706</v>
      </c>
      <c r="AG118" s="66">
        <f>'background subtraction'!DQ118</f>
        <v>0</v>
      </c>
      <c r="AH118" s="66">
        <f>'background subtraction'!EH118</f>
        <v>0.000190960632149853</v>
      </c>
      <c r="AI118" s="66">
        <f>'background subtraction'!EZ118</f>
        <v>0.000381921264299706</v>
      </c>
      <c r="AJ118" s="66">
        <f>'background subtraction'!FR118</f>
        <v>0</v>
      </c>
      <c r="AK118" s="66">
        <f>'background subtraction'!GR118</f>
        <v>0.000254614176199804</v>
      </c>
      <c r="AL118" s="66">
        <f>'background subtraction'!DR118</f>
        <v>0.00108211024884917</v>
      </c>
      <c r="AM118" s="66">
        <f>'background subtraction'!EJ118</f>
        <v>0.000190960632149853</v>
      </c>
      <c r="AN118" s="66">
        <f>'background subtraction'!FA118</f>
        <v>0.000381921264299706</v>
      </c>
      <c r="AO118" s="66">
        <f>'background subtraction'!FS118</f>
        <v>0.000572881896449558</v>
      </c>
      <c r="AP118" s="66">
        <f>'background subtraction'!GS118</f>
        <v>0.000636535440499509</v>
      </c>
      <c r="AQ118" s="66">
        <f>'background subtraction'!DS118</f>
        <v>0.000572881896449558</v>
      </c>
      <c r="AR118" s="66">
        <f>'background subtraction'!EK118</f>
        <v>0.000636535440499509</v>
      </c>
      <c r="AS118" s="66">
        <f>'background subtraction'!FB118</f>
        <v>0.000827496072649362</v>
      </c>
      <c r="AT118" s="66">
        <f>'background subtraction'!FU118</f>
        <v>0.000509228352399607</v>
      </c>
      <c r="AU118" s="66">
        <f>'background subtraction'!GT118</f>
        <v>0.000509228352399607</v>
      </c>
      <c r="AV118" s="66">
        <f>'background subtraction'!DT118</f>
        <v>0.000891149616699313</v>
      </c>
      <c r="AW118" s="66">
        <f>'background subtraction'!EL118</f>
        <v>0.000445574808349657</v>
      </c>
      <c r="AX118" s="66">
        <f>'background subtraction'!FC118</f>
        <v>0.000318267720249755</v>
      </c>
      <c r="AY118" s="66">
        <f>'background subtraction'!FV118</f>
        <v>0.000254614176199804</v>
      </c>
      <c r="AZ118" s="66">
        <f>'background subtraction'!GN118</f>
        <v>0.000572881896449558</v>
      </c>
      <c r="BA118" s="66">
        <f>'background subtraction'!DU118</f>
        <v>0.000572881896449558</v>
      </c>
      <c r="BB118" s="66">
        <f>'background subtraction'!EM118</f>
        <v>0.00159133860124877</v>
      </c>
      <c r="BC118" s="66">
        <f>'background subtraction'!FD118</f>
        <v>0.00146403151314887</v>
      </c>
      <c r="BD118" s="66">
        <f>'background subtraction'!FW118</f>
        <v>6.36535440499509e-5</v>
      </c>
      <c r="BE118" s="66">
        <f>'background subtraction'!GO118</f>
        <v>0.000636535440499509</v>
      </c>
      <c r="BF118" s="66">
        <f>'background subtraction'!DV118</f>
        <v>6.36535440499509e-5</v>
      </c>
      <c r="BG118" s="66">
        <f>'background subtraction'!EN118</f>
        <v>0.000127307088099902</v>
      </c>
      <c r="BH118" s="66">
        <f>'background subtraction'!FF118</f>
        <v>6.36535440499509e-5</v>
      </c>
      <c r="BI118" s="66">
        <f>'background subtraction'!FY118</f>
        <v>0.000190960632149853</v>
      </c>
      <c r="BJ118" s="66">
        <f>'background subtraction'!GP118</f>
        <v>0.000445574808349657</v>
      </c>
      <c r="BK118" s="66">
        <f>'background subtraction'!DW118</f>
        <v>0</v>
      </c>
      <c r="BL118" s="66">
        <f>'background subtraction'!EO118</f>
        <v>0</v>
      </c>
      <c r="BM118" s="66">
        <f>'background subtraction'!FG118</f>
        <v>0</v>
      </c>
      <c r="BN118" s="66">
        <f>'background subtraction'!FZ118</f>
        <v>0</v>
      </c>
      <c r="BO118" s="66">
        <f>'background subtraction'!GQ118</f>
        <v>0</v>
      </c>
      <c r="BP118" s="66">
        <f>'background subtraction'!DY118</f>
        <v>0.000127307088099902</v>
      </c>
      <c r="BQ118" s="66">
        <f>'background subtraction'!EP118</f>
        <v>0</v>
      </c>
      <c r="BR118" s="66">
        <f>'background subtraction'!FH118</f>
        <v>0</v>
      </c>
      <c r="BS118" s="66">
        <f>'background subtraction'!GC118</f>
        <v>0</v>
      </c>
      <c r="BT118" s="66">
        <f>'background subtraction'!GU118</f>
        <v>0</v>
      </c>
      <c r="BU118" s="66">
        <f>'background subtraction'!DZ118</f>
        <v>0.000127307088099902</v>
      </c>
      <c r="BV118" s="66">
        <f>'background subtraction'!EQ118</f>
        <v>0.000445574808349657</v>
      </c>
      <c r="BW118" s="104">
        <f>'background subtraction'!FI118</f>
        <v>0</v>
      </c>
      <c r="BX118" s="66">
        <f>'background subtraction'!GD118</f>
        <v>0</v>
      </c>
      <c r="BY118" s="104">
        <f>'background subtraction'!GV118</f>
        <v>0</v>
      </c>
      <c r="BZ118" s="66">
        <f>'background subtraction'!EA118</f>
        <v>6.36535440499509e-5</v>
      </c>
      <c r="CA118" s="66">
        <f>'background subtraction'!ER118</f>
        <v>6.36535440499509e-5</v>
      </c>
      <c r="CB118" s="66">
        <f>'background subtraction'!FJ118</f>
        <v>6.36535440499509e-5</v>
      </c>
      <c r="CC118" s="66">
        <f>'background subtraction'!GE118</f>
        <v>0</v>
      </c>
      <c r="CD118" s="66">
        <f>'background subtraction'!GX118</f>
        <v>0.000254614176199804</v>
      </c>
      <c r="CE118" s="66">
        <f>'background subtraction'!EB118</f>
        <v>0</v>
      </c>
      <c r="CF118" s="104">
        <f>'background subtraction'!ES118</f>
        <v>0</v>
      </c>
      <c r="CG118" s="66">
        <f>'background subtraction'!FK118</f>
        <v>0</v>
      </c>
      <c r="CH118" s="66">
        <f>'background subtraction'!GF118</f>
        <v>0</v>
      </c>
      <c r="CI118" s="66">
        <f>'background subtraction'!GY118</f>
        <v>0</v>
      </c>
      <c r="CJ118" s="66">
        <f>'background subtraction'!EC118</f>
        <v>0.000127307088099902</v>
      </c>
      <c r="CK118" s="66">
        <f>'background subtraction'!EU118</f>
        <v>0.000127307088099902</v>
      </c>
      <c r="CL118" s="66">
        <f>'background subtraction'!FL118</f>
        <v>0.000763842528599411</v>
      </c>
      <c r="CM118" s="66">
        <f>'background subtraction'!GG118</f>
        <v>6.36535440499509e-5</v>
      </c>
      <c r="CN118" s="66">
        <f>'background subtraction'!GZ118</f>
        <v>0</v>
      </c>
      <c r="CO118" s="66">
        <f>'background subtraction'!ED118</f>
        <v>0.000190960632149853</v>
      </c>
      <c r="CP118" s="66">
        <f>'background subtraction'!EV118</f>
        <v>0</v>
      </c>
      <c r="CQ118" s="66">
        <f>'background subtraction'!FM118</f>
        <v>0</v>
      </c>
      <c r="CR118" s="66">
        <f>'background subtraction'!GH118</f>
        <v>0</v>
      </c>
      <c r="CS118" s="104">
        <f>'background subtraction'!HA118</f>
        <v>0</v>
      </c>
      <c r="CT118" s="66">
        <f>'background subtraction'!EE118</f>
        <v>0.000127307088099902</v>
      </c>
      <c r="CU118" s="66">
        <f>'background subtraction'!EW118</f>
        <v>0.000445574808349657</v>
      </c>
      <c r="CV118" s="66">
        <f>'background subtraction'!FN118</f>
        <v>6.36535440499509e-5</v>
      </c>
      <c r="CW118" s="104">
        <f>'background subtraction'!GI118</f>
        <v>0.000127307088099902</v>
      </c>
      <c r="CX118" s="66">
        <f>'background subtraction'!HB118</f>
        <v>0.000381921264299706</v>
      </c>
      <c r="CY118" s="66"/>
      <c r="CZ118" s="66"/>
      <c r="DA118" s="66"/>
      <c r="DB118" s="66"/>
      <c r="DC118" s="66"/>
      <c r="DD118" s="66"/>
      <c r="DE118" s="66"/>
      <c r="DF118" s="66"/>
      <c r="DG118" s="66"/>
      <c r="DH118" s="66"/>
      <c r="DI118" s="66"/>
      <c r="DJ118" s="66"/>
      <c r="DK118" s="66"/>
    </row>
    <row r="119" spans="1:115">
      <c r="A119">
        <f>'imported data from Web Calc'!A126</f>
        <v>826.5</v>
      </c>
      <c r="B119" t="str">
        <f>'imported data from Web Calc'!B126</f>
        <v>C41H77O13P</v>
      </c>
      <c r="C119" s="61" t="str">
        <f>'imported data from Web Calc'!C126</f>
        <v>PI(32:1)</v>
      </c>
      <c r="D119" s="96">
        <f>'background subtraction'!DJ119</f>
        <v>0.000318267720249755</v>
      </c>
      <c r="E119" s="96">
        <f>'background subtraction'!DK119</f>
        <v>0.00070018898454946</v>
      </c>
      <c r="F119" s="96">
        <f>'background subtraction'!DL119</f>
        <v>0.000636535440499509</v>
      </c>
      <c r="G119" s="66">
        <f>'background subtraction'!DM119</f>
        <v>0.000381921264299706</v>
      </c>
      <c r="H119" s="66">
        <f>'background subtraction'!DX119</f>
        <v>0.000381921264299706</v>
      </c>
      <c r="I119" s="66">
        <f>'background subtraction'!EI119</f>
        <v>0.000445574808349657</v>
      </c>
      <c r="J119" s="66">
        <f>'background subtraction'!ET119</f>
        <v>0.000572881896449558</v>
      </c>
      <c r="K119" s="66">
        <f>'background subtraction'!FE119</f>
        <v>0.000254614176199804</v>
      </c>
      <c r="L119" s="66">
        <f>'background subtraction'!FP119</f>
        <v>0.000445574808349657</v>
      </c>
      <c r="M119" s="66">
        <f>'background subtraction'!GA119</f>
        <v>0.00070018898454946</v>
      </c>
      <c r="N119" s="66">
        <f>'background subtraction'!GL119</f>
        <v>0.000318267720249755</v>
      </c>
      <c r="O119" s="66">
        <f>'background subtraction'!GW119</f>
        <v>0.000318267720249755</v>
      </c>
      <c r="P119" s="66">
        <f>'background subtraction'!HC119</f>
        <v>0.000572881896449558</v>
      </c>
      <c r="Q119" s="66">
        <f t="shared" si="1"/>
        <v>0.000439209453944661</v>
      </c>
      <c r="R119" s="66">
        <f>'background subtraction'!DN119</f>
        <v>0.00165499214529872</v>
      </c>
      <c r="S119" s="66">
        <f>'background subtraction'!FT119</f>
        <v>0.00127307088099902</v>
      </c>
      <c r="T119" s="66">
        <f>'background subtraction'!FX119</f>
        <v>0.00070018898454946</v>
      </c>
      <c r="U119" s="66">
        <f>'background subtraction'!GB119</f>
        <v>0.00190960632149853</v>
      </c>
      <c r="V119" s="66">
        <f>'background subtraction'!GJ119</f>
        <v>0.00203691340959843</v>
      </c>
      <c r="W119" s="66">
        <f>'background subtraction'!DO119</f>
        <v>0.00070018898454946</v>
      </c>
      <c r="X119" s="66">
        <f>'background subtraction'!EF119</f>
        <v>0.00120941733694907</v>
      </c>
      <c r="Y119" s="66">
        <f>'background subtraction'!EX119</f>
        <v>0.000254614176199804</v>
      </c>
      <c r="Z119" s="66">
        <f>'background subtraction'!FO119</f>
        <v>0.000254614176199804</v>
      </c>
      <c r="AA119" s="66">
        <f>'background subtraction'!GK119</f>
        <v>0.000763842528599411</v>
      </c>
      <c r="AB119" s="66">
        <f>'background subtraction'!DP119</f>
        <v>0</v>
      </c>
      <c r="AC119" s="66">
        <f>'background subtraction'!EG119</f>
        <v>0.000190960632149853</v>
      </c>
      <c r="AD119" s="66">
        <f>'background subtraction'!EY119</f>
        <v>0.000318267720249755</v>
      </c>
      <c r="AE119" s="66">
        <f>'background subtraction'!FQ119</f>
        <v>6.36535440499509e-5</v>
      </c>
      <c r="AF119" s="66">
        <f>'background subtraction'!GM119</f>
        <v>0.000572881896449558</v>
      </c>
      <c r="AG119" s="66">
        <f>'background subtraction'!DQ119</f>
        <v>0.000127307088099902</v>
      </c>
      <c r="AH119" s="66">
        <f>'background subtraction'!EH119</f>
        <v>0.000636535440499509</v>
      </c>
      <c r="AI119" s="66">
        <f>'background subtraction'!EZ119</f>
        <v>0.000381921264299706</v>
      </c>
      <c r="AJ119" s="66">
        <f>'background subtraction'!FR119</f>
        <v>0.000445574808349657</v>
      </c>
      <c r="AK119" s="66">
        <f>'background subtraction'!GR119</f>
        <v>0.000636535440499509</v>
      </c>
      <c r="AL119" s="66">
        <f>'background subtraction'!DR119</f>
        <v>0.00070018898454946</v>
      </c>
      <c r="AM119" s="66">
        <f>'background subtraction'!EJ119</f>
        <v>6.36535440499509e-5</v>
      </c>
      <c r="AN119" s="66">
        <f>'background subtraction'!FA119</f>
        <v>0.000636535440499509</v>
      </c>
      <c r="AO119" s="66">
        <f>'background subtraction'!FS119</f>
        <v>0.00114576379289912</v>
      </c>
      <c r="AP119" s="66">
        <f>'background subtraction'!GS119</f>
        <v>0.00108211024884917</v>
      </c>
      <c r="AQ119" s="66">
        <f>'background subtraction'!DS119</f>
        <v>0.000445574808349657</v>
      </c>
      <c r="AR119" s="66">
        <f>'background subtraction'!EK119</f>
        <v>0.000190960632149853</v>
      </c>
      <c r="AS119" s="66">
        <f>'background subtraction'!FB119</f>
        <v>0.00216422049769833</v>
      </c>
      <c r="AT119" s="66">
        <f>'background subtraction'!FU119</f>
        <v>0.000954803160749264</v>
      </c>
      <c r="AU119" s="66">
        <f>'background subtraction'!GT119</f>
        <v>0.00127307088099902</v>
      </c>
      <c r="AV119" s="66">
        <f>'background subtraction'!DT119</f>
        <v>0.00127307088099902</v>
      </c>
      <c r="AW119" s="66">
        <f>'background subtraction'!EL119</f>
        <v>0.000827496072649362</v>
      </c>
      <c r="AX119" s="66">
        <f>'background subtraction'!FC119</f>
        <v>0.000891149616699313</v>
      </c>
      <c r="AY119" s="66">
        <f>'background subtraction'!FV119</f>
        <v>0.000254614176199804</v>
      </c>
      <c r="AZ119" s="66">
        <f>'background subtraction'!GN119</f>
        <v>0.000827496072649362</v>
      </c>
      <c r="BA119" s="66">
        <f>'background subtraction'!DU119</f>
        <v>0.00120941733694907</v>
      </c>
      <c r="BB119" s="66">
        <f>'background subtraction'!EM119</f>
        <v>0.00133672442504897</v>
      </c>
      <c r="BC119" s="66">
        <f>'background subtraction'!FD119</f>
        <v>0.00222787404174828</v>
      </c>
      <c r="BD119" s="66">
        <f>'background subtraction'!FW119</f>
        <v>0.00070018898454946</v>
      </c>
      <c r="BE119" s="66">
        <f>'background subtraction'!GO119</f>
        <v>0.000954803160749264</v>
      </c>
      <c r="BF119" s="66">
        <f>'background subtraction'!DV119</f>
        <v>6.36535440499509e-5</v>
      </c>
      <c r="BG119" s="66">
        <f>'background subtraction'!EN119</f>
        <v>6.36535440499509e-5</v>
      </c>
      <c r="BH119" s="66">
        <f>'background subtraction'!FF119</f>
        <v>6.36535440499509e-5</v>
      </c>
      <c r="BI119" s="66">
        <f>'background subtraction'!FY119</f>
        <v>0.000127307088099902</v>
      </c>
      <c r="BJ119" s="66">
        <f>'background subtraction'!GP119</f>
        <v>0.000190960632149853</v>
      </c>
      <c r="BK119" s="66">
        <f>'background subtraction'!DW119</f>
        <v>0.000254614176199804</v>
      </c>
      <c r="BL119" s="66">
        <f>'background subtraction'!EO119</f>
        <v>0.000318267720249755</v>
      </c>
      <c r="BM119" s="66">
        <f>'background subtraction'!FG119</f>
        <v>0.000445574808349657</v>
      </c>
      <c r="BN119" s="66">
        <f>'background subtraction'!FZ119</f>
        <v>0</v>
      </c>
      <c r="BO119" s="66">
        <f>'background subtraction'!GQ119</f>
        <v>0.000954803160749264</v>
      </c>
      <c r="BP119" s="66">
        <f>'background subtraction'!DY119</f>
        <v>0.000127307088099902</v>
      </c>
      <c r="BQ119" s="66">
        <f>'background subtraction'!EP119</f>
        <v>0.000445574808349657</v>
      </c>
      <c r="BR119" s="66">
        <f>'background subtraction'!FH119</f>
        <v>0.000127307088099902</v>
      </c>
      <c r="BS119" s="66">
        <f>'background subtraction'!GC119</f>
        <v>0.000127307088099902</v>
      </c>
      <c r="BT119" s="66">
        <f>'background subtraction'!GU119</f>
        <v>0.000127307088099902</v>
      </c>
      <c r="BU119" s="66">
        <f>'background subtraction'!DZ119</f>
        <v>6.36535440499509e-5</v>
      </c>
      <c r="BV119" s="66">
        <f>'background subtraction'!EQ119</f>
        <v>0.000318267720249755</v>
      </c>
      <c r="BW119" s="104">
        <f>'background subtraction'!FI119</f>
        <v>0</v>
      </c>
      <c r="BX119" s="66">
        <f>'background subtraction'!GD119</f>
        <v>0.000127307088099902</v>
      </c>
      <c r="BY119" s="104">
        <f>'background subtraction'!GV119</f>
        <v>6.36535440499509e-5</v>
      </c>
      <c r="BZ119" s="66">
        <f>'background subtraction'!EA119</f>
        <v>0.000127307088099902</v>
      </c>
      <c r="CA119" s="66">
        <f>'background subtraction'!ER119</f>
        <v>0</v>
      </c>
      <c r="CB119" s="66">
        <f>'background subtraction'!FJ119</f>
        <v>0.000509228352399607</v>
      </c>
      <c r="CC119" s="66">
        <f>'background subtraction'!GE119</f>
        <v>0.000190960632149853</v>
      </c>
      <c r="CD119" s="66">
        <f>'background subtraction'!GX119</f>
        <v>0.00070018898454946</v>
      </c>
      <c r="CE119" s="66">
        <f>'background subtraction'!EB119</f>
        <v>0.000190960632149853</v>
      </c>
      <c r="CF119" s="104">
        <f>'background subtraction'!ES119</f>
        <v>0</v>
      </c>
      <c r="CG119" s="66">
        <f>'background subtraction'!FK119</f>
        <v>0.000827496072649362</v>
      </c>
      <c r="CH119" s="66">
        <f>'background subtraction'!GF119</f>
        <v>0.000763842528599411</v>
      </c>
      <c r="CI119" s="66">
        <f>'background subtraction'!GY119</f>
        <v>0.000190960632149853</v>
      </c>
      <c r="CJ119" s="66">
        <f>'background subtraction'!EC119</f>
        <v>0.00165499214529872</v>
      </c>
      <c r="CK119" s="66">
        <f>'background subtraction'!EU119</f>
        <v>0.000509228352399607</v>
      </c>
      <c r="CL119" s="66">
        <f>'background subtraction'!FL119</f>
        <v>0.000763842528599411</v>
      </c>
      <c r="CM119" s="66">
        <f>'background subtraction'!GG119</f>
        <v>0.000254614176199804</v>
      </c>
      <c r="CN119" s="66">
        <f>'background subtraction'!GZ119</f>
        <v>0.000381921264299706</v>
      </c>
      <c r="CO119" s="66">
        <f>'background subtraction'!ED119</f>
        <v>0.000445574808349657</v>
      </c>
      <c r="CP119" s="66">
        <f>'background subtraction'!EV119</f>
        <v>6.36535440499509e-5</v>
      </c>
      <c r="CQ119" s="66">
        <f>'background subtraction'!FM119</f>
        <v>0.000127307088099902</v>
      </c>
      <c r="CR119" s="66">
        <f>'background subtraction'!GH119</f>
        <v>0.000127307088099902</v>
      </c>
      <c r="CS119" s="104">
        <f>'background subtraction'!HA119</f>
        <v>0</v>
      </c>
      <c r="CT119" s="66">
        <f>'background subtraction'!EE119</f>
        <v>0.000763842528599411</v>
      </c>
      <c r="CU119" s="66">
        <f>'background subtraction'!EW119</f>
        <v>0.000254614176199804</v>
      </c>
      <c r="CV119" s="66">
        <f>'background subtraction'!FN119</f>
        <v>6.36535440499509e-5</v>
      </c>
      <c r="CW119" s="104">
        <f>'background subtraction'!GI119</f>
        <v>0</v>
      </c>
      <c r="CX119" s="66">
        <f>'background subtraction'!HB119</f>
        <v>0.000636535440499509</v>
      </c>
      <c r="CY119" s="66"/>
      <c r="CZ119" s="66"/>
      <c r="DA119" s="66"/>
      <c r="DB119" s="66"/>
      <c r="DC119" s="66"/>
      <c r="DD119" s="66"/>
      <c r="DE119" s="66"/>
      <c r="DF119" s="66"/>
      <c r="DG119" s="66"/>
      <c r="DH119" s="66"/>
      <c r="DI119" s="66"/>
      <c r="DJ119" s="66"/>
      <c r="DK119" s="66"/>
    </row>
    <row r="120" spans="1:115">
      <c r="A120">
        <f>'imported data from Web Calc'!A127</f>
        <v>828.5</v>
      </c>
      <c r="B120" t="str">
        <f>'imported data from Web Calc'!B127</f>
        <v>C41H79O13P</v>
      </c>
      <c r="C120" s="61" t="str">
        <f>'imported data from Web Calc'!C127</f>
        <v>PI(32:0)</v>
      </c>
      <c r="D120" s="96">
        <f>'background subtraction'!DJ120</f>
        <v>0.000655631503714495</v>
      </c>
      <c r="E120" s="96">
        <f>'background subtraction'!DK120</f>
        <v>0.000910245679914298</v>
      </c>
      <c r="F120" s="96">
        <f>'background subtraction'!DL120</f>
        <v>0.000846592135864347</v>
      </c>
      <c r="G120" s="66">
        <f>'background subtraction'!DM120</f>
        <v>0.00033736378346474</v>
      </c>
      <c r="H120" s="66">
        <f>'background subtraction'!DX120</f>
        <v>8.27496072649362e-5</v>
      </c>
      <c r="I120" s="66">
        <f>'background subtraction'!EI120</f>
        <v>0.000719285047764446</v>
      </c>
      <c r="J120" s="66">
        <f>'background subtraction'!ET120</f>
        <v>0.000401017327514691</v>
      </c>
      <c r="K120" s="66">
        <f>'background subtraction'!FE120</f>
        <v>0.000401017327514691</v>
      </c>
      <c r="L120" s="66">
        <f>'background subtraction'!FP120</f>
        <v>0.000655631503714495</v>
      </c>
      <c r="M120" s="66">
        <f>'background subtraction'!GA120</f>
        <v>0.000464670871564642</v>
      </c>
      <c r="N120" s="66">
        <f>'background subtraction'!GL120</f>
        <v>0.000846592135864347</v>
      </c>
      <c r="O120" s="66">
        <f>'background subtraction'!GW120</f>
        <v>0.000846592135864347</v>
      </c>
      <c r="P120" s="66">
        <f>'background subtraction'!HC120</f>
        <v>0.000655631503714495</v>
      </c>
      <c r="Q120" s="66">
        <f t="shared" si="1"/>
        <v>0.000541055124424583</v>
      </c>
      <c r="R120" s="66">
        <f>'background subtraction'!DN120</f>
        <v>0.00122851340016405</v>
      </c>
      <c r="S120" s="66">
        <f>'background subtraction'!FT120</f>
        <v>0.000973899223964249</v>
      </c>
      <c r="T120" s="66">
        <f>'background subtraction'!FX120</f>
        <v>0.000528324415614593</v>
      </c>
      <c r="U120" s="66">
        <f>'background subtraction'!GB120</f>
        <v>0.00167408820851371</v>
      </c>
      <c r="V120" s="66">
        <f>'background subtraction'!GJ120</f>
        <v>0.00211966301686337</v>
      </c>
      <c r="W120" s="66">
        <f>'background subtraction'!DO120</f>
        <v>0.000782938591814397</v>
      </c>
      <c r="X120" s="66">
        <f>'background subtraction'!EF120</f>
        <v>0.00199235592876346</v>
      </c>
      <c r="Y120" s="66">
        <f>'background subtraction'!EX120</f>
        <v>0.000273710239414789</v>
      </c>
      <c r="Z120" s="66">
        <f>'background subtraction'!FO120</f>
        <v>0</v>
      </c>
      <c r="AA120" s="66">
        <f>'background subtraction'!GK120</f>
        <v>0.000910245679914298</v>
      </c>
      <c r="AB120" s="66">
        <f>'background subtraction'!DP120</f>
        <v>0.00033736378346474</v>
      </c>
      <c r="AC120" s="66">
        <f>'background subtraction'!EG120</f>
        <v>0.000273710239414789</v>
      </c>
      <c r="AD120" s="66">
        <f>'background subtraction'!EY120</f>
        <v>0.000782938591814397</v>
      </c>
      <c r="AE120" s="66">
        <f>'background subtraction'!FQ120</f>
        <v>0.000655631503714495</v>
      </c>
      <c r="AF120" s="66">
        <f>'background subtraction'!GM120</f>
        <v>0.000846592135864347</v>
      </c>
      <c r="AG120" s="66">
        <f>'background subtraction'!DQ120</f>
        <v>0.000528324415614593</v>
      </c>
      <c r="AH120" s="66">
        <f>'background subtraction'!EH120</f>
        <v>0.00033736378346474</v>
      </c>
      <c r="AI120" s="66">
        <f>'background subtraction'!EZ120</f>
        <v>0.000464670871564642</v>
      </c>
      <c r="AJ120" s="66">
        <f>'background subtraction'!FR120</f>
        <v>0.000146403151314887</v>
      </c>
      <c r="AK120" s="66">
        <f>'background subtraction'!GR120</f>
        <v>0.000401017327514691</v>
      </c>
      <c r="AL120" s="66">
        <f>'background subtraction'!DR120</f>
        <v>0.000973899223964249</v>
      </c>
      <c r="AM120" s="66">
        <f>'background subtraction'!EJ120</f>
        <v>0.000401017327514691</v>
      </c>
      <c r="AN120" s="66">
        <f>'background subtraction'!FA120</f>
        <v>0.000464670871564642</v>
      </c>
      <c r="AO120" s="66">
        <f>'background subtraction'!FS120</f>
        <v>0.001292166944214</v>
      </c>
      <c r="AP120" s="66">
        <f>'background subtraction'!GS120</f>
        <v>0.0010375527680142</v>
      </c>
      <c r="AQ120" s="66">
        <f>'background subtraction'!DS120</f>
        <v>0.000782938591814397</v>
      </c>
      <c r="AR120" s="66">
        <f>'background subtraction'!EK120</f>
        <v>0.000719285047764446</v>
      </c>
      <c r="AS120" s="66">
        <f>'background subtraction'!FB120</f>
        <v>0.00211966301686337</v>
      </c>
      <c r="AT120" s="66">
        <f>'background subtraction'!FU120</f>
        <v>0.000719285047764446</v>
      </c>
      <c r="AU120" s="66">
        <f>'background subtraction'!GT120</f>
        <v>0.00218331656091332</v>
      </c>
      <c r="AV120" s="66">
        <f>'background subtraction'!DT120</f>
        <v>0.0011648598561141</v>
      </c>
      <c r="AW120" s="66">
        <f>'background subtraction'!EL120</f>
        <v>0.000528324415614593</v>
      </c>
      <c r="AX120" s="66">
        <f>'background subtraction'!FC120</f>
        <v>0.000464670871564642</v>
      </c>
      <c r="AY120" s="66">
        <f>'background subtraction'!FV120</f>
        <v>0.000591977959664544</v>
      </c>
      <c r="AZ120" s="66">
        <f>'background subtraction'!GN120</f>
        <v>0.000719285047764446</v>
      </c>
      <c r="BA120" s="66">
        <f>'background subtraction'!DU120</f>
        <v>0.00173774175256366</v>
      </c>
      <c r="BB120" s="66">
        <f>'background subtraction'!EM120</f>
        <v>0.00262889136926297</v>
      </c>
      <c r="BC120" s="66">
        <f>'background subtraction'!FD120</f>
        <v>0.00211966301686337</v>
      </c>
      <c r="BD120" s="66">
        <f>'background subtraction'!FW120</f>
        <v>0.000528324415614593</v>
      </c>
      <c r="BE120" s="66">
        <f>'background subtraction'!GO120</f>
        <v>0.00141947403231391</v>
      </c>
      <c r="BF120" s="66">
        <f>'background subtraction'!DV120</f>
        <v>8.27496072649362e-5</v>
      </c>
      <c r="BG120" s="66">
        <f>'background subtraction'!EN120</f>
        <v>0.000528324415614593</v>
      </c>
      <c r="BH120" s="66">
        <f>'background subtraction'!FF120</f>
        <v>0.000210056695364838</v>
      </c>
      <c r="BI120" s="66">
        <f>'background subtraction'!FY120</f>
        <v>8.27496072649362e-5</v>
      </c>
      <c r="BJ120" s="66">
        <f>'background subtraction'!GP120</f>
        <v>0.000401017327514691</v>
      </c>
      <c r="BK120" s="66">
        <f>'background subtraction'!DW120</f>
        <v>0.000210056695364838</v>
      </c>
      <c r="BL120" s="66">
        <f>'background subtraction'!EO120</f>
        <v>8.27496072649362e-5</v>
      </c>
      <c r="BM120" s="66">
        <f>'background subtraction'!FG120</f>
        <v>0.000591977959664544</v>
      </c>
      <c r="BN120" s="66">
        <f>'background subtraction'!FZ120</f>
        <v>8.27496072649362e-5</v>
      </c>
      <c r="BO120" s="66">
        <f>'background subtraction'!GQ120</f>
        <v>0.000846592135864347</v>
      </c>
      <c r="BP120" s="66">
        <f>'background subtraction'!DY120</f>
        <v>0.000464670871564642</v>
      </c>
      <c r="BQ120" s="66">
        <f>'background subtraction'!EP120</f>
        <v>0.000464670871564642</v>
      </c>
      <c r="BR120" s="66">
        <f>'background subtraction'!FH120</f>
        <v>0.000464670871564642</v>
      </c>
      <c r="BS120" s="66">
        <f>'background subtraction'!GC120</f>
        <v>0.000273710239414789</v>
      </c>
      <c r="BT120" s="66">
        <f>'background subtraction'!GU120</f>
        <v>0</v>
      </c>
      <c r="BU120" s="66">
        <f>'background subtraction'!DZ120</f>
        <v>8.27496072649362e-5</v>
      </c>
      <c r="BV120" s="66">
        <f>'background subtraction'!EQ120</f>
        <v>0</v>
      </c>
      <c r="BW120" s="104">
        <f>'background subtraction'!FI120</f>
        <v>0.000273710239414789</v>
      </c>
      <c r="BX120" s="66">
        <f>'background subtraction'!GD120</f>
        <v>0.00033736378346474</v>
      </c>
      <c r="BY120" s="104">
        <f>'background subtraction'!GV120</f>
        <v>0.000210056695364838</v>
      </c>
      <c r="BZ120" s="66">
        <f>'background subtraction'!EA120</f>
        <v>0.000146403151314887</v>
      </c>
      <c r="CA120" s="66">
        <f>'background subtraction'!ER120</f>
        <v>0.000210056695364838</v>
      </c>
      <c r="CB120" s="66">
        <f>'background subtraction'!FJ120</f>
        <v>0.000464670871564642</v>
      </c>
      <c r="CC120" s="66">
        <f>'background subtraction'!GE120</f>
        <v>0.000273710239414789</v>
      </c>
      <c r="CD120" s="66">
        <f>'background subtraction'!GX120</f>
        <v>0.000273710239414789</v>
      </c>
      <c r="CE120" s="66">
        <f>'background subtraction'!EB120</f>
        <v>1.90960632149852e-5</v>
      </c>
      <c r="CF120" s="104">
        <f>'background subtraction'!ES120</f>
        <v>0</v>
      </c>
      <c r="CG120" s="66">
        <f>'background subtraction'!FK120</f>
        <v>0.00033736378346474</v>
      </c>
      <c r="CH120" s="66">
        <f>'background subtraction'!GF120</f>
        <v>0.000910245679914298</v>
      </c>
      <c r="CI120" s="66">
        <f>'background subtraction'!GY120</f>
        <v>0.000464670871564642</v>
      </c>
      <c r="CJ120" s="66">
        <f>'background subtraction'!EC120</f>
        <v>0.00110120631206415</v>
      </c>
      <c r="CK120" s="66">
        <f>'background subtraction'!EU120</f>
        <v>0.000146403151314887</v>
      </c>
      <c r="CL120" s="66">
        <f>'background subtraction'!FL120</f>
        <v>0.000973899223964249</v>
      </c>
      <c r="CM120" s="66">
        <f>'background subtraction'!GG120</f>
        <v>0.00033736378346474</v>
      </c>
      <c r="CN120" s="66">
        <f>'background subtraction'!GZ120</f>
        <v>0.000591977959664544</v>
      </c>
      <c r="CO120" s="66">
        <f>'background subtraction'!ED120</f>
        <v>0.000401017327514691</v>
      </c>
      <c r="CP120" s="66">
        <f>'background subtraction'!EV120</f>
        <v>0.000273710239414789</v>
      </c>
      <c r="CQ120" s="66">
        <f>'background subtraction'!FM120</f>
        <v>0</v>
      </c>
      <c r="CR120" s="66">
        <f>'background subtraction'!GH120</f>
        <v>0.000273710239414789</v>
      </c>
      <c r="CS120" s="104">
        <f>'background subtraction'!HA120</f>
        <v>0.000210056695364838</v>
      </c>
      <c r="CT120" s="66">
        <f>'background subtraction'!EE120</f>
        <v>0.000846592135864347</v>
      </c>
      <c r="CU120" s="66">
        <f>'background subtraction'!EW120</f>
        <v>0.000464670871564642</v>
      </c>
      <c r="CV120" s="66">
        <f>'background subtraction'!FN120</f>
        <v>1.90960632149852e-5</v>
      </c>
      <c r="CW120" s="104">
        <f>'background subtraction'!GI120</f>
        <v>0.000210056695364838</v>
      </c>
      <c r="CX120" s="66">
        <f>'background subtraction'!HB120</f>
        <v>0.000464670871564642</v>
      </c>
      <c r="CY120" s="66"/>
      <c r="CZ120" s="66"/>
      <c r="DA120" s="66"/>
      <c r="DB120" s="66"/>
      <c r="DC120" s="66"/>
      <c r="DD120" s="66"/>
      <c r="DE120" s="66"/>
      <c r="DF120" s="66"/>
      <c r="DG120" s="66"/>
      <c r="DH120" s="66"/>
      <c r="DI120" s="66"/>
      <c r="DJ120" s="66"/>
      <c r="DK120" s="66"/>
    </row>
    <row r="121" spans="1:115">
      <c r="A121">
        <f>'imported data from Web Calc'!A128</f>
        <v>848.5</v>
      </c>
      <c r="B121" t="str">
        <f>'imported data from Web Calc'!B128</f>
        <v>C43H75O13P</v>
      </c>
      <c r="C121" s="61" t="str">
        <f>'imported data from Web Calc'!C128</f>
        <v>PI(34:4)</v>
      </c>
      <c r="D121" s="96">
        <f>'background subtraction'!DJ121</f>
        <v>6.36535440499509e-5</v>
      </c>
      <c r="E121" s="96">
        <f>'background subtraction'!DK121</f>
        <v>0.000509228352399607</v>
      </c>
      <c r="F121" s="96">
        <f>'background subtraction'!DL121</f>
        <v>0.000381921264299706</v>
      </c>
      <c r="G121" s="66">
        <f>'background subtraction'!DM121</f>
        <v>0.000190960632149853</v>
      </c>
      <c r="H121" s="66">
        <f>'background subtraction'!DX121</f>
        <v>0.000254614176199804</v>
      </c>
      <c r="I121" s="66">
        <f>'background subtraction'!EI121</f>
        <v>0.000381921264299706</v>
      </c>
      <c r="J121" s="66">
        <f>'background subtraction'!ET121</f>
        <v>0.000381921264299706</v>
      </c>
      <c r="K121" s="66">
        <f>'background subtraction'!FE121</f>
        <v>0.00070018898454946</v>
      </c>
      <c r="L121" s="66">
        <f>'background subtraction'!FP121</f>
        <v>0.000445574808349657</v>
      </c>
      <c r="M121" s="66">
        <f>'background subtraction'!GA121</f>
        <v>0.000509228352399607</v>
      </c>
      <c r="N121" s="66">
        <f>'background subtraction'!GL121</f>
        <v>0.000572881896449558</v>
      </c>
      <c r="O121" s="66">
        <f>'background subtraction'!GW121</f>
        <v>0.000127307088099902</v>
      </c>
      <c r="P121" s="66">
        <f>'background subtraction'!HC121</f>
        <v>0.000445574808349657</v>
      </c>
      <c r="Q121" s="66">
        <f t="shared" si="1"/>
        <v>0.000401017327514691</v>
      </c>
      <c r="R121" s="66">
        <f>'background subtraction'!DN121</f>
        <v>0.00165499214529872</v>
      </c>
      <c r="S121" s="66">
        <f>'background subtraction'!FT121</f>
        <v>0.00114576379289912</v>
      </c>
      <c r="T121" s="66">
        <f>'background subtraction'!FX121</f>
        <v>0.00070018898454946</v>
      </c>
      <c r="U121" s="66">
        <f>'background subtraction'!GB121</f>
        <v>0.00120941733694907</v>
      </c>
      <c r="V121" s="66">
        <f>'background subtraction'!GJ121</f>
        <v>0.00178229923339863</v>
      </c>
      <c r="W121" s="66">
        <f>'background subtraction'!DO121</f>
        <v>0.000763842528599411</v>
      </c>
      <c r="X121" s="66">
        <f>'background subtraction'!EF121</f>
        <v>0.00127307088099902</v>
      </c>
      <c r="Y121" s="66">
        <f>'background subtraction'!EX121</f>
        <v>0.000190960632149853</v>
      </c>
      <c r="Z121" s="66">
        <f>'background subtraction'!FO121</f>
        <v>6.36535440499509e-5</v>
      </c>
      <c r="AA121" s="66">
        <f>'background subtraction'!GK121</f>
        <v>0.000954803160749264</v>
      </c>
      <c r="AB121" s="66">
        <f>'background subtraction'!DP121</f>
        <v>0.000318267720249755</v>
      </c>
      <c r="AC121" s="66">
        <f>'background subtraction'!EG121</f>
        <v>0.000127307088099902</v>
      </c>
      <c r="AD121" s="66">
        <f>'background subtraction'!EY121</f>
        <v>6.36535440499509e-5</v>
      </c>
      <c r="AE121" s="66">
        <f>'background subtraction'!FQ121</f>
        <v>0.000254614176199804</v>
      </c>
      <c r="AF121" s="66">
        <f>'background subtraction'!GM121</f>
        <v>0.000509228352399607</v>
      </c>
      <c r="AG121" s="66">
        <f>'background subtraction'!DQ121</f>
        <v>0.000127307088099902</v>
      </c>
      <c r="AH121" s="66">
        <f>'background subtraction'!EH121</f>
        <v>0.000190960632149853</v>
      </c>
      <c r="AI121" s="66">
        <f>'background subtraction'!EZ121</f>
        <v>0.000572881896449558</v>
      </c>
      <c r="AJ121" s="66">
        <f>'background subtraction'!FR121</f>
        <v>0.000190960632149853</v>
      </c>
      <c r="AK121" s="66">
        <f>'background subtraction'!GR121</f>
        <v>0.000954803160749264</v>
      </c>
      <c r="AL121" s="66">
        <f>'background subtraction'!DR121</f>
        <v>0.000445574808349657</v>
      </c>
      <c r="AM121" s="66">
        <f>'background subtraction'!EJ121</f>
        <v>0.000381921264299706</v>
      </c>
      <c r="AN121" s="66">
        <f>'background subtraction'!FA121</f>
        <v>0.000318267720249755</v>
      </c>
      <c r="AO121" s="66">
        <f>'background subtraction'!FS121</f>
        <v>0.00070018898454946</v>
      </c>
      <c r="AP121" s="66">
        <f>'background subtraction'!GS121</f>
        <v>0.000891149616699313</v>
      </c>
      <c r="AQ121" s="66">
        <f>'background subtraction'!DS121</f>
        <v>0.000381921264299706</v>
      </c>
      <c r="AR121" s="66">
        <f>'background subtraction'!EK121</f>
        <v>0.000318267720249755</v>
      </c>
      <c r="AS121" s="66">
        <f>'background subtraction'!FB121</f>
        <v>0.00133672442504897</v>
      </c>
      <c r="AT121" s="66">
        <f>'background subtraction'!FU121</f>
        <v>0.000381921264299706</v>
      </c>
      <c r="AU121" s="66">
        <f>'background subtraction'!GT121</f>
        <v>0.00133672442504897</v>
      </c>
      <c r="AV121" s="66">
        <f>'background subtraction'!DT121</f>
        <v>0.00114576379289912</v>
      </c>
      <c r="AW121" s="66">
        <f>'background subtraction'!EL121</f>
        <v>0.000572881896449558</v>
      </c>
      <c r="AX121" s="66">
        <f>'background subtraction'!FC121</f>
        <v>0.000891149616699313</v>
      </c>
      <c r="AY121" s="66">
        <f>'background subtraction'!FV121</f>
        <v>0.000254614176199804</v>
      </c>
      <c r="AZ121" s="66">
        <f>'background subtraction'!GN121</f>
        <v>0.00070018898454946</v>
      </c>
      <c r="BA121" s="66">
        <f>'background subtraction'!DU121</f>
        <v>0.000954803160749264</v>
      </c>
      <c r="BB121" s="66">
        <f>'background subtraction'!EM121</f>
        <v>0.00133672442504897</v>
      </c>
      <c r="BC121" s="66">
        <f>'background subtraction'!FD121</f>
        <v>0.00120941733694907</v>
      </c>
      <c r="BD121" s="66">
        <f>'background subtraction'!FW121</f>
        <v>0.00070018898454946</v>
      </c>
      <c r="BE121" s="66">
        <f>'background subtraction'!GO121</f>
        <v>0.000827496072649362</v>
      </c>
      <c r="BF121" s="66">
        <f>'background subtraction'!DV121</f>
        <v>0</v>
      </c>
      <c r="BG121" s="66">
        <f>'background subtraction'!EN121</f>
        <v>0.000190960632149853</v>
      </c>
      <c r="BH121" s="66">
        <f>'background subtraction'!FF121</f>
        <v>0.000190960632149853</v>
      </c>
      <c r="BI121" s="66">
        <f>'background subtraction'!FY121</f>
        <v>0.000318267720249755</v>
      </c>
      <c r="BJ121" s="66">
        <f>'background subtraction'!GP121</f>
        <v>0.000190960632149853</v>
      </c>
      <c r="BK121" s="66">
        <f>'background subtraction'!DW121</f>
        <v>0.000190960632149853</v>
      </c>
      <c r="BL121" s="66">
        <f>'background subtraction'!EO121</f>
        <v>6.36535440499509e-5</v>
      </c>
      <c r="BM121" s="66">
        <f>'background subtraction'!FG121</f>
        <v>0.000190960632149853</v>
      </c>
      <c r="BN121" s="66">
        <f>'background subtraction'!FZ121</f>
        <v>0</v>
      </c>
      <c r="BO121" s="66">
        <f>'background subtraction'!GQ121</f>
        <v>0.000254614176199804</v>
      </c>
      <c r="BP121" s="66">
        <f>'background subtraction'!DY121</f>
        <v>6.36535440499509e-5</v>
      </c>
      <c r="BQ121" s="66">
        <f>'background subtraction'!EP121</f>
        <v>6.36535440499509e-5</v>
      </c>
      <c r="BR121" s="66">
        <f>'background subtraction'!FH121</f>
        <v>0</v>
      </c>
      <c r="BS121" s="66">
        <f>'background subtraction'!GC121</f>
        <v>6.36535440499509e-5</v>
      </c>
      <c r="BT121" s="66">
        <f>'background subtraction'!GU121</f>
        <v>0</v>
      </c>
      <c r="BU121" s="66">
        <f>'background subtraction'!DZ121</f>
        <v>0</v>
      </c>
      <c r="BV121" s="66">
        <f>'background subtraction'!EQ121</f>
        <v>0.000190960632149853</v>
      </c>
      <c r="BW121" s="104">
        <f>'background subtraction'!FI121</f>
        <v>6.36535440499509e-5</v>
      </c>
      <c r="BX121" s="66">
        <f>'background subtraction'!GD121</f>
        <v>6.36535440499509e-5</v>
      </c>
      <c r="BY121" s="104">
        <f>'background subtraction'!GV121</f>
        <v>0</v>
      </c>
      <c r="BZ121" s="66">
        <f>'background subtraction'!EA121</f>
        <v>0.000190960632149853</v>
      </c>
      <c r="CA121" s="66">
        <f>'background subtraction'!ER121</f>
        <v>0.000127307088099902</v>
      </c>
      <c r="CB121" s="66">
        <f>'background subtraction'!FJ121</f>
        <v>0.000572881896449558</v>
      </c>
      <c r="CC121" s="66">
        <f>'background subtraction'!GE121</f>
        <v>0</v>
      </c>
      <c r="CD121" s="66">
        <f>'background subtraction'!GX121</f>
        <v>0.000127307088099902</v>
      </c>
      <c r="CE121" s="66">
        <f>'background subtraction'!EB121</f>
        <v>6.36535440499509e-5</v>
      </c>
      <c r="CF121" s="104">
        <f>'background subtraction'!ES121</f>
        <v>0</v>
      </c>
      <c r="CG121" s="66">
        <f>'background subtraction'!FK121</f>
        <v>0.000254614176199804</v>
      </c>
      <c r="CH121" s="66">
        <f>'background subtraction'!GF121</f>
        <v>0.000318267720249755</v>
      </c>
      <c r="CI121" s="66">
        <f>'background subtraction'!GY121</f>
        <v>0.000127307088099902</v>
      </c>
      <c r="CJ121" s="66">
        <f>'background subtraction'!EC121</f>
        <v>0.000572881896449558</v>
      </c>
      <c r="CK121" s="66">
        <f>'background subtraction'!EU121</f>
        <v>6.36535440499509e-5</v>
      </c>
      <c r="CL121" s="66">
        <f>'background subtraction'!FL121</f>
        <v>0.000763842528599411</v>
      </c>
      <c r="CM121" s="66">
        <f>'background subtraction'!GG121</f>
        <v>6.36535440499509e-5</v>
      </c>
      <c r="CN121" s="66">
        <f>'background subtraction'!GZ121</f>
        <v>0.000127307088099902</v>
      </c>
      <c r="CO121" s="66">
        <f>'background subtraction'!ED121</f>
        <v>0.000254614176199804</v>
      </c>
      <c r="CP121" s="66">
        <f>'background subtraction'!EV121</f>
        <v>0.000190960632149853</v>
      </c>
      <c r="CQ121" s="66">
        <f>'background subtraction'!FM121</f>
        <v>6.36535440499509e-5</v>
      </c>
      <c r="CR121" s="66">
        <f>'background subtraction'!GH121</f>
        <v>0</v>
      </c>
      <c r="CS121" s="104">
        <f>'background subtraction'!HA121</f>
        <v>6.36535440499509e-5</v>
      </c>
      <c r="CT121" s="66">
        <f>'background subtraction'!EE121</f>
        <v>0.000445574808349657</v>
      </c>
      <c r="CU121" s="66">
        <f>'background subtraction'!EW121</f>
        <v>0.000445574808349657</v>
      </c>
      <c r="CV121" s="66">
        <f>'background subtraction'!FN121</f>
        <v>0</v>
      </c>
      <c r="CW121" s="104">
        <f>'background subtraction'!GI121</f>
        <v>0</v>
      </c>
      <c r="CX121" s="66">
        <f>'background subtraction'!HB121</f>
        <v>0.000318267720249755</v>
      </c>
      <c r="CY121" s="66"/>
      <c r="CZ121" s="66"/>
      <c r="DA121" s="66"/>
      <c r="DB121" s="66"/>
      <c r="DC121" s="66"/>
      <c r="DD121" s="66"/>
      <c r="DE121" s="66"/>
      <c r="DF121" s="66"/>
      <c r="DG121" s="66"/>
      <c r="DH121" s="66"/>
      <c r="DI121" s="66"/>
      <c r="DJ121" s="66"/>
      <c r="DK121" s="66"/>
    </row>
    <row r="122" spans="1:115">
      <c r="A122">
        <f>'imported data from Web Calc'!A129</f>
        <v>850.5</v>
      </c>
      <c r="B122" t="str">
        <f>'imported data from Web Calc'!B129</f>
        <v>C43H77O13P</v>
      </c>
      <c r="C122" s="61" t="str">
        <f>'imported data from Web Calc'!C129</f>
        <v>PI(34:3)</v>
      </c>
      <c r="D122" s="96">
        <f>'background subtraction'!DJ122</f>
        <v>0.079191374152544</v>
      </c>
      <c r="E122" s="96">
        <f>'background subtraction'!DK122</f>
        <v>0.0814192481942922</v>
      </c>
      <c r="F122" s="96">
        <f>'background subtraction'!DL122</f>
        <v>0.0777273426393951</v>
      </c>
      <c r="G122" s="66">
        <f>'background subtraction'!DM122</f>
        <v>0.0793186812406439</v>
      </c>
      <c r="H122" s="66">
        <f>'background subtraction'!DX122</f>
        <v>0.0770908071988956</v>
      </c>
      <c r="I122" s="66">
        <f>'background subtraction'!EI122</f>
        <v>0.0788094528882442</v>
      </c>
      <c r="J122" s="66">
        <f>'background subtraction'!ET122</f>
        <v>0.0746083189809475</v>
      </c>
      <c r="K122" s="66">
        <f>'background subtraction'!FE122</f>
        <v>0.0807827127537927</v>
      </c>
      <c r="L122" s="66">
        <f>'background subtraction'!FP122</f>
        <v>0.0793823347846938</v>
      </c>
      <c r="M122" s="66">
        <f>'background subtraction'!GA122</f>
        <v>0.0784275316239445</v>
      </c>
      <c r="N122" s="66">
        <f>'background subtraction'!GL122</f>
        <v>0.0795096418727937</v>
      </c>
      <c r="O122" s="66">
        <f>'background subtraction'!GW122</f>
        <v>0.0820557836347917</v>
      </c>
      <c r="P122" s="66">
        <f>'background subtraction'!HC122</f>
        <v>0.077790996183445</v>
      </c>
      <c r="Q122" s="66">
        <f t="shared" si="1"/>
        <v>0.0787776261162193</v>
      </c>
      <c r="R122" s="66">
        <f>'background subtraction'!DN122</f>
        <v>0.286320006491084</v>
      </c>
      <c r="S122" s="66">
        <f>'background subtraction'!FT122</f>
        <v>0.165760194060477</v>
      </c>
      <c r="T122" s="66">
        <f>'background subtraction'!FX122</f>
        <v>0.168433642910575</v>
      </c>
      <c r="U122" s="66">
        <f>'background subtraction'!GB122</f>
        <v>0.219101863974336</v>
      </c>
      <c r="V122" s="66">
        <f>'background subtraction'!GJ122</f>
        <v>0.354238337992382</v>
      </c>
      <c r="W122" s="66">
        <f>'background subtraction'!DO122</f>
        <v>0.121075406137412</v>
      </c>
      <c r="X122" s="66">
        <f>'background subtraction'!EF122</f>
        <v>0.207707879589395</v>
      </c>
      <c r="Y122" s="66">
        <f>'background subtraction'!EX122</f>
        <v>0.0552576415897624</v>
      </c>
      <c r="Z122" s="66">
        <f>'background subtraction'!FO122</f>
        <v>0.0432271217643217</v>
      </c>
      <c r="AA122" s="66">
        <f>'background subtraction'!GK122</f>
        <v>0.166396729500977</v>
      </c>
      <c r="AB122" s="66">
        <f>'background subtraction'!DP122</f>
        <v>0.0630233739638564</v>
      </c>
      <c r="AC122" s="66">
        <f>'background subtraction'!EG122</f>
        <v>0.0349521610378281</v>
      </c>
      <c r="AD122" s="66">
        <f>'background subtraction'!EY122</f>
        <v>0.0620049172590572</v>
      </c>
      <c r="AE122" s="66">
        <f>'background subtraction'!FQ122</f>
        <v>0.0604135786578084</v>
      </c>
      <c r="AF122" s="66">
        <f>'background subtraction'!GM122</f>
        <v>0.112354870602568</v>
      </c>
      <c r="AG122" s="66">
        <f>'background subtraction'!DQ122</f>
        <v>0.0381984917843756</v>
      </c>
      <c r="AH122" s="66">
        <f>'background subtraction'!EH122</f>
        <v>0.0818011694585919</v>
      </c>
      <c r="AI122" s="66">
        <f>'background subtraction'!EZ122</f>
        <v>0.105734902021373</v>
      </c>
      <c r="AJ122" s="66">
        <f>'background subtraction'!FR122</f>
        <v>0.0667152795187536</v>
      </c>
      <c r="AK122" s="66">
        <f>'background subtraction'!GR122</f>
        <v>0.170406902776124</v>
      </c>
      <c r="AL122" s="66">
        <f>'background subtraction'!DR122</f>
        <v>0.13590668190105</v>
      </c>
      <c r="AM122" s="66">
        <f>'background subtraction'!EJ122</f>
        <v>0.0640418306686556</v>
      </c>
      <c r="AN122" s="66">
        <f>'background subtraction'!FA122</f>
        <v>0.105607594933274</v>
      </c>
      <c r="AO122" s="66">
        <f>'background subtraction'!FS122</f>
        <v>0.209808446543043</v>
      </c>
      <c r="AP122" s="66">
        <f>'background subtraction'!GS122</f>
        <v>0.217446871829037</v>
      </c>
      <c r="AQ122" s="66">
        <f>'background subtraction'!DS122</f>
        <v>0.119802335256413</v>
      </c>
      <c r="AR122" s="66">
        <f>'background subtraction'!EK122</f>
        <v>0.0891849805683863</v>
      </c>
      <c r="AS122" s="66">
        <f>'background subtraction'!FB122</f>
        <v>0.271806998447695</v>
      </c>
      <c r="AT122" s="66">
        <f>'background subtraction'!FU122</f>
        <v>0.14965584741584</v>
      </c>
      <c r="AU122" s="66">
        <f>'background subtraction'!GT122</f>
        <v>0.241189643759669</v>
      </c>
      <c r="AV122" s="66">
        <f>'background subtraction'!DT122</f>
        <v>0.2014698322725</v>
      </c>
      <c r="AW122" s="66">
        <f>'background subtraction'!EL122</f>
        <v>0.108981232767921</v>
      </c>
      <c r="AX122" s="66">
        <f>'background subtraction'!FC122</f>
        <v>0.113946209203817</v>
      </c>
      <c r="AY122" s="66">
        <f>'background subtraction'!FV122</f>
        <v>0.0810373269299925</v>
      </c>
      <c r="AZ122" s="66">
        <f>'background subtraction'!GN122</f>
        <v>0.128331910159106</v>
      </c>
      <c r="BA122" s="66">
        <f>'background subtraction'!DU122</f>
        <v>0.190457769151858</v>
      </c>
      <c r="BB122" s="66">
        <f>'background subtraction'!EM122</f>
        <v>0.312863534359914</v>
      </c>
      <c r="BC122" s="66">
        <f>'background subtraction'!FD122</f>
        <v>0.262513581016403</v>
      </c>
      <c r="BD122" s="66">
        <f>'background subtraction'!FW122</f>
        <v>0.106944319358323</v>
      </c>
      <c r="BE122" s="66">
        <f>'background subtraction'!GO122</f>
        <v>0.179509359575267</v>
      </c>
      <c r="BF122" s="66">
        <f>'background subtraction'!DV122</f>
        <v>0.012991688340595</v>
      </c>
      <c r="BG122" s="66">
        <f>'background subtraction'!EN122</f>
        <v>0.0444365391012707</v>
      </c>
      <c r="BH122" s="66">
        <f>'background subtraction'!FF122</f>
        <v>0.0399171374737242</v>
      </c>
      <c r="BI122" s="66">
        <f>'background subtraction'!FY122</f>
        <v>0.0360979248307272</v>
      </c>
      <c r="BJ122" s="66">
        <f>'background subtraction'!GP122</f>
        <v>0.0772181142869955</v>
      </c>
      <c r="BK122" s="66">
        <f>'background subtraction'!DW122</f>
        <v>0.027250082207784</v>
      </c>
      <c r="BL122" s="66">
        <f>'background subtraction'!EO122</f>
        <v>0.0296052633376322</v>
      </c>
      <c r="BM122" s="66">
        <f>'background subtraction'!FG122</f>
        <v>0.0646783661091551</v>
      </c>
      <c r="BN122" s="66">
        <f>'background subtraction'!FZ122</f>
        <v>0.0190387750253403</v>
      </c>
      <c r="BO122" s="66">
        <f>'background subtraction'!GQ122</f>
        <v>0.0756267756857467</v>
      </c>
      <c r="BP122" s="66">
        <f>'background subtraction'!DY122</f>
        <v>0.025977011326785</v>
      </c>
      <c r="BQ122" s="66">
        <f>'background subtraction'!EP122</f>
        <v>0.0582493581601101</v>
      </c>
      <c r="BR122" s="66">
        <f>'background subtraction'!FH122</f>
        <v>0.0200572317301395</v>
      </c>
      <c r="BS122" s="66">
        <f>'background subtraction'!GC122</f>
        <v>0.0304327594102815</v>
      </c>
      <c r="BT122" s="66">
        <f>'background subtraction'!GU122</f>
        <v>0.0208847278027889</v>
      </c>
      <c r="BU122" s="66">
        <f>'background subtraction'!DZ122</f>
        <v>0.0209483813468389</v>
      </c>
      <c r="BV122" s="66">
        <f>'background subtraction'!EQ122</f>
        <v>0.0564670589267115</v>
      </c>
      <c r="BW122" s="104">
        <f>'background subtraction'!FI122</f>
        <v>0.00490768824625122</v>
      </c>
      <c r="BX122" s="66">
        <f>'background subtraction'!GD122</f>
        <v>0.0286504601768829</v>
      </c>
      <c r="BY122" s="104">
        <f>'background subtraction'!GV122</f>
        <v>0.0120368851798457</v>
      </c>
      <c r="BZ122" s="66">
        <f>'background subtraction'!EA122</f>
        <v>0.0576128227196106</v>
      </c>
      <c r="CA122" s="66">
        <f>'background subtraction'!ER122</f>
        <v>0.0288414208090328</v>
      </c>
      <c r="CB122" s="66">
        <f>'background subtraction'!FJ122</f>
        <v>0.0900761301850856</v>
      </c>
      <c r="CC122" s="66">
        <f>'background subtraction'!GE122</f>
        <v>0.0273773892958839</v>
      </c>
      <c r="CD122" s="66">
        <f>'background subtraction'!GX122</f>
        <v>0.0672245078711532</v>
      </c>
      <c r="CE122" s="66">
        <f>'background subtraction'!EB122</f>
        <v>0.0313239090269809</v>
      </c>
      <c r="CF122" s="104">
        <f>'background subtraction'!ES122</f>
        <v>0.00853594025709842</v>
      </c>
      <c r="CG122" s="66">
        <f>'background subtraction'!FK122</f>
        <v>0.0583130117041601</v>
      </c>
      <c r="CH122" s="66">
        <f>'background subtraction'!GF122</f>
        <v>0.0598406967613589</v>
      </c>
      <c r="CI122" s="66">
        <f>'background subtraction'!GY122</f>
        <v>0.0273773892958839</v>
      </c>
      <c r="CJ122" s="66">
        <f>'background subtraction'!EC122</f>
        <v>0.146027595404992</v>
      </c>
      <c r="CK122" s="66">
        <f>'background subtraction'!EU122</f>
        <v>0.0338063972449289</v>
      </c>
      <c r="CL122" s="66">
        <f>'background subtraction'!FL122</f>
        <v>0.0982237838234793</v>
      </c>
      <c r="CM122" s="66">
        <f>'background subtraction'!GG122</f>
        <v>0.0270591215756341</v>
      </c>
      <c r="CN122" s="66">
        <f>'background subtraction'!GZ122</f>
        <v>0.0322787121877301</v>
      </c>
      <c r="CO122" s="66">
        <f>'background subtraction'!ED122</f>
        <v>0.0578037833517604</v>
      </c>
      <c r="CP122" s="66">
        <f>'background subtraction'!EV122</f>
        <v>0.0182749324967409</v>
      </c>
      <c r="CQ122" s="66">
        <f>'background subtraction'!FM122</f>
        <v>0.0357796571104774</v>
      </c>
      <c r="CR122" s="66">
        <f>'background subtraction'!GH122</f>
        <v>0.0151559088382933</v>
      </c>
      <c r="CS122" s="104">
        <f>'background subtraction'!HA122</f>
        <v>0.00751748355229921</v>
      </c>
      <c r="CT122" s="66">
        <f>'background subtraction'!EE122</f>
        <v>0.0664606653425538</v>
      </c>
      <c r="CU122" s="66">
        <f>'background subtraction'!EW122</f>
        <v>0.0767725394786458</v>
      </c>
      <c r="CV122" s="66">
        <f>'background subtraction'!FN122</f>
        <v>0.0189751214812904</v>
      </c>
      <c r="CW122" s="104">
        <f>'background subtraction'!GI122</f>
        <v>0.0117822710036459</v>
      </c>
      <c r="CX122" s="66">
        <f>'background subtraction'!HB122</f>
        <v>0.0833288545157908</v>
      </c>
      <c r="CY122" s="66"/>
      <c r="CZ122" s="66"/>
      <c r="DA122" s="66"/>
      <c r="DB122" s="66"/>
      <c r="DC122" s="66"/>
      <c r="DD122" s="66"/>
      <c r="DE122" s="66"/>
      <c r="DF122" s="66"/>
      <c r="DG122" s="66"/>
      <c r="DH122" s="66"/>
      <c r="DI122" s="66"/>
      <c r="DJ122" s="66"/>
      <c r="DK122" s="66"/>
    </row>
    <row r="123" spans="1:115">
      <c r="A123">
        <f>'imported data from Web Calc'!A130</f>
        <v>852.5</v>
      </c>
      <c r="B123" t="str">
        <f>'imported data from Web Calc'!B130</f>
        <v>C43H79O13P</v>
      </c>
      <c r="C123" s="61" t="str">
        <f>'imported data from Web Calc'!C130</f>
        <v>PI(34:2)</v>
      </c>
      <c r="D123" s="96">
        <f>'background subtraction'!DJ123</f>
        <v>0.086899818336993</v>
      </c>
      <c r="E123" s="96">
        <f>'background subtraction'!DK123</f>
        <v>0.0859450151762438</v>
      </c>
      <c r="F123" s="96">
        <f>'background subtraction'!DL123</f>
        <v>0.0852448261916943</v>
      </c>
      <c r="G123" s="66">
        <f>'background subtraction'!DM123</f>
        <v>0.0819348419010968</v>
      </c>
      <c r="H123" s="66">
        <f>'background subtraction'!DX123</f>
        <v>0.0826350308856463</v>
      </c>
      <c r="I123" s="66">
        <f>'background subtraction'!EI123</f>
        <v>0.0818075348129969</v>
      </c>
      <c r="J123" s="66">
        <f>'background subtraction'!ET123</f>
        <v>0.0797069678593486</v>
      </c>
      <c r="K123" s="66">
        <f>'background subtraction'!FE123</f>
        <v>0.0821894560772966</v>
      </c>
      <c r="L123" s="66">
        <f>'background subtraction'!FP123</f>
        <v>0.0857540545440939</v>
      </c>
      <c r="M123" s="66">
        <f>'background subtraction'!GA123</f>
        <v>0.0841627159428451</v>
      </c>
      <c r="N123" s="66">
        <f>'background subtraction'!GL123</f>
        <v>0.0847355978392947</v>
      </c>
      <c r="O123" s="66">
        <f>'background subtraction'!GW123</f>
        <v>0.0851175191035944</v>
      </c>
      <c r="P123" s="66">
        <f>'background subtraction'!HC123</f>
        <v>0.0828259915177962</v>
      </c>
      <c r="Q123" s="66">
        <f t="shared" si="1"/>
        <v>0.083086971048401</v>
      </c>
      <c r="R123" s="66">
        <f>'background subtraction'!DN123</f>
        <v>0.355390467139686</v>
      </c>
      <c r="S123" s="66">
        <f>'background subtraction'!FT123</f>
        <v>0.19498353613381</v>
      </c>
      <c r="T123" s="66">
        <f>'background subtraction'!FX123</f>
        <v>0.205995599254451</v>
      </c>
      <c r="U123" s="66">
        <f>'background subtraction'!GB123</f>
        <v>0.262328985738658</v>
      </c>
      <c r="V123" s="66">
        <f>'background subtraction'!GJ123</f>
        <v>0.393646247113707</v>
      </c>
      <c r="W123" s="66">
        <f>'background subtraction'!DO123</f>
        <v>0.133685173213707</v>
      </c>
      <c r="X123" s="66">
        <f>'background subtraction'!EF123</f>
        <v>0.230438560169632</v>
      </c>
      <c r="Y123" s="66">
        <f>'background subtraction'!EX123</f>
        <v>0.0683129834744073</v>
      </c>
      <c r="Z123" s="66">
        <f>'background subtraction'!FO123</f>
        <v>0.0524632510059696</v>
      </c>
      <c r="AA123" s="66">
        <f>'background subtraction'!GK123</f>
        <v>0.200203126745906</v>
      </c>
      <c r="AB123" s="66">
        <f>'background subtraction'!DP123</f>
        <v>0.0534817077107688</v>
      </c>
      <c r="AC123" s="66">
        <f>'background subtraction'!EG123</f>
        <v>0.027192794018139</v>
      </c>
      <c r="AD123" s="66">
        <f>'background subtraction'!EY123</f>
        <v>0.0724504638376542</v>
      </c>
      <c r="AE123" s="66">
        <f>'background subtraction'!FQ123</f>
        <v>0.0796433143152986</v>
      </c>
      <c r="AF123" s="66">
        <f>'background subtraction'!GM123</f>
        <v>0.109624133562826</v>
      </c>
      <c r="AG123" s="66">
        <f>'background subtraction'!DQ123</f>
        <v>0.0340673767755337</v>
      </c>
      <c r="AH123" s="66">
        <f>'background subtraction'!EH123</f>
        <v>0.0800252355795983</v>
      </c>
      <c r="AI123" s="66">
        <f>'background subtraction'!EZ123</f>
        <v>0.106950684712728</v>
      </c>
      <c r="AJ123" s="66">
        <f>'background subtraction'!FR123</f>
        <v>0.0747419914234524</v>
      </c>
      <c r="AK123" s="66">
        <f>'background subtraction'!GR123</f>
        <v>0.159019283745587</v>
      </c>
      <c r="AL123" s="66">
        <f>'background subtraction'!DR123</f>
        <v>0.146224921391547</v>
      </c>
      <c r="AM123" s="66">
        <f>'background subtraction'!EJ123</f>
        <v>0.0573645738978158</v>
      </c>
      <c r="AN123" s="66">
        <f>'background subtraction'!FA123</f>
        <v>0.110260669003325</v>
      </c>
      <c r="AO123" s="66">
        <f>'background subtraction'!FS123</f>
        <v>0.223182056147938</v>
      </c>
      <c r="AP123" s="66">
        <f>'background subtraction'!GS123</f>
        <v>0.235403536605529</v>
      </c>
      <c r="AQ123" s="66">
        <f>'background subtraction'!DS123</f>
        <v>0.123373299077615</v>
      </c>
      <c r="AR123" s="66">
        <f>'background subtraction'!EK123</f>
        <v>0.0859450151762438</v>
      </c>
      <c r="AS123" s="66">
        <f>'background subtraction'!FB123</f>
        <v>0.263920324339907</v>
      </c>
      <c r="AT123" s="66">
        <f>'background subtraction'!FU123</f>
        <v>0.107396259521077</v>
      </c>
      <c r="AU123" s="66">
        <f>'background subtraction'!GT123</f>
        <v>0.210324040249848</v>
      </c>
      <c r="AV123" s="66">
        <f>'background subtraction'!DT123</f>
        <v>0.192755662092061</v>
      </c>
      <c r="AW123" s="66">
        <f>'background subtraction'!EL123</f>
        <v>0.0885548104822917</v>
      </c>
      <c r="AX123" s="66">
        <f>'background subtraction'!FC123</f>
        <v>0.101794747644682</v>
      </c>
      <c r="AY123" s="66">
        <f>'background subtraction'!FV123</f>
        <v>0.068822211826807</v>
      </c>
      <c r="AZ123" s="66">
        <f>'background subtraction'!GN123</f>
        <v>0.122291188828766</v>
      </c>
      <c r="BA123" s="66">
        <f>'background subtraction'!DU123</f>
        <v>0.173595945333026</v>
      </c>
      <c r="BB123" s="66">
        <f>'background subtraction'!EM123</f>
        <v>0.296956513701831</v>
      </c>
      <c r="BC123" s="66">
        <f>'background subtraction'!FD123</f>
        <v>0.252271725778765</v>
      </c>
      <c r="BD123" s="66">
        <f>'background subtraction'!FW123</f>
        <v>0.100203409043433</v>
      </c>
      <c r="BE123" s="66">
        <f>'background subtraction'!GO123</f>
        <v>0.157873519952688</v>
      </c>
      <c r="BF123" s="66">
        <f>'background subtraction'!DV123</f>
        <v>0.0126161324307003</v>
      </c>
      <c r="BG123" s="66">
        <f>'background subtraction'!EN123</f>
        <v>0.0366135185375318</v>
      </c>
      <c r="BH123" s="66">
        <f>'background subtraction'!FF123</f>
        <v>0.0396052351078795</v>
      </c>
      <c r="BI123" s="66">
        <f>'background subtraction'!FY123</f>
        <v>0.0331762271588344</v>
      </c>
      <c r="BJ123" s="66">
        <f>'background subtraction'!GP123</f>
        <v>0.0770335190092506</v>
      </c>
      <c r="BK123" s="66">
        <f>'background subtraction'!DW123</f>
        <v>0.0331762271588344</v>
      </c>
      <c r="BL123" s="66">
        <f>'background subtraction'!EO123</f>
        <v>0.0351494870243829</v>
      </c>
      <c r="BM123" s="66">
        <f>'background subtraction'!FG123</f>
        <v>0.0764606371128011</v>
      </c>
      <c r="BN123" s="66">
        <f>'background subtraction'!FZ123</f>
        <v>0.0241374239037414</v>
      </c>
      <c r="BO123" s="66">
        <f>'background subtraction'!GQ123</f>
        <v>0.0921830624931389</v>
      </c>
      <c r="BP123" s="66">
        <f>'background subtraction'!DY123</f>
        <v>0.040241770548379</v>
      </c>
      <c r="BQ123" s="66">
        <f>'background subtraction'!EP123</f>
        <v>0.0842263694868951</v>
      </c>
      <c r="BR123" s="66">
        <f>'background subtraction'!FH123</f>
        <v>0.0273201011062389</v>
      </c>
      <c r="BS123" s="66">
        <f>'background subtraction'!GC123</f>
        <v>0.0410056130769784</v>
      </c>
      <c r="BT123" s="66">
        <f>'background subtraction'!GU123</f>
        <v>0.0288477861634378</v>
      </c>
      <c r="BU123" s="66">
        <f>'background subtraction'!DZ123</f>
        <v>0.0268745262978893</v>
      </c>
      <c r="BV123" s="66">
        <f>'background subtraction'!EQ123</f>
        <v>0.0564734242811165</v>
      </c>
      <c r="BW123" s="104">
        <f>'background subtraction'!FI123</f>
        <v>0.00535962840900587</v>
      </c>
      <c r="BX123" s="66">
        <f>'background subtraction'!GD123</f>
        <v>0.0424059910460773</v>
      </c>
      <c r="BY123" s="104">
        <f>'background subtraction'!GV123</f>
        <v>0.0174538017784965</v>
      </c>
      <c r="BZ123" s="66">
        <f>'background subtraction'!EA123</f>
        <v>0.0555822746644172</v>
      </c>
      <c r="CA123" s="66">
        <f>'background subtraction'!ER123</f>
        <v>0.0396052351078795</v>
      </c>
      <c r="CB123" s="66">
        <f>'background subtraction'!FJ123</f>
        <v>0.0855630939119441</v>
      </c>
      <c r="CC123" s="66">
        <f>'background subtraction'!GE123</f>
        <v>0.0352131405684329</v>
      </c>
      <c r="CD123" s="66">
        <f>'background subtraction'!GX123</f>
        <v>0.0880455821298921</v>
      </c>
      <c r="CE123" s="66">
        <f>'background subtraction'!EB123</f>
        <v>0.0281475971788883</v>
      </c>
      <c r="CF123" s="104">
        <f>'background subtraction'!ES123</f>
        <v>0.0073965418186043</v>
      </c>
      <c r="CG123" s="66">
        <f>'background subtraction'!FK123</f>
        <v>0.0627751251420616</v>
      </c>
      <c r="CH123" s="66">
        <f>'background subtraction'!GF123</f>
        <v>0.0549457392239176</v>
      </c>
      <c r="CI123" s="66">
        <f>'background subtraction'!GY123</f>
        <v>0.031139313749236</v>
      </c>
      <c r="CJ123" s="66">
        <f>'background subtraction'!EC123</f>
        <v>0.158891976657487</v>
      </c>
      <c r="CK123" s="66">
        <f>'background subtraction'!EU123</f>
        <v>0.0385231248590303</v>
      </c>
      <c r="CL123" s="66">
        <f>'background subtraction'!FL123</f>
        <v>0.109242212298526</v>
      </c>
      <c r="CM123" s="66">
        <f>'background subtraction'!GG123</f>
        <v>0.0313302743813859</v>
      </c>
      <c r="CN123" s="66">
        <f>'background subtraction'!GZ123</f>
        <v>0.0322850775421351</v>
      </c>
      <c r="CO123" s="66">
        <f>'background subtraction'!ED123</f>
        <v>0.0706681646042555</v>
      </c>
      <c r="CP123" s="66">
        <f>'background subtraction'!EV123</f>
        <v>0.0228643530227424</v>
      </c>
      <c r="CQ123" s="66">
        <f>'background subtraction'!FM123</f>
        <v>0.0403054240924289</v>
      </c>
      <c r="CR123" s="66">
        <f>'background subtraction'!GH123</f>
        <v>0.0157351560891479</v>
      </c>
      <c r="CS123" s="104">
        <f>'background subtraction'!HA123</f>
        <v>0.00841499852340351</v>
      </c>
      <c r="CT123" s="66">
        <f>'background subtraction'!EE123</f>
        <v>0.0722595032055043</v>
      </c>
      <c r="CU123" s="66">
        <f>'background subtraction'!EW123</f>
        <v>0.11732621239287</v>
      </c>
      <c r="CV123" s="66">
        <f>'background subtraction'!FN123</f>
        <v>0.0173264946903966</v>
      </c>
      <c r="CW123" s="104">
        <f>'background subtraction'!GI123</f>
        <v>0.00733288827455435</v>
      </c>
      <c r="CX123" s="66">
        <f>'background subtraction'!HB123</f>
        <v>0.0851811726476443</v>
      </c>
      <c r="CY123" s="66"/>
      <c r="CZ123" s="66"/>
      <c r="DA123" s="66"/>
      <c r="DB123" s="66"/>
      <c r="DC123" s="66"/>
      <c r="DD123" s="66"/>
      <c r="DE123" s="66"/>
      <c r="DF123" s="66"/>
      <c r="DG123" s="66"/>
      <c r="DH123" s="66"/>
      <c r="DI123" s="66"/>
      <c r="DJ123" s="66"/>
      <c r="DK123" s="66"/>
    </row>
    <row r="124" spans="1:115">
      <c r="A124">
        <f>'imported data from Web Calc'!A131</f>
        <v>854.5</v>
      </c>
      <c r="B124" t="str">
        <f>'imported data from Web Calc'!B131</f>
        <v>C43H81O13P</v>
      </c>
      <c r="C124" s="61" t="str">
        <f>'imported data from Web Calc'!C131</f>
        <v>PI(34:1)</v>
      </c>
      <c r="D124" s="96">
        <f>'background subtraction'!DJ124</f>
        <v>0.0198599057435847</v>
      </c>
      <c r="E124" s="96">
        <f>'background subtraction'!DK124</f>
        <v>0.0215785514329334</v>
      </c>
      <c r="F124" s="96">
        <f>'background subtraction'!DL124</f>
        <v>0.0197962521995347</v>
      </c>
      <c r="G124" s="66">
        <f>'background subtraction'!DM124</f>
        <v>0.0201781734638345</v>
      </c>
      <c r="H124" s="66">
        <f>'background subtraction'!DX124</f>
        <v>0.0212602837126836</v>
      </c>
      <c r="I124" s="66">
        <f>'background subtraction'!EI124</f>
        <v>0.0210693230805338</v>
      </c>
      <c r="J124" s="66">
        <f>'background subtraction'!ET124</f>
        <v>0.019414330935235</v>
      </c>
      <c r="K124" s="66">
        <f>'background subtraction'!FE124</f>
        <v>0.0199235592876346</v>
      </c>
      <c r="L124" s="66">
        <f>'background subtraction'!FP124</f>
        <v>0.0202418270078844</v>
      </c>
      <c r="M124" s="66">
        <f>'background subtraction'!GA124</f>
        <v>0.0203691340959843</v>
      </c>
      <c r="N124" s="66">
        <f>'background subtraction'!GL124</f>
        <v>0.0213875908007835</v>
      </c>
      <c r="O124" s="66">
        <f>'background subtraction'!GW124</f>
        <v>0.0210056695364838</v>
      </c>
      <c r="P124" s="66">
        <f>'background subtraction'!HC124</f>
        <v>0.0199235592876346</v>
      </c>
      <c r="Q124" s="66">
        <f t="shared" si="1"/>
        <v>0.0204773451208692</v>
      </c>
      <c r="R124" s="66">
        <f>'background subtraction'!DN124</f>
        <v>0.0744109929943926</v>
      </c>
      <c r="S124" s="66">
        <f>'background subtraction'!FT124</f>
        <v>0.0498407249911116</v>
      </c>
      <c r="T124" s="66">
        <f>'background subtraction'!FX124</f>
        <v>0.0422022997051175</v>
      </c>
      <c r="U124" s="66">
        <f>'background subtraction'!GB124</f>
        <v>0.0633352763297012</v>
      </c>
      <c r="V124" s="66">
        <f>'background subtraction'!GJ124</f>
        <v>0.0870143947162829</v>
      </c>
      <c r="W124" s="66">
        <f>'background subtraction'!DO124</f>
        <v>0.0312538901285259</v>
      </c>
      <c r="X124" s="66">
        <f>'background subtraction'!EF124</f>
        <v>0.0522595596650097</v>
      </c>
      <c r="Y124" s="66">
        <f>'background subtraction'!EX124</f>
        <v>0.0167408820851371</v>
      </c>
      <c r="Z124" s="66">
        <f>'background subtraction'!FO124</f>
        <v>0.0118395591932909</v>
      </c>
      <c r="AA124" s="66">
        <f>'background subtraction'!GK124</f>
        <v>0.050604567519711</v>
      </c>
      <c r="AB124" s="66">
        <f>'background subtraction'!DP124</f>
        <v>0.0120305198254407</v>
      </c>
      <c r="AC124" s="66">
        <f>'background subtraction'!EG124</f>
        <v>0.00732015756574436</v>
      </c>
      <c r="AD124" s="66">
        <f>'background subtraction'!EY124</f>
        <v>0.0151495434838883</v>
      </c>
      <c r="AE124" s="66">
        <f>'background subtraction'!FQ124</f>
        <v>0.0163589608208374</v>
      </c>
      <c r="AF124" s="66">
        <f>'background subtraction'!GM124</f>
        <v>0.0248248821794809</v>
      </c>
      <c r="AG124" s="66">
        <f>'background subtraction'!DQ124</f>
        <v>0.00821130718244367</v>
      </c>
      <c r="AH124" s="66">
        <f>'background subtraction'!EH124</f>
        <v>0.0161043466446376</v>
      </c>
      <c r="AI124" s="66">
        <f>'background subtraction'!EZ124</f>
        <v>0.0229789294020323</v>
      </c>
      <c r="AJ124" s="66">
        <f>'background subtraction'!FR124</f>
        <v>0.0140674332350392</v>
      </c>
      <c r="AK124" s="66">
        <f>'background subtraction'!GR124</f>
        <v>0.035009449227473</v>
      </c>
      <c r="AL124" s="66">
        <f>'background subtraction'!DR124</f>
        <v>0.0313811972166258</v>
      </c>
      <c r="AM124" s="66">
        <f>'background subtraction'!EJ124</f>
        <v>0.0121578269135406</v>
      </c>
      <c r="AN124" s="66">
        <f>'background subtraction'!FA124</f>
        <v>0.0253341105318805</v>
      </c>
      <c r="AO124" s="66">
        <f>'background subtraction'!FS124</f>
        <v>0.0523868667531096</v>
      </c>
      <c r="AP124" s="66">
        <f>'background subtraction'!GS124</f>
        <v>0.0565880006604064</v>
      </c>
      <c r="AQ124" s="66">
        <f>'background subtraction'!DS124</f>
        <v>0.0244429609151812</v>
      </c>
      <c r="AR124" s="66">
        <f>'background subtraction'!EK124</f>
        <v>0.0202418270078844</v>
      </c>
      <c r="AS124" s="66">
        <f>'background subtraction'!FB124</f>
        <v>0.0616802841844025</v>
      </c>
      <c r="AT124" s="66">
        <f>'background subtraction'!FU124</f>
        <v>0.0264162207807296</v>
      </c>
      <c r="AU124" s="66">
        <f>'background subtraction'!GT124</f>
        <v>0.0392105831347698</v>
      </c>
      <c r="AV124" s="66">
        <f>'background subtraction'!DT124</f>
        <v>0.0425842209694172</v>
      </c>
      <c r="AW124" s="66">
        <f>'background subtraction'!EL124</f>
        <v>0.023360850666332</v>
      </c>
      <c r="AX124" s="66">
        <f>'background subtraction'!FC124</f>
        <v>0.0244429609151812</v>
      </c>
      <c r="AY124" s="66">
        <f>'background subtraction'!FV124</f>
        <v>0.016804535629187</v>
      </c>
      <c r="AZ124" s="66">
        <f>'background subtraction'!GN124</f>
        <v>0.0252704569878305</v>
      </c>
      <c r="BA124" s="66">
        <f>'background subtraction'!DU124</f>
        <v>0.0418203784408178</v>
      </c>
      <c r="BB124" s="66">
        <f>'background subtraction'!EM124</f>
        <v>0.0656904574595494</v>
      </c>
      <c r="BC124" s="66">
        <f>'background subtraction'!FD124</f>
        <v>0.0574154967330557</v>
      </c>
      <c r="BD124" s="66">
        <f>'background subtraction'!FW124</f>
        <v>0.024697575091381</v>
      </c>
      <c r="BE124" s="66">
        <f>'background subtraction'!GO124</f>
        <v>0.0348184885953232</v>
      </c>
      <c r="BF124" s="66">
        <f>'background subtraction'!DV124</f>
        <v>0.00254614176199804</v>
      </c>
      <c r="BG124" s="66">
        <f>'background subtraction'!EN124</f>
        <v>0.00827496072649362</v>
      </c>
      <c r="BH124" s="66">
        <f>'background subtraction'!FF124</f>
        <v>0.00763842528599411</v>
      </c>
      <c r="BI124" s="66">
        <f>'background subtraction'!FY124</f>
        <v>0.00623804731689519</v>
      </c>
      <c r="BJ124" s="66">
        <f>'background subtraction'!GP124</f>
        <v>0.0162316537327375</v>
      </c>
      <c r="BK124" s="66">
        <f>'background subtraction'!DW124</f>
        <v>0.00770207883004406</v>
      </c>
      <c r="BL124" s="66">
        <f>'background subtraction'!EO124</f>
        <v>0.011648598561141</v>
      </c>
      <c r="BM124" s="66">
        <f>'background subtraction'!FG124</f>
        <v>0.020751055360284</v>
      </c>
      <c r="BN124" s="66">
        <f>'background subtraction'!FZ124</f>
        <v>0.00681092921334475</v>
      </c>
      <c r="BO124" s="66">
        <f>'background subtraction'!GQ124</f>
        <v>0.0274346774855289</v>
      </c>
      <c r="BP124" s="66">
        <f>'background subtraction'!DY124</f>
        <v>0.0127943623540401</v>
      </c>
      <c r="BQ124" s="66">
        <f>'background subtraction'!EP124</f>
        <v>0.029853512159427</v>
      </c>
      <c r="BR124" s="66">
        <f>'background subtraction'!FH124</f>
        <v>0.0109484095765916</v>
      </c>
      <c r="BS124" s="66">
        <f>'background subtraction'!GC124</f>
        <v>0.0124760946337904</v>
      </c>
      <c r="BT124" s="66">
        <f>'background subtraction'!GU124</f>
        <v>0.0115849450170911</v>
      </c>
      <c r="BU124" s="66">
        <f>'background subtraction'!DZ124</f>
        <v>0.00872053553484328</v>
      </c>
      <c r="BV124" s="66">
        <f>'background subtraction'!EQ124</f>
        <v>0.0209420159924339</v>
      </c>
      <c r="BW124" s="104">
        <f>'background subtraction'!FI124</f>
        <v>0.00178229923339863</v>
      </c>
      <c r="BX124" s="66">
        <f>'background subtraction'!GD124</f>
        <v>0.0135582048826395</v>
      </c>
      <c r="BY124" s="104">
        <f>'background subtraction'!GV124</f>
        <v>0.00553785833234573</v>
      </c>
      <c r="BZ124" s="66">
        <f>'background subtraction'!EA124</f>
        <v>0.0161043466446376</v>
      </c>
      <c r="CA124" s="66">
        <f>'background subtraction'!ER124</f>
        <v>0.0100572599598922</v>
      </c>
      <c r="CB124" s="66">
        <f>'background subtraction'!FJ124</f>
        <v>0.0257160317961802</v>
      </c>
      <c r="CC124" s="66">
        <f>'background subtraction'!GE124</f>
        <v>0.00865688199079333</v>
      </c>
      <c r="CD124" s="66">
        <f>'background subtraction'!GX124</f>
        <v>0.0280075593819784</v>
      </c>
      <c r="CE124" s="66">
        <f>'background subtraction'!EB124</f>
        <v>0.00738381110979431</v>
      </c>
      <c r="CF124" s="104">
        <f>'background subtraction'!ES124</f>
        <v>0.00184595277744858</v>
      </c>
      <c r="CG124" s="66">
        <f>'background subtraction'!FK124</f>
        <v>0.0164226143648873</v>
      </c>
      <c r="CH124" s="66">
        <f>'background subtraction'!GF124</f>
        <v>0.0157860789243878</v>
      </c>
      <c r="CI124" s="66">
        <f>'background subtraction'!GY124</f>
        <v>0.00757477174194416</v>
      </c>
      <c r="CJ124" s="66">
        <f>'background subtraction'!EC124</f>
        <v>0.0382557799740205</v>
      </c>
      <c r="CK124" s="66">
        <f>'background subtraction'!EU124</f>
        <v>0.00929341743129284</v>
      </c>
      <c r="CL124" s="66">
        <f>'background subtraction'!FL124</f>
        <v>0.0341819531548236</v>
      </c>
      <c r="CM124" s="66">
        <f>'background subtraction'!GG124</f>
        <v>0.00751111819789421</v>
      </c>
      <c r="CN124" s="66">
        <f>'background subtraction'!GZ124</f>
        <v>0.00929341743129284</v>
      </c>
      <c r="CO124" s="66">
        <f>'background subtraction'!ED124</f>
        <v>0.0179502994220862</v>
      </c>
      <c r="CP124" s="66">
        <f>'background subtraction'!EV124</f>
        <v>0.00630170086094514</v>
      </c>
      <c r="CQ124" s="66">
        <f>'background subtraction'!FM124</f>
        <v>0.0101845670479921</v>
      </c>
      <c r="CR124" s="66">
        <f>'background subtraction'!GH124</f>
        <v>0.00401017327514691</v>
      </c>
      <c r="CS124" s="104">
        <f>'background subtraction'!HA124</f>
        <v>0.00260979530604799</v>
      </c>
      <c r="CT124" s="66">
        <f>'background subtraction'!EE124</f>
        <v>0.0169954962613369</v>
      </c>
      <c r="CU124" s="66">
        <f>'background subtraction'!EW124</f>
        <v>0.0276892916617287</v>
      </c>
      <c r="CV124" s="66">
        <f>'background subtraction'!FN124</f>
        <v>0.00521959061209598</v>
      </c>
      <c r="CW124" s="104">
        <f>'background subtraction'!GI124</f>
        <v>0.00381921264299706</v>
      </c>
      <c r="CX124" s="66">
        <f>'background subtraction'!HB124</f>
        <v>0.0291533231748775</v>
      </c>
      <c r="CY124" s="66"/>
      <c r="CZ124" s="66"/>
      <c r="DA124" s="66"/>
      <c r="DB124" s="66"/>
      <c r="DC124" s="66"/>
      <c r="DD124" s="66"/>
      <c r="DE124" s="66"/>
      <c r="DF124" s="66"/>
      <c r="DG124" s="66"/>
      <c r="DH124" s="66"/>
      <c r="DI124" s="66"/>
      <c r="DJ124" s="66"/>
      <c r="DK124" s="66"/>
    </row>
    <row r="125" spans="1:115">
      <c r="A125">
        <f>'imported data from Web Calc'!A132</f>
        <v>872.5</v>
      </c>
      <c r="B125" t="str">
        <f>'imported data from Web Calc'!B132</f>
        <v>C45H75O13P</v>
      </c>
      <c r="C125" s="61" t="str">
        <f>'imported data from Web Calc'!C132</f>
        <v>PI(36:6)</v>
      </c>
      <c r="D125" s="96">
        <f>'background subtraction'!DJ125</f>
        <v>0.000935707097534279</v>
      </c>
      <c r="E125" s="96">
        <f>'background subtraction'!DK125</f>
        <v>0.00112666772968413</v>
      </c>
      <c r="F125" s="96">
        <f>'background subtraction'!DL125</f>
        <v>0.00112666772968413</v>
      </c>
      <c r="G125" s="66">
        <f>'background subtraction'!DM125</f>
        <v>0.000872053553484328</v>
      </c>
      <c r="H125" s="66">
        <f>'background subtraction'!DX125</f>
        <v>0.00125397481778403</v>
      </c>
      <c r="I125" s="66">
        <f>'background subtraction'!EI125</f>
        <v>0.00112666772968413</v>
      </c>
      <c r="J125" s="66">
        <f>'background subtraction'!ET125</f>
        <v>0.000808400009434377</v>
      </c>
      <c r="K125" s="66">
        <f>'background subtraction'!FE125</f>
        <v>0.00112666772968413</v>
      </c>
      <c r="L125" s="66">
        <f>'background subtraction'!FP125</f>
        <v>0.00099936064158423</v>
      </c>
      <c r="M125" s="66">
        <f>'background subtraction'!GA125</f>
        <v>0.00119032127373408</v>
      </c>
      <c r="N125" s="66">
        <f>'background subtraction'!GL125</f>
        <v>0.00119032127373408</v>
      </c>
      <c r="O125" s="66">
        <f>'background subtraction'!GW125</f>
        <v>0.00099936064158423</v>
      </c>
      <c r="P125" s="66">
        <f>'background subtraction'!HC125</f>
        <v>0.000935707097534279</v>
      </c>
      <c r="Q125" s="66">
        <f t="shared" si="1"/>
        <v>0.00105028347682419</v>
      </c>
      <c r="R125" s="66">
        <f>'background subtraction'!DN125</f>
        <v>0.00392742366788197</v>
      </c>
      <c r="S125" s="66">
        <f>'background subtraction'!FT125</f>
        <v>0.00169954962613369</v>
      </c>
      <c r="T125" s="66">
        <f>'background subtraction'!FX125</f>
        <v>0.0024633921547331</v>
      </c>
      <c r="U125" s="66">
        <f>'background subtraction'!GB125</f>
        <v>0.00265435278688295</v>
      </c>
      <c r="V125" s="66">
        <f>'background subtraction'!GJ125</f>
        <v>0.00513684100483104</v>
      </c>
      <c r="W125" s="66">
        <f>'background subtraction'!DO125</f>
        <v>0.00125397481778403</v>
      </c>
      <c r="X125" s="66">
        <f>'background subtraction'!EF125</f>
        <v>0.002590699242833</v>
      </c>
      <c r="Y125" s="66">
        <f>'background subtraction'!EX125</f>
        <v>0.000553785833234573</v>
      </c>
      <c r="Z125" s="66">
        <f>'background subtraction'!FO125</f>
        <v>0.000490132289184622</v>
      </c>
      <c r="AA125" s="66">
        <f>'background subtraction'!GK125</f>
        <v>0.00278165987498286</v>
      </c>
      <c r="AB125" s="66">
        <f>'background subtraction'!DP125</f>
        <v>0.00182685671423359</v>
      </c>
      <c r="AC125" s="66">
        <f>'background subtraction'!EG125</f>
        <v>0.00112666772968413</v>
      </c>
      <c r="AD125" s="66">
        <f>'background subtraction'!EY125</f>
        <v>0.000935707097534279</v>
      </c>
      <c r="AE125" s="66">
        <f>'background subtraction'!FQ125</f>
        <v>0.00112666772968413</v>
      </c>
      <c r="AF125" s="66">
        <f>'background subtraction'!GM125</f>
        <v>0.00176320317018364</v>
      </c>
      <c r="AG125" s="66">
        <f>'background subtraction'!DQ125</f>
        <v>0.00099936064158423</v>
      </c>
      <c r="AH125" s="66">
        <f>'background subtraction'!EH125</f>
        <v>0.00131762836183398</v>
      </c>
      <c r="AI125" s="66">
        <f>'background subtraction'!EZ125</f>
        <v>0.00157224253803379</v>
      </c>
      <c r="AJ125" s="66">
        <f>'background subtraction'!FR125</f>
        <v>0.000681092921334475</v>
      </c>
      <c r="AK125" s="66">
        <f>'background subtraction'!GR125</f>
        <v>0.0023360850666332</v>
      </c>
      <c r="AL125" s="66">
        <f>'background subtraction'!DR125</f>
        <v>0.00189051025828354</v>
      </c>
      <c r="AM125" s="66">
        <f>'background subtraction'!EJ125</f>
        <v>0.00119032127373408</v>
      </c>
      <c r="AN125" s="66">
        <f>'background subtraction'!FA125</f>
        <v>0.00106301418563418</v>
      </c>
      <c r="AO125" s="66">
        <f>'background subtraction'!FS125</f>
        <v>0.00201781734638344</v>
      </c>
      <c r="AP125" s="66">
        <f>'background subtraction'!GS125</f>
        <v>0.00278165987498286</v>
      </c>
      <c r="AQ125" s="66">
        <f>'background subtraction'!DS125</f>
        <v>0.00119032127373408</v>
      </c>
      <c r="AR125" s="66">
        <f>'background subtraction'!EK125</f>
        <v>0.000808400009434377</v>
      </c>
      <c r="AS125" s="66">
        <f>'background subtraction'!FB125</f>
        <v>0.00252704569878305</v>
      </c>
      <c r="AT125" s="66">
        <f>'background subtraction'!FU125</f>
        <v>0.00182685671423359</v>
      </c>
      <c r="AU125" s="66">
        <f>'background subtraction'!GT125</f>
        <v>0.00265435278688295</v>
      </c>
      <c r="AV125" s="66">
        <f>'background subtraction'!DT125</f>
        <v>0.00189051025828354</v>
      </c>
      <c r="AW125" s="66">
        <f>'background subtraction'!EL125</f>
        <v>0.00182685671423359</v>
      </c>
      <c r="AX125" s="66">
        <f>'background subtraction'!FC125</f>
        <v>0.00125397481778403</v>
      </c>
      <c r="AY125" s="66">
        <f>'background subtraction'!FV125</f>
        <v>0.00163589608208374</v>
      </c>
      <c r="AZ125" s="66">
        <f>'background subtraction'!GN125</f>
        <v>0.00214512443448335</v>
      </c>
      <c r="BA125" s="66">
        <f>'background subtraction'!DU125</f>
        <v>0.00284531341903281</v>
      </c>
      <c r="BB125" s="66">
        <f>'background subtraction'!EM125</f>
        <v>0.00443665202028158</v>
      </c>
      <c r="BC125" s="66">
        <f>'background subtraction'!FD125</f>
        <v>0.00354550240358227</v>
      </c>
      <c r="BD125" s="66">
        <f>'background subtraction'!FW125</f>
        <v>0.00131762836183398</v>
      </c>
      <c r="BE125" s="66">
        <f>'background subtraction'!GO125</f>
        <v>0.00265435278688295</v>
      </c>
      <c r="BF125" s="66">
        <f>'background subtraction'!DV125</f>
        <v>0.000490132289184622</v>
      </c>
      <c r="BG125" s="66">
        <f>'background subtraction'!EN125</f>
        <v>0.00119032127373408</v>
      </c>
      <c r="BH125" s="66">
        <f>'background subtraction'!FF125</f>
        <v>0.00106301418563418</v>
      </c>
      <c r="BI125" s="66">
        <f>'background subtraction'!FY125</f>
        <v>0.000681092921334475</v>
      </c>
      <c r="BJ125" s="66">
        <f>'background subtraction'!GP125</f>
        <v>0.00119032127373408</v>
      </c>
      <c r="BK125" s="66">
        <f>'background subtraction'!DW125</f>
        <v>0.000426478745134671</v>
      </c>
      <c r="BL125" s="66">
        <f>'background subtraction'!EO125</f>
        <v>0.000426478745134671</v>
      </c>
      <c r="BM125" s="66">
        <f>'background subtraction'!FG125</f>
        <v>0.000553785833234573</v>
      </c>
      <c r="BN125" s="66">
        <f>'background subtraction'!FZ125</f>
        <v>0.000108211024884917</v>
      </c>
      <c r="BO125" s="66">
        <f>'background subtraction'!GQ125</f>
        <v>0.000617439377284524</v>
      </c>
      <c r="BP125" s="66">
        <f>'background subtraction'!DY125</f>
        <v>0.00036282520108472</v>
      </c>
      <c r="BQ125" s="66">
        <f>'background subtraction'!EP125</f>
        <v>0.000235518112984818</v>
      </c>
      <c r="BR125" s="66">
        <f>'background subtraction'!FH125</f>
        <v>0.000108211024884917</v>
      </c>
      <c r="BS125" s="66">
        <f>'background subtraction'!GC125</f>
        <v>0.000171864568934868</v>
      </c>
      <c r="BT125" s="66">
        <f>'background subtraction'!GU125</f>
        <v>0.000235518112984818</v>
      </c>
      <c r="BU125" s="66">
        <f>'background subtraction'!DZ125</f>
        <v>0.000299171657034769</v>
      </c>
      <c r="BV125" s="66">
        <f>'background subtraction'!EQ125</f>
        <v>0.00106301418563418</v>
      </c>
      <c r="BW125" s="104">
        <f>'background subtraction'!FI125</f>
        <v>0.000108211024884917</v>
      </c>
      <c r="BX125" s="66">
        <f>'background subtraction'!GD125</f>
        <v>0.000299171657034769</v>
      </c>
      <c r="BY125" s="104">
        <f>'background subtraction'!GV125</f>
        <v>0.000299171657034769</v>
      </c>
      <c r="BZ125" s="66">
        <f>'background subtraction'!EA125</f>
        <v>0.000744746465384426</v>
      </c>
      <c r="CA125" s="66">
        <f>'background subtraction'!ER125</f>
        <v>0.000235518112984818</v>
      </c>
      <c r="CB125" s="66">
        <f>'background subtraction'!FJ125</f>
        <v>0.000808400009434377</v>
      </c>
      <c r="CC125" s="66">
        <f>'background subtraction'!GE125</f>
        <v>0.000299171657034769</v>
      </c>
      <c r="CD125" s="66">
        <f>'background subtraction'!GX125</f>
        <v>0.000808400009434377</v>
      </c>
      <c r="CE125" s="66">
        <f>'background subtraction'!EB125</f>
        <v>0.000235518112984818</v>
      </c>
      <c r="CF125" s="104">
        <f>'background subtraction'!ES125</f>
        <v>0.000108211024884917</v>
      </c>
      <c r="CG125" s="66">
        <f>'background subtraction'!FK125</f>
        <v>0.000617439377284524</v>
      </c>
      <c r="CH125" s="66">
        <f>'background subtraction'!GF125</f>
        <v>0.000681092921334475</v>
      </c>
      <c r="CI125" s="66">
        <f>'background subtraction'!GY125</f>
        <v>0.00036282520108472</v>
      </c>
      <c r="CJ125" s="66">
        <f>'background subtraction'!EC125</f>
        <v>0.0023360850666332</v>
      </c>
      <c r="CK125" s="66">
        <f>'background subtraction'!EU125</f>
        <v>0.000299171657034769</v>
      </c>
      <c r="CL125" s="66">
        <f>'background subtraction'!FL125</f>
        <v>0.00163589608208374</v>
      </c>
      <c r="CM125" s="66">
        <f>'background subtraction'!GG125</f>
        <v>0.000426478745134671</v>
      </c>
      <c r="CN125" s="66">
        <f>'background subtraction'!GZ125</f>
        <v>0.000490132289184622</v>
      </c>
      <c r="CO125" s="66">
        <f>'background subtraction'!ED125</f>
        <v>0.000808400009434377</v>
      </c>
      <c r="CP125" s="66">
        <f>'background subtraction'!EV125</f>
        <v>0.000171864568934868</v>
      </c>
      <c r="CQ125" s="66">
        <f>'background subtraction'!FM125</f>
        <v>0.000553785833234573</v>
      </c>
      <c r="CR125" s="66">
        <f>'background subtraction'!GH125</f>
        <v>0.000299171657034769</v>
      </c>
      <c r="CS125" s="104">
        <f>'background subtraction'!HA125</f>
        <v>0.000235518112984818</v>
      </c>
      <c r="CT125" s="66">
        <f>'background subtraction'!EE125</f>
        <v>0.000872053553484328</v>
      </c>
      <c r="CU125" s="66">
        <f>'background subtraction'!EW125</f>
        <v>0.00106301418563418</v>
      </c>
      <c r="CV125" s="66">
        <f>'background subtraction'!FN125</f>
        <v>0.000235518112984818</v>
      </c>
      <c r="CW125" s="104">
        <f>'background subtraction'!GI125</f>
        <v>0.00036282520108472</v>
      </c>
      <c r="CX125" s="66">
        <f>'background subtraction'!HB125</f>
        <v>0.00125397481778403</v>
      </c>
      <c r="CY125" s="66"/>
      <c r="CZ125" s="66"/>
      <c r="DA125" s="66"/>
      <c r="DB125" s="66"/>
      <c r="DC125" s="66"/>
      <c r="DD125" s="66"/>
      <c r="DE125" s="66"/>
      <c r="DF125" s="66"/>
      <c r="DG125" s="66"/>
      <c r="DH125" s="66"/>
      <c r="DI125" s="66"/>
      <c r="DJ125" s="66"/>
      <c r="DK125" s="66"/>
    </row>
    <row r="126" spans="1:115">
      <c r="A126">
        <f>'imported data from Web Calc'!A133</f>
        <v>874.5</v>
      </c>
      <c r="B126" t="str">
        <f>'imported data from Web Calc'!B133</f>
        <v>C45H77O13P</v>
      </c>
      <c r="C126" s="61" t="str">
        <f>'imported data from Web Calc'!C133</f>
        <v>PI(36:5)</v>
      </c>
      <c r="D126" s="96">
        <f>'background subtraction'!DJ126</f>
        <v>0.00170591498053869</v>
      </c>
      <c r="E126" s="96">
        <f>'background subtraction'!DK126</f>
        <v>0.00170591498053869</v>
      </c>
      <c r="F126" s="96">
        <f>'background subtraction'!DL126</f>
        <v>0.00138764726028893</v>
      </c>
      <c r="G126" s="66">
        <f>'background subtraction'!DM126</f>
        <v>0.00170591498053869</v>
      </c>
      <c r="H126" s="66">
        <f>'background subtraction'!DX126</f>
        <v>0.00183322206863859</v>
      </c>
      <c r="I126" s="66">
        <f>'background subtraction'!EI126</f>
        <v>0.00164226143648873</v>
      </c>
      <c r="J126" s="66">
        <f>'background subtraction'!ET126</f>
        <v>0.00164226143648873</v>
      </c>
      <c r="K126" s="66">
        <f>'background subtraction'!FE126</f>
        <v>0.00176956852458864</v>
      </c>
      <c r="L126" s="66">
        <f>'background subtraction'!FP126</f>
        <v>0.00145130080433888</v>
      </c>
      <c r="M126" s="66">
        <f>'background subtraction'!GA126</f>
        <v>0.00176956852458864</v>
      </c>
      <c r="N126" s="66">
        <f>'background subtraction'!GL126</f>
        <v>0.00157860789243878</v>
      </c>
      <c r="O126" s="66">
        <f>'background subtraction'!GW126</f>
        <v>0.00170591498053869</v>
      </c>
      <c r="P126" s="66">
        <f>'background subtraction'!HC126</f>
        <v>0.00151495434838883</v>
      </c>
      <c r="Q126" s="66">
        <f t="shared" si="1"/>
        <v>0.00166135749970372</v>
      </c>
      <c r="R126" s="66">
        <f>'background subtraction'!DN126</f>
        <v>0.00737108040098432</v>
      </c>
      <c r="S126" s="66">
        <f>'background subtraction'!FT126</f>
        <v>0.00355186775798726</v>
      </c>
      <c r="T126" s="66">
        <f>'background subtraction'!FX126</f>
        <v>0.00380648193418707</v>
      </c>
      <c r="U126" s="66">
        <f>'background subtraction'!GB126</f>
        <v>0.0058433953437855</v>
      </c>
      <c r="V126" s="66">
        <f>'background subtraction'!GJ126</f>
        <v>0.00813492292958373</v>
      </c>
      <c r="W126" s="66">
        <f>'background subtraction'!DO126</f>
        <v>0.00266071814128795</v>
      </c>
      <c r="X126" s="66">
        <f>'background subtraction'!EF126</f>
        <v>0.00495224572708618</v>
      </c>
      <c r="Y126" s="66">
        <f>'background subtraction'!EX126</f>
        <v>0.00126034017218903</v>
      </c>
      <c r="Z126" s="66">
        <f>'background subtraction'!FO126</f>
        <v>0.00100572599598922</v>
      </c>
      <c r="AA126" s="66">
        <f>'background subtraction'!GK126</f>
        <v>0.00406109611038687</v>
      </c>
      <c r="AB126" s="66">
        <f>'background subtraction'!DP126</f>
        <v>0.00183322206863859</v>
      </c>
      <c r="AC126" s="66">
        <f>'background subtraction'!EG126</f>
        <v>0.00113303308408913</v>
      </c>
      <c r="AD126" s="66">
        <f>'background subtraction'!EY126</f>
        <v>0.00170591498053869</v>
      </c>
      <c r="AE126" s="66">
        <f>'background subtraction'!FQ126</f>
        <v>0.00215148978888834</v>
      </c>
      <c r="AF126" s="66">
        <f>'background subtraction'!GM126</f>
        <v>0.00291533231748775</v>
      </c>
      <c r="AG126" s="66">
        <f>'background subtraction'!DQ126</f>
        <v>0.000496497643589617</v>
      </c>
      <c r="AH126" s="66">
        <f>'background subtraction'!EH126</f>
        <v>0.00183322206863859</v>
      </c>
      <c r="AI126" s="66">
        <f>'background subtraction'!EZ126</f>
        <v>0.00278802522938785</v>
      </c>
      <c r="AJ126" s="66">
        <f>'background subtraction'!FR126</f>
        <v>0.00138764726028893</v>
      </c>
      <c r="AK126" s="66">
        <f>'background subtraction'!GR126</f>
        <v>0.00310629294963761</v>
      </c>
      <c r="AL126" s="66">
        <f>'background subtraction'!DR126</f>
        <v>0.00310629294963761</v>
      </c>
      <c r="AM126" s="66">
        <f>'background subtraction'!EJ126</f>
        <v>0.000751111819789421</v>
      </c>
      <c r="AN126" s="66">
        <f>'background subtraction'!FA126</f>
        <v>0.00151495434838883</v>
      </c>
      <c r="AO126" s="66">
        <f>'background subtraction'!FS126</f>
        <v>0.00310629294963761</v>
      </c>
      <c r="AP126" s="66">
        <f>'background subtraction'!GS126</f>
        <v>0.00431571028658667</v>
      </c>
      <c r="AQ126" s="66">
        <f>'background subtraction'!DS126</f>
        <v>0.00157860789243878</v>
      </c>
      <c r="AR126" s="66">
        <f>'background subtraction'!EK126</f>
        <v>0.00151495434838883</v>
      </c>
      <c r="AS126" s="66">
        <f>'background subtraction'!FB126</f>
        <v>0.00399744256633692</v>
      </c>
      <c r="AT126" s="66">
        <f>'background subtraction'!FU126</f>
        <v>0.0024697575091381</v>
      </c>
      <c r="AU126" s="66">
        <f>'background subtraction'!GT126</f>
        <v>0.00348821421393731</v>
      </c>
      <c r="AV126" s="66">
        <f>'background subtraction'!DT126</f>
        <v>0.00355186775798726</v>
      </c>
      <c r="AW126" s="66">
        <f>'background subtraction'!EL126</f>
        <v>0.00196052915673849</v>
      </c>
      <c r="AX126" s="66">
        <f>'background subtraction'!FC126</f>
        <v>0.00215148978888834</v>
      </c>
      <c r="AY126" s="66">
        <f>'background subtraction'!FV126</f>
        <v>0.00151495434838883</v>
      </c>
      <c r="AZ126" s="66">
        <f>'background subtraction'!GN126</f>
        <v>0.00304263940558765</v>
      </c>
      <c r="BA126" s="66">
        <f>'background subtraction'!DU126</f>
        <v>0.00323360003773751</v>
      </c>
      <c r="BB126" s="66">
        <f>'background subtraction'!EM126</f>
        <v>0.00577974179973554</v>
      </c>
      <c r="BC126" s="66">
        <f>'background subtraction'!FD126</f>
        <v>0.00495224572708618</v>
      </c>
      <c r="BD126" s="66">
        <f>'background subtraction'!FW126</f>
        <v>0.0024697575091381</v>
      </c>
      <c r="BE126" s="66">
        <f>'background subtraction'!GO126</f>
        <v>0.00367917484608716</v>
      </c>
      <c r="BF126" s="66">
        <f>'background subtraction'!DV126</f>
        <v>0.000305537011439765</v>
      </c>
      <c r="BG126" s="66">
        <f>'background subtraction'!EN126</f>
        <v>0.00119668662813908</v>
      </c>
      <c r="BH126" s="66">
        <f>'background subtraction'!FF126</f>
        <v>0.00106937954003918</v>
      </c>
      <c r="BI126" s="66">
        <f>'background subtraction'!FY126</f>
        <v>0.00106937954003918</v>
      </c>
      <c r="BJ126" s="66">
        <f>'background subtraction'!GP126</f>
        <v>0.00196052915673849</v>
      </c>
      <c r="BK126" s="66">
        <f>'background subtraction'!DW126</f>
        <v>0.000751111819789421</v>
      </c>
      <c r="BL126" s="66">
        <f>'background subtraction'!EO126</f>
        <v>0.000241883467389814</v>
      </c>
      <c r="BM126" s="66">
        <f>'background subtraction'!FG126</f>
        <v>0.000814765363839372</v>
      </c>
      <c r="BN126" s="66">
        <f>'background subtraction'!FZ126</f>
        <v>0.000432844099539666</v>
      </c>
      <c r="BO126" s="66">
        <f>'background subtraction'!GQ126</f>
        <v>0.00132399371623898</v>
      </c>
      <c r="BP126" s="66">
        <f>'background subtraction'!DY126</f>
        <v>0.000178229923339863</v>
      </c>
      <c r="BQ126" s="66">
        <f>'background subtraction'!EP126</f>
        <v>0.00106937954003918</v>
      </c>
      <c r="BR126" s="66">
        <f>'background subtraction'!FH126</f>
        <v>0.000369190555489715</v>
      </c>
      <c r="BS126" s="66">
        <f>'background subtraction'!GC126</f>
        <v>0.000496497643589617</v>
      </c>
      <c r="BT126" s="66">
        <f>'background subtraction'!GU126</f>
        <v>0.000369190555489715</v>
      </c>
      <c r="BU126" s="66">
        <f>'background subtraction'!DZ126</f>
        <v>0.000432844099539666</v>
      </c>
      <c r="BV126" s="66">
        <f>'background subtraction'!EQ126</f>
        <v>0.00119668662813908</v>
      </c>
      <c r="BW126" s="104">
        <f>'background subtraction'!FI126</f>
        <v>0</v>
      </c>
      <c r="BX126" s="66">
        <f>'background subtraction'!GD126</f>
        <v>0.00100572599598922</v>
      </c>
      <c r="BY126" s="104">
        <f>'background subtraction'!GV126</f>
        <v>0.000369190555489715</v>
      </c>
      <c r="BZ126" s="66">
        <f>'background subtraction'!EA126</f>
        <v>0.000496497643589617</v>
      </c>
      <c r="CA126" s="66">
        <f>'background subtraction'!ER126</f>
        <v>0.000369190555489715</v>
      </c>
      <c r="CB126" s="66">
        <f>'background subtraction'!FJ126</f>
        <v>0.00100572599598922</v>
      </c>
      <c r="CC126" s="66">
        <f>'background subtraction'!GE126</f>
        <v>0.000560151187639568</v>
      </c>
      <c r="CD126" s="66">
        <f>'background subtraction'!GX126</f>
        <v>0.000878418907889323</v>
      </c>
      <c r="CE126" s="66">
        <f>'background subtraction'!EB126</f>
        <v>0.000432844099539666</v>
      </c>
      <c r="CF126" s="104">
        <f>'background subtraction'!ES126</f>
        <v>5.09228352399607e-5</v>
      </c>
      <c r="CG126" s="66">
        <f>'background subtraction'!FK126</f>
        <v>0.000814765363839372</v>
      </c>
      <c r="CH126" s="66">
        <f>'background subtraction'!GF126</f>
        <v>0.000814765363839372</v>
      </c>
      <c r="CI126" s="66">
        <f>'background subtraction'!GY126</f>
        <v>0.000241883467389814</v>
      </c>
      <c r="CJ126" s="66">
        <f>'background subtraction'!EC126</f>
        <v>0.00406109611038687</v>
      </c>
      <c r="CK126" s="66">
        <f>'background subtraction'!EU126</f>
        <v>0.000496497643589617</v>
      </c>
      <c r="CL126" s="66">
        <f>'background subtraction'!FL126</f>
        <v>0.00189687561268854</v>
      </c>
      <c r="CM126" s="66">
        <f>'background subtraction'!GG126</f>
        <v>0.000369190555489715</v>
      </c>
      <c r="CN126" s="66">
        <f>'background subtraction'!GZ126</f>
        <v>0.000751111819789421</v>
      </c>
      <c r="CO126" s="66">
        <f>'background subtraction'!ED126</f>
        <v>0.00126034017218903</v>
      </c>
      <c r="CP126" s="66">
        <f>'background subtraction'!EV126</f>
        <v>0.000305537011439765</v>
      </c>
      <c r="CQ126" s="66">
        <f>'background subtraction'!FM126</f>
        <v>0.000623804731689519</v>
      </c>
      <c r="CR126" s="66">
        <f>'background subtraction'!GH126</f>
        <v>0.000241883467389814</v>
      </c>
      <c r="CS126" s="104">
        <f>'background subtraction'!HA126</f>
        <v>0</v>
      </c>
      <c r="CT126" s="66">
        <f>'background subtraction'!EE126</f>
        <v>0.00126034017218903</v>
      </c>
      <c r="CU126" s="66">
        <f>'background subtraction'!EW126</f>
        <v>0.00227879687698824</v>
      </c>
      <c r="CV126" s="66">
        <f>'background subtraction'!FN126</f>
        <v>0.000496497643589617</v>
      </c>
      <c r="CW126" s="104">
        <f>'background subtraction'!GI126</f>
        <v>0.000114576379289912</v>
      </c>
      <c r="CX126" s="66">
        <f>'background subtraction'!HB126</f>
        <v>0.00189687561268854</v>
      </c>
      <c r="CY126" s="66"/>
      <c r="CZ126" s="66"/>
      <c r="DA126" s="66"/>
      <c r="DB126" s="66"/>
      <c r="DC126" s="66"/>
      <c r="DD126" s="66"/>
      <c r="DE126" s="66"/>
      <c r="DF126" s="66"/>
      <c r="DG126" s="66"/>
      <c r="DH126" s="66"/>
      <c r="DI126" s="66"/>
      <c r="DJ126" s="66"/>
      <c r="DK126" s="66"/>
    </row>
    <row r="127" spans="1:115">
      <c r="A127">
        <f>'imported data from Web Calc'!A134</f>
        <v>876.5</v>
      </c>
      <c r="B127" t="str">
        <f>'imported data from Web Calc'!B134</f>
        <v>C45H79O13P</v>
      </c>
      <c r="C127" s="61" t="str">
        <f>'imported data from Web Calc'!C134</f>
        <v>PI(36:4)</v>
      </c>
      <c r="D127" s="96">
        <f>'background subtraction'!DJ127</f>
        <v>0.00343092602429236</v>
      </c>
      <c r="E127" s="96">
        <f>'background subtraction'!DK127</f>
        <v>0.0029853512159427</v>
      </c>
      <c r="F127" s="96">
        <f>'background subtraction'!DL127</f>
        <v>0.00228516223139324</v>
      </c>
      <c r="G127" s="66">
        <f>'background subtraction'!DM127</f>
        <v>0.0028580441278428</v>
      </c>
      <c r="H127" s="66">
        <f>'background subtraction'!DX127</f>
        <v>0.0031126583040426</v>
      </c>
      <c r="I127" s="66">
        <f>'background subtraction'!EI127</f>
        <v>0.00241246931949314</v>
      </c>
      <c r="J127" s="66">
        <f>'background subtraction'!ET127</f>
        <v>0.00279439058379285</v>
      </c>
      <c r="K127" s="66">
        <f>'background subtraction'!FE127</f>
        <v>0.0029853512159427</v>
      </c>
      <c r="L127" s="66">
        <f>'background subtraction'!FP127</f>
        <v>0.0031126583040426</v>
      </c>
      <c r="M127" s="66">
        <f>'background subtraction'!GA127</f>
        <v>0.00279439058379285</v>
      </c>
      <c r="N127" s="66">
        <f>'background subtraction'!GL127</f>
        <v>0.00292169767189275</v>
      </c>
      <c r="O127" s="66">
        <f>'background subtraction'!GW127</f>
        <v>0.00292169767189275</v>
      </c>
      <c r="P127" s="66">
        <f>'background subtraction'!HC127</f>
        <v>0.0031126583040426</v>
      </c>
      <c r="Q127" s="66">
        <f t="shared" si="1"/>
        <v>0.00290260160867776</v>
      </c>
      <c r="R127" s="66">
        <f>'background subtraction'!DN127</f>
        <v>0.0152068316735333</v>
      </c>
      <c r="S127" s="66">
        <f>'background subtraction'!FT127</f>
        <v>0.00801398119588882</v>
      </c>
      <c r="T127" s="66">
        <f>'background subtraction'!FX127</f>
        <v>0.00820494182803868</v>
      </c>
      <c r="U127" s="66">
        <f>'background subtraction'!GB127</f>
        <v>0.0111330048543364</v>
      </c>
      <c r="V127" s="66">
        <f>'background subtraction'!GJ127</f>
        <v>0.0150795245854334</v>
      </c>
      <c r="W127" s="66">
        <f>'background subtraction'!DO127</f>
        <v>0.00540418588984083</v>
      </c>
      <c r="X127" s="66">
        <f>'background subtraction'!EF127</f>
        <v>0.0097326268852375</v>
      </c>
      <c r="Y127" s="66">
        <f>'background subtraction'!EX127</f>
        <v>0.00273073703974289</v>
      </c>
      <c r="Z127" s="66">
        <f>'background subtraction'!FO127</f>
        <v>0.00209420159924339</v>
      </c>
      <c r="AA127" s="66">
        <f>'background subtraction'!GK127</f>
        <v>0.00903243790068804</v>
      </c>
      <c r="AB127" s="66">
        <f>'background subtraction'!DP127</f>
        <v>0.0028580441278428</v>
      </c>
      <c r="AC127" s="66">
        <f>'background subtraction'!EG127</f>
        <v>0.00152131970279383</v>
      </c>
      <c r="AD127" s="66">
        <f>'background subtraction'!EY127</f>
        <v>0.00381284728859206</v>
      </c>
      <c r="AE127" s="66">
        <f>'background subtraction'!FQ127</f>
        <v>0.00349457956834231</v>
      </c>
      <c r="AF127" s="66">
        <f>'background subtraction'!GM127</f>
        <v>0.00470399690529137</v>
      </c>
      <c r="AG127" s="66">
        <f>'background subtraction'!DQ127</f>
        <v>0.000821130718244367</v>
      </c>
      <c r="AH127" s="66">
        <f>'background subtraction'!EH127</f>
        <v>0.00253977640759304</v>
      </c>
      <c r="AI127" s="66">
        <f>'background subtraction'!EZ127</f>
        <v>0.00343092602429236</v>
      </c>
      <c r="AJ127" s="66">
        <f>'background subtraction'!FR127</f>
        <v>0.00190324096709353</v>
      </c>
      <c r="AK127" s="66">
        <f>'background subtraction'!GR127</f>
        <v>0.00610437487439029</v>
      </c>
      <c r="AL127" s="66">
        <f>'background subtraction'!DR127</f>
        <v>0.00502226462554113</v>
      </c>
      <c r="AM127" s="66">
        <f>'background subtraction'!EJ127</f>
        <v>0.00145766615874388</v>
      </c>
      <c r="AN127" s="66">
        <f>'background subtraction'!FA127</f>
        <v>0.00222150868734329</v>
      </c>
      <c r="AO127" s="66">
        <f>'background subtraction'!FS127</f>
        <v>0.00495861108149118</v>
      </c>
      <c r="AP127" s="66">
        <f>'background subtraction'!GS127</f>
        <v>0.00629533550654015</v>
      </c>
      <c r="AQ127" s="66">
        <f>'background subtraction'!DS127</f>
        <v>0.00260342995164299</v>
      </c>
      <c r="AR127" s="66">
        <f>'background subtraction'!EK127</f>
        <v>0.00215785514329334</v>
      </c>
      <c r="AS127" s="66">
        <f>'background subtraction'!FB127</f>
        <v>0.00680456385893975</v>
      </c>
      <c r="AT127" s="66">
        <f>'background subtraction'!FU127</f>
        <v>0.00292169767189275</v>
      </c>
      <c r="AU127" s="66">
        <f>'background subtraction'!GT127</f>
        <v>0.00457668981719147</v>
      </c>
      <c r="AV127" s="66">
        <f>'background subtraction'!DT127</f>
        <v>0.00470399690529137</v>
      </c>
      <c r="AW127" s="66">
        <f>'background subtraction'!EL127</f>
        <v>0.00222150868734329</v>
      </c>
      <c r="AX127" s="66">
        <f>'background subtraction'!FC127</f>
        <v>0.00222150868734329</v>
      </c>
      <c r="AY127" s="66">
        <f>'background subtraction'!FV127</f>
        <v>0.00190324096709353</v>
      </c>
      <c r="AZ127" s="66">
        <f>'background subtraction'!GN127</f>
        <v>0.0031126583040426</v>
      </c>
      <c r="BA127" s="66">
        <f>'background subtraction'!DU127</f>
        <v>0.00642264259464005</v>
      </c>
      <c r="BB127" s="66">
        <f>'background subtraction'!EM127</f>
        <v>0.0126606899115352</v>
      </c>
      <c r="BC127" s="66">
        <f>'background subtraction'!FD127</f>
        <v>0.00992358751738735</v>
      </c>
      <c r="BD127" s="66">
        <f>'background subtraction'!FW127</f>
        <v>0.00502226462554113</v>
      </c>
      <c r="BE127" s="66">
        <f>'background subtraction'!GO127</f>
        <v>0.00604072133034034</v>
      </c>
      <c r="BF127" s="66">
        <f>'background subtraction'!DV127</f>
        <v>0.000693823630144465</v>
      </c>
      <c r="BG127" s="66">
        <f>'background subtraction'!EN127</f>
        <v>0.00177593387899363</v>
      </c>
      <c r="BH127" s="66">
        <f>'background subtraction'!FF127</f>
        <v>0.00177593387899363</v>
      </c>
      <c r="BI127" s="66">
        <f>'background subtraction'!FY127</f>
        <v>0.00133035907064397</v>
      </c>
      <c r="BJ127" s="66">
        <f>'background subtraction'!GP127</f>
        <v>0.00355823311239226</v>
      </c>
      <c r="BK127" s="66">
        <f>'background subtraction'!DW127</f>
        <v>0.00120305198254407</v>
      </c>
      <c r="BL127" s="66">
        <f>'background subtraction'!EO127</f>
        <v>0.00158497324684378</v>
      </c>
      <c r="BM127" s="66">
        <f>'background subtraction'!FG127</f>
        <v>0.0028580441278428</v>
      </c>
      <c r="BN127" s="66">
        <f>'background subtraction'!FZ127</f>
        <v>0.000821130718244367</v>
      </c>
      <c r="BO127" s="66">
        <f>'background subtraction'!GQ127</f>
        <v>0.00349457956834231</v>
      </c>
      <c r="BP127" s="66">
        <f>'background subtraction'!DY127</f>
        <v>0.00152131970279383</v>
      </c>
      <c r="BQ127" s="66">
        <f>'background subtraction'!EP127</f>
        <v>0.00317631184809255</v>
      </c>
      <c r="BR127" s="66">
        <f>'background subtraction'!FH127</f>
        <v>0.00133035907064397</v>
      </c>
      <c r="BS127" s="66">
        <f>'background subtraction'!GC127</f>
        <v>0.00152131970279383</v>
      </c>
      <c r="BT127" s="66">
        <f>'background subtraction'!GU127</f>
        <v>0.000948437806344269</v>
      </c>
      <c r="BU127" s="66">
        <f>'background subtraction'!DZ127</f>
        <v>0.00133035907064397</v>
      </c>
      <c r="BV127" s="66">
        <f>'background subtraction'!EQ127</f>
        <v>0.00260342995164299</v>
      </c>
      <c r="BW127" s="104">
        <f>'background subtraction'!FI127</f>
        <v>0.000120941733694907</v>
      </c>
      <c r="BX127" s="66">
        <f>'background subtraction'!GD127</f>
        <v>0.00215785514329334</v>
      </c>
      <c r="BY127" s="104">
        <f>'background subtraction'!GV127</f>
        <v>0.000757477174194416</v>
      </c>
      <c r="BZ127" s="66">
        <f>'background subtraction'!EA127</f>
        <v>0.00113939843849412</v>
      </c>
      <c r="CA127" s="66">
        <f>'background subtraction'!ER127</f>
        <v>0.00101209135039422</v>
      </c>
      <c r="CB127" s="66">
        <f>'background subtraction'!FJ127</f>
        <v>0.00196689451114348</v>
      </c>
      <c r="CC127" s="66">
        <f>'background subtraction'!GE127</f>
        <v>0.000884784262294318</v>
      </c>
      <c r="CD127" s="66">
        <f>'background subtraction'!GX127</f>
        <v>0.00177593387899363</v>
      </c>
      <c r="CE127" s="66">
        <f>'background subtraction'!EB127</f>
        <v>0.000630170086094514</v>
      </c>
      <c r="CF127" s="104">
        <f>'background subtraction'!ES127</f>
        <v>0.000248248821794809</v>
      </c>
      <c r="CG127" s="66">
        <f>'background subtraction'!FK127</f>
        <v>0.00145766615874388</v>
      </c>
      <c r="CH127" s="66">
        <f>'background subtraction'!GF127</f>
        <v>0.00113939843849412</v>
      </c>
      <c r="CI127" s="66">
        <f>'background subtraction'!GY127</f>
        <v>0.000693823630144465</v>
      </c>
      <c r="CJ127" s="66">
        <f>'background subtraction'!EC127</f>
        <v>0.00489495753744123</v>
      </c>
      <c r="CK127" s="66">
        <f>'background subtraction'!EU127</f>
        <v>0.00101209135039422</v>
      </c>
      <c r="CL127" s="66">
        <f>'background subtraction'!FL127</f>
        <v>0.0033672724802424</v>
      </c>
      <c r="CM127" s="66">
        <f>'background subtraction'!GG127</f>
        <v>0.000757477174194416</v>
      </c>
      <c r="CN127" s="66">
        <f>'background subtraction'!GZ127</f>
        <v>0.000757477174194416</v>
      </c>
      <c r="CO127" s="66">
        <f>'background subtraction'!ED127</f>
        <v>0.00241246931949314</v>
      </c>
      <c r="CP127" s="66">
        <f>'background subtraction'!EV127</f>
        <v>0.000821130718244367</v>
      </c>
      <c r="CQ127" s="66">
        <f>'background subtraction'!FM127</f>
        <v>0.00145766615874388</v>
      </c>
      <c r="CR127" s="66">
        <f>'background subtraction'!GH127</f>
        <v>0.000630170086094514</v>
      </c>
      <c r="CS127" s="104">
        <f>'background subtraction'!HA127</f>
        <v>0.000120941733694907</v>
      </c>
      <c r="CT127" s="66">
        <f>'background subtraction'!EE127</f>
        <v>0.00330361893619245</v>
      </c>
      <c r="CU127" s="66">
        <f>'background subtraction'!EW127</f>
        <v>0.00578610715414054</v>
      </c>
      <c r="CV127" s="66">
        <f>'background subtraction'!FN127</f>
        <v>0.000884784262294318</v>
      </c>
      <c r="CW127" s="104">
        <f>'background subtraction'!GI127</f>
        <v>0.000693823630144465</v>
      </c>
      <c r="CX127" s="66">
        <f>'background subtraction'!HB127</f>
        <v>0.00387650083264201</v>
      </c>
      <c r="CY127" s="66"/>
      <c r="CZ127" s="66"/>
      <c r="DA127" s="66"/>
      <c r="DB127" s="66"/>
      <c r="DC127" s="66"/>
      <c r="DD127" s="66"/>
      <c r="DE127" s="66"/>
      <c r="DF127" s="66"/>
      <c r="DG127" s="66"/>
      <c r="DH127" s="66"/>
      <c r="DI127" s="66"/>
      <c r="DJ127" s="66"/>
      <c r="DK127" s="66"/>
    </row>
    <row r="128" spans="1:115">
      <c r="A128">
        <f>'imported data from Web Calc'!A135</f>
        <v>878.5</v>
      </c>
      <c r="B128" t="str">
        <f>'imported data from Web Calc'!B135</f>
        <v>C45H81O13P</v>
      </c>
      <c r="C128" s="61" t="str">
        <f>'imported data from Web Calc'!C135</f>
        <v>PI(36:3)</v>
      </c>
      <c r="D128" s="96">
        <f>'background subtraction'!DJ128</f>
        <v>0.00807126938553378</v>
      </c>
      <c r="E128" s="96">
        <f>'background subtraction'!DK128</f>
        <v>0.00851684419388343</v>
      </c>
      <c r="F128" s="96">
        <f>'background subtraction'!DL128</f>
        <v>0.00813492292958373</v>
      </c>
      <c r="G128" s="66">
        <f>'background subtraction'!DM128</f>
        <v>0.00845319064983348</v>
      </c>
      <c r="H128" s="66">
        <f>'background subtraction'!DX128</f>
        <v>0.00896241900223309</v>
      </c>
      <c r="I128" s="66">
        <f>'background subtraction'!EI128</f>
        <v>0.00819857647363368</v>
      </c>
      <c r="J128" s="66">
        <f>'background subtraction'!ET128</f>
        <v>0.00838953710578353</v>
      </c>
      <c r="K128" s="66">
        <f>'background subtraction'!FE128</f>
        <v>0.00838953710578353</v>
      </c>
      <c r="L128" s="66">
        <f>'background subtraction'!FP128</f>
        <v>0.00870780482603329</v>
      </c>
      <c r="M128" s="66">
        <f>'background subtraction'!GA128</f>
        <v>0.00928068672248285</v>
      </c>
      <c r="N128" s="66">
        <f>'background subtraction'!GL128</f>
        <v>0.00845319064983348</v>
      </c>
      <c r="O128" s="66">
        <f>'background subtraction'!GW128</f>
        <v>0.00845319064983348</v>
      </c>
      <c r="P128" s="66">
        <f>'background subtraction'!HC128</f>
        <v>0.00819857647363368</v>
      </c>
      <c r="Q128" s="66">
        <f t="shared" si="1"/>
        <v>0.00854867096590841</v>
      </c>
      <c r="R128" s="66">
        <f>'background subtraction'!DN128</f>
        <v>0.0395797736902595</v>
      </c>
      <c r="S128" s="66">
        <f>'background subtraction'!FT128</f>
        <v>0.0190833325061753</v>
      </c>
      <c r="T128" s="66">
        <f>'background subtraction'!FX128</f>
        <v>0.0243665766623212</v>
      </c>
      <c r="U128" s="66">
        <f>'background subtraction'!GB128</f>
        <v>0.0232844664134721</v>
      </c>
      <c r="V128" s="66">
        <f>'background subtraction'!GJ128</f>
        <v>0.0423805296284573</v>
      </c>
      <c r="W128" s="66">
        <f>'background subtraction'!DO128</f>
        <v>0.0159006553036777</v>
      </c>
      <c r="X128" s="66">
        <f>'background subtraction'!EF128</f>
        <v>0.0276765609529187</v>
      </c>
      <c r="Y128" s="66">
        <f>'background subtraction'!EX128</f>
        <v>0.00813492292958373</v>
      </c>
      <c r="Z128" s="66">
        <f>'background subtraction'!FO128</f>
        <v>0.0060980095199853</v>
      </c>
      <c r="AA128" s="66">
        <f>'background subtraction'!GK128</f>
        <v>0.0230298522372723</v>
      </c>
      <c r="AB128" s="66">
        <f>'background subtraction'!DP128</f>
        <v>0.00616166306403525</v>
      </c>
      <c r="AC128" s="66">
        <f>'background subtraction'!EG128</f>
        <v>0.00316994649368756</v>
      </c>
      <c r="AD128" s="66">
        <f>'background subtraction'!EY128</f>
        <v>0.00858049773793339</v>
      </c>
      <c r="AE128" s="66">
        <f>'background subtraction'!FQ128</f>
        <v>0.00896241900223309</v>
      </c>
      <c r="AF128" s="66">
        <f>'background subtraction'!GM128</f>
        <v>0.0120814426606807</v>
      </c>
      <c r="AG128" s="66">
        <f>'background subtraction'!DQ128</f>
        <v>0.00278802522938785</v>
      </c>
      <c r="AH128" s="66">
        <f>'background subtraction'!EH128</f>
        <v>0.00730742685693437</v>
      </c>
      <c r="AI128" s="66">
        <f>'background subtraction'!EZ128</f>
        <v>0.010362796971332</v>
      </c>
      <c r="AJ128" s="66">
        <f>'background subtraction'!FR128</f>
        <v>0.00788030875338393</v>
      </c>
      <c r="AK128" s="66">
        <f>'background subtraction'!GR128</f>
        <v>0.0148821985988785</v>
      </c>
      <c r="AL128" s="66">
        <f>'background subtraction'!DR128</f>
        <v>0.0156460411274779</v>
      </c>
      <c r="AM128" s="66">
        <f>'background subtraction'!EJ128</f>
        <v>0.00501589927113613</v>
      </c>
      <c r="AN128" s="66">
        <f>'background subtraction'!FA128</f>
        <v>0.00998087570703231</v>
      </c>
      <c r="AO128" s="66">
        <f>'background subtraction'!FS128</f>
        <v>0.020801978195524</v>
      </c>
      <c r="AP128" s="66">
        <f>'background subtraction'!GS128</f>
        <v>0.0216931278122233</v>
      </c>
      <c r="AQ128" s="66">
        <f>'background subtraction'!DS128</f>
        <v>0.0107447182356317</v>
      </c>
      <c r="AR128" s="66">
        <f>'background subtraction'!EK128</f>
        <v>0.00819857647363368</v>
      </c>
      <c r="AS128" s="66">
        <f>'background subtraction'!FB128</f>
        <v>0.0268490648802693</v>
      </c>
      <c r="AT128" s="66">
        <f>'background subtraction'!FU128</f>
        <v>0.0094716473546327</v>
      </c>
      <c r="AU128" s="66">
        <f>'background subtraction'!GT128</f>
        <v>0.0213112065479236</v>
      </c>
      <c r="AV128" s="66">
        <f>'background subtraction'!DT128</f>
        <v>0.0170464190965769</v>
      </c>
      <c r="AW128" s="66">
        <f>'background subtraction'!EL128</f>
        <v>0.00781665520933397</v>
      </c>
      <c r="AX128" s="66">
        <f>'background subtraction'!FC128</f>
        <v>0.0093443402665328</v>
      </c>
      <c r="AY128" s="66">
        <f>'background subtraction'!FV128</f>
        <v>0.0060980095199853</v>
      </c>
      <c r="AZ128" s="66">
        <f>'background subtraction'!GN128</f>
        <v>0.0108720253237316</v>
      </c>
      <c r="BA128" s="66">
        <f>'background subtraction'!DU128</f>
        <v>0.0202290962990744</v>
      </c>
      <c r="BB128" s="66">
        <f>'background subtraction'!EM128</f>
        <v>0.0341692224460137</v>
      </c>
      <c r="BC128" s="66">
        <f>'background subtraction'!FD128</f>
        <v>0.0286313641136679</v>
      </c>
      <c r="BD128" s="66">
        <f>'background subtraction'!FW128</f>
        <v>0.0131635529095299</v>
      </c>
      <c r="BE128" s="66">
        <f>'background subtraction'!GO128</f>
        <v>0.0166644978322772</v>
      </c>
      <c r="BF128" s="66">
        <f>'background subtraction'!DV128</f>
        <v>0.00138764726028893</v>
      </c>
      <c r="BG128" s="66">
        <f>'background subtraction'!EN128</f>
        <v>0.00399744256633692</v>
      </c>
      <c r="BH128" s="66">
        <f>'background subtraction'!FF128</f>
        <v>0.00418840319848677</v>
      </c>
      <c r="BI128" s="66">
        <f>'background subtraction'!FY128</f>
        <v>0.00374282839013712</v>
      </c>
      <c r="BJ128" s="66">
        <f>'background subtraction'!GP128</f>
        <v>0.00845319064983348</v>
      </c>
      <c r="BK128" s="66">
        <f>'background subtraction'!DW128</f>
        <v>0.0027243716853379</v>
      </c>
      <c r="BL128" s="66">
        <f>'background subtraction'!EO128</f>
        <v>0.00316994649368756</v>
      </c>
      <c r="BM128" s="66">
        <f>'background subtraction'!FG128</f>
        <v>0.00737108040098432</v>
      </c>
      <c r="BN128" s="66">
        <f>'background subtraction'!FZ128</f>
        <v>0.00183322206863859</v>
      </c>
      <c r="BO128" s="66">
        <f>'background subtraction'!GQ128</f>
        <v>0.00896241900223309</v>
      </c>
      <c r="BP128" s="66">
        <f>'background subtraction'!DY128</f>
        <v>0.00399744256633692</v>
      </c>
      <c r="BQ128" s="66">
        <f>'background subtraction'!EP128</f>
        <v>0.00832588356173358</v>
      </c>
      <c r="BR128" s="66">
        <f>'background subtraction'!FH128</f>
        <v>0.00278802522938785</v>
      </c>
      <c r="BS128" s="66">
        <f>'background subtraction'!GC128</f>
        <v>0.00342456066988736</v>
      </c>
      <c r="BT128" s="66">
        <f>'background subtraction'!GU128</f>
        <v>0.00342456066988736</v>
      </c>
      <c r="BU128" s="66">
        <f>'background subtraction'!DZ128</f>
        <v>0.00266071814128795</v>
      </c>
      <c r="BV128" s="66">
        <f>'background subtraction'!EQ128</f>
        <v>0.00577974179973554</v>
      </c>
      <c r="BW128" s="104">
        <f>'background subtraction'!FI128</f>
        <v>0.000369190555489715</v>
      </c>
      <c r="BX128" s="66">
        <f>'background subtraction'!GD128</f>
        <v>0.00425205674253672</v>
      </c>
      <c r="BY128" s="104">
        <f>'background subtraction'!GV128</f>
        <v>0.00189687561268854</v>
      </c>
      <c r="BZ128" s="66">
        <f>'background subtraction'!EA128</f>
        <v>0.00482493863898628</v>
      </c>
      <c r="CA128" s="66">
        <f>'background subtraction'!ER128</f>
        <v>0.00310629294963761</v>
      </c>
      <c r="CB128" s="66">
        <f>'background subtraction'!FJ128</f>
        <v>0.00711646622478451</v>
      </c>
      <c r="CC128" s="66">
        <f>'background subtraction'!GE128</f>
        <v>0.0027243716853379</v>
      </c>
      <c r="CD128" s="66">
        <f>'background subtraction'!GX128</f>
        <v>0.00718011976883446</v>
      </c>
      <c r="CE128" s="66">
        <f>'background subtraction'!EB128</f>
        <v>0.0027243716853379</v>
      </c>
      <c r="CF128" s="104">
        <f>'background subtraction'!ES128</f>
        <v>0.000560151187639568</v>
      </c>
      <c r="CG128" s="66">
        <f>'background subtraction'!FK128</f>
        <v>0.00457032446278648</v>
      </c>
      <c r="CH128" s="66">
        <f>'background subtraction'!GF128</f>
        <v>0.00520685990328599</v>
      </c>
      <c r="CI128" s="66">
        <f>'background subtraction'!GY128</f>
        <v>0.00208783624483839</v>
      </c>
      <c r="CJ128" s="66">
        <f>'background subtraction'!EC128</f>
        <v>0.0118268284844809</v>
      </c>
      <c r="CK128" s="66">
        <f>'background subtraction'!EU128</f>
        <v>0.0028516787734378</v>
      </c>
      <c r="CL128" s="66">
        <f>'background subtraction'!FL128</f>
        <v>0.00724377331288442</v>
      </c>
      <c r="CM128" s="66">
        <f>'background subtraction'!GG128</f>
        <v>0.00240610396508815</v>
      </c>
      <c r="CN128" s="66">
        <f>'background subtraction'!GZ128</f>
        <v>0.0024697575091381</v>
      </c>
      <c r="CO128" s="66">
        <f>'background subtraction'!ED128</f>
        <v>0.00718011976883446</v>
      </c>
      <c r="CP128" s="66">
        <f>'background subtraction'!EV128</f>
        <v>0.00202418270078844</v>
      </c>
      <c r="CQ128" s="66">
        <f>'background subtraction'!FM128</f>
        <v>0.00399744256633692</v>
      </c>
      <c r="CR128" s="66">
        <f>'background subtraction'!GH128</f>
        <v>0.00208783624483839</v>
      </c>
      <c r="CS128" s="104">
        <f>'background subtraction'!HA128</f>
        <v>0.00068745827573947</v>
      </c>
      <c r="CT128" s="66">
        <f>'background subtraction'!EE128</f>
        <v>0.00692550559263466</v>
      </c>
      <c r="CU128" s="66">
        <f>'background subtraction'!EW128</f>
        <v>0.0132272064535798</v>
      </c>
      <c r="CV128" s="66">
        <f>'background subtraction'!FN128</f>
        <v>0.00170591498053869</v>
      </c>
      <c r="CW128" s="104">
        <f>'background subtraction'!GI128</f>
        <v>0.000560151187639568</v>
      </c>
      <c r="CX128" s="66">
        <f>'background subtraction'!HB128</f>
        <v>0.00768934812123407</v>
      </c>
      <c r="CY128" s="66"/>
      <c r="CZ128" s="66"/>
      <c r="DA128" s="66"/>
      <c r="DB128" s="66"/>
      <c r="DC128" s="66"/>
      <c r="DD128" s="66"/>
      <c r="DE128" s="66"/>
      <c r="DF128" s="66"/>
      <c r="DG128" s="66"/>
      <c r="DH128" s="66"/>
      <c r="DI128" s="66"/>
      <c r="DJ128" s="66"/>
      <c r="DK128" s="66"/>
    </row>
    <row r="129" spans="1:115">
      <c r="A129">
        <f>'imported data from Web Calc'!A136</f>
        <v>880.6</v>
      </c>
      <c r="B129" t="str">
        <f>'imported data from Web Calc'!B136</f>
        <v>C45H83O13P</v>
      </c>
      <c r="C129" s="61" t="str">
        <f>'imported data from Web Calc'!C136</f>
        <v>PI(36:2)</v>
      </c>
      <c r="D129" s="96">
        <f>'background subtraction'!DJ129</f>
        <v>0.00723740795847942</v>
      </c>
      <c r="E129" s="96">
        <f>'background subtraction'!DK129</f>
        <v>0.00685548669417972</v>
      </c>
      <c r="F129" s="96">
        <f>'background subtraction'!DL129</f>
        <v>0.00653721897392996</v>
      </c>
      <c r="G129" s="66">
        <f>'background subtraction'!DM129</f>
        <v>0.00679183315012976</v>
      </c>
      <c r="H129" s="66">
        <f>'background subtraction'!DX129</f>
        <v>0.00653721897392996</v>
      </c>
      <c r="I129" s="66">
        <f>'background subtraction'!EI129</f>
        <v>0.00602799062153035</v>
      </c>
      <c r="J129" s="66">
        <f>'background subtraction'!ET129</f>
        <v>0.00647356542988001</v>
      </c>
      <c r="K129" s="66">
        <f>'background subtraction'!FE129</f>
        <v>0.00640991188583006</v>
      </c>
      <c r="L129" s="66">
        <f>'background subtraction'!FP129</f>
        <v>0.00666452606202986</v>
      </c>
      <c r="M129" s="66">
        <f>'background subtraction'!GA129</f>
        <v>0.0060916441655803</v>
      </c>
      <c r="N129" s="66">
        <f>'background subtraction'!GL129</f>
        <v>0.00615529770963026</v>
      </c>
      <c r="O129" s="66">
        <f>'background subtraction'!GW129</f>
        <v>0.00660087251797991</v>
      </c>
      <c r="P129" s="66">
        <f>'background subtraction'!HC129</f>
        <v>0.00653721897392996</v>
      </c>
      <c r="Q129" s="66">
        <f t="shared" si="1"/>
        <v>0.00642900794904504</v>
      </c>
      <c r="R129" s="66">
        <f>'background subtraction'!DN129</f>
        <v>0.033780935827309</v>
      </c>
      <c r="S129" s="66">
        <f>'background subtraction'!FT129</f>
        <v>0.0158306364052228</v>
      </c>
      <c r="T129" s="66">
        <f>'background subtraction'!FX129</f>
        <v>0.0206046522089691</v>
      </c>
      <c r="U129" s="66">
        <f>'background subtraction'!GB129</f>
        <v>0.0199044632244197</v>
      </c>
      <c r="V129" s="66">
        <f>'background subtraction'!GJ129</f>
        <v>0.034990353164258</v>
      </c>
      <c r="W129" s="66">
        <f>'background subtraction'!DO129</f>
        <v>0.0126479592027253</v>
      </c>
      <c r="X129" s="66">
        <f>'background subtraction'!EF129</f>
        <v>0.0243602113079162</v>
      </c>
      <c r="Y129" s="66">
        <f>'background subtraction'!EX129</f>
        <v>0.00621895125368021</v>
      </c>
      <c r="Z129" s="66">
        <f>'background subtraction'!FO129</f>
        <v>0.00500953391673114</v>
      </c>
      <c r="AA129" s="66">
        <f>'background subtraction'!GK129</f>
        <v>0.0200317703125196</v>
      </c>
      <c r="AB129" s="66">
        <f>'background subtraction'!DP129</f>
        <v>0.00399107721193192</v>
      </c>
      <c r="AC129" s="66">
        <f>'background subtraction'!EG129</f>
        <v>0.00163589608208374</v>
      </c>
      <c r="AD129" s="66">
        <f>'background subtraction'!EY129</f>
        <v>0.0058370299893805</v>
      </c>
      <c r="AE129" s="66">
        <f>'background subtraction'!FQ129</f>
        <v>0.00793759694302888</v>
      </c>
      <c r="AF129" s="66">
        <f>'background subtraction'!GM129</f>
        <v>0.00914701427997795</v>
      </c>
      <c r="AG129" s="66">
        <f>'background subtraction'!DQ129</f>
        <v>0.0022087779785333</v>
      </c>
      <c r="AH129" s="66">
        <f>'background subtraction'!EH129</f>
        <v>0.00539145518103084</v>
      </c>
      <c r="AI129" s="66">
        <f>'background subtraction'!EZ129</f>
        <v>0.00793759694302888</v>
      </c>
      <c r="AJ129" s="66">
        <f>'background subtraction'!FR129</f>
        <v>0.00730106150252937</v>
      </c>
      <c r="AK129" s="66">
        <f>'background subtraction'!GR129</f>
        <v>0.0122023843943756</v>
      </c>
      <c r="AL129" s="66">
        <f>'background subtraction'!DR129</f>
        <v>0.0122023843943756</v>
      </c>
      <c r="AM129" s="66">
        <f>'background subtraction'!EJ129</f>
        <v>0.00392742366788197</v>
      </c>
      <c r="AN129" s="66">
        <f>'background subtraction'!FA129</f>
        <v>0.00870143947162829</v>
      </c>
      <c r="AO129" s="66">
        <f>'background subtraction'!FS129</f>
        <v>0.0172310143743217</v>
      </c>
      <c r="AP129" s="66">
        <f>'background subtraction'!GS129</f>
        <v>0.0190769671517703</v>
      </c>
      <c r="AQ129" s="66">
        <f>'background subtraction'!DS129</f>
        <v>0.00952893554427765</v>
      </c>
      <c r="AR129" s="66">
        <f>'background subtraction'!EK129</f>
        <v>0.00666452606202986</v>
      </c>
      <c r="AS129" s="66">
        <f>'background subtraction'!FB129</f>
        <v>0.0214321482816185</v>
      </c>
      <c r="AT129" s="66">
        <f>'background subtraction'!FU129</f>
        <v>0.0054551087250808</v>
      </c>
      <c r="AU129" s="66">
        <f>'background subtraction'!GT129</f>
        <v>0.0148758332444735</v>
      </c>
      <c r="AV129" s="66">
        <f>'background subtraction'!DT129</f>
        <v>0.0130935340110749</v>
      </c>
      <c r="AW129" s="66">
        <f>'background subtraction'!EL129</f>
        <v>0.00590068353343045</v>
      </c>
      <c r="AX129" s="66">
        <f>'background subtraction'!FC129</f>
        <v>0.00666452606202986</v>
      </c>
      <c r="AY129" s="66">
        <f>'background subtraction'!FV129</f>
        <v>0.00456395910838148</v>
      </c>
      <c r="AZ129" s="66">
        <f>'background subtraction'!GN129</f>
        <v>0.00793759694302888</v>
      </c>
      <c r="BA129" s="66">
        <f>'background subtraction'!DU129</f>
        <v>0.0153214080528232</v>
      </c>
      <c r="BB129" s="66">
        <f>'background subtraction'!EM129</f>
        <v>0.0257605892770151</v>
      </c>
      <c r="BC129" s="66">
        <f>'background subtraction'!FD129</f>
        <v>0.0214958018256684</v>
      </c>
      <c r="BD129" s="66">
        <f>'background subtraction'!FW129</f>
        <v>0.00819221111922869</v>
      </c>
      <c r="BE129" s="66">
        <f>'background subtraction'!GO129</f>
        <v>0.0122023843943756</v>
      </c>
      <c r="BF129" s="66">
        <f>'background subtraction'!DV129</f>
        <v>0.00106301418563418</v>
      </c>
      <c r="BG129" s="66">
        <f>'background subtraction'!EN129</f>
        <v>0.00309992759523261</v>
      </c>
      <c r="BH129" s="66">
        <f>'background subtraction'!FF129</f>
        <v>0.00278165987498286</v>
      </c>
      <c r="BI129" s="66">
        <f>'background subtraction'!FY129</f>
        <v>0.00309992759523261</v>
      </c>
      <c r="BJ129" s="66">
        <f>'background subtraction'!GP129</f>
        <v>0.00653721897392996</v>
      </c>
      <c r="BK129" s="66">
        <f>'background subtraction'!DW129</f>
        <v>0.0027180063309329</v>
      </c>
      <c r="BL129" s="66">
        <f>'background subtraction'!EO129</f>
        <v>0.00278165987498286</v>
      </c>
      <c r="BM129" s="66">
        <f>'background subtraction'!FG129</f>
        <v>0.00615529770963026</v>
      </c>
      <c r="BN129" s="66">
        <f>'background subtraction'!FZ129</f>
        <v>0.00189051025828354</v>
      </c>
      <c r="BO129" s="66">
        <f>'background subtraction'!GQ129</f>
        <v>0.00730106150252937</v>
      </c>
      <c r="BP129" s="66">
        <f>'background subtraction'!DY129</f>
        <v>0.00341819531548237</v>
      </c>
      <c r="BQ129" s="66">
        <f>'background subtraction'!EP129</f>
        <v>0.00704644732632957</v>
      </c>
      <c r="BR129" s="66">
        <f>'background subtraction'!FH129</f>
        <v>0.002590699242833</v>
      </c>
      <c r="BS129" s="66">
        <f>'background subtraction'!GC129</f>
        <v>0.00341819531548237</v>
      </c>
      <c r="BT129" s="66">
        <f>'background subtraction'!GU129</f>
        <v>0.00341819531548237</v>
      </c>
      <c r="BU129" s="66">
        <f>'background subtraction'!DZ129</f>
        <v>0.00252704569878305</v>
      </c>
      <c r="BV129" s="66">
        <f>'background subtraction'!EQ129</f>
        <v>0.00437299847623163</v>
      </c>
      <c r="BW129" s="104">
        <f>'background subtraction'!FI129</f>
        <v>0.000490132289184622</v>
      </c>
      <c r="BX129" s="66">
        <f>'background subtraction'!GD129</f>
        <v>0.00348184885953232</v>
      </c>
      <c r="BY129" s="104">
        <f>'background subtraction'!GV129</f>
        <v>0.00157224253803379</v>
      </c>
      <c r="BZ129" s="66">
        <f>'background subtraction'!EA129</f>
        <v>0.00341819531548237</v>
      </c>
      <c r="CA129" s="66">
        <f>'background subtraction'!ER129</f>
        <v>0.00290896696308276</v>
      </c>
      <c r="CB129" s="66">
        <f>'background subtraction'!FJ129</f>
        <v>0.00590068353343045</v>
      </c>
      <c r="CC129" s="66">
        <f>'background subtraction'!GE129</f>
        <v>0.0024633921547331</v>
      </c>
      <c r="CD129" s="66">
        <f>'background subtraction'!GX129</f>
        <v>0.00679183315012976</v>
      </c>
      <c r="CE129" s="66">
        <f>'background subtraction'!EB129</f>
        <v>0.00227243152258325</v>
      </c>
      <c r="CF129" s="104">
        <f>'background subtraction'!ES129</f>
        <v>0.000617439377284524</v>
      </c>
      <c r="CG129" s="66">
        <f>'background subtraction'!FK129</f>
        <v>0.00437299847623163</v>
      </c>
      <c r="CH129" s="66">
        <f>'background subtraction'!GF129</f>
        <v>0.00405473075598187</v>
      </c>
      <c r="CI129" s="66">
        <f>'background subtraction'!GY129</f>
        <v>0.0022087779785333</v>
      </c>
      <c r="CJ129" s="66">
        <f>'background subtraction'!EC129</f>
        <v>0.0110566206014765</v>
      </c>
      <c r="CK129" s="66">
        <f>'background subtraction'!EU129</f>
        <v>0.0022087779785333</v>
      </c>
      <c r="CL129" s="66">
        <f>'background subtraction'!FL129</f>
        <v>0.00717375441442947</v>
      </c>
      <c r="CM129" s="66">
        <f>'background subtraction'!GG129</f>
        <v>0.00189051025828354</v>
      </c>
      <c r="CN129" s="66">
        <f>'background subtraction'!GZ129</f>
        <v>0.00195416380233349</v>
      </c>
      <c r="CO129" s="66">
        <f>'background subtraction'!ED129</f>
        <v>0.00615529770963026</v>
      </c>
      <c r="CP129" s="66">
        <f>'background subtraction'!EV129</f>
        <v>0.00189051025828354</v>
      </c>
      <c r="CQ129" s="66">
        <f>'background subtraction'!FM129</f>
        <v>0.00252704569878305</v>
      </c>
      <c r="CR129" s="66">
        <f>'background subtraction'!GH129</f>
        <v>0.00099936064158423</v>
      </c>
      <c r="CS129" s="104">
        <f>'background subtraction'!HA129</f>
        <v>0.000426478745134671</v>
      </c>
      <c r="CT129" s="66">
        <f>'background subtraction'!EE129</f>
        <v>0.00462761265243143</v>
      </c>
      <c r="CU129" s="66">
        <f>'background subtraction'!EW129</f>
        <v>0.0112475812336263</v>
      </c>
      <c r="CV129" s="66">
        <f>'background subtraction'!FN129</f>
        <v>0.00138128190588394</v>
      </c>
      <c r="CW129" s="104">
        <f>'background subtraction'!GI129</f>
        <v>0.000490132289184622</v>
      </c>
      <c r="CX129" s="66">
        <f>'background subtraction'!HB129</f>
        <v>0.00666452606202986</v>
      </c>
      <c r="CY129" s="66"/>
      <c r="CZ129" s="66"/>
      <c r="DA129" s="66"/>
      <c r="DB129" s="66"/>
      <c r="DC129" s="66"/>
      <c r="DD129" s="66"/>
      <c r="DE129" s="66"/>
      <c r="DF129" s="66"/>
      <c r="DG129" s="66"/>
      <c r="DH129" s="66"/>
      <c r="DI129" s="66"/>
      <c r="DJ129" s="66"/>
      <c r="DK129" s="66"/>
    </row>
    <row r="130" spans="1:115">
      <c r="A130">
        <f>'imported data from Web Calc'!A137</f>
        <v>882.6</v>
      </c>
      <c r="B130" t="str">
        <f>'imported data from Web Calc'!B137</f>
        <v>C45H85O13P</v>
      </c>
      <c r="C130" s="61" t="str">
        <f>'imported data from Web Calc'!C137</f>
        <v>PI(36:1)</v>
      </c>
      <c r="D130" s="96">
        <f>'background subtraction'!DJ130</f>
        <v>0.00213875908007835</v>
      </c>
      <c r="E130" s="96">
        <f>'background subtraction'!DK130</f>
        <v>0.00175683781577865</v>
      </c>
      <c r="F130" s="96">
        <f>'background subtraction'!DL130</f>
        <v>0.00188414490387855</v>
      </c>
      <c r="G130" s="66">
        <f>'background subtraction'!DM130</f>
        <v>0.0022024126241283</v>
      </c>
      <c r="H130" s="66">
        <f>'background subtraction'!DX130</f>
        <v>0.0023297197122282</v>
      </c>
      <c r="I130" s="66">
        <f>'background subtraction'!EI130</f>
        <v>0.00169318427172869</v>
      </c>
      <c r="J130" s="66">
        <f>'background subtraction'!ET130</f>
        <v>0.0018204913598286</v>
      </c>
      <c r="K130" s="66">
        <f>'background subtraction'!FE130</f>
        <v>0.00137491655147894</v>
      </c>
      <c r="L130" s="66">
        <f>'background subtraction'!FP130</f>
        <v>0.0018204913598286</v>
      </c>
      <c r="M130" s="66">
        <f>'background subtraction'!GA130</f>
        <v>0.00239337325627816</v>
      </c>
      <c r="N130" s="66">
        <f>'background subtraction'!GL130</f>
        <v>0.00201145199197845</v>
      </c>
      <c r="O130" s="66">
        <f>'background subtraction'!GW130</f>
        <v>0.00201145199197845</v>
      </c>
      <c r="P130" s="66">
        <f>'background subtraction'!HC130</f>
        <v>0.00175683781577865</v>
      </c>
      <c r="Q130" s="66">
        <f t="shared" si="1"/>
        <v>0.0019414330935235</v>
      </c>
      <c r="R130" s="66">
        <f>'background subtraction'!DN130</f>
        <v>0.00926795601367286</v>
      </c>
      <c r="S130" s="66">
        <f>'background subtraction'!FT130</f>
        <v>0.00392105831347698</v>
      </c>
      <c r="T130" s="66">
        <f>'background subtraction'!FX130</f>
        <v>0.00513047565042605</v>
      </c>
      <c r="U130" s="66">
        <f>'background subtraction'!GB130</f>
        <v>0.00633989298737511</v>
      </c>
      <c r="V130" s="66">
        <f>'background subtraction'!GJ130</f>
        <v>0.0088223812053232</v>
      </c>
      <c r="W130" s="66">
        <f>'background subtraction'!DO130</f>
        <v>0.00379375122537708</v>
      </c>
      <c r="X130" s="66">
        <f>'background subtraction'!EF130</f>
        <v>0.00653085361952497</v>
      </c>
      <c r="Y130" s="66">
        <f>'background subtraction'!EX130</f>
        <v>0.0022024126241283</v>
      </c>
      <c r="Z130" s="66">
        <f>'background subtraction'!FO130</f>
        <v>0.00131126300742899</v>
      </c>
      <c r="AA130" s="66">
        <f>'background subtraction'!GK130</f>
        <v>0.00506682210637609</v>
      </c>
      <c r="AB130" s="66">
        <f>'background subtraction'!DP130</f>
        <v>0.00131126300742899</v>
      </c>
      <c r="AC130" s="66">
        <f>'background subtraction'!EG130</f>
        <v>0.00067472756692948</v>
      </c>
      <c r="AD130" s="66">
        <f>'background subtraction'!EY130</f>
        <v>0.00213875908007835</v>
      </c>
      <c r="AE130" s="66">
        <f>'background subtraction'!FQ130</f>
        <v>0.0022024126241283</v>
      </c>
      <c r="AF130" s="66">
        <f>'background subtraction'!GM130</f>
        <v>0.00290260160867776</v>
      </c>
      <c r="AG130" s="66">
        <f>'background subtraction'!DQ130</f>
        <v>0.000738381110979431</v>
      </c>
      <c r="AH130" s="66">
        <f>'background subtraction'!EH130</f>
        <v>0.0018204913598286</v>
      </c>
      <c r="AI130" s="66">
        <f>'background subtraction'!EZ130</f>
        <v>0.00162953072767874</v>
      </c>
      <c r="AJ130" s="66">
        <f>'background subtraction'!FR130</f>
        <v>0.00226606616817825</v>
      </c>
      <c r="AK130" s="66">
        <f>'background subtraction'!GR130</f>
        <v>0.00353913704917727</v>
      </c>
      <c r="AL130" s="66">
        <f>'background subtraction'!DR130</f>
        <v>0.00379375122537708</v>
      </c>
      <c r="AM130" s="66">
        <f>'background subtraction'!EJ130</f>
        <v>0.000738381110979431</v>
      </c>
      <c r="AN130" s="66">
        <f>'background subtraction'!FA130</f>
        <v>0.00290260160867776</v>
      </c>
      <c r="AO130" s="66">
        <f>'background subtraction'!FS130</f>
        <v>0.00474855438612634</v>
      </c>
      <c r="AP130" s="66">
        <f>'background subtraction'!GS130</f>
        <v>0.00621258589927521</v>
      </c>
      <c r="AQ130" s="66">
        <f>'background subtraction'!DS130</f>
        <v>0.00245702680032811</v>
      </c>
      <c r="AR130" s="66">
        <f>'background subtraction'!EK130</f>
        <v>0.00226606616817825</v>
      </c>
      <c r="AS130" s="66">
        <f>'background subtraction'!FB130</f>
        <v>0.00595797172307541</v>
      </c>
      <c r="AT130" s="66">
        <f>'background subtraction'!FU130</f>
        <v>0.0020751055360284</v>
      </c>
      <c r="AU130" s="66">
        <f>'background subtraction'!GT130</f>
        <v>0.00417567248967678</v>
      </c>
      <c r="AV130" s="66">
        <f>'background subtraction'!DT130</f>
        <v>0.00379375122537708</v>
      </c>
      <c r="AW130" s="66">
        <f>'background subtraction'!EL130</f>
        <v>0.00175683781577865</v>
      </c>
      <c r="AX130" s="66">
        <f>'background subtraction'!FC130</f>
        <v>0.00239337325627816</v>
      </c>
      <c r="AY130" s="66">
        <f>'background subtraction'!FV130</f>
        <v>0.00112030237527914</v>
      </c>
      <c r="AZ130" s="66">
        <f>'background subtraction'!GN130</f>
        <v>0.00226606616817825</v>
      </c>
      <c r="BA130" s="66">
        <f>'background subtraction'!DU130</f>
        <v>0.00398471185752693</v>
      </c>
      <c r="BB130" s="66">
        <f>'background subtraction'!EM130</f>
        <v>0.00640354653142506</v>
      </c>
      <c r="BC130" s="66">
        <f>'background subtraction'!FD130</f>
        <v>0.00672181425167482</v>
      </c>
      <c r="BD130" s="66">
        <f>'background subtraction'!FW130</f>
        <v>0.00264798743247796</v>
      </c>
      <c r="BE130" s="66">
        <f>'background subtraction'!GO130</f>
        <v>0.00277529452057786</v>
      </c>
      <c r="BF130" s="66">
        <f>'background subtraction'!DV130</f>
        <v>0.000229152758579823</v>
      </c>
      <c r="BG130" s="66">
        <f>'background subtraction'!EN130</f>
        <v>0.000865688199079333</v>
      </c>
      <c r="BH130" s="66">
        <f>'background subtraction'!FF130</f>
        <v>0.000992995287179235</v>
      </c>
      <c r="BI130" s="66">
        <f>'background subtraction'!FY130</f>
        <v>0.000356459846679725</v>
      </c>
      <c r="BJ130" s="66">
        <f>'background subtraction'!GP130</f>
        <v>0.00156587718362879</v>
      </c>
      <c r="BK130" s="66">
        <f>'background subtraction'!DW130</f>
        <v>0.000611074022879529</v>
      </c>
      <c r="BL130" s="66">
        <f>'background subtraction'!EO130</f>
        <v>0.00105664883122919</v>
      </c>
      <c r="BM130" s="66">
        <f>'background subtraction'!FG130</f>
        <v>0.0023297197122282</v>
      </c>
      <c r="BN130" s="66">
        <f>'background subtraction'!FZ130</f>
        <v>0.000483766934779627</v>
      </c>
      <c r="BO130" s="66">
        <f>'background subtraction'!GQ130</f>
        <v>0.00239337325627816</v>
      </c>
      <c r="BP130" s="66">
        <f>'background subtraction'!DY130</f>
        <v>0.000929341743129283</v>
      </c>
      <c r="BQ130" s="66">
        <f>'background subtraction'!EP130</f>
        <v>0.00258433388842801</v>
      </c>
      <c r="BR130" s="66">
        <f>'background subtraction'!FH130</f>
        <v>0.00105664883122919</v>
      </c>
      <c r="BS130" s="66">
        <f>'background subtraction'!GC130</f>
        <v>0.00143857009552889</v>
      </c>
      <c r="BT130" s="66">
        <f>'background subtraction'!GU130</f>
        <v>0.00169318427172869</v>
      </c>
      <c r="BU130" s="66">
        <f>'background subtraction'!DZ130</f>
        <v>0.00067472756692948</v>
      </c>
      <c r="BV130" s="66">
        <f>'background subtraction'!EQ130</f>
        <v>0.00150222363957884</v>
      </c>
      <c r="BW130" s="104">
        <f>'background subtraction'!FI130</f>
        <v>0.000165499214529872</v>
      </c>
      <c r="BX130" s="66">
        <f>'background subtraction'!GD130</f>
        <v>0.00143857009552889</v>
      </c>
      <c r="BY130" s="104">
        <f>'background subtraction'!GV130</f>
        <v>0.00067472756692948</v>
      </c>
      <c r="BZ130" s="66">
        <f>'background subtraction'!EA130</f>
        <v>0.00112030237527914</v>
      </c>
      <c r="CA130" s="66">
        <f>'background subtraction'!ER130</f>
        <v>0.00118395591932909</v>
      </c>
      <c r="CB130" s="66">
        <f>'background subtraction'!FJ130</f>
        <v>0.0023297197122282</v>
      </c>
      <c r="CC130" s="66">
        <f>'background subtraction'!GE130</f>
        <v>0.000992995287179235</v>
      </c>
      <c r="CD130" s="66">
        <f>'background subtraction'!GX130</f>
        <v>0.00290260160867776</v>
      </c>
      <c r="CE130" s="66">
        <f>'background subtraction'!EB130</f>
        <v>0.00067472756692948</v>
      </c>
      <c r="CF130" s="104">
        <f>'background subtraction'!ES130</f>
        <v>3.81921264299705e-5</v>
      </c>
      <c r="CG130" s="66">
        <f>'background subtraction'!FK130</f>
        <v>0.00150222363957884</v>
      </c>
      <c r="CH130" s="66">
        <f>'background subtraction'!GF130</f>
        <v>0.00118395591932909</v>
      </c>
      <c r="CI130" s="66">
        <f>'background subtraction'!GY130</f>
        <v>0.000992995287179235</v>
      </c>
      <c r="CJ130" s="66">
        <f>'background subtraction'!EC130</f>
        <v>0.00334817641702742</v>
      </c>
      <c r="CK130" s="66">
        <f>'background subtraction'!EU130</f>
        <v>0.000929341743129283</v>
      </c>
      <c r="CL130" s="66">
        <f>'background subtraction'!FL130</f>
        <v>0.00258433388842801</v>
      </c>
      <c r="CM130" s="66">
        <f>'background subtraction'!GG130</f>
        <v>0.000547420478829578</v>
      </c>
      <c r="CN130" s="66">
        <f>'background subtraction'!GZ130</f>
        <v>0.000802034655029382</v>
      </c>
      <c r="CO130" s="66">
        <f>'background subtraction'!ED130</f>
        <v>0.0020751055360284</v>
      </c>
      <c r="CP130" s="66">
        <f>'background subtraction'!EV130</f>
        <v>0.000611074022879529</v>
      </c>
      <c r="CQ130" s="66">
        <f>'background subtraction'!FM130</f>
        <v>0.000865688199079333</v>
      </c>
      <c r="CR130" s="66">
        <f>'background subtraction'!GH130</f>
        <v>0.000356459846679725</v>
      </c>
      <c r="CS130" s="104">
        <f>'background subtraction'!HA130</f>
        <v>0.000356459846679725</v>
      </c>
      <c r="CT130" s="66">
        <f>'background subtraction'!EE130</f>
        <v>0.00162953072767874</v>
      </c>
      <c r="CU130" s="66">
        <f>'background subtraction'!EW130</f>
        <v>0.00309356224082762</v>
      </c>
      <c r="CV130" s="66">
        <f>'background subtraction'!FN130</f>
        <v>0.000547420478829578</v>
      </c>
      <c r="CW130" s="104">
        <f>'background subtraction'!GI130</f>
        <v>0.000292806302629774</v>
      </c>
      <c r="CX130" s="66">
        <f>'background subtraction'!HB130</f>
        <v>0.00239337325627816</v>
      </c>
      <c r="CY130" s="66"/>
      <c r="CZ130" s="66"/>
      <c r="DA130" s="66"/>
      <c r="DB130" s="66"/>
      <c r="DC130" s="66"/>
      <c r="DD130" s="66"/>
      <c r="DE130" s="66"/>
      <c r="DF130" s="66"/>
      <c r="DG130" s="66"/>
      <c r="DH130" s="66"/>
      <c r="DI130" s="66"/>
      <c r="DJ130" s="66"/>
      <c r="DK130" s="66"/>
    </row>
    <row r="131" spans="1:115">
      <c r="A131" s="74" t="s">
        <v>530</v>
      </c>
      <c r="B131" s="75"/>
      <c r="C131" s="74" t="s">
        <v>530</v>
      </c>
      <c r="D131" s="97">
        <f>'background subtraction'!DJ131</f>
        <v>0.211017863879992</v>
      </c>
      <c r="E131" s="97">
        <f>'background subtraction'!DK131</f>
        <v>0.21432784817059</v>
      </c>
      <c r="F131" s="97">
        <f>'background subtraction'!DL131</f>
        <v>0.206944037060796</v>
      </c>
      <c r="G131" s="82">
        <f>'background subtraction'!DM131</f>
        <v>0.205607312635746</v>
      </c>
      <c r="H131" s="82">
        <f>'background subtraction'!DX131</f>
        <v>0.206434808708396</v>
      </c>
      <c r="I131" s="82">
        <f>'background subtraction'!EI131</f>
        <v>0.204843470107147</v>
      </c>
      <c r="J131" s="82">
        <f>'background subtraction'!ET131</f>
        <v>0.197586966085453</v>
      </c>
      <c r="K131" s="82">
        <f>'background subtraction'!FE131</f>
        <v>0.206434808708396</v>
      </c>
      <c r="L131" s="82">
        <f>'background subtraction'!FP131</f>
        <v>0.210063060719243</v>
      </c>
      <c r="M131" s="82">
        <f>'background subtraction'!GA131</f>
        <v>0.208789989838244</v>
      </c>
      <c r="N131" s="82">
        <f>'background subtraction'!GL131</f>
        <v>0.209872100087093</v>
      </c>
      <c r="O131" s="82">
        <f>'background subtraction'!GW131</f>
        <v>0.212481895393141</v>
      </c>
      <c r="P131" s="82">
        <f>'background subtraction'!HC131</f>
        <v>0.205161737827397</v>
      </c>
      <c r="Q131" s="66">
        <f t="shared" si="1"/>
        <v>0.206727615011026</v>
      </c>
      <c r="R131" s="82">
        <f>'background subtraction'!DN131</f>
        <v>0.833422217600413</v>
      </c>
      <c r="S131" s="82">
        <f>'background subtraction'!FT131</f>
        <v>0.466714150328645</v>
      </c>
      <c r="T131" s="82">
        <f>'background subtraction'!FX131</f>
        <v>0.484982717470981</v>
      </c>
      <c r="U131" s="82">
        <f>'background subtraction'!GB131</f>
        <v>0.619482656048527</v>
      </c>
      <c r="V131" s="82">
        <f>'background subtraction'!GJ131</f>
        <v>0.960729305700314</v>
      </c>
      <c r="W131" s="82">
        <f>'background subtraction'!DO131</f>
        <v>0.3310684479582</v>
      </c>
      <c r="X131" s="82">
        <f>'background subtraction'!EF131</f>
        <v>0.573079222436113</v>
      </c>
      <c r="Y131" s="82">
        <f>'background subtraction'!EX131</f>
        <v>0.16264117040203</v>
      </c>
      <c r="Z131" s="82">
        <f>'background subtraction'!FO131</f>
        <v>0.123984373100494</v>
      </c>
      <c r="AA131" s="82">
        <f>'background subtraction'!GK131</f>
        <v>0.484982717470981</v>
      </c>
      <c r="AB131" s="82">
        <f>'background subtraction'!DP131</f>
        <v>0.147427973374091</v>
      </c>
      <c r="AC131" s="82">
        <f>'background subtraction'!EG131</f>
        <v>0.0794459883287438</v>
      </c>
      <c r="AD131" s="82">
        <f>'background subtraction'!EY131</f>
        <v>0.174098808331021</v>
      </c>
      <c r="AE131" s="82">
        <f>'background subtraction'!FQ131</f>
        <v>0.183710493482563</v>
      </c>
      <c r="AF131" s="82">
        <f>'background subtraction'!GM131</f>
        <v>0.283328289920737</v>
      </c>
      <c r="AG131" s="82">
        <f>'background subtraction'!DQ131</f>
        <v>0.0893122876564861</v>
      </c>
      <c r="AH131" s="82">
        <f>'background subtraction'!EH131</f>
        <v>0.199814840127201</v>
      </c>
      <c r="AI131" s="82">
        <f>'background subtraction'!EZ131</f>
        <v>0.2655689511308</v>
      </c>
      <c r="AJ131" s="82">
        <f>'background subtraction'!FR131</f>
        <v>0.177981674518068</v>
      </c>
      <c r="AK131" s="82">
        <f>'background subtraction'!GR131</f>
        <v>0.409935189036089</v>
      </c>
      <c r="AL131" s="82">
        <f>'background subtraction'!DR131</f>
        <v>0.359203314428278</v>
      </c>
      <c r="AM131" s="82">
        <f>'background subtraction'!EJ131</f>
        <v>0.147809894638391</v>
      </c>
      <c r="AN131" s="82">
        <f>'background subtraction'!FA131</f>
        <v>0.269770085038097</v>
      </c>
      <c r="AO131" s="82">
        <f>'background subtraction'!FS131</f>
        <v>0.543289363820736</v>
      </c>
      <c r="AP131" s="82">
        <f>'background subtraction'!GS131</f>
        <v>0.573906718508763</v>
      </c>
      <c r="AQ131" s="82">
        <f>'background subtraction'!DS131</f>
        <v>0.298350526316525</v>
      </c>
      <c r="AR131" s="82">
        <f>'background subtraction'!EK131</f>
        <v>0.219356478150536</v>
      </c>
      <c r="AS131" s="82">
        <f>'background subtraction'!FB131</f>
        <v>0.672633365330237</v>
      </c>
      <c r="AT131" s="82">
        <f>'background subtraction'!FU131</f>
        <v>0.310699313862216</v>
      </c>
      <c r="AU131" s="82">
        <f>'background subtraction'!GT131</f>
        <v>0.547681458360183</v>
      </c>
      <c r="AV131" s="82">
        <f>'background subtraction'!DT131</f>
        <v>0.48676501670438</v>
      </c>
      <c r="AW131" s="82">
        <f>'background subtraction'!EL131</f>
        <v>0.244945202858616</v>
      </c>
      <c r="AX131" s="82">
        <f>'background subtraction'!FC131</f>
        <v>0.267096636187999</v>
      </c>
      <c r="AY131" s="82">
        <f>'background subtraction'!FV131</f>
        <v>0.184919910819512</v>
      </c>
      <c r="AZ131" s="82">
        <f>'background subtraction'!GN131</f>
        <v>0.308407786276417</v>
      </c>
      <c r="BA131" s="82">
        <f>'background subtraction'!DU131</f>
        <v>0.462576669965398</v>
      </c>
      <c r="BB131" s="82">
        <f>'background subtraction'!EM131</f>
        <v>0.772760390120809</v>
      </c>
      <c r="BC131" s="82">
        <f>'background subtraction'!FD131</f>
        <v>0.656847286405849</v>
      </c>
      <c r="BD131" s="82">
        <f>'background subtraction'!FW131</f>
        <v>0.267032982643949</v>
      </c>
      <c r="BE131" s="82">
        <f>'background subtraction'!GO131</f>
        <v>0.420692637980531</v>
      </c>
      <c r="BF131" s="82">
        <f>'background subtraction'!DV131</f>
        <v>0.0325333263639299</v>
      </c>
      <c r="BG131" s="82">
        <f>'background subtraction'!EN131</f>
        <v>0.102424917730776</v>
      </c>
      <c r="BH131" s="82">
        <f>'background subtraction'!FF131</f>
        <v>0.0996241617925782</v>
      </c>
      <c r="BI131" s="82">
        <f>'background subtraction'!FY131</f>
        <v>0.0867661458944881</v>
      </c>
      <c r="BJ131" s="82">
        <f>'background subtraction'!GP131</f>
        <v>0.195231784955605</v>
      </c>
      <c r="BK131" s="82">
        <f>'background subtraction'!DW131</f>
        <v>0.0772817678310454</v>
      </c>
      <c r="BL131" s="82">
        <f>'background subtraction'!EO131</f>
        <v>0.0861296104539886</v>
      </c>
      <c r="BM131" s="82">
        <f>'background subtraction'!FG131</f>
        <v>0.183264918674214</v>
      </c>
      <c r="BN131" s="82">
        <f>'background subtraction'!FZ131</f>
        <v>0.0557032163981121</v>
      </c>
      <c r="BO131" s="82">
        <f>'background subtraction'!GQ131</f>
        <v>0.221457045104184</v>
      </c>
      <c r="BP131" s="82">
        <f>'background subtraction'!DY131</f>
        <v>0.0902034372731855</v>
      </c>
      <c r="BQ131" s="82">
        <f>'background subtraction'!EP131</f>
        <v>0.195741013308004</v>
      </c>
      <c r="BR131" s="82">
        <f>'background subtraction'!FH131</f>
        <v>0.0671608543271032</v>
      </c>
      <c r="BS131" s="82">
        <f>'background subtraction'!GC131</f>
        <v>0.0948501459888319</v>
      </c>
      <c r="BT131" s="82">
        <f>'background subtraction'!GU131</f>
        <v>0.0715338528033349</v>
      </c>
      <c r="BU131" s="82">
        <f>'background subtraction'!DZ131</f>
        <v>0.0649329802853549</v>
      </c>
      <c r="BV131" s="82">
        <f>'background subtraction'!EQ131</f>
        <v>0.152119239570573</v>
      </c>
      <c r="BW131" s="105">
        <f>'background subtraction'!FI131</f>
        <v>0.0137046080339544</v>
      </c>
      <c r="BX131" s="82">
        <f>'background subtraction'!GD131</f>
        <v>0.0977782090151296</v>
      </c>
      <c r="BY131" s="105">
        <f>'background subtraction'!GV131</f>
        <v>0.0408719406344735</v>
      </c>
      <c r="BZ131" s="82">
        <f>'background subtraction'!EA131</f>
        <v>0.141635500865546</v>
      </c>
      <c r="CA131" s="82">
        <f>'background subtraction'!ER131</f>
        <v>0.0877209490552374</v>
      </c>
      <c r="CB131" s="82">
        <f>'background subtraction'!FJ131</f>
        <v>0.222220887632784</v>
      </c>
      <c r="CC131" s="82">
        <f>'background subtraction'!GE131</f>
        <v>0.0796369489608936</v>
      </c>
      <c r="CD131" s="82">
        <f>'background subtraction'!GX131</f>
        <v>0.204970777195247</v>
      </c>
      <c r="CE131" s="82">
        <f>'background subtraction'!EB131</f>
        <v>0.0740990906285479</v>
      </c>
      <c r="CF131" s="105">
        <f>'background subtraction'!ES131</f>
        <v>0.019401600226425</v>
      </c>
      <c r="CG131" s="82">
        <f>'background subtraction'!FK131</f>
        <v>0.152329296265938</v>
      </c>
      <c r="CH131" s="82">
        <f>'background subtraction'!GF131</f>
        <v>0.145772981228793</v>
      </c>
      <c r="CI131" s="82">
        <f>'background subtraction'!GY131</f>
        <v>0.0734625551880484</v>
      </c>
      <c r="CJ131" s="82">
        <f>'background subtraction'!EC131</f>
        <v>0.384282810783959</v>
      </c>
      <c r="CK131" s="82">
        <f>'background subtraction'!EU131</f>
        <v>0.0903307443612853</v>
      </c>
      <c r="CL131" s="82">
        <f>'background subtraction'!FL131</f>
        <v>0.269388163773797</v>
      </c>
      <c r="CM131" s="82">
        <f>'background subtraction'!GG131</f>
        <v>0.0730806339237487</v>
      </c>
      <c r="CN131" s="82">
        <f>'background subtraction'!GZ131</f>
        <v>0.0823740513550415</v>
      </c>
      <c r="CO131" s="82">
        <f>'background subtraction'!ED131</f>
        <v>0.167669800381976</v>
      </c>
      <c r="CP131" s="82">
        <f>'background subtraction'!EV131</f>
        <v>0.0537936100766135</v>
      </c>
      <c r="CQ131" s="82">
        <f>'background subtraction'!FM131</f>
        <v>0.0964860420709156</v>
      </c>
      <c r="CR131" s="82">
        <f>'background subtraction'!GH131</f>
        <v>0.0399807910177742</v>
      </c>
      <c r="CS131" s="105">
        <f>'background subtraction'!HA131</f>
        <v>0.0206428443353991</v>
      </c>
      <c r="CT131" s="82">
        <f>'background subtraction'!EE131</f>
        <v>0.176644950093019</v>
      </c>
      <c r="CU131" s="82">
        <f>'background subtraction'!EW131</f>
        <v>0.260540321150854</v>
      </c>
      <c r="CV131" s="82">
        <f>'background subtraction'!FN131</f>
        <v>0.0469190273192188</v>
      </c>
      <c r="CW131" s="105">
        <f>'background subtraction'!GI131</f>
        <v>0.0257860506946351</v>
      </c>
      <c r="CX131" s="82">
        <f>'background subtraction'!HB131</f>
        <v>0.223812226234032</v>
      </c>
      <c r="CY131" s="82"/>
      <c r="CZ131" s="82"/>
      <c r="DA131" s="82"/>
      <c r="DB131" s="82"/>
      <c r="DC131" s="82"/>
      <c r="DD131" s="82"/>
      <c r="DE131" s="82"/>
      <c r="DF131" s="82"/>
      <c r="DG131" s="82"/>
      <c r="DH131" s="82"/>
      <c r="DI131" s="82"/>
      <c r="DJ131" s="82"/>
      <c r="DK131" s="82"/>
    </row>
    <row r="132" spans="1:115">
      <c r="A132">
        <f>'imported data from Web Calc'!A140</f>
        <v>756.5</v>
      </c>
      <c r="B132" t="str">
        <f>'imported data from Web Calc'!B140</f>
        <v>C40H70O10PN</v>
      </c>
      <c r="C132" s="61" t="str">
        <f>'imported data from Web Calc'!C140</f>
        <v>PS(34:4)</v>
      </c>
      <c r="D132" s="96">
        <f>'background subtraction'!DJ132</f>
        <v>0</v>
      </c>
      <c r="E132" s="96">
        <f>'background subtraction'!DK132</f>
        <v>0</v>
      </c>
      <c r="F132" s="96">
        <f>'background subtraction'!DL132</f>
        <v>0</v>
      </c>
      <c r="G132" s="66">
        <f>'background subtraction'!DM132</f>
        <v>0</v>
      </c>
      <c r="H132" s="66">
        <f>'background subtraction'!DX132</f>
        <v>0</v>
      </c>
      <c r="I132" s="66">
        <f>'background subtraction'!EI132</f>
        <v>0</v>
      </c>
      <c r="J132" s="66">
        <f>'background subtraction'!ET132</f>
        <v>0</v>
      </c>
      <c r="K132" s="66">
        <f>'background subtraction'!FE132</f>
        <v>0</v>
      </c>
      <c r="L132" s="66">
        <f>'background subtraction'!FP132</f>
        <v>0</v>
      </c>
      <c r="M132" s="66">
        <f>'background subtraction'!GA132</f>
        <v>0</v>
      </c>
      <c r="N132" s="66">
        <f>'background subtraction'!GL132</f>
        <v>0</v>
      </c>
      <c r="O132" s="66">
        <f>'background subtraction'!GW132</f>
        <v>0</v>
      </c>
      <c r="P132" s="66">
        <f>'background subtraction'!HC132</f>
        <v>0</v>
      </c>
      <c r="Q132" s="66">
        <f t="shared" si="1"/>
        <v>0</v>
      </c>
      <c r="R132" s="66">
        <f>'background subtraction'!DN132</f>
        <v>0</v>
      </c>
      <c r="S132" s="66">
        <f>'background subtraction'!FT132</f>
        <v>0.000139738086103747</v>
      </c>
      <c r="T132" s="66">
        <f>'background subtraction'!FX132</f>
        <v>0</v>
      </c>
      <c r="U132" s="66">
        <f>'background subtraction'!GB132</f>
        <v>0</v>
      </c>
      <c r="V132" s="66">
        <f>'background subtraction'!GJ132</f>
        <v>0</v>
      </c>
      <c r="W132" s="66">
        <f>'background subtraction'!DO132</f>
        <v>0.000139738086103747</v>
      </c>
      <c r="X132" s="66">
        <f>'background subtraction'!EF132</f>
        <v>0</v>
      </c>
      <c r="Y132" s="66">
        <f>'background subtraction'!EX132</f>
        <v>0</v>
      </c>
      <c r="Z132" s="66">
        <f>'background subtraction'!FO132</f>
        <v>0</v>
      </c>
      <c r="AA132" s="66">
        <f>'background subtraction'!GK132</f>
        <v>0.000139738086103747</v>
      </c>
      <c r="AB132" s="66">
        <f>'background subtraction'!DP132</f>
        <v>0</v>
      </c>
      <c r="AC132" s="66">
        <f>'background subtraction'!EG132</f>
        <v>0</v>
      </c>
      <c r="AD132" s="66">
        <f>'background subtraction'!EY132</f>
        <v>0</v>
      </c>
      <c r="AE132" s="66">
        <f>'background subtraction'!FQ132</f>
        <v>0</v>
      </c>
      <c r="AF132" s="66">
        <f>'background subtraction'!GM132</f>
        <v>0</v>
      </c>
      <c r="AG132" s="66">
        <f>'background subtraction'!DQ132</f>
        <v>0</v>
      </c>
      <c r="AH132" s="66">
        <f>'background subtraction'!EH132</f>
        <v>0</v>
      </c>
      <c r="AI132" s="66">
        <f>'background subtraction'!EZ132</f>
        <v>0</v>
      </c>
      <c r="AJ132" s="66">
        <f>'background subtraction'!FR132</f>
        <v>0</v>
      </c>
      <c r="AK132" s="66">
        <f>'background subtraction'!GR132</f>
        <v>0</v>
      </c>
      <c r="AL132" s="66">
        <f>'background subtraction'!DR132</f>
        <v>0</v>
      </c>
      <c r="AM132" s="66">
        <f>'background subtraction'!EJ132</f>
        <v>0</v>
      </c>
      <c r="AN132" s="66">
        <f>'background subtraction'!FA132</f>
        <v>0</v>
      </c>
      <c r="AO132" s="66">
        <f>'background subtraction'!FS132</f>
        <v>0</v>
      </c>
      <c r="AP132" s="66">
        <f>'background subtraction'!GS132</f>
        <v>0</v>
      </c>
      <c r="AQ132" s="66">
        <f>'background subtraction'!DS132</f>
        <v>0</v>
      </c>
      <c r="AR132" s="66">
        <f>'background subtraction'!EK132</f>
        <v>0</v>
      </c>
      <c r="AS132" s="66">
        <f>'background subtraction'!FB132</f>
        <v>0</v>
      </c>
      <c r="AT132" s="66">
        <f>'background subtraction'!FU132</f>
        <v>0</v>
      </c>
      <c r="AU132" s="66">
        <f>'background subtraction'!GT132</f>
        <v>0</v>
      </c>
      <c r="AV132" s="66">
        <f>'background subtraction'!DT132</f>
        <v>0</v>
      </c>
      <c r="AW132" s="66">
        <f>'background subtraction'!EL132</f>
        <v>0</v>
      </c>
      <c r="AX132" s="66">
        <f>'background subtraction'!FC132</f>
        <v>0</v>
      </c>
      <c r="AY132" s="66">
        <f>'background subtraction'!FV132</f>
        <v>0</v>
      </c>
      <c r="AZ132" s="66">
        <f>'background subtraction'!GN132</f>
        <v>0.000139738086103747</v>
      </c>
      <c r="BA132" s="66">
        <f>'background subtraction'!DU132</f>
        <v>0.000139738086103747</v>
      </c>
      <c r="BB132" s="66">
        <f>'background subtraction'!EM132</f>
        <v>0.000139738086103747</v>
      </c>
      <c r="BC132" s="66">
        <f>'background subtraction'!FD132</f>
        <v>0</v>
      </c>
      <c r="BD132" s="66">
        <f>'background subtraction'!FW132</f>
        <v>0</v>
      </c>
      <c r="BE132" s="66">
        <f>'background subtraction'!GO132</f>
        <v>0</v>
      </c>
      <c r="BF132" s="66">
        <f>'background subtraction'!DV132</f>
        <v>0</v>
      </c>
      <c r="BG132" s="66">
        <f>'background subtraction'!EN132</f>
        <v>0</v>
      </c>
      <c r="BH132" s="66">
        <f>'background subtraction'!FF132</f>
        <v>0</v>
      </c>
      <c r="BI132" s="66">
        <f>'background subtraction'!FY132</f>
        <v>0</v>
      </c>
      <c r="BJ132" s="66">
        <f>'background subtraction'!GP132</f>
        <v>0</v>
      </c>
      <c r="BK132" s="66">
        <f>'background subtraction'!DW132</f>
        <v>0</v>
      </c>
      <c r="BL132" s="66">
        <f>'background subtraction'!EO132</f>
        <v>0</v>
      </c>
      <c r="BM132" s="66">
        <f>'background subtraction'!FG132</f>
        <v>0</v>
      </c>
      <c r="BN132" s="66">
        <f>'background subtraction'!FZ132</f>
        <v>0</v>
      </c>
      <c r="BO132" s="66">
        <f>'background subtraction'!GQ132</f>
        <v>0</v>
      </c>
      <c r="BP132" s="66">
        <f>'background subtraction'!DY132</f>
        <v>0</v>
      </c>
      <c r="BQ132" s="66">
        <f>'background subtraction'!EP132</f>
        <v>0</v>
      </c>
      <c r="BR132" s="66">
        <f>'background subtraction'!FH132</f>
        <v>0</v>
      </c>
      <c r="BS132" s="66">
        <f>'background subtraction'!GC132</f>
        <v>0</v>
      </c>
      <c r="BT132" s="66">
        <f>'background subtraction'!GU132</f>
        <v>0</v>
      </c>
      <c r="BU132" s="66">
        <f>'background subtraction'!DZ132</f>
        <v>0</v>
      </c>
      <c r="BV132" s="66">
        <f>'background subtraction'!EQ132</f>
        <v>0</v>
      </c>
      <c r="BW132" s="104">
        <f>'background subtraction'!FI132</f>
        <v>0</v>
      </c>
      <c r="BX132" s="66">
        <f>'background subtraction'!GD132</f>
        <v>0</v>
      </c>
      <c r="BY132" s="104">
        <f>'background subtraction'!GV132</f>
        <v>0</v>
      </c>
      <c r="BZ132" s="66">
        <f>'background subtraction'!EA132</f>
        <v>0</v>
      </c>
      <c r="CA132" s="66">
        <f>'background subtraction'!ER132</f>
        <v>0</v>
      </c>
      <c r="CB132" s="66">
        <f>'background subtraction'!FJ132</f>
        <v>0</v>
      </c>
      <c r="CC132" s="66">
        <f>'background subtraction'!GE132</f>
        <v>0</v>
      </c>
      <c r="CD132" s="66">
        <f>'background subtraction'!GX132</f>
        <v>0</v>
      </c>
      <c r="CE132" s="66">
        <f>'background subtraction'!EB132</f>
        <v>0</v>
      </c>
      <c r="CF132" s="104">
        <f>'background subtraction'!ES132</f>
        <v>0</v>
      </c>
      <c r="CG132" s="66">
        <f>'background subtraction'!FK132</f>
        <v>0</v>
      </c>
      <c r="CH132" s="66">
        <f>'background subtraction'!GF132</f>
        <v>0</v>
      </c>
      <c r="CI132" s="66">
        <f>'background subtraction'!GY132</f>
        <v>0</v>
      </c>
      <c r="CJ132" s="66">
        <f>'background subtraction'!EC132</f>
        <v>0</v>
      </c>
      <c r="CK132" s="66">
        <f>'background subtraction'!EU132</f>
        <v>0</v>
      </c>
      <c r="CL132" s="66">
        <f>'background subtraction'!FL132</f>
        <v>0</v>
      </c>
      <c r="CM132" s="66">
        <f>'background subtraction'!GG132</f>
        <v>0</v>
      </c>
      <c r="CN132" s="66">
        <f>'background subtraction'!GZ132</f>
        <v>0</v>
      </c>
      <c r="CO132" s="66">
        <f>'background subtraction'!ED132</f>
        <v>0</v>
      </c>
      <c r="CP132" s="66">
        <f>'background subtraction'!EV132</f>
        <v>0</v>
      </c>
      <c r="CQ132" s="66">
        <f>'background subtraction'!FM132</f>
        <v>0</v>
      </c>
      <c r="CR132" s="66">
        <f>'background subtraction'!GH132</f>
        <v>0</v>
      </c>
      <c r="CS132" s="104">
        <f>'background subtraction'!HA132</f>
        <v>0</v>
      </c>
      <c r="CT132" s="66">
        <f>'background subtraction'!EE132</f>
        <v>0</v>
      </c>
      <c r="CU132" s="66">
        <f>'background subtraction'!EW132</f>
        <v>0</v>
      </c>
      <c r="CV132" s="66">
        <f>'background subtraction'!FN132</f>
        <v>0</v>
      </c>
      <c r="CW132" s="104">
        <f>'background subtraction'!GI132</f>
        <v>0</v>
      </c>
      <c r="CX132" s="66">
        <f>'background subtraction'!HB132</f>
        <v>0</v>
      </c>
      <c r="CY132" s="66"/>
      <c r="CZ132" s="66"/>
      <c r="DA132" s="66"/>
      <c r="DB132" s="66"/>
      <c r="DC132" s="66"/>
      <c r="DD132" s="66"/>
      <c r="DE132" s="66"/>
      <c r="DF132" s="66"/>
      <c r="DG132" s="66"/>
      <c r="DH132" s="66"/>
      <c r="DI132" s="66"/>
      <c r="DJ132" s="66"/>
      <c r="DK132" s="66"/>
    </row>
    <row r="133" spans="1:115">
      <c r="A133">
        <f>'imported data from Web Calc'!A141</f>
        <v>758.5</v>
      </c>
      <c r="B133" t="str">
        <f>'imported data from Web Calc'!B141</f>
        <v>C40H72O10PN</v>
      </c>
      <c r="C133" s="61" t="str">
        <f>'imported data from Web Calc'!C141</f>
        <v>PS(34:3)</v>
      </c>
      <c r="D133" s="96">
        <f>'background subtraction'!DJ133</f>
        <v>0.00350742596120404</v>
      </c>
      <c r="E133" s="96">
        <f>'background subtraction'!DK133</f>
        <v>0.00294847361678905</v>
      </c>
      <c r="F133" s="96">
        <f>'background subtraction'!DL133</f>
        <v>0.00280873553068531</v>
      </c>
      <c r="G133" s="66">
        <f>'background subtraction'!DM133</f>
        <v>0.00224978318627032</v>
      </c>
      <c r="H133" s="66">
        <f>'background subtraction'!DX133</f>
        <v>0.00266899744458156</v>
      </c>
      <c r="I133" s="66">
        <f>'background subtraction'!EI133</f>
        <v>0.0030882117028928</v>
      </c>
      <c r="J133" s="66">
        <f>'background subtraction'!ET133</f>
        <v>0.00238952127237407</v>
      </c>
      <c r="K133" s="66">
        <f>'background subtraction'!FE133</f>
        <v>0.00378690213341153</v>
      </c>
      <c r="L133" s="66">
        <f>'background subtraction'!FP133</f>
        <v>0.00211004510016657</v>
      </c>
      <c r="M133" s="66">
        <f>'background subtraction'!GA133</f>
        <v>0.00252925935847781</v>
      </c>
      <c r="N133" s="66">
        <f>'background subtraction'!GL133</f>
        <v>0.00238952127237407</v>
      </c>
      <c r="O133" s="66">
        <f>'background subtraction'!GW133</f>
        <v>0.00294847361678905</v>
      </c>
      <c r="P133" s="66">
        <f>'background subtraction'!HC133</f>
        <v>0.00280873553068531</v>
      </c>
      <c r="Q133" s="66">
        <f t="shared" si="1"/>
        <v>0.00269694506180231</v>
      </c>
      <c r="R133" s="66">
        <f>'background subtraction'!DN133</f>
        <v>0.00923668749145765</v>
      </c>
      <c r="S133" s="66">
        <f>'background subtraction'!FT133</f>
        <v>0.0072803542860052</v>
      </c>
      <c r="T133" s="66">
        <f>'background subtraction'!FX133</f>
        <v>0.00504454490834525</v>
      </c>
      <c r="U133" s="66">
        <f>'background subtraction'!GB133</f>
        <v>0.00700087811379771</v>
      </c>
      <c r="V133" s="66">
        <f>'background subtraction'!GJ133</f>
        <v>0.0104943302663914</v>
      </c>
      <c r="W133" s="66">
        <f>'background subtraction'!DO133</f>
        <v>0.00434585447782652</v>
      </c>
      <c r="X133" s="66">
        <f>'background subtraction'!EF133</f>
        <v>0.00672140194159021</v>
      </c>
      <c r="Y133" s="66">
        <f>'background subtraction'!EX133</f>
        <v>0.00155109275575159</v>
      </c>
      <c r="Z133" s="66">
        <f>'background subtraction'!FO133</f>
        <v>0.000992140411336601</v>
      </c>
      <c r="AA133" s="66">
        <f>'background subtraction'!GK133</f>
        <v>0.00574323533886399</v>
      </c>
      <c r="AB133" s="66">
        <f>'background subtraction'!DP133</f>
        <v>0.00183056892795908</v>
      </c>
      <c r="AC133" s="66">
        <f>'background subtraction'!EG133</f>
        <v>0.00183056892795908</v>
      </c>
      <c r="AD133" s="66">
        <f>'background subtraction'!EY133</f>
        <v>0.00183056892795908</v>
      </c>
      <c r="AE133" s="66">
        <f>'background subtraction'!FQ133</f>
        <v>0.00183056892795908</v>
      </c>
      <c r="AF133" s="66">
        <f>'background subtraction'!GM133</f>
        <v>0.00294847361678905</v>
      </c>
      <c r="AG133" s="66">
        <f>'background subtraction'!DQ133</f>
        <v>0.00127161658354409</v>
      </c>
      <c r="AH133" s="66">
        <f>'background subtraction'!EH133</f>
        <v>0.00280873553068531</v>
      </c>
      <c r="AI133" s="66">
        <f>'background subtraction'!EZ133</f>
        <v>0.00336768787510029</v>
      </c>
      <c r="AJ133" s="66">
        <f>'background subtraction'!FR133</f>
        <v>0.00266899744458156</v>
      </c>
      <c r="AK133" s="66">
        <f>'background subtraction'!GR133</f>
        <v>0.00895721131925016</v>
      </c>
      <c r="AL133" s="66">
        <f>'background subtraction'!DR133</f>
        <v>0.00574323533886399</v>
      </c>
      <c r="AM133" s="66">
        <f>'background subtraction'!EJ133</f>
        <v>0.00224978318627032</v>
      </c>
      <c r="AN133" s="66">
        <f>'background subtraction'!FA133</f>
        <v>0.00434585447782652</v>
      </c>
      <c r="AO133" s="66">
        <f>'background subtraction'!FS133</f>
        <v>0.00839825897483517</v>
      </c>
      <c r="AP133" s="66">
        <f>'background subtraction'!GS133</f>
        <v>0.0103545921802876</v>
      </c>
      <c r="AQ133" s="66">
        <f>'background subtraction'!DS133</f>
        <v>0.00490480682224151</v>
      </c>
      <c r="AR133" s="66">
        <f>'background subtraction'!EK133</f>
        <v>0.00364716404730779</v>
      </c>
      <c r="AS133" s="66">
        <f>'background subtraction'!FB133</f>
        <v>0.0116122349552213</v>
      </c>
      <c r="AT133" s="66">
        <f>'background subtraction'!FU133</f>
        <v>0.00616244959717523</v>
      </c>
      <c r="AU133" s="66">
        <f>'background subtraction'!GT133</f>
        <v>0.0103545921802876</v>
      </c>
      <c r="AV133" s="66">
        <f>'background subtraction'!DT133</f>
        <v>0.00672140194159021</v>
      </c>
      <c r="AW133" s="66">
        <f>'background subtraction'!EL133</f>
        <v>0.00476506873613776</v>
      </c>
      <c r="AX133" s="66">
        <f>'background subtraction'!FC133</f>
        <v>0.00532402108055275</v>
      </c>
      <c r="AY133" s="66">
        <f>'background subtraction'!FV133</f>
        <v>0.00350742596120404</v>
      </c>
      <c r="AZ133" s="66">
        <f>'background subtraction'!GN133</f>
        <v>0.00476506873613776</v>
      </c>
      <c r="BA133" s="66">
        <f>'background subtraction'!DU133</f>
        <v>0.00644192576938272</v>
      </c>
      <c r="BB133" s="66">
        <f>'background subtraction'!EM133</f>
        <v>0.00993537792197638</v>
      </c>
      <c r="BC133" s="66">
        <f>'background subtraction'!FD133</f>
        <v>0.0100751160080801</v>
      </c>
      <c r="BD133" s="66">
        <f>'background subtraction'!FW133</f>
        <v>0.00350742596120404</v>
      </c>
      <c r="BE133" s="66">
        <f>'background subtraction'!GO133</f>
        <v>0.00616244959717523</v>
      </c>
      <c r="BF133" s="66">
        <f>'background subtraction'!DV133</f>
        <v>0.000433188066921615</v>
      </c>
      <c r="BG133" s="66">
        <f>'background subtraction'!EN133</f>
        <v>0.00155109275575159</v>
      </c>
      <c r="BH133" s="66">
        <f>'background subtraction'!FF133</f>
        <v>0.000992140411336601</v>
      </c>
      <c r="BI133" s="66">
        <f>'background subtraction'!FY133</f>
        <v>0.00141135466964784</v>
      </c>
      <c r="BJ133" s="66">
        <f>'background subtraction'!GP133</f>
        <v>0.00252925935847781</v>
      </c>
      <c r="BK133" s="66">
        <f>'background subtraction'!DW133</f>
        <v>0.000712664239129108</v>
      </c>
      <c r="BL133" s="66">
        <f>'background subtraction'!EO133</f>
        <v>0.000992140411336601</v>
      </c>
      <c r="BM133" s="66">
        <f>'background subtraction'!FG133</f>
        <v>0.00211004510016657</v>
      </c>
      <c r="BN133" s="66">
        <f>'background subtraction'!FZ133</f>
        <v>0.000572926153025361</v>
      </c>
      <c r="BO133" s="66">
        <f>'background subtraction'!GQ133</f>
        <v>0.00350742596120404</v>
      </c>
      <c r="BP133" s="66">
        <f>'background subtraction'!DY133</f>
        <v>0.000572926153025361</v>
      </c>
      <c r="BQ133" s="66">
        <f>'background subtraction'!EP133</f>
        <v>0.00127161658354409</v>
      </c>
      <c r="BR133" s="66">
        <f>'background subtraction'!FH133</f>
        <v>0.000572926153025361</v>
      </c>
      <c r="BS133" s="66">
        <f>'background subtraction'!GC133</f>
        <v>0.000852402325232854</v>
      </c>
      <c r="BT133" s="66">
        <f>'background subtraction'!GU133</f>
        <v>0.00127161658354409</v>
      </c>
      <c r="BU133" s="66">
        <f>'background subtraction'!DZ133</f>
        <v>0.000712664239129108</v>
      </c>
      <c r="BV133" s="66">
        <f>'background subtraction'!EQ133</f>
        <v>0.00211004510016657</v>
      </c>
      <c r="BW133" s="104">
        <f>'background subtraction'!FI133</f>
        <v>1.39738086103746e-5</v>
      </c>
      <c r="BX133" s="66">
        <f>'background subtraction'!GD133</f>
        <v>0.000852402325232854</v>
      </c>
      <c r="BY133" s="104">
        <f>'background subtraction'!GV133</f>
        <v>0.000293449980817868</v>
      </c>
      <c r="BZ133" s="66">
        <f>'background subtraction'!EA133</f>
        <v>0.00238952127237407</v>
      </c>
      <c r="CA133" s="66">
        <f>'background subtraction'!ER133</f>
        <v>0.000852402325232854</v>
      </c>
      <c r="CB133" s="66">
        <f>'background subtraction'!FJ133</f>
        <v>0.00350742596120404</v>
      </c>
      <c r="CC133" s="66">
        <f>'background subtraction'!GE133</f>
        <v>0.000293449980817868</v>
      </c>
      <c r="CD133" s="66">
        <f>'background subtraction'!GX133</f>
        <v>0.00266899744458156</v>
      </c>
      <c r="CE133" s="66">
        <f>'background subtraction'!EB133</f>
        <v>0.00141135466964784</v>
      </c>
      <c r="CF133" s="104">
        <f>'background subtraction'!ES133</f>
        <v>0.000153711894714121</v>
      </c>
      <c r="CG133" s="66">
        <f>'background subtraction'!FK133</f>
        <v>0.00224978318627032</v>
      </c>
      <c r="CH133" s="66">
        <f>'background subtraction'!GF133</f>
        <v>0.00183056892795908</v>
      </c>
      <c r="CI133" s="66">
        <f>'background subtraction'!GY133</f>
        <v>0.00127161658354409</v>
      </c>
      <c r="CJ133" s="66">
        <f>'background subtraction'!EC133</f>
        <v>0.00658166385548647</v>
      </c>
      <c r="CK133" s="66">
        <f>'background subtraction'!EU133</f>
        <v>0.000992140411336601</v>
      </c>
      <c r="CL133" s="66">
        <f>'background subtraction'!FL133</f>
        <v>0.005184282994449</v>
      </c>
      <c r="CM133" s="66">
        <f>'background subtraction'!GG133</f>
        <v>0.00113187849744035</v>
      </c>
      <c r="CN133" s="66">
        <f>'background subtraction'!GZ133</f>
        <v>0.00141135466964784</v>
      </c>
      <c r="CO133" s="66">
        <f>'background subtraction'!ED133</f>
        <v>0.00211004510016657</v>
      </c>
      <c r="CP133" s="66">
        <f>'background subtraction'!EV133</f>
        <v>0.000153711894714121</v>
      </c>
      <c r="CQ133" s="66">
        <f>'background subtraction'!FM133</f>
        <v>0.00141135466964784</v>
      </c>
      <c r="CR133" s="66">
        <f>'background subtraction'!GH133</f>
        <v>0.000153711894714121</v>
      </c>
      <c r="CS133" s="104">
        <f>'background subtraction'!HA133</f>
        <v>0.000153711894714121</v>
      </c>
      <c r="CT133" s="66">
        <f>'background subtraction'!EE133</f>
        <v>0.00169083084185533</v>
      </c>
      <c r="CU133" s="66">
        <f>'background subtraction'!EW133</f>
        <v>0.00224978318627032</v>
      </c>
      <c r="CV133" s="66">
        <f>'background subtraction'!FN133</f>
        <v>0.000153711894714121</v>
      </c>
      <c r="CW133" s="104">
        <f>'background subtraction'!GI133</f>
        <v>0.000153711894714121</v>
      </c>
      <c r="CX133" s="66">
        <f>'background subtraction'!HB133</f>
        <v>0.00336768787510029</v>
      </c>
      <c r="CY133" s="66"/>
      <c r="CZ133" s="66"/>
      <c r="DA133" s="66"/>
      <c r="DB133" s="66"/>
      <c r="DC133" s="66"/>
      <c r="DD133" s="66"/>
      <c r="DE133" s="66"/>
      <c r="DF133" s="66"/>
      <c r="DG133" s="66"/>
      <c r="DH133" s="66"/>
      <c r="DI133" s="66"/>
      <c r="DJ133" s="66"/>
      <c r="DK133" s="66"/>
    </row>
    <row r="134" spans="1:115">
      <c r="A134">
        <f>'imported data from Web Calc'!A142</f>
        <v>760.5</v>
      </c>
      <c r="B134" t="str">
        <f>'imported data from Web Calc'!B142</f>
        <v>C40H74O10PN</v>
      </c>
      <c r="C134" s="61" t="str">
        <f>'imported data from Web Calc'!C142</f>
        <v>PS(34:2)</v>
      </c>
      <c r="D134" s="96">
        <f>'background subtraction'!DJ134</f>
        <v>0.00500262348251413</v>
      </c>
      <c r="E134" s="96">
        <f>'background subtraction'!DK134</f>
        <v>0.00514236156861787</v>
      </c>
      <c r="F134" s="96">
        <f>'background subtraction'!DL134</f>
        <v>0.00332576644926917</v>
      </c>
      <c r="G134" s="66">
        <f>'background subtraction'!DM134</f>
        <v>0.00332576644926917</v>
      </c>
      <c r="H134" s="66">
        <f>'background subtraction'!DX134</f>
        <v>0.00290655219095793</v>
      </c>
      <c r="I134" s="66">
        <f>'background subtraction'!EI134</f>
        <v>0.00346550453537292</v>
      </c>
      <c r="J134" s="66">
        <f>'background subtraction'!ET134</f>
        <v>0.00318602836316542</v>
      </c>
      <c r="K134" s="66">
        <f>'background subtraction'!FE134</f>
        <v>0.00416419496589165</v>
      </c>
      <c r="L134" s="66">
        <f>'background subtraction'!FP134</f>
        <v>0.00472314731030664</v>
      </c>
      <c r="M134" s="66">
        <f>'background subtraction'!GA134</f>
        <v>0.00374498070758041</v>
      </c>
      <c r="N134" s="66">
        <f>'background subtraction'!GL134</f>
        <v>0.00486288539641038</v>
      </c>
      <c r="O134" s="66">
        <f>'background subtraction'!GW134</f>
        <v>0.00360524262147666</v>
      </c>
      <c r="P134" s="66">
        <f>'background subtraction'!HC134</f>
        <v>0.00388471879368416</v>
      </c>
      <c r="Q134" s="66">
        <f t="shared" ref="Q134:Q172" si="2">AVERAGE(G134:P134)</f>
        <v>0.00378690213341153</v>
      </c>
      <c r="R134" s="66">
        <f>'background subtraction'!DN134</f>
        <v>0.0145048133375689</v>
      </c>
      <c r="S134" s="66">
        <f>'background subtraction'!FT134</f>
        <v>0.00779738520458906</v>
      </c>
      <c r="T134" s="66">
        <f>'background subtraction'!FX134</f>
        <v>0.00933450415173027</v>
      </c>
      <c r="U134" s="66">
        <f>'background subtraction'!GB134</f>
        <v>0.00961398032393777</v>
      </c>
      <c r="V134" s="66">
        <f>'background subtraction'!GJ134</f>
        <v>0.0154829799402951</v>
      </c>
      <c r="W134" s="66">
        <f>'background subtraction'!DO134</f>
        <v>0.00765764711848531</v>
      </c>
      <c r="X134" s="66">
        <f>'background subtraction'!EF134</f>
        <v>0.00919476606562653</v>
      </c>
      <c r="Y134" s="66">
        <f>'background subtraction'!EX134</f>
        <v>0.00374498070758041</v>
      </c>
      <c r="Z134" s="66">
        <f>'background subtraction'!FO134</f>
        <v>0.0022078617604392</v>
      </c>
      <c r="AA134" s="66">
        <f>'background subtraction'!GK134</f>
        <v>0.0107318850127677</v>
      </c>
      <c r="AB134" s="66">
        <f>'background subtraction'!DP134</f>
        <v>0.00248733793264669</v>
      </c>
      <c r="AC134" s="66">
        <f>'background subtraction'!EG134</f>
        <v>0.00164890941602421</v>
      </c>
      <c r="AD134" s="66">
        <f>'background subtraction'!EY134</f>
        <v>0.00360524262147666</v>
      </c>
      <c r="AE134" s="66">
        <f>'background subtraction'!FQ134</f>
        <v>0.00332576644926917</v>
      </c>
      <c r="AF134" s="66">
        <f>'background subtraction'!GM134</f>
        <v>0.00528209965472162</v>
      </c>
      <c r="AG134" s="66">
        <f>'background subtraction'!DQ134</f>
        <v>0.00150917132992046</v>
      </c>
      <c r="AH134" s="66">
        <f>'background subtraction'!EH134</f>
        <v>0.0040244568797879</v>
      </c>
      <c r="AI134" s="66">
        <f>'background subtraction'!EZ134</f>
        <v>0.00416419496589165</v>
      </c>
      <c r="AJ134" s="66">
        <f>'background subtraction'!FR134</f>
        <v>0.00318602836316542</v>
      </c>
      <c r="AK134" s="66">
        <f>'background subtraction'!GR134</f>
        <v>0.00947424223783402</v>
      </c>
      <c r="AL134" s="66">
        <f>'background subtraction'!DR134</f>
        <v>0.00765764711848531</v>
      </c>
      <c r="AM134" s="66">
        <f>'background subtraction'!EJ134</f>
        <v>0.00206812367433545</v>
      </c>
      <c r="AN134" s="66">
        <f>'background subtraction'!FA134</f>
        <v>0.00584105199913661</v>
      </c>
      <c r="AO134" s="66">
        <f>'background subtraction'!FS134</f>
        <v>0.0110113611849752</v>
      </c>
      <c r="AP134" s="66">
        <f>'background subtraction'!GS134</f>
        <v>0.011710051615494</v>
      </c>
      <c r="AQ134" s="66">
        <f>'background subtraction'!DS134</f>
        <v>0.00626026625744785</v>
      </c>
      <c r="AR134" s="66">
        <f>'background subtraction'!EK134</f>
        <v>0.00416419496589165</v>
      </c>
      <c r="AS134" s="66">
        <f>'background subtraction'!FB134</f>
        <v>0.0133869086487389</v>
      </c>
      <c r="AT134" s="66">
        <f>'background subtraction'!FU134</f>
        <v>0.00514236156861787</v>
      </c>
      <c r="AU134" s="66">
        <f>'background subtraction'!GT134</f>
        <v>0.0124087420460127</v>
      </c>
      <c r="AV134" s="66">
        <f>'background subtraction'!DT134</f>
        <v>0.00849607563510779</v>
      </c>
      <c r="AW134" s="66">
        <f>'background subtraction'!EL134</f>
        <v>0.0043039330519954</v>
      </c>
      <c r="AX134" s="66">
        <f>'background subtraction'!FC134</f>
        <v>0.00542183774082537</v>
      </c>
      <c r="AY134" s="66">
        <f>'background subtraction'!FV134</f>
        <v>0.00374498070758041</v>
      </c>
      <c r="AZ134" s="66">
        <f>'background subtraction'!GN134</f>
        <v>0.00584105199913661</v>
      </c>
      <c r="BA134" s="66">
        <f>'background subtraction'!DU134</f>
        <v>0.00849607563510779</v>
      </c>
      <c r="BB134" s="66">
        <f>'background subtraction'!EM134</f>
        <v>0.0118497897015977</v>
      </c>
      <c r="BC134" s="66">
        <f>'background subtraction'!FD134</f>
        <v>0.0142253371653614</v>
      </c>
      <c r="BD134" s="66">
        <f>'background subtraction'!FW134</f>
        <v>0.00416419496589165</v>
      </c>
      <c r="BE134" s="66">
        <f>'background subtraction'!GO134</f>
        <v>0.00667948051575909</v>
      </c>
      <c r="BF134" s="66">
        <f>'background subtraction'!DV134</f>
        <v>0.000670742813297984</v>
      </c>
      <c r="BG134" s="66">
        <f>'background subtraction'!EN134</f>
        <v>0.00164890941602421</v>
      </c>
      <c r="BH134" s="66">
        <f>'background subtraction'!FF134</f>
        <v>0.00150917132992046</v>
      </c>
      <c r="BI134" s="66">
        <f>'background subtraction'!FY134</f>
        <v>0.0019283855882317</v>
      </c>
      <c r="BJ134" s="66">
        <f>'background subtraction'!GP134</f>
        <v>0.00332576644926917</v>
      </c>
      <c r="BK134" s="66">
        <f>'background subtraction'!DW134</f>
        <v>0.00081048089940173</v>
      </c>
      <c r="BL134" s="66">
        <f>'background subtraction'!EO134</f>
        <v>0.00122969515771297</v>
      </c>
      <c r="BM134" s="66">
        <f>'background subtraction'!FG134</f>
        <v>0.00374498070758041</v>
      </c>
      <c r="BN134" s="66">
        <f>'background subtraction'!FZ134</f>
        <v>0.00081048089940173</v>
      </c>
      <c r="BO134" s="66">
        <f>'background subtraction'!GQ134</f>
        <v>0.0043039330519954</v>
      </c>
      <c r="BP134" s="66">
        <f>'background subtraction'!DY134</f>
        <v>0.00108995707160922</v>
      </c>
      <c r="BQ134" s="66">
        <f>'background subtraction'!EP134</f>
        <v>0.00234759984654294</v>
      </c>
      <c r="BR134" s="66">
        <f>'background subtraction'!FH134</f>
        <v>0.000670742813297984</v>
      </c>
      <c r="BS134" s="66">
        <f>'background subtraction'!GC134</f>
        <v>0.00248733793264669</v>
      </c>
      <c r="BT134" s="66">
        <f>'background subtraction'!GU134</f>
        <v>0.00150917132992046</v>
      </c>
      <c r="BU134" s="66">
        <f>'background subtraction'!DZ134</f>
        <v>0.000950218985505477</v>
      </c>
      <c r="BV134" s="66">
        <f>'background subtraction'!EQ134</f>
        <v>0.00262707601875044</v>
      </c>
      <c r="BW134" s="104">
        <f>'background subtraction'!FI134</f>
        <v>0</v>
      </c>
      <c r="BX134" s="66">
        <f>'background subtraction'!GD134</f>
        <v>0.00150917132992046</v>
      </c>
      <c r="BY134" s="104">
        <f>'background subtraction'!GV134</f>
        <v>0.000251528554986744</v>
      </c>
      <c r="BZ134" s="66">
        <f>'background subtraction'!EA134</f>
        <v>0.00206812367433545</v>
      </c>
      <c r="CA134" s="66">
        <f>'background subtraction'!ER134</f>
        <v>0.00108995707160922</v>
      </c>
      <c r="CB134" s="66">
        <f>'background subtraction'!FJ134</f>
        <v>0.00458340922420289</v>
      </c>
      <c r="CC134" s="66">
        <f>'background subtraction'!GE134</f>
        <v>0.00122969515771297</v>
      </c>
      <c r="CD134" s="66">
        <f>'background subtraction'!GX134</f>
        <v>0.00444367113809914</v>
      </c>
      <c r="CE134" s="66">
        <f>'background subtraction'!EB134</f>
        <v>0.000950218985505477</v>
      </c>
      <c r="CF134" s="104">
        <f>'background subtraction'!ES134</f>
        <v>0</v>
      </c>
      <c r="CG134" s="66">
        <f>'background subtraction'!FK134</f>
        <v>0.00444367113809914</v>
      </c>
      <c r="CH134" s="66">
        <f>'background subtraction'!GF134</f>
        <v>0.00290655219095793</v>
      </c>
      <c r="CI134" s="66">
        <f>'background subtraction'!GY134</f>
        <v>0.00122969515771297</v>
      </c>
      <c r="CJ134" s="66">
        <f>'background subtraction'!EC134</f>
        <v>0.00961398032393777</v>
      </c>
      <c r="CK134" s="66">
        <f>'background subtraction'!EU134</f>
        <v>0.00164890941602421</v>
      </c>
      <c r="CL134" s="66">
        <f>'background subtraction'!FL134</f>
        <v>0.00640000434355159</v>
      </c>
      <c r="CM134" s="66">
        <f>'background subtraction'!GG134</f>
        <v>0.0022078617604392</v>
      </c>
      <c r="CN134" s="66">
        <f>'background subtraction'!GZ134</f>
        <v>0.00164890941602421</v>
      </c>
      <c r="CO134" s="66">
        <f>'background subtraction'!ED134</f>
        <v>0.00248733793264669</v>
      </c>
      <c r="CP134" s="66">
        <f>'background subtraction'!EV134</f>
        <v>0.000391266641090491</v>
      </c>
      <c r="CQ134" s="66">
        <f>'background subtraction'!FM134</f>
        <v>0.00108995707160922</v>
      </c>
      <c r="CR134" s="66">
        <f>'background subtraction'!GH134</f>
        <v>0.000111790468882997</v>
      </c>
      <c r="CS134" s="104">
        <f>'background subtraction'!HA134</f>
        <v>0</v>
      </c>
      <c r="CT134" s="66">
        <f>'background subtraction'!EE134</f>
        <v>0.00346550453537292</v>
      </c>
      <c r="CU134" s="66">
        <f>'background subtraction'!EW134</f>
        <v>0.00416419496589165</v>
      </c>
      <c r="CV134" s="66">
        <f>'background subtraction'!FN134</f>
        <v>0.000670742813297984</v>
      </c>
      <c r="CW134" s="104">
        <f>'background subtraction'!GI134</f>
        <v>0</v>
      </c>
      <c r="CX134" s="66">
        <f>'background subtraction'!HB134</f>
        <v>0.00374498070758041</v>
      </c>
      <c r="CY134" s="66"/>
      <c r="CZ134" s="66"/>
      <c r="DA134" s="66"/>
      <c r="DB134" s="66"/>
      <c r="DC134" s="66"/>
      <c r="DD134" s="66"/>
      <c r="DE134" s="66"/>
      <c r="DF134" s="66"/>
      <c r="DG134" s="66"/>
      <c r="DH134" s="66"/>
      <c r="DI134" s="66"/>
      <c r="DJ134" s="66"/>
      <c r="DK134" s="66"/>
    </row>
    <row r="135" spans="1:115">
      <c r="A135">
        <f>'imported data from Web Calc'!A143</f>
        <v>762.5</v>
      </c>
      <c r="B135" t="str">
        <f>'imported data from Web Calc'!B143</f>
        <v>C40H76O10PN</v>
      </c>
      <c r="C135" s="61" t="str">
        <f>'imported data from Web Calc'!C143</f>
        <v>PS(34:1)</v>
      </c>
      <c r="D135" s="96">
        <f>'background subtraction'!DJ135</f>
        <v>0.00041921425831124</v>
      </c>
      <c r="E135" s="96">
        <f>'background subtraction'!DK135</f>
        <v>0.000558952344414986</v>
      </c>
      <c r="F135" s="96">
        <f>'background subtraction'!DL135</f>
        <v>0.00083842851662248</v>
      </c>
      <c r="G135" s="66">
        <f>'background subtraction'!DM135</f>
        <v>0.00041921425831124</v>
      </c>
      <c r="H135" s="66">
        <f>'background subtraction'!DX135</f>
        <v>0.000698690430518733</v>
      </c>
      <c r="I135" s="66">
        <f>'background subtraction'!EI135</f>
        <v>0.00083842851662248</v>
      </c>
      <c r="J135" s="66">
        <f>'background subtraction'!ET135</f>
        <v>0.000279476172207493</v>
      </c>
      <c r="K135" s="66">
        <f>'background subtraction'!FE135</f>
        <v>0.000698690430518733</v>
      </c>
      <c r="L135" s="66">
        <f>'background subtraction'!FP135</f>
        <v>0.00041921425831124</v>
      </c>
      <c r="M135" s="66">
        <f>'background subtraction'!GA135</f>
        <v>0.00083842851662248</v>
      </c>
      <c r="N135" s="66">
        <f>'background subtraction'!GL135</f>
        <v>0.000978166602726226</v>
      </c>
      <c r="O135" s="66">
        <f>'background subtraction'!GW135</f>
        <v>0.000139738086103747</v>
      </c>
      <c r="P135" s="66">
        <f>'background subtraction'!HC135</f>
        <v>0.000698690430518733</v>
      </c>
      <c r="Q135" s="66">
        <f t="shared" si="2"/>
        <v>0.00060087377024611</v>
      </c>
      <c r="R135" s="66">
        <f>'background subtraction'!DN135</f>
        <v>0.00153711894714121</v>
      </c>
      <c r="S135" s="66">
        <f>'background subtraction'!FT135</f>
        <v>0.00111790468882997</v>
      </c>
      <c r="T135" s="66">
        <f>'background subtraction'!FX135</f>
        <v>0.0020960712915562</v>
      </c>
      <c r="U135" s="66">
        <f>'background subtraction'!GB135</f>
        <v>0.00153711894714121</v>
      </c>
      <c r="V135" s="66">
        <f>'background subtraction'!GJ135</f>
        <v>0.00125764277493372</v>
      </c>
      <c r="W135" s="66">
        <f>'background subtraction'!DO135</f>
        <v>0.00153711894714121</v>
      </c>
      <c r="X135" s="66">
        <f>'background subtraction'!EF135</f>
        <v>0.00167685703324496</v>
      </c>
      <c r="Y135" s="66">
        <f>'background subtraction'!EX135</f>
        <v>0.000558952344414986</v>
      </c>
      <c r="Z135" s="66">
        <f>'background subtraction'!FO135</f>
        <v>0</v>
      </c>
      <c r="AA135" s="66">
        <f>'background subtraction'!GK135</f>
        <v>0.000978166602726226</v>
      </c>
      <c r="AB135" s="66">
        <f>'background subtraction'!DP135</f>
        <v>0.000279476172207493</v>
      </c>
      <c r="AC135" s="66">
        <f>'background subtraction'!EG135</f>
        <v>0.000558952344414986</v>
      </c>
      <c r="AD135" s="66">
        <f>'background subtraction'!EY135</f>
        <v>0.00041921425831124</v>
      </c>
      <c r="AE135" s="66">
        <f>'background subtraction'!FQ135</f>
        <v>0.000139738086103747</v>
      </c>
      <c r="AF135" s="66">
        <f>'background subtraction'!GM135</f>
        <v>0.00083842851662248</v>
      </c>
      <c r="AG135" s="66">
        <f>'background subtraction'!DQ135</f>
        <v>0.000139738086103747</v>
      </c>
      <c r="AH135" s="66">
        <f>'background subtraction'!EH135</f>
        <v>0.00125764277493372</v>
      </c>
      <c r="AI135" s="66">
        <f>'background subtraction'!EZ135</f>
        <v>0.00083842851662248</v>
      </c>
      <c r="AJ135" s="66">
        <f>'background subtraction'!FR135</f>
        <v>0.000558952344414986</v>
      </c>
      <c r="AK135" s="66">
        <f>'background subtraction'!GR135</f>
        <v>0.00181659511934871</v>
      </c>
      <c r="AL135" s="66">
        <f>'background subtraction'!DR135</f>
        <v>0.00083842851662248</v>
      </c>
      <c r="AM135" s="66">
        <f>'background subtraction'!EJ135</f>
        <v>0.00041921425831124</v>
      </c>
      <c r="AN135" s="66">
        <f>'background subtraction'!FA135</f>
        <v>0.00083842851662248</v>
      </c>
      <c r="AO135" s="66">
        <f>'background subtraction'!FS135</f>
        <v>0.00279476172207493</v>
      </c>
      <c r="AP135" s="66">
        <f>'background subtraction'!GS135</f>
        <v>0.0020960712915562</v>
      </c>
      <c r="AQ135" s="66">
        <f>'background subtraction'!DS135</f>
        <v>0.00111790468882997</v>
      </c>
      <c r="AR135" s="66">
        <f>'background subtraction'!EK135</f>
        <v>0.00083842851662248</v>
      </c>
      <c r="AS135" s="66">
        <f>'background subtraction'!FB135</f>
        <v>0.00321397598038617</v>
      </c>
      <c r="AT135" s="66">
        <f>'background subtraction'!FU135</f>
        <v>0.00139738086103747</v>
      </c>
      <c r="AU135" s="66">
        <f>'background subtraction'!GT135</f>
        <v>0.00167685703324496</v>
      </c>
      <c r="AV135" s="66">
        <f>'background subtraction'!DT135</f>
        <v>0.00279476172207493</v>
      </c>
      <c r="AW135" s="66">
        <f>'background subtraction'!EL135</f>
        <v>0.000978166602726226</v>
      </c>
      <c r="AX135" s="66">
        <f>'background subtraction'!FC135</f>
        <v>0.000978166602726226</v>
      </c>
      <c r="AY135" s="66">
        <f>'background subtraction'!FV135</f>
        <v>0.00083842851662248</v>
      </c>
      <c r="AZ135" s="66">
        <f>'background subtraction'!GN135</f>
        <v>0.00125764277493372</v>
      </c>
      <c r="BA135" s="66">
        <f>'background subtraction'!DU135</f>
        <v>0.0020960712915562</v>
      </c>
      <c r="BB135" s="66">
        <f>'background subtraction'!EM135</f>
        <v>0.00293449980817868</v>
      </c>
      <c r="BC135" s="66">
        <f>'background subtraction'!FD135</f>
        <v>0.00153711894714121</v>
      </c>
      <c r="BD135" s="66">
        <f>'background subtraction'!FW135</f>
        <v>0.00083842851662248</v>
      </c>
      <c r="BE135" s="66">
        <f>'background subtraction'!GO135</f>
        <v>0.00083842851662248</v>
      </c>
      <c r="BF135" s="66">
        <f>'background subtraction'!DV135</f>
        <v>0</v>
      </c>
      <c r="BG135" s="66">
        <f>'background subtraction'!EN135</f>
        <v>0.000698690430518733</v>
      </c>
      <c r="BH135" s="66">
        <f>'background subtraction'!FF135</f>
        <v>0.000139738086103747</v>
      </c>
      <c r="BI135" s="66">
        <f>'background subtraction'!FY135</f>
        <v>0</v>
      </c>
      <c r="BJ135" s="66">
        <f>'background subtraction'!GP135</f>
        <v>0.000698690430518733</v>
      </c>
      <c r="BK135" s="66">
        <f>'background subtraction'!DW135</f>
        <v>0.000139738086103747</v>
      </c>
      <c r="BL135" s="66">
        <f>'background subtraction'!EO135</f>
        <v>0.000139738086103747</v>
      </c>
      <c r="BM135" s="66">
        <f>'background subtraction'!FG135</f>
        <v>0.000558952344414986</v>
      </c>
      <c r="BN135" s="66">
        <f>'background subtraction'!FZ135</f>
        <v>0</v>
      </c>
      <c r="BO135" s="66">
        <f>'background subtraction'!GQ135</f>
        <v>0.000698690430518733</v>
      </c>
      <c r="BP135" s="66">
        <f>'background subtraction'!DY135</f>
        <v>0.000139738086103747</v>
      </c>
      <c r="BQ135" s="66">
        <f>'background subtraction'!EP135</f>
        <v>0.000978166602726226</v>
      </c>
      <c r="BR135" s="66">
        <f>'background subtraction'!FH135</f>
        <v>0</v>
      </c>
      <c r="BS135" s="66">
        <f>'background subtraction'!GC135</f>
        <v>0.000279476172207493</v>
      </c>
      <c r="BT135" s="66">
        <f>'background subtraction'!GU135</f>
        <v>0.00083842851662248</v>
      </c>
      <c r="BU135" s="66">
        <f>'background subtraction'!DZ135</f>
        <v>0.000279476172207493</v>
      </c>
      <c r="BV135" s="66">
        <f>'background subtraction'!EQ135</f>
        <v>0.00083842851662248</v>
      </c>
      <c r="BW135" s="104">
        <f>'background subtraction'!FI135</f>
        <v>0</v>
      </c>
      <c r="BX135" s="66">
        <f>'background subtraction'!GD135</f>
        <v>0.00041921425831124</v>
      </c>
      <c r="BY135" s="104">
        <f>'background subtraction'!GV135</f>
        <v>0</v>
      </c>
      <c r="BZ135" s="66">
        <f>'background subtraction'!EA135</f>
        <v>0.00083842851662248</v>
      </c>
      <c r="CA135" s="66">
        <f>'background subtraction'!ER135</f>
        <v>0.000279476172207493</v>
      </c>
      <c r="CB135" s="66">
        <f>'background subtraction'!FJ135</f>
        <v>0.00125764277493372</v>
      </c>
      <c r="CC135" s="66">
        <f>'background subtraction'!GE135</f>
        <v>0.000558952344414986</v>
      </c>
      <c r="CD135" s="66">
        <f>'background subtraction'!GX135</f>
        <v>0.00083842851662248</v>
      </c>
      <c r="CE135" s="66">
        <f>'background subtraction'!EB135</f>
        <v>0.000558952344414986</v>
      </c>
      <c r="CF135" s="104">
        <f>'background subtraction'!ES135</f>
        <v>0</v>
      </c>
      <c r="CG135" s="66">
        <f>'background subtraction'!FK135</f>
        <v>0.000558952344414986</v>
      </c>
      <c r="CH135" s="66">
        <f>'background subtraction'!GF135</f>
        <v>0.000558952344414986</v>
      </c>
      <c r="CI135" s="66">
        <f>'background subtraction'!GY135</f>
        <v>0.000139738086103747</v>
      </c>
      <c r="CJ135" s="66">
        <f>'background subtraction'!EC135</f>
        <v>0.00195633320545245</v>
      </c>
      <c r="CK135" s="66">
        <f>'background subtraction'!EU135</f>
        <v>0.000139738086103747</v>
      </c>
      <c r="CL135" s="66">
        <f>'background subtraction'!FL135</f>
        <v>0.00223580937765995</v>
      </c>
      <c r="CM135" s="66">
        <f>'background subtraction'!GG135</f>
        <v>0.000558952344414986</v>
      </c>
      <c r="CN135" s="66">
        <f>'background subtraction'!GZ135</f>
        <v>0.000139738086103747</v>
      </c>
      <c r="CO135" s="66">
        <f>'background subtraction'!ED135</f>
        <v>0.00041921425831124</v>
      </c>
      <c r="CP135" s="66">
        <f>'background subtraction'!EV135</f>
        <v>0</v>
      </c>
      <c r="CQ135" s="66">
        <f>'background subtraction'!FM135</f>
        <v>0.000139738086103747</v>
      </c>
      <c r="CR135" s="66">
        <f>'background subtraction'!GH135</f>
        <v>0.000139738086103747</v>
      </c>
      <c r="CS135" s="104">
        <f>'background subtraction'!HA135</f>
        <v>0</v>
      </c>
      <c r="CT135" s="66">
        <f>'background subtraction'!EE135</f>
        <v>0.00083842851662248</v>
      </c>
      <c r="CU135" s="66">
        <f>'background subtraction'!EW135</f>
        <v>0.00083842851662248</v>
      </c>
      <c r="CV135" s="66">
        <f>'background subtraction'!FN135</f>
        <v>0</v>
      </c>
      <c r="CW135" s="104">
        <f>'background subtraction'!GI135</f>
        <v>0.000139738086103747</v>
      </c>
      <c r="CX135" s="66">
        <f>'background subtraction'!HB135</f>
        <v>0.00167685703324496</v>
      </c>
      <c r="CY135" s="66"/>
      <c r="CZ135" s="66"/>
      <c r="DA135" s="66"/>
      <c r="DB135" s="66"/>
      <c r="DC135" s="66"/>
      <c r="DD135" s="66"/>
      <c r="DE135" s="66"/>
      <c r="DF135" s="66"/>
      <c r="DG135" s="66"/>
      <c r="DH135" s="66"/>
      <c r="DI135" s="66"/>
      <c r="DJ135" s="66"/>
      <c r="DK135" s="66"/>
    </row>
    <row r="136" spans="1:115">
      <c r="A136">
        <f>'imported data from Web Calc'!A144</f>
        <v>780.5</v>
      </c>
      <c r="B136" t="str">
        <f>'imported data from Web Calc'!B144</f>
        <v>C42H70O10PN</v>
      </c>
      <c r="C136" s="61" t="str">
        <f>'imported data from Web Calc'!C144</f>
        <v>PS(36:6)</v>
      </c>
      <c r="D136" s="96">
        <f>'background subtraction'!DJ136</f>
        <v>0</v>
      </c>
      <c r="E136" s="96">
        <f>'background subtraction'!DK136</f>
        <v>0.000139738086103747</v>
      </c>
      <c r="F136" s="96">
        <f>'background subtraction'!DL136</f>
        <v>0.000139738086103747</v>
      </c>
      <c r="G136" s="66">
        <f>'background subtraction'!DM136</f>
        <v>0</v>
      </c>
      <c r="H136" s="66">
        <f>'background subtraction'!DX136</f>
        <v>0.000139738086103747</v>
      </c>
      <c r="I136" s="66">
        <f>'background subtraction'!EI136</f>
        <v>0.000139738086103747</v>
      </c>
      <c r="J136" s="66">
        <f>'background subtraction'!ET136</f>
        <v>0.000139738086103747</v>
      </c>
      <c r="K136" s="66">
        <f>'background subtraction'!FE136</f>
        <v>0.000279476172207493</v>
      </c>
      <c r="L136" s="66">
        <f>'background subtraction'!FP136</f>
        <v>0</v>
      </c>
      <c r="M136" s="66">
        <f>'background subtraction'!GA136</f>
        <v>0.000139738086103747</v>
      </c>
      <c r="N136" s="66">
        <f>'background subtraction'!GL136</f>
        <v>0.000139738086103747</v>
      </c>
      <c r="O136" s="66">
        <f>'background subtraction'!GW136</f>
        <v>0</v>
      </c>
      <c r="P136" s="66">
        <f>'background subtraction'!HC136</f>
        <v>0.000139738086103747</v>
      </c>
      <c r="Q136" s="66">
        <f t="shared" si="2"/>
        <v>0.000111790468882997</v>
      </c>
      <c r="R136" s="66">
        <f>'background subtraction'!DN136</f>
        <v>0.00041921425831124</v>
      </c>
      <c r="S136" s="66">
        <f>'background subtraction'!FT136</f>
        <v>0.000139738086103747</v>
      </c>
      <c r="T136" s="66">
        <f>'background subtraction'!FX136</f>
        <v>0</v>
      </c>
      <c r="U136" s="66">
        <f>'background subtraction'!GB136</f>
        <v>0.000139738086103747</v>
      </c>
      <c r="V136" s="66">
        <f>'background subtraction'!GJ136</f>
        <v>0</v>
      </c>
      <c r="W136" s="66">
        <f>'background subtraction'!DO136</f>
        <v>0.000139738086103747</v>
      </c>
      <c r="X136" s="66">
        <f>'background subtraction'!EF136</f>
        <v>0.000139738086103747</v>
      </c>
      <c r="Y136" s="66">
        <f>'background subtraction'!EX136</f>
        <v>0</v>
      </c>
      <c r="Z136" s="66">
        <f>'background subtraction'!FO136</f>
        <v>0</v>
      </c>
      <c r="AA136" s="66">
        <f>'background subtraction'!GK136</f>
        <v>0.000139738086103747</v>
      </c>
      <c r="AB136" s="66">
        <f>'background subtraction'!DP136</f>
        <v>0</v>
      </c>
      <c r="AC136" s="66">
        <f>'background subtraction'!EG136</f>
        <v>0</v>
      </c>
      <c r="AD136" s="66">
        <f>'background subtraction'!EY136</f>
        <v>0</v>
      </c>
      <c r="AE136" s="66">
        <f>'background subtraction'!FQ136</f>
        <v>0</v>
      </c>
      <c r="AF136" s="66">
        <f>'background subtraction'!GM136</f>
        <v>0.000279476172207493</v>
      </c>
      <c r="AG136" s="66">
        <f>'background subtraction'!DQ136</f>
        <v>0</v>
      </c>
      <c r="AH136" s="66">
        <f>'background subtraction'!EH136</f>
        <v>0</v>
      </c>
      <c r="AI136" s="66">
        <f>'background subtraction'!EZ136</f>
        <v>0</v>
      </c>
      <c r="AJ136" s="66">
        <f>'background subtraction'!FR136</f>
        <v>0.000139738086103747</v>
      </c>
      <c r="AK136" s="66">
        <f>'background subtraction'!GR136</f>
        <v>0.000279476172207493</v>
      </c>
      <c r="AL136" s="66">
        <f>'background subtraction'!DR136</f>
        <v>0.000139738086103747</v>
      </c>
      <c r="AM136" s="66">
        <f>'background subtraction'!EJ136</f>
        <v>0</v>
      </c>
      <c r="AN136" s="66">
        <f>'background subtraction'!FA136</f>
        <v>0.00041921425831124</v>
      </c>
      <c r="AO136" s="66">
        <f>'background subtraction'!FS136</f>
        <v>0.00041921425831124</v>
      </c>
      <c r="AP136" s="66">
        <f>'background subtraction'!GS136</f>
        <v>0.00041921425831124</v>
      </c>
      <c r="AQ136" s="66">
        <f>'background subtraction'!DS136</f>
        <v>0.000558952344414986</v>
      </c>
      <c r="AR136" s="66">
        <f>'background subtraction'!EK136</f>
        <v>0.000558952344414986</v>
      </c>
      <c r="AS136" s="66">
        <f>'background subtraction'!FB136</f>
        <v>0.00125764277493372</v>
      </c>
      <c r="AT136" s="66">
        <f>'background subtraction'!FU136</f>
        <v>0.00041921425831124</v>
      </c>
      <c r="AU136" s="66">
        <f>'background subtraction'!GT136</f>
        <v>0.000558952344414986</v>
      </c>
      <c r="AV136" s="66">
        <f>'background subtraction'!DT136</f>
        <v>0.00041921425831124</v>
      </c>
      <c r="AW136" s="66">
        <f>'background subtraction'!EL136</f>
        <v>0.000139738086103747</v>
      </c>
      <c r="AX136" s="66">
        <f>'background subtraction'!FC136</f>
        <v>0.000139738086103747</v>
      </c>
      <c r="AY136" s="66">
        <f>'background subtraction'!FV136</f>
        <v>0.000139738086103747</v>
      </c>
      <c r="AZ136" s="66">
        <f>'background subtraction'!GN136</f>
        <v>0.000558952344414986</v>
      </c>
      <c r="BA136" s="66">
        <f>'background subtraction'!DU136</f>
        <v>0.000279476172207493</v>
      </c>
      <c r="BB136" s="66">
        <f>'background subtraction'!EM136</f>
        <v>0.000558952344414986</v>
      </c>
      <c r="BC136" s="66">
        <f>'background subtraction'!FD136</f>
        <v>0.00083842851662248</v>
      </c>
      <c r="BD136" s="66">
        <f>'background subtraction'!FW136</f>
        <v>0.000139738086103747</v>
      </c>
      <c r="BE136" s="66">
        <f>'background subtraction'!GO136</f>
        <v>0.000279476172207493</v>
      </c>
      <c r="BF136" s="66">
        <f>'background subtraction'!DV136</f>
        <v>0</v>
      </c>
      <c r="BG136" s="66">
        <f>'background subtraction'!EN136</f>
        <v>0</v>
      </c>
      <c r="BH136" s="66">
        <f>'background subtraction'!FF136</f>
        <v>0</v>
      </c>
      <c r="BI136" s="66">
        <f>'background subtraction'!FY136</f>
        <v>0</v>
      </c>
      <c r="BJ136" s="66">
        <f>'background subtraction'!GP136</f>
        <v>0.000139738086103747</v>
      </c>
      <c r="BK136" s="66">
        <f>'background subtraction'!DW136</f>
        <v>0</v>
      </c>
      <c r="BL136" s="66">
        <f>'background subtraction'!EO136</f>
        <v>0</v>
      </c>
      <c r="BM136" s="66">
        <f>'background subtraction'!FG136</f>
        <v>0</v>
      </c>
      <c r="BN136" s="66">
        <f>'background subtraction'!FZ136</f>
        <v>0</v>
      </c>
      <c r="BO136" s="66">
        <f>'background subtraction'!GQ136</f>
        <v>0</v>
      </c>
      <c r="BP136" s="66">
        <f>'background subtraction'!DY136</f>
        <v>0</v>
      </c>
      <c r="BQ136" s="66">
        <f>'background subtraction'!EP136</f>
        <v>0</v>
      </c>
      <c r="BR136" s="66">
        <f>'background subtraction'!FH136</f>
        <v>0</v>
      </c>
      <c r="BS136" s="66">
        <f>'background subtraction'!GC136</f>
        <v>0</v>
      </c>
      <c r="BT136" s="66">
        <f>'background subtraction'!GU136</f>
        <v>0</v>
      </c>
      <c r="BU136" s="66">
        <f>'background subtraction'!DZ136</f>
        <v>0</v>
      </c>
      <c r="BV136" s="66">
        <f>'background subtraction'!EQ136</f>
        <v>0</v>
      </c>
      <c r="BW136" s="104">
        <f>'background subtraction'!FI136</f>
        <v>0</v>
      </c>
      <c r="BX136" s="66">
        <f>'background subtraction'!GD136</f>
        <v>0</v>
      </c>
      <c r="BY136" s="104">
        <f>'background subtraction'!GV136</f>
        <v>0</v>
      </c>
      <c r="BZ136" s="66">
        <f>'background subtraction'!EA136</f>
        <v>0.000279476172207493</v>
      </c>
      <c r="CA136" s="66">
        <f>'background subtraction'!ER136</f>
        <v>0</v>
      </c>
      <c r="CB136" s="66">
        <f>'background subtraction'!FJ136</f>
        <v>0.000139738086103747</v>
      </c>
      <c r="CC136" s="66">
        <f>'background subtraction'!GE136</f>
        <v>0</v>
      </c>
      <c r="CD136" s="66">
        <f>'background subtraction'!GX136</f>
        <v>0</v>
      </c>
      <c r="CE136" s="66">
        <f>'background subtraction'!EB136</f>
        <v>0</v>
      </c>
      <c r="CF136" s="104">
        <f>'background subtraction'!ES136</f>
        <v>0</v>
      </c>
      <c r="CG136" s="66">
        <f>'background subtraction'!FK136</f>
        <v>0.000139738086103747</v>
      </c>
      <c r="CH136" s="66">
        <f>'background subtraction'!GF136</f>
        <v>0.000139738086103747</v>
      </c>
      <c r="CI136" s="66">
        <f>'background subtraction'!GY136</f>
        <v>0</v>
      </c>
      <c r="CJ136" s="66">
        <f>'background subtraction'!EC136</f>
        <v>0.00041921425831124</v>
      </c>
      <c r="CK136" s="66">
        <f>'background subtraction'!EU136</f>
        <v>0</v>
      </c>
      <c r="CL136" s="66">
        <f>'background subtraction'!FL136</f>
        <v>0.000139738086103747</v>
      </c>
      <c r="CM136" s="66">
        <f>'background subtraction'!GG136</f>
        <v>0</v>
      </c>
      <c r="CN136" s="66">
        <f>'background subtraction'!GZ136</f>
        <v>0</v>
      </c>
      <c r="CO136" s="66">
        <f>'background subtraction'!ED136</f>
        <v>0</v>
      </c>
      <c r="CP136" s="66">
        <f>'background subtraction'!EV136</f>
        <v>0</v>
      </c>
      <c r="CQ136" s="66">
        <f>'background subtraction'!FM136</f>
        <v>0</v>
      </c>
      <c r="CR136" s="66">
        <f>'background subtraction'!GH136</f>
        <v>0</v>
      </c>
      <c r="CS136" s="104">
        <f>'background subtraction'!HA136</f>
        <v>0</v>
      </c>
      <c r="CT136" s="66">
        <f>'background subtraction'!EE136</f>
        <v>0</v>
      </c>
      <c r="CU136" s="66">
        <f>'background subtraction'!EW136</f>
        <v>0.000139738086103747</v>
      </c>
      <c r="CV136" s="66">
        <f>'background subtraction'!FN136</f>
        <v>0</v>
      </c>
      <c r="CW136" s="104">
        <f>'background subtraction'!GI136</f>
        <v>0</v>
      </c>
      <c r="CX136" s="66">
        <f>'background subtraction'!HB136</f>
        <v>0.000139738086103747</v>
      </c>
      <c r="CY136" s="66"/>
      <c r="CZ136" s="66"/>
      <c r="DA136" s="66"/>
      <c r="DB136" s="66"/>
      <c r="DC136" s="66"/>
      <c r="DD136" s="66"/>
      <c r="DE136" s="66"/>
      <c r="DF136" s="66"/>
      <c r="DG136" s="66"/>
      <c r="DH136" s="66"/>
      <c r="DI136" s="66"/>
      <c r="DJ136" s="66"/>
      <c r="DK136" s="66"/>
    </row>
    <row r="137" spans="1:115">
      <c r="A137">
        <f>'imported data from Web Calc'!A145</f>
        <v>782.5</v>
      </c>
      <c r="B137" t="str">
        <f>'imported data from Web Calc'!B145</f>
        <v>C42H72O10PN</v>
      </c>
      <c r="C137" s="61" t="str">
        <f>'imported data from Web Calc'!C145</f>
        <v>PS(36:5)</v>
      </c>
      <c r="D137" s="96">
        <f>'background subtraction'!DJ137</f>
        <v>0.00122969515771297</v>
      </c>
      <c r="E137" s="96">
        <f>'background subtraction'!DK137</f>
        <v>0.000950218985505477</v>
      </c>
      <c r="F137" s="96">
        <f>'background subtraction'!DL137</f>
        <v>0.000950218985505477</v>
      </c>
      <c r="G137" s="66">
        <f>'background subtraction'!DM137</f>
        <v>0.00081048089940173</v>
      </c>
      <c r="H137" s="66">
        <f>'background subtraction'!DX137</f>
        <v>0.000251528554986744</v>
      </c>
      <c r="I137" s="66">
        <f>'background subtraction'!EI137</f>
        <v>0.00081048089940173</v>
      </c>
      <c r="J137" s="66">
        <f>'background subtraction'!ET137</f>
        <v>0.000251528554986744</v>
      </c>
      <c r="K137" s="66">
        <f>'background subtraction'!FE137</f>
        <v>0.00039126664109049</v>
      </c>
      <c r="L137" s="66">
        <f>'background subtraction'!FP137</f>
        <v>0.000670742813297984</v>
      </c>
      <c r="M137" s="66">
        <f>'background subtraction'!GA137</f>
        <v>0.000531004727194237</v>
      </c>
      <c r="N137" s="66">
        <f>'background subtraction'!GL137</f>
        <v>0.000950218985505477</v>
      </c>
      <c r="O137" s="66">
        <f>'background subtraction'!GW137</f>
        <v>0.000670742813297984</v>
      </c>
      <c r="P137" s="66">
        <f>'background subtraction'!HC137</f>
        <v>0.00108995707160922</v>
      </c>
      <c r="Q137" s="66">
        <f t="shared" si="2"/>
        <v>0.000642795196077234</v>
      </c>
      <c r="R137" s="66">
        <f>'background subtraction'!DN137</f>
        <v>0.00290655219095793</v>
      </c>
      <c r="S137" s="66">
        <f>'background subtraction'!FT137</f>
        <v>0.00081048089940173</v>
      </c>
      <c r="T137" s="66">
        <f>'background subtraction'!FX137</f>
        <v>0.00136943324381672</v>
      </c>
      <c r="U137" s="66">
        <f>'background subtraction'!GB137</f>
        <v>0.00108995707160922</v>
      </c>
      <c r="V137" s="66">
        <f>'background subtraction'!GJ137</f>
        <v>0.0040244568797879</v>
      </c>
      <c r="W137" s="66">
        <f>'background subtraction'!DO137</f>
        <v>0.00108995707160922</v>
      </c>
      <c r="X137" s="66">
        <f>'background subtraction'!EF137</f>
        <v>0.0019283855882317</v>
      </c>
      <c r="Y137" s="66">
        <f>'background subtraction'!EX137</f>
        <v>0.000251528554986744</v>
      </c>
      <c r="Z137" s="66">
        <f>'background subtraction'!FO137</f>
        <v>0</v>
      </c>
      <c r="AA137" s="66">
        <f>'background subtraction'!GK137</f>
        <v>0.000950218985505477</v>
      </c>
      <c r="AB137" s="66">
        <f>'background subtraction'!DP137</f>
        <v>0.000670742813297984</v>
      </c>
      <c r="AC137" s="66">
        <f>'background subtraction'!EG137</f>
        <v>0.000251528554986744</v>
      </c>
      <c r="AD137" s="66">
        <f>'background subtraction'!EY137</f>
        <v>0.000531004727194237</v>
      </c>
      <c r="AE137" s="66">
        <f>'background subtraction'!FQ137</f>
        <v>0.000251528554986744</v>
      </c>
      <c r="AF137" s="66">
        <f>'background subtraction'!GM137</f>
        <v>0.00108995707160922</v>
      </c>
      <c r="AG137" s="66">
        <f>'background subtraction'!DQ137</f>
        <v>0.000111790468882997</v>
      </c>
      <c r="AH137" s="66">
        <f>'background subtraction'!EH137</f>
        <v>0.000950218985505477</v>
      </c>
      <c r="AI137" s="66">
        <f>'background subtraction'!EZ137</f>
        <v>0.00039126664109049</v>
      </c>
      <c r="AJ137" s="66">
        <f>'background subtraction'!FR137</f>
        <v>0.000670742813297984</v>
      </c>
      <c r="AK137" s="66">
        <f>'background subtraction'!GR137</f>
        <v>0.00304629027706168</v>
      </c>
      <c r="AL137" s="66">
        <f>'background subtraction'!DR137</f>
        <v>0.00136943324381672</v>
      </c>
      <c r="AM137" s="66">
        <f>'background subtraction'!EJ137</f>
        <v>0.00039126664109049</v>
      </c>
      <c r="AN137" s="66">
        <f>'background subtraction'!FA137</f>
        <v>0.00136943324381672</v>
      </c>
      <c r="AO137" s="66">
        <f>'background subtraction'!FS137</f>
        <v>0.00304629027706168</v>
      </c>
      <c r="AP137" s="66">
        <f>'background subtraction'!GS137</f>
        <v>0.00290655219095793</v>
      </c>
      <c r="AQ137" s="66">
        <f>'background subtraction'!DS137</f>
        <v>0.00136943324381672</v>
      </c>
      <c r="AR137" s="66">
        <f>'background subtraction'!EK137</f>
        <v>0.00108995707160922</v>
      </c>
      <c r="AS137" s="66">
        <f>'background subtraction'!FB137</f>
        <v>0.0040244568797879</v>
      </c>
      <c r="AT137" s="66">
        <f>'background subtraction'!FU137</f>
        <v>0.00206812367433545</v>
      </c>
      <c r="AU137" s="66">
        <f>'background subtraction'!GT137</f>
        <v>0.00332576644926917</v>
      </c>
      <c r="AV137" s="66">
        <f>'background subtraction'!DT137</f>
        <v>0.00206812367433545</v>
      </c>
      <c r="AW137" s="66">
        <f>'background subtraction'!EL137</f>
        <v>0.00150917132992046</v>
      </c>
      <c r="AX137" s="66">
        <f>'background subtraction'!FC137</f>
        <v>0.00122969515771297</v>
      </c>
      <c r="AY137" s="66">
        <f>'background subtraction'!FV137</f>
        <v>0.000670742813297984</v>
      </c>
      <c r="AZ137" s="66">
        <f>'background subtraction'!GN137</f>
        <v>0.00136943324381672</v>
      </c>
      <c r="BA137" s="66">
        <f>'background subtraction'!DU137</f>
        <v>0.00262707601875044</v>
      </c>
      <c r="BB137" s="66">
        <f>'background subtraction'!EM137</f>
        <v>0.00388471879368416</v>
      </c>
      <c r="BC137" s="66">
        <f>'background subtraction'!FD137</f>
        <v>0.00416419496589165</v>
      </c>
      <c r="BD137" s="66">
        <f>'background subtraction'!FW137</f>
        <v>0.00122969515771297</v>
      </c>
      <c r="BE137" s="66">
        <f>'background subtraction'!GO137</f>
        <v>0.00206812367433545</v>
      </c>
      <c r="BF137" s="66">
        <f>'background subtraction'!DV137</f>
        <v>0</v>
      </c>
      <c r="BG137" s="66">
        <f>'background subtraction'!EN137</f>
        <v>0.00039126664109049</v>
      </c>
      <c r="BH137" s="66">
        <f>'background subtraction'!FF137</f>
        <v>0</v>
      </c>
      <c r="BI137" s="66">
        <f>'background subtraction'!FY137</f>
        <v>0</v>
      </c>
      <c r="BJ137" s="66">
        <f>'background subtraction'!GP137</f>
        <v>0.000670742813297984</v>
      </c>
      <c r="BK137" s="66">
        <f>'background subtraction'!DW137</f>
        <v>0.000111790468882997</v>
      </c>
      <c r="BL137" s="66">
        <f>'background subtraction'!EO137</f>
        <v>0</v>
      </c>
      <c r="BM137" s="66">
        <f>'background subtraction'!FG137</f>
        <v>0.000111790468882997</v>
      </c>
      <c r="BN137" s="66">
        <f>'background subtraction'!FZ137</f>
        <v>0.000111790468882997</v>
      </c>
      <c r="BO137" s="66">
        <f>'background subtraction'!GQ137</f>
        <v>0</v>
      </c>
      <c r="BP137" s="66">
        <f>'background subtraction'!DY137</f>
        <v>0.000111790468882997</v>
      </c>
      <c r="BQ137" s="66">
        <f>'background subtraction'!EP137</f>
        <v>0.000251528554986744</v>
      </c>
      <c r="BR137" s="66">
        <f>'background subtraction'!FH137</f>
        <v>0</v>
      </c>
      <c r="BS137" s="66">
        <f>'background subtraction'!GC137</f>
        <v>0.000251528554986744</v>
      </c>
      <c r="BT137" s="66">
        <f>'background subtraction'!GU137</f>
        <v>0.000251528554986744</v>
      </c>
      <c r="BU137" s="66">
        <f>'background subtraction'!DZ137</f>
        <v>0</v>
      </c>
      <c r="BV137" s="66">
        <f>'background subtraction'!EQ137</f>
        <v>0.00039126664109049</v>
      </c>
      <c r="BW137" s="104">
        <f>'background subtraction'!FI137</f>
        <v>0</v>
      </c>
      <c r="BX137" s="66">
        <f>'background subtraction'!GD137</f>
        <v>0</v>
      </c>
      <c r="BY137" s="104">
        <f>'background subtraction'!GV137</f>
        <v>0.000111790468882997</v>
      </c>
      <c r="BZ137" s="66">
        <f>'background subtraction'!EA137</f>
        <v>0.000111790468882997</v>
      </c>
      <c r="CA137" s="66">
        <f>'background subtraction'!ER137</f>
        <v>0.000111790468882997</v>
      </c>
      <c r="CB137" s="66">
        <f>'background subtraction'!FJ137</f>
        <v>0.000950218985505477</v>
      </c>
      <c r="CC137" s="66">
        <f>'background subtraction'!GE137</f>
        <v>0.000111790468882997</v>
      </c>
      <c r="CD137" s="66">
        <f>'background subtraction'!GX137</f>
        <v>0.000670742813297984</v>
      </c>
      <c r="CE137" s="66">
        <f>'background subtraction'!EB137</f>
        <v>0</v>
      </c>
      <c r="CF137" s="104">
        <f>'background subtraction'!ES137</f>
        <v>0</v>
      </c>
      <c r="CG137" s="66">
        <f>'background subtraction'!FK137</f>
        <v>0.00039126664109049</v>
      </c>
      <c r="CH137" s="66">
        <f>'background subtraction'!GF137</f>
        <v>0.000531004727194237</v>
      </c>
      <c r="CI137" s="66">
        <f>'background subtraction'!GY137</f>
        <v>0</v>
      </c>
      <c r="CJ137" s="66">
        <f>'background subtraction'!EC137</f>
        <v>0.0019283855882317</v>
      </c>
      <c r="CK137" s="66">
        <f>'background subtraction'!EU137</f>
        <v>0.000251528554986744</v>
      </c>
      <c r="CL137" s="66">
        <f>'background subtraction'!FL137</f>
        <v>0.00164890941602421</v>
      </c>
      <c r="CM137" s="66">
        <f>'background subtraction'!GG137</f>
        <v>0.000111790468882997</v>
      </c>
      <c r="CN137" s="66">
        <f>'background subtraction'!GZ137</f>
        <v>0.00039126664109049</v>
      </c>
      <c r="CO137" s="66">
        <f>'background subtraction'!ED137</f>
        <v>0.00039126664109049</v>
      </c>
      <c r="CP137" s="66">
        <f>'background subtraction'!EV137</f>
        <v>0</v>
      </c>
      <c r="CQ137" s="66">
        <f>'background subtraction'!FM137</f>
        <v>0.00039126664109049</v>
      </c>
      <c r="CR137" s="66">
        <f>'background subtraction'!GH137</f>
        <v>0.000111790468882997</v>
      </c>
      <c r="CS137" s="104">
        <f>'background subtraction'!HA137</f>
        <v>0</v>
      </c>
      <c r="CT137" s="66">
        <f>'background subtraction'!EE137</f>
        <v>0.000531004727194237</v>
      </c>
      <c r="CU137" s="66">
        <f>'background subtraction'!EW137</f>
        <v>0.000531004727194237</v>
      </c>
      <c r="CV137" s="66">
        <f>'background subtraction'!FN137</f>
        <v>0.000111790468882997</v>
      </c>
      <c r="CW137" s="104">
        <f>'background subtraction'!GI137</f>
        <v>0</v>
      </c>
      <c r="CX137" s="66">
        <f>'background subtraction'!HB137</f>
        <v>0.00150917132992046</v>
      </c>
      <c r="CY137" s="66"/>
      <c r="CZ137" s="66"/>
      <c r="DA137" s="66"/>
      <c r="DB137" s="66"/>
      <c r="DC137" s="66"/>
      <c r="DD137" s="66"/>
      <c r="DE137" s="66"/>
      <c r="DF137" s="66"/>
      <c r="DG137" s="66"/>
      <c r="DH137" s="66"/>
      <c r="DI137" s="66"/>
      <c r="DJ137" s="66"/>
      <c r="DK137" s="66"/>
    </row>
    <row r="138" spans="1:115">
      <c r="A138">
        <f>'imported data from Web Calc'!A146</f>
        <v>784.5</v>
      </c>
      <c r="B138" t="str">
        <f>'imported data from Web Calc'!B146</f>
        <v>C42H74O10PN</v>
      </c>
      <c r="C138" s="61" t="str">
        <f>'imported data from Web Calc'!C146</f>
        <v>PS(36:4)</v>
      </c>
      <c r="D138" s="96">
        <f>'background subtraction'!DJ138</f>
        <v>0.000824454708012105</v>
      </c>
      <c r="E138" s="96">
        <f>'background subtraction'!DK138</f>
        <v>0.000265502363597119</v>
      </c>
      <c r="F138" s="96">
        <f>'background subtraction'!DL138</f>
        <v>0.000544978535804612</v>
      </c>
      <c r="G138" s="66">
        <f>'background subtraction'!DM138</f>
        <v>0.000824454708012105</v>
      </c>
      <c r="H138" s="66">
        <f>'background subtraction'!DX138</f>
        <v>0.000824454708012105</v>
      </c>
      <c r="I138" s="66">
        <f>'background subtraction'!EI138</f>
        <v>0.0011039308802196</v>
      </c>
      <c r="J138" s="66">
        <f>'background subtraction'!ET138</f>
        <v>0.0011039308802196</v>
      </c>
      <c r="K138" s="66">
        <f>'background subtraction'!FE138</f>
        <v>0.000964192794115852</v>
      </c>
      <c r="L138" s="66">
        <f>'background subtraction'!FP138</f>
        <v>0.000964192794115852</v>
      </c>
      <c r="M138" s="66">
        <f>'background subtraction'!GA138</f>
        <v>0.000964192794115852</v>
      </c>
      <c r="N138" s="66">
        <f>'background subtraction'!GL138</f>
        <v>0.0011039308802196</v>
      </c>
      <c r="O138" s="66">
        <f>'background subtraction'!GW138</f>
        <v>0.000824454708012105</v>
      </c>
      <c r="P138" s="66">
        <f>'background subtraction'!HC138</f>
        <v>0.00124366896632334</v>
      </c>
      <c r="Q138" s="66">
        <f t="shared" si="2"/>
        <v>0.000992140411336601</v>
      </c>
      <c r="R138" s="66">
        <f>'background subtraction'!DN138</f>
        <v>0.00487685920502076</v>
      </c>
      <c r="S138" s="66">
        <f>'background subtraction'!FT138</f>
        <v>0.00124366896632334</v>
      </c>
      <c r="T138" s="66">
        <f>'background subtraction'!FX138</f>
        <v>0.00236157365515332</v>
      </c>
      <c r="U138" s="66">
        <f>'background subtraction'!GB138</f>
        <v>0.0029205259995683</v>
      </c>
      <c r="V138" s="66">
        <f>'background subtraction'!GJ138</f>
        <v>0.00445764494670952</v>
      </c>
      <c r="W138" s="66">
        <f>'background subtraction'!DO138</f>
        <v>0.00180262131073833</v>
      </c>
      <c r="X138" s="66">
        <f>'background subtraction'!EF138</f>
        <v>0.00208209748294582</v>
      </c>
      <c r="Y138" s="66">
        <f>'background subtraction'!EX138</f>
        <v>0.000684716621908358</v>
      </c>
      <c r="Z138" s="66">
        <f>'background subtraction'!FO138</f>
        <v>0.000265502363597119</v>
      </c>
      <c r="AA138" s="66">
        <f>'background subtraction'!GK138</f>
        <v>0.00278078791346456</v>
      </c>
      <c r="AB138" s="66">
        <f>'background subtraction'!DP138</f>
        <v>0.000405240449700865</v>
      </c>
      <c r="AC138" s="66">
        <f>'background subtraction'!EG138</f>
        <v>0.000405240449700865</v>
      </c>
      <c r="AD138" s="66">
        <f>'background subtraction'!EY138</f>
        <v>0.000684716621908358</v>
      </c>
      <c r="AE138" s="66">
        <f>'background subtraction'!FQ138</f>
        <v>0.000684716621908358</v>
      </c>
      <c r="AF138" s="66">
        <f>'background subtraction'!GM138</f>
        <v>0.00152314513853084</v>
      </c>
      <c r="AG138" s="66">
        <f>'background subtraction'!DQ138</f>
        <v>0.000265502363597119</v>
      </c>
      <c r="AH138" s="66">
        <f>'background subtraction'!EH138</f>
        <v>0.000964192794115852</v>
      </c>
      <c r="AI138" s="66">
        <f>'background subtraction'!EZ138</f>
        <v>0.000544978535804612</v>
      </c>
      <c r="AJ138" s="66">
        <f>'background subtraction'!FR138</f>
        <v>0.000544978535804612</v>
      </c>
      <c r="AK138" s="66">
        <f>'background subtraction'!GR138</f>
        <v>0.00180262131073833</v>
      </c>
      <c r="AL138" s="66">
        <f>'background subtraction'!DR138</f>
        <v>0.0011039308802196</v>
      </c>
      <c r="AM138" s="66">
        <f>'background subtraction'!EJ138</f>
        <v>0.000544978535804612</v>
      </c>
      <c r="AN138" s="66">
        <f>'background subtraction'!FA138</f>
        <v>0.00124366896632334</v>
      </c>
      <c r="AO138" s="66">
        <f>'background subtraction'!FS138</f>
        <v>0.0032000021717758</v>
      </c>
      <c r="AP138" s="66">
        <f>'background subtraction'!GS138</f>
        <v>0.0029205259995683</v>
      </c>
      <c r="AQ138" s="66">
        <f>'background subtraction'!DS138</f>
        <v>0.00152314513853084</v>
      </c>
      <c r="AR138" s="66">
        <f>'background subtraction'!EK138</f>
        <v>0.000824454708012105</v>
      </c>
      <c r="AS138" s="66">
        <f>'background subtraction'!FB138</f>
        <v>0.0032000021717758</v>
      </c>
      <c r="AT138" s="66">
        <f>'background subtraction'!FU138</f>
        <v>0.00138340705242709</v>
      </c>
      <c r="AU138" s="66">
        <f>'background subtraction'!GT138</f>
        <v>0.00333974025787954</v>
      </c>
      <c r="AV138" s="66">
        <f>'background subtraction'!DT138</f>
        <v>0.00194235939684208</v>
      </c>
      <c r="AW138" s="66">
        <f>'background subtraction'!EL138</f>
        <v>0.0011039308802196</v>
      </c>
      <c r="AX138" s="66">
        <f>'background subtraction'!FC138</f>
        <v>0.0011039308802196</v>
      </c>
      <c r="AY138" s="66">
        <f>'background subtraction'!FV138</f>
        <v>0.000824454708012105</v>
      </c>
      <c r="AZ138" s="66">
        <f>'background subtraction'!GN138</f>
        <v>0.00124366896632334</v>
      </c>
      <c r="BA138" s="66">
        <f>'background subtraction'!DU138</f>
        <v>0.00222183556904957</v>
      </c>
      <c r="BB138" s="66">
        <f>'background subtraction'!EM138</f>
        <v>0.00361921643008704</v>
      </c>
      <c r="BC138" s="66">
        <f>'background subtraction'!FD138</f>
        <v>0.00278078791346456</v>
      </c>
      <c r="BD138" s="66">
        <f>'background subtraction'!FW138</f>
        <v>0.0011039308802196</v>
      </c>
      <c r="BE138" s="66">
        <f>'background subtraction'!GO138</f>
        <v>0.00180262131073833</v>
      </c>
      <c r="BF138" s="66">
        <f>'background subtraction'!DV138</f>
        <v>0</v>
      </c>
      <c r="BG138" s="66">
        <f>'background subtraction'!EN138</f>
        <v>0.000405240449700865</v>
      </c>
      <c r="BH138" s="66">
        <f>'background subtraction'!FF138</f>
        <v>0.000265502363597119</v>
      </c>
      <c r="BI138" s="66">
        <f>'background subtraction'!FY138</f>
        <v>0.000405240449700865</v>
      </c>
      <c r="BJ138" s="66">
        <f>'background subtraction'!GP138</f>
        <v>0.000964192794115852</v>
      </c>
      <c r="BK138" s="66">
        <f>'background subtraction'!DW138</f>
        <v>0.000265502363597119</v>
      </c>
      <c r="BL138" s="66">
        <f>'background subtraction'!EO138</f>
        <v>0.000125764277493372</v>
      </c>
      <c r="BM138" s="66">
        <f>'background subtraction'!FG138</f>
        <v>0.000405240449700865</v>
      </c>
      <c r="BN138" s="66">
        <f>'background subtraction'!FZ138</f>
        <v>0.000125764277493372</v>
      </c>
      <c r="BO138" s="66">
        <f>'background subtraction'!GQ138</f>
        <v>0.000964192794115852</v>
      </c>
      <c r="BP138" s="66">
        <f>'background subtraction'!DY138</f>
        <v>0.000125764277493372</v>
      </c>
      <c r="BQ138" s="66">
        <f>'background subtraction'!EP138</f>
        <v>0.000684716621908358</v>
      </c>
      <c r="BR138" s="66">
        <f>'background subtraction'!FH138</f>
        <v>0</v>
      </c>
      <c r="BS138" s="66">
        <f>'background subtraction'!GC138</f>
        <v>0.000544978535804612</v>
      </c>
      <c r="BT138" s="66">
        <f>'background subtraction'!GU138</f>
        <v>0.000265502363597119</v>
      </c>
      <c r="BU138" s="66">
        <f>'background subtraction'!DZ138</f>
        <v>0</v>
      </c>
      <c r="BV138" s="66">
        <f>'background subtraction'!EQ138</f>
        <v>0.000684716621908358</v>
      </c>
      <c r="BW138" s="104">
        <f>'background subtraction'!FI138</f>
        <v>0</v>
      </c>
      <c r="BX138" s="66">
        <f>'background subtraction'!GD138</f>
        <v>0.000544978535804612</v>
      </c>
      <c r="BY138" s="104">
        <f>'background subtraction'!GV138</f>
        <v>0</v>
      </c>
      <c r="BZ138" s="66">
        <f>'background subtraction'!EA138</f>
        <v>0.000544978535804612</v>
      </c>
      <c r="CA138" s="66">
        <f>'background subtraction'!ER138</f>
        <v>0.000125764277493372</v>
      </c>
      <c r="CB138" s="66">
        <f>'background subtraction'!FJ138</f>
        <v>0.000964192794115852</v>
      </c>
      <c r="CC138" s="66">
        <f>'background subtraction'!GE138</f>
        <v>0</v>
      </c>
      <c r="CD138" s="66">
        <f>'background subtraction'!GX138</f>
        <v>0.000964192794115852</v>
      </c>
      <c r="CE138" s="66">
        <f>'background subtraction'!EB138</f>
        <v>0.000405240449700865</v>
      </c>
      <c r="CF138" s="104">
        <f>'background subtraction'!ES138</f>
        <v>0.000125764277493372</v>
      </c>
      <c r="CG138" s="66">
        <f>'background subtraction'!FK138</f>
        <v>0.000684716621908358</v>
      </c>
      <c r="CH138" s="66">
        <f>'background subtraction'!GF138</f>
        <v>0.000684716621908358</v>
      </c>
      <c r="CI138" s="66">
        <f>'background subtraction'!GY138</f>
        <v>0.000544978535804612</v>
      </c>
      <c r="CJ138" s="66">
        <f>'background subtraction'!EC138</f>
        <v>0.00166288322463458</v>
      </c>
      <c r="CK138" s="66">
        <f>'background subtraction'!EU138</f>
        <v>0.000125764277493372</v>
      </c>
      <c r="CL138" s="66">
        <f>'background subtraction'!FL138</f>
        <v>0.00222183556904957</v>
      </c>
      <c r="CM138" s="66">
        <f>'background subtraction'!GG138</f>
        <v>0.000684716621908358</v>
      </c>
      <c r="CN138" s="66">
        <f>'background subtraction'!GZ138</f>
        <v>0.000265502363597119</v>
      </c>
      <c r="CO138" s="66">
        <f>'background subtraction'!ED138</f>
        <v>0.000824454708012105</v>
      </c>
      <c r="CP138" s="66">
        <f>'background subtraction'!EV138</f>
        <v>0</v>
      </c>
      <c r="CQ138" s="66">
        <f>'background subtraction'!FM138</f>
        <v>0.000544978535804612</v>
      </c>
      <c r="CR138" s="66">
        <f>'background subtraction'!GH138</f>
        <v>0.000125764277493372</v>
      </c>
      <c r="CS138" s="104">
        <f>'background subtraction'!HA138</f>
        <v>0</v>
      </c>
      <c r="CT138" s="66">
        <f>'background subtraction'!EE138</f>
        <v>0.000405240449700865</v>
      </c>
      <c r="CU138" s="66">
        <f>'background subtraction'!EW138</f>
        <v>0.000824454708012105</v>
      </c>
      <c r="CV138" s="66">
        <f>'background subtraction'!FN138</f>
        <v>0.000265502363597119</v>
      </c>
      <c r="CW138" s="104">
        <f>'background subtraction'!GI138</f>
        <v>0</v>
      </c>
      <c r="CX138" s="66">
        <f>'background subtraction'!HB138</f>
        <v>0.00138340705242709</v>
      </c>
      <c r="CY138" s="66"/>
      <c r="CZ138" s="66"/>
      <c r="DA138" s="66"/>
      <c r="DB138" s="66"/>
      <c r="DC138" s="66"/>
      <c r="DD138" s="66"/>
      <c r="DE138" s="66"/>
      <c r="DF138" s="66"/>
      <c r="DG138" s="66"/>
      <c r="DH138" s="66"/>
      <c r="DI138" s="66"/>
      <c r="DJ138" s="66"/>
      <c r="DK138" s="66"/>
    </row>
    <row r="139" spans="1:115">
      <c r="A139">
        <f>'imported data from Web Calc'!A147</f>
        <v>786.5</v>
      </c>
      <c r="B139" t="str">
        <f>'imported data from Web Calc'!B147</f>
        <v>C42H76O10PN</v>
      </c>
      <c r="C139" s="61" t="str">
        <f>'imported data from Web Calc'!C147</f>
        <v>PS(36:3)</v>
      </c>
      <c r="D139" s="96">
        <f>'background subtraction'!DJ139</f>
        <v>0.00177467369351758</v>
      </c>
      <c r="E139" s="96">
        <f>'background subtraction'!DK139</f>
        <v>0.0012157213491026</v>
      </c>
      <c r="F139" s="96">
        <f>'background subtraction'!DL139</f>
        <v>0.00177467369351758</v>
      </c>
      <c r="G139" s="66">
        <f>'background subtraction'!DM139</f>
        <v>0.00163493560741384</v>
      </c>
      <c r="H139" s="66">
        <f>'background subtraction'!DX139</f>
        <v>0.00135545943520634</v>
      </c>
      <c r="I139" s="66">
        <f>'background subtraction'!EI139</f>
        <v>0.0012157213491026</v>
      </c>
      <c r="J139" s="66">
        <f>'background subtraction'!ET139</f>
        <v>0.00107598326299885</v>
      </c>
      <c r="K139" s="66">
        <f>'background subtraction'!FE139</f>
        <v>0.000656769004687609</v>
      </c>
      <c r="L139" s="66">
        <f>'background subtraction'!FP139</f>
        <v>0.00149519752131009</v>
      </c>
      <c r="M139" s="66">
        <f>'background subtraction'!GA139</f>
        <v>0.00135545943520634</v>
      </c>
      <c r="N139" s="66">
        <f>'background subtraction'!GL139</f>
        <v>0.00177467369351758</v>
      </c>
      <c r="O139" s="66">
        <f>'background subtraction'!GW139</f>
        <v>0.00135545943520634</v>
      </c>
      <c r="P139" s="66">
        <f>'background subtraction'!HC139</f>
        <v>0.00149519752131009</v>
      </c>
      <c r="Q139" s="66">
        <f t="shared" si="2"/>
        <v>0.00134148562659597</v>
      </c>
      <c r="R139" s="66">
        <f>'background subtraction'!DN139</f>
        <v>0.00554760201831874</v>
      </c>
      <c r="S139" s="66">
        <f>'background subtraction'!FT139</f>
        <v>0.00415022115728127</v>
      </c>
      <c r="T139" s="66">
        <f>'background subtraction'!FX139</f>
        <v>0.00359126881286629</v>
      </c>
      <c r="U139" s="66">
        <f>'background subtraction'!GB139</f>
        <v>0.00345153072676254</v>
      </c>
      <c r="V139" s="66">
        <f>'background subtraction'!GJ139</f>
        <v>0.00610655436273373</v>
      </c>
      <c r="W139" s="66">
        <f>'background subtraction'!DO139</f>
        <v>0.00177467369351758</v>
      </c>
      <c r="X139" s="66">
        <f>'background subtraction'!EF139</f>
        <v>0.00373100689897003</v>
      </c>
      <c r="Y139" s="66">
        <f>'background subtraction'!EX139</f>
        <v>0.000656769004687609</v>
      </c>
      <c r="Z139" s="66">
        <f>'background subtraction'!FO139</f>
        <v>0.00107598326299885</v>
      </c>
      <c r="AA139" s="66">
        <f>'background subtraction'!GK139</f>
        <v>0.00387074498507378</v>
      </c>
      <c r="AB139" s="66">
        <f>'background subtraction'!DP139</f>
        <v>0.00107598326299885</v>
      </c>
      <c r="AC139" s="66">
        <f>'background subtraction'!EG139</f>
        <v>0.000517030918583863</v>
      </c>
      <c r="AD139" s="66">
        <f>'background subtraction'!EY139</f>
        <v>0.00107598326299885</v>
      </c>
      <c r="AE139" s="66">
        <f>'background subtraction'!FQ139</f>
        <v>0.000517030918583863</v>
      </c>
      <c r="AF139" s="66">
        <f>'background subtraction'!GM139</f>
        <v>0.00163493560741384</v>
      </c>
      <c r="AG139" s="66">
        <f>'background subtraction'!DQ139</f>
        <v>0.000656769004687609</v>
      </c>
      <c r="AH139" s="66">
        <f>'background subtraction'!EH139</f>
        <v>0.0012157213491026</v>
      </c>
      <c r="AI139" s="66">
        <f>'background subtraction'!EZ139</f>
        <v>0.000796507090791356</v>
      </c>
      <c r="AJ139" s="66">
        <f>'background subtraction'!FR139</f>
        <v>0.00107598326299885</v>
      </c>
      <c r="AK139" s="66">
        <f>'background subtraction'!GR139</f>
        <v>0.00317205455455505</v>
      </c>
      <c r="AL139" s="66">
        <f>'background subtraction'!DR139</f>
        <v>0.00261310221014006</v>
      </c>
      <c r="AM139" s="66">
        <f>'background subtraction'!EJ139</f>
        <v>0.000656769004687609</v>
      </c>
      <c r="AN139" s="66">
        <f>'background subtraction'!FA139</f>
        <v>0.00233362603793257</v>
      </c>
      <c r="AO139" s="66">
        <f>'background subtraction'!FS139</f>
        <v>0.0030323164684513</v>
      </c>
      <c r="AP139" s="66">
        <f>'background subtraction'!GS139</f>
        <v>0.00470917350169626</v>
      </c>
      <c r="AQ139" s="66">
        <f>'background subtraction'!DS139</f>
        <v>0.00205414986572507</v>
      </c>
      <c r="AR139" s="66">
        <f>'background subtraction'!EK139</f>
        <v>0.00163493560741384</v>
      </c>
      <c r="AS139" s="66">
        <f>'background subtraction'!FB139</f>
        <v>0.00526812584611125</v>
      </c>
      <c r="AT139" s="66">
        <f>'background subtraction'!FU139</f>
        <v>0.00177467369351758</v>
      </c>
      <c r="AU139" s="66">
        <f>'background subtraction'!GT139</f>
        <v>0.00498864967390375</v>
      </c>
      <c r="AV139" s="66">
        <f>'background subtraction'!DT139</f>
        <v>0.00289257838234755</v>
      </c>
      <c r="AW139" s="66">
        <f>'background subtraction'!EL139</f>
        <v>0.00177467369351758</v>
      </c>
      <c r="AX139" s="66">
        <f>'background subtraction'!FC139</f>
        <v>0.00219388795182882</v>
      </c>
      <c r="AY139" s="66">
        <f>'background subtraction'!FV139</f>
        <v>0.00135545943520634</v>
      </c>
      <c r="AZ139" s="66">
        <f>'background subtraction'!GN139</f>
        <v>0.00275284029624381</v>
      </c>
      <c r="BA139" s="66">
        <f>'background subtraction'!DU139</f>
        <v>0.00359126881286629</v>
      </c>
      <c r="BB139" s="66">
        <f>'background subtraction'!EM139</f>
        <v>0.00694498287935621</v>
      </c>
      <c r="BC139" s="66">
        <f>'background subtraction'!FD139</f>
        <v>0.00470917350169626</v>
      </c>
      <c r="BD139" s="66">
        <f>'background subtraction'!FW139</f>
        <v>0.00177467369351758</v>
      </c>
      <c r="BE139" s="66">
        <f>'background subtraction'!GO139</f>
        <v>0.00191441177962133</v>
      </c>
      <c r="BF139" s="66">
        <f>'background subtraction'!DV139</f>
        <v>0</v>
      </c>
      <c r="BG139" s="66">
        <f>'background subtraction'!EN139</f>
        <v>0.000936245176895102</v>
      </c>
      <c r="BH139" s="66">
        <f>'background subtraction'!FF139</f>
        <v>0.000237554746376369</v>
      </c>
      <c r="BI139" s="66">
        <f>'background subtraction'!FY139</f>
        <v>0.000517030918583863</v>
      </c>
      <c r="BJ139" s="66">
        <f>'background subtraction'!GP139</f>
        <v>0.00107598326299885</v>
      </c>
      <c r="BK139" s="66">
        <f>'background subtraction'!DW139</f>
        <v>0.000377292832480116</v>
      </c>
      <c r="BL139" s="66">
        <f>'background subtraction'!EO139</f>
        <v>0.000237554746376369</v>
      </c>
      <c r="BM139" s="66">
        <f>'background subtraction'!FG139</f>
        <v>0.000936245176895102</v>
      </c>
      <c r="BN139" s="66">
        <f>'background subtraction'!FZ139</f>
        <v>0.000377292832480116</v>
      </c>
      <c r="BO139" s="66">
        <f>'background subtraction'!GQ139</f>
        <v>0.00177467369351758</v>
      </c>
      <c r="BP139" s="66">
        <f>'background subtraction'!DY139</f>
        <v>0.000377292832480116</v>
      </c>
      <c r="BQ139" s="66">
        <f>'background subtraction'!EP139</f>
        <v>0.0012157213491026</v>
      </c>
      <c r="BR139" s="66">
        <f>'background subtraction'!FH139</f>
        <v>0.000237554746376369</v>
      </c>
      <c r="BS139" s="66">
        <f>'background subtraction'!GC139</f>
        <v>0.000517030918583863</v>
      </c>
      <c r="BT139" s="66">
        <f>'background subtraction'!GU139</f>
        <v>0.000936245176895102</v>
      </c>
      <c r="BU139" s="66">
        <f>'background subtraction'!DZ139</f>
        <v>0.000377292832480116</v>
      </c>
      <c r="BV139" s="66">
        <f>'background subtraction'!EQ139</f>
        <v>0.000936245176895102</v>
      </c>
      <c r="BW139" s="104">
        <f>'background subtraction'!FI139</f>
        <v>0</v>
      </c>
      <c r="BX139" s="66">
        <f>'background subtraction'!GD139</f>
        <v>0.000656769004687609</v>
      </c>
      <c r="BY139" s="104">
        <f>'background subtraction'!GV139</f>
        <v>9.78166602726226e-5</v>
      </c>
      <c r="BZ139" s="66">
        <f>'background subtraction'!EA139</f>
        <v>0.00107598326299885</v>
      </c>
      <c r="CA139" s="66">
        <f>'background subtraction'!ER139</f>
        <v>0.000517030918583863</v>
      </c>
      <c r="CB139" s="66">
        <f>'background subtraction'!FJ139</f>
        <v>0.00107598326299885</v>
      </c>
      <c r="CC139" s="66">
        <f>'background subtraction'!GE139</f>
        <v>0.000377292832480116</v>
      </c>
      <c r="CD139" s="66">
        <f>'background subtraction'!GX139</f>
        <v>0.00191441177962133</v>
      </c>
      <c r="CE139" s="66">
        <f>'background subtraction'!EB139</f>
        <v>0.000377292832480116</v>
      </c>
      <c r="CF139" s="104">
        <f>'background subtraction'!ES139</f>
        <v>0</v>
      </c>
      <c r="CG139" s="66">
        <f>'background subtraction'!FK139</f>
        <v>0.000936245176895102</v>
      </c>
      <c r="CH139" s="66">
        <f>'background subtraction'!GF139</f>
        <v>0.000936245176895102</v>
      </c>
      <c r="CI139" s="66">
        <f>'background subtraction'!GY139</f>
        <v>0.000377292832480116</v>
      </c>
      <c r="CJ139" s="66">
        <f>'background subtraction'!EC139</f>
        <v>0.00387074498507378</v>
      </c>
      <c r="CK139" s="66">
        <f>'background subtraction'!EU139</f>
        <v>0.000517030918583863</v>
      </c>
      <c r="CL139" s="66">
        <f>'background subtraction'!FL139</f>
        <v>0.00275284029624381</v>
      </c>
      <c r="CM139" s="66">
        <f>'background subtraction'!GG139</f>
        <v>0.000796507090791356</v>
      </c>
      <c r="CN139" s="66">
        <f>'background subtraction'!GZ139</f>
        <v>0.000377292832480116</v>
      </c>
      <c r="CO139" s="66">
        <f>'background subtraction'!ED139</f>
        <v>0.00163493560741384</v>
      </c>
      <c r="CP139" s="66">
        <f>'background subtraction'!EV139</f>
        <v>9.78166602726226e-5</v>
      </c>
      <c r="CQ139" s="66">
        <f>'background subtraction'!FM139</f>
        <v>0.000656769004687609</v>
      </c>
      <c r="CR139" s="66">
        <f>'background subtraction'!GH139</f>
        <v>0.000377292832480116</v>
      </c>
      <c r="CS139" s="104">
        <f>'background subtraction'!HA139</f>
        <v>0</v>
      </c>
      <c r="CT139" s="66">
        <f>'background subtraction'!EE139</f>
        <v>0.0012157213491026</v>
      </c>
      <c r="CU139" s="66">
        <f>'background subtraction'!EW139</f>
        <v>0.00219388795182882</v>
      </c>
      <c r="CV139" s="66">
        <f>'background subtraction'!FN139</f>
        <v>0.000377292832480116</v>
      </c>
      <c r="CW139" s="104">
        <f>'background subtraction'!GI139</f>
        <v>0</v>
      </c>
      <c r="CX139" s="66">
        <f>'background subtraction'!HB139</f>
        <v>0.000936245176895102</v>
      </c>
      <c r="CY139" s="66"/>
      <c r="CZ139" s="66"/>
      <c r="DA139" s="66"/>
      <c r="DB139" s="66"/>
      <c r="DC139" s="66"/>
      <c r="DD139" s="66"/>
      <c r="DE139" s="66"/>
      <c r="DF139" s="66"/>
      <c r="DG139" s="66"/>
      <c r="DH139" s="66"/>
      <c r="DI139" s="66"/>
      <c r="DJ139" s="66"/>
      <c r="DK139" s="66"/>
    </row>
    <row r="140" spans="1:115">
      <c r="A140">
        <f>'imported data from Web Calc'!A148</f>
        <v>788.5</v>
      </c>
      <c r="B140" t="str">
        <f>'imported data from Web Calc'!B148</f>
        <v>C42H78O10PN</v>
      </c>
      <c r="C140" s="61" t="str">
        <f>'imported data from Web Calc'!C148</f>
        <v>PS(36:2)</v>
      </c>
      <c r="D140" s="96">
        <f>'background subtraction'!DJ140</f>
        <v>0.00136943324381672</v>
      </c>
      <c r="E140" s="96">
        <f>'background subtraction'!DK140</f>
        <v>0.00108995707160922</v>
      </c>
      <c r="F140" s="96">
        <f>'background subtraction'!DL140</f>
        <v>0.00108995707160922</v>
      </c>
      <c r="G140" s="66">
        <f>'background subtraction'!DM140</f>
        <v>0.000950218985505477</v>
      </c>
      <c r="H140" s="66">
        <f>'background subtraction'!DX140</f>
        <v>0.00081048089940173</v>
      </c>
      <c r="I140" s="66">
        <f>'background subtraction'!EI140</f>
        <v>0.000950218985505477</v>
      </c>
      <c r="J140" s="66">
        <f>'background subtraction'!ET140</f>
        <v>0.00081048089940173</v>
      </c>
      <c r="K140" s="66">
        <f>'background subtraction'!FE140</f>
        <v>0.00150917132992046</v>
      </c>
      <c r="L140" s="66">
        <f>'background subtraction'!FP140</f>
        <v>0.00164890941602421</v>
      </c>
      <c r="M140" s="66">
        <f>'background subtraction'!GA140</f>
        <v>0.00108995707160922</v>
      </c>
      <c r="N140" s="66">
        <f>'background subtraction'!GL140</f>
        <v>0.00136943324381672</v>
      </c>
      <c r="O140" s="66">
        <f>'background subtraction'!GW140</f>
        <v>0.00150917132992046</v>
      </c>
      <c r="P140" s="66">
        <f>'background subtraction'!HC140</f>
        <v>0.000950218985505477</v>
      </c>
      <c r="Q140" s="66">
        <f t="shared" si="2"/>
        <v>0.0011598261146611</v>
      </c>
      <c r="R140" s="66">
        <f>'background subtraction'!DN140</f>
        <v>0.0043039330519954</v>
      </c>
      <c r="S140" s="66">
        <f>'background subtraction'!FT140</f>
        <v>0.00150917132992046</v>
      </c>
      <c r="T140" s="66">
        <f>'background subtraction'!FX140</f>
        <v>0.00248733793264669</v>
      </c>
      <c r="U140" s="66">
        <f>'background subtraction'!GB140</f>
        <v>0.0022078617604392</v>
      </c>
      <c r="V140" s="66">
        <f>'background subtraction'!GJ140</f>
        <v>0.00346550453537292</v>
      </c>
      <c r="W140" s="66">
        <f>'background subtraction'!DO140</f>
        <v>0.00262707601875044</v>
      </c>
      <c r="X140" s="66">
        <f>'background subtraction'!EF140</f>
        <v>0.00374498070758041</v>
      </c>
      <c r="Y140" s="66">
        <f>'background subtraction'!EX140</f>
        <v>0.000950218985505477</v>
      </c>
      <c r="Z140" s="66">
        <f>'background subtraction'!FO140</f>
        <v>0</v>
      </c>
      <c r="AA140" s="66">
        <f>'background subtraction'!GK140</f>
        <v>0.00332576644926917</v>
      </c>
      <c r="AB140" s="66">
        <f>'background subtraction'!DP140</f>
        <v>0.000531004727194237</v>
      </c>
      <c r="AC140" s="66">
        <f>'background subtraction'!EG140</f>
        <v>0.000531004727194237</v>
      </c>
      <c r="AD140" s="66">
        <f>'background subtraction'!EY140</f>
        <v>0.00108995707160922</v>
      </c>
      <c r="AE140" s="66">
        <f>'background subtraction'!FQ140</f>
        <v>0.00150917132992046</v>
      </c>
      <c r="AF140" s="66">
        <f>'background subtraction'!GM140</f>
        <v>0.00122969515771297</v>
      </c>
      <c r="AG140" s="66">
        <f>'background subtraction'!DQ140</f>
        <v>0.000251528554986744</v>
      </c>
      <c r="AH140" s="66">
        <f>'background subtraction'!EH140</f>
        <v>0.00081048089940173</v>
      </c>
      <c r="AI140" s="66">
        <f>'background subtraction'!EZ140</f>
        <v>0.00122969515771297</v>
      </c>
      <c r="AJ140" s="66">
        <f>'background subtraction'!FR140</f>
        <v>0.000950218985505477</v>
      </c>
      <c r="AK140" s="66">
        <f>'background subtraction'!GR140</f>
        <v>0.00290655219095793</v>
      </c>
      <c r="AL140" s="66">
        <f>'background subtraction'!DR140</f>
        <v>0.00248733793264669</v>
      </c>
      <c r="AM140" s="66">
        <f>'background subtraction'!EJ140</f>
        <v>0.000251528554986744</v>
      </c>
      <c r="AN140" s="66">
        <f>'background subtraction'!FA140</f>
        <v>0.00122969515771297</v>
      </c>
      <c r="AO140" s="66">
        <f>'background subtraction'!FS140</f>
        <v>0.00276681410485418</v>
      </c>
      <c r="AP140" s="66">
        <f>'background subtraction'!GS140</f>
        <v>0.00416419496589165</v>
      </c>
      <c r="AQ140" s="66">
        <f>'background subtraction'!DS140</f>
        <v>0.00206812367433545</v>
      </c>
      <c r="AR140" s="66">
        <f>'background subtraction'!EK140</f>
        <v>0.00081048089940173</v>
      </c>
      <c r="AS140" s="66">
        <f>'background subtraction'!FB140</f>
        <v>0.00388471879368416</v>
      </c>
      <c r="AT140" s="66">
        <f>'background subtraction'!FU140</f>
        <v>0.00150917132992046</v>
      </c>
      <c r="AU140" s="66">
        <f>'background subtraction'!GT140</f>
        <v>0.00290655219095793</v>
      </c>
      <c r="AV140" s="66">
        <f>'background subtraction'!DT140</f>
        <v>0.00262707601875044</v>
      </c>
      <c r="AW140" s="66">
        <f>'background subtraction'!EL140</f>
        <v>0.000950218985505477</v>
      </c>
      <c r="AX140" s="66">
        <f>'background subtraction'!FC140</f>
        <v>0.00136943324381672</v>
      </c>
      <c r="AY140" s="66">
        <f>'background subtraction'!FV140</f>
        <v>0.00108995707160922</v>
      </c>
      <c r="AZ140" s="66">
        <f>'background subtraction'!GN140</f>
        <v>0.00164890941602421</v>
      </c>
      <c r="BA140" s="66">
        <f>'background subtraction'!DU140</f>
        <v>0.00304629027706168</v>
      </c>
      <c r="BB140" s="66">
        <f>'background subtraction'!EM140</f>
        <v>0.00444367113809914</v>
      </c>
      <c r="BC140" s="66">
        <f>'background subtraction'!FD140</f>
        <v>0.00374498070758041</v>
      </c>
      <c r="BD140" s="66">
        <f>'background subtraction'!FW140</f>
        <v>0.00164890941602421</v>
      </c>
      <c r="BE140" s="66">
        <f>'background subtraction'!GO140</f>
        <v>0.00136943324381672</v>
      </c>
      <c r="BF140" s="66">
        <f>'background subtraction'!DV140</f>
        <v>0.000251528554986744</v>
      </c>
      <c r="BG140" s="66">
        <f>'background subtraction'!EN140</f>
        <v>0.00039126664109049</v>
      </c>
      <c r="BH140" s="66">
        <f>'background subtraction'!FF140</f>
        <v>0.00039126664109049</v>
      </c>
      <c r="BI140" s="66">
        <f>'background subtraction'!FY140</f>
        <v>0.00039126664109049</v>
      </c>
      <c r="BJ140" s="66">
        <f>'background subtraction'!GP140</f>
        <v>0.00108995707160922</v>
      </c>
      <c r="BK140" s="66">
        <f>'background subtraction'!DW140</f>
        <v>0.000251528554986744</v>
      </c>
      <c r="BL140" s="66">
        <f>'background subtraction'!EO140</f>
        <v>0.000111790468882997</v>
      </c>
      <c r="BM140" s="66">
        <f>'background subtraction'!FG140</f>
        <v>0.00039126664109049</v>
      </c>
      <c r="BN140" s="66">
        <f>'background subtraction'!FZ140</f>
        <v>0</v>
      </c>
      <c r="BO140" s="66">
        <f>'background subtraction'!GQ140</f>
        <v>0.00136943324381672</v>
      </c>
      <c r="BP140" s="66">
        <f>'background subtraction'!DY140</f>
        <v>0.000111790468882997</v>
      </c>
      <c r="BQ140" s="66">
        <f>'background subtraction'!EP140</f>
        <v>0.000950218985505477</v>
      </c>
      <c r="BR140" s="66">
        <f>'background subtraction'!FH140</f>
        <v>0.000251528554986744</v>
      </c>
      <c r="BS140" s="66">
        <f>'background subtraction'!GC140</f>
        <v>0.00039126664109049</v>
      </c>
      <c r="BT140" s="66">
        <f>'background subtraction'!GU140</f>
        <v>0.00081048089940173</v>
      </c>
      <c r="BU140" s="66">
        <f>'background subtraction'!DZ140</f>
        <v>0.000111790468882997</v>
      </c>
      <c r="BV140" s="66">
        <f>'background subtraction'!EQ140</f>
        <v>0.00081048089940173</v>
      </c>
      <c r="BW140" s="104">
        <f>'background subtraction'!FI140</f>
        <v>0</v>
      </c>
      <c r="BX140" s="66">
        <f>'background subtraction'!GD140</f>
        <v>0.00039126664109049</v>
      </c>
      <c r="BY140" s="104">
        <f>'background subtraction'!GV140</f>
        <v>0.000111790468882997</v>
      </c>
      <c r="BZ140" s="66">
        <f>'background subtraction'!EA140</f>
        <v>0.000531004727194237</v>
      </c>
      <c r="CA140" s="66">
        <f>'background subtraction'!ER140</f>
        <v>0.000531004727194237</v>
      </c>
      <c r="CB140" s="66">
        <f>'background subtraction'!FJ140</f>
        <v>0.000950218985505477</v>
      </c>
      <c r="CC140" s="66">
        <f>'background subtraction'!GE140</f>
        <v>0.000251528554986744</v>
      </c>
      <c r="CD140" s="66">
        <f>'background subtraction'!GX140</f>
        <v>0.00178864750212796</v>
      </c>
      <c r="CE140" s="66">
        <f>'background subtraction'!EB140</f>
        <v>0.000251528554986744</v>
      </c>
      <c r="CF140" s="104">
        <f>'background subtraction'!ES140</f>
        <v>0.000111790468882997</v>
      </c>
      <c r="CG140" s="66">
        <f>'background subtraction'!FK140</f>
        <v>0.00108995707160922</v>
      </c>
      <c r="CH140" s="66">
        <f>'background subtraction'!GF140</f>
        <v>0.00039126664109049</v>
      </c>
      <c r="CI140" s="66">
        <f>'background subtraction'!GY140</f>
        <v>0.00039126664109049</v>
      </c>
      <c r="CJ140" s="66">
        <f>'background subtraction'!EC140</f>
        <v>0.00360524262147666</v>
      </c>
      <c r="CK140" s="66">
        <f>'background subtraction'!EU140</f>
        <v>0.000531004727194237</v>
      </c>
      <c r="CL140" s="66">
        <f>'background subtraction'!FL140</f>
        <v>0.0022078617604392</v>
      </c>
      <c r="CM140" s="66">
        <f>'background subtraction'!GG140</f>
        <v>0.000251528554986744</v>
      </c>
      <c r="CN140" s="66">
        <f>'background subtraction'!GZ140</f>
        <v>0</v>
      </c>
      <c r="CO140" s="66">
        <f>'background subtraction'!ED140</f>
        <v>0.00108995707160922</v>
      </c>
      <c r="CP140" s="66">
        <f>'background subtraction'!EV140</f>
        <v>0.000111790468882997</v>
      </c>
      <c r="CQ140" s="66">
        <f>'background subtraction'!FM140</f>
        <v>0.000251528554986744</v>
      </c>
      <c r="CR140" s="66">
        <f>'background subtraction'!GH140</f>
        <v>0.000111790468882997</v>
      </c>
      <c r="CS140" s="104">
        <f>'background subtraction'!HA140</f>
        <v>0</v>
      </c>
      <c r="CT140" s="66">
        <f>'background subtraction'!EE140</f>
        <v>0.000670742813297984</v>
      </c>
      <c r="CU140" s="66">
        <f>'background subtraction'!EW140</f>
        <v>0.00206812367433545</v>
      </c>
      <c r="CV140" s="66">
        <f>'background subtraction'!FN140</f>
        <v>0.000111790468882997</v>
      </c>
      <c r="CW140" s="104">
        <f>'background subtraction'!GI140</f>
        <v>0</v>
      </c>
      <c r="CX140" s="66">
        <f>'background subtraction'!HB140</f>
        <v>0.000950218985505477</v>
      </c>
      <c r="CY140" s="66"/>
      <c r="CZ140" s="66"/>
      <c r="DA140" s="66"/>
      <c r="DB140" s="66"/>
      <c r="DC140" s="66"/>
      <c r="DD140" s="66"/>
      <c r="DE140" s="66"/>
      <c r="DF140" s="66"/>
      <c r="DG140" s="66"/>
      <c r="DH140" s="66"/>
      <c r="DI140" s="66"/>
      <c r="DJ140" s="66"/>
      <c r="DK140" s="66"/>
    </row>
    <row r="141" spans="1:115">
      <c r="A141">
        <f>'imported data from Web Calc'!A149</f>
        <v>790.6</v>
      </c>
      <c r="B141" t="str">
        <f>'imported data from Web Calc'!B149</f>
        <v>C42H80O10PN</v>
      </c>
      <c r="C141" s="61" t="str">
        <f>'imported data from Web Calc'!C149</f>
        <v>PS(36:1)</v>
      </c>
      <c r="D141" s="96">
        <f>'background subtraction'!DJ141</f>
        <v>0.000279476172207493</v>
      </c>
      <c r="E141" s="96">
        <f>'background subtraction'!DK141</f>
        <v>0</v>
      </c>
      <c r="F141" s="96">
        <f>'background subtraction'!DL141</f>
        <v>0.000139738086103747</v>
      </c>
      <c r="G141" s="66">
        <f>'background subtraction'!DM141</f>
        <v>0.00041921425831124</v>
      </c>
      <c r="H141" s="66">
        <f>'background subtraction'!DX141</f>
        <v>0</v>
      </c>
      <c r="I141" s="66">
        <f>'background subtraction'!EI141</f>
        <v>0.000279476172207493</v>
      </c>
      <c r="J141" s="66">
        <f>'background subtraction'!ET141</f>
        <v>0.000139738086103747</v>
      </c>
      <c r="K141" s="66">
        <f>'background subtraction'!FE141</f>
        <v>0.000139738086103747</v>
      </c>
      <c r="L141" s="66">
        <f>'background subtraction'!FP141</f>
        <v>0</v>
      </c>
      <c r="M141" s="66">
        <f>'background subtraction'!GA141</f>
        <v>0.000139738086103747</v>
      </c>
      <c r="N141" s="66">
        <f>'background subtraction'!GL141</f>
        <v>0.000279476172207493</v>
      </c>
      <c r="O141" s="66">
        <f>'background subtraction'!GW141</f>
        <v>0</v>
      </c>
      <c r="P141" s="66">
        <f>'background subtraction'!HC141</f>
        <v>0.00041921425831124</v>
      </c>
      <c r="Q141" s="66">
        <f t="shared" si="2"/>
        <v>0.000181659511934871</v>
      </c>
      <c r="R141" s="66">
        <f>'background subtraction'!DN141</f>
        <v>0.000279476172207493</v>
      </c>
      <c r="S141" s="66">
        <f>'background subtraction'!FT141</f>
        <v>0.000698690430518733</v>
      </c>
      <c r="T141" s="66">
        <f>'background subtraction'!FX141</f>
        <v>0.000978166602726226</v>
      </c>
      <c r="U141" s="66">
        <f>'background subtraction'!GB141</f>
        <v>0.000139738086103747</v>
      </c>
      <c r="V141" s="66">
        <f>'background subtraction'!GJ141</f>
        <v>0.000698690430518733</v>
      </c>
      <c r="W141" s="66">
        <f>'background subtraction'!DO141</f>
        <v>0.000279476172207493</v>
      </c>
      <c r="X141" s="66">
        <f>'background subtraction'!EF141</f>
        <v>0.00041921425831124</v>
      </c>
      <c r="Y141" s="66">
        <f>'background subtraction'!EX141</f>
        <v>0</v>
      </c>
      <c r="Z141" s="66">
        <f>'background subtraction'!FO141</f>
        <v>0</v>
      </c>
      <c r="AA141" s="66">
        <f>'background subtraction'!GK141</f>
        <v>0.000279476172207493</v>
      </c>
      <c r="AB141" s="66">
        <f>'background subtraction'!DP141</f>
        <v>0</v>
      </c>
      <c r="AC141" s="66">
        <f>'background subtraction'!EG141</f>
        <v>0.000139738086103747</v>
      </c>
      <c r="AD141" s="66">
        <f>'background subtraction'!EY141</f>
        <v>0</v>
      </c>
      <c r="AE141" s="66">
        <f>'background subtraction'!FQ141</f>
        <v>0</v>
      </c>
      <c r="AF141" s="66">
        <f>'background subtraction'!GM141</f>
        <v>0.000558952344414986</v>
      </c>
      <c r="AG141" s="66">
        <f>'background subtraction'!DQ141</f>
        <v>0</v>
      </c>
      <c r="AH141" s="66">
        <f>'background subtraction'!EH141</f>
        <v>0.000139738086103747</v>
      </c>
      <c r="AI141" s="66">
        <f>'background subtraction'!EZ141</f>
        <v>0.000139738086103747</v>
      </c>
      <c r="AJ141" s="66">
        <f>'background subtraction'!FR141</f>
        <v>0</v>
      </c>
      <c r="AK141" s="66">
        <f>'background subtraction'!GR141</f>
        <v>0.000279476172207493</v>
      </c>
      <c r="AL141" s="66">
        <f>'background subtraction'!DR141</f>
        <v>0.000279476172207493</v>
      </c>
      <c r="AM141" s="66">
        <f>'background subtraction'!EJ141</f>
        <v>0</v>
      </c>
      <c r="AN141" s="66">
        <f>'background subtraction'!FA141</f>
        <v>0.000139738086103747</v>
      </c>
      <c r="AO141" s="66">
        <f>'background subtraction'!FS141</f>
        <v>0.00041921425831124</v>
      </c>
      <c r="AP141" s="66">
        <f>'background subtraction'!GS141</f>
        <v>0.000279476172207493</v>
      </c>
      <c r="AQ141" s="66">
        <f>'background subtraction'!DS141</f>
        <v>0.000558952344414986</v>
      </c>
      <c r="AR141" s="66">
        <f>'background subtraction'!EK141</f>
        <v>0.000279476172207493</v>
      </c>
      <c r="AS141" s="66">
        <f>'background subtraction'!FB141</f>
        <v>0.00111790468882997</v>
      </c>
      <c r="AT141" s="66">
        <f>'background subtraction'!FU141</f>
        <v>0.000139738086103747</v>
      </c>
      <c r="AU141" s="66">
        <f>'background subtraction'!GT141</f>
        <v>0.00083842851662248</v>
      </c>
      <c r="AV141" s="66">
        <f>'background subtraction'!DT141</f>
        <v>0.000279476172207493</v>
      </c>
      <c r="AW141" s="66">
        <f>'background subtraction'!EL141</f>
        <v>0.000279476172207493</v>
      </c>
      <c r="AX141" s="66">
        <f>'background subtraction'!FC141</f>
        <v>0</v>
      </c>
      <c r="AY141" s="66">
        <f>'background subtraction'!FV141</f>
        <v>0.000139738086103747</v>
      </c>
      <c r="AZ141" s="66">
        <f>'background subtraction'!GN141</f>
        <v>0.000139738086103747</v>
      </c>
      <c r="BA141" s="66">
        <f>'background subtraction'!DU141</f>
        <v>0.000558952344414986</v>
      </c>
      <c r="BB141" s="66">
        <f>'background subtraction'!EM141</f>
        <v>0.000698690430518733</v>
      </c>
      <c r="BC141" s="66">
        <f>'background subtraction'!FD141</f>
        <v>0.000558952344414986</v>
      </c>
      <c r="BD141" s="66">
        <f>'background subtraction'!FW141</f>
        <v>0.000279476172207493</v>
      </c>
      <c r="BE141" s="66">
        <f>'background subtraction'!GO141</f>
        <v>0.00041921425831124</v>
      </c>
      <c r="BF141" s="66">
        <f>'background subtraction'!DV141</f>
        <v>0</v>
      </c>
      <c r="BG141" s="66">
        <f>'background subtraction'!EN141</f>
        <v>0.000279476172207493</v>
      </c>
      <c r="BH141" s="66">
        <f>'background subtraction'!FF141</f>
        <v>0.000139738086103747</v>
      </c>
      <c r="BI141" s="66">
        <f>'background subtraction'!FY141</f>
        <v>0</v>
      </c>
      <c r="BJ141" s="66">
        <f>'background subtraction'!GP141</f>
        <v>0</v>
      </c>
      <c r="BK141" s="66">
        <f>'background subtraction'!DW141</f>
        <v>0</v>
      </c>
      <c r="BL141" s="66">
        <f>'background subtraction'!EO141</f>
        <v>0</v>
      </c>
      <c r="BM141" s="66">
        <f>'background subtraction'!FG141</f>
        <v>0.000279476172207493</v>
      </c>
      <c r="BN141" s="66">
        <f>'background subtraction'!FZ141</f>
        <v>0</v>
      </c>
      <c r="BO141" s="66">
        <f>'background subtraction'!GQ141</f>
        <v>0</v>
      </c>
      <c r="BP141" s="66">
        <f>'background subtraction'!DY141</f>
        <v>0</v>
      </c>
      <c r="BQ141" s="66">
        <f>'background subtraction'!EP141</f>
        <v>0</v>
      </c>
      <c r="BR141" s="66">
        <f>'background subtraction'!FH141</f>
        <v>0</v>
      </c>
      <c r="BS141" s="66">
        <f>'background subtraction'!GC141</f>
        <v>0.000139738086103747</v>
      </c>
      <c r="BT141" s="66">
        <f>'background subtraction'!GU141</f>
        <v>0</v>
      </c>
      <c r="BU141" s="66">
        <f>'background subtraction'!DZ141</f>
        <v>0.000139738086103747</v>
      </c>
      <c r="BV141" s="66">
        <f>'background subtraction'!EQ141</f>
        <v>0</v>
      </c>
      <c r="BW141" s="104">
        <f>'background subtraction'!FI141</f>
        <v>0.000139738086103747</v>
      </c>
      <c r="BX141" s="66">
        <f>'background subtraction'!GD141</f>
        <v>0</v>
      </c>
      <c r="BY141" s="104">
        <f>'background subtraction'!GV141</f>
        <v>0</v>
      </c>
      <c r="BZ141" s="66">
        <f>'background subtraction'!EA141</f>
        <v>0</v>
      </c>
      <c r="CA141" s="66">
        <f>'background subtraction'!ER141</f>
        <v>0</v>
      </c>
      <c r="CB141" s="66">
        <f>'background subtraction'!FJ141</f>
        <v>0.000279476172207493</v>
      </c>
      <c r="CC141" s="66">
        <f>'background subtraction'!GE141</f>
        <v>0</v>
      </c>
      <c r="CD141" s="66">
        <f>'background subtraction'!GX141</f>
        <v>0.000139738086103747</v>
      </c>
      <c r="CE141" s="66">
        <f>'background subtraction'!EB141</f>
        <v>0</v>
      </c>
      <c r="CF141" s="104">
        <f>'background subtraction'!ES141</f>
        <v>0</v>
      </c>
      <c r="CG141" s="66">
        <f>'background subtraction'!FK141</f>
        <v>0.000139738086103747</v>
      </c>
      <c r="CH141" s="66">
        <f>'background subtraction'!GF141</f>
        <v>0.000279476172207493</v>
      </c>
      <c r="CI141" s="66">
        <f>'background subtraction'!GY141</f>
        <v>0</v>
      </c>
      <c r="CJ141" s="66">
        <f>'background subtraction'!EC141</f>
        <v>0.00041921425831124</v>
      </c>
      <c r="CK141" s="66">
        <f>'background subtraction'!EU141</f>
        <v>0.000139738086103747</v>
      </c>
      <c r="CL141" s="66">
        <f>'background subtraction'!FL141</f>
        <v>0.000139738086103747</v>
      </c>
      <c r="CM141" s="66">
        <f>'background subtraction'!GG141</f>
        <v>0</v>
      </c>
      <c r="CN141" s="66">
        <f>'background subtraction'!GZ141</f>
        <v>0.000139738086103747</v>
      </c>
      <c r="CO141" s="66">
        <f>'background subtraction'!ED141</f>
        <v>0.000279476172207493</v>
      </c>
      <c r="CP141" s="66">
        <f>'background subtraction'!EV141</f>
        <v>0</v>
      </c>
      <c r="CQ141" s="66">
        <f>'background subtraction'!FM141</f>
        <v>0</v>
      </c>
      <c r="CR141" s="66">
        <f>'background subtraction'!GH141</f>
        <v>0</v>
      </c>
      <c r="CS141" s="104">
        <f>'background subtraction'!HA141</f>
        <v>0</v>
      </c>
      <c r="CT141" s="66">
        <f>'background subtraction'!EE141</f>
        <v>0</v>
      </c>
      <c r="CU141" s="66">
        <f>'background subtraction'!EW141</f>
        <v>0</v>
      </c>
      <c r="CV141" s="66">
        <f>'background subtraction'!FN141</f>
        <v>0.000139738086103747</v>
      </c>
      <c r="CW141" s="104">
        <f>'background subtraction'!GI141</f>
        <v>0</v>
      </c>
      <c r="CX141" s="66">
        <f>'background subtraction'!HB141</f>
        <v>0.000139738086103747</v>
      </c>
      <c r="CY141" s="66"/>
      <c r="CZ141" s="66"/>
      <c r="DA141" s="66"/>
      <c r="DB141" s="66"/>
      <c r="DC141" s="66"/>
      <c r="DD141" s="66"/>
      <c r="DE141" s="66"/>
      <c r="DF141" s="66"/>
      <c r="DG141" s="66"/>
      <c r="DH141" s="66"/>
      <c r="DI141" s="66"/>
      <c r="DJ141" s="66"/>
      <c r="DK141" s="66"/>
    </row>
    <row r="142" spans="1:115">
      <c r="A142">
        <f>'imported data from Web Calc'!A150</f>
        <v>808.5</v>
      </c>
      <c r="B142" t="str">
        <f>'imported data from Web Calc'!B150</f>
        <v>C44H74O10PN</v>
      </c>
      <c r="C142" s="61" t="str">
        <f>'imported data from Web Calc'!C150</f>
        <v>PS(38:6)</v>
      </c>
      <c r="D142" s="96">
        <f>'background subtraction'!DJ142</f>
        <v>0.00149519752131009</v>
      </c>
      <c r="E142" s="96">
        <f>'background subtraction'!DK142</f>
        <v>0.000656769004687609</v>
      </c>
      <c r="F142" s="96">
        <f>'background subtraction'!DL142</f>
        <v>0.000377292832480116</v>
      </c>
      <c r="G142" s="66">
        <f>'background subtraction'!DM142</f>
        <v>0.000796507090791356</v>
      </c>
      <c r="H142" s="66">
        <f>'background subtraction'!DX142</f>
        <v>0</v>
      </c>
      <c r="I142" s="66">
        <f>'background subtraction'!EI142</f>
        <v>0</v>
      </c>
      <c r="J142" s="66">
        <f>'background subtraction'!ET142</f>
        <v>9.78166602726226e-5</v>
      </c>
      <c r="K142" s="66">
        <f>'background subtraction'!FE142</f>
        <v>0</v>
      </c>
      <c r="L142" s="66">
        <f>'background subtraction'!FP142</f>
        <v>0</v>
      </c>
      <c r="M142" s="66">
        <f>'background subtraction'!GA142</f>
        <v>9.78166602726226e-5</v>
      </c>
      <c r="N142" s="66">
        <f>'background subtraction'!GL142</f>
        <v>0.000237554746376369</v>
      </c>
      <c r="O142" s="66">
        <f>'background subtraction'!GW142</f>
        <v>0.000237554746376369</v>
      </c>
      <c r="P142" s="66">
        <f>'background subtraction'!HC142</f>
        <v>9.78166602726226e-5</v>
      </c>
      <c r="Q142" s="66">
        <f t="shared" si="2"/>
        <v>0.000156506656436196</v>
      </c>
      <c r="R142" s="66">
        <f>'background subtraction'!DN142</f>
        <v>0.000377292832480116</v>
      </c>
      <c r="S142" s="66">
        <f>'background subtraction'!FT142</f>
        <v>9.78166602726226e-5</v>
      </c>
      <c r="T142" s="66">
        <f>'background subtraction'!FX142</f>
        <v>0.000237554746376369</v>
      </c>
      <c r="U142" s="66">
        <f>'background subtraction'!GB142</f>
        <v>0.000237554746376369</v>
      </c>
      <c r="V142" s="66">
        <f>'background subtraction'!GJ142</f>
        <v>0.000796507090791356</v>
      </c>
      <c r="W142" s="66">
        <f>'background subtraction'!DO142</f>
        <v>0.000936245176895102</v>
      </c>
      <c r="X142" s="66">
        <f>'background subtraction'!EF142</f>
        <v>0.000237554746376369</v>
      </c>
      <c r="Y142" s="66">
        <f>'background subtraction'!EX142</f>
        <v>0</v>
      </c>
      <c r="Z142" s="66">
        <f>'background subtraction'!FO142</f>
        <v>0</v>
      </c>
      <c r="AA142" s="66">
        <f>'background subtraction'!GK142</f>
        <v>0</v>
      </c>
      <c r="AB142" s="66">
        <f>'background subtraction'!DP142</f>
        <v>0</v>
      </c>
      <c r="AC142" s="66">
        <f>'background subtraction'!EG142</f>
        <v>0</v>
      </c>
      <c r="AD142" s="66">
        <f>'background subtraction'!EY142</f>
        <v>9.78166602726226e-5</v>
      </c>
      <c r="AE142" s="66">
        <f>'background subtraction'!FQ142</f>
        <v>0</v>
      </c>
      <c r="AF142" s="66">
        <f>'background subtraction'!GM142</f>
        <v>9.78166602726226e-5</v>
      </c>
      <c r="AG142" s="66">
        <f>'background subtraction'!DQ142</f>
        <v>9.78166602726226e-5</v>
      </c>
      <c r="AH142" s="66">
        <f>'background subtraction'!EH142</f>
        <v>9.78166602726226e-5</v>
      </c>
      <c r="AI142" s="66">
        <f>'background subtraction'!EZ142</f>
        <v>9.78166602726226e-5</v>
      </c>
      <c r="AJ142" s="66">
        <f>'background subtraction'!FR142</f>
        <v>0</v>
      </c>
      <c r="AK142" s="66">
        <f>'background subtraction'!GR142</f>
        <v>0</v>
      </c>
      <c r="AL142" s="66">
        <f>'background subtraction'!DR142</f>
        <v>9.78166602726226e-5</v>
      </c>
      <c r="AM142" s="66">
        <f>'background subtraction'!EJ142</f>
        <v>0</v>
      </c>
      <c r="AN142" s="66">
        <f>'background subtraction'!FA142</f>
        <v>0</v>
      </c>
      <c r="AO142" s="66">
        <f>'background subtraction'!FS142</f>
        <v>0</v>
      </c>
      <c r="AP142" s="66">
        <f>'background subtraction'!GS142</f>
        <v>9.78166602726226e-5</v>
      </c>
      <c r="AQ142" s="66">
        <f>'background subtraction'!DS142</f>
        <v>0.000237554746376369</v>
      </c>
      <c r="AR142" s="66">
        <f>'background subtraction'!EK142</f>
        <v>0.000377292832480116</v>
      </c>
      <c r="AS142" s="66">
        <f>'background subtraction'!FB142</f>
        <v>9.78166602726226e-5</v>
      </c>
      <c r="AT142" s="66">
        <f>'background subtraction'!FU142</f>
        <v>0</v>
      </c>
      <c r="AU142" s="66">
        <f>'background subtraction'!GT142</f>
        <v>9.78166602726226e-5</v>
      </c>
      <c r="AV142" s="66">
        <f>'background subtraction'!DT142</f>
        <v>0.000237554746376369</v>
      </c>
      <c r="AW142" s="66">
        <f>'background subtraction'!EL142</f>
        <v>9.78166602726226e-5</v>
      </c>
      <c r="AX142" s="66">
        <f>'background subtraction'!FC142</f>
        <v>0</v>
      </c>
      <c r="AY142" s="66">
        <f>'background subtraction'!FV142</f>
        <v>9.78166602726226e-5</v>
      </c>
      <c r="AZ142" s="66">
        <f>'background subtraction'!GN142</f>
        <v>0.000377292832480116</v>
      </c>
      <c r="BA142" s="66">
        <f>'background subtraction'!DU142</f>
        <v>0.000377292832480116</v>
      </c>
      <c r="BB142" s="66">
        <f>'background subtraction'!EM142</f>
        <v>0.000517030918583863</v>
      </c>
      <c r="BC142" s="66">
        <f>'background subtraction'!FD142</f>
        <v>9.78166602726226e-5</v>
      </c>
      <c r="BD142" s="66">
        <f>'background subtraction'!FW142</f>
        <v>9.78166602726226e-5</v>
      </c>
      <c r="BE142" s="66">
        <f>'background subtraction'!GO142</f>
        <v>0</v>
      </c>
      <c r="BF142" s="66">
        <f>'background subtraction'!DV142</f>
        <v>9.78166602726226e-5</v>
      </c>
      <c r="BG142" s="66">
        <f>'background subtraction'!EN142</f>
        <v>9.78166602726226e-5</v>
      </c>
      <c r="BH142" s="66">
        <f>'background subtraction'!FF142</f>
        <v>0</v>
      </c>
      <c r="BI142" s="66">
        <f>'background subtraction'!FY142</f>
        <v>0</v>
      </c>
      <c r="BJ142" s="66">
        <f>'background subtraction'!GP142</f>
        <v>9.78166602726226e-5</v>
      </c>
      <c r="BK142" s="66">
        <f>'background subtraction'!DW142</f>
        <v>9.78166602726226e-5</v>
      </c>
      <c r="BL142" s="66">
        <f>'background subtraction'!EO142</f>
        <v>0</v>
      </c>
      <c r="BM142" s="66">
        <f>'background subtraction'!FG142</f>
        <v>0</v>
      </c>
      <c r="BN142" s="66">
        <f>'background subtraction'!FZ142</f>
        <v>0</v>
      </c>
      <c r="BO142" s="66">
        <f>'background subtraction'!GQ142</f>
        <v>0</v>
      </c>
      <c r="BP142" s="66">
        <f>'background subtraction'!DY142</f>
        <v>9.78166602726226e-5</v>
      </c>
      <c r="BQ142" s="66">
        <f>'background subtraction'!EP142</f>
        <v>0</v>
      </c>
      <c r="BR142" s="66">
        <f>'background subtraction'!FH142</f>
        <v>0</v>
      </c>
      <c r="BS142" s="66">
        <f>'background subtraction'!GC142</f>
        <v>0</v>
      </c>
      <c r="BT142" s="66">
        <f>'background subtraction'!GU142</f>
        <v>0</v>
      </c>
      <c r="BU142" s="66">
        <f>'background subtraction'!DZ142</f>
        <v>9.78166602726226e-5</v>
      </c>
      <c r="BV142" s="66">
        <f>'background subtraction'!EQ142</f>
        <v>0</v>
      </c>
      <c r="BW142" s="104">
        <f>'background subtraction'!FI142</f>
        <v>0</v>
      </c>
      <c r="BX142" s="66">
        <f>'background subtraction'!GD142</f>
        <v>0</v>
      </c>
      <c r="BY142" s="104">
        <f>'background subtraction'!GV142</f>
        <v>0</v>
      </c>
      <c r="BZ142" s="66">
        <f>'background subtraction'!EA142</f>
        <v>0</v>
      </c>
      <c r="CA142" s="66">
        <f>'background subtraction'!ER142</f>
        <v>0</v>
      </c>
      <c r="CB142" s="66">
        <f>'background subtraction'!FJ142</f>
        <v>0</v>
      </c>
      <c r="CC142" s="66">
        <f>'background subtraction'!GE142</f>
        <v>0</v>
      </c>
      <c r="CD142" s="66">
        <f>'background subtraction'!GX142</f>
        <v>0</v>
      </c>
      <c r="CE142" s="66">
        <f>'background subtraction'!EB142</f>
        <v>0</v>
      </c>
      <c r="CF142" s="104">
        <f>'background subtraction'!ES142</f>
        <v>0</v>
      </c>
      <c r="CG142" s="66">
        <f>'background subtraction'!FK142</f>
        <v>0</v>
      </c>
      <c r="CH142" s="66">
        <f>'background subtraction'!GF142</f>
        <v>0</v>
      </c>
      <c r="CI142" s="66">
        <f>'background subtraction'!GY142</f>
        <v>0</v>
      </c>
      <c r="CJ142" s="66">
        <f>'background subtraction'!EC142</f>
        <v>9.78166602726226e-5</v>
      </c>
      <c r="CK142" s="66">
        <f>'background subtraction'!EU142</f>
        <v>0</v>
      </c>
      <c r="CL142" s="66">
        <f>'background subtraction'!FL142</f>
        <v>9.78166602726226e-5</v>
      </c>
      <c r="CM142" s="66">
        <f>'background subtraction'!GG142</f>
        <v>0</v>
      </c>
      <c r="CN142" s="66">
        <f>'background subtraction'!GZ142</f>
        <v>0</v>
      </c>
      <c r="CO142" s="66">
        <f>'background subtraction'!ED142</f>
        <v>0</v>
      </c>
      <c r="CP142" s="66">
        <f>'background subtraction'!EV142</f>
        <v>0</v>
      </c>
      <c r="CQ142" s="66">
        <f>'background subtraction'!FM142</f>
        <v>0</v>
      </c>
      <c r="CR142" s="66">
        <f>'background subtraction'!GH142</f>
        <v>0</v>
      </c>
      <c r="CS142" s="104">
        <f>'background subtraction'!HA142</f>
        <v>0</v>
      </c>
      <c r="CT142" s="66">
        <f>'background subtraction'!EE142</f>
        <v>9.78166602726226e-5</v>
      </c>
      <c r="CU142" s="66">
        <f>'background subtraction'!EW142</f>
        <v>9.78166602726226e-5</v>
      </c>
      <c r="CV142" s="66">
        <f>'background subtraction'!FN142</f>
        <v>0</v>
      </c>
      <c r="CW142" s="104">
        <f>'background subtraction'!GI142</f>
        <v>0</v>
      </c>
      <c r="CX142" s="66">
        <f>'background subtraction'!HB142</f>
        <v>9.78166602726226e-5</v>
      </c>
      <c r="CY142" s="66"/>
      <c r="CZ142" s="66"/>
      <c r="DA142" s="66"/>
      <c r="DB142" s="66"/>
      <c r="DC142" s="66"/>
      <c r="DD142" s="66"/>
      <c r="DE142" s="66"/>
      <c r="DF142" s="66"/>
      <c r="DG142" s="66"/>
      <c r="DH142" s="66"/>
      <c r="DI142" s="66"/>
      <c r="DJ142" s="66"/>
      <c r="DK142" s="66"/>
    </row>
    <row r="143" spans="1:115">
      <c r="A143">
        <f>'imported data from Web Calc'!A151</f>
        <v>810.5</v>
      </c>
      <c r="B143" t="str">
        <f>'imported data from Web Calc'!B151</f>
        <v>C44H76O10PN</v>
      </c>
      <c r="C143" s="61" t="str">
        <f>'imported data from Web Calc'!C151</f>
        <v>PS(38:5)</v>
      </c>
      <c r="D143" s="96">
        <f>'background subtraction'!DJ143</f>
        <v>0.000139738086103747</v>
      </c>
      <c r="E143" s="96">
        <f>'background subtraction'!DK143</f>
        <v>0</v>
      </c>
      <c r="F143" s="96">
        <f>'background subtraction'!DL143</f>
        <v>0.000139738086103747</v>
      </c>
      <c r="G143" s="66">
        <f>'background subtraction'!DM143</f>
        <v>0</v>
      </c>
      <c r="H143" s="66">
        <f>'background subtraction'!DX143</f>
        <v>0.000139738086103747</v>
      </c>
      <c r="I143" s="66">
        <f>'background subtraction'!EI143</f>
        <v>0.000139738086103747</v>
      </c>
      <c r="J143" s="66">
        <f>'background subtraction'!ET143</f>
        <v>0.000139738086103747</v>
      </c>
      <c r="K143" s="66">
        <f>'background subtraction'!FE143</f>
        <v>0.000139738086103747</v>
      </c>
      <c r="L143" s="66">
        <f>'background subtraction'!FP143</f>
        <v>0</v>
      </c>
      <c r="M143" s="66">
        <f>'background subtraction'!GA143</f>
        <v>0</v>
      </c>
      <c r="N143" s="66">
        <f>'background subtraction'!GL143</f>
        <v>0</v>
      </c>
      <c r="O143" s="66">
        <f>'background subtraction'!GW143</f>
        <v>0</v>
      </c>
      <c r="P143" s="66">
        <f>'background subtraction'!HC143</f>
        <v>0</v>
      </c>
      <c r="Q143" s="66">
        <f t="shared" si="2"/>
        <v>5.58952344414987e-5</v>
      </c>
      <c r="R143" s="66">
        <f>'background subtraction'!DN143</f>
        <v>0</v>
      </c>
      <c r="S143" s="66">
        <f>'background subtraction'!FT143</f>
        <v>0.00083842851662248</v>
      </c>
      <c r="T143" s="66">
        <f>'background subtraction'!FX143</f>
        <v>0.000558952344414986</v>
      </c>
      <c r="U143" s="66">
        <f>'background subtraction'!GB143</f>
        <v>0.000139738086103747</v>
      </c>
      <c r="V143" s="66">
        <f>'background subtraction'!GJ143</f>
        <v>0.00125764277493372</v>
      </c>
      <c r="W143" s="66">
        <f>'background subtraction'!DO143</f>
        <v>0.00041921425831124</v>
      </c>
      <c r="X143" s="66">
        <f>'background subtraction'!EF143</f>
        <v>0.000558952344414986</v>
      </c>
      <c r="Y143" s="66">
        <f>'background subtraction'!EX143</f>
        <v>0</v>
      </c>
      <c r="Z143" s="66">
        <f>'background subtraction'!FO143</f>
        <v>0</v>
      </c>
      <c r="AA143" s="66">
        <f>'background subtraction'!GK143</f>
        <v>0.000558952344414986</v>
      </c>
      <c r="AB143" s="66">
        <f>'background subtraction'!DP143</f>
        <v>0.000139738086103747</v>
      </c>
      <c r="AC143" s="66">
        <f>'background subtraction'!EG143</f>
        <v>0.000139738086103747</v>
      </c>
      <c r="AD143" s="66">
        <f>'background subtraction'!EY143</f>
        <v>0.000139738086103747</v>
      </c>
      <c r="AE143" s="66">
        <f>'background subtraction'!FQ143</f>
        <v>0</v>
      </c>
      <c r="AF143" s="66">
        <f>'background subtraction'!GM143</f>
        <v>0</v>
      </c>
      <c r="AG143" s="66">
        <f>'background subtraction'!DQ143</f>
        <v>0.000139738086103747</v>
      </c>
      <c r="AH143" s="66">
        <f>'background subtraction'!EH143</f>
        <v>0.000139738086103747</v>
      </c>
      <c r="AI143" s="66">
        <f>'background subtraction'!EZ143</f>
        <v>0.000139738086103747</v>
      </c>
      <c r="AJ143" s="66">
        <f>'background subtraction'!FR143</f>
        <v>0.000139738086103747</v>
      </c>
      <c r="AK143" s="66">
        <f>'background subtraction'!GR143</f>
        <v>0.000139738086103747</v>
      </c>
      <c r="AL143" s="66">
        <f>'background subtraction'!DR143</f>
        <v>0.000279476172207493</v>
      </c>
      <c r="AM143" s="66">
        <f>'background subtraction'!EJ143</f>
        <v>0</v>
      </c>
      <c r="AN143" s="66">
        <f>'background subtraction'!FA143</f>
        <v>0.00041921425831124</v>
      </c>
      <c r="AO143" s="66">
        <f>'background subtraction'!FS143</f>
        <v>0.00041921425831124</v>
      </c>
      <c r="AP143" s="66">
        <f>'background subtraction'!GS143</f>
        <v>0.000978166602726226</v>
      </c>
      <c r="AQ143" s="66">
        <f>'background subtraction'!DS143</f>
        <v>0.00111790468882997</v>
      </c>
      <c r="AR143" s="66">
        <f>'background subtraction'!EK143</f>
        <v>0</v>
      </c>
      <c r="AS143" s="66">
        <f>'background subtraction'!FB143</f>
        <v>0.00181659511934871</v>
      </c>
      <c r="AT143" s="66">
        <f>'background subtraction'!FU143</f>
        <v>0.000558952344414986</v>
      </c>
      <c r="AU143" s="66">
        <f>'background subtraction'!GT143</f>
        <v>0.000139738086103747</v>
      </c>
      <c r="AV143" s="66">
        <f>'background subtraction'!DT143</f>
        <v>0.000558952344414986</v>
      </c>
      <c r="AW143" s="66">
        <f>'background subtraction'!EL143</f>
        <v>0.000279476172207493</v>
      </c>
      <c r="AX143" s="66">
        <f>'background subtraction'!FC143</f>
        <v>0.000558952344414986</v>
      </c>
      <c r="AY143" s="66">
        <f>'background subtraction'!FV143</f>
        <v>0.000139738086103747</v>
      </c>
      <c r="AZ143" s="66">
        <f>'background subtraction'!GN143</f>
        <v>0.000698690430518733</v>
      </c>
      <c r="BA143" s="66">
        <f>'background subtraction'!DU143</f>
        <v>0.00041921425831124</v>
      </c>
      <c r="BB143" s="66">
        <f>'background subtraction'!EM143</f>
        <v>0.00111790468882997</v>
      </c>
      <c r="BC143" s="66">
        <f>'background subtraction'!FD143</f>
        <v>0.000139738086103747</v>
      </c>
      <c r="BD143" s="66">
        <f>'background subtraction'!FW143</f>
        <v>0.000279476172207493</v>
      </c>
      <c r="BE143" s="66">
        <f>'background subtraction'!GO143</f>
        <v>0.00041921425831124</v>
      </c>
      <c r="BF143" s="66">
        <f>'background subtraction'!DV143</f>
        <v>0</v>
      </c>
      <c r="BG143" s="66">
        <f>'background subtraction'!EN143</f>
        <v>0</v>
      </c>
      <c r="BH143" s="66">
        <f>'background subtraction'!FF143</f>
        <v>0</v>
      </c>
      <c r="BI143" s="66">
        <f>'background subtraction'!FY143</f>
        <v>0</v>
      </c>
      <c r="BJ143" s="66">
        <f>'background subtraction'!GP143</f>
        <v>0</v>
      </c>
      <c r="BK143" s="66">
        <f>'background subtraction'!DW143</f>
        <v>0.000139738086103747</v>
      </c>
      <c r="BL143" s="66">
        <f>'background subtraction'!EO143</f>
        <v>0</v>
      </c>
      <c r="BM143" s="66">
        <f>'background subtraction'!FG143</f>
        <v>0</v>
      </c>
      <c r="BN143" s="66">
        <f>'background subtraction'!FZ143</f>
        <v>0</v>
      </c>
      <c r="BO143" s="66">
        <f>'background subtraction'!GQ143</f>
        <v>0.000279476172207493</v>
      </c>
      <c r="BP143" s="66">
        <f>'background subtraction'!DY143</f>
        <v>0</v>
      </c>
      <c r="BQ143" s="66">
        <f>'background subtraction'!EP143</f>
        <v>0</v>
      </c>
      <c r="BR143" s="66">
        <f>'background subtraction'!FH143</f>
        <v>0</v>
      </c>
      <c r="BS143" s="66">
        <f>'background subtraction'!GC143</f>
        <v>0</v>
      </c>
      <c r="BT143" s="66">
        <f>'background subtraction'!GU143</f>
        <v>0.000139738086103747</v>
      </c>
      <c r="BU143" s="66">
        <f>'background subtraction'!DZ143</f>
        <v>0</v>
      </c>
      <c r="BV143" s="66">
        <f>'background subtraction'!EQ143</f>
        <v>0</v>
      </c>
      <c r="BW143" s="104">
        <f>'background subtraction'!FI143</f>
        <v>0</v>
      </c>
      <c r="BX143" s="66">
        <f>'background subtraction'!GD143</f>
        <v>0</v>
      </c>
      <c r="BY143" s="104">
        <f>'background subtraction'!GV143</f>
        <v>0.000139738086103747</v>
      </c>
      <c r="BZ143" s="66">
        <f>'background subtraction'!EA143</f>
        <v>0</v>
      </c>
      <c r="CA143" s="66">
        <f>'background subtraction'!ER143</f>
        <v>0</v>
      </c>
      <c r="CB143" s="66">
        <f>'background subtraction'!FJ143</f>
        <v>0</v>
      </c>
      <c r="CC143" s="66">
        <f>'background subtraction'!GE143</f>
        <v>0</v>
      </c>
      <c r="CD143" s="66">
        <f>'background subtraction'!GX143</f>
        <v>0.000139738086103747</v>
      </c>
      <c r="CE143" s="66">
        <f>'background subtraction'!EB143</f>
        <v>0</v>
      </c>
      <c r="CF143" s="104">
        <f>'background subtraction'!ES143</f>
        <v>0</v>
      </c>
      <c r="CG143" s="66">
        <f>'background subtraction'!FK143</f>
        <v>0</v>
      </c>
      <c r="CH143" s="66">
        <f>'background subtraction'!GF143</f>
        <v>0</v>
      </c>
      <c r="CI143" s="66">
        <f>'background subtraction'!GY143</f>
        <v>0</v>
      </c>
      <c r="CJ143" s="66">
        <f>'background subtraction'!EC143</f>
        <v>0.000698690430518733</v>
      </c>
      <c r="CK143" s="66">
        <f>'background subtraction'!EU143</f>
        <v>0</v>
      </c>
      <c r="CL143" s="66">
        <f>'background subtraction'!FL143</f>
        <v>0.00041921425831124</v>
      </c>
      <c r="CM143" s="66">
        <f>'background subtraction'!GG143</f>
        <v>0</v>
      </c>
      <c r="CN143" s="66">
        <f>'background subtraction'!GZ143</f>
        <v>0</v>
      </c>
      <c r="CO143" s="66">
        <f>'background subtraction'!ED143</f>
        <v>0.000139738086103747</v>
      </c>
      <c r="CP143" s="66">
        <f>'background subtraction'!EV143</f>
        <v>0</v>
      </c>
      <c r="CQ143" s="66">
        <f>'background subtraction'!FM143</f>
        <v>0</v>
      </c>
      <c r="CR143" s="66">
        <f>'background subtraction'!GH143</f>
        <v>0</v>
      </c>
      <c r="CS143" s="104">
        <f>'background subtraction'!HA143</f>
        <v>0</v>
      </c>
      <c r="CT143" s="66">
        <f>'background subtraction'!EE143</f>
        <v>0</v>
      </c>
      <c r="CU143" s="66">
        <f>'background subtraction'!EW143</f>
        <v>0</v>
      </c>
      <c r="CV143" s="66">
        <f>'background subtraction'!FN143</f>
        <v>0</v>
      </c>
      <c r="CW143" s="104">
        <f>'background subtraction'!GI143</f>
        <v>0</v>
      </c>
      <c r="CX143" s="66">
        <f>'background subtraction'!HB143</f>
        <v>0.000139738086103747</v>
      </c>
      <c r="CY143" s="66"/>
      <c r="CZ143" s="66"/>
      <c r="DA143" s="66"/>
      <c r="DB143" s="66"/>
      <c r="DC143" s="66"/>
      <c r="DD143" s="66"/>
      <c r="DE143" s="66"/>
      <c r="DF143" s="66"/>
      <c r="DG143" s="66"/>
      <c r="DH143" s="66"/>
      <c r="DI143" s="66"/>
      <c r="DJ143" s="66"/>
      <c r="DK143" s="66"/>
    </row>
    <row r="144" spans="1:115">
      <c r="A144">
        <f>'imported data from Web Calc'!A152</f>
        <v>812.5</v>
      </c>
      <c r="B144" t="str">
        <f>'imported data from Web Calc'!B152</f>
        <v>C44H78O10PN</v>
      </c>
      <c r="C144" s="61" t="str">
        <f>'imported data from Web Calc'!C152</f>
        <v>PS(38:4)</v>
      </c>
      <c r="D144" s="96">
        <f>'background subtraction'!DJ144</f>
        <v>0.00178864750212796</v>
      </c>
      <c r="E144" s="96">
        <f>'background subtraction'!DK144</f>
        <v>0.000950218985505477</v>
      </c>
      <c r="F144" s="96">
        <f>'background subtraction'!DL144</f>
        <v>0.000950218985505477</v>
      </c>
      <c r="G144" s="66">
        <f>'background subtraction'!DM144</f>
        <v>0.00108995707160922</v>
      </c>
      <c r="H144" s="66">
        <f>'background subtraction'!DX144</f>
        <v>0.00108995707160922</v>
      </c>
      <c r="I144" s="66">
        <f>'background subtraction'!EI144</f>
        <v>0.00039126664109049</v>
      </c>
      <c r="J144" s="66">
        <f>'background subtraction'!ET144</f>
        <v>0.00108995707160922</v>
      </c>
      <c r="K144" s="66">
        <f>'background subtraction'!FE144</f>
        <v>0.00136943324381672</v>
      </c>
      <c r="L144" s="66">
        <f>'background subtraction'!FP144</f>
        <v>0.00108995707160922</v>
      </c>
      <c r="M144" s="66">
        <f>'background subtraction'!GA144</f>
        <v>0.00081048089940173</v>
      </c>
      <c r="N144" s="66">
        <f>'background subtraction'!GL144</f>
        <v>0.00164890941602421</v>
      </c>
      <c r="O144" s="66">
        <f>'background subtraction'!GW144</f>
        <v>0.000950218985505477</v>
      </c>
      <c r="P144" s="66">
        <f>'background subtraction'!HC144</f>
        <v>0.00081048089940173</v>
      </c>
      <c r="Q144" s="66">
        <f t="shared" si="2"/>
        <v>0.00103406183716773</v>
      </c>
      <c r="R144" s="66">
        <f>'background subtraction'!DN144</f>
        <v>0.00640000434355159</v>
      </c>
      <c r="S144" s="66">
        <f>'background subtraction'!FT144</f>
        <v>0.00318602836316542</v>
      </c>
      <c r="T144" s="66">
        <f>'background subtraction'!FX144</f>
        <v>0.00458340922420289</v>
      </c>
      <c r="U144" s="66">
        <f>'background subtraction'!GB144</f>
        <v>0.00528209965472162</v>
      </c>
      <c r="V144" s="66">
        <f>'background subtraction'!GJ144</f>
        <v>0.00570131391303286</v>
      </c>
      <c r="W144" s="66">
        <f>'background subtraction'!DO144</f>
        <v>0.0022078617604392</v>
      </c>
      <c r="X144" s="66">
        <f>'background subtraction'!EF144</f>
        <v>0.00332576644926917</v>
      </c>
      <c r="Y144" s="66">
        <f>'background subtraction'!EX144</f>
        <v>0.00108995707160922</v>
      </c>
      <c r="Z144" s="66">
        <f>'background subtraction'!FO144</f>
        <v>0.000251528554986744</v>
      </c>
      <c r="AA144" s="66">
        <f>'background subtraction'!GK144</f>
        <v>0.00458340922420289</v>
      </c>
      <c r="AB144" s="66">
        <f>'background subtraction'!DP144</f>
        <v>0.00122969515771297</v>
      </c>
      <c r="AC144" s="66">
        <f>'background subtraction'!EG144</f>
        <v>0.000251528554986744</v>
      </c>
      <c r="AD144" s="66">
        <f>'background subtraction'!EY144</f>
        <v>0.000950218985505477</v>
      </c>
      <c r="AE144" s="66">
        <f>'background subtraction'!FQ144</f>
        <v>0.000950218985505477</v>
      </c>
      <c r="AF144" s="66">
        <f>'background subtraction'!GM144</f>
        <v>0.0022078617604392</v>
      </c>
      <c r="AG144" s="66">
        <f>'background subtraction'!DQ144</f>
        <v>0.000251528554986744</v>
      </c>
      <c r="AH144" s="66">
        <f>'background subtraction'!EH144</f>
        <v>0.00108995707160922</v>
      </c>
      <c r="AI144" s="66">
        <f>'background subtraction'!EZ144</f>
        <v>0.00178864750212796</v>
      </c>
      <c r="AJ144" s="66">
        <f>'background subtraction'!FR144</f>
        <v>0.00081048089940173</v>
      </c>
      <c r="AK144" s="66">
        <f>'background subtraction'!GR144</f>
        <v>0.00318602836316542</v>
      </c>
      <c r="AL144" s="66">
        <f>'background subtraction'!DR144</f>
        <v>0.00262707601875044</v>
      </c>
      <c r="AM144" s="66">
        <f>'background subtraction'!EJ144</f>
        <v>0.00081048089940173</v>
      </c>
      <c r="AN144" s="66">
        <f>'background subtraction'!FA144</f>
        <v>0.0022078617604392</v>
      </c>
      <c r="AO144" s="66">
        <f>'background subtraction'!FS144</f>
        <v>0.00486288539641038</v>
      </c>
      <c r="AP144" s="66">
        <f>'background subtraction'!GS144</f>
        <v>0.00486288539641038</v>
      </c>
      <c r="AQ144" s="66">
        <f>'background subtraction'!DS144</f>
        <v>0.00234759984654294</v>
      </c>
      <c r="AR144" s="66">
        <f>'background subtraction'!EK144</f>
        <v>0.000950218985505477</v>
      </c>
      <c r="AS144" s="66">
        <f>'background subtraction'!FB144</f>
        <v>0.00248733793264669</v>
      </c>
      <c r="AT144" s="66">
        <f>'background subtraction'!FU144</f>
        <v>0.000950218985505477</v>
      </c>
      <c r="AU144" s="66">
        <f>'background subtraction'!GT144</f>
        <v>0.00234759984654294</v>
      </c>
      <c r="AV144" s="66">
        <f>'background subtraction'!DT144</f>
        <v>0.00262707601875044</v>
      </c>
      <c r="AW144" s="66">
        <f>'background subtraction'!EL144</f>
        <v>0.000670742813297984</v>
      </c>
      <c r="AX144" s="66">
        <f>'background subtraction'!FC144</f>
        <v>0.00150917132992046</v>
      </c>
      <c r="AY144" s="66">
        <f>'background subtraction'!FV144</f>
        <v>0.000950218985505477</v>
      </c>
      <c r="AZ144" s="66">
        <f>'background subtraction'!GN144</f>
        <v>0.00150917132992046</v>
      </c>
      <c r="BA144" s="66">
        <f>'background subtraction'!DU144</f>
        <v>0.00248733793264669</v>
      </c>
      <c r="BB144" s="66">
        <f>'background subtraction'!EM144</f>
        <v>0.00318602836316542</v>
      </c>
      <c r="BC144" s="66">
        <f>'background subtraction'!FD144</f>
        <v>0.00318602836316542</v>
      </c>
      <c r="BD144" s="66">
        <f>'background subtraction'!FW144</f>
        <v>0.00108995707160922</v>
      </c>
      <c r="BE144" s="66">
        <f>'background subtraction'!GO144</f>
        <v>0.00178864750212796</v>
      </c>
      <c r="BF144" s="66">
        <f>'background subtraction'!DV144</f>
        <v>0.000111790468882997</v>
      </c>
      <c r="BG144" s="66">
        <f>'background subtraction'!EN144</f>
        <v>0.00039126664109049</v>
      </c>
      <c r="BH144" s="66">
        <f>'background subtraction'!FF144</f>
        <v>0.000111790468882997</v>
      </c>
      <c r="BI144" s="66">
        <f>'background subtraction'!FY144</f>
        <v>0.000531004727194237</v>
      </c>
      <c r="BJ144" s="66">
        <f>'background subtraction'!GP144</f>
        <v>0.00081048089940173</v>
      </c>
      <c r="BK144" s="66">
        <f>'background subtraction'!DW144</f>
        <v>0.000111790468882997</v>
      </c>
      <c r="BL144" s="66">
        <f>'background subtraction'!EO144</f>
        <v>0.000111790468882997</v>
      </c>
      <c r="BM144" s="66">
        <f>'background subtraction'!FG144</f>
        <v>0.00039126664109049</v>
      </c>
      <c r="BN144" s="66">
        <f>'background subtraction'!FZ144</f>
        <v>0</v>
      </c>
      <c r="BO144" s="66">
        <f>'background subtraction'!GQ144</f>
        <v>0.000950218985505477</v>
      </c>
      <c r="BP144" s="66">
        <f>'background subtraction'!DY144</f>
        <v>0.000111790468882997</v>
      </c>
      <c r="BQ144" s="66">
        <f>'background subtraction'!EP144</f>
        <v>0.00039126664109049</v>
      </c>
      <c r="BR144" s="66">
        <f>'background subtraction'!FH144</f>
        <v>0.000111790468882997</v>
      </c>
      <c r="BS144" s="66">
        <f>'background subtraction'!GC144</f>
        <v>0.00039126664109049</v>
      </c>
      <c r="BT144" s="66">
        <f>'background subtraction'!GU144</f>
        <v>0.000531004727194237</v>
      </c>
      <c r="BU144" s="66">
        <f>'background subtraction'!DZ144</f>
        <v>0.000111790468882997</v>
      </c>
      <c r="BV144" s="66">
        <f>'background subtraction'!EQ144</f>
        <v>0.000531004727194237</v>
      </c>
      <c r="BW144" s="104">
        <f>'background subtraction'!FI144</f>
        <v>0.000111790468882997</v>
      </c>
      <c r="BX144" s="66">
        <f>'background subtraction'!GD144</f>
        <v>0.000531004727194237</v>
      </c>
      <c r="BY144" s="104">
        <f>'background subtraction'!GV144</f>
        <v>0.000111790468882997</v>
      </c>
      <c r="BZ144" s="66">
        <f>'background subtraction'!EA144</f>
        <v>0.000251528554986744</v>
      </c>
      <c r="CA144" s="66">
        <f>'background subtraction'!ER144</f>
        <v>0.000111790468882997</v>
      </c>
      <c r="CB144" s="66">
        <f>'background subtraction'!FJ144</f>
        <v>0.00081048089940173</v>
      </c>
      <c r="CC144" s="66">
        <f>'background subtraction'!GE144</f>
        <v>0.000251528554986744</v>
      </c>
      <c r="CD144" s="66">
        <f>'background subtraction'!GX144</f>
        <v>0.000670742813297984</v>
      </c>
      <c r="CE144" s="66">
        <f>'background subtraction'!EB144</f>
        <v>0.000111790468882997</v>
      </c>
      <c r="CF144" s="104">
        <f>'background subtraction'!ES144</f>
        <v>0</v>
      </c>
      <c r="CG144" s="66">
        <f>'background subtraction'!FK144</f>
        <v>0.00081048089940173</v>
      </c>
      <c r="CH144" s="66">
        <f>'background subtraction'!GF144</f>
        <v>0.000251528554986744</v>
      </c>
      <c r="CI144" s="66">
        <f>'background subtraction'!GY144</f>
        <v>0.00039126664109049</v>
      </c>
      <c r="CJ144" s="66">
        <f>'background subtraction'!EC144</f>
        <v>0.00108995707160922</v>
      </c>
      <c r="CK144" s="66">
        <f>'background subtraction'!EU144</f>
        <v>0.000111790468882997</v>
      </c>
      <c r="CL144" s="66">
        <f>'background subtraction'!FL144</f>
        <v>0.00178864750212796</v>
      </c>
      <c r="CM144" s="66">
        <f>'background subtraction'!GG144</f>
        <v>0.000251528554986744</v>
      </c>
      <c r="CN144" s="66">
        <f>'background subtraction'!GZ144</f>
        <v>0</v>
      </c>
      <c r="CO144" s="66">
        <f>'background subtraction'!ED144</f>
        <v>0.000531004727194237</v>
      </c>
      <c r="CP144" s="66">
        <f>'background subtraction'!EV144</f>
        <v>0.000111790468882997</v>
      </c>
      <c r="CQ144" s="66">
        <f>'background subtraction'!FM144</f>
        <v>0.000251528554986744</v>
      </c>
      <c r="CR144" s="66">
        <f>'background subtraction'!GH144</f>
        <v>0.000111790468882997</v>
      </c>
      <c r="CS144" s="104">
        <f>'background subtraction'!HA144</f>
        <v>0</v>
      </c>
      <c r="CT144" s="66">
        <f>'background subtraction'!EE144</f>
        <v>0.000111790468882997</v>
      </c>
      <c r="CU144" s="66">
        <f>'background subtraction'!EW144</f>
        <v>0.00122969515771297</v>
      </c>
      <c r="CV144" s="66">
        <f>'background subtraction'!FN144</f>
        <v>0.000111790468882997</v>
      </c>
      <c r="CW144" s="104">
        <f>'background subtraction'!GI144</f>
        <v>0</v>
      </c>
      <c r="CX144" s="66">
        <f>'background subtraction'!HB144</f>
        <v>0.000670742813297984</v>
      </c>
      <c r="CY144" s="66"/>
      <c r="CZ144" s="66"/>
      <c r="DA144" s="66"/>
      <c r="DB144" s="66"/>
      <c r="DC144" s="66"/>
      <c r="DD144" s="66"/>
      <c r="DE144" s="66"/>
      <c r="DF144" s="66"/>
      <c r="DG144" s="66"/>
      <c r="DH144" s="66"/>
      <c r="DI144" s="66"/>
      <c r="DJ144" s="66"/>
      <c r="DK144" s="66"/>
    </row>
    <row r="145" spans="1:115">
      <c r="A145">
        <f>'imported data from Web Calc'!A153</f>
        <v>814.6</v>
      </c>
      <c r="B145" t="str">
        <f>'imported data from Web Calc'!B153</f>
        <v>C44H80O10PN</v>
      </c>
      <c r="C145" s="61" t="str">
        <f>'imported data from Web Calc'!C153</f>
        <v>PS(38:3)</v>
      </c>
      <c r="D145" s="96">
        <f>'background subtraction'!DJ145</f>
        <v>0.0031441069373343</v>
      </c>
      <c r="E145" s="96">
        <f>'background subtraction'!DK145</f>
        <v>0.00258515459291931</v>
      </c>
      <c r="F145" s="96">
        <f>'background subtraction'!DL145</f>
        <v>0.00258515459291931</v>
      </c>
      <c r="G145" s="66">
        <f>'background subtraction'!DM145</f>
        <v>0.00230567842071182</v>
      </c>
      <c r="H145" s="66">
        <f>'background subtraction'!DX145</f>
        <v>0.00244541650681557</v>
      </c>
      <c r="I145" s="66">
        <f>'background subtraction'!EI145</f>
        <v>0.00258515459291931</v>
      </c>
      <c r="J145" s="66">
        <f>'background subtraction'!ET145</f>
        <v>0.00202620224850433</v>
      </c>
      <c r="K145" s="66">
        <f>'background subtraction'!FE145</f>
        <v>0.00272489267902306</v>
      </c>
      <c r="L145" s="66">
        <f>'background subtraction'!FP145</f>
        <v>0.00174672607629683</v>
      </c>
      <c r="M145" s="66">
        <f>'background subtraction'!GA145</f>
        <v>0.00188646416240058</v>
      </c>
      <c r="N145" s="66">
        <f>'background subtraction'!GL145</f>
        <v>0.00272489267902306</v>
      </c>
      <c r="O145" s="66">
        <f>'background subtraction'!GW145</f>
        <v>0.00272489267902306</v>
      </c>
      <c r="P145" s="66">
        <f>'background subtraction'!HC145</f>
        <v>0.00230567842071182</v>
      </c>
      <c r="Q145" s="66">
        <f t="shared" si="2"/>
        <v>0.00234759984654294</v>
      </c>
      <c r="R145" s="66">
        <f>'background subtraction'!DN145</f>
        <v>0.0119476063618703</v>
      </c>
      <c r="S145" s="66">
        <f>'background subtraction'!FT145</f>
        <v>0.00663755908992796</v>
      </c>
      <c r="T145" s="66">
        <f>'background subtraction'!FX145</f>
        <v>0.00761572569265419</v>
      </c>
      <c r="U145" s="66">
        <f>'background subtraction'!GB145</f>
        <v>0.00985153507031413</v>
      </c>
      <c r="V145" s="66">
        <f>'background subtraction'!GJ145</f>
        <v>0.014882106170049</v>
      </c>
      <c r="W145" s="66">
        <f>'background subtraction'!DO145</f>
        <v>0.004960702056683</v>
      </c>
      <c r="X145" s="66">
        <f>'background subtraction'!EF145</f>
        <v>0.00775546377875794</v>
      </c>
      <c r="Y145" s="66">
        <f>'background subtraction'!EX145</f>
        <v>0.00216594033460807</v>
      </c>
      <c r="Z145" s="66">
        <f>'background subtraction'!FO145</f>
        <v>0.00160698799019309</v>
      </c>
      <c r="AA145" s="66">
        <f>'background subtraction'!GK145</f>
        <v>0.00929258272589915</v>
      </c>
      <c r="AB145" s="66">
        <f>'background subtraction'!DP145</f>
        <v>0.00216594033460807</v>
      </c>
      <c r="AC145" s="66">
        <f>'background subtraction'!EG145</f>
        <v>0.0010480356457781</v>
      </c>
      <c r="AD145" s="66">
        <f>'background subtraction'!EY145</f>
        <v>0.00188646416240058</v>
      </c>
      <c r="AE145" s="66">
        <f>'background subtraction'!FQ145</f>
        <v>0.00244541650681557</v>
      </c>
      <c r="AF145" s="66">
        <f>'background subtraction'!GM145</f>
        <v>0.00384279736785303</v>
      </c>
      <c r="AG145" s="66">
        <f>'background subtraction'!DQ145</f>
        <v>0.000349345215259367</v>
      </c>
      <c r="AH145" s="66">
        <f>'background subtraction'!EH145</f>
        <v>0.00230567842071182</v>
      </c>
      <c r="AI145" s="66">
        <f>'background subtraction'!EZ145</f>
        <v>0.00384279736785303</v>
      </c>
      <c r="AJ145" s="66">
        <f>'background subtraction'!FR145</f>
        <v>0.00244541650681557</v>
      </c>
      <c r="AK145" s="66">
        <f>'background subtraction'!GR145</f>
        <v>0.00677729717603171</v>
      </c>
      <c r="AL145" s="66">
        <f>'background subtraction'!DR145</f>
        <v>0.00635808291772047</v>
      </c>
      <c r="AM145" s="66">
        <f>'background subtraction'!EJ145</f>
        <v>0.00216594033460807</v>
      </c>
      <c r="AN145" s="66">
        <f>'background subtraction'!FA145</f>
        <v>0.00356332119564554</v>
      </c>
      <c r="AO145" s="66">
        <f>'background subtraction'!FS145</f>
        <v>0.0091528446397954</v>
      </c>
      <c r="AP145" s="66">
        <f>'background subtraction'!GS145</f>
        <v>0.0108297016730404</v>
      </c>
      <c r="AQ145" s="66">
        <f>'background subtraction'!DS145</f>
        <v>0.00510044014278675</v>
      </c>
      <c r="AR145" s="66">
        <f>'background subtraction'!EK145</f>
        <v>0.00244541650681557</v>
      </c>
      <c r="AS145" s="66">
        <f>'background subtraction'!FB145</f>
        <v>0.00887336846758791</v>
      </c>
      <c r="AT145" s="66">
        <f>'background subtraction'!FU145</f>
        <v>0.0031441069373343</v>
      </c>
      <c r="AU145" s="66">
        <f>'background subtraction'!GT145</f>
        <v>0.00621834483161672</v>
      </c>
      <c r="AV145" s="66">
        <f>'background subtraction'!DT145</f>
        <v>0.00551965440109799</v>
      </c>
      <c r="AW145" s="66">
        <f>'background subtraction'!EL145</f>
        <v>0.00286463076512681</v>
      </c>
      <c r="AX145" s="66">
        <f>'background subtraction'!FC145</f>
        <v>0.00286463076512681</v>
      </c>
      <c r="AY145" s="66">
        <f>'background subtraction'!FV145</f>
        <v>0.00258515459291931</v>
      </c>
      <c r="AZ145" s="66">
        <f>'background subtraction'!GN145</f>
        <v>0.00300436885123055</v>
      </c>
      <c r="BA145" s="66">
        <f>'background subtraction'!DU145</f>
        <v>0.00468122588447551</v>
      </c>
      <c r="BB145" s="66">
        <f>'background subtraction'!EM145</f>
        <v>0.00957205889810664</v>
      </c>
      <c r="BC145" s="66">
        <f>'background subtraction'!FD145</f>
        <v>0.00719651143434295</v>
      </c>
      <c r="BD145" s="66">
        <f>'background subtraction'!FW145</f>
        <v>0.0031441069373343</v>
      </c>
      <c r="BE145" s="66">
        <f>'background subtraction'!GO145</f>
        <v>0.00454148779837176</v>
      </c>
      <c r="BF145" s="66">
        <f>'background subtraction'!DV145</f>
        <v>0</v>
      </c>
      <c r="BG145" s="66">
        <f>'background subtraction'!EN145</f>
        <v>0.000908297559674353</v>
      </c>
      <c r="BH145" s="66">
        <f>'background subtraction'!FF145</f>
        <v>0.00062882138746686</v>
      </c>
      <c r="BI145" s="66">
        <f>'background subtraction'!FY145</f>
        <v>0.000349345215259367</v>
      </c>
      <c r="BJ145" s="66">
        <f>'background subtraction'!GP145</f>
        <v>0.00174672607629683</v>
      </c>
      <c r="BK145" s="66">
        <f>'background subtraction'!DW145</f>
        <v>0.000908297559674353</v>
      </c>
      <c r="BL145" s="66">
        <f>'background subtraction'!EO145</f>
        <v>0.00062882138746686</v>
      </c>
      <c r="BM145" s="66">
        <f>'background subtraction'!FG145</f>
        <v>0.00244541650681557</v>
      </c>
      <c r="BN145" s="66">
        <f>'background subtraction'!FZ145</f>
        <v>0.000489083301363113</v>
      </c>
      <c r="BO145" s="66">
        <f>'background subtraction'!GQ145</f>
        <v>0.00370305928174929</v>
      </c>
      <c r="BP145" s="66">
        <f>'background subtraction'!DY145</f>
        <v>0.00132751181798559</v>
      </c>
      <c r="BQ145" s="66">
        <f>'background subtraction'!EP145</f>
        <v>0.00272489267902306</v>
      </c>
      <c r="BR145" s="66">
        <f>'background subtraction'!FH145</f>
        <v>0.000489083301363113</v>
      </c>
      <c r="BS145" s="66">
        <f>'background subtraction'!GC145</f>
        <v>0.00160698799019309</v>
      </c>
      <c r="BT145" s="66">
        <f>'background subtraction'!GU145</f>
        <v>0.00118777373188185</v>
      </c>
      <c r="BU145" s="66">
        <f>'background subtraction'!DZ145</f>
        <v>0.000349345215259367</v>
      </c>
      <c r="BV145" s="66">
        <f>'background subtraction'!EQ145</f>
        <v>0.00146724990408934</v>
      </c>
      <c r="BW145" s="104">
        <f>'background subtraction'!FI145</f>
        <v>6.98690430518733e-5</v>
      </c>
      <c r="BX145" s="66">
        <f>'background subtraction'!GD145</f>
        <v>0.00174672607629683</v>
      </c>
      <c r="BY145" s="104">
        <f>'background subtraction'!GV145</f>
        <v>0.00020960712915562</v>
      </c>
      <c r="BZ145" s="66">
        <f>'background subtraction'!EA145</f>
        <v>0.00202620224850433</v>
      </c>
      <c r="CA145" s="66">
        <f>'background subtraction'!ER145</f>
        <v>0.000768559473570606</v>
      </c>
      <c r="CB145" s="66">
        <f>'background subtraction'!FJ145</f>
        <v>0.00244541650681557</v>
      </c>
      <c r="CC145" s="66">
        <f>'background subtraction'!GE145</f>
        <v>0.000768559473570606</v>
      </c>
      <c r="CD145" s="66">
        <f>'background subtraction'!GX145</f>
        <v>0.00426201162616427</v>
      </c>
      <c r="CE145" s="66">
        <f>'background subtraction'!EB145</f>
        <v>0.000349345215259367</v>
      </c>
      <c r="CF145" s="104">
        <f>'background subtraction'!ES145</f>
        <v>6.98690430518733e-5</v>
      </c>
      <c r="CG145" s="66">
        <f>'background subtraction'!FK145</f>
        <v>0.00216594033460807</v>
      </c>
      <c r="CH145" s="66">
        <f>'background subtraction'!GF145</f>
        <v>0.00174672607629683</v>
      </c>
      <c r="CI145" s="66">
        <f>'background subtraction'!GY145</f>
        <v>0.00132751181798559</v>
      </c>
      <c r="CJ145" s="66">
        <f>'background subtraction'!EC145</f>
        <v>0.00551965440109799</v>
      </c>
      <c r="CK145" s="66">
        <f>'background subtraction'!EU145</f>
        <v>0.00062882138746686</v>
      </c>
      <c r="CL145" s="66">
        <f>'background subtraction'!FL145</f>
        <v>0.00300436885123055</v>
      </c>
      <c r="CM145" s="66">
        <f>'background subtraction'!GG145</f>
        <v>0.00132751181798559</v>
      </c>
      <c r="CN145" s="66">
        <f>'background subtraction'!GZ145</f>
        <v>0.0010480356457781</v>
      </c>
      <c r="CO145" s="66">
        <f>'background subtraction'!ED145</f>
        <v>0.00244541650681557</v>
      </c>
      <c r="CP145" s="66">
        <f>'background subtraction'!EV145</f>
        <v>0.000489083301363113</v>
      </c>
      <c r="CQ145" s="66">
        <f>'background subtraction'!FM145</f>
        <v>0.00118777373188185</v>
      </c>
      <c r="CR145" s="66">
        <f>'background subtraction'!GH145</f>
        <v>0.000349345215259367</v>
      </c>
      <c r="CS145" s="104">
        <f>'background subtraction'!HA145</f>
        <v>0</v>
      </c>
      <c r="CT145" s="66">
        <f>'background subtraction'!EE145</f>
        <v>0.00132751181798559</v>
      </c>
      <c r="CU145" s="66">
        <f>'background subtraction'!EW145</f>
        <v>0.00342358310954179</v>
      </c>
      <c r="CV145" s="66">
        <f>'background subtraction'!FN145</f>
        <v>0.000349345215259367</v>
      </c>
      <c r="CW145" s="104">
        <f>'background subtraction'!GI145</f>
        <v>0</v>
      </c>
      <c r="CX145" s="66">
        <f>'background subtraction'!HB145</f>
        <v>0.00230567842071182</v>
      </c>
      <c r="CY145" s="66"/>
      <c r="CZ145" s="66"/>
      <c r="DA145" s="66"/>
      <c r="DB145" s="66"/>
      <c r="DC145" s="66"/>
      <c r="DD145" s="66"/>
      <c r="DE145" s="66"/>
      <c r="DF145" s="66"/>
      <c r="DG145" s="66"/>
      <c r="DH145" s="66"/>
      <c r="DI145" s="66"/>
      <c r="DJ145" s="66"/>
      <c r="DK145" s="66"/>
    </row>
    <row r="146" spans="1:115">
      <c r="A146">
        <f>'imported data from Web Calc'!A154</f>
        <v>816.6</v>
      </c>
      <c r="B146" t="str">
        <f>'imported data from Web Calc'!B154</f>
        <v>C44H82O10PN</v>
      </c>
      <c r="C146" s="61" t="str">
        <f>'imported data from Web Calc'!C154</f>
        <v>PS(38:2)</v>
      </c>
      <c r="D146" s="96">
        <f>'background subtraction'!DJ146</f>
        <v>0.00227773080349107</v>
      </c>
      <c r="E146" s="96">
        <f>'background subtraction'!DK146</f>
        <v>0.00381484975063228</v>
      </c>
      <c r="F146" s="96">
        <f>'background subtraction'!DL146</f>
        <v>0.0029764212340098</v>
      </c>
      <c r="G146" s="66">
        <f>'background subtraction'!DM146</f>
        <v>0.00269694506180231</v>
      </c>
      <c r="H146" s="66">
        <f>'background subtraction'!DX146</f>
        <v>0.00213799271738732</v>
      </c>
      <c r="I146" s="66">
        <f>'background subtraction'!EI146</f>
        <v>0.00241746888959482</v>
      </c>
      <c r="J146" s="66">
        <f>'background subtraction'!ET146</f>
        <v>0.00227773080349107</v>
      </c>
      <c r="K146" s="66">
        <f>'background subtraction'!FE146</f>
        <v>0.00283668314790606</v>
      </c>
      <c r="L146" s="66">
        <f>'background subtraction'!FP146</f>
        <v>0.00283668314790606</v>
      </c>
      <c r="M146" s="66">
        <f>'background subtraction'!GA146</f>
        <v>0.00283668314790606</v>
      </c>
      <c r="N146" s="66">
        <f>'background subtraction'!GL146</f>
        <v>0.0029764212340098</v>
      </c>
      <c r="O146" s="66">
        <f>'background subtraction'!GW146</f>
        <v>0.0032558974062173</v>
      </c>
      <c r="P146" s="66">
        <f>'background subtraction'!HC146</f>
        <v>0.00255720697569856</v>
      </c>
      <c r="Q146" s="66">
        <f t="shared" si="2"/>
        <v>0.00268297125319193</v>
      </c>
      <c r="R146" s="66">
        <f>'background subtraction'!DN146</f>
        <v>0.00940437319478215</v>
      </c>
      <c r="S146" s="66">
        <f>'background subtraction'!FT146</f>
        <v>0.00591092104218848</v>
      </c>
      <c r="T146" s="66">
        <f>'background subtraction'!FX146</f>
        <v>0.00744803998932969</v>
      </c>
      <c r="U146" s="66">
        <f>'background subtraction'!GB146</f>
        <v>0.00758777807543344</v>
      </c>
      <c r="V146" s="66">
        <f>'background subtraction'!GJ146</f>
        <v>0.0115004444863383</v>
      </c>
      <c r="W146" s="66">
        <f>'background subtraction'!DO146</f>
        <v>0.00395458783673603</v>
      </c>
      <c r="X146" s="66">
        <f>'background subtraction'!EF146</f>
        <v>0.00633013530049972</v>
      </c>
      <c r="Y146" s="66">
        <f>'background subtraction'!EX146</f>
        <v>0.00213799271738732</v>
      </c>
      <c r="Z146" s="66">
        <f>'background subtraction'!FO146</f>
        <v>0.00129956420076484</v>
      </c>
      <c r="AA146" s="66">
        <f>'background subtraction'!GK146</f>
        <v>0.00688908764491471</v>
      </c>
      <c r="AB146" s="66">
        <f>'background subtraction'!DP146</f>
        <v>0.00171877845907608</v>
      </c>
      <c r="AC146" s="66">
        <f>'background subtraction'!EG146</f>
        <v>0.000880349942453604</v>
      </c>
      <c r="AD146" s="66">
        <f>'background subtraction'!EY146</f>
        <v>0.00143930228686859</v>
      </c>
      <c r="AE146" s="66">
        <f>'background subtraction'!FQ146</f>
        <v>0.00255720697569856</v>
      </c>
      <c r="AF146" s="66">
        <f>'background subtraction'!GM146</f>
        <v>0.00283668314790606</v>
      </c>
      <c r="AG146" s="66">
        <f>'background subtraction'!DQ146</f>
        <v>0.000461135684142364</v>
      </c>
      <c r="AH146" s="66">
        <f>'background subtraction'!EH146</f>
        <v>0.0029764212340098</v>
      </c>
      <c r="AI146" s="66">
        <f>'background subtraction'!EZ146</f>
        <v>0.00381484975063228</v>
      </c>
      <c r="AJ146" s="66">
        <f>'background subtraction'!FR146</f>
        <v>0.00283668314790606</v>
      </c>
      <c r="AK146" s="66">
        <f>'background subtraction'!GR146</f>
        <v>0.00577118295608473</v>
      </c>
      <c r="AL146" s="66">
        <f>'background subtraction'!DR146</f>
        <v>0.00381484975063228</v>
      </c>
      <c r="AM146" s="66">
        <f>'background subtraction'!EJ146</f>
        <v>0.00129956420076484</v>
      </c>
      <c r="AN146" s="66">
        <f>'background subtraction'!FA146</f>
        <v>0.00437380209504727</v>
      </c>
      <c r="AO146" s="66">
        <f>'background subtraction'!FS146</f>
        <v>0.00870568276426341</v>
      </c>
      <c r="AP146" s="66">
        <f>'background subtraction'!GS146</f>
        <v>0.0113607064002346</v>
      </c>
      <c r="AQ146" s="66">
        <f>'background subtraction'!DS146</f>
        <v>0.00605065912829223</v>
      </c>
      <c r="AR146" s="66">
        <f>'background subtraction'!EK146</f>
        <v>0.00227773080349107</v>
      </c>
      <c r="AS146" s="66">
        <f>'background subtraction'!FB146</f>
        <v>0.00828646850595217</v>
      </c>
      <c r="AT146" s="66">
        <f>'background subtraction'!FU146</f>
        <v>0.00311615932011355</v>
      </c>
      <c r="AU146" s="66">
        <f>'background subtraction'!GT146</f>
        <v>0.00688908764491471</v>
      </c>
      <c r="AV146" s="66">
        <f>'background subtraction'!DT146</f>
        <v>0.00479301635335851</v>
      </c>
      <c r="AW146" s="66">
        <f>'background subtraction'!EL146</f>
        <v>0.0032558974062173</v>
      </c>
      <c r="AX146" s="66">
        <f>'background subtraction'!FC146</f>
        <v>0.00367511166452854</v>
      </c>
      <c r="AY146" s="66">
        <f>'background subtraction'!FV146</f>
        <v>0.00171877845907608</v>
      </c>
      <c r="AZ146" s="66">
        <f>'background subtraction'!GN146</f>
        <v>0.00423406400894352</v>
      </c>
      <c r="BA146" s="66">
        <f>'background subtraction'!DU146</f>
        <v>0.00563144486998099</v>
      </c>
      <c r="BB146" s="66">
        <f>'background subtraction'!EM146</f>
        <v>0.00996332553919713</v>
      </c>
      <c r="BC146" s="66">
        <f>'background subtraction'!FD146</f>
        <v>0.00884542085036716</v>
      </c>
      <c r="BD146" s="66">
        <f>'background subtraction'!FW146</f>
        <v>0.00339563549232104</v>
      </c>
      <c r="BE146" s="66">
        <f>'background subtraction'!GO146</f>
        <v>0.00535196869777349</v>
      </c>
      <c r="BF146" s="66">
        <f>'background subtraction'!DV146</f>
        <v>0.000461135684142364</v>
      </c>
      <c r="BG146" s="66">
        <f>'background subtraction'!EN146</f>
        <v>0.00102008802855735</v>
      </c>
      <c r="BH146" s="66">
        <f>'background subtraction'!FF146</f>
        <v>0.000740611856349857</v>
      </c>
      <c r="BI146" s="66">
        <f>'background subtraction'!FY146</f>
        <v>0.00102008802855735</v>
      </c>
      <c r="BJ146" s="66">
        <f>'background subtraction'!GP146</f>
        <v>0.00185851654517983</v>
      </c>
      <c r="BK146" s="66">
        <f>'background subtraction'!DW146</f>
        <v>0.000880349942453604</v>
      </c>
      <c r="BL146" s="66">
        <f>'background subtraction'!EO146</f>
        <v>0.00129956420076484</v>
      </c>
      <c r="BM146" s="66">
        <f>'background subtraction'!FG146</f>
        <v>0.00241746888959482</v>
      </c>
      <c r="BN146" s="66">
        <f>'background subtraction'!FZ146</f>
        <v>0.000880349942453604</v>
      </c>
      <c r="BO146" s="66">
        <f>'background subtraction'!GQ146</f>
        <v>0.00367511166452854</v>
      </c>
      <c r="BP146" s="66">
        <f>'background subtraction'!DY146</f>
        <v>0.00143930228686859</v>
      </c>
      <c r="BQ146" s="66">
        <f>'background subtraction'!EP146</f>
        <v>0.0029764212340098</v>
      </c>
      <c r="BR146" s="66">
        <f>'background subtraction'!FH146</f>
        <v>0.000880349942453604</v>
      </c>
      <c r="BS146" s="66">
        <f>'background subtraction'!GC146</f>
        <v>0.00199825463128358</v>
      </c>
      <c r="BT146" s="66">
        <f>'background subtraction'!GU146</f>
        <v>0.00157904037297234</v>
      </c>
      <c r="BU146" s="66">
        <f>'background subtraction'!DZ146</f>
        <v>0.000880349942453604</v>
      </c>
      <c r="BV146" s="66">
        <f>'background subtraction'!EQ146</f>
        <v>0.00143930228686859</v>
      </c>
      <c r="BW146" s="104">
        <f>'background subtraction'!FI146</f>
        <v>0</v>
      </c>
      <c r="BX146" s="66">
        <f>'background subtraction'!GD146</f>
        <v>0.00227773080349107</v>
      </c>
      <c r="BY146" s="104">
        <f>'background subtraction'!GV146</f>
        <v>0.000321397598038617</v>
      </c>
      <c r="BZ146" s="66">
        <f>'background subtraction'!EA146</f>
        <v>0.00143930228686859</v>
      </c>
      <c r="CA146" s="66">
        <f>'background subtraction'!ER146</f>
        <v>0.00129956420076484</v>
      </c>
      <c r="CB146" s="66">
        <f>'background subtraction'!FJ146</f>
        <v>0.00311615932011355</v>
      </c>
      <c r="CC146" s="66">
        <f>'background subtraction'!GE146</f>
        <v>0.000740611856349857</v>
      </c>
      <c r="CD146" s="66">
        <f>'background subtraction'!GX146</f>
        <v>0.00437380209504727</v>
      </c>
      <c r="CE146" s="66">
        <f>'background subtraction'!EB146</f>
        <v>0.000880349942453604</v>
      </c>
      <c r="CF146" s="104">
        <f>'background subtraction'!ES146</f>
        <v>4.1921425831124e-5</v>
      </c>
      <c r="CG146" s="66">
        <f>'background subtraction'!FK146</f>
        <v>0.00283668314790606</v>
      </c>
      <c r="CH146" s="66">
        <f>'background subtraction'!GF146</f>
        <v>0.00241746888959482</v>
      </c>
      <c r="CI146" s="66">
        <f>'background subtraction'!GY146</f>
        <v>0.00102008802855735</v>
      </c>
      <c r="CJ146" s="66">
        <f>'background subtraction'!EC146</f>
        <v>0.00744803998932969</v>
      </c>
      <c r="CK146" s="66">
        <f>'background subtraction'!EU146</f>
        <v>0.00157904037297234</v>
      </c>
      <c r="CL146" s="66">
        <f>'background subtraction'!FL146</f>
        <v>0.00381484975063228</v>
      </c>
      <c r="CM146" s="66">
        <f>'background subtraction'!GG146</f>
        <v>0.00157904037297234</v>
      </c>
      <c r="CN146" s="66">
        <f>'background subtraction'!GZ146</f>
        <v>0.000461135684142364</v>
      </c>
      <c r="CO146" s="66">
        <f>'background subtraction'!ED146</f>
        <v>0.00395458783673603</v>
      </c>
      <c r="CP146" s="66">
        <f>'background subtraction'!EV146</f>
        <v>0.000740611856349857</v>
      </c>
      <c r="CQ146" s="66">
        <f>'background subtraction'!FM146</f>
        <v>0.00157904037297234</v>
      </c>
      <c r="CR146" s="66">
        <f>'background subtraction'!GH146</f>
        <v>0.000461135684142364</v>
      </c>
      <c r="CS146" s="104">
        <f>'background subtraction'!HA146</f>
        <v>4.1921425831124e-5</v>
      </c>
      <c r="CT146" s="66">
        <f>'background subtraction'!EE146</f>
        <v>0.00157904037297234</v>
      </c>
      <c r="CU146" s="66">
        <f>'background subtraction'!EW146</f>
        <v>0.00367511166452854</v>
      </c>
      <c r="CV146" s="66">
        <f>'background subtraction'!FN146</f>
        <v>4.1921425831124e-5</v>
      </c>
      <c r="CW146" s="104">
        <f>'background subtraction'!GI146</f>
        <v>4.1921425831124e-5</v>
      </c>
      <c r="CX146" s="66">
        <f>'background subtraction'!HB146</f>
        <v>0.00241746888959482</v>
      </c>
      <c r="CY146" s="66"/>
      <c r="CZ146" s="66"/>
      <c r="DA146" s="66"/>
      <c r="DB146" s="66"/>
      <c r="DC146" s="66"/>
      <c r="DD146" s="66"/>
      <c r="DE146" s="66"/>
      <c r="DF146" s="66"/>
      <c r="DG146" s="66"/>
      <c r="DH146" s="66"/>
      <c r="DI146" s="66"/>
      <c r="DJ146" s="66"/>
      <c r="DK146" s="66"/>
    </row>
    <row r="147" spans="1:115">
      <c r="A147">
        <f>'imported data from Web Calc'!A155</f>
        <v>818.6</v>
      </c>
      <c r="B147" t="str">
        <f>'imported data from Web Calc'!B155</f>
        <v>C44H84O10PN</v>
      </c>
      <c r="C147" s="61" t="str">
        <f>'imported data from Web Calc'!C155</f>
        <v>PS(38:1)</v>
      </c>
      <c r="D147" s="96">
        <f>'background subtraction'!DJ147</f>
        <v>0.000405240449700865</v>
      </c>
      <c r="E147" s="96">
        <f>'background subtraction'!DK147</f>
        <v>0</v>
      </c>
      <c r="F147" s="96">
        <f>'background subtraction'!DL147</f>
        <v>0.000125764277493372</v>
      </c>
      <c r="G147" s="66">
        <f>'background subtraction'!DM147</f>
        <v>0</v>
      </c>
      <c r="H147" s="66">
        <f>'background subtraction'!DX147</f>
        <v>0.000265502363597119</v>
      </c>
      <c r="I147" s="66">
        <f>'background subtraction'!EI147</f>
        <v>0.000125764277493372</v>
      </c>
      <c r="J147" s="66">
        <f>'background subtraction'!ET147</f>
        <v>0.000125764277493372</v>
      </c>
      <c r="K147" s="66">
        <f>'background subtraction'!FE147</f>
        <v>0.000684716621908358</v>
      </c>
      <c r="L147" s="66">
        <f>'background subtraction'!FP147</f>
        <v>0</v>
      </c>
      <c r="M147" s="66">
        <f>'background subtraction'!GA147</f>
        <v>0.000125764277493372</v>
      </c>
      <c r="N147" s="66">
        <f>'background subtraction'!GL147</f>
        <v>0</v>
      </c>
      <c r="O147" s="66">
        <f>'background subtraction'!GW147</f>
        <v>0.000265502363597119</v>
      </c>
      <c r="P147" s="66">
        <f>'background subtraction'!HC147</f>
        <v>0.000405240449700865</v>
      </c>
      <c r="Q147" s="66">
        <f t="shared" si="2"/>
        <v>0.000199825463128358</v>
      </c>
      <c r="R147" s="66">
        <f>'background subtraction'!DN147</f>
        <v>0.000405240449700865</v>
      </c>
      <c r="S147" s="66">
        <f>'background subtraction'!FT147</f>
        <v>0.000544978535804612</v>
      </c>
      <c r="T147" s="66">
        <f>'background subtraction'!FX147</f>
        <v>0.000964192794115852</v>
      </c>
      <c r="U147" s="66">
        <f>'background subtraction'!GB147</f>
        <v>0.000684716621908358</v>
      </c>
      <c r="V147" s="66">
        <f>'background subtraction'!GJ147</f>
        <v>0.000544978535804612</v>
      </c>
      <c r="W147" s="66">
        <f>'background subtraction'!DO147</f>
        <v>0.000824454708012105</v>
      </c>
      <c r="X147" s="66">
        <f>'background subtraction'!EF147</f>
        <v>0.000544978535804612</v>
      </c>
      <c r="Y147" s="66">
        <f>'background subtraction'!EX147</f>
        <v>0</v>
      </c>
      <c r="Z147" s="66">
        <f>'background subtraction'!FO147</f>
        <v>0.000125764277493372</v>
      </c>
      <c r="AA147" s="66">
        <f>'background subtraction'!GK147</f>
        <v>0.000684716621908358</v>
      </c>
      <c r="AB147" s="66">
        <f>'background subtraction'!DP147</f>
        <v>0</v>
      </c>
      <c r="AC147" s="66">
        <f>'background subtraction'!EG147</f>
        <v>0</v>
      </c>
      <c r="AD147" s="66">
        <f>'background subtraction'!EY147</f>
        <v>0</v>
      </c>
      <c r="AE147" s="66">
        <f>'background subtraction'!FQ147</f>
        <v>0</v>
      </c>
      <c r="AF147" s="66">
        <f>'background subtraction'!GM147</f>
        <v>0.000125764277493372</v>
      </c>
      <c r="AG147" s="66">
        <f>'background subtraction'!DQ147</f>
        <v>0</v>
      </c>
      <c r="AH147" s="66">
        <f>'background subtraction'!EH147</f>
        <v>0</v>
      </c>
      <c r="AI147" s="66">
        <f>'background subtraction'!EZ147</f>
        <v>0.000265502363597119</v>
      </c>
      <c r="AJ147" s="66">
        <f>'background subtraction'!FR147</f>
        <v>0</v>
      </c>
      <c r="AK147" s="66">
        <f>'background subtraction'!GR147</f>
        <v>0.000405240449700865</v>
      </c>
      <c r="AL147" s="66">
        <f>'background subtraction'!DR147</f>
        <v>0.000125764277493372</v>
      </c>
      <c r="AM147" s="66">
        <f>'background subtraction'!EJ147</f>
        <v>0.000125764277493372</v>
      </c>
      <c r="AN147" s="66">
        <f>'background subtraction'!FA147</f>
        <v>0.000405240449700865</v>
      </c>
      <c r="AO147" s="66">
        <f>'background subtraction'!FS147</f>
        <v>0.000824454708012105</v>
      </c>
      <c r="AP147" s="66">
        <f>'background subtraction'!GS147</f>
        <v>0.000964192794115852</v>
      </c>
      <c r="AQ147" s="66">
        <f>'background subtraction'!DS147</f>
        <v>0.000544978535804612</v>
      </c>
      <c r="AR147" s="66">
        <f>'background subtraction'!EK147</f>
        <v>0.000265502363597119</v>
      </c>
      <c r="AS147" s="66">
        <f>'background subtraction'!FB147</f>
        <v>0.0011039308802196</v>
      </c>
      <c r="AT147" s="66">
        <f>'background subtraction'!FU147</f>
        <v>0.000125764277493372</v>
      </c>
      <c r="AU147" s="66">
        <f>'background subtraction'!GT147</f>
        <v>0.000684716621908358</v>
      </c>
      <c r="AV147" s="66">
        <f>'background subtraction'!DT147</f>
        <v>0.000544978535804612</v>
      </c>
      <c r="AW147" s="66">
        <f>'background subtraction'!EL147</f>
        <v>0.000125764277493372</v>
      </c>
      <c r="AX147" s="66">
        <f>'background subtraction'!FC147</f>
        <v>0.000125764277493372</v>
      </c>
      <c r="AY147" s="66">
        <f>'background subtraction'!FV147</f>
        <v>0.000125764277493372</v>
      </c>
      <c r="AZ147" s="66">
        <f>'background subtraction'!GN147</f>
        <v>0.000265502363597119</v>
      </c>
      <c r="BA147" s="66">
        <f>'background subtraction'!DU147</f>
        <v>0.000544978535804612</v>
      </c>
      <c r="BB147" s="66">
        <f>'background subtraction'!EM147</f>
        <v>0.0011039308802196</v>
      </c>
      <c r="BC147" s="66">
        <f>'background subtraction'!FD147</f>
        <v>0.000964192794115852</v>
      </c>
      <c r="BD147" s="66">
        <f>'background subtraction'!FW147</f>
        <v>0</v>
      </c>
      <c r="BE147" s="66">
        <f>'background subtraction'!GO147</f>
        <v>0</v>
      </c>
      <c r="BF147" s="66">
        <f>'background subtraction'!DV147</f>
        <v>0</v>
      </c>
      <c r="BG147" s="66">
        <f>'background subtraction'!EN147</f>
        <v>0.000125764277493372</v>
      </c>
      <c r="BH147" s="66">
        <f>'background subtraction'!FF147</f>
        <v>0</v>
      </c>
      <c r="BI147" s="66">
        <f>'background subtraction'!FY147</f>
        <v>0</v>
      </c>
      <c r="BJ147" s="66">
        <f>'background subtraction'!GP147</f>
        <v>0.000265502363597119</v>
      </c>
      <c r="BK147" s="66">
        <f>'background subtraction'!DW147</f>
        <v>0</v>
      </c>
      <c r="BL147" s="66">
        <f>'background subtraction'!EO147</f>
        <v>0</v>
      </c>
      <c r="BM147" s="66">
        <f>'background subtraction'!FG147</f>
        <v>0.000684716621908358</v>
      </c>
      <c r="BN147" s="66">
        <f>'background subtraction'!FZ147</f>
        <v>0</v>
      </c>
      <c r="BO147" s="66">
        <f>'background subtraction'!GQ147</f>
        <v>0.000544978535804612</v>
      </c>
      <c r="BP147" s="66">
        <f>'background subtraction'!DY147</f>
        <v>0.000125764277493372</v>
      </c>
      <c r="BQ147" s="66">
        <f>'background subtraction'!EP147</f>
        <v>0.000405240449700865</v>
      </c>
      <c r="BR147" s="66">
        <f>'background subtraction'!FH147</f>
        <v>0</v>
      </c>
      <c r="BS147" s="66">
        <f>'background subtraction'!GC147</f>
        <v>0.000684716621908358</v>
      </c>
      <c r="BT147" s="66">
        <f>'background subtraction'!GU147</f>
        <v>0.000265502363597119</v>
      </c>
      <c r="BU147" s="66">
        <f>'background subtraction'!DZ147</f>
        <v>0</v>
      </c>
      <c r="BV147" s="66">
        <f>'background subtraction'!EQ147</f>
        <v>0.000125764277493372</v>
      </c>
      <c r="BW147" s="104">
        <f>'background subtraction'!FI147</f>
        <v>0</v>
      </c>
      <c r="BX147" s="66">
        <f>'background subtraction'!GD147</f>
        <v>0.000265502363597119</v>
      </c>
      <c r="BY147" s="104">
        <f>'background subtraction'!GV147</f>
        <v>0</v>
      </c>
      <c r="BZ147" s="66">
        <f>'background subtraction'!EA147</f>
        <v>0.000125764277493372</v>
      </c>
      <c r="CA147" s="66">
        <f>'background subtraction'!ER147</f>
        <v>0</v>
      </c>
      <c r="CB147" s="66">
        <f>'background subtraction'!FJ147</f>
        <v>0.000544978535804612</v>
      </c>
      <c r="CC147" s="66">
        <f>'background subtraction'!GE147</f>
        <v>0.000125764277493372</v>
      </c>
      <c r="CD147" s="66">
        <f>'background subtraction'!GX147</f>
        <v>0.000544978535804612</v>
      </c>
      <c r="CE147" s="66">
        <f>'background subtraction'!EB147</f>
        <v>0</v>
      </c>
      <c r="CF147" s="104">
        <f>'background subtraction'!ES147</f>
        <v>0</v>
      </c>
      <c r="CG147" s="66">
        <f>'background subtraction'!FK147</f>
        <v>0.000405240449700865</v>
      </c>
      <c r="CH147" s="66">
        <f>'background subtraction'!GF147</f>
        <v>0</v>
      </c>
      <c r="CI147" s="66">
        <f>'background subtraction'!GY147</f>
        <v>0</v>
      </c>
      <c r="CJ147" s="66">
        <f>'background subtraction'!EC147</f>
        <v>0.00180262131073833</v>
      </c>
      <c r="CK147" s="66">
        <f>'background subtraction'!EU147</f>
        <v>0</v>
      </c>
      <c r="CL147" s="66">
        <f>'background subtraction'!FL147</f>
        <v>0.0011039308802196</v>
      </c>
      <c r="CM147" s="66">
        <f>'background subtraction'!GG147</f>
        <v>0.000265502363597119</v>
      </c>
      <c r="CN147" s="66">
        <f>'background subtraction'!GZ147</f>
        <v>0.000265502363597119</v>
      </c>
      <c r="CO147" s="66">
        <f>'background subtraction'!ED147</f>
        <v>0.000824454708012105</v>
      </c>
      <c r="CP147" s="66">
        <f>'background subtraction'!EV147</f>
        <v>0</v>
      </c>
      <c r="CQ147" s="66">
        <f>'background subtraction'!FM147</f>
        <v>0.000405240449700865</v>
      </c>
      <c r="CR147" s="66">
        <f>'background subtraction'!GH147</f>
        <v>0</v>
      </c>
      <c r="CS147" s="104">
        <f>'background subtraction'!HA147</f>
        <v>0</v>
      </c>
      <c r="CT147" s="66">
        <f>'background subtraction'!EE147</f>
        <v>0</v>
      </c>
      <c r="CU147" s="66">
        <f>'background subtraction'!EW147</f>
        <v>0.000405240449700865</v>
      </c>
      <c r="CV147" s="66">
        <f>'background subtraction'!FN147</f>
        <v>0.000125764277493372</v>
      </c>
      <c r="CW147" s="104">
        <f>'background subtraction'!GI147</f>
        <v>0</v>
      </c>
      <c r="CX147" s="66">
        <f>'background subtraction'!HB147</f>
        <v>0.000265502363597119</v>
      </c>
      <c r="CY147" s="66"/>
      <c r="CZ147" s="66"/>
      <c r="DA147" s="66"/>
      <c r="DB147" s="66"/>
      <c r="DC147" s="66"/>
      <c r="DD147" s="66"/>
      <c r="DE147" s="66"/>
      <c r="DF147" s="66"/>
      <c r="DG147" s="66"/>
      <c r="DH147" s="66"/>
      <c r="DI147" s="66"/>
      <c r="DJ147" s="66"/>
      <c r="DK147" s="66"/>
    </row>
    <row r="148" spans="1:115">
      <c r="A148">
        <f>'imported data from Web Calc'!A156</f>
        <v>840.6</v>
      </c>
      <c r="B148" t="str">
        <f>'imported data from Web Calc'!B156</f>
        <v>C46H82O10PN</v>
      </c>
      <c r="C148" s="61" t="str">
        <f>'imported data from Web Calc'!C156</f>
        <v>PS(40:4)</v>
      </c>
      <c r="D148" s="96">
        <f>'background subtraction'!DJ148</f>
        <v>0.000279476172207493</v>
      </c>
      <c r="E148" s="96">
        <f>'background subtraction'!DK148</f>
        <v>0.000558952344414986</v>
      </c>
      <c r="F148" s="96">
        <f>'background subtraction'!DL148</f>
        <v>0.000558952344414986</v>
      </c>
      <c r="G148" s="66">
        <f>'background subtraction'!DM148</f>
        <v>0.000558952344414986</v>
      </c>
      <c r="H148" s="66">
        <f>'background subtraction'!DX148</f>
        <v>0.000279476172207493</v>
      </c>
      <c r="I148" s="66">
        <f>'background subtraction'!EI148</f>
        <v>0.00041921425831124</v>
      </c>
      <c r="J148" s="66">
        <f>'background subtraction'!ET148</f>
        <v>0.000139738086103747</v>
      </c>
      <c r="K148" s="66">
        <f>'background subtraction'!FE148</f>
        <v>0.000139738086103747</v>
      </c>
      <c r="L148" s="66">
        <f>'background subtraction'!FP148</f>
        <v>0.000139738086103747</v>
      </c>
      <c r="M148" s="66">
        <f>'background subtraction'!GA148</f>
        <v>0.00041921425831124</v>
      </c>
      <c r="N148" s="66">
        <f>'background subtraction'!GL148</f>
        <v>0.000279476172207493</v>
      </c>
      <c r="O148" s="66">
        <f>'background subtraction'!GW148</f>
        <v>0.000279476172207493</v>
      </c>
      <c r="P148" s="66">
        <f>'background subtraction'!HC148</f>
        <v>0.000279476172207493</v>
      </c>
      <c r="Q148" s="66">
        <f t="shared" si="2"/>
        <v>0.000293449980817868</v>
      </c>
      <c r="R148" s="66">
        <f>'background subtraction'!DN148</f>
        <v>0.00279476172207493</v>
      </c>
      <c r="S148" s="66">
        <f>'background subtraction'!FT148</f>
        <v>0.00195633320545245</v>
      </c>
      <c r="T148" s="66">
        <f>'background subtraction'!FX148</f>
        <v>0.000978166602726226</v>
      </c>
      <c r="U148" s="66">
        <f>'background subtraction'!GB148</f>
        <v>0.00195633320545245</v>
      </c>
      <c r="V148" s="66">
        <f>'background subtraction'!GJ148</f>
        <v>0.00251528554986744</v>
      </c>
      <c r="W148" s="66">
        <f>'background subtraction'!DO148</f>
        <v>0.000698690430518733</v>
      </c>
      <c r="X148" s="66">
        <f>'background subtraction'!EF148</f>
        <v>0.000279476172207493</v>
      </c>
      <c r="Y148" s="66">
        <f>'background subtraction'!EX148</f>
        <v>0.000139738086103747</v>
      </c>
      <c r="Z148" s="66">
        <f>'background subtraction'!FO148</f>
        <v>0.000279476172207493</v>
      </c>
      <c r="AA148" s="66">
        <f>'background subtraction'!GK148</f>
        <v>0.00125764277493372</v>
      </c>
      <c r="AB148" s="66">
        <f>'background subtraction'!DP148</f>
        <v>0.000139738086103747</v>
      </c>
      <c r="AC148" s="66">
        <f>'background subtraction'!EG148</f>
        <v>0.000139738086103747</v>
      </c>
      <c r="AD148" s="66">
        <f>'background subtraction'!EY148</f>
        <v>0.000279476172207493</v>
      </c>
      <c r="AE148" s="66">
        <f>'background subtraction'!FQ148</f>
        <v>0.000139738086103747</v>
      </c>
      <c r="AF148" s="66">
        <f>'background subtraction'!GM148</f>
        <v>0.000139738086103747</v>
      </c>
      <c r="AG148" s="66">
        <f>'background subtraction'!DQ148</f>
        <v>0.000139738086103747</v>
      </c>
      <c r="AH148" s="66">
        <f>'background subtraction'!EH148</f>
        <v>0.000139738086103747</v>
      </c>
      <c r="AI148" s="66">
        <f>'background subtraction'!EZ148</f>
        <v>0.000698690430518733</v>
      </c>
      <c r="AJ148" s="66">
        <f>'background subtraction'!FR148</f>
        <v>0.000279476172207493</v>
      </c>
      <c r="AK148" s="66">
        <f>'background subtraction'!GR148</f>
        <v>0.00083842851662248</v>
      </c>
      <c r="AL148" s="66">
        <f>'background subtraction'!DR148</f>
        <v>0.000978166602726226</v>
      </c>
      <c r="AM148" s="66">
        <f>'background subtraction'!EJ148</f>
        <v>0</v>
      </c>
      <c r="AN148" s="66">
        <f>'background subtraction'!FA148</f>
        <v>0.00083842851662248</v>
      </c>
      <c r="AO148" s="66">
        <f>'background subtraction'!FS148</f>
        <v>0.0020960712915562</v>
      </c>
      <c r="AP148" s="66">
        <f>'background subtraction'!GS148</f>
        <v>0.00153711894714121</v>
      </c>
      <c r="AQ148" s="66">
        <f>'background subtraction'!DS148</f>
        <v>0.000698690430518733</v>
      </c>
      <c r="AR148" s="66">
        <f>'background subtraction'!EK148</f>
        <v>0.000558952344414986</v>
      </c>
      <c r="AS148" s="66">
        <f>'background subtraction'!FB148</f>
        <v>0.00153711894714121</v>
      </c>
      <c r="AT148" s="66">
        <f>'background subtraction'!FU148</f>
        <v>0.00083842851662248</v>
      </c>
      <c r="AU148" s="66">
        <f>'background subtraction'!GT148</f>
        <v>0.000978166602726226</v>
      </c>
      <c r="AV148" s="66">
        <f>'background subtraction'!DT148</f>
        <v>0.00111790468882997</v>
      </c>
      <c r="AW148" s="66">
        <f>'background subtraction'!EL148</f>
        <v>0.000279476172207493</v>
      </c>
      <c r="AX148" s="66">
        <f>'background subtraction'!FC148</f>
        <v>0.00041921425831124</v>
      </c>
      <c r="AY148" s="66">
        <f>'background subtraction'!FV148</f>
        <v>0.000279476172207493</v>
      </c>
      <c r="AZ148" s="66">
        <f>'background subtraction'!GN148</f>
        <v>0.000698690430518733</v>
      </c>
      <c r="BA148" s="66">
        <f>'background subtraction'!DU148</f>
        <v>0.000279476172207493</v>
      </c>
      <c r="BB148" s="66">
        <f>'background subtraction'!EM148</f>
        <v>0.00167685703324496</v>
      </c>
      <c r="BC148" s="66">
        <f>'background subtraction'!FD148</f>
        <v>0.00153711894714121</v>
      </c>
      <c r="BD148" s="66">
        <f>'background subtraction'!FW148</f>
        <v>0.00083842851662248</v>
      </c>
      <c r="BE148" s="66">
        <f>'background subtraction'!GO148</f>
        <v>0.000698690430518733</v>
      </c>
      <c r="BF148" s="66">
        <f>'background subtraction'!DV148</f>
        <v>0</v>
      </c>
      <c r="BG148" s="66">
        <f>'background subtraction'!EN148</f>
        <v>0.000139738086103747</v>
      </c>
      <c r="BH148" s="66">
        <f>'background subtraction'!FF148</f>
        <v>0</v>
      </c>
      <c r="BI148" s="66">
        <f>'background subtraction'!FY148</f>
        <v>0.000139738086103747</v>
      </c>
      <c r="BJ148" s="66">
        <f>'background subtraction'!GP148</f>
        <v>0.000279476172207493</v>
      </c>
      <c r="BK148" s="66">
        <f>'background subtraction'!DW148</f>
        <v>0.000139738086103747</v>
      </c>
      <c r="BL148" s="66">
        <f>'background subtraction'!EO148</f>
        <v>0.000279476172207493</v>
      </c>
      <c r="BM148" s="66">
        <f>'background subtraction'!FG148</f>
        <v>0.000558952344414986</v>
      </c>
      <c r="BN148" s="66">
        <f>'background subtraction'!FZ148</f>
        <v>0.000139738086103747</v>
      </c>
      <c r="BO148" s="66">
        <f>'background subtraction'!GQ148</f>
        <v>0.00125764277493372</v>
      </c>
      <c r="BP148" s="66">
        <f>'background subtraction'!DY148</f>
        <v>0.000139738086103747</v>
      </c>
      <c r="BQ148" s="66">
        <f>'background subtraction'!EP148</f>
        <v>0.000279476172207493</v>
      </c>
      <c r="BR148" s="66">
        <f>'background subtraction'!FH148</f>
        <v>0</v>
      </c>
      <c r="BS148" s="66">
        <f>'background subtraction'!GC148</f>
        <v>0.00041921425831124</v>
      </c>
      <c r="BT148" s="66">
        <f>'background subtraction'!GU148</f>
        <v>0.000139738086103747</v>
      </c>
      <c r="BU148" s="66">
        <f>'background subtraction'!DZ148</f>
        <v>0</v>
      </c>
      <c r="BV148" s="66">
        <f>'background subtraction'!EQ148</f>
        <v>0.000139738086103747</v>
      </c>
      <c r="BW148" s="104">
        <f>'background subtraction'!FI148</f>
        <v>0</v>
      </c>
      <c r="BX148" s="66">
        <f>'background subtraction'!GD148</f>
        <v>0.000279476172207493</v>
      </c>
      <c r="BY148" s="104">
        <f>'background subtraction'!GV148</f>
        <v>0.000139738086103747</v>
      </c>
      <c r="BZ148" s="66">
        <f>'background subtraction'!EA148</f>
        <v>0.000279476172207493</v>
      </c>
      <c r="CA148" s="66">
        <f>'background subtraction'!ER148</f>
        <v>0</v>
      </c>
      <c r="CB148" s="66">
        <f>'background subtraction'!FJ148</f>
        <v>0.00041921425831124</v>
      </c>
      <c r="CC148" s="66">
        <f>'background subtraction'!GE148</f>
        <v>0.000139738086103747</v>
      </c>
      <c r="CD148" s="66">
        <f>'background subtraction'!GX148</f>
        <v>0.00041921425831124</v>
      </c>
      <c r="CE148" s="66">
        <f>'background subtraction'!EB148</f>
        <v>0</v>
      </c>
      <c r="CF148" s="104">
        <f>'background subtraction'!ES148</f>
        <v>0</v>
      </c>
      <c r="CG148" s="66">
        <f>'background subtraction'!FK148</f>
        <v>0.000558952344414986</v>
      </c>
      <c r="CH148" s="66">
        <f>'background subtraction'!GF148</f>
        <v>0.000279476172207493</v>
      </c>
      <c r="CI148" s="66">
        <f>'background subtraction'!GY148</f>
        <v>0</v>
      </c>
      <c r="CJ148" s="66">
        <f>'background subtraction'!EC148</f>
        <v>0.00111790468882997</v>
      </c>
      <c r="CK148" s="66">
        <f>'background subtraction'!EU148</f>
        <v>0</v>
      </c>
      <c r="CL148" s="66">
        <f>'background subtraction'!FL148</f>
        <v>0.000139738086103747</v>
      </c>
      <c r="CM148" s="66">
        <f>'background subtraction'!GG148</f>
        <v>0</v>
      </c>
      <c r="CN148" s="66">
        <f>'background subtraction'!GZ148</f>
        <v>0</v>
      </c>
      <c r="CO148" s="66">
        <f>'background subtraction'!ED148</f>
        <v>0.00041921425831124</v>
      </c>
      <c r="CP148" s="66">
        <f>'background subtraction'!EV148</f>
        <v>0</v>
      </c>
      <c r="CQ148" s="66">
        <f>'background subtraction'!FM148</f>
        <v>0.000139738086103747</v>
      </c>
      <c r="CR148" s="66">
        <f>'background subtraction'!GH148</f>
        <v>0</v>
      </c>
      <c r="CS148" s="104">
        <f>'background subtraction'!HA148</f>
        <v>0</v>
      </c>
      <c r="CT148" s="66">
        <f>'background subtraction'!EE148</f>
        <v>0.000139738086103747</v>
      </c>
      <c r="CU148" s="66">
        <f>'background subtraction'!EW148</f>
        <v>0.000279476172207493</v>
      </c>
      <c r="CV148" s="66">
        <f>'background subtraction'!FN148</f>
        <v>0</v>
      </c>
      <c r="CW148" s="104">
        <f>'background subtraction'!GI148</f>
        <v>0</v>
      </c>
      <c r="CX148" s="66">
        <f>'background subtraction'!HB148</f>
        <v>0.000139738086103747</v>
      </c>
      <c r="CY148" s="66"/>
      <c r="CZ148" s="66"/>
      <c r="DA148" s="66"/>
      <c r="DB148" s="66"/>
      <c r="DC148" s="66"/>
      <c r="DD148" s="66"/>
      <c r="DE148" s="66"/>
      <c r="DF148" s="66"/>
      <c r="DG148" s="66"/>
      <c r="DH148" s="66"/>
      <c r="DI148" s="66"/>
      <c r="DJ148" s="66"/>
      <c r="DK148" s="66"/>
    </row>
    <row r="149" spans="1:115">
      <c r="A149">
        <f>'imported data from Web Calc'!A157</f>
        <v>842.6</v>
      </c>
      <c r="B149" t="str">
        <f>'imported data from Web Calc'!B157</f>
        <v>C46H84O10PN</v>
      </c>
      <c r="C149" s="61" t="str">
        <f>'imported data from Web Calc'!C157</f>
        <v>PS(40:3)</v>
      </c>
      <c r="D149" s="96">
        <f>'background subtraction'!DJ149</f>
        <v>0.00382882355924266</v>
      </c>
      <c r="E149" s="96">
        <f>'background subtraction'!DK149</f>
        <v>0.00368908547313891</v>
      </c>
      <c r="F149" s="96">
        <f>'background subtraction'!DL149</f>
        <v>0.00452751398976139</v>
      </c>
      <c r="G149" s="66">
        <f>'background subtraction'!DM149</f>
        <v>0.00313013312872392</v>
      </c>
      <c r="H149" s="66">
        <f>'background subtraction'!DX149</f>
        <v>0.00340960930093142</v>
      </c>
      <c r="I149" s="66">
        <f>'background subtraction'!EI149</f>
        <v>0.00313013312872392</v>
      </c>
      <c r="J149" s="66">
        <f>'background subtraction'!ET149</f>
        <v>0.00354934738703516</v>
      </c>
      <c r="K149" s="66">
        <f>'background subtraction'!FE149</f>
        <v>0.00410829973145015</v>
      </c>
      <c r="L149" s="66">
        <f>'background subtraction'!FP149</f>
        <v>0.00354934738703516</v>
      </c>
      <c r="M149" s="66">
        <f>'background subtraction'!GA149</f>
        <v>0.00313013312872392</v>
      </c>
      <c r="N149" s="66">
        <f>'background subtraction'!GL149</f>
        <v>0.0042480378175539</v>
      </c>
      <c r="O149" s="66">
        <f>'background subtraction'!GW149</f>
        <v>0.00340960930093142</v>
      </c>
      <c r="P149" s="66">
        <f>'background subtraction'!HC149</f>
        <v>0.00368908547313891</v>
      </c>
      <c r="Q149" s="66">
        <f t="shared" si="2"/>
        <v>0.00353537357842479</v>
      </c>
      <c r="R149" s="66">
        <f>'background subtraction'!DN149</f>
        <v>0.0155668227919574</v>
      </c>
      <c r="S149" s="66">
        <f>'background subtraction'!FT149</f>
        <v>0.0112349421227412</v>
      </c>
      <c r="T149" s="66">
        <f>'background subtraction'!FX149</f>
        <v>0.00927860891728878</v>
      </c>
      <c r="U149" s="66">
        <f>'background subtraction'!GB149</f>
        <v>0.0124925848976749</v>
      </c>
      <c r="V149" s="66">
        <f>'background subtraction'!GJ149</f>
        <v>0.0173834179113061</v>
      </c>
      <c r="W149" s="66">
        <f>'background subtraction'!DO149</f>
        <v>0.00704279953962883</v>
      </c>
      <c r="X149" s="66">
        <f>'background subtraction'!EF149</f>
        <v>0.0110952040366375</v>
      </c>
      <c r="Y149" s="66">
        <f>'background subtraction'!EX149</f>
        <v>0.00285065695651643</v>
      </c>
      <c r="Z149" s="66">
        <f>'background subtraction'!FO149</f>
        <v>0.00173275226768646</v>
      </c>
      <c r="AA149" s="66">
        <f>'background subtraction'!GK149</f>
        <v>0.01081572786443</v>
      </c>
      <c r="AB149" s="66">
        <f>'background subtraction'!DP149</f>
        <v>0.0021519665259977</v>
      </c>
      <c r="AC149" s="66">
        <f>'background subtraction'!EG149</f>
        <v>0.00131353800937522</v>
      </c>
      <c r="AD149" s="66">
        <f>'background subtraction'!EY149</f>
        <v>0.00159301418158271</v>
      </c>
      <c r="AE149" s="66">
        <f>'background subtraction'!FQ149</f>
        <v>0.00229170461210144</v>
      </c>
      <c r="AF149" s="66">
        <f>'background subtraction'!GM149</f>
        <v>0.00480699016196888</v>
      </c>
      <c r="AG149" s="66">
        <f>'background subtraction'!DQ149</f>
        <v>0.00117379992327147</v>
      </c>
      <c r="AH149" s="66">
        <f>'background subtraction'!EH149</f>
        <v>0.00271091887041268</v>
      </c>
      <c r="AI149" s="66">
        <f>'background subtraction'!EZ149</f>
        <v>0.00564541867859136</v>
      </c>
      <c r="AJ149" s="66">
        <f>'background subtraction'!FR149</f>
        <v>0.00354934738703516</v>
      </c>
      <c r="AK149" s="66">
        <f>'background subtraction'!GR149</f>
        <v>0.00718253762573258</v>
      </c>
      <c r="AL149" s="66">
        <f>'background subtraction'!DR149</f>
        <v>0.0063441091091101</v>
      </c>
      <c r="AM149" s="66">
        <f>'background subtraction'!EJ149</f>
        <v>0.00229170461210144</v>
      </c>
      <c r="AN149" s="66">
        <f>'background subtraction'!FA149</f>
        <v>0.00466725207586514</v>
      </c>
      <c r="AO149" s="66">
        <f>'background subtraction'!FS149</f>
        <v>0.01193363255326</v>
      </c>
      <c r="AP149" s="66">
        <f>'background subtraction'!GS149</f>
        <v>0.0131912753281937</v>
      </c>
      <c r="AQ149" s="66">
        <f>'background subtraction'!DS149</f>
        <v>0.00732227571183632</v>
      </c>
      <c r="AR149" s="66">
        <f>'background subtraction'!EK149</f>
        <v>0.00452751398976139</v>
      </c>
      <c r="AS149" s="66">
        <f>'background subtraction'!FB149</f>
        <v>0.0137502276726087</v>
      </c>
      <c r="AT149" s="66">
        <f>'background subtraction'!FU149</f>
        <v>0.00522620442028012</v>
      </c>
      <c r="AU149" s="66">
        <f>'background subtraction'!GT149</f>
        <v>0.00969782317560001</v>
      </c>
      <c r="AV149" s="66">
        <f>'background subtraction'!DT149</f>
        <v>0.00830044231456255</v>
      </c>
      <c r="AW149" s="66">
        <f>'background subtraction'!EL149</f>
        <v>0.00452751398976139</v>
      </c>
      <c r="AX149" s="66">
        <f>'background subtraction'!FC149</f>
        <v>0.00620437102300635</v>
      </c>
      <c r="AY149" s="66">
        <f>'background subtraction'!FV149</f>
        <v>0.00257118078430894</v>
      </c>
      <c r="AZ149" s="66">
        <f>'background subtraction'!GN149</f>
        <v>0.00494672824807263</v>
      </c>
      <c r="BA149" s="66">
        <f>'background subtraction'!DU149</f>
        <v>0.00885939465897754</v>
      </c>
      <c r="BB149" s="66">
        <f>'background subtraction'!EM149</f>
        <v>0.0141694419309199</v>
      </c>
      <c r="BC149" s="66">
        <f>'background subtraction'!FD149</f>
        <v>0.0112349421227412</v>
      </c>
      <c r="BD149" s="66">
        <f>'background subtraction'!FW149</f>
        <v>0.0042480378175539</v>
      </c>
      <c r="BE149" s="66">
        <f>'background subtraction'!GO149</f>
        <v>0.00788122805625131</v>
      </c>
      <c r="BF149" s="66">
        <f>'background subtraction'!DV149</f>
        <v>0.000475109492752738</v>
      </c>
      <c r="BG149" s="66">
        <f>'background subtraction'!EN149</f>
        <v>0.00173275226768646</v>
      </c>
      <c r="BH149" s="66">
        <f>'background subtraction'!FF149</f>
        <v>0.000754585664960232</v>
      </c>
      <c r="BI149" s="66">
        <f>'background subtraction'!FY149</f>
        <v>0.00159301418158271</v>
      </c>
      <c r="BJ149" s="66">
        <f>'background subtraction'!GP149</f>
        <v>0.00271091887041268</v>
      </c>
      <c r="BK149" s="66">
        <f>'background subtraction'!DW149</f>
        <v>0.00103406183716772</v>
      </c>
      <c r="BL149" s="66">
        <f>'background subtraction'!EO149</f>
        <v>0.00201222843989395</v>
      </c>
      <c r="BM149" s="66">
        <f>'background subtraction'!FG149</f>
        <v>0.00438777590365764</v>
      </c>
      <c r="BN149" s="66">
        <f>'background subtraction'!FZ149</f>
        <v>0.00103406183716772</v>
      </c>
      <c r="BO149" s="66">
        <f>'background subtraction'!GQ149</f>
        <v>0.00508646633417638</v>
      </c>
      <c r="BP149" s="66">
        <f>'background subtraction'!DY149</f>
        <v>0.00131353800937522</v>
      </c>
      <c r="BQ149" s="66">
        <f>'background subtraction'!EP149</f>
        <v>0.00508646633417638</v>
      </c>
      <c r="BR149" s="66">
        <f>'background subtraction'!FH149</f>
        <v>0.00103406183716772</v>
      </c>
      <c r="BS149" s="66">
        <f>'background subtraction'!GC149</f>
        <v>0.00285065695651643</v>
      </c>
      <c r="BT149" s="66">
        <f>'background subtraction'!GU149</f>
        <v>0.00159301418158271</v>
      </c>
      <c r="BU149" s="66">
        <f>'background subtraction'!DZ149</f>
        <v>0.000475109492752738</v>
      </c>
      <c r="BV149" s="66">
        <f>'background subtraction'!EQ149</f>
        <v>0.00201222843989395</v>
      </c>
      <c r="BW149" s="104">
        <f>'background subtraction'!FI149</f>
        <v>0</v>
      </c>
      <c r="BX149" s="66">
        <f>'background subtraction'!GD149</f>
        <v>0.00229170461210144</v>
      </c>
      <c r="BY149" s="104">
        <f>'background subtraction'!GV149</f>
        <v>0.000335371406648992</v>
      </c>
      <c r="BZ149" s="66">
        <f>'background subtraction'!EA149</f>
        <v>0.00173275226768646</v>
      </c>
      <c r="CA149" s="66">
        <f>'background subtraction'!ER149</f>
        <v>0.00103406183716772</v>
      </c>
      <c r="CB149" s="66">
        <f>'background subtraction'!FJ149</f>
        <v>0.00313013312872392</v>
      </c>
      <c r="CC149" s="66">
        <f>'background subtraction'!GE149</f>
        <v>0.0018724903537902</v>
      </c>
      <c r="CD149" s="66">
        <f>'background subtraction'!GX149</f>
        <v>0.00354934738703516</v>
      </c>
      <c r="CE149" s="66">
        <f>'background subtraction'!EB149</f>
        <v>0.00103406183716772</v>
      </c>
      <c r="CF149" s="104">
        <f>'background subtraction'!ES149</f>
        <v>0</v>
      </c>
      <c r="CG149" s="66">
        <f>'background subtraction'!FK149</f>
        <v>0.00326987121482767</v>
      </c>
      <c r="CH149" s="66">
        <f>'background subtraction'!GF149</f>
        <v>0.00299039504262018</v>
      </c>
      <c r="CI149" s="66">
        <f>'background subtraction'!GY149</f>
        <v>0.00173275226768646</v>
      </c>
      <c r="CJ149" s="66">
        <f>'background subtraction'!EC149</f>
        <v>0.00732227571183632</v>
      </c>
      <c r="CK149" s="66">
        <f>'background subtraction'!EU149</f>
        <v>0.00201222843989395</v>
      </c>
      <c r="CL149" s="66">
        <f>'background subtraction'!FL149</f>
        <v>0.00285065695651643</v>
      </c>
      <c r="CM149" s="66">
        <f>'background subtraction'!GG149</f>
        <v>0.000894323751063978</v>
      </c>
      <c r="CN149" s="66">
        <f>'background subtraction'!GZ149</f>
        <v>0.000475109492752738</v>
      </c>
      <c r="CO149" s="66">
        <f>'background subtraction'!ED149</f>
        <v>0.00326987121482767</v>
      </c>
      <c r="CP149" s="66">
        <f>'background subtraction'!EV149</f>
        <v>0.00117379992327147</v>
      </c>
      <c r="CQ149" s="66">
        <f>'background subtraction'!FM149</f>
        <v>0.00103406183716772</v>
      </c>
      <c r="CR149" s="66">
        <f>'background subtraction'!GH149</f>
        <v>0.000475109492752738</v>
      </c>
      <c r="CS149" s="104">
        <f>'background subtraction'!HA149</f>
        <v>5.58952344414987e-5</v>
      </c>
      <c r="CT149" s="66">
        <f>'background subtraction'!EE149</f>
        <v>0.00285065695651643</v>
      </c>
      <c r="CU149" s="66">
        <f>'background subtraction'!EW149</f>
        <v>0.00382882355924266</v>
      </c>
      <c r="CV149" s="66">
        <f>'background subtraction'!FN149</f>
        <v>0.000754585664960232</v>
      </c>
      <c r="CW149" s="104">
        <f>'background subtraction'!GI149</f>
        <v>5.58952344414987e-5</v>
      </c>
      <c r="CX149" s="66">
        <f>'background subtraction'!HB149</f>
        <v>0.00354934738703516</v>
      </c>
      <c r="CY149" s="66"/>
      <c r="CZ149" s="66"/>
      <c r="DA149" s="66"/>
      <c r="DB149" s="66"/>
      <c r="DC149" s="66"/>
      <c r="DD149" s="66"/>
      <c r="DE149" s="66"/>
      <c r="DF149" s="66"/>
      <c r="DG149" s="66"/>
      <c r="DH149" s="66"/>
      <c r="DI149" s="66"/>
      <c r="DJ149" s="66"/>
      <c r="DK149" s="66"/>
    </row>
    <row r="150" spans="1:115">
      <c r="A150">
        <f>'imported data from Web Calc'!A158</f>
        <v>844.6</v>
      </c>
      <c r="B150" t="str">
        <f>'imported data from Web Calc'!B158</f>
        <v>C46H86O10PN</v>
      </c>
      <c r="C150" s="61" t="str">
        <f>'imported data from Web Calc'!C158</f>
        <v>PS(40:2)</v>
      </c>
      <c r="D150" s="96">
        <f>'background subtraction'!DJ150</f>
        <v>0.00553362820970837</v>
      </c>
      <c r="E150" s="96">
        <f>'background subtraction'!DK150</f>
        <v>0.00567336629581211</v>
      </c>
      <c r="F150" s="96">
        <f>'background subtraction'!DL150</f>
        <v>0.00609258055412335</v>
      </c>
      <c r="G150" s="66">
        <f>'background subtraction'!DM150</f>
        <v>0.00595284246801961</v>
      </c>
      <c r="H150" s="66">
        <f>'background subtraction'!DX150</f>
        <v>0.00469519969308589</v>
      </c>
      <c r="I150" s="66">
        <f>'background subtraction'!EI150</f>
        <v>0.00497467586529338</v>
      </c>
      <c r="J150" s="66">
        <f>'background subtraction'!ET150</f>
        <v>0.00399650926256715</v>
      </c>
      <c r="K150" s="66">
        <f>'background subtraction'!FE150</f>
        <v>0.00595284246801961</v>
      </c>
      <c r="L150" s="66">
        <f>'background subtraction'!FP150</f>
        <v>0.00469519969308589</v>
      </c>
      <c r="M150" s="66">
        <f>'background subtraction'!GA150</f>
        <v>0.0041362473486709</v>
      </c>
      <c r="N150" s="66">
        <f>'background subtraction'!GL150</f>
        <v>0.00609258055412335</v>
      </c>
      <c r="O150" s="66">
        <f>'background subtraction'!GW150</f>
        <v>0.00483493777918963</v>
      </c>
      <c r="P150" s="66">
        <f>'background subtraction'!HC150</f>
        <v>0.00469519969308589</v>
      </c>
      <c r="Q150" s="66">
        <f t="shared" si="2"/>
        <v>0.00500262348251413</v>
      </c>
      <c r="R150" s="66">
        <f>'background subtraction'!DN150</f>
        <v>0.0209048176811205</v>
      </c>
      <c r="S150" s="66">
        <f>'background subtraction'!FT150</f>
        <v>0.0137781752898294</v>
      </c>
      <c r="T150" s="66">
        <f>'background subtraction'!FX150</f>
        <v>0.0133589610315182</v>
      </c>
      <c r="U150" s="66">
        <f>'background subtraction'!GB150</f>
        <v>0.0143371276342444</v>
      </c>
      <c r="V150" s="66">
        <f>'background subtraction'!GJ150</f>
        <v>0.0234201032309879</v>
      </c>
      <c r="W150" s="66">
        <f>'background subtraction'!DO150</f>
        <v>0.0102847231372357</v>
      </c>
      <c r="X150" s="66">
        <f>'background subtraction'!EF150</f>
        <v>0.0146166038064519</v>
      </c>
      <c r="Y150" s="66">
        <f>'background subtraction'!EX150</f>
        <v>0.00441572352087839</v>
      </c>
      <c r="Z150" s="66">
        <f>'background subtraction'!FO150</f>
        <v>0.00148122371269971</v>
      </c>
      <c r="AA150" s="66">
        <f>'background subtraction'!GK150</f>
        <v>0.0153152942369706</v>
      </c>
      <c r="AB150" s="66">
        <f>'background subtraction'!DP150</f>
        <v>0.00329781883204842</v>
      </c>
      <c r="AC150" s="66">
        <f>'background subtraction'!EG150</f>
        <v>0.00190043797101095</v>
      </c>
      <c r="AD150" s="66">
        <f>'background subtraction'!EY150</f>
        <v>0.00329781883204842</v>
      </c>
      <c r="AE150" s="66">
        <f>'background subtraction'!FQ150</f>
        <v>0.00427598543477465</v>
      </c>
      <c r="AF150" s="66">
        <f>'background subtraction'!GM150</f>
        <v>0.00665153289853834</v>
      </c>
      <c r="AG150" s="66">
        <f>'background subtraction'!DQ150</f>
        <v>0.00134148562659597</v>
      </c>
      <c r="AH150" s="66">
        <f>'background subtraction'!EH150</f>
        <v>0.00455546160698214</v>
      </c>
      <c r="AI150" s="66">
        <f>'background subtraction'!EZ150</f>
        <v>0.00637205672633085</v>
      </c>
      <c r="AJ150" s="66">
        <f>'background subtraction'!FR150</f>
        <v>0.00553362820970837</v>
      </c>
      <c r="AK150" s="66">
        <f>'background subtraction'!GR150</f>
        <v>0.010703937395547</v>
      </c>
      <c r="AL150" s="66">
        <f>'background subtraction'!DR150</f>
        <v>0.0108436754816507</v>
      </c>
      <c r="AM150" s="66">
        <f>'background subtraction'!EJ150</f>
        <v>0.00343755691815217</v>
      </c>
      <c r="AN150" s="66">
        <f>'background subtraction'!FA150</f>
        <v>0.00818865184567955</v>
      </c>
      <c r="AO150" s="66">
        <f>'background subtraction'!FS150</f>
        <v>0.0154550323230744</v>
      </c>
      <c r="AP150" s="66">
        <f>'background subtraction'!GS150</f>
        <v>0.0153152942369706</v>
      </c>
      <c r="AQ150" s="66">
        <f>'background subtraction'!DS150</f>
        <v>0.010144985051132</v>
      </c>
      <c r="AR150" s="66">
        <f>'background subtraction'!EK150</f>
        <v>0.00511441395139713</v>
      </c>
      <c r="AS150" s="66">
        <f>'background subtraction'!FB150</f>
        <v>0.0193676987339793</v>
      </c>
      <c r="AT150" s="66">
        <f>'background subtraction'!FU150</f>
        <v>0.00553362820970837</v>
      </c>
      <c r="AU150" s="66">
        <f>'background subtraction'!GT150</f>
        <v>0.0140576514620369</v>
      </c>
      <c r="AV150" s="66">
        <f>'background subtraction'!DT150</f>
        <v>0.0100052469650283</v>
      </c>
      <c r="AW150" s="66">
        <f>'background subtraction'!EL150</f>
        <v>0.00539389012360462</v>
      </c>
      <c r="AX150" s="66">
        <f>'background subtraction'!FC150</f>
        <v>0.00665153289853834</v>
      </c>
      <c r="AY150" s="66">
        <f>'background subtraction'!FV150</f>
        <v>0.00427598543477465</v>
      </c>
      <c r="AZ150" s="66">
        <f>'background subtraction'!GN150</f>
        <v>0.00776943758736831</v>
      </c>
      <c r="BA150" s="66">
        <f>'background subtraction'!DU150</f>
        <v>0.0128000086871032</v>
      </c>
      <c r="BB150" s="66">
        <f>'background subtraction'!EM150</f>
        <v>0.0202061272506018</v>
      </c>
      <c r="BC150" s="66">
        <f>'background subtraction'!FD150</f>
        <v>0.0207650795950167</v>
      </c>
      <c r="BD150" s="66">
        <f>'background subtraction'!FW150</f>
        <v>0.00665153289853834</v>
      </c>
      <c r="BE150" s="66">
        <f>'background subtraction'!GO150</f>
        <v>0.00972577079282076</v>
      </c>
      <c r="BF150" s="66">
        <f>'background subtraction'!DV150</f>
        <v>0.000922271368284728</v>
      </c>
      <c r="BG150" s="66">
        <f>'background subtraction'!EN150</f>
        <v>0.00217991414321845</v>
      </c>
      <c r="BH150" s="66">
        <f>'background subtraction'!FF150</f>
        <v>0.000782533282180981</v>
      </c>
      <c r="BI150" s="66">
        <f>'background subtraction'!FY150</f>
        <v>0.00176069988490721</v>
      </c>
      <c r="BJ150" s="66">
        <f>'background subtraction'!GP150</f>
        <v>0.00343755691815217</v>
      </c>
      <c r="BK150" s="66">
        <f>'background subtraction'!DW150</f>
        <v>0.000782533282180981</v>
      </c>
      <c r="BL150" s="66">
        <f>'background subtraction'!EO150</f>
        <v>0.00148122371269971</v>
      </c>
      <c r="BM150" s="66">
        <f>'background subtraction'!FG150</f>
        <v>0.0041362473486709</v>
      </c>
      <c r="BN150" s="66">
        <f>'background subtraction'!FZ150</f>
        <v>0.000503057109973488</v>
      </c>
      <c r="BO150" s="66">
        <f>'background subtraction'!GQ150</f>
        <v>0.0062323186402271</v>
      </c>
      <c r="BP150" s="66">
        <f>'background subtraction'!DY150</f>
        <v>0.00245939031542594</v>
      </c>
      <c r="BQ150" s="66">
        <f>'background subtraction'!EP150</f>
        <v>0.00525415203750087</v>
      </c>
      <c r="BR150" s="66">
        <f>'background subtraction'!FH150</f>
        <v>0.00148122371269971</v>
      </c>
      <c r="BS150" s="66">
        <f>'background subtraction'!GC150</f>
        <v>0.00315808074594467</v>
      </c>
      <c r="BT150" s="66">
        <f>'background subtraction'!GU150</f>
        <v>0.00231965222932219</v>
      </c>
      <c r="BU150" s="66">
        <f>'background subtraction'!DZ150</f>
        <v>0.000782533282180981</v>
      </c>
      <c r="BV150" s="66">
        <f>'background subtraction'!EQ150</f>
        <v>0.00343755691815217</v>
      </c>
      <c r="BW150" s="104">
        <f>'background subtraction'!FI150</f>
        <v>8.3842851662248e-5</v>
      </c>
      <c r="BX150" s="66">
        <f>'background subtraction'!GD150</f>
        <v>0.00231965222932219</v>
      </c>
      <c r="BY150" s="104">
        <f>'background subtraction'!GV150</f>
        <v>0.000642795196077234</v>
      </c>
      <c r="BZ150" s="66">
        <f>'background subtraction'!EA150</f>
        <v>0.00231965222932219</v>
      </c>
      <c r="CA150" s="66">
        <f>'background subtraction'!ER150</f>
        <v>0.00134148562659597</v>
      </c>
      <c r="CB150" s="66">
        <f>'background subtraction'!FJ150</f>
        <v>0.00371703309035966</v>
      </c>
      <c r="CC150" s="66">
        <f>'background subtraction'!GE150</f>
        <v>0.000922271368284728</v>
      </c>
      <c r="CD150" s="66">
        <f>'background subtraction'!GX150</f>
        <v>0.00581310438191586</v>
      </c>
      <c r="CE150" s="66">
        <f>'background subtraction'!EB150</f>
        <v>0.00120174754049222</v>
      </c>
      <c r="CF150" s="104">
        <f>'background subtraction'!ES150</f>
        <v>0</v>
      </c>
      <c r="CG150" s="66">
        <f>'background subtraction'!FK150</f>
        <v>0.00399650926256715</v>
      </c>
      <c r="CH150" s="66">
        <f>'background subtraction'!GF150</f>
        <v>0.00245939031542594</v>
      </c>
      <c r="CI150" s="66">
        <f>'background subtraction'!GY150</f>
        <v>0.00162096179880346</v>
      </c>
      <c r="CJ150" s="66">
        <f>'background subtraction'!EC150</f>
        <v>0.00888734227619828</v>
      </c>
      <c r="CK150" s="66">
        <f>'background subtraction'!EU150</f>
        <v>0.00217991414321845</v>
      </c>
      <c r="CL150" s="66">
        <f>'background subtraction'!FL150</f>
        <v>0.00511441395139713</v>
      </c>
      <c r="CM150" s="66">
        <f>'background subtraction'!GG150</f>
        <v>0.00162096179880346</v>
      </c>
      <c r="CN150" s="66">
        <f>'background subtraction'!GZ150</f>
        <v>0.000503057109973488</v>
      </c>
      <c r="CO150" s="66">
        <f>'background subtraction'!ED150</f>
        <v>0.00399650926256715</v>
      </c>
      <c r="CP150" s="66">
        <f>'background subtraction'!EV150</f>
        <v>0.000782533282180981</v>
      </c>
      <c r="CQ150" s="66">
        <f>'background subtraction'!FM150</f>
        <v>0.00217991414321845</v>
      </c>
      <c r="CR150" s="66">
        <f>'background subtraction'!GH150</f>
        <v>0.000363319023869741</v>
      </c>
      <c r="CS150" s="104">
        <f>'background subtraction'!HA150</f>
        <v>0</v>
      </c>
      <c r="CT150" s="66">
        <f>'background subtraction'!EE150</f>
        <v>0.00287860457373718</v>
      </c>
      <c r="CU150" s="66">
        <f>'background subtraction'!EW150</f>
        <v>0.00511441395139713</v>
      </c>
      <c r="CV150" s="66">
        <f>'background subtraction'!FN150</f>
        <v>0.000363319023869741</v>
      </c>
      <c r="CW150" s="104">
        <f>'background subtraction'!GI150</f>
        <v>0</v>
      </c>
      <c r="CX150" s="66">
        <f>'background subtraction'!HB150</f>
        <v>0.00287860457373718</v>
      </c>
      <c r="CY150" s="66"/>
      <c r="CZ150" s="66"/>
      <c r="DA150" s="66"/>
      <c r="DB150" s="66"/>
      <c r="DC150" s="66"/>
      <c r="DD150" s="66"/>
      <c r="DE150" s="66"/>
      <c r="DF150" s="66"/>
      <c r="DG150" s="66"/>
      <c r="DH150" s="66"/>
      <c r="DI150" s="66"/>
      <c r="DJ150" s="66"/>
      <c r="DK150" s="66"/>
    </row>
    <row r="151" spans="1:115">
      <c r="A151">
        <f>'imported data from Web Calc'!A159</f>
        <v>846.6</v>
      </c>
      <c r="B151" t="str">
        <f>'imported data from Web Calc'!B159</f>
        <v>C46H88O10PN</v>
      </c>
      <c r="C151" s="61" t="str">
        <f>'imported data from Web Calc'!C159</f>
        <v>PS(40:1)</v>
      </c>
      <c r="D151" s="96">
        <f>'background subtraction'!DJ151</f>
        <v>0.0010480356457781</v>
      </c>
      <c r="E151" s="96">
        <f>'background subtraction'!DK151</f>
        <v>0.00020960712915562</v>
      </c>
      <c r="F151" s="96">
        <f>'background subtraction'!DL151</f>
        <v>0.000489083301363113</v>
      </c>
      <c r="G151" s="66">
        <f>'background subtraction'!DM151</f>
        <v>0.00118777373188185</v>
      </c>
      <c r="H151" s="66">
        <f>'background subtraction'!DX151</f>
        <v>0.00062882138746686</v>
      </c>
      <c r="I151" s="66">
        <f>'background subtraction'!EI151</f>
        <v>0.0010480356457781</v>
      </c>
      <c r="J151" s="66">
        <f>'background subtraction'!ET151</f>
        <v>0.000489083301363113</v>
      </c>
      <c r="K151" s="66">
        <f>'background subtraction'!FE151</f>
        <v>0.00062882138746686</v>
      </c>
      <c r="L151" s="66">
        <f>'background subtraction'!FP151</f>
        <v>0.000489083301363113</v>
      </c>
      <c r="M151" s="66">
        <f>'background subtraction'!GA151</f>
        <v>0.000768559473570606</v>
      </c>
      <c r="N151" s="66">
        <f>'background subtraction'!GL151</f>
        <v>0.00146724990408934</v>
      </c>
      <c r="O151" s="66">
        <f>'background subtraction'!GW151</f>
        <v>0.00062882138746686</v>
      </c>
      <c r="P151" s="66">
        <f>'background subtraction'!HC151</f>
        <v>0.000908297559674353</v>
      </c>
      <c r="Q151" s="66">
        <f t="shared" si="2"/>
        <v>0.000824454708012105</v>
      </c>
      <c r="R151" s="66">
        <f>'background subtraction'!DN151</f>
        <v>0.0031441069373343</v>
      </c>
      <c r="S151" s="66">
        <f>'background subtraction'!FT151</f>
        <v>0.00146724990408934</v>
      </c>
      <c r="T151" s="66">
        <f>'background subtraction'!FX151</f>
        <v>0.00160698799019309</v>
      </c>
      <c r="U151" s="66">
        <f>'background subtraction'!GB151</f>
        <v>0.00328384502343805</v>
      </c>
      <c r="V151" s="66">
        <f>'background subtraction'!GJ151</f>
        <v>0.00230567842071182</v>
      </c>
      <c r="W151" s="66">
        <f>'background subtraction'!DO151</f>
        <v>0.00132751181798559</v>
      </c>
      <c r="X151" s="66">
        <f>'background subtraction'!EF151</f>
        <v>0.00202620224850433</v>
      </c>
      <c r="Y151" s="66">
        <f>'background subtraction'!EX151</f>
        <v>0.00062882138746686</v>
      </c>
      <c r="Z151" s="66">
        <f>'background subtraction'!FO151</f>
        <v>0.00062882138746686</v>
      </c>
      <c r="AA151" s="66">
        <f>'background subtraction'!GK151</f>
        <v>0.00258515459291931</v>
      </c>
      <c r="AB151" s="66">
        <f>'background subtraction'!DP151</f>
        <v>0</v>
      </c>
      <c r="AC151" s="66">
        <f>'background subtraction'!EG151</f>
        <v>0.000489083301363113</v>
      </c>
      <c r="AD151" s="66">
        <f>'background subtraction'!EY151</f>
        <v>6.98690430518732e-5</v>
      </c>
      <c r="AE151" s="66">
        <f>'background subtraction'!FQ151</f>
        <v>0.00062882138746686</v>
      </c>
      <c r="AF151" s="66">
        <f>'background subtraction'!GM151</f>
        <v>0.000908297559674353</v>
      </c>
      <c r="AG151" s="66">
        <f>'background subtraction'!DQ151</f>
        <v>0.000349345215259366</v>
      </c>
      <c r="AH151" s="66">
        <f>'background subtraction'!EH151</f>
        <v>0.000489083301363113</v>
      </c>
      <c r="AI151" s="66">
        <f>'background subtraction'!EZ151</f>
        <v>0.000768559473570606</v>
      </c>
      <c r="AJ151" s="66">
        <f>'background subtraction'!FR151</f>
        <v>0.000349345215259366</v>
      </c>
      <c r="AK151" s="66">
        <f>'background subtraction'!GR151</f>
        <v>0.00174672607629683</v>
      </c>
      <c r="AL151" s="66">
        <f>'background subtraction'!DR151</f>
        <v>0.00118777373188185</v>
      </c>
      <c r="AM151" s="66">
        <f>'background subtraction'!EJ151</f>
        <v>0.000489083301363113</v>
      </c>
      <c r="AN151" s="66">
        <f>'background subtraction'!FA151</f>
        <v>0.00258515459291931</v>
      </c>
      <c r="AO151" s="66">
        <f>'background subtraction'!FS151</f>
        <v>0.00230567842071182</v>
      </c>
      <c r="AP151" s="66">
        <f>'background subtraction'!GS151</f>
        <v>0.00272489267902306</v>
      </c>
      <c r="AQ151" s="66">
        <f>'background subtraction'!DS151</f>
        <v>0.0010480356457781</v>
      </c>
      <c r="AR151" s="66">
        <f>'background subtraction'!EK151</f>
        <v>0.000768559473570606</v>
      </c>
      <c r="AS151" s="66">
        <f>'background subtraction'!FB151</f>
        <v>0.00412227354006053</v>
      </c>
      <c r="AT151" s="66">
        <f>'background subtraction'!FU151</f>
        <v>0.00160698799019309</v>
      </c>
      <c r="AU151" s="66">
        <f>'background subtraction'!GT151</f>
        <v>0.00202620224850433</v>
      </c>
      <c r="AV151" s="66">
        <f>'background subtraction'!DT151</f>
        <v>0.00146724990408934</v>
      </c>
      <c r="AW151" s="66">
        <f>'background subtraction'!EL151</f>
        <v>0.000768559473570606</v>
      </c>
      <c r="AX151" s="66">
        <f>'background subtraction'!FC151</f>
        <v>0</v>
      </c>
      <c r="AY151" s="66">
        <f>'background subtraction'!FV151</f>
        <v>0.0010480356457781</v>
      </c>
      <c r="AZ151" s="66">
        <f>'background subtraction'!GN151</f>
        <v>0.00160698799019309</v>
      </c>
      <c r="BA151" s="66">
        <f>'background subtraction'!DU151</f>
        <v>0.00272489267902306</v>
      </c>
      <c r="BB151" s="66">
        <f>'background subtraction'!EM151</f>
        <v>0.00258515459291931</v>
      </c>
      <c r="BC151" s="66">
        <f>'background subtraction'!FD151</f>
        <v>0.00244541650681557</v>
      </c>
      <c r="BD151" s="66">
        <f>'background subtraction'!FW151</f>
        <v>0.00188646416240058</v>
      </c>
      <c r="BE151" s="66">
        <f>'background subtraction'!GO151</f>
        <v>0.00146724990408934</v>
      </c>
      <c r="BF151" s="66">
        <f>'background subtraction'!DV151</f>
        <v>0.000349345215259366</v>
      </c>
      <c r="BG151" s="66">
        <f>'background subtraction'!EN151</f>
        <v>0.00062882138746686</v>
      </c>
      <c r="BH151" s="66">
        <f>'background subtraction'!FF151</f>
        <v>6.98690430518732e-5</v>
      </c>
      <c r="BI151" s="66">
        <f>'background subtraction'!FY151</f>
        <v>0.000349345215259366</v>
      </c>
      <c r="BJ151" s="66">
        <f>'background subtraction'!GP151</f>
        <v>0.00062882138746686</v>
      </c>
      <c r="BK151" s="66">
        <f>'background subtraction'!DW151</f>
        <v>6.98690430518732e-5</v>
      </c>
      <c r="BL151" s="66">
        <f>'background subtraction'!EO151</f>
        <v>0.00062882138746686</v>
      </c>
      <c r="BM151" s="66">
        <f>'background subtraction'!FG151</f>
        <v>0.000908297559674353</v>
      </c>
      <c r="BN151" s="66">
        <f>'background subtraction'!FZ151</f>
        <v>0.000489083301363113</v>
      </c>
      <c r="BO151" s="66">
        <f>'background subtraction'!GQ151</f>
        <v>0.00132751181798559</v>
      </c>
      <c r="BP151" s="66">
        <f>'background subtraction'!DY151</f>
        <v>0.000349345215259366</v>
      </c>
      <c r="BQ151" s="66">
        <f>'background subtraction'!EP151</f>
        <v>0</v>
      </c>
      <c r="BR151" s="66">
        <f>'background subtraction'!FH151</f>
        <v>0</v>
      </c>
      <c r="BS151" s="66">
        <f>'background subtraction'!GC151</f>
        <v>0.000349345215259366</v>
      </c>
      <c r="BT151" s="66">
        <f>'background subtraction'!GU151</f>
        <v>0.000908297559674353</v>
      </c>
      <c r="BU151" s="66">
        <f>'background subtraction'!DZ151</f>
        <v>0.00020960712915562</v>
      </c>
      <c r="BV151" s="66">
        <f>'background subtraction'!EQ151</f>
        <v>0.000349345215259366</v>
      </c>
      <c r="BW151" s="104">
        <f>'background subtraction'!FI151</f>
        <v>0.000349345215259366</v>
      </c>
      <c r="BX151" s="66">
        <f>'background subtraction'!GD151</f>
        <v>0.000349345215259366</v>
      </c>
      <c r="BY151" s="104">
        <f>'background subtraction'!GV151</f>
        <v>0.000349345215259366</v>
      </c>
      <c r="BZ151" s="66">
        <f>'background subtraction'!EA151</f>
        <v>0.00062882138746686</v>
      </c>
      <c r="CA151" s="66">
        <f>'background subtraction'!ER151</f>
        <v>0.000349345215259366</v>
      </c>
      <c r="CB151" s="66">
        <f>'background subtraction'!FJ151</f>
        <v>0.00160698799019309</v>
      </c>
      <c r="CC151" s="66">
        <f>'background subtraction'!GE151</f>
        <v>6.98690430518732e-5</v>
      </c>
      <c r="CD151" s="66">
        <f>'background subtraction'!GX151</f>
        <v>0.000489083301363113</v>
      </c>
      <c r="CE151" s="66">
        <f>'background subtraction'!EB151</f>
        <v>0.00020960712915562</v>
      </c>
      <c r="CF151" s="104">
        <f>'background subtraction'!ES151</f>
        <v>0</v>
      </c>
      <c r="CG151" s="66">
        <f>'background subtraction'!FK151</f>
        <v>0.00118777373188185</v>
      </c>
      <c r="CH151" s="66">
        <f>'background subtraction'!GF151</f>
        <v>0.0010480356457781</v>
      </c>
      <c r="CI151" s="66">
        <f>'background subtraction'!GY151</f>
        <v>6.98690430518732e-5</v>
      </c>
      <c r="CJ151" s="66">
        <f>'background subtraction'!EC151</f>
        <v>0.00356332119564554</v>
      </c>
      <c r="CK151" s="66">
        <f>'background subtraction'!EU151</f>
        <v>0.000768559473570606</v>
      </c>
      <c r="CL151" s="66">
        <f>'background subtraction'!FL151</f>
        <v>0.000489083301363113</v>
      </c>
      <c r="CM151" s="66">
        <f>'background subtraction'!GG151</f>
        <v>0.000349345215259366</v>
      </c>
      <c r="CN151" s="66">
        <f>'background subtraction'!GZ151</f>
        <v>0.000489083301363113</v>
      </c>
      <c r="CO151" s="66">
        <f>'background subtraction'!ED151</f>
        <v>0.0010480356457781</v>
      </c>
      <c r="CP151" s="66">
        <f>'background subtraction'!EV151</f>
        <v>0.00062882138746686</v>
      </c>
      <c r="CQ151" s="66">
        <f>'background subtraction'!FM151</f>
        <v>0.000768559473570606</v>
      </c>
      <c r="CR151" s="66">
        <f>'background subtraction'!GH151</f>
        <v>6.98690430518732e-5</v>
      </c>
      <c r="CS151" s="104">
        <f>'background subtraction'!HA151</f>
        <v>6.98690430518732e-5</v>
      </c>
      <c r="CT151" s="66">
        <f>'background subtraction'!EE151</f>
        <v>0.0010480356457781</v>
      </c>
      <c r="CU151" s="66">
        <f>'background subtraction'!EW151</f>
        <v>0.0010480356457781</v>
      </c>
      <c r="CV151" s="66">
        <f>'background subtraction'!FN151</f>
        <v>0.000349345215259366</v>
      </c>
      <c r="CW151" s="104">
        <f>'background subtraction'!GI151</f>
        <v>0.000349345215259366</v>
      </c>
      <c r="CX151" s="66">
        <f>'background subtraction'!HB151</f>
        <v>0.00062882138746686</v>
      </c>
      <c r="CY151" s="66"/>
      <c r="CZ151" s="66"/>
      <c r="DA151" s="66"/>
      <c r="DB151" s="66"/>
      <c r="DC151" s="66"/>
      <c r="DD151" s="66"/>
      <c r="DE151" s="66"/>
      <c r="DF151" s="66"/>
      <c r="DG151" s="66"/>
      <c r="DH151" s="66"/>
      <c r="DI151" s="66"/>
      <c r="DJ151" s="66"/>
      <c r="DK151" s="66"/>
    </row>
    <row r="152" spans="1:115">
      <c r="A152">
        <f>'imported data from Web Calc'!A160</f>
        <v>868.6</v>
      </c>
      <c r="B152" t="str">
        <f>'imported data from Web Calc'!B160</f>
        <v>C48H86O10PN</v>
      </c>
      <c r="C152" s="61" t="str">
        <f>'imported data from Web Calc'!C160</f>
        <v>PS(42:4)</v>
      </c>
      <c r="D152" s="96">
        <f>'background subtraction'!DJ152</f>
        <v>0.00122969515771297</v>
      </c>
      <c r="E152" s="96">
        <f>'background subtraction'!DK152</f>
        <v>0.00122969515771297</v>
      </c>
      <c r="F152" s="96">
        <f>'background subtraction'!DL152</f>
        <v>0.000251528554986744</v>
      </c>
      <c r="G152" s="66">
        <f>'background subtraction'!DM152</f>
        <v>0.000950218985505477</v>
      </c>
      <c r="H152" s="66">
        <f>'background subtraction'!DX152</f>
        <v>0.000531004727194237</v>
      </c>
      <c r="I152" s="66">
        <f>'background subtraction'!EI152</f>
        <v>0.000531004727194237</v>
      </c>
      <c r="J152" s="66">
        <f>'background subtraction'!ET152</f>
        <v>0.00039126664109049</v>
      </c>
      <c r="K152" s="66">
        <f>'background subtraction'!FE152</f>
        <v>0.00150917132992046</v>
      </c>
      <c r="L152" s="66">
        <f>'background subtraction'!FP152</f>
        <v>0.000251528554986744</v>
      </c>
      <c r="M152" s="66">
        <f>'background subtraction'!GA152</f>
        <v>0.00081048089940173</v>
      </c>
      <c r="N152" s="66">
        <f>'background subtraction'!GL152</f>
        <v>0.000950218985505477</v>
      </c>
      <c r="O152" s="66">
        <f>'background subtraction'!GW152</f>
        <v>0.000950218985505477</v>
      </c>
      <c r="P152" s="66">
        <f>'background subtraction'!HC152</f>
        <v>0.000670742813297984</v>
      </c>
      <c r="Q152" s="66">
        <f t="shared" si="2"/>
        <v>0.000754585664960232</v>
      </c>
      <c r="R152" s="66">
        <f>'background subtraction'!DN152</f>
        <v>0.00458340922420289</v>
      </c>
      <c r="S152" s="66">
        <f>'background subtraction'!FT152</f>
        <v>0.00332576644926917</v>
      </c>
      <c r="T152" s="66">
        <f>'background subtraction'!FX152</f>
        <v>0.0022078617604392</v>
      </c>
      <c r="U152" s="66">
        <f>'background subtraction'!GB152</f>
        <v>0.00444367113809914</v>
      </c>
      <c r="V152" s="66">
        <f>'background subtraction'!GJ152</f>
        <v>0.0061205281713441</v>
      </c>
      <c r="W152" s="66">
        <f>'background subtraction'!DO152</f>
        <v>0.0022078617604392</v>
      </c>
      <c r="X152" s="66">
        <f>'background subtraction'!EF152</f>
        <v>0.0022078617604392</v>
      </c>
      <c r="Y152" s="66">
        <f>'background subtraction'!EX152</f>
        <v>0.000670742813297984</v>
      </c>
      <c r="Z152" s="66">
        <f>'background subtraction'!FO152</f>
        <v>0.000531004727194237</v>
      </c>
      <c r="AA152" s="66">
        <f>'background subtraction'!GK152</f>
        <v>0.00262707601875044</v>
      </c>
      <c r="AB152" s="66">
        <f>'background subtraction'!DP152</f>
        <v>0.00039126664109049</v>
      </c>
      <c r="AC152" s="66">
        <f>'background subtraction'!EG152</f>
        <v>0.00039126664109049</v>
      </c>
      <c r="AD152" s="66">
        <f>'background subtraction'!EY152</f>
        <v>0.000531004727194237</v>
      </c>
      <c r="AE152" s="66">
        <f>'background subtraction'!FQ152</f>
        <v>0.000251528554986744</v>
      </c>
      <c r="AF152" s="66">
        <f>'background subtraction'!GM152</f>
        <v>0.000950218985505477</v>
      </c>
      <c r="AG152" s="66">
        <f>'background subtraction'!DQ152</f>
        <v>0.000251528554986744</v>
      </c>
      <c r="AH152" s="66">
        <f>'background subtraction'!EH152</f>
        <v>0.000531004727194237</v>
      </c>
      <c r="AI152" s="66">
        <f>'background subtraction'!EZ152</f>
        <v>0.00178864750212796</v>
      </c>
      <c r="AJ152" s="66">
        <f>'background subtraction'!FR152</f>
        <v>0.00039126664109049</v>
      </c>
      <c r="AK152" s="66">
        <f>'background subtraction'!GR152</f>
        <v>0.0019283855882317</v>
      </c>
      <c r="AL152" s="66">
        <f>'background subtraction'!DR152</f>
        <v>0.00262707601875044</v>
      </c>
      <c r="AM152" s="66">
        <f>'background subtraction'!EJ152</f>
        <v>0.00039126664109049</v>
      </c>
      <c r="AN152" s="66">
        <f>'background subtraction'!FA152</f>
        <v>0.00136943324381672</v>
      </c>
      <c r="AO152" s="66">
        <f>'background subtraction'!FS152</f>
        <v>0.0022078617604392</v>
      </c>
      <c r="AP152" s="66">
        <f>'background subtraction'!GS152</f>
        <v>0.00388471879368416</v>
      </c>
      <c r="AQ152" s="66">
        <f>'background subtraction'!DS152</f>
        <v>0.00136943324381672</v>
      </c>
      <c r="AR152" s="66">
        <f>'background subtraction'!EK152</f>
        <v>0.00122969515771297</v>
      </c>
      <c r="AS152" s="66">
        <f>'background subtraction'!FB152</f>
        <v>0.00458340922420289</v>
      </c>
      <c r="AT152" s="66">
        <f>'background subtraction'!FU152</f>
        <v>0.00108995707160922</v>
      </c>
      <c r="AU152" s="66">
        <f>'background subtraction'!GT152</f>
        <v>0.00290655219095793</v>
      </c>
      <c r="AV152" s="66">
        <f>'background subtraction'!DT152</f>
        <v>0.0022078617604392</v>
      </c>
      <c r="AW152" s="66">
        <f>'background subtraction'!EL152</f>
        <v>0.000950218985505477</v>
      </c>
      <c r="AX152" s="66">
        <f>'background subtraction'!FC152</f>
        <v>0.00164890941602421</v>
      </c>
      <c r="AY152" s="66">
        <f>'background subtraction'!FV152</f>
        <v>0.00108995707160922</v>
      </c>
      <c r="AZ152" s="66">
        <f>'background subtraction'!GN152</f>
        <v>0.00164890941602421</v>
      </c>
      <c r="BA152" s="66">
        <f>'background subtraction'!DU152</f>
        <v>0.00178864750212796</v>
      </c>
      <c r="BB152" s="66">
        <f>'background subtraction'!EM152</f>
        <v>0.00360524262147666</v>
      </c>
      <c r="BC152" s="66">
        <f>'background subtraction'!FD152</f>
        <v>0.00318602836316542</v>
      </c>
      <c r="BD152" s="66">
        <f>'background subtraction'!FW152</f>
        <v>0.00164890941602421</v>
      </c>
      <c r="BE152" s="66">
        <f>'background subtraction'!GO152</f>
        <v>0.00178864750212796</v>
      </c>
      <c r="BF152" s="66">
        <f>'background subtraction'!DV152</f>
        <v>0.000251528554986744</v>
      </c>
      <c r="BG152" s="66">
        <f>'background subtraction'!EN152</f>
        <v>0.000670742813297984</v>
      </c>
      <c r="BH152" s="66">
        <f>'background subtraction'!FF152</f>
        <v>0.000251528554986744</v>
      </c>
      <c r="BI152" s="66">
        <f>'background subtraction'!FY152</f>
        <v>0.000251528554986744</v>
      </c>
      <c r="BJ152" s="66">
        <f>'background subtraction'!GP152</f>
        <v>0.00039126664109049</v>
      </c>
      <c r="BK152" s="66">
        <f>'background subtraction'!DW152</f>
        <v>0.000251528554986744</v>
      </c>
      <c r="BL152" s="66">
        <f>'background subtraction'!EO152</f>
        <v>0.000111790468882997</v>
      </c>
      <c r="BM152" s="66">
        <f>'background subtraction'!FG152</f>
        <v>0.000531004727194237</v>
      </c>
      <c r="BN152" s="66">
        <f>'background subtraction'!FZ152</f>
        <v>0</v>
      </c>
      <c r="BO152" s="66">
        <f>'background subtraction'!GQ152</f>
        <v>0.000950218985505477</v>
      </c>
      <c r="BP152" s="66">
        <f>'background subtraction'!DY152</f>
        <v>0.000111790468882997</v>
      </c>
      <c r="BQ152" s="66">
        <f>'background subtraction'!EP152</f>
        <v>0.000251528554986744</v>
      </c>
      <c r="BR152" s="66">
        <f>'background subtraction'!FH152</f>
        <v>0.000111790468882997</v>
      </c>
      <c r="BS152" s="66">
        <f>'background subtraction'!GC152</f>
        <v>0.000531004727194237</v>
      </c>
      <c r="BT152" s="66">
        <f>'background subtraction'!GU152</f>
        <v>0.000251528554986744</v>
      </c>
      <c r="BU152" s="66">
        <f>'background subtraction'!DZ152</f>
        <v>0.000111790468882997</v>
      </c>
      <c r="BV152" s="66">
        <f>'background subtraction'!EQ152</f>
        <v>0.00039126664109049</v>
      </c>
      <c r="BW152" s="104">
        <f>'background subtraction'!FI152</f>
        <v>0</v>
      </c>
      <c r="BX152" s="66">
        <f>'background subtraction'!GD152</f>
        <v>0.00039126664109049</v>
      </c>
      <c r="BY152" s="104">
        <f>'background subtraction'!GV152</f>
        <v>0.000111790468882997</v>
      </c>
      <c r="BZ152" s="66">
        <f>'background subtraction'!EA152</f>
        <v>0.00039126664109049</v>
      </c>
      <c r="CA152" s="66">
        <f>'background subtraction'!ER152</f>
        <v>0.00039126664109049</v>
      </c>
      <c r="CB152" s="66">
        <f>'background subtraction'!FJ152</f>
        <v>0.000111790468882997</v>
      </c>
      <c r="CC152" s="66">
        <f>'background subtraction'!GE152</f>
        <v>0</v>
      </c>
      <c r="CD152" s="66">
        <f>'background subtraction'!GX152</f>
        <v>0.00039126664109049</v>
      </c>
      <c r="CE152" s="66">
        <f>'background subtraction'!EB152</f>
        <v>0.000111790468882997</v>
      </c>
      <c r="CF152" s="104">
        <f>'background subtraction'!ES152</f>
        <v>0</v>
      </c>
      <c r="CG152" s="66">
        <f>'background subtraction'!FK152</f>
        <v>0.000251528554986744</v>
      </c>
      <c r="CH152" s="66">
        <f>'background subtraction'!GF152</f>
        <v>0.00039126664109049</v>
      </c>
      <c r="CI152" s="66">
        <f>'background subtraction'!GY152</f>
        <v>0</v>
      </c>
      <c r="CJ152" s="66">
        <f>'background subtraction'!EC152</f>
        <v>0.000950218985505477</v>
      </c>
      <c r="CK152" s="66">
        <f>'background subtraction'!EU152</f>
        <v>0</v>
      </c>
      <c r="CL152" s="66">
        <f>'background subtraction'!FL152</f>
        <v>0.000251528554986744</v>
      </c>
      <c r="CM152" s="66">
        <f>'background subtraction'!GG152</f>
        <v>0</v>
      </c>
      <c r="CN152" s="66">
        <f>'background subtraction'!GZ152</f>
        <v>0</v>
      </c>
      <c r="CO152" s="66">
        <f>'background subtraction'!ED152</f>
        <v>0.000251528554986744</v>
      </c>
      <c r="CP152" s="66">
        <f>'background subtraction'!EV152</f>
        <v>0</v>
      </c>
      <c r="CQ152" s="66">
        <f>'background subtraction'!FM152</f>
        <v>0.000251528554986744</v>
      </c>
      <c r="CR152" s="66">
        <f>'background subtraction'!GH152</f>
        <v>0</v>
      </c>
      <c r="CS152" s="104">
        <f>'background subtraction'!HA152</f>
        <v>0</v>
      </c>
      <c r="CT152" s="66">
        <f>'background subtraction'!EE152</f>
        <v>0.000251528554986744</v>
      </c>
      <c r="CU152" s="66">
        <f>'background subtraction'!EW152</f>
        <v>0.000531004727194237</v>
      </c>
      <c r="CV152" s="66">
        <f>'background subtraction'!FN152</f>
        <v>0.000111790468882997</v>
      </c>
      <c r="CW152" s="104">
        <f>'background subtraction'!GI152</f>
        <v>0</v>
      </c>
      <c r="CX152" s="66">
        <f>'background subtraction'!HB152</f>
        <v>0.000670742813297984</v>
      </c>
      <c r="CY152" s="66"/>
      <c r="CZ152" s="66"/>
      <c r="DA152" s="66"/>
      <c r="DB152" s="66"/>
      <c r="DC152" s="66"/>
      <c r="DD152" s="66"/>
      <c r="DE152" s="66"/>
      <c r="DF152" s="66"/>
      <c r="DG152" s="66"/>
      <c r="DH152" s="66"/>
      <c r="DI152" s="66"/>
      <c r="DJ152" s="66"/>
      <c r="DK152" s="66"/>
    </row>
    <row r="153" spans="1:115">
      <c r="A153">
        <f>'imported data from Web Calc'!A161</f>
        <v>870.6</v>
      </c>
      <c r="B153" t="str">
        <f>'imported data from Web Calc'!B161</f>
        <v>C48H88O10PN</v>
      </c>
      <c r="C153" s="61" t="str">
        <f>'imported data from Web Calc'!C161</f>
        <v>PS(42:3)</v>
      </c>
      <c r="D153" s="96">
        <f>'background subtraction'!DJ153</f>
        <v>0.00687511383630433</v>
      </c>
      <c r="E153" s="96">
        <f>'background subtraction'!DK153</f>
        <v>0.0061764234057856</v>
      </c>
      <c r="F153" s="96">
        <f>'background subtraction'!DL153</f>
        <v>0.00869170895565304</v>
      </c>
      <c r="G153" s="66">
        <f>'background subtraction'!DM153</f>
        <v>0.00883144704175678</v>
      </c>
      <c r="H153" s="66">
        <f>'background subtraction'!DX153</f>
        <v>0.00561747106137061</v>
      </c>
      <c r="I153" s="66">
        <f>'background subtraction'!EI153</f>
        <v>0.00533799488916312</v>
      </c>
      <c r="J153" s="66">
        <f>'background subtraction'!ET153</f>
        <v>0.0061764234057856</v>
      </c>
      <c r="K153" s="66">
        <f>'background subtraction'!FE153</f>
        <v>0.0082724946973418</v>
      </c>
      <c r="L153" s="66">
        <f>'background subtraction'!FP153</f>
        <v>0.00589694723357811</v>
      </c>
      <c r="M153" s="66">
        <f>'background subtraction'!GA153</f>
        <v>0.00645589957799309</v>
      </c>
      <c r="N153" s="66">
        <f>'background subtraction'!GL153</f>
        <v>0.00687511383630433</v>
      </c>
      <c r="O153" s="66">
        <f>'background subtraction'!GW153</f>
        <v>0.00687511383630433</v>
      </c>
      <c r="P153" s="66">
        <f>'background subtraction'!HC153</f>
        <v>0.0061764234057856</v>
      </c>
      <c r="Q153" s="66">
        <f t="shared" si="2"/>
        <v>0.00665153289853834</v>
      </c>
      <c r="R153" s="66">
        <f>'background subtraction'!DN153</f>
        <v>0.0297921599573188</v>
      </c>
      <c r="S153" s="66">
        <f>'background subtraction'!FT153</f>
        <v>0.018613113069019</v>
      </c>
      <c r="T153" s="66">
        <f>'background subtraction'!FX153</f>
        <v>0.0162375656052554</v>
      </c>
      <c r="U153" s="66">
        <f>'background subtraction'!GB153</f>
        <v>0.019172065413434</v>
      </c>
      <c r="V153" s="66">
        <f>'background subtraction'!GJ153</f>
        <v>0.0334253501960162</v>
      </c>
      <c r="W153" s="66">
        <f>'background subtraction'!DO153</f>
        <v>0.0121851611082467</v>
      </c>
      <c r="X153" s="66">
        <f>'background subtraction'!EF153</f>
        <v>0.0183336368968116</v>
      </c>
      <c r="Y153" s="66">
        <f>'background subtraction'!EX153</f>
        <v>0.00352139976981441</v>
      </c>
      <c r="Z153" s="66">
        <f>'background subtraction'!FO153</f>
        <v>0.00268297125319194</v>
      </c>
      <c r="AA153" s="66">
        <f>'background subtraction'!GK153</f>
        <v>0.0170759941218778</v>
      </c>
      <c r="AB153" s="66">
        <f>'background subtraction'!DP153</f>
        <v>0.00422009020033315</v>
      </c>
      <c r="AC153" s="66">
        <f>'background subtraction'!EG153</f>
        <v>0.00282270933929568</v>
      </c>
      <c r="AD153" s="66">
        <f>'background subtraction'!EY153</f>
        <v>0.00380087594202191</v>
      </c>
      <c r="AE153" s="66">
        <f>'background subtraction'!FQ153</f>
        <v>0.00435982828643689</v>
      </c>
      <c r="AF153" s="66">
        <f>'background subtraction'!GM153</f>
        <v>0.00771354235292681</v>
      </c>
      <c r="AG153" s="66">
        <f>'background subtraction'!DQ153</f>
        <v>0.00212401890877695</v>
      </c>
      <c r="AH153" s="66">
        <f>'background subtraction'!EH153</f>
        <v>0.00575720914747436</v>
      </c>
      <c r="AI153" s="66">
        <f>'background subtraction'!EZ153</f>
        <v>0.00659563766409684</v>
      </c>
      <c r="AJ153" s="66">
        <f>'background subtraction'!FR153</f>
        <v>0.00435982828643689</v>
      </c>
      <c r="AK153" s="66">
        <f>'background subtraction'!GR153</f>
        <v>0.0162375656052554</v>
      </c>
      <c r="AL153" s="66">
        <f>'background subtraction'!DR153</f>
        <v>0.0133030657970767</v>
      </c>
      <c r="AM153" s="66">
        <f>'background subtraction'!EJ153</f>
        <v>0.00394061402812565</v>
      </c>
      <c r="AN153" s="66">
        <f>'background subtraction'!FA153</f>
        <v>0.00939039938617177</v>
      </c>
      <c r="AO153" s="66">
        <f>'background subtraction'!FS153</f>
        <v>0.0170759941218778</v>
      </c>
      <c r="AP153" s="66">
        <f>'background subtraction'!GS153</f>
        <v>0.019731017757849</v>
      </c>
      <c r="AQ153" s="66">
        <f>'background subtraction'!DS153</f>
        <v>0.0100890898166905</v>
      </c>
      <c r="AR153" s="66">
        <f>'background subtraction'!EK153</f>
        <v>0.00715459000851183</v>
      </c>
      <c r="AS153" s="66">
        <f>'background subtraction'!FB153</f>
        <v>0.0235039460826502</v>
      </c>
      <c r="AT153" s="66">
        <f>'background subtraction'!FU153</f>
        <v>0.0127441134526617</v>
      </c>
      <c r="AU153" s="66">
        <f>'background subtraction'!GT153</f>
        <v>0.022525779479924</v>
      </c>
      <c r="AV153" s="66">
        <f>'background subtraction'!DT153</f>
        <v>0.0173554702940853</v>
      </c>
      <c r="AW153" s="66">
        <f>'background subtraction'!EL153</f>
        <v>0.00841223278344554</v>
      </c>
      <c r="AX153" s="66">
        <f>'background subtraction'!FC153</f>
        <v>0.0116262087638317</v>
      </c>
      <c r="AY153" s="66">
        <f>'background subtraction'!FV153</f>
        <v>0.00743406618071932</v>
      </c>
      <c r="AZ153" s="66">
        <f>'background subtraction'!GN153</f>
        <v>0.011486470677728</v>
      </c>
      <c r="BA153" s="66">
        <f>'background subtraction'!DU153</f>
        <v>0.0160978275191516</v>
      </c>
      <c r="BB153" s="66">
        <f>'background subtraction'!EM153</f>
        <v>0.0268576601491401</v>
      </c>
      <c r="BC153" s="66">
        <f>'background subtraction'!FD153</f>
        <v>0.0222463033077165</v>
      </c>
      <c r="BD153" s="66">
        <f>'background subtraction'!FW153</f>
        <v>0.00953013747227552</v>
      </c>
      <c r="BE153" s="66">
        <f>'background subtraction'!GO153</f>
        <v>0.0148401847442179</v>
      </c>
      <c r="BF153" s="66">
        <f>'background subtraction'!DV153</f>
        <v>0.00142532847825822</v>
      </c>
      <c r="BG153" s="66">
        <f>'background subtraction'!EN153</f>
        <v>0.00380087594202191</v>
      </c>
      <c r="BH153" s="66">
        <f>'background subtraction'!FF153</f>
        <v>0.00240349508098444</v>
      </c>
      <c r="BI153" s="66">
        <f>'background subtraction'!FY153</f>
        <v>0.0019842808226732</v>
      </c>
      <c r="BJ153" s="66">
        <f>'background subtraction'!GP153</f>
        <v>0.00715459000851183</v>
      </c>
      <c r="BK153" s="66">
        <f>'background subtraction'!DW153</f>
        <v>0.00184454273656945</v>
      </c>
      <c r="BL153" s="66">
        <f>'background subtraction'!EO153</f>
        <v>0.00310218551150317</v>
      </c>
      <c r="BM153" s="66">
        <f>'background subtraction'!FG153</f>
        <v>0.00491878063085188</v>
      </c>
      <c r="BN153" s="66">
        <f>'background subtraction'!FZ153</f>
        <v>0.00100611421994698</v>
      </c>
      <c r="BO153" s="66">
        <f>'background subtraction'!GQ153</f>
        <v>0.00911092321396428</v>
      </c>
      <c r="BP153" s="66">
        <f>'background subtraction'!DY153</f>
        <v>0.00240349508098444</v>
      </c>
      <c r="BQ153" s="66">
        <f>'background subtraction'!EP153</f>
        <v>0.00757380426682307</v>
      </c>
      <c r="BR153" s="66">
        <f>'background subtraction'!FH153</f>
        <v>0.00114585230605072</v>
      </c>
      <c r="BS153" s="66">
        <f>'background subtraction'!GC153</f>
        <v>0.00338166168371067</v>
      </c>
      <c r="BT153" s="66">
        <f>'background subtraction'!GU153</f>
        <v>0.00254323316708819</v>
      </c>
      <c r="BU153" s="66">
        <f>'background subtraction'!DZ153</f>
        <v>0.0022637569948807</v>
      </c>
      <c r="BV153" s="66">
        <f>'background subtraction'!EQ153</f>
        <v>0.00673537575020059</v>
      </c>
      <c r="BW153" s="104">
        <f>'background subtraction'!FI153</f>
        <v>0</v>
      </c>
      <c r="BX153" s="66">
        <f>'background subtraction'!GD153</f>
        <v>0.00394061402812565</v>
      </c>
      <c r="BY153" s="104">
        <f>'background subtraction'!GV153</f>
        <v>0.00128559039215447</v>
      </c>
      <c r="BZ153" s="66">
        <f>'background subtraction'!EA153</f>
        <v>0.00422009020033315</v>
      </c>
      <c r="CA153" s="66">
        <f>'background subtraction'!ER153</f>
        <v>0.0019842808226732</v>
      </c>
      <c r="CB153" s="66">
        <f>'background subtraction'!FJ153</f>
        <v>0.00589694723357811</v>
      </c>
      <c r="CC153" s="66">
        <f>'background subtraction'!GE153</f>
        <v>0.00170480465046571</v>
      </c>
      <c r="CD153" s="66">
        <f>'background subtraction'!GX153</f>
        <v>0.00449956637254064</v>
      </c>
      <c r="CE153" s="66">
        <f>'background subtraction'!EB153</f>
        <v>0.00128559039215447</v>
      </c>
      <c r="CF153" s="104">
        <f>'background subtraction'!ES153</f>
        <v>0.000167685703324496</v>
      </c>
      <c r="CG153" s="66">
        <f>'background subtraction'!FK153</f>
        <v>0.00547773297526687</v>
      </c>
      <c r="CH153" s="66">
        <f>'background subtraction'!GF153</f>
        <v>0.00449956637254064</v>
      </c>
      <c r="CI153" s="66">
        <f>'background subtraction'!GY153</f>
        <v>0.00170480465046571</v>
      </c>
      <c r="CJ153" s="66">
        <f>'background subtraction'!EC153</f>
        <v>0.0135825419692842</v>
      </c>
      <c r="CK153" s="66">
        <f>'background subtraction'!EU153</f>
        <v>0.00310218551150317</v>
      </c>
      <c r="CL153" s="66">
        <f>'background subtraction'!FL153</f>
        <v>0.00771354235292681</v>
      </c>
      <c r="CM153" s="66">
        <f>'background subtraction'!GG153</f>
        <v>0.00184454273656945</v>
      </c>
      <c r="CN153" s="66">
        <f>'background subtraction'!GZ153</f>
        <v>0.00212401890877695</v>
      </c>
      <c r="CO153" s="66">
        <f>'background subtraction'!ED153</f>
        <v>0.00491878063085188</v>
      </c>
      <c r="CP153" s="66">
        <f>'background subtraction'!EV153</f>
        <v>0.00128559039215447</v>
      </c>
      <c r="CQ153" s="66">
        <f>'background subtraction'!FM153</f>
        <v>0.00268297125319194</v>
      </c>
      <c r="CR153" s="66">
        <f>'background subtraction'!GH153</f>
        <v>0.00128559039215447</v>
      </c>
      <c r="CS153" s="104">
        <f>'background subtraction'!HA153</f>
        <v>0</v>
      </c>
      <c r="CT153" s="66">
        <f>'background subtraction'!EE153</f>
        <v>0.00673537575020059</v>
      </c>
      <c r="CU153" s="66">
        <f>'background subtraction'!EW153</f>
        <v>0.00729432809461557</v>
      </c>
      <c r="CV153" s="66">
        <f>'background subtraction'!FN153</f>
        <v>0.00114585230605072</v>
      </c>
      <c r="CW153" s="104">
        <f>'background subtraction'!GI153</f>
        <v>0.000167685703324496</v>
      </c>
      <c r="CX153" s="66">
        <f>'background subtraction'!HB153</f>
        <v>0.00911092321396428</v>
      </c>
      <c r="CY153" s="66"/>
      <c r="CZ153" s="66"/>
      <c r="DA153" s="66"/>
      <c r="DB153" s="66"/>
      <c r="DC153" s="66"/>
      <c r="DD153" s="66"/>
      <c r="DE153" s="66"/>
      <c r="DF153" s="66"/>
      <c r="DG153" s="66"/>
      <c r="DH153" s="66"/>
      <c r="DI153" s="66"/>
      <c r="DJ153" s="66"/>
      <c r="DK153" s="66"/>
    </row>
    <row r="154" spans="1:115">
      <c r="A154">
        <f>'imported data from Web Calc'!A162</f>
        <v>872.6</v>
      </c>
      <c r="B154" t="str">
        <f>'imported data from Web Calc'!B162</f>
        <v>C48H90O10PN</v>
      </c>
      <c r="C154" s="61" t="str">
        <f>'imported data from Web Calc'!C162</f>
        <v>PS(42:2)</v>
      </c>
      <c r="D154" s="96">
        <f>'background subtraction'!DJ154</f>
        <v>0.0109694397591441</v>
      </c>
      <c r="E154" s="96">
        <f>'background subtraction'!DK154</f>
        <v>0.0125065587062853</v>
      </c>
      <c r="F154" s="96">
        <f>'background subtraction'!DL154</f>
        <v>0.0108297016730404</v>
      </c>
      <c r="G154" s="66">
        <f>'background subtraction'!DM154</f>
        <v>0.0118078682757666</v>
      </c>
      <c r="H154" s="66">
        <f>'background subtraction'!DX154</f>
        <v>0.0102707493286254</v>
      </c>
      <c r="I154" s="66">
        <f>'background subtraction'!EI154</f>
        <v>0.0118078682757666</v>
      </c>
      <c r="J154" s="66">
        <f>'background subtraction'!ET154</f>
        <v>0.00817467803706918</v>
      </c>
      <c r="K154" s="66">
        <f>'background subtraction'!FE154</f>
        <v>0.0115283921035591</v>
      </c>
      <c r="L154" s="66">
        <f>'background subtraction'!FP154</f>
        <v>0.0105502255008329</v>
      </c>
      <c r="M154" s="66">
        <f>'background subtraction'!GA154</f>
        <v>0.00943232081200289</v>
      </c>
      <c r="N154" s="66">
        <f>'background subtraction'!GL154</f>
        <v>0.0132052491368041</v>
      </c>
      <c r="O154" s="66">
        <f>'background subtraction'!GW154</f>
        <v>0.00887336846758791</v>
      </c>
      <c r="P154" s="66">
        <f>'background subtraction'!HC154</f>
        <v>0.0101310112425216</v>
      </c>
      <c r="Q154" s="66">
        <f t="shared" si="2"/>
        <v>0.0105781731180536</v>
      </c>
      <c r="R154" s="66">
        <f>'background subtraction'!DN154</f>
        <v>0.0435284138213171</v>
      </c>
      <c r="S154" s="66">
        <f>'background subtraction'!FT154</f>
        <v>0.0241048198528963</v>
      </c>
      <c r="T154" s="66">
        <f>'background subtraction'!FX154</f>
        <v>0.0250829864556225</v>
      </c>
      <c r="U154" s="66">
        <f>'background subtraction'!GB154</f>
        <v>0.02536246262783</v>
      </c>
      <c r="V154" s="66">
        <f>'background subtraction'!GJ154</f>
        <v>0.0495371515237782</v>
      </c>
      <c r="W154" s="66">
        <f>'background subtraction'!DO154</f>
        <v>0.0166987012893977</v>
      </c>
      <c r="X154" s="66">
        <f>'background subtraction'!EF154</f>
        <v>0.0288559147804237</v>
      </c>
      <c r="Y154" s="66">
        <f>'background subtraction'!EX154</f>
        <v>0.00747598760655044</v>
      </c>
      <c r="Z154" s="66">
        <f>'background subtraction'!FO154</f>
        <v>0.00468122588447551</v>
      </c>
      <c r="AA154" s="66">
        <f>'background subtraction'!GK154</f>
        <v>0.0267598434888675</v>
      </c>
      <c r="AB154" s="66">
        <f>'background subtraction'!DP154</f>
        <v>0.00635808291772047</v>
      </c>
      <c r="AC154" s="66">
        <f>'background subtraction'!EG154</f>
        <v>0.00551965440109799</v>
      </c>
      <c r="AD154" s="66">
        <f>'background subtraction'!EY154</f>
        <v>0.00663755908992796</v>
      </c>
      <c r="AE154" s="66">
        <f>'background subtraction'!FQ154</f>
        <v>0.0070567733482392</v>
      </c>
      <c r="AF154" s="66">
        <f>'background subtraction'!GM154</f>
        <v>0.0118078682757666</v>
      </c>
      <c r="AG154" s="66">
        <f>'background subtraction'!DQ154</f>
        <v>0.00440174971226802</v>
      </c>
      <c r="AH154" s="66">
        <f>'background subtraction'!EH154</f>
        <v>0.00887336846758791</v>
      </c>
      <c r="AI154" s="66">
        <f>'background subtraction'!EZ154</f>
        <v>0.0132052491368041</v>
      </c>
      <c r="AJ154" s="66">
        <f>'background subtraction'!FR154</f>
        <v>0.00747598760655044</v>
      </c>
      <c r="AK154" s="66">
        <f>'background subtraction'!GR154</f>
        <v>0.02648036731666</v>
      </c>
      <c r="AL154" s="66">
        <f>'background subtraction'!DR154</f>
        <v>0.0189345106670577</v>
      </c>
      <c r="AM154" s="66">
        <f>'background subtraction'!EJ154</f>
        <v>0.0070567733482392</v>
      </c>
      <c r="AN154" s="66">
        <f>'background subtraction'!FA154</f>
        <v>0.0162794870310865</v>
      </c>
      <c r="AO154" s="66">
        <f>'background subtraction'!FS154</f>
        <v>0.0227074389918588</v>
      </c>
      <c r="AP154" s="66">
        <f>'background subtraction'!GS154</f>
        <v>0.0292751290387349</v>
      </c>
      <c r="AQ154" s="66">
        <f>'background subtraction'!DS154</f>
        <v>0.0141834157395303</v>
      </c>
      <c r="AR154" s="66">
        <f>'background subtraction'!EK154</f>
        <v>0.0118078682757666</v>
      </c>
      <c r="AS154" s="66">
        <f>'background subtraction'!FB154</f>
        <v>0.0412926044436571</v>
      </c>
      <c r="AT154" s="66">
        <f>'background subtraction'!FU154</f>
        <v>0.0186550344948502</v>
      </c>
      <c r="AU154" s="66">
        <f>'background subtraction'!GT154</f>
        <v>0.035283866741196</v>
      </c>
      <c r="AV154" s="66">
        <f>'background subtraction'!DT154</f>
        <v>0.0243842960251038</v>
      </c>
      <c r="AW154" s="66">
        <f>'background subtraction'!EL154</f>
        <v>0.0115283921035591</v>
      </c>
      <c r="AX154" s="66">
        <f>'background subtraction'!FC154</f>
        <v>0.0187947725809539</v>
      </c>
      <c r="AY154" s="66">
        <f>'background subtraction'!FV154</f>
        <v>0.0109694397591441</v>
      </c>
      <c r="AZ154" s="66">
        <f>'background subtraction'!GN154</f>
        <v>0.0166987012893977</v>
      </c>
      <c r="BA154" s="66">
        <f>'background subtraction'!DU154</f>
        <v>0.0284367005221124</v>
      </c>
      <c r="BB154" s="66">
        <f>'background subtraction'!EM154</f>
        <v>0.0384978427215822</v>
      </c>
      <c r="BC154" s="66">
        <f>'background subtraction'!FD154</f>
        <v>0.0372401999466485</v>
      </c>
      <c r="BD154" s="66">
        <f>'background subtraction'!FW154</f>
        <v>0.0139039395673228</v>
      </c>
      <c r="BE154" s="66">
        <f>'background subtraction'!GO154</f>
        <v>0.0235458675084813</v>
      </c>
      <c r="BF154" s="66">
        <f>'background subtraction'!DV154</f>
        <v>0.00216594033460807</v>
      </c>
      <c r="BG154" s="66">
        <f>'background subtraction'!EN154</f>
        <v>0.00789520186486168</v>
      </c>
      <c r="BH154" s="66">
        <f>'background subtraction'!FF154</f>
        <v>0.00328384502343805</v>
      </c>
      <c r="BI154" s="66">
        <f>'background subtraction'!FY154</f>
        <v>0.00565939248720174</v>
      </c>
      <c r="BJ154" s="66">
        <f>'background subtraction'!GP154</f>
        <v>0.0112489159313516</v>
      </c>
      <c r="BK154" s="66">
        <f>'background subtraction'!DW154</f>
        <v>0.00342358310954179</v>
      </c>
      <c r="BL154" s="66">
        <f>'background subtraction'!EO154</f>
        <v>0.00356332119564554</v>
      </c>
      <c r="BM154" s="66">
        <f>'background subtraction'!FG154</f>
        <v>0.00831441612317292</v>
      </c>
      <c r="BN154" s="66">
        <f>'background subtraction'!FZ154</f>
        <v>0.00174672607629683</v>
      </c>
      <c r="BO154" s="66">
        <f>'background subtraction'!GQ154</f>
        <v>0.0151615823422565</v>
      </c>
      <c r="BP154" s="66">
        <f>'background subtraction'!DY154</f>
        <v>0.00272489267902306</v>
      </c>
      <c r="BQ154" s="66">
        <f>'background subtraction'!EP154</f>
        <v>0.0104104874147291</v>
      </c>
      <c r="BR154" s="66">
        <f>'background subtraction'!FH154</f>
        <v>0.00272489267902306</v>
      </c>
      <c r="BS154" s="66">
        <f>'background subtraction'!GC154</f>
        <v>0.00454148779837176</v>
      </c>
      <c r="BT154" s="66">
        <f>'background subtraction'!GU154</f>
        <v>0.00537991631499424</v>
      </c>
      <c r="BU154" s="66">
        <f>'background subtraction'!DZ154</f>
        <v>0.00370305928174929</v>
      </c>
      <c r="BV154" s="66">
        <f>'background subtraction'!EQ154</f>
        <v>0.00845415420927667</v>
      </c>
      <c r="BW154" s="104">
        <f>'background subtraction'!FI154</f>
        <v>0</v>
      </c>
      <c r="BX154" s="66">
        <f>'background subtraction'!GD154</f>
        <v>0.00468122588447551</v>
      </c>
      <c r="BY154" s="104">
        <f>'background subtraction'!GV154</f>
        <v>0.0010480356457781</v>
      </c>
      <c r="BZ154" s="66">
        <f>'background subtraction'!EA154</f>
        <v>0.00565939248720174</v>
      </c>
      <c r="CA154" s="66">
        <f>'background subtraction'!ER154</f>
        <v>0.00398253545395678</v>
      </c>
      <c r="CB154" s="66">
        <f>'background subtraction'!FJ154</f>
        <v>0.0091528446397954</v>
      </c>
      <c r="CC154" s="66">
        <f>'background subtraction'!GE154</f>
        <v>0.0028646307651268</v>
      </c>
      <c r="CD154" s="66">
        <f>'background subtraction'!GX154</f>
        <v>0.00957205889810664</v>
      </c>
      <c r="CE154" s="66">
        <f>'background subtraction'!EB154</f>
        <v>0.00272489267902306</v>
      </c>
      <c r="CF154" s="104">
        <f>'background subtraction'!ES154</f>
        <v>0</v>
      </c>
      <c r="CG154" s="66">
        <f>'background subtraction'!FK154</f>
        <v>0.00845415420927667</v>
      </c>
      <c r="CH154" s="66">
        <f>'background subtraction'!GF154</f>
        <v>0.00635808291772047</v>
      </c>
      <c r="CI154" s="66">
        <f>'background subtraction'!GY154</f>
        <v>0.00356332119564554</v>
      </c>
      <c r="CJ154" s="66">
        <f>'background subtraction'!EC154</f>
        <v>0.0225677009057551</v>
      </c>
      <c r="CK154" s="66">
        <f>'background subtraction'!EU154</f>
        <v>0.00593886865940923</v>
      </c>
      <c r="CL154" s="66">
        <f>'background subtraction'!FL154</f>
        <v>0.0168384393755015</v>
      </c>
      <c r="CM154" s="66">
        <f>'background subtraction'!GG154</f>
        <v>0.00300436885123055</v>
      </c>
      <c r="CN154" s="66">
        <f>'background subtraction'!GZ154</f>
        <v>0.00482096397057926</v>
      </c>
      <c r="CO154" s="66">
        <f>'background subtraction'!ED154</f>
        <v>0.00873363038148416</v>
      </c>
      <c r="CP154" s="66">
        <f>'background subtraction'!EV154</f>
        <v>0.00118777373188185</v>
      </c>
      <c r="CQ154" s="66">
        <f>'background subtraction'!FM154</f>
        <v>0.004960702056683</v>
      </c>
      <c r="CR154" s="66">
        <f>'background subtraction'!GH154</f>
        <v>0.00174672607629683</v>
      </c>
      <c r="CS154" s="104">
        <f>'background subtraction'!HA154</f>
        <v>0</v>
      </c>
      <c r="CT154" s="66">
        <f>'background subtraction'!EE154</f>
        <v>0.00943232081200289</v>
      </c>
      <c r="CU154" s="66">
        <f>'background subtraction'!EW154</f>
        <v>0.0108297016730404</v>
      </c>
      <c r="CV154" s="66">
        <f>'background subtraction'!FN154</f>
        <v>0.00230567842071182</v>
      </c>
      <c r="CW154" s="104">
        <f>'background subtraction'!GI154</f>
        <v>0</v>
      </c>
      <c r="CX154" s="66">
        <f>'background subtraction'!HB154</f>
        <v>0.0112489159313516</v>
      </c>
      <c r="CY154" s="66"/>
      <c r="CZ154" s="66"/>
      <c r="DA154" s="66"/>
      <c r="DB154" s="66"/>
      <c r="DC154" s="66"/>
      <c r="DD154" s="66"/>
      <c r="DE154" s="66"/>
      <c r="DF154" s="66"/>
      <c r="DG154" s="66"/>
      <c r="DH154" s="66"/>
      <c r="DI154" s="66"/>
      <c r="DJ154" s="66"/>
      <c r="DK154" s="66"/>
    </row>
    <row r="155" spans="1:115">
      <c r="A155">
        <f>'imported data from Web Calc'!A163</f>
        <v>874.6</v>
      </c>
      <c r="B155" t="str">
        <f>'imported data from Web Calc'!B163</f>
        <v>C48H92O10PN</v>
      </c>
      <c r="C155" s="61" t="str">
        <f>'imported data from Web Calc'!C163</f>
        <v>PS(42:1)</v>
      </c>
      <c r="D155" s="96">
        <f>'background subtraction'!DJ155</f>
        <v>0.000796507090791356</v>
      </c>
      <c r="E155" s="96">
        <f>'background subtraction'!DK155</f>
        <v>0.00135545943520634</v>
      </c>
      <c r="F155" s="96">
        <f>'background subtraction'!DL155</f>
        <v>0.000656769004687609</v>
      </c>
      <c r="G155" s="66">
        <f>'background subtraction'!DM155</f>
        <v>0.000517030918583863</v>
      </c>
      <c r="H155" s="66">
        <f>'background subtraction'!DX155</f>
        <v>0.0012157213491026</v>
      </c>
      <c r="I155" s="66">
        <f>'background subtraction'!EI155</f>
        <v>0.0012157213491026</v>
      </c>
      <c r="J155" s="66">
        <f>'background subtraction'!ET155</f>
        <v>0.00135545943520634</v>
      </c>
      <c r="K155" s="66">
        <f>'background subtraction'!FE155</f>
        <v>0.0012157213491026</v>
      </c>
      <c r="L155" s="66">
        <f>'background subtraction'!FP155</f>
        <v>0.000237554746376369</v>
      </c>
      <c r="M155" s="66">
        <f>'background subtraction'!GA155</f>
        <v>0.000237554746376369</v>
      </c>
      <c r="N155" s="66">
        <f>'background subtraction'!GL155</f>
        <v>0.00135545943520634</v>
      </c>
      <c r="O155" s="66">
        <f>'background subtraction'!GW155</f>
        <v>0.0012157213491026</v>
      </c>
      <c r="P155" s="66">
        <f>'background subtraction'!HC155</f>
        <v>0.00149519752131009</v>
      </c>
      <c r="Q155" s="66">
        <f t="shared" si="2"/>
        <v>0.00100611421994698</v>
      </c>
      <c r="R155" s="66">
        <f>'background subtraction'!DN155</f>
        <v>9.78166602726226e-5</v>
      </c>
      <c r="S155" s="66">
        <f>'background subtraction'!FT155</f>
        <v>0.000517030918583863</v>
      </c>
      <c r="T155" s="66">
        <f>'background subtraction'!FX155</f>
        <v>0.00163493560741384</v>
      </c>
      <c r="U155" s="66">
        <f>'background subtraction'!GB155</f>
        <v>0.00247336412403631</v>
      </c>
      <c r="V155" s="66">
        <f>'background subtraction'!GJ155</f>
        <v>0.00540786393221499</v>
      </c>
      <c r="W155" s="66">
        <f>'background subtraction'!DO155</f>
        <v>0.00149519752131009</v>
      </c>
      <c r="X155" s="66">
        <f>'background subtraction'!EF155</f>
        <v>0.00233362603793257</v>
      </c>
      <c r="Y155" s="66">
        <f>'background subtraction'!EX155</f>
        <v>0.000796507090791356</v>
      </c>
      <c r="Z155" s="66">
        <f>'background subtraction'!FO155</f>
        <v>0</v>
      </c>
      <c r="AA155" s="66">
        <f>'background subtraction'!GK155</f>
        <v>0.00345153072676254</v>
      </c>
      <c r="AB155" s="66">
        <f>'background subtraction'!DP155</f>
        <v>0.000656769004687609</v>
      </c>
      <c r="AC155" s="66">
        <f>'background subtraction'!EG155</f>
        <v>0</v>
      </c>
      <c r="AD155" s="66">
        <f>'background subtraction'!EY155</f>
        <v>0.000237554746376369</v>
      </c>
      <c r="AE155" s="66">
        <f>'background subtraction'!FQ155</f>
        <v>0.000517030918583863</v>
      </c>
      <c r="AF155" s="66">
        <f>'background subtraction'!GM155</f>
        <v>0.000656769004687609</v>
      </c>
      <c r="AG155" s="66">
        <f>'background subtraction'!DQ155</f>
        <v>9.78166602726226e-5</v>
      </c>
      <c r="AH155" s="66">
        <f>'background subtraction'!EH155</f>
        <v>0.000796507090791356</v>
      </c>
      <c r="AI155" s="66">
        <f>'background subtraction'!EZ155</f>
        <v>0.00107598326299885</v>
      </c>
      <c r="AJ155" s="66">
        <f>'background subtraction'!FR155</f>
        <v>0.00107598326299885</v>
      </c>
      <c r="AK155" s="66">
        <f>'background subtraction'!GR155</f>
        <v>0.00163493560741384</v>
      </c>
      <c r="AL155" s="66">
        <f>'background subtraction'!DR155</f>
        <v>0.0012157213491026</v>
      </c>
      <c r="AM155" s="66">
        <f>'background subtraction'!EJ155</f>
        <v>0.000796507090791356</v>
      </c>
      <c r="AN155" s="66">
        <f>'background subtraction'!FA155</f>
        <v>0.00149519752131009</v>
      </c>
      <c r="AO155" s="66">
        <f>'background subtraction'!FS155</f>
        <v>0.00247336412403631</v>
      </c>
      <c r="AP155" s="66">
        <f>'background subtraction'!GS155</f>
        <v>0.00163493560741384</v>
      </c>
      <c r="AQ155" s="66">
        <f>'background subtraction'!DS155</f>
        <v>0.000936245176895102</v>
      </c>
      <c r="AR155" s="66">
        <f>'background subtraction'!EK155</f>
        <v>0.00107598326299885</v>
      </c>
      <c r="AS155" s="66">
        <f>'background subtraction'!FB155</f>
        <v>0.00219388795182882</v>
      </c>
      <c r="AT155" s="66">
        <f>'background subtraction'!FU155</f>
        <v>0.00135545943520634</v>
      </c>
      <c r="AU155" s="66">
        <f>'background subtraction'!GT155</f>
        <v>0.00219388795182882</v>
      </c>
      <c r="AV155" s="66">
        <f>'background subtraction'!DT155</f>
        <v>0.00135545943520634</v>
      </c>
      <c r="AW155" s="66">
        <f>'background subtraction'!EL155</f>
        <v>0.000237554746376369</v>
      </c>
      <c r="AX155" s="66">
        <f>'background subtraction'!FC155</f>
        <v>0.00149519752131009</v>
      </c>
      <c r="AY155" s="66">
        <f>'background subtraction'!FV155</f>
        <v>0.000936245176895102</v>
      </c>
      <c r="AZ155" s="66">
        <f>'background subtraction'!GN155</f>
        <v>0.00107598326299885</v>
      </c>
      <c r="BA155" s="66">
        <f>'background subtraction'!DU155</f>
        <v>0.00275284029624381</v>
      </c>
      <c r="BB155" s="66">
        <f>'background subtraction'!EM155</f>
        <v>0.00624629244883747</v>
      </c>
      <c r="BC155" s="66">
        <f>'background subtraction'!FD155</f>
        <v>0.00163493560741384</v>
      </c>
      <c r="BD155" s="66">
        <f>'background subtraction'!FW155</f>
        <v>0.00163493560741384</v>
      </c>
      <c r="BE155" s="66">
        <f>'background subtraction'!GO155</f>
        <v>0.00219388795182882</v>
      </c>
      <c r="BF155" s="66">
        <f>'background subtraction'!DV155</f>
        <v>9.78166602726226e-5</v>
      </c>
      <c r="BG155" s="66">
        <f>'background subtraction'!EN155</f>
        <v>0.000517030918583863</v>
      </c>
      <c r="BH155" s="66">
        <f>'background subtraction'!FF155</f>
        <v>0.000377292832480116</v>
      </c>
      <c r="BI155" s="66">
        <f>'background subtraction'!FY155</f>
        <v>0.000377292832480116</v>
      </c>
      <c r="BJ155" s="66">
        <f>'background subtraction'!GP155</f>
        <v>0.000796507090791356</v>
      </c>
      <c r="BK155" s="66">
        <f>'background subtraction'!DW155</f>
        <v>0.000237554746376369</v>
      </c>
      <c r="BL155" s="66">
        <f>'background subtraction'!EO155</f>
        <v>0.000377292832480116</v>
      </c>
      <c r="BM155" s="66">
        <f>'background subtraction'!FG155</f>
        <v>0</v>
      </c>
      <c r="BN155" s="66">
        <f>'background subtraction'!FZ155</f>
        <v>0.000377292832480116</v>
      </c>
      <c r="BO155" s="66">
        <f>'background subtraction'!GQ155</f>
        <v>0.00163493560741384</v>
      </c>
      <c r="BP155" s="66">
        <f>'background subtraction'!DY155</f>
        <v>0.000237554746376369</v>
      </c>
      <c r="BQ155" s="66">
        <f>'background subtraction'!EP155</f>
        <v>0.000656769004687609</v>
      </c>
      <c r="BR155" s="66">
        <f>'background subtraction'!FH155</f>
        <v>0.000377292832480116</v>
      </c>
      <c r="BS155" s="66">
        <f>'background subtraction'!GC155</f>
        <v>0.00107598326299885</v>
      </c>
      <c r="BT155" s="66">
        <f>'background subtraction'!GU155</f>
        <v>0.000377292832480116</v>
      </c>
      <c r="BU155" s="66">
        <f>'background subtraction'!DZ155</f>
        <v>0.000517030918583863</v>
      </c>
      <c r="BV155" s="66">
        <f>'background subtraction'!EQ155</f>
        <v>0.00261310221014006</v>
      </c>
      <c r="BW155" s="104">
        <f>'background subtraction'!FI155</f>
        <v>0</v>
      </c>
      <c r="BX155" s="66">
        <f>'background subtraction'!GD155</f>
        <v>0.000517030918583863</v>
      </c>
      <c r="BY155" s="104">
        <f>'background subtraction'!GV155</f>
        <v>0</v>
      </c>
      <c r="BZ155" s="66">
        <f>'background subtraction'!EA155</f>
        <v>0.000656769004687609</v>
      </c>
      <c r="CA155" s="66">
        <f>'background subtraction'!ER155</f>
        <v>9.78166602726226e-5</v>
      </c>
      <c r="CB155" s="66">
        <f>'background subtraction'!FJ155</f>
        <v>0.000377292832480116</v>
      </c>
      <c r="CC155" s="66">
        <f>'background subtraction'!GE155</f>
        <v>0.000237554746376369</v>
      </c>
      <c r="CD155" s="66">
        <f>'background subtraction'!GX155</f>
        <v>0.000796507090791356</v>
      </c>
      <c r="CE155" s="66">
        <f>'background subtraction'!EB155</f>
        <v>0.000656769004687609</v>
      </c>
      <c r="CF155" s="104">
        <f>'background subtraction'!ES155</f>
        <v>0</v>
      </c>
      <c r="CG155" s="66">
        <f>'background subtraction'!FK155</f>
        <v>0.00177467369351758</v>
      </c>
      <c r="CH155" s="66">
        <f>'background subtraction'!GF155</f>
        <v>0.0012157213491026</v>
      </c>
      <c r="CI155" s="66">
        <f>'background subtraction'!GY155</f>
        <v>0.000936245176895102</v>
      </c>
      <c r="CJ155" s="66">
        <f>'background subtraction'!EC155</f>
        <v>0.00275284029624381</v>
      </c>
      <c r="CK155" s="66">
        <f>'background subtraction'!EU155</f>
        <v>0</v>
      </c>
      <c r="CL155" s="66">
        <f>'background subtraction'!FL155</f>
        <v>0.00331179264065879</v>
      </c>
      <c r="CM155" s="66">
        <f>'background subtraction'!GG155</f>
        <v>0.000377292832480116</v>
      </c>
      <c r="CN155" s="66">
        <f>'background subtraction'!GZ155</f>
        <v>0.000237554746376369</v>
      </c>
      <c r="CO155" s="66">
        <f>'background subtraction'!ED155</f>
        <v>0.00149519752131009</v>
      </c>
      <c r="CP155" s="66">
        <f>'background subtraction'!EV155</f>
        <v>0.000377292832480116</v>
      </c>
      <c r="CQ155" s="66">
        <f>'background subtraction'!FM155</f>
        <v>0.000936245176895102</v>
      </c>
      <c r="CR155" s="66">
        <f>'background subtraction'!GH155</f>
        <v>0</v>
      </c>
      <c r="CS155" s="104">
        <f>'background subtraction'!HA155</f>
        <v>0</v>
      </c>
      <c r="CT155" s="66">
        <f>'background subtraction'!EE155</f>
        <v>0.000936245176895102</v>
      </c>
      <c r="CU155" s="66">
        <f>'background subtraction'!EW155</f>
        <v>0.00107598326299885</v>
      </c>
      <c r="CV155" s="66">
        <f>'background subtraction'!FN155</f>
        <v>9.78166602726226e-5</v>
      </c>
      <c r="CW155" s="104">
        <f>'background subtraction'!GI155</f>
        <v>0</v>
      </c>
      <c r="CX155" s="66">
        <f>'background subtraction'!HB155</f>
        <v>0.00107598326299885</v>
      </c>
      <c r="CY155" s="66"/>
      <c r="CZ155" s="66"/>
      <c r="DA155" s="66"/>
      <c r="DB155" s="66"/>
      <c r="DC155" s="66"/>
      <c r="DD155" s="66"/>
      <c r="DE155" s="66"/>
      <c r="DF155" s="66"/>
      <c r="DG155" s="66"/>
      <c r="DH155" s="66"/>
      <c r="DI155" s="66"/>
      <c r="DJ155" s="66"/>
      <c r="DK155" s="66"/>
    </row>
    <row r="156" spans="1:115">
      <c r="A156">
        <f>'imported data from Web Calc'!A164</f>
        <v>898.6</v>
      </c>
      <c r="B156" t="str">
        <f>'imported data from Web Calc'!B164</f>
        <v>C50H92O10PN</v>
      </c>
      <c r="C156" s="61" t="str">
        <f>'imported data from Web Calc'!C164</f>
        <v>PS(44:3)</v>
      </c>
      <c r="D156" s="96">
        <f>'background subtraction'!DJ156</f>
        <v>0</v>
      </c>
      <c r="E156" s="96">
        <f>'background subtraction'!DK156</f>
        <v>0.000139738086103747</v>
      </c>
      <c r="F156" s="96">
        <f>'background subtraction'!DL156</f>
        <v>0.000139738086103747</v>
      </c>
      <c r="G156" s="66">
        <f>'background subtraction'!DM156</f>
        <v>0.000139738086103747</v>
      </c>
      <c r="H156" s="66">
        <f>'background subtraction'!DX156</f>
        <v>0</v>
      </c>
      <c r="I156" s="66">
        <f>'background subtraction'!EI156</f>
        <v>0.000139738086103747</v>
      </c>
      <c r="J156" s="66">
        <f>'background subtraction'!ET156</f>
        <v>0.000139738086103747</v>
      </c>
      <c r="K156" s="66">
        <f>'background subtraction'!FE156</f>
        <v>0</v>
      </c>
      <c r="L156" s="66">
        <f>'background subtraction'!FP156</f>
        <v>0</v>
      </c>
      <c r="M156" s="66">
        <f>'background subtraction'!GA156</f>
        <v>0</v>
      </c>
      <c r="N156" s="66">
        <f>'background subtraction'!GL156</f>
        <v>0.000139738086103747</v>
      </c>
      <c r="O156" s="66">
        <f>'background subtraction'!GW156</f>
        <v>0</v>
      </c>
      <c r="P156" s="66">
        <f>'background subtraction'!HC156</f>
        <v>0</v>
      </c>
      <c r="Q156" s="66">
        <f t="shared" si="2"/>
        <v>5.58952344414987e-5</v>
      </c>
      <c r="R156" s="66">
        <f>'background subtraction'!DN156</f>
        <v>0.000558952344414986</v>
      </c>
      <c r="S156" s="66">
        <f>'background subtraction'!FT156</f>
        <v>0.000558952344414986</v>
      </c>
      <c r="T156" s="66">
        <f>'background subtraction'!FX156</f>
        <v>0.000139738086103747</v>
      </c>
      <c r="U156" s="66">
        <f>'background subtraction'!GB156</f>
        <v>0.00083842851662248</v>
      </c>
      <c r="V156" s="66">
        <f>'background subtraction'!GJ156</f>
        <v>0.000698690430518733</v>
      </c>
      <c r="W156" s="66">
        <f>'background subtraction'!DO156</f>
        <v>0.000279476172207493</v>
      </c>
      <c r="X156" s="66">
        <f>'background subtraction'!EF156</f>
        <v>0.000279476172207493</v>
      </c>
      <c r="Y156" s="66">
        <f>'background subtraction'!EX156</f>
        <v>0</v>
      </c>
      <c r="Z156" s="66">
        <f>'background subtraction'!FO156</f>
        <v>0</v>
      </c>
      <c r="AA156" s="66">
        <f>'background subtraction'!GK156</f>
        <v>0.000139738086103747</v>
      </c>
      <c r="AB156" s="66">
        <f>'background subtraction'!DP156</f>
        <v>0</v>
      </c>
      <c r="AC156" s="66">
        <f>'background subtraction'!EG156</f>
        <v>0</v>
      </c>
      <c r="AD156" s="66">
        <f>'background subtraction'!EY156</f>
        <v>0</v>
      </c>
      <c r="AE156" s="66">
        <f>'background subtraction'!FQ156</f>
        <v>0</v>
      </c>
      <c r="AF156" s="66">
        <f>'background subtraction'!GM156</f>
        <v>0</v>
      </c>
      <c r="AG156" s="66">
        <f>'background subtraction'!DQ156</f>
        <v>0</v>
      </c>
      <c r="AH156" s="66">
        <f>'background subtraction'!EH156</f>
        <v>0</v>
      </c>
      <c r="AI156" s="66">
        <f>'background subtraction'!EZ156</f>
        <v>0.000279476172207493</v>
      </c>
      <c r="AJ156" s="66">
        <f>'background subtraction'!FR156</f>
        <v>0.000139738086103747</v>
      </c>
      <c r="AK156" s="66">
        <f>'background subtraction'!GR156</f>
        <v>0.000139738086103747</v>
      </c>
      <c r="AL156" s="66">
        <f>'background subtraction'!DR156</f>
        <v>0.000139738086103747</v>
      </c>
      <c r="AM156" s="66">
        <f>'background subtraction'!EJ156</f>
        <v>0.000139738086103747</v>
      </c>
      <c r="AN156" s="66">
        <f>'background subtraction'!FA156</f>
        <v>0.000279476172207493</v>
      </c>
      <c r="AO156" s="66">
        <f>'background subtraction'!FS156</f>
        <v>0.000558952344414986</v>
      </c>
      <c r="AP156" s="66">
        <f>'background subtraction'!GS156</f>
        <v>0.000978166602726226</v>
      </c>
      <c r="AQ156" s="66">
        <f>'background subtraction'!DS156</f>
        <v>0.000139738086103747</v>
      </c>
      <c r="AR156" s="66">
        <f>'background subtraction'!EK156</f>
        <v>0</v>
      </c>
      <c r="AS156" s="66">
        <f>'background subtraction'!FB156</f>
        <v>0.00041921425831124</v>
      </c>
      <c r="AT156" s="66">
        <f>'background subtraction'!FU156</f>
        <v>0.000139738086103747</v>
      </c>
      <c r="AU156" s="66">
        <f>'background subtraction'!GT156</f>
        <v>0.000698690430518733</v>
      </c>
      <c r="AV156" s="66">
        <f>'background subtraction'!DT156</f>
        <v>0.000139738086103747</v>
      </c>
      <c r="AW156" s="66">
        <f>'background subtraction'!EL156</f>
        <v>0.000139738086103747</v>
      </c>
      <c r="AX156" s="66">
        <f>'background subtraction'!FC156</f>
        <v>0</v>
      </c>
      <c r="AY156" s="66">
        <f>'background subtraction'!FV156</f>
        <v>0.000139738086103747</v>
      </c>
      <c r="AZ156" s="66">
        <f>'background subtraction'!GN156</f>
        <v>0.000139738086103747</v>
      </c>
      <c r="BA156" s="66">
        <f>'background subtraction'!DU156</f>
        <v>0.000139738086103747</v>
      </c>
      <c r="BB156" s="66">
        <f>'background subtraction'!EM156</f>
        <v>0.000698690430518733</v>
      </c>
      <c r="BC156" s="66">
        <f>'background subtraction'!FD156</f>
        <v>0.000279476172207493</v>
      </c>
      <c r="BD156" s="66">
        <f>'background subtraction'!FW156</f>
        <v>0.000139738086103747</v>
      </c>
      <c r="BE156" s="66">
        <f>'background subtraction'!GO156</f>
        <v>0.000279476172207493</v>
      </c>
      <c r="BF156" s="66">
        <f>'background subtraction'!DV156</f>
        <v>0</v>
      </c>
      <c r="BG156" s="66">
        <f>'background subtraction'!EN156</f>
        <v>0.000139738086103747</v>
      </c>
      <c r="BH156" s="66">
        <f>'background subtraction'!FF156</f>
        <v>0.000139738086103747</v>
      </c>
      <c r="BI156" s="66">
        <f>'background subtraction'!FY156</f>
        <v>0</v>
      </c>
      <c r="BJ156" s="66">
        <f>'background subtraction'!GP156</f>
        <v>0</v>
      </c>
      <c r="BK156" s="66">
        <f>'background subtraction'!DW156</f>
        <v>0</v>
      </c>
      <c r="BL156" s="66">
        <f>'background subtraction'!EO156</f>
        <v>0.000139738086103747</v>
      </c>
      <c r="BM156" s="66">
        <f>'background subtraction'!FG156</f>
        <v>0.000139738086103747</v>
      </c>
      <c r="BN156" s="66">
        <f>'background subtraction'!FZ156</f>
        <v>0</v>
      </c>
      <c r="BO156" s="66">
        <f>'background subtraction'!GQ156</f>
        <v>0.00041921425831124</v>
      </c>
      <c r="BP156" s="66">
        <f>'background subtraction'!DY156</f>
        <v>0.000139738086103747</v>
      </c>
      <c r="BQ156" s="66">
        <f>'background subtraction'!EP156</f>
        <v>0</v>
      </c>
      <c r="BR156" s="66">
        <f>'background subtraction'!FH156</f>
        <v>0</v>
      </c>
      <c r="BS156" s="66">
        <f>'background subtraction'!GC156</f>
        <v>0</v>
      </c>
      <c r="BT156" s="66">
        <f>'background subtraction'!GU156</f>
        <v>0</v>
      </c>
      <c r="BU156" s="66">
        <f>'background subtraction'!DZ156</f>
        <v>0</v>
      </c>
      <c r="BV156" s="66">
        <f>'background subtraction'!EQ156</f>
        <v>0.000139738086103747</v>
      </c>
      <c r="BW156" s="104">
        <f>'background subtraction'!FI156</f>
        <v>0</v>
      </c>
      <c r="BX156" s="66">
        <f>'background subtraction'!GD156</f>
        <v>0</v>
      </c>
      <c r="BY156" s="104">
        <f>'background subtraction'!GV156</f>
        <v>0</v>
      </c>
      <c r="BZ156" s="66">
        <f>'background subtraction'!EA156</f>
        <v>0</v>
      </c>
      <c r="CA156" s="66">
        <f>'background subtraction'!ER156</f>
        <v>0</v>
      </c>
      <c r="CB156" s="66">
        <f>'background subtraction'!FJ156</f>
        <v>0.000139738086103747</v>
      </c>
      <c r="CC156" s="66">
        <f>'background subtraction'!GE156</f>
        <v>0.000139738086103747</v>
      </c>
      <c r="CD156" s="66">
        <f>'background subtraction'!GX156</f>
        <v>0.000279476172207493</v>
      </c>
      <c r="CE156" s="66">
        <f>'background subtraction'!EB156</f>
        <v>0</v>
      </c>
      <c r="CF156" s="104">
        <f>'background subtraction'!ES156</f>
        <v>0</v>
      </c>
      <c r="CG156" s="66">
        <f>'background subtraction'!FK156</f>
        <v>0.000279476172207493</v>
      </c>
      <c r="CH156" s="66">
        <f>'background subtraction'!GF156</f>
        <v>0.000139738086103747</v>
      </c>
      <c r="CI156" s="66">
        <f>'background subtraction'!GY156</f>
        <v>0</v>
      </c>
      <c r="CJ156" s="66">
        <f>'background subtraction'!EC156</f>
        <v>0.000139738086103747</v>
      </c>
      <c r="CK156" s="66">
        <f>'background subtraction'!EU156</f>
        <v>0.000139738086103747</v>
      </c>
      <c r="CL156" s="66">
        <f>'background subtraction'!FL156</f>
        <v>0</v>
      </c>
      <c r="CM156" s="66">
        <f>'background subtraction'!GG156</f>
        <v>0.000139738086103747</v>
      </c>
      <c r="CN156" s="66">
        <f>'background subtraction'!GZ156</f>
        <v>0</v>
      </c>
      <c r="CO156" s="66">
        <f>'background subtraction'!ED156</f>
        <v>0</v>
      </c>
      <c r="CP156" s="66">
        <f>'background subtraction'!EV156</f>
        <v>0</v>
      </c>
      <c r="CQ156" s="66">
        <f>'background subtraction'!FM156</f>
        <v>0</v>
      </c>
      <c r="CR156" s="66">
        <f>'background subtraction'!GH156</f>
        <v>0</v>
      </c>
      <c r="CS156" s="104">
        <f>'background subtraction'!HA156</f>
        <v>0</v>
      </c>
      <c r="CT156" s="66">
        <f>'background subtraction'!EE156</f>
        <v>0.000279476172207493</v>
      </c>
      <c r="CU156" s="66">
        <f>'background subtraction'!EW156</f>
        <v>0.000139738086103747</v>
      </c>
      <c r="CV156" s="66">
        <f>'background subtraction'!FN156</f>
        <v>0</v>
      </c>
      <c r="CW156" s="104">
        <f>'background subtraction'!GI156</f>
        <v>0</v>
      </c>
      <c r="CX156" s="66">
        <f>'background subtraction'!HB156</f>
        <v>0</v>
      </c>
      <c r="CY156" s="66"/>
      <c r="CZ156" s="66"/>
      <c r="DA156" s="66"/>
      <c r="DB156" s="66"/>
      <c r="DC156" s="66"/>
      <c r="DD156" s="66"/>
      <c r="DE156" s="66"/>
      <c r="DF156" s="66"/>
      <c r="DG156" s="66"/>
      <c r="DH156" s="66"/>
      <c r="DI156" s="66"/>
      <c r="DJ156" s="66"/>
      <c r="DK156" s="66"/>
    </row>
    <row r="157" spans="1:115">
      <c r="A157">
        <f>'imported data from Web Calc'!A165</f>
        <v>900.7</v>
      </c>
      <c r="B157" t="str">
        <f>'imported data from Web Calc'!B165</f>
        <v>C50H94O10PN</v>
      </c>
      <c r="C157" s="61" t="str">
        <f>'imported data from Web Calc'!C165</f>
        <v>PS(44:2)</v>
      </c>
      <c r="D157" s="96">
        <f>'background subtraction'!DJ157</f>
        <v>0.000405240449700865</v>
      </c>
      <c r="E157" s="96">
        <f>'background subtraction'!DK157</f>
        <v>0.000125764277493372</v>
      </c>
      <c r="F157" s="96">
        <f>'background subtraction'!DL157</f>
        <v>0.000265502363597119</v>
      </c>
      <c r="G157" s="66">
        <f>'background subtraction'!DM157</f>
        <v>0.000125764277493372</v>
      </c>
      <c r="H157" s="66">
        <f>'background subtraction'!DX157</f>
        <v>0.000125764277493372</v>
      </c>
      <c r="I157" s="66">
        <f>'background subtraction'!EI157</f>
        <v>0.000125764277493372</v>
      </c>
      <c r="J157" s="66">
        <f>'background subtraction'!ET157</f>
        <v>0.000265502363597119</v>
      </c>
      <c r="K157" s="66">
        <f>'background subtraction'!FE157</f>
        <v>0.000405240449700865</v>
      </c>
      <c r="L157" s="66">
        <f>'background subtraction'!FP157</f>
        <v>0.000125764277493372</v>
      </c>
      <c r="M157" s="66">
        <f>'background subtraction'!GA157</f>
        <v>0</v>
      </c>
      <c r="N157" s="66">
        <f>'background subtraction'!GL157</f>
        <v>0.000405240449700865</v>
      </c>
      <c r="O157" s="66">
        <f>'background subtraction'!GW157</f>
        <v>0.000125764277493372</v>
      </c>
      <c r="P157" s="66">
        <f>'background subtraction'!HC157</f>
        <v>0.000125764277493372</v>
      </c>
      <c r="Q157" s="66">
        <f t="shared" si="2"/>
        <v>0.000183056892795908</v>
      </c>
      <c r="R157" s="66">
        <f>'background subtraction'!DN157</f>
        <v>0.00124366896632334</v>
      </c>
      <c r="S157" s="66">
        <f>'background subtraction'!FT157</f>
        <v>0.000824454708012105</v>
      </c>
      <c r="T157" s="66">
        <f>'background subtraction'!FX157</f>
        <v>0.000544978535804612</v>
      </c>
      <c r="U157" s="66">
        <f>'background subtraction'!GB157</f>
        <v>0.000684716621908358</v>
      </c>
      <c r="V157" s="66">
        <f>'background subtraction'!GJ157</f>
        <v>0.000125764277493372</v>
      </c>
      <c r="W157" s="66">
        <f>'background subtraction'!DO157</f>
        <v>0</v>
      </c>
      <c r="X157" s="66">
        <f>'background subtraction'!EF157</f>
        <v>0.000544978535804612</v>
      </c>
      <c r="Y157" s="66">
        <f>'background subtraction'!EX157</f>
        <v>0</v>
      </c>
      <c r="Z157" s="66">
        <f>'background subtraction'!FO157</f>
        <v>0</v>
      </c>
      <c r="AA157" s="66">
        <f>'background subtraction'!GK157</f>
        <v>0.0011039308802196</v>
      </c>
      <c r="AB157" s="66">
        <f>'background subtraction'!DP157</f>
        <v>0.000125764277493372</v>
      </c>
      <c r="AC157" s="66">
        <f>'background subtraction'!EG157</f>
        <v>0</v>
      </c>
      <c r="AD157" s="66">
        <f>'background subtraction'!EY157</f>
        <v>0</v>
      </c>
      <c r="AE157" s="66">
        <f>'background subtraction'!FQ157</f>
        <v>0</v>
      </c>
      <c r="AF157" s="66">
        <f>'background subtraction'!GM157</f>
        <v>0.000125764277493372</v>
      </c>
      <c r="AG157" s="66">
        <f>'background subtraction'!DQ157</f>
        <v>0</v>
      </c>
      <c r="AH157" s="66">
        <f>'background subtraction'!EH157</f>
        <v>0.000125764277493372</v>
      </c>
      <c r="AI157" s="66">
        <f>'background subtraction'!EZ157</f>
        <v>0.000125764277493372</v>
      </c>
      <c r="AJ157" s="66">
        <f>'background subtraction'!FR157</f>
        <v>0.000125764277493372</v>
      </c>
      <c r="AK157" s="66">
        <f>'background subtraction'!GR157</f>
        <v>0.000964192794115852</v>
      </c>
      <c r="AL157" s="66">
        <f>'background subtraction'!DR157</f>
        <v>0.000265502363597119</v>
      </c>
      <c r="AM157" s="66">
        <f>'background subtraction'!EJ157</f>
        <v>0</v>
      </c>
      <c r="AN157" s="66">
        <f>'background subtraction'!FA157</f>
        <v>0.000405240449700865</v>
      </c>
      <c r="AO157" s="66">
        <f>'background subtraction'!FS157</f>
        <v>0.000405240449700865</v>
      </c>
      <c r="AP157" s="66">
        <f>'background subtraction'!GS157</f>
        <v>0.000684716621908358</v>
      </c>
      <c r="AQ157" s="66">
        <f>'background subtraction'!DS157</f>
        <v>0.000405240449700865</v>
      </c>
      <c r="AR157" s="66">
        <f>'background subtraction'!EK157</f>
        <v>0.000265502363597119</v>
      </c>
      <c r="AS157" s="66">
        <f>'background subtraction'!FB157</f>
        <v>0.00180262131073833</v>
      </c>
      <c r="AT157" s="66">
        <f>'background subtraction'!FU157</f>
        <v>0.000125764277493372</v>
      </c>
      <c r="AU157" s="66">
        <f>'background subtraction'!GT157</f>
        <v>0.000824454708012105</v>
      </c>
      <c r="AV157" s="66">
        <f>'background subtraction'!DT157</f>
        <v>0.000265502363597119</v>
      </c>
      <c r="AW157" s="66">
        <f>'background subtraction'!EL157</f>
        <v>0.000125764277493372</v>
      </c>
      <c r="AX157" s="66">
        <f>'background subtraction'!FC157</f>
        <v>0.000265502363597119</v>
      </c>
      <c r="AY157" s="66">
        <f>'background subtraction'!FV157</f>
        <v>0.000125764277493372</v>
      </c>
      <c r="AZ157" s="66">
        <f>'background subtraction'!GN157</f>
        <v>0.000405240449700865</v>
      </c>
      <c r="BA157" s="66">
        <f>'background subtraction'!DU157</f>
        <v>0.000824454708012105</v>
      </c>
      <c r="BB157" s="66">
        <f>'background subtraction'!EM157</f>
        <v>0.0011039308802196</v>
      </c>
      <c r="BC157" s="66">
        <f>'background subtraction'!FD157</f>
        <v>0.000265502363597119</v>
      </c>
      <c r="BD157" s="66">
        <f>'background subtraction'!FW157</f>
        <v>0.000405240449700865</v>
      </c>
      <c r="BE157" s="66">
        <f>'background subtraction'!GO157</f>
        <v>0.000544978535804612</v>
      </c>
      <c r="BF157" s="66">
        <f>'background subtraction'!DV157</f>
        <v>0</v>
      </c>
      <c r="BG157" s="66">
        <f>'background subtraction'!EN157</f>
        <v>0</v>
      </c>
      <c r="BH157" s="66">
        <f>'background subtraction'!FF157</f>
        <v>0</v>
      </c>
      <c r="BI157" s="66">
        <f>'background subtraction'!FY157</f>
        <v>0</v>
      </c>
      <c r="BJ157" s="66">
        <f>'background subtraction'!GP157</f>
        <v>0</v>
      </c>
      <c r="BK157" s="66">
        <f>'background subtraction'!DW157</f>
        <v>0.000125764277493372</v>
      </c>
      <c r="BL157" s="66">
        <f>'background subtraction'!EO157</f>
        <v>0.000125764277493372</v>
      </c>
      <c r="BM157" s="66">
        <f>'background subtraction'!FG157</f>
        <v>0.000125764277493372</v>
      </c>
      <c r="BN157" s="66">
        <f>'background subtraction'!FZ157</f>
        <v>0</v>
      </c>
      <c r="BO157" s="66">
        <f>'background subtraction'!GQ157</f>
        <v>0.000265502363597119</v>
      </c>
      <c r="BP157" s="66">
        <f>'background subtraction'!DY157</f>
        <v>0.000265502363597119</v>
      </c>
      <c r="BQ157" s="66">
        <f>'background subtraction'!EP157</f>
        <v>0.000405240449700865</v>
      </c>
      <c r="BR157" s="66">
        <f>'background subtraction'!FH157</f>
        <v>0</v>
      </c>
      <c r="BS157" s="66">
        <f>'background subtraction'!GC157</f>
        <v>0</v>
      </c>
      <c r="BT157" s="66">
        <f>'background subtraction'!GU157</f>
        <v>0.000125764277493372</v>
      </c>
      <c r="BU157" s="66">
        <f>'background subtraction'!DZ157</f>
        <v>0</v>
      </c>
      <c r="BV157" s="66">
        <f>'background subtraction'!EQ157</f>
        <v>0.000125764277493372</v>
      </c>
      <c r="BW157" s="104">
        <f>'background subtraction'!FI157</f>
        <v>0</v>
      </c>
      <c r="BX157" s="66">
        <f>'background subtraction'!GD157</f>
        <v>0</v>
      </c>
      <c r="BY157" s="104">
        <f>'background subtraction'!GV157</f>
        <v>0</v>
      </c>
      <c r="BZ157" s="66">
        <f>'background subtraction'!EA157</f>
        <v>0.000125764277493372</v>
      </c>
      <c r="CA157" s="66">
        <f>'background subtraction'!ER157</f>
        <v>0</v>
      </c>
      <c r="CB157" s="66">
        <f>'background subtraction'!FJ157</f>
        <v>0.000125764277493372</v>
      </c>
      <c r="CC157" s="66">
        <f>'background subtraction'!GE157</f>
        <v>0</v>
      </c>
      <c r="CD157" s="66">
        <f>'background subtraction'!GX157</f>
        <v>0.000684716621908358</v>
      </c>
      <c r="CE157" s="66">
        <f>'background subtraction'!EB157</f>
        <v>0</v>
      </c>
      <c r="CF157" s="104">
        <f>'background subtraction'!ES157</f>
        <v>0</v>
      </c>
      <c r="CG157" s="66">
        <f>'background subtraction'!FK157</f>
        <v>0</v>
      </c>
      <c r="CH157" s="66">
        <f>'background subtraction'!GF157</f>
        <v>0.000265502363597119</v>
      </c>
      <c r="CI157" s="66">
        <f>'background subtraction'!GY157</f>
        <v>0</v>
      </c>
      <c r="CJ157" s="66">
        <f>'background subtraction'!EC157</f>
        <v>0.000265502363597119</v>
      </c>
      <c r="CK157" s="66">
        <f>'background subtraction'!EU157</f>
        <v>0.000265502363597119</v>
      </c>
      <c r="CL157" s="66">
        <f>'background subtraction'!FL157</f>
        <v>0.000544978535804612</v>
      </c>
      <c r="CM157" s="66">
        <f>'background subtraction'!GG157</f>
        <v>0.000265502363597119</v>
      </c>
      <c r="CN157" s="66">
        <f>'background subtraction'!GZ157</f>
        <v>0</v>
      </c>
      <c r="CO157" s="66">
        <f>'background subtraction'!ED157</f>
        <v>0.000125764277493372</v>
      </c>
      <c r="CP157" s="66">
        <f>'background subtraction'!EV157</f>
        <v>0.000125764277493372</v>
      </c>
      <c r="CQ157" s="66">
        <f>'background subtraction'!FM157</f>
        <v>0.000125764277493372</v>
      </c>
      <c r="CR157" s="66">
        <f>'background subtraction'!GH157</f>
        <v>0.000125764277493372</v>
      </c>
      <c r="CS157" s="104">
        <f>'background subtraction'!HA157</f>
        <v>0</v>
      </c>
      <c r="CT157" s="66">
        <f>'background subtraction'!EE157</f>
        <v>0.000125764277493372</v>
      </c>
      <c r="CU157" s="66">
        <f>'background subtraction'!EW157</f>
        <v>0.000125764277493372</v>
      </c>
      <c r="CV157" s="66">
        <f>'background subtraction'!FN157</f>
        <v>0</v>
      </c>
      <c r="CW157" s="104">
        <f>'background subtraction'!GI157</f>
        <v>0</v>
      </c>
      <c r="CX157" s="66">
        <f>'background subtraction'!HB157</f>
        <v>0.000265502363597119</v>
      </c>
      <c r="CY157" s="66"/>
      <c r="CZ157" s="66"/>
      <c r="DA157" s="66"/>
      <c r="DB157" s="66"/>
      <c r="DC157" s="66"/>
      <c r="DD157" s="66"/>
      <c r="DE157" s="66"/>
      <c r="DF157" s="66"/>
      <c r="DG157" s="66"/>
      <c r="DH157" s="66"/>
      <c r="DI157" s="66"/>
      <c r="DJ157" s="66"/>
      <c r="DK157" s="66"/>
    </row>
    <row r="158" spans="1:115">
      <c r="A158" s="74" t="s">
        <v>531</v>
      </c>
      <c r="B158" s="75"/>
      <c r="C158" s="74" t="s">
        <v>531</v>
      </c>
      <c r="D158" s="97">
        <f>'background subtraction'!DJ158</f>
        <v>0.0546236178579545</v>
      </c>
      <c r="E158" s="97">
        <f>'background subtraction'!DK158</f>
        <v>0.0519825680305937</v>
      </c>
      <c r="F158" s="97">
        <f>'background subtraction'!DL158</f>
        <v>0.0512699037914646</v>
      </c>
      <c r="G158" s="82">
        <f>'background subtraction'!DM158</f>
        <v>0.05072492525566</v>
      </c>
      <c r="H158" s="82">
        <f>'background subtraction'!DX158</f>
        <v>0.0425083257927597</v>
      </c>
      <c r="I158" s="82">
        <f>'background subtraction'!EI158</f>
        <v>0.0462812541175609</v>
      </c>
      <c r="J158" s="82">
        <f>'background subtraction'!ET158</f>
        <v>0.0398113807309574</v>
      </c>
      <c r="K158" s="82">
        <f>'background subtraction'!FE158</f>
        <v>0.0541065869393707</v>
      </c>
      <c r="L158" s="82">
        <f>'background subtraction'!FP158</f>
        <v>0.0436402042902001</v>
      </c>
      <c r="M158" s="82">
        <f>'background subtraction'!GA158</f>
        <v>0.042480378175539</v>
      </c>
      <c r="N158" s="82">
        <f>'background subtraction'!GL158</f>
        <v>0.0564541867859136</v>
      </c>
      <c r="O158" s="82">
        <f>'background subtraction'!GW158</f>
        <v>0.0456803803473148</v>
      </c>
      <c r="P158" s="82">
        <f>'background subtraction'!HC158</f>
        <v>0.0470777612083522</v>
      </c>
      <c r="Q158" s="66">
        <f t="shared" si="2"/>
        <v>0.0468765383643628</v>
      </c>
      <c r="R158" s="82">
        <f>'background subtraction'!DN158</f>
        <v>0.194361703961701</v>
      </c>
      <c r="S158" s="82">
        <f>'background subtraction'!FT158</f>
        <v>0.118483923207367</v>
      </c>
      <c r="T158" s="82">
        <f>'background subtraction'!FX158</f>
        <v>0.1197415659823</v>
      </c>
      <c r="U158" s="82">
        <f>'background subtraction'!GB158</f>
        <v>0.136929350573061</v>
      </c>
      <c r="V158" s="82">
        <f>'background subtraction'!GJ158</f>
        <v>0.221610630751932</v>
      </c>
      <c r="W158" s="82">
        <f>'background subtraction'!DO158</f>
        <v>0.0869170895565304</v>
      </c>
      <c r="X158" s="82">
        <f>'background subtraction'!EF158</f>
        <v>0.128964279665148</v>
      </c>
      <c r="Y158" s="82">
        <f>'background subtraction'!EX158</f>
        <v>0.0342917263298594</v>
      </c>
      <c r="Z158" s="82">
        <f>'background subtraction'!FO158</f>
        <v>0.019842808226732</v>
      </c>
      <c r="AA158" s="82">
        <f>'background subtraction'!GK158</f>
        <v>0.132080438985261</v>
      </c>
      <c r="AB158" s="82">
        <f>'background subtraction'!DP158</f>
        <v>0.029876002808981</v>
      </c>
      <c r="AC158" s="82">
        <f>'background subtraction'!EG158</f>
        <v>0.0207790534036271</v>
      </c>
      <c r="AD158" s="82">
        <f>'background subtraction'!EY158</f>
        <v>0.0301974004070196</v>
      </c>
      <c r="AE158" s="82">
        <f>'background subtraction'!FQ158</f>
        <v>0.0337327739854444</v>
      </c>
      <c r="AF158" s="82">
        <f>'background subtraction'!GM158</f>
        <v>0.058256808096652</v>
      </c>
      <c r="AG158" s="82">
        <f>'background subtraction'!DQ158</f>
        <v>0.0153851632800225</v>
      </c>
      <c r="AH158" s="82">
        <f>'background subtraction'!EH158</f>
        <v>0.0427598543477465</v>
      </c>
      <c r="AI158" s="82">
        <f>'background subtraction'!EZ158</f>
        <v>0.0579773319244445</v>
      </c>
      <c r="AJ158" s="82">
        <f>'background subtraction'!FR158</f>
        <v>0.0393083236209839</v>
      </c>
      <c r="AK158" s="82">
        <f>'background subtraction'!GR158</f>
        <v>0.115870820997227</v>
      </c>
      <c r="AL158" s="82">
        <f>'background subtraction'!DR158</f>
        <v>0.0913747345032399</v>
      </c>
      <c r="AM158" s="82">
        <f>'background subtraction'!EJ158</f>
        <v>0.0295266575937217</v>
      </c>
      <c r="AN158" s="82">
        <f>'background subtraction'!FA158</f>
        <v>0.0742288713383102</v>
      </c>
      <c r="AO158" s="82">
        <f>'background subtraction'!FS158</f>
        <v>0.136272581568374</v>
      </c>
      <c r="AP158" s="82">
        <f>'background subtraction'!GS158</f>
        <v>0.157610587316416</v>
      </c>
      <c r="AQ158" s="82">
        <f>'background subtraction'!DS158</f>
        <v>0.0821520208203926</v>
      </c>
      <c r="AR158" s="82">
        <f>'background subtraction'!EK158</f>
        <v>0.0526672846525021</v>
      </c>
      <c r="AS158" s="82">
        <f>'background subtraction'!FB158</f>
        <v>0.182204490470675</v>
      </c>
      <c r="AT158" s="82">
        <f>'background subtraction'!FU158</f>
        <v>0.0752070379410364</v>
      </c>
      <c r="AU158" s="82">
        <f>'background subtraction'!GT158</f>
        <v>0.147968659375257</v>
      </c>
      <c r="AV158" s="82">
        <f>'background subtraction'!DT158</f>
        <v>0.109121471438416</v>
      </c>
      <c r="AW158" s="82">
        <f>'background subtraction'!EL158</f>
        <v>0.055462046374577</v>
      </c>
      <c r="AX158" s="82">
        <f>'background subtraction'!FC158</f>
        <v>0.0736000499508433</v>
      </c>
      <c r="AY158" s="82">
        <f>'background subtraction'!FV158</f>
        <v>0.0467982850361447</v>
      </c>
      <c r="AZ158" s="82">
        <f>'background subtraction'!GN158</f>
        <v>0.0762830212040353</v>
      </c>
      <c r="BA158" s="82">
        <f>'background subtraction'!DU158</f>
        <v>0.118344185121263</v>
      </c>
      <c r="BB158" s="82">
        <f>'background subtraction'!EM158</f>
        <v>0.18611715688158</v>
      </c>
      <c r="BC158" s="82">
        <f>'background subtraction'!FD158</f>
        <v>0.163898801191084</v>
      </c>
      <c r="BD158" s="82">
        <f>'background subtraction'!FW158</f>
        <v>0.0635808291772047</v>
      </c>
      <c r="BE158" s="82">
        <f>'background subtraction'!GO158</f>
        <v>0.09660093892352</v>
      </c>
      <c r="BF158" s="82">
        <f>'background subtraction'!DV158</f>
        <v>0.00771354235292681</v>
      </c>
      <c r="BG158" s="82">
        <f>'background subtraction'!EN158</f>
        <v>0.0265502363597119</v>
      </c>
      <c r="BH158" s="82">
        <f>'background subtraction'!FF158</f>
        <v>0.0132192229454144</v>
      </c>
      <c r="BI158" s="82">
        <f>'background subtraction'!FY158</f>
        <v>0.0186690083034605</v>
      </c>
      <c r="BJ158" s="82">
        <f>'background subtraction'!GP158</f>
        <v>0.041921425831124</v>
      </c>
      <c r="BK158" s="82">
        <f>'background subtraction'!DW158</f>
        <v>0.0127161658354409</v>
      </c>
      <c r="BL158" s="82">
        <f>'background subtraction'!EO158</f>
        <v>0.0166987012893977</v>
      </c>
      <c r="BM158" s="82">
        <f>'background subtraction'!FG158</f>
        <v>0.0384978427215822</v>
      </c>
      <c r="BN158" s="82">
        <f>'background subtraction'!FZ158</f>
        <v>0.00866376133843229</v>
      </c>
      <c r="BO158" s="82">
        <f>'background subtraction'!GQ158</f>
        <v>0.063217510153335</v>
      </c>
      <c r="BP158" s="82">
        <f>'background subtraction'!DY158</f>
        <v>0.015776429921113</v>
      </c>
      <c r="BQ158" s="82">
        <f>'background subtraction'!EP158</f>
        <v>0.0441153137829528</v>
      </c>
      <c r="BR158" s="82">
        <f>'background subtraction'!FH158</f>
        <v>0.0100890898166905</v>
      </c>
      <c r="BS158" s="82">
        <f>'background subtraction'!GC158</f>
        <v>0.0264524196994392</v>
      </c>
      <c r="BT158" s="82">
        <f>'background subtraction'!GU158</f>
        <v>0.0232244699104427</v>
      </c>
      <c r="BU158" s="82">
        <f>'background subtraction'!DZ158</f>
        <v>0.0120733706393637</v>
      </c>
      <c r="BV158" s="82">
        <f>'background subtraction'!EQ158</f>
        <v>0.0363598500041949</v>
      </c>
      <c r="BW158" s="105">
        <f>'background subtraction'!FI158</f>
        <v>0.000768559473570606</v>
      </c>
      <c r="BX158" s="82">
        <f>'background subtraction'!GD158</f>
        <v>0.0239650817667925</v>
      </c>
      <c r="BY158" s="105">
        <f>'background subtraction'!GV158</f>
        <v>0.00556157582692911</v>
      </c>
      <c r="BZ158" s="82">
        <f>'background subtraction'!EA158</f>
        <v>0.0276960886657626</v>
      </c>
      <c r="CA158" s="82">
        <f>'background subtraction'!ER158</f>
        <v>0.0148681323614386</v>
      </c>
      <c r="CB158" s="82">
        <f>'background subtraction'!FJ158</f>
        <v>0.0453030875148347</v>
      </c>
      <c r="CC158" s="82">
        <f>'background subtraction'!GE158</f>
        <v>0.0126602706009994</v>
      </c>
      <c r="CD158" s="82">
        <f>'background subtraction'!GX158</f>
        <v>0.0499144443562583</v>
      </c>
      <c r="CE158" s="82">
        <f>'background subtraction'!EB158</f>
        <v>0.0125205325148957</v>
      </c>
      <c r="CF158" s="105">
        <f>'background subtraction'!ES158</f>
        <v>0.000670742813297984</v>
      </c>
      <c r="CG158" s="82">
        <f>'background subtraction'!FK158</f>
        <v>0.0421030853430589</v>
      </c>
      <c r="CH158" s="82">
        <f>'background subtraction'!GF158</f>
        <v>0.0323214193157966</v>
      </c>
      <c r="CI158" s="82">
        <f>'background subtraction'!GY158</f>
        <v>0.0163214084569176</v>
      </c>
      <c r="CJ158" s="82">
        <f>'background subtraction'!EC158</f>
        <v>0.107863828663482</v>
      </c>
      <c r="CK158" s="82">
        <f>'background subtraction'!EU158</f>
        <v>0.021072503384445</v>
      </c>
      <c r="CL158" s="82">
        <f>'background subtraction'!FL158</f>
        <v>0.0704140215876779</v>
      </c>
      <c r="CM158" s="82">
        <f>'background subtraction'!GG158</f>
        <v>0.0176628940835136</v>
      </c>
      <c r="CN158" s="82">
        <f>'background subtraction'!GZ158</f>
        <v>0.0147982633183868</v>
      </c>
      <c r="CO158" s="82">
        <f>'background subtraction'!ED158</f>
        <v>0.0413904211039297</v>
      </c>
      <c r="CP158" s="82">
        <f>'background subtraction'!EV158</f>
        <v>0.00765764711848531</v>
      </c>
      <c r="CQ158" s="82">
        <f>'background subtraction'!FM158</f>
        <v>0.0209886605327827</v>
      </c>
      <c r="CR158" s="82">
        <f>'background subtraction'!GH158</f>
        <v>0.0061205281713441</v>
      </c>
      <c r="CS158" s="105">
        <f>'background subtraction'!HA158</f>
        <v>0.000321397598038617</v>
      </c>
      <c r="CT158" s="82">
        <f>'background subtraction'!EE158</f>
        <v>0.0366113785591816</v>
      </c>
      <c r="CU158" s="82">
        <f>'background subtraction'!EW158</f>
        <v>0.0521083323080871</v>
      </c>
      <c r="CV158" s="82">
        <f>'background subtraction'!FN158</f>
        <v>0.00758777807543344</v>
      </c>
      <c r="CW158" s="105">
        <f>'background subtraction'!GI158</f>
        <v>0.000908297559674353</v>
      </c>
      <c r="CX158" s="82">
        <f>'background subtraction'!HB158</f>
        <v>0.0493135705860122</v>
      </c>
      <c r="CY158" s="82"/>
      <c r="CZ158" s="82"/>
      <c r="DA158" s="82"/>
      <c r="DB158" s="82"/>
      <c r="DC158" s="82"/>
      <c r="DD158" s="82"/>
      <c r="DE158" s="82"/>
      <c r="DF158" s="82"/>
      <c r="DG158" s="82"/>
      <c r="DH158" s="82"/>
      <c r="DI158" s="82"/>
      <c r="DJ158" s="82"/>
      <c r="DK158" s="82"/>
    </row>
    <row r="159" spans="1:115">
      <c r="A159">
        <f>'imported data from Web Calc'!A168</f>
        <v>666.5</v>
      </c>
      <c r="B159" t="str">
        <f>'imported data from Web Calc'!B168</f>
        <v>C35H69O8P</v>
      </c>
      <c r="C159" s="61" t="str">
        <f>'imported data from Web Calc'!C168</f>
        <v>PA(32:0)</v>
      </c>
      <c r="D159" s="96">
        <f>'background subtraction'!DJ159</f>
        <v>0.000180884107288404</v>
      </c>
      <c r="E159" s="96">
        <f>'background subtraction'!DK159</f>
        <v>0.00144707285830723</v>
      </c>
      <c r="F159" s="96">
        <f>'background subtraction'!DL159</f>
        <v>0</v>
      </c>
      <c r="G159" s="66">
        <f>'background subtraction'!DM159</f>
        <v>0</v>
      </c>
      <c r="H159" s="66">
        <f>'background subtraction'!DX159</f>
        <v>0.00162795696559564</v>
      </c>
      <c r="I159" s="66">
        <f>'background subtraction'!EI159</f>
        <v>0.000723536429153616</v>
      </c>
      <c r="J159" s="66">
        <f>'background subtraction'!ET159</f>
        <v>0.000180884107288404</v>
      </c>
      <c r="K159" s="66">
        <f>'background subtraction'!FE159</f>
        <v>0</v>
      </c>
      <c r="L159" s="66">
        <f>'background subtraction'!FP159</f>
        <v>0.000180884107288404</v>
      </c>
      <c r="M159" s="66">
        <f>'background subtraction'!GA159</f>
        <v>0.000361768214576808</v>
      </c>
      <c r="N159" s="66">
        <f>'background subtraction'!GL159</f>
        <v>0.000361768214576808</v>
      </c>
      <c r="O159" s="66">
        <f>'background subtraction'!GW159</f>
        <v>0.000723536429153616</v>
      </c>
      <c r="P159" s="66">
        <f>'background subtraction'!HC159</f>
        <v>0.000542652321865212</v>
      </c>
      <c r="Q159" s="66">
        <f t="shared" si="2"/>
        <v>0.00047029867894985</v>
      </c>
      <c r="R159" s="66">
        <f>'background subtraction'!DN159</f>
        <v>0.0047029867894985</v>
      </c>
      <c r="S159" s="66">
        <f>'background subtraction'!FT159</f>
        <v>0.000361768214576808</v>
      </c>
      <c r="T159" s="66">
        <f>'background subtraction'!FX159</f>
        <v>0.00126618875101883</v>
      </c>
      <c r="U159" s="66">
        <f>'background subtraction'!GB159</f>
        <v>0.00126618875101883</v>
      </c>
      <c r="V159" s="66">
        <f>'background subtraction'!GJ159</f>
        <v>0.0047029867894985</v>
      </c>
      <c r="W159" s="66">
        <f>'background subtraction'!DO159</f>
        <v>0.00289414571661446</v>
      </c>
      <c r="X159" s="66">
        <f>'background subtraction'!EF159</f>
        <v>0.00560740732594052</v>
      </c>
      <c r="Y159" s="66">
        <f>'background subtraction'!EX159</f>
        <v>0.00217060928746085</v>
      </c>
      <c r="Z159" s="66">
        <f>'background subtraction'!FO159</f>
        <v>0.000361768214576808</v>
      </c>
      <c r="AA159" s="66">
        <f>'background subtraction'!GK159</f>
        <v>0.00162795696559564</v>
      </c>
      <c r="AB159" s="66">
        <f>'background subtraction'!DP159</f>
        <v>0</v>
      </c>
      <c r="AC159" s="66">
        <f>'background subtraction'!EG159</f>
        <v>0</v>
      </c>
      <c r="AD159" s="66">
        <f>'background subtraction'!EY159</f>
        <v>0.000542652321865212</v>
      </c>
      <c r="AE159" s="66">
        <f>'background subtraction'!FQ159</f>
        <v>0</v>
      </c>
      <c r="AF159" s="66">
        <f>'background subtraction'!GM159</f>
        <v>0.00090442053644202</v>
      </c>
      <c r="AG159" s="66">
        <f>'background subtraction'!DQ159</f>
        <v>0</v>
      </c>
      <c r="AH159" s="66">
        <f>'background subtraction'!EH159</f>
        <v>0.000180884107288404</v>
      </c>
      <c r="AI159" s="66">
        <f>'background subtraction'!EZ159</f>
        <v>0.000361768214576808</v>
      </c>
      <c r="AJ159" s="66">
        <f>'background subtraction'!FR159</f>
        <v>0.000723536429153616</v>
      </c>
      <c r="AK159" s="66">
        <f>'background subtraction'!GR159</f>
        <v>0.000723536429153616</v>
      </c>
      <c r="AL159" s="66">
        <f>'background subtraction'!DR159</f>
        <v>0.00090442053644202</v>
      </c>
      <c r="AM159" s="66">
        <f>'background subtraction'!EJ159</f>
        <v>0</v>
      </c>
      <c r="AN159" s="66">
        <f>'background subtraction'!FA159</f>
        <v>0.00090442053644202</v>
      </c>
      <c r="AO159" s="66">
        <f>'background subtraction'!FS159</f>
        <v>0.00524563911136371</v>
      </c>
      <c r="AP159" s="66">
        <f>'background subtraction'!GS159</f>
        <v>0.0047029867894985</v>
      </c>
      <c r="AQ159" s="66">
        <f>'background subtraction'!DS159</f>
        <v>0.000361768214576808</v>
      </c>
      <c r="AR159" s="66">
        <f>'background subtraction'!EK159</f>
        <v>0.00108530464373042</v>
      </c>
      <c r="AS159" s="66">
        <f>'background subtraction'!FB159</f>
        <v>0.00397945036034489</v>
      </c>
      <c r="AT159" s="66">
        <f>'background subtraction'!FU159</f>
        <v>0.000542652321865212</v>
      </c>
      <c r="AU159" s="66">
        <f>'background subtraction'!GT159</f>
        <v>0.00144707285830723</v>
      </c>
      <c r="AV159" s="66">
        <f>'background subtraction'!DT159</f>
        <v>0.00217060928746085</v>
      </c>
      <c r="AW159" s="66">
        <f>'background subtraction'!EL159</f>
        <v>0.000361768214576808</v>
      </c>
      <c r="AX159" s="66">
        <f>'background subtraction'!FC159</f>
        <v>0.000361768214576808</v>
      </c>
      <c r="AY159" s="66">
        <f>'background subtraction'!FV159</f>
        <v>0</v>
      </c>
      <c r="AZ159" s="66">
        <f>'background subtraction'!GN159</f>
        <v>0.000180884107288404</v>
      </c>
      <c r="BA159" s="66">
        <f>'background subtraction'!DU159</f>
        <v>0.00108530464373042</v>
      </c>
      <c r="BB159" s="66">
        <f>'background subtraction'!EM159</f>
        <v>0.00397945036034489</v>
      </c>
      <c r="BC159" s="66">
        <f>'background subtraction'!FD159</f>
        <v>0.00578829143322893</v>
      </c>
      <c r="BD159" s="66">
        <f>'background subtraction'!FW159</f>
        <v>0.00126618875101883</v>
      </c>
      <c r="BE159" s="66">
        <f>'background subtraction'!GO159</f>
        <v>0.00289414571661446</v>
      </c>
      <c r="BF159" s="66">
        <f>'background subtraction'!DV159</f>
        <v>0.000180884107288404</v>
      </c>
      <c r="BG159" s="66">
        <f>'background subtraction'!EN159</f>
        <v>0</v>
      </c>
      <c r="BH159" s="66">
        <f>'background subtraction'!FF159</f>
        <v>0</v>
      </c>
      <c r="BI159" s="66">
        <f>'background subtraction'!FY159</f>
        <v>0.000180884107288404</v>
      </c>
      <c r="BJ159" s="66">
        <f>'background subtraction'!GP159</f>
        <v>0</v>
      </c>
      <c r="BK159" s="66">
        <f>'background subtraction'!DW159</f>
        <v>0.000361768214576808</v>
      </c>
      <c r="BL159" s="66">
        <f>'background subtraction'!EO159</f>
        <v>0.000180884107288404</v>
      </c>
      <c r="BM159" s="66">
        <f>'background subtraction'!FG159</f>
        <v>0</v>
      </c>
      <c r="BN159" s="66">
        <f>'background subtraction'!FZ159</f>
        <v>0</v>
      </c>
      <c r="BO159" s="66">
        <f>'background subtraction'!GQ159</f>
        <v>0.000723536429153616</v>
      </c>
      <c r="BP159" s="66">
        <f>'background subtraction'!DY159</f>
        <v>0.000542652321865212</v>
      </c>
      <c r="BQ159" s="66">
        <f>'background subtraction'!EP159</f>
        <v>0.000180884107288404</v>
      </c>
      <c r="BR159" s="66">
        <f>'background subtraction'!FH159</f>
        <v>0.000180884107288404</v>
      </c>
      <c r="BS159" s="66">
        <f>'background subtraction'!GC159</f>
        <v>0</v>
      </c>
      <c r="BT159" s="66">
        <f>'background subtraction'!GU159</f>
        <v>0</v>
      </c>
      <c r="BU159" s="66">
        <f>'background subtraction'!DZ159</f>
        <v>0.000180884107288404</v>
      </c>
      <c r="BV159" s="66">
        <f>'background subtraction'!EQ159</f>
        <v>0.000542652321865212</v>
      </c>
      <c r="BW159" s="104">
        <f>'background subtraction'!FI159</f>
        <v>0.000180884107288404</v>
      </c>
      <c r="BX159" s="66">
        <f>'background subtraction'!GD159</f>
        <v>0.000180884107288404</v>
      </c>
      <c r="BY159" s="104">
        <f>'background subtraction'!GV159</f>
        <v>0</v>
      </c>
      <c r="BZ159" s="66">
        <f>'background subtraction'!EA159</f>
        <v>0.000361768214576808</v>
      </c>
      <c r="CA159" s="66">
        <f>'background subtraction'!ER159</f>
        <v>0.000180884107288404</v>
      </c>
      <c r="CB159" s="66">
        <f>'background subtraction'!FJ159</f>
        <v>0.00325591393119127</v>
      </c>
      <c r="CC159" s="66">
        <f>'background subtraction'!GE159</f>
        <v>0.000180884107288404</v>
      </c>
      <c r="CD159" s="66">
        <f>'background subtraction'!GX159</f>
        <v>0.00090442053644202</v>
      </c>
      <c r="CE159" s="66">
        <f>'background subtraction'!EB159</f>
        <v>0</v>
      </c>
      <c r="CF159" s="104">
        <f>'background subtraction'!ES159</f>
        <v>0</v>
      </c>
      <c r="CG159" s="66">
        <f>'background subtraction'!FK159</f>
        <v>0.00090442053644202</v>
      </c>
      <c r="CH159" s="66">
        <f>'background subtraction'!GF159</f>
        <v>0</v>
      </c>
      <c r="CI159" s="66">
        <f>'background subtraction'!GY159</f>
        <v>0.00108530464373042</v>
      </c>
      <c r="CJ159" s="66">
        <f>'background subtraction'!EC159</f>
        <v>0.00379856625305648</v>
      </c>
      <c r="CK159" s="66">
        <f>'background subtraction'!EU159</f>
        <v>0</v>
      </c>
      <c r="CL159" s="66">
        <f>'background subtraction'!FL159</f>
        <v>0.000361768214576808</v>
      </c>
      <c r="CM159" s="66">
        <f>'background subtraction'!GG159</f>
        <v>0</v>
      </c>
      <c r="CN159" s="66">
        <f>'background subtraction'!GZ159</f>
        <v>0</v>
      </c>
      <c r="CO159" s="66">
        <f>'background subtraction'!ED159</f>
        <v>0.00289414571661446</v>
      </c>
      <c r="CP159" s="66">
        <f>'background subtraction'!EV159</f>
        <v>0</v>
      </c>
      <c r="CQ159" s="66">
        <f>'background subtraction'!FM159</f>
        <v>0</v>
      </c>
      <c r="CR159" s="66">
        <f>'background subtraction'!GH159</f>
        <v>0</v>
      </c>
      <c r="CS159" s="104">
        <f>'background subtraction'!HA159</f>
        <v>0</v>
      </c>
      <c r="CT159" s="66">
        <f>'background subtraction'!EE159</f>
        <v>0.000361768214576808</v>
      </c>
      <c r="CU159" s="66">
        <f>'background subtraction'!EW159</f>
        <v>0.00090442053644202</v>
      </c>
      <c r="CV159" s="66">
        <f>'background subtraction'!FN159</f>
        <v>0</v>
      </c>
      <c r="CW159" s="104">
        <f>'background subtraction'!GI159</f>
        <v>0</v>
      </c>
      <c r="CX159" s="66">
        <f>'background subtraction'!HB159</f>
        <v>0.00180884107288404</v>
      </c>
      <c r="CY159" s="66"/>
      <c r="CZ159" s="66"/>
      <c r="DA159" s="66"/>
      <c r="DB159" s="66"/>
      <c r="DC159" s="66"/>
      <c r="DD159" s="66"/>
      <c r="DE159" s="66"/>
      <c r="DF159" s="66"/>
      <c r="DG159" s="66"/>
      <c r="DH159" s="66"/>
      <c r="DI159" s="66"/>
      <c r="DJ159" s="66"/>
      <c r="DK159" s="66"/>
    </row>
    <row r="160" spans="1:115">
      <c r="A160">
        <f>'imported data from Web Calc'!A169</f>
        <v>682.4</v>
      </c>
      <c r="B160" t="str">
        <f>'imported data from Web Calc'!B169</f>
        <v>C37H61O8P</v>
      </c>
      <c r="C160" s="61" t="str">
        <f>'imported data from Web Calc'!C169</f>
        <v>PA(34:6)</v>
      </c>
      <c r="D160" s="96">
        <f>'background subtraction'!DJ160</f>
        <v>0</v>
      </c>
      <c r="E160" s="96">
        <f>'background subtraction'!DK160</f>
        <v>0</v>
      </c>
      <c r="F160" s="96">
        <f>'background subtraction'!DL160</f>
        <v>0</v>
      </c>
      <c r="G160" s="66">
        <f>'background subtraction'!DM160</f>
        <v>0</v>
      </c>
      <c r="H160" s="66">
        <f>'background subtraction'!DX160</f>
        <v>0</v>
      </c>
      <c r="I160" s="66">
        <f>'background subtraction'!EI160</f>
        <v>0</v>
      </c>
      <c r="J160" s="66">
        <f>'background subtraction'!ET160</f>
        <v>0</v>
      </c>
      <c r="K160" s="66">
        <f>'background subtraction'!FE160</f>
        <v>0</v>
      </c>
      <c r="L160" s="66">
        <f>'background subtraction'!FP160</f>
        <v>0</v>
      </c>
      <c r="M160" s="66">
        <f>'background subtraction'!GA160</f>
        <v>0</v>
      </c>
      <c r="N160" s="66">
        <f>'background subtraction'!GL160</f>
        <v>0</v>
      </c>
      <c r="O160" s="66">
        <f>'background subtraction'!GW160</f>
        <v>0</v>
      </c>
      <c r="P160" s="66">
        <f>'background subtraction'!HC160</f>
        <v>0</v>
      </c>
      <c r="Q160" s="66">
        <f t="shared" si="2"/>
        <v>0</v>
      </c>
      <c r="R160" s="66">
        <f>'background subtraction'!DN160</f>
        <v>0</v>
      </c>
      <c r="S160" s="66">
        <f>'background subtraction'!FT160</f>
        <v>0</v>
      </c>
      <c r="T160" s="66">
        <f>'background subtraction'!FX160</f>
        <v>0</v>
      </c>
      <c r="U160" s="66">
        <f>'background subtraction'!GB160</f>
        <v>0</v>
      </c>
      <c r="V160" s="66">
        <f>'background subtraction'!GJ160</f>
        <v>0</v>
      </c>
      <c r="W160" s="66">
        <f>'background subtraction'!DO160</f>
        <v>0</v>
      </c>
      <c r="X160" s="66">
        <f>'background subtraction'!EF160</f>
        <v>0</v>
      </c>
      <c r="Y160" s="66">
        <f>'background subtraction'!EX160</f>
        <v>0</v>
      </c>
      <c r="Z160" s="66">
        <f>'background subtraction'!FO160</f>
        <v>0</v>
      </c>
      <c r="AA160" s="66">
        <f>'background subtraction'!GK160</f>
        <v>0</v>
      </c>
      <c r="AB160" s="66">
        <f>'background subtraction'!DP160</f>
        <v>0</v>
      </c>
      <c r="AC160" s="66">
        <f>'background subtraction'!EG160</f>
        <v>0</v>
      </c>
      <c r="AD160" s="66">
        <f>'background subtraction'!EY160</f>
        <v>0</v>
      </c>
      <c r="AE160" s="66">
        <f>'background subtraction'!FQ160</f>
        <v>0</v>
      </c>
      <c r="AF160" s="66">
        <f>'background subtraction'!GM160</f>
        <v>0</v>
      </c>
      <c r="AG160" s="66">
        <f>'background subtraction'!DQ160</f>
        <v>0</v>
      </c>
      <c r="AH160" s="66">
        <f>'background subtraction'!EH160</f>
        <v>0</v>
      </c>
      <c r="AI160" s="66">
        <f>'background subtraction'!EZ160</f>
        <v>0</v>
      </c>
      <c r="AJ160" s="66">
        <f>'background subtraction'!FR160</f>
        <v>0</v>
      </c>
      <c r="AK160" s="66">
        <f>'background subtraction'!GR160</f>
        <v>0</v>
      </c>
      <c r="AL160" s="66">
        <f>'background subtraction'!DR160</f>
        <v>0</v>
      </c>
      <c r="AM160" s="66">
        <f>'background subtraction'!EJ160</f>
        <v>0</v>
      </c>
      <c r="AN160" s="66">
        <f>'background subtraction'!FA160</f>
        <v>0</v>
      </c>
      <c r="AO160" s="66">
        <f>'background subtraction'!FS160</f>
        <v>0</v>
      </c>
      <c r="AP160" s="66">
        <f>'background subtraction'!GS160</f>
        <v>0</v>
      </c>
      <c r="AQ160" s="66">
        <f>'background subtraction'!DS160</f>
        <v>0</v>
      </c>
      <c r="AR160" s="66">
        <f>'background subtraction'!EK160</f>
        <v>0</v>
      </c>
      <c r="AS160" s="66">
        <f>'background subtraction'!FB160</f>
        <v>0</v>
      </c>
      <c r="AT160" s="66">
        <f>'background subtraction'!FU160</f>
        <v>0</v>
      </c>
      <c r="AU160" s="66">
        <f>'background subtraction'!GT160</f>
        <v>0</v>
      </c>
      <c r="AV160" s="66">
        <f>'background subtraction'!DT160</f>
        <v>0</v>
      </c>
      <c r="AW160" s="66">
        <f>'background subtraction'!EL160</f>
        <v>0</v>
      </c>
      <c r="AX160" s="66">
        <f>'background subtraction'!FC160</f>
        <v>0</v>
      </c>
      <c r="AY160" s="66">
        <f>'background subtraction'!FV160</f>
        <v>0</v>
      </c>
      <c r="AZ160" s="66">
        <f>'background subtraction'!GN160</f>
        <v>0</v>
      </c>
      <c r="BA160" s="66">
        <f>'background subtraction'!DU160</f>
        <v>0</v>
      </c>
      <c r="BB160" s="66">
        <f>'background subtraction'!EM160</f>
        <v>0</v>
      </c>
      <c r="BC160" s="66">
        <f>'background subtraction'!FD160</f>
        <v>0</v>
      </c>
      <c r="BD160" s="66">
        <f>'background subtraction'!FW160</f>
        <v>0</v>
      </c>
      <c r="BE160" s="66">
        <f>'background subtraction'!GO160</f>
        <v>0</v>
      </c>
      <c r="BF160" s="66">
        <f>'background subtraction'!DV160</f>
        <v>0</v>
      </c>
      <c r="BG160" s="66">
        <f>'background subtraction'!EN160</f>
        <v>0</v>
      </c>
      <c r="BH160" s="66">
        <f>'background subtraction'!FF160</f>
        <v>0</v>
      </c>
      <c r="BI160" s="66">
        <f>'background subtraction'!FY160</f>
        <v>0</v>
      </c>
      <c r="BJ160" s="66">
        <f>'background subtraction'!GP160</f>
        <v>0</v>
      </c>
      <c r="BK160" s="66">
        <f>'background subtraction'!DW160</f>
        <v>0</v>
      </c>
      <c r="BL160" s="66">
        <f>'background subtraction'!EO160</f>
        <v>0</v>
      </c>
      <c r="BM160" s="66">
        <f>'background subtraction'!FG160</f>
        <v>0</v>
      </c>
      <c r="BN160" s="66">
        <f>'background subtraction'!FZ160</f>
        <v>0</v>
      </c>
      <c r="BO160" s="66">
        <f>'background subtraction'!GQ160</f>
        <v>0</v>
      </c>
      <c r="BP160" s="66">
        <f>'background subtraction'!DY160</f>
        <v>0</v>
      </c>
      <c r="BQ160" s="66">
        <f>'background subtraction'!EP160</f>
        <v>0</v>
      </c>
      <c r="BR160" s="66">
        <f>'background subtraction'!FH160</f>
        <v>0</v>
      </c>
      <c r="BS160" s="66">
        <f>'background subtraction'!GC160</f>
        <v>0</v>
      </c>
      <c r="BT160" s="66">
        <f>'background subtraction'!GU160</f>
        <v>0</v>
      </c>
      <c r="BU160" s="66">
        <f>'background subtraction'!DZ160</f>
        <v>0</v>
      </c>
      <c r="BV160" s="66">
        <f>'background subtraction'!EQ160</f>
        <v>0</v>
      </c>
      <c r="BW160" s="104">
        <f>'background subtraction'!FI160</f>
        <v>0</v>
      </c>
      <c r="BX160" s="66">
        <f>'background subtraction'!GD160</f>
        <v>0</v>
      </c>
      <c r="BY160" s="104">
        <f>'background subtraction'!GV160</f>
        <v>0</v>
      </c>
      <c r="BZ160" s="66">
        <f>'background subtraction'!EA160</f>
        <v>0</v>
      </c>
      <c r="CA160" s="66">
        <f>'background subtraction'!ER160</f>
        <v>0</v>
      </c>
      <c r="CB160" s="66">
        <f>'background subtraction'!FJ160</f>
        <v>0</v>
      </c>
      <c r="CC160" s="66">
        <f>'background subtraction'!GE160</f>
        <v>0</v>
      </c>
      <c r="CD160" s="66">
        <f>'background subtraction'!GX160</f>
        <v>0</v>
      </c>
      <c r="CE160" s="66">
        <f>'background subtraction'!EB160</f>
        <v>0</v>
      </c>
      <c r="CF160" s="104">
        <f>'background subtraction'!ES160</f>
        <v>0</v>
      </c>
      <c r="CG160" s="66">
        <f>'background subtraction'!FK160</f>
        <v>0</v>
      </c>
      <c r="CH160" s="66">
        <f>'background subtraction'!GF160</f>
        <v>0</v>
      </c>
      <c r="CI160" s="66">
        <f>'background subtraction'!GY160</f>
        <v>0</v>
      </c>
      <c r="CJ160" s="66">
        <f>'background subtraction'!EC160</f>
        <v>0</v>
      </c>
      <c r="CK160" s="66">
        <f>'background subtraction'!EU160</f>
        <v>0</v>
      </c>
      <c r="CL160" s="66">
        <f>'background subtraction'!FL160</f>
        <v>0</v>
      </c>
      <c r="CM160" s="66">
        <f>'background subtraction'!GG160</f>
        <v>0</v>
      </c>
      <c r="CN160" s="66">
        <f>'background subtraction'!GZ160</f>
        <v>0</v>
      </c>
      <c r="CO160" s="66">
        <f>'background subtraction'!ED160</f>
        <v>0</v>
      </c>
      <c r="CP160" s="66">
        <f>'background subtraction'!EV160</f>
        <v>0</v>
      </c>
      <c r="CQ160" s="66">
        <f>'background subtraction'!FM160</f>
        <v>0</v>
      </c>
      <c r="CR160" s="66">
        <f>'background subtraction'!GH160</f>
        <v>0</v>
      </c>
      <c r="CS160" s="104">
        <f>'background subtraction'!HA160</f>
        <v>0</v>
      </c>
      <c r="CT160" s="66">
        <f>'background subtraction'!EE160</f>
        <v>0</v>
      </c>
      <c r="CU160" s="66">
        <f>'background subtraction'!EW160</f>
        <v>0</v>
      </c>
      <c r="CV160" s="66">
        <f>'background subtraction'!FN160</f>
        <v>0</v>
      </c>
      <c r="CW160" s="104">
        <f>'background subtraction'!GI160</f>
        <v>0</v>
      </c>
      <c r="CX160" s="66">
        <f>'background subtraction'!HB160</f>
        <v>0</v>
      </c>
      <c r="CY160" s="66"/>
      <c r="CZ160" s="66"/>
      <c r="DA160" s="66"/>
      <c r="DB160" s="66"/>
      <c r="DC160" s="66"/>
      <c r="DD160" s="66"/>
      <c r="DE160" s="66"/>
      <c r="DF160" s="66"/>
      <c r="DG160" s="66"/>
      <c r="DH160" s="66"/>
      <c r="DI160" s="66"/>
      <c r="DJ160" s="66"/>
      <c r="DK160" s="66"/>
    </row>
    <row r="161" spans="1:115">
      <c r="A161">
        <f>'imported data from Web Calc'!A170</f>
        <v>684.4</v>
      </c>
      <c r="B161" t="str">
        <f>'imported data from Web Calc'!B170</f>
        <v>C37H63O8P</v>
      </c>
      <c r="C161" s="61" t="str">
        <f>'imported data from Web Calc'!C170</f>
        <v>PA(34:5)</v>
      </c>
      <c r="D161" s="96">
        <f>'background subtraction'!DJ161</f>
        <v>0</v>
      </c>
      <c r="E161" s="96">
        <f>'background subtraction'!DK161</f>
        <v>0</v>
      </c>
      <c r="F161" s="96">
        <f>'background subtraction'!DL161</f>
        <v>0</v>
      </c>
      <c r="G161" s="66">
        <f>'background subtraction'!DM161</f>
        <v>0</v>
      </c>
      <c r="H161" s="66">
        <f>'background subtraction'!DX161</f>
        <v>0.000162795696559564</v>
      </c>
      <c r="I161" s="66">
        <f>'background subtraction'!EI161</f>
        <v>0</v>
      </c>
      <c r="J161" s="66">
        <f>'background subtraction'!ET161</f>
        <v>0</v>
      </c>
      <c r="K161" s="66">
        <f>'background subtraction'!FE161</f>
        <v>0</v>
      </c>
      <c r="L161" s="66">
        <f>'background subtraction'!FP161</f>
        <v>0.000343679803847968</v>
      </c>
      <c r="M161" s="66">
        <f>'background subtraction'!GA161</f>
        <v>0.000343679803847968</v>
      </c>
      <c r="N161" s="66">
        <f>'background subtraction'!GL161</f>
        <v>0</v>
      </c>
      <c r="O161" s="66">
        <f>'background subtraction'!GW161</f>
        <v>0</v>
      </c>
      <c r="P161" s="66">
        <f>'background subtraction'!HC161</f>
        <v>0</v>
      </c>
      <c r="Q161" s="66">
        <f t="shared" si="2"/>
        <v>8.50155304255499e-5</v>
      </c>
      <c r="R161" s="66">
        <f>'background subtraction'!DN161</f>
        <v>0</v>
      </c>
      <c r="S161" s="66">
        <f>'background subtraction'!FT161</f>
        <v>0</v>
      </c>
      <c r="T161" s="66">
        <f>'background subtraction'!FX161</f>
        <v>0</v>
      </c>
      <c r="U161" s="66">
        <f>'background subtraction'!GB161</f>
        <v>0</v>
      </c>
      <c r="V161" s="66">
        <f>'background subtraction'!GJ161</f>
        <v>0.000343679803847968</v>
      </c>
      <c r="W161" s="66">
        <f>'background subtraction'!DO161</f>
        <v>0</v>
      </c>
      <c r="X161" s="66">
        <f>'background subtraction'!EF161</f>
        <v>0</v>
      </c>
      <c r="Y161" s="66">
        <f>'background subtraction'!EX161</f>
        <v>0</v>
      </c>
      <c r="Z161" s="66">
        <f>'background subtraction'!FO161</f>
        <v>0</v>
      </c>
      <c r="AA161" s="66">
        <f>'background subtraction'!GK161</f>
        <v>0</v>
      </c>
      <c r="AB161" s="66">
        <f>'background subtraction'!DP161</f>
        <v>0.000162795696559564</v>
      </c>
      <c r="AC161" s="66">
        <f>'background subtraction'!EG161</f>
        <v>0</v>
      </c>
      <c r="AD161" s="66">
        <f>'background subtraction'!EY161</f>
        <v>0</v>
      </c>
      <c r="AE161" s="66">
        <f>'background subtraction'!FQ161</f>
        <v>0</v>
      </c>
      <c r="AF161" s="66">
        <f>'background subtraction'!GM161</f>
        <v>0</v>
      </c>
      <c r="AG161" s="66">
        <f>'background subtraction'!DQ161</f>
        <v>0</v>
      </c>
      <c r="AH161" s="66">
        <f>'background subtraction'!EH161</f>
        <v>0</v>
      </c>
      <c r="AI161" s="66">
        <f>'background subtraction'!EZ161</f>
        <v>0</v>
      </c>
      <c r="AJ161" s="66">
        <f>'background subtraction'!FR161</f>
        <v>0</v>
      </c>
      <c r="AK161" s="66">
        <f>'background subtraction'!GR161</f>
        <v>0</v>
      </c>
      <c r="AL161" s="66">
        <f>'background subtraction'!DR161</f>
        <v>0</v>
      </c>
      <c r="AM161" s="66">
        <f>'background subtraction'!EJ161</f>
        <v>0</v>
      </c>
      <c r="AN161" s="66">
        <f>'background subtraction'!FA161</f>
        <v>0</v>
      </c>
      <c r="AO161" s="66">
        <f>'background subtraction'!FS161</f>
        <v>0</v>
      </c>
      <c r="AP161" s="66">
        <f>'background subtraction'!GS161</f>
        <v>0.000886332125713179</v>
      </c>
      <c r="AQ161" s="66">
        <f>'background subtraction'!DS161</f>
        <v>0</v>
      </c>
      <c r="AR161" s="66">
        <f>'background subtraction'!EK161</f>
        <v>0</v>
      </c>
      <c r="AS161" s="66">
        <f>'background subtraction'!FB161</f>
        <v>0.000705448018424775</v>
      </c>
      <c r="AT161" s="66">
        <f>'background subtraction'!FU161</f>
        <v>0</v>
      </c>
      <c r="AU161" s="66">
        <f>'background subtraction'!GT161</f>
        <v>0</v>
      </c>
      <c r="AV161" s="66">
        <f>'background subtraction'!DT161</f>
        <v>0</v>
      </c>
      <c r="AW161" s="66">
        <f>'background subtraction'!EL161</f>
        <v>0</v>
      </c>
      <c r="AX161" s="66">
        <f>'background subtraction'!FC161</f>
        <v>0</v>
      </c>
      <c r="AY161" s="66">
        <f>'background subtraction'!FV161</f>
        <v>0</v>
      </c>
      <c r="AZ161" s="66">
        <f>'background subtraction'!GN161</f>
        <v>0.000162795696559564</v>
      </c>
      <c r="BA161" s="66">
        <f>'background subtraction'!DU161</f>
        <v>0.000705448018424775</v>
      </c>
      <c r="BB161" s="66">
        <f>'background subtraction'!EM161</f>
        <v>0.000343679803847968</v>
      </c>
      <c r="BC161" s="66">
        <f>'background subtraction'!FD161</f>
        <v>0.000524563911136371</v>
      </c>
      <c r="BD161" s="66">
        <f>'background subtraction'!FW161</f>
        <v>0.000162795696559564</v>
      </c>
      <c r="BE161" s="66">
        <f>'background subtraction'!GO161</f>
        <v>0</v>
      </c>
      <c r="BF161" s="66">
        <f>'background subtraction'!DV161</f>
        <v>0</v>
      </c>
      <c r="BG161" s="66">
        <f>'background subtraction'!EN161</f>
        <v>0.000162795696559564</v>
      </c>
      <c r="BH161" s="66">
        <f>'background subtraction'!FF161</f>
        <v>0</v>
      </c>
      <c r="BI161" s="66">
        <f>'background subtraction'!FY161</f>
        <v>0</v>
      </c>
      <c r="BJ161" s="66">
        <f>'background subtraction'!GP161</f>
        <v>0</v>
      </c>
      <c r="BK161" s="66">
        <f>'background subtraction'!DW161</f>
        <v>0</v>
      </c>
      <c r="BL161" s="66">
        <f>'background subtraction'!EO161</f>
        <v>0</v>
      </c>
      <c r="BM161" s="66">
        <f>'background subtraction'!FG161</f>
        <v>0</v>
      </c>
      <c r="BN161" s="66">
        <f>'background subtraction'!FZ161</f>
        <v>0</v>
      </c>
      <c r="BO161" s="66">
        <f>'background subtraction'!GQ161</f>
        <v>0</v>
      </c>
      <c r="BP161" s="66">
        <f>'background subtraction'!DY161</f>
        <v>0</v>
      </c>
      <c r="BQ161" s="66">
        <f>'background subtraction'!EP161</f>
        <v>0</v>
      </c>
      <c r="BR161" s="66">
        <f>'background subtraction'!FH161</f>
        <v>0</v>
      </c>
      <c r="BS161" s="66">
        <f>'background subtraction'!GC161</f>
        <v>0</v>
      </c>
      <c r="BT161" s="66">
        <f>'background subtraction'!GU161</f>
        <v>0</v>
      </c>
      <c r="BU161" s="66">
        <f>'background subtraction'!DZ161</f>
        <v>0</v>
      </c>
      <c r="BV161" s="66">
        <f>'background subtraction'!EQ161</f>
        <v>0</v>
      </c>
      <c r="BW161" s="104">
        <f>'background subtraction'!FI161</f>
        <v>0</v>
      </c>
      <c r="BX161" s="66">
        <f>'background subtraction'!GD161</f>
        <v>0</v>
      </c>
      <c r="BY161" s="104">
        <f>'background subtraction'!GV161</f>
        <v>0</v>
      </c>
      <c r="BZ161" s="66">
        <f>'background subtraction'!EA161</f>
        <v>0.000162795696559564</v>
      </c>
      <c r="CA161" s="66">
        <f>'background subtraction'!ER161</f>
        <v>0</v>
      </c>
      <c r="CB161" s="66">
        <f>'background subtraction'!FJ161</f>
        <v>0</v>
      </c>
      <c r="CC161" s="66">
        <f>'background subtraction'!GE161</f>
        <v>0</v>
      </c>
      <c r="CD161" s="66">
        <f>'background subtraction'!GX161</f>
        <v>0</v>
      </c>
      <c r="CE161" s="66">
        <f>'background subtraction'!EB161</f>
        <v>0</v>
      </c>
      <c r="CF161" s="104">
        <f>'background subtraction'!ES161</f>
        <v>0</v>
      </c>
      <c r="CG161" s="66">
        <f>'background subtraction'!FK161</f>
        <v>0</v>
      </c>
      <c r="CH161" s="66">
        <f>'background subtraction'!GF161</f>
        <v>0</v>
      </c>
      <c r="CI161" s="66">
        <f>'background subtraction'!GY161</f>
        <v>0</v>
      </c>
      <c r="CJ161" s="66">
        <f>'background subtraction'!EC161</f>
        <v>0</v>
      </c>
      <c r="CK161" s="66">
        <f>'background subtraction'!EU161</f>
        <v>0</v>
      </c>
      <c r="CL161" s="66">
        <f>'background subtraction'!FL161</f>
        <v>0</v>
      </c>
      <c r="CM161" s="66">
        <f>'background subtraction'!GG161</f>
        <v>0</v>
      </c>
      <c r="CN161" s="66">
        <f>'background subtraction'!GZ161</f>
        <v>0</v>
      </c>
      <c r="CO161" s="66">
        <f>'background subtraction'!ED161</f>
        <v>0</v>
      </c>
      <c r="CP161" s="66">
        <f>'background subtraction'!EV161</f>
        <v>0</v>
      </c>
      <c r="CQ161" s="66">
        <f>'background subtraction'!FM161</f>
        <v>0</v>
      </c>
      <c r="CR161" s="66">
        <f>'background subtraction'!GH161</f>
        <v>0</v>
      </c>
      <c r="CS161" s="104">
        <f>'background subtraction'!HA161</f>
        <v>0</v>
      </c>
      <c r="CT161" s="66">
        <f>'background subtraction'!EE161</f>
        <v>0</v>
      </c>
      <c r="CU161" s="66">
        <f>'background subtraction'!EW161</f>
        <v>0</v>
      </c>
      <c r="CV161" s="66">
        <f>'background subtraction'!FN161</f>
        <v>0</v>
      </c>
      <c r="CW161" s="104">
        <f>'background subtraction'!GI161</f>
        <v>0</v>
      </c>
      <c r="CX161" s="66">
        <f>'background subtraction'!HB161</f>
        <v>0</v>
      </c>
      <c r="CY161" s="66"/>
      <c r="CZ161" s="66"/>
      <c r="DA161" s="66"/>
      <c r="DB161" s="66"/>
      <c r="DC161" s="66"/>
      <c r="DD161" s="66"/>
      <c r="DE161" s="66"/>
      <c r="DF161" s="66"/>
      <c r="DG161" s="66"/>
      <c r="DH161" s="66"/>
      <c r="DI161" s="66"/>
      <c r="DJ161" s="66"/>
      <c r="DK161" s="66"/>
    </row>
    <row r="162" spans="1:115">
      <c r="A162">
        <f>'imported data from Web Calc'!A171</f>
        <v>686.4</v>
      </c>
      <c r="B162" t="str">
        <f>'imported data from Web Calc'!B171</f>
        <v>C37H65O8P</v>
      </c>
      <c r="C162" s="61" t="str">
        <f>'imported data from Web Calc'!C171</f>
        <v>PA(34:4)</v>
      </c>
      <c r="D162" s="96">
        <f>'background subtraction'!DJ162</f>
        <v>0.00325591393119127</v>
      </c>
      <c r="E162" s="96">
        <f>'background subtraction'!DK162</f>
        <v>0.00343679803847968</v>
      </c>
      <c r="F162" s="96">
        <f>'background subtraction'!DL162</f>
        <v>0.00289414571661446</v>
      </c>
      <c r="G162" s="66">
        <f>'background subtraction'!DM162</f>
        <v>0.00180884107288404</v>
      </c>
      <c r="H162" s="66">
        <f>'background subtraction'!DX162</f>
        <v>0.00253237750203766</v>
      </c>
      <c r="I162" s="66">
        <f>'background subtraction'!EI162</f>
        <v>0.00217060928746085</v>
      </c>
      <c r="J162" s="66">
        <f>'background subtraction'!ET162</f>
        <v>0.00162795696559564</v>
      </c>
      <c r="K162" s="66">
        <f>'background subtraction'!FE162</f>
        <v>0.00217060928746085</v>
      </c>
      <c r="L162" s="66">
        <f>'background subtraction'!FP162</f>
        <v>0.00416033446763329</v>
      </c>
      <c r="M162" s="66">
        <f>'background subtraction'!GA162</f>
        <v>0.00416033446763329</v>
      </c>
      <c r="N162" s="66">
        <f>'background subtraction'!GL162</f>
        <v>0.00307502982390287</v>
      </c>
      <c r="O162" s="66">
        <f>'background subtraction'!GW162</f>
        <v>0.00325591393119127</v>
      </c>
      <c r="P162" s="66">
        <f>'background subtraction'!HC162</f>
        <v>0.00289414571661446</v>
      </c>
      <c r="Q162" s="66">
        <f t="shared" si="2"/>
        <v>0.00278561525224142</v>
      </c>
      <c r="R162" s="66">
        <f>'background subtraction'!DN162</f>
        <v>0.0296649935952983</v>
      </c>
      <c r="S162" s="66">
        <f>'background subtraction'!FT162</f>
        <v>0.00578829143322893</v>
      </c>
      <c r="T162" s="66">
        <f>'background subtraction'!FX162</f>
        <v>0.00560740732594052</v>
      </c>
      <c r="U162" s="66">
        <f>'background subtraction'!GB162</f>
        <v>0.00198972518017244</v>
      </c>
      <c r="V162" s="66">
        <f>'background subtraction'!GJ162</f>
        <v>0.0137471921539187</v>
      </c>
      <c r="W162" s="66">
        <f>'background subtraction'!DO162</f>
        <v>0.0123001192956115</v>
      </c>
      <c r="X162" s="66">
        <f>'background subtraction'!EF162</f>
        <v>0.0247811226985113</v>
      </c>
      <c r="Y162" s="66">
        <f>'background subtraction'!EX162</f>
        <v>0.00560740732594052</v>
      </c>
      <c r="Z162" s="66">
        <f>'background subtraction'!FO162</f>
        <v>0.00253237750203766</v>
      </c>
      <c r="AA162" s="66">
        <f>'background subtraction'!GK162</f>
        <v>0.00506475500407531</v>
      </c>
      <c r="AB162" s="66">
        <f>'background subtraction'!DP162</f>
        <v>0.00126618875101883</v>
      </c>
      <c r="AC162" s="66">
        <f>'background subtraction'!EG162</f>
        <v>0.000361768214576808</v>
      </c>
      <c r="AD162" s="66">
        <f>'background subtraction'!EY162</f>
        <v>0.000542652321865212</v>
      </c>
      <c r="AE162" s="66">
        <f>'background subtraction'!FQ162</f>
        <v>0.000542652321865212</v>
      </c>
      <c r="AF162" s="66">
        <f>'background subtraction'!GM162</f>
        <v>0.00108530464373042</v>
      </c>
      <c r="AG162" s="66">
        <f>'background subtraction'!DQ162</f>
        <v>0.000361768214576808</v>
      </c>
      <c r="AH162" s="66">
        <f>'background subtraction'!EH162</f>
        <v>0.00379856625305648</v>
      </c>
      <c r="AI162" s="66">
        <f>'background subtraction'!EZ162</f>
        <v>0.0108530464373042</v>
      </c>
      <c r="AJ162" s="66">
        <f>'background subtraction'!FR162</f>
        <v>0.00506475500407531</v>
      </c>
      <c r="AK162" s="66">
        <f>'background subtraction'!GR162</f>
        <v>0.00669271196967095</v>
      </c>
      <c r="AL162" s="66">
        <f>'background subtraction'!DR162</f>
        <v>0.00615005964780573</v>
      </c>
      <c r="AM162" s="66">
        <f>'background subtraction'!EJ162</f>
        <v>0.00325591393119127</v>
      </c>
      <c r="AN162" s="66">
        <f>'background subtraction'!FA162</f>
        <v>0.00397945036034489</v>
      </c>
      <c r="AO162" s="66">
        <f>'background subtraction'!FS162</f>
        <v>0.0184501789434172</v>
      </c>
      <c r="AP162" s="66">
        <f>'background subtraction'!GS162</f>
        <v>0.0262281955568186</v>
      </c>
      <c r="AQ162" s="66">
        <f>'background subtraction'!DS162</f>
        <v>0.00126618875101883</v>
      </c>
      <c r="AR162" s="66">
        <f>'background subtraction'!EK162</f>
        <v>0.00361768214576808</v>
      </c>
      <c r="AS162" s="66">
        <f>'background subtraction'!FB162</f>
        <v>0.0168222219778216</v>
      </c>
      <c r="AT162" s="66">
        <f>'background subtraction'!FU162</f>
        <v>0.00488387089678691</v>
      </c>
      <c r="AU162" s="66">
        <f>'background subtraction'!GT162</f>
        <v>0.00361768214576808</v>
      </c>
      <c r="AV162" s="66">
        <f>'background subtraction'!DT162</f>
        <v>0.00542652321865212</v>
      </c>
      <c r="AW162" s="66">
        <f>'background subtraction'!EL162</f>
        <v>0.00090442053644202</v>
      </c>
      <c r="AX162" s="66">
        <f>'background subtraction'!FC162</f>
        <v>0.000361768214576808</v>
      </c>
      <c r="AY162" s="66">
        <f>'background subtraction'!FV162</f>
        <v>0</v>
      </c>
      <c r="AZ162" s="66">
        <f>'background subtraction'!GN162</f>
        <v>0.00108530464373042</v>
      </c>
      <c r="BA162" s="66">
        <f>'background subtraction'!DU162</f>
        <v>0.0090442053644202</v>
      </c>
      <c r="BB162" s="66">
        <f>'background subtraction'!EM162</f>
        <v>0.0124810034028999</v>
      </c>
      <c r="BC162" s="66">
        <f>'background subtraction'!FD162</f>
        <v>0.0162795696559564</v>
      </c>
      <c r="BD162" s="66">
        <f>'background subtraction'!FW162</f>
        <v>0.0045221026822101</v>
      </c>
      <c r="BE162" s="66">
        <f>'background subtraction'!GO162</f>
        <v>0.0045221026822101</v>
      </c>
      <c r="BF162" s="66">
        <f>'background subtraction'!DV162</f>
        <v>0</v>
      </c>
      <c r="BG162" s="66">
        <f>'background subtraction'!EN162</f>
        <v>0.000361768214576808</v>
      </c>
      <c r="BH162" s="66">
        <f>'background subtraction'!FF162</f>
        <v>0.000542652321865212</v>
      </c>
      <c r="BI162" s="66">
        <f>'background subtraction'!FY162</f>
        <v>0</v>
      </c>
      <c r="BJ162" s="66">
        <f>'background subtraction'!GP162</f>
        <v>0.000723536429153616</v>
      </c>
      <c r="BK162" s="66">
        <f>'background subtraction'!DW162</f>
        <v>0.000723536429153616</v>
      </c>
      <c r="BL162" s="66">
        <f>'background subtraction'!EO162</f>
        <v>0.000361768214576808</v>
      </c>
      <c r="BM162" s="66">
        <f>'background subtraction'!FG162</f>
        <v>0.00180884107288404</v>
      </c>
      <c r="BN162" s="66">
        <f>'background subtraction'!FZ162</f>
        <v>0.000180884107288404</v>
      </c>
      <c r="BO162" s="66">
        <f>'background subtraction'!GQ162</f>
        <v>0.00289414571661446</v>
      </c>
      <c r="BP162" s="66">
        <f>'background subtraction'!DY162</f>
        <v>0.00162795696559564</v>
      </c>
      <c r="BQ162" s="66">
        <f>'background subtraction'!EP162</f>
        <v>0.00144707285830723</v>
      </c>
      <c r="BR162" s="66">
        <f>'background subtraction'!FH162</f>
        <v>0.00108530464373042</v>
      </c>
      <c r="BS162" s="66">
        <f>'background subtraction'!GC162</f>
        <v>0.00090442053644202</v>
      </c>
      <c r="BT162" s="66">
        <f>'background subtraction'!GU162</f>
        <v>0.000180884107288404</v>
      </c>
      <c r="BU162" s="66">
        <f>'background subtraction'!DZ162</f>
        <v>0.000723536429153616</v>
      </c>
      <c r="BV162" s="66">
        <f>'background subtraction'!EQ162</f>
        <v>0</v>
      </c>
      <c r="BW162" s="104">
        <f>'background subtraction'!FI162</f>
        <v>0</v>
      </c>
      <c r="BX162" s="66">
        <f>'background subtraction'!GD162</f>
        <v>0.000180884107288404</v>
      </c>
      <c r="BY162" s="104">
        <f>'background subtraction'!GV162</f>
        <v>0</v>
      </c>
      <c r="BZ162" s="66">
        <f>'background subtraction'!EA162</f>
        <v>0.00198972518017244</v>
      </c>
      <c r="CA162" s="66">
        <f>'background subtraction'!ER162</f>
        <v>0.00126618875101883</v>
      </c>
      <c r="CB162" s="66">
        <f>'background subtraction'!FJ162</f>
        <v>0.00578829143322893</v>
      </c>
      <c r="CC162" s="66">
        <f>'background subtraction'!GE162</f>
        <v>0.000723536429153616</v>
      </c>
      <c r="CD162" s="66">
        <f>'background subtraction'!GX162</f>
        <v>0.00560740732594052</v>
      </c>
      <c r="CE162" s="66">
        <f>'background subtraction'!EB162</f>
        <v>0.00162795696559564</v>
      </c>
      <c r="CF162" s="104">
        <f>'background subtraction'!ES162</f>
        <v>0.000180884107288404</v>
      </c>
      <c r="CG162" s="66">
        <f>'background subtraction'!FK162</f>
        <v>0.00687359607695935</v>
      </c>
      <c r="CH162" s="66">
        <f>'background subtraction'!GF162</f>
        <v>0.00488387089678691</v>
      </c>
      <c r="CI162" s="66">
        <f>'background subtraction'!GY162</f>
        <v>0.00180884107288404</v>
      </c>
      <c r="CJ162" s="66">
        <f>'background subtraction'!EC162</f>
        <v>0.0090442053644202</v>
      </c>
      <c r="CK162" s="66">
        <f>'background subtraction'!EU162</f>
        <v>0.000180884107288404</v>
      </c>
      <c r="CL162" s="66">
        <f>'background subtraction'!FL162</f>
        <v>0.000542652321865212</v>
      </c>
      <c r="CM162" s="66">
        <f>'background subtraction'!GG162</f>
        <v>0.000180884107288404</v>
      </c>
      <c r="CN162" s="66">
        <f>'background subtraction'!GZ162</f>
        <v>0.000180884107288404</v>
      </c>
      <c r="CO162" s="66">
        <f>'background subtraction'!ED162</f>
        <v>0.00434121857492169</v>
      </c>
      <c r="CP162" s="66">
        <f>'background subtraction'!EV162</f>
        <v>0.00180884107288404</v>
      </c>
      <c r="CQ162" s="66">
        <f>'background subtraction'!FM162</f>
        <v>0.00108530464373042</v>
      </c>
      <c r="CR162" s="66">
        <f>'background subtraction'!GH162</f>
        <v>0.000180884107288404</v>
      </c>
      <c r="CS162" s="104">
        <f>'background subtraction'!HA162</f>
        <v>0.000542652321865212</v>
      </c>
      <c r="CT162" s="66">
        <f>'background subtraction'!EE162</f>
        <v>0.00090442053644202</v>
      </c>
      <c r="CU162" s="66">
        <f>'background subtraction'!EW162</f>
        <v>0.00162795696559564</v>
      </c>
      <c r="CV162" s="66">
        <f>'background subtraction'!FN162</f>
        <v>0</v>
      </c>
      <c r="CW162" s="104">
        <f>'background subtraction'!GI162</f>
        <v>0</v>
      </c>
      <c r="CX162" s="66">
        <f>'background subtraction'!HB162</f>
        <v>0.00090442053644202</v>
      </c>
      <c r="CY162" s="66"/>
      <c r="CZ162" s="66"/>
      <c r="DA162" s="66"/>
      <c r="DB162" s="66"/>
      <c r="DC162" s="66"/>
      <c r="DD162" s="66"/>
      <c r="DE162" s="66"/>
      <c r="DF162" s="66"/>
      <c r="DG162" s="66"/>
      <c r="DH162" s="66"/>
      <c r="DI162" s="66"/>
      <c r="DJ162" s="66"/>
      <c r="DK162" s="66"/>
    </row>
    <row r="163" spans="1:115">
      <c r="A163">
        <f>'imported data from Web Calc'!A172</f>
        <v>688.5</v>
      </c>
      <c r="B163" t="str">
        <f>'imported data from Web Calc'!B172</f>
        <v>C37H67O8P</v>
      </c>
      <c r="C163" s="61" t="str">
        <f>'imported data from Web Calc'!C172</f>
        <v>PA(34:3)</v>
      </c>
      <c r="D163" s="96">
        <f>'background subtraction'!DJ163</f>
        <v>0.117574669737463</v>
      </c>
      <c r="E163" s="96">
        <f>'background subtraction'!DK163</f>
        <v>0.11558494455729</v>
      </c>
      <c r="F163" s="96">
        <f>'background subtraction'!DL163</f>
        <v>0.115404060450002</v>
      </c>
      <c r="G163" s="66">
        <f>'background subtraction'!DM163</f>
        <v>0.119202626703058</v>
      </c>
      <c r="H163" s="66">
        <f>'background subtraction'!DX163</f>
        <v>0.111786378304234</v>
      </c>
      <c r="I163" s="66">
        <f>'background subtraction'!EI163</f>
        <v>0.113595219377118</v>
      </c>
      <c r="J163" s="66">
        <f>'background subtraction'!ET163</f>
        <v>0.103465709368967</v>
      </c>
      <c r="K163" s="66">
        <f>'background subtraction'!FE163</f>
        <v>0.113414335269829</v>
      </c>
      <c r="L163" s="66">
        <f>'background subtraction'!FP163</f>
        <v>0.121011467775942</v>
      </c>
      <c r="M163" s="66">
        <f>'background subtraction'!GA163</f>
        <v>0.113776103484406</v>
      </c>
      <c r="N163" s="66">
        <f>'background subtraction'!GL163</f>
        <v>0.104370129905409</v>
      </c>
      <c r="O163" s="66">
        <f>'background subtraction'!GW163</f>
        <v>0.109254000802196</v>
      </c>
      <c r="P163" s="66">
        <f>'background subtraction'!HC163</f>
        <v>0.0987627225794686</v>
      </c>
      <c r="Q163" s="66">
        <f t="shared" si="2"/>
        <v>0.110863869357063</v>
      </c>
      <c r="R163" s="66">
        <f>'background subtraction'!DN163</f>
        <v>0.54735530865471</v>
      </c>
      <c r="S163" s="66">
        <f>'background subtraction'!FT163</f>
        <v>0.120468815454077</v>
      </c>
      <c r="T163" s="66">
        <f>'background subtraction'!FX163</f>
        <v>0.144345517616146</v>
      </c>
      <c r="U163" s="66">
        <f>'background subtraction'!GB163</f>
        <v>0.0624050170144994</v>
      </c>
      <c r="V163" s="66">
        <f>'background subtraction'!GJ163</f>
        <v>0.359416721182059</v>
      </c>
      <c r="W163" s="66">
        <f>'background subtraction'!DO163</f>
        <v>0.265718753606665</v>
      </c>
      <c r="X163" s="66">
        <f>'background subtraction'!EF163</f>
        <v>0.528000709174851</v>
      </c>
      <c r="Y163" s="66">
        <f>'background subtraction'!EX163</f>
        <v>0.1201070472395</v>
      </c>
      <c r="Z163" s="66">
        <f>'background subtraction'!FO163</f>
        <v>0.0482960566460039</v>
      </c>
      <c r="AA163" s="66">
        <f>'background subtraction'!GK163</f>
        <v>0.160444203164814</v>
      </c>
      <c r="AB163" s="66">
        <f>'background subtraction'!DP163</f>
        <v>0.0519137387917719</v>
      </c>
      <c r="AC163" s="66">
        <f>'background subtraction'!EG163</f>
        <v>0.0309311823463171</v>
      </c>
      <c r="AD163" s="66">
        <f>'background subtraction'!EY163</f>
        <v>0.0294841094880098</v>
      </c>
      <c r="AE163" s="66">
        <f>'background subtraction'!FQ163</f>
        <v>0.053722579864656</v>
      </c>
      <c r="AF163" s="66">
        <f>'background subtraction'!GM163</f>
        <v>0.07253452702265</v>
      </c>
      <c r="AG163" s="66">
        <f>'background subtraction'!DQ163</f>
        <v>0.0238767021620693</v>
      </c>
      <c r="AH163" s="66">
        <f>'background subtraction'!EH163</f>
        <v>0.182150296039423</v>
      </c>
      <c r="AI163" s="66">
        <f>'background subtraction'!EZ163</f>
        <v>0.26969820396701</v>
      </c>
      <c r="AJ163" s="66">
        <f>'background subtraction'!FR163</f>
        <v>0.175276699962463</v>
      </c>
      <c r="AK163" s="66">
        <f>'background subtraction'!GR163</f>
        <v>0.347478370101024</v>
      </c>
      <c r="AL163" s="66">
        <f>'background subtraction'!DR163</f>
        <v>0.172382554245849</v>
      </c>
      <c r="AM163" s="66">
        <f>'background subtraction'!EJ163</f>
        <v>0.0889949807858948</v>
      </c>
      <c r="AN163" s="66">
        <f>'background subtraction'!FA163</f>
        <v>0.196440140515207</v>
      </c>
      <c r="AO163" s="66">
        <f>'background subtraction'!FS163</f>
        <v>0.52818159328214</v>
      </c>
      <c r="AP163" s="66">
        <f>'background subtraction'!GS163</f>
        <v>0.672527110898286</v>
      </c>
      <c r="AQ163" s="66">
        <f>'background subtraction'!DS163</f>
        <v>0.0926126629316628</v>
      </c>
      <c r="AR163" s="66">
        <f>'background subtraction'!EK163</f>
        <v>0.126437990994594</v>
      </c>
      <c r="AS163" s="66">
        <f>'background subtraction'!FB163</f>
        <v>0.503581354690917</v>
      </c>
      <c r="AT163" s="66">
        <f>'background subtraction'!FU163</f>
        <v>0.187395935150787</v>
      </c>
      <c r="AU163" s="66">
        <f>'background subtraction'!GT163</f>
        <v>0.172020786031272</v>
      </c>
      <c r="AV163" s="66">
        <f>'background subtraction'!DT163</f>
        <v>0.223391872501179</v>
      </c>
      <c r="AW163" s="66">
        <f>'background subtraction'!EL163</f>
        <v>0.0709065700570544</v>
      </c>
      <c r="AX163" s="66">
        <f>'background subtraction'!FC163</f>
        <v>0.0595108712978849</v>
      </c>
      <c r="AY163" s="66">
        <f>'background subtraction'!FV163</f>
        <v>0.0166413378705332</v>
      </c>
      <c r="AZ163" s="66">
        <f>'background subtraction'!GN163</f>
        <v>0.0560740732594052</v>
      </c>
      <c r="BA163" s="66">
        <f>'background subtraction'!DU163</f>
        <v>0.320164869900475</v>
      </c>
      <c r="BB163" s="66">
        <f>'background subtraction'!EM163</f>
        <v>0.414405489797733</v>
      </c>
      <c r="BC163" s="66">
        <f>'background subtraction'!FD163</f>
        <v>0.41928936069452</v>
      </c>
      <c r="BD163" s="66">
        <f>'background subtraction'!FW163</f>
        <v>0.143441097079704</v>
      </c>
      <c r="BE163" s="66">
        <f>'background subtraction'!GO163</f>
        <v>0.2526950978819</v>
      </c>
      <c r="BF163" s="66">
        <f>'background subtraction'!DV163</f>
        <v>0.00832066893526658</v>
      </c>
      <c r="BG163" s="66">
        <f>'background subtraction'!EN163</f>
        <v>0.0267708478786838</v>
      </c>
      <c r="BH163" s="66">
        <f>'background subtraction'!FF163</f>
        <v>0.0193545994798592</v>
      </c>
      <c r="BI163" s="66">
        <f>'background subtraction'!FY163</f>
        <v>0.0106721623300158</v>
      </c>
      <c r="BJ163" s="66">
        <f>'background subtraction'!GP163</f>
        <v>0.0226105134110505</v>
      </c>
      <c r="BK163" s="66">
        <f>'background subtraction'!DW163</f>
        <v>0.0352724009212388</v>
      </c>
      <c r="BL163" s="66">
        <f>'background subtraction'!EO163</f>
        <v>0.0410606923544677</v>
      </c>
      <c r="BM163" s="66">
        <f>'background subtraction'!FG163</f>
        <v>0.0973156497211613</v>
      </c>
      <c r="BN163" s="66">
        <f>'background subtraction'!FZ163</f>
        <v>0.0166413378705332</v>
      </c>
      <c r="BO163" s="66">
        <f>'background subtraction'!GQ163</f>
        <v>0.116127596879155</v>
      </c>
      <c r="BP163" s="66">
        <f>'background subtraction'!DY163</f>
        <v>0.0580637984395777</v>
      </c>
      <c r="BQ163" s="66">
        <f>'background subtraction'!EP163</f>
        <v>0.0718109905934964</v>
      </c>
      <c r="BR163" s="66">
        <f>'background subtraction'!FH163</f>
        <v>0.0486578248605807</v>
      </c>
      <c r="BS163" s="66">
        <f>'background subtraction'!GC163</f>
        <v>0.0501048977188879</v>
      </c>
      <c r="BT163" s="66">
        <f>'background subtraction'!GU163</f>
        <v>0.0305694141317403</v>
      </c>
      <c r="BU163" s="66">
        <f>'background subtraction'!DZ163</f>
        <v>0.0271326160932606</v>
      </c>
      <c r="BV163" s="66">
        <f>'background subtraction'!EQ163</f>
        <v>0.0256855432349534</v>
      </c>
      <c r="BW163" s="104">
        <f>'background subtraction'!FI163</f>
        <v>0.00198972518017244</v>
      </c>
      <c r="BX163" s="66">
        <f>'background subtraction'!GD163</f>
        <v>0.0231531657329157</v>
      </c>
      <c r="BY163" s="104">
        <f>'background subtraction'!GV163</f>
        <v>0.0088633212571318</v>
      </c>
      <c r="BZ163" s="66">
        <f>'background subtraction'!EA163</f>
        <v>0.123724729385268</v>
      </c>
      <c r="CA163" s="66">
        <f>'background subtraction'!ER163</f>
        <v>0.08953763310776</v>
      </c>
      <c r="CB163" s="66">
        <f>'background subtraction'!FJ163</f>
        <v>0.254684823062073</v>
      </c>
      <c r="CC163" s="66">
        <f>'background subtraction'!GE163</f>
        <v>0.0647565104092486</v>
      </c>
      <c r="CD163" s="66">
        <f>'background subtraction'!GX163</f>
        <v>0.184140021219595</v>
      </c>
      <c r="CE163" s="66">
        <f>'background subtraction'!EB163</f>
        <v>0.0719918747007848</v>
      </c>
      <c r="CF163" s="104">
        <f>'background subtraction'!ES163</f>
        <v>0.0148324967976491</v>
      </c>
      <c r="CG163" s="66">
        <f>'background subtraction'!FK163</f>
        <v>0.212900594278451</v>
      </c>
      <c r="CH163" s="66">
        <f>'background subtraction'!GF163</f>
        <v>0.1575500574482</v>
      </c>
      <c r="CI163" s="66">
        <f>'background subtraction'!GY163</f>
        <v>0.0844728781036847</v>
      </c>
      <c r="CJ163" s="66">
        <f>'background subtraction'!EC163</f>
        <v>0.349287211173908</v>
      </c>
      <c r="CK163" s="66">
        <f>'background subtraction'!EU163</f>
        <v>0.0233340498402041</v>
      </c>
      <c r="CL163" s="66">
        <f>'background subtraction'!FL163</f>
        <v>0.0752477886319761</v>
      </c>
      <c r="CM163" s="66">
        <f>'background subtraction'!GG163</f>
        <v>0.0177266425142636</v>
      </c>
      <c r="CN163" s="66">
        <f>'background subtraction'!GZ163</f>
        <v>0.0215252087673201</v>
      </c>
      <c r="CO163" s="66">
        <f>'background subtraction'!ED163</f>
        <v>0.157007405126335</v>
      </c>
      <c r="CP163" s="66">
        <f>'background subtraction'!EV163</f>
        <v>0.0455827950366778</v>
      </c>
      <c r="CQ163" s="66">
        <f>'background subtraction'!FM163</f>
        <v>0.0719918747007848</v>
      </c>
      <c r="CR163" s="66">
        <f>'background subtraction'!GH163</f>
        <v>0.0287605730588562</v>
      </c>
      <c r="CS163" s="104">
        <f>'background subtraction'!HA163</f>
        <v>0.0126618875101883</v>
      </c>
      <c r="CT163" s="66">
        <f>'background subtraction'!EE163</f>
        <v>0.0475725202168502</v>
      </c>
      <c r="CU163" s="66">
        <f>'background subtraction'!EW163</f>
        <v>0.0756095568465529</v>
      </c>
      <c r="CV163" s="66">
        <f>'background subtraction'!FN163</f>
        <v>0.00832066893526658</v>
      </c>
      <c r="CW163" s="104">
        <f>'background subtraction'!GI163</f>
        <v>0.00705448018424775</v>
      </c>
      <c r="CX163" s="66">
        <f>'background subtraction'!HB163</f>
        <v>0.108711348480331</v>
      </c>
      <c r="CY163" s="66"/>
      <c r="CZ163" s="66"/>
      <c r="DA163" s="66"/>
      <c r="DB163" s="66"/>
      <c r="DC163" s="66"/>
      <c r="DD163" s="66"/>
      <c r="DE163" s="66"/>
      <c r="DF163" s="66"/>
      <c r="DG163" s="66"/>
      <c r="DH163" s="66"/>
      <c r="DI163" s="66"/>
      <c r="DJ163" s="66"/>
      <c r="DK163" s="66"/>
    </row>
    <row r="164" spans="1:115">
      <c r="A164">
        <f>'imported data from Web Calc'!A173</f>
        <v>690.5</v>
      </c>
      <c r="B164" t="str">
        <f>'imported data from Web Calc'!B173</f>
        <v>C37H69O8P</v>
      </c>
      <c r="C164" s="61" t="str">
        <f>'imported data from Web Calc'!C173</f>
        <v>PA(34:2)</v>
      </c>
      <c r="D164" s="96">
        <f>'background subtraction'!DJ164</f>
        <v>0.19435997328139</v>
      </c>
      <c r="E164" s="96">
        <f>'background subtraction'!DK164</f>
        <v>0.204127715074964</v>
      </c>
      <c r="F164" s="96">
        <f>'background subtraction'!DL164</f>
        <v>0.195264393817832</v>
      </c>
      <c r="G164" s="66">
        <f>'background subtraction'!DM164</f>
        <v>0.212267499902942</v>
      </c>
      <c r="H164" s="66">
        <f>'background subtraction'!DX164</f>
        <v>0.195807046139697</v>
      </c>
      <c r="I164" s="66">
        <f>'background subtraction'!EI164</f>
        <v>0.185134883809681</v>
      </c>
      <c r="J164" s="66">
        <f>'background subtraction'!ET164</f>
        <v>0.194540857388678</v>
      </c>
      <c r="K164" s="66">
        <f>'background subtraction'!FE164</f>
        <v>0.183326042736797</v>
      </c>
      <c r="L164" s="66">
        <f>'background subtraction'!FP164</f>
        <v>0.198158539534447</v>
      </c>
      <c r="M164" s="66">
        <f>'background subtraction'!GA164</f>
        <v>0.191827595779352</v>
      </c>
      <c r="N164" s="66">
        <f>'background subtraction'!GL164</f>
        <v>0.183145158629509</v>
      </c>
      <c r="O164" s="66">
        <f>'background subtraction'!GW164</f>
        <v>0.18079366523476</v>
      </c>
      <c r="P164" s="66">
        <f>'background subtraction'!HC164</f>
        <v>0.186039304346123</v>
      </c>
      <c r="Q164" s="66">
        <f t="shared" si="2"/>
        <v>0.191104059350199</v>
      </c>
      <c r="R164" s="66">
        <f>'background subtraction'!DN164</f>
        <v>1.08774657917882</v>
      </c>
      <c r="S164" s="66">
        <f>'background subtraction'!FT164</f>
        <v>0.226919112593303</v>
      </c>
      <c r="T164" s="66">
        <f>'background subtraction'!FX164</f>
        <v>0.265628311553021</v>
      </c>
      <c r="U164" s="66">
        <f>'background subtraction'!GB164</f>
        <v>0.120016605185856</v>
      </c>
      <c r="V164" s="66">
        <f>'background subtraction'!GJ164</f>
        <v>0.66465865223124</v>
      </c>
      <c r="W164" s="66">
        <f>'background subtraction'!DO164</f>
        <v>0.515610147825596</v>
      </c>
      <c r="X164" s="66">
        <f>'background subtraction'!EF164</f>
        <v>0.989707393028502</v>
      </c>
      <c r="Y164" s="66">
        <f>'background subtraction'!EX164</f>
        <v>0.243198682249259</v>
      </c>
      <c r="Z164" s="66">
        <f>'background subtraction'!FO164</f>
        <v>0.0811265221188492</v>
      </c>
      <c r="AA164" s="66">
        <f>'background subtraction'!GK164</f>
        <v>0.280641692457959</v>
      </c>
      <c r="AB164" s="66">
        <f>'background subtraction'!DP164</f>
        <v>0.0804029856896956</v>
      </c>
      <c r="AC164" s="66">
        <f>'background subtraction'!EG164</f>
        <v>0.0382569886914974</v>
      </c>
      <c r="AD164" s="66">
        <f>'background subtraction'!EY164</f>
        <v>0.0501953397725321</v>
      </c>
      <c r="AE164" s="66">
        <f>'background subtraction'!FQ164</f>
        <v>0.0869148135520781</v>
      </c>
      <c r="AF164" s="66">
        <f>'background subtraction'!GM164</f>
        <v>0.114409197859916</v>
      </c>
      <c r="AG164" s="66">
        <f>'background subtraction'!DQ164</f>
        <v>0.0337348860092873</v>
      </c>
      <c r="AH164" s="66">
        <f>'background subtraction'!EH164</f>
        <v>0.246635480287739</v>
      </c>
      <c r="AI164" s="66">
        <f>'background subtraction'!EZ164</f>
        <v>0.403100233092208</v>
      </c>
      <c r="AJ164" s="66">
        <f>'background subtraction'!FR164</f>
        <v>0.294388884611877</v>
      </c>
      <c r="AK164" s="66">
        <f>'background subtraction'!GR164</f>
        <v>0.454833087776692</v>
      </c>
      <c r="AL164" s="66">
        <f>'background subtraction'!DR164</f>
        <v>0.284802026925592</v>
      </c>
      <c r="AM164" s="66">
        <f>'background subtraction'!EJ164</f>
        <v>0.129603462872141</v>
      </c>
      <c r="AN164" s="66">
        <f>'background subtraction'!FA164</f>
        <v>0.319531775524966</v>
      </c>
      <c r="AO164" s="66">
        <f>'background subtraction'!FS164</f>
        <v>0.865440011321369</v>
      </c>
      <c r="AP164" s="66">
        <f>'background subtraction'!GS164</f>
        <v>1.06803021148438</v>
      </c>
      <c r="AQ164" s="66">
        <f>'background subtraction'!DS164</f>
        <v>0.146968337171828</v>
      </c>
      <c r="AR164" s="66">
        <f>'background subtraction'!EK164</f>
        <v>0.20340417864581</v>
      </c>
      <c r="AS164" s="66">
        <f>'background subtraction'!FB164</f>
        <v>0.795618745908045</v>
      </c>
      <c r="AT164" s="66">
        <f>'background subtraction'!FU164</f>
        <v>0.223120546340246</v>
      </c>
      <c r="AU164" s="66">
        <f>'background subtraction'!GT164</f>
        <v>0.302347785332567</v>
      </c>
      <c r="AV164" s="66">
        <f>'background subtraction'!DT164</f>
        <v>0.376148501106236</v>
      </c>
      <c r="AW164" s="66">
        <f>'background subtraction'!EL164</f>
        <v>0.0974060917748055</v>
      </c>
      <c r="AX164" s="66">
        <f>'background subtraction'!FC164</f>
        <v>0.101023773920574</v>
      </c>
      <c r="AY164" s="66">
        <f>'background subtraction'!FV164</f>
        <v>0.0270421740396164</v>
      </c>
      <c r="AZ164" s="66">
        <f>'background subtraction'!GN164</f>
        <v>0.0885427705176737</v>
      </c>
      <c r="BA164" s="66">
        <f>'background subtraction'!DU164</f>
        <v>0.52194109158069</v>
      </c>
      <c r="BB164" s="66">
        <f>'background subtraction'!EM164</f>
        <v>0.69305745707552</v>
      </c>
      <c r="BC164" s="66">
        <f>'background subtraction'!FD164</f>
        <v>0.673883741702949</v>
      </c>
      <c r="BD164" s="66">
        <f>'background subtraction'!FW164</f>
        <v>0.241208957069087</v>
      </c>
      <c r="BE164" s="66">
        <f>'background subtraction'!GO164</f>
        <v>0.368370484492835</v>
      </c>
      <c r="BF164" s="66">
        <f>'background subtraction'!DV164</f>
        <v>0.0109434884909484</v>
      </c>
      <c r="BG164" s="66">
        <f>'background subtraction'!EN164</f>
        <v>0.0411511344081119</v>
      </c>
      <c r="BH164" s="66">
        <f>'background subtraction'!FF164</f>
        <v>0.0393422933352279</v>
      </c>
      <c r="BI164" s="66">
        <f>'background subtraction'!FY164</f>
        <v>0.0203494620699454</v>
      </c>
      <c r="BJ164" s="66">
        <f>'background subtraction'!GP164</f>
        <v>0.0424173231591307</v>
      </c>
      <c r="BK164" s="66">
        <f>'background subtraction'!DW164</f>
        <v>0.0699117074669681</v>
      </c>
      <c r="BL164" s="66">
        <f>'background subtraction'!EO164</f>
        <v>0.0802221015824072</v>
      </c>
      <c r="BM164" s="66">
        <f>'background subtraction'!FG164</f>
        <v>0.184049579165951</v>
      </c>
      <c r="BN164" s="66">
        <f>'background subtraction'!FZ164</f>
        <v>0.0350010747603062</v>
      </c>
      <c r="BO164" s="66">
        <f>'background subtraction'!GQ164</f>
        <v>0.218236675443459</v>
      </c>
      <c r="BP164" s="66">
        <f>'background subtraction'!DY164</f>
        <v>0.15239486039048</v>
      </c>
      <c r="BQ164" s="66">
        <f>'background subtraction'!EP164</f>
        <v>0.176995098981703</v>
      </c>
      <c r="BR164" s="66">
        <f>'background subtraction'!FH164</f>
        <v>0.127432853584681</v>
      </c>
      <c r="BS164" s="66">
        <f>'background subtraction'!GC164</f>
        <v>0.109887095177705</v>
      </c>
      <c r="BT164" s="66">
        <f>'background subtraction'!GU164</f>
        <v>0.0657513729993349</v>
      </c>
      <c r="BU164" s="66">
        <f>'background subtraction'!DZ164</f>
        <v>0.0521850649527045</v>
      </c>
      <c r="BV164" s="66">
        <f>'background subtraction'!EQ164</f>
        <v>0.0548983265620306</v>
      </c>
      <c r="BW164" s="104">
        <f>'background subtraction'!FI164</f>
        <v>0.00642138580873834</v>
      </c>
      <c r="BX164" s="66">
        <f>'background subtraction'!GD164</f>
        <v>0.0453114688757452</v>
      </c>
      <c r="BY164" s="104">
        <f>'background subtraction'!GV164</f>
        <v>0.0147420547440049</v>
      </c>
      <c r="BZ164" s="66">
        <f>'background subtraction'!EA164</f>
        <v>0.191104059350199</v>
      </c>
      <c r="CA164" s="66">
        <f>'background subtraction'!ER164</f>
        <v>0.178442171840011</v>
      </c>
      <c r="CB164" s="66">
        <f>'background subtraction'!FJ164</f>
        <v>0.445246230090406</v>
      </c>
      <c r="CC164" s="66">
        <f>'background subtraction'!GE164</f>
        <v>0.121463678044163</v>
      </c>
      <c r="CD164" s="66">
        <f>'background subtraction'!GX164</f>
        <v>0.390257461474732</v>
      </c>
      <c r="CE164" s="66">
        <f>'background subtraction'!EB164</f>
        <v>0.11386654553805</v>
      </c>
      <c r="CF164" s="104">
        <f>'background subtraction'!ES164</f>
        <v>0.0261377535031744</v>
      </c>
      <c r="CG164" s="66">
        <f>'background subtraction'!FK164</f>
        <v>0.388448620401847</v>
      </c>
      <c r="CH164" s="66">
        <f>'background subtraction'!GF164</f>
        <v>0.254956149223005</v>
      </c>
      <c r="CI164" s="66">
        <f>'background subtraction'!GY164</f>
        <v>0.150586019317596</v>
      </c>
      <c r="CJ164" s="66">
        <f>'background subtraction'!EC164</f>
        <v>0.578015164840095</v>
      </c>
      <c r="CK164" s="66">
        <f>'background subtraction'!EU164</f>
        <v>0.0393422933352279</v>
      </c>
      <c r="CL164" s="66">
        <f>'background subtraction'!FL164</f>
        <v>0.128518158228411</v>
      </c>
      <c r="CM164" s="66">
        <f>'background subtraction'!GG164</f>
        <v>0.0239671442157135</v>
      </c>
      <c r="CN164" s="66">
        <f>'background subtraction'!GZ164</f>
        <v>0.0328304654728453</v>
      </c>
      <c r="CO164" s="66">
        <f>'background subtraction'!ED164</f>
        <v>0.329661285533116</v>
      </c>
      <c r="CP164" s="66">
        <f>'background subtraction'!EV164</f>
        <v>0.102832614993458</v>
      </c>
      <c r="CQ164" s="66">
        <f>'background subtraction'!FM164</f>
        <v>0.122548982687894</v>
      </c>
      <c r="CR164" s="66">
        <f>'background subtraction'!GH164</f>
        <v>0.0460350053048988</v>
      </c>
      <c r="CS164" s="104">
        <f>'background subtraction'!HA164</f>
        <v>0.0243289124302903</v>
      </c>
      <c r="CT164" s="66">
        <f>'background subtraction'!EE164</f>
        <v>0.0867339294447897</v>
      </c>
      <c r="CU164" s="66">
        <f>'background subtraction'!EW164</f>
        <v>0.180070128805606</v>
      </c>
      <c r="CV164" s="66">
        <f>'background subtraction'!FN164</f>
        <v>0.0163700117096006</v>
      </c>
      <c r="CW164" s="104">
        <f>'background subtraction'!GI164</f>
        <v>0.00786845866704557</v>
      </c>
      <c r="CX164" s="66">
        <f>'background subtraction'!HB164</f>
        <v>0.175186257908819</v>
      </c>
      <c r="CY164" s="66"/>
      <c r="CZ164" s="66"/>
      <c r="DA164" s="66"/>
      <c r="DB164" s="66"/>
      <c r="DC164" s="66"/>
      <c r="DD164" s="66"/>
      <c r="DE164" s="66"/>
      <c r="DF164" s="66"/>
      <c r="DG164" s="66"/>
      <c r="DH164" s="66"/>
      <c r="DI164" s="66"/>
      <c r="DJ164" s="66"/>
      <c r="DK164" s="66"/>
    </row>
    <row r="165" spans="1:115">
      <c r="A165">
        <f>'imported data from Web Calc'!A174</f>
        <v>692.5</v>
      </c>
      <c r="B165" t="str">
        <f>'imported data from Web Calc'!B174</f>
        <v>C37H71O8P</v>
      </c>
      <c r="C165" s="61" t="str">
        <f>'imported data from Web Calc'!C174</f>
        <v>PA(34:1)</v>
      </c>
      <c r="D165" s="96">
        <f>'background subtraction'!DJ165</f>
        <v>0.0792453274030498</v>
      </c>
      <c r="E165" s="96">
        <f>'background subtraction'!DK165</f>
        <v>0.08828953276747</v>
      </c>
      <c r="F165" s="96">
        <f>'background subtraction'!DL165</f>
        <v>0.079787979724915</v>
      </c>
      <c r="G165" s="66">
        <f>'background subtraction'!DM165</f>
        <v>0.089193953303912</v>
      </c>
      <c r="H165" s="66">
        <f>'background subtraction'!DX165</f>
        <v>0.0810541684759338</v>
      </c>
      <c r="I165" s="66">
        <f>'background subtraction'!EI165</f>
        <v>0.0770747181155889</v>
      </c>
      <c r="J165" s="66">
        <f>'background subtraction'!ET165</f>
        <v>0.0794262115103382</v>
      </c>
      <c r="K165" s="66">
        <f>'background subtraction'!FE165</f>
        <v>0.0785217909738962</v>
      </c>
      <c r="L165" s="66">
        <f>'background subtraction'!FP165</f>
        <v>0.0805115161540686</v>
      </c>
      <c r="M165" s="66">
        <f>'background subtraction'!GA165</f>
        <v>0.0785217909738962</v>
      </c>
      <c r="N165" s="66">
        <f>'background subtraction'!GL165</f>
        <v>0.079787979724915</v>
      </c>
      <c r="O165" s="66">
        <f>'background subtraction'!GW165</f>
        <v>0.0765320657937237</v>
      </c>
      <c r="P165" s="66">
        <f>'background subtraction'!HC165</f>
        <v>0.0749041088281281</v>
      </c>
      <c r="Q165" s="66">
        <f t="shared" si="2"/>
        <v>0.0795528303854401</v>
      </c>
      <c r="R165" s="66">
        <f>'background subtraction'!DN165</f>
        <v>0.359615693700076</v>
      </c>
      <c r="S165" s="66">
        <f>'background subtraction'!FT165</f>
        <v>0.0877468804456048</v>
      </c>
      <c r="T165" s="66">
        <f>'background subtraction'!FX165</f>
        <v>0.0971528540246018</v>
      </c>
      <c r="U165" s="66">
        <f>'background subtraction'!GB165</f>
        <v>0.0512082907733472</v>
      </c>
      <c r="V165" s="66">
        <f>'background subtraction'!GJ165</f>
        <v>0.286900282570138</v>
      </c>
      <c r="W165" s="66">
        <f>'background subtraction'!DO165</f>
        <v>0.213099566796469</v>
      </c>
      <c r="X165" s="66">
        <f>'background subtraction'!EF165</f>
        <v>0.381140902467396</v>
      </c>
      <c r="Y165" s="66">
        <f>'background subtraction'!EX165</f>
        <v>0.0908219102695076</v>
      </c>
      <c r="Z165" s="66">
        <f>'background subtraction'!FO165</f>
        <v>0.033662532366372</v>
      </c>
      <c r="AA165" s="66">
        <f>'background subtraction'!GK165</f>
        <v>0.12229574493769</v>
      </c>
      <c r="AB165" s="66">
        <f>'background subtraction'!DP165</f>
        <v>0.0360140257611212</v>
      </c>
      <c r="AC165" s="66">
        <f>'background subtraction'!EG165</f>
        <v>0.0235330223582214</v>
      </c>
      <c r="AD165" s="66">
        <f>'background subtraction'!EY165</f>
        <v>0.0285977773622967</v>
      </c>
      <c r="AE165" s="66">
        <f>'background subtraction'!FQ165</f>
        <v>0.0463244198765603</v>
      </c>
      <c r="AF165" s="66">
        <f>'background subtraction'!GM165</f>
        <v>0.0474097245202907</v>
      </c>
      <c r="AG165" s="66">
        <f>'background subtraction'!DQ165</f>
        <v>0.0153932375302432</v>
      </c>
      <c r="AH165" s="66">
        <f>'background subtraction'!EH165</f>
        <v>0.0835865459779715</v>
      </c>
      <c r="AI165" s="66">
        <f>'background subtraction'!EZ165</f>
        <v>0.115964801182596</v>
      </c>
      <c r="AJ165" s="66">
        <f>'background subtraction'!FR165</f>
        <v>0.0667643240001499</v>
      </c>
      <c r="AK165" s="66">
        <f>'background subtraction'!GR165</f>
        <v>0.139660619237377</v>
      </c>
      <c r="AL165" s="66">
        <f>'background subtraction'!DR165</f>
        <v>0.0765320657937237</v>
      </c>
      <c r="AM165" s="66">
        <f>'background subtraction'!EJ165</f>
        <v>0.0441538105890994</v>
      </c>
      <c r="AN165" s="66">
        <f>'background subtraction'!FA165</f>
        <v>0.113432423680558</v>
      </c>
      <c r="AO165" s="66">
        <f>'background subtraction'!FS165</f>
        <v>0.318555001345608</v>
      </c>
      <c r="AP165" s="66">
        <f>'background subtraction'!GS165</f>
        <v>0.393260137655719</v>
      </c>
      <c r="AQ165" s="66">
        <f>'background subtraction'!DS165</f>
        <v>0.0441538105890994</v>
      </c>
      <c r="AR165" s="66">
        <f>'background subtraction'!EK165</f>
        <v>0.0689349332876107</v>
      </c>
      <c r="AS165" s="66">
        <f>'background subtraction'!FB165</f>
        <v>0.332663961714104</v>
      </c>
      <c r="AT165" s="66">
        <f>'background subtraction'!FU165</f>
        <v>0.114879496538865</v>
      </c>
      <c r="AU165" s="66">
        <f>'background subtraction'!GT165</f>
        <v>0.0929925195569685</v>
      </c>
      <c r="AV165" s="66">
        <f>'background subtraction'!DT165</f>
        <v>0.155216652464179</v>
      </c>
      <c r="AW165" s="66">
        <f>'background subtraction'!EL165</f>
        <v>0.0474097245202907</v>
      </c>
      <c r="AX165" s="66">
        <f>'background subtraction'!FC165</f>
        <v>0.0347478370101024</v>
      </c>
      <c r="AY165" s="66">
        <f>'background subtraction'!FV165</f>
        <v>0.0126799759209171</v>
      </c>
      <c r="AZ165" s="66">
        <f>'background subtraction'!GN165</f>
        <v>0.0370993304048517</v>
      </c>
      <c r="BA165" s="66">
        <f>'background subtraction'!DU165</f>
        <v>0.265013305588241</v>
      </c>
      <c r="BB165" s="66">
        <f>'background subtraction'!EM165</f>
        <v>0.333387498143257</v>
      </c>
      <c r="BC165" s="66">
        <f>'background subtraction'!FD165</f>
        <v>0.315299087414417</v>
      </c>
      <c r="BD165" s="66">
        <f>'background subtraction'!FW165</f>
        <v>0.118678062791922</v>
      </c>
      <c r="BE165" s="66">
        <f>'background subtraction'!GO165</f>
        <v>0.180721311591844</v>
      </c>
      <c r="BF165" s="66">
        <f>'background subtraction'!DV165</f>
        <v>0.00689168448768819</v>
      </c>
      <c r="BG165" s="66">
        <f>'background subtraction'!EN165</f>
        <v>0.0213624130707605</v>
      </c>
      <c r="BH165" s="66">
        <f>'background subtraction'!FF165</f>
        <v>0.0182873832468576</v>
      </c>
      <c r="BI165" s="66">
        <f>'background subtraction'!FY165</f>
        <v>0.00888140966786063</v>
      </c>
      <c r="BJ165" s="66">
        <f>'background subtraction'!GP165</f>
        <v>0.0228094859290677</v>
      </c>
      <c r="BK165" s="66">
        <f>'background subtraction'!DW165</f>
        <v>0.0387272873704473</v>
      </c>
      <c r="BL165" s="66">
        <f>'background subtraction'!EO165</f>
        <v>0.0437920423745226</v>
      </c>
      <c r="BM165" s="66">
        <f>'background subtraction'!FG165</f>
        <v>0.0980572745610438</v>
      </c>
      <c r="BN165" s="66">
        <f>'background subtraction'!FZ165</f>
        <v>0.0208197607488953</v>
      </c>
      <c r="BO165" s="66">
        <f>'background subtraction'!GQ165</f>
        <v>0.124285470117862</v>
      </c>
      <c r="BP165" s="66">
        <f>'background subtraction'!DY165</f>
        <v>0.0633275259616702</v>
      </c>
      <c r="BQ165" s="66">
        <f>'background subtraction'!EP165</f>
        <v>0.0911836784840844</v>
      </c>
      <c r="BR165" s="66">
        <f>'background subtraction'!FH165</f>
        <v>0.0709246584677832</v>
      </c>
      <c r="BS165" s="66">
        <f>'background subtraction'!GC165</f>
        <v>0.051570058987924</v>
      </c>
      <c r="BT165" s="66">
        <f>'background subtraction'!GU165</f>
        <v>0.035471373439256</v>
      </c>
      <c r="BU165" s="66">
        <f>'background subtraction'!DZ165</f>
        <v>0.0224477177144909</v>
      </c>
      <c r="BV165" s="66">
        <f>'background subtraction'!EQ165</f>
        <v>0.0300448502206039</v>
      </c>
      <c r="BW165" s="104">
        <f>'background subtraction'!FI165</f>
        <v>0.00236958180547809</v>
      </c>
      <c r="BX165" s="66">
        <f>'background subtraction'!GD165</f>
        <v>0.0208197607488953</v>
      </c>
      <c r="BY165" s="104">
        <f>'background subtraction'!GV165</f>
        <v>0.00544461162938096</v>
      </c>
      <c r="BZ165" s="66">
        <f>'background subtraction'!EA165</f>
        <v>0.0752658770427049</v>
      </c>
      <c r="CA165" s="66">
        <f>'background subtraction'!ER165</f>
        <v>0.0738188041843977</v>
      </c>
      <c r="CB165" s="66">
        <f>'background subtraction'!FJ165</f>
        <v>0.200256795178992</v>
      </c>
      <c r="CC165" s="66">
        <f>'background subtraction'!GE165</f>
        <v>0.0488567973785979</v>
      </c>
      <c r="CD165" s="66">
        <f>'background subtraction'!GX165</f>
        <v>0.176018324802346</v>
      </c>
      <c r="CE165" s="66">
        <f>'background subtraction'!EB165</f>
        <v>0.0401743602287545</v>
      </c>
      <c r="CF165" s="104">
        <f>'background subtraction'!ES165</f>
        <v>0.00779610502413021</v>
      </c>
      <c r="CG165" s="66">
        <f>'background subtraction'!FK165</f>
        <v>0.140565039773819</v>
      </c>
      <c r="CH165" s="66">
        <f>'background subtraction'!GF165</f>
        <v>0.0758085293645701</v>
      </c>
      <c r="CI165" s="66">
        <f>'background subtraction'!GY165</f>
        <v>0.0452391152328298</v>
      </c>
      <c r="CJ165" s="66">
        <f>'background subtraction'!EC165</f>
        <v>0.204055361432049</v>
      </c>
      <c r="CK165" s="66">
        <f>'background subtraction'!EU165</f>
        <v>0.0117755553844751</v>
      </c>
      <c r="CL165" s="66">
        <f>'background subtraction'!FL165</f>
        <v>0.0692967015021876</v>
      </c>
      <c r="CM165" s="66">
        <f>'background subtraction'!GG165</f>
        <v>0.00960494609701425</v>
      </c>
      <c r="CN165" s="66">
        <f>'background subtraction'!GZ165</f>
        <v>0.0152123534229548</v>
      </c>
      <c r="CO165" s="66">
        <f>'background subtraction'!ED165</f>
        <v>0.122476629044978</v>
      </c>
      <c r="CP165" s="66">
        <f>'background subtraction'!EV165</f>
        <v>0.0412596648724849</v>
      </c>
      <c r="CQ165" s="66">
        <f>'background subtraction'!FM165</f>
        <v>0.0541024364899616</v>
      </c>
      <c r="CR165" s="66">
        <f>'background subtraction'!GH165</f>
        <v>0.0220859494999141</v>
      </c>
      <c r="CS165" s="104">
        <f>'background subtraction'!HA165</f>
        <v>0.0110520189553215</v>
      </c>
      <c r="CT165" s="66">
        <f>'background subtraction'!EE165</f>
        <v>0.0452391152328298</v>
      </c>
      <c r="CU165" s="66">
        <f>'background subtraction'!EW165</f>
        <v>0.0828630095488179</v>
      </c>
      <c r="CV165" s="66">
        <f>'background subtraction'!FN165</f>
        <v>0.00797698913141861</v>
      </c>
      <c r="CW165" s="104">
        <f>'background subtraction'!GI165</f>
        <v>0.00472107520022734</v>
      </c>
      <c r="CX165" s="66">
        <f>'background subtraction'!HB165</f>
        <v>0.111623582607674</v>
      </c>
      <c r="CY165" s="66"/>
      <c r="CZ165" s="66"/>
      <c r="DA165" s="66"/>
      <c r="DB165" s="66"/>
      <c r="DC165" s="66"/>
      <c r="DD165" s="66"/>
      <c r="DE165" s="66"/>
      <c r="DF165" s="66"/>
      <c r="DG165" s="66"/>
      <c r="DH165" s="66"/>
      <c r="DI165" s="66"/>
      <c r="DJ165" s="66"/>
      <c r="DK165" s="66"/>
    </row>
    <row r="166" spans="1:115">
      <c r="A166">
        <f>'imported data from Web Calc'!A175</f>
        <v>710.4</v>
      </c>
      <c r="B166" t="str">
        <f>'imported data from Web Calc'!B175</f>
        <v>C39H65O8P</v>
      </c>
      <c r="C166" s="61" t="str">
        <f>'imported data from Web Calc'!C175</f>
        <v>PA(36:6)</v>
      </c>
      <c r="D166" s="96">
        <f>'background subtraction'!DJ166</f>
        <v>0.0175095815855175</v>
      </c>
      <c r="E166" s="96">
        <f>'background subtraction'!DK166</f>
        <v>0.0187757703365363</v>
      </c>
      <c r="F166" s="96">
        <f>'background subtraction'!DL166</f>
        <v>0.0216699160531508</v>
      </c>
      <c r="G166" s="66">
        <f>'background subtraction'!DM166</f>
        <v>0.0211272637312856</v>
      </c>
      <c r="H166" s="66">
        <f>'background subtraction'!DX166</f>
        <v>0.0184140021219595</v>
      </c>
      <c r="I166" s="66">
        <f>'background subtraction'!EI166</f>
        <v>0.0166051610490755</v>
      </c>
      <c r="J166" s="66">
        <f>'background subtraction'!ET166</f>
        <v>0.0182331180146711</v>
      </c>
      <c r="K166" s="66">
        <f>'background subtraction'!FE166</f>
        <v>0.0178713498000943</v>
      </c>
      <c r="L166" s="66">
        <f>'background subtraction'!FP166</f>
        <v>0.0184140021219595</v>
      </c>
      <c r="M166" s="66">
        <f>'background subtraction'!GA166</f>
        <v>0.0184140021219595</v>
      </c>
      <c r="N166" s="66">
        <f>'background subtraction'!GL166</f>
        <v>0.020403727302132</v>
      </c>
      <c r="O166" s="66">
        <f>'background subtraction'!GW166</f>
        <v>0.0166051610490755</v>
      </c>
      <c r="P166" s="66">
        <f>'background subtraction'!HC166</f>
        <v>0.0185948862292479</v>
      </c>
      <c r="Q166" s="66">
        <f t="shared" si="2"/>
        <v>0.018468267354146</v>
      </c>
      <c r="R166" s="66">
        <f>'background subtraction'!DN166</f>
        <v>0.0809999032437473</v>
      </c>
      <c r="S166" s="66">
        <f>'background subtraction'!FT166</f>
        <v>0.0191375385511131</v>
      </c>
      <c r="T166" s="66">
        <f>'background subtraction'!FX166</f>
        <v>0.0211272637312856</v>
      </c>
      <c r="U166" s="66">
        <f>'background subtraction'!GB166</f>
        <v>0.00846537622109731</v>
      </c>
      <c r="V166" s="66">
        <f>'background subtraction'!GJ166</f>
        <v>0.0544099394723519</v>
      </c>
      <c r="W166" s="66">
        <f>'background subtraction'!DO166</f>
        <v>0.048621648039123</v>
      </c>
      <c r="X166" s="66">
        <f>'background subtraction'!EF166</f>
        <v>0.0788292939562864</v>
      </c>
      <c r="Y166" s="66">
        <f>'background subtraction'!EX166</f>
        <v>0.0202228431948436</v>
      </c>
      <c r="Z166" s="66">
        <f>'background subtraction'!FO166</f>
        <v>0.00846537622109731</v>
      </c>
      <c r="AA166" s="66">
        <f>'background subtraction'!GK166</f>
        <v>0.0274582074863797</v>
      </c>
      <c r="AB166" s="66">
        <f>'background subtraction'!DP166</f>
        <v>0.0122639424741538</v>
      </c>
      <c r="AC166" s="66">
        <f>'background subtraction'!EG166</f>
        <v>0.00539034639719444</v>
      </c>
      <c r="AD166" s="66">
        <f>'background subtraction'!EY166</f>
        <v>0.00502857818261763</v>
      </c>
      <c r="AE166" s="66">
        <f>'background subtraction'!FQ166</f>
        <v>0.00918891265025092</v>
      </c>
      <c r="AF166" s="66">
        <f>'background subtraction'!GM166</f>
        <v>0.0133492471178842</v>
      </c>
      <c r="AG166" s="66">
        <f>'background subtraction'!DQ166</f>
        <v>0.0035815053243104</v>
      </c>
      <c r="AH166" s="66">
        <f>'background subtraction'!EH166</f>
        <v>0.0370450651726651</v>
      </c>
      <c r="AI166" s="66">
        <f>'background subtraction'!EZ166</f>
        <v>0.0497069526828534</v>
      </c>
      <c r="AJ166" s="66">
        <f>'background subtraction'!FR166</f>
        <v>0.0341509194560507</v>
      </c>
      <c r="AK166" s="66">
        <f>'background subtraction'!GR166</f>
        <v>0.0676144793044054</v>
      </c>
      <c r="AL166" s="66">
        <f>'background subtraction'!DR166</f>
        <v>0.0393965585674144</v>
      </c>
      <c r="AM166" s="66">
        <f>'background subtraction'!EJ166</f>
        <v>0.0162433928344987</v>
      </c>
      <c r="AN166" s="66">
        <f>'background subtraction'!FA166</f>
        <v>0.0350553399924927</v>
      </c>
      <c r="AO166" s="66">
        <f>'background subtraction'!FS166</f>
        <v>0.0809999032437473</v>
      </c>
      <c r="AP166" s="66">
        <f>'background subtraction'!GS166</f>
        <v>0.104153068976663</v>
      </c>
      <c r="AQ166" s="66">
        <f>'background subtraction'!DS166</f>
        <v>0.0194993067656899</v>
      </c>
      <c r="AR166" s="66">
        <f>'background subtraction'!EK166</f>
        <v>0.0205846114094204</v>
      </c>
      <c r="AS166" s="66">
        <f>'background subtraction'!FB166</f>
        <v>0.085341121818669</v>
      </c>
      <c r="AT166" s="66">
        <f>'background subtraction'!FU166</f>
        <v>0.0390347903528376</v>
      </c>
      <c r="AU166" s="66">
        <f>'background subtraction'!GT166</f>
        <v>0.0366832969580883</v>
      </c>
      <c r="AV166" s="66">
        <f>'background subtraction'!DT166</f>
        <v>0.0460892705370853</v>
      </c>
      <c r="AW166" s="66">
        <f>'background subtraction'!EL166</f>
        <v>0.0158816246199219</v>
      </c>
      <c r="AX166" s="66">
        <f>'background subtraction'!FC166</f>
        <v>0.0129874789033074</v>
      </c>
      <c r="AY166" s="66">
        <f>'background subtraction'!FV166</f>
        <v>0.00285796889515678</v>
      </c>
      <c r="AZ166" s="66">
        <f>'background subtraction'!GN166</f>
        <v>0.012806594796019</v>
      </c>
      <c r="BA166" s="66">
        <f>'background subtraction'!DU166</f>
        <v>0.0663482905533866</v>
      </c>
      <c r="BB166" s="66">
        <f>'background subtraction'!EM166</f>
        <v>0.0746689594886532</v>
      </c>
      <c r="BC166" s="66">
        <f>'background subtraction'!FD166</f>
        <v>0.0858837741405342</v>
      </c>
      <c r="BD166" s="66">
        <f>'background subtraction'!FW166</f>
        <v>0.0310758896321478</v>
      </c>
      <c r="BE166" s="66">
        <f>'background subtraction'!GO166</f>
        <v>0.0538672871504867</v>
      </c>
      <c r="BF166" s="66">
        <f>'background subtraction'!DV166</f>
        <v>0.00177266425142636</v>
      </c>
      <c r="BG166" s="66">
        <f>'background subtraction'!EN166</f>
        <v>0.00484769407532923</v>
      </c>
      <c r="BH166" s="66">
        <f>'background subtraction'!FF166</f>
        <v>0.00557123050448284</v>
      </c>
      <c r="BI166" s="66">
        <f>'background subtraction'!FY166</f>
        <v>0.00195354835871476</v>
      </c>
      <c r="BJ166" s="66">
        <f>'background subtraction'!GP166</f>
        <v>0.00303885300244519</v>
      </c>
      <c r="BK166" s="66">
        <f>'background subtraction'!DW166</f>
        <v>0.00575211461177125</v>
      </c>
      <c r="BL166" s="66">
        <f>'background subtraction'!EO166</f>
        <v>0.0037623894315988</v>
      </c>
      <c r="BM166" s="66">
        <f>'background subtraction'!FG166</f>
        <v>0.0117212901522886</v>
      </c>
      <c r="BN166" s="66">
        <f>'background subtraction'!FZ166</f>
        <v>0.00104912782227274</v>
      </c>
      <c r="BO166" s="66">
        <f>'background subtraction'!GQ166</f>
        <v>0.0126257106887306</v>
      </c>
      <c r="BP166" s="66">
        <f>'background subtraction'!DY166</f>
        <v>0.00846537622109731</v>
      </c>
      <c r="BQ166" s="66">
        <f>'background subtraction'!EP166</f>
        <v>0.00756095568465529</v>
      </c>
      <c r="BR166" s="66">
        <f>'background subtraction'!FH166</f>
        <v>0.00466680996804082</v>
      </c>
      <c r="BS166" s="66">
        <f>'background subtraction'!GC166</f>
        <v>0.00683741925550167</v>
      </c>
      <c r="BT166" s="66">
        <f>'background subtraction'!GU166</f>
        <v>0.00321973710973359</v>
      </c>
      <c r="BU166" s="66">
        <f>'background subtraction'!DZ166</f>
        <v>0.00231531657329157</v>
      </c>
      <c r="BV166" s="66">
        <f>'background subtraction'!EQ166</f>
        <v>0.0035815053243104</v>
      </c>
      <c r="BW166" s="104">
        <f>'background subtraction'!FI166</f>
        <v>0</v>
      </c>
      <c r="BX166" s="66">
        <f>'background subtraction'!GD166</f>
        <v>0.00231531657329157</v>
      </c>
      <c r="BY166" s="104">
        <f>'background subtraction'!GV166</f>
        <v>0.000687359607695935</v>
      </c>
      <c r="BZ166" s="66">
        <f>'background subtraction'!EA166</f>
        <v>0.0191375385511131</v>
      </c>
      <c r="CA166" s="66">
        <f>'background subtraction'!ER166</f>
        <v>0.0108168696158466</v>
      </c>
      <c r="CB166" s="66">
        <f>'background subtraction'!FJ166</f>
        <v>0.0327038465977434</v>
      </c>
      <c r="CC166" s="66">
        <f>'background subtraction'!GE166</f>
        <v>0.00900802854296252</v>
      </c>
      <c r="CD166" s="66">
        <f>'background subtraction'!GX166</f>
        <v>0.0278199757009565</v>
      </c>
      <c r="CE166" s="66">
        <f>'background subtraction'!EB166</f>
        <v>0.00900802854296252</v>
      </c>
      <c r="CF166" s="104">
        <f>'background subtraction'!ES166</f>
        <v>0.00231531657329157</v>
      </c>
      <c r="CG166" s="66">
        <f>'background subtraction'!FK166</f>
        <v>0.0272773233790913</v>
      </c>
      <c r="CH166" s="66">
        <f>'background subtraction'!GF166</f>
        <v>0.0251067140916305</v>
      </c>
      <c r="CI166" s="66">
        <f>'background subtraction'!GY166</f>
        <v>0.0126257106887306</v>
      </c>
      <c r="CJ166" s="66">
        <f>'background subtraction'!EC166</f>
        <v>0.0699659726991547</v>
      </c>
      <c r="CK166" s="66">
        <f>'background subtraction'!EU166</f>
        <v>0.0037623894315988</v>
      </c>
      <c r="CL166" s="66">
        <f>'background subtraction'!FL166</f>
        <v>0.0158816246199219</v>
      </c>
      <c r="CM166" s="66">
        <f>'background subtraction'!GG166</f>
        <v>0.00231531657329157</v>
      </c>
      <c r="CN166" s="66">
        <f>'background subtraction'!GZ166</f>
        <v>0.00267708478786838</v>
      </c>
      <c r="CO166" s="66">
        <f>'background subtraction'!ED166</f>
        <v>0.0216699160531508</v>
      </c>
      <c r="CP166" s="66">
        <f>'background subtraction'!EV166</f>
        <v>0.00520946228990603</v>
      </c>
      <c r="CQ166" s="66">
        <f>'background subtraction'!FM166</f>
        <v>0.00936979675753933</v>
      </c>
      <c r="CR166" s="66">
        <f>'background subtraction'!GH166</f>
        <v>0.00611388282634805</v>
      </c>
      <c r="CS166" s="104">
        <f>'background subtraction'!HA166</f>
        <v>0.00213443246600317</v>
      </c>
      <c r="CT166" s="66">
        <f>'background subtraction'!EE166</f>
        <v>0.0082844921138089</v>
      </c>
      <c r="CU166" s="66">
        <f>'background subtraction'!EW166</f>
        <v>0.00973156497211613</v>
      </c>
      <c r="CV166" s="66">
        <f>'background subtraction'!FN166</f>
        <v>0.000506475500407531</v>
      </c>
      <c r="CW166" s="104">
        <f>'background subtraction'!GI166</f>
        <v>0.00104912782227274</v>
      </c>
      <c r="CX166" s="66">
        <f>'background subtraction'!HB166</f>
        <v>0.0169669292636523</v>
      </c>
      <c r="CY166" s="66"/>
      <c r="CZ166" s="66"/>
      <c r="DA166" s="66"/>
      <c r="DB166" s="66"/>
      <c r="DC166" s="66"/>
      <c r="DD166" s="66"/>
      <c r="DE166" s="66"/>
      <c r="DF166" s="66"/>
      <c r="DG166" s="66"/>
      <c r="DH166" s="66"/>
      <c r="DI166" s="66"/>
      <c r="DJ166" s="66"/>
      <c r="DK166" s="66"/>
    </row>
    <row r="167" spans="1:115">
      <c r="A167">
        <f>'imported data from Web Calc'!A176</f>
        <v>712.5</v>
      </c>
      <c r="B167" t="str">
        <f>'imported data from Web Calc'!B176</f>
        <v>C39H67O8P</v>
      </c>
      <c r="C167" s="61" t="str">
        <f>'imported data from Web Calc'!C176</f>
        <v>PA(36:5)</v>
      </c>
      <c r="D167" s="96">
        <f>'background subtraction'!DJ167</f>
        <v>0.0734570359698209</v>
      </c>
      <c r="E167" s="96">
        <f>'background subtraction'!DK167</f>
        <v>0.0718290790042252</v>
      </c>
      <c r="F167" s="96">
        <f>'background subtraction'!DL167</f>
        <v>0.0702011220386296</v>
      </c>
      <c r="G167" s="66">
        <f>'background subtraction'!DM167</f>
        <v>0.0743614565062629</v>
      </c>
      <c r="H167" s="66">
        <f>'background subtraction'!DX167</f>
        <v>0.0680305127511687</v>
      </c>
      <c r="I167" s="66">
        <f>'background subtraction'!EI167</f>
        <v>0.0644128306054007</v>
      </c>
      <c r="J167" s="66">
        <f>'background subtraction'!ET167</f>
        <v>0.0674878604293035</v>
      </c>
      <c r="K167" s="66">
        <f>'background subtraction'!FE167</f>
        <v>0.0673069763220151</v>
      </c>
      <c r="L167" s="66">
        <f>'background subtraction'!FP167</f>
        <v>0.0649554829272659</v>
      </c>
      <c r="M167" s="66">
        <f>'background subtraction'!GA167</f>
        <v>0.0687540491803224</v>
      </c>
      <c r="N167" s="66">
        <f>'background subtraction'!GL167</f>
        <v>0.0626039895325166</v>
      </c>
      <c r="O167" s="66">
        <f>'background subtraction'!GW167</f>
        <v>0.0658599034637079</v>
      </c>
      <c r="P167" s="66">
        <f>'background subtraction'!HC167</f>
        <v>0.0611569166742094</v>
      </c>
      <c r="Q167" s="66">
        <f t="shared" si="2"/>
        <v>0.0664929978392173</v>
      </c>
      <c r="R167" s="66">
        <f>'background subtraction'!DN167</f>
        <v>0.383673279969434</v>
      </c>
      <c r="S167" s="66">
        <f>'background subtraction'!FT167</f>
        <v>0.0689349332876107</v>
      </c>
      <c r="T167" s="66">
        <f>'background subtraction'!FX167</f>
        <v>0.0884704168747584</v>
      </c>
      <c r="U167" s="66">
        <f>'background subtraction'!GB167</f>
        <v>0.0414405489797734</v>
      </c>
      <c r="V167" s="66">
        <f>'background subtraction'!GJ167</f>
        <v>0.228293831808695</v>
      </c>
      <c r="W167" s="66">
        <f>'background subtraction'!DO167</f>
        <v>0.17891247051896</v>
      </c>
      <c r="X167" s="66">
        <f>'background subtraction'!EF167</f>
        <v>0.345687617438869</v>
      </c>
      <c r="Y167" s="66">
        <f>'background subtraction'!EX167</f>
        <v>0.0862998075872975</v>
      </c>
      <c r="Z167" s="66">
        <f>'background subtraction'!FO167</f>
        <v>0.0334816482590836</v>
      </c>
      <c r="AA167" s="66">
        <f>'background subtraction'!GK167</f>
        <v>0.114336844217</v>
      </c>
      <c r="AB167" s="66">
        <f>'background subtraction'!DP167</f>
        <v>0.033662532366372</v>
      </c>
      <c r="AC167" s="66">
        <f>'background subtraction'!EG167</f>
        <v>0.0137652805646475</v>
      </c>
      <c r="AD167" s="66">
        <f>'background subtraction'!EY167</f>
        <v>0.0255227475383938</v>
      </c>
      <c r="AE167" s="66">
        <f>'background subtraction'!FQ167</f>
        <v>0.0389081714777357</v>
      </c>
      <c r="AF167" s="66">
        <f>'background subtraction'!GM167</f>
        <v>0.0418023171943502</v>
      </c>
      <c r="AG167" s="66">
        <f>'background subtraction'!DQ167</f>
        <v>0.0146697011010896</v>
      </c>
      <c r="AH167" s="66">
        <f>'background subtraction'!EH167</f>
        <v>0.115060380646154</v>
      </c>
      <c r="AI167" s="66">
        <f>'background subtraction'!EZ167</f>
        <v>0.179093354626249</v>
      </c>
      <c r="AJ167" s="66">
        <f>'background subtraction'!FR167</f>
        <v>0.108367668676483</v>
      </c>
      <c r="AK167" s="66">
        <f>'background subtraction'!GR167</f>
        <v>0.196639113033224</v>
      </c>
      <c r="AL167" s="66">
        <f>'background subtraction'!DR167</f>
        <v>0.133329675482283</v>
      </c>
      <c r="AM167" s="66">
        <f>'background subtraction'!EJ167</f>
        <v>0.0501229861296167</v>
      </c>
      <c r="AN167" s="66">
        <f>'background subtraction'!FA167</f>
        <v>0.115783917075307</v>
      </c>
      <c r="AO167" s="66">
        <f>'background subtraction'!FS167</f>
        <v>0.315479971521705</v>
      </c>
      <c r="AP167" s="66">
        <f>'background subtraction'!GS167</f>
        <v>0.380055597823666</v>
      </c>
      <c r="AQ167" s="66">
        <f>'background subtraction'!DS167</f>
        <v>0.072190847218802</v>
      </c>
      <c r="AR167" s="66">
        <f>'background subtraction'!EK167</f>
        <v>0.0779791386520309</v>
      </c>
      <c r="AS167" s="66">
        <f>'background subtraction'!FB167</f>
        <v>0.295040067398116</v>
      </c>
      <c r="AT167" s="66">
        <f>'background subtraction'!FU167</f>
        <v>0.0832247777633947</v>
      </c>
      <c r="AU167" s="66">
        <f>'background subtraction'!GT167</f>
        <v>0.109272089212925</v>
      </c>
      <c r="AV167" s="66">
        <f>'background subtraction'!DT167</f>
        <v>0.144182721919587</v>
      </c>
      <c r="AW167" s="66">
        <f>'background subtraction'!EL167</f>
        <v>0.0396317079068893</v>
      </c>
      <c r="AX167" s="66">
        <f>'background subtraction'!FC167</f>
        <v>0.0333007641517952</v>
      </c>
      <c r="AY167" s="66">
        <f>'background subtraction'!FV167</f>
        <v>0.0106902507407447</v>
      </c>
      <c r="AZ167" s="66">
        <f>'background subtraction'!GN167</f>
        <v>0.0390890555850241</v>
      </c>
      <c r="BA167" s="66">
        <f>'background subtraction'!DU167</f>
        <v>0.192297894458302</v>
      </c>
      <c r="BB167" s="66">
        <f>'background subtraction'!EM167</f>
        <v>0.254341143258225</v>
      </c>
      <c r="BC167" s="66">
        <f>'background subtraction'!FD167</f>
        <v>0.256873520760262</v>
      </c>
      <c r="BD167" s="66">
        <f>'background subtraction'!FW167</f>
        <v>0.0960675493808713</v>
      </c>
      <c r="BE167" s="66">
        <f>'background subtraction'!GO167</f>
        <v>0.14725775174349</v>
      </c>
      <c r="BF167" s="66">
        <f>'background subtraction'!DV167</f>
        <v>0.00454019109293894</v>
      </c>
      <c r="BG167" s="66">
        <f>'background subtraction'!EN167</f>
        <v>0.0210006448561837</v>
      </c>
      <c r="BH167" s="66">
        <f>'background subtraction'!FF167</f>
        <v>0.0121373235990519</v>
      </c>
      <c r="BI167" s="66">
        <f>'background subtraction'!FY167</f>
        <v>0.00870052556057223</v>
      </c>
      <c r="BJ167" s="66">
        <f>'background subtraction'!GP167</f>
        <v>0.0115946712771867</v>
      </c>
      <c r="BK167" s="66">
        <f>'background subtraction'!DW167</f>
        <v>0.0215432971780489</v>
      </c>
      <c r="BL167" s="66">
        <f>'background subtraction'!EO167</f>
        <v>0.0220859494999141</v>
      </c>
      <c r="BM167" s="66">
        <f>'background subtraction'!FG167</f>
        <v>0.0474097245202907</v>
      </c>
      <c r="BN167" s="66">
        <f>'background subtraction'!FZ167</f>
        <v>0.00978583020430265</v>
      </c>
      <c r="BO167" s="66">
        <f>'background subtraction'!GQ167</f>
        <v>0.060071612030479</v>
      </c>
      <c r="BP167" s="66">
        <f>'background subtraction'!DY167</f>
        <v>0.0358331416538328</v>
      </c>
      <c r="BQ167" s="66">
        <f>'background subtraction'!EP167</f>
        <v>0.0477714927348675</v>
      </c>
      <c r="BR167" s="66">
        <f>'background subtraction'!FH167</f>
        <v>0.0320345754007763</v>
      </c>
      <c r="BS167" s="66">
        <f>'background subtraction'!GC167</f>
        <v>0.0309492707570459</v>
      </c>
      <c r="BT167" s="66">
        <f>'background subtraction'!GU167</f>
        <v>0.0200962243197417</v>
      </c>
      <c r="BU167" s="66">
        <f>'background subtraction'!DZ167</f>
        <v>0.0168403103885504</v>
      </c>
      <c r="BV167" s="66">
        <f>'background subtraction'!EQ167</f>
        <v>0.0162976580666852</v>
      </c>
      <c r="BW167" s="104">
        <f>'background subtraction'!FI167</f>
        <v>0.00146516126903607</v>
      </c>
      <c r="BX167" s="66">
        <f>'background subtraction'!GD167</f>
        <v>0.0132226282427823</v>
      </c>
      <c r="BY167" s="104">
        <f>'background subtraction'!GV167</f>
        <v>0.00490195930751575</v>
      </c>
      <c r="BZ167" s="66">
        <f>'background subtraction'!EA167</f>
        <v>0.0571774663138645</v>
      </c>
      <c r="CA167" s="66">
        <f>'background subtraction'!ER167</f>
        <v>0.0466861880911371</v>
      </c>
      <c r="CB167" s="66">
        <f>'background subtraction'!FJ167</f>
        <v>0.129531109229226</v>
      </c>
      <c r="CC167" s="66">
        <f>'background subtraction'!GE167</f>
        <v>0.0352904893319676</v>
      </c>
      <c r="CD167" s="66">
        <f>'background subtraction'!GX167</f>
        <v>0.106558827603599</v>
      </c>
      <c r="CE167" s="66">
        <f>'background subtraction'!EB167</f>
        <v>0.0378228668340053</v>
      </c>
      <c r="CF167" s="104">
        <f>'background subtraction'!ES167</f>
        <v>0.00906229377514904</v>
      </c>
      <c r="CG167" s="66">
        <f>'background subtraction'!FK167</f>
        <v>0.115422148860731</v>
      </c>
      <c r="CH167" s="66">
        <f>'background subtraction'!GF167</f>
        <v>0.0747232247208397</v>
      </c>
      <c r="CI167" s="66">
        <f>'background subtraction'!GY167</f>
        <v>0.0446964629109646</v>
      </c>
      <c r="CJ167" s="66">
        <f>'background subtraction'!EC167</f>
        <v>0.223229076804619</v>
      </c>
      <c r="CK167" s="66">
        <f>'background subtraction'!EU167</f>
        <v>0.0108711348480331</v>
      </c>
      <c r="CL167" s="66">
        <f>'background subtraction'!FL167</f>
        <v>0.0484950291640211</v>
      </c>
      <c r="CM167" s="66">
        <f>'background subtraction'!GG167</f>
        <v>0.0114137871698983</v>
      </c>
      <c r="CN167" s="66">
        <f>'background subtraction'!GZ167</f>
        <v>0.0152123534229548</v>
      </c>
      <c r="CO167" s="66">
        <f>'background subtraction'!ED167</f>
        <v>0.0957057811662945</v>
      </c>
      <c r="CP167" s="66">
        <f>'background subtraction'!EV167</f>
        <v>0.0284168932550083</v>
      </c>
      <c r="CQ167" s="66">
        <f>'background subtraction'!FM167</f>
        <v>0.0425258536235038</v>
      </c>
      <c r="CR167" s="66">
        <f>'background subtraction'!GH167</f>
        <v>0.0224477177144909</v>
      </c>
      <c r="CS167" s="104">
        <f>'background subtraction'!HA167</f>
        <v>0.00544461162938096</v>
      </c>
      <c r="CT167" s="66">
        <f>'background subtraction'!EE167</f>
        <v>0.0258845157529706</v>
      </c>
      <c r="CU167" s="66">
        <f>'background subtraction'!EW167</f>
        <v>0.0483141450567327</v>
      </c>
      <c r="CV167" s="66">
        <f>'background subtraction'!FN167</f>
        <v>0.00580637984395777</v>
      </c>
      <c r="CW167" s="104">
        <f>'background subtraction'!GI167</f>
        <v>0.00236958180547809</v>
      </c>
      <c r="CX167" s="66">
        <f>'background subtraction'!HB167</f>
        <v>0.0569965822065761</v>
      </c>
      <c r="CY167" s="66"/>
      <c r="CZ167" s="66"/>
      <c r="DA167" s="66"/>
      <c r="DB167" s="66"/>
      <c r="DC167" s="66"/>
      <c r="DD167" s="66"/>
      <c r="DE167" s="66"/>
      <c r="DF167" s="66"/>
      <c r="DG167" s="66"/>
      <c r="DH167" s="66"/>
      <c r="DI167" s="66"/>
      <c r="DJ167" s="66"/>
      <c r="DK167" s="66"/>
    </row>
    <row r="168" spans="1:115">
      <c r="A168">
        <f>'imported data from Web Calc'!A177</f>
        <v>714.5</v>
      </c>
      <c r="B168" t="str">
        <f>'imported data from Web Calc'!B177</f>
        <v>C39H69O8P</v>
      </c>
      <c r="C168" s="61" t="str">
        <f>'imported data from Web Calc'!C177</f>
        <v>PA(36:4)</v>
      </c>
      <c r="D168" s="96">
        <f>'background subtraction'!DJ168</f>
        <v>0.122711778384453</v>
      </c>
      <c r="E168" s="96">
        <f>'background subtraction'!DK168</f>
        <v>0.121264705526146</v>
      </c>
      <c r="F168" s="96">
        <f>'background subtraction'!DL168</f>
        <v>0.120902937311569</v>
      </c>
      <c r="G168" s="66">
        <f>'background subtraction'!DM168</f>
        <v>0.12759564928124</v>
      </c>
      <c r="H168" s="66">
        <f>'background subtraction'!DX168</f>
        <v>0.110773427303419</v>
      </c>
      <c r="I168" s="66">
        <f>'background subtraction'!EI168</f>
        <v>0.118370559809532</v>
      </c>
      <c r="J168" s="66">
        <f>'background subtraction'!ET168</f>
        <v>0.114210225341898</v>
      </c>
      <c r="K168" s="66">
        <f>'background subtraction'!FE168</f>
        <v>0.119094096238685</v>
      </c>
      <c r="L168" s="66">
        <f>'background subtraction'!FP168</f>
        <v>0.112401384269014</v>
      </c>
      <c r="M168" s="66">
        <f>'background subtraction'!GA168</f>
        <v>0.108964586230535</v>
      </c>
      <c r="N168" s="66">
        <f>'background subtraction'!GL168</f>
        <v>0.110411659088842</v>
      </c>
      <c r="O168" s="66">
        <f>'background subtraction'!GW168</f>
        <v>0.0997394967588259</v>
      </c>
      <c r="P168" s="66">
        <f>'background subtraction'!HC168</f>
        <v>0.114391109449187</v>
      </c>
      <c r="Q168" s="66">
        <f t="shared" si="2"/>
        <v>0.113595219377118</v>
      </c>
      <c r="R168" s="66">
        <f>'background subtraction'!DN168</f>
        <v>0.703530646887518</v>
      </c>
      <c r="S168" s="66">
        <f>'background subtraction'!FT168</f>
        <v>0.131755983748873</v>
      </c>
      <c r="T168" s="66">
        <f>'background subtraction'!FX168</f>
        <v>0.189277129866586</v>
      </c>
      <c r="U168" s="66">
        <f>'background subtraction'!GB168</f>
        <v>0.0858114204976188</v>
      </c>
      <c r="V168" s="66">
        <f>'background subtraction'!GJ168</f>
        <v>0.421894091839473</v>
      </c>
      <c r="W168" s="66">
        <f>'background subtraction'!DO168</f>
        <v>0.309926829427951</v>
      </c>
      <c r="X168" s="66">
        <f>'background subtraction'!EF168</f>
        <v>0.641125629873019</v>
      </c>
      <c r="Y168" s="66">
        <f>'background subtraction'!EX168</f>
        <v>0.167751921099266</v>
      </c>
      <c r="Z168" s="66">
        <f>'background subtraction'!FO168</f>
        <v>0.0603067613699539</v>
      </c>
      <c r="AA168" s="66">
        <f>'background subtraction'!GK168</f>
        <v>0.220208312212903</v>
      </c>
      <c r="AB168" s="66">
        <f>'background subtraction'!DP168</f>
        <v>0.049634599039938</v>
      </c>
      <c r="AC168" s="66">
        <f>'background subtraction'!EG168</f>
        <v>0.0266623174143107</v>
      </c>
      <c r="AD168" s="66">
        <f>'background subtraction'!EY168</f>
        <v>0.0434845393921323</v>
      </c>
      <c r="AE168" s="66">
        <f>'background subtraction'!FQ168</f>
        <v>0.0736921853092958</v>
      </c>
      <c r="AF168" s="66">
        <f>'background subtraction'!GM168</f>
        <v>0.0698936190562393</v>
      </c>
      <c r="AG168" s="66">
        <f>'background subtraction'!DQ168</f>
        <v>0.0174372279426021</v>
      </c>
      <c r="AH168" s="66">
        <f>'background subtraction'!EH168</f>
        <v>0.14459875536635</v>
      </c>
      <c r="AI168" s="66">
        <f>'background subtraction'!EZ168</f>
        <v>0.263077845640255</v>
      </c>
      <c r="AJ168" s="66">
        <f>'background subtraction'!FR168</f>
        <v>0.167028384670112</v>
      </c>
      <c r="AK168" s="66">
        <f>'background subtraction'!GR168</f>
        <v>0.275377964935866</v>
      </c>
      <c r="AL168" s="66">
        <f>'background subtraction'!DR168</f>
        <v>0.210983222741194</v>
      </c>
      <c r="AM168" s="66">
        <f>'background subtraction'!EJ168</f>
        <v>0.0722451124509886</v>
      </c>
      <c r="AN168" s="66">
        <f>'background subtraction'!FA168</f>
        <v>0.184755027184376</v>
      </c>
      <c r="AO168" s="66">
        <f>'background subtraction'!FS168</f>
        <v>0.49931248975891</v>
      </c>
      <c r="AP168" s="66">
        <f>'background subtraction'!GS168</f>
        <v>0.596085487158207</v>
      </c>
      <c r="AQ168" s="66">
        <f>'background subtraction'!DS168</f>
        <v>0.0961218146130579</v>
      </c>
      <c r="AR168" s="66">
        <f>'background subtraction'!EK168</f>
        <v>0.102452758368152</v>
      </c>
      <c r="AS168" s="66">
        <f>'background subtraction'!FB168</f>
        <v>0.447760519181715</v>
      </c>
      <c r="AT168" s="66">
        <f>'background subtraction'!FU168</f>
        <v>0.110049890874265</v>
      </c>
      <c r="AU168" s="66">
        <f>'background subtraction'!GT168</f>
        <v>0.155813570018231</v>
      </c>
      <c r="AV168" s="66">
        <f>'background subtraction'!DT168</f>
        <v>0.211164106848483</v>
      </c>
      <c r="AW168" s="66">
        <f>'background subtraction'!EL168</f>
        <v>0.054518469936725</v>
      </c>
      <c r="AX168" s="66">
        <f>'background subtraction'!FC168</f>
        <v>0.0483684102889192</v>
      </c>
      <c r="AY168" s="66">
        <f>'background subtraction'!FV168</f>
        <v>0.0158092709770065</v>
      </c>
      <c r="AZ168" s="66">
        <f>'background subtraction'!GN168</f>
        <v>0.0537949335075713</v>
      </c>
      <c r="BA168" s="66">
        <f>'background subtraction'!DU168</f>
        <v>0.314810700324738</v>
      </c>
      <c r="BB168" s="66">
        <f>'background subtraction'!EM168</f>
        <v>0.453367926507656</v>
      </c>
      <c r="BC168" s="66">
        <f>'background subtraction'!FD168</f>
        <v>0.426597078628972</v>
      </c>
      <c r="BD168" s="66">
        <f>'background subtraction'!FW168</f>
        <v>0.159612136271288</v>
      </c>
      <c r="BE168" s="66">
        <f>'background subtraction'!GO168</f>
        <v>0.221836269178499</v>
      </c>
      <c r="BF168" s="66">
        <f>'background subtraction'!DV168</f>
        <v>0.00984009543648918</v>
      </c>
      <c r="BG168" s="66">
        <f>'background subtraction'!EN168</f>
        <v>0.0288329267017716</v>
      </c>
      <c r="BH168" s="66">
        <f>'background subtraction'!FF168</f>
        <v>0.0217784465175238</v>
      </c>
      <c r="BI168" s="66">
        <f>'background subtraction'!FY168</f>
        <v>0.0112871682947964</v>
      </c>
      <c r="BJ168" s="66">
        <f>'background subtraction'!GP168</f>
        <v>0.0257578968778687</v>
      </c>
      <c r="BK168" s="66">
        <f>'background subtraction'!DW168</f>
        <v>0.0456551486795932</v>
      </c>
      <c r="BL168" s="66">
        <f>'background subtraction'!EO168</f>
        <v>0.0405903936755179</v>
      </c>
      <c r="BM168" s="66">
        <f>'background subtraction'!FG168</f>
        <v>0.094855625862039</v>
      </c>
      <c r="BN168" s="66">
        <f>'background subtraction'!FZ168</f>
        <v>0.0188843008009094</v>
      </c>
      <c r="BO168" s="66">
        <f>'background subtraction'!GQ168</f>
        <v>0.11402934123461</v>
      </c>
      <c r="BP168" s="66">
        <f>'background subtraction'!DY168</f>
        <v>0.0923232483600014</v>
      </c>
      <c r="BQ168" s="66">
        <f>'background subtraction'!EP168</f>
        <v>0.102271874260864</v>
      </c>
      <c r="BR168" s="66">
        <f>'background subtraction'!FH168</f>
        <v>0.0715215760218349</v>
      </c>
      <c r="BS168" s="66">
        <f>'background subtraction'!GC168</f>
        <v>0.0659141686958944</v>
      </c>
      <c r="BT168" s="66">
        <f>'background subtraction'!GU168</f>
        <v>0.0418565824265367</v>
      </c>
      <c r="BU168" s="66">
        <f>'background subtraction'!DZ168</f>
        <v>0.0335359134912701</v>
      </c>
      <c r="BV168" s="66">
        <f>'background subtraction'!EQ168</f>
        <v>0.0328123770621165</v>
      </c>
      <c r="BW168" s="104">
        <f>'background subtraction'!FI168</f>
        <v>0.00387091989597184</v>
      </c>
      <c r="BX168" s="66">
        <f>'background subtraction'!GD168</f>
        <v>0.0277476220580412</v>
      </c>
      <c r="BY168" s="104">
        <f>'background subtraction'!GV168</f>
        <v>0.0100209795437776</v>
      </c>
      <c r="BZ168" s="66">
        <f>'background subtraction'!EA168</f>
        <v>0.0912379437162709</v>
      </c>
      <c r="CA168" s="66">
        <f>'background subtraction'!ER168</f>
        <v>0.0979306556859419</v>
      </c>
      <c r="CB168" s="66">
        <f>'background subtraction'!FJ168</f>
        <v>0.196150725943545</v>
      </c>
      <c r="CC168" s="66">
        <f>'background subtraction'!GE168</f>
        <v>0.0668185892323364</v>
      </c>
      <c r="CD168" s="66">
        <f>'background subtraction'!GX168</f>
        <v>0.231242242757496</v>
      </c>
      <c r="CE168" s="66">
        <f>'background subtraction'!EB168</f>
        <v>0.0546993540440134</v>
      </c>
      <c r="CF168" s="104">
        <f>'background subtraction'!ES168</f>
        <v>0.0114680524020848</v>
      </c>
      <c r="CG168" s="66">
        <f>'background subtraction'!FK168</f>
        <v>0.181318229145896</v>
      </c>
      <c r="CH168" s="66">
        <f>'background subtraction'!GF168</f>
        <v>0.113305804805456</v>
      </c>
      <c r="CI168" s="66">
        <f>'background subtraction'!GY168</f>
        <v>0.0724259965582769</v>
      </c>
      <c r="CJ168" s="66">
        <f>'background subtraction'!EC168</f>
        <v>0.3247593262256</v>
      </c>
      <c r="CK168" s="66">
        <f>'background subtraction'!EU168</f>
        <v>0.0197887213373514</v>
      </c>
      <c r="CL168" s="66">
        <f>'background subtraction'!FL168</f>
        <v>0.0764054469186218</v>
      </c>
      <c r="CM168" s="66">
        <f>'background subtraction'!GG168</f>
        <v>0.0158092709770065</v>
      </c>
      <c r="CN168" s="66">
        <f>'background subtraction'!GZ168</f>
        <v>0.0156283868697181</v>
      </c>
      <c r="CO168" s="66">
        <f>'background subtraction'!ED168</f>
        <v>0.202119901484063</v>
      </c>
      <c r="CP168" s="66">
        <f>'background subtraction'!EV168</f>
        <v>0.0527096288638409</v>
      </c>
      <c r="CQ168" s="66">
        <f>'background subtraction'!FM168</f>
        <v>0.0783951720987943</v>
      </c>
      <c r="CR168" s="66">
        <f>'background subtraction'!GH168</f>
        <v>0.0324506088475397</v>
      </c>
      <c r="CS168" s="104">
        <f>'background subtraction'!HA168</f>
        <v>0.0174372279426021</v>
      </c>
      <c r="CT168" s="66">
        <f>'background subtraction'!EE168</f>
        <v>0.0485492943962076</v>
      </c>
      <c r="CU168" s="66">
        <f>'background subtraction'!EW168</f>
        <v>0.117104371058513</v>
      </c>
      <c r="CV168" s="66">
        <f>'background subtraction'!FN168</f>
        <v>0.00911655900733556</v>
      </c>
      <c r="CW168" s="104">
        <f>'background subtraction'!GI168</f>
        <v>0.00477534043241386</v>
      </c>
      <c r="CX168" s="66">
        <f>'background subtraction'!HB168</f>
        <v>0.11059254319613</v>
      </c>
      <c r="CY168" s="66"/>
      <c r="CZ168" s="66"/>
      <c r="DA168" s="66"/>
      <c r="DB168" s="66"/>
      <c r="DC168" s="66"/>
      <c r="DD168" s="66"/>
      <c r="DE168" s="66"/>
      <c r="DF168" s="66"/>
      <c r="DG168" s="66"/>
      <c r="DH168" s="66"/>
      <c r="DI168" s="66"/>
      <c r="DJ168" s="66"/>
      <c r="DK168" s="66"/>
    </row>
    <row r="169" spans="1:115">
      <c r="A169">
        <f>'imported data from Web Calc'!A178</f>
        <v>716.5</v>
      </c>
      <c r="B169" t="str">
        <f>'imported data from Web Calc'!B178</f>
        <v>C39H71O8P</v>
      </c>
      <c r="C169" s="61" t="str">
        <f>'imported data from Web Calc'!C178</f>
        <v>PA(36:3)</v>
      </c>
      <c r="D169" s="96">
        <f>'background subtraction'!DJ169</f>
        <v>0.0910389711982537</v>
      </c>
      <c r="E169" s="96">
        <f>'background subtraction'!DK169</f>
        <v>0.0932095804857146</v>
      </c>
      <c r="F169" s="96">
        <f>'background subtraction'!DL169</f>
        <v>0.08579333208689</v>
      </c>
      <c r="G169" s="66">
        <f>'background subtraction'!DM169</f>
        <v>0.0865168685160436</v>
      </c>
      <c r="H169" s="66">
        <f>'background subtraction'!DX169</f>
        <v>0.0856124479796016</v>
      </c>
      <c r="I169" s="66">
        <f>'background subtraction'!EI169</f>
        <v>0.0742167492204322</v>
      </c>
      <c r="J169" s="66">
        <f>'background subtraction'!ET169</f>
        <v>0.0760255902933162</v>
      </c>
      <c r="K169" s="66">
        <f>'background subtraction'!FE169</f>
        <v>0.075482937971451</v>
      </c>
      <c r="L169" s="66">
        <f>'background subtraction'!FP169</f>
        <v>0.0776535472589118</v>
      </c>
      <c r="M169" s="66">
        <f>'background subtraction'!GA169</f>
        <v>0.0850697956577364</v>
      </c>
      <c r="N169" s="66">
        <f>'background subtraction'!GL169</f>
        <v>0.0810903452973915</v>
      </c>
      <c r="O169" s="66">
        <f>'background subtraction'!GW169</f>
        <v>0.0785579677953538</v>
      </c>
      <c r="P169" s="66">
        <f>'background subtraction'!HC169</f>
        <v>0.0767491267224698</v>
      </c>
      <c r="Q169" s="66">
        <f t="shared" si="2"/>
        <v>0.0796975376712708</v>
      </c>
      <c r="R169" s="66">
        <f>'background subtraction'!DN169</f>
        <v>0.519734305471771</v>
      </c>
      <c r="S169" s="66">
        <f>'background subtraction'!FT169</f>
        <v>0.102615554064712</v>
      </c>
      <c r="T169" s="66">
        <f>'background subtraction'!FX169</f>
        <v>0.140058564273411</v>
      </c>
      <c r="U169" s="66">
        <f>'background subtraction'!GB169</f>
        <v>0.0554048020624381</v>
      </c>
      <c r="V169" s="66">
        <f>'background subtraction'!GJ169</f>
        <v>0.320761787454527</v>
      </c>
      <c r="W169" s="66">
        <f>'background subtraction'!DO169</f>
        <v>0.248227260431877</v>
      </c>
      <c r="X169" s="66">
        <f>'background subtraction'!EF169</f>
        <v>0.451721881131331</v>
      </c>
      <c r="Y169" s="66">
        <f>'background subtraction'!EX169</f>
        <v>0.116724514433207</v>
      </c>
      <c r="Z169" s="66">
        <f>'background subtraction'!FO169</f>
        <v>0.0422002622303846</v>
      </c>
      <c r="AA169" s="66">
        <f>'background subtraction'!GK169</f>
        <v>0.150911610710715</v>
      </c>
      <c r="AB169" s="66">
        <f>'background subtraction'!DP169</f>
        <v>0.0355075502607137</v>
      </c>
      <c r="AC169" s="66">
        <f>'background subtraction'!EG169</f>
        <v>0.0185044441756037</v>
      </c>
      <c r="AD169" s="66">
        <f>'background subtraction'!EY169</f>
        <v>0.0322516363295224</v>
      </c>
      <c r="AE169" s="66">
        <f>'background subtraction'!FQ169</f>
        <v>0.0516062358093816</v>
      </c>
      <c r="AF169" s="66">
        <f>'background subtraction'!GM169</f>
        <v>0.058479831886341</v>
      </c>
      <c r="AG169" s="66">
        <f>'background subtraction'!DQ169</f>
        <v>0.0138014573861052</v>
      </c>
      <c r="AH169" s="66">
        <f>'background subtraction'!EH169</f>
        <v>0.0877830572670625</v>
      </c>
      <c r="AI169" s="66">
        <f>'background subtraction'!EZ169</f>
        <v>0.153986640534618</v>
      </c>
      <c r="AJ169" s="66">
        <f>'background subtraction'!FR169</f>
        <v>0.0946566533440218</v>
      </c>
      <c r="AK169" s="66">
        <f>'background subtraction'!GR169</f>
        <v>0.162669077684462</v>
      </c>
      <c r="AL169" s="66">
        <f>'background subtraction'!DR169</f>
        <v>0.121427501222706</v>
      </c>
      <c r="AM169" s="66">
        <f>'background subtraction'!EJ169</f>
        <v>0.0474459013417484</v>
      </c>
      <c r="AN169" s="66">
        <f>'background subtraction'!FA169</f>
        <v>0.11871423961338</v>
      </c>
      <c r="AO169" s="66">
        <f>'background subtraction'!FS169</f>
        <v>0.337222241217772</v>
      </c>
      <c r="AP169" s="66">
        <f>'background subtraction'!GS169</f>
        <v>0.409575884133133</v>
      </c>
      <c r="AQ169" s="66">
        <f>'background subtraction'!DS169</f>
        <v>0.0505209311656512</v>
      </c>
      <c r="AR169" s="66">
        <f>'background subtraction'!EK169</f>
        <v>0.0653534279633004</v>
      </c>
      <c r="AS169" s="66">
        <f>'background subtraction'!FB169</f>
        <v>0.282595240816674</v>
      </c>
      <c r="AT169" s="66">
        <f>'background subtraction'!FU169</f>
        <v>0.0736740968985669</v>
      </c>
      <c r="AU169" s="66">
        <f>'background subtraction'!GT169</f>
        <v>0.0841653751212944</v>
      </c>
      <c r="AV169" s="66">
        <f>'background subtraction'!DT169</f>
        <v>0.136259998020355</v>
      </c>
      <c r="AW169" s="66">
        <f>'background subtraction'!EL169</f>
        <v>0.0326134045440992</v>
      </c>
      <c r="AX169" s="66">
        <f>'background subtraction'!FC169</f>
        <v>0.03026191114935</v>
      </c>
      <c r="AY169" s="66">
        <f>'background subtraction'!FV169</f>
        <v>0.00946023881118353</v>
      </c>
      <c r="AZ169" s="66">
        <f>'background subtraction'!GN169</f>
        <v>0.0306236793639268</v>
      </c>
      <c r="BA169" s="66">
        <f>'background subtraction'!DU169</f>
        <v>0.224169674162519</v>
      </c>
      <c r="BB169" s="66">
        <f>'background subtraction'!EM169</f>
        <v>0.334508979608445</v>
      </c>
      <c r="BC169" s="66">
        <f>'background subtraction'!FD169</f>
        <v>0.291820330288382</v>
      </c>
      <c r="BD169" s="66">
        <f>'background subtraction'!FW169</f>
        <v>0.124683415153897</v>
      </c>
      <c r="BE169" s="66">
        <f>'background subtraction'!GO169</f>
        <v>0.15724255446581</v>
      </c>
      <c r="BF169" s="66">
        <f>'background subtraction'!DV169</f>
        <v>0.00620432487999226</v>
      </c>
      <c r="BG169" s="66">
        <f>'background subtraction'!EN169</f>
        <v>0.0219412422140834</v>
      </c>
      <c r="BH169" s="66">
        <f>'background subtraction'!FF169</f>
        <v>0.0165147189954313</v>
      </c>
      <c r="BI169" s="66">
        <f>'background subtraction'!FY169</f>
        <v>0.0119926163132212</v>
      </c>
      <c r="BJ169" s="66">
        <f>'background subtraction'!GP169</f>
        <v>0.0206750534630646</v>
      </c>
      <c r="BK169" s="66">
        <f>'background subtraction'!DW169</f>
        <v>0.0335178250805413</v>
      </c>
      <c r="BL169" s="66">
        <f>'background subtraction'!EO169</f>
        <v>0.0385825800846166</v>
      </c>
      <c r="BM169" s="66">
        <f>'background subtraction'!FG169</f>
        <v>0.0843462592285828</v>
      </c>
      <c r="BN169" s="66">
        <f>'background subtraction'!FZ169</f>
        <v>0.020855937570353</v>
      </c>
      <c r="BO169" s="66">
        <f>'background subtraction'!GQ169</f>
        <v>0.100444944777251</v>
      </c>
      <c r="BP169" s="66">
        <f>'background subtraction'!DY169</f>
        <v>0.0720461399329713</v>
      </c>
      <c r="BQ169" s="66">
        <f>'background subtraction'!EP169</f>
        <v>0.0930286963784262</v>
      </c>
      <c r="BR169" s="66">
        <f>'background subtraction'!FH169</f>
        <v>0.0704181829673757</v>
      </c>
      <c r="BS169" s="66">
        <f>'background subtraction'!GC169</f>
        <v>0.0586607159936294</v>
      </c>
      <c r="BT169" s="66">
        <f>'background subtraction'!GU169</f>
        <v>0.0409340734793658</v>
      </c>
      <c r="BU169" s="66">
        <f>'background subtraction'!DZ169</f>
        <v>0.0297192588274848</v>
      </c>
      <c r="BV169" s="66">
        <f>'background subtraction'!EQ169</f>
        <v>0.0280913018618891</v>
      </c>
      <c r="BW169" s="104">
        <f>'background subtraction'!FI169</f>
        <v>0.00312929505608939</v>
      </c>
      <c r="BX169" s="66">
        <f>'background subtraction'!GD169</f>
        <v>0.0261015766817167</v>
      </c>
      <c r="BY169" s="104">
        <f>'background subtraction'!GV169</f>
        <v>0.00873670238202991</v>
      </c>
      <c r="BZ169" s="66">
        <f>'background subtraction'!EA169</f>
        <v>0.0626401663539743</v>
      </c>
      <c r="CA169" s="66">
        <f>'background subtraction'!ER169</f>
        <v>0.0734932127912785</v>
      </c>
      <c r="CB169" s="66">
        <f>'background subtraction'!FJ169</f>
        <v>0.147113044457659</v>
      </c>
      <c r="CC169" s="66">
        <f>'background subtraction'!GE169</f>
        <v>0.049073858307344</v>
      </c>
      <c r="CD169" s="66">
        <f>'background subtraction'!GX169</f>
        <v>0.169361789654133</v>
      </c>
      <c r="CE169" s="66">
        <f>'background subtraction'!EB169</f>
        <v>0.0362310866898673</v>
      </c>
      <c r="CF169" s="104">
        <f>'background subtraction'!ES169</f>
        <v>0.00783228184558789</v>
      </c>
      <c r="CG169" s="66">
        <f>'background subtraction'!FK169</f>
        <v>0.12088484890084</v>
      </c>
      <c r="CH169" s="66">
        <f>'background subtraction'!GF169</f>
        <v>0.0673431531434728</v>
      </c>
      <c r="CI169" s="66">
        <f>'background subtraction'!GY169</f>
        <v>0.0467223649125947</v>
      </c>
      <c r="CJ169" s="66">
        <f>'background subtraction'!EC169</f>
        <v>0.211326902545042</v>
      </c>
      <c r="CK169" s="66">
        <f>'background subtraction'!EU169</f>
        <v>0.0127161527423748</v>
      </c>
      <c r="CL169" s="66">
        <f>'background subtraction'!FL169</f>
        <v>0.059384252422783</v>
      </c>
      <c r="CM169" s="66">
        <f>'background subtraction'!GG169</f>
        <v>0.0127161527423748</v>
      </c>
      <c r="CN169" s="66">
        <f>'background subtraction'!GZ169</f>
        <v>0.0110881957767792</v>
      </c>
      <c r="CO169" s="66">
        <f>'background subtraction'!ED169</f>
        <v>0.149102769637831</v>
      </c>
      <c r="CP169" s="66">
        <f>'background subtraction'!EV169</f>
        <v>0.0425620304449615</v>
      </c>
      <c r="CQ169" s="66">
        <f>'background subtraction'!FM169</f>
        <v>0.0657151961778772</v>
      </c>
      <c r="CR169" s="66">
        <f>'background subtraction'!GH169</f>
        <v>0.023569199179679</v>
      </c>
      <c r="CS169" s="104">
        <f>'background subtraction'!HA169</f>
        <v>0.0116308480986444</v>
      </c>
      <c r="CT169" s="66">
        <f>'background subtraction'!EE169</f>
        <v>0.0360502025825789</v>
      </c>
      <c r="CU169" s="66">
        <f>'background subtraction'!EW169</f>
        <v>0.0966463785241942</v>
      </c>
      <c r="CV169" s="66">
        <f>'background subtraction'!FN169</f>
        <v>0.00566167255812704</v>
      </c>
      <c r="CW169" s="104">
        <f>'background subtraction'!GI169</f>
        <v>0.00186310630507056</v>
      </c>
      <c r="CX169" s="66">
        <f>'background subtraction'!HB169</f>
        <v>0.0877830572670625</v>
      </c>
      <c r="CY169" s="66"/>
      <c r="CZ169" s="66"/>
      <c r="DA169" s="66"/>
      <c r="DB169" s="66"/>
      <c r="DC169" s="66"/>
      <c r="DD169" s="66"/>
      <c r="DE169" s="66"/>
      <c r="DF169" s="66"/>
      <c r="DG169" s="66"/>
      <c r="DH169" s="66"/>
      <c r="DI169" s="66"/>
      <c r="DJ169" s="66"/>
      <c r="DK169" s="66"/>
    </row>
    <row r="170" spans="1:115">
      <c r="A170">
        <f>'imported data from Web Calc'!A179</f>
        <v>718.5</v>
      </c>
      <c r="B170" t="str">
        <f>'imported data from Web Calc'!B179</f>
        <v>C39H73O8P</v>
      </c>
      <c r="C170" s="61" t="str">
        <f>'imported data from Web Calc'!C179</f>
        <v>PA(36:2)</v>
      </c>
      <c r="D170" s="96">
        <f>'background subtraction'!DJ170</f>
        <v>0.0425077652127749</v>
      </c>
      <c r="E170" s="96">
        <f>'background subtraction'!DK170</f>
        <v>0.0421459969981981</v>
      </c>
      <c r="F170" s="96">
        <f>'background subtraction'!DL170</f>
        <v>0.0396136194961605</v>
      </c>
      <c r="G170" s="66">
        <f>'background subtraction'!DM170</f>
        <v>0.0396136194961605</v>
      </c>
      <c r="H170" s="66">
        <f>'background subtraction'!DX170</f>
        <v>0.0394327353888721</v>
      </c>
      <c r="I170" s="66">
        <f>'background subtraction'!EI170</f>
        <v>0.0345488644920851</v>
      </c>
      <c r="J170" s="66">
        <f>'background subtraction'!ET170</f>
        <v>0.0388900830670069</v>
      </c>
      <c r="K170" s="66">
        <f>'background subtraction'!FE170</f>
        <v>0.0359959373503924</v>
      </c>
      <c r="L170" s="66">
        <f>'background subtraction'!FP170</f>
        <v>0.0388900830670069</v>
      </c>
      <c r="M170" s="66">
        <f>'background subtraction'!GA170</f>
        <v>0.0354532850285272</v>
      </c>
      <c r="N170" s="66">
        <f>'background subtraction'!GL170</f>
        <v>0.034910632706662</v>
      </c>
      <c r="O170" s="66">
        <f>'background subtraction'!GW170</f>
        <v>0.0359959373503924</v>
      </c>
      <c r="P170" s="66">
        <f>'background subtraction'!HC170</f>
        <v>0.0343679803847967</v>
      </c>
      <c r="Q170" s="66">
        <f t="shared" si="2"/>
        <v>0.0368099158331902</v>
      </c>
      <c r="R170" s="66">
        <f>'background subtraction'!DN170</f>
        <v>0.255951011813092</v>
      </c>
      <c r="S170" s="66">
        <f>'background subtraction'!FT170</f>
        <v>0.0454019109293894</v>
      </c>
      <c r="T170" s="66">
        <f>'background subtraction'!FX170</f>
        <v>0.0700021495206123</v>
      </c>
      <c r="U170" s="66">
        <f>'background subtraction'!GB170</f>
        <v>0.0293032253807214</v>
      </c>
      <c r="V170" s="66">
        <f>'background subtraction'!GJ170</f>
        <v>0.14398374940157</v>
      </c>
      <c r="W170" s="66">
        <f>'background subtraction'!DO170</f>
        <v>0.116489365093732</v>
      </c>
      <c r="X170" s="66">
        <f>'background subtraction'!EF170</f>
        <v>0.245278849483076</v>
      </c>
      <c r="Y170" s="66">
        <f>'background subtraction'!EX170</f>
        <v>0.0615005964780573</v>
      </c>
      <c r="Z170" s="66">
        <f>'background subtraction'!FO170</f>
        <v>0.0202590200163012</v>
      </c>
      <c r="AA170" s="66">
        <f>'background subtraction'!GK170</f>
        <v>0.0727154111299384</v>
      </c>
      <c r="AB170" s="66">
        <f>'background subtraction'!DP170</f>
        <v>0.0162795696559564</v>
      </c>
      <c r="AC170" s="66">
        <f>'background subtraction'!EG170</f>
        <v>0.00850155304255498</v>
      </c>
      <c r="AD170" s="66">
        <f>'background subtraction'!EY170</f>
        <v>0.0159178014413795</v>
      </c>
      <c r="AE170" s="66">
        <f>'background subtraction'!FQ170</f>
        <v>0.0289414571661446</v>
      </c>
      <c r="AF170" s="66">
        <f>'background subtraction'!GM170</f>
        <v>0.0267708478786838</v>
      </c>
      <c r="AG170" s="66">
        <f>'background subtraction'!DQ170</f>
        <v>0.00416033446763329</v>
      </c>
      <c r="AH170" s="66">
        <f>'background subtraction'!EH170</f>
        <v>0.037623894315988</v>
      </c>
      <c r="AI170" s="66">
        <f>'background subtraction'!EZ170</f>
        <v>0.0665653514821327</v>
      </c>
      <c r="AJ170" s="66">
        <f>'background subtraction'!FR170</f>
        <v>0.0455827950366778</v>
      </c>
      <c r="AK170" s="66">
        <f>'background subtraction'!GR170</f>
        <v>0.0681933084477283</v>
      </c>
      <c r="AL170" s="66">
        <f>'background subtraction'!DR170</f>
        <v>0.045221026822101</v>
      </c>
      <c r="AM170" s="66">
        <f>'background subtraction'!EJ170</f>
        <v>0.0175457584069752</v>
      </c>
      <c r="AN170" s="66">
        <f>'background subtraction'!FA170</f>
        <v>0.0482960566460039</v>
      </c>
      <c r="AO170" s="66">
        <f>'background subtraction'!FS170</f>
        <v>0.137652805646475</v>
      </c>
      <c r="AP170" s="66">
        <f>'background subtraction'!GS170</f>
        <v>0.183235600683153</v>
      </c>
      <c r="AQ170" s="66">
        <f>'background subtraction'!DS170</f>
        <v>0.0227913975183389</v>
      </c>
      <c r="AR170" s="66">
        <f>'background subtraction'!EK170</f>
        <v>0.0285796889515678</v>
      </c>
      <c r="AS170" s="66">
        <f>'background subtraction'!FB170</f>
        <v>0.123905613492557</v>
      </c>
      <c r="AT170" s="66">
        <f>'background subtraction'!FU170</f>
        <v>0.0347297485993736</v>
      </c>
      <c r="AU170" s="66">
        <f>'background subtraction'!GT170</f>
        <v>0.0457636791439662</v>
      </c>
      <c r="AV170" s="66">
        <f>'background subtraction'!DT170</f>
        <v>0.0567976096885588</v>
      </c>
      <c r="AW170" s="66">
        <f>'background subtraction'!EL170</f>
        <v>0.01700310608511</v>
      </c>
      <c r="AX170" s="66">
        <f>'background subtraction'!FC170</f>
        <v>0.0104912782227274</v>
      </c>
      <c r="AY170" s="66">
        <f>'background subtraction'!FV170</f>
        <v>0.0045221026822101</v>
      </c>
      <c r="AZ170" s="66">
        <f>'background subtraction'!GN170</f>
        <v>0.010310394115439</v>
      </c>
      <c r="BA170" s="66">
        <f>'background subtraction'!DU170</f>
        <v>0.100571563652353</v>
      </c>
      <c r="BB170" s="66">
        <f>'background subtraction'!EM170</f>
        <v>0.156464752804469</v>
      </c>
      <c r="BC170" s="66">
        <f>'background subtraction'!FD170</f>
        <v>0.128789484389344</v>
      </c>
      <c r="BD170" s="66">
        <f>'background subtraction'!FW170</f>
        <v>0.0519137387917719</v>
      </c>
      <c r="BE170" s="66">
        <f>'background subtraction'!GO170</f>
        <v>0.0642138580873834</v>
      </c>
      <c r="BF170" s="66">
        <f>'background subtraction'!DV170</f>
        <v>0.00180884107288404</v>
      </c>
      <c r="BG170" s="66">
        <f>'background subtraction'!EN170</f>
        <v>0.00741624839882456</v>
      </c>
      <c r="BH170" s="66">
        <f>'background subtraction'!FF170</f>
        <v>0.00669271196967095</v>
      </c>
      <c r="BI170" s="66">
        <f>'background subtraction'!FY170</f>
        <v>0.0045221026822101</v>
      </c>
      <c r="BJ170" s="66">
        <f>'background subtraction'!GP170</f>
        <v>0.009405973578997</v>
      </c>
      <c r="BK170" s="66">
        <f>'background subtraction'!DW170</f>
        <v>0.0124810034028999</v>
      </c>
      <c r="BL170" s="66">
        <f>'background subtraction'!EO170</f>
        <v>0.0202590200163012</v>
      </c>
      <c r="BM170" s="66">
        <f>'background subtraction'!FG170</f>
        <v>0.0417842287836213</v>
      </c>
      <c r="BN170" s="66">
        <f>'background subtraction'!FZ170</f>
        <v>0.00886332125713179</v>
      </c>
      <c r="BO170" s="66">
        <f>'background subtraction'!GQ170</f>
        <v>0.0513710864699067</v>
      </c>
      <c r="BP170" s="66">
        <f>'background subtraction'!DY170</f>
        <v>0.0372621261014112</v>
      </c>
      <c r="BQ170" s="66">
        <f>'background subtraction'!EP170</f>
        <v>0.0535416957573676</v>
      </c>
      <c r="BR170" s="66">
        <f>'background subtraction'!FH170</f>
        <v>0.0350915168139504</v>
      </c>
      <c r="BS170" s="66">
        <f>'background subtraction'!GC170</f>
        <v>0.0307502982390287</v>
      </c>
      <c r="BT170" s="66">
        <f>'background subtraction'!GU170</f>
        <v>0.0235149339474925</v>
      </c>
      <c r="BU170" s="66">
        <f>'background subtraction'!DZ170</f>
        <v>0.0130236557247651</v>
      </c>
      <c r="BV170" s="66">
        <f>'background subtraction'!EQ170</f>
        <v>0.00832066893526658</v>
      </c>
      <c r="BW170" s="104">
        <f>'background subtraction'!FI170</f>
        <v>0.00108530464373042</v>
      </c>
      <c r="BX170" s="66">
        <f>'background subtraction'!GD170</f>
        <v>0.010310394115439</v>
      </c>
      <c r="BY170" s="104">
        <f>'background subtraction'!GV170</f>
        <v>0.00289414571661446</v>
      </c>
      <c r="BZ170" s="66">
        <f>'background subtraction'!EA170</f>
        <v>0.0231531657329157</v>
      </c>
      <c r="CA170" s="66">
        <f>'background subtraction'!ER170</f>
        <v>0.0312929505608939</v>
      </c>
      <c r="CB170" s="66">
        <f>'background subtraction'!FJ170</f>
        <v>0.0663844673748443</v>
      </c>
      <c r="CC170" s="66">
        <f>'background subtraction'!GE170</f>
        <v>0.017907526621552</v>
      </c>
      <c r="CD170" s="66">
        <f>'background subtraction'!GX170</f>
        <v>0.0783228184558789</v>
      </c>
      <c r="CE170" s="66">
        <f>'background subtraction'!EB170</f>
        <v>0.0157369173340911</v>
      </c>
      <c r="CF170" s="104">
        <f>'background subtraction'!ES170</f>
        <v>0.00397945036034489</v>
      </c>
      <c r="CG170" s="66">
        <f>'background subtraction'!FK170</f>
        <v>0.0593299871905965</v>
      </c>
      <c r="CH170" s="66">
        <f>'background subtraction'!GF170</f>
        <v>0.0307502982390287</v>
      </c>
      <c r="CI170" s="66">
        <f>'background subtraction'!GY170</f>
        <v>0.0202590200163012</v>
      </c>
      <c r="CJ170" s="66">
        <f>'background subtraction'!EC170</f>
        <v>0.0902611695369136</v>
      </c>
      <c r="CK170" s="66">
        <f>'background subtraction'!EU170</f>
        <v>0.0043412185749217</v>
      </c>
      <c r="CL170" s="66">
        <f>'background subtraction'!FL170</f>
        <v>0.0233340498402041</v>
      </c>
      <c r="CM170" s="66">
        <f>'background subtraction'!GG170</f>
        <v>0.00578829143322893</v>
      </c>
      <c r="CN170" s="66">
        <f>'background subtraction'!GZ170</f>
        <v>0.0045221026822101</v>
      </c>
      <c r="CO170" s="66">
        <f>'background subtraction'!ED170</f>
        <v>0.0676506561258631</v>
      </c>
      <c r="CP170" s="66">
        <f>'background subtraction'!EV170</f>
        <v>0.0236958180547809</v>
      </c>
      <c r="CQ170" s="66">
        <f>'background subtraction'!FM170</f>
        <v>0.026409079664107</v>
      </c>
      <c r="CR170" s="66">
        <f>'background subtraction'!GH170</f>
        <v>0.00976774179357381</v>
      </c>
      <c r="CS170" s="104">
        <f>'background subtraction'!HA170</f>
        <v>0.00705448018424775</v>
      </c>
      <c r="CT170" s="66">
        <f>'background subtraction'!EE170</f>
        <v>0.0175457584069752</v>
      </c>
      <c r="CU170" s="66">
        <f>'background subtraction'!EW170</f>
        <v>0.0497431295043111</v>
      </c>
      <c r="CV170" s="66">
        <f>'background subtraction'!FN170</f>
        <v>0.00361768214576808</v>
      </c>
      <c r="CW170" s="104">
        <f>'background subtraction'!GI170</f>
        <v>0.00090442053644202</v>
      </c>
      <c r="CX170" s="66">
        <f>'background subtraction'!HB170</f>
        <v>0.0497431295043111</v>
      </c>
      <c r="CY170" s="66"/>
      <c r="CZ170" s="66"/>
      <c r="DA170" s="66"/>
      <c r="DB170" s="66"/>
      <c r="DC170" s="66"/>
      <c r="DD170" s="66"/>
      <c r="DE170" s="66"/>
      <c r="DF170" s="66"/>
      <c r="DG170" s="66"/>
      <c r="DH170" s="66"/>
      <c r="DI170" s="66"/>
      <c r="DJ170" s="66"/>
      <c r="DK170" s="66"/>
    </row>
    <row r="171" spans="1:115">
      <c r="A171" s="74" t="s">
        <v>532</v>
      </c>
      <c r="B171" s="75"/>
      <c r="C171" s="74" t="s">
        <v>532</v>
      </c>
      <c r="D171" s="97">
        <f>'background subtraction'!DJ171</f>
        <v>0.741841900811202</v>
      </c>
      <c r="E171" s="97">
        <f>'background subtraction'!DK171</f>
        <v>0.760111195647331</v>
      </c>
      <c r="F171" s="97">
        <f>'background subtraction'!DL171</f>
        <v>0.731531506695763</v>
      </c>
      <c r="G171" s="82">
        <f>'background subtraction'!DM171</f>
        <v>0.771687778513789</v>
      </c>
      <c r="H171" s="82">
        <f>'background subtraction'!DX171</f>
        <v>0.715233848629078</v>
      </c>
      <c r="I171" s="82">
        <f>'background subtraction'!EI171</f>
        <v>0.686853132195528</v>
      </c>
      <c r="J171" s="82">
        <f>'background subtraction'!ET171</f>
        <v>0.694088496487064</v>
      </c>
      <c r="K171" s="82">
        <f>'background subtraction'!FE171</f>
        <v>0.693184075950622</v>
      </c>
      <c r="L171" s="82">
        <f>'background subtraction'!FP171</f>
        <v>0.716680921487385</v>
      </c>
      <c r="M171" s="82">
        <f>'background subtraction'!GA171</f>
        <v>0.705646990942793</v>
      </c>
      <c r="N171" s="82">
        <f>'background subtraction'!GL171</f>
        <v>0.680160420225857</v>
      </c>
      <c r="O171" s="82">
        <f>'background subtraction'!GW171</f>
        <v>0.66731764860838</v>
      </c>
      <c r="P171" s="82">
        <f>'background subtraction'!HC171</f>
        <v>0.66840295325211</v>
      </c>
      <c r="Q171" s="66">
        <f t="shared" si="2"/>
        <v>0.699925626629261</v>
      </c>
      <c r="R171" s="82">
        <f>'background subtraction'!DN171</f>
        <v>3.97297470930396</v>
      </c>
      <c r="S171" s="82">
        <f>'background subtraction'!FT171</f>
        <v>0.809130788722489</v>
      </c>
      <c r="T171" s="82">
        <f>'background subtraction'!FX171</f>
        <v>1.02293580353738</v>
      </c>
      <c r="U171" s="82">
        <f>'background subtraction'!GB171</f>
        <v>0.457311200046543</v>
      </c>
      <c r="V171" s="82">
        <f>'background subtraction'!GJ171</f>
        <v>2.49911291470732</v>
      </c>
      <c r="W171" s="82">
        <f>'background subtraction'!DO171</f>
        <v>1.9118003067526</v>
      </c>
      <c r="X171" s="82">
        <f>'background subtraction'!EF171</f>
        <v>3.69188080657778</v>
      </c>
      <c r="Y171" s="82">
        <f>'background subtraction'!EX171</f>
        <v>0.91440533916434</v>
      </c>
      <c r="Z171" s="82">
        <f>'background subtraction'!FO171</f>
        <v>0.33069232494466</v>
      </c>
      <c r="AA171" s="82">
        <f>'background subtraction'!GK171</f>
        <v>1.15570473828707</v>
      </c>
      <c r="AB171" s="82">
        <f>'background subtraction'!DP171</f>
        <v>0.317107928487301</v>
      </c>
      <c r="AC171" s="82">
        <f>'background subtraction'!EG171</f>
        <v>0.165906903204924</v>
      </c>
      <c r="AD171" s="82">
        <f>'background subtraction'!EY171</f>
        <v>0.231567834150615</v>
      </c>
      <c r="AE171" s="82">
        <f>'background subtraction'!FQ171</f>
        <v>0.389841428027968</v>
      </c>
      <c r="AF171" s="82">
        <f>'background subtraction'!GM171</f>
        <v>0.446639037716527</v>
      </c>
      <c r="AG171" s="82">
        <f>'background subtraction'!DQ171</f>
        <v>0.127016820137917</v>
      </c>
      <c r="AH171" s="82">
        <f>'background subtraction'!EH171</f>
        <v>0.938462925433697</v>
      </c>
      <c r="AI171" s="82">
        <f>'background subtraction'!EZ171</f>
        <v>1.5124081978598</v>
      </c>
      <c r="AJ171" s="82">
        <f>'background subtraction'!FR171</f>
        <v>0.992004621191065</v>
      </c>
      <c r="AK171" s="82">
        <f>'background subtraction'!GR171</f>
        <v>1.7198822689196</v>
      </c>
      <c r="AL171" s="82">
        <f>'background subtraction'!DR171</f>
        <v>1.09112911198511</v>
      </c>
      <c r="AM171" s="82">
        <f>'background subtraction'!EJ171</f>
        <v>0.469611319342154</v>
      </c>
      <c r="AN171" s="82">
        <f>'background subtraction'!FA171</f>
        <v>1.13689279112908</v>
      </c>
      <c r="AO171" s="82">
        <f>'background subtraction'!FS171</f>
        <v>3.10653983539251</v>
      </c>
      <c r="AP171" s="82">
        <f>'background subtraction'!GS171</f>
        <v>3.83874061328524</v>
      </c>
      <c r="AQ171" s="82">
        <f>'background subtraction'!DS171</f>
        <v>0.546487064939726</v>
      </c>
      <c r="AR171" s="82">
        <f>'background subtraction'!EK171</f>
        <v>0.698429715061985</v>
      </c>
      <c r="AS171" s="82">
        <f>'background subtraction'!FB171</f>
        <v>2.88801374537739</v>
      </c>
      <c r="AT171" s="82">
        <f>'background subtraction'!FU171</f>
        <v>0.871535805736988</v>
      </c>
      <c r="AU171" s="82">
        <f>'background subtraction'!GT171</f>
        <v>1.00412385637939</v>
      </c>
      <c r="AV171" s="82">
        <f>'background subtraction'!DT171</f>
        <v>1.35684786559178</v>
      </c>
      <c r="AW171" s="82">
        <f>'background subtraction'!EL171</f>
        <v>0.376636888195915</v>
      </c>
      <c r="AX171" s="82">
        <f>'background subtraction'!FC171</f>
        <v>0.331415861373814</v>
      </c>
      <c r="AY171" s="82">
        <f>'background subtraction'!FV171</f>
        <v>0.0997033199373683</v>
      </c>
      <c r="AZ171" s="82">
        <f>'background subtraction'!GN171</f>
        <v>0.329769815997489</v>
      </c>
      <c r="BA171" s="82">
        <f>'background subtraction'!DU171</f>
        <v>2.01615234824728</v>
      </c>
      <c r="BB171" s="82">
        <f>'background subtraction'!EM171</f>
        <v>2.73100634025105</v>
      </c>
      <c r="BC171" s="82">
        <f>'background subtraction'!FD171</f>
        <v>2.6210288030197</v>
      </c>
      <c r="BD171" s="82">
        <f>'background subtraction'!FW171</f>
        <v>0.972631933300477</v>
      </c>
      <c r="BE171" s="82">
        <f>'background subtraction'!GO171</f>
        <v>1.45362086299107</v>
      </c>
      <c r="BF171" s="82">
        <f>'background subtraction'!DV171</f>
        <v>0.0505028427549224</v>
      </c>
      <c r="BG171" s="82">
        <f>'background subtraction'!EN171</f>
        <v>0.173847715514885</v>
      </c>
      <c r="BH171" s="82">
        <f>'background subtraction'!FF171</f>
        <v>0.140221359969971</v>
      </c>
      <c r="BI171" s="82">
        <f>'background subtraction'!FY171</f>
        <v>0.078539879384625</v>
      </c>
      <c r="BJ171" s="82">
        <f>'background subtraction'!GP171</f>
        <v>0.159033307127965</v>
      </c>
      <c r="BK171" s="82">
        <f>'background subtraction'!DW171</f>
        <v>0.263946089355239</v>
      </c>
      <c r="BL171" s="82">
        <f>'background subtraction'!EO171</f>
        <v>0.290897821341211</v>
      </c>
      <c r="BM171" s="82">
        <f>'background subtraction'!FG171</f>
        <v>0.661348473067863</v>
      </c>
      <c r="BN171" s="82">
        <f>'background subtraction'!FZ171</f>
        <v>0.132081575141993</v>
      </c>
      <c r="BO171" s="82">
        <f>'background subtraction'!GQ171</f>
        <v>0.800810119787222</v>
      </c>
      <c r="BP171" s="82">
        <f>'background subtraction'!DY171</f>
        <v>0.521886826348503</v>
      </c>
      <c r="BQ171" s="82">
        <f>'background subtraction'!EP171</f>
        <v>0.64579243984106</v>
      </c>
      <c r="BR171" s="82">
        <f>'background subtraction'!FH171</f>
        <v>0.462014186836041</v>
      </c>
      <c r="BS171" s="82">
        <f>'background subtraction'!GC171</f>
        <v>0.405578345362059</v>
      </c>
      <c r="BT171" s="82">
        <f>'background subtraction'!GU171</f>
        <v>0.26159459596049</v>
      </c>
      <c r="BU171" s="82">
        <f>'background subtraction'!DZ171</f>
        <v>0.19810427430226</v>
      </c>
      <c r="BV171" s="82">
        <f>'background subtraction'!EQ171</f>
        <v>0.200274883589721</v>
      </c>
      <c r="BW171" s="105">
        <f>'background subtraction'!FI171</f>
        <v>0.020512257766505</v>
      </c>
      <c r="BX171" s="82">
        <f>'background subtraction'!GD171</f>
        <v>0.169343701243404</v>
      </c>
      <c r="BY171" s="105">
        <f>'background subtraction'!GV171</f>
        <v>0.0562911341881513</v>
      </c>
      <c r="BZ171" s="82">
        <f>'background subtraction'!EA171</f>
        <v>0.645955235537619</v>
      </c>
      <c r="CA171" s="82">
        <f>'background subtraction'!ER171</f>
        <v>0.603465558735573</v>
      </c>
      <c r="CB171" s="82">
        <f>'background subtraction'!FJ171</f>
        <v>1.48111524729891</v>
      </c>
      <c r="CC171" s="82">
        <f>'background subtraction'!GE171</f>
        <v>0.414079898404614</v>
      </c>
      <c r="CD171" s="82">
        <f>'background subtraction'!GX171</f>
        <v>1.37023328953112</v>
      </c>
      <c r="CE171" s="82">
        <f>'background subtraction'!EB171</f>
        <v>0.381158990878125</v>
      </c>
      <c r="CF171" s="105">
        <f>'background subtraction'!ES171</f>
        <v>0.0836046343887003</v>
      </c>
      <c r="CG171" s="82">
        <f>'background subtraction'!FK171</f>
        <v>1.25392480854467</v>
      </c>
      <c r="CH171" s="82">
        <f>'background subtraction'!GF171</f>
        <v>0.80442780193299</v>
      </c>
      <c r="CI171" s="82">
        <f>'background subtraction'!GY171</f>
        <v>0.479921713457593</v>
      </c>
      <c r="CJ171" s="82">
        <f>'background subtraction'!EC171</f>
        <v>2.06374295687486</v>
      </c>
      <c r="CK171" s="82">
        <f>'background subtraction'!EU171</f>
        <v>0.126112399601475</v>
      </c>
      <c r="CL171" s="82">
        <f>'background subtraction'!FL171</f>
        <v>0.497467471864569</v>
      </c>
      <c r="CM171" s="82">
        <f>'background subtraction'!GG171</f>
        <v>0.0995224358300798</v>
      </c>
      <c r="CN171" s="82">
        <f>'background subtraction'!GZ171</f>
        <v>0.118877035309939</v>
      </c>
      <c r="CO171" s="82">
        <f>'background subtraction'!ED171</f>
        <v>1.15262970846317</v>
      </c>
      <c r="CP171" s="82">
        <f>'background subtraction'!EV171</f>
        <v>0.344077748884002</v>
      </c>
      <c r="CQ171" s="82">
        <f>'background subtraction'!FM171</f>
        <v>0.472143696844192</v>
      </c>
      <c r="CR171" s="82">
        <f>'background subtraction'!GH171</f>
        <v>0.191411562332589</v>
      </c>
      <c r="CS171" s="105">
        <f>'background subtraction'!HA171</f>
        <v>0.0922870715385437</v>
      </c>
      <c r="CT171" s="82">
        <f>'background subtraction'!EE171</f>
        <v>0.31712601689803</v>
      </c>
      <c r="CU171" s="82">
        <f>'background subtraction'!EW171</f>
        <v>0.662614661818881</v>
      </c>
      <c r="CV171" s="82">
        <f>'background subtraction'!FN171</f>
        <v>0.0573764388318817</v>
      </c>
      <c r="CW171" s="105">
        <f>'background subtraction'!GI171</f>
        <v>0.030605590953198</v>
      </c>
      <c r="CX171" s="82">
        <f>'background subtraction'!HB171</f>
        <v>0.720316692043882</v>
      </c>
      <c r="CY171" s="82"/>
      <c r="CZ171" s="82"/>
      <c r="DA171" s="82"/>
      <c r="DB171" s="82"/>
      <c r="DC171" s="82"/>
      <c r="DD171" s="82"/>
      <c r="DE171" s="82"/>
      <c r="DF171" s="82"/>
      <c r="DG171" s="82"/>
      <c r="DH171" s="82"/>
      <c r="DI171" s="82"/>
      <c r="DJ171" s="82"/>
      <c r="DK171" s="82"/>
    </row>
    <row r="172" spans="1:115">
      <c r="A172" s="84" t="s">
        <v>533</v>
      </c>
      <c r="B172" s="85"/>
      <c r="C172" s="84" t="s">
        <v>533</v>
      </c>
      <c r="D172" s="97">
        <f>'background subtraction'!DJ172</f>
        <v>4.65438339993399</v>
      </c>
      <c r="E172" s="97">
        <f>'background subtraction'!DK172</f>
        <v>4.60464186659516</v>
      </c>
      <c r="F172" s="97">
        <f>'background subtraction'!DL172</f>
        <v>4.54045669456762</v>
      </c>
      <c r="G172" s="82">
        <f>'background subtraction'!DM172</f>
        <v>4.59063468549369</v>
      </c>
      <c r="H172" s="82">
        <f>'background subtraction'!DX172</f>
        <v>4.28491759156414</v>
      </c>
      <c r="I172" s="82">
        <f>'background subtraction'!EI172</f>
        <v>4.2960157482361</v>
      </c>
      <c r="J172" s="82">
        <f>'background subtraction'!ET172</f>
        <v>4.2305513982223</v>
      </c>
      <c r="K172" s="82">
        <f>'background subtraction'!FE172</f>
        <v>4.29753936941789</v>
      </c>
      <c r="L172" s="82">
        <f>'background subtraction'!FP172</f>
        <v>4.30356155168627</v>
      </c>
      <c r="M172" s="82">
        <f>'background subtraction'!GA172</f>
        <v>4.281256391918</v>
      </c>
      <c r="N172" s="82">
        <f>'background subtraction'!GL172</f>
        <v>4.2012726031194</v>
      </c>
      <c r="O172" s="82">
        <f>'background subtraction'!GW172</f>
        <v>4.20805449263775</v>
      </c>
      <c r="P172" s="82">
        <f>'background subtraction'!HC172</f>
        <v>4.18034941975883</v>
      </c>
      <c r="Q172" s="66">
        <f t="shared" si="2"/>
        <v>4.28741532520544</v>
      </c>
      <c r="R172" s="82">
        <f>'background subtraction'!DN172</f>
        <v>16.3907114631292</v>
      </c>
      <c r="S172" s="82">
        <f>'background subtraction'!FT172</f>
        <v>7.75101696723562</v>
      </c>
      <c r="T172" s="82">
        <f>'background subtraction'!FX172</f>
        <v>8.42561787201982</v>
      </c>
      <c r="U172" s="82">
        <f>'background subtraction'!GB172</f>
        <v>10.3277442941249</v>
      </c>
      <c r="V172" s="82">
        <f>'background subtraction'!GJ172</f>
        <v>17.8230584004866</v>
      </c>
      <c r="W172" s="82">
        <f>'background subtraction'!DO172</f>
        <v>6.53096824458996</v>
      </c>
      <c r="X172" s="82">
        <f>'background subtraction'!EF172</f>
        <v>10.9130729271445</v>
      </c>
      <c r="Y172" s="82">
        <f>'background subtraction'!EX172</f>
        <v>3.50166059299081</v>
      </c>
      <c r="Z172" s="82">
        <f>'background subtraction'!FO172</f>
        <v>2.08277328081259</v>
      </c>
      <c r="AA172" s="82">
        <f>'background subtraction'!GK172</f>
        <v>9.09558912531623</v>
      </c>
      <c r="AB172" s="82">
        <f>'background subtraction'!DP172</f>
        <v>2.93549064256543</v>
      </c>
      <c r="AC172" s="82">
        <f>'background subtraction'!EG172</f>
        <v>1.80750074253904</v>
      </c>
      <c r="AD172" s="82">
        <f>'background subtraction'!EY172</f>
        <v>3.16207375022427</v>
      </c>
      <c r="AE172" s="82">
        <f>'background subtraction'!FQ172</f>
        <v>3.55914441527637</v>
      </c>
      <c r="AF172" s="82">
        <f>'background subtraction'!GM172</f>
        <v>4.66874140561271</v>
      </c>
      <c r="AG172" s="82">
        <f>'background subtraction'!DQ172</f>
        <v>1.20239313057934</v>
      </c>
      <c r="AH172" s="82">
        <f>'background subtraction'!EH172</f>
        <v>3.9559763175657</v>
      </c>
      <c r="AI172" s="82">
        <f>'background subtraction'!EZ172</f>
        <v>4.78926609820083</v>
      </c>
      <c r="AJ172" s="82">
        <f>'background subtraction'!FR172</f>
        <v>3.82480710166355</v>
      </c>
      <c r="AK172" s="82">
        <f>'background subtraction'!GR172</f>
        <v>9.36620725578482</v>
      </c>
      <c r="AL172" s="82">
        <f>'background subtraction'!DR172</f>
        <v>6.6071584417629</v>
      </c>
      <c r="AM172" s="82">
        <f>'background subtraction'!EJ172</f>
        <v>3.31018314233593</v>
      </c>
      <c r="AN172" s="82">
        <f>'background subtraction'!FA172</f>
        <v>5.29804527387435</v>
      </c>
      <c r="AO172" s="82">
        <f>'background subtraction'!FS172</f>
        <v>9.18308886497728</v>
      </c>
      <c r="AP172" s="82">
        <f>'background subtraction'!GS172</f>
        <v>10.6145079177925</v>
      </c>
      <c r="AQ172" s="82">
        <f>'background subtraction'!DS172</f>
        <v>5.58132556401809</v>
      </c>
      <c r="AR172" s="82">
        <f>'background subtraction'!EK172</f>
        <v>3.42415342551799</v>
      </c>
      <c r="AS172" s="82">
        <f>'background subtraction'!FB172</f>
        <v>10.717081034222</v>
      </c>
      <c r="AT172" s="82">
        <f>'background subtraction'!FU172</f>
        <v>5.02970678995317</v>
      </c>
      <c r="AU172" s="82">
        <f>'background subtraction'!GT172</f>
        <v>8.15802395251255</v>
      </c>
      <c r="AV172" s="82">
        <f>'background subtraction'!DT172</f>
        <v>8.37372198893541</v>
      </c>
      <c r="AW172" s="82">
        <f>'background subtraction'!EL172</f>
        <v>3.77259691356234</v>
      </c>
      <c r="AX172" s="82">
        <f>'background subtraction'!FC172</f>
        <v>3.48871309486835</v>
      </c>
      <c r="AY172" s="82">
        <f>'background subtraction'!FV172</f>
        <v>2.8397434071596</v>
      </c>
      <c r="AZ172" s="82">
        <f>'background subtraction'!GN172</f>
        <v>4.65016823679013</v>
      </c>
      <c r="BA172" s="82">
        <f>'background subtraction'!DU172</f>
        <v>8.37836747843332</v>
      </c>
      <c r="BB172" s="82">
        <f>'background subtraction'!EM172</f>
        <v>14.2807449690899</v>
      </c>
      <c r="BC172" s="82">
        <f>'background subtraction'!FD172</f>
        <v>12.4343596488472</v>
      </c>
      <c r="BD172" s="82">
        <f>'background subtraction'!FW172</f>
        <v>4.86742881352861</v>
      </c>
      <c r="BE172" s="82">
        <f>'background subtraction'!GO172</f>
        <v>7.63067060132491</v>
      </c>
      <c r="BF172" s="82">
        <f>'background subtraction'!DV172</f>
        <v>0.724205356276028</v>
      </c>
      <c r="BG172" s="82">
        <f>'background subtraction'!EN172</f>
        <v>1.99695830482674</v>
      </c>
      <c r="BH172" s="82">
        <f>'background subtraction'!FF172</f>
        <v>1.64372410472943</v>
      </c>
      <c r="BI172" s="82">
        <f>'background subtraction'!FY172</f>
        <v>1.35446130061653</v>
      </c>
      <c r="BJ172" s="82">
        <f>'background subtraction'!GP172</f>
        <v>3.14295575782528</v>
      </c>
      <c r="BK172" s="82">
        <f>'background subtraction'!DW172</f>
        <v>3.09596912709809</v>
      </c>
      <c r="BL172" s="82">
        <f>'background subtraction'!EO172</f>
        <v>1.97283304224707</v>
      </c>
      <c r="BM172" s="82">
        <f>'background subtraction'!FG172</f>
        <v>4.41126825505696</v>
      </c>
      <c r="BN172" s="82">
        <f>'background subtraction'!FZ172</f>
        <v>1.71886431700233</v>
      </c>
      <c r="BO172" s="82">
        <f>'background subtraction'!GQ172</f>
        <v>5.52919256885586</v>
      </c>
      <c r="BP172" s="82">
        <f>'background subtraction'!DY172</f>
        <v>2.88541928321516</v>
      </c>
      <c r="BQ172" s="82">
        <f>'background subtraction'!EP172</f>
        <v>5.03778396857074</v>
      </c>
      <c r="BR172" s="82">
        <f>'background subtraction'!FH172</f>
        <v>2.12838920607034</v>
      </c>
      <c r="BS172" s="82">
        <f>'background subtraction'!GC172</f>
        <v>2.59739951529556</v>
      </c>
      <c r="BT172" s="82">
        <f>'background subtraction'!GU172</f>
        <v>1.94117504241746</v>
      </c>
      <c r="BU172" s="82">
        <f>'background subtraction'!DZ172</f>
        <v>2.31388298695488</v>
      </c>
      <c r="BV172" s="82">
        <f>'background subtraction'!EQ172</f>
        <v>4.74718629494051</v>
      </c>
      <c r="BW172" s="105">
        <f>'background subtraction'!FI172</f>
        <v>0.508644844194535</v>
      </c>
      <c r="BX172" s="82">
        <f>'background subtraction'!GD172</f>
        <v>2.25312023791559</v>
      </c>
      <c r="BY172" s="105">
        <f>'background subtraction'!GV172</f>
        <v>0.928246071726328</v>
      </c>
      <c r="BZ172" s="82">
        <f>'background subtraction'!EA172</f>
        <v>3.17183837988478</v>
      </c>
      <c r="CA172" s="82">
        <f>'background subtraction'!ER172</f>
        <v>2.3167679906164</v>
      </c>
      <c r="CB172" s="82">
        <f>'background subtraction'!FJ172</f>
        <v>5.12404720229979</v>
      </c>
      <c r="CC172" s="82">
        <f>'background subtraction'!GE172</f>
        <v>2.07061071209305</v>
      </c>
      <c r="CD172" s="82">
        <f>'background subtraction'!GX172</f>
        <v>5.83121544083862</v>
      </c>
      <c r="CE172" s="82">
        <f>'background subtraction'!EB172</f>
        <v>1.60550605970186</v>
      </c>
      <c r="CF172" s="105">
        <f>'background subtraction'!ES172</f>
        <v>0.425908505299512</v>
      </c>
      <c r="CG172" s="82">
        <f>'background subtraction'!FK172</f>
        <v>4.13890017067558</v>
      </c>
      <c r="CH172" s="82">
        <f>'background subtraction'!GF172</f>
        <v>3.72537804707236</v>
      </c>
      <c r="CI172" s="82">
        <f>'background subtraction'!GY172</f>
        <v>2.10127094877835</v>
      </c>
      <c r="CJ172" s="82">
        <f>'background subtraction'!EC172</f>
        <v>9.93885959096203</v>
      </c>
      <c r="CK172" s="82">
        <f>'background subtraction'!EU172</f>
        <v>1.98018955919626</v>
      </c>
      <c r="CL172" s="82">
        <f>'background subtraction'!FL172</f>
        <v>7.01356540753235</v>
      </c>
      <c r="CM172" s="82">
        <f>'background subtraction'!GG172</f>
        <v>1.88271222220698</v>
      </c>
      <c r="CN172" s="82">
        <f>'background subtraction'!GZ172</f>
        <v>1.68203053743219</v>
      </c>
      <c r="CO172" s="82">
        <f>'background subtraction'!ED172</f>
        <v>4.77767435653032</v>
      </c>
      <c r="CP172" s="82">
        <f>'background subtraction'!EV172</f>
        <v>1.545076066694</v>
      </c>
      <c r="CQ172" s="82">
        <f>'background subtraction'!FM172</f>
        <v>2.66208027105758</v>
      </c>
      <c r="CR172" s="82">
        <f>'background subtraction'!GH172</f>
        <v>1.48680669723008</v>
      </c>
      <c r="CS172" s="105">
        <f>'background subtraction'!HA172</f>
        <v>0.463292229163533</v>
      </c>
      <c r="CT172" s="82">
        <f>'background subtraction'!EE172</f>
        <v>4.21899633126602</v>
      </c>
      <c r="CU172" s="82">
        <f>'background subtraction'!EW172</f>
        <v>6.63460184724877</v>
      </c>
      <c r="CV172" s="82">
        <f>'background subtraction'!FN172</f>
        <v>1.31268644252212</v>
      </c>
      <c r="CW172" s="105">
        <f>'background subtraction'!GI172</f>
        <v>0.739549347234019</v>
      </c>
      <c r="CX172" s="82">
        <f>'background subtraction'!HB172</f>
        <v>6.24764083963692</v>
      </c>
      <c r="CY172" s="82"/>
      <c r="CZ172" s="82"/>
      <c r="DA172" s="82"/>
      <c r="DB172" s="82"/>
      <c r="DC172" s="82"/>
      <c r="DD172" s="82"/>
      <c r="DE172" s="82"/>
      <c r="DF172" s="82"/>
      <c r="DG172" s="82"/>
      <c r="DH172" s="82"/>
      <c r="DI172" s="82"/>
      <c r="DJ172" s="82"/>
      <c r="DK172" s="82"/>
    </row>
  </sheetData>
  <sortState ref="D4:CW172" columnSort="1">
    <sortCondition ref="D4:CW4"/>
  </sortState>
  <conditionalFormatting sqref="Q5:Q172">
    <cfRule type="cellIs" dxfId="0" priority="1" operator="greaterThan">
      <formula>0.002</formula>
    </cfRule>
  </conditionalFormatting>
  <pageMargins left="0.75" right="0.75" top="1" bottom="1" header="0.5" footer="0.5"/>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D172"/>
  <sheetViews>
    <sheetView workbookViewId="0">
      <selection activeCell="A2" sqref="A2"/>
    </sheetView>
  </sheetViews>
  <sheetFormatPr defaultColWidth="9" defaultRowHeight="13.2"/>
  <cols>
    <col min="3" max="3" width="13.712962962963" customWidth="1"/>
    <col min="4" max="13" width="1.57407407407407" customWidth="1"/>
    <col min="14" max="14" width="8.13888888888889" style="70" customWidth="1"/>
    <col min="16" max="110" width="1.57407407407407" customWidth="1"/>
    <col min="113" max="113" width="4.85185185185185" style="71" customWidth="1"/>
    <col min="114" max="127" width="10.712962962963" customWidth="1"/>
  </cols>
  <sheetData>
    <row r="2" spans="1:21">
      <c r="A2" t="s">
        <v>573</v>
      </c>
      <c r="D2" s="72"/>
      <c r="R2" s="72"/>
      <c r="S2" s="72"/>
      <c r="T2" s="72"/>
      <c r="U2" s="79"/>
    </row>
    <row r="3" spans="15:114">
      <c r="O3" t="s">
        <v>574</v>
      </c>
      <c r="DJ3" s="63" t="s">
        <v>575</v>
      </c>
    </row>
    <row r="4" s="61" customFormat="1" spans="1:211">
      <c r="A4" s="61" t="str">
        <f>'imported data from Web Calc'!A3</f>
        <v>Mass</v>
      </c>
      <c r="B4" s="61" t="str">
        <f>'imported data from Web Calc'!B3</f>
        <v>Compound Formula</v>
      </c>
      <c r="C4" s="61" t="str">
        <f>'imported data from Web Calc'!C3</f>
        <v>Compound Name</v>
      </c>
      <c r="D4" s="73" t="str">
        <f>'imported data from Web Calc'!H3</f>
        <v>_IS01</v>
      </c>
      <c r="E4" s="73" t="str">
        <f>'imported data from Web Calc'!T3</f>
        <v>_IS02</v>
      </c>
      <c r="F4" s="73" t="str">
        <f>'imported data from Web Calc'!AF3</f>
        <v>_IS03</v>
      </c>
      <c r="G4" s="73" t="str">
        <f>'imported data from Web Calc'!AR3</f>
        <v>_IS04</v>
      </c>
      <c r="H4" s="73" t="str">
        <f>'imported data from Web Calc'!BD3</f>
        <v>_IS05</v>
      </c>
      <c r="I4" s="73" t="str">
        <f>'imported data from Web Calc'!BP3</f>
        <v>_IS06</v>
      </c>
      <c r="J4" s="73" t="str">
        <f>'imported data from Web Calc'!CB3</f>
        <v>_IS07</v>
      </c>
      <c r="K4" s="73" t="str">
        <f>'imported data from Web Calc'!CN3</f>
        <v>_IS08</v>
      </c>
      <c r="L4" s="73" t="str">
        <f>'imported data from Web Calc'!CZ3</f>
        <v>_IS09</v>
      </c>
      <c r="M4" s="73" t="str">
        <f>'imported data from Web Calc'!DG3</f>
        <v>IS10</v>
      </c>
      <c r="N4" s="76" t="s">
        <v>576</v>
      </c>
      <c r="O4" s="77" t="str">
        <f>'imported data from Web Calc'!D3</f>
        <v>QC01</v>
      </c>
      <c r="P4" s="77" t="str">
        <f>'imported data from Web Calc'!E3</f>
        <v>QC02</v>
      </c>
      <c r="Q4" s="77" t="str">
        <f>'imported data from Web Calc'!F3</f>
        <v>QC03</v>
      </c>
      <c r="R4" s="77" t="str">
        <f>'imported data from Web Calc'!G3</f>
        <v>QC04</v>
      </c>
      <c r="S4" s="73" t="str">
        <f>'imported data from Web Calc'!I3</f>
        <v>sample01</v>
      </c>
      <c r="T4" s="73" t="str">
        <f>'imported data from Web Calc'!J3</f>
        <v>sample06</v>
      </c>
      <c r="U4" s="73" t="str">
        <f>'imported data from Web Calc'!K3</f>
        <v>sample11</v>
      </c>
      <c r="V4" s="73" t="str">
        <f>'imported data from Web Calc'!L3</f>
        <v>sample16</v>
      </c>
      <c r="W4" s="73" t="str">
        <f>'imported data from Web Calc'!M3</f>
        <v>sample21</v>
      </c>
      <c r="X4" s="73" t="str">
        <f>'imported data from Web Calc'!N3</f>
        <v>sample26</v>
      </c>
      <c r="Y4" s="73" t="str">
        <f>'imported data from Web Calc'!O3</f>
        <v>sample31</v>
      </c>
      <c r="Z4" s="73" t="str">
        <f>'imported data from Web Calc'!P3</f>
        <v>sample36</v>
      </c>
      <c r="AA4" s="73" t="str">
        <f>'imported data from Web Calc'!Q3</f>
        <v>sample41</v>
      </c>
      <c r="AB4" s="73" t="str">
        <f>'imported data from Web Calc'!R3</f>
        <v>sample46</v>
      </c>
      <c r="AC4" s="77" t="str">
        <f>'imported data from Web Calc'!S3</f>
        <v>QC05</v>
      </c>
      <c r="AD4" s="73" t="str">
        <f>'imported data from Web Calc'!U3</f>
        <v>sample51</v>
      </c>
      <c r="AE4" s="73" t="str">
        <f>'imported data from Web Calc'!V3</f>
        <v>sample56</v>
      </c>
      <c r="AF4" s="73" t="str">
        <f>'imported data from Web Calc'!W3</f>
        <v>sample61</v>
      </c>
      <c r="AG4" s="73" t="str">
        <f>'imported data from Web Calc'!X3</f>
        <v>sample66</v>
      </c>
      <c r="AH4" s="73" t="str">
        <f>'imported data from Web Calc'!Y3</f>
        <v>sample71</v>
      </c>
      <c r="AI4" s="73" t="str">
        <f>'imported data from Web Calc'!Z3</f>
        <v>sample76</v>
      </c>
      <c r="AJ4" s="73" t="str">
        <f>'imported data from Web Calc'!AA3</f>
        <v>sample81</v>
      </c>
      <c r="AK4" s="73" t="str">
        <f>'imported data from Web Calc'!AB3</f>
        <v>sample07</v>
      </c>
      <c r="AL4" s="73" t="str">
        <f>'imported data from Web Calc'!AC3</f>
        <v>sample12</v>
      </c>
      <c r="AM4" s="73" t="str">
        <f>'imported data from Web Calc'!AD3</f>
        <v>sample17</v>
      </c>
      <c r="AN4" s="77" t="str">
        <f>'imported data from Web Calc'!AE3</f>
        <v>QC06</v>
      </c>
      <c r="AO4" s="73" t="str">
        <f>'imported data from Web Calc'!AG3</f>
        <v>sample22</v>
      </c>
      <c r="AP4" s="73" t="str">
        <f>'imported data from Web Calc'!AH3</f>
        <v>sample27</v>
      </c>
      <c r="AQ4" s="73" t="str">
        <f>'imported data from Web Calc'!AI3</f>
        <v>sample32</v>
      </c>
      <c r="AR4" s="73" t="str">
        <f>'imported data from Web Calc'!AJ3</f>
        <v>sample37</v>
      </c>
      <c r="AS4" s="73" t="str">
        <f>'imported data from Web Calc'!AK3</f>
        <v>sample42</v>
      </c>
      <c r="AT4" s="73" t="str">
        <f>'imported data from Web Calc'!AL3</f>
        <v>sample47</v>
      </c>
      <c r="AU4" s="73" t="str">
        <f>'imported data from Web Calc'!AM3</f>
        <v>sample52</v>
      </c>
      <c r="AV4" s="73" t="str">
        <f>'imported data from Web Calc'!AN3</f>
        <v>sample57</v>
      </c>
      <c r="AW4" s="73" t="str">
        <f>'imported data from Web Calc'!AO3</f>
        <v>sample62</v>
      </c>
      <c r="AX4" s="73" t="str">
        <f>'imported data from Web Calc'!AP3</f>
        <v>sample67</v>
      </c>
      <c r="AY4" s="77" t="str">
        <f>'imported data from Web Calc'!AQ3</f>
        <v>QC07</v>
      </c>
      <c r="AZ4" s="73" t="str">
        <f>'imported data from Web Calc'!AS3</f>
        <v>sample72</v>
      </c>
      <c r="BA4" s="73" t="str">
        <f>'imported data from Web Calc'!AT3</f>
        <v>sample77</v>
      </c>
      <c r="BB4" s="73" t="str">
        <f>'imported data from Web Calc'!AU3</f>
        <v>sample82</v>
      </c>
      <c r="BC4" s="73" t="str">
        <f>'imported data from Web Calc'!AV3</f>
        <v>sample08</v>
      </c>
      <c r="BD4" s="73" t="str">
        <f>'imported data from Web Calc'!AW3</f>
        <v>sample13</v>
      </c>
      <c r="BE4" s="73" t="str">
        <f>'imported data from Web Calc'!AX3</f>
        <v>sample18</v>
      </c>
      <c r="BF4" s="73" t="str">
        <f>'imported data from Web Calc'!AY3</f>
        <v>sample23</v>
      </c>
      <c r="BG4" s="73" t="str">
        <f>'imported data from Web Calc'!AZ3</f>
        <v>sample28</v>
      </c>
      <c r="BH4" s="73" t="str">
        <f>'imported data from Web Calc'!BA3</f>
        <v>sample33</v>
      </c>
      <c r="BI4" s="73" t="str">
        <f>'imported data from Web Calc'!BB3</f>
        <v>sample38</v>
      </c>
      <c r="BJ4" s="77" t="str">
        <f>'imported data from Web Calc'!BC3</f>
        <v>QC08</v>
      </c>
      <c r="BK4" s="73" t="str">
        <f>'imported data from Web Calc'!BE3</f>
        <v>sample43</v>
      </c>
      <c r="BL4" s="73" t="str">
        <f>'imported data from Web Calc'!BF3</f>
        <v>sample48</v>
      </c>
      <c r="BM4" s="73" t="str">
        <f>'imported data from Web Calc'!BG3</f>
        <v>sample53</v>
      </c>
      <c r="BN4" s="73" t="str">
        <f>'imported data from Web Calc'!BH3</f>
        <v>sample58</v>
      </c>
      <c r="BO4" s="73" t="str">
        <f>'imported data from Web Calc'!BI3</f>
        <v>sample63</v>
      </c>
      <c r="BP4" s="73" t="str">
        <f>'imported data from Web Calc'!BJ3</f>
        <v>sample68</v>
      </c>
      <c r="BQ4" s="73" t="str">
        <f>'imported data from Web Calc'!BK3</f>
        <v>sample73</v>
      </c>
      <c r="BR4" s="73" t="str">
        <f>'imported data from Web Calc'!BL3</f>
        <v>sample78</v>
      </c>
      <c r="BS4" s="73" t="str">
        <f>'imported data from Web Calc'!BM3</f>
        <v>sample83</v>
      </c>
      <c r="BT4" s="73" t="str">
        <f>'imported data from Web Calc'!BN3</f>
        <v>sample09</v>
      </c>
      <c r="BU4" s="77" t="str">
        <f>'imported data from Web Calc'!BO3</f>
        <v>QC09</v>
      </c>
      <c r="BV4" s="73" t="str">
        <f>'imported data from Web Calc'!BQ3</f>
        <v>sample14</v>
      </c>
      <c r="BW4" s="73" t="str">
        <f>'imported data from Web Calc'!BR3</f>
        <v>sample19</v>
      </c>
      <c r="BX4" s="73" t="str">
        <f>'imported data from Web Calc'!BS3</f>
        <v>sample24</v>
      </c>
      <c r="BY4" s="73" t="str">
        <f>'imported data from Web Calc'!BT3</f>
        <v>sample02</v>
      </c>
      <c r="BZ4" s="73" t="str">
        <f>'imported data from Web Calc'!BU3</f>
        <v>sample29</v>
      </c>
      <c r="CA4" s="73" t="str">
        <f>'imported data from Web Calc'!BV3</f>
        <v>sample34</v>
      </c>
      <c r="CB4" s="73" t="str">
        <f>'imported data from Web Calc'!BW3</f>
        <v>sample39</v>
      </c>
      <c r="CC4" s="73" t="str">
        <f>'imported data from Web Calc'!BX3</f>
        <v>sample03</v>
      </c>
      <c r="CD4" s="73" t="str">
        <f>'imported data from Web Calc'!BY3</f>
        <v>sample44</v>
      </c>
      <c r="CE4" s="73" t="str">
        <f>'imported data from Web Calc'!BZ3</f>
        <v>sample49</v>
      </c>
      <c r="CF4" s="77" t="str">
        <f>'imported data from Web Calc'!CA3</f>
        <v>QC10</v>
      </c>
      <c r="CG4" s="73" t="str">
        <f>'imported data from Web Calc'!CC3</f>
        <v>sample04</v>
      </c>
      <c r="CH4" s="73" t="str">
        <f>'imported data from Web Calc'!CD3</f>
        <v>sample54</v>
      </c>
      <c r="CI4" s="73" t="str">
        <f>'imported data from Web Calc'!CE3</f>
        <v>sample59</v>
      </c>
      <c r="CJ4" s="73" t="str">
        <f>'imported data from Web Calc'!CF3</f>
        <v>sample64</v>
      </c>
      <c r="CK4" s="73" t="str">
        <f>'imported data from Web Calc'!CG3</f>
        <v>sample69</v>
      </c>
      <c r="CL4" s="73" t="str">
        <f>'imported data from Web Calc'!CH3</f>
        <v>sample74</v>
      </c>
      <c r="CM4" s="73" t="str">
        <f>'imported data from Web Calc'!CI3</f>
        <v>sample79</v>
      </c>
      <c r="CN4" s="73" t="str">
        <f>'imported data from Web Calc'!CJ3</f>
        <v>sample84</v>
      </c>
      <c r="CO4" s="73" t="str">
        <f>'imported data from Web Calc'!CK3</f>
        <v>sample05</v>
      </c>
      <c r="CP4" s="73" t="str">
        <f>'imported data from Web Calc'!CL3</f>
        <v>sample10</v>
      </c>
      <c r="CQ4" s="77" t="str">
        <f>'imported data from Web Calc'!CM3</f>
        <v>QC11</v>
      </c>
      <c r="CR4" s="73" t="str">
        <f>'imported data from Web Calc'!CO3</f>
        <v>sample15</v>
      </c>
      <c r="CS4" s="73" t="str">
        <f>'imported data from Web Calc'!CP3</f>
        <v>sample35</v>
      </c>
      <c r="CT4" s="73" t="str">
        <f>'imported data from Web Calc'!CQ3</f>
        <v>sample40</v>
      </c>
      <c r="CU4" s="73" t="str">
        <f>'imported data from Web Calc'!CR3</f>
        <v>sample45</v>
      </c>
      <c r="CV4" s="73" t="str">
        <f>'imported data from Web Calc'!CS3</f>
        <v>sample50</v>
      </c>
      <c r="CW4" s="73" t="str">
        <f>'imported data from Web Calc'!CT3</f>
        <v>sample20</v>
      </c>
      <c r="CX4" s="73" t="str">
        <f>'imported data from Web Calc'!CU3</f>
        <v>sample25</v>
      </c>
      <c r="CY4" s="73" t="str">
        <f>'imported data from Web Calc'!CV3</f>
        <v>sample30</v>
      </c>
      <c r="CZ4" s="73" t="str">
        <f>'imported data from Web Calc'!CW3</f>
        <v>sample55</v>
      </c>
      <c r="DA4" s="73" t="str">
        <f>'imported data from Web Calc'!CX3</f>
        <v>sample60</v>
      </c>
      <c r="DB4" s="77" t="str">
        <f>'imported data from Web Calc'!CY3</f>
        <v>QC12</v>
      </c>
      <c r="DC4" s="73" t="str">
        <f>'imported data from Web Calc'!DA3</f>
        <v>sample65</v>
      </c>
      <c r="DD4" s="73" t="str">
        <f>'imported data from Web Calc'!DB3</f>
        <v>sample70</v>
      </c>
      <c r="DE4" s="73" t="str">
        <f>'imported data from Web Calc'!DC3</f>
        <v>sample75</v>
      </c>
      <c r="DF4" s="73" t="str">
        <f>'imported data from Web Calc'!DD3</f>
        <v>sample80</v>
      </c>
      <c r="DG4" s="73" t="str">
        <f>'imported data from Web Calc'!DE3</f>
        <v>sample85</v>
      </c>
      <c r="DH4" s="77" t="str">
        <f>'imported data from Web Calc'!DF3</f>
        <v>QC13</v>
      </c>
      <c r="DI4" s="80"/>
      <c r="DJ4" s="77" t="s">
        <v>471</v>
      </c>
      <c r="DK4" s="77" t="s">
        <v>473</v>
      </c>
      <c r="DL4" s="77" t="s">
        <v>475</v>
      </c>
      <c r="DM4" s="77" t="s">
        <v>478</v>
      </c>
      <c r="DN4" s="73" t="s">
        <v>577</v>
      </c>
      <c r="DO4" s="73" t="s">
        <v>578</v>
      </c>
      <c r="DP4" s="73" t="s">
        <v>579</v>
      </c>
      <c r="DQ4" s="73" t="s">
        <v>580</v>
      </c>
      <c r="DR4" s="73" t="s">
        <v>581</v>
      </c>
      <c r="DS4" s="73" t="s">
        <v>582</v>
      </c>
      <c r="DT4" s="73" t="s">
        <v>583</v>
      </c>
      <c r="DU4" s="73" t="s">
        <v>584</v>
      </c>
      <c r="DV4" s="73" t="s">
        <v>585</v>
      </c>
      <c r="DW4" s="73" t="s">
        <v>586</v>
      </c>
      <c r="DX4" s="77" t="s">
        <v>481</v>
      </c>
      <c r="DY4" s="73" t="s">
        <v>587</v>
      </c>
      <c r="DZ4" s="73" t="s">
        <v>588</v>
      </c>
      <c r="EA4" s="73" t="s">
        <v>589</v>
      </c>
      <c r="EB4" s="73" t="s">
        <v>590</v>
      </c>
      <c r="EC4" s="73" t="s">
        <v>591</v>
      </c>
      <c r="ED4" s="73" t="s">
        <v>592</v>
      </c>
      <c r="EE4" s="73" t="s">
        <v>593</v>
      </c>
      <c r="EF4" s="73" t="s">
        <v>594</v>
      </c>
      <c r="EG4" s="73" t="s">
        <v>595</v>
      </c>
      <c r="EH4" s="73" t="s">
        <v>596</v>
      </c>
      <c r="EI4" s="77" t="s">
        <v>484</v>
      </c>
      <c r="EJ4" s="73" t="s">
        <v>597</v>
      </c>
      <c r="EK4" s="73" t="s">
        <v>598</v>
      </c>
      <c r="EL4" s="73" t="s">
        <v>599</v>
      </c>
      <c r="EM4" s="73" t="s">
        <v>600</v>
      </c>
      <c r="EN4" s="73" t="s">
        <v>601</v>
      </c>
      <c r="EO4" s="73" t="s">
        <v>602</v>
      </c>
      <c r="EP4" s="73" t="s">
        <v>603</v>
      </c>
      <c r="EQ4" s="73" t="s">
        <v>604</v>
      </c>
      <c r="ER4" s="73" t="s">
        <v>605</v>
      </c>
      <c r="ES4" s="73" t="s">
        <v>606</v>
      </c>
      <c r="ET4" s="77" t="s">
        <v>498</v>
      </c>
      <c r="EU4" s="73" t="s">
        <v>607</v>
      </c>
      <c r="EV4" s="73" t="s">
        <v>608</v>
      </c>
      <c r="EW4" s="73" t="s">
        <v>609</v>
      </c>
      <c r="EX4" s="73" t="s">
        <v>610</v>
      </c>
      <c r="EY4" s="73" t="s">
        <v>611</v>
      </c>
      <c r="EZ4" s="73" t="s">
        <v>612</v>
      </c>
      <c r="FA4" s="73" t="s">
        <v>613</v>
      </c>
      <c r="FB4" s="73" t="s">
        <v>614</v>
      </c>
      <c r="FC4" s="73" t="s">
        <v>615</v>
      </c>
      <c r="FD4" s="73" t="s">
        <v>616</v>
      </c>
      <c r="FE4" s="77" t="s">
        <v>505</v>
      </c>
      <c r="FF4" s="73" t="s">
        <v>617</v>
      </c>
      <c r="FG4" s="73" t="s">
        <v>618</v>
      </c>
      <c r="FH4" s="73" t="s">
        <v>619</v>
      </c>
      <c r="FI4" s="73" t="s">
        <v>620</v>
      </c>
      <c r="FJ4" s="73" t="s">
        <v>621</v>
      </c>
      <c r="FK4" s="73" t="s">
        <v>622</v>
      </c>
      <c r="FL4" s="73" t="s">
        <v>623</v>
      </c>
      <c r="FM4" s="73" t="s">
        <v>624</v>
      </c>
      <c r="FN4" s="73" t="s">
        <v>625</v>
      </c>
      <c r="FO4" s="73" t="s">
        <v>626</v>
      </c>
      <c r="FP4" s="77" t="s">
        <v>507</v>
      </c>
      <c r="FQ4" s="73" t="s">
        <v>627</v>
      </c>
      <c r="FR4" s="73" t="s">
        <v>628</v>
      </c>
      <c r="FS4" s="73" t="s">
        <v>629</v>
      </c>
      <c r="FT4" s="73" t="s">
        <v>630</v>
      </c>
      <c r="FU4" s="73" t="s">
        <v>631</v>
      </c>
      <c r="FV4" s="73" t="s">
        <v>632</v>
      </c>
      <c r="FW4" s="73" t="s">
        <v>633</v>
      </c>
      <c r="FX4" s="73" t="s">
        <v>634</v>
      </c>
      <c r="FY4" s="73" t="s">
        <v>635</v>
      </c>
      <c r="FZ4" s="73" t="s">
        <v>636</v>
      </c>
      <c r="GA4" s="77" t="s">
        <v>509</v>
      </c>
      <c r="GB4" s="73" t="s">
        <v>637</v>
      </c>
      <c r="GC4" s="73" t="s">
        <v>638</v>
      </c>
      <c r="GD4" s="73" t="s">
        <v>639</v>
      </c>
      <c r="GE4" s="73" t="s">
        <v>640</v>
      </c>
      <c r="GF4" s="73" t="s">
        <v>641</v>
      </c>
      <c r="GG4" s="73" t="s">
        <v>642</v>
      </c>
      <c r="GH4" s="73" t="s">
        <v>643</v>
      </c>
      <c r="GI4" s="73" t="s">
        <v>644</v>
      </c>
      <c r="GJ4" s="73" t="s">
        <v>645</v>
      </c>
      <c r="GK4" s="73" t="s">
        <v>646</v>
      </c>
      <c r="GL4" s="77" t="s">
        <v>511</v>
      </c>
      <c r="GM4" s="73" t="s">
        <v>647</v>
      </c>
      <c r="GN4" s="73" t="s">
        <v>648</v>
      </c>
      <c r="GO4" s="73" t="s">
        <v>649</v>
      </c>
      <c r="GP4" s="73" t="s">
        <v>650</v>
      </c>
      <c r="GQ4" s="73" t="s">
        <v>651</v>
      </c>
      <c r="GR4" s="73" t="s">
        <v>652</v>
      </c>
      <c r="GS4" s="73" t="s">
        <v>653</v>
      </c>
      <c r="GT4" s="73" t="s">
        <v>654</v>
      </c>
      <c r="GU4" s="73" t="s">
        <v>655</v>
      </c>
      <c r="GV4" s="73" t="s">
        <v>656</v>
      </c>
      <c r="GW4" s="77" t="s">
        <v>513</v>
      </c>
      <c r="GX4" s="73" t="s">
        <v>657</v>
      </c>
      <c r="GY4" s="73" t="s">
        <v>658</v>
      </c>
      <c r="GZ4" s="73" t="s">
        <v>659</v>
      </c>
      <c r="HA4" s="73" t="s">
        <v>660</v>
      </c>
      <c r="HB4" s="73" t="s">
        <v>661</v>
      </c>
      <c r="HC4" s="77" t="s">
        <v>515</v>
      </c>
    </row>
    <row r="5" spans="1:212">
      <c r="A5">
        <f>'imported data from Web Calc'!A4</f>
        <v>926.6</v>
      </c>
      <c r="B5" t="str">
        <f>'imported data from Web Calc'!B4</f>
        <v>C49H80O15</v>
      </c>
      <c r="C5" s="61" t="str">
        <f>'imported data from Web Calc'!C4</f>
        <v>DGDG(34:6)</v>
      </c>
      <c r="D5" s="69">
        <f>'imported data from Web Calc'!H4</f>
        <v>0</v>
      </c>
      <c r="E5" s="69">
        <f>'imported data from Web Calc'!T4</f>
        <v>0</v>
      </c>
      <c r="F5" s="69">
        <f>'imported data from Web Calc'!AF4</f>
        <v>0</v>
      </c>
      <c r="G5" s="69">
        <f>'imported data from Web Calc'!AR4</f>
        <v>0</v>
      </c>
      <c r="H5" s="69">
        <f>'imported data from Web Calc'!BD4</f>
        <v>0</v>
      </c>
      <c r="I5" s="69">
        <f>'imported data from Web Calc'!BP4</f>
        <v>0</v>
      </c>
      <c r="J5" s="69">
        <f>'imported data from Web Calc'!CB4</f>
        <v>0</v>
      </c>
      <c r="K5" s="69">
        <f>'imported data from Web Calc'!CN4</f>
        <v>0</v>
      </c>
      <c r="L5" s="69">
        <f>'imported data from Web Calc'!CZ4</f>
        <v>0</v>
      </c>
      <c r="M5" s="69">
        <f>'imported data from Web Calc'!DG4</f>
        <v>0</v>
      </c>
      <c r="N5" s="78">
        <f>(M5+L5+K5+J5+I5+H5+G5+F5+E5+D5)/10</f>
        <v>0</v>
      </c>
      <c r="O5" s="69">
        <f>'imported data from Web Calc'!D4</f>
        <v>0</v>
      </c>
      <c r="P5" s="69">
        <f>'imported data from Web Calc'!E4</f>
        <v>0.000214285714285714</v>
      </c>
      <c r="Q5" s="69">
        <f>'imported data from Web Calc'!F4</f>
        <v>0</v>
      </c>
      <c r="R5" s="69">
        <f>'imported data from Web Calc'!G4</f>
        <v>0</v>
      </c>
      <c r="S5" s="69">
        <f>'imported data from Web Calc'!I4</f>
        <v>0.000678571428571429</v>
      </c>
      <c r="T5" s="69">
        <f>'imported data from Web Calc'!J4</f>
        <v>0.000178571428571429</v>
      </c>
      <c r="U5" s="69">
        <f>'imported data from Web Calc'!K4</f>
        <v>0.000178571428571429</v>
      </c>
      <c r="V5" s="69">
        <f>'imported data from Web Calc'!L4</f>
        <v>0</v>
      </c>
      <c r="W5" s="69">
        <f>'imported data from Web Calc'!M4</f>
        <v>0.0005</v>
      </c>
      <c r="X5" s="69">
        <f>'imported data from Web Calc'!N4</f>
        <v>0</v>
      </c>
      <c r="Y5" s="69">
        <f>'imported data from Web Calc'!O4</f>
        <v>0</v>
      </c>
      <c r="Z5" s="69">
        <f>'imported data from Web Calc'!P4</f>
        <v>0</v>
      </c>
      <c r="AA5" s="69">
        <f>'imported data from Web Calc'!Q4</f>
        <v>0</v>
      </c>
      <c r="AB5" s="69">
        <f>'imported data from Web Calc'!R4</f>
        <v>0</v>
      </c>
      <c r="AC5" s="69">
        <f>'imported data from Web Calc'!S4</f>
        <v>0.000357142857142857</v>
      </c>
      <c r="AD5" s="69">
        <f>'imported data from Web Calc'!U4</f>
        <v>0</v>
      </c>
      <c r="AE5" s="69">
        <f>'imported data from Web Calc'!V4</f>
        <v>0</v>
      </c>
      <c r="AF5" s="69">
        <f>'imported data from Web Calc'!W4</f>
        <v>0</v>
      </c>
      <c r="AG5" s="69">
        <f>'imported data from Web Calc'!X4</f>
        <v>0</v>
      </c>
      <c r="AH5" s="69">
        <f>'imported data from Web Calc'!Y4</f>
        <v>0.000107142857142857</v>
      </c>
      <c r="AI5" s="69">
        <f>'imported data from Web Calc'!Z4</f>
        <v>0</v>
      </c>
      <c r="AJ5" s="69">
        <f>'imported data from Web Calc'!AA4</f>
        <v>0</v>
      </c>
      <c r="AK5" s="69">
        <f>'imported data from Web Calc'!AB4</f>
        <v>0</v>
      </c>
      <c r="AL5" s="69">
        <f>'imported data from Web Calc'!AC4</f>
        <v>0.000214285714285714</v>
      </c>
      <c r="AM5" s="69">
        <f>'imported data from Web Calc'!AD4</f>
        <v>0</v>
      </c>
      <c r="AN5" s="69">
        <f>'imported data from Web Calc'!AE4</f>
        <v>0.000142857142857143</v>
      </c>
      <c r="AO5" s="69">
        <f>'imported data from Web Calc'!AG4</f>
        <v>0</v>
      </c>
      <c r="AP5" s="69">
        <f>'imported data from Web Calc'!AH4</f>
        <v>0</v>
      </c>
      <c r="AQ5" s="69">
        <f>'imported data from Web Calc'!AI4</f>
        <v>0</v>
      </c>
      <c r="AR5" s="69">
        <f>'imported data from Web Calc'!AJ4</f>
        <v>0</v>
      </c>
      <c r="AS5" s="69">
        <f>'imported data from Web Calc'!AK4</f>
        <v>0</v>
      </c>
      <c r="AT5" s="69">
        <f>'imported data from Web Calc'!AL4</f>
        <v>0</v>
      </c>
      <c r="AU5" s="69">
        <f>'imported data from Web Calc'!AM4</f>
        <v>0</v>
      </c>
      <c r="AV5" s="69">
        <f>'imported data from Web Calc'!AN4</f>
        <v>0.000142857142857143</v>
      </c>
      <c r="AW5" s="69">
        <f>'imported data from Web Calc'!AO4</f>
        <v>0</v>
      </c>
      <c r="AX5" s="69">
        <f>'imported data from Web Calc'!AP4</f>
        <v>0</v>
      </c>
      <c r="AY5" s="69">
        <f>'imported data from Web Calc'!AQ4</f>
        <v>0</v>
      </c>
      <c r="AZ5" s="69">
        <f>'imported data from Web Calc'!AS4</f>
        <v>0</v>
      </c>
      <c r="BA5" s="69">
        <f>'imported data from Web Calc'!AT4</f>
        <v>0</v>
      </c>
      <c r="BB5" s="69">
        <f>'imported data from Web Calc'!AU4</f>
        <v>0</v>
      </c>
      <c r="BC5" s="69">
        <f>'imported data from Web Calc'!AV4</f>
        <v>0</v>
      </c>
      <c r="BD5" s="69">
        <f>'imported data from Web Calc'!AW4</f>
        <v>0.000178571428571429</v>
      </c>
      <c r="BE5" s="69">
        <f>'imported data from Web Calc'!AX4</f>
        <v>0</v>
      </c>
      <c r="BF5" s="69">
        <f>'imported data from Web Calc'!AY4</f>
        <v>0.000107142857142857</v>
      </c>
      <c r="BG5" s="69">
        <f>'imported data from Web Calc'!AZ4</f>
        <v>0.000142857142857143</v>
      </c>
      <c r="BH5" s="69">
        <f>'imported data from Web Calc'!BA4</f>
        <v>0.000142857142857143</v>
      </c>
      <c r="BI5" s="69">
        <f>'imported data from Web Calc'!BB4</f>
        <v>0.00025</v>
      </c>
      <c r="BJ5" s="69">
        <f>'imported data from Web Calc'!BC4</f>
        <v>0</v>
      </c>
      <c r="BK5" s="69">
        <f>'imported data from Web Calc'!BE4</f>
        <v>0</v>
      </c>
      <c r="BL5" s="69">
        <f>'imported data from Web Calc'!BF4</f>
        <v>0</v>
      </c>
      <c r="BM5" s="69">
        <f>'imported data from Web Calc'!BG4</f>
        <v>0</v>
      </c>
      <c r="BN5" s="69">
        <f>'imported data from Web Calc'!BH4</f>
        <v>0.000107142857142857</v>
      </c>
      <c r="BO5" s="69">
        <f>'imported data from Web Calc'!BI4</f>
        <v>0</v>
      </c>
      <c r="BP5" s="69">
        <f>'imported data from Web Calc'!BJ4</f>
        <v>0</v>
      </c>
      <c r="BQ5" s="69">
        <f>'imported data from Web Calc'!BK4</f>
        <v>0.000214285714285714</v>
      </c>
      <c r="BR5" s="69">
        <f>'imported data from Web Calc'!BL4</f>
        <v>0</v>
      </c>
      <c r="BS5" s="69">
        <f>'imported data from Web Calc'!BM4</f>
        <v>0.000107142857142857</v>
      </c>
      <c r="BT5" s="69">
        <f>'imported data from Web Calc'!BN4</f>
        <v>0</v>
      </c>
      <c r="BU5" s="69">
        <f>'imported data from Web Calc'!BO4</f>
        <v>0.000142857142857143</v>
      </c>
      <c r="BV5" s="69">
        <f>'imported data from Web Calc'!BQ4</f>
        <v>0</v>
      </c>
      <c r="BW5" s="69">
        <f>'imported data from Web Calc'!BR4</f>
        <v>0.000107142857142857</v>
      </c>
      <c r="BX5" s="69">
        <f>'imported data from Web Calc'!BS4</f>
        <v>0.000285714285714286</v>
      </c>
      <c r="BY5" s="69">
        <f>'imported data from Web Calc'!BT4</f>
        <v>0.000321428571428571</v>
      </c>
      <c r="BZ5" s="69">
        <f>'imported data from Web Calc'!BU4</f>
        <v>0.00025</v>
      </c>
      <c r="CA5" s="69">
        <f>'imported data from Web Calc'!BV4</f>
        <v>0</v>
      </c>
      <c r="CB5" s="69">
        <f>'imported data from Web Calc'!BW4</f>
        <v>0</v>
      </c>
      <c r="CC5" s="69">
        <f>'imported data from Web Calc'!BX4</f>
        <v>0.000178571428571429</v>
      </c>
      <c r="CD5" s="69">
        <f>'imported data from Web Calc'!BY4</f>
        <v>0</v>
      </c>
      <c r="CE5" s="69">
        <f>'imported data from Web Calc'!BZ4</f>
        <v>0.000357142857142857</v>
      </c>
      <c r="CF5" s="69">
        <f>'imported data from Web Calc'!CA4</f>
        <v>0.000107142857142857</v>
      </c>
      <c r="CG5" s="69">
        <f>'imported data from Web Calc'!CC4</f>
        <v>0</v>
      </c>
      <c r="CH5" s="69">
        <f>'imported data from Web Calc'!CD4</f>
        <v>0.000214285714285714</v>
      </c>
      <c r="CI5" s="69">
        <f>'imported data from Web Calc'!CE4</f>
        <v>0</v>
      </c>
      <c r="CJ5" s="69">
        <f>'imported data from Web Calc'!CF4</f>
        <v>0.000178571428571429</v>
      </c>
      <c r="CK5" s="69">
        <f>'imported data from Web Calc'!CG4</f>
        <v>0</v>
      </c>
      <c r="CL5" s="69">
        <f>'imported data from Web Calc'!CH4</f>
        <v>0</v>
      </c>
      <c r="CM5" s="69">
        <f>'imported data from Web Calc'!CI4</f>
        <v>0</v>
      </c>
      <c r="CN5" s="69">
        <f>'imported data from Web Calc'!CJ4</f>
        <v>0</v>
      </c>
      <c r="CO5" s="69">
        <f>'imported data from Web Calc'!CK4</f>
        <v>0.000178571428571429</v>
      </c>
      <c r="CP5" s="69">
        <f>'imported data from Web Calc'!CL4</f>
        <v>0</v>
      </c>
      <c r="CQ5" s="69">
        <f>'imported data from Web Calc'!CM4</f>
        <v>0</v>
      </c>
      <c r="CR5" s="69">
        <f>'imported data from Web Calc'!CO4</f>
        <v>0</v>
      </c>
      <c r="CS5" s="69">
        <f>'imported data from Web Calc'!CP4</f>
        <v>0</v>
      </c>
      <c r="CT5" s="69">
        <f>'imported data from Web Calc'!CQ4</f>
        <v>0</v>
      </c>
      <c r="CU5" s="69">
        <f>'imported data from Web Calc'!CR4</f>
        <v>0</v>
      </c>
      <c r="CV5" s="69">
        <f>'imported data from Web Calc'!CS4</f>
        <v>0.000107142857142857</v>
      </c>
      <c r="CW5" s="69">
        <f>'imported data from Web Calc'!CT4</f>
        <v>0.000142857142857143</v>
      </c>
      <c r="CX5" s="69">
        <f>'imported data from Web Calc'!CU4</f>
        <v>0.000392857142857143</v>
      </c>
      <c r="CY5" s="69">
        <f>'imported data from Web Calc'!CV4</f>
        <v>0</v>
      </c>
      <c r="CZ5" s="69">
        <f>'imported data from Web Calc'!CW4</f>
        <v>7.14285714285714e-5</v>
      </c>
      <c r="DA5" s="69">
        <f>'imported data from Web Calc'!CX4</f>
        <v>0</v>
      </c>
      <c r="DB5" s="69">
        <f>'imported data from Web Calc'!CY4</f>
        <v>0.000142857142857143</v>
      </c>
      <c r="DC5" s="69">
        <f>'imported data from Web Calc'!DA4</f>
        <v>0</v>
      </c>
      <c r="DD5" s="69">
        <f>'imported data from Web Calc'!DB4</f>
        <v>0</v>
      </c>
      <c r="DE5" s="69">
        <f>'imported data from Web Calc'!DC4</f>
        <v>0</v>
      </c>
      <c r="DF5" s="69">
        <f>'imported data from Web Calc'!DD4</f>
        <v>0</v>
      </c>
      <c r="DG5" s="69">
        <f>'imported data from Web Calc'!DE4</f>
        <v>0</v>
      </c>
      <c r="DH5" s="69">
        <f>'imported data from Web Calc'!DF4</f>
        <v>0.000178571428571429</v>
      </c>
      <c r="DI5" s="81"/>
      <c r="DJ5" s="66">
        <f t="shared" ref="DJ5:DJ20" si="0">IF(O5-$N5&gt;0,O5-$N5,0)</f>
        <v>0</v>
      </c>
      <c r="DK5" s="66">
        <f t="shared" ref="DK5:FV8" si="1">IF(P5-$N5&gt;0,P5-$N5,0)</f>
        <v>0.000214285714285714</v>
      </c>
      <c r="DL5" s="66">
        <f t="shared" si="1"/>
        <v>0</v>
      </c>
      <c r="DM5" s="66">
        <f t="shared" si="1"/>
        <v>0</v>
      </c>
      <c r="DN5" s="66">
        <f t="shared" si="1"/>
        <v>0.000678571428571429</v>
      </c>
      <c r="DO5" s="66">
        <f t="shared" si="1"/>
        <v>0.000178571428571429</v>
      </c>
      <c r="DP5" s="66">
        <f t="shared" si="1"/>
        <v>0.000178571428571429</v>
      </c>
      <c r="DQ5" s="66">
        <f t="shared" si="1"/>
        <v>0</v>
      </c>
      <c r="DR5" s="66">
        <f t="shared" si="1"/>
        <v>0.0005</v>
      </c>
      <c r="DS5" s="66">
        <f t="shared" si="1"/>
        <v>0</v>
      </c>
      <c r="DT5" s="66">
        <f t="shared" si="1"/>
        <v>0</v>
      </c>
      <c r="DU5" s="66">
        <f t="shared" si="1"/>
        <v>0</v>
      </c>
      <c r="DV5" s="66">
        <f t="shared" si="1"/>
        <v>0</v>
      </c>
      <c r="DW5" s="66">
        <f t="shared" si="1"/>
        <v>0</v>
      </c>
      <c r="DX5" s="66">
        <f t="shared" si="1"/>
        <v>0.000357142857142857</v>
      </c>
      <c r="DY5" s="66">
        <f t="shared" si="1"/>
        <v>0</v>
      </c>
      <c r="DZ5" s="66">
        <f t="shared" si="1"/>
        <v>0</v>
      </c>
      <c r="EA5" s="66">
        <f t="shared" si="1"/>
        <v>0</v>
      </c>
      <c r="EB5" s="66">
        <f t="shared" si="1"/>
        <v>0</v>
      </c>
      <c r="EC5" s="66">
        <f t="shared" si="1"/>
        <v>0.000107142857142857</v>
      </c>
      <c r="ED5" s="66">
        <f t="shared" si="1"/>
        <v>0</v>
      </c>
      <c r="EE5" s="66">
        <f t="shared" si="1"/>
        <v>0</v>
      </c>
      <c r="EF5" s="66">
        <f t="shared" si="1"/>
        <v>0</v>
      </c>
      <c r="EG5" s="66">
        <f t="shared" si="1"/>
        <v>0.000214285714285714</v>
      </c>
      <c r="EH5" s="66">
        <f t="shared" si="1"/>
        <v>0</v>
      </c>
      <c r="EI5" s="66">
        <f t="shared" si="1"/>
        <v>0.000142857142857143</v>
      </c>
      <c r="EJ5" s="66">
        <f t="shared" si="1"/>
        <v>0</v>
      </c>
      <c r="EK5" s="66">
        <f t="shared" si="1"/>
        <v>0</v>
      </c>
      <c r="EL5" s="66">
        <f t="shared" si="1"/>
        <v>0</v>
      </c>
      <c r="EM5" s="66">
        <f t="shared" si="1"/>
        <v>0</v>
      </c>
      <c r="EN5" s="66">
        <f t="shared" si="1"/>
        <v>0</v>
      </c>
      <c r="EO5" s="66">
        <f t="shared" si="1"/>
        <v>0</v>
      </c>
      <c r="EP5" s="66">
        <f t="shared" si="1"/>
        <v>0</v>
      </c>
      <c r="EQ5" s="66">
        <f t="shared" si="1"/>
        <v>0.000142857142857143</v>
      </c>
      <c r="ER5" s="66">
        <f t="shared" si="1"/>
        <v>0</v>
      </c>
      <c r="ES5" s="66">
        <f t="shared" si="1"/>
        <v>0</v>
      </c>
      <c r="ET5" s="66">
        <f t="shared" si="1"/>
        <v>0</v>
      </c>
      <c r="EU5" s="66">
        <f t="shared" si="1"/>
        <v>0</v>
      </c>
      <c r="EV5" s="66">
        <f t="shared" si="1"/>
        <v>0</v>
      </c>
      <c r="EW5" s="66">
        <f t="shared" si="1"/>
        <v>0</v>
      </c>
      <c r="EX5" s="66">
        <f t="shared" si="1"/>
        <v>0</v>
      </c>
      <c r="EY5" s="66">
        <f t="shared" si="1"/>
        <v>0.000178571428571429</v>
      </c>
      <c r="EZ5" s="66">
        <f t="shared" si="1"/>
        <v>0</v>
      </c>
      <c r="FA5" s="66">
        <f t="shared" si="1"/>
        <v>0.000107142857142857</v>
      </c>
      <c r="FB5" s="66">
        <f t="shared" si="1"/>
        <v>0.000142857142857143</v>
      </c>
      <c r="FC5" s="66">
        <f t="shared" si="1"/>
        <v>0.000142857142857143</v>
      </c>
      <c r="FD5" s="66">
        <f t="shared" si="1"/>
        <v>0.00025</v>
      </c>
      <c r="FE5" s="66">
        <f t="shared" si="1"/>
        <v>0</v>
      </c>
      <c r="FF5" s="66">
        <f t="shared" si="1"/>
        <v>0</v>
      </c>
      <c r="FG5" s="66">
        <f t="shared" si="1"/>
        <v>0</v>
      </c>
      <c r="FH5" s="66">
        <f t="shared" si="1"/>
        <v>0</v>
      </c>
      <c r="FI5" s="66">
        <f t="shared" si="1"/>
        <v>0.000107142857142857</v>
      </c>
      <c r="FJ5" s="66">
        <f t="shared" si="1"/>
        <v>0</v>
      </c>
      <c r="FK5" s="66">
        <f t="shared" si="1"/>
        <v>0</v>
      </c>
      <c r="FL5" s="66">
        <f t="shared" si="1"/>
        <v>0.000214285714285714</v>
      </c>
      <c r="FM5" s="66">
        <f t="shared" si="1"/>
        <v>0</v>
      </c>
      <c r="FN5" s="66">
        <f t="shared" si="1"/>
        <v>0.000107142857142857</v>
      </c>
      <c r="FO5" s="66">
        <f t="shared" si="1"/>
        <v>0</v>
      </c>
      <c r="FP5" s="66">
        <f t="shared" si="1"/>
        <v>0.000142857142857143</v>
      </c>
      <c r="FQ5" s="66">
        <f t="shared" si="1"/>
        <v>0</v>
      </c>
      <c r="FR5" s="66">
        <f t="shared" si="1"/>
        <v>0.000107142857142857</v>
      </c>
      <c r="FS5" s="66">
        <f t="shared" si="1"/>
        <v>0.000285714285714286</v>
      </c>
      <c r="FT5" s="66">
        <f t="shared" si="1"/>
        <v>0.000321428571428571</v>
      </c>
      <c r="FU5" s="66">
        <f t="shared" si="1"/>
        <v>0.00025</v>
      </c>
      <c r="FV5" s="66">
        <f t="shared" si="1"/>
        <v>0</v>
      </c>
      <c r="FW5" s="66">
        <f t="shared" ref="FW5:HC12" si="2">IF(CB5-$N5&gt;0,CB5-$N5,0)</f>
        <v>0</v>
      </c>
      <c r="FX5" s="66">
        <f t="shared" si="2"/>
        <v>0.000178571428571429</v>
      </c>
      <c r="FY5" s="66">
        <f t="shared" si="2"/>
        <v>0</v>
      </c>
      <c r="FZ5" s="66">
        <f t="shared" si="2"/>
        <v>0.000357142857142857</v>
      </c>
      <c r="GA5" s="66">
        <f t="shared" si="2"/>
        <v>0.000107142857142857</v>
      </c>
      <c r="GB5" s="66">
        <f t="shared" si="2"/>
        <v>0</v>
      </c>
      <c r="GC5" s="66">
        <f t="shared" si="2"/>
        <v>0.000214285714285714</v>
      </c>
      <c r="GD5" s="66">
        <f t="shared" si="2"/>
        <v>0</v>
      </c>
      <c r="GE5" s="66">
        <f t="shared" si="2"/>
        <v>0.000178571428571429</v>
      </c>
      <c r="GF5" s="66">
        <f t="shared" si="2"/>
        <v>0</v>
      </c>
      <c r="GG5" s="66">
        <f t="shared" si="2"/>
        <v>0</v>
      </c>
      <c r="GH5" s="66">
        <f t="shared" si="2"/>
        <v>0</v>
      </c>
      <c r="GI5" s="66">
        <f t="shared" si="2"/>
        <v>0</v>
      </c>
      <c r="GJ5" s="66">
        <f t="shared" si="2"/>
        <v>0.000178571428571429</v>
      </c>
      <c r="GK5" s="66">
        <f t="shared" si="2"/>
        <v>0</v>
      </c>
      <c r="GL5" s="66">
        <f t="shared" si="2"/>
        <v>0</v>
      </c>
      <c r="GM5" s="66">
        <f t="shared" si="2"/>
        <v>0</v>
      </c>
      <c r="GN5" s="66">
        <f t="shared" si="2"/>
        <v>0</v>
      </c>
      <c r="GO5" s="66">
        <f t="shared" si="2"/>
        <v>0</v>
      </c>
      <c r="GP5" s="66">
        <f t="shared" si="2"/>
        <v>0</v>
      </c>
      <c r="GQ5" s="66">
        <f t="shared" si="2"/>
        <v>0.000107142857142857</v>
      </c>
      <c r="GR5" s="66">
        <f t="shared" si="2"/>
        <v>0.000142857142857143</v>
      </c>
      <c r="GS5" s="66">
        <f t="shared" si="2"/>
        <v>0.000392857142857143</v>
      </c>
      <c r="GT5" s="66">
        <f t="shared" si="2"/>
        <v>0</v>
      </c>
      <c r="GU5" s="66">
        <f t="shared" si="2"/>
        <v>7.14285714285714e-5</v>
      </c>
      <c r="GV5" s="66">
        <f t="shared" si="2"/>
        <v>0</v>
      </c>
      <c r="GW5" s="66">
        <f t="shared" si="2"/>
        <v>0.000142857142857143</v>
      </c>
      <c r="GX5" s="66">
        <f t="shared" si="2"/>
        <v>0</v>
      </c>
      <c r="GY5" s="66">
        <f t="shared" si="2"/>
        <v>0</v>
      </c>
      <c r="GZ5" s="66">
        <f t="shared" si="2"/>
        <v>0</v>
      </c>
      <c r="HA5" s="66">
        <f t="shared" si="2"/>
        <v>0</v>
      </c>
      <c r="HB5" s="66">
        <f t="shared" si="2"/>
        <v>0</v>
      </c>
      <c r="HC5" s="66">
        <f t="shared" si="2"/>
        <v>0.000178571428571429</v>
      </c>
      <c r="HD5" s="66"/>
    </row>
    <row r="6" spans="1:212">
      <c r="A6">
        <f>'imported data from Web Calc'!A5</f>
        <v>928.6</v>
      </c>
      <c r="B6" t="str">
        <f>'imported data from Web Calc'!B5</f>
        <v>C49H82O15</v>
      </c>
      <c r="C6" s="61" t="str">
        <f>'imported data from Web Calc'!C5</f>
        <v>DGDG(34:5)</v>
      </c>
      <c r="D6" s="69">
        <f>'imported data from Web Calc'!H5</f>
        <v>0</v>
      </c>
      <c r="E6" s="69">
        <f>'imported data from Web Calc'!T5</f>
        <v>0</v>
      </c>
      <c r="F6" s="69">
        <f>'imported data from Web Calc'!AF5</f>
        <v>0</v>
      </c>
      <c r="G6" s="69">
        <f>'imported data from Web Calc'!AR5</f>
        <v>0</v>
      </c>
      <c r="H6" s="69">
        <f>'imported data from Web Calc'!BD5</f>
        <v>0</v>
      </c>
      <c r="I6" s="69">
        <f>'imported data from Web Calc'!BP5</f>
        <v>0</v>
      </c>
      <c r="J6" s="69">
        <f>'imported data from Web Calc'!CB5</f>
        <v>0</v>
      </c>
      <c r="K6" s="69">
        <f>'imported data from Web Calc'!CN5</f>
        <v>0</v>
      </c>
      <c r="L6" s="69">
        <f>'imported data from Web Calc'!CZ5</f>
        <v>0</v>
      </c>
      <c r="M6" s="69">
        <f>'imported data from Web Calc'!DG5</f>
        <v>0</v>
      </c>
      <c r="N6" s="78">
        <f t="shared" ref="N6:N69" si="3">(M6+L6+K6+J6+I6+H6+G6+F6+E6+D6)/10</f>
        <v>0</v>
      </c>
      <c r="O6" s="69">
        <f>'imported data from Web Calc'!D5</f>
        <v>0</v>
      </c>
      <c r="P6" s="69">
        <f>'imported data from Web Calc'!E5</f>
        <v>0</v>
      </c>
      <c r="Q6" s="69">
        <f>'imported data from Web Calc'!F5</f>
        <v>0</v>
      </c>
      <c r="R6" s="69">
        <f>'imported data from Web Calc'!G5</f>
        <v>0</v>
      </c>
      <c r="S6" s="69">
        <f>'imported data from Web Calc'!I5</f>
        <v>0.000214285714285714</v>
      </c>
      <c r="T6" s="69">
        <f>'imported data from Web Calc'!J5</f>
        <v>0</v>
      </c>
      <c r="U6" s="69">
        <f>'imported data from Web Calc'!K5</f>
        <v>0</v>
      </c>
      <c r="V6" s="69">
        <f>'imported data from Web Calc'!L5</f>
        <v>0</v>
      </c>
      <c r="W6" s="69">
        <f>'imported data from Web Calc'!M5</f>
        <v>0</v>
      </c>
      <c r="X6" s="69">
        <f>'imported data from Web Calc'!N5</f>
        <v>0</v>
      </c>
      <c r="Y6" s="69">
        <f>'imported data from Web Calc'!O5</f>
        <v>0.000321428571428571</v>
      </c>
      <c r="Z6" s="69">
        <f>'imported data from Web Calc'!P5</f>
        <v>0.000214285714285714</v>
      </c>
      <c r="AA6" s="69">
        <f>'imported data from Web Calc'!Q5</f>
        <v>0</v>
      </c>
      <c r="AB6" s="69">
        <f>'imported data from Web Calc'!R5</f>
        <v>0</v>
      </c>
      <c r="AC6" s="69">
        <f>'imported data from Web Calc'!S5</f>
        <v>0</v>
      </c>
      <c r="AD6" s="69">
        <f>'imported data from Web Calc'!U5</f>
        <v>0</v>
      </c>
      <c r="AE6" s="69">
        <f>'imported data from Web Calc'!V5</f>
        <v>0</v>
      </c>
      <c r="AF6" s="69">
        <f>'imported data from Web Calc'!W5</f>
        <v>0</v>
      </c>
      <c r="AG6" s="69">
        <f>'imported data from Web Calc'!X5</f>
        <v>0</v>
      </c>
      <c r="AH6" s="69">
        <f>'imported data from Web Calc'!Y5</f>
        <v>0.000285714285714286</v>
      </c>
      <c r="AI6" s="69">
        <f>'imported data from Web Calc'!Z5</f>
        <v>0</v>
      </c>
      <c r="AJ6" s="69">
        <f>'imported data from Web Calc'!AA5</f>
        <v>0</v>
      </c>
      <c r="AK6" s="69">
        <f>'imported data from Web Calc'!AB5</f>
        <v>0</v>
      </c>
      <c r="AL6" s="69">
        <f>'imported data from Web Calc'!AC5</f>
        <v>0</v>
      </c>
      <c r="AM6" s="69">
        <f>'imported data from Web Calc'!AD5</f>
        <v>0</v>
      </c>
      <c r="AN6" s="69">
        <f>'imported data from Web Calc'!AE5</f>
        <v>7.14285714285714e-5</v>
      </c>
      <c r="AO6" s="69">
        <f>'imported data from Web Calc'!AG5</f>
        <v>0.000178571428571429</v>
      </c>
      <c r="AP6" s="69">
        <f>'imported data from Web Calc'!AH5</f>
        <v>0</v>
      </c>
      <c r="AQ6" s="69">
        <f>'imported data from Web Calc'!AI5</f>
        <v>0.000107142857142857</v>
      </c>
      <c r="AR6" s="69">
        <f>'imported data from Web Calc'!AJ5</f>
        <v>0</v>
      </c>
      <c r="AS6" s="69">
        <f>'imported data from Web Calc'!AK5</f>
        <v>0</v>
      </c>
      <c r="AT6" s="69">
        <f>'imported data from Web Calc'!AL5</f>
        <v>0</v>
      </c>
      <c r="AU6" s="69">
        <f>'imported data from Web Calc'!AM5</f>
        <v>0</v>
      </c>
      <c r="AV6" s="69">
        <f>'imported data from Web Calc'!AN5</f>
        <v>0</v>
      </c>
      <c r="AW6" s="69">
        <f>'imported data from Web Calc'!AO5</f>
        <v>0</v>
      </c>
      <c r="AX6" s="69">
        <f>'imported data from Web Calc'!AP5</f>
        <v>0</v>
      </c>
      <c r="AY6" s="69">
        <f>'imported data from Web Calc'!AQ5</f>
        <v>0</v>
      </c>
      <c r="AZ6" s="69">
        <f>'imported data from Web Calc'!AS5</f>
        <v>0.000107142857142857</v>
      </c>
      <c r="BA6" s="69">
        <f>'imported data from Web Calc'!AT5</f>
        <v>0</v>
      </c>
      <c r="BB6" s="69">
        <f>'imported data from Web Calc'!AU5</f>
        <v>0</v>
      </c>
      <c r="BC6" s="69">
        <f>'imported data from Web Calc'!AV5</f>
        <v>0</v>
      </c>
      <c r="BD6" s="69">
        <f>'imported data from Web Calc'!AW5</f>
        <v>0</v>
      </c>
      <c r="BE6" s="69">
        <f>'imported data from Web Calc'!AX5</f>
        <v>0.000392857142857143</v>
      </c>
      <c r="BF6" s="69">
        <f>'imported data from Web Calc'!AY5</f>
        <v>0.000321428571428571</v>
      </c>
      <c r="BG6" s="69">
        <f>'imported data from Web Calc'!AZ5</f>
        <v>0</v>
      </c>
      <c r="BH6" s="69">
        <f>'imported data from Web Calc'!BA5</f>
        <v>0</v>
      </c>
      <c r="BI6" s="69">
        <f>'imported data from Web Calc'!BB5</f>
        <v>0.000607142857142857</v>
      </c>
      <c r="BJ6" s="69">
        <f>'imported data from Web Calc'!BC5</f>
        <v>0</v>
      </c>
      <c r="BK6" s="69">
        <f>'imported data from Web Calc'!BE5</f>
        <v>0</v>
      </c>
      <c r="BL6" s="69">
        <f>'imported data from Web Calc'!BF5</f>
        <v>0.000178571428571429</v>
      </c>
      <c r="BM6" s="69">
        <f>'imported data from Web Calc'!BG5</f>
        <v>0</v>
      </c>
      <c r="BN6" s="69">
        <f>'imported data from Web Calc'!BH5</f>
        <v>0</v>
      </c>
      <c r="BO6" s="69">
        <f>'imported data from Web Calc'!BI5</f>
        <v>0</v>
      </c>
      <c r="BP6" s="69">
        <f>'imported data from Web Calc'!BJ5</f>
        <v>0.000357142857142857</v>
      </c>
      <c r="BQ6" s="69">
        <f>'imported data from Web Calc'!BK5</f>
        <v>0.000107142857142857</v>
      </c>
      <c r="BR6" s="69">
        <f>'imported data from Web Calc'!BL5</f>
        <v>0.000107142857142857</v>
      </c>
      <c r="BS6" s="69">
        <f>'imported data from Web Calc'!BM5</f>
        <v>0</v>
      </c>
      <c r="BT6" s="69">
        <f>'imported data from Web Calc'!BN5</f>
        <v>0</v>
      </c>
      <c r="BU6" s="69">
        <f>'imported data from Web Calc'!BO5</f>
        <v>0</v>
      </c>
      <c r="BV6" s="69">
        <f>'imported data from Web Calc'!BQ5</f>
        <v>0</v>
      </c>
      <c r="BW6" s="69">
        <f>'imported data from Web Calc'!BR5</f>
        <v>0</v>
      </c>
      <c r="BX6" s="69">
        <f>'imported data from Web Calc'!BS5</f>
        <v>0.000107142857142857</v>
      </c>
      <c r="BY6" s="69">
        <f>'imported data from Web Calc'!BT5</f>
        <v>0</v>
      </c>
      <c r="BZ6" s="69">
        <f>'imported data from Web Calc'!BU5</f>
        <v>0</v>
      </c>
      <c r="CA6" s="69">
        <f>'imported data from Web Calc'!BV5</f>
        <v>0</v>
      </c>
      <c r="CB6" s="69">
        <f>'imported data from Web Calc'!BW5</f>
        <v>0.000107142857142857</v>
      </c>
      <c r="CC6" s="69">
        <f>'imported data from Web Calc'!BX5</f>
        <v>0.000392857142857143</v>
      </c>
      <c r="CD6" s="69">
        <f>'imported data from Web Calc'!BY5</f>
        <v>0</v>
      </c>
      <c r="CE6" s="69">
        <f>'imported data from Web Calc'!BZ5</f>
        <v>0</v>
      </c>
      <c r="CF6" s="69">
        <f>'imported data from Web Calc'!CA5</f>
        <v>0.000321428571428571</v>
      </c>
      <c r="CG6" s="69">
        <f>'imported data from Web Calc'!CC5</f>
        <v>0.000285714285714286</v>
      </c>
      <c r="CH6" s="69">
        <f>'imported data from Web Calc'!CD5</f>
        <v>0</v>
      </c>
      <c r="CI6" s="69">
        <f>'imported data from Web Calc'!CE5</f>
        <v>0</v>
      </c>
      <c r="CJ6" s="69">
        <f>'imported data from Web Calc'!CF5</f>
        <v>0</v>
      </c>
      <c r="CK6" s="69">
        <f>'imported data from Web Calc'!CG5</f>
        <v>0</v>
      </c>
      <c r="CL6" s="69">
        <f>'imported data from Web Calc'!CH5</f>
        <v>0</v>
      </c>
      <c r="CM6" s="69">
        <f>'imported data from Web Calc'!CI5</f>
        <v>0</v>
      </c>
      <c r="CN6" s="69">
        <f>'imported data from Web Calc'!CJ5</f>
        <v>0</v>
      </c>
      <c r="CO6" s="69">
        <f>'imported data from Web Calc'!CK5</f>
        <v>0.000464285714285714</v>
      </c>
      <c r="CP6" s="69">
        <f>'imported data from Web Calc'!CL5</f>
        <v>0.000392857142857143</v>
      </c>
      <c r="CQ6" s="69">
        <f>'imported data from Web Calc'!CM5</f>
        <v>0</v>
      </c>
      <c r="CR6" s="69">
        <f>'imported data from Web Calc'!CO5</f>
        <v>0</v>
      </c>
      <c r="CS6" s="69">
        <f>'imported data from Web Calc'!CP5</f>
        <v>0.000142857142857143</v>
      </c>
      <c r="CT6" s="69">
        <f>'imported data from Web Calc'!CQ5</f>
        <v>0</v>
      </c>
      <c r="CU6" s="69">
        <f>'imported data from Web Calc'!CR5</f>
        <v>0.000107142857142857</v>
      </c>
      <c r="CV6" s="69">
        <f>'imported data from Web Calc'!CS5</f>
        <v>0.000178571428571429</v>
      </c>
      <c r="CW6" s="69">
        <f>'imported data from Web Calc'!CT5</f>
        <v>0</v>
      </c>
      <c r="CX6" s="69">
        <f>'imported data from Web Calc'!CU5</f>
        <v>0.000142857142857143</v>
      </c>
      <c r="CY6" s="69">
        <f>'imported data from Web Calc'!CV5</f>
        <v>0.000285714285714286</v>
      </c>
      <c r="CZ6" s="69">
        <f>'imported data from Web Calc'!CW5</f>
        <v>0</v>
      </c>
      <c r="DA6" s="69">
        <f>'imported data from Web Calc'!CX5</f>
        <v>0</v>
      </c>
      <c r="DB6" s="69">
        <f>'imported data from Web Calc'!CY5</f>
        <v>0</v>
      </c>
      <c r="DC6" s="69">
        <f>'imported data from Web Calc'!DA5</f>
        <v>0.00025</v>
      </c>
      <c r="DD6" s="69">
        <f>'imported data from Web Calc'!DB5</f>
        <v>0</v>
      </c>
      <c r="DE6" s="69">
        <f>'imported data from Web Calc'!DC5</f>
        <v>0</v>
      </c>
      <c r="DF6" s="69">
        <f>'imported data from Web Calc'!DD5</f>
        <v>0</v>
      </c>
      <c r="DG6" s="69">
        <f>'imported data from Web Calc'!DE5</f>
        <v>0</v>
      </c>
      <c r="DH6" s="69">
        <f>'imported data from Web Calc'!DF5</f>
        <v>0</v>
      </c>
      <c r="DI6" s="81"/>
      <c r="DJ6" s="66">
        <f t="shared" si="0"/>
        <v>0</v>
      </c>
      <c r="DK6" s="66">
        <f t="shared" si="1"/>
        <v>0</v>
      </c>
      <c r="DL6" s="66">
        <f t="shared" si="1"/>
        <v>0</v>
      </c>
      <c r="DM6" s="66">
        <f t="shared" si="1"/>
        <v>0</v>
      </c>
      <c r="DN6" s="66">
        <f t="shared" si="1"/>
        <v>0.000214285714285714</v>
      </c>
      <c r="DO6" s="66">
        <f t="shared" si="1"/>
        <v>0</v>
      </c>
      <c r="DP6" s="66">
        <f t="shared" si="1"/>
        <v>0</v>
      </c>
      <c r="DQ6" s="66">
        <f t="shared" si="1"/>
        <v>0</v>
      </c>
      <c r="DR6" s="66">
        <f t="shared" si="1"/>
        <v>0</v>
      </c>
      <c r="DS6" s="66">
        <f t="shared" si="1"/>
        <v>0</v>
      </c>
      <c r="DT6" s="66">
        <f t="shared" si="1"/>
        <v>0.000321428571428571</v>
      </c>
      <c r="DU6" s="66">
        <f t="shared" si="1"/>
        <v>0.000214285714285714</v>
      </c>
      <c r="DV6" s="66">
        <f t="shared" si="1"/>
        <v>0</v>
      </c>
      <c r="DW6" s="66">
        <f t="shared" si="1"/>
        <v>0</v>
      </c>
      <c r="DX6" s="66">
        <f t="shared" si="1"/>
        <v>0</v>
      </c>
      <c r="DY6" s="66">
        <f t="shared" si="1"/>
        <v>0</v>
      </c>
      <c r="DZ6" s="66">
        <f t="shared" si="1"/>
        <v>0</v>
      </c>
      <c r="EA6" s="66">
        <f t="shared" si="1"/>
        <v>0</v>
      </c>
      <c r="EB6" s="66">
        <f t="shared" si="1"/>
        <v>0</v>
      </c>
      <c r="EC6" s="66">
        <f t="shared" si="1"/>
        <v>0.000285714285714286</v>
      </c>
      <c r="ED6" s="66">
        <f t="shared" si="1"/>
        <v>0</v>
      </c>
      <c r="EE6" s="66">
        <f t="shared" si="1"/>
        <v>0</v>
      </c>
      <c r="EF6" s="66">
        <f t="shared" si="1"/>
        <v>0</v>
      </c>
      <c r="EG6" s="66">
        <f t="shared" si="1"/>
        <v>0</v>
      </c>
      <c r="EH6" s="66">
        <f t="shared" si="1"/>
        <v>0</v>
      </c>
      <c r="EI6" s="66">
        <f t="shared" si="1"/>
        <v>7.14285714285714e-5</v>
      </c>
      <c r="EJ6" s="66">
        <f t="shared" si="1"/>
        <v>0.000178571428571429</v>
      </c>
      <c r="EK6" s="66">
        <f t="shared" si="1"/>
        <v>0</v>
      </c>
      <c r="EL6" s="66">
        <f t="shared" si="1"/>
        <v>0.000107142857142857</v>
      </c>
      <c r="EM6" s="66">
        <f t="shared" si="1"/>
        <v>0</v>
      </c>
      <c r="EN6" s="66">
        <f t="shared" si="1"/>
        <v>0</v>
      </c>
      <c r="EO6" s="66">
        <f t="shared" si="1"/>
        <v>0</v>
      </c>
      <c r="EP6" s="66">
        <f t="shared" si="1"/>
        <v>0</v>
      </c>
      <c r="EQ6" s="66">
        <f t="shared" si="1"/>
        <v>0</v>
      </c>
      <c r="ER6" s="66">
        <f t="shared" si="1"/>
        <v>0</v>
      </c>
      <c r="ES6" s="66">
        <f t="shared" si="1"/>
        <v>0</v>
      </c>
      <c r="ET6" s="66">
        <f t="shared" si="1"/>
        <v>0</v>
      </c>
      <c r="EU6" s="66">
        <f t="shared" si="1"/>
        <v>0.000107142857142857</v>
      </c>
      <c r="EV6" s="66">
        <f t="shared" si="1"/>
        <v>0</v>
      </c>
      <c r="EW6" s="66">
        <f t="shared" si="1"/>
        <v>0</v>
      </c>
      <c r="EX6" s="66">
        <f t="shared" si="1"/>
        <v>0</v>
      </c>
      <c r="EY6" s="66">
        <f t="shared" si="1"/>
        <v>0</v>
      </c>
      <c r="EZ6" s="66">
        <f t="shared" si="1"/>
        <v>0.000392857142857143</v>
      </c>
      <c r="FA6" s="66">
        <f t="shared" si="1"/>
        <v>0.000321428571428571</v>
      </c>
      <c r="FB6" s="66">
        <f t="shared" si="1"/>
        <v>0</v>
      </c>
      <c r="FC6" s="66">
        <f t="shared" si="1"/>
        <v>0</v>
      </c>
      <c r="FD6" s="66">
        <f t="shared" si="1"/>
        <v>0.000607142857142857</v>
      </c>
      <c r="FE6" s="66">
        <f t="shared" si="1"/>
        <v>0</v>
      </c>
      <c r="FF6" s="66">
        <f t="shared" si="1"/>
        <v>0</v>
      </c>
      <c r="FG6" s="66">
        <f t="shared" si="1"/>
        <v>0.000178571428571429</v>
      </c>
      <c r="FH6" s="66">
        <f t="shared" si="1"/>
        <v>0</v>
      </c>
      <c r="FI6" s="66">
        <f t="shared" si="1"/>
        <v>0</v>
      </c>
      <c r="FJ6" s="66">
        <f t="shared" si="1"/>
        <v>0</v>
      </c>
      <c r="FK6" s="66">
        <f t="shared" si="1"/>
        <v>0.000357142857142857</v>
      </c>
      <c r="FL6" s="66">
        <f t="shared" si="1"/>
        <v>0.000107142857142857</v>
      </c>
      <c r="FM6" s="66">
        <f t="shared" si="1"/>
        <v>0.000107142857142857</v>
      </c>
      <c r="FN6" s="66">
        <f t="shared" si="1"/>
        <v>0</v>
      </c>
      <c r="FO6" s="66">
        <f t="shared" si="1"/>
        <v>0</v>
      </c>
      <c r="FP6" s="66">
        <f t="shared" si="1"/>
        <v>0</v>
      </c>
      <c r="FQ6" s="66">
        <f t="shared" si="1"/>
        <v>0</v>
      </c>
      <c r="FR6" s="66">
        <f t="shared" si="1"/>
        <v>0</v>
      </c>
      <c r="FS6" s="66">
        <f t="shared" si="1"/>
        <v>0.000107142857142857</v>
      </c>
      <c r="FT6" s="66">
        <f t="shared" si="1"/>
        <v>0</v>
      </c>
      <c r="FU6" s="66">
        <f t="shared" si="1"/>
        <v>0</v>
      </c>
      <c r="FV6" s="66">
        <f t="shared" si="1"/>
        <v>0</v>
      </c>
      <c r="FW6" s="66">
        <f t="shared" si="2"/>
        <v>0.000107142857142857</v>
      </c>
      <c r="FX6" s="66">
        <f t="shared" si="2"/>
        <v>0.000392857142857143</v>
      </c>
      <c r="FY6" s="66">
        <f t="shared" si="2"/>
        <v>0</v>
      </c>
      <c r="FZ6" s="66">
        <f t="shared" si="2"/>
        <v>0</v>
      </c>
      <c r="GA6" s="66">
        <f t="shared" si="2"/>
        <v>0.000321428571428571</v>
      </c>
      <c r="GB6" s="66">
        <f t="shared" si="2"/>
        <v>0.000285714285714286</v>
      </c>
      <c r="GC6" s="66">
        <f t="shared" si="2"/>
        <v>0</v>
      </c>
      <c r="GD6" s="66">
        <f t="shared" si="2"/>
        <v>0</v>
      </c>
      <c r="GE6" s="66">
        <f t="shared" si="2"/>
        <v>0</v>
      </c>
      <c r="GF6" s="66">
        <f t="shared" si="2"/>
        <v>0</v>
      </c>
      <c r="GG6" s="66">
        <f t="shared" si="2"/>
        <v>0</v>
      </c>
      <c r="GH6" s="66">
        <f t="shared" si="2"/>
        <v>0</v>
      </c>
      <c r="GI6" s="66">
        <f t="shared" si="2"/>
        <v>0</v>
      </c>
      <c r="GJ6" s="66">
        <f t="shared" si="2"/>
        <v>0.000464285714285714</v>
      </c>
      <c r="GK6" s="66">
        <f t="shared" si="2"/>
        <v>0.000392857142857143</v>
      </c>
      <c r="GL6" s="66">
        <f t="shared" si="2"/>
        <v>0</v>
      </c>
      <c r="GM6" s="66">
        <f t="shared" si="2"/>
        <v>0</v>
      </c>
      <c r="GN6" s="66">
        <f t="shared" si="2"/>
        <v>0.000142857142857143</v>
      </c>
      <c r="GO6" s="66">
        <f t="shared" si="2"/>
        <v>0</v>
      </c>
      <c r="GP6" s="66">
        <f t="shared" si="2"/>
        <v>0.000107142857142857</v>
      </c>
      <c r="GQ6" s="66">
        <f t="shared" si="2"/>
        <v>0.000178571428571429</v>
      </c>
      <c r="GR6" s="66">
        <f t="shared" si="2"/>
        <v>0</v>
      </c>
      <c r="GS6" s="66">
        <f t="shared" si="2"/>
        <v>0.000142857142857143</v>
      </c>
      <c r="GT6" s="66">
        <f t="shared" si="2"/>
        <v>0.000285714285714286</v>
      </c>
      <c r="GU6" s="66">
        <f t="shared" si="2"/>
        <v>0</v>
      </c>
      <c r="GV6" s="66">
        <f t="shared" si="2"/>
        <v>0</v>
      </c>
      <c r="GW6" s="66">
        <f t="shared" si="2"/>
        <v>0</v>
      </c>
      <c r="GX6" s="66">
        <f t="shared" si="2"/>
        <v>0.00025</v>
      </c>
      <c r="GY6" s="66">
        <f t="shared" si="2"/>
        <v>0</v>
      </c>
      <c r="GZ6" s="66">
        <f t="shared" si="2"/>
        <v>0</v>
      </c>
      <c r="HA6" s="66">
        <f t="shared" si="2"/>
        <v>0</v>
      </c>
      <c r="HB6" s="66">
        <f t="shared" si="2"/>
        <v>0</v>
      </c>
      <c r="HC6" s="66">
        <f t="shared" si="2"/>
        <v>0</v>
      </c>
      <c r="HD6" s="66"/>
    </row>
    <row r="7" spans="1:212">
      <c r="A7">
        <f>'imported data from Web Calc'!A6</f>
        <v>930.6</v>
      </c>
      <c r="B7" t="str">
        <f>'imported data from Web Calc'!B6</f>
        <v>C49H84O15</v>
      </c>
      <c r="C7" s="61" t="str">
        <f>'imported data from Web Calc'!C6</f>
        <v>DGDG(34:4)</v>
      </c>
      <c r="D7" s="69">
        <f>'imported data from Web Calc'!H6</f>
        <v>0</v>
      </c>
      <c r="E7" s="69">
        <f>'imported data from Web Calc'!T6</f>
        <v>0</v>
      </c>
      <c r="F7" s="69">
        <f>'imported data from Web Calc'!AF6</f>
        <v>0</v>
      </c>
      <c r="G7" s="69">
        <f>'imported data from Web Calc'!AR6</f>
        <v>0</v>
      </c>
      <c r="H7" s="69">
        <f>'imported data from Web Calc'!BD6</f>
        <v>0</v>
      </c>
      <c r="I7" s="69">
        <f>'imported data from Web Calc'!BP6</f>
        <v>0</v>
      </c>
      <c r="J7" s="69">
        <f>'imported data from Web Calc'!CB6</f>
        <v>0</v>
      </c>
      <c r="K7" s="69">
        <f>'imported data from Web Calc'!CN6</f>
        <v>0</v>
      </c>
      <c r="L7" s="69">
        <f>'imported data from Web Calc'!CZ6</f>
        <v>0</v>
      </c>
      <c r="M7" s="69">
        <f>'imported data from Web Calc'!DG6</f>
        <v>0</v>
      </c>
      <c r="N7" s="78">
        <f t="shared" si="3"/>
        <v>0</v>
      </c>
      <c r="O7" s="69">
        <f>'imported data from Web Calc'!D6</f>
        <v>0.00303571428571429</v>
      </c>
      <c r="P7" s="69">
        <f>'imported data from Web Calc'!E6</f>
        <v>0.00367857142857143</v>
      </c>
      <c r="Q7" s="69">
        <f>'imported data from Web Calc'!F6</f>
        <v>0.00482142857142857</v>
      </c>
      <c r="R7" s="69">
        <f>'imported data from Web Calc'!G6</f>
        <v>0.00592857142857143</v>
      </c>
      <c r="S7" s="69">
        <f>'imported data from Web Calc'!I6</f>
        <v>0.0113928571428571</v>
      </c>
      <c r="T7" s="69">
        <f>'imported data from Web Calc'!J6</f>
        <v>0.00546428571428571</v>
      </c>
      <c r="U7" s="69">
        <f>'imported data from Web Calc'!K6</f>
        <v>0.00239285714285714</v>
      </c>
      <c r="V7" s="69">
        <f>'imported data from Web Calc'!L6</f>
        <v>0.000392857142857143</v>
      </c>
      <c r="W7" s="69">
        <f>'imported data from Web Calc'!M6</f>
        <v>0.00396428571428571</v>
      </c>
      <c r="X7" s="69">
        <f>'imported data from Web Calc'!N6</f>
        <v>0.00564285714285714</v>
      </c>
      <c r="Y7" s="69">
        <f>'imported data from Web Calc'!O6</f>
        <v>0.00675</v>
      </c>
      <c r="Z7" s="69">
        <f>'imported data from Web Calc'!P6</f>
        <v>0.00639285714285714</v>
      </c>
      <c r="AA7" s="69">
        <f>'imported data from Web Calc'!Q6</f>
        <v>0.00075</v>
      </c>
      <c r="AB7" s="69">
        <f>'imported data from Web Calc'!R6</f>
        <v>0.00260714285714286</v>
      </c>
      <c r="AC7" s="69">
        <f>'imported data from Web Calc'!S6</f>
        <v>0.00342857142857143</v>
      </c>
      <c r="AD7" s="69">
        <f>'imported data from Web Calc'!U6</f>
        <v>0.00460714285714286</v>
      </c>
      <c r="AE7" s="69">
        <f>'imported data from Web Calc'!V6</f>
        <v>0.00185714285714286</v>
      </c>
      <c r="AF7" s="69">
        <f>'imported data from Web Calc'!W6</f>
        <v>0.00292857142857143</v>
      </c>
      <c r="AG7" s="69">
        <f>'imported data from Web Calc'!X6</f>
        <v>0.001</v>
      </c>
      <c r="AH7" s="69">
        <f>'imported data from Web Calc'!Y6</f>
        <v>0.0100357142857143</v>
      </c>
      <c r="AI7" s="69">
        <f>'imported data from Web Calc'!Z6</f>
        <v>0.00542857142857143</v>
      </c>
      <c r="AJ7" s="69">
        <f>'imported data from Web Calc'!AA6</f>
        <v>0.00514285714285714</v>
      </c>
      <c r="AK7" s="69">
        <f>'imported data from Web Calc'!AB6</f>
        <v>0.00864285714285714</v>
      </c>
      <c r="AL7" s="69">
        <f>'imported data from Web Calc'!AC6</f>
        <v>0.00182142857142857</v>
      </c>
      <c r="AM7" s="69">
        <f>'imported data from Web Calc'!AD6</f>
        <v>0.00160714285714286</v>
      </c>
      <c r="AN7" s="69">
        <f>'imported data from Web Calc'!AE6</f>
        <v>0.00428571428571429</v>
      </c>
      <c r="AO7" s="69">
        <f>'imported data from Web Calc'!AG6</f>
        <v>0.00253571428571429</v>
      </c>
      <c r="AP7" s="69">
        <f>'imported data from Web Calc'!AH6</f>
        <v>0.00210714285714286</v>
      </c>
      <c r="AQ7" s="69">
        <f>'imported data from Web Calc'!AI6</f>
        <v>0.00378571428571429</v>
      </c>
      <c r="AR7" s="69">
        <f>'imported data from Web Calc'!AJ6</f>
        <v>0.0114642857142857</v>
      </c>
      <c r="AS7" s="69">
        <f>'imported data from Web Calc'!AK6</f>
        <v>0.0005</v>
      </c>
      <c r="AT7" s="69">
        <f>'imported data from Web Calc'!AL6</f>
        <v>0.00267857142857143</v>
      </c>
      <c r="AU7" s="69">
        <f>'imported data from Web Calc'!AM6</f>
        <v>0.00632142857142857</v>
      </c>
      <c r="AV7" s="69">
        <f>'imported data from Web Calc'!AN6</f>
        <v>0.00364285714285714</v>
      </c>
      <c r="AW7" s="69">
        <f>'imported data from Web Calc'!AO6</f>
        <v>0.00192857142857143</v>
      </c>
      <c r="AX7" s="69">
        <f>'imported data from Web Calc'!AP6</f>
        <v>0</v>
      </c>
      <c r="AY7" s="69">
        <f>'imported data from Web Calc'!AQ6</f>
        <v>0.00467857142857143</v>
      </c>
      <c r="AZ7" s="69">
        <f>'imported data from Web Calc'!AS6</f>
        <v>0.00192857142857143</v>
      </c>
      <c r="BA7" s="69">
        <f>'imported data from Web Calc'!AT6</f>
        <v>0.00107142857142857</v>
      </c>
      <c r="BB7" s="69">
        <f>'imported data from Web Calc'!AU6</f>
        <v>0.00607142857142857</v>
      </c>
      <c r="BC7" s="69">
        <f>'imported data from Web Calc'!AV6</f>
        <v>0.00314285714285714</v>
      </c>
      <c r="BD7" s="69">
        <f>'imported data from Web Calc'!AW6</f>
        <v>0.00289285714285714</v>
      </c>
      <c r="BE7" s="69">
        <f>'imported data from Web Calc'!AX6</f>
        <v>0.00435714285714286</v>
      </c>
      <c r="BF7" s="69">
        <f>'imported data from Web Calc'!AY6</f>
        <v>0.00314285714285714</v>
      </c>
      <c r="BG7" s="69">
        <f>'imported data from Web Calc'!AZ6</f>
        <v>0.00678571428571429</v>
      </c>
      <c r="BH7" s="69">
        <f>'imported data from Web Calc'!BA6</f>
        <v>0.00132142857142857</v>
      </c>
      <c r="BI7" s="69">
        <f>'imported data from Web Calc'!BB6</f>
        <v>0.0095</v>
      </c>
      <c r="BJ7" s="69">
        <f>'imported data from Web Calc'!BC6</f>
        <v>0.00346428571428571</v>
      </c>
      <c r="BK7" s="69">
        <f>'imported data from Web Calc'!BE6</f>
        <v>0.00153571428571429</v>
      </c>
      <c r="BL7" s="69">
        <f>'imported data from Web Calc'!BF6</f>
        <v>0.00442857142857143</v>
      </c>
      <c r="BM7" s="69">
        <f>'imported data from Web Calc'!BG6</f>
        <v>0.00185714285714286</v>
      </c>
      <c r="BN7" s="69">
        <f>'imported data from Web Calc'!BH6</f>
        <v>0.00025</v>
      </c>
      <c r="BO7" s="69">
        <f>'imported data from Web Calc'!BI6</f>
        <v>0.00546428571428571</v>
      </c>
      <c r="BP7" s="69">
        <f>'imported data from Web Calc'!BJ6</f>
        <v>0.00460714285714286</v>
      </c>
      <c r="BQ7" s="69">
        <f>'imported data from Web Calc'!BK6</f>
        <v>0.00667857142857143</v>
      </c>
      <c r="BR7" s="69">
        <f>'imported data from Web Calc'!BL6</f>
        <v>0.00278571428571429</v>
      </c>
      <c r="BS7" s="69">
        <f>'imported data from Web Calc'!BM6</f>
        <v>0.00103571428571429</v>
      </c>
      <c r="BT7" s="69">
        <f>'imported data from Web Calc'!BN6</f>
        <v>0.00303571428571429</v>
      </c>
      <c r="BU7" s="69">
        <f>'imported data from Web Calc'!BO6</f>
        <v>0.003</v>
      </c>
      <c r="BV7" s="69">
        <f>'imported data from Web Calc'!BQ6</f>
        <v>0.00382142857142857</v>
      </c>
      <c r="BW7" s="69">
        <f>'imported data from Web Calc'!BR6</f>
        <v>0.00364285714285714</v>
      </c>
      <c r="BX7" s="69">
        <f>'imported data from Web Calc'!BS6</f>
        <v>0.00678571428571429</v>
      </c>
      <c r="BY7" s="69">
        <f>'imported data from Web Calc'!BT6</f>
        <v>0.00496428571428571</v>
      </c>
      <c r="BZ7" s="69">
        <f>'imported data from Web Calc'!BU6</f>
        <v>0.00385714285714286</v>
      </c>
      <c r="CA7" s="69">
        <f>'imported data from Web Calc'!BV6</f>
        <v>0.00232142857142857</v>
      </c>
      <c r="CB7" s="69">
        <f>'imported data from Web Calc'!BW6</f>
        <v>0.00403571428571429</v>
      </c>
      <c r="CC7" s="69">
        <f>'imported data from Web Calc'!BX6</f>
        <v>0.00639285714285714</v>
      </c>
      <c r="CD7" s="69">
        <f>'imported data from Web Calc'!BY6</f>
        <v>0.000392857142857143</v>
      </c>
      <c r="CE7" s="69">
        <f>'imported data from Web Calc'!BZ6</f>
        <v>0.00075</v>
      </c>
      <c r="CF7" s="69">
        <f>'imported data from Web Calc'!CA6</f>
        <v>0.00332142857142857</v>
      </c>
      <c r="CG7" s="69">
        <f>'imported data from Web Calc'!CC6</f>
        <v>0.00917857142857143</v>
      </c>
      <c r="CH7" s="69">
        <f>'imported data from Web Calc'!CD6</f>
        <v>0.00167857142857143</v>
      </c>
      <c r="CI7" s="69">
        <f>'imported data from Web Calc'!CE6</f>
        <v>0.00317857142857143</v>
      </c>
      <c r="CJ7" s="69">
        <f>'imported data from Web Calc'!CF6</f>
        <v>0.00203571428571429</v>
      </c>
      <c r="CK7" s="69">
        <f>'imported data from Web Calc'!CG6</f>
        <v>0.00385714285714286</v>
      </c>
      <c r="CL7" s="69">
        <f>'imported data from Web Calc'!CH6</f>
        <v>0.00135714285714286</v>
      </c>
      <c r="CM7" s="69">
        <f>'imported data from Web Calc'!CI6</f>
        <v>0.00121428571428571</v>
      </c>
      <c r="CN7" s="69">
        <f>'imported data from Web Calc'!CJ6</f>
        <v>0</v>
      </c>
      <c r="CO7" s="69">
        <f>'imported data from Web Calc'!CK6</f>
        <v>0.0168928571428571</v>
      </c>
      <c r="CP7" s="69">
        <f>'imported data from Web Calc'!CL6</f>
        <v>0.00814285714285714</v>
      </c>
      <c r="CQ7" s="69">
        <f>'imported data from Web Calc'!CM6</f>
        <v>0.00253571428571429</v>
      </c>
      <c r="CR7" s="69">
        <f>'imported data from Web Calc'!CO6</f>
        <v>0.00371428571428571</v>
      </c>
      <c r="CS7" s="69">
        <f>'imported data from Web Calc'!CP6</f>
        <v>0.00314285714285714</v>
      </c>
      <c r="CT7" s="69">
        <f>'imported data from Web Calc'!CQ6</f>
        <v>0.00410714285714286</v>
      </c>
      <c r="CU7" s="69">
        <f>'imported data from Web Calc'!CR6</f>
        <v>0.00182142857142857</v>
      </c>
      <c r="CV7" s="69">
        <f>'imported data from Web Calc'!CS6</f>
        <v>0.00575</v>
      </c>
      <c r="CW7" s="69">
        <f>'imported data from Web Calc'!CT6</f>
        <v>0.00821428571428571</v>
      </c>
      <c r="CX7" s="69">
        <f>'imported data from Web Calc'!CU6</f>
        <v>0.00696428571428571</v>
      </c>
      <c r="CY7" s="69">
        <f>'imported data from Web Calc'!CV6</f>
        <v>0.00517857142857143</v>
      </c>
      <c r="CZ7" s="69">
        <f>'imported data from Web Calc'!CW6</f>
        <v>0.00235714285714286</v>
      </c>
      <c r="DA7" s="69">
        <f>'imported data from Web Calc'!CX6</f>
        <v>0.000642857142857143</v>
      </c>
      <c r="DB7" s="69">
        <f>'imported data from Web Calc'!CY6</f>
        <v>0.00339285714285714</v>
      </c>
      <c r="DC7" s="69">
        <f>'imported data from Web Calc'!DA6</f>
        <v>0.0085</v>
      </c>
      <c r="DD7" s="69">
        <f>'imported data from Web Calc'!DB6</f>
        <v>0.00171428571428571</v>
      </c>
      <c r="DE7" s="69">
        <f>'imported data from Web Calc'!DC6</f>
        <v>0.00210714285714286</v>
      </c>
      <c r="DF7" s="69">
        <f>'imported data from Web Calc'!DD6</f>
        <v>0.000571428571428571</v>
      </c>
      <c r="DG7" s="69">
        <f>'imported data from Web Calc'!DE6</f>
        <v>0.00803571428571429</v>
      </c>
      <c r="DH7" s="69">
        <f>'imported data from Web Calc'!DF6</f>
        <v>0.00289285714285714</v>
      </c>
      <c r="DI7" s="81"/>
      <c r="DJ7" s="66">
        <f t="shared" si="0"/>
        <v>0.00303571428571429</v>
      </c>
      <c r="DK7" s="66">
        <f t="shared" si="1"/>
        <v>0.00367857142857143</v>
      </c>
      <c r="DL7" s="66">
        <f t="shared" si="1"/>
        <v>0.00482142857142857</v>
      </c>
      <c r="DM7" s="66">
        <f t="shared" si="1"/>
        <v>0.00592857142857143</v>
      </c>
      <c r="DN7" s="66">
        <f t="shared" si="1"/>
        <v>0.0113928571428571</v>
      </c>
      <c r="DO7" s="66">
        <f t="shared" si="1"/>
        <v>0.00546428571428571</v>
      </c>
      <c r="DP7" s="66">
        <f t="shared" si="1"/>
        <v>0.00239285714285714</v>
      </c>
      <c r="DQ7" s="66">
        <f t="shared" si="1"/>
        <v>0.000392857142857143</v>
      </c>
      <c r="DR7" s="66">
        <f t="shared" si="1"/>
        <v>0.00396428571428571</v>
      </c>
      <c r="DS7" s="66">
        <f t="shared" si="1"/>
        <v>0.00564285714285714</v>
      </c>
      <c r="DT7" s="66">
        <f t="shared" si="1"/>
        <v>0.00675</v>
      </c>
      <c r="DU7" s="66">
        <f t="shared" si="1"/>
        <v>0.00639285714285714</v>
      </c>
      <c r="DV7" s="66">
        <f t="shared" si="1"/>
        <v>0.00075</v>
      </c>
      <c r="DW7" s="66">
        <f t="shared" si="1"/>
        <v>0.00260714285714286</v>
      </c>
      <c r="DX7" s="66">
        <f t="shared" si="1"/>
        <v>0.00342857142857143</v>
      </c>
      <c r="DY7" s="66">
        <f t="shared" si="1"/>
        <v>0.00460714285714286</v>
      </c>
      <c r="DZ7" s="66">
        <f t="shared" si="1"/>
        <v>0.00185714285714286</v>
      </c>
      <c r="EA7" s="66">
        <f t="shared" si="1"/>
        <v>0.00292857142857143</v>
      </c>
      <c r="EB7" s="66">
        <f t="shared" si="1"/>
        <v>0.001</v>
      </c>
      <c r="EC7" s="66">
        <f t="shared" si="1"/>
        <v>0.0100357142857143</v>
      </c>
      <c r="ED7" s="66">
        <f t="shared" si="1"/>
        <v>0.00542857142857143</v>
      </c>
      <c r="EE7" s="66">
        <f t="shared" si="1"/>
        <v>0.00514285714285714</v>
      </c>
      <c r="EF7" s="66">
        <f t="shared" si="1"/>
        <v>0.00864285714285714</v>
      </c>
      <c r="EG7" s="66">
        <f t="shared" si="1"/>
        <v>0.00182142857142857</v>
      </c>
      <c r="EH7" s="66">
        <f t="shared" si="1"/>
        <v>0.00160714285714286</v>
      </c>
      <c r="EI7" s="66">
        <f t="shared" si="1"/>
        <v>0.00428571428571429</v>
      </c>
      <c r="EJ7" s="66">
        <f t="shared" si="1"/>
        <v>0.00253571428571429</v>
      </c>
      <c r="EK7" s="66">
        <f t="shared" si="1"/>
        <v>0.00210714285714286</v>
      </c>
      <c r="EL7" s="66">
        <f t="shared" si="1"/>
        <v>0.00378571428571429</v>
      </c>
      <c r="EM7" s="66">
        <f t="shared" si="1"/>
        <v>0.0114642857142857</v>
      </c>
      <c r="EN7" s="66">
        <f t="shared" si="1"/>
        <v>0.0005</v>
      </c>
      <c r="EO7" s="66">
        <f t="shared" si="1"/>
        <v>0.00267857142857143</v>
      </c>
      <c r="EP7" s="66">
        <f t="shared" si="1"/>
        <v>0.00632142857142857</v>
      </c>
      <c r="EQ7" s="66">
        <f t="shared" si="1"/>
        <v>0.00364285714285714</v>
      </c>
      <c r="ER7" s="66">
        <f t="shared" si="1"/>
        <v>0.00192857142857143</v>
      </c>
      <c r="ES7" s="66">
        <f t="shared" si="1"/>
        <v>0</v>
      </c>
      <c r="ET7" s="66">
        <f t="shared" si="1"/>
        <v>0.00467857142857143</v>
      </c>
      <c r="EU7" s="66">
        <f t="shared" si="1"/>
        <v>0.00192857142857143</v>
      </c>
      <c r="EV7" s="66">
        <f t="shared" si="1"/>
        <v>0.00107142857142857</v>
      </c>
      <c r="EW7" s="66">
        <f t="shared" si="1"/>
        <v>0.00607142857142857</v>
      </c>
      <c r="EX7" s="66">
        <f t="shared" si="1"/>
        <v>0.00314285714285714</v>
      </c>
      <c r="EY7" s="66">
        <f t="shared" si="1"/>
        <v>0.00289285714285714</v>
      </c>
      <c r="EZ7" s="66">
        <f t="shared" si="1"/>
        <v>0.00435714285714286</v>
      </c>
      <c r="FA7" s="66">
        <f t="shared" si="1"/>
        <v>0.00314285714285714</v>
      </c>
      <c r="FB7" s="66">
        <f t="shared" si="1"/>
        <v>0.00678571428571429</v>
      </c>
      <c r="FC7" s="66">
        <f t="shared" si="1"/>
        <v>0.00132142857142857</v>
      </c>
      <c r="FD7" s="66">
        <f t="shared" si="1"/>
        <v>0.0095</v>
      </c>
      <c r="FE7" s="66">
        <f t="shared" si="1"/>
        <v>0.00346428571428571</v>
      </c>
      <c r="FF7" s="66">
        <f t="shared" si="1"/>
        <v>0.00153571428571429</v>
      </c>
      <c r="FG7" s="66">
        <f t="shared" si="1"/>
        <v>0.00442857142857143</v>
      </c>
      <c r="FH7" s="66">
        <f t="shared" si="1"/>
        <v>0.00185714285714286</v>
      </c>
      <c r="FI7" s="66">
        <f t="shared" si="1"/>
        <v>0.00025</v>
      </c>
      <c r="FJ7" s="66">
        <f t="shared" si="1"/>
        <v>0.00546428571428571</v>
      </c>
      <c r="FK7" s="66">
        <f t="shared" si="1"/>
        <v>0.00460714285714286</v>
      </c>
      <c r="FL7" s="66">
        <f t="shared" si="1"/>
        <v>0.00667857142857143</v>
      </c>
      <c r="FM7" s="66">
        <f t="shared" si="1"/>
        <v>0.00278571428571429</v>
      </c>
      <c r="FN7" s="66">
        <f t="shared" si="1"/>
        <v>0.00103571428571429</v>
      </c>
      <c r="FO7" s="66">
        <f t="shared" si="1"/>
        <v>0.00303571428571429</v>
      </c>
      <c r="FP7" s="66">
        <f t="shared" si="1"/>
        <v>0.003</v>
      </c>
      <c r="FQ7" s="66">
        <f t="shared" si="1"/>
        <v>0.00382142857142857</v>
      </c>
      <c r="FR7" s="66">
        <f t="shared" si="1"/>
        <v>0.00364285714285714</v>
      </c>
      <c r="FS7" s="66">
        <f t="shared" si="1"/>
        <v>0.00678571428571429</v>
      </c>
      <c r="FT7" s="66">
        <f t="shared" si="1"/>
        <v>0.00496428571428571</v>
      </c>
      <c r="FU7" s="66">
        <f t="shared" si="1"/>
        <v>0.00385714285714286</v>
      </c>
      <c r="FV7" s="66">
        <f t="shared" si="1"/>
        <v>0.00232142857142857</v>
      </c>
      <c r="FW7" s="66">
        <f t="shared" si="2"/>
        <v>0.00403571428571429</v>
      </c>
      <c r="FX7" s="66">
        <f t="shared" si="2"/>
        <v>0.00639285714285714</v>
      </c>
      <c r="FY7" s="66">
        <f t="shared" si="2"/>
        <v>0.000392857142857143</v>
      </c>
      <c r="FZ7" s="66">
        <f t="shared" si="2"/>
        <v>0.00075</v>
      </c>
      <c r="GA7" s="66">
        <f t="shared" si="2"/>
        <v>0.00332142857142857</v>
      </c>
      <c r="GB7" s="66">
        <f t="shared" si="2"/>
        <v>0.00917857142857143</v>
      </c>
      <c r="GC7" s="66">
        <f t="shared" si="2"/>
        <v>0.00167857142857143</v>
      </c>
      <c r="GD7" s="66">
        <f t="shared" si="2"/>
        <v>0.00317857142857143</v>
      </c>
      <c r="GE7" s="66">
        <f t="shared" si="2"/>
        <v>0.00203571428571429</v>
      </c>
      <c r="GF7" s="66">
        <f t="shared" si="2"/>
        <v>0.00385714285714286</v>
      </c>
      <c r="GG7" s="66">
        <f t="shared" si="2"/>
        <v>0.00135714285714286</v>
      </c>
      <c r="GH7" s="66">
        <f t="shared" si="2"/>
        <v>0.00121428571428571</v>
      </c>
      <c r="GI7" s="66">
        <f t="shared" si="2"/>
        <v>0</v>
      </c>
      <c r="GJ7" s="66">
        <f t="shared" si="2"/>
        <v>0.0168928571428571</v>
      </c>
      <c r="GK7" s="66">
        <f t="shared" si="2"/>
        <v>0.00814285714285714</v>
      </c>
      <c r="GL7" s="66">
        <f t="shared" si="2"/>
        <v>0.00253571428571429</v>
      </c>
      <c r="GM7" s="66">
        <f t="shared" si="2"/>
        <v>0.00371428571428571</v>
      </c>
      <c r="GN7" s="66">
        <f t="shared" si="2"/>
        <v>0.00314285714285714</v>
      </c>
      <c r="GO7" s="66">
        <f t="shared" si="2"/>
        <v>0.00410714285714286</v>
      </c>
      <c r="GP7" s="66">
        <f t="shared" si="2"/>
        <v>0.00182142857142857</v>
      </c>
      <c r="GQ7" s="66">
        <f t="shared" si="2"/>
        <v>0.00575</v>
      </c>
      <c r="GR7" s="66">
        <f t="shared" si="2"/>
        <v>0.00821428571428571</v>
      </c>
      <c r="GS7" s="66">
        <f t="shared" si="2"/>
        <v>0.00696428571428571</v>
      </c>
      <c r="GT7" s="66">
        <f t="shared" si="2"/>
        <v>0.00517857142857143</v>
      </c>
      <c r="GU7" s="66">
        <f t="shared" si="2"/>
        <v>0.00235714285714286</v>
      </c>
      <c r="GV7" s="66">
        <f t="shared" si="2"/>
        <v>0.000642857142857143</v>
      </c>
      <c r="GW7" s="66">
        <f t="shared" si="2"/>
        <v>0.00339285714285714</v>
      </c>
      <c r="GX7" s="66">
        <f t="shared" si="2"/>
        <v>0.0085</v>
      </c>
      <c r="GY7" s="66">
        <f t="shared" si="2"/>
        <v>0.00171428571428571</v>
      </c>
      <c r="GZ7" s="66">
        <f t="shared" si="2"/>
        <v>0.00210714285714286</v>
      </c>
      <c r="HA7" s="66">
        <f t="shared" si="2"/>
        <v>0.000571428571428571</v>
      </c>
      <c r="HB7" s="66">
        <f t="shared" si="2"/>
        <v>0.00803571428571429</v>
      </c>
      <c r="HC7" s="66">
        <f t="shared" si="2"/>
        <v>0.00289285714285714</v>
      </c>
      <c r="HD7" s="66"/>
    </row>
    <row r="8" spans="1:212">
      <c r="A8">
        <f>'imported data from Web Calc'!A7</f>
        <v>932.6</v>
      </c>
      <c r="B8" t="str">
        <f>'imported data from Web Calc'!B7</f>
        <v>C49H86O15</v>
      </c>
      <c r="C8" s="61" t="str">
        <f>'imported data from Web Calc'!C7</f>
        <v>DGDG(34:3)</v>
      </c>
      <c r="D8" s="69">
        <f>'imported data from Web Calc'!H7</f>
        <v>0</v>
      </c>
      <c r="E8" s="69">
        <f>'imported data from Web Calc'!T7</f>
        <v>0.000178571428571429</v>
      </c>
      <c r="F8" s="69">
        <f>'imported data from Web Calc'!AF7</f>
        <v>0.000178571428571429</v>
      </c>
      <c r="G8" s="69">
        <f>'imported data from Web Calc'!AR7</f>
        <v>0.000535714285714286</v>
      </c>
      <c r="H8" s="69">
        <f>'imported data from Web Calc'!BD7</f>
        <v>0.000428571428571429</v>
      </c>
      <c r="I8" s="69">
        <f>'imported data from Web Calc'!BP7</f>
        <v>0</v>
      </c>
      <c r="J8" s="69">
        <f>'imported data from Web Calc'!CB7</f>
        <v>0</v>
      </c>
      <c r="K8" s="69">
        <f>'imported data from Web Calc'!CN7</f>
        <v>0.000642857142857143</v>
      </c>
      <c r="L8" s="69">
        <f>'imported data from Web Calc'!CZ7</f>
        <v>0</v>
      </c>
      <c r="M8" s="69">
        <f>'imported data from Web Calc'!DG7</f>
        <v>0</v>
      </c>
      <c r="N8" s="78">
        <f t="shared" si="3"/>
        <v>0.000196428571428571</v>
      </c>
      <c r="O8" s="69">
        <f>'imported data from Web Calc'!D7</f>
        <v>0.25025</v>
      </c>
      <c r="P8" s="69">
        <f>'imported data from Web Calc'!E7</f>
        <v>0.241107142857143</v>
      </c>
      <c r="Q8" s="69">
        <f>'imported data from Web Calc'!F7</f>
        <v>0.239714285714286</v>
      </c>
      <c r="R8" s="69">
        <f>'imported data from Web Calc'!G7</f>
        <v>0.278392857142857</v>
      </c>
      <c r="S8" s="69">
        <f>'imported data from Web Calc'!I7</f>
        <v>0.622642857142857</v>
      </c>
      <c r="T8" s="69">
        <f>'imported data from Web Calc'!J7</f>
        <v>0.2805</v>
      </c>
      <c r="U8" s="69">
        <f>'imported data from Web Calc'!K7</f>
        <v>0.2</v>
      </c>
      <c r="V8" s="69">
        <f>'imported data from Web Calc'!L7</f>
        <v>0.0688214285714286</v>
      </c>
      <c r="W8" s="69">
        <f>'imported data from Web Calc'!M7</f>
        <v>0.2435</v>
      </c>
      <c r="X8" s="69">
        <f>'imported data from Web Calc'!N7</f>
        <v>0.298107142857143</v>
      </c>
      <c r="Y8" s="69">
        <f>'imported data from Web Calc'!O7</f>
        <v>0.391821428571429</v>
      </c>
      <c r="Z8" s="69">
        <f>'imported data from Web Calc'!P7</f>
        <v>0.355214285714286</v>
      </c>
      <c r="AA8" s="69">
        <f>'imported data from Web Calc'!Q7</f>
        <v>0.0516071428571429</v>
      </c>
      <c r="AB8" s="69">
        <f>'imported data from Web Calc'!R7</f>
        <v>0.219285714285714</v>
      </c>
      <c r="AC8" s="69">
        <f>'imported data from Web Calc'!S7</f>
        <v>0.259321428571429</v>
      </c>
      <c r="AD8" s="69">
        <f>'imported data from Web Calc'!U7</f>
        <v>0.164535714285714</v>
      </c>
      <c r="AE8" s="69">
        <f>'imported data from Web Calc'!V7</f>
        <v>0.172928571428571</v>
      </c>
      <c r="AF8" s="69">
        <f>'imported data from Web Calc'!W7</f>
        <v>0.208428571428571</v>
      </c>
      <c r="AG8" s="69">
        <f>'imported data from Web Calc'!X7</f>
        <v>0.104678571428571</v>
      </c>
      <c r="AH8" s="69">
        <f>'imported data from Web Calc'!Y7</f>
        <v>0.653428571428571</v>
      </c>
      <c r="AI8" s="69">
        <f>'imported data from Web Calc'!Z7</f>
        <v>0.3155</v>
      </c>
      <c r="AJ8" s="69">
        <f>'imported data from Web Calc'!AA7</f>
        <v>0.291357142857143</v>
      </c>
      <c r="AK8" s="69">
        <f>'imported data from Web Calc'!AB7</f>
        <v>0.393107142857143</v>
      </c>
      <c r="AL8" s="69">
        <f>'imported data from Web Calc'!AC7</f>
        <v>0.1375</v>
      </c>
      <c r="AM8" s="69">
        <f>'imported data from Web Calc'!AD7</f>
        <v>0.181678571428571</v>
      </c>
      <c r="AN8" s="69">
        <f>'imported data from Web Calc'!AE7</f>
        <v>0.225785714285714</v>
      </c>
      <c r="AO8" s="69">
        <f>'imported data from Web Calc'!AG7</f>
        <v>0.190535714285714</v>
      </c>
      <c r="AP8" s="69">
        <f>'imported data from Web Calc'!AH7</f>
        <v>0.129571428571429</v>
      </c>
      <c r="AQ8" s="69">
        <f>'imported data from Web Calc'!AI7</f>
        <v>0.20375</v>
      </c>
      <c r="AR8" s="69">
        <f>'imported data from Web Calc'!AJ7</f>
        <v>0.662214285714286</v>
      </c>
      <c r="AS8" s="69">
        <f>'imported data from Web Calc'!AK7</f>
        <v>0.121928571428571</v>
      </c>
      <c r="AT8" s="69">
        <f>'imported data from Web Calc'!AL7</f>
        <v>0.1405</v>
      </c>
      <c r="AU8" s="69">
        <f>'imported data from Web Calc'!AM7</f>
        <v>0.288714285714286</v>
      </c>
      <c r="AV8" s="69">
        <f>'imported data from Web Calc'!AN7</f>
        <v>0.340964285714286</v>
      </c>
      <c r="AW8" s="69">
        <f>'imported data from Web Calc'!AO7</f>
        <v>0.157428571428571</v>
      </c>
      <c r="AX8" s="69">
        <f>'imported data from Web Calc'!AP7</f>
        <v>0.0310357142857143</v>
      </c>
      <c r="AY8" s="69">
        <f>'imported data from Web Calc'!AQ7</f>
        <v>0.2425</v>
      </c>
      <c r="AZ8" s="69">
        <f>'imported data from Web Calc'!AS7</f>
        <v>0.144607142857143</v>
      </c>
      <c r="BA8" s="69">
        <f>'imported data from Web Calc'!AT7</f>
        <v>0.0997857142857143</v>
      </c>
      <c r="BB8" s="69">
        <f>'imported data from Web Calc'!AU7</f>
        <v>0.418071428571429</v>
      </c>
      <c r="BC8" s="69">
        <f>'imported data from Web Calc'!AV7</f>
        <v>0.144035714285714</v>
      </c>
      <c r="BD8" s="69">
        <f>'imported data from Web Calc'!AW7</f>
        <v>0.168928571428571</v>
      </c>
      <c r="BE8" s="69">
        <f>'imported data from Web Calc'!AX7</f>
        <v>0.204714285714286</v>
      </c>
      <c r="BF8" s="69">
        <f>'imported data from Web Calc'!AY7</f>
        <v>0.272678571428571</v>
      </c>
      <c r="BG8" s="69">
        <f>'imported data from Web Calc'!AZ7</f>
        <v>0.399642857142857</v>
      </c>
      <c r="BH8" s="69">
        <f>'imported data from Web Calc'!BA7</f>
        <v>0.155214285714286</v>
      </c>
      <c r="BI8" s="69">
        <f>'imported data from Web Calc'!BB7</f>
        <v>0.609714285714286</v>
      </c>
      <c r="BJ8" s="69">
        <f>'imported data from Web Calc'!BC7</f>
        <v>0.233142857142857</v>
      </c>
      <c r="BK8" s="69">
        <f>'imported data from Web Calc'!BE7</f>
        <v>0.0991785714285714</v>
      </c>
      <c r="BL8" s="69">
        <f>'imported data from Web Calc'!BF7</f>
        <v>0.285071428571429</v>
      </c>
      <c r="BM8" s="69">
        <f>'imported data from Web Calc'!BG7</f>
        <v>0.133178571428571</v>
      </c>
      <c r="BN8" s="69">
        <f>'imported data from Web Calc'!BH7</f>
        <v>0.0422857142857143</v>
      </c>
      <c r="BO8" s="69">
        <f>'imported data from Web Calc'!BI7</f>
        <v>0.310428571428571</v>
      </c>
      <c r="BP8" s="69">
        <f>'imported data from Web Calc'!BJ7</f>
        <v>0.26325</v>
      </c>
      <c r="BQ8" s="69">
        <f>'imported data from Web Calc'!BK7</f>
        <v>0.524892857142857</v>
      </c>
      <c r="BR8" s="69">
        <f>'imported data from Web Calc'!BL7</f>
        <v>0.178107142857143</v>
      </c>
      <c r="BS8" s="69">
        <f>'imported data from Web Calc'!BM7</f>
        <v>0.0966428571428572</v>
      </c>
      <c r="BT8" s="69">
        <f>'imported data from Web Calc'!BN7</f>
        <v>0.0896785714285714</v>
      </c>
      <c r="BU8" s="69">
        <f>'imported data from Web Calc'!BO7</f>
        <v>0.230071428571429</v>
      </c>
      <c r="BV8" s="69">
        <f>'imported data from Web Calc'!BQ7</f>
        <v>0.152892857142857</v>
      </c>
      <c r="BW8" s="69">
        <f>'imported data from Web Calc'!BR7</f>
        <v>0.197142857142857</v>
      </c>
      <c r="BX8" s="69">
        <f>'imported data from Web Calc'!BS7</f>
        <v>0.352821428571429</v>
      </c>
      <c r="BY8" s="69">
        <f>'imported data from Web Calc'!BT7</f>
        <v>0.309964285714286</v>
      </c>
      <c r="BZ8" s="69">
        <f>'imported data from Web Calc'!BU7</f>
        <v>0.285321428571429</v>
      </c>
      <c r="CA8" s="69">
        <f>'imported data from Web Calc'!BV7</f>
        <v>0.145892857142857</v>
      </c>
      <c r="CB8" s="69">
        <f>'imported data from Web Calc'!BW7</f>
        <v>0.189464285714286</v>
      </c>
      <c r="CC8" s="69">
        <f>'imported data from Web Calc'!BX7</f>
        <v>0.363642857142857</v>
      </c>
      <c r="CD8" s="69">
        <f>'imported data from Web Calc'!BY7</f>
        <v>0.0723214285714286</v>
      </c>
      <c r="CE8" s="69">
        <f>'imported data from Web Calc'!BZ7</f>
        <v>0.117107142857143</v>
      </c>
      <c r="CF8" s="69">
        <f>'imported data from Web Calc'!CA7</f>
        <v>0.227392857142857</v>
      </c>
      <c r="CG8" s="69">
        <f>'imported data from Web Calc'!CC7</f>
        <v>0.470571428571429</v>
      </c>
      <c r="CH8" s="69">
        <f>'imported data from Web Calc'!CD7</f>
        <v>0.165071428571429</v>
      </c>
      <c r="CI8" s="69">
        <f>'imported data from Web Calc'!CE7</f>
        <v>0.120785714285714</v>
      </c>
      <c r="CJ8" s="69">
        <f>'imported data from Web Calc'!CF7</f>
        <v>0.135214285714286</v>
      </c>
      <c r="CK8" s="69">
        <f>'imported data from Web Calc'!CG7</f>
        <v>0.223214285714286</v>
      </c>
      <c r="CL8" s="69">
        <f>'imported data from Web Calc'!CH7</f>
        <v>0.142285714285714</v>
      </c>
      <c r="CM8" s="69">
        <f>'imported data from Web Calc'!CI7</f>
        <v>0.115535714285714</v>
      </c>
      <c r="CN8" s="69">
        <f>'imported data from Web Calc'!CJ7</f>
        <v>0.06475</v>
      </c>
      <c r="CO8" s="69">
        <f>'imported data from Web Calc'!CK7</f>
        <v>0.876821428571429</v>
      </c>
      <c r="CP8" s="69">
        <f>'imported data from Web Calc'!CL7</f>
        <v>0.402607142857143</v>
      </c>
      <c r="CQ8" s="69">
        <f>'imported data from Web Calc'!CM7</f>
        <v>0.239357142857143</v>
      </c>
      <c r="CR8" s="69">
        <f>'imported data from Web Calc'!CO7</f>
        <v>0.223357142857143</v>
      </c>
      <c r="CS8" s="69">
        <f>'imported data from Web Calc'!CP7</f>
        <v>0.199071428571429</v>
      </c>
      <c r="CT8" s="69">
        <f>'imported data from Web Calc'!CQ7</f>
        <v>0.388857142857143</v>
      </c>
      <c r="CU8" s="69">
        <f>'imported data from Web Calc'!CR7</f>
        <v>0.162071428571429</v>
      </c>
      <c r="CV8" s="69">
        <f>'imported data from Web Calc'!CS7</f>
        <v>0.349535714285714</v>
      </c>
      <c r="CW8" s="69">
        <f>'imported data from Web Calc'!CT7</f>
        <v>0.51775</v>
      </c>
      <c r="CX8" s="69">
        <f>'imported data from Web Calc'!CU7</f>
        <v>0.426964285714286</v>
      </c>
      <c r="CY8" s="69">
        <f>'imported data from Web Calc'!CV7</f>
        <v>0.340714285714286</v>
      </c>
      <c r="CZ8" s="69">
        <f>'imported data from Web Calc'!CW7</f>
        <v>0.124107142857143</v>
      </c>
      <c r="DA8" s="69">
        <f>'imported data from Web Calc'!CX7</f>
        <v>0.0595</v>
      </c>
      <c r="DB8" s="69">
        <f>'imported data from Web Calc'!CY7</f>
        <v>0.227035714285714</v>
      </c>
      <c r="DC8" s="69">
        <f>'imported data from Web Calc'!DA7</f>
        <v>0.36825</v>
      </c>
      <c r="DD8" s="69">
        <f>'imported data from Web Calc'!DB7</f>
        <v>0.13175</v>
      </c>
      <c r="DE8" s="69">
        <f>'imported data from Web Calc'!DC7</f>
        <v>0.139571428571429</v>
      </c>
      <c r="DF8" s="69">
        <f>'imported data from Web Calc'!DD7</f>
        <v>0.0306071428571429</v>
      </c>
      <c r="DG8" s="69">
        <f>'imported data from Web Calc'!DE7</f>
        <v>0.479607142857143</v>
      </c>
      <c r="DH8" s="69">
        <f>'imported data from Web Calc'!DF7</f>
        <v>0.225571428571429</v>
      </c>
      <c r="DI8" s="81"/>
      <c r="DJ8" s="66">
        <f t="shared" si="0"/>
        <v>0.250053571428571</v>
      </c>
      <c r="DK8" s="66">
        <f t="shared" si="1"/>
        <v>0.240910714285714</v>
      </c>
      <c r="DL8" s="66">
        <f t="shared" si="1"/>
        <v>0.239517857142857</v>
      </c>
      <c r="DM8" s="66">
        <f t="shared" si="1"/>
        <v>0.278196428571429</v>
      </c>
      <c r="DN8" s="66">
        <f t="shared" si="1"/>
        <v>0.622446428571429</v>
      </c>
      <c r="DO8" s="66">
        <f t="shared" si="1"/>
        <v>0.280303571428571</v>
      </c>
      <c r="DP8" s="66">
        <f t="shared" si="1"/>
        <v>0.199803571428571</v>
      </c>
      <c r="DQ8" s="66">
        <f t="shared" si="1"/>
        <v>0.068625</v>
      </c>
      <c r="DR8" s="66">
        <f t="shared" si="1"/>
        <v>0.243303571428571</v>
      </c>
      <c r="DS8" s="66">
        <f t="shared" si="1"/>
        <v>0.297910714285714</v>
      </c>
      <c r="DT8" s="66">
        <f t="shared" si="1"/>
        <v>0.391625</v>
      </c>
      <c r="DU8" s="66">
        <f t="shared" si="1"/>
        <v>0.355017857142857</v>
      </c>
      <c r="DV8" s="66">
        <f t="shared" si="1"/>
        <v>0.0514107142857143</v>
      </c>
      <c r="DW8" s="66">
        <f t="shared" si="1"/>
        <v>0.219089285714286</v>
      </c>
      <c r="DX8" s="66">
        <f t="shared" si="1"/>
        <v>0.259125</v>
      </c>
      <c r="DY8" s="66">
        <f t="shared" si="1"/>
        <v>0.164339285714286</v>
      </c>
      <c r="DZ8" s="66">
        <f t="shared" si="1"/>
        <v>0.172732142857143</v>
      </c>
      <c r="EA8" s="66">
        <f t="shared" si="1"/>
        <v>0.208232142857143</v>
      </c>
      <c r="EB8" s="66">
        <f t="shared" si="1"/>
        <v>0.104482142857143</v>
      </c>
      <c r="EC8" s="66">
        <f t="shared" si="1"/>
        <v>0.653232142857143</v>
      </c>
      <c r="ED8" s="66">
        <f t="shared" si="1"/>
        <v>0.315303571428571</v>
      </c>
      <c r="EE8" s="66">
        <f t="shared" si="1"/>
        <v>0.291160714285714</v>
      </c>
      <c r="EF8" s="66">
        <f t="shared" si="1"/>
        <v>0.392910714285714</v>
      </c>
      <c r="EG8" s="66">
        <f t="shared" si="1"/>
        <v>0.137303571428571</v>
      </c>
      <c r="EH8" s="66">
        <f t="shared" si="1"/>
        <v>0.181482142857143</v>
      </c>
      <c r="EI8" s="66">
        <f t="shared" si="1"/>
        <v>0.225589285714286</v>
      </c>
      <c r="EJ8" s="66">
        <f t="shared" si="1"/>
        <v>0.190339285714286</v>
      </c>
      <c r="EK8" s="66">
        <f t="shared" si="1"/>
        <v>0.129375</v>
      </c>
      <c r="EL8" s="66">
        <f t="shared" si="1"/>
        <v>0.203553571428571</v>
      </c>
      <c r="EM8" s="66">
        <f t="shared" si="1"/>
        <v>0.662017857142857</v>
      </c>
      <c r="EN8" s="66">
        <f t="shared" si="1"/>
        <v>0.121732142857143</v>
      </c>
      <c r="EO8" s="66">
        <f t="shared" si="1"/>
        <v>0.140303571428571</v>
      </c>
      <c r="EP8" s="66">
        <f t="shared" si="1"/>
        <v>0.288517857142857</v>
      </c>
      <c r="EQ8" s="66">
        <f t="shared" si="1"/>
        <v>0.340767857142857</v>
      </c>
      <c r="ER8" s="66">
        <f t="shared" si="1"/>
        <v>0.157232142857143</v>
      </c>
      <c r="ES8" s="66">
        <f t="shared" si="1"/>
        <v>0.0308392857142857</v>
      </c>
      <c r="ET8" s="66">
        <f t="shared" si="1"/>
        <v>0.242303571428571</v>
      </c>
      <c r="EU8" s="66">
        <f t="shared" si="1"/>
        <v>0.144410714285714</v>
      </c>
      <c r="EV8" s="66">
        <f t="shared" si="1"/>
        <v>0.0995892857142857</v>
      </c>
      <c r="EW8" s="66">
        <f t="shared" si="1"/>
        <v>0.417875</v>
      </c>
      <c r="EX8" s="66">
        <f t="shared" si="1"/>
        <v>0.143839285714286</v>
      </c>
      <c r="EY8" s="66">
        <f t="shared" si="1"/>
        <v>0.168732142857143</v>
      </c>
      <c r="EZ8" s="66">
        <f t="shared" si="1"/>
        <v>0.204517857142857</v>
      </c>
      <c r="FA8" s="66">
        <f t="shared" si="1"/>
        <v>0.272482142857143</v>
      </c>
      <c r="FB8" s="66">
        <f t="shared" si="1"/>
        <v>0.399446428571429</v>
      </c>
      <c r="FC8" s="66">
        <f t="shared" si="1"/>
        <v>0.155017857142857</v>
      </c>
      <c r="FD8" s="66">
        <f t="shared" si="1"/>
        <v>0.609517857142857</v>
      </c>
      <c r="FE8" s="66">
        <f t="shared" si="1"/>
        <v>0.232946428571429</v>
      </c>
      <c r="FF8" s="66">
        <f t="shared" si="1"/>
        <v>0.0989821428571429</v>
      </c>
      <c r="FG8" s="66">
        <f t="shared" si="1"/>
        <v>0.284875</v>
      </c>
      <c r="FH8" s="66">
        <f t="shared" si="1"/>
        <v>0.132982142857143</v>
      </c>
      <c r="FI8" s="66">
        <f t="shared" si="1"/>
        <v>0.0420892857142857</v>
      </c>
      <c r="FJ8" s="66">
        <f t="shared" si="1"/>
        <v>0.310232142857143</v>
      </c>
      <c r="FK8" s="66">
        <f t="shared" si="1"/>
        <v>0.263053571428571</v>
      </c>
      <c r="FL8" s="66">
        <f t="shared" si="1"/>
        <v>0.524696428571429</v>
      </c>
      <c r="FM8" s="66">
        <f t="shared" si="1"/>
        <v>0.177910714285714</v>
      </c>
      <c r="FN8" s="66">
        <f t="shared" si="1"/>
        <v>0.0964464285714286</v>
      </c>
      <c r="FO8" s="66">
        <f t="shared" si="1"/>
        <v>0.0894821428571429</v>
      </c>
      <c r="FP8" s="66">
        <f t="shared" si="1"/>
        <v>0.229875</v>
      </c>
      <c r="FQ8" s="66">
        <f t="shared" si="1"/>
        <v>0.152696428571429</v>
      </c>
      <c r="FR8" s="66">
        <f t="shared" si="1"/>
        <v>0.196946428571429</v>
      </c>
      <c r="FS8" s="66">
        <f t="shared" si="1"/>
        <v>0.352625</v>
      </c>
      <c r="FT8" s="66">
        <f t="shared" si="1"/>
        <v>0.309767857142857</v>
      </c>
      <c r="FU8" s="66">
        <f t="shared" si="1"/>
        <v>0.285125</v>
      </c>
      <c r="FV8" s="66">
        <f t="shared" ref="FV8:FV20" si="4">IF(CA8-$N8&gt;0,CA8-$N8,0)</f>
        <v>0.145696428571429</v>
      </c>
      <c r="FW8" s="66">
        <f t="shared" si="2"/>
        <v>0.189267857142857</v>
      </c>
      <c r="FX8" s="66">
        <f t="shared" si="2"/>
        <v>0.363446428571429</v>
      </c>
      <c r="FY8" s="66">
        <f t="shared" si="2"/>
        <v>0.072125</v>
      </c>
      <c r="FZ8" s="66">
        <f t="shared" si="2"/>
        <v>0.116910714285714</v>
      </c>
      <c r="GA8" s="66">
        <f t="shared" si="2"/>
        <v>0.227196428571429</v>
      </c>
      <c r="GB8" s="66">
        <f t="shared" si="2"/>
        <v>0.470375</v>
      </c>
      <c r="GC8" s="66">
        <f t="shared" si="2"/>
        <v>0.164875</v>
      </c>
      <c r="GD8" s="66">
        <f t="shared" si="2"/>
        <v>0.120589285714286</v>
      </c>
      <c r="GE8" s="66">
        <f t="shared" si="2"/>
        <v>0.135017857142857</v>
      </c>
      <c r="GF8" s="66">
        <f t="shared" si="2"/>
        <v>0.223017857142857</v>
      </c>
      <c r="GG8" s="66">
        <f t="shared" si="2"/>
        <v>0.142089285714286</v>
      </c>
      <c r="GH8" s="66">
        <f t="shared" si="2"/>
        <v>0.115339285714286</v>
      </c>
      <c r="GI8" s="66">
        <f t="shared" si="2"/>
        <v>0.0645535714285714</v>
      </c>
      <c r="GJ8" s="66">
        <f t="shared" si="2"/>
        <v>0.876625</v>
      </c>
      <c r="GK8" s="66">
        <f t="shared" si="2"/>
        <v>0.402410714285714</v>
      </c>
      <c r="GL8" s="66">
        <f t="shared" si="2"/>
        <v>0.239160714285714</v>
      </c>
      <c r="GM8" s="66">
        <f t="shared" si="2"/>
        <v>0.223160714285714</v>
      </c>
      <c r="GN8" s="66">
        <f t="shared" si="2"/>
        <v>0.198875</v>
      </c>
      <c r="GO8" s="66">
        <f t="shared" si="2"/>
        <v>0.388660714285714</v>
      </c>
      <c r="GP8" s="66">
        <f t="shared" si="2"/>
        <v>0.161875</v>
      </c>
      <c r="GQ8" s="66">
        <f t="shared" si="2"/>
        <v>0.349339285714286</v>
      </c>
      <c r="GR8" s="66">
        <f t="shared" si="2"/>
        <v>0.517553571428572</v>
      </c>
      <c r="GS8" s="66">
        <f t="shared" si="2"/>
        <v>0.426767857142857</v>
      </c>
      <c r="GT8" s="66">
        <f t="shared" si="2"/>
        <v>0.340517857142857</v>
      </c>
      <c r="GU8" s="66">
        <f t="shared" si="2"/>
        <v>0.123910714285714</v>
      </c>
      <c r="GV8" s="66">
        <f t="shared" si="2"/>
        <v>0.0593035714285714</v>
      </c>
      <c r="GW8" s="66">
        <f t="shared" si="2"/>
        <v>0.226839285714286</v>
      </c>
      <c r="GX8" s="66">
        <f t="shared" si="2"/>
        <v>0.368053571428571</v>
      </c>
      <c r="GY8" s="66">
        <f t="shared" si="2"/>
        <v>0.131553571428571</v>
      </c>
      <c r="GZ8" s="66">
        <f t="shared" si="2"/>
        <v>0.139375</v>
      </c>
      <c r="HA8" s="66">
        <f t="shared" si="2"/>
        <v>0.0304107142857143</v>
      </c>
      <c r="HB8" s="66">
        <f t="shared" si="2"/>
        <v>0.479410714285714</v>
      </c>
      <c r="HC8" s="66">
        <f t="shared" si="2"/>
        <v>0.225375</v>
      </c>
      <c r="HD8" s="66"/>
    </row>
    <row r="9" spans="1:212">
      <c r="A9">
        <f>'imported data from Web Calc'!A8</f>
        <v>934.6</v>
      </c>
      <c r="B9" t="str">
        <f>'imported data from Web Calc'!B8</f>
        <v>C49H88O15</v>
      </c>
      <c r="C9" s="61" t="str">
        <f>'imported data from Web Calc'!C8</f>
        <v>DGDG(34:2)</v>
      </c>
      <c r="D9" s="69">
        <f>'imported data from Web Calc'!H8</f>
        <v>0</v>
      </c>
      <c r="E9" s="69">
        <f>'imported data from Web Calc'!T8</f>
        <v>0</v>
      </c>
      <c r="F9" s="69">
        <f>'imported data from Web Calc'!AF8</f>
        <v>0</v>
      </c>
      <c r="G9" s="69">
        <f>'imported data from Web Calc'!AR8</f>
        <v>7.14285714285714e-5</v>
      </c>
      <c r="H9" s="69">
        <f>'imported data from Web Calc'!BD8</f>
        <v>0</v>
      </c>
      <c r="I9" s="69">
        <f>'imported data from Web Calc'!BP8</f>
        <v>0</v>
      </c>
      <c r="J9" s="69">
        <f>'imported data from Web Calc'!CB8</f>
        <v>0</v>
      </c>
      <c r="K9" s="69">
        <f>'imported data from Web Calc'!CN8</f>
        <v>0</v>
      </c>
      <c r="L9" s="69">
        <f>'imported data from Web Calc'!CZ8</f>
        <v>0</v>
      </c>
      <c r="M9" s="69">
        <f>'imported data from Web Calc'!DG8</f>
        <v>0</v>
      </c>
      <c r="N9" s="78">
        <f t="shared" si="3"/>
        <v>7.14285714285714e-6</v>
      </c>
      <c r="O9" s="69">
        <f>'imported data from Web Calc'!D8</f>
        <v>0.0123214285714286</v>
      </c>
      <c r="P9" s="69">
        <f>'imported data from Web Calc'!E8</f>
        <v>0.0116785714285714</v>
      </c>
      <c r="Q9" s="69">
        <f>'imported data from Web Calc'!F8</f>
        <v>0.0148571428571429</v>
      </c>
      <c r="R9" s="69">
        <f>'imported data from Web Calc'!G8</f>
        <v>0.0130357142857143</v>
      </c>
      <c r="S9" s="69">
        <f>'imported data from Web Calc'!I8</f>
        <v>0.0265</v>
      </c>
      <c r="T9" s="69">
        <f>'imported data from Web Calc'!J8</f>
        <v>0.0134285714285714</v>
      </c>
      <c r="U9" s="69">
        <f>'imported data from Web Calc'!K8</f>
        <v>0.00560714285714286</v>
      </c>
      <c r="V9" s="69">
        <f>'imported data from Web Calc'!L8</f>
        <v>0.00610714285714286</v>
      </c>
      <c r="W9" s="69">
        <f>'imported data from Web Calc'!M8</f>
        <v>0.0111785714285714</v>
      </c>
      <c r="X9" s="69">
        <f>'imported data from Web Calc'!N8</f>
        <v>0.0179285714285714</v>
      </c>
      <c r="Y9" s="69">
        <f>'imported data from Web Calc'!O8</f>
        <v>0.0328571428571429</v>
      </c>
      <c r="Z9" s="69">
        <f>'imported data from Web Calc'!P8</f>
        <v>0.03925</v>
      </c>
      <c r="AA9" s="69">
        <f>'imported data from Web Calc'!Q8</f>
        <v>0.00396428571428571</v>
      </c>
      <c r="AB9" s="69">
        <f>'imported data from Web Calc'!R8</f>
        <v>0.00921428571428571</v>
      </c>
      <c r="AC9" s="69">
        <f>'imported data from Web Calc'!S8</f>
        <v>0.01175</v>
      </c>
      <c r="AD9" s="69">
        <f>'imported data from Web Calc'!U8</f>
        <v>0.00646428571428571</v>
      </c>
      <c r="AE9" s="69">
        <f>'imported data from Web Calc'!V8</f>
        <v>0.00967857142857143</v>
      </c>
      <c r="AF9" s="69">
        <f>'imported data from Web Calc'!W8</f>
        <v>0.0124642857142857</v>
      </c>
      <c r="AG9" s="69">
        <f>'imported data from Web Calc'!X8</f>
        <v>0.00878571428571429</v>
      </c>
      <c r="AH9" s="69">
        <f>'imported data from Web Calc'!Y8</f>
        <v>0.0286785714285714</v>
      </c>
      <c r="AI9" s="69">
        <f>'imported data from Web Calc'!Z8</f>
        <v>0.0157142857142857</v>
      </c>
      <c r="AJ9" s="69">
        <f>'imported data from Web Calc'!AA8</f>
        <v>0.0262857142857143</v>
      </c>
      <c r="AK9" s="69">
        <f>'imported data from Web Calc'!AB8</f>
        <v>0.0142142857142857</v>
      </c>
      <c r="AL9" s="69">
        <f>'imported data from Web Calc'!AC8</f>
        <v>0.00546428571428571</v>
      </c>
      <c r="AM9" s="69">
        <f>'imported data from Web Calc'!AD8</f>
        <v>0.00871428571428572</v>
      </c>
      <c r="AN9" s="69">
        <f>'imported data from Web Calc'!AE8</f>
        <v>0.0120357142857143</v>
      </c>
      <c r="AO9" s="69">
        <f>'imported data from Web Calc'!AG8</f>
        <v>0.00825</v>
      </c>
      <c r="AP9" s="69">
        <f>'imported data from Web Calc'!AH8</f>
        <v>0.0114642857142857</v>
      </c>
      <c r="AQ9" s="69">
        <f>'imported data from Web Calc'!AI8</f>
        <v>0.0188928571428571</v>
      </c>
      <c r="AR9" s="69">
        <f>'imported data from Web Calc'!AJ8</f>
        <v>0.05025</v>
      </c>
      <c r="AS9" s="69">
        <f>'imported data from Web Calc'!AK8</f>
        <v>0.00942857142857143</v>
      </c>
      <c r="AT9" s="69">
        <f>'imported data from Web Calc'!AL8</f>
        <v>0.00482142857142857</v>
      </c>
      <c r="AU9" s="69">
        <f>'imported data from Web Calc'!AM8</f>
        <v>0.01825</v>
      </c>
      <c r="AV9" s="69">
        <f>'imported data from Web Calc'!AN8</f>
        <v>0.0165714285714286</v>
      </c>
      <c r="AW9" s="69">
        <f>'imported data from Web Calc'!AO8</f>
        <v>0.00492857142857143</v>
      </c>
      <c r="AX9" s="69">
        <f>'imported data from Web Calc'!AP8</f>
        <v>0.0015</v>
      </c>
      <c r="AY9" s="69">
        <f>'imported data from Web Calc'!AQ8</f>
        <v>0.0138571428571429</v>
      </c>
      <c r="AZ9" s="69">
        <f>'imported data from Web Calc'!AS8</f>
        <v>0.0106071428571429</v>
      </c>
      <c r="BA9" s="69">
        <f>'imported data from Web Calc'!AT8</f>
        <v>0.00585714285714286</v>
      </c>
      <c r="BB9" s="69">
        <f>'imported data from Web Calc'!AU8</f>
        <v>0.0236428571428571</v>
      </c>
      <c r="BC9" s="69">
        <f>'imported data from Web Calc'!AV8</f>
        <v>0.00796428571428572</v>
      </c>
      <c r="BD9" s="69">
        <f>'imported data from Web Calc'!AW8</f>
        <v>0.00578571428571429</v>
      </c>
      <c r="BE9" s="69">
        <f>'imported data from Web Calc'!AX8</f>
        <v>0.00896428571428571</v>
      </c>
      <c r="BF9" s="69">
        <f>'imported data from Web Calc'!AY8</f>
        <v>0.0123928571428571</v>
      </c>
      <c r="BG9" s="69">
        <f>'imported data from Web Calc'!AZ8</f>
        <v>0.0391785714285714</v>
      </c>
      <c r="BH9" s="69">
        <f>'imported data from Web Calc'!BA8</f>
        <v>0.0197142857142857</v>
      </c>
      <c r="BI9" s="69">
        <f>'imported data from Web Calc'!BB8</f>
        <v>0.0505</v>
      </c>
      <c r="BJ9" s="69">
        <f>'imported data from Web Calc'!BC8</f>
        <v>0.0134642857142857</v>
      </c>
      <c r="BK9" s="69">
        <f>'imported data from Web Calc'!BE8</f>
        <v>0.00460714285714286</v>
      </c>
      <c r="BL9" s="69">
        <f>'imported data from Web Calc'!BF8</f>
        <v>0.0170357142857143</v>
      </c>
      <c r="BM9" s="69">
        <f>'imported data from Web Calc'!BG8</f>
        <v>0.00746428571428571</v>
      </c>
      <c r="BN9" s="69">
        <f>'imported data from Web Calc'!BH8</f>
        <v>0.00142857142857143</v>
      </c>
      <c r="BO9" s="69">
        <f>'imported data from Web Calc'!BI8</f>
        <v>0.0166428571428571</v>
      </c>
      <c r="BP9" s="69">
        <f>'imported data from Web Calc'!BJ8</f>
        <v>0.0125357142857143</v>
      </c>
      <c r="BQ9" s="69">
        <f>'imported data from Web Calc'!BK8</f>
        <v>0.0298214285714286</v>
      </c>
      <c r="BR9" s="69">
        <f>'imported data from Web Calc'!BL8</f>
        <v>0.0102142857142857</v>
      </c>
      <c r="BS9" s="69">
        <f>'imported data from Web Calc'!BM8</f>
        <v>0.00803571428571429</v>
      </c>
      <c r="BT9" s="69">
        <f>'imported data from Web Calc'!BN8</f>
        <v>0.00578571428571429</v>
      </c>
      <c r="BU9" s="69">
        <f>'imported data from Web Calc'!BO8</f>
        <v>0.0131071428571429</v>
      </c>
      <c r="BV9" s="69">
        <f>'imported data from Web Calc'!BQ8</f>
        <v>0.00710714285714286</v>
      </c>
      <c r="BW9" s="69">
        <f>'imported data from Web Calc'!BR8</f>
        <v>0.00992857142857143</v>
      </c>
      <c r="BX9" s="69">
        <f>'imported data from Web Calc'!BS8</f>
        <v>0.01825</v>
      </c>
      <c r="BY9" s="69">
        <f>'imported data from Web Calc'!BT8</f>
        <v>0.0136428571428571</v>
      </c>
      <c r="BZ9" s="69">
        <f>'imported data from Web Calc'!BU8</f>
        <v>0.01925</v>
      </c>
      <c r="CA9" s="69">
        <f>'imported data from Web Calc'!BV8</f>
        <v>0.0124285714285714</v>
      </c>
      <c r="CB9" s="69">
        <f>'imported data from Web Calc'!BW8</f>
        <v>0.02025</v>
      </c>
      <c r="CC9" s="69">
        <f>'imported data from Web Calc'!BX8</f>
        <v>0.0133571428571429</v>
      </c>
      <c r="CD9" s="69">
        <f>'imported data from Web Calc'!BY8</f>
        <v>0.00417857142857143</v>
      </c>
      <c r="CE9" s="69">
        <f>'imported data from Web Calc'!BZ8</f>
        <v>0.00585714285714286</v>
      </c>
      <c r="CF9" s="69">
        <f>'imported data from Web Calc'!CA8</f>
        <v>0.0114285714285714</v>
      </c>
      <c r="CG9" s="69">
        <f>'imported data from Web Calc'!CC8</f>
        <v>0.0192142857142857</v>
      </c>
      <c r="CH9" s="69">
        <f>'imported data from Web Calc'!CD8</f>
        <v>0.0121428571428571</v>
      </c>
      <c r="CI9" s="69">
        <f>'imported data from Web Calc'!CE8</f>
        <v>0.00942857142857143</v>
      </c>
      <c r="CJ9" s="69">
        <f>'imported data from Web Calc'!CF8</f>
        <v>0.00725</v>
      </c>
      <c r="CK9" s="69">
        <f>'imported data from Web Calc'!CG8</f>
        <v>0.0163571428571429</v>
      </c>
      <c r="CL9" s="69">
        <f>'imported data from Web Calc'!CH8</f>
        <v>0.00646428571428571</v>
      </c>
      <c r="CM9" s="69">
        <f>'imported data from Web Calc'!CI8</f>
        <v>0.00514285714285714</v>
      </c>
      <c r="CN9" s="69">
        <f>'imported data from Web Calc'!CJ8</f>
        <v>0.00528571428571429</v>
      </c>
      <c r="CO9" s="69">
        <f>'imported data from Web Calc'!CK8</f>
        <v>0.0423214285714286</v>
      </c>
      <c r="CP9" s="69">
        <f>'imported data from Web Calc'!CL8</f>
        <v>0.0147142857142857</v>
      </c>
      <c r="CQ9" s="69">
        <f>'imported data from Web Calc'!CM8</f>
        <v>0.0120357142857143</v>
      </c>
      <c r="CR9" s="69">
        <f>'imported data from Web Calc'!CO8</f>
        <v>0.00817857142857143</v>
      </c>
      <c r="CS9" s="69">
        <f>'imported data from Web Calc'!CP8</f>
        <v>0.0226785714285714</v>
      </c>
      <c r="CT9" s="69">
        <f>'imported data from Web Calc'!CQ8</f>
        <v>0.0281428571428571</v>
      </c>
      <c r="CU9" s="69">
        <f>'imported data from Web Calc'!CR8</f>
        <v>0.0135714285714286</v>
      </c>
      <c r="CV9" s="69">
        <f>'imported data from Web Calc'!CS8</f>
        <v>0.0185</v>
      </c>
      <c r="CW9" s="69">
        <f>'imported data from Web Calc'!CT8</f>
        <v>0.0243928571428571</v>
      </c>
      <c r="CX9" s="69">
        <f>'imported data from Web Calc'!CU8</f>
        <v>0.0149285714285714</v>
      </c>
      <c r="CY9" s="69">
        <f>'imported data from Web Calc'!CV8</f>
        <v>0.0296428571428571</v>
      </c>
      <c r="CZ9" s="69">
        <f>'imported data from Web Calc'!CW8</f>
        <v>0.00835714285714286</v>
      </c>
      <c r="DA9" s="69">
        <f>'imported data from Web Calc'!CX8</f>
        <v>0.00182142857142857</v>
      </c>
      <c r="DB9" s="69">
        <f>'imported data from Web Calc'!CY8</f>
        <v>0.0153214285714286</v>
      </c>
      <c r="DC9" s="69">
        <f>'imported data from Web Calc'!DA8</f>
        <v>0.0103214285714286</v>
      </c>
      <c r="DD9" s="69">
        <f>'imported data from Web Calc'!DB8</f>
        <v>0.00742857142857143</v>
      </c>
      <c r="DE9" s="69">
        <f>'imported data from Web Calc'!DC8</f>
        <v>0.00692857142857143</v>
      </c>
      <c r="DF9" s="69">
        <f>'imported data from Web Calc'!DD8</f>
        <v>0.00221428571428571</v>
      </c>
      <c r="DG9" s="69">
        <f>'imported data from Web Calc'!DE8</f>
        <v>0.0306785714285714</v>
      </c>
      <c r="DH9" s="69">
        <f>'imported data from Web Calc'!DF8</f>
        <v>0.0143214285714286</v>
      </c>
      <c r="DI9" s="81"/>
      <c r="DJ9" s="66">
        <f t="shared" si="0"/>
        <v>0.0123142857142857</v>
      </c>
      <c r="DK9" s="66">
        <f t="shared" ref="DK9:FU13" si="5">IF(P9-$N9&gt;0,P9-$N9,0)</f>
        <v>0.0116714285714286</v>
      </c>
      <c r="DL9" s="66">
        <f t="shared" si="5"/>
        <v>0.01485</v>
      </c>
      <c r="DM9" s="66">
        <f t="shared" si="5"/>
        <v>0.0130285714285714</v>
      </c>
      <c r="DN9" s="66">
        <f t="shared" si="5"/>
        <v>0.0264928571428571</v>
      </c>
      <c r="DO9" s="66">
        <f t="shared" si="5"/>
        <v>0.0134214285714286</v>
      </c>
      <c r="DP9" s="66">
        <f t="shared" si="5"/>
        <v>0.0056</v>
      </c>
      <c r="DQ9" s="66">
        <f t="shared" si="5"/>
        <v>0.0061</v>
      </c>
      <c r="DR9" s="66">
        <f t="shared" si="5"/>
        <v>0.0111714285714286</v>
      </c>
      <c r="DS9" s="66">
        <f t="shared" si="5"/>
        <v>0.0179214285714286</v>
      </c>
      <c r="DT9" s="66">
        <f t="shared" si="5"/>
        <v>0.03285</v>
      </c>
      <c r="DU9" s="66">
        <f t="shared" si="5"/>
        <v>0.0392428571428571</v>
      </c>
      <c r="DV9" s="66">
        <f t="shared" si="5"/>
        <v>0.00395714285714286</v>
      </c>
      <c r="DW9" s="66">
        <f t="shared" si="5"/>
        <v>0.00920714285714286</v>
      </c>
      <c r="DX9" s="66">
        <f t="shared" si="5"/>
        <v>0.0117428571428571</v>
      </c>
      <c r="DY9" s="66">
        <f t="shared" si="5"/>
        <v>0.00645714285714286</v>
      </c>
      <c r="DZ9" s="66">
        <f t="shared" si="5"/>
        <v>0.00967142857142857</v>
      </c>
      <c r="EA9" s="66">
        <f t="shared" si="5"/>
        <v>0.0124571428571429</v>
      </c>
      <c r="EB9" s="66">
        <f t="shared" si="5"/>
        <v>0.00877857142857143</v>
      </c>
      <c r="EC9" s="66">
        <f t="shared" si="5"/>
        <v>0.0286714285714286</v>
      </c>
      <c r="ED9" s="66">
        <f t="shared" si="5"/>
        <v>0.0157071428571429</v>
      </c>
      <c r="EE9" s="66">
        <f t="shared" si="5"/>
        <v>0.0262785714285714</v>
      </c>
      <c r="EF9" s="66">
        <f t="shared" si="5"/>
        <v>0.0142071428571429</v>
      </c>
      <c r="EG9" s="66">
        <f t="shared" si="5"/>
        <v>0.00545714285714286</v>
      </c>
      <c r="EH9" s="66">
        <f t="shared" si="5"/>
        <v>0.00870714285714286</v>
      </c>
      <c r="EI9" s="66">
        <f t="shared" si="5"/>
        <v>0.0120285714285714</v>
      </c>
      <c r="EJ9" s="66">
        <f t="shared" si="5"/>
        <v>0.00824285714285714</v>
      </c>
      <c r="EK9" s="66">
        <f t="shared" si="5"/>
        <v>0.0114571428571429</v>
      </c>
      <c r="EL9" s="66">
        <f t="shared" si="5"/>
        <v>0.0188857142857143</v>
      </c>
      <c r="EM9" s="66">
        <f t="shared" si="5"/>
        <v>0.0502428571428571</v>
      </c>
      <c r="EN9" s="66">
        <f t="shared" si="5"/>
        <v>0.00942142857142857</v>
      </c>
      <c r="EO9" s="66">
        <f t="shared" si="5"/>
        <v>0.00481428571428571</v>
      </c>
      <c r="EP9" s="66">
        <f t="shared" si="5"/>
        <v>0.0182428571428571</v>
      </c>
      <c r="EQ9" s="66">
        <f t="shared" si="5"/>
        <v>0.0165642857142857</v>
      </c>
      <c r="ER9" s="66">
        <f t="shared" si="5"/>
        <v>0.00492142857142857</v>
      </c>
      <c r="ES9" s="66">
        <f t="shared" si="5"/>
        <v>0.00149285714285714</v>
      </c>
      <c r="ET9" s="66">
        <f t="shared" si="5"/>
        <v>0.01385</v>
      </c>
      <c r="EU9" s="66">
        <f t="shared" si="5"/>
        <v>0.0106</v>
      </c>
      <c r="EV9" s="66">
        <f t="shared" si="5"/>
        <v>0.00585</v>
      </c>
      <c r="EW9" s="66">
        <f t="shared" si="5"/>
        <v>0.0236357142857143</v>
      </c>
      <c r="EX9" s="66">
        <f t="shared" si="5"/>
        <v>0.00795714285714286</v>
      </c>
      <c r="EY9" s="66">
        <f t="shared" si="5"/>
        <v>0.00577857142857143</v>
      </c>
      <c r="EZ9" s="66">
        <f t="shared" si="5"/>
        <v>0.00895714285714286</v>
      </c>
      <c r="FA9" s="66">
        <f t="shared" si="5"/>
        <v>0.0123857142857143</v>
      </c>
      <c r="FB9" s="66">
        <f t="shared" si="5"/>
        <v>0.0391714285714286</v>
      </c>
      <c r="FC9" s="66">
        <f t="shared" si="5"/>
        <v>0.0197071428571429</v>
      </c>
      <c r="FD9" s="66">
        <f t="shared" si="5"/>
        <v>0.0504928571428571</v>
      </c>
      <c r="FE9" s="66">
        <f t="shared" si="5"/>
        <v>0.0134571428571429</v>
      </c>
      <c r="FF9" s="66">
        <f t="shared" si="5"/>
        <v>0.0046</v>
      </c>
      <c r="FG9" s="66">
        <f t="shared" si="5"/>
        <v>0.0170285714285714</v>
      </c>
      <c r="FH9" s="66">
        <f t="shared" si="5"/>
        <v>0.00745714285714286</v>
      </c>
      <c r="FI9" s="66">
        <f t="shared" si="5"/>
        <v>0.00142142857142857</v>
      </c>
      <c r="FJ9" s="66">
        <f t="shared" si="5"/>
        <v>0.0166357142857143</v>
      </c>
      <c r="FK9" s="66">
        <f t="shared" si="5"/>
        <v>0.0125285714285714</v>
      </c>
      <c r="FL9" s="66">
        <f t="shared" si="5"/>
        <v>0.0298142857142857</v>
      </c>
      <c r="FM9" s="66">
        <f t="shared" si="5"/>
        <v>0.0102071428571429</v>
      </c>
      <c r="FN9" s="66">
        <f t="shared" si="5"/>
        <v>0.00802857142857143</v>
      </c>
      <c r="FO9" s="66">
        <f t="shared" si="5"/>
        <v>0.00577857142857143</v>
      </c>
      <c r="FP9" s="66">
        <f t="shared" si="5"/>
        <v>0.0131</v>
      </c>
      <c r="FQ9" s="66">
        <f t="shared" si="5"/>
        <v>0.0071</v>
      </c>
      <c r="FR9" s="66">
        <f t="shared" si="5"/>
        <v>0.00992142857142857</v>
      </c>
      <c r="FS9" s="66">
        <f t="shared" si="5"/>
        <v>0.0182428571428571</v>
      </c>
      <c r="FT9" s="66">
        <f t="shared" si="5"/>
        <v>0.0136357142857143</v>
      </c>
      <c r="FU9" s="66">
        <f t="shared" si="5"/>
        <v>0.0192428571428571</v>
      </c>
      <c r="FV9" s="66">
        <f t="shared" si="4"/>
        <v>0.0124214285714286</v>
      </c>
      <c r="FW9" s="66">
        <f t="shared" si="2"/>
        <v>0.0202428571428571</v>
      </c>
      <c r="FX9" s="66">
        <f t="shared" si="2"/>
        <v>0.01335</v>
      </c>
      <c r="FY9" s="66">
        <f t="shared" si="2"/>
        <v>0.00417142857142857</v>
      </c>
      <c r="FZ9" s="66">
        <f t="shared" si="2"/>
        <v>0.00585</v>
      </c>
      <c r="GA9" s="66">
        <f t="shared" si="2"/>
        <v>0.0114214285714286</v>
      </c>
      <c r="GB9" s="66">
        <f t="shared" si="2"/>
        <v>0.0192071428571429</v>
      </c>
      <c r="GC9" s="66">
        <f t="shared" si="2"/>
        <v>0.0121357142857143</v>
      </c>
      <c r="GD9" s="66">
        <f t="shared" si="2"/>
        <v>0.00942142857142857</v>
      </c>
      <c r="GE9" s="66">
        <f t="shared" si="2"/>
        <v>0.00724285714285714</v>
      </c>
      <c r="GF9" s="66">
        <f t="shared" si="2"/>
        <v>0.01635</v>
      </c>
      <c r="GG9" s="66">
        <f t="shared" si="2"/>
        <v>0.00645714285714286</v>
      </c>
      <c r="GH9" s="66">
        <f t="shared" si="2"/>
        <v>0.00513571428571429</v>
      </c>
      <c r="GI9" s="66">
        <f t="shared" si="2"/>
        <v>0.00527857142857143</v>
      </c>
      <c r="GJ9" s="66">
        <f t="shared" si="2"/>
        <v>0.0423142857142857</v>
      </c>
      <c r="GK9" s="66">
        <f t="shared" si="2"/>
        <v>0.0147071428571429</v>
      </c>
      <c r="GL9" s="66">
        <f t="shared" si="2"/>
        <v>0.0120285714285714</v>
      </c>
      <c r="GM9" s="66">
        <f t="shared" si="2"/>
        <v>0.00817142857142857</v>
      </c>
      <c r="GN9" s="66">
        <f t="shared" si="2"/>
        <v>0.0226714285714286</v>
      </c>
      <c r="GO9" s="66">
        <f t="shared" si="2"/>
        <v>0.0281357142857143</v>
      </c>
      <c r="GP9" s="66">
        <f t="shared" si="2"/>
        <v>0.0135642857142857</v>
      </c>
      <c r="GQ9" s="66">
        <f t="shared" si="2"/>
        <v>0.0184928571428571</v>
      </c>
      <c r="GR9" s="66">
        <f t="shared" si="2"/>
        <v>0.0243857142857143</v>
      </c>
      <c r="GS9" s="66">
        <f t="shared" si="2"/>
        <v>0.0149214285714286</v>
      </c>
      <c r="GT9" s="66">
        <f t="shared" si="2"/>
        <v>0.0296357142857143</v>
      </c>
      <c r="GU9" s="66">
        <f t="shared" si="2"/>
        <v>0.00835</v>
      </c>
      <c r="GV9" s="66">
        <f t="shared" si="2"/>
        <v>0.00181428571428571</v>
      </c>
      <c r="GW9" s="66">
        <f t="shared" si="2"/>
        <v>0.0153142857142857</v>
      </c>
      <c r="GX9" s="66">
        <f t="shared" si="2"/>
        <v>0.0103142857142857</v>
      </c>
      <c r="GY9" s="66">
        <f t="shared" si="2"/>
        <v>0.00742142857142857</v>
      </c>
      <c r="GZ9" s="66">
        <f t="shared" si="2"/>
        <v>0.00692142857142857</v>
      </c>
      <c r="HA9" s="66">
        <f t="shared" si="2"/>
        <v>0.00220714285714286</v>
      </c>
      <c r="HB9" s="66">
        <f t="shared" si="2"/>
        <v>0.0306714285714286</v>
      </c>
      <c r="HC9" s="66">
        <f t="shared" si="2"/>
        <v>0.0143142857142857</v>
      </c>
      <c r="HD9" s="66"/>
    </row>
    <row r="10" spans="1:212">
      <c r="A10">
        <f>'imported data from Web Calc'!A9</f>
        <v>936.6</v>
      </c>
      <c r="B10" t="str">
        <f>'imported data from Web Calc'!B9</f>
        <v>C49H90O15</v>
      </c>
      <c r="C10" s="61" t="str">
        <f>'imported data from Web Calc'!C9</f>
        <v>DGDG(34:1)</v>
      </c>
      <c r="D10" s="69">
        <f>'imported data from Web Calc'!H9</f>
        <v>0</v>
      </c>
      <c r="E10" s="69">
        <f>'imported data from Web Calc'!T9</f>
        <v>0</v>
      </c>
      <c r="F10" s="69">
        <f>'imported data from Web Calc'!AF9</f>
        <v>0</v>
      </c>
      <c r="G10" s="69">
        <f>'imported data from Web Calc'!AR9</f>
        <v>0</v>
      </c>
      <c r="H10" s="69">
        <f>'imported data from Web Calc'!BD9</f>
        <v>0</v>
      </c>
      <c r="I10" s="69">
        <f>'imported data from Web Calc'!BP9</f>
        <v>0</v>
      </c>
      <c r="J10" s="69">
        <f>'imported data from Web Calc'!CB9</f>
        <v>0</v>
      </c>
      <c r="K10" s="69">
        <f>'imported data from Web Calc'!CN9</f>
        <v>0</v>
      </c>
      <c r="L10" s="69">
        <f>'imported data from Web Calc'!CZ9</f>
        <v>0</v>
      </c>
      <c r="M10" s="69">
        <f>'imported data from Web Calc'!DG9</f>
        <v>0</v>
      </c>
      <c r="N10" s="78">
        <f t="shared" si="3"/>
        <v>0</v>
      </c>
      <c r="O10" s="69">
        <f>'imported data from Web Calc'!D9</f>
        <v>0.0268571428571429</v>
      </c>
      <c r="P10" s="69">
        <f>'imported data from Web Calc'!E9</f>
        <v>0.0220714285714286</v>
      </c>
      <c r="Q10" s="69">
        <f>'imported data from Web Calc'!F9</f>
        <v>0.0212857142857143</v>
      </c>
      <c r="R10" s="69">
        <f>'imported data from Web Calc'!G9</f>
        <v>0.0258928571428571</v>
      </c>
      <c r="S10" s="69">
        <f>'imported data from Web Calc'!I9</f>
        <v>0.0440714285714286</v>
      </c>
      <c r="T10" s="69">
        <f>'imported data from Web Calc'!J9</f>
        <v>0.0225</v>
      </c>
      <c r="U10" s="69">
        <f>'imported data from Web Calc'!K9</f>
        <v>0.0134642857142857</v>
      </c>
      <c r="V10" s="69">
        <f>'imported data from Web Calc'!L9</f>
        <v>0.00607142857142857</v>
      </c>
      <c r="W10" s="69">
        <f>'imported data from Web Calc'!M9</f>
        <v>0.0195357142857143</v>
      </c>
      <c r="X10" s="69">
        <f>'imported data from Web Calc'!N9</f>
        <v>0.0211071428571429</v>
      </c>
      <c r="Y10" s="69">
        <f>'imported data from Web Calc'!O9</f>
        <v>0.0358214285714286</v>
      </c>
      <c r="Z10" s="69">
        <f>'imported data from Web Calc'!P9</f>
        <v>0.0324285714285714</v>
      </c>
      <c r="AA10" s="69">
        <f>'imported data from Web Calc'!Q9</f>
        <v>0.00225</v>
      </c>
      <c r="AB10" s="69">
        <f>'imported data from Web Calc'!R9</f>
        <v>0.0202857142857143</v>
      </c>
      <c r="AC10" s="69">
        <f>'imported data from Web Calc'!S9</f>
        <v>0.0234642857142857</v>
      </c>
      <c r="AD10" s="69">
        <f>'imported data from Web Calc'!U9</f>
        <v>0.0251785714285714</v>
      </c>
      <c r="AE10" s="69">
        <f>'imported data from Web Calc'!V9</f>
        <v>0.0202142857142857</v>
      </c>
      <c r="AF10" s="69">
        <f>'imported data from Web Calc'!W9</f>
        <v>0.02225</v>
      </c>
      <c r="AG10" s="69">
        <f>'imported data from Web Calc'!X9</f>
        <v>0.0110714285714286</v>
      </c>
      <c r="AH10" s="69">
        <f>'imported data from Web Calc'!Y9</f>
        <v>0.0587857142857143</v>
      </c>
      <c r="AI10" s="69">
        <f>'imported data from Web Calc'!Z9</f>
        <v>0.0276428571428571</v>
      </c>
      <c r="AJ10" s="69">
        <f>'imported data from Web Calc'!AA9</f>
        <v>0.0375</v>
      </c>
      <c r="AK10" s="69">
        <f>'imported data from Web Calc'!AB9</f>
        <v>0.0336785714285714</v>
      </c>
      <c r="AL10" s="69">
        <f>'imported data from Web Calc'!AC9</f>
        <v>0.0135714285714286</v>
      </c>
      <c r="AM10" s="69">
        <f>'imported data from Web Calc'!AD9</f>
        <v>0.0137142857142857</v>
      </c>
      <c r="AN10" s="69">
        <f>'imported data from Web Calc'!AE9</f>
        <v>0.0242142857142857</v>
      </c>
      <c r="AO10" s="69">
        <f>'imported data from Web Calc'!AG9</f>
        <v>0.0125357142857143</v>
      </c>
      <c r="AP10" s="69">
        <f>'imported data from Web Calc'!AH9</f>
        <v>0.0120714285714286</v>
      </c>
      <c r="AQ10" s="69">
        <f>'imported data from Web Calc'!AI9</f>
        <v>0.0227857142857143</v>
      </c>
      <c r="AR10" s="69">
        <f>'imported data from Web Calc'!AJ9</f>
        <v>0.0617142857142857</v>
      </c>
      <c r="AS10" s="69">
        <f>'imported data from Web Calc'!AK9</f>
        <v>0.011</v>
      </c>
      <c r="AT10" s="69">
        <f>'imported data from Web Calc'!AL9</f>
        <v>0.0152142857142857</v>
      </c>
      <c r="AU10" s="69">
        <f>'imported data from Web Calc'!AM9</f>
        <v>0.04275</v>
      </c>
      <c r="AV10" s="69">
        <f>'imported data from Web Calc'!AN9</f>
        <v>0.0398214285714286</v>
      </c>
      <c r="AW10" s="69">
        <f>'imported data from Web Calc'!AO9</f>
        <v>0.0157857142857143</v>
      </c>
      <c r="AX10" s="69">
        <f>'imported data from Web Calc'!AP9</f>
        <v>0.00321428571428571</v>
      </c>
      <c r="AY10" s="69">
        <f>'imported data from Web Calc'!AQ9</f>
        <v>0.0262857142857143</v>
      </c>
      <c r="AZ10" s="69">
        <f>'imported data from Web Calc'!AS9</f>
        <v>0.013</v>
      </c>
      <c r="BA10" s="69">
        <f>'imported data from Web Calc'!AT9</f>
        <v>0.00985714285714286</v>
      </c>
      <c r="BB10" s="69">
        <f>'imported data from Web Calc'!AU9</f>
        <v>0.0461071428571429</v>
      </c>
      <c r="BC10" s="69">
        <f>'imported data from Web Calc'!AV9</f>
        <v>0.013</v>
      </c>
      <c r="BD10" s="69">
        <f>'imported data from Web Calc'!AW9</f>
        <v>0.0119642857142857</v>
      </c>
      <c r="BE10" s="69">
        <f>'imported data from Web Calc'!AX9</f>
        <v>0.0158571428571429</v>
      </c>
      <c r="BF10" s="69">
        <f>'imported data from Web Calc'!AY9</f>
        <v>0.0202857142857143</v>
      </c>
      <c r="BG10" s="69">
        <f>'imported data from Web Calc'!AZ9</f>
        <v>0.0403928571428571</v>
      </c>
      <c r="BH10" s="69">
        <f>'imported data from Web Calc'!BA9</f>
        <v>0.0169285714285714</v>
      </c>
      <c r="BI10" s="69">
        <f>'imported data from Web Calc'!BB9</f>
        <v>0.0546071428571429</v>
      </c>
      <c r="BJ10" s="69">
        <f>'imported data from Web Calc'!BC9</f>
        <v>0.0236428571428571</v>
      </c>
      <c r="BK10" s="69">
        <f>'imported data from Web Calc'!BE9</f>
        <v>0.00896428571428571</v>
      </c>
      <c r="BL10" s="69">
        <f>'imported data from Web Calc'!BF9</f>
        <v>0.0318214285714286</v>
      </c>
      <c r="BM10" s="69">
        <f>'imported data from Web Calc'!BG9</f>
        <v>0.0173928571428571</v>
      </c>
      <c r="BN10" s="69">
        <f>'imported data from Web Calc'!BH9</f>
        <v>0.00353571428571429</v>
      </c>
      <c r="BO10" s="69">
        <f>'imported data from Web Calc'!BI9</f>
        <v>0.0332142857142857</v>
      </c>
      <c r="BP10" s="69">
        <f>'imported data from Web Calc'!BJ9</f>
        <v>0.0260714285714286</v>
      </c>
      <c r="BQ10" s="69">
        <f>'imported data from Web Calc'!BK9</f>
        <v>0.0568928571428571</v>
      </c>
      <c r="BR10" s="69">
        <f>'imported data from Web Calc'!BL9</f>
        <v>0.0176428571428571</v>
      </c>
      <c r="BS10" s="69">
        <f>'imported data from Web Calc'!BM9</f>
        <v>0.011</v>
      </c>
      <c r="BT10" s="69">
        <f>'imported data from Web Calc'!BN9</f>
        <v>0.00782142857142857</v>
      </c>
      <c r="BU10" s="69">
        <f>'imported data from Web Calc'!BO9</f>
        <v>0.0245</v>
      </c>
      <c r="BV10" s="69">
        <f>'imported data from Web Calc'!BQ9</f>
        <v>0.0134642857142857</v>
      </c>
      <c r="BW10" s="69">
        <f>'imported data from Web Calc'!BR9</f>
        <v>0.0125</v>
      </c>
      <c r="BX10" s="69">
        <f>'imported data from Web Calc'!BS9</f>
        <v>0.02775</v>
      </c>
      <c r="BY10" s="69">
        <f>'imported data from Web Calc'!BT9</f>
        <v>0.0262857142857143</v>
      </c>
      <c r="BZ10" s="69">
        <f>'imported data from Web Calc'!BU9</f>
        <v>0.0226428571428571</v>
      </c>
      <c r="CA10" s="69">
        <f>'imported data from Web Calc'!BV9</f>
        <v>0.0104642857142857</v>
      </c>
      <c r="CB10" s="69">
        <f>'imported data from Web Calc'!BW9</f>
        <v>0.0198928571428571</v>
      </c>
      <c r="CC10" s="69">
        <f>'imported data from Web Calc'!BX9</f>
        <v>0.0235</v>
      </c>
      <c r="CD10" s="69">
        <f>'imported data from Web Calc'!BY9</f>
        <v>0.00507142857142857</v>
      </c>
      <c r="CE10" s="69">
        <f>'imported data from Web Calc'!BZ9</f>
        <v>0.0130357142857143</v>
      </c>
      <c r="CF10" s="69">
        <f>'imported data from Web Calc'!CA9</f>
        <v>0.0227142857142857</v>
      </c>
      <c r="CG10" s="69">
        <f>'imported data from Web Calc'!CC9</f>
        <v>0.0385714285714286</v>
      </c>
      <c r="CH10" s="69">
        <f>'imported data from Web Calc'!CD9</f>
        <v>0.0212142857142857</v>
      </c>
      <c r="CI10" s="69">
        <f>'imported data from Web Calc'!CE9</f>
        <v>0.0151428571428571</v>
      </c>
      <c r="CJ10" s="69">
        <f>'imported data from Web Calc'!CF9</f>
        <v>0.0133571428571429</v>
      </c>
      <c r="CK10" s="69">
        <f>'imported data from Web Calc'!CG9</f>
        <v>0.0221785714285714</v>
      </c>
      <c r="CL10" s="69">
        <f>'imported data from Web Calc'!CH9</f>
        <v>0.0133928571428571</v>
      </c>
      <c r="CM10" s="69">
        <f>'imported data from Web Calc'!CI9</f>
        <v>0.01125</v>
      </c>
      <c r="CN10" s="69">
        <f>'imported data from Web Calc'!CJ9</f>
        <v>0.005</v>
      </c>
      <c r="CO10" s="69">
        <f>'imported data from Web Calc'!CK9</f>
        <v>0.0557142857142857</v>
      </c>
      <c r="CP10" s="69">
        <f>'imported data from Web Calc'!CL9</f>
        <v>0.0366428571428571</v>
      </c>
      <c r="CQ10" s="69">
        <f>'imported data from Web Calc'!CM9</f>
        <v>0.02075</v>
      </c>
      <c r="CR10" s="69">
        <f>'imported data from Web Calc'!CO9</f>
        <v>0.0166071428571429</v>
      </c>
      <c r="CS10" s="69">
        <f>'imported data from Web Calc'!CP9</f>
        <v>0.0191071428571429</v>
      </c>
      <c r="CT10" s="69">
        <f>'imported data from Web Calc'!CQ9</f>
        <v>0.0360714285714286</v>
      </c>
      <c r="CU10" s="69">
        <f>'imported data from Web Calc'!CR9</f>
        <v>0.0160714285714286</v>
      </c>
      <c r="CV10" s="69">
        <f>'imported data from Web Calc'!CS9</f>
        <v>0.0409285714285714</v>
      </c>
      <c r="CW10" s="69">
        <f>'imported data from Web Calc'!CT9</f>
        <v>0.0357142857142857</v>
      </c>
      <c r="CX10" s="69">
        <f>'imported data from Web Calc'!CU9</f>
        <v>0.0288214285714286</v>
      </c>
      <c r="CY10" s="69">
        <f>'imported data from Web Calc'!CV9</f>
        <v>0.0251785714285714</v>
      </c>
      <c r="CZ10" s="69">
        <f>'imported data from Web Calc'!CW9</f>
        <v>0.0191428571428571</v>
      </c>
      <c r="DA10" s="69">
        <f>'imported data from Web Calc'!CX9</f>
        <v>0.00682142857142857</v>
      </c>
      <c r="DB10" s="69">
        <f>'imported data from Web Calc'!CY9</f>
        <v>0.0212142857142857</v>
      </c>
      <c r="DC10" s="69">
        <f>'imported data from Web Calc'!DA9</f>
        <v>0.0381428571428571</v>
      </c>
      <c r="DD10" s="69">
        <f>'imported data from Web Calc'!DB9</f>
        <v>0.0118928571428571</v>
      </c>
      <c r="DE10" s="69">
        <f>'imported data from Web Calc'!DC9</f>
        <v>0.0145</v>
      </c>
      <c r="DF10" s="69">
        <f>'imported data from Web Calc'!DD9</f>
        <v>0.00214285714285714</v>
      </c>
      <c r="DG10" s="69">
        <f>'imported data from Web Calc'!DE9</f>
        <v>0.0608571428571429</v>
      </c>
      <c r="DH10" s="69">
        <f>'imported data from Web Calc'!DF9</f>
        <v>0.0202857142857143</v>
      </c>
      <c r="DI10" s="81"/>
      <c r="DJ10" s="66">
        <f t="shared" si="0"/>
        <v>0.0268571428571429</v>
      </c>
      <c r="DK10" s="66">
        <f t="shared" si="5"/>
        <v>0.0220714285714286</v>
      </c>
      <c r="DL10" s="66">
        <f t="shared" si="5"/>
        <v>0.0212857142857143</v>
      </c>
      <c r="DM10" s="66">
        <f t="shared" si="5"/>
        <v>0.0258928571428571</v>
      </c>
      <c r="DN10" s="66">
        <f t="shared" si="5"/>
        <v>0.0440714285714286</v>
      </c>
      <c r="DO10" s="66">
        <f t="shared" si="5"/>
        <v>0.0225</v>
      </c>
      <c r="DP10" s="66">
        <f t="shared" si="5"/>
        <v>0.0134642857142857</v>
      </c>
      <c r="DQ10" s="66">
        <f t="shared" si="5"/>
        <v>0.00607142857142857</v>
      </c>
      <c r="DR10" s="66">
        <f t="shared" si="5"/>
        <v>0.0195357142857143</v>
      </c>
      <c r="DS10" s="66">
        <f t="shared" si="5"/>
        <v>0.0211071428571429</v>
      </c>
      <c r="DT10" s="66">
        <f t="shared" si="5"/>
        <v>0.0358214285714286</v>
      </c>
      <c r="DU10" s="66">
        <f t="shared" si="5"/>
        <v>0.0324285714285714</v>
      </c>
      <c r="DV10" s="66">
        <f t="shared" si="5"/>
        <v>0.00225</v>
      </c>
      <c r="DW10" s="66">
        <f t="shared" si="5"/>
        <v>0.0202857142857143</v>
      </c>
      <c r="DX10" s="66">
        <f t="shared" si="5"/>
        <v>0.0234642857142857</v>
      </c>
      <c r="DY10" s="66">
        <f t="shared" si="5"/>
        <v>0.0251785714285714</v>
      </c>
      <c r="DZ10" s="66">
        <f t="shared" si="5"/>
        <v>0.0202142857142857</v>
      </c>
      <c r="EA10" s="66">
        <f t="shared" si="5"/>
        <v>0.02225</v>
      </c>
      <c r="EB10" s="66">
        <f t="shared" si="5"/>
        <v>0.0110714285714286</v>
      </c>
      <c r="EC10" s="66">
        <f t="shared" si="5"/>
        <v>0.0587857142857143</v>
      </c>
      <c r="ED10" s="66">
        <f t="shared" si="5"/>
        <v>0.0276428571428571</v>
      </c>
      <c r="EE10" s="66">
        <f t="shared" si="5"/>
        <v>0.0375</v>
      </c>
      <c r="EF10" s="66">
        <f t="shared" si="5"/>
        <v>0.0336785714285714</v>
      </c>
      <c r="EG10" s="66">
        <f t="shared" si="5"/>
        <v>0.0135714285714286</v>
      </c>
      <c r="EH10" s="66">
        <f t="shared" si="5"/>
        <v>0.0137142857142857</v>
      </c>
      <c r="EI10" s="66">
        <f t="shared" si="5"/>
        <v>0.0242142857142857</v>
      </c>
      <c r="EJ10" s="66">
        <f t="shared" si="5"/>
        <v>0.0125357142857143</v>
      </c>
      <c r="EK10" s="66">
        <f t="shared" si="5"/>
        <v>0.0120714285714286</v>
      </c>
      <c r="EL10" s="66">
        <f t="shared" si="5"/>
        <v>0.0227857142857143</v>
      </c>
      <c r="EM10" s="66">
        <f t="shared" si="5"/>
        <v>0.0617142857142857</v>
      </c>
      <c r="EN10" s="66">
        <f t="shared" si="5"/>
        <v>0.011</v>
      </c>
      <c r="EO10" s="66">
        <f t="shared" si="5"/>
        <v>0.0152142857142857</v>
      </c>
      <c r="EP10" s="66">
        <f t="shared" si="5"/>
        <v>0.04275</v>
      </c>
      <c r="EQ10" s="66">
        <f t="shared" si="5"/>
        <v>0.0398214285714286</v>
      </c>
      <c r="ER10" s="66">
        <f t="shared" si="5"/>
        <v>0.0157857142857143</v>
      </c>
      <c r="ES10" s="66">
        <f t="shared" si="5"/>
        <v>0.00321428571428571</v>
      </c>
      <c r="ET10" s="66">
        <f t="shared" si="5"/>
        <v>0.0262857142857143</v>
      </c>
      <c r="EU10" s="66">
        <f t="shared" si="5"/>
        <v>0.013</v>
      </c>
      <c r="EV10" s="66">
        <f t="shared" si="5"/>
        <v>0.00985714285714286</v>
      </c>
      <c r="EW10" s="66">
        <f t="shared" si="5"/>
        <v>0.0461071428571429</v>
      </c>
      <c r="EX10" s="66">
        <f t="shared" si="5"/>
        <v>0.013</v>
      </c>
      <c r="EY10" s="66">
        <f t="shared" si="5"/>
        <v>0.0119642857142857</v>
      </c>
      <c r="EZ10" s="66">
        <f t="shared" si="5"/>
        <v>0.0158571428571429</v>
      </c>
      <c r="FA10" s="66">
        <f t="shared" si="5"/>
        <v>0.0202857142857143</v>
      </c>
      <c r="FB10" s="66">
        <f t="shared" si="5"/>
        <v>0.0403928571428571</v>
      </c>
      <c r="FC10" s="66">
        <f t="shared" si="5"/>
        <v>0.0169285714285714</v>
      </c>
      <c r="FD10" s="66">
        <f t="shared" si="5"/>
        <v>0.0546071428571429</v>
      </c>
      <c r="FE10" s="66">
        <f t="shared" si="5"/>
        <v>0.0236428571428571</v>
      </c>
      <c r="FF10" s="66">
        <f t="shared" si="5"/>
        <v>0.00896428571428571</v>
      </c>
      <c r="FG10" s="66">
        <f t="shared" si="5"/>
        <v>0.0318214285714286</v>
      </c>
      <c r="FH10" s="66">
        <f t="shared" si="5"/>
        <v>0.0173928571428571</v>
      </c>
      <c r="FI10" s="66">
        <f t="shared" si="5"/>
        <v>0.00353571428571429</v>
      </c>
      <c r="FJ10" s="66">
        <f t="shared" si="5"/>
        <v>0.0332142857142857</v>
      </c>
      <c r="FK10" s="66">
        <f t="shared" si="5"/>
        <v>0.0260714285714286</v>
      </c>
      <c r="FL10" s="66">
        <f t="shared" si="5"/>
        <v>0.0568928571428571</v>
      </c>
      <c r="FM10" s="66">
        <f t="shared" si="5"/>
        <v>0.0176428571428571</v>
      </c>
      <c r="FN10" s="66">
        <f t="shared" si="5"/>
        <v>0.011</v>
      </c>
      <c r="FO10" s="66">
        <f t="shared" si="5"/>
        <v>0.00782142857142857</v>
      </c>
      <c r="FP10" s="66">
        <f t="shared" si="5"/>
        <v>0.0245</v>
      </c>
      <c r="FQ10" s="66">
        <f t="shared" si="5"/>
        <v>0.0134642857142857</v>
      </c>
      <c r="FR10" s="66">
        <f t="shared" si="5"/>
        <v>0.0125</v>
      </c>
      <c r="FS10" s="66">
        <f t="shared" si="5"/>
        <v>0.02775</v>
      </c>
      <c r="FT10" s="66">
        <f t="shared" si="5"/>
        <v>0.0262857142857143</v>
      </c>
      <c r="FU10" s="66">
        <f t="shared" si="5"/>
        <v>0.0226428571428571</v>
      </c>
      <c r="FV10" s="66">
        <f t="shared" si="4"/>
        <v>0.0104642857142857</v>
      </c>
      <c r="FW10" s="66">
        <f t="shared" si="2"/>
        <v>0.0198928571428571</v>
      </c>
      <c r="FX10" s="66">
        <f t="shared" si="2"/>
        <v>0.0235</v>
      </c>
      <c r="FY10" s="66">
        <f t="shared" si="2"/>
        <v>0.00507142857142857</v>
      </c>
      <c r="FZ10" s="66">
        <f t="shared" si="2"/>
        <v>0.0130357142857143</v>
      </c>
      <c r="GA10" s="66">
        <f t="shared" si="2"/>
        <v>0.0227142857142857</v>
      </c>
      <c r="GB10" s="66">
        <f t="shared" si="2"/>
        <v>0.0385714285714286</v>
      </c>
      <c r="GC10" s="66">
        <f t="shared" si="2"/>
        <v>0.0212142857142857</v>
      </c>
      <c r="GD10" s="66">
        <f t="shared" si="2"/>
        <v>0.0151428571428571</v>
      </c>
      <c r="GE10" s="66">
        <f t="shared" si="2"/>
        <v>0.0133571428571429</v>
      </c>
      <c r="GF10" s="66">
        <f t="shared" si="2"/>
        <v>0.0221785714285714</v>
      </c>
      <c r="GG10" s="66">
        <f t="shared" si="2"/>
        <v>0.0133928571428571</v>
      </c>
      <c r="GH10" s="66">
        <f t="shared" si="2"/>
        <v>0.01125</v>
      </c>
      <c r="GI10" s="66">
        <f t="shared" si="2"/>
        <v>0.005</v>
      </c>
      <c r="GJ10" s="66">
        <f t="shared" si="2"/>
        <v>0.0557142857142857</v>
      </c>
      <c r="GK10" s="66">
        <f t="shared" si="2"/>
        <v>0.0366428571428571</v>
      </c>
      <c r="GL10" s="66">
        <f t="shared" si="2"/>
        <v>0.02075</v>
      </c>
      <c r="GM10" s="66">
        <f t="shared" si="2"/>
        <v>0.0166071428571429</v>
      </c>
      <c r="GN10" s="66">
        <f t="shared" si="2"/>
        <v>0.0191071428571429</v>
      </c>
      <c r="GO10" s="66">
        <f t="shared" si="2"/>
        <v>0.0360714285714286</v>
      </c>
      <c r="GP10" s="66">
        <f t="shared" si="2"/>
        <v>0.0160714285714286</v>
      </c>
      <c r="GQ10" s="66">
        <f t="shared" si="2"/>
        <v>0.0409285714285714</v>
      </c>
      <c r="GR10" s="66">
        <f t="shared" si="2"/>
        <v>0.0357142857142857</v>
      </c>
      <c r="GS10" s="66">
        <f t="shared" si="2"/>
        <v>0.0288214285714286</v>
      </c>
      <c r="GT10" s="66">
        <f t="shared" si="2"/>
        <v>0.0251785714285714</v>
      </c>
      <c r="GU10" s="66">
        <f t="shared" si="2"/>
        <v>0.0191428571428571</v>
      </c>
      <c r="GV10" s="66">
        <f t="shared" si="2"/>
        <v>0.00682142857142857</v>
      </c>
      <c r="GW10" s="66">
        <f t="shared" si="2"/>
        <v>0.0212142857142857</v>
      </c>
      <c r="GX10" s="66">
        <f t="shared" si="2"/>
        <v>0.0381428571428571</v>
      </c>
      <c r="GY10" s="66">
        <f t="shared" si="2"/>
        <v>0.0118928571428571</v>
      </c>
      <c r="GZ10" s="66">
        <f t="shared" si="2"/>
        <v>0.0145</v>
      </c>
      <c r="HA10" s="66">
        <f t="shared" si="2"/>
        <v>0.00214285714285714</v>
      </c>
      <c r="HB10" s="66">
        <f t="shared" si="2"/>
        <v>0.0608571428571429</v>
      </c>
      <c r="HC10" s="66">
        <f t="shared" si="2"/>
        <v>0.0202857142857143</v>
      </c>
      <c r="HD10" s="66"/>
    </row>
    <row r="11" spans="1:212">
      <c r="A11">
        <f>'imported data from Web Calc'!A10</f>
        <v>954.6</v>
      </c>
      <c r="B11" t="str">
        <f>'imported data from Web Calc'!B10</f>
        <v>C51H84O15</v>
      </c>
      <c r="C11" s="61" t="str">
        <f>'imported data from Web Calc'!C10</f>
        <v>DGDG(36:6)</v>
      </c>
      <c r="D11" s="69">
        <f>'imported data from Web Calc'!H10</f>
        <v>0.00264285714285714</v>
      </c>
      <c r="E11" s="69">
        <f>'imported data from Web Calc'!T10</f>
        <v>0.00139285714285714</v>
      </c>
      <c r="F11" s="69">
        <f>'imported data from Web Calc'!AF10</f>
        <v>0.00260714285714286</v>
      </c>
      <c r="G11" s="69">
        <f>'imported data from Web Calc'!AR10</f>
        <v>0.00453571428571429</v>
      </c>
      <c r="H11" s="69">
        <f>'imported data from Web Calc'!BD10</f>
        <v>0.00178571428571429</v>
      </c>
      <c r="I11" s="69">
        <f>'imported data from Web Calc'!BP10</f>
        <v>0.00203571428571429</v>
      </c>
      <c r="J11" s="69">
        <f>'imported data from Web Calc'!CB10</f>
        <v>0.00221428571428571</v>
      </c>
      <c r="K11" s="69">
        <f>'imported data from Web Calc'!CN10</f>
        <v>0.001</v>
      </c>
      <c r="L11" s="69">
        <f>'imported data from Web Calc'!CZ10</f>
        <v>0.00142857142857143</v>
      </c>
      <c r="M11" s="69">
        <f>'imported data from Web Calc'!DG10</f>
        <v>0.00121428571428571</v>
      </c>
      <c r="N11" s="78">
        <f t="shared" si="3"/>
        <v>0.00208571428571429</v>
      </c>
      <c r="O11" s="69">
        <f>'imported data from Web Calc'!D10</f>
        <v>0.236607142857143</v>
      </c>
      <c r="P11" s="69">
        <f>'imported data from Web Calc'!E10</f>
        <v>0.227607142857143</v>
      </c>
      <c r="Q11" s="69">
        <f>'imported data from Web Calc'!F10</f>
        <v>0.226857142857143</v>
      </c>
      <c r="R11" s="69">
        <f>'imported data from Web Calc'!G10</f>
        <v>0.222892857142857</v>
      </c>
      <c r="S11" s="69">
        <f>'imported data from Web Calc'!I10</f>
        <v>0.811</v>
      </c>
      <c r="T11" s="69">
        <f>'imported data from Web Calc'!J10</f>
        <v>0.332071428571429</v>
      </c>
      <c r="U11" s="69">
        <f>'imported data from Web Calc'!K10</f>
        <v>0.194107142857143</v>
      </c>
      <c r="V11" s="69">
        <f>'imported data from Web Calc'!L10</f>
        <v>0.0680714285714286</v>
      </c>
      <c r="W11" s="69">
        <f>'imported data from Web Calc'!M10</f>
        <v>0.300142857142857</v>
      </c>
      <c r="X11" s="69">
        <f>'imported data from Web Calc'!N10</f>
        <v>0.276821428571429</v>
      </c>
      <c r="Y11" s="69">
        <f>'imported data from Web Calc'!O10</f>
        <v>0.406964285714286</v>
      </c>
      <c r="Z11" s="69">
        <f>'imported data from Web Calc'!P10</f>
        <v>0.387642857142857</v>
      </c>
      <c r="AA11" s="69">
        <f>'imported data from Web Calc'!Q10</f>
        <v>0.0519642857142857</v>
      </c>
      <c r="AB11" s="69">
        <f>'imported data from Web Calc'!R10</f>
        <v>0.200607142857143</v>
      </c>
      <c r="AC11" s="69">
        <f>'imported data from Web Calc'!S10</f>
        <v>0.219785714285714</v>
      </c>
      <c r="AD11" s="69">
        <f>'imported data from Web Calc'!U10</f>
        <v>0.105857142857143</v>
      </c>
      <c r="AE11" s="69">
        <f>'imported data from Web Calc'!V10</f>
        <v>0.133821428571429</v>
      </c>
      <c r="AF11" s="69">
        <f>'imported data from Web Calc'!W10</f>
        <v>0.144392857142857</v>
      </c>
      <c r="AG11" s="69">
        <f>'imported data from Web Calc'!X10</f>
        <v>0.0821428571428572</v>
      </c>
      <c r="AH11" s="69">
        <f>'imported data from Web Calc'!Y10</f>
        <v>0.537</v>
      </c>
      <c r="AI11" s="69">
        <f>'imported data from Web Calc'!Z10</f>
        <v>0.245535714285714</v>
      </c>
      <c r="AJ11" s="69">
        <f>'imported data from Web Calc'!AA10</f>
        <v>0.194392857142857</v>
      </c>
      <c r="AK11" s="69">
        <f>'imported data from Web Calc'!AB10</f>
        <v>0.498214285714286</v>
      </c>
      <c r="AL11" s="69">
        <f>'imported data from Web Calc'!AC10</f>
        <v>0.120928571428571</v>
      </c>
      <c r="AM11" s="69">
        <f>'imported data from Web Calc'!AD10</f>
        <v>0.205142857142857</v>
      </c>
      <c r="AN11" s="69">
        <f>'imported data from Web Calc'!AE10</f>
        <v>0.20825</v>
      </c>
      <c r="AO11" s="69">
        <f>'imported data from Web Calc'!AG10</f>
        <v>0.198142857142857</v>
      </c>
      <c r="AP11" s="69">
        <f>'imported data from Web Calc'!AH10</f>
        <v>0.126392857142857</v>
      </c>
      <c r="AQ11" s="69">
        <f>'imported data from Web Calc'!AI10</f>
        <v>0.169</v>
      </c>
      <c r="AR11" s="69">
        <f>'imported data from Web Calc'!AJ10</f>
        <v>0.636357142857143</v>
      </c>
      <c r="AS11" s="69">
        <f>'imported data from Web Calc'!AK10</f>
        <v>0.116714285714286</v>
      </c>
      <c r="AT11" s="69">
        <f>'imported data from Web Calc'!AL10</f>
        <v>0.088</v>
      </c>
      <c r="AU11" s="69">
        <f>'imported data from Web Calc'!AM10</f>
        <v>0.168678571428571</v>
      </c>
      <c r="AV11" s="69">
        <f>'imported data from Web Calc'!AN10</f>
        <v>0.260714285714286</v>
      </c>
      <c r="AW11" s="69">
        <f>'imported data from Web Calc'!AO10</f>
        <v>0.123678571428571</v>
      </c>
      <c r="AX11" s="69">
        <f>'imported data from Web Calc'!AP10</f>
        <v>0.0237857142857143</v>
      </c>
      <c r="AY11" s="69">
        <f>'imported data from Web Calc'!AQ10</f>
        <v>0.214785714285714</v>
      </c>
      <c r="AZ11" s="69">
        <f>'imported data from Web Calc'!AS10</f>
        <v>0.0745357142857143</v>
      </c>
      <c r="BA11" s="69">
        <f>'imported data from Web Calc'!AT10</f>
        <v>0.0714642857142857</v>
      </c>
      <c r="BB11" s="69">
        <f>'imported data from Web Calc'!AU10</f>
        <v>0.320321428571429</v>
      </c>
      <c r="BC11" s="69">
        <f>'imported data from Web Calc'!AV10</f>
        <v>0.189785714285714</v>
      </c>
      <c r="BD11" s="69">
        <f>'imported data from Web Calc'!AW10</f>
        <v>0.180107142857143</v>
      </c>
      <c r="BE11" s="69">
        <f>'imported data from Web Calc'!AX10</f>
        <v>0.223607142857143</v>
      </c>
      <c r="BF11" s="69">
        <f>'imported data from Web Calc'!AY10</f>
        <v>0.295392857142857</v>
      </c>
      <c r="BG11" s="69">
        <f>'imported data from Web Calc'!AZ10</f>
        <v>0.43125</v>
      </c>
      <c r="BH11" s="69">
        <f>'imported data from Web Calc'!BA10</f>
        <v>0.117071428571429</v>
      </c>
      <c r="BI11" s="69">
        <f>'imported data from Web Calc'!BB10</f>
        <v>0.523392857142857</v>
      </c>
      <c r="BJ11" s="69">
        <f>'imported data from Web Calc'!BC10</f>
        <v>0.203428571428571</v>
      </c>
      <c r="BK11" s="69">
        <f>'imported data from Web Calc'!BE10</f>
        <v>0.0952142857142857</v>
      </c>
      <c r="BL11" s="69">
        <f>'imported data from Web Calc'!BF10</f>
        <v>0.2045</v>
      </c>
      <c r="BM11" s="69">
        <f>'imported data from Web Calc'!BG10</f>
        <v>0.08475</v>
      </c>
      <c r="BN11" s="69">
        <f>'imported data from Web Calc'!BH10</f>
        <v>0.0344285714285714</v>
      </c>
      <c r="BO11" s="69">
        <f>'imported data from Web Calc'!BI10</f>
        <v>0.213071428571429</v>
      </c>
      <c r="BP11" s="69">
        <f>'imported data from Web Calc'!BJ10</f>
        <v>0.185642857142857</v>
      </c>
      <c r="BQ11" s="69">
        <f>'imported data from Web Calc'!BK10</f>
        <v>0.358642857142857</v>
      </c>
      <c r="BR11" s="69">
        <f>'imported data from Web Calc'!BL10</f>
        <v>0.146035714285714</v>
      </c>
      <c r="BS11" s="69">
        <f>'imported data from Web Calc'!BM10</f>
        <v>0.0741071428571429</v>
      </c>
      <c r="BT11" s="69">
        <f>'imported data from Web Calc'!BN10</f>
        <v>0.111392857142857</v>
      </c>
      <c r="BU11" s="69">
        <f>'imported data from Web Calc'!BO10</f>
        <v>0.204392857142857</v>
      </c>
      <c r="BV11" s="69">
        <f>'imported data from Web Calc'!BQ10</f>
        <v>0.172107142857143</v>
      </c>
      <c r="BW11" s="69">
        <f>'imported data from Web Calc'!BR10</f>
        <v>0.166214285714286</v>
      </c>
      <c r="BX11" s="69">
        <f>'imported data from Web Calc'!BS10</f>
        <v>0.367285714285714</v>
      </c>
      <c r="BY11" s="69">
        <f>'imported data from Web Calc'!BT10</f>
        <v>0.32775</v>
      </c>
      <c r="BZ11" s="69">
        <f>'imported data from Web Calc'!BU10</f>
        <v>0.268428571428571</v>
      </c>
      <c r="CA11" s="69">
        <f>'imported data from Web Calc'!BV10</f>
        <v>0.15825</v>
      </c>
      <c r="CB11" s="69">
        <f>'imported data from Web Calc'!BW10</f>
        <v>0.2065</v>
      </c>
      <c r="CC11" s="69">
        <f>'imported data from Web Calc'!BX10</f>
        <v>0.429928571428571</v>
      </c>
      <c r="CD11" s="69">
        <f>'imported data from Web Calc'!BY10</f>
        <v>0.0805714285714286</v>
      </c>
      <c r="CE11" s="69">
        <f>'imported data from Web Calc'!BZ10</f>
        <v>0.0906785714285714</v>
      </c>
      <c r="CF11" s="69">
        <f>'imported data from Web Calc'!CA10</f>
        <v>0.2</v>
      </c>
      <c r="CG11" s="69">
        <f>'imported data from Web Calc'!CC10</f>
        <v>0.492928571428571</v>
      </c>
      <c r="CH11" s="69">
        <f>'imported data from Web Calc'!CD10</f>
        <v>0.129142857142857</v>
      </c>
      <c r="CI11" s="69">
        <f>'imported data from Web Calc'!CE10</f>
        <v>0.074</v>
      </c>
      <c r="CJ11" s="69">
        <f>'imported data from Web Calc'!CF10</f>
        <v>0.112321428571429</v>
      </c>
      <c r="CK11" s="69">
        <f>'imported data from Web Calc'!CG10</f>
        <v>0.146464285714286</v>
      </c>
      <c r="CL11" s="69">
        <f>'imported data from Web Calc'!CH10</f>
        <v>0.0942142857142857</v>
      </c>
      <c r="CM11" s="69">
        <f>'imported data from Web Calc'!CI10</f>
        <v>0.0950714285714286</v>
      </c>
      <c r="CN11" s="69">
        <f>'imported data from Web Calc'!CJ10</f>
        <v>0.0510714285714286</v>
      </c>
      <c r="CO11" s="69">
        <f>'imported data from Web Calc'!CK10</f>
        <v>0.900035714285714</v>
      </c>
      <c r="CP11" s="69">
        <f>'imported data from Web Calc'!CL10</f>
        <v>0.427142857142857</v>
      </c>
      <c r="CQ11" s="69">
        <f>'imported data from Web Calc'!CM10</f>
        <v>0.210285714285714</v>
      </c>
      <c r="CR11" s="69">
        <f>'imported data from Web Calc'!CO10</f>
        <v>0.217357142857143</v>
      </c>
      <c r="CS11" s="69">
        <f>'imported data from Web Calc'!CP10</f>
        <v>0.220142857142857</v>
      </c>
      <c r="CT11" s="69">
        <f>'imported data from Web Calc'!CQ10</f>
        <v>0.376678571428571</v>
      </c>
      <c r="CU11" s="69">
        <f>'imported data from Web Calc'!CR10</f>
        <v>0.160142857142857</v>
      </c>
      <c r="CV11" s="69">
        <f>'imported data from Web Calc'!CS10</f>
        <v>0.234821428571429</v>
      </c>
      <c r="CW11" s="69">
        <f>'imported data from Web Calc'!CT10</f>
        <v>0.459071428571429</v>
      </c>
      <c r="CX11" s="69">
        <f>'imported data from Web Calc'!CU10</f>
        <v>0.4395</v>
      </c>
      <c r="CY11" s="69">
        <f>'imported data from Web Calc'!CV10</f>
        <v>0.389464285714286</v>
      </c>
      <c r="CZ11" s="69">
        <f>'imported data from Web Calc'!CW10</f>
        <v>0.0989642857142857</v>
      </c>
      <c r="DA11" s="69">
        <f>'imported data from Web Calc'!CX10</f>
        <v>0.0406785714285714</v>
      </c>
      <c r="DB11" s="69">
        <f>'imported data from Web Calc'!CY10</f>
        <v>0.202571428571429</v>
      </c>
      <c r="DC11" s="69">
        <f>'imported data from Web Calc'!DA10</f>
        <v>0.228071428571429</v>
      </c>
      <c r="DD11" s="69">
        <f>'imported data from Web Calc'!DB10</f>
        <v>0.100392857142857</v>
      </c>
      <c r="DE11" s="69">
        <f>'imported data from Web Calc'!DC10</f>
        <v>0.0928214285714286</v>
      </c>
      <c r="DF11" s="69">
        <f>'imported data from Web Calc'!DD10</f>
        <v>0.0242142857142857</v>
      </c>
      <c r="DG11" s="69">
        <f>'imported data from Web Calc'!DE10</f>
        <v>0.251428571428571</v>
      </c>
      <c r="DH11" s="69">
        <f>'imported data from Web Calc'!DF10</f>
        <v>0.20125</v>
      </c>
      <c r="DI11" s="81"/>
      <c r="DJ11" s="66">
        <f t="shared" si="0"/>
        <v>0.234521428571429</v>
      </c>
      <c r="DK11" s="66">
        <f t="shared" si="5"/>
        <v>0.225521428571429</v>
      </c>
      <c r="DL11" s="66">
        <f t="shared" si="5"/>
        <v>0.224771428571429</v>
      </c>
      <c r="DM11" s="66">
        <f t="shared" si="5"/>
        <v>0.220807142857143</v>
      </c>
      <c r="DN11" s="66">
        <f t="shared" si="5"/>
        <v>0.808914285714286</v>
      </c>
      <c r="DO11" s="66">
        <f t="shared" si="5"/>
        <v>0.329985714285714</v>
      </c>
      <c r="DP11" s="66">
        <f t="shared" si="5"/>
        <v>0.192021428571429</v>
      </c>
      <c r="DQ11" s="66">
        <f t="shared" si="5"/>
        <v>0.0659857142857143</v>
      </c>
      <c r="DR11" s="66">
        <f t="shared" si="5"/>
        <v>0.298057142857143</v>
      </c>
      <c r="DS11" s="66">
        <f t="shared" si="5"/>
        <v>0.274735714285714</v>
      </c>
      <c r="DT11" s="66">
        <f t="shared" si="5"/>
        <v>0.404878571428571</v>
      </c>
      <c r="DU11" s="66">
        <f t="shared" si="5"/>
        <v>0.385557142857143</v>
      </c>
      <c r="DV11" s="66">
        <f t="shared" si="5"/>
        <v>0.0498785714285714</v>
      </c>
      <c r="DW11" s="66">
        <f t="shared" si="5"/>
        <v>0.198521428571429</v>
      </c>
      <c r="DX11" s="66">
        <f t="shared" si="5"/>
        <v>0.2177</v>
      </c>
      <c r="DY11" s="66">
        <f t="shared" si="5"/>
        <v>0.103771428571429</v>
      </c>
      <c r="DZ11" s="66">
        <f t="shared" si="5"/>
        <v>0.131735714285714</v>
      </c>
      <c r="EA11" s="66">
        <f t="shared" si="5"/>
        <v>0.142307142857143</v>
      </c>
      <c r="EB11" s="66">
        <f t="shared" si="5"/>
        <v>0.0800571428571429</v>
      </c>
      <c r="EC11" s="66">
        <f t="shared" si="5"/>
        <v>0.534914285714286</v>
      </c>
      <c r="ED11" s="66">
        <f t="shared" si="5"/>
        <v>0.24345</v>
      </c>
      <c r="EE11" s="66">
        <f t="shared" si="5"/>
        <v>0.192307142857143</v>
      </c>
      <c r="EF11" s="66">
        <f t="shared" si="5"/>
        <v>0.496128571428571</v>
      </c>
      <c r="EG11" s="66">
        <f t="shared" si="5"/>
        <v>0.118842857142857</v>
      </c>
      <c r="EH11" s="66">
        <f t="shared" si="5"/>
        <v>0.203057142857143</v>
      </c>
      <c r="EI11" s="66">
        <f t="shared" si="5"/>
        <v>0.206164285714286</v>
      </c>
      <c r="EJ11" s="66">
        <f t="shared" si="5"/>
        <v>0.196057142857143</v>
      </c>
      <c r="EK11" s="66">
        <f t="shared" si="5"/>
        <v>0.124307142857143</v>
      </c>
      <c r="EL11" s="66">
        <f t="shared" si="5"/>
        <v>0.166914285714286</v>
      </c>
      <c r="EM11" s="66">
        <f t="shared" si="5"/>
        <v>0.634271428571429</v>
      </c>
      <c r="EN11" s="66">
        <f t="shared" si="5"/>
        <v>0.114628571428571</v>
      </c>
      <c r="EO11" s="66">
        <f t="shared" si="5"/>
        <v>0.0859142857142857</v>
      </c>
      <c r="EP11" s="66">
        <f t="shared" si="5"/>
        <v>0.166592857142857</v>
      </c>
      <c r="EQ11" s="66">
        <f t="shared" si="5"/>
        <v>0.258628571428571</v>
      </c>
      <c r="ER11" s="66">
        <f t="shared" si="5"/>
        <v>0.121592857142857</v>
      </c>
      <c r="ES11" s="66">
        <f t="shared" si="5"/>
        <v>0.0217</v>
      </c>
      <c r="ET11" s="66">
        <f t="shared" si="5"/>
        <v>0.2127</v>
      </c>
      <c r="EU11" s="66">
        <f t="shared" si="5"/>
        <v>0.07245</v>
      </c>
      <c r="EV11" s="66">
        <f t="shared" si="5"/>
        <v>0.0693785714285714</v>
      </c>
      <c r="EW11" s="66">
        <f t="shared" si="5"/>
        <v>0.318235714285714</v>
      </c>
      <c r="EX11" s="66">
        <f t="shared" si="5"/>
        <v>0.1877</v>
      </c>
      <c r="EY11" s="66">
        <f t="shared" si="5"/>
        <v>0.178021428571429</v>
      </c>
      <c r="EZ11" s="66">
        <f t="shared" si="5"/>
        <v>0.221521428571429</v>
      </c>
      <c r="FA11" s="66">
        <f t="shared" si="5"/>
        <v>0.293307142857143</v>
      </c>
      <c r="FB11" s="66">
        <f t="shared" si="5"/>
        <v>0.429164285714286</v>
      </c>
      <c r="FC11" s="66">
        <f t="shared" si="5"/>
        <v>0.114985714285714</v>
      </c>
      <c r="FD11" s="66">
        <f t="shared" si="5"/>
        <v>0.521307142857143</v>
      </c>
      <c r="FE11" s="66">
        <f t="shared" si="5"/>
        <v>0.201342857142857</v>
      </c>
      <c r="FF11" s="66">
        <f t="shared" si="5"/>
        <v>0.0931285714285714</v>
      </c>
      <c r="FG11" s="66">
        <f t="shared" si="5"/>
        <v>0.202414285714286</v>
      </c>
      <c r="FH11" s="66">
        <f t="shared" si="5"/>
        <v>0.0826642857142857</v>
      </c>
      <c r="FI11" s="66">
        <f t="shared" si="5"/>
        <v>0.0323428571428571</v>
      </c>
      <c r="FJ11" s="66">
        <f t="shared" si="5"/>
        <v>0.210985714285714</v>
      </c>
      <c r="FK11" s="66">
        <f t="shared" si="5"/>
        <v>0.183557142857143</v>
      </c>
      <c r="FL11" s="66">
        <f t="shared" si="5"/>
        <v>0.356557142857143</v>
      </c>
      <c r="FM11" s="66">
        <f t="shared" si="5"/>
        <v>0.14395</v>
      </c>
      <c r="FN11" s="66">
        <f t="shared" si="5"/>
        <v>0.0720214285714286</v>
      </c>
      <c r="FO11" s="66">
        <f t="shared" si="5"/>
        <v>0.109307142857143</v>
      </c>
      <c r="FP11" s="66">
        <f t="shared" si="5"/>
        <v>0.202307142857143</v>
      </c>
      <c r="FQ11" s="66">
        <f t="shared" si="5"/>
        <v>0.170021428571429</v>
      </c>
      <c r="FR11" s="66">
        <f t="shared" si="5"/>
        <v>0.164128571428571</v>
      </c>
      <c r="FS11" s="66">
        <f t="shared" si="5"/>
        <v>0.3652</v>
      </c>
      <c r="FT11" s="66">
        <f t="shared" si="5"/>
        <v>0.325664285714286</v>
      </c>
      <c r="FU11" s="66">
        <f t="shared" si="5"/>
        <v>0.266342857142857</v>
      </c>
      <c r="FV11" s="66">
        <f t="shared" si="4"/>
        <v>0.156164285714286</v>
      </c>
      <c r="FW11" s="66">
        <f t="shared" si="2"/>
        <v>0.204414285714286</v>
      </c>
      <c r="FX11" s="66">
        <f t="shared" si="2"/>
        <v>0.427842857142857</v>
      </c>
      <c r="FY11" s="66">
        <f t="shared" si="2"/>
        <v>0.0784857142857143</v>
      </c>
      <c r="FZ11" s="66">
        <f t="shared" si="2"/>
        <v>0.0885928571428572</v>
      </c>
      <c r="GA11" s="66">
        <f t="shared" si="2"/>
        <v>0.197914285714286</v>
      </c>
      <c r="GB11" s="66">
        <f t="shared" si="2"/>
        <v>0.490842857142857</v>
      </c>
      <c r="GC11" s="66">
        <f t="shared" si="2"/>
        <v>0.127057142857143</v>
      </c>
      <c r="GD11" s="66">
        <f t="shared" si="2"/>
        <v>0.0719142857142857</v>
      </c>
      <c r="GE11" s="66">
        <f t="shared" si="2"/>
        <v>0.110235714285714</v>
      </c>
      <c r="GF11" s="66">
        <f t="shared" si="2"/>
        <v>0.144378571428571</v>
      </c>
      <c r="GG11" s="66">
        <f t="shared" si="2"/>
        <v>0.0921285714285714</v>
      </c>
      <c r="GH11" s="66">
        <f t="shared" si="2"/>
        <v>0.0929857142857143</v>
      </c>
      <c r="GI11" s="66">
        <f t="shared" si="2"/>
        <v>0.0489857142857143</v>
      </c>
      <c r="GJ11" s="66">
        <f t="shared" si="2"/>
        <v>0.89795</v>
      </c>
      <c r="GK11" s="66">
        <f t="shared" si="2"/>
        <v>0.425057142857143</v>
      </c>
      <c r="GL11" s="66">
        <f t="shared" si="2"/>
        <v>0.2082</v>
      </c>
      <c r="GM11" s="66">
        <f t="shared" si="2"/>
        <v>0.215271428571429</v>
      </c>
      <c r="GN11" s="66">
        <f t="shared" si="2"/>
        <v>0.218057142857143</v>
      </c>
      <c r="GO11" s="66">
        <f t="shared" si="2"/>
        <v>0.374592857142857</v>
      </c>
      <c r="GP11" s="66">
        <f t="shared" si="2"/>
        <v>0.158057142857143</v>
      </c>
      <c r="GQ11" s="66">
        <f t="shared" si="2"/>
        <v>0.232735714285714</v>
      </c>
      <c r="GR11" s="66">
        <f t="shared" si="2"/>
        <v>0.456985714285714</v>
      </c>
      <c r="GS11" s="66">
        <f t="shared" si="2"/>
        <v>0.437414285714286</v>
      </c>
      <c r="GT11" s="66">
        <f t="shared" si="2"/>
        <v>0.387378571428571</v>
      </c>
      <c r="GU11" s="66">
        <f t="shared" si="2"/>
        <v>0.0968785714285714</v>
      </c>
      <c r="GV11" s="66">
        <f t="shared" si="2"/>
        <v>0.0385928571428571</v>
      </c>
      <c r="GW11" s="66">
        <f t="shared" si="2"/>
        <v>0.200485714285714</v>
      </c>
      <c r="GX11" s="66">
        <f t="shared" si="2"/>
        <v>0.225985714285714</v>
      </c>
      <c r="GY11" s="66">
        <f t="shared" si="2"/>
        <v>0.0983071428571429</v>
      </c>
      <c r="GZ11" s="66">
        <f t="shared" si="2"/>
        <v>0.0907357142857143</v>
      </c>
      <c r="HA11" s="66">
        <f t="shared" si="2"/>
        <v>0.0221285714285714</v>
      </c>
      <c r="HB11" s="66">
        <f t="shared" si="2"/>
        <v>0.249342857142857</v>
      </c>
      <c r="HC11" s="66">
        <f t="shared" si="2"/>
        <v>0.199164285714286</v>
      </c>
      <c r="HD11" s="66"/>
    </row>
    <row r="12" spans="1:212">
      <c r="A12">
        <f>'imported data from Web Calc'!A11</f>
        <v>956.6</v>
      </c>
      <c r="B12" t="str">
        <f>'imported data from Web Calc'!B11</f>
        <v>C51H86O15</v>
      </c>
      <c r="C12" s="61" t="str">
        <f>'imported data from Web Calc'!C11</f>
        <v>DGDG(36:5)</v>
      </c>
      <c r="D12" s="69">
        <f>'imported data from Web Calc'!H11</f>
        <v>0</v>
      </c>
      <c r="E12" s="69">
        <f>'imported data from Web Calc'!T11</f>
        <v>0</v>
      </c>
      <c r="F12" s="69">
        <f>'imported data from Web Calc'!AF11</f>
        <v>0</v>
      </c>
      <c r="G12" s="69">
        <f>'imported data from Web Calc'!AR11</f>
        <v>0</v>
      </c>
      <c r="H12" s="69">
        <f>'imported data from Web Calc'!BD11</f>
        <v>0</v>
      </c>
      <c r="I12" s="69">
        <f>'imported data from Web Calc'!BP11</f>
        <v>0</v>
      </c>
      <c r="J12" s="69">
        <f>'imported data from Web Calc'!CB11</f>
        <v>0</v>
      </c>
      <c r="K12" s="69">
        <f>'imported data from Web Calc'!CN11</f>
        <v>0</v>
      </c>
      <c r="L12" s="69">
        <f>'imported data from Web Calc'!CZ11</f>
        <v>0</v>
      </c>
      <c r="M12" s="69">
        <f>'imported data from Web Calc'!DG11</f>
        <v>0</v>
      </c>
      <c r="N12" s="78">
        <f t="shared" si="3"/>
        <v>0</v>
      </c>
      <c r="O12" s="69">
        <f>'imported data from Web Calc'!D11</f>
        <v>0.0163214285714286</v>
      </c>
      <c r="P12" s="69">
        <f>'imported data from Web Calc'!E11</f>
        <v>0.0192142857142857</v>
      </c>
      <c r="Q12" s="69">
        <f>'imported data from Web Calc'!F11</f>
        <v>0.0161071428571429</v>
      </c>
      <c r="R12" s="69">
        <f>'imported data from Web Calc'!G11</f>
        <v>0.0193928571428571</v>
      </c>
      <c r="S12" s="69">
        <f>'imported data from Web Calc'!I11</f>
        <v>0.0350357142857143</v>
      </c>
      <c r="T12" s="69">
        <f>'imported data from Web Calc'!J11</f>
        <v>0.01775</v>
      </c>
      <c r="U12" s="69">
        <f>'imported data from Web Calc'!K11</f>
        <v>0.0117142857142857</v>
      </c>
      <c r="V12" s="69">
        <f>'imported data from Web Calc'!L11</f>
        <v>0.0130357142857143</v>
      </c>
      <c r="W12" s="69">
        <f>'imported data from Web Calc'!M11</f>
        <v>0.0181428571428571</v>
      </c>
      <c r="X12" s="69">
        <f>'imported data from Web Calc'!N11</f>
        <v>0.0194642857142857</v>
      </c>
      <c r="Y12" s="69">
        <f>'imported data from Web Calc'!O11</f>
        <v>0.04625</v>
      </c>
      <c r="Z12" s="69">
        <f>'imported data from Web Calc'!P11</f>
        <v>0.0436071428571429</v>
      </c>
      <c r="AA12" s="69">
        <f>'imported data from Web Calc'!Q11</f>
        <v>0.0025</v>
      </c>
      <c r="AB12" s="69">
        <f>'imported data from Web Calc'!R11</f>
        <v>0.0112142857142857</v>
      </c>
      <c r="AC12" s="69">
        <f>'imported data from Web Calc'!S11</f>
        <v>0.0131071428571429</v>
      </c>
      <c r="AD12" s="69">
        <f>'imported data from Web Calc'!U11</f>
        <v>0.00992857142857143</v>
      </c>
      <c r="AE12" s="69">
        <f>'imported data from Web Calc'!V11</f>
        <v>0.00932142857142857</v>
      </c>
      <c r="AF12" s="69">
        <f>'imported data from Web Calc'!W11</f>
        <v>0.01225</v>
      </c>
      <c r="AG12" s="69">
        <f>'imported data from Web Calc'!X11</f>
        <v>0.00517857142857143</v>
      </c>
      <c r="AH12" s="69">
        <f>'imported data from Web Calc'!Y11</f>
        <v>0.0447142857142857</v>
      </c>
      <c r="AI12" s="69">
        <f>'imported data from Web Calc'!Z11</f>
        <v>0.0195714285714286</v>
      </c>
      <c r="AJ12" s="69">
        <f>'imported data from Web Calc'!AA11</f>
        <v>0.0277857142857143</v>
      </c>
      <c r="AK12" s="69">
        <f>'imported data from Web Calc'!AB11</f>
        <v>0.0251785714285714</v>
      </c>
      <c r="AL12" s="69">
        <f>'imported data from Web Calc'!AC11</f>
        <v>0.00878571428571429</v>
      </c>
      <c r="AM12" s="69">
        <f>'imported data from Web Calc'!AD11</f>
        <v>0.0151785714285714</v>
      </c>
      <c r="AN12" s="69">
        <f>'imported data from Web Calc'!AE11</f>
        <v>0.0156785714285714</v>
      </c>
      <c r="AO12" s="69">
        <f>'imported data from Web Calc'!AG11</f>
        <v>0.0122857142857143</v>
      </c>
      <c r="AP12" s="69">
        <f>'imported data from Web Calc'!AH11</f>
        <v>0.018</v>
      </c>
      <c r="AQ12" s="69">
        <f>'imported data from Web Calc'!AI11</f>
        <v>0.0261785714285714</v>
      </c>
      <c r="AR12" s="69">
        <f>'imported data from Web Calc'!AJ11</f>
        <v>0.0663571428571429</v>
      </c>
      <c r="AS12" s="69">
        <f>'imported data from Web Calc'!AK11</f>
        <v>0.009</v>
      </c>
      <c r="AT12" s="69">
        <f>'imported data from Web Calc'!AL11</f>
        <v>0.00407142857142857</v>
      </c>
      <c r="AU12" s="69">
        <f>'imported data from Web Calc'!AM11</f>
        <v>0.0157857142857143</v>
      </c>
      <c r="AV12" s="69">
        <f>'imported data from Web Calc'!AN11</f>
        <v>0.0202142857142857</v>
      </c>
      <c r="AW12" s="69">
        <f>'imported data from Web Calc'!AO11</f>
        <v>0.00514285714285714</v>
      </c>
      <c r="AX12" s="69">
        <f>'imported data from Web Calc'!AP11</f>
        <v>0.00271428571428571</v>
      </c>
      <c r="AY12" s="69">
        <f>'imported data from Web Calc'!AQ11</f>
        <v>0.0142857142857143</v>
      </c>
      <c r="AZ12" s="69">
        <f>'imported data from Web Calc'!AS11</f>
        <v>0.00971428571428571</v>
      </c>
      <c r="BA12" s="69">
        <f>'imported data from Web Calc'!AT11</f>
        <v>0.00546428571428571</v>
      </c>
      <c r="BB12" s="69">
        <f>'imported data from Web Calc'!AU11</f>
        <v>0.0292857142857143</v>
      </c>
      <c r="BC12" s="69">
        <f>'imported data from Web Calc'!AV11</f>
        <v>0.00867857142857143</v>
      </c>
      <c r="BD12" s="69">
        <f>'imported data from Web Calc'!AW11</f>
        <v>0.00921428571428571</v>
      </c>
      <c r="BE12" s="69">
        <f>'imported data from Web Calc'!AX11</f>
        <v>0.0156071428571429</v>
      </c>
      <c r="BF12" s="69">
        <f>'imported data from Web Calc'!AY11</f>
        <v>0.0234642857142857</v>
      </c>
      <c r="BG12" s="69">
        <f>'imported data from Web Calc'!AZ11</f>
        <v>0.0523214285714286</v>
      </c>
      <c r="BH12" s="69">
        <f>'imported data from Web Calc'!BA11</f>
        <v>0.0148214285714286</v>
      </c>
      <c r="BI12" s="69">
        <f>'imported data from Web Calc'!BB11</f>
        <v>0.0526428571428571</v>
      </c>
      <c r="BJ12" s="69">
        <f>'imported data from Web Calc'!BC11</f>
        <v>0.0134285714285714</v>
      </c>
      <c r="BK12" s="69">
        <f>'imported data from Web Calc'!BE11</f>
        <v>0.00803571428571429</v>
      </c>
      <c r="BL12" s="69">
        <f>'imported data from Web Calc'!BF11</f>
        <v>0.0164642857142857</v>
      </c>
      <c r="BM12" s="69">
        <f>'imported data from Web Calc'!BG11</f>
        <v>0.00492857142857143</v>
      </c>
      <c r="BN12" s="69">
        <f>'imported data from Web Calc'!BH11</f>
        <v>0.00178571428571429</v>
      </c>
      <c r="BO12" s="69">
        <f>'imported data from Web Calc'!BI11</f>
        <v>0.0191071428571429</v>
      </c>
      <c r="BP12" s="69">
        <f>'imported data from Web Calc'!BJ11</f>
        <v>0.0191071428571429</v>
      </c>
      <c r="BQ12" s="69">
        <f>'imported data from Web Calc'!BK11</f>
        <v>0.0333571428571429</v>
      </c>
      <c r="BR12" s="69">
        <f>'imported data from Web Calc'!BL11</f>
        <v>0.0108214285714286</v>
      </c>
      <c r="BS12" s="69">
        <f>'imported data from Web Calc'!BM11</f>
        <v>0.00553571428571429</v>
      </c>
      <c r="BT12" s="69">
        <f>'imported data from Web Calc'!BN11</f>
        <v>0.004</v>
      </c>
      <c r="BU12" s="69">
        <f>'imported data from Web Calc'!BO11</f>
        <v>0.0126785714285714</v>
      </c>
      <c r="BV12" s="69">
        <f>'imported data from Web Calc'!BQ11</f>
        <v>0.00725</v>
      </c>
      <c r="BW12" s="69">
        <f>'imported data from Web Calc'!BR11</f>
        <v>0.0125714285714286</v>
      </c>
      <c r="BX12" s="69">
        <f>'imported data from Web Calc'!BS11</f>
        <v>0.0271785714285714</v>
      </c>
      <c r="BY12" s="69">
        <f>'imported data from Web Calc'!BT11</f>
        <v>0.0216428571428571</v>
      </c>
      <c r="BZ12" s="69">
        <f>'imported data from Web Calc'!BU11</f>
        <v>0.03175</v>
      </c>
      <c r="CA12" s="69">
        <f>'imported data from Web Calc'!BV11</f>
        <v>0.0189642857142857</v>
      </c>
      <c r="CB12" s="69">
        <f>'imported data from Web Calc'!BW11</f>
        <v>0.02325</v>
      </c>
      <c r="CC12" s="69">
        <f>'imported data from Web Calc'!BX11</f>
        <v>0.0216428571428571</v>
      </c>
      <c r="CD12" s="69">
        <f>'imported data from Web Calc'!BY11</f>
        <v>0.00703571428571429</v>
      </c>
      <c r="CE12" s="69">
        <f>'imported data from Web Calc'!BZ11</f>
        <v>0.00585714285714286</v>
      </c>
      <c r="CF12" s="69">
        <f>'imported data from Web Calc'!CA11</f>
        <v>0.0151785714285714</v>
      </c>
      <c r="CG12" s="69">
        <f>'imported data from Web Calc'!CC11</f>
        <v>0.0260714285714286</v>
      </c>
      <c r="CH12" s="69">
        <f>'imported data from Web Calc'!CD11</f>
        <v>0.0117857142857143</v>
      </c>
      <c r="CI12" s="69">
        <f>'imported data from Web Calc'!CE11</f>
        <v>0.00396428571428571</v>
      </c>
      <c r="CJ12" s="69">
        <f>'imported data from Web Calc'!CF11</f>
        <v>0.00835714285714286</v>
      </c>
      <c r="CK12" s="69">
        <f>'imported data from Web Calc'!CG11</f>
        <v>0.0147857142857143</v>
      </c>
      <c r="CL12" s="69">
        <f>'imported data from Web Calc'!CH11</f>
        <v>0.00842857142857143</v>
      </c>
      <c r="CM12" s="69">
        <f>'imported data from Web Calc'!CI11</f>
        <v>0.00946428571428571</v>
      </c>
      <c r="CN12" s="69">
        <f>'imported data from Web Calc'!CJ11</f>
        <v>0.00678571428571429</v>
      </c>
      <c r="CO12" s="69">
        <f>'imported data from Web Calc'!CK11</f>
        <v>0.054</v>
      </c>
      <c r="CP12" s="69">
        <f>'imported data from Web Calc'!CL11</f>
        <v>0.0198928571428571</v>
      </c>
      <c r="CQ12" s="69">
        <f>'imported data from Web Calc'!CM11</f>
        <v>0.0145</v>
      </c>
      <c r="CR12" s="69">
        <f>'imported data from Web Calc'!CO11</f>
        <v>0.0101785714285714</v>
      </c>
      <c r="CS12" s="69">
        <f>'imported data from Web Calc'!CP11</f>
        <v>0.02925</v>
      </c>
      <c r="CT12" s="69">
        <f>'imported data from Web Calc'!CQ11</f>
        <v>0.0292857142857143</v>
      </c>
      <c r="CU12" s="69">
        <f>'imported data from Web Calc'!CR11</f>
        <v>0.0120357142857143</v>
      </c>
      <c r="CV12" s="69">
        <f>'imported data from Web Calc'!CS11</f>
        <v>0.0168571428571429</v>
      </c>
      <c r="CW12" s="69">
        <f>'imported data from Web Calc'!CT11</f>
        <v>0.0296428571428571</v>
      </c>
      <c r="CX12" s="69">
        <f>'imported data from Web Calc'!CU11</f>
        <v>0.029</v>
      </c>
      <c r="CY12" s="69">
        <f>'imported data from Web Calc'!CV11</f>
        <v>0.04175</v>
      </c>
      <c r="CZ12" s="69">
        <f>'imported data from Web Calc'!CW11</f>
        <v>0.00796428571428572</v>
      </c>
      <c r="DA12" s="69">
        <f>'imported data from Web Calc'!CX11</f>
        <v>0.00389285714285714</v>
      </c>
      <c r="DB12" s="69">
        <f>'imported data from Web Calc'!CY11</f>
        <v>0.0164285714285714</v>
      </c>
      <c r="DC12" s="69">
        <f>'imported data from Web Calc'!DA11</f>
        <v>0.0141785714285714</v>
      </c>
      <c r="DD12" s="69">
        <f>'imported data from Web Calc'!DB11</f>
        <v>0.00867857142857143</v>
      </c>
      <c r="DE12" s="69">
        <f>'imported data from Web Calc'!DC11</f>
        <v>0.00646428571428571</v>
      </c>
      <c r="DF12" s="69">
        <f>'imported data from Web Calc'!DD11</f>
        <v>0.00321428571428571</v>
      </c>
      <c r="DG12" s="69">
        <f>'imported data from Web Calc'!DE11</f>
        <v>0.0262857142857143</v>
      </c>
      <c r="DH12" s="69">
        <f>'imported data from Web Calc'!DF11</f>
        <v>0.0135714285714286</v>
      </c>
      <c r="DI12" s="81"/>
      <c r="DJ12" s="66">
        <f t="shared" si="0"/>
        <v>0.0163214285714286</v>
      </c>
      <c r="DK12" s="66">
        <f t="shared" si="5"/>
        <v>0.0192142857142857</v>
      </c>
      <c r="DL12" s="66">
        <f t="shared" si="5"/>
        <v>0.0161071428571429</v>
      </c>
      <c r="DM12" s="66">
        <f t="shared" si="5"/>
        <v>0.0193928571428571</v>
      </c>
      <c r="DN12" s="66">
        <f t="shared" si="5"/>
        <v>0.0350357142857143</v>
      </c>
      <c r="DO12" s="66">
        <f t="shared" si="5"/>
        <v>0.01775</v>
      </c>
      <c r="DP12" s="66">
        <f t="shared" si="5"/>
        <v>0.0117142857142857</v>
      </c>
      <c r="DQ12" s="66">
        <f t="shared" si="5"/>
        <v>0.0130357142857143</v>
      </c>
      <c r="DR12" s="66">
        <f t="shared" si="5"/>
        <v>0.0181428571428571</v>
      </c>
      <c r="DS12" s="66">
        <f t="shared" si="5"/>
        <v>0.0194642857142857</v>
      </c>
      <c r="DT12" s="66">
        <f t="shared" si="5"/>
        <v>0.04625</v>
      </c>
      <c r="DU12" s="66">
        <f t="shared" si="5"/>
        <v>0.0436071428571429</v>
      </c>
      <c r="DV12" s="66">
        <f t="shared" si="5"/>
        <v>0.0025</v>
      </c>
      <c r="DW12" s="66">
        <f t="shared" si="5"/>
        <v>0.0112142857142857</v>
      </c>
      <c r="DX12" s="66">
        <f t="shared" si="5"/>
        <v>0.0131071428571429</v>
      </c>
      <c r="DY12" s="66">
        <f t="shared" si="5"/>
        <v>0.00992857142857143</v>
      </c>
      <c r="DZ12" s="66">
        <f t="shared" si="5"/>
        <v>0.00932142857142857</v>
      </c>
      <c r="EA12" s="66">
        <f t="shared" si="5"/>
        <v>0.01225</v>
      </c>
      <c r="EB12" s="66">
        <f t="shared" si="5"/>
        <v>0.00517857142857143</v>
      </c>
      <c r="EC12" s="66">
        <f t="shared" si="5"/>
        <v>0.0447142857142857</v>
      </c>
      <c r="ED12" s="66">
        <f t="shared" si="5"/>
        <v>0.0195714285714286</v>
      </c>
      <c r="EE12" s="66">
        <f t="shared" si="5"/>
        <v>0.0277857142857143</v>
      </c>
      <c r="EF12" s="66">
        <f t="shared" si="5"/>
        <v>0.0251785714285714</v>
      </c>
      <c r="EG12" s="66">
        <f t="shared" si="5"/>
        <v>0.00878571428571429</v>
      </c>
      <c r="EH12" s="66">
        <f t="shared" si="5"/>
        <v>0.0151785714285714</v>
      </c>
      <c r="EI12" s="66">
        <f t="shared" si="5"/>
        <v>0.0156785714285714</v>
      </c>
      <c r="EJ12" s="66">
        <f t="shared" si="5"/>
        <v>0.0122857142857143</v>
      </c>
      <c r="EK12" s="66">
        <f t="shared" si="5"/>
        <v>0.018</v>
      </c>
      <c r="EL12" s="66">
        <f t="shared" si="5"/>
        <v>0.0261785714285714</v>
      </c>
      <c r="EM12" s="66">
        <f t="shared" si="5"/>
        <v>0.0663571428571429</v>
      </c>
      <c r="EN12" s="66">
        <f t="shared" si="5"/>
        <v>0.009</v>
      </c>
      <c r="EO12" s="66">
        <f t="shared" si="5"/>
        <v>0.00407142857142857</v>
      </c>
      <c r="EP12" s="66">
        <f t="shared" si="5"/>
        <v>0.0157857142857143</v>
      </c>
      <c r="EQ12" s="66">
        <f t="shared" si="5"/>
        <v>0.0202142857142857</v>
      </c>
      <c r="ER12" s="66">
        <f t="shared" si="5"/>
        <v>0.00514285714285714</v>
      </c>
      <c r="ES12" s="66">
        <f t="shared" si="5"/>
        <v>0.00271428571428571</v>
      </c>
      <c r="ET12" s="66">
        <f t="shared" si="5"/>
        <v>0.0142857142857143</v>
      </c>
      <c r="EU12" s="66">
        <f t="shared" si="5"/>
        <v>0.00971428571428571</v>
      </c>
      <c r="EV12" s="66">
        <f t="shared" si="5"/>
        <v>0.00546428571428571</v>
      </c>
      <c r="EW12" s="66">
        <f t="shared" si="5"/>
        <v>0.0292857142857143</v>
      </c>
      <c r="EX12" s="66">
        <f t="shared" si="5"/>
        <v>0.00867857142857143</v>
      </c>
      <c r="EY12" s="66">
        <f t="shared" si="5"/>
        <v>0.00921428571428571</v>
      </c>
      <c r="EZ12" s="66">
        <f t="shared" si="5"/>
        <v>0.0156071428571429</v>
      </c>
      <c r="FA12" s="66">
        <f t="shared" si="5"/>
        <v>0.0234642857142857</v>
      </c>
      <c r="FB12" s="66">
        <f t="shared" si="5"/>
        <v>0.0523214285714286</v>
      </c>
      <c r="FC12" s="66">
        <f t="shared" si="5"/>
        <v>0.0148214285714286</v>
      </c>
      <c r="FD12" s="66">
        <f t="shared" si="5"/>
        <v>0.0526428571428571</v>
      </c>
      <c r="FE12" s="66">
        <f t="shared" si="5"/>
        <v>0.0134285714285714</v>
      </c>
      <c r="FF12" s="66">
        <f t="shared" si="5"/>
        <v>0.00803571428571429</v>
      </c>
      <c r="FG12" s="66">
        <f t="shared" si="5"/>
        <v>0.0164642857142857</v>
      </c>
      <c r="FH12" s="66">
        <f t="shared" si="5"/>
        <v>0.00492857142857143</v>
      </c>
      <c r="FI12" s="66">
        <f t="shared" si="5"/>
        <v>0.00178571428571429</v>
      </c>
      <c r="FJ12" s="66">
        <f t="shared" si="5"/>
        <v>0.0191071428571429</v>
      </c>
      <c r="FK12" s="66">
        <f t="shared" si="5"/>
        <v>0.0191071428571429</v>
      </c>
      <c r="FL12" s="66">
        <f t="shared" si="5"/>
        <v>0.0333571428571429</v>
      </c>
      <c r="FM12" s="66">
        <f t="shared" si="5"/>
        <v>0.0108214285714286</v>
      </c>
      <c r="FN12" s="66">
        <f t="shared" si="5"/>
        <v>0.00553571428571429</v>
      </c>
      <c r="FO12" s="66">
        <f t="shared" si="5"/>
        <v>0.004</v>
      </c>
      <c r="FP12" s="66">
        <f t="shared" si="5"/>
        <v>0.0126785714285714</v>
      </c>
      <c r="FQ12" s="66">
        <f t="shared" si="5"/>
        <v>0.00725</v>
      </c>
      <c r="FR12" s="66">
        <f t="shared" si="5"/>
        <v>0.0125714285714286</v>
      </c>
      <c r="FS12" s="66">
        <f t="shared" si="5"/>
        <v>0.0271785714285714</v>
      </c>
      <c r="FT12" s="66">
        <f t="shared" si="5"/>
        <v>0.0216428571428571</v>
      </c>
      <c r="FU12" s="66">
        <f t="shared" si="5"/>
        <v>0.03175</v>
      </c>
      <c r="FV12" s="66">
        <f t="shared" si="4"/>
        <v>0.0189642857142857</v>
      </c>
      <c r="FW12" s="66">
        <f t="shared" si="2"/>
        <v>0.02325</v>
      </c>
      <c r="FX12" s="66">
        <f t="shared" si="2"/>
        <v>0.0216428571428571</v>
      </c>
      <c r="FY12" s="66">
        <f t="shared" si="2"/>
        <v>0.00703571428571429</v>
      </c>
      <c r="FZ12" s="66">
        <f t="shared" si="2"/>
        <v>0.00585714285714286</v>
      </c>
      <c r="GA12" s="66">
        <f t="shared" si="2"/>
        <v>0.0151785714285714</v>
      </c>
      <c r="GB12" s="66">
        <f t="shared" si="2"/>
        <v>0.0260714285714286</v>
      </c>
      <c r="GC12" s="66">
        <f t="shared" si="2"/>
        <v>0.0117857142857143</v>
      </c>
      <c r="GD12" s="66">
        <f t="shared" si="2"/>
        <v>0.00396428571428571</v>
      </c>
      <c r="GE12" s="66">
        <f t="shared" si="2"/>
        <v>0.00835714285714286</v>
      </c>
      <c r="GF12" s="66">
        <f t="shared" si="2"/>
        <v>0.0147857142857143</v>
      </c>
      <c r="GG12" s="66">
        <f t="shared" si="2"/>
        <v>0.00842857142857143</v>
      </c>
      <c r="GH12" s="66">
        <f t="shared" si="2"/>
        <v>0.00946428571428571</v>
      </c>
      <c r="GI12" s="66">
        <f t="shared" si="2"/>
        <v>0.00678571428571429</v>
      </c>
      <c r="GJ12" s="66">
        <f t="shared" si="2"/>
        <v>0.054</v>
      </c>
      <c r="GK12" s="66">
        <f t="shared" si="2"/>
        <v>0.0198928571428571</v>
      </c>
      <c r="GL12" s="66">
        <f t="shared" si="2"/>
        <v>0.0145</v>
      </c>
      <c r="GM12" s="66">
        <f t="shared" si="2"/>
        <v>0.0101785714285714</v>
      </c>
      <c r="GN12" s="66">
        <f t="shared" ref="GN12:HC20" si="6">IF(CS12-$N12&gt;0,CS12-$N12,0)</f>
        <v>0.02925</v>
      </c>
      <c r="GO12" s="66">
        <f t="shared" si="6"/>
        <v>0.0292857142857143</v>
      </c>
      <c r="GP12" s="66">
        <f t="shared" si="6"/>
        <v>0.0120357142857143</v>
      </c>
      <c r="GQ12" s="66">
        <f t="shared" si="6"/>
        <v>0.0168571428571429</v>
      </c>
      <c r="GR12" s="66">
        <f t="shared" si="6"/>
        <v>0.0296428571428571</v>
      </c>
      <c r="GS12" s="66">
        <f t="shared" si="6"/>
        <v>0.029</v>
      </c>
      <c r="GT12" s="66">
        <f t="shared" si="6"/>
        <v>0.04175</v>
      </c>
      <c r="GU12" s="66">
        <f t="shared" si="6"/>
        <v>0.00796428571428572</v>
      </c>
      <c r="GV12" s="66">
        <f t="shared" si="6"/>
        <v>0.00389285714285714</v>
      </c>
      <c r="GW12" s="66">
        <f t="shared" si="6"/>
        <v>0.0164285714285714</v>
      </c>
      <c r="GX12" s="66">
        <f t="shared" si="6"/>
        <v>0.0141785714285714</v>
      </c>
      <c r="GY12" s="66">
        <f t="shared" si="6"/>
        <v>0.00867857142857143</v>
      </c>
      <c r="GZ12" s="66">
        <f t="shared" si="6"/>
        <v>0.00646428571428571</v>
      </c>
      <c r="HA12" s="66">
        <f t="shared" si="6"/>
        <v>0.00321428571428571</v>
      </c>
      <c r="HB12" s="66">
        <f t="shared" si="6"/>
        <v>0.0262857142857143</v>
      </c>
      <c r="HC12" s="66">
        <f t="shared" si="6"/>
        <v>0.0135714285714286</v>
      </c>
      <c r="HD12" s="66"/>
    </row>
    <row r="13" spans="1:212">
      <c r="A13">
        <f>'imported data from Web Calc'!A12</f>
        <v>958.6</v>
      </c>
      <c r="B13" t="str">
        <f>'imported data from Web Calc'!B12</f>
        <v>C51H88O15</v>
      </c>
      <c r="C13" s="61" t="str">
        <f>'imported data from Web Calc'!C12</f>
        <v>DGDG(36:4)</v>
      </c>
      <c r="D13" s="69">
        <f>'imported data from Web Calc'!H12</f>
        <v>0</v>
      </c>
      <c r="E13" s="69">
        <f>'imported data from Web Calc'!T12</f>
        <v>0.000142857142857143</v>
      </c>
      <c r="F13" s="69">
        <f>'imported data from Web Calc'!AF12</f>
        <v>0</v>
      </c>
      <c r="G13" s="69">
        <f>'imported data from Web Calc'!AR12</f>
        <v>0</v>
      </c>
      <c r="H13" s="69">
        <f>'imported data from Web Calc'!BD12</f>
        <v>0</v>
      </c>
      <c r="I13" s="69">
        <f>'imported data from Web Calc'!BP12</f>
        <v>0</v>
      </c>
      <c r="J13" s="69">
        <f>'imported data from Web Calc'!CB12</f>
        <v>0</v>
      </c>
      <c r="K13" s="69">
        <f>'imported data from Web Calc'!CN12</f>
        <v>0</v>
      </c>
      <c r="L13" s="69">
        <f>'imported data from Web Calc'!CZ12</f>
        <v>0</v>
      </c>
      <c r="M13" s="69">
        <f>'imported data from Web Calc'!DG12</f>
        <v>0</v>
      </c>
      <c r="N13" s="78">
        <f t="shared" si="3"/>
        <v>1.42857142857143e-5</v>
      </c>
      <c r="O13" s="69">
        <f>'imported data from Web Calc'!D12</f>
        <v>0.0348214285714286</v>
      </c>
      <c r="P13" s="69">
        <f>'imported data from Web Calc'!E12</f>
        <v>0.0353214285714286</v>
      </c>
      <c r="Q13" s="69">
        <f>'imported data from Web Calc'!F12</f>
        <v>0.0330357142857143</v>
      </c>
      <c r="R13" s="69">
        <f>'imported data from Web Calc'!G12</f>
        <v>0.0298571428571429</v>
      </c>
      <c r="S13" s="69">
        <f>'imported data from Web Calc'!I12</f>
        <v>0.0882142857142857</v>
      </c>
      <c r="T13" s="69">
        <f>'imported data from Web Calc'!J12</f>
        <v>0.0378928571428571</v>
      </c>
      <c r="U13" s="69">
        <f>'imported data from Web Calc'!K12</f>
        <v>0.0153214285714286</v>
      </c>
      <c r="V13" s="69">
        <f>'imported data from Web Calc'!L12</f>
        <v>0.00971428571428571</v>
      </c>
      <c r="W13" s="69">
        <f>'imported data from Web Calc'!M12</f>
        <v>0.0315357142857143</v>
      </c>
      <c r="X13" s="69">
        <f>'imported data from Web Calc'!N12</f>
        <v>0.0333928571428571</v>
      </c>
      <c r="Y13" s="69">
        <f>'imported data from Web Calc'!O12</f>
        <v>0.0470714285714286</v>
      </c>
      <c r="Z13" s="69">
        <f>'imported data from Web Calc'!P12</f>
        <v>0.0465357142857143</v>
      </c>
      <c r="AA13" s="69">
        <f>'imported data from Web Calc'!Q12</f>
        <v>0.00660714285714286</v>
      </c>
      <c r="AB13" s="69">
        <f>'imported data from Web Calc'!R12</f>
        <v>0.0243214285714286</v>
      </c>
      <c r="AC13" s="69">
        <f>'imported data from Web Calc'!S12</f>
        <v>0.0318214285714286</v>
      </c>
      <c r="AD13" s="69">
        <f>'imported data from Web Calc'!U12</f>
        <v>0.0317857142857143</v>
      </c>
      <c r="AE13" s="69">
        <f>'imported data from Web Calc'!V12</f>
        <v>0.0232142857142857</v>
      </c>
      <c r="AF13" s="69">
        <f>'imported data from Web Calc'!W12</f>
        <v>0.0270714285714286</v>
      </c>
      <c r="AG13" s="69">
        <f>'imported data from Web Calc'!X12</f>
        <v>0.0166071428571429</v>
      </c>
      <c r="AH13" s="69">
        <f>'imported data from Web Calc'!Y12</f>
        <v>0.0832857142857143</v>
      </c>
      <c r="AI13" s="69">
        <f>'imported data from Web Calc'!Z12</f>
        <v>0.03725</v>
      </c>
      <c r="AJ13" s="69">
        <f>'imported data from Web Calc'!AA12</f>
        <v>0.0429285714285714</v>
      </c>
      <c r="AK13" s="69">
        <f>'imported data from Web Calc'!AB12</f>
        <v>0.0581785714285714</v>
      </c>
      <c r="AL13" s="69">
        <f>'imported data from Web Calc'!AC12</f>
        <v>0.0125714285714286</v>
      </c>
      <c r="AM13" s="69">
        <f>'imported data from Web Calc'!AD12</f>
        <v>0.0223571428571429</v>
      </c>
      <c r="AN13" s="69">
        <f>'imported data from Web Calc'!AE12</f>
        <v>0.0279285714285714</v>
      </c>
      <c r="AO13" s="69">
        <f>'imported data from Web Calc'!AG12</f>
        <v>0.0196785714285714</v>
      </c>
      <c r="AP13" s="69">
        <f>'imported data from Web Calc'!AH12</f>
        <v>0.0189642857142857</v>
      </c>
      <c r="AQ13" s="69">
        <f>'imported data from Web Calc'!AI12</f>
        <v>0.0263928571428571</v>
      </c>
      <c r="AR13" s="69">
        <f>'imported data from Web Calc'!AJ12</f>
        <v>0.0844642857142857</v>
      </c>
      <c r="AS13" s="69">
        <f>'imported data from Web Calc'!AK12</f>
        <v>0.0129285714285714</v>
      </c>
      <c r="AT13" s="69">
        <f>'imported data from Web Calc'!AL12</f>
        <v>0.0228214285714286</v>
      </c>
      <c r="AU13" s="69">
        <f>'imported data from Web Calc'!AM12</f>
        <v>0.0504642857142857</v>
      </c>
      <c r="AV13" s="69">
        <f>'imported data from Web Calc'!AN12</f>
        <v>0.0467142857142857</v>
      </c>
      <c r="AW13" s="69">
        <f>'imported data from Web Calc'!AO12</f>
        <v>0.0180357142857143</v>
      </c>
      <c r="AX13" s="69">
        <f>'imported data from Web Calc'!AP12</f>
        <v>0.00457142857142857</v>
      </c>
      <c r="AY13" s="69">
        <f>'imported data from Web Calc'!AQ12</f>
        <v>0.02775</v>
      </c>
      <c r="AZ13" s="69">
        <f>'imported data from Web Calc'!AS12</f>
        <v>0.0216785714285714</v>
      </c>
      <c r="BA13" s="69">
        <f>'imported data from Web Calc'!AT12</f>
        <v>0.0158571428571429</v>
      </c>
      <c r="BB13" s="69">
        <f>'imported data from Web Calc'!AU12</f>
        <v>0.0446785714285714</v>
      </c>
      <c r="BC13" s="69">
        <f>'imported data from Web Calc'!AV12</f>
        <v>0.0193214285714286</v>
      </c>
      <c r="BD13" s="69">
        <f>'imported data from Web Calc'!AW12</f>
        <v>0.0160357142857143</v>
      </c>
      <c r="BE13" s="69">
        <f>'imported data from Web Calc'!AX12</f>
        <v>0.0268214285714286</v>
      </c>
      <c r="BF13" s="69">
        <f>'imported data from Web Calc'!AY12</f>
        <v>0.0316428571428571</v>
      </c>
      <c r="BG13" s="69">
        <f>'imported data from Web Calc'!AZ12</f>
        <v>0.0595714285714286</v>
      </c>
      <c r="BH13" s="69">
        <f>'imported data from Web Calc'!BA12</f>
        <v>0.0199642857142857</v>
      </c>
      <c r="BI13" s="69">
        <f>'imported data from Web Calc'!BB12</f>
        <v>0.0728928571428571</v>
      </c>
      <c r="BJ13" s="69">
        <f>'imported data from Web Calc'!BC12</f>
        <v>0.0321071428571429</v>
      </c>
      <c r="BK13" s="69">
        <f>'imported data from Web Calc'!BE12</f>
        <v>0.0108928571428571</v>
      </c>
      <c r="BL13" s="69">
        <f>'imported data from Web Calc'!BF12</f>
        <v>0.0368571428571429</v>
      </c>
      <c r="BM13" s="69">
        <f>'imported data from Web Calc'!BG12</f>
        <v>0.0216071428571429</v>
      </c>
      <c r="BN13" s="69">
        <f>'imported data from Web Calc'!BH12</f>
        <v>0.00546428571428571</v>
      </c>
      <c r="BO13" s="69">
        <f>'imported data from Web Calc'!BI12</f>
        <v>0.0430357142857143</v>
      </c>
      <c r="BP13" s="69">
        <f>'imported data from Web Calc'!BJ12</f>
        <v>0.0333571428571429</v>
      </c>
      <c r="BQ13" s="69">
        <f>'imported data from Web Calc'!BK12</f>
        <v>0.0622142857142857</v>
      </c>
      <c r="BR13" s="69">
        <f>'imported data from Web Calc'!BL12</f>
        <v>0.0260357142857143</v>
      </c>
      <c r="BS13" s="69">
        <f>'imported data from Web Calc'!BM12</f>
        <v>0.0136428571428571</v>
      </c>
      <c r="BT13" s="69">
        <f>'imported data from Web Calc'!BN12</f>
        <v>0.0141428571428571</v>
      </c>
      <c r="BU13" s="69">
        <f>'imported data from Web Calc'!BO12</f>
        <v>0.0320357142857143</v>
      </c>
      <c r="BV13" s="69">
        <f>'imported data from Web Calc'!BQ12</f>
        <v>0.0218571428571429</v>
      </c>
      <c r="BW13" s="69">
        <f>'imported data from Web Calc'!BR12</f>
        <v>0.0209642857142857</v>
      </c>
      <c r="BX13" s="69">
        <f>'imported data from Web Calc'!BS12</f>
        <v>0.0511785714285714</v>
      </c>
      <c r="BY13" s="69">
        <f>'imported data from Web Calc'!BT12</f>
        <v>0.0465714285714286</v>
      </c>
      <c r="BZ13" s="69">
        <f>'imported data from Web Calc'!BU12</f>
        <v>0.0285357142857143</v>
      </c>
      <c r="CA13" s="69">
        <f>'imported data from Web Calc'!BV12</f>
        <v>0.0183928571428571</v>
      </c>
      <c r="CB13" s="69">
        <f>'imported data from Web Calc'!BW12</f>
        <v>0.0269642857142857</v>
      </c>
      <c r="CC13" s="69">
        <f>'imported data from Web Calc'!BX12</f>
        <v>0.0473571428571429</v>
      </c>
      <c r="CD13" s="69">
        <f>'imported data from Web Calc'!BY12</f>
        <v>0.00767857142857143</v>
      </c>
      <c r="CE13" s="69">
        <f>'imported data from Web Calc'!BZ12</f>
        <v>0.0132857142857143</v>
      </c>
      <c r="CF13" s="69">
        <f>'imported data from Web Calc'!CA12</f>
        <v>0.02875</v>
      </c>
      <c r="CG13" s="69">
        <f>'imported data from Web Calc'!CC12</f>
        <v>0.0663928571428572</v>
      </c>
      <c r="CH13" s="69">
        <f>'imported data from Web Calc'!CD12</f>
        <v>0.0279285714285714</v>
      </c>
      <c r="CI13" s="69">
        <f>'imported data from Web Calc'!CE12</f>
        <v>0.0208571428571429</v>
      </c>
      <c r="CJ13" s="69">
        <f>'imported data from Web Calc'!CF12</f>
        <v>0.0196785714285714</v>
      </c>
      <c r="CK13" s="69">
        <f>'imported data from Web Calc'!CG12</f>
        <v>0.0316428571428571</v>
      </c>
      <c r="CL13" s="69">
        <f>'imported data from Web Calc'!CH12</f>
        <v>0.0178571428571429</v>
      </c>
      <c r="CM13" s="69">
        <f>'imported data from Web Calc'!CI12</f>
        <v>0.0146785714285714</v>
      </c>
      <c r="CN13" s="69">
        <f>'imported data from Web Calc'!CJ12</f>
        <v>0.00596428571428571</v>
      </c>
      <c r="CO13" s="69">
        <f>'imported data from Web Calc'!CK12</f>
        <v>0.0864642857142857</v>
      </c>
      <c r="CP13" s="69">
        <f>'imported data from Web Calc'!CL12</f>
        <v>0.054</v>
      </c>
      <c r="CQ13" s="69">
        <f>'imported data from Web Calc'!CM12</f>
        <v>0.0295</v>
      </c>
      <c r="CR13" s="69">
        <f>'imported data from Web Calc'!CO12</f>
        <v>0.0263571428571429</v>
      </c>
      <c r="CS13" s="69">
        <f>'imported data from Web Calc'!CP12</f>
        <v>0.0271428571428571</v>
      </c>
      <c r="CT13" s="69">
        <f>'imported data from Web Calc'!CQ12</f>
        <v>0.0433214285714286</v>
      </c>
      <c r="CU13" s="69">
        <f>'imported data from Web Calc'!CR12</f>
        <v>0.0182857142857143</v>
      </c>
      <c r="CV13" s="69">
        <f>'imported data from Web Calc'!CS12</f>
        <v>0.0484285714285714</v>
      </c>
      <c r="CW13" s="69">
        <f>'imported data from Web Calc'!CT12</f>
        <v>0.0470357142857143</v>
      </c>
      <c r="CX13" s="69">
        <f>'imported data from Web Calc'!CU12</f>
        <v>0.0562857142857143</v>
      </c>
      <c r="CY13" s="69">
        <f>'imported data from Web Calc'!CV12</f>
        <v>0.0356428571428571</v>
      </c>
      <c r="CZ13" s="69">
        <f>'imported data from Web Calc'!CW12</f>
        <v>0.0213571428571429</v>
      </c>
      <c r="DA13" s="69">
        <f>'imported data from Web Calc'!CX12</f>
        <v>0.00875</v>
      </c>
      <c r="DB13" s="69">
        <f>'imported data from Web Calc'!CY12</f>
        <v>0.0255</v>
      </c>
      <c r="DC13" s="69">
        <f>'imported data from Web Calc'!DA12</f>
        <v>0.0480714285714286</v>
      </c>
      <c r="DD13" s="69">
        <f>'imported data from Web Calc'!DB12</f>
        <v>0.0167142857142857</v>
      </c>
      <c r="DE13" s="69">
        <f>'imported data from Web Calc'!DC12</f>
        <v>0.0163214285714286</v>
      </c>
      <c r="DF13" s="69">
        <f>'imported data from Web Calc'!DD12</f>
        <v>0.0025</v>
      </c>
      <c r="DG13" s="69">
        <f>'imported data from Web Calc'!DE12</f>
        <v>0.0505714285714286</v>
      </c>
      <c r="DH13" s="69">
        <f>'imported data from Web Calc'!DF12</f>
        <v>0.03175</v>
      </c>
      <c r="DI13" s="81"/>
      <c r="DJ13" s="66">
        <f t="shared" si="0"/>
        <v>0.0348071428571429</v>
      </c>
      <c r="DK13" s="66">
        <f t="shared" si="5"/>
        <v>0.0353071428571429</v>
      </c>
      <c r="DL13" s="66">
        <f t="shared" si="5"/>
        <v>0.0330214285714286</v>
      </c>
      <c r="DM13" s="66">
        <f t="shared" si="5"/>
        <v>0.0298428571428571</v>
      </c>
      <c r="DN13" s="66">
        <f t="shared" ref="DN13:FU17" si="7">IF(S13-$N13&gt;0,S13-$N13,0)</f>
        <v>0.0882</v>
      </c>
      <c r="DO13" s="66">
        <f t="shared" si="7"/>
        <v>0.0378785714285714</v>
      </c>
      <c r="DP13" s="66">
        <f t="shared" si="7"/>
        <v>0.0153071428571429</v>
      </c>
      <c r="DQ13" s="66">
        <f t="shared" si="7"/>
        <v>0.0097</v>
      </c>
      <c r="DR13" s="66">
        <f t="shared" si="7"/>
        <v>0.0315214285714286</v>
      </c>
      <c r="DS13" s="66">
        <f t="shared" si="7"/>
        <v>0.0333785714285714</v>
      </c>
      <c r="DT13" s="66">
        <f t="shared" si="7"/>
        <v>0.0470571428571429</v>
      </c>
      <c r="DU13" s="66">
        <f t="shared" si="7"/>
        <v>0.0465214285714286</v>
      </c>
      <c r="DV13" s="66">
        <f t="shared" si="7"/>
        <v>0.00659285714285714</v>
      </c>
      <c r="DW13" s="66">
        <f t="shared" si="7"/>
        <v>0.0243071428571429</v>
      </c>
      <c r="DX13" s="66">
        <f t="shared" si="7"/>
        <v>0.0318071428571429</v>
      </c>
      <c r="DY13" s="66">
        <f t="shared" si="7"/>
        <v>0.0317714285714286</v>
      </c>
      <c r="DZ13" s="66">
        <f t="shared" si="7"/>
        <v>0.0232</v>
      </c>
      <c r="EA13" s="66">
        <f t="shared" si="7"/>
        <v>0.0270571428571429</v>
      </c>
      <c r="EB13" s="66">
        <f t="shared" si="7"/>
        <v>0.0165928571428571</v>
      </c>
      <c r="EC13" s="66">
        <f t="shared" si="7"/>
        <v>0.0832714285714286</v>
      </c>
      <c r="ED13" s="66">
        <f t="shared" si="7"/>
        <v>0.0372357142857143</v>
      </c>
      <c r="EE13" s="66">
        <f t="shared" si="7"/>
        <v>0.0429142857142857</v>
      </c>
      <c r="EF13" s="66">
        <f t="shared" si="7"/>
        <v>0.0581642857142857</v>
      </c>
      <c r="EG13" s="66">
        <f t="shared" si="7"/>
        <v>0.0125571428571429</v>
      </c>
      <c r="EH13" s="66">
        <f t="shared" si="7"/>
        <v>0.0223428571428571</v>
      </c>
      <c r="EI13" s="66">
        <f t="shared" si="7"/>
        <v>0.0279142857142857</v>
      </c>
      <c r="EJ13" s="66">
        <f t="shared" si="7"/>
        <v>0.0196642857142857</v>
      </c>
      <c r="EK13" s="66">
        <f t="shared" si="7"/>
        <v>0.01895</v>
      </c>
      <c r="EL13" s="66">
        <f t="shared" si="7"/>
        <v>0.0263785714285714</v>
      </c>
      <c r="EM13" s="66">
        <f t="shared" si="7"/>
        <v>0.08445</v>
      </c>
      <c r="EN13" s="66">
        <f t="shared" si="7"/>
        <v>0.0129142857142857</v>
      </c>
      <c r="EO13" s="66">
        <f t="shared" si="7"/>
        <v>0.0228071428571429</v>
      </c>
      <c r="EP13" s="66">
        <f t="shared" si="7"/>
        <v>0.05045</v>
      </c>
      <c r="EQ13" s="66">
        <f t="shared" si="7"/>
        <v>0.0467</v>
      </c>
      <c r="ER13" s="66">
        <f t="shared" si="7"/>
        <v>0.0180214285714286</v>
      </c>
      <c r="ES13" s="66">
        <f t="shared" si="7"/>
        <v>0.00455714285714286</v>
      </c>
      <c r="ET13" s="66">
        <f t="shared" si="7"/>
        <v>0.0277357142857143</v>
      </c>
      <c r="EU13" s="66">
        <f t="shared" si="7"/>
        <v>0.0216642857142857</v>
      </c>
      <c r="EV13" s="66">
        <f t="shared" si="7"/>
        <v>0.0158428571428571</v>
      </c>
      <c r="EW13" s="66">
        <f t="shared" si="7"/>
        <v>0.0446642857142857</v>
      </c>
      <c r="EX13" s="66">
        <f t="shared" si="7"/>
        <v>0.0193071428571429</v>
      </c>
      <c r="EY13" s="66">
        <f t="shared" si="7"/>
        <v>0.0160214285714286</v>
      </c>
      <c r="EZ13" s="66">
        <f t="shared" si="7"/>
        <v>0.0268071428571429</v>
      </c>
      <c r="FA13" s="66">
        <f t="shared" si="7"/>
        <v>0.0316285714285714</v>
      </c>
      <c r="FB13" s="66">
        <f t="shared" si="7"/>
        <v>0.0595571428571429</v>
      </c>
      <c r="FC13" s="66">
        <f t="shared" si="7"/>
        <v>0.01995</v>
      </c>
      <c r="FD13" s="66">
        <f t="shared" si="7"/>
        <v>0.0728785714285714</v>
      </c>
      <c r="FE13" s="66">
        <f t="shared" si="7"/>
        <v>0.0320928571428571</v>
      </c>
      <c r="FF13" s="66">
        <f t="shared" si="7"/>
        <v>0.0108785714285714</v>
      </c>
      <c r="FG13" s="66">
        <f t="shared" si="7"/>
        <v>0.0368428571428571</v>
      </c>
      <c r="FH13" s="66">
        <f t="shared" si="7"/>
        <v>0.0215928571428571</v>
      </c>
      <c r="FI13" s="66">
        <f t="shared" si="7"/>
        <v>0.00545</v>
      </c>
      <c r="FJ13" s="66">
        <f t="shared" si="7"/>
        <v>0.0430214285714286</v>
      </c>
      <c r="FK13" s="66">
        <f t="shared" si="7"/>
        <v>0.0333428571428571</v>
      </c>
      <c r="FL13" s="66">
        <f t="shared" si="7"/>
        <v>0.0622</v>
      </c>
      <c r="FM13" s="66">
        <f t="shared" si="7"/>
        <v>0.0260214285714286</v>
      </c>
      <c r="FN13" s="66">
        <f t="shared" si="7"/>
        <v>0.0136285714285714</v>
      </c>
      <c r="FO13" s="66">
        <f t="shared" si="7"/>
        <v>0.0141285714285714</v>
      </c>
      <c r="FP13" s="66">
        <f t="shared" si="7"/>
        <v>0.0320214285714286</v>
      </c>
      <c r="FQ13" s="66">
        <f t="shared" si="7"/>
        <v>0.0218428571428571</v>
      </c>
      <c r="FR13" s="66">
        <f t="shared" si="7"/>
        <v>0.02095</v>
      </c>
      <c r="FS13" s="66">
        <f t="shared" si="7"/>
        <v>0.0511642857142857</v>
      </c>
      <c r="FT13" s="66">
        <f t="shared" si="7"/>
        <v>0.0465571428571429</v>
      </c>
      <c r="FU13" s="66">
        <f t="shared" si="7"/>
        <v>0.0285214285714286</v>
      </c>
      <c r="FV13" s="66">
        <f t="shared" si="4"/>
        <v>0.0183785714285714</v>
      </c>
      <c r="FW13" s="66">
        <f t="shared" ref="FW13:GM20" si="8">IF(CB13-$N13&gt;0,CB13-$N13,0)</f>
        <v>0.02695</v>
      </c>
      <c r="FX13" s="66">
        <f t="shared" si="8"/>
        <v>0.0473428571428571</v>
      </c>
      <c r="FY13" s="66">
        <f t="shared" si="8"/>
        <v>0.00766428571428571</v>
      </c>
      <c r="FZ13" s="66">
        <f t="shared" si="8"/>
        <v>0.0132714285714286</v>
      </c>
      <c r="GA13" s="66">
        <f t="shared" si="8"/>
        <v>0.0287357142857143</v>
      </c>
      <c r="GB13" s="66">
        <f t="shared" si="8"/>
        <v>0.0663785714285714</v>
      </c>
      <c r="GC13" s="66">
        <f t="shared" si="8"/>
        <v>0.0279142857142857</v>
      </c>
      <c r="GD13" s="66">
        <f t="shared" si="8"/>
        <v>0.0208428571428571</v>
      </c>
      <c r="GE13" s="66">
        <f t="shared" si="8"/>
        <v>0.0196642857142857</v>
      </c>
      <c r="GF13" s="66">
        <f t="shared" si="8"/>
        <v>0.0316285714285714</v>
      </c>
      <c r="GG13" s="66">
        <f t="shared" si="8"/>
        <v>0.0178428571428571</v>
      </c>
      <c r="GH13" s="66">
        <f t="shared" si="8"/>
        <v>0.0146642857142857</v>
      </c>
      <c r="GI13" s="66">
        <f t="shared" si="8"/>
        <v>0.00595</v>
      </c>
      <c r="GJ13" s="66">
        <f t="shared" si="8"/>
        <v>0.08645</v>
      </c>
      <c r="GK13" s="66">
        <f t="shared" si="8"/>
        <v>0.0539857142857143</v>
      </c>
      <c r="GL13" s="66">
        <f t="shared" si="8"/>
        <v>0.0294857142857143</v>
      </c>
      <c r="GM13" s="66">
        <f t="shared" si="8"/>
        <v>0.0263428571428571</v>
      </c>
      <c r="GN13" s="66">
        <f t="shared" si="6"/>
        <v>0.0271285714285714</v>
      </c>
      <c r="GO13" s="66">
        <f t="shared" si="6"/>
        <v>0.0433071428571429</v>
      </c>
      <c r="GP13" s="66">
        <f t="shared" si="6"/>
        <v>0.0182714285714286</v>
      </c>
      <c r="GQ13" s="66">
        <f t="shared" si="6"/>
        <v>0.0484142857142857</v>
      </c>
      <c r="GR13" s="66">
        <f t="shared" si="6"/>
        <v>0.0470214285714286</v>
      </c>
      <c r="GS13" s="66">
        <f t="shared" si="6"/>
        <v>0.0562714285714286</v>
      </c>
      <c r="GT13" s="66">
        <f t="shared" si="6"/>
        <v>0.0356285714285714</v>
      </c>
      <c r="GU13" s="66">
        <f t="shared" si="6"/>
        <v>0.0213428571428571</v>
      </c>
      <c r="GV13" s="66">
        <f t="shared" si="6"/>
        <v>0.00873571428571429</v>
      </c>
      <c r="GW13" s="66">
        <f t="shared" si="6"/>
        <v>0.0254857142857143</v>
      </c>
      <c r="GX13" s="66">
        <f t="shared" si="6"/>
        <v>0.0480571428571429</v>
      </c>
      <c r="GY13" s="66">
        <f t="shared" si="6"/>
        <v>0.0167</v>
      </c>
      <c r="GZ13" s="66">
        <f t="shared" si="6"/>
        <v>0.0163071428571429</v>
      </c>
      <c r="HA13" s="66">
        <f t="shared" si="6"/>
        <v>0.00248571428571429</v>
      </c>
      <c r="HB13" s="66">
        <f t="shared" si="6"/>
        <v>0.0505571428571429</v>
      </c>
      <c r="HC13" s="66">
        <f t="shared" si="6"/>
        <v>0.0317357142857143</v>
      </c>
      <c r="HD13" s="66"/>
    </row>
    <row r="14" spans="1:212">
      <c r="A14">
        <f>'imported data from Web Calc'!A13</f>
        <v>960.6</v>
      </c>
      <c r="B14" t="str">
        <f>'imported data from Web Calc'!B13</f>
        <v>C51H90O15</v>
      </c>
      <c r="C14" s="61" t="str">
        <f>'imported data from Web Calc'!C13</f>
        <v>DGDG(36:3)</v>
      </c>
      <c r="D14" s="69">
        <f>'imported data from Web Calc'!H13</f>
        <v>0.000142857142857143</v>
      </c>
      <c r="E14" s="69">
        <f>'imported data from Web Calc'!T13</f>
        <v>0</v>
      </c>
      <c r="F14" s="69">
        <f>'imported data from Web Calc'!AF13</f>
        <v>0</v>
      </c>
      <c r="G14" s="69">
        <f>'imported data from Web Calc'!AR13</f>
        <v>0</v>
      </c>
      <c r="H14" s="69">
        <f>'imported data from Web Calc'!BD13</f>
        <v>0</v>
      </c>
      <c r="I14" s="69">
        <f>'imported data from Web Calc'!BP13</f>
        <v>0</v>
      </c>
      <c r="J14" s="69">
        <f>'imported data from Web Calc'!CB13</f>
        <v>0</v>
      </c>
      <c r="K14" s="69">
        <f>'imported data from Web Calc'!CN13</f>
        <v>0</v>
      </c>
      <c r="L14" s="69">
        <f>'imported data from Web Calc'!CZ13</f>
        <v>0</v>
      </c>
      <c r="M14" s="69">
        <f>'imported data from Web Calc'!DG13</f>
        <v>0</v>
      </c>
      <c r="N14" s="78">
        <f t="shared" si="3"/>
        <v>1.42857142857143e-5</v>
      </c>
      <c r="O14" s="69">
        <f>'imported data from Web Calc'!D13</f>
        <v>0.0619642857142857</v>
      </c>
      <c r="P14" s="69">
        <f>'imported data from Web Calc'!E13</f>
        <v>0.0600357142857143</v>
      </c>
      <c r="Q14" s="69">
        <f>'imported data from Web Calc'!F13</f>
        <v>0.0629285714285714</v>
      </c>
      <c r="R14" s="69">
        <f>'imported data from Web Calc'!G13</f>
        <v>0.0577857142857143</v>
      </c>
      <c r="S14" s="69">
        <f>'imported data from Web Calc'!I13</f>
        <v>0.186607142857143</v>
      </c>
      <c r="T14" s="69">
        <f>'imported data from Web Calc'!J13</f>
        <v>0.0838928571428571</v>
      </c>
      <c r="U14" s="69">
        <f>'imported data from Web Calc'!K13</f>
        <v>0.0491785714285714</v>
      </c>
      <c r="V14" s="69">
        <f>'imported data from Web Calc'!L13</f>
        <v>0.0234642857142857</v>
      </c>
      <c r="W14" s="69">
        <f>'imported data from Web Calc'!M13</f>
        <v>0.0765357142857143</v>
      </c>
      <c r="X14" s="69">
        <f>'imported data from Web Calc'!N13</f>
        <v>0.0776785714285714</v>
      </c>
      <c r="Y14" s="69">
        <f>'imported data from Web Calc'!O13</f>
        <v>0.117357142857143</v>
      </c>
      <c r="Z14" s="69">
        <f>'imported data from Web Calc'!P13</f>
        <v>0.109607142857143</v>
      </c>
      <c r="AA14" s="69">
        <f>'imported data from Web Calc'!Q13</f>
        <v>0.0117857142857143</v>
      </c>
      <c r="AB14" s="69">
        <f>'imported data from Web Calc'!R13</f>
        <v>0.0486428571428571</v>
      </c>
      <c r="AC14" s="69">
        <f>'imported data from Web Calc'!S13</f>
        <v>0.0643928571428571</v>
      </c>
      <c r="AD14" s="69">
        <f>'imported data from Web Calc'!U13</f>
        <v>0.0341428571428571</v>
      </c>
      <c r="AE14" s="69">
        <f>'imported data from Web Calc'!V13</f>
        <v>0.0397857142857143</v>
      </c>
      <c r="AF14" s="69">
        <f>'imported data from Web Calc'!W13</f>
        <v>0.0386785714285714</v>
      </c>
      <c r="AG14" s="69">
        <f>'imported data from Web Calc'!X13</f>
        <v>0.0227142857142857</v>
      </c>
      <c r="AH14" s="69">
        <f>'imported data from Web Calc'!Y13</f>
        <v>0.147642857142857</v>
      </c>
      <c r="AI14" s="69">
        <f>'imported data from Web Calc'!Z13</f>
        <v>0.0671071428571429</v>
      </c>
      <c r="AJ14" s="69">
        <f>'imported data from Web Calc'!AA13</f>
        <v>0.0578928571428571</v>
      </c>
      <c r="AK14" s="69">
        <f>'imported data from Web Calc'!AB13</f>
        <v>0.138392857142857</v>
      </c>
      <c r="AL14" s="69">
        <f>'imported data from Web Calc'!AC13</f>
        <v>0.03025</v>
      </c>
      <c r="AM14" s="69">
        <f>'imported data from Web Calc'!AD13</f>
        <v>0.047</v>
      </c>
      <c r="AN14" s="69">
        <f>'imported data from Web Calc'!AE13</f>
        <v>0.0572857142857143</v>
      </c>
      <c r="AO14" s="69">
        <f>'imported data from Web Calc'!AG13</f>
        <v>0.0524642857142857</v>
      </c>
      <c r="AP14" s="69">
        <f>'imported data from Web Calc'!AH13</f>
        <v>0.0407857142857143</v>
      </c>
      <c r="AQ14" s="69">
        <f>'imported data from Web Calc'!AI13</f>
        <v>0.0688928571428571</v>
      </c>
      <c r="AR14" s="69">
        <f>'imported data from Web Calc'!AJ13</f>
        <v>0.157535714285714</v>
      </c>
      <c r="AS14" s="69">
        <f>'imported data from Web Calc'!AK13</f>
        <v>0.0341071428571429</v>
      </c>
      <c r="AT14" s="69">
        <f>'imported data from Web Calc'!AL13</f>
        <v>0.0227857142857143</v>
      </c>
      <c r="AU14" s="69">
        <f>'imported data from Web Calc'!AM13</f>
        <v>0.0546071428571429</v>
      </c>
      <c r="AV14" s="69">
        <f>'imported data from Web Calc'!AN13</f>
        <v>0.0653928571428572</v>
      </c>
      <c r="AW14" s="69">
        <f>'imported data from Web Calc'!AO13</f>
        <v>0.0295357142857143</v>
      </c>
      <c r="AX14" s="69">
        <f>'imported data from Web Calc'!AP13</f>
        <v>0.00617857142857143</v>
      </c>
      <c r="AY14" s="69">
        <f>'imported data from Web Calc'!AQ13</f>
        <v>0.0590357142857143</v>
      </c>
      <c r="AZ14" s="69">
        <f>'imported data from Web Calc'!AS13</f>
        <v>0.0238214285714286</v>
      </c>
      <c r="BA14" s="69">
        <f>'imported data from Web Calc'!AT13</f>
        <v>0.0210357142857143</v>
      </c>
      <c r="BB14" s="69">
        <f>'imported data from Web Calc'!AU13</f>
        <v>0.0966071428571429</v>
      </c>
      <c r="BC14" s="69">
        <f>'imported data from Web Calc'!AV13</f>
        <v>0.0476071428571429</v>
      </c>
      <c r="BD14" s="69">
        <f>'imported data from Web Calc'!AW13</f>
        <v>0.04975</v>
      </c>
      <c r="BE14" s="69">
        <f>'imported data from Web Calc'!AX13</f>
        <v>0.0498214285714286</v>
      </c>
      <c r="BF14" s="69">
        <f>'imported data from Web Calc'!AY13</f>
        <v>0.0792857142857143</v>
      </c>
      <c r="BG14" s="69">
        <f>'imported data from Web Calc'!AZ13</f>
        <v>0.137071428571429</v>
      </c>
      <c r="BH14" s="69">
        <f>'imported data from Web Calc'!BA13</f>
        <v>0.0477142857142857</v>
      </c>
      <c r="BI14" s="69">
        <f>'imported data from Web Calc'!BB13</f>
        <v>0.181535714285714</v>
      </c>
      <c r="BJ14" s="69">
        <f>'imported data from Web Calc'!BC13</f>
        <v>0.0630357142857143</v>
      </c>
      <c r="BK14" s="69">
        <f>'imported data from Web Calc'!BE13</f>
        <v>0.0208928571428571</v>
      </c>
      <c r="BL14" s="69">
        <f>'imported data from Web Calc'!BF13</f>
        <v>0.0556071428571429</v>
      </c>
      <c r="BM14" s="69">
        <f>'imported data from Web Calc'!BG13</f>
        <v>0.0215714285714286</v>
      </c>
      <c r="BN14" s="69">
        <f>'imported data from Web Calc'!BH13</f>
        <v>0.01025</v>
      </c>
      <c r="BO14" s="69">
        <f>'imported data from Web Calc'!BI13</f>
        <v>0.0696071428571429</v>
      </c>
      <c r="BP14" s="69">
        <f>'imported data from Web Calc'!BJ13</f>
        <v>0.0496428571428571</v>
      </c>
      <c r="BQ14" s="69">
        <f>'imported data from Web Calc'!BK13</f>
        <v>0.125178571428571</v>
      </c>
      <c r="BR14" s="69">
        <f>'imported data from Web Calc'!BL13</f>
        <v>0.0394285714285714</v>
      </c>
      <c r="BS14" s="69">
        <f>'imported data from Web Calc'!BM13</f>
        <v>0.0237857142857143</v>
      </c>
      <c r="BT14" s="69">
        <f>'imported data from Web Calc'!BN13</f>
        <v>0.0223571428571429</v>
      </c>
      <c r="BU14" s="69">
        <f>'imported data from Web Calc'!BO13</f>
        <v>0.0575</v>
      </c>
      <c r="BV14" s="69">
        <f>'imported data from Web Calc'!BQ13</f>
        <v>0.0506428571428571</v>
      </c>
      <c r="BW14" s="69">
        <f>'imported data from Web Calc'!BR13</f>
        <v>0.0590714285714286</v>
      </c>
      <c r="BX14" s="69">
        <f>'imported data from Web Calc'!BS13</f>
        <v>0.102428571428571</v>
      </c>
      <c r="BY14" s="69">
        <f>'imported data from Web Calc'!BT13</f>
        <v>0.0715</v>
      </c>
      <c r="BZ14" s="69">
        <f>'imported data from Web Calc'!BU13</f>
        <v>0.0893214285714286</v>
      </c>
      <c r="CA14" s="69">
        <f>'imported data from Web Calc'!BV13</f>
        <v>0.048</v>
      </c>
      <c r="CB14" s="69">
        <f>'imported data from Web Calc'!BW13</f>
        <v>0.0586785714285714</v>
      </c>
      <c r="CC14" s="69">
        <f>'imported data from Web Calc'!BX13</f>
        <v>0.107107142857143</v>
      </c>
      <c r="CD14" s="69">
        <f>'imported data from Web Calc'!BY13</f>
        <v>0.0185</v>
      </c>
      <c r="CE14" s="69">
        <f>'imported data from Web Calc'!BZ13</f>
        <v>0.0218571428571429</v>
      </c>
      <c r="CF14" s="69">
        <f>'imported data from Web Calc'!CA13</f>
        <v>0.0578928571428571</v>
      </c>
      <c r="CG14" s="69">
        <f>'imported data from Web Calc'!CC13</f>
        <v>0.0922142857142857</v>
      </c>
      <c r="CH14" s="69">
        <f>'imported data from Web Calc'!CD13</f>
        <v>0.0340357142857143</v>
      </c>
      <c r="CI14" s="69">
        <f>'imported data from Web Calc'!CE13</f>
        <v>0.0230714285714286</v>
      </c>
      <c r="CJ14" s="69">
        <f>'imported data from Web Calc'!CF13</f>
        <v>0.0277857142857143</v>
      </c>
      <c r="CK14" s="69">
        <f>'imported data from Web Calc'!CG13</f>
        <v>0.0430714285714286</v>
      </c>
      <c r="CL14" s="69">
        <f>'imported data from Web Calc'!CH13</f>
        <v>0.0262857142857143</v>
      </c>
      <c r="CM14" s="69">
        <f>'imported data from Web Calc'!CI13</f>
        <v>0.0258214285714286</v>
      </c>
      <c r="CN14" s="69">
        <f>'imported data from Web Calc'!CJ13</f>
        <v>0.0140714285714286</v>
      </c>
      <c r="CO14" s="69">
        <f>'imported data from Web Calc'!CK13</f>
        <v>0.224857142857143</v>
      </c>
      <c r="CP14" s="69">
        <f>'imported data from Web Calc'!CL13</f>
        <v>0.11225</v>
      </c>
      <c r="CQ14" s="69">
        <f>'imported data from Web Calc'!CM13</f>
        <v>0.057</v>
      </c>
      <c r="CR14" s="69">
        <f>'imported data from Web Calc'!CO13</f>
        <v>0.07225</v>
      </c>
      <c r="CS14" s="69">
        <f>'imported data from Web Calc'!CP13</f>
        <v>0.0586071428571429</v>
      </c>
      <c r="CT14" s="69">
        <f>'imported data from Web Calc'!CQ13</f>
        <v>0.100964285714286</v>
      </c>
      <c r="CU14" s="69">
        <f>'imported data from Web Calc'!CR13</f>
        <v>0.0423214285714286</v>
      </c>
      <c r="CV14" s="69">
        <f>'imported data from Web Calc'!CS13</f>
        <v>0.0606785714285714</v>
      </c>
      <c r="CW14" s="69">
        <f>'imported data from Web Calc'!CT13</f>
        <v>0.14025</v>
      </c>
      <c r="CX14" s="69">
        <f>'imported data from Web Calc'!CU13</f>
        <v>0.120821428571429</v>
      </c>
      <c r="CY14" s="69">
        <f>'imported data from Web Calc'!CV13</f>
        <v>0.0909642857142857</v>
      </c>
      <c r="CZ14" s="69">
        <f>'imported data from Web Calc'!CW13</f>
        <v>0.0281428571428571</v>
      </c>
      <c r="DA14" s="69">
        <f>'imported data from Web Calc'!CX13</f>
        <v>0.013</v>
      </c>
      <c r="DB14" s="69">
        <f>'imported data from Web Calc'!CY13</f>
        <v>0.0538214285714286</v>
      </c>
      <c r="DC14" s="69">
        <f>'imported data from Web Calc'!DA13</f>
        <v>0.0638571428571429</v>
      </c>
      <c r="DD14" s="69">
        <f>'imported data from Web Calc'!DB13</f>
        <v>0.0267857142857143</v>
      </c>
      <c r="DE14" s="69">
        <f>'imported data from Web Calc'!DC13</f>
        <v>0.0333214285714286</v>
      </c>
      <c r="DF14" s="69">
        <f>'imported data from Web Calc'!DD13</f>
        <v>0.00689285714285714</v>
      </c>
      <c r="DG14" s="69">
        <f>'imported data from Web Calc'!DE13</f>
        <v>0.07975</v>
      </c>
      <c r="DH14" s="69">
        <f>'imported data from Web Calc'!DF13</f>
        <v>0.0539642857142857</v>
      </c>
      <c r="DI14" s="81"/>
      <c r="DJ14" s="66">
        <f t="shared" si="0"/>
        <v>0.06195</v>
      </c>
      <c r="DK14" s="66">
        <f t="shared" ref="DK14:DM20" si="9">IF(P14-$N14&gt;0,P14-$N14,0)</f>
        <v>0.0600214285714286</v>
      </c>
      <c r="DL14" s="66">
        <f t="shared" si="9"/>
        <v>0.0629142857142857</v>
      </c>
      <c r="DM14" s="66">
        <f t="shared" si="9"/>
        <v>0.0577714285714286</v>
      </c>
      <c r="DN14" s="66">
        <f t="shared" si="7"/>
        <v>0.186592857142857</v>
      </c>
      <c r="DO14" s="66">
        <f t="shared" si="7"/>
        <v>0.0838785714285714</v>
      </c>
      <c r="DP14" s="66">
        <f t="shared" si="7"/>
        <v>0.0491642857142857</v>
      </c>
      <c r="DQ14" s="66">
        <f t="shared" si="7"/>
        <v>0.02345</v>
      </c>
      <c r="DR14" s="66">
        <f t="shared" si="7"/>
        <v>0.0765214285714286</v>
      </c>
      <c r="DS14" s="66">
        <f t="shared" si="7"/>
        <v>0.0776642857142857</v>
      </c>
      <c r="DT14" s="66">
        <f t="shared" si="7"/>
        <v>0.117342857142857</v>
      </c>
      <c r="DU14" s="66">
        <f t="shared" si="7"/>
        <v>0.109592857142857</v>
      </c>
      <c r="DV14" s="66">
        <f t="shared" si="7"/>
        <v>0.0117714285714286</v>
      </c>
      <c r="DW14" s="66">
        <f t="shared" si="7"/>
        <v>0.0486285714285714</v>
      </c>
      <c r="DX14" s="66">
        <f t="shared" si="7"/>
        <v>0.0643785714285714</v>
      </c>
      <c r="DY14" s="66">
        <f t="shared" si="7"/>
        <v>0.0341285714285714</v>
      </c>
      <c r="DZ14" s="66">
        <f t="shared" si="7"/>
        <v>0.0397714285714286</v>
      </c>
      <c r="EA14" s="66">
        <f t="shared" si="7"/>
        <v>0.0386642857142857</v>
      </c>
      <c r="EB14" s="66">
        <f t="shared" si="7"/>
        <v>0.0227</v>
      </c>
      <c r="EC14" s="66">
        <f t="shared" si="7"/>
        <v>0.147628571428571</v>
      </c>
      <c r="ED14" s="66">
        <f t="shared" si="7"/>
        <v>0.0670928571428571</v>
      </c>
      <c r="EE14" s="66">
        <f t="shared" si="7"/>
        <v>0.0578785714285714</v>
      </c>
      <c r="EF14" s="66">
        <f t="shared" si="7"/>
        <v>0.138378571428571</v>
      </c>
      <c r="EG14" s="66">
        <f t="shared" si="7"/>
        <v>0.0302357142857143</v>
      </c>
      <c r="EH14" s="66">
        <f t="shared" si="7"/>
        <v>0.0469857142857143</v>
      </c>
      <c r="EI14" s="66">
        <f t="shared" si="7"/>
        <v>0.0572714285714286</v>
      </c>
      <c r="EJ14" s="66">
        <f t="shared" si="7"/>
        <v>0.05245</v>
      </c>
      <c r="EK14" s="66">
        <f t="shared" si="7"/>
        <v>0.0407714285714286</v>
      </c>
      <c r="EL14" s="66">
        <f t="shared" si="7"/>
        <v>0.0688785714285714</v>
      </c>
      <c r="EM14" s="66">
        <f t="shared" si="7"/>
        <v>0.157521428571429</v>
      </c>
      <c r="EN14" s="66">
        <f t="shared" si="7"/>
        <v>0.0340928571428571</v>
      </c>
      <c r="EO14" s="66">
        <f t="shared" si="7"/>
        <v>0.0227714285714286</v>
      </c>
      <c r="EP14" s="66">
        <f t="shared" si="7"/>
        <v>0.0545928571428571</v>
      </c>
      <c r="EQ14" s="66">
        <f t="shared" si="7"/>
        <v>0.0653785714285714</v>
      </c>
      <c r="ER14" s="66">
        <f t="shared" si="7"/>
        <v>0.0295214285714286</v>
      </c>
      <c r="ES14" s="66">
        <f t="shared" si="7"/>
        <v>0.00616428571428572</v>
      </c>
      <c r="ET14" s="66">
        <f t="shared" si="7"/>
        <v>0.0590214285714286</v>
      </c>
      <c r="EU14" s="66">
        <f t="shared" si="7"/>
        <v>0.0238071428571429</v>
      </c>
      <c r="EV14" s="66">
        <f t="shared" si="7"/>
        <v>0.0210214285714286</v>
      </c>
      <c r="EW14" s="66">
        <f t="shared" si="7"/>
        <v>0.0965928571428571</v>
      </c>
      <c r="EX14" s="66">
        <f t="shared" si="7"/>
        <v>0.0475928571428571</v>
      </c>
      <c r="EY14" s="66">
        <f t="shared" si="7"/>
        <v>0.0497357142857143</v>
      </c>
      <c r="EZ14" s="66">
        <f t="shared" si="7"/>
        <v>0.0498071428571429</v>
      </c>
      <c r="FA14" s="66">
        <f t="shared" si="7"/>
        <v>0.0792714285714286</v>
      </c>
      <c r="FB14" s="66">
        <f t="shared" si="7"/>
        <v>0.137057142857143</v>
      </c>
      <c r="FC14" s="66">
        <f t="shared" si="7"/>
        <v>0.0477</v>
      </c>
      <c r="FD14" s="66">
        <f t="shared" si="7"/>
        <v>0.181521428571429</v>
      </c>
      <c r="FE14" s="66">
        <f t="shared" si="7"/>
        <v>0.0630214285714286</v>
      </c>
      <c r="FF14" s="66">
        <f t="shared" si="7"/>
        <v>0.0208785714285714</v>
      </c>
      <c r="FG14" s="66">
        <f t="shared" si="7"/>
        <v>0.0555928571428571</v>
      </c>
      <c r="FH14" s="66">
        <f t="shared" si="7"/>
        <v>0.0215571428571429</v>
      </c>
      <c r="FI14" s="66">
        <f t="shared" si="7"/>
        <v>0.0102357142857143</v>
      </c>
      <c r="FJ14" s="66">
        <f t="shared" si="7"/>
        <v>0.0695928571428571</v>
      </c>
      <c r="FK14" s="66">
        <f t="shared" si="7"/>
        <v>0.0496285714285714</v>
      </c>
      <c r="FL14" s="66">
        <f t="shared" si="7"/>
        <v>0.125164285714286</v>
      </c>
      <c r="FM14" s="66">
        <f t="shared" si="7"/>
        <v>0.0394142857142857</v>
      </c>
      <c r="FN14" s="66">
        <f t="shared" si="7"/>
        <v>0.0237714285714286</v>
      </c>
      <c r="FO14" s="66">
        <f t="shared" si="7"/>
        <v>0.0223428571428571</v>
      </c>
      <c r="FP14" s="66">
        <f t="shared" si="7"/>
        <v>0.0574857142857143</v>
      </c>
      <c r="FQ14" s="66">
        <f t="shared" si="7"/>
        <v>0.0506285714285714</v>
      </c>
      <c r="FR14" s="66">
        <f t="shared" si="7"/>
        <v>0.0590571428571429</v>
      </c>
      <c r="FS14" s="66">
        <f t="shared" si="7"/>
        <v>0.102414285714286</v>
      </c>
      <c r="FT14" s="66">
        <f t="shared" si="7"/>
        <v>0.0714857142857143</v>
      </c>
      <c r="FU14" s="66">
        <f t="shared" si="7"/>
        <v>0.0893071428571429</v>
      </c>
      <c r="FV14" s="66">
        <f t="shared" si="4"/>
        <v>0.0479857142857143</v>
      </c>
      <c r="FW14" s="66">
        <f t="shared" si="8"/>
        <v>0.0586642857142857</v>
      </c>
      <c r="FX14" s="66">
        <f t="shared" si="8"/>
        <v>0.107092857142857</v>
      </c>
      <c r="FY14" s="66">
        <f t="shared" si="8"/>
        <v>0.0184857142857143</v>
      </c>
      <c r="FZ14" s="66">
        <f t="shared" si="8"/>
        <v>0.0218428571428571</v>
      </c>
      <c r="GA14" s="66">
        <f t="shared" si="8"/>
        <v>0.0578785714285714</v>
      </c>
      <c r="GB14" s="66">
        <f t="shared" si="8"/>
        <v>0.0922</v>
      </c>
      <c r="GC14" s="66">
        <f t="shared" si="8"/>
        <v>0.0340214285714286</v>
      </c>
      <c r="GD14" s="66">
        <f t="shared" si="8"/>
        <v>0.0230571428571429</v>
      </c>
      <c r="GE14" s="66">
        <f t="shared" si="8"/>
        <v>0.0277714285714286</v>
      </c>
      <c r="GF14" s="66">
        <f t="shared" si="8"/>
        <v>0.0430571428571429</v>
      </c>
      <c r="GG14" s="66">
        <f t="shared" si="8"/>
        <v>0.0262714285714286</v>
      </c>
      <c r="GH14" s="66">
        <f t="shared" si="8"/>
        <v>0.0258071428571429</v>
      </c>
      <c r="GI14" s="66">
        <f t="shared" si="8"/>
        <v>0.0140571428571429</v>
      </c>
      <c r="GJ14" s="66">
        <f t="shared" si="8"/>
        <v>0.224842857142857</v>
      </c>
      <c r="GK14" s="66">
        <f t="shared" si="8"/>
        <v>0.112235714285714</v>
      </c>
      <c r="GL14" s="66">
        <f t="shared" si="8"/>
        <v>0.0569857142857143</v>
      </c>
      <c r="GM14" s="66">
        <f t="shared" si="8"/>
        <v>0.0722357142857143</v>
      </c>
      <c r="GN14" s="66">
        <f t="shared" si="6"/>
        <v>0.0585928571428571</v>
      </c>
      <c r="GO14" s="66">
        <f t="shared" si="6"/>
        <v>0.10095</v>
      </c>
      <c r="GP14" s="66">
        <f t="shared" si="6"/>
        <v>0.0423071428571429</v>
      </c>
      <c r="GQ14" s="66">
        <f t="shared" si="6"/>
        <v>0.0606642857142857</v>
      </c>
      <c r="GR14" s="66">
        <f t="shared" si="6"/>
        <v>0.140235714285714</v>
      </c>
      <c r="GS14" s="66">
        <f t="shared" si="6"/>
        <v>0.120807142857143</v>
      </c>
      <c r="GT14" s="66">
        <f t="shared" si="6"/>
        <v>0.09095</v>
      </c>
      <c r="GU14" s="66">
        <f t="shared" si="6"/>
        <v>0.0281285714285714</v>
      </c>
      <c r="GV14" s="66">
        <f t="shared" si="6"/>
        <v>0.0129857142857143</v>
      </c>
      <c r="GW14" s="66">
        <f t="shared" si="6"/>
        <v>0.0538071428571429</v>
      </c>
      <c r="GX14" s="66">
        <f t="shared" si="6"/>
        <v>0.0638428571428571</v>
      </c>
      <c r="GY14" s="66">
        <f t="shared" si="6"/>
        <v>0.0267714285714286</v>
      </c>
      <c r="GZ14" s="66">
        <f t="shared" si="6"/>
        <v>0.0333071428571429</v>
      </c>
      <c r="HA14" s="66">
        <f t="shared" si="6"/>
        <v>0.00687857142857143</v>
      </c>
      <c r="HB14" s="66">
        <f t="shared" si="6"/>
        <v>0.0797357142857143</v>
      </c>
      <c r="HC14" s="66">
        <f t="shared" si="6"/>
        <v>0.05395</v>
      </c>
      <c r="HD14" s="66"/>
    </row>
    <row r="15" spans="1:212">
      <c r="A15">
        <f>'imported data from Web Calc'!A14</f>
        <v>962.6</v>
      </c>
      <c r="B15" t="str">
        <f>'imported data from Web Calc'!B14</f>
        <v>C51H92O15</v>
      </c>
      <c r="C15" s="61" t="str">
        <f>'imported data from Web Calc'!C14</f>
        <v>DGDG(36:2)</v>
      </c>
      <c r="D15" s="69">
        <f>'imported data from Web Calc'!H14</f>
        <v>0</v>
      </c>
      <c r="E15" s="69">
        <f>'imported data from Web Calc'!T14</f>
        <v>0</v>
      </c>
      <c r="F15" s="69">
        <f>'imported data from Web Calc'!AF14</f>
        <v>0</v>
      </c>
      <c r="G15" s="69">
        <f>'imported data from Web Calc'!AR14</f>
        <v>0</v>
      </c>
      <c r="H15" s="69">
        <f>'imported data from Web Calc'!BD14</f>
        <v>0</v>
      </c>
      <c r="I15" s="69">
        <f>'imported data from Web Calc'!BP14</f>
        <v>0</v>
      </c>
      <c r="J15" s="69">
        <f>'imported data from Web Calc'!CB14</f>
        <v>0</v>
      </c>
      <c r="K15" s="69">
        <f>'imported data from Web Calc'!CN14</f>
        <v>0</v>
      </c>
      <c r="L15" s="69">
        <f>'imported data from Web Calc'!CZ14</f>
        <v>0</v>
      </c>
      <c r="M15" s="69">
        <f>'imported data from Web Calc'!DG14</f>
        <v>0</v>
      </c>
      <c r="N15" s="78">
        <f t="shared" si="3"/>
        <v>0</v>
      </c>
      <c r="O15" s="69">
        <f>'imported data from Web Calc'!D14</f>
        <v>0.00503571428571429</v>
      </c>
      <c r="P15" s="69">
        <f>'imported data from Web Calc'!E14</f>
        <v>0.00321428571428571</v>
      </c>
      <c r="Q15" s="69">
        <f>'imported data from Web Calc'!F14</f>
        <v>3.57142857142857e-5</v>
      </c>
      <c r="R15" s="69">
        <f>'imported data from Web Calc'!G14</f>
        <v>0.0035</v>
      </c>
      <c r="S15" s="69">
        <f>'imported data from Web Calc'!I14</f>
        <v>0.00810714285714286</v>
      </c>
      <c r="T15" s="69">
        <f>'imported data from Web Calc'!J14</f>
        <v>0.00478571428571429</v>
      </c>
      <c r="U15" s="69">
        <f>'imported data from Web Calc'!K14</f>
        <v>0</v>
      </c>
      <c r="V15" s="69">
        <f>'imported data from Web Calc'!L14</f>
        <v>0.000892857142857143</v>
      </c>
      <c r="W15" s="69">
        <f>'imported data from Web Calc'!M14</f>
        <v>0.0035</v>
      </c>
      <c r="X15" s="69">
        <f>'imported data from Web Calc'!N14</f>
        <v>0.00532142857142857</v>
      </c>
      <c r="Y15" s="69">
        <f>'imported data from Web Calc'!O14</f>
        <v>0.00703571428571429</v>
      </c>
      <c r="Z15" s="69">
        <f>'imported data from Web Calc'!P14</f>
        <v>0.00871428571428572</v>
      </c>
      <c r="AA15" s="69">
        <f>'imported data from Web Calc'!Q14</f>
        <v>0</v>
      </c>
      <c r="AB15" s="69">
        <f>'imported data from Web Calc'!R14</f>
        <v>0.00246428571428571</v>
      </c>
      <c r="AC15" s="69">
        <f>'imported data from Web Calc'!S14</f>
        <v>0.00460714285714286</v>
      </c>
      <c r="AD15" s="69">
        <f>'imported data from Web Calc'!U14</f>
        <v>0.0035</v>
      </c>
      <c r="AE15" s="69">
        <f>'imported data from Web Calc'!V14</f>
        <v>0.00357142857142857</v>
      </c>
      <c r="AF15" s="69">
        <f>'imported data from Web Calc'!W14</f>
        <v>0.00410714285714286</v>
      </c>
      <c r="AG15" s="69">
        <f>'imported data from Web Calc'!X14</f>
        <v>0</v>
      </c>
      <c r="AH15" s="69">
        <f>'imported data from Web Calc'!Y14</f>
        <v>0.0111428571428571</v>
      </c>
      <c r="AI15" s="69">
        <f>'imported data from Web Calc'!Z14</f>
        <v>0.00517857142857143</v>
      </c>
      <c r="AJ15" s="69">
        <f>'imported data from Web Calc'!AA14</f>
        <v>0.00425</v>
      </c>
      <c r="AK15" s="69">
        <f>'imported data from Web Calc'!AB14</f>
        <v>0.00625</v>
      </c>
      <c r="AL15" s="69">
        <f>'imported data from Web Calc'!AC14</f>
        <v>0.000892857142857143</v>
      </c>
      <c r="AM15" s="69">
        <f>'imported data from Web Calc'!AD14</f>
        <v>0.001</v>
      </c>
      <c r="AN15" s="69">
        <f>'imported data from Web Calc'!AE14</f>
        <v>0.00375</v>
      </c>
      <c r="AO15" s="69">
        <f>'imported data from Web Calc'!AG14</f>
        <v>0.00171428571428571</v>
      </c>
      <c r="AP15" s="69">
        <f>'imported data from Web Calc'!AH14</f>
        <v>0.00432142857142857</v>
      </c>
      <c r="AQ15" s="69">
        <f>'imported data from Web Calc'!AI14</f>
        <v>0.00771428571428572</v>
      </c>
      <c r="AR15" s="69">
        <f>'imported data from Web Calc'!AJ14</f>
        <v>0.0159642857142857</v>
      </c>
      <c r="AS15" s="69">
        <f>'imported data from Web Calc'!AK14</f>
        <v>0.00117857142857143</v>
      </c>
      <c r="AT15" s="69">
        <f>'imported data from Web Calc'!AL14</f>
        <v>0.002</v>
      </c>
      <c r="AU15" s="69">
        <f>'imported data from Web Calc'!AM14</f>
        <v>0.00435714285714286</v>
      </c>
      <c r="AV15" s="69">
        <f>'imported data from Web Calc'!AN14</f>
        <v>0.00471428571428571</v>
      </c>
      <c r="AW15" s="69">
        <f>'imported data from Web Calc'!AO14</f>
        <v>0.00296428571428571</v>
      </c>
      <c r="AX15" s="69">
        <f>'imported data from Web Calc'!AP14</f>
        <v>0.000214285714285714</v>
      </c>
      <c r="AY15" s="69">
        <f>'imported data from Web Calc'!AQ14</f>
        <v>0.00382142857142857</v>
      </c>
      <c r="AZ15" s="69">
        <f>'imported data from Web Calc'!AS14</f>
        <v>0.00239285714285714</v>
      </c>
      <c r="BA15" s="69">
        <f>'imported data from Web Calc'!AT14</f>
        <v>0.00175</v>
      </c>
      <c r="BB15" s="69">
        <f>'imported data from Web Calc'!AU14</f>
        <v>0.00710714285714286</v>
      </c>
      <c r="BC15" s="69">
        <f>'imported data from Web Calc'!AV14</f>
        <v>0.00257142857142857</v>
      </c>
      <c r="BD15" s="69">
        <f>'imported data from Web Calc'!AW14</f>
        <v>0.00146428571428571</v>
      </c>
      <c r="BE15" s="69">
        <f>'imported data from Web Calc'!AX14</f>
        <v>0.0015</v>
      </c>
      <c r="BF15" s="69">
        <f>'imported data from Web Calc'!AY14</f>
        <v>0.00325</v>
      </c>
      <c r="BG15" s="69">
        <f>'imported data from Web Calc'!AZ14</f>
        <v>0.0141428571428571</v>
      </c>
      <c r="BH15" s="69">
        <f>'imported data from Web Calc'!BA14</f>
        <v>0.00589285714285714</v>
      </c>
      <c r="BI15" s="69">
        <f>'imported data from Web Calc'!BB14</f>
        <v>0.0130357142857143</v>
      </c>
      <c r="BJ15" s="69">
        <f>'imported data from Web Calc'!BC14</f>
        <v>0.00282142857142857</v>
      </c>
      <c r="BK15" s="69">
        <f>'imported data from Web Calc'!BE14</f>
        <v>0.00246428571428571</v>
      </c>
      <c r="BL15" s="69">
        <f>'imported data from Web Calc'!BF14</f>
        <v>0.00485714285714286</v>
      </c>
      <c r="BM15" s="69">
        <f>'imported data from Web Calc'!BG14</f>
        <v>0.000857142857142857</v>
      </c>
      <c r="BN15" s="69">
        <f>'imported data from Web Calc'!BH14</f>
        <v>0</v>
      </c>
      <c r="BO15" s="69">
        <f>'imported data from Web Calc'!BI14</f>
        <v>0.00560714285714286</v>
      </c>
      <c r="BP15" s="69">
        <f>'imported data from Web Calc'!BJ14</f>
        <v>0.00421428571428571</v>
      </c>
      <c r="BQ15" s="69">
        <f>'imported data from Web Calc'!BK14</f>
        <v>0.00771428571428572</v>
      </c>
      <c r="BR15" s="69">
        <f>'imported data from Web Calc'!BL14</f>
        <v>0.00460714285714286</v>
      </c>
      <c r="BS15" s="69">
        <f>'imported data from Web Calc'!BM14</f>
        <v>0.00103571428571429</v>
      </c>
      <c r="BT15" s="69">
        <f>'imported data from Web Calc'!BN14</f>
        <v>0.00292857142857143</v>
      </c>
      <c r="BU15" s="69">
        <f>'imported data from Web Calc'!BO14</f>
        <v>0.00464285714285714</v>
      </c>
      <c r="BV15" s="69">
        <f>'imported data from Web Calc'!BQ14</f>
        <v>0.00292857142857143</v>
      </c>
      <c r="BW15" s="69">
        <f>'imported data from Web Calc'!BR14</f>
        <v>0.00275</v>
      </c>
      <c r="BX15" s="69">
        <f>'imported data from Web Calc'!BS14</f>
        <v>0.0065</v>
      </c>
      <c r="BY15" s="69">
        <f>'imported data from Web Calc'!BT14</f>
        <v>0.00382142857142857</v>
      </c>
      <c r="BZ15" s="69">
        <f>'imported data from Web Calc'!BU14</f>
        <v>0.00421428571428571</v>
      </c>
      <c r="CA15" s="69">
        <f>'imported data from Web Calc'!BV14</f>
        <v>0.00260714285714286</v>
      </c>
      <c r="CB15" s="69">
        <f>'imported data from Web Calc'!BW14</f>
        <v>0.00532142857142857</v>
      </c>
      <c r="CC15" s="69">
        <f>'imported data from Web Calc'!BX14</f>
        <v>0.00282142857142857</v>
      </c>
      <c r="CD15" s="69">
        <f>'imported data from Web Calc'!BY14</f>
        <v>0</v>
      </c>
      <c r="CE15" s="69">
        <f>'imported data from Web Calc'!BZ14</f>
        <v>0.00175</v>
      </c>
      <c r="CF15" s="69">
        <f>'imported data from Web Calc'!CA14</f>
        <v>0.00225</v>
      </c>
      <c r="CG15" s="69">
        <f>'imported data from Web Calc'!CC14</f>
        <v>0.00925</v>
      </c>
      <c r="CH15" s="69">
        <f>'imported data from Web Calc'!CD14</f>
        <v>0.00242857142857143</v>
      </c>
      <c r="CI15" s="69">
        <f>'imported data from Web Calc'!CE14</f>
        <v>0.00257142857142857</v>
      </c>
      <c r="CJ15" s="69">
        <f>'imported data from Web Calc'!CF14</f>
        <v>0.002</v>
      </c>
      <c r="CK15" s="69">
        <f>'imported data from Web Calc'!CG14</f>
        <v>0.00439285714285714</v>
      </c>
      <c r="CL15" s="69">
        <f>'imported data from Web Calc'!CH14</f>
        <v>0.00207142857142857</v>
      </c>
      <c r="CM15" s="69">
        <f>'imported data from Web Calc'!CI14</f>
        <v>0.00196428571428571</v>
      </c>
      <c r="CN15" s="69">
        <f>'imported data from Web Calc'!CJ14</f>
        <v>0</v>
      </c>
      <c r="CO15" s="69">
        <f>'imported data from Web Calc'!CK14</f>
        <v>0.0128928571428571</v>
      </c>
      <c r="CP15" s="69">
        <f>'imported data from Web Calc'!CL14</f>
        <v>0.00592857142857143</v>
      </c>
      <c r="CQ15" s="69">
        <f>'imported data from Web Calc'!CM14</f>
        <v>0.00453571428571429</v>
      </c>
      <c r="CR15" s="69">
        <f>'imported data from Web Calc'!CO14</f>
        <v>0.00232142857142857</v>
      </c>
      <c r="CS15" s="69">
        <f>'imported data from Web Calc'!CP14</f>
        <v>0.00614285714285714</v>
      </c>
      <c r="CT15" s="69">
        <f>'imported data from Web Calc'!CQ14</f>
        <v>0.00767857142857143</v>
      </c>
      <c r="CU15" s="69">
        <f>'imported data from Web Calc'!CR14</f>
        <v>0.00339285714285714</v>
      </c>
      <c r="CV15" s="69">
        <f>'imported data from Web Calc'!CS14</f>
        <v>0.00471428571428571</v>
      </c>
      <c r="CW15" s="69">
        <f>'imported data from Web Calc'!CT14</f>
        <v>0.00257142857142857</v>
      </c>
      <c r="CX15" s="69">
        <f>'imported data from Web Calc'!CU14</f>
        <v>0.00382142857142857</v>
      </c>
      <c r="CY15" s="69">
        <f>'imported data from Web Calc'!CV14</f>
        <v>0.00821428571428571</v>
      </c>
      <c r="CZ15" s="69">
        <f>'imported data from Web Calc'!CW14</f>
        <v>0.00339285714285714</v>
      </c>
      <c r="DA15" s="69">
        <f>'imported data from Web Calc'!CX14</f>
        <v>0.000714285714285714</v>
      </c>
      <c r="DB15" s="69">
        <f>'imported data from Web Calc'!CY14</f>
        <v>0.000892857142857143</v>
      </c>
      <c r="DC15" s="69">
        <f>'imported data from Web Calc'!DA14</f>
        <v>0.00446428571428571</v>
      </c>
      <c r="DD15" s="69">
        <f>'imported data from Web Calc'!DB14</f>
        <v>0.00025</v>
      </c>
      <c r="DE15" s="69">
        <f>'imported data from Web Calc'!DC14</f>
        <v>0.000821428571428571</v>
      </c>
      <c r="DF15" s="69">
        <f>'imported data from Web Calc'!DD14</f>
        <v>0</v>
      </c>
      <c r="DG15" s="69">
        <f>'imported data from Web Calc'!DE14</f>
        <v>0.00778571428571429</v>
      </c>
      <c r="DH15" s="69">
        <f>'imported data from Web Calc'!DF14</f>
        <v>0.00232142857142857</v>
      </c>
      <c r="DI15" s="81"/>
      <c r="DJ15" s="66">
        <f t="shared" si="0"/>
        <v>0.00503571428571429</v>
      </c>
      <c r="DK15" s="66">
        <f t="shared" si="9"/>
        <v>0.00321428571428571</v>
      </c>
      <c r="DL15" s="66">
        <f t="shared" si="9"/>
        <v>3.57142857142857e-5</v>
      </c>
      <c r="DM15" s="66">
        <f t="shared" si="9"/>
        <v>0.0035</v>
      </c>
      <c r="DN15" s="66">
        <f t="shared" si="7"/>
        <v>0.00810714285714286</v>
      </c>
      <c r="DO15" s="66">
        <f t="shared" si="7"/>
        <v>0.00478571428571429</v>
      </c>
      <c r="DP15" s="66">
        <f t="shared" si="7"/>
        <v>0</v>
      </c>
      <c r="DQ15" s="66">
        <f t="shared" si="7"/>
        <v>0.000892857142857143</v>
      </c>
      <c r="DR15" s="66">
        <f t="shared" si="7"/>
        <v>0.0035</v>
      </c>
      <c r="DS15" s="66">
        <f t="shared" si="7"/>
        <v>0.00532142857142857</v>
      </c>
      <c r="DT15" s="66">
        <f t="shared" si="7"/>
        <v>0.00703571428571429</v>
      </c>
      <c r="DU15" s="66">
        <f t="shared" si="7"/>
        <v>0.00871428571428572</v>
      </c>
      <c r="DV15" s="66">
        <f t="shared" si="7"/>
        <v>0</v>
      </c>
      <c r="DW15" s="66">
        <f t="shared" si="7"/>
        <v>0.00246428571428571</v>
      </c>
      <c r="DX15" s="66">
        <f t="shared" si="7"/>
        <v>0.00460714285714286</v>
      </c>
      <c r="DY15" s="66">
        <f t="shared" si="7"/>
        <v>0.0035</v>
      </c>
      <c r="DZ15" s="66">
        <f t="shared" si="7"/>
        <v>0.00357142857142857</v>
      </c>
      <c r="EA15" s="66">
        <f t="shared" si="7"/>
        <v>0.00410714285714286</v>
      </c>
      <c r="EB15" s="66">
        <f t="shared" si="7"/>
        <v>0</v>
      </c>
      <c r="EC15" s="66">
        <f t="shared" si="7"/>
        <v>0.0111428571428571</v>
      </c>
      <c r="ED15" s="66">
        <f t="shared" si="7"/>
        <v>0.00517857142857143</v>
      </c>
      <c r="EE15" s="66">
        <f t="shared" si="7"/>
        <v>0.00425</v>
      </c>
      <c r="EF15" s="66">
        <f t="shared" si="7"/>
        <v>0.00625</v>
      </c>
      <c r="EG15" s="66">
        <f t="shared" si="7"/>
        <v>0.000892857142857143</v>
      </c>
      <c r="EH15" s="66">
        <f t="shared" si="7"/>
        <v>0.001</v>
      </c>
      <c r="EI15" s="66">
        <f t="shared" si="7"/>
        <v>0.00375</v>
      </c>
      <c r="EJ15" s="66">
        <f t="shared" si="7"/>
        <v>0.00171428571428571</v>
      </c>
      <c r="EK15" s="66">
        <f t="shared" si="7"/>
        <v>0.00432142857142857</v>
      </c>
      <c r="EL15" s="66">
        <f t="shared" si="7"/>
        <v>0.00771428571428572</v>
      </c>
      <c r="EM15" s="66">
        <f t="shared" si="7"/>
        <v>0.0159642857142857</v>
      </c>
      <c r="EN15" s="66">
        <f t="shared" si="7"/>
        <v>0.00117857142857143</v>
      </c>
      <c r="EO15" s="66">
        <f t="shared" si="7"/>
        <v>0.002</v>
      </c>
      <c r="EP15" s="66">
        <f t="shared" si="7"/>
        <v>0.00435714285714286</v>
      </c>
      <c r="EQ15" s="66">
        <f t="shared" si="7"/>
        <v>0.00471428571428571</v>
      </c>
      <c r="ER15" s="66">
        <f t="shared" si="7"/>
        <v>0.00296428571428571</v>
      </c>
      <c r="ES15" s="66">
        <f t="shared" si="7"/>
        <v>0.000214285714285714</v>
      </c>
      <c r="ET15" s="66">
        <f t="shared" si="7"/>
        <v>0.00382142857142857</v>
      </c>
      <c r="EU15" s="66">
        <f t="shared" si="7"/>
        <v>0.00239285714285714</v>
      </c>
      <c r="EV15" s="66">
        <f t="shared" si="7"/>
        <v>0.00175</v>
      </c>
      <c r="EW15" s="66">
        <f t="shared" si="7"/>
        <v>0.00710714285714286</v>
      </c>
      <c r="EX15" s="66">
        <f t="shared" si="7"/>
        <v>0.00257142857142857</v>
      </c>
      <c r="EY15" s="66">
        <f t="shared" si="7"/>
        <v>0.00146428571428571</v>
      </c>
      <c r="EZ15" s="66">
        <f t="shared" si="7"/>
        <v>0.0015</v>
      </c>
      <c r="FA15" s="66">
        <f t="shared" si="7"/>
        <v>0.00325</v>
      </c>
      <c r="FB15" s="66">
        <f t="shared" si="7"/>
        <v>0.0141428571428571</v>
      </c>
      <c r="FC15" s="66">
        <f t="shared" si="7"/>
        <v>0.00589285714285714</v>
      </c>
      <c r="FD15" s="66">
        <f t="shared" si="7"/>
        <v>0.0130357142857143</v>
      </c>
      <c r="FE15" s="66">
        <f t="shared" si="7"/>
        <v>0.00282142857142857</v>
      </c>
      <c r="FF15" s="66">
        <f t="shared" si="7"/>
        <v>0.00246428571428571</v>
      </c>
      <c r="FG15" s="66">
        <f t="shared" si="7"/>
        <v>0.00485714285714286</v>
      </c>
      <c r="FH15" s="66">
        <f t="shared" si="7"/>
        <v>0.000857142857142857</v>
      </c>
      <c r="FI15" s="66">
        <f t="shared" si="7"/>
        <v>0</v>
      </c>
      <c r="FJ15" s="66">
        <f t="shared" si="7"/>
        <v>0.00560714285714286</v>
      </c>
      <c r="FK15" s="66">
        <f t="shared" si="7"/>
        <v>0.00421428571428571</v>
      </c>
      <c r="FL15" s="66">
        <f t="shared" si="7"/>
        <v>0.00771428571428572</v>
      </c>
      <c r="FM15" s="66">
        <f t="shared" si="7"/>
        <v>0.00460714285714286</v>
      </c>
      <c r="FN15" s="66">
        <f t="shared" si="7"/>
        <v>0.00103571428571429</v>
      </c>
      <c r="FO15" s="66">
        <f t="shared" si="7"/>
        <v>0.00292857142857143</v>
      </c>
      <c r="FP15" s="66">
        <f t="shared" si="7"/>
        <v>0.00464285714285714</v>
      </c>
      <c r="FQ15" s="66">
        <f t="shared" si="7"/>
        <v>0.00292857142857143</v>
      </c>
      <c r="FR15" s="66">
        <f t="shared" si="7"/>
        <v>0.00275</v>
      </c>
      <c r="FS15" s="66">
        <f t="shared" si="7"/>
        <v>0.0065</v>
      </c>
      <c r="FT15" s="66">
        <f t="shared" si="7"/>
        <v>0.00382142857142857</v>
      </c>
      <c r="FU15" s="66">
        <f t="shared" si="7"/>
        <v>0.00421428571428571</v>
      </c>
      <c r="FV15" s="66">
        <f t="shared" si="4"/>
        <v>0.00260714285714286</v>
      </c>
      <c r="FW15" s="66">
        <f t="shared" si="8"/>
        <v>0.00532142857142857</v>
      </c>
      <c r="FX15" s="66">
        <f t="shared" si="8"/>
        <v>0.00282142857142857</v>
      </c>
      <c r="FY15" s="66">
        <f t="shared" si="8"/>
        <v>0</v>
      </c>
      <c r="FZ15" s="66">
        <f t="shared" si="8"/>
        <v>0.00175</v>
      </c>
      <c r="GA15" s="66">
        <f t="shared" si="8"/>
        <v>0.00225</v>
      </c>
      <c r="GB15" s="66">
        <f t="shared" si="8"/>
        <v>0.00925</v>
      </c>
      <c r="GC15" s="66">
        <f t="shared" si="8"/>
        <v>0.00242857142857143</v>
      </c>
      <c r="GD15" s="66">
        <f t="shared" si="8"/>
        <v>0.00257142857142857</v>
      </c>
      <c r="GE15" s="66">
        <f t="shared" si="8"/>
        <v>0.002</v>
      </c>
      <c r="GF15" s="66">
        <f t="shared" si="8"/>
        <v>0.00439285714285714</v>
      </c>
      <c r="GG15" s="66">
        <f t="shared" si="8"/>
        <v>0.00207142857142857</v>
      </c>
      <c r="GH15" s="66">
        <f t="shared" si="8"/>
        <v>0.00196428571428571</v>
      </c>
      <c r="GI15" s="66">
        <f t="shared" si="8"/>
        <v>0</v>
      </c>
      <c r="GJ15" s="66">
        <f t="shared" si="8"/>
        <v>0.0128928571428571</v>
      </c>
      <c r="GK15" s="66">
        <f t="shared" si="8"/>
        <v>0.00592857142857143</v>
      </c>
      <c r="GL15" s="66">
        <f t="shared" si="8"/>
        <v>0.00453571428571429</v>
      </c>
      <c r="GM15" s="66">
        <f t="shared" si="8"/>
        <v>0.00232142857142857</v>
      </c>
      <c r="GN15" s="66">
        <f t="shared" si="6"/>
        <v>0.00614285714285714</v>
      </c>
      <c r="GO15" s="66">
        <f t="shared" si="6"/>
        <v>0.00767857142857143</v>
      </c>
      <c r="GP15" s="66">
        <f t="shared" si="6"/>
        <v>0.00339285714285714</v>
      </c>
      <c r="GQ15" s="66">
        <f t="shared" si="6"/>
        <v>0.00471428571428571</v>
      </c>
      <c r="GR15" s="66">
        <f t="shared" si="6"/>
        <v>0.00257142857142857</v>
      </c>
      <c r="GS15" s="66">
        <f t="shared" si="6"/>
        <v>0.00382142857142857</v>
      </c>
      <c r="GT15" s="66">
        <f t="shared" si="6"/>
        <v>0.00821428571428571</v>
      </c>
      <c r="GU15" s="66">
        <f t="shared" si="6"/>
        <v>0.00339285714285714</v>
      </c>
      <c r="GV15" s="66">
        <f t="shared" si="6"/>
        <v>0.000714285714285714</v>
      </c>
      <c r="GW15" s="66">
        <f t="shared" si="6"/>
        <v>0.000892857142857143</v>
      </c>
      <c r="GX15" s="66">
        <f t="shared" si="6"/>
        <v>0.00446428571428571</v>
      </c>
      <c r="GY15" s="66">
        <f t="shared" si="6"/>
        <v>0.00025</v>
      </c>
      <c r="GZ15" s="66">
        <f t="shared" si="6"/>
        <v>0.000821428571428571</v>
      </c>
      <c r="HA15" s="66">
        <f t="shared" si="6"/>
        <v>0</v>
      </c>
      <c r="HB15" s="66">
        <f t="shared" si="6"/>
        <v>0.00778571428571429</v>
      </c>
      <c r="HC15" s="66">
        <f t="shared" si="6"/>
        <v>0.00232142857142857</v>
      </c>
      <c r="HD15" s="66"/>
    </row>
    <row r="16" spans="1:212">
      <c r="A16">
        <f>'imported data from Web Calc'!A15</f>
        <v>964.7</v>
      </c>
      <c r="B16" t="str">
        <f>'imported data from Web Calc'!B15</f>
        <v>C51H94O15</v>
      </c>
      <c r="C16" s="61" t="str">
        <f>'imported data from Web Calc'!C15</f>
        <v>DGDG(36:1)</v>
      </c>
      <c r="D16" s="69">
        <f>'imported data from Web Calc'!H15</f>
        <v>0</v>
      </c>
      <c r="E16" s="69">
        <f>'imported data from Web Calc'!T15</f>
        <v>0</v>
      </c>
      <c r="F16" s="69">
        <f>'imported data from Web Calc'!AF15</f>
        <v>0</v>
      </c>
      <c r="G16" s="69">
        <f>'imported data from Web Calc'!AR15</f>
        <v>0</v>
      </c>
      <c r="H16" s="69">
        <f>'imported data from Web Calc'!BD15</f>
        <v>0</v>
      </c>
      <c r="I16" s="69">
        <f>'imported data from Web Calc'!BP15</f>
        <v>0</v>
      </c>
      <c r="J16" s="69">
        <f>'imported data from Web Calc'!CB15</f>
        <v>0</v>
      </c>
      <c r="K16" s="69">
        <f>'imported data from Web Calc'!CN15</f>
        <v>0</v>
      </c>
      <c r="L16" s="69">
        <f>'imported data from Web Calc'!CZ15</f>
        <v>0</v>
      </c>
      <c r="M16" s="69">
        <f>'imported data from Web Calc'!DG15</f>
        <v>0</v>
      </c>
      <c r="N16" s="78">
        <f t="shared" si="3"/>
        <v>0</v>
      </c>
      <c r="O16" s="69">
        <f>'imported data from Web Calc'!D15</f>
        <v>0.00257142857142857</v>
      </c>
      <c r="P16" s="69">
        <f>'imported data from Web Calc'!E15</f>
        <v>0.00267857142857143</v>
      </c>
      <c r="Q16" s="69">
        <f>'imported data from Web Calc'!F15</f>
        <v>0.00260714285714286</v>
      </c>
      <c r="R16" s="69">
        <f>'imported data from Web Calc'!G15</f>
        <v>0.00221428571428571</v>
      </c>
      <c r="S16" s="69">
        <f>'imported data from Web Calc'!I15</f>
        <v>0.00760714285714286</v>
      </c>
      <c r="T16" s="69">
        <f>'imported data from Web Calc'!J15</f>
        <v>0.00378571428571429</v>
      </c>
      <c r="U16" s="69">
        <f>'imported data from Web Calc'!K15</f>
        <v>0.00189285714285714</v>
      </c>
      <c r="V16" s="69">
        <f>'imported data from Web Calc'!L15</f>
        <v>0.00075</v>
      </c>
      <c r="W16" s="69">
        <f>'imported data from Web Calc'!M15</f>
        <v>0.003</v>
      </c>
      <c r="X16" s="69">
        <f>'imported data from Web Calc'!N15</f>
        <v>0.00278571428571429</v>
      </c>
      <c r="Y16" s="69">
        <f>'imported data from Web Calc'!O15</f>
        <v>0.00607142857142857</v>
      </c>
      <c r="Z16" s="69">
        <f>'imported data from Web Calc'!P15</f>
        <v>0.00564285714285714</v>
      </c>
      <c r="AA16" s="69">
        <f>'imported data from Web Calc'!Q15</f>
        <v>0.000142857142857143</v>
      </c>
      <c r="AB16" s="69">
        <f>'imported data from Web Calc'!R15</f>
        <v>0.00153571428571429</v>
      </c>
      <c r="AC16" s="69">
        <f>'imported data from Web Calc'!S15</f>
        <v>0.00246428571428571</v>
      </c>
      <c r="AD16" s="69">
        <f>'imported data from Web Calc'!U15</f>
        <v>0.0025</v>
      </c>
      <c r="AE16" s="69">
        <f>'imported data from Web Calc'!V15</f>
        <v>0.00264285714285714</v>
      </c>
      <c r="AF16" s="69">
        <f>'imported data from Web Calc'!W15</f>
        <v>0.00246428571428571</v>
      </c>
      <c r="AG16" s="69">
        <f>'imported data from Web Calc'!X15</f>
        <v>0.0005</v>
      </c>
      <c r="AH16" s="69">
        <f>'imported data from Web Calc'!Y15</f>
        <v>0.00739285714285714</v>
      </c>
      <c r="AI16" s="69">
        <f>'imported data from Web Calc'!Z15</f>
        <v>0.00335714285714286</v>
      </c>
      <c r="AJ16" s="69">
        <f>'imported data from Web Calc'!AA15</f>
        <v>0.00357142857142857</v>
      </c>
      <c r="AK16" s="69">
        <f>'imported data from Web Calc'!AB15</f>
        <v>0.007</v>
      </c>
      <c r="AL16" s="69">
        <f>'imported data from Web Calc'!AC15</f>
        <v>0.000785714285714286</v>
      </c>
      <c r="AM16" s="69">
        <f>'imported data from Web Calc'!AD15</f>
        <v>0.00207142857142857</v>
      </c>
      <c r="AN16" s="69">
        <f>'imported data from Web Calc'!AE15</f>
        <v>0.0015</v>
      </c>
      <c r="AO16" s="69">
        <f>'imported data from Web Calc'!AG15</f>
        <v>0.000892857142857143</v>
      </c>
      <c r="AP16" s="69">
        <f>'imported data from Web Calc'!AH15</f>
        <v>0.00242857142857143</v>
      </c>
      <c r="AQ16" s="69">
        <f>'imported data from Web Calc'!AI15</f>
        <v>0.00228571428571429</v>
      </c>
      <c r="AR16" s="69">
        <f>'imported data from Web Calc'!AJ15</f>
        <v>0.00814285714285714</v>
      </c>
      <c r="AS16" s="69">
        <f>'imported data from Web Calc'!AK15</f>
        <v>0.00167857142857143</v>
      </c>
      <c r="AT16" s="69">
        <f>'imported data from Web Calc'!AL15</f>
        <v>0.000214285714285714</v>
      </c>
      <c r="AU16" s="69">
        <f>'imported data from Web Calc'!AM15</f>
        <v>0.00475</v>
      </c>
      <c r="AV16" s="69">
        <f>'imported data from Web Calc'!AN15</f>
        <v>0.00553571428571429</v>
      </c>
      <c r="AW16" s="69">
        <f>'imported data from Web Calc'!AO15</f>
        <v>0.00196428571428571</v>
      </c>
      <c r="AX16" s="69">
        <f>'imported data from Web Calc'!AP15</f>
        <v>0</v>
      </c>
      <c r="AY16" s="69">
        <f>'imported data from Web Calc'!AQ15</f>
        <v>0.00217857142857143</v>
      </c>
      <c r="AZ16" s="69">
        <f>'imported data from Web Calc'!AS15</f>
        <v>0.00075</v>
      </c>
      <c r="BA16" s="69">
        <f>'imported data from Web Calc'!AT15</f>
        <v>0.00135714285714286</v>
      </c>
      <c r="BB16" s="69">
        <f>'imported data from Web Calc'!AU15</f>
        <v>0.00628571428571429</v>
      </c>
      <c r="BC16" s="69">
        <f>'imported data from Web Calc'!AV15</f>
        <v>0.00110714285714286</v>
      </c>
      <c r="BD16" s="69">
        <f>'imported data from Web Calc'!AW15</f>
        <v>0.00185714285714286</v>
      </c>
      <c r="BE16" s="69">
        <f>'imported data from Web Calc'!AX15</f>
        <v>0.00275</v>
      </c>
      <c r="BF16" s="69">
        <f>'imported data from Web Calc'!AY15</f>
        <v>0.00321428571428571</v>
      </c>
      <c r="BG16" s="69">
        <f>'imported data from Web Calc'!AZ15</f>
        <v>0.00735714285714286</v>
      </c>
      <c r="BH16" s="69">
        <f>'imported data from Web Calc'!BA15</f>
        <v>0.00303571428571429</v>
      </c>
      <c r="BI16" s="69">
        <f>'imported data from Web Calc'!BB15</f>
        <v>0.00825</v>
      </c>
      <c r="BJ16" s="69">
        <f>'imported data from Web Calc'!BC15</f>
        <v>0.00314285714285714</v>
      </c>
      <c r="BK16" s="69">
        <f>'imported data from Web Calc'!BE15</f>
        <v>0.000428571428571429</v>
      </c>
      <c r="BL16" s="69">
        <f>'imported data from Web Calc'!BF15</f>
        <v>0.00342857142857143</v>
      </c>
      <c r="BM16" s="69">
        <f>'imported data from Web Calc'!BG15</f>
        <v>0.00210714285714286</v>
      </c>
      <c r="BN16" s="69">
        <f>'imported data from Web Calc'!BH15</f>
        <v>0.000214285714285714</v>
      </c>
      <c r="BO16" s="69">
        <f>'imported data from Web Calc'!BI15</f>
        <v>0.003</v>
      </c>
      <c r="BP16" s="69">
        <f>'imported data from Web Calc'!BJ15</f>
        <v>0.00271428571428571</v>
      </c>
      <c r="BQ16" s="69">
        <f>'imported data from Web Calc'!BK15</f>
        <v>0.00685714285714286</v>
      </c>
      <c r="BR16" s="69">
        <f>'imported data from Web Calc'!BL15</f>
        <v>0.000285714285714286</v>
      </c>
      <c r="BS16" s="69">
        <f>'imported data from Web Calc'!BM15</f>
        <v>0.00153571428571429</v>
      </c>
      <c r="BT16" s="69">
        <f>'imported data from Web Calc'!BN15</f>
        <v>0.001</v>
      </c>
      <c r="BU16" s="69">
        <f>'imported data from Web Calc'!BO15</f>
        <v>0.00128571428571429</v>
      </c>
      <c r="BV16" s="69">
        <f>'imported data from Web Calc'!BQ15</f>
        <v>0.00146428571428571</v>
      </c>
      <c r="BW16" s="69">
        <f>'imported data from Web Calc'!BR15</f>
        <v>0.00314285714285714</v>
      </c>
      <c r="BX16" s="69">
        <f>'imported data from Web Calc'!BS15</f>
        <v>0.00242857142857143</v>
      </c>
      <c r="BY16" s="69">
        <f>'imported data from Web Calc'!BT15</f>
        <v>0.00210714285714286</v>
      </c>
      <c r="BZ16" s="69">
        <f>'imported data from Web Calc'!BU15</f>
        <v>0.00389285714285714</v>
      </c>
      <c r="CA16" s="69">
        <f>'imported data from Web Calc'!BV15</f>
        <v>0.00075</v>
      </c>
      <c r="CB16" s="69">
        <f>'imported data from Web Calc'!BW15</f>
        <v>0.002</v>
      </c>
      <c r="CC16" s="69">
        <f>'imported data from Web Calc'!BX15</f>
        <v>0.00610714285714286</v>
      </c>
      <c r="CD16" s="69">
        <f>'imported data from Web Calc'!BY15</f>
        <v>0.00025</v>
      </c>
      <c r="CE16" s="69">
        <f>'imported data from Web Calc'!BZ15</f>
        <v>0.00160714285714286</v>
      </c>
      <c r="CF16" s="69">
        <f>'imported data from Web Calc'!CA15</f>
        <v>0.00260714285714286</v>
      </c>
      <c r="CG16" s="69">
        <f>'imported data from Web Calc'!CC15</f>
        <v>0.00342857142857143</v>
      </c>
      <c r="CH16" s="69">
        <f>'imported data from Web Calc'!CD15</f>
        <v>0.00303571428571429</v>
      </c>
      <c r="CI16" s="69">
        <f>'imported data from Web Calc'!CE15</f>
        <v>0.00117857142857143</v>
      </c>
      <c r="CJ16" s="69">
        <f>'imported data from Web Calc'!CF15</f>
        <v>0.000285714285714286</v>
      </c>
      <c r="CK16" s="69">
        <f>'imported data from Web Calc'!CG15</f>
        <v>0.00128571428571429</v>
      </c>
      <c r="CL16" s="69">
        <f>'imported data from Web Calc'!CH15</f>
        <v>0.00157142857142857</v>
      </c>
      <c r="CM16" s="69">
        <f>'imported data from Web Calc'!CI15</f>
        <v>0.000714285714285714</v>
      </c>
      <c r="CN16" s="69">
        <f>'imported data from Web Calc'!CJ15</f>
        <v>0.000571428571428571</v>
      </c>
      <c r="CO16" s="69">
        <f>'imported data from Web Calc'!CK15</f>
        <v>0.00635714285714286</v>
      </c>
      <c r="CP16" s="69">
        <f>'imported data from Web Calc'!CL15</f>
        <v>0.00585714285714286</v>
      </c>
      <c r="CQ16" s="69">
        <f>'imported data from Web Calc'!CM15</f>
        <v>0.00292857142857143</v>
      </c>
      <c r="CR16" s="69">
        <f>'imported data from Web Calc'!CO15</f>
        <v>0.00239285714285714</v>
      </c>
      <c r="CS16" s="69">
        <f>'imported data from Web Calc'!CP15</f>
        <v>0.00235714285714286</v>
      </c>
      <c r="CT16" s="69">
        <f>'imported data from Web Calc'!CQ15</f>
        <v>0.00282142857142857</v>
      </c>
      <c r="CU16" s="69">
        <f>'imported data from Web Calc'!CR15</f>
        <v>0.00171428571428571</v>
      </c>
      <c r="CV16" s="69">
        <f>'imported data from Web Calc'!CS15</f>
        <v>0.00303571428571429</v>
      </c>
      <c r="CW16" s="69">
        <f>'imported data from Web Calc'!CT15</f>
        <v>0.00535714285714286</v>
      </c>
      <c r="CX16" s="69">
        <f>'imported data from Web Calc'!CU15</f>
        <v>0.00457142857142857</v>
      </c>
      <c r="CY16" s="69">
        <f>'imported data from Web Calc'!CV15</f>
        <v>0.003</v>
      </c>
      <c r="CZ16" s="69">
        <f>'imported data from Web Calc'!CW15</f>
        <v>0.00125</v>
      </c>
      <c r="DA16" s="69">
        <f>'imported data from Web Calc'!CX15</f>
        <v>0.000857142857142857</v>
      </c>
      <c r="DB16" s="69">
        <f>'imported data from Web Calc'!CY15</f>
        <v>0.00357142857142857</v>
      </c>
      <c r="DC16" s="69">
        <f>'imported data from Web Calc'!DA15</f>
        <v>0.00296428571428571</v>
      </c>
      <c r="DD16" s="69">
        <f>'imported data from Web Calc'!DB15</f>
        <v>0.00107142857142857</v>
      </c>
      <c r="DE16" s="69">
        <f>'imported data from Web Calc'!DC15</f>
        <v>0.000892857142857143</v>
      </c>
      <c r="DF16" s="69">
        <f>'imported data from Web Calc'!DD15</f>
        <v>0.00025</v>
      </c>
      <c r="DG16" s="69">
        <f>'imported data from Web Calc'!DE15</f>
        <v>0.00482142857142857</v>
      </c>
      <c r="DH16" s="69">
        <f>'imported data from Web Calc'!DF15</f>
        <v>0.00342857142857143</v>
      </c>
      <c r="DI16" s="81"/>
      <c r="DJ16" s="66">
        <f t="shared" si="0"/>
        <v>0.00257142857142857</v>
      </c>
      <c r="DK16" s="66">
        <f t="shared" si="9"/>
        <v>0.00267857142857143</v>
      </c>
      <c r="DL16" s="66">
        <f t="shared" si="9"/>
        <v>0.00260714285714286</v>
      </c>
      <c r="DM16" s="66">
        <f t="shared" si="9"/>
        <v>0.00221428571428571</v>
      </c>
      <c r="DN16" s="66">
        <f t="shared" si="7"/>
        <v>0.00760714285714286</v>
      </c>
      <c r="DO16" s="66">
        <f t="shared" si="7"/>
        <v>0.00378571428571429</v>
      </c>
      <c r="DP16" s="66">
        <f t="shared" si="7"/>
        <v>0.00189285714285714</v>
      </c>
      <c r="DQ16" s="66">
        <f t="shared" si="7"/>
        <v>0.00075</v>
      </c>
      <c r="DR16" s="66">
        <f t="shared" si="7"/>
        <v>0.003</v>
      </c>
      <c r="DS16" s="66">
        <f t="shared" si="7"/>
        <v>0.00278571428571429</v>
      </c>
      <c r="DT16" s="66">
        <f t="shared" si="7"/>
        <v>0.00607142857142857</v>
      </c>
      <c r="DU16" s="66">
        <f t="shared" si="7"/>
        <v>0.00564285714285714</v>
      </c>
      <c r="DV16" s="66">
        <f t="shared" si="7"/>
        <v>0.000142857142857143</v>
      </c>
      <c r="DW16" s="66">
        <f t="shared" si="7"/>
        <v>0.00153571428571429</v>
      </c>
      <c r="DX16" s="66">
        <f t="shared" si="7"/>
        <v>0.00246428571428571</v>
      </c>
      <c r="DY16" s="66">
        <f t="shared" si="7"/>
        <v>0.0025</v>
      </c>
      <c r="DZ16" s="66">
        <f t="shared" si="7"/>
        <v>0.00264285714285714</v>
      </c>
      <c r="EA16" s="66">
        <f t="shared" si="7"/>
        <v>0.00246428571428571</v>
      </c>
      <c r="EB16" s="66">
        <f t="shared" si="7"/>
        <v>0.0005</v>
      </c>
      <c r="EC16" s="66">
        <f t="shared" si="7"/>
        <v>0.00739285714285714</v>
      </c>
      <c r="ED16" s="66">
        <f t="shared" si="7"/>
        <v>0.00335714285714286</v>
      </c>
      <c r="EE16" s="66">
        <f t="shared" si="7"/>
        <v>0.00357142857142857</v>
      </c>
      <c r="EF16" s="66">
        <f t="shared" si="7"/>
        <v>0.007</v>
      </c>
      <c r="EG16" s="66">
        <f t="shared" si="7"/>
        <v>0.000785714285714286</v>
      </c>
      <c r="EH16" s="66">
        <f t="shared" si="7"/>
        <v>0.00207142857142857</v>
      </c>
      <c r="EI16" s="66">
        <f t="shared" si="7"/>
        <v>0.0015</v>
      </c>
      <c r="EJ16" s="66">
        <f t="shared" si="7"/>
        <v>0.000892857142857143</v>
      </c>
      <c r="EK16" s="66">
        <f t="shared" si="7"/>
        <v>0.00242857142857143</v>
      </c>
      <c r="EL16" s="66">
        <f t="shared" si="7"/>
        <v>0.00228571428571429</v>
      </c>
      <c r="EM16" s="66">
        <f t="shared" si="7"/>
        <v>0.00814285714285714</v>
      </c>
      <c r="EN16" s="66">
        <f t="shared" si="7"/>
        <v>0.00167857142857143</v>
      </c>
      <c r="EO16" s="66">
        <f t="shared" si="7"/>
        <v>0.000214285714285714</v>
      </c>
      <c r="EP16" s="66">
        <f t="shared" si="7"/>
        <v>0.00475</v>
      </c>
      <c r="EQ16" s="66">
        <f t="shared" si="7"/>
        <v>0.00553571428571429</v>
      </c>
      <c r="ER16" s="66">
        <f t="shared" si="7"/>
        <v>0.00196428571428571</v>
      </c>
      <c r="ES16" s="66">
        <f t="shared" si="7"/>
        <v>0</v>
      </c>
      <c r="ET16" s="66">
        <f t="shared" si="7"/>
        <v>0.00217857142857143</v>
      </c>
      <c r="EU16" s="66">
        <f t="shared" si="7"/>
        <v>0.00075</v>
      </c>
      <c r="EV16" s="66">
        <f t="shared" si="7"/>
        <v>0.00135714285714286</v>
      </c>
      <c r="EW16" s="66">
        <f t="shared" si="7"/>
        <v>0.00628571428571429</v>
      </c>
      <c r="EX16" s="66">
        <f t="shared" si="7"/>
        <v>0.00110714285714286</v>
      </c>
      <c r="EY16" s="66">
        <f t="shared" si="7"/>
        <v>0.00185714285714286</v>
      </c>
      <c r="EZ16" s="66">
        <f t="shared" si="7"/>
        <v>0.00275</v>
      </c>
      <c r="FA16" s="66">
        <f t="shared" si="7"/>
        <v>0.00321428571428571</v>
      </c>
      <c r="FB16" s="66">
        <f t="shared" si="7"/>
        <v>0.00735714285714286</v>
      </c>
      <c r="FC16" s="66">
        <f t="shared" si="7"/>
        <v>0.00303571428571429</v>
      </c>
      <c r="FD16" s="66">
        <f t="shared" si="7"/>
        <v>0.00825</v>
      </c>
      <c r="FE16" s="66">
        <f t="shared" si="7"/>
        <v>0.00314285714285714</v>
      </c>
      <c r="FF16" s="66">
        <f t="shared" si="7"/>
        <v>0.000428571428571429</v>
      </c>
      <c r="FG16" s="66">
        <f t="shared" si="7"/>
        <v>0.00342857142857143</v>
      </c>
      <c r="FH16" s="66">
        <f t="shared" si="7"/>
        <v>0.00210714285714286</v>
      </c>
      <c r="FI16" s="66">
        <f t="shared" si="7"/>
        <v>0.000214285714285714</v>
      </c>
      <c r="FJ16" s="66">
        <f t="shared" si="7"/>
        <v>0.003</v>
      </c>
      <c r="FK16" s="66">
        <f t="shared" si="7"/>
        <v>0.00271428571428571</v>
      </c>
      <c r="FL16" s="66">
        <f t="shared" si="7"/>
        <v>0.00685714285714286</v>
      </c>
      <c r="FM16" s="66">
        <f t="shared" si="7"/>
        <v>0.000285714285714286</v>
      </c>
      <c r="FN16" s="66">
        <f t="shared" si="7"/>
        <v>0.00153571428571429</v>
      </c>
      <c r="FO16" s="66">
        <f t="shared" si="7"/>
        <v>0.001</v>
      </c>
      <c r="FP16" s="66">
        <f t="shared" si="7"/>
        <v>0.00128571428571429</v>
      </c>
      <c r="FQ16" s="66">
        <f t="shared" si="7"/>
        <v>0.00146428571428571</v>
      </c>
      <c r="FR16" s="66">
        <f t="shared" si="7"/>
        <v>0.00314285714285714</v>
      </c>
      <c r="FS16" s="66">
        <f t="shared" si="7"/>
        <v>0.00242857142857143</v>
      </c>
      <c r="FT16" s="66">
        <f t="shared" si="7"/>
        <v>0.00210714285714286</v>
      </c>
      <c r="FU16" s="66">
        <f t="shared" si="7"/>
        <v>0.00389285714285714</v>
      </c>
      <c r="FV16" s="66">
        <f t="shared" si="4"/>
        <v>0.00075</v>
      </c>
      <c r="FW16" s="66">
        <f t="shared" si="8"/>
        <v>0.002</v>
      </c>
      <c r="FX16" s="66">
        <f t="shared" si="8"/>
        <v>0.00610714285714286</v>
      </c>
      <c r="FY16" s="66">
        <f t="shared" si="8"/>
        <v>0.00025</v>
      </c>
      <c r="FZ16" s="66">
        <f t="shared" si="8"/>
        <v>0.00160714285714286</v>
      </c>
      <c r="GA16" s="66">
        <f t="shared" si="8"/>
        <v>0.00260714285714286</v>
      </c>
      <c r="GB16" s="66">
        <f t="shared" si="8"/>
        <v>0.00342857142857143</v>
      </c>
      <c r="GC16" s="66">
        <f t="shared" si="8"/>
        <v>0.00303571428571429</v>
      </c>
      <c r="GD16" s="66">
        <f t="shared" si="8"/>
        <v>0.00117857142857143</v>
      </c>
      <c r="GE16" s="66">
        <f t="shared" si="8"/>
        <v>0.000285714285714286</v>
      </c>
      <c r="GF16" s="66">
        <f t="shared" si="8"/>
        <v>0.00128571428571429</v>
      </c>
      <c r="GG16" s="66">
        <f t="shared" si="8"/>
        <v>0.00157142857142857</v>
      </c>
      <c r="GH16" s="66">
        <f t="shared" si="8"/>
        <v>0.000714285714285714</v>
      </c>
      <c r="GI16" s="66">
        <f t="shared" si="8"/>
        <v>0.000571428571428571</v>
      </c>
      <c r="GJ16" s="66">
        <f t="shared" si="8"/>
        <v>0.00635714285714286</v>
      </c>
      <c r="GK16" s="66">
        <f t="shared" si="8"/>
        <v>0.00585714285714286</v>
      </c>
      <c r="GL16" s="66">
        <f t="shared" si="8"/>
        <v>0.00292857142857143</v>
      </c>
      <c r="GM16" s="66">
        <f t="shared" si="8"/>
        <v>0.00239285714285714</v>
      </c>
      <c r="GN16" s="66">
        <f t="shared" si="6"/>
        <v>0.00235714285714286</v>
      </c>
      <c r="GO16" s="66">
        <f t="shared" si="6"/>
        <v>0.00282142857142857</v>
      </c>
      <c r="GP16" s="66">
        <f t="shared" si="6"/>
        <v>0.00171428571428571</v>
      </c>
      <c r="GQ16" s="66">
        <f t="shared" si="6"/>
        <v>0.00303571428571429</v>
      </c>
      <c r="GR16" s="66">
        <f t="shared" si="6"/>
        <v>0.00535714285714286</v>
      </c>
      <c r="GS16" s="66">
        <f t="shared" si="6"/>
        <v>0.00457142857142857</v>
      </c>
      <c r="GT16" s="66">
        <f t="shared" si="6"/>
        <v>0.003</v>
      </c>
      <c r="GU16" s="66">
        <f t="shared" si="6"/>
        <v>0.00125</v>
      </c>
      <c r="GV16" s="66">
        <f t="shared" si="6"/>
        <v>0.000857142857142857</v>
      </c>
      <c r="GW16" s="66">
        <f t="shared" si="6"/>
        <v>0.00357142857142857</v>
      </c>
      <c r="GX16" s="66">
        <f t="shared" si="6"/>
        <v>0.00296428571428571</v>
      </c>
      <c r="GY16" s="66">
        <f t="shared" si="6"/>
        <v>0.00107142857142857</v>
      </c>
      <c r="GZ16" s="66">
        <f t="shared" si="6"/>
        <v>0.000892857142857143</v>
      </c>
      <c r="HA16" s="66">
        <f t="shared" si="6"/>
        <v>0.00025</v>
      </c>
      <c r="HB16" s="66">
        <f t="shared" si="6"/>
        <v>0.00482142857142857</v>
      </c>
      <c r="HC16" s="66">
        <f t="shared" si="6"/>
        <v>0.00342857142857143</v>
      </c>
      <c r="HD16" s="66"/>
    </row>
    <row r="17" spans="1:212">
      <c r="A17">
        <f>'imported data from Web Calc'!A16</f>
        <v>982.6</v>
      </c>
      <c r="B17" t="str">
        <f>'imported data from Web Calc'!B16</f>
        <v>C53H88O15</v>
      </c>
      <c r="C17" s="61" t="str">
        <f>'imported data from Web Calc'!C16</f>
        <v>DGDG(38:6)</v>
      </c>
      <c r="D17" s="69">
        <f>'imported data from Web Calc'!H16</f>
        <v>0.0131785714285714</v>
      </c>
      <c r="E17" s="69">
        <f>'imported data from Web Calc'!T16</f>
        <v>0.0128214285714286</v>
      </c>
      <c r="F17" s="69">
        <f>'imported data from Web Calc'!AF16</f>
        <v>0.0157857142857143</v>
      </c>
      <c r="G17" s="69">
        <f>'imported data from Web Calc'!AR16</f>
        <v>0.0163571428571429</v>
      </c>
      <c r="H17" s="69">
        <f>'imported data from Web Calc'!BD16</f>
        <v>0.0107142857142857</v>
      </c>
      <c r="I17" s="69">
        <f>'imported data from Web Calc'!BP16</f>
        <v>0.0114285714285714</v>
      </c>
      <c r="J17" s="69">
        <f>'imported data from Web Calc'!CB16</f>
        <v>0.0125</v>
      </c>
      <c r="K17" s="69">
        <f>'imported data from Web Calc'!CN16</f>
        <v>0.012</v>
      </c>
      <c r="L17" s="69">
        <f>'imported data from Web Calc'!CZ16</f>
        <v>0.0121071428571429</v>
      </c>
      <c r="M17" s="69">
        <f>'imported data from Web Calc'!DG16</f>
        <v>0.0127857142857143</v>
      </c>
      <c r="N17" s="78">
        <f t="shared" si="3"/>
        <v>0.0129678571428571</v>
      </c>
      <c r="O17" s="69">
        <f>'imported data from Web Calc'!D16</f>
        <v>0.0131071428571429</v>
      </c>
      <c r="P17" s="69">
        <f>'imported data from Web Calc'!E16</f>
        <v>0.0175714285714286</v>
      </c>
      <c r="Q17" s="69">
        <f>'imported data from Web Calc'!F16</f>
        <v>0.0153928571428571</v>
      </c>
      <c r="R17" s="69">
        <f>'imported data from Web Calc'!G16</f>
        <v>0.0118214285714286</v>
      </c>
      <c r="S17" s="69">
        <f>'imported data from Web Calc'!I16</f>
        <v>0.0303214285714286</v>
      </c>
      <c r="T17" s="69">
        <f>'imported data from Web Calc'!J16</f>
        <v>0.0157857142857143</v>
      </c>
      <c r="U17" s="69">
        <f>'imported data from Web Calc'!K16</f>
        <v>0.0157857142857143</v>
      </c>
      <c r="V17" s="69">
        <f>'imported data from Web Calc'!L16</f>
        <v>0.0154642857142857</v>
      </c>
      <c r="W17" s="69">
        <f>'imported data from Web Calc'!M16</f>
        <v>0.0150357142857143</v>
      </c>
      <c r="X17" s="69">
        <f>'imported data from Web Calc'!N16</f>
        <v>0.0170714285714286</v>
      </c>
      <c r="Y17" s="69">
        <f>'imported data from Web Calc'!O16</f>
        <v>0.0196071428571429</v>
      </c>
      <c r="Z17" s="69">
        <f>'imported data from Web Calc'!P16</f>
        <v>0.0181785714285714</v>
      </c>
      <c r="AA17" s="69">
        <f>'imported data from Web Calc'!Q16</f>
        <v>0.0176071428571429</v>
      </c>
      <c r="AB17" s="69">
        <f>'imported data from Web Calc'!R16</f>
        <v>0.0186428571428571</v>
      </c>
      <c r="AC17" s="69">
        <f>'imported data from Web Calc'!S16</f>
        <v>0.0136071428571429</v>
      </c>
      <c r="AD17" s="69">
        <f>'imported data from Web Calc'!U16</f>
        <v>0.0123928571428571</v>
      </c>
      <c r="AE17" s="69">
        <f>'imported data from Web Calc'!V16</f>
        <v>0.0156071428571429</v>
      </c>
      <c r="AF17" s="69">
        <f>'imported data from Web Calc'!W16</f>
        <v>0.0105714285714286</v>
      </c>
      <c r="AG17" s="69">
        <f>'imported data from Web Calc'!X16</f>
        <v>0.0140714285714286</v>
      </c>
      <c r="AH17" s="69">
        <f>'imported data from Web Calc'!Y16</f>
        <v>0.0241785714285714</v>
      </c>
      <c r="AI17" s="69">
        <f>'imported data from Web Calc'!Z16</f>
        <v>0.0150714285714286</v>
      </c>
      <c r="AJ17" s="69">
        <f>'imported data from Web Calc'!AA16</f>
        <v>0.0123214285714286</v>
      </c>
      <c r="AK17" s="69">
        <f>'imported data from Web Calc'!AB16</f>
        <v>0.0202857142857143</v>
      </c>
      <c r="AL17" s="69">
        <f>'imported data from Web Calc'!AC16</f>
        <v>0.0172142857142857</v>
      </c>
      <c r="AM17" s="69">
        <f>'imported data from Web Calc'!AD16</f>
        <v>0.0151785714285714</v>
      </c>
      <c r="AN17" s="69">
        <f>'imported data from Web Calc'!AE16</f>
        <v>0.0149642857142857</v>
      </c>
      <c r="AO17" s="69">
        <f>'imported data from Web Calc'!AG16</f>
        <v>0.0141785714285714</v>
      </c>
      <c r="AP17" s="69">
        <f>'imported data from Web Calc'!AH16</f>
        <v>0.0136428571428571</v>
      </c>
      <c r="AQ17" s="69">
        <f>'imported data from Web Calc'!AI16</f>
        <v>0.0153214285714286</v>
      </c>
      <c r="AR17" s="69">
        <f>'imported data from Web Calc'!AJ16</f>
        <v>0.0285357142857143</v>
      </c>
      <c r="AS17" s="69">
        <f>'imported data from Web Calc'!AK16</f>
        <v>0.0155357142857143</v>
      </c>
      <c r="AT17" s="69">
        <f>'imported data from Web Calc'!AL16</f>
        <v>0.0117142857142857</v>
      </c>
      <c r="AU17" s="69">
        <f>'imported data from Web Calc'!AM16</f>
        <v>0.0141428571428571</v>
      </c>
      <c r="AV17" s="69">
        <f>'imported data from Web Calc'!AN16</f>
        <v>0.0145</v>
      </c>
      <c r="AW17" s="69">
        <f>'imported data from Web Calc'!AO16</f>
        <v>0.0119642857142857</v>
      </c>
      <c r="AX17" s="69">
        <f>'imported data from Web Calc'!AP16</f>
        <v>0.0138214285714286</v>
      </c>
      <c r="AY17" s="69">
        <f>'imported data from Web Calc'!AQ16</f>
        <v>0.0146428571428571</v>
      </c>
      <c r="AZ17" s="69">
        <f>'imported data from Web Calc'!AS16</f>
        <v>0.01</v>
      </c>
      <c r="BA17" s="69">
        <f>'imported data from Web Calc'!AT16</f>
        <v>0.0125357142857143</v>
      </c>
      <c r="BB17" s="69">
        <f>'imported data from Web Calc'!AU16</f>
        <v>0.0153571428571429</v>
      </c>
      <c r="BC17" s="69">
        <f>'imported data from Web Calc'!AV16</f>
        <v>0.0121785714285714</v>
      </c>
      <c r="BD17" s="69">
        <f>'imported data from Web Calc'!AW16</f>
        <v>0.0156428571428571</v>
      </c>
      <c r="BE17" s="69">
        <f>'imported data from Web Calc'!AX16</f>
        <v>0.0126428571428571</v>
      </c>
      <c r="BF17" s="69">
        <f>'imported data from Web Calc'!AY16</f>
        <v>0.0155714285714286</v>
      </c>
      <c r="BG17" s="69">
        <f>'imported data from Web Calc'!AZ16</f>
        <v>0.0198928571428571</v>
      </c>
      <c r="BH17" s="69">
        <f>'imported data from Web Calc'!BA16</f>
        <v>0.011</v>
      </c>
      <c r="BI17" s="69">
        <f>'imported data from Web Calc'!BB16</f>
        <v>0.0223214285714286</v>
      </c>
      <c r="BJ17" s="69">
        <f>'imported data from Web Calc'!BC16</f>
        <v>0.0168214285714286</v>
      </c>
      <c r="BK17" s="69">
        <f>'imported data from Web Calc'!BE16</f>
        <v>0.01375</v>
      </c>
      <c r="BL17" s="69">
        <f>'imported data from Web Calc'!BF16</f>
        <v>0.0130357142857143</v>
      </c>
      <c r="BM17" s="69">
        <f>'imported data from Web Calc'!BG16</f>
        <v>0.0143928571428571</v>
      </c>
      <c r="BN17" s="69">
        <f>'imported data from Web Calc'!BH16</f>
        <v>0.0128214285714286</v>
      </c>
      <c r="BO17" s="69">
        <f>'imported data from Web Calc'!BI16</f>
        <v>0.00985714285714286</v>
      </c>
      <c r="BP17" s="69">
        <f>'imported data from Web Calc'!BJ16</f>
        <v>0.0135357142857143</v>
      </c>
      <c r="BQ17" s="69">
        <f>'imported data from Web Calc'!BK16</f>
        <v>0.0144642857142857</v>
      </c>
      <c r="BR17" s="69">
        <f>'imported data from Web Calc'!BL16</f>
        <v>0.0149642857142857</v>
      </c>
      <c r="BS17" s="69">
        <f>'imported data from Web Calc'!BM16</f>
        <v>0.0113928571428571</v>
      </c>
      <c r="BT17" s="69">
        <f>'imported data from Web Calc'!BN16</f>
        <v>0.0114285714285714</v>
      </c>
      <c r="BU17" s="69">
        <f>'imported data from Web Calc'!BO16</f>
        <v>0.0159642857142857</v>
      </c>
      <c r="BV17" s="69">
        <f>'imported data from Web Calc'!BQ16</f>
        <v>0.0147142857142857</v>
      </c>
      <c r="BW17" s="69">
        <f>'imported data from Web Calc'!BR16</f>
        <v>0.0145714285714286</v>
      </c>
      <c r="BX17" s="69">
        <f>'imported data from Web Calc'!BS16</f>
        <v>0.0177142857142857</v>
      </c>
      <c r="BY17" s="69">
        <f>'imported data from Web Calc'!BT16</f>
        <v>0.0181071428571429</v>
      </c>
      <c r="BZ17" s="69">
        <f>'imported data from Web Calc'!BU16</f>
        <v>0.0187142857142857</v>
      </c>
      <c r="CA17" s="69">
        <f>'imported data from Web Calc'!BV16</f>
        <v>0.0128928571428571</v>
      </c>
      <c r="CB17" s="69">
        <f>'imported data from Web Calc'!BW16</f>
        <v>0.0145714285714286</v>
      </c>
      <c r="CC17" s="69">
        <f>'imported data from Web Calc'!BX16</f>
        <v>0.0194285714285714</v>
      </c>
      <c r="CD17" s="69">
        <f>'imported data from Web Calc'!BY16</f>
        <v>0.013</v>
      </c>
      <c r="CE17" s="69">
        <f>'imported data from Web Calc'!BZ16</f>
        <v>0.0141785714285714</v>
      </c>
      <c r="CF17" s="69">
        <f>'imported data from Web Calc'!CA16</f>
        <v>0.0134285714285714</v>
      </c>
      <c r="CG17" s="69">
        <f>'imported data from Web Calc'!CC16</f>
        <v>0.0238214285714286</v>
      </c>
      <c r="CH17" s="69">
        <f>'imported data from Web Calc'!CD16</f>
        <v>0.0126071428571429</v>
      </c>
      <c r="CI17" s="69">
        <f>'imported data from Web Calc'!CE16</f>
        <v>0.0101785714285714</v>
      </c>
      <c r="CJ17" s="69">
        <f>'imported data from Web Calc'!CF16</f>
        <v>0.0130357142857143</v>
      </c>
      <c r="CK17" s="69">
        <f>'imported data from Web Calc'!CG16</f>
        <v>0.013</v>
      </c>
      <c r="CL17" s="69">
        <f>'imported data from Web Calc'!CH16</f>
        <v>0.01325</v>
      </c>
      <c r="CM17" s="69">
        <f>'imported data from Web Calc'!CI16</f>
        <v>0.0118214285714286</v>
      </c>
      <c r="CN17" s="69">
        <f>'imported data from Web Calc'!CJ16</f>
        <v>0.0110714285714286</v>
      </c>
      <c r="CO17" s="69">
        <f>'imported data from Web Calc'!CK16</f>
        <v>0.0344642857142857</v>
      </c>
      <c r="CP17" s="69">
        <f>'imported data from Web Calc'!CL16</f>
        <v>0.0173571428571429</v>
      </c>
      <c r="CQ17" s="69">
        <f>'imported data from Web Calc'!CM16</f>
        <v>0.0126071428571429</v>
      </c>
      <c r="CR17" s="69">
        <f>'imported data from Web Calc'!CO16</f>
        <v>0.0124642857142857</v>
      </c>
      <c r="CS17" s="69">
        <f>'imported data from Web Calc'!CP16</f>
        <v>0.0118214285714286</v>
      </c>
      <c r="CT17" s="69">
        <f>'imported data from Web Calc'!CQ16</f>
        <v>0.0177142857142857</v>
      </c>
      <c r="CU17" s="69">
        <f>'imported data from Web Calc'!CR16</f>
        <v>0.01375</v>
      </c>
      <c r="CV17" s="69">
        <f>'imported data from Web Calc'!CS16</f>
        <v>0.0131785714285714</v>
      </c>
      <c r="CW17" s="69">
        <f>'imported data from Web Calc'!CT16</f>
        <v>0.0161785714285714</v>
      </c>
      <c r="CX17" s="69">
        <f>'imported data from Web Calc'!CU16</f>
        <v>0.0237142857142857</v>
      </c>
      <c r="CY17" s="69">
        <f>'imported data from Web Calc'!CV16</f>
        <v>0.0201785714285714</v>
      </c>
      <c r="CZ17" s="69">
        <f>'imported data from Web Calc'!CW16</f>
        <v>0.0112857142857143</v>
      </c>
      <c r="DA17" s="69">
        <f>'imported data from Web Calc'!CX16</f>
        <v>0.0102857142857143</v>
      </c>
      <c r="DB17" s="69">
        <f>'imported data from Web Calc'!CY16</f>
        <v>0.0134642857142857</v>
      </c>
      <c r="DC17" s="69">
        <f>'imported data from Web Calc'!DA16</f>
        <v>0.0131071428571429</v>
      </c>
      <c r="DD17" s="69">
        <f>'imported data from Web Calc'!DB16</f>
        <v>0.0118214285714286</v>
      </c>
      <c r="DE17" s="69">
        <f>'imported data from Web Calc'!DC16</f>
        <v>0.0123571428571429</v>
      </c>
      <c r="DF17" s="69">
        <f>'imported data from Web Calc'!DD16</f>
        <v>0.013</v>
      </c>
      <c r="DG17" s="69">
        <f>'imported data from Web Calc'!DE16</f>
        <v>0.0133928571428571</v>
      </c>
      <c r="DH17" s="69">
        <f>'imported data from Web Calc'!DF16</f>
        <v>0.0136071428571429</v>
      </c>
      <c r="DI17" s="81"/>
      <c r="DJ17" s="66">
        <f t="shared" si="0"/>
        <v>0.000139285714285713</v>
      </c>
      <c r="DK17" s="66">
        <f t="shared" si="9"/>
        <v>0.00460357142857143</v>
      </c>
      <c r="DL17" s="66">
        <f t="shared" si="9"/>
        <v>0.002425</v>
      </c>
      <c r="DM17" s="66">
        <f t="shared" si="9"/>
        <v>0</v>
      </c>
      <c r="DN17" s="66">
        <f t="shared" si="7"/>
        <v>0.0173535714285714</v>
      </c>
      <c r="DO17" s="66">
        <f t="shared" si="7"/>
        <v>0.00281785714285714</v>
      </c>
      <c r="DP17" s="66">
        <f t="shared" si="7"/>
        <v>0.00281785714285714</v>
      </c>
      <c r="DQ17" s="66">
        <f t="shared" si="7"/>
        <v>0.00249642857142857</v>
      </c>
      <c r="DR17" s="66">
        <f t="shared" si="7"/>
        <v>0.00206785714285714</v>
      </c>
      <c r="DS17" s="66">
        <f t="shared" si="7"/>
        <v>0.00410357142857143</v>
      </c>
      <c r="DT17" s="66">
        <f t="shared" si="7"/>
        <v>0.00663928571428571</v>
      </c>
      <c r="DU17" s="66">
        <f t="shared" si="7"/>
        <v>0.00521071428571428</v>
      </c>
      <c r="DV17" s="66">
        <f t="shared" si="7"/>
        <v>0.00463928571428571</v>
      </c>
      <c r="DW17" s="66">
        <f t="shared" si="7"/>
        <v>0.005675</v>
      </c>
      <c r="DX17" s="66">
        <f t="shared" si="7"/>
        <v>0.000639285714285714</v>
      </c>
      <c r="DY17" s="66">
        <f t="shared" si="7"/>
        <v>0</v>
      </c>
      <c r="DZ17" s="66">
        <f t="shared" si="7"/>
        <v>0.00263928571428571</v>
      </c>
      <c r="EA17" s="66">
        <f t="shared" si="7"/>
        <v>0</v>
      </c>
      <c r="EB17" s="66">
        <f t="shared" si="7"/>
        <v>0.00110357142857143</v>
      </c>
      <c r="EC17" s="66">
        <f t="shared" ref="EC17:FU20" si="10">IF(AH17-$N17&gt;0,AH17-$N17,0)</f>
        <v>0.0112107142857143</v>
      </c>
      <c r="ED17" s="66">
        <f t="shared" si="10"/>
        <v>0.00210357142857143</v>
      </c>
      <c r="EE17" s="66">
        <f t="shared" si="10"/>
        <v>0</v>
      </c>
      <c r="EF17" s="66">
        <f t="shared" si="10"/>
        <v>0.00731785714285714</v>
      </c>
      <c r="EG17" s="66">
        <f t="shared" si="10"/>
        <v>0.00424642857142857</v>
      </c>
      <c r="EH17" s="66">
        <f t="shared" si="10"/>
        <v>0.00221071428571428</v>
      </c>
      <c r="EI17" s="66">
        <f t="shared" si="10"/>
        <v>0.00199642857142857</v>
      </c>
      <c r="EJ17" s="66">
        <f t="shared" si="10"/>
        <v>0.00121071428571428</v>
      </c>
      <c r="EK17" s="66">
        <f t="shared" si="10"/>
        <v>0.000674999999999997</v>
      </c>
      <c r="EL17" s="66">
        <f t="shared" si="10"/>
        <v>0.00235357142857143</v>
      </c>
      <c r="EM17" s="66">
        <f t="shared" si="10"/>
        <v>0.0155678571428571</v>
      </c>
      <c r="EN17" s="66">
        <f t="shared" si="10"/>
        <v>0.00256785714285714</v>
      </c>
      <c r="EO17" s="66">
        <f t="shared" si="10"/>
        <v>0</v>
      </c>
      <c r="EP17" s="66">
        <f t="shared" si="10"/>
        <v>0.001175</v>
      </c>
      <c r="EQ17" s="66">
        <f t="shared" si="10"/>
        <v>0.00153214285714286</v>
      </c>
      <c r="ER17" s="66">
        <f t="shared" si="10"/>
        <v>0</v>
      </c>
      <c r="ES17" s="66">
        <f t="shared" si="10"/>
        <v>0.000853571428571426</v>
      </c>
      <c r="ET17" s="66">
        <f t="shared" si="10"/>
        <v>0.001675</v>
      </c>
      <c r="EU17" s="66">
        <f t="shared" si="10"/>
        <v>0</v>
      </c>
      <c r="EV17" s="66">
        <f t="shared" si="10"/>
        <v>0</v>
      </c>
      <c r="EW17" s="66">
        <f t="shared" si="10"/>
        <v>0.00238928571428571</v>
      </c>
      <c r="EX17" s="66">
        <f t="shared" si="10"/>
        <v>0</v>
      </c>
      <c r="EY17" s="66">
        <f t="shared" si="10"/>
        <v>0.002675</v>
      </c>
      <c r="EZ17" s="66">
        <f t="shared" si="10"/>
        <v>0</v>
      </c>
      <c r="FA17" s="66">
        <f t="shared" si="10"/>
        <v>0.00260357142857143</v>
      </c>
      <c r="FB17" s="66">
        <f t="shared" si="10"/>
        <v>0.006925</v>
      </c>
      <c r="FC17" s="66">
        <f t="shared" si="10"/>
        <v>0</v>
      </c>
      <c r="FD17" s="66">
        <f t="shared" si="10"/>
        <v>0.00935357142857143</v>
      </c>
      <c r="FE17" s="66">
        <f t="shared" si="10"/>
        <v>0.00385357142857143</v>
      </c>
      <c r="FF17" s="66">
        <f t="shared" si="10"/>
        <v>0.000782142857142855</v>
      </c>
      <c r="FG17" s="66">
        <f t="shared" si="10"/>
        <v>6.78571428571403e-5</v>
      </c>
      <c r="FH17" s="66">
        <f t="shared" si="10"/>
        <v>0.001425</v>
      </c>
      <c r="FI17" s="66">
        <f t="shared" si="10"/>
        <v>0</v>
      </c>
      <c r="FJ17" s="66">
        <f t="shared" si="10"/>
        <v>0</v>
      </c>
      <c r="FK17" s="66">
        <f t="shared" si="10"/>
        <v>0.000567857142857143</v>
      </c>
      <c r="FL17" s="66">
        <f t="shared" si="10"/>
        <v>0.00149642857142857</v>
      </c>
      <c r="FM17" s="66">
        <f t="shared" si="10"/>
        <v>0.00199642857142857</v>
      </c>
      <c r="FN17" s="66">
        <f t="shared" si="10"/>
        <v>0</v>
      </c>
      <c r="FO17" s="66">
        <f t="shared" si="10"/>
        <v>0</v>
      </c>
      <c r="FP17" s="66">
        <f t="shared" si="10"/>
        <v>0.00299642857142857</v>
      </c>
      <c r="FQ17" s="66">
        <f t="shared" si="10"/>
        <v>0.00174642857142857</v>
      </c>
      <c r="FR17" s="66">
        <f t="shared" si="10"/>
        <v>0.00160357142857143</v>
      </c>
      <c r="FS17" s="66">
        <f t="shared" si="10"/>
        <v>0.00474642857142857</v>
      </c>
      <c r="FT17" s="66">
        <f t="shared" si="10"/>
        <v>0.00513928571428571</v>
      </c>
      <c r="FU17" s="66">
        <f t="shared" si="10"/>
        <v>0.00574642857142857</v>
      </c>
      <c r="FV17" s="66">
        <f t="shared" si="4"/>
        <v>0</v>
      </c>
      <c r="FW17" s="66">
        <f t="shared" si="8"/>
        <v>0.00160357142857143</v>
      </c>
      <c r="FX17" s="66">
        <f t="shared" si="8"/>
        <v>0.00646071428571428</v>
      </c>
      <c r="FY17" s="66">
        <f t="shared" si="8"/>
        <v>3.21428571428556e-5</v>
      </c>
      <c r="FZ17" s="66">
        <f t="shared" si="8"/>
        <v>0.00121071428571428</v>
      </c>
      <c r="GA17" s="66">
        <f t="shared" si="8"/>
        <v>0.000460714285714285</v>
      </c>
      <c r="GB17" s="66">
        <f t="shared" si="8"/>
        <v>0.0108535714285714</v>
      </c>
      <c r="GC17" s="66">
        <f t="shared" si="8"/>
        <v>0</v>
      </c>
      <c r="GD17" s="66">
        <f t="shared" si="8"/>
        <v>0</v>
      </c>
      <c r="GE17" s="66">
        <f t="shared" si="8"/>
        <v>6.78571428571403e-5</v>
      </c>
      <c r="GF17" s="66">
        <f t="shared" si="8"/>
        <v>3.21428571428556e-5</v>
      </c>
      <c r="GG17" s="66">
        <f t="shared" si="8"/>
        <v>0.000282142857142856</v>
      </c>
      <c r="GH17" s="66">
        <f t="shared" si="8"/>
        <v>0</v>
      </c>
      <c r="GI17" s="66">
        <f t="shared" si="8"/>
        <v>0</v>
      </c>
      <c r="GJ17" s="66">
        <f t="shared" si="8"/>
        <v>0.0214964285714286</v>
      </c>
      <c r="GK17" s="66">
        <f t="shared" si="8"/>
        <v>0.00438928571428571</v>
      </c>
      <c r="GL17" s="66">
        <f t="shared" si="8"/>
        <v>0</v>
      </c>
      <c r="GM17" s="66">
        <f t="shared" si="8"/>
        <v>0</v>
      </c>
      <c r="GN17" s="66">
        <f t="shared" si="6"/>
        <v>0</v>
      </c>
      <c r="GO17" s="66">
        <f t="shared" si="6"/>
        <v>0.00474642857142857</v>
      </c>
      <c r="GP17" s="66">
        <f t="shared" si="6"/>
        <v>0.000782142857142855</v>
      </c>
      <c r="GQ17" s="66">
        <f t="shared" si="6"/>
        <v>0.000210714285714285</v>
      </c>
      <c r="GR17" s="66">
        <f t="shared" si="6"/>
        <v>0.00321071428571429</v>
      </c>
      <c r="GS17" s="66">
        <f t="shared" si="6"/>
        <v>0.0107464285714286</v>
      </c>
      <c r="GT17" s="66">
        <f t="shared" si="6"/>
        <v>0.00721071428571429</v>
      </c>
      <c r="GU17" s="66">
        <f t="shared" si="6"/>
        <v>0</v>
      </c>
      <c r="GV17" s="66">
        <f t="shared" si="6"/>
        <v>0</v>
      </c>
      <c r="GW17" s="66">
        <f t="shared" si="6"/>
        <v>0.000496428571428568</v>
      </c>
      <c r="GX17" s="66">
        <f t="shared" si="6"/>
        <v>0.000139285714285713</v>
      </c>
      <c r="GY17" s="66">
        <f t="shared" si="6"/>
        <v>0</v>
      </c>
      <c r="GZ17" s="66">
        <f t="shared" si="6"/>
        <v>0</v>
      </c>
      <c r="HA17" s="66">
        <f t="shared" si="6"/>
        <v>3.21428571428556e-5</v>
      </c>
      <c r="HB17" s="66">
        <f t="shared" si="6"/>
        <v>0.000424999999999998</v>
      </c>
      <c r="HC17" s="66">
        <f t="shared" si="6"/>
        <v>0.000639285714285714</v>
      </c>
      <c r="HD17" s="66"/>
    </row>
    <row r="18" spans="1:212">
      <c r="A18">
        <f>'imported data from Web Calc'!A17</f>
        <v>984.6</v>
      </c>
      <c r="B18" t="str">
        <f>'imported data from Web Calc'!B17</f>
        <v>C53H90O15</v>
      </c>
      <c r="C18" s="61" t="str">
        <f>'imported data from Web Calc'!C17</f>
        <v>DGDG(38:5)</v>
      </c>
      <c r="D18" s="69">
        <f>'imported data from Web Calc'!H17</f>
        <v>0</v>
      </c>
      <c r="E18" s="69">
        <f>'imported data from Web Calc'!T17</f>
        <v>0</v>
      </c>
      <c r="F18" s="69">
        <f>'imported data from Web Calc'!AF17</f>
        <v>0</v>
      </c>
      <c r="G18" s="69">
        <f>'imported data from Web Calc'!AR17</f>
        <v>0</v>
      </c>
      <c r="H18" s="69">
        <f>'imported data from Web Calc'!BD17</f>
        <v>0</v>
      </c>
      <c r="I18" s="69">
        <f>'imported data from Web Calc'!BP17</f>
        <v>0</v>
      </c>
      <c r="J18" s="69">
        <f>'imported data from Web Calc'!CB17</f>
        <v>0</v>
      </c>
      <c r="K18" s="69">
        <f>'imported data from Web Calc'!CN17</f>
        <v>0</v>
      </c>
      <c r="L18" s="69">
        <f>'imported data from Web Calc'!CZ17</f>
        <v>0</v>
      </c>
      <c r="M18" s="69">
        <f>'imported data from Web Calc'!DG17</f>
        <v>0</v>
      </c>
      <c r="N18" s="78">
        <f t="shared" si="3"/>
        <v>0</v>
      </c>
      <c r="O18" s="69">
        <f>'imported data from Web Calc'!D17</f>
        <v>0.00139285714285714</v>
      </c>
      <c r="P18" s="69">
        <f>'imported data from Web Calc'!E17</f>
        <v>0</v>
      </c>
      <c r="Q18" s="69">
        <f>'imported data from Web Calc'!F17</f>
        <v>0</v>
      </c>
      <c r="R18" s="69">
        <f>'imported data from Web Calc'!G17</f>
        <v>0.00110714285714286</v>
      </c>
      <c r="S18" s="69">
        <f>'imported data from Web Calc'!I17</f>
        <v>0.00257142857142857</v>
      </c>
      <c r="T18" s="69">
        <f>'imported data from Web Calc'!J17</f>
        <v>0.000571428571428571</v>
      </c>
      <c r="U18" s="69">
        <f>'imported data from Web Calc'!K17</f>
        <v>0</v>
      </c>
      <c r="V18" s="69">
        <f>'imported data from Web Calc'!L17</f>
        <v>0</v>
      </c>
      <c r="W18" s="69">
        <f>'imported data from Web Calc'!M17</f>
        <v>0.00128571428571429</v>
      </c>
      <c r="X18" s="69">
        <f>'imported data from Web Calc'!N17</f>
        <v>0</v>
      </c>
      <c r="Y18" s="69">
        <f>'imported data from Web Calc'!O17</f>
        <v>0.00207142857142857</v>
      </c>
      <c r="Z18" s="69">
        <f>'imported data from Web Calc'!P17</f>
        <v>0.000821428571428571</v>
      </c>
      <c r="AA18" s="69">
        <f>'imported data from Web Calc'!Q17</f>
        <v>0</v>
      </c>
      <c r="AB18" s="69">
        <f>'imported data from Web Calc'!R17</f>
        <v>0</v>
      </c>
      <c r="AC18" s="69">
        <f>'imported data from Web Calc'!S17</f>
        <v>0</v>
      </c>
      <c r="AD18" s="69">
        <f>'imported data from Web Calc'!U17</f>
        <v>0</v>
      </c>
      <c r="AE18" s="69">
        <f>'imported data from Web Calc'!V17</f>
        <v>0</v>
      </c>
      <c r="AF18" s="69">
        <f>'imported data from Web Calc'!W17</f>
        <v>0.00139285714285714</v>
      </c>
      <c r="AG18" s="69">
        <f>'imported data from Web Calc'!X17</f>
        <v>0.000714285714285714</v>
      </c>
      <c r="AH18" s="69">
        <f>'imported data from Web Calc'!Y17</f>
        <v>0.000964285714285714</v>
      </c>
      <c r="AI18" s="69">
        <f>'imported data from Web Calc'!Z17</f>
        <v>0</v>
      </c>
      <c r="AJ18" s="69">
        <f>'imported data from Web Calc'!AA17</f>
        <v>0</v>
      </c>
      <c r="AK18" s="69">
        <f>'imported data from Web Calc'!AB17</f>
        <v>0.00025</v>
      </c>
      <c r="AL18" s="69">
        <f>'imported data from Web Calc'!AC17</f>
        <v>0</v>
      </c>
      <c r="AM18" s="69">
        <f>'imported data from Web Calc'!AD17</f>
        <v>0</v>
      </c>
      <c r="AN18" s="69">
        <f>'imported data from Web Calc'!AE17</f>
        <v>0.0005</v>
      </c>
      <c r="AO18" s="69">
        <f>'imported data from Web Calc'!AG17</f>
        <v>0.000178571428571429</v>
      </c>
      <c r="AP18" s="69">
        <f>'imported data from Web Calc'!AH17</f>
        <v>0.000642857142857143</v>
      </c>
      <c r="AQ18" s="69">
        <f>'imported data from Web Calc'!AI17</f>
        <v>0.001</v>
      </c>
      <c r="AR18" s="69">
        <f>'imported data from Web Calc'!AJ17</f>
        <v>0.00114285714285714</v>
      </c>
      <c r="AS18" s="69">
        <f>'imported data from Web Calc'!AK17</f>
        <v>0</v>
      </c>
      <c r="AT18" s="69">
        <f>'imported data from Web Calc'!AL17</f>
        <v>0</v>
      </c>
      <c r="AU18" s="69">
        <f>'imported data from Web Calc'!AM17</f>
        <v>0</v>
      </c>
      <c r="AV18" s="69">
        <f>'imported data from Web Calc'!AN17</f>
        <v>0.000285714285714286</v>
      </c>
      <c r="AW18" s="69">
        <f>'imported data from Web Calc'!AO17</f>
        <v>0</v>
      </c>
      <c r="AX18" s="69">
        <f>'imported data from Web Calc'!AP17</f>
        <v>0</v>
      </c>
      <c r="AY18" s="69">
        <f>'imported data from Web Calc'!AQ17</f>
        <v>0.000535714285714286</v>
      </c>
      <c r="AZ18" s="69">
        <f>'imported data from Web Calc'!AS17</f>
        <v>0</v>
      </c>
      <c r="BA18" s="69">
        <f>'imported data from Web Calc'!AT17</f>
        <v>0</v>
      </c>
      <c r="BB18" s="69">
        <f>'imported data from Web Calc'!AU17</f>
        <v>0.000821428571428571</v>
      </c>
      <c r="BC18" s="69">
        <f>'imported data from Web Calc'!AV17</f>
        <v>0</v>
      </c>
      <c r="BD18" s="69">
        <f>'imported data from Web Calc'!AW17</f>
        <v>0</v>
      </c>
      <c r="BE18" s="69">
        <f>'imported data from Web Calc'!AX17</f>
        <v>0</v>
      </c>
      <c r="BF18" s="69">
        <f>'imported data from Web Calc'!AY17</f>
        <v>0.0005</v>
      </c>
      <c r="BG18" s="69">
        <f>'imported data from Web Calc'!AZ17</f>
        <v>0.00107142857142857</v>
      </c>
      <c r="BH18" s="69">
        <f>'imported data from Web Calc'!BA17</f>
        <v>0</v>
      </c>
      <c r="BI18" s="69">
        <f>'imported data from Web Calc'!BB17</f>
        <v>0.00132142857142857</v>
      </c>
      <c r="BJ18" s="69">
        <f>'imported data from Web Calc'!BC17</f>
        <v>0</v>
      </c>
      <c r="BK18" s="69">
        <f>'imported data from Web Calc'!BE17</f>
        <v>0</v>
      </c>
      <c r="BL18" s="69">
        <f>'imported data from Web Calc'!BF17</f>
        <v>0.000178571428571429</v>
      </c>
      <c r="BM18" s="69">
        <f>'imported data from Web Calc'!BG17</f>
        <v>0</v>
      </c>
      <c r="BN18" s="69">
        <f>'imported data from Web Calc'!BH17</f>
        <v>0</v>
      </c>
      <c r="BO18" s="69">
        <f>'imported data from Web Calc'!BI17</f>
        <v>0.000892857142857143</v>
      </c>
      <c r="BP18" s="69">
        <f>'imported data from Web Calc'!BJ17</f>
        <v>0.000714285714285714</v>
      </c>
      <c r="BQ18" s="69">
        <f>'imported data from Web Calc'!BK17</f>
        <v>0.000785714285714286</v>
      </c>
      <c r="BR18" s="69">
        <f>'imported data from Web Calc'!BL17</f>
        <v>0</v>
      </c>
      <c r="BS18" s="69">
        <f>'imported data from Web Calc'!BM17</f>
        <v>0</v>
      </c>
      <c r="BT18" s="69">
        <f>'imported data from Web Calc'!BN17</f>
        <v>0</v>
      </c>
      <c r="BU18" s="69">
        <f>'imported data from Web Calc'!BO17</f>
        <v>0</v>
      </c>
      <c r="BV18" s="69">
        <f>'imported data from Web Calc'!BQ17</f>
        <v>0</v>
      </c>
      <c r="BW18" s="69">
        <f>'imported data from Web Calc'!BR17</f>
        <v>0</v>
      </c>
      <c r="BX18" s="69">
        <f>'imported data from Web Calc'!BS17</f>
        <v>0.00178571428571429</v>
      </c>
      <c r="BY18" s="69">
        <f>'imported data from Web Calc'!BT17</f>
        <v>0</v>
      </c>
      <c r="BZ18" s="69">
        <f>'imported data from Web Calc'!BU17</f>
        <v>0.000285714285714286</v>
      </c>
      <c r="CA18" s="69">
        <f>'imported data from Web Calc'!BV17</f>
        <v>0</v>
      </c>
      <c r="CB18" s="69">
        <f>'imported data from Web Calc'!BW17</f>
        <v>0.000392857142857143</v>
      </c>
      <c r="CC18" s="69">
        <f>'imported data from Web Calc'!BX17</f>
        <v>0.00192857142857143</v>
      </c>
      <c r="CD18" s="69">
        <f>'imported data from Web Calc'!BY17</f>
        <v>0</v>
      </c>
      <c r="CE18" s="69">
        <f>'imported data from Web Calc'!BZ17</f>
        <v>0</v>
      </c>
      <c r="CF18" s="69">
        <f>'imported data from Web Calc'!CA17</f>
        <v>0</v>
      </c>
      <c r="CG18" s="69">
        <f>'imported data from Web Calc'!CC17</f>
        <v>0</v>
      </c>
      <c r="CH18" s="69">
        <f>'imported data from Web Calc'!CD17</f>
        <v>0</v>
      </c>
      <c r="CI18" s="69">
        <f>'imported data from Web Calc'!CE17</f>
        <v>0</v>
      </c>
      <c r="CJ18" s="69">
        <f>'imported data from Web Calc'!CF17</f>
        <v>0</v>
      </c>
      <c r="CK18" s="69">
        <f>'imported data from Web Calc'!CG17</f>
        <v>0.000857142857142857</v>
      </c>
      <c r="CL18" s="69">
        <f>'imported data from Web Calc'!CH17</f>
        <v>0</v>
      </c>
      <c r="CM18" s="69">
        <f>'imported data from Web Calc'!CI17</f>
        <v>0</v>
      </c>
      <c r="CN18" s="69">
        <f>'imported data from Web Calc'!CJ17</f>
        <v>0.000535714285714286</v>
      </c>
      <c r="CO18" s="69">
        <f>'imported data from Web Calc'!CK17</f>
        <v>0</v>
      </c>
      <c r="CP18" s="69">
        <f>'imported data from Web Calc'!CL17</f>
        <v>0.000357142857142857</v>
      </c>
      <c r="CQ18" s="69">
        <f>'imported data from Web Calc'!CM17</f>
        <v>0</v>
      </c>
      <c r="CR18" s="69">
        <f>'imported data from Web Calc'!CO17</f>
        <v>0.0005</v>
      </c>
      <c r="CS18" s="69">
        <f>'imported data from Web Calc'!CP17</f>
        <v>0.00228571428571429</v>
      </c>
      <c r="CT18" s="69">
        <f>'imported data from Web Calc'!CQ17</f>
        <v>0</v>
      </c>
      <c r="CU18" s="69">
        <f>'imported data from Web Calc'!CR17</f>
        <v>0</v>
      </c>
      <c r="CV18" s="69">
        <f>'imported data from Web Calc'!CS17</f>
        <v>0</v>
      </c>
      <c r="CW18" s="69">
        <f>'imported data from Web Calc'!CT17</f>
        <v>0.000285714285714286</v>
      </c>
      <c r="CX18" s="69">
        <f>'imported data from Web Calc'!CU17</f>
        <v>0.00107142857142857</v>
      </c>
      <c r="CY18" s="69">
        <f>'imported data from Web Calc'!CV17</f>
        <v>0.000285714285714286</v>
      </c>
      <c r="CZ18" s="69">
        <f>'imported data from Web Calc'!CW17</f>
        <v>0</v>
      </c>
      <c r="DA18" s="69">
        <f>'imported data from Web Calc'!CX17</f>
        <v>0.000178571428571429</v>
      </c>
      <c r="DB18" s="69">
        <f>'imported data from Web Calc'!CY17</f>
        <v>0</v>
      </c>
      <c r="DC18" s="69">
        <f>'imported data from Web Calc'!DA17</f>
        <v>0</v>
      </c>
      <c r="DD18" s="69">
        <f>'imported data from Web Calc'!DB17</f>
        <v>0</v>
      </c>
      <c r="DE18" s="69">
        <f>'imported data from Web Calc'!DC17</f>
        <v>0.000142857142857143</v>
      </c>
      <c r="DF18" s="69">
        <f>'imported data from Web Calc'!DD17</f>
        <v>0</v>
      </c>
      <c r="DG18" s="69">
        <f>'imported data from Web Calc'!DE17</f>
        <v>0.000142857142857143</v>
      </c>
      <c r="DH18" s="69">
        <f>'imported data from Web Calc'!DF17</f>
        <v>0.000535714285714286</v>
      </c>
      <c r="DI18" s="81"/>
      <c r="DJ18" s="66">
        <f t="shared" si="0"/>
        <v>0.00139285714285714</v>
      </c>
      <c r="DK18" s="66">
        <f t="shared" si="9"/>
        <v>0</v>
      </c>
      <c r="DL18" s="66">
        <f t="shared" si="9"/>
        <v>0</v>
      </c>
      <c r="DM18" s="66">
        <f t="shared" si="9"/>
        <v>0.00110714285714286</v>
      </c>
      <c r="DN18" s="66">
        <f t="shared" ref="DN18:EB20" si="11">IF(S18-$N18&gt;0,S18-$N18,0)</f>
        <v>0.00257142857142857</v>
      </c>
      <c r="DO18" s="66">
        <f t="shared" si="11"/>
        <v>0.000571428571428571</v>
      </c>
      <c r="DP18" s="66">
        <f t="shared" si="11"/>
        <v>0</v>
      </c>
      <c r="DQ18" s="66">
        <f t="shared" si="11"/>
        <v>0</v>
      </c>
      <c r="DR18" s="66">
        <f t="shared" si="11"/>
        <v>0.00128571428571429</v>
      </c>
      <c r="DS18" s="66">
        <f t="shared" si="11"/>
        <v>0</v>
      </c>
      <c r="DT18" s="66">
        <f t="shared" si="11"/>
        <v>0.00207142857142857</v>
      </c>
      <c r="DU18" s="66">
        <f t="shared" si="11"/>
        <v>0.000821428571428571</v>
      </c>
      <c r="DV18" s="66">
        <f t="shared" si="11"/>
        <v>0</v>
      </c>
      <c r="DW18" s="66">
        <f t="shared" si="11"/>
        <v>0</v>
      </c>
      <c r="DX18" s="66">
        <f t="shared" si="11"/>
        <v>0</v>
      </c>
      <c r="DY18" s="66">
        <f t="shared" si="11"/>
        <v>0</v>
      </c>
      <c r="DZ18" s="66">
        <f t="shared" si="11"/>
        <v>0</v>
      </c>
      <c r="EA18" s="66">
        <f t="shared" si="11"/>
        <v>0.00139285714285714</v>
      </c>
      <c r="EB18" s="66">
        <f t="shared" si="11"/>
        <v>0.000714285714285714</v>
      </c>
      <c r="EC18" s="66">
        <f t="shared" si="10"/>
        <v>0.000964285714285714</v>
      </c>
      <c r="ED18" s="66">
        <f t="shared" si="10"/>
        <v>0</v>
      </c>
      <c r="EE18" s="66">
        <f t="shared" si="10"/>
        <v>0</v>
      </c>
      <c r="EF18" s="66">
        <f t="shared" si="10"/>
        <v>0.00025</v>
      </c>
      <c r="EG18" s="66">
        <f t="shared" si="10"/>
        <v>0</v>
      </c>
      <c r="EH18" s="66">
        <f t="shared" si="10"/>
        <v>0</v>
      </c>
      <c r="EI18" s="66">
        <f t="shared" si="10"/>
        <v>0.0005</v>
      </c>
      <c r="EJ18" s="66">
        <f t="shared" si="10"/>
        <v>0.000178571428571429</v>
      </c>
      <c r="EK18" s="66">
        <f t="shared" si="10"/>
        <v>0.000642857142857143</v>
      </c>
      <c r="EL18" s="66">
        <f t="shared" si="10"/>
        <v>0.001</v>
      </c>
      <c r="EM18" s="66">
        <f t="shared" si="10"/>
        <v>0.00114285714285714</v>
      </c>
      <c r="EN18" s="66">
        <f t="shared" si="10"/>
        <v>0</v>
      </c>
      <c r="EO18" s="66">
        <f t="shared" si="10"/>
        <v>0</v>
      </c>
      <c r="EP18" s="66">
        <f t="shared" si="10"/>
        <v>0</v>
      </c>
      <c r="EQ18" s="66">
        <f t="shared" si="10"/>
        <v>0.000285714285714286</v>
      </c>
      <c r="ER18" s="66">
        <f t="shared" si="10"/>
        <v>0</v>
      </c>
      <c r="ES18" s="66">
        <f t="shared" si="10"/>
        <v>0</v>
      </c>
      <c r="ET18" s="66">
        <f t="shared" si="10"/>
        <v>0.000535714285714286</v>
      </c>
      <c r="EU18" s="66">
        <f t="shared" si="10"/>
        <v>0</v>
      </c>
      <c r="EV18" s="66">
        <f t="shared" si="10"/>
        <v>0</v>
      </c>
      <c r="EW18" s="66">
        <f t="shared" si="10"/>
        <v>0.000821428571428571</v>
      </c>
      <c r="EX18" s="66">
        <f t="shared" si="10"/>
        <v>0</v>
      </c>
      <c r="EY18" s="66">
        <f t="shared" si="10"/>
        <v>0</v>
      </c>
      <c r="EZ18" s="66">
        <f t="shared" si="10"/>
        <v>0</v>
      </c>
      <c r="FA18" s="66">
        <f t="shared" si="10"/>
        <v>0.0005</v>
      </c>
      <c r="FB18" s="66">
        <f t="shared" si="10"/>
        <v>0.00107142857142857</v>
      </c>
      <c r="FC18" s="66">
        <f t="shared" si="10"/>
        <v>0</v>
      </c>
      <c r="FD18" s="66">
        <f t="shared" si="10"/>
        <v>0.00132142857142857</v>
      </c>
      <c r="FE18" s="66">
        <f t="shared" si="10"/>
        <v>0</v>
      </c>
      <c r="FF18" s="66">
        <f t="shared" si="10"/>
        <v>0</v>
      </c>
      <c r="FG18" s="66">
        <f t="shared" si="10"/>
        <v>0.000178571428571429</v>
      </c>
      <c r="FH18" s="66">
        <f t="shared" si="10"/>
        <v>0</v>
      </c>
      <c r="FI18" s="66">
        <f t="shared" si="10"/>
        <v>0</v>
      </c>
      <c r="FJ18" s="66">
        <f t="shared" si="10"/>
        <v>0.000892857142857143</v>
      </c>
      <c r="FK18" s="66">
        <f t="shared" si="10"/>
        <v>0.000714285714285714</v>
      </c>
      <c r="FL18" s="66">
        <f t="shared" si="10"/>
        <v>0.000785714285714286</v>
      </c>
      <c r="FM18" s="66">
        <f t="shared" si="10"/>
        <v>0</v>
      </c>
      <c r="FN18" s="66">
        <f t="shared" si="10"/>
        <v>0</v>
      </c>
      <c r="FO18" s="66">
        <f t="shared" si="10"/>
        <v>0</v>
      </c>
      <c r="FP18" s="66">
        <f t="shared" si="10"/>
        <v>0</v>
      </c>
      <c r="FQ18" s="66">
        <f t="shared" si="10"/>
        <v>0</v>
      </c>
      <c r="FR18" s="66">
        <f t="shared" si="10"/>
        <v>0</v>
      </c>
      <c r="FS18" s="66">
        <f t="shared" si="10"/>
        <v>0.00178571428571429</v>
      </c>
      <c r="FT18" s="66">
        <f t="shared" si="10"/>
        <v>0</v>
      </c>
      <c r="FU18" s="66">
        <f t="shared" si="10"/>
        <v>0.000285714285714286</v>
      </c>
      <c r="FV18" s="66">
        <f t="shared" si="4"/>
        <v>0</v>
      </c>
      <c r="FW18" s="66">
        <f t="shared" si="8"/>
        <v>0.000392857142857143</v>
      </c>
      <c r="FX18" s="66">
        <f t="shared" si="8"/>
        <v>0.00192857142857143</v>
      </c>
      <c r="FY18" s="66">
        <f t="shared" si="8"/>
        <v>0</v>
      </c>
      <c r="FZ18" s="66">
        <f t="shared" si="8"/>
        <v>0</v>
      </c>
      <c r="GA18" s="66">
        <f t="shared" si="8"/>
        <v>0</v>
      </c>
      <c r="GB18" s="66">
        <f t="shared" si="8"/>
        <v>0</v>
      </c>
      <c r="GC18" s="66">
        <f t="shared" si="8"/>
        <v>0</v>
      </c>
      <c r="GD18" s="66">
        <f t="shared" si="8"/>
        <v>0</v>
      </c>
      <c r="GE18" s="66">
        <f t="shared" si="8"/>
        <v>0</v>
      </c>
      <c r="GF18" s="66">
        <f t="shared" si="8"/>
        <v>0.000857142857142857</v>
      </c>
      <c r="GG18" s="66">
        <f t="shared" si="8"/>
        <v>0</v>
      </c>
      <c r="GH18" s="66">
        <f t="shared" si="8"/>
        <v>0</v>
      </c>
      <c r="GI18" s="66">
        <f t="shared" si="8"/>
        <v>0.000535714285714286</v>
      </c>
      <c r="GJ18" s="66">
        <f t="shared" si="8"/>
        <v>0</v>
      </c>
      <c r="GK18" s="66">
        <f t="shared" si="8"/>
        <v>0.000357142857142857</v>
      </c>
      <c r="GL18" s="66">
        <f t="shared" si="8"/>
        <v>0</v>
      </c>
      <c r="GM18" s="66">
        <f t="shared" si="8"/>
        <v>0.0005</v>
      </c>
      <c r="GN18" s="66">
        <f t="shared" si="6"/>
        <v>0.00228571428571429</v>
      </c>
      <c r="GO18" s="66">
        <f t="shared" si="6"/>
        <v>0</v>
      </c>
      <c r="GP18" s="66">
        <f t="shared" si="6"/>
        <v>0</v>
      </c>
      <c r="GQ18" s="66">
        <f t="shared" si="6"/>
        <v>0</v>
      </c>
      <c r="GR18" s="66">
        <f t="shared" si="6"/>
        <v>0.000285714285714286</v>
      </c>
      <c r="GS18" s="66">
        <f t="shared" si="6"/>
        <v>0.00107142857142857</v>
      </c>
      <c r="GT18" s="66">
        <f t="shared" si="6"/>
        <v>0.000285714285714286</v>
      </c>
      <c r="GU18" s="66">
        <f t="shared" si="6"/>
        <v>0</v>
      </c>
      <c r="GV18" s="66">
        <f t="shared" si="6"/>
        <v>0.000178571428571429</v>
      </c>
      <c r="GW18" s="66">
        <f t="shared" si="6"/>
        <v>0</v>
      </c>
      <c r="GX18" s="66">
        <f t="shared" si="6"/>
        <v>0</v>
      </c>
      <c r="GY18" s="66">
        <f t="shared" si="6"/>
        <v>0</v>
      </c>
      <c r="GZ18" s="66">
        <f t="shared" si="6"/>
        <v>0.000142857142857143</v>
      </c>
      <c r="HA18" s="66">
        <f t="shared" si="6"/>
        <v>0</v>
      </c>
      <c r="HB18" s="66">
        <f t="shared" si="6"/>
        <v>0.000142857142857143</v>
      </c>
      <c r="HC18" s="66">
        <f t="shared" si="6"/>
        <v>0.000535714285714286</v>
      </c>
      <c r="HD18" s="66"/>
    </row>
    <row r="19" spans="1:212">
      <c r="A19">
        <f>'imported data from Web Calc'!A18</f>
        <v>986.6</v>
      </c>
      <c r="B19" t="str">
        <f>'imported data from Web Calc'!B18</f>
        <v>C53H92O15</v>
      </c>
      <c r="C19" s="61" t="str">
        <f>'imported data from Web Calc'!C18</f>
        <v>DGDG(38:4)</v>
      </c>
      <c r="D19" s="69">
        <f>'imported data from Web Calc'!H18</f>
        <v>0</v>
      </c>
      <c r="E19" s="69">
        <f>'imported data from Web Calc'!T18</f>
        <v>0</v>
      </c>
      <c r="F19" s="69">
        <f>'imported data from Web Calc'!AF18</f>
        <v>0</v>
      </c>
      <c r="G19" s="69">
        <f>'imported data from Web Calc'!AR18</f>
        <v>0</v>
      </c>
      <c r="H19" s="69">
        <f>'imported data from Web Calc'!BD18</f>
        <v>0</v>
      </c>
      <c r="I19" s="69">
        <f>'imported data from Web Calc'!BP18</f>
        <v>0</v>
      </c>
      <c r="J19" s="69">
        <f>'imported data from Web Calc'!CB18</f>
        <v>0</v>
      </c>
      <c r="K19" s="69">
        <f>'imported data from Web Calc'!CN18</f>
        <v>0</v>
      </c>
      <c r="L19" s="69">
        <f>'imported data from Web Calc'!CZ18</f>
        <v>0</v>
      </c>
      <c r="M19" s="69">
        <f>'imported data from Web Calc'!DG18</f>
        <v>0</v>
      </c>
      <c r="N19" s="78">
        <f t="shared" si="3"/>
        <v>0</v>
      </c>
      <c r="O19" s="69">
        <f>'imported data from Web Calc'!D18</f>
        <v>0.000214285714285714</v>
      </c>
      <c r="P19" s="69">
        <f>'imported data from Web Calc'!E18</f>
        <v>0.00178571428571429</v>
      </c>
      <c r="Q19" s="69">
        <f>'imported data from Web Calc'!F18</f>
        <v>0.000714285714285714</v>
      </c>
      <c r="R19" s="69">
        <f>'imported data from Web Calc'!G18</f>
        <v>0.000178571428571429</v>
      </c>
      <c r="S19" s="69">
        <f>'imported data from Web Calc'!I18</f>
        <v>0.00464285714285714</v>
      </c>
      <c r="T19" s="69">
        <f>'imported data from Web Calc'!J18</f>
        <v>0.001</v>
      </c>
      <c r="U19" s="69">
        <f>'imported data from Web Calc'!K18</f>
        <v>0.000214285714285714</v>
      </c>
      <c r="V19" s="69">
        <f>'imported data from Web Calc'!L18</f>
        <v>0</v>
      </c>
      <c r="W19" s="69">
        <f>'imported data from Web Calc'!M18</f>
        <v>0.000464285714285714</v>
      </c>
      <c r="X19" s="69">
        <f>'imported data from Web Calc'!N18</f>
        <v>0.000892857142857143</v>
      </c>
      <c r="Y19" s="69">
        <f>'imported data from Web Calc'!O18</f>
        <v>0.00207142857142857</v>
      </c>
      <c r="Z19" s="69">
        <f>'imported data from Web Calc'!P18</f>
        <v>0.00339285714285714</v>
      </c>
      <c r="AA19" s="69">
        <f>'imported data from Web Calc'!Q18</f>
        <v>0.000142857142857143</v>
      </c>
      <c r="AB19" s="69">
        <f>'imported data from Web Calc'!R18</f>
        <v>0</v>
      </c>
      <c r="AC19" s="69">
        <f>'imported data from Web Calc'!S18</f>
        <v>0.000678571428571429</v>
      </c>
      <c r="AD19" s="69">
        <f>'imported data from Web Calc'!U18</f>
        <v>0.000714285714285714</v>
      </c>
      <c r="AE19" s="69">
        <f>'imported data from Web Calc'!V18</f>
        <v>0.000214285714285714</v>
      </c>
      <c r="AF19" s="69">
        <f>'imported data from Web Calc'!W18</f>
        <v>0.00167857142857143</v>
      </c>
      <c r="AG19" s="69">
        <f>'imported data from Web Calc'!X18</f>
        <v>0.000464285714285714</v>
      </c>
      <c r="AH19" s="69">
        <f>'imported data from Web Calc'!Y18</f>
        <v>0.00317857142857143</v>
      </c>
      <c r="AI19" s="69">
        <f>'imported data from Web Calc'!Z18</f>
        <v>0.000857142857142857</v>
      </c>
      <c r="AJ19" s="69">
        <f>'imported data from Web Calc'!AA18</f>
        <v>0.00107142857142857</v>
      </c>
      <c r="AK19" s="69">
        <f>'imported data from Web Calc'!AB18</f>
        <v>0.00325</v>
      </c>
      <c r="AL19" s="69">
        <f>'imported data from Web Calc'!AC18</f>
        <v>0</v>
      </c>
      <c r="AM19" s="69">
        <f>'imported data from Web Calc'!AD18</f>
        <v>0.000571428571428571</v>
      </c>
      <c r="AN19" s="69">
        <f>'imported data from Web Calc'!AE18</f>
        <v>0.000607142857142857</v>
      </c>
      <c r="AO19" s="69">
        <f>'imported data from Web Calc'!AG18</f>
        <v>0.000571428571428571</v>
      </c>
      <c r="AP19" s="69">
        <f>'imported data from Web Calc'!AH18</f>
        <v>0.000107142857142857</v>
      </c>
      <c r="AQ19" s="69">
        <f>'imported data from Web Calc'!AI18</f>
        <v>0.000428571428571429</v>
      </c>
      <c r="AR19" s="69">
        <f>'imported data from Web Calc'!AJ18</f>
        <v>0.00432142857142857</v>
      </c>
      <c r="AS19" s="69">
        <f>'imported data from Web Calc'!AK18</f>
        <v>0</v>
      </c>
      <c r="AT19" s="69">
        <f>'imported data from Web Calc'!AL18</f>
        <v>0.000428571428571429</v>
      </c>
      <c r="AU19" s="69">
        <f>'imported data from Web Calc'!AM18</f>
        <v>0.00107142857142857</v>
      </c>
      <c r="AV19" s="69">
        <f>'imported data from Web Calc'!AN18</f>
        <v>0.000535714285714286</v>
      </c>
      <c r="AW19" s="69">
        <f>'imported data from Web Calc'!AO18</f>
        <v>0.000321428571428571</v>
      </c>
      <c r="AX19" s="69">
        <f>'imported data from Web Calc'!AP18</f>
        <v>0</v>
      </c>
      <c r="AY19" s="69">
        <f>'imported data from Web Calc'!AQ18</f>
        <v>0.001</v>
      </c>
      <c r="AZ19" s="69">
        <f>'imported data from Web Calc'!AS18</f>
        <v>0.000428571428571429</v>
      </c>
      <c r="BA19" s="69">
        <f>'imported data from Web Calc'!AT18</f>
        <v>0.000178571428571429</v>
      </c>
      <c r="BB19" s="69">
        <f>'imported data from Web Calc'!AU18</f>
        <v>0.000821428571428571</v>
      </c>
      <c r="BC19" s="69">
        <f>'imported data from Web Calc'!AV18</f>
        <v>0.000571428571428571</v>
      </c>
      <c r="BD19" s="69">
        <f>'imported data from Web Calc'!AW18</f>
        <v>0</v>
      </c>
      <c r="BE19" s="69">
        <f>'imported data from Web Calc'!AX18</f>
        <v>0.00217857142857143</v>
      </c>
      <c r="BF19" s="69">
        <f>'imported data from Web Calc'!AY18</f>
        <v>0.000857142857142857</v>
      </c>
      <c r="BG19" s="69">
        <f>'imported data from Web Calc'!AZ18</f>
        <v>0.00325</v>
      </c>
      <c r="BH19" s="69">
        <f>'imported data from Web Calc'!BA18</f>
        <v>0.000607142857142857</v>
      </c>
      <c r="BI19" s="69">
        <f>'imported data from Web Calc'!BB18</f>
        <v>0.00471428571428571</v>
      </c>
      <c r="BJ19" s="69">
        <f>'imported data from Web Calc'!BC18</f>
        <v>0.000285714285714286</v>
      </c>
      <c r="BK19" s="69">
        <f>'imported data from Web Calc'!BE18</f>
        <v>0</v>
      </c>
      <c r="BL19" s="69">
        <f>'imported data from Web Calc'!BF18</f>
        <v>0.00114285714285714</v>
      </c>
      <c r="BM19" s="69">
        <f>'imported data from Web Calc'!BG18</f>
        <v>0</v>
      </c>
      <c r="BN19" s="69">
        <f>'imported data from Web Calc'!BH18</f>
        <v>0</v>
      </c>
      <c r="BO19" s="69">
        <f>'imported data from Web Calc'!BI18</f>
        <v>0.00125</v>
      </c>
      <c r="BP19" s="69">
        <f>'imported data from Web Calc'!BJ18</f>
        <v>0.00107142857142857</v>
      </c>
      <c r="BQ19" s="69">
        <f>'imported data from Web Calc'!BK18</f>
        <v>0.00103571428571429</v>
      </c>
      <c r="BR19" s="69">
        <f>'imported data from Web Calc'!BL18</f>
        <v>0.000928571428571429</v>
      </c>
      <c r="BS19" s="69">
        <f>'imported data from Web Calc'!BM18</f>
        <v>0</v>
      </c>
      <c r="BT19" s="69">
        <f>'imported data from Web Calc'!BN18</f>
        <v>0</v>
      </c>
      <c r="BU19" s="69">
        <f>'imported data from Web Calc'!BO18</f>
        <v>0.00157142857142857</v>
      </c>
      <c r="BV19" s="69">
        <f>'imported data from Web Calc'!BQ18</f>
        <v>0.000428571428571429</v>
      </c>
      <c r="BW19" s="69">
        <f>'imported data from Web Calc'!BR18</f>
        <v>0.000571428571428571</v>
      </c>
      <c r="BX19" s="69">
        <f>'imported data from Web Calc'!BS18</f>
        <v>0.00207142857142857</v>
      </c>
      <c r="BY19" s="69">
        <f>'imported data from Web Calc'!BT18</f>
        <v>0.00257142857142857</v>
      </c>
      <c r="BZ19" s="69">
        <f>'imported data from Web Calc'!BU18</f>
        <v>0.000678571428571429</v>
      </c>
      <c r="CA19" s="69">
        <f>'imported data from Web Calc'!BV18</f>
        <v>0.000142857142857143</v>
      </c>
      <c r="CB19" s="69">
        <f>'imported data from Web Calc'!BW18</f>
        <v>0.002</v>
      </c>
      <c r="CC19" s="69">
        <f>'imported data from Web Calc'!BX18</f>
        <v>0.00292857142857143</v>
      </c>
      <c r="CD19" s="69">
        <f>'imported data from Web Calc'!BY18</f>
        <v>0</v>
      </c>
      <c r="CE19" s="69">
        <f>'imported data from Web Calc'!BZ18</f>
        <v>0.000142857142857143</v>
      </c>
      <c r="CF19" s="69">
        <f>'imported data from Web Calc'!CA18</f>
        <v>0.000642857142857143</v>
      </c>
      <c r="CG19" s="69">
        <f>'imported data from Web Calc'!CC18</f>
        <v>0.00332142857142857</v>
      </c>
      <c r="CH19" s="69">
        <f>'imported data from Web Calc'!CD18</f>
        <v>0.000642857142857143</v>
      </c>
      <c r="CI19" s="69">
        <f>'imported data from Web Calc'!CE18</f>
        <v>0.000107142857142857</v>
      </c>
      <c r="CJ19" s="69">
        <f>'imported data from Web Calc'!CF18</f>
        <v>0.000142857142857143</v>
      </c>
      <c r="CK19" s="69">
        <f>'imported data from Web Calc'!CG18</f>
        <v>0.000321428571428571</v>
      </c>
      <c r="CL19" s="69">
        <f>'imported data from Web Calc'!CH18</f>
        <v>0.000535714285714286</v>
      </c>
      <c r="CM19" s="69">
        <f>'imported data from Web Calc'!CI18</f>
        <v>0.000428571428571429</v>
      </c>
      <c r="CN19" s="69">
        <f>'imported data from Web Calc'!CJ18</f>
        <v>0</v>
      </c>
      <c r="CO19" s="69">
        <f>'imported data from Web Calc'!CK18</f>
        <v>0.00492857142857143</v>
      </c>
      <c r="CP19" s="69">
        <f>'imported data from Web Calc'!CL18</f>
        <v>0.00242857142857143</v>
      </c>
      <c r="CQ19" s="69">
        <f>'imported data from Web Calc'!CM18</f>
        <v>0.00107142857142857</v>
      </c>
      <c r="CR19" s="69">
        <f>'imported data from Web Calc'!CO18</f>
        <v>0.00146428571428571</v>
      </c>
      <c r="CS19" s="69">
        <f>'imported data from Web Calc'!CP18</f>
        <v>0.001</v>
      </c>
      <c r="CT19" s="69">
        <f>'imported data from Web Calc'!CQ18</f>
        <v>0.00217857142857143</v>
      </c>
      <c r="CU19" s="69">
        <f>'imported data from Web Calc'!CR18</f>
        <v>0</v>
      </c>
      <c r="CV19" s="69">
        <f>'imported data from Web Calc'!CS18</f>
        <v>0.00125</v>
      </c>
      <c r="CW19" s="69">
        <f>'imported data from Web Calc'!CT18</f>
        <v>0.000714285714285714</v>
      </c>
      <c r="CX19" s="69">
        <f>'imported data from Web Calc'!CU18</f>
        <v>0.00278571428571429</v>
      </c>
      <c r="CY19" s="69">
        <f>'imported data from Web Calc'!CV18</f>
        <v>0.00203571428571429</v>
      </c>
      <c r="CZ19" s="69">
        <f>'imported data from Web Calc'!CW18</f>
        <v>0.000321428571428571</v>
      </c>
      <c r="DA19" s="69">
        <f>'imported data from Web Calc'!CX18</f>
        <v>0</v>
      </c>
      <c r="DB19" s="69">
        <f>'imported data from Web Calc'!CY18</f>
        <v>0.000642857142857143</v>
      </c>
      <c r="DC19" s="69">
        <f>'imported data from Web Calc'!DA18</f>
        <v>0.0015</v>
      </c>
      <c r="DD19" s="69">
        <f>'imported data from Web Calc'!DB18</f>
        <v>0.000178571428571429</v>
      </c>
      <c r="DE19" s="69">
        <f>'imported data from Web Calc'!DC18</f>
        <v>0.000321428571428571</v>
      </c>
      <c r="DF19" s="69">
        <f>'imported data from Web Calc'!DD18</f>
        <v>0</v>
      </c>
      <c r="DG19" s="69">
        <f>'imported data from Web Calc'!DE18</f>
        <v>0.00025</v>
      </c>
      <c r="DH19" s="69">
        <f>'imported data from Web Calc'!DF18</f>
        <v>0.000321428571428571</v>
      </c>
      <c r="DI19" s="81"/>
      <c r="DJ19" s="66">
        <f t="shared" si="0"/>
        <v>0.000214285714285714</v>
      </c>
      <c r="DK19" s="66">
        <f t="shared" si="9"/>
        <v>0.00178571428571429</v>
      </c>
      <c r="DL19" s="66">
        <f t="shared" si="9"/>
        <v>0.000714285714285714</v>
      </c>
      <c r="DM19" s="66">
        <f t="shared" si="9"/>
        <v>0.000178571428571429</v>
      </c>
      <c r="DN19" s="66">
        <f t="shared" si="11"/>
        <v>0.00464285714285714</v>
      </c>
      <c r="DO19" s="66">
        <f t="shared" si="11"/>
        <v>0.001</v>
      </c>
      <c r="DP19" s="66">
        <f t="shared" si="11"/>
        <v>0.000214285714285714</v>
      </c>
      <c r="DQ19" s="66">
        <f t="shared" si="11"/>
        <v>0</v>
      </c>
      <c r="DR19" s="66">
        <f t="shared" si="11"/>
        <v>0.000464285714285714</v>
      </c>
      <c r="DS19" s="66">
        <f t="shared" si="11"/>
        <v>0.000892857142857143</v>
      </c>
      <c r="DT19" s="66">
        <f t="shared" si="11"/>
        <v>0.00207142857142857</v>
      </c>
      <c r="DU19" s="66">
        <f t="shared" si="11"/>
        <v>0.00339285714285714</v>
      </c>
      <c r="DV19" s="66">
        <f t="shared" si="11"/>
        <v>0.000142857142857143</v>
      </c>
      <c r="DW19" s="66">
        <f t="shared" si="11"/>
        <v>0</v>
      </c>
      <c r="DX19" s="66">
        <f t="shared" si="11"/>
        <v>0.000678571428571429</v>
      </c>
      <c r="DY19" s="66">
        <f t="shared" si="11"/>
        <v>0.000714285714285714</v>
      </c>
      <c r="DZ19" s="66">
        <f t="shared" si="11"/>
        <v>0.000214285714285714</v>
      </c>
      <c r="EA19" s="66">
        <f t="shared" si="11"/>
        <v>0.00167857142857143</v>
      </c>
      <c r="EB19" s="66">
        <f t="shared" si="11"/>
        <v>0.000464285714285714</v>
      </c>
      <c r="EC19" s="66">
        <f t="shared" si="10"/>
        <v>0.00317857142857143</v>
      </c>
      <c r="ED19" s="66">
        <f t="shared" si="10"/>
        <v>0.000857142857142857</v>
      </c>
      <c r="EE19" s="66">
        <f t="shared" si="10"/>
        <v>0.00107142857142857</v>
      </c>
      <c r="EF19" s="66">
        <f t="shared" si="10"/>
        <v>0.00325</v>
      </c>
      <c r="EG19" s="66">
        <f t="shared" si="10"/>
        <v>0</v>
      </c>
      <c r="EH19" s="66">
        <f t="shared" si="10"/>
        <v>0.000571428571428571</v>
      </c>
      <c r="EI19" s="66">
        <f t="shared" si="10"/>
        <v>0.000607142857142857</v>
      </c>
      <c r="EJ19" s="66">
        <f t="shared" si="10"/>
        <v>0.000571428571428571</v>
      </c>
      <c r="EK19" s="66">
        <f t="shared" si="10"/>
        <v>0.000107142857142857</v>
      </c>
      <c r="EL19" s="66">
        <f t="shared" si="10"/>
        <v>0.000428571428571429</v>
      </c>
      <c r="EM19" s="66">
        <f t="shared" si="10"/>
        <v>0.00432142857142857</v>
      </c>
      <c r="EN19" s="66">
        <f t="shared" si="10"/>
        <v>0</v>
      </c>
      <c r="EO19" s="66">
        <f t="shared" si="10"/>
        <v>0.000428571428571429</v>
      </c>
      <c r="EP19" s="66">
        <f t="shared" si="10"/>
        <v>0.00107142857142857</v>
      </c>
      <c r="EQ19" s="66">
        <f t="shared" si="10"/>
        <v>0.000535714285714286</v>
      </c>
      <c r="ER19" s="66">
        <f t="shared" si="10"/>
        <v>0.000321428571428571</v>
      </c>
      <c r="ES19" s="66">
        <f t="shared" si="10"/>
        <v>0</v>
      </c>
      <c r="ET19" s="66">
        <f t="shared" si="10"/>
        <v>0.001</v>
      </c>
      <c r="EU19" s="66">
        <f t="shared" si="10"/>
        <v>0.000428571428571429</v>
      </c>
      <c r="EV19" s="66">
        <f t="shared" si="10"/>
        <v>0.000178571428571429</v>
      </c>
      <c r="EW19" s="66">
        <f t="shared" si="10"/>
        <v>0.000821428571428571</v>
      </c>
      <c r="EX19" s="66">
        <f t="shared" si="10"/>
        <v>0.000571428571428571</v>
      </c>
      <c r="EY19" s="66">
        <f t="shared" si="10"/>
        <v>0</v>
      </c>
      <c r="EZ19" s="66">
        <f t="shared" si="10"/>
        <v>0.00217857142857143</v>
      </c>
      <c r="FA19" s="66">
        <f t="shared" si="10"/>
        <v>0.000857142857142857</v>
      </c>
      <c r="FB19" s="66">
        <f t="shared" si="10"/>
        <v>0.00325</v>
      </c>
      <c r="FC19" s="66">
        <f t="shared" si="10"/>
        <v>0.000607142857142857</v>
      </c>
      <c r="FD19" s="66">
        <f t="shared" si="10"/>
        <v>0.00471428571428571</v>
      </c>
      <c r="FE19" s="66">
        <f t="shared" si="10"/>
        <v>0.000285714285714286</v>
      </c>
      <c r="FF19" s="66">
        <f t="shared" si="10"/>
        <v>0</v>
      </c>
      <c r="FG19" s="66">
        <f t="shared" si="10"/>
        <v>0.00114285714285714</v>
      </c>
      <c r="FH19" s="66">
        <f t="shared" si="10"/>
        <v>0</v>
      </c>
      <c r="FI19" s="66">
        <f t="shared" si="10"/>
        <v>0</v>
      </c>
      <c r="FJ19" s="66">
        <f t="shared" si="10"/>
        <v>0.00125</v>
      </c>
      <c r="FK19" s="66">
        <f t="shared" si="10"/>
        <v>0.00107142857142857</v>
      </c>
      <c r="FL19" s="66">
        <f t="shared" si="10"/>
        <v>0.00103571428571429</v>
      </c>
      <c r="FM19" s="66">
        <f t="shared" si="10"/>
        <v>0.000928571428571429</v>
      </c>
      <c r="FN19" s="66">
        <f t="shared" si="10"/>
        <v>0</v>
      </c>
      <c r="FO19" s="66">
        <f t="shared" si="10"/>
        <v>0</v>
      </c>
      <c r="FP19" s="66">
        <f t="shared" si="10"/>
        <v>0.00157142857142857</v>
      </c>
      <c r="FQ19" s="66">
        <f t="shared" si="10"/>
        <v>0.000428571428571429</v>
      </c>
      <c r="FR19" s="66">
        <f t="shared" si="10"/>
        <v>0.000571428571428571</v>
      </c>
      <c r="FS19" s="66">
        <f t="shared" si="10"/>
        <v>0.00207142857142857</v>
      </c>
      <c r="FT19" s="66">
        <f t="shared" si="10"/>
        <v>0.00257142857142857</v>
      </c>
      <c r="FU19" s="66">
        <f t="shared" si="10"/>
        <v>0.000678571428571429</v>
      </c>
      <c r="FV19" s="66">
        <f t="shared" si="4"/>
        <v>0.000142857142857143</v>
      </c>
      <c r="FW19" s="66">
        <f t="shared" si="8"/>
        <v>0.002</v>
      </c>
      <c r="FX19" s="66">
        <f t="shared" si="8"/>
        <v>0.00292857142857143</v>
      </c>
      <c r="FY19" s="66">
        <f t="shared" si="8"/>
        <v>0</v>
      </c>
      <c r="FZ19" s="66">
        <f t="shared" si="8"/>
        <v>0.000142857142857143</v>
      </c>
      <c r="GA19" s="66">
        <f t="shared" si="8"/>
        <v>0.000642857142857143</v>
      </c>
      <c r="GB19" s="66">
        <f t="shared" si="8"/>
        <v>0.00332142857142857</v>
      </c>
      <c r="GC19" s="66">
        <f t="shared" si="8"/>
        <v>0.000642857142857143</v>
      </c>
      <c r="GD19" s="66">
        <f t="shared" si="8"/>
        <v>0.000107142857142857</v>
      </c>
      <c r="GE19" s="66">
        <f t="shared" si="8"/>
        <v>0.000142857142857143</v>
      </c>
      <c r="GF19" s="66">
        <f t="shared" si="8"/>
        <v>0.000321428571428571</v>
      </c>
      <c r="GG19" s="66">
        <f t="shared" si="8"/>
        <v>0.000535714285714286</v>
      </c>
      <c r="GH19" s="66">
        <f t="shared" si="8"/>
        <v>0.000428571428571429</v>
      </c>
      <c r="GI19" s="66">
        <f t="shared" si="8"/>
        <v>0</v>
      </c>
      <c r="GJ19" s="66">
        <f t="shared" si="8"/>
        <v>0.00492857142857143</v>
      </c>
      <c r="GK19" s="66">
        <f t="shared" si="8"/>
        <v>0.00242857142857143</v>
      </c>
      <c r="GL19" s="66">
        <f t="shared" si="8"/>
        <v>0.00107142857142857</v>
      </c>
      <c r="GM19" s="66">
        <f t="shared" si="8"/>
        <v>0.00146428571428571</v>
      </c>
      <c r="GN19" s="66">
        <f t="shared" si="6"/>
        <v>0.001</v>
      </c>
      <c r="GO19" s="66">
        <f t="shared" si="6"/>
        <v>0.00217857142857143</v>
      </c>
      <c r="GP19" s="66">
        <f t="shared" si="6"/>
        <v>0</v>
      </c>
      <c r="GQ19" s="66">
        <f t="shared" si="6"/>
        <v>0.00125</v>
      </c>
      <c r="GR19" s="66">
        <f t="shared" si="6"/>
        <v>0.000714285714285714</v>
      </c>
      <c r="GS19" s="66">
        <f t="shared" si="6"/>
        <v>0.00278571428571429</v>
      </c>
      <c r="GT19" s="66">
        <f t="shared" si="6"/>
        <v>0.00203571428571429</v>
      </c>
      <c r="GU19" s="66">
        <f t="shared" si="6"/>
        <v>0.000321428571428571</v>
      </c>
      <c r="GV19" s="66">
        <f t="shared" si="6"/>
        <v>0</v>
      </c>
      <c r="GW19" s="66">
        <f t="shared" si="6"/>
        <v>0.000642857142857143</v>
      </c>
      <c r="GX19" s="66">
        <f t="shared" si="6"/>
        <v>0.0015</v>
      </c>
      <c r="GY19" s="66">
        <f t="shared" si="6"/>
        <v>0.000178571428571429</v>
      </c>
      <c r="GZ19" s="66">
        <f t="shared" si="6"/>
        <v>0.000321428571428571</v>
      </c>
      <c r="HA19" s="66">
        <f t="shared" si="6"/>
        <v>0</v>
      </c>
      <c r="HB19" s="66">
        <f t="shared" si="6"/>
        <v>0.00025</v>
      </c>
      <c r="HC19" s="66">
        <f t="shared" si="6"/>
        <v>0.000321428571428571</v>
      </c>
      <c r="HD19" s="66"/>
    </row>
    <row r="20" spans="1:212">
      <c r="A20">
        <f>'imported data from Web Calc'!A19</f>
        <v>988.7</v>
      </c>
      <c r="B20" t="str">
        <f>'imported data from Web Calc'!B19</f>
        <v>C53H94O15</v>
      </c>
      <c r="C20" s="61" t="str">
        <f>'imported data from Web Calc'!C19</f>
        <v>DGDG(38:3)</v>
      </c>
      <c r="D20" s="69">
        <f>'imported data from Web Calc'!H19</f>
        <v>0</v>
      </c>
      <c r="E20" s="69">
        <f>'imported data from Web Calc'!T19</f>
        <v>0</v>
      </c>
      <c r="F20" s="69">
        <f>'imported data from Web Calc'!AF19</f>
        <v>0</v>
      </c>
      <c r="G20" s="69">
        <f>'imported data from Web Calc'!AR19</f>
        <v>0</v>
      </c>
      <c r="H20" s="69">
        <f>'imported data from Web Calc'!BD19</f>
        <v>0</v>
      </c>
      <c r="I20" s="69">
        <f>'imported data from Web Calc'!BP19</f>
        <v>0</v>
      </c>
      <c r="J20" s="69">
        <f>'imported data from Web Calc'!CB19</f>
        <v>0</v>
      </c>
      <c r="K20" s="69">
        <f>'imported data from Web Calc'!CN19</f>
        <v>0</v>
      </c>
      <c r="L20" s="69">
        <f>'imported data from Web Calc'!CZ19</f>
        <v>0</v>
      </c>
      <c r="M20" s="69">
        <f>'imported data from Web Calc'!DG19</f>
        <v>0</v>
      </c>
      <c r="N20" s="78">
        <f t="shared" si="3"/>
        <v>0</v>
      </c>
      <c r="O20" s="69">
        <f>'imported data from Web Calc'!D19</f>
        <v>0.000428571428571429</v>
      </c>
      <c r="P20" s="69">
        <f>'imported data from Web Calc'!E19</f>
        <v>0</v>
      </c>
      <c r="Q20" s="69">
        <f>'imported data from Web Calc'!F19</f>
        <v>0.000285714285714286</v>
      </c>
      <c r="R20" s="69">
        <f>'imported data from Web Calc'!G19</f>
        <v>0</v>
      </c>
      <c r="S20" s="69">
        <f>'imported data from Web Calc'!I19</f>
        <v>0.000107142857142857</v>
      </c>
      <c r="T20" s="69">
        <f>'imported data from Web Calc'!J19</f>
        <v>0.000178571428571429</v>
      </c>
      <c r="U20" s="69">
        <f>'imported data from Web Calc'!K19</f>
        <v>0.000214285714285714</v>
      </c>
      <c r="V20" s="69">
        <f>'imported data from Web Calc'!L19</f>
        <v>0</v>
      </c>
      <c r="W20" s="69">
        <f>'imported data from Web Calc'!M19</f>
        <v>0.000142857142857143</v>
      </c>
      <c r="X20" s="69">
        <f>'imported data from Web Calc'!N19</f>
        <v>0.000464285714285714</v>
      </c>
      <c r="Y20" s="69">
        <f>'imported data from Web Calc'!O19</f>
        <v>0.000285714285714286</v>
      </c>
      <c r="Z20" s="69">
        <f>'imported data from Web Calc'!P19</f>
        <v>7.14285714285714e-5</v>
      </c>
      <c r="AA20" s="69">
        <f>'imported data from Web Calc'!Q19</f>
        <v>0</v>
      </c>
      <c r="AB20" s="69">
        <f>'imported data from Web Calc'!R19</f>
        <v>0.000178571428571429</v>
      </c>
      <c r="AC20" s="69">
        <f>'imported data from Web Calc'!S19</f>
        <v>0.000642857142857143</v>
      </c>
      <c r="AD20" s="69">
        <f>'imported data from Web Calc'!U19</f>
        <v>0.000321428571428571</v>
      </c>
      <c r="AE20" s="69">
        <f>'imported data from Web Calc'!V19</f>
        <v>0</v>
      </c>
      <c r="AF20" s="69">
        <f>'imported data from Web Calc'!W19</f>
        <v>0</v>
      </c>
      <c r="AG20" s="69">
        <f>'imported data from Web Calc'!X19</f>
        <v>0</v>
      </c>
      <c r="AH20" s="69">
        <f>'imported data from Web Calc'!Y19</f>
        <v>0.00128571428571429</v>
      </c>
      <c r="AI20" s="69">
        <f>'imported data from Web Calc'!Z19</f>
        <v>0.00103571428571429</v>
      </c>
      <c r="AJ20" s="69">
        <f>'imported data from Web Calc'!AA19</f>
        <v>0</v>
      </c>
      <c r="AK20" s="69">
        <f>'imported data from Web Calc'!AB19</f>
        <v>0.000392857142857143</v>
      </c>
      <c r="AL20" s="69">
        <f>'imported data from Web Calc'!AC19</f>
        <v>0</v>
      </c>
      <c r="AM20" s="69">
        <f>'imported data from Web Calc'!AD19</f>
        <v>0.000285714285714286</v>
      </c>
      <c r="AN20" s="69">
        <f>'imported data from Web Calc'!AE19</f>
        <v>0.000142857142857143</v>
      </c>
      <c r="AO20" s="69">
        <f>'imported data from Web Calc'!AG19</f>
        <v>0</v>
      </c>
      <c r="AP20" s="69">
        <f>'imported data from Web Calc'!AH19</f>
        <v>0.000285714285714286</v>
      </c>
      <c r="AQ20" s="69">
        <f>'imported data from Web Calc'!AI19</f>
        <v>0.000285714285714286</v>
      </c>
      <c r="AR20" s="69">
        <f>'imported data from Web Calc'!AJ19</f>
        <v>0.00103571428571429</v>
      </c>
      <c r="AS20" s="69">
        <f>'imported data from Web Calc'!AK19</f>
        <v>0</v>
      </c>
      <c r="AT20" s="69">
        <f>'imported data from Web Calc'!AL19</f>
        <v>0.000214285714285714</v>
      </c>
      <c r="AU20" s="69">
        <f>'imported data from Web Calc'!AM19</f>
        <v>0.000464285714285714</v>
      </c>
      <c r="AV20" s="69">
        <f>'imported data from Web Calc'!AN19</f>
        <v>0</v>
      </c>
      <c r="AW20" s="69">
        <f>'imported data from Web Calc'!AO19</f>
        <v>0</v>
      </c>
      <c r="AX20" s="69">
        <f>'imported data from Web Calc'!AP19</f>
        <v>0</v>
      </c>
      <c r="AY20" s="69">
        <f>'imported data from Web Calc'!AQ19</f>
        <v>0.000321428571428571</v>
      </c>
      <c r="AZ20" s="69">
        <f>'imported data from Web Calc'!AS19</f>
        <v>0</v>
      </c>
      <c r="BA20" s="69">
        <f>'imported data from Web Calc'!AT19</f>
        <v>0.000107142857142857</v>
      </c>
      <c r="BB20" s="69">
        <f>'imported data from Web Calc'!AU19</f>
        <v>0.000285714285714286</v>
      </c>
      <c r="BC20" s="69">
        <f>'imported data from Web Calc'!AV19</f>
        <v>0.00025</v>
      </c>
      <c r="BD20" s="69">
        <f>'imported data from Web Calc'!AW19</f>
        <v>0</v>
      </c>
      <c r="BE20" s="69">
        <f>'imported data from Web Calc'!AX19</f>
        <v>0.000107142857142857</v>
      </c>
      <c r="BF20" s="69">
        <f>'imported data from Web Calc'!AY19</f>
        <v>0.001</v>
      </c>
      <c r="BG20" s="69">
        <f>'imported data from Web Calc'!AZ19</f>
        <v>0.00210714285714286</v>
      </c>
      <c r="BH20" s="69">
        <f>'imported data from Web Calc'!BA19</f>
        <v>0.000714285714285714</v>
      </c>
      <c r="BI20" s="69">
        <f>'imported data from Web Calc'!BB19</f>
        <v>0.000571428571428571</v>
      </c>
      <c r="BJ20" s="69">
        <f>'imported data from Web Calc'!BC19</f>
        <v>0</v>
      </c>
      <c r="BK20" s="69">
        <f>'imported data from Web Calc'!BE19</f>
        <v>0</v>
      </c>
      <c r="BL20" s="69">
        <f>'imported data from Web Calc'!BF19</f>
        <v>0.00025</v>
      </c>
      <c r="BM20" s="69">
        <f>'imported data from Web Calc'!BG19</f>
        <v>0.000178571428571429</v>
      </c>
      <c r="BN20" s="69">
        <f>'imported data from Web Calc'!BH19</f>
        <v>0</v>
      </c>
      <c r="BO20" s="69">
        <f>'imported data from Web Calc'!BI19</f>
        <v>0</v>
      </c>
      <c r="BP20" s="69">
        <f>'imported data from Web Calc'!BJ19</f>
        <v>0.000107142857142857</v>
      </c>
      <c r="BQ20" s="69">
        <f>'imported data from Web Calc'!BK19</f>
        <v>0.00110714285714286</v>
      </c>
      <c r="BR20" s="69">
        <f>'imported data from Web Calc'!BL19</f>
        <v>0</v>
      </c>
      <c r="BS20" s="69">
        <f>'imported data from Web Calc'!BM19</f>
        <v>0.000178571428571429</v>
      </c>
      <c r="BT20" s="69">
        <f>'imported data from Web Calc'!BN19</f>
        <v>0</v>
      </c>
      <c r="BU20" s="69">
        <f>'imported data from Web Calc'!BO19</f>
        <v>0.00103571428571429</v>
      </c>
      <c r="BV20" s="69">
        <f>'imported data from Web Calc'!BQ19</f>
        <v>0</v>
      </c>
      <c r="BW20" s="69">
        <f>'imported data from Web Calc'!BR19</f>
        <v>0</v>
      </c>
      <c r="BX20" s="69">
        <f>'imported data from Web Calc'!BS19</f>
        <v>0.000107142857142857</v>
      </c>
      <c r="BY20" s="69">
        <f>'imported data from Web Calc'!BT19</f>
        <v>3.57142857142857e-5</v>
      </c>
      <c r="BZ20" s="69">
        <f>'imported data from Web Calc'!BU19</f>
        <v>0.000464285714285714</v>
      </c>
      <c r="CA20" s="69">
        <f>'imported data from Web Calc'!BV19</f>
        <v>0.000285714285714286</v>
      </c>
      <c r="CB20" s="69">
        <f>'imported data from Web Calc'!BW19</f>
        <v>3.57142857142857e-5</v>
      </c>
      <c r="CC20" s="69">
        <f>'imported data from Web Calc'!BX19</f>
        <v>0.00107142857142857</v>
      </c>
      <c r="CD20" s="69">
        <f>'imported data from Web Calc'!BY19</f>
        <v>0</v>
      </c>
      <c r="CE20" s="69">
        <f>'imported data from Web Calc'!BZ19</f>
        <v>0</v>
      </c>
      <c r="CF20" s="69">
        <f>'imported data from Web Calc'!CA19</f>
        <v>3.57142857142857e-5</v>
      </c>
      <c r="CG20" s="69">
        <f>'imported data from Web Calc'!CC19</f>
        <v>0.000107142857142857</v>
      </c>
      <c r="CH20" s="69">
        <f>'imported data from Web Calc'!CD19</f>
        <v>0</v>
      </c>
      <c r="CI20" s="69">
        <f>'imported data from Web Calc'!CE19</f>
        <v>0.000107142857142857</v>
      </c>
      <c r="CJ20" s="69">
        <f>'imported data from Web Calc'!CF19</f>
        <v>0</v>
      </c>
      <c r="CK20" s="69">
        <f>'imported data from Web Calc'!CG19</f>
        <v>7.14285714285714e-5</v>
      </c>
      <c r="CL20" s="69">
        <f>'imported data from Web Calc'!CH19</f>
        <v>0.000142857142857143</v>
      </c>
      <c r="CM20" s="69">
        <f>'imported data from Web Calc'!CI19</f>
        <v>0</v>
      </c>
      <c r="CN20" s="69">
        <f>'imported data from Web Calc'!CJ19</f>
        <v>0</v>
      </c>
      <c r="CO20" s="69">
        <f>'imported data from Web Calc'!CK19</f>
        <v>0.00317857142857143</v>
      </c>
      <c r="CP20" s="69">
        <f>'imported data from Web Calc'!CL19</f>
        <v>0.000392857142857143</v>
      </c>
      <c r="CQ20" s="69">
        <f>'imported data from Web Calc'!CM19</f>
        <v>0</v>
      </c>
      <c r="CR20" s="69">
        <f>'imported data from Web Calc'!CO19</f>
        <v>7.14285714285714e-5</v>
      </c>
      <c r="CS20" s="69">
        <f>'imported data from Web Calc'!CP19</f>
        <v>0.000107142857142857</v>
      </c>
      <c r="CT20" s="69">
        <f>'imported data from Web Calc'!CQ19</f>
        <v>0.000107142857142857</v>
      </c>
      <c r="CU20" s="69">
        <f>'imported data from Web Calc'!CR19</f>
        <v>0</v>
      </c>
      <c r="CV20" s="69">
        <f>'imported data from Web Calc'!CS19</f>
        <v>0.000142857142857143</v>
      </c>
      <c r="CW20" s="69">
        <f>'imported data from Web Calc'!CT19</f>
        <v>0.00157142857142857</v>
      </c>
      <c r="CX20" s="69">
        <f>'imported data from Web Calc'!CU19</f>
        <v>0.000535714285714286</v>
      </c>
      <c r="CY20" s="69">
        <f>'imported data from Web Calc'!CV19</f>
        <v>7.14285714285714e-5</v>
      </c>
      <c r="CZ20" s="69">
        <f>'imported data from Web Calc'!CW19</f>
        <v>0.000142857142857143</v>
      </c>
      <c r="DA20" s="69">
        <f>'imported data from Web Calc'!CX19</f>
        <v>0</v>
      </c>
      <c r="DB20" s="69">
        <f>'imported data from Web Calc'!CY19</f>
        <v>0.000107142857142857</v>
      </c>
      <c r="DC20" s="69">
        <f>'imported data from Web Calc'!DA19</f>
        <v>7.14285714285714e-5</v>
      </c>
      <c r="DD20" s="69">
        <f>'imported data from Web Calc'!DB19</f>
        <v>0</v>
      </c>
      <c r="DE20" s="69">
        <f>'imported data from Web Calc'!DC19</f>
        <v>0</v>
      </c>
      <c r="DF20" s="69">
        <f>'imported data from Web Calc'!DD19</f>
        <v>0.00025</v>
      </c>
      <c r="DG20" s="69">
        <f>'imported data from Web Calc'!DE19</f>
        <v>0.000285714285714286</v>
      </c>
      <c r="DH20" s="69">
        <f>'imported data from Web Calc'!DF19</f>
        <v>0.000357142857142857</v>
      </c>
      <c r="DI20" s="81"/>
      <c r="DJ20" s="66">
        <f t="shared" si="0"/>
        <v>0.000428571428571429</v>
      </c>
      <c r="DK20" s="66">
        <f t="shared" si="9"/>
        <v>0</v>
      </c>
      <c r="DL20" s="66">
        <f t="shared" si="9"/>
        <v>0.000285714285714286</v>
      </c>
      <c r="DM20" s="66">
        <f t="shared" si="9"/>
        <v>0</v>
      </c>
      <c r="DN20" s="66">
        <f t="shared" si="11"/>
        <v>0.000107142857142857</v>
      </c>
      <c r="DO20" s="66">
        <f t="shared" si="11"/>
        <v>0.000178571428571429</v>
      </c>
      <c r="DP20" s="66">
        <f t="shared" si="11"/>
        <v>0.000214285714285714</v>
      </c>
      <c r="DQ20" s="66">
        <f t="shared" si="11"/>
        <v>0</v>
      </c>
      <c r="DR20" s="66">
        <f t="shared" si="11"/>
        <v>0.000142857142857143</v>
      </c>
      <c r="DS20" s="66">
        <f t="shared" si="11"/>
        <v>0.000464285714285714</v>
      </c>
      <c r="DT20" s="66">
        <f t="shared" si="11"/>
        <v>0.000285714285714286</v>
      </c>
      <c r="DU20" s="66">
        <f t="shared" si="11"/>
        <v>7.14285714285714e-5</v>
      </c>
      <c r="DV20" s="66">
        <f t="shared" si="11"/>
        <v>0</v>
      </c>
      <c r="DW20" s="66">
        <f t="shared" si="11"/>
        <v>0.000178571428571429</v>
      </c>
      <c r="DX20" s="66">
        <f t="shared" si="11"/>
        <v>0.000642857142857143</v>
      </c>
      <c r="DY20" s="66">
        <f t="shared" si="11"/>
        <v>0.000321428571428571</v>
      </c>
      <c r="DZ20" s="66">
        <f t="shared" si="11"/>
        <v>0</v>
      </c>
      <c r="EA20" s="66">
        <f t="shared" si="11"/>
        <v>0</v>
      </c>
      <c r="EB20" s="66">
        <f t="shared" si="11"/>
        <v>0</v>
      </c>
      <c r="EC20" s="66">
        <f t="shared" si="10"/>
        <v>0.00128571428571429</v>
      </c>
      <c r="ED20" s="66">
        <f t="shared" si="10"/>
        <v>0.00103571428571429</v>
      </c>
      <c r="EE20" s="66">
        <f t="shared" si="10"/>
        <v>0</v>
      </c>
      <c r="EF20" s="66">
        <f t="shared" si="10"/>
        <v>0.000392857142857143</v>
      </c>
      <c r="EG20" s="66">
        <f t="shared" si="10"/>
        <v>0</v>
      </c>
      <c r="EH20" s="66">
        <f t="shared" si="10"/>
        <v>0.000285714285714286</v>
      </c>
      <c r="EI20" s="66">
        <f t="shared" si="10"/>
        <v>0.000142857142857143</v>
      </c>
      <c r="EJ20" s="66">
        <f t="shared" si="10"/>
        <v>0</v>
      </c>
      <c r="EK20" s="66">
        <f t="shared" si="10"/>
        <v>0.000285714285714286</v>
      </c>
      <c r="EL20" s="66">
        <f t="shared" si="10"/>
        <v>0.000285714285714286</v>
      </c>
      <c r="EM20" s="66">
        <f t="shared" si="10"/>
        <v>0.00103571428571429</v>
      </c>
      <c r="EN20" s="66">
        <f t="shared" si="10"/>
        <v>0</v>
      </c>
      <c r="EO20" s="66">
        <f t="shared" si="10"/>
        <v>0.000214285714285714</v>
      </c>
      <c r="EP20" s="66">
        <f t="shared" si="10"/>
        <v>0.000464285714285714</v>
      </c>
      <c r="EQ20" s="66">
        <f t="shared" si="10"/>
        <v>0</v>
      </c>
      <c r="ER20" s="66">
        <f t="shared" si="10"/>
        <v>0</v>
      </c>
      <c r="ES20" s="66">
        <f t="shared" si="10"/>
        <v>0</v>
      </c>
      <c r="ET20" s="66">
        <f t="shared" si="10"/>
        <v>0.000321428571428571</v>
      </c>
      <c r="EU20" s="66">
        <f t="shared" si="10"/>
        <v>0</v>
      </c>
      <c r="EV20" s="66">
        <f t="shared" si="10"/>
        <v>0.000107142857142857</v>
      </c>
      <c r="EW20" s="66">
        <f t="shared" si="10"/>
        <v>0.000285714285714286</v>
      </c>
      <c r="EX20" s="66">
        <f t="shared" si="10"/>
        <v>0.00025</v>
      </c>
      <c r="EY20" s="66">
        <f t="shared" si="10"/>
        <v>0</v>
      </c>
      <c r="EZ20" s="66">
        <f t="shared" si="10"/>
        <v>0.000107142857142857</v>
      </c>
      <c r="FA20" s="66">
        <f t="shared" si="10"/>
        <v>0.001</v>
      </c>
      <c r="FB20" s="66">
        <f t="shared" si="10"/>
        <v>0.00210714285714286</v>
      </c>
      <c r="FC20" s="66">
        <f t="shared" si="10"/>
        <v>0.000714285714285714</v>
      </c>
      <c r="FD20" s="66">
        <f t="shared" si="10"/>
        <v>0.000571428571428571</v>
      </c>
      <c r="FE20" s="66">
        <f t="shared" si="10"/>
        <v>0</v>
      </c>
      <c r="FF20" s="66">
        <f t="shared" si="10"/>
        <v>0</v>
      </c>
      <c r="FG20" s="66">
        <f t="shared" si="10"/>
        <v>0.00025</v>
      </c>
      <c r="FH20" s="66">
        <f t="shared" si="10"/>
        <v>0.000178571428571429</v>
      </c>
      <c r="FI20" s="66">
        <f t="shared" si="10"/>
        <v>0</v>
      </c>
      <c r="FJ20" s="66">
        <f t="shared" si="10"/>
        <v>0</v>
      </c>
      <c r="FK20" s="66">
        <f t="shared" si="10"/>
        <v>0.000107142857142857</v>
      </c>
      <c r="FL20" s="66">
        <f t="shared" si="10"/>
        <v>0.00110714285714286</v>
      </c>
      <c r="FM20" s="66">
        <f t="shared" si="10"/>
        <v>0</v>
      </c>
      <c r="FN20" s="66">
        <f t="shared" si="10"/>
        <v>0.000178571428571429</v>
      </c>
      <c r="FO20" s="66">
        <f t="shared" si="10"/>
        <v>0</v>
      </c>
      <c r="FP20" s="66">
        <f t="shared" si="10"/>
        <v>0.00103571428571429</v>
      </c>
      <c r="FQ20" s="66">
        <f t="shared" si="10"/>
        <v>0</v>
      </c>
      <c r="FR20" s="66">
        <f t="shared" si="10"/>
        <v>0</v>
      </c>
      <c r="FS20" s="66">
        <f t="shared" si="10"/>
        <v>0.000107142857142857</v>
      </c>
      <c r="FT20" s="66">
        <f t="shared" si="10"/>
        <v>3.57142857142857e-5</v>
      </c>
      <c r="FU20" s="66">
        <f t="shared" si="10"/>
        <v>0.000464285714285714</v>
      </c>
      <c r="FV20" s="66">
        <f t="shared" si="4"/>
        <v>0.000285714285714286</v>
      </c>
      <c r="FW20" s="66">
        <f t="shared" si="8"/>
        <v>3.57142857142857e-5</v>
      </c>
      <c r="FX20" s="66">
        <f t="shared" si="8"/>
        <v>0.00107142857142857</v>
      </c>
      <c r="FY20" s="66">
        <f t="shared" si="8"/>
        <v>0</v>
      </c>
      <c r="FZ20" s="66">
        <f t="shared" si="8"/>
        <v>0</v>
      </c>
      <c r="GA20" s="66">
        <f t="shared" si="8"/>
        <v>3.57142857142857e-5</v>
      </c>
      <c r="GB20" s="66">
        <f t="shared" si="8"/>
        <v>0.000107142857142857</v>
      </c>
      <c r="GC20" s="66">
        <f t="shared" si="8"/>
        <v>0</v>
      </c>
      <c r="GD20" s="66">
        <f t="shared" si="8"/>
        <v>0.000107142857142857</v>
      </c>
      <c r="GE20" s="66">
        <f t="shared" si="8"/>
        <v>0</v>
      </c>
      <c r="GF20" s="66">
        <f t="shared" si="8"/>
        <v>7.14285714285714e-5</v>
      </c>
      <c r="GG20" s="66">
        <f t="shared" si="8"/>
        <v>0.000142857142857143</v>
      </c>
      <c r="GH20" s="66">
        <f t="shared" si="8"/>
        <v>0</v>
      </c>
      <c r="GI20" s="66">
        <f t="shared" si="8"/>
        <v>0</v>
      </c>
      <c r="GJ20" s="66">
        <f t="shared" si="8"/>
        <v>0.00317857142857143</v>
      </c>
      <c r="GK20" s="66">
        <f t="shared" si="8"/>
        <v>0.000392857142857143</v>
      </c>
      <c r="GL20" s="66">
        <f t="shared" si="8"/>
        <v>0</v>
      </c>
      <c r="GM20" s="66">
        <f t="shared" si="8"/>
        <v>7.14285714285714e-5</v>
      </c>
      <c r="GN20" s="66">
        <f t="shared" si="6"/>
        <v>0.000107142857142857</v>
      </c>
      <c r="GO20" s="66">
        <f t="shared" si="6"/>
        <v>0.000107142857142857</v>
      </c>
      <c r="GP20" s="66">
        <f t="shared" si="6"/>
        <v>0</v>
      </c>
      <c r="GQ20" s="66">
        <f t="shared" si="6"/>
        <v>0.000142857142857143</v>
      </c>
      <c r="GR20" s="66">
        <f t="shared" si="6"/>
        <v>0.00157142857142857</v>
      </c>
      <c r="GS20" s="66">
        <f t="shared" si="6"/>
        <v>0.000535714285714286</v>
      </c>
      <c r="GT20" s="66">
        <f t="shared" si="6"/>
        <v>7.14285714285714e-5</v>
      </c>
      <c r="GU20" s="66">
        <f t="shared" si="6"/>
        <v>0.000142857142857143</v>
      </c>
      <c r="GV20" s="66">
        <f t="shared" si="6"/>
        <v>0</v>
      </c>
      <c r="GW20" s="66">
        <f t="shared" si="6"/>
        <v>0.000107142857142857</v>
      </c>
      <c r="GX20" s="66">
        <f t="shared" si="6"/>
        <v>7.14285714285714e-5</v>
      </c>
      <c r="GY20" s="66">
        <f t="shared" si="6"/>
        <v>0</v>
      </c>
      <c r="GZ20" s="66">
        <f t="shared" si="6"/>
        <v>0</v>
      </c>
      <c r="HA20" s="66">
        <f t="shared" si="6"/>
        <v>0.00025</v>
      </c>
      <c r="HB20" s="66">
        <f t="shared" si="6"/>
        <v>0.000285714285714286</v>
      </c>
      <c r="HC20" s="66">
        <f t="shared" si="6"/>
        <v>0.000357142857142857</v>
      </c>
      <c r="HD20" s="66"/>
    </row>
    <row r="21" spans="1:212">
      <c r="A21" s="74" t="s">
        <v>522</v>
      </c>
      <c r="B21" s="75"/>
      <c r="C21" s="74" t="s">
        <v>522</v>
      </c>
      <c r="D21" s="69"/>
      <c r="E21" s="69"/>
      <c r="F21" s="69"/>
      <c r="G21" s="69"/>
      <c r="H21" s="69"/>
      <c r="I21" s="69"/>
      <c r="J21" s="69"/>
      <c r="K21" s="69"/>
      <c r="L21" s="69"/>
      <c r="M21" s="69"/>
      <c r="N21" s="78">
        <f t="shared" si="3"/>
        <v>0</v>
      </c>
      <c r="O21" s="69"/>
      <c r="P21" s="69"/>
      <c r="Q21" s="69"/>
      <c r="R21" s="69"/>
      <c r="S21" s="69"/>
      <c r="T21" s="69"/>
      <c r="U21" s="69"/>
      <c r="V21" s="69"/>
      <c r="W21" s="69"/>
      <c r="X21" s="69"/>
      <c r="Y21" s="69"/>
      <c r="Z21" s="69"/>
      <c r="AA21" s="69"/>
      <c r="AB21" s="69"/>
      <c r="AC21" s="69"/>
      <c r="AD21" s="69"/>
      <c r="AE21" s="69"/>
      <c r="AF21" s="69"/>
      <c r="AG21" s="69"/>
      <c r="AH21" s="69"/>
      <c r="AI21" s="69"/>
      <c r="AJ21" s="69"/>
      <c r="AK21" s="69"/>
      <c r="AL21" s="69"/>
      <c r="AM21" s="69"/>
      <c r="AN21" s="69"/>
      <c r="AO21" s="69"/>
      <c r="AP21" s="69"/>
      <c r="AQ21" s="69"/>
      <c r="AR21" s="69"/>
      <c r="AS21" s="69"/>
      <c r="AT21" s="69"/>
      <c r="AU21" s="69"/>
      <c r="AV21" s="69"/>
      <c r="AW21" s="69"/>
      <c r="AX21" s="69"/>
      <c r="AY21" s="69"/>
      <c r="AZ21" s="69"/>
      <c r="BA21" s="69"/>
      <c r="BB21" s="69"/>
      <c r="BC21" s="69"/>
      <c r="BD21" s="69"/>
      <c r="BE21" s="69"/>
      <c r="BF21" s="69"/>
      <c r="BG21" s="69"/>
      <c r="BH21" s="69"/>
      <c r="BI21" s="69"/>
      <c r="BJ21" s="69"/>
      <c r="BK21" s="69"/>
      <c r="BL21" s="69"/>
      <c r="BM21" s="69"/>
      <c r="BN21" s="69"/>
      <c r="BO21" s="69"/>
      <c r="BP21" s="69"/>
      <c r="BQ21" s="69"/>
      <c r="BR21" s="69"/>
      <c r="BS21" s="69"/>
      <c r="BT21" s="69"/>
      <c r="BU21" s="69"/>
      <c r="BV21" s="69"/>
      <c r="BW21" s="69"/>
      <c r="BX21" s="69"/>
      <c r="BY21" s="69"/>
      <c r="BZ21" s="69"/>
      <c r="CA21" s="69"/>
      <c r="CB21" s="69"/>
      <c r="CC21" s="69"/>
      <c r="CD21" s="69"/>
      <c r="CE21" s="69"/>
      <c r="CF21" s="69"/>
      <c r="CG21" s="69"/>
      <c r="CH21" s="69"/>
      <c r="CI21" s="69"/>
      <c r="CJ21" s="69"/>
      <c r="CK21" s="69"/>
      <c r="CL21" s="69"/>
      <c r="CM21" s="69"/>
      <c r="CN21" s="69"/>
      <c r="CO21" s="69"/>
      <c r="CP21" s="69"/>
      <c r="CQ21" s="69"/>
      <c r="CR21" s="69"/>
      <c r="CS21" s="69"/>
      <c r="CT21" s="69"/>
      <c r="CU21" s="69"/>
      <c r="CV21" s="69"/>
      <c r="CW21" s="69"/>
      <c r="CX21" s="69"/>
      <c r="CY21" s="69"/>
      <c r="CZ21" s="69"/>
      <c r="DA21" s="69"/>
      <c r="DB21" s="69"/>
      <c r="DC21" s="69"/>
      <c r="DD21" s="69"/>
      <c r="DE21" s="69"/>
      <c r="DF21" s="69"/>
      <c r="DG21" s="69"/>
      <c r="DH21" s="69"/>
      <c r="DI21" s="81"/>
      <c r="DJ21" s="82">
        <f t="shared" ref="DJ21" si="12">SUM(DJ5:DJ20)</f>
        <v>0.649642857142857</v>
      </c>
      <c r="DK21" s="82">
        <f t="shared" ref="DK21:FV21" si="13">SUM(DK5:DK20)</f>
        <v>0.630892857142857</v>
      </c>
      <c r="DL21" s="82">
        <f t="shared" si="13"/>
        <v>0.623357142857143</v>
      </c>
      <c r="DM21" s="82">
        <f t="shared" si="13"/>
        <v>0.657860714285714</v>
      </c>
      <c r="DN21" s="82">
        <f t="shared" si="13"/>
        <v>1.86442857142857</v>
      </c>
      <c r="DO21" s="82">
        <f t="shared" si="13"/>
        <v>0.8045</v>
      </c>
      <c r="DP21" s="82">
        <f t="shared" si="13"/>
        <v>0.494785714285714</v>
      </c>
      <c r="DQ21" s="82">
        <f t="shared" si="13"/>
        <v>0.1975</v>
      </c>
      <c r="DR21" s="82">
        <f t="shared" si="13"/>
        <v>0.713178571428571</v>
      </c>
      <c r="DS21" s="82">
        <f t="shared" si="13"/>
        <v>0.761392857142857</v>
      </c>
      <c r="DT21" s="82">
        <f t="shared" si="13"/>
        <v>1.10707142857143</v>
      </c>
      <c r="DU21" s="82">
        <f t="shared" si="13"/>
        <v>1.04242857142857</v>
      </c>
      <c r="DV21" s="82">
        <f t="shared" si="13"/>
        <v>0.134035714285714</v>
      </c>
      <c r="DW21" s="82">
        <f t="shared" si="13"/>
        <v>0.543714285714286</v>
      </c>
      <c r="DX21" s="82">
        <f t="shared" si="13"/>
        <v>0.634142857142857</v>
      </c>
      <c r="DY21" s="82">
        <f t="shared" si="13"/>
        <v>0.387217857142857</v>
      </c>
      <c r="DZ21" s="82">
        <f t="shared" si="13"/>
        <v>0.417571428571429</v>
      </c>
      <c r="EA21" s="82">
        <f t="shared" si="13"/>
        <v>0.475789285714286</v>
      </c>
      <c r="EB21" s="82">
        <f t="shared" si="13"/>
        <v>0.252642857142857</v>
      </c>
      <c r="EC21" s="82">
        <f t="shared" si="13"/>
        <v>1.59682142857143</v>
      </c>
      <c r="ED21" s="82">
        <f t="shared" si="13"/>
        <v>0.743964285714286</v>
      </c>
      <c r="EE21" s="82">
        <f t="shared" si="13"/>
        <v>0.689860714285714</v>
      </c>
      <c r="EF21" s="82">
        <f t="shared" si="13"/>
        <v>1.19175</v>
      </c>
      <c r="EG21" s="82">
        <f t="shared" si="13"/>
        <v>0.334714285714286</v>
      </c>
      <c r="EH21" s="82">
        <f t="shared" si="13"/>
        <v>0.499214285714286</v>
      </c>
      <c r="EI21" s="82">
        <f t="shared" si="13"/>
        <v>0.581857142857143</v>
      </c>
      <c r="EJ21" s="82">
        <f t="shared" si="13"/>
        <v>0.498857142857143</v>
      </c>
      <c r="EK21" s="82">
        <f t="shared" si="13"/>
        <v>0.3655</v>
      </c>
      <c r="EL21" s="82">
        <f t="shared" si="13"/>
        <v>0.551535714285714</v>
      </c>
      <c r="EM21" s="82">
        <f t="shared" si="13"/>
        <v>1.77421428571429</v>
      </c>
      <c r="EN21" s="82">
        <f t="shared" si="13"/>
        <v>0.318714285714286</v>
      </c>
      <c r="EO21" s="82">
        <f t="shared" si="13"/>
        <v>0.301432142857143</v>
      </c>
      <c r="EP21" s="82">
        <f t="shared" si="13"/>
        <v>0.655071428571429</v>
      </c>
      <c r="EQ21" s="82">
        <f t="shared" si="13"/>
        <v>0.804464285714286</v>
      </c>
      <c r="ER21" s="82">
        <f t="shared" si="13"/>
        <v>0.359396428571429</v>
      </c>
      <c r="ES21" s="82">
        <f t="shared" si="13"/>
        <v>0.07175</v>
      </c>
      <c r="ET21" s="82">
        <f t="shared" si="13"/>
        <v>0.610392857142857</v>
      </c>
      <c r="EU21" s="82">
        <f t="shared" si="13"/>
        <v>0.301253571428571</v>
      </c>
      <c r="EV21" s="82">
        <f t="shared" si="13"/>
        <v>0.231467857142857</v>
      </c>
      <c r="EW21" s="82">
        <f t="shared" si="13"/>
        <v>1.00017857142857</v>
      </c>
      <c r="EX21" s="82">
        <f t="shared" si="13"/>
        <v>0.435717857142857</v>
      </c>
      <c r="EY21" s="82">
        <f t="shared" si="13"/>
        <v>0.448535714285714</v>
      </c>
      <c r="EZ21" s="82">
        <f t="shared" si="13"/>
        <v>0.554360714285714</v>
      </c>
      <c r="FA21" s="82">
        <f t="shared" si="13"/>
        <v>0.747821428571429</v>
      </c>
      <c r="FB21" s="82">
        <f t="shared" si="13"/>
        <v>1.19889285714286</v>
      </c>
      <c r="FC21" s="82">
        <f t="shared" si="13"/>
        <v>0.400825</v>
      </c>
      <c r="FD21" s="82">
        <f t="shared" si="13"/>
        <v>1.59057142857143</v>
      </c>
      <c r="FE21" s="82">
        <f t="shared" si="13"/>
        <v>0.5935</v>
      </c>
      <c r="FF21" s="82">
        <f t="shared" si="13"/>
        <v>0.250678571428571</v>
      </c>
      <c r="FG21" s="82">
        <f t="shared" si="13"/>
        <v>0.659571428571429</v>
      </c>
      <c r="FH21" s="82">
        <f t="shared" si="13"/>
        <v>0.295</v>
      </c>
      <c r="FI21" s="82">
        <f t="shared" si="13"/>
        <v>0.0974321428571428</v>
      </c>
      <c r="FJ21" s="82">
        <f t="shared" si="13"/>
        <v>0.719003571428571</v>
      </c>
      <c r="FK21" s="82">
        <f t="shared" si="13"/>
        <v>0.601642857142857</v>
      </c>
      <c r="FL21" s="82">
        <f t="shared" si="13"/>
        <v>1.21467857142857</v>
      </c>
      <c r="FM21" s="82">
        <f t="shared" si="13"/>
        <v>0.436678571428572</v>
      </c>
      <c r="FN21" s="82">
        <f t="shared" si="13"/>
        <v>0.234325</v>
      </c>
      <c r="FO21" s="82">
        <f t="shared" si="13"/>
        <v>0.259825</v>
      </c>
      <c r="FP21" s="82">
        <f t="shared" si="13"/>
        <v>0.586642857142857</v>
      </c>
      <c r="FQ21" s="82">
        <f t="shared" si="13"/>
        <v>0.433392857142857</v>
      </c>
      <c r="FR21" s="82">
        <f t="shared" si="13"/>
        <v>0.487892857142857</v>
      </c>
      <c r="FS21" s="82">
        <f t="shared" si="13"/>
        <v>0.969392857142857</v>
      </c>
      <c r="FT21" s="82">
        <f t="shared" si="13"/>
        <v>0.834</v>
      </c>
      <c r="FU21" s="82">
        <f t="shared" si="13"/>
        <v>0.762321428571429</v>
      </c>
      <c r="FV21" s="82">
        <f t="shared" si="13"/>
        <v>0.416182142857143</v>
      </c>
      <c r="FW21" s="82">
        <f t="shared" ref="FW21:HC21" si="14">SUM(FW5:FW20)</f>
        <v>0.558178571428572</v>
      </c>
      <c r="FX21" s="82">
        <f t="shared" si="14"/>
        <v>1.0325</v>
      </c>
      <c r="FY21" s="82">
        <f t="shared" si="14"/>
        <v>0.193714285714286</v>
      </c>
      <c r="FZ21" s="82">
        <f t="shared" si="14"/>
        <v>0.271178571428571</v>
      </c>
      <c r="GA21" s="82">
        <f t="shared" si="14"/>
        <v>0.570785714285714</v>
      </c>
      <c r="GB21" s="82">
        <f t="shared" si="14"/>
        <v>1.24007142857143</v>
      </c>
      <c r="GC21" s="82">
        <f t="shared" si="14"/>
        <v>0.407003571428572</v>
      </c>
      <c r="GD21" s="82">
        <f t="shared" si="14"/>
        <v>0.272075</v>
      </c>
      <c r="GE21" s="82">
        <f t="shared" si="14"/>
        <v>0.326357142857143</v>
      </c>
      <c r="GF21" s="82">
        <f t="shared" si="14"/>
        <v>0.506214285714286</v>
      </c>
      <c r="GG21" s="82">
        <f t="shared" si="14"/>
        <v>0.312571428571429</v>
      </c>
      <c r="GH21" s="82">
        <f t="shared" si="14"/>
        <v>0.278967857142857</v>
      </c>
      <c r="GI21" s="82">
        <f t="shared" si="14"/>
        <v>0.151717857142857</v>
      </c>
      <c r="GJ21" s="82">
        <f t="shared" si="14"/>
        <v>2.30428571428571</v>
      </c>
      <c r="GK21" s="82">
        <f t="shared" si="14"/>
        <v>1.09282142857143</v>
      </c>
      <c r="GL21" s="82">
        <f t="shared" si="14"/>
        <v>0.592182142857143</v>
      </c>
      <c r="GM21" s="82">
        <f t="shared" si="14"/>
        <v>0.582432142857143</v>
      </c>
      <c r="GN21" s="82">
        <f t="shared" si="14"/>
        <v>0.588860714285714</v>
      </c>
      <c r="GO21" s="82">
        <f t="shared" si="14"/>
        <v>1.02264285714286</v>
      </c>
      <c r="GP21" s="82">
        <f t="shared" si="14"/>
        <v>0.43</v>
      </c>
      <c r="GQ21" s="82">
        <f t="shared" si="14"/>
        <v>0.782821428571429</v>
      </c>
      <c r="GR21" s="82">
        <f t="shared" si="14"/>
        <v>1.27360714285714</v>
      </c>
      <c r="GS21" s="82">
        <f t="shared" si="14"/>
        <v>1.14503571428571</v>
      </c>
      <c r="GT21" s="82">
        <f t="shared" si="14"/>
        <v>0.977321428571429</v>
      </c>
      <c r="GU21" s="82">
        <f t="shared" si="14"/>
        <v>0.313253571428571</v>
      </c>
      <c r="GV21" s="82">
        <f t="shared" si="14"/>
        <v>0.134539285714286</v>
      </c>
      <c r="GW21" s="82">
        <f t="shared" si="14"/>
        <v>0.568821428571429</v>
      </c>
      <c r="GX21" s="82">
        <f t="shared" si="14"/>
        <v>0.786464285714286</v>
      </c>
      <c r="GY21" s="82">
        <f t="shared" si="14"/>
        <v>0.304539285714286</v>
      </c>
      <c r="GZ21" s="82">
        <f t="shared" si="14"/>
        <v>0.311896428571429</v>
      </c>
      <c r="HA21" s="82">
        <f t="shared" si="14"/>
        <v>0.0705714285714286</v>
      </c>
      <c r="HB21" s="82">
        <f t="shared" si="14"/>
        <v>0.998607142857143</v>
      </c>
      <c r="HC21" s="82">
        <f t="shared" si="14"/>
        <v>0.569071428571429</v>
      </c>
      <c r="HD21" s="82"/>
    </row>
    <row r="22" spans="1:212">
      <c r="A22">
        <f>'imported data from Web Calc'!A22</f>
        <v>764.5</v>
      </c>
      <c r="B22" t="str">
        <f>'imported data from Web Calc'!B22</f>
        <v>C43H70O10</v>
      </c>
      <c r="C22" s="61" t="str">
        <f>'imported data from Web Calc'!C22</f>
        <v>MGDG(34:6)</v>
      </c>
      <c r="D22" s="69">
        <f>'imported data from Web Calc'!H22</f>
        <v>0</v>
      </c>
      <c r="E22" s="69">
        <f>'imported data from Web Calc'!T22</f>
        <v>0</v>
      </c>
      <c r="F22" s="69">
        <f>'imported data from Web Calc'!AF22</f>
        <v>0</v>
      </c>
      <c r="G22" s="69">
        <f>'imported data from Web Calc'!AR22</f>
        <v>0</v>
      </c>
      <c r="H22" s="69">
        <f>'imported data from Web Calc'!BD22</f>
        <v>0</v>
      </c>
      <c r="I22" s="69">
        <f>'imported data from Web Calc'!BP22</f>
        <v>0</v>
      </c>
      <c r="J22" s="69">
        <f>'imported data from Web Calc'!CB22</f>
        <v>0</v>
      </c>
      <c r="K22" s="69">
        <f>'imported data from Web Calc'!CN22</f>
        <v>0</v>
      </c>
      <c r="L22" s="69">
        <f>'imported data from Web Calc'!CZ22</f>
        <v>0</v>
      </c>
      <c r="M22" s="69">
        <f>'imported data from Web Calc'!DG22</f>
        <v>0</v>
      </c>
      <c r="N22" s="78">
        <f t="shared" si="3"/>
        <v>0</v>
      </c>
      <c r="O22" s="69">
        <f>'imported data from Web Calc'!D22</f>
        <v>0.000678571428571429</v>
      </c>
      <c r="P22" s="69">
        <f>'imported data from Web Calc'!E22</f>
        <v>0.000857142857142857</v>
      </c>
      <c r="Q22" s="69">
        <f>'imported data from Web Calc'!F22</f>
        <v>0.000214285714285714</v>
      </c>
      <c r="R22" s="69">
        <f>'imported data from Web Calc'!G22</f>
        <v>0.000357142857142857</v>
      </c>
      <c r="S22" s="69">
        <f>'imported data from Web Calc'!I22</f>
        <v>0.00285714285714286</v>
      </c>
      <c r="T22" s="69">
        <f>'imported data from Web Calc'!J22</f>
        <v>0.00167857142857143</v>
      </c>
      <c r="U22" s="69">
        <f>'imported data from Web Calc'!K22</f>
        <v>0.000285714285714286</v>
      </c>
      <c r="V22" s="69">
        <f>'imported data from Web Calc'!L22</f>
        <v>0.00025</v>
      </c>
      <c r="W22" s="69">
        <f>'imported data from Web Calc'!M22</f>
        <v>0.00103571428571429</v>
      </c>
      <c r="X22" s="69">
        <f>'imported data from Web Calc'!N22</f>
        <v>0.000964285714285714</v>
      </c>
      <c r="Y22" s="69">
        <f>'imported data from Web Calc'!O22</f>
        <v>0.000857142857142857</v>
      </c>
      <c r="Z22" s="69">
        <f>'imported data from Web Calc'!P22</f>
        <v>0.00025</v>
      </c>
      <c r="AA22" s="69">
        <f>'imported data from Web Calc'!Q22</f>
        <v>0</v>
      </c>
      <c r="AB22" s="69">
        <f>'imported data from Web Calc'!R22</f>
        <v>0.000357142857142857</v>
      </c>
      <c r="AC22" s="69">
        <f>'imported data from Web Calc'!S22</f>
        <v>0.000142857142857143</v>
      </c>
      <c r="AD22" s="69">
        <f>'imported data from Web Calc'!U22</f>
        <v>0.000571428571428571</v>
      </c>
      <c r="AE22" s="69">
        <f>'imported data from Web Calc'!V22</f>
        <v>0.000821428571428571</v>
      </c>
      <c r="AF22" s="69">
        <f>'imported data from Web Calc'!W22</f>
        <v>0.000428571428571429</v>
      </c>
      <c r="AG22" s="69">
        <f>'imported data from Web Calc'!X22</f>
        <v>0.000714285714285714</v>
      </c>
      <c r="AH22" s="69">
        <f>'imported data from Web Calc'!Y22</f>
        <v>0.000785714285714286</v>
      </c>
      <c r="AI22" s="69">
        <f>'imported data from Web Calc'!Z22</f>
        <v>0.000928571428571429</v>
      </c>
      <c r="AJ22" s="69">
        <f>'imported data from Web Calc'!AA22</f>
        <v>0.000642857142857143</v>
      </c>
      <c r="AK22" s="69">
        <f>'imported data from Web Calc'!AB22</f>
        <v>0.00217857142857143</v>
      </c>
      <c r="AL22" s="69">
        <f>'imported data from Web Calc'!AC22</f>
        <v>0.000392857142857143</v>
      </c>
      <c r="AM22" s="69">
        <f>'imported data from Web Calc'!AD22</f>
        <v>0</v>
      </c>
      <c r="AN22" s="69">
        <f>'imported data from Web Calc'!AE22</f>
        <v>0.000285714285714286</v>
      </c>
      <c r="AO22" s="69">
        <f>'imported data from Web Calc'!AG22</f>
        <v>0.000464285714285714</v>
      </c>
      <c r="AP22" s="69">
        <f>'imported data from Web Calc'!AH22</f>
        <v>0.000357142857142857</v>
      </c>
      <c r="AQ22" s="69">
        <f>'imported data from Web Calc'!AI22</f>
        <v>0</v>
      </c>
      <c r="AR22" s="69">
        <f>'imported data from Web Calc'!AJ22</f>
        <v>0.00107142857142857</v>
      </c>
      <c r="AS22" s="69">
        <f>'imported data from Web Calc'!AK22</f>
        <v>0</v>
      </c>
      <c r="AT22" s="69">
        <f>'imported data from Web Calc'!AL22</f>
        <v>0.000178571428571429</v>
      </c>
      <c r="AU22" s="69">
        <f>'imported data from Web Calc'!AM22</f>
        <v>0.000642857142857143</v>
      </c>
      <c r="AV22" s="69">
        <f>'imported data from Web Calc'!AN22</f>
        <v>0.000785714285714286</v>
      </c>
      <c r="AW22" s="69">
        <f>'imported data from Web Calc'!AO22</f>
        <v>0.000214285714285714</v>
      </c>
      <c r="AX22" s="69">
        <f>'imported data from Web Calc'!AP22</f>
        <v>0</v>
      </c>
      <c r="AY22" s="69">
        <f>'imported data from Web Calc'!AQ22</f>
        <v>0.0005</v>
      </c>
      <c r="AZ22" s="69">
        <f>'imported data from Web Calc'!AS22</f>
        <v>0.000214285714285714</v>
      </c>
      <c r="BA22" s="69">
        <f>'imported data from Web Calc'!AT22</f>
        <v>0.00025</v>
      </c>
      <c r="BB22" s="69">
        <f>'imported data from Web Calc'!AU22</f>
        <v>0.00103571428571429</v>
      </c>
      <c r="BC22" s="69">
        <f>'imported data from Web Calc'!AV22</f>
        <v>0.000392857142857143</v>
      </c>
      <c r="BD22" s="69">
        <f>'imported data from Web Calc'!AW22</f>
        <v>0.000214285714285714</v>
      </c>
      <c r="BE22" s="69">
        <f>'imported data from Web Calc'!AX22</f>
        <v>0.000642857142857143</v>
      </c>
      <c r="BF22" s="69">
        <f>'imported data from Web Calc'!AY22</f>
        <v>0.00114285714285714</v>
      </c>
      <c r="BG22" s="69">
        <f>'imported data from Web Calc'!AZ22</f>
        <v>0.000785714285714286</v>
      </c>
      <c r="BH22" s="69">
        <f>'imported data from Web Calc'!BA22</f>
        <v>0.000178571428571429</v>
      </c>
      <c r="BI22" s="69">
        <f>'imported data from Web Calc'!BB22</f>
        <v>0.000964285714285714</v>
      </c>
      <c r="BJ22" s="69">
        <f>'imported data from Web Calc'!BC22</f>
        <v>0.000928571428571429</v>
      </c>
      <c r="BK22" s="69">
        <f>'imported data from Web Calc'!BE22</f>
        <v>0.000142857142857143</v>
      </c>
      <c r="BL22" s="69">
        <f>'imported data from Web Calc'!BF22</f>
        <v>0.00075</v>
      </c>
      <c r="BM22" s="69">
        <f>'imported data from Web Calc'!BG22</f>
        <v>0.000178571428571429</v>
      </c>
      <c r="BN22" s="69">
        <f>'imported data from Web Calc'!BH22</f>
        <v>0</v>
      </c>
      <c r="BO22" s="69">
        <f>'imported data from Web Calc'!BI22</f>
        <v>0.000821428571428571</v>
      </c>
      <c r="BP22" s="69">
        <f>'imported data from Web Calc'!BJ22</f>
        <v>0.000321428571428571</v>
      </c>
      <c r="BQ22" s="69">
        <f>'imported data from Web Calc'!BK22</f>
        <v>0.00121428571428571</v>
      </c>
      <c r="BR22" s="69">
        <f>'imported data from Web Calc'!BL22</f>
        <v>0.000357142857142857</v>
      </c>
      <c r="BS22" s="69">
        <f>'imported data from Web Calc'!BM22</f>
        <v>0.000285714285714286</v>
      </c>
      <c r="BT22" s="69">
        <f>'imported data from Web Calc'!BN22</f>
        <v>0.000857142857142857</v>
      </c>
      <c r="BU22" s="69">
        <f>'imported data from Web Calc'!BO22</f>
        <v>0.000392857142857143</v>
      </c>
      <c r="BV22" s="69">
        <f>'imported data from Web Calc'!BQ22</f>
        <v>0.000785714285714286</v>
      </c>
      <c r="BW22" s="69">
        <f>'imported data from Web Calc'!BR22</f>
        <v>0.000357142857142857</v>
      </c>
      <c r="BX22" s="69">
        <f>'imported data from Web Calc'!BS22</f>
        <v>0.000928571428571429</v>
      </c>
      <c r="BY22" s="69">
        <f>'imported data from Web Calc'!BT22</f>
        <v>0.00103571428571429</v>
      </c>
      <c r="BZ22" s="69">
        <f>'imported data from Web Calc'!BU22</f>
        <v>0.000142857142857143</v>
      </c>
      <c r="CA22" s="69">
        <f>'imported data from Web Calc'!BV22</f>
        <v>0.000178571428571429</v>
      </c>
      <c r="CB22" s="69">
        <f>'imported data from Web Calc'!BW22</f>
        <v>0.000321428571428571</v>
      </c>
      <c r="CC22" s="69">
        <f>'imported data from Web Calc'!BX22</f>
        <v>0.00103571428571429</v>
      </c>
      <c r="CD22" s="69">
        <f>'imported data from Web Calc'!BY22</f>
        <v>0</v>
      </c>
      <c r="CE22" s="69">
        <f>'imported data from Web Calc'!BZ22</f>
        <v>0.000142857142857143</v>
      </c>
      <c r="CF22" s="69">
        <f>'imported data from Web Calc'!CA22</f>
        <v>0.000321428571428571</v>
      </c>
      <c r="CG22" s="69">
        <f>'imported data from Web Calc'!CC22</f>
        <v>0.00210714285714286</v>
      </c>
      <c r="CH22" s="69">
        <f>'imported data from Web Calc'!CD22</f>
        <v>0.000464285714285714</v>
      </c>
      <c r="CI22" s="69">
        <f>'imported data from Web Calc'!CE22</f>
        <v>0.000321428571428571</v>
      </c>
      <c r="CJ22" s="69">
        <f>'imported data from Web Calc'!CF22</f>
        <v>0.000178571428571429</v>
      </c>
      <c r="CK22" s="69">
        <f>'imported data from Web Calc'!CG22</f>
        <v>0.000571428571428571</v>
      </c>
      <c r="CL22" s="69">
        <f>'imported data from Web Calc'!CH22</f>
        <v>0.000178571428571429</v>
      </c>
      <c r="CM22" s="69">
        <f>'imported data from Web Calc'!CI22</f>
        <v>0.000107142857142857</v>
      </c>
      <c r="CN22" s="69">
        <f>'imported data from Web Calc'!CJ22</f>
        <v>0</v>
      </c>
      <c r="CO22" s="69">
        <f>'imported data from Web Calc'!CK22</f>
        <v>0.00346428571428571</v>
      </c>
      <c r="CP22" s="69">
        <f>'imported data from Web Calc'!CL22</f>
        <v>0.00225</v>
      </c>
      <c r="CQ22" s="69">
        <f>'imported data from Web Calc'!CM22</f>
        <v>0.000142857142857143</v>
      </c>
      <c r="CR22" s="69">
        <f>'imported data from Web Calc'!CO22</f>
        <v>0.00135714285714286</v>
      </c>
      <c r="CS22" s="69">
        <f>'imported data from Web Calc'!CP22</f>
        <v>0.000857142857142857</v>
      </c>
      <c r="CT22" s="69">
        <f>'imported data from Web Calc'!CQ22</f>
        <v>0.000964285714285714</v>
      </c>
      <c r="CU22" s="69">
        <f>'imported data from Web Calc'!CR22</f>
        <v>7.14285714285714e-5</v>
      </c>
      <c r="CV22" s="69">
        <f>'imported data from Web Calc'!CS22</f>
        <v>0.00132142857142857</v>
      </c>
      <c r="CW22" s="69">
        <f>'imported data from Web Calc'!CT22</f>
        <v>0.00189285714285714</v>
      </c>
      <c r="CX22" s="69">
        <f>'imported data from Web Calc'!CU22</f>
        <v>0.001</v>
      </c>
      <c r="CY22" s="69">
        <f>'imported data from Web Calc'!CV22</f>
        <v>0.000214285714285714</v>
      </c>
      <c r="CZ22" s="69">
        <f>'imported data from Web Calc'!CW22</f>
        <v>0.00025</v>
      </c>
      <c r="DA22" s="69">
        <f>'imported data from Web Calc'!CX22</f>
        <v>0.000107142857142857</v>
      </c>
      <c r="DB22" s="69">
        <f>'imported data from Web Calc'!CY22</f>
        <v>0.00025</v>
      </c>
      <c r="DC22" s="69">
        <f>'imported data from Web Calc'!DA22</f>
        <v>0.00242857142857143</v>
      </c>
      <c r="DD22" s="69">
        <f>'imported data from Web Calc'!DB22</f>
        <v>0.000107142857142857</v>
      </c>
      <c r="DE22" s="69">
        <f>'imported data from Web Calc'!DC22</f>
        <v>0</v>
      </c>
      <c r="DF22" s="69">
        <f>'imported data from Web Calc'!DD22</f>
        <v>0</v>
      </c>
      <c r="DG22" s="69">
        <f>'imported data from Web Calc'!DE22</f>
        <v>0.00153571428571429</v>
      </c>
      <c r="DH22" s="69">
        <f>'imported data from Web Calc'!DF22</f>
        <v>0.000392857142857143</v>
      </c>
      <c r="DI22" s="81"/>
      <c r="DJ22" s="66">
        <f t="shared" ref="DJ22:DJ37" si="15">IF(O22-$N22&gt;0,O22-$N22,0)</f>
        <v>0.000678571428571429</v>
      </c>
      <c r="DK22" s="66">
        <f t="shared" ref="DK22:FV25" si="16">IF(P22-$N22&gt;0,P22-$N22,0)</f>
        <v>0.000857142857142857</v>
      </c>
      <c r="DL22" s="66">
        <f t="shared" si="16"/>
        <v>0.000214285714285714</v>
      </c>
      <c r="DM22" s="66">
        <f t="shared" si="16"/>
        <v>0.000357142857142857</v>
      </c>
      <c r="DN22" s="66">
        <f t="shared" si="16"/>
        <v>0.00285714285714286</v>
      </c>
      <c r="DO22" s="66">
        <f t="shared" si="16"/>
        <v>0.00167857142857143</v>
      </c>
      <c r="DP22" s="66">
        <f t="shared" si="16"/>
        <v>0.000285714285714286</v>
      </c>
      <c r="DQ22" s="66">
        <f t="shared" si="16"/>
        <v>0.00025</v>
      </c>
      <c r="DR22" s="66">
        <f t="shared" si="16"/>
        <v>0.00103571428571429</v>
      </c>
      <c r="DS22" s="66">
        <f t="shared" si="16"/>
        <v>0.000964285714285714</v>
      </c>
      <c r="DT22" s="66">
        <f t="shared" si="16"/>
        <v>0.000857142857142857</v>
      </c>
      <c r="DU22" s="66">
        <f t="shared" si="16"/>
        <v>0.00025</v>
      </c>
      <c r="DV22" s="66">
        <f t="shared" si="16"/>
        <v>0</v>
      </c>
      <c r="DW22" s="66">
        <f t="shared" si="16"/>
        <v>0.000357142857142857</v>
      </c>
      <c r="DX22" s="66">
        <f t="shared" si="16"/>
        <v>0.000142857142857143</v>
      </c>
      <c r="DY22" s="66">
        <f t="shared" si="16"/>
        <v>0.000571428571428571</v>
      </c>
      <c r="DZ22" s="66">
        <f t="shared" si="16"/>
        <v>0.000821428571428571</v>
      </c>
      <c r="EA22" s="66">
        <f t="shared" si="16"/>
        <v>0.000428571428571429</v>
      </c>
      <c r="EB22" s="66">
        <f t="shared" si="16"/>
        <v>0.000714285714285714</v>
      </c>
      <c r="EC22" s="66">
        <f t="shared" si="16"/>
        <v>0.000785714285714286</v>
      </c>
      <c r="ED22" s="66">
        <f t="shared" si="16"/>
        <v>0.000928571428571429</v>
      </c>
      <c r="EE22" s="66">
        <f t="shared" si="16"/>
        <v>0.000642857142857143</v>
      </c>
      <c r="EF22" s="66">
        <f t="shared" si="16"/>
        <v>0.00217857142857143</v>
      </c>
      <c r="EG22" s="66">
        <f t="shared" si="16"/>
        <v>0.000392857142857143</v>
      </c>
      <c r="EH22" s="66">
        <f t="shared" si="16"/>
        <v>0</v>
      </c>
      <c r="EI22" s="66">
        <f t="shared" si="16"/>
        <v>0.000285714285714286</v>
      </c>
      <c r="EJ22" s="66">
        <f t="shared" si="16"/>
        <v>0.000464285714285714</v>
      </c>
      <c r="EK22" s="66">
        <f t="shared" si="16"/>
        <v>0.000357142857142857</v>
      </c>
      <c r="EL22" s="66">
        <f t="shared" si="16"/>
        <v>0</v>
      </c>
      <c r="EM22" s="66">
        <f t="shared" si="16"/>
        <v>0.00107142857142857</v>
      </c>
      <c r="EN22" s="66">
        <f t="shared" si="16"/>
        <v>0</v>
      </c>
      <c r="EO22" s="66">
        <f t="shared" si="16"/>
        <v>0.000178571428571429</v>
      </c>
      <c r="EP22" s="66">
        <f t="shared" si="16"/>
        <v>0.000642857142857143</v>
      </c>
      <c r="EQ22" s="66">
        <f t="shared" si="16"/>
        <v>0.000785714285714286</v>
      </c>
      <c r="ER22" s="66">
        <f t="shared" si="16"/>
        <v>0.000214285714285714</v>
      </c>
      <c r="ES22" s="66">
        <f t="shared" si="16"/>
        <v>0</v>
      </c>
      <c r="ET22" s="66">
        <f t="shared" si="16"/>
        <v>0.0005</v>
      </c>
      <c r="EU22" s="66">
        <f t="shared" si="16"/>
        <v>0.000214285714285714</v>
      </c>
      <c r="EV22" s="66">
        <f t="shared" si="16"/>
        <v>0.00025</v>
      </c>
      <c r="EW22" s="66">
        <f t="shared" si="16"/>
        <v>0.00103571428571429</v>
      </c>
      <c r="EX22" s="66">
        <f t="shared" si="16"/>
        <v>0.000392857142857143</v>
      </c>
      <c r="EY22" s="66">
        <f t="shared" si="16"/>
        <v>0.000214285714285714</v>
      </c>
      <c r="EZ22" s="66">
        <f t="shared" si="16"/>
        <v>0.000642857142857143</v>
      </c>
      <c r="FA22" s="66">
        <f t="shared" si="16"/>
        <v>0.00114285714285714</v>
      </c>
      <c r="FB22" s="66">
        <f t="shared" si="16"/>
        <v>0.000785714285714286</v>
      </c>
      <c r="FC22" s="66">
        <f t="shared" si="16"/>
        <v>0.000178571428571429</v>
      </c>
      <c r="FD22" s="66">
        <f t="shared" si="16"/>
        <v>0.000964285714285714</v>
      </c>
      <c r="FE22" s="66">
        <f t="shared" si="16"/>
        <v>0.000928571428571429</v>
      </c>
      <c r="FF22" s="66">
        <f t="shared" si="16"/>
        <v>0.000142857142857143</v>
      </c>
      <c r="FG22" s="66">
        <f t="shared" si="16"/>
        <v>0.00075</v>
      </c>
      <c r="FH22" s="66">
        <f t="shared" si="16"/>
        <v>0.000178571428571429</v>
      </c>
      <c r="FI22" s="66">
        <f t="shared" si="16"/>
        <v>0</v>
      </c>
      <c r="FJ22" s="66">
        <f t="shared" si="16"/>
        <v>0.000821428571428571</v>
      </c>
      <c r="FK22" s="66">
        <f t="shared" si="16"/>
        <v>0.000321428571428571</v>
      </c>
      <c r="FL22" s="66">
        <f t="shared" si="16"/>
        <v>0.00121428571428571</v>
      </c>
      <c r="FM22" s="66">
        <f t="shared" si="16"/>
        <v>0.000357142857142857</v>
      </c>
      <c r="FN22" s="66">
        <f t="shared" si="16"/>
        <v>0.000285714285714286</v>
      </c>
      <c r="FO22" s="66">
        <f t="shared" si="16"/>
        <v>0.000857142857142857</v>
      </c>
      <c r="FP22" s="66">
        <f t="shared" si="16"/>
        <v>0.000392857142857143</v>
      </c>
      <c r="FQ22" s="66">
        <f t="shared" si="16"/>
        <v>0.000785714285714286</v>
      </c>
      <c r="FR22" s="66">
        <f t="shared" si="16"/>
        <v>0.000357142857142857</v>
      </c>
      <c r="FS22" s="66">
        <f t="shared" si="16"/>
        <v>0.000928571428571429</v>
      </c>
      <c r="FT22" s="66">
        <f t="shared" si="16"/>
        <v>0.00103571428571429</v>
      </c>
      <c r="FU22" s="66">
        <f t="shared" si="16"/>
        <v>0.000142857142857143</v>
      </c>
      <c r="FV22" s="66">
        <f t="shared" si="16"/>
        <v>0.000178571428571429</v>
      </c>
      <c r="FW22" s="66">
        <f t="shared" ref="FW22:HC29" si="17">IF(CB22-$N22&gt;0,CB22-$N22,0)</f>
        <v>0.000321428571428571</v>
      </c>
      <c r="FX22" s="66">
        <f t="shared" si="17"/>
        <v>0.00103571428571429</v>
      </c>
      <c r="FY22" s="66">
        <f t="shared" si="17"/>
        <v>0</v>
      </c>
      <c r="FZ22" s="66">
        <f t="shared" si="17"/>
        <v>0.000142857142857143</v>
      </c>
      <c r="GA22" s="66">
        <f t="shared" si="17"/>
        <v>0.000321428571428571</v>
      </c>
      <c r="GB22" s="66">
        <f t="shared" si="17"/>
        <v>0.00210714285714286</v>
      </c>
      <c r="GC22" s="66">
        <f t="shared" si="17"/>
        <v>0.000464285714285714</v>
      </c>
      <c r="GD22" s="66">
        <f t="shared" si="17"/>
        <v>0.000321428571428571</v>
      </c>
      <c r="GE22" s="66">
        <f t="shared" si="17"/>
        <v>0.000178571428571429</v>
      </c>
      <c r="GF22" s="66">
        <f t="shared" si="17"/>
        <v>0.000571428571428571</v>
      </c>
      <c r="GG22" s="66">
        <f t="shared" si="17"/>
        <v>0.000178571428571429</v>
      </c>
      <c r="GH22" s="66">
        <f t="shared" si="17"/>
        <v>0.000107142857142857</v>
      </c>
      <c r="GI22" s="66">
        <f t="shared" si="17"/>
        <v>0</v>
      </c>
      <c r="GJ22" s="66">
        <f t="shared" si="17"/>
        <v>0.00346428571428571</v>
      </c>
      <c r="GK22" s="66">
        <f t="shared" si="17"/>
        <v>0.00225</v>
      </c>
      <c r="GL22" s="66">
        <f t="shared" si="17"/>
        <v>0.000142857142857143</v>
      </c>
      <c r="GM22" s="66">
        <f t="shared" si="17"/>
        <v>0.00135714285714286</v>
      </c>
      <c r="GN22" s="66">
        <f t="shared" si="17"/>
        <v>0.000857142857142857</v>
      </c>
      <c r="GO22" s="66">
        <f t="shared" si="17"/>
        <v>0.000964285714285714</v>
      </c>
      <c r="GP22" s="66">
        <f t="shared" si="17"/>
        <v>7.14285714285714e-5</v>
      </c>
      <c r="GQ22" s="66">
        <f t="shared" si="17"/>
        <v>0.00132142857142857</v>
      </c>
      <c r="GR22" s="66">
        <f t="shared" si="17"/>
        <v>0.00189285714285714</v>
      </c>
      <c r="GS22" s="66">
        <f t="shared" si="17"/>
        <v>0.001</v>
      </c>
      <c r="GT22" s="66">
        <f t="shared" si="17"/>
        <v>0.000214285714285714</v>
      </c>
      <c r="GU22" s="66">
        <f t="shared" si="17"/>
        <v>0.00025</v>
      </c>
      <c r="GV22" s="66">
        <f t="shared" si="17"/>
        <v>0.000107142857142857</v>
      </c>
      <c r="GW22" s="66">
        <f t="shared" si="17"/>
        <v>0.00025</v>
      </c>
      <c r="GX22" s="66">
        <f t="shared" si="17"/>
        <v>0.00242857142857143</v>
      </c>
      <c r="GY22" s="66">
        <f t="shared" si="17"/>
        <v>0.000107142857142857</v>
      </c>
      <c r="GZ22" s="66">
        <f t="shared" si="17"/>
        <v>0</v>
      </c>
      <c r="HA22" s="66">
        <f t="shared" si="17"/>
        <v>0</v>
      </c>
      <c r="HB22" s="66">
        <f t="shared" si="17"/>
        <v>0.00153571428571429</v>
      </c>
      <c r="HC22" s="66">
        <f t="shared" si="17"/>
        <v>0.000392857142857143</v>
      </c>
      <c r="HD22" s="66"/>
    </row>
    <row r="23" spans="1:212">
      <c r="A23">
        <f>'imported data from Web Calc'!A23</f>
        <v>766.5</v>
      </c>
      <c r="B23" t="str">
        <f>'imported data from Web Calc'!B23</f>
        <v>C43H72O10</v>
      </c>
      <c r="C23" s="61" t="str">
        <f>'imported data from Web Calc'!C23</f>
        <v>MGDG(34:5)</v>
      </c>
      <c r="D23" s="69">
        <f>'imported data from Web Calc'!H23</f>
        <v>0</v>
      </c>
      <c r="E23" s="69">
        <f>'imported data from Web Calc'!T23</f>
        <v>0</v>
      </c>
      <c r="F23" s="69">
        <f>'imported data from Web Calc'!AF23</f>
        <v>0</v>
      </c>
      <c r="G23" s="69">
        <f>'imported data from Web Calc'!AR23</f>
        <v>0</v>
      </c>
      <c r="H23" s="69">
        <f>'imported data from Web Calc'!BD23</f>
        <v>0</v>
      </c>
      <c r="I23" s="69">
        <f>'imported data from Web Calc'!BP23</f>
        <v>0</v>
      </c>
      <c r="J23" s="69">
        <f>'imported data from Web Calc'!CB23</f>
        <v>0</v>
      </c>
      <c r="K23" s="69">
        <f>'imported data from Web Calc'!CN23</f>
        <v>0</v>
      </c>
      <c r="L23" s="69">
        <f>'imported data from Web Calc'!CZ23</f>
        <v>0</v>
      </c>
      <c r="M23" s="69">
        <f>'imported data from Web Calc'!DG23</f>
        <v>0</v>
      </c>
      <c r="N23" s="78">
        <f t="shared" si="3"/>
        <v>0</v>
      </c>
      <c r="O23" s="69">
        <f>'imported data from Web Calc'!D23</f>
        <v>0.000285714285714286</v>
      </c>
      <c r="P23" s="69">
        <f>'imported data from Web Calc'!E23</f>
        <v>0.000714285714285714</v>
      </c>
      <c r="Q23" s="69">
        <f>'imported data from Web Calc'!F23</f>
        <v>0.0005</v>
      </c>
      <c r="R23" s="69">
        <f>'imported data from Web Calc'!G23</f>
        <v>0.000857142857142857</v>
      </c>
      <c r="S23" s="69">
        <f>'imported data from Web Calc'!I23</f>
        <v>0.0015</v>
      </c>
      <c r="T23" s="69">
        <f>'imported data from Web Calc'!J23</f>
        <v>0.000642857142857143</v>
      </c>
      <c r="U23" s="69">
        <f>'imported data from Web Calc'!K23</f>
        <v>0</v>
      </c>
      <c r="V23" s="69">
        <f>'imported data from Web Calc'!L23</f>
        <v>0</v>
      </c>
      <c r="W23" s="69">
        <f>'imported data from Web Calc'!M23</f>
        <v>0.00121428571428571</v>
      </c>
      <c r="X23" s="69">
        <f>'imported data from Web Calc'!N23</f>
        <v>0.00121428571428571</v>
      </c>
      <c r="Y23" s="69">
        <f>'imported data from Web Calc'!O23</f>
        <v>0.00121428571428571</v>
      </c>
      <c r="Z23" s="69">
        <f>'imported data from Web Calc'!P23</f>
        <v>0.000214285714285714</v>
      </c>
      <c r="AA23" s="69">
        <f>'imported data from Web Calc'!Q23</f>
        <v>0.000142857142857143</v>
      </c>
      <c r="AB23" s="69">
        <f>'imported data from Web Calc'!R23</f>
        <v>0.0005</v>
      </c>
      <c r="AC23" s="69">
        <f>'imported data from Web Calc'!S23</f>
        <v>0.000392857142857143</v>
      </c>
      <c r="AD23" s="69">
        <f>'imported data from Web Calc'!U23</f>
        <v>0</v>
      </c>
      <c r="AE23" s="69">
        <f>'imported data from Web Calc'!V23</f>
        <v>0.000571428571428571</v>
      </c>
      <c r="AF23" s="69">
        <f>'imported data from Web Calc'!W23</f>
        <v>0.000142857142857143</v>
      </c>
      <c r="AG23" s="69">
        <f>'imported data from Web Calc'!X23</f>
        <v>0.000285714285714286</v>
      </c>
      <c r="AH23" s="69">
        <f>'imported data from Web Calc'!Y23</f>
        <v>0.00310714285714286</v>
      </c>
      <c r="AI23" s="69">
        <f>'imported data from Web Calc'!Z23</f>
        <v>0.00103571428571429</v>
      </c>
      <c r="AJ23" s="69">
        <f>'imported data from Web Calc'!AA23</f>
        <v>0.00128571428571429</v>
      </c>
      <c r="AK23" s="69">
        <f>'imported data from Web Calc'!AB23</f>
        <v>0.00171428571428571</v>
      </c>
      <c r="AL23" s="69">
        <f>'imported data from Web Calc'!AC23</f>
        <v>0</v>
      </c>
      <c r="AM23" s="69">
        <f>'imported data from Web Calc'!AD23</f>
        <v>0.000321428571428571</v>
      </c>
      <c r="AN23" s="69">
        <f>'imported data from Web Calc'!AE23</f>
        <v>0.000964285714285714</v>
      </c>
      <c r="AO23" s="69">
        <f>'imported data from Web Calc'!AG23</f>
        <v>0.000392857142857143</v>
      </c>
      <c r="AP23" s="69">
        <f>'imported data from Web Calc'!AH23</f>
        <v>0</v>
      </c>
      <c r="AQ23" s="69">
        <f>'imported data from Web Calc'!AI23</f>
        <v>0.000321428571428571</v>
      </c>
      <c r="AR23" s="69">
        <f>'imported data from Web Calc'!AJ23</f>
        <v>0.00107142857142857</v>
      </c>
      <c r="AS23" s="69">
        <f>'imported data from Web Calc'!AK23</f>
        <v>0</v>
      </c>
      <c r="AT23" s="69">
        <f>'imported data from Web Calc'!AL23</f>
        <v>0.000178571428571429</v>
      </c>
      <c r="AU23" s="69">
        <f>'imported data from Web Calc'!AM23</f>
        <v>0.00075</v>
      </c>
      <c r="AV23" s="69">
        <f>'imported data from Web Calc'!AN23</f>
        <v>0.00025</v>
      </c>
      <c r="AW23" s="69">
        <f>'imported data from Web Calc'!AO23</f>
        <v>0.000178571428571429</v>
      </c>
      <c r="AX23" s="69">
        <f>'imported data from Web Calc'!AP23</f>
        <v>0</v>
      </c>
      <c r="AY23" s="69">
        <f>'imported data from Web Calc'!AQ23</f>
        <v>0.000392857142857143</v>
      </c>
      <c r="AZ23" s="69">
        <f>'imported data from Web Calc'!AS23</f>
        <v>0.000821428571428571</v>
      </c>
      <c r="BA23" s="69">
        <f>'imported data from Web Calc'!AT23</f>
        <v>0.000214285714285714</v>
      </c>
      <c r="BB23" s="69">
        <f>'imported data from Web Calc'!AU23</f>
        <v>0.000928571428571429</v>
      </c>
      <c r="BC23" s="69">
        <f>'imported data from Web Calc'!AV23</f>
        <v>0.000178571428571429</v>
      </c>
      <c r="BD23" s="69">
        <f>'imported data from Web Calc'!AW23</f>
        <v>0.000321428571428571</v>
      </c>
      <c r="BE23" s="69">
        <f>'imported data from Web Calc'!AX23</f>
        <v>0.000678571428571429</v>
      </c>
      <c r="BF23" s="69">
        <f>'imported data from Web Calc'!AY23</f>
        <v>0.000571428571428571</v>
      </c>
      <c r="BG23" s="69">
        <f>'imported data from Web Calc'!AZ23</f>
        <v>0.00207142857142857</v>
      </c>
      <c r="BH23" s="69">
        <f>'imported data from Web Calc'!BA23</f>
        <v>0.000357142857142857</v>
      </c>
      <c r="BI23" s="69">
        <f>'imported data from Web Calc'!BB23</f>
        <v>0.000357142857142857</v>
      </c>
      <c r="BJ23" s="69">
        <f>'imported data from Web Calc'!BC23</f>
        <v>0.000571428571428571</v>
      </c>
      <c r="BK23" s="69">
        <f>'imported data from Web Calc'!BE23</f>
        <v>0.000107142857142857</v>
      </c>
      <c r="BL23" s="69">
        <f>'imported data from Web Calc'!BF23</f>
        <v>0.000607142857142857</v>
      </c>
      <c r="BM23" s="69">
        <f>'imported data from Web Calc'!BG23</f>
        <v>0.000285714285714286</v>
      </c>
      <c r="BN23" s="69">
        <f>'imported data from Web Calc'!BH23</f>
        <v>0.000214285714285714</v>
      </c>
      <c r="BO23" s="69">
        <f>'imported data from Web Calc'!BI23</f>
        <v>0.000785714285714286</v>
      </c>
      <c r="BP23" s="69">
        <f>'imported data from Web Calc'!BJ23</f>
        <v>0.000178571428571429</v>
      </c>
      <c r="BQ23" s="69">
        <f>'imported data from Web Calc'!BK23</f>
        <v>0.00167857142857143</v>
      </c>
      <c r="BR23" s="69">
        <f>'imported data from Web Calc'!BL23</f>
        <v>0.00025</v>
      </c>
      <c r="BS23" s="69">
        <f>'imported data from Web Calc'!BM23</f>
        <v>0.000107142857142857</v>
      </c>
      <c r="BT23" s="69">
        <f>'imported data from Web Calc'!BN23</f>
        <v>0.000214285714285714</v>
      </c>
      <c r="BU23" s="69">
        <f>'imported data from Web Calc'!BO23</f>
        <v>0.000928571428571429</v>
      </c>
      <c r="BV23" s="69">
        <f>'imported data from Web Calc'!BQ23</f>
        <v>0</v>
      </c>
      <c r="BW23" s="69">
        <f>'imported data from Web Calc'!BR23</f>
        <v>0.001</v>
      </c>
      <c r="BX23" s="69">
        <f>'imported data from Web Calc'!BS23</f>
        <v>0.002</v>
      </c>
      <c r="BY23" s="69">
        <f>'imported data from Web Calc'!BT23</f>
        <v>0.000428571428571429</v>
      </c>
      <c r="BZ23" s="69">
        <f>'imported data from Web Calc'!BU23</f>
        <v>0.000964285714285714</v>
      </c>
      <c r="CA23" s="69">
        <f>'imported data from Web Calc'!BV23</f>
        <v>0.000107142857142857</v>
      </c>
      <c r="CB23" s="69">
        <f>'imported data from Web Calc'!BW23</f>
        <v>0.00107142857142857</v>
      </c>
      <c r="CC23" s="69">
        <f>'imported data from Web Calc'!BX23</f>
        <v>0.000642857142857143</v>
      </c>
      <c r="CD23" s="69">
        <f>'imported data from Web Calc'!BY23</f>
        <v>0</v>
      </c>
      <c r="CE23" s="69">
        <f>'imported data from Web Calc'!BZ23</f>
        <v>0</v>
      </c>
      <c r="CF23" s="69">
        <f>'imported data from Web Calc'!CA23</f>
        <v>0.00114285714285714</v>
      </c>
      <c r="CG23" s="69">
        <f>'imported data from Web Calc'!CC23</f>
        <v>0.00117857142857143</v>
      </c>
      <c r="CH23" s="69">
        <f>'imported data from Web Calc'!CD23</f>
        <v>0.000607142857142857</v>
      </c>
      <c r="CI23" s="69">
        <f>'imported data from Web Calc'!CE23</f>
        <v>0.000321428571428571</v>
      </c>
      <c r="CJ23" s="69">
        <f>'imported data from Web Calc'!CF23</f>
        <v>0.000607142857142857</v>
      </c>
      <c r="CK23" s="69">
        <f>'imported data from Web Calc'!CG23</f>
        <v>0.000821428571428571</v>
      </c>
      <c r="CL23" s="69">
        <f>'imported data from Web Calc'!CH23</f>
        <v>7.14285714285714e-5</v>
      </c>
      <c r="CM23" s="69">
        <f>'imported data from Web Calc'!CI23</f>
        <v>0.000178571428571429</v>
      </c>
      <c r="CN23" s="69">
        <f>'imported data from Web Calc'!CJ23</f>
        <v>0</v>
      </c>
      <c r="CO23" s="69">
        <f>'imported data from Web Calc'!CK23</f>
        <v>0.00332142857142857</v>
      </c>
      <c r="CP23" s="69">
        <f>'imported data from Web Calc'!CL23</f>
        <v>0.00125</v>
      </c>
      <c r="CQ23" s="69">
        <f>'imported data from Web Calc'!CM23</f>
        <v>0.00075</v>
      </c>
      <c r="CR23" s="69">
        <f>'imported data from Web Calc'!CO23</f>
        <v>0.00025</v>
      </c>
      <c r="CS23" s="69">
        <f>'imported data from Web Calc'!CP23</f>
        <v>0.000607142857142857</v>
      </c>
      <c r="CT23" s="69">
        <f>'imported data from Web Calc'!CQ23</f>
        <v>0.00075</v>
      </c>
      <c r="CU23" s="69">
        <f>'imported data from Web Calc'!CR23</f>
        <v>0.000142857142857143</v>
      </c>
      <c r="CV23" s="69">
        <f>'imported data from Web Calc'!CS23</f>
        <v>0.00146428571428571</v>
      </c>
      <c r="CW23" s="69">
        <f>'imported data from Web Calc'!CT23</f>
        <v>0.00203571428571429</v>
      </c>
      <c r="CX23" s="69">
        <f>'imported data from Web Calc'!CU23</f>
        <v>0.00153571428571429</v>
      </c>
      <c r="CY23" s="69">
        <f>'imported data from Web Calc'!CV23</f>
        <v>0.000464285714285714</v>
      </c>
      <c r="CZ23" s="69">
        <f>'imported data from Web Calc'!CW23</f>
        <v>0</v>
      </c>
      <c r="DA23" s="69">
        <f>'imported data from Web Calc'!CX23</f>
        <v>0.000142857142857143</v>
      </c>
      <c r="DB23" s="69">
        <f>'imported data from Web Calc'!CY23</f>
        <v>0.000464285714285714</v>
      </c>
      <c r="DC23" s="69">
        <f>'imported data from Web Calc'!DA23</f>
        <v>0.00167857142857143</v>
      </c>
      <c r="DD23" s="69">
        <f>'imported data from Web Calc'!DB23</f>
        <v>0.000642857142857143</v>
      </c>
      <c r="DE23" s="69">
        <f>'imported data from Web Calc'!DC23</f>
        <v>0.000107142857142857</v>
      </c>
      <c r="DF23" s="69">
        <f>'imported data from Web Calc'!DD23</f>
        <v>0</v>
      </c>
      <c r="DG23" s="69">
        <f>'imported data from Web Calc'!DE23</f>
        <v>0.00110714285714286</v>
      </c>
      <c r="DH23" s="69">
        <f>'imported data from Web Calc'!DF23</f>
        <v>0.000107142857142857</v>
      </c>
      <c r="DI23" s="81"/>
      <c r="DJ23" s="66">
        <f t="shared" si="15"/>
        <v>0.000285714285714286</v>
      </c>
      <c r="DK23" s="66">
        <f t="shared" si="16"/>
        <v>0.000714285714285714</v>
      </c>
      <c r="DL23" s="66">
        <f t="shared" si="16"/>
        <v>0.0005</v>
      </c>
      <c r="DM23" s="66">
        <f t="shared" si="16"/>
        <v>0.000857142857142857</v>
      </c>
      <c r="DN23" s="66">
        <f t="shared" si="16"/>
        <v>0.0015</v>
      </c>
      <c r="DO23" s="66">
        <f t="shared" si="16"/>
        <v>0.000642857142857143</v>
      </c>
      <c r="DP23" s="66">
        <f t="shared" si="16"/>
        <v>0</v>
      </c>
      <c r="DQ23" s="66">
        <f t="shared" si="16"/>
        <v>0</v>
      </c>
      <c r="DR23" s="66">
        <f t="shared" si="16"/>
        <v>0.00121428571428571</v>
      </c>
      <c r="DS23" s="66">
        <f t="shared" si="16"/>
        <v>0.00121428571428571</v>
      </c>
      <c r="DT23" s="66">
        <f t="shared" si="16"/>
        <v>0.00121428571428571</v>
      </c>
      <c r="DU23" s="66">
        <f t="shared" si="16"/>
        <v>0.000214285714285714</v>
      </c>
      <c r="DV23" s="66">
        <f t="shared" si="16"/>
        <v>0.000142857142857143</v>
      </c>
      <c r="DW23" s="66">
        <f t="shared" si="16"/>
        <v>0.0005</v>
      </c>
      <c r="DX23" s="66">
        <f t="shared" si="16"/>
        <v>0.000392857142857143</v>
      </c>
      <c r="DY23" s="66">
        <f t="shared" si="16"/>
        <v>0</v>
      </c>
      <c r="DZ23" s="66">
        <f t="shared" si="16"/>
        <v>0.000571428571428571</v>
      </c>
      <c r="EA23" s="66">
        <f t="shared" si="16"/>
        <v>0.000142857142857143</v>
      </c>
      <c r="EB23" s="66">
        <f t="shared" si="16"/>
        <v>0.000285714285714286</v>
      </c>
      <c r="EC23" s="66">
        <f t="shared" si="16"/>
        <v>0.00310714285714286</v>
      </c>
      <c r="ED23" s="66">
        <f t="shared" si="16"/>
        <v>0.00103571428571429</v>
      </c>
      <c r="EE23" s="66">
        <f t="shared" si="16"/>
        <v>0.00128571428571429</v>
      </c>
      <c r="EF23" s="66">
        <f t="shared" si="16"/>
        <v>0.00171428571428571</v>
      </c>
      <c r="EG23" s="66">
        <f t="shared" si="16"/>
        <v>0</v>
      </c>
      <c r="EH23" s="66">
        <f t="shared" si="16"/>
        <v>0.000321428571428571</v>
      </c>
      <c r="EI23" s="66">
        <f t="shared" si="16"/>
        <v>0.000964285714285714</v>
      </c>
      <c r="EJ23" s="66">
        <f t="shared" si="16"/>
        <v>0.000392857142857143</v>
      </c>
      <c r="EK23" s="66">
        <f t="shared" si="16"/>
        <v>0</v>
      </c>
      <c r="EL23" s="66">
        <f t="shared" si="16"/>
        <v>0.000321428571428571</v>
      </c>
      <c r="EM23" s="66">
        <f t="shared" si="16"/>
        <v>0.00107142857142857</v>
      </c>
      <c r="EN23" s="66">
        <f t="shared" si="16"/>
        <v>0</v>
      </c>
      <c r="EO23" s="66">
        <f t="shared" si="16"/>
        <v>0.000178571428571429</v>
      </c>
      <c r="EP23" s="66">
        <f t="shared" si="16"/>
        <v>0.00075</v>
      </c>
      <c r="EQ23" s="66">
        <f t="shared" si="16"/>
        <v>0.00025</v>
      </c>
      <c r="ER23" s="66">
        <f t="shared" si="16"/>
        <v>0.000178571428571429</v>
      </c>
      <c r="ES23" s="66">
        <f t="shared" si="16"/>
        <v>0</v>
      </c>
      <c r="ET23" s="66">
        <f t="shared" si="16"/>
        <v>0.000392857142857143</v>
      </c>
      <c r="EU23" s="66">
        <f t="shared" si="16"/>
        <v>0.000821428571428571</v>
      </c>
      <c r="EV23" s="66">
        <f t="shared" si="16"/>
        <v>0.000214285714285714</v>
      </c>
      <c r="EW23" s="66">
        <f t="shared" si="16"/>
        <v>0.000928571428571429</v>
      </c>
      <c r="EX23" s="66">
        <f t="shared" si="16"/>
        <v>0.000178571428571429</v>
      </c>
      <c r="EY23" s="66">
        <f t="shared" si="16"/>
        <v>0.000321428571428571</v>
      </c>
      <c r="EZ23" s="66">
        <f t="shared" si="16"/>
        <v>0.000678571428571429</v>
      </c>
      <c r="FA23" s="66">
        <f t="shared" si="16"/>
        <v>0.000571428571428571</v>
      </c>
      <c r="FB23" s="66">
        <f t="shared" si="16"/>
        <v>0.00207142857142857</v>
      </c>
      <c r="FC23" s="66">
        <f t="shared" si="16"/>
        <v>0.000357142857142857</v>
      </c>
      <c r="FD23" s="66">
        <f t="shared" si="16"/>
        <v>0.000357142857142857</v>
      </c>
      <c r="FE23" s="66">
        <f t="shared" si="16"/>
        <v>0.000571428571428571</v>
      </c>
      <c r="FF23" s="66">
        <f t="shared" si="16"/>
        <v>0.000107142857142857</v>
      </c>
      <c r="FG23" s="66">
        <f t="shared" si="16"/>
        <v>0.000607142857142857</v>
      </c>
      <c r="FH23" s="66">
        <f t="shared" si="16"/>
        <v>0.000285714285714286</v>
      </c>
      <c r="FI23" s="66">
        <f t="shared" si="16"/>
        <v>0.000214285714285714</v>
      </c>
      <c r="FJ23" s="66">
        <f t="shared" si="16"/>
        <v>0.000785714285714286</v>
      </c>
      <c r="FK23" s="66">
        <f t="shared" si="16"/>
        <v>0.000178571428571429</v>
      </c>
      <c r="FL23" s="66">
        <f t="shared" si="16"/>
        <v>0.00167857142857143</v>
      </c>
      <c r="FM23" s="66">
        <f t="shared" si="16"/>
        <v>0.00025</v>
      </c>
      <c r="FN23" s="66">
        <f t="shared" si="16"/>
        <v>0.000107142857142857</v>
      </c>
      <c r="FO23" s="66">
        <f t="shared" si="16"/>
        <v>0.000214285714285714</v>
      </c>
      <c r="FP23" s="66">
        <f t="shared" si="16"/>
        <v>0.000928571428571429</v>
      </c>
      <c r="FQ23" s="66">
        <f t="shared" si="16"/>
        <v>0</v>
      </c>
      <c r="FR23" s="66">
        <f t="shared" si="16"/>
        <v>0.001</v>
      </c>
      <c r="FS23" s="66">
        <f t="shared" si="16"/>
        <v>0.002</v>
      </c>
      <c r="FT23" s="66">
        <f t="shared" si="16"/>
        <v>0.000428571428571429</v>
      </c>
      <c r="FU23" s="66">
        <f t="shared" si="16"/>
        <v>0.000964285714285714</v>
      </c>
      <c r="FV23" s="66">
        <f t="shared" si="16"/>
        <v>0.000107142857142857</v>
      </c>
      <c r="FW23" s="66">
        <f t="shared" si="17"/>
        <v>0.00107142857142857</v>
      </c>
      <c r="FX23" s="66">
        <f t="shared" si="17"/>
        <v>0.000642857142857143</v>
      </c>
      <c r="FY23" s="66">
        <f t="shared" si="17"/>
        <v>0</v>
      </c>
      <c r="FZ23" s="66">
        <f t="shared" si="17"/>
        <v>0</v>
      </c>
      <c r="GA23" s="66">
        <f t="shared" si="17"/>
        <v>0.00114285714285714</v>
      </c>
      <c r="GB23" s="66">
        <f t="shared" si="17"/>
        <v>0.00117857142857143</v>
      </c>
      <c r="GC23" s="66">
        <f t="shared" si="17"/>
        <v>0.000607142857142857</v>
      </c>
      <c r="GD23" s="66">
        <f t="shared" si="17"/>
        <v>0.000321428571428571</v>
      </c>
      <c r="GE23" s="66">
        <f t="shared" si="17"/>
        <v>0.000607142857142857</v>
      </c>
      <c r="GF23" s="66">
        <f t="shared" si="17"/>
        <v>0.000821428571428571</v>
      </c>
      <c r="GG23" s="66">
        <f t="shared" si="17"/>
        <v>7.14285714285714e-5</v>
      </c>
      <c r="GH23" s="66">
        <f t="shared" si="17"/>
        <v>0.000178571428571429</v>
      </c>
      <c r="GI23" s="66">
        <f t="shared" si="17"/>
        <v>0</v>
      </c>
      <c r="GJ23" s="66">
        <f t="shared" si="17"/>
        <v>0.00332142857142857</v>
      </c>
      <c r="GK23" s="66">
        <f t="shared" si="17"/>
        <v>0.00125</v>
      </c>
      <c r="GL23" s="66">
        <f t="shared" si="17"/>
        <v>0.00075</v>
      </c>
      <c r="GM23" s="66">
        <f t="shared" si="17"/>
        <v>0.00025</v>
      </c>
      <c r="GN23" s="66">
        <f t="shared" si="17"/>
        <v>0.000607142857142857</v>
      </c>
      <c r="GO23" s="66">
        <f t="shared" si="17"/>
        <v>0.00075</v>
      </c>
      <c r="GP23" s="66">
        <f t="shared" si="17"/>
        <v>0.000142857142857143</v>
      </c>
      <c r="GQ23" s="66">
        <f t="shared" si="17"/>
        <v>0.00146428571428571</v>
      </c>
      <c r="GR23" s="66">
        <f t="shared" si="17"/>
        <v>0.00203571428571429</v>
      </c>
      <c r="GS23" s="66">
        <f t="shared" si="17"/>
        <v>0.00153571428571429</v>
      </c>
      <c r="GT23" s="66">
        <f t="shared" si="17"/>
        <v>0.000464285714285714</v>
      </c>
      <c r="GU23" s="66">
        <f t="shared" si="17"/>
        <v>0</v>
      </c>
      <c r="GV23" s="66">
        <f t="shared" si="17"/>
        <v>0.000142857142857143</v>
      </c>
      <c r="GW23" s="66">
        <f t="shared" si="17"/>
        <v>0.000464285714285714</v>
      </c>
      <c r="GX23" s="66">
        <f t="shared" si="17"/>
        <v>0.00167857142857143</v>
      </c>
      <c r="GY23" s="66">
        <f t="shared" si="17"/>
        <v>0.000642857142857143</v>
      </c>
      <c r="GZ23" s="66">
        <f t="shared" si="17"/>
        <v>0.000107142857142857</v>
      </c>
      <c r="HA23" s="66">
        <f t="shared" si="17"/>
        <v>0</v>
      </c>
      <c r="HB23" s="66">
        <f t="shared" si="17"/>
        <v>0.00110714285714286</v>
      </c>
      <c r="HC23" s="66">
        <f t="shared" si="17"/>
        <v>0.000107142857142857</v>
      </c>
      <c r="HD23" s="66"/>
    </row>
    <row r="24" spans="1:212">
      <c r="A24">
        <f>'imported data from Web Calc'!A24</f>
        <v>768.5</v>
      </c>
      <c r="B24" t="str">
        <f>'imported data from Web Calc'!B24</f>
        <v>C43H74O10</v>
      </c>
      <c r="C24" s="61" t="str">
        <f>'imported data from Web Calc'!C24</f>
        <v>MGDG(34:4)</v>
      </c>
      <c r="D24" s="69">
        <f>'imported data from Web Calc'!H24</f>
        <v>0</v>
      </c>
      <c r="E24" s="69">
        <f>'imported data from Web Calc'!T24</f>
        <v>0</v>
      </c>
      <c r="F24" s="69">
        <f>'imported data from Web Calc'!AF24</f>
        <v>0</v>
      </c>
      <c r="G24" s="69">
        <f>'imported data from Web Calc'!AR24</f>
        <v>0</v>
      </c>
      <c r="H24" s="69">
        <f>'imported data from Web Calc'!BD24</f>
        <v>0</v>
      </c>
      <c r="I24" s="69">
        <f>'imported data from Web Calc'!BP24</f>
        <v>0</v>
      </c>
      <c r="J24" s="69">
        <f>'imported data from Web Calc'!CB24</f>
        <v>0</v>
      </c>
      <c r="K24" s="69">
        <f>'imported data from Web Calc'!CN24</f>
        <v>0</v>
      </c>
      <c r="L24" s="69">
        <f>'imported data from Web Calc'!CZ24</f>
        <v>0</v>
      </c>
      <c r="M24" s="69">
        <f>'imported data from Web Calc'!DG24</f>
        <v>0</v>
      </c>
      <c r="N24" s="78">
        <f t="shared" si="3"/>
        <v>0</v>
      </c>
      <c r="O24" s="69">
        <f>'imported data from Web Calc'!D24</f>
        <v>0.00939285714285714</v>
      </c>
      <c r="P24" s="69">
        <f>'imported data from Web Calc'!E24</f>
        <v>0.00885714285714286</v>
      </c>
      <c r="Q24" s="69">
        <f>'imported data from Web Calc'!F24</f>
        <v>0.00864285714285714</v>
      </c>
      <c r="R24" s="69">
        <f>'imported data from Web Calc'!G24</f>
        <v>0.00928571428571429</v>
      </c>
      <c r="S24" s="69">
        <f>'imported data from Web Calc'!I24</f>
        <v>0.0190357142857143</v>
      </c>
      <c r="T24" s="69">
        <f>'imported data from Web Calc'!J24</f>
        <v>0.00810714285714286</v>
      </c>
      <c r="U24" s="69">
        <f>'imported data from Web Calc'!K24</f>
        <v>0.00525</v>
      </c>
      <c r="V24" s="69">
        <f>'imported data from Web Calc'!L24</f>
        <v>0.00110714285714286</v>
      </c>
      <c r="W24" s="69">
        <f>'imported data from Web Calc'!M24</f>
        <v>0.00739285714285714</v>
      </c>
      <c r="X24" s="69">
        <f>'imported data from Web Calc'!N24</f>
        <v>0.0102857142857143</v>
      </c>
      <c r="Y24" s="69">
        <f>'imported data from Web Calc'!O24</f>
        <v>0.0100357142857143</v>
      </c>
      <c r="Z24" s="69">
        <f>'imported data from Web Calc'!P24</f>
        <v>0.00825</v>
      </c>
      <c r="AA24" s="69">
        <f>'imported data from Web Calc'!Q24</f>
        <v>0.000607142857142857</v>
      </c>
      <c r="AB24" s="69">
        <f>'imported data from Web Calc'!R24</f>
        <v>0.0100357142857143</v>
      </c>
      <c r="AC24" s="69">
        <f>'imported data from Web Calc'!S24</f>
        <v>0.00878571428571429</v>
      </c>
      <c r="AD24" s="69">
        <f>'imported data from Web Calc'!U24</f>
        <v>0.0134642857142857</v>
      </c>
      <c r="AE24" s="69">
        <f>'imported data from Web Calc'!V24</f>
        <v>0.00746428571428571</v>
      </c>
      <c r="AF24" s="69">
        <f>'imported data from Web Calc'!W24</f>
        <v>0.0108928571428571</v>
      </c>
      <c r="AG24" s="69">
        <f>'imported data from Web Calc'!X24</f>
        <v>0.00614285714285714</v>
      </c>
      <c r="AH24" s="69">
        <f>'imported data from Web Calc'!Y24</f>
        <v>0.0261785714285714</v>
      </c>
      <c r="AI24" s="69">
        <f>'imported data from Web Calc'!Z24</f>
        <v>0.0136428571428571</v>
      </c>
      <c r="AJ24" s="69">
        <f>'imported data from Web Calc'!AA24</f>
        <v>0.01475</v>
      </c>
      <c r="AK24" s="69">
        <f>'imported data from Web Calc'!AB24</f>
        <v>0.0126428571428571</v>
      </c>
      <c r="AL24" s="69">
        <f>'imported data from Web Calc'!AC24</f>
        <v>0.00414285714285714</v>
      </c>
      <c r="AM24" s="69">
        <f>'imported data from Web Calc'!AD24</f>
        <v>0.00635714285714286</v>
      </c>
      <c r="AN24" s="69">
        <f>'imported data from Web Calc'!AE24</f>
        <v>0.0101428571428571</v>
      </c>
      <c r="AO24" s="69">
        <f>'imported data from Web Calc'!AG24</f>
        <v>0.00728571428571429</v>
      </c>
      <c r="AP24" s="69">
        <f>'imported data from Web Calc'!AH24</f>
        <v>0.00375</v>
      </c>
      <c r="AQ24" s="69">
        <f>'imported data from Web Calc'!AI24</f>
        <v>0.00425</v>
      </c>
      <c r="AR24" s="69">
        <f>'imported data from Web Calc'!AJ24</f>
        <v>0.0178928571428571</v>
      </c>
      <c r="AS24" s="69">
        <f>'imported data from Web Calc'!AK24</f>
        <v>0.00228571428571429</v>
      </c>
      <c r="AT24" s="69">
        <f>'imported data from Web Calc'!AL24</f>
        <v>0.009</v>
      </c>
      <c r="AU24" s="69">
        <f>'imported data from Web Calc'!AM24</f>
        <v>0.0226785714285714</v>
      </c>
      <c r="AV24" s="69">
        <f>'imported data from Web Calc'!AN24</f>
        <v>0.0148214285714286</v>
      </c>
      <c r="AW24" s="69">
        <f>'imported data from Web Calc'!AO24</f>
        <v>0.00714285714285714</v>
      </c>
      <c r="AX24" s="69">
        <f>'imported data from Web Calc'!AP24</f>
        <v>0.00146428571428571</v>
      </c>
      <c r="AY24" s="69">
        <f>'imported data from Web Calc'!AQ24</f>
        <v>0.0100714285714286</v>
      </c>
      <c r="AZ24" s="69">
        <f>'imported data from Web Calc'!AS24</f>
        <v>0.00932142857142857</v>
      </c>
      <c r="BA24" s="69">
        <f>'imported data from Web Calc'!AT24</f>
        <v>0.00782142857142857</v>
      </c>
      <c r="BB24" s="69">
        <f>'imported data from Web Calc'!AU24</f>
        <v>0.0158571428571429</v>
      </c>
      <c r="BC24" s="69">
        <f>'imported data from Web Calc'!AV24</f>
        <v>0.00596428571428571</v>
      </c>
      <c r="BD24" s="69">
        <f>'imported data from Web Calc'!AW24</f>
        <v>0.004</v>
      </c>
      <c r="BE24" s="69">
        <f>'imported data from Web Calc'!AX24</f>
        <v>0.00778571428571429</v>
      </c>
      <c r="BF24" s="69">
        <f>'imported data from Web Calc'!AY24</f>
        <v>0.00871428571428572</v>
      </c>
      <c r="BG24" s="69">
        <f>'imported data from Web Calc'!AZ24</f>
        <v>0.01125</v>
      </c>
      <c r="BH24" s="69">
        <f>'imported data from Web Calc'!BA24</f>
        <v>0.00232142857142857</v>
      </c>
      <c r="BI24" s="69">
        <f>'imported data from Web Calc'!BB24</f>
        <v>0.0161785714285714</v>
      </c>
      <c r="BJ24" s="69">
        <f>'imported data from Web Calc'!BC24</f>
        <v>0.00985714285714286</v>
      </c>
      <c r="BK24" s="69">
        <f>'imported data from Web Calc'!BE24</f>
        <v>0.00185714285714286</v>
      </c>
      <c r="BL24" s="69">
        <f>'imported data from Web Calc'!BF24</f>
        <v>0.0164642857142857</v>
      </c>
      <c r="BM24" s="69">
        <f>'imported data from Web Calc'!BG24</f>
        <v>0.0100714285714286</v>
      </c>
      <c r="BN24" s="69">
        <f>'imported data from Web Calc'!BH24</f>
        <v>0.00257142857142857</v>
      </c>
      <c r="BO24" s="69">
        <f>'imported data from Web Calc'!BI24</f>
        <v>0.0172142857142857</v>
      </c>
      <c r="BP24" s="69">
        <f>'imported data from Web Calc'!BJ24</f>
        <v>0.0124642857142857</v>
      </c>
      <c r="BQ24" s="69">
        <f>'imported data from Web Calc'!BK24</f>
        <v>0.018</v>
      </c>
      <c r="BR24" s="69">
        <f>'imported data from Web Calc'!BL24</f>
        <v>0.00921428571428571</v>
      </c>
      <c r="BS24" s="69">
        <f>'imported data from Web Calc'!BM24</f>
        <v>0.00417857142857143</v>
      </c>
      <c r="BT24" s="69">
        <f>'imported data from Web Calc'!BN24</f>
        <v>0.00496428571428571</v>
      </c>
      <c r="BU24" s="69">
        <f>'imported data from Web Calc'!BO24</f>
        <v>0.00964285714285714</v>
      </c>
      <c r="BV24" s="69">
        <f>'imported data from Web Calc'!BQ24</f>
        <v>0.00521428571428571</v>
      </c>
      <c r="BW24" s="69">
        <f>'imported data from Web Calc'!BR24</f>
        <v>0.00671428571428572</v>
      </c>
      <c r="BX24" s="69">
        <f>'imported data from Web Calc'!BS24</f>
        <v>0.0119285714285714</v>
      </c>
      <c r="BY24" s="69">
        <f>'imported data from Web Calc'!BT24</f>
        <v>0.0151428571428571</v>
      </c>
      <c r="BZ24" s="69">
        <f>'imported data from Web Calc'!BU24</f>
        <v>0.00703571428571429</v>
      </c>
      <c r="CA24" s="69">
        <f>'imported data from Web Calc'!BV24</f>
        <v>0.00396428571428571</v>
      </c>
      <c r="CB24" s="69">
        <f>'imported data from Web Calc'!BW24</f>
        <v>0.00539285714285714</v>
      </c>
      <c r="CC24" s="69">
        <f>'imported data from Web Calc'!BX24</f>
        <v>0.00864285714285714</v>
      </c>
      <c r="CD24" s="69">
        <f>'imported data from Web Calc'!BY24</f>
        <v>0.00114285714285714</v>
      </c>
      <c r="CE24" s="69">
        <f>'imported data from Web Calc'!BZ24</f>
        <v>0.00628571428571429</v>
      </c>
      <c r="CF24" s="69">
        <f>'imported data from Web Calc'!CA24</f>
        <v>0.00921428571428571</v>
      </c>
      <c r="CG24" s="69">
        <f>'imported data from Web Calc'!CC24</f>
        <v>0.0188571428571429</v>
      </c>
      <c r="CH24" s="69">
        <f>'imported data from Web Calc'!CD24</f>
        <v>0.0100357142857143</v>
      </c>
      <c r="CI24" s="69">
        <f>'imported data from Web Calc'!CE24</f>
        <v>0.00889285714285714</v>
      </c>
      <c r="CJ24" s="69">
        <f>'imported data from Web Calc'!CF24</f>
        <v>0.00771428571428572</v>
      </c>
      <c r="CK24" s="69">
        <f>'imported data from Web Calc'!CG24</f>
        <v>0.01625</v>
      </c>
      <c r="CL24" s="69">
        <f>'imported data from Web Calc'!CH24</f>
        <v>0.00721428571428571</v>
      </c>
      <c r="CM24" s="69">
        <f>'imported data from Web Calc'!CI24</f>
        <v>0.0045</v>
      </c>
      <c r="CN24" s="69">
        <f>'imported data from Web Calc'!CJ24</f>
        <v>0.00175</v>
      </c>
      <c r="CO24" s="69">
        <f>'imported data from Web Calc'!CK24</f>
        <v>0.0249642857142857</v>
      </c>
      <c r="CP24" s="69">
        <f>'imported data from Web Calc'!CL24</f>
        <v>0.0124285714285714</v>
      </c>
      <c r="CQ24" s="69">
        <f>'imported data from Web Calc'!CM24</f>
        <v>0.00871428571428572</v>
      </c>
      <c r="CR24" s="69">
        <f>'imported data from Web Calc'!CO24</f>
        <v>0.00585714285714286</v>
      </c>
      <c r="CS24" s="69">
        <f>'imported data from Web Calc'!CP24</f>
        <v>0.00628571428571429</v>
      </c>
      <c r="CT24" s="69">
        <f>'imported data from Web Calc'!CQ24</f>
        <v>0.00775</v>
      </c>
      <c r="CU24" s="69">
        <f>'imported data from Web Calc'!CR24</f>
        <v>0.00267857142857143</v>
      </c>
      <c r="CV24" s="69">
        <f>'imported data from Web Calc'!CS24</f>
        <v>0.02275</v>
      </c>
      <c r="CW24" s="69">
        <f>'imported data from Web Calc'!CT24</f>
        <v>0.0177857142857143</v>
      </c>
      <c r="CX24" s="69">
        <f>'imported data from Web Calc'!CU24</f>
        <v>0.0136071428571429</v>
      </c>
      <c r="CY24" s="69">
        <f>'imported data from Web Calc'!CV24</f>
        <v>0.0102142857142857</v>
      </c>
      <c r="CZ24" s="69">
        <f>'imported data from Web Calc'!CW24</f>
        <v>0.00757142857142857</v>
      </c>
      <c r="DA24" s="69">
        <f>'imported data from Web Calc'!CX24</f>
        <v>0.00396428571428571</v>
      </c>
      <c r="DB24" s="69">
        <f>'imported data from Web Calc'!CY24</f>
        <v>0.00775</v>
      </c>
      <c r="DC24" s="69">
        <f>'imported data from Web Calc'!DA24</f>
        <v>0.0245714285714286</v>
      </c>
      <c r="DD24" s="69">
        <f>'imported data from Web Calc'!DB24</f>
        <v>0.00867857142857143</v>
      </c>
      <c r="DE24" s="69">
        <f>'imported data from Web Calc'!DC24</f>
        <v>0.004</v>
      </c>
      <c r="DF24" s="69">
        <f>'imported data from Web Calc'!DD24</f>
        <v>0.00171428571428571</v>
      </c>
      <c r="DG24" s="69">
        <f>'imported data from Web Calc'!DE24</f>
        <v>0.0231785714285714</v>
      </c>
      <c r="DH24" s="69">
        <f>'imported data from Web Calc'!DF24</f>
        <v>0.00967857142857143</v>
      </c>
      <c r="DI24" s="81"/>
      <c r="DJ24" s="66">
        <f t="shared" si="15"/>
        <v>0.00939285714285714</v>
      </c>
      <c r="DK24" s="66">
        <f t="shared" si="16"/>
        <v>0.00885714285714286</v>
      </c>
      <c r="DL24" s="66">
        <f t="shared" si="16"/>
        <v>0.00864285714285714</v>
      </c>
      <c r="DM24" s="66">
        <f t="shared" si="16"/>
        <v>0.00928571428571429</v>
      </c>
      <c r="DN24" s="66">
        <f t="shared" si="16"/>
        <v>0.0190357142857143</v>
      </c>
      <c r="DO24" s="66">
        <f t="shared" si="16"/>
        <v>0.00810714285714286</v>
      </c>
      <c r="DP24" s="66">
        <f t="shared" si="16"/>
        <v>0.00525</v>
      </c>
      <c r="DQ24" s="66">
        <f t="shared" si="16"/>
        <v>0.00110714285714286</v>
      </c>
      <c r="DR24" s="66">
        <f t="shared" si="16"/>
        <v>0.00739285714285714</v>
      </c>
      <c r="DS24" s="66">
        <f t="shared" si="16"/>
        <v>0.0102857142857143</v>
      </c>
      <c r="DT24" s="66">
        <f t="shared" si="16"/>
        <v>0.0100357142857143</v>
      </c>
      <c r="DU24" s="66">
        <f t="shared" si="16"/>
        <v>0.00825</v>
      </c>
      <c r="DV24" s="66">
        <f t="shared" si="16"/>
        <v>0.000607142857142857</v>
      </c>
      <c r="DW24" s="66">
        <f t="shared" si="16"/>
        <v>0.0100357142857143</v>
      </c>
      <c r="DX24" s="66">
        <f t="shared" si="16"/>
        <v>0.00878571428571429</v>
      </c>
      <c r="DY24" s="66">
        <f t="shared" si="16"/>
        <v>0.0134642857142857</v>
      </c>
      <c r="DZ24" s="66">
        <f t="shared" si="16"/>
        <v>0.00746428571428571</v>
      </c>
      <c r="EA24" s="66">
        <f t="shared" si="16"/>
        <v>0.0108928571428571</v>
      </c>
      <c r="EB24" s="66">
        <f t="shared" si="16"/>
        <v>0.00614285714285714</v>
      </c>
      <c r="EC24" s="66">
        <f t="shared" si="16"/>
        <v>0.0261785714285714</v>
      </c>
      <c r="ED24" s="66">
        <f t="shared" si="16"/>
        <v>0.0136428571428571</v>
      </c>
      <c r="EE24" s="66">
        <f t="shared" si="16"/>
        <v>0.01475</v>
      </c>
      <c r="EF24" s="66">
        <f t="shared" si="16"/>
        <v>0.0126428571428571</v>
      </c>
      <c r="EG24" s="66">
        <f t="shared" si="16"/>
        <v>0.00414285714285714</v>
      </c>
      <c r="EH24" s="66">
        <f t="shared" si="16"/>
        <v>0.00635714285714286</v>
      </c>
      <c r="EI24" s="66">
        <f t="shared" si="16"/>
        <v>0.0101428571428571</v>
      </c>
      <c r="EJ24" s="66">
        <f t="shared" si="16"/>
        <v>0.00728571428571429</v>
      </c>
      <c r="EK24" s="66">
        <f t="shared" si="16"/>
        <v>0.00375</v>
      </c>
      <c r="EL24" s="66">
        <f t="shared" si="16"/>
        <v>0.00425</v>
      </c>
      <c r="EM24" s="66">
        <f t="shared" si="16"/>
        <v>0.0178928571428571</v>
      </c>
      <c r="EN24" s="66">
        <f t="shared" si="16"/>
        <v>0.00228571428571429</v>
      </c>
      <c r="EO24" s="66">
        <f t="shared" si="16"/>
        <v>0.009</v>
      </c>
      <c r="EP24" s="66">
        <f t="shared" si="16"/>
        <v>0.0226785714285714</v>
      </c>
      <c r="EQ24" s="66">
        <f t="shared" si="16"/>
        <v>0.0148214285714286</v>
      </c>
      <c r="ER24" s="66">
        <f t="shared" si="16"/>
        <v>0.00714285714285714</v>
      </c>
      <c r="ES24" s="66">
        <f t="shared" si="16"/>
        <v>0.00146428571428571</v>
      </c>
      <c r="ET24" s="66">
        <f t="shared" si="16"/>
        <v>0.0100714285714286</v>
      </c>
      <c r="EU24" s="66">
        <f t="shared" si="16"/>
        <v>0.00932142857142857</v>
      </c>
      <c r="EV24" s="66">
        <f t="shared" si="16"/>
        <v>0.00782142857142857</v>
      </c>
      <c r="EW24" s="66">
        <f t="shared" si="16"/>
        <v>0.0158571428571429</v>
      </c>
      <c r="EX24" s="66">
        <f t="shared" si="16"/>
        <v>0.00596428571428571</v>
      </c>
      <c r="EY24" s="66">
        <f t="shared" si="16"/>
        <v>0.004</v>
      </c>
      <c r="EZ24" s="66">
        <f t="shared" si="16"/>
        <v>0.00778571428571429</v>
      </c>
      <c r="FA24" s="66">
        <f t="shared" si="16"/>
        <v>0.00871428571428572</v>
      </c>
      <c r="FB24" s="66">
        <f t="shared" si="16"/>
        <v>0.01125</v>
      </c>
      <c r="FC24" s="66">
        <f t="shared" si="16"/>
        <v>0.00232142857142857</v>
      </c>
      <c r="FD24" s="66">
        <f t="shared" si="16"/>
        <v>0.0161785714285714</v>
      </c>
      <c r="FE24" s="66">
        <f t="shared" si="16"/>
        <v>0.00985714285714286</v>
      </c>
      <c r="FF24" s="66">
        <f t="shared" si="16"/>
        <v>0.00185714285714286</v>
      </c>
      <c r="FG24" s="66">
        <f t="shared" si="16"/>
        <v>0.0164642857142857</v>
      </c>
      <c r="FH24" s="66">
        <f t="shared" si="16"/>
        <v>0.0100714285714286</v>
      </c>
      <c r="FI24" s="66">
        <f t="shared" si="16"/>
        <v>0.00257142857142857</v>
      </c>
      <c r="FJ24" s="66">
        <f t="shared" si="16"/>
        <v>0.0172142857142857</v>
      </c>
      <c r="FK24" s="66">
        <f t="shared" si="16"/>
        <v>0.0124642857142857</v>
      </c>
      <c r="FL24" s="66">
        <f t="shared" si="16"/>
        <v>0.018</v>
      </c>
      <c r="FM24" s="66">
        <f t="shared" si="16"/>
        <v>0.00921428571428571</v>
      </c>
      <c r="FN24" s="66">
        <f t="shared" si="16"/>
        <v>0.00417857142857143</v>
      </c>
      <c r="FO24" s="66">
        <f t="shared" si="16"/>
        <v>0.00496428571428571</v>
      </c>
      <c r="FP24" s="66">
        <f t="shared" si="16"/>
        <v>0.00964285714285714</v>
      </c>
      <c r="FQ24" s="66">
        <f t="shared" si="16"/>
        <v>0.00521428571428571</v>
      </c>
      <c r="FR24" s="66">
        <f t="shared" si="16"/>
        <v>0.00671428571428572</v>
      </c>
      <c r="FS24" s="66">
        <f t="shared" si="16"/>
        <v>0.0119285714285714</v>
      </c>
      <c r="FT24" s="66">
        <f t="shared" si="16"/>
        <v>0.0151428571428571</v>
      </c>
      <c r="FU24" s="66">
        <f t="shared" si="16"/>
        <v>0.00703571428571429</v>
      </c>
      <c r="FV24" s="66">
        <f t="shared" si="16"/>
        <v>0.00396428571428571</v>
      </c>
      <c r="FW24" s="66">
        <f t="shared" si="17"/>
        <v>0.00539285714285714</v>
      </c>
      <c r="FX24" s="66">
        <f t="shared" si="17"/>
        <v>0.00864285714285714</v>
      </c>
      <c r="FY24" s="66">
        <f t="shared" si="17"/>
        <v>0.00114285714285714</v>
      </c>
      <c r="FZ24" s="66">
        <f t="shared" si="17"/>
        <v>0.00628571428571429</v>
      </c>
      <c r="GA24" s="66">
        <f t="shared" si="17"/>
        <v>0.00921428571428571</v>
      </c>
      <c r="GB24" s="66">
        <f t="shared" si="17"/>
        <v>0.0188571428571429</v>
      </c>
      <c r="GC24" s="66">
        <f t="shared" si="17"/>
        <v>0.0100357142857143</v>
      </c>
      <c r="GD24" s="66">
        <f t="shared" si="17"/>
        <v>0.00889285714285714</v>
      </c>
      <c r="GE24" s="66">
        <f t="shared" si="17"/>
        <v>0.00771428571428572</v>
      </c>
      <c r="GF24" s="66">
        <f t="shared" si="17"/>
        <v>0.01625</v>
      </c>
      <c r="GG24" s="66">
        <f t="shared" si="17"/>
        <v>0.00721428571428571</v>
      </c>
      <c r="GH24" s="66">
        <f t="shared" si="17"/>
        <v>0.0045</v>
      </c>
      <c r="GI24" s="66">
        <f t="shared" si="17"/>
        <v>0.00175</v>
      </c>
      <c r="GJ24" s="66">
        <f t="shared" si="17"/>
        <v>0.0249642857142857</v>
      </c>
      <c r="GK24" s="66">
        <f t="shared" si="17"/>
        <v>0.0124285714285714</v>
      </c>
      <c r="GL24" s="66">
        <f t="shared" si="17"/>
        <v>0.00871428571428572</v>
      </c>
      <c r="GM24" s="66">
        <f t="shared" si="17"/>
        <v>0.00585714285714286</v>
      </c>
      <c r="GN24" s="66">
        <f t="shared" si="17"/>
        <v>0.00628571428571429</v>
      </c>
      <c r="GO24" s="66">
        <f t="shared" si="17"/>
        <v>0.00775</v>
      </c>
      <c r="GP24" s="66">
        <f t="shared" si="17"/>
        <v>0.00267857142857143</v>
      </c>
      <c r="GQ24" s="66">
        <f t="shared" si="17"/>
        <v>0.02275</v>
      </c>
      <c r="GR24" s="66">
        <f t="shared" si="17"/>
        <v>0.0177857142857143</v>
      </c>
      <c r="GS24" s="66">
        <f t="shared" si="17"/>
        <v>0.0136071428571429</v>
      </c>
      <c r="GT24" s="66">
        <f t="shared" si="17"/>
        <v>0.0102142857142857</v>
      </c>
      <c r="GU24" s="66">
        <f t="shared" si="17"/>
        <v>0.00757142857142857</v>
      </c>
      <c r="GV24" s="66">
        <f t="shared" si="17"/>
        <v>0.00396428571428571</v>
      </c>
      <c r="GW24" s="66">
        <f t="shared" si="17"/>
        <v>0.00775</v>
      </c>
      <c r="GX24" s="66">
        <f t="shared" si="17"/>
        <v>0.0245714285714286</v>
      </c>
      <c r="GY24" s="66">
        <f t="shared" si="17"/>
        <v>0.00867857142857143</v>
      </c>
      <c r="GZ24" s="66">
        <f t="shared" si="17"/>
        <v>0.004</v>
      </c>
      <c r="HA24" s="66">
        <f t="shared" si="17"/>
        <v>0.00171428571428571</v>
      </c>
      <c r="HB24" s="66">
        <f t="shared" si="17"/>
        <v>0.0231785714285714</v>
      </c>
      <c r="HC24" s="66">
        <f t="shared" si="17"/>
        <v>0.00967857142857143</v>
      </c>
      <c r="HD24" s="66"/>
    </row>
    <row r="25" spans="1:212">
      <c r="A25">
        <f>'imported data from Web Calc'!A25</f>
        <v>770.5</v>
      </c>
      <c r="B25" t="str">
        <f>'imported data from Web Calc'!B25</f>
        <v>C43H76O10</v>
      </c>
      <c r="C25" s="61" t="str">
        <f>'imported data from Web Calc'!C25</f>
        <v>MGDG(34:3)</v>
      </c>
      <c r="D25" s="69">
        <f>'imported data from Web Calc'!H25</f>
        <v>0</v>
      </c>
      <c r="E25" s="69">
        <f>'imported data from Web Calc'!T25</f>
        <v>0</v>
      </c>
      <c r="F25" s="69">
        <f>'imported data from Web Calc'!AF25</f>
        <v>0</v>
      </c>
      <c r="G25" s="69">
        <f>'imported data from Web Calc'!AR25</f>
        <v>0</v>
      </c>
      <c r="H25" s="69">
        <f>'imported data from Web Calc'!BD25</f>
        <v>0</v>
      </c>
      <c r="I25" s="69">
        <f>'imported data from Web Calc'!BP25</f>
        <v>0</v>
      </c>
      <c r="J25" s="69">
        <f>'imported data from Web Calc'!CB25</f>
        <v>0</v>
      </c>
      <c r="K25" s="69">
        <f>'imported data from Web Calc'!CN25</f>
        <v>0</v>
      </c>
      <c r="L25" s="69">
        <f>'imported data from Web Calc'!CZ25</f>
        <v>0</v>
      </c>
      <c r="M25" s="69">
        <f>'imported data from Web Calc'!DG25</f>
        <v>0</v>
      </c>
      <c r="N25" s="78">
        <f t="shared" si="3"/>
        <v>0</v>
      </c>
      <c r="O25" s="69">
        <f>'imported data from Web Calc'!D25</f>
        <v>0.0751428571428571</v>
      </c>
      <c r="P25" s="69">
        <f>'imported data from Web Calc'!E25</f>
        <v>0.0738928571428571</v>
      </c>
      <c r="Q25" s="69">
        <f>'imported data from Web Calc'!F25</f>
        <v>0.0731785714285714</v>
      </c>
      <c r="R25" s="69">
        <f>'imported data from Web Calc'!G25</f>
        <v>0.0735357142857143</v>
      </c>
      <c r="S25" s="69">
        <f>'imported data from Web Calc'!I25</f>
        <v>0.136285714285714</v>
      </c>
      <c r="T25" s="69">
        <f>'imported data from Web Calc'!J25</f>
        <v>0.047</v>
      </c>
      <c r="U25" s="69">
        <f>'imported data from Web Calc'!K25</f>
        <v>0.0499285714285714</v>
      </c>
      <c r="V25" s="69">
        <f>'imported data from Web Calc'!L25</f>
        <v>0.0106071428571429</v>
      </c>
      <c r="W25" s="69">
        <f>'imported data from Web Calc'!M25</f>
        <v>0.0519285714285714</v>
      </c>
      <c r="X25" s="69">
        <f>'imported data from Web Calc'!N25</f>
        <v>0.0794285714285714</v>
      </c>
      <c r="Y25" s="69">
        <f>'imported data from Web Calc'!O25</f>
        <v>0.0504642857142857</v>
      </c>
      <c r="Z25" s="69">
        <f>'imported data from Web Calc'!P25</f>
        <v>0.0662857142857143</v>
      </c>
      <c r="AA25" s="69">
        <f>'imported data from Web Calc'!Q25</f>
        <v>0.0138928571428571</v>
      </c>
      <c r="AB25" s="69">
        <f>'imported data from Web Calc'!R25</f>
        <v>0.105607142857143</v>
      </c>
      <c r="AC25" s="69">
        <f>'imported data from Web Calc'!S25</f>
        <v>0.0751785714285714</v>
      </c>
      <c r="AD25" s="69">
        <f>'imported data from Web Calc'!U25</f>
        <v>0.0748928571428571</v>
      </c>
      <c r="AE25" s="69">
        <f>'imported data from Web Calc'!V25</f>
        <v>0.0720714285714286</v>
      </c>
      <c r="AF25" s="69">
        <f>'imported data from Web Calc'!W25</f>
        <v>0.0976785714285714</v>
      </c>
      <c r="AG25" s="69">
        <f>'imported data from Web Calc'!X25</f>
        <v>0.0397857142857143</v>
      </c>
      <c r="AH25" s="69">
        <f>'imported data from Web Calc'!Y25</f>
        <v>0.177321428571429</v>
      </c>
      <c r="AI25" s="69">
        <f>'imported data from Web Calc'!Z25</f>
        <v>0.0967142857142857</v>
      </c>
      <c r="AJ25" s="69">
        <f>'imported data from Web Calc'!AA25</f>
        <v>0.106392857142857</v>
      </c>
      <c r="AK25" s="69">
        <f>'imported data from Web Calc'!AB25</f>
        <v>0.0925357142857143</v>
      </c>
      <c r="AL25" s="69">
        <f>'imported data from Web Calc'!AC25</f>
        <v>0.0311071428571429</v>
      </c>
      <c r="AM25" s="69">
        <f>'imported data from Web Calc'!AD25</f>
        <v>0.0463571428571429</v>
      </c>
      <c r="AN25" s="69">
        <f>'imported data from Web Calc'!AE25</f>
        <v>0.0791428571428571</v>
      </c>
      <c r="AO25" s="69">
        <f>'imported data from Web Calc'!AG25</f>
        <v>0.0502142857142857</v>
      </c>
      <c r="AP25" s="69">
        <f>'imported data from Web Calc'!AH25</f>
        <v>0.0201071428571429</v>
      </c>
      <c r="AQ25" s="69">
        <f>'imported data from Web Calc'!AI25</f>
        <v>0.0345714285714286</v>
      </c>
      <c r="AR25" s="69">
        <f>'imported data from Web Calc'!AJ25</f>
        <v>0.126321428571429</v>
      </c>
      <c r="AS25" s="69">
        <f>'imported data from Web Calc'!AK25</f>
        <v>0.0331071428571429</v>
      </c>
      <c r="AT25" s="69">
        <f>'imported data from Web Calc'!AL25</f>
        <v>0.0561785714285714</v>
      </c>
      <c r="AU25" s="69">
        <f>'imported data from Web Calc'!AM25</f>
        <v>0.139678571428571</v>
      </c>
      <c r="AV25" s="69">
        <f>'imported data from Web Calc'!AN25</f>
        <v>0.158142857142857</v>
      </c>
      <c r="AW25" s="69">
        <f>'imported data from Web Calc'!AO25</f>
        <v>0.0583571428571429</v>
      </c>
      <c r="AX25" s="69">
        <f>'imported data from Web Calc'!AP25</f>
        <v>0.0129285714285714</v>
      </c>
      <c r="AY25" s="69">
        <f>'imported data from Web Calc'!AQ25</f>
        <v>0.0736785714285714</v>
      </c>
      <c r="AZ25" s="69">
        <f>'imported data from Web Calc'!AS25</f>
        <v>0.05075</v>
      </c>
      <c r="BA25" s="69">
        <f>'imported data from Web Calc'!AT25</f>
        <v>0.0407857142857143</v>
      </c>
      <c r="BB25" s="69">
        <f>'imported data from Web Calc'!AU25</f>
        <v>0.153142857142857</v>
      </c>
      <c r="BC25" s="69">
        <f>'imported data from Web Calc'!AV25</f>
        <v>0.03325</v>
      </c>
      <c r="BD25" s="69">
        <f>'imported data from Web Calc'!AW25</f>
        <v>0.0366071428571429</v>
      </c>
      <c r="BE25" s="69">
        <f>'imported data from Web Calc'!AX25</f>
        <v>0.0439285714285714</v>
      </c>
      <c r="BF25" s="69">
        <f>'imported data from Web Calc'!AY25</f>
        <v>0.05625</v>
      </c>
      <c r="BG25" s="69">
        <f>'imported data from Web Calc'!AZ25</f>
        <v>0.0606428571428572</v>
      </c>
      <c r="BH25" s="69">
        <f>'imported data from Web Calc'!BA25</f>
        <v>0.0248571428571429</v>
      </c>
      <c r="BI25" s="69">
        <f>'imported data from Web Calc'!BB25</f>
        <v>0.14</v>
      </c>
      <c r="BJ25" s="69">
        <f>'imported data from Web Calc'!BC25</f>
        <v>0.0737857142857143</v>
      </c>
      <c r="BK25" s="69">
        <f>'imported data from Web Calc'!BE25</f>
        <v>0.027</v>
      </c>
      <c r="BL25" s="69">
        <f>'imported data from Web Calc'!BF25</f>
        <v>0.117428571428571</v>
      </c>
      <c r="BM25" s="69">
        <f>'imported data from Web Calc'!BG25</f>
        <v>0.0679642857142857</v>
      </c>
      <c r="BN25" s="69">
        <f>'imported data from Web Calc'!BH25</f>
        <v>0.01925</v>
      </c>
      <c r="BO25" s="69">
        <f>'imported data from Web Calc'!BI25</f>
        <v>0.133321428571429</v>
      </c>
      <c r="BP25" s="69">
        <f>'imported data from Web Calc'!BJ25</f>
        <v>0.0808571428571429</v>
      </c>
      <c r="BQ25" s="69">
        <f>'imported data from Web Calc'!BK25</f>
        <v>0.195714285714286</v>
      </c>
      <c r="BR25" s="69">
        <f>'imported data from Web Calc'!BL25</f>
        <v>0.0732857142857143</v>
      </c>
      <c r="BS25" s="69">
        <f>'imported data from Web Calc'!BM25</f>
        <v>0.0407142857142857</v>
      </c>
      <c r="BT25" s="69">
        <f>'imported data from Web Calc'!BN25</f>
        <v>0.0223928571428571</v>
      </c>
      <c r="BU25" s="69">
        <f>'imported data from Web Calc'!BO25</f>
        <v>0.0780714285714286</v>
      </c>
      <c r="BV25" s="69">
        <f>'imported data from Web Calc'!BQ25</f>
        <v>0.0381428571428571</v>
      </c>
      <c r="BW25" s="69">
        <f>'imported data from Web Calc'!BR25</f>
        <v>0.0721071428571429</v>
      </c>
      <c r="BX25" s="69">
        <f>'imported data from Web Calc'!BS25</f>
        <v>0.0720357142857143</v>
      </c>
      <c r="BY25" s="69">
        <f>'imported data from Web Calc'!BT25</f>
        <v>0.0779285714285714</v>
      </c>
      <c r="BZ25" s="69">
        <f>'imported data from Web Calc'!BU25</f>
        <v>0.0447142857142857</v>
      </c>
      <c r="CA25" s="69">
        <f>'imported data from Web Calc'!BV25</f>
        <v>0.0278571428571429</v>
      </c>
      <c r="CB25" s="69">
        <f>'imported data from Web Calc'!BW25</f>
        <v>0.0328571428571429</v>
      </c>
      <c r="CC25" s="69">
        <f>'imported data from Web Calc'!BX25</f>
        <v>0.0682857142857143</v>
      </c>
      <c r="CD25" s="69">
        <f>'imported data from Web Calc'!BY25</f>
        <v>0.0157857142857143</v>
      </c>
      <c r="CE25" s="69">
        <f>'imported data from Web Calc'!BZ25</f>
        <v>0.0563571428571429</v>
      </c>
      <c r="CF25" s="69">
        <f>'imported data from Web Calc'!CA25</f>
        <v>0.0675357142857143</v>
      </c>
      <c r="CG25" s="69">
        <f>'imported data from Web Calc'!CC25</f>
        <v>0.122142857142857</v>
      </c>
      <c r="CH25" s="69">
        <f>'imported data from Web Calc'!CD25</f>
        <v>0.0716071428571429</v>
      </c>
      <c r="CI25" s="69">
        <f>'imported data from Web Calc'!CE25</f>
        <v>0.0647142857142857</v>
      </c>
      <c r="CJ25" s="69">
        <f>'imported data from Web Calc'!CF25</f>
        <v>0.0629642857142857</v>
      </c>
      <c r="CK25" s="69">
        <f>'imported data from Web Calc'!CG25</f>
        <v>0.09175</v>
      </c>
      <c r="CL25" s="69">
        <f>'imported data from Web Calc'!CH25</f>
        <v>0.0467857142857143</v>
      </c>
      <c r="CM25" s="69">
        <f>'imported data from Web Calc'!CI25</f>
        <v>0.0379642857142857</v>
      </c>
      <c r="CN25" s="69">
        <f>'imported data from Web Calc'!CJ25</f>
        <v>0.0223214285714286</v>
      </c>
      <c r="CO25" s="69">
        <f>'imported data from Web Calc'!CK25</f>
        <v>0.21125</v>
      </c>
      <c r="CP25" s="69">
        <f>'imported data from Web Calc'!CL25</f>
        <v>0.0816428571428571</v>
      </c>
      <c r="CQ25" s="69">
        <f>'imported data from Web Calc'!CM25</f>
        <v>0.0708214285714286</v>
      </c>
      <c r="CR25" s="69">
        <f>'imported data from Web Calc'!CO25</f>
        <v>0.0486071428571429</v>
      </c>
      <c r="CS25" s="69">
        <f>'imported data from Web Calc'!CP25</f>
        <v>0.0369285714285714</v>
      </c>
      <c r="CT25" s="69">
        <f>'imported data from Web Calc'!CQ25</f>
        <v>0.0873571428571429</v>
      </c>
      <c r="CU25" s="69">
        <f>'imported data from Web Calc'!CR25</f>
        <v>0.0413571428571429</v>
      </c>
      <c r="CV25" s="69">
        <f>'imported data from Web Calc'!CS25</f>
        <v>0.160678571428571</v>
      </c>
      <c r="CW25" s="69">
        <f>'imported data from Web Calc'!CT25</f>
        <v>0.180571428571429</v>
      </c>
      <c r="CX25" s="69">
        <f>'imported data from Web Calc'!CU25</f>
        <v>0.0891428571428571</v>
      </c>
      <c r="CY25" s="69">
        <f>'imported data from Web Calc'!CV25</f>
        <v>0.0482857142857143</v>
      </c>
      <c r="CZ25" s="69">
        <f>'imported data from Web Calc'!CW25</f>
        <v>0.0505</v>
      </c>
      <c r="DA25" s="69">
        <f>'imported data from Web Calc'!CX25</f>
        <v>0.0285357142857143</v>
      </c>
      <c r="DB25" s="69">
        <f>'imported data from Web Calc'!CY25</f>
        <v>0.07025</v>
      </c>
      <c r="DC25" s="69">
        <f>'imported data from Web Calc'!DA25</f>
        <v>0.188892857142857</v>
      </c>
      <c r="DD25" s="69">
        <f>'imported data from Web Calc'!DB25</f>
        <v>0.0501785714285714</v>
      </c>
      <c r="DE25" s="69">
        <f>'imported data from Web Calc'!DC25</f>
        <v>0.0472142857142857</v>
      </c>
      <c r="DF25" s="69">
        <f>'imported data from Web Calc'!DD25</f>
        <v>0.0108214285714286</v>
      </c>
      <c r="DG25" s="69">
        <f>'imported data from Web Calc'!DE25</f>
        <v>0.203535714285714</v>
      </c>
      <c r="DH25" s="69">
        <f>'imported data from Web Calc'!DF25</f>
        <v>0.0723571428571429</v>
      </c>
      <c r="DI25" s="81"/>
      <c r="DJ25" s="66">
        <f t="shared" si="15"/>
        <v>0.0751428571428571</v>
      </c>
      <c r="DK25" s="66">
        <f t="shared" si="16"/>
        <v>0.0738928571428571</v>
      </c>
      <c r="DL25" s="66">
        <f t="shared" si="16"/>
        <v>0.0731785714285714</v>
      </c>
      <c r="DM25" s="66">
        <f t="shared" si="16"/>
        <v>0.0735357142857143</v>
      </c>
      <c r="DN25" s="66">
        <f t="shared" si="16"/>
        <v>0.136285714285714</v>
      </c>
      <c r="DO25" s="66">
        <f t="shared" si="16"/>
        <v>0.047</v>
      </c>
      <c r="DP25" s="66">
        <f t="shared" si="16"/>
        <v>0.0499285714285714</v>
      </c>
      <c r="DQ25" s="66">
        <f t="shared" si="16"/>
        <v>0.0106071428571429</v>
      </c>
      <c r="DR25" s="66">
        <f t="shared" si="16"/>
        <v>0.0519285714285714</v>
      </c>
      <c r="DS25" s="66">
        <f t="shared" si="16"/>
        <v>0.0794285714285714</v>
      </c>
      <c r="DT25" s="66">
        <f t="shared" si="16"/>
        <v>0.0504642857142857</v>
      </c>
      <c r="DU25" s="66">
        <f t="shared" si="16"/>
        <v>0.0662857142857143</v>
      </c>
      <c r="DV25" s="66">
        <f t="shared" si="16"/>
        <v>0.0138928571428571</v>
      </c>
      <c r="DW25" s="66">
        <f t="shared" si="16"/>
        <v>0.105607142857143</v>
      </c>
      <c r="DX25" s="66">
        <f t="shared" si="16"/>
        <v>0.0751785714285714</v>
      </c>
      <c r="DY25" s="66">
        <f t="shared" si="16"/>
        <v>0.0748928571428571</v>
      </c>
      <c r="DZ25" s="66">
        <f t="shared" si="16"/>
        <v>0.0720714285714286</v>
      </c>
      <c r="EA25" s="66">
        <f t="shared" si="16"/>
        <v>0.0976785714285714</v>
      </c>
      <c r="EB25" s="66">
        <f t="shared" si="16"/>
        <v>0.0397857142857143</v>
      </c>
      <c r="EC25" s="66">
        <f t="shared" si="16"/>
        <v>0.177321428571429</v>
      </c>
      <c r="ED25" s="66">
        <f t="shared" si="16"/>
        <v>0.0967142857142857</v>
      </c>
      <c r="EE25" s="66">
        <f t="shared" si="16"/>
        <v>0.106392857142857</v>
      </c>
      <c r="EF25" s="66">
        <f t="shared" si="16"/>
        <v>0.0925357142857143</v>
      </c>
      <c r="EG25" s="66">
        <f t="shared" si="16"/>
        <v>0.0311071428571429</v>
      </c>
      <c r="EH25" s="66">
        <f t="shared" si="16"/>
        <v>0.0463571428571429</v>
      </c>
      <c r="EI25" s="66">
        <f t="shared" si="16"/>
        <v>0.0791428571428571</v>
      </c>
      <c r="EJ25" s="66">
        <f t="shared" si="16"/>
        <v>0.0502142857142857</v>
      </c>
      <c r="EK25" s="66">
        <f t="shared" si="16"/>
        <v>0.0201071428571429</v>
      </c>
      <c r="EL25" s="66">
        <f t="shared" si="16"/>
        <v>0.0345714285714286</v>
      </c>
      <c r="EM25" s="66">
        <f t="shared" si="16"/>
        <v>0.126321428571429</v>
      </c>
      <c r="EN25" s="66">
        <f t="shared" si="16"/>
        <v>0.0331071428571429</v>
      </c>
      <c r="EO25" s="66">
        <f t="shared" si="16"/>
        <v>0.0561785714285714</v>
      </c>
      <c r="EP25" s="66">
        <f t="shared" si="16"/>
        <v>0.139678571428571</v>
      </c>
      <c r="EQ25" s="66">
        <f t="shared" si="16"/>
        <v>0.158142857142857</v>
      </c>
      <c r="ER25" s="66">
        <f t="shared" si="16"/>
        <v>0.0583571428571429</v>
      </c>
      <c r="ES25" s="66">
        <f t="shared" si="16"/>
        <v>0.0129285714285714</v>
      </c>
      <c r="ET25" s="66">
        <f t="shared" si="16"/>
        <v>0.0736785714285714</v>
      </c>
      <c r="EU25" s="66">
        <f t="shared" si="16"/>
        <v>0.05075</v>
      </c>
      <c r="EV25" s="66">
        <f t="shared" si="16"/>
        <v>0.0407857142857143</v>
      </c>
      <c r="EW25" s="66">
        <f t="shared" si="16"/>
        <v>0.153142857142857</v>
      </c>
      <c r="EX25" s="66">
        <f t="shared" si="16"/>
        <v>0.03325</v>
      </c>
      <c r="EY25" s="66">
        <f t="shared" si="16"/>
        <v>0.0366071428571429</v>
      </c>
      <c r="EZ25" s="66">
        <f t="shared" si="16"/>
        <v>0.0439285714285714</v>
      </c>
      <c r="FA25" s="66">
        <f t="shared" si="16"/>
        <v>0.05625</v>
      </c>
      <c r="FB25" s="66">
        <f t="shared" si="16"/>
        <v>0.0606428571428572</v>
      </c>
      <c r="FC25" s="66">
        <f t="shared" si="16"/>
        <v>0.0248571428571429</v>
      </c>
      <c r="FD25" s="66">
        <f t="shared" si="16"/>
        <v>0.14</v>
      </c>
      <c r="FE25" s="66">
        <f t="shared" si="16"/>
        <v>0.0737857142857143</v>
      </c>
      <c r="FF25" s="66">
        <f t="shared" si="16"/>
        <v>0.027</v>
      </c>
      <c r="FG25" s="66">
        <f t="shared" si="16"/>
        <v>0.117428571428571</v>
      </c>
      <c r="FH25" s="66">
        <f t="shared" si="16"/>
        <v>0.0679642857142857</v>
      </c>
      <c r="FI25" s="66">
        <f t="shared" si="16"/>
        <v>0.01925</v>
      </c>
      <c r="FJ25" s="66">
        <f t="shared" si="16"/>
        <v>0.133321428571429</v>
      </c>
      <c r="FK25" s="66">
        <f t="shared" si="16"/>
        <v>0.0808571428571429</v>
      </c>
      <c r="FL25" s="66">
        <f t="shared" si="16"/>
        <v>0.195714285714286</v>
      </c>
      <c r="FM25" s="66">
        <f t="shared" si="16"/>
        <v>0.0732857142857143</v>
      </c>
      <c r="FN25" s="66">
        <f t="shared" si="16"/>
        <v>0.0407142857142857</v>
      </c>
      <c r="FO25" s="66">
        <f t="shared" si="16"/>
        <v>0.0223928571428571</v>
      </c>
      <c r="FP25" s="66">
        <f t="shared" si="16"/>
        <v>0.0780714285714286</v>
      </c>
      <c r="FQ25" s="66">
        <f t="shared" si="16"/>
        <v>0.0381428571428571</v>
      </c>
      <c r="FR25" s="66">
        <f t="shared" si="16"/>
        <v>0.0721071428571429</v>
      </c>
      <c r="FS25" s="66">
        <f t="shared" si="16"/>
        <v>0.0720357142857143</v>
      </c>
      <c r="FT25" s="66">
        <f t="shared" si="16"/>
        <v>0.0779285714285714</v>
      </c>
      <c r="FU25" s="66">
        <f t="shared" si="16"/>
        <v>0.0447142857142857</v>
      </c>
      <c r="FV25" s="66">
        <f t="shared" ref="FV25:FV37" si="18">IF(CA25-$N25&gt;0,CA25-$N25,0)</f>
        <v>0.0278571428571429</v>
      </c>
      <c r="FW25" s="66">
        <f t="shared" si="17"/>
        <v>0.0328571428571429</v>
      </c>
      <c r="FX25" s="66">
        <f t="shared" si="17"/>
        <v>0.0682857142857143</v>
      </c>
      <c r="FY25" s="66">
        <f t="shared" si="17"/>
        <v>0.0157857142857143</v>
      </c>
      <c r="FZ25" s="66">
        <f t="shared" si="17"/>
        <v>0.0563571428571429</v>
      </c>
      <c r="GA25" s="66">
        <f t="shared" si="17"/>
        <v>0.0675357142857143</v>
      </c>
      <c r="GB25" s="66">
        <f t="shared" si="17"/>
        <v>0.122142857142857</v>
      </c>
      <c r="GC25" s="66">
        <f t="shared" si="17"/>
        <v>0.0716071428571429</v>
      </c>
      <c r="GD25" s="66">
        <f t="shared" si="17"/>
        <v>0.0647142857142857</v>
      </c>
      <c r="GE25" s="66">
        <f t="shared" si="17"/>
        <v>0.0629642857142857</v>
      </c>
      <c r="GF25" s="66">
        <f t="shared" si="17"/>
        <v>0.09175</v>
      </c>
      <c r="GG25" s="66">
        <f t="shared" si="17"/>
        <v>0.0467857142857143</v>
      </c>
      <c r="GH25" s="66">
        <f t="shared" si="17"/>
        <v>0.0379642857142857</v>
      </c>
      <c r="GI25" s="66">
        <f t="shared" si="17"/>
        <v>0.0223214285714286</v>
      </c>
      <c r="GJ25" s="66">
        <f t="shared" si="17"/>
        <v>0.21125</v>
      </c>
      <c r="GK25" s="66">
        <f t="shared" si="17"/>
        <v>0.0816428571428571</v>
      </c>
      <c r="GL25" s="66">
        <f t="shared" si="17"/>
        <v>0.0708214285714286</v>
      </c>
      <c r="GM25" s="66">
        <f t="shared" si="17"/>
        <v>0.0486071428571429</v>
      </c>
      <c r="GN25" s="66">
        <f t="shared" si="17"/>
        <v>0.0369285714285714</v>
      </c>
      <c r="GO25" s="66">
        <f t="shared" si="17"/>
        <v>0.0873571428571429</v>
      </c>
      <c r="GP25" s="66">
        <f t="shared" si="17"/>
        <v>0.0413571428571429</v>
      </c>
      <c r="GQ25" s="66">
        <f t="shared" si="17"/>
        <v>0.160678571428571</v>
      </c>
      <c r="GR25" s="66">
        <f t="shared" si="17"/>
        <v>0.180571428571429</v>
      </c>
      <c r="GS25" s="66">
        <f t="shared" si="17"/>
        <v>0.0891428571428571</v>
      </c>
      <c r="GT25" s="66">
        <f t="shared" si="17"/>
        <v>0.0482857142857143</v>
      </c>
      <c r="GU25" s="66">
        <f t="shared" si="17"/>
        <v>0.0505</v>
      </c>
      <c r="GV25" s="66">
        <f t="shared" si="17"/>
        <v>0.0285357142857143</v>
      </c>
      <c r="GW25" s="66">
        <f t="shared" si="17"/>
        <v>0.07025</v>
      </c>
      <c r="GX25" s="66">
        <f t="shared" si="17"/>
        <v>0.188892857142857</v>
      </c>
      <c r="GY25" s="66">
        <f t="shared" si="17"/>
        <v>0.0501785714285714</v>
      </c>
      <c r="GZ25" s="66">
        <f t="shared" si="17"/>
        <v>0.0472142857142857</v>
      </c>
      <c r="HA25" s="66">
        <f t="shared" si="17"/>
        <v>0.0108214285714286</v>
      </c>
      <c r="HB25" s="66">
        <f t="shared" si="17"/>
        <v>0.203535714285714</v>
      </c>
      <c r="HC25" s="66">
        <f t="shared" si="17"/>
        <v>0.0723571428571429</v>
      </c>
      <c r="HD25" s="66"/>
    </row>
    <row r="26" spans="1:212">
      <c r="A26">
        <f>'imported data from Web Calc'!A26</f>
        <v>772.6</v>
      </c>
      <c r="B26" t="str">
        <f>'imported data from Web Calc'!B26</f>
        <v>C43H78O10</v>
      </c>
      <c r="C26" s="61" t="str">
        <f>'imported data from Web Calc'!C26</f>
        <v>MGDG(34:2)</v>
      </c>
      <c r="D26" s="69">
        <f>'imported data from Web Calc'!H26</f>
        <v>0</v>
      </c>
      <c r="E26" s="69">
        <f>'imported data from Web Calc'!T26</f>
        <v>0</v>
      </c>
      <c r="F26" s="69">
        <f>'imported data from Web Calc'!AF26</f>
        <v>0</v>
      </c>
      <c r="G26" s="69">
        <f>'imported data from Web Calc'!AR26</f>
        <v>0</v>
      </c>
      <c r="H26" s="69">
        <f>'imported data from Web Calc'!BD26</f>
        <v>0</v>
      </c>
      <c r="I26" s="69">
        <f>'imported data from Web Calc'!BP26</f>
        <v>0</v>
      </c>
      <c r="J26" s="69">
        <f>'imported data from Web Calc'!CB26</f>
        <v>0</v>
      </c>
      <c r="K26" s="69">
        <f>'imported data from Web Calc'!CN26</f>
        <v>0</v>
      </c>
      <c r="L26" s="69">
        <f>'imported data from Web Calc'!CZ26</f>
        <v>0</v>
      </c>
      <c r="M26" s="69">
        <f>'imported data from Web Calc'!DG26</f>
        <v>0</v>
      </c>
      <c r="N26" s="78">
        <f t="shared" si="3"/>
        <v>0</v>
      </c>
      <c r="O26" s="69">
        <f>'imported data from Web Calc'!D26</f>
        <v>0.00546428571428571</v>
      </c>
      <c r="P26" s="69">
        <f>'imported data from Web Calc'!E26</f>
        <v>0.00467857142857143</v>
      </c>
      <c r="Q26" s="69">
        <f>'imported data from Web Calc'!F26</f>
        <v>0.00421428571428571</v>
      </c>
      <c r="R26" s="69">
        <f>'imported data from Web Calc'!G26</f>
        <v>0.00517857142857143</v>
      </c>
      <c r="S26" s="69">
        <f>'imported data from Web Calc'!I26</f>
        <v>0.00478571428571429</v>
      </c>
      <c r="T26" s="69">
        <f>'imported data from Web Calc'!J26</f>
        <v>0.00260714285714286</v>
      </c>
      <c r="U26" s="69">
        <f>'imported data from Web Calc'!K26</f>
        <v>0.00178571428571429</v>
      </c>
      <c r="V26" s="69">
        <f>'imported data from Web Calc'!L26</f>
        <v>0.000964285714285714</v>
      </c>
      <c r="W26" s="69">
        <f>'imported data from Web Calc'!M26</f>
        <v>0.00392857142857143</v>
      </c>
      <c r="X26" s="69">
        <f>'imported data from Web Calc'!N26</f>
        <v>0.00592857142857143</v>
      </c>
      <c r="Y26" s="69">
        <f>'imported data from Web Calc'!O26</f>
        <v>0.00596428571428571</v>
      </c>
      <c r="Z26" s="69">
        <f>'imported data from Web Calc'!P26</f>
        <v>0.00917857142857143</v>
      </c>
      <c r="AA26" s="69">
        <f>'imported data from Web Calc'!Q26</f>
        <v>0.000535714285714286</v>
      </c>
      <c r="AB26" s="69">
        <f>'imported data from Web Calc'!R26</f>
        <v>0.00403571428571429</v>
      </c>
      <c r="AC26" s="69">
        <f>'imported data from Web Calc'!S26</f>
        <v>0.00421428571428571</v>
      </c>
      <c r="AD26" s="69">
        <f>'imported data from Web Calc'!U26</f>
        <v>0.00346428571428571</v>
      </c>
      <c r="AE26" s="69">
        <f>'imported data from Web Calc'!V26</f>
        <v>0.00367857142857143</v>
      </c>
      <c r="AF26" s="69">
        <f>'imported data from Web Calc'!W26</f>
        <v>0.00346428571428571</v>
      </c>
      <c r="AG26" s="69">
        <f>'imported data from Web Calc'!X26</f>
        <v>0.00378571428571429</v>
      </c>
      <c r="AH26" s="69">
        <f>'imported data from Web Calc'!Y26</f>
        <v>0.0132857142857143</v>
      </c>
      <c r="AI26" s="69">
        <f>'imported data from Web Calc'!Z26</f>
        <v>0.00489285714285714</v>
      </c>
      <c r="AJ26" s="69">
        <f>'imported data from Web Calc'!AA26</f>
        <v>0.0126428571428571</v>
      </c>
      <c r="AK26" s="69">
        <f>'imported data from Web Calc'!AB26</f>
        <v>0.00339285714285714</v>
      </c>
      <c r="AL26" s="69">
        <f>'imported data from Web Calc'!AC26</f>
        <v>0.0025</v>
      </c>
      <c r="AM26" s="69">
        <f>'imported data from Web Calc'!AD26</f>
        <v>0.00325</v>
      </c>
      <c r="AN26" s="69">
        <f>'imported data from Web Calc'!AE26</f>
        <v>0.00367857142857143</v>
      </c>
      <c r="AO26" s="69">
        <f>'imported data from Web Calc'!AG26</f>
        <v>0.00278571428571429</v>
      </c>
      <c r="AP26" s="69">
        <f>'imported data from Web Calc'!AH26</f>
        <v>0.004</v>
      </c>
      <c r="AQ26" s="69">
        <f>'imported data from Web Calc'!AI26</f>
        <v>0.00564285714285714</v>
      </c>
      <c r="AR26" s="69">
        <f>'imported data from Web Calc'!AJ26</f>
        <v>0.0152142857142857</v>
      </c>
      <c r="AS26" s="69">
        <f>'imported data from Web Calc'!AK26</f>
        <v>0.00175</v>
      </c>
      <c r="AT26" s="69">
        <f>'imported data from Web Calc'!AL26</f>
        <v>0.00271428571428571</v>
      </c>
      <c r="AU26" s="69">
        <f>'imported data from Web Calc'!AM26</f>
        <v>0.00735714285714286</v>
      </c>
      <c r="AV26" s="69">
        <f>'imported data from Web Calc'!AN26</f>
        <v>0.00792857142857143</v>
      </c>
      <c r="AW26" s="69">
        <f>'imported data from Web Calc'!AO26</f>
        <v>0.00275</v>
      </c>
      <c r="AX26" s="69">
        <f>'imported data from Web Calc'!AP26</f>
        <v>0.000214285714285714</v>
      </c>
      <c r="AY26" s="69">
        <f>'imported data from Web Calc'!AQ26</f>
        <v>0.00453571428571429</v>
      </c>
      <c r="AZ26" s="69">
        <f>'imported data from Web Calc'!AS26</f>
        <v>0.00621428571428571</v>
      </c>
      <c r="BA26" s="69">
        <f>'imported data from Web Calc'!AT26</f>
        <v>0.00310714285714286</v>
      </c>
      <c r="BB26" s="69">
        <f>'imported data from Web Calc'!AU26</f>
        <v>0.008</v>
      </c>
      <c r="BC26" s="69">
        <f>'imported data from Web Calc'!AV26</f>
        <v>0.000821428571428571</v>
      </c>
      <c r="BD26" s="69">
        <f>'imported data from Web Calc'!AW26</f>
        <v>0.00139285714285714</v>
      </c>
      <c r="BE26" s="69">
        <f>'imported data from Web Calc'!AX26</f>
        <v>0.00435714285714286</v>
      </c>
      <c r="BF26" s="69">
        <f>'imported data from Web Calc'!AY26</f>
        <v>0.00457142857142857</v>
      </c>
      <c r="BG26" s="69">
        <f>'imported data from Web Calc'!AZ26</f>
        <v>0.00978571428571429</v>
      </c>
      <c r="BH26" s="69">
        <f>'imported data from Web Calc'!BA26</f>
        <v>0.00260714285714286</v>
      </c>
      <c r="BI26" s="69">
        <f>'imported data from Web Calc'!BB26</f>
        <v>0.01325</v>
      </c>
      <c r="BJ26" s="69">
        <f>'imported data from Web Calc'!BC26</f>
        <v>0.00557142857142857</v>
      </c>
      <c r="BK26" s="69">
        <f>'imported data from Web Calc'!BE26</f>
        <v>0.000857142857142857</v>
      </c>
      <c r="BL26" s="69">
        <f>'imported data from Web Calc'!BF26</f>
        <v>0.00775</v>
      </c>
      <c r="BM26" s="69">
        <f>'imported data from Web Calc'!BG26</f>
        <v>0.00428571428571429</v>
      </c>
      <c r="BN26" s="69">
        <f>'imported data from Web Calc'!BH26</f>
        <v>7.14285714285714e-5</v>
      </c>
      <c r="BO26" s="69">
        <f>'imported data from Web Calc'!BI26</f>
        <v>0.00996428571428572</v>
      </c>
      <c r="BP26" s="69">
        <f>'imported data from Web Calc'!BJ26</f>
        <v>0.00628571428571429</v>
      </c>
      <c r="BQ26" s="69">
        <f>'imported data from Web Calc'!BK26</f>
        <v>0.0118928571428571</v>
      </c>
      <c r="BR26" s="69">
        <f>'imported data from Web Calc'!BL26</f>
        <v>0.00392857142857143</v>
      </c>
      <c r="BS26" s="69">
        <f>'imported data from Web Calc'!BM26</f>
        <v>0.00346428571428571</v>
      </c>
      <c r="BT26" s="69">
        <f>'imported data from Web Calc'!BN26</f>
        <v>0.000571428571428571</v>
      </c>
      <c r="BU26" s="69">
        <f>'imported data from Web Calc'!BO26</f>
        <v>0.00489285714285714</v>
      </c>
      <c r="BV26" s="69">
        <f>'imported data from Web Calc'!BQ26</f>
        <v>0.00310714285714286</v>
      </c>
      <c r="BW26" s="69">
        <f>'imported data from Web Calc'!BR26</f>
        <v>0.00267857142857143</v>
      </c>
      <c r="BX26" s="69">
        <f>'imported data from Web Calc'!BS26</f>
        <v>0.00482142857142857</v>
      </c>
      <c r="BY26" s="69">
        <f>'imported data from Web Calc'!BT26</f>
        <v>0.00564285714285714</v>
      </c>
      <c r="BZ26" s="69">
        <f>'imported data from Web Calc'!BU26</f>
        <v>0.00517857142857143</v>
      </c>
      <c r="CA26" s="69">
        <f>'imported data from Web Calc'!BV26</f>
        <v>0.00271428571428571</v>
      </c>
      <c r="CB26" s="69">
        <f>'imported data from Web Calc'!BW26</f>
        <v>0.00392857142857143</v>
      </c>
      <c r="CC26" s="69">
        <f>'imported data from Web Calc'!BX26</f>
        <v>0.00364285714285714</v>
      </c>
      <c r="CD26" s="69">
        <f>'imported data from Web Calc'!BY26</f>
        <v>0.000571428571428571</v>
      </c>
      <c r="CE26" s="69">
        <f>'imported data from Web Calc'!BZ26</f>
        <v>0.0025</v>
      </c>
      <c r="CF26" s="69">
        <f>'imported data from Web Calc'!CA26</f>
        <v>0.00553571428571429</v>
      </c>
      <c r="CG26" s="69">
        <f>'imported data from Web Calc'!CC26</f>
        <v>0.00617857142857143</v>
      </c>
      <c r="CH26" s="69">
        <f>'imported data from Web Calc'!CD26</f>
        <v>0.00260714285714286</v>
      </c>
      <c r="CI26" s="69">
        <f>'imported data from Web Calc'!CE26</f>
        <v>0.000428571428571429</v>
      </c>
      <c r="CJ26" s="69">
        <f>'imported data from Web Calc'!CF26</f>
        <v>0.00175</v>
      </c>
      <c r="CK26" s="69">
        <f>'imported data from Web Calc'!CG26</f>
        <v>0.00621428571428571</v>
      </c>
      <c r="CL26" s="69">
        <f>'imported data from Web Calc'!CH26</f>
        <v>0.00492857142857143</v>
      </c>
      <c r="CM26" s="69">
        <f>'imported data from Web Calc'!CI26</f>
        <v>0.00192857142857143</v>
      </c>
      <c r="CN26" s="69">
        <f>'imported data from Web Calc'!CJ26</f>
        <v>0.00182142857142857</v>
      </c>
      <c r="CO26" s="69">
        <f>'imported data from Web Calc'!CK26</f>
        <v>0.0123214285714286</v>
      </c>
      <c r="CP26" s="69">
        <f>'imported data from Web Calc'!CL26</f>
        <v>0.00396428571428571</v>
      </c>
      <c r="CQ26" s="69">
        <f>'imported data from Web Calc'!CM26</f>
        <v>0.00592857142857143</v>
      </c>
      <c r="CR26" s="69">
        <f>'imported data from Web Calc'!CO26</f>
        <v>0.00357142857142857</v>
      </c>
      <c r="CS26" s="69">
        <f>'imported data from Web Calc'!CP26</f>
        <v>0.00403571428571429</v>
      </c>
      <c r="CT26" s="69">
        <f>'imported data from Web Calc'!CQ26</f>
        <v>0.0104642857142857</v>
      </c>
      <c r="CU26" s="69">
        <f>'imported data from Web Calc'!CR26</f>
        <v>0.00260714285714286</v>
      </c>
      <c r="CV26" s="69">
        <f>'imported data from Web Calc'!CS26</f>
        <v>0.0113571428571429</v>
      </c>
      <c r="CW26" s="69">
        <f>'imported data from Web Calc'!CT26</f>
        <v>0.0103571428571429</v>
      </c>
      <c r="CX26" s="69">
        <f>'imported data from Web Calc'!CU26</f>
        <v>0.00492857142857143</v>
      </c>
      <c r="CY26" s="69">
        <f>'imported data from Web Calc'!CV26</f>
        <v>0.00810714285714286</v>
      </c>
      <c r="CZ26" s="69">
        <f>'imported data from Web Calc'!CW26</f>
        <v>0.00235714285714286</v>
      </c>
      <c r="DA26" s="69">
        <f>'imported data from Web Calc'!CX26</f>
        <v>0.00139285714285714</v>
      </c>
      <c r="DB26" s="69">
        <f>'imported data from Web Calc'!CY26</f>
        <v>0.003</v>
      </c>
      <c r="DC26" s="69">
        <f>'imported data from Web Calc'!DA26</f>
        <v>0.00535714285714286</v>
      </c>
      <c r="DD26" s="69">
        <f>'imported data from Web Calc'!DB26</f>
        <v>0.000714285714285714</v>
      </c>
      <c r="DE26" s="69">
        <f>'imported data from Web Calc'!DC26</f>
        <v>0.00517857142857143</v>
      </c>
      <c r="DF26" s="69">
        <f>'imported data from Web Calc'!DD26</f>
        <v>0</v>
      </c>
      <c r="DG26" s="69">
        <f>'imported data from Web Calc'!DE26</f>
        <v>0.0121785714285714</v>
      </c>
      <c r="DH26" s="69">
        <f>'imported data from Web Calc'!DF26</f>
        <v>0.00339285714285714</v>
      </c>
      <c r="DI26" s="81"/>
      <c r="DJ26" s="66">
        <f t="shared" si="15"/>
        <v>0.00546428571428571</v>
      </c>
      <c r="DK26" s="66">
        <f t="shared" ref="DK26:FU30" si="19">IF(P26-$N26&gt;0,P26-$N26,0)</f>
        <v>0.00467857142857143</v>
      </c>
      <c r="DL26" s="66">
        <f t="shared" si="19"/>
        <v>0.00421428571428571</v>
      </c>
      <c r="DM26" s="66">
        <f t="shared" si="19"/>
        <v>0.00517857142857143</v>
      </c>
      <c r="DN26" s="66">
        <f t="shared" si="19"/>
        <v>0.00478571428571429</v>
      </c>
      <c r="DO26" s="66">
        <f t="shared" si="19"/>
        <v>0.00260714285714286</v>
      </c>
      <c r="DP26" s="66">
        <f t="shared" si="19"/>
        <v>0.00178571428571429</v>
      </c>
      <c r="DQ26" s="66">
        <f t="shared" si="19"/>
        <v>0.000964285714285714</v>
      </c>
      <c r="DR26" s="66">
        <f t="shared" si="19"/>
        <v>0.00392857142857143</v>
      </c>
      <c r="DS26" s="66">
        <f t="shared" si="19"/>
        <v>0.00592857142857143</v>
      </c>
      <c r="DT26" s="66">
        <f t="shared" si="19"/>
        <v>0.00596428571428571</v>
      </c>
      <c r="DU26" s="66">
        <f t="shared" si="19"/>
        <v>0.00917857142857143</v>
      </c>
      <c r="DV26" s="66">
        <f t="shared" si="19"/>
        <v>0.000535714285714286</v>
      </c>
      <c r="DW26" s="66">
        <f t="shared" si="19"/>
        <v>0.00403571428571429</v>
      </c>
      <c r="DX26" s="66">
        <f t="shared" si="19"/>
        <v>0.00421428571428571</v>
      </c>
      <c r="DY26" s="66">
        <f t="shared" si="19"/>
        <v>0.00346428571428571</v>
      </c>
      <c r="DZ26" s="66">
        <f t="shared" si="19"/>
        <v>0.00367857142857143</v>
      </c>
      <c r="EA26" s="66">
        <f t="shared" si="19"/>
        <v>0.00346428571428571</v>
      </c>
      <c r="EB26" s="66">
        <f t="shared" si="19"/>
        <v>0.00378571428571429</v>
      </c>
      <c r="EC26" s="66">
        <f t="shared" si="19"/>
        <v>0.0132857142857143</v>
      </c>
      <c r="ED26" s="66">
        <f t="shared" si="19"/>
        <v>0.00489285714285714</v>
      </c>
      <c r="EE26" s="66">
        <f t="shared" si="19"/>
        <v>0.0126428571428571</v>
      </c>
      <c r="EF26" s="66">
        <f t="shared" si="19"/>
        <v>0.00339285714285714</v>
      </c>
      <c r="EG26" s="66">
        <f t="shared" si="19"/>
        <v>0.0025</v>
      </c>
      <c r="EH26" s="66">
        <f t="shared" si="19"/>
        <v>0.00325</v>
      </c>
      <c r="EI26" s="66">
        <f t="shared" si="19"/>
        <v>0.00367857142857143</v>
      </c>
      <c r="EJ26" s="66">
        <f t="shared" si="19"/>
        <v>0.00278571428571429</v>
      </c>
      <c r="EK26" s="66">
        <f t="shared" si="19"/>
        <v>0.004</v>
      </c>
      <c r="EL26" s="66">
        <f t="shared" si="19"/>
        <v>0.00564285714285714</v>
      </c>
      <c r="EM26" s="66">
        <f t="shared" si="19"/>
        <v>0.0152142857142857</v>
      </c>
      <c r="EN26" s="66">
        <f t="shared" si="19"/>
        <v>0.00175</v>
      </c>
      <c r="EO26" s="66">
        <f t="shared" si="19"/>
        <v>0.00271428571428571</v>
      </c>
      <c r="EP26" s="66">
        <f t="shared" si="19"/>
        <v>0.00735714285714286</v>
      </c>
      <c r="EQ26" s="66">
        <f t="shared" si="19"/>
        <v>0.00792857142857143</v>
      </c>
      <c r="ER26" s="66">
        <f t="shared" si="19"/>
        <v>0.00275</v>
      </c>
      <c r="ES26" s="66">
        <f t="shared" si="19"/>
        <v>0.000214285714285714</v>
      </c>
      <c r="ET26" s="66">
        <f t="shared" si="19"/>
        <v>0.00453571428571429</v>
      </c>
      <c r="EU26" s="66">
        <f t="shared" si="19"/>
        <v>0.00621428571428571</v>
      </c>
      <c r="EV26" s="66">
        <f t="shared" si="19"/>
        <v>0.00310714285714286</v>
      </c>
      <c r="EW26" s="66">
        <f t="shared" si="19"/>
        <v>0.008</v>
      </c>
      <c r="EX26" s="66">
        <f t="shared" si="19"/>
        <v>0.000821428571428571</v>
      </c>
      <c r="EY26" s="66">
        <f t="shared" si="19"/>
        <v>0.00139285714285714</v>
      </c>
      <c r="EZ26" s="66">
        <f t="shared" si="19"/>
        <v>0.00435714285714286</v>
      </c>
      <c r="FA26" s="66">
        <f t="shared" si="19"/>
        <v>0.00457142857142857</v>
      </c>
      <c r="FB26" s="66">
        <f t="shared" si="19"/>
        <v>0.00978571428571429</v>
      </c>
      <c r="FC26" s="66">
        <f t="shared" si="19"/>
        <v>0.00260714285714286</v>
      </c>
      <c r="FD26" s="66">
        <f t="shared" si="19"/>
        <v>0.01325</v>
      </c>
      <c r="FE26" s="66">
        <f t="shared" si="19"/>
        <v>0.00557142857142857</v>
      </c>
      <c r="FF26" s="66">
        <f t="shared" si="19"/>
        <v>0.000857142857142857</v>
      </c>
      <c r="FG26" s="66">
        <f t="shared" si="19"/>
        <v>0.00775</v>
      </c>
      <c r="FH26" s="66">
        <f t="shared" si="19"/>
        <v>0.00428571428571429</v>
      </c>
      <c r="FI26" s="66">
        <f t="shared" si="19"/>
        <v>7.14285714285714e-5</v>
      </c>
      <c r="FJ26" s="66">
        <f t="shared" si="19"/>
        <v>0.00996428571428572</v>
      </c>
      <c r="FK26" s="66">
        <f t="shared" si="19"/>
        <v>0.00628571428571429</v>
      </c>
      <c r="FL26" s="66">
        <f t="shared" si="19"/>
        <v>0.0118928571428571</v>
      </c>
      <c r="FM26" s="66">
        <f t="shared" si="19"/>
        <v>0.00392857142857143</v>
      </c>
      <c r="FN26" s="66">
        <f t="shared" si="19"/>
        <v>0.00346428571428571</v>
      </c>
      <c r="FO26" s="66">
        <f t="shared" si="19"/>
        <v>0.000571428571428571</v>
      </c>
      <c r="FP26" s="66">
        <f t="shared" si="19"/>
        <v>0.00489285714285714</v>
      </c>
      <c r="FQ26" s="66">
        <f t="shared" si="19"/>
        <v>0.00310714285714286</v>
      </c>
      <c r="FR26" s="66">
        <f t="shared" si="19"/>
        <v>0.00267857142857143</v>
      </c>
      <c r="FS26" s="66">
        <f t="shared" si="19"/>
        <v>0.00482142857142857</v>
      </c>
      <c r="FT26" s="66">
        <f t="shared" si="19"/>
        <v>0.00564285714285714</v>
      </c>
      <c r="FU26" s="66">
        <f t="shared" si="19"/>
        <v>0.00517857142857143</v>
      </c>
      <c r="FV26" s="66">
        <f t="shared" si="18"/>
        <v>0.00271428571428571</v>
      </c>
      <c r="FW26" s="66">
        <f t="shared" si="17"/>
        <v>0.00392857142857143</v>
      </c>
      <c r="FX26" s="66">
        <f t="shared" si="17"/>
        <v>0.00364285714285714</v>
      </c>
      <c r="FY26" s="66">
        <f t="shared" si="17"/>
        <v>0.000571428571428571</v>
      </c>
      <c r="FZ26" s="66">
        <f t="shared" si="17"/>
        <v>0.0025</v>
      </c>
      <c r="GA26" s="66">
        <f t="shared" si="17"/>
        <v>0.00553571428571429</v>
      </c>
      <c r="GB26" s="66">
        <f t="shared" si="17"/>
        <v>0.00617857142857143</v>
      </c>
      <c r="GC26" s="66">
        <f t="shared" si="17"/>
        <v>0.00260714285714286</v>
      </c>
      <c r="GD26" s="66">
        <f t="shared" si="17"/>
        <v>0.000428571428571429</v>
      </c>
      <c r="GE26" s="66">
        <f t="shared" si="17"/>
        <v>0.00175</v>
      </c>
      <c r="GF26" s="66">
        <f t="shared" si="17"/>
        <v>0.00621428571428571</v>
      </c>
      <c r="GG26" s="66">
        <f t="shared" si="17"/>
        <v>0.00492857142857143</v>
      </c>
      <c r="GH26" s="66">
        <f t="shared" si="17"/>
        <v>0.00192857142857143</v>
      </c>
      <c r="GI26" s="66">
        <f t="shared" si="17"/>
        <v>0.00182142857142857</v>
      </c>
      <c r="GJ26" s="66">
        <f t="shared" si="17"/>
        <v>0.0123214285714286</v>
      </c>
      <c r="GK26" s="66">
        <f t="shared" si="17"/>
        <v>0.00396428571428571</v>
      </c>
      <c r="GL26" s="66">
        <f t="shared" si="17"/>
        <v>0.00592857142857143</v>
      </c>
      <c r="GM26" s="66">
        <f t="shared" si="17"/>
        <v>0.00357142857142857</v>
      </c>
      <c r="GN26" s="66">
        <f t="shared" si="17"/>
        <v>0.00403571428571429</v>
      </c>
      <c r="GO26" s="66">
        <f t="shared" si="17"/>
        <v>0.0104642857142857</v>
      </c>
      <c r="GP26" s="66">
        <f t="shared" si="17"/>
        <v>0.00260714285714286</v>
      </c>
      <c r="GQ26" s="66">
        <f t="shared" si="17"/>
        <v>0.0113571428571429</v>
      </c>
      <c r="GR26" s="66">
        <f t="shared" si="17"/>
        <v>0.0103571428571429</v>
      </c>
      <c r="GS26" s="66">
        <f t="shared" si="17"/>
        <v>0.00492857142857143</v>
      </c>
      <c r="GT26" s="66">
        <f t="shared" si="17"/>
        <v>0.00810714285714286</v>
      </c>
      <c r="GU26" s="66">
        <f t="shared" si="17"/>
        <v>0.00235714285714286</v>
      </c>
      <c r="GV26" s="66">
        <f t="shared" si="17"/>
        <v>0.00139285714285714</v>
      </c>
      <c r="GW26" s="66">
        <f t="shared" si="17"/>
        <v>0.003</v>
      </c>
      <c r="GX26" s="66">
        <f t="shared" si="17"/>
        <v>0.00535714285714286</v>
      </c>
      <c r="GY26" s="66">
        <f t="shared" si="17"/>
        <v>0.000714285714285714</v>
      </c>
      <c r="GZ26" s="66">
        <f t="shared" si="17"/>
        <v>0.00517857142857143</v>
      </c>
      <c r="HA26" s="66">
        <f t="shared" si="17"/>
        <v>0</v>
      </c>
      <c r="HB26" s="66">
        <f t="shared" si="17"/>
        <v>0.0121785714285714</v>
      </c>
      <c r="HC26" s="66">
        <f t="shared" si="17"/>
        <v>0.00339285714285714</v>
      </c>
      <c r="HD26" s="66"/>
    </row>
    <row r="27" spans="1:212">
      <c r="A27">
        <f>'imported data from Web Calc'!A27</f>
        <v>774.6</v>
      </c>
      <c r="B27" t="str">
        <f>'imported data from Web Calc'!B27</f>
        <v>C43H80O10</v>
      </c>
      <c r="C27" s="61" t="str">
        <f>'imported data from Web Calc'!C27</f>
        <v>MGDG(34:1)</v>
      </c>
      <c r="D27" s="69">
        <f>'imported data from Web Calc'!H27</f>
        <v>0</v>
      </c>
      <c r="E27" s="69">
        <f>'imported data from Web Calc'!T27</f>
        <v>0</v>
      </c>
      <c r="F27" s="69">
        <f>'imported data from Web Calc'!AF27</f>
        <v>0</v>
      </c>
      <c r="G27" s="69">
        <f>'imported data from Web Calc'!AR27</f>
        <v>0</v>
      </c>
      <c r="H27" s="69">
        <f>'imported data from Web Calc'!BD27</f>
        <v>0</v>
      </c>
      <c r="I27" s="69">
        <f>'imported data from Web Calc'!BP27</f>
        <v>0</v>
      </c>
      <c r="J27" s="69">
        <f>'imported data from Web Calc'!CB27</f>
        <v>0.000142857142857143</v>
      </c>
      <c r="K27" s="69">
        <f>'imported data from Web Calc'!CN27</f>
        <v>0</v>
      </c>
      <c r="L27" s="69">
        <f>'imported data from Web Calc'!CZ27</f>
        <v>0</v>
      </c>
      <c r="M27" s="69">
        <f>'imported data from Web Calc'!DG27</f>
        <v>0</v>
      </c>
      <c r="N27" s="78">
        <f t="shared" si="3"/>
        <v>1.42857142857143e-5</v>
      </c>
      <c r="O27" s="69">
        <f>'imported data from Web Calc'!D27</f>
        <v>0.00110714285714286</v>
      </c>
      <c r="P27" s="69">
        <f>'imported data from Web Calc'!E27</f>
        <v>0.00189285714285714</v>
      </c>
      <c r="Q27" s="69">
        <f>'imported data from Web Calc'!F27</f>
        <v>0.00264285714285714</v>
      </c>
      <c r="R27" s="69">
        <f>'imported data from Web Calc'!G27</f>
        <v>0.00228571428571429</v>
      </c>
      <c r="S27" s="69">
        <f>'imported data from Web Calc'!I27</f>
        <v>0.00292857142857143</v>
      </c>
      <c r="T27" s="69">
        <f>'imported data from Web Calc'!J27</f>
        <v>0.00157142857142857</v>
      </c>
      <c r="U27" s="69">
        <f>'imported data from Web Calc'!K27</f>
        <v>0.000928571428571429</v>
      </c>
      <c r="V27" s="69">
        <f>'imported data from Web Calc'!L27</f>
        <v>0.000142857142857143</v>
      </c>
      <c r="W27" s="69">
        <f>'imported data from Web Calc'!M27</f>
        <v>0.000107142857142857</v>
      </c>
      <c r="X27" s="69">
        <f>'imported data from Web Calc'!N27</f>
        <v>0.000928571428571429</v>
      </c>
      <c r="Y27" s="69">
        <f>'imported data from Web Calc'!O27</f>
        <v>0.000357142857142857</v>
      </c>
      <c r="Z27" s="69">
        <f>'imported data from Web Calc'!P27</f>
        <v>0.00407142857142857</v>
      </c>
      <c r="AA27" s="69">
        <f>'imported data from Web Calc'!Q27</f>
        <v>0.000464285714285714</v>
      </c>
      <c r="AB27" s="69">
        <f>'imported data from Web Calc'!R27</f>
        <v>0.00164285714285714</v>
      </c>
      <c r="AC27" s="69">
        <f>'imported data from Web Calc'!S27</f>
        <v>0.00207142857142857</v>
      </c>
      <c r="AD27" s="69">
        <f>'imported data from Web Calc'!U27</f>
        <v>0.00221428571428571</v>
      </c>
      <c r="AE27" s="69">
        <f>'imported data from Web Calc'!V27</f>
        <v>0.00125</v>
      </c>
      <c r="AF27" s="69">
        <f>'imported data from Web Calc'!W27</f>
        <v>0.002</v>
      </c>
      <c r="AG27" s="69">
        <f>'imported data from Web Calc'!X27</f>
        <v>0.00175</v>
      </c>
      <c r="AH27" s="69">
        <f>'imported data from Web Calc'!Y27</f>
        <v>0.00257142857142857</v>
      </c>
      <c r="AI27" s="69">
        <f>'imported data from Web Calc'!Z27</f>
        <v>0.00153571428571429</v>
      </c>
      <c r="AJ27" s="69">
        <f>'imported data from Web Calc'!AA27</f>
        <v>0.00403571428571429</v>
      </c>
      <c r="AK27" s="69">
        <f>'imported data from Web Calc'!AB27</f>
        <v>0.00185714285714286</v>
      </c>
      <c r="AL27" s="69">
        <f>'imported data from Web Calc'!AC27</f>
        <v>0.00175</v>
      </c>
      <c r="AM27" s="69">
        <f>'imported data from Web Calc'!AD27</f>
        <v>0.000642857142857143</v>
      </c>
      <c r="AN27" s="69">
        <f>'imported data from Web Calc'!AE27</f>
        <v>0.00192857142857143</v>
      </c>
      <c r="AO27" s="69">
        <f>'imported data from Web Calc'!AG27</f>
        <v>0.000357142857142857</v>
      </c>
      <c r="AP27" s="69">
        <f>'imported data from Web Calc'!AH27</f>
        <v>0.000678571428571429</v>
      </c>
      <c r="AQ27" s="69">
        <f>'imported data from Web Calc'!AI27</f>
        <v>0.00132142857142857</v>
      </c>
      <c r="AR27" s="69">
        <f>'imported data from Web Calc'!AJ27</f>
        <v>0.00407142857142857</v>
      </c>
      <c r="AS27" s="69">
        <f>'imported data from Web Calc'!AK27</f>
        <v>0.00185714285714286</v>
      </c>
      <c r="AT27" s="69">
        <f>'imported data from Web Calc'!AL27</f>
        <v>0.00157142857142857</v>
      </c>
      <c r="AU27" s="69">
        <f>'imported data from Web Calc'!AM27</f>
        <v>0.00517857142857143</v>
      </c>
      <c r="AV27" s="69">
        <f>'imported data from Web Calc'!AN27</f>
        <v>0.00625</v>
      </c>
      <c r="AW27" s="69">
        <f>'imported data from Web Calc'!AO27</f>
        <v>0.0005</v>
      </c>
      <c r="AX27" s="69">
        <f>'imported data from Web Calc'!AP27</f>
        <v>0.00075</v>
      </c>
      <c r="AY27" s="69">
        <f>'imported data from Web Calc'!AQ27</f>
        <v>0.00192857142857143</v>
      </c>
      <c r="AZ27" s="69">
        <f>'imported data from Web Calc'!AS27</f>
        <v>0.00142857142857143</v>
      </c>
      <c r="BA27" s="69">
        <f>'imported data from Web Calc'!AT27</f>
        <v>0.000107142857142857</v>
      </c>
      <c r="BB27" s="69">
        <f>'imported data from Web Calc'!AU27</f>
        <v>0.00414285714285714</v>
      </c>
      <c r="BC27" s="69">
        <f>'imported data from Web Calc'!AV27</f>
        <v>0.000285714285714286</v>
      </c>
      <c r="BD27" s="69">
        <f>'imported data from Web Calc'!AW27</f>
        <v>0.000428571428571429</v>
      </c>
      <c r="BE27" s="69">
        <f>'imported data from Web Calc'!AX27</f>
        <v>0</v>
      </c>
      <c r="BF27" s="69">
        <f>'imported data from Web Calc'!AY27</f>
        <v>0.000392857142857143</v>
      </c>
      <c r="BG27" s="69">
        <f>'imported data from Web Calc'!AZ27</f>
        <v>0.000928571428571429</v>
      </c>
      <c r="BH27" s="69">
        <f>'imported data from Web Calc'!BA27</f>
        <v>0.00121428571428571</v>
      </c>
      <c r="BI27" s="69">
        <f>'imported data from Web Calc'!BB27</f>
        <v>0.00514285714285714</v>
      </c>
      <c r="BJ27" s="69">
        <f>'imported data from Web Calc'!BC27</f>
        <v>0.00185714285714286</v>
      </c>
      <c r="BK27" s="69">
        <f>'imported data from Web Calc'!BE27</f>
        <v>0.000714285714285714</v>
      </c>
      <c r="BL27" s="69">
        <f>'imported data from Web Calc'!BF27</f>
        <v>0.00453571428571429</v>
      </c>
      <c r="BM27" s="69">
        <f>'imported data from Web Calc'!BG27</f>
        <v>0.00278571428571429</v>
      </c>
      <c r="BN27" s="69">
        <f>'imported data from Web Calc'!BH27</f>
        <v>0.000321428571428571</v>
      </c>
      <c r="BO27" s="69">
        <f>'imported data from Web Calc'!BI27</f>
        <v>0.00228571428571429</v>
      </c>
      <c r="BP27" s="69">
        <f>'imported data from Web Calc'!BJ27</f>
        <v>0.00164285714285714</v>
      </c>
      <c r="BQ27" s="69">
        <f>'imported data from Web Calc'!BK27</f>
        <v>0.00328571428571429</v>
      </c>
      <c r="BR27" s="69">
        <f>'imported data from Web Calc'!BL27</f>
        <v>0.000535714285714286</v>
      </c>
      <c r="BS27" s="69">
        <f>'imported data from Web Calc'!BM27</f>
        <v>0.000892857142857143</v>
      </c>
      <c r="BT27" s="69">
        <f>'imported data from Web Calc'!BN27</f>
        <v>0.000571428571428571</v>
      </c>
      <c r="BU27" s="69">
        <f>'imported data from Web Calc'!BO27</f>
        <v>0.00103571428571429</v>
      </c>
      <c r="BV27" s="69">
        <f>'imported data from Web Calc'!BQ27</f>
        <v>0.000714285714285714</v>
      </c>
      <c r="BW27" s="69">
        <f>'imported data from Web Calc'!BR27</f>
        <v>0.000535714285714286</v>
      </c>
      <c r="BX27" s="69">
        <f>'imported data from Web Calc'!BS27</f>
        <v>0.00132142857142857</v>
      </c>
      <c r="BY27" s="69">
        <f>'imported data from Web Calc'!BT27</f>
        <v>0.00185714285714286</v>
      </c>
      <c r="BZ27" s="69">
        <f>'imported data from Web Calc'!BU27</f>
        <v>0.00128571428571429</v>
      </c>
      <c r="CA27" s="69">
        <f>'imported data from Web Calc'!BV27</f>
        <v>0.000678571428571429</v>
      </c>
      <c r="CB27" s="69">
        <f>'imported data from Web Calc'!BW27</f>
        <v>0.00203571428571429</v>
      </c>
      <c r="CC27" s="69">
        <f>'imported data from Web Calc'!BX27</f>
        <v>0.00103571428571429</v>
      </c>
      <c r="CD27" s="69">
        <f>'imported data from Web Calc'!BY27</f>
        <v>0.000428571428571429</v>
      </c>
      <c r="CE27" s="69">
        <f>'imported data from Web Calc'!BZ27</f>
        <v>0.00107142857142857</v>
      </c>
      <c r="CF27" s="69">
        <f>'imported data from Web Calc'!CA27</f>
        <v>0.00178571428571429</v>
      </c>
      <c r="CG27" s="69">
        <f>'imported data from Web Calc'!CC27</f>
        <v>0.00303571428571429</v>
      </c>
      <c r="CH27" s="69">
        <f>'imported data from Web Calc'!CD27</f>
        <v>0.00117857142857143</v>
      </c>
      <c r="CI27" s="69">
        <f>'imported data from Web Calc'!CE27</f>
        <v>0.00114285714285714</v>
      </c>
      <c r="CJ27" s="69">
        <f>'imported data from Web Calc'!CF27</f>
        <v>0.000428571428571429</v>
      </c>
      <c r="CK27" s="69">
        <f>'imported data from Web Calc'!CG27</f>
        <v>0.00121428571428571</v>
      </c>
      <c r="CL27" s="69">
        <f>'imported data from Web Calc'!CH27</f>
        <v>0.000714285714285714</v>
      </c>
      <c r="CM27" s="69">
        <f>'imported data from Web Calc'!CI27</f>
        <v>0.00125</v>
      </c>
      <c r="CN27" s="69">
        <f>'imported data from Web Calc'!CJ27</f>
        <v>0.000928571428571429</v>
      </c>
      <c r="CO27" s="69">
        <f>'imported data from Web Calc'!CK27</f>
        <v>0.00410714285714286</v>
      </c>
      <c r="CP27" s="69">
        <f>'imported data from Web Calc'!CL27</f>
        <v>0.00139285714285714</v>
      </c>
      <c r="CQ27" s="69">
        <f>'imported data from Web Calc'!CM27</f>
        <v>0.0015</v>
      </c>
      <c r="CR27" s="69">
        <f>'imported data from Web Calc'!CO27</f>
        <v>0.000642857142857143</v>
      </c>
      <c r="CS27" s="69">
        <f>'imported data from Web Calc'!CP27</f>
        <v>0.00107142857142857</v>
      </c>
      <c r="CT27" s="69">
        <f>'imported data from Web Calc'!CQ27</f>
        <v>0.00257142857142857</v>
      </c>
      <c r="CU27" s="69">
        <f>'imported data from Web Calc'!CR27</f>
        <v>0.00125</v>
      </c>
      <c r="CV27" s="69">
        <f>'imported data from Web Calc'!CS27</f>
        <v>0.00489285714285714</v>
      </c>
      <c r="CW27" s="69">
        <f>'imported data from Web Calc'!CT27</f>
        <v>0.00164285714285714</v>
      </c>
      <c r="CX27" s="69">
        <f>'imported data from Web Calc'!CU27</f>
        <v>0.001</v>
      </c>
      <c r="CY27" s="69">
        <f>'imported data from Web Calc'!CV27</f>
        <v>0.000464285714285714</v>
      </c>
      <c r="CZ27" s="69">
        <f>'imported data from Web Calc'!CW27</f>
        <v>0.00203571428571429</v>
      </c>
      <c r="DA27" s="69">
        <f>'imported data from Web Calc'!CX27</f>
        <v>0.000892857142857143</v>
      </c>
      <c r="DB27" s="69">
        <f>'imported data from Web Calc'!CY27</f>
        <v>0.00360714285714286</v>
      </c>
      <c r="DC27" s="69">
        <f>'imported data from Web Calc'!DA27</f>
        <v>0.00217857142857143</v>
      </c>
      <c r="DD27" s="69">
        <f>'imported data from Web Calc'!DB27</f>
        <v>0.000642857142857143</v>
      </c>
      <c r="DE27" s="69">
        <f>'imported data from Web Calc'!DC27</f>
        <v>0.00153571428571429</v>
      </c>
      <c r="DF27" s="69">
        <f>'imported data from Web Calc'!DD27</f>
        <v>0.00025</v>
      </c>
      <c r="DG27" s="69">
        <f>'imported data from Web Calc'!DE27</f>
        <v>0.00757142857142857</v>
      </c>
      <c r="DH27" s="69">
        <f>'imported data from Web Calc'!DF27</f>
        <v>0.0015</v>
      </c>
      <c r="DI27" s="81"/>
      <c r="DJ27" s="66">
        <f t="shared" si="15"/>
        <v>0.00109285714285714</v>
      </c>
      <c r="DK27" s="66">
        <f t="shared" si="19"/>
        <v>0.00187857142857143</v>
      </c>
      <c r="DL27" s="66">
        <f t="shared" si="19"/>
        <v>0.00262857142857143</v>
      </c>
      <c r="DM27" s="66">
        <f t="shared" si="19"/>
        <v>0.00227142857142857</v>
      </c>
      <c r="DN27" s="66">
        <f t="shared" si="19"/>
        <v>0.00291428571428571</v>
      </c>
      <c r="DO27" s="66">
        <f t="shared" si="19"/>
        <v>0.00155714285714286</v>
      </c>
      <c r="DP27" s="66">
        <f t="shared" si="19"/>
        <v>0.000914285714285714</v>
      </c>
      <c r="DQ27" s="66">
        <f t="shared" si="19"/>
        <v>0.000128571428571429</v>
      </c>
      <c r="DR27" s="66">
        <f t="shared" si="19"/>
        <v>9.28571428571428e-5</v>
      </c>
      <c r="DS27" s="66">
        <f t="shared" si="19"/>
        <v>0.000914285714285714</v>
      </c>
      <c r="DT27" s="66">
        <f t="shared" si="19"/>
        <v>0.000342857142857143</v>
      </c>
      <c r="DU27" s="66">
        <f t="shared" si="19"/>
        <v>0.00405714285714286</v>
      </c>
      <c r="DV27" s="66">
        <f t="shared" si="19"/>
        <v>0.00045</v>
      </c>
      <c r="DW27" s="66">
        <f t="shared" si="19"/>
        <v>0.00162857142857143</v>
      </c>
      <c r="DX27" s="66">
        <f t="shared" si="19"/>
        <v>0.00205714285714286</v>
      </c>
      <c r="DY27" s="66">
        <f t="shared" si="19"/>
        <v>0.0022</v>
      </c>
      <c r="DZ27" s="66">
        <f t="shared" si="19"/>
        <v>0.00123571428571429</v>
      </c>
      <c r="EA27" s="66">
        <f t="shared" si="19"/>
        <v>0.00198571428571429</v>
      </c>
      <c r="EB27" s="66">
        <f t="shared" si="19"/>
        <v>0.00173571428571429</v>
      </c>
      <c r="EC27" s="66">
        <f t="shared" si="19"/>
        <v>0.00255714285714286</v>
      </c>
      <c r="ED27" s="66">
        <f t="shared" si="19"/>
        <v>0.00152142857142857</v>
      </c>
      <c r="EE27" s="66">
        <f t="shared" si="19"/>
        <v>0.00402142857142857</v>
      </c>
      <c r="EF27" s="66">
        <f t="shared" si="19"/>
        <v>0.00184285714285714</v>
      </c>
      <c r="EG27" s="66">
        <f t="shared" si="19"/>
        <v>0.00173571428571429</v>
      </c>
      <c r="EH27" s="66">
        <f t="shared" si="19"/>
        <v>0.000628571428571429</v>
      </c>
      <c r="EI27" s="66">
        <f t="shared" si="19"/>
        <v>0.00191428571428571</v>
      </c>
      <c r="EJ27" s="66">
        <f t="shared" si="19"/>
        <v>0.000342857142857143</v>
      </c>
      <c r="EK27" s="66">
        <f t="shared" si="19"/>
        <v>0.000664285714285714</v>
      </c>
      <c r="EL27" s="66">
        <f t="shared" si="19"/>
        <v>0.00130714285714286</v>
      </c>
      <c r="EM27" s="66">
        <f t="shared" si="19"/>
        <v>0.00405714285714286</v>
      </c>
      <c r="EN27" s="66">
        <f t="shared" si="19"/>
        <v>0.00184285714285714</v>
      </c>
      <c r="EO27" s="66">
        <f t="shared" si="19"/>
        <v>0.00155714285714286</v>
      </c>
      <c r="EP27" s="66">
        <f t="shared" si="19"/>
        <v>0.00516428571428572</v>
      </c>
      <c r="EQ27" s="66">
        <f t="shared" si="19"/>
        <v>0.00623571428571429</v>
      </c>
      <c r="ER27" s="66">
        <f t="shared" si="19"/>
        <v>0.000485714285714286</v>
      </c>
      <c r="ES27" s="66">
        <f t="shared" si="19"/>
        <v>0.000735714285714286</v>
      </c>
      <c r="ET27" s="66">
        <f t="shared" si="19"/>
        <v>0.00191428571428571</v>
      </c>
      <c r="EU27" s="66">
        <f t="shared" si="19"/>
        <v>0.00141428571428571</v>
      </c>
      <c r="EV27" s="66">
        <f t="shared" si="19"/>
        <v>9.28571428571428e-5</v>
      </c>
      <c r="EW27" s="66">
        <f t="shared" si="19"/>
        <v>0.00412857142857143</v>
      </c>
      <c r="EX27" s="66">
        <f t="shared" si="19"/>
        <v>0.000271428571428571</v>
      </c>
      <c r="EY27" s="66">
        <f t="shared" si="19"/>
        <v>0.000414285714285714</v>
      </c>
      <c r="EZ27" s="66">
        <f t="shared" si="19"/>
        <v>0</v>
      </c>
      <c r="FA27" s="66">
        <f t="shared" si="19"/>
        <v>0.000378571428571429</v>
      </c>
      <c r="FB27" s="66">
        <f t="shared" si="19"/>
        <v>0.000914285714285714</v>
      </c>
      <c r="FC27" s="66">
        <f t="shared" si="19"/>
        <v>0.0012</v>
      </c>
      <c r="FD27" s="66">
        <f t="shared" si="19"/>
        <v>0.00512857142857143</v>
      </c>
      <c r="FE27" s="66">
        <f t="shared" si="19"/>
        <v>0.00184285714285714</v>
      </c>
      <c r="FF27" s="66">
        <f t="shared" si="19"/>
        <v>0.0007</v>
      </c>
      <c r="FG27" s="66">
        <f t="shared" si="19"/>
        <v>0.00452142857142857</v>
      </c>
      <c r="FH27" s="66">
        <f t="shared" si="19"/>
        <v>0.00277142857142857</v>
      </c>
      <c r="FI27" s="66">
        <f t="shared" si="19"/>
        <v>0.000307142857142857</v>
      </c>
      <c r="FJ27" s="66">
        <f t="shared" si="19"/>
        <v>0.00227142857142857</v>
      </c>
      <c r="FK27" s="66">
        <f t="shared" si="19"/>
        <v>0.00162857142857143</v>
      </c>
      <c r="FL27" s="66">
        <f t="shared" si="19"/>
        <v>0.00327142857142857</v>
      </c>
      <c r="FM27" s="66">
        <f t="shared" si="19"/>
        <v>0.000521428571428571</v>
      </c>
      <c r="FN27" s="66">
        <f t="shared" si="19"/>
        <v>0.000878571428571429</v>
      </c>
      <c r="FO27" s="66">
        <f t="shared" si="19"/>
        <v>0.000557142857142857</v>
      </c>
      <c r="FP27" s="66">
        <f t="shared" si="19"/>
        <v>0.00102142857142857</v>
      </c>
      <c r="FQ27" s="66">
        <f t="shared" si="19"/>
        <v>0.0007</v>
      </c>
      <c r="FR27" s="66">
        <f t="shared" si="19"/>
        <v>0.000521428571428571</v>
      </c>
      <c r="FS27" s="66">
        <f t="shared" si="19"/>
        <v>0.00130714285714286</v>
      </c>
      <c r="FT27" s="66">
        <f t="shared" si="19"/>
        <v>0.00184285714285714</v>
      </c>
      <c r="FU27" s="66">
        <f t="shared" si="19"/>
        <v>0.00127142857142857</v>
      </c>
      <c r="FV27" s="66">
        <f t="shared" si="18"/>
        <v>0.000664285714285714</v>
      </c>
      <c r="FW27" s="66">
        <f t="shared" si="17"/>
        <v>0.00202142857142857</v>
      </c>
      <c r="FX27" s="66">
        <f t="shared" si="17"/>
        <v>0.00102142857142857</v>
      </c>
      <c r="FY27" s="66">
        <f t="shared" si="17"/>
        <v>0.000414285714285714</v>
      </c>
      <c r="FZ27" s="66">
        <f t="shared" si="17"/>
        <v>0.00105714285714286</v>
      </c>
      <c r="GA27" s="66">
        <f t="shared" si="17"/>
        <v>0.00177142857142857</v>
      </c>
      <c r="GB27" s="66">
        <f t="shared" si="17"/>
        <v>0.00302142857142857</v>
      </c>
      <c r="GC27" s="66">
        <f t="shared" si="17"/>
        <v>0.00116428571428571</v>
      </c>
      <c r="GD27" s="66">
        <f t="shared" si="17"/>
        <v>0.00112857142857143</v>
      </c>
      <c r="GE27" s="66">
        <f t="shared" si="17"/>
        <v>0.000414285714285714</v>
      </c>
      <c r="GF27" s="66">
        <f t="shared" si="17"/>
        <v>0.0012</v>
      </c>
      <c r="GG27" s="66">
        <f t="shared" si="17"/>
        <v>0.0007</v>
      </c>
      <c r="GH27" s="66">
        <f t="shared" si="17"/>
        <v>0.00123571428571429</v>
      </c>
      <c r="GI27" s="66">
        <f t="shared" si="17"/>
        <v>0.000914285714285714</v>
      </c>
      <c r="GJ27" s="66">
        <f t="shared" si="17"/>
        <v>0.00409285714285714</v>
      </c>
      <c r="GK27" s="66">
        <f t="shared" si="17"/>
        <v>0.00137857142857143</v>
      </c>
      <c r="GL27" s="66">
        <f t="shared" si="17"/>
        <v>0.00148571428571429</v>
      </c>
      <c r="GM27" s="66">
        <f t="shared" si="17"/>
        <v>0.000628571428571429</v>
      </c>
      <c r="GN27" s="66">
        <f t="shared" si="17"/>
        <v>0.00105714285714286</v>
      </c>
      <c r="GO27" s="66">
        <f t="shared" si="17"/>
        <v>0.00255714285714286</v>
      </c>
      <c r="GP27" s="66">
        <f t="shared" si="17"/>
        <v>0.00123571428571429</v>
      </c>
      <c r="GQ27" s="66">
        <f t="shared" si="17"/>
        <v>0.00487857142857143</v>
      </c>
      <c r="GR27" s="66">
        <f t="shared" si="17"/>
        <v>0.00162857142857143</v>
      </c>
      <c r="GS27" s="66">
        <f t="shared" si="17"/>
        <v>0.000985714285714286</v>
      </c>
      <c r="GT27" s="66">
        <f t="shared" si="17"/>
        <v>0.00045</v>
      </c>
      <c r="GU27" s="66">
        <f t="shared" si="17"/>
        <v>0.00202142857142857</v>
      </c>
      <c r="GV27" s="66">
        <f t="shared" si="17"/>
        <v>0.000878571428571429</v>
      </c>
      <c r="GW27" s="66">
        <f t="shared" si="17"/>
        <v>0.00359285714285714</v>
      </c>
      <c r="GX27" s="66">
        <f t="shared" si="17"/>
        <v>0.00216428571428571</v>
      </c>
      <c r="GY27" s="66">
        <f t="shared" si="17"/>
        <v>0.000628571428571429</v>
      </c>
      <c r="GZ27" s="66">
        <f t="shared" si="17"/>
        <v>0.00152142857142857</v>
      </c>
      <c r="HA27" s="66">
        <f t="shared" si="17"/>
        <v>0.000235714285714286</v>
      </c>
      <c r="HB27" s="66">
        <f t="shared" si="17"/>
        <v>0.00755714285714286</v>
      </c>
      <c r="HC27" s="66">
        <f t="shared" si="17"/>
        <v>0.00148571428571429</v>
      </c>
      <c r="HD27" s="66"/>
    </row>
    <row r="28" spans="1:212">
      <c r="A28">
        <f>'imported data from Web Calc'!A28</f>
        <v>792.5</v>
      </c>
      <c r="B28" t="str">
        <f>'imported data from Web Calc'!B28</f>
        <v>C45H74O10</v>
      </c>
      <c r="C28" s="61" t="str">
        <f>'imported data from Web Calc'!C28</f>
        <v>MGDG(36:6)</v>
      </c>
      <c r="D28" s="69">
        <f>'imported data from Web Calc'!H28</f>
        <v>0.00264285714285714</v>
      </c>
      <c r="E28" s="69">
        <f>'imported data from Web Calc'!T28</f>
        <v>0.00125</v>
      </c>
      <c r="F28" s="69">
        <f>'imported data from Web Calc'!AF28</f>
        <v>0.00192857142857143</v>
      </c>
      <c r="G28" s="69">
        <f>'imported data from Web Calc'!AR28</f>
        <v>0.00167857142857143</v>
      </c>
      <c r="H28" s="69">
        <f>'imported data from Web Calc'!BD28</f>
        <v>0.000714285714285714</v>
      </c>
      <c r="I28" s="69">
        <f>'imported data from Web Calc'!BP28</f>
        <v>0.000892857142857143</v>
      </c>
      <c r="J28" s="69">
        <f>'imported data from Web Calc'!CB28</f>
        <v>0.00128571428571429</v>
      </c>
      <c r="K28" s="69">
        <f>'imported data from Web Calc'!CN28</f>
        <v>0.0005</v>
      </c>
      <c r="L28" s="69">
        <f>'imported data from Web Calc'!CZ28</f>
        <v>0.00114285714285714</v>
      </c>
      <c r="M28" s="69">
        <f>'imported data from Web Calc'!DG28</f>
        <v>0.00221428571428571</v>
      </c>
      <c r="N28" s="78">
        <f t="shared" si="3"/>
        <v>0.001425</v>
      </c>
      <c r="O28" s="69">
        <f>'imported data from Web Calc'!D28</f>
        <v>0.952607142857143</v>
      </c>
      <c r="P28" s="69">
        <f>'imported data from Web Calc'!E28</f>
        <v>0.950464285714286</v>
      </c>
      <c r="Q28" s="69">
        <f>'imported data from Web Calc'!F28</f>
        <v>0.954035714285714</v>
      </c>
      <c r="R28" s="69">
        <f>'imported data from Web Calc'!G28</f>
        <v>0.929392857142857</v>
      </c>
      <c r="S28" s="69">
        <f>'imported data from Web Calc'!I28</f>
        <v>2.45775</v>
      </c>
      <c r="T28" s="69">
        <f>'imported data from Web Calc'!J28</f>
        <v>0.956964285714286</v>
      </c>
      <c r="U28" s="69">
        <f>'imported data from Web Calc'!K28</f>
        <v>0.673142857142857</v>
      </c>
      <c r="V28" s="69">
        <f>'imported data from Web Calc'!L28</f>
        <v>0.221892857142857</v>
      </c>
      <c r="W28" s="69">
        <f>'imported data from Web Calc'!M28</f>
        <v>0.961214285714286</v>
      </c>
      <c r="X28" s="69">
        <f>'imported data from Web Calc'!N28</f>
        <v>1.08032142857143</v>
      </c>
      <c r="Y28" s="69">
        <f>'imported data from Web Calc'!O28</f>
        <v>1.20810714285714</v>
      </c>
      <c r="Z28" s="69">
        <f>'imported data from Web Calc'!P28</f>
        <v>1.14007142857143</v>
      </c>
      <c r="AA28" s="69">
        <f>'imported data from Web Calc'!Q28</f>
        <v>0.1905</v>
      </c>
      <c r="AB28" s="69">
        <f>'imported data from Web Calc'!R28</f>
        <v>1.24757142857143</v>
      </c>
      <c r="AC28" s="69">
        <f>'imported data from Web Calc'!S28</f>
        <v>0.874892857142857</v>
      </c>
      <c r="AD28" s="69">
        <f>'imported data from Web Calc'!U28</f>
        <v>0.753642857142857</v>
      </c>
      <c r="AE28" s="69">
        <f>'imported data from Web Calc'!V28</f>
        <v>0.804678571428571</v>
      </c>
      <c r="AF28" s="69">
        <f>'imported data from Web Calc'!W28</f>
        <v>0.820535714285714</v>
      </c>
      <c r="AG28" s="69">
        <f>'imported data from Web Calc'!X28</f>
        <v>0.432964285714286</v>
      </c>
      <c r="AH28" s="69">
        <f>'imported data from Web Calc'!Y28</f>
        <v>2.57725</v>
      </c>
      <c r="AI28" s="69">
        <f>'imported data from Web Calc'!Z28</f>
        <v>1.27082142857143</v>
      </c>
      <c r="AJ28" s="69">
        <f>'imported data from Web Calc'!AA28</f>
        <v>0.903071428571429</v>
      </c>
      <c r="AK28" s="69">
        <f>'imported data from Web Calc'!AB28</f>
        <v>1.55139285714286</v>
      </c>
      <c r="AL28" s="69">
        <f>'imported data from Web Calc'!AC28</f>
        <v>0.452642857142857</v>
      </c>
      <c r="AM28" s="69">
        <f>'imported data from Web Calc'!AD28</f>
        <v>0.743071428571429</v>
      </c>
      <c r="AN28" s="69">
        <f>'imported data from Web Calc'!AE28</f>
        <v>0.918178571428572</v>
      </c>
      <c r="AO28" s="69">
        <f>'imported data from Web Calc'!AG28</f>
        <v>0.844214285714286</v>
      </c>
      <c r="AP28" s="69">
        <f>'imported data from Web Calc'!AH28</f>
        <v>0.398785714285714</v>
      </c>
      <c r="AQ28" s="69">
        <f>'imported data from Web Calc'!AI28</f>
        <v>0.513821428571429</v>
      </c>
      <c r="AR28" s="69">
        <f>'imported data from Web Calc'!AJ28</f>
        <v>2.12385714285714</v>
      </c>
      <c r="AS28" s="69">
        <f>'imported data from Web Calc'!AK28</f>
        <v>0.43175</v>
      </c>
      <c r="AT28" s="69">
        <f>'imported data from Web Calc'!AL28</f>
        <v>0.533607142857143</v>
      </c>
      <c r="AU28" s="69">
        <f>'imported data from Web Calc'!AM28</f>
        <v>1.18571428571429</v>
      </c>
      <c r="AV28" s="69">
        <f>'imported data from Web Calc'!AN28</f>
        <v>1.56475</v>
      </c>
      <c r="AW28" s="69">
        <f>'imported data from Web Calc'!AO28</f>
        <v>0.685571428571429</v>
      </c>
      <c r="AX28" s="69">
        <f>'imported data from Web Calc'!AP28</f>
        <v>0.127214285714286</v>
      </c>
      <c r="AY28" s="69">
        <f>'imported data from Web Calc'!AQ28</f>
        <v>0.895321428571429</v>
      </c>
      <c r="AZ28" s="69">
        <f>'imported data from Web Calc'!AS28</f>
        <v>0.491285714285714</v>
      </c>
      <c r="BA28" s="69">
        <f>'imported data from Web Calc'!AT28</f>
        <v>0.428642857142857</v>
      </c>
      <c r="BB28" s="69">
        <f>'imported data from Web Calc'!AU28</f>
        <v>1.69925</v>
      </c>
      <c r="BC28" s="69">
        <f>'imported data from Web Calc'!AV28</f>
        <v>0.597535714285714</v>
      </c>
      <c r="BD28" s="69">
        <f>'imported data from Web Calc'!AW28</f>
        <v>0.575357142857143</v>
      </c>
      <c r="BE28" s="69">
        <f>'imported data from Web Calc'!AX28</f>
        <v>0.798285714285714</v>
      </c>
      <c r="BF28" s="69">
        <f>'imported data from Web Calc'!AY28</f>
        <v>1.05321428571429</v>
      </c>
      <c r="BG28" s="69">
        <f>'imported data from Web Calc'!AZ28</f>
        <v>1.46185714285714</v>
      </c>
      <c r="BH28" s="69">
        <f>'imported data from Web Calc'!BA28</f>
        <v>0.320571428571429</v>
      </c>
      <c r="BI28" s="69">
        <f>'imported data from Web Calc'!BB28</f>
        <v>1.74857142857143</v>
      </c>
      <c r="BJ28" s="69">
        <f>'imported data from Web Calc'!BC28</f>
        <v>0.903785714285714</v>
      </c>
      <c r="BK28" s="69">
        <f>'imported data from Web Calc'!BE28</f>
        <v>0.3285</v>
      </c>
      <c r="BL28" s="69">
        <f>'imported data from Web Calc'!BF28</f>
        <v>1.06532142857143</v>
      </c>
      <c r="BM28" s="69">
        <f>'imported data from Web Calc'!BG28</f>
        <v>0.601892857142857</v>
      </c>
      <c r="BN28" s="69">
        <f>'imported data from Web Calc'!BH28</f>
        <v>0.204964285714286</v>
      </c>
      <c r="BO28" s="69">
        <f>'imported data from Web Calc'!BI28</f>
        <v>1.22375</v>
      </c>
      <c r="BP28" s="69">
        <f>'imported data from Web Calc'!BJ28</f>
        <v>1.04285714285714</v>
      </c>
      <c r="BQ28" s="69">
        <f>'imported data from Web Calc'!BK28</f>
        <v>2.06585714285714</v>
      </c>
      <c r="BR28" s="69">
        <f>'imported data from Web Calc'!BL28</f>
        <v>0.898464285714286</v>
      </c>
      <c r="BS28" s="69">
        <f>'imported data from Web Calc'!BM28</f>
        <v>0.375857142857143</v>
      </c>
      <c r="BT28" s="69">
        <f>'imported data from Web Calc'!BN28</f>
        <v>0.3785</v>
      </c>
      <c r="BU28" s="69">
        <f>'imported data from Web Calc'!BO28</f>
        <v>0.893821428571429</v>
      </c>
      <c r="BV28" s="69">
        <f>'imported data from Web Calc'!BQ28</f>
        <v>0.652428571428571</v>
      </c>
      <c r="BW28" s="69">
        <f>'imported data from Web Calc'!BR28</f>
        <v>0.755785714285714</v>
      </c>
      <c r="BX28" s="69">
        <f>'imported data from Web Calc'!BS28</f>
        <v>1.32464285714286</v>
      </c>
      <c r="BY28" s="69">
        <f>'imported data from Web Calc'!BT28</f>
        <v>1.16375</v>
      </c>
      <c r="BZ28" s="69">
        <f>'imported data from Web Calc'!BU28</f>
        <v>0.873035714285714</v>
      </c>
      <c r="CA28" s="69">
        <f>'imported data from Web Calc'!BV28</f>
        <v>0.548785714285714</v>
      </c>
      <c r="CB28" s="69">
        <f>'imported data from Web Calc'!BW28</f>
        <v>0.61225</v>
      </c>
      <c r="CC28" s="69">
        <f>'imported data from Web Calc'!BX28</f>
        <v>1.23978571428571</v>
      </c>
      <c r="CD28" s="69">
        <f>'imported data from Web Calc'!BY28</f>
        <v>0.274285714285714</v>
      </c>
      <c r="CE28" s="69">
        <f>'imported data from Web Calc'!BZ28</f>
        <v>0.577892857142857</v>
      </c>
      <c r="CF28" s="69">
        <f>'imported data from Web Calc'!CA28</f>
        <v>0.899892857142857</v>
      </c>
      <c r="CG28" s="69">
        <f>'imported data from Web Calc'!CC28</f>
        <v>1.90539285714286</v>
      </c>
      <c r="CH28" s="69">
        <f>'imported data from Web Calc'!CD28</f>
        <v>0.814821428571429</v>
      </c>
      <c r="CI28" s="69">
        <f>'imported data from Web Calc'!CE28</f>
        <v>0.572678571428571</v>
      </c>
      <c r="CJ28" s="69">
        <f>'imported data from Web Calc'!CF28</f>
        <v>0.718464285714286</v>
      </c>
      <c r="CK28" s="69">
        <f>'imported data from Web Calc'!CG28</f>
        <v>0.883035714285714</v>
      </c>
      <c r="CL28" s="69">
        <f>'imported data from Web Calc'!CH28</f>
        <v>0.598607142857143</v>
      </c>
      <c r="CM28" s="69">
        <f>'imported data from Web Calc'!CI28</f>
        <v>0.532892857142857</v>
      </c>
      <c r="CN28" s="69">
        <f>'imported data from Web Calc'!CJ28</f>
        <v>0.252785714285714</v>
      </c>
      <c r="CO28" s="69">
        <f>'imported data from Web Calc'!CK28</f>
        <v>2.94585714285714</v>
      </c>
      <c r="CP28" s="69">
        <f>'imported data from Web Calc'!CL28</f>
        <v>1.47817857142857</v>
      </c>
      <c r="CQ28" s="69">
        <f>'imported data from Web Calc'!CM28</f>
        <v>0.876642857142857</v>
      </c>
      <c r="CR28" s="69">
        <f>'imported data from Web Calc'!CO28</f>
        <v>0.666535714285714</v>
      </c>
      <c r="CS28" s="69">
        <f>'imported data from Web Calc'!CP28</f>
        <v>0.758392857142857</v>
      </c>
      <c r="CT28" s="69">
        <f>'imported data from Web Calc'!CQ28</f>
        <v>1.26257142857143</v>
      </c>
      <c r="CU28" s="69">
        <f>'imported data from Web Calc'!CR28</f>
        <v>0.549892857142857</v>
      </c>
      <c r="CV28" s="69">
        <f>'imported data from Web Calc'!CS28</f>
        <v>1.31582142857143</v>
      </c>
      <c r="CW28" s="69">
        <f>'imported data from Web Calc'!CT28</f>
        <v>2.06114285714286</v>
      </c>
      <c r="CX28" s="69">
        <f>'imported data from Web Calc'!CU28</f>
        <v>1.64353571428571</v>
      </c>
      <c r="CY28" s="69">
        <f>'imported data from Web Calc'!CV28</f>
        <v>1.33196428571429</v>
      </c>
      <c r="CZ28" s="69">
        <f>'imported data from Web Calc'!CW28</f>
        <v>0.591321428571429</v>
      </c>
      <c r="DA28" s="69">
        <f>'imported data from Web Calc'!CX28</f>
        <v>0.291464285714286</v>
      </c>
      <c r="DB28" s="69">
        <f>'imported data from Web Calc'!CY28</f>
        <v>0.8825</v>
      </c>
      <c r="DC28" s="69">
        <f>'imported data from Web Calc'!DA28</f>
        <v>1.75496428571429</v>
      </c>
      <c r="DD28" s="69">
        <f>'imported data from Web Calc'!DB28</f>
        <v>0.61525</v>
      </c>
      <c r="DE28" s="69">
        <f>'imported data from Web Calc'!DC28</f>
        <v>0.47375</v>
      </c>
      <c r="DF28" s="69">
        <f>'imported data from Web Calc'!DD28</f>
        <v>0.152035714285714</v>
      </c>
      <c r="DG28" s="69">
        <f>'imported data from Web Calc'!DE28</f>
        <v>1.63453571428571</v>
      </c>
      <c r="DH28" s="69">
        <f>'imported data from Web Calc'!DF28</f>
        <v>0.879107142857143</v>
      </c>
      <c r="DI28" s="81"/>
      <c r="DJ28" s="66">
        <f t="shared" si="15"/>
        <v>0.951182142857143</v>
      </c>
      <c r="DK28" s="66">
        <f t="shared" si="19"/>
        <v>0.949039285714286</v>
      </c>
      <c r="DL28" s="66">
        <f t="shared" si="19"/>
        <v>0.952610714285714</v>
      </c>
      <c r="DM28" s="66">
        <f t="shared" si="19"/>
        <v>0.927967857142857</v>
      </c>
      <c r="DN28" s="66">
        <f t="shared" si="19"/>
        <v>2.456325</v>
      </c>
      <c r="DO28" s="66">
        <f t="shared" si="19"/>
        <v>0.955539285714286</v>
      </c>
      <c r="DP28" s="66">
        <f t="shared" si="19"/>
        <v>0.671717857142857</v>
      </c>
      <c r="DQ28" s="66">
        <f t="shared" si="19"/>
        <v>0.220467857142857</v>
      </c>
      <c r="DR28" s="66">
        <f t="shared" si="19"/>
        <v>0.959789285714286</v>
      </c>
      <c r="DS28" s="66">
        <f t="shared" si="19"/>
        <v>1.07889642857143</v>
      </c>
      <c r="DT28" s="66">
        <f t="shared" si="19"/>
        <v>1.20668214285714</v>
      </c>
      <c r="DU28" s="66">
        <f t="shared" si="19"/>
        <v>1.13864642857143</v>
      </c>
      <c r="DV28" s="66">
        <f t="shared" si="19"/>
        <v>0.189075</v>
      </c>
      <c r="DW28" s="66">
        <f t="shared" si="19"/>
        <v>1.24614642857143</v>
      </c>
      <c r="DX28" s="66">
        <f t="shared" si="19"/>
        <v>0.873467857142857</v>
      </c>
      <c r="DY28" s="66">
        <f t="shared" si="19"/>
        <v>0.752217857142857</v>
      </c>
      <c r="DZ28" s="66">
        <f t="shared" si="19"/>
        <v>0.803253571428571</v>
      </c>
      <c r="EA28" s="66">
        <f t="shared" si="19"/>
        <v>0.819110714285714</v>
      </c>
      <c r="EB28" s="66">
        <f t="shared" si="19"/>
        <v>0.431539285714286</v>
      </c>
      <c r="EC28" s="66">
        <f t="shared" si="19"/>
        <v>2.575825</v>
      </c>
      <c r="ED28" s="66">
        <f t="shared" si="19"/>
        <v>1.26939642857143</v>
      </c>
      <c r="EE28" s="66">
        <f t="shared" si="19"/>
        <v>0.901646428571429</v>
      </c>
      <c r="EF28" s="66">
        <f t="shared" si="19"/>
        <v>1.54996785714286</v>
      </c>
      <c r="EG28" s="66">
        <f t="shared" si="19"/>
        <v>0.451217857142857</v>
      </c>
      <c r="EH28" s="66">
        <f t="shared" si="19"/>
        <v>0.741646428571429</v>
      </c>
      <c r="EI28" s="66">
        <f t="shared" si="19"/>
        <v>0.916753571428572</v>
      </c>
      <c r="EJ28" s="66">
        <f t="shared" si="19"/>
        <v>0.842789285714286</v>
      </c>
      <c r="EK28" s="66">
        <f t="shared" si="19"/>
        <v>0.397360714285714</v>
      </c>
      <c r="EL28" s="66">
        <f t="shared" si="19"/>
        <v>0.512396428571429</v>
      </c>
      <c r="EM28" s="66">
        <f t="shared" si="19"/>
        <v>2.12243214285714</v>
      </c>
      <c r="EN28" s="66">
        <f t="shared" si="19"/>
        <v>0.430325</v>
      </c>
      <c r="EO28" s="66">
        <f t="shared" si="19"/>
        <v>0.532182142857143</v>
      </c>
      <c r="EP28" s="66">
        <f t="shared" si="19"/>
        <v>1.18428928571429</v>
      </c>
      <c r="EQ28" s="66">
        <f t="shared" si="19"/>
        <v>1.563325</v>
      </c>
      <c r="ER28" s="66">
        <f t="shared" si="19"/>
        <v>0.684146428571429</v>
      </c>
      <c r="ES28" s="66">
        <f t="shared" si="19"/>
        <v>0.125789285714286</v>
      </c>
      <c r="ET28" s="66">
        <f t="shared" si="19"/>
        <v>0.893896428571429</v>
      </c>
      <c r="EU28" s="66">
        <f t="shared" si="19"/>
        <v>0.489860714285714</v>
      </c>
      <c r="EV28" s="66">
        <f t="shared" si="19"/>
        <v>0.427217857142857</v>
      </c>
      <c r="EW28" s="66">
        <f t="shared" si="19"/>
        <v>1.697825</v>
      </c>
      <c r="EX28" s="66">
        <f t="shared" si="19"/>
        <v>0.596110714285714</v>
      </c>
      <c r="EY28" s="66">
        <f t="shared" si="19"/>
        <v>0.573932142857143</v>
      </c>
      <c r="EZ28" s="66">
        <f t="shared" si="19"/>
        <v>0.796860714285714</v>
      </c>
      <c r="FA28" s="66">
        <f t="shared" si="19"/>
        <v>1.05178928571429</v>
      </c>
      <c r="FB28" s="66">
        <f t="shared" si="19"/>
        <v>1.46043214285714</v>
      </c>
      <c r="FC28" s="66">
        <f t="shared" si="19"/>
        <v>0.319146428571429</v>
      </c>
      <c r="FD28" s="66">
        <f t="shared" si="19"/>
        <v>1.74714642857143</v>
      </c>
      <c r="FE28" s="66">
        <f t="shared" si="19"/>
        <v>0.902360714285714</v>
      </c>
      <c r="FF28" s="66">
        <f t="shared" si="19"/>
        <v>0.327075</v>
      </c>
      <c r="FG28" s="66">
        <f t="shared" si="19"/>
        <v>1.06389642857143</v>
      </c>
      <c r="FH28" s="66">
        <f t="shared" si="19"/>
        <v>0.600467857142857</v>
      </c>
      <c r="FI28" s="66">
        <f t="shared" si="19"/>
        <v>0.203539285714286</v>
      </c>
      <c r="FJ28" s="66">
        <f t="shared" si="19"/>
        <v>1.222325</v>
      </c>
      <c r="FK28" s="66">
        <f t="shared" si="19"/>
        <v>1.04143214285714</v>
      </c>
      <c r="FL28" s="66">
        <f t="shared" si="19"/>
        <v>2.06443214285714</v>
      </c>
      <c r="FM28" s="66">
        <f t="shared" si="19"/>
        <v>0.897039285714286</v>
      </c>
      <c r="FN28" s="66">
        <f t="shared" si="19"/>
        <v>0.374432142857143</v>
      </c>
      <c r="FO28" s="66">
        <f t="shared" si="19"/>
        <v>0.377075</v>
      </c>
      <c r="FP28" s="66">
        <f t="shared" si="19"/>
        <v>0.892396428571429</v>
      </c>
      <c r="FQ28" s="66">
        <f t="shared" si="19"/>
        <v>0.651003571428571</v>
      </c>
      <c r="FR28" s="66">
        <f t="shared" si="19"/>
        <v>0.754360714285714</v>
      </c>
      <c r="FS28" s="66">
        <f t="shared" si="19"/>
        <v>1.32321785714286</v>
      </c>
      <c r="FT28" s="66">
        <f t="shared" si="19"/>
        <v>1.162325</v>
      </c>
      <c r="FU28" s="66">
        <f t="shared" si="19"/>
        <v>0.871610714285714</v>
      </c>
      <c r="FV28" s="66">
        <f t="shared" si="18"/>
        <v>0.547360714285714</v>
      </c>
      <c r="FW28" s="66">
        <f t="shared" si="17"/>
        <v>0.610825</v>
      </c>
      <c r="FX28" s="66">
        <f t="shared" si="17"/>
        <v>1.23836071428571</v>
      </c>
      <c r="FY28" s="66">
        <f t="shared" si="17"/>
        <v>0.272860714285714</v>
      </c>
      <c r="FZ28" s="66">
        <f t="shared" si="17"/>
        <v>0.576467857142857</v>
      </c>
      <c r="GA28" s="66">
        <f t="shared" si="17"/>
        <v>0.898467857142857</v>
      </c>
      <c r="GB28" s="66">
        <f t="shared" si="17"/>
        <v>1.90396785714286</v>
      </c>
      <c r="GC28" s="66">
        <f t="shared" si="17"/>
        <v>0.813396428571429</v>
      </c>
      <c r="GD28" s="66">
        <f t="shared" si="17"/>
        <v>0.571253571428571</v>
      </c>
      <c r="GE28" s="66">
        <f t="shared" si="17"/>
        <v>0.717039285714286</v>
      </c>
      <c r="GF28" s="66">
        <f t="shared" si="17"/>
        <v>0.881610714285714</v>
      </c>
      <c r="GG28" s="66">
        <f t="shared" si="17"/>
        <v>0.597182142857143</v>
      </c>
      <c r="GH28" s="66">
        <f t="shared" si="17"/>
        <v>0.531467857142857</v>
      </c>
      <c r="GI28" s="66">
        <f t="shared" si="17"/>
        <v>0.251360714285714</v>
      </c>
      <c r="GJ28" s="66">
        <f t="shared" si="17"/>
        <v>2.94443214285714</v>
      </c>
      <c r="GK28" s="66">
        <f t="shared" si="17"/>
        <v>1.47675357142857</v>
      </c>
      <c r="GL28" s="66">
        <f t="shared" si="17"/>
        <v>0.875217857142857</v>
      </c>
      <c r="GM28" s="66">
        <f t="shared" si="17"/>
        <v>0.665110714285714</v>
      </c>
      <c r="GN28" s="66">
        <f t="shared" si="17"/>
        <v>0.756967857142857</v>
      </c>
      <c r="GO28" s="66">
        <f t="shared" si="17"/>
        <v>1.26114642857143</v>
      </c>
      <c r="GP28" s="66">
        <f t="shared" si="17"/>
        <v>0.548467857142857</v>
      </c>
      <c r="GQ28" s="66">
        <f t="shared" si="17"/>
        <v>1.31439642857143</v>
      </c>
      <c r="GR28" s="66">
        <f t="shared" si="17"/>
        <v>2.05971785714286</v>
      </c>
      <c r="GS28" s="66">
        <f t="shared" si="17"/>
        <v>1.64211071428571</v>
      </c>
      <c r="GT28" s="66">
        <f t="shared" si="17"/>
        <v>1.33053928571429</v>
      </c>
      <c r="GU28" s="66">
        <f t="shared" si="17"/>
        <v>0.589896428571429</v>
      </c>
      <c r="GV28" s="66">
        <f t="shared" si="17"/>
        <v>0.290039285714286</v>
      </c>
      <c r="GW28" s="66">
        <f t="shared" si="17"/>
        <v>0.881075</v>
      </c>
      <c r="GX28" s="66">
        <f t="shared" si="17"/>
        <v>1.75353928571429</v>
      </c>
      <c r="GY28" s="66">
        <f t="shared" si="17"/>
        <v>0.613825</v>
      </c>
      <c r="GZ28" s="66">
        <f t="shared" si="17"/>
        <v>0.472325</v>
      </c>
      <c r="HA28" s="66">
        <f t="shared" si="17"/>
        <v>0.150610714285714</v>
      </c>
      <c r="HB28" s="66">
        <f t="shared" si="17"/>
        <v>1.63311071428571</v>
      </c>
      <c r="HC28" s="66">
        <f t="shared" si="17"/>
        <v>0.877682142857143</v>
      </c>
      <c r="HD28" s="66"/>
    </row>
    <row r="29" spans="1:212">
      <c r="A29">
        <f>'imported data from Web Calc'!A29</f>
        <v>794.5</v>
      </c>
      <c r="B29" t="str">
        <f>'imported data from Web Calc'!B29</f>
        <v>C45H76O10</v>
      </c>
      <c r="C29" s="61" t="str">
        <f>'imported data from Web Calc'!C29</f>
        <v>MGDG(36:5)</v>
      </c>
      <c r="D29" s="69">
        <f>'imported data from Web Calc'!H29</f>
        <v>0</v>
      </c>
      <c r="E29" s="69">
        <f>'imported data from Web Calc'!T29</f>
        <v>0.000142857142857143</v>
      </c>
      <c r="F29" s="69">
        <f>'imported data from Web Calc'!AF29</f>
        <v>0</v>
      </c>
      <c r="G29" s="69">
        <f>'imported data from Web Calc'!AR29</f>
        <v>0</v>
      </c>
      <c r="H29" s="69">
        <f>'imported data from Web Calc'!BD29</f>
        <v>7.14285714285714e-5</v>
      </c>
      <c r="I29" s="69">
        <f>'imported data from Web Calc'!BP29</f>
        <v>3.57142857142857e-5</v>
      </c>
      <c r="J29" s="69">
        <f>'imported data from Web Calc'!CB29</f>
        <v>0</v>
      </c>
      <c r="K29" s="69">
        <f>'imported data from Web Calc'!CN29</f>
        <v>0</v>
      </c>
      <c r="L29" s="69">
        <f>'imported data from Web Calc'!CZ29</f>
        <v>0</v>
      </c>
      <c r="M29" s="69">
        <f>'imported data from Web Calc'!DG29</f>
        <v>0</v>
      </c>
      <c r="N29" s="78">
        <f t="shared" si="3"/>
        <v>2.5e-5</v>
      </c>
      <c r="O29" s="69">
        <f>'imported data from Web Calc'!D29</f>
        <v>0.0902857142857143</v>
      </c>
      <c r="P29" s="69">
        <f>'imported data from Web Calc'!E29</f>
        <v>0.0906071428571429</v>
      </c>
      <c r="Q29" s="69">
        <f>'imported data from Web Calc'!F29</f>
        <v>0.0875</v>
      </c>
      <c r="R29" s="69">
        <f>'imported data from Web Calc'!G29</f>
        <v>0.0956071428571429</v>
      </c>
      <c r="S29" s="69">
        <f>'imported data from Web Calc'!I29</f>
        <v>0.162107142857143</v>
      </c>
      <c r="T29" s="69">
        <f>'imported data from Web Calc'!J29</f>
        <v>0.0703214285714286</v>
      </c>
      <c r="U29" s="69">
        <f>'imported data from Web Calc'!K29</f>
        <v>0.0464285714285714</v>
      </c>
      <c r="V29" s="69">
        <f>'imported data from Web Calc'!L29</f>
        <v>0.0383928571428571</v>
      </c>
      <c r="W29" s="69">
        <f>'imported data from Web Calc'!M29</f>
        <v>0.0978928571428572</v>
      </c>
      <c r="X29" s="69">
        <f>'imported data from Web Calc'!N29</f>
        <v>0.102285714285714</v>
      </c>
      <c r="Y29" s="69">
        <f>'imported data from Web Calc'!O29</f>
        <v>0.183821428571429</v>
      </c>
      <c r="Z29" s="69">
        <f>'imported data from Web Calc'!P29</f>
        <v>0.204607142857143</v>
      </c>
      <c r="AA29" s="69">
        <f>'imported data from Web Calc'!Q29</f>
        <v>0.01525</v>
      </c>
      <c r="AB29" s="69">
        <f>'imported data from Web Calc'!R29</f>
        <v>0.0785</v>
      </c>
      <c r="AC29" s="69">
        <f>'imported data from Web Calc'!S29</f>
        <v>0.0903928571428571</v>
      </c>
      <c r="AD29" s="69">
        <f>'imported data from Web Calc'!U29</f>
        <v>0.0447142857142857</v>
      </c>
      <c r="AE29" s="69">
        <f>'imported data from Web Calc'!V29</f>
        <v>0.0842857142857143</v>
      </c>
      <c r="AF29" s="69">
        <f>'imported data from Web Calc'!W29</f>
        <v>0.0858214285714286</v>
      </c>
      <c r="AG29" s="69">
        <f>'imported data from Web Calc'!X29</f>
        <v>0.0563571428571429</v>
      </c>
      <c r="AH29" s="69">
        <f>'imported data from Web Calc'!Y29</f>
        <v>0.270321428571429</v>
      </c>
      <c r="AI29" s="69">
        <f>'imported data from Web Calc'!Z29</f>
        <v>0.109571428571429</v>
      </c>
      <c r="AJ29" s="69">
        <f>'imported data from Web Calc'!AA29</f>
        <v>0.148142857142857</v>
      </c>
      <c r="AK29" s="69">
        <f>'imported data from Web Calc'!AB29</f>
        <v>0.0898214285714286</v>
      </c>
      <c r="AL29" s="69">
        <f>'imported data from Web Calc'!AC29</f>
        <v>0.0512142857142857</v>
      </c>
      <c r="AM29" s="69">
        <f>'imported data from Web Calc'!AD29</f>
        <v>0.0890714285714286</v>
      </c>
      <c r="AN29" s="69">
        <f>'imported data from Web Calc'!AE29</f>
        <v>0.0956428571428571</v>
      </c>
      <c r="AO29" s="69">
        <f>'imported data from Web Calc'!AG29</f>
        <v>0.0873928571428571</v>
      </c>
      <c r="AP29" s="69">
        <f>'imported data from Web Calc'!AH29</f>
        <v>0.0715714285714286</v>
      </c>
      <c r="AQ29" s="69">
        <f>'imported data from Web Calc'!AI29</f>
        <v>0.118142857142857</v>
      </c>
      <c r="AR29" s="69">
        <f>'imported data from Web Calc'!AJ29</f>
        <v>0.315107142857143</v>
      </c>
      <c r="AS29" s="69">
        <f>'imported data from Web Calc'!AK29</f>
        <v>0.0463928571428571</v>
      </c>
      <c r="AT29" s="69">
        <f>'imported data from Web Calc'!AL29</f>
        <v>0.0523571428571429</v>
      </c>
      <c r="AU29" s="69">
        <f>'imported data from Web Calc'!AM29</f>
        <v>0.107571428571429</v>
      </c>
      <c r="AV29" s="69">
        <f>'imported data from Web Calc'!AN29</f>
        <v>0.122535714285714</v>
      </c>
      <c r="AW29" s="69">
        <f>'imported data from Web Calc'!AO29</f>
        <v>0.0368571428571429</v>
      </c>
      <c r="AX29" s="69">
        <f>'imported data from Web Calc'!AP29</f>
        <v>0.0193571428571429</v>
      </c>
      <c r="AY29" s="69">
        <f>'imported data from Web Calc'!AQ29</f>
        <v>0.0973928571428571</v>
      </c>
      <c r="AZ29" s="69">
        <f>'imported data from Web Calc'!AS29</f>
        <v>0.0766428571428572</v>
      </c>
      <c r="BA29" s="69">
        <f>'imported data from Web Calc'!AT29</f>
        <v>0.0556785714285714</v>
      </c>
      <c r="BB29" s="69">
        <f>'imported data from Web Calc'!AU29</f>
        <v>0.149785714285714</v>
      </c>
      <c r="BC29" s="69">
        <f>'imported data from Web Calc'!AV29</f>
        <v>0.0291785714285714</v>
      </c>
      <c r="BD29" s="69">
        <f>'imported data from Web Calc'!AW29</f>
        <v>0.0398214285714286</v>
      </c>
      <c r="BE29" s="69">
        <f>'imported data from Web Calc'!AX29</f>
        <v>0.0625714285714286</v>
      </c>
      <c r="BF29" s="69">
        <f>'imported data from Web Calc'!AY29</f>
        <v>0.110392857142857</v>
      </c>
      <c r="BG29" s="69">
        <f>'imported data from Web Calc'!AZ29</f>
        <v>0.232892857142857</v>
      </c>
      <c r="BH29" s="69">
        <f>'imported data from Web Calc'!BA29</f>
        <v>0.0710357142857143</v>
      </c>
      <c r="BI29" s="69">
        <f>'imported data from Web Calc'!BB29</f>
        <v>0.266821428571429</v>
      </c>
      <c r="BJ29" s="69">
        <f>'imported data from Web Calc'!BC29</f>
        <v>0.0954642857142857</v>
      </c>
      <c r="BK29" s="69">
        <f>'imported data from Web Calc'!BE29</f>
        <v>0.03525</v>
      </c>
      <c r="BL29" s="69">
        <f>'imported data from Web Calc'!BF29</f>
        <v>0.107464285714286</v>
      </c>
      <c r="BM29" s="69">
        <f>'imported data from Web Calc'!BG29</f>
        <v>0.0459285714285714</v>
      </c>
      <c r="BN29" s="69">
        <f>'imported data from Web Calc'!BH29</f>
        <v>0.0144285714285714</v>
      </c>
      <c r="BO29" s="69">
        <f>'imported data from Web Calc'!BI29</f>
        <v>0.140285714285714</v>
      </c>
      <c r="BP29" s="69">
        <f>'imported data from Web Calc'!BJ29</f>
        <v>0.105571428571429</v>
      </c>
      <c r="BQ29" s="69">
        <f>'imported data from Web Calc'!BK29</f>
        <v>0.219178571428571</v>
      </c>
      <c r="BR29" s="69">
        <f>'imported data from Web Calc'!BL29</f>
        <v>0.0783571428571429</v>
      </c>
      <c r="BS29" s="69">
        <f>'imported data from Web Calc'!BM29</f>
        <v>0.0413928571428571</v>
      </c>
      <c r="BT29" s="69">
        <f>'imported data from Web Calc'!BN29</f>
        <v>0.0288928571428571</v>
      </c>
      <c r="BU29" s="69">
        <f>'imported data from Web Calc'!BO29</f>
        <v>0.0888571428571429</v>
      </c>
      <c r="BV29" s="69">
        <f>'imported data from Web Calc'!BQ29</f>
        <v>0.0455714285714286</v>
      </c>
      <c r="BW29" s="69">
        <f>'imported data from Web Calc'!BR29</f>
        <v>0.0592142857142857</v>
      </c>
      <c r="BX29" s="69">
        <f>'imported data from Web Calc'!BS29</f>
        <v>0.113428571428571</v>
      </c>
      <c r="BY29" s="69">
        <f>'imported data from Web Calc'!BT29</f>
        <v>0.0941071428571429</v>
      </c>
      <c r="BZ29" s="69">
        <f>'imported data from Web Calc'!BU29</f>
        <v>0.162178571428571</v>
      </c>
      <c r="CA29" s="69">
        <f>'imported data from Web Calc'!BV29</f>
        <v>0.0976071428571429</v>
      </c>
      <c r="CB29" s="69">
        <f>'imported data from Web Calc'!BW29</f>
        <v>0.0986428571428571</v>
      </c>
      <c r="CC29" s="69">
        <f>'imported data from Web Calc'!BX29</f>
        <v>0.0853214285714286</v>
      </c>
      <c r="CD29" s="69">
        <f>'imported data from Web Calc'!BY29</f>
        <v>0.0323214285714286</v>
      </c>
      <c r="CE29" s="69">
        <f>'imported data from Web Calc'!BZ29</f>
        <v>0.05275</v>
      </c>
      <c r="CF29" s="69">
        <f>'imported data from Web Calc'!CA29</f>
        <v>0.0915714285714286</v>
      </c>
      <c r="CG29" s="69">
        <f>'imported data from Web Calc'!CC29</f>
        <v>0.147607142857143</v>
      </c>
      <c r="CH29" s="69">
        <f>'imported data from Web Calc'!CD29</f>
        <v>0.0736428571428571</v>
      </c>
      <c r="CI29" s="69">
        <f>'imported data from Web Calc'!CE29</f>
        <v>0.0428928571428571</v>
      </c>
      <c r="CJ29" s="69">
        <f>'imported data from Web Calc'!CF29</f>
        <v>0.0460714285714286</v>
      </c>
      <c r="CK29" s="69">
        <f>'imported data from Web Calc'!CG29</f>
        <v>0.106285714285714</v>
      </c>
      <c r="CL29" s="69">
        <f>'imported data from Web Calc'!CH29</f>
        <v>0.0688214285714286</v>
      </c>
      <c r="CM29" s="69">
        <f>'imported data from Web Calc'!CI29</f>
        <v>0.0497857142857143</v>
      </c>
      <c r="CN29" s="69">
        <f>'imported data from Web Calc'!CJ29</f>
        <v>0.0348571428571429</v>
      </c>
      <c r="CO29" s="69">
        <f>'imported data from Web Calc'!CK29</f>
        <v>0.240571428571429</v>
      </c>
      <c r="CP29" s="69">
        <f>'imported data from Web Calc'!CL29</f>
        <v>0.083</v>
      </c>
      <c r="CQ29" s="69">
        <f>'imported data from Web Calc'!CM29</f>
        <v>0.0889642857142857</v>
      </c>
      <c r="CR29" s="69">
        <f>'imported data from Web Calc'!CO29</f>
        <v>0.0608214285714286</v>
      </c>
      <c r="CS29" s="69">
        <f>'imported data from Web Calc'!CP29</f>
        <v>0.141964285714286</v>
      </c>
      <c r="CT29" s="69">
        <f>'imported data from Web Calc'!CQ29</f>
        <v>0.181428571428571</v>
      </c>
      <c r="CU29" s="69">
        <f>'imported data from Web Calc'!CR29</f>
        <v>0.0550357142857143</v>
      </c>
      <c r="CV29" s="69">
        <f>'imported data from Web Calc'!CS29</f>
        <v>0.153428571428571</v>
      </c>
      <c r="CW29" s="69">
        <f>'imported data from Web Calc'!CT29</f>
        <v>0.155821428571429</v>
      </c>
      <c r="CX29" s="69">
        <f>'imported data from Web Calc'!CU29</f>
        <v>0.129535714285714</v>
      </c>
      <c r="CY29" s="69">
        <f>'imported data from Web Calc'!CV29</f>
        <v>0.1775</v>
      </c>
      <c r="CZ29" s="69">
        <f>'imported data from Web Calc'!CW29</f>
        <v>0.0653214285714286</v>
      </c>
      <c r="DA29" s="69">
        <f>'imported data from Web Calc'!CX29</f>
        <v>0.0229642857142857</v>
      </c>
      <c r="DB29" s="69">
        <f>'imported data from Web Calc'!CY29</f>
        <v>0.0890357142857143</v>
      </c>
      <c r="DC29" s="69">
        <f>'imported data from Web Calc'!DA29</f>
        <v>0.108892857142857</v>
      </c>
      <c r="DD29" s="69">
        <f>'imported data from Web Calc'!DB29</f>
        <v>0.06175</v>
      </c>
      <c r="DE29" s="69">
        <f>'imported data from Web Calc'!DC29</f>
        <v>0.0570714285714286</v>
      </c>
      <c r="DF29" s="69">
        <f>'imported data from Web Calc'!DD29</f>
        <v>0.0158571428571429</v>
      </c>
      <c r="DG29" s="69">
        <f>'imported data from Web Calc'!DE29</f>
        <v>0.208642857142857</v>
      </c>
      <c r="DH29" s="69">
        <f>'imported data from Web Calc'!DF29</f>
        <v>0.0967142857142857</v>
      </c>
      <c r="DI29" s="81"/>
      <c r="DJ29" s="66">
        <f t="shared" si="15"/>
        <v>0.0902607142857143</v>
      </c>
      <c r="DK29" s="66">
        <f t="shared" si="19"/>
        <v>0.0905821428571429</v>
      </c>
      <c r="DL29" s="66">
        <f t="shared" si="19"/>
        <v>0.087475</v>
      </c>
      <c r="DM29" s="66">
        <f t="shared" si="19"/>
        <v>0.0955821428571429</v>
      </c>
      <c r="DN29" s="66">
        <f t="shared" si="19"/>
        <v>0.162082142857143</v>
      </c>
      <c r="DO29" s="66">
        <f t="shared" si="19"/>
        <v>0.0702964285714286</v>
      </c>
      <c r="DP29" s="66">
        <f t="shared" si="19"/>
        <v>0.0464035714285714</v>
      </c>
      <c r="DQ29" s="66">
        <f t="shared" si="19"/>
        <v>0.0383678571428571</v>
      </c>
      <c r="DR29" s="66">
        <f t="shared" si="19"/>
        <v>0.0978678571428572</v>
      </c>
      <c r="DS29" s="66">
        <f t="shared" si="19"/>
        <v>0.102260714285714</v>
      </c>
      <c r="DT29" s="66">
        <f t="shared" si="19"/>
        <v>0.183796428571429</v>
      </c>
      <c r="DU29" s="66">
        <f t="shared" si="19"/>
        <v>0.204582142857143</v>
      </c>
      <c r="DV29" s="66">
        <f t="shared" si="19"/>
        <v>0.015225</v>
      </c>
      <c r="DW29" s="66">
        <f t="shared" si="19"/>
        <v>0.078475</v>
      </c>
      <c r="DX29" s="66">
        <f t="shared" si="19"/>
        <v>0.0903678571428572</v>
      </c>
      <c r="DY29" s="66">
        <f t="shared" si="19"/>
        <v>0.0446892857142857</v>
      </c>
      <c r="DZ29" s="66">
        <f t="shared" si="19"/>
        <v>0.0842607142857143</v>
      </c>
      <c r="EA29" s="66">
        <f t="shared" si="19"/>
        <v>0.0857964285714286</v>
      </c>
      <c r="EB29" s="66">
        <f t="shared" si="19"/>
        <v>0.0563321428571429</v>
      </c>
      <c r="EC29" s="66">
        <f t="shared" si="19"/>
        <v>0.270296428571429</v>
      </c>
      <c r="ED29" s="66">
        <f t="shared" si="19"/>
        <v>0.109546428571429</v>
      </c>
      <c r="EE29" s="66">
        <f t="shared" si="19"/>
        <v>0.148117857142857</v>
      </c>
      <c r="EF29" s="66">
        <f t="shared" si="19"/>
        <v>0.0897964285714286</v>
      </c>
      <c r="EG29" s="66">
        <f t="shared" si="19"/>
        <v>0.0511892857142857</v>
      </c>
      <c r="EH29" s="66">
        <f t="shared" si="19"/>
        <v>0.0890464285714286</v>
      </c>
      <c r="EI29" s="66">
        <f t="shared" si="19"/>
        <v>0.0956178571428571</v>
      </c>
      <c r="EJ29" s="66">
        <f t="shared" si="19"/>
        <v>0.0873678571428571</v>
      </c>
      <c r="EK29" s="66">
        <f t="shared" si="19"/>
        <v>0.0715464285714286</v>
      </c>
      <c r="EL29" s="66">
        <f t="shared" si="19"/>
        <v>0.118117857142857</v>
      </c>
      <c r="EM29" s="66">
        <f t="shared" si="19"/>
        <v>0.315082142857143</v>
      </c>
      <c r="EN29" s="66">
        <f t="shared" si="19"/>
        <v>0.0463678571428571</v>
      </c>
      <c r="EO29" s="66">
        <f t="shared" si="19"/>
        <v>0.0523321428571429</v>
      </c>
      <c r="EP29" s="66">
        <f t="shared" si="19"/>
        <v>0.107546428571429</v>
      </c>
      <c r="EQ29" s="66">
        <f t="shared" si="19"/>
        <v>0.122510714285714</v>
      </c>
      <c r="ER29" s="66">
        <f t="shared" si="19"/>
        <v>0.0368321428571429</v>
      </c>
      <c r="ES29" s="66">
        <f t="shared" si="19"/>
        <v>0.0193321428571429</v>
      </c>
      <c r="ET29" s="66">
        <f t="shared" si="19"/>
        <v>0.0973678571428571</v>
      </c>
      <c r="EU29" s="66">
        <f t="shared" si="19"/>
        <v>0.0766178571428572</v>
      </c>
      <c r="EV29" s="66">
        <f t="shared" si="19"/>
        <v>0.0556535714285714</v>
      </c>
      <c r="EW29" s="66">
        <f t="shared" si="19"/>
        <v>0.149760714285714</v>
      </c>
      <c r="EX29" s="66">
        <f t="shared" si="19"/>
        <v>0.0291535714285714</v>
      </c>
      <c r="EY29" s="66">
        <f t="shared" si="19"/>
        <v>0.0397964285714286</v>
      </c>
      <c r="EZ29" s="66">
        <f t="shared" si="19"/>
        <v>0.0625464285714286</v>
      </c>
      <c r="FA29" s="66">
        <f t="shared" si="19"/>
        <v>0.110367857142857</v>
      </c>
      <c r="FB29" s="66">
        <f t="shared" si="19"/>
        <v>0.232867857142857</v>
      </c>
      <c r="FC29" s="66">
        <f t="shared" si="19"/>
        <v>0.0710107142857143</v>
      </c>
      <c r="FD29" s="66">
        <f t="shared" si="19"/>
        <v>0.266796428571429</v>
      </c>
      <c r="FE29" s="66">
        <f t="shared" si="19"/>
        <v>0.0954392857142857</v>
      </c>
      <c r="FF29" s="66">
        <f t="shared" si="19"/>
        <v>0.035225</v>
      </c>
      <c r="FG29" s="66">
        <f t="shared" si="19"/>
        <v>0.107439285714286</v>
      </c>
      <c r="FH29" s="66">
        <f t="shared" si="19"/>
        <v>0.0459035714285714</v>
      </c>
      <c r="FI29" s="66">
        <f t="shared" si="19"/>
        <v>0.0144035714285714</v>
      </c>
      <c r="FJ29" s="66">
        <f t="shared" si="19"/>
        <v>0.140260714285714</v>
      </c>
      <c r="FK29" s="66">
        <f t="shared" si="19"/>
        <v>0.105546428571429</v>
      </c>
      <c r="FL29" s="66">
        <f t="shared" si="19"/>
        <v>0.219153571428571</v>
      </c>
      <c r="FM29" s="66">
        <f t="shared" si="19"/>
        <v>0.0783321428571429</v>
      </c>
      <c r="FN29" s="66">
        <f t="shared" si="19"/>
        <v>0.0413678571428572</v>
      </c>
      <c r="FO29" s="66">
        <f t="shared" si="19"/>
        <v>0.0288678571428571</v>
      </c>
      <c r="FP29" s="66">
        <f t="shared" si="19"/>
        <v>0.0888321428571429</v>
      </c>
      <c r="FQ29" s="66">
        <f t="shared" si="19"/>
        <v>0.0455464285714286</v>
      </c>
      <c r="FR29" s="66">
        <f t="shared" si="19"/>
        <v>0.0591892857142857</v>
      </c>
      <c r="FS29" s="66">
        <f t="shared" si="19"/>
        <v>0.113403571428571</v>
      </c>
      <c r="FT29" s="66">
        <f t="shared" si="19"/>
        <v>0.0940821428571429</v>
      </c>
      <c r="FU29" s="66">
        <f t="shared" si="19"/>
        <v>0.162153571428571</v>
      </c>
      <c r="FV29" s="66">
        <f t="shared" si="18"/>
        <v>0.0975821428571429</v>
      </c>
      <c r="FW29" s="66">
        <f t="shared" si="17"/>
        <v>0.0986178571428571</v>
      </c>
      <c r="FX29" s="66">
        <f t="shared" si="17"/>
        <v>0.0852964285714286</v>
      </c>
      <c r="FY29" s="66">
        <f t="shared" si="17"/>
        <v>0.0322964285714286</v>
      </c>
      <c r="FZ29" s="66">
        <f t="shared" si="17"/>
        <v>0.052725</v>
      </c>
      <c r="GA29" s="66">
        <f t="shared" si="17"/>
        <v>0.0915464285714286</v>
      </c>
      <c r="GB29" s="66">
        <f t="shared" si="17"/>
        <v>0.147582142857143</v>
      </c>
      <c r="GC29" s="66">
        <f t="shared" si="17"/>
        <v>0.0736178571428572</v>
      </c>
      <c r="GD29" s="66">
        <f t="shared" si="17"/>
        <v>0.0428678571428571</v>
      </c>
      <c r="GE29" s="66">
        <f t="shared" si="17"/>
        <v>0.0460464285714286</v>
      </c>
      <c r="GF29" s="66">
        <f t="shared" si="17"/>
        <v>0.106260714285714</v>
      </c>
      <c r="GG29" s="66">
        <f t="shared" si="17"/>
        <v>0.0687964285714286</v>
      </c>
      <c r="GH29" s="66">
        <f t="shared" si="17"/>
        <v>0.0497607142857143</v>
      </c>
      <c r="GI29" s="66">
        <f t="shared" si="17"/>
        <v>0.0348321428571429</v>
      </c>
      <c r="GJ29" s="66">
        <f t="shared" si="17"/>
        <v>0.240546428571429</v>
      </c>
      <c r="GK29" s="66">
        <f t="shared" si="17"/>
        <v>0.082975</v>
      </c>
      <c r="GL29" s="66">
        <f t="shared" si="17"/>
        <v>0.0889392857142857</v>
      </c>
      <c r="GM29" s="66">
        <f t="shared" si="17"/>
        <v>0.0607964285714286</v>
      </c>
      <c r="GN29" s="66">
        <f t="shared" ref="GN29:HC37" si="20">IF(CS29-$N29&gt;0,CS29-$N29,0)</f>
        <v>0.141939285714286</v>
      </c>
      <c r="GO29" s="66">
        <f t="shared" si="20"/>
        <v>0.181403571428571</v>
      </c>
      <c r="GP29" s="66">
        <f t="shared" si="20"/>
        <v>0.0550107142857143</v>
      </c>
      <c r="GQ29" s="66">
        <f t="shared" si="20"/>
        <v>0.153403571428571</v>
      </c>
      <c r="GR29" s="66">
        <f t="shared" si="20"/>
        <v>0.155796428571429</v>
      </c>
      <c r="GS29" s="66">
        <f t="shared" si="20"/>
        <v>0.129510714285714</v>
      </c>
      <c r="GT29" s="66">
        <f t="shared" si="20"/>
        <v>0.177475</v>
      </c>
      <c r="GU29" s="66">
        <f t="shared" si="20"/>
        <v>0.0652964285714286</v>
      </c>
      <c r="GV29" s="66">
        <f t="shared" si="20"/>
        <v>0.0229392857142857</v>
      </c>
      <c r="GW29" s="66">
        <f t="shared" si="20"/>
        <v>0.0890107142857143</v>
      </c>
      <c r="GX29" s="66">
        <f t="shared" si="20"/>
        <v>0.108867857142857</v>
      </c>
      <c r="GY29" s="66">
        <f t="shared" si="20"/>
        <v>0.061725</v>
      </c>
      <c r="GZ29" s="66">
        <f t="shared" si="20"/>
        <v>0.0570464285714286</v>
      </c>
      <c r="HA29" s="66">
        <f t="shared" si="20"/>
        <v>0.0158321428571429</v>
      </c>
      <c r="HB29" s="66">
        <f t="shared" si="20"/>
        <v>0.208617857142857</v>
      </c>
      <c r="HC29" s="66">
        <f t="shared" si="20"/>
        <v>0.0966892857142857</v>
      </c>
      <c r="HD29" s="66"/>
    </row>
    <row r="30" spans="1:212">
      <c r="A30">
        <f>'imported data from Web Calc'!A30</f>
        <v>796.6</v>
      </c>
      <c r="B30" t="str">
        <f>'imported data from Web Calc'!B30</f>
        <v>C45H78O10</v>
      </c>
      <c r="C30" s="61" t="str">
        <f>'imported data from Web Calc'!C30</f>
        <v>MGDG(36:4)</v>
      </c>
      <c r="D30" s="69">
        <f>'imported data from Web Calc'!H30</f>
        <v>0</v>
      </c>
      <c r="E30" s="69">
        <f>'imported data from Web Calc'!T30</f>
        <v>0</v>
      </c>
      <c r="F30" s="69">
        <f>'imported data from Web Calc'!AF30</f>
        <v>0</v>
      </c>
      <c r="G30" s="69">
        <f>'imported data from Web Calc'!AR30</f>
        <v>0</v>
      </c>
      <c r="H30" s="69">
        <f>'imported data from Web Calc'!BD30</f>
        <v>0</v>
      </c>
      <c r="I30" s="69">
        <f>'imported data from Web Calc'!BP30</f>
        <v>0</v>
      </c>
      <c r="J30" s="69">
        <f>'imported data from Web Calc'!CB30</f>
        <v>0</v>
      </c>
      <c r="K30" s="69">
        <f>'imported data from Web Calc'!CN30</f>
        <v>0</v>
      </c>
      <c r="L30" s="69">
        <f>'imported data from Web Calc'!CZ30</f>
        <v>0</v>
      </c>
      <c r="M30" s="69">
        <f>'imported data from Web Calc'!DG30</f>
        <v>0</v>
      </c>
      <c r="N30" s="78">
        <f t="shared" si="3"/>
        <v>0</v>
      </c>
      <c r="O30" s="69">
        <f>'imported data from Web Calc'!D30</f>
        <v>0.0652857142857143</v>
      </c>
      <c r="P30" s="69">
        <f>'imported data from Web Calc'!E30</f>
        <v>0.0587142857142857</v>
      </c>
      <c r="Q30" s="69">
        <f>'imported data from Web Calc'!F30</f>
        <v>0.0601071428571429</v>
      </c>
      <c r="R30" s="69">
        <f>'imported data from Web Calc'!G30</f>
        <v>0.0599642857142857</v>
      </c>
      <c r="S30" s="69">
        <f>'imported data from Web Calc'!I30</f>
        <v>0.0965</v>
      </c>
      <c r="T30" s="69">
        <f>'imported data from Web Calc'!J30</f>
        <v>0.0477857142857143</v>
      </c>
      <c r="U30" s="69">
        <f>'imported data from Web Calc'!K30</f>
        <v>0.032</v>
      </c>
      <c r="V30" s="69">
        <f>'imported data from Web Calc'!L30</f>
        <v>0.0156785714285714</v>
      </c>
      <c r="W30" s="69">
        <f>'imported data from Web Calc'!M30</f>
        <v>0.0406785714285714</v>
      </c>
      <c r="X30" s="69">
        <f>'imported data from Web Calc'!N30</f>
        <v>0.0453928571428571</v>
      </c>
      <c r="Y30" s="69">
        <f>'imported data from Web Calc'!O30</f>
        <v>0.0726785714285714</v>
      </c>
      <c r="Z30" s="69">
        <f>'imported data from Web Calc'!P30</f>
        <v>0.0844285714285714</v>
      </c>
      <c r="AA30" s="69">
        <f>'imported data from Web Calc'!Q30</f>
        <v>0.0101071428571429</v>
      </c>
      <c r="AB30" s="69">
        <f>'imported data from Web Calc'!R30</f>
        <v>0.0620357142857143</v>
      </c>
      <c r="AC30" s="69">
        <f>'imported data from Web Calc'!S30</f>
        <v>0.0587142857142857</v>
      </c>
      <c r="AD30" s="69">
        <f>'imported data from Web Calc'!U30</f>
        <v>0.0810357142857143</v>
      </c>
      <c r="AE30" s="69">
        <f>'imported data from Web Calc'!V30</f>
        <v>0.0538928571428571</v>
      </c>
      <c r="AF30" s="69">
        <f>'imported data from Web Calc'!W30</f>
        <v>0.0567857142857143</v>
      </c>
      <c r="AG30" s="69">
        <f>'imported data from Web Calc'!X30</f>
        <v>0.0347142857142857</v>
      </c>
      <c r="AH30" s="69">
        <f>'imported data from Web Calc'!Y30</f>
        <v>0.154071428571429</v>
      </c>
      <c r="AI30" s="69">
        <f>'imported data from Web Calc'!Z30</f>
        <v>0.0738214285714286</v>
      </c>
      <c r="AJ30" s="69">
        <f>'imported data from Web Calc'!AA30</f>
        <v>0.110642857142857</v>
      </c>
      <c r="AK30" s="69">
        <f>'imported data from Web Calc'!AB30</f>
        <v>0.0655</v>
      </c>
      <c r="AL30" s="69">
        <f>'imported data from Web Calc'!AC30</f>
        <v>0.028</v>
      </c>
      <c r="AM30" s="69">
        <f>'imported data from Web Calc'!AD30</f>
        <v>0.0377142857142857</v>
      </c>
      <c r="AN30" s="69">
        <f>'imported data from Web Calc'!AE30</f>
        <v>0.0576785714285714</v>
      </c>
      <c r="AO30" s="69">
        <f>'imported data from Web Calc'!AG30</f>
        <v>0.0355</v>
      </c>
      <c r="AP30" s="69">
        <f>'imported data from Web Calc'!AH30</f>
        <v>0.0291785714285714</v>
      </c>
      <c r="AQ30" s="69">
        <f>'imported data from Web Calc'!AI30</f>
        <v>0.0550714285714286</v>
      </c>
      <c r="AR30" s="69">
        <f>'imported data from Web Calc'!AJ30</f>
        <v>0.153714285714286</v>
      </c>
      <c r="AS30" s="69">
        <f>'imported data from Web Calc'!AK30</f>
        <v>0.0238214285714286</v>
      </c>
      <c r="AT30" s="69">
        <f>'imported data from Web Calc'!AL30</f>
        <v>0.0588571428571429</v>
      </c>
      <c r="AU30" s="69">
        <f>'imported data from Web Calc'!AM30</f>
        <v>0.142964285714286</v>
      </c>
      <c r="AV30" s="69">
        <f>'imported data from Web Calc'!AN30</f>
        <v>0.0983928571428572</v>
      </c>
      <c r="AW30" s="69">
        <f>'imported data from Web Calc'!AO30</f>
        <v>0.0387857142857143</v>
      </c>
      <c r="AX30" s="69">
        <f>'imported data from Web Calc'!AP30</f>
        <v>0.0106428571428571</v>
      </c>
      <c r="AY30" s="69">
        <f>'imported data from Web Calc'!AQ30</f>
        <v>0.0564642857142857</v>
      </c>
      <c r="AZ30" s="69">
        <f>'imported data from Web Calc'!AS30</f>
        <v>0.0564285714285714</v>
      </c>
      <c r="BA30" s="69">
        <f>'imported data from Web Calc'!AT30</f>
        <v>0.0410714285714286</v>
      </c>
      <c r="BB30" s="69">
        <f>'imported data from Web Calc'!AU30</f>
        <v>0.109142857142857</v>
      </c>
      <c r="BC30" s="69">
        <f>'imported data from Web Calc'!AV30</f>
        <v>0.0210714285714286</v>
      </c>
      <c r="BD30" s="69">
        <f>'imported data from Web Calc'!AW30</f>
        <v>0.0277857142857143</v>
      </c>
      <c r="BE30" s="69">
        <f>'imported data from Web Calc'!AX30</f>
        <v>0.0283571428571429</v>
      </c>
      <c r="BF30" s="69">
        <f>'imported data from Web Calc'!AY30</f>
        <v>0.0447142857142857</v>
      </c>
      <c r="BG30" s="69">
        <f>'imported data from Web Calc'!AZ30</f>
        <v>0.102285714285714</v>
      </c>
      <c r="BH30" s="69">
        <f>'imported data from Web Calc'!BA30</f>
        <v>0.0266785714285714</v>
      </c>
      <c r="BI30" s="69">
        <f>'imported data from Web Calc'!BB30</f>
        <v>0.1395</v>
      </c>
      <c r="BJ30" s="69">
        <f>'imported data from Web Calc'!BC30</f>
        <v>0.0595357142857143</v>
      </c>
      <c r="BK30" s="69">
        <f>'imported data from Web Calc'!BE30</f>
        <v>0.0197142857142857</v>
      </c>
      <c r="BL30" s="69">
        <f>'imported data from Web Calc'!BF30</f>
        <v>0.0911785714285714</v>
      </c>
      <c r="BM30" s="69">
        <f>'imported data from Web Calc'!BG30</f>
        <v>0.0618928571428572</v>
      </c>
      <c r="BN30" s="69">
        <f>'imported data from Web Calc'!BH30</f>
        <v>0.0118214285714286</v>
      </c>
      <c r="BO30" s="69">
        <f>'imported data from Web Calc'!BI30</f>
        <v>0.0920714285714286</v>
      </c>
      <c r="BP30" s="69">
        <f>'imported data from Web Calc'!BJ30</f>
        <v>0.0626428571428572</v>
      </c>
      <c r="BQ30" s="69">
        <f>'imported data from Web Calc'!BK30</f>
        <v>0.151214285714286</v>
      </c>
      <c r="BR30" s="69">
        <f>'imported data from Web Calc'!BL30</f>
        <v>0.0534642857142857</v>
      </c>
      <c r="BS30" s="69">
        <f>'imported data from Web Calc'!BM30</f>
        <v>0.0369285714285714</v>
      </c>
      <c r="BT30" s="69">
        <f>'imported data from Web Calc'!BN30</f>
        <v>0.0175</v>
      </c>
      <c r="BU30" s="69">
        <f>'imported data from Web Calc'!BO30</f>
        <v>0.05675</v>
      </c>
      <c r="BV30" s="69">
        <f>'imported data from Web Calc'!BQ30</f>
        <v>0.0265714285714286</v>
      </c>
      <c r="BW30" s="69">
        <f>'imported data from Web Calc'!BR30</f>
        <v>0.0335</v>
      </c>
      <c r="BX30" s="69">
        <f>'imported data from Web Calc'!BS30</f>
        <v>0.0641071428571429</v>
      </c>
      <c r="BY30" s="69">
        <f>'imported data from Web Calc'!BT30</f>
        <v>0.0657142857142857</v>
      </c>
      <c r="BZ30" s="69">
        <f>'imported data from Web Calc'!BU30</f>
        <v>0.0560714285714286</v>
      </c>
      <c r="CA30" s="69">
        <f>'imported data from Web Calc'!BV30</f>
        <v>0.0405714285714286</v>
      </c>
      <c r="CB30" s="69">
        <f>'imported data from Web Calc'!BW30</f>
        <v>0.0428214285714286</v>
      </c>
      <c r="CC30" s="69">
        <f>'imported data from Web Calc'!BX30</f>
        <v>0.0511071428571429</v>
      </c>
      <c r="CD30" s="69">
        <f>'imported data from Web Calc'!BY30</f>
        <v>0.0166785714285714</v>
      </c>
      <c r="CE30" s="69">
        <f>'imported data from Web Calc'!BZ30</f>
        <v>0.0485</v>
      </c>
      <c r="CF30" s="69">
        <f>'imported data from Web Calc'!CA30</f>
        <v>0.0605</v>
      </c>
      <c r="CG30" s="69">
        <f>'imported data from Web Calc'!CC30</f>
        <v>0.10275</v>
      </c>
      <c r="CH30" s="69">
        <f>'imported data from Web Calc'!CD30</f>
        <v>0.0548214285714286</v>
      </c>
      <c r="CI30" s="69">
        <f>'imported data from Web Calc'!CE30</f>
        <v>0.0568571428571429</v>
      </c>
      <c r="CJ30" s="69">
        <f>'imported data from Web Calc'!CF30</f>
        <v>0.0378928571428571</v>
      </c>
      <c r="CK30" s="69">
        <f>'imported data from Web Calc'!CG30</f>
        <v>0.0694285714285714</v>
      </c>
      <c r="CL30" s="69">
        <f>'imported data from Web Calc'!CH30</f>
        <v>0.0485714285714286</v>
      </c>
      <c r="CM30" s="69">
        <f>'imported data from Web Calc'!CI30</f>
        <v>0.0355357142857143</v>
      </c>
      <c r="CN30" s="69">
        <f>'imported data from Web Calc'!CJ30</f>
        <v>0.0223928571428571</v>
      </c>
      <c r="CO30" s="69">
        <f>'imported data from Web Calc'!CK30</f>
        <v>0.144821428571429</v>
      </c>
      <c r="CP30" s="69">
        <f>'imported data from Web Calc'!CL30</f>
        <v>0.0605714285714286</v>
      </c>
      <c r="CQ30" s="69">
        <f>'imported data from Web Calc'!CM30</f>
        <v>0.0558928571428571</v>
      </c>
      <c r="CR30" s="69">
        <f>'imported data from Web Calc'!CO30</f>
        <v>0.0363928571428571</v>
      </c>
      <c r="CS30" s="69">
        <f>'imported data from Web Calc'!CP30</f>
        <v>0.0595357142857143</v>
      </c>
      <c r="CT30" s="69">
        <f>'imported data from Web Calc'!CQ30</f>
        <v>0.0808214285714286</v>
      </c>
      <c r="CU30" s="69">
        <f>'imported data from Web Calc'!CR30</f>
        <v>0.0345</v>
      </c>
      <c r="CV30" s="69">
        <f>'imported data from Web Calc'!CS30</f>
        <v>0.13325</v>
      </c>
      <c r="CW30" s="69">
        <f>'imported data from Web Calc'!CT30</f>
        <v>0.0833214285714286</v>
      </c>
      <c r="CX30" s="69">
        <f>'imported data from Web Calc'!CU30</f>
        <v>0.06625</v>
      </c>
      <c r="CY30" s="69">
        <f>'imported data from Web Calc'!CV30</f>
        <v>0.0617142857142857</v>
      </c>
      <c r="CZ30" s="69">
        <f>'imported data from Web Calc'!CW30</f>
        <v>0.0506428571428571</v>
      </c>
      <c r="DA30" s="69">
        <f>'imported data from Web Calc'!CX30</f>
        <v>0.0189285714285714</v>
      </c>
      <c r="DB30" s="69">
        <f>'imported data from Web Calc'!CY30</f>
        <v>0.0594285714285714</v>
      </c>
      <c r="DC30" s="69">
        <f>'imported data from Web Calc'!DA30</f>
        <v>0.116892857142857</v>
      </c>
      <c r="DD30" s="69">
        <f>'imported data from Web Calc'!DB30</f>
        <v>0.0465</v>
      </c>
      <c r="DE30" s="69">
        <f>'imported data from Web Calc'!DC30</f>
        <v>0.0373928571428571</v>
      </c>
      <c r="DF30" s="69">
        <f>'imported data from Web Calc'!DD30</f>
        <v>0.0139285714285714</v>
      </c>
      <c r="DG30" s="69">
        <f>'imported data from Web Calc'!DE30</f>
        <v>0.153214285714286</v>
      </c>
      <c r="DH30" s="69">
        <f>'imported data from Web Calc'!DF30</f>
        <v>0.0566428571428571</v>
      </c>
      <c r="DI30" s="81"/>
      <c r="DJ30" s="66">
        <f t="shared" si="15"/>
        <v>0.0652857142857143</v>
      </c>
      <c r="DK30" s="66">
        <f t="shared" si="19"/>
        <v>0.0587142857142857</v>
      </c>
      <c r="DL30" s="66">
        <f t="shared" si="19"/>
        <v>0.0601071428571429</v>
      </c>
      <c r="DM30" s="66">
        <f t="shared" si="19"/>
        <v>0.0599642857142857</v>
      </c>
      <c r="DN30" s="66">
        <f t="shared" ref="DN30:FU34" si="21">IF(S30-$N30&gt;0,S30-$N30,0)</f>
        <v>0.0965</v>
      </c>
      <c r="DO30" s="66">
        <f t="shared" si="21"/>
        <v>0.0477857142857143</v>
      </c>
      <c r="DP30" s="66">
        <f t="shared" si="21"/>
        <v>0.032</v>
      </c>
      <c r="DQ30" s="66">
        <f t="shared" si="21"/>
        <v>0.0156785714285714</v>
      </c>
      <c r="DR30" s="66">
        <f t="shared" si="21"/>
        <v>0.0406785714285714</v>
      </c>
      <c r="DS30" s="66">
        <f t="shared" si="21"/>
        <v>0.0453928571428571</v>
      </c>
      <c r="DT30" s="66">
        <f t="shared" si="21"/>
        <v>0.0726785714285714</v>
      </c>
      <c r="DU30" s="66">
        <f t="shared" si="21"/>
        <v>0.0844285714285714</v>
      </c>
      <c r="DV30" s="66">
        <f t="shared" si="21"/>
        <v>0.0101071428571429</v>
      </c>
      <c r="DW30" s="66">
        <f t="shared" si="21"/>
        <v>0.0620357142857143</v>
      </c>
      <c r="DX30" s="66">
        <f t="shared" si="21"/>
        <v>0.0587142857142857</v>
      </c>
      <c r="DY30" s="66">
        <f t="shared" si="21"/>
        <v>0.0810357142857143</v>
      </c>
      <c r="DZ30" s="66">
        <f t="shared" si="21"/>
        <v>0.0538928571428571</v>
      </c>
      <c r="EA30" s="66">
        <f t="shared" si="21"/>
        <v>0.0567857142857143</v>
      </c>
      <c r="EB30" s="66">
        <f t="shared" si="21"/>
        <v>0.0347142857142857</v>
      </c>
      <c r="EC30" s="66">
        <f t="shared" si="21"/>
        <v>0.154071428571429</v>
      </c>
      <c r="ED30" s="66">
        <f t="shared" si="21"/>
        <v>0.0738214285714286</v>
      </c>
      <c r="EE30" s="66">
        <f t="shared" si="21"/>
        <v>0.110642857142857</v>
      </c>
      <c r="EF30" s="66">
        <f t="shared" si="21"/>
        <v>0.0655</v>
      </c>
      <c r="EG30" s="66">
        <f t="shared" si="21"/>
        <v>0.028</v>
      </c>
      <c r="EH30" s="66">
        <f t="shared" si="21"/>
        <v>0.0377142857142857</v>
      </c>
      <c r="EI30" s="66">
        <f t="shared" si="21"/>
        <v>0.0576785714285714</v>
      </c>
      <c r="EJ30" s="66">
        <f t="shared" si="21"/>
        <v>0.0355</v>
      </c>
      <c r="EK30" s="66">
        <f t="shared" si="21"/>
        <v>0.0291785714285714</v>
      </c>
      <c r="EL30" s="66">
        <f t="shared" si="21"/>
        <v>0.0550714285714286</v>
      </c>
      <c r="EM30" s="66">
        <f t="shared" si="21"/>
        <v>0.153714285714286</v>
      </c>
      <c r="EN30" s="66">
        <f t="shared" si="21"/>
        <v>0.0238214285714286</v>
      </c>
      <c r="EO30" s="66">
        <f t="shared" si="21"/>
        <v>0.0588571428571429</v>
      </c>
      <c r="EP30" s="66">
        <f t="shared" si="21"/>
        <v>0.142964285714286</v>
      </c>
      <c r="EQ30" s="66">
        <f t="shared" si="21"/>
        <v>0.0983928571428572</v>
      </c>
      <c r="ER30" s="66">
        <f t="shared" si="21"/>
        <v>0.0387857142857143</v>
      </c>
      <c r="ES30" s="66">
        <f t="shared" si="21"/>
        <v>0.0106428571428571</v>
      </c>
      <c r="ET30" s="66">
        <f t="shared" si="21"/>
        <v>0.0564642857142857</v>
      </c>
      <c r="EU30" s="66">
        <f t="shared" si="21"/>
        <v>0.0564285714285714</v>
      </c>
      <c r="EV30" s="66">
        <f t="shared" si="21"/>
        <v>0.0410714285714286</v>
      </c>
      <c r="EW30" s="66">
        <f t="shared" si="21"/>
        <v>0.109142857142857</v>
      </c>
      <c r="EX30" s="66">
        <f t="shared" si="21"/>
        <v>0.0210714285714286</v>
      </c>
      <c r="EY30" s="66">
        <f t="shared" si="21"/>
        <v>0.0277857142857143</v>
      </c>
      <c r="EZ30" s="66">
        <f t="shared" si="21"/>
        <v>0.0283571428571429</v>
      </c>
      <c r="FA30" s="66">
        <f t="shared" si="21"/>
        <v>0.0447142857142857</v>
      </c>
      <c r="FB30" s="66">
        <f t="shared" si="21"/>
        <v>0.102285714285714</v>
      </c>
      <c r="FC30" s="66">
        <f t="shared" si="21"/>
        <v>0.0266785714285714</v>
      </c>
      <c r="FD30" s="66">
        <f t="shared" si="21"/>
        <v>0.1395</v>
      </c>
      <c r="FE30" s="66">
        <f t="shared" si="21"/>
        <v>0.0595357142857143</v>
      </c>
      <c r="FF30" s="66">
        <f t="shared" si="21"/>
        <v>0.0197142857142857</v>
      </c>
      <c r="FG30" s="66">
        <f t="shared" si="21"/>
        <v>0.0911785714285714</v>
      </c>
      <c r="FH30" s="66">
        <f t="shared" si="21"/>
        <v>0.0618928571428572</v>
      </c>
      <c r="FI30" s="66">
        <f t="shared" si="21"/>
        <v>0.0118214285714286</v>
      </c>
      <c r="FJ30" s="66">
        <f t="shared" si="21"/>
        <v>0.0920714285714286</v>
      </c>
      <c r="FK30" s="66">
        <f t="shared" si="21"/>
        <v>0.0626428571428572</v>
      </c>
      <c r="FL30" s="66">
        <f t="shared" si="21"/>
        <v>0.151214285714286</v>
      </c>
      <c r="FM30" s="66">
        <f t="shared" si="21"/>
        <v>0.0534642857142857</v>
      </c>
      <c r="FN30" s="66">
        <f t="shared" si="21"/>
        <v>0.0369285714285714</v>
      </c>
      <c r="FO30" s="66">
        <f t="shared" si="21"/>
        <v>0.0175</v>
      </c>
      <c r="FP30" s="66">
        <f t="shared" si="21"/>
        <v>0.05675</v>
      </c>
      <c r="FQ30" s="66">
        <f t="shared" si="21"/>
        <v>0.0265714285714286</v>
      </c>
      <c r="FR30" s="66">
        <f t="shared" si="21"/>
        <v>0.0335</v>
      </c>
      <c r="FS30" s="66">
        <f t="shared" si="21"/>
        <v>0.0641071428571429</v>
      </c>
      <c r="FT30" s="66">
        <f t="shared" si="21"/>
        <v>0.0657142857142857</v>
      </c>
      <c r="FU30" s="66">
        <f t="shared" si="21"/>
        <v>0.0560714285714286</v>
      </c>
      <c r="FV30" s="66">
        <f t="shared" si="18"/>
        <v>0.0405714285714286</v>
      </c>
      <c r="FW30" s="66">
        <f t="shared" ref="FW30:GM37" si="22">IF(CB30-$N30&gt;0,CB30-$N30,0)</f>
        <v>0.0428214285714286</v>
      </c>
      <c r="FX30" s="66">
        <f t="shared" si="22"/>
        <v>0.0511071428571429</v>
      </c>
      <c r="FY30" s="66">
        <f t="shared" si="22"/>
        <v>0.0166785714285714</v>
      </c>
      <c r="FZ30" s="66">
        <f t="shared" si="22"/>
        <v>0.0485</v>
      </c>
      <c r="GA30" s="66">
        <f t="shared" si="22"/>
        <v>0.0605</v>
      </c>
      <c r="GB30" s="66">
        <f t="shared" si="22"/>
        <v>0.10275</v>
      </c>
      <c r="GC30" s="66">
        <f t="shared" si="22"/>
        <v>0.0548214285714286</v>
      </c>
      <c r="GD30" s="66">
        <f t="shared" si="22"/>
        <v>0.0568571428571429</v>
      </c>
      <c r="GE30" s="66">
        <f t="shared" si="22"/>
        <v>0.0378928571428571</v>
      </c>
      <c r="GF30" s="66">
        <f t="shared" si="22"/>
        <v>0.0694285714285714</v>
      </c>
      <c r="GG30" s="66">
        <f t="shared" si="22"/>
        <v>0.0485714285714286</v>
      </c>
      <c r="GH30" s="66">
        <f t="shared" si="22"/>
        <v>0.0355357142857143</v>
      </c>
      <c r="GI30" s="66">
        <f t="shared" si="22"/>
        <v>0.0223928571428571</v>
      </c>
      <c r="GJ30" s="66">
        <f t="shared" si="22"/>
        <v>0.144821428571429</v>
      </c>
      <c r="GK30" s="66">
        <f t="shared" si="22"/>
        <v>0.0605714285714286</v>
      </c>
      <c r="GL30" s="66">
        <f t="shared" si="22"/>
        <v>0.0558928571428571</v>
      </c>
      <c r="GM30" s="66">
        <f t="shared" si="22"/>
        <v>0.0363928571428571</v>
      </c>
      <c r="GN30" s="66">
        <f t="shared" si="20"/>
        <v>0.0595357142857143</v>
      </c>
      <c r="GO30" s="66">
        <f t="shared" si="20"/>
        <v>0.0808214285714286</v>
      </c>
      <c r="GP30" s="66">
        <f t="shared" si="20"/>
        <v>0.0345</v>
      </c>
      <c r="GQ30" s="66">
        <f t="shared" si="20"/>
        <v>0.13325</v>
      </c>
      <c r="GR30" s="66">
        <f t="shared" si="20"/>
        <v>0.0833214285714286</v>
      </c>
      <c r="GS30" s="66">
        <f t="shared" si="20"/>
        <v>0.06625</v>
      </c>
      <c r="GT30" s="66">
        <f t="shared" si="20"/>
        <v>0.0617142857142857</v>
      </c>
      <c r="GU30" s="66">
        <f t="shared" si="20"/>
        <v>0.0506428571428571</v>
      </c>
      <c r="GV30" s="66">
        <f t="shared" si="20"/>
        <v>0.0189285714285714</v>
      </c>
      <c r="GW30" s="66">
        <f t="shared" si="20"/>
        <v>0.0594285714285714</v>
      </c>
      <c r="GX30" s="66">
        <f t="shared" si="20"/>
        <v>0.116892857142857</v>
      </c>
      <c r="GY30" s="66">
        <f t="shared" si="20"/>
        <v>0.0465</v>
      </c>
      <c r="GZ30" s="66">
        <f t="shared" si="20"/>
        <v>0.0373928571428571</v>
      </c>
      <c r="HA30" s="66">
        <f t="shared" si="20"/>
        <v>0.0139285714285714</v>
      </c>
      <c r="HB30" s="66">
        <f t="shared" si="20"/>
        <v>0.153214285714286</v>
      </c>
      <c r="HC30" s="66">
        <f t="shared" si="20"/>
        <v>0.0566428571428571</v>
      </c>
      <c r="HD30" s="66"/>
    </row>
    <row r="31" spans="1:212">
      <c r="A31">
        <f>'imported data from Web Calc'!A31</f>
        <v>798.6</v>
      </c>
      <c r="B31" t="str">
        <f>'imported data from Web Calc'!B31</f>
        <v>C45H80O10</v>
      </c>
      <c r="C31" s="61" t="str">
        <f>'imported data from Web Calc'!C31</f>
        <v>MGDG(36:3)</v>
      </c>
      <c r="D31" s="69">
        <f>'imported data from Web Calc'!H31</f>
        <v>0</v>
      </c>
      <c r="E31" s="69">
        <f>'imported data from Web Calc'!T31</f>
        <v>0</v>
      </c>
      <c r="F31" s="69">
        <f>'imported data from Web Calc'!AF31</f>
        <v>0</v>
      </c>
      <c r="G31" s="69">
        <f>'imported data from Web Calc'!AR31</f>
        <v>0</v>
      </c>
      <c r="H31" s="69">
        <f>'imported data from Web Calc'!BD31</f>
        <v>0</v>
      </c>
      <c r="I31" s="69">
        <f>'imported data from Web Calc'!BP31</f>
        <v>0</v>
      </c>
      <c r="J31" s="69">
        <f>'imported data from Web Calc'!CB31</f>
        <v>0</v>
      </c>
      <c r="K31" s="69">
        <f>'imported data from Web Calc'!CN31</f>
        <v>0</v>
      </c>
      <c r="L31" s="69">
        <f>'imported data from Web Calc'!CZ31</f>
        <v>0</v>
      </c>
      <c r="M31" s="69">
        <f>'imported data from Web Calc'!DG31</f>
        <v>0</v>
      </c>
      <c r="N31" s="78">
        <f t="shared" si="3"/>
        <v>0</v>
      </c>
      <c r="O31" s="69">
        <f>'imported data from Web Calc'!D31</f>
        <v>0.0158571428571429</v>
      </c>
      <c r="P31" s="69">
        <f>'imported data from Web Calc'!E31</f>
        <v>0.0156785714285714</v>
      </c>
      <c r="Q31" s="69">
        <f>'imported data from Web Calc'!F31</f>
        <v>0.0165</v>
      </c>
      <c r="R31" s="69">
        <f>'imported data from Web Calc'!G31</f>
        <v>0.0174285714285714</v>
      </c>
      <c r="S31" s="69">
        <f>'imported data from Web Calc'!I31</f>
        <v>0.0352142857142857</v>
      </c>
      <c r="T31" s="69">
        <f>'imported data from Web Calc'!J31</f>
        <v>0.0145714285714286</v>
      </c>
      <c r="U31" s="69">
        <f>'imported data from Web Calc'!K31</f>
        <v>0.00885714285714286</v>
      </c>
      <c r="V31" s="69">
        <f>'imported data from Web Calc'!L31</f>
        <v>0.00439285714285714</v>
      </c>
      <c r="W31" s="69">
        <f>'imported data from Web Calc'!M31</f>
        <v>0.0147857142857143</v>
      </c>
      <c r="X31" s="69">
        <f>'imported data from Web Calc'!N31</f>
        <v>0.0185357142857143</v>
      </c>
      <c r="Y31" s="69">
        <f>'imported data from Web Calc'!O31</f>
        <v>0.0178214285714286</v>
      </c>
      <c r="Z31" s="69">
        <f>'imported data from Web Calc'!P31</f>
        <v>0.0249642857142857</v>
      </c>
      <c r="AA31" s="69">
        <f>'imported data from Web Calc'!Q31</f>
        <v>0.00246428571428571</v>
      </c>
      <c r="AB31" s="69">
        <f>'imported data from Web Calc'!R31</f>
        <v>0.0142142857142857</v>
      </c>
      <c r="AC31" s="69">
        <f>'imported data from Web Calc'!S31</f>
        <v>0.0144285714285714</v>
      </c>
      <c r="AD31" s="69">
        <f>'imported data from Web Calc'!U31</f>
        <v>0.0164642857142857</v>
      </c>
      <c r="AE31" s="69">
        <f>'imported data from Web Calc'!V31</f>
        <v>0.0129285714285714</v>
      </c>
      <c r="AF31" s="69">
        <f>'imported data from Web Calc'!W31</f>
        <v>0.0150357142857143</v>
      </c>
      <c r="AG31" s="69">
        <f>'imported data from Web Calc'!X31</f>
        <v>0.00892857142857143</v>
      </c>
      <c r="AH31" s="69">
        <f>'imported data from Web Calc'!Y31</f>
        <v>0.0343928571428571</v>
      </c>
      <c r="AI31" s="69">
        <f>'imported data from Web Calc'!Z31</f>
        <v>0.0231428571428571</v>
      </c>
      <c r="AJ31" s="69">
        <f>'imported data from Web Calc'!AA31</f>
        <v>0.0298214285714286</v>
      </c>
      <c r="AK31" s="69">
        <f>'imported data from Web Calc'!AB31</f>
        <v>0.0245</v>
      </c>
      <c r="AL31" s="69">
        <f>'imported data from Web Calc'!AC31</f>
        <v>0.00735714285714286</v>
      </c>
      <c r="AM31" s="69">
        <f>'imported data from Web Calc'!AD31</f>
        <v>0.00978571428571429</v>
      </c>
      <c r="AN31" s="69">
        <f>'imported data from Web Calc'!AE31</f>
        <v>0.0158928571428571</v>
      </c>
      <c r="AO31" s="69">
        <f>'imported data from Web Calc'!AG31</f>
        <v>0.00939285714285714</v>
      </c>
      <c r="AP31" s="69">
        <f>'imported data from Web Calc'!AH31</f>
        <v>0.00707142857142857</v>
      </c>
      <c r="AQ31" s="69">
        <f>'imported data from Web Calc'!AI31</f>
        <v>0.0112857142857143</v>
      </c>
      <c r="AR31" s="69">
        <f>'imported data from Web Calc'!AJ31</f>
        <v>0.0370357142857143</v>
      </c>
      <c r="AS31" s="69">
        <f>'imported data from Web Calc'!AK31</f>
        <v>0.00714285714285714</v>
      </c>
      <c r="AT31" s="69">
        <f>'imported data from Web Calc'!AL31</f>
        <v>0.0119285714285714</v>
      </c>
      <c r="AU31" s="69">
        <f>'imported data from Web Calc'!AM31</f>
        <v>0.0336428571428571</v>
      </c>
      <c r="AV31" s="69">
        <f>'imported data from Web Calc'!AN31</f>
        <v>0.0245714285714286</v>
      </c>
      <c r="AW31" s="69">
        <f>'imported data from Web Calc'!AO31</f>
        <v>0.00896428571428571</v>
      </c>
      <c r="AX31" s="69">
        <f>'imported data from Web Calc'!AP31</f>
        <v>0.000178571428571429</v>
      </c>
      <c r="AY31" s="69">
        <f>'imported data from Web Calc'!AQ31</f>
        <v>0.0160357142857143</v>
      </c>
      <c r="AZ31" s="69">
        <f>'imported data from Web Calc'!AS31</f>
        <v>0.00989285714285714</v>
      </c>
      <c r="BA31" s="69">
        <f>'imported data from Web Calc'!AT31</f>
        <v>0.00964285714285714</v>
      </c>
      <c r="BB31" s="69">
        <f>'imported data from Web Calc'!AU31</f>
        <v>0.0353928571428571</v>
      </c>
      <c r="BC31" s="69">
        <f>'imported data from Web Calc'!AV31</f>
        <v>0.009</v>
      </c>
      <c r="BD31" s="69">
        <f>'imported data from Web Calc'!AW31</f>
        <v>0.00914285714285714</v>
      </c>
      <c r="BE31" s="69">
        <f>'imported data from Web Calc'!AX31</f>
        <v>0.0114642857142857</v>
      </c>
      <c r="BF31" s="69">
        <f>'imported data from Web Calc'!AY31</f>
        <v>0.0131071428571429</v>
      </c>
      <c r="BG31" s="69">
        <f>'imported data from Web Calc'!AZ31</f>
        <v>0.0203928571428571</v>
      </c>
      <c r="BH31" s="69">
        <f>'imported data from Web Calc'!BA31</f>
        <v>0.00785714285714286</v>
      </c>
      <c r="BI31" s="69">
        <f>'imported data from Web Calc'!BB31</f>
        <v>0.0451785714285714</v>
      </c>
      <c r="BJ31" s="69">
        <f>'imported data from Web Calc'!BC31</f>
        <v>0.0147857142857143</v>
      </c>
      <c r="BK31" s="69">
        <f>'imported data from Web Calc'!BE31</f>
        <v>0.00535714285714286</v>
      </c>
      <c r="BL31" s="69">
        <f>'imported data from Web Calc'!BF31</f>
        <v>0.0245</v>
      </c>
      <c r="BM31" s="69">
        <f>'imported data from Web Calc'!BG31</f>
        <v>0.0151785714285714</v>
      </c>
      <c r="BN31" s="69">
        <f>'imported data from Web Calc'!BH31</f>
        <v>0.00289285714285714</v>
      </c>
      <c r="BO31" s="69">
        <f>'imported data from Web Calc'!BI31</f>
        <v>0.022</v>
      </c>
      <c r="BP31" s="69">
        <f>'imported data from Web Calc'!BJ31</f>
        <v>0.0155357142857143</v>
      </c>
      <c r="BQ31" s="69">
        <f>'imported data from Web Calc'!BK31</f>
        <v>0.0361428571428571</v>
      </c>
      <c r="BR31" s="69">
        <f>'imported data from Web Calc'!BL31</f>
        <v>0.0147142857142857</v>
      </c>
      <c r="BS31" s="69">
        <f>'imported data from Web Calc'!BM31</f>
        <v>0.00967857142857143</v>
      </c>
      <c r="BT31" s="69">
        <f>'imported data from Web Calc'!BN31</f>
        <v>0.00610714285714286</v>
      </c>
      <c r="BU31" s="69">
        <f>'imported data from Web Calc'!BO31</f>
        <v>0.0173571428571429</v>
      </c>
      <c r="BV31" s="69">
        <f>'imported data from Web Calc'!BQ31</f>
        <v>0.0108928571428571</v>
      </c>
      <c r="BW31" s="69">
        <f>'imported data from Web Calc'!BR31</f>
        <v>0.0145357142857143</v>
      </c>
      <c r="BX31" s="69">
        <f>'imported data from Web Calc'!BS31</f>
        <v>0.0168928571428571</v>
      </c>
      <c r="BY31" s="69">
        <f>'imported data from Web Calc'!BT31</f>
        <v>0.0161428571428571</v>
      </c>
      <c r="BZ31" s="69">
        <f>'imported data from Web Calc'!BU31</f>
        <v>0.0142857142857143</v>
      </c>
      <c r="CA31" s="69">
        <f>'imported data from Web Calc'!BV31</f>
        <v>0.00728571428571429</v>
      </c>
      <c r="CB31" s="69">
        <f>'imported data from Web Calc'!BW31</f>
        <v>0.0109642857142857</v>
      </c>
      <c r="CC31" s="69">
        <f>'imported data from Web Calc'!BX31</f>
        <v>0.0206071428571429</v>
      </c>
      <c r="CD31" s="69">
        <f>'imported data from Web Calc'!BY31</f>
        <v>0.00482142857142857</v>
      </c>
      <c r="CE31" s="69">
        <f>'imported data from Web Calc'!BZ31</f>
        <v>0.0111071428571429</v>
      </c>
      <c r="CF31" s="69">
        <f>'imported data from Web Calc'!CA31</f>
        <v>0.0175</v>
      </c>
      <c r="CG31" s="69">
        <f>'imported data from Web Calc'!CC31</f>
        <v>0.0273214285714286</v>
      </c>
      <c r="CH31" s="69">
        <f>'imported data from Web Calc'!CD31</f>
        <v>0.0189642857142857</v>
      </c>
      <c r="CI31" s="69">
        <f>'imported data from Web Calc'!CE31</f>
        <v>0.0145357142857143</v>
      </c>
      <c r="CJ31" s="69">
        <f>'imported data from Web Calc'!CF31</f>
        <v>0.0111071428571429</v>
      </c>
      <c r="CK31" s="69">
        <f>'imported data from Web Calc'!CG31</f>
        <v>0.0171785714285714</v>
      </c>
      <c r="CL31" s="69">
        <f>'imported data from Web Calc'!CH31</f>
        <v>0.0123928571428571</v>
      </c>
      <c r="CM31" s="69">
        <f>'imported data from Web Calc'!CI31</f>
        <v>0.00492857142857143</v>
      </c>
      <c r="CN31" s="69">
        <f>'imported data from Web Calc'!CJ31</f>
        <v>0.00517857142857143</v>
      </c>
      <c r="CO31" s="69">
        <f>'imported data from Web Calc'!CK31</f>
        <v>0.0504642857142857</v>
      </c>
      <c r="CP31" s="69">
        <f>'imported data from Web Calc'!CL31</f>
        <v>0.0215</v>
      </c>
      <c r="CQ31" s="69">
        <f>'imported data from Web Calc'!CM31</f>
        <v>0.0141428571428571</v>
      </c>
      <c r="CR31" s="69">
        <f>'imported data from Web Calc'!CO31</f>
        <v>0.0141428571428571</v>
      </c>
      <c r="CS31" s="69">
        <f>'imported data from Web Calc'!CP31</f>
        <v>0.0100357142857143</v>
      </c>
      <c r="CT31" s="69">
        <f>'imported data from Web Calc'!CQ31</f>
        <v>0.0213928571428571</v>
      </c>
      <c r="CU31" s="69">
        <f>'imported data from Web Calc'!CR31</f>
        <v>0.0102857142857143</v>
      </c>
      <c r="CV31" s="69">
        <f>'imported data from Web Calc'!CS31</f>
        <v>0.0351428571428571</v>
      </c>
      <c r="CW31" s="69">
        <f>'imported data from Web Calc'!CT31</f>
        <v>0.0345357142857143</v>
      </c>
      <c r="CX31" s="69">
        <f>'imported data from Web Calc'!CU31</f>
        <v>0.0224285714285714</v>
      </c>
      <c r="CY31" s="69">
        <f>'imported data from Web Calc'!CV31</f>
        <v>0.0143571428571429</v>
      </c>
      <c r="CZ31" s="69">
        <f>'imported data from Web Calc'!CW31</f>
        <v>0.0152857142857143</v>
      </c>
      <c r="DA31" s="69">
        <f>'imported data from Web Calc'!CX31</f>
        <v>0.00671428571428572</v>
      </c>
      <c r="DB31" s="69">
        <f>'imported data from Web Calc'!CY31</f>
        <v>0.0162857142857143</v>
      </c>
      <c r="DC31" s="69">
        <f>'imported data from Web Calc'!DA31</f>
        <v>0.0308571428571429</v>
      </c>
      <c r="DD31" s="69">
        <f>'imported data from Web Calc'!DB31</f>
        <v>0.00925</v>
      </c>
      <c r="DE31" s="69">
        <f>'imported data from Web Calc'!DC31</f>
        <v>0.0106785714285714</v>
      </c>
      <c r="DF31" s="69">
        <f>'imported data from Web Calc'!DD31</f>
        <v>0.00232142857142857</v>
      </c>
      <c r="DG31" s="69">
        <f>'imported data from Web Calc'!DE31</f>
        <v>0.0419642857142857</v>
      </c>
      <c r="DH31" s="69">
        <f>'imported data from Web Calc'!DF31</f>
        <v>0.0151785714285714</v>
      </c>
      <c r="DI31" s="81"/>
      <c r="DJ31" s="66">
        <f t="shared" si="15"/>
        <v>0.0158571428571429</v>
      </c>
      <c r="DK31" s="66">
        <f t="shared" ref="DK31:DM37" si="23">IF(P31-$N31&gt;0,P31-$N31,0)</f>
        <v>0.0156785714285714</v>
      </c>
      <c r="DL31" s="66">
        <f t="shared" si="23"/>
        <v>0.0165</v>
      </c>
      <c r="DM31" s="66">
        <f t="shared" si="23"/>
        <v>0.0174285714285714</v>
      </c>
      <c r="DN31" s="66">
        <f t="shared" si="21"/>
        <v>0.0352142857142857</v>
      </c>
      <c r="DO31" s="66">
        <f t="shared" si="21"/>
        <v>0.0145714285714286</v>
      </c>
      <c r="DP31" s="66">
        <f t="shared" si="21"/>
        <v>0.00885714285714286</v>
      </c>
      <c r="DQ31" s="66">
        <f t="shared" si="21"/>
        <v>0.00439285714285714</v>
      </c>
      <c r="DR31" s="66">
        <f t="shared" si="21"/>
        <v>0.0147857142857143</v>
      </c>
      <c r="DS31" s="66">
        <f t="shared" si="21"/>
        <v>0.0185357142857143</v>
      </c>
      <c r="DT31" s="66">
        <f t="shared" si="21"/>
        <v>0.0178214285714286</v>
      </c>
      <c r="DU31" s="66">
        <f t="shared" si="21"/>
        <v>0.0249642857142857</v>
      </c>
      <c r="DV31" s="66">
        <f t="shared" si="21"/>
        <v>0.00246428571428571</v>
      </c>
      <c r="DW31" s="66">
        <f t="shared" si="21"/>
        <v>0.0142142857142857</v>
      </c>
      <c r="DX31" s="66">
        <f t="shared" si="21"/>
        <v>0.0144285714285714</v>
      </c>
      <c r="DY31" s="66">
        <f t="shared" si="21"/>
        <v>0.0164642857142857</v>
      </c>
      <c r="DZ31" s="66">
        <f t="shared" si="21"/>
        <v>0.0129285714285714</v>
      </c>
      <c r="EA31" s="66">
        <f t="shared" si="21"/>
        <v>0.0150357142857143</v>
      </c>
      <c r="EB31" s="66">
        <f t="shared" si="21"/>
        <v>0.00892857142857143</v>
      </c>
      <c r="EC31" s="66">
        <f t="shared" si="21"/>
        <v>0.0343928571428571</v>
      </c>
      <c r="ED31" s="66">
        <f t="shared" si="21"/>
        <v>0.0231428571428571</v>
      </c>
      <c r="EE31" s="66">
        <f t="shared" si="21"/>
        <v>0.0298214285714286</v>
      </c>
      <c r="EF31" s="66">
        <f t="shared" si="21"/>
        <v>0.0245</v>
      </c>
      <c r="EG31" s="66">
        <f t="shared" si="21"/>
        <v>0.00735714285714286</v>
      </c>
      <c r="EH31" s="66">
        <f t="shared" si="21"/>
        <v>0.00978571428571429</v>
      </c>
      <c r="EI31" s="66">
        <f t="shared" si="21"/>
        <v>0.0158928571428571</v>
      </c>
      <c r="EJ31" s="66">
        <f t="shared" si="21"/>
        <v>0.00939285714285714</v>
      </c>
      <c r="EK31" s="66">
        <f t="shared" si="21"/>
        <v>0.00707142857142857</v>
      </c>
      <c r="EL31" s="66">
        <f t="shared" si="21"/>
        <v>0.0112857142857143</v>
      </c>
      <c r="EM31" s="66">
        <f t="shared" si="21"/>
        <v>0.0370357142857143</v>
      </c>
      <c r="EN31" s="66">
        <f t="shared" si="21"/>
        <v>0.00714285714285714</v>
      </c>
      <c r="EO31" s="66">
        <f t="shared" si="21"/>
        <v>0.0119285714285714</v>
      </c>
      <c r="EP31" s="66">
        <f t="shared" si="21"/>
        <v>0.0336428571428571</v>
      </c>
      <c r="EQ31" s="66">
        <f t="shared" si="21"/>
        <v>0.0245714285714286</v>
      </c>
      <c r="ER31" s="66">
        <f t="shared" si="21"/>
        <v>0.00896428571428571</v>
      </c>
      <c r="ES31" s="66">
        <f t="shared" si="21"/>
        <v>0.000178571428571429</v>
      </c>
      <c r="ET31" s="66">
        <f t="shared" si="21"/>
        <v>0.0160357142857143</v>
      </c>
      <c r="EU31" s="66">
        <f t="shared" si="21"/>
        <v>0.00989285714285714</v>
      </c>
      <c r="EV31" s="66">
        <f t="shared" si="21"/>
        <v>0.00964285714285714</v>
      </c>
      <c r="EW31" s="66">
        <f t="shared" si="21"/>
        <v>0.0353928571428571</v>
      </c>
      <c r="EX31" s="66">
        <f t="shared" si="21"/>
        <v>0.009</v>
      </c>
      <c r="EY31" s="66">
        <f t="shared" si="21"/>
        <v>0.00914285714285714</v>
      </c>
      <c r="EZ31" s="66">
        <f t="shared" si="21"/>
        <v>0.0114642857142857</v>
      </c>
      <c r="FA31" s="66">
        <f t="shared" si="21"/>
        <v>0.0131071428571429</v>
      </c>
      <c r="FB31" s="66">
        <f t="shared" si="21"/>
        <v>0.0203928571428571</v>
      </c>
      <c r="FC31" s="66">
        <f t="shared" si="21"/>
        <v>0.00785714285714286</v>
      </c>
      <c r="FD31" s="66">
        <f t="shared" si="21"/>
        <v>0.0451785714285714</v>
      </c>
      <c r="FE31" s="66">
        <f t="shared" si="21"/>
        <v>0.0147857142857143</v>
      </c>
      <c r="FF31" s="66">
        <f t="shared" si="21"/>
        <v>0.00535714285714286</v>
      </c>
      <c r="FG31" s="66">
        <f t="shared" si="21"/>
        <v>0.0245</v>
      </c>
      <c r="FH31" s="66">
        <f t="shared" si="21"/>
        <v>0.0151785714285714</v>
      </c>
      <c r="FI31" s="66">
        <f t="shared" si="21"/>
        <v>0.00289285714285714</v>
      </c>
      <c r="FJ31" s="66">
        <f t="shared" si="21"/>
        <v>0.022</v>
      </c>
      <c r="FK31" s="66">
        <f t="shared" si="21"/>
        <v>0.0155357142857143</v>
      </c>
      <c r="FL31" s="66">
        <f t="shared" si="21"/>
        <v>0.0361428571428571</v>
      </c>
      <c r="FM31" s="66">
        <f t="shared" si="21"/>
        <v>0.0147142857142857</v>
      </c>
      <c r="FN31" s="66">
        <f t="shared" si="21"/>
        <v>0.00967857142857143</v>
      </c>
      <c r="FO31" s="66">
        <f t="shared" si="21"/>
        <v>0.00610714285714286</v>
      </c>
      <c r="FP31" s="66">
        <f t="shared" si="21"/>
        <v>0.0173571428571429</v>
      </c>
      <c r="FQ31" s="66">
        <f t="shared" si="21"/>
        <v>0.0108928571428571</v>
      </c>
      <c r="FR31" s="66">
        <f t="shared" si="21"/>
        <v>0.0145357142857143</v>
      </c>
      <c r="FS31" s="66">
        <f t="shared" si="21"/>
        <v>0.0168928571428571</v>
      </c>
      <c r="FT31" s="66">
        <f t="shared" si="21"/>
        <v>0.0161428571428571</v>
      </c>
      <c r="FU31" s="66">
        <f t="shared" si="21"/>
        <v>0.0142857142857143</v>
      </c>
      <c r="FV31" s="66">
        <f t="shared" si="18"/>
        <v>0.00728571428571429</v>
      </c>
      <c r="FW31" s="66">
        <f t="shared" si="22"/>
        <v>0.0109642857142857</v>
      </c>
      <c r="FX31" s="66">
        <f t="shared" si="22"/>
        <v>0.0206071428571429</v>
      </c>
      <c r="FY31" s="66">
        <f t="shared" si="22"/>
        <v>0.00482142857142857</v>
      </c>
      <c r="FZ31" s="66">
        <f t="shared" si="22"/>
        <v>0.0111071428571429</v>
      </c>
      <c r="GA31" s="66">
        <f t="shared" si="22"/>
        <v>0.0175</v>
      </c>
      <c r="GB31" s="66">
        <f t="shared" si="22"/>
        <v>0.0273214285714286</v>
      </c>
      <c r="GC31" s="66">
        <f t="shared" si="22"/>
        <v>0.0189642857142857</v>
      </c>
      <c r="GD31" s="66">
        <f t="shared" si="22"/>
        <v>0.0145357142857143</v>
      </c>
      <c r="GE31" s="66">
        <f t="shared" si="22"/>
        <v>0.0111071428571429</v>
      </c>
      <c r="GF31" s="66">
        <f t="shared" si="22"/>
        <v>0.0171785714285714</v>
      </c>
      <c r="GG31" s="66">
        <f t="shared" si="22"/>
        <v>0.0123928571428571</v>
      </c>
      <c r="GH31" s="66">
        <f t="shared" si="22"/>
        <v>0.00492857142857143</v>
      </c>
      <c r="GI31" s="66">
        <f t="shared" si="22"/>
        <v>0.00517857142857143</v>
      </c>
      <c r="GJ31" s="66">
        <f t="shared" si="22"/>
        <v>0.0504642857142857</v>
      </c>
      <c r="GK31" s="66">
        <f t="shared" si="22"/>
        <v>0.0215</v>
      </c>
      <c r="GL31" s="66">
        <f t="shared" si="22"/>
        <v>0.0141428571428571</v>
      </c>
      <c r="GM31" s="66">
        <f t="shared" si="22"/>
        <v>0.0141428571428571</v>
      </c>
      <c r="GN31" s="66">
        <f t="shared" si="20"/>
        <v>0.0100357142857143</v>
      </c>
      <c r="GO31" s="66">
        <f t="shared" si="20"/>
        <v>0.0213928571428571</v>
      </c>
      <c r="GP31" s="66">
        <f t="shared" si="20"/>
        <v>0.0102857142857143</v>
      </c>
      <c r="GQ31" s="66">
        <f t="shared" si="20"/>
        <v>0.0351428571428571</v>
      </c>
      <c r="GR31" s="66">
        <f t="shared" si="20"/>
        <v>0.0345357142857143</v>
      </c>
      <c r="GS31" s="66">
        <f t="shared" si="20"/>
        <v>0.0224285714285714</v>
      </c>
      <c r="GT31" s="66">
        <f t="shared" si="20"/>
        <v>0.0143571428571429</v>
      </c>
      <c r="GU31" s="66">
        <f t="shared" si="20"/>
        <v>0.0152857142857143</v>
      </c>
      <c r="GV31" s="66">
        <f t="shared" si="20"/>
        <v>0.00671428571428572</v>
      </c>
      <c r="GW31" s="66">
        <f t="shared" si="20"/>
        <v>0.0162857142857143</v>
      </c>
      <c r="GX31" s="66">
        <f t="shared" si="20"/>
        <v>0.0308571428571429</v>
      </c>
      <c r="GY31" s="66">
        <f t="shared" si="20"/>
        <v>0.00925</v>
      </c>
      <c r="GZ31" s="66">
        <f t="shared" si="20"/>
        <v>0.0106785714285714</v>
      </c>
      <c r="HA31" s="66">
        <f t="shared" si="20"/>
        <v>0.00232142857142857</v>
      </c>
      <c r="HB31" s="66">
        <f t="shared" si="20"/>
        <v>0.0419642857142857</v>
      </c>
      <c r="HC31" s="66">
        <f t="shared" si="20"/>
        <v>0.0151785714285714</v>
      </c>
      <c r="HD31" s="66"/>
    </row>
    <row r="32" spans="1:212">
      <c r="A32">
        <f>'imported data from Web Calc'!A32</f>
        <v>800.6</v>
      </c>
      <c r="B32" t="str">
        <f>'imported data from Web Calc'!B32</f>
        <v>C45H82O10</v>
      </c>
      <c r="C32" s="61" t="str">
        <f>'imported data from Web Calc'!C32</f>
        <v>MGDG(36:2)</v>
      </c>
      <c r="D32" s="69">
        <f>'imported data from Web Calc'!H32</f>
        <v>0</v>
      </c>
      <c r="E32" s="69">
        <f>'imported data from Web Calc'!T32</f>
        <v>0</v>
      </c>
      <c r="F32" s="69">
        <f>'imported data from Web Calc'!AF32</f>
        <v>0</v>
      </c>
      <c r="G32" s="69">
        <f>'imported data from Web Calc'!AR32</f>
        <v>0.000107142857142857</v>
      </c>
      <c r="H32" s="69">
        <f>'imported data from Web Calc'!BD32</f>
        <v>0</v>
      </c>
      <c r="I32" s="69">
        <f>'imported data from Web Calc'!BP32</f>
        <v>0</v>
      </c>
      <c r="J32" s="69">
        <f>'imported data from Web Calc'!CB32</f>
        <v>0</v>
      </c>
      <c r="K32" s="69">
        <f>'imported data from Web Calc'!CN32</f>
        <v>0</v>
      </c>
      <c r="L32" s="69">
        <f>'imported data from Web Calc'!CZ32</f>
        <v>0</v>
      </c>
      <c r="M32" s="69">
        <f>'imported data from Web Calc'!DG32</f>
        <v>0</v>
      </c>
      <c r="N32" s="78">
        <f t="shared" si="3"/>
        <v>1.07142857142857e-5</v>
      </c>
      <c r="O32" s="69">
        <f>'imported data from Web Calc'!D32</f>
        <v>0.00189285714285714</v>
      </c>
      <c r="P32" s="69">
        <f>'imported data from Web Calc'!E32</f>
        <v>0.000821428571428571</v>
      </c>
      <c r="Q32" s="69">
        <f>'imported data from Web Calc'!F32</f>
        <v>0.00075</v>
      </c>
      <c r="R32" s="69">
        <f>'imported data from Web Calc'!G32</f>
        <v>0.00128571428571429</v>
      </c>
      <c r="S32" s="69">
        <f>'imported data from Web Calc'!I32</f>
        <v>0.00432142857142857</v>
      </c>
      <c r="T32" s="69">
        <f>'imported data from Web Calc'!J32</f>
        <v>0.000964285714285714</v>
      </c>
      <c r="U32" s="69">
        <f>'imported data from Web Calc'!K32</f>
        <v>0.000964285714285714</v>
      </c>
      <c r="V32" s="69">
        <f>'imported data from Web Calc'!L32</f>
        <v>0</v>
      </c>
      <c r="W32" s="69">
        <f>'imported data from Web Calc'!M32</f>
        <v>0.000142857142857143</v>
      </c>
      <c r="X32" s="69">
        <f>'imported data from Web Calc'!N32</f>
        <v>0.0005</v>
      </c>
      <c r="Y32" s="69">
        <f>'imported data from Web Calc'!O32</f>
        <v>0.00192857142857143</v>
      </c>
      <c r="Z32" s="69">
        <f>'imported data from Web Calc'!P32</f>
        <v>0.00285714285714286</v>
      </c>
      <c r="AA32" s="69">
        <f>'imported data from Web Calc'!Q32</f>
        <v>0</v>
      </c>
      <c r="AB32" s="69">
        <f>'imported data from Web Calc'!R32</f>
        <v>0.00121428571428571</v>
      </c>
      <c r="AC32" s="69">
        <f>'imported data from Web Calc'!S32</f>
        <v>0.00132142857142857</v>
      </c>
      <c r="AD32" s="69">
        <f>'imported data from Web Calc'!U32</f>
        <v>0.00175</v>
      </c>
      <c r="AE32" s="69">
        <f>'imported data from Web Calc'!V32</f>
        <v>0.000357142857142857</v>
      </c>
      <c r="AF32" s="69">
        <f>'imported data from Web Calc'!W32</f>
        <v>0.0005</v>
      </c>
      <c r="AG32" s="69">
        <f>'imported data from Web Calc'!X32</f>
        <v>0</v>
      </c>
      <c r="AH32" s="69">
        <f>'imported data from Web Calc'!Y32</f>
        <v>0.00321428571428571</v>
      </c>
      <c r="AI32" s="69">
        <f>'imported data from Web Calc'!Z32</f>
        <v>0.00153571428571429</v>
      </c>
      <c r="AJ32" s="69">
        <f>'imported data from Web Calc'!AA32</f>
        <v>0.00217857142857143</v>
      </c>
      <c r="AK32" s="69">
        <f>'imported data from Web Calc'!AB32</f>
        <v>0.00146428571428571</v>
      </c>
      <c r="AL32" s="69">
        <f>'imported data from Web Calc'!AC32</f>
        <v>0</v>
      </c>
      <c r="AM32" s="69">
        <f>'imported data from Web Calc'!AD32</f>
        <v>0.00139285714285714</v>
      </c>
      <c r="AN32" s="69">
        <f>'imported data from Web Calc'!AE32</f>
        <v>0.00142857142857143</v>
      </c>
      <c r="AO32" s="69">
        <f>'imported data from Web Calc'!AG32</f>
        <v>0.000678571428571429</v>
      </c>
      <c r="AP32" s="69">
        <f>'imported data from Web Calc'!AH32</f>
        <v>0.000285714285714286</v>
      </c>
      <c r="AQ32" s="69">
        <f>'imported data from Web Calc'!AI32</f>
        <v>0.00157142857142857</v>
      </c>
      <c r="AR32" s="69">
        <f>'imported data from Web Calc'!AJ32</f>
        <v>0.00307142857142857</v>
      </c>
      <c r="AS32" s="69">
        <f>'imported data from Web Calc'!AK32</f>
        <v>0.000714285714285714</v>
      </c>
      <c r="AT32" s="69">
        <f>'imported data from Web Calc'!AL32</f>
        <v>0.000571428571428571</v>
      </c>
      <c r="AU32" s="69">
        <f>'imported data from Web Calc'!AM32</f>
        <v>0.00332142857142857</v>
      </c>
      <c r="AV32" s="69">
        <f>'imported data from Web Calc'!AN32</f>
        <v>0.00185714285714286</v>
      </c>
      <c r="AW32" s="69">
        <f>'imported data from Web Calc'!AO32</f>
        <v>0.000178571428571429</v>
      </c>
      <c r="AX32" s="69">
        <f>'imported data from Web Calc'!AP32</f>
        <v>0</v>
      </c>
      <c r="AY32" s="69">
        <f>'imported data from Web Calc'!AQ32</f>
        <v>0</v>
      </c>
      <c r="AZ32" s="69">
        <f>'imported data from Web Calc'!AS32</f>
        <v>0.000892857142857143</v>
      </c>
      <c r="BA32" s="69">
        <f>'imported data from Web Calc'!AT32</f>
        <v>0.000464285714285714</v>
      </c>
      <c r="BB32" s="69">
        <f>'imported data from Web Calc'!AU32</f>
        <v>0.00203571428571429</v>
      </c>
      <c r="BC32" s="69">
        <f>'imported data from Web Calc'!AV32</f>
        <v>0.000678571428571429</v>
      </c>
      <c r="BD32" s="69">
        <f>'imported data from Web Calc'!AW32</f>
        <v>0.000535714285714286</v>
      </c>
      <c r="BE32" s="69">
        <f>'imported data from Web Calc'!AX32</f>
        <v>0.000892857142857143</v>
      </c>
      <c r="BF32" s="69">
        <f>'imported data from Web Calc'!AY32</f>
        <v>0.000714285714285714</v>
      </c>
      <c r="BG32" s="69">
        <f>'imported data from Web Calc'!AZ32</f>
        <v>0.00175</v>
      </c>
      <c r="BH32" s="69">
        <f>'imported data from Web Calc'!BA32</f>
        <v>0.00107142857142857</v>
      </c>
      <c r="BI32" s="69">
        <f>'imported data from Web Calc'!BB32</f>
        <v>0.00546428571428571</v>
      </c>
      <c r="BJ32" s="69">
        <f>'imported data from Web Calc'!BC32</f>
        <v>0.00142857142857143</v>
      </c>
      <c r="BK32" s="69">
        <f>'imported data from Web Calc'!BE32</f>
        <v>0</v>
      </c>
      <c r="BL32" s="69">
        <f>'imported data from Web Calc'!BF32</f>
        <v>0.00135714285714286</v>
      </c>
      <c r="BM32" s="69">
        <f>'imported data from Web Calc'!BG32</f>
        <v>0.00107142857142857</v>
      </c>
      <c r="BN32" s="69">
        <f>'imported data from Web Calc'!BH32</f>
        <v>0</v>
      </c>
      <c r="BO32" s="69">
        <f>'imported data from Web Calc'!BI32</f>
        <v>0.00182142857142857</v>
      </c>
      <c r="BP32" s="69">
        <f>'imported data from Web Calc'!BJ32</f>
        <v>0.00107142857142857</v>
      </c>
      <c r="BQ32" s="69">
        <f>'imported data from Web Calc'!BK32</f>
        <v>0.00292857142857143</v>
      </c>
      <c r="BR32" s="69">
        <f>'imported data from Web Calc'!BL32</f>
        <v>0.000142857142857143</v>
      </c>
      <c r="BS32" s="69">
        <f>'imported data from Web Calc'!BM32</f>
        <v>0.00128571428571429</v>
      </c>
      <c r="BT32" s="69">
        <f>'imported data from Web Calc'!BN32</f>
        <v>0</v>
      </c>
      <c r="BU32" s="69">
        <f>'imported data from Web Calc'!BO32</f>
        <v>0.00135714285714286</v>
      </c>
      <c r="BV32" s="69">
        <f>'imported data from Web Calc'!BQ32</f>
        <v>0.000642857142857143</v>
      </c>
      <c r="BW32" s="69">
        <f>'imported data from Web Calc'!BR32</f>
        <v>0.000642857142857143</v>
      </c>
      <c r="BX32" s="69">
        <f>'imported data from Web Calc'!BS32</f>
        <v>0.000642857142857143</v>
      </c>
      <c r="BY32" s="69">
        <f>'imported data from Web Calc'!BT32</f>
        <v>0.00164285714285714</v>
      </c>
      <c r="BZ32" s="69">
        <f>'imported data from Web Calc'!BU32</f>
        <v>0.00114285714285714</v>
      </c>
      <c r="CA32" s="69">
        <f>'imported data from Web Calc'!BV32</f>
        <v>0.000678571428571429</v>
      </c>
      <c r="CB32" s="69">
        <f>'imported data from Web Calc'!BW32</f>
        <v>0.000178571428571429</v>
      </c>
      <c r="CC32" s="69">
        <f>'imported data from Web Calc'!BX32</f>
        <v>0.00128571428571429</v>
      </c>
      <c r="CD32" s="69">
        <f>'imported data from Web Calc'!BY32</f>
        <v>0.000142857142857143</v>
      </c>
      <c r="CE32" s="69">
        <f>'imported data from Web Calc'!BZ32</f>
        <v>0.00167857142857143</v>
      </c>
      <c r="CF32" s="69">
        <f>'imported data from Web Calc'!CA32</f>
        <v>0.00167857142857143</v>
      </c>
      <c r="CG32" s="69">
        <f>'imported data from Web Calc'!CC32</f>
        <v>0.00146428571428571</v>
      </c>
      <c r="CH32" s="69">
        <f>'imported data from Web Calc'!CD32</f>
        <v>0.00121428571428571</v>
      </c>
      <c r="CI32" s="69">
        <f>'imported data from Web Calc'!CE32</f>
        <v>0.00232142857142857</v>
      </c>
      <c r="CJ32" s="69">
        <f>'imported data from Web Calc'!CF32</f>
        <v>0</v>
      </c>
      <c r="CK32" s="69">
        <f>'imported data from Web Calc'!CG32</f>
        <v>0.000714285714285714</v>
      </c>
      <c r="CL32" s="69">
        <f>'imported data from Web Calc'!CH32</f>
        <v>0.000821428571428571</v>
      </c>
      <c r="CM32" s="69">
        <f>'imported data from Web Calc'!CI32</f>
        <v>0.00139285714285714</v>
      </c>
      <c r="CN32" s="69">
        <f>'imported data from Web Calc'!CJ32</f>
        <v>0</v>
      </c>
      <c r="CO32" s="69">
        <f>'imported data from Web Calc'!CK32</f>
        <v>0.00375</v>
      </c>
      <c r="CP32" s="69">
        <f>'imported data from Web Calc'!CL32</f>
        <v>0.001</v>
      </c>
      <c r="CQ32" s="69">
        <f>'imported data from Web Calc'!CM32</f>
        <v>0.00121428571428571</v>
      </c>
      <c r="CR32" s="69">
        <f>'imported data from Web Calc'!CO32</f>
        <v>0.00153571428571429</v>
      </c>
      <c r="CS32" s="69">
        <f>'imported data from Web Calc'!CP32</f>
        <v>0.00132142857142857</v>
      </c>
      <c r="CT32" s="69">
        <f>'imported data from Web Calc'!CQ32</f>
        <v>0.00125</v>
      </c>
      <c r="CU32" s="69">
        <f>'imported data from Web Calc'!CR32</f>
        <v>0.00107142857142857</v>
      </c>
      <c r="CV32" s="69">
        <f>'imported data from Web Calc'!CS32</f>
        <v>0.00332142857142857</v>
      </c>
      <c r="CW32" s="69">
        <f>'imported data from Web Calc'!CT32</f>
        <v>0.00203571428571429</v>
      </c>
      <c r="CX32" s="69">
        <f>'imported data from Web Calc'!CU32</f>
        <v>0.000642857142857143</v>
      </c>
      <c r="CY32" s="69">
        <f>'imported data from Web Calc'!CV32</f>
        <v>0.000571428571428571</v>
      </c>
      <c r="CZ32" s="69">
        <f>'imported data from Web Calc'!CW32</f>
        <v>0.000428571428571429</v>
      </c>
      <c r="DA32" s="69">
        <f>'imported data from Web Calc'!CX32</f>
        <v>0</v>
      </c>
      <c r="DB32" s="69">
        <f>'imported data from Web Calc'!CY32</f>
        <v>0.000821428571428571</v>
      </c>
      <c r="DC32" s="69">
        <f>'imported data from Web Calc'!DA32</f>
        <v>0.000892857142857143</v>
      </c>
      <c r="DD32" s="69">
        <f>'imported data from Web Calc'!DB32</f>
        <v>0.000107142857142857</v>
      </c>
      <c r="DE32" s="69">
        <f>'imported data from Web Calc'!DC32</f>
        <v>0.00117857142857143</v>
      </c>
      <c r="DF32" s="69">
        <f>'imported data from Web Calc'!DD32</f>
        <v>0</v>
      </c>
      <c r="DG32" s="69">
        <f>'imported data from Web Calc'!DE32</f>
        <v>0.00335714285714286</v>
      </c>
      <c r="DH32" s="69">
        <f>'imported data from Web Calc'!DF32</f>
        <v>0.000321428571428571</v>
      </c>
      <c r="DI32" s="81"/>
      <c r="DJ32" s="66">
        <f t="shared" si="15"/>
        <v>0.00188214285714286</v>
      </c>
      <c r="DK32" s="66">
        <f t="shared" si="23"/>
        <v>0.000810714285714286</v>
      </c>
      <c r="DL32" s="66">
        <f t="shared" si="23"/>
        <v>0.000739285714285714</v>
      </c>
      <c r="DM32" s="66">
        <f t="shared" si="23"/>
        <v>0.001275</v>
      </c>
      <c r="DN32" s="66">
        <f t="shared" si="21"/>
        <v>0.00431071428571429</v>
      </c>
      <c r="DO32" s="66">
        <f t="shared" si="21"/>
        <v>0.000953571428571429</v>
      </c>
      <c r="DP32" s="66">
        <f t="shared" si="21"/>
        <v>0.000953571428571429</v>
      </c>
      <c r="DQ32" s="66">
        <f t="shared" si="21"/>
        <v>0</v>
      </c>
      <c r="DR32" s="66">
        <f t="shared" si="21"/>
        <v>0.000132142857142857</v>
      </c>
      <c r="DS32" s="66">
        <f t="shared" si="21"/>
        <v>0.000489285714285714</v>
      </c>
      <c r="DT32" s="66">
        <f t="shared" si="21"/>
        <v>0.00191785714285714</v>
      </c>
      <c r="DU32" s="66">
        <f t="shared" si="21"/>
        <v>0.00284642857142857</v>
      </c>
      <c r="DV32" s="66">
        <f t="shared" si="21"/>
        <v>0</v>
      </c>
      <c r="DW32" s="66">
        <f t="shared" si="21"/>
        <v>0.00120357142857143</v>
      </c>
      <c r="DX32" s="66">
        <f t="shared" si="21"/>
        <v>0.00131071428571429</v>
      </c>
      <c r="DY32" s="66">
        <f t="shared" si="21"/>
        <v>0.00173928571428571</v>
      </c>
      <c r="DZ32" s="66">
        <f t="shared" si="21"/>
        <v>0.000346428571428571</v>
      </c>
      <c r="EA32" s="66">
        <f t="shared" si="21"/>
        <v>0.000489285714285714</v>
      </c>
      <c r="EB32" s="66">
        <f t="shared" si="21"/>
        <v>0</v>
      </c>
      <c r="EC32" s="66">
        <f t="shared" si="21"/>
        <v>0.00320357142857143</v>
      </c>
      <c r="ED32" s="66">
        <f t="shared" si="21"/>
        <v>0.001525</v>
      </c>
      <c r="EE32" s="66">
        <f t="shared" si="21"/>
        <v>0.00216785714285714</v>
      </c>
      <c r="EF32" s="66">
        <f t="shared" si="21"/>
        <v>0.00145357142857143</v>
      </c>
      <c r="EG32" s="66">
        <f t="shared" si="21"/>
        <v>0</v>
      </c>
      <c r="EH32" s="66">
        <f t="shared" si="21"/>
        <v>0.00138214285714286</v>
      </c>
      <c r="EI32" s="66">
        <f t="shared" si="21"/>
        <v>0.00141785714285714</v>
      </c>
      <c r="EJ32" s="66">
        <f t="shared" si="21"/>
        <v>0.000667857142857143</v>
      </c>
      <c r="EK32" s="66">
        <f t="shared" si="21"/>
        <v>0.000275</v>
      </c>
      <c r="EL32" s="66">
        <f t="shared" si="21"/>
        <v>0.00156071428571429</v>
      </c>
      <c r="EM32" s="66">
        <f t="shared" si="21"/>
        <v>0.00306071428571429</v>
      </c>
      <c r="EN32" s="66">
        <f t="shared" si="21"/>
        <v>0.000703571428571429</v>
      </c>
      <c r="EO32" s="66">
        <f t="shared" si="21"/>
        <v>0.000560714285714286</v>
      </c>
      <c r="EP32" s="66">
        <f t="shared" si="21"/>
        <v>0.00331071428571429</v>
      </c>
      <c r="EQ32" s="66">
        <f t="shared" si="21"/>
        <v>0.00184642857142857</v>
      </c>
      <c r="ER32" s="66">
        <f t="shared" si="21"/>
        <v>0.000167857142857143</v>
      </c>
      <c r="ES32" s="66">
        <f t="shared" si="21"/>
        <v>0</v>
      </c>
      <c r="ET32" s="66">
        <f t="shared" si="21"/>
        <v>0</v>
      </c>
      <c r="EU32" s="66">
        <f t="shared" si="21"/>
        <v>0.000882142857142857</v>
      </c>
      <c r="EV32" s="66">
        <f t="shared" si="21"/>
        <v>0.000453571428571429</v>
      </c>
      <c r="EW32" s="66">
        <f t="shared" si="21"/>
        <v>0.002025</v>
      </c>
      <c r="EX32" s="66">
        <f t="shared" si="21"/>
        <v>0.000667857142857143</v>
      </c>
      <c r="EY32" s="66">
        <f t="shared" si="21"/>
        <v>0.000525</v>
      </c>
      <c r="EZ32" s="66">
        <f t="shared" si="21"/>
        <v>0.000882142857142857</v>
      </c>
      <c r="FA32" s="66">
        <f t="shared" si="21"/>
        <v>0.000703571428571429</v>
      </c>
      <c r="FB32" s="66">
        <f t="shared" si="21"/>
        <v>0.00173928571428571</v>
      </c>
      <c r="FC32" s="66">
        <f t="shared" si="21"/>
        <v>0.00106071428571429</v>
      </c>
      <c r="FD32" s="66">
        <f t="shared" si="21"/>
        <v>0.00545357142857143</v>
      </c>
      <c r="FE32" s="66">
        <f t="shared" si="21"/>
        <v>0.00141785714285714</v>
      </c>
      <c r="FF32" s="66">
        <f t="shared" si="21"/>
        <v>0</v>
      </c>
      <c r="FG32" s="66">
        <f t="shared" si="21"/>
        <v>0.00134642857142857</v>
      </c>
      <c r="FH32" s="66">
        <f t="shared" si="21"/>
        <v>0.00106071428571429</v>
      </c>
      <c r="FI32" s="66">
        <f t="shared" si="21"/>
        <v>0</v>
      </c>
      <c r="FJ32" s="66">
        <f t="shared" si="21"/>
        <v>0.00181071428571429</v>
      </c>
      <c r="FK32" s="66">
        <f t="shared" si="21"/>
        <v>0.00106071428571429</v>
      </c>
      <c r="FL32" s="66">
        <f t="shared" si="21"/>
        <v>0.00291785714285714</v>
      </c>
      <c r="FM32" s="66">
        <f t="shared" si="21"/>
        <v>0.000132142857142857</v>
      </c>
      <c r="FN32" s="66">
        <f t="shared" si="21"/>
        <v>0.001275</v>
      </c>
      <c r="FO32" s="66">
        <f t="shared" si="21"/>
        <v>0</v>
      </c>
      <c r="FP32" s="66">
        <f t="shared" si="21"/>
        <v>0.00134642857142857</v>
      </c>
      <c r="FQ32" s="66">
        <f t="shared" si="21"/>
        <v>0.000632142857142857</v>
      </c>
      <c r="FR32" s="66">
        <f t="shared" si="21"/>
        <v>0.000632142857142857</v>
      </c>
      <c r="FS32" s="66">
        <f t="shared" si="21"/>
        <v>0.000632142857142857</v>
      </c>
      <c r="FT32" s="66">
        <f t="shared" si="21"/>
        <v>0.00163214285714286</v>
      </c>
      <c r="FU32" s="66">
        <f t="shared" si="21"/>
        <v>0.00113214285714286</v>
      </c>
      <c r="FV32" s="66">
        <f t="shared" si="18"/>
        <v>0.000667857142857143</v>
      </c>
      <c r="FW32" s="66">
        <f t="shared" si="22"/>
        <v>0.000167857142857143</v>
      </c>
      <c r="FX32" s="66">
        <f t="shared" si="22"/>
        <v>0.001275</v>
      </c>
      <c r="FY32" s="66">
        <f t="shared" si="22"/>
        <v>0.000132142857142857</v>
      </c>
      <c r="FZ32" s="66">
        <f t="shared" si="22"/>
        <v>0.00166785714285714</v>
      </c>
      <c r="GA32" s="66">
        <f t="shared" si="22"/>
        <v>0.00166785714285714</v>
      </c>
      <c r="GB32" s="66">
        <f t="shared" si="22"/>
        <v>0.00145357142857143</v>
      </c>
      <c r="GC32" s="66">
        <f t="shared" si="22"/>
        <v>0.00120357142857143</v>
      </c>
      <c r="GD32" s="66">
        <f t="shared" si="22"/>
        <v>0.00231071428571429</v>
      </c>
      <c r="GE32" s="66">
        <f t="shared" si="22"/>
        <v>0</v>
      </c>
      <c r="GF32" s="66">
        <f t="shared" si="22"/>
        <v>0.000703571428571429</v>
      </c>
      <c r="GG32" s="66">
        <f t="shared" si="22"/>
        <v>0.000810714285714286</v>
      </c>
      <c r="GH32" s="66">
        <f t="shared" si="22"/>
        <v>0.00138214285714286</v>
      </c>
      <c r="GI32" s="66">
        <f t="shared" si="22"/>
        <v>0</v>
      </c>
      <c r="GJ32" s="66">
        <f t="shared" si="22"/>
        <v>0.00373928571428571</v>
      </c>
      <c r="GK32" s="66">
        <f t="shared" si="22"/>
        <v>0.000989285714285714</v>
      </c>
      <c r="GL32" s="66">
        <f t="shared" si="22"/>
        <v>0.00120357142857143</v>
      </c>
      <c r="GM32" s="66">
        <f t="shared" si="22"/>
        <v>0.001525</v>
      </c>
      <c r="GN32" s="66">
        <f t="shared" si="20"/>
        <v>0.00131071428571429</v>
      </c>
      <c r="GO32" s="66">
        <f t="shared" si="20"/>
        <v>0.00123928571428571</v>
      </c>
      <c r="GP32" s="66">
        <f t="shared" si="20"/>
        <v>0.00106071428571429</v>
      </c>
      <c r="GQ32" s="66">
        <f t="shared" si="20"/>
        <v>0.00331071428571429</v>
      </c>
      <c r="GR32" s="66">
        <f t="shared" si="20"/>
        <v>0.002025</v>
      </c>
      <c r="GS32" s="66">
        <f t="shared" si="20"/>
        <v>0.000632142857142857</v>
      </c>
      <c r="GT32" s="66">
        <f t="shared" si="20"/>
        <v>0.000560714285714286</v>
      </c>
      <c r="GU32" s="66">
        <f t="shared" si="20"/>
        <v>0.000417857142857143</v>
      </c>
      <c r="GV32" s="66">
        <f t="shared" si="20"/>
        <v>0</v>
      </c>
      <c r="GW32" s="66">
        <f t="shared" si="20"/>
        <v>0.000810714285714286</v>
      </c>
      <c r="GX32" s="66">
        <f t="shared" si="20"/>
        <v>0.000882142857142857</v>
      </c>
      <c r="GY32" s="66">
        <f t="shared" si="20"/>
        <v>9.64285714285714e-5</v>
      </c>
      <c r="GZ32" s="66">
        <f t="shared" si="20"/>
        <v>0.00116785714285714</v>
      </c>
      <c r="HA32" s="66">
        <f t="shared" si="20"/>
        <v>0</v>
      </c>
      <c r="HB32" s="66">
        <f t="shared" si="20"/>
        <v>0.00334642857142857</v>
      </c>
      <c r="HC32" s="66">
        <f t="shared" si="20"/>
        <v>0.000310714285714286</v>
      </c>
      <c r="HD32" s="66"/>
    </row>
    <row r="33" spans="1:212">
      <c r="A33">
        <f>'imported data from Web Calc'!A33</f>
        <v>802.6</v>
      </c>
      <c r="B33" t="str">
        <f>'imported data from Web Calc'!B33</f>
        <v>C45H84O10</v>
      </c>
      <c r="C33" s="61" t="str">
        <f>'imported data from Web Calc'!C33</f>
        <v>MGDG(36:1)</v>
      </c>
      <c r="D33" s="69">
        <f>'imported data from Web Calc'!H33</f>
        <v>0.000392857142857143</v>
      </c>
      <c r="E33" s="69">
        <f>'imported data from Web Calc'!T33</f>
        <v>0.000142857142857143</v>
      </c>
      <c r="F33" s="69">
        <f>'imported data from Web Calc'!AF33</f>
        <v>0</v>
      </c>
      <c r="G33" s="69">
        <f>'imported data from Web Calc'!AR33</f>
        <v>0.000142857142857143</v>
      </c>
      <c r="H33" s="69">
        <f>'imported data from Web Calc'!BD33</f>
        <v>0.000285714285714286</v>
      </c>
      <c r="I33" s="69">
        <f>'imported data from Web Calc'!BP33</f>
        <v>0</v>
      </c>
      <c r="J33" s="69">
        <f>'imported data from Web Calc'!CB33</f>
        <v>0</v>
      </c>
      <c r="K33" s="69">
        <f>'imported data from Web Calc'!CN33</f>
        <v>0</v>
      </c>
      <c r="L33" s="69">
        <f>'imported data from Web Calc'!CZ33</f>
        <v>0</v>
      </c>
      <c r="M33" s="69">
        <f>'imported data from Web Calc'!DG33</f>
        <v>0.000107142857142857</v>
      </c>
      <c r="N33" s="78">
        <f t="shared" si="3"/>
        <v>0.000107142857142857</v>
      </c>
      <c r="O33" s="69">
        <f>'imported data from Web Calc'!D33</f>
        <v>0.0005</v>
      </c>
      <c r="P33" s="69">
        <f>'imported data from Web Calc'!E33</f>
        <v>0.00025</v>
      </c>
      <c r="Q33" s="69">
        <f>'imported data from Web Calc'!F33</f>
        <v>0.0005</v>
      </c>
      <c r="R33" s="69">
        <f>'imported data from Web Calc'!G33</f>
        <v>0.000642857142857143</v>
      </c>
      <c r="S33" s="69">
        <f>'imported data from Web Calc'!I33</f>
        <v>0.00128571428571429</v>
      </c>
      <c r="T33" s="69">
        <f>'imported data from Web Calc'!J33</f>
        <v>0.00075</v>
      </c>
      <c r="U33" s="69">
        <f>'imported data from Web Calc'!K33</f>
        <v>3.57142857142857e-5</v>
      </c>
      <c r="V33" s="69">
        <f>'imported data from Web Calc'!L33</f>
        <v>0.000214285714285714</v>
      </c>
      <c r="W33" s="69">
        <f>'imported data from Web Calc'!M33</f>
        <v>0.000678571428571429</v>
      </c>
      <c r="X33" s="69">
        <f>'imported data from Web Calc'!N33</f>
        <v>0.000178571428571429</v>
      </c>
      <c r="Y33" s="69">
        <f>'imported data from Web Calc'!O33</f>
        <v>0.000214285714285714</v>
      </c>
      <c r="Z33" s="69">
        <f>'imported data from Web Calc'!P33</f>
        <v>0.000857142857142857</v>
      </c>
      <c r="AA33" s="69">
        <f>'imported data from Web Calc'!Q33</f>
        <v>0.00025</v>
      </c>
      <c r="AB33" s="69">
        <f>'imported data from Web Calc'!R33</f>
        <v>0</v>
      </c>
      <c r="AC33" s="69">
        <f>'imported data from Web Calc'!S33</f>
        <v>0.000214285714285714</v>
      </c>
      <c r="AD33" s="69">
        <f>'imported data from Web Calc'!U33</f>
        <v>0.000392857142857143</v>
      </c>
      <c r="AE33" s="69">
        <f>'imported data from Web Calc'!V33</f>
        <v>0.000321428571428571</v>
      </c>
      <c r="AF33" s="69">
        <f>'imported data from Web Calc'!W33</f>
        <v>3.57142857142857e-5</v>
      </c>
      <c r="AG33" s="69">
        <f>'imported data from Web Calc'!X33</f>
        <v>0.00103571428571429</v>
      </c>
      <c r="AH33" s="69">
        <f>'imported data from Web Calc'!Y33</f>
        <v>0.0005</v>
      </c>
      <c r="AI33" s="69">
        <f>'imported data from Web Calc'!Z33</f>
        <v>0.00025</v>
      </c>
      <c r="AJ33" s="69">
        <f>'imported data from Web Calc'!AA33</f>
        <v>0.000928571428571429</v>
      </c>
      <c r="AK33" s="69">
        <f>'imported data from Web Calc'!AB33</f>
        <v>3.57142857142857e-5</v>
      </c>
      <c r="AL33" s="69">
        <f>'imported data from Web Calc'!AC33</f>
        <v>0</v>
      </c>
      <c r="AM33" s="69">
        <f>'imported data from Web Calc'!AD33</f>
        <v>3.57142857142857e-5</v>
      </c>
      <c r="AN33" s="69">
        <f>'imported data from Web Calc'!AE33</f>
        <v>0.000321428571428571</v>
      </c>
      <c r="AO33" s="69">
        <f>'imported data from Web Calc'!AG33</f>
        <v>0.000107142857142857</v>
      </c>
      <c r="AP33" s="69">
        <f>'imported data from Web Calc'!AH33</f>
        <v>0.0005</v>
      </c>
      <c r="AQ33" s="69">
        <f>'imported data from Web Calc'!AI33</f>
        <v>0.000607142857142857</v>
      </c>
      <c r="AR33" s="69">
        <f>'imported data from Web Calc'!AJ33</f>
        <v>0.00114285714285714</v>
      </c>
      <c r="AS33" s="69">
        <f>'imported data from Web Calc'!AK33</f>
        <v>0.00121428571428571</v>
      </c>
      <c r="AT33" s="69">
        <f>'imported data from Web Calc'!AL33</f>
        <v>7.14285714285714e-5</v>
      </c>
      <c r="AU33" s="69">
        <f>'imported data from Web Calc'!AM33</f>
        <v>0.000607142857142857</v>
      </c>
      <c r="AV33" s="69">
        <f>'imported data from Web Calc'!AN33</f>
        <v>0.000535714285714286</v>
      </c>
      <c r="AW33" s="69">
        <f>'imported data from Web Calc'!AO33</f>
        <v>0.000178571428571429</v>
      </c>
      <c r="AX33" s="69">
        <f>'imported data from Web Calc'!AP33</f>
        <v>0.000428571428571429</v>
      </c>
      <c r="AY33" s="69">
        <f>'imported data from Web Calc'!AQ33</f>
        <v>0.0005</v>
      </c>
      <c r="AZ33" s="69">
        <f>'imported data from Web Calc'!AS33</f>
        <v>0.000571428571428571</v>
      </c>
      <c r="BA33" s="69">
        <f>'imported data from Web Calc'!AT33</f>
        <v>0.000357142857142857</v>
      </c>
      <c r="BB33" s="69">
        <f>'imported data from Web Calc'!AU33</f>
        <v>0.00075</v>
      </c>
      <c r="BC33" s="69">
        <f>'imported data from Web Calc'!AV33</f>
        <v>7.14285714285714e-5</v>
      </c>
      <c r="BD33" s="69">
        <f>'imported data from Web Calc'!AW33</f>
        <v>7.14285714285714e-5</v>
      </c>
      <c r="BE33" s="69">
        <f>'imported data from Web Calc'!AX33</f>
        <v>0</v>
      </c>
      <c r="BF33" s="69">
        <f>'imported data from Web Calc'!AY33</f>
        <v>0.000321428571428571</v>
      </c>
      <c r="BG33" s="69">
        <f>'imported data from Web Calc'!AZ33</f>
        <v>0.00075</v>
      </c>
      <c r="BH33" s="69">
        <f>'imported data from Web Calc'!BA33</f>
        <v>0</v>
      </c>
      <c r="BI33" s="69">
        <f>'imported data from Web Calc'!BB33</f>
        <v>0.00135714285714286</v>
      </c>
      <c r="BJ33" s="69">
        <f>'imported data from Web Calc'!BC33</f>
        <v>0.000285714285714286</v>
      </c>
      <c r="BK33" s="69">
        <f>'imported data from Web Calc'!BE33</f>
        <v>0.000142857142857143</v>
      </c>
      <c r="BL33" s="69">
        <f>'imported data from Web Calc'!BF33</f>
        <v>0.000357142857142857</v>
      </c>
      <c r="BM33" s="69">
        <f>'imported data from Web Calc'!BG33</f>
        <v>0.000392857142857143</v>
      </c>
      <c r="BN33" s="69">
        <f>'imported data from Web Calc'!BH33</f>
        <v>0.000214285714285714</v>
      </c>
      <c r="BO33" s="69">
        <f>'imported data from Web Calc'!BI33</f>
        <v>0.000214285714285714</v>
      </c>
      <c r="BP33" s="69">
        <f>'imported data from Web Calc'!BJ33</f>
        <v>0.000357142857142857</v>
      </c>
      <c r="BQ33" s="69">
        <f>'imported data from Web Calc'!BK33</f>
        <v>0.000642857142857143</v>
      </c>
      <c r="BR33" s="69">
        <f>'imported data from Web Calc'!BL33</f>
        <v>0.000142857142857143</v>
      </c>
      <c r="BS33" s="69">
        <f>'imported data from Web Calc'!BM33</f>
        <v>0.000392857142857143</v>
      </c>
      <c r="BT33" s="69">
        <f>'imported data from Web Calc'!BN33</f>
        <v>0.00025</v>
      </c>
      <c r="BU33" s="69">
        <f>'imported data from Web Calc'!BO33</f>
        <v>0.000321428571428571</v>
      </c>
      <c r="BV33" s="69">
        <f>'imported data from Web Calc'!BQ33</f>
        <v>0.00025</v>
      </c>
      <c r="BW33" s="69">
        <f>'imported data from Web Calc'!BR33</f>
        <v>0.000321428571428571</v>
      </c>
      <c r="BX33" s="69">
        <f>'imported data from Web Calc'!BS33</f>
        <v>3.57142857142857e-5</v>
      </c>
      <c r="BY33" s="69">
        <f>'imported data from Web Calc'!BT33</f>
        <v>0.000142857142857143</v>
      </c>
      <c r="BZ33" s="69">
        <f>'imported data from Web Calc'!BU33</f>
        <v>0.000107142857142857</v>
      </c>
      <c r="CA33" s="69">
        <f>'imported data from Web Calc'!BV33</f>
        <v>0.000321428571428571</v>
      </c>
      <c r="CB33" s="69">
        <f>'imported data from Web Calc'!BW33</f>
        <v>0.000357142857142857</v>
      </c>
      <c r="CC33" s="69">
        <f>'imported data from Web Calc'!BX33</f>
        <v>0</v>
      </c>
      <c r="CD33" s="69">
        <f>'imported data from Web Calc'!BY33</f>
        <v>0.000142857142857143</v>
      </c>
      <c r="CE33" s="69">
        <f>'imported data from Web Calc'!BZ33</f>
        <v>0</v>
      </c>
      <c r="CF33" s="69">
        <f>'imported data from Web Calc'!CA33</f>
        <v>0.000214285714285714</v>
      </c>
      <c r="CG33" s="69">
        <f>'imported data from Web Calc'!CC33</f>
        <v>0.000535714285714286</v>
      </c>
      <c r="CH33" s="69">
        <f>'imported data from Web Calc'!CD33</f>
        <v>0</v>
      </c>
      <c r="CI33" s="69">
        <f>'imported data from Web Calc'!CE33</f>
        <v>0</v>
      </c>
      <c r="CJ33" s="69">
        <f>'imported data from Web Calc'!CF33</f>
        <v>0</v>
      </c>
      <c r="CK33" s="69">
        <f>'imported data from Web Calc'!CG33</f>
        <v>0.000464285714285714</v>
      </c>
      <c r="CL33" s="69">
        <f>'imported data from Web Calc'!CH33</f>
        <v>0.000178571428571429</v>
      </c>
      <c r="CM33" s="69">
        <f>'imported data from Web Calc'!CI33</f>
        <v>3.57142857142857e-5</v>
      </c>
      <c r="CN33" s="69">
        <f>'imported data from Web Calc'!CJ33</f>
        <v>0.000214285714285714</v>
      </c>
      <c r="CO33" s="69">
        <f>'imported data from Web Calc'!CK33</f>
        <v>0.000214285714285714</v>
      </c>
      <c r="CP33" s="69">
        <f>'imported data from Web Calc'!CL33</f>
        <v>0.000321428571428571</v>
      </c>
      <c r="CQ33" s="69">
        <f>'imported data from Web Calc'!CM33</f>
        <v>0.000392857142857143</v>
      </c>
      <c r="CR33" s="69">
        <f>'imported data from Web Calc'!CO33</f>
        <v>0.000571428571428571</v>
      </c>
      <c r="CS33" s="69">
        <f>'imported data from Web Calc'!CP33</f>
        <v>0</v>
      </c>
      <c r="CT33" s="69">
        <f>'imported data from Web Calc'!CQ33</f>
        <v>0.001</v>
      </c>
      <c r="CU33" s="69">
        <f>'imported data from Web Calc'!CR33</f>
        <v>0.000392857142857143</v>
      </c>
      <c r="CV33" s="69">
        <f>'imported data from Web Calc'!CS33</f>
        <v>0.000464285714285714</v>
      </c>
      <c r="CW33" s="69">
        <f>'imported data from Web Calc'!CT33</f>
        <v>0.000107142857142857</v>
      </c>
      <c r="CX33" s="69">
        <f>'imported data from Web Calc'!CU33</f>
        <v>0.000285714285714286</v>
      </c>
      <c r="CY33" s="69">
        <f>'imported data from Web Calc'!CV33</f>
        <v>7.14285714285714e-5</v>
      </c>
      <c r="CZ33" s="69">
        <f>'imported data from Web Calc'!CW33</f>
        <v>0.000428571428571429</v>
      </c>
      <c r="DA33" s="69">
        <f>'imported data from Web Calc'!CX33</f>
        <v>0.000678571428571429</v>
      </c>
      <c r="DB33" s="69">
        <f>'imported data from Web Calc'!CY33</f>
        <v>0.000107142857142857</v>
      </c>
      <c r="DC33" s="69">
        <f>'imported data from Web Calc'!DA33</f>
        <v>0.000678571428571429</v>
      </c>
      <c r="DD33" s="69">
        <f>'imported data from Web Calc'!DB33</f>
        <v>0</v>
      </c>
      <c r="DE33" s="69">
        <f>'imported data from Web Calc'!DC33</f>
        <v>7.14285714285714e-5</v>
      </c>
      <c r="DF33" s="69">
        <f>'imported data from Web Calc'!DD33</f>
        <v>0</v>
      </c>
      <c r="DG33" s="69">
        <f>'imported data from Web Calc'!DE33</f>
        <v>0.00103571428571429</v>
      </c>
      <c r="DH33" s="69">
        <f>'imported data from Web Calc'!DF33</f>
        <v>0.000178571428571429</v>
      </c>
      <c r="DI33" s="81"/>
      <c r="DJ33" s="66">
        <f t="shared" si="15"/>
        <v>0.000392857142857143</v>
      </c>
      <c r="DK33" s="66">
        <f t="shared" si="23"/>
        <v>0.000142857142857143</v>
      </c>
      <c r="DL33" s="66">
        <f t="shared" si="23"/>
        <v>0.000392857142857143</v>
      </c>
      <c r="DM33" s="66">
        <f t="shared" si="23"/>
        <v>0.000535714285714286</v>
      </c>
      <c r="DN33" s="66">
        <f t="shared" si="21"/>
        <v>0.00117857142857143</v>
      </c>
      <c r="DO33" s="66">
        <f t="shared" si="21"/>
        <v>0.000642857142857143</v>
      </c>
      <c r="DP33" s="66">
        <f t="shared" si="21"/>
        <v>0</v>
      </c>
      <c r="DQ33" s="66">
        <f t="shared" si="21"/>
        <v>0.000107142857142857</v>
      </c>
      <c r="DR33" s="66">
        <f t="shared" si="21"/>
        <v>0.000571428571428571</v>
      </c>
      <c r="DS33" s="66">
        <f t="shared" si="21"/>
        <v>7.14285714285714e-5</v>
      </c>
      <c r="DT33" s="66">
        <f t="shared" si="21"/>
        <v>0.000107142857142857</v>
      </c>
      <c r="DU33" s="66">
        <f t="shared" si="21"/>
        <v>0.00075</v>
      </c>
      <c r="DV33" s="66">
        <f t="shared" si="21"/>
        <v>0.000142857142857143</v>
      </c>
      <c r="DW33" s="66">
        <f t="shared" si="21"/>
        <v>0</v>
      </c>
      <c r="DX33" s="66">
        <f t="shared" si="21"/>
        <v>0.000107142857142857</v>
      </c>
      <c r="DY33" s="66">
        <f t="shared" si="21"/>
        <v>0.000285714285714286</v>
      </c>
      <c r="DZ33" s="66">
        <f t="shared" si="21"/>
        <v>0.000214285714285714</v>
      </c>
      <c r="EA33" s="66">
        <f t="shared" si="21"/>
        <v>0</v>
      </c>
      <c r="EB33" s="66">
        <f t="shared" si="21"/>
        <v>0.000928571428571428</v>
      </c>
      <c r="EC33" s="66">
        <f t="shared" si="21"/>
        <v>0.000392857142857143</v>
      </c>
      <c r="ED33" s="66">
        <f t="shared" si="21"/>
        <v>0.000142857142857143</v>
      </c>
      <c r="EE33" s="66">
        <f t="shared" si="21"/>
        <v>0.000821428571428571</v>
      </c>
      <c r="EF33" s="66">
        <f t="shared" si="21"/>
        <v>0</v>
      </c>
      <c r="EG33" s="66">
        <f t="shared" si="21"/>
        <v>0</v>
      </c>
      <c r="EH33" s="66">
        <f t="shared" si="21"/>
        <v>0</v>
      </c>
      <c r="EI33" s="66">
        <f t="shared" si="21"/>
        <v>0.000214285714285714</v>
      </c>
      <c r="EJ33" s="66">
        <f t="shared" si="21"/>
        <v>0</v>
      </c>
      <c r="EK33" s="66">
        <f t="shared" si="21"/>
        <v>0.000392857142857143</v>
      </c>
      <c r="EL33" s="66">
        <f t="shared" si="21"/>
        <v>0.0005</v>
      </c>
      <c r="EM33" s="66">
        <f t="shared" si="21"/>
        <v>0.00103571428571429</v>
      </c>
      <c r="EN33" s="66">
        <f t="shared" si="21"/>
        <v>0.00110714285714286</v>
      </c>
      <c r="EO33" s="66">
        <f t="shared" si="21"/>
        <v>0</v>
      </c>
      <c r="EP33" s="66">
        <f t="shared" si="21"/>
        <v>0.0005</v>
      </c>
      <c r="EQ33" s="66">
        <f t="shared" si="21"/>
        <v>0.000428571428571429</v>
      </c>
      <c r="ER33" s="66">
        <f t="shared" si="21"/>
        <v>7.14285714285714e-5</v>
      </c>
      <c r="ES33" s="66">
        <f t="shared" si="21"/>
        <v>0.000321428571428571</v>
      </c>
      <c r="ET33" s="66">
        <f t="shared" si="21"/>
        <v>0.000392857142857143</v>
      </c>
      <c r="EU33" s="66">
        <f t="shared" si="21"/>
        <v>0.000464285714285714</v>
      </c>
      <c r="EV33" s="66">
        <f t="shared" si="21"/>
        <v>0.00025</v>
      </c>
      <c r="EW33" s="66">
        <f t="shared" si="21"/>
        <v>0.000642857142857143</v>
      </c>
      <c r="EX33" s="66">
        <f t="shared" si="21"/>
        <v>0</v>
      </c>
      <c r="EY33" s="66">
        <f t="shared" si="21"/>
        <v>0</v>
      </c>
      <c r="EZ33" s="66">
        <f t="shared" si="21"/>
        <v>0</v>
      </c>
      <c r="FA33" s="66">
        <f t="shared" si="21"/>
        <v>0.000214285714285714</v>
      </c>
      <c r="FB33" s="66">
        <f t="shared" si="21"/>
        <v>0.000642857142857143</v>
      </c>
      <c r="FC33" s="66">
        <f t="shared" si="21"/>
        <v>0</v>
      </c>
      <c r="FD33" s="66">
        <f t="shared" si="21"/>
        <v>0.00125</v>
      </c>
      <c r="FE33" s="66">
        <f t="shared" si="21"/>
        <v>0.000178571428571429</v>
      </c>
      <c r="FF33" s="66">
        <f t="shared" si="21"/>
        <v>3.57142857142857e-5</v>
      </c>
      <c r="FG33" s="66">
        <f t="shared" si="21"/>
        <v>0.00025</v>
      </c>
      <c r="FH33" s="66">
        <f t="shared" si="21"/>
        <v>0.000285714285714286</v>
      </c>
      <c r="FI33" s="66">
        <f t="shared" si="21"/>
        <v>0.000107142857142857</v>
      </c>
      <c r="FJ33" s="66">
        <f t="shared" si="21"/>
        <v>0.000107142857142857</v>
      </c>
      <c r="FK33" s="66">
        <f t="shared" si="21"/>
        <v>0.00025</v>
      </c>
      <c r="FL33" s="66">
        <f t="shared" si="21"/>
        <v>0.000535714285714286</v>
      </c>
      <c r="FM33" s="66">
        <f t="shared" si="21"/>
        <v>3.57142857142857e-5</v>
      </c>
      <c r="FN33" s="66">
        <f t="shared" si="21"/>
        <v>0.000285714285714286</v>
      </c>
      <c r="FO33" s="66">
        <f t="shared" si="21"/>
        <v>0.000142857142857143</v>
      </c>
      <c r="FP33" s="66">
        <f t="shared" si="21"/>
        <v>0.000214285714285714</v>
      </c>
      <c r="FQ33" s="66">
        <f t="shared" si="21"/>
        <v>0.000142857142857143</v>
      </c>
      <c r="FR33" s="66">
        <f t="shared" si="21"/>
        <v>0.000214285714285714</v>
      </c>
      <c r="FS33" s="66">
        <f t="shared" si="21"/>
        <v>0</v>
      </c>
      <c r="FT33" s="66">
        <f t="shared" si="21"/>
        <v>3.57142857142857e-5</v>
      </c>
      <c r="FU33" s="66">
        <f t="shared" si="21"/>
        <v>0</v>
      </c>
      <c r="FV33" s="66">
        <f t="shared" si="18"/>
        <v>0.000214285714285714</v>
      </c>
      <c r="FW33" s="66">
        <f t="shared" si="22"/>
        <v>0.00025</v>
      </c>
      <c r="FX33" s="66">
        <f t="shared" si="22"/>
        <v>0</v>
      </c>
      <c r="FY33" s="66">
        <f t="shared" si="22"/>
        <v>3.57142857142857e-5</v>
      </c>
      <c r="FZ33" s="66">
        <f t="shared" si="22"/>
        <v>0</v>
      </c>
      <c r="GA33" s="66">
        <f t="shared" si="22"/>
        <v>0.000107142857142857</v>
      </c>
      <c r="GB33" s="66">
        <f t="shared" si="22"/>
        <v>0.000428571428571429</v>
      </c>
      <c r="GC33" s="66">
        <f t="shared" si="22"/>
        <v>0</v>
      </c>
      <c r="GD33" s="66">
        <f t="shared" si="22"/>
        <v>0</v>
      </c>
      <c r="GE33" s="66">
        <f t="shared" si="22"/>
        <v>0</v>
      </c>
      <c r="GF33" s="66">
        <f t="shared" si="22"/>
        <v>0.000357142857142857</v>
      </c>
      <c r="GG33" s="66">
        <f t="shared" si="22"/>
        <v>7.14285714285714e-5</v>
      </c>
      <c r="GH33" s="66">
        <f t="shared" si="22"/>
        <v>0</v>
      </c>
      <c r="GI33" s="66">
        <f t="shared" si="22"/>
        <v>0.000107142857142857</v>
      </c>
      <c r="GJ33" s="66">
        <f t="shared" si="22"/>
        <v>0.000107142857142857</v>
      </c>
      <c r="GK33" s="66">
        <f t="shared" si="22"/>
        <v>0.000214285714285714</v>
      </c>
      <c r="GL33" s="66">
        <f t="shared" si="22"/>
        <v>0.000285714285714286</v>
      </c>
      <c r="GM33" s="66">
        <f t="shared" si="22"/>
        <v>0.000464285714285714</v>
      </c>
      <c r="GN33" s="66">
        <f t="shared" si="20"/>
        <v>0</v>
      </c>
      <c r="GO33" s="66">
        <f t="shared" si="20"/>
        <v>0.000892857142857143</v>
      </c>
      <c r="GP33" s="66">
        <f t="shared" si="20"/>
        <v>0.000285714285714286</v>
      </c>
      <c r="GQ33" s="66">
        <f t="shared" si="20"/>
        <v>0.000357142857142857</v>
      </c>
      <c r="GR33" s="66">
        <f t="shared" si="20"/>
        <v>0</v>
      </c>
      <c r="GS33" s="66">
        <f t="shared" si="20"/>
        <v>0.000178571428571429</v>
      </c>
      <c r="GT33" s="66">
        <f t="shared" si="20"/>
        <v>0</v>
      </c>
      <c r="GU33" s="66">
        <f t="shared" si="20"/>
        <v>0.000321428571428571</v>
      </c>
      <c r="GV33" s="66">
        <f t="shared" si="20"/>
        <v>0.000571428571428571</v>
      </c>
      <c r="GW33" s="66">
        <f t="shared" si="20"/>
        <v>0</v>
      </c>
      <c r="GX33" s="66">
        <f t="shared" si="20"/>
        <v>0.000571428571428571</v>
      </c>
      <c r="GY33" s="66">
        <f t="shared" si="20"/>
        <v>0</v>
      </c>
      <c r="GZ33" s="66">
        <f t="shared" si="20"/>
        <v>0</v>
      </c>
      <c r="HA33" s="66">
        <f t="shared" si="20"/>
        <v>0</v>
      </c>
      <c r="HB33" s="66">
        <f t="shared" si="20"/>
        <v>0.000928571428571428</v>
      </c>
      <c r="HC33" s="66">
        <f t="shared" si="20"/>
        <v>7.14285714285714e-5</v>
      </c>
      <c r="HD33" s="66"/>
    </row>
    <row r="34" spans="1:212">
      <c r="A34">
        <f>'imported data from Web Calc'!A34</f>
        <v>820.6</v>
      </c>
      <c r="B34" t="str">
        <f>'imported data from Web Calc'!B34</f>
        <v>C47H78O10</v>
      </c>
      <c r="C34" s="61" t="str">
        <f>'imported data from Web Calc'!C34</f>
        <v>MGDG(38:6)</v>
      </c>
      <c r="D34" s="69">
        <f>'imported data from Web Calc'!H34</f>
        <v>0</v>
      </c>
      <c r="E34" s="69">
        <f>'imported data from Web Calc'!T34</f>
        <v>0</v>
      </c>
      <c r="F34" s="69">
        <f>'imported data from Web Calc'!AF34</f>
        <v>0.000392857142857143</v>
      </c>
      <c r="G34" s="69">
        <f>'imported data from Web Calc'!AR34</f>
        <v>0.000178571428571429</v>
      </c>
      <c r="H34" s="69">
        <f>'imported data from Web Calc'!BD34</f>
        <v>0</v>
      </c>
      <c r="I34" s="69">
        <f>'imported data from Web Calc'!BP34</f>
        <v>0</v>
      </c>
      <c r="J34" s="69">
        <f>'imported data from Web Calc'!CB34</f>
        <v>0</v>
      </c>
      <c r="K34" s="69">
        <f>'imported data from Web Calc'!CN34</f>
        <v>0</v>
      </c>
      <c r="L34" s="69">
        <f>'imported data from Web Calc'!CZ34</f>
        <v>0</v>
      </c>
      <c r="M34" s="69">
        <f>'imported data from Web Calc'!DG34</f>
        <v>0</v>
      </c>
      <c r="N34" s="78">
        <f t="shared" si="3"/>
        <v>5.71428571428571e-5</v>
      </c>
      <c r="O34" s="69">
        <f>'imported data from Web Calc'!D34</f>
        <v>0.00442857142857143</v>
      </c>
      <c r="P34" s="69">
        <f>'imported data from Web Calc'!E34</f>
        <v>0.00525</v>
      </c>
      <c r="Q34" s="69">
        <f>'imported data from Web Calc'!F34</f>
        <v>0.00492857142857143</v>
      </c>
      <c r="R34" s="69">
        <f>'imported data from Web Calc'!G34</f>
        <v>0.00485714285714286</v>
      </c>
      <c r="S34" s="69">
        <f>'imported data from Web Calc'!I34</f>
        <v>0.0135</v>
      </c>
      <c r="T34" s="69">
        <f>'imported data from Web Calc'!J34</f>
        <v>0.00514285714285714</v>
      </c>
      <c r="U34" s="69">
        <f>'imported data from Web Calc'!K34</f>
        <v>0.00382142857142857</v>
      </c>
      <c r="V34" s="69">
        <f>'imported data from Web Calc'!L34</f>
        <v>0.00171428571428571</v>
      </c>
      <c r="W34" s="69">
        <f>'imported data from Web Calc'!M34</f>
        <v>0.00564285714285714</v>
      </c>
      <c r="X34" s="69">
        <f>'imported data from Web Calc'!N34</f>
        <v>0.00814285714285714</v>
      </c>
      <c r="Y34" s="69">
        <f>'imported data from Web Calc'!O34</f>
        <v>0.00664285714285714</v>
      </c>
      <c r="Z34" s="69">
        <f>'imported data from Web Calc'!P34</f>
        <v>0.00603571428571429</v>
      </c>
      <c r="AA34" s="69">
        <f>'imported data from Web Calc'!Q34</f>
        <v>0.000428571428571429</v>
      </c>
      <c r="AB34" s="69">
        <f>'imported data from Web Calc'!R34</f>
        <v>0.00585714285714286</v>
      </c>
      <c r="AC34" s="69">
        <f>'imported data from Web Calc'!S34</f>
        <v>0.00435714285714286</v>
      </c>
      <c r="AD34" s="69">
        <f>'imported data from Web Calc'!U34</f>
        <v>0.0035</v>
      </c>
      <c r="AE34" s="69">
        <f>'imported data from Web Calc'!V34</f>
        <v>0.00282142857142857</v>
      </c>
      <c r="AF34" s="69">
        <f>'imported data from Web Calc'!W34</f>
        <v>0.00425</v>
      </c>
      <c r="AG34" s="69">
        <f>'imported data from Web Calc'!X34</f>
        <v>0.00221428571428571</v>
      </c>
      <c r="AH34" s="69">
        <f>'imported data from Web Calc'!Y34</f>
        <v>0.0121785714285714</v>
      </c>
      <c r="AI34" s="69">
        <f>'imported data from Web Calc'!Z34</f>
        <v>0.00635714285714286</v>
      </c>
      <c r="AJ34" s="69">
        <f>'imported data from Web Calc'!AA34</f>
        <v>0.00346428571428571</v>
      </c>
      <c r="AK34" s="69">
        <f>'imported data from Web Calc'!AB34</f>
        <v>0.00757142857142857</v>
      </c>
      <c r="AL34" s="69">
        <f>'imported data from Web Calc'!AC34</f>
        <v>0.00253571428571429</v>
      </c>
      <c r="AM34" s="69">
        <f>'imported data from Web Calc'!AD34</f>
        <v>0.00460714285714286</v>
      </c>
      <c r="AN34" s="69">
        <f>'imported data from Web Calc'!AE34</f>
        <v>0.00285714285714286</v>
      </c>
      <c r="AO34" s="69">
        <f>'imported data from Web Calc'!AG34</f>
        <v>0.00507142857142857</v>
      </c>
      <c r="AP34" s="69">
        <f>'imported data from Web Calc'!AH34</f>
        <v>0.00257142857142857</v>
      </c>
      <c r="AQ34" s="69">
        <f>'imported data from Web Calc'!AI34</f>
        <v>0.00196428571428571</v>
      </c>
      <c r="AR34" s="69">
        <f>'imported data from Web Calc'!AJ34</f>
        <v>0.0100714285714286</v>
      </c>
      <c r="AS34" s="69">
        <f>'imported data from Web Calc'!AK34</f>
        <v>0.00246428571428571</v>
      </c>
      <c r="AT34" s="69">
        <f>'imported data from Web Calc'!AL34</f>
        <v>0.00264285714285714</v>
      </c>
      <c r="AU34" s="69">
        <f>'imported data from Web Calc'!AM34</f>
        <v>0.00735714285714286</v>
      </c>
      <c r="AV34" s="69">
        <f>'imported data from Web Calc'!AN34</f>
        <v>0.00617857142857143</v>
      </c>
      <c r="AW34" s="69">
        <f>'imported data from Web Calc'!AO34</f>
        <v>0.00471428571428571</v>
      </c>
      <c r="AX34" s="69">
        <f>'imported data from Web Calc'!AP34</f>
        <v>0.000928571428571429</v>
      </c>
      <c r="AY34" s="69">
        <f>'imported data from Web Calc'!AQ34</f>
        <v>0.00492857142857143</v>
      </c>
      <c r="AZ34" s="69">
        <f>'imported data from Web Calc'!AS34</f>
        <v>0.00246428571428571</v>
      </c>
      <c r="BA34" s="69">
        <f>'imported data from Web Calc'!AT34</f>
        <v>0.00203571428571429</v>
      </c>
      <c r="BB34" s="69">
        <f>'imported data from Web Calc'!AU34</f>
        <v>0.00857142857142857</v>
      </c>
      <c r="BC34" s="69">
        <f>'imported data from Web Calc'!AV34</f>
        <v>0.00317857142857143</v>
      </c>
      <c r="BD34" s="69">
        <f>'imported data from Web Calc'!AW34</f>
        <v>0.00325</v>
      </c>
      <c r="BE34" s="69">
        <f>'imported data from Web Calc'!AX34</f>
        <v>0.00621428571428571</v>
      </c>
      <c r="BF34" s="69">
        <f>'imported data from Web Calc'!AY34</f>
        <v>0.00528571428571429</v>
      </c>
      <c r="BG34" s="69">
        <f>'imported data from Web Calc'!AZ34</f>
        <v>0.00757142857142857</v>
      </c>
      <c r="BH34" s="69">
        <f>'imported data from Web Calc'!BA34</f>
        <v>0.00196428571428571</v>
      </c>
      <c r="BI34" s="69">
        <f>'imported data from Web Calc'!BB34</f>
        <v>0.00996428571428572</v>
      </c>
      <c r="BJ34" s="69">
        <f>'imported data from Web Calc'!BC34</f>
        <v>0.00521428571428571</v>
      </c>
      <c r="BK34" s="69">
        <f>'imported data from Web Calc'!BE34</f>
        <v>0.00210714285714286</v>
      </c>
      <c r="BL34" s="69">
        <f>'imported data from Web Calc'!BF34</f>
        <v>0.00471428571428571</v>
      </c>
      <c r="BM34" s="69">
        <f>'imported data from Web Calc'!BG34</f>
        <v>0.004</v>
      </c>
      <c r="BN34" s="69">
        <f>'imported data from Web Calc'!BH34</f>
        <v>0.000357142857142857</v>
      </c>
      <c r="BO34" s="69">
        <f>'imported data from Web Calc'!BI34</f>
        <v>0.00671428571428572</v>
      </c>
      <c r="BP34" s="69">
        <f>'imported data from Web Calc'!BJ34</f>
        <v>0.00585714285714286</v>
      </c>
      <c r="BQ34" s="69">
        <f>'imported data from Web Calc'!BK34</f>
        <v>0.0085</v>
      </c>
      <c r="BR34" s="69">
        <f>'imported data from Web Calc'!BL34</f>
        <v>0.00464285714285714</v>
      </c>
      <c r="BS34" s="69">
        <f>'imported data from Web Calc'!BM34</f>
        <v>0.00160714285714286</v>
      </c>
      <c r="BT34" s="69">
        <f>'imported data from Web Calc'!BN34</f>
        <v>0.00217857142857143</v>
      </c>
      <c r="BU34" s="69">
        <f>'imported data from Web Calc'!BO34</f>
        <v>0.00417857142857143</v>
      </c>
      <c r="BV34" s="69">
        <f>'imported data from Web Calc'!BQ34</f>
        <v>0.00357142857142857</v>
      </c>
      <c r="BW34" s="69">
        <f>'imported data from Web Calc'!BR34</f>
        <v>0.00439285714285714</v>
      </c>
      <c r="BX34" s="69">
        <f>'imported data from Web Calc'!BS34</f>
        <v>0.00828571428571429</v>
      </c>
      <c r="BY34" s="69">
        <f>'imported data from Web Calc'!BT34</f>
        <v>0.00703571428571429</v>
      </c>
      <c r="BZ34" s="69">
        <f>'imported data from Web Calc'!BU34</f>
        <v>0.00421428571428571</v>
      </c>
      <c r="CA34" s="69">
        <f>'imported data from Web Calc'!BV34</f>
        <v>0.00228571428571429</v>
      </c>
      <c r="CB34" s="69">
        <f>'imported data from Web Calc'!BW34</f>
        <v>0.00364285714285714</v>
      </c>
      <c r="CC34" s="69">
        <f>'imported data from Web Calc'!BX34</f>
        <v>0.00803571428571429</v>
      </c>
      <c r="CD34" s="69">
        <f>'imported data from Web Calc'!BY34</f>
        <v>0.000607142857142857</v>
      </c>
      <c r="CE34" s="69">
        <f>'imported data from Web Calc'!BZ34</f>
        <v>0.00146428571428571</v>
      </c>
      <c r="CF34" s="69">
        <f>'imported data from Web Calc'!CA34</f>
        <v>0.00428571428571429</v>
      </c>
      <c r="CG34" s="69">
        <f>'imported data from Web Calc'!CC34</f>
        <v>0.0136785714285714</v>
      </c>
      <c r="CH34" s="69">
        <f>'imported data from Web Calc'!CD34</f>
        <v>0.00392857142857143</v>
      </c>
      <c r="CI34" s="69">
        <f>'imported data from Web Calc'!CE34</f>
        <v>0.00303571428571429</v>
      </c>
      <c r="CJ34" s="69">
        <f>'imported data from Web Calc'!CF34</f>
        <v>0.00325</v>
      </c>
      <c r="CK34" s="69">
        <f>'imported data from Web Calc'!CG34</f>
        <v>0.00389285714285714</v>
      </c>
      <c r="CL34" s="69">
        <f>'imported data from Web Calc'!CH34</f>
        <v>0.00364285714285714</v>
      </c>
      <c r="CM34" s="69">
        <f>'imported data from Web Calc'!CI34</f>
        <v>0.00189285714285714</v>
      </c>
      <c r="CN34" s="69">
        <f>'imported data from Web Calc'!CJ34</f>
        <v>0.00135714285714286</v>
      </c>
      <c r="CO34" s="69">
        <f>'imported data from Web Calc'!CK34</f>
        <v>0.0206785714285714</v>
      </c>
      <c r="CP34" s="69">
        <f>'imported data from Web Calc'!CL34</f>
        <v>0.00882142857142857</v>
      </c>
      <c r="CQ34" s="69">
        <f>'imported data from Web Calc'!CM34</f>
        <v>0.00489285714285714</v>
      </c>
      <c r="CR34" s="69">
        <f>'imported data from Web Calc'!CO34</f>
        <v>0.00439285714285714</v>
      </c>
      <c r="CS34" s="69">
        <f>'imported data from Web Calc'!CP34</f>
        <v>0.00332142857142857</v>
      </c>
      <c r="CT34" s="69">
        <f>'imported data from Web Calc'!CQ34</f>
        <v>0.00592857142857143</v>
      </c>
      <c r="CU34" s="69">
        <f>'imported data from Web Calc'!CR34</f>
        <v>0.00210714285714286</v>
      </c>
      <c r="CV34" s="69">
        <f>'imported data from Web Calc'!CS34</f>
        <v>0.00532142857142857</v>
      </c>
      <c r="CW34" s="69">
        <f>'imported data from Web Calc'!CT34</f>
        <v>0.0145357142857143</v>
      </c>
      <c r="CX34" s="69">
        <f>'imported data from Web Calc'!CU34</f>
        <v>0.00978571428571429</v>
      </c>
      <c r="CY34" s="69">
        <f>'imported data from Web Calc'!CV34</f>
        <v>0.00539285714285714</v>
      </c>
      <c r="CZ34" s="69">
        <f>'imported data from Web Calc'!CW34</f>
        <v>0.00307142857142857</v>
      </c>
      <c r="DA34" s="69">
        <f>'imported data from Web Calc'!CX34</f>
        <v>0.00228571428571429</v>
      </c>
      <c r="DB34" s="69">
        <f>'imported data from Web Calc'!CY34</f>
        <v>0.00414285714285714</v>
      </c>
      <c r="DC34" s="69">
        <f>'imported data from Web Calc'!DA34</f>
        <v>0.0101785714285714</v>
      </c>
      <c r="DD34" s="69">
        <f>'imported data from Web Calc'!DB34</f>
        <v>0.00317857142857143</v>
      </c>
      <c r="DE34" s="69">
        <f>'imported data from Web Calc'!DC34</f>
        <v>0.00207142857142857</v>
      </c>
      <c r="DF34" s="69">
        <f>'imported data from Web Calc'!DD34</f>
        <v>0.000321428571428571</v>
      </c>
      <c r="DG34" s="69">
        <f>'imported data from Web Calc'!DE34</f>
        <v>0.00657142857142857</v>
      </c>
      <c r="DH34" s="69">
        <f>'imported data from Web Calc'!DF34</f>
        <v>0.00428571428571429</v>
      </c>
      <c r="DI34" s="81"/>
      <c r="DJ34" s="66">
        <f t="shared" si="15"/>
        <v>0.00437142857142857</v>
      </c>
      <c r="DK34" s="66">
        <f t="shared" si="23"/>
        <v>0.00519285714285714</v>
      </c>
      <c r="DL34" s="66">
        <f t="shared" si="23"/>
        <v>0.00487142857142857</v>
      </c>
      <c r="DM34" s="66">
        <f t="shared" si="23"/>
        <v>0.0048</v>
      </c>
      <c r="DN34" s="66">
        <f t="shared" si="21"/>
        <v>0.0134428571428571</v>
      </c>
      <c r="DO34" s="66">
        <f t="shared" si="21"/>
        <v>0.00508571428571429</v>
      </c>
      <c r="DP34" s="66">
        <f t="shared" si="21"/>
        <v>0.00376428571428571</v>
      </c>
      <c r="DQ34" s="66">
        <f t="shared" si="21"/>
        <v>0.00165714285714286</v>
      </c>
      <c r="DR34" s="66">
        <f t="shared" si="21"/>
        <v>0.00558571428571429</v>
      </c>
      <c r="DS34" s="66">
        <f t="shared" si="21"/>
        <v>0.00808571428571429</v>
      </c>
      <c r="DT34" s="66">
        <f t="shared" si="21"/>
        <v>0.00658571428571429</v>
      </c>
      <c r="DU34" s="66">
        <f t="shared" si="21"/>
        <v>0.00597857142857143</v>
      </c>
      <c r="DV34" s="66">
        <f t="shared" si="21"/>
        <v>0.000371428571428571</v>
      </c>
      <c r="DW34" s="66">
        <f t="shared" si="21"/>
        <v>0.0058</v>
      </c>
      <c r="DX34" s="66">
        <f t="shared" si="21"/>
        <v>0.0043</v>
      </c>
      <c r="DY34" s="66">
        <f t="shared" si="21"/>
        <v>0.00344285714285714</v>
      </c>
      <c r="DZ34" s="66">
        <f t="shared" si="21"/>
        <v>0.00276428571428571</v>
      </c>
      <c r="EA34" s="66">
        <f t="shared" si="21"/>
        <v>0.00419285714285714</v>
      </c>
      <c r="EB34" s="66">
        <f t="shared" si="21"/>
        <v>0.00215714285714286</v>
      </c>
      <c r="EC34" s="66">
        <f t="shared" ref="EC34:FU37" si="24">IF(AH34-$N34&gt;0,AH34-$N34,0)</f>
        <v>0.0121214285714286</v>
      </c>
      <c r="ED34" s="66">
        <f t="shared" si="24"/>
        <v>0.0063</v>
      </c>
      <c r="EE34" s="66">
        <f t="shared" si="24"/>
        <v>0.00340714285714286</v>
      </c>
      <c r="EF34" s="66">
        <f t="shared" si="24"/>
        <v>0.00751428571428571</v>
      </c>
      <c r="EG34" s="66">
        <f t="shared" si="24"/>
        <v>0.00247857142857143</v>
      </c>
      <c r="EH34" s="66">
        <f t="shared" si="24"/>
        <v>0.00455</v>
      </c>
      <c r="EI34" s="66">
        <f t="shared" si="24"/>
        <v>0.0028</v>
      </c>
      <c r="EJ34" s="66">
        <f t="shared" si="24"/>
        <v>0.00501428571428572</v>
      </c>
      <c r="EK34" s="66">
        <f t="shared" si="24"/>
        <v>0.00251428571428571</v>
      </c>
      <c r="EL34" s="66">
        <f t="shared" si="24"/>
        <v>0.00190714285714286</v>
      </c>
      <c r="EM34" s="66">
        <f t="shared" si="24"/>
        <v>0.0100142857142857</v>
      </c>
      <c r="EN34" s="66">
        <f t="shared" si="24"/>
        <v>0.00240714285714286</v>
      </c>
      <c r="EO34" s="66">
        <f t="shared" si="24"/>
        <v>0.00258571428571429</v>
      </c>
      <c r="EP34" s="66">
        <f t="shared" si="24"/>
        <v>0.0073</v>
      </c>
      <c r="EQ34" s="66">
        <f t="shared" si="24"/>
        <v>0.00612142857142857</v>
      </c>
      <c r="ER34" s="66">
        <f t="shared" si="24"/>
        <v>0.00465714285714286</v>
      </c>
      <c r="ES34" s="66">
        <f t="shared" si="24"/>
        <v>0.000871428571428571</v>
      </c>
      <c r="ET34" s="66">
        <f t="shared" si="24"/>
        <v>0.00487142857142857</v>
      </c>
      <c r="EU34" s="66">
        <f t="shared" si="24"/>
        <v>0.00240714285714286</v>
      </c>
      <c r="EV34" s="66">
        <f t="shared" si="24"/>
        <v>0.00197857142857143</v>
      </c>
      <c r="EW34" s="66">
        <f t="shared" si="24"/>
        <v>0.00851428571428572</v>
      </c>
      <c r="EX34" s="66">
        <f t="shared" si="24"/>
        <v>0.00312142857142857</v>
      </c>
      <c r="EY34" s="66">
        <f t="shared" si="24"/>
        <v>0.00319285714285714</v>
      </c>
      <c r="EZ34" s="66">
        <f t="shared" si="24"/>
        <v>0.00615714285714286</v>
      </c>
      <c r="FA34" s="66">
        <f t="shared" si="24"/>
        <v>0.00522857142857143</v>
      </c>
      <c r="FB34" s="66">
        <f t="shared" si="24"/>
        <v>0.00751428571428571</v>
      </c>
      <c r="FC34" s="66">
        <f t="shared" si="24"/>
        <v>0.00190714285714286</v>
      </c>
      <c r="FD34" s="66">
        <f t="shared" si="24"/>
        <v>0.00990714285714286</v>
      </c>
      <c r="FE34" s="66">
        <f t="shared" si="24"/>
        <v>0.00515714285714286</v>
      </c>
      <c r="FF34" s="66">
        <f t="shared" si="24"/>
        <v>0.00205</v>
      </c>
      <c r="FG34" s="66">
        <f t="shared" si="24"/>
        <v>0.00465714285714286</v>
      </c>
      <c r="FH34" s="66">
        <f t="shared" si="24"/>
        <v>0.00394285714285714</v>
      </c>
      <c r="FI34" s="66">
        <f t="shared" si="24"/>
        <v>0.0003</v>
      </c>
      <c r="FJ34" s="66">
        <f t="shared" si="24"/>
        <v>0.00665714285714286</v>
      </c>
      <c r="FK34" s="66">
        <f t="shared" si="24"/>
        <v>0.0058</v>
      </c>
      <c r="FL34" s="66">
        <f t="shared" si="24"/>
        <v>0.00844285714285714</v>
      </c>
      <c r="FM34" s="66">
        <f t="shared" si="24"/>
        <v>0.00458571428571429</v>
      </c>
      <c r="FN34" s="66">
        <f t="shared" si="24"/>
        <v>0.00155</v>
      </c>
      <c r="FO34" s="66">
        <f t="shared" si="24"/>
        <v>0.00212142857142857</v>
      </c>
      <c r="FP34" s="66">
        <f t="shared" si="24"/>
        <v>0.00412142857142857</v>
      </c>
      <c r="FQ34" s="66">
        <f t="shared" si="24"/>
        <v>0.00351428571428571</v>
      </c>
      <c r="FR34" s="66">
        <f t="shared" si="24"/>
        <v>0.00433571428571429</v>
      </c>
      <c r="FS34" s="66">
        <f t="shared" si="24"/>
        <v>0.00822857142857143</v>
      </c>
      <c r="FT34" s="66">
        <f t="shared" si="24"/>
        <v>0.00697857142857143</v>
      </c>
      <c r="FU34" s="66">
        <f t="shared" si="24"/>
        <v>0.00415714285714286</v>
      </c>
      <c r="FV34" s="66">
        <f t="shared" si="18"/>
        <v>0.00222857142857143</v>
      </c>
      <c r="FW34" s="66">
        <f t="shared" si="22"/>
        <v>0.00358571428571429</v>
      </c>
      <c r="FX34" s="66">
        <f t="shared" si="22"/>
        <v>0.00797857142857143</v>
      </c>
      <c r="FY34" s="66">
        <f t="shared" si="22"/>
        <v>0.00055</v>
      </c>
      <c r="FZ34" s="66">
        <f t="shared" si="22"/>
        <v>0.00140714285714286</v>
      </c>
      <c r="GA34" s="66">
        <f t="shared" si="22"/>
        <v>0.00422857142857143</v>
      </c>
      <c r="GB34" s="66">
        <f t="shared" si="22"/>
        <v>0.0136214285714286</v>
      </c>
      <c r="GC34" s="66">
        <f t="shared" si="22"/>
        <v>0.00387142857142857</v>
      </c>
      <c r="GD34" s="66">
        <f t="shared" si="22"/>
        <v>0.00297857142857143</v>
      </c>
      <c r="GE34" s="66">
        <f t="shared" si="22"/>
        <v>0.00319285714285714</v>
      </c>
      <c r="GF34" s="66">
        <f t="shared" si="22"/>
        <v>0.00383571428571429</v>
      </c>
      <c r="GG34" s="66">
        <f t="shared" si="22"/>
        <v>0.00358571428571429</v>
      </c>
      <c r="GH34" s="66">
        <f t="shared" si="22"/>
        <v>0.00183571428571429</v>
      </c>
      <c r="GI34" s="66">
        <f t="shared" si="22"/>
        <v>0.0013</v>
      </c>
      <c r="GJ34" s="66">
        <f t="shared" si="22"/>
        <v>0.0206214285714286</v>
      </c>
      <c r="GK34" s="66">
        <f t="shared" si="22"/>
        <v>0.00876428571428572</v>
      </c>
      <c r="GL34" s="66">
        <f t="shared" si="22"/>
        <v>0.00483571428571429</v>
      </c>
      <c r="GM34" s="66">
        <f t="shared" si="22"/>
        <v>0.00433571428571429</v>
      </c>
      <c r="GN34" s="66">
        <f t="shared" si="20"/>
        <v>0.00326428571428571</v>
      </c>
      <c r="GO34" s="66">
        <f t="shared" si="20"/>
        <v>0.00587142857142857</v>
      </c>
      <c r="GP34" s="66">
        <f t="shared" si="20"/>
        <v>0.00205</v>
      </c>
      <c r="GQ34" s="66">
        <f t="shared" si="20"/>
        <v>0.00526428571428571</v>
      </c>
      <c r="GR34" s="66">
        <f t="shared" si="20"/>
        <v>0.0144785714285714</v>
      </c>
      <c r="GS34" s="66">
        <f t="shared" si="20"/>
        <v>0.00972857142857143</v>
      </c>
      <c r="GT34" s="66">
        <f t="shared" si="20"/>
        <v>0.00533571428571429</v>
      </c>
      <c r="GU34" s="66">
        <f t="shared" si="20"/>
        <v>0.00301428571428571</v>
      </c>
      <c r="GV34" s="66">
        <f t="shared" si="20"/>
        <v>0.00222857142857143</v>
      </c>
      <c r="GW34" s="66">
        <f t="shared" si="20"/>
        <v>0.00408571428571429</v>
      </c>
      <c r="GX34" s="66">
        <f t="shared" si="20"/>
        <v>0.0101214285714286</v>
      </c>
      <c r="GY34" s="66">
        <f t="shared" si="20"/>
        <v>0.00312142857142857</v>
      </c>
      <c r="GZ34" s="66">
        <f t="shared" si="20"/>
        <v>0.00201428571428571</v>
      </c>
      <c r="HA34" s="66">
        <f t="shared" si="20"/>
        <v>0.000264285714285714</v>
      </c>
      <c r="HB34" s="66">
        <f t="shared" si="20"/>
        <v>0.00651428571428571</v>
      </c>
      <c r="HC34" s="66">
        <f t="shared" si="20"/>
        <v>0.00422857142857143</v>
      </c>
      <c r="HD34" s="66"/>
    </row>
    <row r="35" spans="1:212">
      <c r="A35">
        <f>'imported data from Web Calc'!A35</f>
        <v>822.6</v>
      </c>
      <c r="B35" t="str">
        <f>'imported data from Web Calc'!B35</f>
        <v>C47H80O10</v>
      </c>
      <c r="C35" s="61" t="str">
        <f>'imported data from Web Calc'!C35</f>
        <v>MGDG(38:5)</v>
      </c>
      <c r="D35" s="69">
        <f>'imported data from Web Calc'!H35</f>
        <v>0</v>
      </c>
      <c r="E35" s="69">
        <f>'imported data from Web Calc'!T35</f>
        <v>0</v>
      </c>
      <c r="F35" s="69">
        <f>'imported data from Web Calc'!AF35</f>
        <v>0</v>
      </c>
      <c r="G35" s="69">
        <f>'imported data from Web Calc'!AR35</f>
        <v>0</v>
      </c>
      <c r="H35" s="69">
        <f>'imported data from Web Calc'!BD35</f>
        <v>0</v>
      </c>
      <c r="I35" s="69">
        <f>'imported data from Web Calc'!BP35</f>
        <v>0</v>
      </c>
      <c r="J35" s="69">
        <f>'imported data from Web Calc'!CB35</f>
        <v>0</v>
      </c>
      <c r="K35" s="69">
        <f>'imported data from Web Calc'!CN35</f>
        <v>0</v>
      </c>
      <c r="L35" s="69">
        <f>'imported data from Web Calc'!CZ35</f>
        <v>0</v>
      </c>
      <c r="M35" s="69">
        <f>'imported data from Web Calc'!DG35</f>
        <v>0</v>
      </c>
      <c r="N35" s="78">
        <f t="shared" si="3"/>
        <v>0</v>
      </c>
      <c r="O35" s="69">
        <f>'imported data from Web Calc'!D35</f>
        <v>0.00228571428571429</v>
      </c>
      <c r="P35" s="69">
        <f>'imported data from Web Calc'!E35</f>
        <v>0.00107142857142857</v>
      </c>
      <c r="Q35" s="69">
        <f>'imported data from Web Calc'!F35</f>
        <v>0.00171428571428571</v>
      </c>
      <c r="R35" s="69">
        <f>'imported data from Web Calc'!G35</f>
        <v>0.00107142857142857</v>
      </c>
      <c r="S35" s="69">
        <f>'imported data from Web Calc'!I35</f>
        <v>0.00528571428571429</v>
      </c>
      <c r="T35" s="69">
        <f>'imported data from Web Calc'!J35</f>
        <v>0.00225</v>
      </c>
      <c r="U35" s="69">
        <f>'imported data from Web Calc'!K35</f>
        <v>0.00164285714285714</v>
      </c>
      <c r="V35" s="69">
        <f>'imported data from Web Calc'!L35</f>
        <v>0.0005</v>
      </c>
      <c r="W35" s="69">
        <f>'imported data from Web Calc'!M35</f>
        <v>0.00335714285714286</v>
      </c>
      <c r="X35" s="69">
        <f>'imported data from Web Calc'!N35</f>
        <v>0.00353571428571429</v>
      </c>
      <c r="Y35" s="69">
        <f>'imported data from Web Calc'!O35</f>
        <v>0.00496428571428571</v>
      </c>
      <c r="Z35" s="69">
        <f>'imported data from Web Calc'!P35</f>
        <v>0.00364285714285714</v>
      </c>
      <c r="AA35" s="69">
        <f>'imported data from Web Calc'!Q35</f>
        <v>0.000571428571428571</v>
      </c>
      <c r="AB35" s="69">
        <f>'imported data from Web Calc'!R35</f>
        <v>0.00075</v>
      </c>
      <c r="AC35" s="69">
        <f>'imported data from Web Calc'!S35</f>
        <v>0.0015</v>
      </c>
      <c r="AD35" s="69">
        <f>'imported data from Web Calc'!U35</f>
        <v>0.000607142857142857</v>
      </c>
      <c r="AE35" s="69">
        <f>'imported data from Web Calc'!V35</f>
        <v>0.00114285714285714</v>
      </c>
      <c r="AF35" s="69">
        <f>'imported data from Web Calc'!W35</f>
        <v>0.00142857142857143</v>
      </c>
      <c r="AG35" s="69">
        <f>'imported data from Web Calc'!X35</f>
        <v>0.000821428571428571</v>
      </c>
      <c r="AH35" s="69">
        <f>'imported data from Web Calc'!Y35</f>
        <v>0.00492857142857143</v>
      </c>
      <c r="AI35" s="69">
        <f>'imported data from Web Calc'!Z35</f>
        <v>0.00160714285714286</v>
      </c>
      <c r="AJ35" s="69">
        <f>'imported data from Web Calc'!AA35</f>
        <v>0.0025</v>
      </c>
      <c r="AK35" s="69">
        <f>'imported data from Web Calc'!AB35</f>
        <v>0.00342857142857143</v>
      </c>
      <c r="AL35" s="69">
        <f>'imported data from Web Calc'!AC35</f>
        <v>0.0015</v>
      </c>
      <c r="AM35" s="69">
        <f>'imported data from Web Calc'!AD35</f>
        <v>0.00175</v>
      </c>
      <c r="AN35" s="69">
        <f>'imported data from Web Calc'!AE35</f>
        <v>0.00275</v>
      </c>
      <c r="AO35" s="69">
        <f>'imported data from Web Calc'!AG35</f>
        <v>0.00217857142857143</v>
      </c>
      <c r="AP35" s="69">
        <f>'imported data from Web Calc'!AH35</f>
        <v>0.00210714285714286</v>
      </c>
      <c r="AQ35" s="69">
        <f>'imported data from Web Calc'!AI35</f>
        <v>0.00228571428571429</v>
      </c>
      <c r="AR35" s="69">
        <f>'imported data from Web Calc'!AJ35</f>
        <v>0.00567857142857143</v>
      </c>
      <c r="AS35" s="69">
        <f>'imported data from Web Calc'!AK35</f>
        <v>0.0015</v>
      </c>
      <c r="AT35" s="69">
        <f>'imported data from Web Calc'!AL35</f>
        <v>0.000285714285714286</v>
      </c>
      <c r="AU35" s="69">
        <f>'imported data from Web Calc'!AM35</f>
        <v>0.00207142857142857</v>
      </c>
      <c r="AV35" s="69">
        <f>'imported data from Web Calc'!AN35</f>
        <v>0.00314285714285714</v>
      </c>
      <c r="AW35" s="69">
        <f>'imported data from Web Calc'!AO35</f>
        <v>0.00025</v>
      </c>
      <c r="AX35" s="69">
        <f>'imported data from Web Calc'!AP35</f>
        <v>0</v>
      </c>
      <c r="AY35" s="69">
        <f>'imported data from Web Calc'!AQ35</f>
        <v>0.00128571428571429</v>
      </c>
      <c r="AZ35" s="69">
        <f>'imported data from Web Calc'!AS35</f>
        <v>0.00075</v>
      </c>
      <c r="BA35" s="69">
        <f>'imported data from Web Calc'!AT35</f>
        <v>0.000392857142857143</v>
      </c>
      <c r="BB35" s="69">
        <f>'imported data from Web Calc'!AU35</f>
        <v>0.00275</v>
      </c>
      <c r="BC35" s="69">
        <f>'imported data from Web Calc'!AV35</f>
        <v>0.000178571428571429</v>
      </c>
      <c r="BD35" s="69">
        <f>'imported data from Web Calc'!AW35</f>
        <v>0.00196428571428571</v>
      </c>
      <c r="BE35" s="69">
        <f>'imported data from Web Calc'!AX35</f>
        <v>0.00275</v>
      </c>
      <c r="BF35" s="69">
        <f>'imported data from Web Calc'!AY35</f>
        <v>0.00142857142857143</v>
      </c>
      <c r="BG35" s="69">
        <f>'imported data from Web Calc'!AZ35</f>
        <v>0.00514285714285714</v>
      </c>
      <c r="BH35" s="69">
        <f>'imported data from Web Calc'!BA35</f>
        <v>0.00110714285714286</v>
      </c>
      <c r="BI35" s="69">
        <f>'imported data from Web Calc'!BB35</f>
        <v>0.00710714285714286</v>
      </c>
      <c r="BJ35" s="69">
        <f>'imported data from Web Calc'!BC35</f>
        <v>0.00253571428571429</v>
      </c>
      <c r="BK35" s="69">
        <f>'imported data from Web Calc'!BE35</f>
        <v>0</v>
      </c>
      <c r="BL35" s="69">
        <f>'imported data from Web Calc'!BF35</f>
        <v>0.00139285714285714</v>
      </c>
      <c r="BM35" s="69">
        <f>'imported data from Web Calc'!BG35</f>
        <v>0.000428571428571429</v>
      </c>
      <c r="BN35" s="69">
        <f>'imported data from Web Calc'!BH35</f>
        <v>0.000178571428571429</v>
      </c>
      <c r="BO35" s="69">
        <f>'imported data from Web Calc'!BI35</f>
        <v>0.00117857142857143</v>
      </c>
      <c r="BP35" s="69">
        <f>'imported data from Web Calc'!BJ35</f>
        <v>0.00242857142857143</v>
      </c>
      <c r="BQ35" s="69">
        <f>'imported data from Web Calc'!BK35</f>
        <v>0.00407142857142857</v>
      </c>
      <c r="BR35" s="69">
        <f>'imported data from Web Calc'!BL35</f>
        <v>0.0005</v>
      </c>
      <c r="BS35" s="69">
        <f>'imported data from Web Calc'!BM35</f>
        <v>0.000285714285714286</v>
      </c>
      <c r="BT35" s="69">
        <f>'imported data from Web Calc'!BN35</f>
        <v>0.000142857142857143</v>
      </c>
      <c r="BU35" s="69">
        <f>'imported data from Web Calc'!BO35</f>
        <v>0.00214285714285714</v>
      </c>
      <c r="BV35" s="69">
        <f>'imported data from Web Calc'!BQ35</f>
        <v>0.00103571428571429</v>
      </c>
      <c r="BW35" s="69">
        <f>'imported data from Web Calc'!BR35</f>
        <v>0.00164285714285714</v>
      </c>
      <c r="BX35" s="69">
        <f>'imported data from Web Calc'!BS35</f>
        <v>0.00303571428571429</v>
      </c>
      <c r="BY35" s="69">
        <f>'imported data from Web Calc'!BT35</f>
        <v>0.00192857142857143</v>
      </c>
      <c r="BZ35" s="69">
        <f>'imported data from Web Calc'!BU35</f>
        <v>0.00407142857142857</v>
      </c>
      <c r="CA35" s="69">
        <f>'imported data from Web Calc'!BV35</f>
        <v>0.00267857142857143</v>
      </c>
      <c r="CB35" s="69">
        <f>'imported data from Web Calc'!BW35</f>
        <v>0.00203571428571429</v>
      </c>
      <c r="CC35" s="69">
        <f>'imported data from Web Calc'!BX35</f>
        <v>0.00421428571428571</v>
      </c>
      <c r="CD35" s="69">
        <f>'imported data from Web Calc'!BY35</f>
        <v>0.000964285714285714</v>
      </c>
      <c r="CE35" s="69">
        <f>'imported data from Web Calc'!BZ35</f>
        <v>0.00103571428571429</v>
      </c>
      <c r="CF35" s="69">
        <f>'imported data from Web Calc'!CA35</f>
        <v>0.00146428571428571</v>
      </c>
      <c r="CG35" s="69">
        <f>'imported data from Web Calc'!CC35</f>
        <v>0.00289285714285714</v>
      </c>
      <c r="CH35" s="69">
        <f>'imported data from Web Calc'!CD35</f>
        <v>0.000178571428571429</v>
      </c>
      <c r="CI35" s="69">
        <f>'imported data from Web Calc'!CE35</f>
        <v>0.00103571428571429</v>
      </c>
      <c r="CJ35" s="69">
        <f>'imported data from Web Calc'!CF35</f>
        <v>0.00103571428571429</v>
      </c>
      <c r="CK35" s="69">
        <f>'imported data from Web Calc'!CG35</f>
        <v>0.00182142857142857</v>
      </c>
      <c r="CL35" s="69">
        <f>'imported data from Web Calc'!CH35</f>
        <v>0.000892857142857143</v>
      </c>
      <c r="CM35" s="69">
        <f>'imported data from Web Calc'!CI35</f>
        <v>0.000714285714285714</v>
      </c>
      <c r="CN35" s="69">
        <f>'imported data from Web Calc'!CJ35</f>
        <v>0.000464285714285714</v>
      </c>
      <c r="CO35" s="69">
        <f>'imported data from Web Calc'!CK35</f>
        <v>0.00671428571428572</v>
      </c>
      <c r="CP35" s="69">
        <f>'imported data from Web Calc'!CL35</f>
        <v>0.00225</v>
      </c>
      <c r="CQ35" s="69">
        <f>'imported data from Web Calc'!CM35</f>
        <v>0.00175</v>
      </c>
      <c r="CR35" s="69">
        <f>'imported data from Web Calc'!CO35</f>
        <v>0.00164285714285714</v>
      </c>
      <c r="CS35" s="69">
        <f>'imported data from Web Calc'!CP35</f>
        <v>0.00321428571428571</v>
      </c>
      <c r="CT35" s="69">
        <f>'imported data from Web Calc'!CQ35</f>
        <v>0.00275</v>
      </c>
      <c r="CU35" s="69">
        <f>'imported data from Web Calc'!CR35</f>
        <v>0.000928571428571429</v>
      </c>
      <c r="CV35" s="69">
        <f>'imported data from Web Calc'!CS35</f>
        <v>0.00189285714285714</v>
      </c>
      <c r="CW35" s="69">
        <f>'imported data from Web Calc'!CT35</f>
        <v>0.004</v>
      </c>
      <c r="CX35" s="69">
        <f>'imported data from Web Calc'!CU35</f>
        <v>0.00407142857142857</v>
      </c>
      <c r="CY35" s="69">
        <f>'imported data from Web Calc'!CV35</f>
        <v>0.00260714285714286</v>
      </c>
      <c r="CZ35" s="69">
        <f>'imported data from Web Calc'!CW35</f>
        <v>0.000928571428571429</v>
      </c>
      <c r="DA35" s="69">
        <f>'imported data from Web Calc'!CX35</f>
        <v>0</v>
      </c>
      <c r="DB35" s="69">
        <f>'imported data from Web Calc'!CY35</f>
        <v>0.00210714285714286</v>
      </c>
      <c r="DC35" s="69">
        <f>'imported data from Web Calc'!DA35</f>
        <v>0.0025</v>
      </c>
      <c r="DD35" s="69">
        <f>'imported data from Web Calc'!DB35</f>
        <v>0</v>
      </c>
      <c r="DE35" s="69">
        <f>'imported data from Web Calc'!DC35</f>
        <v>0.000821428571428571</v>
      </c>
      <c r="DF35" s="69">
        <f>'imported data from Web Calc'!DD35</f>
        <v>0.000142857142857143</v>
      </c>
      <c r="DG35" s="69">
        <f>'imported data from Web Calc'!DE35</f>
        <v>0.00235714285714286</v>
      </c>
      <c r="DH35" s="69">
        <f>'imported data from Web Calc'!DF35</f>
        <v>0.00135714285714286</v>
      </c>
      <c r="DI35" s="81"/>
      <c r="DJ35" s="66">
        <f t="shared" si="15"/>
        <v>0.00228571428571429</v>
      </c>
      <c r="DK35" s="66">
        <f t="shared" si="23"/>
        <v>0.00107142857142857</v>
      </c>
      <c r="DL35" s="66">
        <f t="shared" si="23"/>
        <v>0.00171428571428571</v>
      </c>
      <c r="DM35" s="66">
        <f t="shared" si="23"/>
        <v>0.00107142857142857</v>
      </c>
      <c r="DN35" s="66">
        <f t="shared" ref="DN35:EB37" si="25">IF(S35-$N35&gt;0,S35-$N35,0)</f>
        <v>0.00528571428571429</v>
      </c>
      <c r="DO35" s="66">
        <f t="shared" si="25"/>
        <v>0.00225</v>
      </c>
      <c r="DP35" s="66">
        <f t="shared" si="25"/>
        <v>0.00164285714285714</v>
      </c>
      <c r="DQ35" s="66">
        <f t="shared" si="25"/>
        <v>0.0005</v>
      </c>
      <c r="DR35" s="66">
        <f t="shared" si="25"/>
        <v>0.00335714285714286</v>
      </c>
      <c r="DS35" s="66">
        <f t="shared" si="25"/>
        <v>0.00353571428571429</v>
      </c>
      <c r="DT35" s="66">
        <f t="shared" si="25"/>
        <v>0.00496428571428571</v>
      </c>
      <c r="DU35" s="66">
        <f t="shared" si="25"/>
        <v>0.00364285714285714</v>
      </c>
      <c r="DV35" s="66">
        <f t="shared" si="25"/>
        <v>0.000571428571428571</v>
      </c>
      <c r="DW35" s="66">
        <f t="shared" si="25"/>
        <v>0.00075</v>
      </c>
      <c r="DX35" s="66">
        <f t="shared" si="25"/>
        <v>0.0015</v>
      </c>
      <c r="DY35" s="66">
        <f t="shared" si="25"/>
        <v>0.000607142857142857</v>
      </c>
      <c r="DZ35" s="66">
        <f t="shared" si="25"/>
        <v>0.00114285714285714</v>
      </c>
      <c r="EA35" s="66">
        <f t="shared" si="25"/>
        <v>0.00142857142857143</v>
      </c>
      <c r="EB35" s="66">
        <f t="shared" si="25"/>
        <v>0.000821428571428571</v>
      </c>
      <c r="EC35" s="66">
        <f t="shared" si="24"/>
        <v>0.00492857142857143</v>
      </c>
      <c r="ED35" s="66">
        <f t="shared" si="24"/>
        <v>0.00160714285714286</v>
      </c>
      <c r="EE35" s="66">
        <f t="shared" si="24"/>
        <v>0.0025</v>
      </c>
      <c r="EF35" s="66">
        <f t="shared" si="24"/>
        <v>0.00342857142857143</v>
      </c>
      <c r="EG35" s="66">
        <f t="shared" si="24"/>
        <v>0.0015</v>
      </c>
      <c r="EH35" s="66">
        <f t="shared" si="24"/>
        <v>0.00175</v>
      </c>
      <c r="EI35" s="66">
        <f t="shared" si="24"/>
        <v>0.00275</v>
      </c>
      <c r="EJ35" s="66">
        <f t="shared" si="24"/>
        <v>0.00217857142857143</v>
      </c>
      <c r="EK35" s="66">
        <f t="shared" si="24"/>
        <v>0.00210714285714286</v>
      </c>
      <c r="EL35" s="66">
        <f t="shared" si="24"/>
        <v>0.00228571428571429</v>
      </c>
      <c r="EM35" s="66">
        <f t="shared" si="24"/>
        <v>0.00567857142857143</v>
      </c>
      <c r="EN35" s="66">
        <f t="shared" si="24"/>
        <v>0.0015</v>
      </c>
      <c r="EO35" s="66">
        <f t="shared" si="24"/>
        <v>0.000285714285714286</v>
      </c>
      <c r="EP35" s="66">
        <f t="shared" si="24"/>
        <v>0.00207142857142857</v>
      </c>
      <c r="EQ35" s="66">
        <f t="shared" si="24"/>
        <v>0.00314285714285714</v>
      </c>
      <c r="ER35" s="66">
        <f t="shared" si="24"/>
        <v>0.00025</v>
      </c>
      <c r="ES35" s="66">
        <f t="shared" si="24"/>
        <v>0</v>
      </c>
      <c r="ET35" s="66">
        <f t="shared" si="24"/>
        <v>0.00128571428571429</v>
      </c>
      <c r="EU35" s="66">
        <f t="shared" si="24"/>
        <v>0.00075</v>
      </c>
      <c r="EV35" s="66">
        <f t="shared" si="24"/>
        <v>0.000392857142857143</v>
      </c>
      <c r="EW35" s="66">
        <f t="shared" si="24"/>
        <v>0.00275</v>
      </c>
      <c r="EX35" s="66">
        <f t="shared" si="24"/>
        <v>0.000178571428571429</v>
      </c>
      <c r="EY35" s="66">
        <f t="shared" si="24"/>
        <v>0.00196428571428571</v>
      </c>
      <c r="EZ35" s="66">
        <f t="shared" si="24"/>
        <v>0.00275</v>
      </c>
      <c r="FA35" s="66">
        <f t="shared" si="24"/>
        <v>0.00142857142857143</v>
      </c>
      <c r="FB35" s="66">
        <f t="shared" si="24"/>
        <v>0.00514285714285714</v>
      </c>
      <c r="FC35" s="66">
        <f t="shared" si="24"/>
        <v>0.00110714285714286</v>
      </c>
      <c r="FD35" s="66">
        <f t="shared" si="24"/>
        <v>0.00710714285714286</v>
      </c>
      <c r="FE35" s="66">
        <f t="shared" si="24"/>
        <v>0.00253571428571429</v>
      </c>
      <c r="FF35" s="66">
        <f t="shared" si="24"/>
        <v>0</v>
      </c>
      <c r="FG35" s="66">
        <f t="shared" si="24"/>
        <v>0.00139285714285714</v>
      </c>
      <c r="FH35" s="66">
        <f t="shared" si="24"/>
        <v>0.000428571428571429</v>
      </c>
      <c r="FI35" s="66">
        <f t="shared" si="24"/>
        <v>0.000178571428571429</v>
      </c>
      <c r="FJ35" s="66">
        <f t="shared" si="24"/>
        <v>0.00117857142857143</v>
      </c>
      <c r="FK35" s="66">
        <f t="shared" si="24"/>
        <v>0.00242857142857143</v>
      </c>
      <c r="FL35" s="66">
        <f t="shared" si="24"/>
        <v>0.00407142857142857</v>
      </c>
      <c r="FM35" s="66">
        <f t="shared" si="24"/>
        <v>0.0005</v>
      </c>
      <c r="FN35" s="66">
        <f t="shared" si="24"/>
        <v>0.000285714285714286</v>
      </c>
      <c r="FO35" s="66">
        <f t="shared" si="24"/>
        <v>0.000142857142857143</v>
      </c>
      <c r="FP35" s="66">
        <f t="shared" si="24"/>
        <v>0.00214285714285714</v>
      </c>
      <c r="FQ35" s="66">
        <f t="shared" si="24"/>
        <v>0.00103571428571429</v>
      </c>
      <c r="FR35" s="66">
        <f t="shared" si="24"/>
        <v>0.00164285714285714</v>
      </c>
      <c r="FS35" s="66">
        <f t="shared" si="24"/>
        <v>0.00303571428571429</v>
      </c>
      <c r="FT35" s="66">
        <f t="shared" si="24"/>
        <v>0.00192857142857143</v>
      </c>
      <c r="FU35" s="66">
        <f t="shared" si="24"/>
        <v>0.00407142857142857</v>
      </c>
      <c r="FV35" s="66">
        <f t="shared" si="18"/>
        <v>0.00267857142857143</v>
      </c>
      <c r="FW35" s="66">
        <f t="shared" si="22"/>
        <v>0.00203571428571429</v>
      </c>
      <c r="FX35" s="66">
        <f t="shared" si="22"/>
        <v>0.00421428571428571</v>
      </c>
      <c r="FY35" s="66">
        <f t="shared" si="22"/>
        <v>0.000964285714285714</v>
      </c>
      <c r="FZ35" s="66">
        <f t="shared" si="22"/>
        <v>0.00103571428571429</v>
      </c>
      <c r="GA35" s="66">
        <f t="shared" si="22"/>
        <v>0.00146428571428571</v>
      </c>
      <c r="GB35" s="66">
        <f t="shared" si="22"/>
        <v>0.00289285714285714</v>
      </c>
      <c r="GC35" s="66">
        <f t="shared" si="22"/>
        <v>0.000178571428571429</v>
      </c>
      <c r="GD35" s="66">
        <f t="shared" si="22"/>
        <v>0.00103571428571429</v>
      </c>
      <c r="GE35" s="66">
        <f t="shared" si="22"/>
        <v>0.00103571428571429</v>
      </c>
      <c r="GF35" s="66">
        <f t="shared" si="22"/>
        <v>0.00182142857142857</v>
      </c>
      <c r="GG35" s="66">
        <f t="shared" si="22"/>
        <v>0.000892857142857143</v>
      </c>
      <c r="GH35" s="66">
        <f t="shared" si="22"/>
        <v>0.000714285714285714</v>
      </c>
      <c r="GI35" s="66">
        <f t="shared" si="22"/>
        <v>0.000464285714285714</v>
      </c>
      <c r="GJ35" s="66">
        <f t="shared" si="22"/>
        <v>0.00671428571428572</v>
      </c>
      <c r="GK35" s="66">
        <f t="shared" si="22"/>
        <v>0.00225</v>
      </c>
      <c r="GL35" s="66">
        <f t="shared" si="22"/>
        <v>0.00175</v>
      </c>
      <c r="GM35" s="66">
        <f t="shared" si="22"/>
        <v>0.00164285714285714</v>
      </c>
      <c r="GN35" s="66">
        <f t="shared" si="20"/>
        <v>0.00321428571428571</v>
      </c>
      <c r="GO35" s="66">
        <f t="shared" si="20"/>
        <v>0.00275</v>
      </c>
      <c r="GP35" s="66">
        <f t="shared" si="20"/>
        <v>0.000928571428571429</v>
      </c>
      <c r="GQ35" s="66">
        <f t="shared" si="20"/>
        <v>0.00189285714285714</v>
      </c>
      <c r="GR35" s="66">
        <f t="shared" si="20"/>
        <v>0.004</v>
      </c>
      <c r="GS35" s="66">
        <f t="shared" si="20"/>
        <v>0.00407142857142857</v>
      </c>
      <c r="GT35" s="66">
        <f t="shared" si="20"/>
        <v>0.00260714285714286</v>
      </c>
      <c r="GU35" s="66">
        <f t="shared" si="20"/>
        <v>0.000928571428571429</v>
      </c>
      <c r="GV35" s="66">
        <f t="shared" si="20"/>
        <v>0</v>
      </c>
      <c r="GW35" s="66">
        <f t="shared" si="20"/>
        <v>0.00210714285714286</v>
      </c>
      <c r="GX35" s="66">
        <f t="shared" si="20"/>
        <v>0.0025</v>
      </c>
      <c r="GY35" s="66">
        <f t="shared" si="20"/>
        <v>0</v>
      </c>
      <c r="GZ35" s="66">
        <f t="shared" si="20"/>
        <v>0.000821428571428571</v>
      </c>
      <c r="HA35" s="66">
        <f t="shared" si="20"/>
        <v>0.000142857142857143</v>
      </c>
      <c r="HB35" s="66">
        <f t="shared" si="20"/>
        <v>0.00235714285714286</v>
      </c>
      <c r="HC35" s="66">
        <f t="shared" si="20"/>
        <v>0.00135714285714286</v>
      </c>
      <c r="HD35" s="66"/>
    </row>
    <row r="36" spans="1:212">
      <c r="A36">
        <f>'imported data from Web Calc'!A36</f>
        <v>824.6</v>
      </c>
      <c r="B36" t="str">
        <f>'imported data from Web Calc'!B36</f>
        <v>C47H82O10</v>
      </c>
      <c r="C36" s="61" t="str">
        <f>'imported data from Web Calc'!C36</f>
        <v>MGDG(38:4)</v>
      </c>
      <c r="D36" s="69">
        <f>'imported data from Web Calc'!H36</f>
        <v>0</v>
      </c>
      <c r="E36" s="69">
        <f>'imported data from Web Calc'!T36</f>
        <v>0</v>
      </c>
      <c r="F36" s="69">
        <f>'imported data from Web Calc'!AF36</f>
        <v>0</v>
      </c>
      <c r="G36" s="69">
        <f>'imported data from Web Calc'!AR36</f>
        <v>0</v>
      </c>
      <c r="H36" s="69">
        <f>'imported data from Web Calc'!BD36</f>
        <v>0</v>
      </c>
      <c r="I36" s="69">
        <f>'imported data from Web Calc'!BP36</f>
        <v>0</v>
      </c>
      <c r="J36" s="69">
        <f>'imported data from Web Calc'!CB36</f>
        <v>0</v>
      </c>
      <c r="K36" s="69">
        <f>'imported data from Web Calc'!CN36</f>
        <v>0</v>
      </c>
      <c r="L36" s="69">
        <f>'imported data from Web Calc'!CZ36</f>
        <v>0</v>
      </c>
      <c r="M36" s="69">
        <f>'imported data from Web Calc'!DG36</f>
        <v>0</v>
      </c>
      <c r="N36" s="78">
        <f t="shared" si="3"/>
        <v>0</v>
      </c>
      <c r="O36" s="69">
        <f>'imported data from Web Calc'!D36</f>
        <v>0.000857142857142857</v>
      </c>
      <c r="P36" s="69">
        <f>'imported data from Web Calc'!E36</f>
        <v>0.00142857142857143</v>
      </c>
      <c r="Q36" s="69">
        <f>'imported data from Web Calc'!F36</f>
        <v>0.000357142857142857</v>
      </c>
      <c r="R36" s="69">
        <f>'imported data from Web Calc'!G36</f>
        <v>0.00139285714285714</v>
      </c>
      <c r="S36" s="69">
        <f>'imported data from Web Calc'!I36</f>
        <v>0.00164285714285714</v>
      </c>
      <c r="T36" s="69">
        <f>'imported data from Web Calc'!J36</f>
        <v>0.000607142857142857</v>
      </c>
      <c r="U36" s="69">
        <f>'imported data from Web Calc'!K36</f>
        <v>0.000714285714285714</v>
      </c>
      <c r="V36" s="69">
        <f>'imported data from Web Calc'!L36</f>
        <v>0.000142857142857143</v>
      </c>
      <c r="W36" s="69">
        <f>'imported data from Web Calc'!M36</f>
        <v>0.00157142857142857</v>
      </c>
      <c r="X36" s="69">
        <f>'imported data from Web Calc'!N36</f>
        <v>0.00167857142857143</v>
      </c>
      <c r="Y36" s="69">
        <f>'imported data from Web Calc'!O36</f>
        <v>0.00171428571428571</v>
      </c>
      <c r="Z36" s="69">
        <f>'imported data from Web Calc'!P36</f>
        <v>0.00171428571428571</v>
      </c>
      <c r="AA36" s="69">
        <f>'imported data from Web Calc'!Q36</f>
        <v>7.14285714285714e-5</v>
      </c>
      <c r="AB36" s="69">
        <f>'imported data from Web Calc'!R36</f>
        <v>0.000964285714285714</v>
      </c>
      <c r="AC36" s="69">
        <f>'imported data from Web Calc'!S36</f>
        <v>0.000428571428571429</v>
      </c>
      <c r="AD36" s="69">
        <f>'imported data from Web Calc'!U36</f>
        <v>0.00142857142857143</v>
      </c>
      <c r="AE36" s="69">
        <f>'imported data from Web Calc'!V36</f>
        <v>0.00110714285714286</v>
      </c>
      <c r="AF36" s="69">
        <f>'imported data from Web Calc'!W36</f>
        <v>0.000964285714285714</v>
      </c>
      <c r="AG36" s="69">
        <f>'imported data from Web Calc'!X36</f>
        <v>0.000785714285714286</v>
      </c>
      <c r="AH36" s="69">
        <f>'imported data from Web Calc'!Y36</f>
        <v>0.00285714285714286</v>
      </c>
      <c r="AI36" s="69">
        <f>'imported data from Web Calc'!Z36</f>
        <v>0.000928571428571429</v>
      </c>
      <c r="AJ36" s="69">
        <f>'imported data from Web Calc'!AA36</f>
        <v>0.00128571428571429</v>
      </c>
      <c r="AK36" s="69">
        <f>'imported data from Web Calc'!AB36</f>
        <v>0.00146428571428571</v>
      </c>
      <c r="AL36" s="69">
        <f>'imported data from Web Calc'!AC36</f>
        <v>0.000214285714285714</v>
      </c>
      <c r="AM36" s="69">
        <f>'imported data from Web Calc'!AD36</f>
        <v>0.000392857142857143</v>
      </c>
      <c r="AN36" s="69">
        <f>'imported data from Web Calc'!AE36</f>
        <v>0.00125</v>
      </c>
      <c r="AO36" s="69">
        <f>'imported data from Web Calc'!AG36</f>
        <v>0.000964285714285714</v>
      </c>
      <c r="AP36" s="69">
        <f>'imported data from Web Calc'!AH36</f>
        <v>0.000642857142857143</v>
      </c>
      <c r="AQ36" s="69">
        <f>'imported data from Web Calc'!AI36</f>
        <v>0.00121428571428571</v>
      </c>
      <c r="AR36" s="69">
        <f>'imported data from Web Calc'!AJ36</f>
        <v>0.00371428571428571</v>
      </c>
      <c r="AS36" s="69">
        <f>'imported data from Web Calc'!AK36</f>
        <v>0</v>
      </c>
      <c r="AT36" s="69">
        <f>'imported data from Web Calc'!AL36</f>
        <v>0.00075</v>
      </c>
      <c r="AU36" s="69">
        <f>'imported data from Web Calc'!AM36</f>
        <v>0.00128571428571429</v>
      </c>
      <c r="AV36" s="69">
        <f>'imported data from Web Calc'!AN36</f>
        <v>0.000714285714285714</v>
      </c>
      <c r="AW36" s="69">
        <f>'imported data from Web Calc'!AO36</f>
        <v>0.000142857142857143</v>
      </c>
      <c r="AX36" s="69">
        <f>'imported data from Web Calc'!AP36</f>
        <v>0.000321428571428571</v>
      </c>
      <c r="AY36" s="69">
        <f>'imported data from Web Calc'!AQ36</f>
        <v>0.00160714285714286</v>
      </c>
      <c r="AZ36" s="69">
        <f>'imported data from Web Calc'!AS36</f>
        <v>0.00139285714285714</v>
      </c>
      <c r="BA36" s="69">
        <f>'imported data from Web Calc'!AT36</f>
        <v>7.14285714285714e-5</v>
      </c>
      <c r="BB36" s="69">
        <f>'imported data from Web Calc'!AU36</f>
        <v>0.00210714285714286</v>
      </c>
      <c r="BC36" s="69">
        <f>'imported data from Web Calc'!AV36</f>
        <v>0.000214285714285714</v>
      </c>
      <c r="BD36" s="69">
        <f>'imported data from Web Calc'!AW36</f>
        <v>0.000178571428571429</v>
      </c>
      <c r="BE36" s="69">
        <f>'imported data from Web Calc'!AX36</f>
        <v>0.00075</v>
      </c>
      <c r="BF36" s="69">
        <f>'imported data from Web Calc'!AY36</f>
        <v>0.00128571428571429</v>
      </c>
      <c r="BG36" s="69">
        <f>'imported data from Web Calc'!AZ36</f>
        <v>0.00192857142857143</v>
      </c>
      <c r="BH36" s="69">
        <f>'imported data from Web Calc'!BA36</f>
        <v>0.000357142857142857</v>
      </c>
      <c r="BI36" s="69">
        <f>'imported data from Web Calc'!BB36</f>
        <v>0.00403571428571429</v>
      </c>
      <c r="BJ36" s="69">
        <f>'imported data from Web Calc'!BC36</f>
        <v>0.000285714285714286</v>
      </c>
      <c r="BK36" s="69">
        <f>'imported data from Web Calc'!BE36</f>
        <v>0.000535714285714286</v>
      </c>
      <c r="BL36" s="69">
        <f>'imported data from Web Calc'!BF36</f>
        <v>0.00157142857142857</v>
      </c>
      <c r="BM36" s="69">
        <f>'imported data from Web Calc'!BG36</f>
        <v>0.000464285714285714</v>
      </c>
      <c r="BN36" s="69">
        <f>'imported data from Web Calc'!BH36</f>
        <v>0.000178571428571429</v>
      </c>
      <c r="BO36" s="69">
        <f>'imported data from Web Calc'!BI36</f>
        <v>0.00171428571428571</v>
      </c>
      <c r="BP36" s="69">
        <f>'imported data from Web Calc'!BJ36</f>
        <v>0.001</v>
      </c>
      <c r="BQ36" s="69">
        <f>'imported data from Web Calc'!BK36</f>
        <v>0.00210714285714286</v>
      </c>
      <c r="BR36" s="69">
        <f>'imported data from Web Calc'!BL36</f>
        <v>0</v>
      </c>
      <c r="BS36" s="69">
        <f>'imported data from Web Calc'!BM36</f>
        <v>0.000392857142857143</v>
      </c>
      <c r="BT36" s="69">
        <f>'imported data from Web Calc'!BN36</f>
        <v>0</v>
      </c>
      <c r="BU36" s="69">
        <f>'imported data from Web Calc'!BO36</f>
        <v>0.00153571428571429</v>
      </c>
      <c r="BV36" s="69">
        <f>'imported data from Web Calc'!BQ36</f>
        <v>0.00025</v>
      </c>
      <c r="BW36" s="69">
        <f>'imported data from Web Calc'!BR36</f>
        <v>0.000857142857142857</v>
      </c>
      <c r="BX36" s="69">
        <f>'imported data from Web Calc'!BS36</f>
        <v>0.00167857142857143</v>
      </c>
      <c r="BY36" s="69">
        <f>'imported data from Web Calc'!BT36</f>
        <v>0.00128571428571429</v>
      </c>
      <c r="BZ36" s="69">
        <f>'imported data from Web Calc'!BU36</f>
        <v>0.00146428571428571</v>
      </c>
      <c r="CA36" s="69">
        <f>'imported data from Web Calc'!BV36</f>
        <v>0.000607142857142857</v>
      </c>
      <c r="CB36" s="69">
        <f>'imported data from Web Calc'!BW36</f>
        <v>0.00135714285714286</v>
      </c>
      <c r="CC36" s="69">
        <f>'imported data from Web Calc'!BX36</f>
        <v>0.00117857142857143</v>
      </c>
      <c r="CD36" s="69">
        <f>'imported data from Web Calc'!BY36</f>
        <v>0.000107142857142857</v>
      </c>
      <c r="CE36" s="69">
        <f>'imported data from Web Calc'!BZ36</f>
        <v>0.000357142857142857</v>
      </c>
      <c r="CF36" s="69">
        <f>'imported data from Web Calc'!CA36</f>
        <v>0.00114285714285714</v>
      </c>
      <c r="CG36" s="69">
        <f>'imported data from Web Calc'!CC36</f>
        <v>0.00242857142857143</v>
      </c>
      <c r="CH36" s="69">
        <f>'imported data from Web Calc'!CD36</f>
        <v>0.00146428571428571</v>
      </c>
      <c r="CI36" s="69">
        <f>'imported data from Web Calc'!CE36</f>
        <v>0.000821428571428571</v>
      </c>
      <c r="CJ36" s="69">
        <f>'imported data from Web Calc'!CF36</f>
        <v>0.000285714285714286</v>
      </c>
      <c r="CK36" s="69">
        <f>'imported data from Web Calc'!CG36</f>
        <v>0.000821428571428571</v>
      </c>
      <c r="CL36" s="69">
        <f>'imported data from Web Calc'!CH36</f>
        <v>0.000821428571428571</v>
      </c>
      <c r="CM36" s="69">
        <f>'imported data from Web Calc'!CI36</f>
        <v>0</v>
      </c>
      <c r="CN36" s="69">
        <f>'imported data from Web Calc'!CJ36</f>
        <v>3.57142857142857e-5</v>
      </c>
      <c r="CO36" s="69">
        <f>'imported data from Web Calc'!CK36</f>
        <v>0.00467857142857143</v>
      </c>
      <c r="CP36" s="69">
        <f>'imported data from Web Calc'!CL36</f>
        <v>0.00117857142857143</v>
      </c>
      <c r="CQ36" s="69">
        <f>'imported data from Web Calc'!CM36</f>
        <v>0.00153571428571429</v>
      </c>
      <c r="CR36" s="69">
        <f>'imported data from Web Calc'!CO36</f>
        <v>0.0005</v>
      </c>
      <c r="CS36" s="69">
        <f>'imported data from Web Calc'!CP36</f>
        <v>0.00132142857142857</v>
      </c>
      <c r="CT36" s="69">
        <f>'imported data from Web Calc'!CQ36</f>
        <v>0.00189285714285714</v>
      </c>
      <c r="CU36" s="69">
        <f>'imported data from Web Calc'!CR36</f>
        <v>0.000107142857142857</v>
      </c>
      <c r="CV36" s="69">
        <f>'imported data from Web Calc'!CS36</f>
        <v>0.00232142857142857</v>
      </c>
      <c r="CW36" s="69">
        <f>'imported data from Web Calc'!CT36</f>
        <v>0.00210714285714286</v>
      </c>
      <c r="CX36" s="69">
        <f>'imported data from Web Calc'!CU36</f>
        <v>0.00157142857142857</v>
      </c>
      <c r="CY36" s="69">
        <f>'imported data from Web Calc'!CV36</f>
        <v>0.00210714285714286</v>
      </c>
      <c r="CZ36" s="69">
        <f>'imported data from Web Calc'!CW36</f>
        <v>0.000535714285714286</v>
      </c>
      <c r="DA36" s="69">
        <f>'imported data from Web Calc'!CX36</f>
        <v>0.000214285714285714</v>
      </c>
      <c r="DB36" s="69">
        <f>'imported data from Web Calc'!CY36</f>
        <v>0.001</v>
      </c>
      <c r="DC36" s="69">
        <f>'imported data from Web Calc'!DA36</f>
        <v>0.00217857142857143</v>
      </c>
      <c r="DD36" s="69">
        <f>'imported data from Web Calc'!DB36</f>
        <v>0.00075</v>
      </c>
      <c r="DE36" s="69">
        <f>'imported data from Web Calc'!DC36</f>
        <v>0.00107142857142857</v>
      </c>
      <c r="DF36" s="69">
        <f>'imported data from Web Calc'!DD36</f>
        <v>0</v>
      </c>
      <c r="DG36" s="69">
        <f>'imported data from Web Calc'!DE36</f>
        <v>0.000928571428571429</v>
      </c>
      <c r="DH36" s="69">
        <f>'imported data from Web Calc'!DF36</f>
        <v>0.000928571428571429</v>
      </c>
      <c r="DI36" s="81"/>
      <c r="DJ36" s="66">
        <f t="shared" si="15"/>
        <v>0.000857142857142857</v>
      </c>
      <c r="DK36" s="66">
        <f t="shared" si="23"/>
        <v>0.00142857142857143</v>
      </c>
      <c r="DL36" s="66">
        <f t="shared" si="23"/>
        <v>0.000357142857142857</v>
      </c>
      <c r="DM36" s="66">
        <f t="shared" si="23"/>
        <v>0.00139285714285714</v>
      </c>
      <c r="DN36" s="66">
        <f t="shared" si="25"/>
        <v>0.00164285714285714</v>
      </c>
      <c r="DO36" s="66">
        <f t="shared" si="25"/>
        <v>0.000607142857142857</v>
      </c>
      <c r="DP36" s="66">
        <f t="shared" si="25"/>
        <v>0.000714285714285714</v>
      </c>
      <c r="DQ36" s="66">
        <f t="shared" si="25"/>
        <v>0.000142857142857143</v>
      </c>
      <c r="DR36" s="66">
        <f t="shared" si="25"/>
        <v>0.00157142857142857</v>
      </c>
      <c r="DS36" s="66">
        <f t="shared" si="25"/>
        <v>0.00167857142857143</v>
      </c>
      <c r="DT36" s="66">
        <f t="shared" si="25"/>
        <v>0.00171428571428571</v>
      </c>
      <c r="DU36" s="66">
        <f t="shared" si="25"/>
        <v>0.00171428571428571</v>
      </c>
      <c r="DV36" s="66">
        <f t="shared" si="25"/>
        <v>7.14285714285714e-5</v>
      </c>
      <c r="DW36" s="66">
        <f t="shared" si="25"/>
        <v>0.000964285714285714</v>
      </c>
      <c r="DX36" s="66">
        <f t="shared" si="25"/>
        <v>0.000428571428571429</v>
      </c>
      <c r="DY36" s="66">
        <f t="shared" si="25"/>
        <v>0.00142857142857143</v>
      </c>
      <c r="DZ36" s="66">
        <f t="shared" si="25"/>
        <v>0.00110714285714286</v>
      </c>
      <c r="EA36" s="66">
        <f t="shared" si="25"/>
        <v>0.000964285714285714</v>
      </c>
      <c r="EB36" s="66">
        <f t="shared" si="25"/>
        <v>0.000785714285714286</v>
      </c>
      <c r="EC36" s="66">
        <f t="shared" si="24"/>
        <v>0.00285714285714286</v>
      </c>
      <c r="ED36" s="66">
        <f t="shared" si="24"/>
        <v>0.000928571428571429</v>
      </c>
      <c r="EE36" s="66">
        <f t="shared" si="24"/>
        <v>0.00128571428571429</v>
      </c>
      <c r="EF36" s="66">
        <f t="shared" si="24"/>
        <v>0.00146428571428571</v>
      </c>
      <c r="EG36" s="66">
        <f t="shared" si="24"/>
        <v>0.000214285714285714</v>
      </c>
      <c r="EH36" s="66">
        <f t="shared" si="24"/>
        <v>0.000392857142857143</v>
      </c>
      <c r="EI36" s="66">
        <f t="shared" si="24"/>
        <v>0.00125</v>
      </c>
      <c r="EJ36" s="66">
        <f t="shared" si="24"/>
        <v>0.000964285714285714</v>
      </c>
      <c r="EK36" s="66">
        <f t="shared" si="24"/>
        <v>0.000642857142857143</v>
      </c>
      <c r="EL36" s="66">
        <f t="shared" si="24"/>
        <v>0.00121428571428571</v>
      </c>
      <c r="EM36" s="66">
        <f t="shared" si="24"/>
        <v>0.00371428571428571</v>
      </c>
      <c r="EN36" s="66">
        <f t="shared" si="24"/>
        <v>0</v>
      </c>
      <c r="EO36" s="66">
        <f t="shared" si="24"/>
        <v>0.00075</v>
      </c>
      <c r="EP36" s="66">
        <f t="shared" si="24"/>
        <v>0.00128571428571429</v>
      </c>
      <c r="EQ36" s="66">
        <f t="shared" si="24"/>
        <v>0.000714285714285714</v>
      </c>
      <c r="ER36" s="66">
        <f t="shared" si="24"/>
        <v>0.000142857142857143</v>
      </c>
      <c r="ES36" s="66">
        <f t="shared" si="24"/>
        <v>0.000321428571428571</v>
      </c>
      <c r="ET36" s="66">
        <f t="shared" si="24"/>
        <v>0.00160714285714286</v>
      </c>
      <c r="EU36" s="66">
        <f t="shared" si="24"/>
        <v>0.00139285714285714</v>
      </c>
      <c r="EV36" s="66">
        <f t="shared" si="24"/>
        <v>7.14285714285714e-5</v>
      </c>
      <c r="EW36" s="66">
        <f t="shared" si="24"/>
        <v>0.00210714285714286</v>
      </c>
      <c r="EX36" s="66">
        <f t="shared" si="24"/>
        <v>0.000214285714285714</v>
      </c>
      <c r="EY36" s="66">
        <f t="shared" si="24"/>
        <v>0.000178571428571429</v>
      </c>
      <c r="EZ36" s="66">
        <f t="shared" si="24"/>
        <v>0.00075</v>
      </c>
      <c r="FA36" s="66">
        <f t="shared" si="24"/>
        <v>0.00128571428571429</v>
      </c>
      <c r="FB36" s="66">
        <f t="shared" si="24"/>
        <v>0.00192857142857143</v>
      </c>
      <c r="FC36" s="66">
        <f t="shared" si="24"/>
        <v>0.000357142857142857</v>
      </c>
      <c r="FD36" s="66">
        <f t="shared" si="24"/>
        <v>0.00403571428571429</v>
      </c>
      <c r="FE36" s="66">
        <f t="shared" si="24"/>
        <v>0.000285714285714286</v>
      </c>
      <c r="FF36" s="66">
        <f t="shared" si="24"/>
        <v>0.000535714285714286</v>
      </c>
      <c r="FG36" s="66">
        <f t="shared" si="24"/>
        <v>0.00157142857142857</v>
      </c>
      <c r="FH36" s="66">
        <f t="shared" si="24"/>
        <v>0.000464285714285714</v>
      </c>
      <c r="FI36" s="66">
        <f t="shared" si="24"/>
        <v>0.000178571428571429</v>
      </c>
      <c r="FJ36" s="66">
        <f t="shared" si="24"/>
        <v>0.00171428571428571</v>
      </c>
      <c r="FK36" s="66">
        <f t="shared" si="24"/>
        <v>0.001</v>
      </c>
      <c r="FL36" s="66">
        <f t="shared" si="24"/>
        <v>0.00210714285714286</v>
      </c>
      <c r="FM36" s="66">
        <f t="shared" si="24"/>
        <v>0</v>
      </c>
      <c r="FN36" s="66">
        <f t="shared" si="24"/>
        <v>0.000392857142857143</v>
      </c>
      <c r="FO36" s="66">
        <f t="shared" si="24"/>
        <v>0</v>
      </c>
      <c r="FP36" s="66">
        <f t="shared" si="24"/>
        <v>0.00153571428571429</v>
      </c>
      <c r="FQ36" s="66">
        <f t="shared" si="24"/>
        <v>0.00025</v>
      </c>
      <c r="FR36" s="66">
        <f t="shared" si="24"/>
        <v>0.000857142857142857</v>
      </c>
      <c r="FS36" s="66">
        <f t="shared" si="24"/>
        <v>0.00167857142857143</v>
      </c>
      <c r="FT36" s="66">
        <f t="shared" si="24"/>
        <v>0.00128571428571429</v>
      </c>
      <c r="FU36" s="66">
        <f t="shared" si="24"/>
        <v>0.00146428571428571</v>
      </c>
      <c r="FV36" s="66">
        <f t="shared" si="18"/>
        <v>0.000607142857142857</v>
      </c>
      <c r="FW36" s="66">
        <f t="shared" si="22"/>
        <v>0.00135714285714286</v>
      </c>
      <c r="FX36" s="66">
        <f t="shared" si="22"/>
        <v>0.00117857142857143</v>
      </c>
      <c r="FY36" s="66">
        <f t="shared" si="22"/>
        <v>0.000107142857142857</v>
      </c>
      <c r="FZ36" s="66">
        <f t="shared" si="22"/>
        <v>0.000357142857142857</v>
      </c>
      <c r="GA36" s="66">
        <f t="shared" si="22"/>
        <v>0.00114285714285714</v>
      </c>
      <c r="GB36" s="66">
        <f t="shared" si="22"/>
        <v>0.00242857142857143</v>
      </c>
      <c r="GC36" s="66">
        <f t="shared" si="22"/>
        <v>0.00146428571428571</v>
      </c>
      <c r="GD36" s="66">
        <f t="shared" si="22"/>
        <v>0.000821428571428571</v>
      </c>
      <c r="GE36" s="66">
        <f t="shared" si="22"/>
        <v>0.000285714285714286</v>
      </c>
      <c r="GF36" s="66">
        <f t="shared" si="22"/>
        <v>0.000821428571428571</v>
      </c>
      <c r="GG36" s="66">
        <f t="shared" si="22"/>
        <v>0.000821428571428571</v>
      </c>
      <c r="GH36" s="66">
        <f t="shared" si="22"/>
        <v>0</v>
      </c>
      <c r="GI36" s="66">
        <f t="shared" si="22"/>
        <v>3.57142857142857e-5</v>
      </c>
      <c r="GJ36" s="66">
        <f t="shared" si="22"/>
        <v>0.00467857142857143</v>
      </c>
      <c r="GK36" s="66">
        <f t="shared" si="22"/>
        <v>0.00117857142857143</v>
      </c>
      <c r="GL36" s="66">
        <f t="shared" si="22"/>
        <v>0.00153571428571429</v>
      </c>
      <c r="GM36" s="66">
        <f t="shared" si="22"/>
        <v>0.0005</v>
      </c>
      <c r="GN36" s="66">
        <f t="shared" si="20"/>
        <v>0.00132142857142857</v>
      </c>
      <c r="GO36" s="66">
        <f t="shared" si="20"/>
        <v>0.00189285714285714</v>
      </c>
      <c r="GP36" s="66">
        <f t="shared" si="20"/>
        <v>0.000107142857142857</v>
      </c>
      <c r="GQ36" s="66">
        <f t="shared" si="20"/>
        <v>0.00232142857142857</v>
      </c>
      <c r="GR36" s="66">
        <f t="shared" si="20"/>
        <v>0.00210714285714286</v>
      </c>
      <c r="GS36" s="66">
        <f t="shared" si="20"/>
        <v>0.00157142857142857</v>
      </c>
      <c r="GT36" s="66">
        <f t="shared" si="20"/>
        <v>0.00210714285714286</v>
      </c>
      <c r="GU36" s="66">
        <f t="shared" si="20"/>
        <v>0.000535714285714286</v>
      </c>
      <c r="GV36" s="66">
        <f t="shared" si="20"/>
        <v>0.000214285714285714</v>
      </c>
      <c r="GW36" s="66">
        <f t="shared" si="20"/>
        <v>0.001</v>
      </c>
      <c r="GX36" s="66">
        <f t="shared" si="20"/>
        <v>0.00217857142857143</v>
      </c>
      <c r="GY36" s="66">
        <f t="shared" si="20"/>
        <v>0.00075</v>
      </c>
      <c r="GZ36" s="66">
        <f t="shared" si="20"/>
        <v>0.00107142857142857</v>
      </c>
      <c r="HA36" s="66">
        <f t="shared" si="20"/>
        <v>0</v>
      </c>
      <c r="HB36" s="66">
        <f t="shared" si="20"/>
        <v>0.000928571428571429</v>
      </c>
      <c r="HC36" s="66">
        <f t="shared" si="20"/>
        <v>0.000928571428571429</v>
      </c>
      <c r="HD36" s="66"/>
    </row>
    <row r="37" spans="1:212">
      <c r="A37">
        <f>'imported data from Web Calc'!A37</f>
        <v>826.6</v>
      </c>
      <c r="B37" t="str">
        <f>'imported data from Web Calc'!B37</f>
        <v>C47H84O10</v>
      </c>
      <c r="C37" s="61" t="str">
        <f>'imported data from Web Calc'!C37</f>
        <v>MGDG(38:3)</v>
      </c>
      <c r="D37" s="69">
        <f>'imported data from Web Calc'!H37</f>
        <v>0</v>
      </c>
      <c r="E37" s="69">
        <f>'imported data from Web Calc'!T37</f>
        <v>0</v>
      </c>
      <c r="F37" s="69">
        <f>'imported data from Web Calc'!AF37</f>
        <v>0</v>
      </c>
      <c r="G37" s="69">
        <f>'imported data from Web Calc'!AR37</f>
        <v>0</v>
      </c>
      <c r="H37" s="69">
        <f>'imported data from Web Calc'!BD37</f>
        <v>0</v>
      </c>
      <c r="I37" s="69">
        <f>'imported data from Web Calc'!BP37</f>
        <v>0</v>
      </c>
      <c r="J37" s="69">
        <f>'imported data from Web Calc'!CB37</f>
        <v>0</v>
      </c>
      <c r="K37" s="69">
        <f>'imported data from Web Calc'!CN37</f>
        <v>0</v>
      </c>
      <c r="L37" s="69">
        <f>'imported data from Web Calc'!CZ37</f>
        <v>0</v>
      </c>
      <c r="M37" s="69">
        <f>'imported data from Web Calc'!DG37</f>
        <v>0</v>
      </c>
      <c r="N37" s="78">
        <f t="shared" si="3"/>
        <v>0</v>
      </c>
      <c r="O37" s="69">
        <f>'imported data from Web Calc'!D37</f>
        <v>0.000142857142857143</v>
      </c>
      <c r="P37" s="69">
        <f>'imported data from Web Calc'!E37</f>
        <v>0</v>
      </c>
      <c r="Q37" s="69">
        <f>'imported data from Web Calc'!F37</f>
        <v>0.000535714285714286</v>
      </c>
      <c r="R37" s="69">
        <f>'imported data from Web Calc'!G37</f>
        <v>0</v>
      </c>
      <c r="S37" s="69">
        <f>'imported data from Web Calc'!I37</f>
        <v>0.000285714285714286</v>
      </c>
      <c r="T37" s="69">
        <f>'imported data from Web Calc'!J37</f>
        <v>0</v>
      </c>
      <c r="U37" s="69">
        <f>'imported data from Web Calc'!K37</f>
        <v>0</v>
      </c>
      <c r="V37" s="69">
        <f>'imported data from Web Calc'!L37</f>
        <v>0</v>
      </c>
      <c r="W37" s="69">
        <f>'imported data from Web Calc'!M37</f>
        <v>0</v>
      </c>
      <c r="X37" s="69">
        <f>'imported data from Web Calc'!N37</f>
        <v>0.000142857142857143</v>
      </c>
      <c r="Y37" s="69">
        <f>'imported data from Web Calc'!O37</f>
        <v>0.0005</v>
      </c>
      <c r="Z37" s="69">
        <f>'imported data from Web Calc'!P37</f>
        <v>0.000214285714285714</v>
      </c>
      <c r="AA37" s="69">
        <f>'imported data from Web Calc'!Q37</f>
        <v>0</v>
      </c>
      <c r="AB37" s="69">
        <f>'imported data from Web Calc'!R37</f>
        <v>0</v>
      </c>
      <c r="AC37" s="69">
        <f>'imported data from Web Calc'!S37</f>
        <v>3.57142857142857e-5</v>
      </c>
      <c r="AD37" s="69">
        <f>'imported data from Web Calc'!U37</f>
        <v>0</v>
      </c>
      <c r="AE37" s="69">
        <f>'imported data from Web Calc'!V37</f>
        <v>0</v>
      </c>
      <c r="AF37" s="69">
        <f>'imported data from Web Calc'!W37</f>
        <v>7.14285714285714e-5</v>
      </c>
      <c r="AG37" s="69">
        <f>'imported data from Web Calc'!X37</f>
        <v>3.57142857142857e-5</v>
      </c>
      <c r="AH37" s="69">
        <f>'imported data from Web Calc'!Y37</f>
        <v>0</v>
      </c>
      <c r="AI37" s="69">
        <f>'imported data from Web Calc'!Z37</f>
        <v>0</v>
      </c>
      <c r="AJ37" s="69">
        <f>'imported data from Web Calc'!AA37</f>
        <v>0</v>
      </c>
      <c r="AK37" s="69">
        <f>'imported data from Web Calc'!AB37</f>
        <v>0.000178571428571429</v>
      </c>
      <c r="AL37" s="69">
        <f>'imported data from Web Calc'!AC37</f>
        <v>0</v>
      </c>
      <c r="AM37" s="69">
        <f>'imported data from Web Calc'!AD37</f>
        <v>7.14285714285714e-5</v>
      </c>
      <c r="AN37" s="69">
        <f>'imported data from Web Calc'!AE37</f>
        <v>0.000107142857142857</v>
      </c>
      <c r="AO37" s="69">
        <f>'imported data from Web Calc'!AG37</f>
        <v>0.000357142857142857</v>
      </c>
      <c r="AP37" s="69">
        <f>'imported data from Web Calc'!AH37</f>
        <v>0.000357142857142857</v>
      </c>
      <c r="AQ37" s="69">
        <f>'imported data from Web Calc'!AI37</f>
        <v>0.000428571428571429</v>
      </c>
      <c r="AR37" s="69">
        <f>'imported data from Web Calc'!AJ37</f>
        <v>0.000571428571428571</v>
      </c>
      <c r="AS37" s="69">
        <f>'imported data from Web Calc'!AK37</f>
        <v>0</v>
      </c>
      <c r="AT37" s="69">
        <f>'imported data from Web Calc'!AL37</f>
        <v>0</v>
      </c>
      <c r="AU37" s="69">
        <f>'imported data from Web Calc'!AM37</f>
        <v>0.000142857142857143</v>
      </c>
      <c r="AV37" s="69">
        <f>'imported data from Web Calc'!AN37</f>
        <v>0.000535714285714286</v>
      </c>
      <c r="AW37" s="69">
        <f>'imported data from Web Calc'!AO37</f>
        <v>0</v>
      </c>
      <c r="AX37" s="69">
        <f>'imported data from Web Calc'!AP37</f>
        <v>0</v>
      </c>
      <c r="AY37" s="69">
        <f>'imported data from Web Calc'!AQ37</f>
        <v>0</v>
      </c>
      <c r="AZ37" s="69">
        <f>'imported data from Web Calc'!AS37</f>
        <v>3.57142857142857e-5</v>
      </c>
      <c r="BA37" s="69">
        <f>'imported data from Web Calc'!AT37</f>
        <v>0</v>
      </c>
      <c r="BB37" s="69">
        <f>'imported data from Web Calc'!AU37</f>
        <v>0</v>
      </c>
      <c r="BC37" s="69">
        <f>'imported data from Web Calc'!AV37</f>
        <v>0</v>
      </c>
      <c r="BD37" s="69">
        <f>'imported data from Web Calc'!AW37</f>
        <v>0.000214285714285714</v>
      </c>
      <c r="BE37" s="69">
        <f>'imported data from Web Calc'!AX37</f>
        <v>0</v>
      </c>
      <c r="BF37" s="69">
        <f>'imported data from Web Calc'!AY37</f>
        <v>0.000178571428571429</v>
      </c>
      <c r="BG37" s="69">
        <f>'imported data from Web Calc'!AZ37</f>
        <v>0.000642857142857143</v>
      </c>
      <c r="BH37" s="69">
        <f>'imported data from Web Calc'!BA37</f>
        <v>0.000535714285714286</v>
      </c>
      <c r="BI37" s="69">
        <f>'imported data from Web Calc'!BB37</f>
        <v>0.000571428571428571</v>
      </c>
      <c r="BJ37" s="69">
        <f>'imported data from Web Calc'!BC37</f>
        <v>0.000178571428571429</v>
      </c>
      <c r="BK37" s="69">
        <f>'imported data from Web Calc'!BE37</f>
        <v>0</v>
      </c>
      <c r="BL37" s="69">
        <f>'imported data from Web Calc'!BF37</f>
        <v>0.000107142857142857</v>
      </c>
      <c r="BM37" s="69">
        <f>'imported data from Web Calc'!BG37</f>
        <v>0.000107142857142857</v>
      </c>
      <c r="BN37" s="69">
        <f>'imported data from Web Calc'!BH37</f>
        <v>0</v>
      </c>
      <c r="BO37" s="69">
        <f>'imported data from Web Calc'!BI37</f>
        <v>7.14285714285714e-5</v>
      </c>
      <c r="BP37" s="69">
        <f>'imported data from Web Calc'!BJ37</f>
        <v>0</v>
      </c>
      <c r="BQ37" s="69">
        <f>'imported data from Web Calc'!BK37</f>
        <v>0.000392857142857143</v>
      </c>
      <c r="BR37" s="69">
        <f>'imported data from Web Calc'!BL37</f>
        <v>0.000107142857142857</v>
      </c>
      <c r="BS37" s="69">
        <f>'imported data from Web Calc'!BM37</f>
        <v>0.000107142857142857</v>
      </c>
      <c r="BT37" s="69">
        <f>'imported data from Web Calc'!BN37</f>
        <v>0</v>
      </c>
      <c r="BU37" s="69">
        <f>'imported data from Web Calc'!BO37</f>
        <v>0</v>
      </c>
      <c r="BV37" s="69">
        <f>'imported data from Web Calc'!BQ37</f>
        <v>0.000107142857142857</v>
      </c>
      <c r="BW37" s="69">
        <f>'imported data from Web Calc'!BR37</f>
        <v>0.000142857142857143</v>
      </c>
      <c r="BX37" s="69">
        <f>'imported data from Web Calc'!BS37</f>
        <v>0</v>
      </c>
      <c r="BY37" s="69">
        <f>'imported data from Web Calc'!BT37</f>
        <v>0</v>
      </c>
      <c r="BZ37" s="69">
        <f>'imported data from Web Calc'!BU37</f>
        <v>0.000214285714285714</v>
      </c>
      <c r="CA37" s="69">
        <f>'imported data from Web Calc'!BV37</f>
        <v>0.000107142857142857</v>
      </c>
      <c r="CB37" s="69">
        <f>'imported data from Web Calc'!BW37</f>
        <v>0</v>
      </c>
      <c r="CC37" s="69">
        <f>'imported data from Web Calc'!BX37</f>
        <v>3.57142857142857e-5</v>
      </c>
      <c r="CD37" s="69">
        <f>'imported data from Web Calc'!BY37</f>
        <v>0.000107142857142857</v>
      </c>
      <c r="CE37" s="69">
        <f>'imported data from Web Calc'!BZ37</f>
        <v>0</v>
      </c>
      <c r="CF37" s="69">
        <f>'imported data from Web Calc'!CA37</f>
        <v>0.000142857142857143</v>
      </c>
      <c r="CG37" s="69">
        <f>'imported data from Web Calc'!CC37</f>
        <v>0.000107142857142857</v>
      </c>
      <c r="CH37" s="69">
        <f>'imported data from Web Calc'!CD37</f>
        <v>0</v>
      </c>
      <c r="CI37" s="69">
        <f>'imported data from Web Calc'!CE37</f>
        <v>0</v>
      </c>
      <c r="CJ37" s="69">
        <f>'imported data from Web Calc'!CF37</f>
        <v>0</v>
      </c>
      <c r="CK37" s="69">
        <f>'imported data from Web Calc'!CG37</f>
        <v>0.000392857142857143</v>
      </c>
      <c r="CL37" s="69">
        <f>'imported data from Web Calc'!CH37</f>
        <v>7.14285714285714e-5</v>
      </c>
      <c r="CM37" s="69">
        <f>'imported data from Web Calc'!CI37</f>
        <v>0</v>
      </c>
      <c r="CN37" s="69">
        <f>'imported data from Web Calc'!CJ37</f>
        <v>0</v>
      </c>
      <c r="CO37" s="69">
        <f>'imported data from Web Calc'!CK37</f>
        <v>0.000321428571428571</v>
      </c>
      <c r="CP37" s="69">
        <f>'imported data from Web Calc'!CL37</f>
        <v>0.000178571428571429</v>
      </c>
      <c r="CQ37" s="69">
        <f>'imported data from Web Calc'!CM37</f>
        <v>0</v>
      </c>
      <c r="CR37" s="69">
        <f>'imported data from Web Calc'!CO37</f>
        <v>3.57142857142857e-5</v>
      </c>
      <c r="CS37" s="69">
        <f>'imported data from Web Calc'!CP37</f>
        <v>0</v>
      </c>
      <c r="CT37" s="69">
        <f>'imported data from Web Calc'!CQ37</f>
        <v>0.000464285714285714</v>
      </c>
      <c r="CU37" s="69">
        <f>'imported data from Web Calc'!CR37</f>
        <v>0.000107142857142857</v>
      </c>
      <c r="CV37" s="69">
        <f>'imported data from Web Calc'!CS37</f>
        <v>0</v>
      </c>
      <c r="CW37" s="69">
        <f>'imported data from Web Calc'!CT37</f>
        <v>0</v>
      </c>
      <c r="CX37" s="69">
        <f>'imported data from Web Calc'!CU37</f>
        <v>0.000142857142857143</v>
      </c>
      <c r="CY37" s="69">
        <f>'imported data from Web Calc'!CV37</f>
        <v>0.000428571428571429</v>
      </c>
      <c r="CZ37" s="69">
        <f>'imported data from Web Calc'!CW37</f>
        <v>0</v>
      </c>
      <c r="DA37" s="69">
        <f>'imported data from Web Calc'!CX37</f>
        <v>0</v>
      </c>
      <c r="DB37" s="69">
        <f>'imported data from Web Calc'!CY37</f>
        <v>0.000142857142857143</v>
      </c>
      <c r="DC37" s="69">
        <f>'imported data from Web Calc'!DA37</f>
        <v>0.000285714285714286</v>
      </c>
      <c r="DD37" s="69">
        <f>'imported data from Web Calc'!DB37</f>
        <v>0</v>
      </c>
      <c r="DE37" s="69">
        <f>'imported data from Web Calc'!DC37</f>
        <v>0</v>
      </c>
      <c r="DF37" s="69">
        <f>'imported data from Web Calc'!DD37</f>
        <v>0</v>
      </c>
      <c r="DG37" s="69">
        <f>'imported data from Web Calc'!DE37</f>
        <v>0.000714285714285714</v>
      </c>
      <c r="DH37" s="69">
        <f>'imported data from Web Calc'!DF37</f>
        <v>7.14285714285714e-5</v>
      </c>
      <c r="DI37" s="81"/>
      <c r="DJ37" s="66">
        <f t="shared" si="15"/>
        <v>0.000142857142857143</v>
      </c>
      <c r="DK37" s="66">
        <f t="shared" si="23"/>
        <v>0</v>
      </c>
      <c r="DL37" s="66">
        <f t="shared" si="23"/>
        <v>0.000535714285714286</v>
      </c>
      <c r="DM37" s="66">
        <f t="shared" si="23"/>
        <v>0</v>
      </c>
      <c r="DN37" s="66">
        <f t="shared" si="25"/>
        <v>0.000285714285714286</v>
      </c>
      <c r="DO37" s="66">
        <f t="shared" si="25"/>
        <v>0</v>
      </c>
      <c r="DP37" s="66">
        <f t="shared" si="25"/>
        <v>0</v>
      </c>
      <c r="DQ37" s="66">
        <f t="shared" si="25"/>
        <v>0</v>
      </c>
      <c r="DR37" s="66">
        <f t="shared" si="25"/>
        <v>0</v>
      </c>
      <c r="DS37" s="66">
        <f t="shared" si="25"/>
        <v>0.000142857142857143</v>
      </c>
      <c r="DT37" s="66">
        <f t="shared" si="25"/>
        <v>0.0005</v>
      </c>
      <c r="DU37" s="66">
        <f t="shared" si="25"/>
        <v>0.000214285714285714</v>
      </c>
      <c r="DV37" s="66">
        <f t="shared" si="25"/>
        <v>0</v>
      </c>
      <c r="DW37" s="66">
        <f t="shared" si="25"/>
        <v>0</v>
      </c>
      <c r="DX37" s="66">
        <f t="shared" si="25"/>
        <v>3.57142857142857e-5</v>
      </c>
      <c r="DY37" s="66">
        <f t="shared" si="25"/>
        <v>0</v>
      </c>
      <c r="DZ37" s="66">
        <f t="shared" si="25"/>
        <v>0</v>
      </c>
      <c r="EA37" s="66">
        <f t="shared" si="25"/>
        <v>7.14285714285714e-5</v>
      </c>
      <c r="EB37" s="66">
        <f t="shared" si="25"/>
        <v>3.57142857142857e-5</v>
      </c>
      <c r="EC37" s="66">
        <f t="shared" si="24"/>
        <v>0</v>
      </c>
      <c r="ED37" s="66">
        <f t="shared" si="24"/>
        <v>0</v>
      </c>
      <c r="EE37" s="66">
        <f t="shared" si="24"/>
        <v>0</v>
      </c>
      <c r="EF37" s="66">
        <f t="shared" si="24"/>
        <v>0.000178571428571429</v>
      </c>
      <c r="EG37" s="66">
        <f t="shared" si="24"/>
        <v>0</v>
      </c>
      <c r="EH37" s="66">
        <f t="shared" si="24"/>
        <v>7.14285714285714e-5</v>
      </c>
      <c r="EI37" s="66">
        <f t="shared" si="24"/>
        <v>0.000107142857142857</v>
      </c>
      <c r="EJ37" s="66">
        <f t="shared" si="24"/>
        <v>0.000357142857142857</v>
      </c>
      <c r="EK37" s="66">
        <f t="shared" si="24"/>
        <v>0.000357142857142857</v>
      </c>
      <c r="EL37" s="66">
        <f t="shared" si="24"/>
        <v>0.000428571428571429</v>
      </c>
      <c r="EM37" s="66">
        <f t="shared" si="24"/>
        <v>0.000571428571428571</v>
      </c>
      <c r="EN37" s="66">
        <f t="shared" si="24"/>
        <v>0</v>
      </c>
      <c r="EO37" s="66">
        <f t="shared" si="24"/>
        <v>0</v>
      </c>
      <c r="EP37" s="66">
        <f t="shared" si="24"/>
        <v>0.000142857142857143</v>
      </c>
      <c r="EQ37" s="66">
        <f t="shared" si="24"/>
        <v>0.000535714285714286</v>
      </c>
      <c r="ER37" s="66">
        <f t="shared" si="24"/>
        <v>0</v>
      </c>
      <c r="ES37" s="66">
        <f t="shared" si="24"/>
        <v>0</v>
      </c>
      <c r="ET37" s="66">
        <f t="shared" si="24"/>
        <v>0</v>
      </c>
      <c r="EU37" s="66">
        <f t="shared" si="24"/>
        <v>3.57142857142857e-5</v>
      </c>
      <c r="EV37" s="66">
        <f t="shared" si="24"/>
        <v>0</v>
      </c>
      <c r="EW37" s="66">
        <f t="shared" si="24"/>
        <v>0</v>
      </c>
      <c r="EX37" s="66">
        <f t="shared" si="24"/>
        <v>0</v>
      </c>
      <c r="EY37" s="66">
        <f t="shared" si="24"/>
        <v>0.000214285714285714</v>
      </c>
      <c r="EZ37" s="66">
        <f t="shared" si="24"/>
        <v>0</v>
      </c>
      <c r="FA37" s="66">
        <f t="shared" si="24"/>
        <v>0.000178571428571429</v>
      </c>
      <c r="FB37" s="66">
        <f t="shared" si="24"/>
        <v>0.000642857142857143</v>
      </c>
      <c r="FC37" s="66">
        <f t="shared" si="24"/>
        <v>0.000535714285714286</v>
      </c>
      <c r="FD37" s="66">
        <f t="shared" si="24"/>
        <v>0.000571428571428571</v>
      </c>
      <c r="FE37" s="66">
        <f t="shared" si="24"/>
        <v>0.000178571428571429</v>
      </c>
      <c r="FF37" s="66">
        <f t="shared" si="24"/>
        <v>0</v>
      </c>
      <c r="FG37" s="66">
        <f t="shared" si="24"/>
        <v>0.000107142857142857</v>
      </c>
      <c r="FH37" s="66">
        <f t="shared" si="24"/>
        <v>0.000107142857142857</v>
      </c>
      <c r="FI37" s="66">
        <f t="shared" si="24"/>
        <v>0</v>
      </c>
      <c r="FJ37" s="66">
        <f t="shared" si="24"/>
        <v>7.14285714285714e-5</v>
      </c>
      <c r="FK37" s="66">
        <f t="shared" si="24"/>
        <v>0</v>
      </c>
      <c r="FL37" s="66">
        <f t="shared" si="24"/>
        <v>0.000392857142857143</v>
      </c>
      <c r="FM37" s="66">
        <f t="shared" si="24"/>
        <v>0.000107142857142857</v>
      </c>
      <c r="FN37" s="66">
        <f t="shared" si="24"/>
        <v>0.000107142857142857</v>
      </c>
      <c r="FO37" s="66">
        <f t="shared" si="24"/>
        <v>0</v>
      </c>
      <c r="FP37" s="66">
        <f t="shared" si="24"/>
        <v>0</v>
      </c>
      <c r="FQ37" s="66">
        <f t="shared" si="24"/>
        <v>0.000107142857142857</v>
      </c>
      <c r="FR37" s="66">
        <f t="shared" si="24"/>
        <v>0.000142857142857143</v>
      </c>
      <c r="FS37" s="66">
        <f t="shared" si="24"/>
        <v>0</v>
      </c>
      <c r="FT37" s="66">
        <f t="shared" si="24"/>
        <v>0</v>
      </c>
      <c r="FU37" s="66">
        <f t="shared" si="24"/>
        <v>0.000214285714285714</v>
      </c>
      <c r="FV37" s="66">
        <f t="shared" si="18"/>
        <v>0.000107142857142857</v>
      </c>
      <c r="FW37" s="66">
        <f t="shared" si="22"/>
        <v>0</v>
      </c>
      <c r="FX37" s="66">
        <f t="shared" si="22"/>
        <v>3.57142857142857e-5</v>
      </c>
      <c r="FY37" s="66">
        <f t="shared" si="22"/>
        <v>0.000107142857142857</v>
      </c>
      <c r="FZ37" s="66">
        <f t="shared" si="22"/>
        <v>0</v>
      </c>
      <c r="GA37" s="66">
        <f t="shared" si="22"/>
        <v>0.000142857142857143</v>
      </c>
      <c r="GB37" s="66">
        <f t="shared" si="22"/>
        <v>0.000107142857142857</v>
      </c>
      <c r="GC37" s="66">
        <f t="shared" si="22"/>
        <v>0</v>
      </c>
      <c r="GD37" s="66">
        <f t="shared" si="22"/>
        <v>0</v>
      </c>
      <c r="GE37" s="66">
        <f t="shared" si="22"/>
        <v>0</v>
      </c>
      <c r="GF37" s="66">
        <f t="shared" si="22"/>
        <v>0.000392857142857143</v>
      </c>
      <c r="GG37" s="66">
        <f t="shared" si="22"/>
        <v>7.14285714285714e-5</v>
      </c>
      <c r="GH37" s="66">
        <f t="shared" si="22"/>
        <v>0</v>
      </c>
      <c r="GI37" s="66">
        <f t="shared" si="22"/>
        <v>0</v>
      </c>
      <c r="GJ37" s="66">
        <f t="shared" si="22"/>
        <v>0.000321428571428571</v>
      </c>
      <c r="GK37" s="66">
        <f t="shared" si="22"/>
        <v>0.000178571428571429</v>
      </c>
      <c r="GL37" s="66">
        <f t="shared" si="22"/>
        <v>0</v>
      </c>
      <c r="GM37" s="66">
        <f t="shared" si="22"/>
        <v>3.57142857142857e-5</v>
      </c>
      <c r="GN37" s="66">
        <f t="shared" si="20"/>
        <v>0</v>
      </c>
      <c r="GO37" s="66">
        <f t="shared" si="20"/>
        <v>0.000464285714285714</v>
      </c>
      <c r="GP37" s="66">
        <f t="shared" si="20"/>
        <v>0.000107142857142857</v>
      </c>
      <c r="GQ37" s="66">
        <f t="shared" si="20"/>
        <v>0</v>
      </c>
      <c r="GR37" s="66">
        <f t="shared" si="20"/>
        <v>0</v>
      </c>
      <c r="GS37" s="66">
        <f t="shared" si="20"/>
        <v>0.000142857142857143</v>
      </c>
      <c r="GT37" s="66">
        <f t="shared" si="20"/>
        <v>0.000428571428571429</v>
      </c>
      <c r="GU37" s="66">
        <f t="shared" si="20"/>
        <v>0</v>
      </c>
      <c r="GV37" s="66">
        <f t="shared" si="20"/>
        <v>0</v>
      </c>
      <c r="GW37" s="66">
        <f t="shared" si="20"/>
        <v>0.000142857142857143</v>
      </c>
      <c r="GX37" s="66">
        <f t="shared" si="20"/>
        <v>0.000285714285714286</v>
      </c>
      <c r="GY37" s="66">
        <f t="shared" si="20"/>
        <v>0</v>
      </c>
      <c r="GZ37" s="66">
        <f t="shared" si="20"/>
        <v>0</v>
      </c>
      <c r="HA37" s="66">
        <f t="shared" si="20"/>
        <v>0</v>
      </c>
      <c r="HB37" s="66">
        <f t="shared" si="20"/>
        <v>0.000714285714285714</v>
      </c>
      <c r="HC37" s="66">
        <f t="shared" si="20"/>
        <v>7.14285714285714e-5</v>
      </c>
      <c r="HD37" s="66"/>
    </row>
    <row r="38" spans="1:212">
      <c r="A38" s="74" t="s">
        <v>523</v>
      </c>
      <c r="B38" s="75"/>
      <c r="C38" s="74" t="s">
        <v>523</v>
      </c>
      <c r="D38" s="69"/>
      <c r="E38" s="69"/>
      <c r="F38" s="69"/>
      <c r="G38" s="69"/>
      <c r="H38" s="69"/>
      <c r="I38" s="69"/>
      <c r="J38" s="69"/>
      <c r="K38" s="69"/>
      <c r="L38" s="69"/>
      <c r="M38" s="69"/>
      <c r="N38" s="78">
        <f t="shared" si="3"/>
        <v>0</v>
      </c>
      <c r="O38" s="69"/>
      <c r="P38" s="69"/>
      <c r="Q38" s="69"/>
      <c r="R38" s="69"/>
      <c r="S38" s="69"/>
      <c r="T38" s="69"/>
      <c r="U38" s="69"/>
      <c r="V38" s="69"/>
      <c r="W38" s="69"/>
      <c r="X38" s="69"/>
      <c r="Y38" s="69"/>
      <c r="Z38" s="69"/>
      <c r="AA38" s="69"/>
      <c r="AB38" s="69"/>
      <c r="AC38" s="69"/>
      <c r="AD38" s="69"/>
      <c r="AE38" s="69"/>
      <c r="AF38" s="69"/>
      <c r="AG38" s="69"/>
      <c r="AH38" s="69"/>
      <c r="AI38" s="69"/>
      <c r="AJ38" s="69"/>
      <c r="AK38" s="69"/>
      <c r="AL38" s="69"/>
      <c r="AM38" s="69"/>
      <c r="AN38" s="69"/>
      <c r="AO38" s="69"/>
      <c r="AP38" s="69"/>
      <c r="AQ38" s="69"/>
      <c r="AR38" s="69"/>
      <c r="AS38" s="69"/>
      <c r="AT38" s="69"/>
      <c r="AU38" s="69"/>
      <c r="AV38" s="69"/>
      <c r="AW38" s="69"/>
      <c r="AX38" s="69"/>
      <c r="AY38" s="69"/>
      <c r="AZ38" s="69"/>
      <c r="BA38" s="69"/>
      <c r="BB38" s="69"/>
      <c r="BC38" s="69"/>
      <c r="BD38" s="69"/>
      <c r="BE38" s="69"/>
      <c r="BF38" s="69"/>
      <c r="BG38" s="69"/>
      <c r="BH38" s="69"/>
      <c r="BI38" s="69"/>
      <c r="BJ38" s="69"/>
      <c r="BK38" s="69"/>
      <c r="BL38" s="69"/>
      <c r="BM38" s="69"/>
      <c r="BN38" s="69"/>
      <c r="BO38" s="69"/>
      <c r="BP38" s="69"/>
      <c r="BQ38" s="69"/>
      <c r="BR38" s="69"/>
      <c r="BS38" s="69"/>
      <c r="BT38" s="69"/>
      <c r="BU38" s="69"/>
      <c r="BV38" s="69"/>
      <c r="BW38" s="69"/>
      <c r="BX38" s="69"/>
      <c r="BY38" s="69"/>
      <c r="BZ38" s="69"/>
      <c r="CA38" s="69"/>
      <c r="CB38" s="69"/>
      <c r="CC38" s="69"/>
      <c r="CD38" s="69"/>
      <c r="CE38" s="69"/>
      <c r="CF38" s="69"/>
      <c r="CG38" s="69"/>
      <c r="CH38" s="69"/>
      <c r="CI38" s="69"/>
      <c r="CJ38" s="69"/>
      <c r="CK38" s="69"/>
      <c r="CL38" s="69"/>
      <c r="CM38" s="69"/>
      <c r="CN38" s="69"/>
      <c r="CO38" s="69"/>
      <c r="CP38" s="69"/>
      <c r="CQ38" s="69"/>
      <c r="CR38" s="69"/>
      <c r="CS38" s="69"/>
      <c r="CT38" s="69"/>
      <c r="CU38" s="69"/>
      <c r="CV38" s="69"/>
      <c r="CW38" s="69"/>
      <c r="CX38" s="69"/>
      <c r="CY38" s="69"/>
      <c r="CZ38" s="69"/>
      <c r="DA38" s="69"/>
      <c r="DB38" s="69"/>
      <c r="DC38" s="69"/>
      <c r="DD38" s="69"/>
      <c r="DE38" s="69"/>
      <c r="DF38" s="69"/>
      <c r="DG38" s="69"/>
      <c r="DH38" s="69"/>
      <c r="DI38" s="81"/>
      <c r="DJ38" s="82">
        <f t="shared" ref="DJ38" si="26">SUM(DJ22:DJ37)</f>
        <v>1.224575</v>
      </c>
      <c r="DK38" s="82">
        <f t="shared" ref="DK38:FV38" si="27">SUM(DK22:DK37)</f>
        <v>1.21353928571429</v>
      </c>
      <c r="DL38" s="82">
        <f t="shared" si="27"/>
        <v>1.21468214285714</v>
      </c>
      <c r="DM38" s="82">
        <f t="shared" si="27"/>
        <v>1.20150357142857</v>
      </c>
      <c r="DN38" s="82">
        <f t="shared" si="27"/>
        <v>2.94364642857143</v>
      </c>
      <c r="DO38" s="82">
        <f t="shared" si="27"/>
        <v>1.159325</v>
      </c>
      <c r="DP38" s="82">
        <f t="shared" si="27"/>
        <v>0.824217857142857</v>
      </c>
      <c r="DQ38" s="82">
        <f t="shared" si="27"/>
        <v>0.294371428571429</v>
      </c>
      <c r="DR38" s="82">
        <f t="shared" si="27"/>
        <v>1.18993214285714</v>
      </c>
      <c r="DS38" s="82">
        <f t="shared" si="27"/>
        <v>1.357825</v>
      </c>
      <c r="DT38" s="82">
        <f t="shared" si="27"/>
        <v>1.56564642857143</v>
      </c>
      <c r="DU38" s="82">
        <f t="shared" si="27"/>
        <v>1.55600357142857</v>
      </c>
      <c r="DV38" s="82">
        <f t="shared" si="27"/>
        <v>0.233657142857143</v>
      </c>
      <c r="DW38" s="82">
        <f t="shared" si="27"/>
        <v>1.53175357142857</v>
      </c>
      <c r="DX38" s="82">
        <f t="shared" si="27"/>
        <v>1.13543214285714</v>
      </c>
      <c r="DY38" s="82">
        <f t="shared" si="27"/>
        <v>0.996503571428572</v>
      </c>
      <c r="DZ38" s="82">
        <f t="shared" si="27"/>
        <v>1.04575357142857</v>
      </c>
      <c r="EA38" s="82">
        <f t="shared" si="27"/>
        <v>1.09846785714286</v>
      </c>
      <c r="EB38" s="82">
        <f t="shared" si="27"/>
        <v>0.588692857142857</v>
      </c>
      <c r="EC38" s="82">
        <f t="shared" si="27"/>
        <v>3.281325</v>
      </c>
      <c r="ED38" s="82">
        <f t="shared" si="27"/>
        <v>1.60514642857143</v>
      </c>
      <c r="EE38" s="82">
        <f t="shared" si="27"/>
        <v>1.34014642857143</v>
      </c>
      <c r="EF38" s="82">
        <f t="shared" si="27"/>
        <v>1.85811071428571</v>
      </c>
      <c r="EG38" s="82">
        <f t="shared" si="27"/>
        <v>0.581835714285714</v>
      </c>
      <c r="EH38" s="82">
        <f t="shared" si="27"/>
        <v>0.943253571428572</v>
      </c>
      <c r="EI38" s="82">
        <f t="shared" si="27"/>
        <v>1.19061071428571</v>
      </c>
      <c r="EJ38" s="82">
        <f t="shared" si="27"/>
        <v>1.04571785714286</v>
      </c>
      <c r="EK38" s="82">
        <f t="shared" si="27"/>
        <v>0.540325</v>
      </c>
      <c r="EL38" s="82">
        <f t="shared" si="27"/>
        <v>0.750860714285714</v>
      </c>
      <c r="EM38" s="82">
        <f t="shared" si="27"/>
        <v>2.81796785714286</v>
      </c>
      <c r="EN38" s="82">
        <f t="shared" si="27"/>
        <v>0.552360714285714</v>
      </c>
      <c r="EO38" s="82">
        <f t="shared" si="27"/>
        <v>0.729289285714286</v>
      </c>
      <c r="EP38" s="82">
        <f t="shared" si="27"/>
        <v>1.659325</v>
      </c>
      <c r="EQ38" s="82">
        <f t="shared" si="27"/>
        <v>2.00975357142857</v>
      </c>
      <c r="ER38" s="82">
        <f t="shared" si="27"/>
        <v>0.843146428571429</v>
      </c>
      <c r="ES38" s="82">
        <f t="shared" si="27"/>
        <v>0.1728</v>
      </c>
      <c r="ET38" s="82">
        <f t="shared" si="27"/>
        <v>1.16301428571429</v>
      </c>
      <c r="EU38" s="82">
        <f t="shared" si="27"/>
        <v>0.707467857142857</v>
      </c>
      <c r="EV38" s="82">
        <f t="shared" si="27"/>
        <v>0.589003571428571</v>
      </c>
      <c r="EW38" s="82">
        <f t="shared" si="27"/>
        <v>2.19125357142857</v>
      </c>
      <c r="EX38" s="82">
        <f t="shared" si="27"/>
        <v>0.700396428571429</v>
      </c>
      <c r="EY38" s="82">
        <f t="shared" si="27"/>
        <v>0.699682142857143</v>
      </c>
      <c r="EZ38" s="82">
        <f t="shared" si="27"/>
        <v>0.967160714285714</v>
      </c>
      <c r="FA38" s="82">
        <f t="shared" si="27"/>
        <v>1.30064642857143</v>
      </c>
      <c r="FB38" s="82">
        <f t="shared" si="27"/>
        <v>1.91903928571429</v>
      </c>
      <c r="FC38" s="82">
        <f t="shared" si="27"/>
        <v>0.461182142857143</v>
      </c>
      <c r="FD38" s="82">
        <f t="shared" si="27"/>
        <v>2.402825</v>
      </c>
      <c r="FE38" s="82">
        <f t="shared" si="27"/>
        <v>1.17443214285714</v>
      </c>
      <c r="FF38" s="82">
        <f t="shared" si="27"/>
        <v>0.420657142857143</v>
      </c>
      <c r="FG38" s="82">
        <f t="shared" si="27"/>
        <v>1.44386071428571</v>
      </c>
      <c r="FH38" s="82">
        <f t="shared" si="27"/>
        <v>0.815289285714286</v>
      </c>
      <c r="FI38" s="82">
        <f t="shared" si="27"/>
        <v>0.255835714285714</v>
      </c>
      <c r="FJ38" s="82">
        <f t="shared" si="27"/>
        <v>1.652575</v>
      </c>
      <c r="FK38" s="82">
        <f t="shared" si="27"/>
        <v>1.33743214285714</v>
      </c>
      <c r="FL38" s="82">
        <f t="shared" si="27"/>
        <v>2.72118214285714</v>
      </c>
      <c r="FM38" s="82">
        <f t="shared" si="27"/>
        <v>1.13646785714286</v>
      </c>
      <c r="FN38" s="82">
        <f t="shared" si="27"/>
        <v>0.515932142857143</v>
      </c>
      <c r="FO38" s="82">
        <f t="shared" si="27"/>
        <v>0.461514285714286</v>
      </c>
      <c r="FP38" s="82">
        <f t="shared" si="27"/>
        <v>1.15964642857143</v>
      </c>
      <c r="FQ38" s="82">
        <f t="shared" si="27"/>
        <v>0.787646428571429</v>
      </c>
      <c r="FR38" s="82">
        <f t="shared" si="27"/>
        <v>0.952789285714286</v>
      </c>
      <c r="FS38" s="82">
        <f t="shared" si="27"/>
        <v>1.62421785714286</v>
      </c>
      <c r="FT38" s="82">
        <f t="shared" si="27"/>
        <v>1.45214642857143</v>
      </c>
      <c r="FU38" s="82">
        <f t="shared" si="27"/>
        <v>1.17446785714286</v>
      </c>
      <c r="FV38" s="82">
        <f t="shared" si="27"/>
        <v>0.734789285714286</v>
      </c>
      <c r="FW38" s="82">
        <f t="shared" ref="FW38:HC38" si="28">SUM(FW22:FW37)</f>
        <v>0.816217857142857</v>
      </c>
      <c r="FX38" s="82">
        <f t="shared" si="28"/>
        <v>1.493325</v>
      </c>
      <c r="FY38" s="82">
        <f t="shared" si="28"/>
        <v>0.346467857142857</v>
      </c>
      <c r="FZ38" s="82">
        <f t="shared" si="28"/>
        <v>0.759610714285714</v>
      </c>
      <c r="GA38" s="82">
        <f t="shared" si="28"/>
        <v>1.16228928571429</v>
      </c>
      <c r="GB38" s="82">
        <f t="shared" si="28"/>
        <v>2.35603928571429</v>
      </c>
      <c r="GC38" s="82">
        <f t="shared" si="28"/>
        <v>1.05400357142857</v>
      </c>
      <c r="GD38" s="82">
        <f t="shared" si="28"/>
        <v>0.768467857142857</v>
      </c>
      <c r="GE38" s="82">
        <f t="shared" si="28"/>
        <v>0.890228571428571</v>
      </c>
      <c r="GF38" s="82">
        <f t="shared" si="28"/>
        <v>1.19921785714286</v>
      </c>
      <c r="GG38" s="82">
        <f t="shared" si="28"/>
        <v>0.793075</v>
      </c>
      <c r="GH38" s="82">
        <f t="shared" si="28"/>
        <v>0.671539285714286</v>
      </c>
      <c r="GI38" s="82">
        <f t="shared" si="28"/>
        <v>0.342478571428571</v>
      </c>
      <c r="GJ38" s="82">
        <f t="shared" si="28"/>
        <v>3.67586071428571</v>
      </c>
      <c r="GK38" s="82">
        <f t="shared" si="28"/>
        <v>1.75828928571429</v>
      </c>
      <c r="GL38" s="82">
        <f t="shared" si="28"/>
        <v>1.13164642857143</v>
      </c>
      <c r="GM38" s="82">
        <f t="shared" si="28"/>
        <v>0.845217857142857</v>
      </c>
      <c r="GN38" s="82">
        <f t="shared" si="28"/>
        <v>1.02736071428571</v>
      </c>
      <c r="GO38" s="82">
        <f t="shared" si="28"/>
        <v>1.66771785714286</v>
      </c>
      <c r="GP38" s="82">
        <f t="shared" si="28"/>
        <v>0.700896428571429</v>
      </c>
      <c r="GQ38" s="82">
        <f t="shared" si="28"/>
        <v>1.85178928571429</v>
      </c>
      <c r="GR38" s="82">
        <f t="shared" si="28"/>
        <v>2.57025357142857</v>
      </c>
      <c r="GS38" s="82">
        <f t="shared" si="28"/>
        <v>1.987825</v>
      </c>
      <c r="GT38" s="82">
        <f t="shared" si="28"/>
        <v>1.66286071428571</v>
      </c>
      <c r="GU38" s="82">
        <f t="shared" si="28"/>
        <v>0.789039285714286</v>
      </c>
      <c r="GV38" s="82">
        <f t="shared" si="28"/>
        <v>0.376657142857143</v>
      </c>
      <c r="GW38" s="82">
        <f t="shared" si="28"/>
        <v>1.13925357142857</v>
      </c>
      <c r="GX38" s="82">
        <f t="shared" si="28"/>
        <v>2.25178928571429</v>
      </c>
      <c r="GY38" s="82">
        <f t="shared" si="28"/>
        <v>0.796217857142857</v>
      </c>
      <c r="GZ38" s="82">
        <f t="shared" si="28"/>
        <v>0.640539285714286</v>
      </c>
      <c r="HA38" s="82">
        <f t="shared" si="28"/>
        <v>0.195871428571429</v>
      </c>
      <c r="HB38" s="82">
        <f t="shared" si="28"/>
        <v>2.30078928571429</v>
      </c>
      <c r="HC38" s="82">
        <f t="shared" si="28"/>
        <v>1.140575</v>
      </c>
      <c r="HD38" s="82"/>
    </row>
    <row r="39" spans="1:212">
      <c r="A39">
        <f>'imported data from Web Calc'!A40</f>
        <v>738.5</v>
      </c>
      <c r="B39" t="str">
        <f>'imported data from Web Calc'!B40</f>
        <v>C38H73O10P</v>
      </c>
      <c r="C39" s="61" t="str">
        <f>'imported data from Web Calc'!C40</f>
        <v>PG(32:1)</v>
      </c>
      <c r="D39" s="69" t="str">
        <f>'imported data from Web Calc'!H40</f>
        <v>0.0000</v>
      </c>
      <c r="E39" s="69" t="str">
        <f>'imported data from Web Calc'!T40</f>
        <v>0.0002</v>
      </c>
      <c r="F39" s="69" t="str">
        <f>'imported data from Web Calc'!AF40</f>
        <v>0.0000</v>
      </c>
      <c r="G39" s="69" t="str">
        <f>'imported data from Web Calc'!AR40</f>
        <v>0.0000</v>
      </c>
      <c r="H39" s="69" t="str">
        <f>'imported data from Web Calc'!BD40</f>
        <v>0.0000</v>
      </c>
      <c r="I39" s="69" t="str">
        <f>'imported data from Web Calc'!BP40</f>
        <v>0.0000</v>
      </c>
      <c r="J39" s="69" t="str">
        <f>'imported data from Web Calc'!CB40</f>
        <v>0.0000</v>
      </c>
      <c r="K39" s="69" t="str">
        <f>'imported data from Web Calc'!CN40</f>
        <v>0.0000</v>
      </c>
      <c r="L39" s="69" t="str">
        <f>'imported data from Web Calc'!CZ40</f>
        <v>0.0000</v>
      </c>
      <c r="M39" s="69" t="str">
        <f>'imported data from Web Calc'!DG40</f>
        <v>0.0002</v>
      </c>
      <c r="N39" s="78">
        <f t="shared" si="3"/>
        <v>4e-5</v>
      </c>
      <c r="O39" s="69" t="str">
        <f>'imported data from Web Calc'!D40</f>
        <v>0.0398</v>
      </c>
      <c r="P39" s="69" t="str">
        <f>'imported data from Web Calc'!E40</f>
        <v>0.0356</v>
      </c>
      <c r="Q39" s="69" t="str">
        <f>'imported data from Web Calc'!F40</f>
        <v>0.0438</v>
      </c>
      <c r="R39" s="69" t="str">
        <f>'imported data from Web Calc'!G40</f>
        <v>0.0374</v>
      </c>
      <c r="S39" s="69" t="str">
        <f>'imported data from Web Calc'!I40</f>
        <v>0.1988</v>
      </c>
      <c r="T39" s="69" t="str">
        <f>'imported data from Web Calc'!J40</f>
        <v>0.0623</v>
      </c>
      <c r="U39" s="69" t="str">
        <f>'imported data from Web Calc'!K40</f>
        <v>0.0216</v>
      </c>
      <c r="V39" s="69" t="str">
        <f>'imported data from Web Calc'!L40</f>
        <v>0.0070</v>
      </c>
      <c r="W39" s="69" t="str">
        <f>'imported data from Web Calc'!M40</f>
        <v>0.0750</v>
      </c>
      <c r="X39" s="69" t="str">
        <f>'imported data from Web Calc'!N40</f>
        <v>0.0453</v>
      </c>
      <c r="Y39" s="69" t="str">
        <f>'imported data from Web Calc'!O40</f>
        <v>0.0581</v>
      </c>
      <c r="Z39" s="69" t="str">
        <f>'imported data from Web Calc'!P40</f>
        <v>0.0632</v>
      </c>
      <c r="AA39" s="69" t="str">
        <f>'imported data from Web Calc'!Q40</f>
        <v>0.0032</v>
      </c>
      <c r="AB39" s="69" t="str">
        <f>'imported data from Web Calc'!R40</f>
        <v>0.0094</v>
      </c>
      <c r="AC39" s="69" t="str">
        <f>'imported data from Web Calc'!S40</f>
        <v>0.0321</v>
      </c>
      <c r="AD39" s="69" t="str">
        <f>'imported data from Web Calc'!U40</f>
        <v>0.0155</v>
      </c>
      <c r="AE39" s="69" t="str">
        <f>'imported data from Web Calc'!V40</f>
        <v>0.0101</v>
      </c>
      <c r="AF39" s="69" t="str">
        <f>'imported data from Web Calc'!W40</f>
        <v>0.0221</v>
      </c>
      <c r="AG39" s="69" t="str">
        <f>'imported data from Web Calc'!X40</f>
        <v>0.0059</v>
      </c>
      <c r="AH39" s="69" t="str">
        <f>'imported data from Web Calc'!Y40</f>
        <v>0.0508</v>
      </c>
      <c r="AI39" s="69" t="str">
        <f>'imported data from Web Calc'!Z40</f>
        <v>0.0381</v>
      </c>
      <c r="AJ39" s="69" t="str">
        <f>'imported data from Web Calc'!AA40</f>
        <v>0.0310</v>
      </c>
      <c r="AK39" s="69" t="str">
        <f>'imported data from Web Calc'!AB40</f>
        <v>0.0903</v>
      </c>
      <c r="AL39" s="69" t="str">
        <f>'imported data from Web Calc'!AC40</f>
        <v>0.0112</v>
      </c>
      <c r="AM39" s="69" t="str">
        <f>'imported data from Web Calc'!AD40</f>
        <v>0.0320</v>
      </c>
      <c r="AN39" s="69" t="str">
        <f>'imported data from Web Calc'!AE40</f>
        <v>0.0315</v>
      </c>
      <c r="AO39" s="69" t="str">
        <f>'imported data from Web Calc'!AG40</f>
        <v>0.0269</v>
      </c>
      <c r="AP39" s="69" t="str">
        <f>'imported data from Web Calc'!AH40</f>
        <v>0.0279</v>
      </c>
      <c r="AQ39" s="69" t="str">
        <f>'imported data from Web Calc'!AI40</f>
        <v>0.0291</v>
      </c>
      <c r="AR39" s="69" t="str">
        <f>'imported data from Web Calc'!AJ40</f>
        <v>0.1055</v>
      </c>
      <c r="AS39" s="69" t="str">
        <f>'imported data from Web Calc'!AK40</f>
        <v>0.0111</v>
      </c>
      <c r="AT39" s="69" t="str">
        <f>'imported data from Web Calc'!AL40</f>
        <v>0.0121</v>
      </c>
      <c r="AU39" s="69" t="str">
        <f>'imported data from Web Calc'!AM40</f>
        <v>0.0232</v>
      </c>
      <c r="AV39" s="69" t="str">
        <f>'imported data from Web Calc'!AN40</f>
        <v>0.0217</v>
      </c>
      <c r="AW39" s="69" t="str">
        <f>'imported data from Web Calc'!AO40</f>
        <v>0.0065</v>
      </c>
      <c r="AX39" s="69" t="str">
        <f>'imported data from Web Calc'!AP40</f>
        <v>0.0016</v>
      </c>
      <c r="AY39" s="69" t="str">
        <f>'imported data from Web Calc'!AQ40</f>
        <v>0.0259</v>
      </c>
      <c r="AZ39" s="69" t="str">
        <f>'imported data from Web Calc'!AS40</f>
        <v>0.0108</v>
      </c>
      <c r="BA39" s="69" t="str">
        <f>'imported data from Web Calc'!AT40</f>
        <v>0.0053</v>
      </c>
      <c r="BB39" s="69" t="str">
        <f>'imported data from Web Calc'!AU40</f>
        <v>0.0432</v>
      </c>
      <c r="BC39" s="69" t="str">
        <f>'imported data from Web Calc'!AV40</f>
        <v>0.0310</v>
      </c>
      <c r="BD39" s="69" t="str">
        <f>'imported data from Web Calc'!AW40</f>
        <v>0.0282</v>
      </c>
      <c r="BE39" s="69" t="str">
        <f>'imported data from Web Calc'!AX40</f>
        <v>0.0386</v>
      </c>
      <c r="BF39" s="69" t="str">
        <f>'imported data from Web Calc'!AY40</f>
        <v>0.0421</v>
      </c>
      <c r="BG39" s="69" t="str">
        <f>'imported data from Web Calc'!AZ40</f>
        <v>0.0761</v>
      </c>
      <c r="BH39" s="69" t="str">
        <f>'imported data from Web Calc'!BA40</f>
        <v>0.0249</v>
      </c>
      <c r="BI39" s="69" t="str">
        <f>'imported data from Web Calc'!BB40</f>
        <v>0.1067</v>
      </c>
      <c r="BJ39" s="69" t="str">
        <f>'imported data from Web Calc'!BC40</f>
        <v>0.0356</v>
      </c>
      <c r="BK39" s="69" t="str">
        <f>'imported data from Web Calc'!BE40</f>
        <v>0.0100</v>
      </c>
      <c r="BL39" s="69" t="str">
        <f>'imported data from Web Calc'!BF40</f>
        <v>0.0352</v>
      </c>
      <c r="BM39" s="69" t="str">
        <f>'imported data from Web Calc'!BG40</f>
        <v>0.0088</v>
      </c>
      <c r="BN39" s="69" t="str">
        <f>'imported data from Web Calc'!BH40</f>
        <v>0.0011</v>
      </c>
      <c r="BO39" s="69" t="str">
        <f>'imported data from Web Calc'!BI40</f>
        <v>0.0338</v>
      </c>
      <c r="BP39" s="69" t="str">
        <f>'imported data from Web Calc'!BJ40</f>
        <v>0.0223</v>
      </c>
      <c r="BQ39" s="69" t="str">
        <f>'imported data from Web Calc'!BK40</f>
        <v>0.0375</v>
      </c>
      <c r="BR39" s="69" t="str">
        <f>'imported data from Web Calc'!BL40</f>
        <v>0.0081</v>
      </c>
      <c r="BS39" s="69" t="str">
        <f>'imported data from Web Calc'!BM40</f>
        <v>0.0044</v>
      </c>
      <c r="BT39" s="69" t="str">
        <f>'imported data from Web Calc'!BN40</f>
        <v>0.0193</v>
      </c>
      <c r="BU39" s="69" t="str">
        <f>'imported data from Web Calc'!BO40</f>
        <v>0.0270</v>
      </c>
      <c r="BV39" s="69" t="str">
        <f>'imported data from Web Calc'!BQ40</f>
        <v>0.0312</v>
      </c>
      <c r="BW39" s="69" t="str">
        <f>'imported data from Web Calc'!BR40</f>
        <v>0.0247</v>
      </c>
      <c r="BX39" s="69" t="str">
        <f>'imported data from Web Calc'!BS40</f>
        <v>0.0637</v>
      </c>
      <c r="BY39" s="69" t="str">
        <f>'imported data from Web Calc'!BT40</f>
        <v>0.0891</v>
      </c>
      <c r="BZ39" s="69" t="str">
        <f>'imported data from Web Calc'!BU40</f>
        <v>0.0431</v>
      </c>
      <c r="CA39" s="69" t="str">
        <f>'imported data from Web Calc'!BV40</f>
        <v>0.0240</v>
      </c>
      <c r="CB39" s="69" t="str">
        <f>'imported data from Web Calc'!BW40</f>
        <v>0.0349</v>
      </c>
      <c r="CC39" s="69" t="str">
        <f>'imported data from Web Calc'!BX40</f>
        <v>0.1034</v>
      </c>
      <c r="CD39" s="69" t="str">
        <f>'imported data from Web Calc'!BY40</f>
        <v>0.0096</v>
      </c>
      <c r="CE39" s="69" t="str">
        <f>'imported data from Web Calc'!BZ40</f>
        <v>0.0091</v>
      </c>
      <c r="CF39" s="69" t="str">
        <f>'imported data from Web Calc'!CA40</f>
        <v>0.0263</v>
      </c>
      <c r="CG39" s="69" t="str">
        <f>'imported data from Web Calc'!CC40</f>
        <v>0.1240</v>
      </c>
      <c r="CH39" s="69" t="str">
        <f>'imported data from Web Calc'!CD40</f>
        <v>0.0118</v>
      </c>
      <c r="CI39" s="69" t="str">
        <f>'imported data from Web Calc'!CE40</f>
        <v>0.0112</v>
      </c>
      <c r="CJ39" s="69" t="str">
        <f>'imported data from Web Calc'!CF40</f>
        <v>0.0074</v>
      </c>
      <c r="CK39" s="69" t="str">
        <f>'imported data from Web Calc'!CG40</f>
        <v>0.0191</v>
      </c>
      <c r="CL39" s="69" t="str">
        <f>'imported data from Web Calc'!CH40</f>
        <v>0.0085</v>
      </c>
      <c r="CM39" s="69" t="str">
        <f>'imported data from Web Calc'!CI40</f>
        <v>0.0060</v>
      </c>
      <c r="CN39" s="69" t="str">
        <f>'imported data from Web Calc'!CJ40</f>
        <v>0.0004</v>
      </c>
      <c r="CO39" s="69" t="str">
        <f>'imported data from Web Calc'!CK40</f>
        <v>0.1971</v>
      </c>
      <c r="CP39" s="69" t="str">
        <f>'imported data from Web Calc'!CL40</f>
        <v>0.0819</v>
      </c>
      <c r="CQ39" s="69" t="str">
        <f>'imported data from Web Calc'!CM40</f>
        <v>0.0308</v>
      </c>
      <c r="CR39" s="69" t="str">
        <f>'imported data from Web Calc'!CO40</f>
        <v>0.0466</v>
      </c>
      <c r="CS39" s="69" t="str">
        <f>'imported data from Web Calc'!CP40</f>
        <v>0.0321</v>
      </c>
      <c r="CT39" s="69" t="str">
        <f>'imported data from Web Calc'!CQ40</f>
        <v>0.0459</v>
      </c>
      <c r="CU39" s="69" t="str">
        <f>'imported data from Web Calc'!CR40</f>
        <v>0.0291</v>
      </c>
      <c r="CV39" s="69" t="str">
        <f>'imported data from Web Calc'!CS40</f>
        <v>0.0401</v>
      </c>
      <c r="CW39" s="69" t="str">
        <f>'imported data from Web Calc'!CT40</f>
        <v>0.0784</v>
      </c>
      <c r="CX39" s="69" t="str">
        <f>'imported data from Web Calc'!CU40</f>
        <v>0.0802</v>
      </c>
      <c r="CY39" s="69" t="str">
        <f>'imported data from Web Calc'!CV40</f>
        <v>0.0601</v>
      </c>
      <c r="CZ39" s="69" t="str">
        <f>'imported data from Web Calc'!CW40</f>
        <v>0.0082</v>
      </c>
      <c r="DA39" s="69" t="str">
        <f>'imported data from Web Calc'!CX40</f>
        <v>0.0037</v>
      </c>
      <c r="DB39" s="69" t="str">
        <f>'imported data from Web Calc'!CY40</f>
        <v>0.0317</v>
      </c>
      <c r="DC39" s="69" t="str">
        <f>'imported data from Web Calc'!DA40</f>
        <v>0.0329</v>
      </c>
      <c r="DD39" s="69" t="str">
        <f>'imported data from Web Calc'!DB40</f>
        <v>0.0094</v>
      </c>
      <c r="DE39" s="69" t="str">
        <f>'imported data from Web Calc'!DC40</f>
        <v>0.0096</v>
      </c>
      <c r="DF39" s="69" t="str">
        <f>'imported data from Web Calc'!DD40</f>
        <v>0.0018</v>
      </c>
      <c r="DG39" s="69" t="str">
        <f>'imported data from Web Calc'!DE40</f>
        <v>0.0355</v>
      </c>
      <c r="DH39" s="69" t="str">
        <f>'imported data from Web Calc'!DF40</f>
        <v>0.0293</v>
      </c>
      <c r="DI39" s="81"/>
      <c r="DJ39" s="66">
        <f t="shared" ref="DJ39:DJ51" si="29">IF(O39-$N39&gt;0,O39-$N39,0)</f>
        <v>0.03976</v>
      </c>
      <c r="DK39" s="66">
        <f t="shared" ref="DK39:FV42" si="30">IF(P39-$N39&gt;0,P39-$N39,0)</f>
        <v>0.03556</v>
      </c>
      <c r="DL39" s="66">
        <f t="shared" si="30"/>
        <v>0.04376</v>
      </c>
      <c r="DM39" s="66">
        <f t="shared" si="30"/>
        <v>0.03736</v>
      </c>
      <c r="DN39" s="66">
        <f t="shared" si="30"/>
        <v>0.19876</v>
      </c>
      <c r="DO39" s="66">
        <f t="shared" si="30"/>
        <v>0.06226</v>
      </c>
      <c r="DP39" s="66">
        <f t="shared" si="30"/>
        <v>0.02156</v>
      </c>
      <c r="DQ39" s="66">
        <f t="shared" si="30"/>
        <v>0.00696</v>
      </c>
      <c r="DR39" s="66">
        <f t="shared" si="30"/>
        <v>0.07496</v>
      </c>
      <c r="DS39" s="66">
        <f t="shared" si="30"/>
        <v>0.04526</v>
      </c>
      <c r="DT39" s="66">
        <f t="shared" si="30"/>
        <v>0.05806</v>
      </c>
      <c r="DU39" s="66">
        <f t="shared" si="30"/>
        <v>0.06316</v>
      </c>
      <c r="DV39" s="66">
        <f t="shared" si="30"/>
        <v>0.00316</v>
      </c>
      <c r="DW39" s="66">
        <f t="shared" si="30"/>
        <v>0.00936</v>
      </c>
      <c r="DX39" s="66">
        <f t="shared" si="30"/>
        <v>0.03206</v>
      </c>
      <c r="DY39" s="66">
        <f t="shared" si="30"/>
        <v>0.01546</v>
      </c>
      <c r="DZ39" s="66">
        <f t="shared" si="30"/>
        <v>0.01006</v>
      </c>
      <c r="EA39" s="66">
        <f t="shared" si="30"/>
        <v>0.02206</v>
      </c>
      <c r="EB39" s="66">
        <f t="shared" si="30"/>
        <v>0.00586</v>
      </c>
      <c r="EC39" s="66">
        <f t="shared" si="30"/>
        <v>0.05076</v>
      </c>
      <c r="ED39" s="66">
        <f t="shared" si="30"/>
        <v>0.03806</v>
      </c>
      <c r="EE39" s="66">
        <f t="shared" si="30"/>
        <v>0.03096</v>
      </c>
      <c r="EF39" s="66">
        <f t="shared" si="30"/>
        <v>0.09026</v>
      </c>
      <c r="EG39" s="66">
        <f t="shared" si="30"/>
        <v>0.01116</v>
      </c>
      <c r="EH39" s="66">
        <f t="shared" si="30"/>
        <v>0.03196</v>
      </c>
      <c r="EI39" s="66">
        <f t="shared" si="30"/>
        <v>0.03146</v>
      </c>
      <c r="EJ39" s="66">
        <f t="shared" si="30"/>
        <v>0.02686</v>
      </c>
      <c r="EK39" s="66">
        <f t="shared" si="30"/>
        <v>0.02786</v>
      </c>
      <c r="EL39" s="66">
        <f t="shared" si="30"/>
        <v>0.02906</v>
      </c>
      <c r="EM39" s="66">
        <f t="shared" si="30"/>
        <v>0.10546</v>
      </c>
      <c r="EN39" s="66">
        <f t="shared" si="30"/>
        <v>0.01106</v>
      </c>
      <c r="EO39" s="66">
        <f t="shared" si="30"/>
        <v>0.01206</v>
      </c>
      <c r="EP39" s="66">
        <f t="shared" si="30"/>
        <v>0.02316</v>
      </c>
      <c r="EQ39" s="66">
        <f t="shared" si="30"/>
        <v>0.02166</v>
      </c>
      <c r="ER39" s="66">
        <f t="shared" si="30"/>
        <v>0.00646</v>
      </c>
      <c r="ES39" s="66">
        <f t="shared" si="30"/>
        <v>0.00156</v>
      </c>
      <c r="ET39" s="66">
        <f t="shared" si="30"/>
        <v>0.02586</v>
      </c>
      <c r="EU39" s="66">
        <f t="shared" si="30"/>
        <v>0.01076</v>
      </c>
      <c r="EV39" s="66">
        <f t="shared" si="30"/>
        <v>0.00526</v>
      </c>
      <c r="EW39" s="66">
        <f t="shared" si="30"/>
        <v>0.04316</v>
      </c>
      <c r="EX39" s="66">
        <f t="shared" si="30"/>
        <v>0.03096</v>
      </c>
      <c r="EY39" s="66">
        <f t="shared" si="30"/>
        <v>0.02816</v>
      </c>
      <c r="EZ39" s="66">
        <f t="shared" si="30"/>
        <v>0.03856</v>
      </c>
      <c r="FA39" s="66">
        <f t="shared" si="30"/>
        <v>0.04206</v>
      </c>
      <c r="FB39" s="66">
        <f t="shared" si="30"/>
        <v>0.07606</v>
      </c>
      <c r="FC39" s="66">
        <f t="shared" si="30"/>
        <v>0.02486</v>
      </c>
      <c r="FD39" s="66">
        <f t="shared" si="30"/>
        <v>0.10666</v>
      </c>
      <c r="FE39" s="66">
        <f t="shared" si="30"/>
        <v>0.03556</v>
      </c>
      <c r="FF39" s="66">
        <f t="shared" si="30"/>
        <v>0.00996</v>
      </c>
      <c r="FG39" s="66">
        <f t="shared" si="30"/>
        <v>0.03516</v>
      </c>
      <c r="FH39" s="66">
        <f t="shared" si="30"/>
        <v>0.00876</v>
      </c>
      <c r="FI39" s="66">
        <f t="shared" si="30"/>
        <v>0.00106</v>
      </c>
      <c r="FJ39" s="66">
        <f t="shared" si="30"/>
        <v>0.03376</v>
      </c>
      <c r="FK39" s="66">
        <f t="shared" si="30"/>
        <v>0.02226</v>
      </c>
      <c r="FL39" s="66">
        <f t="shared" si="30"/>
        <v>0.03746</v>
      </c>
      <c r="FM39" s="66">
        <f t="shared" si="30"/>
        <v>0.00806</v>
      </c>
      <c r="FN39" s="66">
        <f t="shared" si="30"/>
        <v>0.00436</v>
      </c>
      <c r="FO39" s="66">
        <f t="shared" si="30"/>
        <v>0.01926</v>
      </c>
      <c r="FP39" s="66">
        <f t="shared" si="30"/>
        <v>0.02696</v>
      </c>
      <c r="FQ39" s="66">
        <f t="shared" si="30"/>
        <v>0.03116</v>
      </c>
      <c r="FR39" s="66">
        <f t="shared" si="30"/>
        <v>0.02466</v>
      </c>
      <c r="FS39" s="66">
        <f t="shared" si="30"/>
        <v>0.06366</v>
      </c>
      <c r="FT39" s="66">
        <f t="shared" si="30"/>
        <v>0.08906</v>
      </c>
      <c r="FU39" s="66">
        <f t="shared" si="30"/>
        <v>0.04306</v>
      </c>
      <c r="FV39" s="66">
        <f t="shared" si="30"/>
        <v>0.02396</v>
      </c>
      <c r="FW39" s="66">
        <f t="shared" ref="FW39:HC46" si="31">IF(CB39-$N39&gt;0,CB39-$N39,0)</f>
        <v>0.03486</v>
      </c>
      <c r="FX39" s="66">
        <f t="shared" si="31"/>
        <v>0.10336</v>
      </c>
      <c r="FY39" s="66">
        <f t="shared" si="31"/>
        <v>0.00956</v>
      </c>
      <c r="FZ39" s="66">
        <f t="shared" si="31"/>
        <v>0.00906</v>
      </c>
      <c r="GA39" s="66">
        <f t="shared" si="31"/>
        <v>0.02626</v>
      </c>
      <c r="GB39" s="66">
        <f t="shared" si="31"/>
        <v>0.12396</v>
      </c>
      <c r="GC39" s="66">
        <f t="shared" si="31"/>
        <v>0.01176</v>
      </c>
      <c r="GD39" s="66">
        <f t="shared" si="31"/>
        <v>0.01116</v>
      </c>
      <c r="GE39" s="66">
        <f t="shared" si="31"/>
        <v>0.00736</v>
      </c>
      <c r="GF39" s="66">
        <f t="shared" si="31"/>
        <v>0.01906</v>
      </c>
      <c r="GG39" s="66">
        <f t="shared" si="31"/>
        <v>0.00846</v>
      </c>
      <c r="GH39" s="66">
        <f t="shared" si="31"/>
        <v>0.00596</v>
      </c>
      <c r="GI39" s="66">
        <f t="shared" si="31"/>
        <v>0.00036</v>
      </c>
      <c r="GJ39" s="66">
        <f t="shared" si="31"/>
        <v>0.19706</v>
      </c>
      <c r="GK39" s="66">
        <f t="shared" si="31"/>
        <v>0.08186</v>
      </c>
      <c r="GL39" s="66">
        <f t="shared" si="31"/>
        <v>0.03076</v>
      </c>
      <c r="GM39" s="66">
        <f t="shared" si="31"/>
        <v>0.04656</v>
      </c>
      <c r="GN39" s="66">
        <f t="shared" si="31"/>
        <v>0.03206</v>
      </c>
      <c r="GO39" s="66">
        <f t="shared" si="31"/>
        <v>0.04586</v>
      </c>
      <c r="GP39" s="66">
        <f t="shared" si="31"/>
        <v>0.02906</v>
      </c>
      <c r="GQ39" s="66">
        <f t="shared" si="31"/>
        <v>0.04006</v>
      </c>
      <c r="GR39" s="66">
        <f t="shared" si="31"/>
        <v>0.07836</v>
      </c>
      <c r="GS39" s="66">
        <f t="shared" si="31"/>
        <v>0.08016</v>
      </c>
      <c r="GT39" s="66">
        <f t="shared" si="31"/>
        <v>0.06006</v>
      </c>
      <c r="GU39" s="66">
        <f t="shared" si="31"/>
        <v>0.00816</v>
      </c>
      <c r="GV39" s="66">
        <f t="shared" si="31"/>
        <v>0.00366</v>
      </c>
      <c r="GW39" s="66">
        <f t="shared" si="31"/>
        <v>0.03166</v>
      </c>
      <c r="GX39" s="66">
        <f t="shared" si="31"/>
        <v>0.03286</v>
      </c>
      <c r="GY39" s="66">
        <f t="shared" si="31"/>
        <v>0.00936</v>
      </c>
      <c r="GZ39" s="66">
        <f t="shared" si="31"/>
        <v>0.00956</v>
      </c>
      <c r="HA39" s="66">
        <f t="shared" si="31"/>
        <v>0.00176</v>
      </c>
      <c r="HB39" s="66">
        <f t="shared" si="31"/>
        <v>0.03546</v>
      </c>
      <c r="HC39" s="66">
        <f t="shared" si="31"/>
        <v>0.02926</v>
      </c>
      <c r="HD39" s="66"/>
    </row>
    <row r="40" spans="1:212">
      <c r="A40">
        <f>'imported data from Web Calc'!A41</f>
        <v>740.5</v>
      </c>
      <c r="B40" t="str">
        <f>'imported data from Web Calc'!B41</f>
        <v>C38H75O10P</v>
      </c>
      <c r="C40" s="61" t="str">
        <f>'imported data from Web Calc'!C41</f>
        <v>PG(32:0)</v>
      </c>
      <c r="D40" s="69" t="str">
        <f>'imported data from Web Calc'!H41</f>
        <v>0.0000</v>
      </c>
      <c r="E40" s="69" t="str">
        <f>'imported data from Web Calc'!T41</f>
        <v>0.0002</v>
      </c>
      <c r="F40" s="69" t="str">
        <f>'imported data from Web Calc'!AF41</f>
        <v>0.0000</v>
      </c>
      <c r="G40" s="69" t="str">
        <f>'imported data from Web Calc'!AR41</f>
        <v>0.0000</v>
      </c>
      <c r="H40" s="69" t="str">
        <f>'imported data from Web Calc'!BD41</f>
        <v>0.0000</v>
      </c>
      <c r="I40" s="69" t="str">
        <f>'imported data from Web Calc'!BP41</f>
        <v>0.0000</v>
      </c>
      <c r="J40" s="69" t="str">
        <f>'imported data from Web Calc'!CB41</f>
        <v>0.0000</v>
      </c>
      <c r="K40" s="69" t="str">
        <f>'imported data from Web Calc'!CN41</f>
        <v>0.0002</v>
      </c>
      <c r="L40" s="69" t="str">
        <f>'imported data from Web Calc'!CZ41</f>
        <v>0.0000</v>
      </c>
      <c r="M40" s="69" t="str">
        <f>'imported data from Web Calc'!DG41</f>
        <v>0.0000</v>
      </c>
      <c r="N40" s="78">
        <f t="shared" si="3"/>
        <v>4e-5</v>
      </c>
      <c r="O40" s="69" t="str">
        <f>'imported data from Web Calc'!D41</f>
        <v>0.0125</v>
      </c>
      <c r="P40" s="69" t="str">
        <f>'imported data from Web Calc'!E41</f>
        <v>0.0098</v>
      </c>
      <c r="Q40" s="69" t="str">
        <f>'imported data from Web Calc'!F41</f>
        <v>0.0142</v>
      </c>
      <c r="R40" s="69" t="str">
        <f>'imported data from Web Calc'!G41</f>
        <v>0.0159</v>
      </c>
      <c r="S40" s="69" t="str">
        <f>'imported data from Web Calc'!I41</f>
        <v>0.0480</v>
      </c>
      <c r="T40" s="69" t="str">
        <f>'imported data from Web Calc'!J41</f>
        <v>0.0181</v>
      </c>
      <c r="U40" s="69" t="str">
        <f>'imported data from Web Calc'!K41</f>
        <v>0.0069</v>
      </c>
      <c r="V40" s="69" t="str">
        <f>'imported data from Web Calc'!L41</f>
        <v>0.0028</v>
      </c>
      <c r="W40" s="69" t="str">
        <f>'imported data from Web Calc'!M41</f>
        <v>0.0121</v>
      </c>
      <c r="X40" s="69" t="str">
        <f>'imported data from Web Calc'!N41</f>
        <v>0.0101</v>
      </c>
      <c r="Y40" s="69" t="str">
        <f>'imported data from Web Calc'!O41</f>
        <v>0.0186</v>
      </c>
      <c r="Z40" s="69" t="str">
        <f>'imported data from Web Calc'!P41</f>
        <v>0.0250</v>
      </c>
      <c r="AA40" s="69" t="str">
        <f>'imported data from Web Calc'!Q41</f>
        <v>0.0004</v>
      </c>
      <c r="AB40" s="69" t="str">
        <f>'imported data from Web Calc'!R41</f>
        <v>0.0098</v>
      </c>
      <c r="AC40" s="69" t="str">
        <f>'imported data from Web Calc'!S41</f>
        <v>0.0120</v>
      </c>
      <c r="AD40" s="69" t="str">
        <f>'imported data from Web Calc'!U41</f>
        <v>0.0120</v>
      </c>
      <c r="AE40" s="69" t="str">
        <f>'imported data from Web Calc'!V41</f>
        <v>0.0054</v>
      </c>
      <c r="AF40" s="69" t="str">
        <f>'imported data from Web Calc'!W41</f>
        <v>0.0084</v>
      </c>
      <c r="AG40" s="69" t="str">
        <f>'imported data from Web Calc'!X41</f>
        <v>0.0030</v>
      </c>
      <c r="AH40" s="69" t="str">
        <f>'imported data from Web Calc'!Y41</f>
        <v>0.0402</v>
      </c>
      <c r="AI40" s="69" t="str">
        <f>'imported data from Web Calc'!Z41</f>
        <v>0.0151</v>
      </c>
      <c r="AJ40" s="69" t="str">
        <f>'imported data from Web Calc'!AA41</f>
        <v>0.0107</v>
      </c>
      <c r="AK40" s="69" t="str">
        <f>'imported data from Web Calc'!AB41</f>
        <v>0.0205</v>
      </c>
      <c r="AL40" s="69" t="str">
        <f>'imported data from Web Calc'!AC41</f>
        <v>0.0035</v>
      </c>
      <c r="AM40" s="69" t="str">
        <f>'imported data from Web Calc'!AD41</f>
        <v>0.0025</v>
      </c>
      <c r="AN40" s="69" t="str">
        <f>'imported data from Web Calc'!AE41</f>
        <v>0.0139</v>
      </c>
      <c r="AO40" s="69" t="str">
        <f>'imported data from Web Calc'!AG41</f>
        <v>0.0049</v>
      </c>
      <c r="AP40" s="69" t="str">
        <f>'imported data from Web Calc'!AH41</f>
        <v>0.0090</v>
      </c>
      <c r="AQ40" s="69" t="str">
        <f>'imported data from Web Calc'!AI41</f>
        <v>0.0115</v>
      </c>
      <c r="AR40" s="69" t="str">
        <f>'imported data from Web Calc'!AJ41</f>
        <v>0.0510</v>
      </c>
      <c r="AS40" s="69" t="str">
        <f>'imported data from Web Calc'!AK41</f>
        <v>0.0029</v>
      </c>
      <c r="AT40" s="69" t="str">
        <f>'imported data from Web Calc'!AL41</f>
        <v>0.0063</v>
      </c>
      <c r="AU40" s="69" t="str">
        <f>'imported data from Web Calc'!AM41</f>
        <v>0.0201</v>
      </c>
      <c r="AV40" s="69" t="str">
        <f>'imported data from Web Calc'!AN41</f>
        <v>0.0158</v>
      </c>
      <c r="AW40" s="69" t="str">
        <f>'imported data from Web Calc'!AO41</f>
        <v>0.0082</v>
      </c>
      <c r="AX40" s="69" t="str">
        <f>'imported data from Web Calc'!AP41</f>
        <v>0.0000</v>
      </c>
      <c r="AY40" s="69" t="str">
        <f>'imported data from Web Calc'!AQ41</f>
        <v>0.0100</v>
      </c>
      <c r="AZ40" s="69" t="str">
        <f>'imported data from Web Calc'!AS41</f>
        <v>0.0086</v>
      </c>
      <c r="BA40" s="69" t="str">
        <f>'imported data from Web Calc'!AT41</f>
        <v>0.0038</v>
      </c>
      <c r="BB40" s="69" t="str">
        <f>'imported data from Web Calc'!AU41</f>
        <v>0.0182</v>
      </c>
      <c r="BC40" s="69" t="str">
        <f>'imported data from Web Calc'!AV41</f>
        <v>0.0069</v>
      </c>
      <c r="BD40" s="69" t="str">
        <f>'imported data from Web Calc'!AW41</f>
        <v>0.0053</v>
      </c>
      <c r="BE40" s="69" t="str">
        <f>'imported data from Web Calc'!AX41</f>
        <v>0.0065</v>
      </c>
      <c r="BF40" s="69" t="str">
        <f>'imported data from Web Calc'!AY41</f>
        <v>0.0082</v>
      </c>
      <c r="BG40" s="69" t="str">
        <f>'imported data from Web Calc'!AZ41</f>
        <v>0.0309</v>
      </c>
      <c r="BH40" s="69" t="str">
        <f>'imported data from Web Calc'!BA41</f>
        <v>0.0105</v>
      </c>
      <c r="BI40" s="69" t="str">
        <f>'imported data from Web Calc'!BB41</f>
        <v>0.0436</v>
      </c>
      <c r="BJ40" s="69" t="str">
        <f>'imported data from Web Calc'!BC41</f>
        <v>0.0116</v>
      </c>
      <c r="BK40" s="69" t="str">
        <f>'imported data from Web Calc'!BE41</f>
        <v>0.0033</v>
      </c>
      <c r="BL40" s="69" t="str">
        <f>'imported data from Web Calc'!BF41</f>
        <v>0.0184</v>
      </c>
      <c r="BM40" s="69" t="str">
        <f>'imported data from Web Calc'!BG41</f>
        <v>0.0067</v>
      </c>
      <c r="BN40" s="69" t="str">
        <f>'imported data from Web Calc'!BH41</f>
        <v>0.0010</v>
      </c>
      <c r="BO40" s="69" t="str">
        <f>'imported data from Web Calc'!BI41</f>
        <v>0.0185</v>
      </c>
      <c r="BP40" s="69" t="str">
        <f>'imported data from Web Calc'!BJ41</f>
        <v>0.0069</v>
      </c>
      <c r="BQ40" s="69" t="str">
        <f>'imported data from Web Calc'!BK41</f>
        <v>0.0368</v>
      </c>
      <c r="BR40" s="69" t="str">
        <f>'imported data from Web Calc'!BL41</f>
        <v>0.0053</v>
      </c>
      <c r="BS40" s="69" t="str">
        <f>'imported data from Web Calc'!BM41</f>
        <v>0.0023</v>
      </c>
      <c r="BT40" s="69" t="str">
        <f>'imported data from Web Calc'!BN41</f>
        <v>0.0043</v>
      </c>
      <c r="BU40" s="69" t="str">
        <f>'imported data from Web Calc'!BO41</f>
        <v>0.0182</v>
      </c>
      <c r="BV40" s="69" t="str">
        <f>'imported data from Web Calc'!BQ41</f>
        <v>0.0063</v>
      </c>
      <c r="BW40" s="69" t="str">
        <f>'imported data from Web Calc'!BR41</f>
        <v>0.0037</v>
      </c>
      <c r="BX40" s="69" t="str">
        <f>'imported data from Web Calc'!BS41</f>
        <v>0.0196</v>
      </c>
      <c r="BY40" s="69" t="str">
        <f>'imported data from Web Calc'!BT41</f>
        <v>0.0311</v>
      </c>
      <c r="BZ40" s="69" t="str">
        <f>'imported data from Web Calc'!BU41</f>
        <v>0.0067</v>
      </c>
      <c r="CA40" s="69" t="str">
        <f>'imported data from Web Calc'!BV41</f>
        <v>0.0063</v>
      </c>
      <c r="CB40" s="69" t="str">
        <f>'imported data from Web Calc'!BW41</f>
        <v>0.0158</v>
      </c>
      <c r="CC40" s="69" t="str">
        <f>'imported data from Web Calc'!BX41</f>
        <v>0.0253</v>
      </c>
      <c r="CD40" s="69" t="str">
        <f>'imported data from Web Calc'!BY41</f>
        <v>0.0000</v>
      </c>
      <c r="CE40" s="69" t="str">
        <f>'imported data from Web Calc'!BZ41</f>
        <v>0.0034</v>
      </c>
      <c r="CF40" s="69" t="str">
        <f>'imported data from Web Calc'!CA41</f>
        <v>0.0119</v>
      </c>
      <c r="CG40" s="69" t="str">
        <f>'imported data from Web Calc'!CC41</f>
        <v>0.0352</v>
      </c>
      <c r="CH40" s="69" t="str">
        <f>'imported data from Web Calc'!CD41</f>
        <v>0.0070</v>
      </c>
      <c r="CI40" s="69" t="str">
        <f>'imported data from Web Calc'!CE41</f>
        <v>0.0103</v>
      </c>
      <c r="CJ40" s="69" t="str">
        <f>'imported data from Web Calc'!CF41</f>
        <v>0.0033</v>
      </c>
      <c r="CK40" s="69" t="str">
        <f>'imported data from Web Calc'!CG41</f>
        <v>0.0140</v>
      </c>
      <c r="CL40" s="69" t="str">
        <f>'imported data from Web Calc'!CH41</f>
        <v>0.0040</v>
      </c>
      <c r="CM40" s="69" t="str">
        <f>'imported data from Web Calc'!CI41</f>
        <v>0.0009</v>
      </c>
      <c r="CN40" s="69" t="str">
        <f>'imported data from Web Calc'!CJ41</f>
        <v>0.0009</v>
      </c>
      <c r="CO40" s="69" t="str">
        <f>'imported data from Web Calc'!CK41</f>
        <v>0.0476</v>
      </c>
      <c r="CP40" s="69" t="str">
        <f>'imported data from Web Calc'!CL41</f>
        <v>0.0213</v>
      </c>
      <c r="CQ40" s="69" t="str">
        <f>'imported data from Web Calc'!CM41</f>
        <v>0.0127</v>
      </c>
      <c r="CR40" s="69" t="str">
        <f>'imported data from Web Calc'!CO41</f>
        <v>0.0139</v>
      </c>
      <c r="CS40" s="69" t="str">
        <f>'imported data from Web Calc'!CP41</f>
        <v>0.0118</v>
      </c>
      <c r="CT40" s="69" t="str">
        <f>'imported data from Web Calc'!CQ41</f>
        <v>0.0274</v>
      </c>
      <c r="CU40" s="69" t="str">
        <f>'imported data from Web Calc'!CR41</f>
        <v>0.0078</v>
      </c>
      <c r="CV40" s="69" t="str">
        <f>'imported data from Web Calc'!CS41</f>
        <v>0.0175</v>
      </c>
      <c r="CW40" s="69" t="str">
        <f>'imported data from Web Calc'!CT41</f>
        <v>0.0115</v>
      </c>
      <c r="CX40" s="69" t="str">
        <f>'imported data from Web Calc'!CU41</f>
        <v>0.0244</v>
      </c>
      <c r="CY40" s="69" t="str">
        <f>'imported data from Web Calc'!CV41</f>
        <v>0.0101</v>
      </c>
      <c r="CZ40" s="69" t="str">
        <f>'imported data from Web Calc'!CW41</f>
        <v>0.0045</v>
      </c>
      <c r="DA40" s="69" t="str">
        <f>'imported data from Web Calc'!CX41</f>
        <v>0.0018</v>
      </c>
      <c r="DB40" s="69" t="str">
        <f>'imported data from Web Calc'!CY41</f>
        <v>0.0136</v>
      </c>
      <c r="DC40" s="69" t="str">
        <f>'imported data from Web Calc'!DA41</f>
        <v>0.0164</v>
      </c>
      <c r="DD40" s="69" t="str">
        <f>'imported data from Web Calc'!DB41</f>
        <v>0.0051</v>
      </c>
      <c r="DE40" s="69" t="str">
        <f>'imported data from Web Calc'!DC41</f>
        <v>0.0058</v>
      </c>
      <c r="DF40" s="69" t="str">
        <f>'imported data from Web Calc'!DD41</f>
        <v>0.0002</v>
      </c>
      <c r="DG40" s="69" t="str">
        <f>'imported data from Web Calc'!DE41</f>
        <v>0.0211</v>
      </c>
      <c r="DH40" s="69" t="str">
        <f>'imported data from Web Calc'!DF41</f>
        <v>0.0130</v>
      </c>
      <c r="DI40" s="81"/>
      <c r="DJ40" s="66">
        <f t="shared" si="29"/>
        <v>0.01246</v>
      </c>
      <c r="DK40" s="66">
        <f t="shared" si="30"/>
        <v>0.00976</v>
      </c>
      <c r="DL40" s="66">
        <f t="shared" si="30"/>
        <v>0.01416</v>
      </c>
      <c r="DM40" s="66">
        <f t="shared" si="30"/>
        <v>0.01586</v>
      </c>
      <c r="DN40" s="66">
        <f t="shared" si="30"/>
        <v>0.04796</v>
      </c>
      <c r="DO40" s="66">
        <f t="shared" si="30"/>
        <v>0.01806</v>
      </c>
      <c r="DP40" s="66">
        <f t="shared" si="30"/>
        <v>0.00686</v>
      </c>
      <c r="DQ40" s="66">
        <f t="shared" si="30"/>
        <v>0.00276</v>
      </c>
      <c r="DR40" s="66">
        <f t="shared" si="30"/>
        <v>0.01206</v>
      </c>
      <c r="DS40" s="66">
        <f t="shared" si="30"/>
        <v>0.01006</v>
      </c>
      <c r="DT40" s="66">
        <f t="shared" si="30"/>
        <v>0.01856</v>
      </c>
      <c r="DU40" s="66">
        <f t="shared" si="30"/>
        <v>0.02496</v>
      </c>
      <c r="DV40" s="66">
        <f t="shared" si="30"/>
        <v>0.00036</v>
      </c>
      <c r="DW40" s="66">
        <f t="shared" si="30"/>
        <v>0.00976</v>
      </c>
      <c r="DX40" s="66">
        <f t="shared" si="30"/>
        <v>0.01196</v>
      </c>
      <c r="DY40" s="66">
        <f t="shared" si="30"/>
        <v>0.01196</v>
      </c>
      <c r="DZ40" s="66">
        <f t="shared" si="30"/>
        <v>0.00536</v>
      </c>
      <c r="EA40" s="66">
        <f t="shared" si="30"/>
        <v>0.00836</v>
      </c>
      <c r="EB40" s="66">
        <f t="shared" si="30"/>
        <v>0.00296</v>
      </c>
      <c r="EC40" s="66">
        <f t="shared" si="30"/>
        <v>0.04016</v>
      </c>
      <c r="ED40" s="66">
        <f t="shared" si="30"/>
        <v>0.01506</v>
      </c>
      <c r="EE40" s="66">
        <f t="shared" si="30"/>
        <v>0.01066</v>
      </c>
      <c r="EF40" s="66">
        <f t="shared" si="30"/>
        <v>0.02046</v>
      </c>
      <c r="EG40" s="66">
        <f t="shared" si="30"/>
        <v>0.00346</v>
      </c>
      <c r="EH40" s="66">
        <f t="shared" si="30"/>
        <v>0.00246</v>
      </c>
      <c r="EI40" s="66">
        <f t="shared" si="30"/>
        <v>0.01386</v>
      </c>
      <c r="EJ40" s="66">
        <f t="shared" si="30"/>
        <v>0.00486</v>
      </c>
      <c r="EK40" s="66">
        <f t="shared" si="30"/>
        <v>0.00896</v>
      </c>
      <c r="EL40" s="66">
        <f t="shared" si="30"/>
        <v>0.01146</v>
      </c>
      <c r="EM40" s="66">
        <f t="shared" si="30"/>
        <v>0.05096</v>
      </c>
      <c r="EN40" s="66">
        <f t="shared" si="30"/>
        <v>0.00286</v>
      </c>
      <c r="EO40" s="66">
        <f t="shared" si="30"/>
        <v>0.00626</v>
      </c>
      <c r="EP40" s="66">
        <f t="shared" si="30"/>
        <v>0.02006</v>
      </c>
      <c r="EQ40" s="66">
        <f t="shared" si="30"/>
        <v>0.01576</v>
      </c>
      <c r="ER40" s="66">
        <f t="shared" si="30"/>
        <v>0.00816</v>
      </c>
      <c r="ES40" s="66">
        <f t="shared" si="30"/>
        <v>0</v>
      </c>
      <c r="ET40" s="66">
        <f t="shared" si="30"/>
        <v>0.00996</v>
      </c>
      <c r="EU40" s="66">
        <f t="shared" si="30"/>
        <v>0.00856</v>
      </c>
      <c r="EV40" s="66">
        <f t="shared" si="30"/>
        <v>0.00376</v>
      </c>
      <c r="EW40" s="66">
        <f t="shared" si="30"/>
        <v>0.01816</v>
      </c>
      <c r="EX40" s="66">
        <f t="shared" si="30"/>
        <v>0.00686</v>
      </c>
      <c r="EY40" s="66">
        <f t="shared" si="30"/>
        <v>0.00526</v>
      </c>
      <c r="EZ40" s="66">
        <f t="shared" si="30"/>
        <v>0.00646</v>
      </c>
      <c r="FA40" s="66">
        <f t="shared" si="30"/>
        <v>0.00816</v>
      </c>
      <c r="FB40" s="66">
        <f t="shared" si="30"/>
        <v>0.03086</v>
      </c>
      <c r="FC40" s="66">
        <f t="shared" si="30"/>
        <v>0.01046</v>
      </c>
      <c r="FD40" s="66">
        <f t="shared" si="30"/>
        <v>0.04356</v>
      </c>
      <c r="FE40" s="66">
        <f t="shared" si="30"/>
        <v>0.01156</v>
      </c>
      <c r="FF40" s="66">
        <f t="shared" si="30"/>
        <v>0.00326</v>
      </c>
      <c r="FG40" s="66">
        <f t="shared" si="30"/>
        <v>0.01836</v>
      </c>
      <c r="FH40" s="66">
        <f t="shared" si="30"/>
        <v>0.00666</v>
      </c>
      <c r="FI40" s="66">
        <f t="shared" si="30"/>
        <v>0.00096</v>
      </c>
      <c r="FJ40" s="66">
        <f t="shared" si="30"/>
        <v>0.01846</v>
      </c>
      <c r="FK40" s="66">
        <f t="shared" si="30"/>
        <v>0.00686</v>
      </c>
      <c r="FL40" s="66">
        <f t="shared" si="30"/>
        <v>0.03676</v>
      </c>
      <c r="FM40" s="66">
        <f t="shared" si="30"/>
        <v>0.00526</v>
      </c>
      <c r="FN40" s="66">
        <f t="shared" si="30"/>
        <v>0.00226</v>
      </c>
      <c r="FO40" s="66">
        <f t="shared" si="30"/>
        <v>0.00426</v>
      </c>
      <c r="FP40" s="66">
        <f t="shared" si="30"/>
        <v>0.01816</v>
      </c>
      <c r="FQ40" s="66">
        <f t="shared" si="30"/>
        <v>0.00626</v>
      </c>
      <c r="FR40" s="66">
        <f t="shared" si="30"/>
        <v>0.00366</v>
      </c>
      <c r="FS40" s="66">
        <f t="shared" si="30"/>
        <v>0.01956</v>
      </c>
      <c r="FT40" s="66">
        <f t="shared" si="30"/>
        <v>0.03106</v>
      </c>
      <c r="FU40" s="66">
        <f t="shared" si="30"/>
        <v>0.00666</v>
      </c>
      <c r="FV40" s="66">
        <f t="shared" si="30"/>
        <v>0.00626</v>
      </c>
      <c r="FW40" s="66">
        <f t="shared" si="31"/>
        <v>0.01576</v>
      </c>
      <c r="FX40" s="66">
        <f t="shared" si="31"/>
        <v>0.02526</v>
      </c>
      <c r="FY40" s="66">
        <f t="shared" si="31"/>
        <v>0</v>
      </c>
      <c r="FZ40" s="66">
        <f t="shared" si="31"/>
        <v>0.00336</v>
      </c>
      <c r="GA40" s="66">
        <f t="shared" si="31"/>
        <v>0.01186</v>
      </c>
      <c r="GB40" s="66">
        <f t="shared" si="31"/>
        <v>0.03516</v>
      </c>
      <c r="GC40" s="66">
        <f t="shared" si="31"/>
        <v>0.00696</v>
      </c>
      <c r="GD40" s="66">
        <f t="shared" si="31"/>
        <v>0.01026</v>
      </c>
      <c r="GE40" s="66">
        <f t="shared" si="31"/>
        <v>0.00326</v>
      </c>
      <c r="GF40" s="66">
        <f t="shared" si="31"/>
        <v>0.01396</v>
      </c>
      <c r="GG40" s="66">
        <f t="shared" si="31"/>
        <v>0.00396</v>
      </c>
      <c r="GH40" s="66">
        <f t="shared" si="31"/>
        <v>0.00086</v>
      </c>
      <c r="GI40" s="66">
        <f t="shared" si="31"/>
        <v>0.00086</v>
      </c>
      <c r="GJ40" s="66">
        <f t="shared" si="31"/>
        <v>0.04756</v>
      </c>
      <c r="GK40" s="66">
        <f t="shared" si="31"/>
        <v>0.02126</v>
      </c>
      <c r="GL40" s="66">
        <f t="shared" si="31"/>
        <v>0.01266</v>
      </c>
      <c r="GM40" s="66">
        <f t="shared" si="31"/>
        <v>0.01386</v>
      </c>
      <c r="GN40" s="66">
        <f t="shared" si="31"/>
        <v>0.01176</v>
      </c>
      <c r="GO40" s="66">
        <f t="shared" si="31"/>
        <v>0.02736</v>
      </c>
      <c r="GP40" s="66">
        <f t="shared" si="31"/>
        <v>0.00776</v>
      </c>
      <c r="GQ40" s="66">
        <f t="shared" si="31"/>
        <v>0.01746</v>
      </c>
      <c r="GR40" s="66">
        <f t="shared" si="31"/>
        <v>0.01146</v>
      </c>
      <c r="GS40" s="66">
        <f t="shared" si="31"/>
        <v>0.02436</v>
      </c>
      <c r="GT40" s="66">
        <f t="shared" si="31"/>
        <v>0.01006</v>
      </c>
      <c r="GU40" s="66">
        <f t="shared" si="31"/>
        <v>0.00446</v>
      </c>
      <c r="GV40" s="66">
        <f t="shared" si="31"/>
        <v>0.00176</v>
      </c>
      <c r="GW40" s="66">
        <f t="shared" si="31"/>
        <v>0.01356</v>
      </c>
      <c r="GX40" s="66">
        <f t="shared" si="31"/>
        <v>0.01636</v>
      </c>
      <c r="GY40" s="66">
        <f t="shared" si="31"/>
        <v>0.00506</v>
      </c>
      <c r="GZ40" s="66">
        <f t="shared" si="31"/>
        <v>0.00576</v>
      </c>
      <c r="HA40" s="66">
        <f t="shared" si="31"/>
        <v>0.00016</v>
      </c>
      <c r="HB40" s="66">
        <f t="shared" si="31"/>
        <v>0.02106</v>
      </c>
      <c r="HC40" s="66">
        <f t="shared" si="31"/>
        <v>0.01296</v>
      </c>
      <c r="HD40" s="66"/>
    </row>
    <row r="41" spans="1:212">
      <c r="A41">
        <f>'imported data from Web Calc'!A42</f>
        <v>760.5</v>
      </c>
      <c r="B41" t="str">
        <f>'imported data from Web Calc'!B42</f>
        <v>C40H71O10P</v>
      </c>
      <c r="C41" s="61" t="str">
        <f>'imported data from Web Calc'!C42</f>
        <v>PG(34:4)</v>
      </c>
      <c r="D41" s="69" t="str">
        <f>'imported data from Web Calc'!H42</f>
        <v>0.0000</v>
      </c>
      <c r="E41" s="69" t="str">
        <f>'imported data from Web Calc'!T42</f>
        <v>0.0000</v>
      </c>
      <c r="F41" s="69" t="str">
        <f>'imported data from Web Calc'!AF42</f>
        <v>0.0000</v>
      </c>
      <c r="G41" s="69" t="str">
        <f>'imported data from Web Calc'!AR42</f>
        <v>0.0000</v>
      </c>
      <c r="H41" s="69" t="str">
        <f>'imported data from Web Calc'!BD42</f>
        <v>0.0000</v>
      </c>
      <c r="I41" s="69" t="str">
        <f>'imported data from Web Calc'!BP42</f>
        <v>0.0000</v>
      </c>
      <c r="J41" s="69" t="str">
        <f>'imported data from Web Calc'!CB42</f>
        <v>0.0000</v>
      </c>
      <c r="K41" s="69" t="str">
        <f>'imported data from Web Calc'!CN42</f>
        <v>0.0000</v>
      </c>
      <c r="L41" s="69" t="str">
        <f>'imported data from Web Calc'!CZ42</f>
        <v>0.0000</v>
      </c>
      <c r="M41" s="69" t="str">
        <f>'imported data from Web Calc'!DG42</f>
        <v>0.0000</v>
      </c>
      <c r="N41" s="78">
        <f t="shared" si="3"/>
        <v>0</v>
      </c>
      <c r="O41" s="69" t="str">
        <f>'imported data from Web Calc'!D42</f>
        <v>0.0104</v>
      </c>
      <c r="P41" s="69" t="str">
        <f>'imported data from Web Calc'!E42</f>
        <v>0.0110</v>
      </c>
      <c r="Q41" s="69" t="str">
        <f>'imported data from Web Calc'!F42</f>
        <v>0.0120</v>
      </c>
      <c r="R41" s="69" t="str">
        <f>'imported data from Web Calc'!G42</f>
        <v>0.0114</v>
      </c>
      <c r="S41" s="69" t="str">
        <f>'imported data from Web Calc'!I42</f>
        <v>0.0772</v>
      </c>
      <c r="T41" s="69" t="str">
        <f>'imported data from Web Calc'!J42</f>
        <v>0.0186</v>
      </c>
      <c r="U41" s="69" t="str">
        <f>'imported data from Web Calc'!K42</f>
        <v>0.0103</v>
      </c>
      <c r="V41" s="69" t="str">
        <f>'imported data from Web Calc'!L42</f>
        <v>0.0033</v>
      </c>
      <c r="W41" s="69" t="str">
        <f>'imported data from Web Calc'!M42</f>
        <v>0.0210</v>
      </c>
      <c r="X41" s="69" t="str">
        <f>'imported data from Web Calc'!N42</f>
        <v>0.0157</v>
      </c>
      <c r="Y41" s="69" t="str">
        <f>'imported data from Web Calc'!O42</f>
        <v>0.0157</v>
      </c>
      <c r="Z41" s="69" t="str">
        <f>'imported data from Web Calc'!P42</f>
        <v>0.0101</v>
      </c>
      <c r="AA41" s="69" t="str">
        <f>'imported data from Web Calc'!Q42</f>
        <v>0.0015</v>
      </c>
      <c r="AB41" s="69" t="str">
        <f>'imported data from Web Calc'!R42</f>
        <v>0.0063</v>
      </c>
      <c r="AC41" s="69" t="str">
        <f>'imported data from Web Calc'!S42</f>
        <v>0.0095</v>
      </c>
      <c r="AD41" s="69" t="str">
        <f>'imported data from Web Calc'!U42</f>
        <v>0.0037</v>
      </c>
      <c r="AE41" s="69" t="str">
        <f>'imported data from Web Calc'!V42</f>
        <v>0.0040</v>
      </c>
      <c r="AF41" s="69" t="str">
        <f>'imported data from Web Calc'!W42</f>
        <v>0.0065</v>
      </c>
      <c r="AG41" s="69" t="str">
        <f>'imported data from Web Calc'!X42</f>
        <v>0.0019</v>
      </c>
      <c r="AH41" s="69" t="str">
        <f>'imported data from Web Calc'!Y42</f>
        <v>0.0232</v>
      </c>
      <c r="AI41" s="69" t="str">
        <f>'imported data from Web Calc'!Z42</f>
        <v>0.0104</v>
      </c>
      <c r="AJ41" s="69" t="str">
        <f>'imported data from Web Calc'!AA42</f>
        <v>0.0066</v>
      </c>
      <c r="AK41" s="69" t="str">
        <f>'imported data from Web Calc'!AB42</f>
        <v>0.0328</v>
      </c>
      <c r="AL41" s="69" t="str">
        <f>'imported data from Web Calc'!AC42</f>
        <v>0.0037</v>
      </c>
      <c r="AM41" s="69" t="str">
        <f>'imported data from Web Calc'!AD42</f>
        <v>0.0103</v>
      </c>
      <c r="AN41" s="69" t="str">
        <f>'imported data from Web Calc'!AE42</f>
        <v>0.0117</v>
      </c>
      <c r="AO41" s="69" t="str">
        <f>'imported data from Web Calc'!AG42</f>
        <v>0.0067</v>
      </c>
      <c r="AP41" s="69" t="str">
        <f>'imported data from Web Calc'!AH42</f>
        <v>0.0061</v>
      </c>
      <c r="AQ41" s="69" t="str">
        <f>'imported data from Web Calc'!AI42</f>
        <v>0.0094</v>
      </c>
      <c r="AR41" s="69" t="str">
        <f>'imported data from Web Calc'!AJ42</f>
        <v>0.0251</v>
      </c>
      <c r="AS41" s="69" t="str">
        <f>'imported data from Web Calc'!AK42</f>
        <v>0.0045</v>
      </c>
      <c r="AT41" s="69" t="str">
        <f>'imported data from Web Calc'!AL42</f>
        <v>0.0028</v>
      </c>
      <c r="AU41" s="69" t="str">
        <f>'imported data from Web Calc'!AM42</f>
        <v>0.0051</v>
      </c>
      <c r="AV41" s="69" t="str">
        <f>'imported data from Web Calc'!AN42</f>
        <v>0.0052</v>
      </c>
      <c r="AW41" s="69" t="str">
        <f>'imported data from Web Calc'!AO42</f>
        <v>0.0030</v>
      </c>
      <c r="AX41" s="69" t="str">
        <f>'imported data from Web Calc'!AP42</f>
        <v>0.0000</v>
      </c>
      <c r="AY41" s="69" t="str">
        <f>'imported data from Web Calc'!AQ42</f>
        <v>0.0110</v>
      </c>
      <c r="AZ41" s="69" t="str">
        <f>'imported data from Web Calc'!AS42</f>
        <v>0.0020</v>
      </c>
      <c r="BA41" s="69" t="str">
        <f>'imported data from Web Calc'!AT42</f>
        <v>0.0017</v>
      </c>
      <c r="BB41" s="69" t="str">
        <f>'imported data from Web Calc'!AU42</f>
        <v>0.0126</v>
      </c>
      <c r="BC41" s="69" t="str">
        <f>'imported data from Web Calc'!AV42</f>
        <v>0.0124</v>
      </c>
      <c r="BD41" s="69" t="str">
        <f>'imported data from Web Calc'!AW42</f>
        <v>0.0114</v>
      </c>
      <c r="BE41" s="69" t="str">
        <f>'imported data from Web Calc'!AX42</f>
        <v>0.0109</v>
      </c>
      <c r="BF41" s="69" t="str">
        <f>'imported data from Web Calc'!AY42</f>
        <v>0.0144</v>
      </c>
      <c r="BG41" s="69" t="str">
        <f>'imported data from Web Calc'!AZ42</f>
        <v>0.0192</v>
      </c>
      <c r="BH41" s="69" t="str">
        <f>'imported data from Web Calc'!BA42</f>
        <v>0.0055</v>
      </c>
      <c r="BI41" s="69" t="str">
        <f>'imported data from Web Calc'!BB42</f>
        <v>0.0292</v>
      </c>
      <c r="BJ41" s="69" t="str">
        <f>'imported data from Web Calc'!BC42</f>
        <v>0.0094</v>
      </c>
      <c r="BK41" s="69" t="str">
        <f>'imported data from Web Calc'!BE42</f>
        <v>0.0039</v>
      </c>
      <c r="BL41" s="69" t="str">
        <f>'imported data from Web Calc'!BF42</f>
        <v>0.0082</v>
      </c>
      <c r="BM41" s="69" t="str">
        <f>'imported data from Web Calc'!BG42</f>
        <v>0.0029</v>
      </c>
      <c r="BN41" s="69" t="str">
        <f>'imported data from Web Calc'!BH42</f>
        <v>0.0004</v>
      </c>
      <c r="BO41" s="69" t="str">
        <f>'imported data from Web Calc'!BI42</f>
        <v>0.0080</v>
      </c>
      <c r="BP41" s="69" t="str">
        <f>'imported data from Web Calc'!BJ42</f>
        <v>0.0059</v>
      </c>
      <c r="BQ41" s="69" t="str">
        <f>'imported data from Web Calc'!BK42</f>
        <v>0.0165</v>
      </c>
      <c r="BR41" s="69" t="str">
        <f>'imported data from Web Calc'!BL42</f>
        <v>0.0034</v>
      </c>
      <c r="BS41" s="69" t="str">
        <f>'imported data from Web Calc'!BM42</f>
        <v>0.0010</v>
      </c>
      <c r="BT41" s="69" t="str">
        <f>'imported data from Web Calc'!BN42</f>
        <v>0.0041</v>
      </c>
      <c r="BU41" s="69" t="str">
        <f>'imported data from Web Calc'!BO42</f>
        <v>0.0096</v>
      </c>
      <c r="BV41" s="69" t="str">
        <f>'imported data from Web Calc'!BQ42</f>
        <v>0.0141</v>
      </c>
      <c r="BW41" s="69" t="str">
        <f>'imported data from Web Calc'!BR42</f>
        <v>0.0090</v>
      </c>
      <c r="BX41" s="69" t="str">
        <f>'imported data from Web Calc'!BS42</f>
        <v>0.0192</v>
      </c>
      <c r="BY41" s="69" t="str">
        <f>'imported data from Web Calc'!BT42</f>
        <v>0.0243</v>
      </c>
      <c r="BZ41" s="69" t="str">
        <f>'imported data from Web Calc'!BU42</f>
        <v>0.0113</v>
      </c>
      <c r="CA41" s="69" t="str">
        <f>'imported data from Web Calc'!BV42</f>
        <v>0.0077</v>
      </c>
      <c r="CB41" s="69" t="str">
        <f>'imported data from Web Calc'!BW42</f>
        <v>0.0094</v>
      </c>
      <c r="CC41" s="69" t="str">
        <f>'imported data from Web Calc'!BX42</f>
        <v>0.0416</v>
      </c>
      <c r="CD41" s="69" t="str">
        <f>'imported data from Web Calc'!BY42</f>
        <v>0.0019</v>
      </c>
      <c r="CE41" s="69" t="str">
        <f>'imported data from Web Calc'!BZ42</f>
        <v>0.0020</v>
      </c>
      <c r="CF41" s="69" t="str">
        <f>'imported data from Web Calc'!CA42</f>
        <v>0.0114</v>
      </c>
      <c r="CG41" s="69" t="str">
        <f>'imported data from Web Calc'!CC42</f>
        <v>0.0413</v>
      </c>
      <c r="CH41" s="69" t="str">
        <f>'imported data from Web Calc'!CD42</f>
        <v>0.0041</v>
      </c>
      <c r="CI41" s="69" t="str">
        <f>'imported data from Web Calc'!CE42</f>
        <v>0.0025</v>
      </c>
      <c r="CJ41" s="69" t="str">
        <f>'imported data from Web Calc'!CF42</f>
        <v>0.0020</v>
      </c>
      <c r="CK41" s="69" t="str">
        <f>'imported data from Web Calc'!CG42</f>
        <v>0.0059</v>
      </c>
      <c r="CL41" s="69" t="str">
        <f>'imported data from Web Calc'!CH42</f>
        <v>0.0052</v>
      </c>
      <c r="CM41" s="69" t="str">
        <f>'imported data from Web Calc'!CI42</f>
        <v>0.0019</v>
      </c>
      <c r="CN41" s="69" t="str">
        <f>'imported data from Web Calc'!CJ42</f>
        <v>0.0009</v>
      </c>
      <c r="CO41" s="69" t="str">
        <f>'imported data from Web Calc'!CK42</f>
        <v>0.0757</v>
      </c>
      <c r="CP41" s="69" t="str">
        <f>'imported data from Web Calc'!CL42</f>
        <v>0.0392</v>
      </c>
      <c r="CQ41" s="69" t="str">
        <f>'imported data from Web Calc'!CM42</f>
        <v>0.0096</v>
      </c>
      <c r="CR41" s="69" t="str">
        <f>'imported data from Web Calc'!CO42</f>
        <v>0.0211</v>
      </c>
      <c r="CS41" s="69" t="str">
        <f>'imported data from Web Calc'!CP42</f>
        <v>0.0090</v>
      </c>
      <c r="CT41" s="69" t="str">
        <f>'imported data from Web Calc'!CQ42</f>
        <v>0.0116</v>
      </c>
      <c r="CU41" s="69" t="str">
        <f>'imported data from Web Calc'!CR42</f>
        <v>0.0094</v>
      </c>
      <c r="CV41" s="69" t="str">
        <f>'imported data from Web Calc'!CS42</f>
        <v>0.0077</v>
      </c>
      <c r="CW41" s="69" t="str">
        <f>'imported data from Web Calc'!CT42</f>
        <v>0.0269</v>
      </c>
      <c r="CX41" s="69" t="str">
        <f>'imported data from Web Calc'!CU42</f>
        <v>0.0238</v>
      </c>
      <c r="CY41" s="69" t="str">
        <f>'imported data from Web Calc'!CV42</f>
        <v>0.0173</v>
      </c>
      <c r="CZ41" s="69" t="str">
        <f>'imported data from Web Calc'!CW42</f>
        <v>0.0018</v>
      </c>
      <c r="DA41" s="69" t="str">
        <f>'imported data from Web Calc'!CX42</f>
        <v>0.0012</v>
      </c>
      <c r="DB41" s="69" t="str">
        <f>'imported data from Web Calc'!CY42</f>
        <v>0.0107</v>
      </c>
      <c r="DC41" s="69" t="str">
        <f>'imported data from Web Calc'!DA42</f>
        <v>0.0118</v>
      </c>
      <c r="DD41" s="69" t="str">
        <f>'imported data from Web Calc'!DB42</f>
        <v>0.0032</v>
      </c>
      <c r="DE41" s="69" t="str">
        <f>'imported data from Web Calc'!DC42</f>
        <v>0.0027</v>
      </c>
      <c r="DF41" s="69" t="str">
        <f>'imported data from Web Calc'!DD42</f>
        <v>0.0000</v>
      </c>
      <c r="DG41" s="69" t="str">
        <f>'imported data from Web Calc'!DE42</f>
        <v>0.0063</v>
      </c>
      <c r="DH41" s="69" t="str">
        <f>'imported data from Web Calc'!DF42</f>
        <v>0.0079</v>
      </c>
      <c r="DI41" s="81"/>
      <c r="DJ41" s="66">
        <f t="shared" si="29"/>
        <v>0.0104</v>
      </c>
      <c r="DK41" s="66">
        <f t="shared" si="30"/>
        <v>0.011</v>
      </c>
      <c r="DL41" s="66">
        <f t="shared" si="30"/>
        <v>0.012</v>
      </c>
      <c r="DM41" s="66">
        <f t="shared" si="30"/>
        <v>0.0114</v>
      </c>
      <c r="DN41" s="66">
        <f t="shared" si="30"/>
        <v>0.0772</v>
      </c>
      <c r="DO41" s="66">
        <f t="shared" si="30"/>
        <v>0.0186</v>
      </c>
      <c r="DP41" s="66">
        <f t="shared" si="30"/>
        <v>0.0103</v>
      </c>
      <c r="DQ41" s="66">
        <f t="shared" si="30"/>
        <v>0.0033</v>
      </c>
      <c r="DR41" s="66">
        <f t="shared" si="30"/>
        <v>0.021</v>
      </c>
      <c r="DS41" s="66">
        <f t="shared" si="30"/>
        <v>0.0157</v>
      </c>
      <c r="DT41" s="66">
        <f t="shared" si="30"/>
        <v>0.0157</v>
      </c>
      <c r="DU41" s="66">
        <f t="shared" si="30"/>
        <v>0.0101</v>
      </c>
      <c r="DV41" s="66">
        <f t="shared" si="30"/>
        <v>0.0015</v>
      </c>
      <c r="DW41" s="66">
        <f t="shared" si="30"/>
        <v>0.0063</v>
      </c>
      <c r="DX41" s="66">
        <f t="shared" si="30"/>
        <v>0.0095</v>
      </c>
      <c r="DY41" s="66">
        <f t="shared" si="30"/>
        <v>0.0037</v>
      </c>
      <c r="DZ41" s="66">
        <f t="shared" si="30"/>
        <v>0.004</v>
      </c>
      <c r="EA41" s="66">
        <f t="shared" si="30"/>
        <v>0.0065</v>
      </c>
      <c r="EB41" s="66">
        <f t="shared" si="30"/>
        <v>0.0019</v>
      </c>
      <c r="EC41" s="66">
        <f t="shared" si="30"/>
        <v>0.0232</v>
      </c>
      <c r="ED41" s="66">
        <f t="shared" si="30"/>
        <v>0.0104</v>
      </c>
      <c r="EE41" s="66">
        <f t="shared" si="30"/>
        <v>0.0066</v>
      </c>
      <c r="EF41" s="66">
        <f t="shared" si="30"/>
        <v>0.0328</v>
      </c>
      <c r="EG41" s="66">
        <f t="shared" si="30"/>
        <v>0.0037</v>
      </c>
      <c r="EH41" s="66">
        <f t="shared" si="30"/>
        <v>0.0103</v>
      </c>
      <c r="EI41" s="66">
        <f t="shared" si="30"/>
        <v>0.0117</v>
      </c>
      <c r="EJ41" s="66">
        <f t="shared" si="30"/>
        <v>0.0067</v>
      </c>
      <c r="EK41" s="66">
        <f t="shared" si="30"/>
        <v>0.0061</v>
      </c>
      <c r="EL41" s="66">
        <f t="shared" si="30"/>
        <v>0.0094</v>
      </c>
      <c r="EM41" s="66">
        <f t="shared" si="30"/>
        <v>0.0251</v>
      </c>
      <c r="EN41" s="66">
        <f t="shared" si="30"/>
        <v>0.0045</v>
      </c>
      <c r="EO41" s="66">
        <f t="shared" si="30"/>
        <v>0.0028</v>
      </c>
      <c r="EP41" s="66">
        <f t="shared" si="30"/>
        <v>0.0051</v>
      </c>
      <c r="EQ41" s="66">
        <f t="shared" si="30"/>
        <v>0.0052</v>
      </c>
      <c r="ER41" s="66">
        <f t="shared" si="30"/>
        <v>0.003</v>
      </c>
      <c r="ES41" s="66">
        <f t="shared" si="30"/>
        <v>0</v>
      </c>
      <c r="ET41" s="66">
        <f t="shared" si="30"/>
        <v>0.011</v>
      </c>
      <c r="EU41" s="66">
        <f t="shared" si="30"/>
        <v>0.002</v>
      </c>
      <c r="EV41" s="66">
        <f t="shared" si="30"/>
        <v>0.0017</v>
      </c>
      <c r="EW41" s="66">
        <f t="shared" si="30"/>
        <v>0.0126</v>
      </c>
      <c r="EX41" s="66">
        <f t="shared" si="30"/>
        <v>0.0124</v>
      </c>
      <c r="EY41" s="66">
        <f t="shared" si="30"/>
        <v>0.0114</v>
      </c>
      <c r="EZ41" s="66">
        <f t="shared" si="30"/>
        <v>0.0109</v>
      </c>
      <c r="FA41" s="66">
        <f t="shared" si="30"/>
        <v>0.0144</v>
      </c>
      <c r="FB41" s="66">
        <f t="shared" si="30"/>
        <v>0.0192</v>
      </c>
      <c r="FC41" s="66">
        <f t="shared" si="30"/>
        <v>0.0055</v>
      </c>
      <c r="FD41" s="66">
        <f t="shared" si="30"/>
        <v>0.0292</v>
      </c>
      <c r="FE41" s="66">
        <f t="shared" si="30"/>
        <v>0.0094</v>
      </c>
      <c r="FF41" s="66">
        <f t="shared" si="30"/>
        <v>0.0039</v>
      </c>
      <c r="FG41" s="66">
        <f t="shared" si="30"/>
        <v>0.0082</v>
      </c>
      <c r="FH41" s="66">
        <f t="shared" si="30"/>
        <v>0.0029</v>
      </c>
      <c r="FI41" s="66">
        <f t="shared" si="30"/>
        <v>0.0004</v>
      </c>
      <c r="FJ41" s="66">
        <f t="shared" si="30"/>
        <v>0.008</v>
      </c>
      <c r="FK41" s="66">
        <f t="shared" si="30"/>
        <v>0.0059</v>
      </c>
      <c r="FL41" s="66">
        <f t="shared" si="30"/>
        <v>0.0165</v>
      </c>
      <c r="FM41" s="66">
        <f t="shared" si="30"/>
        <v>0.0034</v>
      </c>
      <c r="FN41" s="66">
        <f t="shared" si="30"/>
        <v>0.001</v>
      </c>
      <c r="FO41" s="66">
        <f t="shared" si="30"/>
        <v>0.0041</v>
      </c>
      <c r="FP41" s="66">
        <f t="shared" si="30"/>
        <v>0.0096</v>
      </c>
      <c r="FQ41" s="66">
        <f t="shared" si="30"/>
        <v>0.0141</v>
      </c>
      <c r="FR41" s="66">
        <f t="shared" si="30"/>
        <v>0.009</v>
      </c>
      <c r="FS41" s="66">
        <f t="shared" si="30"/>
        <v>0.0192</v>
      </c>
      <c r="FT41" s="66">
        <f t="shared" si="30"/>
        <v>0.0243</v>
      </c>
      <c r="FU41" s="66">
        <f t="shared" si="30"/>
        <v>0.0113</v>
      </c>
      <c r="FV41" s="66">
        <f t="shared" si="30"/>
        <v>0.0077</v>
      </c>
      <c r="FW41" s="66">
        <f t="shared" si="31"/>
        <v>0.0094</v>
      </c>
      <c r="FX41" s="66">
        <f t="shared" si="31"/>
        <v>0.0416</v>
      </c>
      <c r="FY41" s="66">
        <f t="shared" si="31"/>
        <v>0.0019</v>
      </c>
      <c r="FZ41" s="66">
        <f t="shared" si="31"/>
        <v>0.002</v>
      </c>
      <c r="GA41" s="66">
        <f t="shared" si="31"/>
        <v>0.0114</v>
      </c>
      <c r="GB41" s="66">
        <f t="shared" si="31"/>
        <v>0.0413</v>
      </c>
      <c r="GC41" s="66">
        <f t="shared" si="31"/>
        <v>0.0041</v>
      </c>
      <c r="GD41" s="66">
        <f t="shared" si="31"/>
        <v>0.0025</v>
      </c>
      <c r="GE41" s="66">
        <f t="shared" si="31"/>
        <v>0.002</v>
      </c>
      <c r="GF41" s="66">
        <f t="shared" si="31"/>
        <v>0.0059</v>
      </c>
      <c r="GG41" s="66">
        <f t="shared" si="31"/>
        <v>0.0052</v>
      </c>
      <c r="GH41" s="66">
        <f t="shared" si="31"/>
        <v>0.0019</v>
      </c>
      <c r="GI41" s="66">
        <f t="shared" si="31"/>
        <v>0.0009</v>
      </c>
      <c r="GJ41" s="66">
        <f t="shared" si="31"/>
        <v>0.0757</v>
      </c>
      <c r="GK41" s="66">
        <f t="shared" si="31"/>
        <v>0.0392</v>
      </c>
      <c r="GL41" s="66">
        <f t="shared" si="31"/>
        <v>0.0096</v>
      </c>
      <c r="GM41" s="66">
        <f t="shared" si="31"/>
        <v>0.0211</v>
      </c>
      <c r="GN41" s="66">
        <f t="shared" si="31"/>
        <v>0.009</v>
      </c>
      <c r="GO41" s="66">
        <f t="shared" si="31"/>
        <v>0.0116</v>
      </c>
      <c r="GP41" s="66">
        <f t="shared" si="31"/>
        <v>0.0094</v>
      </c>
      <c r="GQ41" s="66">
        <f t="shared" si="31"/>
        <v>0.0077</v>
      </c>
      <c r="GR41" s="66">
        <f t="shared" si="31"/>
        <v>0.0269</v>
      </c>
      <c r="GS41" s="66">
        <f t="shared" si="31"/>
        <v>0.0238</v>
      </c>
      <c r="GT41" s="66">
        <f t="shared" si="31"/>
        <v>0.0173</v>
      </c>
      <c r="GU41" s="66">
        <f t="shared" si="31"/>
        <v>0.0018</v>
      </c>
      <c r="GV41" s="66">
        <f t="shared" si="31"/>
        <v>0.0012</v>
      </c>
      <c r="GW41" s="66">
        <f t="shared" si="31"/>
        <v>0.0107</v>
      </c>
      <c r="GX41" s="66">
        <f t="shared" si="31"/>
        <v>0.0118</v>
      </c>
      <c r="GY41" s="66">
        <f t="shared" si="31"/>
        <v>0.0032</v>
      </c>
      <c r="GZ41" s="66">
        <f t="shared" si="31"/>
        <v>0.0027</v>
      </c>
      <c r="HA41" s="66">
        <f t="shared" si="31"/>
        <v>0</v>
      </c>
      <c r="HB41" s="66">
        <f t="shared" si="31"/>
        <v>0.0063</v>
      </c>
      <c r="HC41" s="66">
        <f t="shared" si="31"/>
        <v>0.0079</v>
      </c>
      <c r="HD41" s="66"/>
    </row>
    <row r="42" spans="1:212">
      <c r="A42">
        <f>'imported data from Web Calc'!A43</f>
        <v>762.5</v>
      </c>
      <c r="B42" t="str">
        <f>'imported data from Web Calc'!B43</f>
        <v>C40H73O10P</v>
      </c>
      <c r="C42" s="61" t="str">
        <f>'imported data from Web Calc'!C43</f>
        <v>PG(34:3)</v>
      </c>
      <c r="D42" s="69" t="str">
        <f>'imported data from Web Calc'!H43</f>
        <v>0.0000</v>
      </c>
      <c r="E42" s="69" t="str">
        <f>'imported data from Web Calc'!T43</f>
        <v>0.0000</v>
      </c>
      <c r="F42" s="69" t="str">
        <f>'imported data from Web Calc'!AF43</f>
        <v>0.0000</v>
      </c>
      <c r="G42" s="69" t="str">
        <f>'imported data from Web Calc'!AR43</f>
        <v>0.0000</v>
      </c>
      <c r="H42" s="69" t="str">
        <f>'imported data from Web Calc'!BD43</f>
        <v>0.0000</v>
      </c>
      <c r="I42" s="69" t="str">
        <f>'imported data from Web Calc'!BP43</f>
        <v>0.0000</v>
      </c>
      <c r="J42" s="69" t="str">
        <f>'imported data from Web Calc'!CB43</f>
        <v>0.0000</v>
      </c>
      <c r="K42" s="69" t="str">
        <f>'imported data from Web Calc'!CN43</f>
        <v>0.0000</v>
      </c>
      <c r="L42" s="69" t="str">
        <f>'imported data from Web Calc'!CZ43</f>
        <v>0.0000</v>
      </c>
      <c r="M42" s="69" t="str">
        <f>'imported data from Web Calc'!DG43</f>
        <v>0.0000</v>
      </c>
      <c r="N42" s="78">
        <f t="shared" si="3"/>
        <v>0</v>
      </c>
      <c r="O42" s="69" t="str">
        <f>'imported data from Web Calc'!D43</f>
        <v>0.0276</v>
      </c>
      <c r="P42" s="69" t="str">
        <f>'imported data from Web Calc'!E43</f>
        <v>0.0229</v>
      </c>
      <c r="Q42" s="69" t="str">
        <f>'imported data from Web Calc'!F43</f>
        <v>0.0207</v>
      </c>
      <c r="R42" s="69" t="str">
        <f>'imported data from Web Calc'!G43</f>
        <v>0.0225</v>
      </c>
      <c r="S42" s="69" t="str">
        <f>'imported data from Web Calc'!I43</f>
        <v>0.1061</v>
      </c>
      <c r="T42" s="69" t="str">
        <f>'imported data from Web Calc'!J43</f>
        <v>0.0316</v>
      </c>
      <c r="U42" s="69" t="str">
        <f>'imported data from Web Calc'!K43</f>
        <v>0.0164</v>
      </c>
      <c r="V42" s="69" t="str">
        <f>'imported data from Web Calc'!L43</f>
        <v>0.0046</v>
      </c>
      <c r="W42" s="69" t="str">
        <f>'imported data from Web Calc'!M43</f>
        <v>0.0457</v>
      </c>
      <c r="X42" s="69" t="str">
        <f>'imported data from Web Calc'!N43</f>
        <v>0.0325</v>
      </c>
      <c r="Y42" s="69" t="str">
        <f>'imported data from Web Calc'!O43</f>
        <v>0.0357</v>
      </c>
      <c r="Z42" s="69" t="str">
        <f>'imported data from Web Calc'!P43</f>
        <v>0.0314</v>
      </c>
      <c r="AA42" s="69" t="str">
        <f>'imported data from Web Calc'!Q43</f>
        <v>0.0037</v>
      </c>
      <c r="AB42" s="69" t="str">
        <f>'imported data from Web Calc'!R43</f>
        <v>0.0103</v>
      </c>
      <c r="AC42" s="69" t="str">
        <f>'imported data from Web Calc'!S43</f>
        <v>0.0276</v>
      </c>
      <c r="AD42" s="69" t="str">
        <f>'imported data from Web Calc'!U43</f>
        <v>0.0119</v>
      </c>
      <c r="AE42" s="69" t="str">
        <f>'imported data from Web Calc'!V43</f>
        <v>0.0090</v>
      </c>
      <c r="AF42" s="69" t="str">
        <f>'imported data from Web Calc'!W43</f>
        <v>0.0130</v>
      </c>
      <c r="AG42" s="69" t="str">
        <f>'imported data from Web Calc'!X43</f>
        <v>0.0078</v>
      </c>
      <c r="AH42" s="69" t="str">
        <f>'imported data from Web Calc'!Y43</f>
        <v>0.0536</v>
      </c>
      <c r="AI42" s="69" t="str">
        <f>'imported data from Web Calc'!Z43</f>
        <v>0.0205</v>
      </c>
      <c r="AJ42" s="69" t="str">
        <f>'imported data from Web Calc'!AA43</f>
        <v>0.0253</v>
      </c>
      <c r="AK42" s="69" t="str">
        <f>'imported data from Web Calc'!AB43</f>
        <v>0.0511</v>
      </c>
      <c r="AL42" s="69" t="str">
        <f>'imported data from Web Calc'!AC43</f>
        <v>0.0107</v>
      </c>
      <c r="AM42" s="69" t="str">
        <f>'imported data from Web Calc'!AD43</f>
        <v>0.0207</v>
      </c>
      <c r="AN42" s="69" t="str">
        <f>'imported data from Web Calc'!AE43</f>
        <v>0.0206</v>
      </c>
      <c r="AO42" s="69" t="str">
        <f>'imported data from Web Calc'!AG43</f>
        <v>0.0197</v>
      </c>
      <c r="AP42" s="69" t="str">
        <f>'imported data from Web Calc'!AH43</f>
        <v>0.0165</v>
      </c>
      <c r="AQ42" s="69" t="str">
        <f>'imported data from Web Calc'!AI43</f>
        <v>0.0219</v>
      </c>
      <c r="AR42" s="69" t="str">
        <f>'imported data from Web Calc'!AJ43</f>
        <v>0.0677</v>
      </c>
      <c r="AS42" s="69" t="str">
        <f>'imported data from Web Calc'!AK43</f>
        <v>0.0110</v>
      </c>
      <c r="AT42" s="69" t="str">
        <f>'imported data from Web Calc'!AL43</f>
        <v>0.0075</v>
      </c>
      <c r="AU42" s="69" t="str">
        <f>'imported data from Web Calc'!AM43</f>
        <v>0.0214</v>
      </c>
      <c r="AV42" s="69" t="str">
        <f>'imported data from Web Calc'!AN43</f>
        <v>0.0235</v>
      </c>
      <c r="AW42" s="69" t="str">
        <f>'imported data from Web Calc'!AO43</f>
        <v>0.0094</v>
      </c>
      <c r="AX42" s="69" t="str">
        <f>'imported data from Web Calc'!AP43</f>
        <v>0.0019</v>
      </c>
      <c r="AY42" s="69" t="str">
        <f>'imported data from Web Calc'!AQ43</f>
        <v>0.0221</v>
      </c>
      <c r="AZ42" s="69" t="str">
        <f>'imported data from Web Calc'!AS43</f>
        <v>0.0113</v>
      </c>
      <c r="BA42" s="69" t="str">
        <f>'imported data from Web Calc'!AT43</f>
        <v>0.0062</v>
      </c>
      <c r="BB42" s="69" t="str">
        <f>'imported data from Web Calc'!AU43</f>
        <v>0.0373</v>
      </c>
      <c r="BC42" s="69" t="str">
        <f>'imported data from Web Calc'!AV43</f>
        <v>0.0166</v>
      </c>
      <c r="BD42" s="69" t="str">
        <f>'imported data from Web Calc'!AW43</f>
        <v>0.0200</v>
      </c>
      <c r="BE42" s="69" t="str">
        <f>'imported data from Web Calc'!AX43</f>
        <v>0.0245</v>
      </c>
      <c r="BF42" s="69" t="str">
        <f>'imported data from Web Calc'!AY43</f>
        <v>0.0224</v>
      </c>
      <c r="BG42" s="69" t="str">
        <f>'imported data from Web Calc'!AZ43</f>
        <v>0.0563</v>
      </c>
      <c r="BH42" s="69" t="str">
        <f>'imported data from Web Calc'!BA43</f>
        <v>0.0170</v>
      </c>
      <c r="BI42" s="69" t="str">
        <f>'imported data from Web Calc'!BB43</f>
        <v>0.0568</v>
      </c>
      <c r="BJ42" s="69" t="str">
        <f>'imported data from Web Calc'!BC43</f>
        <v>0.0209</v>
      </c>
      <c r="BK42" s="69" t="str">
        <f>'imported data from Web Calc'!BE43</f>
        <v>0.0069</v>
      </c>
      <c r="BL42" s="69" t="str">
        <f>'imported data from Web Calc'!BF43</f>
        <v>0.0157</v>
      </c>
      <c r="BM42" s="69" t="str">
        <f>'imported data from Web Calc'!BG43</f>
        <v>0.0089</v>
      </c>
      <c r="BN42" s="69" t="str">
        <f>'imported data from Web Calc'!BH43</f>
        <v>0.0021</v>
      </c>
      <c r="BO42" s="69" t="str">
        <f>'imported data from Web Calc'!BI43</f>
        <v>0.0207</v>
      </c>
      <c r="BP42" s="69" t="str">
        <f>'imported data from Web Calc'!BJ43</f>
        <v>0.0157</v>
      </c>
      <c r="BQ42" s="69" t="str">
        <f>'imported data from Web Calc'!BK43</f>
        <v>0.0484</v>
      </c>
      <c r="BR42" s="69" t="str">
        <f>'imported data from Web Calc'!BL43</f>
        <v>0.0078</v>
      </c>
      <c r="BS42" s="69" t="str">
        <f>'imported data from Web Calc'!BM43</f>
        <v>0.0047</v>
      </c>
      <c r="BT42" s="69" t="str">
        <f>'imported data from Web Calc'!BN43</f>
        <v>0.0108</v>
      </c>
      <c r="BU42" s="69" t="str">
        <f>'imported data from Web Calc'!BO43</f>
        <v>0.0209</v>
      </c>
      <c r="BV42" s="69" t="str">
        <f>'imported data from Web Calc'!BQ43</f>
        <v>0.0234</v>
      </c>
      <c r="BW42" s="69" t="str">
        <f>'imported data from Web Calc'!BR43</f>
        <v>0.0224</v>
      </c>
      <c r="BX42" s="69" t="str">
        <f>'imported data from Web Calc'!BS43</f>
        <v>0.0406</v>
      </c>
      <c r="BY42" s="69" t="str">
        <f>'imported data from Web Calc'!BT43</f>
        <v>0.0445</v>
      </c>
      <c r="BZ42" s="69" t="str">
        <f>'imported data from Web Calc'!BU43</f>
        <v>0.0278</v>
      </c>
      <c r="CA42" s="69" t="str">
        <f>'imported data from Web Calc'!BV43</f>
        <v>0.0177</v>
      </c>
      <c r="CB42" s="69" t="str">
        <f>'imported data from Web Calc'!BW43</f>
        <v>0.0240</v>
      </c>
      <c r="CC42" s="69" t="str">
        <f>'imported data from Web Calc'!BX43</f>
        <v>0.0609</v>
      </c>
      <c r="CD42" s="69" t="str">
        <f>'imported data from Web Calc'!BY43</f>
        <v>0.0077</v>
      </c>
      <c r="CE42" s="69" t="str">
        <f>'imported data from Web Calc'!BZ43</f>
        <v>0.0054</v>
      </c>
      <c r="CF42" s="69" t="str">
        <f>'imported data from Web Calc'!CA43</f>
        <v>0.0207</v>
      </c>
      <c r="CG42" s="69" t="str">
        <f>'imported data from Web Calc'!CC43</f>
        <v>0.0581</v>
      </c>
      <c r="CH42" s="69" t="str">
        <f>'imported data from Web Calc'!CD43</f>
        <v>0.0088</v>
      </c>
      <c r="CI42" s="69" t="str">
        <f>'imported data from Web Calc'!CE43</f>
        <v>0.0144</v>
      </c>
      <c r="CJ42" s="69" t="str">
        <f>'imported data from Web Calc'!CF43</f>
        <v>0.0067</v>
      </c>
      <c r="CK42" s="69" t="str">
        <f>'imported data from Web Calc'!CG43</f>
        <v>0.0170</v>
      </c>
      <c r="CL42" s="69" t="str">
        <f>'imported data from Web Calc'!CH43</f>
        <v>0.0093</v>
      </c>
      <c r="CM42" s="69" t="str">
        <f>'imported data from Web Calc'!CI43</f>
        <v>0.0050</v>
      </c>
      <c r="CN42" s="69" t="str">
        <f>'imported data from Web Calc'!CJ43</f>
        <v>0.0021</v>
      </c>
      <c r="CO42" s="69" t="str">
        <f>'imported data from Web Calc'!CK43</f>
        <v>0.1216</v>
      </c>
      <c r="CP42" s="69" t="str">
        <f>'imported data from Web Calc'!CL43</f>
        <v>0.0524</v>
      </c>
      <c r="CQ42" s="69" t="str">
        <f>'imported data from Web Calc'!CM43</f>
        <v>0.0230</v>
      </c>
      <c r="CR42" s="69" t="str">
        <f>'imported data from Web Calc'!CO43</f>
        <v>0.0317</v>
      </c>
      <c r="CS42" s="69" t="str">
        <f>'imported data from Web Calc'!CP43</f>
        <v>0.0236</v>
      </c>
      <c r="CT42" s="69" t="str">
        <f>'imported data from Web Calc'!CQ43</f>
        <v>0.0330</v>
      </c>
      <c r="CU42" s="69" t="str">
        <f>'imported data from Web Calc'!CR43</f>
        <v>0.0253</v>
      </c>
      <c r="CV42" s="69" t="str">
        <f>'imported data from Web Calc'!CS43</f>
        <v>0.0252</v>
      </c>
      <c r="CW42" s="69" t="str">
        <f>'imported data from Web Calc'!CT43</f>
        <v>0.0480</v>
      </c>
      <c r="CX42" s="69" t="str">
        <f>'imported data from Web Calc'!CU43</f>
        <v>0.0448</v>
      </c>
      <c r="CY42" s="69" t="str">
        <f>'imported data from Web Calc'!CV43</f>
        <v>0.0429</v>
      </c>
      <c r="CZ42" s="69" t="str">
        <f>'imported data from Web Calc'!CW43</f>
        <v>0.0059</v>
      </c>
      <c r="DA42" s="69" t="str">
        <f>'imported data from Web Calc'!CX43</f>
        <v>0.0032</v>
      </c>
      <c r="DB42" s="69" t="str">
        <f>'imported data from Web Calc'!CY43</f>
        <v>0.0230</v>
      </c>
      <c r="DC42" s="69" t="str">
        <f>'imported data from Web Calc'!DA43</f>
        <v>0.0277</v>
      </c>
      <c r="DD42" s="69" t="str">
        <f>'imported data from Web Calc'!DB43</f>
        <v>0.0083</v>
      </c>
      <c r="DE42" s="69" t="str">
        <f>'imported data from Web Calc'!DC43</f>
        <v>0.0085</v>
      </c>
      <c r="DF42" s="69" t="str">
        <f>'imported data from Web Calc'!DD43</f>
        <v>0.0019</v>
      </c>
      <c r="DG42" s="69" t="str">
        <f>'imported data from Web Calc'!DE43</f>
        <v>0.0311</v>
      </c>
      <c r="DH42" s="69" t="str">
        <f>'imported data from Web Calc'!DF43</f>
        <v>0.0251</v>
      </c>
      <c r="DI42" s="81"/>
      <c r="DJ42" s="66">
        <f t="shared" si="29"/>
        <v>0.0276</v>
      </c>
      <c r="DK42" s="66">
        <f t="shared" si="30"/>
        <v>0.0229</v>
      </c>
      <c r="DL42" s="66">
        <f t="shared" si="30"/>
        <v>0.0207</v>
      </c>
      <c r="DM42" s="66">
        <f t="shared" si="30"/>
        <v>0.0225</v>
      </c>
      <c r="DN42" s="66">
        <f t="shared" si="30"/>
        <v>0.1061</v>
      </c>
      <c r="DO42" s="66">
        <f t="shared" si="30"/>
        <v>0.0316</v>
      </c>
      <c r="DP42" s="66">
        <f t="shared" si="30"/>
        <v>0.0164</v>
      </c>
      <c r="DQ42" s="66">
        <f t="shared" si="30"/>
        <v>0.0046</v>
      </c>
      <c r="DR42" s="66">
        <f t="shared" si="30"/>
        <v>0.0457</v>
      </c>
      <c r="DS42" s="66">
        <f t="shared" si="30"/>
        <v>0.0325</v>
      </c>
      <c r="DT42" s="66">
        <f t="shared" si="30"/>
        <v>0.0357</v>
      </c>
      <c r="DU42" s="66">
        <f t="shared" si="30"/>
        <v>0.0314</v>
      </c>
      <c r="DV42" s="66">
        <f t="shared" si="30"/>
        <v>0.0037</v>
      </c>
      <c r="DW42" s="66">
        <f t="shared" si="30"/>
        <v>0.0103</v>
      </c>
      <c r="DX42" s="66">
        <f t="shared" si="30"/>
        <v>0.0276</v>
      </c>
      <c r="DY42" s="66">
        <f t="shared" si="30"/>
        <v>0.0119</v>
      </c>
      <c r="DZ42" s="66">
        <f t="shared" si="30"/>
        <v>0.009</v>
      </c>
      <c r="EA42" s="66">
        <f t="shared" si="30"/>
        <v>0.013</v>
      </c>
      <c r="EB42" s="66">
        <f t="shared" si="30"/>
        <v>0.0078</v>
      </c>
      <c r="EC42" s="66">
        <f t="shared" si="30"/>
        <v>0.0536</v>
      </c>
      <c r="ED42" s="66">
        <f t="shared" si="30"/>
        <v>0.0205</v>
      </c>
      <c r="EE42" s="66">
        <f t="shared" si="30"/>
        <v>0.0253</v>
      </c>
      <c r="EF42" s="66">
        <f t="shared" si="30"/>
        <v>0.0511</v>
      </c>
      <c r="EG42" s="66">
        <f t="shared" si="30"/>
        <v>0.0107</v>
      </c>
      <c r="EH42" s="66">
        <f t="shared" si="30"/>
        <v>0.0207</v>
      </c>
      <c r="EI42" s="66">
        <f t="shared" si="30"/>
        <v>0.0206</v>
      </c>
      <c r="EJ42" s="66">
        <f t="shared" si="30"/>
        <v>0.0197</v>
      </c>
      <c r="EK42" s="66">
        <f t="shared" si="30"/>
        <v>0.0165</v>
      </c>
      <c r="EL42" s="66">
        <f t="shared" si="30"/>
        <v>0.0219</v>
      </c>
      <c r="EM42" s="66">
        <f t="shared" si="30"/>
        <v>0.0677</v>
      </c>
      <c r="EN42" s="66">
        <f t="shared" si="30"/>
        <v>0.011</v>
      </c>
      <c r="EO42" s="66">
        <f t="shared" si="30"/>
        <v>0.0075</v>
      </c>
      <c r="EP42" s="66">
        <f t="shared" si="30"/>
        <v>0.0214</v>
      </c>
      <c r="EQ42" s="66">
        <f t="shared" si="30"/>
        <v>0.0235</v>
      </c>
      <c r="ER42" s="66">
        <f t="shared" si="30"/>
        <v>0.0094</v>
      </c>
      <c r="ES42" s="66">
        <f t="shared" si="30"/>
        <v>0.0019</v>
      </c>
      <c r="ET42" s="66">
        <f t="shared" si="30"/>
        <v>0.0221</v>
      </c>
      <c r="EU42" s="66">
        <f t="shared" si="30"/>
        <v>0.0113</v>
      </c>
      <c r="EV42" s="66">
        <f t="shared" si="30"/>
        <v>0.0062</v>
      </c>
      <c r="EW42" s="66">
        <f t="shared" si="30"/>
        <v>0.0373</v>
      </c>
      <c r="EX42" s="66">
        <f t="shared" si="30"/>
        <v>0.0166</v>
      </c>
      <c r="EY42" s="66">
        <f t="shared" si="30"/>
        <v>0.02</v>
      </c>
      <c r="EZ42" s="66">
        <f t="shared" si="30"/>
        <v>0.0245</v>
      </c>
      <c r="FA42" s="66">
        <f t="shared" si="30"/>
        <v>0.0224</v>
      </c>
      <c r="FB42" s="66">
        <f t="shared" si="30"/>
        <v>0.0563</v>
      </c>
      <c r="FC42" s="66">
        <f t="shared" si="30"/>
        <v>0.017</v>
      </c>
      <c r="FD42" s="66">
        <f t="shared" si="30"/>
        <v>0.0568</v>
      </c>
      <c r="FE42" s="66">
        <f t="shared" si="30"/>
        <v>0.0209</v>
      </c>
      <c r="FF42" s="66">
        <f t="shared" si="30"/>
        <v>0.0069</v>
      </c>
      <c r="FG42" s="66">
        <f t="shared" si="30"/>
        <v>0.0157</v>
      </c>
      <c r="FH42" s="66">
        <f t="shared" si="30"/>
        <v>0.0089</v>
      </c>
      <c r="FI42" s="66">
        <f t="shared" si="30"/>
        <v>0.0021</v>
      </c>
      <c r="FJ42" s="66">
        <f t="shared" si="30"/>
        <v>0.0207</v>
      </c>
      <c r="FK42" s="66">
        <f t="shared" si="30"/>
        <v>0.0157</v>
      </c>
      <c r="FL42" s="66">
        <f t="shared" si="30"/>
        <v>0.0484</v>
      </c>
      <c r="FM42" s="66">
        <f t="shared" si="30"/>
        <v>0.0078</v>
      </c>
      <c r="FN42" s="66">
        <f t="shared" si="30"/>
        <v>0.0047</v>
      </c>
      <c r="FO42" s="66">
        <f t="shared" si="30"/>
        <v>0.0108</v>
      </c>
      <c r="FP42" s="66">
        <f t="shared" si="30"/>
        <v>0.0209</v>
      </c>
      <c r="FQ42" s="66">
        <f t="shared" si="30"/>
        <v>0.0234</v>
      </c>
      <c r="FR42" s="66">
        <f t="shared" si="30"/>
        <v>0.0224</v>
      </c>
      <c r="FS42" s="66">
        <f t="shared" si="30"/>
        <v>0.0406</v>
      </c>
      <c r="FT42" s="66">
        <f t="shared" si="30"/>
        <v>0.0445</v>
      </c>
      <c r="FU42" s="66">
        <f t="shared" si="30"/>
        <v>0.0278</v>
      </c>
      <c r="FV42" s="66">
        <f t="shared" ref="FV42:FV51" si="32">IF(CA42-$N42&gt;0,CA42-$N42,0)</f>
        <v>0.0177</v>
      </c>
      <c r="FW42" s="66">
        <f t="shared" si="31"/>
        <v>0.024</v>
      </c>
      <c r="FX42" s="66">
        <f t="shared" si="31"/>
        <v>0.0609</v>
      </c>
      <c r="FY42" s="66">
        <f t="shared" si="31"/>
        <v>0.0077</v>
      </c>
      <c r="FZ42" s="66">
        <f t="shared" si="31"/>
        <v>0.0054</v>
      </c>
      <c r="GA42" s="66">
        <f t="shared" si="31"/>
        <v>0.0207</v>
      </c>
      <c r="GB42" s="66">
        <f t="shared" si="31"/>
        <v>0.0581</v>
      </c>
      <c r="GC42" s="66">
        <f t="shared" si="31"/>
        <v>0.0088</v>
      </c>
      <c r="GD42" s="66">
        <f t="shared" si="31"/>
        <v>0.0144</v>
      </c>
      <c r="GE42" s="66">
        <f t="shared" si="31"/>
        <v>0.0067</v>
      </c>
      <c r="GF42" s="66">
        <f t="shared" si="31"/>
        <v>0.017</v>
      </c>
      <c r="GG42" s="66">
        <f t="shared" si="31"/>
        <v>0.0093</v>
      </c>
      <c r="GH42" s="66">
        <f t="shared" si="31"/>
        <v>0.005</v>
      </c>
      <c r="GI42" s="66">
        <f t="shared" si="31"/>
        <v>0.0021</v>
      </c>
      <c r="GJ42" s="66">
        <f t="shared" si="31"/>
        <v>0.1216</v>
      </c>
      <c r="GK42" s="66">
        <f t="shared" si="31"/>
        <v>0.0524</v>
      </c>
      <c r="GL42" s="66">
        <f t="shared" si="31"/>
        <v>0.023</v>
      </c>
      <c r="GM42" s="66">
        <f t="shared" si="31"/>
        <v>0.0317</v>
      </c>
      <c r="GN42" s="66">
        <f t="shared" si="31"/>
        <v>0.0236</v>
      </c>
      <c r="GO42" s="66">
        <f t="shared" si="31"/>
        <v>0.033</v>
      </c>
      <c r="GP42" s="66">
        <f t="shared" si="31"/>
        <v>0.0253</v>
      </c>
      <c r="GQ42" s="66">
        <f t="shared" si="31"/>
        <v>0.0252</v>
      </c>
      <c r="GR42" s="66">
        <f t="shared" si="31"/>
        <v>0.048</v>
      </c>
      <c r="GS42" s="66">
        <f t="shared" si="31"/>
        <v>0.0448</v>
      </c>
      <c r="GT42" s="66">
        <f t="shared" si="31"/>
        <v>0.0429</v>
      </c>
      <c r="GU42" s="66">
        <f t="shared" si="31"/>
        <v>0.0059</v>
      </c>
      <c r="GV42" s="66">
        <f t="shared" si="31"/>
        <v>0.0032</v>
      </c>
      <c r="GW42" s="66">
        <f t="shared" si="31"/>
        <v>0.023</v>
      </c>
      <c r="GX42" s="66">
        <f t="shared" si="31"/>
        <v>0.0277</v>
      </c>
      <c r="GY42" s="66">
        <f t="shared" si="31"/>
        <v>0.0083</v>
      </c>
      <c r="GZ42" s="66">
        <f t="shared" si="31"/>
        <v>0.0085</v>
      </c>
      <c r="HA42" s="66">
        <f t="shared" si="31"/>
        <v>0.0019</v>
      </c>
      <c r="HB42" s="66">
        <f t="shared" si="31"/>
        <v>0.0311</v>
      </c>
      <c r="HC42" s="66">
        <f t="shared" si="31"/>
        <v>0.0251</v>
      </c>
      <c r="HD42" s="66"/>
    </row>
    <row r="43" spans="1:212">
      <c r="A43">
        <f>'imported data from Web Calc'!A44</f>
        <v>764.5</v>
      </c>
      <c r="B43" t="str">
        <f>'imported data from Web Calc'!B44</f>
        <v>C40H75O10P</v>
      </c>
      <c r="C43" s="61" t="str">
        <f>'imported data from Web Calc'!C44</f>
        <v>PG(34:2)</v>
      </c>
      <c r="D43" s="69" t="str">
        <f>'imported data from Web Calc'!H44</f>
        <v>0.0000</v>
      </c>
      <c r="E43" s="69" t="str">
        <f>'imported data from Web Calc'!T44</f>
        <v>0.0000</v>
      </c>
      <c r="F43" s="69" t="str">
        <f>'imported data from Web Calc'!AF44</f>
        <v>0.0002</v>
      </c>
      <c r="G43" s="69" t="str">
        <f>'imported data from Web Calc'!AR44</f>
        <v>0.0000</v>
      </c>
      <c r="H43" s="69" t="str">
        <f>'imported data from Web Calc'!BD44</f>
        <v>0.0000</v>
      </c>
      <c r="I43" s="69" t="str">
        <f>'imported data from Web Calc'!BP44</f>
        <v>0.0000</v>
      </c>
      <c r="J43" s="69" t="str">
        <f>'imported data from Web Calc'!CB44</f>
        <v>0.0000</v>
      </c>
      <c r="K43" s="69" t="str">
        <f>'imported data from Web Calc'!CN44</f>
        <v>0.0000</v>
      </c>
      <c r="L43" s="69" t="str">
        <f>'imported data from Web Calc'!CZ44</f>
        <v>0.0000</v>
      </c>
      <c r="M43" s="69" t="str">
        <f>'imported data from Web Calc'!DG44</f>
        <v>0.0000</v>
      </c>
      <c r="N43" s="78">
        <f t="shared" si="3"/>
        <v>2e-5</v>
      </c>
      <c r="O43" s="69" t="str">
        <f>'imported data from Web Calc'!D44</f>
        <v>0.1347</v>
      </c>
      <c r="P43" s="69" t="str">
        <f>'imported data from Web Calc'!E44</f>
        <v>0.1219</v>
      </c>
      <c r="Q43" s="69" t="str">
        <f>'imported data from Web Calc'!F44</f>
        <v>0.1175</v>
      </c>
      <c r="R43" s="69" t="str">
        <f>'imported data from Web Calc'!G44</f>
        <v>0.1276</v>
      </c>
      <c r="S43" s="69" t="str">
        <f>'imported data from Web Calc'!I44</f>
        <v>0.4019</v>
      </c>
      <c r="T43" s="69" t="str">
        <f>'imported data from Web Calc'!J44</f>
        <v>0.1377</v>
      </c>
      <c r="U43" s="69" t="str">
        <f>'imported data from Web Calc'!K44</f>
        <v>0.0896</v>
      </c>
      <c r="V43" s="69" t="str">
        <f>'imported data from Web Calc'!L44</f>
        <v>0.0219</v>
      </c>
      <c r="W43" s="69" t="str">
        <f>'imported data from Web Calc'!M44</f>
        <v>0.1454</v>
      </c>
      <c r="X43" s="69" t="str">
        <f>'imported data from Web Calc'!N44</f>
        <v>0.1144</v>
      </c>
      <c r="Y43" s="69" t="str">
        <f>'imported data from Web Calc'!O44</f>
        <v>0.1501</v>
      </c>
      <c r="Z43" s="69" t="str">
        <f>'imported data from Web Calc'!P44</f>
        <v>0.1835</v>
      </c>
      <c r="AA43" s="69" t="str">
        <f>'imported data from Web Calc'!Q44</f>
        <v>0.0187</v>
      </c>
      <c r="AB43" s="69" t="str">
        <f>'imported data from Web Calc'!R44</f>
        <v>0.0958</v>
      </c>
      <c r="AC43" s="69" t="str">
        <f>'imported data from Web Calc'!S44</f>
        <v>0.1169</v>
      </c>
      <c r="AD43" s="69" t="str">
        <f>'imported data from Web Calc'!U44</f>
        <v>0.0781</v>
      </c>
      <c r="AE43" s="69" t="str">
        <f>'imported data from Web Calc'!V44</f>
        <v>0.0769</v>
      </c>
      <c r="AF43" s="69" t="str">
        <f>'imported data from Web Calc'!W44</f>
        <v>0.0968</v>
      </c>
      <c r="AG43" s="69" t="str">
        <f>'imported data from Web Calc'!X44</f>
        <v>0.0313</v>
      </c>
      <c r="AH43" s="69" t="str">
        <f>'imported data from Web Calc'!Y44</f>
        <v>0.2443</v>
      </c>
      <c r="AI43" s="69" t="str">
        <f>'imported data from Web Calc'!Z44</f>
        <v>0.1198</v>
      </c>
      <c r="AJ43" s="69" t="str">
        <f>'imported data from Web Calc'!AA44</f>
        <v>0.1953</v>
      </c>
      <c r="AK43" s="69" t="str">
        <f>'imported data from Web Calc'!AB44</f>
        <v>0.1982</v>
      </c>
      <c r="AL43" s="69" t="str">
        <f>'imported data from Web Calc'!AC44</f>
        <v>0.0752</v>
      </c>
      <c r="AM43" s="69" t="str">
        <f>'imported data from Web Calc'!AD44</f>
        <v>0.0917</v>
      </c>
      <c r="AN43" s="69" t="str">
        <f>'imported data from Web Calc'!AE44</f>
        <v>0.1086</v>
      </c>
      <c r="AO43" s="69" t="str">
        <f>'imported data from Web Calc'!AG44</f>
        <v>0.0679</v>
      </c>
      <c r="AP43" s="69" t="str">
        <f>'imported data from Web Calc'!AH44</f>
        <v>0.0494</v>
      </c>
      <c r="AQ43" s="69" t="str">
        <f>'imported data from Web Calc'!AI44</f>
        <v>0.0901</v>
      </c>
      <c r="AR43" s="69" t="str">
        <f>'imported data from Web Calc'!AJ44</f>
        <v>0.3040</v>
      </c>
      <c r="AS43" s="69" t="str">
        <f>'imported data from Web Calc'!AK44</f>
        <v>0.0618</v>
      </c>
      <c r="AT43" s="69" t="str">
        <f>'imported data from Web Calc'!AL44</f>
        <v>0.0480</v>
      </c>
      <c r="AU43" s="69" t="str">
        <f>'imported data from Web Calc'!AM44</f>
        <v>0.1589</v>
      </c>
      <c r="AV43" s="69" t="str">
        <f>'imported data from Web Calc'!AN44</f>
        <v>0.1905</v>
      </c>
      <c r="AW43" s="69" t="str">
        <f>'imported data from Web Calc'!AO44</f>
        <v>0.0477</v>
      </c>
      <c r="AX43" s="69" t="str">
        <f>'imported data from Web Calc'!AP44</f>
        <v>0.0084</v>
      </c>
      <c r="AY43" s="69" t="str">
        <f>'imported data from Web Calc'!AQ44</f>
        <v>0.1116</v>
      </c>
      <c r="AZ43" s="69" t="str">
        <f>'imported data from Web Calc'!AS44</f>
        <v>0.0515</v>
      </c>
      <c r="BA43" s="69" t="str">
        <f>'imported data from Web Calc'!AT44</f>
        <v>0.0340</v>
      </c>
      <c r="BB43" s="69" t="str">
        <f>'imported data from Web Calc'!AU44</f>
        <v>0.2539</v>
      </c>
      <c r="BC43" s="69" t="str">
        <f>'imported data from Web Calc'!AV44</f>
        <v>0.0848</v>
      </c>
      <c r="BD43" s="69" t="str">
        <f>'imported data from Web Calc'!AW44</f>
        <v>0.0904</v>
      </c>
      <c r="BE43" s="69" t="str">
        <f>'imported data from Web Calc'!AX44</f>
        <v>0.0732</v>
      </c>
      <c r="BF43" s="69" t="str">
        <f>'imported data from Web Calc'!AY44</f>
        <v>0.0911</v>
      </c>
      <c r="BG43" s="69" t="str">
        <f>'imported data from Web Calc'!AZ44</f>
        <v>0.1569</v>
      </c>
      <c r="BH43" s="69" t="str">
        <f>'imported data from Web Calc'!BA44</f>
        <v>0.0795</v>
      </c>
      <c r="BI43" s="69" t="str">
        <f>'imported data from Web Calc'!BB44</f>
        <v>0.2970</v>
      </c>
      <c r="BJ43" s="69" t="str">
        <f>'imported data from Web Calc'!BC44</f>
        <v>0.1105</v>
      </c>
      <c r="BK43" s="69" t="str">
        <f>'imported data from Web Calc'!BE44</f>
        <v>0.0488</v>
      </c>
      <c r="BL43" s="69" t="str">
        <f>'imported data from Web Calc'!BF44</f>
        <v>0.1297</v>
      </c>
      <c r="BM43" s="69" t="str">
        <f>'imported data from Web Calc'!BG44</f>
        <v>0.0552</v>
      </c>
      <c r="BN43" s="69" t="str">
        <f>'imported data from Web Calc'!BH44</f>
        <v>0.0143</v>
      </c>
      <c r="BO43" s="69" t="str">
        <f>'imported data from Web Calc'!BI44</f>
        <v>0.1552</v>
      </c>
      <c r="BP43" s="69" t="str">
        <f>'imported data from Web Calc'!BJ44</f>
        <v>0.0900</v>
      </c>
      <c r="BQ43" s="69" t="str">
        <f>'imported data from Web Calc'!BK44</f>
        <v>0.2613</v>
      </c>
      <c r="BR43" s="69" t="str">
        <f>'imported data from Web Calc'!BL44</f>
        <v>0.0586</v>
      </c>
      <c r="BS43" s="69" t="str">
        <f>'imported data from Web Calc'!BM44</f>
        <v>0.0480</v>
      </c>
      <c r="BT43" s="69" t="str">
        <f>'imported data from Web Calc'!BN44</f>
        <v>0.0467</v>
      </c>
      <c r="BU43" s="69" t="str">
        <f>'imported data from Web Calc'!BO44</f>
        <v>0.1243</v>
      </c>
      <c r="BV43" s="69" t="str">
        <f>'imported data from Web Calc'!BQ44</f>
        <v>0.0994</v>
      </c>
      <c r="BW43" s="69" t="str">
        <f>'imported data from Web Calc'!BR44</f>
        <v>0.0771</v>
      </c>
      <c r="BX43" s="69" t="str">
        <f>'imported data from Web Calc'!BS44</f>
        <v>0.1180</v>
      </c>
      <c r="BY43" s="69" t="str">
        <f>'imported data from Web Calc'!BT44</f>
        <v>0.1738</v>
      </c>
      <c r="BZ43" s="69" t="str">
        <f>'imported data from Web Calc'!BU44</f>
        <v>0.1269</v>
      </c>
      <c r="CA43" s="69" t="str">
        <f>'imported data from Web Calc'!BV44</f>
        <v>0.0495</v>
      </c>
      <c r="CB43" s="69" t="str">
        <f>'imported data from Web Calc'!BW44</f>
        <v>0.1012</v>
      </c>
      <c r="CC43" s="69" t="str">
        <f>'imported data from Web Calc'!BX44</f>
        <v>0.2145</v>
      </c>
      <c r="CD43" s="69" t="str">
        <f>'imported data from Web Calc'!BY44</f>
        <v>0.0462</v>
      </c>
      <c r="CE43" s="69" t="str">
        <f>'imported data from Web Calc'!BZ44</f>
        <v>0.0492</v>
      </c>
      <c r="CF43" s="69" t="str">
        <f>'imported data from Web Calc'!CA44</f>
        <v>0.1159</v>
      </c>
      <c r="CG43" s="69" t="str">
        <f>'imported data from Web Calc'!CC44</f>
        <v>0.2619</v>
      </c>
      <c r="CH43" s="69" t="str">
        <f>'imported data from Web Calc'!CD44</f>
        <v>0.0730</v>
      </c>
      <c r="CI43" s="69" t="str">
        <f>'imported data from Web Calc'!CE44</f>
        <v>0.0647</v>
      </c>
      <c r="CJ43" s="69" t="str">
        <f>'imported data from Web Calc'!CF44</f>
        <v>0.0480</v>
      </c>
      <c r="CK43" s="69" t="str">
        <f>'imported data from Web Calc'!CG44</f>
        <v>0.0887</v>
      </c>
      <c r="CL43" s="69" t="str">
        <f>'imported data from Web Calc'!CH44</f>
        <v>0.0468</v>
      </c>
      <c r="CM43" s="69" t="str">
        <f>'imported data from Web Calc'!CI44</f>
        <v>0.0446</v>
      </c>
      <c r="CN43" s="69" t="str">
        <f>'imported data from Web Calc'!CJ44</f>
        <v>0.0232</v>
      </c>
      <c r="CO43" s="69" t="str">
        <f>'imported data from Web Calc'!CK44</f>
        <v>0.5103</v>
      </c>
      <c r="CP43" s="69" t="str">
        <f>'imported data from Web Calc'!CL44</f>
        <v>0.2322</v>
      </c>
      <c r="CQ43" s="69" t="str">
        <f>'imported data from Web Calc'!CM44</f>
        <v>0.1200</v>
      </c>
      <c r="CR43" s="69" t="str">
        <f>'imported data from Web Calc'!CO44</f>
        <v>0.1390</v>
      </c>
      <c r="CS43" s="69" t="str">
        <f>'imported data from Web Calc'!CP44</f>
        <v>0.0772</v>
      </c>
      <c r="CT43" s="69" t="str">
        <f>'imported data from Web Calc'!CQ44</f>
        <v>0.1580</v>
      </c>
      <c r="CU43" s="69" t="str">
        <f>'imported data from Web Calc'!CR44</f>
        <v>0.1097</v>
      </c>
      <c r="CV43" s="69" t="str">
        <f>'imported data from Web Calc'!CS44</f>
        <v>0.1729</v>
      </c>
      <c r="CW43" s="69" t="str">
        <f>'imported data from Web Calc'!CT44</f>
        <v>0.2083</v>
      </c>
      <c r="CX43" s="69" t="str">
        <f>'imported data from Web Calc'!CU44</f>
        <v>0.1305</v>
      </c>
      <c r="CY43" s="69" t="str">
        <f>'imported data from Web Calc'!CV44</f>
        <v>0.1275</v>
      </c>
      <c r="CZ43" s="69" t="str">
        <f>'imported data from Web Calc'!CW44</f>
        <v>0.0548</v>
      </c>
      <c r="DA43" s="69" t="str">
        <f>'imported data from Web Calc'!CX44</f>
        <v>0.0229</v>
      </c>
      <c r="DB43" s="69" t="str">
        <f>'imported data from Web Calc'!CY44</f>
        <v>0.1153</v>
      </c>
      <c r="DC43" s="69" t="str">
        <f>'imported data from Web Calc'!DA44</f>
        <v>0.1433</v>
      </c>
      <c r="DD43" s="69" t="str">
        <f>'imported data from Web Calc'!DB44</f>
        <v>0.0424</v>
      </c>
      <c r="DE43" s="69" t="str">
        <f>'imported data from Web Calc'!DC44</f>
        <v>0.0654</v>
      </c>
      <c r="DF43" s="69" t="str">
        <f>'imported data from Web Calc'!DD44</f>
        <v>0.0102</v>
      </c>
      <c r="DG43" s="69" t="str">
        <f>'imported data from Web Calc'!DE44</f>
        <v>0.2535</v>
      </c>
      <c r="DH43" s="69" t="str">
        <f>'imported data from Web Calc'!DF44</f>
        <v>0.1146</v>
      </c>
      <c r="DI43" s="81"/>
      <c r="DJ43" s="66">
        <f t="shared" si="29"/>
        <v>0.13468</v>
      </c>
      <c r="DK43" s="66">
        <f t="shared" ref="DK43:FU47" si="33">IF(P43-$N43&gt;0,P43-$N43,0)</f>
        <v>0.12188</v>
      </c>
      <c r="DL43" s="66">
        <f t="shared" si="33"/>
        <v>0.11748</v>
      </c>
      <c r="DM43" s="66">
        <f t="shared" si="33"/>
        <v>0.12758</v>
      </c>
      <c r="DN43" s="66">
        <f t="shared" si="33"/>
        <v>0.40188</v>
      </c>
      <c r="DO43" s="66">
        <f t="shared" si="33"/>
        <v>0.13768</v>
      </c>
      <c r="DP43" s="66">
        <f t="shared" si="33"/>
        <v>0.08958</v>
      </c>
      <c r="DQ43" s="66">
        <f t="shared" si="33"/>
        <v>0.02188</v>
      </c>
      <c r="DR43" s="66">
        <f t="shared" si="33"/>
        <v>0.14538</v>
      </c>
      <c r="DS43" s="66">
        <f t="shared" si="33"/>
        <v>0.11438</v>
      </c>
      <c r="DT43" s="66">
        <f t="shared" si="33"/>
        <v>0.15008</v>
      </c>
      <c r="DU43" s="66">
        <f t="shared" si="33"/>
        <v>0.18348</v>
      </c>
      <c r="DV43" s="66">
        <f t="shared" si="33"/>
        <v>0.01868</v>
      </c>
      <c r="DW43" s="66">
        <f t="shared" si="33"/>
        <v>0.09578</v>
      </c>
      <c r="DX43" s="66">
        <f t="shared" si="33"/>
        <v>0.11688</v>
      </c>
      <c r="DY43" s="66">
        <f t="shared" si="33"/>
        <v>0.07808</v>
      </c>
      <c r="DZ43" s="66">
        <f t="shared" si="33"/>
        <v>0.07688</v>
      </c>
      <c r="EA43" s="66">
        <f t="shared" si="33"/>
        <v>0.09678</v>
      </c>
      <c r="EB43" s="66">
        <f t="shared" si="33"/>
        <v>0.03128</v>
      </c>
      <c r="EC43" s="66">
        <f t="shared" si="33"/>
        <v>0.24428</v>
      </c>
      <c r="ED43" s="66">
        <f t="shared" si="33"/>
        <v>0.11978</v>
      </c>
      <c r="EE43" s="66">
        <f t="shared" si="33"/>
        <v>0.19528</v>
      </c>
      <c r="EF43" s="66">
        <f t="shared" si="33"/>
        <v>0.19818</v>
      </c>
      <c r="EG43" s="66">
        <f t="shared" si="33"/>
        <v>0.07518</v>
      </c>
      <c r="EH43" s="66">
        <f t="shared" si="33"/>
        <v>0.09168</v>
      </c>
      <c r="EI43" s="66">
        <f t="shared" si="33"/>
        <v>0.10858</v>
      </c>
      <c r="EJ43" s="66">
        <f t="shared" si="33"/>
        <v>0.06788</v>
      </c>
      <c r="EK43" s="66">
        <f t="shared" si="33"/>
        <v>0.04938</v>
      </c>
      <c r="EL43" s="66">
        <f t="shared" si="33"/>
        <v>0.09008</v>
      </c>
      <c r="EM43" s="66">
        <f t="shared" si="33"/>
        <v>0.30398</v>
      </c>
      <c r="EN43" s="66">
        <f t="shared" si="33"/>
        <v>0.06178</v>
      </c>
      <c r="EO43" s="66">
        <f t="shared" si="33"/>
        <v>0.04798</v>
      </c>
      <c r="EP43" s="66">
        <f t="shared" si="33"/>
        <v>0.15888</v>
      </c>
      <c r="EQ43" s="66">
        <f t="shared" si="33"/>
        <v>0.19048</v>
      </c>
      <c r="ER43" s="66">
        <f t="shared" si="33"/>
        <v>0.04768</v>
      </c>
      <c r="ES43" s="66">
        <f t="shared" si="33"/>
        <v>0.00838</v>
      </c>
      <c r="ET43" s="66">
        <f t="shared" si="33"/>
        <v>0.11158</v>
      </c>
      <c r="EU43" s="66">
        <f t="shared" si="33"/>
        <v>0.05148</v>
      </c>
      <c r="EV43" s="66">
        <f t="shared" si="33"/>
        <v>0.03398</v>
      </c>
      <c r="EW43" s="66">
        <f t="shared" si="33"/>
        <v>0.25388</v>
      </c>
      <c r="EX43" s="66">
        <f t="shared" si="33"/>
        <v>0.08478</v>
      </c>
      <c r="EY43" s="66">
        <f t="shared" si="33"/>
        <v>0.09038</v>
      </c>
      <c r="EZ43" s="66">
        <f t="shared" si="33"/>
        <v>0.07318</v>
      </c>
      <c r="FA43" s="66">
        <f t="shared" si="33"/>
        <v>0.09108</v>
      </c>
      <c r="FB43" s="66">
        <f t="shared" si="33"/>
        <v>0.15688</v>
      </c>
      <c r="FC43" s="66">
        <f t="shared" si="33"/>
        <v>0.07948</v>
      </c>
      <c r="FD43" s="66">
        <f t="shared" si="33"/>
        <v>0.29698</v>
      </c>
      <c r="FE43" s="66">
        <f t="shared" si="33"/>
        <v>0.11048</v>
      </c>
      <c r="FF43" s="66">
        <f t="shared" si="33"/>
        <v>0.04878</v>
      </c>
      <c r="FG43" s="66">
        <f t="shared" si="33"/>
        <v>0.12968</v>
      </c>
      <c r="FH43" s="66">
        <f t="shared" si="33"/>
        <v>0.05518</v>
      </c>
      <c r="FI43" s="66">
        <f t="shared" si="33"/>
        <v>0.01428</v>
      </c>
      <c r="FJ43" s="66">
        <f t="shared" si="33"/>
        <v>0.15518</v>
      </c>
      <c r="FK43" s="66">
        <f t="shared" si="33"/>
        <v>0.08998</v>
      </c>
      <c r="FL43" s="66">
        <f t="shared" si="33"/>
        <v>0.26128</v>
      </c>
      <c r="FM43" s="66">
        <f t="shared" si="33"/>
        <v>0.05858</v>
      </c>
      <c r="FN43" s="66">
        <f t="shared" si="33"/>
        <v>0.04798</v>
      </c>
      <c r="FO43" s="66">
        <f t="shared" si="33"/>
        <v>0.04668</v>
      </c>
      <c r="FP43" s="66">
        <f t="shared" si="33"/>
        <v>0.12428</v>
      </c>
      <c r="FQ43" s="66">
        <f t="shared" si="33"/>
        <v>0.09938</v>
      </c>
      <c r="FR43" s="66">
        <f t="shared" si="33"/>
        <v>0.07708</v>
      </c>
      <c r="FS43" s="66">
        <f t="shared" si="33"/>
        <v>0.11798</v>
      </c>
      <c r="FT43" s="66">
        <f t="shared" si="33"/>
        <v>0.17378</v>
      </c>
      <c r="FU43" s="66">
        <f t="shared" si="33"/>
        <v>0.12688</v>
      </c>
      <c r="FV43" s="66">
        <f t="shared" si="32"/>
        <v>0.04948</v>
      </c>
      <c r="FW43" s="66">
        <f t="shared" si="31"/>
        <v>0.10118</v>
      </c>
      <c r="FX43" s="66">
        <f t="shared" si="31"/>
        <v>0.21448</v>
      </c>
      <c r="FY43" s="66">
        <f t="shared" si="31"/>
        <v>0.04618</v>
      </c>
      <c r="FZ43" s="66">
        <f t="shared" si="31"/>
        <v>0.04918</v>
      </c>
      <c r="GA43" s="66">
        <f t="shared" si="31"/>
        <v>0.11588</v>
      </c>
      <c r="GB43" s="66">
        <f t="shared" si="31"/>
        <v>0.26188</v>
      </c>
      <c r="GC43" s="66">
        <f t="shared" si="31"/>
        <v>0.07298</v>
      </c>
      <c r="GD43" s="66">
        <f t="shared" si="31"/>
        <v>0.06468</v>
      </c>
      <c r="GE43" s="66">
        <f t="shared" si="31"/>
        <v>0.04798</v>
      </c>
      <c r="GF43" s="66">
        <f t="shared" si="31"/>
        <v>0.08868</v>
      </c>
      <c r="GG43" s="66">
        <f t="shared" si="31"/>
        <v>0.04678</v>
      </c>
      <c r="GH43" s="66">
        <f t="shared" si="31"/>
        <v>0.04458</v>
      </c>
      <c r="GI43" s="66">
        <f t="shared" si="31"/>
        <v>0.02318</v>
      </c>
      <c r="GJ43" s="66">
        <f t="shared" si="31"/>
        <v>0.51028</v>
      </c>
      <c r="GK43" s="66">
        <f t="shared" si="31"/>
        <v>0.23218</v>
      </c>
      <c r="GL43" s="66">
        <f t="shared" si="31"/>
        <v>0.11998</v>
      </c>
      <c r="GM43" s="66">
        <f t="shared" si="31"/>
        <v>0.13898</v>
      </c>
      <c r="GN43" s="66">
        <f t="shared" si="31"/>
        <v>0.07718</v>
      </c>
      <c r="GO43" s="66">
        <f t="shared" si="31"/>
        <v>0.15798</v>
      </c>
      <c r="GP43" s="66">
        <f t="shared" si="31"/>
        <v>0.10968</v>
      </c>
      <c r="GQ43" s="66">
        <f t="shared" si="31"/>
        <v>0.17288</v>
      </c>
      <c r="GR43" s="66">
        <f t="shared" si="31"/>
        <v>0.20828</v>
      </c>
      <c r="GS43" s="66">
        <f t="shared" si="31"/>
        <v>0.13048</v>
      </c>
      <c r="GT43" s="66">
        <f t="shared" si="31"/>
        <v>0.12748</v>
      </c>
      <c r="GU43" s="66">
        <f t="shared" si="31"/>
        <v>0.05478</v>
      </c>
      <c r="GV43" s="66">
        <f t="shared" si="31"/>
        <v>0.02288</v>
      </c>
      <c r="GW43" s="66">
        <f t="shared" si="31"/>
        <v>0.11528</v>
      </c>
      <c r="GX43" s="66">
        <f t="shared" si="31"/>
        <v>0.14328</v>
      </c>
      <c r="GY43" s="66">
        <f t="shared" si="31"/>
        <v>0.04238</v>
      </c>
      <c r="GZ43" s="66">
        <f t="shared" si="31"/>
        <v>0.06538</v>
      </c>
      <c r="HA43" s="66">
        <f t="shared" si="31"/>
        <v>0.01018</v>
      </c>
      <c r="HB43" s="66">
        <f t="shared" si="31"/>
        <v>0.25348</v>
      </c>
      <c r="HC43" s="66">
        <f t="shared" si="31"/>
        <v>0.11458</v>
      </c>
      <c r="HD43" s="66"/>
    </row>
    <row r="44" spans="1:212">
      <c r="A44">
        <f>'imported data from Web Calc'!A45</f>
        <v>766.5</v>
      </c>
      <c r="B44" t="str">
        <f>'imported data from Web Calc'!B45</f>
        <v>C40H77O10P</v>
      </c>
      <c r="C44" s="61" t="str">
        <f>'imported data from Web Calc'!C45</f>
        <v>PG(34:1)</v>
      </c>
      <c r="D44" s="69" t="str">
        <f>'imported data from Web Calc'!H45</f>
        <v>0.0003</v>
      </c>
      <c r="E44" s="69" t="str">
        <f>'imported data from Web Calc'!T45</f>
        <v>0.0001</v>
      </c>
      <c r="F44" s="69" t="str">
        <f>'imported data from Web Calc'!AF45</f>
        <v>0.0000</v>
      </c>
      <c r="G44" s="69" t="str">
        <f>'imported data from Web Calc'!AR45</f>
        <v>0.0000</v>
      </c>
      <c r="H44" s="69" t="str">
        <f>'imported data from Web Calc'!BD45</f>
        <v>0.0000</v>
      </c>
      <c r="I44" s="69" t="str">
        <f>'imported data from Web Calc'!BP45</f>
        <v>0.0000</v>
      </c>
      <c r="J44" s="69" t="str">
        <f>'imported data from Web Calc'!CB45</f>
        <v>0.0000</v>
      </c>
      <c r="K44" s="69" t="str">
        <f>'imported data from Web Calc'!CN45</f>
        <v>0.0000</v>
      </c>
      <c r="L44" s="69" t="str">
        <f>'imported data from Web Calc'!CZ45</f>
        <v>0.0000</v>
      </c>
      <c r="M44" s="69" t="str">
        <f>'imported data from Web Calc'!DG45</f>
        <v>0.0000</v>
      </c>
      <c r="N44" s="78">
        <f t="shared" si="3"/>
        <v>4e-5</v>
      </c>
      <c r="O44" s="69" t="str">
        <f>'imported data from Web Calc'!D45</f>
        <v>0.0390</v>
      </c>
      <c r="P44" s="69" t="str">
        <f>'imported data from Web Calc'!E45</f>
        <v>0.0343</v>
      </c>
      <c r="Q44" s="69" t="str">
        <f>'imported data from Web Calc'!F45</f>
        <v>0.0380</v>
      </c>
      <c r="R44" s="69" t="str">
        <f>'imported data from Web Calc'!G45</f>
        <v>0.0371</v>
      </c>
      <c r="S44" s="69" t="str">
        <f>'imported data from Web Calc'!I45</f>
        <v>0.1017</v>
      </c>
      <c r="T44" s="69" t="str">
        <f>'imported data from Web Calc'!J45</f>
        <v>0.0364</v>
      </c>
      <c r="U44" s="69" t="str">
        <f>'imported data from Web Calc'!K45</f>
        <v>0.0152</v>
      </c>
      <c r="V44" s="69" t="str">
        <f>'imported data from Web Calc'!L45</f>
        <v>0.0041</v>
      </c>
      <c r="W44" s="69" t="str">
        <f>'imported data from Web Calc'!M45</f>
        <v>0.0308</v>
      </c>
      <c r="X44" s="69" t="str">
        <f>'imported data from Web Calc'!N45</f>
        <v>0.0293</v>
      </c>
      <c r="Y44" s="69" t="str">
        <f>'imported data from Web Calc'!O45</f>
        <v>0.0316</v>
      </c>
      <c r="Z44" s="69" t="str">
        <f>'imported data from Web Calc'!P45</f>
        <v>0.0873</v>
      </c>
      <c r="AA44" s="69" t="str">
        <f>'imported data from Web Calc'!Q45</f>
        <v>0.0030</v>
      </c>
      <c r="AB44" s="69" t="str">
        <f>'imported data from Web Calc'!R45</f>
        <v>0.0350</v>
      </c>
      <c r="AC44" s="69" t="str">
        <f>'imported data from Web Calc'!S45</f>
        <v>0.0355</v>
      </c>
      <c r="AD44" s="69" t="str">
        <f>'imported data from Web Calc'!U45</f>
        <v>0.0289</v>
      </c>
      <c r="AE44" s="69" t="str">
        <f>'imported data from Web Calc'!V45</f>
        <v>0.0323</v>
      </c>
      <c r="AF44" s="69" t="str">
        <f>'imported data from Web Calc'!W45</f>
        <v>0.0190</v>
      </c>
      <c r="AG44" s="69" t="str">
        <f>'imported data from Web Calc'!X45</f>
        <v>0.0078</v>
      </c>
      <c r="AH44" s="69" t="str">
        <f>'imported data from Web Calc'!Y45</f>
        <v>0.0747</v>
      </c>
      <c r="AI44" s="69" t="str">
        <f>'imported data from Web Calc'!Z45</f>
        <v>0.0466</v>
      </c>
      <c r="AJ44" s="69" t="str">
        <f>'imported data from Web Calc'!AA45</f>
        <v>0.0617</v>
      </c>
      <c r="AK44" s="69" t="str">
        <f>'imported data from Web Calc'!AB45</f>
        <v>0.0596</v>
      </c>
      <c r="AL44" s="69" t="str">
        <f>'imported data from Web Calc'!AC45</f>
        <v>0.0151</v>
      </c>
      <c r="AM44" s="69" t="str">
        <f>'imported data from Web Calc'!AD45</f>
        <v>0.0091</v>
      </c>
      <c r="AN44" s="69" t="str">
        <f>'imported data from Web Calc'!AE45</f>
        <v>0.0344</v>
      </c>
      <c r="AO44" s="69" t="str">
        <f>'imported data from Web Calc'!AG45</f>
        <v>0.0101</v>
      </c>
      <c r="AP44" s="69" t="str">
        <f>'imported data from Web Calc'!AH45</f>
        <v>0.0168</v>
      </c>
      <c r="AQ44" s="69" t="str">
        <f>'imported data from Web Calc'!AI45</f>
        <v>0.0237</v>
      </c>
      <c r="AR44" s="69" t="str">
        <f>'imported data from Web Calc'!AJ45</f>
        <v>0.1555</v>
      </c>
      <c r="AS44" s="69" t="str">
        <f>'imported data from Web Calc'!AK45</f>
        <v>0.0087</v>
      </c>
      <c r="AT44" s="69" t="str">
        <f>'imported data from Web Calc'!AL45</f>
        <v>0.0185</v>
      </c>
      <c r="AU44" s="69" t="str">
        <f>'imported data from Web Calc'!AM45</f>
        <v>0.0587</v>
      </c>
      <c r="AV44" s="69" t="str">
        <f>'imported data from Web Calc'!AN45</f>
        <v>0.0696</v>
      </c>
      <c r="AW44" s="69" t="str">
        <f>'imported data from Web Calc'!AO45</f>
        <v>0.0188</v>
      </c>
      <c r="AX44" s="69" t="str">
        <f>'imported data from Web Calc'!AP45</f>
        <v>0.0015</v>
      </c>
      <c r="AY44" s="69" t="str">
        <f>'imported data from Web Calc'!AQ45</f>
        <v>0.0347</v>
      </c>
      <c r="AZ44" s="69" t="str">
        <f>'imported data from Web Calc'!AS45</f>
        <v>0.0169</v>
      </c>
      <c r="BA44" s="69" t="str">
        <f>'imported data from Web Calc'!AT45</f>
        <v>0.0171</v>
      </c>
      <c r="BB44" s="69" t="str">
        <f>'imported data from Web Calc'!AU45</f>
        <v>0.0677</v>
      </c>
      <c r="BC44" s="69" t="str">
        <f>'imported data from Web Calc'!AV45</f>
        <v>0.0254</v>
      </c>
      <c r="BD44" s="69" t="str">
        <f>'imported data from Web Calc'!AW45</f>
        <v>0.0193</v>
      </c>
      <c r="BE44" s="69" t="str">
        <f>'imported data from Web Calc'!AX45</f>
        <v>0.0152</v>
      </c>
      <c r="BF44" s="69" t="str">
        <f>'imported data from Web Calc'!AY45</f>
        <v>0.0161</v>
      </c>
      <c r="BG44" s="69" t="str">
        <f>'imported data from Web Calc'!AZ45</f>
        <v>0.0407</v>
      </c>
      <c r="BH44" s="69" t="str">
        <f>'imported data from Web Calc'!BA45</f>
        <v>0.0144</v>
      </c>
      <c r="BI44" s="69" t="str">
        <f>'imported data from Web Calc'!BB45</f>
        <v>0.1259</v>
      </c>
      <c r="BJ44" s="69" t="str">
        <f>'imported data from Web Calc'!BC45</f>
        <v>0.0327</v>
      </c>
      <c r="BK44" s="69" t="str">
        <f>'imported data from Web Calc'!BE45</f>
        <v>0.0089</v>
      </c>
      <c r="BL44" s="69" t="str">
        <f>'imported data from Web Calc'!BF45</f>
        <v>0.0475</v>
      </c>
      <c r="BM44" s="69" t="str">
        <f>'imported data from Web Calc'!BG45</f>
        <v>0.0193</v>
      </c>
      <c r="BN44" s="69" t="str">
        <f>'imported data from Web Calc'!BH45</f>
        <v>0.0040</v>
      </c>
      <c r="BO44" s="69" t="str">
        <f>'imported data from Web Calc'!BI45</f>
        <v>0.0336</v>
      </c>
      <c r="BP44" s="69" t="str">
        <f>'imported data from Web Calc'!BJ45</f>
        <v>0.0167</v>
      </c>
      <c r="BQ44" s="69" t="str">
        <f>'imported data from Web Calc'!BK45</f>
        <v>0.0719</v>
      </c>
      <c r="BR44" s="69" t="str">
        <f>'imported data from Web Calc'!BL45</f>
        <v>0.0224</v>
      </c>
      <c r="BS44" s="69" t="str">
        <f>'imported data from Web Calc'!BM45</f>
        <v>0.0142</v>
      </c>
      <c r="BT44" s="69" t="str">
        <f>'imported data from Web Calc'!BN45</f>
        <v>0.0121</v>
      </c>
      <c r="BU44" s="69" t="str">
        <f>'imported data from Web Calc'!BO45</f>
        <v>0.0322</v>
      </c>
      <c r="BV44" s="69" t="str">
        <f>'imported data from Web Calc'!BQ45</f>
        <v>0.0239</v>
      </c>
      <c r="BW44" s="69" t="str">
        <f>'imported data from Web Calc'!BR45</f>
        <v>0.0136</v>
      </c>
      <c r="BX44" s="69" t="str">
        <f>'imported data from Web Calc'!BS45</f>
        <v>0.0384</v>
      </c>
      <c r="BY44" s="69" t="str">
        <f>'imported data from Web Calc'!BT45</f>
        <v>0.0537</v>
      </c>
      <c r="BZ44" s="69" t="str">
        <f>'imported data from Web Calc'!BU45</f>
        <v>0.0105</v>
      </c>
      <c r="CA44" s="69" t="str">
        <f>'imported data from Web Calc'!BV45</f>
        <v>0.0088</v>
      </c>
      <c r="CB44" s="69" t="str">
        <f>'imported data from Web Calc'!BW45</f>
        <v>0.0424</v>
      </c>
      <c r="CC44" s="69" t="str">
        <f>'imported data from Web Calc'!BX45</f>
        <v>0.0643</v>
      </c>
      <c r="CD44" s="69" t="str">
        <f>'imported data from Web Calc'!BY45</f>
        <v>0.0058</v>
      </c>
      <c r="CE44" s="69" t="str">
        <f>'imported data from Web Calc'!BZ45</f>
        <v>0.0113</v>
      </c>
      <c r="CF44" s="69" t="str">
        <f>'imported data from Web Calc'!CA45</f>
        <v>0.0286</v>
      </c>
      <c r="CG44" s="69" t="str">
        <f>'imported data from Web Calc'!CC45</f>
        <v>0.0594</v>
      </c>
      <c r="CH44" s="69" t="str">
        <f>'imported data from Web Calc'!CD45</f>
        <v>0.0211</v>
      </c>
      <c r="CI44" s="69" t="str">
        <f>'imported data from Web Calc'!CE45</f>
        <v>0.0291</v>
      </c>
      <c r="CJ44" s="69" t="str">
        <f>'imported data from Web Calc'!CF45</f>
        <v>0.0105</v>
      </c>
      <c r="CK44" s="69" t="str">
        <f>'imported data from Web Calc'!CG45</f>
        <v>0.0292</v>
      </c>
      <c r="CL44" s="69" t="str">
        <f>'imported data from Web Calc'!CH45</f>
        <v>0.0079</v>
      </c>
      <c r="CM44" s="69" t="str">
        <f>'imported data from Web Calc'!CI45</f>
        <v>0.0188</v>
      </c>
      <c r="CN44" s="69" t="str">
        <f>'imported data from Web Calc'!CJ45</f>
        <v>0.0087</v>
      </c>
      <c r="CO44" s="69" t="str">
        <f>'imported data from Web Calc'!CK45</f>
        <v>0.1133</v>
      </c>
      <c r="CP44" s="69" t="str">
        <f>'imported data from Web Calc'!CL45</f>
        <v>0.0542</v>
      </c>
      <c r="CQ44" s="69" t="str">
        <f>'imported data from Web Calc'!CM45</f>
        <v>0.0320</v>
      </c>
      <c r="CR44" s="69" t="str">
        <f>'imported data from Web Calc'!CO45</f>
        <v>0.0327</v>
      </c>
      <c r="CS44" s="69" t="str">
        <f>'imported data from Web Calc'!CP45</f>
        <v>0.0191</v>
      </c>
      <c r="CT44" s="69" t="str">
        <f>'imported data from Web Calc'!CQ45</f>
        <v>0.0850</v>
      </c>
      <c r="CU44" s="69" t="str">
        <f>'imported data from Web Calc'!CR45</f>
        <v>0.0210</v>
      </c>
      <c r="CV44" s="69" t="str">
        <f>'imported data from Web Calc'!CS45</f>
        <v>0.0575</v>
      </c>
      <c r="CW44" s="69" t="str">
        <f>'imported data from Web Calc'!CT45</f>
        <v>0.0303</v>
      </c>
      <c r="CX44" s="69" t="str">
        <f>'imported data from Web Calc'!CU45</f>
        <v>0.0413</v>
      </c>
      <c r="CY44" s="69" t="str">
        <f>'imported data from Web Calc'!CV45</f>
        <v>0.0230</v>
      </c>
      <c r="CZ44" s="69" t="str">
        <f>'imported data from Web Calc'!CW45</f>
        <v>0.0190</v>
      </c>
      <c r="DA44" s="69" t="str">
        <f>'imported data from Web Calc'!CX45</f>
        <v>0.0063</v>
      </c>
      <c r="DB44" s="69" t="str">
        <f>'imported data from Web Calc'!CY45</f>
        <v>0.0289</v>
      </c>
      <c r="DC44" s="69" t="str">
        <f>'imported data from Web Calc'!DA45</f>
        <v>0.0336</v>
      </c>
      <c r="DD44" s="69" t="str">
        <f>'imported data from Web Calc'!DB45</f>
        <v>0.0113</v>
      </c>
      <c r="DE44" s="69" t="str">
        <f>'imported data from Web Calc'!DC45</f>
        <v>0.0128</v>
      </c>
      <c r="DF44" s="69" t="str">
        <f>'imported data from Web Calc'!DD45</f>
        <v>0.0033</v>
      </c>
      <c r="DG44" s="69" t="str">
        <f>'imported data from Web Calc'!DE45</f>
        <v>0.0849</v>
      </c>
      <c r="DH44" s="69" t="str">
        <f>'imported data from Web Calc'!DF45</f>
        <v>0.0343</v>
      </c>
      <c r="DI44" s="81"/>
      <c r="DJ44" s="66">
        <f t="shared" si="29"/>
        <v>0.03896</v>
      </c>
      <c r="DK44" s="66">
        <f t="shared" si="33"/>
        <v>0.03426</v>
      </c>
      <c r="DL44" s="66">
        <f t="shared" si="33"/>
        <v>0.03796</v>
      </c>
      <c r="DM44" s="66">
        <f t="shared" si="33"/>
        <v>0.03706</v>
      </c>
      <c r="DN44" s="66">
        <f t="shared" si="33"/>
        <v>0.10166</v>
      </c>
      <c r="DO44" s="66">
        <f t="shared" si="33"/>
        <v>0.03636</v>
      </c>
      <c r="DP44" s="66">
        <f t="shared" si="33"/>
        <v>0.01516</v>
      </c>
      <c r="DQ44" s="66">
        <f t="shared" si="33"/>
        <v>0.00406</v>
      </c>
      <c r="DR44" s="66">
        <f t="shared" si="33"/>
        <v>0.03076</v>
      </c>
      <c r="DS44" s="66">
        <f t="shared" si="33"/>
        <v>0.02926</v>
      </c>
      <c r="DT44" s="66">
        <f t="shared" si="33"/>
        <v>0.03156</v>
      </c>
      <c r="DU44" s="66">
        <f t="shared" si="33"/>
        <v>0.08726</v>
      </c>
      <c r="DV44" s="66">
        <f t="shared" si="33"/>
        <v>0.00296</v>
      </c>
      <c r="DW44" s="66">
        <f t="shared" si="33"/>
        <v>0.03496</v>
      </c>
      <c r="DX44" s="66">
        <f t="shared" si="33"/>
        <v>0.03546</v>
      </c>
      <c r="DY44" s="66">
        <f t="shared" si="33"/>
        <v>0.02886</v>
      </c>
      <c r="DZ44" s="66">
        <f t="shared" si="33"/>
        <v>0.03226</v>
      </c>
      <c r="EA44" s="66">
        <f t="shared" si="33"/>
        <v>0.01896</v>
      </c>
      <c r="EB44" s="66">
        <f t="shared" si="33"/>
        <v>0.00776</v>
      </c>
      <c r="EC44" s="66">
        <f t="shared" si="33"/>
        <v>0.07466</v>
      </c>
      <c r="ED44" s="66">
        <f t="shared" si="33"/>
        <v>0.04656</v>
      </c>
      <c r="EE44" s="66">
        <f t="shared" si="33"/>
        <v>0.06166</v>
      </c>
      <c r="EF44" s="66">
        <f t="shared" si="33"/>
        <v>0.05956</v>
      </c>
      <c r="EG44" s="66">
        <f t="shared" si="33"/>
        <v>0.01506</v>
      </c>
      <c r="EH44" s="66">
        <f t="shared" si="33"/>
        <v>0.00906</v>
      </c>
      <c r="EI44" s="66">
        <f t="shared" si="33"/>
        <v>0.03436</v>
      </c>
      <c r="EJ44" s="66">
        <f t="shared" si="33"/>
        <v>0.01006</v>
      </c>
      <c r="EK44" s="66">
        <f t="shared" si="33"/>
        <v>0.01676</v>
      </c>
      <c r="EL44" s="66">
        <f t="shared" si="33"/>
        <v>0.02366</v>
      </c>
      <c r="EM44" s="66">
        <f t="shared" si="33"/>
        <v>0.15546</v>
      </c>
      <c r="EN44" s="66">
        <f t="shared" si="33"/>
        <v>0.00866</v>
      </c>
      <c r="EO44" s="66">
        <f t="shared" si="33"/>
        <v>0.01846</v>
      </c>
      <c r="EP44" s="66">
        <f t="shared" si="33"/>
        <v>0.05866</v>
      </c>
      <c r="EQ44" s="66">
        <f t="shared" si="33"/>
        <v>0.06956</v>
      </c>
      <c r="ER44" s="66">
        <f t="shared" si="33"/>
        <v>0.01876</v>
      </c>
      <c r="ES44" s="66">
        <f t="shared" si="33"/>
        <v>0.00146</v>
      </c>
      <c r="ET44" s="66">
        <f t="shared" si="33"/>
        <v>0.03466</v>
      </c>
      <c r="EU44" s="66">
        <f t="shared" si="33"/>
        <v>0.01686</v>
      </c>
      <c r="EV44" s="66">
        <f t="shared" si="33"/>
        <v>0.01706</v>
      </c>
      <c r="EW44" s="66">
        <f t="shared" si="33"/>
        <v>0.06766</v>
      </c>
      <c r="EX44" s="66">
        <f t="shared" si="33"/>
        <v>0.02536</v>
      </c>
      <c r="EY44" s="66">
        <f t="shared" si="33"/>
        <v>0.01926</v>
      </c>
      <c r="EZ44" s="66">
        <f t="shared" si="33"/>
        <v>0.01516</v>
      </c>
      <c r="FA44" s="66">
        <f t="shared" si="33"/>
        <v>0.01606</v>
      </c>
      <c r="FB44" s="66">
        <f t="shared" si="33"/>
        <v>0.04066</v>
      </c>
      <c r="FC44" s="66">
        <f t="shared" si="33"/>
        <v>0.01436</v>
      </c>
      <c r="FD44" s="66">
        <f t="shared" si="33"/>
        <v>0.12586</v>
      </c>
      <c r="FE44" s="66">
        <f t="shared" si="33"/>
        <v>0.03266</v>
      </c>
      <c r="FF44" s="66">
        <f t="shared" si="33"/>
        <v>0.00886</v>
      </c>
      <c r="FG44" s="66">
        <f t="shared" si="33"/>
        <v>0.04746</v>
      </c>
      <c r="FH44" s="66">
        <f t="shared" si="33"/>
        <v>0.01926</v>
      </c>
      <c r="FI44" s="66">
        <f t="shared" si="33"/>
        <v>0.00396</v>
      </c>
      <c r="FJ44" s="66">
        <f t="shared" si="33"/>
        <v>0.03356</v>
      </c>
      <c r="FK44" s="66">
        <f t="shared" si="33"/>
        <v>0.01666</v>
      </c>
      <c r="FL44" s="66">
        <f t="shared" si="33"/>
        <v>0.07186</v>
      </c>
      <c r="FM44" s="66">
        <f t="shared" si="33"/>
        <v>0.02236</v>
      </c>
      <c r="FN44" s="66">
        <f t="shared" si="33"/>
        <v>0.01416</v>
      </c>
      <c r="FO44" s="66">
        <f t="shared" si="33"/>
        <v>0.01206</v>
      </c>
      <c r="FP44" s="66">
        <f t="shared" si="33"/>
        <v>0.03216</v>
      </c>
      <c r="FQ44" s="66">
        <f t="shared" si="33"/>
        <v>0.02386</v>
      </c>
      <c r="FR44" s="66">
        <f t="shared" si="33"/>
        <v>0.01356</v>
      </c>
      <c r="FS44" s="66">
        <f t="shared" si="33"/>
        <v>0.03836</v>
      </c>
      <c r="FT44" s="66">
        <f t="shared" si="33"/>
        <v>0.05366</v>
      </c>
      <c r="FU44" s="66">
        <f t="shared" si="33"/>
        <v>0.01046</v>
      </c>
      <c r="FV44" s="66">
        <f t="shared" si="32"/>
        <v>0.00876</v>
      </c>
      <c r="FW44" s="66">
        <f t="shared" si="31"/>
        <v>0.04236</v>
      </c>
      <c r="FX44" s="66">
        <f t="shared" si="31"/>
        <v>0.06426</v>
      </c>
      <c r="FY44" s="66">
        <f t="shared" si="31"/>
        <v>0.00576</v>
      </c>
      <c r="FZ44" s="66">
        <f t="shared" si="31"/>
        <v>0.01126</v>
      </c>
      <c r="GA44" s="66">
        <f t="shared" si="31"/>
        <v>0.02856</v>
      </c>
      <c r="GB44" s="66">
        <f t="shared" si="31"/>
        <v>0.05936</v>
      </c>
      <c r="GC44" s="66">
        <f t="shared" si="31"/>
        <v>0.02106</v>
      </c>
      <c r="GD44" s="66">
        <f t="shared" si="31"/>
        <v>0.02906</v>
      </c>
      <c r="GE44" s="66">
        <f t="shared" si="31"/>
        <v>0.01046</v>
      </c>
      <c r="GF44" s="66">
        <f t="shared" si="31"/>
        <v>0.02916</v>
      </c>
      <c r="GG44" s="66">
        <f t="shared" si="31"/>
        <v>0.00786</v>
      </c>
      <c r="GH44" s="66">
        <f t="shared" si="31"/>
        <v>0.01876</v>
      </c>
      <c r="GI44" s="66">
        <f t="shared" si="31"/>
        <v>0.00866</v>
      </c>
      <c r="GJ44" s="66">
        <f t="shared" si="31"/>
        <v>0.11326</v>
      </c>
      <c r="GK44" s="66">
        <f t="shared" si="31"/>
        <v>0.05416</v>
      </c>
      <c r="GL44" s="66">
        <f t="shared" si="31"/>
        <v>0.03196</v>
      </c>
      <c r="GM44" s="66">
        <f t="shared" si="31"/>
        <v>0.03266</v>
      </c>
      <c r="GN44" s="66">
        <f t="shared" si="31"/>
        <v>0.01906</v>
      </c>
      <c r="GO44" s="66">
        <f t="shared" si="31"/>
        <v>0.08496</v>
      </c>
      <c r="GP44" s="66">
        <f t="shared" si="31"/>
        <v>0.02096</v>
      </c>
      <c r="GQ44" s="66">
        <f t="shared" si="31"/>
        <v>0.05746</v>
      </c>
      <c r="GR44" s="66">
        <f t="shared" si="31"/>
        <v>0.03026</v>
      </c>
      <c r="GS44" s="66">
        <f t="shared" si="31"/>
        <v>0.04126</v>
      </c>
      <c r="GT44" s="66">
        <f t="shared" si="31"/>
        <v>0.02296</v>
      </c>
      <c r="GU44" s="66">
        <f t="shared" si="31"/>
        <v>0.01896</v>
      </c>
      <c r="GV44" s="66">
        <f t="shared" si="31"/>
        <v>0.00626</v>
      </c>
      <c r="GW44" s="66">
        <f t="shared" si="31"/>
        <v>0.02886</v>
      </c>
      <c r="GX44" s="66">
        <f t="shared" si="31"/>
        <v>0.03356</v>
      </c>
      <c r="GY44" s="66">
        <f t="shared" si="31"/>
        <v>0.01126</v>
      </c>
      <c r="GZ44" s="66">
        <f t="shared" si="31"/>
        <v>0.01276</v>
      </c>
      <c r="HA44" s="66">
        <f t="shared" si="31"/>
        <v>0.00326</v>
      </c>
      <c r="HB44" s="66">
        <f t="shared" si="31"/>
        <v>0.08486</v>
      </c>
      <c r="HC44" s="66">
        <f t="shared" si="31"/>
        <v>0.03426</v>
      </c>
      <c r="HD44" s="66"/>
    </row>
    <row r="45" spans="1:212">
      <c r="A45">
        <f>'imported data from Web Calc'!A46</f>
        <v>768.5</v>
      </c>
      <c r="B45" t="str">
        <f>'imported data from Web Calc'!B46</f>
        <v>C40H79O10P</v>
      </c>
      <c r="C45" s="61" t="str">
        <f>'imported data from Web Calc'!C46</f>
        <v>PG(34:0)</v>
      </c>
      <c r="D45" s="69" t="str">
        <f>'imported data from Web Calc'!H46</f>
        <v>0.0000</v>
      </c>
      <c r="E45" s="69" t="str">
        <f>'imported data from Web Calc'!T46</f>
        <v>0.0000</v>
      </c>
      <c r="F45" s="69" t="str">
        <f>'imported data from Web Calc'!AF46</f>
        <v>0.0000</v>
      </c>
      <c r="G45" s="69" t="str">
        <f>'imported data from Web Calc'!AR46</f>
        <v>0.0000</v>
      </c>
      <c r="H45" s="69" t="str">
        <f>'imported data from Web Calc'!BD46</f>
        <v>0.0000</v>
      </c>
      <c r="I45" s="69" t="str">
        <f>'imported data from Web Calc'!BP46</f>
        <v>0.0000</v>
      </c>
      <c r="J45" s="69" t="str">
        <f>'imported data from Web Calc'!CB46</f>
        <v>0.0000</v>
      </c>
      <c r="K45" s="69" t="str">
        <f>'imported data from Web Calc'!CN46</f>
        <v>0.0000</v>
      </c>
      <c r="L45" s="69" t="str">
        <f>'imported data from Web Calc'!CZ46</f>
        <v>0.0000</v>
      </c>
      <c r="M45" s="69" t="str">
        <f>'imported data from Web Calc'!DG46</f>
        <v>0.0000</v>
      </c>
      <c r="N45" s="78">
        <f t="shared" si="3"/>
        <v>0</v>
      </c>
      <c r="O45" s="69" t="str">
        <f>'imported data from Web Calc'!D46</f>
        <v>0.0010</v>
      </c>
      <c r="P45" s="69" t="str">
        <f>'imported data from Web Calc'!E46</f>
        <v>0.0011</v>
      </c>
      <c r="Q45" s="69" t="str">
        <f>'imported data from Web Calc'!F46</f>
        <v>0.0015</v>
      </c>
      <c r="R45" s="69" t="str">
        <f>'imported data from Web Calc'!G46</f>
        <v>0.0005</v>
      </c>
      <c r="S45" s="69" t="str">
        <f>'imported data from Web Calc'!I46</f>
        <v>0.0041</v>
      </c>
      <c r="T45" s="69" t="str">
        <f>'imported data from Web Calc'!J46</f>
        <v>0.0038</v>
      </c>
      <c r="U45" s="69" t="str">
        <f>'imported data from Web Calc'!K46</f>
        <v>0.0005</v>
      </c>
      <c r="V45" s="69" t="str">
        <f>'imported data from Web Calc'!L46</f>
        <v>0.0000</v>
      </c>
      <c r="W45" s="69" t="str">
        <f>'imported data from Web Calc'!M46</f>
        <v>0.0010</v>
      </c>
      <c r="X45" s="69" t="str">
        <f>'imported data from Web Calc'!N46</f>
        <v>0.0011</v>
      </c>
      <c r="Y45" s="69" t="str">
        <f>'imported data from Web Calc'!O46</f>
        <v>0.0038</v>
      </c>
      <c r="Z45" s="69" t="str">
        <f>'imported data from Web Calc'!P46</f>
        <v>0.0064</v>
      </c>
      <c r="AA45" s="69" t="str">
        <f>'imported data from Web Calc'!Q46</f>
        <v>0.0000</v>
      </c>
      <c r="AB45" s="69" t="str">
        <f>'imported data from Web Calc'!R46</f>
        <v>0.0009</v>
      </c>
      <c r="AC45" s="69" t="str">
        <f>'imported data from Web Calc'!S46</f>
        <v>0.0023</v>
      </c>
      <c r="AD45" s="69" t="str">
        <f>'imported data from Web Calc'!U46</f>
        <v>0.0013</v>
      </c>
      <c r="AE45" s="69" t="str">
        <f>'imported data from Web Calc'!V46</f>
        <v>0.0003</v>
      </c>
      <c r="AF45" s="69" t="str">
        <f>'imported data from Web Calc'!W46</f>
        <v>0.0023</v>
      </c>
      <c r="AG45" s="69" t="str">
        <f>'imported data from Web Calc'!X46</f>
        <v>0.0005</v>
      </c>
      <c r="AH45" s="69" t="str">
        <f>'imported data from Web Calc'!Y46</f>
        <v>0.0067</v>
      </c>
      <c r="AI45" s="69" t="str">
        <f>'imported data from Web Calc'!Z46</f>
        <v>0.0001</v>
      </c>
      <c r="AJ45" s="69" t="str">
        <f>'imported data from Web Calc'!AA46</f>
        <v>0.0016</v>
      </c>
      <c r="AK45" s="69" t="str">
        <f>'imported data from Web Calc'!AB46</f>
        <v>0.0031</v>
      </c>
      <c r="AL45" s="69" t="str">
        <f>'imported data from Web Calc'!AC46</f>
        <v>0.0000</v>
      </c>
      <c r="AM45" s="69" t="str">
        <f>'imported data from Web Calc'!AD46</f>
        <v>0.0000</v>
      </c>
      <c r="AN45" s="69" t="str">
        <f>'imported data from Web Calc'!AE46</f>
        <v>0.0014</v>
      </c>
      <c r="AO45" s="69" t="str">
        <f>'imported data from Web Calc'!AG46</f>
        <v>0.0006</v>
      </c>
      <c r="AP45" s="69" t="str">
        <f>'imported data from Web Calc'!AH46</f>
        <v>0.0018</v>
      </c>
      <c r="AQ45" s="69" t="str">
        <f>'imported data from Web Calc'!AI46</f>
        <v>0.0030</v>
      </c>
      <c r="AR45" s="69" t="str">
        <f>'imported data from Web Calc'!AJ46</f>
        <v>0.0064</v>
      </c>
      <c r="AS45" s="69" t="str">
        <f>'imported data from Web Calc'!AK46</f>
        <v>0.0006</v>
      </c>
      <c r="AT45" s="69" t="str">
        <f>'imported data from Web Calc'!AL46</f>
        <v>0.0000</v>
      </c>
      <c r="AU45" s="69" t="str">
        <f>'imported data from Web Calc'!AM46</f>
        <v>0.0033</v>
      </c>
      <c r="AV45" s="69" t="str">
        <f>'imported data from Web Calc'!AN46</f>
        <v>0.0023</v>
      </c>
      <c r="AW45" s="69" t="str">
        <f>'imported data from Web Calc'!AO46</f>
        <v>0.0005</v>
      </c>
      <c r="AX45" s="69" t="str">
        <f>'imported data from Web Calc'!AP46</f>
        <v>0.0000</v>
      </c>
      <c r="AY45" s="69" t="str">
        <f>'imported data from Web Calc'!AQ46</f>
        <v>0.0023</v>
      </c>
      <c r="AZ45" s="69" t="str">
        <f>'imported data from Web Calc'!AS46</f>
        <v>0.0001</v>
      </c>
      <c r="BA45" s="69" t="str">
        <f>'imported data from Web Calc'!AT46</f>
        <v>0.0003</v>
      </c>
      <c r="BB45" s="69" t="str">
        <f>'imported data from Web Calc'!AU46</f>
        <v>0.0022</v>
      </c>
      <c r="BC45" s="69" t="str">
        <f>'imported data from Web Calc'!AV46</f>
        <v>0.0018</v>
      </c>
      <c r="BD45" s="69" t="str">
        <f>'imported data from Web Calc'!AW46</f>
        <v>0.0002</v>
      </c>
      <c r="BE45" s="69" t="str">
        <f>'imported data from Web Calc'!AX46</f>
        <v>0.0005</v>
      </c>
      <c r="BF45" s="69" t="str">
        <f>'imported data from Web Calc'!AY46</f>
        <v>0.0013</v>
      </c>
      <c r="BG45" s="69" t="str">
        <f>'imported data from Web Calc'!AZ46</f>
        <v>0.0028</v>
      </c>
      <c r="BH45" s="69" t="str">
        <f>'imported data from Web Calc'!BA46</f>
        <v>0.0002</v>
      </c>
      <c r="BI45" s="69" t="str">
        <f>'imported data from Web Calc'!BB46</f>
        <v>0.0021</v>
      </c>
      <c r="BJ45" s="69" t="str">
        <f>'imported data from Web Calc'!BC46</f>
        <v>0.0007</v>
      </c>
      <c r="BK45" s="69" t="str">
        <f>'imported data from Web Calc'!BE46</f>
        <v>0.0002</v>
      </c>
      <c r="BL45" s="69" t="str">
        <f>'imported data from Web Calc'!BF46</f>
        <v>0.0020</v>
      </c>
      <c r="BM45" s="69" t="str">
        <f>'imported data from Web Calc'!BG46</f>
        <v>0.0001</v>
      </c>
      <c r="BN45" s="69" t="str">
        <f>'imported data from Web Calc'!BH46</f>
        <v>0.0000</v>
      </c>
      <c r="BO45" s="69" t="str">
        <f>'imported data from Web Calc'!BI46</f>
        <v>0.0016</v>
      </c>
      <c r="BP45" s="69" t="str">
        <f>'imported data from Web Calc'!BJ46</f>
        <v>0.0008</v>
      </c>
      <c r="BQ45" s="69" t="str">
        <f>'imported data from Web Calc'!BK46</f>
        <v>0.0042</v>
      </c>
      <c r="BR45" s="69" t="str">
        <f>'imported data from Web Calc'!BL46</f>
        <v>0.0011</v>
      </c>
      <c r="BS45" s="69" t="str">
        <f>'imported data from Web Calc'!BM46</f>
        <v>0.0000</v>
      </c>
      <c r="BT45" s="69" t="str">
        <f>'imported data from Web Calc'!BN46</f>
        <v>0.0000</v>
      </c>
      <c r="BU45" s="69" t="str">
        <f>'imported data from Web Calc'!BO46</f>
        <v>0.0031</v>
      </c>
      <c r="BV45" s="69" t="str">
        <f>'imported data from Web Calc'!BQ46</f>
        <v>0.0000</v>
      </c>
      <c r="BW45" s="69" t="str">
        <f>'imported data from Web Calc'!BR46</f>
        <v>0.0000</v>
      </c>
      <c r="BX45" s="69" t="str">
        <f>'imported data from Web Calc'!BS46</f>
        <v>0.0034</v>
      </c>
      <c r="BY45" s="69" t="str">
        <f>'imported data from Web Calc'!BT46</f>
        <v>0.0034</v>
      </c>
      <c r="BZ45" s="69" t="str">
        <f>'imported data from Web Calc'!BU46</f>
        <v>0.0000</v>
      </c>
      <c r="CA45" s="69" t="str">
        <f>'imported data from Web Calc'!BV46</f>
        <v>0.0000</v>
      </c>
      <c r="CB45" s="69" t="str">
        <f>'imported data from Web Calc'!BW46</f>
        <v>0.0038</v>
      </c>
      <c r="CC45" s="69" t="str">
        <f>'imported data from Web Calc'!BX46</f>
        <v>0.0037</v>
      </c>
      <c r="CD45" s="69" t="str">
        <f>'imported data from Web Calc'!BY46</f>
        <v>0.0000</v>
      </c>
      <c r="CE45" s="69" t="str">
        <f>'imported data from Web Calc'!BZ46</f>
        <v>0.0006</v>
      </c>
      <c r="CF45" s="69" t="str">
        <f>'imported data from Web Calc'!CA46</f>
        <v>0.0027</v>
      </c>
      <c r="CG45" s="69" t="str">
        <f>'imported data from Web Calc'!CC46</f>
        <v>0.0048</v>
      </c>
      <c r="CH45" s="69" t="str">
        <f>'imported data from Web Calc'!CD46</f>
        <v>0.0006</v>
      </c>
      <c r="CI45" s="69" t="str">
        <f>'imported data from Web Calc'!CE46</f>
        <v>0.0000</v>
      </c>
      <c r="CJ45" s="69" t="str">
        <f>'imported data from Web Calc'!CF46</f>
        <v>0.0000</v>
      </c>
      <c r="CK45" s="69" t="str">
        <f>'imported data from Web Calc'!CG46</f>
        <v>0.0017</v>
      </c>
      <c r="CL45" s="69" t="str">
        <f>'imported data from Web Calc'!CH46</f>
        <v>0.0001</v>
      </c>
      <c r="CM45" s="69" t="str">
        <f>'imported data from Web Calc'!CI46</f>
        <v>0.0003</v>
      </c>
      <c r="CN45" s="69" t="str">
        <f>'imported data from Web Calc'!CJ46</f>
        <v>0.0000</v>
      </c>
      <c r="CO45" s="69" t="str">
        <f>'imported data from Web Calc'!CK46</f>
        <v>0.0045</v>
      </c>
      <c r="CP45" s="69" t="str">
        <f>'imported data from Web Calc'!CL46</f>
        <v>0.0043</v>
      </c>
      <c r="CQ45" s="69" t="str">
        <f>'imported data from Web Calc'!CM46</f>
        <v>0.0021</v>
      </c>
      <c r="CR45" s="69" t="str">
        <f>'imported data from Web Calc'!CO46</f>
        <v>0.0010</v>
      </c>
      <c r="CS45" s="69" t="str">
        <f>'imported data from Web Calc'!CP46</f>
        <v>0.0028</v>
      </c>
      <c r="CT45" s="69" t="str">
        <f>'imported data from Web Calc'!CQ46</f>
        <v>0.0048</v>
      </c>
      <c r="CU45" s="69" t="str">
        <f>'imported data from Web Calc'!CR46</f>
        <v>0.0000</v>
      </c>
      <c r="CV45" s="69" t="str">
        <f>'imported data from Web Calc'!CS46</f>
        <v>0.0003</v>
      </c>
      <c r="CW45" s="69" t="str">
        <f>'imported data from Web Calc'!CT46</f>
        <v>0.0003</v>
      </c>
      <c r="CX45" s="69" t="str">
        <f>'imported data from Web Calc'!CU46</f>
        <v>0.0034</v>
      </c>
      <c r="CY45" s="69" t="str">
        <f>'imported data from Web Calc'!CV46</f>
        <v>0.0017</v>
      </c>
      <c r="CZ45" s="69" t="str">
        <f>'imported data from Web Calc'!CW46</f>
        <v>0.0013</v>
      </c>
      <c r="DA45" s="69" t="str">
        <f>'imported data from Web Calc'!CX46</f>
        <v>0.0000</v>
      </c>
      <c r="DB45" s="69" t="str">
        <f>'imported data from Web Calc'!CY46</f>
        <v>0.0013</v>
      </c>
      <c r="DC45" s="69" t="str">
        <f>'imported data from Web Calc'!DA46</f>
        <v>0.0018</v>
      </c>
      <c r="DD45" s="69" t="str">
        <f>'imported data from Web Calc'!DB46</f>
        <v>0.0000</v>
      </c>
      <c r="DE45" s="69" t="str">
        <f>'imported data from Web Calc'!DC46</f>
        <v>0.0016</v>
      </c>
      <c r="DF45" s="69" t="str">
        <f>'imported data from Web Calc'!DD46</f>
        <v>0.0000</v>
      </c>
      <c r="DG45" s="69" t="str">
        <f>'imported data from Web Calc'!DE46</f>
        <v>0.0029</v>
      </c>
      <c r="DH45" s="69" t="str">
        <f>'imported data from Web Calc'!DF46</f>
        <v>0.0022</v>
      </c>
      <c r="DI45" s="81"/>
      <c r="DJ45" s="66">
        <f t="shared" si="29"/>
        <v>0.001</v>
      </c>
      <c r="DK45" s="66">
        <f t="shared" si="33"/>
        <v>0.0011</v>
      </c>
      <c r="DL45" s="66">
        <f t="shared" si="33"/>
        <v>0.0015</v>
      </c>
      <c r="DM45" s="66">
        <f t="shared" si="33"/>
        <v>0.0005</v>
      </c>
      <c r="DN45" s="66">
        <f t="shared" si="33"/>
        <v>0.0041</v>
      </c>
      <c r="DO45" s="66">
        <f t="shared" si="33"/>
        <v>0.0038</v>
      </c>
      <c r="DP45" s="66">
        <f t="shared" si="33"/>
        <v>0.0005</v>
      </c>
      <c r="DQ45" s="66">
        <f t="shared" si="33"/>
        <v>0</v>
      </c>
      <c r="DR45" s="66">
        <f t="shared" si="33"/>
        <v>0.001</v>
      </c>
      <c r="DS45" s="66">
        <f t="shared" si="33"/>
        <v>0.0011</v>
      </c>
      <c r="DT45" s="66">
        <f t="shared" si="33"/>
        <v>0.0038</v>
      </c>
      <c r="DU45" s="66">
        <f t="shared" si="33"/>
        <v>0.0064</v>
      </c>
      <c r="DV45" s="66">
        <f t="shared" si="33"/>
        <v>0</v>
      </c>
      <c r="DW45" s="66">
        <f t="shared" si="33"/>
        <v>0.0009</v>
      </c>
      <c r="DX45" s="66">
        <f t="shared" si="33"/>
        <v>0.0023</v>
      </c>
      <c r="DY45" s="66">
        <f t="shared" si="33"/>
        <v>0.0013</v>
      </c>
      <c r="DZ45" s="66">
        <f t="shared" si="33"/>
        <v>0.0003</v>
      </c>
      <c r="EA45" s="66">
        <f t="shared" si="33"/>
        <v>0.0023</v>
      </c>
      <c r="EB45" s="66">
        <f t="shared" si="33"/>
        <v>0.0005</v>
      </c>
      <c r="EC45" s="66">
        <f t="shared" si="33"/>
        <v>0.0067</v>
      </c>
      <c r="ED45" s="66">
        <f t="shared" si="33"/>
        <v>0.0001</v>
      </c>
      <c r="EE45" s="66">
        <f t="shared" si="33"/>
        <v>0.0016</v>
      </c>
      <c r="EF45" s="66">
        <f t="shared" si="33"/>
        <v>0.0031</v>
      </c>
      <c r="EG45" s="66">
        <f t="shared" si="33"/>
        <v>0</v>
      </c>
      <c r="EH45" s="66">
        <f t="shared" si="33"/>
        <v>0</v>
      </c>
      <c r="EI45" s="66">
        <f t="shared" si="33"/>
        <v>0.0014</v>
      </c>
      <c r="EJ45" s="66">
        <f t="shared" si="33"/>
        <v>0.0006</v>
      </c>
      <c r="EK45" s="66">
        <f t="shared" si="33"/>
        <v>0.0018</v>
      </c>
      <c r="EL45" s="66">
        <f t="shared" si="33"/>
        <v>0.003</v>
      </c>
      <c r="EM45" s="66">
        <f t="shared" si="33"/>
        <v>0.0064</v>
      </c>
      <c r="EN45" s="66">
        <f t="shared" si="33"/>
        <v>0.0006</v>
      </c>
      <c r="EO45" s="66">
        <f t="shared" si="33"/>
        <v>0</v>
      </c>
      <c r="EP45" s="66">
        <f t="shared" si="33"/>
        <v>0.0033</v>
      </c>
      <c r="EQ45" s="66">
        <f t="shared" si="33"/>
        <v>0.0023</v>
      </c>
      <c r="ER45" s="66">
        <f t="shared" si="33"/>
        <v>0.0005</v>
      </c>
      <c r="ES45" s="66">
        <f t="shared" si="33"/>
        <v>0</v>
      </c>
      <c r="ET45" s="66">
        <f t="shared" si="33"/>
        <v>0.0023</v>
      </c>
      <c r="EU45" s="66">
        <f t="shared" si="33"/>
        <v>0.0001</v>
      </c>
      <c r="EV45" s="66">
        <f t="shared" si="33"/>
        <v>0.0003</v>
      </c>
      <c r="EW45" s="66">
        <f t="shared" si="33"/>
        <v>0.0022</v>
      </c>
      <c r="EX45" s="66">
        <f t="shared" si="33"/>
        <v>0.0018</v>
      </c>
      <c r="EY45" s="66">
        <f t="shared" si="33"/>
        <v>0.0002</v>
      </c>
      <c r="EZ45" s="66">
        <f t="shared" si="33"/>
        <v>0.0005</v>
      </c>
      <c r="FA45" s="66">
        <f t="shared" si="33"/>
        <v>0.0013</v>
      </c>
      <c r="FB45" s="66">
        <f t="shared" si="33"/>
        <v>0.0028</v>
      </c>
      <c r="FC45" s="66">
        <f t="shared" si="33"/>
        <v>0.0002</v>
      </c>
      <c r="FD45" s="66">
        <f t="shared" si="33"/>
        <v>0.0021</v>
      </c>
      <c r="FE45" s="66">
        <f t="shared" si="33"/>
        <v>0.0007</v>
      </c>
      <c r="FF45" s="66">
        <f t="shared" si="33"/>
        <v>0.0002</v>
      </c>
      <c r="FG45" s="66">
        <f t="shared" si="33"/>
        <v>0.002</v>
      </c>
      <c r="FH45" s="66">
        <f t="shared" si="33"/>
        <v>0.0001</v>
      </c>
      <c r="FI45" s="66">
        <f t="shared" si="33"/>
        <v>0</v>
      </c>
      <c r="FJ45" s="66">
        <f t="shared" si="33"/>
        <v>0.0016</v>
      </c>
      <c r="FK45" s="66">
        <f t="shared" si="33"/>
        <v>0.0008</v>
      </c>
      <c r="FL45" s="66">
        <f t="shared" si="33"/>
        <v>0.0042</v>
      </c>
      <c r="FM45" s="66">
        <f t="shared" si="33"/>
        <v>0.0011</v>
      </c>
      <c r="FN45" s="66">
        <f t="shared" si="33"/>
        <v>0</v>
      </c>
      <c r="FO45" s="66">
        <f t="shared" si="33"/>
        <v>0</v>
      </c>
      <c r="FP45" s="66">
        <f t="shared" si="33"/>
        <v>0.0031</v>
      </c>
      <c r="FQ45" s="66">
        <f t="shared" si="33"/>
        <v>0</v>
      </c>
      <c r="FR45" s="66">
        <f t="shared" si="33"/>
        <v>0</v>
      </c>
      <c r="FS45" s="66">
        <f t="shared" si="33"/>
        <v>0.0034</v>
      </c>
      <c r="FT45" s="66">
        <f t="shared" si="33"/>
        <v>0.0034</v>
      </c>
      <c r="FU45" s="66">
        <f t="shared" si="33"/>
        <v>0</v>
      </c>
      <c r="FV45" s="66">
        <f t="shared" si="32"/>
        <v>0</v>
      </c>
      <c r="FW45" s="66">
        <f t="shared" si="31"/>
        <v>0.0038</v>
      </c>
      <c r="FX45" s="66">
        <f t="shared" si="31"/>
        <v>0.0037</v>
      </c>
      <c r="FY45" s="66">
        <f t="shared" si="31"/>
        <v>0</v>
      </c>
      <c r="FZ45" s="66">
        <f t="shared" si="31"/>
        <v>0.0006</v>
      </c>
      <c r="GA45" s="66">
        <f t="shared" si="31"/>
        <v>0.0027</v>
      </c>
      <c r="GB45" s="66">
        <f t="shared" si="31"/>
        <v>0.0048</v>
      </c>
      <c r="GC45" s="66">
        <f t="shared" si="31"/>
        <v>0.0006</v>
      </c>
      <c r="GD45" s="66">
        <f t="shared" si="31"/>
        <v>0</v>
      </c>
      <c r="GE45" s="66">
        <f t="shared" si="31"/>
        <v>0</v>
      </c>
      <c r="GF45" s="66">
        <f t="shared" si="31"/>
        <v>0.0017</v>
      </c>
      <c r="GG45" s="66">
        <f t="shared" si="31"/>
        <v>0.0001</v>
      </c>
      <c r="GH45" s="66">
        <f t="shared" si="31"/>
        <v>0.0003</v>
      </c>
      <c r="GI45" s="66">
        <f t="shared" si="31"/>
        <v>0</v>
      </c>
      <c r="GJ45" s="66">
        <f t="shared" si="31"/>
        <v>0.0045</v>
      </c>
      <c r="GK45" s="66">
        <f t="shared" si="31"/>
        <v>0.0043</v>
      </c>
      <c r="GL45" s="66">
        <f t="shared" si="31"/>
        <v>0.0021</v>
      </c>
      <c r="GM45" s="66">
        <f t="shared" si="31"/>
        <v>0.001</v>
      </c>
      <c r="GN45" s="66">
        <f t="shared" si="31"/>
        <v>0.0028</v>
      </c>
      <c r="GO45" s="66">
        <f t="shared" si="31"/>
        <v>0.0048</v>
      </c>
      <c r="GP45" s="66">
        <f t="shared" si="31"/>
        <v>0</v>
      </c>
      <c r="GQ45" s="66">
        <f t="shared" si="31"/>
        <v>0.0003</v>
      </c>
      <c r="GR45" s="66">
        <f t="shared" si="31"/>
        <v>0.0003</v>
      </c>
      <c r="GS45" s="66">
        <f t="shared" si="31"/>
        <v>0.0034</v>
      </c>
      <c r="GT45" s="66">
        <f t="shared" si="31"/>
        <v>0.0017</v>
      </c>
      <c r="GU45" s="66">
        <f t="shared" si="31"/>
        <v>0.0013</v>
      </c>
      <c r="GV45" s="66">
        <f t="shared" si="31"/>
        <v>0</v>
      </c>
      <c r="GW45" s="66">
        <f t="shared" si="31"/>
        <v>0.0013</v>
      </c>
      <c r="GX45" s="66">
        <f t="shared" si="31"/>
        <v>0.0018</v>
      </c>
      <c r="GY45" s="66">
        <f t="shared" si="31"/>
        <v>0</v>
      </c>
      <c r="GZ45" s="66">
        <f t="shared" si="31"/>
        <v>0.0016</v>
      </c>
      <c r="HA45" s="66">
        <f t="shared" si="31"/>
        <v>0</v>
      </c>
      <c r="HB45" s="66">
        <f t="shared" si="31"/>
        <v>0.0029</v>
      </c>
      <c r="HC45" s="66">
        <f t="shared" si="31"/>
        <v>0.0022</v>
      </c>
      <c r="HD45" s="66"/>
    </row>
    <row r="46" spans="1:212">
      <c r="A46">
        <f>'imported data from Web Calc'!A47</f>
        <v>784.5</v>
      </c>
      <c r="B46" t="str">
        <f>'imported data from Web Calc'!B47</f>
        <v>C42H71O10P</v>
      </c>
      <c r="C46" s="61" t="str">
        <f>'imported data from Web Calc'!C47</f>
        <v>PG(36:6)</v>
      </c>
      <c r="D46" s="69" t="str">
        <f>'imported data from Web Calc'!H47</f>
        <v>0.0000</v>
      </c>
      <c r="E46" s="69" t="str">
        <f>'imported data from Web Calc'!T47</f>
        <v>0.0000</v>
      </c>
      <c r="F46" s="69" t="str">
        <f>'imported data from Web Calc'!AF47</f>
        <v>0.0000</v>
      </c>
      <c r="G46" s="69" t="str">
        <f>'imported data from Web Calc'!AR47</f>
        <v>0.0000</v>
      </c>
      <c r="H46" s="69" t="str">
        <f>'imported data from Web Calc'!BD47</f>
        <v>0.0000</v>
      </c>
      <c r="I46" s="69" t="str">
        <f>'imported data from Web Calc'!BP47</f>
        <v>0.0000</v>
      </c>
      <c r="J46" s="69" t="str">
        <f>'imported data from Web Calc'!CB47</f>
        <v>0.0000</v>
      </c>
      <c r="K46" s="69" t="str">
        <f>'imported data from Web Calc'!CN47</f>
        <v>0.0000</v>
      </c>
      <c r="L46" s="69" t="str">
        <f>'imported data from Web Calc'!CZ47</f>
        <v>0.0000</v>
      </c>
      <c r="M46" s="69" t="str">
        <f>'imported data from Web Calc'!DG47</f>
        <v>0.0000</v>
      </c>
      <c r="N46" s="78">
        <f t="shared" si="3"/>
        <v>0</v>
      </c>
      <c r="O46" s="69" t="str">
        <f>'imported data from Web Calc'!D47</f>
        <v>0.0000</v>
      </c>
      <c r="P46" s="69" t="str">
        <f>'imported data from Web Calc'!E47</f>
        <v>0.0000</v>
      </c>
      <c r="Q46" s="69" t="str">
        <f>'imported data from Web Calc'!F47</f>
        <v>0.0002</v>
      </c>
      <c r="R46" s="69" t="str">
        <f>'imported data from Web Calc'!G47</f>
        <v>0.0000</v>
      </c>
      <c r="S46" s="69" t="str">
        <f>'imported data from Web Calc'!I47</f>
        <v>0.0005</v>
      </c>
      <c r="T46" s="69" t="str">
        <f>'imported data from Web Calc'!J47</f>
        <v>0.0002</v>
      </c>
      <c r="U46" s="69" t="str">
        <f>'imported data from Web Calc'!K47</f>
        <v>0.0000</v>
      </c>
      <c r="V46" s="69" t="str">
        <f>'imported data from Web Calc'!L47</f>
        <v>0.0000</v>
      </c>
      <c r="W46" s="69" t="str">
        <f>'imported data from Web Calc'!M47</f>
        <v>0.0002</v>
      </c>
      <c r="X46" s="69" t="str">
        <f>'imported data from Web Calc'!N47</f>
        <v>0.0000</v>
      </c>
      <c r="Y46" s="69" t="str">
        <f>'imported data from Web Calc'!O47</f>
        <v>0.0003</v>
      </c>
      <c r="Z46" s="69" t="str">
        <f>'imported data from Web Calc'!P47</f>
        <v>0.0000</v>
      </c>
      <c r="AA46" s="69" t="str">
        <f>'imported data from Web Calc'!Q47</f>
        <v>0.0000</v>
      </c>
      <c r="AB46" s="69" t="str">
        <f>'imported data from Web Calc'!R47</f>
        <v>0.0000</v>
      </c>
      <c r="AC46" s="69" t="str">
        <f>'imported data from Web Calc'!S47</f>
        <v>0.0000</v>
      </c>
      <c r="AD46" s="69" t="str">
        <f>'imported data from Web Calc'!U47</f>
        <v>0.0000</v>
      </c>
      <c r="AE46" s="69" t="str">
        <f>'imported data from Web Calc'!V47</f>
        <v>0.0000</v>
      </c>
      <c r="AF46" s="69" t="str">
        <f>'imported data from Web Calc'!W47</f>
        <v>0.0000</v>
      </c>
      <c r="AG46" s="69" t="str">
        <f>'imported data from Web Calc'!X47</f>
        <v>0.0000</v>
      </c>
      <c r="AH46" s="69" t="str">
        <f>'imported data from Web Calc'!Y47</f>
        <v>0.0000</v>
      </c>
      <c r="AI46" s="69" t="str">
        <f>'imported data from Web Calc'!Z47</f>
        <v>0.0001</v>
      </c>
      <c r="AJ46" s="69" t="str">
        <f>'imported data from Web Calc'!AA47</f>
        <v>0.0002</v>
      </c>
      <c r="AK46" s="69" t="str">
        <f>'imported data from Web Calc'!AB47</f>
        <v>0.0002</v>
      </c>
      <c r="AL46" s="69" t="str">
        <f>'imported data from Web Calc'!AC47</f>
        <v>0.0000</v>
      </c>
      <c r="AM46" s="69" t="str">
        <f>'imported data from Web Calc'!AD47</f>
        <v>0.0004</v>
      </c>
      <c r="AN46" s="69" t="str">
        <f>'imported data from Web Calc'!AE47</f>
        <v>0.0000</v>
      </c>
      <c r="AO46" s="69" t="str">
        <f>'imported data from Web Calc'!AG47</f>
        <v>0.0002</v>
      </c>
      <c r="AP46" s="69" t="str">
        <f>'imported data from Web Calc'!AH47</f>
        <v>0.0000</v>
      </c>
      <c r="AQ46" s="69" t="str">
        <f>'imported data from Web Calc'!AI47</f>
        <v>0.0000</v>
      </c>
      <c r="AR46" s="69" t="str">
        <f>'imported data from Web Calc'!AJ47</f>
        <v>0.0005</v>
      </c>
      <c r="AS46" s="69" t="str">
        <f>'imported data from Web Calc'!AK47</f>
        <v>0.0000</v>
      </c>
      <c r="AT46" s="69" t="str">
        <f>'imported data from Web Calc'!AL47</f>
        <v>0.0000</v>
      </c>
      <c r="AU46" s="69" t="str">
        <f>'imported data from Web Calc'!AM47</f>
        <v>0.0002</v>
      </c>
      <c r="AV46" s="69" t="str">
        <f>'imported data from Web Calc'!AN47</f>
        <v>0.0003</v>
      </c>
      <c r="AW46" s="69" t="str">
        <f>'imported data from Web Calc'!AO47</f>
        <v>0.0000</v>
      </c>
      <c r="AX46" s="69" t="str">
        <f>'imported data from Web Calc'!AP47</f>
        <v>0.0000</v>
      </c>
      <c r="AY46" s="69" t="str">
        <f>'imported data from Web Calc'!AQ47</f>
        <v>0.0000</v>
      </c>
      <c r="AZ46" s="69" t="str">
        <f>'imported data from Web Calc'!AS47</f>
        <v>0.0000</v>
      </c>
      <c r="BA46" s="69" t="str">
        <f>'imported data from Web Calc'!AT47</f>
        <v>0.0000</v>
      </c>
      <c r="BB46" s="69" t="str">
        <f>'imported data from Web Calc'!AU47</f>
        <v>0.0000</v>
      </c>
      <c r="BC46" s="69" t="str">
        <f>'imported data from Web Calc'!AV47</f>
        <v>0.0000</v>
      </c>
      <c r="BD46" s="69" t="str">
        <f>'imported data from Web Calc'!AW47</f>
        <v>0.0001</v>
      </c>
      <c r="BE46" s="69" t="str">
        <f>'imported data from Web Calc'!AX47</f>
        <v>0.0000</v>
      </c>
      <c r="BF46" s="69" t="str">
        <f>'imported data from Web Calc'!AY47</f>
        <v>0.0000</v>
      </c>
      <c r="BG46" s="69" t="str">
        <f>'imported data from Web Calc'!AZ47</f>
        <v>0.0002</v>
      </c>
      <c r="BH46" s="69" t="str">
        <f>'imported data from Web Calc'!BA47</f>
        <v>0.0000</v>
      </c>
      <c r="BI46" s="69" t="str">
        <f>'imported data from Web Calc'!BB47</f>
        <v>0.0006</v>
      </c>
      <c r="BJ46" s="69" t="str">
        <f>'imported data from Web Calc'!BC47</f>
        <v>0.0000</v>
      </c>
      <c r="BK46" s="69" t="str">
        <f>'imported data from Web Calc'!BE47</f>
        <v>0.0000</v>
      </c>
      <c r="BL46" s="69" t="str">
        <f>'imported data from Web Calc'!BF47</f>
        <v>0.0002</v>
      </c>
      <c r="BM46" s="69" t="str">
        <f>'imported data from Web Calc'!BG47</f>
        <v>0.0000</v>
      </c>
      <c r="BN46" s="69" t="str">
        <f>'imported data from Web Calc'!BH47</f>
        <v>0.0000</v>
      </c>
      <c r="BO46" s="69" t="str">
        <f>'imported data from Web Calc'!BI47</f>
        <v>0.0000</v>
      </c>
      <c r="BP46" s="69" t="str">
        <f>'imported data from Web Calc'!BJ47</f>
        <v>0.0001</v>
      </c>
      <c r="BQ46" s="69" t="str">
        <f>'imported data from Web Calc'!BK47</f>
        <v>0.0000</v>
      </c>
      <c r="BR46" s="69" t="str">
        <f>'imported data from Web Calc'!BL47</f>
        <v>0.0000</v>
      </c>
      <c r="BS46" s="69" t="str">
        <f>'imported data from Web Calc'!BM47</f>
        <v>0.0000</v>
      </c>
      <c r="BT46" s="69" t="str">
        <f>'imported data from Web Calc'!BN47</f>
        <v>0.0000</v>
      </c>
      <c r="BU46" s="69" t="str">
        <f>'imported data from Web Calc'!BO47</f>
        <v>0.0000</v>
      </c>
      <c r="BV46" s="69" t="str">
        <f>'imported data from Web Calc'!BQ47</f>
        <v>0.0002</v>
      </c>
      <c r="BW46" s="69" t="str">
        <f>'imported data from Web Calc'!BR47</f>
        <v>0.0000</v>
      </c>
      <c r="BX46" s="69" t="str">
        <f>'imported data from Web Calc'!BS47</f>
        <v>0.0000</v>
      </c>
      <c r="BY46" s="69" t="str">
        <f>'imported data from Web Calc'!BT47</f>
        <v>0.0008</v>
      </c>
      <c r="BZ46" s="69" t="str">
        <f>'imported data from Web Calc'!BU47</f>
        <v>0.0003</v>
      </c>
      <c r="CA46" s="69" t="str">
        <f>'imported data from Web Calc'!BV47</f>
        <v>0.0006</v>
      </c>
      <c r="CB46" s="69" t="str">
        <f>'imported data from Web Calc'!BW47</f>
        <v>0.0000</v>
      </c>
      <c r="CC46" s="69" t="str">
        <f>'imported data from Web Calc'!BX47</f>
        <v>0.0002</v>
      </c>
      <c r="CD46" s="69" t="str">
        <f>'imported data from Web Calc'!BY47</f>
        <v>0.0000</v>
      </c>
      <c r="CE46" s="69" t="str">
        <f>'imported data from Web Calc'!BZ47</f>
        <v>0.0000</v>
      </c>
      <c r="CF46" s="69" t="str">
        <f>'imported data from Web Calc'!CA47</f>
        <v>0.0000</v>
      </c>
      <c r="CG46" s="69" t="str">
        <f>'imported data from Web Calc'!CC47</f>
        <v>0.0003</v>
      </c>
      <c r="CH46" s="69" t="str">
        <f>'imported data from Web Calc'!CD47</f>
        <v>0.0000</v>
      </c>
      <c r="CI46" s="69" t="str">
        <f>'imported data from Web Calc'!CE47</f>
        <v>0.0001</v>
      </c>
      <c r="CJ46" s="69" t="str">
        <f>'imported data from Web Calc'!CF47</f>
        <v>0.0000</v>
      </c>
      <c r="CK46" s="69" t="str">
        <f>'imported data from Web Calc'!CG47</f>
        <v>0.0000</v>
      </c>
      <c r="CL46" s="69" t="str">
        <f>'imported data from Web Calc'!CH47</f>
        <v>0.0001</v>
      </c>
      <c r="CM46" s="69" t="str">
        <f>'imported data from Web Calc'!CI47</f>
        <v>0.0000</v>
      </c>
      <c r="CN46" s="69" t="str">
        <f>'imported data from Web Calc'!CJ47</f>
        <v>0.0000</v>
      </c>
      <c r="CO46" s="69" t="str">
        <f>'imported data from Web Calc'!CK47</f>
        <v>0.0007</v>
      </c>
      <c r="CP46" s="69" t="str">
        <f>'imported data from Web Calc'!CL47</f>
        <v>0.0000</v>
      </c>
      <c r="CQ46" s="69" t="str">
        <f>'imported data from Web Calc'!CM47</f>
        <v>0.0002</v>
      </c>
      <c r="CR46" s="69" t="str">
        <f>'imported data from Web Calc'!CO47</f>
        <v>0.0009</v>
      </c>
      <c r="CS46" s="69" t="str">
        <f>'imported data from Web Calc'!CP47</f>
        <v>0.0001</v>
      </c>
      <c r="CT46" s="69" t="str">
        <f>'imported data from Web Calc'!CQ47</f>
        <v>0.0005</v>
      </c>
      <c r="CU46" s="69" t="str">
        <f>'imported data from Web Calc'!CR47</f>
        <v>0.0000</v>
      </c>
      <c r="CV46" s="69" t="str">
        <f>'imported data from Web Calc'!CS47</f>
        <v>0.0002</v>
      </c>
      <c r="CW46" s="69" t="str">
        <f>'imported data from Web Calc'!CT47</f>
        <v>0.0009</v>
      </c>
      <c r="CX46" s="69" t="str">
        <f>'imported data from Web Calc'!CU47</f>
        <v>0.0004</v>
      </c>
      <c r="CY46" s="69" t="str">
        <f>'imported data from Web Calc'!CV47</f>
        <v>0.0000</v>
      </c>
      <c r="CZ46" s="69" t="str">
        <f>'imported data from Web Calc'!CW47</f>
        <v>0.0000</v>
      </c>
      <c r="DA46" s="69" t="str">
        <f>'imported data from Web Calc'!CX47</f>
        <v>0.0001</v>
      </c>
      <c r="DB46" s="69" t="str">
        <f>'imported data from Web Calc'!CY47</f>
        <v>0.0000</v>
      </c>
      <c r="DC46" s="69" t="str">
        <f>'imported data from Web Calc'!DA47</f>
        <v>0.0003</v>
      </c>
      <c r="DD46" s="69" t="str">
        <f>'imported data from Web Calc'!DB47</f>
        <v>0.0000</v>
      </c>
      <c r="DE46" s="69" t="str">
        <f>'imported data from Web Calc'!DC47</f>
        <v>0.0000</v>
      </c>
      <c r="DF46" s="69" t="str">
        <f>'imported data from Web Calc'!DD47</f>
        <v>0.0000</v>
      </c>
      <c r="DG46" s="69" t="str">
        <f>'imported data from Web Calc'!DE47</f>
        <v>0.0000</v>
      </c>
      <c r="DH46" s="69" t="str">
        <f>'imported data from Web Calc'!DF47</f>
        <v>0.0000</v>
      </c>
      <c r="DI46" s="81"/>
      <c r="DJ46" s="66">
        <f t="shared" si="29"/>
        <v>0</v>
      </c>
      <c r="DK46" s="66">
        <f t="shared" si="33"/>
        <v>0</v>
      </c>
      <c r="DL46" s="66">
        <f t="shared" si="33"/>
        <v>0.0002</v>
      </c>
      <c r="DM46" s="66">
        <f t="shared" si="33"/>
        <v>0</v>
      </c>
      <c r="DN46" s="66">
        <f t="shared" si="33"/>
        <v>0.0005</v>
      </c>
      <c r="DO46" s="66">
        <f t="shared" si="33"/>
        <v>0.0002</v>
      </c>
      <c r="DP46" s="66">
        <f t="shared" si="33"/>
        <v>0</v>
      </c>
      <c r="DQ46" s="66">
        <f t="shared" si="33"/>
        <v>0</v>
      </c>
      <c r="DR46" s="66">
        <f t="shared" si="33"/>
        <v>0.0002</v>
      </c>
      <c r="DS46" s="66">
        <f t="shared" si="33"/>
        <v>0</v>
      </c>
      <c r="DT46" s="66">
        <f t="shared" si="33"/>
        <v>0.0003</v>
      </c>
      <c r="DU46" s="66">
        <f t="shared" si="33"/>
        <v>0</v>
      </c>
      <c r="DV46" s="66">
        <f t="shared" si="33"/>
        <v>0</v>
      </c>
      <c r="DW46" s="66">
        <f t="shared" si="33"/>
        <v>0</v>
      </c>
      <c r="DX46" s="66">
        <f t="shared" si="33"/>
        <v>0</v>
      </c>
      <c r="DY46" s="66">
        <f t="shared" si="33"/>
        <v>0</v>
      </c>
      <c r="DZ46" s="66">
        <f t="shared" si="33"/>
        <v>0</v>
      </c>
      <c r="EA46" s="66">
        <f t="shared" si="33"/>
        <v>0</v>
      </c>
      <c r="EB46" s="66">
        <f t="shared" si="33"/>
        <v>0</v>
      </c>
      <c r="EC46" s="66">
        <f t="shared" si="33"/>
        <v>0</v>
      </c>
      <c r="ED46" s="66">
        <f t="shared" si="33"/>
        <v>0.0001</v>
      </c>
      <c r="EE46" s="66">
        <f t="shared" si="33"/>
        <v>0.0002</v>
      </c>
      <c r="EF46" s="66">
        <f t="shared" si="33"/>
        <v>0.0002</v>
      </c>
      <c r="EG46" s="66">
        <f t="shared" si="33"/>
        <v>0</v>
      </c>
      <c r="EH46" s="66">
        <f t="shared" si="33"/>
        <v>0.0004</v>
      </c>
      <c r="EI46" s="66">
        <f t="shared" si="33"/>
        <v>0</v>
      </c>
      <c r="EJ46" s="66">
        <f t="shared" si="33"/>
        <v>0.0002</v>
      </c>
      <c r="EK46" s="66">
        <f t="shared" si="33"/>
        <v>0</v>
      </c>
      <c r="EL46" s="66">
        <f t="shared" si="33"/>
        <v>0</v>
      </c>
      <c r="EM46" s="66">
        <f t="shared" si="33"/>
        <v>0.0005</v>
      </c>
      <c r="EN46" s="66">
        <f t="shared" si="33"/>
        <v>0</v>
      </c>
      <c r="EO46" s="66">
        <f t="shared" si="33"/>
        <v>0</v>
      </c>
      <c r="EP46" s="66">
        <f t="shared" si="33"/>
        <v>0.0002</v>
      </c>
      <c r="EQ46" s="66">
        <f t="shared" si="33"/>
        <v>0.0003</v>
      </c>
      <c r="ER46" s="66">
        <f t="shared" si="33"/>
        <v>0</v>
      </c>
      <c r="ES46" s="66">
        <f t="shared" si="33"/>
        <v>0</v>
      </c>
      <c r="ET46" s="66">
        <f t="shared" si="33"/>
        <v>0</v>
      </c>
      <c r="EU46" s="66">
        <f t="shared" si="33"/>
        <v>0</v>
      </c>
      <c r="EV46" s="66">
        <f t="shared" si="33"/>
        <v>0</v>
      </c>
      <c r="EW46" s="66">
        <f t="shared" si="33"/>
        <v>0</v>
      </c>
      <c r="EX46" s="66">
        <f t="shared" si="33"/>
        <v>0</v>
      </c>
      <c r="EY46" s="66">
        <f t="shared" si="33"/>
        <v>0.0001</v>
      </c>
      <c r="EZ46" s="66">
        <f t="shared" si="33"/>
        <v>0</v>
      </c>
      <c r="FA46" s="66">
        <f t="shared" si="33"/>
        <v>0</v>
      </c>
      <c r="FB46" s="66">
        <f t="shared" si="33"/>
        <v>0.0002</v>
      </c>
      <c r="FC46" s="66">
        <f t="shared" si="33"/>
        <v>0</v>
      </c>
      <c r="FD46" s="66">
        <f t="shared" si="33"/>
        <v>0.0006</v>
      </c>
      <c r="FE46" s="66">
        <f t="shared" si="33"/>
        <v>0</v>
      </c>
      <c r="FF46" s="66">
        <f t="shared" si="33"/>
        <v>0</v>
      </c>
      <c r="FG46" s="66">
        <f t="shared" si="33"/>
        <v>0.0002</v>
      </c>
      <c r="FH46" s="66">
        <f t="shared" si="33"/>
        <v>0</v>
      </c>
      <c r="FI46" s="66">
        <f t="shared" si="33"/>
        <v>0</v>
      </c>
      <c r="FJ46" s="66">
        <f t="shared" si="33"/>
        <v>0</v>
      </c>
      <c r="FK46" s="66">
        <f t="shared" si="33"/>
        <v>0.0001</v>
      </c>
      <c r="FL46" s="66">
        <f t="shared" si="33"/>
        <v>0</v>
      </c>
      <c r="FM46" s="66">
        <f t="shared" si="33"/>
        <v>0</v>
      </c>
      <c r="FN46" s="66">
        <f t="shared" si="33"/>
        <v>0</v>
      </c>
      <c r="FO46" s="66">
        <f t="shared" si="33"/>
        <v>0</v>
      </c>
      <c r="FP46" s="66">
        <f t="shared" si="33"/>
        <v>0</v>
      </c>
      <c r="FQ46" s="66">
        <f t="shared" si="33"/>
        <v>0.0002</v>
      </c>
      <c r="FR46" s="66">
        <f t="shared" si="33"/>
        <v>0</v>
      </c>
      <c r="FS46" s="66">
        <f t="shared" si="33"/>
        <v>0</v>
      </c>
      <c r="FT46" s="66">
        <f t="shared" si="33"/>
        <v>0.0008</v>
      </c>
      <c r="FU46" s="66">
        <f t="shared" si="33"/>
        <v>0.0003</v>
      </c>
      <c r="FV46" s="66">
        <f t="shared" si="32"/>
        <v>0.0006</v>
      </c>
      <c r="FW46" s="66">
        <f t="shared" si="31"/>
        <v>0</v>
      </c>
      <c r="FX46" s="66">
        <f t="shared" si="31"/>
        <v>0.0002</v>
      </c>
      <c r="FY46" s="66">
        <f t="shared" si="31"/>
        <v>0</v>
      </c>
      <c r="FZ46" s="66">
        <f t="shared" si="31"/>
        <v>0</v>
      </c>
      <c r="GA46" s="66">
        <f t="shared" si="31"/>
        <v>0</v>
      </c>
      <c r="GB46" s="66">
        <f t="shared" si="31"/>
        <v>0.0003</v>
      </c>
      <c r="GC46" s="66">
        <f t="shared" si="31"/>
        <v>0</v>
      </c>
      <c r="GD46" s="66">
        <f t="shared" si="31"/>
        <v>0.0001</v>
      </c>
      <c r="GE46" s="66">
        <f t="shared" si="31"/>
        <v>0</v>
      </c>
      <c r="GF46" s="66">
        <f t="shared" si="31"/>
        <v>0</v>
      </c>
      <c r="GG46" s="66">
        <f t="shared" si="31"/>
        <v>0.0001</v>
      </c>
      <c r="GH46" s="66">
        <f t="shared" si="31"/>
        <v>0</v>
      </c>
      <c r="GI46" s="66">
        <f t="shared" si="31"/>
        <v>0</v>
      </c>
      <c r="GJ46" s="66">
        <f t="shared" si="31"/>
        <v>0.0007</v>
      </c>
      <c r="GK46" s="66">
        <f t="shared" si="31"/>
        <v>0</v>
      </c>
      <c r="GL46" s="66">
        <f t="shared" si="31"/>
        <v>0.0002</v>
      </c>
      <c r="GM46" s="66">
        <f t="shared" si="31"/>
        <v>0.0009</v>
      </c>
      <c r="GN46" s="66">
        <f t="shared" ref="GN46:HC51" si="34">IF(CS46-$N46&gt;0,CS46-$N46,0)</f>
        <v>0.0001</v>
      </c>
      <c r="GO46" s="66">
        <f t="shared" si="34"/>
        <v>0.0005</v>
      </c>
      <c r="GP46" s="66">
        <f t="shared" si="34"/>
        <v>0</v>
      </c>
      <c r="GQ46" s="66">
        <f t="shared" si="34"/>
        <v>0.0002</v>
      </c>
      <c r="GR46" s="66">
        <f t="shared" si="34"/>
        <v>0.0009</v>
      </c>
      <c r="GS46" s="66">
        <f t="shared" si="34"/>
        <v>0.0004</v>
      </c>
      <c r="GT46" s="66">
        <f t="shared" si="34"/>
        <v>0</v>
      </c>
      <c r="GU46" s="66">
        <f t="shared" si="34"/>
        <v>0</v>
      </c>
      <c r="GV46" s="66">
        <f t="shared" si="34"/>
        <v>0.0001</v>
      </c>
      <c r="GW46" s="66">
        <f t="shared" si="34"/>
        <v>0</v>
      </c>
      <c r="GX46" s="66">
        <f t="shared" si="34"/>
        <v>0.0003</v>
      </c>
      <c r="GY46" s="66">
        <f t="shared" si="34"/>
        <v>0</v>
      </c>
      <c r="GZ46" s="66">
        <f t="shared" si="34"/>
        <v>0</v>
      </c>
      <c r="HA46" s="66">
        <f t="shared" si="34"/>
        <v>0</v>
      </c>
      <c r="HB46" s="66">
        <f t="shared" si="34"/>
        <v>0</v>
      </c>
      <c r="HC46" s="66">
        <f t="shared" si="34"/>
        <v>0</v>
      </c>
      <c r="HD46" s="66"/>
    </row>
    <row r="47" spans="1:212">
      <c r="A47">
        <f>'imported data from Web Calc'!A48</f>
        <v>786.5</v>
      </c>
      <c r="B47" t="str">
        <f>'imported data from Web Calc'!B48</f>
        <v>C42H73O10P</v>
      </c>
      <c r="C47" s="61" t="str">
        <f>'imported data from Web Calc'!C48</f>
        <v>PG(36:5)</v>
      </c>
      <c r="D47" s="69" t="str">
        <f>'imported data from Web Calc'!H48</f>
        <v>0.0000</v>
      </c>
      <c r="E47" s="69" t="str">
        <f>'imported data from Web Calc'!T48</f>
        <v>0.0000</v>
      </c>
      <c r="F47" s="69" t="str">
        <f>'imported data from Web Calc'!AF48</f>
        <v>0.0000</v>
      </c>
      <c r="G47" s="69" t="str">
        <f>'imported data from Web Calc'!AR48</f>
        <v>0.0000</v>
      </c>
      <c r="H47" s="69" t="str">
        <f>'imported data from Web Calc'!BD48</f>
        <v>0.0000</v>
      </c>
      <c r="I47" s="69" t="str">
        <f>'imported data from Web Calc'!BP48</f>
        <v>0.0000</v>
      </c>
      <c r="J47" s="69" t="str">
        <f>'imported data from Web Calc'!CB48</f>
        <v>0.0000</v>
      </c>
      <c r="K47" s="69" t="str">
        <f>'imported data from Web Calc'!CN48</f>
        <v>0.0000</v>
      </c>
      <c r="L47" s="69" t="str">
        <f>'imported data from Web Calc'!CZ48</f>
        <v>0.0000</v>
      </c>
      <c r="M47" s="69" t="str">
        <f>'imported data from Web Calc'!DG48</f>
        <v>0.0000</v>
      </c>
      <c r="N47" s="78">
        <f t="shared" si="3"/>
        <v>0</v>
      </c>
      <c r="O47" s="69" t="str">
        <f>'imported data from Web Calc'!D48</f>
        <v>0.0002</v>
      </c>
      <c r="P47" s="69" t="str">
        <f>'imported data from Web Calc'!E48</f>
        <v>0.0000</v>
      </c>
      <c r="Q47" s="69" t="str">
        <f>'imported data from Web Calc'!F48</f>
        <v>0.0002</v>
      </c>
      <c r="R47" s="69" t="str">
        <f>'imported data from Web Calc'!G48</f>
        <v>0.0009</v>
      </c>
      <c r="S47" s="69" t="str">
        <f>'imported data from Web Calc'!I48</f>
        <v>0.0020</v>
      </c>
      <c r="T47" s="69" t="str">
        <f>'imported data from Web Calc'!J48</f>
        <v>0.0005</v>
      </c>
      <c r="U47" s="69" t="str">
        <f>'imported data from Web Calc'!K48</f>
        <v>0.0005</v>
      </c>
      <c r="V47" s="69" t="str">
        <f>'imported data from Web Calc'!L48</f>
        <v>0.0000</v>
      </c>
      <c r="W47" s="69" t="str">
        <f>'imported data from Web Calc'!M48</f>
        <v>0.0009</v>
      </c>
      <c r="X47" s="69" t="str">
        <f>'imported data from Web Calc'!N48</f>
        <v>0.0004</v>
      </c>
      <c r="Y47" s="69" t="str">
        <f>'imported data from Web Calc'!O48</f>
        <v>0.0011</v>
      </c>
      <c r="Z47" s="69" t="str">
        <f>'imported data from Web Calc'!P48</f>
        <v>0.0004</v>
      </c>
      <c r="AA47" s="69" t="str">
        <f>'imported data from Web Calc'!Q48</f>
        <v>0.0000</v>
      </c>
      <c r="AB47" s="69" t="str">
        <f>'imported data from Web Calc'!R48</f>
        <v>0.0001</v>
      </c>
      <c r="AC47" s="69" t="str">
        <f>'imported data from Web Calc'!S48</f>
        <v>0.0000</v>
      </c>
      <c r="AD47" s="69" t="str">
        <f>'imported data from Web Calc'!U48</f>
        <v>0.0000</v>
      </c>
      <c r="AE47" s="69" t="str">
        <f>'imported data from Web Calc'!V48</f>
        <v>0.0000</v>
      </c>
      <c r="AF47" s="69" t="str">
        <f>'imported data from Web Calc'!W48</f>
        <v>0.0003</v>
      </c>
      <c r="AG47" s="69" t="str">
        <f>'imported data from Web Calc'!X48</f>
        <v>0.0000</v>
      </c>
      <c r="AH47" s="69" t="str">
        <f>'imported data from Web Calc'!Y48</f>
        <v>0.0014</v>
      </c>
      <c r="AI47" s="69" t="str">
        <f>'imported data from Web Calc'!Z48</f>
        <v>0.0002</v>
      </c>
      <c r="AJ47" s="69" t="str">
        <f>'imported data from Web Calc'!AA48</f>
        <v>0.0002</v>
      </c>
      <c r="AK47" s="69" t="str">
        <f>'imported data from Web Calc'!AB48</f>
        <v>0.0005</v>
      </c>
      <c r="AL47" s="69" t="str">
        <f>'imported data from Web Calc'!AC48</f>
        <v>0.0000</v>
      </c>
      <c r="AM47" s="69" t="str">
        <f>'imported data from Web Calc'!AD48</f>
        <v>0.0002</v>
      </c>
      <c r="AN47" s="69" t="str">
        <f>'imported data from Web Calc'!AE48</f>
        <v>0.0002</v>
      </c>
      <c r="AO47" s="69" t="str">
        <f>'imported data from Web Calc'!AG48</f>
        <v>0.0003</v>
      </c>
      <c r="AP47" s="69" t="str">
        <f>'imported data from Web Calc'!AH48</f>
        <v>0.0005</v>
      </c>
      <c r="AQ47" s="69" t="str">
        <f>'imported data from Web Calc'!AI48</f>
        <v>0.0000</v>
      </c>
      <c r="AR47" s="69" t="str">
        <f>'imported data from Web Calc'!AJ48</f>
        <v>0.0013</v>
      </c>
      <c r="AS47" s="69" t="str">
        <f>'imported data from Web Calc'!AK48</f>
        <v>0.0002</v>
      </c>
      <c r="AT47" s="69" t="str">
        <f>'imported data from Web Calc'!AL48</f>
        <v>0.0000</v>
      </c>
      <c r="AU47" s="69" t="str">
        <f>'imported data from Web Calc'!AM48</f>
        <v>0.0000</v>
      </c>
      <c r="AV47" s="69" t="str">
        <f>'imported data from Web Calc'!AN48</f>
        <v>0.0011</v>
      </c>
      <c r="AW47" s="69" t="str">
        <f>'imported data from Web Calc'!AO48</f>
        <v>0.0000</v>
      </c>
      <c r="AX47" s="69" t="str">
        <f>'imported data from Web Calc'!AP48</f>
        <v>0.0000</v>
      </c>
      <c r="AY47" s="69" t="str">
        <f>'imported data from Web Calc'!AQ48</f>
        <v>0.0003</v>
      </c>
      <c r="AZ47" s="69" t="str">
        <f>'imported data from Web Calc'!AS48</f>
        <v>0.0002</v>
      </c>
      <c r="BA47" s="69" t="str">
        <f>'imported data from Web Calc'!AT48</f>
        <v>0.0000</v>
      </c>
      <c r="BB47" s="69" t="str">
        <f>'imported data from Web Calc'!AU48</f>
        <v>0.0020</v>
      </c>
      <c r="BC47" s="69" t="str">
        <f>'imported data from Web Calc'!AV48</f>
        <v>0.0000</v>
      </c>
      <c r="BD47" s="69" t="str">
        <f>'imported data from Web Calc'!AW48</f>
        <v>0.0003</v>
      </c>
      <c r="BE47" s="69" t="str">
        <f>'imported data from Web Calc'!AX48</f>
        <v>0.0004</v>
      </c>
      <c r="BF47" s="69" t="str">
        <f>'imported data from Web Calc'!AY48</f>
        <v>0.0000</v>
      </c>
      <c r="BG47" s="69" t="str">
        <f>'imported data from Web Calc'!AZ48</f>
        <v>0.0011</v>
      </c>
      <c r="BH47" s="69" t="str">
        <f>'imported data from Web Calc'!BA48</f>
        <v>0.0002</v>
      </c>
      <c r="BI47" s="69" t="str">
        <f>'imported data from Web Calc'!BB48</f>
        <v>0.0012</v>
      </c>
      <c r="BJ47" s="69" t="str">
        <f>'imported data from Web Calc'!BC48</f>
        <v>0.0003</v>
      </c>
      <c r="BK47" s="69" t="str">
        <f>'imported data from Web Calc'!BE48</f>
        <v>0.0003</v>
      </c>
      <c r="BL47" s="69" t="str">
        <f>'imported data from Web Calc'!BF48</f>
        <v>0.0002</v>
      </c>
      <c r="BM47" s="69" t="str">
        <f>'imported data from Web Calc'!BG48</f>
        <v>0.0000</v>
      </c>
      <c r="BN47" s="69" t="str">
        <f>'imported data from Web Calc'!BH48</f>
        <v>0.0000</v>
      </c>
      <c r="BO47" s="69" t="str">
        <f>'imported data from Web Calc'!BI48</f>
        <v>0.0008</v>
      </c>
      <c r="BP47" s="69" t="str">
        <f>'imported data from Web Calc'!BJ48</f>
        <v>0.0000</v>
      </c>
      <c r="BQ47" s="69" t="str">
        <f>'imported data from Web Calc'!BK48</f>
        <v>0.0015</v>
      </c>
      <c r="BR47" s="69" t="str">
        <f>'imported data from Web Calc'!BL48</f>
        <v>0.0001</v>
      </c>
      <c r="BS47" s="69" t="str">
        <f>'imported data from Web Calc'!BM48</f>
        <v>0.0000</v>
      </c>
      <c r="BT47" s="69" t="str">
        <f>'imported data from Web Calc'!BN48</f>
        <v>0.0002</v>
      </c>
      <c r="BU47" s="69" t="str">
        <f>'imported data from Web Calc'!BO48</f>
        <v>0.0008</v>
      </c>
      <c r="BV47" s="69" t="str">
        <f>'imported data from Web Calc'!BQ48</f>
        <v>0.0006</v>
      </c>
      <c r="BW47" s="69" t="str">
        <f>'imported data from Web Calc'!BR48</f>
        <v>0.0002</v>
      </c>
      <c r="BX47" s="69" t="str">
        <f>'imported data from Web Calc'!BS48</f>
        <v>0.0000</v>
      </c>
      <c r="BY47" s="69" t="str">
        <f>'imported data from Web Calc'!BT48</f>
        <v>0.0008</v>
      </c>
      <c r="BZ47" s="69" t="str">
        <f>'imported data from Web Calc'!BU48</f>
        <v>0.0003</v>
      </c>
      <c r="CA47" s="69" t="str">
        <f>'imported data from Web Calc'!BV48</f>
        <v>0.0003</v>
      </c>
      <c r="CB47" s="69" t="str">
        <f>'imported data from Web Calc'!BW48</f>
        <v>0.0001</v>
      </c>
      <c r="CC47" s="69" t="str">
        <f>'imported data from Web Calc'!BX48</f>
        <v>0.0005</v>
      </c>
      <c r="CD47" s="69" t="str">
        <f>'imported data from Web Calc'!BY48</f>
        <v>0.0003</v>
      </c>
      <c r="CE47" s="69" t="str">
        <f>'imported data from Web Calc'!BZ48</f>
        <v>0.0000</v>
      </c>
      <c r="CF47" s="69" t="str">
        <f>'imported data from Web Calc'!CA48</f>
        <v>0.0004</v>
      </c>
      <c r="CG47" s="69" t="str">
        <f>'imported data from Web Calc'!CC48</f>
        <v>0.0011</v>
      </c>
      <c r="CH47" s="69" t="str">
        <f>'imported data from Web Calc'!CD48</f>
        <v>0.0002</v>
      </c>
      <c r="CI47" s="69" t="str">
        <f>'imported data from Web Calc'!CE48</f>
        <v>0.0001</v>
      </c>
      <c r="CJ47" s="69" t="str">
        <f>'imported data from Web Calc'!CF48</f>
        <v>0.0002</v>
      </c>
      <c r="CK47" s="69" t="str">
        <f>'imported data from Web Calc'!CG48</f>
        <v>0.0002</v>
      </c>
      <c r="CL47" s="69" t="str">
        <f>'imported data from Web Calc'!CH48</f>
        <v>0.0002</v>
      </c>
      <c r="CM47" s="69" t="str">
        <f>'imported data from Web Calc'!CI48</f>
        <v>0.0000</v>
      </c>
      <c r="CN47" s="69" t="str">
        <f>'imported data from Web Calc'!CJ48</f>
        <v>0.0000</v>
      </c>
      <c r="CO47" s="69" t="str">
        <f>'imported data from Web Calc'!CK48</f>
        <v>0.0038</v>
      </c>
      <c r="CP47" s="69" t="str">
        <f>'imported data from Web Calc'!CL48</f>
        <v>0.0018</v>
      </c>
      <c r="CQ47" s="69" t="str">
        <f>'imported data from Web Calc'!CM48</f>
        <v>0.0000</v>
      </c>
      <c r="CR47" s="69" t="str">
        <f>'imported data from Web Calc'!CO48</f>
        <v>0.0003</v>
      </c>
      <c r="CS47" s="69" t="str">
        <f>'imported data from Web Calc'!CP48</f>
        <v>0.0009</v>
      </c>
      <c r="CT47" s="69" t="str">
        <f>'imported data from Web Calc'!CQ48</f>
        <v>0.0009</v>
      </c>
      <c r="CU47" s="69" t="str">
        <f>'imported data from Web Calc'!CR48</f>
        <v>0.0000</v>
      </c>
      <c r="CV47" s="69" t="str">
        <f>'imported data from Web Calc'!CS48</f>
        <v>0.0003</v>
      </c>
      <c r="CW47" s="69" t="str">
        <f>'imported data from Web Calc'!CT48</f>
        <v>0.0004</v>
      </c>
      <c r="CX47" s="69" t="str">
        <f>'imported data from Web Calc'!CU48</f>
        <v>0.0003</v>
      </c>
      <c r="CY47" s="69" t="str">
        <f>'imported data from Web Calc'!CV48</f>
        <v>0.0006</v>
      </c>
      <c r="CZ47" s="69" t="str">
        <f>'imported data from Web Calc'!CW48</f>
        <v>0.0000</v>
      </c>
      <c r="DA47" s="69" t="str">
        <f>'imported data from Web Calc'!CX48</f>
        <v>0.0001</v>
      </c>
      <c r="DB47" s="69" t="str">
        <f>'imported data from Web Calc'!CY48</f>
        <v>0.0005</v>
      </c>
      <c r="DC47" s="69" t="str">
        <f>'imported data from Web Calc'!DA48</f>
        <v>0.0002</v>
      </c>
      <c r="DD47" s="69" t="str">
        <f>'imported data from Web Calc'!DB48</f>
        <v>0.0000</v>
      </c>
      <c r="DE47" s="69" t="str">
        <f>'imported data from Web Calc'!DC48</f>
        <v>0.0000</v>
      </c>
      <c r="DF47" s="69" t="str">
        <f>'imported data from Web Calc'!DD48</f>
        <v>0.0000</v>
      </c>
      <c r="DG47" s="69" t="str">
        <f>'imported data from Web Calc'!DE48</f>
        <v>0.0009</v>
      </c>
      <c r="DH47" s="69" t="str">
        <f>'imported data from Web Calc'!DF48</f>
        <v>0.0007</v>
      </c>
      <c r="DI47" s="81"/>
      <c r="DJ47" s="66">
        <f t="shared" si="29"/>
        <v>0.0002</v>
      </c>
      <c r="DK47" s="66">
        <f t="shared" si="33"/>
        <v>0</v>
      </c>
      <c r="DL47" s="66">
        <f t="shared" si="33"/>
        <v>0.0002</v>
      </c>
      <c r="DM47" s="66">
        <f t="shared" si="33"/>
        <v>0.0009</v>
      </c>
      <c r="DN47" s="66">
        <f t="shared" ref="DN47:FU51" si="35">IF(S47-$N47&gt;0,S47-$N47,0)</f>
        <v>0.002</v>
      </c>
      <c r="DO47" s="66">
        <f t="shared" si="35"/>
        <v>0.0005</v>
      </c>
      <c r="DP47" s="66">
        <f t="shared" si="35"/>
        <v>0.0005</v>
      </c>
      <c r="DQ47" s="66">
        <f t="shared" si="35"/>
        <v>0</v>
      </c>
      <c r="DR47" s="66">
        <f t="shared" si="35"/>
        <v>0.0009</v>
      </c>
      <c r="DS47" s="66">
        <f t="shared" si="35"/>
        <v>0.0004</v>
      </c>
      <c r="DT47" s="66">
        <f t="shared" si="35"/>
        <v>0.0011</v>
      </c>
      <c r="DU47" s="66">
        <f t="shared" si="35"/>
        <v>0.0004</v>
      </c>
      <c r="DV47" s="66">
        <f t="shared" si="35"/>
        <v>0</v>
      </c>
      <c r="DW47" s="66">
        <f t="shared" si="35"/>
        <v>0.0001</v>
      </c>
      <c r="DX47" s="66">
        <f t="shared" si="35"/>
        <v>0</v>
      </c>
      <c r="DY47" s="66">
        <f t="shared" si="35"/>
        <v>0</v>
      </c>
      <c r="DZ47" s="66">
        <f t="shared" si="35"/>
        <v>0</v>
      </c>
      <c r="EA47" s="66">
        <f t="shared" si="35"/>
        <v>0.0003</v>
      </c>
      <c r="EB47" s="66">
        <f t="shared" si="35"/>
        <v>0</v>
      </c>
      <c r="EC47" s="66">
        <f t="shared" si="35"/>
        <v>0.0014</v>
      </c>
      <c r="ED47" s="66">
        <f t="shared" si="35"/>
        <v>0.0002</v>
      </c>
      <c r="EE47" s="66">
        <f t="shared" si="35"/>
        <v>0.0002</v>
      </c>
      <c r="EF47" s="66">
        <f t="shared" si="35"/>
        <v>0.0005</v>
      </c>
      <c r="EG47" s="66">
        <f t="shared" si="35"/>
        <v>0</v>
      </c>
      <c r="EH47" s="66">
        <f t="shared" si="35"/>
        <v>0.0002</v>
      </c>
      <c r="EI47" s="66">
        <f t="shared" si="35"/>
        <v>0.0002</v>
      </c>
      <c r="EJ47" s="66">
        <f t="shared" si="35"/>
        <v>0.0003</v>
      </c>
      <c r="EK47" s="66">
        <f t="shared" si="35"/>
        <v>0.0005</v>
      </c>
      <c r="EL47" s="66">
        <f t="shared" si="35"/>
        <v>0</v>
      </c>
      <c r="EM47" s="66">
        <f t="shared" si="35"/>
        <v>0.0013</v>
      </c>
      <c r="EN47" s="66">
        <f t="shared" si="35"/>
        <v>0.0002</v>
      </c>
      <c r="EO47" s="66">
        <f t="shared" si="35"/>
        <v>0</v>
      </c>
      <c r="EP47" s="66">
        <f t="shared" si="35"/>
        <v>0</v>
      </c>
      <c r="EQ47" s="66">
        <f t="shared" si="35"/>
        <v>0.0011</v>
      </c>
      <c r="ER47" s="66">
        <f t="shared" si="35"/>
        <v>0</v>
      </c>
      <c r="ES47" s="66">
        <f t="shared" si="35"/>
        <v>0</v>
      </c>
      <c r="ET47" s="66">
        <f t="shared" si="35"/>
        <v>0.0003</v>
      </c>
      <c r="EU47" s="66">
        <f t="shared" si="35"/>
        <v>0.0002</v>
      </c>
      <c r="EV47" s="66">
        <f t="shared" si="35"/>
        <v>0</v>
      </c>
      <c r="EW47" s="66">
        <f t="shared" si="35"/>
        <v>0.002</v>
      </c>
      <c r="EX47" s="66">
        <f t="shared" si="35"/>
        <v>0</v>
      </c>
      <c r="EY47" s="66">
        <f t="shared" si="35"/>
        <v>0.0003</v>
      </c>
      <c r="EZ47" s="66">
        <f t="shared" si="35"/>
        <v>0.0004</v>
      </c>
      <c r="FA47" s="66">
        <f t="shared" si="35"/>
        <v>0</v>
      </c>
      <c r="FB47" s="66">
        <f t="shared" si="35"/>
        <v>0.0011</v>
      </c>
      <c r="FC47" s="66">
        <f t="shared" si="35"/>
        <v>0.0002</v>
      </c>
      <c r="FD47" s="66">
        <f t="shared" si="35"/>
        <v>0.0012</v>
      </c>
      <c r="FE47" s="66">
        <f t="shared" si="35"/>
        <v>0.0003</v>
      </c>
      <c r="FF47" s="66">
        <f t="shared" si="35"/>
        <v>0.0003</v>
      </c>
      <c r="FG47" s="66">
        <f t="shared" si="35"/>
        <v>0.0002</v>
      </c>
      <c r="FH47" s="66">
        <f t="shared" si="35"/>
        <v>0</v>
      </c>
      <c r="FI47" s="66">
        <f t="shared" si="35"/>
        <v>0</v>
      </c>
      <c r="FJ47" s="66">
        <f t="shared" si="35"/>
        <v>0.0008</v>
      </c>
      <c r="FK47" s="66">
        <f t="shared" si="35"/>
        <v>0</v>
      </c>
      <c r="FL47" s="66">
        <f t="shared" si="35"/>
        <v>0.0015</v>
      </c>
      <c r="FM47" s="66">
        <f t="shared" si="35"/>
        <v>0.0001</v>
      </c>
      <c r="FN47" s="66">
        <f t="shared" si="35"/>
        <v>0</v>
      </c>
      <c r="FO47" s="66">
        <f t="shared" si="35"/>
        <v>0.0002</v>
      </c>
      <c r="FP47" s="66">
        <f t="shared" si="35"/>
        <v>0.0008</v>
      </c>
      <c r="FQ47" s="66">
        <f t="shared" si="35"/>
        <v>0.0006</v>
      </c>
      <c r="FR47" s="66">
        <f t="shared" si="35"/>
        <v>0.0002</v>
      </c>
      <c r="FS47" s="66">
        <f t="shared" si="35"/>
        <v>0</v>
      </c>
      <c r="FT47" s="66">
        <f t="shared" si="35"/>
        <v>0.0008</v>
      </c>
      <c r="FU47" s="66">
        <f t="shared" si="35"/>
        <v>0.0003</v>
      </c>
      <c r="FV47" s="66">
        <f t="shared" si="32"/>
        <v>0.0003</v>
      </c>
      <c r="FW47" s="66">
        <f t="shared" ref="FW47:GM51" si="36">IF(CB47-$N47&gt;0,CB47-$N47,0)</f>
        <v>0.0001</v>
      </c>
      <c r="FX47" s="66">
        <f t="shared" si="36"/>
        <v>0.0005</v>
      </c>
      <c r="FY47" s="66">
        <f t="shared" si="36"/>
        <v>0.0003</v>
      </c>
      <c r="FZ47" s="66">
        <f t="shared" si="36"/>
        <v>0</v>
      </c>
      <c r="GA47" s="66">
        <f t="shared" si="36"/>
        <v>0.0004</v>
      </c>
      <c r="GB47" s="66">
        <f t="shared" si="36"/>
        <v>0.0011</v>
      </c>
      <c r="GC47" s="66">
        <f t="shared" si="36"/>
        <v>0.0002</v>
      </c>
      <c r="GD47" s="66">
        <f t="shared" si="36"/>
        <v>0.0001</v>
      </c>
      <c r="GE47" s="66">
        <f t="shared" si="36"/>
        <v>0.0002</v>
      </c>
      <c r="GF47" s="66">
        <f t="shared" si="36"/>
        <v>0.0002</v>
      </c>
      <c r="GG47" s="66">
        <f t="shared" si="36"/>
        <v>0.0002</v>
      </c>
      <c r="GH47" s="66">
        <f t="shared" si="36"/>
        <v>0</v>
      </c>
      <c r="GI47" s="66">
        <f t="shared" si="36"/>
        <v>0</v>
      </c>
      <c r="GJ47" s="66">
        <f t="shared" si="36"/>
        <v>0.0038</v>
      </c>
      <c r="GK47" s="66">
        <f t="shared" si="36"/>
        <v>0.0018</v>
      </c>
      <c r="GL47" s="66">
        <f t="shared" si="36"/>
        <v>0</v>
      </c>
      <c r="GM47" s="66">
        <f t="shared" si="36"/>
        <v>0.0003</v>
      </c>
      <c r="GN47" s="66">
        <f t="shared" si="34"/>
        <v>0.0009</v>
      </c>
      <c r="GO47" s="66">
        <f t="shared" si="34"/>
        <v>0.0009</v>
      </c>
      <c r="GP47" s="66">
        <f t="shared" si="34"/>
        <v>0</v>
      </c>
      <c r="GQ47" s="66">
        <f t="shared" si="34"/>
        <v>0.0003</v>
      </c>
      <c r="GR47" s="66">
        <f t="shared" si="34"/>
        <v>0.0004</v>
      </c>
      <c r="GS47" s="66">
        <f t="shared" si="34"/>
        <v>0.0003</v>
      </c>
      <c r="GT47" s="66">
        <f t="shared" si="34"/>
        <v>0.0006</v>
      </c>
      <c r="GU47" s="66">
        <f t="shared" si="34"/>
        <v>0</v>
      </c>
      <c r="GV47" s="66">
        <f t="shared" si="34"/>
        <v>0.0001</v>
      </c>
      <c r="GW47" s="66">
        <f t="shared" si="34"/>
        <v>0.0005</v>
      </c>
      <c r="GX47" s="66">
        <f t="shared" si="34"/>
        <v>0.0002</v>
      </c>
      <c r="GY47" s="66">
        <f t="shared" si="34"/>
        <v>0</v>
      </c>
      <c r="GZ47" s="66">
        <f t="shared" si="34"/>
        <v>0</v>
      </c>
      <c r="HA47" s="66">
        <f t="shared" si="34"/>
        <v>0</v>
      </c>
      <c r="HB47" s="66">
        <f t="shared" si="34"/>
        <v>0.0009</v>
      </c>
      <c r="HC47" s="66">
        <f t="shared" si="34"/>
        <v>0.0007</v>
      </c>
      <c r="HD47" s="66"/>
    </row>
    <row r="48" spans="1:212">
      <c r="A48">
        <f>'imported data from Web Calc'!A49</f>
        <v>788.5</v>
      </c>
      <c r="B48" t="str">
        <f>'imported data from Web Calc'!B49</f>
        <v>C42H75O10P</v>
      </c>
      <c r="C48" s="61" t="str">
        <f>'imported data from Web Calc'!C49</f>
        <v>PG(36:4)</v>
      </c>
      <c r="D48" s="69" t="str">
        <f>'imported data from Web Calc'!H49</f>
        <v>0.0000</v>
      </c>
      <c r="E48" s="69" t="str">
        <f>'imported data from Web Calc'!T49</f>
        <v>0.0000</v>
      </c>
      <c r="F48" s="69" t="str">
        <f>'imported data from Web Calc'!AF49</f>
        <v>0.0000</v>
      </c>
      <c r="G48" s="69" t="str">
        <f>'imported data from Web Calc'!AR49</f>
        <v>0.0000</v>
      </c>
      <c r="H48" s="69" t="str">
        <f>'imported data from Web Calc'!BD49</f>
        <v>0.0000</v>
      </c>
      <c r="I48" s="69" t="str">
        <f>'imported data from Web Calc'!BP49</f>
        <v>0.0000</v>
      </c>
      <c r="J48" s="69" t="str">
        <f>'imported data from Web Calc'!CB49</f>
        <v>0.0000</v>
      </c>
      <c r="K48" s="69" t="str">
        <f>'imported data from Web Calc'!CN49</f>
        <v>0.0000</v>
      </c>
      <c r="L48" s="69" t="str">
        <f>'imported data from Web Calc'!CZ49</f>
        <v>0.0000</v>
      </c>
      <c r="M48" s="69" t="str">
        <f>'imported data from Web Calc'!DG49</f>
        <v>0.0000</v>
      </c>
      <c r="N48" s="78">
        <f t="shared" si="3"/>
        <v>0</v>
      </c>
      <c r="O48" s="69" t="str">
        <f>'imported data from Web Calc'!D49</f>
        <v>0.0003</v>
      </c>
      <c r="P48" s="69" t="str">
        <f>'imported data from Web Calc'!E49</f>
        <v>0.0000</v>
      </c>
      <c r="Q48" s="69" t="str">
        <f>'imported data from Web Calc'!F49</f>
        <v>0.0002</v>
      </c>
      <c r="R48" s="69" t="str">
        <f>'imported data from Web Calc'!G49</f>
        <v>0.0002</v>
      </c>
      <c r="S48" s="69" t="str">
        <f>'imported data from Web Calc'!I49</f>
        <v>0.0038</v>
      </c>
      <c r="T48" s="69" t="str">
        <f>'imported data from Web Calc'!J49</f>
        <v>0.0005</v>
      </c>
      <c r="U48" s="69" t="str">
        <f>'imported data from Web Calc'!K49</f>
        <v>0.0002</v>
      </c>
      <c r="V48" s="69" t="str">
        <f>'imported data from Web Calc'!L49</f>
        <v>0.0002</v>
      </c>
      <c r="W48" s="69" t="str">
        <f>'imported data from Web Calc'!M49</f>
        <v>0.0025</v>
      </c>
      <c r="X48" s="69" t="str">
        <f>'imported data from Web Calc'!N49</f>
        <v>0.0003</v>
      </c>
      <c r="Y48" s="69" t="str">
        <f>'imported data from Web Calc'!O49</f>
        <v>0.0020</v>
      </c>
      <c r="Z48" s="69" t="str">
        <f>'imported data from Web Calc'!P49</f>
        <v>0.0010</v>
      </c>
      <c r="AA48" s="69" t="str">
        <f>'imported data from Web Calc'!Q49</f>
        <v>0.0001</v>
      </c>
      <c r="AB48" s="69" t="str">
        <f>'imported data from Web Calc'!R49</f>
        <v>0.0002</v>
      </c>
      <c r="AC48" s="69" t="str">
        <f>'imported data from Web Calc'!S49</f>
        <v>0.0010</v>
      </c>
      <c r="AD48" s="69" t="str">
        <f>'imported data from Web Calc'!U49</f>
        <v>0.0012</v>
      </c>
      <c r="AE48" s="69" t="str">
        <f>'imported data from Web Calc'!V49</f>
        <v>0.0001</v>
      </c>
      <c r="AF48" s="69" t="str">
        <f>'imported data from Web Calc'!W49</f>
        <v>0.0001</v>
      </c>
      <c r="AG48" s="69" t="str">
        <f>'imported data from Web Calc'!X49</f>
        <v>0.0000</v>
      </c>
      <c r="AH48" s="69" t="str">
        <f>'imported data from Web Calc'!Y49</f>
        <v>0.0003</v>
      </c>
      <c r="AI48" s="69" t="str">
        <f>'imported data from Web Calc'!Z49</f>
        <v>0.0005</v>
      </c>
      <c r="AJ48" s="69" t="str">
        <f>'imported data from Web Calc'!AA49</f>
        <v>0.0002</v>
      </c>
      <c r="AK48" s="69" t="str">
        <f>'imported data from Web Calc'!AB49</f>
        <v>0.0019</v>
      </c>
      <c r="AL48" s="69" t="str">
        <f>'imported data from Web Calc'!AC49</f>
        <v>0.0000</v>
      </c>
      <c r="AM48" s="69" t="str">
        <f>'imported data from Web Calc'!AD49</f>
        <v>0.0003</v>
      </c>
      <c r="AN48" s="69" t="str">
        <f>'imported data from Web Calc'!AE49</f>
        <v>0.0003</v>
      </c>
      <c r="AO48" s="69" t="str">
        <f>'imported data from Web Calc'!AG49</f>
        <v>0.0000</v>
      </c>
      <c r="AP48" s="69" t="str">
        <f>'imported data from Web Calc'!AH49</f>
        <v>0.0008</v>
      </c>
      <c r="AQ48" s="69" t="str">
        <f>'imported data from Web Calc'!AI49</f>
        <v>0.0000</v>
      </c>
      <c r="AR48" s="69" t="str">
        <f>'imported data from Web Calc'!AJ49</f>
        <v>0.0011</v>
      </c>
      <c r="AS48" s="69" t="str">
        <f>'imported data from Web Calc'!AK49</f>
        <v>0.0002</v>
      </c>
      <c r="AT48" s="69" t="str">
        <f>'imported data from Web Calc'!AL49</f>
        <v>0.0003</v>
      </c>
      <c r="AU48" s="69" t="str">
        <f>'imported data from Web Calc'!AM49</f>
        <v>0.0007</v>
      </c>
      <c r="AV48" s="69" t="str">
        <f>'imported data from Web Calc'!AN49</f>
        <v>0.0002</v>
      </c>
      <c r="AW48" s="69" t="str">
        <f>'imported data from Web Calc'!AO49</f>
        <v>0.0000</v>
      </c>
      <c r="AX48" s="69" t="str">
        <f>'imported data from Web Calc'!AP49</f>
        <v>0.0000</v>
      </c>
      <c r="AY48" s="69" t="str">
        <f>'imported data from Web Calc'!AQ49</f>
        <v>0.0006</v>
      </c>
      <c r="AZ48" s="69" t="str">
        <f>'imported data from Web Calc'!AS49</f>
        <v>0.0001</v>
      </c>
      <c r="BA48" s="69" t="str">
        <f>'imported data from Web Calc'!AT49</f>
        <v>0.0000</v>
      </c>
      <c r="BB48" s="69" t="str">
        <f>'imported data from Web Calc'!AU49</f>
        <v>0.0013</v>
      </c>
      <c r="BC48" s="69" t="str">
        <f>'imported data from Web Calc'!AV49</f>
        <v>0.0000</v>
      </c>
      <c r="BD48" s="69" t="str">
        <f>'imported data from Web Calc'!AW49</f>
        <v>0.0018</v>
      </c>
      <c r="BE48" s="69" t="str">
        <f>'imported data from Web Calc'!AX49</f>
        <v>0.0002</v>
      </c>
      <c r="BF48" s="69" t="str">
        <f>'imported data from Web Calc'!AY49</f>
        <v>0.0008</v>
      </c>
      <c r="BG48" s="69" t="str">
        <f>'imported data from Web Calc'!AZ49</f>
        <v>0.0019</v>
      </c>
      <c r="BH48" s="69" t="str">
        <f>'imported data from Web Calc'!BA49</f>
        <v>0.0000</v>
      </c>
      <c r="BI48" s="69" t="str">
        <f>'imported data from Web Calc'!BB49</f>
        <v>0.0014</v>
      </c>
      <c r="BJ48" s="69" t="str">
        <f>'imported data from Web Calc'!BC49</f>
        <v>0.0021</v>
      </c>
      <c r="BK48" s="69" t="str">
        <f>'imported data from Web Calc'!BE49</f>
        <v>0.0001</v>
      </c>
      <c r="BL48" s="69" t="str">
        <f>'imported data from Web Calc'!BF49</f>
        <v>0.0009</v>
      </c>
      <c r="BM48" s="69" t="str">
        <f>'imported data from Web Calc'!BG49</f>
        <v>0.0001</v>
      </c>
      <c r="BN48" s="69" t="str">
        <f>'imported data from Web Calc'!BH49</f>
        <v>0.0000</v>
      </c>
      <c r="BO48" s="69" t="str">
        <f>'imported data from Web Calc'!BI49</f>
        <v>0.0003</v>
      </c>
      <c r="BP48" s="69" t="str">
        <f>'imported data from Web Calc'!BJ49</f>
        <v>0.0003</v>
      </c>
      <c r="BQ48" s="69" t="str">
        <f>'imported data from Web Calc'!BK49</f>
        <v>0.0023</v>
      </c>
      <c r="BR48" s="69" t="str">
        <f>'imported data from Web Calc'!BL49</f>
        <v>0.0000</v>
      </c>
      <c r="BS48" s="69" t="str">
        <f>'imported data from Web Calc'!BM49</f>
        <v>0.0000</v>
      </c>
      <c r="BT48" s="69" t="str">
        <f>'imported data from Web Calc'!BN49</f>
        <v>0.0000</v>
      </c>
      <c r="BU48" s="69" t="str">
        <f>'imported data from Web Calc'!BO49</f>
        <v>0.0002</v>
      </c>
      <c r="BV48" s="69" t="str">
        <f>'imported data from Web Calc'!BQ49</f>
        <v>0.0010</v>
      </c>
      <c r="BW48" s="69" t="str">
        <f>'imported data from Web Calc'!BR49</f>
        <v>0.0007</v>
      </c>
      <c r="BX48" s="69" t="str">
        <f>'imported data from Web Calc'!BS49</f>
        <v>0.0005</v>
      </c>
      <c r="BY48" s="69" t="str">
        <f>'imported data from Web Calc'!BT49</f>
        <v>0.0025</v>
      </c>
      <c r="BZ48" s="69" t="str">
        <f>'imported data from Web Calc'!BU49</f>
        <v>0.0004</v>
      </c>
      <c r="CA48" s="69" t="str">
        <f>'imported data from Web Calc'!BV49</f>
        <v>0.0001</v>
      </c>
      <c r="CB48" s="69" t="str">
        <f>'imported data from Web Calc'!BW49</f>
        <v>0.0014</v>
      </c>
      <c r="CC48" s="69" t="str">
        <f>'imported data from Web Calc'!BX49</f>
        <v>0.0021</v>
      </c>
      <c r="CD48" s="69" t="str">
        <f>'imported data from Web Calc'!BY49</f>
        <v>0.0000</v>
      </c>
      <c r="CE48" s="69" t="str">
        <f>'imported data from Web Calc'!BZ49</f>
        <v>0.0000</v>
      </c>
      <c r="CF48" s="69" t="str">
        <f>'imported data from Web Calc'!CA49</f>
        <v>0.0005</v>
      </c>
      <c r="CG48" s="69" t="str">
        <f>'imported data from Web Calc'!CC49</f>
        <v>0.0041</v>
      </c>
      <c r="CH48" s="69" t="str">
        <f>'imported data from Web Calc'!CD49</f>
        <v>0.0005</v>
      </c>
      <c r="CI48" s="69" t="str">
        <f>'imported data from Web Calc'!CE49</f>
        <v>0.0003</v>
      </c>
      <c r="CJ48" s="69" t="str">
        <f>'imported data from Web Calc'!CF49</f>
        <v>0.0000</v>
      </c>
      <c r="CK48" s="69" t="str">
        <f>'imported data from Web Calc'!CG49</f>
        <v>0.0004</v>
      </c>
      <c r="CL48" s="69" t="str">
        <f>'imported data from Web Calc'!CH49</f>
        <v>0.0000</v>
      </c>
      <c r="CM48" s="69" t="str">
        <f>'imported data from Web Calc'!CI49</f>
        <v>0.0002</v>
      </c>
      <c r="CN48" s="69" t="str">
        <f>'imported data from Web Calc'!CJ49</f>
        <v>0.0000</v>
      </c>
      <c r="CO48" s="69" t="str">
        <f>'imported data from Web Calc'!CK49</f>
        <v>0.0040</v>
      </c>
      <c r="CP48" s="69" t="str">
        <f>'imported data from Web Calc'!CL49</f>
        <v>0.0041</v>
      </c>
      <c r="CQ48" s="69" t="str">
        <f>'imported data from Web Calc'!CM49</f>
        <v>0.0008</v>
      </c>
      <c r="CR48" s="69" t="str">
        <f>'imported data from Web Calc'!CO49</f>
        <v>0.0019</v>
      </c>
      <c r="CS48" s="69" t="str">
        <f>'imported data from Web Calc'!CP49</f>
        <v>0.0002</v>
      </c>
      <c r="CT48" s="69" t="str">
        <f>'imported data from Web Calc'!CQ49</f>
        <v>0.0013</v>
      </c>
      <c r="CU48" s="69" t="str">
        <f>'imported data from Web Calc'!CR49</f>
        <v>0.0003</v>
      </c>
      <c r="CV48" s="69" t="str">
        <f>'imported data from Web Calc'!CS49</f>
        <v>0.0012</v>
      </c>
      <c r="CW48" s="69" t="str">
        <f>'imported data from Web Calc'!CT49</f>
        <v>0.0027</v>
      </c>
      <c r="CX48" s="69" t="str">
        <f>'imported data from Web Calc'!CU49</f>
        <v>0.0006</v>
      </c>
      <c r="CY48" s="69" t="str">
        <f>'imported data from Web Calc'!CV49</f>
        <v>0.0005</v>
      </c>
      <c r="CZ48" s="69" t="str">
        <f>'imported data from Web Calc'!CW49</f>
        <v>0.0000</v>
      </c>
      <c r="DA48" s="69" t="str">
        <f>'imported data from Web Calc'!CX49</f>
        <v>0.0000</v>
      </c>
      <c r="DB48" s="69" t="str">
        <f>'imported data from Web Calc'!CY49</f>
        <v>0.0010</v>
      </c>
      <c r="DC48" s="69" t="str">
        <f>'imported data from Web Calc'!DA49</f>
        <v>0.0004</v>
      </c>
      <c r="DD48" s="69" t="str">
        <f>'imported data from Web Calc'!DB49</f>
        <v>0.0002</v>
      </c>
      <c r="DE48" s="69" t="str">
        <f>'imported data from Web Calc'!DC49</f>
        <v>0.0000</v>
      </c>
      <c r="DF48" s="69" t="str">
        <f>'imported data from Web Calc'!DD49</f>
        <v>0.0000</v>
      </c>
      <c r="DG48" s="69" t="str">
        <f>'imported data from Web Calc'!DE49</f>
        <v>0.0020</v>
      </c>
      <c r="DH48" s="69" t="str">
        <f>'imported data from Web Calc'!DF49</f>
        <v>0.0002</v>
      </c>
      <c r="DI48" s="81"/>
      <c r="DJ48" s="66">
        <f t="shared" si="29"/>
        <v>0.0003</v>
      </c>
      <c r="DK48" s="66">
        <f t="shared" ref="DK48:DM51" si="37">IF(P48-$N48&gt;0,P48-$N48,0)</f>
        <v>0</v>
      </c>
      <c r="DL48" s="66">
        <f t="shared" si="37"/>
        <v>0.0002</v>
      </c>
      <c r="DM48" s="66">
        <f t="shared" si="37"/>
        <v>0.0002</v>
      </c>
      <c r="DN48" s="66">
        <f t="shared" si="35"/>
        <v>0.0038</v>
      </c>
      <c r="DO48" s="66">
        <f t="shared" si="35"/>
        <v>0.0005</v>
      </c>
      <c r="DP48" s="66">
        <f t="shared" si="35"/>
        <v>0.0002</v>
      </c>
      <c r="DQ48" s="66">
        <f t="shared" si="35"/>
        <v>0.0002</v>
      </c>
      <c r="DR48" s="66">
        <f t="shared" si="35"/>
        <v>0.0025</v>
      </c>
      <c r="DS48" s="66">
        <f t="shared" si="35"/>
        <v>0.0003</v>
      </c>
      <c r="DT48" s="66">
        <f t="shared" si="35"/>
        <v>0.002</v>
      </c>
      <c r="DU48" s="66">
        <f t="shared" si="35"/>
        <v>0.001</v>
      </c>
      <c r="DV48" s="66">
        <f t="shared" si="35"/>
        <v>0.0001</v>
      </c>
      <c r="DW48" s="66">
        <f t="shared" si="35"/>
        <v>0.0002</v>
      </c>
      <c r="DX48" s="66">
        <f t="shared" si="35"/>
        <v>0.001</v>
      </c>
      <c r="DY48" s="66">
        <f t="shared" si="35"/>
        <v>0.0012</v>
      </c>
      <c r="DZ48" s="66">
        <f t="shared" si="35"/>
        <v>0.0001</v>
      </c>
      <c r="EA48" s="66">
        <f t="shared" si="35"/>
        <v>0.0001</v>
      </c>
      <c r="EB48" s="66">
        <f t="shared" si="35"/>
        <v>0</v>
      </c>
      <c r="EC48" s="66">
        <f t="shared" si="35"/>
        <v>0.0003</v>
      </c>
      <c r="ED48" s="66">
        <f t="shared" si="35"/>
        <v>0.0005</v>
      </c>
      <c r="EE48" s="66">
        <f t="shared" si="35"/>
        <v>0.0002</v>
      </c>
      <c r="EF48" s="66">
        <f t="shared" si="35"/>
        <v>0.0019</v>
      </c>
      <c r="EG48" s="66">
        <f t="shared" si="35"/>
        <v>0</v>
      </c>
      <c r="EH48" s="66">
        <f t="shared" si="35"/>
        <v>0.0003</v>
      </c>
      <c r="EI48" s="66">
        <f t="shared" si="35"/>
        <v>0.0003</v>
      </c>
      <c r="EJ48" s="66">
        <f t="shared" si="35"/>
        <v>0</v>
      </c>
      <c r="EK48" s="66">
        <f t="shared" si="35"/>
        <v>0.0008</v>
      </c>
      <c r="EL48" s="66">
        <f t="shared" si="35"/>
        <v>0</v>
      </c>
      <c r="EM48" s="66">
        <f t="shared" si="35"/>
        <v>0.0011</v>
      </c>
      <c r="EN48" s="66">
        <f t="shared" si="35"/>
        <v>0.0002</v>
      </c>
      <c r="EO48" s="66">
        <f t="shared" si="35"/>
        <v>0.0003</v>
      </c>
      <c r="EP48" s="66">
        <f t="shared" si="35"/>
        <v>0.0007</v>
      </c>
      <c r="EQ48" s="66">
        <f t="shared" si="35"/>
        <v>0.0002</v>
      </c>
      <c r="ER48" s="66">
        <f t="shared" si="35"/>
        <v>0</v>
      </c>
      <c r="ES48" s="66">
        <f t="shared" si="35"/>
        <v>0</v>
      </c>
      <c r="ET48" s="66">
        <f t="shared" si="35"/>
        <v>0.0006</v>
      </c>
      <c r="EU48" s="66">
        <f t="shared" si="35"/>
        <v>0.0001</v>
      </c>
      <c r="EV48" s="66">
        <f t="shared" si="35"/>
        <v>0</v>
      </c>
      <c r="EW48" s="66">
        <f t="shared" si="35"/>
        <v>0.0013</v>
      </c>
      <c r="EX48" s="66">
        <f t="shared" si="35"/>
        <v>0</v>
      </c>
      <c r="EY48" s="66">
        <f t="shared" si="35"/>
        <v>0.0018</v>
      </c>
      <c r="EZ48" s="66">
        <f t="shared" si="35"/>
        <v>0.0002</v>
      </c>
      <c r="FA48" s="66">
        <f t="shared" si="35"/>
        <v>0.0008</v>
      </c>
      <c r="FB48" s="66">
        <f t="shared" si="35"/>
        <v>0.0019</v>
      </c>
      <c r="FC48" s="66">
        <f t="shared" si="35"/>
        <v>0</v>
      </c>
      <c r="FD48" s="66">
        <f t="shared" si="35"/>
        <v>0.0014</v>
      </c>
      <c r="FE48" s="66">
        <f t="shared" si="35"/>
        <v>0.0021</v>
      </c>
      <c r="FF48" s="66">
        <f t="shared" si="35"/>
        <v>0.0001</v>
      </c>
      <c r="FG48" s="66">
        <f t="shared" si="35"/>
        <v>0.0009</v>
      </c>
      <c r="FH48" s="66">
        <f t="shared" si="35"/>
        <v>0.0001</v>
      </c>
      <c r="FI48" s="66">
        <f t="shared" si="35"/>
        <v>0</v>
      </c>
      <c r="FJ48" s="66">
        <f t="shared" si="35"/>
        <v>0.0003</v>
      </c>
      <c r="FK48" s="66">
        <f t="shared" si="35"/>
        <v>0.0003</v>
      </c>
      <c r="FL48" s="66">
        <f t="shared" si="35"/>
        <v>0.0023</v>
      </c>
      <c r="FM48" s="66">
        <f t="shared" si="35"/>
        <v>0</v>
      </c>
      <c r="FN48" s="66">
        <f t="shared" si="35"/>
        <v>0</v>
      </c>
      <c r="FO48" s="66">
        <f t="shared" si="35"/>
        <v>0</v>
      </c>
      <c r="FP48" s="66">
        <f t="shared" si="35"/>
        <v>0.0002</v>
      </c>
      <c r="FQ48" s="66">
        <f t="shared" si="35"/>
        <v>0.001</v>
      </c>
      <c r="FR48" s="66">
        <f t="shared" si="35"/>
        <v>0.0007</v>
      </c>
      <c r="FS48" s="66">
        <f t="shared" si="35"/>
        <v>0.0005</v>
      </c>
      <c r="FT48" s="66">
        <f t="shared" si="35"/>
        <v>0.0025</v>
      </c>
      <c r="FU48" s="66">
        <f t="shared" si="35"/>
        <v>0.0004</v>
      </c>
      <c r="FV48" s="66">
        <f t="shared" si="32"/>
        <v>0.0001</v>
      </c>
      <c r="FW48" s="66">
        <f t="shared" si="36"/>
        <v>0.0014</v>
      </c>
      <c r="FX48" s="66">
        <f t="shared" si="36"/>
        <v>0.0021</v>
      </c>
      <c r="FY48" s="66">
        <f t="shared" si="36"/>
        <v>0</v>
      </c>
      <c r="FZ48" s="66">
        <f t="shared" si="36"/>
        <v>0</v>
      </c>
      <c r="GA48" s="66">
        <f t="shared" si="36"/>
        <v>0.0005</v>
      </c>
      <c r="GB48" s="66">
        <f t="shared" si="36"/>
        <v>0.0041</v>
      </c>
      <c r="GC48" s="66">
        <f t="shared" si="36"/>
        <v>0.0005</v>
      </c>
      <c r="GD48" s="66">
        <f t="shared" si="36"/>
        <v>0.0003</v>
      </c>
      <c r="GE48" s="66">
        <f t="shared" si="36"/>
        <v>0</v>
      </c>
      <c r="GF48" s="66">
        <f t="shared" si="36"/>
        <v>0.0004</v>
      </c>
      <c r="GG48" s="66">
        <f t="shared" si="36"/>
        <v>0</v>
      </c>
      <c r="GH48" s="66">
        <f t="shared" si="36"/>
        <v>0.0002</v>
      </c>
      <c r="GI48" s="66">
        <f t="shared" si="36"/>
        <v>0</v>
      </c>
      <c r="GJ48" s="66">
        <f t="shared" si="36"/>
        <v>0.004</v>
      </c>
      <c r="GK48" s="66">
        <f t="shared" si="36"/>
        <v>0.0041</v>
      </c>
      <c r="GL48" s="66">
        <f t="shared" si="36"/>
        <v>0.0008</v>
      </c>
      <c r="GM48" s="66">
        <f t="shared" si="36"/>
        <v>0.0019</v>
      </c>
      <c r="GN48" s="66">
        <f t="shared" si="34"/>
        <v>0.0002</v>
      </c>
      <c r="GO48" s="66">
        <f t="shared" si="34"/>
        <v>0.0013</v>
      </c>
      <c r="GP48" s="66">
        <f t="shared" si="34"/>
        <v>0.0003</v>
      </c>
      <c r="GQ48" s="66">
        <f t="shared" si="34"/>
        <v>0.0012</v>
      </c>
      <c r="GR48" s="66">
        <f t="shared" si="34"/>
        <v>0.0027</v>
      </c>
      <c r="GS48" s="66">
        <f t="shared" si="34"/>
        <v>0.0006</v>
      </c>
      <c r="GT48" s="66">
        <f t="shared" si="34"/>
        <v>0.0005</v>
      </c>
      <c r="GU48" s="66">
        <f t="shared" si="34"/>
        <v>0</v>
      </c>
      <c r="GV48" s="66">
        <f t="shared" si="34"/>
        <v>0</v>
      </c>
      <c r="GW48" s="66">
        <f t="shared" si="34"/>
        <v>0.001</v>
      </c>
      <c r="GX48" s="66">
        <f t="shared" si="34"/>
        <v>0.0004</v>
      </c>
      <c r="GY48" s="66">
        <f t="shared" si="34"/>
        <v>0.0002</v>
      </c>
      <c r="GZ48" s="66">
        <f t="shared" si="34"/>
        <v>0</v>
      </c>
      <c r="HA48" s="66">
        <f t="shared" si="34"/>
        <v>0</v>
      </c>
      <c r="HB48" s="66">
        <f t="shared" si="34"/>
        <v>0.002</v>
      </c>
      <c r="HC48" s="66">
        <f t="shared" si="34"/>
        <v>0.0002</v>
      </c>
      <c r="HD48" s="66"/>
    </row>
    <row r="49" spans="1:212">
      <c r="A49">
        <f>'imported data from Web Calc'!A50</f>
        <v>790.5</v>
      </c>
      <c r="B49" t="str">
        <f>'imported data from Web Calc'!B50</f>
        <v>C42H77O10P</v>
      </c>
      <c r="C49" s="61" t="str">
        <f>'imported data from Web Calc'!C50</f>
        <v>PG(36:3)</v>
      </c>
      <c r="D49" s="69" t="str">
        <f>'imported data from Web Calc'!H50</f>
        <v>0.0000</v>
      </c>
      <c r="E49" s="69" t="str">
        <f>'imported data from Web Calc'!T50</f>
        <v>0.0000</v>
      </c>
      <c r="F49" s="69" t="str">
        <f>'imported data from Web Calc'!AF50</f>
        <v>0.0000</v>
      </c>
      <c r="G49" s="69" t="str">
        <f>'imported data from Web Calc'!AR50</f>
        <v>0.0000</v>
      </c>
      <c r="H49" s="69" t="str">
        <f>'imported data from Web Calc'!BD50</f>
        <v>0.0000</v>
      </c>
      <c r="I49" s="69" t="str">
        <f>'imported data from Web Calc'!BP50</f>
        <v>0.0000</v>
      </c>
      <c r="J49" s="69" t="str">
        <f>'imported data from Web Calc'!CB50</f>
        <v>0.0000</v>
      </c>
      <c r="K49" s="69" t="str">
        <f>'imported data from Web Calc'!CN50</f>
        <v>0.0000</v>
      </c>
      <c r="L49" s="69" t="str">
        <f>'imported data from Web Calc'!CZ50</f>
        <v>0.0000</v>
      </c>
      <c r="M49" s="69" t="str">
        <f>'imported data from Web Calc'!DG50</f>
        <v>0.0000</v>
      </c>
      <c r="N49" s="78">
        <f t="shared" si="3"/>
        <v>0</v>
      </c>
      <c r="O49" s="69" t="str">
        <f>'imported data from Web Calc'!D50</f>
        <v>0.0004</v>
      </c>
      <c r="P49" s="69" t="str">
        <f>'imported data from Web Calc'!E50</f>
        <v>0.0003</v>
      </c>
      <c r="Q49" s="69" t="str">
        <f>'imported data from Web Calc'!F50</f>
        <v>0.0003</v>
      </c>
      <c r="R49" s="69" t="str">
        <f>'imported data from Web Calc'!G50</f>
        <v>0.0012</v>
      </c>
      <c r="S49" s="69" t="str">
        <f>'imported data from Web Calc'!I50</f>
        <v>0.0047</v>
      </c>
      <c r="T49" s="69" t="str">
        <f>'imported data from Web Calc'!J50</f>
        <v>0.0016</v>
      </c>
      <c r="U49" s="69" t="str">
        <f>'imported data from Web Calc'!K50</f>
        <v>0.0002</v>
      </c>
      <c r="V49" s="69" t="str">
        <f>'imported data from Web Calc'!L50</f>
        <v>0.0000</v>
      </c>
      <c r="W49" s="69" t="str">
        <f>'imported data from Web Calc'!M50</f>
        <v>0.0022</v>
      </c>
      <c r="X49" s="69" t="str">
        <f>'imported data from Web Calc'!N50</f>
        <v>0.0009</v>
      </c>
      <c r="Y49" s="69" t="str">
        <f>'imported data from Web Calc'!O50</f>
        <v>0.0010</v>
      </c>
      <c r="Z49" s="69" t="str">
        <f>'imported data from Web Calc'!P50</f>
        <v>0.0008</v>
      </c>
      <c r="AA49" s="69" t="str">
        <f>'imported data from Web Calc'!Q50</f>
        <v>0.0000</v>
      </c>
      <c r="AB49" s="69" t="str">
        <f>'imported data from Web Calc'!R50</f>
        <v>0.0005</v>
      </c>
      <c r="AC49" s="69" t="str">
        <f>'imported data from Web Calc'!S50</f>
        <v>0.0004</v>
      </c>
      <c r="AD49" s="69" t="str">
        <f>'imported data from Web Calc'!U50</f>
        <v>0.0000</v>
      </c>
      <c r="AE49" s="69" t="str">
        <f>'imported data from Web Calc'!V50</f>
        <v>0.0000</v>
      </c>
      <c r="AF49" s="69" t="str">
        <f>'imported data from Web Calc'!W50</f>
        <v>0.0005</v>
      </c>
      <c r="AG49" s="69" t="str">
        <f>'imported data from Web Calc'!X50</f>
        <v>0.0000</v>
      </c>
      <c r="AH49" s="69" t="str">
        <f>'imported data from Web Calc'!Y50</f>
        <v>0.0020</v>
      </c>
      <c r="AI49" s="69" t="str">
        <f>'imported data from Web Calc'!Z50</f>
        <v>0.0000</v>
      </c>
      <c r="AJ49" s="69" t="str">
        <f>'imported data from Web Calc'!AA50</f>
        <v>0.0013</v>
      </c>
      <c r="AK49" s="69" t="str">
        <f>'imported data from Web Calc'!AB50</f>
        <v>0.0037</v>
      </c>
      <c r="AL49" s="69" t="str">
        <f>'imported data from Web Calc'!AC50</f>
        <v>0.0000</v>
      </c>
      <c r="AM49" s="69" t="str">
        <f>'imported data from Web Calc'!AD50</f>
        <v>0.0002</v>
      </c>
      <c r="AN49" s="69" t="str">
        <f>'imported data from Web Calc'!AE50</f>
        <v>0.0008</v>
      </c>
      <c r="AO49" s="69" t="str">
        <f>'imported data from Web Calc'!AG50</f>
        <v>0.0000</v>
      </c>
      <c r="AP49" s="69" t="str">
        <f>'imported data from Web Calc'!AH50</f>
        <v>0.0009</v>
      </c>
      <c r="AQ49" s="69" t="str">
        <f>'imported data from Web Calc'!AI50</f>
        <v>0.0004</v>
      </c>
      <c r="AR49" s="69" t="str">
        <f>'imported data from Web Calc'!AJ50</f>
        <v>0.0018</v>
      </c>
      <c r="AS49" s="69" t="str">
        <f>'imported data from Web Calc'!AK50</f>
        <v>0.0001</v>
      </c>
      <c r="AT49" s="69" t="str">
        <f>'imported data from Web Calc'!AL50</f>
        <v>0.0000</v>
      </c>
      <c r="AU49" s="69" t="str">
        <f>'imported data from Web Calc'!AM50</f>
        <v>0.0017</v>
      </c>
      <c r="AV49" s="69" t="str">
        <f>'imported data from Web Calc'!AN50</f>
        <v>0.0006</v>
      </c>
      <c r="AW49" s="69" t="str">
        <f>'imported data from Web Calc'!AO50</f>
        <v>0.0000</v>
      </c>
      <c r="AX49" s="69" t="str">
        <f>'imported data from Web Calc'!AP50</f>
        <v>0.0000</v>
      </c>
      <c r="AY49" s="69" t="str">
        <f>'imported data from Web Calc'!AQ50</f>
        <v>0.0003</v>
      </c>
      <c r="AZ49" s="69" t="str">
        <f>'imported data from Web Calc'!AS50</f>
        <v>0.0002</v>
      </c>
      <c r="BA49" s="69" t="str">
        <f>'imported data from Web Calc'!AT50</f>
        <v>0.0000</v>
      </c>
      <c r="BB49" s="69" t="str">
        <f>'imported data from Web Calc'!AU50</f>
        <v>0.0020</v>
      </c>
      <c r="BC49" s="69" t="str">
        <f>'imported data from Web Calc'!AV50</f>
        <v>0.0010</v>
      </c>
      <c r="BD49" s="69" t="str">
        <f>'imported data from Web Calc'!AW50</f>
        <v>0.0014</v>
      </c>
      <c r="BE49" s="69" t="str">
        <f>'imported data from Web Calc'!AX50</f>
        <v>0.0009</v>
      </c>
      <c r="BF49" s="69" t="str">
        <f>'imported data from Web Calc'!AY50</f>
        <v>0.0001</v>
      </c>
      <c r="BG49" s="69" t="str">
        <f>'imported data from Web Calc'!AZ50</f>
        <v>0.0012</v>
      </c>
      <c r="BH49" s="69" t="str">
        <f>'imported data from Web Calc'!BA50</f>
        <v>0.0005</v>
      </c>
      <c r="BI49" s="69" t="str">
        <f>'imported data from Web Calc'!BB50</f>
        <v>0.0032</v>
      </c>
      <c r="BJ49" s="69" t="str">
        <f>'imported data from Web Calc'!BC50</f>
        <v>0.0007</v>
      </c>
      <c r="BK49" s="69" t="str">
        <f>'imported data from Web Calc'!BE50</f>
        <v>0.0003</v>
      </c>
      <c r="BL49" s="69" t="str">
        <f>'imported data from Web Calc'!BF50</f>
        <v>0.0011</v>
      </c>
      <c r="BM49" s="69" t="str">
        <f>'imported data from Web Calc'!BG50</f>
        <v>0.0002</v>
      </c>
      <c r="BN49" s="69" t="str">
        <f>'imported data from Web Calc'!BH50</f>
        <v>0.0000</v>
      </c>
      <c r="BO49" s="69" t="str">
        <f>'imported data from Web Calc'!BI50</f>
        <v>0.0003</v>
      </c>
      <c r="BP49" s="69" t="str">
        <f>'imported data from Web Calc'!BJ50</f>
        <v>0.0002</v>
      </c>
      <c r="BQ49" s="69" t="str">
        <f>'imported data from Web Calc'!BK50</f>
        <v>0.0005</v>
      </c>
      <c r="BR49" s="69" t="str">
        <f>'imported data from Web Calc'!BL50</f>
        <v>0.0000</v>
      </c>
      <c r="BS49" s="69" t="str">
        <f>'imported data from Web Calc'!BM50</f>
        <v>0.0000</v>
      </c>
      <c r="BT49" s="69" t="str">
        <f>'imported data from Web Calc'!BN50</f>
        <v>0.0004</v>
      </c>
      <c r="BU49" s="69" t="str">
        <f>'imported data from Web Calc'!BO50</f>
        <v>0.0000</v>
      </c>
      <c r="BV49" s="69" t="str">
        <f>'imported data from Web Calc'!BQ50</f>
        <v>0.0003</v>
      </c>
      <c r="BW49" s="69" t="str">
        <f>'imported data from Web Calc'!BR50</f>
        <v>0.0016</v>
      </c>
      <c r="BX49" s="69" t="str">
        <f>'imported data from Web Calc'!BS50</f>
        <v>0.0021</v>
      </c>
      <c r="BY49" s="69" t="str">
        <f>'imported data from Web Calc'!BT50</f>
        <v>0.0028</v>
      </c>
      <c r="BZ49" s="69" t="str">
        <f>'imported data from Web Calc'!BU50</f>
        <v>0.0002</v>
      </c>
      <c r="CA49" s="69" t="str">
        <f>'imported data from Web Calc'!BV50</f>
        <v>0.0000</v>
      </c>
      <c r="CB49" s="69" t="str">
        <f>'imported data from Web Calc'!BW50</f>
        <v>0.0015</v>
      </c>
      <c r="CC49" s="69" t="str">
        <f>'imported data from Web Calc'!BX50</f>
        <v>0.0053</v>
      </c>
      <c r="CD49" s="69" t="str">
        <f>'imported data from Web Calc'!BY50</f>
        <v>0.0000</v>
      </c>
      <c r="CE49" s="69" t="str">
        <f>'imported data from Web Calc'!BZ50</f>
        <v>0.0005</v>
      </c>
      <c r="CF49" s="69" t="str">
        <f>'imported data from Web Calc'!CA50</f>
        <v>0.0023</v>
      </c>
      <c r="CG49" s="69" t="str">
        <f>'imported data from Web Calc'!CC50</f>
        <v>0.0034</v>
      </c>
      <c r="CH49" s="69" t="str">
        <f>'imported data from Web Calc'!CD50</f>
        <v>0.0000</v>
      </c>
      <c r="CI49" s="69" t="str">
        <f>'imported data from Web Calc'!CE50</f>
        <v>0.0006</v>
      </c>
      <c r="CJ49" s="69" t="str">
        <f>'imported data from Web Calc'!CF50</f>
        <v>0.0000</v>
      </c>
      <c r="CK49" s="69" t="str">
        <f>'imported data from Web Calc'!CG50</f>
        <v>0.0000</v>
      </c>
      <c r="CL49" s="69" t="str">
        <f>'imported data from Web Calc'!CH50</f>
        <v>0.0002</v>
      </c>
      <c r="CM49" s="69" t="str">
        <f>'imported data from Web Calc'!CI50</f>
        <v>0.0003</v>
      </c>
      <c r="CN49" s="69" t="str">
        <f>'imported data from Web Calc'!CJ50</f>
        <v>0.0001</v>
      </c>
      <c r="CO49" s="69" t="str">
        <f>'imported data from Web Calc'!CK50</f>
        <v>0.0091</v>
      </c>
      <c r="CP49" s="69" t="str">
        <f>'imported data from Web Calc'!CL50</f>
        <v>0.0036</v>
      </c>
      <c r="CQ49" s="69" t="str">
        <f>'imported data from Web Calc'!CM50</f>
        <v>0.0005</v>
      </c>
      <c r="CR49" s="69" t="str">
        <f>'imported data from Web Calc'!CO50</f>
        <v>0.0025</v>
      </c>
      <c r="CS49" s="69" t="str">
        <f>'imported data from Web Calc'!CP50</f>
        <v>0.0011</v>
      </c>
      <c r="CT49" s="69" t="str">
        <f>'imported data from Web Calc'!CQ50</f>
        <v>0.0013</v>
      </c>
      <c r="CU49" s="69" t="str">
        <f>'imported data from Web Calc'!CR50</f>
        <v>0.0008</v>
      </c>
      <c r="CV49" s="69" t="str">
        <f>'imported data from Web Calc'!CS50</f>
        <v>0.0009</v>
      </c>
      <c r="CW49" s="69" t="str">
        <f>'imported data from Web Calc'!CT50</f>
        <v>0.0018</v>
      </c>
      <c r="CX49" s="69" t="str">
        <f>'imported data from Web Calc'!CU50</f>
        <v>0.0015</v>
      </c>
      <c r="CY49" s="69" t="str">
        <f>'imported data from Web Calc'!CV50</f>
        <v>0.0004</v>
      </c>
      <c r="CZ49" s="69" t="str">
        <f>'imported data from Web Calc'!CW50</f>
        <v>0.0002</v>
      </c>
      <c r="DA49" s="69" t="str">
        <f>'imported data from Web Calc'!CX50</f>
        <v>0.0001</v>
      </c>
      <c r="DB49" s="69" t="str">
        <f>'imported data from Web Calc'!CY50</f>
        <v>0.0002</v>
      </c>
      <c r="DC49" s="69" t="str">
        <f>'imported data from Web Calc'!DA50</f>
        <v>0.0006</v>
      </c>
      <c r="DD49" s="69" t="str">
        <f>'imported data from Web Calc'!DB50</f>
        <v>0.0002</v>
      </c>
      <c r="DE49" s="69" t="str">
        <f>'imported data from Web Calc'!DC50</f>
        <v>0.0000</v>
      </c>
      <c r="DF49" s="69" t="str">
        <f>'imported data from Web Calc'!DD50</f>
        <v>0.0000</v>
      </c>
      <c r="DG49" s="69" t="str">
        <f>'imported data from Web Calc'!DE50</f>
        <v>0.0003</v>
      </c>
      <c r="DH49" s="69" t="str">
        <f>'imported data from Web Calc'!DF50</f>
        <v>0.0019</v>
      </c>
      <c r="DI49" s="81"/>
      <c r="DJ49" s="66">
        <f t="shared" si="29"/>
        <v>0.0004</v>
      </c>
      <c r="DK49" s="66">
        <f t="shared" si="37"/>
        <v>0.0003</v>
      </c>
      <c r="DL49" s="66">
        <f t="shared" si="37"/>
        <v>0.0003</v>
      </c>
      <c r="DM49" s="66">
        <f t="shared" si="37"/>
        <v>0.0012</v>
      </c>
      <c r="DN49" s="66">
        <f t="shared" si="35"/>
        <v>0.0047</v>
      </c>
      <c r="DO49" s="66">
        <f t="shared" si="35"/>
        <v>0.0016</v>
      </c>
      <c r="DP49" s="66">
        <f t="shared" si="35"/>
        <v>0.0002</v>
      </c>
      <c r="DQ49" s="66">
        <f t="shared" si="35"/>
        <v>0</v>
      </c>
      <c r="DR49" s="66">
        <f t="shared" si="35"/>
        <v>0.0022</v>
      </c>
      <c r="DS49" s="66">
        <f t="shared" si="35"/>
        <v>0.0009</v>
      </c>
      <c r="DT49" s="66">
        <f t="shared" si="35"/>
        <v>0.001</v>
      </c>
      <c r="DU49" s="66">
        <f t="shared" si="35"/>
        <v>0.0008</v>
      </c>
      <c r="DV49" s="66">
        <f t="shared" si="35"/>
        <v>0</v>
      </c>
      <c r="DW49" s="66">
        <f t="shared" si="35"/>
        <v>0.0005</v>
      </c>
      <c r="DX49" s="66">
        <f t="shared" si="35"/>
        <v>0.0004</v>
      </c>
      <c r="DY49" s="66">
        <f t="shared" si="35"/>
        <v>0</v>
      </c>
      <c r="DZ49" s="66">
        <f t="shared" si="35"/>
        <v>0</v>
      </c>
      <c r="EA49" s="66">
        <f t="shared" si="35"/>
        <v>0.0005</v>
      </c>
      <c r="EB49" s="66">
        <f t="shared" si="35"/>
        <v>0</v>
      </c>
      <c r="EC49" s="66">
        <f t="shared" si="35"/>
        <v>0.002</v>
      </c>
      <c r="ED49" s="66">
        <f t="shared" si="35"/>
        <v>0</v>
      </c>
      <c r="EE49" s="66">
        <f t="shared" si="35"/>
        <v>0.0013</v>
      </c>
      <c r="EF49" s="66">
        <f t="shared" si="35"/>
        <v>0.0037</v>
      </c>
      <c r="EG49" s="66">
        <f t="shared" si="35"/>
        <v>0</v>
      </c>
      <c r="EH49" s="66">
        <f t="shared" si="35"/>
        <v>0.0002</v>
      </c>
      <c r="EI49" s="66">
        <f t="shared" si="35"/>
        <v>0.0008</v>
      </c>
      <c r="EJ49" s="66">
        <f t="shared" si="35"/>
        <v>0</v>
      </c>
      <c r="EK49" s="66">
        <f t="shared" si="35"/>
        <v>0.0009</v>
      </c>
      <c r="EL49" s="66">
        <f t="shared" si="35"/>
        <v>0.0004</v>
      </c>
      <c r="EM49" s="66">
        <f t="shared" si="35"/>
        <v>0.0018</v>
      </c>
      <c r="EN49" s="66">
        <f t="shared" si="35"/>
        <v>0.0001</v>
      </c>
      <c r="EO49" s="66">
        <f t="shared" si="35"/>
        <v>0</v>
      </c>
      <c r="EP49" s="66">
        <f t="shared" si="35"/>
        <v>0.0017</v>
      </c>
      <c r="EQ49" s="66">
        <f t="shared" si="35"/>
        <v>0.0006</v>
      </c>
      <c r="ER49" s="66">
        <f t="shared" si="35"/>
        <v>0</v>
      </c>
      <c r="ES49" s="66">
        <f t="shared" si="35"/>
        <v>0</v>
      </c>
      <c r="ET49" s="66">
        <f t="shared" si="35"/>
        <v>0.0003</v>
      </c>
      <c r="EU49" s="66">
        <f t="shared" si="35"/>
        <v>0.0002</v>
      </c>
      <c r="EV49" s="66">
        <f t="shared" si="35"/>
        <v>0</v>
      </c>
      <c r="EW49" s="66">
        <f t="shared" si="35"/>
        <v>0.002</v>
      </c>
      <c r="EX49" s="66">
        <f t="shared" si="35"/>
        <v>0.001</v>
      </c>
      <c r="EY49" s="66">
        <f t="shared" si="35"/>
        <v>0.0014</v>
      </c>
      <c r="EZ49" s="66">
        <f t="shared" si="35"/>
        <v>0.0009</v>
      </c>
      <c r="FA49" s="66">
        <f t="shared" si="35"/>
        <v>0.0001</v>
      </c>
      <c r="FB49" s="66">
        <f t="shared" si="35"/>
        <v>0.0012</v>
      </c>
      <c r="FC49" s="66">
        <f t="shared" si="35"/>
        <v>0.0005</v>
      </c>
      <c r="FD49" s="66">
        <f t="shared" si="35"/>
        <v>0.0032</v>
      </c>
      <c r="FE49" s="66">
        <f t="shared" si="35"/>
        <v>0.0007</v>
      </c>
      <c r="FF49" s="66">
        <f t="shared" si="35"/>
        <v>0.0003</v>
      </c>
      <c r="FG49" s="66">
        <f t="shared" si="35"/>
        <v>0.0011</v>
      </c>
      <c r="FH49" s="66">
        <f t="shared" si="35"/>
        <v>0.0002</v>
      </c>
      <c r="FI49" s="66">
        <f t="shared" si="35"/>
        <v>0</v>
      </c>
      <c r="FJ49" s="66">
        <f t="shared" si="35"/>
        <v>0.0003</v>
      </c>
      <c r="FK49" s="66">
        <f t="shared" si="35"/>
        <v>0.0002</v>
      </c>
      <c r="FL49" s="66">
        <f t="shared" si="35"/>
        <v>0.0005</v>
      </c>
      <c r="FM49" s="66">
        <f t="shared" si="35"/>
        <v>0</v>
      </c>
      <c r="FN49" s="66">
        <f t="shared" si="35"/>
        <v>0</v>
      </c>
      <c r="FO49" s="66">
        <f t="shared" si="35"/>
        <v>0.0004</v>
      </c>
      <c r="FP49" s="66">
        <f t="shared" si="35"/>
        <v>0</v>
      </c>
      <c r="FQ49" s="66">
        <f t="shared" si="35"/>
        <v>0.0003</v>
      </c>
      <c r="FR49" s="66">
        <f t="shared" si="35"/>
        <v>0.0016</v>
      </c>
      <c r="FS49" s="66">
        <f t="shared" si="35"/>
        <v>0.0021</v>
      </c>
      <c r="FT49" s="66">
        <f t="shared" si="35"/>
        <v>0.0028</v>
      </c>
      <c r="FU49" s="66">
        <f t="shared" si="35"/>
        <v>0.0002</v>
      </c>
      <c r="FV49" s="66">
        <f t="shared" si="32"/>
        <v>0</v>
      </c>
      <c r="FW49" s="66">
        <f t="shared" si="36"/>
        <v>0.0015</v>
      </c>
      <c r="FX49" s="66">
        <f t="shared" si="36"/>
        <v>0.0053</v>
      </c>
      <c r="FY49" s="66">
        <f t="shared" si="36"/>
        <v>0</v>
      </c>
      <c r="FZ49" s="66">
        <f t="shared" si="36"/>
        <v>0.0005</v>
      </c>
      <c r="GA49" s="66">
        <f t="shared" si="36"/>
        <v>0.0023</v>
      </c>
      <c r="GB49" s="66">
        <f t="shared" si="36"/>
        <v>0.0034</v>
      </c>
      <c r="GC49" s="66">
        <f t="shared" si="36"/>
        <v>0</v>
      </c>
      <c r="GD49" s="66">
        <f t="shared" si="36"/>
        <v>0.0006</v>
      </c>
      <c r="GE49" s="66">
        <f t="shared" si="36"/>
        <v>0</v>
      </c>
      <c r="GF49" s="66">
        <f t="shared" si="36"/>
        <v>0</v>
      </c>
      <c r="GG49" s="66">
        <f t="shared" si="36"/>
        <v>0.0002</v>
      </c>
      <c r="GH49" s="66">
        <f t="shared" si="36"/>
        <v>0.0003</v>
      </c>
      <c r="GI49" s="66">
        <f t="shared" si="36"/>
        <v>0.0001</v>
      </c>
      <c r="GJ49" s="66">
        <f t="shared" si="36"/>
        <v>0.0091</v>
      </c>
      <c r="GK49" s="66">
        <f t="shared" si="36"/>
        <v>0.0036</v>
      </c>
      <c r="GL49" s="66">
        <f t="shared" si="36"/>
        <v>0.0005</v>
      </c>
      <c r="GM49" s="66">
        <f t="shared" si="36"/>
        <v>0.0025</v>
      </c>
      <c r="GN49" s="66">
        <f t="shared" si="34"/>
        <v>0.0011</v>
      </c>
      <c r="GO49" s="66">
        <f t="shared" si="34"/>
        <v>0.0013</v>
      </c>
      <c r="GP49" s="66">
        <f t="shared" si="34"/>
        <v>0.0008</v>
      </c>
      <c r="GQ49" s="66">
        <f t="shared" si="34"/>
        <v>0.0009</v>
      </c>
      <c r="GR49" s="66">
        <f t="shared" si="34"/>
        <v>0.0018</v>
      </c>
      <c r="GS49" s="66">
        <f t="shared" si="34"/>
        <v>0.0015</v>
      </c>
      <c r="GT49" s="66">
        <f t="shared" si="34"/>
        <v>0.0004</v>
      </c>
      <c r="GU49" s="66">
        <f t="shared" si="34"/>
        <v>0.0002</v>
      </c>
      <c r="GV49" s="66">
        <f t="shared" si="34"/>
        <v>0.0001</v>
      </c>
      <c r="GW49" s="66">
        <f t="shared" si="34"/>
        <v>0.0002</v>
      </c>
      <c r="GX49" s="66">
        <f t="shared" si="34"/>
        <v>0.0006</v>
      </c>
      <c r="GY49" s="66">
        <f t="shared" si="34"/>
        <v>0.0002</v>
      </c>
      <c r="GZ49" s="66">
        <f t="shared" si="34"/>
        <v>0</v>
      </c>
      <c r="HA49" s="66">
        <f t="shared" si="34"/>
        <v>0</v>
      </c>
      <c r="HB49" s="66">
        <f t="shared" si="34"/>
        <v>0.0003</v>
      </c>
      <c r="HC49" s="66">
        <f t="shared" si="34"/>
        <v>0.0019</v>
      </c>
      <c r="HD49" s="66"/>
    </row>
    <row r="50" spans="1:212">
      <c r="A50">
        <f>'imported data from Web Calc'!A51</f>
        <v>792.5</v>
      </c>
      <c r="B50" t="str">
        <f>'imported data from Web Calc'!B51</f>
        <v>C42H79O10P</v>
      </c>
      <c r="C50" s="61" t="str">
        <f>'imported data from Web Calc'!C51</f>
        <v>PG(36:2)</v>
      </c>
      <c r="D50" s="69" t="str">
        <f>'imported data from Web Calc'!H51</f>
        <v>0.0000</v>
      </c>
      <c r="E50" s="69" t="str">
        <f>'imported data from Web Calc'!T51</f>
        <v>0.0000</v>
      </c>
      <c r="F50" s="69" t="str">
        <f>'imported data from Web Calc'!AF51</f>
        <v>0.0000</v>
      </c>
      <c r="G50" s="69" t="str">
        <f>'imported data from Web Calc'!AR51</f>
        <v>0.0000</v>
      </c>
      <c r="H50" s="69" t="str">
        <f>'imported data from Web Calc'!BD51</f>
        <v>0.0000</v>
      </c>
      <c r="I50" s="69" t="str">
        <f>'imported data from Web Calc'!BP51</f>
        <v>0.0000</v>
      </c>
      <c r="J50" s="69" t="str">
        <f>'imported data from Web Calc'!CB51</f>
        <v>0.0000</v>
      </c>
      <c r="K50" s="69" t="str">
        <f>'imported data from Web Calc'!CN51</f>
        <v>0.0000</v>
      </c>
      <c r="L50" s="69" t="str">
        <f>'imported data from Web Calc'!CZ51</f>
        <v>0.0000</v>
      </c>
      <c r="M50" s="69" t="str">
        <f>'imported data from Web Calc'!DG51</f>
        <v>0.0000</v>
      </c>
      <c r="N50" s="78">
        <f t="shared" si="3"/>
        <v>0</v>
      </c>
      <c r="O50" s="69" t="str">
        <f>'imported data from Web Calc'!D51</f>
        <v>0.0009</v>
      </c>
      <c r="P50" s="69" t="str">
        <f>'imported data from Web Calc'!E51</f>
        <v>0.0003</v>
      </c>
      <c r="Q50" s="69" t="str">
        <f>'imported data from Web Calc'!F51</f>
        <v>0.0002</v>
      </c>
      <c r="R50" s="69" t="str">
        <f>'imported data from Web Calc'!G51</f>
        <v>0.0003</v>
      </c>
      <c r="S50" s="69" t="str">
        <f>'imported data from Web Calc'!I51</f>
        <v>0.0069</v>
      </c>
      <c r="T50" s="69" t="str">
        <f>'imported data from Web Calc'!J51</f>
        <v>0.0012</v>
      </c>
      <c r="U50" s="69" t="str">
        <f>'imported data from Web Calc'!K51</f>
        <v>0.0000</v>
      </c>
      <c r="V50" s="69" t="str">
        <f>'imported data from Web Calc'!L51</f>
        <v>0.0000</v>
      </c>
      <c r="W50" s="69" t="str">
        <f>'imported data from Web Calc'!M51</f>
        <v>0.0004</v>
      </c>
      <c r="X50" s="69" t="str">
        <f>'imported data from Web Calc'!N51</f>
        <v>0.0009</v>
      </c>
      <c r="Y50" s="69" t="str">
        <f>'imported data from Web Calc'!O51</f>
        <v>0.0015</v>
      </c>
      <c r="Z50" s="69" t="str">
        <f>'imported data from Web Calc'!P51</f>
        <v>0.0006</v>
      </c>
      <c r="AA50" s="69" t="str">
        <f>'imported data from Web Calc'!Q51</f>
        <v>0.0000</v>
      </c>
      <c r="AB50" s="69" t="str">
        <f>'imported data from Web Calc'!R51</f>
        <v>0.0002</v>
      </c>
      <c r="AC50" s="69" t="str">
        <f>'imported data from Web Calc'!S51</f>
        <v>0.0010</v>
      </c>
      <c r="AD50" s="69" t="str">
        <f>'imported data from Web Calc'!U51</f>
        <v>0.0000</v>
      </c>
      <c r="AE50" s="69" t="str">
        <f>'imported data from Web Calc'!V51</f>
        <v>0.0002</v>
      </c>
      <c r="AF50" s="69" t="str">
        <f>'imported data from Web Calc'!W51</f>
        <v>0.0002</v>
      </c>
      <c r="AG50" s="69" t="str">
        <f>'imported data from Web Calc'!X51</f>
        <v>0.0002</v>
      </c>
      <c r="AH50" s="69" t="str">
        <f>'imported data from Web Calc'!Y51</f>
        <v>0.0014</v>
      </c>
      <c r="AI50" s="69" t="str">
        <f>'imported data from Web Calc'!Z51</f>
        <v>0.0000</v>
      </c>
      <c r="AJ50" s="69" t="str">
        <f>'imported data from Web Calc'!AA51</f>
        <v>0.0004</v>
      </c>
      <c r="AK50" s="69" t="str">
        <f>'imported data from Web Calc'!AB51</f>
        <v>0.0029</v>
      </c>
      <c r="AL50" s="69" t="str">
        <f>'imported data from Web Calc'!AC51</f>
        <v>0.0000</v>
      </c>
      <c r="AM50" s="69" t="str">
        <f>'imported data from Web Calc'!AD51</f>
        <v>0.0003</v>
      </c>
      <c r="AN50" s="69" t="str">
        <f>'imported data from Web Calc'!AE51</f>
        <v>0.0009</v>
      </c>
      <c r="AO50" s="69" t="str">
        <f>'imported data from Web Calc'!AG51</f>
        <v>0.0000</v>
      </c>
      <c r="AP50" s="69" t="str">
        <f>'imported data from Web Calc'!AH51</f>
        <v>0.0008</v>
      </c>
      <c r="AQ50" s="69" t="str">
        <f>'imported data from Web Calc'!AI51</f>
        <v>0.0007</v>
      </c>
      <c r="AR50" s="69" t="str">
        <f>'imported data from Web Calc'!AJ51</f>
        <v>0.0020</v>
      </c>
      <c r="AS50" s="69" t="str">
        <f>'imported data from Web Calc'!AK51</f>
        <v>0.0000</v>
      </c>
      <c r="AT50" s="69" t="str">
        <f>'imported data from Web Calc'!AL51</f>
        <v>0.0000</v>
      </c>
      <c r="AU50" s="69" t="str">
        <f>'imported data from Web Calc'!AM51</f>
        <v>0.0002</v>
      </c>
      <c r="AV50" s="69" t="str">
        <f>'imported data from Web Calc'!AN51</f>
        <v>0.0001</v>
      </c>
      <c r="AW50" s="69" t="str">
        <f>'imported data from Web Calc'!AO51</f>
        <v>0.0001</v>
      </c>
      <c r="AX50" s="69" t="str">
        <f>'imported data from Web Calc'!AP51</f>
        <v>0.0000</v>
      </c>
      <c r="AY50" s="69" t="str">
        <f>'imported data from Web Calc'!AQ51</f>
        <v>0.0006</v>
      </c>
      <c r="AZ50" s="69" t="str">
        <f>'imported data from Web Calc'!AS51</f>
        <v>0.0000</v>
      </c>
      <c r="BA50" s="69" t="str">
        <f>'imported data from Web Calc'!AT51</f>
        <v>0.0000</v>
      </c>
      <c r="BB50" s="69" t="str">
        <f>'imported data from Web Calc'!AU51</f>
        <v>0.0021</v>
      </c>
      <c r="BC50" s="69" t="str">
        <f>'imported data from Web Calc'!AV51</f>
        <v>0.0001</v>
      </c>
      <c r="BD50" s="69" t="str">
        <f>'imported data from Web Calc'!AW51</f>
        <v>0.0011</v>
      </c>
      <c r="BE50" s="69" t="str">
        <f>'imported data from Web Calc'!AX51</f>
        <v>0.0004</v>
      </c>
      <c r="BF50" s="69" t="str">
        <f>'imported data from Web Calc'!AY51</f>
        <v>0.0003</v>
      </c>
      <c r="BG50" s="69" t="str">
        <f>'imported data from Web Calc'!AZ51</f>
        <v>0.0023</v>
      </c>
      <c r="BH50" s="69" t="str">
        <f>'imported data from Web Calc'!BA51</f>
        <v>0.0005</v>
      </c>
      <c r="BI50" s="69" t="str">
        <f>'imported data from Web Calc'!BB51</f>
        <v>0.0021</v>
      </c>
      <c r="BJ50" s="69" t="str">
        <f>'imported data from Web Calc'!BC51</f>
        <v>0.0008</v>
      </c>
      <c r="BK50" s="69" t="str">
        <f>'imported data from Web Calc'!BE51</f>
        <v>0.0001</v>
      </c>
      <c r="BL50" s="69" t="str">
        <f>'imported data from Web Calc'!BF51</f>
        <v>0.0000</v>
      </c>
      <c r="BM50" s="69" t="str">
        <f>'imported data from Web Calc'!BG51</f>
        <v>0.0000</v>
      </c>
      <c r="BN50" s="69" t="str">
        <f>'imported data from Web Calc'!BH51</f>
        <v>0.0000</v>
      </c>
      <c r="BO50" s="69" t="str">
        <f>'imported data from Web Calc'!BI51</f>
        <v>0.0000</v>
      </c>
      <c r="BP50" s="69" t="str">
        <f>'imported data from Web Calc'!BJ51</f>
        <v>0.0001</v>
      </c>
      <c r="BQ50" s="69" t="str">
        <f>'imported data from Web Calc'!BK51</f>
        <v>0.0017</v>
      </c>
      <c r="BR50" s="69" t="str">
        <f>'imported data from Web Calc'!BL51</f>
        <v>0.0000</v>
      </c>
      <c r="BS50" s="69" t="str">
        <f>'imported data from Web Calc'!BM51</f>
        <v>0.0001</v>
      </c>
      <c r="BT50" s="69" t="str">
        <f>'imported data from Web Calc'!BN51</f>
        <v>0.0007</v>
      </c>
      <c r="BU50" s="69" t="str">
        <f>'imported data from Web Calc'!BO51</f>
        <v>0.0000</v>
      </c>
      <c r="BV50" s="69" t="str">
        <f>'imported data from Web Calc'!BQ51</f>
        <v>0.0020</v>
      </c>
      <c r="BW50" s="69" t="str">
        <f>'imported data from Web Calc'!BR51</f>
        <v>0.0006</v>
      </c>
      <c r="BX50" s="69" t="str">
        <f>'imported data from Web Calc'!BS51</f>
        <v>0.0023</v>
      </c>
      <c r="BY50" s="69" t="str">
        <f>'imported data from Web Calc'!BT51</f>
        <v>0.0006</v>
      </c>
      <c r="BZ50" s="69" t="str">
        <f>'imported data from Web Calc'!BU51</f>
        <v>0.0002</v>
      </c>
      <c r="CA50" s="69" t="str">
        <f>'imported data from Web Calc'!BV51</f>
        <v>0.0000</v>
      </c>
      <c r="CB50" s="69" t="str">
        <f>'imported data from Web Calc'!BW51</f>
        <v>0.0003</v>
      </c>
      <c r="CC50" s="69" t="str">
        <f>'imported data from Web Calc'!BX51</f>
        <v>0.0042</v>
      </c>
      <c r="CD50" s="69" t="str">
        <f>'imported data from Web Calc'!BY51</f>
        <v>0.0000</v>
      </c>
      <c r="CE50" s="69" t="str">
        <f>'imported data from Web Calc'!BZ51</f>
        <v>0.0000</v>
      </c>
      <c r="CF50" s="69" t="str">
        <f>'imported data from Web Calc'!CA51</f>
        <v>0.0000</v>
      </c>
      <c r="CG50" s="69" t="str">
        <f>'imported data from Web Calc'!CC51</f>
        <v>0.0013</v>
      </c>
      <c r="CH50" s="69" t="str">
        <f>'imported data from Web Calc'!CD51</f>
        <v>0.0000</v>
      </c>
      <c r="CI50" s="69" t="str">
        <f>'imported data from Web Calc'!CE51</f>
        <v>0.0006</v>
      </c>
      <c r="CJ50" s="69" t="str">
        <f>'imported data from Web Calc'!CF51</f>
        <v>0.0000</v>
      </c>
      <c r="CK50" s="69" t="str">
        <f>'imported data from Web Calc'!CG51</f>
        <v>0.0003</v>
      </c>
      <c r="CL50" s="69" t="str">
        <f>'imported data from Web Calc'!CH51</f>
        <v>0.0002</v>
      </c>
      <c r="CM50" s="69" t="str">
        <f>'imported data from Web Calc'!CI51</f>
        <v>0.0002</v>
      </c>
      <c r="CN50" s="69" t="str">
        <f>'imported data from Web Calc'!CJ51</f>
        <v>0.0001</v>
      </c>
      <c r="CO50" s="69" t="str">
        <f>'imported data from Web Calc'!CK51</f>
        <v>0.0067</v>
      </c>
      <c r="CP50" s="69" t="str">
        <f>'imported data from Web Calc'!CL51</f>
        <v>0.0045</v>
      </c>
      <c r="CQ50" s="69" t="str">
        <f>'imported data from Web Calc'!CM51</f>
        <v>0.0006</v>
      </c>
      <c r="CR50" s="69" t="str">
        <f>'imported data from Web Calc'!CO51</f>
        <v>0.0004</v>
      </c>
      <c r="CS50" s="69" t="str">
        <f>'imported data from Web Calc'!CP51</f>
        <v>0.0000</v>
      </c>
      <c r="CT50" s="69" t="str">
        <f>'imported data from Web Calc'!CQ51</f>
        <v>0.0003</v>
      </c>
      <c r="CU50" s="69" t="str">
        <f>'imported data from Web Calc'!CR51</f>
        <v>0.0010</v>
      </c>
      <c r="CV50" s="69" t="str">
        <f>'imported data from Web Calc'!CS51</f>
        <v>0.0015</v>
      </c>
      <c r="CW50" s="69" t="str">
        <f>'imported data from Web Calc'!CT51</f>
        <v>0.0004</v>
      </c>
      <c r="CX50" s="69" t="str">
        <f>'imported data from Web Calc'!CU51</f>
        <v>0.0019</v>
      </c>
      <c r="CY50" s="69" t="str">
        <f>'imported data from Web Calc'!CV51</f>
        <v>0.0000</v>
      </c>
      <c r="CZ50" s="69" t="str">
        <f>'imported data from Web Calc'!CW51</f>
        <v>0.0001</v>
      </c>
      <c r="DA50" s="69" t="str">
        <f>'imported data from Web Calc'!CX51</f>
        <v>0.0001</v>
      </c>
      <c r="DB50" s="69" t="str">
        <f>'imported data from Web Calc'!CY51</f>
        <v>0.0005</v>
      </c>
      <c r="DC50" s="69" t="str">
        <f>'imported data from Web Calc'!DA51</f>
        <v>0.0003</v>
      </c>
      <c r="DD50" s="69" t="str">
        <f>'imported data from Web Calc'!DB51</f>
        <v>0.0003</v>
      </c>
      <c r="DE50" s="69" t="str">
        <f>'imported data from Web Calc'!DC51</f>
        <v>0.0002</v>
      </c>
      <c r="DF50" s="69" t="str">
        <f>'imported data from Web Calc'!DD51</f>
        <v>0.0000</v>
      </c>
      <c r="DG50" s="69" t="str">
        <f>'imported data from Web Calc'!DE51</f>
        <v>0.0017</v>
      </c>
      <c r="DH50" s="69" t="str">
        <f>'imported data from Web Calc'!DF51</f>
        <v>0.0005</v>
      </c>
      <c r="DI50" s="81"/>
      <c r="DJ50" s="66">
        <f t="shared" si="29"/>
        <v>0.0009</v>
      </c>
      <c r="DK50" s="66">
        <f t="shared" si="37"/>
        <v>0.0003</v>
      </c>
      <c r="DL50" s="66">
        <f t="shared" si="37"/>
        <v>0.0002</v>
      </c>
      <c r="DM50" s="66">
        <f t="shared" si="37"/>
        <v>0.0003</v>
      </c>
      <c r="DN50" s="66">
        <f t="shared" si="35"/>
        <v>0.0069</v>
      </c>
      <c r="DO50" s="66">
        <f t="shared" si="35"/>
        <v>0.0012</v>
      </c>
      <c r="DP50" s="66">
        <f t="shared" si="35"/>
        <v>0</v>
      </c>
      <c r="DQ50" s="66">
        <f t="shared" si="35"/>
        <v>0</v>
      </c>
      <c r="DR50" s="66">
        <f t="shared" si="35"/>
        <v>0.0004</v>
      </c>
      <c r="DS50" s="66">
        <f t="shared" si="35"/>
        <v>0.0009</v>
      </c>
      <c r="DT50" s="66">
        <f t="shared" si="35"/>
        <v>0.0015</v>
      </c>
      <c r="DU50" s="66">
        <f t="shared" si="35"/>
        <v>0.0006</v>
      </c>
      <c r="DV50" s="66">
        <f t="shared" si="35"/>
        <v>0</v>
      </c>
      <c r="DW50" s="66">
        <f t="shared" si="35"/>
        <v>0.0002</v>
      </c>
      <c r="DX50" s="66">
        <f t="shared" si="35"/>
        <v>0.001</v>
      </c>
      <c r="DY50" s="66">
        <f t="shared" si="35"/>
        <v>0</v>
      </c>
      <c r="DZ50" s="66">
        <f t="shared" si="35"/>
        <v>0.0002</v>
      </c>
      <c r="EA50" s="66">
        <f t="shared" si="35"/>
        <v>0.0002</v>
      </c>
      <c r="EB50" s="66">
        <f t="shared" si="35"/>
        <v>0.0002</v>
      </c>
      <c r="EC50" s="66">
        <f t="shared" si="35"/>
        <v>0.0014</v>
      </c>
      <c r="ED50" s="66">
        <f t="shared" si="35"/>
        <v>0</v>
      </c>
      <c r="EE50" s="66">
        <f t="shared" si="35"/>
        <v>0.0004</v>
      </c>
      <c r="EF50" s="66">
        <f t="shared" si="35"/>
        <v>0.0029</v>
      </c>
      <c r="EG50" s="66">
        <f t="shared" si="35"/>
        <v>0</v>
      </c>
      <c r="EH50" s="66">
        <f t="shared" si="35"/>
        <v>0.0003</v>
      </c>
      <c r="EI50" s="66">
        <f t="shared" si="35"/>
        <v>0.0009</v>
      </c>
      <c r="EJ50" s="66">
        <f t="shared" si="35"/>
        <v>0</v>
      </c>
      <c r="EK50" s="66">
        <f t="shared" si="35"/>
        <v>0.0008</v>
      </c>
      <c r="EL50" s="66">
        <f t="shared" si="35"/>
        <v>0.0007</v>
      </c>
      <c r="EM50" s="66">
        <f t="shared" si="35"/>
        <v>0.002</v>
      </c>
      <c r="EN50" s="66">
        <f t="shared" si="35"/>
        <v>0</v>
      </c>
      <c r="EO50" s="66">
        <f t="shared" si="35"/>
        <v>0</v>
      </c>
      <c r="EP50" s="66">
        <f t="shared" si="35"/>
        <v>0.0002</v>
      </c>
      <c r="EQ50" s="66">
        <f t="shared" si="35"/>
        <v>0.0001</v>
      </c>
      <c r="ER50" s="66">
        <f t="shared" si="35"/>
        <v>0.0001</v>
      </c>
      <c r="ES50" s="66">
        <f t="shared" si="35"/>
        <v>0</v>
      </c>
      <c r="ET50" s="66">
        <f t="shared" si="35"/>
        <v>0.0006</v>
      </c>
      <c r="EU50" s="66">
        <f t="shared" si="35"/>
        <v>0</v>
      </c>
      <c r="EV50" s="66">
        <f t="shared" si="35"/>
        <v>0</v>
      </c>
      <c r="EW50" s="66">
        <f t="shared" si="35"/>
        <v>0.0021</v>
      </c>
      <c r="EX50" s="66">
        <f t="shared" si="35"/>
        <v>0.0001</v>
      </c>
      <c r="EY50" s="66">
        <f t="shared" si="35"/>
        <v>0.0011</v>
      </c>
      <c r="EZ50" s="66">
        <f t="shared" si="35"/>
        <v>0.0004</v>
      </c>
      <c r="FA50" s="66">
        <f t="shared" si="35"/>
        <v>0.0003</v>
      </c>
      <c r="FB50" s="66">
        <f t="shared" si="35"/>
        <v>0.0023</v>
      </c>
      <c r="FC50" s="66">
        <f t="shared" si="35"/>
        <v>0.0005</v>
      </c>
      <c r="FD50" s="66">
        <f t="shared" si="35"/>
        <v>0.0021</v>
      </c>
      <c r="FE50" s="66">
        <f t="shared" si="35"/>
        <v>0.0008</v>
      </c>
      <c r="FF50" s="66">
        <f t="shared" si="35"/>
        <v>0.0001</v>
      </c>
      <c r="FG50" s="66">
        <f t="shared" si="35"/>
        <v>0</v>
      </c>
      <c r="FH50" s="66">
        <f t="shared" si="35"/>
        <v>0</v>
      </c>
      <c r="FI50" s="66">
        <f t="shared" si="35"/>
        <v>0</v>
      </c>
      <c r="FJ50" s="66">
        <f t="shared" si="35"/>
        <v>0</v>
      </c>
      <c r="FK50" s="66">
        <f t="shared" si="35"/>
        <v>0.0001</v>
      </c>
      <c r="FL50" s="66">
        <f t="shared" si="35"/>
        <v>0.0017</v>
      </c>
      <c r="FM50" s="66">
        <f t="shared" si="35"/>
        <v>0</v>
      </c>
      <c r="FN50" s="66">
        <f t="shared" si="35"/>
        <v>0.0001</v>
      </c>
      <c r="FO50" s="66">
        <f t="shared" si="35"/>
        <v>0.0007</v>
      </c>
      <c r="FP50" s="66">
        <f t="shared" si="35"/>
        <v>0</v>
      </c>
      <c r="FQ50" s="66">
        <f t="shared" si="35"/>
        <v>0.002</v>
      </c>
      <c r="FR50" s="66">
        <f t="shared" si="35"/>
        <v>0.0006</v>
      </c>
      <c r="FS50" s="66">
        <f t="shared" si="35"/>
        <v>0.0023</v>
      </c>
      <c r="FT50" s="66">
        <f t="shared" si="35"/>
        <v>0.0006</v>
      </c>
      <c r="FU50" s="66">
        <f t="shared" si="35"/>
        <v>0.0002</v>
      </c>
      <c r="FV50" s="66">
        <f t="shared" si="32"/>
        <v>0</v>
      </c>
      <c r="FW50" s="66">
        <f t="shared" si="36"/>
        <v>0.0003</v>
      </c>
      <c r="FX50" s="66">
        <f t="shared" si="36"/>
        <v>0.0042</v>
      </c>
      <c r="FY50" s="66">
        <f t="shared" si="36"/>
        <v>0</v>
      </c>
      <c r="FZ50" s="66">
        <f t="shared" si="36"/>
        <v>0</v>
      </c>
      <c r="GA50" s="66">
        <f t="shared" si="36"/>
        <v>0</v>
      </c>
      <c r="GB50" s="66">
        <f t="shared" si="36"/>
        <v>0.0013</v>
      </c>
      <c r="GC50" s="66">
        <f t="shared" si="36"/>
        <v>0</v>
      </c>
      <c r="GD50" s="66">
        <f t="shared" si="36"/>
        <v>0.0006</v>
      </c>
      <c r="GE50" s="66">
        <f t="shared" si="36"/>
        <v>0</v>
      </c>
      <c r="GF50" s="66">
        <f t="shared" si="36"/>
        <v>0.0003</v>
      </c>
      <c r="GG50" s="66">
        <f t="shared" si="36"/>
        <v>0.0002</v>
      </c>
      <c r="GH50" s="66">
        <f t="shared" si="36"/>
        <v>0.0002</v>
      </c>
      <c r="GI50" s="66">
        <f t="shared" si="36"/>
        <v>0.0001</v>
      </c>
      <c r="GJ50" s="66">
        <f t="shared" si="36"/>
        <v>0.0067</v>
      </c>
      <c r="GK50" s="66">
        <f t="shared" si="36"/>
        <v>0.0045</v>
      </c>
      <c r="GL50" s="66">
        <f t="shared" si="36"/>
        <v>0.0006</v>
      </c>
      <c r="GM50" s="66">
        <f t="shared" si="36"/>
        <v>0.0004</v>
      </c>
      <c r="GN50" s="66">
        <f t="shared" si="34"/>
        <v>0</v>
      </c>
      <c r="GO50" s="66">
        <f t="shared" si="34"/>
        <v>0.0003</v>
      </c>
      <c r="GP50" s="66">
        <f t="shared" si="34"/>
        <v>0.001</v>
      </c>
      <c r="GQ50" s="66">
        <f t="shared" si="34"/>
        <v>0.0015</v>
      </c>
      <c r="GR50" s="66">
        <f t="shared" si="34"/>
        <v>0.0004</v>
      </c>
      <c r="GS50" s="66">
        <f t="shared" si="34"/>
        <v>0.0019</v>
      </c>
      <c r="GT50" s="66">
        <f t="shared" si="34"/>
        <v>0</v>
      </c>
      <c r="GU50" s="66">
        <f t="shared" si="34"/>
        <v>0.0001</v>
      </c>
      <c r="GV50" s="66">
        <f t="shared" si="34"/>
        <v>0.0001</v>
      </c>
      <c r="GW50" s="66">
        <f t="shared" si="34"/>
        <v>0.0005</v>
      </c>
      <c r="GX50" s="66">
        <f t="shared" si="34"/>
        <v>0.0003</v>
      </c>
      <c r="GY50" s="66">
        <f t="shared" si="34"/>
        <v>0.0003</v>
      </c>
      <c r="GZ50" s="66">
        <f t="shared" si="34"/>
        <v>0.0002</v>
      </c>
      <c r="HA50" s="66">
        <f t="shared" si="34"/>
        <v>0</v>
      </c>
      <c r="HB50" s="66">
        <f t="shared" si="34"/>
        <v>0.0017</v>
      </c>
      <c r="HC50" s="66">
        <f t="shared" si="34"/>
        <v>0.0005</v>
      </c>
      <c r="HD50" s="66"/>
    </row>
    <row r="51" spans="1:212">
      <c r="A51">
        <f>'imported data from Web Calc'!A52</f>
        <v>794.6</v>
      </c>
      <c r="B51" t="str">
        <f>'imported data from Web Calc'!B52</f>
        <v>C42H81O10P</v>
      </c>
      <c r="C51" s="61" t="str">
        <f>'imported data from Web Calc'!C52</f>
        <v>PG(36:1)</v>
      </c>
      <c r="D51" s="69" t="str">
        <f>'imported data from Web Calc'!H52</f>
        <v>0.0000</v>
      </c>
      <c r="E51" s="69" t="str">
        <f>'imported data from Web Calc'!T52</f>
        <v>0.0000</v>
      </c>
      <c r="F51" s="69" t="str">
        <f>'imported data from Web Calc'!AF52</f>
        <v>0.0000</v>
      </c>
      <c r="G51" s="69" t="str">
        <f>'imported data from Web Calc'!AR52</f>
        <v>0.0000</v>
      </c>
      <c r="H51" s="69" t="str">
        <f>'imported data from Web Calc'!BD52</f>
        <v>0.0000</v>
      </c>
      <c r="I51" s="69" t="str">
        <f>'imported data from Web Calc'!BP52</f>
        <v>0.0000</v>
      </c>
      <c r="J51" s="69" t="str">
        <f>'imported data from Web Calc'!CB52</f>
        <v>0.0000</v>
      </c>
      <c r="K51" s="69" t="str">
        <f>'imported data from Web Calc'!CN52</f>
        <v>0.0000</v>
      </c>
      <c r="L51" s="69" t="str">
        <f>'imported data from Web Calc'!CZ52</f>
        <v>0.0000</v>
      </c>
      <c r="M51" s="69" t="str">
        <f>'imported data from Web Calc'!DG52</f>
        <v>0.0000</v>
      </c>
      <c r="N51" s="78">
        <f t="shared" si="3"/>
        <v>0</v>
      </c>
      <c r="O51" s="69" t="str">
        <f>'imported data from Web Calc'!D52</f>
        <v>0.0001</v>
      </c>
      <c r="P51" s="69" t="str">
        <f>'imported data from Web Calc'!E52</f>
        <v>0.0000</v>
      </c>
      <c r="Q51" s="69" t="str">
        <f>'imported data from Web Calc'!F52</f>
        <v>0.0000</v>
      </c>
      <c r="R51" s="69" t="str">
        <f>'imported data from Web Calc'!G52</f>
        <v>0.0001</v>
      </c>
      <c r="S51" s="69" t="str">
        <f>'imported data from Web Calc'!I52</f>
        <v>0.0000</v>
      </c>
      <c r="T51" s="69" t="str">
        <f>'imported data from Web Calc'!J52</f>
        <v>0.0000</v>
      </c>
      <c r="U51" s="69" t="str">
        <f>'imported data from Web Calc'!K52</f>
        <v>0.0003</v>
      </c>
      <c r="V51" s="69" t="str">
        <f>'imported data from Web Calc'!L52</f>
        <v>0.0000</v>
      </c>
      <c r="W51" s="69" t="str">
        <f>'imported data from Web Calc'!M52</f>
        <v>0.0008</v>
      </c>
      <c r="X51" s="69" t="str">
        <f>'imported data from Web Calc'!N52</f>
        <v>0.0000</v>
      </c>
      <c r="Y51" s="69" t="str">
        <f>'imported data from Web Calc'!O52</f>
        <v>0.0000</v>
      </c>
      <c r="Z51" s="69" t="str">
        <f>'imported data from Web Calc'!P52</f>
        <v>0.0002</v>
      </c>
      <c r="AA51" s="69" t="str">
        <f>'imported data from Web Calc'!Q52</f>
        <v>0.0000</v>
      </c>
      <c r="AB51" s="69" t="str">
        <f>'imported data from Web Calc'!R52</f>
        <v>0.0001</v>
      </c>
      <c r="AC51" s="69" t="str">
        <f>'imported data from Web Calc'!S52</f>
        <v>0.0000</v>
      </c>
      <c r="AD51" s="69" t="str">
        <f>'imported data from Web Calc'!U52</f>
        <v>0.0005</v>
      </c>
      <c r="AE51" s="69" t="str">
        <f>'imported data from Web Calc'!V52</f>
        <v>0.0000</v>
      </c>
      <c r="AF51" s="69" t="str">
        <f>'imported data from Web Calc'!W52</f>
        <v>0.0000</v>
      </c>
      <c r="AG51" s="69" t="str">
        <f>'imported data from Web Calc'!X52</f>
        <v>0.0000</v>
      </c>
      <c r="AH51" s="69" t="str">
        <f>'imported data from Web Calc'!Y52</f>
        <v>0.0000</v>
      </c>
      <c r="AI51" s="69" t="str">
        <f>'imported data from Web Calc'!Z52</f>
        <v>0.0002</v>
      </c>
      <c r="AJ51" s="69" t="str">
        <f>'imported data from Web Calc'!AA52</f>
        <v>0.0001</v>
      </c>
      <c r="AK51" s="69" t="str">
        <f>'imported data from Web Calc'!AB52</f>
        <v>0.0011</v>
      </c>
      <c r="AL51" s="69" t="str">
        <f>'imported data from Web Calc'!AC52</f>
        <v>0.0000</v>
      </c>
      <c r="AM51" s="69" t="str">
        <f>'imported data from Web Calc'!AD52</f>
        <v>0.0000</v>
      </c>
      <c r="AN51" s="69" t="str">
        <f>'imported data from Web Calc'!AE52</f>
        <v>0.0000</v>
      </c>
      <c r="AO51" s="69" t="str">
        <f>'imported data from Web Calc'!AG52</f>
        <v>0.0000</v>
      </c>
      <c r="AP51" s="69" t="str">
        <f>'imported data from Web Calc'!AH52</f>
        <v>0.0000</v>
      </c>
      <c r="AQ51" s="69" t="str">
        <f>'imported data from Web Calc'!AI52</f>
        <v>0.0000</v>
      </c>
      <c r="AR51" s="69" t="str">
        <f>'imported data from Web Calc'!AJ52</f>
        <v>0.0008</v>
      </c>
      <c r="AS51" s="69" t="str">
        <f>'imported data from Web Calc'!AK52</f>
        <v>0.0000</v>
      </c>
      <c r="AT51" s="69" t="str">
        <f>'imported data from Web Calc'!AL52</f>
        <v>0.0000</v>
      </c>
      <c r="AU51" s="69" t="str">
        <f>'imported data from Web Calc'!AM52</f>
        <v>0.0005</v>
      </c>
      <c r="AV51" s="69" t="str">
        <f>'imported data from Web Calc'!AN52</f>
        <v>0.0001</v>
      </c>
      <c r="AW51" s="69" t="str">
        <f>'imported data from Web Calc'!AO52</f>
        <v>0.0000</v>
      </c>
      <c r="AX51" s="69" t="str">
        <f>'imported data from Web Calc'!AP52</f>
        <v>0.0000</v>
      </c>
      <c r="AY51" s="69" t="str">
        <f>'imported data from Web Calc'!AQ52</f>
        <v>0.0002</v>
      </c>
      <c r="AZ51" s="69" t="str">
        <f>'imported data from Web Calc'!AS52</f>
        <v>0.0002</v>
      </c>
      <c r="BA51" s="69" t="str">
        <f>'imported data from Web Calc'!AT52</f>
        <v>0.0000</v>
      </c>
      <c r="BB51" s="69" t="str">
        <f>'imported data from Web Calc'!AU52</f>
        <v>0.0000</v>
      </c>
      <c r="BC51" s="69" t="str">
        <f>'imported data from Web Calc'!AV52</f>
        <v>0.0007</v>
      </c>
      <c r="BD51" s="69" t="str">
        <f>'imported data from Web Calc'!AW52</f>
        <v>0.0000</v>
      </c>
      <c r="BE51" s="69" t="str">
        <f>'imported data from Web Calc'!AX52</f>
        <v>0.0000</v>
      </c>
      <c r="BF51" s="69" t="str">
        <f>'imported data from Web Calc'!AY52</f>
        <v>0.0000</v>
      </c>
      <c r="BG51" s="69" t="str">
        <f>'imported data from Web Calc'!AZ52</f>
        <v>0.0004</v>
      </c>
      <c r="BH51" s="69" t="str">
        <f>'imported data from Web Calc'!BA52</f>
        <v>0.0002</v>
      </c>
      <c r="BI51" s="69" t="str">
        <f>'imported data from Web Calc'!BB52</f>
        <v>0.0004</v>
      </c>
      <c r="BJ51" s="69" t="str">
        <f>'imported data from Web Calc'!BC52</f>
        <v>0.0001</v>
      </c>
      <c r="BK51" s="69" t="str">
        <f>'imported data from Web Calc'!BE52</f>
        <v>0.0000</v>
      </c>
      <c r="BL51" s="69" t="str">
        <f>'imported data from Web Calc'!BF52</f>
        <v>0.0000</v>
      </c>
      <c r="BM51" s="69" t="str">
        <f>'imported data from Web Calc'!BG52</f>
        <v>0.0000</v>
      </c>
      <c r="BN51" s="69" t="str">
        <f>'imported data from Web Calc'!BH52</f>
        <v>0.0000</v>
      </c>
      <c r="BO51" s="69" t="str">
        <f>'imported data from Web Calc'!BI52</f>
        <v>0.0004</v>
      </c>
      <c r="BP51" s="69" t="str">
        <f>'imported data from Web Calc'!BJ52</f>
        <v>0.0000</v>
      </c>
      <c r="BQ51" s="69" t="str">
        <f>'imported data from Web Calc'!BK52</f>
        <v>0.0000</v>
      </c>
      <c r="BR51" s="69" t="str">
        <f>'imported data from Web Calc'!BL52</f>
        <v>0.0000</v>
      </c>
      <c r="BS51" s="69" t="str">
        <f>'imported data from Web Calc'!BM52</f>
        <v>0.0000</v>
      </c>
      <c r="BT51" s="69" t="str">
        <f>'imported data from Web Calc'!BN52</f>
        <v>0.0000</v>
      </c>
      <c r="BU51" s="69" t="str">
        <f>'imported data from Web Calc'!BO52</f>
        <v>0.0000</v>
      </c>
      <c r="BV51" s="69" t="str">
        <f>'imported data from Web Calc'!BQ52</f>
        <v>0.0000</v>
      </c>
      <c r="BW51" s="69" t="str">
        <f>'imported data from Web Calc'!BR52</f>
        <v>0.0000</v>
      </c>
      <c r="BX51" s="69" t="str">
        <f>'imported data from Web Calc'!BS52</f>
        <v>0.0001</v>
      </c>
      <c r="BY51" s="69" t="str">
        <f>'imported data from Web Calc'!BT52</f>
        <v>0.0000</v>
      </c>
      <c r="BZ51" s="69" t="str">
        <f>'imported data from Web Calc'!BU52</f>
        <v>0.0003</v>
      </c>
      <c r="CA51" s="69" t="str">
        <f>'imported data from Web Calc'!BV52</f>
        <v>0.0000</v>
      </c>
      <c r="CB51" s="69" t="str">
        <f>'imported data from Web Calc'!BW52</f>
        <v>0.0003</v>
      </c>
      <c r="CC51" s="69" t="str">
        <f>'imported data from Web Calc'!BX52</f>
        <v>0.0003</v>
      </c>
      <c r="CD51" s="69" t="str">
        <f>'imported data from Web Calc'!BY52</f>
        <v>0.0000</v>
      </c>
      <c r="CE51" s="69" t="str">
        <f>'imported data from Web Calc'!BZ52</f>
        <v>0.0000</v>
      </c>
      <c r="CF51" s="69" t="str">
        <f>'imported data from Web Calc'!CA52</f>
        <v>0.0000</v>
      </c>
      <c r="CG51" s="69" t="str">
        <f>'imported data from Web Calc'!CC52</f>
        <v>0.0003</v>
      </c>
      <c r="CH51" s="69" t="str">
        <f>'imported data from Web Calc'!CD52</f>
        <v>0.0002</v>
      </c>
      <c r="CI51" s="69" t="str">
        <f>'imported data from Web Calc'!CE52</f>
        <v>0.0000</v>
      </c>
      <c r="CJ51" s="69" t="str">
        <f>'imported data from Web Calc'!CF52</f>
        <v>0.0000</v>
      </c>
      <c r="CK51" s="69" t="str">
        <f>'imported data from Web Calc'!CG52</f>
        <v>0.0000</v>
      </c>
      <c r="CL51" s="69" t="str">
        <f>'imported data from Web Calc'!CH52</f>
        <v>0.0000</v>
      </c>
      <c r="CM51" s="69" t="str">
        <f>'imported data from Web Calc'!CI52</f>
        <v>0.0000</v>
      </c>
      <c r="CN51" s="69" t="str">
        <f>'imported data from Web Calc'!CJ52</f>
        <v>0.0000</v>
      </c>
      <c r="CO51" s="69" t="str">
        <f>'imported data from Web Calc'!CK52</f>
        <v>0.0005</v>
      </c>
      <c r="CP51" s="69" t="str">
        <f>'imported data from Web Calc'!CL52</f>
        <v>0.0004</v>
      </c>
      <c r="CQ51" s="69" t="str">
        <f>'imported data from Web Calc'!CM52</f>
        <v>0.0000</v>
      </c>
      <c r="CR51" s="69" t="str">
        <f>'imported data from Web Calc'!CO52</f>
        <v>0.0005</v>
      </c>
      <c r="CS51" s="69" t="str">
        <f>'imported data from Web Calc'!CP52</f>
        <v>0.0000</v>
      </c>
      <c r="CT51" s="69" t="str">
        <f>'imported data from Web Calc'!CQ52</f>
        <v>0.0000</v>
      </c>
      <c r="CU51" s="69" t="str">
        <f>'imported data from Web Calc'!CR52</f>
        <v>0.0000</v>
      </c>
      <c r="CV51" s="69" t="str">
        <f>'imported data from Web Calc'!CS52</f>
        <v>0.0000</v>
      </c>
      <c r="CW51" s="69" t="str">
        <f>'imported data from Web Calc'!CT52</f>
        <v>0.0002</v>
      </c>
      <c r="CX51" s="69" t="str">
        <f>'imported data from Web Calc'!CU52</f>
        <v>0.0000</v>
      </c>
      <c r="CY51" s="69" t="str">
        <f>'imported data from Web Calc'!CV52</f>
        <v>0.0003</v>
      </c>
      <c r="CZ51" s="69" t="str">
        <f>'imported data from Web Calc'!CW52</f>
        <v>0.0000</v>
      </c>
      <c r="DA51" s="69" t="str">
        <f>'imported data from Web Calc'!CX52</f>
        <v>0.0000</v>
      </c>
      <c r="DB51" s="69" t="str">
        <f>'imported data from Web Calc'!CY52</f>
        <v>0.0001</v>
      </c>
      <c r="DC51" s="69" t="str">
        <f>'imported data from Web Calc'!DA52</f>
        <v>0.0000</v>
      </c>
      <c r="DD51" s="69" t="str">
        <f>'imported data from Web Calc'!DB52</f>
        <v>0.0000</v>
      </c>
      <c r="DE51" s="69" t="str">
        <f>'imported data from Web Calc'!DC52</f>
        <v>0.0000</v>
      </c>
      <c r="DF51" s="69" t="str">
        <f>'imported data from Web Calc'!DD52</f>
        <v>0.0000</v>
      </c>
      <c r="DG51" s="69" t="str">
        <f>'imported data from Web Calc'!DE52</f>
        <v>0.0000</v>
      </c>
      <c r="DH51" s="69" t="str">
        <f>'imported data from Web Calc'!DF52</f>
        <v>0.0006</v>
      </c>
      <c r="DI51" s="81"/>
      <c r="DJ51" s="66">
        <f t="shared" si="29"/>
        <v>0.0001</v>
      </c>
      <c r="DK51" s="66">
        <f t="shared" si="37"/>
        <v>0</v>
      </c>
      <c r="DL51" s="66">
        <f t="shared" si="37"/>
        <v>0</v>
      </c>
      <c r="DM51" s="66">
        <f t="shared" si="37"/>
        <v>0.0001</v>
      </c>
      <c r="DN51" s="66">
        <f t="shared" si="35"/>
        <v>0</v>
      </c>
      <c r="DO51" s="66">
        <f t="shared" si="35"/>
        <v>0</v>
      </c>
      <c r="DP51" s="66">
        <f t="shared" si="35"/>
        <v>0.0003</v>
      </c>
      <c r="DQ51" s="66">
        <f t="shared" si="35"/>
        <v>0</v>
      </c>
      <c r="DR51" s="66">
        <f t="shared" si="35"/>
        <v>0.0008</v>
      </c>
      <c r="DS51" s="66">
        <f t="shared" si="35"/>
        <v>0</v>
      </c>
      <c r="DT51" s="66">
        <f t="shared" si="35"/>
        <v>0</v>
      </c>
      <c r="DU51" s="66">
        <f t="shared" si="35"/>
        <v>0.0002</v>
      </c>
      <c r="DV51" s="66">
        <f t="shared" si="35"/>
        <v>0</v>
      </c>
      <c r="DW51" s="66">
        <f t="shared" si="35"/>
        <v>0.0001</v>
      </c>
      <c r="DX51" s="66">
        <f t="shared" si="35"/>
        <v>0</v>
      </c>
      <c r="DY51" s="66">
        <f t="shared" si="35"/>
        <v>0.0005</v>
      </c>
      <c r="DZ51" s="66">
        <f t="shared" si="35"/>
        <v>0</v>
      </c>
      <c r="EA51" s="66">
        <f t="shared" si="35"/>
        <v>0</v>
      </c>
      <c r="EB51" s="66">
        <f t="shared" si="35"/>
        <v>0</v>
      </c>
      <c r="EC51" s="66">
        <f t="shared" ref="EC51:FU51" si="38">IF(AH51-$N51&gt;0,AH51-$N51,0)</f>
        <v>0</v>
      </c>
      <c r="ED51" s="66">
        <f t="shared" si="38"/>
        <v>0.0002</v>
      </c>
      <c r="EE51" s="66">
        <f t="shared" si="38"/>
        <v>0.0001</v>
      </c>
      <c r="EF51" s="66">
        <f t="shared" si="38"/>
        <v>0.0011</v>
      </c>
      <c r="EG51" s="66">
        <f t="shared" si="38"/>
        <v>0</v>
      </c>
      <c r="EH51" s="66">
        <f t="shared" si="38"/>
        <v>0</v>
      </c>
      <c r="EI51" s="66">
        <f t="shared" si="38"/>
        <v>0</v>
      </c>
      <c r="EJ51" s="66">
        <f t="shared" si="38"/>
        <v>0</v>
      </c>
      <c r="EK51" s="66">
        <f t="shared" si="38"/>
        <v>0</v>
      </c>
      <c r="EL51" s="66">
        <f t="shared" si="38"/>
        <v>0</v>
      </c>
      <c r="EM51" s="66">
        <f t="shared" si="38"/>
        <v>0.0008</v>
      </c>
      <c r="EN51" s="66">
        <f t="shared" si="38"/>
        <v>0</v>
      </c>
      <c r="EO51" s="66">
        <f t="shared" si="38"/>
        <v>0</v>
      </c>
      <c r="EP51" s="66">
        <f t="shared" si="38"/>
        <v>0.0005</v>
      </c>
      <c r="EQ51" s="66">
        <f t="shared" si="38"/>
        <v>0.0001</v>
      </c>
      <c r="ER51" s="66">
        <f t="shared" si="38"/>
        <v>0</v>
      </c>
      <c r="ES51" s="66">
        <f t="shared" si="38"/>
        <v>0</v>
      </c>
      <c r="ET51" s="66">
        <f t="shared" si="38"/>
        <v>0.0002</v>
      </c>
      <c r="EU51" s="66">
        <f t="shared" si="38"/>
        <v>0.0002</v>
      </c>
      <c r="EV51" s="66">
        <f t="shared" si="38"/>
        <v>0</v>
      </c>
      <c r="EW51" s="66">
        <f t="shared" si="38"/>
        <v>0</v>
      </c>
      <c r="EX51" s="66">
        <f t="shared" si="38"/>
        <v>0.0007</v>
      </c>
      <c r="EY51" s="66">
        <f t="shared" si="38"/>
        <v>0</v>
      </c>
      <c r="EZ51" s="66">
        <f t="shared" si="38"/>
        <v>0</v>
      </c>
      <c r="FA51" s="66">
        <f t="shared" si="38"/>
        <v>0</v>
      </c>
      <c r="FB51" s="66">
        <f t="shared" si="38"/>
        <v>0.0004</v>
      </c>
      <c r="FC51" s="66">
        <f t="shared" si="38"/>
        <v>0.0002</v>
      </c>
      <c r="FD51" s="66">
        <f t="shared" si="38"/>
        <v>0.0004</v>
      </c>
      <c r="FE51" s="66">
        <f t="shared" si="38"/>
        <v>0.0001</v>
      </c>
      <c r="FF51" s="66">
        <f t="shared" si="38"/>
        <v>0</v>
      </c>
      <c r="FG51" s="66">
        <f t="shared" si="38"/>
        <v>0</v>
      </c>
      <c r="FH51" s="66">
        <f t="shared" si="38"/>
        <v>0</v>
      </c>
      <c r="FI51" s="66">
        <f t="shared" si="38"/>
        <v>0</v>
      </c>
      <c r="FJ51" s="66">
        <f t="shared" si="38"/>
        <v>0.0004</v>
      </c>
      <c r="FK51" s="66">
        <f t="shared" si="38"/>
        <v>0</v>
      </c>
      <c r="FL51" s="66">
        <f t="shared" si="38"/>
        <v>0</v>
      </c>
      <c r="FM51" s="66">
        <f t="shared" si="38"/>
        <v>0</v>
      </c>
      <c r="FN51" s="66">
        <f t="shared" si="38"/>
        <v>0</v>
      </c>
      <c r="FO51" s="66">
        <f t="shared" si="38"/>
        <v>0</v>
      </c>
      <c r="FP51" s="66">
        <f t="shared" si="38"/>
        <v>0</v>
      </c>
      <c r="FQ51" s="66">
        <f t="shared" si="38"/>
        <v>0</v>
      </c>
      <c r="FR51" s="66">
        <f t="shared" si="38"/>
        <v>0</v>
      </c>
      <c r="FS51" s="66">
        <f t="shared" si="38"/>
        <v>0.0001</v>
      </c>
      <c r="FT51" s="66">
        <f t="shared" si="38"/>
        <v>0</v>
      </c>
      <c r="FU51" s="66">
        <f t="shared" si="38"/>
        <v>0.0003</v>
      </c>
      <c r="FV51" s="66">
        <f t="shared" si="32"/>
        <v>0</v>
      </c>
      <c r="FW51" s="66">
        <f t="shared" si="36"/>
        <v>0.0003</v>
      </c>
      <c r="FX51" s="66">
        <f t="shared" si="36"/>
        <v>0.0003</v>
      </c>
      <c r="FY51" s="66">
        <f t="shared" si="36"/>
        <v>0</v>
      </c>
      <c r="FZ51" s="66">
        <f t="shared" si="36"/>
        <v>0</v>
      </c>
      <c r="GA51" s="66">
        <f t="shared" si="36"/>
        <v>0</v>
      </c>
      <c r="GB51" s="66">
        <f t="shared" si="36"/>
        <v>0.0003</v>
      </c>
      <c r="GC51" s="66">
        <f t="shared" si="36"/>
        <v>0.0002</v>
      </c>
      <c r="GD51" s="66">
        <f t="shared" si="36"/>
        <v>0</v>
      </c>
      <c r="GE51" s="66">
        <f t="shared" si="36"/>
        <v>0</v>
      </c>
      <c r="GF51" s="66">
        <f t="shared" si="36"/>
        <v>0</v>
      </c>
      <c r="GG51" s="66">
        <f t="shared" si="36"/>
        <v>0</v>
      </c>
      <c r="GH51" s="66">
        <f t="shared" si="36"/>
        <v>0</v>
      </c>
      <c r="GI51" s="66">
        <f t="shared" si="36"/>
        <v>0</v>
      </c>
      <c r="GJ51" s="66">
        <f t="shared" si="36"/>
        <v>0.0005</v>
      </c>
      <c r="GK51" s="66">
        <f t="shared" si="36"/>
        <v>0.0004</v>
      </c>
      <c r="GL51" s="66">
        <f t="shared" si="36"/>
        <v>0</v>
      </c>
      <c r="GM51" s="66">
        <f t="shared" si="36"/>
        <v>0.0005</v>
      </c>
      <c r="GN51" s="66">
        <f t="shared" si="34"/>
        <v>0</v>
      </c>
      <c r="GO51" s="66">
        <f t="shared" si="34"/>
        <v>0</v>
      </c>
      <c r="GP51" s="66">
        <f t="shared" si="34"/>
        <v>0</v>
      </c>
      <c r="GQ51" s="66">
        <f t="shared" si="34"/>
        <v>0</v>
      </c>
      <c r="GR51" s="66">
        <f t="shared" si="34"/>
        <v>0.0002</v>
      </c>
      <c r="GS51" s="66">
        <f t="shared" si="34"/>
        <v>0</v>
      </c>
      <c r="GT51" s="66">
        <f t="shared" si="34"/>
        <v>0.0003</v>
      </c>
      <c r="GU51" s="66">
        <f t="shared" si="34"/>
        <v>0</v>
      </c>
      <c r="GV51" s="66">
        <f t="shared" si="34"/>
        <v>0</v>
      </c>
      <c r="GW51" s="66">
        <f t="shared" si="34"/>
        <v>0.0001</v>
      </c>
      <c r="GX51" s="66">
        <f t="shared" si="34"/>
        <v>0</v>
      </c>
      <c r="GY51" s="66">
        <f t="shared" si="34"/>
        <v>0</v>
      </c>
      <c r="GZ51" s="66">
        <f t="shared" si="34"/>
        <v>0</v>
      </c>
      <c r="HA51" s="66">
        <f t="shared" si="34"/>
        <v>0</v>
      </c>
      <c r="HB51" s="66">
        <f t="shared" si="34"/>
        <v>0</v>
      </c>
      <c r="HC51" s="66">
        <f t="shared" si="34"/>
        <v>0.0006</v>
      </c>
      <c r="HD51" s="66"/>
    </row>
    <row r="52" spans="1:212">
      <c r="A52" s="74" t="s">
        <v>524</v>
      </c>
      <c r="B52" s="75"/>
      <c r="C52" s="74" t="s">
        <v>524</v>
      </c>
      <c r="D52" s="61">
        <f t="shared" ref="D52:M52" si="39">D39+D40+D41+D42+D43+D44+D45+D46+D47+D48+D49+D50+D51</f>
        <v>0.0003</v>
      </c>
      <c r="E52" s="61">
        <f t="shared" si="39"/>
        <v>0.0005</v>
      </c>
      <c r="F52" s="61">
        <f t="shared" si="39"/>
        <v>0.0002</v>
      </c>
      <c r="G52" s="61">
        <f t="shared" si="39"/>
        <v>0</v>
      </c>
      <c r="H52" s="61">
        <f t="shared" si="39"/>
        <v>0</v>
      </c>
      <c r="I52" s="61">
        <f t="shared" si="39"/>
        <v>0</v>
      </c>
      <c r="J52" s="61">
        <f t="shared" si="39"/>
        <v>0</v>
      </c>
      <c r="K52" s="61">
        <f t="shared" si="39"/>
        <v>0.0002</v>
      </c>
      <c r="L52" s="61">
        <f t="shared" si="39"/>
        <v>0</v>
      </c>
      <c r="M52" s="61">
        <f t="shared" si="39"/>
        <v>0.0002</v>
      </c>
      <c r="N52" s="78">
        <f t="shared" si="3"/>
        <v>0.00014</v>
      </c>
      <c r="O52" s="61">
        <f>O39+O40+O41+O42+O43+O44+O45+O46+O47+O48+O49+O50+O51</f>
        <v>0.2669</v>
      </c>
      <c r="P52" s="61">
        <f t="shared" ref="P52:BU52" si="40">P39+P40+P41+P42+P43+P44+P45+P46+P47+P48+P49+P50+P51</f>
        <v>0.2372</v>
      </c>
      <c r="Q52" s="61">
        <f t="shared" si="40"/>
        <v>0.2488</v>
      </c>
      <c r="R52" s="61">
        <f t="shared" si="40"/>
        <v>0.2551</v>
      </c>
      <c r="S52" s="61">
        <f t="shared" si="40"/>
        <v>0.9557</v>
      </c>
      <c r="T52" s="61">
        <f t="shared" si="40"/>
        <v>0.3125</v>
      </c>
      <c r="U52" s="61">
        <f t="shared" si="40"/>
        <v>0.1617</v>
      </c>
      <c r="V52" s="61">
        <f t="shared" si="40"/>
        <v>0.0439</v>
      </c>
      <c r="W52" s="61">
        <f t="shared" si="40"/>
        <v>0.338</v>
      </c>
      <c r="X52" s="61">
        <f t="shared" si="40"/>
        <v>0.2509</v>
      </c>
      <c r="Y52" s="61">
        <f t="shared" si="40"/>
        <v>0.3195</v>
      </c>
      <c r="Z52" s="61">
        <f t="shared" si="40"/>
        <v>0.4099</v>
      </c>
      <c r="AA52" s="61">
        <f t="shared" si="40"/>
        <v>0.0306</v>
      </c>
      <c r="AB52" s="61">
        <f t="shared" si="40"/>
        <v>0.1686</v>
      </c>
      <c r="AC52" s="61">
        <f t="shared" si="40"/>
        <v>0.2383</v>
      </c>
      <c r="AD52" s="61">
        <f t="shared" si="40"/>
        <v>0.1531</v>
      </c>
      <c r="AE52" s="61">
        <f t="shared" si="40"/>
        <v>0.1383</v>
      </c>
      <c r="AF52" s="61">
        <f t="shared" si="40"/>
        <v>0.1692</v>
      </c>
      <c r="AG52" s="61">
        <f t="shared" si="40"/>
        <v>0.0584</v>
      </c>
      <c r="AH52" s="61">
        <f t="shared" si="40"/>
        <v>0.4986</v>
      </c>
      <c r="AI52" s="61">
        <f t="shared" si="40"/>
        <v>0.2516</v>
      </c>
      <c r="AJ52" s="61">
        <f t="shared" si="40"/>
        <v>0.3346</v>
      </c>
      <c r="AK52" s="61">
        <f t="shared" si="40"/>
        <v>0.4659</v>
      </c>
      <c r="AL52" s="61">
        <f t="shared" si="40"/>
        <v>0.1194</v>
      </c>
      <c r="AM52" s="61">
        <f t="shared" si="40"/>
        <v>0.1677</v>
      </c>
      <c r="AN52" s="61">
        <f t="shared" si="40"/>
        <v>0.2243</v>
      </c>
      <c r="AO52" s="61">
        <f t="shared" si="40"/>
        <v>0.1373</v>
      </c>
      <c r="AP52" s="61">
        <f t="shared" si="40"/>
        <v>0.1305</v>
      </c>
      <c r="AQ52" s="61">
        <f t="shared" si="40"/>
        <v>0.1898</v>
      </c>
      <c r="AR52" s="61">
        <f t="shared" si="40"/>
        <v>0.7227</v>
      </c>
      <c r="AS52" s="61">
        <f t="shared" si="40"/>
        <v>0.1011</v>
      </c>
      <c r="AT52" s="61">
        <f t="shared" si="40"/>
        <v>0.0955</v>
      </c>
      <c r="AU52" s="61">
        <f t="shared" si="40"/>
        <v>0.294</v>
      </c>
      <c r="AV52" s="61">
        <f t="shared" si="40"/>
        <v>0.331</v>
      </c>
      <c r="AW52" s="61">
        <f t="shared" si="40"/>
        <v>0.0942</v>
      </c>
      <c r="AX52" s="61">
        <f t="shared" si="40"/>
        <v>0.0134</v>
      </c>
      <c r="AY52" s="61">
        <f t="shared" si="40"/>
        <v>0.2196</v>
      </c>
      <c r="AZ52" s="61">
        <f t="shared" si="40"/>
        <v>0.1019</v>
      </c>
      <c r="BA52" s="61">
        <f t="shared" si="40"/>
        <v>0.0684</v>
      </c>
      <c r="BB52" s="61">
        <f t="shared" si="40"/>
        <v>0.4425</v>
      </c>
      <c r="BC52" s="61">
        <f t="shared" si="40"/>
        <v>0.1807</v>
      </c>
      <c r="BD52" s="61">
        <f t="shared" si="40"/>
        <v>0.1795</v>
      </c>
      <c r="BE52" s="61">
        <f t="shared" si="40"/>
        <v>0.1713</v>
      </c>
      <c r="BF52" s="61">
        <f t="shared" si="40"/>
        <v>0.1968</v>
      </c>
      <c r="BG52" s="61">
        <f t="shared" si="40"/>
        <v>0.39</v>
      </c>
      <c r="BH52" s="61">
        <f t="shared" si="40"/>
        <v>0.1534</v>
      </c>
      <c r="BI52" s="61">
        <f t="shared" si="40"/>
        <v>0.6702</v>
      </c>
      <c r="BJ52" s="61">
        <f t="shared" si="40"/>
        <v>0.2254</v>
      </c>
      <c r="BK52" s="61">
        <f t="shared" si="40"/>
        <v>0.0828</v>
      </c>
      <c r="BL52" s="61">
        <f t="shared" si="40"/>
        <v>0.2591</v>
      </c>
      <c r="BM52" s="61">
        <f t="shared" si="40"/>
        <v>0.1022</v>
      </c>
      <c r="BN52" s="61">
        <f t="shared" si="40"/>
        <v>0.0229</v>
      </c>
      <c r="BO52" s="61">
        <f t="shared" si="40"/>
        <v>0.2732</v>
      </c>
      <c r="BP52" s="61">
        <f t="shared" si="40"/>
        <v>0.159</v>
      </c>
      <c r="BQ52" s="61">
        <f t="shared" si="40"/>
        <v>0.4826</v>
      </c>
      <c r="BR52" s="61">
        <f t="shared" si="40"/>
        <v>0.1068</v>
      </c>
      <c r="BS52" s="61">
        <f t="shared" si="40"/>
        <v>0.0747</v>
      </c>
      <c r="BT52" s="61">
        <f t="shared" si="40"/>
        <v>0.0986</v>
      </c>
      <c r="BU52" s="61">
        <f t="shared" si="40"/>
        <v>0.2363</v>
      </c>
      <c r="BV52" s="61">
        <f t="shared" ref="BV52:DH52" si="41">BV39+BV40+BV41+BV42+BV43+BV44+BV45+BV46+BV47+BV48+BV49+BV50+BV51</f>
        <v>0.2024</v>
      </c>
      <c r="BW52" s="61">
        <f t="shared" si="41"/>
        <v>0.1536</v>
      </c>
      <c r="BX52" s="61">
        <f t="shared" si="41"/>
        <v>0.3079</v>
      </c>
      <c r="BY52" s="61">
        <f t="shared" si="41"/>
        <v>0.4274</v>
      </c>
      <c r="BZ52" s="61">
        <f t="shared" si="41"/>
        <v>0.228</v>
      </c>
      <c r="CA52" s="61">
        <f t="shared" si="41"/>
        <v>0.115</v>
      </c>
      <c r="CB52" s="61">
        <f t="shared" si="41"/>
        <v>0.2351</v>
      </c>
      <c r="CC52" s="61">
        <f t="shared" si="41"/>
        <v>0.5263</v>
      </c>
      <c r="CD52" s="61">
        <f t="shared" si="41"/>
        <v>0.0715</v>
      </c>
      <c r="CE52" s="61">
        <f t="shared" si="41"/>
        <v>0.0815</v>
      </c>
      <c r="CF52" s="61">
        <f t="shared" si="41"/>
        <v>0.2207</v>
      </c>
      <c r="CG52" s="61">
        <f t="shared" si="41"/>
        <v>0.5952</v>
      </c>
      <c r="CH52" s="61">
        <f t="shared" si="41"/>
        <v>0.1273</v>
      </c>
      <c r="CI52" s="61">
        <f t="shared" si="41"/>
        <v>0.1339</v>
      </c>
      <c r="CJ52" s="61">
        <f t="shared" si="41"/>
        <v>0.0781</v>
      </c>
      <c r="CK52" s="61">
        <f t="shared" si="41"/>
        <v>0.1765</v>
      </c>
      <c r="CL52" s="61">
        <f t="shared" si="41"/>
        <v>0.0825</v>
      </c>
      <c r="CM52" s="61">
        <f t="shared" si="41"/>
        <v>0.0782</v>
      </c>
      <c r="CN52" s="61">
        <f t="shared" si="41"/>
        <v>0.0364</v>
      </c>
      <c r="CO52" s="61">
        <f t="shared" si="41"/>
        <v>1.0949</v>
      </c>
      <c r="CP52" s="61">
        <f t="shared" si="41"/>
        <v>0.4999</v>
      </c>
      <c r="CQ52" s="61">
        <f t="shared" si="41"/>
        <v>0.2323</v>
      </c>
      <c r="CR52" s="61">
        <f t="shared" si="41"/>
        <v>0.2925</v>
      </c>
      <c r="CS52" s="61">
        <f t="shared" si="41"/>
        <v>0.1779</v>
      </c>
      <c r="CT52" s="61">
        <f t="shared" si="41"/>
        <v>0.37</v>
      </c>
      <c r="CU52" s="61">
        <f t="shared" si="41"/>
        <v>0.2044</v>
      </c>
      <c r="CV52" s="61">
        <f t="shared" si="41"/>
        <v>0.3253</v>
      </c>
      <c r="CW52" s="61">
        <f t="shared" si="41"/>
        <v>0.4101</v>
      </c>
      <c r="CX52" s="61">
        <f t="shared" si="41"/>
        <v>0.3531</v>
      </c>
      <c r="CY52" s="61">
        <f t="shared" si="41"/>
        <v>0.2844</v>
      </c>
      <c r="CZ52" s="61">
        <f t="shared" si="41"/>
        <v>0.0958</v>
      </c>
      <c r="DA52" s="61">
        <f t="shared" si="41"/>
        <v>0.0395</v>
      </c>
      <c r="DB52" s="61">
        <f t="shared" si="41"/>
        <v>0.2268</v>
      </c>
      <c r="DC52" s="61">
        <f t="shared" si="41"/>
        <v>0.2693</v>
      </c>
      <c r="DD52" s="61">
        <f t="shared" si="41"/>
        <v>0.0804</v>
      </c>
      <c r="DE52" s="61">
        <f t="shared" si="41"/>
        <v>0.1066</v>
      </c>
      <c r="DF52" s="61">
        <f t="shared" si="41"/>
        <v>0.0174</v>
      </c>
      <c r="DG52" s="61">
        <f t="shared" si="41"/>
        <v>0.4402</v>
      </c>
      <c r="DH52" s="61">
        <f t="shared" si="41"/>
        <v>0.2303</v>
      </c>
      <c r="DI52" s="80"/>
      <c r="DJ52" s="82">
        <f t="shared" ref="DJ52" si="42">SUM(DJ39:DJ51)</f>
        <v>0.26676</v>
      </c>
      <c r="DK52" s="82">
        <f t="shared" ref="DK52:FV52" si="43">SUM(DK39:DK51)</f>
        <v>0.23706</v>
      </c>
      <c r="DL52" s="82">
        <f t="shared" si="43"/>
        <v>0.24866</v>
      </c>
      <c r="DM52" s="82">
        <f t="shared" si="43"/>
        <v>0.25496</v>
      </c>
      <c r="DN52" s="82">
        <f t="shared" si="43"/>
        <v>0.95556</v>
      </c>
      <c r="DO52" s="82">
        <f t="shared" si="43"/>
        <v>0.31236</v>
      </c>
      <c r="DP52" s="82">
        <f t="shared" si="43"/>
        <v>0.16156</v>
      </c>
      <c r="DQ52" s="82">
        <f t="shared" si="43"/>
        <v>0.04376</v>
      </c>
      <c r="DR52" s="82">
        <f t="shared" si="43"/>
        <v>0.33786</v>
      </c>
      <c r="DS52" s="82">
        <f t="shared" si="43"/>
        <v>0.25076</v>
      </c>
      <c r="DT52" s="82">
        <f t="shared" si="43"/>
        <v>0.31936</v>
      </c>
      <c r="DU52" s="82">
        <f t="shared" si="43"/>
        <v>0.40976</v>
      </c>
      <c r="DV52" s="82">
        <f t="shared" si="43"/>
        <v>0.03046</v>
      </c>
      <c r="DW52" s="82">
        <f t="shared" si="43"/>
        <v>0.16846</v>
      </c>
      <c r="DX52" s="82">
        <f t="shared" si="43"/>
        <v>0.23816</v>
      </c>
      <c r="DY52" s="82">
        <f t="shared" si="43"/>
        <v>0.15296</v>
      </c>
      <c r="DZ52" s="82">
        <f t="shared" si="43"/>
        <v>0.13816</v>
      </c>
      <c r="EA52" s="82">
        <f t="shared" si="43"/>
        <v>0.16906</v>
      </c>
      <c r="EB52" s="82">
        <f t="shared" si="43"/>
        <v>0.05826</v>
      </c>
      <c r="EC52" s="82">
        <f t="shared" si="43"/>
        <v>0.49846</v>
      </c>
      <c r="ED52" s="82">
        <f t="shared" si="43"/>
        <v>0.25146</v>
      </c>
      <c r="EE52" s="82">
        <f t="shared" si="43"/>
        <v>0.33446</v>
      </c>
      <c r="EF52" s="82">
        <f t="shared" si="43"/>
        <v>0.46576</v>
      </c>
      <c r="EG52" s="82">
        <f t="shared" si="43"/>
        <v>0.11926</v>
      </c>
      <c r="EH52" s="82">
        <f t="shared" si="43"/>
        <v>0.16756</v>
      </c>
      <c r="EI52" s="82">
        <f t="shared" si="43"/>
        <v>0.22416</v>
      </c>
      <c r="EJ52" s="82">
        <f t="shared" si="43"/>
        <v>0.13716</v>
      </c>
      <c r="EK52" s="82">
        <f t="shared" si="43"/>
        <v>0.13036</v>
      </c>
      <c r="EL52" s="82">
        <f t="shared" si="43"/>
        <v>0.18966</v>
      </c>
      <c r="EM52" s="82">
        <f t="shared" si="43"/>
        <v>0.72256</v>
      </c>
      <c r="EN52" s="82">
        <f t="shared" si="43"/>
        <v>0.10096</v>
      </c>
      <c r="EO52" s="82">
        <f t="shared" si="43"/>
        <v>0.09536</v>
      </c>
      <c r="EP52" s="82">
        <f t="shared" si="43"/>
        <v>0.29386</v>
      </c>
      <c r="EQ52" s="82">
        <f t="shared" si="43"/>
        <v>0.33086</v>
      </c>
      <c r="ER52" s="82">
        <f t="shared" si="43"/>
        <v>0.09406</v>
      </c>
      <c r="ES52" s="82">
        <f t="shared" si="43"/>
        <v>0.0133</v>
      </c>
      <c r="ET52" s="82">
        <f t="shared" si="43"/>
        <v>0.21946</v>
      </c>
      <c r="EU52" s="82">
        <f t="shared" si="43"/>
        <v>0.10176</v>
      </c>
      <c r="EV52" s="82">
        <f t="shared" si="43"/>
        <v>0.06826</v>
      </c>
      <c r="EW52" s="82">
        <f t="shared" si="43"/>
        <v>0.44236</v>
      </c>
      <c r="EX52" s="82">
        <f t="shared" si="43"/>
        <v>0.18056</v>
      </c>
      <c r="EY52" s="82">
        <f t="shared" si="43"/>
        <v>0.17936</v>
      </c>
      <c r="EZ52" s="82">
        <f t="shared" si="43"/>
        <v>0.17116</v>
      </c>
      <c r="FA52" s="82">
        <f t="shared" si="43"/>
        <v>0.19666</v>
      </c>
      <c r="FB52" s="82">
        <f t="shared" si="43"/>
        <v>0.38986</v>
      </c>
      <c r="FC52" s="82">
        <f t="shared" si="43"/>
        <v>0.15326</v>
      </c>
      <c r="FD52" s="82">
        <f t="shared" si="43"/>
        <v>0.67006</v>
      </c>
      <c r="FE52" s="82">
        <f t="shared" si="43"/>
        <v>0.22526</v>
      </c>
      <c r="FF52" s="82">
        <f t="shared" si="43"/>
        <v>0.08266</v>
      </c>
      <c r="FG52" s="82">
        <f t="shared" si="43"/>
        <v>0.25896</v>
      </c>
      <c r="FH52" s="82">
        <f t="shared" si="43"/>
        <v>0.10206</v>
      </c>
      <c r="FI52" s="82">
        <f t="shared" si="43"/>
        <v>0.02276</v>
      </c>
      <c r="FJ52" s="82">
        <f t="shared" si="43"/>
        <v>0.27306</v>
      </c>
      <c r="FK52" s="82">
        <f t="shared" si="43"/>
        <v>0.15886</v>
      </c>
      <c r="FL52" s="82">
        <f t="shared" si="43"/>
        <v>0.48246</v>
      </c>
      <c r="FM52" s="82">
        <f t="shared" si="43"/>
        <v>0.10666</v>
      </c>
      <c r="FN52" s="82">
        <f t="shared" si="43"/>
        <v>0.07456</v>
      </c>
      <c r="FO52" s="82">
        <f t="shared" si="43"/>
        <v>0.09846</v>
      </c>
      <c r="FP52" s="82">
        <f t="shared" si="43"/>
        <v>0.23616</v>
      </c>
      <c r="FQ52" s="82">
        <f t="shared" si="43"/>
        <v>0.20226</v>
      </c>
      <c r="FR52" s="82">
        <f t="shared" si="43"/>
        <v>0.15346</v>
      </c>
      <c r="FS52" s="82">
        <f t="shared" si="43"/>
        <v>0.30776</v>
      </c>
      <c r="FT52" s="82">
        <f t="shared" si="43"/>
        <v>0.42726</v>
      </c>
      <c r="FU52" s="82">
        <f t="shared" si="43"/>
        <v>0.22786</v>
      </c>
      <c r="FV52" s="82">
        <f t="shared" si="43"/>
        <v>0.11486</v>
      </c>
      <c r="FW52" s="82">
        <f t="shared" ref="FW52:HC52" si="44">SUM(FW39:FW51)</f>
        <v>0.23496</v>
      </c>
      <c r="FX52" s="82">
        <f t="shared" si="44"/>
        <v>0.52616</v>
      </c>
      <c r="FY52" s="82">
        <f t="shared" si="44"/>
        <v>0.0714</v>
      </c>
      <c r="FZ52" s="82">
        <f t="shared" si="44"/>
        <v>0.08136</v>
      </c>
      <c r="GA52" s="82">
        <f t="shared" si="44"/>
        <v>0.22056</v>
      </c>
      <c r="GB52" s="82">
        <f t="shared" si="44"/>
        <v>0.59506</v>
      </c>
      <c r="GC52" s="82">
        <f t="shared" si="44"/>
        <v>0.12716</v>
      </c>
      <c r="GD52" s="82">
        <f t="shared" si="44"/>
        <v>0.13376</v>
      </c>
      <c r="GE52" s="82">
        <f t="shared" si="44"/>
        <v>0.07796</v>
      </c>
      <c r="GF52" s="82">
        <f t="shared" si="44"/>
        <v>0.17636</v>
      </c>
      <c r="GG52" s="82">
        <f t="shared" si="44"/>
        <v>0.08236</v>
      </c>
      <c r="GH52" s="82">
        <f t="shared" si="44"/>
        <v>0.07806</v>
      </c>
      <c r="GI52" s="82">
        <f t="shared" si="44"/>
        <v>0.03626</v>
      </c>
      <c r="GJ52" s="82">
        <f t="shared" si="44"/>
        <v>1.09476</v>
      </c>
      <c r="GK52" s="82">
        <f t="shared" si="44"/>
        <v>0.49976</v>
      </c>
      <c r="GL52" s="82">
        <f t="shared" si="44"/>
        <v>0.23216</v>
      </c>
      <c r="GM52" s="82">
        <f t="shared" si="44"/>
        <v>0.29236</v>
      </c>
      <c r="GN52" s="82">
        <f t="shared" si="44"/>
        <v>0.17776</v>
      </c>
      <c r="GO52" s="82">
        <f t="shared" si="44"/>
        <v>0.36986</v>
      </c>
      <c r="GP52" s="82">
        <f t="shared" si="44"/>
        <v>0.20426</v>
      </c>
      <c r="GQ52" s="82">
        <f t="shared" si="44"/>
        <v>0.32516</v>
      </c>
      <c r="GR52" s="82">
        <f t="shared" si="44"/>
        <v>0.40996</v>
      </c>
      <c r="GS52" s="82">
        <f t="shared" si="44"/>
        <v>0.35296</v>
      </c>
      <c r="GT52" s="82">
        <f t="shared" si="44"/>
        <v>0.28426</v>
      </c>
      <c r="GU52" s="82">
        <f t="shared" si="44"/>
        <v>0.09566</v>
      </c>
      <c r="GV52" s="82">
        <f t="shared" si="44"/>
        <v>0.03936</v>
      </c>
      <c r="GW52" s="82">
        <f t="shared" si="44"/>
        <v>0.22666</v>
      </c>
      <c r="GX52" s="82">
        <f t="shared" si="44"/>
        <v>0.26916</v>
      </c>
      <c r="GY52" s="82">
        <f t="shared" si="44"/>
        <v>0.08026</v>
      </c>
      <c r="GZ52" s="82">
        <f t="shared" si="44"/>
        <v>0.10646</v>
      </c>
      <c r="HA52" s="82">
        <f t="shared" si="44"/>
        <v>0.01726</v>
      </c>
      <c r="HB52" s="82">
        <f t="shared" si="44"/>
        <v>0.44006</v>
      </c>
      <c r="HC52" s="82">
        <f t="shared" si="44"/>
        <v>0.23016</v>
      </c>
      <c r="HD52" s="82"/>
    </row>
    <row r="53" spans="1:212">
      <c r="A53">
        <f>'imported data from Web Calc'!A55</f>
        <v>500.3</v>
      </c>
      <c r="B53" t="str">
        <f>'imported data from Web Calc'!B55</f>
        <v>C22H43O9P</v>
      </c>
      <c r="C53" s="61" t="str">
        <f>'imported data from Web Calc'!C55</f>
        <v>LPG(16:1)</v>
      </c>
      <c r="D53" s="69" t="str">
        <f>'imported data from Web Calc'!H55</f>
        <v>0.0000</v>
      </c>
      <c r="E53" s="69" t="str">
        <f>'imported data from Web Calc'!T55</f>
        <v>0.0020</v>
      </c>
      <c r="F53" s="69" t="str">
        <f>'imported data from Web Calc'!AF55</f>
        <v>0.0005</v>
      </c>
      <c r="G53" s="69" t="str">
        <f>'imported data from Web Calc'!AR55</f>
        <v>0.0006</v>
      </c>
      <c r="H53" s="69" t="str">
        <f>'imported data from Web Calc'!BD55</f>
        <v>0.0000</v>
      </c>
      <c r="I53" s="69" t="str">
        <f>'imported data from Web Calc'!BP55</f>
        <v>0.0023</v>
      </c>
      <c r="J53" s="69" t="str">
        <f>'imported data from Web Calc'!CB55</f>
        <v>0.0008</v>
      </c>
      <c r="K53" s="69" t="str">
        <f>'imported data from Web Calc'!CN55</f>
        <v>0.0012</v>
      </c>
      <c r="L53" s="69" t="str">
        <f>'imported data from Web Calc'!CZ55</f>
        <v>0.0000</v>
      </c>
      <c r="M53" s="69" t="str">
        <f>'imported data from Web Calc'!DG55</f>
        <v>0.0000</v>
      </c>
      <c r="N53" s="78">
        <f t="shared" si="3"/>
        <v>0.00074</v>
      </c>
      <c r="O53" s="69" t="str">
        <f>'imported data from Web Calc'!D55</f>
        <v>0.0000</v>
      </c>
      <c r="P53" s="69" t="str">
        <f>'imported data from Web Calc'!E55</f>
        <v>0.0005</v>
      </c>
      <c r="Q53" s="69" t="str">
        <f>'imported data from Web Calc'!F55</f>
        <v>0.0004</v>
      </c>
      <c r="R53" s="69" t="str">
        <f>'imported data from Web Calc'!G55</f>
        <v>0.0000</v>
      </c>
      <c r="S53" s="69" t="str">
        <f>'imported data from Web Calc'!I55</f>
        <v>0.0011</v>
      </c>
      <c r="T53" s="69" t="str">
        <f>'imported data from Web Calc'!J55</f>
        <v>0.0012</v>
      </c>
      <c r="U53" s="69" t="str">
        <f>'imported data from Web Calc'!K55</f>
        <v>0.0005</v>
      </c>
      <c r="V53" s="69" t="str">
        <f>'imported data from Web Calc'!L55</f>
        <v>0.0004</v>
      </c>
      <c r="W53" s="69" t="str">
        <f>'imported data from Web Calc'!M55</f>
        <v>0.0004</v>
      </c>
      <c r="X53" s="69" t="str">
        <f>'imported data from Web Calc'!N55</f>
        <v>0.0000</v>
      </c>
      <c r="Y53" s="69" t="str">
        <f>'imported data from Web Calc'!O55</f>
        <v>0.0010</v>
      </c>
      <c r="Z53" s="69" t="str">
        <f>'imported data from Web Calc'!P55</f>
        <v>0.0006</v>
      </c>
      <c r="AA53" s="69" t="str">
        <f>'imported data from Web Calc'!Q55</f>
        <v>0.0004</v>
      </c>
      <c r="AB53" s="69" t="str">
        <f>'imported data from Web Calc'!R55</f>
        <v>0.0000</v>
      </c>
      <c r="AC53" s="69" t="str">
        <f>'imported data from Web Calc'!S55</f>
        <v>0.0006</v>
      </c>
      <c r="AD53" s="69" t="str">
        <f>'imported data from Web Calc'!U55</f>
        <v>0.0000</v>
      </c>
      <c r="AE53" s="69" t="str">
        <f>'imported data from Web Calc'!V55</f>
        <v>0.0003</v>
      </c>
      <c r="AF53" s="69" t="str">
        <f>'imported data from Web Calc'!W55</f>
        <v>0.0025</v>
      </c>
      <c r="AG53" s="69" t="str">
        <f>'imported data from Web Calc'!X55</f>
        <v>0.0003</v>
      </c>
      <c r="AH53" s="69" t="str">
        <f>'imported data from Web Calc'!Y55</f>
        <v>0.0000</v>
      </c>
      <c r="AI53" s="69" t="str">
        <f>'imported data from Web Calc'!Z55</f>
        <v>0.0006</v>
      </c>
      <c r="AJ53" s="69" t="str">
        <f>'imported data from Web Calc'!AA55</f>
        <v>0.0009</v>
      </c>
      <c r="AK53" s="69" t="str">
        <f>'imported data from Web Calc'!AB55</f>
        <v>0.0006</v>
      </c>
      <c r="AL53" s="69" t="str">
        <f>'imported data from Web Calc'!AC55</f>
        <v>0.0012</v>
      </c>
      <c r="AM53" s="69" t="str">
        <f>'imported data from Web Calc'!AD55</f>
        <v>0.0000</v>
      </c>
      <c r="AN53" s="69" t="str">
        <f>'imported data from Web Calc'!AE55</f>
        <v>0.0000</v>
      </c>
      <c r="AO53" s="69" t="str">
        <f>'imported data from Web Calc'!AG55</f>
        <v>0.0013</v>
      </c>
      <c r="AP53" s="69" t="str">
        <f>'imported data from Web Calc'!AH55</f>
        <v>0.0003</v>
      </c>
      <c r="AQ53" s="69" t="str">
        <f>'imported data from Web Calc'!AI55</f>
        <v>0.0039</v>
      </c>
      <c r="AR53" s="69" t="str">
        <f>'imported data from Web Calc'!AJ55</f>
        <v>0.0009</v>
      </c>
      <c r="AS53" s="69" t="str">
        <f>'imported data from Web Calc'!AK55</f>
        <v>0.0004</v>
      </c>
      <c r="AT53" s="69" t="str">
        <f>'imported data from Web Calc'!AL55</f>
        <v>0.0000</v>
      </c>
      <c r="AU53" s="69" t="str">
        <f>'imported data from Web Calc'!AM55</f>
        <v>0.0005</v>
      </c>
      <c r="AV53" s="69" t="str">
        <f>'imported data from Web Calc'!AN55</f>
        <v>0.0024</v>
      </c>
      <c r="AW53" s="69" t="str">
        <f>'imported data from Web Calc'!AO55</f>
        <v>0.0006</v>
      </c>
      <c r="AX53" s="69" t="str">
        <f>'imported data from Web Calc'!AP55</f>
        <v>0.0000</v>
      </c>
      <c r="AY53" s="69" t="str">
        <f>'imported data from Web Calc'!AQ55</f>
        <v>0.0007</v>
      </c>
      <c r="AZ53" s="69" t="str">
        <f>'imported data from Web Calc'!AS55</f>
        <v>0.0005</v>
      </c>
      <c r="BA53" s="69" t="str">
        <f>'imported data from Web Calc'!AT55</f>
        <v>0.0012</v>
      </c>
      <c r="BB53" s="69" t="str">
        <f>'imported data from Web Calc'!AU55</f>
        <v>0.0012</v>
      </c>
      <c r="BC53" s="69" t="str">
        <f>'imported data from Web Calc'!AV55</f>
        <v>0.0013</v>
      </c>
      <c r="BD53" s="69" t="str">
        <f>'imported data from Web Calc'!AW55</f>
        <v>0.0004</v>
      </c>
      <c r="BE53" s="69" t="str">
        <f>'imported data from Web Calc'!AX55</f>
        <v>0.0010</v>
      </c>
      <c r="BF53" s="69" t="str">
        <f>'imported data from Web Calc'!AY55</f>
        <v>0.0018</v>
      </c>
      <c r="BG53" s="69" t="str">
        <f>'imported data from Web Calc'!AZ55</f>
        <v>0.0005</v>
      </c>
      <c r="BH53" s="69" t="str">
        <f>'imported data from Web Calc'!BA55</f>
        <v>0.0022</v>
      </c>
      <c r="BI53" s="69" t="str">
        <f>'imported data from Web Calc'!BB55</f>
        <v>0.0000</v>
      </c>
      <c r="BJ53" s="69" t="str">
        <f>'imported data from Web Calc'!BC55</f>
        <v>0.0000</v>
      </c>
      <c r="BK53" s="69" t="str">
        <f>'imported data from Web Calc'!BE55</f>
        <v>0.0000</v>
      </c>
      <c r="BL53" s="69" t="str">
        <f>'imported data from Web Calc'!BF55</f>
        <v>0.0006</v>
      </c>
      <c r="BM53" s="69" t="str">
        <f>'imported data from Web Calc'!BG55</f>
        <v>0.0012</v>
      </c>
      <c r="BN53" s="69" t="str">
        <f>'imported data from Web Calc'!BH55</f>
        <v>0.0005</v>
      </c>
      <c r="BO53" s="69" t="str">
        <f>'imported data from Web Calc'!BI55</f>
        <v>0.0004</v>
      </c>
      <c r="BP53" s="69" t="str">
        <f>'imported data from Web Calc'!BJ55</f>
        <v>0.0000</v>
      </c>
      <c r="BQ53" s="69" t="str">
        <f>'imported data from Web Calc'!BK55</f>
        <v>0.0004</v>
      </c>
      <c r="BR53" s="69" t="str">
        <f>'imported data from Web Calc'!BL55</f>
        <v>0.0000</v>
      </c>
      <c r="BS53" s="69" t="str">
        <f>'imported data from Web Calc'!BM55</f>
        <v>0.0000</v>
      </c>
      <c r="BT53" s="69" t="str">
        <f>'imported data from Web Calc'!BN55</f>
        <v>0.0003</v>
      </c>
      <c r="BU53" s="69" t="str">
        <f>'imported data from Web Calc'!BO55</f>
        <v>0.0000</v>
      </c>
      <c r="BV53" s="69" t="str">
        <f>'imported data from Web Calc'!BQ55</f>
        <v>0.0009</v>
      </c>
      <c r="BW53" s="69" t="str">
        <f>'imported data from Web Calc'!BR55</f>
        <v>0.0004</v>
      </c>
      <c r="BX53" s="69" t="str">
        <f>'imported data from Web Calc'!BS55</f>
        <v>0.0008</v>
      </c>
      <c r="BY53" s="69" t="str">
        <f>'imported data from Web Calc'!BT55</f>
        <v>0.0000</v>
      </c>
      <c r="BZ53" s="69" t="str">
        <f>'imported data from Web Calc'!BU55</f>
        <v>0.0000</v>
      </c>
      <c r="CA53" s="69" t="str">
        <f>'imported data from Web Calc'!BV55</f>
        <v>0.0012</v>
      </c>
      <c r="CB53" s="69" t="str">
        <f>'imported data from Web Calc'!BW55</f>
        <v>0.0005</v>
      </c>
      <c r="CC53" s="69" t="str">
        <f>'imported data from Web Calc'!BX55</f>
        <v>0.0000</v>
      </c>
      <c r="CD53" s="69" t="str">
        <f>'imported data from Web Calc'!BY55</f>
        <v>0.0019</v>
      </c>
      <c r="CE53" s="69" t="str">
        <f>'imported data from Web Calc'!BZ55</f>
        <v>0.0003</v>
      </c>
      <c r="CF53" s="69" t="str">
        <f>'imported data from Web Calc'!CA55</f>
        <v>0.0013</v>
      </c>
      <c r="CG53" s="69" t="str">
        <f>'imported data from Web Calc'!CC55</f>
        <v>0.0000</v>
      </c>
      <c r="CH53" s="69" t="str">
        <f>'imported data from Web Calc'!CD55</f>
        <v>0.0006</v>
      </c>
      <c r="CI53" s="69" t="str">
        <f>'imported data from Web Calc'!CE55</f>
        <v>0.0006</v>
      </c>
      <c r="CJ53" s="69" t="str">
        <f>'imported data from Web Calc'!CF55</f>
        <v>0.0005</v>
      </c>
      <c r="CK53" s="69" t="str">
        <f>'imported data from Web Calc'!CG55</f>
        <v>0.0004</v>
      </c>
      <c r="CL53" s="69" t="str">
        <f>'imported data from Web Calc'!CH55</f>
        <v>0.0013</v>
      </c>
      <c r="CM53" s="69" t="str">
        <f>'imported data from Web Calc'!CI55</f>
        <v>0.0000</v>
      </c>
      <c r="CN53" s="69" t="str">
        <f>'imported data from Web Calc'!CJ55</f>
        <v>0.0003</v>
      </c>
      <c r="CO53" s="69" t="str">
        <f>'imported data from Web Calc'!CK55</f>
        <v>0.0009</v>
      </c>
      <c r="CP53" s="69" t="str">
        <f>'imported data from Web Calc'!CL55</f>
        <v>0.0000</v>
      </c>
      <c r="CQ53" s="69" t="str">
        <f>'imported data from Web Calc'!CM55</f>
        <v>0.0009</v>
      </c>
      <c r="CR53" s="69" t="str">
        <f>'imported data from Web Calc'!CO55</f>
        <v>0.0012</v>
      </c>
      <c r="CS53" s="69" t="str">
        <f>'imported data from Web Calc'!CP55</f>
        <v>0.0000</v>
      </c>
      <c r="CT53" s="69" t="str">
        <f>'imported data from Web Calc'!CQ55</f>
        <v>0.0000</v>
      </c>
      <c r="CU53" s="69" t="str">
        <f>'imported data from Web Calc'!CR55</f>
        <v>0.0013</v>
      </c>
      <c r="CV53" s="69" t="str">
        <f>'imported data from Web Calc'!CS55</f>
        <v>0.0007</v>
      </c>
      <c r="CW53" s="69" t="str">
        <f>'imported data from Web Calc'!CT55</f>
        <v>0.0000</v>
      </c>
      <c r="CX53" s="69" t="str">
        <f>'imported data from Web Calc'!CU55</f>
        <v>0.0005</v>
      </c>
      <c r="CY53" s="69" t="str">
        <f>'imported data from Web Calc'!CV55</f>
        <v>0.0004</v>
      </c>
      <c r="CZ53" s="69" t="str">
        <f>'imported data from Web Calc'!CW55</f>
        <v>0.0022</v>
      </c>
      <c r="DA53" s="69" t="str">
        <f>'imported data from Web Calc'!CX55</f>
        <v>0.0008</v>
      </c>
      <c r="DB53" s="69" t="str">
        <f>'imported data from Web Calc'!CY55</f>
        <v>0.0005</v>
      </c>
      <c r="DC53" s="69" t="str">
        <f>'imported data from Web Calc'!DA55</f>
        <v>0.0003</v>
      </c>
      <c r="DD53" s="69" t="str">
        <f>'imported data from Web Calc'!DB55</f>
        <v>0.0003</v>
      </c>
      <c r="DE53" s="69" t="str">
        <f>'imported data from Web Calc'!DC55</f>
        <v>0.0000</v>
      </c>
      <c r="DF53" s="69" t="str">
        <f>'imported data from Web Calc'!DD55</f>
        <v>0.0013</v>
      </c>
      <c r="DG53" s="69" t="str">
        <f>'imported data from Web Calc'!DE55</f>
        <v>0.0000</v>
      </c>
      <c r="DH53" s="69" t="str">
        <f>'imported data from Web Calc'!DF55</f>
        <v>0.0005</v>
      </c>
      <c r="DI53" s="81"/>
      <c r="DJ53" s="66">
        <f>IF(O53-$N53&gt;0,O53-$N53,0)</f>
        <v>0</v>
      </c>
      <c r="DK53" s="66">
        <f t="shared" ref="DK53:FV56" si="45">IF(P53-$N53&gt;0,P53-$N53,0)</f>
        <v>0</v>
      </c>
      <c r="DL53" s="66">
        <f t="shared" si="45"/>
        <v>0</v>
      </c>
      <c r="DM53" s="66">
        <f t="shared" si="45"/>
        <v>0</v>
      </c>
      <c r="DN53" s="66">
        <f t="shared" si="45"/>
        <v>0.00036</v>
      </c>
      <c r="DO53" s="66">
        <f t="shared" si="45"/>
        <v>0.00046</v>
      </c>
      <c r="DP53" s="66">
        <f t="shared" si="45"/>
        <v>0</v>
      </c>
      <c r="DQ53" s="66">
        <f t="shared" si="45"/>
        <v>0</v>
      </c>
      <c r="DR53" s="66">
        <f t="shared" si="45"/>
        <v>0</v>
      </c>
      <c r="DS53" s="66">
        <f t="shared" si="45"/>
        <v>0</v>
      </c>
      <c r="DT53" s="66">
        <f t="shared" si="45"/>
        <v>0.00026</v>
      </c>
      <c r="DU53" s="66">
        <f t="shared" si="45"/>
        <v>0</v>
      </c>
      <c r="DV53" s="66">
        <f t="shared" si="45"/>
        <v>0</v>
      </c>
      <c r="DW53" s="66">
        <f t="shared" si="45"/>
        <v>0</v>
      </c>
      <c r="DX53" s="66">
        <f t="shared" si="45"/>
        <v>0</v>
      </c>
      <c r="DY53" s="66">
        <f t="shared" si="45"/>
        <v>0</v>
      </c>
      <c r="DZ53" s="66">
        <f t="shared" si="45"/>
        <v>0</v>
      </c>
      <c r="EA53" s="66">
        <f t="shared" si="45"/>
        <v>0.00176</v>
      </c>
      <c r="EB53" s="66">
        <f t="shared" si="45"/>
        <v>0</v>
      </c>
      <c r="EC53" s="66">
        <f t="shared" si="45"/>
        <v>0</v>
      </c>
      <c r="ED53" s="66">
        <f t="shared" si="45"/>
        <v>0</v>
      </c>
      <c r="EE53" s="66">
        <f t="shared" si="45"/>
        <v>0.00016</v>
      </c>
      <c r="EF53" s="66">
        <f t="shared" si="45"/>
        <v>0</v>
      </c>
      <c r="EG53" s="66">
        <f t="shared" si="45"/>
        <v>0.00046</v>
      </c>
      <c r="EH53" s="66">
        <f t="shared" si="45"/>
        <v>0</v>
      </c>
      <c r="EI53" s="66">
        <f t="shared" si="45"/>
        <v>0</v>
      </c>
      <c r="EJ53" s="66">
        <f t="shared" si="45"/>
        <v>0.00056</v>
      </c>
      <c r="EK53" s="66">
        <f t="shared" si="45"/>
        <v>0</v>
      </c>
      <c r="EL53" s="66">
        <f t="shared" si="45"/>
        <v>0.00316</v>
      </c>
      <c r="EM53" s="66">
        <f t="shared" si="45"/>
        <v>0.00016</v>
      </c>
      <c r="EN53" s="66">
        <f t="shared" si="45"/>
        <v>0</v>
      </c>
      <c r="EO53" s="66">
        <f t="shared" si="45"/>
        <v>0</v>
      </c>
      <c r="EP53" s="66">
        <f t="shared" si="45"/>
        <v>0</v>
      </c>
      <c r="EQ53" s="66">
        <f t="shared" si="45"/>
        <v>0.00166</v>
      </c>
      <c r="ER53" s="66">
        <f t="shared" si="45"/>
        <v>0</v>
      </c>
      <c r="ES53" s="66">
        <f t="shared" si="45"/>
        <v>0</v>
      </c>
      <c r="ET53" s="66">
        <f t="shared" si="45"/>
        <v>0</v>
      </c>
      <c r="EU53" s="66">
        <f t="shared" si="45"/>
        <v>0</v>
      </c>
      <c r="EV53" s="66">
        <f t="shared" si="45"/>
        <v>0.00046</v>
      </c>
      <c r="EW53" s="66">
        <f t="shared" si="45"/>
        <v>0.00046</v>
      </c>
      <c r="EX53" s="66">
        <f t="shared" si="45"/>
        <v>0.00056</v>
      </c>
      <c r="EY53" s="66">
        <f t="shared" si="45"/>
        <v>0</v>
      </c>
      <c r="EZ53" s="66">
        <f t="shared" si="45"/>
        <v>0.00026</v>
      </c>
      <c r="FA53" s="66">
        <f t="shared" si="45"/>
        <v>0.00106</v>
      </c>
      <c r="FB53" s="66">
        <f t="shared" si="45"/>
        <v>0</v>
      </c>
      <c r="FC53" s="66">
        <f t="shared" si="45"/>
        <v>0.00146</v>
      </c>
      <c r="FD53" s="66">
        <f t="shared" si="45"/>
        <v>0</v>
      </c>
      <c r="FE53" s="66">
        <f t="shared" si="45"/>
        <v>0</v>
      </c>
      <c r="FF53" s="66">
        <f t="shared" si="45"/>
        <v>0</v>
      </c>
      <c r="FG53" s="66">
        <f t="shared" si="45"/>
        <v>0</v>
      </c>
      <c r="FH53" s="66">
        <f t="shared" si="45"/>
        <v>0.00046</v>
      </c>
      <c r="FI53" s="66">
        <f t="shared" si="45"/>
        <v>0</v>
      </c>
      <c r="FJ53" s="66">
        <f t="shared" si="45"/>
        <v>0</v>
      </c>
      <c r="FK53" s="66">
        <f t="shared" si="45"/>
        <v>0</v>
      </c>
      <c r="FL53" s="66">
        <f t="shared" si="45"/>
        <v>0</v>
      </c>
      <c r="FM53" s="66">
        <f t="shared" si="45"/>
        <v>0</v>
      </c>
      <c r="FN53" s="66">
        <f t="shared" si="45"/>
        <v>0</v>
      </c>
      <c r="FO53" s="66">
        <f t="shared" si="45"/>
        <v>0</v>
      </c>
      <c r="FP53" s="66">
        <f t="shared" si="45"/>
        <v>0</v>
      </c>
      <c r="FQ53" s="66">
        <f t="shared" si="45"/>
        <v>0.00016</v>
      </c>
      <c r="FR53" s="66">
        <f t="shared" si="45"/>
        <v>0</v>
      </c>
      <c r="FS53" s="66">
        <f t="shared" si="45"/>
        <v>6e-5</v>
      </c>
      <c r="FT53" s="66">
        <f t="shared" si="45"/>
        <v>0</v>
      </c>
      <c r="FU53" s="66">
        <f t="shared" si="45"/>
        <v>0</v>
      </c>
      <c r="FV53" s="66">
        <f t="shared" si="45"/>
        <v>0.00046</v>
      </c>
      <c r="FW53" s="66">
        <f t="shared" ref="FW53:HC57" si="46">IF(CB53-$N53&gt;0,CB53-$N53,0)</f>
        <v>0</v>
      </c>
      <c r="FX53" s="66">
        <f t="shared" si="46"/>
        <v>0</v>
      </c>
      <c r="FY53" s="66">
        <f t="shared" si="46"/>
        <v>0.00116</v>
      </c>
      <c r="FZ53" s="66">
        <f t="shared" si="46"/>
        <v>0</v>
      </c>
      <c r="GA53" s="66">
        <f t="shared" si="46"/>
        <v>0.00056</v>
      </c>
      <c r="GB53" s="66">
        <f t="shared" si="46"/>
        <v>0</v>
      </c>
      <c r="GC53" s="66">
        <f t="shared" si="46"/>
        <v>0</v>
      </c>
      <c r="GD53" s="66">
        <f t="shared" si="46"/>
        <v>0</v>
      </c>
      <c r="GE53" s="66">
        <f t="shared" si="46"/>
        <v>0</v>
      </c>
      <c r="GF53" s="66">
        <f t="shared" si="46"/>
        <v>0</v>
      </c>
      <c r="GG53" s="66">
        <f t="shared" si="46"/>
        <v>0.00056</v>
      </c>
      <c r="GH53" s="66">
        <f t="shared" si="46"/>
        <v>0</v>
      </c>
      <c r="GI53" s="66">
        <f t="shared" si="46"/>
        <v>0</v>
      </c>
      <c r="GJ53" s="66">
        <f t="shared" si="46"/>
        <v>0.00016</v>
      </c>
      <c r="GK53" s="66">
        <f t="shared" si="46"/>
        <v>0</v>
      </c>
      <c r="GL53" s="66">
        <f t="shared" si="46"/>
        <v>0.00016</v>
      </c>
      <c r="GM53" s="66">
        <f t="shared" si="46"/>
        <v>0.00046</v>
      </c>
      <c r="GN53" s="66">
        <f t="shared" si="46"/>
        <v>0</v>
      </c>
      <c r="GO53" s="66">
        <f t="shared" si="46"/>
        <v>0</v>
      </c>
      <c r="GP53" s="66">
        <f t="shared" si="46"/>
        <v>0.00056</v>
      </c>
      <c r="GQ53" s="66">
        <f t="shared" si="46"/>
        <v>0</v>
      </c>
      <c r="GR53" s="66">
        <f t="shared" si="46"/>
        <v>0</v>
      </c>
      <c r="GS53" s="66">
        <f t="shared" si="46"/>
        <v>0</v>
      </c>
      <c r="GT53" s="66">
        <f t="shared" si="46"/>
        <v>0</v>
      </c>
      <c r="GU53" s="66">
        <f t="shared" si="46"/>
        <v>0.00146</v>
      </c>
      <c r="GV53" s="66">
        <f t="shared" si="46"/>
        <v>6e-5</v>
      </c>
      <c r="GW53" s="66">
        <f t="shared" si="46"/>
        <v>0</v>
      </c>
      <c r="GX53" s="66">
        <f t="shared" si="46"/>
        <v>0</v>
      </c>
      <c r="GY53" s="66">
        <f t="shared" si="46"/>
        <v>0</v>
      </c>
      <c r="GZ53" s="66">
        <f t="shared" si="46"/>
        <v>0</v>
      </c>
      <c r="HA53" s="66">
        <f t="shared" si="46"/>
        <v>0.00056</v>
      </c>
      <c r="HB53" s="66">
        <f t="shared" si="46"/>
        <v>0</v>
      </c>
      <c r="HC53" s="66">
        <f t="shared" si="46"/>
        <v>0</v>
      </c>
      <c r="HD53" s="66"/>
    </row>
    <row r="54" spans="1:212">
      <c r="A54">
        <f>'imported data from Web Calc'!A56</f>
        <v>502.3</v>
      </c>
      <c r="B54" t="str">
        <f>'imported data from Web Calc'!B56</f>
        <v>C22H45O9P</v>
      </c>
      <c r="C54" s="61" t="str">
        <f>'imported data from Web Calc'!C56</f>
        <v>LPG(16:0)</v>
      </c>
      <c r="D54" s="69" t="str">
        <f>'imported data from Web Calc'!H56</f>
        <v>0.0000</v>
      </c>
      <c r="E54" s="69" t="str">
        <f>'imported data from Web Calc'!T56</f>
        <v>0.0000</v>
      </c>
      <c r="F54" s="69" t="str">
        <f>'imported data from Web Calc'!AF56</f>
        <v>0.0004</v>
      </c>
      <c r="G54" s="69" t="str">
        <f>'imported data from Web Calc'!AR56</f>
        <v>0.0005</v>
      </c>
      <c r="H54" s="69" t="str">
        <f>'imported data from Web Calc'!BD56</f>
        <v>0.0000</v>
      </c>
      <c r="I54" s="69" t="str">
        <f>'imported data from Web Calc'!BP56</f>
        <v>0.0015</v>
      </c>
      <c r="J54" s="69" t="str">
        <f>'imported data from Web Calc'!CB56</f>
        <v>0.0000</v>
      </c>
      <c r="K54" s="69" t="str">
        <f>'imported data from Web Calc'!CN56</f>
        <v>0.0010</v>
      </c>
      <c r="L54" s="69" t="str">
        <f>'imported data from Web Calc'!CZ56</f>
        <v>0.0000</v>
      </c>
      <c r="M54" s="69" t="str">
        <f>'imported data from Web Calc'!DG56</f>
        <v>0.0004</v>
      </c>
      <c r="N54" s="78">
        <f t="shared" si="3"/>
        <v>0.00038</v>
      </c>
      <c r="O54" s="69" t="str">
        <f>'imported data from Web Calc'!D56</f>
        <v>0.0004</v>
      </c>
      <c r="P54" s="69" t="str">
        <f>'imported data from Web Calc'!E56</f>
        <v>0.0000</v>
      </c>
      <c r="Q54" s="69" t="str">
        <f>'imported data from Web Calc'!F56</f>
        <v>0.0006</v>
      </c>
      <c r="R54" s="69" t="str">
        <f>'imported data from Web Calc'!G56</f>
        <v>0.0006</v>
      </c>
      <c r="S54" s="69" t="str">
        <f>'imported data from Web Calc'!I56</f>
        <v>0.0003</v>
      </c>
      <c r="T54" s="69" t="str">
        <f>'imported data from Web Calc'!J56</f>
        <v>0.0005</v>
      </c>
      <c r="U54" s="69" t="str">
        <f>'imported data from Web Calc'!K56</f>
        <v>0.0000</v>
      </c>
      <c r="V54" s="69" t="str">
        <f>'imported data from Web Calc'!L56</f>
        <v>0.0004</v>
      </c>
      <c r="W54" s="69" t="str">
        <f>'imported data from Web Calc'!M56</f>
        <v>0.0008</v>
      </c>
      <c r="X54" s="69" t="str">
        <f>'imported data from Web Calc'!N56</f>
        <v>0.0007</v>
      </c>
      <c r="Y54" s="69" t="str">
        <f>'imported data from Web Calc'!O56</f>
        <v>0.0000</v>
      </c>
      <c r="Z54" s="69" t="str">
        <f>'imported data from Web Calc'!P56</f>
        <v>0.0042</v>
      </c>
      <c r="AA54" s="69" t="str">
        <f>'imported data from Web Calc'!Q56</f>
        <v>0.0000</v>
      </c>
      <c r="AB54" s="69" t="str">
        <f>'imported data from Web Calc'!R56</f>
        <v>0.0003</v>
      </c>
      <c r="AC54" s="69" t="str">
        <f>'imported data from Web Calc'!S56</f>
        <v>0.0003</v>
      </c>
      <c r="AD54" s="69" t="str">
        <f>'imported data from Web Calc'!U56</f>
        <v>0.0019</v>
      </c>
      <c r="AE54" s="69" t="str">
        <f>'imported data from Web Calc'!V56</f>
        <v>0.0004</v>
      </c>
      <c r="AF54" s="69" t="str">
        <f>'imported data from Web Calc'!W56</f>
        <v>0.0005</v>
      </c>
      <c r="AG54" s="69" t="str">
        <f>'imported data from Web Calc'!X56</f>
        <v>0.0000</v>
      </c>
      <c r="AH54" s="69" t="str">
        <f>'imported data from Web Calc'!Y56</f>
        <v>0.0000</v>
      </c>
      <c r="AI54" s="69" t="str">
        <f>'imported data from Web Calc'!Z56</f>
        <v>0.0010</v>
      </c>
      <c r="AJ54" s="69" t="str">
        <f>'imported data from Web Calc'!AA56</f>
        <v>0.0005</v>
      </c>
      <c r="AK54" s="69" t="str">
        <f>'imported data from Web Calc'!AB56</f>
        <v>0.0008</v>
      </c>
      <c r="AL54" s="69" t="str">
        <f>'imported data from Web Calc'!AC56</f>
        <v>0.0003</v>
      </c>
      <c r="AM54" s="69" t="str">
        <f>'imported data from Web Calc'!AD56</f>
        <v>0.0004</v>
      </c>
      <c r="AN54" s="69" t="str">
        <f>'imported data from Web Calc'!AE56</f>
        <v>0.0005</v>
      </c>
      <c r="AO54" s="69" t="str">
        <f>'imported data from Web Calc'!AG56</f>
        <v>0.0000</v>
      </c>
      <c r="AP54" s="69" t="str">
        <f>'imported data from Web Calc'!AH56</f>
        <v>0.0000</v>
      </c>
      <c r="AQ54" s="69" t="str">
        <f>'imported data from Web Calc'!AI56</f>
        <v>0.0006</v>
      </c>
      <c r="AR54" s="69" t="str">
        <f>'imported data from Web Calc'!AJ56</f>
        <v>0.0006</v>
      </c>
      <c r="AS54" s="69" t="str">
        <f>'imported data from Web Calc'!AK56</f>
        <v>0.0000</v>
      </c>
      <c r="AT54" s="69" t="str">
        <f>'imported data from Web Calc'!AL56</f>
        <v>0.0000</v>
      </c>
      <c r="AU54" s="69" t="str">
        <f>'imported data from Web Calc'!AM56</f>
        <v>0.0008</v>
      </c>
      <c r="AV54" s="69" t="str">
        <f>'imported data from Web Calc'!AN56</f>
        <v>0.0003</v>
      </c>
      <c r="AW54" s="69" t="str">
        <f>'imported data from Web Calc'!AO56</f>
        <v>0.0000</v>
      </c>
      <c r="AX54" s="69" t="str">
        <f>'imported data from Web Calc'!AP56</f>
        <v>0.0007</v>
      </c>
      <c r="AY54" s="69" t="str">
        <f>'imported data from Web Calc'!AQ56</f>
        <v>0.0010</v>
      </c>
      <c r="AZ54" s="69" t="str">
        <f>'imported data from Web Calc'!AS56</f>
        <v>0.0003</v>
      </c>
      <c r="BA54" s="69" t="str">
        <f>'imported data from Web Calc'!AT56</f>
        <v>0.0004</v>
      </c>
      <c r="BB54" s="69" t="str">
        <f>'imported data from Web Calc'!AU56</f>
        <v>0.0004</v>
      </c>
      <c r="BC54" s="69" t="str">
        <f>'imported data from Web Calc'!AV56</f>
        <v>0.0000</v>
      </c>
      <c r="BD54" s="69" t="str">
        <f>'imported data from Web Calc'!AW56</f>
        <v>0.0007</v>
      </c>
      <c r="BE54" s="69" t="str">
        <f>'imported data from Web Calc'!AX56</f>
        <v>0.0006</v>
      </c>
      <c r="BF54" s="69" t="str">
        <f>'imported data from Web Calc'!AY56</f>
        <v>0.0000</v>
      </c>
      <c r="BG54" s="69" t="str">
        <f>'imported data from Web Calc'!AZ56</f>
        <v>0.0008</v>
      </c>
      <c r="BH54" s="69" t="str">
        <f>'imported data from Web Calc'!BA56</f>
        <v>0.0005</v>
      </c>
      <c r="BI54" s="69" t="str">
        <f>'imported data from Web Calc'!BB56</f>
        <v>0.0015</v>
      </c>
      <c r="BJ54" s="69" t="str">
        <f>'imported data from Web Calc'!BC56</f>
        <v>0.0005</v>
      </c>
      <c r="BK54" s="69" t="str">
        <f>'imported data from Web Calc'!BE56</f>
        <v>0.0008</v>
      </c>
      <c r="BL54" s="69" t="str">
        <f>'imported data from Web Calc'!BF56</f>
        <v>0.0000</v>
      </c>
      <c r="BM54" s="69" t="str">
        <f>'imported data from Web Calc'!BG56</f>
        <v>0.0005</v>
      </c>
      <c r="BN54" s="69" t="str">
        <f>'imported data from Web Calc'!BH56</f>
        <v>0.0016</v>
      </c>
      <c r="BO54" s="69" t="str">
        <f>'imported data from Web Calc'!BI56</f>
        <v>0.0000</v>
      </c>
      <c r="BP54" s="69" t="str">
        <f>'imported data from Web Calc'!BJ56</f>
        <v>0.0004</v>
      </c>
      <c r="BQ54" s="69" t="str">
        <f>'imported data from Web Calc'!BK56</f>
        <v>0.0000</v>
      </c>
      <c r="BR54" s="69" t="str">
        <f>'imported data from Web Calc'!BL56</f>
        <v>0.0004</v>
      </c>
      <c r="BS54" s="69" t="str">
        <f>'imported data from Web Calc'!BM56</f>
        <v>0.0008</v>
      </c>
      <c r="BT54" s="69" t="str">
        <f>'imported data from Web Calc'!BN56</f>
        <v>0.0000</v>
      </c>
      <c r="BU54" s="69" t="str">
        <f>'imported data from Web Calc'!BO56</f>
        <v>0.0009</v>
      </c>
      <c r="BV54" s="69" t="str">
        <f>'imported data from Web Calc'!BQ56</f>
        <v>0.0007</v>
      </c>
      <c r="BW54" s="69" t="str">
        <f>'imported data from Web Calc'!BR56</f>
        <v>0.0004</v>
      </c>
      <c r="BX54" s="69" t="str">
        <f>'imported data from Web Calc'!BS56</f>
        <v>0.0009</v>
      </c>
      <c r="BY54" s="69" t="str">
        <f>'imported data from Web Calc'!BT56</f>
        <v>0.0000</v>
      </c>
      <c r="BZ54" s="69" t="str">
        <f>'imported data from Web Calc'!BU56</f>
        <v>0.0007</v>
      </c>
      <c r="CA54" s="69" t="str">
        <f>'imported data from Web Calc'!BV56</f>
        <v>0.0011</v>
      </c>
      <c r="CB54" s="69" t="str">
        <f>'imported data from Web Calc'!BW56</f>
        <v>0.0000</v>
      </c>
      <c r="CC54" s="69" t="str">
        <f>'imported data from Web Calc'!BX56</f>
        <v>0.0008</v>
      </c>
      <c r="CD54" s="69" t="str">
        <f>'imported data from Web Calc'!BY56</f>
        <v>0.0004</v>
      </c>
      <c r="CE54" s="69" t="str">
        <f>'imported data from Web Calc'!BZ56</f>
        <v>0.0000</v>
      </c>
      <c r="CF54" s="69" t="str">
        <f>'imported data from Web Calc'!CA56</f>
        <v>0.0003</v>
      </c>
      <c r="CG54" s="69" t="str">
        <f>'imported data from Web Calc'!CC56</f>
        <v>0.0016</v>
      </c>
      <c r="CH54" s="69" t="str">
        <f>'imported data from Web Calc'!CD56</f>
        <v>0.0000</v>
      </c>
      <c r="CI54" s="69" t="str">
        <f>'imported data from Web Calc'!CE56</f>
        <v>0.0000</v>
      </c>
      <c r="CJ54" s="69" t="str">
        <f>'imported data from Web Calc'!CF56</f>
        <v>0.0010</v>
      </c>
      <c r="CK54" s="69" t="str">
        <f>'imported data from Web Calc'!CG56</f>
        <v>0.0006</v>
      </c>
      <c r="CL54" s="69" t="str">
        <f>'imported data from Web Calc'!CH56</f>
        <v>0.0005</v>
      </c>
      <c r="CM54" s="69" t="str">
        <f>'imported data from Web Calc'!CI56</f>
        <v>0.0006</v>
      </c>
      <c r="CN54" s="69" t="str">
        <f>'imported data from Web Calc'!CJ56</f>
        <v>0.0000</v>
      </c>
      <c r="CO54" s="69" t="str">
        <f>'imported data from Web Calc'!CK56</f>
        <v>0.0007</v>
      </c>
      <c r="CP54" s="69" t="str">
        <f>'imported data from Web Calc'!CL56</f>
        <v>0.0006</v>
      </c>
      <c r="CQ54" s="69" t="str">
        <f>'imported data from Web Calc'!CM56</f>
        <v>0.0000</v>
      </c>
      <c r="CR54" s="69" t="str">
        <f>'imported data from Web Calc'!CO56</f>
        <v>0.0009</v>
      </c>
      <c r="CS54" s="69" t="str">
        <f>'imported data from Web Calc'!CP56</f>
        <v>0.0000</v>
      </c>
      <c r="CT54" s="69" t="str">
        <f>'imported data from Web Calc'!CQ56</f>
        <v>0.0000</v>
      </c>
      <c r="CU54" s="69" t="str">
        <f>'imported data from Web Calc'!CR56</f>
        <v>0.0000</v>
      </c>
      <c r="CV54" s="69" t="str">
        <f>'imported data from Web Calc'!CS56</f>
        <v>0.0006</v>
      </c>
      <c r="CW54" s="69" t="str">
        <f>'imported data from Web Calc'!CT56</f>
        <v>0.0008</v>
      </c>
      <c r="CX54" s="69" t="str">
        <f>'imported data from Web Calc'!CU56</f>
        <v>0.0004</v>
      </c>
      <c r="CY54" s="69" t="str">
        <f>'imported data from Web Calc'!CV56</f>
        <v>0.0000</v>
      </c>
      <c r="CZ54" s="69" t="str">
        <f>'imported data from Web Calc'!CW56</f>
        <v>0.0002</v>
      </c>
      <c r="DA54" s="69" t="str">
        <f>'imported data from Web Calc'!CX56</f>
        <v>0.0004</v>
      </c>
      <c r="DB54" s="69" t="str">
        <f>'imported data from Web Calc'!CY56</f>
        <v>0.0003</v>
      </c>
      <c r="DC54" s="69" t="str">
        <f>'imported data from Web Calc'!DA56</f>
        <v>0.0003</v>
      </c>
      <c r="DD54" s="69" t="str">
        <f>'imported data from Web Calc'!DB56</f>
        <v>0.0009</v>
      </c>
      <c r="DE54" s="69" t="str">
        <f>'imported data from Web Calc'!DC56</f>
        <v>0.0005</v>
      </c>
      <c r="DF54" s="69" t="str">
        <f>'imported data from Web Calc'!DD56</f>
        <v>0.0002</v>
      </c>
      <c r="DG54" s="69" t="str">
        <f>'imported data from Web Calc'!DE56</f>
        <v>0.0027</v>
      </c>
      <c r="DH54" s="69" t="str">
        <f>'imported data from Web Calc'!DF56</f>
        <v>0.0005</v>
      </c>
      <c r="DI54" s="81"/>
      <c r="DJ54" s="66">
        <f>IF(O54-$N54&gt;0,O54-$N54,0)</f>
        <v>2e-5</v>
      </c>
      <c r="DK54" s="66">
        <f t="shared" si="45"/>
        <v>0</v>
      </c>
      <c r="DL54" s="66">
        <f t="shared" si="45"/>
        <v>0.00022</v>
      </c>
      <c r="DM54" s="66">
        <f t="shared" si="45"/>
        <v>0.00022</v>
      </c>
      <c r="DN54" s="66">
        <f t="shared" si="45"/>
        <v>0</v>
      </c>
      <c r="DO54" s="66">
        <f t="shared" si="45"/>
        <v>0.00012</v>
      </c>
      <c r="DP54" s="66">
        <f t="shared" si="45"/>
        <v>0</v>
      </c>
      <c r="DQ54" s="66">
        <f t="shared" si="45"/>
        <v>2e-5</v>
      </c>
      <c r="DR54" s="66">
        <f t="shared" si="45"/>
        <v>0.00042</v>
      </c>
      <c r="DS54" s="66">
        <f t="shared" si="45"/>
        <v>0.00032</v>
      </c>
      <c r="DT54" s="66">
        <f t="shared" si="45"/>
        <v>0</v>
      </c>
      <c r="DU54" s="66">
        <f t="shared" si="45"/>
        <v>0.00382</v>
      </c>
      <c r="DV54" s="66">
        <f t="shared" si="45"/>
        <v>0</v>
      </c>
      <c r="DW54" s="66">
        <f t="shared" si="45"/>
        <v>0</v>
      </c>
      <c r="DX54" s="66">
        <f t="shared" si="45"/>
        <v>0</v>
      </c>
      <c r="DY54" s="66">
        <f t="shared" si="45"/>
        <v>0.00152</v>
      </c>
      <c r="DZ54" s="66">
        <f t="shared" si="45"/>
        <v>2e-5</v>
      </c>
      <c r="EA54" s="66">
        <f t="shared" si="45"/>
        <v>0.00012</v>
      </c>
      <c r="EB54" s="66">
        <f t="shared" si="45"/>
        <v>0</v>
      </c>
      <c r="EC54" s="66">
        <f t="shared" si="45"/>
        <v>0</v>
      </c>
      <c r="ED54" s="66">
        <f t="shared" si="45"/>
        <v>0.00062</v>
      </c>
      <c r="EE54" s="66">
        <f t="shared" si="45"/>
        <v>0.00012</v>
      </c>
      <c r="EF54" s="66">
        <f t="shared" si="45"/>
        <v>0.00042</v>
      </c>
      <c r="EG54" s="66">
        <f t="shared" si="45"/>
        <v>0</v>
      </c>
      <c r="EH54" s="66">
        <f t="shared" si="45"/>
        <v>2e-5</v>
      </c>
      <c r="EI54" s="66">
        <f t="shared" si="45"/>
        <v>0.00012</v>
      </c>
      <c r="EJ54" s="66">
        <f t="shared" si="45"/>
        <v>0</v>
      </c>
      <c r="EK54" s="66">
        <f t="shared" si="45"/>
        <v>0</v>
      </c>
      <c r="EL54" s="66">
        <f t="shared" si="45"/>
        <v>0.00022</v>
      </c>
      <c r="EM54" s="66">
        <f t="shared" si="45"/>
        <v>0.00022</v>
      </c>
      <c r="EN54" s="66">
        <f t="shared" si="45"/>
        <v>0</v>
      </c>
      <c r="EO54" s="66">
        <f t="shared" si="45"/>
        <v>0</v>
      </c>
      <c r="EP54" s="66">
        <f t="shared" si="45"/>
        <v>0.00042</v>
      </c>
      <c r="EQ54" s="66">
        <f t="shared" si="45"/>
        <v>0</v>
      </c>
      <c r="ER54" s="66">
        <f t="shared" si="45"/>
        <v>0</v>
      </c>
      <c r="ES54" s="66">
        <f t="shared" si="45"/>
        <v>0.00032</v>
      </c>
      <c r="ET54" s="66">
        <f t="shared" si="45"/>
        <v>0.00062</v>
      </c>
      <c r="EU54" s="66">
        <f t="shared" si="45"/>
        <v>0</v>
      </c>
      <c r="EV54" s="66">
        <f t="shared" si="45"/>
        <v>2e-5</v>
      </c>
      <c r="EW54" s="66">
        <f t="shared" si="45"/>
        <v>2e-5</v>
      </c>
      <c r="EX54" s="66">
        <f t="shared" si="45"/>
        <v>0</v>
      </c>
      <c r="EY54" s="66">
        <f t="shared" si="45"/>
        <v>0.00032</v>
      </c>
      <c r="EZ54" s="66">
        <f t="shared" si="45"/>
        <v>0.00022</v>
      </c>
      <c r="FA54" s="66">
        <f t="shared" si="45"/>
        <v>0</v>
      </c>
      <c r="FB54" s="66">
        <f t="shared" si="45"/>
        <v>0.00042</v>
      </c>
      <c r="FC54" s="66">
        <f t="shared" si="45"/>
        <v>0.00012</v>
      </c>
      <c r="FD54" s="66">
        <f t="shared" si="45"/>
        <v>0.00112</v>
      </c>
      <c r="FE54" s="66">
        <f t="shared" si="45"/>
        <v>0.00012</v>
      </c>
      <c r="FF54" s="66">
        <f t="shared" si="45"/>
        <v>0.00042</v>
      </c>
      <c r="FG54" s="66">
        <f t="shared" si="45"/>
        <v>0</v>
      </c>
      <c r="FH54" s="66">
        <f t="shared" si="45"/>
        <v>0.00012</v>
      </c>
      <c r="FI54" s="66">
        <f t="shared" si="45"/>
        <v>0.00122</v>
      </c>
      <c r="FJ54" s="66">
        <f t="shared" si="45"/>
        <v>0</v>
      </c>
      <c r="FK54" s="66">
        <f t="shared" si="45"/>
        <v>2e-5</v>
      </c>
      <c r="FL54" s="66">
        <f t="shared" si="45"/>
        <v>0</v>
      </c>
      <c r="FM54" s="66">
        <f t="shared" si="45"/>
        <v>2e-5</v>
      </c>
      <c r="FN54" s="66">
        <f t="shared" si="45"/>
        <v>0.00042</v>
      </c>
      <c r="FO54" s="66">
        <f t="shared" si="45"/>
        <v>0</v>
      </c>
      <c r="FP54" s="66">
        <f t="shared" si="45"/>
        <v>0.00052</v>
      </c>
      <c r="FQ54" s="66">
        <f t="shared" si="45"/>
        <v>0.00032</v>
      </c>
      <c r="FR54" s="66">
        <f t="shared" si="45"/>
        <v>2e-5</v>
      </c>
      <c r="FS54" s="66">
        <f t="shared" si="45"/>
        <v>0.00052</v>
      </c>
      <c r="FT54" s="66">
        <f t="shared" si="45"/>
        <v>0</v>
      </c>
      <c r="FU54" s="66">
        <f t="shared" si="45"/>
        <v>0.00032</v>
      </c>
      <c r="FV54" s="66">
        <f t="shared" si="45"/>
        <v>0.00072</v>
      </c>
      <c r="FW54" s="66">
        <f t="shared" si="46"/>
        <v>0</v>
      </c>
      <c r="FX54" s="66">
        <f t="shared" si="46"/>
        <v>0.00042</v>
      </c>
      <c r="FY54" s="66">
        <f t="shared" si="46"/>
        <v>2e-5</v>
      </c>
      <c r="FZ54" s="66">
        <f t="shared" si="46"/>
        <v>0</v>
      </c>
      <c r="GA54" s="66">
        <f t="shared" si="46"/>
        <v>0</v>
      </c>
      <c r="GB54" s="66">
        <f t="shared" si="46"/>
        <v>0.00122</v>
      </c>
      <c r="GC54" s="66">
        <f t="shared" si="46"/>
        <v>0</v>
      </c>
      <c r="GD54" s="66">
        <f t="shared" si="46"/>
        <v>0</v>
      </c>
      <c r="GE54" s="66">
        <f t="shared" si="46"/>
        <v>0.00062</v>
      </c>
      <c r="GF54" s="66">
        <f t="shared" si="46"/>
        <v>0.00022</v>
      </c>
      <c r="GG54" s="66">
        <f t="shared" si="46"/>
        <v>0.00012</v>
      </c>
      <c r="GH54" s="66">
        <f t="shared" si="46"/>
        <v>0.00022</v>
      </c>
      <c r="GI54" s="66">
        <f t="shared" si="46"/>
        <v>0</v>
      </c>
      <c r="GJ54" s="66">
        <f t="shared" si="46"/>
        <v>0.00032</v>
      </c>
      <c r="GK54" s="66">
        <f t="shared" si="46"/>
        <v>0.00022</v>
      </c>
      <c r="GL54" s="66">
        <f t="shared" si="46"/>
        <v>0</v>
      </c>
      <c r="GM54" s="66">
        <f t="shared" si="46"/>
        <v>0.00052</v>
      </c>
      <c r="GN54" s="66">
        <f t="shared" si="46"/>
        <v>0</v>
      </c>
      <c r="GO54" s="66">
        <f t="shared" si="46"/>
        <v>0</v>
      </c>
      <c r="GP54" s="66">
        <f t="shared" si="46"/>
        <v>0</v>
      </c>
      <c r="GQ54" s="66">
        <f t="shared" si="46"/>
        <v>0.00022</v>
      </c>
      <c r="GR54" s="66">
        <f t="shared" si="46"/>
        <v>0.00042</v>
      </c>
      <c r="GS54" s="66">
        <f t="shared" si="46"/>
        <v>2e-5</v>
      </c>
      <c r="GT54" s="66">
        <f t="shared" si="46"/>
        <v>0</v>
      </c>
      <c r="GU54" s="66">
        <f t="shared" si="46"/>
        <v>0</v>
      </c>
      <c r="GV54" s="66">
        <f t="shared" si="46"/>
        <v>2e-5</v>
      </c>
      <c r="GW54" s="66">
        <f t="shared" si="46"/>
        <v>0</v>
      </c>
      <c r="GX54" s="66">
        <f t="shared" si="46"/>
        <v>0</v>
      </c>
      <c r="GY54" s="66">
        <f t="shared" si="46"/>
        <v>0.00052</v>
      </c>
      <c r="GZ54" s="66">
        <f t="shared" si="46"/>
        <v>0.00012</v>
      </c>
      <c r="HA54" s="66">
        <f t="shared" si="46"/>
        <v>0</v>
      </c>
      <c r="HB54" s="66">
        <f t="shared" si="46"/>
        <v>0.00232</v>
      </c>
      <c r="HC54" s="66">
        <f t="shared" si="46"/>
        <v>0.00012</v>
      </c>
      <c r="HD54" s="66"/>
    </row>
    <row r="55" spans="1:212">
      <c r="A55">
        <f>'imported data from Web Calc'!A57</f>
        <v>524.3</v>
      </c>
      <c r="B55" t="str">
        <f>'imported data from Web Calc'!B57</f>
        <v>C24H43O9P</v>
      </c>
      <c r="C55" s="61" t="str">
        <f>'imported data from Web Calc'!C57</f>
        <v>LPG(18:3)</v>
      </c>
      <c r="D55" s="69" t="str">
        <f>'imported data from Web Calc'!H57</f>
        <v>0.0000</v>
      </c>
      <c r="E55" s="69" t="str">
        <f>'imported data from Web Calc'!T57</f>
        <v>0.0000</v>
      </c>
      <c r="F55" s="69" t="str">
        <f>'imported data from Web Calc'!AF57</f>
        <v>0.0000</v>
      </c>
      <c r="G55" s="69" t="str">
        <f>'imported data from Web Calc'!AR57</f>
        <v>0.0000</v>
      </c>
      <c r="H55" s="69" t="str">
        <f>'imported data from Web Calc'!BD57</f>
        <v>0.0000</v>
      </c>
      <c r="I55" s="69" t="str">
        <f>'imported data from Web Calc'!BP57</f>
        <v>0.0000</v>
      </c>
      <c r="J55" s="69" t="str">
        <f>'imported data from Web Calc'!CB57</f>
        <v>0.0000</v>
      </c>
      <c r="K55" s="69" t="str">
        <f>'imported data from Web Calc'!CN57</f>
        <v>0.0000</v>
      </c>
      <c r="L55" s="69" t="str">
        <f>'imported data from Web Calc'!CZ57</f>
        <v>0.0000</v>
      </c>
      <c r="M55" s="69" t="str">
        <f>'imported data from Web Calc'!DG57</f>
        <v>0.0000</v>
      </c>
      <c r="N55" s="78">
        <f t="shared" si="3"/>
        <v>0</v>
      </c>
      <c r="O55" s="69" t="str">
        <f>'imported data from Web Calc'!D57</f>
        <v>0.0000</v>
      </c>
      <c r="P55" s="69" t="str">
        <f>'imported data from Web Calc'!E57</f>
        <v>0.0000</v>
      </c>
      <c r="Q55" s="69" t="str">
        <f>'imported data from Web Calc'!F57</f>
        <v>0.0000</v>
      </c>
      <c r="R55" s="69" t="str">
        <f>'imported data from Web Calc'!G57</f>
        <v>0.0000</v>
      </c>
      <c r="S55" s="69" t="str">
        <f>'imported data from Web Calc'!I57</f>
        <v>0.0000</v>
      </c>
      <c r="T55" s="69" t="str">
        <f>'imported data from Web Calc'!J57</f>
        <v>0.0000</v>
      </c>
      <c r="U55" s="69" t="str">
        <f>'imported data from Web Calc'!K57</f>
        <v>0.0000</v>
      </c>
      <c r="V55" s="69" t="str">
        <f>'imported data from Web Calc'!L57</f>
        <v>0.0000</v>
      </c>
      <c r="W55" s="69" t="str">
        <f>'imported data from Web Calc'!M57</f>
        <v>0.0000</v>
      </c>
      <c r="X55" s="69" t="str">
        <f>'imported data from Web Calc'!N57</f>
        <v>0.0000</v>
      </c>
      <c r="Y55" s="69" t="str">
        <f>'imported data from Web Calc'!O57</f>
        <v>0.0000</v>
      </c>
      <c r="Z55" s="69" t="str">
        <f>'imported data from Web Calc'!P57</f>
        <v>0.0000</v>
      </c>
      <c r="AA55" s="69" t="str">
        <f>'imported data from Web Calc'!Q57</f>
        <v>0.0000</v>
      </c>
      <c r="AB55" s="69" t="str">
        <f>'imported data from Web Calc'!R57</f>
        <v>0.0000</v>
      </c>
      <c r="AC55" s="69" t="str">
        <f>'imported data from Web Calc'!S57</f>
        <v>0.0000</v>
      </c>
      <c r="AD55" s="69" t="str">
        <f>'imported data from Web Calc'!U57</f>
        <v>0.0000</v>
      </c>
      <c r="AE55" s="69" t="str">
        <f>'imported data from Web Calc'!V57</f>
        <v>0.0000</v>
      </c>
      <c r="AF55" s="69" t="str">
        <f>'imported data from Web Calc'!W57</f>
        <v>0.0000</v>
      </c>
      <c r="AG55" s="69" t="str">
        <f>'imported data from Web Calc'!X57</f>
        <v>0.0000</v>
      </c>
      <c r="AH55" s="69" t="str">
        <f>'imported data from Web Calc'!Y57</f>
        <v>0.0000</v>
      </c>
      <c r="AI55" s="69" t="str">
        <f>'imported data from Web Calc'!Z57</f>
        <v>0.0000</v>
      </c>
      <c r="AJ55" s="69" t="str">
        <f>'imported data from Web Calc'!AA57</f>
        <v>0.0000</v>
      </c>
      <c r="AK55" s="69" t="str">
        <f>'imported data from Web Calc'!AB57</f>
        <v>0.0000</v>
      </c>
      <c r="AL55" s="69" t="str">
        <f>'imported data from Web Calc'!AC57</f>
        <v>0.0000</v>
      </c>
      <c r="AM55" s="69" t="str">
        <f>'imported data from Web Calc'!AD57</f>
        <v>0.0000</v>
      </c>
      <c r="AN55" s="69" t="str">
        <f>'imported data from Web Calc'!AE57</f>
        <v>0.0000</v>
      </c>
      <c r="AO55" s="69" t="str">
        <f>'imported data from Web Calc'!AG57</f>
        <v>0.0000</v>
      </c>
      <c r="AP55" s="69" t="str">
        <f>'imported data from Web Calc'!AH57</f>
        <v>0.0000</v>
      </c>
      <c r="AQ55" s="69" t="str">
        <f>'imported data from Web Calc'!AI57</f>
        <v>0.0000</v>
      </c>
      <c r="AR55" s="69" t="str">
        <f>'imported data from Web Calc'!AJ57</f>
        <v>0.0017</v>
      </c>
      <c r="AS55" s="69" t="str">
        <f>'imported data from Web Calc'!AK57</f>
        <v>0.0000</v>
      </c>
      <c r="AT55" s="69" t="str">
        <f>'imported data from Web Calc'!AL57</f>
        <v>0.0000</v>
      </c>
      <c r="AU55" s="69" t="str">
        <f>'imported data from Web Calc'!AM57</f>
        <v>0.0000</v>
      </c>
      <c r="AV55" s="69" t="str">
        <f>'imported data from Web Calc'!AN57</f>
        <v>0.0000</v>
      </c>
      <c r="AW55" s="69" t="str">
        <f>'imported data from Web Calc'!AO57</f>
        <v>0.0000</v>
      </c>
      <c r="AX55" s="69" t="str">
        <f>'imported data from Web Calc'!AP57</f>
        <v>0.0000</v>
      </c>
      <c r="AY55" s="69" t="str">
        <f>'imported data from Web Calc'!AQ57</f>
        <v>0.0000</v>
      </c>
      <c r="AZ55" s="69" t="str">
        <f>'imported data from Web Calc'!AS57</f>
        <v>0.0000</v>
      </c>
      <c r="BA55" s="69" t="str">
        <f>'imported data from Web Calc'!AT57</f>
        <v>0.0005</v>
      </c>
      <c r="BB55" s="69" t="str">
        <f>'imported data from Web Calc'!AU57</f>
        <v>0.0000</v>
      </c>
      <c r="BC55" s="69" t="str">
        <f>'imported data from Web Calc'!AV57</f>
        <v>0.0000</v>
      </c>
      <c r="BD55" s="69" t="str">
        <f>'imported data from Web Calc'!AW57</f>
        <v>0.0000</v>
      </c>
      <c r="BE55" s="69" t="str">
        <f>'imported data from Web Calc'!AX57</f>
        <v>0.0000</v>
      </c>
      <c r="BF55" s="69" t="str">
        <f>'imported data from Web Calc'!AY57</f>
        <v>0.0000</v>
      </c>
      <c r="BG55" s="69" t="str">
        <f>'imported data from Web Calc'!AZ57</f>
        <v>0.0000</v>
      </c>
      <c r="BH55" s="69" t="str">
        <f>'imported data from Web Calc'!BA57</f>
        <v>0.0000</v>
      </c>
      <c r="BI55" s="69" t="str">
        <f>'imported data from Web Calc'!BB57</f>
        <v>0.0000</v>
      </c>
      <c r="BJ55" s="69" t="str">
        <f>'imported data from Web Calc'!BC57</f>
        <v>0.0000</v>
      </c>
      <c r="BK55" s="69" t="str">
        <f>'imported data from Web Calc'!BE57</f>
        <v>0.0000</v>
      </c>
      <c r="BL55" s="69" t="str">
        <f>'imported data from Web Calc'!BF57</f>
        <v>0.0014</v>
      </c>
      <c r="BM55" s="69" t="str">
        <f>'imported data from Web Calc'!BG57</f>
        <v>0.0000</v>
      </c>
      <c r="BN55" s="69" t="str">
        <f>'imported data from Web Calc'!BH57</f>
        <v>0.0000</v>
      </c>
      <c r="BO55" s="69" t="str">
        <f>'imported data from Web Calc'!BI57</f>
        <v>0.0000</v>
      </c>
      <c r="BP55" s="69" t="str">
        <f>'imported data from Web Calc'!BJ57</f>
        <v>0.0000</v>
      </c>
      <c r="BQ55" s="69" t="str">
        <f>'imported data from Web Calc'!BK57</f>
        <v>0.0000</v>
      </c>
      <c r="BR55" s="69" t="str">
        <f>'imported data from Web Calc'!BL57</f>
        <v>0.0000</v>
      </c>
      <c r="BS55" s="69" t="str">
        <f>'imported data from Web Calc'!BM57</f>
        <v>0.0000</v>
      </c>
      <c r="BT55" s="69" t="str">
        <f>'imported data from Web Calc'!BN57</f>
        <v>0.0000</v>
      </c>
      <c r="BU55" s="69" t="str">
        <f>'imported data from Web Calc'!BO57</f>
        <v>0.0000</v>
      </c>
      <c r="BV55" s="69" t="str">
        <f>'imported data from Web Calc'!BQ57</f>
        <v>0.0005</v>
      </c>
      <c r="BW55" s="69" t="str">
        <f>'imported data from Web Calc'!BR57</f>
        <v>0.0000</v>
      </c>
      <c r="BX55" s="69" t="str">
        <f>'imported data from Web Calc'!BS57</f>
        <v>0.0000</v>
      </c>
      <c r="BY55" s="69" t="str">
        <f>'imported data from Web Calc'!BT57</f>
        <v>0.0000</v>
      </c>
      <c r="BZ55" s="69" t="str">
        <f>'imported data from Web Calc'!BU57</f>
        <v>0.0006</v>
      </c>
      <c r="CA55" s="69" t="str">
        <f>'imported data from Web Calc'!BV57</f>
        <v>0.0000</v>
      </c>
      <c r="CB55" s="69" t="str">
        <f>'imported data from Web Calc'!BW57</f>
        <v>0.0000</v>
      </c>
      <c r="CC55" s="69" t="str">
        <f>'imported data from Web Calc'!BX57</f>
        <v>0.0000</v>
      </c>
      <c r="CD55" s="69" t="str">
        <f>'imported data from Web Calc'!BY57</f>
        <v>0.0000</v>
      </c>
      <c r="CE55" s="69" t="str">
        <f>'imported data from Web Calc'!BZ57</f>
        <v>0.0000</v>
      </c>
      <c r="CF55" s="69" t="str">
        <f>'imported data from Web Calc'!CA57</f>
        <v>0.0000</v>
      </c>
      <c r="CG55" s="69" t="str">
        <f>'imported data from Web Calc'!CC57</f>
        <v>0.0000</v>
      </c>
      <c r="CH55" s="69" t="str">
        <f>'imported data from Web Calc'!CD57</f>
        <v>0.0000</v>
      </c>
      <c r="CI55" s="69" t="str">
        <f>'imported data from Web Calc'!CE57</f>
        <v>0.0000</v>
      </c>
      <c r="CJ55" s="69" t="str">
        <f>'imported data from Web Calc'!CF57</f>
        <v>0.0000</v>
      </c>
      <c r="CK55" s="69" t="str">
        <f>'imported data from Web Calc'!CG57</f>
        <v>0.0005</v>
      </c>
      <c r="CL55" s="69" t="str">
        <f>'imported data from Web Calc'!CH57</f>
        <v>0.0000</v>
      </c>
      <c r="CM55" s="69" t="str">
        <f>'imported data from Web Calc'!CI57</f>
        <v>0.0000</v>
      </c>
      <c r="CN55" s="69" t="str">
        <f>'imported data from Web Calc'!CJ57</f>
        <v>0.0000</v>
      </c>
      <c r="CO55" s="69" t="str">
        <f>'imported data from Web Calc'!CK57</f>
        <v>0.0000</v>
      </c>
      <c r="CP55" s="69" t="str">
        <f>'imported data from Web Calc'!CL57</f>
        <v>0.0000</v>
      </c>
      <c r="CQ55" s="69" t="str">
        <f>'imported data from Web Calc'!CM57</f>
        <v>0.0000</v>
      </c>
      <c r="CR55" s="69" t="str">
        <f>'imported data from Web Calc'!CO57</f>
        <v>0.0011</v>
      </c>
      <c r="CS55" s="69" t="str">
        <f>'imported data from Web Calc'!CP57</f>
        <v>0.0000</v>
      </c>
      <c r="CT55" s="69" t="str">
        <f>'imported data from Web Calc'!CQ57</f>
        <v>0.0000</v>
      </c>
      <c r="CU55" s="69" t="str">
        <f>'imported data from Web Calc'!CR57</f>
        <v>0.0020</v>
      </c>
      <c r="CV55" s="69" t="str">
        <f>'imported data from Web Calc'!CS57</f>
        <v>0.0000</v>
      </c>
      <c r="CW55" s="69" t="str">
        <f>'imported data from Web Calc'!CT57</f>
        <v>0.0000</v>
      </c>
      <c r="CX55" s="69" t="str">
        <f>'imported data from Web Calc'!CU57</f>
        <v>0.0000</v>
      </c>
      <c r="CY55" s="69" t="str">
        <f>'imported data from Web Calc'!CV57</f>
        <v>0.0000</v>
      </c>
      <c r="CZ55" s="69" t="str">
        <f>'imported data from Web Calc'!CW57</f>
        <v>0.0000</v>
      </c>
      <c r="DA55" s="69" t="str">
        <f>'imported data from Web Calc'!CX57</f>
        <v>0.0000</v>
      </c>
      <c r="DB55" s="69" t="str">
        <f>'imported data from Web Calc'!CY57</f>
        <v>0.0000</v>
      </c>
      <c r="DC55" s="69" t="str">
        <f>'imported data from Web Calc'!DA57</f>
        <v>0.0000</v>
      </c>
      <c r="DD55" s="69" t="str">
        <f>'imported data from Web Calc'!DB57</f>
        <v>0.0000</v>
      </c>
      <c r="DE55" s="69" t="str">
        <f>'imported data from Web Calc'!DC57</f>
        <v>0.0000</v>
      </c>
      <c r="DF55" s="69" t="str">
        <f>'imported data from Web Calc'!DD57</f>
        <v>0.0000</v>
      </c>
      <c r="DG55" s="69" t="str">
        <f>'imported data from Web Calc'!DE57</f>
        <v>0.0000</v>
      </c>
      <c r="DH55" s="69" t="str">
        <f>'imported data from Web Calc'!DF57</f>
        <v>0.0000</v>
      </c>
      <c r="DI55" s="81"/>
      <c r="DJ55" s="66">
        <f>IF(O55-$N55&gt;0,O55-$N55,0)</f>
        <v>0</v>
      </c>
      <c r="DK55" s="66">
        <f t="shared" si="45"/>
        <v>0</v>
      </c>
      <c r="DL55" s="66">
        <f t="shared" si="45"/>
        <v>0</v>
      </c>
      <c r="DM55" s="66">
        <f t="shared" si="45"/>
        <v>0</v>
      </c>
      <c r="DN55" s="66">
        <f t="shared" si="45"/>
        <v>0</v>
      </c>
      <c r="DO55" s="66">
        <f t="shared" si="45"/>
        <v>0</v>
      </c>
      <c r="DP55" s="66">
        <f t="shared" si="45"/>
        <v>0</v>
      </c>
      <c r="DQ55" s="66">
        <f t="shared" si="45"/>
        <v>0</v>
      </c>
      <c r="DR55" s="66">
        <f t="shared" si="45"/>
        <v>0</v>
      </c>
      <c r="DS55" s="66">
        <f t="shared" si="45"/>
        <v>0</v>
      </c>
      <c r="DT55" s="66">
        <f t="shared" si="45"/>
        <v>0</v>
      </c>
      <c r="DU55" s="66">
        <f t="shared" si="45"/>
        <v>0</v>
      </c>
      <c r="DV55" s="66">
        <f t="shared" si="45"/>
        <v>0</v>
      </c>
      <c r="DW55" s="66">
        <f t="shared" si="45"/>
        <v>0</v>
      </c>
      <c r="DX55" s="66">
        <f t="shared" si="45"/>
        <v>0</v>
      </c>
      <c r="DY55" s="66">
        <f t="shared" si="45"/>
        <v>0</v>
      </c>
      <c r="DZ55" s="66">
        <f t="shared" si="45"/>
        <v>0</v>
      </c>
      <c r="EA55" s="66">
        <f t="shared" si="45"/>
        <v>0</v>
      </c>
      <c r="EB55" s="66">
        <f t="shared" si="45"/>
        <v>0</v>
      </c>
      <c r="EC55" s="66">
        <f t="shared" si="45"/>
        <v>0</v>
      </c>
      <c r="ED55" s="66">
        <f t="shared" si="45"/>
        <v>0</v>
      </c>
      <c r="EE55" s="66">
        <f t="shared" si="45"/>
        <v>0</v>
      </c>
      <c r="EF55" s="66">
        <f t="shared" si="45"/>
        <v>0</v>
      </c>
      <c r="EG55" s="66">
        <f t="shared" si="45"/>
        <v>0</v>
      </c>
      <c r="EH55" s="66">
        <f t="shared" si="45"/>
        <v>0</v>
      </c>
      <c r="EI55" s="66">
        <f t="shared" si="45"/>
        <v>0</v>
      </c>
      <c r="EJ55" s="66">
        <f t="shared" si="45"/>
        <v>0</v>
      </c>
      <c r="EK55" s="66">
        <f t="shared" si="45"/>
        <v>0</v>
      </c>
      <c r="EL55" s="66">
        <f t="shared" si="45"/>
        <v>0</v>
      </c>
      <c r="EM55" s="66">
        <f t="shared" si="45"/>
        <v>0.0017</v>
      </c>
      <c r="EN55" s="66">
        <f t="shared" si="45"/>
        <v>0</v>
      </c>
      <c r="EO55" s="66">
        <f t="shared" si="45"/>
        <v>0</v>
      </c>
      <c r="EP55" s="66">
        <f t="shared" si="45"/>
        <v>0</v>
      </c>
      <c r="EQ55" s="66">
        <f t="shared" si="45"/>
        <v>0</v>
      </c>
      <c r="ER55" s="66">
        <f t="shared" si="45"/>
        <v>0</v>
      </c>
      <c r="ES55" s="66">
        <f t="shared" si="45"/>
        <v>0</v>
      </c>
      <c r="ET55" s="66">
        <f t="shared" si="45"/>
        <v>0</v>
      </c>
      <c r="EU55" s="66">
        <f t="shared" si="45"/>
        <v>0</v>
      </c>
      <c r="EV55" s="66">
        <f t="shared" si="45"/>
        <v>0.0005</v>
      </c>
      <c r="EW55" s="66">
        <f t="shared" si="45"/>
        <v>0</v>
      </c>
      <c r="EX55" s="66">
        <f t="shared" si="45"/>
        <v>0</v>
      </c>
      <c r="EY55" s="66">
        <f t="shared" si="45"/>
        <v>0</v>
      </c>
      <c r="EZ55" s="66">
        <f t="shared" si="45"/>
        <v>0</v>
      </c>
      <c r="FA55" s="66">
        <f t="shared" si="45"/>
        <v>0</v>
      </c>
      <c r="FB55" s="66">
        <f t="shared" si="45"/>
        <v>0</v>
      </c>
      <c r="FC55" s="66">
        <f t="shared" si="45"/>
        <v>0</v>
      </c>
      <c r="FD55" s="66">
        <f t="shared" si="45"/>
        <v>0</v>
      </c>
      <c r="FE55" s="66">
        <f t="shared" si="45"/>
        <v>0</v>
      </c>
      <c r="FF55" s="66">
        <f t="shared" si="45"/>
        <v>0</v>
      </c>
      <c r="FG55" s="66">
        <f t="shared" si="45"/>
        <v>0.0014</v>
      </c>
      <c r="FH55" s="66">
        <f t="shared" si="45"/>
        <v>0</v>
      </c>
      <c r="FI55" s="66">
        <f t="shared" si="45"/>
        <v>0</v>
      </c>
      <c r="FJ55" s="66">
        <f t="shared" si="45"/>
        <v>0</v>
      </c>
      <c r="FK55" s="66">
        <f t="shared" si="45"/>
        <v>0</v>
      </c>
      <c r="FL55" s="66">
        <f t="shared" si="45"/>
        <v>0</v>
      </c>
      <c r="FM55" s="66">
        <f t="shared" si="45"/>
        <v>0</v>
      </c>
      <c r="FN55" s="66">
        <f t="shared" si="45"/>
        <v>0</v>
      </c>
      <c r="FO55" s="66">
        <f t="shared" si="45"/>
        <v>0</v>
      </c>
      <c r="FP55" s="66">
        <f t="shared" si="45"/>
        <v>0</v>
      </c>
      <c r="FQ55" s="66">
        <f t="shared" si="45"/>
        <v>0.0005</v>
      </c>
      <c r="FR55" s="66">
        <f t="shared" si="45"/>
        <v>0</v>
      </c>
      <c r="FS55" s="66">
        <f t="shared" si="45"/>
        <v>0</v>
      </c>
      <c r="FT55" s="66">
        <f t="shared" si="45"/>
        <v>0</v>
      </c>
      <c r="FU55" s="66">
        <f t="shared" si="45"/>
        <v>0.0006</v>
      </c>
      <c r="FV55" s="66">
        <f t="shared" si="45"/>
        <v>0</v>
      </c>
      <c r="FW55" s="66">
        <f t="shared" si="46"/>
        <v>0</v>
      </c>
      <c r="FX55" s="66">
        <f t="shared" si="46"/>
        <v>0</v>
      </c>
      <c r="FY55" s="66">
        <f t="shared" si="46"/>
        <v>0</v>
      </c>
      <c r="FZ55" s="66">
        <f t="shared" si="46"/>
        <v>0</v>
      </c>
      <c r="GA55" s="66">
        <f t="shared" si="46"/>
        <v>0</v>
      </c>
      <c r="GB55" s="66">
        <f t="shared" si="46"/>
        <v>0</v>
      </c>
      <c r="GC55" s="66">
        <f t="shared" si="46"/>
        <v>0</v>
      </c>
      <c r="GD55" s="66">
        <f t="shared" si="46"/>
        <v>0</v>
      </c>
      <c r="GE55" s="66">
        <f t="shared" si="46"/>
        <v>0</v>
      </c>
      <c r="GF55" s="66">
        <f t="shared" si="46"/>
        <v>0.0005</v>
      </c>
      <c r="GG55" s="66">
        <f t="shared" si="46"/>
        <v>0</v>
      </c>
      <c r="GH55" s="66">
        <f t="shared" si="46"/>
        <v>0</v>
      </c>
      <c r="GI55" s="66">
        <f t="shared" si="46"/>
        <v>0</v>
      </c>
      <c r="GJ55" s="66">
        <f t="shared" si="46"/>
        <v>0</v>
      </c>
      <c r="GK55" s="66">
        <f t="shared" si="46"/>
        <v>0</v>
      </c>
      <c r="GL55" s="66">
        <f t="shared" si="46"/>
        <v>0</v>
      </c>
      <c r="GM55" s="66">
        <f t="shared" si="46"/>
        <v>0.0011</v>
      </c>
      <c r="GN55" s="66">
        <f t="shared" si="46"/>
        <v>0</v>
      </c>
      <c r="GO55" s="66">
        <f t="shared" si="46"/>
        <v>0</v>
      </c>
      <c r="GP55" s="66">
        <f t="shared" si="46"/>
        <v>0.002</v>
      </c>
      <c r="GQ55" s="66">
        <f t="shared" si="46"/>
        <v>0</v>
      </c>
      <c r="GR55" s="66">
        <f t="shared" si="46"/>
        <v>0</v>
      </c>
      <c r="GS55" s="66">
        <f t="shared" si="46"/>
        <v>0</v>
      </c>
      <c r="GT55" s="66">
        <f t="shared" si="46"/>
        <v>0</v>
      </c>
      <c r="GU55" s="66">
        <f t="shared" si="46"/>
        <v>0</v>
      </c>
      <c r="GV55" s="66">
        <f t="shared" si="46"/>
        <v>0</v>
      </c>
      <c r="GW55" s="66">
        <f t="shared" si="46"/>
        <v>0</v>
      </c>
      <c r="GX55" s="66">
        <f t="shared" si="46"/>
        <v>0</v>
      </c>
      <c r="GY55" s="66">
        <f t="shared" si="46"/>
        <v>0</v>
      </c>
      <c r="GZ55" s="66">
        <f t="shared" si="46"/>
        <v>0</v>
      </c>
      <c r="HA55" s="66">
        <f t="shared" si="46"/>
        <v>0</v>
      </c>
      <c r="HB55" s="66">
        <f t="shared" si="46"/>
        <v>0</v>
      </c>
      <c r="HC55" s="66">
        <f t="shared" si="46"/>
        <v>0</v>
      </c>
      <c r="HD55" s="66"/>
    </row>
    <row r="56" spans="1:212">
      <c r="A56">
        <f>'imported data from Web Calc'!A58</f>
        <v>526.3</v>
      </c>
      <c r="B56" t="str">
        <f>'imported data from Web Calc'!B58</f>
        <v>C24H45O9P</v>
      </c>
      <c r="C56" s="61" t="str">
        <f>'imported data from Web Calc'!C58</f>
        <v>LPG(18:2)</v>
      </c>
      <c r="D56" s="69" t="str">
        <f>'imported data from Web Calc'!H58</f>
        <v>0.0000</v>
      </c>
      <c r="E56" s="69" t="str">
        <f>'imported data from Web Calc'!T58</f>
        <v>0.0000</v>
      </c>
      <c r="F56" s="69" t="str">
        <f>'imported data from Web Calc'!AF58</f>
        <v>0.0000</v>
      </c>
      <c r="G56" s="69" t="str">
        <f>'imported data from Web Calc'!AR58</f>
        <v>0.0000</v>
      </c>
      <c r="H56" s="69" t="str">
        <f>'imported data from Web Calc'!BD58</f>
        <v>0.0000</v>
      </c>
      <c r="I56" s="69" t="str">
        <f>'imported data from Web Calc'!BP58</f>
        <v>0.0000</v>
      </c>
      <c r="J56" s="69" t="str">
        <f>'imported data from Web Calc'!CB58</f>
        <v>0.0000</v>
      </c>
      <c r="K56" s="69" t="str">
        <f>'imported data from Web Calc'!CN58</f>
        <v>0.0000</v>
      </c>
      <c r="L56" s="69" t="str">
        <f>'imported data from Web Calc'!CZ58</f>
        <v>0.0000</v>
      </c>
      <c r="M56" s="69" t="str">
        <f>'imported data from Web Calc'!DG58</f>
        <v>0.0000</v>
      </c>
      <c r="N56" s="78">
        <f t="shared" si="3"/>
        <v>0</v>
      </c>
      <c r="O56" s="69" t="str">
        <f>'imported data from Web Calc'!D58</f>
        <v>0.0000</v>
      </c>
      <c r="P56" s="69" t="str">
        <f>'imported data from Web Calc'!E58</f>
        <v>0.0000</v>
      </c>
      <c r="Q56" s="69" t="str">
        <f>'imported data from Web Calc'!F58</f>
        <v>0.0000</v>
      </c>
      <c r="R56" s="69" t="str">
        <f>'imported data from Web Calc'!G58</f>
        <v>0.0007</v>
      </c>
      <c r="S56" s="69" t="str">
        <f>'imported data from Web Calc'!I58</f>
        <v>0.0000</v>
      </c>
      <c r="T56" s="69" t="str">
        <f>'imported data from Web Calc'!J58</f>
        <v>0.0000</v>
      </c>
      <c r="U56" s="69" t="str">
        <f>'imported data from Web Calc'!K58</f>
        <v>0.0000</v>
      </c>
      <c r="V56" s="69" t="str">
        <f>'imported data from Web Calc'!L58</f>
        <v>0.0000</v>
      </c>
      <c r="W56" s="69" t="str">
        <f>'imported data from Web Calc'!M58</f>
        <v>0.0000</v>
      </c>
      <c r="X56" s="69" t="str">
        <f>'imported data from Web Calc'!N58</f>
        <v>0.0000</v>
      </c>
      <c r="Y56" s="69" t="str">
        <f>'imported data from Web Calc'!O58</f>
        <v>0.0005</v>
      </c>
      <c r="Z56" s="69" t="str">
        <f>'imported data from Web Calc'!P58</f>
        <v>0.0000</v>
      </c>
      <c r="AA56" s="69" t="str">
        <f>'imported data from Web Calc'!Q58</f>
        <v>0.0000</v>
      </c>
      <c r="AB56" s="69" t="str">
        <f>'imported data from Web Calc'!R58</f>
        <v>0.0000</v>
      </c>
      <c r="AC56" s="69" t="str">
        <f>'imported data from Web Calc'!S58</f>
        <v>0.0000</v>
      </c>
      <c r="AD56" s="69" t="str">
        <f>'imported data from Web Calc'!U58</f>
        <v>0.0005</v>
      </c>
      <c r="AE56" s="69" t="str">
        <f>'imported data from Web Calc'!V58</f>
        <v>0.0000</v>
      </c>
      <c r="AF56" s="69" t="str">
        <f>'imported data from Web Calc'!W58</f>
        <v>0.0000</v>
      </c>
      <c r="AG56" s="69" t="str">
        <f>'imported data from Web Calc'!X58</f>
        <v>0.0000</v>
      </c>
      <c r="AH56" s="69" t="str">
        <f>'imported data from Web Calc'!Y58</f>
        <v>0.0008</v>
      </c>
      <c r="AI56" s="69" t="str">
        <f>'imported data from Web Calc'!Z58</f>
        <v>0.0005</v>
      </c>
      <c r="AJ56" s="69" t="str">
        <f>'imported data from Web Calc'!AA58</f>
        <v>0.0000</v>
      </c>
      <c r="AK56" s="69" t="str">
        <f>'imported data from Web Calc'!AB58</f>
        <v>0.0000</v>
      </c>
      <c r="AL56" s="69" t="str">
        <f>'imported data from Web Calc'!AC58</f>
        <v>0.0007</v>
      </c>
      <c r="AM56" s="69" t="str">
        <f>'imported data from Web Calc'!AD58</f>
        <v>0.0000</v>
      </c>
      <c r="AN56" s="69" t="str">
        <f>'imported data from Web Calc'!AE58</f>
        <v>0.0000</v>
      </c>
      <c r="AO56" s="69" t="str">
        <f>'imported data from Web Calc'!AG58</f>
        <v>0.0007</v>
      </c>
      <c r="AP56" s="69" t="str">
        <f>'imported data from Web Calc'!AH58</f>
        <v>0.0000</v>
      </c>
      <c r="AQ56" s="69" t="str">
        <f>'imported data from Web Calc'!AI58</f>
        <v>0.0000</v>
      </c>
      <c r="AR56" s="69" t="str">
        <f>'imported data from Web Calc'!AJ58</f>
        <v>0.0000</v>
      </c>
      <c r="AS56" s="69" t="str">
        <f>'imported data from Web Calc'!AK58</f>
        <v>0.0000</v>
      </c>
      <c r="AT56" s="69" t="str">
        <f>'imported data from Web Calc'!AL58</f>
        <v>0.0000</v>
      </c>
      <c r="AU56" s="69" t="str">
        <f>'imported data from Web Calc'!AM58</f>
        <v>0.0000</v>
      </c>
      <c r="AV56" s="69" t="str">
        <f>'imported data from Web Calc'!AN58</f>
        <v>0.0000</v>
      </c>
      <c r="AW56" s="69" t="str">
        <f>'imported data from Web Calc'!AO58</f>
        <v>0.0000</v>
      </c>
      <c r="AX56" s="69" t="str">
        <f>'imported data from Web Calc'!AP58</f>
        <v>0.0000</v>
      </c>
      <c r="AY56" s="69" t="str">
        <f>'imported data from Web Calc'!AQ58</f>
        <v>0.0000</v>
      </c>
      <c r="AZ56" s="69" t="str">
        <f>'imported data from Web Calc'!AS58</f>
        <v>0.0000</v>
      </c>
      <c r="BA56" s="69" t="str">
        <f>'imported data from Web Calc'!AT58</f>
        <v>0.0000</v>
      </c>
      <c r="BB56" s="69" t="str">
        <f>'imported data from Web Calc'!AU58</f>
        <v>0.0000</v>
      </c>
      <c r="BC56" s="69" t="str">
        <f>'imported data from Web Calc'!AV58</f>
        <v>0.0000</v>
      </c>
      <c r="BD56" s="69" t="str">
        <f>'imported data from Web Calc'!AW58</f>
        <v>0.0028</v>
      </c>
      <c r="BE56" s="69" t="str">
        <f>'imported data from Web Calc'!AX58</f>
        <v>0.0000</v>
      </c>
      <c r="BF56" s="69" t="str">
        <f>'imported data from Web Calc'!AY58</f>
        <v>0.0000</v>
      </c>
      <c r="BG56" s="69" t="str">
        <f>'imported data from Web Calc'!AZ58</f>
        <v>0.0000</v>
      </c>
      <c r="BH56" s="69" t="str">
        <f>'imported data from Web Calc'!BA58</f>
        <v>0.0000</v>
      </c>
      <c r="BI56" s="69" t="str">
        <f>'imported data from Web Calc'!BB58</f>
        <v>0.0000</v>
      </c>
      <c r="BJ56" s="69" t="str">
        <f>'imported data from Web Calc'!BC58</f>
        <v>0.0000</v>
      </c>
      <c r="BK56" s="69" t="str">
        <f>'imported data from Web Calc'!BE58</f>
        <v>0.0000</v>
      </c>
      <c r="BL56" s="69" t="str">
        <f>'imported data from Web Calc'!BF58</f>
        <v>0.0000</v>
      </c>
      <c r="BM56" s="69" t="str">
        <f>'imported data from Web Calc'!BG58</f>
        <v>0.0000</v>
      </c>
      <c r="BN56" s="69" t="str">
        <f>'imported data from Web Calc'!BH58</f>
        <v>0.0000</v>
      </c>
      <c r="BO56" s="69" t="str">
        <f>'imported data from Web Calc'!BI58</f>
        <v>0.0012</v>
      </c>
      <c r="BP56" s="69" t="str">
        <f>'imported data from Web Calc'!BJ58</f>
        <v>0.0000</v>
      </c>
      <c r="BQ56" s="69" t="str">
        <f>'imported data from Web Calc'!BK58</f>
        <v>0.0000</v>
      </c>
      <c r="BR56" s="69" t="str">
        <f>'imported data from Web Calc'!BL58</f>
        <v>0.0000</v>
      </c>
      <c r="BS56" s="69" t="str">
        <f>'imported data from Web Calc'!BM58</f>
        <v>0.0000</v>
      </c>
      <c r="BT56" s="69" t="str">
        <f>'imported data from Web Calc'!BN58</f>
        <v>0.0000</v>
      </c>
      <c r="BU56" s="69" t="str">
        <f>'imported data from Web Calc'!BO58</f>
        <v>0.0000</v>
      </c>
      <c r="BV56" s="69" t="str">
        <f>'imported data from Web Calc'!BQ58</f>
        <v>0.0000</v>
      </c>
      <c r="BW56" s="69" t="str">
        <f>'imported data from Web Calc'!BR58</f>
        <v>0.0005</v>
      </c>
      <c r="BX56" s="69" t="str">
        <f>'imported data from Web Calc'!BS58</f>
        <v>0.0000</v>
      </c>
      <c r="BY56" s="69" t="str">
        <f>'imported data from Web Calc'!BT58</f>
        <v>0.0000</v>
      </c>
      <c r="BZ56" s="69" t="str">
        <f>'imported data from Web Calc'!BU58</f>
        <v>0.0000</v>
      </c>
      <c r="CA56" s="69" t="str">
        <f>'imported data from Web Calc'!BV58</f>
        <v>0.0000</v>
      </c>
      <c r="CB56" s="69" t="str">
        <f>'imported data from Web Calc'!BW58</f>
        <v>0.0000</v>
      </c>
      <c r="CC56" s="69" t="str">
        <f>'imported data from Web Calc'!BX58</f>
        <v>0.0000</v>
      </c>
      <c r="CD56" s="69" t="str">
        <f>'imported data from Web Calc'!BY58</f>
        <v>0.0000</v>
      </c>
      <c r="CE56" s="69" t="str">
        <f>'imported data from Web Calc'!BZ58</f>
        <v>0.0000</v>
      </c>
      <c r="CF56" s="69" t="str">
        <f>'imported data from Web Calc'!CA58</f>
        <v>0.0011</v>
      </c>
      <c r="CG56" s="69" t="str">
        <f>'imported data from Web Calc'!CC58</f>
        <v>0.0009</v>
      </c>
      <c r="CH56" s="69" t="str">
        <f>'imported data from Web Calc'!CD58</f>
        <v>0.0000</v>
      </c>
      <c r="CI56" s="69" t="str">
        <f>'imported data from Web Calc'!CE58</f>
        <v>0.0000</v>
      </c>
      <c r="CJ56" s="69" t="str">
        <f>'imported data from Web Calc'!CF58</f>
        <v>0.0005</v>
      </c>
      <c r="CK56" s="69" t="str">
        <f>'imported data from Web Calc'!CG58</f>
        <v>0.0000</v>
      </c>
      <c r="CL56" s="69" t="str">
        <f>'imported data from Web Calc'!CH58</f>
        <v>0.0000</v>
      </c>
      <c r="CM56" s="69" t="str">
        <f>'imported data from Web Calc'!CI58</f>
        <v>0.0000</v>
      </c>
      <c r="CN56" s="69" t="str">
        <f>'imported data from Web Calc'!CJ58</f>
        <v>0.0005</v>
      </c>
      <c r="CO56" s="69" t="str">
        <f>'imported data from Web Calc'!CK58</f>
        <v>0.0000</v>
      </c>
      <c r="CP56" s="69" t="str">
        <f>'imported data from Web Calc'!CL58</f>
        <v>0.0005</v>
      </c>
      <c r="CQ56" s="69" t="str">
        <f>'imported data from Web Calc'!CM58</f>
        <v>0.0000</v>
      </c>
      <c r="CR56" s="69" t="str">
        <f>'imported data from Web Calc'!CO58</f>
        <v>0.0005</v>
      </c>
      <c r="CS56" s="69" t="str">
        <f>'imported data from Web Calc'!CP58</f>
        <v>0.0000</v>
      </c>
      <c r="CT56" s="69" t="str">
        <f>'imported data from Web Calc'!CQ58</f>
        <v>0.0006</v>
      </c>
      <c r="CU56" s="69" t="str">
        <f>'imported data from Web Calc'!CR58</f>
        <v>0.0000</v>
      </c>
      <c r="CV56" s="69" t="str">
        <f>'imported data from Web Calc'!CS58</f>
        <v>0.0000</v>
      </c>
      <c r="CW56" s="69" t="str">
        <f>'imported data from Web Calc'!CT58</f>
        <v>0.0000</v>
      </c>
      <c r="CX56" s="69" t="str">
        <f>'imported data from Web Calc'!CU58</f>
        <v>0.0000</v>
      </c>
      <c r="CY56" s="69" t="str">
        <f>'imported data from Web Calc'!CV58</f>
        <v>0.0000</v>
      </c>
      <c r="CZ56" s="69" t="str">
        <f>'imported data from Web Calc'!CW58</f>
        <v>0.0000</v>
      </c>
      <c r="DA56" s="69" t="str">
        <f>'imported data from Web Calc'!CX58</f>
        <v>0.0000</v>
      </c>
      <c r="DB56" s="69" t="str">
        <f>'imported data from Web Calc'!CY58</f>
        <v>0.0000</v>
      </c>
      <c r="DC56" s="69" t="str">
        <f>'imported data from Web Calc'!DA58</f>
        <v>0.0000</v>
      </c>
      <c r="DD56" s="69" t="str">
        <f>'imported data from Web Calc'!DB58</f>
        <v>0.0000</v>
      </c>
      <c r="DE56" s="69" t="str">
        <f>'imported data from Web Calc'!DC58</f>
        <v>0.0000</v>
      </c>
      <c r="DF56" s="69" t="str">
        <f>'imported data from Web Calc'!DD58</f>
        <v>0.0000</v>
      </c>
      <c r="DG56" s="69" t="str">
        <f>'imported data from Web Calc'!DE58</f>
        <v>0.0000</v>
      </c>
      <c r="DH56" s="69" t="str">
        <f>'imported data from Web Calc'!DF58</f>
        <v>0.0000</v>
      </c>
      <c r="DI56" s="81"/>
      <c r="DJ56" s="66">
        <f>IF(O56-$N56&gt;0,O56-$N56,0)</f>
        <v>0</v>
      </c>
      <c r="DK56" s="66">
        <f t="shared" si="45"/>
        <v>0</v>
      </c>
      <c r="DL56" s="66">
        <f t="shared" si="45"/>
        <v>0</v>
      </c>
      <c r="DM56" s="66">
        <f t="shared" si="45"/>
        <v>0.0007</v>
      </c>
      <c r="DN56" s="66">
        <f t="shared" si="45"/>
        <v>0</v>
      </c>
      <c r="DO56" s="66">
        <f t="shared" si="45"/>
        <v>0</v>
      </c>
      <c r="DP56" s="66">
        <f t="shared" si="45"/>
        <v>0</v>
      </c>
      <c r="DQ56" s="66">
        <f t="shared" si="45"/>
        <v>0</v>
      </c>
      <c r="DR56" s="66">
        <f t="shared" si="45"/>
        <v>0</v>
      </c>
      <c r="DS56" s="66">
        <f t="shared" si="45"/>
        <v>0</v>
      </c>
      <c r="DT56" s="66">
        <f t="shared" si="45"/>
        <v>0.0005</v>
      </c>
      <c r="DU56" s="66">
        <f t="shared" si="45"/>
        <v>0</v>
      </c>
      <c r="DV56" s="66">
        <f t="shared" si="45"/>
        <v>0</v>
      </c>
      <c r="DW56" s="66">
        <f t="shared" si="45"/>
        <v>0</v>
      </c>
      <c r="DX56" s="66">
        <f t="shared" si="45"/>
        <v>0</v>
      </c>
      <c r="DY56" s="66">
        <f t="shared" si="45"/>
        <v>0.0005</v>
      </c>
      <c r="DZ56" s="66">
        <f t="shared" si="45"/>
        <v>0</v>
      </c>
      <c r="EA56" s="66">
        <f t="shared" si="45"/>
        <v>0</v>
      </c>
      <c r="EB56" s="66">
        <f t="shared" si="45"/>
        <v>0</v>
      </c>
      <c r="EC56" s="66">
        <f t="shared" si="45"/>
        <v>0.0008</v>
      </c>
      <c r="ED56" s="66">
        <f t="shared" si="45"/>
        <v>0.0005</v>
      </c>
      <c r="EE56" s="66">
        <f t="shared" si="45"/>
        <v>0</v>
      </c>
      <c r="EF56" s="66">
        <f t="shared" si="45"/>
        <v>0</v>
      </c>
      <c r="EG56" s="66">
        <f t="shared" si="45"/>
        <v>0.0007</v>
      </c>
      <c r="EH56" s="66">
        <f t="shared" si="45"/>
        <v>0</v>
      </c>
      <c r="EI56" s="66">
        <f t="shared" si="45"/>
        <v>0</v>
      </c>
      <c r="EJ56" s="66">
        <f t="shared" si="45"/>
        <v>0.0007</v>
      </c>
      <c r="EK56" s="66">
        <f t="shared" si="45"/>
        <v>0</v>
      </c>
      <c r="EL56" s="66">
        <f t="shared" si="45"/>
        <v>0</v>
      </c>
      <c r="EM56" s="66">
        <f t="shared" si="45"/>
        <v>0</v>
      </c>
      <c r="EN56" s="66">
        <f t="shared" si="45"/>
        <v>0</v>
      </c>
      <c r="EO56" s="66">
        <f t="shared" si="45"/>
        <v>0</v>
      </c>
      <c r="EP56" s="66">
        <f t="shared" si="45"/>
        <v>0</v>
      </c>
      <c r="EQ56" s="66">
        <f t="shared" si="45"/>
        <v>0</v>
      </c>
      <c r="ER56" s="66">
        <f t="shared" si="45"/>
        <v>0</v>
      </c>
      <c r="ES56" s="66">
        <f t="shared" si="45"/>
        <v>0</v>
      </c>
      <c r="ET56" s="66">
        <f t="shared" si="45"/>
        <v>0</v>
      </c>
      <c r="EU56" s="66">
        <f t="shared" si="45"/>
        <v>0</v>
      </c>
      <c r="EV56" s="66">
        <f t="shared" si="45"/>
        <v>0</v>
      </c>
      <c r="EW56" s="66">
        <f t="shared" si="45"/>
        <v>0</v>
      </c>
      <c r="EX56" s="66">
        <f t="shared" si="45"/>
        <v>0</v>
      </c>
      <c r="EY56" s="66">
        <f t="shared" si="45"/>
        <v>0.0028</v>
      </c>
      <c r="EZ56" s="66">
        <f t="shared" si="45"/>
        <v>0</v>
      </c>
      <c r="FA56" s="66">
        <f t="shared" si="45"/>
        <v>0</v>
      </c>
      <c r="FB56" s="66">
        <f t="shared" si="45"/>
        <v>0</v>
      </c>
      <c r="FC56" s="66">
        <f t="shared" si="45"/>
        <v>0</v>
      </c>
      <c r="FD56" s="66">
        <f t="shared" si="45"/>
        <v>0</v>
      </c>
      <c r="FE56" s="66">
        <f t="shared" si="45"/>
        <v>0</v>
      </c>
      <c r="FF56" s="66">
        <f t="shared" si="45"/>
        <v>0</v>
      </c>
      <c r="FG56" s="66">
        <f t="shared" si="45"/>
        <v>0</v>
      </c>
      <c r="FH56" s="66">
        <f t="shared" si="45"/>
        <v>0</v>
      </c>
      <c r="FI56" s="66">
        <f t="shared" si="45"/>
        <v>0</v>
      </c>
      <c r="FJ56" s="66">
        <f t="shared" si="45"/>
        <v>0.0012</v>
      </c>
      <c r="FK56" s="66">
        <f t="shared" si="45"/>
        <v>0</v>
      </c>
      <c r="FL56" s="66">
        <f t="shared" si="45"/>
        <v>0</v>
      </c>
      <c r="FM56" s="66">
        <f t="shared" si="45"/>
        <v>0</v>
      </c>
      <c r="FN56" s="66">
        <f t="shared" si="45"/>
        <v>0</v>
      </c>
      <c r="FO56" s="66">
        <f t="shared" si="45"/>
        <v>0</v>
      </c>
      <c r="FP56" s="66">
        <f t="shared" si="45"/>
        <v>0</v>
      </c>
      <c r="FQ56" s="66">
        <f t="shared" si="45"/>
        <v>0</v>
      </c>
      <c r="FR56" s="66">
        <f t="shared" si="45"/>
        <v>0.0005</v>
      </c>
      <c r="FS56" s="66">
        <f t="shared" si="45"/>
        <v>0</v>
      </c>
      <c r="FT56" s="66">
        <f t="shared" si="45"/>
        <v>0</v>
      </c>
      <c r="FU56" s="66">
        <f t="shared" si="45"/>
        <v>0</v>
      </c>
      <c r="FV56" s="66">
        <f t="shared" ref="FV56:FV57" si="47">IF(CA56-$N56&gt;0,CA56-$N56,0)</f>
        <v>0</v>
      </c>
      <c r="FW56" s="66">
        <f t="shared" si="46"/>
        <v>0</v>
      </c>
      <c r="FX56" s="66">
        <f t="shared" si="46"/>
        <v>0</v>
      </c>
      <c r="FY56" s="66">
        <f t="shared" si="46"/>
        <v>0</v>
      </c>
      <c r="FZ56" s="66">
        <f t="shared" si="46"/>
        <v>0</v>
      </c>
      <c r="GA56" s="66">
        <f t="shared" si="46"/>
        <v>0.0011</v>
      </c>
      <c r="GB56" s="66">
        <f t="shared" si="46"/>
        <v>0.0009</v>
      </c>
      <c r="GC56" s="66">
        <f t="shared" si="46"/>
        <v>0</v>
      </c>
      <c r="GD56" s="66">
        <f t="shared" si="46"/>
        <v>0</v>
      </c>
      <c r="GE56" s="66">
        <f t="shared" si="46"/>
        <v>0.0005</v>
      </c>
      <c r="GF56" s="66">
        <f t="shared" si="46"/>
        <v>0</v>
      </c>
      <c r="GG56" s="66">
        <f t="shared" si="46"/>
        <v>0</v>
      </c>
      <c r="GH56" s="66">
        <f t="shared" si="46"/>
        <v>0</v>
      </c>
      <c r="GI56" s="66">
        <f t="shared" si="46"/>
        <v>0.0005</v>
      </c>
      <c r="GJ56" s="66">
        <f t="shared" si="46"/>
        <v>0</v>
      </c>
      <c r="GK56" s="66">
        <f t="shared" si="46"/>
        <v>0.0005</v>
      </c>
      <c r="GL56" s="66">
        <f t="shared" si="46"/>
        <v>0</v>
      </c>
      <c r="GM56" s="66">
        <f t="shared" si="46"/>
        <v>0.0005</v>
      </c>
      <c r="GN56" s="66">
        <f t="shared" si="46"/>
        <v>0</v>
      </c>
      <c r="GO56" s="66">
        <f t="shared" si="46"/>
        <v>0.0006</v>
      </c>
      <c r="GP56" s="66">
        <f t="shared" si="46"/>
        <v>0</v>
      </c>
      <c r="GQ56" s="66">
        <f t="shared" si="46"/>
        <v>0</v>
      </c>
      <c r="GR56" s="66">
        <f t="shared" si="46"/>
        <v>0</v>
      </c>
      <c r="GS56" s="66">
        <f t="shared" si="46"/>
        <v>0</v>
      </c>
      <c r="GT56" s="66">
        <f t="shared" si="46"/>
        <v>0</v>
      </c>
      <c r="GU56" s="66">
        <f t="shared" si="46"/>
        <v>0</v>
      </c>
      <c r="GV56" s="66">
        <f t="shared" si="46"/>
        <v>0</v>
      </c>
      <c r="GW56" s="66">
        <f t="shared" si="46"/>
        <v>0</v>
      </c>
      <c r="GX56" s="66">
        <f t="shared" si="46"/>
        <v>0</v>
      </c>
      <c r="GY56" s="66">
        <f t="shared" si="46"/>
        <v>0</v>
      </c>
      <c r="GZ56" s="66">
        <f t="shared" si="46"/>
        <v>0</v>
      </c>
      <c r="HA56" s="66">
        <f t="shared" si="46"/>
        <v>0</v>
      </c>
      <c r="HB56" s="66">
        <f t="shared" si="46"/>
        <v>0</v>
      </c>
      <c r="HC56" s="66">
        <f t="shared" si="46"/>
        <v>0</v>
      </c>
      <c r="HD56" s="66"/>
    </row>
    <row r="57" spans="1:212">
      <c r="A57">
        <f>'imported data from Web Calc'!A59</f>
        <v>528.3</v>
      </c>
      <c r="B57" t="str">
        <f>'imported data from Web Calc'!B59</f>
        <v>C24H47O9P</v>
      </c>
      <c r="C57" s="61" t="str">
        <f>'imported data from Web Calc'!C59</f>
        <v>LPG(18:1)</v>
      </c>
      <c r="D57" s="69" t="str">
        <f>'imported data from Web Calc'!H59</f>
        <v>0.0004</v>
      </c>
      <c r="E57" s="69" t="str">
        <f>'imported data from Web Calc'!T59</f>
        <v>0.0000</v>
      </c>
      <c r="F57" s="69" t="str">
        <f>'imported data from Web Calc'!AF59</f>
        <v>0.0000</v>
      </c>
      <c r="G57" s="69" t="str">
        <f>'imported data from Web Calc'!AR59</f>
        <v>0.0008</v>
      </c>
      <c r="H57" s="69" t="str">
        <f>'imported data from Web Calc'!BD59</f>
        <v>0.0005</v>
      </c>
      <c r="I57" s="69" t="str">
        <f>'imported data from Web Calc'!BP59</f>
        <v>0.0005</v>
      </c>
      <c r="J57" s="69" t="str">
        <f>'imported data from Web Calc'!CB59</f>
        <v>0.0000</v>
      </c>
      <c r="K57" s="69" t="str">
        <f>'imported data from Web Calc'!CN59</f>
        <v>0.0012</v>
      </c>
      <c r="L57" s="69" t="str">
        <f>'imported data from Web Calc'!CZ59</f>
        <v>0.0015</v>
      </c>
      <c r="M57" s="69" t="str">
        <f>'imported data from Web Calc'!DG59</f>
        <v>0.0000</v>
      </c>
      <c r="N57" s="78">
        <f t="shared" si="3"/>
        <v>0.00049</v>
      </c>
      <c r="O57" s="69" t="str">
        <f>'imported data from Web Calc'!D59</f>
        <v>0.0012</v>
      </c>
      <c r="P57" s="69" t="str">
        <f>'imported data from Web Calc'!E59</f>
        <v>0.0005</v>
      </c>
      <c r="Q57" s="69" t="str">
        <f>'imported data from Web Calc'!F59</f>
        <v>0.0008</v>
      </c>
      <c r="R57" s="69" t="str">
        <f>'imported data from Web Calc'!G59</f>
        <v>0.0000</v>
      </c>
      <c r="S57" s="69" t="str">
        <f>'imported data from Web Calc'!I59</f>
        <v>0.0007</v>
      </c>
      <c r="T57" s="69" t="str">
        <f>'imported data from Web Calc'!J59</f>
        <v>0.0000</v>
      </c>
      <c r="U57" s="69" t="str">
        <f>'imported data from Web Calc'!K59</f>
        <v>0.0000</v>
      </c>
      <c r="V57" s="69" t="str">
        <f>'imported data from Web Calc'!L59</f>
        <v>0.0000</v>
      </c>
      <c r="W57" s="69" t="str">
        <f>'imported data from Web Calc'!M59</f>
        <v>0.0000</v>
      </c>
      <c r="X57" s="69" t="str">
        <f>'imported data from Web Calc'!N59</f>
        <v>0.0000</v>
      </c>
      <c r="Y57" s="69" t="str">
        <f>'imported data from Web Calc'!O59</f>
        <v>0.0000</v>
      </c>
      <c r="Z57" s="69" t="str">
        <f>'imported data from Web Calc'!P59</f>
        <v>0.0010</v>
      </c>
      <c r="AA57" s="69" t="str">
        <f>'imported data from Web Calc'!Q59</f>
        <v>0.0000</v>
      </c>
      <c r="AB57" s="69" t="str">
        <f>'imported data from Web Calc'!R59</f>
        <v>0.0000</v>
      </c>
      <c r="AC57" s="69" t="str">
        <f>'imported data from Web Calc'!S59</f>
        <v>0.0000</v>
      </c>
      <c r="AD57" s="69" t="str">
        <f>'imported data from Web Calc'!U59</f>
        <v>0.0000</v>
      </c>
      <c r="AE57" s="69" t="str">
        <f>'imported data from Web Calc'!V59</f>
        <v>0.0000</v>
      </c>
      <c r="AF57" s="69" t="str">
        <f>'imported data from Web Calc'!W59</f>
        <v>0.0000</v>
      </c>
      <c r="AG57" s="69" t="str">
        <f>'imported data from Web Calc'!X59</f>
        <v>0.0000</v>
      </c>
      <c r="AH57" s="69" t="str">
        <f>'imported data from Web Calc'!Y59</f>
        <v>0.0000</v>
      </c>
      <c r="AI57" s="69" t="str">
        <f>'imported data from Web Calc'!Z59</f>
        <v>0.0000</v>
      </c>
      <c r="AJ57" s="69" t="str">
        <f>'imported data from Web Calc'!AA59</f>
        <v>0.0000</v>
      </c>
      <c r="AK57" s="69" t="str">
        <f>'imported data from Web Calc'!AB59</f>
        <v>0.0023</v>
      </c>
      <c r="AL57" s="69" t="str">
        <f>'imported data from Web Calc'!AC59</f>
        <v>0.0009</v>
      </c>
      <c r="AM57" s="69" t="str">
        <f>'imported data from Web Calc'!AD59</f>
        <v>0.0000</v>
      </c>
      <c r="AN57" s="69" t="str">
        <f>'imported data from Web Calc'!AE59</f>
        <v>0.0000</v>
      </c>
      <c r="AO57" s="69" t="str">
        <f>'imported data from Web Calc'!AG59</f>
        <v>0.0000</v>
      </c>
      <c r="AP57" s="69" t="str">
        <f>'imported data from Web Calc'!AH59</f>
        <v>0.0000</v>
      </c>
      <c r="AQ57" s="69" t="str">
        <f>'imported data from Web Calc'!AI59</f>
        <v>0.0000</v>
      </c>
      <c r="AR57" s="69" t="str">
        <f>'imported data from Web Calc'!AJ59</f>
        <v>0.0000</v>
      </c>
      <c r="AS57" s="69" t="str">
        <f>'imported data from Web Calc'!AK59</f>
        <v>0.0005</v>
      </c>
      <c r="AT57" s="69" t="str">
        <f>'imported data from Web Calc'!AL59</f>
        <v>0.0000</v>
      </c>
      <c r="AU57" s="69" t="str">
        <f>'imported data from Web Calc'!AM59</f>
        <v>0.0005</v>
      </c>
      <c r="AV57" s="69" t="str">
        <f>'imported data from Web Calc'!AN59</f>
        <v>0.0018</v>
      </c>
      <c r="AW57" s="69" t="str">
        <f>'imported data from Web Calc'!AO59</f>
        <v>0.0000</v>
      </c>
      <c r="AX57" s="69" t="str">
        <f>'imported data from Web Calc'!AP59</f>
        <v>0.0000</v>
      </c>
      <c r="AY57" s="69" t="str">
        <f>'imported data from Web Calc'!AQ59</f>
        <v>0.0000</v>
      </c>
      <c r="AZ57" s="69" t="str">
        <f>'imported data from Web Calc'!AS59</f>
        <v>0.0000</v>
      </c>
      <c r="BA57" s="69" t="str">
        <f>'imported data from Web Calc'!AT59</f>
        <v>0.0005</v>
      </c>
      <c r="BB57" s="69" t="str">
        <f>'imported data from Web Calc'!AU59</f>
        <v>0.0005</v>
      </c>
      <c r="BC57" s="69" t="str">
        <f>'imported data from Web Calc'!AV59</f>
        <v>0.0000</v>
      </c>
      <c r="BD57" s="69" t="str">
        <f>'imported data from Web Calc'!AW59</f>
        <v>0.0000</v>
      </c>
      <c r="BE57" s="69" t="str">
        <f>'imported data from Web Calc'!AX59</f>
        <v>0.0000</v>
      </c>
      <c r="BF57" s="69" t="str">
        <f>'imported data from Web Calc'!AY59</f>
        <v>0.0008</v>
      </c>
      <c r="BG57" s="69" t="str">
        <f>'imported data from Web Calc'!AZ59</f>
        <v>0.0006</v>
      </c>
      <c r="BH57" s="69" t="str">
        <f>'imported data from Web Calc'!BA59</f>
        <v>0.0000</v>
      </c>
      <c r="BI57" s="69" t="str">
        <f>'imported data from Web Calc'!BB59</f>
        <v>0.0000</v>
      </c>
      <c r="BJ57" s="69" t="str">
        <f>'imported data from Web Calc'!BC59</f>
        <v>0.0008</v>
      </c>
      <c r="BK57" s="69" t="str">
        <f>'imported data from Web Calc'!BE59</f>
        <v>0.0009</v>
      </c>
      <c r="BL57" s="69" t="str">
        <f>'imported data from Web Calc'!BF59</f>
        <v>0.0014</v>
      </c>
      <c r="BM57" s="69" t="str">
        <f>'imported data from Web Calc'!BG59</f>
        <v>0.0000</v>
      </c>
      <c r="BN57" s="69" t="str">
        <f>'imported data from Web Calc'!BH59</f>
        <v>0.0000</v>
      </c>
      <c r="BO57" s="69" t="str">
        <f>'imported data from Web Calc'!BI59</f>
        <v>0.0000</v>
      </c>
      <c r="BP57" s="69" t="str">
        <f>'imported data from Web Calc'!BJ59</f>
        <v>0.0000</v>
      </c>
      <c r="BQ57" s="69" t="str">
        <f>'imported data from Web Calc'!BK59</f>
        <v>0.0017</v>
      </c>
      <c r="BR57" s="69" t="str">
        <f>'imported data from Web Calc'!BL59</f>
        <v>0.0000</v>
      </c>
      <c r="BS57" s="69" t="str">
        <f>'imported data from Web Calc'!BM59</f>
        <v>0.0000</v>
      </c>
      <c r="BT57" s="69" t="str">
        <f>'imported data from Web Calc'!BN59</f>
        <v>0.0000</v>
      </c>
      <c r="BU57" s="69" t="str">
        <f>'imported data from Web Calc'!BO59</f>
        <v>0.0000</v>
      </c>
      <c r="BV57" s="69" t="str">
        <f>'imported data from Web Calc'!BQ59</f>
        <v>0.0000</v>
      </c>
      <c r="BW57" s="69" t="str">
        <f>'imported data from Web Calc'!BR59</f>
        <v>0.0000</v>
      </c>
      <c r="BX57" s="69" t="str">
        <f>'imported data from Web Calc'!BS59</f>
        <v>0.0005</v>
      </c>
      <c r="BY57" s="69" t="str">
        <f>'imported data from Web Calc'!BT59</f>
        <v>0.0000</v>
      </c>
      <c r="BZ57" s="69" t="str">
        <f>'imported data from Web Calc'!BU59</f>
        <v>0.0000</v>
      </c>
      <c r="CA57" s="69" t="str">
        <f>'imported data from Web Calc'!BV59</f>
        <v>0.0000</v>
      </c>
      <c r="CB57" s="69" t="str">
        <f>'imported data from Web Calc'!BW59</f>
        <v>0.0000</v>
      </c>
      <c r="CC57" s="69" t="str">
        <f>'imported data from Web Calc'!BX59</f>
        <v>0.0006</v>
      </c>
      <c r="CD57" s="69" t="str">
        <f>'imported data from Web Calc'!BY59</f>
        <v>0.0000</v>
      </c>
      <c r="CE57" s="69" t="str">
        <f>'imported data from Web Calc'!BZ59</f>
        <v>0.0000</v>
      </c>
      <c r="CF57" s="69" t="str">
        <f>'imported data from Web Calc'!CA59</f>
        <v>0.0000</v>
      </c>
      <c r="CG57" s="69" t="str">
        <f>'imported data from Web Calc'!CC59</f>
        <v>0.0020</v>
      </c>
      <c r="CH57" s="69" t="str">
        <f>'imported data from Web Calc'!CD59</f>
        <v>0.0000</v>
      </c>
      <c r="CI57" s="69" t="str">
        <f>'imported data from Web Calc'!CE59</f>
        <v>0.0000</v>
      </c>
      <c r="CJ57" s="69" t="str">
        <f>'imported data from Web Calc'!CF59</f>
        <v>0.0000</v>
      </c>
      <c r="CK57" s="69" t="str">
        <f>'imported data from Web Calc'!CG59</f>
        <v>0.0005</v>
      </c>
      <c r="CL57" s="69" t="str">
        <f>'imported data from Web Calc'!CH59</f>
        <v>0.0000</v>
      </c>
      <c r="CM57" s="69" t="str">
        <f>'imported data from Web Calc'!CI59</f>
        <v>0.0000</v>
      </c>
      <c r="CN57" s="69" t="str">
        <f>'imported data from Web Calc'!CJ59</f>
        <v>0.0000</v>
      </c>
      <c r="CO57" s="69" t="str">
        <f>'imported data from Web Calc'!CK59</f>
        <v>0.0000</v>
      </c>
      <c r="CP57" s="69" t="str">
        <f>'imported data from Web Calc'!CL59</f>
        <v>0.0009</v>
      </c>
      <c r="CQ57" s="69" t="str">
        <f>'imported data from Web Calc'!CM59</f>
        <v>0.0000</v>
      </c>
      <c r="CR57" s="69" t="str">
        <f>'imported data from Web Calc'!CO59</f>
        <v>0.0000</v>
      </c>
      <c r="CS57" s="69" t="str">
        <f>'imported data from Web Calc'!CP59</f>
        <v>0.0000</v>
      </c>
      <c r="CT57" s="69" t="str">
        <f>'imported data from Web Calc'!CQ59</f>
        <v>0.0000</v>
      </c>
      <c r="CU57" s="69" t="str">
        <f>'imported data from Web Calc'!CR59</f>
        <v>0.0000</v>
      </c>
      <c r="CV57" s="69" t="str">
        <f>'imported data from Web Calc'!CS59</f>
        <v>0.0000</v>
      </c>
      <c r="CW57" s="69" t="str">
        <f>'imported data from Web Calc'!CT59</f>
        <v>0.0000</v>
      </c>
      <c r="CX57" s="69" t="str">
        <f>'imported data from Web Calc'!CU59</f>
        <v>0.0000</v>
      </c>
      <c r="CY57" s="69" t="str">
        <f>'imported data from Web Calc'!CV59</f>
        <v>0.0000</v>
      </c>
      <c r="CZ57" s="69" t="str">
        <f>'imported data from Web Calc'!CW59</f>
        <v>0.0007</v>
      </c>
      <c r="DA57" s="69" t="str">
        <f>'imported data from Web Calc'!CX59</f>
        <v>0.0000</v>
      </c>
      <c r="DB57" s="69" t="str">
        <f>'imported data from Web Calc'!CY59</f>
        <v>0.0012</v>
      </c>
      <c r="DC57" s="69" t="str">
        <f>'imported data from Web Calc'!DA59</f>
        <v>0.0000</v>
      </c>
      <c r="DD57" s="69" t="str">
        <f>'imported data from Web Calc'!DB59</f>
        <v>0.0000</v>
      </c>
      <c r="DE57" s="69" t="str">
        <f>'imported data from Web Calc'!DC59</f>
        <v>0.0000</v>
      </c>
      <c r="DF57" s="69" t="str">
        <f>'imported data from Web Calc'!DD59</f>
        <v>0.0000</v>
      </c>
      <c r="DG57" s="69" t="str">
        <f>'imported data from Web Calc'!DE59</f>
        <v>0.0009</v>
      </c>
      <c r="DH57" s="69" t="str">
        <f>'imported data from Web Calc'!DF59</f>
        <v>0.0000</v>
      </c>
      <c r="DI57" s="81"/>
      <c r="DJ57" s="66">
        <f>IF(O57-$N57&gt;0,O57-$N57,0)</f>
        <v>0.00071</v>
      </c>
      <c r="DK57" s="66">
        <f t="shared" ref="DK57:FU57" si="48">IF(P57-$N57&gt;0,P57-$N57,0)</f>
        <v>9.99999999999992e-6</v>
      </c>
      <c r="DL57" s="66">
        <f t="shared" si="48"/>
        <v>0.00031</v>
      </c>
      <c r="DM57" s="66">
        <f t="shared" si="48"/>
        <v>0</v>
      </c>
      <c r="DN57" s="66">
        <f t="shared" si="48"/>
        <v>0.00021</v>
      </c>
      <c r="DO57" s="66">
        <f t="shared" si="48"/>
        <v>0</v>
      </c>
      <c r="DP57" s="66">
        <f t="shared" si="48"/>
        <v>0</v>
      </c>
      <c r="DQ57" s="66">
        <f t="shared" si="48"/>
        <v>0</v>
      </c>
      <c r="DR57" s="66">
        <f t="shared" si="48"/>
        <v>0</v>
      </c>
      <c r="DS57" s="66">
        <f t="shared" si="48"/>
        <v>0</v>
      </c>
      <c r="DT57" s="66">
        <f t="shared" si="48"/>
        <v>0</v>
      </c>
      <c r="DU57" s="66">
        <f t="shared" si="48"/>
        <v>0.00051</v>
      </c>
      <c r="DV57" s="66">
        <f t="shared" si="48"/>
        <v>0</v>
      </c>
      <c r="DW57" s="66">
        <f t="shared" si="48"/>
        <v>0</v>
      </c>
      <c r="DX57" s="66">
        <f t="shared" si="48"/>
        <v>0</v>
      </c>
      <c r="DY57" s="66">
        <f t="shared" si="48"/>
        <v>0</v>
      </c>
      <c r="DZ57" s="66">
        <f t="shared" si="48"/>
        <v>0</v>
      </c>
      <c r="EA57" s="66">
        <f t="shared" si="48"/>
        <v>0</v>
      </c>
      <c r="EB57" s="66">
        <f t="shared" si="48"/>
        <v>0</v>
      </c>
      <c r="EC57" s="66">
        <f t="shared" si="48"/>
        <v>0</v>
      </c>
      <c r="ED57" s="66">
        <f t="shared" si="48"/>
        <v>0</v>
      </c>
      <c r="EE57" s="66">
        <f t="shared" si="48"/>
        <v>0</v>
      </c>
      <c r="EF57" s="66">
        <f t="shared" si="48"/>
        <v>0.00181</v>
      </c>
      <c r="EG57" s="66">
        <f t="shared" si="48"/>
        <v>0.00041</v>
      </c>
      <c r="EH57" s="66">
        <f t="shared" si="48"/>
        <v>0</v>
      </c>
      <c r="EI57" s="66">
        <f t="shared" si="48"/>
        <v>0</v>
      </c>
      <c r="EJ57" s="66">
        <f t="shared" si="48"/>
        <v>0</v>
      </c>
      <c r="EK57" s="66">
        <f t="shared" si="48"/>
        <v>0</v>
      </c>
      <c r="EL57" s="66">
        <f t="shared" si="48"/>
        <v>0</v>
      </c>
      <c r="EM57" s="66">
        <f t="shared" si="48"/>
        <v>0</v>
      </c>
      <c r="EN57" s="66">
        <f t="shared" si="48"/>
        <v>9.99999999999992e-6</v>
      </c>
      <c r="EO57" s="66">
        <f t="shared" si="48"/>
        <v>0</v>
      </c>
      <c r="EP57" s="66">
        <f t="shared" si="48"/>
        <v>9.99999999999992e-6</v>
      </c>
      <c r="EQ57" s="66">
        <f t="shared" si="48"/>
        <v>0.00131</v>
      </c>
      <c r="ER57" s="66">
        <f t="shared" si="48"/>
        <v>0</v>
      </c>
      <c r="ES57" s="66">
        <f t="shared" si="48"/>
        <v>0</v>
      </c>
      <c r="ET57" s="66">
        <f t="shared" si="48"/>
        <v>0</v>
      </c>
      <c r="EU57" s="66">
        <f t="shared" si="48"/>
        <v>0</v>
      </c>
      <c r="EV57" s="66">
        <f t="shared" si="48"/>
        <v>9.99999999999992e-6</v>
      </c>
      <c r="EW57" s="66">
        <f t="shared" si="48"/>
        <v>9.99999999999992e-6</v>
      </c>
      <c r="EX57" s="66">
        <f t="shared" si="48"/>
        <v>0</v>
      </c>
      <c r="EY57" s="66">
        <f t="shared" si="48"/>
        <v>0</v>
      </c>
      <c r="EZ57" s="66">
        <f t="shared" si="48"/>
        <v>0</v>
      </c>
      <c r="FA57" s="66">
        <f t="shared" si="48"/>
        <v>0.00031</v>
      </c>
      <c r="FB57" s="66">
        <f t="shared" si="48"/>
        <v>0.00011</v>
      </c>
      <c r="FC57" s="66">
        <f t="shared" si="48"/>
        <v>0</v>
      </c>
      <c r="FD57" s="66">
        <f t="shared" si="48"/>
        <v>0</v>
      </c>
      <c r="FE57" s="66">
        <f t="shared" si="48"/>
        <v>0.00031</v>
      </c>
      <c r="FF57" s="66">
        <f t="shared" si="48"/>
        <v>0.00041</v>
      </c>
      <c r="FG57" s="66">
        <f t="shared" si="48"/>
        <v>0.00091</v>
      </c>
      <c r="FH57" s="66">
        <f t="shared" si="48"/>
        <v>0</v>
      </c>
      <c r="FI57" s="66">
        <f t="shared" si="48"/>
        <v>0</v>
      </c>
      <c r="FJ57" s="66">
        <f t="shared" si="48"/>
        <v>0</v>
      </c>
      <c r="FK57" s="66">
        <f t="shared" si="48"/>
        <v>0</v>
      </c>
      <c r="FL57" s="66">
        <f t="shared" si="48"/>
        <v>0.00121</v>
      </c>
      <c r="FM57" s="66">
        <f t="shared" si="48"/>
        <v>0</v>
      </c>
      <c r="FN57" s="66">
        <f t="shared" si="48"/>
        <v>0</v>
      </c>
      <c r="FO57" s="66">
        <f t="shared" si="48"/>
        <v>0</v>
      </c>
      <c r="FP57" s="66">
        <f t="shared" si="48"/>
        <v>0</v>
      </c>
      <c r="FQ57" s="66">
        <f t="shared" si="48"/>
        <v>0</v>
      </c>
      <c r="FR57" s="66">
        <f t="shared" si="48"/>
        <v>0</v>
      </c>
      <c r="FS57" s="66">
        <f t="shared" si="48"/>
        <v>9.99999999999992e-6</v>
      </c>
      <c r="FT57" s="66">
        <f t="shared" si="48"/>
        <v>0</v>
      </c>
      <c r="FU57" s="66">
        <f t="shared" si="48"/>
        <v>0</v>
      </c>
      <c r="FV57" s="66">
        <f t="shared" si="47"/>
        <v>0</v>
      </c>
      <c r="FW57" s="66">
        <f t="shared" si="46"/>
        <v>0</v>
      </c>
      <c r="FX57" s="66">
        <f t="shared" si="46"/>
        <v>0.00011</v>
      </c>
      <c r="FY57" s="66">
        <f t="shared" si="46"/>
        <v>0</v>
      </c>
      <c r="FZ57" s="66">
        <f t="shared" si="46"/>
        <v>0</v>
      </c>
      <c r="GA57" s="66">
        <f t="shared" si="46"/>
        <v>0</v>
      </c>
      <c r="GB57" s="66">
        <f t="shared" si="46"/>
        <v>0.00151</v>
      </c>
      <c r="GC57" s="66">
        <f t="shared" si="46"/>
        <v>0</v>
      </c>
      <c r="GD57" s="66">
        <f t="shared" si="46"/>
        <v>0</v>
      </c>
      <c r="GE57" s="66">
        <f t="shared" si="46"/>
        <v>0</v>
      </c>
      <c r="GF57" s="66">
        <f t="shared" si="46"/>
        <v>9.99999999999992e-6</v>
      </c>
      <c r="GG57" s="66">
        <f t="shared" si="46"/>
        <v>0</v>
      </c>
      <c r="GH57" s="66">
        <f t="shared" si="46"/>
        <v>0</v>
      </c>
      <c r="GI57" s="66">
        <f t="shared" si="46"/>
        <v>0</v>
      </c>
      <c r="GJ57" s="66">
        <f t="shared" si="46"/>
        <v>0</v>
      </c>
      <c r="GK57" s="66">
        <f t="shared" si="46"/>
        <v>0.00041</v>
      </c>
      <c r="GL57" s="66">
        <f t="shared" si="46"/>
        <v>0</v>
      </c>
      <c r="GM57" s="66">
        <f t="shared" si="46"/>
        <v>0</v>
      </c>
      <c r="GN57" s="66">
        <f t="shared" si="46"/>
        <v>0</v>
      </c>
      <c r="GO57" s="66">
        <f t="shared" si="46"/>
        <v>0</v>
      </c>
      <c r="GP57" s="66">
        <f t="shared" si="46"/>
        <v>0</v>
      </c>
      <c r="GQ57" s="66">
        <f t="shared" si="46"/>
        <v>0</v>
      </c>
      <c r="GR57" s="66">
        <f t="shared" si="46"/>
        <v>0</v>
      </c>
      <c r="GS57" s="66">
        <f t="shared" si="46"/>
        <v>0</v>
      </c>
      <c r="GT57" s="66">
        <f t="shared" si="46"/>
        <v>0</v>
      </c>
      <c r="GU57" s="66">
        <f t="shared" si="46"/>
        <v>0.00021</v>
      </c>
      <c r="GV57" s="66">
        <f t="shared" si="46"/>
        <v>0</v>
      </c>
      <c r="GW57" s="66">
        <f t="shared" si="46"/>
        <v>0.00071</v>
      </c>
      <c r="GX57" s="66">
        <f t="shared" si="46"/>
        <v>0</v>
      </c>
      <c r="GY57" s="66">
        <f t="shared" si="46"/>
        <v>0</v>
      </c>
      <c r="GZ57" s="66">
        <f t="shared" si="46"/>
        <v>0</v>
      </c>
      <c r="HA57" s="66">
        <f t="shared" si="46"/>
        <v>0</v>
      </c>
      <c r="HB57" s="66">
        <f t="shared" si="46"/>
        <v>0.00041</v>
      </c>
      <c r="HC57" s="66">
        <f t="shared" si="46"/>
        <v>0</v>
      </c>
      <c r="HD57" s="66"/>
    </row>
    <row r="58" spans="1:212">
      <c r="A58" s="74" t="s">
        <v>525</v>
      </c>
      <c r="B58" s="75"/>
      <c r="C58" s="74" t="s">
        <v>525</v>
      </c>
      <c r="D58" s="61">
        <f t="shared" ref="D58:M58" si="49">D53+D54+D55+D56+D57</f>
        <v>0.0004</v>
      </c>
      <c r="E58" s="61">
        <f t="shared" si="49"/>
        <v>0.002</v>
      </c>
      <c r="F58" s="61">
        <f t="shared" si="49"/>
        <v>0.0009</v>
      </c>
      <c r="G58" s="61">
        <f t="shared" si="49"/>
        <v>0.0019</v>
      </c>
      <c r="H58" s="61">
        <f t="shared" si="49"/>
        <v>0.0005</v>
      </c>
      <c r="I58" s="61">
        <f t="shared" si="49"/>
        <v>0.0043</v>
      </c>
      <c r="J58" s="61">
        <f t="shared" si="49"/>
        <v>0.0008</v>
      </c>
      <c r="K58" s="61">
        <f t="shared" si="49"/>
        <v>0.0034</v>
      </c>
      <c r="L58" s="61">
        <f t="shared" si="49"/>
        <v>0.0015</v>
      </c>
      <c r="M58" s="61">
        <f t="shared" si="49"/>
        <v>0.0004</v>
      </c>
      <c r="N58" s="78">
        <f t="shared" si="3"/>
        <v>0.00161</v>
      </c>
      <c r="O58" s="61">
        <f>O53+O54+O55+O56+O57</f>
        <v>0.0016</v>
      </c>
      <c r="P58" s="61">
        <f t="shared" ref="P58:BU58" si="50">P53+P54+P55+P56+P57</f>
        <v>0.001</v>
      </c>
      <c r="Q58" s="61">
        <f t="shared" si="50"/>
        <v>0.0018</v>
      </c>
      <c r="R58" s="61">
        <f t="shared" si="50"/>
        <v>0.0013</v>
      </c>
      <c r="S58" s="61">
        <f t="shared" si="50"/>
        <v>0.0021</v>
      </c>
      <c r="T58" s="61">
        <f t="shared" si="50"/>
        <v>0.0017</v>
      </c>
      <c r="U58" s="61">
        <f t="shared" si="50"/>
        <v>0.0005</v>
      </c>
      <c r="V58" s="61">
        <f t="shared" si="50"/>
        <v>0.0008</v>
      </c>
      <c r="W58" s="61">
        <f t="shared" si="50"/>
        <v>0.0012</v>
      </c>
      <c r="X58" s="61">
        <f t="shared" si="50"/>
        <v>0.0007</v>
      </c>
      <c r="Y58" s="61">
        <f t="shared" si="50"/>
        <v>0.0015</v>
      </c>
      <c r="Z58" s="61">
        <f t="shared" si="50"/>
        <v>0.0058</v>
      </c>
      <c r="AA58" s="61">
        <f t="shared" si="50"/>
        <v>0.0004</v>
      </c>
      <c r="AB58" s="61">
        <f t="shared" si="50"/>
        <v>0.0003</v>
      </c>
      <c r="AC58" s="61">
        <f t="shared" si="50"/>
        <v>0.0009</v>
      </c>
      <c r="AD58" s="61">
        <f t="shared" si="50"/>
        <v>0.0024</v>
      </c>
      <c r="AE58" s="61">
        <f t="shared" si="50"/>
        <v>0.0007</v>
      </c>
      <c r="AF58" s="61">
        <f t="shared" si="50"/>
        <v>0.003</v>
      </c>
      <c r="AG58" s="61">
        <f t="shared" si="50"/>
        <v>0.0003</v>
      </c>
      <c r="AH58" s="61">
        <f t="shared" si="50"/>
        <v>0.0008</v>
      </c>
      <c r="AI58" s="61">
        <f t="shared" si="50"/>
        <v>0.0021</v>
      </c>
      <c r="AJ58" s="61">
        <f t="shared" si="50"/>
        <v>0.0014</v>
      </c>
      <c r="AK58" s="61">
        <f t="shared" si="50"/>
        <v>0.0037</v>
      </c>
      <c r="AL58" s="61">
        <f t="shared" si="50"/>
        <v>0.0031</v>
      </c>
      <c r="AM58" s="61">
        <f t="shared" si="50"/>
        <v>0.0004</v>
      </c>
      <c r="AN58" s="61">
        <f t="shared" si="50"/>
        <v>0.0005</v>
      </c>
      <c r="AO58" s="61">
        <f t="shared" si="50"/>
        <v>0.002</v>
      </c>
      <c r="AP58" s="61">
        <f t="shared" si="50"/>
        <v>0.0003</v>
      </c>
      <c r="AQ58" s="61">
        <f t="shared" si="50"/>
        <v>0.0045</v>
      </c>
      <c r="AR58" s="61">
        <f t="shared" si="50"/>
        <v>0.0032</v>
      </c>
      <c r="AS58" s="61">
        <f t="shared" si="50"/>
        <v>0.0009</v>
      </c>
      <c r="AT58" s="61">
        <f t="shared" si="50"/>
        <v>0</v>
      </c>
      <c r="AU58" s="61">
        <f t="shared" si="50"/>
        <v>0.0018</v>
      </c>
      <c r="AV58" s="61">
        <f t="shared" si="50"/>
        <v>0.0045</v>
      </c>
      <c r="AW58" s="61">
        <f t="shared" si="50"/>
        <v>0.0006</v>
      </c>
      <c r="AX58" s="61">
        <f t="shared" si="50"/>
        <v>0.0007</v>
      </c>
      <c r="AY58" s="61">
        <f t="shared" si="50"/>
        <v>0.0017</v>
      </c>
      <c r="AZ58" s="61">
        <f t="shared" si="50"/>
        <v>0.0008</v>
      </c>
      <c r="BA58" s="61">
        <f t="shared" si="50"/>
        <v>0.0026</v>
      </c>
      <c r="BB58" s="61">
        <f t="shared" si="50"/>
        <v>0.0021</v>
      </c>
      <c r="BC58" s="61">
        <f t="shared" si="50"/>
        <v>0.0013</v>
      </c>
      <c r="BD58" s="61">
        <f t="shared" si="50"/>
        <v>0.0039</v>
      </c>
      <c r="BE58" s="61">
        <f t="shared" si="50"/>
        <v>0.0016</v>
      </c>
      <c r="BF58" s="61">
        <f t="shared" si="50"/>
        <v>0.0026</v>
      </c>
      <c r="BG58" s="61">
        <f t="shared" si="50"/>
        <v>0.0019</v>
      </c>
      <c r="BH58" s="61">
        <f t="shared" si="50"/>
        <v>0.0027</v>
      </c>
      <c r="BI58" s="61">
        <f t="shared" si="50"/>
        <v>0.0015</v>
      </c>
      <c r="BJ58" s="61">
        <f t="shared" si="50"/>
        <v>0.0013</v>
      </c>
      <c r="BK58" s="61">
        <f t="shared" si="50"/>
        <v>0.0017</v>
      </c>
      <c r="BL58" s="61">
        <f t="shared" si="50"/>
        <v>0.0034</v>
      </c>
      <c r="BM58" s="61">
        <f t="shared" si="50"/>
        <v>0.0017</v>
      </c>
      <c r="BN58" s="61">
        <f t="shared" si="50"/>
        <v>0.0021</v>
      </c>
      <c r="BO58" s="61">
        <f t="shared" si="50"/>
        <v>0.0016</v>
      </c>
      <c r="BP58" s="61">
        <f t="shared" si="50"/>
        <v>0.0004</v>
      </c>
      <c r="BQ58" s="61">
        <f t="shared" si="50"/>
        <v>0.0021</v>
      </c>
      <c r="BR58" s="61">
        <f t="shared" si="50"/>
        <v>0.0004</v>
      </c>
      <c r="BS58" s="61">
        <f t="shared" si="50"/>
        <v>0.0008</v>
      </c>
      <c r="BT58" s="61">
        <f t="shared" si="50"/>
        <v>0.0003</v>
      </c>
      <c r="BU58" s="61">
        <f t="shared" si="50"/>
        <v>0.0009</v>
      </c>
      <c r="BV58" s="61">
        <f t="shared" ref="BV58:DH58" si="51">BV53+BV54+BV55+BV56+BV57</f>
        <v>0.0021</v>
      </c>
      <c r="BW58" s="61">
        <f t="shared" si="51"/>
        <v>0.0013</v>
      </c>
      <c r="BX58" s="61">
        <f t="shared" si="51"/>
        <v>0.0022</v>
      </c>
      <c r="BY58" s="61">
        <f t="shared" si="51"/>
        <v>0</v>
      </c>
      <c r="BZ58" s="61">
        <f t="shared" si="51"/>
        <v>0.0013</v>
      </c>
      <c r="CA58" s="61">
        <f t="shared" si="51"/>
        <v>0.0023</v>
      </c>
      <c r="CB58" s="61">
        <f t="shared" si="51"/>
        <v>0.0005</v>
      </c>
      <c r="CC58" s="61">
        <f t="shared" si="51"/>
        <v>0.0014</v>
      </c>
      <c r="CD58" s="61">
        <f t="shared" si="51"/>
        <v>0.0023</v>
      </c>
      <c r="CE58" s="61">
        <f t="shared" si="51"/>
        <v>0.0003</v>
      </c>
      <c r="CF58" s="61">
        <f t="shared" si="51"/>
        <v>0.0027</v>
      </c>
      <c r="CG58" s="61">
        <f t="shared" si="51"/>
        <v>0.0045</v>
      </c>
      <c r="CH58" s="61">
        <f t="shared" si="51"/>
        <v>0.0006</v>
      </c>
      <c r="CI58" s="61">
        <f t="shared" si="51"/>
        <v>0.0006</v>
      </c>
      <c r="CJ58" s="61">
        <f t="shared" si="51"/>
        <v>0.002</v>
      </c>
      <c r="CK58" s="61">
        <f t="shared" si="51"/>
        <v>0.002</v>
      </c>
      <c r="CL58" s="61">
        <f t="shared" si="51"/>
        <v>0.0018</v>
      </c>
      <c r="CM58" s="61">
        <f t="shared" si="51"/>
        <v>0.0006</v>
      </c>
      <c r="CN58" s="61">
        <f t="shared" si="51"/>
        <v>0.0008</v>
      </c>
      <c r="CO58" s="61">
        <f t="shared" si="51"/>
        <v>0.0016</v>
      </c>
      <c r="CP58" s="61">
        <f t="shared" si="51"/>
        <v>0.002</v>
      </c>
      <c r="CQ58" s="61">
        <f t="shared" si="51"/>
        <v>0.0009</v>
      </c>
      <c r="CR58" s="61">
        <f t="shared" si="51"/>
        <v>0.0037</v>
      </c>
      <c r="CS58" s="61">
        <f t="shared" si="51"/>
        <v>0</v>
      </c>
      <c r="CT58" s="61">
        <f t="shared" si="51"/>
        <v>0.0006</v>
      </c>
      <c r="CU58" s="61">
        <f t="shared" si="51"/>
        <v>0.0033</v>
      </c>
      <c r="CV58" s="61">
        <f t="shared" si="51"/>
        <v>0.0013</v>
      </c>
      <c r="CW58" s="61">
        <f t="shared" si="51"/>
        <v>0.0008</v>
      </c>
      <c r="CX58" s="61">
        <f t="shared" si="51"/>
        <v>0.0009</v>
      </c>
      <c r="CY58" s="61">
        <f t="shared" si="51"/>
        <v>0.0004</v>
      </c>
      <c r="CZ58" s="61">
        <f t="shared" si="51"/>
        <v>0.0031</v>
      </c>
      <c r="DA58" s="61">
        <f t="shared" si="51"/>
        <v>0.0012</v>
      </c>
      <c r="DB58" s="61">
        <f t="shared" si="51"/>
        <v>0.002</v>
      </c>
      <c r="DC58" s="61">
        <f t="shared" si="51"/>
        <v>0.0006</v>
      </c>
      <c r="DD58" s="61">
        <f t="shared" si="51"/>
        <v>0.0012</v>
      </c>
      <c r="DE58" s="61">
        <f t="shared" si="51"/>
        <v>0.0005</v>
      </c>
      <c r="DF58" s="61">
        <f t="shared" si="51"/>
        <v>0.0015</v>
      </c>
      <c r="DG58" s="61">
        <f t="shared" si="51"/>
        <v>0.0036</v>
      </c>
      <c r="DH58" s="61">
        <f t="shared" si="51"/>
        <v>0.001</v>
      </c>
      <c r="DI58" s="80"/>
      <c r="DJ58" s="82">
        <f t="shared" ref="DJ58" si="52">SUM(DJ53:DJ57)</f>
        <v>0.00073</v>
      </c>
      <c r="DK58" s="82">
        <f t="shared" ref="DK58:FV58" si="53">SUM(DK53:DK57)</f>
        <v>9.99999999999992e-6</v>
      </c>
      <c r="DL58" s="82">
        <f t="shared" si="53"/>
        <v>0.00053</v>
      </c>
      <c r="DM58" s="82">
        <f t="shared" si="53"/>
        <v>0.00092</v>
      </c>
      <c r="DN58" s="82">
        <f t="shared" si="53"/>
        <v>0.00057</v>
      </c>
      <c r="DO58" s="82">
        <f t="shared" si="53"/>
        <v>0.00058</v>
      </c>
      <c r="DP58" s="82">
        <f t="shared" si="53"/>
        <v>0</v>
      </c>
      <c r="DQ58" s="82">
        <f t="shared" si="53"/>
        <v>2e-5</v>
      </c>
      <c r="DR58" s="82">
        <f t="shared" si="53"/>
        <v>0.00042</v>
      </c>
      <c r="DS58" s="82">
        <f t="shared" si="53"/>
        <v>0.00032</v>
      </c>
      <c r="DT58" s="82">
        <f t="shared" si="53"/>
        <v>0.00076</v>
      </c>
      <c r="DU58" s="82">
        <f t="shared" si="53"/>
        <v>0.00433</v>
      </c>
      <c r="DV58" s="82">
        <f t="shared" si="53"/>
        <v>0</v>
      </c>
      <c r="DW58" s="82">
        <f t="shared" si="53"/>
        <v>0</v>
      </c>
      <c r="DX58" s="82">
        <f t="shared" si="53"/>
        <v>0</v>
      </c>
      <c r="DY58" s="82">
        <f t="shared" si="53"/>
        <v>0.00202</v>
      </c>
      <c r="DZ58" s="82">
        <f t="shared" si="53"/>
        <v>2e-5</v>
      </c>
      <c r="EA58" s="82">
        <f t="shared" si="53"/>
        <v>0.00188</v>
      </c>
      <c r="EB58" s="82">
        <f t="shared" si="53"/>
        <v>0</v>
      </c>
      <c r="EC58" s="82">
        <f t="shared" si="53"/>
        <v>0.0008</v>
      </c>
      <c r="ED58" s="82">
        <f t="shared" si="53"/>
        <v>0.00112</v>
      </c>
      <c r="EE58" s="82">
        <f t="shared" si="53"/>
        <v>0.00028</v>
      </c>
      <c r="EF58" s="82">
        <f t="shared" si="53"/>
        <v>0.00223</v>
      </c>
      <c r="EG58" s="82">
        <f t="shared" si="53"/>
        <v>0.00157</v>
      </c>
      <c r="EH58" s="82">
        <f t="shared" si="53"/>
        <v>2e-5</v>
      </c>
      <c r="EI58" s="82">
        <f t="shared" si="53"/>
        <v>0.00012</v>
      </c>
      <c r="EJ58" s="82">
        <f t="shared" si="53"/>
        <v>0.00126</v>
      </c>
      <c r="EK58" s="82">
        <f t="shared" si="53"/>
        <v>0</v>
      </c>
      <c r="EL58" s="82">
        <f t="shared" si="53"/>
        <v>0.00338</v>
      </c>
      <c r="EM58" s="82">
        <f t="shared" si="53"/>
        <v>0.00208</v>
      </c>
      <c r="EN58" s="82">
        <f t="shared" si="53"/>
        <v>9.99999999999992e-6</v>
      </c>
      <c r="EO58" s="82">
        <f t="shared" si="53"/>
        <v>0</v>
      </c>
      <c r="EP58" s="82">
        <f t="shared" si="53"/>
        <v>0.00043</v>
      </c>
      <c r="EQ58" s="82">
        <f t="shared" si="53"/>
        <v>0.00297</v>
      </c>
      <c r="ER58" s="82">
        <f t="shared" si="53"/>
        <v>0</v>
      </c>
      <c r="ES58" s="82">
        <f t="shared" si="53"/>
        <v>0.00032</v>
      </c>
      <c r="ET58" s="82">
        <f t="shared" si="53"/>
        <v>0.00062</v>
      </c>
      <c r="EU58" s="82">
        <f t="shared" si="53"/>
        <v>0</v>
      </c>
      <c r="EV58" s="82">
        <f t="shared" si="53"/>
        <v>0.00099</v>
      </c>
      <c r="EW58" s="82">
        <f t="shared" si="53"/>
        <v>0.00049</v>
      </c>
      <c r="EX58" s="82">
        <f t="shared" si="53"/>
        <v>0.00056</v>
      </c>
      <c r="EY58" s="82">
        <f t="shared" si="53"/>
        <v>0.00312</v>
      </c>
      <c r="EZ58" s="82">
        <f t="shared" si="53"/>
        <v>0.00048</v>
      </c>
      <c r="FA58" s="82">
        <f t="shared" si="53"/>
        <v>0.00137</v>
      </c>
      <c r="FB58" s="82">
        <f t="shared" si="53"/>
        <v>0.00053</v>
      </c>
      <c r="FC58" s="82">
        <f t="shared" si="53"/>
        <v>0.00158</v>
      </c>
      <c r="FD58" s="82">
        <f t="shared" si="53"/>
        <v>0.00112</v>
      </c>
      <c r="FE58" s="82">
        <f t="shared" si="53"/>
        <v>0.00043</v>
      </c>
      <c r="FF58" s="82">
        <f t="shared" si="53"/>
        <v>0.00083</v>
      </c>
      <c r="FG58" s="82">
        <f t="shared" si="53"/>
        <v>0.00231</v>
      </c>
      <c r="FH58" s="82">
        <f t="shared" si="53"/>
        <v>0.00058</v>
      </c>
      <c r="FI58" s="82">
        <f t="shared" si="53"/>
        <v>0.00122</v>
      </c>
      <c r="FJ58" s="82">
        <f t="shared" si="53"/>
        <v>0.0012</v>
      </c>
      <c r="FK58" s="82">
        <f t="shared" si="53"/>
        <v>2e-5</v>
      </c>
      <c r="FL58" s="82">
        <f t="shared" si="53"/>
        <v>0.00121</v>
      </c>
      <c r="FM58" s="82">
        <f t="shared" si="53"/>
        <v>2e-5</v>
      </c>
      <c r="FN58" s="82">
        <f t="shared" si="53"/>
        <v>0.00042</v>
      </c>
      <c r="FO58" s="82">
        <f t="shared" si="53"/>
        <v>0</v>
      </c>
      <c r="FP58" s="82">
        <f t="shared" si="53"/>
        <v>0.00052</v>
      </c>
      <c r="FQ58" s="82">
        <f t="shared" si="53"/>
        <v>0.00098</v>
      </c>
      <c r="FR58" s="82">
        <f t="shared" si="53"/>
        <v>0.00052</v>
      </c>
      <c r="FS58" s="82">
        <f t="shared" si="53"/>
        <v>0.00059</v>
      </c>
      <c r="FT58" s="82">
        <f t="shared" si="53"/>
        <v>0</v>
      </c>
      <c r="FU58" s="82">
        <f t="shared" si="53"/>
        <v>0.00092</v>
      </c>
      <c r="FV58" s="82">
        <f t="shared" si="53"/>
        <v>0.00118</v>
      </c>
      <c r="FW58" s="82">
        <f t="shared" ref="FW58:HC58" si="54">SUM(FW53:FW57)</f>
        <v>0</v>
      </c>
      <c r="FX58" s="82">
        <f t="shared" si="54"/>
        <v>0.00053</v>
      </c>
      <c r="FY58" s="82">
        <f t="shared" si="54"/>
        <v>0.00118</v>
      </c>
      <c r="FZ58" s="82">
        <f t="shared" si="54"/>
        <v>0</v>
      </c>
      <c r="GA58" s="82">
        <f t="shared" si="54"/>
        <v>0.00166</v>
      </c>
      <c r="GB58" s="82">
        <f t="shared" si="54"/>
        <v>0.00363</v>
      </c>
      <c r="GC58" s="82">
        <f t="shared" si="54"/>
        <v>0</v>
      </c>
      <c r="GD58" s="82">
        <f t="shared" si="54"/>
        <v>0</v>
      </c>
      <c r="GE58" s="82">
        <f t="shared" si="54"/>
        <v>0.00112</v>
      </c>
      <c r="GF58" s="82">
        <f t="shared" si="54"/>
        <v>0.00073</v>
      </c>
      <c r="GG58" s="82">
        <f t="shared" si="54"/>
        <v>0.00068</v>
      </c>
      <c r="GH58" s="82">
        <f t="shared" si="54"/>
        <v>0.00022</v>
      </c>
      <c r="GI58" s="82">
        <f t="shared" si="54"/>
        <v>0.0005</v>
      </c>
      <c r="GJ58" s="82">
        <f t="shared" si="54"/>
        <v>0.00048</v>
      </c>
      <c r="GK58" s="82">
        <f t="shared" si="54"/>
        <v>0.00113</v>
      </c>
      <c r="GL58" s="82">
        <f t="shared" si="54"/>
        <v>0.00016</v>
      </c>
      <c r="GM58" s="82">
        <f t="shared" si="54"/>
        <v>0.00258</v>
      </c>
      <c r="GN58" s="82">
        <f t="shared" si="54"/>
        <v>0</v>
      </c>
      <c r="GO58" s="82">
        <f t="shared" si="54"/>
        <v>0.0006</v>
      </c>
      <c r="GP58" s="82">
        <f t="shared" si="54"/>
        <v>0.00256</v>
      </c>
      <c r="GQ58" s="82">
        <f t="shared" si="54"/>
        <v>0.00022</v>
      </c>
      <c r="GR58" s="82">
        <f t="shared" si="54"/>
        <v>0.00042</v>
      </c>
      <c r="GS58" s="82">
        <f t="shared" si="54"/>
        <v>2e-5</v>
      </c>
      <c r="GT58" s="82">
        <f t="shared" si="54"/>
        <v>0</v>
      </c>
      <c r="GU58" s="82">
        <f t="shared" si="54"/>
        <v>0.00167</v>
      </c>
      <c r="GV58" s="82">
        <f t="shared" si="54"/>
        <v>8e-5</v>
      </c>
      <c r="GW58" s="82">
        <f t="shared" si="54"/>
        <v>0.00071</v>
      </c>
      <c r="GX58" s="82">
        <f t="shared" si="54"/>
        <v>0</v>
      </c>
      <c r="GY58" s="82">
        <f t="shared" si="54"/>
        <v>0.00052</v>
      </c>
      <c r="GZ58" s="82">
        <f t="shared" si="54"/>
        <v>0.00012</v>
      </c>
      <c r="HA58" s="82">
        <f t="shared" si="54"/>
        <v>0.00056</v>
      </c>
      <c r="HB58" s="82">
        <f t="shared" si="54"/>
        <v>0.00273</v>
      </c>
      <c r="HC58" s="82">
        <f t="shared" si="54"/>
        <v>0.00012</v>
      </c>
      <c r="HD58" s="82"/>
    </row>
    <row r="59" spans="1:212">
      <c r="A59">
        <f>'imported data from Web Calc'!A62</f>
        <v>494.3</v>
      </c>
      <c r="B59" t="str">
        <f>'imported data from Web Calc'!B62</f>
        <v>C24H48O7PN</v>
      </c>
      <c r="C59" s="61" t="str">
        <f>'imported data from Web Calc'!C62</f>
        <v>LPC(16:1)</v>
      </c>
      <c r="D59" s="69">
        <f>'imported data from Web Calc'!H62</f>
        <v>0</v>
      </c>
      <c r="E59" s="69">
        <f>'imported data from Web Calc'!T62</f>
        <v>0</v>
      </c>
      <c r="F59" s="69">
        <f>'imported data from Web Calc'!AF62</f>
        <v>0</v>
      </c>
      <c r="G59" s="69">
        <f>'imported data from Web Calc'!AR62</f>
        <v>0</v>
      </c>
      <c r="H59" s="69">
        <f>'imported data from Web Calc'!BD62</f>
        <v>0</v>
      </c>
      <c r="I59" s="69">
        <f>'imported data from Web Calc'!BP62</f>
        <v>0</v>
      </c>
      <c r="J59" s="69">
        <f>'imported data from Web Calc'!CB62</f>
        <v>0</v>
      </c>
      <c r="K59" s="69">
        <f>'imported data from Web Calc'!CN62</f>
        <v>0</v>
      </c>
      <c r="L59" s="69">
        <f>'imported data from Web Calc'!CZ62</f>
        <v>0</v>
      </c>
      <c r="M59" s="69">
        <f>'imported data from Web Calc'!DG62</f>
        <v>0.000102942520180515</v>
      </c>
      <c r="N59" s="78">
        <f t="shared" si="3"/>
        <v>1.02942520180515e-5</v>
      </c>
      <c r="O59" s="69">
        <f>'imported data from Web Calc'!D62</f>
        <v>0</v>
      </c>
      <c r="P59" s="69">
        <f>'imported data from Web Calc'!E62</f>
        <v>0</v>
      </c>
      <c r="Q59" s="69">
        <f>'imported data from Web Calc'!F62</f>
        <v>0</v>
      </c>
      <c r="R59" s="69">
        <f>'imported data from Web Calc'!G62</f>
        <v>0</v>
      </c>
      <c r="S59" s="69">
        <f>'imported data from Web Calc'!I62</f>
        <v>0.000102942520180515</v>
      </c>
      <c r="T59" s="69">
        <f>'imported data from Web Calc'!J62</f>
        <v>0</v>
      </c>
      <c r="U59" s="69">
        <f>'imported data from Web Calc'!K62</f>
        <v>0</v>
      </c>
      <c r="V59" s="69">
        <f>'imported data from Web Calc'!L62</f>
        <v>0</v>
      </c>
      <c r="W59" s="69">
        <f>'imported data from Web Calc'!M62</f>
        <v>0</v>
      </c>
      <c r="X59" s="69">
        <f>'imported data from Web Calc'!N62</f>
        <v>0</v>
      </c>
      <c r="Y59" s="69">
        <f>'imported data from Web Calc'!O62</f>
        <v>0.000102942520180515</v>
      </c>
      <c r="Z59" s="69">
        <f>'imported data from Web Calc'!P62</f>
        <v>0</v>
      </c>
      <c r="AA59" s="69">
        <f>'imported data from Web Calc'!Q62</f>
        <v>0</v>
      </c>
      <c r="AB59" s="69">
        <f>'imported data from Web Calc'!R62</f>
        <v>0</v>
      </c>
      <c r="AC59" s="69">
        <f>'imported data from Web Calc'!S62</f>
        <v>0</v>
      </c>
      <c r="AD59" s="69">
        <f>'imported data from Web Calc'!U62</f>
        <v>0</v>
      </c>
      <c r="AE59" s="69">
        <f>'imported data from Web Calc'!V62</f>
        <v>0</v>
      </c>
      <c r="AF59" s="69">
        <f>'imported data from Web Calc'!W62</f>
        <v>0</v>
      </c>
      <c r="AG59" s="69">
        <f>'imported data from Web Calc'!X62</f>
        <v>0</v>
      </c>
      <c r="AH59" s="69">
        <f>'imported data from Web Calc'!Y62</f>
        <v>0</v>
      </c>
      <c r="AI59" s="69">
        <f>'imported data from Web Calc'!Z62</f>
        <v>0</v>
      </c>
      <c r="AJ59" s="69">
        <f>'imported data from Web Calc'!AA62</f>
        <v>0</v>
      </c>
      <c r="AK59" s="69">
        <f>'imported data from Web Calc'!AB62</f>
        <v>0.000102942520180515</v>
      </c>
      <c r="AL59" s="69">
        <f>'imported data from Web Calc'!AC62</f>
        <v>0</v>
      </c>
      <c r="AM59" s="69">
        <f>'imported data from Web Calc'!AD62</f>
        <v>0</v>
      </c>
      <c r="AN59" s="69">
        <f>'imported data from Web Calc'!AE62</f>
        <v>0</v>
      </c>
      <c r="AO59" s="69">
        <f>'imported data from Web Calc'!AG62</f>
        <v>0</v>
      </c>
      <c r="AP59" s="69">
        <f>'imported data from Web Calc'!AH62</f>
        <v>0</v>
      </c>
      <c r="AQ59" s="69">
        <f>'imported data from Web Calc'!AI62</f>
        <v>0</v>
      </c>
      <c r="AR59" s="69">
        <f>'imported data from Web Calc'!AJ62</f>
        <v>0</v>
      </c>
      <c r="AS59" s="69">
        <f>'imported data from Web Calc'!AK62</f>
        <v>0</v>
      </c>
      <c r="AT59" s="69">
        <f>'imported data from Web Calc'!AL62</f>
        <v>0</v>
      </c>
      <c r="AU59" s="69">
        <f>'imported data from Web Calc'!AM62</f>
        <v>0</v>
      </c>
      <c r="AV59" s="69">
        <f>'imported data from Web Calc'!AN62</f>
        <v>0</v>
      </c>
      <c r="AW59" s="69">
        <f>'imported data from Web Calc'!AO62</f>
        <v>0</v>
      </c>
      <c r="AX59" s="69">
        <f>'imported data from Web Calc'!AP62</f>
        <v>0</v>
      </c>
      <c r="AY59" s="69">
        <f>'imported data from Web Calc'!AQ62</f>
        <v>0</v>
      </c>
      <c r="AZ59" s="69">
        <f>'imported data from Web Calc'!AS62</f>
        <v>0</v>
      </c>
      <c r="BA59" s="69">
        <f>'imported data from Web Calc'!AT62</f>
        <v>0</v>
      </c>
      <c r="BB59" s="69">
        <f>'imported data from Web Calc'!AU62</f>
        <v>0</v>
      </c>
      <c r="BC59" s="69">
        <f>'imported data from Web Calc'!AV62</f>
        <v>0</v>
      </c>
      <c r="BD59" s="69">
        <f>'imported data from Web Calc'!AW62</f>
        <v>0</v>
      </c>
      <c r="BE59" s="69">
        <f>'imported data from Web Calc'!AX62</f>
        <v>0</v>
      </c>
      <c r="BF59" s="69">
        <f>'imported data from Web Calc'!AY62</f>
        <v>0</v>
      </c>
      <c r="BG59" s="69">
        <f>'imported data from Web Calc'!AZ62</f>
        <v>0</v>
      </c>
      <c r="BH59" s="69">
        <f>'imported data from Web Calc'!BA62</f>
        <v>0.000102942520180515</v>
      </c>
      <c r="BI59" s="69">
        <f>'imported data from Web Calc'!BB62</f>
        <v>0</v>
      </c>
      <c r="BJ59" s="69">
        <f>'imported data from Web Calc'!BC62</f>
        <v>0</v>
      </c>
      <c r="BK59" s="69">
        <f>'imported data from Web Calc'!BE62</f>
        <v>0</v>
      </c>
      <c r="BL59" s="69">
        <f>'imported data from Web Calc'!BF62</f>
        <v>0</v>
      </c>
      <c r="BM59" s="69">
        <f>'imported data from Web Calc'!BG62</f>
        <v>0</v>
      </c>
      <c r="BN59" s="69">
        <f>'imported data from Web Calc'!BH62</f>
        <v>0</v>
      </c>
      <c r="BO59" s="69">
        <f>'imported data from Web Calc'!BI62</f>
        <v>0</v>
      </c>
      <c r="BP59" s="69">
        <f>'imported data from Web Calc'!BJ62</f>
        <v>0</v>
      </c>
      <c r="BQ59" s="69">
        <f>'imported data from Web Calc'!BK62</f>
        <v>0</v>
      </c>
      <c r="BR59" s="69">
        <f>'imported data from Web Calc'!BL62</f>
        <v>0</v>
      </c>
      <c r="BS59" s="69">
        <f>'imported data from Web Calc'!BM62</f>
        <v>0</v>
      </c>
      <c r="BT59" s="69">
        <f>'imported data from Web Calc'!BN62</f>
        <v>0</v>
      </c>
      <c r="BU59" s="69">
        <f>'imported data from Web Calc'!BO62</f>
        <v>0</v>
      </c>
      <c r="BV59" s="69">
        <f>'imported data from Web Calc'!BQ62</f>
        <v>0</v>
      </c>
      <c r="BW59" s="69">
        <f>'imported data from Web Calc'!BR62</f>
        <v>0</v>
      </c>
      <c r="BX59" s="69">
        <f>'imported data from Web Calc'!BS62</f>
        <v>0</v>
      </c>
      <c r="BY59" s="69">
        <f>'imported data from Web Calc'!BT62</f>
        <v>0</v>
      </c>
      <c r="BZ59" s="69">
        <f>'imported data from Web Calc'!BU62</f>
        <v>0</v>
      </c>
      <c r="CA59" s="69">
        <f>'imported data from Web Calc'!BV62</f>
        <v>0.000102942520180515</v>
      </c>
      <c r="CB59" s="69">
        <f>'imported data from Web Calc'!BW62</f>
        <v>0</v>
      </c>
      <c r="CC59" s="69">
        <f>'imported data from Web Calc'!BX62</f>
        <v>0</v>
      </c>
      <c r="CD59" s="69">
        <f>'imported data from Web Calc'!BY62</f>
        <v>0</v>
      </c>
      <c r="CE59" s="69">
        <f>'imported data from Web Calc'!BZ62</f>
        <v>0</v>
      </c>
      <c r="CF59" s="69">
        <f>'imported data from Web Calc'!CA62</f>
        <v>0</v>
      </c>
      <c r="CG59" s="69">
        <f>'imported data from Web Calc'!CC62</f>
        <v>0</v>
      </c>
      <c r="CH59" s="69">
        <f>'imported data from Web Calc'!CD62</f>
        <v>0</v>
      </c>
      <c r="CI59" s="69">
        <f>'imported data from Web Calc'!CE62</f>
        <v>0</v>
      </c>
      <c r="CJ59" s="69">
        <f>'imported data from Web Calc'!CF62</f>
        <v>0</v>
      </c>
      <c r="CK59" s="69">
        <f>'imported data from Web Calc'!CG62</f>
        <v>0</v>
      </c>
      <c r="CL59" s="69">
        <f>'imported data from Web Calc'!CH62</f>
        <v>0</v>
      </c>
      <c r="CM59" s="69">
        <f>'imported data from Web Calc'!CI62</f>
        <v>0</v>
      </c>
      <c r="CN59" s="69">
        <f>'imported data from Web Calc'!CJ62</f>
        <v>0</v>
      </c>
      <c r="CO59" s="69">
        <f>'imported data from Web Calc'!CK62</f>
        <v>0</v>
      </c>
      <c r="CP59" s="69">
        <f>'imported data from Web Calc'!CL62</f>
        <v>0</v>
      </c>
      <c r="CQ59" s="69">
        <f>'imported data from Web Calc'!CM62</f>
        <v>0.000102942520180515</v>
      </c>
      <c r="CR59" s="69">
        <f>'imported data from Web Calc'!CO62</f>
        <v>0</v>
      </c>
      <c r="CS59" s="69">
        <f>'imported data from Web Calc'!CP62</f>
        <v>0</v>
      </c>
      <c r="CT59" s="69">
        <f>'imported data from Web Calc'!CQ62</f>
        <v>0</v>
      </c>
      <c r="CU59" s="69">
        <f>'imported data from Web Calc'!CR62</f>
        <v>0</v>
      </c>
      <c r="CV59" s="69">
        <f>'imported data from Web Calc'!CS62</f>
        <v>0</v>
      </c>
      <c r="CW59" s="69">
        <f>'imported data from Web Calc'!CT62</f>
        <v>0</v>
      </c>
      <c r="CX59" s="69">
        <f>'imported data from Web Calc'!CU62</f>
        <v>0</v>
      </c>
      <c r="CY59" s="69">
        <f>'imported data from Web Calc'!CV62</f>
        <v>0</v>
      </c>
      <c r="CZ59" s="69">
        <f>'imported data from Web Calc'!CW62</f>
        <v>0</v>
      </c>
      <c r="DA59" s="69">
        <f>'imported data from Web Calc'!CX62</f>
        <v>0</v>
      </c>
      <c r="DB59" s="69">
        <f>'imported data from Web Calc'!CY62</f>
        <v>0</v>
      </c>
      <c r="DC59" s="69">
        <f>'imported data from Web Calc'!DA62</f>
        <v>0</v>
      </c>
      <c r="DD59" s="69">
        <f>'imported data from Web Calc'!DB62</f>
        <v>0</v>
      </c>
      <c r="DE59" s="69">
        <f>'imported data from Web Calc'!DC62</f>
        <v>0</v>
      </c>
      <c r="DF59" s="69">
        <f>'imported data from Web Calc'!DD62</f>
        <v>0</v>
      </c>
      <c r="DG59" s="69">
        <f>'imported data from Web Calc'!DE62</f>
        <v>0</v>
      </c>
      <c r="DH59" s="69">
        <f>'imported data from Web Calc'!DF62</f>
        <v>0</v>
      </c>
      <c r="DI59" s="81"/>
      <c r="DJ59" s="66">
        <f t="shared" ref="DJ59:DJ64" si="55">IF(O59-$N59&gt;0,O59-$N59,0)</f>
        <v>0</v>
      </c>
      <c r="DK59" s="66">
        <f t="shared" ref="DK59:FV62" si="56">IF(P59-$N59&gt;0,P59-$N59,0)</f>
        <v>0</v>
      </c>
      <c r="DL59" s="66">
        <f t="shared" si="56"/>
        <v>0</v>
      </c>
      <c r="DM59" s="66">
        <f t="shared" si="56"/>
        <v>0</v>
      </c>
      <c r="DN59" s="66">
        <f t="shared" si="56"/>
        <v>9.26482681624637e-5</v>
      </c>
      <c r="DO59" s="66">
        <f t="shared" si="56"/>
        <v>0</v>
      </c>
      <c r="DP59" s="66">
        <f t="shared" si="56"/>
        <v>0</v>
      </c>
      <c r="DQ59" s="66">
        <f t="shared" si="56"/>
        <v>0</v>
      </c>
      <c r="DR59" s="66">
        <f t="shared" si="56"/>
        <v>0</v>
      </c>
      <c r="DS59" s="66">
        <f t="shared" si="56"/>
        <v>0</v>
      </c>
      <c r="DT59" s="66">
        <f t="shared" si="56"/>
        <v>9.26482681624637e-5</v>
      </c>
      <c r="DU59" s="66">
        <f t="shared" si="56"/>
        <v>0</v>
      </c>
      <c r="DV59" s="66">
        <f t="shared" si="56"/>
        <v>0</v>
      </c>
      <c r="DW59" s="66">
        <f t="shared" si="56"/>
        <v>0</v>
      </c>
      <c r="DX59" s="66">
        <f t="shared" si="56"/>
        <v>0</v>
      </c>
      <c r="DY59" s="66">
        <f t="shared" si="56"/>
        <v>0</v>
      </c>
      <c r="DZ59" s="66">
        <f t="shared" si="56"/>
        <v>0</v>
      </c>
      <c r="EA59" s="66">
        <f t="shared" si="56"/>
        <v>0</v>
      </c>
      <c r="EB59" s="66">
        <f t="shared" si="56"/>
        <v>0</v>
      </c>
      <c r="EC59" s="66">
        <f t="shared" si="56"/>
        <v>0</v>
      </c>
      <c r="ED59" s="66">
        <f t="shared" si="56"/>
        <v>0</v>
      </c>
      <c r="EE59" s="66">
        <f t="shared" si="56"/>
        <v>0</v>
      </c>
      <c r="EF59" s="66">
        <f t="shared" si="56"/>
        <v>9.26482681624637e-5</v>
      </c>
      <c r="EG59" s="66">
        <f t="shared" si="56"/>
        <v>0</v>
      </c>
      <c r="EH59" s="66">
        <f t="shared" si="56"/>
        <v>0</v>
      </c>
      <c r="EI59" s="66">
        <f t="shared" si="56"/>
        <v>0</v>
      </c>
      <c r="EJ59" s="66">
        <f t="shared" si="56"/>
        <v>0</v>
      </c>
      <c r="EK59" s="66">
        <f t="shared" si="56"/>
        <v>0</v>
      </c>
      <c r="EL59" s="66">
        <f t="shared" si="56"/>
        <v>0</v>
      </c>
      <c r="EM59" s="66">
        <f t="shared" si="56"/>
        <v>0</v>
      </c>
      <c r="EN59" s="66">
        <f t="shared" si="56"/>
        <v>0</v>
      </c>
      <c r="EO59" s="66">
        <f t="shared" si="56"/>
        <v>0</v>
      </c>
      <c r="EP59" s="66">
        <f t="shared" si="56"/>
        <v>0</v>
      </c>
      <c r="EQ59" s="66">
        <f t="shared" si="56"/>
        <v>0</v>
      </c>
      <c r="ER59" s="66">
        <f t="shared" si="56"/>
        <v>0</v>
      </c>
      <c r="ES59" s="66">
        <f t="shared" si="56"/>
        <v>0</v>
      </c>
      <c r="ET59" s="66">
        <f t="shared" si="56"/>
        <v>0</v>
      </c>
      <c r="EU59" s="66">
        <f t="shared" si="56"/>
        <v>0</v>
      </c>
      <c r="EV59" s="66">
        <f t="shared" si="56"/>
        <v>0</v>
      </c>
      <c r="EW59" s="66">
        <f t="shared" si="56"/>
        <v>0</v>
      </c>
      <c r="EX59" s="66">
        <f t="shared" si="56"/>
        <v>0</v>
      </c>
      <c r="EY59" s="66">
        <f t="shared" si="56"/>
        <v>0</v>
      </c>
      <c r="EZ59" s="66">
        <f t="shared" si="56"/>
        <v>0</v>
      </c>
      <c r="FA59" s="66">
        <f t="shared" si="56"/>
        <v>0</v>
      </c>
      <c r="FB59" s="66">
        <f t="shared" si="56"/>
        <v>0</v>
      </c>
      <c r="FC59" s="66">
        <f t="shared" si="56"/>
        <v>9.26482681624637e-5</v>
      </c>
      <c r="FD59" s="66">
        <f t="shared" si="56"/>
        <v>0</v>
      </c>
      <c r="FE59" s="66">
        <f t="shared" si="56"/>
        <v>0</v>
      </c>
      <c r="FF59" s="66">
        <f t="shared" si="56"/>
        <v>0</v>
      </c>
      <c r="FG59" s="66">
        <f t="shared" si="56"/>
        <v>0</v>
      </c>
      <c r="FH59" s="66">
        <f t="shared" si="56"/>
        <v>0</v>
      </c>
      <c r="FI59" s="66">
        <f t="shared" si="56"/>
        <v>0</v>
      </c>
      <c r="FJ59" s="66">
        <f t="shared" si="56"/>
        <v>0</v>
      </c>
      <c r="FK59" s="66">
        <f t="shared" si="56"/>
        <v>0</v>
      </c>
      <c r="FL59" s="66">
        <f t="shared" si="56"/>
        <v>0</v>
      </c>
      <c r="FM59" s="66">
        <f t="shared" si="56"/>
        <v>0</v>
      </c>
      <c r="FN59" s="66">
        <f t="shared" si="56"/>
        <v>0</v>
      </c>
      <c r="FO59" s="66">
        <f t="shared" si="56"/>
        <v>0</v>
      </c>
      <c r="FP59" s="66">
        <f t="shared" si="56"/>
        <v>0</v>
      </c>
      <c r="FQ59" s="66">
        <f t="shared" si="56"/>
        <v>0</v>
      </c>
      <c r="FR59" s="66">
        <f t="shared" si="56"/>
        <v>0</v>
      </c>
      <c r="FS59" s="66">
        <f t="shared" si="56"/>
        <v>0</v>
      </c>
      <c r="FT59" s="66">
        <f t="shared" si="56"/>
        <v>0</v>
      </c>
      <c r="FU59" s="66">
        <f t="shared" si="56"/>
        <v>0</v>
      </c>
      <c r="FV59" s="66">
        <f t="shared" si="56"/>
        <v>9.26482681624637e-5</v>
      </c>
      <c r="FW59" s="66">
        <f t="shared" ref="FW59:HC64" si="57">IF(CB59-$N59&gt;0,CB59-$N59,0)</f>
        <v>0</v>
      </c>
      <c r="FX59" s="66">
        <f t="shared" si="57"/>
        <v>0</v>
      </c>
      <c r="FY59" s="66">
        <f t="shared" si="57"/>
        <v>0</v>
      </c>
      <c r="FZ59" s="66">
        <f t="shared" si="57"/>
        <v>0</v>
      </c>
      <c r="GA59" s="66">
        <f t="shared" si="57"/>
        <v>0</v>
      </c>
      <c r="GB59" s="66">
        <f t="shared" si="57"/>
        <v>0</v>
      </c>
      <c r="GC59" s="66">
        <f t="shared" si="57"/>
        <v>0</v>
      </c>
      <c r="GD59" s="66">
        <f t="shared" si="57"/>
        <v>0</v>
      </c>
      <c r="GE59" s="66">
        <f t="shared" si="57"/>
        <v>0</v>
      </c>
      <c r="GF59" s="66">
        <f t="shared" si="57"/>
        <v>0</v>
      </c>
      <c r="GG59" s="66">
        <f t="shared" si="57"/>
        <v>0</v>
      </c>
      <c r="GH59" s="66">
        <f t="shared" si="57"/>
        <v>0</v>
      </c>
      <c r="GI59" s="66">
        <f t="shared" si="57"/>
        <v>0</v>
      </c>
      <c r="GJ59" s="66">
        <f t="shared" si="57"/>
        <v>0</v>
      </c>
      <c r="GK59" s="66">
        <f t="shared" si="57"/>
        <v>0</v>
      </c>
      <c r="GL59" s="66">
        <f t="shared" si="57"/>
        <v>9.26482681624637e-5</v>
      </c>
      <c r="GM59" s="66">
        <f t="shared" si="57"/>
        <v>0</v>
      </c>
      <c r="GN59" s="66">
        <f t="shared" si="57"/>
        <v>0</v>
      </c>
      <c r="GO59" s="66">
        <f t="shared" si="57"/>
        <v>0</v>
      </c>
      <c r="GP59" s="66">
        <f t="shared" si="57"/>
        <v>0</v>
      </c>
      <c r="GQ59" s="66">
        <f t="shared" si="57"/>
        <v>0</v>
      </c>
      <c r="GR59" s="66">
        <f t="shared" si="57"/>
        <v>0</v>
      </c>
      <c r="GS59" s="66">
        <f t="shared" si="57"/>
        <v>0</v>
      </c>
      <c r="GT59" s="66">
        <f t="shared" si="57"/>
        <v>0</v>
      </c>
      <c r="GU59" s="66">
        <f t="shared" si="57"/>
        <v>0</v>
      </c>
      <c r="GV59" s="66">
        <f t="shared" si="57"/>
        <v>0</v>
      </c>
      <c r="GW59" s="66">
        <f t="shared" si="57"/>
        <v>0</v>
      </c>
      <c r="GX59" s="66">
        <f t="shared" si="57"/>
        <v>0</v>
      </c>
      <c r="GY59" s="66">
        <f t="shared" si="57"/>
        <v>0</v>
      </c>
      <c r="GZ59" s="66">
        <f t="shared" si="57"/>
        <v>0</v>
      </c>
      <c r="HA59" s="66">
        <f t="shared" si="57"/>
        <v>0</v>
      </c>
      <c r="HB59" s="66">
        <f t="shared" si="57"/>
        <v>0</v>
      </c>
      <c r="HC59" s="66">
        <f t="shared" si="57"/>
        <v>0</v>
      </c>
      <c r="HD59" s="66"/>
    </row>
    <row r="60" spans="1:212">
      <c r="A60">
        <f>'imported data from Web Calc'!A63</f>
        <v>496.3</v>
      </c>
      <c r="B60" t="str">
        <f>'imported data from Web Calc'!B63</f>
        <v>C24H50O7PN</v>
      </c>
      <c r="C60" s="61" t="str">
        <f>'imported data from Web Calc'!C63</f>
        <v>LPC(16:0)</v>
      </c>
      <c r="D60" s="69">
        <f>'imported data from Web Calc'!H63</f>
        <v>0.000102942520180515</v>
      </c>
      <c r="E60" s="69">
        <f>'imported data from Web Calc'!T63</f>
        <v>0.000720597641263607</v>
      </c>
      <c r="F60" s="69">
        <f>'imported data from Web Calc'!AF63</f>
        <v>0.000411770080722061</v>
      </c>
      <c r="G60" s="69">
        <f>'imported data from Web Calc'!AR63</f>
        <v>0.000720597641263607</v>
      </c>
      <c r="H60" s="69">
        <f>'imported data from Web Calc'!BD63</f>
        <v>0.000514712600902576</v>
      </c>
      <c r="I60" s="69">
        <f>'imported data from Web Calc'!BP63</f>
        <v>0.00113236772198567</v>
      </c>
      <c r="J60" s="69">
        <f>'imported data from Web Calc'!CB63</f>
        <v>0</v>
      </c>
      <c r="K60" s="69">
        <f>'imported data from Web Calc'!CN63</f>
        <v>0.000411770080722061</v>
      </c>
      <c r="L60" s="69">
        <f>'imported data from Web Calc'!CZ63</f>
        <v>0.00020588504036103</v>
      </c>
      <c r="M60" s="69">
        <f>'imported data from Web Calc'!DG63</f>
        <v>0.000514712600902576</v>
      </c>
      <c r="N60" s="78">
        <f t="shared" si="3"/>
        <v>0.00047353559283037</v>
      </c>
      <c r="O60" s="69">
        <f>'imported data from Web Calc'!D63</f>
        <v>0.00020588504036103</v>
      </c>
      <c r="P60" s="69">
        <f>'imported data from Web Calc'!E63</f>
        <v>0.00195590788342979</v>
      </c>
      <c r="Q60" s="69">
        <f>'imported data from Web Calc'!F63</f>
        <v>0.00226473544397134</v>
      </c>
      <c r="R60" s="69">
        <f>'imported data from Web Calc'!G63</f>
        <v>0.00164708032288824</v>
      </c>
      <c r="S60" s="69">
        <f>'imported data from Web Calc'!I63</f>
        <v>0.0047353559283037</v>
      </c>
      <c r="T60" s="69">
        <f>'imported data from Web Calc'!J63</f>
        <v>0.00247062048433237</v>
      </c>
      <c r="U60" s="69">
        <f>'imported data from Web Calc'!K63</f>
        <v>0.000926482681624637</v>
      </c>
      <c r="V60" s="69">
        <f>'imported data from Web Calc'!L63</f>
        <v>0.000411770080722061</v>
      </c>
      <c r="W60" s="69">
        <f>'imported data from Web Calc'!M63</f>
        <v>0.00175002284306876</v>
      </c>
      <c r="X60" s="69">
        <f>'imported data from Web Calc'!N63</f>
        <v>0.0020588504036103</v>
      </c>
      <c r="Y60" s="69">
        <f>'imported data from Web Calc'!O63</f>
        <v>0.00216179292379082</v>
      </c>
      <c r="Z60" s="69">
        <f>'imported data from Web Calc'!P63</f>
        <v>0.00494124096866473</v>
      </c>
      <c r="AA60" s="69">
        <f>'imported data from Web Calc'!Q63</f>
        <v>0.000102942520180515</v>
      </c>
      <c r="AB60" s="69">
        <f>'imported data from Web Calc'!R63</f>
        <v>0.000308827560541546</v>
      </c>
      <c r="AC60" s="69">
        <f>'imported data from Web Calc'!S63</f>
        <v>0.0013382527623467</v>
      </c>
      <c r="AD60" s="69">
        <f>'imported data from Web Calc'!U63</f>
        <v>0.000617655121083091</v>
      </c>
      <c r="AE60" s="69">
        <f>'imported data from Web Calc'!V63</f>
        <v>0.00020588504036103</v>
      </c>
      <c r="AF60" s="69">
        <f>'imported data from Web Calc'!W63</f>
        <v>0.000926482681624637</v>
      </c>
      <c r="AG60" s="69">
        <f>'imported data from Web Calc'!X63</f>
        <v>0.000102942520180515</v>
      </c>
      <c r="AH60" s="69">
        <f>'imported data from Web Calc'!Y63</f>
        <v>0.00247062048433237</v>
      </c>
      <c r="AI60" s="69">
        <f>'imported data from Web Calc'!Z63</f>
        <v>0.000720597641263607</v>
      </c>
      <c r="AJ60" s="69">
        <f>'imported data from Web Calc'!AA63</f>
        <v>0.00113236772198567</v>
      </c>
      <c r="AK60" s="69">
        <f>'imported data from Web Calc'!AB63</f>
        <v>0.00370593072649855</v>
      </c>
      <c r="AL60" s="69">
        <f>'imported data from Web Calc'!AC63</f>
        <v>0.00113236772198567</v>
      </c>
      <c r="AM60" s="69">
        <f>'imported data from Web Calc'!AD63</f>
        <v>0.00195590788342979</v>
      </c>
      <c r="AN60" s="69">
        <f>'imported data from Web Calc'!AE63</f>
        <v>0.00123531024216618</v>
      </c>
      <c r="AO60" s="69">
        <f>'imported data from Web Calc'!AG63</f>
        <v>0.00113236772198567</v>
      </c>
      <c r="AP60" s="69">
        <f>'imported data from Web Calc'!AH63</f>
        <v>0.00154413780270773</v>
      </c>
      <c r="AQ60" s="69">
        <f>'imported data from Web Calc'!AI63</f>
        <v>0.00154413780270773</v>
      </c>
      <c r="AR60" s="69">
        <f>'imported data from Web Calc'!AJ63</f>
        <v>0.00597066617046988</v>
      </c>
      <c r="AS60" s="69">
        <f>'imported data from Web Calc'!AK63</f>
        <v>0.000720597641263607</v>
      </c>
      <c r="AT60" s="69">
        <f>'imported data from Web Calc'!AL63</f>
        <v>0.000411770080722061</v>
      </c>
      <c r="AU60" s="69">
        <f>'imported data from Web Calc'!AM63</f>
        <v>0.000617655121083091</v>
      </c>
      <c r="AV60" s="69">
        <f>'imported data from Web Calc'!AN63</f>
        <v>0.00144119528252721</v>
      </c>
      <c r="AW60" s="69">
        <f>'imported data from Web Calc'!AO63</f>
        <v>0.00020588504036103</v>
      </c>
      <c r="AX60" s="69">
        <f>'imported data from Web Calc'!AP63</f>
        <v>0.00020588504036103</v>
      </c>
      <c r="AY60" s="69">
        <f>'imported data from Web Calc'!AQ63</f>
        <v>0.00308827560541546</v>
      </c>
      <c r="AZ60" s="69">
        <f>'imported data from Web Calc'!AS63</f>
        <v>0.000514712600902576</v>
      </c>
      <c r="BA60" s="69">
        <f>'imported data from Web Calc'!AT63</f>
        <v>0.000514712600902576</v>
      </c>
      <c r="BB60" s="69">
        <f>'imported data from Web Calc'!AU63</f>
        <v>0.000823540161444122</v>
      </c>
      <c r="BC60" s="69">
        <f>'imported data from Web Calc'!AV63</f>
        <v>0.000823540161444122</v>
      </c>
      <c r="BD60" s="69">
        <f>'imported data from Web Calc'!AW63</f>
        <v>0.000823540161444122</v>
      </c>
      <c r="BE60" s="69">
        <f>'imported data from Web Calc'!AX63</f>
        <v>0.00195590788342979</v>
      </c>
      <c r="BF60" s="69">
        <f>'imported data from Web Calc'!AY63</f>
        <v>0.00175002284306876</v>
      </c>
      <c r="BG60" s="69">
        <f>'imported data from Web Calc'!AZ63</f>
        <v>0.00391181576685958</v>
      </c>
      <c r="BH60" s="69">
        <f>'imported data from Web Calc'!BA63</f>
        <v>0.0013382527623467</v>
      </c>
      <c r="BI60" s="69">
        <f>'imported data from Web Calc'!BB63</f>
        <v>0.00329416064577649</v>
      </c>
      <c r="BJ60" s="69">
        <f>'imported data from Web Calc'!BC63</f>
        <v>0.00175002284306876</v>
      </c>
      <c r="BK60" s="69">
        <f>'imported data from Web Calc'!BE63</f>
        <v>0.00113236772198567</v>
      </c>
      <c r="BL60" s="69">
        <f>'imported data from Web Calc'!BF63</f>
        <v>0.000926482681624637</v>
      </c>
      <c r="BM60" s="69">
        <f>'imported data from Web Calc'!BG63</f>
        <v>0.000411770080722061</v>
      </c>
      <c r="BN60" s="69">
        <f>'imported data from Web Calc'!BH63</f>
        <v>0.00020588504036103</v>
      </c>
      <c r="BO60" s="69">
        <f>'imported data from Web Calc'!BI63</f>
        <v>0.00102942520180515</v>
      </c>
      <c r="BP60" s="69">
        <f>'imported data from Web Calc'!BJ63</f>
        <v>0.000926482681624637</v>
      </c>
      <c r="BQ60" s="69">
        <f>'imported data from Web Calc'!BK63</f>
        <v>0.00102942520180515</v>
      </c>
      <c r="BR60" s="69">
        <f>'imported data from Web Calc'!BL63</f>
        <v>0.000411770080722061</v>
      </c>
      <c r="BS60" s="69">
        <f>'imported data from Web Calc'!BM63</f>
        <v>0.000823540161444122</v>
      </c>
      <c r="BT60" s="69">
        <f>'imported data from Web Calc'!BN63</f>
        <v>0.000308827560541546</v>
      </c>
      <c r="BU60" s="69">
        <f>'imported data from Web Calc'!BO63</f>
        <v>0.000926482681624637</v>
      </c>
      <c r="BV60" s="69">
        <f>'imported data from Web Calc'!BQ63</f>
        <v>0.00195590788342979</v>
      </c>
      <c r="BW60" s="69">
        <f>'imported data from Web Calc'!BR63</f>
        <v>0.000823540161444122</v>
      </c>
      <c r="BX60" s="69">
        <f>'imported data from Web Calc'!BS63</f>
        <v>0.00422064332740113</v>
      </c>
      <c r="BY60" s="69">
        <f>'imported data from Web Calc'!BT63</f>
        <v>0.00319121812559597</v>
      </c>
      <c r="BZ60" s="69">
        <f>'imported data from Web Calc'!BU63</f>
        <v>0.00185296536324927</v>
      </c>
      <c r="CA60" s="69">
        <f>'imported data from Web Calc'!BV63</f>
        <v>0.00123531024216618</v>
      </c>
      <c r="CB60" s="69">
        <f>'imported data from Web Calc'!BW63</f>
        <v>0.0020588504036103</v>
      </c>
      <c r="CC60" s="69">
        <f>'imported data from Web Calc'!BX63</f>
        <v>0.0020588504036103</v>
      </c>
      <c r="CD60" s="69">
        <f>'imported data from Web Calc'!BY63</f>
        <v>0.000823540161444122</v>
      </c>
      <c r="CE60" s="69">
        <f>'imported data from Web Calc'!BZ63</f>
        <v>0.00020588504036103</v>
      </c>
      <c r="CF60" s="69">
        <f>'imported data from Web Calc'!CA63</f>
        <v>0.00277944804487391</v>
      </c>
      <c r="CG60" s="69">
        <f>'imported data from Web Calc'!CC63</f>
        <v>0.00288239056505443</v>
      </c>
      <c r="CH60" s="69">
        <f>'imported data from Web Calc'!CD63</f>
        <v>0.000411770080722061</v>
      </c>
      <c r="CI60" s="69">
        <f>'imported data from Web Calc'!CE63</f>
        <v>0.00020588504036103</v>
      </c>
      <c r="CJ60" s="69">
        <f>'imported data from Web Calc'!CF63</f>
        <v>0.000720597641263607</v>
      </c>
      <c r="CK60" s="69">
        <f>'imported data from Web Calc'!CG63</f>
        <v>0.000823540161444122</v>
      </c>
      <c r="CL60" s="69">
        <f>'imported data from Web Calc'!CH63</f>
        <v>0.000514712600902576</v>
      </c>
      <c r="CM60" s="69">
        <f>'imported data from Web Calc'!CI63</f>
        <v>0.000102942520180515</v>
      </c>
      <c r="CN60" s="69">
        <f>'imported data from Web Calc'!CJ63</f>
        <v>0.000102942520180515</v>
      </c>
      <c r="CO60" s="69">
        <f>'imported data from Web Calc'!CK63</f>
        <v>0.00391181576685958</v>
      </c>
      <c r="CP60" s="69">
        <f>'imported data from Web Calc'!CL63</f>
        <v>0.0026765055246934</v>
      </c>
      <c r="CQ60" s="69">
        <f>'imported data from Web Calc'!CM63</f>
        <v>0.00247062048433237</v>
      </c>
      <c r="CR60" s="69">
        <f>'imported data from Web Calc'!CO63</f>
        <v>0.00185296536324927</v>
      </c>
      <c r="CS60" s="69">
        <f>'imported data from Web Calc'!CP63</f>
        <v>0.00308827560541546</v>
      </c>
      <c r="CT60" s="69">
        <f>'imported data from Web Calc'!CQ63</f>
        <v>0.00370593072649855</v>
      </c>
      <c r="CU60" s="69">
        <f>'imported data from Web Calc'!CR63</f>
        <v>0.000823540161444122</v>
      </c>
      <c r="CV60" s="69">
        <f>'imported data from Web Calc'!CS63</f>
        <v>0.000514712600902576</v>
      </c>
      <c r="CW60" s="69">
        <f>'imported data from Web Calc'!CT63</f>
        <v>0.00236767796415185</v>
      </c>
      <c r="CX60" s="69">
        <f>'imported data from Web Calc'!CU63</f>
        <v>0.0026765055246934</v>
      </c>
      <c r="CY60" s="69">
        <f>'imported data from Web Calc'!CV63</f>
        <v>0.00514712600902576</v>
      </c>
      <c r="CZ60" s="69">
        <f>'imported data from Web Calc'!CW63</f>
        <v>0.000411770080722061</v>
      </c>
      <c r="DA60" s="69">
        <f>'imported data from Web Calc'!CX63</f>
        <v>0.00020588504036103</v>
      </c>
      <c r="DB60" s="69">
        <f>'imported data from Web Calc'!CY63</f>
        <v>0.00216179292379082</v>
      </c>
      <c r="DC60" s="69">
        <f>'imported data from Web Calc'!DA63</f>
        <v>0.0013382527623467</v>
      </c>
      <c r="DD60" s="69">
        <f>'imported data from Web Calc'!DB63</f>
        <v>0.000926482681624637</v>
      </c>
      <c r="DE60" s="69">
        <f>'imported data from Web Calc'!DC63</f>
        <v>0.00020588504036103</v>
      </c>
      <c r="DF60" s="69">
        <f>'imported data from Web Calc'!DD63</f>
        <v>0</v>
      </c>
      <c r="DG60" s="69">
        <f>'imported data from Web Calc'!DE63</f>
        <v>0.00247062048433237</v>
      </c>
      <c r="DH60" s="69">
        <f>'imported data from Web Calc'!DF63</f>
        <v>0.00164708032288824</v>
      </c>
      <c r="DI60" s="81"/>
      <c r="DJ60" s="66">
        <f t="shared" si="55"/>
        <v>0</v>
      </c>
      <c r="DK60" s="66">
        <f t="shared" si="56"/>
        <v>0.00148237229059942</v>
      </c>
      <c r="DL60" s="66">
        <f t="shared" si="56"/>
        <v>0.00179119985114097</v>
      </c>
      <c r="DM60" s="66">
        <f t="shared" si="56"/>
        <v>0.00117354473005787</v>
      </c>
      <c r="DN60" s="66">
        <f t="shared" si="56"/>
        <v>0.00426182033547333</v>
      </c>
      <c r="DO60" s="66">
        <f t="shared" si="56"/>
        <v>0.001997084891502</v>
      </c>
      <c r="DP60" s="66">
        <f t="shared" si="56"/>
        <v>0.000452947088794267</v>
      </c>
      <c r="DQ60" s="66">
        <f t="shared" si="56"/>
        <v>0</v>
      </c>
      <c r="DR60" s="66">
        <f t="shared" si="56"/>
        <v>0.00127648725023839</v>
      </c>
      <c r="DS60" s="66">
        <f t="shared" si="56"/>
        <v>0.00158531481077993</v>
      </c>
      <c r="DT60" s="66">
        <f t="shared" si="56"/>
        <v>0.00168825733096045</v>
      </c>
      <c r="DU60" s="66">
        <f t="shared" si="56"/>
        <v>0.00446770537583436</v>
      </c>
      <c r="DV60" s="66">
        <f t="shared" si="56"/>
        <v>0</v>
      </c>
      <c r="DW60" s="66">
        <f t="shared" si="56"/>
        <v>0</v>
      </c>
      <c r="DX60" s="66">
        <f t="shared" si="56"/>
        <v>0.000864717169516328</v>
      </c>
      <c r="DY60" s="66">
        <f t="shared" si="56"/>
        <v>0.000144119528252721</v>
      </c>
      <c r="DZ60" s="66">
        <f t="shared" si="56"/>
        <v>0</v>
      </c>
      <c r="EA60" s="66">
        <f t="shared" si="56"/>
        <v>0.000452947088794267</v>
      </c>
      <c r="EB60" s="66">
        <f t="shared" si="56"/>
        <v>0</v>
      </c>
      <c r="EC60" s="66">
        <f t="shared" si="56"/>
        <v>0.001997084891502</v>
      </c>
      <c r="ED60" s="66">
        <f t="shared" si="56"/>
        <v>0.000247062048433237</v>
      </c>
      <c r="EE60" s="66">
        <f t="shared" si="56"/>
        <v>0.000658832129155298</v>
      </c>
      <c r="EF60" s="66">
        <f t="shared" si="56"/>
        <v>0.00323239513366818</v>
      </c>
      <c r="EG60" s="66">
        <f t="shared" si="56"/>
        <v>0.000658832129155298</v>
      </c>
      <c r="EH60" s="66">
        <f t="shared" si="56"/>
        <v>0.00148237229059942</v>
      </c>
      <c r="EI60" s="66">
        <f t="shared" si="56"/>
        <v>0.000761774649335813</v>
      </c>
      <c r="EJ60" s="66">
        <f t="shared" si="56"/>
        <v>0.000658832129155298</v>
      </c>
      <c r="EK60" s="66">
        <f t="shared" si="56"/>
        <v>0.00107060220987736</v>
      </c>
      <c r="EL60" s="66">
        <f t="shared" si="56"/>
        <v>0.00107060220987736</v>
      </c>
      <c r="EM60" s="66">
        <f t="shared" si="56"/>
        <v>0.00549713057763951</v>
      </c>
      <c r="EN60" s="66">
        <f t="shared" si="56"/>
        <v>0.000247062048433237</v>
      </c>
      <c r="EO60" s="66">
        <f t="shared" si="56"/>
        <v>0</v>
      </c>
      <c r="EP60" s="66">
        <f t="shared" si="56"/>
        <v>0.000144119528252721</v>
      </c>
      <c r="EQ60" s="66">
        <f t="shared" si="56"/>
        <v>0.000967659689696843</v>
      </c>
      <c r="ER60" s="66">
        <f t="shared" si="56"/>
        <v>0</v>
      </c>
      <c r="ES60" s="66">
        <f t="shared" si="56"/>
        <v>0</v>
      </c>
      <c r="ET60" s="66">
        <f t="shared" si="56"/>
        <v>0.00261474001258509</v>
      </c>
      <c r="EU60" s="66">
        <f t="shared" si="56"/>
        <v>4.11770080722061e-5</v>
      </c>
      <c r="EV60" s="66">
        <f t="shared" si="56"/>
        <v>4.11770080722061e-5</v>
      </c>
      <c r="EW60" s="66">
        <f t="shared" si="56"/>
        <v>0.000350004568613752</v>
      </c>
      <c r="EX60" s="66">
        <f t="shared" si="56"/>
        <v>0.000350004568613752</v>
      </c>
      <c r="EY60" s="66">
        <f t="shared" si="56"/>
        <v>0.000350004568613752</v>
      </c>
      <c r="EZ60" s="66">
        <f t="shared" si="56"/>
        <v>0.00148237229059942</v>
      </c>
      <c r="FA60" s="66">
        <f t="shared" si="56"/>
        <v>0.00127648725023839</v>
      </c>
      <c r="FB60" s="66">
        <f t="shared" si="56"/>
        <v>0.00343828017402921</v>
      </c>
      <c r="FC60" s="66">
        <f t="shared" si="56"/>
        <v>0.000864717169516328</v>
      </c>
      <c r="FD60" s="66">
        <f t="shared" si="56"/>
        <v>0.00282062505294612</v>
      </c>
      <c r="FE60" s="66">
        <f t="shared" si="56"/>
        <v>0.00127648725023839</v>
      </c>
      <c r="FF60" s="66">
        <f t="shared" si="56"/>
        <v>0.000658832129155298</v>
      </c>
      <c r="FG60" s="66">
        <f t="shared" si="56"/>
        <v>0.000452947088794267</v>
      </c>
      <c r="FH60" s="66">
        <f t="shared" si="56"/>
        <v>0</v>
      </c>
      <c r="FI60" s="66">
        <f t="shared" si="56"/>
        <v>0</v>
      </c>
      <c r="FJ60" s="66">
        <f t="shared" si="56"/>
        <v>0.000555889608974782</v>
      </c>
      <c r="FK60" s="66">
        <f t="shared" si="56"/>
        <v>0.000452947088794267</v>
      </c>
      <c r="FL60" s="66">
        <f t="shared" si="56"/>
        <v>0.000555889608974782</v>
      </c>
      <c r="FM60" s="66">
        <f t="shared" si="56"/>
        <v>0</v>
      </c>
      <c r="FN60" s="66">
        <f t="shared" si="56"/>
        <v>0.000350004568613752</v>
      </c>
      <c r="FO60" s="66">
        <f t="shared" si="56"/>
        <v>0</v>
      </c>
      <c r="FP60" s="66">
        <f t="shared" si="56"/>
        <v>0.000452947088794267</v>
      </c>
      <c r="FQ60" s="66">
        <f t="shared" si="56"/>
        <v>0.00148237229059942</v>
      </c>
      <c r="FR60" s="66">
        <f t="shared" si="56"/>
        <v>0.000350004568613752</v>
      </c>
      <c r="FS60" s="66">
        <f t="shared" si="56"/>
        <v>0.00374710773457076</v>
      </c>
      <c r="FT60" s="66">
        <f t="shared" si="56"/>
        <v>0.0027176825327656</v>
      </c>
      <c r="FU60" s="66">
        <f t="shared" si="56"/>
        <v>0.0013794297704189</v>
      </c>
      <c r="FV60" s="66">
        <f t="shared" si="56"/>
        <v>0.000761774649335813</v>
      </c>
      <c r="FW60" s="66">
        <f t="shared" si="57"/>
        <v>0.00158531481077993</v>
      </c>
      <c r="FX60" s="66">
        <f t="shared" si="57"/>
        <v>0.00158531481077993</v>
      </c>
      <c r="FY60" s="66">
        <f t="shared" si="57"/>
        <v>0.000350004568613752</v>
      </c>
      <c r="FZ60" s="66">
        <f t="shared" si="57"/>
        <v>0</v>
      </c>
      <c r="GA60" s="66">
        <f t="shared" si="57"/>
        <v>0.00230591245204354</v>
      </c>
      <c r="GB60" s="66">
        <f t="shared" si="57"/>
        <v>0.00240885497222406</v>
      </c>
      <c r="GC60" s="66">
        <f t="shared" si="57"/>
        <v>0</v>
      </c>
      <c r="GD60" s="66">
        <f t="shared" si="57"/>
        <v>0</v>
      </c>
      <c r="GE60" s="66">
        <f t="shared" si="57"/>
        <v>0.000247062048433237</v>
      </c>
      <c r="GF60" s="66">
        <f t="shared" si="57"/>
        <v>0.000350004568613752</v>
      </c>
      <c r="GG60" s="66">
        <f t="shared" si="57"/>
        <v>4.11770080722061e-5</v>
      </c>
      <c r="GH60" s="66">
        <f t="shared" si="57"/>
        <v>0</v>
      </c>
      <c r="GI60" s="66">
        <f t="shared" si="57"/>
        <v>0</v>
      </c>
      <c r="GJ60" s="66">
        <f t="shared" si="57"/>
        <v>0.00343828017402921</v>
      </c>
      <c r="GK60" s="66">
        <f t="shared" si="57"/>
        <v>0.00220296993186303</v>
      </c>
      <c r="GL60" s="66">
        <f t="shared" si="57"/>
        <v>0.001997084891502</v>
      </c>
      <c r="GM60" s="66">
        <f t="shared" si="57"/>
        <v>0.0013794297704189</v>
      </c>
      <c r="GN60" s="66">
        <f t="shared" si="57"/>
        <v>0.00261474001258509</v>
      </c>
      <c r="GO60" s="66">
        <f t="shared" si="57"/>
        <v>0.00323239513366818</v>
      </c>
      <c r="GP60" s="66">
        <f t="shared" si="57"/>
        <v>0.000350004568613752</v>
      </c>
      <c r="GQ60" s="66">
        <f t="shared" si="57"/>
        <v>4.11770080722061e-5</v>
      </c>
      <c r="GR60" s="66">
        <f t="shared" si="57"/>
        <v>0.00189414237132148</v>
      </c>
      <c r="GS60" s="66">
        <f t="shared" si="57"/>
        <v>0.00220296993186303</v>
      </c>
      <c r="GT60" s="66">
        <f t="shared" si="57"/>
        <v>0.00467359041619539</v>
      </c>
      <c r="GU60" s="66">
        <f t="shared" si="57"/>
        <v>0</v>
      </c>
      <c r="GV60" s="66">
        <f t="shared" si="57"/>
        <v>0</v>
      </c>
      <c r="GW60" s="66">
        <f t="shared" si="57"/>
        <v>0.00168825733096045</v>
      </c>
      <c r="GX60" s="66">
        <f t="shared" si="57"/>
        <v>0.000864717169516328</v>
      </c>
      <c r="GY60" s="66">
        <f t="shared" si="57"/>
        <v>0.000452947088794267</v>
      </c>
      <c r="GZ60" s="66">
        <f t="shared" si="57"/>
        <v>0</v>
      </c>
      <c r="HA60" s="66">
        <f t="shared" si="57"/>
        <v>0</v>
      </c>
      <c r="HB60" s="66">
        <f t="shared" si="57"/>
        <v>0.001997084891502</v>
      </c>
      <c r="HC60" s="66">
        <f t="shared" si="57"/>
        <v>0.00117354473005787</v>
      </c>
      <c r="HD60" s="66"/>
    </row>
    <row r="61" spans="1:212">
      <c r="A61">
        <f>'imported data from Web Calc'!A64</f>
        <v>518.3</v>
      </c>
      <c r="B61" t="str">
        <f>'imported data from Web Calc'!B64</f>
        <v>C26H48O7PN</v>
      </c>
      <c r="C61" s="61" t="str">
        <f>'imported data from Web Calc'!C64</f>
        <v>LPC(18:3)</v>
      </c>
      <c r="D61" s="69">
        <f>'imported data from Web Calc'!H64</f>
        <v>0</v>
      </c>
      <c r="E61" s="69">
        <f>'imported data from Web Calc'!T64</f>
        <v>0</v>
      </c>
      <c r="F61" s="69">
        <f>'imported data from Web Calc'!AF64</f>
        <v>0</v>
      </c>
      <c r="G61" s="69">
        <f>'imported data from Web Calc'!AR64</f>
        <v>0</v>
      </c>
      <c r="H61" s="69">
        <f>'imported data from Web Calc'!BD64</f>
        <v>0</v>
      </c>
      <c r="I61" s="69">
        <f>'imported data from Web Calc'!BP64</f>
        <v>0.000102942520180515</v>
      </c>
      <c r="J61" s="69">
        <f>'imported data from Web Calc'!CB64</f>
        <v>0</v>
      </c>
      <c r="K61" s="69">
        <f>'imported data from Web Calc'!CN64</f>
        <v>0</v>
      </c>
      <c r="L61" s="69">
        <f>'imported data from Web Calc'!CZ64</f>
        <v>0</v>
      </c>
      <c r="M61" s="69">
        <f>'imported data from Web Calc'!DG64</f>
        <v>0</v>
      </c>
      <c r="N61" s="78">
        <f t="shared" si="3"/>
        <v>1.02942520180515e-5</v>
      </c>
      <c r="O61" s="69">
        <f>'imported data from Web Calc'!D64</f>
        <v>0.000411770080722061</v>
      </c>
      <c r="P61" s="69">
        <f>'imported data from Web Calc'!E64</f>
        <v>0.0013382527623467</v>
      </c>
      <c r="Q61" s="69">
        <f>'imported data from Web Calc'!F64</f>
        <v>0.0013382527623467</v>
      </c>
      <c r="R61" s="69">
        <f>'imported data from Web Calc'!G64</f>
        <v>0.000720597641263607</v>
      </c>
      <c r="S61" s="69">
        <f>'imported data from Web Calc'!I64</f>
        <v>0.00329416064577649</v>
      </c>
      <c r="T61" s="69">
        <f>'imported data from Web Calc'!J64</f>
        <v>0.00195590788342979</v>
      </c>
      <c r="U61" s="69">
        <f>'imported data from Web Calc'!K64</f>
        <v>0.00102942520180515</v>
      </c>
      <c r="V61" s="69">
        <f>'imported data from Web Calc'!L64</f>
        <v>0.000308827560541546</v>
      </c>
      <c r="W61" s="69">
        <f>'imported data from Web Calc'!M64</f>
        <v>0.00247062048433237</v>
      </c>
      <c r="X61" s="69">
        <f>'imported data from Web Calc'!N64</f>
        <v>0.00123531024216618</v>
      </c>
      <c r="Y61" s="69">
        <f>'imported data from Web Calc'!O64</f>
        <v>0.00236767796415185</v>
      </c>
      <c r="Z61" s="69">
        <f>'imported data from Web Calc'!P64</f>
        <v>0.00277944804487391</v>
      </c>
      <c r="AA61" s="69">
        <f>'imported data from Web Calc'!Q64</f>
        <v>0</v>
      </c>
      <c r="AB61" s="69">
        <f>'imported data from Web Calc'!R64</f>
        <v>0.000102942520180515</v>
      </c>
      <c r="AC61" s="69">
        <f>'imported data from Web Calc'!S64</f>
        <v>0.000308827560541546</v>
      </c>
      <c r="AD61" s="69">
        <f>'imported data from Web Calc'!U64</f>
        <v>0</v>
      </c>
      <c r="AE61" s="69">
        <f>'imported data from Web Calc'!V64</f>
        <v>0.00020588504036103</v>
      </c>
      <c r="AF61" s="69">
        <f>'imported data from Web Calc'!W64</f>
        <v>0.000308827560541546</v>
      </c>
      <c r="AG61" s="69">
        <f>'imported data from Web Calc'!X64</f>
        <v>0</v>
      </c>
      <c r="AH61" s="69">
        <f>'imported data from Web Calc'!Y64</f>
        <v>0.00319121812559597</v>
      </c>
      <c r="AI61" s="69">
        <f>'imported data from Web Calc'!Z64</f>
        <v>0.000411770080722061</v>
      </c>
      <c r="AJ61" s="69">
        <f>'imported data from Web Calc'!AA64</f>
        <v>0.000617655121083091</v>
      </c>
      <c r="AK61" s="69">
        <f>'imported data from Web Calc'!AB64</f>
        <v>0.00257356300451288</v>
      </c>
      <c r="AL61" s="69">
        <f>'imported data from Web Calc'!AC64</f>
        <v>0.000102942520180515</v>
      </c>
      <c r="AM61" s="69">
        <f>'imported data from Web Calc'!AD64</f>
        <v>0.0020588504036103</v>
      </c>
      <c r="AN61" s="69">
        <f>'imported data from Web Calc'!AE64</f>
        <v>0.000720597641263607</v>
      </c>
      <c r="AO61" s="69">
        <f>'imported data from Web Calc'!AG64</f>
        <v>0.000411770080722061</v>
      </c>
      <c r="AP61" s="69">
        <f>'imported data from Web Calc'!AH64</f>
        <v>0.000926482681624637</v>
      </c>
      <c r="AQ61" s="69">
        <f>'imported data from Web Calc'!AI64</f>
        <v>0.00102942520180515</v>
      </c>
      <c r="AR61" s="69">
        <f>'imported data from Web Calc'!AJ64</f>
        <v>0.00514712600902576</v>
      </c>
      <c r="AS61" s="69">
        <f>'imported data from Web Calc'!AK64</f>
        <v>0.00020588504036103</v>
      </c>
      <c r="AT61" s="69">
        <f>'imported data from Web Calc'!AL64</f>
        <v>0.000411770080722061</v>
      </c>
      <c r="AU61" s="69">
        <f>'imported data from Web Calc'!AM64</f>
        <v>0.00020588504036103</v>
      </c>
      <c r="AV61" s="69">
        <f>'imported data from Web Calc'!AN64</f>
        <v>0.000617655121083091</v>
      </c>
      <c r="AW61" s="69">
        <f>'imported data from Web Calc'!AO64</f>
        <v>0.00020588504036103</v>
      </c>
      <c r="AX61" s="69">
        <f>'imported data from Web Calc'!AP64</f>
        <v>0</v>
      </c>
      <c r="AY61" s="69">
        <f>'imported data from Web Calc'!AQ64</f>
        <v>0.00113236772198567</v>
      </c>
      <c r="AZ61" s="69">
        <f>'imported data from Web Calc'!AS64</f>
        <v>0.000411770080722061</v>
      </c>
      <c r="BA61" s="69">
        <f>'imported data from Web Calc'!AT64</f>
        <v>0</v>
      </c>
      <c r="BB61" s="69">
        <f>'imported data from Web Calc'!AU64</f>
        <v>0.000308827560541546</v>
      </c>
      <c r="BC61" s="69">
        <f>'imported data from Web Calc'!AV64</f>
        <v>0.00020588504036103</v>
      </c>
      <c r="BD61" s="69">
        <f>'imported data from Web Calc'!AW64</f>
        <v>0.000823540161444122</v>
      </c>
      <c r="BE61" s="69">
        <f>'imported data from Web Calc'!AX64</f>
        <v>0.00144119528252721</v>
      </c>
      <c r="BF61" s="69">
        <f>'imported data from Web Calc'!AY64</f>
        <v>0.000720597641263607</v>
      </c>
      <c r="BG61" s="69">
        <f>'imported data from Web Calc'!AZ64</f>
        <v>0.00288239056505443</v>
      </c>
      <c r="BH61" s="69">
        <f>'imported data from Web Calc'!BA64</f>
        <v>0.00154413780270773</v>
      </c>
      <c r="BI61" s="69">
        <f>'imported data from Web Calc'!BB64</f>
        <v>0.00350004568613752</v>
      </c>
      <c r="BJ61" s="69">
        <f>'imported data from Web Calc'!BC64</f>
        <v>0.000823540161444122</v>
      </c>
      <c r="BK61" s="69">
        <f>'imported data from Web Calc'!BE64</f>
        <v>0.00020588504036103</v>
      </c>
      <c r="BL61" s="69">
        <f>'imported data from Web Calc'!BF64</f>
        <v>0.000617655121083091</v>
      </c>
      <c r="BM61" s="69">
        <f>'imported data from Web Calc'!BG64</f>
        <v>0.00020588504036103</v>
      </c>
      <c r="BN61" s="69">
        <f>'imported data from Web Calc'!BH64</f>
        <v>0</v>
      </c>
      <c r="BO61" s="69">
        <f>'imported data from Web Calc'!BI64</f>
        <v>0.00020588504036103</v>
      </c>
      <c r="BP61" s="69">
        <f>'imported data from Web Calc'!BJ64</f>
        <v>0.000514712600902576</v>
      </c>
      <c r="BQ61" s="69">
        <f>'imported data from Web Calc'!BK64</f>
        <v>0.00175002284306876</v>
      </c>
      <c r="BR61" s="69">
        <f>'imported data from Web Calc'!BL64</f>
        <v>0.000102942520180515</v>
      </c>
      <c r="BS61" s="69">
        <f>'imported data from Web Calc'!BM64</f>
        <v>0.000102942520180515</v>
      </c>
      <c r="BT61" s="69">
        <f>'imported data from Web Calc'!BN64</f>
        <v>0.000514712600902576</v>
      </c>
      <c r="BU61" s="69">
        <f>'imported data from Web Calc'!BO64</f>
        <v>0.00113236772198567</v>
      </c>
      <c r="BV61" s="69">
        <f>'imported data from Web Calc'!BQ64</f>
        <v>0.00020588504036103</v>
      </c>
      <c r="BW61" s="69">
        <f>'imported data from Web Calc'!BR64</f>
        <v>0.000823540161444122</v>
      </c>
      <c r="BX61" s="69">
        <f>'imported data from Web Calc'!BS64</f>
        <v>0.00195590788342979</v>
      </c>
      <c r="BY61" s="69">
        <f>'imported data from Web Calc'!BT64</f>
        <v>0.00185296536324927</v>
      </c>
      <c r="BZ61" s="69">
        <f>'imported data from Web Calc'!BU64</f>
        <v>0.00175002284306876</v>
      </c>
      <c r="CA61" s="69">
        <f>'imported data from Web Calc'!BV64</f>
        <v>0.000823540161444122</v>
      </c>
      <c r="CB61" s="69">
        <f>'imported data from Web Calc'!BW64</f>
        <v>0.00123531024216618</v>
      </c>
      <c r="CC61" s="69">
        <f>'imported data from Web Calc'!BX64</f>
        <v>0.00247062048433237</v>
      </c>
      <c r="CD61" s="69">
        <f>'imported data from Web Calc'!BY64</f>
        <v>0.000720597641263607</v>
      </c>
      <c r="CE61" s="69">
        <f>'imported data from Web Calc'!BZ64</f>
        <v>0</v>
      </c>
      <c r="CF61" s="69">
        <f>'imported data from Web Calc'!CA64</f>
        <v>0.00113236772198567</v>
      </c>
      <c r="CG61" s="69">
        <f>'imported data from Web Calc'!CC64</f>
        <v>0.0020588504036103</v>
      </c>
      <c r="CH61" s="69">
        <f>'imported data from Web Calc'!CD64</f>
        <v>0.00020588504036103</v>
      </c>
      <c r="CI61" s="69">
        <f>'imported data from Web Calc'!CE64</f>
        <v>0.000102942520180515</v>
      </c>
      <c r="CJ61" s="69">
        <f>'imported data from Web Calc'!CF64</f>
        <v>0.00020588504036103</v>
      </c>
      <c r="CK61" s="69">
        <f>'imported data from Web Calc'!CG64</f>
        <v>0.000617655121083091</v>
      </c>
      <c r="CL61" s="69">
        <f>'imported data from Web Calc'!CH64</f>
        <v>0.00020588504036103</v>
      </c>
      <c r="CM61" s="69">
        <f>'imported data from Web Calc'!CI64</f>
        <v>0.000102942520180515</v>
      </c>
      <c r="CN61" s="69">
        <f>'imported data from Web Calc'!CJ64</f>
        <v>0.000102942520180515</v>
      </c>
      <c r="CO61" s="69">
        <f>'imported data from Web Calc'!CK64</f>
        <v>0.00504418348884525</v>
      </c>
      <c r="CP61" s="69">
        <f>'imported data from Web Calc'!CL64</f>
        <v>0.00195590788342979</v>
      </c>
      <c r="CQ61" s="69">
        <f>'imported data from Web Calc'!CM64</f>
        <v>0.0013382527623467</v>
      </c>
      <c r="CR61" s="69">
        <f>'imported data from Web Calc'!CO64</f>
        <v>0.00216179292379082</v>
      </c>
      <c r="CS61" s="69">
        <f>'imported data from Web Calc'!CP64</f>
        <v>0.00154413780270773</v>
      </c>
      <c r="CT61" s="69">
        <f>'imported data from Web Calc'!CQ64</f>
        <v>0.00226473544397134</v>
      </c>
      <c r="CU61" s="69">
        <f>'imported data from Web Calc'!CR64</f>
        <v>0.000102942520180515</v>
      </c>
      <c r="CV61" s="69">
        <f>'imported data from Web Calc'!CS64</f>
        <v>0.000823540161444122</v>
      </c>
      <c r="CW61" s="69">
        <f>'imported data from Web Calc'!CT64</f>
        <v>0.003397103165957</v>
      </c>
      <c r="CX61" s="69">
        <f>'imported data from Web Calc'!CU64</f>
        <v>0.00257356300451288</v>
      </c>
      <c r="CY61" s="69">
        <f>'imported data from Web Calc'!CV64</f>
        <v>0.00370593072649855</v>
      </c>
      <c r="CZ61" s="69">
        <f>'imported data from Web Calc'!CW64</f>
        <v>0</v>
      </c>
      <c r="DA61" s="69">
        <f>'imported data from Web Calc'!CX64</f>
        <v>0.000102942520180515</v>
      </c>
      <c r="DB61" s="69">
        <f>'imported data from Web Calc'!CY64</f>
        <v>0.00123531024216618</v>
      </c>
      <c r="DC61" s="69">
        <f>'imported data from Web Calc'!DA64</f>
        <v>0.00020588504036103</v>
      </c>
      <c r="DD61" s="69">
        <f>'imported data from Web Calc'!DB64</f>
        <v>0</v>
      </c>
      <c r="DE61" s="69">
        <f>'imported data from Web Calc'!DC64</f>
        <v>0</v>
      </c>
      <c r="DF61" s="69">
        <f>'imported data from Web Calc'!DD64</f>
        <v>0.000308827560541546</v>
      </c>
      <c r="DG61" s="69">
        <f>'imported data from Web Calc'!DE64</f>
        <v>0.000926482681624637</v>
      </c>
      <c r="DH61" s="69">
        <f>'imported data from Web Calc'!DF64</f>
        <v>0.00020588504036103</v>
      </c>
      <c r="DI61" s="81"/>
      <c r="DJ61" s="66">
        <f t="shared" si="55"/>
        <v>0.000401475828704009</v>
      </c>
      <c r="DK61" s="66">
        <f t="shared" si="56"/>
        <v>0.00132795851032865</v>
      </c>
      <c r="DL61" s="66">
        <f t="shared" si="56"/>
        <v>0.00132795851032865</v>
      </c>
      <c r="DM61" s="66">
        <f t="shared" si="56"/>
        <v>0.000710303389245555</v>
      </c>
      <c r="DN61" s="66">
        <f t="shared" si="56"/>
        <v>0.00328386639375844</v>
      </c>
      <c r="DO61" s="66">
        <f t="shared" si="56"/>
        <v>0.00194561363141174</v>
      </c>
      <c r="DP61" s="66">
        <f t="shared" si="56"/>
        <v>0.0010191309497871</v>
      </c>
      <c r="DQ61" s="66">
        <f t="shared" si="56"/>
        <v>0.000298533308523494</v>
      </c>
      <c r="DR61" s="66">
        <f t="shared" si="56"/>
        <v>0.00246032623231431</v>
      </c>
      <c r="DS61" s="66">
        <f t="shared" si="56"/>
        <v>0.00122501599014813</v>
      </c>
      <c r="DT61" s="66">
        <f t="shared" si="56"/>
        <v>0.0023573837121338</v>
      </c>
      <c r="DU61" s="66">
        <f t="shared" si="56"/>
        <v>0.00276915379285586</v>
      </c>
      <c r="DV61" s="66">
        <f t="shared" si="56"/>
        <v>0</v>
      </c>
      <c r="DW61" s="66">
        <f t="shared" si="56"/>
        <v>9.26482681624637e-5</v>
      </c>
      <c r="DX61" s="66">
        <f t="shared" si="56"/>
        <v>0.000298533308523494</v>
      </c>
      <c r="DY61" s="66">
        <f t="shared" si="56"/>
        <v>0</v>
      </c>
      <c r="DZ61" s="66">
        <f t="shared" si="56"/>
        <v>0.000195590788342979</v>
      </c>
      <c r="EA61" s="66">
        <f t="shared" si="56"/>
        <v>0.000298533308523494</v>
      </c>
      <c r="EB61" s="66">
        <f t="shared" si="56"/>
        <v>0</v>
      </c>
      <c r="EC61" s="66">
        <f t="shared" si="56"/>
        <v>0.00318092387357792</v>
      </c>
      <c r="ED61" s="66">
        <f t="shared" si="56"/>
        <v>0.000401475828704009</v>
      </c>
      <c r="EE61" s="66">
        <f t="shared" si="56"/>
        <v>0.00060736086906504</v>
      </c>
      <c r="EF61" s="66">
        <f t="shared" si="56"/>
        <v>0.00256326875249483</v>
      </c>
      <c r="EG61" s="66">
        <f t="shared" si="56"/>
        <v>9.26482681624637e-5</v>
      </c>
      <c r="EH61" s="66">
        <f t="shared" si="56"/>
        <v>0.00204855615159225</v>
      </c>
      <c r="EI61" s="66">
        <f t="shared" si="56"/>
        <v>0.000710303389245555</v>
      </c>
      <c r="EJ61" s="66">
        <f t="shared" si="56"/>
        <v>0.000401475828704009</v>
      </c>
      <c r="EK61" s="66">
        <f t="shared" si="56"/>
        <v>0.000916188429606586</v>
      </c>
      <c r="EL61" s="66">
        <f t="shared" si="56"/>
        <v>0.0010191309497871</v>
      </c>
      <c r="EM61" s="66">
        <f t="shared" si="56"/>
        <v>0.00513683175700771</v>
      </c>
      <c r="EN61" s="66">
        <f t="shared" si="56"/>
        <v>0.000195590788342979</v>
      </c>
      <c r="EO61" s="66">
        <f t="shared" si="56"/>
        <v>0.000401475828704009</v>
      </c>
      <c r="EP61" s="66">
        <f t="shared" si="56"/>
        <v>0.000195590788342979</v>
      </c>
      <c r="EQ61" s="66">
        <f t="shared" si="56"/>
        <v>0.00060736086906504</v>
      </c>
      <c r="ER61" s="66">
        <f t="shared" si="56"/>
        <v>0.000195590788342979</v>
      </c>
      <c r="ES61" s="66">
        <f t="shared" si="56"/>
        <v>0</v>
      </c>
      <c r="ET61" s="66">
        <f t="shared" si="56"/>
        <v>0.00112207346996762</v>
      </c>
      <c r="EU61" s="66">
        <f t="shared" si="56"/>
        <v>0.000401475828704009</v>
      </c>
      <c r="EV61" s="66">
        <f t="shared" si="56"/>
        <v>0</v>
      </c>
      <c r="EW61" s="66">
        <f t="shared" si="56"/>
        <v>0.000298533308523494</v>
      </c>
      <c r="EX61" s="66">
        <f t="shared" si="56"/>
        <v>0.000195590788342979</v>
      </c>
      <c r="EY61" s="66">
        <f t="shared" si="56"/>
        <v>0.00081324590942607</v>
      </c>
      <c r="EZ61" s="66">
        <f t="shared" si="56"/>
        <v>0.00143090103050916</v>
      </c>
      <c r="FA61" s="66">
        <f t="shared" si="56"/>
        <v>0.000710303389245555</v>
      </c>
      <c r="FB61" s="66">
        <f t="shared" si="56"/>
        <v>0.00287209631303638</v>
      </c>
      <c r="FC61" s="66">
        <f t="shared" si="56"/>
        <v>0.00153384355068968</v>
      </c>
      <c r="FD61" s="66">
        <f t="shared" si="56"/>
        <v>0.00348975143411947</v>
      </c>
      <c r="FE61" s="66">
        <f t="shared" si="56"/>
        <v>0.00081324590942607</v>
      </c>
      <c r="FF61" s="66">
        <f t="shared" si="56"/>
        <v>0.000195590788342979</v>
      </c>
      <c r="FG61" s="66">
        <f t="shared" si="56"/>
        <v>0.00060736086906504</v>
      </c>
      <c r="FH61" s="66">
        <f t="shared" si="56"/>
        <v>0.000195590788342979</v>
      </c>
      <c r="FI61" s="66">
        <f t="shared" si="56"/>
        <v>0</v>
      </c>
      <c r="FJ61" s="66">
        <f t="shared" si="56"/>
        <v>0.000195590788342979</v>
      </c>
      <c r="FK61" s="66">
        <f t="shared" si="56"/>
        <v>0.000504418348884525</v>
      </c>
      <c r="FL61" s="66">
        <f t="shared" si="56"/>
        <v>0.00173972859105071</v>
      </c>
      <c r="FM61" s="66">
        <f t="shared" si="56"/>
        <v>9.26482681624637e-5</v>
      </c>
      <c r="FN61" s="66">
        <f t="shared" si="56"/>
        <v>9.26482681624637e-5</v>
      </c>
      <c r="FO61" s="66">
        <f t="shared" si="56"/>
        <v>0.000504418348884525</v>
      </c>
      <c r="FP61" s="66">
        <f t="shared" si="56"/>
        <v>0.00112207346996762</v>
      </c>
      <c r="FQ61" s="66">
        <f t="shared" si="56"/>
        <v>0.000195590788342979</v>
      </c>
      <c r="FR61" s="66">
        <f t="shared" si="56"/>
        <v>0.00081324590942607</v>
      </c>
      <c r="FS61" s="66">
        <f t="shared" si="56"/>
        <v>0.00194561363141174</v>
      </c>
      <c r="FT61" s="66">
        <f t="shared" si="56"/>
        <v>0.00184267111123122</v>
      </c>
      <c r="FU61" s="66">
        <f t="shared" si="56"/>
        <v>0.00173972859105071</v>
      </c>
      <c r="FV61" s="66">
        <f t="shared" si="56"/>
        <v>0.00081324590942607</v>
      </c>
      <c r="FW61" s="66">
        <f t="shared" si="57"/>
        <v>0.00122501599014813</v>
      </c>
      <c r="FX61" s="66">
        <f t="shared" si="57"/>
        <v>0.00246032623231431</v>
      </c>
      <c r="FY61" s="66">
        <f t="shared" si="57"/>
        <v>0.000710303389245555</v>
      </c>
      <c r="FZ61" s="66">
        <f t="shared" si="57"/>
        <v>0</v>
      </c>
      <c r="GA61" s="66">
        <f t="shared" si="57"/>
        <v>0.00112207346996762</v>
      </c>
      <c r="GB61" s="66">
        <f t="shared" si="57"/>
        <v>0.00204855615159225</v>
      </c>
      <c r="GC61" s="66">
        <f t="shared" si="57"/>
        <v>0.000195590788342979</v>
      </c>
      <c r="GD61" s="66">
        <f t="shared" si="57"/>
        <v>9.26482681624637e-5</v>
      </c>
      <c r="GE61" s="66">
        <f t="shared" si="57"/>
        <v>0.000195590788342979</v>
      </c>
      <c r="GF61" s="66">
        <f t="shared" si="57"/>
        <v>0.00060736086906504</v>
      </c>
      <c r="GG61" s="66">
        <f t="shared" si="57"/>
        <v>0.000195590788342979</v>
      </c>
      <c r="GH61" s="66">
        <f t="shared" si="57"/>
        <v>9.26482681624637e-5</v>
      </c>
      <c r="GI61" s="66">
        <f t="shared" si="57"/>
        <v>9.26482681624637e-5</v>
      </c>
      <c r="GJ61" s="66">
        <f t="shared" si="57"/>
        <v>0.0050338892368272</v>
      </c>
      <c r="GK61" s="66">
        <f t="shared" si="57"/>
        <v>0.00194561363141174</v>
      </c>
      <c r="GL61" s="66">
        <f t="shared" si="57"/>
        <v>0.00132795851032865</v>
      </c>
      <c r="GM61" s="66">
        <f t="shared" si="57"/>
        <v>0.00215149867177277</v>
      </c>
      <c r="GN61" s="66">
        <f t="shared" si="57"/>
        <v>0.00153384355068968</v>
      </c>
      <c r="GO61" s="66">
        <f t="shared" si="57"/>
        <v>0.00225444119195328</v>
      </c>
      <c r="GP61" s="66">
        <f t="shared" si="57"/>
        <v>9.26482681624637e-5</v>
      </c>
      <c r="GQ61" s="66">
        <f t="shared" si="57"/>
        <v>0.00081324590942607</v>
      </c>
      <c r="GR61" s="66">
        <f t="shared" si="57"/>
        <v>0.00338680891393895</v>
      </c>
      <c r="GS61" s="66">
        <f t="shared" si="57"/>
        <v>0.00256326875249483</v>
      </c>
      <c r="GT61" s="66">
        <f t="shared" si="57"/>
        <v>0.0036956364744805</v>
      </c>
      <c r="GU61" s="66">
        <f t="shared" si="57"/>
        <v>0</v>
      </c>
      <c r="GV61" s="66">
        <f t="shared" si="57"/>
        <v>9.26482681624637e-5</v>
      </c>
      <c r="GW61" s="66">
        <f t="shared" si="57"/>
        <v>0.00122501599014813</v>
      </c>
      <c r="GX61" s="66">
        <f t="shared" si="57"/>
        <v>0.000195590788342979</v>
      </c>
      <c r="GY61" s="66">
        <f t="shared" si="57"/>
        <v>0</v>
      </c>
      <c r="GZ61" s="66">
        <f t="shared" si="57"/>
        <v>0</v>
      </c>
      <c r="HA61" s="66">
        <f t="shared" si="57"/>
        <v>0.000298533308523494</v>
      </c>
      <c r="HB61" s="66">
        <f t="shared" si="57"/>
        <v>0.000916188429606586</v>
      </c>
      <c r="HC61" s="66">
        <f t="shared" si="57"/>
        <v>0.000195590788342979</v>
      </c>
      <c r="HD61" s="66"/>
    </row>
    <row r="62" spans="1:212">
      <c r="A62">
        <f>'imported data from Web Calc'!A65</f>
        <v>520.3</v>
      </c>
      <c r="B62" t="str">
        <f>'imported data from Web Calc'!B65</f>
        <v>C26H50O7PN</v>
      </c>
      <c r="C62" s="61" t="str">
        <f>'imported data from Web Calc'!C65</f>
        <v>LPC(18:2)</v>
      </c>
      <c r="D62" s="69">
        <f>'imported data from Web Calc'!H65</f>
        <v>0</v>
      </c>
      <c r="E62" s="69">
        <f>'imported data from Web Calc'!T65</f>
        <v>0.000102942520180515</v>
      </c>
      <c r="F62" s="69">
        <f>'imported data from Web Calc'!AF65</f>
        <v>0.000102942520180515</v>
      </c>
      <c r="G62" s="69">
        <f>'imported data from Web Calc'!AR65</f>
        <v>0</v>
      </c>
      <c r="H62" s="69">
        <f>'imported data from Web Calc'!BD65</f>
        <v>0.000102942520180515</v>
      </c>
      <c r="I62" s="69">
        <f>'imported data from Web Calc'!BP65</f>
        <v>0.000102942520180515</v>
      </c>
      <c r="J62" s="69">
        <f>'imported data from Web Calc'!CB65</f>
        <v>0.000308827560541546</v>
      </c>
      <c r="K62" s="69">
        <f>'imported data from Web Calc'!CN65</f>
        <v>0</v>
      </c>
      <c r="L62" s="69">
        <f>'imported data from Web Calc'!CZ65</f>
        <v>0.000102942520180515</v>
      </c>
      <c r="M62" s="69">
        <f>'imported data from Web Calc'!DG65</f>
        <v>0.000102942520180515</v>
      </c>
      <c r="N62" s="78">
        <f t="shared" si="3"/>
        <v>9.26482681624637e-5</v>
      </c>
      <c r="O62" s="69">
        <f>'imported data from Web Calc'!D65</f>
        <v>0.0013382527623467</v>
      </c>
      <c r="P62" s="69">
        <f>'imported data from Web Calc'!E65</f>
        <v>0.000720597641263607</v>
      </c>
      <c r="Q62" s="69">
        <f>'imported data from Web Calc'!F65</f>
        <v>0.00185296536324927</v>
      </c>
      <c r="R62" s="69">
        <f>'imported data from Web Calc'!G65</f>
        <v>0.00216179292379082</v>
      </c>
      <c r="S62" s="69">
        <f>'imported data from Web Calc'!I65</f>
        <v>0.00710303389245555</v>
      </c>
      <c r="T62" s="69">
        <f>'imported data from Web Calc'!J65</f>
        <v>0.00277944804487391</v>
      </c>
      <c r="U62" s="69">
        <f>'imported data from Web Calc'!K65</f>
        <v>0.000926482681624637</v>
      </c>
      <c r="V62" s="69">
        <f>'imported data from Web Calc'!L65</f>
        <v>0.000411770080722061</v>
      </c>
      <c r="W62" s="69">
        <f>'imported data from Web Calc'!M65</f>
        <v>0.00319121812559597</v>
      </c>
      <c r="X62" s="69">
        <f>'imported data from Web Calc'!N65</f>
        <v>0.00308827560541546</v>
      </c>
      <c r="Y62" s="69">
        <f>'imported data from Web Calc'!O65</f>
        <v>0.00360298820631803</v>
      </c>
      <c r="Z62" s="69">
        <f>'imported data from Web Calc'!P65</f>
        <v>0.00308827560541546</v>
      </c>
      <c r="AA62" s="69">
        <f>'imported data from Web Calc'!Q65</f>
        <v>0</v>
      </c>
      <c r="AB62" s="69">
        <f>'imported data from Web Calc'!R65</f>
        <v>0.000514712600902576</v>
      </c>
      <c r="AC62" s="69">
        <f>'imported data from Web Calc'!S65</f>
        <v>0.00195590788342979</v>
      </c>
      <c r="AD62" s="69">
        <f>'imported data from Web Calc'!U65</f>
        <v>0.00020588504036103</v>
      </c>
      <c r="AE62" s="69">
        <f>'imported data from Web Calc'!V65</f>
        <v>0.000617655121083091</v>
      </c>
      <c r="AF62" s="69">
        <f>'imported data from Web Calc'!W65</f>
        <v>0.000514712600902576</v>
      </c>
      <c r="AG62" s="69">
        <f>'imported data from Web Calc'!X65</f>
        <v>0.00020588504036103</v>
      </c>
      <c r="AH62" s="69">
        <f>'imported data from Web Calc'!Y65</f>
        <v>0.00504418348884525</v>
      </c>
      <c r="AI62" s="69">
        <f>'imported data from Web Calc'!Z65</f>
        <v>0.00102942520180515</v>
      </c>
      <c r="AJ62" s="69">
        <f>'imported data from Web Calc'!AA65</f>
        <v>0.0013382527623467</v>
      </c>
      <c r="AK62" s="69">
        <f>'imported data from Web Calc'!AB65</f>
        <v>0.00514712600902576</v>
      </c>
      <c r="AL62" s="69">
        <f>'imported data from Web Calc'!AC65</f>
        <v>0.000514712600902576</v>
      </c>
      <c r="AM62" s="69">
        <f>'imported data from Web Calc'!AD65</f>
        <v>0.00257356300451288</v>
      </c>
      <c r="AN62" s="69">
        <f>'imported data from Web Calc'!AE65</f>
        <v>0.00154413780270773</v>
      </c>
      <c r="AO62" s="69">
        <f>'imported data from Web Calc'!AG65</f>
        <v>0.00144119528252721</v>
      </c>
      <c r="AP62" s="69">
        <f>'imported data from Web Calc'!AH65</f>
        <v>0.00185296536324927</v>
      </c>
      <c r="AQ62" s="69">
        <f>'imported data from Web Calc'!AI65</f>
        <v>0.0013382527623467</v>
      </c>
      <c r="AR62" s="69">
        <f>'imported data from Web Calc'!AJ65</f>
        <v>0.00555889608974782</v>
      </c>
      <c r="AS62" s="69">
        <f>'imported data from Web Calc'!AK65</f>
        <v>0.000617655121083091</v>
      </c>
      <c r="AT62" s="69">
        <f>'imported data from Web Calc'!AL65</f>
        <v>0.000308827560541546</v>
      </c>
      <c r="AU62" s="69">
        <f>'imported data from Web Calc'!AM65</f>
        <v>0.000823540161444122</v>
      </c>
      <c r="AV62" s="69">
        <f>'imported data from Web Calc'!AN65</f>
        <v>0.00144119528252721</v>
      </c>
      <c r="AW62" s="69">
        <f>'imported data from Web Calc'!AO65</f>
        <v>0.000308827560541546</v>
      </c>
      <c r="AX62" s="69">
        <f>'imported data from Web Calc'!AP65</f>
        <v>0.000102942520180515</v>
      </c>
      <c r="AY62" s="69">
        <f>'imported data from Web Calc'!AQ65</f>
        <v>0.00185296536324927</v>
      </c>
      <c r="AZ62" s="69">
        <f>'imported data from Web Calc'!AS65</f>
        <v>0.000102942520180515</v>
      </c>
      <c r="BA62" s="69">
        <f>'imported data from Web Calc'!AT65</f>
        <v>0.000411770080722061</v>
      </c>
      <c r="BB62" s="69">
        <f>'imported data from Web Calc'!AU65</f>
        <v>0.00360298820631803</v>
      </c>
      <c r="BC62" s="69">
        <f>'imported data from Web Calc'!AV65</f>
        <v>0.000308827560541546</v>
      </c>
      <c r="BD62" s="69">
        <f>'imported data from Web Calc'!AW65</f>
        <v>0.00175002284306876</v>
      </c>
      <c r="BE62" s="69">
        <f>'imported data from Web Calc'!AX65</f>
        <v>0.00370593072649855</v>
      </c>
      <c r="BF62" s="69">
        <f>'imported data from Web Calc'!AY65</f>
        <v>0.000720597641263607</v>
      </c>
      <c r="BG62" s="69">
        <f>'imported data from Web Calc'!AZ65</f>
        <v>0.00535301104938679</v>
      </c>
      <c r="BH62" s="69">
        <f>'imported data from Web Calc'!BA65</f>
        <v>0.00216179292379082</v>
      </c>
      <c r="BI62" s="69">
        <f>'imported data from Web Calc'!BB65</f>
        <v>0.00535301104938679</v>
      </c>
      <c r="BJ62" s="69">
        <f>'imported data from Web Calc'!BC65</f>
        <v>0.00102942520180515</v>
      </c>
      <c r="BK62" s="69">
        <f>'imported data from Web Calc'!BE65</f>
        <v>0.000720597641263607</v>
      </c>
      <c r="BL62" s="69">
        <f>'imported data from Web Calc'!BF65</f>
        <v>0.00195590788342979</v>
      </c>
      <c r="BM62" s="69">
        <f>'imported data from Web Calc'!BG65</f>
        <v>0.000617655121083091</v>
      </c>
      <c r="BN62" s="69">
        <f>'imported data from Web Calc'!BH65</f>
        <v>0.000411770080722061</v>
      </c>
      <c r="BO62" s="69">
        <f>'imported data from Web Calc'!BI65</f>
        <v>0.000514712600902576</v>
      </c>
      <c r="BP62" s="69">
        <f>'imported data from Web Calc'!BJ65</f>
        <v>0.0013382527623467</v>
      </c>
      <c r="BQ62" s="69">
        <f>'imported data from Web Calc'!BK65</f>
        <v>0.00226473544397134</v>
      </c>
      <c r="BR62" s="69">
        <f>'imported data from Web Calc'!BL65</f>
        <v>0.00020588504036103</v>
      </c>
      <c r="BS62" s="69">
        <f>'imported data from Web Calc'!BM65</f>
        <v>0.00020588504036103</v>
      </c>
      <c r="BT62" s="69">
        <f>'imported data from Web Calc'!BN65</f>
        <v>0.000411770080722061</v>
      </c>
      <c r="BU62" s="69">
        <f>'imported data from Web Calc'!BO65</f>
        <v>0.00185296536324927</v>
      </c>
      <c r="BV62" s="69">
        <f>'imported data from Web Calc'!BQ65</f>
        <v>0.00123531024216618</v>
      </c>
      <c r="BW62" s="69">
        <f>'imported data from Web Calc'!BR65</f>
        <v>0.00164708032288824</v>
      </c>
      <c r="BX62" s="69">
        <f>'imported data from Web Calc'!BS65</f>
        <v>0.00298533308523494</v>
      </c>
      <c r="BY62" s="69">
        <f>'imported data from Web Calc'!BT65</f>
        <v>0.00226473544397134</v>
      </c>
      <c r="BZ62" s="69">
        <f>'imported data from Web Calc'!BU65</f>
        <v>0.00247062048433237</v>
      </c>
      <c r="CA62" s="69">
        <f>'imported data from Web Calc'!BV65</f>
        <v>0.000926482681624637</v>
      </c>
      <c r="CB62" s="69">
        <f>'imported data from Web Calc'!BW65</f>
        <v>0.00216179292379082</v>
      </c>
      <c r="CC62" s="69">
        <f>'imported data from Web Calc'!BX65</f>
        <v>0.00360298820631803</v>
      </c>
      <c r="CD62" s="69">
        <f>'imported data from Web Calc'!BY65</f>
        <v>0.000308827560541546</v>
      </c>
      <c r="CE62" s="69">
        <f>'imported data from Web Calc'!BZ65</f>
        <v>0.000308827560541546</v>
      </c>
      <c r="CF62" s="69">
        <f>'imported data from Web Calc'!CA65</f>
        <v>0.00236767796415185</v>
      </c>
      <c r="CG62" s="69">
        <f>'imported data from Web Calc'!CC65</f>
        <v>0.00247062048433237</v>
      </c>
      <c r="CH62" s="69">
        <f>'imported data from Web Calc'!CD65</f>
        <v>0.000411770080722061</v>
      </c>
      <c r="CI62" s="69">
        <f>'imported data from Web Calc'!CE65</f>
        <v>0.000411770080722061</v>
      </c>
      <c r="CJ62" s="69">
        <f>'imported data from Web Calc'!CF65</f>
        <v>0.000411770080722061</v>
      </c>
      <c r="CK62" s="69">
        <f>'imported data from Web Calc'!CG65</f>
        <v>0.000514712600902576</v>
      </c>
      <c r="CL62" s="69">
        <f>'imported data from Web Calc'!CH65</f>
        <v>0.00020588504036103</v>
      </c>
      <c r="CM62" s="69">
        <f>'imported data from Web Calc'!CI65</f>
        <v>0.00020588504036103</v>
      </c>
      <c r="CN62" s="69">
        <f>'imported data from Web Calc'!CJ65</f>
        <v>0.000411770080722061</v>
      </c>
      <c r="CO62" s="69">
        <f>'imported data from Web Calc'!CK65</f>
        <v>0.00658832129155298</v>
      </c>
      <c r="CP62" s="69">
        <f>'imported data from Web Calc'!CL65</f>
        <v>0.00350004568613752</v>
      </c>
      <c r="CQ62" s="69">
        <f>'imported data from Web Calc'!CM65</f>
        <v>0.000823540161444122</v>
      </c>
      <c r="CR62" s="69">
        <f>'imported data from Web Calc'!CO65</f>
        <v>0.00298533308523494</v>
      </c>
      <c r="CS62" s="69">
        <f>'imported data from Web Calc'!CP65</f>
        <v>0.00144119528252721</v>
      </c>
      <c r="CT62" s="69">
        <f>'imported data from Web Calc'!CQ65</f>
        <v>0.00401475828704009</v>
      </c>
      <c r="CU62" s="69">
        <f>'imported data from Web Calc'!CR65</f>
        <v>0.00113236772198567</v>
      </c>
      <c r="CV62" s="69">
        <f>'imported data from Web Calc'!CS65</f>
        <v>0.00226473544397134</v>
      </c>
      <c r="CW62" s="69">
        <f>'imported data from Web Calc'!CT65</f>
        <v>0.00494124096866473</v>
      </c>
      <c r="CX62" s="69">
        <f>'imported data from Web Calc'!CU65</f>
        <v>0.00525006852920628</v>
      </c>
      <c r="CY62" s="69">
        <f>'imported data from Web Calc'!CV65</f>
        <v>0.00391181576685958</v>
      </c>
      <c r="CZ62" s="69">
        <f>'imported data from Web Calc'!CW65</f>
        <v>0</v>
      </c>
      <c r="DA62" s="69">
        <f>'imported data from Web Calc'!CX65</f>
        <v>0.00020588504036103</v>
      </c>
      <c r="DB62" s="69">
        <f>'imported data from Web Calc'!CY65</f>
        <v>0.00102942520180515</v>
      </c>
      <c r="DC62" s="69">
        <f>'imported data from Web Calc'!DA65</f>
        <v>0.0026765055246934</v>
      </c>
      <c r="DD62" s="69">
        <f>'imported data from Web Calc'!DB65</f>
        <v>0.000411770080722061</v>
      </c>
      <c r="DE62" s="69">
        <f>'imported data from Web Calc'!DC65</f>
        <v>0.000720597641263607</v>
      </c>
      <c r="DF62" s="69">
        <f>'imported data from Web Calc'!DD65</f>
        <v>0.000102942520180515</v>
      </c>
      <c r="DG62" s="69">
        <f>'imported data from Web Calc'!DE65</f>
        <v>0.00154413780270773</v>
      </c>
      <c r="DH62" s="69">
        <f>'imported data from Web Calc'!DF65</f>
        <v>0.0026765055246934</v>
      </c>
      <c r="DI62" s="81"/>
      <c r="DJ62" s="66">
        <f t="shared" si="55"/>
        <v>0.00124560449418423</v>
      </c>
      <c r="DK62" s="66">
        <f t="shared" si="56"/>
        <v>0.000627949373101143</v>
      </c>
      <c r="DL62" s="66">
        <f t="shared" si="56"/>
        <v>0.00176031709508681</v>
      </c>
      <c r="DM62" s="66">
        <f t="shared" si="56"/>
        <v>0.00206914465562836</v>
      </c>
      <c r="DN62" s="66">
        <f t="shared" si="56"/>
        <v>0.00701038562429309</v>
      </c>
      <c r="DO62" s="66">
        <f t="shared" si="56"/>
        <v>0.00268679977671145</v>
      </c>
      <c r="DP62" s="66">
        <f t="shared" si="56"/>
        <v>0.000833834413462173</v>
      </c>
      <c r="DQ62" s="66">
        <f t="shared" si="56"/>
        <v>0.000319121812559597</v>
      </c>
      <c r="DR62" s="66">
        <f t="shared" si="56"/>
        <v>0.00309856985743351</v>
      </c>
      <c r="DS62" s="66">
        <f t="shared" si="56"/>
        <v>0.00299562733725299</v>
      </c>
      <c r="DT62" s="66">
        <f t="shared" si="56"/>
        <v>0.00351033993815557</v>
      </c>
      <c r="DU62" s="66">
        <f t="shared" si="56"/>
        <v>0.00299562733725299</v>
      </c>
      <c r="DV62" s="66">
        <f t="shared" si="56"/>
        <v>0</v>
      </c>
      <c r="DW62" s="66">
        <f t="shared" si="56"/>
        <v>0.000422064332740113</v>
      </c>
      <c r="DX62" s="66">
        <f t="shared" si="56"/>
        <v>0.00186325961526733</v>
      </c>
      <c r="DY62" s="66">
        <f t="shared" si="56"/>
        <v>0.000113236772198567</v>
      </c>
      <c r="DZ62" s="66">
        <f t="shared" si="56"/>
        <v>0.000525006852920628</v>
      </c>
      <c r="EA62" s="66">
        <f t="shared" si="56"/>
        <v>0.000422064332740113</v>
      </c>
      <c r="EB62" s="66">
        <f t="shared" si="56"/>
        <v>0.000113236772198567</v>
      </c>
      <c r="EC62" s="66">
        <f t="shared" si="56"/>
        <v>0.00495153522068278</v>
      </c>
      <c r="ED62" s="66">
        <f t="shared" si="56"/>
        <v>0.000936776933642689</v>
      </c>
      <c r="EE62" s="66">
        <f t="shared" si="56"/>
        <v>0.00124560449418423</v>
      </c>
      <c r="EF62" s="66">
        <f t="shared" si="56"/>
        <v>0.0050544777408633</v>
      </c>
      <c r="EG62" s="66">
        <f t="shared" si="56"/>
        <v>0.000422064332740113</v>
      </c>
      <c r="EH62" s="66">
        <f t="shared" si="56"/>
        <v>0.00248091473635042</v>
      </c>
      <c r="EI62" s="66">
        <f t="shared" si="56"/>
        <v>0.00145148953454527</v>
      </c>
      <c r="EJ62" s="66">
        <f t="shared" si="56"/>
        <v>0.00134854701436475</v>
      </c>
      <c r="EK62" s="66">
        <f t="shared" si="56"/>
        <v>0.00176031709508681</v>
      </c>
      <c r="EL62" s="66">
        <f t="shared" si="56"/>
        <v>0.00124560449418423</v>
      </c>
      <c r="EM62" s="66">
        <f t="shared" si="56"/>
        <v>0.00546624782158536</v>
      </c>
      <c r="EN62" s="66">
        <f t="shared" si="56"/>
        <v>0.000525006852920628</v>
      </c>
      <c r="EO62" s="66">
        <f t="shared" si="56"/>
        <v>0.000216179292379082</v>
      </c>
      <c r="EP62" s="66">
        <f t="shared" si="56"/>
        <v>0.000730891893281658</v>
      </c>
      <c r="EQ62" s="66">
        <f t="shared" si="56"/>
        <v>0.00134854701436475</v>
      </c>
      <c r="ER62" s="66">
        <f t="shared" si="56"/>
        <v>0.000216179292379082</v>
      </c>
      <c r="ES62" s="66">
        <f t="shared" si="56"/>
        <v>1.02942520180515e-5</v>
      </c>
      <c r="ET62" s="66">
        <f t="shared" si="56"/>
        <v>0.00176031709508681</v>
      </c>
      <c r="EU62" s="66">
        <f t="shared" si="56"/>
        <v>1.02942520180515e-5</v>
      </c>
      <c r="EV62" s="66">
        <f t="shared" si="56"/>
        <v>0.000319121812559597</v>
      </c>
      <c r="EW62" s="66">
        <f t="shared" si="56"/>
        <v>0.00351033993815557</v>
      </c>
      <c r="EX62" s="66">
        <f t="shared" si="56"/>
        <v>0.000216179292379082</v>
      </c>
      <c r="EY62" s="66">
        <f t="shared" si="56"/>
        <v>0.0016573745749063</v>
      </c>
      <c r="EZ62" s="66">
        <f t="shared" si="56"/>
        <v>0.00361328245833609</v>
      </c>
      <c r="FA62" s="66">
        <f t="shared" si="56"/>
        <v>0.000627949373101143</v>
      </c>
      <c r="FB62" s="66">
        <f t="shared" si="56"/>
        <v>0.00526036278122433</v>
      </c>
      <c r="FC62" s="66">
        <f t="shared" si="56"/>
        <v>0.00206914465562836</v>
      </c>
      <c r="FD62" s="66">
        <f t="shared" si="56"/>
        <v>0.00526036278122433</v>
      </c>
      <c r="FE62" s="66">
        <f t="shared" si="56"/>
        <v>0.000936776933642689</v>
      </c>
      <c r="FF62" s="66">
        <f t="shared" si="56"/>
        <v>0.000627949373101143</v>
      </c>
      <c r="FG62" s="66">
        <f t="shared" si="56"/>
        <v>0.00186325961526733</v>
      </c>
      <c r="FH62" s="66">
        <f t="shared" si="56"/>
        <v>0.000525006852920628</v>
      </c>
      <c r="FI62" s="66">
        <f t="shared" si="56"/>
        <v>0.000319121812559597</v>
      </c>
      <c r="FJ62" s="66">
        <f t="shared" si="56"/>
        <v>0.000422064332740113</v>
      </c>
      <c r="FK62" s="66">
        <f t="shared" si="56"/>
        <v>0.00124560449418423</v>
      </c>
      <c r="FL62" s="66">
        <f t="shared" si="56"/>
        <v>0.00217208717580887</v>
      </c>
      <c r="FM62" s="66">
        <f t="shared" si="56"/>
        <v>0.000113236772198567</v>
      </c>
      <c r="FN62" s="66">
        <f t="shared" si="56"/>
        <v>0.000113236772198567</v>
      </c>
      <c r="FO62" s="66">
        <f t="shared" si="56"/>
        <v>0.000319121812559597</v>
      </c>
      <c r="FP62" s="66">
        <f t="shared" si="56"/>
        <v>0.00176031709508681</v>
      </c>
      <c r="FQ62" s="66">
        <f t="shared" si="56"/>
        <v>0.00114266197400372</v>
      </c>
      <c r="FR62" s="66">
        <f t="shared" si="56"/>
        <v>0.00155443205472578</v>
      </c>
      <c r="FS62" s="66">
        <f t="shared" si="56"/>
        <v>0.00289268481707248</v>
      </c>
      <c r="FT62" s="66">
        <f t="shared" si="56"/>
        <v>0.00217208717580887</v>
      </c>
      <c r="FU62" s="66">
        <f t="shared" si="56"/>
        <v>0.0023779722161699</v>
      </c>
      <c r="FV62" s="66">
        <f t="shared" ref="FV62:FV64" si="58">IF(CA62-$N62&gt;0,CA62-$N62,0)</f>
        <v>0.000833834413462173</v>
      </c>
      <c r="FW62" s="66">
        <f t="shared" si="57"/>
        <v>0.00206914465562836</v>
      </c>
      <c r="FX62" s="66">
        <f t="shared" si="57"/>
        <v>0.00351033993815557</v>
      </c>
      <c r="FY62" s="66">
        <f t="shared" si="57"/>
        <v>0.000216179292379082</v>
      </c>
      <c r="FZ62" s="66">
        <f t="shared" si="57"/>
        <v>0.000216179292379082</v>
      </c>
      <c r="GA62" s="66">
        <f t="shared" si="57"/>
        <v>0.00227502969598939</v>
      </c>
      <c r="GB62" s="66">
        <f t="shared" si="57"/>
        <v>0.0023779722161699</v>
      </c>
      <c r="GC62" s="66">
        <f t="shared" si="57"/>
        <v>0.000319121812559597</v>
      </c>
      <c r="GD62" s="66">
        <f t="shared" si="57"/>
        <v>0.000319121812559597</v>
      </c>
      <c r="GE62" s="66">
        <f t="shared" si="57"/>
        <v>0.000319121812559597</v>
      </c>
      <c r="GF62" s="66">
        <f t="shared" si="57"/>
        <v>0.000422064332740113</v>
      </c>
      <c r="GG62" s="66">
        <f t="shared" si="57"/>
        <v>0.000113236772198567</v>
      </c>
      <c r="GH62" s="66">
        <f t="shared" si="57"/>
        <v>0.000113236772198567</v>
      </c>
      <c r="GI62" s="66">
        <f t="shared" si="57"/>
        <v>0.000319121812559597</v>
      </c>
      <c r="GJ62" s="66">
        <f t="shared" si="57"/>
        <v>0.00649567302339051</v>
      </c>
      <c r="GK62" s="66">
        <f t="shared" si="57"/>
        <v>0.00340739741797505</v>
      </c>
      <c r="GL62" s="66">
        <f t="shared" si="57"/>
        <v>0.000730891893281658</v>
      </c>
      <c r="GM62" s="66">
        <f t="shared" si="57"/>
        <v>0.00289268481707248</v>
      </c>
      <c r="GN62" s="66">
        <f t="shared" si="57"/>
        <v>0.00134854701436475</v>
      </c>
      <c r="GO62" s="66">
        <f t="shared" si="57"/>
        <v>0.00392211001887763</v>
      </c>
      <c r="GP62" s="66">
        <f t="shared" si="57"/>
        <v>0.0010397194538232</v>
      </c>
      <c r="GQ62" s="66">
        <f t="shared" si="57"/>
        <v>0.00217208717580887</v>
      </c>
      <c r="GR62" s="66">
        <f t="shared" si="57"/>
        <v>0.00484859270050227</v>
      </c>
      <c r="GS62" s="66">
        <f t="shared" si="57"/>
        <v>0.00515742026104381</v>
      </c>
      <c r="GT62" s="66">
        <f t="shared" si="57"/>
        <v>0.00381916749869712</v>
      </c>
      <c r="GU62" s="66">
        <f t="shared" si="57"/>
        <v>0</v>
      </c>
      <c r="GV62" s="66">
        <f t="shared" si="57"/>
        <v>0.000113236772198567</v>
      </c>
      <c r="GW62" s="66">
        <f t="shared" si="57"/>
        <v>0.000936776933642689</v>
      </c>
      <c r="GX62" s="66">
        <f t="shared" si="57"/>
        <v>0.00258385725653093</v>
      </c>
      <c r="GY62" s="66">
        <f t="shared" si="57"/>
        <v>0.000319121812559597</v>
      </c>
      <c r="GZ62" s="66">
        <f t="shared" si="57"/>
        <v>0.000627949373101143</v>
      </c>
      <c r="HA62" s="66">
        <f t="shared" si="57"/>
        <v>1.02942520180515e-5</v>
      </c>
      <c r="HB62" s="66">
        <f t="shared" si="57"/>
        <v>0.00145148953454527</v>
      </c>
      <c r="HC62" s="66">
        <f t="shared" si="57"/>
        <v>0.00258385725653093</v>
      </c>
      <c r="HD62" s="66"/>
    </row>
    <row r="63" spans="1:212">
      <c r="A63">
        <f>'imported data from Web Calc'!A66</f>
        <v>522.3</v>
      </c>
      <c r="B63" t="str">
        <f>'imported data from Web Calc'!B66</f>
        <v>C26H52O7PN</v>
      </c>
      <c r="C63" s="61" t="str">
        <f>'imported data from Web Calc'!C66</f>
        <v>LPC(18:1)</v>
      </c>
      <c r="D63" s="69">
        <f>'imported data from Web Calc'!H66</f>
        <v>0.000102942520180515</v>
      </c>
      <c r="E63" s="69">
        <f>'imported data from Web Calc'!T66</f>
        <v>0.000102942520180515</v>
      </c>
      <c r="F63" s="69">
        <f>'imported data from Web Calc'!AF66</f>
        <v>0.00020588504036103</v>
      </c>
      <c r="G63" s="69">
        <f>'imported data from Web Calc'!AR66</f>
        <v>0.000411770080722061</v>
      </c>
      <c r="H63" s="69">
        <f>'imported data from Web Calc'!BD66</f>
        <v>0</v>
      </c>
      <c r="I63" s="69">
        <f>'imported data from Web Calc'!BP66</f>
        <v>0</v>
      </c>
      <c r="J63" s="69">
        <f>'imported data from Web Calc'!CB66</f>
        <v>0.000102942520180515</v>
      </c>
      <c r="K63" s="69">
        <f>'imported data from Web Calc'!CN66</f>
        <v>0.00020588504036103</v>
      </c>
      <c r="L63" s="69">
        <f>'imported data from Web Calc'!CZ66</f>
        <v>0.000102942520180515</v>
      </c>
      <c r="M63" s="69">
        <f>'imported data from Web Calc'!DG66</f>
        <v>0</v>
      </c>
      <c r="N63" s="78">
        <f t="shared" si="3"/>
        <v>0.000123531024216618</v>
      </c>
      <c r="O63" s="69">
        <f>'imported data from Web Calc'!D66</f>
        <v>0.00123531024216618</v>
      </c>
      <c r="P63" s="69">
        <f>'imported data from Web Calc'!E66</f>
        <v>0.000617655121083091</v>
      </c>
      <c r="Q63" s="69">
        <f>'imported data from Web Calc'!F66</f>
        <v>0.00195590788342979</v>
      </c>
      <c r="R63" s="69">
        <f>'imported data from Web Calc'!G66</f>
        <v>0.0013382527623467</v>
      </c>
      <c r="S63" s="69">
        <f>'imported data from Web Calc'!I66</f>
        <v>0.00525006852920628</v>
      </c>
      <c r="T63" s="69">
        <f>'imported data from Web Calc'!J66</f>
        <v>0.00144119528252721</v>
      </c>
      <c r="U63" s="69">
        <f>'imported data from Web Calc'!K66</f>
        <v>0.00123531024216618</v>
      </c>
      <c r="V63" s="69">
        <f>'imported data from Web Calc'!L66</f>
        <v>0.00020588504036103</v>
      </c>
      <c r="W63" s="69">
        <f>'imported data from Web Calc'!M66</f>
        <v>0.00216179292379082</v>
      </c>
      <c r="X63" s="69">
        <f>'imported data from Web Calc'!N66</f>
        <v>0.000617655121083091</v>
      </c>
      <c r="Y63" s="69">
        <f>'imported data from Web Calc'!O66</f>
        <v>0.00370593072649855</v>
      </c>
      <c r="Z63" s="69">
        <f>'imported data from Web Calc'!P66</f>
        <v>0.00257356300451288</v>
      </c>
      <c r="AA63" s="69">
        <f>'imported data from Web Calc'!Q66</f>
        <v>0</v>
      </c>
      <c r="AB63" s="69">
        <f>'imported data from Web Calc'!R66</f>
        <v>0.000102942520180515</v>
      </c>
      <c r="AC63" s="69">
        <f>'imported data from Web Calc'!S66</f>
        <v>0.000926482681624637</v>
      </c>
      <c r="AD63" s="69">
        <f>'imported data from Web Calc'!U66</f>
        <v>0</v>
      </c>
      <c r="AE63" s="69">
        <f>'imported data from Web Calc'!V66</f>
        <v>0</v>
      </c>
      <c r="AF63" s="69">
        <f>'imported data from Web Calc'!W66</f>
        <v>0.000308827560541546</v>
      </c>
      <c r="AG63" s="69">
        <f>'imported data from Web Calc'!X66</f>
        <v>0.000102942520180515</v>
      </c>
      <c r="AH63" s="69">
        <f>'imported data from Web Calc'!Y66</f>
        <v>0.000720597641263607</v>
      </c>
      <c r="AI63" s="69">
        <f>'imported data from Web Calc'!Z66</f>
        <v>0.00020588504036103</v>
      </c>
      <c r="AJ63" s="69">
        <f>'imported data from Web Calc'!AA66</f>
        <v>0.00102942520180515</v>
      </c>
      <c r="AK63" s="69">
        <f>'imported data from Web Calc'!AB66</f>
        <v>0.00350004568613752</v>
      </c>
      <c r="AL63" s="69">
        <f>'imported data from Web Calc'!AC66</f>
        <v>0.000102942520180515</v>
      </c>
      <c r="AM63" s="69">
        <f>'imported data from Web Calc'!AD66</f>
        <v>0.00175002284306876</v>
      </c>
      <c r="AN63" s="69">
        <f>'imported data from Web Calc'!AE66</f>
        <v>0.00123531024216618</v>
      </c>
      <c r="AO63" s="69">
        <f>'imported data from Web Calc'!AG66</f>
        <v>0.000102942520180515</v>
      </c>
      <c r="AP63" s="69">
        <f>'imported data from Web Calc'!AH66</f>
        <v>0.000514712600902576</v>
      </c>
      <c r="AQ63" s="69">
        <f>'imported data from Web Calc'!AI66</f>
        <v>0.000823540161444122</v>
      </c>
      <c r="AR63" s="69">
        <f>'imported data from Web Calc'!AJ66</f>
        <v>0.003397103165957</v>
      </c>
      <c r="AS63" s="69">
        <f>'imported data from Web Calc'!AK66</f>
        <v>0.000514712600902576</v>
      </c>
      <c r="AT63" s="69">
        <f>'imported data from Web Calc'!AL66</f>
        <v>0</v>
      </c>
      <c r="AU63" s="69">
        <f>'imported data from Web Calc'!AM66</f>
        <v>0.00113236772198567</v>
      </c>
      <c r="AV63" s="69">
        <f>'imported data from Web Calc'!AN66</f>
        <v>0.000308827560541546</v>
      </c>
      <c r="AW63" s="69">
        <f>'imported data from Web Calc'!AO66</f>
        <v>0.000308827560541546</v>
      </c>
      <c r="AX63" s="69">
        <f>'imported data from Web Calc'!AP66</f>
        <v>0.000102942520180515</v>
      </c>
      <c r="AY63" s="69">
        <f>'imported data from Web Calc'!AQ66</f>
        <v>0.0013382527623467</v>
      </c>
      <c r="AZ63" s="69">
        <f>'imported data from Web Calc'!AS66</f>
        <v>0.000102942520180515</v>
      </c>
      <c r="BA63" s="69">
        <f>'imported data from Web Calc'!AT66</f>
        <v>0.000102942520180515</v>
      </c>
      <c r="BB63" s="69">
        <f>'imported data from Web Calc'!AU66</f>
        <v>0.00195590788342979</v>
      </c>
      <c r="BC63" s="69">
        <f>'imported data from Web Calc'!AV66</f>
        <v>0</v>
      </c>
      <c r="BD63" s="69">
        <f>'imported data from Web Calc'!AW66</f>
        <v>0.000514712600902576</v>
      </c>
      <c r="BE63" s="69">
        <f>'imported data from Web Calc'!AX66</f>
        <v>0.00144119528252721</v>
      </c>
      <c r="BF63" s="69">
        <f>'imported data from Web Calc'!AY66</f>
        <v>0.00123531024216618</v>
      </c>
      <c r="BG63" s="69">
        <f>'imported data from Web Calc'!AZ66</f>
        <v>0.00370593072649855</v>
      </c>
      <c r="BH63" s="69">
        <f>'imported data from Web Calc'!BA66</f>
        <v>0.00154413780270773</v>
      </c>
      <c r="BI63" s="69">
        <f>'imported data from Web Calc'!BB66</f>
        <v>0.00452947088794267</v>
      </c>
      <c r="BJ63" s="69">
        <f>'imported data from Web Calc'!BC66</f>
        <v>0.0020588504036103</v>
      </c>
      <c r="BK63" s="69">
        <f>'imported data from Web Calc'!BE66</f>
        <v>0.000514712600902576</v>
      </c>
      <c r="BL63" s="69">
        <f>'imported data from Web Calc'!BF66</f>
        <v>0.00123531024216618</v>
      </c>
      <c r="BM63" s="69">
        <f>'imported data from Web Calc'!BG66</f>
        <v>0.000308827560541546</v>
      </c>
      <c r="BN63" s="69">
        <f>'imported data from Web Calc'!BH66</f>
        <v>0.000102942520180515</v>
      </c>
      <c r="BO63" s="69">
        <f>'imported data from Web Calc'!BI66</f>
        <v>0.000411770080722061</v>
      </c>
      <c r="BP63" s="69">
        <f>'imported data from Web Calc'!BJ66</f>
        <v>0.000720597641263607</v>
      </c>
      <c r="BQ63" s="69">
        <f>'imported data from Web Calc'!BK66</f>
        <v>0.000926482681624637</v>
      </c>
      <c r="BR63" s="69">
        <f>'imported data from Web Calc'!BL66</f>
        <v>0</v>
      </c>
      <c r="BS63" s="69">
        <f>'imported data from Web Calc'!BM66</f>
        <v>0</v>
      </c>
      <c r="BT63" s="69">
        <f>'imported data from Web Calc'!BN66</f>
        <v>0.000617655121083091</v>
      </c>
      <c r="BU63" s="69">
        <f>'imported data from Web Calc'!BO66</f>
        <v>0.00175002284306876</v>
      </c>
      <c r="BV63" s="69">
        <f>'imported data from Web Calc'!BQ66</f>
        <v>0.00113236772198567</v>
      </c>
      <c r="BW63" s="69">
        <f>'imported data from Web Calc'!BR66</f>
        <v>0.00020588504036103</v>
      </c>
      <c r="BX63" s="69">
        <f>'imported data from Web Calc'!BS66</f>
        <v>0.00195590788342979</v>
      </c>
      <c r="BY63" s="69">
        <f>'imported data from Web Calc'!BT66</f>
        <v>0.00175002284306876</v>
      </c>
      <c r="BZ63" s="69">
        <f>'imported data from Web Calc'!BU66</f>
        <v>0.00144119528252721</v>
      </c>
      <c r="CA63" s="69">
        <f>'imported data from Web Calc'!BV66</f>
        <v>0.00020588504036103</v>
      </c>
      <c r="CB63" s="69">
        <f>'imported data from Web Calc'!BW66</f>
        <v>0.00164708032288824</v>
      </c>
      <c r="CC63" s="69">
        <f>'imported data from Web Calc'!BX66</f>
        <v>0.00277944804487391</v>
      </c>
      <c r="CD63" s="69">
        <f>'imported data from Web Calc'!BY66</f>
        <v>0.00020588504036103</v>
      </c>
      <c r="CE63" s="69">
        <f>'imported data from Web Calc'!BZ66</f>
        <v>0.00020588504036103</v>
      </c>
      <c r="CF63" s="69">
        <f>'imported data from Web Calc'!CA66</f>
        <v>0.00164708032288824</v>
      </c>
      <c r="CG63" s="69">
        <f>'imported data from Web Calc'!CC66</f>
        <v>0.00175002284306876</v>
      </c>
      <c r="CH63" s="69">
        <f>'imported data from Web Calc'!CD66</f>
        <v>0.000102942520180515</v>
      </c>
      <c r="CI63" s="69">
        <f>'imported data from Web Calc'!CE66</f>
        <v>0.00020588504036103</v>
      </c>
      <c r="CJ63" s="69">
        <f>'imported data from Web Calc'!CF66</f>
        <v>0.00020588504036103</v>
      </c>
      <c r="CK63" s="69">
        <f>'imported data from Web Calc'!CG66</f>
        <v>0.000617655121083091</v>
      </c>
      <c r="CL63" s="69">
        <f>'imported data from Web Calc'!CH66</f>
        <v>0.000102942520180515</v>
      </c>
      <c r="CM63" s="69">
        <f>'imported data from Web Calc'!CI66</f>
        <v>0.00020588504036103</v>
      </c>
      <c r="CN63" s="69">
        <f>'imported data from Web Calc'!CJ66</f>
        <v>0.000102942520180515</v>
      </c>
      <c r="CO63" s="69">
        <f>'imported data from Web Calc'!CK66</f>
        <v>0.00586772365028937</v>
      </c>
      <c r="CP63" s="69">
        <f>'imported data from Web Calc'!CL66</f>
        <v>0.00226473544397134</v>
      </c>
      <c r="CQ63" s="69">
        <f>'imported data from Web Calc'!CM66</f>
        <v>0.000926482681624637</v>
      </c>
      <c r="CR63" s="69">
        <f>'imported data from Web Calc'!CO66</f>
        <v>0.00195590788342979</v>
      </c>
      <c r="CS63" s="69">
        <f>'imported data from Web Calc'!CP66</f>
        <v>0.00102942520180515</v>
      </c>
      <c r="CT63" s="69">
        <f>'imported data from Web Calc'!CQ66</f>
        <v>0.0020588504036103</v>
      </c>
      <c r="CU63" s="69">
        <f>'imported data from Web Calc'!CR66</f>
        <v>0.000926482681624637</v>
      </c>
      <c r="CV63" s="69">
        <f>'imported data from Web Calc'!CS66</f>
        <v>0.00123531024216618</v>
      </c>
      <c r="CW63" s="69">
        <f>'imported data from Web Calc'!CT66</f>
        <v>0.00175002284306876</v>
      </c>
      <c r="CX63" s="69">
        <f>'imported data from Web Calc'!CU66</f>
        <v>0.00113236772198567</v>
      </c>
      <c r="CY63" s="69">
        <f>'imported data from Web Calc'!CV66</f>
        <v>0.00308827560541546</v>
      </c>
      <c r="CZ63" s="69">
        <f>'imported data from Web Calc'!CW66</f>
        <v>0.00020588504036103</v>
      </c>
      <c r="DA63" s="69">
        <f>'imported data from Web Calc'!CX66</f>
        <v>0.00020588504036103</v>
      </c>
      <c r="DB63" s="69">
        <f>'imported data from Web Calc'!CY66</f>
        <v>0.0013382527623467</v>
      </c>
      <c r="DC63" s="69">
        <f>'imported data from Web Calc'!DA66</f>
        <v>0.000617655121083091</v>
      </c>
      <c r="DD63" s="69">
        <f>'imported data from Web Calc'!DB66</f>
        <v>0</v>
      </c>
      <c r="DE63" s="69">
        <f>'imported data from Web Calc'!DC66</f>
        <v>0.00020588504036103</v>
      </c>
      <c r="DF63" s="69">
        <f>'imported data from Web Calc'!DD66</f>
        <v>0</v>
      </c>
      <c r="DG63" s="69">
        <f>'imported data from Web Calc'!DE66</f>
        <v>0.00226473544397134</v>
      </c>
      <c r="DH63" s="69">
        <f>'imported data from Web Calc'!DF66</f>
        <v>0.00216179292379082</v>
      </c>
      <c r="DI63" s="81"/>
      <c r="DJ63" s="66">
        <f t="shared" si="55"/>
        <v>0.00111177921794956</v>
      </c>
      <c r="DK63" s="66">
        <f t="shared" ref="DK63:FU64" si="59">IF(P63-$N63&gt;0,P63-$N63,0)</f>
        <v>0.000494124096866473</v>
      </c>
      <c r="DL63" s="66">
        <f t="shared" si="59"/>
        <v>0.00183237685921317</v>
      </c>
      <c r="DM63" s="66">
        <f t="shared" si="59"/>
        <v>0.00121472173813008</v>
      </c>
      <c r="DN63" s="66">
        <f t="shared" si="59"/>
        <v>0.00512653750498966</v>
      </c>
      <c r="DO63" s="66">
        <f t="shared" si="59"/>
        <v>0.00131766425831059</v>
      </c>
      <c r="DP63" s="66">
        <f t="shared" si="59"/>
        <v>0.00111177921794956</v>
      </c>
      <c r="DQ63" s="66">
        <f t="shared" si="59"/>
        <v>8.23540161444122e-5</v>
      </c>
      <c r="DR63" s="66">
        <f t="shared" si="59"/>
        <v>0.0020382618995742</v>
      </c>
      <c r="DS63" s="66">
        <f t="shared" si="59"/>
        <v>0.000494124096866473</v>
      </c>
      <c r="DT63" s="66">
        <f t="shared" si="59"/>
        <v>0.00358239970228193</v>
      </c>
      <c r="DU63" s="66">
        <f t="shared" si="59"/>
        <v>0.00245003198029626</v>
      </c>
      <c r="DV63" s="66">
        <f t="shared" si="59"/>
        <v>0</v>
      </c>
      <c r="DW63" s="66">
        <f t="shared" si="59"/>
        <v>0</v>
      </c>
      <c r="DX63" s="66">
        <f t="shared" si="59"/>
        <v>0.000802951657408019</v>
      </c>
      <c r="DY63" s="66">
        <f t="shared" si="59"/>
        <v>0</v>
      </c>
      <c r="DZ63" s="66">
        <f t="shared" si="59"/>
        <v>0</v>
      </c>
      <c r="EA63" s="66">
        <f t="shared" si="59"/>
        <v>0.000185296536324927</v>
      </c>
      <c r="EB63" s="66">
        <f t="shared" si="59"/>
        <v>0</v>
      </c>
      <c r="EC63" s="66">
        <f t="shared" si="59"/>
        <v>0.000597066617046988</v>
      </c>
      <c r="ED63" s="66">
        <f t="shared" si="59"/>
        <v>8.23540161444122e-5</v>
      </c>
      <c r="EE63" s="66">
        <f t="shared" si="59"/>
        <v>0.000905894177588534</v>
      </c>
      <c r="EF63" s="66">
        <f t="shared" si="59"/>
        <v>0.0033765146619209</v>
      </c>
      <c r="EG63" s="66">
        <f t="shared" si="59"/>
        <v>0</v>
      </c>
      <c r="EH63" s="66">
        <f t="shared" si="59"/>
        <v>0.00162649181885214</v>
      </c>
      <c r="EI63" s="66">
        <f t="shared" si="59"/>
        <v>0.00111177921794956</v>
      </c>
      <c r="EJ63" s="66">
        <f t="shared" si="59"/>
        <v>0</v>
      </c>
      <c r="EK63" s="66">
        <f t="shared" si="59"/>
        <v>0.000391181576685958</v>
      </c>
      <c r="EL63" s="66">
        <f t="shared" si="59"/>
        <v>0.000700009137227504</v>
      </c>
      <c r="EM63" s="66">
        <f t="shared" si="59"/>
        <v>0.00327357214174038</v>
      </c>
      <c r="EN63" s="66">
        <f t="shared" si="59"/>
        <v>0.000391181576685958</v>
      </c>
      <c r="EO63" s="66">
        <f t="shared" si="59"/>
        <v>0</v>
      </c>
      <c r="EP63" s="66">
        <f t="shared" si="59"/>
        <v>0.00100883669776905</v>
      </c>
      <c r="EQ63" s="66">
        <f t="shared" si="59"/>
        <v>0.000185296536324927</v>
      </c>
      <c r="ER63" s="66">
        <f t="shared" si="59"/>
        <v>0.000185296536324927</v>
      </c>
      <c r="ES63" s="66">
        <f t="shared" si="59"/>
        <v>0</v>
      </c>
      <c r="ET63" s="66">
        <f t="shared" si="59"/>
        <v>0.00121472173813008</v>
      </c>
      <c r="EU63" s="66">
        <f t="shared" si="59"/>
        <v>0</v>
      </c>
      <c r="EV63" s="66">
        <f t="shared" si="59"/>
        <v>0</v>
      </c>
      <c r="EW63" s="66">
        <f t="shared" si="59"/>
        <v>0.00183237685921317</v>
      </c>
      <c r="EX63" s="66">
        <f t="shared" si="59"/>
        <v>0</v>
      </c>
      <c r="EY63" s="66">
        <f t="shared" si="59"/>
        <v>0.000391181576685958</v>
      </c>
      <c r="EZ63" s="66">
        <f t="shared" si="59"/>
        <v>0.00131766425831059</v>
      </c>
      <c r="FA63" s="66">
        <f t="shared" si="59"/>
        <v>0.00111177921794956</v>
      </c>
      <c r="FB63" s="66">
        <f t="shared" si="59"/>
        <v>0.00358239970228193</v>
      </c>
      <c r="FC63" s="66">
        <f t="shared" si="59"/>
        <v>0.00142060677849111</v>
      </c>
      <c r="FD63" s="66">
        <f t="shared" si="59"/>
        <v>0.00440593986372605</v>
      </c>
      <c r="FE63" s="66">
        <f t="shared" si="59"/>
        <v>0.00193531937939369</v>
      </c>
      <c r="FF63" s="66">
        <f t="shared" si="59"/>
        <v>0.000391181576685958</v>
      </c>
      <c r="FG63" s="66">
        <f t="shared" si="59"/>
        <v>0.00111177921794956</v>
      </c>
      <c r="FH63" s="66">
        <f t="shared" si="59"/>
        <v>0.000185296536324927</v>
      </c>
      <c r="FI63" s="66">
        <f t="shared" si="59"/>
        <v>0</v>
      </c>
      <c r="FJ63" s="66">
        <f t="shared" si="59"/>
        <v>0.000288239056505443</v>
      </c>
      <c r="FK63" s="66">
        <f t="shared" si="59"/>
        <v>0.000597066617046988</v>
      </c>
      <c r="FL63" s="66">
        <f t="shared" si="59"/>
        <v>0.000802951657408019</v>
      </c>
      <c r="FM63" s="66">
        <f t="shared" si="59"/>
        <v>0</v>
      </c>
      <c r="FN63" s="66">
        <f t="shared" si="59"/>
        <v>0</v>
      </c>
      <c r="FO63" s="66">
        <f t="shared" si="59"/>
        <v>0.000494124096866473</v>
      </c>
      <c r="FP63" s="66">
        <f t="shared" si="59"/>
        <v>0.00162649181885214</v>
      </c>
      <c r="FQ63" s="66">
        <f t="shared" si="59"/>
        <v>0.00100883669776905</v>
      </c>
      <c r="FR63" s="66">
        <f t="shared" si="59"/>
        <v>8.23540161444122e-5</v>
      </c>
      <c r="FS63" s="66">
        <f t="shared" si="59"/>
        <v>0.00183237685921317</v>
      </c>
      <c r="FT63" s="66">
        <f t="shared" si="59"/>
        <v>0.00162649181885214</v>
      </c>
      <c r="FU63" s="66">
        <f t="shared" si="59"/>
        <v>0.00131766425831059</v>
      </c>
      <c r="FV63" s="66">
        <f t="shared" si="58"/>
        <v>8.23540161444122e-5</v>
      </c>
      <c r="FW63" s="66">
        <f t="shared" si="57"/>
        <v>0.00152354929867163</v>
      </c>
      <c r="FX63" s="66">
        <f t="shared" si="57"/>
        <v>0.00265591702065729</v>
      </c>
      <c r="FY63" s="66">
        <f t="shared" si="57"/>
        <v>8.23540161444122e-5</v>
      </c>
      <c r="FZ63" s="66">
        <f t="shared" si="57"/>
        <v>8.23540161444122e-5</v>
      </c>
      <c r="GA63" s="66">
        <f t="shared" si="57"/>
        <v>0.00152354929867163</v>
      </c>
      <c r="GB63" s="66">
        <f t="shared" si="57"/>
        <v>0.00162649181885214</v>
      </c>
      <c r="GC63" s="66">
        <f t="shared" si="57"/>
        <v>0</v>
      </c>
      <c r="GD63" s="66">
        <f t="shared" si="57"/>
        <v>8.23540161444122e-5</v>
      </c>
      <c r="GE63" s="66">
        <f t="shared" si="57"/>
        <v>8.23540161444122e-5</v>
      </c>
      <c r="GF63" s="66">
        <f t="shared" si="57"/>
        <v>0.000494124096866473</v>
      </c>
      <c r="GG63" s="66">
        <f t="shared" si="57"/>
        <v>0</v>
      </c>
      <c r="GH63" s="66">
        <f t="shared" si="57"/>
        <v>8.23540161444122e-5</v>
      </c>
      <c r="GI63" s="66">
        <f t="shared" si="57"/>
        <v>0</v>
      </c>
      <c r="GJ63" s="66">
        <f t="shared" si="57"/>
        <v>0.00574419262607275</v>
      </c>
      <c r="GK63" s="66">
        <f t="shared" si="57"/>
        <v>0.00214120441975472</v>
      </c>
      <c r="GL63" s="66">
        <f t="shared" si="57"/>
        <v>0.000802951657408019</v>
      </c>
      <c r="GM63" s="66">
        <f t="shared" si="57"/>
        <v>0.00183237685921317</v>
      </c>
      <c r="GN63" s="66">
        <f t="shared" si="57"/>
        <v>0.000905894177588534</v>
      </c>
      <c r="GO63" s="66">
        <f t="shared" si="57"/>
        <v>0.00193531937939369</v>
      </c>
      <c r="GP63" s="66">
        <f t="shared" si="57"/>
        <v>0.000802951657408019</v>
      </c>
      <c r="GQ63" s="66">
        <f t="shared" si="57"/>
        <v>0.00111177921794956</v>
      </c>
      <c r="GR63" s="66">
        <f t="shared" si="57"/>
        <v>0.00162649181885214</v>
      </c>
      <c r="GS63" s="66">
        <f t="shared" si="57"/>
        <v>0.00100883669776905</v>
      </c>
      <c r="GT63" s="66">
        <f t="shared" si="57"/>
        <v>0.00296474458119884</v>
      </c>
      <c r="GU63" s="66">
        <f t="shared" si="57"/>
        <v>8.23540161444122e-5</v>
      </c>
      <c r="GV63" s="66">
        <f t="shared" si="57"/>
        <v>8.23540161444122e-5</v>
      </c>
      <c r="GW63" s="66">
        <f t="shared" si="57"/>
        <v>0.00121472173813008</v>
      </c>
      <c r="GX63" s="66">
        <f t="shared" si="57"/>
        <v>0.000494124096866473</v>
      </c>
      <c r="GY63" s="66">
        <f t="shared" si="57"/>
        <v>0</v>
      </c>
      <c r="GZ63" s="66">
        <f t="shared" si="57"/>
        <v>8.23540161444122e-5</v>
      </c>
      <c r="HA63" s="66">
        <f t="shared" si="57"/>
        <v>0</v>
      </c>
      <c r="HB63" s="66">
        <f t="shared" si="57"/>
        <v>0.00214120441975472</v>
      </c>
      <c r="HC63" s="66">
        <f t="shared" si="57"/>
        <v>0.0020382618995742</v>
      </c>
      <c r="HD63" s="66"/>
    </row>
    <row r="64" spans="1:212">
      <c r="A64">
        <f>'imported data from Web Calc'!A67</f>
        <v>524.4</v>
      </c>
      <c r="B64" t="str">
        <f>'imported data from Web Calc'!B67</f>
        <v>C26H54O7PN</v>
      </c>
      <c r="C64" s="61" t="str">
        <f>'imported data from Web Calc'!C67</f>
        <v>LPC(18:0)</v>
      </c>
      <c r="D64" s="69">
        <f>'imported data from Web Calc'!H67</f>
        <v>0.000926482681624637</v>
      </c>
      <c r="E64" s="69">
        <f>'imported data from Web Calc'!T67</f>
        <v>0.000926482681624637</v>
      </c>
      <c r="F64" s="69">
        <f>'imported data from Web Calc'!AF67</f>
        <v>0.000514712600902576</v>
      </c>
      <c r="G64" s="69">
        <f>'imported data from Web Calc'!AR67</f>
        <v>0.00102942520180515</v>
      </c>
      <c r="H64" s="69">
        <f>'imported data from Web Calc'!BD67</f>
        <v>0.00102942520180515</v>
      </c>
      <c r="I64" s="69">
        <f>'imported data from Web Calc'!BP67</f>
        <v>0.000617655121083091</v>
      </c>
      <c r="J64" s="69">
        <f>'imported data from Web Calc'!CB67</f>
        <v>0.000308827560541546</v>
      </c>
      <c r="K64" s="69">
        <f>'imported data from Web Calc'!CN67</f>
        <v>0.000308827560541546</v>
      </c>
      <c r="L64" s="69">
        <f>'imported data from Web Calc'!CZ67</f>
        <v>0.000823540161444122</v>
      </c>
      <c r="M64" s="69">
        <f>'imported data from Web Calc'!DG67</f>
        <v>0.0013382527623467</v>
      </c>
      <c r="N64" s="78">
        <f t="shared" si="3"/>
        <v>0.000782363153371916</v>
      </c>
      <c r="O64" s="69">
        <f>'imported data from Web Calc'!D67</f>
        <v>0.00113236772198567</v>
      </c>
      <c r="P64" s="69">
        <f>'imported data from Web Calc'!E67</f>
        <v>0.0013382527623467</v>
      </c>
      <c r="Q64" s="69">
        <f>'imported data from Web Calc'!F67</f>
        <v>0.000617655121083091</v>
      </c>
      <c r="R64" s="69">
        <f>'imported data from Web Calc'!G67</f>
        <v>0.00123531024216618</v>
      </c>
      <c r="S64" s="69">
        <f>'imported data from Web Calc'!I67</f>
        <v>0.000617655121083091</v>
      </c>
      <c r="T64" s="69">
        <f>'imported data from Web Calc'!J67</f>
        <v>0.000823540161444122</v>
      </c>
      <c r="U64" s="69">
        <f>'imported data from Web Calc'!K67</f>
        <v>0.000411770080722061</v>
      </c>
      <c r="V64" s="69">
        <f>'imported data from Web Calc'!L67</f>
        <v>0.000720597641263607</v>
      </c>
      <c r="W64" s="69">
        <f>'imported data from Web Calc'!M67</f>
        <v>0.00154413780270773</v>
      </c>
      <c r="X64" s="69">
        <f>'imported data from Web Calc'!N67</f>
        <v>0.000514712600902576</v>
      </c>
      <c r="Y64" s="69">
        <f>'imported data from Web Calc'!O67</f>
        <v>0.000514712600902576</v>
      </c>
      <c r="Z64" s="69">
        <f>'imported data from Web Calc'!P67</f>
        <v>0.00113236772198567</v>
      </c>
      <c r="AA64" s="69">
        <f>'imported data from Web Calc'!Q67</f>
        <v>0.000411770080722061</v>
      </c>
      <c r="AB64" s="69">
        <f>'imported data from Web Calc'!R67</f>
        <v>0.000308827560541546</v>
      </c>
      <c r="AC64" s="69">
        <f>'imported data from Web Calc'!S67</f>
        <v>0.00195590788342979</v>
      </c>
      <c r="AD64" s="69">
        <f>'imported data from Web Calc'!U67</f>
        <v>0.000102942520180515</v>
      </c>
      <c r="AE64" s="69">
        <f>'imported data from Web Calc'!V67</f>
        <v>0.000514712600902576</v>
      </c>
      <c r="AF64" s="69">
        <f>'imported data from Web Calc'!W67</f>
        <v>0.000411770080722061</v>
      </c>
      <c r="AG64" s="69">
        <f>'imported data from Web Calc'!X67</f>
        <v>0.000926482681624637</v>
      </c>
      <c r="AH64" s="69">
        <f>'imported data from Web Calc'!Y67</f>
        <v>0.00164708032288824</v>
      </c>
      <c r="AI64" s="69">
        <f>'imported data from Web Calc'!Z67</f>
        <v>0.00020588504036103</v>
      </c>
      <c r="AJ64" s="69">
        <f>'imported data from Web Calc'!AA67</f>
        <v>0.000308827560541546</v>
      </c>
      <c r="AK64" s="69">
        <f>'imported data from Web Calc'!AB67</f>
        <v>0.000720597641263607</v>
      </c>
      <c r="AL64" s="69">
        <f>'imported data from Web Calc'!AC67</f>
        <v>0.00113236772198567</v>
      </c>
      <c r="AM64" s="69">
        <f>'imported data from Web Calc'!AD67</f>
        <v>0.00102942520180515</v>
      </c>
      <c r="AN64" s="69">
        <f>'imported data from Web Calc'!AE67</f>
        <v>0.00154413780270773</v>
      </c>
      <c r="AO64" s="69">
        <f>'imported data from Web Calc'!AG67</f>
        <v>0.000617655121083091</v>
      </c>
      <c r="AP64" s="69">
        <f>'imported data from Web Calc'!AH67</f>
        <v>0.00113236772198567</v>
      </c>
      <c r="AQ64" s="69">
        <f>'imported data from Web Calc'!AI67</f>
        <v>0.000926482681624637</v>
      </c>
      <c r="AR64" s="69">
        <f>'imported data from Web Calc'!AJ67</f>
        <v>0.0013382527623467</v>
      </c>
      <c r="AS64" s="69">
        <f>'imported data from Web Calc'!AK67</f>
        <v>0.000720597641263607</v>
      </c>
      <c r="AT64" s="69">
        <f>'imported data from Web Calc'!AL67</f>
        <v>0.000617655121083091</v>
      </c>
      <c r="AU64" s="69">
        <f>'imported data from Web Calc'!AM67</f>
        <v>0.000823540161444122</v>
      </c>
      <c r="AV64" s="69">
        <f>'imported data from Web Calc'!AN67</f>
        <v>0.000308827560541546</v>
      </c>
      <c r="AW64" s="69">
        <f>'imported data from Web Calc'!AO67</f>
        <v>0.000617655121083091</v>
      </c>
      <c r="AX64" s="69">
        <f>'imported data from Web Calc'!AP67</f>
        <v>0.00020588504036103</v>
      </c>
      <c r="AY64" s="69">
        <f>'imported data from Web Calc'!AQ67</f>
        <v>0.00154413780270773</v>
      </c>
      <c r="AZ64" s="69">
        <f>'imported data from Web Calc'!AS67</f>
        <v>0.000411770080722061</v>
      </c>
      <c r="BA64" s="69">
        <f>'imported data from Web Calc'!AT67</f>
        <v>0.00123531024216618</v>
      </c>
      <c r="BB64" s="69">
        <f>'imported data from Web Calc'!AU67</f>
        <v>0.000720597641263607</v>
      </c>
      <c r="BC64" s="69">
        <f>'imported data from Web Calc'!AV67</f>
        <v>0.000823540161444122</v>
      </c>
      <c r="BD64" s="69">
        <f>'imported data from Web Calc'!AW67</f>
        <v>0.000308827560541546</v>
      </c>
      <c r="BE64" s="69">
        <f>'imported data from Web Calc'!AX67</f>
        <v>0.0013382527623467</v>
      </c>
      <c r="BF64" s="69">
        <f>'imported data from Web Calc'!AY67</f>
        <v>0.000617655121083091</v>
      </c>
      <c r="BG64" s="69">
        <f>'imported data from Web Calc'!AZ67</f>
        <v>0.000926482681624637</v>
      </c>
      <c r="BH64" s="69">
        <f>'imported data from Web Calc'!BA67</f>
        <v>0.000823540161444122</v>
      </c>
      <c r="BI64" s="69">
        <f>'imported data from Web Calc'!BB67</f>
        <v>0.000617655121083091</v>
      </c>
      <c r="BJ64" s="69">
        <f>'imported data from Web Calc'!BC67</f>
        <v>0.000926482681624637</v>
      </c>
      <c r="BK64" s="69">
        <f>'imported data from Web Calc'!BE67</f>
        <v>0.000411770080722061</v>
      </c>
      <c r="BL64" s="69">
        <f>'imported data from Web Calc'!BF67</f>
        <v>0.000617655121083091</v>
      </c>
      <c r="BM64" s="69">
        <f>'imported data from Web Calc'!BG67</f>
        <v>0.000720597641263607</v>
      </c>
      <c r="BN64" s="69">
        <f>'imported data from Web Calc'!BH67</f>
        <v>0.00020588504036103</v>
      </c>
      <c r="BO64" s="69">
        <f>'imported data from Web Calc'!BI67</f>
        <v>0.00020588504036103</v>
      </c>
      <c r="BP64" s="69">
        <f>'imported data from Web Calc'!BJ67</f>
        <v>0.000617655121083091</v>
      </c>
      <c r="BQ64" s="69">
        <f>'imported data from Web Calc'!BK67</f>
        <v>0.000308827560541546</v>
      </c>
      <c r="BR64" s="69">
        <f>'imported data from Web Calc'!BL67</f>
        <v>0.00020588504036103</v>
      </c>
      <c r="BS64" s="69">
        <f>'imported data from Web Calc'!BM67</f>
        <v>0.000720597641263607</v>
      </c>
      <c r="BT64" s="69">
        <f>'imported data from Web Calc'!BN67</f>
        <v>0.000720597641263607</v>
      </c>
      <c r="BU64" s="69">
        <f>'imported data from Web Calc'!BO67</f>
        <v>0.00185296536324927</v>
      </c>
      <c r="BV64" s="69">
        <f>'imported data from Web Calc'!BQ67</f>
        <v>0.000823540161444122</v>
      </c>
      <c r="BW64" s="69">
        <f>'imported data from Web Calc'!BR67</f>
        <v>0.000514712600902576</v>
      </c>
      <c r="BX64" s="69">
        <f>'imported data from Web Calc'!BS67</f>
        <v>0.000514712600902576</v>
      </c>
      <c r="BY64" s="69">
        <f>'imported data from Web Calc'!BT67</f>
        <v>0.000308827560541546</v>
      </c>
      <c r="BZ64" s="69">
        <f>'imported data from Web Calc'!BU67</f>
        <v>0.000308827560541546</v>
      </c>
      <c r="CA64" s="69">
        <f>'imported data from Web Calc'!BV67</f>
        <v>0.00020588504036103</v>
      </c>
      <c r="CB64" s="69">
        <f>'imported data from Web Calc'!BW67</f>
        <v>0.000926482681624637</v>
      </c>
      <c r="CC64" s="69">
        <f>'imported data from Web Calc'!BX67</f>
        <v>0.00020588504036103</v>
      </c>
      <c r="CD64" s="69">
        <f>'imported data from Web Calc'!BY67</f>
        <v>0.000308827560541546</v>
      </c>
      <c r="CE64" s="69">
        <f>'imported data from Web Calc'!BZ67</f>
        <v>0.000308827560541546</v>
      </c>
      <c r="CF64" s="69">
        <f>'imported data from Web Calc'!CA67</f>
        <v>0.00154413780270773</v>
      </c>
      <c r="CG64" s="69">
        <f>'imported data from Web Calc'!CC67</f>
        <v>0.0013382527623467</v>
      </c>
      <c r="CH64" s="69">
        <f>'imported data from Web Calc'!CD67</f>
        <v>0.00144119528252721</v>
      </c>
      <c r="CI64" s="69">
        <f>'imported data from Web Calc'!CE67</f>
        <v>0.000720597641263607</v>
      </c>
      <c r="CJ64" s="69">
        <f>'imported data from Web Calc'!CF67</f>
        <v>0.00123531024216618</v>
      </c>
      <c r="CK64" s="69">
        <f>'imported data from Web Calc'!CG67</f>
        <v>0.00123531024216618</v>
      </c>
      <c r="CL64" s="69">
        <f>'imported data from Web Calc'!CH67</f>
        <v>0.000823540161444122</v>
      </c>
      <c r="CM64" s="69">
        <f>'imported data from Web Calc'!CI67</f>
        <v>0.000308827560541546</v>
      </c>
      <c r="CN64" s="69">
        <f>'imported data from Web Calc'!CJ67</f>
        <v>0.00123531024216618</v>
      </c>
      <c r="CO64" s="69">
        <f>'imported data from Web Calc'!CK67</f>
        <v>0.00154413780270773</v>
      </c>
      <c r="CP64" s="69">
        <f>'imported data from Web Calc'!CL67</f>
        <v>0.00123531024216618</v>
      </c>
      <c r="CQ64" s="69">
        <f>'imported data from Web Calc'!CM67</f>
        <v>0.000823540161444122</v>
      </c>
      <c r="CR64" s="69">
        <f>'imported data from Web Calc'!CO67</f>
        <v>0.000926482681624637</v>
      </c>
      <c r="CS64" s="69">
        <f>'imported data from Web Calc'!CP67</f>
        <v>0.000514712600902576</v>
      </c>
      <c r="CT64" s="69">
        <f>'imported data from Web Calc'!CQ67</f>
        <v>0.000720597641263607</v>
      </c>
      <c r="CU64" s="69">
        <f>'imported data from Web Calc'!CR67</f>
        <v>0.000102942520180515</v>
      </c>
      <c r="CV64" s="69">
        <f>'imported data from Web Calc'!CS67</f>
        <v>0.000617655121083091</v>
      </c>
      <c r="CW64" s="69">
        <f>'imported data from Web Calc'!CT67</f>
        <v>0.0020588504036103</v>
      </c>
      <c r="CX64" s="69">
        <f>'imported data from Web Calc'!CU67</f>
        <v>0.000102942520180515</v>
      </c>
      <c r="CY64" s="69">
        <f>'imported data from Web Calc'!CV67</f>
        <v>0.00154413780270773</v>
      </c>
      <c r="CZ64" s="69">
        <f>'imported data from Web Calc'!CW67</f>
        <v>0.000720597641263607</v>
      </c>
      <c r="DA64" s="69">
        <f>'imported data from Web Calc'!CX67</f>
        <v>0.000308827560541546</v>
      </c>
      <c r="DB64" s="69">
        <f>'imported data from Web Calc'!CY67</f>
        <v>0.00185296536324927</v>
      </c>
      <c r="DC64" s="69">
        <f>'imported data from Web Calc'!DA67</f>
        <v>0.000514712600902576</v>
      </c>
      <c r="DD64" s="69">
        <f>'imported data from Web Calc'!DB67</f>
        <v>0.000514712600902576</v>
      </c>
      <c r="DE64" s="69">
        <f>'imported data from Web Calc'!DC67</f>
        <v>0.000617655121083091</v>
      </c>
      <c r="DF64" s="69">
        <f>'imported data from Web Calc'!DD67</f>
        <v>0.000308827560541546</v>
      </c>
      <c r="DG64" s="69">
        <f>'imported data from Web Calc'!DE67</f>
        <v>0.00113236772198567</v>
      </c>
      <c r="DH64" s="69">
        <f>'imported data from Web Calc'!DF67</f>
        <v>0.00113236772198567</v>
      </c>
      <c r="DI64" s="81"/>
      <c r="DJ64" s="66">
        <f t="shared" si="55"/>
        <v>0.000350004568613752</v>
      </c>
      <c r="DK64" s="66">
        <f t="shared" si="59"/>
        <v>0.000555889608974782</v>
      </c>
      <c r="DL64" s="66">
        <f t="shared" si="59"/>
        <v>0</v>
      </c>
      <c r="DM64" s="66">
        <f t="shared" si="59"/>
        <v>0.000452947088794267</v>
      </c>
      <c r="DN64" s="66">
        <f t="shared" si="59"/>
        <v>0</v>
      </c>
      <c r="DO64" s="66">
        <f t="shared" si="59"/>
        <v>4.11770080722061e-5</v>
      </c>
      <c r="DP64" s="66">
        <f t="shared" si="59"/>
        <v>0</v>
      </c>
      <c r="DQ64" s="66">
        <f t="shared" si="59"/>
        <v>0</v>
      </c>
      <c r="DR64" s="66">
        <f t="shared" si="59"/>
        <v>0.000761774649335813</v>
      </c>
      <c r="DS64" s="66">
        <f t="shared" si="59"/>
        <v>0</v>
      </c>
      <c r="DT64" s="66">
        <f t="shared" si="59"/>
        <v>0</v>
      </c>
      <c r="DU64" s="66">
        <f t="shared" si="59"/>
        <v>0.000350004568613752</v>
      </c>
      <c r="DV64" s="66">
        <f t="shared" si="59"/>
        <v>0</v>
      </c>
      <c r="DW64" s="66">
        <f t="shared" si="59"/>
        <v>0</v>
      </c>
      <c r="DX64" s="66">
        <f t="shared" si="59"/>
        <v>0.00117354473005787</v>
      </c>
      <c r="DY64" s="66">
        <f t="shared" si="59"/>
        <v>0</v>
      </c>
      <c r="DZ64" s="66">
        <f t="shared" si="59"/>
        <v>0</v>
      </c>
      <c r="EA64" s="66">
        <f t="shared" si="59"/>
        <v>0</v>
      </c>
      <c r="EB64" s="66">
        <f t="shared" si="59"/>
        <v>0.000144119528252721</v>
      </c>
      <c r="EC64" s="66">
        <f t="shared" si="59"/>
        <v>0.000864717169516328</v>
      </c>
      <c r="ED64" s="66">
        <f t="shared" si="59"/>
        <v>0</v>
      </c>
      <c r="EE64" s="66">
        <f t="shared" si="59"/>
        <v>0</v>
      </c>
      <c r="EF64" s="66">
        <f t="shared" si="59"/>
        <v>0</v>
      </c>
      <c r="EG64" s="66">
        <f t="shared" si="59"/>
        <v>0.000350004568613752</v>
      </c>
      <c r="EH64" s="66">
        <f t="shared" si="59"/>
        <v>0.000247062048433237</v>
      </c>
      <c r="EI64" s="66">
        <f t="shared" si="59"/>
        <v>0.000761774649335813</v>
      </c>
      <c r="EJ64" s="66">
        <f t="shared" si="59"/>
        <v>0</v>
      </c>
      <c r="EK64" s="66">
        <f t="shared" si="59"/>
        <v>0.000350004568613752</v>
      </c>
      <c r="EL64" s="66">
        <f t="shared" si="59"/>
        <v>0.000144119528252721</v>
      </c>
      <c r="EM64" s="66">
        <f t="shared" si="59"/>
        <v>0.000555889608974782</v>
      </c>
      <c r="EN64" s="66">
        <f t="shared" si="59"/>
        <v>0</v>
      </c>
      <c r="EO64" s="66">
        <f t="shared" si="59"/>
        <v>0</v>
      </c>
      <c r="EP64" s="66">
        <f t="shared" si="59"/>
        <v>4.11770080722061e-5</v>
      </c>
      <c r="EQ64" s="66">
        <f t="shared" si="59"/>
        <v>0</v>
      </c>
      <c r="ER64" s="66">
        <f t="shared" si="59"/>
        <v>0</v>
      </c>
      <c r="ES64" s="66">
        <f t="shared" si="59"/>
        <v>0</v>
      </c>
      <c r="ET64" s="66">
        <f t="shared" si="59"/>
        <v>0.000761774649335813</v>
      </c>
      <c r="EU64" s="66">
        <f t="shared" si="59"/>
        <v>0</v>
      </c>
      <c r="EV64" s="66">
        <f t="shared" si="59"/>
        <v>0.000452947088794267</v>
      </c>
      <c r="EW64" s="66">
        <f t="shared" si="59"/>
        <v>0</v>
      </c>
      <c r="EX64" s="66">
        <f t="shared" si="59"/>
        <v>4.11770080722061e-5</v>
      </c>
      <c r="EY64" s="66">
        <f t="shared" si="59"/>
        <v>0</v>
      </c>
      <c r="EZ64" s="66">
        <f t="shared" si="59"/>
        <v>0.000555889608974782</v>
      </c>
      <c r="FA64" s="66">
        <f t="shared" si="59"/>
        <v>0</v>
      </c>
      <c r="FB64" s="66">
        <f t="shared" si="59"/>
        <v>0.000144119528252721</v>
      </c>
      <c r="FC64" s="66">
        <f t="shared" si="59"/>
        <v>4.11770080722061e-5</v>
      </c>
      <c r="FD64" s="66">
        <f t="shared" si="59"/>
        <v>0</v>
      </c>
      <c r="FE64" s="66">
        <f t="shared" si="59"/>
        <v>0.000144119528252721</v>
      </c>
      <c r="FF64" s="66">
        <f t="shared" si="59"/>
        <v>0</v>
      </c>
      <c r="FG64" s="66">
        <f t="shared" si="59"/>
        <v>0</v>
      </c>
      <c r="FH64" s="66">
        <f t="shared" si="59"/>
        <v>0</v>
      </c>
      <c r="FI64" s="66">
        <f t="shared" si="59"/>
        <v>0</v>
      </c>
      <c r="FJ64" s="66">
        <f t="shared" si="59"/>
        <v>0</v>
      </c>
      <c r="FK64" s="66">
        <f t="shared" si="59"/>
        <v>0</v>
      </c>
      <c r="FL64" s="66">
        <f t="shared" si="59"/>
        <v>0</v>
      </c>
      <c r="FM64" s="66">
        <f t="shared" si="59"/>
        <v>0</v>
      </c>
      <c r="FN64" s="66">
        <f t="shared" si="59"/>
        <v>0</v>
      </c>
      <c r="FO64" s="66">
        <f t="shared" si="59"/>
        <v>0</v>
      </c>
      <c r="FP64" s="66">
        <f t="shared" si="59"/>
        <v>0.00107060220987736</v>
      </c>
      <c r="FQ64" s="66">
        <f t="shared" si="59"/>
        <v>4.11770080722061e-5</v>
      </c>
      <c r="FR64" s="66">
        <f t="shared" si="59"/>
        <v>0</v>
      </c>
      <c r="FS64" s="66">
        <f t="shared" si="59"/>
        <v>0</v>
      </c>
      <c r="FT64" s="66">
        <f t="shared" si="59"/>
        <v>0</v>
      </c>
      <c r="FU64" s="66">
        <f t="shared" si="59"/>
        <v>0</v>
      </c>
      <c r="FV64" s="66">
        <f t="shared" si="58"/>
        <v>0</v>
      </c>
      <c r="FW64" s="66">
        <f t="shared" si="57"/>
        <v>0.000144119528252721</v>
      </c>
      <c r="FX64" s="66">
        <f t="shared" si="57"/>
        <v>0</v>
      </c>
      <c r="FY64" s="66">
        <f t="shared" si="57"/>
        <v>0</v>
      </c>
      <c r="FZ64" s="66">
        <f t="shared" si="57"/>
        <v>0</v>
      </c>
      <c r="GA64" s="66">
        <f t="shared" si="57"/>
        <v>0.000761774649335813</v>
      </c>
      <c r="GB64" s="66">
        <f t="shared" si="57"/>
        <v>0.000555889608974782</v>
      </c>
      <c r="GC64" s="66">
        <f t="shared" si="57"/>
        <v>0.000658832129155297</v>
      </c>
      <c r="GD64" s="66">
        <f t="shared" si="57"/>
        <v>0</v>
      </c>
      <c r="GE64" s="66">
        <f t="shared" si="57"/>
        <v>0.000452947088794267</v>
      </c>
      <c r="GF64" s="66">
        <f t="shared" si="57"/>
        <v>0.000452947088794267</v>
      </c>
      <c r="GG64" s="66">
        <f t="shared" si="57"/>
        <v>4.11770080722061e-5</v>
      </c>
      <c r="GH64" s="66">
        <f t="shared" si="57"/>
        <v>0</v>
      </c>
      <c r="GI64" s="66">
        <f t="shared" si="57"/>
        <v>0.000452947088794267</v>
      </c>
      <c r="GJ64" s="66">
        <f t="shared" si="57"/>
        <v>0.000761774649335813</v>
      </c>
      <c r="GK64" s="66">
        <f t="shared" si="57"/>
        <v>0.000452947088794267</v>
      </c>
      <c r="GL64" s="66">
        <f t="shared" si="57"/>
        <v>4.11770080722061e-5</v>
      </c>
      <c r="GM64" s="66">
        <f t="shared" si="57"/>
        <v>0.000144119528252721</v>
      </c>
      <c r="GN64" s="66">
        <f t="shared" si="57"/>
        <v>0</v>
      </c>
      <c r="GO64" s="66">
        <f t="shared" si="57"/>
        <v>0</v>
      </c>
      <c r="GP64" s="66">
        <f t="shared" si="57"/>
        <v>0</v>
      </c>
      <c r="GQ64" s="66">
        <f t="shared" si="57"/>
        <v>0</v>
      </c>
      <c r="GR64" s="66">
        <f t="shared" si="57"/>
        <v>0.00127648725023839</v>
      </c>
      <c r="GS64" s="66">
        <f t="shared" si="57"/>
        <v>0</v>
      </c>
      <c r="GT64" s="66">
        <f t="shared" si="57"/>
        <v>0.000761774649335813</v>
      </c>
      <c r="GU64" s="66">
        <f t="shared" si="57"/>
        <v>0</v>
      </c>
      <c r="GV64" s="66">
        <f t="shared" si="57"/>
        <v>0</v>
      </c>
      <c r="GW64" s="66">
        <f t="shared" si="57"/>
        <v>0.00107060220987736</v>
      </c>
      <c r="GX64" s="66">
        <f t="shared" si="57"/>
        <v>0</v>
      </c>
      <c r="GY64" s="66">
        <f t="shared" si="57"/>
        <v>0</v>
      </c>
      <c r="GZ64" s="66">
        <f t="shared" si="57"/>
        <v>0</v>
      </c>
      <c r="HA64" s="66">
        <f t="shared" si="57"/>
        <v>0</v>
      </c>
      <c r="HB64" s="66">
        <f t="shared" si="57"/>
        <v>0.000350004568613752</v>
      </c>
      <c r="HC64" s="66">
        <f t="shared" si="57"/>
        <v>0.000350004568613752</v>
      </c>
      <c r="HD64" s="66"/>
    </row>
    <row r="65" spans="1:212">
      <c r="A65" s="74" t="s">
        <v>526</v>
      </c>
      <c r="B65" s="75"/>
      <c r="C65" s="74" t="s">
        <v>526</v>
      </c>
      <c r="D65" s="61">
        <f t="shared" ref="D65:M65" si="60">D59+D60+D61+D62+D63+D64</f>
        <v>0.00113236772198567</v>
      </c>
      <c r="E65" s="61">
        <f t="shared" si="60"/>
        <v>0.00185296536324927</v>
      </c>
      <c r="F65" s="61">
        <f t="shared" si="60"/>
        <v>0.00123531024216618</v>
      </c>
      <c r="G65" s="61">
        <f t="shared" si="60"/>
        <v>0.00216179292379082</v>
      </c>
      <c r="H65" s="61">
        <f t="shared" si="60"/>
        <v>0.00164708032288824</v>
      </c>
      <c r="I65" s="61">
        <f t="shared" si="60"/>
        <v>0.00195590788342979</v>
      </c>
      <c r="J65" s="61">
        <f t="shared" si="60"/>
        <v>0.000720597641263607</v>
      </c>
      <c r="K65" s="61">
        <f t="shared" si="60"/>
        <v>0.000926482681624637</v>
      </c>
      <c r="L65" s="61">
        <f t="shared" si="60"/>
        <v>0.00123531024216618</v>
      </c>
      <c r="M65" s="61">
        <f t="shared" si="60"/>
        <v>0.0020588504036103</v>
      </c>
      <c r="N65" s="78">
        <f t="shared" si="3"/>
        <v>0.00149266654261747</v>
      </c>
      <c r="O65" s="61">
        <f>O59+O60+O61+O62+O63+O64</f>
        <v>0.00432358584758164</v>
      </c>
      <c r="P65" s="61">
        <f t="shared" ref="P65:BU65" si="61">P59+P60+P61+P62+P63+P64</f>
        <v>0.00597066617046988</v>
      </c>
      <c r="Q65" s="61">
        <f t="shared" si="61"/>
        <v>0.00802951657408019</v>
      </c>
      <c r="R65" s="61">
        <f t="shared" si="61"/>
        <v>0.00710303389245555</v>
      </c>
      <c r="S65" s="61">
        <f t="shared" si="61"/>
        <v>0.0211032166370056</v>
      </c>
      <c r="T65" s="61">
        <f t="shared" si="61"/>
        <v>0.0094707118566074</v>
      </c>
      <c r="U65" s="61">
        <f t="shared" si="61"/>
        <v>0.00452947088794267</v>
      </c>
      <c r="V65" s="61">
        <f t="shared" si="61"/>
        <v>0.0020588504036103</v>
      </c>
      <c r="W65" s="61">
        <f t="shared" si="61"/>
        <v>0.0111177921794956</v>
      </c>
      <c r="X65" s="61">
        <f t="shared" si="61"/>
        <v>0.00751480397317761</v>
      </c>
      <c r="Y65" s="61">
        <f t="shared" si="61"/>
        <v>0.0124560449418423</v>
      </c>
      <c r="Z65" s="61">
        <f t="shared" si="61"/>
        <v>0.0145148953454526</v>
      </c>
      <c r="AA65" s="61">
        <f t="shared" si="61"/>
        <v>0.000514712600902576</v>
      </c>
      <c r="AB65" s="61">
        <f t="shared" si="61"/>
        <v>0.0013382527623467</v>
      </c>
      <c r="AC65" s="61">
        <f t="shared" si="61"/>
        <v>0.00648537877137246</v>
      </c>
      <c r="AD65" s="61">
        <f t="shared" si="61"/>
        <v>0.000926482681624637</v>
      </c>
      <c r="AE65" s="61">
        <f t="shared" si="61"/>
        <v>0.00154413780270773</v>
      </c>
      <c r="AF65" s="61">
        <f t="shared" si="61"/>
        <v>0.00247062048433237</v>
      </c>
      <c r="AG65" s="61">
        <f t="shared" si="61"/>
        <v>0.0013382527623467</v>
      </c>
      <c r="AH65" s="61">
        <f t="shared" si="61"/>
        <v>0.0130737000629254</v>
      </c>
      <c r="AI65" s="61">
        <f t="shared" si="61"/>
        <v>0.00257356300451288</v>
      </c>
      <c r="AJ65" s="61">
        <f t="shared" si="61"/>
        <v>0.00442652836776216</v>
      </c>
      <c r="AK65" s="61">
        <f t="shared" si="61"/>
        <v>0.0157502055876188</v>
      </c>
      <c r="AL65" s="61">
        <f t="shared" si="61"/>
        <v>0.00298533308523494</v>
      </c>
      <c r="AM65" s="61">
        <f t="shared" si="61"/>
        <v>0.00936776933642689</v>
      </c>
      <c r="AN65" s="61">
        <f t="shared" si="61"/>
        <v>0.00627949373101143</v>
      </c>
      <c r="AO65" s="61">
        <f t="shared" si="61"/>
        <v>0.00370593072649855</v>
      </c>
      <c r="AP65" s="61">
        <f t="shared" si="61"/>
        <v>0.00597066617046989</v>
      </c>
      <c r="AQ65" s="61">
        <f t="shared" si="61"/>
        <v>0.00566183860992834</v>
      </c>
      <c r="AR65" s="61">
        <f t="shared" si="61"/>
        <v>0.0214120441975472</v>
      </c>
      <c r="AS65" s="61">
        <f t="shared" si="61"/>
        <v>0.00277944804487391</v>
      </c>
      <c r="AT65" s="61">
        <f t="shared" si="61"/>
        <v>0.00175002284306876</v>
      </c>
      <c r="AU65" s="61">
        <f t="shared" si="61"/>
        <v>0.00360298820631803</v>
      </c>
      <c r="AV65" s="61">
        <f t="shared" si="61"/>
        <v>0.00411770080722061</v>
      </c>
      <c r="AW65" s="61">
        <f t="shared" si="61"/>
        <v>0.00164708032288824</v>
      </c>
      <c r="AX65" s="61">
        <f t="shared" si="61"/>
        <v>0.000617655121083091</v>
      </c>
      <c r="AY65" s="61">
        <f t="shared" si="61"/>
        <v>0.00895599925570483</v>
      </c>
      <c r="AZ65" s="61">
        <f t="shared" si="61"/>
        <v>0.00154413780270773</v>
      </c>
      <c r="BA65" s="61">
        <f t="shared" si="61"/>
        <v>0.00226473544397134</v>
      </c>
      <c r="BB65" s="61">
        <f t="shared" si="61"/>
        <v>0.0074118614529971</v>
      </c>
      <c r="BC65" s="61">
        <f t="shared" si="61"/>
        <v>0.00216179292379082</v>
      </c>
      <c r="BD65" s="61">
        <f t="shared" si="61"/>
        <v>0.00422064332740112</v>
      </c>
      <c r="BE65" s="61">
        <f t="shared" si="61"/>
        <v>0.00988248193732946</v>
      </c>
      <c r="BF65" s="61">
        <f t="shared" si="61"/>
        <v>0.00504418348884525</v>
      </c>
      <c r="BG65" s="61">
        <f t="shared" si="61"/>
        <v>0.016779630789424</v>
      </c>
      <c r="BH65" s="61">
        <f t="shared" si="61"/>
        <v>0.00751480397317761</v>
      </c>
      <c r="BI65" s="61">
        <f t="shared" si="61"/>
        <v>0.0172943433903266</v>
      </c>
      <c r="BJ65" s="61">
        <f t="shared" si="61"/>
        <v>0.00658832129155298</v>
      </c>
      <c r="BK65" s="61">
        <f t="shared" si="61"/>
        <v>0.00298533308523494</v>
      </c>
      <c r="BL65" s="61">
        <f t="shared" si="61"/>
        <v>0.00535301104938679</v>
      </c>
      <c r="BM65" s="61">
        <f t="shared" si="61"/>
        <v>0.00226473544397134</v>
      </c>
      <c r="BN65" s="61">
        <f t="shared" si="61"/>
        <v>0.000926482681624637</v>
      </c>
      <c r="BO65" s="61">
        <f t="shared" si="61"/>
        <v>0.00236767796415185</v>
      </c>
      <c r="BP65" s="61">
        <f t="shared" si="61"/>
        <v>0.00411770080722061</v>
      </c>
      <c r="BQ65" s="61">
        <f t="shared" si="61"/>
        <v>0.00627949373101143</v>
      </c>
      <c r="BR65" s="61">
        <f t="shared" si="61"/>
        <v>0.000926482681624637</v>
      </c>
      <c r="BS65" s="61">
        <f t="shared" si="61"/>
        <v>0.00185296536324927</v>
      </c>
      <c r="BT65" s="61">
        <f t="shared" si="61"/>
        <v>0.00257356300451288</v>
      </c>
      <c r="BU65" s="61">
        <f t="shared" si="61"/>
        <v>0.00751480397317761</v>
      </c>
      <c r="BV65" s="61">
        <f t="shared" ref="BV65:DH65" si="62">BV59+BV60+BV61+BV62+BV63+BV64</f>
        <v>0.00535301104938679</v>
      </c>
      <c r="BW65" s="61">
        <f t="shared" si="62"/>
        <v>0.00401475828704009</v>
      </c>
      <c r="BX65" s="61">
        <f t="shared" si="62"/>
        <v>0.0116325047803982</v>
      </c>
      <c r="BY65" s="61">
        <f t="shared" si="62"/>
        <v>0.00936776933642689</v>
      </c>
      <c r="BZ65" s="61">
        <f t="shared" si="62"/>
        <v>0.00782363153371916</v>
      </c>
      <c r="CA65" s="61">
        <f t="shared" si="62"/>
        <v>0.00350004568613752</v>
      </c>
      <c r="CB65" s="61">
        <f t="shared" si="62"/>
        <v>0.00802951657408019</v>
      </c>
      <c r="CC65" s="61">
        <f t="shared" si="62"/>
        <v>0.0111177921794956</v>
      </c>
      <c r="CD65" s="61">
        <f t="shared" si="62"/>
        <v>0.00236767796415185</v>
      </c>
      <c r="CE65" s="61">
        <f t="shared" si="62"/>
        <v>0.00102942520180515</v>
      </c>
      <c r="CF65" s="61">
        <f t="shared" si="62"/>
        <v>0.0094707118566074</v>
      </c>
      <c r="CG65" s="61">
        <f t="shared" si="62"/>
        <v>0.0105001370584126</v>
      </c>
      <c r="CH65" s="61">
        <f t="shared" si="62"/>
        <v>0.00257356300451288</v>
      </c>
      <c r="CI65" s="61">
        <f t="shared" si="62"/>
        <v>0.00164708032288824</v>
      </c>
      <c r="CJ65" s="61">
        <f t="shared" si="62"/>
        <v>0.00277944804487391</v>
      </c>
      <c r="CK65" s="61">
        <f t="shared" si="62"/>
        <v>0.00380887324667906</v>
      </c>
      <c r="CL65" s="61">
        <f t="shared" si="62"/>
        <v>0.00185296536324927</v>
      </c>
      <c r="CM65" s="61">
        <f t="shared" si="62"/>
        <v>0.000926482681624637</v>
      </c>
      <c r="CN65" s="61">
        <f t="shared" si="62"/>
        <v>0.00195590788342979</v>
      </c>
      <c r="CO65" s="61">
        <f t="shared" si="62"/>
        <v>0.0229561820002549</v>
      </c>
      <c r="CP65" s="61">
        <f t="shared" si="62"/>
        <v>0.0116325047803982</v>
      </c>
      <c r="CQ65" s="61">
        <f t="shared" si="62"/>
        <v>0.00648537877137246</v>
      </c>
      <c r="CR65" s="61">
        <f t="shared" si="62"/>
        <v>0.00988248193732946</v>
      </c>
      <c r="CS65" s="61">
        <f t="shared" si="62"/>
        <v>0.00761774649335813</v>
      </c>
      <c r="CT65" s="61">
        <f t="shared" si="62"/>
        <v>0.0127648725023839</v>
      </c>
      <c r="CU65" s="61">
        <f t="shared" si="62"/>
        <v>0.00308827560541546</v>
      </c>
      <c r="CV65" s="61">
        <f t="shared" si="62"/>
        <v>0.00545595356956731</v>
      </c>
      <c r="CW65" s="61">
        <f t="shared" si="62"/>
        <v>0.0145148953454526</v>
      </c>
      <c r="CX65" s="61">
        <f t="shared" si="62"/>
        <v>0.0117354473005787</v>
      </c>
      <c r="CY65" s="61">
        <f t="shared" si="62"/>
        <v>0.0173972859105071</v>
      </c>
      <c r="CZ65" s="61">
        <f t="shared" si="62"/>
        <v>0.0013382527623467</v>
      </c>
      <c r="DA65" s="61">
        <f t="shared" si="62"/>
        <v>0.00102942520180515</v>
      </c>
      <c r="DB65" s="61">
        <f t="shared" si="62"/>
        <v>0.00761774649335813</v>
      </c>
      <c r="DC65" s="61">
        <f t="shared" si="62"/>
        <v>0.00535301104938679</v>
      </c>
      <c r="DD65" s="61">
        <f t="shared" si="62"/>
        <v>0.00185296536324927</v>
      </c>
      <c r="DE65" s="61">
        <f t="shared" si="62"/>
        <v>0.00175002284306876</v>
      </c>
      <c r="DF65" s="61">
        <f t="shared" si="62"/>
        <v>0.000720597641263607</v>
      </c>
      <c r="DG65" s="61">
        <f t="shared" si="62"/>
        <v>0.00833834413462173</v>
      </c>
      <c r="DH65" s="61">
        <f t="shared" si="62"/>
        <v>0.00782363153371916</v>
      </c>
      <c r="DI65" s="80"/>
      <c r="DJ65" s="82">
        <f t="shared" ref="DJ65" si="63">SUM(DJ59:DJ64)</f>
        <v>0.00310886410945156</v>
      </c>
      <c r="DK65" s="82">
        <f t="shared" ref="DK65:FV65" si="64">SUM(DK59:DK64)</f>
        <v>0.00448829387987046</v>
      </c>
      <c r="DL65" s="82">
        <f t="shared" si="64"/>
        <v>0.00671185231576959</v>
      </c>
      <c r="DM65" s="82">
        <f t="shared" si="64"/>
        <v>0.00562066160185613</v>
      </c>
      <c r="DN65" s="82">
        <f t="shared" si="64"/>
        <v>0.019775258126677</v>
      </c>
      <c r="DO65" s="82">
        <f t="shared" si="64"/>
        <v>0.00798833956600798</v>
      </c>
      <c r="DP65" s="82">
        <f t="shared" si="64"/>
        <v>0.00341769166999311</v>
      </c>
      <c r="DQ65" s="82">
        <f t="shared" si="64"/>
        <v>0.000700009137227504</v>
      </c>
      <c r="DR65" s="82">
        <f t="shared" si="64"/>
        <v>0.00963541988889622</v>
      </c>
      <c r="DS65" s="82">
        <f t="shared" si="64"/>
        <v>0.00630008223504753</v>
      </c>
      <c r="DT65" s="82">
        <f t="shared" si="64"/>
        <v>0.0112310289516942</v>
      </c>
      <c r="DU65" s="82">
        <f t="shared" si="64"/>
        <v>0.0130325230548532</v>
      </c>
      <c r="DV65" s="82">
        <f t="shared" si="64"/>
        <v>0</v>
      </c>
      <c r="DW65" s="82">
        <f t="shared" si="64"/>
        <v>0.000514712600902576</v>
      </c>
      <c r="DX65" s="82">
        <f t="shared" si="64"/>
        <v>0.00500300648077304</v>
      </c>
      <c r="DY65" s="82">
        <f t="shared" si="64"/>
        <v>0.000257356300451288</v>
      </c>
      <c r="DZ65" s="82">
        <f t="shared" si="64"/>
        <v>0.000720597641263607</v>
      </c>
      <c r="EA65" s="82">
        <f t="shared" si="64"/>
        <v>0.0013588412663828</v>
      </c>
      <c r="EB65" s="82">
        <f t="shared" si="64"/>
        <v>0.000257356300451288</v>
      </c>
      <c r="EC65" s="82">
        <f t="shared" si="64"/>
        <v>0.011591327772326</v>
      </c>
      <c r="ED65" s="82">
        <f t="shared" si="64"/>
        <v>0.00166766882692435</v>
      </c>
      <c r="EE65" s="82">
        <f t="shared" si="64"/>
        <v>0.00341769166999311</v>
      </c>
      <c r="EF65" s="82">
        <f t="shared" si="64"/>
        <v>0.0143193045571097</v>
      </c>
      <c r="EG65" s="82">
        <f t="shared" si="64"/>
        <v>0.00152354929867163</v>
      </c>
      <c r="EH65" s="82">
        <f t="shared" si="64"/>
        <v>0.00788539704582747</v>
      </c>
      <c r="EI65" s="82">
        <f t="shared" si="64"/>
        <v>0.00479712144041201</v>
      </c>
      <c r="EJ65" s="82">
        <f t="shared" si="64"/>
        <v>0.00240885497222406</v>
      </c>
      <c r="EK65" s="82">
        <f t="shared" si="64"/>
        <v>0.00448829387987046</v>
      </c>
      <c r="EL65" s="82">
        <f t="shared" si="64"/>
        <v>0.00417946631932892</v>
      </c>
      <c r="EM65" s="82">
        <f t="shared" si="64"/>
        <v>0.0199296719069477</v>
      </c>
      <c r="EN65" s="82">
        <f t="shared" si="64"/>
        <v>0.0013588412663828</v>
      </c>
      <c r="EO65" s="82">
        <f t="shared" si="64"/>
        <v>0.000617655121083091</v>
      </c>
      <c r="EP65" s="82">
        <f t="shared" si="64"/>
        <v>0.00212061591571861</v>
      </c>
      <c r="EQ65" s="82">
        <f t="shared" si="64"/>
        <v>0.00310886410945156</v>
      </c>
      <c r="ER65" s="82">
        <f t="shared" si="64"/>
        <v>0.000597066617046988</v>
      </c>
      <c r="ES65" s="82">
        <f t="shared" si="64"/>
        <v>1.02942520180515e-5</v>
      </c>
      <c r="ET65" s="82">
        <f t="shared" si="64"/>
        <v>0.00747362696510541</v>
      </c>
      <c r="EU65" s="82">
        <f t="shared" si="64"/>
        <v>0.000452947088794267</v>
      </c>
      <c r="EV65" s="82">
        <f t="shared" si="64"/>
        <v>0.00081324590942607</v>
      </c>
      <c r="EW65" s="82">
        <f t="shared" si="64"/>
        <v>0.00599125467450599</v>
      </c>
      <c r="EX65" s="82">
        <f t="shared" si="64"/>
        <v>0.000802951657408019</v>
      </c>
      <c r="EY65" s="82">
        <f t="shared" si="64"/>
        <v>0.00321180662963208</v>
      </c>
      <c r="EZ65" s="82">
        <f t="shared" si="64"/>
        <v>0.00840010964673004</v>
      </c>
      <c r="FA65" s="82">
        <f t="shared" si="64"/>
        <v>0.00372651923053465</v>
      </c>
      <c r="FB65" s="82">
        <f t="shared" si="64"/>
        <v>0.0152972584988246</v>
      </c>
      <c r="FC65" s="82">
        <f t="shared" si="64"/>
        <v>0.00602213743056014</v>
      </c>
      <c r="FD65" s="82">
        <f t="shared" si="64"/>
        <v>0.015976679132016</v>
      </c>
      <c r="FE65" s="82">
        <f t="shared" si="64"/>
        <v>0.00510594900095356</v>
      </c>
      <c r="FF65" s="82">
        <f t="shared" si="64"/>
        <v>0.00187355386728538</v>
      </c>
      <c r="FG65" s="82">
        <f t="shared" si="64"/>
        <v>0.0040353467910762</v>
      </c>
      <c r="FH65" s="82">
        <f t="shared" si="64"/>
        <v>0.000905894177588534</v>
      </c>
      <c r="FI65" s="82">
        <f t="shared" si="64"/>
        <v>0.000319121812559597</v>
      </c>
      <c r="FJ65" s="82">
        <f t="shared" si="64"/>
        <v>0.00146178378656332</v>
      </c>
      <c r="FK65" s="82">
        <f t="shared" si="64"/>
        <v>0.00280003654891001</v>
      </c>
      <c r="FL65" s="82">
        <f t="shared" si="64"/>
        <v>0.00527065703324238</v>
      </c>
      <c r="FM65" s="82">
        <f t="shared" si="64"/>
        <v>0.00020588504036103</v>
      </c>
      <c r="FN65" s="82">
        <f t="shared" si="64"/>
        <v>0.000555889608974782</v>
      </c>
      <c r="FO65" s="82">
        <f t="shared" si="64"/>
        <v>0.0013176642583106</v>
      </c>
      <c r="FP65" s="82">
        <f t="shared" si="64"/>
        <v>0.00603243168257819</v>
      </c>
      <c r="FQ65" s="82">
        <f t="shared" si="64"/>
        <v>0.00387063875878737</v>
      </c>
      <c r="FR65" s="82">
        <f t="shared" si="64"/>
        <v>0.00280003654891001</v>
      </c>
      <c r="FS65" s="82">
        <f t="shared" si="64"/>
        <v>0.0104177830422681</v>
      </c>
      <c r="FT65" s="82">
        <f t="shared" si="64"/>
        <v>0.00835893263865784</v>
      </c>
      <c r="FU65" s="82">
        <f t="shared" si="64"/>
        <v>0.00681479483595011</v>
      </c>
      <c r="FV65" s="82">
        <f t="shared" si="64"/>
        <v>0.00258385725653093</v>
      </c>
      <c r="FW65" s="82">
        <f t="shared" ref="FW65:HC65" si="65">SUM(FW59:FW64)</f>
        <v>0.00654714428348077</v>
      </c>
      <c r="FX65" s="82">
        <f t="shared" si="65"/>
        <v>0.0102118980019071</v>
      </c>
      <c r="FY65" s="82">
        <f t="shared" si="65"/>
        <v>0.0013588412663828</v>
      </c>
      <c r="FZ65" s="82">
        <f t="shared" si="65"/>
        <v>0.000298533308523494</v>
      </c>
      <c r="GA65" s="82">
        <f t="shared" si="65"/>
        <v>0.00798833956600798</v>
      </c>
      <c r="GB65" s="82">
        <f t="shared" si="65"/>
        <v>0.00901776476781314</v>
      </c>
      <c r="GC65" s="82">
        <f t="shared" si="65"/>
        <v>0.00117354473005787</v>
      </c>
      <c r="GD65" s="82">
        <f t="shared" si="65"/>
        <v>0.000494124096866473</v>
      </c>
      <c r="GE65" s="82">
        <f t="shared" si="65"/>
        <v>0.00129707575427449</v>
      </c>
      <c r="GF65" s="82">
        <f t="shared" si="65"/>
        <v>0.00232650095607964</v>
      </c>
      <c r="GG65" s="82">
        <f t="shared" si="65"/>
        <v>0.000391181576685958</v>
      </c>
      <c r="GH65" s="82">
        <f t="shared" si="65"/>
        <v>0.000288239056505443</v>
      </c>
      <c r="GI65" s="82">
        <f t="shared" si="65"/>
        <v>0.000864717169516328</v>
      </c>
      <c r="GJ65" s="82">
        <f t="shared" si="65"/>
        <v>0.0214738097096555</v>
      </c>
      <c r="GK65" s="82">
        <f t="shared" si="65"/>
        <v>0.0101501324897988</v>
      </c>
      <c r="GL65" s="82">
        <f t="shared" si="65"/>
        <v>0.00499271222875499</v>
      </c>
      <c r="GM65" s="82">
        <f t="shared" si="65"/>
        <v>0.00840010964673004</v>
      </c>
      <c r="GN65" s="82">
        <f t="shared" si="65"/>
        <v>0.00640302475522805</v>
      </c>
      <c r="GO65" s="82">
        <f t="shared" si="65"/>
        <v>0.0113442657238928</v>
      </c>
      <c r="GP65" s="82">
        <f t="shared" si="65"/>
        <v>0.00228532394800744</v>
      </c>
      <c r="GQ65" s="82">
        <f t="shared" si="65"/>
        <v>0.00413828931125671</v>
      </c>
      <c r="GR65" s="82">
        <f t="shared" si="65"/>
        <v>0.0130325230548532</v>
      </c>
      <c r="GS65" s="82">
        <f t="shared" si="65"/>
        <v>0.0109324956431707</v>
      </c>
      <c r="GT65" s="82">
        <f t="shared" si="65"/>
        <v>0.0159149136199077</v>
      </c>
      <c r="GU65" s="82">
        <f t="shared" si="65"/>
        <v>8.23540161444122e-5</v>
      </c>
      <c r="GV65" s="82">
        <f t="shared" si="65"/>
        <v>0.000288239056505443</v>
      </c>
      <c r="GW65" s="82">
        <f t="shared" si="65"/>
        <v>0.00613537420275871</v>
      </c>
      <c r="GX65" s="82">
        <f t="shared" si="65"/>
        <v>0.00413828931125671</v>
      </c>
      <c r="GY65" s="82">
        <f t="shared" si="65"/>
        <v>0.000772068901353864</v>
      </c>
      <c r="GZ65" s="82">
        <f t="shared" si="65"/>
        <v>0.000710303389245555</v>
      </c>
      <c r="HA65" s="82">
        <f t="shared" si="65"/>
        <v>0.000308827560541546</v>
      </c>
      <c r="HB65" s="82">
        <f t="shared" si="65"/>
        <v>0.00685597184402232</v>
      </c>
      <c r="HC65" s="82">
        <f t="shared" si="65"/>
        <v>0.00634125924311974</v>
      </c>
      <c r="HD65" s="82"/>
    </row>
    <row r="66" spans="1:212">
      <c r="A66">
        <f>'imported data from Web Calc'!A70</f>
        <v>452.3</v>
      </c>
      <c r="B66" t="str">
        <f>'imported data from Web Calc'!B70</f>
        <v>C21H42O7PN</v>
      </c>
      <c r="C66" s="61" t="str">
        <f>'imported data from Web Calc'!C70</f>
        <v>LPE(16:1)</v>
      </c>
      <c r="D66" s="69">
        <f>'imported data from Web Calc'!H70</f>
        <v>0</v>
      </c>
      <c r="E66" s="69">
        <f>'imported data from Web Calc'!T70</f>
        <v>0</v>
      </c>
      <c r="F66" s="69">
        <f>'imported data from Web Calc'!AF70</f>
        <v>0</v>
      </c>
      <c r="G66" s="69">
        <f>'imported data from Web Calc'!AR70</f>
        <v>0</v>
      </c>
      <c r="H66" s="69">
        <f>'imported data from Web Calc'!BD70</f>
        <v>0</v>
      </c>
      <c r="I66" s="69">
        <f>'imported data from Web Calc'!BP70</f>
        <v>0</v>
      </c>
      <c r="J66" s="69">
        <f>'imported data from Web Calc'!CB70</f>
        <v>0</v>
      </c>
      <c r="K66" s="69">
        <f>'imported data from Web Calc'!CN70</f>
        <v>0</v>
      </c>
      <c r="L66" s="69">
        <f>'imported data from Web Calc'!CZ70</f>
        <v>0</v>
      </c>
      <c r="M66" s="69">
        <f>'imported data from Web Calc'!DG70</f>
        <v>0</v>
      </c>
      <c r="N66" s="78">
        <f t="shared" si="3"/>
        <v>0</v>
      </c>
      <c r="O66" s="69">
        <f>'imported data from Web Calc'!D70</f>
        <v>0</v>
      </c>
      <c r="P66" s="69">
        <f>'imported data from Web Calc'!E70</f>
        <v>0</v>
      </c>
      <c r="Q66" s="69">
        <f>'imported data from Web Calc'!F70</f>
        <v>0</v>
      </c>
      <c r="R66" s="69">
        <f>'imported data from Web Calc'!G70</f>
        <v>0</v>
      </c>
      <c r="S66" s="69">
        <f>'imported data from Web Calc'!I70</f>
        <v>0</v>
      </c>
      <c r="T66" s="69">
        <f>'imported data from Web Calc'!J70</f>
        <v>0</v>
      </c>
      <c r="U66" s="69">
        <f>'imported data from Web Calc'!K70</f>
        <v>0</v>
      </c>
      <c r="V66" s="69">
        <f>'imported data from Web Calc'!L70</f>
        <v>0</v>
      </c>
      <c r="W66" s="69">
        <f>'imported data from Web Calc'!M70</f>
        <v>0</v>
      </c>
      <c r="X66" s="69">
        <f>'imported data from Web Calc'!N70</f>
        <v>0</v>
      </c>
      <c r="Y66" s="69">
        <f>'imported data from Web Calc'!O70</f>
        <v>0</v>
      </c>
      <c r="Z66" s="69">
        <f>'imported data from Web Calc'!P70</f>
        <v>0</v>
      </c>
      <c r="AA66" s="69">
        <f>'imported data from Web Calc'!Q70</f>
        <v>0</v>
      </c>
      <c r="AB66" s="69">
        <f>'imported data from Web Calc'!R70</f>
        <v>0</v>
      </c>
      <c r="AC66" s="69">
        <f>'imported data from Web Calc'!S70</f>
        <v>0</v>
      </c>
      <c r="AD66" s="69">
        <f>'imported data from Web Calc'!U70</f>
        <v>0</v>
      </c>
      <c r="AE66" s="69">
        <f>'imported data from Web Calc'!V70</f>
        <v>0</v>
      </c>
      <c r="AF66" s="69">
        <f>'imported data from Web Calc'!W70</f>
        <v>0</v>
      </c>
      <c r="AG66" s="69">
        <f>'imported data from Web Calc'!X70</f>
        <v>0</v>
      </c>
      <c r="AH66" s="69">
        <f>'imported data from Web Calc'!Y70</f>
        <v>0</v>
      </c>
      <c r="AI66" s="69">
        <f>'imported data from Web Calc'!Z70</f>
        <v>0</v>
      </c>
      <c r="AJ66" s="69">
        <f>'imported data from Web Calc'!AA70</f>
        <v>0</v>
      </c>
      <c r="AK66" s="69">
        <f>'imported data from Web Calc'!AB70</f>
        <v>0</v>
      </c>
      <c r="AL66" s="69">
        <f>'imported data from Web Calc'!AC70</f>
        <v>0</v>
      </c>
      <c r="AM66" s="69">
        <f>'imported data from Web Calc'!AD70</f>
        <v>0</v>
      </c>
      <c r="AN66" s="69">
        <f>'imported data from Web Calc'!AE70</f>
        <v>0</v>
      </c>
      <c r="AO66" s="69">
        <f>'imported data from Web Calc'!AG70</f>
        <v>0</v>
      </c>
      <c r="AP66" s="69">
        <f>'imported data from Web Calc'!AH70</f>
        <v>0</v>
      </c>
      <c r="AQ66" s="69">
        <f>'imported data from Web Calc'!AI70</f>
        <v>0</v>
      </c>
      <c r="AR66" s="69">
        <f>'imported data from Web Calc'!AJ70</f>
        <v>0</v>
      </c>
      <c r="AS66" s="69">
        <f>'imported data from Web Calc'!AK70</f>
        <v>0</v>
      </c>
      <c r="AT66" s="69">
        <f>'imported data from Web Calc'!AL70</f>
        <v>0</v>
      </c>
      <c r="AU66" s="69">
        <f>'imported data from Web Calc'!AM70</f>
        <v>0</v>
      </c>
      <c r="AV66" s="69">
        <f>'imported data from Web Calc'!AN70</f>
        <v>0</v>
      </c>
      <c r="AW66" s="69">
        <f>'imported data from Web Calc'!AO70</f>
        <v>0</v>
      </c>
      <c r="AX66" s="69">
        <f>'imported data from Web Calc'!AP70</f>
        <v>0</v>
      </c>
      <c r="AY66" s="69">
        <f>'imported data from Web Calc'!AQ70</f>
        <v>0</v>
      </c>
      <c r="AZ66" s="69">
        <f>'imported data from Web Calc'!AS70</f>
        <v>0</v>
      </c>
      <c r="BA66" s="69">
        <f>'imported data from Web Calc'!AT70</f>
        <v>0</v>
      </c>
      <c r="BB66" s="69">
        <f>'imported data from Web Calc'!AU70</f>
        <v>0</v>
      </c>
      <c r="BC66" s="69">
        <f>'imported data from Web Calc'!AV70</f>
        <v>0</v>
      </c>
      <c r="BD66" s="69">
        <f>'imported data from Web Calc'!AW70</f>
        <v>0</v>
      </c>
      <c r="BE66" s="69">
        <f>'imported data from Web Calc'!AX70</f>
        <v>0</v>
      </c>
      <c r="BF66" s="69">
        <f>'imported data from Web Calc'!AY70</f>
        <v>0</v>
      </c>
      <c r="BG66" s="69">
        <f>'imported data from Web Calc'!AZ70</f>
        <v>0</v>
      </c>
      <c r="BH66" s="69">
        <f>'imported data from Web Calc'!BA70</f>
        <v>0</v>
      </c>
      <c r="BI66" s="69">
        <f>'imported data from Web Calc'!BB70</f>
        <v>0</v>
      </c>
      <c r="BJ66" s="69">
        <f>'imported data from Web Calc'!BC70</f>
        <v>0</v>
      </c>
      <c r="BK66" s="69">
        <f>'imported data from Web Calc'!BE70</f>
        <v>0</v>
      </c>
      <c r="BL66" s="69">
        <f>'imported data from Web Calc'!BF70</f>
        <v>0</v>
      </c>
      <c r="BM66" s="69">
        <f>'imported data from Web Calc'!BG70</f>
        <v>0</v>
      </c>
      <c r="BN66" s="69">
        <f>'imported data from Web Calc'!BH70</f>
        <v>0</v>
      </c>
      <c r="BO66" s="69">
        <f>'imported data from Web Calc'!BI70</f>
        <v>0</v>
      </c>
      <c r="BP66" s="69">
        <f>'imported data from Web Calc'!BJ70</f>
        <v>0</v>
      </c>
      <c r="BQ66" s="69">
        <f>'imported data from Web Calc'!BK70</f>
        <v>0</v>
      </c>
      <c r="BR66" s="69">
        <f>'imported data from Web Calc'!BL70</f>
        <v>0</v>
      </c>
      <c r="BS66" s="69">
        <f>'imported data from Web Calc'!BM70</f>
        <v>0</v>
      </c>
      <c r="BT66" s="69">
        <f>'imported data from Web Calc'!BN70</f>
        <v>0</v>
      </c>
      <c r="BU66" s="69">
        <f>'imported data from Web Calc'!BO70</f>
        <v>0</v>
      </c>
      <c r="BV66" s="69">
        <f>'imported data from Web Calc'!BQ70</f>
        <v>0</v>
      </c>
      <c r="BW66" s="69">
        <f>'imported data from Web Calc'!BR70</f>
        <v>0</v>
      </c>
      <c r="BX66" s="69">
        <f>'imported data from Web Calc'!BS70</f>
        <v>0</v>
      </c>
      <c r="BY66" s="69">
        <f>'imported data from Web Calc'!BT70</f>
        <v>0</v>
      </c>
      <c r="BZ66" s="69">
        <f>'imported data from Web Calc'!BU70</f>
        <v>0</v>
      </c>
      <c r="CA66" s="69">
        <f>'imported data from Web Calc'!BV70</f>
        <v>0</v>
      </c>
      <c r="CB66" s="69">
        <f>'imported data from Web Calc'!BW70</f>
        <v>0</v>
      </c>
      <c r="CC66" s="69">
        <f>'imported data from Web Calc'!BX70</f>
        <v>0</v>
      </c>
      <c r="CD66" s="69">
        <f>'imported data from Web Calc'!BY70</f>
        <v>0</v>
      </c>
      <c r="CE66" s="69">
        <f>'imported data from Web Calc'!BZ70</f>
        <v>0</v>
      </c>
      <c r="CF66" s="69">
        <f>'imported data from Web Calc'!CA70</f>
        <v>0</v>
      </c>
      <c r="CG66" s="69">
        <f>'imported data from Web Calc'!CC70</f>
        <v>0</v>
      </c>
      <c r="CH66" s="69">
        <f>'imported data from Web Calc'!CD70</f>
        <v>0</v>
      </c>
      <c r="CI66" s="69">
        <f>'imported data from Web Calc'!CE70</f>
        <v>0</v>
      </c>
      <c r="CJ66" s="69">
        <f>'imported data from Web Calc'!CF70</f>
        <v>0</v>
      </c>
      <c r="CK66" s="69">
        <f>'imported data from Web Calc'!CG70</f>
        <v>0</v>
      </c>
      <c r="CL66" s="69">
        <f>'imported data from Web Calc'!CH70</f>
        <v>0</v>
      </c>
      <c r="CM66" s="69">
        <f>'imported data from Web Calc'!CI70</f>
        <v>0</v>
      </c>
      <c r="CN66" s="69">
        <f>'imported data from Web Calc'!CJ70</f>
        <v>0</v>
      </c>
      <c r="CO66" s="69">
        <f>'imported data from Web Calc'!CK70</f>
        <v>0</v>
      </c>
      <c r="CP66" s="69">
        <f>'imported data from Web Calc'!CL70</f>
        <v>0</v>
      </c>
      <c r="CQ66" s="69">
        <f>'imported data from Web Calc'!CM70</f>
        <v>0</v>
      </c>
      <c r="CR66" s="69">
        <f>'imported data from Web Calc'!CO70</f>
        <v>0</v>
      </c>
      <c r="CS66" s="69">
        <f>'imported data from Web Calc'!CP70</f>
        <v>0</v>
      </c>
      <c r="CT66" s="69">
        <f>'imported data from Web Calc'!CQ70</f>
        <v>0</v>
      </c>
      <c r="CU66" s="69">
        <f>'imported data from Web Calc'!CR70</f>
        <v>0</v>
      </c>
      <c r="CV66" s="69">
        <f>'imported data from Web Calc'!CS70</f>
        <v>0</v>
      </c>
      <c r="CW66" s="69">
        <f>'imported data from Web Calc'!CT70</f>
        <v>0</v>
      </c>
      <c r="CX66" s="69">
        <f>'imported data from Web Calc'!CU70</f>
        <v>0</v>
      </c>
      <c r="CY66" s="69">
        <f>'imported data from Web Calc'!CV70</f>
        <v>0</v>
      </c>
      <c r="CZ66" s="69">
        <f>'imported data from Web Calc'!CW70</f>
        <v>0</v>
      </c>
      <c r="DA66" s="69">
        <f>'imported data from Web Calc'!CX70</f>
        <v>0</v>
      </c>
      <c r="DB66" s="69">
        <f>'imported data from Web Calc'!CY70</f>
        <v>0</v>
      </c>
      <c r="DC66" s="69">
        <f>'imported data from Web Calc'!DA70</f>
        <v>0</v>
      </c>
      <c r="DD66" s="69">
        <f>'imported data from Web Calc'!DB70</f>
        <v>0</v>
      </c>
      <c r="DE66" s="69">
        <f>'imported data from Web Calc'!DC70</f>
        <v>0</v>
      </c>
      <c r="DF66" s="69">
        <f>'imported data from Web Calc'!DD70</f>
        <v>0</v>
      </c>
      <c r="DG66" s="69">
        <f>'imported data from Web Calc'!DE70</f>
        <v>0</v>
      </c>
      <c r="DH66" s="69">
        <f>'imported data from Web Calc'!DF70</f>
        <v>0</v>
      </c>
      <c r="DI66" s="81"/>
      <c r="DJ66" s="66">
        <f>IF(O66-$N66&gt;0,O66-$N66,0)</f>
        <v>0</v>
      </c>
      <c r="DK66" s="66">
        <f t="shared" ref="DK66:FV69" si="66">IF(P66-$N66&gt;0,P66-$N66,0)</f>
        <v>0</v>
      </c>
      <c r="DL66" s="66">
        <f t="shared" si="66"/>
        <v>0</v>
      </c>
      <c r="DM66" s="66">
        <f t="shared" si="66"/>
        <v>0</v>
      </c>
      <c r="DN66" s="66">
        <f t="shared" si="66"/>
        <v>0</v>
      </c>
      <c r="DO66" s="66">
        <f t="shared" si="66"/>
        <v>0</v>
      </c>
      <c r="DP66" s="66">
        <f t="shared" si="66"/>
        <v>0</v>
      </c>
      <c r="DQ66" s="66">
        <f t="shared" si="66"/>
        <v>0</v>
      </c>
      <c r="DR66" s="66">
        <f t="shared" si="66"/>
        <v>0</v>
      </c>
      <c r="DS66" s="66">
        <f t="shared" si="66"/>
        <v>0</v>
      </c>
      <c r="DT66" s="66">
        <f t="shared" si="66"/>
        <v>0</v>
      </c>
      <c r="DU66" s="66">
        <f t="shared" si="66"/>
        <v>0</v>
      </c>
      <c r="DV66" s="66">
        <f t="shared" si="66"/>
        <v>0</v>
      </c>
      <c r="DW66" s="66">
        <f t="shared" si="66"/>
        <v>0</v>
      </c>
      <c r="DX66" s="66">
        <f t="shared" si="66"/>
        <v>0</v>
      </c>
      <c r="DY66" s="66">
        <f t="shared" si="66"/>
        <v>0</v>
      </c>
      <c r="DZ66" s="66">
        <f t="shared" si="66"/>
        <v>0</v>
      </c>
      <c r="EA66" s="66">
        <f t="shared" si="66"/>
        <v>0</v>
      </c>
      <c r="EB66" s="66">
        <f t="shared" si="66"/>
        <v>0</v>
      </c>
      <c r="EC66" s="66">
        <f t="shared" si="66"/>
        <v>0</v>
      </c>
      <c r="ED66" s="66">
        <f t="shared" si="66"/>
        <v>0</v>
      </c>
      <c r="EE66" s="66">
        <f t="shared" si="66"/>
        <v>0</v>
      </c>
      <c r="EF66" s="66">
        <f t="shared" si="66"/>
        <v>0</v>
      </c>
      <c r="EG66" s="66">
        <f t="shared" si="66"/>
        <v>0</v>
      </c>
      <c r="EH66" s="66">
        <f t="shared" si="66"/>
        <v>0</v>
      </c>
      <c r="EI66" s="66">
        <f t="shared" si="66"/>
        <v>0</v>
      </c>
      <c r="EJ66" s="66">
        <f t="shared" si="66"/>
        <v>0</v>
      </c>
      <c r="EK66" s="66">
        <f t="shared" si="66"/>
        <v>0</v>
      </c>
      <c r="EL66" s="66">
        <f t="shared" si="66"/>
        <v>0</v>
      </c>
      <c r="EM66" s="66">
        <f t="shared" si="66"/>
        <v>0</v>
      </c>
      <c r="EN66" s="66">
        <f t="shared" si="66"/>
        <v>0</v>
      </c>
      <c r="EO66" s="66">
        <f t="shared" si="66"/>
        <v>0</v>
      </c>
      <c r="EP66" s="66">
        <f t="shared" si="66"/>
        <v>0</v>
      </c>
      <c r="EQ66" s="66">
        <f t="shared" si="66"/>
        <v>0</v>
      </c>
      <c r="ER66" s="66">
        <f t="shared" si="66"/>
        <v>0</v>
      </c>
      <c r="ES66" s="66">
        <f t="shared" si="66"/>
        <v>0</v>
      </c>
      <c r="ET66" s="66">
        <f t="shared" si="66"/>
        <v>0</v>
      </c>
      <c r="EU66" s="66">
        <f t="shared" si="66"/>
        <v>0</v>
      </c>
      <c r="EV66" s="66">
        <f t="shared" si="66"/>
        <v>0</v>
      </c>
      <c r="EW66" s="66">
        <f t="shared" si="66"/>
        <v>0</v>
      </c>
      <c r="EX66" s="66">
        <f t="shared" si="66"/>
        <v>0</v>
      </c>
      <c r="EY66" s="66">
        <f t="shared" si="66"/>
        <v>0</v>
      </c>
      <c r="EZ66" s="66">
        <f t="shared" si="66"/>
        <v>0</v>
      </c>
      <c r="FA66" s="66">
        <f t="shared" si="66"/>
        <v>0</v>
      </c>
      <c r="FB66" s="66">
        <f t="shared" si="66"/>
        <v>0</v>
      </c>
      <c r="FC66" s="66">
        <f t="shared" si="66"/>
        <v>0</v>
      </c>
      <c r="FD66" s="66">
        <f t="shared" si="66"/>
        <v>0</v>
      </c>
      <c r="FE66" s="66">
        <f t="shared" si="66"/>
        <v>0</v>
      </c>
      <c r="FF66" s="66">
        <f t="shared" si="66"/>
        <v>0</v>
      </c>
      <c r="FG66" s="66">
        <f t="shared" si="66"/>
        <v>0</v>
      </c>
      <c r="FH66" s="66">
        <f t="shared" si="66"/>
        <v>0</v>
      </c>
      <c r="FI66" s="66">
        <f t="shared" si="66"/>
        <v>0</v>
      </c>
      <c r="FJ66" s="66">
        <f t="shared" si="66"/>
        <v>0</v>
      </c>
      <c r="FK66" s="66">
        <f t="shared" si="66"/>
        <v>0</v>
      </c>
      <c r="FL66" s="66">
        <f t="shared" si="66"/>
        <v>0</v>
      </c>
      <c r="FM66" s="66">
        <f t="shared" si="66"/>
        <v>0</v>
      </c>
      <c r="FN66" s="66">
        <f t="shared" si="66"/>
        <v>0</v>
      </c>
      <c r="FO66" s="66">
        <f t="shared" si="66"/>
        <v>0</v>
      </c>
      <c r="FP66" s="66">
        <f t="shared" si="66"/>
        <v>0</v>
      </c>
      <c r="FQ66" s="66">
        <f t="shared" si="66"/>
        <v>0</v>
      </c>
      <c r="FR66" s="66">
        <f t="shared" si="66"/>
        <v>0</v>
      </c>
      <c r="FS66" s="66">
        <f t="shared" si="66"/>
        <v>0</v>
      </c>
      <c r="FT66" s="66">
        <f t="shared" si="66"/>
        <v>0</v>
      </c>
      <c r="FU66" s="66">
        <f t="shared" si="66"/>
        <v>0</v>
      </c>
      <c r="FV66" s="66">
        <f t="shared" si="66"/>
        <v>0</v>
      </c>
      <c r="FW66" s="66">
        <f t="shared" ref="FW66:HC70" si="67">IF(CB66-$N66&gt;0,CB66-$N66,0)</f>
        <v>0</v>
      </c>
      <c r="FX66" s="66">
        <f t="shared" si="67"/>
        <v>0</v>
      </c>
      <c r="FY66" s="66">
        <f t="shared" si="67"/>
        <v>0</v>
      </c>
      <c r="FZ66" s="66">
        <f t="shared" si="67"/>
        <v>0</v>
      </c>
      <c r="GA66" s="66">
        <f t="shared" si="67"/>
        <v>0</v>
      </c>
      <c r="GB66" s="66">
        <f t="shared" si="67"/>
        <v>0</v>
      </c>
      <c r="GC66" s="66">
        <f t="shared" si="67"/>
        <v>0</v>
      </c>
      <c r="GD66" s="66">
        <f t="shared" si="67"/>
        <v>0</v>
      </c>
      <c r="GE66" s="66">
        <f t="shared" si="67"/>
        <v>0</v>
      </c>
      <c r="GF66" s="66">
        <f t="shared" si="67"/>
        <v>0</v>
      </c>
      <c r="GG66" s="66">
        <f t="shared" si="67"/>
        <v>0</v>
      </c>
      <c r="GH66" s="66">
        <f t="shared" si="67"/>
        <v>0</v>
      </c>
      <c r="GI66" s="66">
        <f t="shared" si="67"/>
        <v>0</v>
      </c>
      <c r="GJ66" s="66">
        <f t="shared" si="67"/>
        <v>0</v>
      </c>
      <c r="GK66" s="66">
        <f t="shared" si="67"/>
        <v>0</v>
      </c>
      <c r="GL66" s="66">
        <f t="shared" si="67"/>
        <v>0</v>
      </c>
      <c r="GM66" s="66">
        <f t="shared" si="67"/>
        <v>0</v>
      </c>
      <c r="GN66" s="66">
        <f t="shared" si="67"/>
        <v>0</v>
      </c>
      <c r="GO66" s="66">
        <f t="shared" si="67"/>
        <v>0</v>
      </c>
      <c r="GP66" s="66">
        <f t="shared" si="67"/>
        <v>0</v>
      </c>
      <c r="GQ66" s="66">
        <f t="shared" si="67"/>
        <v>0</v>
      </c>
      <c r="GR66" s="66">
        <f t="shared" si="67"/>
        <v>0</v>
      </c>
      <c r="GS66" s="66">
        <f t="shared" si="67"/>
        <v>0</v>
      </c>
      <c r="GT66" s="66">
        <f t="shared" si="67"/>
        <v>0</v>
      </c>
      <c r="GU66" s="66">
        <f t="shared" si="67"/>
        <v>0</v>
      </c>
      <c r="GV66" s="66">
        <f t="shared" si="67"/>
        <v>0</v>
      </c>
      <c r="GW66" s="66">
        <f t="shared" si="67"/>
        <v>0</v>
      </c>
      <c r="GX66" s="66">
        <f t="shared" si="67"/>
        <v>0</v>
      </c>
      <c r="GY66" s="66">
        <f t="shared" si="67"/>
        <v>0</v>
      </c>
      <c r="GZ66" s="66">
        <f t="shared" si="67"/>
        <v>0</v>
      </c>
      <c r="HA66" s="66">
        <f t="shared" si="67"/>
        <v>0</v>
      </c>
      <c r="HB66" s="66">
        <f t="shared" si="67"/>
        <v>0</v>
      </c>
      <c r="HC66" s="66">
        <f t="shared" si="67"/>
        <v>0</v>
      </c>
      <c r="HD66" s="66"/>
    </row>
    <row r="67" spans="1:212">
      <c r="A67">
        <f>'imported data from Web Calc'!A71</f>
        <v>454.3</v>
      </c>
      <c r="B67" t="str">
        <f>'imported data from Web Calc'!B71</f>
        <v>C21H44O7PN</v>
      </c>
      <c r="C67" s="61" t="str">
        <f>'imported data from Web Calc'!C71</f>
        <v>LPE(16:0)</v>
      </c>
      <c r="D67" s="69">
        <f>'imported data from Web Calc'!H71</f>
        <v>0</v>
      </c>
      <c r="E67" s="69">
        <f>'imported data from Web Calc'!T71</f>
        <v>0</v>
      </c>
      <c r="F67" s="69">
        <f>'imported data from Web Calc'!AF71</f>
        <v>0</v>
      </c>
      <c r="G67" s="69">
        <f>'imported data from Web Calc'!AR71</f>
        <v>0</v>
      </c>
      <c r="H67" s="69">
        <f>'imported data from Web Calc'!BD71</f>
        <v>0</v>
      </c>
      <c r="I67" s="69">
        <f>'imported data from Web Calc'!BP71</f>
        <v>0</v>
      </c>
      <c r="J67" s="69">
        <f>'imported data from Web Calc'!CB71</f>
        <v>0</v>
      </c>
      <c r="K67" s="69">
        <f>'imported data from Web Calc'!CN71</f>
        <v>0</v>
      </c>
      <c r="L67" s="69">
        <f>'imported data from Web Calc'!CZ71</f>
        <v>0</v>
      </c>
      <c r="M67" s="69">
        <f>'imported data from Web Calc'!DG71</f>
        <v>0</v>
      </c>
      <c r="N67" s="78">
        <f t="shared" si="3"/>
        <v>0</v>
      </c>
      <c r="O67" s="69">
        <f>'imported data from Web Calc'!D71</f>
        <v>0.000691781723152804</v>
      </c>
      <c r="P67" s="69">
        <f>'imported data from Web Calc'!E71</f>
        <v>0</v>
      </c>
      <c r="Q67" s="69">
        <f>'imported data from Web Calc'!F71</f>
        <v>0.00108708556495441</v>
      </c>
      <c r="R67" s="69">
        <f>'imported data from Web Calc'!G71</f>
        <v>0.00158121536720641</v>
      </c>
      <c r="S67" s="69">
        <f>'imported data from Web Calc'!I71</f>
        <v>0.00513894994342083</v>
      </c>
      <c r="T67" s="69">
        <f>'imported data from Web Calc'!J71</f>
        <v>0.000889433644053605</v>
      </c>
      <c r="U67" s="69">
        <f>'imported data from Web Calc'!K71</f>
        <v>0.000691781723152804</v>
      </c>
      <c r="V67" s="69">
        <f>'imported data from Web Calc'!L71</f>
        <v>0</v>
      </c>
      <c r="W67" s="69">
        <f>'imported data from Web Calc'!M71</f>
        <v>0.00286595285306162</v>
      </c>
      <c r="X67" s="69">
        <f>'imported data from Web Calc'!N71</f>
        <v>0.000691781723152804</v>
      </c>
      <c r="Y67" s="69">
        <f>'imported data from Web Calc'!O71</f>
        <v>0.00158121536720641</v>
      </c>
      <c r="Z67" s="69">
        <f>'imported data from Web Calc'!P71</f>
        <v>0.000889433644053605</v>
      </c>
      <c r="AA67" s="69">
        <f>'imported data from Web Calc'!Q71</f>
        <v>0.000592955762702403</v>
      </c>
      <c r="AB67" s="69">
        <f>'imported data from Web Calc'!R71</f>
        <v>0.000494129802252003</v>
      </c>
      <c r="AC67" s="69">
        <f>'imported data from Web Calc'!S71</f>
        <v>0</v>
      </c>
      <c r="AD67" s="69">
        <f>'imported data from Web Calc'!U71</f>
        <v>0.000691781723152804</v>
      </c>
      <c r="AE67" s="69">
        <f>'imported data from Web Calc'!V71</f>
        <v>0.000494129802252003</v>
      </c>
      <c r="AF67" s="69">
        <f>'imported data from Web Calc'!W71</f>
        <v>0</v>
      </c>
      <c r="AG67" s="69">
        <f>'imported data from Web Calc'!X71</f>
        <v>0.000592955762702403</v>
      </c>
      <c r="AH67" s="69">
        <f>'imported data from Web Calc'!Y71</f>
        <v>0.00197651920900801</v>
      </c>
      <c r="AI67" s="69">
        <f>'imported data from Web Calc'!Z71</f>
        <v>0.000494129802252003</v>
      </c>
      <c r="AJ67" s="69">
        <f>'imported data from Web Calc'!AA71</f>
        <v>0.000296477881351202</v>
      </c>
      <c r="AK67" s="69">
        <f>'imported data from Web Calc'!AB71</f>
        <v>0.00612720954792483</v>
      </c>
      <c r="AL67" s="69">
        <f>'imported data from Web Calc'!AC71</f>
        <v>0</v>
      </c>
      <c r="AM67" s="69">
        <f>'imported data from Web Calc'!AD71</f>
        <v>0.000296477881351202</v>
      </c>
      <c r="AN67" s="69">
        <f>'imported data from Web Calc'!AE71</f>
        <v>0.000691781723152804</v>
      </c>
      <c r="AO67" s="69">
        <f>'imported data from Web Calc'!AG71</f>
        <v>0.000592955762702403</v>
      </c>
      <c r="AP67" s="69">
        <f>'imported data from Web Calc'!AH71</f>
        <v>0.00227299709035921</v>
      </c>
      <c r="AQ67" s="69">
        <f>'imported data from Web Calc'!AI71</f>
        <v>0.00296477881351202</v>
      </c>
      <c r="AR67" s="69">
        <f>'imported data from Web Calc'!AJ71</f>
        <v>0.00543542782477203</v>
      </c>
      <c r="AS67" s="69">
        <f>'imported data from Web Calc'!AK71</f>
        <v>0.000494129802252003</v>
      </c>
      <c r="AT67" s="69">
        <f>'imported data from Web Calc'!AL71</f>
        <v>0.000395303841801602</v>
      </c>
      <c r="AU67" s="69">
        <f>'imported data from Web Calc'!AM71</f>
        <v>0.00237182305080961</v>
      </c>
      <c r="AV67" s="69">
        <f>'imported data from Web Calc'!AN71</f>
        <v>0.00207534516945841</v>
      </c>
      <c r="AW67" s="69">
        <f>'imported data from Web Calc'!AO71</f>
        <v>0.000296477881351202</v>
      </c>
      <c r="AX67" s="69">
        <f>'imported data from Web Calc'!AP71</f>
        <v>0</v>
      </c>
      <c r="AY67" s="69">
        <f>'imported data from Web Calc'!AQ71</f>
        <v>0.000592955762702403</v>
      </c>
      <c r="AZ67" s="69">
        <f>'imported data from Web Calc'!AS71</f>
        <v>0.000494129802252003</v>
      </c>
      <c r="BA67" s="69">
        <f>'imported data from Web Calc'!AT71</f>
        <v>0.000296477881351202</v>
      </c>
      <c r="BB67" s="69">
        <f>'imported data from Web Calc'!AU71</f>
        <v>0.00168004132765681</v>
      </c>
      <c r="BC67" s="69">
        <f>'imported data from Web Calc'!AV71</f>
        <v>0</v>
      </c>
      <c r="BD67" s="69">
        <f>'imported data from Web Calc'!AW71</f>
        <v>0.000494129802252003</v>
      </c>
      <c r="BE67" s="69">
        <f>'imported data from Web Calc'!AX71</f>
        <v>0.00187769324855761</v>
      </c>
      <c r="BF67" s="69">
        <f>'imported data from Web Calc'!AY71</f>
        <v>0.000691781723152804</v>
      </c>
      <c r="BG67" s="69">
        <f>'imported data from Web Calc'!AZ71</f>
        <v>0.00533660186432163</v>
      </c>
      <c r="BH67" s="69">
        <f>'imported data from Web Calc'!BA71</f>
        <v>0.00128473748585521</v>
      </c>
      <c r="BI67" s="69">
        <f>'imported data from Web Calc'!BB71</f>
        <v>0.00336008265531362</v>
      </c>
      <c r="BJ67" s="69">
        <f>'imported data from Web Calc'!BC71</f>
        <v>0.00256947497171041</v>
      </c>
      <c r="BK67" s="69">
        <f>'imported data from Web Calc'!BE71</f>
        <v>0.000296477881351202</v>
      </c>
      <c r="BL67" s="69">
        <f>'imported data from Web Calc'!BF71</f>
        <v>0.00108708556495441</v>
      </c>
      <c r="BM67" s="69">
        <f>'imported data from Web Calc'!BG71</f>
        <v>0</v>
      </c>
      <c r="BN67" s="69">
        <f>'imported data from Web Calc'!BH71</f>
        <v>0</v>
      </c>
      <c r="BO67" s="69">
        <f>'imported data from Web Calc'!BI71</f>
        <v>0.000790607683603205</v>
      </c>
      <c r="BP67" s="69">
        <f>'imported data from Web Calc'!BJ71</f>
        <v>0.00138356344630561</v>
      </c>
      <c r="BQ67" s="69">
        <f>'imported data from Web Calc'!BK71</f>
        <v>0.00286595285306162</v>
      </c>
      <c r="BR67" s="69">
        <f>'imported data from Web Calc'!BL71</f>
        <v>0.000790607683603205</v>
      </c>
      <c r="BS67" s="69">
        <f>'imported data from Web Calc'!BM71</f>
        <v>0</v>
      </c>
      <c r="BT67" s="69">
        <f>'imported data from Web Calc'!BN71</f>
        <v>0.000889433644053605</v>
      </c>
      <c r="BU67" s="69">
        <f>'imported data from Web Calc'!BO71</f>
        <v>0.000691781723152804</v>
      </c>
      <c r="BV67" s="69">
        <f>'imported data from Web Calc'!BQ71</f>
        <v>0.000790607683603205</v>
      </c>
      <c r="BW67" s="69">
        <f>'imported data from Web Calc'!BR71</f>
        <v>0.00197651920900801</v>
      </c>
      <c r="BX67" s="69">
        <f>'imported data from Web Calc'!BS71</f>
        <v>0.00553425378522243</v>
      </c>
      <c r="BY67" s="69">
        <f>'imported data from Web Calc'!BT71</f>
        <v>0.00622603550837524</v>
      </c>
      <c r="BZ67" s="69">
        <f>'imported data from Web Calc'!BU71</f>
        <v>0.000988259604504006</v>
      </c>
      <c r="CA67" s="69">
        <f>'imported data from Web Calc'!BV71</f>
        <v>0.000592955762702403</v>
      </c>
      <c r="CB67" s="69">
        <f>'imported data from Web Calc'!BW71</f>
        <v>0.00513894994342083</v>
      </c>
      <c r="CC67" s="69">
        <f>'imported data from Web Calc'!BX71</f>
        <v>0.00573190570612323</v>
      </c>
      <c r="CD67" s="69">
        <f>'imported data from Web Calc'!BY71</f>
        <v>0</v>
      </c>
      <c r="CE67" s="69">
        <f>'imported data from Web Calc'!BZ71</f>
        <v>0</v>
      </c>
      <c r="CF67" s="69">
        <f>'imported data from Web Calc'!CA71</f>
        <v>0.00148238940675601</v>
      </c>
      <c r="CG67" s="69">
        <f>'imported data from Web Calc'!CC71</f>
        <v>0.00454599418071843</v>
      </c>
      <c r="CH67" s="69">
        <f>'imported data from Web Calc'!CD71</f>
        <v>0.000395303841801602</v>
      </c>
      <c r="CI67" s="69">
        <f>'imported data from Web Calc'!CE71</f>
        <v>0</v>
      </c>
      <c r="CJ67" s="69">
        <f>'imported data from Web Calc'!CF71</f>
        <v>0.000592955762702403</v>
      </c>
      <c r="CK67" s="69">
        <f>'imported data from Web Calc'!CG71</f>
        <v>0.00177886728810721</v>
      </c>
      <c r="CL67" s="69">
        <f>'imported data from Web Calc'!CH71</f>
        <v>0</v>
      </c>
      <c r="CM67" s="69">
        <f>'imported data from Web Calc'!CI71</f>
        <v>0.000296477881351202</v>
      </c>
      <c r="CN67" s="69">
        <f>'imported data from Web Calc'!CJ71</f>
        <v>0</v>
      </c>
      <c r="CO67" s="69">
        <f>'imported data from Web Calc'!CK71</f>
        <v>0.00504012398297043</v>
      </c>
      <c r="CP67" s="69">
        <f>'imported data from Web Calc'!CL71</f>
        <v>0.00454599418071843</v>
      </c>
      <c r="CQ67" s="69">
        <f>'imported data from Web Calc'!CM71</f>
        <v>0.000790607683603205</v>
      </c>
      <c r="CR67" s="69">
        <f>'imported data from Web Calc'!CO71</f>
        <v>0.00177886728810721</v>
      </c>
      <c r="CS67" s="69">
        <f>'imported data from Web Calc'!CP71</f>
        <v>0.00395303841801602</v>
      </c>
      <c r="CT67" s="69">
        <f>'imported data from Web Calc'!CQ71</f>
        <v>0.00316243073441282</v>
      </c>
      <c r="CU67" s="69">
        <f>'imported data from Web Calc'!CR71</f>
        <v>0.000790607683603205</v>
      </c>
      <c r="CV67" s="69">
        <f>'imported data from Web Calc'!CS71</f>
        <v>0.00355773457621442</v>
      </c>
      <c r="CW67" s="69">
        <f>'imported data from Web Calc'!CT71</f>
        <v>0.00345890861576402</v>
      </c>
      <c r="CX67" s="69">
        <f>'imported data from Web Calc'!CU71</f>
        <v>0.00622603550837524</v>
      </c>
      <c r="CY67" s="69">
        <f>'imported data from Web Calc'!CV71</f>
        <v>0.00355773457621442</v>
      </c>
      <c r="CZ67" s="69">
        <f>'imported data from Web Calc'!CW71</f>
        <v>0.000296477881351202</v>
      </c>
      <c r="DA67" s="69">
        <f>'imported data from Web Calc'!CX71</f>
        <v>0</v>
      </c>
      <c r="DB67" s="69">
        <f>'imported data from Web Calc'!CY71</f>
        <v>0.000395303841801602</v>
      </c>
      <c r="DC67" s="69">
        <f>'imported data from Web Calc'!DA71</f>
        <v>0.000889433644053605</v>
      </c>
      <c r="DD67" s="69">
        <f>'imported data from Web Calc'!DB71</f>
        <v>0</v>
      </c>
      <c r="DE67" s="69">
        <f>'imported data from Web Calc'!DC71</f>
        <v>0</v>
      </c>
      <c r="DF67" s="69">
        <f>'imported data from Web Calc'!DD71</f>
        <v>0</v>
      </c>
      <c r="DG67" s="69">
        <f>'imported data from Web Calc'!DE71</f>
        <v>0.00217417112990881</v>
      </c>
      <c r="DH67" s="69">
        <f>'imported data from Web Calc'!DF71</f>
        <v>0.000691781723152804</v>
      </c>
      <c r="DI67" s="81"/>
      <c r="DJ67" s="66">
        <f>IF(O67-$N67&gt;0,O67-$N67,0)</f>
        <v>0.000691781723152804</v>
      </c>
      <c r="DK67" s="66">
        <f t="shared" si="66"/>
        <v>0</v>
      </c>
      <c r="DL67" s="66">
        <f t="shared" si="66"/>
        <v>0.00108708556495441</v>
      </c>
      <c r="DM67" s="66">
        <f t="shared" si="66"/>
        <v>0.00158121536720641</v>
      </c>
      <c r="DN67" s="66">
        <f t="shared" si="66"/>
        <v>0.00513894994342083</v>
      </c>
      <c r="DO67" s="66">
        <f t="shared" si="66"/>
        <v>0.000889433644053605</v>
      </c>
      <c r="DP67" s="66">
        <f t="shared" si="66"/>
        <v>0.000691781723152804</v>
      </c>
      <c r="DQ67" s="66">
        <f t="shared" si="66"/>
        <v>0</v>
      </c>
      <c r="DR67" s="66">
        <f t="shared" si="66"/>
        <v>0.00286595285306162</v>
      </c>
      <c r="DS67" s="66">
        <f t="shared" si="66"/>
        <v>0.000691781723152804</v>
      </c>
      <c r="DT67" s="66">
        <f t="shared" si="66"/>
        <v>0.00158121536720641</v>
      </c>
      <c r="DU67" s="66">
        <f t="shared" si="66"/>
        <v>0.000889433644053605</v>
      </c>
      <c r="DV67" s="66">
        <f t="shared" si="66"/>
        <v>0.000592955762702403</v>
      </c>
      <c r="DW67" s="66">
        <f t="shared" si="66"/>
        <v>0.000494129802252003</v>
      </c>
      <c r="DX67" s="66">
        <f t="shared" si="66"/>
        <v>0</v>
      </c>
      <c r="DY67" s="66">
        <f t="shared" si="66"/>
        <v>0.000691781723152804</v>
      </c>
      <c r="DZ67" s="66">
        <f t="shared" si="66"/>
        <v>0.000494129802252003</v>
      </c>
      <c r="EA67" s="66">
        <f t="shared" si="66"/>
        <v>0</v>
      </c>
      <c r="EB67" s="66">
        <f t="shared" si="66"/>
        <v>0.000592955762702403</v>
      </c>
      <c r="EC67" s="66">
        <f t="shared" si="66"/>
        <v>0.00197651920900801</v>
      </c>
      <c r="ED67" s="66">
        <f t="shared" si="66"/>
        <v>0.000494129802252003</v>
      </c>
      <c r="EE67" s="66">
        <f t="shared" si="66"/>
        <v>0.000296477881351202</v>
      </c>
      <c r="EF67" s="66">
        <f t="shared" si="66"/>
        <v>0.00612720954792483</v>
      </c>
      <c r="EG67" s="66">
        <f t="shared" si="66"/>
        <v>0</v>
      </c>
      <c r="EH67" s="66">
        <f t="shared" si="66"/>
        <v>0.000296477881351202</v>
      </c>
      <c r="EI67" s="66">
        <f t="shared" si="66"/>
        <v>0.000691781723152804</v>
      </c>
      <c r="EJ67" s="66">
        <f t="shared" si="66"/>
        <v>0.000592955762702403</v>
      </c>
      <c r="EK67" s="66">
        <f t="shared" si="66"/>
        <v>0.00227299709035921</v>
      </c>
      <c r="EL67" s="66">
        <f t="shared" si="66"/>
        <v>0.00296477881351202</v>
      </c>
      <c r="EM67" s="66">
        <f t="shared" si="66"/>
        <v>0.00543542782477203</v>
      </c>
      <c r="EN67" s="66">
        <f t="shared" si="66"/>
        <v>0.000494129802252003</v>
      </c>
      <c r="EO67" s="66">
        <f t="shared" si="66"/>
        <v>0.000395303841801602</v>
      </c>
      <c r="EP67" s="66">
        <f t="shared" si="66"/>
        <v>0.00237182305080961</v>
      </c>
      <c r="EQ67" s="66">
        <f t="shared" si="66"/>
        <v>0.00207534516945841</v>
      </c>
      <c r="ER67" s="66">
        <f t="shared" si="66"/>
        <v>0.000296477881351202</v>
      </c>
      <c r="ES67" s="66">
        <f t="shared" si="66"/>
        <v>0</v>
      </c>
      <c r="ET67" s="66">
        <f t="shared" si="66"/>
        <v>0.000592955762702403</v>
      </c>
      <c r="EU67" s="66">
        <f t="shared" si="66"/>
        <v>0.000494129802252003</v>
      </c>
      <c r="EV67" s="66">
        <f t="shared" si="66"/>
        <v>0.000296477881351202</v>
      </c>
      <c r="EW67" s="66">
        <f t="shared" si="66"/>
        <v>0.00168004132765681</v>
      </c>
      <c r="EX67" s="66">
        <f t="shared" si="66"/>
        <v>0</v>
      </c>
      <c r="EY67" s="66">
        <f t="shared" si="66"/>
        <v>0.000494129802252003</v>
      </c>
      <c r="EZ67" s="66">
        <f t="shared" si="66"/>
        <v>0.00187769324855761</v>
      </c>
      <c r="FA67" s="66">
        <f t="shared" si="66"/>
        <v>0.000691781723152804</v>
      </c>
      <c r="FB67" s="66">
        <f t="shared" si="66"/>
        <v>0.00533660186432163</v>
      </c>
      <c r="FC67" s="66">
        <f t="shared" si="66"/>
        <v>0.00128473748585521</v>
      </c>
      <c r="FD67" s="66">
        <f t="shared" si="66"/>
        <v>0.00336008265531362</v>
      </c>
      <c r="FE67" s="66">
        <f t="shared" si="66"/>
        <v>0.00256947497171041</v>
      </c>
      <c r="FF67" s="66">
        <f t="shared" si="66"/>
        <v>0.000296477881351202</v>
      </c>
      <c r="FG67" s="66">
        <f t="shared" si="66"/>
        <v>0.00108708556495441</v>
      </c>
      <c r="FH67" s="66">
        <f t="shared" si="66"/>
        <v>0</v>
      </c>
      <c r="FI67" s="66">
        <f t="shared" si="66"/>
        <v>0</v>
      </c>
      <c r="FJ67" s="66">
        <f t="shared" si="66"/>
        <v>0.000790607683603205</v>
      </c>
      <c r="FK67" s="66">
        <f t="shared" si="66"/>
        <v>0.00138356344630561</v>
      </c>
      <c r="FL67" s="66">
        <f t="shared" si="66"/>
        <v>0.00286595285306162</v>
      </c>
      <c r="FM67" s="66">
        <f t="shared" si="66"/>
        <v>0.000790607683603205</v>
      </c>
      <c r="FN67" s="66">
        <f t="shared" si="66"/>
        <v>0</v>
      </c>
      <c r="FO67" s="66">
        <f t="shared" si="66"/>
        <v>0.000889433644053605</v>
      </c>
      <c r="FP67" s="66">
        <f t="shared" si="66"/>
        <v>0.000691781723152804</v>
      </c>
      <c r="FQ67" s="66">
        <f t="shared" si="66"/>
        <v>0.000790607683603205</v>
      </c>
      <c r="FR67" s="66">
        <f t="shared" si="66"/>
        <v>0.00197651920900801</v>
      </c>
      <c r="FS67" s="66">
        <f t="shared" si="66"/>
        <v>0.00553425378522243</v>
      </c>
      <c r="FT67" s="66">
        <f t="shared" si="66"/>
        <v>0.00622603550837524</v>
      </c>
      <c r="FU67" s="66">
        <f t="shared" si="66"/>
        <v>0.000988259604504006</v>
      </c>
      <c r="FV67" s="66">
        <f t="shared" si="66"/>
        <v>0.000592955762702403</v>
      </c>
      <c r="FW67" s="66">
        <f t="shared" si="67"/>
        <v>0.00513894994342083</v>
      </c>
      <c r="FX67" s="66">
        <f t="shared" si="67"/>
        <v>0.00573190570612323</v>
      </c>
      <c r="FY67" s="66">
        <f t="shared" si="67"/>
        <v>0</v>
      </c>
      <c r="FZ67" s="66">
        <f t="shared" si="67"/>
        <v>0</v>
      </c>
      <c r="GA67" s="66">
        <f t="shared" si="67"/>
        <v>0.00148238940675601</v>
      </c>
      <c r="GB67" s="66">
        <f t="shared" si="67"/>
        <v>0.00454599418071843</v>
      </c>
      <c r="GC67" s="66">
        <f t="shared" si="67"/>
        <v>0.000395303841801602</v>
      </c>
      <c r="GD67" s="66">
        <f t="shared" si="67"/>
        <v>0</v>
      </c>
      <c r="GE67" s="66">
        <f t="shared" si="67"/>
        <v>0.000592955762702403</v>
      </c>
      <c r="GF67" s="66">
        <f t="shared" si="67"/>
        <v>0.00177886728810721</v>
      </c>
      <c r="GG67" s="66">
        <f t="shared" si="67"/>
        <v>0</v>
      </c>
      <c r="GH67" s="66">
        <f t="shared" si="67"/>
        <v>0.000296477881351202</v>
      </c>
      <c r="GI67" s="66">
        <f t="shared" si="67"/>
        <v>0</v>
      </c>
      <c r="GJ67" s="66">
        <f t="shared" si="67"/>
        <v>0.00504012398297043</v>
      </c>
      <c r="GK67" s="66">
        <f t="shared" si="67"/>
        <v>0.00454599418071843</v>
      </c>
      <c r="GL67" s="66">
        <f t="shared" si="67"/>
        <v>0.000790607683603205</v>
      </c>
      <c r="GM67" s="66">
        <f t="shared" si="67"/>
        <v>0.00177886728810721</v>
      </c>
      <c r="GN67" s="66">
        <f t="shared" si="67"/>
        <v>0.00395303841801602</v>
      </c>
      <c r="GO67" s="66">
        <f t="shared" si="67"/>
        <v>0.00316243073441282</v>
      </c>
      <c r="GP67" s="66">
        <f t="shared" si="67"/>
        <v>0.000790607683603205</v>
      </c>
      <c r="GQ67" s="66">
        <f t="shared" si="67"/>
        <v>0.00355773457621442</v>
      </c>
      <c r="GR67" s="66">
        <f t="shared" si="67"/>
        <v>0.00345890861576402</v>
      </c>
      <c r="GS67" s="66">
        <f t="shared" si="67"/>
        <v>0.00622603550837524</v>
      </c>
      <c r="GT67" s="66">
        <f t="shared" si="67"/>
        <v>0.00355773457621442</v>
      </c>
      <c r="GU67" s="66">
        <f t="shared" si="67"/>
        <v>0.000296477881351202</v>
      </c>
      <c r="GV67" s="66">
        <f t="shared" si="67"/>
        <v>0</v>
      </c>
      <c r="GW67" s="66">
        <f t="shared" si="67"/>
        <v>0.000395303841801602</v>
      </c>
      <c r="GX67" s="66">
        <f t="shared" si="67"/>
        <v>0.000889433644053605</v>
      </c>
      <c r="GY67" s="66">
        <f t="shared" si="67"/>
        <v>0</v>
      </c>
      <c r="GZ67" s="66">
        <f t="shared" si="67"/>
        <v>0</v>
      </c>
      <c r="HA67" s="66">
        <f t="shared" si="67"/>
        <v>0</v>
      </c>
      <c r="HB67" s="66">
        <f t="shared" si="67"/>
        <v>0.00217417112990881</v>
      </c>
      <c r="HC67" s="66">
        <f t="shared" si="67"/>
        <v>0.000691781723152804</v>
      </c>
      <c r="HD67" s="66"/>
    </row>
    <row r="68" spans="1:212">
      <c r="A68">
        <f>'imported data from Web Calc'!A72</f>
        <v>476.3</v>
      </c>
      <c r="B68" t="str">
        <f>'imported data from Web Calc'!B72</f>
        <v>C23H42O7PN</v>
      </c>
      <c r="C68" s="61" t="str">
        <f>'imported data from Web Calc'!C72</f>
        <v>LPE(18:3)</v>
      </c>
      <c r="D68" s="69">
        <f>'imported data from Web Calc'!H72</f>
        <v>0</v>
      </c>
      <c r="E68" s="69">
        <f>'imported data from Web Calc'!T72</f>
        <v>0</v>
      </c>
      <c r="F68" s="69">
        <f>'imported data from Web Calc'!AF72</f>
        <v>0</v>
      </c>
      <c r="G68" s="69">
        <f>'imported data from Web Calc'!AR72</f>
        <v>0</v>
      </c>
      <c r="H68" s="69">
        <f>'imported data from Web Calc'!BD72</f>
        <v>0</v>
      </c>
      <c r="I68" s="69">
        <f>'imported data from Web Calc'!BP72</f>
        <v>0</v>
      </c>
      <c r="J68" s="69">
        <f>'imported data from Web Calc'!CB72</f>
        <v>0</v>
      </c>
      <c r="K68" s="69">
        <f>'imported data from Web Calc'!CN72</f>
        <v>0</v>
      </c>
      <c r="L68" s="69">
        <f>'imported data from Web Calc'!CZ72</f>
        <v>0</v>
      </c>
      <c r="M68" s="69">
        <f>'imported data from Web Calc'!DG72</f>
        <v>0</v>
      </c>
      <c r="N68" s="78">
        <f t="shared" si="3"/>
        <v>0</v>
      </c>
      <c r="O68" s="69">
        <f>'imported data from Web Calc'!D72</f>
        <v>0</v>
      </c>
      <c r="P68" s="69">
        <f>'imported data from Web Calc'!E72</f>
        <v>0.000395303841801602</v>
      </c>
      <c r="Q68" s="69">
        <f>'imported data from Web Calc'!F72</f>
        <v>0.000592955762702403</v>
      </c>
      <c r="R68" s="69">
        <f>'imported data from Web Calc'!G72</f>
        <v>0.000395303841801602</v>
      </c>
      <c r="S68" s="69">
        <f>'imported data from Web Calc'!I72</f>
        <v>0.00227299709035921</v>
      </c>
      <c r="T68" s="69">
        <f>'imported data from Web Calc'!J72</f>
        <v>0.000494129802252003</v>
      </c>
      <c r="U68" s="69">
        <f>'imported data from Web Calc'!K72</f>
        <v>0</v>
      </c>
      <c r="V68" s="69">
        <f>'imported data from Web Calc'!L72</f>
        <v>0</v>
      </c>
      <c r="W68" s="69">
        <f>'imported data from Web Calc'!M72</f>
        <v>0</v>
      </c>
      <c r="X68" s="69">
        <f>'imported data from Web Calc'!N72</f>
        <v>0</v>
      </c>
      <c r="Y68" s="69">
        <f>'imported data from Web Calc'!O72</f>
        <v>0</v>
      </c>
      <c r="Z68" s="69">
        <f>'imported data from Web Calc'!P72</f>
        <v>0.00108708556495441</v>
      </c>
      <c r="AA68" s="69">
        <f>'imported data from Web Calc'!Q72</f>
        <v>0</v>
      </c>
      <c r="AB68" s="69">
        <f>'imported data from Web Calc'!R72</f>
        <v>0</v>
      </c>
      <c r="AC68" s="69">
        <f>'imported data from Web Calc'!S72</f>
        <v>0</v>
      </c>
      <c r="AD68" s="69">
        <f>'imported data from Web Calc'!U72</f>
        <v>0</v>
      </c>
      <c r="AE68" s="69">
        <f>'imported data from Web Calc'!V72</f>
        <v>0</v>
      </c>
      <c r="AF68" s="69">
        <f>'imported data from Web Calc'!W72</f>
        <v>0.000296477881351202</v>
      </c>
      <c r="AG68" s="69">
        <f>'imported data from Web Calc'!X72</f>
        <v>0</v>
      </c>
      <c r="AH68" s="69">
        <f>'imported data from Web Calc'!Y72</f>
        <v>0.00128473748585521</v>
      </c>
      <c r="AI68" s="69">
        <f>'imported data from Web Calc'!Z72</f>
        <v>0.00108708556495441</v>
      </c>
      <c r="AJ68" s="69">
        <f>'imported data from Web Calc'!AA72</f>
        <v>0.000592955762702403</v>
      </c>
      <c r="AK68" s="69">
        <f>'imported data from Web Calc'!AB72</f>
        <v>0.00177886728810721</v>
      </c>
      <c r="AL68" s="69">
        <f>'imported data from Web Calc'!AC72</f>
        <v>0.000296477881351202</v>
      </c>
      <c r="AM68" s="69">
        <f>'imported data from Web Calc'!AD72</f>
        <v>0.000395303841801602</v>
      </c>
      <c r="AN68" s="69">
        <f>'imported data from Web Calc'!AE72</f>
        <v>0</v>
      </c>
      <c r="AO68" s="69">
        <f>'imported data from Web Calc'!AG72</f>
        <v>0.000592955762702403</v>
      </c>
      <c r="AP68" s="69">
        <f>'imported data from Web Calc'!AH72</f>
        <v>0.000889433644053605</v>
      </c>
      <c r="AQ68" s="69">
        <f>'imported data from Web Calc'!AI72</f>
        <v>0.000592955762702403</v>
      </c>
      <c r="AR68" s="69">
        <f>'imported data from Web Calc'!AJ72</f>
        <v>0.00158121536720641</v>
      </c>
      <c r="AS68" s="69">
        <f>'imported data from Web Calc'!AK72</f>
        <v>0</v>
      </c>
      <c r="AT68" s="69">
        <f>'imported data from Web Calc'!AL72</f>
        <v>0</v>
      </c>
      <c r="AU68" s="69">
        <f>'imported data from Web Calc'!AM72</f>
        <v>0</v>
      </c>
      <c r="AV68" s="69">
        <f>'imported data from Web Calc'!AN72</f>
        <v>0.000889433644053605</v>
      </c>
      <c r="AW68" s="69">
        <f>'imported data from Web Calc'!AO72</f>
        <v>0</v>
      </c>
      <c r="AX68" s="69">
        <f>'imported data from Web Calc'!AP72</f>
        <v>0</v>
      </c>
      <c r="AY68" s="69">
        <f>'imported data from Web Calc'!AQ72</f>
        <v>0.00168004132765681</v>
      </c>
      <c r="AZ68" s="69">
        <f>'imported data from Web Calc'!AS72</f>
        <v>0</v>
      </c>
      <c r="BA68" s="69">
        <f>'imported data from Web Calc'!AT72</f>
        <v>0</v>
      </c>
      <c r="BB68" s="69">
        <f>'imported data from Web Calc'!AU72</f>
        <v>0.000494129802252003</v>
      </c>
      <c r="BC68" s="69">
        <f>'imported data from Web Calc'!AV72</f>
        <v>0.000395303841801602</v>
      </c>
      <c r="BD68" s="69">
        <f>'imported data from Web Calc'!AW72</f>
        <v>0.000889433644053605</v>
      </c>
      <c r="BE68" s="69">
        <f>'imported data from Web Calc'!AX72</f>
        <v>0</v>
      </c>
      <c r="BF68" s="69">
        <f>'imported data from Web Calc'!AY72</f>
        <v>0.000889433644053605</v>
      </c>
      <c r="BG68" s="69">
        <f>'imported data from Web Calc'!AZ72</f>
        <v>0.000494129802252003</v>
      </c>
      <c r="BH68" s="69">
        <f>'imported data from Web Calc'!BA72</f>
        <v>0.00118591152540481</v>
      </c>
      <c r="BI68" s="69">
        <f>'imported data from Web Calc'!BB72</f>
        <v>0.00158121536720641</v>
      </c>
      <c r="BJ68" s="69">
        <f>'imported data from Web Calc'!BC72</f>
        <v>0.00108708556495441</v>
      </c>
      <c r="BK68" s="69">
        <f>'imported data from Web Calc'!BE72</f>
        <v>0</v>
      </c>
      <c r="BL68" s="69">
        <f>'imported data from Web Calc'!BF72</f>
        <v>0.000296477881351202</v>
      </c>
      <c r="BM68" s="69">
        <f>'imported data from Web Calc'!BG72</f>
        <v>0</v>
      </c>
      <c r="BN68" s="69">
        <f>'imported data from Web Calc'!BH72</f>
        <v>0</v>
      </c>
      <c r="BO68" s="69">
        <f>'imported data from Web Calc'!BI72</f>
        <v>0.000395303841801602</v>
      </c>
      <c r="BP68" s="69">
        <f>'imported data from Web Calc'!BJ72</f>
        <v>0</v>
      </c>
      <c r="BQ68" s="69">
        <f>'imported data from Web Calc'!BK72</f>
        <v>0.000494129802252003</v>
      </c>
      <c r="BR68" s="69">
        <f>'imported data from Web Calc'!BL72</f>
        <v>0</v>
      </c>
      <c r="BS68" s="69">
        <f>'imported data from Web Calc'!BM72</f>
        <v>0</v>
      </c>
      <c r="BT68" s="69">
        <f>'imported data from Web Calc'!BN72</f>
        <v>0</v>
      </c>
      <c r="BU68" s="69">
        <f>'imported data from Web Calc'!BO72</f>
        <v>0</v>
      </c>
      <c r="BV68" s="69">
        <f>'imported data from Web Calc'!BQ72</f>
        <v>0.000296477881351202</v>
      </c>
      <c r="BW68" s="69">
        <f>'imported data from Web Calc'!BR72</f>
        <v>0</v>
      </c>
      <c r="BX68" s="69">
        <f>'imported data from Web Calc'!BS72</f>
        <v>0.000988259604504006</v>
      </c>
      <c r="BY68" s="69">
        <f>'imported data from Web Calc'!BT72</f>
        <v>0.00177886728810721</v>
      </c>
      <c r="BZ68" s="69">
        <f>'imported data from Web Calc'!BU72</f>
        <v>0.000494129802252003</v>
      </c>
      <c r="CA68" s="69">
        <f>'imported data from Web Calc'!BV72</f>
        <v>0.00138356344630561</v>
      </c>
      <c r="CB68" s="69">
        <f>'imported data from Web Calc'!BW72</f>
        <v>0.000296477881351202</v>
      </c>
      <c r="CC68" s="69">
        <f>'imported data from Web Calc'!BX72</f>
        <v>0.00128473748585521</v>
      </c>
      <c r="CD68" s="69">
        <f>'imported data from Web Calc'!BY72</f>
        <v>0</v>
      </c>
      <c r="CE68" s="69">
        <f>'imported data from Web Calc'!BZ72</f>
        <v>0</v>
      </c>
      <c r="CF68" s="69">
        <f>'imported data from Web Calc'!CA72</f>
        <v>0.000494129802252003</v>
      </c>
      <c r="CG68" s="69">
        <f>'imported data from Web Calc'!CC72</f>
        <v>0.000889433644053605</v>
      </c>
      <c r="CH68" s="69">
        <f>'imported data from Web Calc'!CD72</f>
        <v>0</v>
      </c>
      <c r="CI68" s="69">
        <f>'imported data from Web Calc'!CE72</f>
        <v>0</v>
      </c>
      <c r="CJ68" s="69">
        <f>'imported data from Web Calc'!CF72</f>
        <v>0</v>
      </c>
      <c r="CK68" s="69">
        <f>'imported data from Web Calc'!CG72</f>
        <v>0</v>
      </c>
      <c r="CL68" s="69">
        <f>'imported data from Web Calc'!CH72</f>
        <v>0.000395303841801602</v>
      </c>
      <c r="CM68" s="69">
        <f>'imported data from Web Calc'!CI72</f>
        <v>0</v>
      </c>
      <c r="CN68" s="69">
        <f>'imported data from Web Calc'!CJ72</f>
        <v>0</v>
      </c>
      <c r="CO68" s="69">
        <f>'imported data from Web Calc'!CK72</f>
        <v>0.00395303841801602</v>
      </c>
      <c r="CP68" s="69">
        <f>'imported data from Web Calc'!CL72</f>
        <v>0.00138356344630561</v>
      </c>
      <c r="CQ68" s="69">
        <f>'imported data from Web Calc'!CM72</f>
        <v>0</v>
      </c>
      <c r="CR68" s="69">
        <f>'imported data from Web Calc'!CO72</f>
        <v>0.000691781723152804</v>
      </c>
      <c r="CS68" s="69">
        <f>'imported data from Web Calc'!CP72</f>
        <v>0.000889433644053605</v>
      </c>
      <c r="CT68" s="69">
        <f>'imported data from Web Calc'!CQ72</f>
        <v>0.00158121536720641</v>
      </c>
      <c r="CU68" s="69">
        <f>'imported data from Web Calc'!CR72</f>
        <v>0</v>
      </c>
      <c r="CV68" s="69">
        <f>'imported data from Web Calc'!CS72</f>
        <v>0</v>
      </c>
      <c r="CW68" s="69">
        <f>'imported data from Web Calc'!CT72</f>
        <v>0.00266830093216082</v>
      </c>
      <c r="CX68" s="69">
        <f>'imported data from Web Calc'!CU72</f>
        <v>0.000790607683603205</v>
      </c>
      <c r="CY68" s="69">
        <f>'imported data from Web Calc'!CV72</f>
        <v>0.000592955762702403</v>
      </c>
      <c r="CZ68" s="69">
        <f>'imported data from Web Calc'!CW72</f>
        <v>0</v>
      </c>
      <c r="DA68" s="69">
        <f>'imported data from Web Calc'!CX72</f>
        <v>0</v>
      </c>
      <c r="DB68" s="69">
        <f>'imported data from Web Calc'!CY72</f>
        <v>0.000494129802252003</v>
      </c>
      <c r="DC68" s="69">
        <f>'imported data from Web Calc'!DA72</f>
        <v>0</v>
      </c>
      <c r="DD68" s="69">
        <f>'imported data from Web Calc'!DB72</f>
        <v>0.000988259604504006</v>
      </c>
      <c r="DE68" s="69">
        <f>'imported data from Web Calc'!DC72</f>
        <v>0</v>
      </c>
      <c r="DF68" s="69">
        <f>'imported data from Web Calc'!DD72</f>
        <v>0</v>
      </c>
      <c r="DG68" s="69">
        <f>'imported data from Web Calc'!DE72</f>
        <v>0</v>
      </c>
      <c r="DH68" s="69">
        <f>'imported data from Web Calc'!DF72</f>
        <v>0.00138356344630561</v>
      </c>
      <c r="DI68" s="81"/>
      <c r="DJ68" s="66">
        <f>IF(O68-$N68&gt;0,O68-$N68,0)</f>
        <v>0</v>
      </c>
      <c r="DK68" s="66">
        <f t="shared" si="66"/>
        <v>0.000395303841801602</v>
      </c>
      <c r="DL68" s="66">
        <f t="shared" si="66"/>
        <v>0.000592955762702403</v>
      </c>
      <c r="DM68" s="66">
        <f t="shared" si="66"/>
        <v>0.000395303841801602</v>
      </c>
      <c r="DN68" s="66">
        <f t="shared" si="66"/>
        <v>0.00227299709035921</v>
      </c>
      <c r="DO68" s="66">
        <f t="shared" si="66"/>
        <v>0.000494129802252003</v>
      </c>
      <c r="DP68" s="66">
        <f t="shared" si="66"/>
        <v>0</v>
      </c>
      <c r="DQ68" s="66">
        <f t="shared" si="66"/>
        <v>0</v>
      </c>
      <c r="DR68" s="66">
        <f t="shared" si="66"/>
        <v>0</v>
      </c>
      <c r="DS68" s="66">
        <f t="shared" si="66"/>
        <v>0</v>
      </c>
      <c r="DT68" s="66">
        <f t="shared" si="66"/>
        <v>0</v>
      </c>
      <c r="DU68" s="66">
        <f t="shared" si="66"/>
        <v>0.00108708556495441</v>
      </c>
      <c r="DV68" s="66">
        <f t="shared" si="66"/>
        <v>0</v>
      </c>
      <c r="DW68" s="66">
        <f t="shared" si="66"/>
        <v>0</v>
      </c>
      <c r="DX68" s="66">
        <f t="shared" si="66"/>
        <v>0</v>
      </c>
      <c r="DY68" s="66">
        <f t="shared" si="66"/>
        <v>0</v>
      </c>
      <c r="DZ68" s="66">
        <f t="shared" si="66"/>
        <v>0</v>
      </c>
      <c r="EA68" s="66">
        <f t="shared" si="66"/>
        <v>0.000296477881351202</v>
      </c>
      <c r="EB68" s="66">
        <f t="shared" si="66"/>
        <v>0</v>
      </c>
      <c r="EC68" s="66">
        <f t="shared" si="66"/>
        <v>0.00128473748585521</v>
      </c>
      <c r="ED68" s="66">
        <f t="shared" si="66"/>
        <v>0.00108708556495441</v>
      </c>
      <c r="EE68" s="66">
        <f t="shared" si="66"/>
        <v>0.000592955762702403</v>
      </c>
      <c r="EF68" s="66">
        <f t="shared" si="66"/>
        <v>0.00177886728810721</v>
      </c>
      <c r="EG68" s="66">
        <f t="shared" si="66"/>
        <v>0.000296477881351202</v>
      </c>
      <c r="EH68" s="66">
        <f t="shared" si="66"/>
        <v>0.000395303841801602</v>
      </c>
      <c r="EI68" s="66">
        <f t="shared" si="66"/>
        <v>0</v>
      </c>
      <c r="EJ68" s="66">
        <f t="shared" si="66"/>
        <v>0.000592955762702403</v>
      </c>
      <c r="EK68" s="66">
        <f t="shared" si="66"/>
        <v>0.000889433644053605</v>
      </c>
      <c r="EL68" s="66">
        <f t="shared" si="66"/>
        <v>0.000592955762702403</v>
      </c>
      <c r="EM68" s="66">
        <f t="shared" si="66"/>
        <v>0.00158121536720641</v>
      </c>
      <c r="EN68" s="66">
        <f t="shared" si="66"/>
        <v>0</v>
      </c>
      <c r="EO68" s="66">
        <f t="shared" si="66"/>
        <v>0</v>
      </c>
      <c r="EP68" s="66">
        <f t="shared" si="66"/>
        <v>0</v>
      </c>
      <c r="EQ68" s="66">
        <f t="shared" si="66"/>
        <v>0.000889433644053605</v>
      </c>
      <c r="ER68" s="66">
        <f t="shared" si="66"/>
        <v>0</v>
      </c>
      <c r="ES68" s="66">
        <f t="shared" si="66"/>
        <v>0</v>
      </c>
      <c r="ET68" s="66">
        <f t="shared" si="66"/>
        <v>0.00168004132765681</v>
      </c>
      <c r="EU68" s="66">
        <f t="shared" si="66"/>
        <v>0</v>
      </c>
      <c r="EV68" s="66">
        <f t="shared" si="66"/>
        <v>0</v>
      </c>
      <c r="EW68" s="66">
        <f t="shared" si="66"/>
        <v>0.000494129802252003</v>
      </c>
      <c r="EX68" s="66">
        <f t="shared" si="66"/>
        <v>0.000395303841801602</v>
      </c>
      <c r="EY68" s="66">
        <f t="shared" si="66"/>
        <v>0.000889433644053605</v>
      </c>
      <c r="EZ68" s="66">
        <f t="shared" si="66"/>
        <v>0</v>
      </c>
      <c r="FA68" s="66">
        <f t="shared" si="66"/>
        <v>0.000889433644053605</v>
      </c>
      <c r="FB68" s="66">
        <f t="shared" si="66"/>
        <v>0.000494129802252003</v>
      </c>
      <c r="FC68" s="66">
        <f t="shared" si="66"/>
        <v>0.00118591152540481</v>
      </c>
      <c r="FD68" s="66">
        <f t="shared" si="66"/>
        <v>0.00158121536720641</v>
      </c>
      <c r="FE68" s="66">
        <f t="shared" si="66"/>
        <v>0.00108708556495441</v>
      </c>
      <c r="FF68" s="66">
        <f t="shared" si="66"/>
        <v>0</v>
      </c>
      <c r="FG68" s="66">
        <f t="shared" si="66"/>
        <v>0.000296477881351202</v>
      </c>
      <c r="FH68" s="66">
        <f t="shared" si="66"/>
        <v>0</v>
      </c>
      <c r="FI68" s="66">
        <f t="shared" si="66"/>
        <v>0</v>
      </c>
      <c r="FJ68" s="66">
        <f t="shared" si="66"/>
        <v>0.000395303841801602</v>
      </c>
      <c r="FK68" s="66">
        <f t="shared" si="66"/>
        <v>0</v>
      </c>
      <c r="FL68" s="66">
        <f t="shared" si="66"/>
        <v>0.000494129802252003</v>
      </c>
      <c r="FM68" s="66">
        <f t="shared" si="66"/>
        <v>0</v>
      </c>
      <c r="FN68" s="66">
        <f t="shared" si="66"/>
        <v>0</v>
      </c>
      <c r="FO68" s="66">
        <f t="shared" si="66"/>
        <v>0</v>
      </c>
      <c r="FP68" s="66">
        <f t="shared" si="66"/>
        <v>0</v>
      </c>
      <c r="FQ68" s="66">
        <f t="shared" si="66"/>
        <v>0.000296477881351202</v>
      </c>
      <c r="FR68" s="66">
        <f t="shared" si="66"/>
        <v>0</v>
      </c>
      <c r="FS68" s="66">
        <f t="shared" si="66"/>
        <v>0.000988259604504006</v>
      </c>
      <c r="FT68" s="66">
        <f t="shared" si="66"/>
        <v>0.00177886728810721</v>
      </c>
      <c r="FU68" s="66">
        <f t="shared" si="66"/>
        <v>0.000494129802252003</v>
      </c>
      <c r="FV68" s="66">
        <f t="shared" si="66"/>
        <v>0.00138356344630561</v>
      </c>
      <c r="FW68" s="66">
        <f t="shared" si="67"/>
        <v>0.000296477881351202</v>
      </c>
      <c r="FX68" s="66">
        <f t="shared" si="67"/>
        <v>0.00128473748585521</v>
      </c>
      <c r="FY68" s="66">
        <f t="shared" si="67"/>
        <v>0</v>
      </c>
      <c r="FZ68" s="66">
        <f t="shared" si="67"/>
        <v>0</v>
      </c>
      <c r="GA68" s="66">
        <f t="shared" si="67"/>
        <v>0.000494129802252003</v>
      </c>
      <c r="GB68" s="66">
        <f t="shared" si="67"/>
        <v>0.000889433644053605</v>
      </c>
      <c r="GC68" s="66">
        <f t="shared" si="67"/>
        <v>0</v>
      </c>
      <c r="GD68" s="66">
        <f t="shared" si="67"/>
        <v>0</v>
      </c>
      <c r="GE68" s="66">
        <f t="shared" si="67"/>
        <v>0</v>
      </c>
      <c r="GF68" s="66">
        <f t="shared" si="67"/>
        <v>0</v>
      </c>
      <c r="GG68" s="66">
        <f t="shared" si="67"/>
        <v>0.000395303841801602</v>
      </c>
      <c r="GH68" s="66">
        <f t="shared" si="67"/>
        <v>0</v>
      </c>
      <c r="GI68" s="66">
        <f t="shared" si="67"/>
        <v>0</v>
      </c>
      <c r="GJ68" s="66">
        <f t="shared" si="67"/>
        <v>0.00395303841801602</v>
      </c>
      <c r="GK68" s="66">
        <f t="shared" si="67"/>
        <v>0.00138356344630561</v>
      </c>
      <c r="GL68" s="66">
        <f t="shared" si="67"/>
        <v>0</v>
      </c>
      <c r="GM68" s="66">
        <f t="shared" si="67"/>
        <v>0.000691781723152804</v>
      </c>
      <c r="GN68" s="66">
        <f t="shared" si="67"/>
        <v>0.000889433644053605</v>
      </c>
      <c r="GO68" s="66">
        <f t="shared" si="67"/>
        <v>0.00158121536720641</v>
      </c>
      <c r="GP68" s="66">
        <f t="shared" si="67"/>
        <v>0</v>
      </c>
      <c r="GQ68" s="66">
        <f t="shared" si="67"/>
        <v>0</v>
      </c>
      <c r="GR68" s="66">
        <f t="shared" si="67"/>
        <v>0.00266830093216082</v>
      </c>
      <c r="GS68" s="66">
        <f t="shared" si="67"/>
        <v>0.000790607683603205</v>
      </c>
      <c r="GT68" s="66">
        <f t="shared" si="67"/>
        <v>0.000592955762702403</v>
      </c>
      <c r="GU68" s="66">
        <f t="shared" si="67"/>
        <v>0</v>
      </c>
      <c r="GV68" s="66">
        <f t="shared" si="67"/>
        <v>0</v>
      </c>
      <c r="GW68" s="66">
        <f t="shared" si="67"/>
        <v>0.000494129802252003</v>
      </c>
      <c r="GX68" s="66">
        <f t="shared" si="67"/>
        <v>0</v>
      </c>
      <c r="GY68" s="66">
        <f t="shared" si="67"/>
        <v>0.000988259604504006</v>
      </c>
      <c r="GZ68" s="66">
        <f t="shared" si="67"/>
        <v>0</v>
      </c>
      <c r="HA68" s="66">
        <f t="shared" si="67"/>
        <v>0</v>
      </c>
      <c r="HB68" s="66">
        <f t="shared" si="67"/>
        <v>0</v>
      </c>
      <c r="HC68" s="66">
        <f t="shared" si="67"/>
        <v>0.00138356344630561</v>
      </c>
      <c r="HD68" s="66"/>
    </row>
    <row r="69" spans="1:212">
      <c r="A69">
        <f>'imported data from Web Calc'!A73</f>
        <v>478.3</v>
      </c>
      <c r="B69" t="str">
        <f>'imported data from Web Calc'!B73</f>
        <v>C23H44O7PN</v>
      </c>
      <c r="C69" s="61" t="str">
        <f>'imported data from Web Calc'!C73</f>
        <v>LPE(18:2)</v>
      </c>
      <c r="D69" s="69">
        <f>'imported data from Web Calc'!H73</f>
        <v>0</v>
      </c>
      <c r="E69" s="69">
        <f>'imported data from Web Calc'!T73</f>
        <v>0</v>
      </c>
      <c r="F69" s="69">
        <f>'imported data from Web Calc'!AF73</f>
        <v>0</v>
      </c>
      <c r="G69" s="69">
        <f>'imported data from Web Calc'!AR73</f>
        <v>0</v>
      </c>
      <c r="H69" s="69">
        <f>'imported data from Web Calc'!BD73</f>
        <v>0</v>
      </c>
      <c r="I69" s="69">
        <f>'imported data from Web Calc'!BP73</f>
        <v>0</v>
      </c>
      <c r="J69" s="69">
        <f>'imported data from Web Calc'!CB73</f>
        <v>0</v>
      </c>
      <c r="K69" s="69">
        <f>'imported data from Web Calc'!CN73</f>
        <v>0</v>
      </c>
      <c r="L69" s="69">
        <f>'imported data from Web Calc'!CZ73</f>
        <v>0</v>
      </c>
      <c r="M69" s="69">
        <f>'imported data from Web Calc'!DG73</f>
        <v>0</v>
      </c>
      <c r="N69" s="78">
        <f t="shared" si="3"/>
        <v>0</v>
      </c>
      <c r="O69" s="69">
        <f>'imported data from Web Calc'!D73</f>
        <v>0</v>
      </c>
      <c r="P69" s="69">
        <f>'imported data from Web Calc'!E73</f>
        <v>0.00247064901126001</v>
      </c>
      <c r="Q69" s="69">
        <f>'imported data from Web Calc'!F73</f>
        <v>0.000889433644053605</v>
      </c>
      <c r="R69" s="69">
        <f>'imported data from Web Calc'!G73</f>
        <v>0.000494129802252003</v>
      </c>
      <c r="S69" s="69">
        <f>'imported data from Web Calc'!I73</f>
        <v>0.00632486146882564</v>
      </c>
      <c r="T69" s="69">
        <f>'imported data from Web Calc'!J73</f>
        <v>0.00415069033891682</v>
      </c>
      <c r="U69" s="69">
        <f>'imported data from Web Calc'!K73</f>
        <v>0</v>
      </c>
      <c r="V69" s="69">
        <f>'imported data from Web Calc'!L73</f>
        <v>0</v>
      </c>
      <c r="W69" s="69">
        <f>'imported data from Web Calc'!M73</f>
        <v>0.00424951629936722</v>
      </c>
      <c r="X69" s="69">
        <f>'imported data from Web Calc'!N73</f>
        <v>0.00168004132765681</v>
      </c>
      <c r="Y69" s="69">
        <f>'imported data from Web Calc'!O73</f>
        <v>0.00464482014116883</v>
      </c>
      <c r="Z69" s="69">
        <f>'imported data from Web Calc'!P73</f>
        <v>0.00197651920900801</v>
      </c>
      <c r="AA69" s="69">
        <f>'imported data from Web Calc'!Q73</f>
        <v>0</v>
      </c>
      <c r="AB69" s="69">
        <f>'imported data from Web Calc'!R73</f>
        <v>0.000790607683603205</v>
      </c>
      <c r="AC69" s="69">
        <f>'imported data from Web Calc'!S73</f>
        <v>0.00168004132765681</v>
      </c>
      <c r="AD69" s="69">
        <f>'imported data from Web Calc'!U73</f>
        <v>0.000691781723152804</v>
      </c>
      <c r="AE69" s="69">
        <f>'imported data from Web Calc'!V73</f>
        <v>0</v>
      </c>
      <c r="AF69" s="69">
        <f>'imported data from Web Calc'!W73</f>
        <v>0.000395303841801602</v>
      </c>
      <c r="AG69" s="69">
        <f>'imported data from Web Calc'!X73</f>
        <v>0</v>
      </c>
      <c r="AH69" s="69">
        <f>'imported data from Web Calc'!Y73</f>
        <v>0.00138356344630561</v>
      </c>
      <c r="AI69" s="69">
        <f>'imported data from Web Calc'!Z73</f>
        <v>0.000790607683603205</v>
      </c>
      <c r="AJ69" s="69">
        <f>'imported data from Web Calc'!AA73</f>
        <v>0.000592955762702403</v>
      </c>
      <c r="AK69" s="69">
        <f>'imported data from Web Calc'!AB73</f>
        <v>0.00316243073441282</v>
      </c>
      <c r="AL69" s="69">
        <f>'imported data from Web Calc'!AC73</f>
        <v>0</v>
      </c>
      <c r="AM69" s="69">
        <f>'imported data from Web Calc'!AD73</f>
        <v>0.00207534516945841</v>
      </c>
      <c r="AN69" s="69">
        <f>'imported data from Web Calc'!AE73</f>
        <v>0</v>
      </c>
      <c r="AO69" s="69">
        <f>'imported data from Web Calc'!AG73</f>
        <v>0.000592955762702403</v>
      </c>
      <c r="AP69" s="69">
        <f>'imported data from Web Calc'!AH73</f>
        <v>0.000494129802252003</v>
      </c>
      <c r="AQ69" s="69">
        <f>'imported data from Web Calc'!AI73</f>
        <v>0.000494129802252003</v>
      </c>
      <c r="AR69" s="69">
        <f>'imported data from Web Calc'!AJ73</f>
        <v>0.00266830093216082</v>
      </c>
      <c r="AS69" s="69">
        <f>'imported data from Web Calc'!AK73</f>
        <v>0.000296477881351202</v>
      </c>
      <c r="AT69" s="69">
        <f>'imported data from Web Calc'!AL73</f>
        <v>0</v>
      </c>
      <c r="AU69" s="69">
        <f>'imported data from Web Calc'!AM73</f>
        <v>0.000889433644053605</v>
      </c>
      <c r="AV69" s="69">
        <f>'imported data from Web Calc'!AN73</f>
        <v>0.000592955762702403</v>
      </c>
      <c r="AW69" s="69">
        <f>'imported data from Web Calc'!AO73</f>
        <v>0.000296477881351202</v>
      </c>
      <c r="AX69" s="69">
        <f>'imported data from Web Calc'!AP73</f>
        <v>0</v>
      </c>
      <c r="AY69" s="69">
        <f>'imported data from Web Calc'!AQ73</f>
        <v>0.000395303841801602</v>
      </c>
      <c r="AZ69" s="69">
        <f>'imported data from Web Calc'!AS73</f>
        <v>0.000395303841801602</v>
      </c>
      <c r="BA69" s="69">
        <f>'imported data from Web Calc'!AT73</f>
        <v>0.000395303841801602</v>
      </c>
      <c r="BB69" s="69">
        <f>'imported data from Web Calc'!AU73</f>
        <v>0.00345890861576402</v>
      </c>
      <c r="BC69" s="69">
        <f>'imported data from Web Calc'!AV73</f>
        <v>0.000395303841801602</v>
      </c>
      <c r="BD69" s="69">
        <f>'imported data from Web Calc'!AW73</f>
        <v>0.00168004132765681</v>
      </c>
      <c r="BE69" s="69">
        <f>'imported data from Web Calc'!AX73</f>
        <v>0.00177886728810721</v>
      </c>
      <c r="BF69" s="69">
        <f>'imported data from Web Calc'!AY73</f>
        <v>0.000296477881351202</v>
      </c>
      <c r="BG69" s="69">
        <f>'imported data from Web Calc'!AZ73</f>
        <v>0.00296477881351202</v>
      </c>
      <c r="BH69" s="69">
        <f>'imported data from Web Calc'!BA73</f>
        <v>0.00217417112990881</v>
      </c>
      <c r="BI69" s="69">
        <f>'imported data from Web Calc'!BB73</f>
        <v>0.00770842491513124</v>
      </c>
      <c r="BJ69" s="69">
        <f>'imported data from Web Calc'!BC73</f>
        <v>0.00128473748585521</v>
      </c>
      <c r="BK69" s="69">
        <f>'imported data from Web Calc'!BE73</f>
        <v>0.000197651920900801</v>
      </c>
      <c r="BL69" s="69">
        <f>'imported data from Web Calc'!BF73</f>
        <v>0.000296477881351202</v>
      </c>
      <c r="BM69" s="69">
        <f>'imported data from Web Calc'!BG73</f>
        <v>0</v>
      </c>
      <c r="BN69" s="69">
        <f>'imported data from Web Calc'!BH73</f>
        <v>0</v>
      </c>
      <c r="BO69" s="69">
        <f>'imported data from Web Calc'!BI73</f>
        <v>0.000296477881351202</v>
      </c>
      <c r="BP69" s="69">
        <f>'imported data from Web Calc'!BJ73</f>
        <v>0.000494129802252003</v>
      </c>
      <c r="BQ69" s="69">
        <f>'imported data from Web Calc'!BK73</f>
        <v>0.000395303841801602</v>
      </c>
      <c r="BR69" s="69">
        <f>'imported data from Web Calc'!BL73</f>
        <v>0</v>
      </c>
      <c r="BS69" s="69">
        <f>'imported data from Web Calc'!BM73</f>
        <v>0</v>
      </c>
      <c r="BT69" s="69">
        <f>'imported data from Web Calc'!BN73</f>
        <v>0.000395303841801602</v>
      </c>
      <c r="BU69" s="69">
        <f>'imported data from Web Calc'!BO73</f>
        <v>0.00108708556495441</v>
      </c>
      <c r="BV69" s="69">
        <f>'imported data from Web Calc'!BQ73</f>
        <v>0.000889433644053605</v>
      </c>
      <c r="BW69" s="69">
        <f>'imported data from Web Calc'!BR73</f>
        <v>0.000494129802252003</v>
      </c>
      <c r="BX69" s="69">
        <f>'imported data from Web Calc'!BS73</f>
        <v>0.00484247206206963</v>
      </c>
      <c r="BY69" s="69">
        <f>'imported data from Web Calc'!BT73</f>
        <v>0.00395303841801602</v>
      </c>
      <c r="BZ69" s="69">
        <f>'imported data from Web Calc'!BU73</f>
        <v>0.00247064901126001</v>
      </c>
      <c r="CA69" s="69">
        <f>'imported data from Web Calc'!BV73</f>
        <v>0.000592955762702403</v>
      </c>
      <c r="CB69" s="69">
        <f>'imported data from Web Calc'!BW73</f>
        <v>0.00118591152540481</v>
      </c>
      <c r="CC69" s="69">
        <f>'imported data from Web Calc'!BX73</f>
        <v>0.00375538649711522</v>
      </c>
      <c r="CD69" s="69">
        <f>'imported data from Web Calc'!BY73</f>
        <v>0.000296477881351202</v>
      </c>
      <c r="CE69" s="69">
        <f>'imported data from Web Calc'!BZ73</f>
        <v>0</v>
      </c>
      <c r="CF69" s="69">
        <f>'imported data from Web Calc'!CA73</f>
        <v>0.000592955762702403</v>
      </c>
      <c r="CG69" s="69">
        <f>'imported data from Web Calc'!CC73</f>
        <v>0.00701664319197844</v>
      </c>
      <c r="CH69" s="69">
        <f>'imported data from Web Calc'!CD73</f>
        <v>0.000296477881351202</v>
      </c>
      <c r="CI69" s="69">
        <f>'imported data from Web Calc'!CE73</f>
        <v>0.000494129802252003</v>
      </c>
      <c r="CJ69" s="69">
        <f>'imported data from Web Calc'!CF73</f>
        <v>0</v>
      </c>
      <c r="CK69" s="69">
        <f>'imported data from Web Calc'!CG73</f>
        <v>0.000296477881351202</v>
      </c>
      <c r="CL69" s="69">
        <f>'imported data from Web Calc'!CH73</f>
        <v>0.000395303841801602</v>
      </c>
      <c r="CM69" s="69">
        <f>'imported data from Web Calc'!CI73</f>
        <v>0.000691781723152804</v>
      </c>
      <c r="CN69" s="69">
        <f>'imported data from Web Calc'!CJ73</f>
        <v>0</v>
      </c>
      <c r="CO69" s="69">
        <f>'imported data from Web Calc'!CK73</f>
        <v>0.00948729220323845</v>
      </c>
      <c r="CP69" s="69">
        <f>'imported data from Web Calc'!CL73</f>
        <v>0.00296477881351202</v>
      </c>
      <c r="CQ69" s="69">
        <f>'imported data from Web Calc'!CM73</f>
        <v>0.00108708556495441</v>
      </c>
      <c r="CR69" s="69">
        <f>'imported data from Web Calc'!CO73</f>
        <v>0.000988259604504006</v>
      </c>
      <c r="CS69" s="69">
        <f>'imported data from Web Calc'!CP73</f>
        <v>0.00108708556495441</v>
      </c>
      <c r="CT69" s="69">
        <f>'imported data from Web Calc'!CQ73</f>
        <v>0.00256947497171041</v>
      </c>
      <c r="CU69" s="69">
        <f>'imported data from Web Calc'!CR73</f>
        <v>0.000889433644053605</v>
      </c>
      <c r="CV69" s="69">
        <f>'imported data from Web Calc'!CS73</f>
        <v>0.000988259604504006</v>
      </c>
      <c r="CW69" s="69">
        <f>'imported data from Web Calc'!CT73</f>
        <v>0.00592955762702403</v>
      </c>
      <c r="CX69" s="69">
        <f>'imported data from Web Calc'!CU73</f>
        <v>0.00405186437846642</v>
      </c>
      <c r="CY69" s="69">
        <f>'imported data from Web Calc'!CV73</f>
        <v>0.00365656053666482</v>
      </c>
      <c r="CZ69" s="69">
        <f>'imported data from Web Calc'!CW73</f>
        <v>0</v>
      </c>
      <c r="DA69" s="69">
        <f>'imported data from Web Calc'!CX73</f>
        <v>0</v>
      </c>
      <c r="DB69" s="69">
        <f>'imported data from Web Calc'!CY73</f>
        <v>0.00256947497171041</v>
      </c>
      <c r="DC69" s="69">
        <f>'imported data from Web Calc'!DA73</f>
        <v>0.000296477881351202</v>
      </c>
      <c r="DD69" s="69">
        <f>'imported data from Web Calc'!DB73</f>
        <v>0</v>
      </c>
      <c r="DE69" s="69">
        <f>'imported data from Web Calc'!DC73</f>
        <v>0.000395303841801602</v>
      </c>
      <c r="DF69" s="69">
        <f>'imported data from Web Calc'!DD73</f>
        <v>0</v>
      </c>
      <c r="DG69" s="69">
        <f>'imported data from Web Calc'!DE73</f>
        <v>0.00266830093216082</v>
      </c>
      <c r="DH69" s="69">
        <f>'imported data from Web Calc'!DF73</f>
        <v>0.000988259604504006</v>
      </c>
      <c r="DI69" s="81"/>
      <c r="DJ69" s="66">
        <f>IF(O69-$N69&gt;0,O69-$N69,0)</f>
        <v>0</v>
      </c>
      <c r="DK69" s="66">
        <f t="shared" si="66"/>
        <v>0.00247064901126001</v>
      </c>
      <c r="DL69" s="66">
        <f t="shared" si="66"/>
        <v>0.000889433644053605</v>
      </c>
      <c r="DM69" s="66">
        <f t="shared" si="66"/>
        <v>0.000494129802252003</v>
      </c>
      <c r="DN69" s="66">
        <f t="shared" si="66"/>
        <v>0.00632486146882564</v>
      </c>
      <c r="DO69" s="66">
        <f t="shared" si="66"/>
        <v>0.00415069033891682</v>
      </c>
      <c r="DP69" s="66">
        <f t="shared" si="66"/>
        <v>0</v>
      </c>
      <c r="DQ69" s="66">
        <f t="shared" si="66"/>
        <v>0</v>
      </c>
      <c r="DR69" s="66">
        <f t="shared" si="66"/>
        <v>0.00424951629936722</v>
      </c>
      <c r="DS69" s="66">
        <f t="shared" si="66"/>
        <v>0.00168004132765681</v>
      </c>
      <c r="DT69" s="66">
        <f t="shared" si="66"/>
        <v>0.00464482014116883</v>
      </c>
      <c r="DU69" s="66">
        <f t="shared" si="66"/>
        <v>0.00197651920900801</v>
      </c>
      <c r="DV69" s="66">
        <f t="shared" si="66"/>
        <v>0</v>
      </c>
      <c r="DW69" s="66">
        <f t="shared" si="66"/>
        <v>0.000790607683603205</v>
      </c>
      <c r="DX69" s="66">
        <f t="shared" si="66"/>
        <v>0.00168004132765681</v>
      </c>
      <c r="DY69" s="66">
        <f t="shared" si="66"/>
        <v>0.000691781723152804</v>
      </c>
      <c r="DZ69" s="66">
        <f t="shared" si="66"/>
        <v>0</v>
      </c>
      <c r="EA69" s="66">
        <f t="shared" si="66"/>
        <v>0.000395303841801602</v>
      </c>
      <c r="EB69" s="66">
        <f t="shared" si="66"/>
        <v>0</v>
      </c>
      <c r="EC69" s="66">
        <f t="shared" si="66"/>
        <v>0.00138356344630561</v>
      </c>
      <c r="ED69" s="66">
        <f t="shared" si="66"/>
        <v>0.000790607683603205</v>
      </c>
      <c r="EE69" s="66">
        <f t="shared" si="66"/>
        <v>0.000592955762702403</v>
      </c>
      <c r="EF69" s="66">
        <f t="shared" si="66"/>
        <v>0.00316243073441282</v>
      </c>
      <c r="EG69" s="66">
        <f t="shared" si="66"/>
        <v>0</v>
      </c>
      <c r="EH69" s="66">
        <f t="shared" si="66"/>
        <v>0.00207534516945841</v>
      </c>
      <c r="EI69" s="66">
        <f t="shared" si="66"/>
        <v>0</v>
      </c>
      <c r="EJ69" s="66">
        <f t="shared" si="66"/>
        <v>0.000592955762702403</v>
      </c>
      <c r="EK69" s="66">
        <f t="shared" si="66"/>
        <v>0.000494129802252003</v>
      </c>
      <c r="EL69" s="66">
        <f t="shared" si="66"/>
        <v>0.000494129802252003</v>
      </c>
      <c r="EM69" s="66">
        <f t="shared" si="66"/>
        <v>0.00266830093216082</v>
      </c>
      <c r="EN69" s="66">
        <f t="shared" si="66"/>
        <v>0.000296477881351202</v>
      </c>
      <c r="EO69" s="66">
        <f t="shared" si="66"/>
        <v>0</v>
      </c>
      <c r="EP69" s="66">
        <f t="shared" si="66"/>
        <v>0.000889433644053605</v>
      </c>
      <c r="EQ69" s="66">
        <f t="shared" si="66"/>
        <v>0.000592955762702403</v>
      </c>
      <c r="ER69" s="66">
        <f t="shared" si="66"/>
        <v>0.000296477881351202</v>
      </c>
      <c r="ES69" s="66">
        <f t="shared" si="66"/>
        <v>0</v>
      </c>
      <c r="ET69" s="66">
        <f t="shared" si="66"/>
        <v>0.000395303841801602</v>
      </c>
      <c r="EU69" s="66">
        <f t="shared" si="66"/>
        <v>0.000395303841801602</v>
      </c>
      <c r="EV69" s="66">
        <f t="shared" si="66"/>
        <v>0.000395303841801602</v>
      </c>
      <c r="EW69" s="66">
        <f t="shared" si="66"/>
        <v>0.00345890861576402</v>
      </c>
      <c r="EX69" s="66">
        <f t="shared" si="66"/>
        <v>0.000395303841801602</v>
      </c>
      <c r="EY69" s="66">
        <f t="shared" si="66"/>
        <v>0.00168004132765681</v>
      </c>
      <c r="EZ69" s="66">
        <f t="shared" si="66"/>
        <v>0.00177886728810721</v>
      </c>
      <c r="FA69" s="66">
        <f t="shared" si="66"/>
        <v>0.000296477881351202</v>
      </c>
      <c r="FB69" s="66">
        <f t="shared" si="66"/>
        <v>0.00296477881351202</v>
      </c>
      <c r="FC69" s="66">
        <f t="shared" si="66"/>
        <v>0.00217417112990881</v>
      </c>
      <c r="FD69" s="66">
        <f t="shared" si="66"/>
        <v>0.00770842491513124</v>
      </c>
      <c r="FE69" s="66">
        <f t="shared" si="66"/>
        <v>0.00128473748585521</v>
      </c>
      <c r="FF69" s="66">
        <f t="shared" si="66"/>
        <v>0.000197651920900801</v>
      </c>
      <c r="FG69" s="66">
        <f t="shared" si="66"/>
        <v>0.000296477881351202</v>
      </c>
      <c r="FH69" s="66">
        <f t="shared" si="66"/>
        <v>0</v>
      </c>
      <c r="FI69" s="66">
        <f t="shared" si="66"/>
        <v>0</v>
      </c>
      <c r="FJ69" s="66">
        <f t="shared" si="66"/>
        <v>0.000296477881351202</v>
      </c>
      <c r="FK69" s="66">
        <f t="shared" si="66"/>
        <v>0.000494129802252003</v>
      </c>
      <c r="FL69" s="66">
        <f t="shared" si="66"/>
        <v>0.000395303841801602</v>
      </c>
      <c r="FM69" s="66">
        <f t="shared" si="66"/>
        <v>0</v>
      </c>
      <c r="FN69" s="66">
        <f t="shared" si="66"/>
        <v>0</v>
      </c>
      <c r="FO69" s="66">
        <f t="shared" si="66"/>
        <v>0.000395303841801602</v>
      </c>
      <c r="FP69" s="66">
        <f t="shared" si="66"/>
        <v>0.00108708556495441</v>
      </c>
      <c r="FQ69" s="66">
        <f t="shared" si="66"/>
        <v>0.000889433644053605</v>
      </c>
      <c r="FR69" s="66">
        <f t="shared" si="66"/>
        <v>0.000494129802252003</v>
      </c>
      <c r="FS69" s="66">
        <f t="shared" si="66"/>
        <v>0.00484247206206963</v>
      </c>
      <c r="FT69" s="66">
        <f t="shared" si="66"/>
        <v>0.00395303841801602</v>
      </c>
      <c r="FU69" s="66">
        <f t="shared" si="66"/>
        <v>0.00247064901126001</v>
      </c>
      <c r="FV69" s="66">
        <f t="shared" ref="FV69:FV70" si="68">IF(CA69-$N69&gt;0,CA69-$N69,0)</f>
        <v>0.000592955762702403</v>
      </c>
      <c r="FW69" s="66">
        <f t="shared" si="67"/>
        <v>0.00118591152540481</v>
      </c>
      <c r="FX69" s="66">
        <f t="shared" si="67"/>
        <v>0.00375538649711522</v>
      </c>
      <c r="FY69" s="66">
        <f t="shared" si="67"/>
        <v>0.000296477881351202</v>
      </c>
      <c r="FZ69" s="66">
        <f t="shared" si="67"/>
        <v>0</v>
      </c>
      <c r="GA69" s="66">
        <f t="shared" si="67"/>
        <v>0.000592955762702403</v>
      </c>
      <c r="GB69" s="66">
        <f t="shared" si="67"/>
        <v>0.00701664319197844</v>
      </c>
      <c r="GC69" s="66">
        <f t="shared" si="67"/>
        <v>0.000296477881351202</v>
      </c>
      <c r="GD69" s="66">
        <f t="shared" si="67"/>
        <v>0.000494129802252003</v>
      </c>
      <c r="GE69" s="66">
        <f t="shared" si="67"/>
        <v>0</v>
      </c>
      <c r="GF69" s="66">
        <f t="shared" si="67"/>
        <v>0.000296477881351202</v>
      </c>
      <c r="GG69" s="66">
        <f t="shared" si="67"/>
        <v>0.000395303841801602</v>
      </c>
      <c r="GH69" s="66">
        <f t="shared" si="67"/>
        <v>0.000691781723152804</v>
      </c>
      <c r="GI69" s="66">
        <f t="shared" si="67"/>
        <v>0</v>
      </c>
      <c r="GJ69" s="66">
        <f t="shared" si="67"/>
        <v>0.00948729220323845</v>
      </c>
      <c r="GK69" s="66">
        <f t="shared" si="67"/>
        <v>0.00296477881351202</v>
      </c>
      <c r="GL69" s="66">
        <f t="shared" si="67"/>
        <v>0.00108708556495441</v>
      </c>
      <c r="GM69" s="66">
        <f t="shared" si="67"/>
        <v>0.000988259604504006</v>
      </c>
      <c r="GN69" s="66">
        <f t="shared" si="67"/>
        <v>0.00108708556495441</v>
      </c>
      <c r="GO69" s="66">
        <f t="shared" si="67"/>
        <v>0.00256947497171041</v>
      </c>
      <c r="GP69" s="66">
        <f t="shared" si="67"/>
        <v>0.000889433644053605</v>
      </c>
      <c r="GQ69" s="66">
        <f t="shared" si="67"/>
        <v>0.000988259604504006</v>
      </c>
      <c r="GR69" s="66">
        <f t="shared" si="67"/>
        <v>0.00592955762702403</v>
      </c>
      <c r="GS69" s="66">
        <f t="shared" si="67"/>
        <v>0.00405186437846642</v>
      </c>
      <c r="GT69" s="66">
        <f t="shared" si="67"/>
        <v>0.00365656053666482</v>
      </c>
      <c r="GU69" s="66">
        <f t="shared" si="67"/>
        <v>0</v>
      </c>
      <c r="GV69" s="66">
        <f t="shared" si="67"/>
        <v>0</v>
      </c>
      <c r="GW69" s="66">
        <f t="shared" si="67"/>
        <v>0.00256947497171041</v>
      </c>
      <c r="GX69" s="66">
        <f t="shared" si="67"/>
        <v>0.000296477881351202</v>
      </c>
      <c r="GY69" s="66">
        <f t="shared" si="67"/>
        <v>0</v>
      </c>
      <c r="GZ69" s="66">
        <f t="shared" si="67"/>
        <v>0.000395303841801602</v>
      </c>
      <c r="HA69" s="66">
        <f t="shared" si="67"/>
        <v>0</v>
      </c>
      <c r="HB69" s="66">
        <f t="shared" si="67"/>
        <v>0.00266830093216082</v>
      </c>
      <c r="HC69" s="66">
        <f t="shared" si="67"/>
        <v>0.000988259604504006</v>
      </c>
      <c r="HD69" s="66"/>
    </row>
    <row r="70" spans="1:212">
      <c r="A70">
        <f>'imported data from Web Calc'!A74</f>
        <v>480.3</v>
      </c>
      <c r="B70" t="str">
        <f>'imported data from Web Calc'!B74</f>
        <v>C23H46O7PN</v>
      </c>
      <c r="C70" s="61" t="str">
        <f>'imported data from Web Calc'!C74</f>
        <v>LPE(18:1)</v>
      </c>
      <c r="D70" s="69">
        <f>'imported data from Web Calc'!H74</f>
        <v>0</v>
      </c>
      <c r="E70" s="69">
        <f>'imported data from Web Calc'!T74</f>
        <v>0</v>
      </c>
      <c r="F70" s="69">
        <f>'imported data from Web Calc'!AF74</f>
        <v>0</v>
      </c>
      <c r="G70" s="69">
        <f>'imported data from Web Calc'!AR74</f>
        <v>0</v>
      </c>
      <c r="H70" s="69">
        <f>'imported data from Web Calc'!BD74</f>
        <v>0</v>
      </c>
      <c r="I70" s="69">
        <f>'imported data from Web Calc'!BP74</f>
        <v>0</v>
      </c>
      <c r="J70" s="69">
        <f>'imported data from Web Calc'!CB74</f>
        <v>0</v>
      </c>
      <c r="K70" s="69">
        <f>'imported data from Web Calc'!CN74</f>
        <v>0</v>
      </c>
      <c r="L70" s="69">
        <f>'imported data from Web Calc'!CZ74</f>
        <v>0</v>
      </c>
      <c r="M70" s="69">
        <f>'imported data from Web Calc'!DG74</f>
        <v>0</v>
      </c>
      <c r="N70" s="78">
        <f t="shared" ref="N70:N133" si="69">(M70+L70+K70+J70+I70+H70+G70+F70+E70+D70)/10</f>
        <v>0</v>
      </c>
      <c r="O70" s="69">
        <f>'imported data from Web Calc'!D74</f>
        <v>0.000296477881351202</v>
      </c>
      <c r="P70" s="69">
        <f>'imported data from Web Calc'!E74</f>
        <v>0.000197651920900801</v>
      </c>
      <c r="Q70" s="69">
        <f>'imported data from Web Calc'!F74</f>
        <v>0.000296477881351202</v>
      </c>
      <c r="R70" s="69">
        <f>'imported data from Web Calc'!G74</f>
        <v>0.000395303841801602</v>
      </c>
      <c r="S70" s="69">
        <f>'imported data from Web Calc'!I74</f>
        <v>0.000988259604504006</v>
      </c>
      <c r="T70" s="69">
        <f>'imported data from Web Calc'!J74</f>
        <v>0.000592955762702403</v>
      </c>
      <c r="U70" s="69">
        <f>'imported data from Web Calc'!K74</f>
        <v>0</v>
      </c>
      <c r="V70" s="69">
        <f>'imported data from Web Calc'!L74</f>
        <v>0</v>
      </c>
      <c r="W70" s="69">
        <f>'imported data from Web Calc'!M74</f>
        <v>0.000395303841801602</v>
      </c>
      <c r="X70" s="69">
        <f>'imported data from Web Calc'!N74</f>
        <v>0</v>
      </c>
      <c r="Y70" s="69">
        <f>'imported data from Web Calc'!O74</f>
        <v>0.000494129802252003</v>
      </c>
      <c r="Z70" s="69">
        <f>'imported data from Web Calc'!P74</f>
        <v>0.000296477881351202</v>
      </c>
      <c r="AA70" s="69">
        <f>'imported data from Web Calc'!Q74</f>
        <v>0</v>
      </c>
      <c r="AB70" s="69">
        <f>'imported data from Web Calc'!R74</f>
        <v>0</v>
      </c>
      <c r="AC70" s="69">
        <f>'imported data from Web Calc'!S74</f>
        <v>0</v>
      </c>
      <c r="AD70" s="69">
        <f>'imported data from Web Calc'!U74</f>
        <v>0</v>
      </c>
      <c r="AE70" s="69">
        <f>'imported data from Web Calc'!V74</f>
        <v>0</v>
      </c>
      <c r="AF70" s="69">
        <f>'imported data from Web Calc'!W74</f>
        <v>0</v>
      </c>
      <c r="AG70" s="69">
        <f>'imported data from Web Calc'!X74</f>
        <v>0</v>
      </c>
      <c r="AH70" s="69">
        <f>'imported data from Web Calc'!Y74</f>
        <v>0</v>
      </c>
      <c r="AI70" s="69">
        <f>'imported data from Web Calc'!Z74</f>
        <v>0.000296477881351202</v>
      </c>
      <c r="AJ70" s="69">
        <f>'imported data from Web Calc'!AA74</f>
        <v>0</v>
      </c>
      <c r="AK70" s="69">
        <f>'imported data from Web Calc'!AB74</f>
        <v>0.00158121536720641</v>
      </c>
      <c r="AL70" s="69">
        <f>'imported data from Web Calc'!AC74</f>
        <v>0</v>
      </c>
      <c r="AM70" s="69">
        <f>'imported data from Web Calc'!AD74</f>
        <v>0.000296477881351202</v>
      </c>
      <c r="AN70" s="69">
        <f>'imported data from Web Calc'!AE74</f>
        <v>0</v>
      </c>
      <c r="AO70" s="69">
        <f>'imported data from Web Calc'!AG74</f>
        <v>0</v>
      </c>
      <c r="AP70" s="69">
        <f>'imported data from Web Calc'!AH74</f>
        <v>0.000395303841801602</v>
      </c>
      <c r="AQ70" s="69">
        <f>'imported data from Web Calc'!AI74</f>
        <v>0</v>
      </c>
      <c r="AR70" s="69">
        <f>'imported data from Web Calc'!AJ74</f>
        <v>0.000494129802252003</v>
      </c>
      <c r="AS70" s="69">
        <f>'imported data from Web Calc'!AK74</f>
        <v>0.000197651920900801</v>
      </c>
      <c r="AT70" s="69">
        <f>'imported data from Web Calc'!AL74</f>
        <v>0</v>
      </c>
      <c r="AU70" s="69">
        <f>'imported data from Web Calc'!AM74</f>
        <v>0</v>
      </c>
      <c r="AV70" s="69">
        <f>'imported data from Web Calc'!AN74</f>
        <v>0</v>
      </c>
      <c r="AW70" s="69">
        <f>'imported data from Web Calc'!AO74</f>
        <v>0.000395303841801602</v>
      </c>
      <c r="AX70" s="69">
        <f>'imported data from Web Calc'!AP74</f>
        <v>0</v>
      </c>
      <c r="AY70" s="69">
        <f>'imported data from Web Calc'!AQ74</f>
        <v>0</v>
      </c>
      <c r="AZ70" s="69">
        <f>'imported data from Web Calc'!AS74</f>
        <v>0</v>
      </c>
      <c r="BA70" s="69">
        <f>'imported data from Web Calc'!AT74</f>
        <v>0</v>
      </c>
      <c r="BB70" s="69">
        <f>'imported data from Web Calc'!AU74</f>
        <v>0</v>
      </c>
      <c r="BC70" s="69">
        <f>'imported data from Web Calc'!AV74</f>
        <v>0</v>
      </c>
      <c r="BD70" s="69">
        <f>'imported data from Web Calc'!AW74</f>
        <v>0</v>
      </c>
      <c r="BE70" s="69">
        <f>'imported data from Web Calc'!AX74</f>
        <v>0.000296477881351202</v>
      </c>
      <c r="BF70" s="69">
        <f>'imported data from Web Calc'!AY74</f>
        <v>0</v>
      </c>
      <c r="BG70" s="69">
        <f>'imported data from Web Calc'!AZ74</f>
        <v>0</v>
      </c>
      <c r="BH70" s="69">
        <f>'imported data from Web Calc'!BA74</f>
        <v>0</v>
      </c>
      <c r="BI70" s="69">
        <f>'imported data from Web Calc'!BB74</f>
        <v>0.00138356344630561</v>
      </c>
      <c r="BJ70" s="69">
        <f>'imported data from Web Calc'!BC74</f>
        <v>0</v>
      </c>
      <c r="BK70" s="69">
        <f>'imported data from Web Calc'!BE74</f>
        <v>0.000197651920900801</v>
      </c>
      <c r="BL70" s="69">
        <f>'imported data from Web Calc'!BF74</f>
        <v>0.000395303841801602</v>
      </c>
      <c r="BM70" s="69">
        <f>'imported data from Web Calc'!BG74</f>
        <v>0</v>
      </c>
      <c r="BN70" s="69">
        <f>'imported data from Web Calc'!BH74</f>
        <v>0</v>
      </c>
      <c r="BO70" s="69">
        <f>'imported data from Web Calc'!BI74</f>
        <v>0</v>
      </c>
      <c r="BP70" s="69">
        <f>'imported data from Web Calc'!BJ74</f>
        <v>0</v>
      </c>
      <c r="BQ70" s="69">
        <f>'imported data from Web Calc'!BK74</f>
        <v>0.000790607683603205</v>
      </c>
      <c r="BR70" s="69">
        <f>'imported data from Web Calc'!BL74</f>
        <v>0</v>
      </c>
      <c r="BS70" s="69">
        <f>'imported data from Web Calc'!BM74</f>
        <v>0</v>
      </c>
      <c r="BT70" s="69">
        <f>'imported data from Web Calc'!BN74</f>
        <v>0</v>
      </c>
      <c r="BU70" s="69">
        <f>'imported data from Web Calc'!BO74</f>
        <v>0</v>
      </c>
      <c r="BV70" s="69">
        <f>'imported data from Web Calc'!BQ74</f>
        <v>0.000691781723152804</v>
      </c>
      <c r="BW70" s="69">
        <f>'imported data from Web Calc'!BR74</f>
        <v>0</v>
      </c>
      <c r="BX70" s="69">
        <f>'imported data from Web Calc'!BS74</f>
        <v>0.000296477881351202</v>
      </c>
      <c r="BY70" s="69">
        <f>'imported data from Web Calc'!BT74</f>
        <v>0.00138356344630561</v>
      </c>
      <c r="BZ70" s="69">
        <f>'imported data from Web Calc'!BU74</f>
        <v>0.000296477881351202</v>
      </c>
      <c r="CA70" s="69">
        <f>'imported data from Web Calc'!BV74</f>
        <v>0</v>
      </c>
      <c r="CB70" s="69">
        <f>'imported data from Web Calc'!BW74</f>
        <v>0.000395303841801602</v>
      </c>
      <c r="CC70" s="69">
        <f>'imported data from Web Calc'!BX74</f>
        <v>0.000494129802252003</v>
      </c>
      <c r="CD70" s="69">
        <f>'imported data from Web Calc'!BY74</f>
        <v>0</v>
      </c>
      <c r="CE70" s="69">
        <f>'imported data from Web Calc'!BZ74</f>
        <v>0</v>
      </c>
      <c r="CF70" s="69">
        <f>'imported data from Web Calc'!CA74</f>
        <v>0</v>
      </c>
      <c r="CG70" s="69">
        <f>'imported data from Web Calc'!CC74</f>
        <v>0</v>
      </c>
      <c r="CH70" s="69">
        <f>'imported data from Web Calc'!CD74</f>
        <v>0.000395303841801602</v>
      </c>
      <c r="CI70" s="69">
        <f>'imported data from Web Calc'!CE74</f>
        <v>0</v>
      </c>
      <c r="CJ70" s="69">
        <f>'imported data from Web Calc'!CF74</f>
        <v>0</v>
      </c>
      <c r="CK70" s="69">
        <f>'imported data from Web Calc'!CG74</f>
        <v>0</v>
      </c>
      <c r="CL70" s="69">
        <f>'imported data from Web Calc'!CH74</f>
        <v>0</v>
      </c>
      <c r="CM70" s="69">
        <f>'imported data from Web Calc'!CI74</f>
        <v>0</v>
      </c>
      <c r="CN70" s="69">
        <f>'imported data from Web Calc'!CJ74</f>
        <v>0</v>
      </c>
      <c r="CO70" s="69">
        <f>'imported data from Web Calc'!CK74</f>
        <v>0.00266830093216082</v>
      </c>
      <c r="CP70" s="69">
        <f>'imported data from Web Calc'!CL74</f>
        <v>0.000395303841801602</v>
      </c>
      <c r="CQ70" s="69">
        <f>'imported data from Web Calc'!CM74</f>
        <v>0.000296477881351202</v>
      </c>
      <c r="CR70" s="69">
        <f>'imported data from Web Calc'!CO74</f>
        <v>0</v>
      </c>
      <c r="CS70" s="69">
        <f>'imported data from Web Calc'!CP74</f>
        <v>0</v>
      </c>
      <c r="CT70" s="69">
        <f>'imported data from Web Calc'!CQ74</f>
        <v>0.000494129802252003</v>
      </c>
      <c r="CU70" s="69">
        <f>'imported data from Web Calc'!CR74</f>
        <v>0.000197651920900801</v>
      </c>
      <c r="CV70" s="69">
        <f>'imported data from Web Calc'!CS74</f>
        <v>0.000691781723152804</v>
      </c>
      <c r="CW70" s="69">
        <f>'imported data from Web Calc'!CT74</f>
        <v>0</v>
      </c>
      <c r="CX70" s="69">
        <f>'imported data from Web Calc'!CU74</f>
        <v>0</v>
      </c>
      <c r="CY70" s="69">
        <f>'imported data from Web Calc'!CV74</f>
        <v>0.00138356344630561</v>
      </c>
      <c r="CZ70" s="69">
        <f>'imported data from Web Calc'!CW74</f>
        <v>0</v>
      </c>
      <c r="DA70" s="69">
        <f>'imported data from Web Calc'!CX74</f>
        <v>0</v>
      </c>
      <c r="DB70" s="69">
        <f>'imported data from Web Calc'!CY74</f>
        <v>0.000395303841801602</v>
      </c>
      <c r="DC70" s="69">
        <f>'imported data from Web Calc'!DA74</f>
        <v>0</v>
      </c>
      <c r="DD70" s="69">
        <f>'imported data from Web Calc'!DB74</f>
        <v>0</v>
      </c>
      <c r="DE70" s="69">
        <f>'imported data from Web Calc'!DC74</f>
        <v>0</v>
      </c>
      <c r="DF70" s="69">
        <f>'imported data from Web Calc'!DD74</f>
        <v>0</v>
      </c>
      <c r="DG70" s="69">
        <f>'imported data from Web Calc'!DE74</f>
        <v>0.000197651920900801</v>
      </c>
      <c r="DH70" s="69">
        <f>'imported data from Web Calc'!DF74</f>
        <v>0</v>
      </c>
      <c r="DI70" s="81"/>
      <c r="DJ70" s="66">
        <f>IF(O70-$N70&gt;0,O70-$N70,0)</f>
        <v>0.000296477881351202</v>
      </c>
      <c r="DK70" s="66">
        <f t="shared" ref="DK70:FU70" si="70">IF(P70-$N70&gt;0,P70-$N70,0)</f>
        <v>0.000197651920900801</v>
      </c>
      <c r="DL70" s="66">
        <f t="shared" si="70"/>
        <v>0.000296477881351202</v>
      </c>
      <c r="DM70" s="66">
        <f t="shared" si="70"/>
        <v>0.000395303841801602</v>
      </c>
      <c r="DN70" s="66">
        <f t="shared" si="70"/>
        <v>0.000988259604504006</v>
      </c>
      <c r="DO70" s="66">
        <f t="shared" si="70"/>
        <v>0.000592955762702403</v>
      </c>
      <c r="DP70" s="66">
        <f t="shared" si="70"/>
        <v>0</v>
      </c>
      <c r="DQ70" s="66">
        <f t="shared" si="70"/>
        <v>0</v>
      </c>
      <c r="DR70" s="66">
        <f t="shared" si="70"/>
        <v>0.000395303841801602</v>
      </c>
      <c r="DS70" s="66">
        <f t="shared" si="70"/>
        <v>0</v>
      </c>
      <c r="DT70" s="66">
        <f t="shared" si="70"/>
        <v>0.000494129802252003</v>
      </c>
      <c r="DU70" s="66">
        <f t="shared" si="70"/>
        <v>0.000296477881351202</v>
      </c>
      <c r="DV70" s="66">
        <f t="shared" si="70"/>
        <v>0</v>
      </c>
      <c r="DW70" s="66">
        <f t="shared" si="70"/>
        <v>0</v>
      </c>
      <c r="DX70" s="66">
        <f t="shared" si="70"/>
        <v>0</v>
      </c>
      <c r="DY70" s="66">
        <f t="shared" si="70"/>
        <v>0</v>
      </c>
      <c r="DZ70" s="66">
        <f t="shared" si="70"/>
        <v>0</v>
      </c>
      <c r="EA70" s="66">
        <f t="shared" si="70"/>
        <v>0</v>
      </c>
      <c r="EB70" s="66">
        <f t="shared" si="70"/>
        <v>0</v>
      </c>
      <c r="EC70" s="66">
        <f t="shared" si="70"/>
        <v>0</v>
      </c>
      <c r="ED70" s="66">
        <f t="shared" si="70"/>
        <v>0.000296477881351202</v>
      </c>
      <c r="EE70" s="66">
        <f t="shared" si="70"/>
        <v>0</v>
      </c>
      <c r="EF70" s="66">
        <f t="shared" si="70"/>
        <v>0.00158121536720641</v>
      </c>
      <c r="EG70" s="66">
        <f t="shared" si="70"/>
        <v>0</v>
      </c>
      <c r="EH70" s="66">
        <f t="shared" si="70"/>
        <v>0.000296477881351202</v>
      </c>
      <c r="EI70" s="66">
        <f t="shared" si="70"/>
        <v>0</v>
      </c>
      <c r="EJ70" s="66">
        <f t="shared" si="70"/>
        <v>0</v>
      </c>
      <c r="EK70" s="66">
        <f t="shared" si="70"/>
        <v>0.000395303841801602</v>
      </c>
      <c r="EL70" s="66">
        <f t="shared" si="70"/>
        <v>0</v>
      </c>
      <c r="EM70" s="66">
        <f t="shared" si="70"/>
        <v>0.000494129802252003</v>
      </c>
      <c r="EN70" s="66">
        <f t="shared" si="70"/>
        <v>0.000197651920900801</v>
      </c>
      <c r="EO70" s="66">
        <f t="shared" si="70"/>
        <v>0</v>
      </c>
      <c r="EP70" s="66">
        <f t="shared" si="70"/>
        <v>0</v>
      </c>
      <c r="EQ70" s="66">
        <f t="shared" si="70"/>
        <v>0</v>
      </c>
      <c r="ER70" s="66">
        <f t="shared" si="70"/>
        <v>0.000395303841801602</v>
      </c>
      <c r="ES70" s="66">
        <f t="shared" si="70"/>
        <v>0</v>
      </c>
      <c r="ET70" s="66">
        <f t="shared" si="70"/>
        <v>0</v>
      </c>
      <c r="EU70" s="66">
        <f t="shared" si="70"/>
        <v>0</v>
      </c>
      <c r="EV70" s="66">
        <f t="shared" si="70"/>
        <v>0</v>
      </c>
      <c r="EW70" s="66">
        <f t="shared" si="70"/>
        <v>0</v>
      </c>
      <c r="EX70" s="66">
        <f t="shared" si="70"/>
        <v>0</v>
      </c>
      <c r="EY70" s="66">
        <f t="shared" si="70"/>
        <v>0</v>
      </c>
      <c r="EZ70" s="66">
        <f t="shared" si="70"/>
        <v>0.000296477881351202</v>
      </c>
      <c r="FA70" s="66">
        <f t="shared" si="70"/>
        <v>0</v>
      </c>
      <c r="FB70" s="66">
        <f t="shared" si="70"/>
        <v>0</v>
      </c>
      <c r="FC70" s="66">
        <f t="shared" si="70"/>
        <v>0</v>
      </c>
      <c r="FD70" s="66">
        <f t="shared" si="70"/>
        <v>0.00138356344630561</v>
      </c>
      <c r="FE70" s="66">
        <f t="shared" si="70"/>
        <v>0</v>
      </c>
      <c r="FF70" s="66">
        <f t="shared" si="70"/>
        <v>0.000197651920900801</v>
      </c>
      <c r="FG70" s="66">
        <f t="shared" si="70"/>
        <v>0.000395303841801602</v>
      </c>
      <c r="FH70" s="66">
        <f t="shared" si="70"/>
        <v>0</v>
      </c>
      <c r="FI70" s="66">
        <f t="shared" si="70"/>
        <v>0</v>
      </c>
      <c r="FJ70" s="66">
        <f t="shared" si="70"/>
        <v>0</v>
      </c>
      <c r="FK70" s="66">
        <f t="shared" si="70"/>
        <v>0</v>
      </c>
      <c r="FL70" s="66">
        <f t="shared" si="70"/>
        <v>0.000790607683603205</v>
      </c>
      <c r="FM70" s="66">
        <f t="shared" si="70"/>
        <v>0</v>
      </c>
      <c r="FN70" s="66">
        <f t="shared" si="70"/>
        <v>0</v>
      </c>
      <c r="FO70" s="66">
        <f t="shared" si="70"/>
        <v>0</v>
      </c>
      <c r="FP70" s="66">
        <f t="shared" si="70"/>
        <v>0</v>
      </c>
      <c r="FQ70" s="66">
        <f t="shared" si="70"/>
        <v>0.000691781723152804</v>
      </c>
      <c r="FR70" s="66">
        <f t="shared" si="70"/>
        <v>0</v>
      </c>
      <c r="FS70" s="66">
        <f t="shared" si="70"/>
        <v>0.000296477881351202</v>
      </c>
      <c r="FT70" s="66">
        <f t="shared" si="70"/>
        <v>0.00138356344630561</v>
      </c>
      <c r="FU70" s="66">
        <f t="shared" si="70"/>
        <v>0.000296477881351202</v>
      </c>
      <c r="FV70" s="66">
        <f t="shared" si="68"/>
        <v>0</v>
      </c>
      <c r="FW70" s="66">
        <f t="shared" si="67"/>
        <v>0.000395303841801602</v>
      </c>
      <c r="FX70" s="66">
        <f t="shared" si="67"/>
        <v>0.000494129802252003</v>
      </c>
      <c r="FY70" s="66">
        <f t="shared" si="67"/>
        <v>0</v>
      </c>
      <c r="FZ70" s="66">
        <f t="shared" si="67"/>
        <v>0</v>
      </c>
      <c r="GA70" s="66">
        <f t="shared" si="67"/>
        <v>0</v>
      </c>
      <c r="GB70" s="66">
        <f t="shared" si="67"/>
        <v>0</v>
      </c>
      <c r="GC70" s="66">
        <f t="shared" si="67"/>
        <v>0.000395303841801602</v>
      </c>
      <c r="GD70" s="66">
        <f t="shared" si="67"/>
        <v>0</v>
      </c>
      <c r="GE70" s="66">
        <f t="shared" si="67"/>
        <v>0</v>
      </c>
      <c r="GF70" s="66">
        <f t="shared" si="67"/>
        <v>0</v>
      </c>
      <c r="GG70" s="66">
        <f t="shared" si="67"/>
        <v>0</v>
      </c>
      <c r="GH70" s="66">
        <f t="shared" si="67"/>
        <v>0</v>
      </c>
      <c r="GI70" s="66">
        <f t="shared" si="67"/>
        <v>0</v>
      </c>
      <c r="GJ70" s="66">
        <f t="shared" si="67"/>
        <v>0.00266830093216082</v>
      </c>
      <c r="GK70" s="66">
        <f t="shared" si="67"/>
        <v>0.000395303841801602</v>
      </c>
      <c r="GL70" s="66">
        <f t="shared" si="67"/>
        <v>0.000296477881351202</v>
      </c>
      <c r="GM70" s="66">
        <f t="shared" si="67"/>
        <v>0</v>
      </c>
      <c r="GN70" s="66">
        <f t="shared" si="67"/>
        <v>0</v>
      </c>
      <c r="GO70" s="66">
        <f t="shared" si="67"/>
        <v>0.000494129802252003</v>
      </c>
      <c r="GP70" s="66">
        <f t="shared" si="67"/>
        <v>0.000197651920900801</v>
      </c>
      <c r="GQ70" s="66">
        <f t="shared" si="67"/>
        <v>0.000691781723152804</v>
      </c>
      <c r="GR70" s="66">
        <f t="shared" si="67"/>
        <v>0</v>
      </c>
      <c r="GS70" s="66">
        <f t="shared" si="67"/>
        <v>0</v>
      </c>
      <c r="GT70" s="66">
        <f t="shared" si="67"/>
        <v>0.00138356344630561</v>
      </c>
      <c r="GU70" s="66">
        <f t="shared" si="67"/>
        <v>0</v>
      </c>
      <c r="GV70" s="66">
        <f t="shared" si="67"/>
        <v>0</v>
      </c>
      <c r="GW70" s="66">
        <f t="shared" si="67"/>
        <v>0.000395303841801602</v>
      </c>
      <c r="GX70" s="66">
        <f t="shared" si="67"/>
        <v>0</v>
      </c>
      <c r="GY70" s="66">
        <f t="shared" si="67"/>
        <v>0</v>
      </c>
      <c r="GZ70" s="66">
        <f t="shared" si="67"/>
        <v>0</v>
      </c>
      <c r="HA70" s="66">
        <f t="shared" si="67"/>
        <v>0</v>
      </c>
      <c r="HB70" s="66">
        <f t="shared" si="67"/>
        <v>0.000197651920900801</v>
      </c>
      <c r="HC70" s="66">
        <f t="shared" si="67"/>
        <v>0</v>
      </c>
      <c r="HD70" s="66"/>
    </row>
    <row r="71" spans="1:212">
      <c r="A71" s="74" t="s">
        <v>527</v>
      </c>
      <c r="B71" s="75"/>
      <c r="C71" s="74" t="s">
        <v>527</v>
      </c>
      <c r="D71" s="82">
        <f t="shared" ref="D71:M71" si="71">D66+D67+D68+D69+D70</f>
        <v>0</v>
      </c>
      <c r="E71" s="82">
        <f t="shared" si="71"/>
        <v>0</v>
      </c>
      <c r="F71" s="82">
        <f t="shared" si="71"/>
        <v>0</v>
      </c>
      <c r="G71" s="82">
        <f t="shared" si="71"/>
        <v>0</v>
      </c>
      <c r="H71" s="82">
        <f t="shared" si="71"/>
        <v>0</v>
      </c>
      <c r="I71" s="82">
        <f t="shared" si="71"/>
        <v>0</v>
      </c>
      <c r="J71" s="82">
        <f t="shared" si="71"/>
        <v>0</v>
      </c>
      <c r="K71" s="82">
        <f t="shared" si="71"/>
        <v>0</v>
      </c>
      <c r="L71" s="82">
        <f t="shared" si="71"/>
        <v>0</v>
      </c>
      <c r="M71" s="82">
        <f t="shared" si="71"/>
        <v>0</v>
      </c>
      <c r="N71" s="78">
        <f t="shared" si="69"/>
        <v>0</v>
      </c>
      <c r="O71" s="82">
        <f>O66+O67+O68+O69+O70</f>
        <v>0.000988259604504006</v>
      </c>
      <c r="P71" s="82">
        <f t="shared" ref="P71:BU71" si="72">P66+P67+P68+P69+P70</f>
        <v>0.00306360477396242</v>
      </c>
      <c r="Q71" s="82">
        <f t="shared" si="72"/>
        <v>0.00286595285306162</v>
      </c>
      <c r="R71" s="82">
        <f t="shared" si="72"/>
        <v>0.00286595285306162</v>
      </c>
      <c r="S71" s="82">
        <f t="shared" si="72"/>
        <v>0.0147250681071097</v>
      </c>
      <c r="T71" s="82">
        <f t="shared" si="72"/>
        <v>0.00612720954792483</v>
      </c>
      <c r="U71" s="82">
        <f t="shared" si="72"/>
        <v>0.000691781723152804</v>
      </c>
      <c r="V71" s="82">
        <f t="shared" si="72"/>
        <v>0</v>
      </c>
      <c r="W71" s="82">
        <f t="shared" si="72"/>
        <v>0.00751077299423044</v>
      </c>
      <c r="X71" s="82">
        <f t="shared" si="72"/>
        <v>0.00237182305080961</v>
      </c>
      <c r="Y71" s="82">
        <f t="shared" si="72"/>
        <v>0.00672016531062724</v>
      </c>
      <c r="Z71" s="82">
        <f t="shared" si="72"/>
        <v>0.00424951629936722</v>
      </c>
      <c r="AA71" s="82">
        <f t="shared" si="72"/>
        <v>0.000592955762702403</v>
      </c>
      <c r="AB71" s="82">
        <f t="shared" si="72"/>
        <v>0.00128473748585521</v>
      </c>
      <c r="AC71" s="82">
        <f t="shared" si="72"/>
        <v>0.00168004132765681</v>
      </c>
      <c r="AD71" s="82">
        <f t="shared" si="72"/>
        <v>0.00138356344630561</v>
      </c>
      <c r="AE71" s="82">
        <f t="shared" si="72"/>
        <v>0.000494129802252003</v>
      </c>
      <c r="AF71" s="82">
        <f t="shared" si="72"/>
        <v>0.000691781723152804</v>
      </c>
      <c r="AG71" s="82">
        <f t="shared" si="72"/>
        <v>0.000592955762702403</v>
      </c>
      <c r="AH71" s="82">
        <f t="shared" si="72"/>
        <v>0.00464482014116883</v>
      </c>
      <c r="AI71" s="82">
        <f t="shared" si="72"/>
        <v>0.00266830093216081</v>
      </c>
      <c r="AJ71" s="82">
        <f t="shared" si="72"/>
        <v>0.00148238940675601</v>
      </c>
      <c r="AK71" s="82">
        <f t="shared" si="72"/>
        <v>0.0126497229376513</v>
      </c>
      <c r="AL71" s="82">
        <f t="shared" si="72"/>
        <v>0.000296477881351202</v>
      </c>
      <c r="AM71" s="82">
        <f t="shared" si="72"/>
        <v>0.00306360477396242</v>
      </c>
      <c r="AN71" s="82">
        <f t="shared" si="72"/>
        <v>0.000691781723152804</v>
      </c>
      <c r="AO71" s="82">
        <f t="shared" si="72"/>
        <v>0.00177886728810721</v>
      </c>
      <c r="AP71" s="82">
        <f t="shared" si="72"/>
        <v>0.00405186437846642</v>
      </c>
      <c r="AQ71" s="82">
        <f t="shared" si="72"/>
        <v>0.00405186437846642</v>
      </c>
      <c r="AR71" s="82">
        <f t="shared" si="72"/>
        <v>0.0101790739263913</v>
      </c>
      <c r="AS71" s="82">
        <f t="shared" si="72"/>
        <v>0.000988259604504006</v>
      </c>
      <c r="AT71" s="82">
        <f t="shared" si="72"/>
        <v>0.000395303841801602</v>
      </c>
      <c r="AU71" s="82">
        <f t="shared" si="72"/>
        <v>0.00326125669486322</v>
      </c>
      <c r="AV71" s="82">
        <f t="shared" si="72"/>
        <v>0.00355773457621442</v>
      </c>
      <c r="AW71" s="82">
        <f t="shared" si="72"/>
        <v>0.000988259604504006</v>
      </c>
      <c r="AX71" s="82">
        <f t="shared" si="72"/>
        <v>0</v>
      </c>
      <c r="AY71" s="82">
        <f t="shared" si="72"/>
        <v>0.00266830093216082</v>
      </c>
      <c r="AZ71" s="82">
        <f t="shared" si="72"/>
        <v>0.000889433644053605</v>
      </c>
      <c r="BA71" s="82">
        <f t="shared" si="72"/>
        <v>0.000691781723152804</v>
      </c>
      <c r="BB71" s="82">
        <f t="shared" si="72"/>
        <v>0.00563307974567283</v>
      </c>
      <c r="BC71" s="82">
        <f t="shared" si="72"/>
        <v>0.000790607683603205</v>
      </c>
      <c r="BD71" s="82">
        <f t="shared" si="72"/>
        <v>0.00306360477396242</v>
      </c>
      <c r="BE71" s="82">
        <f t="shared" si="72"/>
        <v>0.00395303841801602</v>
      </c>
      <c r="BF71" s="82">
        <f t="shared" si="72"/>
        <v>0.00187769324855761</v>
      </c>
      <c r="BG71" s="82">
        <f t="shared" si="72"/>
        <v>0.00879551048008565</v>
      </c>
      <c r="BH71" s="82">
        <f t="shared" si="72"/>
        <v>0.00464482014116883</v>
      </c>
      <c r="BI71" s="82">
        <f t="shared" si="72"/>
        <v>0.0140332863839569</v>
      </c>
      <c r="BJ71" s="82">
        <f t="shared" si="72"/>
        <v>0.00494129802252003</v>
      </c>
      <c r="BK71" s="82">
        <f t="shared" si="72"/>
        <v>0.000691781723152804</v>
      </c>
      <c r="BL71" s="82">
        <f t="shared" si="72"/>
        <v>0.00207534516945841</v>
      </c>
      <c r="BM71" s="82">
        <f t="shared" si="72"/>
        <v>0</v>
      </c>
      <c r="BN71" s="82">
        <f t="shared" si="72"/>
        <v>0</v>
      </c>
      <c r="BO71" s="82">
        <f t="shared" si="72"/>
        <v>0.00148238940675601</v>
      </c>
      <c r="BP71" s="82">
        <f t="shared" si="72"/>
        <v>0.00187769324855761</v>
      </c>
      <c r="BQ71" s="82">
        <f t="shared" si="72"/>
        <v>0.00454599418071843</v>
      </c>
      <c r="BR71" s="82">
        <f t="shared" si="72"/>
        <v>0.000790607683603205</v>
      </c>
      <c r="BS71" s="82">
        <f t="shared" si="72"/>
        <v>0</v>
      </c>
      <c r="BT71" s="82">
        <f t="shared" si="72"/>
        <v>0.00128473748585521</v>
      </c>
      <c r="BU71" s="82">
        <f t="shared" si="72"/>
        <v>0.00177886728810721</v>
      </c>
      <c r="BV71" s="82">
        <f t="shared" ref="BV71:DH71" si="73">BV66+BV67+BV68+BV69+BV70</f>
        <v>0.00266830093216082</v>
      </c>
      <c r="BW71" s="82">
        <f t="shared" si="73"/>
        <v>0.00247064901126001</v>
      </c>
      <c r="BX71" s="82">
        <f t="shared" si="73"/>
        <v>0.0116614633331473</v>
      </c>
      <c r="BY71" s="82">
        <f t="shared" si="73"/>
        <v>0.0133415046608041</v>
      </c>
      <c r="BZ71" s="82">
        <f t="shared" si="73"/>
        <v>0.00424951629936722</v>
      </c>
      <c r="CA71" s="82">
        <f t="shared" si="73"/>
        <v>0.00256947497171041</v>
      </c>
      <c r="CB71" s="82">
        <f t="shared" si="73"/>
        <v>0.00701664319197844</v>
      </c>
      <c r="CC71" s="82">
        <f t="shared" si="73"/>
        <v>0.0112661594913457</v>
      </c>
      <c r="CD71" s="82">
        <f t="shared" si="73"/>
        <v>0.000296477881351202</v>
      </c>
      <c r="CE71" s="82">
        <f t="shared" si="73"/>
        <v>0</v>
      </c>
      <c r="CF71" s="82">
        <f t="shared" si="73"/>
        <v>0.00256947497171041</v>
      </c>
      <c r="CG71" s="82">
        <f t="shared" si="73"/>
        <v>0.0124520710167505</v>
      </c>
      <c r="CH71" s="82">
        <f t="shared" si="73"/>
        <v>0.00108708556495441</v>
      </c>
      <c r="CI71" s="82">
        <f t="shared" si="73"/>
        <v>0.000494129802252003</v>
      </c>
      <c r="CJ71" s="82">
        <f t="shared" si="73"/>
        <v>0.000592955762702403</v>
      </c>
      <c r="CK71" s="82">
        <f t="shared" si="73"/>
        <v>0.00207534516945841</v>
      </c>
      <c r="CL71" s="82">
        <f t="shared" si="73"/>
        <v>0.000790607683603205</v>
      </c>
      <c r="CM71" s="82">
        <f t="shared" si="73"/>
        <v>0.000988259604504006</v>
      </c>
      <c r="CN71" s="82">
        <f t="shared" si="73"/>
        <v>0</v>
      </c>
      <c r="CO71" s="82">
        <f t="shared" si="73"/>
        <v>0.0211487555363857</v>
      </c>
      <c r="CP71" s="82">
        <f t="shared" si="73"/>
        <v>0.00928964028233765</v>
      </c>
      <c r="CQ71" s="82">
        <f t="shared" si="73"/>
        <v>0.00217417112990881</v>
      </c>
      <c r="CR71" s="82">
        <f t="shared" si="73"/>
        <v>0.00345890861576402</v>
      </c>
      <c r="CS71" s="82">
        <f t="shared" si="73"/>
        <v>0.00592955762702403</v>
      </c>
      <c r="CT71" s="82">
        <f t="shared" si="73"/>
        <v>0.00780725087558164</v>
      </c>
      <c r="CU71" s="82">
        <f t="shared" si="73"/>
        <v>0.00187769324855761</v>
      </c>
      <c r="CV71" s="82">
        <f t="shared" si="73"/>
        <v>0.00523777590387123</v>
      </c>
      <c r="CW71" s="82">
        <f t="shared" si="73"/>
        <v>0.0120567671749489</v>
      </c>
      <c r="CX71" s="82">
        <f t="shared" si="73"/>
        <v>0.0110685075704449</v>
      </c>
      <c r="CY71" s="82">
        <f t="shared" si="73"/>
        <v>0.00919081432188725</v>
      </c>
      <c r="CZ71" s="82">
        <f t="shared" si="73"/>
        <v>0.000296477881351202</v>
      </c>
      <c r="DA71" s="82">
        <f t="shared" si="73"/>
        <v>0</v>
      </c>
      <c r="DB71" s="82">
        <f t="shared" si="73"/>
        <v>0.00385421245756562</v>
      </c>
      <c r="DC71" s="82">
        <f t="shared" si="73"/>
        <v>0.00118591152540481</v>
      </c>
      <c r="DD71" s="82">
        <f t="shared" si="73"/>
        <v>0.000988259604504006</v>
      </c>
      <c r="DE71" s="82">
        <f t="shared" si="73"/>
        <v>0.000395303841801602</v>
      </c>
      <c r="DF71" s="82">
        <f t="shared" si="73"/>
        <v>0</v>
      </c>
      <c r="DG71" s="82">
        <f t="shared" si="73"/>
        <v>0.00504012398297043</v>
      </c>
      <c r="DH71" s="82">
        <f t="shared" si="73"/>
        <v>0.00306360477396242</v>
      </c>
      <c r="DI71" s="83"/>
      <c r="DJ71" s="82">
        <f t="shared" ref="DJ71" si="74">SUM(DJ66:DJ70)</f>
        <v>0.000988259604504006</v>
      </c>
      <c r="DK71" s="82">
        <f t="shared" ref="DK71:FV71" si="75">SUM(DK66:DK70)</f>
        <v>0.00306360477396242</v>
      </c>
      <c r="DL71" s="82">
        <f t="shared" si="75"/>
        <v>0.00286595285306162</v>
      </c>
      <c r="DM71" s="82">
        <f t="shared" si="75"/>
        <v>0.00286595285306162</v>
      </c>
      <c r="DN71" s="82">
        <f t="shared" si="75"/>
        <v>0.0147250681071097</v>
      </c>
      <c r="DO71" s="82">
        <f t="shared" si="75"/>
        <v>0.00612720954792483</v>
      </c>
      <c r="DP71" s="82">
        <f t="shared" si="75"/>
        <v>0.000691781723152804</v>
      </c>
      <c r="DQ71" s="82">
        <f t="shared" si="75"/>
        <v>0</v>
      </c>
      <c r="DR71" s="82">
        <f t="shared" si="75"/>
        <v>0.00751077299423044</v>
      </c>
      <c r="DS71" s="82">
        <f t="shared" si="75"/>
        <v>0.00237182305080961</v>
      </c>
      <c r="DT71" s="82">
        <f t="shared" si="75"/>
        <v>0.00672016531062724</v>
      </c>
      <c r="DU71" s="82">
        <f t="shared" si="75"/>
        <v>0.00424951629936722</v>
      </c>
      <c r="DV71" s="82">
        <f t="shared" si="75"/>
        <v>0.000592955762702403</v>
      </c>
      <c r="DW71" s="82">
        <f t="shared" si="75"/>
        <v>0.00128473748585521</v>
      </c>
      <c r="DX71" s="82">
        <f t="shared" si="75"/>
        <v>0.00168004132765681</v>
      </c>
      <c r="DY71" s="82">
        <f t="shared" si="75"/>
        <v>0.00138356344630561</v>
      </c>
      <c r="DZ71" s="82">
        <f t="shared" si="75"/>
        <v>0.000494129802252003</v>
      </c>
      <c r="EA71" s="82">
        <f t="shared" si="75"/>
        <v>0.000691781723152804</v>
      </c>
      <c r="EB71" s="82">
        <f t="shared" si="75"/>
        <v>0.000592955762702403</v>
      </c>
      <c r="EC71" s="82">
        <f t="shared" si="75"/>
        <v>0.00464482014116883</v>
      </c>
      <c r="ED71" s="82">
        <f t="shared" si="75"/>
        <v>0.00266830093216081</v>
      </c>
      <c r="EE71" s="82">
        <f t="shared" si="75"/>
        <v>0.00148238940675601</v>
      </c>
      <c r="EF71" s="82">
        <f t="shared" si="75"/>
        <v>0.0126497229376513</v>
      </c>
      <c r="EG71" s="82">
        <f t="shared" si="75"/>
        <v>0.000296477881351202</v>
      </c>
      <c r="EH71" s="82">
        <f t="shared" si="75"/>
        <v>0.00306360477396242</v>
      </c>
      <c r="EI71" s="82">
        <f t="shared" si="75"/>
        <v>0.000691781723152804</v>
      </c>
      <c r="EJ71" s="82">
        <f t="shared" si="75"/>
        <v>0.00177886728810721</v>
      </c>
      <c r="EK71" s="82">
        <f t="shared" si="75"/>
        <v>0.00405186437846642</v>
      </c>
      <c r="EL71" s="82">
        <f t="shared" si="75"/>
        <v>0.00405186437846642</v>
      </c>
      <c r="EM71" s="82">
        <f t="shared" si="75"/>
        <v>0.0101790739263913</v>
      </c>
      <c r="EN71" s="82">
        <f t="shared" si="75"/>
        <v>0.000988259604504006</v>
      </c>
      <c r="EO71" s="82">
        <f t="shared" si="75"/>
        <v>0.000395303841801602</v>
      </c>
      <c r="EP71" s="82">
        <f t="shared" si="75"/>
        <v>0.00326125669486322</v>
      </c>
      <c r="EQ71" s="82">
        <f t="shared" si="75"/>
        <v>0.00355773457621442</v>
      </c>
      <c r="ER71" s="82">
        <f t="shared" si="75"/>
        <v>0.000988259604504006</v>
      </c>
      <c r="ES71" s="82">
        <f t="shared" si="75"/>
        <v>0</v>
      </c>
      <c r="ET71" s="82">
        <f t="shared" si="75"/>
        <v>0.00266830093216082</v>
      </c>
      <c r="EU71" s="82">
        <f t="shared" si="75"/>
        <v>0.000889433644053605</v>
      </c>
      <c r="EV71" s="82">
        <f t="shared" si="75"/>
        <v>0.000691781723152804</v>
      </c>
      <c r="EW71" s="82">
        <f t="shared" si="75"/>
        <v>0.00563307974567283</v>
      </c>
      <c r="EX71" s="82">
        <f t="shared" si="75"/>
        <v>0.000790607683603205</v>
      </c>
      <c r="EY71" s="82">
        <f t="shared" si="75"/>
        <v>0.00306360477396242</v>
      </c>
      <c r="EZ71" s="82">
        <f t="shared" si="75"/>
        <v>0.00395303841801602</v>
      </c>
      <c r="FA71" s="82">
        <f t="shared" si="75"/>
        <v>0.00187769324855761</v>
      </c>
      <c r="FB71" s="82">
        <f t="shared" si="75"/>
        <v>0.00879551048008565</v>
      </c>
      <c r="FC71" s="82">
        <f t="shared" si="75"/>
        <v>0.00464482014116883</v>
      </c>
      <c r="FD71" s="82">
        <f t="shared" si="75"/>
        <v>0.0140332863839569</v>
      </c>
      <c r="FE71" s="82">
        <f t="shared" si="75"/>
        <v>0.00494129802252003</v>
      </c>
      <c r="FF71" s="82">
        <f t="shared" si="75"/>
        <v>0.000691781723152804</v>
      </c>
      <c r="FG71" s="82">
        <f t="shared" si="75"/>
        <v>0.00207534516945841</v>
      </c>
      <c r="FH71" s="82">
        <f t="shared" si="75"/>
        <v>0</v>
      </c>
      <c r="FI71" s="82">
        <f t="shared" si="75"/>
        <v>0</v>
      </c>
      <c r="FJ71" s="82">
        <f t="shared" si="75"/>
        <v>0.00148238940675601</v>
      </c>
      <c r="FK71" s="82">
        <f t="shared" si="75"/>
        <v>0.00187769324855761</v>
      </c>
      <c r="FL71" s="82">
        <f t="shared" si="75"/>
        <v>0.00454599418071843</v>
      </c>
      <c r="FM71" s="82">
        <f t="shared" si="75"/>
        <v>0.000790607683603205</v>
      </c>
      <c r="FN71" s="82">
        <f t="shared" si="75"/>
        <v>0</v>
      </c>
      <c r="FO71" s="82">
        <f t="shared" si="75"/>
        <v>0.00128473748585521</v>
      </c>
      <c r="FP71" s="82">
        <f t="shared" si="75"/>
        <v>0.00177886728810721</v>
      </c>
      <c r="FQ71" s="82">
        <f t="shared" si="75"/>
        <v>0.00266830093216082</v>
      </c>
      <c r="FR71" s="82">
        <f t="shared" si="75"/>
        <v>0.00247064901126001</v>
      </c>
      <c r="FS71" s="82">
        <f t="shared" si="75"/>
        <v>0.0116614633331473</v>
      </c>
      <c r="FT71" s="82">
        <f t="shared" si="75"/>
        <v>0.0133415046608041</v>
      </c>
      <c r="FU71" s="82">
        <f t="shared" si="75"/>
        <v>0.00424951629936722</v>
      </c>
      <c r="FV71" s="82">
        <f t="shared" si="75"/>
        <v>0.00256947497171041</v>
      </c>
      <c r="FW71" s="82">
        <f t="shared" ref="FW71:HC71" si="76">SUM(FW66:FW70)</f>
        <v>0.00701664319197844</v>
      </c>
      <c r="FX71" s="82">
        <f t="shared" si="76"/>
        <v>0.0112661594913457</v>
      </c>
      <c r="FY71" s="82">
        <f t="shared" si="76"/>
        <v>0.000296477881351202</v>
      </c>
      <c r="FZ71" s="82">
        <f t="shared" si="76"/>
        <v>0</v>
      </c>
      <c r="GA71" s="82">
        <f t="shared" si="76"/>
        <v>0.00256947497171041</v>
      </c>
      <c r="GB71" s="82">
        <f t="shared" si="76"/>
        <v>0.0124520710167505</v>
      </c>
      <c r="GC71" s="82">
        <f t="shared" si="76"/>
        <v>0.00108708556495441</v>
      </c>
      <c r="GD71" s="82">
        <f t="shared" si="76"/>
        <v>0.000494129802252003</v>
      </c>
      <c r="GE71" s="82">
        <f t="shared" si="76"/>
        <v>0.000592955762702403</v>
      </c>
      <c r="GF71" s="82">
        <f t="shared" si="76"/>
        <v>0.00207534516945841</v>
      </c>
      <c r="GG71" s="82">
        <f t="shared" si="76"/>
        <v>0.000790607683603205</v>
      </c>
      <c r="GH71" s="82">
        <f t="shared" si="76"/>
        <v>0.000988259604504006</v>
      </c>
      <c r="GI71" s="82">
        <f t="shared" si="76"/>
        <v>0</v>
      </c>
      <c r="GJ71" s="82">
        <f t="shared" si="76"/>
        <v>0.0211487555363857</v>
      </c>
      <c r="GK71" s="82">
        <f t="shared" si="76"/>
        <v>0.00928964028233765</v>
      </c>
      <c r="GL71" s="82">
        <f t="shared" si="76"/>
        <v>0.00217417112990881</v>
      </c>
      <c r="GM71" s="82">
        <f t="shared" si="76"/>
        <v>0.00345890861576402</v>
      </c>
      <c r="GN71" s="82">
        <f t="shared" si="76"/>
        <v>0.00592955762702403</v>
      </c>
      <c r="GO71" s="82">
        <f t="shared" si="76"/>
        <v>0.00780725087558164</v>
      </c>
      <c r="GP71" s="82">
        <f t="shared" si="76"/>
        <v>0.00187769324855761</v>
      </c>
      <c r="GQ71" s="82">
        <f t="shared" si="76"/>
        <v>0.00523777590387123</v>
      </c>
      <c r="GR71" s="82">
        <f t="shared" si="76"/>
        <v>0.0120567671749489</v>
      </c>
      <c r="GS71" s="82">
        <f t="shared" si="76"/>
        <v>0.0110685075704449</v>
      </c>
      <c r="GT71" s="82">
        <f t="shared" si="76"/>
        <v>0.00919081432188725</v>
      </c>
      <c r="GU71" s="82">
        <f t="shared" si="76"/>
        <v>0.000296477881351202</v>
      </c>
      <c r="GV71" s="82">
        <f t="shared" si="76"/>
        <v>0</v>
      </c>
      <c r="GW71" s="82">
        <f t="shared" si="76"/>
        <v>0.00385421245756562</v>
      </c>
      <c r="GX71" s="82">
        <f t="shared" si="76"/>
        <v>0.00118591152540481</v>
      </c>
      <c r="GY71" s="82">
        <f t="shared" si="76"/>
        <v>0.000988259604504006</v>
      </c>
      <c r="GZ71" s="82">
        <f t="shared" si="76"/>
        <v>0.000395303841801602</v>
      </c>
      <c r="HA71" s="82">
        <f t="shared" si="76"/>
        <v>0</v>
      </c>
      <c r="HB71" s="82">
        <f t="shared" si="76"/>
        <v>0.00504012398297043</v>
      </c>
      <c r="HC71" s="82">
        <f t="shared" si="76"/>
        <v>0.00306360477396242</v>
      </c>
      <c r="HD71" s="82"/>
    </row>
    <row r="72" spans="1:212">
      <c r="A72">
        <f>'imported data from Web Calc'!A77</f>
        <v>734.6</v>
      </c>
      <c r="B72" t="str">
        <f>'imported data from Web Calc'!B77</f>
        <v>C40H80O8PN</v>
      </c>
      <c r="C72" s="61" t="str">
        <f>'imported data from Web Calc'!C77</f>
        <v>PC(32:0)</v>
      </c>
      <c r="D72" s="69">
        <f>'imported data from Web Calc'!H77</f>
        <v>0.00426495003137274</v>
      </c>
      <c r="E72" s="69">
        <f>'imported data from Web Calc'!T77</f>
        <v>0.00238043722681269</v>
      </c>
      <c r="F72" s="69">
        <f>'imported data from Web Calc'!AF77</f>
        <v>0.00406658026247168</v>
      </c>
      <c r="G72" s="69">
        <f>'imported data from Web Calc'!AR77</f>
        <v>0.00317391630241692</v>
      </c>
      <c r="H72" s="69">
        <f>'imported data from Web Calc'!BD77</f>
        <v>0.00366984072466957</v>
      </c>
      <c r="I72" s="69">
        <f>'imported data from Web Calc'!BP77</f>
        <v>0.00218206745791164</v>
      </c>
      <c r="J72" s="69">
        <f>'imported data from Web Calc'!CB77</f>
        <v>0.00347147095576851</v>
      </c>
      <c r="K72" s="69">
        <f>'imported data from Web Calc'!CN77</f>
        <v>0.00337228607131798</v>
      </c>
      <c r="L72" s="69">
        <f>'imported data from Web Calc'!CZ77</f>
        <v>0.00277717676461481</v>
      </c>
      <c r="M72" s="69">
        <f>'imported data from Web Calc'!DG77</f>
        <v>0.00357065584021904</v>
      </c>
      <c r="N72" s="78">
        <f t="shared" si="69"/>
        <v>0.00329293816375756</v>
      </c>
      <c r="O72" s="69">
        <f>'imported data from Web Calc'!D77</f>
        <v>0.00307473141796639</v>
      </c>
      <c r="P72" s="69">
        <f>'imported data from Web Calc'!E77</f>
        <v>0.00277717676461481</v>
      </c>
      <c r="Q72" s="69">
        <f>'imported data from Web Calc'!F77</f>
        <v>0.00317391630241692</v>
      </c>
      <c r="R72" s="69">
        <f>'imported data from Web Calc'!G77</f>
        <v>0.00277717676461481</v>
      </c>
      <c r="S72" s="69">
        <f>'imported data from Web Calc'!I77</f>
        <v>0.00773642098714125</v>
      </c>
      <c r="T72" s="69">
        <f>'imported data from Web Calc'!J77</f>
        <v>0.00357065584021904</v>
      </c>
      <c r="U72" s="69">
        <f>'imported data from Web Calc'!K77</f>
        <v>0.00089266396005476</v>
      </c>
      <c r="V72" s="69">
        <f>'imported data from Web Calc'!L77</f>
        <v>0.0013885883823074</v>
      </c>
      <c r="W72" s="69">
        <f>'imported data from Web Calc'!M77</f>
        <v>0.00297554653351587</v>
      </c>
      <c r="X72" s="69">
        <f>'imported data from Web Calc'!N77</f>
        <v>0.00773642098714125</v>
      </c>
      <c r="Y72" s="69">
        <f>'imported data from Web Calc'!O77</f>
        <v>0.00942256402280024</v>
      </c>
      <c r="Z72" s="69">
        <f>'imported data from Web Calc'!P77</f>
        <v>0.00972011867615183</v>
      </c>
      <c r="AA72" s="69">
        <f>'imported data from Web Calc'!Q77</f>
        <v>0.000396739537802116</v>
      </c>
      <c r="AB72" s="69">
        <f>'imported data from Web Calc'!R77</f>
        <v>0.00158695815120846</v>
      </c>
      <c r="AC72" s="69">
        <f>'imported data from Web Calc'!S77</f>
        <v>0.00257880699571375</v>
      </c>
      <c r="AD72" s="69">
        <f>'imported data from Web Calc'!U77</f>
        <v>0.00247962211126322</v>
      </c>
      <c r="AE72" s="69">
        <f>'imported data from Web Calc'!V77</f>
        <v>0.00128940349785688</v>
      </c>
      <c r="AF72" s="69">
        <f>'imported data from Web Calc'!W77</f>
        <v>0.00456250468472433</v>
      </c>
      <c r="AG72" s="69">
        <f>'imported data from Web Calc'!X77</f>
        <v>0.00188451280456005</v>
      </c>
      <c r="AH72" s="69">
        <f>'imported data from Web Calc'!Y77</f>
        <v>0.00476087445362539</v>
      </c>
      <c r="AI72" s="69">
        <f>'imported data from Web Calc'!Z77</f>
        <v>0.00366984072466957</v>
      </c>
      <c r="AJ72" s="69">
        <f>'imported data from Web Calc'!AA77</f>
        <v>0.0051576139914275</v>
      </c>
      <c r="AK72" s="69">
        <f>'imported data from Web Calc'!AB77</f>
        <v>0.0051576139914275</v>
      </c>
      <c r="AL72" s="69">
        <f>'imported data from Web Calc'!AC77</f>
        <v>0.000396739537802116</v>
      </c>
      <c r="AM72" s="69">
        <f>'imported data from Web Calc'!AD77</f>
        <v>0.00168614303565899</v>
      </c>
      <c r="AN72" s="69">
        <f>'imported data from Web Calc'!AE77</f>
        <v>0.00357065584021904</v>
      </c>
      <c r="AO72" s="69">
        <f>'imported data from Web Calc'!AG77</f>
        <v>0.00267799188016428</v>
      </c>
      <c r="AP72" s="69">
        <f>'imported data from Web Calc'!AH77</f>
        <v>0.00416576514692221</v>
      </c>
      <c r="AQ72" s="69">
        <f>'imported data from Web Calc'!AI77</f>
        <v>0.00297554653351587</v>
      </c>
      <c r="AR72" s="69">
        <f>'imported data from Web Calc'!AJ77</f>
        <v>0.0119021861340635</v>
      </c>
      <c r="AS72" s="69">
        <f>'imported data from Web Calc'!AK77</f>
        <v>0.0013885883823074</v>
      </c>
      <c r="AT72" s="69">
        <f>'imported data from Web Calc'!AL77</f>
        <v>0.00158695815120846</v>
      </c>
      <c r="AU72" s="69">
        <f>'imported data from Web Calc'!AM77</f>
        <v>0.00247962211126322</v>
      </c>
      <c r="AV72" s="69">
        <f>'imported data from Web Calc'!AN77</f>
        <v>0.00238043722681269</v>
      </c>
      <c r="AW72" s="69">
        <f>'imported data from Web Calc'!AO77</f>
        <v>0.00238043722681269</v>
      </c>
      <c r="AX72" s="69">
        <f>'imported data from Web Calc'!AP77</f>
        <v>0.00228125234236216</v>
      </c>
      <c r="AY72" s="69">
        <f>'imported data from Web Calc'!AQ77</f>
        <v>0.00238043722681269</v>
      </c>
      <c r="AZ72" s="69">
        <f>'imported data from Web Calc'!AS77</f>
        <v>0.00257880699571375</v>
      </c>
      <c r="BA72" s="69">
        <f>'imported data from Web Calc'!AT77</f>
        <v>0.00218206745791164</v>
      </c>
      <c r="BB72" s="69">
        <f>'imported data from Web Calc'!AU77</f>
        <v>0.00297554653351587</v>
      </c>
      <c r="BC72" s="69">
        <f>'imported data from Web Calc'!AV77</f>
        <v>0.000991848844505289</v>
      </c>
      <c r="BD72" s="69">
        <f>'imported data from Web Calc'!AW77</f>
        <v>0.00109103372895582</v>
      </c>
      <c r="BE72" s="69">
        <f>'imported data from Web Calc'!AX77</f>
        <v>0.00178532792010952</v>
      </c>
      <c r="BF72" s="69">
        <f>'imported data from Web Calc'!AY77</f>
        <v>0.0058519081825812</v>
      </c>
      <c r="BG72" s="69">
        <f>'imported data from Web Calc'!AZ77</f>
        <v>0.00972011867615183</v>
      </c>
      <c r="BH72" s="69">
        <f>'imported data from Web Calc'!BA77</f>
        <v>0.0044633198002738</v>
      </c>
      <c r="BI72" s="69">
        <f>'imported data from Web Calc'!BB77</f>
        <v>0.0114062617118108</v>
      </c>
      <c r="BJ72" s="69">
        <f>'imported data from Web Calc'!BC77</f>
        <v>0.00297554653351587</v>
      </c>
      <c r="BK72" s="69">
        <f>'imported data from Web Calc'!BE77</f>
        <v>0.00148777326675793</v>
      </c>
      <c r="BL72" s="69">
        <f>'imported data from Web Calc'!BF77</f>
        <v>0.00436413491582327</v>
      </c>
      <c r="BM72" s="69">
        <f>'imported data from Web Calc'!BG77</f>
        <v>0.000495924422252644</v>
      </c>
      <c r="BN72" s="69">
        <f>'imported data from Web Calc'!BH77</f>
        <v>0.00089266396005476</v>
      </c>
      <c r="BO72" s="69">
        <f>'imported data from Web Calc'!BI77</f>
        <v>0.00476087445362539</v>
      </c>
      <c r="BP72" s="69">
        <f>'imported data from Web Calc'!BJ77</f>
        <v>0.00456250468472433</v>
      </c>
      <c r="BQ72" s="69">
        <f>'imported data from Web Calc'!BK77</f>
        <v>0.0037690256091201</v>
      </c>
      <c r="BR72" s="69">
        <f>'imported data from Web Calc'!BL77</f>
        <v>0.00277717676461481</v>
      </c>
      <c r="BS72" s="69">
        <f>'imported data from Web Calc'!BM77</f>
        <v>0.00238043722681269</v>
      </c>
      <c r="BT72" s="69">
        <f>'imported data from Web Calc'!BN77</f>
        <v>0.00109103372895582</v>
      </c>
      <c r="BU72" s="69">
        <f>'imported data from Web Calc'!BO77</f>
        <v>0.00198369768901058</v>
      </c>
      <c r="BV72" s="69">
        <f>'imported data from Web Calc'!BQ77</f>
        <v>0.00128940349785688</v>
      </c>
      <c r="BW72" s="69">
        <f>'imported data from Web Calc'!BR77</f>
        <v>0.00158695815120846</v>
      </c>
      <c r="BX72" s="69">
        <f>'imported data from Web Calc'!BS77</f>
        <v>0.00972011867615183</v>
      </c>
      <c r="BY72" s="69">
        <f>'imported data from Web Calc'!BT77</f>
        <v>0.00495924422252644</v>
      </c>
      <c r="BZ72" s="69">
        <f>'imported data from Web Calc'!BU77</f>
        <v>0.00505842910697697</v>
      </c>
      <c r="CA72" s="69">
        <f>'imported data from Web Calc'!BV77</f>
        <v>0.00218206745791164</v>
      </c>
      <c r="CB72" s="69">
        <f>'imported data from Web Calc'!BW77</f>
        <v>0.00396739537802116</v>
      </c>
      <c r="CC72" s="69">
        <f>'imported data from Web Calc'!BX77</f>
        <v>0.00416576514692221</v>
      </c>
      <c r="CD72" s="69">
        <f>'imported data from Web Calc'!BY77</f>
        <v>0.000793479075604231</v>
      </c>
      <c r="CE72" s="69">
        <f>'imported data from Web Calc'!BZ77</f>
        <v>0.00109103372895582</v>
      </c>
      <c r="CF72" s="69">
        <f>'imported data from Web Calc'!CA77</f>
        <v>0.00357065584021904</v>
      </c>
      <c r="CG72" s="69">
        <f>'imported data from Web Calc'!CC77</f>
        <v>0.00505842910697697</v>
      </c>
      <c r="CH72" s="69">
        <f>'imported data from Web Calc'!CD77</f>
        <v>0.00208288257346111</v>
      </c>
      <c r="CI72" s="69">
        <f>'imported data from Web Calc'!CE77</f>
        <v>0.00208288257346111</v>
      </c>
      <c r="CJ72" s="69">
        <f>'imported data from Web Calc'!CF77</f>
        <v>0.00357065584021904</v>
      </c>
      <c r="CK72" s="69">
        <f>'imported data from Web Calc'!CG77</f>
        <v>0.00644701748928438</v>
      </c>
      <c r="CL72" s="69">
        <f>'imported data from Web Calc'!CH77</f>
        <v>0.00267799188016428</v>
      </c>
      <c r="CM72" s="69">
        <f>'imported data from Web Calc'!CI77</f>
        <v>0.00257880699571375</v>
      </c>
      <c r="CN72" s="69">
        <f>'imported data from Web Calc'!CJ77</f>
        <v>0.00198369768901058</v>
      </c>
      <c r="CO72" s="69">
        <f>'imported data from Web Calc'!CK77</f>
        <v>0.0105135977517561</v>
      </c>
      <c r="CP72" s="69">
        <f>'imported data from Web Calc'!CL77</f>
        <v>0.0044633198002738</v>
      </c>
      <c r="CQ72" s="69">
        <f>'imported data from Web Calc'!CM77</f>
        <v>0.00188451280456005</v>
      </c>
      <c r="CR72" s="69">
        <f>'imported data from Web Calc'!CO77</f>
        <v>0.00238043722681269</v>
      </c>
      <c r="CS72" s="69">
        <f>'imported data from Web Calc'!CP77</f>
        <v>0.00456250468472433</v>
      </c>
      <c r="CT72" s="69">
        <f>'imported data from Web Calc'!CQ77</f>
        <v>0.0051576139914275</v>
      </c>
      <c r="CU72" s="69">
        <f>'imported data from Web Calc'!CR77</f>
        <v>0.00198369768901058</v>
      </c>
      <c r="CV72" s="69">
        <f>'imported data from Web Calc'!CS77</f>
        <v>0.00257880699571375</v>
      </c>
      <c r="CW72" s="69">
        <f>'imported data from Web Calc'!CT77</f>
        <v>0.00317391630241692</v>
      </c>
      <c r="CX72" s="69">
        <f>'imported data from Web Calc'!CU77</f>
        <v>0.00862908494719601</v>
      </c>
      <c r="CY72" s="69">
        <f>'imported data from Web Calc'!CV77</f>
        <v>0.010315227982855</v>
      </c>
      <c r="CZ72" s="69">
        <f>'imported data from Web Calc'!CW77</f>
        <v>0.00158695815120846</v>
      </c>
      <c r="DA72" s="69">
        <f>'imported data from Web Calc'!CX77</f>
        <v>0.00168614303565899</v>
      </c>
      <c r="DB72" s="69">
        <f>'imported data from Web Calc'!CY77</f>
        <v>0.00307473141796639</v>
      </c>
      <c r="DC72" s="69">
        <f>'imported data from Web Calc'!DA77</f>
        <v>0.00575272329813067</v>
      </c>
      <c r="DD72" s="69">
        <f>'imported data from Web Calc'!DB77</f>
        <v>0.0044633198002738</v>
      </c>
      <c r="DE72" s="69">
        <f>'imported data from Web Calc'!DC77</f>
        <v>0.00168614303565899</v>
      </c>
      <c r="DF72" s="69">
        <f>'imported data from Web Calc'!DD77</f>
        <v>0.00128940349785688</v>
      </c>
      <c r="DG72" s="69">
        <f>'imported data from Web Calc'!DE77</f>
        <v>0.00327310118686745</v>
      </c>
      <c r="DH72" s="69">
        <f>'imported data from Web Calc'!DF77</f>
        <v>0.00188451280456005</v>
      </c>
      <c r="DI72" s="81"/>
      <c r="DJ72" s="66">
        <f t="shared" ref="DJ72:DJ91" si="77">IF(O72-$N72&gt;0,O72-$N72,0)</f>
        <v>0</v>
      </c>
      <c r="DK72" s="66">
        <f t="shared" ref="DK72:FV75" si="78">IF(P72-$N72&gt;0,P72-$N72,0)</f>
        <v>0</v>
      </c>
      <c r="DL72" s="66">
        <f t="shared" si="78"/>
        <v>0</v>
      </c>
      <c r="DM72" s="66">
        <f t="shared" si="78"/>
        <v>0</v>
      </c>
      <c r="DN72" s="66">
        <f t="shared" si="78"/>
        <v>0.00444348282338369</v>
      </c>
      <c r="DO72" s="66">
        <f t="shared" si="78"/>
        <v>0.000277717676461481</v>
      </c>
      <c r="DP72" s="66">
        <f t="shared" si="78"/>
        <v>0</v>
      </c>
      <c r="DQ72" s="66">
        <f t="shared" si="78"/>
        <v>0</v>
      </c>
      <c r="DR72" s="66">
        <f t="shared" si="78"/>
        <v>0</v>
      </c>
      <c r="DS72" s="66">
        <f t="shared" si="78"/>
        <v>0.00444348282338369</v>
      </c>
      <c r="DT72" s="66">
        <f t="shared" si="78"/>
        <v>0.00612962585904268</v>
      </c>
      <c r="DU72" s="66">
        <f t="shared" si="78"/>
        <v>0.00642718051239427</v>
      </c>
      <c r="DV72" s="66">
        <f t="shared" si="78"/>
        <v>0</v>
      </c>
      <c r="DW72" s="66">
        <f t="shared" si="78"/>
        <v>0</v>
      </c>
      <c r="DX72" s="66">
        <f t="shared" si="78"/>
        <v>0</v>
      </c>
      <c r="DY72" s="66">
        <f t="shared" si="78"/>
        <v>0</v>
      </c>
      <c r="DZ72" s="66">
        <f t="shared" si="78"/>
        <v>0</v>
      </c>
      <c r="EA72" s="66">
        <f t="shared" si="78"/>
        <v>0.00126956652096677</v>
      </c>
      <c r="EB72" s="66">
        <f t="shared" si="78"/>
        <v>0</v>
      </c>
      <c r="EC72" s="66">
        <f t="shared" si="78"/>
        <v>0.00146793628986783</v>
      </c>
      <c r="ED72" s="66">
        <f t="shared" si="78"/>
        <v>0.00037690256091201</v>
      </c>
      <c r="EE72" s="66">
        <f t="shared" si="78"/>
        <v>0.00186467582766994</v>
      </c>
      <c r="EF72" s="66">
        <f t="shared" si="78"/>
        <v>0.00186467582766994</v>
      </c>
      <c r="EG72" s="66">
        <f t="shared" si="78"/>
        <v>0</v>
      </c>
      <c r="EH72" s="66">
        <f t="shared" si="78"/>
        <v>0</v>
      </c>
      <c r="EI72" s="66">
        <f t="shared" si="78"/>
        <v>0.000277717676461481</v>
      </c>
      <c r="EJ72" s="66">
        <f t="shared" si="78"/>
        <v>0</v>
      </c>
      <c r="EK72" s="66">
        <f t="shared" si="78"/>
        <v>0.000872826983164654</v>
      </c>
      <c r="EL72" s="66">
        <f t="shared" si="78"/>
        <v>0</v>
      </c>
      <c r="EM72" s="66">
        <f t="shared" si="78"/>
        <v>0.00860924797030591</v>
      </c>
      <c r="EN72" s="66">
        <f t="shared" si="78"/>
        <v>0</v>
      </c>
      <c r="EO72" s="66">
        <f t="shared" si="78"/>
        <v>0</v>
      </c>
      <c r="EP72" s="66">
        <f t="shared" si="78"/>
        <v>0</v>
      </c>
      <c r="EQ72" s="66">
        <f t="shared" si="78"/>
        <v>0</v>
      </c>
      <c r="ER72" s="66">
        <f t="shared" si="78"/>
        <v>0</v>
      </c>
      <c r="ES72" s="66">
        <f t="shared" si="78"/>
        <v>0</v>
      </c>
      <c r="ET72" s="66">
        <f t="shared" si="78"/>
        <v>0</v>
      </c>
      <c r="EU72" s="66">
        <f t="shared" si="78"/>
        <v>0</v>
      </c>
      <c r="EV72" s="66">
        <f t="shared" si="78"/>
        <v>0</v>
      </c>
      <c r="EW72" s="66">
        <f t="shared" si="78"/>
        <v>0</v>
      </c>
      <c r="EX72" s="66">
        <f t="shared" si="78"/>
        <v>0</v>
      </c>
      <c r="EY72" s="66">
        <f t="shared" si="78"/>
        <v>0</v>
      </c>
      <c r="EZ72" s="66">
        <f t="shared" si="78"/>
        <v>0</v>
      </c>
      <c r="FA72" s="66">
        <f t="shared" si="78"/>
        <v>0.00255897001882364</v>
      </c>
      <c r="FB72" s="66">
        <f t="shared" si="78"/>
        <v>0.00642718051239427</v>
      </c>
      <c r="FC72" s="66">
        <f t="shared" si="78"/>
        <v>0.00117038163651624</v>
      </c>
      <c r="FD72" s="66">
        <f t="shared" si="78"/>
        <v>0.00811332354805326</v>
      </c>
      <c r="FE72" s="66">
        <f t="shared" si="78"/>
        <v>0</v>
      </c>
      <c r="FF72" s="66">
        <f t="shared" si="78"/>
        <v>0</v>
      </c>
      <c r="FG72" s="66">
        <f t="shared" si="78"/>
        <v>0.00107119675206571</v>
      </c>
      <c r="FH72" s="66">
        <f t="shared" si="78"/>
        <v>0</v>
      </c>
      <c r="FI72" s="66">
        <f t="shared" si="78"/>
        <v>0</v>
      </c>
      <c r="FJ72" s="66">
        <f t="shared" si="78"/>
        <v>0.00146793628986783</v>
      </c>
      <c r="FK72" s="66">
        <f t="shared" si="78"/>
        <v>0.00126956652096677</v>
      </c>
      <c r="FL72" s="66">
        <f t="shared" si="78"/>
        <v>0.000476087445362539</v>
      </c>
      <c r="FM72" s="66">
        <f t="shared" si="78"/>
        <v>0</v>
      </c>
      <c r="FN72" s="66">
        <f t="shared" si="78"/>
        <v>0</v>
      </c>
      <c r="FO72" s="66">
        <f t="shared" si="78"/>
        <v>0</v>
      </c>
      <c r="FP72" s="66">
        <f t="shared" si="78"/>
        <v>0</v>
      </c>
      <c r="FQ72" s="66">
        <f t="shared" si="78"/>
        <v>0</v>
      </c>
      <c r="FR72" s="66">
        <f t="shared" si="78"/>
        <v>0</v>
      </c>
      <c r="FS72" s="66">
        <f t="shared" si="78"/>
        <v>0.00642718051239427</v>
      </c>
      <c r="FT72" s="66">
        <f t="shared" si="78"/>
        <v>0.00166630605876889</v>
      </c>
      <c r="FU72" s="66">
        <f t="shared" si="78"/>
        <v>0.00176549094321941</v>
      </c>
      <c r="FV72" s="66">
        <f t="shared" si="78"/>
        <v>0</v>
      </c>
      <c r="FW72" s="66">
        <f t="shared" ref="FW72:HC79" si="79">IF(CB72-$N72&gt;0,CB72-$N72,0)</f>
        <v>0.000674457214263597</v>
      </c>
      <c r="FX72" s="66">
        <f t="shared" si="79"/>
        <v>0.000872826983164654</v>
      </c>
      <c r="FY72" s="66">
        <f t="shared" si="79"/>
        <v>0</v>
      </c>
      <c r="FZ72" s="66">
        <f t="shared" si="79"/>
        <v>0</v>
      </c>
      <c r="GA72" s="66">
        <f t="shared" si="79"/>
        <v>0.000277717676461481</v>
      </c>
      <c r="GB72" s="66">
        <f t="shared" si="79"/>
        <v>0.00176549094321941</v>
      </c>
      <c r="GC72" s="66">
        <f t="shared" si="79"/>
        <v>0</v>
      </c>
      <c r="GD72" s="66">
        <f t="shared" si="79"/>
        <v>0</v>
      </c>
      <c r="GE72" s="66">
        <f t="shared" si="79"/>
        <v>0.000277717676461481</v>
      </c>
      <c r="GF72" s="66">
        <f t="shared" si="79"/>
        <v>0.00315407932552682</v>
      </c>
      <c r="GG72" s="66">
        <f t="shared" si="79"/>
        <v>0</v>
      </c>
      <c r="GH72" s="66">
        <f t="shared" si="79"/>
        <v>0</v>
      </c>
      <c r="GI72" s="66">
        <f t="shared" si="79"/>
        <v>0</v>
      </c>
      <c r="GJ72" s="66">
        <f t="shared" si="79"/>
        <v>0.0072206595879985</v>
      </c>
      <c r="GK72" s="66">
        <f t="shared" si="79"/>
        <v>0.00117038163651624</v>
      </c>
      <c r="GL72" s="66">
        <f t="shared" si="79"/>
        <v>0</v>
      </c>
      <c r="GM72" s="66">
        <f t="shared" si="79"/>
        <v>0</v>
      </c>
      <c r="GN72" s="66">
        <f t="shared" si="79"/>
        <v>0.00126956652096677</v>
      </c>
      <c r="GO72" s="66">
        <f t="shared" si="79"/>
        <v>0.00186467582766994</v>
      </c>
      <c r="GP72" s="66">
        <f t="shared" si="79"/>
        <v>0</v>
      </c>
      <c r="GQ72" s="66">
        <f t="shared" si="79"/>
        <v>0</v>
      </c>
      <c r="GR72" s="66">
        <f t="shared" si="79"/>
        <v>0</v>
      </c>
      <c r="GS72" s="66">
        <f t="shared" si="79"/>
        <v>0.00533614678343845</v>
      </c>
      <c r="GT72" s="66">
        <f t="shared" si="79"/>
        <v>0.00702228981909744</v>
      </c>
      <c r="GU72" s="66">
        <f t="shared" si="79"/>
        <v>0</v>
      </c>
      <c r="GV72" s="66">
        <f t="shared" si="79"/>
        <v>0</v>
      </c>
      <c r="GW72" s="66">
        <f t="shared" si="79"/>
        <v>0</v>
      </c>
      <c r="GX72" s="66">
        <f t="shared" si="79"/>
        <v>0.00245978513437312</v>
      </c>
      <c r="GY72" s="66">
        <f t="shared" si="79"/>
        <v>0.00117038163651624</v>
      </c>
      <c r="GZ72" s="66">
        <f t="shared" si="79"/>
        <v>0</v>
      </c>
      <c r="HA72" s="66">
        <f t="shared" si="79"/>
        <v>0</v>
      </c>
      <c r="HB72" s="66">
        <f t="shared" si="79"/>
        <v>0</v>
      </c>
      <c r="HC72" s="66">
        <f t="shared" si="79"/>
        <v>0</v>
      </c>
      <c r="HD72" s="66"/>
    </row>
    <row r="73" spans="1:212">
      <c r="A73">
        <f>'imported data from Web Calc'!A78</f>
        <v>754.5</v>
      </c>
      <c r="B73" t="str">
        <f>'imported data from Web Calc'!B78</f>
        <v>C42H76O8PN</v>
      </c>
      <c r="C73" s="61" t="str">
        <f>'imported data from Web Calc'!C78</f>
        <v>PC(34:4)</v>
      </c>
      <c r="D73" s="69">
        <f>'imported data from Web Calc'!H78</f>
        <v>0</v>
      </c>
      <c r="E73" s="69">
        <f>'imported data from Web Calc'!T78</f>
        <v>0</v>
      </c>
      <c r="F73" s="69">
        <f>'imported data from Web Calc'!AF78</f>
        <v>0</v>
      </c>
      <c r="G73" s="69">
        <f>'imported data from Web Calc'!AR78</f>
        <v>0</v>
      </c>
      <c r="H73" s="69">
        <f>'imported data from Web Calc'!BD78</f>
        <v>0</v>
      </c>
      <c r="I73" s="69">
        <f>'imported data from Web Calc'!BP78</f>
        <v>0</v>
      </c>
      <c r="J73" s="69">
        <f>'imported data from Web Calc'!CB78</f>
        <v>0</v>
      </c>
      <c r="K73" s="69">
        <f>'imported data from Web Calc'!CN78</f>
        <v>0</v>
      </c>
      <c r="L73" s="69">
        <f>'imported data from Web Calc'!CZ78</f>
        <v>0</v>
      </c>
      <c r="M73" s="69">
        <f>'imported data from Web Calc'!DG78</f>
        <v>0</v>
      </c>
      <c r="N73" s="78">
        <f t="shared" si="69"/>
        <v>0</v>
      </c>
      <c r="O73" s="69">
        <f>'imported data from Web Calc'!D78</f>
        <v>0.00297554653351587</v>
      </c>
      <c r="P73" s="69">
        <f>'imported data from Web Calc'!E78</f>
        <v>0.00307473141796639</v>
      </c>
      <c r="Q73" s="69">
        <f>'imported data from Web Calc'!F78</f>
        <v>0.00247962211126322</v>
      </c>
      <c r="R73" s="69">
        <f>'imported data from Web Calc'!G78</f>
        <v>0.00297554653351587</v>
      </c>
      <c r="S73" s="69">
        <f>'imported data from Web Calc'!I78</f>
        <v>0.00991848844505289</v>
      </c>
      <c r="T73" s="69">
        <f>'imported data from Web Calc'!J78</f>
        <v>0.00337228607131798</v>
      </c>
      <c r="U73" s="69">
        <f>'imported data from Web Calc'!K78</f>
        <v>0.00228125234236216</v>
      </c>
      <c r="V73" s="69">
        <f>'imported data from Web Calc'!L78</f>
        <v>0.00109103372895582</v>
      </c>
      <c r="W73" s="69">
        <f>'imported data from Web Calc'!M78</f>
        <v>0.00575272329813067</v>
      </c>
      <c r="X73" s="69">
        <f>'imported data from Web Calc'!N78</f>
        <v>0.00466168956917486</v>
      </c>
      <c r="Y73" s="69">
        <f>'imported data from Web Calc'!O78</f>
        <v>0.00634783260483385</v>
      </c>
      <c r="Z73" s="69">
        <f>'imported data from Web Calc'!P78</f>
        <v>0.00486005933807591</v>
      </c>
      <c r="AA73" s="69">
        <f>'imported data from Web Calc'!Q78</f>
        <v>0.000396739537802116</v>
      </c>
      <c r="AB73" s="69">
        <f>'imported data from Web Calc'!R78</f>
        <v>0.000595109306703173</v>
      </c>
      <c r="AC73" s="69">
        <f>'imported data from Web Calc'!S78</f>
        <v>0.00218206745791164</v>
      </c>
      <c r="AD73" s="69">
        <f>'imported data from Web Calc'!U78</f>
        <v>0.00119021861340635</v>
      </c>
      <c r="AE73" s="69">
        <f>'imported data from Web Calc'!V78</f>
        <v>0.000495924422252644</v>
      </c>
      <c r="AF73" s="69">
        <f>'imported data from Web Calc'!W78</f>
        <v>0.00089266396005476</v>
      </c>
      <c r="AG73" s="69">
        <f>'imported data from Web Calc'!X78</f>
        <v>0.000198369768901058</v>
      </c>
      <c r="AH73" s="69">
        <f>'imported data from Web Calc'!Y78</f>
        <v>0.0037690256091201</v>
      </c>
      <c r="AI73" s="69">
        <f>'imported data from Web Calc'!Z78</f>
        <v>0.000694294191153702</v>
      </c>
      <c r="AJ73" s="69">
        <f>'imported data from Web Calc'!AA78</f>
        <v>0.00307473141796639</v>
      </c>
      <c r="AK73" s="69">
        <f>'imported data from Web Calc'!AB78</f>
        <v>0.0044633198002738</v>
      </c>
      <c r="AL73" s="69">
        <f>'imported data from Web Calc'!AC78</f>
        <v>0.00089266396005476</v>
      </c>
      <c r="AM73" s="69">
        <f>'imported data from Web Calc'!AD78</f>
        <v>0.00277717676461481</v>
      </c>
      <c r="AN73" s="69">
        <f>'imported data from Web Calc'!AE78</f>
        <v>0.00257880699571375</v>
      </c>
      <c r="AO73" s="69">
        <f>'imported data from Web Calc'!AG78</f>
        <v>0.00148777326675793</v>
      </c>
      <c r="AP73" s="69">
        <f>'imported data from Web Calc'!AH78</f>
        <v>0.00327310118686745</v>
      </c>
      <c r="AQ73" s="69">
        <f>'imported data from Web Calc'!AI78</f>
        <v>0.00426495003137274</v>
      </c>
      <c r="AR73" s="69">
        <f>'imported data from Web Calc'!AJ78</f>
        <v>0.0089266396005476</v>
      </c>
      <c r="AS73" s="69">
        <f>'imported data from Web Calc'!AK78</f>
        <v>0.00119021861340635</v>
      </c>
      <c r="AT73" s="69">
        <f>'imported data from Web Calc'!AL78</f>
        <v>0.000793479075604231</v>
      </c>
      <c r="AU73" s="69">
        <f>'imported data from Web Calc'!AM78</f>
        <v>0.00119021861340635</v>
      </c>
      <c r="AV73" s="69">
        <f>'imported data from Web Calc'!AN78</f>
        <v>0.00168614303565899</v>
      </c>
      <c r="AW73" s="69">
        <f>'imported data from Web Calc'!AO78</f>
        <v>9.91848844505289e-5</v>
      </c>
      <c r="AX73" s="69">
        <f>'imported data from Web Calc'!AP78</f>
        <v>0</v>
      </c>
      <c r="AY73" s="69">
        <f>'imported data from Web Calc'!AQ78</f>
        <v>0.00228125234236216</v>
      </c>
      <c r="AZ73" s="69">
        <f>'imported data from Web Calc'!AS78</f>
        <v>0.00148777326675793</v>
      </c>
      <c r="BA73" s="69">
        <f>'imported data from Web Calc'!AT78</f>
        <v>9.91848844505289e-5</v>
      </c>
      <c r="BB73" s="69">
        <f>'imported data from Web Calc'!AU78</f>
        <v>0.00238043722681269</v>
      </c>
      <c r="BC73" s="69">
        <f>'imported data from Web Calc'!AV78</f>
        <v>0.00128940349785688</v>
      </c>
      <c r="BD73" s="69">
        <f>'imported data from Web Calc'!AW78</f>
        <v>0.00267799188016428</v>
      </c>
      <c r="BE73" s="69">
        <f>'imported data from Web Calc'!AX78</f>
        <v>0.00238043722681269</v>
      </c>
      <c r="BF73" s="69">
        <f>'imported data from Web Calc'!AY78</f>
        <v>0.00347147095576851</v>
      </c>
      <c r="BG73" s="69">
        <f>'imported data from Web Calc'!AZ78</f>
        <v>0.00595109306703173</v>
      </c>
      <c r="BH73" s="69">
        <f>'imported data from Web Calc'!BA78</f>
        <v>0.00436413491582327</v>
      </c>
      <c r="BI73" s="69">
        <f>'imported data from Web Calc'!BB78</f>
        <v>0.00624864772038332</v>
      </c>
      <c r="BJ73" s="69">
        <f>'imported data from Web Calc'!BC78</f>
        <v>0.00208288257346111</v>
      </c>
      <c r="BK73" s="69">
        <f>'imported data from Web Calc'!BE78</f>
        <v>0.00119021861340635</v>
      </c>
      <c r="BL73" s="69">
        <f>'imported data from Web Calc'!BF78</f>
        <v>0.00228125234236216</v>
      </c>
      <c r="BM73" s="69">
        <f>'imported data from Web Calc'!BG78</f>
        <v>9.91848844505289e-5</v>
      </c>
      <c r="BN73" s="69">
        <f>'imported data from Web Calc'!BH78</f>
        <v>0</v>
      </c>
      <c r="BO73" s="69">
        <f>'imported data from Web Calc'!BI78</f>
        <v>0.000595109306703173</v>
      </c>
      <c r="BP73" s="69">
        <f>'imported data from Web Calc'!BJ78</f>
        <v>0.00109103372895582</v>
      </c>
      <c r="BQ73" s="69">
        <f>'imported data from Web Calc'!BK78</f>
        <v>0.00347147095576851</v>
      </c>
      <c r="BR73" s="69">
        <f>'imported data from Web Calc'!BL78</f>
        <v>0.000595109306703173</v>
      </c>
      <c r="BS73" s="69">
        <f>'imported data from Web Calc'!BM78</f>
        <v>0.000396739537802116</v>
      </c>
      <c r="BT73" s="69">
        <f>'imported data from Web Calc'!BN78</f>
        <v>0.000991848844505289</v>
      </c>
      <c r="BU73" s="69">
        <f>'imported data from Web Calc'!BO78</f>
        <v>0.00257880699571375</v>
      </c>
      <c r="BV73" s="69">
        <f>'imported data from Web Calc'!BQ78</f>
        <v>0.00198369768901058</v>
      </c>
      <c r="BW73" s="69">
        <f>'imported data from Web Calc'!BR78</f>
        <v>0.00178532792010952</v>
      </c>
      <c r="BX73" s="69">
        <f>'imported data from Web Calc'!BS78</f>
        <v>0.00456250468472433</v>
      </c>
      <c r="BY73" s="69">
        <f>'imported data from Web Calc'!BT78</f>
        <v>0.00753805121824019</v>
      </c>
      <c r="BZ73" s="69">
        <f>'imported data from Web Calc'!BU78</f>
        <v>0.00337228607131798</v>
      </c>
      <c r="CA73" s="69">
        <f>'imported data from Web Calc'!BV78</f>
        <v>0.00287636164906534</v>
      </c>
      <c r="CB73" s="69">
        <f>'imported data from Web Calc'!BW78</f>
        <v>0.00327310118686745</v>
      </c>
      <c r="CC73" s="69">
        <f>'imported data from Web Calc'!BX78</f>
        <v>0.00753805121824019</v>
      </c>
      <c r="CD73" s="69">
        <f>'imported data from Web Calc'!BY78</f>
        <v>0.0013885883823074</v>
      </c>
      <c r="CE73" s="69">
        <f>'imported data from Web Calc'!BZ78</f>
        <v>0.000297554653351587</v>
      </c>
      <c r="CF73" s="69">
        <f>'imported data from Web Calc'!CA78</f>
        <v>0.00267799188016428</v>
      </c>
      <c r="CG73" s="69">
        <f>'imported data from Web Calc'!CC78</f>
        <v>0.010315227982855</v>
      </c>
      <c r="CH73" s="69">
        <f>'imported data from Web Calc'!CD78</f>
        <v>0.000694294191153702</v>
      </c>
      <c r="CI73" s="69">
        <f>'imported data from Web Calc'!CE78</f>
        <v>0.00109103372895582</v>
      </c>
      <c r="CJ73" s="69">
        <f>'imported data from Web Calc'!CF78</f>
        <v>9.91848844505289e-5</v>
      </c>
      <c r="CK73" s="69">
        <f>'imported data from Web Calc'!CG78</f>
        <v>0.00178532792010952</v>
      </c>
      <c r="CL73" s="69">
        <f>'imported data from Web Calc'!CH78</f>
        <v>0.00148777326675793</v>
      </c>
      <c r="CM73" s="69">
        <f>'imported data from Web Calc'!CI78</f>
        <v>9.91848844505289e-5</v>
      </c>
      <c r="CN73" s="69">
        <f>'imported data from Web Calc'!CJ78</f>
        <v>9.91848844505289e-5</v>
      </c>
      <c r="CO73" s="69">
        <f>'imported data from Web Calc'!CK78</f>
        <v>0.017059800125491</v>
      </c>
      <c r="CP73" s="69">
        <f>'imported data from Web Calc'!CL78</f>
        <v>0.00763723610269072</v>
      </c>
      <c r="CQ73" s="69">
        <f>'imported data from Web Calc'!CM78</f>
        <v>0.00218206745791164</v>
      </c>
      <c r="CR73" s="69">
        <f>'imported data from Web Calc'!CO78</f>
        <v>0.00575272329813067</v>
      </c>
      <c r="CS73" s="69">
        <f>'imported data from Web Calc'!CP78</f>
        <v>0.00495924422252644</v>
      </c>
      <c r="CT73" s="69">
        <f>'imported data from Web Calc'!CQ78</f>
        <v>0.00327310118686745</v>
      </c>
      <c r="CU73" s="69">
        <f>'imported data from Web Calc'!CR78</f>
        <v>0.00267799188016428</v>
      </c>
      <c r="CV73" s="69">
        <f>'imported data from Web Calc'!CS78</f>
        <v>0.00287636164906534</v>
      </c>
      <c r="CW73" s="69">
        <f>'imported data from Web Calc'!CT78</f>
        <v>0.00624864772038332</v>
      </c>
      <c r="CX73" s="69">
        <f>'imported data from Web Calc'!CU78</f>
        <v>0.00406658026247168</v>
      </c>
      <c r="CY73" s="69">
        <f>'imported data from Web Calc'!CV78</f>
        <v>0.00922419425389918</v>
      </c>
      <c r="CZ73" s="69">
        <f>'imported data from Web Calc'!CW78</f>
        <v>0.000297554653351587</v>
      </c>
      <c r="DA73" s="69">
        <f>'imported data from Web Calc'!CX78</f>
        <v>9.91848844505289e-5</v>
      </c>
      <c r="DB73" s="69">
        <f>'imported data from Web Calc'!CY78</f>
        <v>0.00277717676461481</v>
      </c>
      <c r="DC73" s="69">
        <f>'imported data from Web Calc'!DA78</f>
        <v>0.00089266396005476</v>
      </c>
      <c r="DD73" s="69">
        <f>'imported data from Web Calc'!DB78</f>
        <v>0.000694294191153702</v>
      </c>
      <c r="DE73" s="69">
        <f>'imported data from Web Calc'!DC78</f>
        <v>0.00089266396005476</v>
      </c>
      <c r="DF73" s="69">
        <f>'imported data from Web Calc'!DD78</f>
        <v>0</v>
      </c>
      <c r="DG73" s="69">
        <f>'imported data from Web Calc'!DE78</f>
        <v>0.00218206745791164</v>
      </c>
      <c r="DH73" s="69">
        <f>'imported data from Web Calc'!DF78</f>
        <v>0.00218206745791164</v>
      </c>
      <c r="DI73" s="81"/>
      <c r="DJ73" s="66">
        <f t="shared" si="77"/>
        <v>0.00297554653351587</v>
      </c>
      <c r="DK73" s="66">
        <f t="shared" si="78"/>
        <v>0.00307473141796639</v>
      </c>
      <c r="DL73" s="66">
        <f t="shared" si="78"/>
        <v>0.00247962211126322</v>
      </c>
      <c r="DM73" s="66">
        <f t="shared" si="78"/>
        <v>0.00297554653351587</v>
      </c>
      <c r="DN73" s="66">
        <f t="shared" si="78"/>
        <v>0.00991848844505289</v>
      </c>
      <c r="DO73" s="66">
        <f t="shared" si="78"/>
        <v>0.00337228607131798</v>
      </c>
      <c r="DP73" s="66">
        <f t="shared" si="78"/>
        <v>0.00228125234236216</v>
      </c>
      <c r="DQ73" s="66">
        <f t="shared" si="78"/>
        <v>0.00109103372895582</v>
      </c>
      <c r="DR73" s="66">
        <f t="shared" si="78"/>
        <v>0.00575272329813067</v>
      </c>
      <c r="DS73" s="66">
        <f t="shared" si="78"/>
        <v>0.00466168956917486</v>
      </c>
      <c r="DT73" s="66">
        <f t="shared" si="78"/>
        <v>0.00634783260483385</v>
      </c>
      <c r="DU73" s="66">
        <f t="shared" si="78"/>
        <v>0.00486005933807591</v>
      </c>
      <c r="DV73" s="66">
        <f t="shared" si="78"/>
        <v>0.000396739537802116</v>
      </c>
      <c r="DW73" s="66">
        <f t="shared" si="78"/>
        <v>0.000595109306703173</v>
      </c>
      <c r="DX73" s="66">
        <f t="shared" si="78"/>
        <v>0.00218206745791164</v>
      </c>
      <c r="DY73" s="66">
        <f t="shared" si="78"/>
        <v>0.00119021861340635</v>
      </c>
      <c r="DZ73" s="66">
        <f t="shared" si="78"/>
        <v>0.000495924422252644</v>
      </c>
      <c r="EA73" s="66">
        <f t="shared" si="78"/>
        <v>0.00089266396005476</v>
      </c>
      <c r="EB73" s="66">
        <f t="shared" si="78"/>
        <v>0.000198369768901058</v>
      </c>
      <c r="EC73" s="66">
        <f t="shared" si="78"/>
        <v>0.0037690256091201</v>
      </c>
      <c r="ED73" s="66">
        <f t="shared" si="78"/>
        <v>0.000694294191153702</v>
      </c>
      <c r="EE73" s="66">
        <f t="shared" si="78"/>
        <v>0.00307473141796639</v>
      </c>
      <c r="EF73" s="66">
        <f t="shared" si="78"/>
        <v>0.0044633198002738</v>
      </c>
      <c r="EG73" s="66">
        <f t="shared" si="78"/>
        <v>0.00089266396005476</v>
      </c>
      <c r="EH73" s="66">
        <f t="shared" si="78"/>
        <v>0.00277717676461481</v>
      </c>
      <c r="EI73" s="66">
        <f t="shared" si="78"/>
        <v>0.00257880699571375</v>
      </c>
      <c r="EJ73" s="66">
        <f t="shared" si="78"/>
        <v>0.00148777326675793</v>
      </c>
      <c r="EK73" s="66">
        <f t="shared" si="78"/>
        <v>0.00327310118686745</v>
      </c>
      <c r="EL73" s="66">
        <f t="shared" si="78"/>
        <v>0.00426495003137274</v>
      </c>
      <c r="EM73" s="66">
        <f t="shared" si="78"/>
        <v>0.0089266396005476</v>
      </c>
      <c r="EN73" s="66">
        <f t="shared" si="78"/>
        <v>0.00119021861340635</v>
      </c>
      <c r="EO73" s="66">
        <f t="shared" si="78"/>
        <v>0.000793479075604231</v>
      </c>
      <c r="EP73" s="66">
        <f t="shared" si="78"/>
        <v>0.00119021861340635</v>
      </c>
      <c r="EQ73" s="66">
        <f t="shared" si="78"/>
        <v>0.00168614303565899</v>
      </c>
      <c r="ER73" s="66">
        <f t="shared" si="78"/>
        <v>9.91848844505289e-5</v>
      </c>
      <c r="ES73" s="66">
        <f t="shared" si="78"/>
        <v>0</v>
      </c>
      <c r="ET73" s="66">
        <f t="shared" si="78"/>
        <v>0.00228125234236216</v>
      </c>
      <c r="EU73" s="66">
        <f t="shared" si="78"/>
        <v>0.00148777326675793</v>
      </c>
      <c r="EV73" s="66">
        <f t="shared" si="78"/>
        <v>9.91848844505289e-5</v>
      </c>
      <c r="EW73" s="66">
        <f t="shared" si="78"/>
        <v>0.00238043722681269</v>
      </c>
      <c r="EX73" s="66">
        <f t="shared" si="78"/>
        <v>0.00128940349785688</v>
      </c>
      <c r="EY73" s="66">
        <f t="shared" si="78"/>
        <v>0.00267799188016428</v>
      </c>
      <c r="EZ73" s="66">
        <f t="shared" si="78"/>
        <v>0.00238043722681269</v>
      </c>
      <c r="FA73" s="66">
        <f t="shared" si="78"/>
        <v>0.00347147095576851</v>
      </c>
      <c r="FB73" s="66">
        <f t="shared" si="78"/>
        <v>0.00595109306703173</v>
      </c>
      <c r="FC73" s="66">
        <f t="shared" si="78"/>
        <v>0.00436413491582327</v>
      </c>
      <c r="FD73" s="66">
        <f t="shared" si="78"/>
        <v>0.00624864772038332</v>
      </c>
      <c r="FE73" s="66">
        <f t="shared" si="78"/>
        <v>0.00208288257346111</v>
      </c>
      <c r="FF73" s="66">
        <f t="shared" si="78"/>
        <v>0.00119021861340635</v>
      </c>
      <c r="FG73" s="66">
        <f t="shared" si="78"/>
        <v>0.00228125234236216</v>
      </c>
      <c r="FH73" s="66">
        <f t="shared" si="78"/>
        <v>9.91848844505289e-5</v>
      </c>
      <c r="FI73" s="66">
        <f t="shared" si="78"/>
        <v>0</v>
      </c>
      <c r="FJ73" s="66">
        <f t="shared" si="78"/>
        <v>0.000595109306703173</v>
      </c>
      <c r="FK73" s="66">
        <f t="shared" si="78"/>
        <v>0.00109103372895582</v>
      </c>
      <c r="FL73" s="66">
        <f t="shared" si="78"/>
        <v>0.00347147095576851</v>
      </c>
      <c r="FM73" s="66">
        <f t="shared" si="78"/>
        <v>0.000595109306703173</v>
      </c>
      <c r="FN73" s="66">
        <f t="shared" si="78"/>
        <v>0.000396739537802116</v>
      </c>
      <c r="FO73" s="66">
        <f t="shared" si="78"/>
        <v>0.000991848844505289</v>
      </c>
      <c r="FP73" s="66">
        <f t="shared" si="78"/>
        <v>0.00257880699571375</v>
      </c>
      <c r="FQ73" s="66">
        <f t="shared" si="78"/>
        <v>0.00198369768901058</v>
      </c>
      <c r="FR73" s="66">
        <f t="shared" si="78"/>
        <v>0.00178532792010952</v>
      </c>
      <c r="FS73" s="66">
        <f t="shared" si="78"/>
        <v>0.00456250468472433</v>
      </c>
      <c r="FT73" s="66">
        <f t="shared" si="78"/>
        <v>0.00753805121824019</v>
      </c>
      <c r="FU73" s="66">
        <f t="shared" si="78"/>
        <v>0.00337228607131798</v>
      </c>
      <c r="FV73" s="66">
        <f t="shared" si="78"/>
        <v>0.00287636164906534</v>
      </c>
      <c r="FW73" s="66">
        <f t="shared" si="79"/>
        <v>0.00327310118686745</v>
      </c>
      <c r="FX73" s="66">
        <f t="shared" si="79"/>
        <v>0.00753805121824019</v>
      </c>
      <c r="FY73" s="66">
        <f t="shared" si="79"/>
        <v>0.0013885883823074</v>
      </c>
      <c r="FZ73" s="66">
        <f t="shared" si="79"/>
        <v>0.000297554653351587</v>
      </c>
      <c r="GA73" s="66">
        <f t="shared" si="79"/>
        <v>0.00267799188016428</v>
      </c>
      <c r="GB73" s="66">
        <f t="shared" si="79"/>
        <v>0.010315227982855</v>
      </c>
      <c r="GC73" s="66">
        <f t="shared" si="79"/>
        <v>0.000694294191153702</v>
      </c>
      <c r="GD73" s="66">
        <f t="shared" si="79"/>
        <v>0.00109103372895582</v>
      </c>
      <c r="GE73" s="66">
        <f t="shared" si="79"/>
        <v>9.91848844505289e-5</v>
      </c>
      <c r="GF73" s="66">
        <f t="shared" si="79"/>
        <v>0.00178532792010952</v>
      </c>
      <c r="GG73" s="66">
        <f t="shared" si="79"/>
        <v>0.00148777326675793</v>
      </c>
      <c r="GH73" s="66">
        <f t="shared" si="79"/>
        <v>9.91848844505289e-5</v>
      </c>
      <c r="GI73" s="66">
        <f t="shared" si="79"/>
        <v>9.91848844505289e-5</v>
      </c>
      <c r="GJ73" s="66">
        <f t="shared" si="79"/>
        <v>0.017059800125491</v>
      </c>
      <c r="GK73" s="66">
        <f t="shared" si="79"/>
        <v>0.00763723610269072</v>
      </c>
      <c r="GL73" s="66">
        <f t="shared" si="79"/>
        <v>0.00218206745791164</v>
      </c>
      <c r="GM73" s="66">
        <f t="shared" si="79"/>
        <v>0.00575272329813067</v>
      </c>
      <c r="GN73" s="66">
        <f t="shared" si="79"/>
        <v>0.00495924422252644</v>
      </c>
      <c r="GO73" s="66">
        <f t="shared" si="79"/>
        <v>0.00327310118686745</v>
      </c>
      <c r="GP73" s="66">
        <f t="shared" si="79"/>
        <v>0.00267799188016428</v>
      </c>
      <c r="GQ73" s="66">
        <f t="shared" si="79"/>
        <v>0.00287636164906534</v>
      </c>
      <c r="GR73" s="66">
        <f t="shared" si="79"/>
        <v>0.00624864772038332</v>
      </c>
      <c r="GS73" s="66">
        <f t="shared" si="79"/>
        <v>0.00406658026247168</v>
      </c>
      <c r="GT73" s="66">
        <f t="shared" si="79"/>
        <v>0.00922419425389918</v>
      </c>
      <c r="GU73" s="66">
        <f t="shared" si="79"/>
        <v>0.000297554653351587</v>
      </c>
      <c r="GV73" s="66">
        <f t="shared" si="79"/>
        <v>9.91848844505289e-5</v>
      </c>
      <c r="GW73" s="66">
        <f t="shared" si="79"/>
        <v>0.00277717676461481</v>
      </c>
      <c r="GX73" s="66">
        <f t="shared" si="79"/>
        <v>0.00089266396005476</v>
      </c>
      <c r="GY73" s="66">
        <f t="shared" si="79"/>
        <v>0.000694294191153702</v>
      </c>
      <c r="GZ73" s="66">
        <f t="shared" si="79"/>
        <v>0.00089266396005476</v>
      </c>
      <c r="HA73" s="66">
        <f t="shared" si="79"/>
        <v>0</v>
      </c>
      <c r="HB73" s="66">
        <f t="shared" si="79"/>
        <v>0.00218206745791164</v>
      </c>
      <c r="HC73" s="66">
        <f t="shared" si="79"/>
        <v>0.00218206745791164</v>
      </c>
      <c r="HD73" s="66"/>
    </row>
    <row r="74" spans="1:212">
      <c r="A74">
        <f>'imported data from Web Calc'!A79</f>
        <v>756.5</v>
      </c>
      <c r="B74" t="str">
        <f>'imported data from Web Calc'!B79</f>
        <v>C42H78O8PN</v>
      </c>
      <c r="C74" s="61" t="str">
        <f>'imported data from Web Calc'!C79</f>
        <v>PC(34:3)</v>
      </c>
      <c r="D74" s="69">
        <f>'imported data from Web Calc'!H79</f>
        <v>9.91848844505289e-5</v>
      </c>
      <c r="E74" s="69">
        <f>'imported data from Web Calc'!T79</f>
        <v>9.91848844505289e-5</v>
      </c>
      <c r="F74" s="69">
        <f>'imported data from Web Calc'!AF79</f>
        <v>0</v>
      </c>
      <c r="G74" s="69">
        <f>'imported data from Web Calc'!AR79</f>
        <v>0.000198369768901058</v>
      </c>
      <c r="H74" s="69">
        <f>'imported data from Web Calc'!BD79</f>
        <v>9.91848844505289e-5</v>
      </c>
      <c r="I74" s="69">
        <f>'imported data from Web Calc'!BP79</f>
        <v>9.91848844505289e-5</v>
      </c>
      <c r="J74" s="69">
        <f>'imported data from Web Calc'!CB79</f>
        <v>0.000198369768901058</v>
      </c>
      <c r="K74" s="69">
        <f>'imported data from Web Calc'!CN79</f>
        <v>0.000297554653351587</v>
      </c>
      <c r="L74" s="69">
        <f>'imported data from Web Calc'!CZ79</f>
        <v>9.91848844505289e-5</v>
      </c>
      <c r="M74" s="69">
        <f>'imported data from Web Calc'!DG79</f>
        <v>9.91848844505289e-5</v>
      </c>
      <c r="N74" s="78">
        <f t="shared" si="69"/>
        <v>0.000128940349785688</v>
      </c>
      <c r="O74" s="69">
        <f>'imported data from Web Calc'!D79</f>
        <v>0.164349353534526</v>
      </c>
      <c r="P74" s="69">
        <f>'imported data from Web Calc'!E79</f>
        <v>0.164646908187878</v>
      </c>
      <c r="Q74" s="69">
        <f>'imported data from Web Calc'!F79</f>
        <v>0.156017823240682</v>
      </c>
      <c r="R74" s="69">
        <f>'imported data from Web Calc'!G79</f>
        <v>0.149372435982496</v>
      </c>
      <c r="S74" s="69">
        <f>'imported data from Web Calc'!I79</f>
        <v>0.472715159291221</v>
      </c>
      <c r="T74" s="69">
        <f>'imported data from Web Calc'!J79</f>
        <v>0.16682897564579</v>
      </c>
      <c r="U74" s="69">
        <f>'imported data from Web Calc'!K79</f>
        <v>0.118625121802833</v>
      </c>
      <c r="V74" s="69">
        <f>'imported data from Web Calc'!L79</f>
        <v>0.0682392005019639</v>
      </c>
      <c r="W74" s="69">
        <f>'imported data from Web Calc'!M79</f>
        <v>0.298645687080542</v>
      </c>
      <c r="X74" s="69">
        <f>'imported data from Web Calc'!N79</f>
        <v>0.279701374150491</v>
      </c>
      <c r="Y74" s="69">
        <f>'imported data from Web Calc'!O79</f>
        <v>0.417270808883375</v>
      </c>
      <c r="Z74" s="69">
        <f>'imported data from Web Calc'!P79</f>
        <v>0.282280181146205</v>
      </c>
      <c r="AA74" s="69">
        <f>'imported data from Web Calc'!Q79</f>
        <v>0.0266807339171923</v>
      </c>
      <c r="AB74" s="69">
        <f>'imported data from Web Calc'!R79</f>
        <v>0.0462201561539465</v>
      </c>
      <c r="AC74" s="69">
        <f>'imported data from Web Calc'!S79</f>
        <v>0.125865618367721</v>
      </c>
      <c r="AD74" s="69">
        <f>'imported data from Web Calc'!U79</f>
        <v>0.0502867364164181</v>
      </c>
      <c r="AE74" s="69">
        <f>'imported data from Web Calc'!V79</f>
        <v>0.0353098188643883</v>
      </c>
      <c r="AF74" s="69">
        <f>'imported data from Web Calc'!W79</f>
        <v>0.0744878482223472</v>
      </c>
      <c r="AG74" s="69">
        <f>'imported data from Web Calc'!X79</f>
        <v>0.0282676920684007</v>
      </c>
      <c r="AH74" s="69">
        <f>'imported data from Web Calc'!Y79</f>
        <v>0.201146945665673</v>
      </c>
      <c r="AI74" s="69">
        <f>'imported data from Web Calc'!Z79</f>
        <v>0.072008226111084</v>
      </c>
      <c r="AJ74" s="69">
        <f>'imported data from Web Calc'!AA79</f>
        <v>0.115847945038218</v>
      </c>
      <c r="AK74" s="69">
        <f>'imported data from Web Calc'!AB79</f>
        <v>0.228521973774019</v>
      </c>
      <c r="AL74" s="69">
        <f>'imported data from Web Calc'!AC79</f>
        <v>0.0623872923193827</v>
      </c>
      <c r="AM74" s="69">
        <f>'imported data from Web Calc'!AD79</f>
        <v>0.145702595257827</v>
      </c>
      <c r="AN74" s="69">
        <f>'imported data from Web Calc'!AE79</f>
        <v>0.133899594008214</v>
      </c>
      <c r="AO74" s="69">
        <f>'imported data from Web Calc'!AG79</f>
        <v>0.126659097443325</v>
      </c>
      <c r="AP74" s="69">
        <f>'imported data from Web Calc'!AH79</f>
        <v>0.162663210498867</v>
      </c>
      <c r="AQ74" s="69">
        <f>'imported data from Web Calc'!AI79</f>
        <v>0.218107560906713</v>
      </c>
      <c r="AR74" s="69">
        <f>'imported data from Web Calc'!AJ79</f>
        <v>0.473707008135726</v>
      </c>
      <c r="AS74" s="69">
        <f>'imported data from Web Calc'!AK79</f>
        <v>0.0766699156802588</v>
      </c>
      <c r="AT74" s="69">
        <f>'imported data from Web Calc'!AL79</f>
        <v>0.0431454247359801</v>
      </c>
      <c r="AU74" s="69">
        <f>'imported data from Web Calc'!AM79</f>
        <v>0.0938289006902003</v>
      </c>
      <c r="AV74" s="69">
        <f>'imported data from Web Calc'!AN79</f>
        <v>0.0987881449127267</v>
      </c>
      <c r="AW74" s="69">
        <f>'imported data from Web Calc'!AO79</f>
        <v>0.0283668769528513</v>
      </c>
      <c r="AX74" s="69">
        <f>'imported data from Web Calc'!AP79</f>
        <v>0.00773642098714125</v>
      </c>
      <c r="AY74" s="69">
        <f>'imported data from Web Calc'!AQ79</f>
        <v>0.123286811372007</v>
      </c>
      <c r="AZ74" s="69">
        <f>'imported data from Web Calc'!AS79</f>
        <v>0.0691318644620186</v>
      </c>
      <c r="BA74" s="69">
        <f>'imported data from Web Calc'!AT79</f>
        <v>0.0214239350413142</v>
      </c>
      <c r="BB74" s="69">
        <f>'imported data from Web Calc'!AU79</f>
        <v>0.150562654595903</v>
      </c>
      <c r="BC74" s="69">
        <f>'imported data from Web Calc'!AV79</f>
        <v>0.0804389412893789</v>
      </c>
      <c r="BD74" s="69">
        <f>'imported data from Web Calc'!AW79</f>
        <v>0.128345240478984</v>
      </c>
      <c r="BE74" s="69">
        <f>'imported data from Web Calc'!AX79</f>
        <v>0.127849316056732</v>
      </c>
      <c r="BF74" s="69">
        <f>'imported data from Web Calc'!AY79</f>
        <v>0.169506967525954</v>
      </c>
      <c r="BG74" s="69">
        <f>'imported data from Web Calc'!AZ79</f>
        <v>0.349626717688114</v>
      </c>
      <c r="BH74" s="69">
        <f>'imported data from Web Calc'!BA79</f>
        <v>0.230803226116381</v>
      </c>
      <c r="BI74" s="69">
        <f>'imported data from Web Calc'!BB79</f>
        <v>0.421039834492495</v>
      </c>
      <c r="BJ74" s="69">
        <f>'imported data from Web Calc'!BC79</f>
        <v>0.127750131172281</v>
      </c>
      <c r="BK74" s="69">
        <f>'imported data from Web Calc'!BE79</f>
        <v>0.0676440911952607</v>
      </c>
      <c r="BL74" s="69">
        <f>'imported data from Web Calc'!BF79</f>
        <v>0.104144128673055</v>
      </c>
      <c r="BM74" s="69">
        <f>'imported data from Web Calc'!BG79</f>
        <v>0.0250937757659838</v>
      </c>
      <c r="BN74" s="69">
        <f>'imported data from Web Calc'!BH79</f>
        <v>0.00922419425389918</v>
      </c>
      <c r="BO74" s="69">
        <f>'imported data from Web Calc'!BI79</f>
        <v>0.0770666552180609</v>
      </c>
      <c r="BP74" s="69">
        <f>'imported data from Web Calc'!BJ79</f>
        <v>0.0540557620255382</v>
      </c>
      <c r="BQ74" s="69">
        <f>'imported data from Web Calc'!BK79</f>
        <v>0.168415933796998</v>
      </c>
      <c r="BR74" s="69">
        <f>'imported data from Web Calc'!BL79</f>
        <v>0.0351114490954872</v>
      </c>
      <c r="BS74" s="69">
        <f>'imported data from Web Calc'!BM79</f>
        <v>0.0392772142424094</v>
      </c>
      <c r="BT74" s="69">
        <f>'imported data from Web Calc'!BN79</f>
        <v>0.0678424609641618</v>
      </c>
      <c r="BU74" s="69">
        <f>'imported data from Web Calc'!BO79</f>
        <v>0.127750131172281</v>
      </c>
      <c r="BV74" s="69">
        <f>'imported data from Web Calc'!BQ79</f>
        <v>0.122890071834205</v>
      </c>
      <c r="BW74" s="69">
        <f>'imported data from Web Calc'!BR79</f>
        <v>0.111384625237944</v>
      </c>
      <c r="BX74" s="69">
        <f>'imported data from Web Calc'!BS79</f>
        <v>0.238341277334621</v>
      </c>
      <c r="BY74" s="69">
        <f>'imported data from Web Calc'!BT79</f>
        <v>0.298645687080542</v>
      </c>
      <c r="BZ74" s="69">
        <f>'imported data from Web Calc'!BU79</f>
        <v>0.233084478458743</v>
      </c>
      <c r="CA74" s="69">
        <f>'imported data from Web Calc'!BV79</f>
        <v>0.147686292946837</v>
      </c>
      <c r="CB74" s="69">
        <f>'imported data from Web Calc'!BW79</f>
        <v>0.185178179269137</v>
      </c>
      <c r="CC74" s="69">
        <f>'imported data from Web Calc'!BX79</f>
        <v>0.295273401009225</v>
      </c>
      <c r="CD74" s="69">
        <f>'imported data from Web Calc'!BY79</f>
        <v>0.0540557620255382</v>
      </c>
      <c r="CE74" s="69">
        <f>'imported data from Web Calc'!BZ79</f>
        <v>0.0365000374777946</v>
      </c>
      <c r="CF74" s="69">
        <f>'imported data from Web Calc'!CA79</f>
        <v>0.136180846350576</v>
      </c>
      <c r="CG74" s="69">
        <f>'imported data from Web Calc'!CC79</f>
        <v>0.415783035616617</v>
      </c>
      <c r="CH74" s="69">
        <f>'imported data from Web Calc'!CD79</f>
        <v>0.0402690630869147</v>
      </c>
      <c r="CI74" s="69">
        <f>'imported data from Web Calc'!CE79</f>
        <v>0.0562378294834499</v>
      </c>
      <c r="CJ74" s="69">
        <f>'imported data from Web Calc'!CF79</f>
        <v>0.0263831792638407</v>
      </c>
      <c r="CK74" s="69">
        <f>'imported data from Web Calc'!CG79</f>
        <v>0.100077548410584</v>
      </c>
      <c r="CL74" s="69">
        <f>'imported data from Web Calc'!CH79</f>
        <v>0.0557419050611972</v>
      </c>
      <c r="CM74" s="69">
        <f>'imported data from Web Calc'!CI79</f>
        <v>0.0194402373523037</v>
      </c>
      <c r="CN74" s="69">
        <f>'imported data from Web Calc'!CJ79</f>
        <v>0.0177540943166447</v>
      </c>
      <c r="CO74" s="69">
        <f>'imported data from Web Calc'!CK79</f>
        <v>0.661662364169478</v>
      </c>
      <c r="CP74" s="69">
        <f>'imported data from Web Calc'!CL79</f>
        <v>0.305390259223178</v>
      </c>
      <c r="CQ74" s="69">
        <f>'imported data from Web Calc'!CM79</f>
        <v>0.119021861340635</v>
      </c>
      <c r="CR74" s="69">
        <f>'imported data from Web Calc'!CO79</f>
        <v>0.214933644604296</v>
      </c>
      <c r="CS74" s="69">
        <f>'imported data from Web Calc'!CP79</f>
        <v>0.254012489077804</v>
      </c>
      <c r="CT74" s="69">
        <f>'imported data from Web Calc'!CQ79</f>
        <v>0.276725827616976</v>
      </c>
      <c r="CU74" s="69">
        <f>'imported data from Web Calc'!CR79</f>
        <v>0.135784106812774</v>
      </c>
      <c r="CV74" s="69">
        <f>'imported data from Web Calc'!CS79</f>
        <v>0.12755176140338</v>
      </c>
      <c r="CW74" s="69">
        <f>'imported data from Web Calc'!CT79</f>
        <v>0.350221826994817</v>
      </c>
      <c r="CX74" s="69">
        <f>'imported data from Web Calc'!CU79</f>
        <v>0.244292370401653</v>
      </c>
      <c r="CY74" s="69">
        <f>'imported data from Web Calc'!CV79</f>
        <v>0.416179775154419</v>
      </c>
      <c r="CZ74" s="69">
        <f>'imported data from Web Calc'!CW79</f>
        <v>0.0284660618373018</v>
      </c>
      <c r="DA74" s="69">
        <f>'imported data from Web Calc'!CX79</f>
        <v>0.0219198594635669</v>
      </c>
      <c r="DB74" s="69">
        <f>'imported data from Web Calc'!CY79</f>
        <v>0.1313207870125</v>
      </c>
      <c r="DC74" s="69">
        <f>'imported data from Web Calc'!DA79</f>
        <v>0.0750829575290504</v>
      </c>
      <c r="DD74" s="69">
        <f>'imported data from Web Calc'!DB79</f>
        <v>0.0350122642110367</v>
      </c>
      <c r="DE74" s="69">
        <f>'imported data from Web Calc'!DC79</f>
        <v>0.0469144503451002</v>
      </c>
      <c r="DF74" s="69">
        <f>'imported data from Web Calc'!DD79</f>
        <v>0.00595109306703173</v>
      </c>
      <c r="DG74" s="69">
        <f>'imported data from Web Calc'!DE79</f>
        <v>0.132015081203654</v>
      </c>
      <c r="DH74" s="69">
        <f>'imported data from Web Calc'!DF79</f>
        <v>0.132213450972555</v>
      </c>
      <c r="DI74" s="81"/>
      <c r="DJ74" s="66">
        <f t="shared" si="77"/>
        <v>0.164220413184741</v>
      </c>
      <c r="DK74" s="66">
        <f t="shared" si="78"/>
        <v>0.164517967838092</v>
      </c>
      <c r="DL74" s="66">
        <f t="shared" si="78"/>
        <v>0.155888882890896</v>
      </c>
      <c r="DM74" s="66">
        <f t="shared" si="78"/>
        <v>0.149243495632711</v>
      </c>
      <c r="DN74" s="66">
        <f t="shared" si="78"/>
        <v>0.472586218941435</v>
      </c>
      <c r="DO74" s="66">
        <f t="shared" si="78"/>
        <v>0.166700035296004</v>
      </c>
      <c r="DP74" s="66">
        <f t="shared" si="78"/>
        <v>0.118496181453047</v>
      </c>
      <c r="DQ74" s="66">
        <f t="shared" si="78"/>
        <v>0.0681102601521782</v>
      </c>
      <c r="DR74" s="66">
        <f t="shared" si="78"/>
        <v>0.298516746730757</v>
      </c>
      <c r="DS74" s="66">
        <f t="shared" si="78"/>
        <v>0.279572433800706</v>
      </c>
      <c r="DT74" s="66">
        <f t="shared" si="78"/>
        <v>0.417141868533589</v>
      </c>
      <c r="DU74" s="66">
        <f t="shared" si="78"/>
        <v>0.28215124079642</v>
      </c>
      <c r="DV74" s="66">
        <f t="shared" si="78"/>
        <v>0.0265517935674066</v>
      </c>
      <c r="DW74" s="66">
        <f t="shared" si="78"/>
        <v>0.0460912158041608</v>
      </c>
      <c r="DX74" s="66">
        <f t="shared" si="78"/>
        <v>0.125736678017935</v>
      </c>
      <c r="DY74" s="66">
        <f t="shared" si="78"/>
        <v>0.0501577960666325</v>
      </c>
      <c r="DZ74" s="66">
        <f t="shared" si="78"/>
        <v>0.0351808785146026</v>
      </c>
      <c r="EA74" s="66">
        <f t="shared" si="78"/>
        <v>0.0743589078725615</v>
      </c>
      <c r="EB74" s="66">
        <f t="shared" si="78"/>
        <v>0.028138751718615</v>
      </c>
      <c r="EC74" s="66">
        <f t="shared" si="78"/>
        <v>0.201018005315887</v>
      </c>
      <c r="ED74" s="66">
        <f t="shared" si="78"/>
        <v>0.0718792857612983</v>
      </c>
      <c r="EE74" s="66">
        <f t="shared" si="78"/>
        <v>0.115719004688432</v>
      </c>
      <c r="EF74" s="66">
        <f t="shared" si="78"/>
        <v>0.228393033424233</v>
      </c>
      <c r="EG74" s="66">
        <f t="shared" si="78"/>
        <v>0.062258351969597</v>
      </c>
      <c r="EH74" s="66">
        <f t="shared" si="78"/>
        <v>0.145573654908041</v>
      </c>
      <c r="EI74" s="66">
        <f t="shared" si="78"/>
        <v>0.133770653658428</v>
      </c>
      <c r="EJ74" s="66">
        <f t="shared" si="78"/>
        <v>0.12653015709354</v>
      </c>
      <c r="EK74" s="66">
        <f t="shared" si="78"/>
        <v>0.162534270149082</v>
      </c>
      <c r="EL74" s="66">
        <f t="shared" si="78"/>
        <v>0.217978620556927</v>
      </c>
      <c r="EM74" s="66">
        <f t="shared" si="78"/>
        <v>0.47357806778594</v>
      </c>
      <c r="EN74" s="66">
        <f t="shared" si="78"/>
        <v>0.0765409753304731</v>
      </c>
      <c r="EO74" s="66">
        <f t="shared" si="78"/>
        <v>0.0430164843861944</v>
      </c>
      <c r="EP74" s="66">
        <f t="shared" si="78"/>
        <v>0.0936999603404146</v>
      </c>
      <c r="EQ74" s="66">
        <f t="shared" si="78"/>
        <v>0.0986592045629411</v>
      </c>
      <c r="ER74" s="66">
        <f t="shared" si="78"/>
        <v>0.0282379366030656</v>
      </c>
      <c r="ES74" s="66">
        <f t="shared" si="78"/>
        <v>0.00760748063735556</v>
      </c>
      <c r="ET74" s="66">
        <f t="shared" si="78"/>
        <v>0.123157871022222</v>
      </c>
      <c r="EU74" s="66">
        <f t="shared" si="78"/>
        <v>0.0690029241122329</v>
      </c>
      <c r="EV74" s="66">
        <f t="shared" si="78"/>
        <v>0.0212949946915286</v>
      </c>
      <c r="EW74" s="66">
        <f t="shared" si="78"/>
        <v>0.150433714246117</v>
      </c>
      <c r="EX74" s="66">
        <f t="shared" si="78"/>
        <v>0.0803100009395932</v>
      </c>
      <c r="EY74" s="66">
        <f t="shared" si="78"/>
        <v>0.128216300129199</v>
      </c>
      <c r="EZ74" s="66">
        <f t="shared" si="78"/>
        <v>0.127720375706946</v>
      </c>
      <c r="FA74" s="66">
        <f t="shared" si="78"/>
        <v>0.169378027176168</v>
      </c>
      <c r="FB74" s="66">
        <f t="shared" si="78"/>
        <v>0.349497777338329</v>
      </c>
      <c r="FC74" s="66">
        <f t="shared" si="78"/>
        <v>0.230674285766595</v>
      </c>
      <c r="FD74" s="66">
        <f t="shared" si="78"/>
        <v>0.420910894142709</v>
      </c>
      <c r="FE74" s="66">
        <f t="shared" si="78"/>
        <v>0.127621190822495</v>
      </c>
      <c r="FF74" s="66">
        <f t="shared" si="78"/>
        <v>0.067515150845475</v>
      </c>
      <c r="FG74" s="66">
        <f t="shared" si="78"/>
        <v>0.10401518832327</v>
      </c>
      <c r="FH74" s="66">
        <f t="shared" si="78"/>
        <v>0.0249648354161981</v>
      </c>
      <c r="FI74" s="66">
        <f t="shared" si="78"/>
        <v>0.0090952539041135</v>
      </c>
      <c r="FJ74" s="66">
        <f t="shared" si="78"/>
        <v>0.0769377148682752</v>
      </c>
      <c r="FK74" s="66">
        <f t="shared" si="78"/>
        <v>0.0539268216757526</v>
      </c>
      <c r="FL74" s="66">
        <f t="shared" si="78"/>
        <v>0.168286993447212</v>
      </c>
      <c r="FM74" s="66">
        <f t="shared" si="78"/>
        <v>0.0349825087457015</v>
      </c>
      <c r="FN74" s="66">
        <f t="shared" si="78"/>
        <v>0.0391482738926238</v>
      </c>
      <c r="FO74" s="66">
        <f t="shared" si="78"/>
        <v>0.0677135206143761</v>
      </c>
      <c r="FP74" s="66">
        <f t="shared" si="78"/>
        <v>0.127621190822495</v>
      </c>
      <c r="FQ74" s="66">
        <f t="shared" si="78"/>
        <v>0.12276113148442</v>
      </c>
      <c r="FR74" s="66">
        <f t="shared" si="78"/>
        <v>0.111255684888158</v>
      </c>
      <c r="FS74" s="66">
        <f t="shared" si="78"/>
        <v>0.238212336984835</v>
      </c>
      <c r="FT74" s="66">
        <f t="shared" si="78"/>
        <v>0.298516746730757</v>
      </c>
      <c r="FU74" s="66">
        <f t="shared" si="78"/>
        <v>0.232955538108957</v>
      </c>
      <c r="FV74" s="66">
        <f t="shared" si="78"/>
        <v>0.147557352597052</v>
      </c>
      <c r="FW74" s="66">
        <f t="shared" si="79"/>
        <v>0.185049238919352</v>
      </c>
      <c r="FX74" s="66">
        <f t="shared" si="79"/>
        <v>0.295144460659439</v>
      </c>
      <c r="FY74" s="66">
        <f t="shared" si="79"/>
        <v>0.0539268216757526</v>
      </c>
      <c r="FZ74" s="66">
        <f t="shared" si="79"/>
        <v>0.0363710971280089</v>
      </c>
      <c r="GA74" s="66">
        <f t="shared" si="79"/>
        <v>0.13605190600079</v>
      </c>
      <c r="GB74" s="66">
        <f t="shared" si="79"/>
        <v>0.415654095266831</v>
      </c>
      <c r="GC74" s="66">
        <f t="shared" si="79"/>
        <v>0.040140122737129</v>
      </c>
      <c r="GD74" s="66">
        <f t="shared" si="79"/>
        <v>0.0561088891336642</v>
      </c>
      <c r="GE74" s="66">
        <f t="shared" si="79"/>
        <v>0.026254238914055</v>
      </c>
      <c r="GF74" s="66">
        <f t="shared" si="79"/>
        <v>0.0999486080607979</v>
      </c>
      <c r="GG74" s="66">
        <f t="shared" si="79"/>
        <v>0.0556129647114115</v>
      </c>
      <c r="GH74" s="66">
        <f t="shared" si="79"/>
        <v>0.019311297002518</v>
      </c>
      <c r="GI74" s="66">
        <f t="shared" si="79"/>
        <v>0.017625153966859</v>
      </c>
      <c r="GJ74" s="66">
        <f t="shared" si="79"/>
        <v>0.661533423819692</v>
      </c>
      <c r="GK74" s="66">
        <f t="shared" si="79"/>
        <v>0.305261318873393</v>
      </c>
      <c r="GL74" s="66">
        <f t="shared" si="79"/>
        <v>0.118892920990849</v>
      </c>
      <c r="GM74" s="66">
        <f t="shared" si="79"/>
        <v>0.21480470425451</v>
      </c>
      <c r="GN74" s="66">
        <f t="shared" si="79"/>
        <v>0.253883548728019</v>
      </c>
      <c r="GO74" s="66">
        <f t="shared" si="79"/>
        <v>0.27659688726719</v>
      </c>
      <c r="GP74" s="66">
        <f t="shared" si="79"/>
        <v>0.135655166462988</v>
      </c>
      <c r="GQ74" s="66">
        <f t="shared" si="79"/>
        <v>0.127422821053594</v>
      </c>
      <c r="GR74" s="66">
        <f t="shared" si="79"/>
        <v>0.350092886645032</v>
      </c>
      <c r="GS74" s="66">
        <f t="shared" si="79"/>
        <v>0.244163430051867</v>
      </c>
      <c r="GT74" s="66">
        <f t="shared" si="79"/>
        <v>0.416050834804633</v>
      </c>
      <c r="GU74" s="66">
        <f t="shared" si="79"/>
        <v>0.0283371214875161</v>
      </c>
      <c r="GV74" s="66">
        <f t="shared" si="79"/>
        <v>0.0217909191137812</v>
      </c>
      <c r="GW74" s="66">
        <f t="shared" si="79"/>
        <v>0.131191846662715</v>
      </c>
      <c r="GX74" s="66">
        <f t="shared" si="79"/>
        <v>0.0749540171792647</v>
      </c>
      <c r="GY74" s="66">
        <f t="shared" si="79"/>
        <v>0.034883323861251</v>
      </c>
      <c r="GZ74" s="66">
        <f t="shared" si="79"/>
        <v>0.0467855099953145</v>
      </c>
      <c r="HA74" s="66">
        <f t="shared" si="79"/>
        <v>0.00582215271724605</v>
      </c>
      <c r="HB74" s="66">
        <f t="shared" si="79"/>
        <v>0.131886140853868</v>
      </c>
      <c r="HC74" s="66">
        <f t="shared" si="79"/>
        <v>0.132084510622769</v>
      </c>
      <c r="HD74" s="66"/>
    </row>
    <row r="75" spans="1:212">
      <c r="A75">
        <f>'imported data from Web Calc'!A80</f>
        <v>758.6</v>
      </c>
      <c r="B75" t="str">
        <f>'imported data from Web Calc'!B80</f>
        <v>C42H80O8PN</v>
      </c>
      <c r="C75" s="61" t="str">
        <f>'imported data from Web Calc'!C80</f>
        <v>PC(34:2)</v>
      </c>
      <c r="D75" s="69">
        <f>'imported data from Web Calc'!H80</f>
        <v>0.000297554653351587</v>
      </c>
      <c r="E75" s="69">
        <f>'imported data from Web Calc'!T80</f>
        <v>0.000297554653351587</v>
      </c>
      <c r="F75" s="69">
        <f>'imported data from Web Calc'!AF80</f>
        <v>0.000495924422252644</v>
      </c>
      <c r="G75" s="69">
        <f>'imported data from Web Calc'!AR80</f>
        <v>0.000198369768901058</v>
      </c>
      <c r="H75" s="69">
        <f>'imported data from Web Calc'!BD80</f>
        <v>0.000396739537802116</v>
      </c>
      <c r="I75" s="69">
        <f>'imported data from Web Calc'!BP80</f>
        <v>0.000396739537802116</v>
      </c>
      <c r="J75" s="69">
        <f>'imported data from Web Calc'!CB80</f>
        <v>0.000495924422252644</v>
      </c>
      <c r="K75" s="69">
        <f>'imported data from Web Calc'!CN80</f>
        <v>0.000396739537802116</v>
      </c>
      <c r="L75" s="69">
        <f>'imported data from Web Calc'!CZ80</f>
        <v>0.000198369768901058</v>
      </c>
      <c r="M75" s="69">
        <f>'imported data from Web Calc'!DG80</f>
        <v>0</v>
      </c>
      <c r="N75" s="78">
        <f t="shared" si="69"/>
        <v>0.000317391630241692</v>
      </c>
      <c r="O75" s="69">
        <f>'imported data from Web Calc'!D80</f>
        <v>0.230009747040776</v>
      </c>
      <c r="P75" s="69">
        <f>'imported data from Web Calc'!E80</f>
        <v>0.221975771400284</v>
      </c>
      <c r="Q75" s="69">
        <f>'imported data from Web Calc'!F80</f>
        <v>0.235068176147753</v>
      </c>
      <c r="R75" s="69">
        <f>'imported data from Web Calc'!G80</f>
        <v>0.219694519057921</v>
      </c>
      <c r="S75" s="69">
        <f>'imported data from Web Calc'!I80</f>
        <v>0.809150287347415</v>
      </c>
      <c r="T75" s="69">
        <f>'imported data from Web Calc'!J80</f>
        <v>0.27008044035879</v>
      </c>
      <c r="U75" s="69">
        <f>'imported data from Web Calc'!K80</f>
        <v>0.139949871959696</v>
      </c>
      <c r="V75" s="69">
        <f>'imported data from Web Calc'!L80</f>
        <v>0.0692310493464692</v>
      </c>
      <c r="W75" s="69">
        <f>'imported data from Web Calc'!M80</f>
        <v>0.38820963773937</v>
      </c>
      <c r="X75" s="69">
        <f>'imported data from Web Calc'!N80</f>
        <v>0.378291149294317</v>
      </c>
      <c r="Y75" s="69">
        <f>'imported data from Web Calc'!O80</f>
        <v>0.551170402891589</v>
      </c>
      <c r="Z75" s="69">
        <f>'imported data from Web Calc'!P80</f>
        <v>0.37690256091201</v>
      </c>
      <c r="AA75" s="69">
        <f>'imported data from Web Calc'!Q80</f>
        <v>0.0368967770155967</v>
      </c>
      <c r="AB75" s="69">
        <f>'imported data from Web Calc'!R80</f>
        <v>0.0752813272979514</v>
      </c>
      <c r="AC75" s="69">
        <f>'imported data from Web Calc'!S80</f>
        <v>0.183591221117929</v>
      </c>
      <c r="AD75" s="69">
        <f>'imported data from Web Calc'!U80</f>
        <v>0.117534088073877</v>
      </c>
      <c r="AE75" s="69">
        <f>'imported data from Web Calc'!V80</f>
        <v>0.0581223422880099</v>
      </c>
      <c r="AF75" s="69">
        <f>'imported data from Web Calc'!W80</f>
        <v>0.100474287948386</v>
      </c>
      <c r="AG75" s="69">
        <f>'imported data from Web Calc'!X80</f>
        <v>0.037888625860102</v>
      </c>
      <c r="AH75" s="69">
        <f>'imported data from Web Calc'!Y80</f>
        <v>0.310448688330155</v>
      </c>
      <c r="AI75" s="69">
        <f>'imported data from Web Calc'!Z80</f>
        <v>0.118724306687283</v>
      </c>
      <c r="AJ75" s="69">
        <f>'imported data from Web Calc'!AA80</f>
        <v>0.188947204878258</v>
      </c>
      <c r="AK75" s="69">
        <f>'imported data from Web Calc'!AB80</f>
        <v>0.415287111194364</v>
      </c>
      <c r="AL75" s="69">
        <f>'imported data from Web Calc'!AC80</f>
        <v>0.0691318644620186</v>
      </c>
      <c r="AM75" s="69">
        <f>'imported data from Web Calc'!AD80</f>
        <v>0.171788219868316</v>
      </c>
      <c r="AN75" s="69">
        <f>'imported data from Web Calc'!AE80</f>
        <v>0.208288257346111</v>
      </c>
      <c r="AO75" s="69">
        <f>'imported data from Web Calc'!AG80</f>
        <v>0.145008301066673</v>
      </c>
      <c r="AP75" s="69">
        <f>'imported data from Web Calc'!AH80</f>
        <v>0.231398335423084</v>
      </c>
      <c r="AQ75" s="69">
        <f>'imported data from Web Calc'!AI80</f>
        <v>0.237250243605665</v>
      </c>
      <c r="AR75" s="69">
        <f>'imported data from Web Calc'!AJ80</f>
        <v>0.680110752677276</v>
      </c>
      <c r="AS75" s="69">
        <f>'imported data from Web Calc'!AK80</f>
        <v>0.0998791786416826</v>
      </c>
      <c r="AT75" s="69">
        <f>'imported data from Web Calc'!AL80</f>
        <v>0.0641726202394922</v>
      </c>
      <c r="AU75" s="69">
        <f>'imported data from Web Calc'!AM80</f>
        <v>0.211759728301879</v>
      </c>
      <c r="AV75" s="69">
        <f>'imported data from Web Calc'!AN80</f>
        <v>0.148281402253541</v>
      </c>
      <c r="AW75" s="69">
        <f>'imported data from Web Calc'!AO80</f>
        <v>0.0486005933807592</v>
      </c>
      <c r="AX75" s="69">
        <f>'imported data from Web Calc'!AP80</f>
        <v>0.0111087070584592</v>
      </c>
      <c r="AY75" s="69">
        <f>'imported data from Web Calc'!AQ80</f>
        <v>0.187062692073697</v>
      </c>
      <c r="AZ75" s="69">
        <f>'imported data from Web Calc'!AS80</f>
        <v>0.109004188011131</v>
      </c>
      <c r="BA75" s="69">
        <f>'imported data from Web Calc'!AT80</f>
        <v>0.037888625860102</v>
      </c>
      <c r="BB75" s="69">
        <f>'imported data from Web Calc'!AU80</f>
        <v>0.300728569654004</v>
      </c>
      <c r="BC75" s="69">
        <f>'imported data from Web Calc'!AV80</f>
        <v>0.151256948787057</v>
      </c>
      <c r="BD75" s="69">
        <f>'imported data from Web Calc'!AW80</f>
        <v>0.197179550287651</v>
      </c>
      <c r="BE75" s="69">
        <f>'imported data from Web Calc'!AX80</f>
        <v>0.172680883828371</v>
      </c>
      <c r="BF75" s="69">
        <f>'imported data from Web Calc'!AY80</f>
        <v>0.229513822618524</v>
      </c>
      <c r="BG75" s="69">
        <f>'imported data from Web Calc'!AZ80</f>
        <v>0.495428497830392</v>
      </c>
      <c r="BH75" s="69">
        <f>'imported data from Web Calc'!BA80</f>
        <v>0.304596780147574</v>
      </c>
      <c r="BI75" s="69">
        <f>'imported data from Web Calc'!BB80</f>
        <v>0.577156842617627</v>
      </c>
      <c r="BJ75" s="69">
        <f>'imported data from Web Calc'!BC80</f>
        <v>0.20075020612787</v>
      </c>
      <c r="BK75" s="69">
        <f>'imported data from Web Calc'!BE80</f>
        <v>0.0993832542194299</v>
      </c>
      <c r="BL75" s="69">
        <f>'imported data from Web Calc'!BF80</f>
        <v>0.162068101192164</v>
      </c>
      <c r="BM75" s="69">
        <f>'imported data from Web Calc'!BG80</f>
        <v>0.0488981480341107</v>
      </c>
      <c r="BN75" s="69">
        <f>'imported data from Web Calc'!BH80</f>
        <v>0.0149769175520299</v>
      </c>
      <c r="BO75" s="69">
        <f>'imported data from Web Calc'!BI80</f>
        <v>0.116046314807119</v>
      </c>
      <c r="BP75" s="69">
        <f>'imported data from Web Calc'!BJ80</f>
        <v>0.0903574297344318</v>
      </c>
      <c r="BQ75" s="69">
        <f>'imported data from Web Calc'!BK80</f>
        <v>0.245482589015059</v>
      </c>
      <c r="BR75" s="69">
        <f>'imported data from Web Calc'!BL80</f>
        <v>0.0537582073721866</v>
      </c>
      <c r="BS75" s="69">
        <f>'imported data from Web Calc'!BM80</f>
        <v>0.0571304934435046</v>
      </c>
      <c r="BT75" s="69">
        <f>'imported data from Web Calc'!BN80</f>
        <v>0.115847945038218</v>
      </c>
      <c r="BU75" s="69">
        <f>'imported data from Web Calc'!BO80</f>
        <v>0.198964878207761</v>
      </c>
      <c r="BV75" s="69">
        <f>'imported data from Web Calc'!BQ80</f>
        <v>0.221975771400284</v>
      </c>
      <c r="BW75" s="69">
        <f>'imported data from Web Calc'!BR80</f>
        <v>0.164448538418977</v>
      </c>
      <c r="BX75" s="69">
        <f>'imported data from Web Calc'!BS80</f>
        <v>0.36757918177366</v>
      </c>
      <c r="BY75" s="69">
        <f>'imported data from Web Calc'!BT80</f>
        <v>0.53639185510846</v>
      </c>
      <c r="BZ75" s="69">
        <f>'imported data from Web Calc'!BU80</f>
        <v>0.230406486578579</v>
      </c>
      <c r="CA75" s="69">
        <f>'imported data from Web Calc'!BV80</f>
        <v>0.180318119931061</v>
      </c>
      <c r="CB75" s="69">
        <f>'imported data from Web Calc'!BW80</f>
        <v>0.265121196136264</v>
      </c>
      <c r="CC75" s="69">
        <f>'imported data from Web Calc'!BX80</f>
        <v>0.523597005014342</v>
      </c>
      <c r="CD75" s="69">
        <f>'imported data from Web Calc'!BY80</f>
        <v>0.0814307901338842</v>
      </c>
      <c r="CE75" s="69">
        <f>'imported data from Web Calc'!BZ80</f>
        <v>0.0684375702708649</v>
      </c>
      <c r="CF75" s="69">
        <f>'imported data from Web Calc'!CA80</f>
        <v>0.196088516558696</v>
      </c>
      <c r="CG75" s="69">
        <f>'imported data from Web Calc'!CC80</f>
        <v>0.685665106206506</v>
      </c>
      <c r="CH75" s="69">
        <f>'imported data from Web Calc'!CD80</f>
        <v>0.0709171923821281</v>
      </c>
      <c r="CI75" s="69">
        <f>'imported data from Web Calc'!CE80</f>
        <v>0.118823491571734</v>
      </c>
      <c r="CJ75" s="69">
        <f>'imported data from Web Calc'!CF80</f>
        <v>0.0434429793893316</v>
      </c>
      <c r="CK75" s="69">
        <f>'imported data from Web Calc'!CG80</f>
        <v>0.136775955657279</v>
      </c>
      <c r="CL75" s="69">
        <f>'imported data from Web Calc'!CH80</f>
        <v>0.0821250843250379</v>
      </c>
      <c r="CM75" s="69">
        <f>'imported data from Web Calc'!CI80</f>
        <v>0.0315407932552682</v>
      </c>
      <c r="CN75" s="69">
        <f>'imported data from Web Calc'!CJ80</f>
        <v>0.0202337164279079</v>
      </c>
      <c r="CO75" s="69">
        <f>'imported data from Web Calc'!CK80</f>
        <v>0.971912682730732</v>
      </c>
      <c r="CP75" s="69">
        <f>'imported data from Web Calc'!CL80</f>
        <v>0.573288632124057</v>
      </c>
      <c r="CQ75" s="69">
        <f>'imported data from Web Calc'!CM80</f>
        <v>0.183888775771281</v>
      </c>
      <c r="CR75" s="69">
        <f>'imported data from Web Calc'!CO80</f>
        <v>0.312432386019166</v>
      </c>
      <c r="CS75" s="69">
        <f>'imported data from Web Calc'!CP80</f>
        <v>0.333261211753777</v>
      </c>
      <c r="CT75" s="69">
        <f>'imported data from Web Calc'!CQ80</f>
        <v>0.351709600261575</v>
      </c>
      <c r="CU75" s="69">
        <f>'imported data from Web Calc'!CR80</f>
        <v>0.21185891318633</v>
      </c>
      <c r="CV75" s="69">
        <f>'imported data from Web Calc'!CS80</f>
        <v>0.201742054972376</v>
      </c>
      <c r="CW75" s="69">
        <f>'imported data from Web Calc'!CT80</f>
        <v>0.416080590269969</v>
      </c>
      <c r="CX75" s="69">
        <f>'imported data from Web Calc'!CU80</f>
        <v>0.349031608381411</v>
      </c>
      <c r="CY75" s="69">
        <f>'imported data from Web Calc'!CV80</f>
        <v>0.598084853236689</v>
      </c>
      <c r="CZ75" s="69">
        <f>'imported data from Web Calc'!CW80</f>
        <v>0.0556427201767467</v>
      </c>
      <c r="DA75" s="69">
        <f>'imported data from Web Calc'!CX80</f>
        <v>0.0411617270469695</v>
      </c>
      <c r="DB75" s="69">
        <f>'imported data from Web Calc'!CY80</f>
        <v>0.201047760781222</v>
      </c>
      <c r="DC75" s="69">
        <f>'imported data from Web Calc'!DA80</f>
        <v>0.133602039354862</v>
      </c>
      <c r="DD75" s="69">
        <f>'imported data from Web Calc'!DB80</f>
        <v>0.0537582073721866</v>
      </c>
      <c r="DE75" s="69">
        <f>'imported data from Web Calc'!DC80</f>
        <v>0.0627840318571848</v>
      </c>
      <c r="DF75" s="69">
        <f>'imported data from Web Calc'!DD80</f>
        <v>0.0111087070584592</v>
      </c>
      <c r="DG75" s="69">
        <f>'imported data from Web Calc'!DE80</f>
        <v>0.194699928176388</v>
      </c>
      <c r="DH75" s="69">
        <f>'imported data from Web Calc'!DF80</f>
        <v>0.181706708313369</v>
      </c>
      <c r="DI75" s="81"/>
      <c r="DJ75" s="66">
        <f t="shared" si="77"/>
        <v>0.229692355410535</v>
      </c>
      <c r="DK75" s="66">
        <f t="shared" si="78"/>
        <v>0.221658379770042</v>
      </c>
      <c r="DL75" s="66">
        <f t="shared" si="78"/>
        <v>0.234750784517512</v>
      </c>
      <c r="DM75" s="66">
        <f t="shared" si="78"/>
        <v>0.21937712742768</v>
      </c>
      <c r="DN75" s="66">
        <f t="shared" si="78"/>
        <v>0.808832895717173</v>
      </c>
      <c r="DO75" s="66">
        <f t="shared" si="78"/>
        <v>0.269763048728548</v>
      </c>
      <c r="DP75" s="66">
        <f t="shared" si="78"/>
        <v>0.139632480329455</v>
      </c>
      <c r="DQ75" s="66">
        <f t="shared" si="78"/>
        <v>0.0689136577162275</v>
      </c>
      <c r="DR75" s="66">
        <f t="shared" si="78"/>
        <v>0.387892246109128</v>
      </c>
      <c r="DS75" s="66">
        <f t="shared" si="78"/>
        <v>0.377973757664075</v>
      </c>
      <c r="DT75" s="66">
        <f t="shared" si="78"/>
        <v>0.550853011261347</v>
      </c>
      <c r="DU75" s="66">
        <f t="shared" si="78"/>
        <v>0.376585169281768</v>
      </c>
      <c r="DV75" s="66">
        <f t="shared" si="78"/>
        <v>0.036579385385355</v>
      </c>
      <c r="DW75" s="66">
        <f t="shared" si="78"/>
        <v>0.0749639356677097</v>
      </c>
      <c r="DX75" s="66">
        <f t="shared" si="78"/>
        <v>0.183273829487687</v>
      </c>
      <c r="DY75" s="66">
        <f t="shared" si="78"/>
        <v>0.117216696443635</v>
      </c>
      <c r="DZ75" s="66">
        <f t="shared" si="78"/>
        <v>0.0578049506577682</v>
      </c>
      <c r="EA75" s="66">
        <f t="shared" si="78"/>
        <v>0.100156896318144</v>
      </c>
      <c r="EB75" s="66">
        <f t="shared" si="78"/>
        <v>0.0375712342298603</v>
      </c>
      <c r="EC75" s="66">
        <f t="shared" si="78"/>
        <v>0.310131296699914</v>
      </c>
      <c r="ED75" s="66">
        <f t="shared" si="78"/>
        <v>0.118406915057041</v>
      </c>
      <c r="EE75" s="66">
        <f t="shared" si="78"/>
        <v>0.188629813248016</v>
      </c>
      <c r="EF75" s="66">
        <f t="shared" si="78"/>
        <v>0.414969719564123</v>
      </c>
      <c r="EG75" s="66">
        <f t="shared" si="78"/>
        <v>0.0688144728317769</v>
      </c>
      <c r="EH75" s="66">
        <f t="shared" si="78"/>
        <v>0.171470828238074</v>
      </c>
      <c r="EI75" s="66">
        <f t="shared" si="78"/>
        <v>0.207970865715869</v>
      </c>
      <c r="EJ75" s="66">
        <f t="shared" si="78"/>
        <v>0.144690909436432</v>
      </c>
      <c r="EK75" s="66">
        <f t="shared" si="78"/>
        <v>0.231080943792842</v>
      </c>
      <c r="EL75" s="66">
        <f t="shared" si="78"/>
        <v>0.236932851975423</v>
      </c>
      <c r="EM75" s="66">
        <f t="shared" si="78"/>
        <v>0.679793361047035</v>
      </c>
      <c r="EN75" s="66">
        <f t="shared" si="78"/>
        <v>0.0995617870114409</v>
      </c>
      <c r="EO75" s="66">
        <f t="shared" si="78"/>
        <v>0.0638552286092505</v>
      </c>
      <c r="EP75" s="66">
        <f t="shared" si="78"/>
        <v>0.211442336671637</v>
      </c>
      <c r="EQ75" s="66">
        <f t="shared" si="78"/>
        <v>0.147964010623299</v>
      </c>
      <c r="ER75" s="66">
        <f t="shared" si="78"/>
        <v>0.0482832017505175</v>
      </c>
      <c r="ES75" s="66">
        <f t="shared" si="78"/>
        <v>0.0107913154282175</v>
      </c>
      <c r="ET75" s="66">
        <f t="shared" si="78"/>
        <v>0.186745300443456</v>
      </c>
      <c r="EU75" s="66">
        <f t="shared" si="78"/>
        <v>0.10868679638089</v>
      </c>
      <c r="EV75" s="66">
        <f t="shared" si="78"/>
        <v>0.0375712342298603</v>
      </c>
      <c r="EW75" s="66">
        <f t="shared" si="78"/>
        <v>0.300411178023762</v>
      </c>
      <c r="EX75" s="66">
        <f t="shared" si="78"/>
        <v>0.150939557156815</v>
      </c>
      <c r="EY75" s="66">
        <f t="shared" si="78"/>
        <v>0.19686215865741</v>
      </c>
      <c r="EZ75" s="66">
        <f t="shared" si="78"/>
        <v>0.172363492198129</v>
      </c>
      <c r="FA75" s="66">
        <f t="shared" si="78"/>
        <v>0.229196430988282</v>
      </c>
      <c r="FB75" s="66">
        <f t="shared" si="78"/>
        <v>0.49511110620015</v>
      </c>
      <c r="FC75" s="66">
        <f t="shared" si="78"/>
        <v>0.304279388517332</v>
      </c>
      <c r="FD75" s="66">
        <f t="shared" si="78"/>
        <v>0.576839450987386</v>
      </c>
      <c r="FE75" s="66">
        <f t="shared" si="78"/>
        <v>0.200432814497629</v>
      </c>
      <c r="FF75" s="66">
        <f t="shared" si="78"/>
        <v>0.0990658625891882</v>
      </c>
      <c r="FG75" s="66">
        <f t="shared" si="78"/>
        <v>0.161750709561922</v>
      </c>
      <c r="FH75" s="66">
        <f t="shared" si="78"/>
        <v>0.048580756403869</v>
      </c>
      <c r="FI75" s="66">
        <f t="shared" si="78"/>
        <v>0.0146595259217882</v>
      </c>
      <c r="FJ75" s="66">
        <f t="shared" si="78"/>
        <v>0.115728923176877</v>
      </c>
      <c r="FK75" s="66">
        <f t="shared" si="78"/>
        <v>0.0900400381041901</v>
      </c>
      <c r="FL75" s="66">
        <f t="shared" si="78"/>
        <v>0.245165197384817</v>
      </c>
      <c r="FM75" s="66">
        <f t="shared" si="78"/>
        <v>0.053440815741945</v>
      </c>
      <c r="FN75" s="66">
        <f t="shared" si="78"/>
        <v>0.0568131018132629</v>
      </c>
      <c r="FO75" s="66">
        <f t="shared" si="78"/>
        <v>0.115530553407976</v>
      </c>
      <c r="FP75" s="66">
        <f t="shared" si="78"/>
        <v>0.198647486577519</v>
      </c>
      <c r="FQ75" s="66">
        <f t="shared" si="78"/>
        <v>0.221658379770042</v>
      </c>
      <c r="FR75" s="66">
        <f t="shared" si="78"/>
        <v>0.164131146788735</v>
      </c>
      <c r="FS75" s="66">
        <f t="shared" si="78"/>
        <v>0.367261790143418</v>
      </c>
      <c r="FT75" s="66">
        <f t="shared" si="78"/>
        <v>0.536074463478218</v>
      </c>
      <c r="FU75" s="66">
        <f t="shared" si="78"/>
        <v>0.230089094948337</v>
      </c>
      <c r="FV75" s="66">
        <f t="shared" ref="FV75:FV91" si="80">IF(CA75-$N75&gt;0,CA75-$N75,0)</f>
        <v>0.18000072830082</v>
      </c>
      <c r="FW75" s="66">
        <f t="shared" si="79"/>
        <v>0.264803804506022</v>
      </c>
      <c r="FX75" s="66">
        <f t="shared" si="79"/>
        <v>0.5232796133841</v>
      </c>
      <c r="FY75" s="66">
        <f t="shared" si="79"/>
        <v>0.0811133985036425</v>
      </c>
      <c r="FZ75" s="66">
        <f t="shared" si="79"/>
        <v>0.0681201786406232</v>
      </c>
      <c r="GA75" s="66">
        <f t="shared" si="79"/>
        <v>0.195771124928454</v>
      </c>
      <c r="GB75" s="66">
        <f t="shared" si="79"/>
        <v>0.685347714576264</v>
      </c>
      <c r="GC75" s="66">
        <f t="shared" si="79"/>
        <v>0.0705998007518864</v>
      </c>
      <c r="GD75" s="66">
        <f t="shared" si="79"/>
        <v>0.118506099941492</v>
      </c>
      <c r="GE75" s="66">
        <f t="shared" si="79"/>
        <v>0.04312558775909</v>
      </c>
      <c r="GF75" s="66">
        <f t="shared" si="79"/>
        <v>0.136458564027038</v>
      </c>
      <c r="GG75" s="66">
        <f t="shared" si="79"/>
        <v>0.0818076926947962</v>
      </c>
      <c r="GH75" s="66">
        <f t="shared" si="79"/>
        <v>0.0312234016250265</v>
      </c>
      <c r="GI75" s="66">
        <f t="shared" si="79"/>
        <v>0.0199163247976662</v>
      </c>
      <c r="GJ75" s="66">
        <f t="shared" si="79"/>
        <v>0.971595291100491</v>
      </c>
      <c r="GK75" s="66">
        <f t="shared" si="79"/>
        <v>0.572971240493815</v>
      </c>
      <c r="GL75" s="66">
        <f t="shared" si="79"/>
        <v>0.183571384141039</v>
      </c>
      <c r="GM75" s="66">
        <f t="shared" si="79"/>
        <v>0.312114994388924</v>
      </c>
      <c r="GN75" s="66">
        <f t="shared" si="79"/>
        <v>0.332943820123535</v>
      </c>
      <c r="GO75" s="66">
        <f t="shared" si="79"/>
        <v>0.351392208631334</v>
      </c>
      <c r="GP75" s="66">
        <f t="shared" si="79"/>
        <v>0.211541521556088</v>
      </c>
      <c r="GQ75" s="66">
        <f t="shared" si="79"/>
        <v>0.201424663342134</v>
      </c>
      <c r="GR75" s="66">
        <f t="shared" si="79"/>
        <v>0.415763198639727</v>
      </c>
      <c r="GS75" s="66">
        <f t="shared" si="79"/>
        <v>0.348714216751169</v>
      </c>
      <c r="GT75" s="66">
        <f t="shared" si="79"/>
        <v>0.597767461606447</v>
      </c>
      <c r="GU75" s="66">
        <f t="shared" si="79"/>
        <v>0.055325328546505</v>
      </c>
      <c r="GV75" s="66">
        <f t="shared" si="79"/>
        <v>0.0408443354167278</v>
      </c>
      <c r="GW75" s="66">
        <f t="shared" si="79"/>
        <v>0.20073036915098</v>
      </c>
      <c r="GX75" s="66">
        <f t="shared" si="79"/>
        <v>0.133284647724621</v>
      </c>
      <c r="GY75" s="66">
        <f t="shared" si="79"/>
        <v>0.053440815741945</v>
      </c>
      <c r="GZ75" s="66">
        <f t="shared" si="79"/>
        <v>0.0624666402269431</v>
      </c>
      <c r="HA75" s="66">
        <f t="shared" si="79"/>
        <v>0.0107913154282175</v>
      </c>
      <c r="HB75" s="66">
        <f t="shared" si="79"/>
        <v>0.194382536546146</v>
      </c>
      <c r="HC75" s="66">
        <f t="shared" si="79"/>
        <v>0.181389316683127</v>
      </c>
      <c r="HD75" s="66"/>
    </row>
    <row r="76" spans="1:212">
      <c r="A76">
        <f>'imported data from Web Calc'!A81</f>
        <v>760.6</v>
      </c>
      <c r="B76" t="str">
        <f>'imported data from Web Calc'!B81</f>
        <v>C42H82O8PN</v>
      </c>
      <c r="C76" s="61" t="str">
        <f>'imported data from Web Calc'!C81</f>
        <v>PC(34:1)</v>
      </c>
      <c r="D76" s="69">
        <f>'imported data from Web Calc'!H81</f>
        <v>0.000297554653351587</v>
      </c>
      <c r="E76" s="69">
        <f>'imported data from Web Calc'!T81</f>
        <v>0.000198369768901058</v>
      </c>
      <c r="F76" s="69">
        <f>'imported data from Web Calc'!AF81</f>
        <v>0</v>
      </c>
      <c r="G76" s="69">
        <f>'imported data from Web Calc'!AR81</f>
        <v>0.000396739537802116</v>
      </c>
      <c r="H76" s="69">
        <f>'imported data from Web Calc'!BD81</f>
        <v>0.000396739537802116</v>
      </c>
      <c r="I76" s="69">
        <f>'imported data from Web Calc'!BP81</f>
        <v>9.91848844505289e-5</v>
      </c>
      <c r="J76" s="69">
        <f>'imported data from Web Calc'!CB81</f>
        <v>0.000396739537802116</v>
      </c>
      <c r="K76" s="69">
        <f>'imported data from Web Calc'!CN81</f>
        <v>0.00089266396005476</v>
      </c>
      <c r="L76" s="69">
        <f>'imported data from Web Calc'!CZ81</f>
        <v>0.000297554653351587</v>
      </c>
      <c r="M76" s="69">
        <f>'imported data from Web Calc'!DG81</f>
        <v>0.000595109306703173</v>
      </c>
      <c r="N76" s="78">
        <f t="shared" si="69"/>
        <v>0.000357065584021904</v>
      </c>
      <c r="O76" s="69">
        <f>'imported data from Web Calc'!D81</f>
        <v>0.160977067463208</v>
      </c>
      <c r="P76" s="69">
        <f>'imported data from Web Calc'!E81</f>
        <v>0.146694444102332</v>
      </c>
      <c r="Q76" s="69">
        <f>'imported data from Web Calc'!F81</f>
        <v>0.13885883823074</v>
      </c>
      <c r="R76" s="69">
        <f>'imported data from Web Calc'!G81</f>
        <v>0.145702595257827</v>
      </c>
      <c r="S76" s="69">
        <f>'imported data from Web Calc'!I81</f>
        <v>0.435620012506723</v>
      </c>
      <c r="T76" s="69">
        <f>'imported data from Web Calc'!J81</f>
        <v>0.183591221117929</v>
      </c>
      <c r="U76" s="69">
        <f>'imported data from Web Calc'!K81</f>
        <v>0.0893655808899265</v>
      </c>
      <c r="V76" s="69">
        <f>'imported data from Web Calc'!L81</f>
        <v>0.0398723235491126</v>
      </c>
      <c r="W76" s="69">
        <f>'imported data from Web Calc'!M81</f>
        <v>0.166630605876889</v>
      </c>
      <c r="X76" s="69">
        <f>'imported data from Web Calc'!N81</f>
        <v>0.166035496570185</v>
      </c>
      <c r="Y76" s="69">
        <f>'imported data from Web Calc'!O81</f>
        <v>0.27940381949714</v>
      </c>
      <c r="Z76" s="69">
        <f>'imported data from Web Calc'!P81</f>
        <v>0.325623975651086</v>
      </c>
      <c r="AA76" s="69">
        <f>'imported data from Web Calc'!Q81</f>
        <v>0.0252921455348849</v>
      </c>
      <c r="AB76" s="69">
        <f>'imported data from Web Calc'!R81</f>
        <v>0.0647677295461953</v>
      </c>
      <c r="AC76" s="69">
        <f>'imported data from Web Calc'!S81</f>
        <v>0.123584366025359</v>
      </c>
      <c r="AD76" s="69">
        <f>'imported data from Web Calc'!U81</f>
        <v>0.0794470924448736</v>
      </c>
      <c r="AE76" s="69">
        <f>'imported data from Web Calc'!V81</f>
        <v>0.0555435352922962</v>
      </c>
      <c r="AF76" s="69">
        <f>'imported data from Web Calc'!W81</f>
        <v>0.0670489818885575</v>
      </c>
      <c r="AG76" s="69">
        <f>'imported data from Web Calc'!X81</f>
        <v>0.0219198594635669</v>
      </c>
      <c r="AH76" s="69">
        <f>'imported data from Web Calc'!Y81</f>
        <v>0.151653688324859</v>
      </c>
      <c r="AI76" s="69">
        <f>'imported data from Web Calc'!Z81</f>
        <v>0.0761739912580062</v>
      </c>
      <c r="AJ76" s="69">
        <f>'imported data from Web Calc'!AA81</f>
        <v>0.152546352284913</v>
      </c>
      <c r="AK76" s="69">
        <f>'imported data from Web Calc'!AB81</f>
        <v>0.229613007502974</v>
      </c>
      <c r="AL76" s="69">
        <f>'imported data from Web Calc'!AC81</f>
        <v>0.0594117457858668</v>
      </c>
      <c r="AM76" s="69">
        <f>'imported data from Web Calc'!AD81</f>
        <v>0.0769674703336104</v>
      </c>
      <c r="AN76" s="69">
        <f>'imported data from Web Calc'!AE81</f>
        <v>0.13122160212805</v>
      </c>
      <c r="AO76" s="69">
        <f>'imported data from Web Calc'!AG81</f>
        <v>0.0765707307958083</v>
      </c>
      <c r="AP76" s="69">
        <f>'imported data from Web Calc'!AH81</f>
        <v>0.113467507811405</v>
      </c>
      <c r="AQ76" s="69">
        <f>'imported data from Web Calc'!AI81</f>
        <v>0.160580327925406</v>
      </c>
      <c r="AR76" s="69">
        <f>'imported data from Web Calc'!AJ81</f>
        <v>0.540656805139833</v>
      </c>
      <c r="AS76" s="69">
        <f>'imported data from Web Calc'!AK81</f>
        <v>0.0786536133692694</v>
      </c>
      <c r="AT76" s="69">
        <f>'imported data from Web Calc'!AL81</f>
        <v>0.0611970737059763</v>
      </c>
      <c r="AU76" s="69">
        <f>'imported data from Web Calc'!AM81</f>
        <v>0.191823566527323</v>
      </c>
      <c r="AV76" s="69">
        <f>'imported data from Web Calc'!AN81</f>
        <v>0.152050427862661</v>
      </c>
      <c r="AW76" s="69">
        <f>'imported data from Web Calc'!AO81</f>
        <v>0.0372935165533989</v>
      </c>
      <c r="AX76" s="69">
        <f>'imported data from Web Calc'!AP81</f>
        <v>0.00535598376032856</v>
      </c>
      <c r="AY76" s="69">
        <f>'imported data from Web Calc'!AQ81</f>
        <v>0.12011289506959</v>
      </c>
      <c r="AZ76" s="69">
        <f>'imported data from Web Calc'!AS81</f>
        <v>0.0477079294207044</v>
      </c>
      <c r="BA76" s="69">
        <f>'imported data from Web Calc'!AT81</f>
        <v>0.0267799188016428</v>
      </c>
      <c r="BB76" s="69">
        <f>'imported data from Web Calc'!AU81</f>
        <v>0.19698118051875</v>
      </c>
      <c r="BC76" s="69">
        <f>'imported data from Web Calc'!AV81</f>
        <v>0.0857949250497075</v>
      </c>
      <c r="BD76" s="69">
        <f>'imported data from Web Calc'!AW81</f>
        <v>0.123881920678711</v>
      </c>
      <c r="BE76" s="69">
        <f>'imported data from Web Calc'!AX81</f>
        <v>0.0782568738314673</v>
      </c>
      <c r="BF76" s="69">
        <f>'imported data from Web Calc'!AY81</f>
        <v>0.147587108062387</v>
      </c>
      <c r="BG76" s="69">
        <f>'imported data from Web Calc'!AZ81</f>
        <v>0.287338610253182</v>
      </c>
      <c r="BH76" s="69">
        <f>'imported data from Web Calc'!BA81</f>
        <v>0.152546352284913</v>
      </c>
      <c r="BI76" s="69">
        <f>'imported data from Web Calc'!BB81</f>
        <v>0.452183888209961</v>
      </c>
      <c r="BJ76" s="69">
        <f>'imported data from Web Calc'!BC81</f>
        <v>0.12933708932349</v>
      </c>
      <c r="BK76" s="69">
        <f>'imported data from Web Calc'!BE81</f>
        <v>0.0590150062480647</v>
      </c>
      <c r="BL76" s="69">
        <f>'imported data from Web Calc'!BF81</f>
        <v>0.145504225488926</v>
      </c>
      <c r="BM76" s="69">
        <f>'imported data from Web Calc'!BG81</f>
        <v>0.0499891817630666</v>
      </c>
      <c r="BN76" s="69">
        <f>'imported data from Web Calc'!BH81</f>
        <v>0.0127948500941182</v>
      </c>
      <c r="BO76" s="69">
        <f>'imported data from Web Calc'!BI81</f>
        <v>0.0930354216145961</v>
      </c>
      <c r="BP76" s="69">
        <f>'imported data from Web Calc'!BJ81</f>
        <v>0.0472120049984517</v>
      </c>
      <c r="BQ76" s="69">
        <f>'imported data from Web Calc'!BK81</f>
        <v>0.185773288575841</v>
      </c>
      <c r="BR76" s="69">
        <f>'imported data from Web Calc'!BL81</f>
        <v>0.04126091193142</v>
      </c>
      <c r="BS76" s="69">
        <f>'imported data from Web Calc'!BM81</f>
        <v>0.0484022236118581</v>
      </c>
      <c r="BT76" s="69">
        <f>'imported data from Web Calc'!BN81</f>
        <v>0.0691318644620186</v>
      </c>
      <c r="BU76" s="69">
        <f>'imported data from Web Calc'!BO81</f>
        <v>0.127055836981127</v>
      </c>
      <c r="BV76" s="69">
        <f>'imported data from Web Calc'!BQ81</f>
        <v>0.125270509061018</v>
      </c>
      <c r="BW76" s="69">
        <f>'imported data from Web Calc'!BR81</f>
        <v>0.0582215271724605</v>
      </c>
      <c r="BX76" s="69">
        <f>'imported data from Web Calc'!BS81</f>
        <v>0.23814290756572</v>
      </c>
      <c r="BY76" s="69">
        <f>'imported data from Web Calc'!BT81</f>
        <v>0.312432386019166</v>
      </c>
      <c r="BZ76" s="69">
        <f>'imported data from Web Calc'!BU81</f>
        <v>0.164746093072328</v>
      </c>
      <c r="CA76" s="69">
        <f>'imported data from Web Calc'!BV81</f>
        <v>0.105731086824264</v>
      </c>
      <c r="CB76" s="69">
        <f>'imported data from Web Calc'!BW81</f>
        <v>0.19311297002518</v>
      </c>
      <c r="CC76" s="69">
        <f>'imported data from Web Calc'!BX81</f>
        <v>0.287239425368732</v>
      </c>
      <c r="CD76" s="69">
        <f>'imported data from Web Calc'!BY81</f>
        <v>0.0504851061853192</v>
      </c>
      <c r="CE76" s="69">
        <f>'imported data from Web Calc'!BZ81</f>
        <v>0.0508818457231213</v>
      </c>
      <c r="CF76" s="69">
        <f>'imported data from Web Calc'!CA81</f>
        <v>0.125468878829919</v>
      </c>
      <c r="CG76" s="69">
        <f>'imported data from Web Calc'!CC81</f>
        <v>0.409336018127333</v>
      </c>
      <c r="CH76" s="69">
        <f>'imported data from Web Calc'!CD81</f>
        <v>0.0611970737059763</v>
      </c>
      <c r="CI76" s="69">
        <f>'imported data from Web Calc'!CE81</f>
        <v>0.0807364959427305</v>
      </c>
      <c r="CJ76" s="69">
        <f>'imported data from Web Calc'!CF81</f>
        <v>0.0301522048729608</v>
      </c>
      <c r="CK76" s="69">
        <f>'imported data from Web Calc'!CG81</f>
        <v>0.0732976296089408</v>
      </c>
      <c r="CL76" s="69">
        <f>'imported data from Web Calc'!CH81</f>
        <v>0.0339212304820809</v>
      </c>
      <c r="CM76" s="69">
        <f>'imported data from Web Calc'!CI81</f>
        <v>0.0238043722681269</v>
      </c>
      <c r="CN76" s="69">
        <f>'imported data from Web Calc'!CJ81</f>
        <v>0.0207296408501605</v>
      </c>
      <c r="CO76" s="69">
        <f>'imported data from Web Calc'!CK81</f>
        <v>0.559799487838785</v>
      </c>
      <c r="CP76" s="69">
        <f>'imported data from Web Calc'!CL81</f>
        <v>0.311837276712463</v>
      </c>
      <c r="CQ76" s="69">
        <f>'imported data from Web Calc'!CM81</f>
        <v>0.117732457842778</v>
      </c>
      <c r="CR76" s="69">
        <f>'imported data from Web Calc'!CO81</f>
        <v>0.179227086202106</v>
      </c>
      <c r="CS76" s="69">
        <f>'imported data from Web Calc'!CP81</f>
        <v>0.151058579018155</v>
      </c>
      <c r="CT76" s="69">
        <f>'imported data from Web Calc'!CQ81</f>
        <v>0.272262507816702</v>
      </c>
      <c r="CU76" s="69">
        <f>'imported data from Web Calc'!CR81</f>
        <v>0.131519156781401</v>
      </c>
      <c r="CV76" s="69">
        <f>'imported data from Web Calc'!CS81</f>
        <v>0.185971658344742</v>
      </c>
      <c r="CW76" s="69">
        <f>'imported data from Web Calc'!CT81</f>
        <v>0.188848019993807</v>
      </c>
      <c r="CX76" s="69">
        <f>'imported data from Web Calc'!CU81</f>
        <v>0.223364359782591</v>
      </c>
      <c r="CY76" s="69">
        <f>'imported data from Web Calc'!CV81</f>
        <v>0.227034200507261</v>
      </c>
      <c r="CZ76" s="69">
        <f>'imported data from Web Calc'!CW81</f>
        <v>0.0512785852609234</v>
      </c>
      <c r="DA76" s="69">
        <f>'imported data from Web Calc'!CX81</f>
        <v>0.0263831792638407</v>
      </c>
      <c r="DB76" s="69">
        <f>'imported data from Web Calc'!CY81</f>
        <v>0.129237904439039</v>
      </c>
      <c r="DC76" s="69">
        <f>'imported data from Web Calc'!DA81</f>
        <v>0.101862876330693</v>
      </c>
      <c r="DD76" s="69">
        <f>'imported data from Web Calc'!DB81</f>
        <v>0.0311440537174661</v>
      </c>
      <c r="DE76" s="69">
        <f>'imported data from Web Calc'!DC81</f>
        <v>0.0447323828871885</v>
      </c>
      <c r="DF76" s="69">
        <f>'imported data from Web Calc'!DD81</f>
        <v>0.00753805121824019</v>
      </c>
      <c r="DG76" s="69">
        <f>'imported data from Web Calc'!DE81</f>
        <v>0.176549094321941</v>
      </c>
      <c r="DH76" s="69">
        <f>'imported data from Web Calc'!DF81</f>
        <v>0.124972954407666</v>
      </c>
      <c r="DI76" s="81"/>
      <c r="DJ76" s="66">
        <f t="shared" si="77"/>
        <v>0.160620001879186</v>
      </c>
      <c r="DK76" s="66">
        <f t="shared" ref="DK76:FU80" si="81">IF(P76-$N76&gt;0,P76-$N76,0)</f>
        <v>0.14633737851831</v>
      </c>
      <c r="DL76" s="66">
        <f t="shared" si="81"/>
        <v>0.138501772646719</v>
      </c>
      <c r="DM76" s="66">
        <f t="shared" si="81"/>
        <v>0.145345529673805</v>
      </c>
      <c r="DN76" s="66">
        <f t="shared" si="81"/>
        <v>0.435262946922701</v>
      </c>
      <c r="DO76" s="66">
        <f t="shared" si="81"/>
        <v>0.183234155533907</v>
      </c>
      <c r="DP76" s="66">
        <f t="shared" si="81"/>
        <v>0.0890085153059046</v>
      </c>
      <c r="DQ76" s="66">
        <f t="shared" si="81"/>
        <v>0.0395152579650907</v>
      </c>
      <c r="DR76" s="66">
        <f t="shared" si="81"/>
        <v>0.166273540292867</v>
      </c>
      <c r="DS76" s="66">
        <f t="shared" si="81"/>
        <v>0.165678430986163</v>
      </c>
      <c r="DT76" s="66">
        <f t="shared" si="81"/>
        <v>0.279046753913118</v>
      </c>
      <c r="DU76" s="66">
        <f t="shared" si="81"/>
        <v>0.325266910067064</v>
      </c>
      <c r="DV76" s="66">
        <f t="shared" si="81"/>
        <v>0.024935079950863</v>
      </c>
      <c r="DW76" s="66">
        <f t="shared" si="81"/>
        <v>0.0644106639621734</v>
      </c>
      <c r="DX76" s="66">
        <f t="shared" si="81"/>
        <v>0.123227300441337</v>
      </c>
      <c r="DY76" s="66">
        <f t="shared" si="81"/>
        <v>0.0790900268608517</v>
      </c>
      <c r="DZ76" s="66">
        <f t="shared" si="81"/>
        <v>0.0551864697082743</v>
      </c>
      <c r="EA76" s="66">
        <f t="shared" si="81"/>
        <v>0.0666919163045356</v>
      </c>
      <c r="EB76" s="66">
        <f t="shared" si="81"/>
        <v>0.021562793879545</v>
      </c>
      <c r="EC76" s="66">
        <f t="shared" si="81"/>
        <v>0.151296622740837</v>
      </c>
      <c r="ED76" s="66">
        <f t="shared" si="81"/>
        <v>0.0758169256739843</v>
      </c>
      <c r="EE76" s="66">
        <f t="shared" si="81"/>
        <v>0.152189286700891</v>
      </c>
      <c r="EF76" s="66">
        <f t="shared" si="81"/>
        <v>0.229255941918952</v>
      </c>
      <c r="EG76" s="66">
        <f t="shared" si="81"/>
        <v>0.0590546802018449</v>
      </c>
      <c r="EH76" s="66">
        <f t="shared" si="81"/>
        <v>0.0766104047495885</v>
      </c>
      <c r="EI76" s="66">
        <f t="shared" si="81"/>
        <v>0.130864536544028</v>
      </c>
      <c r="EJ76" s="66">
        <f t="shared" si="81"/>
        <v>0.0762136652117864</v>
      </c>
      <c r="EK76" s="66">
        <f t="shared" si="81"/>
        <v>0.113110442227383</v>
      </c>
      <c r="EL76" s="66">
        <f t="shared" si="81"/>
        <v>0.160223262341384</v>
      </c>
      <c r="EM76" s="66">
        <f t="shared" si="81"/>
        <v>0.540299739555811</v>
      </c>
      <c r="EN76" s="66">
        <f t="shared" si="81"/>
        <v>0.0782965477852475</v>
      </c>
      <c r="EO76" s="66">
        <f t="shared" si="81"/>
        <v>0.0608400081219544</v>
      </c>
      <c r="EP76" s="66">
        <f t="shared" si="81"/>
        <v>0.191466500943301</v>
      </c>
      <c r="EQ76" s="66">
        <f t="shared" si="81"/>
        <v>0.151693362278639</v>
      </c>
      <c r="ER76" s="66">
        <f t="shared" si="81"/>
        <v>0.036936450969377</v>
      </c>
      <c r="ES76" s="66">
        <f t="shared" si="81"/>
        <v>0.00499891817630666</v>
      </c>
      <c r="ET76" s="66">
        <f t="shared" si="81"/>
        <v>0.119755829485569</v>
      </c>
      <c r="EU76" s="66">
        <f t="shared" si="81"/>
        <v>0.0473508638366825</v>
      </c>
      <c r="EV76" s="66">
        <f t="shared" si="81"/>
        <v>0.0264228532176209</v>
      </c>
      <c r="EW76" s="66">
        <f t="shared" si="81"/>
        <v>0.196624114934728</v>
      </c>
      <c r="EX76" s="66">
        <f t="shared" si="81"/>
        <v>0.0854378594656856</v>
      </c>
      <c r="EY76" s="66">
        <f t="shared" si="81"/>
        <v>0.123524855094689</v>
      </c>
      <c r="EZ76" s="66">
        <f t="shared" si="81"/>
        <v>0.0778998082474454</v>
      </c>
      <c r="FA76" s="66">
        <f t="shared" si="81"/>
        <v>0.147230042478365</v>
      </c>
      <c r="FB76" s="66">
        <f t="shared" si="81"/>
        <v>0.28698154466916</v>
      </c>
      <c r="FC76" s="66">
        <f t="shared" si="81"/>
        <v>0.152189286700891</v>
      </c>
      <c r="FD76" s="66">
        <f t="shared" si="81"/>
        <v>0.451826822625939</v>
      </c>
      <c r="FE76" s="66">
        <f t="shared" si="81"/>
        <v>0.128980023739468</v>
      </c>
      <c r="FF76" s="66">
        <f t="shared" si="81"/>
        <v>0.0586579406640428</v>
      </c>
      <c r="FG76" s="66">
        <f t="shared" si="81"/>
        <v>0.145147159904904</v>
      </c>
      <c r="FH76" s="66">
        <f t="shared" si="81"/>
        <v>0.0496321161790447</v>
      </c>
      <c r="FI76" s="66">
        <f t="shared" si="81"/>
        <v>0.0124377845100963</v>
      </c>
      <c r="FJ76" s="66">
        <f t="shared" si="81"/>
        <v>0.0926783560305742</v>
      </c>
      <c r="FK76" s="66">
        <f t="shared" si="81"/>
        <v>0.0468549394144298</v>
      </c>
      <c r="FL76" s="66">
        <f t="shared" si="81"/>
        <v>0.185416222991819</v>
      </c>
      <c r="FM76" s="66">
        <f t="shared" si="81"/>
        <v>0.0409038463473981</v>
      </c>
      <c r="FN76" s="66">
        <f t="shared" si="81"/>
        <v>0.0480451580278362</v>
      </c>
      <c r="FO76" s="66">
        <f t="shared" si="81"/>
        <v>0.0687747988779967</v>
      </c>
      <c r="FP76" s="66">
        <f t="shared" si="81"/>
        <v>0.126698771397106</v>
      </c>
      <c r="FQ76" s="66">
        <f t="shared" si="81"/>
        <v>0.124913443476996</v>
      </c>
      <c r="FR76" s="66">
        <f t="shared" si="81"/>
        <v>0.0578644615884385</v>
      </c>
      <c r="FS76" s="66">
        <f t="shared" si="81"/>
        <v>0.237785841981698</v>
      </c>
      <c r="FT76" s="66">
        <f t="shared" si="81"/>
        <v>0.312075320435144</v>
      </c>
      <c r="FU76" s="66">
        <f t="shared" si="81"/>
        <v>0.164389027488307</v>
      </c>
      <c r="FV76" s="66">
        <f t="shared" si="80"/>
        <v>0.105374021240242</v>
      </c>
      <c r="FW76" s="66">
        <f t="shared" si="79"/>
        <v>0.192755904441158</v>
      </c>
      <c r="FX76" s="66">
        <f t="shared" si="79"/>
        <v>0.28688235978471</v>
      </c>
      <c r="FY76" s="66">
        <f t="shared" si="79"/>
        <v>0.0501280406012973</v>
      </c>
      <c r="FZ76" s="66">
        <f t="shared" si="79"/>
        <v>0.0505247801390994</v>
      </c>
      <c r="GA76" s="66">
        <f t="shared" si="79"/>
        <v>0.125111813245897</v>
      </c>
      <c r="GB76" s="66">
        <f t="shared" si="79"/>
        <v>0.408978952543311</v>
      </c>
      <c r="GC76" s="66">
        <f t="shared" si="79"/>
        <v>0.0608400081219544</v>
      </c>
      <c r="GD76" s="66">
        <f t="shared" si="79"/>
        <v>0.0803794303587086</v>
      </c>
      <c r="GE76" s="66">
        <f t="shared" si="79"/>
        <v>0.0297951392889389</v>
      </c>
      <c r="GF76" s="66">
        <f t="shared" si="79"/>
        <v>0.0729405640249189</v>
      </c>
      <c r="GG76" s="66">
        <f t="shared" si="79"/>
        <v>0.033564164898059</v>
      </c>
      <c r="GH76" s="66">
        <f t="shared" si="79"/>
        <v>0.023447306684105</v>
      </c>
      <c r="GI76" s="66">
        <f t="shared" si="79"/>
        <v>0.0203725752661386</v>
      </c>
      <c r="GJ76" s="66">
        <f t="shared" si="79"/>
        <v>0.559442422254763</v>
      </c>
      <c r="GK76" s="66">
        <f t="shared" si="79"/>
        <v>0.311480211128441</v>
      </c>
      <c r="GL76" s="66">
        <f t="shared" si="79"/>
        <v>0.117375392258756</v>
      </c>
      <c r="GM76" s="66">
        <f t="shared" si="79"/>
        <v>0.178870020618084</v>
      </c>
      <c r="GN76" s="66">
        <f t="shared" si="79"/>
        <v>0.150701513434134</v>
      </c>
      <c r="GO76" s="66">
        <f t="shared" si="79"/>
        <v>0.27190544223268</v>
      </c>
      <c r="GP76" s="66">
        <f t="shared" si="79"/>
        <v>0.131162091197379</v>
      </c>
      <c r="GQ76" s="66">
        <f t="shared" si="79"/>
        <v>0.18561459276072</v>
      </c>
      <c r="GR76" s="66">
        <f t="shared" si="79"/>
        <v>0.188490954409785</v>
      </c>
      <c r="GS76" s="66">
        <f t="shared" si="79"/>
        <v>0.223007294198569</v>
      </c>
      <c r="GT76" s="66">
        <f t="shared" si="79"/>
        <v>0.226677134923239</v>
      </c>
      <c r="GU76" s="66">
        <f t="shared" si="79"/>
        <v>0.0509215196769015</v>
      </c>
      <c r="GV76" s="66">
        <f t="shared" si="79"/>
        <v>0.0260261136798188</v>
      </c>
      <c r="GW76" s="66">
        <f t="shared" si="79"/>
        <v>0.128880838855017</v>
      </c>
      <c r="GX76" s="66">
        <f t="shared" si="79"/>
        <v>0.101505810746671</v>
      </c>
      <c r="GY76" s="66">
        <f t="shared" si="79"/>
        <v>0.0307869881334442</v>
      </c>
      <c r="GZ76" s="66">
        <f t="shared" si="79"/>
        <v>0.0443753173031666</v>
      </c>
      <c r="HA76" s="66">
        <f t="shared" si="79"/>
        <v>0.00718098563421829</v>
      </c>
      <c r="HB76" s="66">
        <f t="shared" si="79"/>
        <v>0.176192028737919</v>
      </c>
      <c r="HC76" s="66">
        <f t="shared" si="79"/>
        <v>0.124615888823644</v>
      </c>
      <c r="HD76" s="66"/>
    </row>
    <row r="77" spans="1:212">
      <c r="A77">
        <f>'imported data from Web Calc'!A82</f>
        <v>778.5</v>
      </c>
      <c r="B77" t="str">
        <f>'imported data from Web Calc'!B82</f>
        <v>C44H76O8PN</v>
      </c>
      <c r="C77" s="61" t="str">
        <f>'imported data from Web Calc'!C82</f>
        <v>PC(36:6)</v>
      </c>
      <c r="D77" s="69">
        <f>'imported data from Web Calc'!H82</f>
        <v>9.91848844505289e-5</v>
      </c>
      <c r="E77" s="69">
        <f>'imported data from Web Calc'!T82</f>
        <v>0</v>
      </c>
      <c r="F77" s="69">
        <f>'imported data from Web Calc'!AF82</f>
        <v>0</v>
      </c>
      <c r="G77" s="69">
        <f>'imported data from Web Calc'!AR82</f>
        <v>0</v>
      </c>
      <c r="H77" s="69">
        <f>'imported data from Web Calc'!BD82</f>
        <v>0</v>
      </c>
      <c r="I77" s="69">
        <f>'imported data from Web Calc'!BP82</f>
        <v>0</v>
      </c>
      <c r="J77" s="69">
        <f>'imported data from Web Calc'!CB82</f>
        <v>0</v>
      </c>
      <c r="K77" s="69">
        <f>'imported data from Web Calc'!CN82</f>
        <v>0</v>
      </c>
      <c r="L77" s="69">
        <f>'imported data from Web Calc'!CZ82</f>
        <v>0</v>
      </c>
      <c r="M77" s="69">
        <f>'imported data from Web Calc'!DG82</f>
        <v>0</v>
      </c>
      <c r="N77" s="78">
        <f t="shared" si="69"/>
        <v>9.91848844505289e-6</v>
      </c>
      <c r="O77" s="69">
        <f>'imported data from Web Calc'!D82</f>
        <v>0.0234076327303248</v>
      </c>
      <c r="P77" s="69">
        <f>'imported data from Web Calc'!E82</f>
        <v>0.0249945908815333</v>
      </c>
      <c r="Q77" s="69">
        <f>'imported data from Web Calc'!F82</f>
        <v>0.024002742037028</v>
      </c>
      <c r="R77" s="69">
        <f>'imported data from Web Calc'!G82</f>
        <v>0.024201111805929</v>
      </c>
      <c r="S77" s="69">
        <f>'imported data from Web Calc'!I82</f>
        <v>0.0632799562794374</v>
      </c>
      <c r="T77" s="69">
        <f>'imported data from Web Calc'!J82</f>
        <v>0.0210271955035121</v>
      </c>
      <c r="U77" s="69">
        <f>'imported data from Web Calc'!K82</f>
        <v>0.0251929606504343</v>
      </c>
      <c r="V77" s="69">
        <f>'imported data from Web Calc'!L82</f>
        <v>0.0117038163651624</v>
      </c>
      <c r="W77" s="69">
        <f>'imported data from Web Calc'!M82</f>
        <v>0.0533614678343845</v>
      </c>
      <c r="X77" s="69">
        <f>'imported data from Web Calc'!N82</f>
        <v>0.0383845502823547</v>
      </c>
      <c r="Y77" s="69">
        <f>'imported data from Web Calc'!O82</f>
        <v>0.0622881074349321</v>
      </c>
      <c r="Z77" s="69">
        <f>'imported data from Web Calc'!P82</f>
        <v>0.0363016677088936</v>
      </c>
      <c r="AA77" s="69">
        <f>'imported data from Web Calc'!Q82</f>
        <v>0.00525679887587803</v>
      </c>
      <c r="AB77" s="69">
        <f>'imported data from Web Calc'!R82</f>
        <v>0.00654620237373491</v>
      </c>
      <c r="AC77" s="69">
        <f>'imported data from Web Calc'!S82</f>
        <v>0.0213247501568637</v>
      </c>
      <c r="AD77" s="69">
        <f>'imported data from Web Calc'!U82</f>
        <v>0.00505842910697697</v>
      </c>
      <c r="AE77" s="69">
        <f>'imported data from Web Calc'!V82</f>
        <v>0.0044633198002738</v>
      </c>
      <c r="AF77" s="69">
        <f>'imported data from Web Calc'!W82</f>
        <v>0.0089266396005476</v>
      </c>
      <c r="AG77" s="69">
        <f>'imported data from Web Calc'!X82</f>
        <v>0.00347147095576851</v>
      </c>
      <c r="AH77" s="69">
        <f>'imported data from Web Calc'!Y82</f>
        <v>0.0441372735804853</v>
      </c>
      <c r="AI77" s="69">
        <f>'imported data from Web Calc'!Z82</f>
        <v>0.00843071517829496</v>
      </c>
      <c r="AJ77" s="69">
        <f>'imported data from Web Calc'!AA82</f>
        <v>0.0198369768901058</v>
      </c>
      <c r="AK77" s="69">
        <f>'imported data from Web Calc'!AB82</f>
        <v>0.0251929606504343</v>
      </c>
      <c r="AL77" s="69">
        <f>'imported data from Web Calc'!AC82</f>
        <v>0.0156712117431836</v>
      </c>
      <c r="AM77" s="69">
        <f>'imported data from Web Calc'!AD82</f>
        <v>0.0253913304193354</v>
      </c>
      <c r="AN77" s="69">
        <f>'imported data from Web Calc'!AE82</f>
        <v>0.0216223048102153</v>
      </c>
      <c r="AO77" s="69">
        <f>'imported data from Web Calc'!AG82</f>
        <v>0.0160679512809857</v>
      </c>
      <c r="AP77" s="69">
        <f>'imported data from Web Calc'!AH82</f>
        <v>0.0235068176147753</v>
      </c>
      <c r="AQ77" s="69">
        <f>'imported data from Web Calc'!AI82</f>
        <v>0.0404674328558158</v>
      </c>
      <c r="AR77" s="69">
        <f>'imported data from Web Calc'!AJ82</f>
        <v>0.0694294191153702</v>
      </c>
      <c r="AS77" s="69">
        <f>'imported data from Web Calc'!AK82</f>
        <v>0.0171589850099415</v>
      </c>
      <c r="AT77" s="69">
        <f>'imported data from Web Calc'!AL82</f>
        <v>0.00476087445362539</v>
      </c>
      <c r="AU77" s="69">
        <f>'imported data from Web Calc'!AM82</f>
        <v>0.0096209337917013</v>
      </c>
      <c r="AV77" s="69">
        <f>'imported data from Web Calc'!AN82</f>
        <v>0.0175557245477436</v>
      </c>
      <c r="AW77" s="69">
        <f>'imported data from Web Calc'!AO82</f>
        <v>0.00327310118686745</v>
      </c>
      <c r="AX77" s="69">
        <f>'imported data from Web Calc'!AP82</f>
        <v>0.000793479075604231</v>
      </c>
      <c r="AY77" s="69">
        <f>'imported data from Web Calc'!AQ82</f>
        <v>0.0214239350413142</v>
      </c>
      <c r="AZ77" s="69">
        <f>'imported data from Web Calc'!AS82</f>
        <v>0.0121997407874151</v>
      </c>
      <c r="BA77" s="69">
        <f>'imported data from Web Calc'!AT82</f>
        <v>0.00238043722681269</v>
      </c>
      <c r="BB77" s="69">
        <f>'imported data from Web Calc'!AU82</f>
        <v>0.0213247501568637</v>
      </c>
      <c r="BC77" s="69">
        <f>'imported data from Web Calc'!AV82</f>
        <v>0.00952174890725077</v>
      </c>
      <c r="BD77" s="69">
        <f>'imported data from Web Calc'!AW82</f>
        <v>0.0261848094949396</v>
      </c>
      <c r="BE77" s="69">
        <f>'imported data from Web Calc'!AX82</f>
        <v>0.0199361617745563</v>
      </c>
      <c r="BF77" s="69">
        <f>'imported data from Web Calc'!AY82</f>
        <v>0.0218206745791164</v>
      </c>
      <c r="BG77" s="69">
        <f>'imported data from Web Calc'!AZ82</f>
        <v>0.0441372735804853</v>
      </c>
      <c r="BH77" s="69">
        <f>'imported data from Web Calc'!BA82</f>
        <v>0.0439389038115843</v>
      </c>
      <c r="BI77" s="69">
        <f>'imported data from Web Calc'!BB82</f>
        <v>0.0605027795148226</v>
      </c>
      <c r="BJ77" s="69">
        <f>'imported data from Web Calc'!BC82</f>
        <v>0.0222174141169185</v>
      </c>
      <c r="BK77" s="69">
        <f>'imported data from Web Calc'!BE82</f>
        <v>0.0114062617118108</v>
      </c>
      <c r="BL77" s="69">
        <f>'imported data from Web Calc'!BF82</f>
        <v>0.0116046314807119</v>
      </c>
      <c r="BM77" s="69">
        <f>'imported data from Web Calc'!BG82</f>
        <v>0.00208288257346111</v>
      </c>
      <c r="BN77" s="69">
        <f>'imported data from Web Calc'!BH82</f>
        <v>0.00128940349785688</v>
      </c>
      <c r="BO77" s="69">
        <f>'imported data from Web Calc'!BI82</f>
        <v>0.00852990006274548</v>
      </c>
      <c r="BP77" s="69">
        <f>'imported data from Web Calc'!BJ82</f>
        <v>0.00565353841368015</v>
      </c>
      <c r="BQ77" s="69">
        <f>'imported data from Web Calc'!BK82</f>
        <v>0.0416576514692221</v>
      </c>
      <c r="BR77" s="69">
        <f>'imported data from Web Calc'!BL82</f>
        <v>0.00426495003137274</v>
      </c>
      <c r="BS77" s="69">
        <f>'imported data from Web Calc'!BM82</f>
        <v>0.00773642098714125</v>
      </c>
      <c r="BT77" s="69">
        <f>'imported data from Web Calc'!BN82</f>
        <v>0.00922419425389918</v>
      </c>
      <c r="BU77" s="69">
        <f>'imported data from Web Calc'!BO82</f>
        <v>0.0209280106190616</v>
      </c>
      <c r="BV77" s="69">
        <f>'imported data from Web Calc'!BQ82</f>
        <v>0.0222174141169185</v>
      </c>
      <c r="BW77" s="69">
        <f>'imported data from Web Calc'!BR82</f>
        <v>0.0150761024364804</v>
      </c>
      <c r="BX77" s="69">
        <f>'imported data from Web Calc'!BS82</f>
        <v>0.027573397877247</v>
      </c>
      <c r="BY77" s="69">
        <f>'imported data from Web Calc'!BT82</f>
        <v>0.0426495003137274</v>
      </c>
      <c r="BZ77" s="69">
        <f>'imported data from Web Calc'!BU82</f>
        <v>0.0411617270469695</v>
      </c>
      <c r="CA77" s="69">
        <f>'imported data from Web Calc'!BV82</f>
        <v>0.0332269362909272</v>
      </c>
      <c r="CB77" s="69">
        <f>'imported data from Web Calc'!BW82</f>
        <v>0.0327310118686745</v>
      </c>
      <c r="CC77" s="69">
        <f>'imported data from Web Calc'!BX82</f>
        <v>0.0492948875719129</v>
      </c>
      <c r="CD77" s="69">
        <f>'imported data from Web Calc'!BY82</f>
        <v>0.0146793628986783</v>
      </c>
      <c r="CE77" s="69">
        <f>'imported data from Web Calc'!BZ82</f>
        <v>0.00436413491582327</v>
      </c>
      <c r="CF77" s="69">
        <f>'imported data from Web Calc'!CA82</f>
        <v>0.0201345315434574</v>
      </c>
      <c r="CG77" s="69">
        <f>'imported data from Web Calc'!CC82</f>
        <v>0.0651644690839975</v>
      </c>
      <c r="CH77" s="69">
        <f>'imported data from Web Calc'!CD82</f>
        <v>0.0051576139914275</v>
      </c>
      <c r="CI77" s="69">
        <f>'imported data from Web Calc'!CE82</f>
        <v>0.00773642098714125</v>
      </c>
      <c r="CJ77" s="69">
        <f>'imported data from Web Calc'!CF82</f>
        <v>0.00347147095576851</v>
      </c>
      <c r="CK77" s="69">
        <f>'imported data from Web Calc'!CG82</f>
        <v>0.0109103372895582</v>
      </c>
      <c r="CL77" s="69">
        <f>'imported data from Web Calc'!CH82</f>
        <v>0.0104144128673055</v>
      </c>
      <c r="CM77" s="69">
        <f>'imported data from Web Calc'!CI82</f>
        <v>0.00267799188016428</v>
      </c>
      <c r="CN77" s="69">
        <f>'imported data from Web Calc'!CJ82</f>
        <v>0.0037690256091201</v>
      </c>
      <c r="CO77" s="69">
        <f>'imported data from Web Calc'!CK82</f>
        <v>0.107218860091022</v>
      </c>
      <c r="CP77" s="69">
        <f>'imported data from Web Calc'!CL82</f>
        <v>0.0537582073721866</v>
      </c>
      <c r="CQ77" s="69">
        <f>'imported data from Web Calc'!CM82</f>
        <v>0.0191426826989521</v>
      </c>
      <c r="CR77" s="69">
        <f>'imported data from Web Calc'!CO82</f>
        <v>0.0467160805761991</v>
      </c>
      <c r="CS77" s="69">
        <f>'imported data from Web Calc'!CP82</f>
        <v>0.0487989631496602</v>
      </c>
      <c r="CT77" s="69">
        <f>'imported data from Web Calc'!CQ82</f>
        <v>0.0450299375405401</v>
      </c>
      <c r="CU77" s="69">
        <f>'imported data from Web Calc'!CR82</f>
        <v>0.0249945908815333</v>
      </c>
      <c r="CV77" s="69">
        <f>'imported data from Web Calc'!CS82</f>
        <v>0.0137866989386235</v>
      </c>
      <c r="CW77" s="69">
        <f>'imported data from Web Calc'!CT82</f>
        <v>0.0541549469099888</v>
      </c>
      <c r="CX77" s="69">
        <f>'imported data from Web Calc'!CU82</f>
        <v>0.0289619862595544</v>
      </c>
      <c r="CY77" s="69">
        <f>'imported data from Web Calc'!CV82</f>
        <v>0.068834309808667</v>
      </c>
      <c r="CZ77" s="69">
        <f>'imported data from Web Calc'!CW82</f>
        <v>0.00257880699571375</v>
      </c>
      <c r="DA77" s="69">
        <f>'imported data from Web Calc'!CX82</f>
        <v>0.00287636164906534</v>
      </c>
      <c r="DB77" s="69">
        <f>'imported data from Web Calc'!CY82</f>
        <v>0.0205312710812595</v>
      </c>
      <c r="DC77" s="69">
        <f>'imported data from Web Calc'!DA82</f>
        <v>0.00862908494719601</v>
      </c>
      <c r="DD77" s="69">
        <f>'imported data from Web Calc'!DB82</f>
        <v>0.00396739537802116</v>
      </c>
      <c r="DE77" s="69">
        <f>'imported data from Web Calc'!DC82</f>
        <v>0.00932337913834972</v>
      </c>
      <c r="DF77" s="69">
        <f>'imported data from Web Calc'!DD82</f>
        <v>0.000793479075604231</v>
      </c>
      <c r="DG77" s="69">
        <f>'imported data from Web Calc'!DE82</f>
        <v>0.0205312710812595</v>
      </c>
      <c r="DH77" s="69">
        <f>'imported data from Web Calc'!DF82</f>
        <v>0.0193410524678531</v>
      </c>
      <c r="DI77" s="81"/>
      <c r="DJ77" s="66">
        <f t="shared" si="77"/>
        <v>0.0233977142418798</v>
      </c>
      <c r="DK77" s="66">
        <f t="shared" si="81"/>
        <v>0.0249846723930882</v>
      </c>
      <c r="DL77" s="66">
        <f t="shared" si="81"/>
        <v>0.0239928235485829</v>
      </c>
      <c r="DM77" s="66">
        <f t="shared" si="81"/>
        <v>0.024191193317484</v>
      </c>
      <c r="DN77" s="66">
        <f t="shared" si="81"/>
        <v>0.0632700377909924</v>
      </c>
      <c r="DO77" s="66">
        <f t="shared" si="81"/>
        <v>0.0210172770150671</v>
      </c>
      <c r="DP77" s="66">
        <f t="shared" si="81"/>
        <v>0.0251830421619893</v>
      </c>
      <c r="DQ77" s="66">
        <f t="shared" si="81"/>
        <v>0.0116938978767174</v>
      </c>
      <c r="DR77" s="66">
        <f t="shared" si="81"/>
        <v>0.0533515493459395</v>
      </c>
      <c r="DS77" s="66">
        <f t="shared" si="81"/>
        <v>0.0383746317939096</v>
      </c>
      <c r="DT77" s="66">
        <f t="shared" si="81"/>
        <v>0.0622781889464871</v>
      </c>
      <c r="DU77" s="66">
        <f t="shared" si="81"/>
        <v>0.0362917492204485</v>
      </c>
      <c r="DV77" s="66">
        <f t="shared" si="81"/>
        <v>0.00524688038743298</v>
      </c>
      <c r="DW77" s="66">
        <f t="shared" si="81"/>
        <v>0.00653628388528985</v>
      </c>
      <c r="DX77" s="66">
        <f t="shared" si="81"/>
        <v>0.0213148316684187</v>
      </c>
      <c r="DY77" s="66">
        <f t="shared" si="81"/>
        <v>0.00504851061853192</v>
      </c>
      <c r="DZ77" s="66">
        <f t="shared" si="81"/>
        <v>0.00445340131182875</v>
      </c>
      <c r="EA77" s="66">
        <f t="shared" si="81"/>
        <v>0.00891672111210254</v>
      </c>
      <c r="EB77" s="66">
        <f t="shared" si="81"/>
        <v>0.00346155246732346</v>
      </c>
      <c r="EC77" s="66">
        <f t="shared" si="81"/>
        <v>0.0441273550920403</v>
      </c>
      <c r="ED77" s="66">
        <f t="shared" si="81"/>
        <v>0.0084207966898499</v>
      </c>
      <c r="EE77" s="66">
        <f t="shared" si="81"/>
        <v>0.0198270584016607</v>
      </c>
      <c r="EF77" s="66">
        <f t="shared" si="81"/>
        <v>0.0251830421619893</v>
      </c>
      <c r="EG77" s="66">
        <f t="shared" si="81"/>
        <v>0.0156612932547385</v>
      </c>
      <c r="EH77" s="66">
        <f t="shared" si="81"/>
        <v>0.0253814119308903</v>
      </c>
      <c r="EI77" s="66">
        <f t="shared" si="81"/>
        <v>0.0216123863217702</v>
      </c>
      <c r="EJ77" s="66">
        <f t="shared" si="81"/>
        <v>0.0160580327925406</v>
      </c>
      <c r="EK77" s="66">
        <f t="shared" si="81"/>
        <v>0.0234968991263303</v>
      </c>
      <c r="EL77" s="66">
        <f t="shared" si="81"/>
        <v>0.0404575143673707</v>
      </c>
      <c r="EM77" s="66">
        <f t="shared" si="81"/>
        <v>0.0694195006269252</v>
      </c>
      <c r="EN77" s="66">
        <f t="shared" si="81"/>
        <v>0.0171490665214964</v>
      </c>
      <c r="EO77" s="66">
        <f t="shared" si="81"/>
        <v>0.00475095596518033</v>
      </c>
      <c r="EP77" s="66">
        <f t="shared" si="81"/>
        <v>0.00961101530325625</v>
      </c>
      <c r="EQ77" s="66">
        <f t="shared" si="81"/>
        <v>0.0175458060592986</v>
      </c>
      <c r="ER77" s="66">
        <f t="shared" si="81"/>
        <v>0.0032631826984224</v>
      </c>
      <c r="ES77" s="66">
        <f t="shared" si="81"/>
        <v>0.000783560587159178</v>
      </c>
      <c r="ET77" s="66">
        <f t="shared" si="81"/>
        <v>0.0214140165528692</v>
      </c>
      <c r="EU77" s="66">
        <f t="shared" si="81"/>
        <v>0.01218982229897</v>
      </c>
      <c r="EV77" s="66">
        <f t="shared" si="81"/>
        <v>0.00237051873836764</v>
      </c>
      <c r="EW77" s="66">
        <f t="shared" si="81"/>
        <v>0.0213148316684187</v>
      </c>
      <c r="EX77" s="66">
        <f t="shared" si="81"/>
        <v>0.00951183041880572</v>
      </c>
      <c r="EY77" s="66">
        <f t="shared" si="81"/>
        <v>0.0261748910064946</v>
      </c>
      <c r="EZ77" s="66">
        <f t="shared" si="81"/>
        <v>0.0199262432861112</v>
      </c>
      <c r="FA77" s="66">
        <f t="shared" si="81"/>
        <v>0.0218107560906713</v>
      </c>
      <c r="FB77" s="66">
        <f t="shared" si="81"/>
        <v>0.0441273550920403</v>
      </c>
      <c r="FC77" s="66">
        <f t="shared" si="81"/>
        <v>0.0439289853231392</v>
      </c>
      <c r="FD77" s="66">
        <f t="shared" si="81"/>
        <v>0.0604928610263776</v>
      </c>
      <c r="FE77" s="66">
        <f t="shared" si="81"/>
        <v>0.0222074956284734</v>
      </c>
      <c r="FF77" s="66">
        <f t="shared" si="81"/>
        <v>0.0113963432233658</v>
      </c>
      <c r="FG77" s="66">
        <f t="shared" si="81"/>
        <v>0.0115947129922668</v>
      </c>
      <c r="FH77" s="66">
        <f t="shared" si="81"/>
        <v>0.00207296408501605</v>
      </c>
      <c r="FI77" s="66">
        <f t="shared" si="81"/>
        <v>0.00127948500941182</v>
      </c>
      <c r="FJ77" s="66">
        <f t="shared" si="81"/>
        <v>0.00851998157430043</v>
      </c>
      <c r="FK77" s="66">
        <f t="shared" si="81"/>
        <v>0.00564361992523509</v>
      </c>
      <c r="FL77" s="66">
        <f t="shared" si="81"/>
        <v>0.0416477329807771</v>
      </c>
      <c r="FM77" s="66">
        <f t="shared" si="81"/>
        <v>0.00425503154292769</v>
      </c>
      <c r="FN77" s="66">
        <f t="shared" si="81"/>
        <v>0.0077265024986962</v>
      </c>
      <c r="FO77" s="66">
        <f t="shared" si="81"/>
        <v>0.00921427576545413</v>
      </c>
      <c r="FP77" s="66">
        <f t="shared" si="81"/>
        <v>0.0209180921306165</v>
      </c>
      <c r="FQ77" s="66">
        <f t="shared" si="81"/>
        <v>0.0222074956284734</v>
      </c>
      <c r="FR77" s="66">
        <f t="shared" si="81"/>
        <v>0.0150661839480353</v>
      </c>
      <c r="FS77" s="66">
        <f t="shared" si="81"/>
        <v>0.027563479388802</v>
      </c>
      <c r="FT77" s="66">
        <f t="shared" si="81"/>
        <v>0.0426395818252824</v>
      </c>
      <c r="FU77" s="66">
        <f t="shared" si="81"/>
        <v>0.0411518085585244</v>
      </c>
      <c r="FV77" s="66">
        <f t="shared" si="80"/>
        <v>0.0332170178024821</v>
      </c>
      <c r="FW77" s="66">
        <f t="shared" si="79"/>
        <v>0.0327210933802295</v>
      </c>
      <c r="FX77" s="66">
        <f t="shared" si="79"/>
        <v>0.0492849690834678</v>
      </c>
      <c r="FY77" s="66">
        <f t="shared" si="79"/>
        <v>0.0146694444102332</v>
      </c>
      <c r="FZ77" s="66">
        <f t="shared" si="79"/>
        <v>0.00435421642737822</v>
      </c>
      <c r="GA77" s="66">
        <f t="shared" si="79"/>
        <v>0.0201246130550123</v>
      </c>
      <c r="GB77" s="66">
        <f t="shared" si="79"/>
        <v>0.0651545505955524</v>
      </c>
      <c r="GC77" s="66">
        <f t="shared" si="79"/>
        <v>0.00514769550298245</v>
      </c>
      <c r="GD77" s="66">
        <f t="shared" si="79"/>
        <v>0.0077265024986962</v>
      </c>
      <c r="GE77" s="66">
        <f t="shared" si="79"/>
        <v>0.00346155246732346</v>
      </c>
      <c r="GF77" s="66">
        <f t="shared" si="79"/>
        <v>0.0109004188011131</v>
      </c>
      <c r="GG77" s="66">
        <f t="shared" si="79"/>
        <v>0.0104044943788605</v>
      </c>
      <c r="GH77" s="66">
        <f t="shared" si="79"/>
        <v>0.00266807339171923</v>
      </c>
      <c r="GI77" s="66">
        <f t="shared" si="79"/>
        <v>0.00375910712067504</v>
      </c>
      <c r="GJ77" s="66">
        <f t="shared" si="79"/>
        <v>0.107208941602577</v>
      </c>
      <c r="GK77" s="66">
        <f t="shared" si="79"/>
        <v>0.0537482888837416</v>
      </c>
      <c r="GL77" s="66">
        <f t="shared" si="79"/>
        <v>0.019132764210507</v>
      </c>
      <c r="GM77" s="66">
        <f t="shared" si="79"/>
        <v>0.046706162087754</v>
      </c>
      <c r="GN77" s="66">
        <f t="shared" si="79"/>
        <v>0.0487890446612152</v>
      </c>
      <c r="GO77" s="66">
        <f t="shared" si="79"/>
        <v>0.0450200190520951</v>
      </c>
      <c r="GP77" s="66">
        <f t="shared" si="79"/>
        <v>0.0249846723930882</v>
      </c>
      <c r="GQ77" s="66">
        <f t="shared" si="79"/>
        <v>0.0137767804501785</v>
      </c>
      <c r="GR77" s="66">
        <f t="shared" si="79"/>
        <v>0.0541450284215437</v>
      </c>
      <c r="GS77" s="66">
        <f t="shared" si="79"/>
        <v>0.0289520677711094</v>
      </c>
      <c r="GT77" s="66">
        <f t="shared" si="79"/>
        <v>0.068824391320222</v>
      </c>
      <c r="GU77" s="66">
        <f t="shared" si="79"/>
        <v>0.0025688885072687</v>
      </c>
      <c r="GV77" s="66">
        <f t="shared" si="79"/>
        <v>0.00286644316062028</v>
      </c>
      <c r="GW77" s="66">
        <f t="shared" si="79"/>
        <v>0.0205213525928144</v>
      </c>
      <c r="GX77" s="66">
        <f t="shared" si="79"/>
        <v>0.00861916645875096</v>
      </c>
      <c r="GY77" s="66">
        <f t="shared" si="79"/>
        <v>0.0039574768895761</v>
      </c>
      <c r="GZ77" s="66">
        <f t="shared" si="79"/>
        <v>0.00931346064990466</v>
      </c>
      <c r="HA77" s="66">
        <f t="shared" si="79"/>
        <v>0.000783560587159178</v>
      </c>
      <c r="HB77" s="66">
        <f t="shared" si="79"/>
        <v>0.0205213525928144</v>
      </c>
      <c r="HC77" s="66">
        <f t="shared" si="79"/>
        <v>0.0193311339794081</v>
      </c>
      <c r="HD77" s="66"/>
    </row>
    <row r="78" spans="1:212">
      <c r="A78">
        <f>'imported data from Web Calc'!A83</f>
        <v>780.5</v>
      </c>
      <c r="B78" t="str">
        <f>'imported data from Web Calc'!B83</f>
        <v>C44H78O8PN</v>
      </c>
      <c r="C78" s="61" t="str">
        <f>'imported data from Web Calc'!C83</f>
        <v>PC(36:5)</v>
      </c>
      <c r="D78" s="69">
        <f>'imported data from Web Calc'!H83</f>
        <v>0.000198369768901058</v>
      </c>
      <c r="E78" s="69">
        <f>'imported data from Web Calc'!T83</f>
        <v>0</v>
      </c>
      <c r="F78" s="69">
        <f>'imported data from Web Calc'!AF83</f>
        <v>0.000198369768901058</v>
      </c>
      <c r="G78" s="69">
        <f>'imported data from Web Calc'!AR83</f>
        <v>9.91848844505289e-5</v>
      </c>
      <c r="H78" s="69">
        <f>'imported data from Web Calc'!BD83</f>
        <v>0</v>
      </c>
      <c r="I78" s="69">
        <f>'imported data from Web Calc'!BP83</f>
        <v>9.91848844505289e-5</v>
      </c>
      <c r="J78" s="69">
        <f>'imported data from Web Calc'!CB83</f>
        <v>9.91848844505289e-5</v>
      </c>
      <c r="K78" s="69">
        <f>'imported data from Web Calc'!CN83</f>
        <v>0.000198369768901058</v>
      </c>
      <c r="L78" s="69">
        <f>'imported data from Web Calc'!CZ83</f>
        <v>9.91848844505289e-5</v>
      </c>
      <c r="M78" s="69">
        <f>'imported data from Web Calc'!DG83</f>
        <v>9.91848844505289e-5</v>
      </c>
      <c r="N78" s="78">
        <f t="shared" si="69"/>
        <v>0.000109103372895582</v>
      </c>
      <c r="O78" s="69">
        <f>'imported data from Web Calc'!D83</f>
        <v>0.0682392005019639</v>
      </c>
      <c r="P78" s="69">
        <f>'imported data from Web Calc'!E83</f>
        <v>0.0625856620882837</v>
      </c>
      <c r="Q78" s="69">
        <f>'imported data from Web Calc'!F83</f>
        <v>0.0625856620882837</v>
      </c>
      <c r="R78" s="69">
        <f>'imported data from Web Calc'!G83</f>
        <v>0.066949797004107</v>
      </c>
      <c r="S78" s="69">
        <f>'imported data from Web Calc'!I83</f>
        <v>0.242507042481543</v>
      </c>
      <c r="T78" s="69">
        <f>'imported data from Web Calc'!J83</f>
        <v>0.0680408307330628</v>
      </c>
      <c r="U78" s="69">
        <f>'imported data from Web Calc'!K83</f>
        <v>0.0557419050611972</v>
      </c>
      <c r="V78" s="69">
        <f>'imported data from Web Calc'!L83</f>
        <v>0.0252921455348849</v>
      </c>
      <c r="W78" s="69">
        <f>'imported data from Web Calc'!M83</f>
        <v>0.154827604627276</v>
      </c>
      <c r="X78" s="69">
        <f>'imported data from Web Calc'!N83</f>
        <v>0.104739237979758</v>
      </c>
      <c r="Y78" s="69">
        <f>'imported data from Web Calc'!O83</f>
        <v>0.162266470961065</v>
      </c>
      <c r="Z78" s="69">
        <f>'imported data from Web Calc'!P83</f>
        <v>0.0956142286103098</v>
      </c>
      <c r="AA78" s="69">
        <f>'imported data from Web Calc'!Q83</f>
        <v>0.0125964803252172</v>
      </c>
      <c r="AB78" s="69">
        <f>'imported data from Web Calc'!R83</f>
        <v>0.0222174141169185</v>
      </c>
      <c r="AC78" s="69">
        <f>'imported data from Web Calc'!S83</f>
        <v>0.0540557620255382</v>
      </c>
      <c r="AD78" s="69">
        <f>'imported data from Web Calc'!U83</f>
        <v>0.022316599001369</v>
      </c>
      <c r="AE78" s="69">
        <f>'imported data from Web Calc'!V83</f>
        <v>0.0161671361654362</v>
      </c>
      <c r="AF78" s="69">
        <f>'imported data from Web Calc'!W83</f>
        <v>0.0231100780769732</v>
      </c>
      <c r="AG78" s="69">
        <f>'imported data from Web Calc'!X83</f>
        <v>0.00833153029384442</v>
      </c>
      <c r="AH78" s="69">
        <f>'imported data from Web Calc'!Y83</f>
        <v>0.106623750784319</v>
      </c>
      <c r="AI78" s="69">
        <f>'imported data from Web Calc'!Z83</f>
        <v>0.0287636164906534</v>
      </c>
      <c r="AJ78" s="69">
        <f>'imported data from Web Calc'!AA83</f>
        <v>0.0541549469099888</v>
      </c>
      <c r="AK78" s="69">
        <f>'imported data from Web Calc'!AB83</f>
        <v>0.107119675206571</v>
      </c>
      <c r="AL78" s="69">
        <f>'imported data from Web Calc'!AC83</f>
        <v>0.0301522048729608</v>
      </c>
      <c r="AM78" s="69">
        <f>'imported data from Web Calc'!AD83</f>
        <v>0.0554443504078456</v>
      </c>
      <c r="AN78" s="69">
        <f>'imported data from Web Calc'!AE83</f>
        <v>0.0627840318571848</v>
      </c>
      <c r="AO78" s="69">
        <f>'imported data from Web Calc'!AG83</f>
        <v>0.0460217863850454</v>
      </c>
      <c r="AP78" s="69">
        <f>'imported data from Web Calc'!AH83</f>
        <v>0.0676440911952607</v>
      </c>
      <c r="AQ78" s="69">
        <f>'imported data from Web Calc'!AI83</f>
        <v>0.0813316052494337</v>
      </c>
      <c r="AR78" s="69">
        <f>'imported data from Web Calc'!AJ83</f>
        <v>0.194204003754136</v>
      </c>
      <c r="AS78" s="69">
        <f>'imported data from Web Calc'!AK83</f>
        <v>0.0379878107445526</v>
      </c>
      <c r="AT78" s="69">
        <f>'imported data from Web Calc'!AL83</f>
        <v>0.0129932198630193</v>
      </c>
      <c r="AU78" s="69">
        <f>'imported data from Web Calc'!AM83</f>
        <v>0.0507826608386708</v>
      </c>
      <c r="AV78" s="69">
        <f>'imported data from Web Calc'!AN83</f>
        <v>0.0574280480968562</v>
      </c>
      <c r="AW78" s="69">
        <f>'imported data from Web Calc'!AO83</f>
        <v>0.010315227982855</v>
      </c>
      <c r="AX78" s="69">
        <f>'imported data from Web Calc'!AP83</f>
        <v>0.00257880699571375</v>
      </c>
      <c r="AY78" s="69">
        <f>'imported data from Web Calc'!AQ83</f>
        <v>0.054948425985593</v>
      </c>
      <c r="AZ78" s="69">
        <f>'imported data from Web Calc'!AS83</f>
        <v>0.0319375327930703</v>
      </c>
      <c r="BA78" s="69">
        <f>'imported data from Web Calc'!AT83</f>
        <v>0.00862908494719601</v>
      </c>
      <c r="BB78" s="69">
        <f>'imported data from Web Calc'!AU83</f>
        <v>0.0833153029384443</v>
      </c>
      <c r="BC78" s="69">
        <f>'imported data from Web Calc'!AV83</f>
        <v>0.0445340131182875</v>
      </c>
      <c r="BD78" s="69">
        <f>'imported data from Web Calc'!AW83</f>
        <v>0.0768682854491599</v>
      </c>
      <c r="BE78" s="69">
        <f>'imported data from Web Calc'!AX83</f>
        <v>0.0550476108700435</v>
      </c>
      <c r="BF78" s="69">
        <f>'imported data from Web Calc'!AY83</f>
        <v>0.0581223422880099</v>
      </c>
      <c r="BG78" s="69">
        <f>'imported data from Web Calc'!AZ83</f>
        <v>0.135188997506071</v>
      </c>
      <c r="BH78" s="69">
        <f>'imported data from Web Calc'!BA83</f>
        <v>0.102755540290748</v>
      </c>
      <c r="BI78" s="69">
        <f>'imported data from Web Calc'!BB83</f>
        <v>0.14818221736909</v>
      </c>
      <c r="BJ78" s="69">
        <f>'imported data from Web Calc'!BC83</f>
        <v>0.0573288632124057</v>
      </c>
      <c r="BK78" s="69">
        <f>'imported data from Web Calc'!BE83</f>
        <v>0.0359049281710915</v>
      </c>
      <c r="BL78" s="69">
        <f>'imported data from Web Calc'!BF83</f>
        <v>0.037690256091201</v>
      </c>
      <c r="BM78" s="69">
        <f>'imported data from Web Calc'!BG83</f>
        <v>0.0105135977517561</v>
      </c>
      <c r="BN78" s="69">
        <f>'imported data from Web Calc'!BH83</f>
        <v>0.00396739537802116</v>
      </c>
      <c r="BO78" s="69">
        <f>'imported data from Web Calc'!BI83</f>
        <v>0.022316599001369</v>
      </c>
      <c r="BP78" s="69">
        <f>'imported data from Web Calc'!BJ83</f>
        <v>0.0184483885077984</v>
      </c>
      <c r="BQ78" s="69">
        <f>'imported data from Web Calc'!BK83</f>
        <v>0.100375103063935</v>
      </c>
      <c r="BR78" s="69">
        <f>'imported data from Web Calc'!BL83</f>
        <v>0.0148777326675793</v>
      </c>
      <c r="BS78" s="69">
        <f>'imported data from Web Calc'!BM83</f>
        <v>0.017059800125491</v>
      </c>
      <c r="BT78" s="69">
        <f>'imported data from Web Calc'!BN83</f>
        <v>0.0363016677088936</v>
      </c>
      <c r="BU78" s="69">
        <f>'imported data from Web Calc'!BO83</f>
        <v>0.0624864772038332</v>
      </c>
      <c r="BV78" s="69">
        <f>'imported data from Web Calc'!BQ83</f>
        <v>0.0748845877601493</v>
      </c>
      <c r="BW78" s="69">
        <f>'imported data from Web Calc'!BR83</f>
        <v>0.0426495003137274</v>
      </c>
      <c r="BX78" s="69">
        <f>'imported data from Web Calc'!BS83</f>
        <v>0.0923411274234424</v>
      </c>
      <c r="BY78" s="69">
        <f>'imported data from Web Calc'!BT83</f>
        <v>0.153042276707166</v>
      </c>
      <c r="BZ78" s="69">
        <f>'imported data from Web Calc'!BU83</f>
        <v>0.077265024986962</v>
      </c>
      <c r="CA78" s="69">
        <f>'imported data from Web Calc'!BV83</f>
        <v>0.0710163772665787</v>
      </c>
      <c r="CB78" s="69">
        <f>'imported data from Web Calc'!BW83</f>
        <v>0.078951168022621</v>
      </c>
      <c r="CC78" s="69">
        <f>'imported data from Web Calc'!BX83</f>
        <v>0.175358875708535</v>
      </c>
      <c r="CD78" s="69">
        <f>'imported data from Web Calc'!BY83</f>
        <v>0.0332269362909272</v>
      </c>
      <c r="CE78" s="69">
        <f>'imported data from Web Calc'!BZ83</f>
        <v>0.0178532792010952</v>
      </c>
      <c r="CF78" s="69">
        <f>'imported data from Web Calc'!CA83</f>
        <v>0.0644701748928438</v>
      </c>
      <c r="CG78" s="69">
        <f>'imported data from Web Calc'!CC83</f>
        <v>0.205312710812595</v>
      </c>
      <c r="CH78" s="69">
        <f>'imported data from Web Calc'!CD83</f>
        <v>0.0157703966276341</v>
      </c>
      <c r="CI78" s="69">
        <f>'imported data from Web Calc'!CE83</f>
        <v>0.0277717676461481</v>
      </c>
      <c r="CJ78" s="69">
        <f>'imported data from Web Calc'!CF83</f>
        <v>0.00902582448499813</v>
      </c>
      <c r="CK78" s="69">
        <f>'imported data from Web Calc'!CG83</f>
        <v>0.0293587257973565</v>
      </c>
      <c r="CL78" s="69">
        <f>'imported data from Web Calc'!CH83</f>
        <v>0.030747314179664</v>
      </c>
      <c r="CM78" s="69">
        <f>'imported data from Web Calc'!CI83</f>
        <v>0.00932337913834972</v>
      </c>
      <c r="CN78" s="69">
        <f>'imported data from Web Calc'!CJ83</f>
        <v>0.00843071517829496</v>
      </c>
      <c r="CO78" s="69">
        <f>'imported data from Web Calc'!CK83</f>
        <v>0.342683775776577</v>
      </c>
      <c r="CP78" s="69">
        <f>'imported data from Web Calc'!CL83</f>
        <v>0.176549094321941</v>
      </c>
      <c r="CQ78" s="69">
        <f>'imported data from Web Calc'!CM83</f>
        <v>0.0527663585276814</v>
      </c>
      <c r="CR78" s="69">
        <f>'imported data from Web Calc'!CO83</f>
        <v>0.117831642727228</v>
      </c>
      <c r="CS78" s="69">
        <f>'imported data from Web Calc'!CP83</f>
        <v>0.120708004376294</v>
      </c>
      <c r="CT78" s="69">
        <f>'imported data from Web Calc'!CQ83</f>
        <v>0.0982922204904741</v>
      </c>
      <c r="CU78" s="69">
        <f>'imported data from Web Calc'!CR83</f>
        <v>0.0744878482223472</v>
      </c>
      <c r="CV78" s="69">
        <f>'imported data from Web Calc'!CS83</f>
        <v>0.0462201561539465</v>
      </c>
      <c r="CW78" s="69">
        <f>'imported data from Web Calc'!CT83</f>
        <v>0.138462098692938</v>
      </c>
      <c r="CX78" s="69">
        <f>'imported data from Web Calc'!CU83</f>
        <v>0.0882745471609707</v>
      </c>
      <c r="CY78" s="69">
        <f>'imported data from Web Calc'!CV83</f>
        <v>0.167126530299141</v>
      </c>
      <c r="CZ78" s="69">
        <f>'imported data from Web Calc'!CW83</f>
        <v>0.0122989256718656</v>
      </c>
      <c r="DA78" s="69">
        <f>'imported data from Web Calc'!CX83</f>
        <v>0.0107119675206571</v>
      </c>
      <c r="DB78" s="69">
        <f>'imported data from Web Calc'!CY83</f>
        <v>0.0593125609014163</v>
      </c>
      <c r="DC78" s="69">
        <f>'imported data from Web Calc'!DA83</f>
        <v>0.0325326420997735</v>
      </c>
      <c r="DD78" s="69">
        <f>'imported data from Web Calc'!DB83</f>
        <v>0.0111087070584592</v>
      </c>
      <c r="DE78" s="69">
        <f>'imported data from Web Calc'!DC83</f>
        <v>0.0249945908815333</v>
      </c>
      <c r="DF78" s="69">
        <f>'imported data from Web Calc'!DD83</f>
        <v>0.00188451280456005</v>
      </c>
      <c r="DG78" s="69">
        <f>'imported data from Web Calc'!DE83</f>
        <v>0.0558410899456478</v>
      </c>
      <c r="DH78" s="69">
        <f>'imported data from Web Calc'!DF83</f>
        <v>0.0555435352922962</v>
      </c>
      <c r="DI78" s="81"/>
      <c r="DJ78" s="66">
        <f t="shared" si="77"/>
        <v>0.0681300971290683</v>
      </c>
      <c r="DK78" s="66">
        <f t="shared" si="81"/>
        <v>0.0624765587153881</v>
      </c>
      <c r="DL78" s="66">
        <f t="shared" si="81"/>
        <v>0.0624765587153881</v>
      </c>
      <c r="DM78" s="66">
        <f t="shared" si="81"/>
        <v>0.0668406936312114</v>
      </c>
      <c r="DN78" s="66">
        <f t="shared" si="81"/>
        <v>0.242397939108648</v>
      </c>
      <c r="DO78" s="66">
        <f t="shared" si="81"/>
        <v>0.0679317273601672</v>
      </c>
      <c r="DP78" s="66">
        <f t="shared" si="81"/>
        <v>0.0556328016883016</v>
      </c>
      <c r="DQ78" s="66">
        <f t="shared" si="81"/>
        <v>0.0251830421619893</v>
      </c>
      <c r="DR78" s="66">
        <f t="shared" si="81"/>
        <v>0.15471850125438</v>
      </c>
      <c r="DS78" s="66">
        <f t="shared" si="81"/>
        <v>0.104630134606863</v>
      </c>
      <c r="DT78" s="66">
        <f t="shared" si="81"/>
        <v>0.16215736758817</v>
      </c>
      <c r="DU78" s="66">
        <f t="shared" si="81"/>
        <v>0.0955051252374143</v>
      </c>
      <c r="DV78" s="66">
        <f t="shared" si="81"/>
        <v>0.0124873769523216</v>
      </c>
      <c r="DW78" s="66">
        <f t="shared" si="81"/>
        <v>0.0221083107440229</v>
      </c>
      <c r="DX78" s="66">
        <f t="shared" si="81"/>
        <v>0.0539466586526427</v>
      </c>
      <c r="DY78" s="66">
        <f t="shared" si="81"/>
        <v>0.0222074956284734</v>
      </c>
      <c r="DZ78" s="66">
        <f t="shared" si="81"/>
        <v>0.0160580327925406</v>
      </c>
      <c r="EA78" s="66">
        <f t="shared" si="81"/>
        <v>0.0230009747040776</v>
      </c>
      <c r="EB78" s="66">
        <f t="shared" si="81"/>
        <v>0.00822242692094884</v>
      </c>
      <c r="EC78" s="66">
        <f t="shared" si="81"/>
        <v>0.106514647411423</v>
      </c>
      <c r="ED78" s="66">
        <f t="shared" si="81"/>
        <v>0.0286545131177578</v>
      </c>
      <c r="EE78" s="66">
        <f t="shared" si="81"/>
        <v>0.0540458435370932</v>
      </c>
      <c r="EF78" s="66">
        <f t="shared" si="81"/>
        <v>0.107010571833676</v>
      </c>
      <c r="EG78" s="66">
        <f t="shared" si="81"/>
        <v>0.0300431015000652</v>
      </c>
      <c r="EH78" s="66">
        <f t="shared" si="81"/>
        <v>0.0553352470349501</v>
      </c>
      <c r="EI78" s="66">
        <f t="shared" si="81"/>
        <v>0.0626749284842892</v>
      </c>
      <c r="EJ78" s="66">
        <f t="shared" si="81"/>
        <v>0.0459126830121498</v>
      </c>
      <c r="EK78" s="66">
        <f t="shared" si="81"/>
        <v>0.0675349878223651</v>
      </c>
      <c r="EL78" s="66">
        <f t="shared" si="81"/>
        <v>0.0812225018765381</v>
      </c>
      <c r="EM78" s="66">
        <f t="shared" si="81"/>
        <v>0.19409490038124</v>
      </c>
      <c r="EN78" s="66">
        <f t="shared" si="81"/>
        <v>0.037878707371657</v>
      </c>
      <c r="EO78" s="66">
        <f t="shared" si="81"/>
        <v>0.0128841164901237</v>
      </c>
      <c r="EP78" s="66">
        <f t="shared" si="81"/>
        <v>0.0506735574657752</v>
      </c>
      <c r="EQ78" s="66">
        <f t="shared" si="81"/>
        <v>0.0573189447239606</v>
      </c>
      <c r="ER78" s="66">
        <f t="shared" si="81"/>
        <v>0.0102061246099594</v>
      </c>
      <c r="ES78" s="66">
        <f t="shared" si="81"/>
        <v>0.00246970362281817</v>
      </c>
      <c r="ET78" s="66">
        <f t="shared" si="81"/>
        <v>0.0548393226126974</v>
      </c>
      <c r="EU78" s="66">
        <f t="shared" si="81"/>
        <v>0.0318284294201747</v>
      </c>
      <c r="EV78" s="66">
        <f t="shared" si="81"/>
        <v>0.00851998157430043</v>
      </c>
      <c r="EW78" s="66">
        <f t="shared" si="81"/>
        <v>0.0832061995655487</v>
      </c>
      <c r="EX78" s="66">
        <f t="shared" si="81"/>
        <v>0.0444249097453919</v>
      </c>
      <c r="EY78" s="66">
        <f t="shared" si="81"/>
        <v>0.0767591820762643</v>
      </c>
      <c r="EZ78" s="66">
        <f t="shared" si="81"/>
        <v>0.0549385074971479</v>
      </c>
      <c r="FA78" s="66">
        <f t="shared" si="81"/>
        <v>0.0580132389151143</v>
      </c>
      <c r="FB78" s="66">
        <f t="shared" si="81"/>
        <v>0.135079894133175</v>
      </c>
      <c r="FC78" s="66">
        <f t="shared" si="81"/>
        <v>0.102646436917852</v>
      </c>
      <c r="FD78" s="66">
        <f t="shared" si="81"/>
        <v>0.148073113996195</v>
      </c>
      <c r="FE78" s="66">
        <f t="shared" si="81"/>
        <v>0.0572197598395101</v>
      </c>
      <c r="FF78" s="66">
        <f t="shared" si="81"/>
        <v>0.0357958247981959</v>
      </c>
      <c r="FG78" s="66">
        <f t="shared" si="81"/>
        <v>0.0375811527183054</v>
      </c>
      <c r="FH78" s="66">
        <f t="shared" si="81"/>
        <v>0.0104044943788605</v>
      </c>
      <c r="FI78" s="66">
        <f t="shared" si="81"/>
        <v>0.00385829200512557</v>
      </c>
      <c r="FJ78" s="66">
        <f t="shared" si="81"/>
        <v>0.0222074956284734</v>
      </c>
      <c r="FK78" s="66">
        <f t="shared" si="81"/>
        <v>0.0183392851349028</v>
      </c>
      <c r="FL78" s="66">
        <f t="shared" si="81"/>
        <v>0.10026599969104</v>
      </c>
      <c r="FM78" s="66">
        <f t="shared" si="81"/>
        <v>0.0147686292946837</v>
      </c>
      <c r="FN78" s="66">
        <f t="shared" si="81"/>
        <v>0.0169506967525954</v>
      </c>
      <c r="FO78" s="66">
        <f t="shared" si="81"/>
        <v>0.036192564335998</v>
      </c>
      <c r="FP78" s="66">
        <f t="shared" si="81"/>
        <v>0.0623773738309376</v>
      </c>
      <c r="FQ78" s="66">
        <f t="shared" si="81"/>
        <v>0.0747754843872537</v>
      </c>
      <c r="FR78" s="66">
        <f t="shared" si="81"/>
        <v>0.0425403969408318</v>
      </c>
      <c r="FS78" s="66">
        <f t="shared" si="81"/>
        <v>0.0922320240505468</v>
      </c>
      <c r="FT78" s="66">
        <f t="shared" si="81"/>
        <v>0.15293317333427</v>
      </c>
      <c r="FU78" s="66">
        <f t="shared" si="81"/>
        <v>0.0771559216140664</v>
      </c>
      <c r="FV78" s="66">
        <f t="shared" si="80"/>
        <v>0.0709072738936831</v>
      </c>
      <c r="FW78" s="66">
        <f t="shared" si="79"/>
        <v>0.0788420646497254</v>
      </c>
      <c r="FX78" s="66">
        <f t="shared" si="79"/>
        <v>0.175249772335639</v>
      </c>
      <c r="FY78" s="66">
        <f t="shared" si="79"/>
        <v>0.0331178329180316</v>
      </c>
      <c r="FZ78" s="66">
        <f t="shared" si="79"/>
        <v>0.0177441758281996</v>
      </c>
      <c r="GA78" s="66">
        <f t="shared" si="79"/>
        <v>0.0643610715199482</v>
      </c>
      <c r="GB78" s="66">
        <f t="shared" si="79"/>
        <v>0.205203607439699</v>
      </c>
      <c r="GC78" s="66">
        <f t="shared" si="79"/>
        <v>0.0156612932547385</v>
      </c>
      <c r="GD78" s="66">
        <f t="shared" si="79"/>
        <v>0.0276626642732525</v>
      </c>
      <c r="GE78" s="66">
        <f t="shared" si="79"/>
        <v>0.00891672111210255</v>
      </c>
      <c r="GF78" s="66">
        <f t="shared" si="79"/>
        <v>0.029249622424461</v>
      </c>
      <c r="GG78" s="66">
        <f t="shared" si="79"/>
        <v>0.0306382108067684</v>
      </c>
      <c r="GH78" s="66">
        <f t="shared" si="79"/>
        <v>0.00921427576545413</v>
      </c>
      <c r="GI78" s="66">
        <f t="shared" si="79"/>
        <v>0.00832161180539937</v>
      </c>
      <c r="GJ78" s="66">
        <f t="shared" si="79"/>
        <v>0.342574672403682</v>
      </c>
      <c r="GK78" s="66">
        <f t="shared" si="79"/>
        <v>0.176439990949046</v>
      </c>
      <c r="GL78" s="66">
        <f t="shared" si="79"/>
        <v>0.0526572551547858</v>
      </c>
      <c r="GM78" s="66">
        <f t="shared" si="79"/>
        <v>0.117722539354333</v>
      </c>
      <c r="GN78" s="66">
        <f t="shared" si="79"/>
        <v>0.120598901003398</v>
      </c>
      <c r="GO78" s="66">
        <f t="shared" si="79"/>
        <v>0.0981831171175785</v>
      </c>
      <c r="GP78" s="66">
        <f t="shared" si="79"/>
        <v>0.0743787448494516</v>
      </c>
      <c r="GQ78" s="66">
        <f t="shared" si="79"/>
        <v>0.0461110527810509</v>
      </c>
      <c r="GR78" s="66">
        <f t="shared" si="79"/>
        <v>0.138352995320043</v>
      </c>
      <c r="GS78" s="66">
        <f t="shared" si="79"/>
        <v>0.0881654437880751</v>
      </c>
      <c r="GT78" s="66">
        <f t="shared" si="79"/>
        <v>0.167017426926246</v>
      </c>
      <c r="GU78" s="66">
        <f t="shared" si="79"/>
        <v>0.01218982229897</v>
      </c>
      <c r="GV78" s="66">
        <f t="shared" si="79"/>
        <v>0.0106028641477615</v>
      </c>
      <c r="GW78" s="66">
        <f t="shared" si="79"/>
        <v>0.0592034575285207</v>
      </c>
      <c r="GX78" s="66">
        <f t="shared" si="79"/>
        <v>0.0324235387268779</v>
      </c>
      <c r="GY78" s="66">
        <f t="shared" si="79"/>
        <v>0.0109996036855637</v>
      </c>
      <c r="GZ78" s="66">
        <f t="shared" si="79"/>
        <v>0.0248854875086377</v>
      </c>
      <c r="HA78" s="66">
        <f t="shared" si="79"/>
        <v>0.00177540943166447</v>
      </c>
      <c r="HB78" s="66">
        <f t="shared" si="79"/>
        <v>0.0557319865727522</v>
      </c>
      <c r="HC78" s="66">
        <f t="shared" si="79"/>
        <v>0.0554344319194006</v>
      </c>
      <c r="HD78" s="66"/>
    </row>
    <row r="79" spans="1:212">
      <c r="A79">
        <f>'imported data from Web Calc'!A84</f>
        <v>782.6</v>
      </c>
      <c r="B79" t="str">
        <f>'imported data from Web Calc'!B84</f>
        <v>C44H80O8PN</v>
      </c>
      <c r="C79" s="61" t="str">
        <f>'imported data from Web Calc'!C84</f>
        <v>PC(36:4)</v>
      </c>
      <c r="D79" s="69">
        <f>'imported data from Web Calc'!H84</f>
        <v>0.00109103372895582</v>
      </c>
      <c r="E79" s="69">
        <f>'imported data from Web Calc'!T84</f>
        <v>0.000793479075604231</v>
      </c>
      <c r="F79" s="69">
        <f>'imported data from Web Calc'!AF84</f>
        <v>0.000991848844505289</v>
      </c>
      <c r="G79" s="69">
        <f>'imported data from Web Calc'!AR84</f>
        <v>0.00128940349785688</v>
      </c>
      <c r="H79" s="69">
        <f>'imported data from Web Calc'!BD84</f>
        <v>0.000694294191153702</v>
      </c>
      <c r="I79" s="69">
        <f>'imported data from Web Calc'!BP84</f>
        <v>0.00109103372895582</v>
      </c>
      <c r="J79" s="69">
        <f>'imported data from Web Calc'!CB84</f>
        <v>0.00148777326675793</v>
      </c>
      <c r="K79" s="69">
        <f>'imported data from Web Calc'!CN84</f>
        <v>0.00119021861340635</v>
      </c>
      <c r="L79" s="69">
        <f>'imported data from Web Calc'!CZ84</f>
        <v>0.00109103372895582</v>
      </c>
      <c r="M79" s="69">
        <f>'imported data from Web Calc'!DG84</f>
        <v>0.00109103372895582</v>
      </c>
      <c r="N79" s="78">
        <f t="shared" si="69"/>
        <v>0.00108111524051076</v>
      </c>
      <c r="O79" s="69">
        <f>'imported data from Web Calc'!D84</f>
        <v>0.102160430984045</v>
      </c>
      <c r="P79" s="69">
        <f>'imported data from Web Calc'!E84</f>
        <v>0.106623750784319</v>
      </c>
      <c r="Q79" s="69">
        <f>'imported data from Web Calc'!F84</f>
        <v>0.0937297158057498</v>
      </c>
      <c r="R79" s="69">
        <f>'imported data from Web Calc'!G84</f>
        <v>0.0983914053749246</v>
      </c>
      <c r="S79" s="69">
        <f>'imported data from Web Calc'!I84</f>
        <v>0.432743650857657</v>
      </c>
      <c r="T79" s="69">
        <f>'imported data from Web Calc'!J84</f>
        <v>0.118823491571734</v>
      </c>
      <c r="U79" s="69">
        <f>'imported data from Web Calc'!K84</f>
        <v>0.0730992598400398</v>
      </c>
      <c r="V79" s="69">
        <f>'imported data from Web Calc'!L84</f>
        <v>0.0248954059970827</v>
      </c>
      <c r="W79" s="69">
        <f>'imported data from Web Calc'!M84</f>
        <v>0.214140165528692</v>
      </c>
      <c r="X79" s="69">
        <f>'imported data from Web Calc'!N84</f>
        <v>0.148777326675793</v>
      </c>
      <c r="Y79" s="69">
        <f>'imported data from Web Calc'!O84</f>
        <v>0.192815415371828</v>
      </c>
      <c r="Z79" s="69">
        <f>'imported data from Web Calc'!P84</f>
        <v>0.146892813871233</v>
      </c>
      <c r="AA79" s="69">
        <f>'imported data from Web Calc'!Q84</f>
        <v>0.0204320861968089</v>
      </c>
      <c r="AB79" s="69">
        <f>'imported data from Web Calc'!R84</f>
        <v>0.0421535758914748</v>
      </c>
      <c r="AC79" s="69">
        <f>'imported data from Web Calc'!S84</f>
        <v>0.0913492785789371</v>
      </c>
      <c r="AD79" s="69">
        <f>'imported data from Web Calc'!U84</f>
        <v>0.0522704341054287</v>
      </c>
      <c r="AE79" s="69">
        <f>'imported data from Web Calc'!V84</f>
        <v>0.0364008525933441</v>
      </c>
      <c r="AF79" s="69">
        <f>'imported data from Web Calc'!W84</f>
        <v>0.0317391630241692</v>
      </c>
      <c r="AG79" s="69">
        <f>'imported data from Web Calc'!X84</f>
        <v>0.0133899594008214</v>
      </c>
      <c r="AH79" s="69">
        <f>'imported data from Web Calc'!Y84</f>
        <v>0.141933569648707</v>
      </c>
      <c r="AI79" s="69">
        <f>'imported data from Web Calc'!Z84</f>
        <v>0.0558410899456478</v>
      </c>
      <c r="AJ79" s="69">
        <f>'imported data from Web Calc'!AA84</f>
        <v>0.107615599628824</v>
      </c>
      <c r="AK79" s="69">
        <f>'imported data from Web Calc'!AB84</f>
        <v>0.192815415371828</v>
      </c>
      <c r="AL79" s="69">
        <f>'imported data from Web Calc'!AC84</f>
        <v>0.0466168956917486</v>
      </c>
      <c r="AM79" s="69">
        <f>'imported data from Web Calc'!AD84</f>
        <v>0.0682392005019639</v>
      </c>
      <c r="AN79" s="69">
        <f>'imported data from Web Calc'!AE84</f>
        <v>0.0959117832636614</v>
      </c>
      <c r="AO79" s="69">
        <f>'imported data from Web Calc'!AG84</f>
        <v>0.0573288632124057</v>
      </c>
      <c r="AP79" s="69">
        <f>'imported data from Web Calc'!AH84</f>
        <v>0.0885721018143223</v>
      </c>
      <c r="AQ79" s="69">
        <f>'imported data from Web Calc'!AI84</f>
        <v>0.0991848844505289</v>
      </c>
      <c r="AR79" s="69">
        <f>'imported data from Web Calc'!AJ84</f>
        <v>0.318284294201747</v>
      </c>
      <c r="AS79" s="69">
        <f>'imported data from Web Calc'!AK84</f>
        <v>0.0578247876346583</v>
      </c>
      <c r="AT79" s="69">
        <f>'imported data from Web Calc'!AL84</f>
        <v>0.0297554653351587</v>
      </c>
      <c r="AU79" s="69">
        <f>'imported data from Web Calc'!AM84</f>
        <v>0.113070768273603</v>
      </c>
      <c r="AV79" s="69">
        <f>'imported data from Web Calc'!AN84</f>
        <v>0.0999783635261331</v>
      </c>
      <c r="AW79" s="69">
        <f>'imported data from Web Calc'!AO84</f>
        <v>0.0191426826989521</v>
      </c>
      <c r="AX79" s="69">
        <f>'imported data from Web Calc'!AP84</f>
        <v>0.00486005933807591</v>
      </c>
      <c r="AY79" s="69">
        <f>'imported data from Web Calc'!AQ84</f>
        <v>0.0918452030011897</v>
      </c>
      <c r="AZ79" s="69">
        <f>'imported data from Web Calc'!AS84</f>
        <v>0.0470136352295507</v>
      </c>
      <c r="BA79" s="69">
        <f>'imported data from Web Calc'!AT84</f>
        <v>0.0164646908187878</v>
      </c>
      <c r="BB79" s="69">
        <f>'imported data from Web Calc'!AU84</f>
        <v>0.183690406002379</v>
      </c>
      <c r="BC79" s="69">
        <f>'imported data from Web Calc'!AV84</f>
        <v>0.0730992598400398</v>
      </c>
      <c r="BD79" s="69">
        <f>'imported data from Web Calc'!AW84</f>
        <v>0.121997407874151</v>
      </c>
      <c r="BE79" s="69">
        <f>'imported data from Web Calc'!AX84</f>
        <v>0.0733968144933914</v>
      </c>
      <c r="BF79" s="69">
        <f>'imported data from Web Calc'!AY84</f>
        <v>0.0872826983164654</v>
      </c>
      <c r="BG79" s="69">
        <f>'imported data from Web Calc'!AZ84</f>
        <v>0.163357504690021</v>
      </c>
      <c r="BH79" s="69">
        <f>'imported data from Web Calc'!BA84</f>
        <v>0.117038163651624</v>
      </c>
      <c r="BI79" s="69">
        <f>'imported data from Web Calc'!BB84</f>
        <v>0.23814290756572</v>
      </c>
      <c r="BJ79" s="69">
        <f>'imported data from Web Calc'!BC84</f>
        <v>0.0960109681481119</v>
      </c>
      <c r="BK79" s="69">
        <f>'imported data from Web Calc'!BE84</f>
        <v>0.0535598376032856</v>
      </c>
      <c r="BL79" s="69">
        <f>'imported data from Web Calc'!BF84</f>
        <v>0.0766699156802588</v>
      </c>
      <c r="BM79" s="69">
        <f>'imported data from Web Calc'!BG84</f>
        <v>0.0225149687702701</v>
      </c>
      <c r="BN79" s="69">
        <f>'imported data from Web Calc'!BH84</f>
        <v>0.00991848844505289</v>
      </c>
      <c r="BO79" s="69">
        <f>'imported data from Web Calc'!BI84</f>
        <v>0.0370951467844978</v>
      </c>
      <c r="BP79" s="69">
        <f>'imported data from Web Calc'!BJ84</f>
        <v>0.0294579106818071</v>
      </c>
      <c r="BQ79" s="69">
        <f>'imported data from Web Calc'!BK84</f>
        <v>0.152347982516012</v>
      </c>
      <c r="BR79" s="69">
        <f>'imported data from Web Calc'!BL84</f>
        <v>0.027375028108346</v>
      </c>
      <c r="BS79" s="69">
        <f>'imported data from Web Calc'!BM84</f>
        <v>0.0337228607131798</v>
      </c>
      <c r="BT79" s="69">
        <f>'imported data from Web Calc'!BN84</f>
        <v>0.0594117457858668</v>
      </c>
      <c r="BU79" s="69">
        <f>'imported data from Web Calc'!BO84</f>
        <v>0.0963085228014635</v>
      </c>
      <c r="BV79" s="69">
        <f>'imported data from Web Calc'!BQ84</f>
        <v>0.126956652096677</v>
      </c>
      <c r="BW79" s="69">
        <f>'imported data from Web Calc'!BR84</f>
        <v>0.0664538725818544</v>
      </c>
      <c r="BX79" s="69">
        <f>'imported data from Web Calc'!BS84</f>
        <v>0.135784106812774</v>
      </c>
      <c r="BY79" s="69">
        <f>'imported data from Web Calc'!BT84</f>
        <v>0.279998928803843</v>
      </c>
      <c r="BZ79" s="69">
        <f>'imported data from Web Calc'!BU84</f>
        <v>0.0871835134320149</v>
      </c>
      <c r="CA79" s="69">
        <f>'imported data from Web Calc'!BV84</f>
        <v>0.087580252969817</v>
      </c>
      <c r="CB79" s="69">
        <f>'imported data from Web Calc'!BW84</f>
        <v>0.131717526550302</v>
      </c>
      <c r="CC79" s="69">
        <f>'imported data from Web Calc'!BX84</f>
        <v>0.315308747668231</v>
      </c>
      <c r="CD79" s="69">
        <f>'imported data from Web Calc'!BY84</f>
        <v>0.0526671736432308</v>
      </c>
      <c r="CE79" s="69">
        <f>'imported data from Web Calc'!BZ84</f>
        <v>0.0318383479086198</v>
      </c>
      <c r="CF79" s="69">
        <f>'imported data from Web Calc'!CA84</f>
        <v>0.100176733295034</v>
      </c>
      <c r="CG79" s="69">
        <f>'imported data from Web Calc'!CC84</f>
        <v>0.379481367907723</v>
      </c>
      <c r="CH79" s="69">
        <f>'imported data from Web Calc'!CD84</f>
        <v>0.0332269362909272</v>
      </c>
      <c r="CI79" s="69">
        <f>'imported data from Web Calc'!CE84</f>
        <v>0.0684375702708649</v>
      </c>
      <c r="CJ79" s="69">
        <f>'imported data from Web Calc'!CF84</f>
        <v>0.0161671361654362</v>
      </c>
      <c r="CK79" s="69">
        <f>'imported data from Web Calc'!CG84</f>
        <v>0.044633198002738</v>
      </c>
      <c r="CL79" s="69">
        <f>'imported data from Web Calc'!CH84</f>
        <v>0.0440380886960348</v>
      </c>
      <c r="CM79" s="69">
        <f>'imported data from Web Calc'!CI84</f>
        <v>0.0215231199257648</v>
      </c>
      <c r="CN79" s="69">
        <f>'imported data from Web Calc'!CJ84</f>
        <v>0.0152744722053814</v>
      </c>
      <c r="CO79" s="69">
        <f>'imported data from Web Calc'!CK84</f>
        <v>0.507132314195554</v>
      </c>
      <c r="CP79" s="69">
        <f>'imported data from Web Calc'!CL84</f>
        <v>0.326516639611141</v>
      </c>
      <c r="CQ79" s="69">
        <f>'imported data from Web Calc'!CM84</f>
        <v>0.0871835134320149</v>
      </c>
      <c r="CR79" s="69">
        <f>'imported data from Web Calc'!CO84</f>
        <v>0.182103447851171</v>
      </c>
      <c r="CS79" s="69">
        <f>'imported data from Web Calc'!CP84</f>
        <v>0.141040905688652</v>
      </c>
      <c r="CT79" s="69">
        <f>'imported data from Web Calc'!CQ84</f>
        <v>0.146694444102332</v>
      </c>
      <c r="CU79" s="69">
        <f>'imported data from Web Calc'!CR84</f>
        <v>0.126262357905523</v>
      </c>
      <c r="CV79" s="69">
        <f>'imported data from Web Calc'!CS84</f>
        <v>0.0946223797658046</v>
      </c>
      <c r="CW79" s="69">
        <f>'imported data from Web Calc'!CT84</f>
        <v>0.177739312935348</v>
      </c>
      <c r="CX79" s="69">
        <f>'imported data from Web Calc'!CU84</f>
        <v>0.141239275457553</v>
      </c>
      <c r="CY79" s="69">
        <f>'imported data from Web Calc'!CV84</f>
        <v>0.198369768901058</v>
      </c>
      <c r="CZ79" s="69">
        <f>'imported data from Web Calc'!CW84</f>
        <v>0.0299538351040597</v>
      </c>
      <c r="DA79" s="69">
        <f>'imported data from Web Calc'!CX84</f>
        <v>0.0252921455348849</v>
      </c>
      <c r="DB79" s="69">
        <f>'imported data from Web Calc'!CY84</f>
        <v>0.0948207495347056</v>
      </c>
      <c r="DC79" s="69">
        <f>'imported data from Web Calc'!DA84</f>
        <v>0.0506834759542203</v>
      </c>
      <c r="DD79" s="69">
        <f>'imported data from Web Calc'!DB84</f>
        <v>0.0201345315434574</v>
      </c>
      <c r="DE79" s="69">
        <f>'imported data from Web Calc'!DC84</f>
        <v>0.0350122642110367</v>
      </c>
      <c r="DF79" s="69">
        <f>'imported data from Web Calc'!DD84</f>
        <v>0.0051576139914275</v>
      </c>
      <c r="DG79" s="69">
        <f>'imported data from Web Calc'!DE84</f>
        <v>0.109500112433384</v>
      </c>
      <c r="DH79" s="69">
        <f>'imported data from Web Calc'!DF84</f>
        <v>0.0947215646502551</v>
      </c>
      <c r="DI79" s="81"/>
      <c r="DJ79" s="66">
        <f t="shared" si="77"/>
        <v>0.101079315743534</v>
      </c>
      <c r="DK79" s="66">
        <f t="shared" si="81"/>
        <v>0.105542635543808</v>
      </c>
      <c r="DL79" s="66">
        <f t="shared" si="81"/>
        <v>0.092648600565239</v>
      </c>
      <c r="DM79" s="66">
        <f t="shared" si="81"/>
        <v>0.0973102901344139</v>
      </c>
      <c r="DN79" s="66">
        <f t="shared" si="81"/>
        <v>0.431662535617147</v>
      </c>
      <c r="DO79" s="66">
        <f t="shared" si="81"/>
        <v>0.117742376331223</v>
      </c>
      <c r="DP79" s="66">
        <f t="shared" si="81"/>
        <v>0.072018144599529</v>
      </c>
      <c r="DQ79" s="66">
        <f t="shared" si="81"/>
        <v>0.023814290756572</v>
      </c>
      <c r="DR79" s="66">
        <f t="shared" si="81"/>
        <v>0.213059050288181</v>
      </c>
      <c r="DS79" s="66">
        <f t="shared" si="81"/>
        <v>0.147696211435283</v>
      </c>
      <c r="DT79" s="66">
        <f t="shared" si="81"/>
        <v>0.191734300131317</v>
      </c>
      <c r="DU79" s="66">
        <f t="shared" si="81"/>
        <v>0.145811698630722</v>
      </c>
      <c r="DV79" s="66">
        <f t="shared" si="81"/>
        <v>0.0193509709562982</v>
      </c>
      <c r="DW79" s="66">
        <f t="shared" si="81"/>
        <v>0.041072460650964</v>
      </c>
      <c r="DX79" s="66">
        <f t="shared" si="81"/>
        <v>0.0902681633384263</v>
      </c>
      <c r="DY79" s="66">
        <f t="shared" si="81"/>
        <v>0.0511893188649179</v>
      </c>
      <c r="DZ79" s="66">
        <f t="shared" si="81"/>
        <v>0.0353197373528333</v>
      </c>
      <c r="EA79" s="66">
        <f t="shared" si="81"/>
        <v>0.0306580477836585</v>
      </c>
      <c r="EB79" s="66">
        <f t="shared" si="81"/>
        <v>0.0123088441603106</v>
      </c>
      <c r="EC79" s="66">
        <f t="shared" si="81"/>
        <v>0.140852454408196</v>
      </c>
      <c r="ED79" s="66">
        <f t="shared" si="81"/>
        <v>0.054759974705137</v>
      </c>
      <c r="EE79" s="66">
        <f t="shared" si="81"/>
        <v>0.106534484388313</v>
      </c>
      <c r="EF79" s="66">
        <f t="shared" si="81"/>
        <v>0.191734300131317</v>
      </c>
      <c r="EG79" s="66">
        <f t="shared" si="81"/>
        <v>0.0455357804512378</v>
      </c>
      <c r="EH79" s="66">
        <f t="shared" si="81"/>
        <v>0.0671580852614531</v>
      </c>
      <c r="EI79" s="66">
        <f t="shared" si="81"/>
        <v>0.0948306680231507</v>
      </c>
      <c r="EJ79" s="66">
        <f t="shared" si="81"/>
        <v>0.0562477479718949</v>
      </c>
      <c r="EK79" s="66">
        <f t="shared" si="81"/>
        <v>0.0874909865738115</v>
      </c>
      <c r="EL79" s="66">
        <f t="shared" si="81"/>
        <v>0.0981037692100181</v>
      </c>
      <c r="EM79" s="66">
        <f t="shared" si="81"/>
        <v>0.317203178961236</v>
      </c>
      <c r="EN79" s="66">
        <f t="shared" si="81"/>
        <v>0.0567436723941476</v>
      </c>
      <c r="EO79" s="66">
        <f t="shared" si="81"/>
        <v>0.0286743500946479</v>
      </c>
      <c r="EP79" s="66">
        <f t="shared" si="81"/>
        <v>0.111989653033092</v>
      </c>
      <c r="EQ79" s="66">
        <f t="shared" si="81"/>
        <v>0.0988972482856224</v>
      </c>
      <c r="ER79" s="66">
        <f t="shared" si="81"/>
        <v>0.0180615674584413</v>
      </c>
      <c r="ES79" s="66">
        <f t="shared" si="81"/>
        <v>0.00377894409756515</v>
      </c>
      <c r="ET79" s="66">
        <f t="shared" si="81"/>
        <v>0.090764087760679</v>
      </c>
      <c r="EU79" s="66">
        <f t="shared" si="81"/>
        <v>0.0459325199890399</v>
      </c>
      <c r="EV79" s="66">
        <f t="shared" si="81"/>
        <v>0.015383575578277</v>
      </c>
      <c r="EW79" s="66">
        <f t="shared" si="81"/>
        <v>0.182609290761869</v>
      </c>
      <c r="EX79" s="66">
        <f t="shared" si="81"/>
        <v>0.072018144599529</v>
      </c>
      <c r="EY79" s="66">
        <f t="shared" si="81"/>
        <v>0.12091629263364</v>
      </c>
      <c r="EZ79" s="66">
        <f t="shared" si="81"/>
        <v>0.0723156992528806</v>
      </c>
      <c r="FA79" s="66">
        <f t="shared" si="81"/>
        <v>0.0862015830759546</v>
      </c>
      <c r="FB79" s="66">
        <f t="shared" si="81"/>
        <v>0.16227638944951</v>
      </c>
      <c r="FC79" s="66">
        <f t="shared" si="81"/>
        <v>0.115957048411113</v>
      </c>
      <c r="FD79" s="66">
        <f t="shared" si="81"/>
        <v>0.237061792325209</v>
      </c>
      <c r="FE79" s="66">
        <f t="shared" si="81"/>
        <v>0.0949298529076012</v>
      </c>
      <c r="FF79" s="66">
        <f t="shared" si="81"/>
        <v>0.0524787223627748</v>
      </c>
      <c r="FG79" s="66">
        <f t="shared" si="81"/>
        <v>0.0755888004397481</v>
      </c>
      <c r="FH79" s="66">
        <f t="shared" si="81"/>
        <v>0.0214338535297593</v>
      </c>
      <c r="FI79" s="66">
        <f t="shared" si="81"/>
        <v>0.00883737320454212</v>
      </c>
      <c r="FJ79" s="66">
        <f t="shared" si="81"/>
        <v>0.036014031543987</v>
      </c>
      <c r="FK79" s="66">
        <f t="shared" si="81"/>
        <v>0.0283767954412963</v>
      </c>
      <c r="FL79" s="66">
        <f t="shared" si="81"/>
        <v>0.151266867275502</v>
      </c>
      <c r="FM79" s="66">
        <f t="shared" si="81"/>
        <v>0.0262939128678352</v>
      </c>
      <c r="FN79" s="66">
        <f t="shared" si="81"/>
        <v>0.0326417454726691</v>
      </c>
      <c r="FO79" s="66">
        <f t="shared" si="81"/>
        <v>0.058330630545356</v>
      </c>
      <c r="FP79" s="66">
        <f t="shared" si="81"/>
        <v>0.0952274075609528</v>
      </c>
      <c r="FQ79" s="66">
        <f t="shared" si="81"/>
        <v>0.125875536856166</v>
      </c>
      <c r="FR79" s="66">
        <f t="shared" si="81"/>
        <v>0.0653727573413436</v>
      </c>
      <c r="FS79" s="66">
        <f t="shared" si="81"/>
        <v>0.134702991572263</v>
      </c>
      <c r="FT79" s="66">
        <f t="shared" si="81"/>
        <v>0.278917813563332</v>
      </c>
      <c r="FU79" s="66">
        <f t="shared" si="81"/>
        <v>0.0861023981915041</v>
      </c>
      <c r="FV79" s="66">
        <f t="shared" si="80"/>
        <v>0.0864991377293062</v>
      </c>
      <c r="FW79" s="66">
        <f t="shared" si="79"/>
        <v>0.130636411309792</v>
      </c>
      <c r="FX79" s="66">
        <f t="shared" si="79"/>
        <v>0.314227632427721</v>
      </c>
      <c r="FY79" s="66">
        <f t="shared" si="79"/>
        <v>0.0515860584027201</v>
      </c>
      <c r="FZ79" s="66">
        <f t="shared" si="79"/>
        <v>0.030757232668109</v>
      </c>
      <c r="GA79" s="66">
        <f t="shared" si="79"/>
        <v>0.0990956180545234</v>
      </c>
      <c r="GB79" s="66">
        <f t="shared" si="79"/>
        <v>0.378400252667213</v>
      </c>
      <c r="GC79" s="66">
        <f t="shared" si="79"/>
        <v>0.0321458210504164</v>
      </c>
      <c r="GD79" s="66">
        <f t="shared" si="79"/>
        <v>0.0673564550303542</v>
      </c>
      <c r="GE79" s="66">
        <f t="shared" si="79"/>
        <v>0.0150860209249254</v>
      </c>
      <c r="GF79" s="66">
        <f t="shared" si="79"/>
        <v>0.0435520827622272</v>
      </c>
      <c r="GG79" s="66">
        <f t="shared" si="79"/>
        <v>0.0429569734555241</v>
      </c>
      <c r="GH79" s="66">
        <f t="shared" si="79"/>
        <v>0.020442004685254</v>
      </c>
      <c r="GI79" s="66">
        <f t="shared" si="79"/>
        <v>0.0141933569648707</v>
      </c>
      <c r="GJ79" s="66">
        <f t="shared" si="79"/>
        <v>0.506051198955043</v>
      </c>
      <c r="GK79" s="66">
        <f t="shared" si="79"/>
        <v>0.32543552437063</v>
      </c>
      <c r="GL79" s="66">
        <f t="shared" si="79"/>
        <v>0.0861023981915041</v>
      </c>
      <c r="GM79" s="66">
        <f t="shared" si="79"/>
        <v>0.18102233261066</v>
      </c>
      <c r="GN79" s="66">
        <f t="shared" ref="GN79:HC91" si="82">IF(CS79-$N79&gt;0,CS79-$N79,0)</f>
        <v>0.139959790448141</v>
      </c>
      <c r="GO79" s="66">
        <f t="shared" si="82"/>
        <v>0.145613328861821</v>
      </c>
      <c r="GP79" s="66">
        <f t="shared" si="82"/>
        <v>0.125181242665012</v>
      </c>
      <c r="GQ79" s="66">
        <f t="shared" si="82"/>
        <v>0.0935412645252938</v>
      </c>
      <c r="GR79" s="66">
        <f t="shared" si="82"/>
        <v>0.176658197694837</v>
      </c>
      <c r="GS79" s="66">
        <f t="shared" si="82"/>
        <v>0.140158160217042</v>
      </c>
      <c r="GT79" s="66">
        <f t="shared" si="82"/>
        <v>0.197288653660547</v>
      </c>
      <c r="GU79" s="66">
        <f t="shared" si="82"/>
        <v>0.028872719863549</v>
      </c>
      <c r="GV79" s="66">
        <f t="shared" si="82"/>
        <v>0.0242110302943741</v>
      </c>
      <c r="GW79" s="66">
        <f t="shared" si="82"/>
        <v>0.0937396342941949</v>
      </c>
      <c r="GX79" s="66">
        <f t="shared" si="82"/>
        <v>0.0496023607137095</v>
      </c>
      <c r="GY79" s="66">
        <f t="shared" si="82"/>
        <v>0.0190534163029466</v>
      </c>
      <c r="GZ79" s="66">
        <f t="shared" si="82"/>
        <v>0.0339311489705259</v>
      </c>
      <c r="HA79" s="66">
        <f t="shared" si="82"/>
        <v>0.00407649875091674</v>
      </c>
      <c r="HB79" s="66">
        <f t="shared" si="82"/>
        <v>0.108418997192873</v>
      </c>
      <c r="HC79" s="66">
        <f t="shared" si="82"/>
        <v>0.0936404494097443</v>
      </c>
      <c r="HD79" s="66"/>
    </row>
    <row r="80" spans="1:212">
      <c r="A80">
        <f>'imported data from Web Calc'!A85</f>
        <v>784.6</v>
      </c>
      <c r="B80" t="str">
        <f>'imported data from Web Calc'!B85</f>
        <v>C44H82O8PN</v>
      </c>
      <c r="C80" s="61" t="str">
        <f>'imported data from Web Calc'!C85</f>
        <v>PC(36:3)</v>
      </c>
      <c r="D80" s="69">
        <f>'imported data from Web Calc'!H85</f>
        <v>0</v>
      </c>
      <c r="E80" s="69">
        <f>'imported data from Web Calc'!T85</f>
        <v>0</v>
      </c>
      <c r="F80" s="69">
        <f>'imported data from Web Calc'!AF85</f>
        <v>0</v>
      </c>
      <c r="G80" s="69">
        <f>'imported data from Web Calc'!AR85</f>
        <v>9.91848844505289e-5</v>
      </c>
      <c r="H80" s="69">
        <f>'imported data from Web Calc'!BD85</f>
        <v>9.91848844505289e-5</v>
      </c>
      <c r="I80" s="69">
        <f>'imported data from Web Calc'!BP85</f>
        <v>0</v>
      </c>
      <c r="J80" s="69">
        <f>'imported data from Web Calc'!CB85</f>
        <v>0</v>
      </c>
      <c r="K80" s="69">
        <f>'imported data from Web Calc'!CN85</f>
        <v>0.000297554653351587</v>
      </c>
      <c r="L80" s="69">
        <f>'imported data from Web Calc'!CZ85</f>
        <v>0</v>
      </c>
      <c r="M80" s="69">
        <f>'imported data from Web Calc'!DG85</f>
        <v>0</v>
      </c>
      <c r="N80" s="78">
        <f t="shared" si="69"/>
        <v>4.95924422252644e-5</v>
      </c>
      <c r="O80" s="69">
        <f>'imported data from Web Calc'!D85</f>
        <v>0.0835136727073453</v>
      </c>
      <c r="P80" s="69">
        <f>'imported data from Web Calc'!E85</f>
        <v>0.084207966898499</v>
      </c>
      <c r="Q80" s="69">
        <f>'imported data from Web Calc'!F85</f>
        <v>0.0827201936317411</v>
      </c>
      <c r="R80" s="69">
        <f>'imported data from Web Calc'!G85</f>
        <v>0.0790503529070715</v>
      </c>
      <c r="S80" s="69">
        <f>'imported data from Web Calc'!I85</f>
        <v>0.361231349168826</v>
      </c>
      <c r="T80" s="69">
        <f>'imported data from Web Calc'!J85</f>
        <v>0.0960109681481119</v>
      </c>
      <c r="U80" s="69">
        <f>'imported data from Web Calc'!K85</f>
        <v>0.0520720643365277</v>
      </c>
      <c r="V80" s="69">
        <f>'imported data from Web Calc'!L85</f>
        <v>0.0181508338544468</v>
      </c>
      <c r="W80" s="69">
        <f>'imported data from Web Calc'!M85</f>
        <v>0.143619712684366</v>
      </c>
      <c r="X80" s="69">
        <f>'imported data from Web Calc'!N85</f>
        <v>0.104144128673055</v>
      </c>
      <c r="Y80" s="69">
        <f>'imported data from Web Calc'!O85</f>
        <v>0.152050427862661</v>
      </c>
      <c r="Z80" s="69">
        <f>'imported data from Web Calc'!P85</f>
        <v>0.131717526550302</v>
      </c>
      <c r="AA80" s="69">
        <f>'imported data from Web Calc'!Q85</f>
        <v>0.012001371018514</v>
      </c>
      <c r="AB80" s="69">
        <f>'imported data from Web Calc'!R85</f>
        <v>0.0339212304820809</v>
      </c>
      <c r="AC80" s="69">
        <f>'imported data from Web Calc'!S85</f>
        <v>0.0723057807644356</v>
      </c>
      <c r="AD80" s="69">
        <f>'imported data from Web Calc'!U85</f>
        <v>0.0522704341054287</v>
      </c>
      <c r="AE80" s="69">
        <f>'imported data from Web Calc'!V85</f>
        <v>0.0306481292952134</v>
      </c>
      <c r="AF80" s="69">
        <f>'imported data from Web Calc'!W85</f>
        <v>0.025688885072687</v>
      </c>
      <c r="AG80" s="69">
        <f>'imported data from Web Calc'!X85</f>
        <v>0.00972011867615183</v>
      </c>
      <c r="AH80" s="69">
        <f>'imported data from Web Calc'!Y85</f>
        <v>0.0990856995660783</v>
      </c>
      <c r="AI80" s="69">
        <f>'imported data from Web Calc'!Z85</f>
        <v>0.0452283073094412</v>
      </c>
      <c r="AJ80" s="69">
        <f>'imported data from Web Calc'!AA85</f>
        <v>0.089266396005476</v>
      </c>
      <c r="AK80" s="69">
        <f>'imported data from Web Calc'!AB85</f>
        <v>0.157208041854088</v>
      </c>
      <c r="AL80" s="69">
        <f>'imported data from Web Calc'!AC85</f>
        <v>0.0304497595263124</v>
      </c>
      <c r="AM80" s="69">
        <f>'imported data from Web Calc'!AD85</f>
        <v>0.0514769550298245</v>
      </c>
      <c r="AN80" s="69">
        <f>'imported data from Web Calc'!AE85</f>
        <v>0.0793479075604231</v>
      </c>
      <c r="AO80" s="69">
        <f>'imported data from Web Calc'!AG85</f>
        <v>0.0455258619627928</v>
      </c>
      <c r="AP80" s="69">
        <f>'imported data from Web Calc'!AH85</f>
        <v>0.0662555028129533</v>
      </c>
      <c r="AQ80" s="69">
        <f>'imported data from Web Calc'!AI85</f>
        <v>0.0757772517202041</v>
      </c>
      <c r="AR80" s="69">
        <f>'imported data from Web Calc'!AJ85</f>
        <v>0.258971733300331</v>
      </c>
      <c r="AS80" s="69">
        <f>'imported data from Web Calc'!AK85</f>
        <v>0.0433437945048811</v>
      </c>
      <c r="AT80" s="69">
        <f>'imported data from Web Calc'!AL85</f>
        <v>0.0287636164906534</v>
      </c>
      <c r="AU80" s="69">
        <f>'imported data from Web Calc'!AM85</f>
        <v>0.107913154282175</v>
      </c>
      <c r="AV80" s="69">
        <f>'imported data from Web Calc'!AN85</f>
        <v>0.0864892192408612</v>
      </c>
      <c r="AW80" s="69">
        <f>'imported data from Web Calc'!AO85</f>
        <v>0.0175557245477436</v>
      </c>
      <c r="AX80" s="69">
        <f>'imported data from Web Calc'!AP85</f>
        <v>0.00297554653351587</v>
      </c>
      <c r="AY80" s="69">
        <f>'imported data from Web Calc'!AQ85</f>
        <v>0.0748845877601493</v>
      </c>
      <c r="AZ80" s="69">
        <f>'imported data from Web Calc'!AS85</f>
        <v>0.0288628013751039</v>
      </c>
      <c r="BA80" s="69">
        <f>'imported data from Web Calc'!AT85</f>
        <v>0.0126956652096677</v>
      </c>
      <c r="BB80" s="69">
        <f>'imported data from Web Calc'!AU85</f>
        <v>0.153538201129419</v>
      </c>
      <c r="BC80" s="69">
        <f>'imported data from Web Calc'!AV85</f>
        <v>0.0674457214263596</v>
      </c>
      <c r="BD80" s="69">
        <f>'imported data from Web Calc'!AW85</f>
        <v>0.090952539041135</v>
      </c>
      <c r="BE80" s="69">
        <f>'imported data from Web Calc'!AX85</f>
        <v>0.0596101155547679</v>
      </c>
      <c r="BF80" s="69">
        <f>'imported data from Web Calc'!AY85</f>
        <v>0.0668506121196565</v>
      </c>
      <c r="BG80" s="69">
        <f>'imported data from Web Calc'!AZ85</f>
        <v>0.139553132421894</v>
      </c>
      <c r="BH80" s="69">
        <f>'imported data from Web Calc'!BA85</f>
        <v>0.0799430168671263</v>
      </c>
      <c r="BI80" s="69">
        <f>'imported data from Web Calc'!BB85</f>
        <v>0.215528753910999</v>
      </c>
      <c r="BJ80" s="69">
        <f>'imported data from Web Calc'!BC85</f>
        <v>0.0782568738314673</v>
      </c>
      <c r="BK80" s="69">
        <f>'imported data from Web Calc'!BE85</f>
        <v>0.0367975921311462</v>
      </c>
      <c r="BL80" s="69">
        <f>'imported data from Web Calc'!BF85</f>
        <v>0.0681400156175133</v>
      </c>
      <c r="BM80" s="69">
        <f>'imported data from Web Calc'!BG85</f>
        <v>0.0274742129927965</v>
      </c>
      <c r="BN80" s="69">
        <f>'imported data from Web Calc'!BH85</f>
        <v>0.00634783260483385</v>
      </c>
      <c r="BO80" s="69">
        <f>'imported data from Web Calc'!BI85</f>
        <v>0.0265815490327417</v>
      </c>
      <c r="BP80" s="69">
        <f>'imported data from Web Calc'!BJ85</f>
        <v>0.0208288257346111</v>
      </c>
      <c r="BQ80" s="69">
        <f>'imported data from Web Calc'!BK85</f>
        <v>0.107714784513274</v>
      </c>
      <c r="BR80" s="69">
        <f>'imported data from Web Calc'!BL85</f>
        <v>0.0243002966903796</v>
      </c>
      <c r="BS80" s="69">
        <f>'imported data from Web Calc'!BM85</f>
        <v>0.0225149687702701</v>
      </c>
      <c r="BT80" s="69">
        <f>'imported data from Web Calc'!BN85</f>
        <v>0.0507826608386708</v>
      </c>
      <c r="BU80" s="69">
        <f>'imported data from Web Calc'!BO85</f>
        <v>0.0748845877601493</v>
      </c>
      <c r="BV80" s="69">
        <f>'imported data from Web Calc'!BQ85</f>
        <v>0.104044943788605</v>
      </c>
      <c r="BW80" s="69">
        <f>'imported data from Web Calc'!BR85</f>
        <v>0.0486997782652097</v>
      </c>
      <c r="BX80" s="69">
        <f>'imported data from Web Calc'!BS85</f>
        <v>0.111087070584592</v>
      </c>
      <c r="BY80" s="69">
        <f>'imported data from Web Calc'!BT85</f>
        <v>0.226736645853909</v>
      </c>
      <c r="BZ80" s="69">
        <f>'imported data from Web Calc'!BU85</f>
        <v>0.0690326795775681</v>
      </c>
      <c r="CA80" s="69">
        <f>'imported data from Web Calc'!BV85</f>
        <v>0.0601060399770205</v>
      </c>
      <c r="CB80" s="69">
        <f>'imported data from Web Calc'!BW85</f>
        <v>0.107218860091022</v>
      </c>
      <c r="CC80" s="69">
        <f>'imported data from Web Calc'!BX85</f>
        <v>0.246375252975114</v>
      </c>
      <c r="CD80" s="69">
        <f>'imported data from Web Calc'!BY85</f>
        <v>0.0341196002509819</v>
      </c>
      <c r="CE80" s="69">
        <f>'imported data from Web Calc'!BZ85</f>
        <v>0.0276725827616976</v>
      </c>
      <c r="CF80" s="69">
        <f>'imported data from Web Calc'!CA85</f>
        <v>0.0741902935689956</v>
      </c>
      <c r="CG80" s="69">
        <f>'imported data from Web Calc'!CC85</f>
        <v>0.298546502196092</v>
      </c>
      <c r="CH80" s="69">
        <f>'imported data from Web Calc'!CD85</f>
        <v>0.032631826984224</v>
      </c>
      <c r="CI80" s="69">
        <f>'imported data from Web Calc'!CE85</f>
        <v>0.0639742504705911</v>
      </c>
      <c r="CJ80" s="69">
        <f>'imported data from Web Calc'!CF85</f>
        <v>0.015572026858733</v>
      </c>
      <c r="CK80" s="69">
        <f>'imported data from Web Calc'!CG85</f>
        <v>0.0353098188643883</v>
      </c>
      <c r="CL80" s="69">
        <f>'imported data from Web Calc'!CH85</f>
        <v>0.0229117083080722</v>
      </c>
      <c r="CM80" s="69">
        <f>'imported data from Web Calc'!CI85</f>
        <v>0.0148777326675793</v>
      </c>
      <c r="CN80" s="69">
        <f>'imported data from Web Calc'!CJ85</f>
        <v>0.00912500936944866</v>
      </c>
      <c r="CO80" s="69">
        <f>'imported data from Web Calc'!CK85</f>
        <v>0.406162101824916</v>
      </c>
      <c r="CP80" s="69">
        <f>'imported data from Web Calc'!CL85</f>
        <v>0.259864397260386</v>
      </c>
      <c r="CQ80" s="69">
        <f>'imported data from Web Calc'!CM85</f>
        <v>0.0706196377287766</v>
      </c>
      <c r="CR80" s="69">
        <f>'imported data from Web Calc'!CO85</f>
        <v>0.129039534670138</v>
      </c>
      <c r="CS80" s="69">
        <f>'imported data from Web Calc'!CP85</f>
        <v>0.0934321611523982</v>
      </c>
      <c r="CT80" s="69">
        <f>'imported data from Web Calc'!CQ85</f>
        <v>0.118327567149481</v>
      </c>
      <c r="CU80" s="69">
        <f>'imported data from Web Calc'!CR85</f>
        <v>0.0884729169298718</v>
      </c>
      <c r="CV80" s="69">
        <f>'imported data from Web Calc'!CS85</f>
        <v>0.0841087820140485</v>
      </c>
      <c r="CW80" s="69">
        <f>'imported data from Web Calc'!CT85</f>
        <v>0.135784106812774</v>
      </c>
      <c r="CX80" s="69">
        <f>'imported data from Web Calc'!CU85</f>
        <v>0.109698482202285</v>
      </c>
      <c r="CY80" s="69">
        <f>'imported data from Web Calc'!CV85</f>
        <v>0.14431400687552</v>
      </c>
      <c r="CZ80" s="69">
        <f>'imported data from Web Calc'!CW85</f>
        <v>0.0278709525305986</v>
      </c>
      <c r="DA80" s="69">
        <f>'imported data from Web Calc'!CX85</f>
        <v>0.0238043722681269</v>
      </c>
      <c r="DB80" s="69">
        <f>'imported data from Web Calc'!CY85</f>
        <v>0.0732976296089408</v>
      </c>
      <c r="DC80" s="69">
        <f>'imported data from Web Calc'!DA85</f>
        <v>0.0447323828871885</v>
      </c>
      <c r="DD80" s="69">
        <f>'imported data from Web Calc'!DB85</f>
        <v>0.0149769175520299</v>
      </c>
      <c r="DE80" s="69">
        <f>'imported data from Web Calc'!DC85</f>
        <v>0.0249945908815333</v>
      </c>
      <c r="DF80" s="69">
        <f>'imported data from Web Calc'!DD85</f>
        <v>0.00476087445362539</v>
      </c>
      <c r="DG80" s="69">
        <f>'imported data from Web Calc'!DE85</f>
        <v>0.087580252969817</v>
      </c>
      <c r="DH80" s="69">
        <f>'imported data from Web Calc'!DF85</f>
        <v>0.0726033354177871</v>
      </c>
      <c r="DI80" s="81"/>
      <c r="DJ80" s="66">
        <f t="shared" si="77"/>
        <v>0.08346408026512</v>
      </c>
      <c r="DK80" s="66">
        <f t="shared" si="81"/>
        <v>0.0841583744562737</v>
      </c>
      <c r="DL80" s="66">
        <f t="shared" si="81"/>
        <v>0.0826706011895158</v>
      </c>
      <c r="DM80" s="66">
        <f t="shared" si="81"/>
        <v>0.0790007604648462</v>
      </c>
      <c r="DN80" s="66">
        <f t="shared" ref="DN80:FU84" si="83">IF(S80-$N80&gt;0,S80-$N80,0)</f>
        <v>0.361181756726601</v>
      </c>
      <c r="DO80" s="66">
        <f t="shared" si="83"/>
        <v>0.0959613757058867</v>
      </c>
      <c r="DP80" s="66">
        <f t="shared" si="83"/>
        <v>0.0520224718943024</v>
      </c>
      <c r="DQ80" s="66">
        <f t="shared" si="83"/>
        <v>0.0181012414122215</v>
      </c>
      <c r="DR80" s="66">
        <f t="shared" si="83"/>
        <v>0.143570120242141</v>
      </c>
      <c r="DS80" s="66">
        <f t="shared" si="83"/>
        <v>0.10409453623083</v>
      </c>
      <c r="DT80" s="66">
        <f t="shared" si="83"/>
        <v>0.152000835420435</v>
      </c>
      <c r="DU80" s="66">
        <f t="shared" si="83"/>
        <v>0.131667934108077</v>
      </c>
      <c r="DV80" s="66">
        <f t="shared" si="83"/>
        <v>0.0119517785762887</v>
      </c>
      <c r="DW80" s="66">
        <f t="shared" si="83"/>
        <v>0.0338716380398556</v>
      </c>
      <c r="DX80" s="66">
        <f t="shared" si="83"/>
        <v>0.0722561883222103</v>
      </c>
      <c r="DY80" s="66">
        <f t="shared" si="83"/>
        <v>0.0522208416632034</v>
      </c>
      <c r="DZ80" s="66">
        <f t="shared" si="83"/>
        <v>0.0305985368529882</v>
      </c>
      <c r="EA80" s="66">
        <f t="shared" si="83"/>
        <v>0.0256392926304617</v>
      </c>
      <c r="EB80" s="66">
        <f t="shared" si="83"/>
        <v>0.00967052623392656</v>
      </c>
      <c r="EC80" s="66">
        <f t="shared" si="83"/>
        <v>0.0990361071238531</v>
      </c>
      <c r="ED80" s="66">
        <f t="shared" si="83"/>
        <v>0.0451787148672159</v>
      </c>
      <c r="EE80" s="66">
        <f t="shared" si="83"/>
        <v>0.0892168035632507</v>
      </c>
      <c r="EF80" s="66">
        <f t="shared" si="83"/>
        <v>0.157158449411863</v>
      </c>
      <c r="EG80" s="66">
        <f t="shared" si="83"/>
        <v>0.0304001670840871</v>
      </c>
      <c r="EH80" s="66">
        <f t="shared" si="83"/>
        <v>0.0514273625875992</v>
      </c>
      <c r="EI80" s="66">
        <f t="shared" si="83"/>
        <v>0.0792983151181978</v>
      </c>
      <c r="EJ80" s="66">
        <f t="shared" si="83"/>
        <v>0.0454762695205675</v>
      </c>
      <c r="EK80" s="66">
        <f t="shared" si="83"/>
        <v>0.066205910370728</v>
      </c>
      <c r="EL80" s="66">
        <f t="shared" si="83"/>
        <v>0.0757276592779788</v>
      </c>
      <c r="EM80" s="66">
        <f t="shared" si="83"/>
        <v>0.258922140858106</v>
      </c>
      <c r="EN80" s="66">
        <f t="shared" si="83"/>
        <v>0.0432942020626559</v>
      </c>
      <c r="EO80" s="66">
        <f t="shared" si="83"/>
        <v>0.0287140240484281</v>
      </c>
      <c r="EP80" s="66">
        <f t="shared" si="83"/>
        <v>0.10786356183995</v>
      </c>
      <c r="EQ80" s="66">
        <f t="shared" si="83"/>
        <v>0.0864396267986359</v>
      </c>
      <c r="ER80" s="66">
        <f t="shared" si="83"/>
        <v>0.0175061321055183</v>
      </c>
      <c r="ES80" s="66">
        <f t="shared" si="83"/>
        <v>0.0029259540912906</v>
      </c>
      <c r="ET80" s="66">
        <f t="shared" si="83"/>
        <v>0.074834995317924</v>
      </c>
      <c r="EU80" s="66">
        <f t="shared" si="83"/>
        <v>0.0288132089328786</v>
      </c>
      <c r="EV80" s="66">
        <f t="shared" si="83"/>
        <v>0.0126460727674424</v>
      </c>
      <c r="EW80" s="66">
        <f t="shared" si="83"/>
        <v>0.153488608687193</v>
      </c>
      <c r="EX80" s="66">
        <f t="shared" si="83"/>
        <v>0.0673961289841344</v>
      </c>
      <c r="EY80" s="66">
        <f t="shared" si="83"/>
        <v>0.0909029465989097</v>
      </c>
      <c r="EZ80" s="66">
        <f t="shared" si="83"/>
        <v>0.0595605231125426</v>
      </c>
      <c r="FA80" s="66">
        <f t="shared" si="83"/>
        <v>0.0668010196774312</v>
      </c>
      <c r="FB80" s="66">
        <f t="shared" si="83"/>
        <v>0.139503539979669</v>
      </c>
      <c r="FC80" s="66">
        <f t="shared" si="83"/>
        <v>0.079893424424901</v>
      </c>
      <c r="FD80" s="66">
        <f t="shared" si="83"/>
        <v>0.215479161468774</v>
      </c>
      <c r="FE80" s="66">
        <f t="shared" si="83"/>
        <v>0.078207281389242</v>
      </c>
      <c r="FF80" s="66">
        <f t="shared" si="83"/>
        <v>0.036747999688921</v>
      </c>
      <c r="FG80" s="66">
        <f t="shared" si="83"/>
        <v>0.0680904231752881</v>
      </c>
      <c r="FH80" s="66">
        <f t="shared" si="83"/>
        <v>0.0274246205505712</v>
      </c>
      <c r="FI80" s="66">
        <f t="shared" si="83"/>
        <v>0.00629824016260858</v>
      </c>
      <c r="FJ80" s="66">
        <f t="shared" si="83"/>
        <v>0.0265319565905165</v>
      </c>
      <c r="FK80" s="66">
        <f t="shared" si="83"/>
        <v>0.0207792332923858</v>
      </c>
      <c r="FL80" s="66">
        <f t="shared" si="83"/>
        <v>0.107665192071049</v>
      </c>
      <c r="FM80" s="66">
        <f t="shared" si="83"/>
        <v>0.0242507042481543</v>
      </c>
      <c r="FN80" s="66">
        <f t="shared" si="83"/>
        <v>0.0224653763280448</v>
      </c>
      <c r="FO80" s="66">
        <f t="shared" si="83"/>
        <v>0.0507330683964455</v>
      </c>
      <c r="FP80" s="66">
        <f t="shared" si="83"/>
        <v>0.074834995317924</v>
      </c>
      <c r="FQ80" s="66">
        <f t="shared" si="83"/>
        <v>0.10399535134638</v>
      </c>
      <c r="FR80" s="66">
        <f t="shared" si="83"/>
        <v>0.0486501858229844</v>
      </c>
      <c r="FS80" s="66">
        <f t="shared" si="83"/>
        <v>0.111037478142367</v>
      </c>
      <c r="FT80" s="66">
        <f t="shared" si="83"/>
        <v>0.226687053411684</v>
      </c>
      <c r="FU80" s="66">
        <f t="shared" si="83"/>
        <v>0.0689830871353428</v>
      </c>
      <c r="FV80" s="66">
        <f t="shared" si="80"/>
        <v>0.0600564475347952</v>
      </c>
      <c r="FW80" s="66">
        <f t="shared" ref="FW80:GM91" si="84">IF(CB80-$N80&gt;0,CB80-$N80,0)</f>
        <v>0.107169267648796</v>
      </c>
      <c r="FX80" s="66">
        <f t="shared" si="84"/>
        <v>0.246325660532888</v>
      </c>
      <c r="FY80" s="66">
        <f t="shared" si="84"/>
        <v>0.0340700078087567</v>
      </c>
      <c r="FZ80" s="66">
        <f t="shared" si="84"/>
        <v>0.0276229903194723</v>
      </c>
      <c r="GA80" s="66">
        <f t="shared" si="84"/>
        <v>0.0741407011267703</v>
      </c>
      <c r="GB80" s="66">
        <f t="shared" si="84"/>
        <v>0.298496909753867</v>
      </c>
      <c r="GC80" s="66">
        <f t="shared" si="84"/>
        <v>0.0325822345419987</v>
      </c>
      <c r="GD80" s="66">
        <f t="shared" si="84"/>
        <v>0.0639246580283659</v>
      </c>
      <c r="GE80" s="66">
        <f t="shared" si="84"/>
        <v>0.0155224344165078</v>
      </c>
      <c r="GF80" s="66">
        <f t="shared" si="84"/>
        <v>0.035260226422163</v>
      </c>
      <c r="GG80" s="66">
        <f t="shared" si="84"/>
        <v>0.0228621158658469</v>
      </c>
      <c r="GH80" s="66">
        <f t="shared" si="84"/>
        <v>0.0148281402253541</v>
      </c>
      <c r="GI80" s="66">
        <f t="shared" si="84"/>
        <v>0.00907541692722339</v>
      </c>
      <c r="GJ80" s="66">
        <f t="shared" si="84"/>
        <v>0.406112509382691</v>
      </c>
      <c r="GK80" s="66">
        <f t="shared" si="84"/>
        <v>0.25981480481816</v>
      </c>
      <c r="GL80" s="66">
        <f t="shared" si="84"/>
        <v>0.0705700452865513</v>
      </c>
      <c r="GM80" s="66">
        <f t="shared" si="84"/>
        <v>0.128989942227913</v>
      </c>
      <c r="GN80" s="66">
        <f t="shared" si="82"/>
        <v>0.0933825687101729</v>
      </c>
      <c r="GO80" s="66">
        <f t="shared" si="82"/>
        <v>0.118277974707256</v>
      </c>
      <c r="GP80" s="66">
        <f t="shared" si="82"/>
        <v>0.0884233244876465</v>
      </c>
      <c r="GQ80" s="66">
        <f t="shared" si="82"/>
        <v>0.0840591895718232</v>
      </c>
      <c r="GR80" s="66">
        <f t="shared" si="82"/>
        <v>0.135734514370549</v>
      </c>
      <c r="GS80" s="66">
        <f t="shared" si="82"/>
        <v>0.10964888976006</v>
      </c>
      <c r="GT80" s="66">
        <f t="shared" si="82"/>
        <v>0.144264414433294</v>
      </c>
      <c r="GU80" s="66">
        <f t="shared" si="82"/>
        <v>0.0278213600883734</v>
      </c>
      <c r="GV80" s="66">
        <f t="shared" si="82"/>
        <v>0.0237547798259017</v>
      </c>
      <c r="GW80" s="66">
        <f t="shared" si="82"/>
        <v>0.0732480371667156</v>
      </c>
      <c r="GX80" s="66">
        <f t="shared" si="82"/>
        <v>0.0446827904449633</v>
      </c>
      <c r="GY80" s="66">
        <f t="shared" si="82"/>
        <v>0.0149273251098046</v>
      </c>
      <c r="GZ80" s="66">
        <f t="shared" si="82"/>
        <v>0.024944998439308</v>
      </c>
      <c r="HA80" s="66">
        <f t="shared" si="82"/>
        <v>0.00471128201140012</v>
      </c>
      <c r="HB80" s="66">
        <f t="shared" si="82"/>
        <v>0.0875306605275917</v>
      </c>
      <c r="HC80" s="66">
        <f t="shared" si="82"/>
        <v>0.0725537429755619</v>
      </c>
      <c r="HD80" s="66"/>
    </row>
    <row r="81" spans="1:212">
      <c r="A81">
        <f>'imported data from Web Calc'!A86</f>
        <v>786.6</v>
      </c>
      <c r="B81" t="str">
        <f>'imported data from Web Calc'!B86</f>
        <v>C44H84O8PN</v>
      </c>
      <c r="C81" s="61" t="str">
        <f>'imported data from Web Calc'!C86</f>
        <v>PC(36:2)</v>
      </c>
      <c r="D81" s="69">
        <f>'imported data from Web Calc'!H86</f>
        <v>0.000297554653351587</v>
      </c>
      <c r="E81" s="69">
        <f>'imported data from Web Calc'!T86</f>
        <v>9.91848844505289e-5</v>
      </c>
      <c r="F81" s="69">
        <f>'imported data from Web Calc'!AF86</f>
        <v>0.000198369768901058</v>
      </c>
      <c r="G81" s="69">
        <f>'imported data from Web Calc'!AR86</f>
        <v>0.000198369768901058</v>
      </c>
      <c r="H81" s="69">
        <f>'imported data from Web Calc'!BD86</f>
        <v>9.91848844505289e-5</v>
      </c>
      <c r="I81" s="69">
        <f>'imported data from Web Calc'!BP86</f>
        <v>0.000198369768901058</v>
      </c>
      <c r="J81" s="69">
        <f>'imported data from Web Calc'!CB86</f>
        <v>0.000396739537802116</v>
      </c>
      <c r="K81" s="69">
        <f>'imported data from Web Calc'!CN86</f>
        <v>0.000198369768901058</v>
      </c>
      <c r="L81" s="69">
        <f>'imported data from Web Calc'!CZ86</f>
        <v>9.91848844505289e-5</v>
      </c>
      <c r="M81" s="69">
        <f>'imported data from Web Calc'!DG86</f>
        <v>0.000396739537802116</v>
      </c>
      <c r="N81" s="78">
        <f t="shared" si="69"/>
        <v>0.000218206745791164</v>
      </c>
      <c r="O81" s="69">
        <f>'imported data from Web Calc'!D86</f>
        <v>0.0529647282965824</v>
      </c>
      <c r="P81" s="69">
        <f>'imported data from Web Calc'!E86</f>
        <v>0.0511794003764729</v>
      </c>
      <c r="Q81" s="69">
        <f>'imported data from Web Calc'!F86</f>
        <v>0.0531630980654835</v>
      </c>
      <c r="R81" s="69">
        <f>'imported data from Web Calc'!G86</f>
        <v>0.0503859213008687</v>
      </c>
      <c r="S81" s="69">
        <f>'imported data from Web Calc'!I86</f>
        <v>0.239432311063577</v>
      </c>
      <c r="T81" s="69">
        <f>'imported data from Web Calc'!J86</f>
        <v>0.0692310493464692</v>
      </c>
      <c r="U81" s="69">
        <f>'imported data from Web Calc'!K86</f>
        <v>0.0313424234863671</v>
      </c>
      <c r="V81" s="69">
        <f>'imported data from Web Calc'!L86</f>
        <v>0.0105135977517561</v>
      </c>
      <c r="W81" s="69">
        <f>'imported data from Web Calc'!M86</f>
        <v>0.089266396005476</v>
      </c>
      <c r="X81" s="69">
        <f>'imported data from Web Calc'!N86</f>
        <v>0.0623872923193827</v>
      </c>
      <c r="Y81" s="69">
        <f>'imported data from Web Calc'!O86</f>
        <v>0.085695740165257</v>
      </c>
      <c r="Z81" s="69">
        <f>'imported data from Web Calc'!P86</f>
        <v>0.0854973703963559</v>
      </c>
      <c r="AA81" s="69">
        <f>'imported data from Web Calc'!Q86</f>
        <v>0.0082323454093939</v>
      </c>
      <c r="AB81" s="69">
        <f>'imported data from Web Calc'!R86</f>
        <v>0.0219198594635669</v>
      </c>
      <c r="AC81" s="69">
        <f>'imported data from Web Calc'!S86</f>
        <v>0.0449307526560896</v>
      </c>
      <c r="AD81" s="69">
        <f>'imported data from Web Calc'!U86</f>
        <v>0.0400706933180137</v>
      </c>
      <c r="AE81" s="69">
        <f>'imported data from Web Calc'!V86</f>
        <v>0.0229117083080722</v>
      </c>
      <c r="AF81" s="69">
        <f>'imported data from Web Calc'!W86</f>
        <v>0.0162663210498867</v>
      </c>
      <c r="AG81" s="69">
        <f>'imported data from Web Calc'!X86</f>
        <v>0.00733968144933914</v>
      </c>
      <c r="AH81" s="69">
        <f>'imported data from Web Calc'!Y86</f>
        <v>0.0601060399770205</v>
      </c>
      <c r="AI81" s="69">
        <f>'imported data from Web Calc'!Z86</f>
        <v>0.0350122642110367</v>
      </c>
      <c r="AJ81" s="69">
        <f>'imported data from Web Calc'!AA86</f>
        <v>0.0533614678343845</v>
      </c>
      <c r="AK81" s="69">
        <f>'imported data from Web Calc'!AB86</f>
        <v>0.118922676456184</v>
      </c>
      <c r="AL81" s="69">
        <f>'imported data from Web Calc'!AC86</f>
        <v>0.0175557245477436</v>
      </c>
      <c r="AM81" s="69">
        <f>'imported data from Web Calc'!AD86</f>
        <v>0.0284660618373018</v>
      </c>
      <c r="AN81" s="69">
        <f>'imported data from Web Calc'!AE86</f>
        <v>0.0525679887587803</v>
      </c>
      <c r="AO81" s="69">
        <f>'imported data from Web Calc'!AG86</f>
        <v>0.0291603560284555</v>
      </c>
      <c r="AP81" s="69">
        <f>'imported data from Web Calc'!AH86</f>
        <v>0.04126091193142</v>
      </c>
      <c r="AQ81" s="69">
        <f>'imported data from Web Calc'!AI86</f>
        <v>0.0407649875091674</v>
      </c>
      <c r="AR81" s="69">
        <f>'imported data from Web Calc'!AJ86</f>
        <v>0.171093925677162</v>
      </c>
      <c r="AS81" s="69">
        <f>'imported data from Web Calc'!AK86</f>
        <v>0.0195394222367542</v>
      </c>
      <c r="AT81" s="69">
        <f>'imported data from Web Calc'!AL86</f>
        <v>0.0213247501568637</v>
      </c>
      <c r="AU81" s="69">
        <f>'imported data from Web Calc'!AM86</f>
        <v>0.0786536133692694</v>
      </c>
      <c r="AV81" s="69">
        <f>'imported data from Web Calc'!AN86</f>
        <v>0.0577256027502078</v>
      </c>
      <c r="AW81" s="69">
        <f>'imported data from Web Calc'!AO86</f>
        <v>0.0107119675206571</v>
      </c>
      <c r="AX81" s="69">
        <f>'imported data from Web Calc'!AP86</f>
        <v>0.00198369768901058</v>
      </c>
      <c r="AY81" s="69">
        <f>'imported data from Web Calc'!AQ86</f>
        <v>0.0494932573408139</v>
      </c>
      <c r="AZ81" s="69">
        <f>'imported data from Web Calc'!AS86</f>
        <v>0.0222174141169185</v>
      </c>
      <c r="BA81" s="69">
        <f>'imported data from Web Calc'!AT86</f>
        <v>0.0111087070584592</v>
      </c>
      <c r="BB81" s="69">
        <f>'imported data from Web Calc'!AU86</f>
        <v>0.101565321677342</v>
      </c>
      <c r="BC81" s="69">
        <f>'imported data from Web Calc'!AV86</f>
        <v>0.0492948875719129</v>
      </c>
      <c r="BD81" s="69">
        <f>'imported data from Web Calc'!AW86</f>
        <v>0.0611970737059763</v>
      </c>
      <c r="BE81" s="69">
        <f>'imported data from Web Calc'!AX86</f>
        <v>0.0346155246732346</v>
      </c>
      <c r="BF81" s="69">
        <f>'imported data from Web Calc'!AY86</f>
        <v>0.0418560212381232</v>
      </c>
      <c r="BG81" s="69">
        <f>'imported data from Web Calc'!AZ86</f>
        <v>0.0933329762679477</v>
      </c>
      <c r="BH81" s="69">
        <f>'imported data from Web Calc'!BA86</f>
        <v>0.0407649875091674</v>
      </c>
      <c r="BI81" s="69">
        <f>'imported data from Web Calc'!BB86</f>
        <v>0.137966174270686</v>
      </c>
      <c r="BJ81" s="69">
        <f>'imported data from Web Calc'!BC86</f>
        <v>0.0474103747673528</v>
      </c>
      <c r="BK81" s="69">
        <f>'imported data from Web Calc'!BE86</f>
        <v>0.024002742037028</v>
      </c>
      <c r="BL81" s="69">
        <f>'imported data from Web Calc'!BF86</f>
        <v>0.0520720643365277</v>
      </c>
      <c r="BM81" s="69">
        <f>'imported data from Web Calc'!BG86</f>
        <v>0.01874594316115</v>
      </c>
      <c r="BN81" s="69">
        <f>'imported data from Web Calc'!BH86</f>
        <v>0.0058519081825812</v>
      </c>
      <c r="BO81" s="69">
        <f>'imported data from Web Calc'!BI86</f>
        <v>0.0188451280456005</v>
      </c>
      <c r="BP81" s="69">
        <f>'imported data from Web Calc'!BJ86</f>
        <v>0.0171589850099415</v>
      </c>
      <c r="BQ81" s="69">
        <f>'imported data from Web Calc'!BK86</f>
        <v>0.0524688038743298</v>
      </c>
      <c r="BR81" s="69">
        <f>'imported data from Web Calc'!BL86</f>
        <v>0.0159687663965351</v>
      </c>
      <c r="BS81" s="69">
        <f>'imported data from Web Calc'!BM86</f>
        <v>0.0157703966276341</v>
      </c>
      <c r="BT81" s="69">
        <f>'imported data from Web Calc'!BN86</f>
        <v>0.0333261211753777</v>
      </c>
      <c r="BU81" s="69">
        <f>'imported data from Web Calc'!BO86</f>
        <v>0.0508818457231213</v>
      </c>
      <c r="BV81" s="69">
        <f>'imported data from Web Calc'!BQ86</f>
        <v>0.0638750655861406</v>
      </c>
      <c r="BW81" s="69">
        <f>'imported data from Web Calc'!BR86</f>
        <v>0.0351114490954872</v>
      </c>
      <c r="BX81" s="69">
        <f>'imported data from Web Calc'!BS86</f>
        <v>0.0732976296089408</v>
      </c>
      <c r="BY81" s="69">
        <f>'imported data from Web Calc'!BT86</f>
        <v>0.154728419742825</v>
      </c>
      <c r="BZ81" s="69">
        <f>'imported data from Web Calc'!BU86</f>
        <v>0.0344171549043335</v>
      </c>
      <c r="CA81" s="69">
        <f>'imported data from Web Calc'!BV86</f>
        <v>0.0296562804507081</v>
      </c>
      <c r="CB81" s="69">
        <f>'imported data from Web Calc'!BW86</f>
        <v>0.0712147470354797</v>
      </c>
      <c r="CC81" s="69">
        <f>'imported data from Web Calc'!BX86</f>
        <v>0.173573547788426</v>
      </c>
      <c r="CD81" s="69">
        <f>'imported data from Web Calc'!BY86</f>
        <v>0.0211263803879626</v>
      </c>
      <c r="CE81" s="69">
        <f>'imported data from Web Calc'!BZ86</f>
        <v>0.0197377920056552</v>
      </c>
      <c r="CF81" s="69">
        <f>'imported data from Web Calc'!CA86</f>
        <v>0.046517710807298</v>
      </c>
      <c r="CG81" s="69">
        <f>'imported data from Web Calc'!CC86</f>
        <v>0.194303188638586</v>
      </c>
      <c r="CH81" s="69">
        <f>'imported data from Web Calc'!CD86</f>
        <v>0.0257880699571375</v>
      </c>
      <c r="CI81" s="69">
        <f>'imported data from Web Calc'!CE86</f>
        <v>0.0435421642737822</v>
      </c>
      <c r="CJ81" s="69">
        <f>'imported data from Web Calc'!CF86</f>
        <v>0.00783560587159178</v>
      </c>
      <c r="CK81" s="69">
        <f>'imported data from Web Calc'!CG86</f>
        <v>0.0245978513437312</v>
      </c>
      <c r="CL81" s="69">
        <f>'imported data from Web Calc'!CH86</f>
        <v>0.0130924047474698</v>
      </c>
      <c r="CM81" s="69">
        <f>'imported data from Web Calc'!CI86</f>
        <v>0.00912500936944866</v>
      </c>
      <c r="CN81" s="69">
        <f>'imported data from Web Calc'!CJ86</f>
        <v>0.00624864772038332</v>
      </c>
      <c r="CO81" s="69">
        <f>'imported data from Web Calc'!CK86</f>
        <v>0.271469028741098</v>
      </c>
      <c r="CP81" s="69">
        <f>'imported data from Web Calc'!CL86</f>
        <v>0.178929531548754</v>
      </c>
      <c r="CQ81" s="69">
        <f>'imported data from Web Calc'!CM86</f>
        <v>0.0502867364164181</v>
      </c>
      <c r="CR81" s="69">
        <f>'imported data from Web Calc'!CO86</f>
        <v>0.0765707307958083</v>
      </c>
      <c r="CS81" s="69">
        <f>'imported data from Web Calc'!CP86</f>
        <v>0.051576139914275</v>
      </c>
      <c r="CT81" s="69">
        <f>'imported data from Web Calc'!CQ86</f>
        <v>0.0744878482223472</v>
      </c>
      <c r="CU81" s="69">
        <f>'imported data from Web Calc'!CR86</f>
        <v>0.0526671736432308</v>
      </c>
      <c r="CV81" s="69">
        <f>'imported data from Web Calc'!CS86</f>
        <v>0.0591141911325152</v>
      </c>
      <c r="CW81" s="69">
        <f>'imported data from Web Calc'!CT86</f>
        <v>0.0818275296716863</v>
      </c>
      <c r="CX81" s="69">
        <f>'imported data from Web Calc'!CU86</f>
        <v>0.0700245284220734</v>
      </c>
      <c r="CY81" s="69">
        <f>'imported data from Web Calc'!CV86</f>
        <v>0.0919443878856403</v>
      </c>
      <c r="CZ81" s="69">
        <f>'imported data from Web Calc'!CW86</f>
        <v>0.0236060024992259</v>
      </c>
      <c r="DA81" s="69">
        <f>'imported data from Web Calc'!CX86</f>
        <v>0.0166630605876888</v>
      </c>
      <c r="DB81" s="69">
        <f>'imported data from Web Calc'!CY86</f>
        <v>0.0486997782652097</v>
      </c>
      <c r="DC81" s="69">
        <f>'imported data from Web Calc'!DA86</f>
        <v>0.0322350874464219</v>
      </c>
      <c r="DD81" s="69">
        <f>'imported data from Web Calc'!DB86</f>
        <v>0.0113070768273603</v>
      </c>
      <c r="DE81" s="69">
        <f>'imported data from Web Calc'!DC86</f>
        <v>0.0116046314807119</v>
      </c>
      <c r="DF81" s="69">
        <f>'imported data from Web Calc'!DD86</f>
        <v>0.00396739537802116</v>
      </c>
      <c r="DG81" s="69">
        <f>'imported data from Web Calc'!DE86</f>
        <v>0.0595109306703173</v>
      </c>
      <c r="DH81" s="69">
        <f>'imported data from Web Calc'!DF86</f>
        <v>0.0456250468472433</v>
      </c>
      <c r="DI81" s="81"/>
      <c r="DJ81" s="66">
        <f t="shared" si="77"/>
        <v>0.0527465215507913</v>
      </c>
      <c r="DK81" s="66">
        <f t="shared" ref="DK81:DM91" si="85">IF(P81-$N81&gt;0,P81-$N81,0)</f>
        <v>0.0509611936306817</v>
      </c>
      <c r="DL81" s="66">
        <f t="shared" si="85"/>
        <v>0.0529448913196923</v>
      </c>
      <c r="DM81" s="66">
        <f t="shared" si="85"/>
        <v>0.0501677145550775</v>
      </c>
      <c r="DN81" s="66">
        <f t="shared" si="83"/>
        <v>0.239214104317786</v>
      </c>
      <c r="DO81" s="66">
        <f t="shared" si="83"/>
        <v>0.069012842600678</v>
      </c>
      <c r="DP81" s="66">
        <f t="shared" si="83"/>
        <v>0.031124216740576</v>
      </c>
      <c r="DQ81" s="66">
        <f t="shared" si="83"/>
        <v>0.0102953910059649</v>
      </c>
      <c r="DR81" s="66">
        <f t="shared" si="83"/>
        <v>0.0890481892596848</v>
      </c>
      <c r="DS81" s="66">
        <f t="shared" si="83"/>
        <v>0.0621690855735915</v>
      </c>
      <c r="DT81" s="66">
        <f t="shared" si="83"/>
        <v>0.0854775334194658</v>
      </c>
      <c r="DU81" s="66">
        <f t="shared" si="83"/>
        <v>0.0852791636505647</v>
      </c>
      <c r="DV81" s="66">
        <f t="shared" si="83"/>
        <v>0.00801413866360273</v>
      </c>
      <c r="DW81" s="66">
        <f t="shared" si="83"/>
        <v>0.0217016527177757</v>
      </c>
      <c r="DX81" s="66">
        <f t="shared" si="83"/>
        <v>0.0447125459102984</v>
      </c>
      <c r="DY81" s="66">
        <f t="shared" si="83"/>
        <v>0.0398524865722225</v>
      </c>
      <c r="DZ81" s="66">
        <f t="shared" si="83"/>
        <v>0.022693501562281</v>
      </c>
      <c r="EA81" s="66">
        <f t="shared" si="83"/>
        <v>0.0160481143040956</v>
      </c>
      <c r="EB81" s="66">
        <f t="shared" si="83"/>
        <v>0.00712147470354797</v>
      </c>
      <c r="EC81" s="66">
        <f t="shared" si="83"/>
        <v>0.0598878332312293</v>
      </c>
      <c r="ED81" s="66">
        <f t="shared" si="83"/>
        <v>0.0347940574652455</v>
      </c>
      <c r="EE81" s="66">
        <f t="shared" si="83"/>
        <v>0.0531432610885934</v>
      </c>
      <c r="EF81" s="66">
        <f t="shared" si="83"/>
        <v>0.118704469710393</v>
      </c>
      <c r="EG81" s="66">
        <f t="shared" si="83"/>
        <v>0.0173375178019524</v>
      </c>
      <c r="EH81" s="66">
        <f t="shared" si="83"/>
        <v>0.0282478550915106</v>
      </c>
      <c r="EI81" s="66">
        <f t="shared" si="83"/>
        <v>0.0523497820129891</v>
      </c>
      <c r="EJ81" s="66">
        <f t="shared" si="83"/>
        <v>0.0289421492826643</v>
      </c>
      <c r="EK81" s="66">
        <f t="shared" si="83"/>
        <v>0.0410427051856288</v>
      </c>
      <c r="EL81" s="66">
        <f t="shared" si="83"/>
        <v>0.0405467807633762</v>
      </c>
      <c r="EM81" s="66">
        <f t="shared" si="83"/>
        <v>0.170875718931371</v>
      </c>
      <c r="EN81" s="66">
        <f t="shared" si="83"/>
        <v>0.019321215490963</v>
      </c>
      <c r="EO81" s="66">
        <f t="shared" si="83"/>
        <v>0.0211065434110725</v>
      </c>
      <c r="EP81" s="66">
        <f t="shared" si="83"/>
        <v>0.0784354066234782</v>
      </c>
      <c r="EQ81" s="66">
        <f t="shared" si="83"/>
        <v>0.0575073960044166</v>
      </c>
      <c r="ER81" s="66">
        <f t="shared" si="83"/>
        <v>0.010493760774866</v>
      </c>
      <c r="ES81" s="66">
        <f t="shared" si="83"/>
        <v>0.00176549094321941</v>
      </c>
      <c r="ET81" s="66">
        <f t="shared" si="83"/>
        <v>0.0492750505950227</v>
      </c>
      <c r="EU81" s="66">
        <f t="shared" si="83"/>
        <v>0.0219992073711273</v>
      </c>
      <c r="EV81" s="66">
        <f t="shared" si="83"/>
        <v>0.0108905003126681</v>
      </c>
      <c r="EW81" s="66">
        <f t="shared" si="83"/>
        <v>0.10134711493155</v>
      </c>
      <c r="EX81" s="66">
        <f t="shared" si="83"/>
        <v>0.0490766808261217</v>
      </c>
      <c r="EY81" s="66">
        <f t="shared" si="83"/>
        <v>0.0609788669601852</v>
      </c>
      <c r="EZ81" s="66">
        <f t="shared" si="83"/>
        <v>0.0343973179274434</v>
      </c>
      <c r="FA81" s="66">
        <f t="shared" si="83"/>
        <v>0.041637814492332</v>
      </c>
      <c r="FB81" s="66">
        <f t="shared" si="83"/>
        <v>0.0931147695221565</v>
      </c>
      <c r="FC81" s="66">
        <f t="shared" si="83"/>
        <v>0.0405467807633762</v>
      </c>
      <c r="FD81" s="66">
        <f t="shared" si="83"/>
        <v>0.137747967524894</v>
      </c>
      <c r="FE81" s="66">
        <f t="shared" si="83"/>
        <v>0.0471921680215616</v>
      </c>
      <c r="FF81" s="66">
        <f t="shared" si="83"/>
        <v>0.0237845352912368</v>
      </c>
      <c r="FG81" s="66">
        <f t="shared" si="83"/>
        <v>0.0518538575907365</v>
      </c>
      <c r="FH81" s="66">
        <f t="shared" si="83"/>
        <v>0.0185277364153588</v>
      </c>
      <c r="FI81" s="66">
        <f t="shared" si="83"/>
        <v>0.00563370143679004</v>
      </c>
      <c r="FJ81" s="66">
        <f t="shared" si="83"/>
        <v>0.0186269212998093</v>
      </c>
      <c r="FK81" s="66">
        <f t="shared" si="83"/>
        <v>0.0169407782641503</v>
      </c>
      <c r="FL81" s="66">
        <f t="shared" si="83"/>
        <v>0.0522505971285386</v>
      </c>
      <c r="FM81" s="66">
        <f t="shared" si="83"/>
        <v>0.015750559650744</v>
      </c>
      <c r="FN81" s="66">
        <f t="shared" si="83"/>
        <v>0.0155521898818429</v>
      </c>
      <c r="FO81" s="66">
        <f t="shared" si="83"/>
        <v>0.0331079144295865</v>
      </c>
      <c r="FP81" s="66">
        <f t="shared" si="83"/>
        <v>0.0506636389773301</v>
      </c>
      <c r="FQ81" s="66">
        <f t="shared" si="83"/>
        <v>0.0636568588403494</v>
      </c>
      <c r="FR81" s="66">
        <f t="shared" si="83"/>
        <v>0.0348932423496961</v>
      </c>
      <c r="FS81" s="66">
        <f t="shared" si="83"/>
        <v>0.0730794228631497</v>
      </c>
      <c r="FT81" s="66">
        <f t="shared" si="83"/>
        <v>0.154510212997034</v>
      </c>
      <c r="FU81" s="66">
        <f t="shared" si="83"/>
        <v>0.0341989481585424</v>
      </c>
      <c r="FV81" s="66">
        <f t="shared" si="80"/>
        <v>0.029438073704917</v>
      </c>
      <c r="FW81" s="66">
        <f t="shared" si="84"/>
        <v>0.0709965402896886</v>
      </c>
      <c r="FX81" s="66">
        <f t="shared" si="84"/>
        <v>0.173355341042634</v>
      </c>
      <c r="FY81" s="66">
        <f t="shared" si="84"/>
        <v>0.0209081736421715</v>
      </c>
      <c r="FZ81" s="66">
        <f t="shared" si="84"/>
        <v>0.0195195852598641</v>
      </c>
      <c r="GA81" s="66">
        <f t="shared" si="84"/>
        <v>0.0462995040615069</v>
      </c>
      <c r="GB81" s="66">
        <f t="shared" si="84"/>
        <v>0.194084981892795</v>
      </c>
      <c r="GC81" s="66">
        <f t="shared" si="84"/>
        <v>0.0255698632113463</v>
      </c>
      <c r="GD81" s="66">
        <f t="shared" si="84"/>
        <v>0.043323957527991</v>
      </c>
      <c r="GE81" s="66">
        <f t="shared" si="84"/>
        <v>0.00761739912580062</v>
      </c>
      <c r="GF81" s="66">
        <f t="shared" si="84"/>
        <v>0.02437964459794</v>
      </c>
      <c r="GG81" s="66">
        <f t="shared" si="84"/>
        <v>0.0128741980016786</v>
      </c>
      <c r="GH81" s="66">
        <f t="shared" si="84"/>
        <v>0.00890680262365749</v>
      </c>
      <c r="GI81" s="66">
        <f t="shared" si="84"/>
        <v>0.00603044097459216</v>
      </c>
      <c r="GJ81" s="66">
        <f t="shared" si="84"/>
        <v>0.271250821995306</v>
      </c>
      <c r="GK81" s="66">
        <f t="shared" si="84"/>
        <v>0.178711324802963</v>
      </c>
      <c r="GL81" s="66">
        <f t="shared" si="84"/>
        <v>0.050068529670627</v>
      </c>
      <c r="GM81" s="66">
        <f t="shared" si="84"/>
        <v>0.0763525240500171</v>
      </c>
      <c r="GN81" s="66">
        <f t="shared" si="82"/>
        <v>0.0513579331684838</v>
      </c>
      <c r="GO81" s="66">
        <f t="shared" si="82"/>
        <v>0.074269641476556</v>
      </c>
      <c r="GP81" s="66">
        <f t="shared" si="82"/>
        <v>0.0524489668974397</v>
      </c>
      <c r="GQ81" s="66">
        <f t="shared" si="82"/>
        <v>0.058895984386724</v>
      </c>
      <c r="GR81" s="66">
        <f t="shared" si="82"/>
        <v>0.0816093229258952</v>
      </c>
      <c r="GS81" s="66">
        <f t="shared" si="82"/>
        <v>0.0698063216762822</v>
      </c>
      <c r="GT81" s="66">
        <f t="shared" si="82"/>
        <v>0.0917261811398491</v>
      </c>
      <c r="GU81" s="66">
        <f t="shared" si="82"/>
        <v>0.0233877957534347</v>
      </c>
      <c r="GV81" s="66">
        <f t="shared" si="82"/>
        <v>0.0164448538418977</v>
      </c>
      <c r="GW81" s="66">
        <f t="shared" si="82"/>
        <v>0.0484815715194185</v>
      </c>
      <c r="GX81" s="66">
        <f t="shared" si="82"/>
        <v>0.0320168807006307</v>
      </c>
      <c r="GY81" s="66">
        <f t="shared" si="82"/>
        <v>0.0110888700815691</v>
      </c>
      <c r="GZ81" s="66">
        <f t="shared" si="82"/>
        <v>0.0113864247349207</v>
      </c>
      <c r="HA81" s="66">
        <f t="shared" si="82"/>
        <v>0.00374918863222999</v>
      </c>
      <c r="HB81" s="66">
        <f t="shared" si="82"/>
        <v>0.0592927239245262</v>
      </c>
      <c r="HC81" s="66">
        <f t="shared" si="82"/>
        <v>0.0454068401014521</v>
      </c>
      <c r="HD81" s="66"/>
    </row>
    <row r="82" spans="1:212">
      <c r="A82">
        <f>'imported data from Web Calc'!A87</f>
        <v>788.6</v>
      </c>
      <c r="B82" t="str">
        <f>'imported data from Web Calc'!B87</f>
        <v>C44H86O8PN</v>
      </c>
      <c r="C82" s="61" t="str">
        <f>'imported data from Web Calc'!C87</f>
        <v>PC(36:1)</v>
      </c>
      <c r="D82" s="69">
        <f>'imported data from Web Calc'!H87</f>
        <v>0</v>
      </c>
      <c r="E82" s="69">
        <f>'imported data from Web Calc'!T87</f>
        <v>0</v>
      </c>
      <c r="F82" s="69">
        <f>'imported data from Web Calc'!AF87</f>
        <v>0</v>
      </c>
      <c r="G82" s="69">
        <f>'imported data from Web Calc'!AR87</f>
        <v>0</v>
      </c>
      <c r="H82" s="69">
        <f>'imported data from Web Calc'!BD87</f>
        <v>0</v>
      </c>
      <c r="I82" s="69">
        <f>'imported data from Web Calc'!BP87</f>
        <v>0</v>
      </c>
      <c r="J82" s="69">
        <f>'imported data from Web Calc'!CB87</f>
        <v>0.000297554653351587</v>
      </c>
      <c r="K82" s="69">
        <f>'imported data from Web Calc'!CN87</f>
        <v>9.91848844505289e-5</v>
      </c>
      <c r="L82" s="69">
        <f>'imported data from Web Calc'!CZ87</f>
        <v>0</v>
      </c>
      <c r="M82" s="69">
        <f>'imported data from Web Calc'!DG87</f>
        <v>0</v>
      </c>
      <c r="N82" s="78">
        <f t="shared" si="69"/>
        <v>3.96739537802115e-5</v>
      </c>
      <c r="O82" s="69">
        <f>'imported data from Web Calc'!D87</f>
        <v>0.0195394222367542</v>
      </c>
      <c r="P82" s="69">
        <f>'imported data from Web Calc'!E87</f>
        <v>0.0149769175520299</v>
      </c>
      <c r="Q82" s="69">
        <f>'imported data from Web Calc'!F87</f>
        <v>0.0202337164279079</v>
      </c>
      <c r="R82" s="69">
        <f>'imported data from Web Calc'!G87</f>
        <v>0.0178532792010952</v>
      </c>
      <c r="S82" s="69">
        <f>'imported data from Web Calc'!I87</f>
        <v>0.080835680827181</v>
      </c>
      <c r="T82" s="69">
        <f>'imported data from Web Calc'!J87</f>
        <v>0.0239035571525775</v>
      </c>
      <c r="U82" s="69">
        <f>'imported data from Web Calc'!K87</f>
        <v>0.00912500936944866</v>
      </c>
      <c r="V82" s="69">
        <f>'imported data from Web Calc'!L87</f>
        <v>0.00317391630241692</v>
      </c>
      <c r="W82" s="69">
        <f>'imported data from Web Calc'!M87</f>
        <v>0.0253913304193354</v>
      </c>
      <c r="X82" s="69">
        <f>'imported data from Web Calc'!N87</f>
        <v>0.0243994815748301</v>
      </c>
      <c r="Y82" s="69">
        <f>'imported data from Web Calc'!O87</f>
        <v>0.0348138944421356</v>
      </c>
      <c r="Z82" s="69">
        <f>'imported data from Web Calc'!P87</f>
        <v>0.0365000374777946</v>
      </c>
      <c r="AA82" s="69">
        <f>'imported data from Web Calc'!Q87</f>
        <v>0.00168614303565899</v>
      </c>
      <c r="AB82" s="69">
        <f>'imported data from Web Calc'!R87</f>
        <v>0.00456250468472433</v>
      </c>
      <c r="AC82" s="69">
        <f>'imported data from Web Calc'!S87</f>
        <v>0.0139850687075246</v>
      </c>
      <c r="AD82" s="69">
        <f>'imported data from Web Calc'!U87</f>
        <v>0.0124972954407666</v>
      </c>
      <c r="AE82" s="69">
        <f>'imported data from Web Calc'!V87</f>
        <v>0.00406658026247168</v>
      </c>
      <c r="AF82" s="69">
        <f>'imported data from Web Calc'!W87</f>
        <v>0.00595109306703173</v>
      </c>
      <c r="AG82" s="69">
        <f>'imported data from Web Calc'!X87</f>
        <v>0.00277717676461481</v>
      </c>
      <c r="AH82" s="69">
        <f>'imported data from Web Calc'!Y87</f>
        <v>0.0190434978145015</v>
      </c>
      <c r="AI82" s="69">
        <f>'imported data from Web Calc'!Z87</f>
        <v>0.0142826233608762</v>
      </c>
      <c r="AJ82" s="69">
        <f>'imported data from Web Calc'!AA87</f>
        <v>0.0174565396632931</v>
      </c>
      <c r="AK82" s="69">
        <f>'imported data from Web Calc'!AB87</f>
        <v>0.0424511305448264</v>
      </c>
      <c r="AL82" s="69">
        <f>'imported data from Web Calc'!AC87</f>
        <v>0.00555435352922962</v>
      </c>
      <c r="AM82" s="69">
        <f>'imported data from Web Calc'!AD87</f>
        <v>0.0102160430984045</v>
      </c>
      <c r="AN82" s="69">
        <f>'imported data from Web Calc'!AE87</f>
        <v>0.018944312930051</v>
      </c>
      <c r="AO82" s="69">
        <f>'imported data from Web Calc'!AG87</f>
        <v>0.0089266396005476</v>
      </c>
      <c r="AP82" s="69">
        <f>'imported data from Web Calc'!AH87</f>
        <v>0.0168614303565899</v>
      </c>
      <c r="AQ82" s="69">
        <f>'imported data from Web Calc'!AI87</f>
        <v>0.018944312930051</v>
      </c>
      <c r="AR82" s="69">
        <f>'imported data from Web Calc'!AJ87</f>
        <v>0.0596101155547679</v>
      </c>
      <c r="AS82" s="69">
        <f>'imported data from Web Calc'!AK87</f>
        <v>0.00644701748928438</v>
      </c>
      <c r="AT82" s="69">
        <f>'imported data from Web Calc'!AL87</f>
        <v>0.00684375702708649</v>
      </c>
      <c r="AU82" s="69">
        <f>'imported data from Web Calc'!AM87</f>
        <v>0.0281685071839502</v>
      </c>
      <c r="AV82" s="69">
        <f>'imported data from Web Calc'!AN87</f>
        <v>0.0131915896319203</v>
      </c>
      <c r="AW82" s="69">
        <f>'imported data from Web Calc'!AO87</f>
        <v>0.00416576514692221</v>
      </c>
      <c r="AX82" s="69">
        <f>'imported data from Web Calc'!AP87</f>
        <v>0.000694294191153702</v>
      </c>
      <c r="AY82" s="69">
        <f>'imported data from Web Calc'!AQ87</f>
        <v>0.0148777326675793</v>
      </c>
      <c r="AZ82" s="69">
        <f>'imported data from Web Calc'!AS87</f>
        <v>0.00605027795148226</v>
      </c>
      <c r="BA82" s="69">
        <f>'imported data from Web Calc'!AT87</f>
        <v>0.00327310118686745</v>
      </c>
      <c r="BB82" s="69">
        <f>'imported data from Web Calc'!AU87</f>
        <v>0.0262839943793902</v>
      </c>
      <c r="BC82" s="69">
        <f>'imported data from Web Calc'!AV87</f>
        <v>0.0160679512809857</v>
      </c>
      <c r="BD82" s="69">
        <f>'imported data from Web Calc'!AW87</f>
        <v>0.0124972954407666</v>
      </c>
      <c r="BE82" s="69">
        <f>'imported data from Web Calc'!AX87</f>
        <v>0.0124972954407666</v>
      </c>
      <c r="BF82" s="69">
        <f>'imported data from Web Calc'!AY87</f>
        <v>0.0171589850099415</v>
      </c>
      <c r="BG82" s="69">
        <f>'imported data from Web Calc'!AZ87</f>
        <v>0.0384837351668052</v>
      </c>
      <c r="BH82" s="69">
        <f>'imported data from Web Calc'!BA87</f>
        <v>0.0227133385391711</v>
      </c>
      <c r="BI82" s="69">
        <f>'imported data from Web Calc'!BB87</f>
        <v>0.0521712492209782</v>
      </c>
      <c r="BJ82" s="69">
        <f>'imported data from Web Calc'!BC87</f>
        <v>0.0159687663965351</v>
      </c>
      <c r="BK82" s="69">
        <f>'imported data from Web Calc'!BE87</f>
        <v>0.00466168956917486</v>
      </c>
      <c r="BL82" s="69">
        <f>'imported data from Web Calc'!BF87</f>
        <v>0.0184483885077984</v>
      </c>
      <c r="BM82" s="69">
        <f>'imported data from Web Calc'!BG87</f>
        <v>0.00773642098714125</v>
      </c>
      <c r="BN82" s="69">
        <f>'imported data from Web Calc'!BH87</f>
        <v>0.0013885883823074</v>
      </c>
      <c r="BO82" s="69">
        <f>'imported data from Web Calc'!BI87</f>
        <v>0.0089266396005476</v>
      </c>
      <c r="BP82" s="69">
        <f>'imported data from Web Calc'!BJ87</f>
        <v>0.00525679887587803</v>
      </c>
      <c r="BQ82" s="69">
        <f>'imported data from Web Calc'!BK87</f>
        <v>0.0182500187388973</v>
      </c>
      <c r="BR82" s="69">
        <f>'imported data from Web Calc'!BL87</f>
        <v>0.00614946283593279</v>
      </c>
      <c r="BS82" s="69">
        <f>'imported data from Web Calc'!BM87</f>
        <v>0.00416576514692221</v>
      </c>
      <c r="BT82" s="69">
        <f>'imported data from Web Calc'!BN87</f>
        <v>0.00852990006274548</v>
      </c>
      <c r="BU82" s="69">
        <f>'imported data from Web Calc'!BO87</f>
        <v>0.0180516489699963</v>
      </c>
      <c r="BV82" s="69">
        <f>'imported data from Web Calc'!BQ87</f>
        <v>0.0211263803879626</v>
      </c>
      <c r="BW82" s="69">
        <f>'imported data from Web Calc'!BR87</f>
        <v>0.0117038163651624</v>
      </c>
      <c r="BX82" s="69">
        <f>'imported data from Web Calc'!BS87</f>
        <v>0.0346155246732346</v>
      </c>
      <c r="BY82" s="69">
        <f>'imported data from Web Calc'!BT87</f>
        <v>0.0368967770155967</v>
      </c>
      <c r="BZ82" s="69">
        <f>'imported data from Web Calc'!BU87</f>
        <v>0.015572026858733</v>
      </c>
      <c r="CA82" s="69">
        <f>'imported data from Web Calc'!BV87</f>
        <v>0.0114062617118108</v>
      </c>
      <c r="CB82" s="69">
        <f>'imported data from Web Calc'!BW87</f>
        <v>0.0236060024992259</v>
      </c>
      <c r="CC82" s="69">
        <f>'imported data from Web Calc'!BX87</f>
        <v>0.0472120049984517</v>
      </c>
      <c r="CD82" s="69">
        <f>'imported data from Web Calc'!BY87</f>
        <v>0.00565353841368015</v>
      </c>
      <c r="CE82" s="69">
        <f>'imported data from Web Calc'!BZ87</f>
        <v>0.00575272329813067</v>
      </c>
      <c r="CF82" s="69">
        <f>'imported data from Web Calc'!CA87</f>
        <v>0.0164646908187878</v>
      </c>
      <c r="CG82" s="69">
        <f>'imported data from Web Calc'!CC87</f>
        <v>0.0522704341054287</v>
      </c>
      <c r="CH82" s="69">
        <f>'imported data from Web Calc'!CD87</f>
        <v>0.00654620237373491</v>
      </c>
      <c r="CI82" s="69">
        <f>'imported data from Web Calc'!CE87</f>
        <v>0.00932337913834972</v>
      </c>
      <c r="CJ82" s="69">
        <f>'imported data from Web Calc'!CF87</f>
        <v>0.00456250468472433</v>
      </c>
      <c r="CK82" s="69">
        <f>'imported data from Web Calc'!CG87</f>
        <v>0.00714131168043808</v>
      </c>
      <c r="CL82" s="69">
        <f>'imported data from Web Calc'!CH87</f>
        <v>0.00486005933807591</v>
      </c>
      <c r="CM82" s="69">
        <f>'imported data from Web Calc'!CI87</f>
        <v>0.00416576514692221</v>
      </c>
      <c r="CN82" s="69">
        <f>'imported data from Web Calc'!CJ87</f>
        <v>0.00218206745791164</v>
      </c>
      <c r="CO82" s="69">
        <f>'imported data from Web Calc'!CK87</f>
        <v>0.0742894784534461</v>
      </c>
      <c r="CP82" s="69">
        <f>'imported data from Web Calc'!CL87</f>
        <v>0.0546508713322414</v>
      </c>
      <c r="CQ82" s="69">
        <f>'imported data from Web Calc'!CM87</f>
        <v>0.0154728419742825</v>
      </c>
      <c r="CR82" s="69">
        <f>'imported data from Web Calc'!CO87</f>
        <v>0.0244986664592806</v>
      </c>
      <c r="CS82" s="69">
        <f>'imported data from Web Calc'!CP87</f>
        <v>0.0176549094321941</v>
      </c>
      <c r="CT82" s="69">
        <f>'imported data from Web Calc'!CQ87</f>
        <v>0.0277717676461481</v>
      </c>
      <c r="CU82" s="69">
        <f>'imported data from Web Calc'!CR87</f>
        <v>0.0135883291697225</v>
      </c>
      <c r="CV82" s="69">
        <f>'imported data from Web Calc'!CS87</f>
        <v>0.0168614303565899</v>
      </c>
      <c r="CW82" s="69">
        <f>'imported data from Web Calc'!CT87</f>
        <v>0.0203329013123584</v>
      </c>
      <c r="CX82" s="69">
        <f>'imported data from Web Calc'!CU87</f>
        <v>0.0332269362909272</v>
      </c>
      <c r="CY82" s="69">
        <f>'imported data from Web Calc'!CV87</f>
        <v>0.0283668769528513</v>
      </c>
      <c r="CZ82" s="69">
        <f>'imported data from Web Calc'!CW87</f>
        <v>0.00783560587159178</v>
      </c>
      <c r="DA82" s="69">
        <f>'imported data from Web Calc'!CX87</f>
        <v>0.00347147095576851</v>
      </c>
      <c r="DB82" s="69">
        <f>'imported data from Web Calc'!CY87</f>
        <v>0.0146793628986783</v>
      </c>
      <c r="DC82" s="69">
        <f>'imported data from Web Calc'!DA87</f>
        <v>0.0121005559029645</v>
      </c>
      <c r="DD82" s="69">
        <f>'imported data from Web Calc'!DB87</f>
        <v>0.00545516864477909</v>
      </c>
      <c r="DE82" s="69">
        <f>'imported data from Web Calc'!DC87</f>
        <v>0.00357065584021904</v>
      </c>
      <c r="DF82" s="69">
        <f>'imported data from Web Calc'!DD87</f>
        <v>0.000297554653351587</v>
      </c>
      <c r="DG82" s="69">
        <f>'imported data from Web Calc'!DE87</f>
        <v>0.0184483885077984</v>
      </c>
      <c r="DH82" s="69">
        <f>'imported data from Web Calc'!DF87</f>
        <v>0.0164646908187878</v>
      </c>
      <c r="DI82" s="81"/>
      <c r="DJ82" s="66">
        <f t="shared" si="77"/>
        <v>0.019499748282974</v>
      </c>
      <c r="DK82" s="66">
        <f t="shared" si="85"/>
        <v>0.0149372435982496</v>
      </c>
      <c r="DL82" s="66">
        <f t="shared" si="85"/>
        <v>0.0201940424741277</v>
      </c>
      <c r="DM82" s="66">
        <f t="shared" si="85"/>
        <v>0.017813605247315</v>
      </c>
      <c r="DN82" s="66">
        <f t="shared" si="83"/>
        <v>0.0807960068734008</v>
      </c>
      <c r="DO82" s="66">
        <f t="shared" si="83"/>
        <v>0.0238638831987972</v>
      </c>
      <c r="DP82" s="66">
        <f t="shared" si="83"/>
        <v>0.00908533541566844</v>
      </c>
      <c r="DQ82" s="66">
        <f t="shared" si="83"/>
        <v>0.00313424234863671</v>
      </c>
      <c r="DR82" s="66">
        <f t="shared" si="83"/>
        <v>0.0253516564655552</v>
      </c>
      <c r="DS82" s="66">
        <f t="shared" si="83"/>
        <v>0.0243598076210499</v>
      </c>
      <c r="DT82" s="66">
        <f t="shared" si="83"/>
        <v>0.0347742204883554</v>
      </c>
      <c r="DU82" s="66">
        <f t="shared" si="83"/>
        <v>0.0364603635240144</v>
      </c>
      <c r="DV82" s="66">
        <f t="shared" si="83"/>
        <v>0.00164646908187878</v>
      </c>
      <c r="DW82" s="66">
        <f t="shared" si="83"/>
        <v>0.00452283073094412</v>
      </c>
      <c r="DX82" s="66">
        <f t="shared" si="83"/>
        <v>0.0139453947537444</v>
      </c>
      <c r="DY82" s="66">
        <f t="shared" si="83"/>
        <v>0.0124576214869864</v>
      </c>
      <c r="DZ82" s="66">
        <f t="shared" si="83"/>
        <v>0.00402690630869147</v>
      </c>
      <c r="EA82" s="66">
        <f t="shared" si="83"/>
        <v>0.00591141911325152</v>
      </c>
      <c r="EB82" s="66">
        <f t="shared" si="83"/>
        <v>0.0027375028108346</v>
      </c>
      <c r="EC82" s="66">
        <f t="shared" si="83"/>
        <v>0.0190038238607213</v>
      </c>
      <c r="ED82" s="66">
        <f t="shared" si="83"/>
        <v>0.0142429494070959</v>
      </c>
      <c r="EE82" s="66">
        <f t="shared" si="83"/>
        <v>0.0174168657095129</v>
      </c>
      <c r="EF82" s="66">
        <f t="shared" si="83"/>
        <v>0.0424114565910461</v>
      </c>
      <c r="EG82" s="66">
        <f t="shared" si="83"/>
        <v>0.00551467957544941</v>
      </c>
      <c r="EH82" s="66">
        <f t="shared" si="83"/>
        <v>0.0101763691446243</v>
      </c>
      <c r="EI82" s="66">
        <f t="shared" si="83"/>
        <v>0.0189046389762708</v>
      </c>
      <c r="EJ82" s="66">
        <f t="shared" si="83"/>
        <v>0.00888696564676739</v>
      </c>
      <c r="EK82" s="66">
        <f t="shared" si="83"/>
        <v>0.0168217564028097</v>
      </c>
      <c r="EL82" s="66">
        <f t="shared" si="83"/>
        <v>0.0189046389762708</v>
      </c>
      <c r="EM82" s="66">
        <f t="shared" si="83"/>
        <v>0.0595704416009876</v>
      </c>
      <c r="EN82" s="66">
        <f t="shared" si="83"/>
        <v>0.00640734353550416</v>
      </c>
      <c r="EO82" s="66">
        <f t="shared" si="83"/>
        <v>0.00680408307330628</v>
      </c>
      <c r="EP82" s="66">
        <f t="shared" si="83"/>
        <v>0.02812883323017</v>
      </c>
      <c r="EQ82" s="66">
        <f t="shared" si="83"/>
        <v>0.0131519156781401</v>
      </c>
      <c r="ER82" s="66">
        <f t="shared" si="83"/>
        <v>0.004126091193142</v>
      </c>
      <c r="ES82" s="66">
        <f t="shared" si="83"/>
        <v>0.000654620237373491</v>
      </c>
      <c r="ET82" s="66">
        <f t="shared" si="83"/>
        <v>0.0148380587137991</v>
      </c>
      <c r="EU82" s="66">
        <f t="shared" si="83"/>
        <v>0.00601060399770205</v>
      </c>
      <c r="EV82" s="66">
        <f t="shared" si="83"/>
        <v>0.00323342723308724</v>
      </c>
      <c r="EW82" s="66">
        <f t="shared" si="83"/>
        <v>0.0262443204256099</v>
      </c>
      <c r="EX82" s="66">
        <f t="shared" si="83"/>
        <v>0.0160282773272055</v>
      </c>
      <c r="EY82" s="66">
        <f t="shared" si="83"/>
        <v>0.0124576214869864</v>
      </c>
      <c r="EZ82" s="66">
        <f t="shared" si="83"/>
        <v>0.0124576214869864</v>
      </c>
      <c r="FA82" s="66">
        <f t="shared" si="83"/>
        <v>0.0171193110561613</v>
      </c>
      <c r="FB82" s="66">
        <f t="shared" si="83"/>
        <v>0.038444061213025</v>
      </c>
      <c r="FC82" s="66">
        <f t="shared" si="83"/>
        <v>0.0226736645853909</v>
      </c>
      <c r="FD82" s="66">
        <f t="shared" si="83"/>
        <v>0.052131575267198</v>
      </c>
      <c r="FE82" s="66">
        <f t="shared" si="83"/>
        <v>0.0159290924427549</v>
      </c>
      <c r="FF82" s="66">
        <f t="shared" si="83"/>
        <v>0.00462201561539465</v>
      </c>
      <c r="FG82" s="66">
        <f t="shared" si="83"/>
        <v>0.0184087145540182</v>
      </c>
      <c r="FH82" s="66">
        <f t="shared" si="83"/>
        <v>0.00769674703336104</v>
      </c>
      <c r="FI82" s="66">
        <f t="shared" si="83"/>
        <v>0.00134891442852719</v>
      </c>
      <c r="FJ82" s="66">
        <f t="shared" si="83"/>
        <v>0.00888696564676739</v>
      </c>
      <c r="FK82" s="66">
        <f t="shared" si="83"/>
        <v>0.00521712492209782</v>
      </c>
      <c r="FL82" s="66">
        <f t="shared" si="83"/>
        <v>0.0182103447851171</v>
      </c>
      <c r="FM82" s="66">
        <f t="shared" si="83"/>
        <v>0.00610978888215258</v>
      </c>
      <c r="FN82" s="66">
        <f t="shared" si="83"/>
        <v>0.004126091193142</v>
      </c>
      <c r="FO82" s="66">
        <f t="shared" si="83"/>
        <v>0.00849022610896527</v>
      </c>
      <c r="FP82" s="66">
        <f t="shared" si="83"/>
        <v>0.018011975016216</v>
      </c>
      <c r="FQ82" s="66">
        <f t="shared" si="83"/>
        <v>0.0210867064341824</v>
      </c>
      <c r="FR82" s="66">
        <f t="shared" si="83"/>
        <v>0.0116641424113822</v>
      </c>
      <c r="FS82" s="66">
        <f t="shared" si="83"/>
        <v>0.0345758507194544</v>
      </c>
      <c r="FT82" s="66">
        <f t="shared" si="83"/>
        <v>0.0368571030618165</v>
      </c>
      <c r="FU82" s="66">
        <f t="shared" si="83"/>
        <v>0.0155323529049528</v>
      </c>
      <c r="FV82" s="66">
        <f t="shared" si="80"/>
        <v>0.0113665877580306</v>
      </c>
      <c r="FW82" s="66">
        <f t="shared" si="84"/>
        <v>0.0235663285454457</v>
      </c>
      <c r="FX82" s="66">
        <f t="shared" si="84"/>
        <v>0.0471723310446715</v>
      </c>
      <c r="FY82" s="66">
        <f t="shared" si="84"/>
        <v>0.00561386445989993</v>
      </c>
      <c r="FZ82" s="66">
        <f t="shared" si="84"/>
        <v>0.00571304934435046</v>
      </c>
      <c r="GA82" s="66">
        <f t="shared" si="84"/>
        <v>0.0164250168650076</v>
      </c>
      <c r="GB82" s="66">
        <f t="shared" si="84"/>
        <v>0.0522307601516485</v>
      </c>
      <c r="GC82" s="66">
        <f t="shared" si="84"/>
        <v>0.00650652841995469</v>
      </c>
      <c r="GD82" s="66">
        <f t="shared" si="84"/>
        <v>0.0092837051845695</v>
      </c>
      <c r="GE82" s="66">
        <f t="shared" si="84"/>
        <v>0.00452283073094412</v>
      </c>
      <c r="GF82" s="66">
        <f t="shared" si="84"/>
        <v>0.00710163772665787</v>
      </c>
      <c r="GG82" s="66">
        <f t="shared" si="84"/>
        <v>0.0048203853842957</v>
      </c>
      <c r="GH82" s="66">
        <f t="shared" si="84"/>
        <v>0.004126091193142</v>
      </c>
      <c r="GI82" s="66">
        <f t="shared" si="84"/>
        <v>0.00214239350413142</v>
      </c>
      <c r="GJ82" s="66">
        <f t="shared" si="84"/>
        <v>0.0742498044996659</v>
      </c>
      <c r="GK82" s="66">
        <f t="shared" si="84"/>
        <v>0.0546111973784612</v>
      </c>
      <c r="GL82" s="66">
        <f t="shared" si="84"/>
        <v>0.0154331680205023</v>
      </c>
      <c r="GM82" s="66">
        <f t="shared" si="84"/>
        <v>0.0244589925055004</v>
      </c>
      <c r="GN82" s="66">
        <f t="shared" si="82"/>
        <v>0.0176152354784139</v>
      </c>
      <c r="GO82" s="66">
        <f t="shared" si="82"/>
        <v>0.0277320936923679</v>
      </c>
      <c r="GP82" s="66">
        <f t="shared" si="82"/>
        <v>0.0135486552159422</v>
      </c>
      <c r="GQ82" s="66">
        <f t="shared" si="82"/>
        <v>0.0168217564028097</v>
      </c>
      <c r="GR82" s="66">
        <f t="shared" si="82"/>
        <v>0.0202932273585782</v>
      </c>
      <c r="GS82" s="66">
        <f t="shared" si="82"/>
        <v>0.033187262337147</v>
      </c>
      <c r="GT82" s="66">
        <f t="shared" si="82"/>
        <v>0.028327202999071</v>
      </c>
      <c r="GU82" s="66">
        <f t="shared" si="82"/>
        <v>0.00779593191781157</v>
      </c>
      <c r="GV82" s="66">
        <f t="shared" si="82"/>
        <v>0.0034317970019883</v>
      </c>
      <c r="GW82" s="66">
        <f t="shared" si="82"/>
        <v>0.0146396889448981</v>
      </c>
      <c r="GX82" s="66">
        <f t="shared" si="82"/>
        <v>0.0120608819491843</v>
      </c>
      <c r="GY82" s="66">
        <f t="shared" si="82"/>
        <v>0.00541549469099888</v>
      </c>
      <c r="GZ82" s="66">
        <f t="shared" si="82"/>
        <v>0.00353098188643883</v>
      </c>
      <c r="HA82" s="66">
        <f t="shared" si="82"/>
        <v>0.000257880699571375</v>
      </c>
      <c r="HB82" s="66">
        <f t="shared" si="82"/>
        <v>0.0184087145540182</v>
      </c>
      <c r="HC82" s="66">
        <f t="shared" si="82"/>
        <v>0.0164250168650076</v>
      </c>
      <c r="HD82" s="66"/>
    </row>
    <row r="83" spans="1:212">
      <c r="A83">
        <f>'imported data from Web Calc'!A88</f>
        <v>806.6</v>
      </c>
      <c r="B83" t="str">
        <f>'imported data from Web Calc'!B88</f>
        <v>C46H80O8PN</v>
      </c>
      <c r="C83" s="61" t="str">
        <f>'imported data from Web Calc'!C88</f>
        <v>PC(38:6)</v>
      </c>
      <c r="D83" s="69">
        <f>'imported data from Web Calc'!H88</f>
        <v>0</v>
      </c>
      <c r="E83" s="69">
        <f>'imported data from Web Calc'!T88</f>
        <v>9.91848844505289e-5</v>
      </c>
      <c r="F83" s="69">
        <f>'imported data from Web Calc'!AF88</f>
        <v>9.91848844505289e-5</v>
      </c>
      <c r="G83" s="69">
        <f>'imported data from Web Calc'!AR88</f>
        <v>0</v>
      </c>
      <c r="H83" s="69">
        <f>'imported data from Web Calc'!BD88</f>
        <v>0</v>
      </c>
      <c r="I83" s="69">
        <f>'imported data from Web Calc'!BP88</f>
        <v>0</v>
      </c>
      <c r="J83" s="69">
        <f>'imported data from Web Calc'!CB88</f>
        <v>0</v>
      </c>
      <c r="K83" s="69">
        <f>'imported data from Web Calc'!CN88</f>
        <v>0</v>
      </c>
      <c r="L83" s="69">
        <f>'imported data from Web Calc'!CZ88</f>
        <v>0</v>
      </c>
      <c r="M83" s="69">
        <f>'imported data from Web Calc'!DG88</f>
        <v>0</v>
      </c>
      <c r="N83" s="78">
        <f t="shared" si="69"/>
        <v>1.98369768901058e-5</v>
      </c>
      <c r="O83" s="69">
        <f>'imported data from Web Calc'!D88</f>
        <v>0.00089266396005476</v>
      </c>
      <c r="P83" s="69">
        <f>'imported data from Web Calc'!E88</f>
        <v>0.000297554653351587</v>
      </c>
      <c r="Q83" s="69">
        <f>'imported data from Web Calc'!F88</f>
        <v>0.000495924422252644</v>
      </c>
      <c r="R83" s="69">
        <f>'imported data from Web Calc'!G88</f>
        <v>0.000396739537802116</v>
      </c>
      <c r="S83" s="69">
        <f>'imported data from Web Calc'!I88</f>
        <v>0.00287636164906534</v>
      </c>
      <c r="T83" s="69">
        <f>'imported data from Web Calc'!J88</f>
        <v>0.000297554653351587</v>
      </c>
      <c r="U83" s="69">
        <f>'imported data from Web Calc'!K88</f>
        <v>0.000595109306703173</v>
      </c>
      <c r="V83" s="69">
        <f>'imported data from Web Calc'!L88</f>
        <v>9.91848844505289e-5</v>
      </c>
      <c r="W83" s="69">
        <f>'imported data from Web Calc'!M88</f>
        <v>0.00178532792010952</v>
      </c>
      <c r="X83" s="69">
        <f>'imported data from Web Calc'!N88</f>
        <v>0.00148777326675793</v>
      </c>
      <c r="Y83" s="69">
        <f>'imported data from Web Calc'!O88</f>
        <v>0.000991848844505289</v>
      </c>
      <c r="Z83" s="69">
        <f>'imported data from Web Calc'!P88</f>
        <v>0.000793479075604231</v>
      </c>
      <c r="AA83" s="69">
        <f>'imported data from Web Calc'!Q88</f>
        <v>0</v>
      </c>
      <c r="AB83" s="69">
        <f>'imported data from Web Calc'!R88</f>
        <v>0</v>
      </c>
      <c r="AC83" s="69">
        <f>'imported data from Web Calc'!S88</f>
        <v>9.91848844505289e-5</v>
      </c>
      <c r="AD83" s="69">
        <f>'imported data from Web Calc'!U88</f>
        <v>0.000297554653351587</v>
      </c>
      <c r="AE83" s="69">
        <f>'imported data from Web Calc'!V88</f>
        <v>9.91848844505289e-5</v>
      </c>
      <c r="AF83" s="69">
        <f>'imported data from Web Calc'!W88</f>
        <v>9.91848844505289e-5</v>
      </c>
      <c r="AG83" s="69">
        <f>'imported data from Web Calc'!X88</f>
        <v>0</v>
      </c>
      <c r="AH83" s="69">
        <f>'imported data from Web Calc'!Y88</f>
        <v>0.00198369768901058</v>
      </c>
      <c r="AI83" s="69">
        <f>'imported data from Web Calc'!Z88</f>
        <v>9.91848844505289e-5</v>
      </c>
      <c r="AJ83" s="69">
        <f>'imported data from Web Calc'!AA88</f>
        <v>0.000495924422252644</v>
      </c>
      <c r="AK83" s="69">
        <f>'imported data from Web Calc'!AB88</f>
        <v>0.00109103372895582</v>
      </c>
      <c r="AL83" s="69">
        <f>'imported data from Web Calc'!AC88</f>
        <v>9.91848844505289e-5</v>
      </c>
      <c r="AM83" s="69">
        <f>'imported data from Web Calc'!AD88</f>
        <v>0.000198369768901058</v>
      </c>
      <c r="AN83" s="69">
        <f>'imported data from Web Calc'!AE88</f>
        <v>0</v>
      </c>
      <c r="AO83" s="69">
        <f>'imported data from Web Calc'!AG88</f>
        <v>0.000297554653351587</v>
      </c>
      <c r="AP83" s="69">
        <f>'imported data from Web Calc'!AH88</f>
        <v>0.000198369768901058</v>
      </c>
      <c r="AQ83" s="69">
        <f>'imported data from Web Calc'!AI88</f>
        <v>0.00158695815120846</v>
      </c>
      <c r="AR83" s="69">
        <f>'imported data from Web Calc'!AJ88</f>
        <v>0.000694294191153702</v>
      </c>
      <c r="AS83" s="69">
        <f>'imported data from Web Calc'!AK88</f>
        <v>0.000396739537802116</v>
      </c>
      <c r="AT83" s="69">
        <f>'imported data from Web Calc'!AL88</f>
        <v>9.91848844505289e-5</v>
      </c>
      <c r="AU83" s="69">
        <f>'imported data from Web Calc'!AM88</f>
        <v>9.91848844505289e-5</v>
      </c>
      <c r="AV83" s="69">
        <f>'imported data from Web Calc'!AN88</f>
        <v>9.91848844505289e-5</v>
      </c>
      <c r="AW83" s="69">
        <f>'imported data from Web Calc'!AO88</f>
        <v>0</v>
      </c>
      <c r="AX83" s="69">
        <f>'imported data from Web Calc'!AP88</f>
        <v>0</v>
      </c>
      <c r="AY83" s="69">
        <f>'imported data from Web Calc'!AQ88</f>
        <v>0.00089266396005476</v>
      </c>
      <c r="AZ83" s="69">
        <f>'imported data from Web Calc'!AS88</f>
        <v>0.000198369768901058</v>
      </c>
      <c r="BA83" s="69">
        <f>'imported data from Web Calc'!AT88</f>
        <v>0</v>
      </c>
      <c r="BB83" s="69">
        <f>'imported data from Web Calc'!AU88</f>
        <v>0.000297554653351587</v>
      </c>
      <c r="BC83" s="69">
        <f>'imported data from Web Calc'!AV88</f>
        <v>9.91848844505289e-5</v>
      </c>
      <c r="BD83" s="69">
        <f>'imported data from Web Calc'!AW88</f>
        <v>0.000793479075604231</v>
      </c>
      <c r="BE83" s="69">
        <f>'imported data from Web Calc'!AX88</f>
        <v>9.91848844505289e-5</v>
      </c>
      <c r="BF83" s="69">
        <f>'imported data from Web Calc'!AY88</f>
        <v>0.000991848844505289</v>
      </c>
      <c r="BG83" s="69">
        <f>'imported data from Web Calc'!AZ88</f>
        <v>0.00148777326675793</v>
      </c>
      <c r="BH83" s="69">
        <f>'imported data from Web Calc'!BA88</f>
        <v>0.00148777326675793</v>
      </c>
      <c r="BI83" s="69">
        <f>'imported data from Web Calc'!BB88</f>
        <v>0.000991848844505289</v>
      </c>
      <c r="BJ83" s="69">
        <f>'imported data from Web Calc'!BC88</f>
        <v>0.000694294191153702</v>
      </c>
      <c r="BK83" s="69">
        <f>'imported data from Web Calc'!BE88</f>
        <v>9.91848844505289e-5</v>
      </c>
      <c r="BL83" s="69">
        <f>'imported data from Web Calc'!BF88</f>
        <v>9.91848844505289e-5</v>
      </c>
      <c r="BM83" s="69">
        <f>'imported data from Web Calc'!BG88</f>
        <v>0</v>
      </c>
      <c r="BN83" s="69">
        <f>'imported data from Web Calc'!BH88</f>
        <v>0</v>
      </c>
      <c r="BO83" s="69">
        <f>'imported data from Web Calc'!BI88</f>
        <v>0</v>
      </c>
      <c r="BP83" s="69">
        <f>'imported data from Web Calc'!BJ88</f>
        <v>9.91848844505289e-5</v>
      </c>
      <c r="BQ83" s="69">
        <f>'imported data from Web Calc'!BK88</f>
        <v>0.000495924422252644</v>
      </c>
      <c r="BR83" s="69">
        <f>'imported data from Web Calc'!BL88</f>
        <v>9.91848844505289e-5</v>
      </c>
      <c r="BS83" s="69">
        <f>'imported data from Web Calc'!BM88</f>
        <v>9.91848844505289e-5</v>
      </c>
      <c r="BT83" s="69">
        <f>'imported data from Web Calc'!BN88</f>
        <v>0.000198369768901058</v>
      </c>
      <c r="BU83" s="69">
        <f>'imported data from Web Calc'!BO88</f>
        <v>0.000495924422252644</v>
      </c>
      <c r="BV83" s="69">
        <f>'imported data from Web Calc'!BQ88</f>
        <v>0.00089266396005476</v>
      </c>
      <c r="BW83" s="69">
        <f>'imported data from Web Calc'!BR88</f>
        <v>0.000297554653351587</v>
      </c>
      <c r="BX83" s="69">
        <f>'imported data from Web Calc'!BS88</f>
        <v>0.000297554653351587</v>
      </c>
      <c r="BY83" s="69">
        <f>'imported data from Web Calc'!BT88</f>
        <v>0.00168614303565899</v>
      </c>
      <c r="BZ83" s="69">
        <f>'imported data from Web Calc'!BU88</f>
        <v>0.00109103372895582</v>
      </c>
      <c r="CA83" s="69">
        <f>'imported data from Web Calc'!BV88</f>
        <v>0.000495924422252644</v>
      </c>
      <c r="CB83" s="69">
        <f>'imported data from Web Calc'!BW88</f>
        <v>0.000198369768901058</v>
      </c>
      <c r="CC83" s="69">
        <f>'imported data from Web Calc'!BX88</f>
        <v>0.00277717676461481</v>
      </c>
      <c r="CD83" s="69">
        <f>'imported data from Web Calc'!BY88</f>
        <v>0.000198369768901058</v>
      </c>
      <c r="CE83" s="69">
        <f>'imported data from Web Calc'!BZ88</f>
        <v>0.000297554653351587</v>
      </c>
      <c r="CF83" s="69">
        <f>'imported data from Web Calc'!CA88</f>
        <v>0.000396739537802116</v>
      </c>
      <c r="CG83" s="69">
        <f>'imported data from Web Calc'!CC88</f>
        <v>0.00267799188016428</v>
      </c>
      <c r="CH83" s="69">
        <f>'imported data from Web Calc'!CD88</f>
        <v>9.91848844505289e-5</v>
      </c>
      <c r="CI83" s="69">
        <f>'imported data from Web Calc'!CE88</f>
        <v>0</v>
      </c>
      <c r="CJ83" s="69">
        <f>'imported data from Web Calc'!CF88</f>
        <v>0</v>
      </c>
      <c r="CK83" s="69">
        <f>'imported data from Web Calc'!CG88</f>
        <v>0.000198369768901058</v>
      </c>
      <c r="CL83" s="69">
        <f>'imported data from Web Calc'!CH88</f>
        <v>0.000198369768901058</v>
      </c>
      <c r="CM83" s="69">
        <f>'imported data from Web Calc'!CI88</f>
        <v>0</v>
      </c>
      <c r="CN83" s="69">
        <f>'imported data from Web Calc'!CJ88</f>
        <v>9.91848844505289e-5</v>
      </c>
      <c r="CO83" s="69">
        <f>'imported data from Web Calc'!CK88</f>
        <v>0.00406658026247168</v>
      </c>
      <c r="CP83" s="69">
        <f>'imported data from Web Calc'!CL88</f>
        <v>0.00128940349785688</v>
      </c>
      <c r="CQ83" s="69">
        <f>'imported data from Web Calc'!CM88</f>
        <v>0.000297554653351587</v>
      </c>
      <c r="CR83" s="69">
        <f>'imported data from Web Calc'!CO88</f>
        <v>0.00109103372895582</v>
      </c>
      <c r="CS83" s="69">
        <f>'imported data from Web Calc'!CP88</f>
        <v>0.00089266396005476</v>
      </c>
      <c r="CT83" s="69">
        <f>'imported data from Web Calc'!CQ88</f>
        <v>0.00089266396005476</v>
      </c>
      <c r="CU83" s="69">
        <f>'imported data from Web Calc'!CR88</f>
        <v>0.000793479075604231</v>
      </c>
      <c r="CV83" s="69">
        <f>'imported data from Web Calc'!CS88</f>
        <v>0.000495924422252644</v>
      </c>
      <c r="CW83" s="69">
        <f>'imported data from Web Calc'!CT88</f>
        <v>0.00218206745791164</v>
      </c>
      <c r="CX83" s="69">
        <f>'imported data from Web Calc'!CU88</f>
        <v>0.000595109306703173</v>
      </c>
      <c r="CY83" s="69">
        <f>'imported data from Web Calc'!CV88</f>
        <v>0.00128940349785688</v>
      </c>
      <c r="CZ83" s="69">
        <f>'imported data from Web Calc'!CW88</f>
        <v>0</v>
      </c>
      <c r="DA83" s="69">
        <f>'imported data from Web Calc'!CX88</f>
        <v>0</v>
      </c>
      <c r="DB83" s="69">
        <f>'imported data from Web Calc'!CY88</f>
        <v>0.000495924422252644</v>
      </c>
      <c r="DC83" s="69">
        <f>'imported data from Web Calc'!DA88</f>
        <v>9.91848844505289e-5</v>
      </c>
      <c r="DD83" s="69">
        <f>'imported data from Web Calc'!DB88</f>
        <v>0</v>
      </c>
      <c r="DE83" s="69">
        <f>'imported data from Web Calc'!DC88</f>
        <v>0</v>
      </c>
      <c r="DF83" s="69">
        <f>'imported data from Web Calc'!DD88</f>
        <v>0</v>
      </c>
      <c r="DG83" s="69">
        <f>'imported data from Web Calc'!DE88</f>
        <v>0.000396739537802116</v>
      </c>
      <c r="DH83" s="69">
        <f>'imported data from Web Calc'!DF88</f>
        <v>0.00089266396005476</v>
      </c>
      <c r="DI83" s="81"/>
      <c r="DJ83" s="66">
        <f t="shared" si="77"/>
        <v>0.000872826983164654</v>
      </c>
      <c r="DK83" s="66">
        <f t="shared" si="85"/>
        <v>0.000277717676461481</v>
      </c>
      <c r="DL83" s="66">
        <f t="shared" si="85"/>
        <v>0.000476087445362539</v>
      </c>
      <c r="DM83" s="66">
        <f t="shared" si="85"/>
        <v>0.00037690256091201</v>
      </c>
      <c r="DN83" s="66">
        <f t="shared" si="83"/>
        <v>0.00285652467217523</v>
      </c>
      <c r="DO83" s="66">
        <f t="shared" si="83"/>
        <v>0.000277717676461481</v>
      </c>
      <c r="DP83" s="66">
        <f t="shared" si="83"/>
        <v>0.000575272329813067</v>
      </c>
      <c r="DQ83" s="66">
        <f t="shared" si="83"/>
        <v>7.93479075604231e-5</v>
      </c>
      <c r="DR83" s="66">
        <f t="shared" si="83"/>
        <v>0.00176549094321941</v>
      </c>
      <c r="DS83" s="66">
        <f t="shared" si="83"/>
        <v>0.00146793628986783</v>
      </c>
      <c r="DT83" s="66">
        <f t="shared" si="83"/>
        <v>0.000972011867615183</v>
      </c>
      <c r="DU83" s="66">
        <f t="shared" si="83"/>
        <v>0.000773642098714125</v>
      </c>
      <c r="DV83" s="66">
        <f t="shared" si="83"/>
        <v>0</v>
      </c>
      <c r="DW83" s="66">
        <f t="shared" si="83"/>
        <v>0</v>
      </c>
      <c r="DX83" s="66">
        <f t="shared" si="83"/>
        <v>7.93479075604231e-5</v>
      </c>
      <c r="DY83" s="66">
        <f t="shared" si="83"/>
        <v>0.000277717676461481</v>
      </c>
      <c r="DZ83" s="66">
        <f t="shared" si="83"/>
        <v>7.93479075604231e-5</v>
      </c>
      <c r="EA83" s="66">
        <f t="shared" si="83"/>
        <v>7.93479075604231e-5</v>
      </c>
      <c r="EB83" s="66">
        <f t="shared" si="83"/>
        <v>0</v>
      </c>
      <c r="EC83" s="66">
        <f t="shared" si="83"/>
        <v>0.00196386071212047</v>
      </c>
      <c r="ED83" s="66">
        <f t="shared" si="83"/>
        <v>7.93479075604231e-5</v>
      </c>
      <c r="EE83" s="66">
        <f t="shared" si="83"/>
        <v>0.000476087445362539</v>
      </c>
      <c r="EF83" s="66">
        <f t="shared" si="83"/>
        <v>0.00107119675206571</v>
      </c>
      <c r="EG83" s="66">
        <f t="shared" si="83"/>
        <v>7.93479075604231e-5</v>
      </c>
      <c r="EH83" s="66">
        <f t="shared" si="83"/>
        <v>0.000178532792010952</v>
      </c>
      <c r="EI83" s="66">
        <f t="shared" si="83"/>
        <v>0</v>
      </c>
      <c r="EJ83" s="66">
        <f t="shared" si="83"/>
        <v>0.000277717676461481</v>
      </c>
      <c r="EK83" s="66">
        <f t="shared" si="83"/>
        <v>0.000178532792010952</v>
      </c>
      <c r="EL83" s="66">
        <f t="shared" si="83"/>
        <v>0.00156712117431836</v>
      </c>
      <c r="EM83" s="66">
        <f t="shared" si="83"/>
        <v>0.000674457214263596</v>
      </c>
      <c r="EN83" s="66">
        <f t="shared" si="83"/>
        <v>0.00037690256091201</v>
      </c>
      <c r="EO83" s="66">
        <f t="shared" si="83"/>
        <v>7.93479075604231e-5</v>
      </c>
      <c r="EP83" s="66">
        <f t="shared" si="83"/>
        <v>7.93479075604231e-5</v>
      </c>
      <c r="EQ83" s="66">
        <f t="shared" si="83"/>
        <v>7.93479075604231e-5</v>
      </c>
      <c r="ER83" s="66">
        <f t="shared" si="83"/>
        <v>0</v>
      </c>
      <c r="ES83" s="66">
        <f t="shared" si="83"/>
        <v>0</v>
      </c>
      <c r="ET83" s="66">
        <f t="shared" si="83"/>
        <v>0.000872826983164654</v>
      </c>
      <c r="EU83" s="66">
        <f t="shared" si="83"/>
        <v>0.000178532792010952</v>
      </c>
      <c r="EV83" s="66">
        <f t="shared" si="83"/>
        <v>0</v>
      </c>
      <c r="EW83" s="66">
        <f t="shared" si="83"/>
        <v>0.000277717676461481</v>
      </c>
      <c r="EX83" s="66">
        <f t="shared" si="83"/>
        <v>7.93479075604231e-5</v>
      </c>
      <c r="EY83" s="66">
        <f t="shared" si="83"/>
        <v>0.000773642098714125</v>
      </c>
      <c r="EZ83" s="66">
        <f t="shared" si="83"/>
        <v>7.93479075604231e-5</v>
      </c>
      <c r="FA83" s="66">
        <f t="shared" si="83"/>
        <v>0.000972011867615183</v>
      </c>
      <c r="FB83" s="66">
        <f t="shared" si="83"/>
        <v>0.00146793628986783</v>
      </c>
      <c r="FC83" s="66">
        <f t="shared" si="83"/>
        <v>0.00146793628986783</v>
      </c>
      <c r="FD83" s="66">
        <f t="shared" si="83"/>
        <v>0.000972011867615183</v>
      </c>
      <c r="FE83" s="66">
        <f t="shared" si="83"/>
        <v>0.000674457214263596</v>
      </c>
      <c r="FF83" s="66">
        <f t="shared" si="83"/>
        <v>7.93479075604231e-5</v>
      </c>
      <c r="FG83" s="66">
        <f t="shared" si="83"/>
        <v>7.93479075604231e-5</v>
      </c>
      <c r="FH83" s="66">
        <f t="shared" si="83"/>
        <v>0</v>
      </c>
      <c r="FI83" s="66">
        <f t="shared" si="83"/>
        <v>0</v>
      </c>
      <c r="FJ83" s="66">
        <f t="shared" si="83"/>
        <v>0</v>
      </c>
      <c r="FK83" s="66">
        <f t="shared" si="83"/>
        <v>7.93479075604231e-5</v>
      </c>
      <c r="FL83" s="66">
        <f t="shared" si="83"/>
        <v>0.000476087445362539</v>
      </c>
      <c r="FM83" s="66">
        <f t="shared" si="83"/>
        <v>7.93479075604231e-5</v>
      </c>
      <c r="FN83" s="66">
        <f t="shared" si="83"/>
        <v>7.93479075604231e-5</v>
      </c>
      <c r="FO83" s="66">
        <f t="shared" si="83"/>
        <v>0.000178532792010952</v>
      </c>
      <c r="FP83" s="66">
        <f t="shared" si="83"/>
        <v>0.000476087445362539</v>
      </c>
      <c r="FQ83" s="66">
        <f t="shared" si="83"/>
        <v>0.000872826983164654</v>
      </c>
      <c r="FR83" s="66">
        <f t="shared" si="83"/>
        <v>0.000277717676461481</v>
      </c>
      <c r="FS83" s="66">
        <f t="shared" si="83"/>
        <v>0.000277717676461481</v>
      </c>
      <c r="FT83" s="66">
        <f t="shared" si="83"/>
        <v>0.00166630605876888</v>
      </c>
      <c r="FU83" s="66">
        <f t="shared" si="83"/>
        <v>0.00107119675206571</v>
      </c>
      <c r="FV83" s="66">
        <f t="shared" si="80"/>
        <v>0.000476087445362539</v>
      </c>
      <c r="FW83" s="66">
        <f t="shared" si="84"/>
        <v>0.000178532792010952</v>
      </c>
      <c r="FX83" s="66">
        <f t="shared" si="84"/>
        <v>0.0027573397877247</v>
      </c>
      <c r="FY83" s="66">
        <f t="shared" si="84"/>
        <v>0.000178532792010952</v>
      </c>
      <c r="FZ83" s="66">
        <f t="shared" si="84"/>
        <v>0.000277717676461481</v>
      </c>
      <c r="GA83" s="66">
        <f t="shared" si="84"/>
        <v>0.00037690256091201</v>
      </c>
      <c r="GB83" s="66">
        <f t="shared" si="84"/>
        <v>0.00265815490327417</v>
      </c>
      <c r="GC83" s="66">
        <f t="shared" si="84"/>
        <v>7.93479075604231e-5</v>
      </c>
      <c r="GD83" s="66">
        <f t="shared" si="84"/>
        <v>0</v>
      </c>
      <c r="GE83" s="66">
        <f t="shared" si="84"/>
        <v>0</v>
      </c>
      <c r="GF83" s="66">
        <f t="shared" si="84"/>
        <v>0.000178532792010952</v>
      </c>
      <c r="GG83" s="66">
        <f t="shared" si="84"/>
        <v>0.000178532792010952</v>
      </c>
      <c r="GH83" s="66">
        <f t="shared" si="84"/>
        <v>0</v>
      </c>
      <c r="GI83" s="66">
        <f t="shared" si="84"/>
        <v>7.93479075604231e-5</v>
      </c>
      <c r="GJ83" s="66">
        <f t="shared" si="84"/>
        <v>0.00404674328558158</v>
      </c>
      <c r="GK83" s="66">
        <f t="shared" si="84"/>
        <v>0.00126956652096677</v>
      </c>
      <c r="GL83" s="66">
        <f t="shared" si="84"/>
        <v>0.000277717676461481</v>
      </c>
      <c r="GM83" s="66">
        <f t="shared" si="84"/>
        <v>0.00107119675206571</v>
      </c>
      <c r="GN83" s="66">
        <f t="shared" si="82"/>
        <v>0.000872826983164654</v>
      </c>
      <c r="GO83" s="66">
        <f t="shared" si="82"/>
        <v>0.000872826983164654</v>
      </c>
      <c r="GP83" s="66">
        <f t="shared" si="82"/>
        <v>0.000773642098714125</v>
      </c>
      <c r="GQ83" s="66">
        <f t="shared" si="82"/>
        <v>0.000476087445362539</v>
      </c>
      <c r="GR83" s="66">
        <f t="shared" si="82"/>
        <v>0.00216223048102153</v>
      </c>
      <c r="GS83" s="66">
        <f t="shared" si="82"/>
        <v>0.000575272329813067</v>
      </c>
      <c r="GT83" s="66">
        <f t="shared" si="82"/>
        <v>0.00126956652096677</v>
      </c>
      <c r="GU83" s="66">
        <f t="shared" si="82"/>
        <v>0</v>
      </c>
      <c r="GV83" s="66">
        <f t="shared" si="82"/>
        <v>0</v>
      </c>
      <c r="GW83" s="66">
        <f t="shared" si="82"/>
        <v>0.000476087445362539</v>
      </c>
      <c r="GX83" s="66">
        <f t="shared" si="82"/>
        <v>7.93479075604231e-5</v>
      </c>
      <c r="GY83" s="66">
        <f t="shared" si="82"/>
        <v>0</v>
      </c>
      <c r="GZ83" s="66">
        <f t="shared" si="82"/>
        <v>0</v>
      </c>
      <c r="HA83" s="66">
        <f t="shared" si="82"/>
        <v>0</v>
      </c>
      <c r="HB83" s="66">
        <f t="shared" si="82"/>
        <v>0.00037690256091201</v>
      </c>
      <c r="HC83" s="66">
        <f t="shared" si="82"/>
        <v>0.000872826983164654</v>
      </c>
      <c r="HD83" s="66"/>
    </row>
    <row r="84" spans="1:212">
      <c r="A84">
        <f>'imported data from Web Calc'!A89</f>
        <v>808.6</v>
      </c>
      <c r="B84" t="str">
        <f>'imported data from Web Calc'!B89</f>
        <v>C46H82O8PN</v>
      </c>
      <c r="C84" s="61" t="str">
        <f>'imported data from Web Calc'!C89</f>
        <v>PC(38:5)</v>
      </c>
      <c r="D84" s="69">
        <f>'imported data from Web Calc'!H89</f>
        <v>0</v>
      </c>
      <c r="E84" s="69">
        <f>'imported data from Web Calc'!T89</f>
        <v>0</v>
      </c>
      <c r="F84" s="69">
        <f>'imported data from Web Calc'!AF89</f>
        <v>0</v>
      </c>
      <c r="G84" s="69">
        <f>'imported data from Web Calc'!AR89</f>
        <v>0</v>
      </c>
      <c r="H84" s="69">
        <f>'imported data from Web Calc'!BD89</f>
        <v>0</v>
      </c>
      <c r="I84" s="69">
        <f>'imported data from Web Calc'!BP89</f>
        <v>0</v>
      </c>
      <c r="J84" s="69">
        <f>'imported data from Web Calc'!CB89</f>
        <v>0</v>
      </c>
      <c r="K84" s="69">
        <f>'imported data from Web Calc'!CN89</f>
        <v>0</v>
      </c>
      <c r="L84" s="69">
        <f>'imported data from Web Calc'!CZ89</f>
        <v>0</v>
      </c>
      <c r="M84" s="69">
        <f>'imported data from Web Calc'!DG89</f>
        <v>0</v>
      </c>
      <c r="N84" s="78">
        <f t="shared" si="69"/>
        <v>0</v>
      </c>
      <c r="O84" s="69">
        <f>'imported data from Web Calc'!D89</f>
        <v>0.000991848844505289</v>
      </c>
      <c r="P84" s="69">
        <f>'imported data from Web Calc'!E89</f>
        <v>0.000396739537802116</v>
      </c>
      <c r="Q84" s="69">
        <f>'imported data from Web Calc'!F89</f>
        <v>0.000396739537802116</v>
      </c>
      <c r="R84" s="69">
        <f>'imported data from Web Calc'!G89</f>
        <v>0.000297554653351587</v>
      </c>
      <c r="S84" s="69">
        <f>'imported data from Web Calc'!I89</f>
        <v>0.00555435352922962</v>
      </c>
      <c r="T84" s="69">
        <f>'imported data from Web Calc'!J89</f>
        <v>0.000495924422252644</v>
      </c>
      <c r="U84" s="69">
        <f>'imported data from Web Calc'!K89</f>
        <v>0.000297554653351587</v>
      </c>
      <c r="V84" s="69">
        <f>'imported data from Web Calc'!L89</f>
        <v>0</v>
      </c>
      <c r="W84" s="69">
        <f>'imported data from Web Calc'!M89</f>
        <v>0.00247962211126322</v>
      </c>
      <c r="X84" s="69">
        <f>'imported data from Web Calc'!N89</f>
        <v>0.00228125234236216</v>
      </c>
      <c r="Y84" s="69">
        <f>'imported data from Web Calc'!O89</f>
        <v>0.00317391630241692</v>
      </c>
      <c r="Z84" s="69">
        <f>'imported data from Web Calc'!P89</f>
        <v>0.00148777326675793</v>
      </c>
      <c r="AA84" s="69">
        <f>'imported data from Web Calc'!Q89</f>
        <v>0</v>
      </c>
      <c r="AB84" s="69">
        <f>'imported data from Web Calc'!R89</f>
        <v>9.91848844505289e-5</v>
      </c>
      <c r="AC84" s="69">
        <f>'imported data from Web Calc'!S89</f>
        <v>0.00089266396005476</v>
      </c>
      <c r="AD84" s="69">
        <f>'imported data from Web Calc'!U89</f>
        <v>0.000198369768901058</v>
      </c>
      <c r="AE84" s="69">
        <f>'imported data from Web Calc'!V89</f>
        <v>9.91848844505289e-5</v>
      </c>
      <c r="AF84" s="69">
        <f>'imported data from Web Calc'!W89</f>
        <v>0.000198369768901058</v>
      </c>
      <c r="AG84" s="69">
        <f>'imported data from Web Calc'!X89</f>
        <v>0</v>
      </c>
      <c r="AH84" s="69">
        <f>'imported data from Web Calc'!Y89</f>
        <v>0.00109103372895582</v>
      </c>
      <c r="AI84" s="69">
        <f>'imported data from Web Calc'!Z89</f>
        <v>0</v>
      </c>
      <c r="AJ84" s="69">
        <f>'imported data from Web Calc'!AA89</f>
        <v>0.000198369768901058</v>
      </c>
      <c r="AK84" s="69">
        <f>'imported data from Web Calc'!AB89</f>
        <v>0.00257880699571375</v>
      </c>
      <c r="AL84" s="69">
        <f>'imported data from Web Calc'!AC89</f>
        <v>9.91848844505289e-5</v>
      </c>
      <c r="AM84" s="69">
        <f>'imported data from Web Calc'!AD89</f>
        <v>0.000595109306703173</v>
      </c>
      <c r="AN84" s="69">
        <f>'imported data from Web Calc'!AE89</f>
        <v>0.000495924422252644</v>
      </c>
      <c r="AO84" s="69">
        <f>'imported data from Web Calc'!AG89</f>
        <v>0.000396739537802116</v>
      </c>
      <c r="AP84" s="69">
        <f>'imported data from Web Calc'!AH89</f>
        <v>0.00109103372895582</v>
      </c>
      <c r="AQ84" s="69">
        <f>'imported data from Web Calc'!AI89</f>
        <v>0.000991848844505289</v>
      </c>
      <c r="AR84" s="69">
        <f>'imported data from Web Calc'!AJ89</f>
        <v>0.00317391630241692</v>
      </c>
      <c r="AS84" s="69">
        <f>'imported data from Web Calc'!AK89</f>
        <v>0.000595109306703173</v>
      </c>
      <c r="AT84" s="69">
        <f>'imported data from Web Calc'!AL89</f>
        <v>0</v>
      </c>
      <c r="AU84" s="69">
        <f>'imported data from Web Calc'!AM89</f>
        <v>0.000198369768901058</v>
      </c>
      <c r="AV84" s="69">
        <f>'imported data from Web Calc'!AN89</f>
        <v>0.000495924422252644</v>
      </c>
      <c r="AW84" s="69">
        <f>'imported data from Web Calc'!AO89</f>
        <v>0.000297554653351587</v>
      </c>
      <c r="AX84" s="69">
        <f>'imported data from Web Calc'!AP89</f>
        <v>0</v>
      </c>
      <c r="AY84" s="69">
        <f>'imported data from Web Calc'!AQ89</f>
        <v>0.000495924422252644</v>
      </c>
      <c r="AZ84" s="69">
        <f>'imported data from Web Calc'!AS89</f>
        <v>9.91848844505289e-5</v>
      </c>
      <c r="BA84" s="69">
        <f>'imported data from Web Calc'!AT89</f>
        <v>9.91848844505289e-5</v>
      </c>
      <c r="BB84" s="69">
        <f>'imported data from Web Calc'!AU89</f>
        <v>0.000694294191153702</v>
      </c>
      <c r="BC84" s="69">
        <f>'imported data from Web Calc'!AV89</f>
        <v>0.00119021861340635</v>
      </c>
      <c r="BD84" s="69">
        <f>'imported data from Web Calc'!AW89</f>
        <v>0.00109103372895582</v>
      </c>
      <c r="BE84" s="69">
        <f>'imported data from Web Calc'!AX89</f>
        <v>0.00089266396005476</v>
      </c>
      <c r="BF84" s="69">
        <f>'imported data from Web Calc'!AY89</f>
        <v>0.000495924422252644</v>
      </c>
      <c r="BG84" s="69">
        <f>'imported data from Web Calc'!AZ89</f>
        <v>0.00238043722681269</v>
      </c>
      <c r="BH84" s="69">
        <f>'imported data from Web Calc'!BA89</f>
        <v>0.00198369768901058</v>
      </c>
      <c r="BI84" s="69">
        <f>'imported data from Web Calc'!BB89</f>
        <v>0.00267799188016428</v>
      </c>
      <c r="BJ84" s="69">
        <f>'imported data from Web Calc'!BC89</f>
        <v>0.00119021861340635</v>
      </c>
      <c r="BK84" s="69">
        <f>'imported data from Web Calc'!BE89</f>
        <v>0</v>
      </c>
      <c r="BL84" s="69">
        <f>'imported data from Web Calc'!BF89</f>
        <v>9.91848844505289e-5</v>
      </c>
      <c r="BM84" s="69">
        <f>'imported data from Web Calc'!BG89</f>
        <v>9.91848844505289e-5</v>
      </c>
      <c r="BN84" s="69">
        <f>'imported data from Web Calc'!BH89</f>
        <v>0</v>
      </c>
      <c r="BO84" s="69">
        <f>'imported data from Web Calc'!BI89</f>
        <v>0</v>
      </c>
      <c r="BP84" s="69">
        <f>'imported data from Web Calc'!BJ89</f>
        <v>0.000297554653351587</v>
      </c>
      <c r="BQ84" s="69">
        <f>'imported data from Web Calc'!BK89</f>
        <v>0.000991848844505289</v>
      </c>
      <c r="BR84" s="69">
        <f>'imported data from Web Calc'!BL89</f>
        <v>0</v>
      </c>
      <c r="BS84" s="69">
        <f>'imported data from Web Calc'!BM89</f>
        <v>0</v>
      </c>
      <c r="BT84" s="69">
        <f>'imported data from Web Calc'!BN89</f>
        <v>0.000495924422252644</v>
      </c>
      <c r="BU84" s="69">
        <f>'imported data from Web Calc'!BO89</f>
        <v>0.000793479075604231</v>
      </c>
      <c r="BV84" s="69">
        <f>'imported data from Web Calc'!BQ89</f>
        <v>0.000595109306703173</v>
      </c>
      <c r="BW84" s="69">
        <f>'imported data from Web Calc'!BR89</f>
        <v>0.00119021861340635</v>
      </c>
      <c r="BX84" s="69">
        <f>'imported data from Web Calc'!BS89</f>
        <v>0.00168614303565899</v>
      </c>
      <c r="BY84" s="69">
        <f>'imported data from Web Calc'!BT89</f>
        <v>0.00327310118686745</v>
      </c>
      <c r="BZ84" s="69">
        <f>'imported data from Web Calc'!BU89</f>
        <v>0.00109103372895582</v>
      </c>
      <c r="CA84" s="69">
        <f>'imported data from Web Calc'!BV89</f>
        <v>0.000793479075604231</v>
      </c>
      <c r="CB84" s="69">
        <f>'imported data from Web Calc'!BW89</f>
        <v>0.0013885883823074</v>
      </c>
      <c r="CC84" s="69">
        <f>'imported data from Web Calc'!BX89</f>
        <v>0.00307473141796639</v>
      </c>
      <c r="CD84" s="69">
        <f>'imported data from Web Calc'!BY89</f>
        <v>0.000297554653351587</v>
      </c>
      <c r="CE84" s="69">
        <f>'imported data from Web Calc'!BZ89</f>
        <v>0</v>
      </c>
      <c r="CF84" s="69">
        <f>'imported data from Web Calc'!CA89</f>
        <v>0.00158695815120846</v>
      </c>
      <c r="CG84" s="69">
        <f>'imported data from Web Calc'!CC89</f>
        <v>0.00456250468472433</v>
      </c>
      <c r="CH84" s="69">
        <f>'imported data from Web Calc'!CD89</f>
        <v>9.91848844505289e-5</v>
      </c>
      <c r="CI84" s="69">
        <f>'imported data from Web Calc'!CE89</f>
        <v>9.91848844505289e-5</v>
      </c>
      <c r="CJ84" s="69">
        <f>'imported data from Web Calc'!CF89</f>
        <v>9.91848844505289e-5</v>
      </c>
      <c r="CK84" s="69">
        <f>'imported data from Web Calc'!CG89</f>
        <v>0.000396739537802116</v>
      </c>
      <c r="CL84" s="69">
        <f>'imported data from Web Calc'!CH89</f>
        <v>0.000198369768901058</v>
      </c>
      <c r="CM84" s="69">
        <f>'imported data from Web Calc'!CI89</f>
        <v>9.91848844505289e-5</v>
      </c>
      <c r="CN84" s="69">
        <f>'imported data from Web Calc'!CJ89</f>
        <v>0</v>
      </c>
      <c r="CO84" s="69">
        <f>'imported data from Web Calc'!CK89</f>
        <v>0.00595109306703173</v>
      </c>
      <c r="CP84" s="69">
        <f>'imported data from Web Calc'!CL89</f>
        <v>0.0044633198002738</v>
      </c>
      <c r="CQ84" s="69">
        <f>'imported data from Web Calc'!CM89</f>
        <v>0.000595109306703173</v>
      </c>
      <c r="CR84" s="69">
        <f>'imported data from Web Calc'!CO89</f>
        <v>0.00168614303565899</v>
      </c>
      <c r="CS84" s="69">
        <f>'imported data from Web Calc'!CP89</f>
        <v>0.000793479075604231</v>
      </c>
      <c r="CT84" s="69">
        <f>'imported data from Web Calc'!CQ89</f>
        <v>0.00128940349785688</v>
      </c>
      <c r="CU84" s="69">
        <f>'imported data from Web Calc'!CR89</f>
        <v>0.000793479075604231</v>
      </c>
      <c r="CV84" s="69">
        <f>'imported data from Web Calc'!CS89</f>
        <v>0.000198369768901058</v>
      </c>
      <c r="CW84" s="69">
        <f>'imported data from Web Calc'!CT89</f>
        <v>0.00218206745791164</v>
      </c>
      <c r="CX84" s="69">
        <f>'imported data from Web Calc'!CU89</f>
        <v>0.00188451280456005</v>
      </c>
      <c r="CY84" s="69">
        <f>'imported data from Web Calc'!CV89</f>
        <v>0.00337228607131798</v>
      </c>
      <c r="CZ84" s="69">
        <f>'imported data from Web Calc'!CW89</f>
        <v>0</v>
      </c>
      <c r="DA84" s="69">
        <f>'imported data from Web Calc'!CX89</f>
        <v>0</v>
      </c>
      <c r="DB84" s="69">
        <f>'imported data from Web Calc'!CY89</f>
        <v>0.000396739537802116</v>
      </c>
      <c r="DC84" s="69">
        <f>'imported data from Web Calc'!DA89</f>
        <v>0.000694294191153702</v>
      </c>
      <c r="DD84" s="69">
        <f>'imported data from Web Calc'!DB89</f>
        <v>9.91848844505289e-5</v>
      </c>
      <c r="DE84" s="69">
        <f>'imported data from Web Calc'!DC89</f>
        <v>0.000297554653351587</v>
      </c>
      <c r="DF84" s="69">
        <f>'imported data from Web Calc'!DD89</f>
        <v>0</v>
      </c>
      <c r="DG84" s="69">
        <f>'imported data from Web Calc'!DE89</f>
        <v>0.000595109306703173</v>
      </c>
      <c r="DH84" s="69">
        <f>'imported data from Web Calc'!DF89</f>
        <v>0.000495924422252644</v>
      </c>
      <c r="DI84" s="81"/>
      <c r="DJ84" s="66">
        <f t="shared" si="77"/>
        <v>0.000991848844505289</v>
      </c>
      <c r="DK84" s="66">
        <f t="shared" si="85"/>
        <v>0.000396739537802116</v>
      </c>
      <c r="DL84" s="66">
        <f t="shared" si="85"/>
        <v>0.000396739537802116</v>
      </c>
      <c r="DM84" s="66">
        <f t="shared" si="85"/>
        <v>0.000297554653351587</v>
      </c>
      <c r="DN84" s="66">
        <f t="shared" si="83"/>
        <v>0.00555435352922962</v>
      </c>
      <c r="DO84" s="66">
        <f t="shared" si="83"/>
        <v>0.000495924422252644</v>
      </c>
      <c r="DP84" s="66">
        <f t="shared" si="83"/>
        <v>0.000297554653351587</v>
      </c>
      <c r="DQ84" s="66">
        <f t="shared" si="83"/>
        <v>0</v>
      </c>
      <c r="DR84" s="66">
        <f t="shared" si="83"/>
        <v>0.00247962211126322</v>
      </c>
      <c r="DS84" s="66">
        <f t="shared" si="83"/>
        <v>0.00228125234236216</v>
      </c>
      <c r="DT84" s="66">
        <f t="shared" si="83"/>
        <v>0.00317391630241692</v>
      </c>
      <c r="DU84" s="66">
        <f t="shared" si="83"/>
        <v>0.00148777326675793</v>
      </c>
      <c r="DV84" s="66">
        <f t="shared" si="83"/>
        <v>0</v>
      </c>
      <c r="DW84" s="66">
        <f t="shared" si="83"/>
        <v>9.91848844505289e-5</v>
      </c>
      <c r="DX84" s="66">
        <f t="shared" si="83"/>
        <v>0.00089266396005476</v>
      </c>
      <c r="DY84" s="66">
        <f t="shared" si="83"/>
        <v>0.000198369768901058</v>
      </c>
      <c r="DZ84" s="66">
        <f t="shared" si="83"/>
        <v>9.91848844505289e-5</v>
      </c>
      <c r="EA84" s="66">
        <f t="shared" si="83"/>
        <v>0.000198369768901058</v>
      </c>
      <c r="EB84" s="66">
        <f t="shared" si="83"/>
        <v>0</v>
      </c>
      <c r="EC84" s="66">
        <f t="shared" ref="EC84:FU89" si="86">IF(AH84-$N84&gt;0,AH84-$N84,0)</f>
        <v>0.00109103372895582</v>
      </c>
      <c r="ED84" s="66">
        <f t="shared" si="86"/>
        <v>0</v>
      </c>
      <c r="EE84" s="66">
        <f t="shared" si="86"/>
        <v>0.000198369768901058</v>
      </c>
      <c r="EF84" s="66">
        <f t="shared" si="86"/>
        <v>0.00257880699571375</v>
      </c>
      <c r="EG84" s="66">
        <f t="shared" si="86"/>
        <v>9.91848844505289e-5</v>
      </c>
      <c r="EH84" s="66">
        <f t="shared" si="86"/>
        <v>0.000595109306703173</v>
      </c>
      <c r="EI84" s="66">
        <f t="shared" si="86"/>
        <v>0.000495924422252644</v>
      </c>
      <c r="EJ84" s="66">
        <f t="shared" si="86"/>
        <v>0.000396739537802116</v>
      </c>
      <c r="EK84" s="66">
        <f t="shared" si="86"/>
        <v>0.00109103372895582</v>
      </c>
      <c r="EL84" s="66">
        <f t="shared" si="86"/>
        <v>0.000991848844505289</v>
      </c>
      <c r="EM84" s="66">
        <f t="shared" si="86"/>
        <v>0.00317391630241692</v>
      </c>
      <c r="EN84" s="66">
        <f t="shared" si="86"/>
        <v>0.000595109306703173</v>
      </c>
      <c r="EO84" s="66">
        <f t="shared" si="86"/>
        <v>0</v>
      </c>
      <c r="EP84" s="66">
        <f t="shared" si="86"/>
        <v>0.000198369768901058</v>
      </c>
      <c r="EQ84" s="66">
        <f t="shared" si="86"/>
        <v>0.000495924422252644</v>
      </c>
      <c r="ER84" s="66">
        <f t="shared" si="86"/>
        <v>0.000297554653351587</v>
      </c>
      <c r="ES84" s="66">
        <f t="shared" si="86"/>
        <v>0</v>
      </c>
      <c r="ET84" s="66">
        <f t="shared" si="86"/>
        <v>0.000495924422252644</v>
      </c>
      <c r="EU84" s="66">
        <f t="shared" si="86"/>
        <v>9.91848844505289e-5</v>
      </c>
      <c r="EV84" s="66">
        <f t="shared" si="86"/>
        <v>9.91848844505289e-5</v>
      </c>
      <c r="EW84" s="66">
        <f t="shared" si="86"/>
        <v>0.000694294191153702</v>
      </c>
      <c r="EX84" s="66">
        <f t="shared" si="86"/>
        <v>0.00119021861340635</v>
      </c>
      <c r="EY84" s="66">
        <f t="shared" si="86"/>
        <v>0.00109103372895582</v>
      </c>
      <c r="EZ84" s="66">
        <f t="shared" si="86"/>
        <v>0.00089266396005476</v>
      </c>
      <c r="FA84" s="66">
        <f t="shared" si="86"/>
        <v>0.000495924422252644</v>
      </c>
      <c r="FB84" s="66">
        <f t="shared" si="86"/>
        <v>0.00238043722681269</v>
      </c>
      <c r="FC84" s="66">
        <f t="shared" si="86"/>
        <v>0.00198369768901058</v>
      </c>
      <c r="FD84" s="66">
        <f t="shared" si="86"/>
        <v>0.00267799188016428</v>
      </c>
      <c r="FE84" s="66">
        <f t="shared" si="86"/>
        <v>0.00119021861340635</v>
      </c>
      <c r="FF84" s="66">
        <f t="shared" si="86"/>
        <v>0</v>
      </c>
      <c r="FG84" s="66">
        <f t="shared" si="86"/>
        <v>9.91848844505289e-5</v>
      </c>
      <c r="FH84" s="66">
        <f t="shared" si="86"/>
        <v>9.91848844505289e-5</v>
      </c>
      <c r="FI84" s="66">
        <f t="shared" si="86"/>
        <v>0</v>
      </c>
      <c r="FJ84" s="66">
        <f t="shared" si="86"/>
        <v>0</v>
      </c>
      <c r="FK84" s="66">
        <f t="shared" si="86"/>
        <v>0.000297554653351587</v>
      </c>
      <c r="FL84" s="66">
        <f t="shared" si="86"/>
        <v>0.000991848844505289</v>
      </c>
      <c r="FM84" s="66">
        <f t="shared" si="86"/>
        <v>0</v>
      </c>
      <c r="FN84" s="66">
        <f t="shared" si="86"/>
        <v>0</v>
      </c>
      <c r="FO84" s="66">
        <f t="shared" si="86"/>
        <v>0.000495924422252644</v>
      </c>
      <c r="FP84" s="66">
        <f t="shared" si="86"/>
        <v>0.000793479075604231</v>
      </c>
      <c r="FQ84" s="66">
        <f t="shared" si="86"/>
        <v>0.000595109306703173</v>
      </c>
      <c r="FR84" s="66">
        <f t="shared" si="86"/>
        <v>0.00119021861340635</v>
      </c>
      <c r="FS84" s="66">
        <f t="shared" si="86"/>
        <v>0.00168614303565899</v>
      </c>
      <c r="FT84" s="66">
        <f t="shared" si="86"/>
        <v>0.00327310118686745</v>
      </c>
      <c r="FU84" s="66">
        <f t="shared" si="86"/>
        <v>0.00109103372895582</v>
      </c>
      <c r="FV84" s="66">
        <f t="shared" si="80"/>
        <v>0.000793479075604231</v>
      </c>
      <c r="FW84" s="66">
        <f t="shared" si="84"/>
        <v>0.0013885883823074</v>
      </c>
      <c r="FX84" s="66">
        <f t="shared" si="84"/>
        <v>0.00307473141796639</v>
      </c>
      <c r="FY84" s="66">
        <f t="shared" si="84"/>
        <v>0.000297554653351587</v>
      </c>
      <c r="FZ84" s="66">
        <f t="shared" si="84"/>
        <v>0</v>
      </c>
      <c r="GA84" s="66">
        <f t="shared" si="84"/>
        <v>0.00158695815120846</v>
      </c>
      <c r="GB84" s="66">
        <f t="shared" si="84"/>
        <v>0.00456250468472433</v>
      </c>
      <c r="GC84" s="66">
        <f t="shared" si="84"/>
        <v>9.91848844505289e-5</v>
      </c>
      <c r="GD84" s="66">
        <f t="shared" si="84"/>
        <v>9.91848844505289e-5</v>
      </c>
      <c r="GE84" s="66">
        <f t="shared" si="84"/>
        <v>9.91848844505289e-5</v>
      </c>
      <c r="GF84" s="66">
        <f t="shared" si="84"/>
        <v>0.000396739537802116</v>
      </c>
      <c r="GG84" s="66">
        <f t="shared" si="84"/>
        <v>0.000198369768901058</v>
      </c>
      <c r="GH84" s="66">
        <f t="shared" si="84"/>
        <v>9.91848844505289e-5</v>
      </c>
      <c r="GI84" s="66">
        <f t="shared" si="84"/>
        <v>0</v>
      </c>
      <c r="GJ84" s="66">
        <f t="shared" si="84"/>
        <v>0.00595109306703173</v>
      </c>
      <c r="GK84" s="66">
        <f t="shared" si="84"/>
        <v>0.0044633198002738</v>
      </c>
      <c r="GL84" s="66">
        <f t="shared" si="84"/>
        <v>0.000595109306703173</v>
      </c>
      <c r="GM84" s="66">
        <f t="shared" si="84"/>
        <v>0.00168614303565899</v>
      </c>
      <c r="GN84" s="66">
        <f t="shared" si="82"/>
        <v>0.000793479075604231</v>
      </c>
      <c r="GO84" s="66">
        <f t="shared" si="82"/>
        <v>0.00128940349785688</v>
      </c>
      <c r="GP84" s="66">
        <f t="shared" si="82"/>
        <v>0.000793479075604231</v>
      </c>
      <c r="GQ84" s="66">
        <f t="shared" si="82"/>
        <v>0.000198369768901058</v>
      </c>
      <c r="GR84" s="66">
        <f t="shared" si="82"/>
        <v>0.00218206745791164</v>
      </c>
      <c r="GS84" s="66">
        <f t="shared" si="82"/>
        <v>0.00188451280456005</v>
      </c>
      <c r="GT84" s="66">
        <f t="shared" si="82"/>
        <v>0.00337228607131798</v>
      </c>
      <c r="GU84" s="66">
        <f t="shared" si="82"/>
        <v>0</v>
      </c>
      <c r="GV84" s="66">
        <f t="shared" si="82"/>
        <v>0</v>
      </c>
      <c r="GW84" s="66">
        <f t="shared" si="82"/>
        <v>0.000396739537802116</v>
      </c>
      <c r="GX84" s="66">
        <f t="shared" si="82"/>
        <v>0.000694294191153702</v>
      </c>
      <c r="GY84" s="66">
        <f t="shared" si="82"/>
        <v>9.91848844505289e-5</v>
      </c>
      <c r="GZ84" s="66">
        <f t="shared" si="82"/>
        <v>0.000297554653351587</v>
      </c>
      <c r="HA84" s="66">
        <f t="shared" si="82"/>
        <v>0</v>
      </c>
      <c r="HB84" s="66">
        <f t="shared" si="82"/>
        <v>0.000595109306703173</v>
      </c>
      <c r="HC84" s="66">
        <f t="shared" si="82"/>
        <v>0.000495924422252644</v>
      </c>
      <c r="HD84" s="66"/>
    </row>
    <row r="85" spans="1:212">
      <c r="A85">
        <f>'imported data from Web Calc'!A90</f>
        <v>810.6</v>
      </c>
      <c r="B85" t="str">
        <f>'imported data from Web Calc'!B90</f>
        <v>C46H84O8PN</v>
      </c>
      <c r="C85" s="61" t="str">
        <f>'imported data from Web Calc'!C90</f>
        <v>PC(38:4)</v>
      </c>
      <c r="D85" s="69">
        <f>'imported data from Web Calc'!H90</f>
        <v>0</v>
      </c>
      <c r="E85" s="69">
        <f>'imported data from Web Calc'!T90</f>
        <v>0</v>
      </c>
      <c r="F85" s="69">
        <f>'imported data from Web Calc'!AF90</f>
        <v>0</v>
      </c>
      <c r="G85" s="69">
        <f>'imported data from Web Calc'!AR90</f>
        <v>0</v>
      </c>
      <c r="H85" s="69">
        <f>'imported data from Web Calc'!BD90</f>
        <v>0</v>
      </c>
      <c r="I85" s="69">
        <f>'imported data from Web Calc'!BP90</f>
        <v>0</v>
      </c>
      <c r="J85" s="69">
        <f>'imported data from Web Calc'!CB90</f>
        <v>0</v>
      </c>
      <c r="K85" s="69">
        <f>'imported data from Web Calc'!CN90</f>
        <v>0</v>
      </c>
      <c r="L85" s="69">
        <f>'imported data from Web Calc'!CZ90</f>
        <v>0</v>
      </c>
      <c r="M85" s="69">
        <f>'imported data from Web Calc'!DG90</f>
        <v>0</v>
      </c>
      <c r="N85" s="78">
        <f t="shared" si="69"/>
        <v>0</v>
      </c>
      <c r="O85" s="69">
        <f>'imported data from Web Calc'!D90</f>
        <v>0.00188451280456005</v>
      </c>
      <c r="P85" s="69">
        <f>'imported data from Web Calc'!E90</f>
        <v>0.00297554653351587</v>
      </c>
      <c r="Q85" s="69">
        <f>'imported data from Web Calc'!F90</f>
        <v>0.00277717676461481</v>
      </c>
      <c r="R85" s="69">
        <f>'imported data from Web Calc'!G90</f>
        <v>0.00218206745791164</v>
      </c>
      <c r="S85" s="69">
        <f>'imported data from Web Calc'!I90</f>
        <v>0.0108111524051076</v>
      </c>
      <c r="T85" s="69">
        <f>'imported data from Web Calc'!J90</f>
        <v>0.00366984072466957</v>
      </c>
      <c r="U85" s="69">
        <f>'imported data from Web Calc'!K90</f>
        <v>0.00188451280456005</v>
      </c>
      <c r="V85" s="69">
        <f>'imported data from Web Calc'!L90</f>
        <v>9.91848844505289e-5</v>
      </c>
      <c r="W85" s="69">
        <f>'imported data from Web Calc'!M90</f>
        <v>0.00684375702708649</v>
      </c>
      <c r="X85" s="69">
        <f>'imported data from Web Calc'!N90</f>
        <v>0.00565353841368015</v>
      </c>
      <c r="Y85" s="69">
        <f>'imported data from Web Calc'!O90</f>
        <v>0.0058519081825812</v>
      </c>
      <c r="Z85" s="69">
        <f>'imported data from Web Calc'!P90</f>
        <v>0.00238043722681269</v>
      </c>
      <c r="AA85" s="69">
        <f>'imported data from Web Calc'!Q90</f>
        <v>0</v>
      </c>
      <c r="AB85" s="69">
        <f>'imported data from Web Calc'!R90</f>
        <v>0.000595109306703173</v>
      </c>
      <c r="AC85" s="69">
        <f>'imported data from Web Calc'!S90</f>
        <v>0.00128940349785688</v>
      </c>
      <c r="AD85" s="69">
        <f>'imported data from Web Calc'!U90</f>
        <v>0.000297554653351587</v>
      </c>
      <c r="AE85" s="69">
        <f>'imported data from Web Calc'!V90</f>
        <v>0</v>
      </c>
      <c r="AF85" s="69">
        <f>'imported data from Web Calc'!W90</f>
        <v>0.000694294191153702</v>
      </c>
      <c r="AG85" s="69">
        <f>'imported data from Web Calc'!X90</f>
        <v>0</v>
      </c>
      <c r="AH85" s="69">
        <f>'imported data from Web Calc'!Y90</f>
        <v>0.00337228607131798</v>
      </c>
      <c r="AI85" s="69">
        <f>'imported data from Web Calc'!Z90</f>
        <v>0.000198369768901058</v>
      </c>
      <c r="AJ85" s="69">
        <f>'imported data from Web Calc'!AA90</f>
        <v>0.00128940349785688</v>
      </c>
      <c r="AK85" s="69">
        <f>'imported data from Web Calc'!AB90</f>
        <v>0.00466168956917486</v>
      </c>
      <c r="AL85" s="69">
        <f>'imported data from Web Calc'!AC90</f>
        <v>0.000297554653351587</v>
      </c>
      <c r="AM85" s="69">
        <f>'imported data from Web Calc'!AD90</f>
        <v>0.00287636164906534</v>
      </c>
      <c r="AN85" s="69">
        <f>'imported data from Web Calc'!AE90</f>
        <v>0.00198369768901058</v>
      </c>
      <c r="AO85" s="69">
        <f>'imported data from Web Calc'!AG90</f>
        <v>0.00178532792010952</v>
      </c>
      <c r="AP85" s="69">
        <f>'imported data from Web Calc'!AH90</f>
        <v>0.00277717676461481</v>
      </c>
      <c r="AQ85" s="69">
        <f>'imported data from Web Calc'!AI90</f>
        <v>0.00238043722681269</v>
      </c>
      <c r="AR85" s="69">
        <f>'imported data from Web Calc'!AJ90</f>
        <v>0.00654620237373491</v>
      </c>
      <c r="AS85" s="69">
        <f>'imported data from Web Calc'!AK90</f>
        <v>0.000694294191153702</v>
      </c>
      <c r="AT85" s="69">
        <f>'imported data from Web Calc'!AL90</f>
        <v>0.000198369768901058</v>
      </c>
      <c r="AU85" s="69">
        <f>'imported data from Web Calc'!AM90</f>
        <v>0.00198369768901058</v>
      </c>
      <c r="AV85" s="69">
        <f>'imported data from Web Calc'!AN90</f>
        <v>9.91848844505289e-5</v>
      </c>
      <c r="AW85" s="69">
        <f>'imported data from Web Calc'!AO90</f>
        <v>9.91848844505289e-5</v>
      </c>
      <c r="AX85" s="69">
        <f>'imported data from Web Calc'!AP90</f>
        <v>0</v>
      </c>
      <c r="AY85" s="69">
        <f>'imported data from Web Calc'!AQ90</f>
        <v>0.00128940349785688</v>
      </c>
      <c r="AZ85" s="69">
        <f>'imported data from Web Calc'!AS90</f>
        <v>9.91848844505289e-5</v>
      </c>
      <c r="BA85" s="69">
        <f>'imported data from Web Calc'!AT90</f>
        <v>0.000198369768901058</v>
      </c>
      <c r="BB85" s="69">
        <f>'imported data from Web Calc'!AU90</f>
        <v>0.00277717676461481</v>
      </c>
      <c r="BC85" s="69">
        <f>'imported data from Web Calc'!AV90</f>
        <v>0.00218206745791164</v>
      </c>
      <c r="BD85" s="69">
        <f>'imported data from Web Calc'!AW90</f>
        <v>0.00317391630241692</v>
      </c>
      <c r="BE85" s="69">
        <f>'imported data from Web Calc'!AX90</f>
        <v>0.00188451280456005</v>
      </c>
      <c r="BF85" s="69">
        <f>'imported data from Web Calc'!AY90</f>
        <v>0.00198369768901058</v>
      </c>
      <c r="BG85" s="69">
        <f>'imported data from Web Calc'!AZ90</f>
        <v>0.00486005933807591</v>
      </c>
      <c r="BH85" s="69">
        <f>'imported data from Web Calc'!BA90</f>
        <v>0.00347147095576851</v>
      </c>
      <c r="BI85" s="69">
        <f>'imported data from Web Calc'!BB90</f>
        <v>0.00466168956917486</v>
      </c>
      <c r="BJ85" s="69">
        <f>'imported data from Web Calc'!BC90</f>
        <v>0.00188451280456005</v>
      </c>
      <c r="BK85" s="69">
        <f>'imported data from Web Calc'!BE90</f>
        <v>0.000396739537802116</v>
      </c>
      <c r="BL85" s="69">
        <f>'imported data from Web Calc'!BF90</f>
        <v>0.00178532792010952</v>
      </c>
      <c r="BM85" s="69">
        <f>'imported data from Web Calc'!BG90</f>
        <v>0.000495924422252644</v>
      </c>
      <c r="BN85" s="69">
        <f>'imported data from Web Calc'!BH90</f>
        <v>0</v>
      </c>
      <c r="BO85" s="69">
        <f>'imported data from Web Calc'!BI90</f>
        <v>0.000495924422252644</v>
      </c>
      <c r="BP85" s="69">
        <f>'imported data from Web Calc'!BJ90</f>
        <v>0.000694294191153702</v>
      </c>
      <c r="BQ85" s="69">
        <f>'imported data from Web Calc'!BK90</f>
        <v>0.00208288257346111</v>
      </c>
      <c r="BR85" s="69">
        <f>'imported data from Web Calc'!BL90</f>
        <v>9.91848844505289e-5</v>
      </c>
      <c r="BS85" s="69">
        <f>'imported data from Web Calc'!BM90</f>
        <v>9.91848844505289e-5</v>
      </c>
      <c r="BT85" s="69">
        <f>'imported data from Web Calc'!BN90</f>
        <v>0.00178532792010952</v>
      </c>
      <c r="BU85" s="69">
        <f>'imported data from Web Calc'!BO90</f>
        <v>0.00168614303565899</v>
      </c>
      <c r="BV85" s="69">
        <f>'imported data from Web Calc'!BQ90</f>
        <v>0.00327310118686745</v>
      </c>
      <c r="BW85" s="69">
        <f>'imported data from Web Calc'!BR90</f>
        <v>0.00148777326675793</v>
      </c>
      <c r="BX85" s="69">
        <f>'imported data from Web Calc'!BS90</f>
        <v>0.0044633198002738</v>
      </c>
      <c r="BY85" s="69">
        <f>'imported data from Web Calc'!BT90</f>
        <v>0.00862908494719601</v>
      </c>
      <c r="BZ85" s="69">
        <f>'imported data from Web Calc'!BU90</f>
        <v>0.00188451280456005</v>
      </c>
      <c r="CA85" s="69">
        <f>'imported data from Web Calc'!BV90</f>
        <v>0.00208288257346111</v>
      </c>
      <c r="CB85" s="69">
        <f>'imported data from Web Calc'!BW90</f>
        <v>0.00317391630241692</v>
      </c>
      <c r="CC85" s="69">
        <f>'imported data from Web Calc'!BX90</f>
        <v>0.00843071517829496</v>
      </c>
      <c r="CD85" s="69">
        <f>'imported data from Web Calc'!BY90</f>
        <v>0.000793479075604231</v>
      </c>
      <c r="CE85" s="69">
        <f>'imported data from Web Calc'!BZ90</f>
        <v>0.000396739537802116</v>
      </c>
      <c r="CF85" s="69">
        <f>'imported data from Web Calc'!CA90</f>
        <v>0.00257880699571375</v>
      </c>
      <c r="CG85" s="69">
        <f>'imported data from Web Calc'!CC90</f>
        <v>0.0115054465962613</v>
      </c>
      <c r="CH85" s="69">
        <f>'imported data from Web Calc'!CD90</f>
        <v>0.000595109306703173</v>
      </c>
      <c r="CI85" s="69">
        <f>'imported data from Web Calc'!CE90</f>
        <v>0.00119021861340635</v>
      </c>
      <c r="CJ85" s="69">
        <f>'imported data from Web Calc'!CF90</f>
        <v>0</v>
      </c>
      <c r="CK85" s="69">
        <f>'imported data from Web Calc'!CG90</f>
        <v>9.91848844505289e-5</v>
      </c>
      <c r="CL85" s="69">
        <f>'imported data from Web Calc'!CH90</f>
        <v>0.000694294191153702</v>
      </c>
      <c r="CM85" s="69">
        <f>'imported data from Web Calc'!CI90</f>
        <v>9.91848844505289e-5</v>
      </c>
      <c r="CN85" s="69">
        <f>'imported data from Web Calc'!CJ90</f>
        <v>9.91848844505289e-5</v>
      </c>
      <c r="CO85" s="69">
        <f>'imported data from Web Calc'!CK90</f>
        <v>0.0135883291697225</v>
      </c>
      <c r="CP85" s="69">
        <f>'imported data from Web Calc'!CL90</f>
        <v>0.00803397564049284</v>
      </c>
      <c r="CQ85" s="69">
        <f>'imported data from Web Calc'!CM90</f>
        <v>0.00178532792010952</v>
      </c>
      <c r="CR85" s="69">
        <f>'imported data from Web Calc'!CO90</f>
        <v>0.0058519081825812</v>
      </c>
      <c r="CS85" s="69">
        <f>'imported data from Web Calc'!CP90</f>
        <v>0.00357065584021904</v>
      </c>
      <c r="CT85" s="69">
        <f>'imported data from Web Calc'!CQ90</f>
        <v>0.00128940349785688</v>
      </c>
      <c r="CU85" s="69">
        <f>'imported data from Web Calc'!CR90</f>
        <v>0.00198369768901058</v>
      </c>
      <c r="CV85" s="69">
        <f>'imported data from Web Calc'!CS90</f>
        <v>0.0013885883823074</v>
      </c>
      <c r="CW85" s="69">
        <f>'imported data from Web Calc'!CT90</f>
        <v>0.00406658026247168</v>
      </c>
      <c r="CX85" s="69">
        <f>'imported data from Web Calc'!CU90</f>
        <v>0.00426495003137274</v>
      </c>
      <c r="CY85" s="69">
        <f>'imported data from Web Calc'!CV90</f>
        <v>0.00416576514692221</v>
      </c>
      <c r="CZ85" s="69">
        <f>'imported data from Web Calc'!CW90</f>
        <v>9.91848844505289e-5</v>
      </c>
      <c r="DA85" s="69">
        <f>'imported data from Web Calc'!CX90</f>
        <v>0.000297554653351587</v>
      </c>
      <c r="DB85" s="69">
        <f>'imported data from Web Calc'!CY90</f>
        <v>0.00267799188016428</v>
      </c>
      <c r="DC85" s="69">
        <f>'imported data from Web Calc'!DA90</f>
        <v>0.000793479075604231</v>
      </c>
      <c r="DD85" s="69">
        <f>'imported data from Web Calc'!DB90</f>
        <v>0.000297554653351587</v>
      </c>
      <c r="DE85" s="69">
        <f>'imported data from Web Calc'!DC90</f>
        <v>0.000396739537802116</v>
      </c>
      <c r="DF85" s="69">
        <f>'imported data from Web Calc'!DD90</f>
        <v>0</v>
      </c>
      <c r="DG85" s="69">
        <f>'imported data from Web Calc'!DE90</f>
        <v>0.00109103372895582</v>
      </c>
      <c r="DH85" s="69">
        <f>'imported data from Web Calc'!DF90</f>
        <v>0.00218206745791164</v>
      </c>
      <c r="DI85" s="81"/>
      <c r="DJ85" s="66">
        <f t="shared" si="77"/>
        <v>0.00188451280456005</v>
      </c>
      <c r="DK85" s="66">
        <f t="shared" si="85"/>
        <v>0.00297554653351587</v>
      </c>
      <c r="DL85" s="66">
        <f t="shared" si="85"/>
        <v>0.00277717676461481</v>
      </c>
      <c r="DM85" s="66">
        <f t="shared" si="85"/>
        <v>0.00218206745791164</v>
      </c>
      <c r="DN85" s="66">
        <f t="shared" ref="DN85:EB91" si="87">IF(S85-$N85&gt;0,S85-$N85,0)</f>
        <v>0.0108111524051076</v>
      </c>
      <c r="DO85" s="66">
        <f t="shared" si="87"/>
        <v>0.00366984072466957</v>
      </c>
      <c r="DP85" s="66">
        <f t="shared" si="87"/>
        <v>0.00188451280456005</v>
      </c>
      <c r="DQ85" s="66">
        <f t="shared" si="87"/>
        <v>9.91848844505289e-5</v>
      </c>
      <c r="DR85" s="66">
        <f t="shared" si="87"/>
        <v>0.00684375702708649</v>
      </c>
      <c r="DS85" s="66">
        <f t="shared" si="87"/>
        <v>0.00565353841368015</v>
      </c>
      <c r="DT85" s="66">
        <f t="shared" si="87"/>
        <v>0.0058519081825812</v>
      </c>
      <c r="DU85" s="66">
        <f t="shared" si="87"/>
        <v>0.00238043722681269</v>
      </c>
      <c r="DV85" s="66">
        <f t="shared" si="87"/>
        <v>0</v>
      </c>
      <c r="DW85" s="66">
        <f t="shared" si="87"/>
        <v>0.000595109306703173</v>
      </c>
      <c r="DX85" s="66">
        <f t="shared" si="87"/>
        <v>0.00128940349785688</v>
      </c>
      <c r="DY85" s="66">
        <f t="shared" si="87"/>
        <v>0.000297554653351587</v>
      </c>
      <c r="DZ85" s="66">
        <f t="shared" si="87"/>
        <v>0</v>
      </c>
      <c r="EA85" s="66">
        <f t="shared" si="87"/>
        <v>0.000694294191153702</v>
      </c>
      <c r="EB85" s="66">
        <f t="shared" si="87"/>
        <v>0</v>
      </c>
      <c r="EC85" s="66">
        <f t="shared" si="86"/>
        <v>0.00337228607131798</v>
      </c>
      <c r="ED85" s="66">
        <f t="shared" si="86"/>
        <v>0.000198369768901058</v>
      </c>
      <c r="EE85" s="66">
        <f t="shared" si="86"/>
        <v>0.00128940349785688</v>
      </c>
      <c r="EF85" s="66">
        <f t="shared" si="86"/>
        <v>0.00466168956917486</v>
      </c>
      <c r="EG85" s="66">
        <f t="shared" si="86"/>
        <v>0.000297554653351587</v>
      </c>
      <c r="EH85" s="66">
        <f t="shared" si="86"/>
        <v>0.00287636164906534</v>
      </c>
      <c r="EI85" s="66">
        <f t="shared" si="86"/>
        <v>0.00198369768901058</v>
      </c>
      <c r="EJ85" s="66">
        <f t="shared" si="86"/>
        <v>0.00178532792010952</v>
      </c>
      <c r="EK85" s="66">
        <f t="shared" si="86"/>
        <v>0.00277717676461481</v>
      </c>
      <c r="EL85" s="66">
        <f t="shared" si="86"/>
        <v>0.00238043722681269</v>
      </c>
      <c r="EM85" s="66">
        <f t="shared" si="86"/>
        <v>0.00654620237373491</v>
      </c>
      <c r="EN85" s="66">
        <f t="shared" si="86"/>
        <v>0.000694294191153702</v>
      </c>
      <c r="EO85" s="66">
        <f t="shared" si="86"/>
        <v>0.000198369768901058</v>
      </c>
      <c r="EP85" s="66">
        <f t="shared" si="86"/>
        <v>0.00198369768901058</v>
      </c>
      <c r="EQ85" s="66">
        <f t="shared" si="86"/>
        <v>9.91848844505289e-5</v>
      </c>
      <c r="ER85" s="66">
        <f t="shared" si="86"/>
        <v>9.91848844505289e-5</v>
      </c>
      <c r="ES85" s="66">
        <f t="shared" si="86"/>
        <v>0</v>
      </c>
      <c r="ET85" s="66">
        <f t="shared" si="86"/>
        <v>0.00128940349785688</v>
      </c>
      <c r="EU85" s="66">
        <f t="shared" si="86"/>
        <v>9.91848844505289e-5</v>
      </c>
      <c r="EV85" s="66">
        <f t="shared" si="86"/>
        <v>0.000198369768901058</v>
      </c>
      <c r="EW85" s="66">
        <f t="shared" si="86"/>
        <v>0.00277717676461481</v>
      </c>
      <c r="EX85" s="66">
        <f t="shared" si="86"/>
        <v>0.00218206745791164</v>
      </c>
      <c r="EY85" s="66">
        <f t="shared" si="86"/>
        <v>0.00317391630241692</v>
      </c>
      <c r="EZ85" s="66">
        <f t="shared" si="86"/>
        <v>0.00188451280456005</v>
      </c>
      <c r="FA85" s="66">
        <f t="shared" si="86"/>
        <v>0.00198369768901058</v>
      </c>
      <c r="FB85" s="66">
        <f t="shared" si="86"/>
        <v>0.00486005933807591</v>
      </c>
      <c r="FC85" s="66">
        <f t="shared" si="86"/>
        <v>0.00347147095576851</v>
      </c>
      <c r="FD85" s="66">
        <f t="shared" si="86"/>
        <v>0.00466168956917486</v>
      </c>
      <c r="FE85" s="66">
        <f t="shared" si="86"/>
        <v>0.00188451280456005</v>
      </c>
      <c r="FF85" s="66">
        <f t="shared" si="86"/>
        <v>0.000396739537802116</v>
      </c>
      <c r="FG85" s="66">
        <f t="shared" si="86"/>
        <v>0.00178532792010952</v>
      </c>
      <c r="FH85" s="66">
        <f t="shared" si="86"/>
        <v>0.000495924422252644</v>
      </c>
      <c r="FI85" s="66">
        <f t="shared" si="86"/>
        <v>0</v>
      </c>
      <c r="FJ85" s="66">
        <f t="shared" si="86"/>
        <v>0.000495924422252644</v>
      </c>
      <c r="FK85" s="66">
        <f t="shared" si="86"/>
        <v>0.000694294191153702</v>
      </c>
      <c r="FL85" s="66">
        <f t="shared" si="86"/>
        <v>0.00208288257346111</v>
      </c>
      <c r="FM85" s="66">
        <f t="shared" si="86"/>
        <v>9.91848844505289e-5</v>
      </c>
      <c r="FN85" s="66">
        <f t="shared" si="86"/>
        <v>9.91848844505289e-5</v>
      </c>
      <c r="FO85" s="66">
        <f t="shared" si="86"/>
        <v>0.00178532792010952</v>
      </c>
      <c r="FP85" s="66">
        <f t="shared" si="86"/>
        <v>0.00168614303565899</v>
      </c>
      <c r="FQ85" s="66">
        <f t="shared" si="86"/>
        <v>0.00327310118686745</v>
      </c>
      <c r="FR85" s="66">
        <f t="shared" si="86"/>
        <v>0.00148777326675793</v>
      </c>
      <c r="FS85" s="66">
        <f t="shared" si="86"/>
        <v>0.0044633198002738</v>
      </c>
      <c r="FT85" s="66">
        <f t="shared" si="86"/>
        <v>0.00862908494719601</v>
      </c>
      <c r="FU85" s="66">
        <f t="shared" si="86"/>
        <v>0.00188451280456005</v>
      </c>
      <c r="FV85" s="66">
        <f t="shared" si="80"/>
        <v>0.00208288257346111</v>
      </c>
      <c r="FW85" s="66">
        <f t="shared" si="84"/>
        <v>0.00317391630241692</v>
      </c>
      <c r="FX85" s="66">
        <f t="shared" si="84"/>
        <v>0.00843071517829496</v>
      </c>
      <c r="FY85" s="66">
        <f t="shared" si="84"/>
        <v>0.000793479075604231</v>
      </c>
      <c r="FZ85" s="66">
        <f t="shared" si="84"/>
        <v>0.000396739537802116</v>
      </c>
      <c r="GA85" s="66">
        <f t="shared" si="84"/>
        <v>0.00257880699571375</v>
      </c>
      <c r="GB85" s="66">
        <f t="shared" si="84"/>
        <v>0.0115054465962613</v>
      </c>
      <c r="GC85" s="66">
        <f t="shared" si="84"/>
        <v>0.000595109306703173</v>
      </c>
      <c r="GD85" s="66">
        <f t="shared" si="84"/>
        <v>0.00119021861340635</v>
      </c>
      <c r="GE85" s="66">
        <f t="shared" si="84"/>
        <v>0</v>
      </c>
      <c r="GF85" s="66">
        <f t="shared" si="84"/>
        <v>9.91848844505289e-5</v>
      </c>
      <c r="GG85" s="66">
        <f t="shared" si="84"/>
        <v>0.000694294191153702</v>
      </c>
      <c r="GH85" s="66">
        <f t="shared" si="84"/>
        <v>9.91848844505289e-5</v>
      </c>
      <c r="GI85" s="66">
        <f t="shared" si="84"/>
        <v>9.91848844505289e-5</v>
      </c>
      <c r="GJ85" s="66">
        <f t="shared" si="84"/>
        <v>0.0135883291697225</v>
      </c>
      <c r="GK85" s="66">
        <f t="shared" si="84"/>
        <v>0.00803397564049284</v>
      </c>
      <c r="GL85" s="66">
        <f t="shared" si="84"/>
        <v>0.00178532792010952</v>
      </c>
      <c r="GM85" s="66">
        <f t="shared" si="84"/>
        <v>0.0058519081825812</v>
      </c>
      <c r="GN85" s="66">
        <f t="shared" si="82"/>
        <v>0.00357065584021904</v>
      </c>
      <c r="GO85" s="66">
        <f t="shared" si="82"/>
        <v>0.00128940349785688</v>
      </c>
      <c r="GP85" s="66">
        <f t="shared" si="82"/>
        <v>0.00198369768901058</v>
      </c>
      <c r="GQ85" s="66">
        <f t="shared" si="82"/>
        <v>0.0013885883823074</v>
      </c>
      <c r="GR85" s="66">
        <f t="shared" si="82"/>
        <v>0.00406658026247168</v>
      </c>
      <c r="GS85" s="66">
        <f t="shared" si="82"/>
        <v>0.00426495003137274</v>
      </c>
      <c r="GT85" s="66">
        <f t="shared" si="82"/>
        <v>0.00416576514692221</v>
      </c>
      <c r="GU85" s="66">
        <f t="shared" si="82"/>
        <v>9.91848844505289e-5</v>
      </c>
      <c r="GV85" s="66">
        <f t="shared" si="82"/>
        <v>0.000297554653351587</v>
      </c>
      <c r="GW85" s="66">
        <f t="shared" si="82"/>
        <v>0.00267799188016428</v>
      </c>
      <c r="GX85" s="66">
        <f t="shared" si="82"/>
        <v>0.000793479075604231</v>
      </c>
      <c r="GY85" s="66">
        <f t="shared" si="82"/>
        <v>0.000297554653351587</v>
      </c>
      <c r="GZ85" s="66">
        <f t="shared" si="82"/>
        <v>0.000396739537802116</v>
      </c>
      <c r="HA85" s="66">
        <f t="shared" si="82"/>
        <v>0</v>
      </c>
      <c r="HB85" s="66">
        <f t="shared" si="82"/>
        <v>0.00109103372895582</v>
      </c>
      <c r="HC85" s="66">
        <f t="shared" si="82"/>
        <v>0.00218206745791164</v>
      </c>
      <c r="HD85" s="66"/>
    </row>
    <row r="86" spans="1:212">
      <c r="A86">
        <f>'imported data from Web Calc'!A91</f>
        <v>812.6</v>
      </c>
      <c r="B86" t="str">
        <f>'imported data from Web Calc'!B91</f>
        <v>C46H86O8PN</v>
      </c>
      <c r="C86" s="61" t="str">
        <f>'imported data from Web Calc'!C91</f>
        <v>PC(38:3)</v>
      </c>
      <c r="D86" s="69">
        <f>'imported data from Web Calc'!H91</f>
        <v>0</v>
      </c>
      <c r="E86" s="69">
        <f>'imported data from Web Calc'!T91</f>
        <v>0</v>
      </c>
      <c r="F86" s="69">
        <f>'imported data from Web Calc'!AF91</f>
        <v>0</v>
      </c>
      <c r="G86" s="69">
        <f>'imported data from Web Calc'!AR91</f>
        <v>0</v>
      </c>
      <c r="H86" s="69">
        <f>'imported data from Web Calc'!BD91</f>
        <v>0</v>
      </c>
      <c r="I86" s="69">
        <f>'imported data from Web Calc'!BP91</f>
        <v>0</v>
      </c>
      <c r="J86" s="69">
        <f>'imported data from Web Calc'!CB91</f>
        <v>0</v>
      </c>
      <c r="K86" s="69">
        <f>'imported data from Web Calc'!CN91</f>
        <v>0</v>
      </c>
      <c r="L86" s="69">
        <f>'imported data from Web Calc'!CZ91</f>
        <v>9.91848844505289e-5</v>
      </c>
      <c r="M86" s="69">
        <f>'imported data from Web Calc'!DG91</f>
        <v>0</v>
      </c>
      <c r="N86" s="78">
        <f t="shared" si="69"/>
        <v>9.91848844505289e-6</v>
      </c>
      <c r="O86" s="69">
        <f>'imported data from Web Calc'!D91</f>
        <v>0.00406658026247168</v>
      </c>
      <c r="P86" s="69">
        <f>'imported data from Web Calc'!E91</f>
        <v>0.00327310118686745</v>
      </c>
      <c r="Q86" s="69">
        <f>'imported data from Web Calc'!F91</f>
        <v>0.00337228607131798</v>
      </c>
      <c r="R86" s="69">
        <f>'imported data from Web Calc'!G91</f>
        <v>0.00277717676461481</v>
      </c>
      <c r="S86" s="69">
        <f>'imported data from Web Calc'!I91</f>
        <v>0.0173573547788426</v>
      </c>
      <c r="T86" s="69">
        <f>'imported data from Web Calc'!J91</f>
        <v>0.00406658026247168</v>
      </c>
      <c r="U86" s="69">
        <f>'imported data from Web Calc'!K91</f>
        <v>0.00208288257346111</v>
      </c>
      <c r="V86" s="69">
        <f>'imported data from Web Calc'!L91</f>
        <v>9.91848844505289e-5</v>
      </c>
      <c r="W86" s="69">
        <f>'imported data from Web Calc'!M91</f>
        <v>0.0105135977517561</v>
      </c>
      <c r="X86" s="69">
        <f>'imported data from Web Calc'!N91</f>
        <v>0.00555435352922962</v>
      </c>
      <c r="Y86" s="69">
        <f>'imported data from Web Calc'!O91</f>
        <v>0.00724049656488861</v>
      </c>
      <c r="Z86" s="69">
        <f>'imported data from Web Calc'!P91</f>
        <v>0.00565353841368015</v>
      </c>
      <c r="AA86" s="69">
        <f>'imported data from Web Calc'!Q91</f>
        <v>0.000198369768901058</v>
      </c>
      <c r="AB86" s="69">
        <f>'imported data from Web Calc'!R91</f>
        <v>0.000595109306703173</v>
      </c>
      <c r="AC86" s="69">
        <f>'imported data from Web Calc'!S91</f>
        <v>0.00168614303565899</v>
      </c>
      <c r="AD86" s="69">
        <f>'imported data from Web Calc'!U91</f>
        <v>0.00178532792010952</v>
      </c>
      <c r="AE86" s="69">
        <f>'imported data from Web Calc'!V91</f>
        <v>0.000793479075604231</v>
      </c>
      <c r="AF86" s="69">
        <f>'imported data from Web Calc'!W91</f>
        <v>0.000396739537802116</v>
      </c>
      <c r="AG86" s="69">
        <f>'imported data from Web Calc'!X91</f>
        <v>0</v>
      </c>
      <c r="AH86" s="69">
        <f>'imported data from Web Calc'!Y91</f>
        <v>0.00327310118686745</v>
      </c>
      <c r="AI86" s="69">
        <f>'imported data from Web Calc'!Z91</f>
        <v>0.00178532792010952</v>
      </c>
      <c r="AJ86" s="69">
        <f>'imported data from Web Calc'!AA91</f>
        <v>0.00257880699571375</v>
      </c>
      <c r="AK86" s="69">
        <f>'imported data from Web Calc'!AB91</f>
        <v>0.00773642098714125</v>
      </c>
      <c r="AL86" s="69">
        <f>'imported data from Web Calc'!AC91</f>
        <v>0.00119021861340635</v>
      </c>
      <c r="AM86" s="69">
        <f>'imported data from Web Calc'!AD91</f>
        <v>0.00327310118686745</v>
      </c>
      <c r="AN86" s="69">
        <f>'imported data from Web Calc'!AE91</f>
        <v>0.0044633198002738</v>
      </c>
      <c r="AO86" s="69">
        <f>'imported data from Web Calc'!AG91</f>
        <v>0.00218206745791164</v>
      </c>
      <c r="AP86" s="69">
        <f>'imported data from Web Calc'!AH91</f>
        <v>0.00337228607131798</v>
      </c>
      <c r="AQ86" s="69">
        <f>'imported data from Web Calc'!AI91</f>
        <v>0.00386821049357063</v>
      </c>
      <c r="AR86" s="69">
        <f>'imported data from Web Calc'!AJ91</f>
        <v>0.0105135977517561</v>
      </c>
      <c r="AS86" s="69">
        <f>'imported data from Web Calc'!AK91</f>
        <v>0.00128940349785688</v>
      </c>
      <c r="AT86" s="69">
        <f>'imported data from Web Calc'!AL91</f>
        <v>0.00089266396005476</v>
      </c>
      <c r="AU86" s="69">
        <f>'imported data from Web Calc'!AM91</f>
        <v>0.00386821049357063</v>
      </c>
      <c r="AV86" s="69">
        <f>'imported data from Web Calc'!AN91</f>
        <v>0.00287636164906534</v>
      </c>
      <c r="AW86" s="69">
        <f>'imported data from Web Calc'!AO91</f>
        <v>0.000495924422252644</v>
      </c>
      <c r="AX86" s="69">
        <f>'imported data from Web Calc'!AP91</f>
        <v>9.91848844505289e-5</v>
      </c>
      <c r="AY86" s="69">
        <f>'imported data from Web Calc'!AQ91</f>
        <v>0.00317391630241692</v>
      </c>
      <c r="AZ86" s="69">
        <f>'imported data from Web Calc'!AS91</f>
        <v>0.00109103372895582</v>
      </c>
      <c r="BA86" s="69">
        <f>'imported data from Web Calc'!AT91</f>
        <v>9.91848844505289e-5</v>
      </c>
      <c r="BB86" s="69">
        <f>'imported data from Web Calc'!AU91</f>
        <v>0.00486005933807591</v>
      </c>
      <c r="BC86" s="69">
        <f>'imported data from Web Calc'!AV91</f>
        <v>0.00327310118686745</v>
      </c>
      <c r="BD86" s="69">
        <f>'imported data from Web Calc'!AW91</f>
        <v>0.00337228607131798</v>
      </c>
      <c r="BE86" s="69">
        <f>'imported data from Web Calc'!AX91</f>
        <v>0.00327310118686745</v>
      </c>
      <c r="BF86" s="69">
        <f>'imported data from Web Calc'!AY91</f>
        <v>0.00436413491582327</v>
      </c>
      <c r="BG86" s="69">
        <f>'imported data from Web Calc'!AZ91</f>
        <v>0.00654620237373491</v>
      </c>
      <c r="BH86" s="69">
        <f>'imported data from Web Calc'!BA91</f>
        <v>0.00614946283593279</v>
      </c>
      <c r="BI86" s="69">
        <f>'imported data from Web Calc'!BB91</f>
        <v>0.00872826983164654</v>
      </c>
      <c r="BJ86" s="69">
        <f>'imported data from Web Calc'!BC91</f>
        <v>0.00317391630241692</v>
      </c>
      <c r="BK86" s="69">
        <f>'imported data from Web Calc'!BE91</f>
        <v>0.00178532792010952</v>
      </c>
      <c r="BL86" s="69">
        <f>'imported data from Web Calc'!BF91</f>
        <v>0.00168614303565899</v>
      </c>
      <c r="BM86" s="69">
        <f>'imported data from Web Calc'!BG91</f>
        <v>0.000595109306703173</v>
      </c>
      <c r="BN86" s="69">
        <f>'imported data from Web Calc'!BH91</f>
        <v>9.91848844505289e-5</v>
      </c>
      <c r="BO86" s="69">
        <f>'imported data from Web Calc'!BI91</f>
        <v>0.000595109306703173</v>
      </c>
      <c r="BP86" s="69">
        <f>'imported data from Web Calc'!BJ91</f>
        <v>0.000495924422252644</v>
      </c>
      <c r="BQ86" s="69">
        <f>'imported data from Web Calc'!BK91</f>
        <v>0.00476087445362539</v>
      </c>
      <c r="BR86" s="69">
        <f>'imported data from Web Calc'!BL91</f>
        <v>0.00089266396005476</v>
      </c>
      <c r="BS86" s="69">
        <f>'imported data from Web Calc'!BM91</f>
        <v>0.000495924422252644</v>
      </c>
      <c r="BT86" s="69">
        <f>'imported data from Web Calc'!BN91</f>
        <v>0.00247962211126322</v>
      </c>
      <c r="BU86" s="69">
        <f>'imported data from Web Calc'!BO91</f>
        <v>0.00366984072466957</v>
      </c>
      <c r="BV86" s="69">
        <f>'imported data from Web Calc'!BQ91</f>
        <v>0.00575272329813067</v>
      </c>
      <c r="BW86" s="69">
        <f>'imported data from Web Calc'!BR91</f>
        <v>0.00267799188016428</v>
      </c>
      <c r="BX86" s="69">
        <f>'imported data from Web Calc'!BS91</f>
        <v>0.00803397564049284</v>
      </c>
      <c r="BY86" s="69">
        <f>'imported data from Web Calc'!BT91</f>
        <v>0.0110095221740087</v>
      </c>
      <c r="BZ86" s="69">
        <f>'imported data from Web Calc'!BU91</f>
        <v>0.00287636164906534</v>
      </c>
      <c r="CA86" s="69">
        <f>'imported data from Web Calc'!BV91</f>
        <v>0.00228125234236216</v>
      </c>
      <c r="CB86" s="69">
        <f>'imported data from Web Calc'!BW91</f>
        <v>0.0044633198002738</v>
      </c>
      <c r="CC86" s="69">
        <f>'imported data from Web Calc'!BX91</f>
        <v>0.0128940349785688</v>
      </c>
      <c r="CD86" s="69">
        <f>'imported data from Web Calc'!BY91</f>
        <v>0.0013885883823074</v>
      </c>
      <c r="CE86" s="69">
        <f>'imported data from Web Calc'!BZ91</f>
        <v>0.000495924422252644</v>
      </c>
      <c r="CF86" s="69">
        <f>'imported data from Web Calc'!CA91</f>
        <v>0.00337228607131798</v>
      </c>
      <c r="CG86" s="69">
        <f>'imported data from Web Calc'!CC91</f>
        <v>0.0163655059343373</v>
      </c>
      <c r="CH86" s="69">
        <f>'imported data from Web Calc'!CD91</f>
        <v>0.000495924422252644</v>
      </c>
      <c r="CI86" s="69">
        <f>'imported data from Web Calc'!CE91</f>
        <v>0.00168614303565899</v>
      </c>
      <c r="CJ86" s="69">
        <f>'imported data from Web Calc'!CF91</f>
        <v>0.000396739537802116</v>
      </c>
      <c r="CK86" s="69">
        <f>'imported data from Web Calc'!CG91</f>
        <v>0.00188451280456005</v>
      </c>
      <c r="CL86" s="69">
        <f>'imported data from Web Calc'!CH91</f>
        <v>0.00109103372895582</v>
      </c>
      <c r="CM86" s="69">
        <f>'imported data from Web Calc'!CI91</f>
        <v>0</v>
      </c>
      <c r="CN86" s="69">
        <f>'imported data from Web Calc'!CJ91</f>
        <v>0.000198369768901058</v>
      </c>
      <c r="CO86" s="69">
        <f>'imported data from Web Calc'!CK91</f>
        <v>0.0217214896946658</v>
      </c>
      <c r="CP86" s="69">
        <f>'imported data from Web Calc'!CL91</f>
        <v>0.0144809931297772</v>
      </c>
      <c r="CQ86" s="69">
        <f>'imported data from Web Calc'!CM91</f>
        <v>0.00456250468472433</v>
      </c>
      <c r="CR86" s="69">
        <f>'imported data from Web Calc'!CO91</f>
        <v>0.00882745471609707</v>
      </c>
      <c r="CS86" s="69">
        <f>'imported data from Web Calc'!CP91</f>
        <v>0.00555435352922962</v>
      </c>
      <c r="CT86" s="69">
        <f>'imported data from Web Calc'!CQ91</f>
        <v>0.00535598376032856</v>
      </c>
      <c r="CU86" s="69">
        <f>'imported data from Web Calc'!CR91</f>
        <v>0.00347147095576851</v>
      </c>
      <c r="CV86" s="69">
        <f>'imported data from Web Calc'!CS91</f>
        <v>0.00287636164906534</v>
      </c>
      <c r="CW86" s="69">
        <f>'imported data from Web Calc'!CT91</f>
        <v>0.00575272329813067</v>
      </c>
      <c r="CX86" s="69">
        <f>'imported data from Web Calc'!CU91</f>
        <v>0.0104144128673055</v>
      </c>
      <c r="CY86" s="69">
        <f>'imported data from Web Calc'!CV91</f>
        <v>0.00674457214263596</v>
      </c>
      <c r="CZ86" s="69">
        <f>'imported data from Web Calc'!CW91</f>
        <v>0.00158695815120846</v>
      </c>
      <c r="DA86" s="69">
        <f>'imported data from Web Calc'!CX91</f>
        <v>9.91848844505289e-5</v>
      </c>
      <c r="DB86" s="69">
        <f>'imported data from Web Calc'!CY91</f>
        <v>0.00317391630241692</v>
      </c>
      <c r="DC86" s="69">
        <f>'imported data from Web Calc'!DA91</f>
        <v>0.00247962211126322</v>
      </c>
      <c r="DD86" s="69">
        <f>'imported data from Web Calc'!DB91</f>
        <v>0.000198369768901058</v>
      </c>
      <c r="DE86" s="69">
        <f>'imported data from Web Calc'!DC91</f>
        <v>0.000595109306703173</v>
      </c>
      <c r="DF86" s="69">
        <f>'imported data from Web Calc'!DD91</f>
        <v>0</v>
      </c>
      <c r="DG86" s="69">
        <f>'imported data from Web Calc'!DE91</f>
        <v>0.00267799188016428</v>
      </c>
      <c r="DH86" s="69">
        <f>'imported data from Web Calc'!DF91</f>
        <v>0.00466168956917486</v>
      </c>
      <c r="DI86" s="81"/>
      <c r="DJ86" s="66">
        <f t="shared" si="77"/>
        <v>0.00405666177402663</v>
      </c>
      <c r="DK86" s="66">
        <f t="shared" si="85"/>
        <v>0.0032631826984224</v>
      </c>
      <c r="DL86" s="66">
        <f t="shared" si="85"/>
        <v>0.00336236758287293</v>
      </c>
      <c r="DM86" s="66">
        <f t="shared" si="85"/>
        <v>0.00276725827616976</v>
      </c>
      <c r="DN86" s="66">
        <f t="shared" si="87"/>
        <v>0.0173474362903975</v>
      </c>
      <c r="DO86" s="66">
        <f t="shared" si="87"/>
        <v>0.00405666177402663</v>
      </c>
      <c r="DP86" s="66">
        <f t="shared" si="87"/>
        <v>0.00207296408501605</v>
      </c>
      <c r="DQ86" s="66">
        <f t="shared" si="87"/>
        <v>8.9266396005476e-5</v>
      </c>
      <c r="DR86" s="66">
        <f t="shared" si="87"/>
        <v>0.010503679263311</v>
      </c>
      <c r="DS86" s="66">
        <f t="shared" si="87"/>
        <v>0.00554443504078456</v>
      </c>
      <c r="DT86" s="66">
        <f t="shared" si="87"/>
        <v>0.00723057807644356</v>
      </c>
      <c r="DU86" s="66">
        <f t="shared" si="87"/>
        <v>0.00564361992523509</v>
      </c>
      <c r="DV86" s="66">
        <f t="shared" si="87"/>
        <v>0.000188451280456005</v>
      </c>
      <c r="DW86" s="66">
        <f t="shared" si="87"/>
        <v>0.00058519081825812</v>
      </c>
      <c r="DX86" s="66">
        <f t="shared" si="87"/>
        <v>0.00167622454721394</v>
      </c>
      <c r="DY86" s="66">
        <f t="shared" si="87"/>
        <v>0.00177540943166447</v>
      </c>
      <c r="DZ86" s="66">
        <f t="shared" si="87"/>
        <v>0.000783560587159178</v>
      </c>
      <c r="EA86" s="66">
        <f t="shared" si="87"/>
        <v>0.000386821049357063</v>
      </c>
      <c r="EB86" s="66">
        <f t="shared" si="87"/>
        <v>0</v>
      </c>
      <c r="EC86" s="66">
        <f t="shared" si="86"/>
        <v>0.0032631826984224</v>
      </c>
      <c r="ED86" s="66">
        <f t="shared" si="86"/>
        <v>0.00177540943166447</v>
      </c>
      <c r="EE86" s="66">
        <f t="shared" si="86"/>
        <v>0.0025688885072687</v>
      </c>
      <c r="EF86" s="66">
        <f t="shared" si="86"/>
        <v>0.0077265024986962</v>
      </c>
      <c r="EG86" s="66">
        <f t="shared" si="86"/>
        <v>0.00118030012496129</v>
      </c>
      <c r="EH86" s="66">
        <f t="shared" si="86"/>
        <v>0.0032631826984224</v>
      </c>
      <c r="EI86" s="66">
        <f t="shared" si="86"/>
        <v>0.00445340131182875</v>
      </c>
      <c r="EJ86" s="66">
        <f t="shared" si="86"/>
        <v>0.00217214896946658</v>
      </c>
      <c r="EK86" s="66">
        <f t="shared" si="86"/>
        <v>0.00336236758287293</v>
      </c>
      <c r="EL86" s="66">
        <f t="shared" si="86"/>
        <v>0.00385829200512557</v>
      </c>
      <c r="EM86" s="66">
        <f t="shared" si="86"/>
        <v>0.010503679263311</v>
      </c>
      <c r="EN86" s="66">
        <f t="shared" si="86"/>
        <v>0.00127948500941182</v>
      </c>
      <c r="EO86" s="66">
        <f t="shared" si="86"/>
        <v>0.000882745471609707</v>
      </c>
      <c r="EP86" s="66">
        <f t="shared" si="86"/>
        <v>0.00385829200512557</v>
      </c>
      <c r="EQ86" s="66">
        <f t="shared" si="86"/>
        <v>0.00286644316062028</v>
      </c>
      <c r="ER86" s="66">
        <f t="shared" si="86"/>
        <v>0.000486005933807592</v>
      </c>
      <c r="ES86" s="66">
        <f t="shared" si="86"/>
        <v>8.9266396005476e-5</v>
      </c>
      <c r="ET86" s="66">
        <f t="shared" si="86"/>
        <v>0.00316399781397187</v>
      </c>
      <c r="EU86" s="66">
        <f t="shared" si="86"/>
        <v>0.00108111524051076</v>
      </c>
      <c r="EV86" s="66">
        <f t="shared" si="86"/>
        <v>8.9266396005476e-5</v>
      </c>
      <c r="EW86" s="66">
        <f t="shared" si="86"/>
        <v>0.00485014084963086</v>
      </c>
      <c r="EX86" s="66">
        <f t="shared" si="86"/>
        <v>0.0032631826984224</v>
      </c>
      <c r="EY86" s="66">
        <f t="shared" si="86"/>
        <v>0.00336236758287293</v>
      </c>
      <c r="EZ86" s="66">
        <f t="shared" si="86"/>
        <v>0.0032631826984224</v>
      </c>
      <c r="FA86" s="66">
        <f t="shared" si="86"/>
        <v>0.00435421642737822</v>
      </c>
      <c r="FB86" s="66">
        <f t="shared" si="86"/>
        <v>0.00653628388528985</v>
      </c>
      <c r="FC86" s="66">
        <f t="shared" si="86"/>
        <v>0.00613954434748774</v>
      </c>
      <c r="FD86" s="66">
        <f t="shared" si="86"/>
        <v>0.00871835134320149</v>
      </c>
      <c r="FE86" s="66">
        <f t="shared" si="86"/>
        <v>0.00316399781397187</v>
      </c>
      <c r="FF86" s="66">
        <f t="shared" si="86"/>
        <v>0.00177540943166447</v>
      </c>
      <c r="FG86" s="66">
        <f t="shared" si="86"/>
        <v>0.00167622454721394</v>
      </c>
      <c r="FH86" s="66">
        <f t="shared" si="86"/>
        <v>0.00058519081825812</v>
      </c>
      <c r="FI86" s="66">
        <f t="shared" si="86"/>
        <v>8.9266396005476e-5</v>
      </c>
      <c r="FJ86" s="66">
        <f t="shared" si="86"/>
        <v>0.00058519081825812</v>
      </c>
      <c r="FK86" s="66">
        <f t="shared" si="86"/>
        <v>0.000486005933807592</v>
      </c>
      <c r="FL86" s="66">
        <f t="shared" si="86"/>
        <v>0.00475095596518033</v>
      </c>
      <c r="FM86" s="66">
        <f t="shared" si="86"/>
        <v>0.000882745471609707</v>
      </c>
      <c r="FN86" s="66">
        <f t="shared" si="86"/>
        <v>0.000486005933807592</v>
      </c>
      <c r="FO86" s="66">
        <f t="shared" si="86"/>
        <v>0.00246970362281817</v>
      </c>
      <c r="FP86" s="66">
        <f t="shared" si="86"/>
        <v>0.00365992223622452</v>
      </c>
      <c r="FQ86" s="66">
        <f t="shared" si="86"/>
        <v>0.00574280480968562</v>
      </c>
      <c r="FR86" s="66">
        <f t="shared" si="86"/>
        <v>0.00266807339171923</v>
      </c>
      <c r="FS86" s="66">
        <f t="shared" si="86"/>
        <v>0.00802405715204779</v>
      </c>
      <c r="FT86" s="66">
        <f t="shared" si="86"/>
        <v>0.0109996036855637</v>
      </c>
      <c r="FU86" s="66">
        <f t="shared" si="86"/>
        <v>0.00286644316062028</v>
      </c>
      <c r="FV86" s="66">
        <f t="shared" si="80"/>
        <v>0.00227133385391711</v>
      </c>
      <c r="FW86" s="66">
        <f t="shared" si="84"/>
        <v>0.00445340131182875</v>
      </c>
      <c r="FX86" s="66">
        <f t="shared" si="84"/>
        <v>0.0128841164901237</v>
      </c>
      <c r="FY86" s="66">
        <f t="shared" si="84"/>
        <v>0.00137866989386235</v>
      </c>
      <c r="FZ86" s="66">
        <f t="shared" si="84"/>
        <v>0.000486005933807592</v>
      </c>
      <c r="GA86" s="66">
        <f t="shared" si="84"/>
        <v>0.00336236758287293</v>
      </c>
      <c r="GB86" s="66">
        <f t="shared" si="84"/>
        <v>0.0163555874458922</v>
      </c>
      <c r="GC86" s="66">
        <f t="shared" si="84"/>
        <v>0.000486005933807592</v>
      </c>
      <c r="GD86" s="66">
        <f t="shared" si="84"/>
        <v>0.00167622454721394</v>
      </c>
      <c r="GE86" s="66">
        <f t="shared" si="84"/>
        <v>0.000386821049357063</v>
      </c>
      <c r="GF86" s="66">
        <f t="shared" si="84"/>
        <v>0.001874594316115</v>
      </c>
      <c r="GG86" s="66">
        <f t="shared" si="84"/>
        <v>0.00108111524051076</v>
      </c>
      <c r="GH86" s="66">
        <f t="shared" si="84"/>
        <v>0</v>
      </c>
      <c r="GI86" s="66">
        <f t="shared" si="84"/>
        <v>0.000188451280456005</v>
      </c>
      <c r="GJ86" s="66">
        <f t="shared" si="84"/>
        <v>0.0217115712062208</v>
      </c>
      <c r="GK86" s="66">
        <f t="shared" si="84"/>
        <v>0.0144710746413322</v>
      </c>
      <c r="GL86" s="66">
        <f t="shared" si="84"/>
        <v>0.00455258619627927</v>
      </c>
      <c r="GM86" s="66">
        <f t="shared" si="84"/>
        <v>0.00881753622765202</v>
      </c>
      <c r="GN86" s="66">
        <f t="shared" si="82"/>
        <v>0.00554443504078456</v>
      </c>
      <c r="GO86" s="66">
        <f t="shared" si="82"/>
        <v>0.00534606527188351</v>
      </c>
      <c r="GP86" s="66">
        <f t="shared" si="82"/>
        <v>0.00346155246732346</v>
      </c>
      <c r="GQ86" s="66">
        <f t="shared" si="82"/>
        <v>0.00286644316062028</v>
      </c>
      <c r="GR86" s="66">
        <f t="shared" si="82"/>
        <v>0.00574280480968562</v>
      </c>
      <c r="GS86" s="66">
        <f t="shared" si="82"/>
        <v>0.0104044943788605</v>
      </c>
      <c r="GT86" s="66">
        <f t="shared" si="82"/>
        <v>0.00673465365419091</v>
      </c>
      <c r="GU86" s="66">
        <f t="shared" si="82"/>
        <v>0.00157703966276341</v>
      </c>
      <c r="GV86" s="66">
        <f t="shared" si="82"/>
        <v>8.9266396005476e-5</v>
      </c>
      <c r="GW86" s="66">
        <f t="shared" si="82"/>
        <v>0.00316399781397187</v>
      </c>
      <c r="GX86" s="66">
        <f t="shared" si="82"/>
        <v>0.00246970362281817</v>
      </c>
      <c r="GY86" s="66">
        <f t="shared" si="82"/>
        <v>0.000188451280456005</v>
      </c>
      <c r="GZ86" s="66">
        <f t="shared" si="82"/>
        <v>0.00058519081825812</v>
      </c>
      <c r="HA86" s="66">
        <f t="shared" si="82"/>
        <v>0</v>
      </c>
      <c r="HB86" s="66">
        <f t="shared" si="82"/>
        <v>0.00266807339171923</v>
      </c>
      <c r="HC86" s="66">
        <f t="shared" si="82"/>
        <v>0.0046517710807298</v>
      </c>
      <c r="HD86" s="66"/>
    </row>
    <row r="87" spans="1:212">
      <c r="A87">
        <f>'imported data from Web Calc'!A92</f>
        <v>814.6</v>
      </c>
      <c r="B87" t="str">
        <f>'imported data from Web Calc'!B92</f>
        <v>C46H88O8PN</v>
      </c>
      <c r="C87" s="61" t="str">
        <f>'imported data from Web Calc'!C92</f>
        <v>PC(38:2)</v>
      </c>
      <c r="D87" s="69">
        <f>'imported data from Web Calc'!H92</f>
        <v>0.000198369768901058</v>
      </c>
      <c r="E87" s="69">
        <f>'imported data from Web Calc'!T92</f>
        <v>0</v>
      </c>
      <c r="F87" s="69">
        <f>'imported data from Web Calc'!AF92</f>
        <v>0</v>
      </c>
      <c r="G87" s="69">
        <f>'imported data from Web Calc'!AR92</f>
        <v>0</v>
      </c>
      <c r="H87" s="69">
        <f>'imported data from Web Calc'!BD92</f>
        <v>0.000198369768901058</v>
      </c>
      <c r="I87" s="69">
        <f>'imported data from Web Calc'!BP92</f>
        <v>0</v>
      </c>
      <c r="J87" s="69">
        <f>'imported data from Web Calc'!CB92</f>
        <v>0</v>
      </c>
      <c r="K87" s="69">
        <f>'imported data from Web Calc'!CN92</f>
        <v>9.91848844505289e-5</v>
      </c>
      <c r="L87" s="69">
        <f>'imported data from Web Calc'!CZ92</f>
        <v>0</v>
      </c>
      <c r="M87" s="69">
        <f>'imported data from Web Calc'!DG92</f>
        <v>0</v>
      </c>
      <c r="N87" s="78">
        <f t="shared" si="69"/>
        <v>4.95924422252644e-5</v>
      </c>
      <c r="O87" s="69">
        <f>'imported data from Web Calc'!D92</f>
        <v>0.00267799188016428</v>
      </c>
      <c r="P87" s="69">
        <f>'imported data from Web Calc'!E92</f>
        <v>0.00317391630241692</v>
      </c>
      <c r="Q87" s="69">
        <f>'imported data from Web Calc'!F92</f>
        <v>0.00218206745791164</v>
      </c>
      <c r="R87" s="69">
        <f>'imported data from Web Calc'!G92</f>
        <v>0.00366984072466957</v>
      </c>
      <c r="S87" s="69">
        <f>'imported data from Web Calc'!I92</f>
        <v>0.0089266396005476</v>
      </c>
      <c r="T87" s="69">
        <f>'imported data from Web Calc'!J92</f>
        <v>0.00287636164906534</v>
      </c>
      <c r="U87" s="69">
        <f>'imported data from Web Calc'!K92</f>
        <v>0.00128940349785688</v>
      </c>
      <c r="V87" s="69">
        <f>'imported data from Web Calc'!L92</f>
        <v>0.000198369768901058</v>
      </c>
      <c r="W87" s="69">
        <f>'imported data from Web Calc'!M92</f>
        <v>0.00436413491582327</v>
      </c>
      <c r="X87" s="69">
        <f>'imported data from Web Calc'!N92</f>
        <v>0.00476087445362539</v>
      </c>
      <c r="Y87" s="69">
        <f>'imported data from Web Calc'!O92</f>
        <v>0.00525679887587803</v>
      </c>
      <c r="Z87" s="69">
        <f>'imported data from Web Calc'!P92</f>
        <v>0.0037690256091201</v>
      </c>
      <c r="AA87" s="69">
        <f>'imported data from Web Calc'!Q92</f>
        <v>0.000396739537802116</v>
      </c>
      <c r="AB87" s="69">
        <f>'imported data from Web Calc'!R92</f>
        <v>0.000495924422252644</v>
      </c>
      <c r="AC87" s="69">
        <f>'imported data from Web Calc'!S92</f>
        <v>0.00188451280456005</v>
      </c>
      <c r="AD87" s="69">
        <f>'imported data from Web Calc'!U92</f>
        <v>0.000991848844505289</v>
      </c>
      <c r="AE87" s="69">
        <f>'imported data from Web Calc'!V92</f>
        <v>0.000297554653351587</v>
      </c>
      <c r="AF87" s="69">
        <f>'imported data from Web Calc'!W92</f>
        <v>0.00089266396005476</v>
      </c>
      <c r="AG87" s="69">
        <f>'imported data from Web Calc'!X92</f>
        <v>0</v>
      </c>
      <c r="AH87" s="69">
        <f>'imported data from Web Calc'!Y92</f>
        <v>0.00119021861340635</v>
      </c>
      <c r="AI87" s="69">
        <f>'imported data from Web Calc'!Z92</f>
        <v>0.00148777326675793</v>
      </c>
      <c r="AJ87" s="69">
        <f>'imported data from Web Calc'!AA92</f>
        <v>0.00247962211126322</v>
      </c>
      <c r="AK87" s="69">
        <f>'imported data from Web Calc'!AB92</f>
        <v>0.0044633198002738</v>
      </c>
      <c r="AL87" s="69">
        <f>'imported data from Web Calc'!AC92</f>
        <v>0.000793479075604231</v>
      </c>
      <c r="AM87" s="69">
        <f>'imported data from Web Calc'!AD92</f>
        <v>0.00257880699571375</v>
      </c>
      <c r="AN87" s="69">
        <f>'imported data from Web Calc'!AE92</f>
        <v>0.00198369768901058</v>
      </c>
      <c r="AO87" s="69">
        <f>'imported data from Web Calc'!AG92</f>
        <v>0.00178532792010952</v>
      </c>
      <c r="AP87" s="69">
        <f>'imported data from Web Calc'!AH92</f>
        <v>0.00247962211126322</v>
      </c>
      <c r="AQ87" s="69">
        <f>'imported data from Web Calc'!AI92</f>
        <v>0.00228125234236216</v>
      </c>
      <c r="AR87" s="69">
        <f>'imported data from Web Calc'!AJ92</f>
        <v>0.00545516864477909</v>
      </c>
      <c r="AS87" s="69">
        <f>'imported data from Web Calc'!AK92</f>
        <v>0.000793479075604231</v>
      </c>
      <c r="AT87" s="69">
        <f>'imported data from Web Calc'!AL92</f>
        <v>0.00119021861340635</v>
      </c>
      <c r="AU87" s="69">
        <f>'imported data from Web Calc'!AM92</f>
        <v>0.00297554653351587</v>
      </c>
      <c r="AV87" s="69">
        <f>'imported data from Web Calc'!AN92</f>
        <v>0.00148777326675793</v>
      </c>
      <c r="AW87" s="69">
        <f>'imported data from Web Calc'!AO92</f>
        <v>0</v>
      </c>
      <c r="AX87" s="69">
        <f>'imported data from Web Calc'!AP92</f>
        <v>0.000198369768901058</v>
      </c>
      <c r="AY87" s="69">
        <f>'imported data from Web Calc'!AQ92</f>
        <v>0.00198369768901058</v>
      </c>
      <c r="AZ87" s="69">
        <f>'imported data from Web Calc'!AS92</f>
        <v>0.000396739537802116</v>
      </c>
      <c r="BA87" s="69">
        <f>'imported data from Web Calc'!AT92</f>
        <v>0.000495924422252644</v>
      </c>
      <c r="BB87" s="69">
        <f>'imported data from Web Calc'!AU92</f>
        <v>0.00396739537802116</v>
      </c>
      <c r="BC87" s="69">
        <f>'imported data from Web Calc'!AV92</f>
        <v>0.00228125234236216</v>
      </c>
      <c r="BD87" s="69">
        <f>'imported data from Web Calc'!AW92</f>
        <v>0.00357065584021904</v>
      </c>
      <c r="BE87" s="69">
        <f>'imported data from Web Calc'!AX92</f>
        <v>0.00247962211126322</v>
      </c>
      <c r="BF87" s="69">
        <f>'imported data from Web Calc'!AY92</f>
        <v>0.00228125234236216</v>
      </c>
      <c r="BG87" s="69">
        <f>'imported data from Web Calc'!AZ92</f>
        <v>0.00535598376032856</v>
      </c>
      <c r="BH87" s="69">
        <f>'imported data from Web Calc'!BA92</f>
        <v>0.00277717676461481</v>
      </c>
      <c r="BI87" s="69">
        <f>'imported data from Web Calc'!BB92</f>
        <v>0.00416576514692221</v>
      </c>
      <c r="BJ87" s="69">
        <f>'imported data from Web Calc'!BC92</f>
        <v>0.00238043722681269</v>
      </c>
      <c r="BK87" s="69">
        <f>'imported data from Web Calc'!BE92</f>
        <v>0.00119021861340635</v>
      </c>
      <c r="BL87" s="69">
        <f>'imported data from Web Calc'!BF92</f>
        <v>0.0013885883823074</v>
      </c>
      <c r="BM87" s="69">
        <f>'imported data from Web Calc'!BG92</f>
        <v>0.000495924422252644</v>
      </c>
      <c r="BN87" s="69">
        <f>'imported data from Web Calc'!BH92</f>
        <v>0.000198369768901058</v>
      </c>
      <c r="BO87" s="69">
        <f>'imported data from Web Calc'!BI92</f>
        <v>0.00158695815120846</v>
      </c>
      <c r="BP87" s="69">
        <f>'imported data from Web Calc'!BJ92</f>
        <v>0.000793479075604231</v>
      </c>
      <c r="BQ87" s="69">
        <f>'imported data from Web Calc'!BK92</f>
        <v>0.00277717676461481</v>
      </c>
      <c r="BR87" s="69">
        <f>'imported data from Web Calc'!BL92</f>
        <v>0.000495924422252644</v>
      </c>
      <c r="BS87" s="69">
        <f>'imported data from Web Calc'!BM92</f>
        <v>0.000297554653351587</v>
      </c>
      <c r="BT87" s="69">
        <f>'imported data from Web Calc'!BN92</f>
        <v>0.00148777326675793</v>
      </c>
      <c r="BU87" s="69">
        <f>'imported data from Web Calc'!BO92</f>
        <v>0.00228125234236216</v>
      </c>
      <c r="BV87" s="69">
        <f>'imported data from Web Calc'!BQ92</f>
        <v>0.00426495003137274</v>
      </c>
      <c r="BW87" s="69">
        <f>'imported data from Web Calc'!BR92</f>
        <v>0.000991848844505289</v>
      </c>
      <c r="BX87" s="69">
        <f>'imported data from Web Calc'!BS92</f>
        <v>0.00456250468472433</v>
      </c>
      <c r="BY87" s="69">
        <f>'imported data from Web Calc'!BT92</f>
        <v>0.00495924422252644</v>
      </c>
      <c r="BZ87" s="69">
        <f>'imported data from Web Calc'!BU92</f>
        <v>0.00238043722681269</v>
      </c>
      <c r="CA87" s="69">
        <f>'imported data from Web Calc'!BV92</f>
        <v>0.00168614303565899</v>
      </c>
      <c r="CB87" s="69">
        <f>'imported data from Web Calc'!BW92</f>
        <v>0.00218206745791164</v>
      </c>
      <c r="CC87" s="69">
        <f>'imported data from Web Calc'!BX92</f>
        <v>0.00773642098714125</v>
      </c>
      <c r="CD87" s="69">
        <f>'imported data from Web Calc'!BY92</f>
        <v>0.00119021861340635</v>
      </c>
      <c r="CE87" s="69">
        <f>'imported data from Web Calc'!BZ92</f>
        <v>0.000198369768901058</v>
      </c>
      <c r="CF87" s="69">
        <f>'imported data from Web Calc'!CA92</f>
        <v>0.00228125234236216</v>
      </c>
      <c r="CG87" s="69">
        <f>'imported data from Web Calc'!CC92</f>
        <v>0.0082323454093939</v>
      </c>
      <c r="CH87" s="69">
        <f>'imported data from Web Calc'!CD92</f>
        <v>0.000595109306703173</v>
      </c>
      <c r="CI87" s="69">
        <f>'imported data from Web Calc'!CE92</f>
        <v>0.0013885883823074</v>
      </c>
      <c r="CJ87" s="69">
        <f>'imported data from Web Calc'!CF92</f>
        <v>0.000396739537802116</v>
      </c>
      <c r="CK87" s="69">
        <f>'imported data from Web Calc'!CG92</f>
        <v>0.000694294191153702</v>
      </c>
      <c r="CL87" s="69">
        <f>'imported data from Web Calc'!CH92</f>
        <v>0.000793479075604231</v>
      </c>
      <c r="CM87" s="69">
        <f>'imported data from Web Calc'!CI92</f>
        <v>0.000297554653351587</v>
      </c>
      <c r="CN87" s="69">
        <f>'imported data from Web Calc'!CJ92</f>
        <v>9.91848844505289e-5</v>
      </c>
      <c r="CO87" s="69">
        <f>'imported data from Web Calc'!CK92</f>
        <v>0.0130924047474698</v>
      </c>
      <c r="CP87" s="69">
        <f>'imported data from Web Calc'!CL92</f>
        <v>0.00981930356060236</v>
      </c>
      <c r="CQ87" s="69">
        <f>'imported data from Web Calc'!CM92</f>
        <v>0.000396739537802116</v>
      </c>
      <c r="CR87" s="69">
        <f>'imported data from Web Calc'!CO92</f>
        <v>0.00396739537802116</v>
      </c>
      <c r="CS87" s="69">
        <f>'imported data from Web Calc'!CP92</f>
        <v>0.00386821049357063</v>
      </c>
      <c r="CT87" s="69">
        <f>'imported data from Web Calc'!CQ92</f>
        <v>0.00327310118686745</v>
      </c>
      <c r="CU87" s="69">
        <f>'imported data from Web Calc'!CR92</f>
        <v>0.00327310118686745</v>
      </c>
      <c r="CV87" s="69">
        <f>'imported data from Web Calc'!CS92</f>
        <v>0.00188451280456005</v>
      </c>
      <c r="CW87" s="69">
        <f>'imported data from Web Calc'!CT92</f>
        <v>0.0044633198002738</v>
      </c>
      <c r="CX87" s="69">
        <f>'imported data from Web Calc'!CU92</f>
        <v>0.00426495003137274</v>
      </c>
      <c r="CY87" s="69">
        <f>'imported data from Web Calc'!CV92</f>
        <v>0.00396739537802116</v>
      </c>
      <c r="CZ87" s="69">
        <f>'imported data from Web Calc'!CW92</f>
        <v>0.000694294191153702</v>
      </c>
      <c r="DA87" s="69">
        <f>'imported data from Web Calc'!CX92</f>
        <v>0.00148777326675793</v>
      </c>
      <c r="DB87" s="69">
        <f>'imported data from Web Calc'!CY92</f>
        <v>0.00218206745791164</v>
      </c>
      <c r="DC87" s="69">
        <f>'imported data from Web Calc'!DA92</f>
        <v>0.0013885883823074</v>
      </c>
      <c r="DD87" s="69">
        <f>'imported data from Web Calc'!DB92</f>
        <v>0</v>
      </c>
      <c r="DE87" s="69">
        <f>'imported data from Web Calc'!DC92</f>
        <v>0.000297554653351587</v>
      </c>
      <c r="DF87" s="69">
        <f>'imported data from Web Calc'!DD92</f>
        <v>0</v>
      </c>
      <c r="DG87" s="69">
        <f>'imported data from Web Calc'!DE92</f>
        <v>0.0013885883823074</v>
      </c>
      <c r="DH87" s="69">
        <f>'imported data from Web Calc'!DF92</f>
        <v>0.00168614303565899</v>
      </c>
      <c r="DI87" s="81"/>
      <c r="DJ87" s="66">
        <f t="shared" si="77"/>
        <v>0.00262839943793902</v>
      </c>
      <c r="DK87" s="66">
        <f t="shared" si="85"/>
        <v>0.00312432386019166</v>
      </c>
      <c r="DL87" s="66">
        <f t="shared" si="85"/>
        <v>0.00213247501568637</v>
      </c>
      <c r="DM87" s="66">
        <f t="shared" si="85"/>
        <v>0.0036202482824443</v>
      </c>
      <c r="DN87" s="66">
        <f t="shared" si="87"/>
        <v>0.00887704715832233</v>
      </c>
      <c r="DO87" s="66">
        <f t="shared" si="87"/>
        <v>0.00282676920684007</v>
      </c>
      <c r="DP87" s="66">
        <f t="shared" si="87"/>
        <v>0.00123981105563161</v>
      </c>
      <c r="DQ87" s="66">
        <f t="shared" si="87"/>
        <v>0.000148777326675793</v>
      </c>
      <c r="DR87" s="66">
        <f t="shared" si="87"/>
        <v>0.00431454247359801</v>
      </c>
      <c r="DS87" s="66">
        <f t="shared" si="87"/>
        <v>0.00471128201140012</v>
      </c>
      <c r="DT87" s="66">
        <f t="shared" si="87"/>
        <v>0.00520720643365277</v>
      </c>
      <c r="DU87" s="66">
        <f t="shared" si="87"/>
        <v>0.00371943316689483</v>
      </c>
      <c r="DV87" s="66">
        <f t="shared" si="87"/>
        <v>0.000347147095576851</v>
      </c>
      <c r="DW87" s="66">
        <f t="shared" si="87"/>
        <v>0.00044633198002738</v>
      </c>
      <c r="DX87" s="66">
        <f t="shared" si="87"/>
        <v>0.00183492036233478</v>
      </c>
      <c r="DY87" s="66">
        <f t="shared" si="87"/>
        <v>0.000942256402280024</v>
      </c>
      <c r="DZ87" s="66">
        <f t="shared" si="87"/>
        <v>0.000247962211126322</v>
      </c>
      <c r="EA87" s="66">
        <f t="shared" si="87"/>
        <v>0.000843071517829495</v>
      </c>
      <c r="EB87" s="66">
        <f t="shared" si="87"/>
        <v>0</v>
      </c>
      <c r="EC87" s="66">
        <f t="shared" si="86"/>
        <v>0.00114062617118108</v>
      </c>
      <c r="ED87" s="66">
        <f t="shared" si="86"/>
        <v>0.00143818082453267</v>
      </c>
      <c r="EE87" s="66">
        <f t="shared" si="86"/>
        <v>0.00243002966903796</v>
      </c>
      <c r="EF87" s="66">
        <f t="shared" si="86"/>
        <v>0.00441372735804853</v>
      </c>
      <c r="EG87" s="66">
        <f t="shared" si="86"/>
        <v>0.000743886633378967</v>
      </c>
      <c r="EH87" s="66">
        <f t="shared" si="86"/>
        <v>0.00252921455348849</v>
      </c>
      <c r="EI87" s="66">
        <f t="shared" si="86"/>
        <v>0.00193410524678531</v>
      </c>
      <c r="EJ87" s="66">
        <f t="shared" si="86"/>
        <v>0.00173573547788426</v>
      </c>
      <c r="EK87" s="66">
        <f t="shared" si="86"/>
        <v>0.00243002966903796</v>
      </c>
      <c r="EL87" s="66">
        <f t="shared" si="86"/>
        <v>0.0022316599001369</v>
      </c>
      <c r="EM87" s="66">
        <f t="shared" si="86"/>
        <v>0.00540557620255382</v>
      </c>
      <c r="EN87" s="66">
        <f t="shared" si="86"/>
        <v>0.000743886633378967</v>
      </c>
      <c r="EO87" s="66">
        <f t="shared" si="86"/>
        <v>0.00114062617118108</v>
      </c>
      <c r="EP87" s="66">
        <f t="shared" si="86"/>
        <v>0.0029259540912906</v>
      </c>
      <c r="EQ87" s="66">
        <f t="shared" si="86"/>
        <v>0.00143818082453267</v>
      </c>
      <c r="ER87" s="66">
        <f t="shared" si="86"/>
        <v>0</v>
      </c>
      <c r="ES87" s="66">
        <f t="shared" si="86"/>
        <v>0.000148777326675793</v>
      </c>
      <c r="ET87" s="66">
        <f t="shared" si="86"/>
        <v>0.00193410524678531</v>
      </c>
      <c r="EU87" s="66">
        <f t="shared" si="86"/>
        <v>0.000347147095576851</v>
      </c>
      <c r="EV87" s="66">
        <f t="shared" si="86"/>
        <v>0.00044633198002738</v>
      </c>
      <c r="EW87" s="66">
        <f t="shared" si="86"/>
        <v>0.00391780293579589</v>
      </c>
      <c r="EX87" s="66">
        <f t="shared" si="86"/>
        <v>0.0022316599001369</v>
      </c>
      <c r="EY87" s="66">
        <f t="shared" si="86"/>
        <v>0.00352106339799378</v>
      </c>
      <c r="EZ87" s="66">
        <f t="shared" si="86"/>
        <v>0.00243002966903796</v>
      </c>
      <c r="FA87" s="66">
        <f t="shared" si="86"/>
        <v>0.0022316599001369</v>
      </c>
      <c r="FB87" s="66">
        <f t="shared" si="86"/>
        <v>0.0053063913181033</v>
      </c>
      <c r="FC87" s="66">
        <f t="shared" si="86"/>
        <v>0.00272758432238954</v>
      </c>
      <c r="FD87" s="66">
        <f t="shared" si="86"/>
        <v>0.00411617270469695</v>
      </c>
      <c r="FE87" s="66">
        <f t="shared" si="86"/>
        <v>0.00233084478458743</v>
      </c>
      <c r="FF87" s="66">
        <f t="shared" si="86"/>
        <v>0.00114062617118108</v>
      </c>
      <c r="FG87" s="66">
        <f t="shared" si="86"/>
        <v>0.00133899594008214</v>
      </c>
      <c r="FH87" s="66">
        <f t="shared" si="86"/>
        <v>0.00044633198002738</v>
      </c>
      <c r="FI87" s="66">
        <f t="shared" si="86"/>
        <v>0.000148777326675793</v>
      </c>
      <c r="FJ87" s="66">
        <f t="shared" si="86"/>
        <v>0.0015373657089832</v>
      </c>
      <c r="FK87" s="66">
        <f t="shared" si="86"/>
        <v>0.000743886633378967</v>
      </c>
      <c r="FL87" s="66">
        <f t="shared" si="86"/>
        <v>0.00272758432238954</v>
      </c>
      <c r="FM87" s="66">
        <f t="shared" si="86"/>
        <v>0.00044633198002738</v>
      </c>
      <c r="FN87" s="66">
        <f t="shared" si="86"/>
        <v>0.000247962211126322</v>
      </c>
      <c r="FO87" s="66">
        <f t="shared" si="86"/>
        <v>0.00143818082453267</v>
      </c>
      <c r="FP87" s="66">
        <f t="shared" si="86"/>
        <v>0.0022316599001369</v>
      </c>
      <c r="FQ87" s="66">
        <f t="shared" si="86"/>
        <v>0.00421535758914748</v>
      </c>
      <c r="FR87" s="66">
        <f t="shared" si="86"/>
        <v>0.000942256402280024</v>
      </c>
      <c r="FS87" s="66">
        <f t="shared" si="86"/>
        <v>0.00451291224249906</v>
      </c>
      <c r="FT87" s="66">
        <f t="shared" si="86"/>
        <v>0.00490965178030118</v>
      </c>
      <c r="FU87" s="66">
        <f t="shared" si="86"/>
        <v>0.00233084478458743</v>
      </c>
      <c r="FV87" s="66">
        <f t="shared" si="80"/>
        <v>0.00163655059343373</v>
      </c>
      <c r="FW87" s="66">
        <f t="shared" si="84"/>
        <v>0.00213247501568637</v>
      </c>
      <c r="FX87" s="66">
        <f t="shared" si="84"/>
        <v>0.00768682854491599</v>
      </c>
      <c r="FY87" s="66">
        <f t="shared" si="84"/>
        <v>0.00114062617118108</v>
      </c>
      <c r="FZ87" s="66">
        <f t="shared" si="84"/>
        <v>0.000148777326675793</v>
      </c>
      <c r="GA87" s="66">
        <f t="shared" si="84"/>
        <v>0.0022316599001369</v>
      </c>
      <c r="GB87" s="66">
        <f t="shared" si="84"/>
        <v>0.00818275296716863</v>
      </c>
      <c r="GC87" s="66">
        <f t="shared" si="84"/>
        <v>0.000545516864477909</v>
      </c>
      <c r="GD87" s="66">
        <f t="shared" si="84"/>
        <v>0.00133899594008214</v>
      </c>
      <c r="GE87" s="66">
        <f t="shared" si="84"/>
        <v>0.000347147095576851</v>
      </c>
      <c r="GF87" s="66">
        <f t="shared" si="84"/>
        <v>0.000644701748928438</v>
      </c>
      <c r="GG87" s="66">
        <f t="shared" si="84"/>
        <v>0.000743886633378967</v>
      </c>
      <c r="GH87" s="66">
        <f t="shared" si="84"/>
        <v>0.000247962211126322</v>
      </c>
      <c r="GI87" s="66">
        <f t="shared" si="84"/>
        <v>4.95924422252644e-5</v>
      </c>
      <c r="GJ87" s="66">
        <f t="shared" si="84"/>
        <v>0.0130428123052445</v>
      </c>
      <c r="GK87" s="66">
        <f t="shared" si="84"/>
        <v>0.00976971111837709</v>
      </c>
      <c r="GL87" s="66">
        <f t="shared" si="84"/>
        <v>0.000347147095576851</v>
      </c>
      <c r="GM87" s="66">
        <f t="shared" si="84"/>
        <v>0.00391780293579589</v>
      </c>
      <c r="GN87" s="66">
        <f t="shared" si="82"/>
        <v>0.00381861805134536</v>
      </c>
      <c r="GO87" s="66">
        <f t="shared" si="82"/>
        <v>0.00322350874464219</v>
      </c>
      <c r="GP87" s="66">
        <f t="shared" si="82"/>
        <v>0.00322350874464219</v>
      </c>
      <c r="GQ87" s="66">
        <f t="shared" si="82"/>
        <v>0.00183492036233478</v>
      </c>
      <c r="GR87" s="66">
        <f t="shared" si="82"/>
        <v>0.00441372735804853</v>
      </c>
      <c r="GS87" s="66">
        <f t="shared" si="82"/>
        <v>0.00421535758914748</v>
      </c>
      <c r="GT87" s="66">
        <f t="shared" si="82"/>
        <v>0.00391780293579589</v>
      </c>
      <c r="GU87" s="66">
        <f t="shared" si="82"/>
        <v>0.000644701748928438</v>
      </c>
      <c r="GV87" s="66">
        <f t="shared" si="82"/>
        <v>0.00143818082453267</v>
      </c>
      <c r="GW87" s="66">
        <f t="shared" si="82"/>
        <v>0.00213247501568637</v>
      </c>
      <c r="GX87" s="66">
        <f t="shared" si="82"/>
        <v>0.00133899594008214</v>
      </c>
      <c r="GY87" s="66">
        <f t="shared" si="82"/>
        <v>0</v>
      </c>
      <c r="GZ87" s="66">
        <f t="shared" si="82"/>
        <v>0.000247962211126322</v>
      </c>
      <c r="HA87" s="66">
        <f t="shared" si="82"/>
        <v>0</v>
      </c>
      <c r="HB87" s="66">
        <f t="shared" si="82"/>
        <v>0.00133899594008214</v>
      </c>
      <c r="HC87" s="66">
        <f t="shared" si="82"/>
        <v>0.00163655059343373</v>
      </c>
      <c r="HD87" s="66"/>
    </row>
    <row r="88" spans="1:212">
      <c r="A88">
        <f>'imported data from Web Calc'!A93</f>
        <v>836.6</v>
      </c>
      <c r="B88" t="str">
        <f>'imported data from Web Calc'!B93</f>
        <v>C48H86O8PN</v>
      </c>
      <c r="C88" s="61" t="str">
        <f>'imported data from Web Calc'!C93</f>
        <v>PC(40:5)</v>
      </c>
      <c r="D88" s="69">
        <f>'imported data from Web Calc'!H93</f>
        <v>0</v>
      </c>
      <c r="E88" s="69">
        <f>'imported data from Web Calc'!T93</f>
        <v>0</v>
      </c>
      <c r="F88" s="69">
        <f>'imported data from Web Calc'!AF93</f>
        <v>0</v>
      </c>
      <c r="G88" s="69">
        <f>'imported data from Web Calc'!AR93</f>
        <v>0</v>
      </c>
      <c r="H88" s="69">
        <f>'imported data from Web Calc'!BD93</f>
        <v>0</v>
      </c>
      <c r="I88" s="69">
        <f>'imported data from Web Calc'!BP93</f>
        <v>0</v>
      </c>
      <c r="J88" s="69">
        <f>'imported data from Web Calc'!CB93</f>
        <v>0</v>
      </c>
      <c r="K88" s="69">
        <f>'imported data from Web Calc'!CN93</f>
        <v>0</v>
      </c>
      <c r="L88" s="69">
        <f>'imported data from Web Calc'!CZ93</f>
        <v>0</v>
      </c>
      <c r="M88" s="69">
        <f>'imported data from Web Calc'!DG93</f>
        <v>0</v>
      </c>
      <c r="N88" s="78">
        <f t="shared" si="69"/>
        <v>0</v>
      </c>
      <c r="O88" s="69">
        <f>'imported data from Web Calc'!D93</f>
        <v>0</v>
      </c>
      <c r="P88" s="69">
        <f>'imported data from Web Calc'!E93</f>
        <v>0</v>
      </c>
      <c r="Q88" s="69">
        <f>'imported data from Web Calc'!F93</f>
        <v>0</v>
      </c>
      <c r="R88" s="69">
        <f>'imported data from Web Calc'!G93</f>
        <v>0</v>
      </c>
      <c r="S88" s="69">
        <f>'imported data from Web Calc'!I93</f>
        <v>0.000198369768901058</v>
      </c>
      <c r="T88" s="69">
        <f>'imported data from Web Calc'!J93</f>
        <v>0</v>
      </c>
      <c r="U88" s="69">
        <f>'imported data from Web Calc'!K93</f>
        <v>0</v>
      </c>
      <c r="V88" s="69">
        <f>'imported data from Web Calc'!L93</f>
        <v>0</v>
      </c>
      <c r="W88" s="69">
        <f>'imported data from Web Calc'!M93</f>
        <v>0</v>
      </c>
      <c r="X88" s="69">
        <f>'imported data from Web Calc'!N93</f>
        <v>0</v>
      </c>
      <c r="Y88" s="69">
        <f>'imported data from Web Calc'!O93</f>
        <v>0</v>
      </c>
      <c r="Z88" s="69">
        <f>'imported data from Web Calc'!P93</f>
        <v>0</v>
      </c>
      <c r="AA88" s="69">
        <f>'imported data from Web Calc'!Q93</f>
        <v>0</v>
      </c>
      <c r="AB88" s="69">
        <f>'imported data from Web Calc'!R93</f>
        <v>0</v>
      </c>
      <c r="AC88" s="69">
        <f>'imported data from Web Calc'!S93</f>
        <v>0</v>
      </c>
      <c r="AD88" s="69">
        <f>'imported data from Web Calc'!U93</f>
        <v>0</v>
      </c>
      <c r="AE88" s="69">
        <f>'imported data from Web Calc'!V93</f>
        <v>0</v>
      </c>
      <c r="AF88" s="69">
        <f>'imported data from Web Calc'!W93</f>
        <v>0</v>
      </c>
      <c r="AG88" s="69">
        <f>'imported data from Web Calc'!X93</f>
        <v>0</v>
      </c>
      <c r="AH88" s="69">
        <f>'imported data from Web Calc'!Y93</f>
        <v>0</v>
      </c>
      <c r="AI88" s="69">
        <f>'imported data from Web Calc'!Z93</f>
        <v>0</v>
      </c>
      <c r="AJ88" s="69">
        <f>'imported data from Web Calc'!AA93</f>
        <v>0</v>
      </c>
      <c r="AK88" s="69">
        <f>'imported data from Web Calc'!AB93</f>
        <v>0</v>
      </c>
      <c r="AL88" s="69">
        <f>'imported data from Web Calc'!AC93</f>
        <v>0</v>
      </c>
      <c r="AM88" s="69">
        <f>'imported data from Web Calc'!AD93</f>
        <v>0</v>
      </c>
      <c r="AN88" s="69">
        <f>'imported data from Web Calc'!AE93</f>
        <v>0</v>
      </c>
      <c r="AO88" s="69">
        <f>'imported data from Web Calc'!AG93</f>
        <v>0</v>
      </c>
      <c r="AP88" s="69">
        <f>'imported data from Web Calc'!AH93</f>
        <v>0</v>
      </c>
      <c r="AQ88" s="69">
        <f>'imported data from Web Calc'!AI93</f>
        <v>9.91848844505289e-5</v>
      </c>
      <c r="AR88" s="69">
        <f>'imported data from Web Calc'!AJ93</f>
        <v>0</v>
      </c>
      <c r="AS88" s="69">
        <f>'imported data from Web Calc'!AK93</f>
        <v>0</v>
      </c>
      <c r="AT88" s="69">
        <f>'imported data from Web Calc'!AL93</f>
        <v>0</v>
      </c>
      <c r="AU88" s="69">
        <f>'imported data from Web Calc'!AM93</f>
        <v>0</v>
      </c>
      <c r="AV88" s="69">
        <f>'imported data from Web Calc'!AN93</f>
        <v>0</v>
      </c>
      <c r="AW88" s="69">
        <f>'imported data from Web Calc'!AO93</f>
        <v>0</v>
      </c>
      <c r="AX88" s="69">
        <f>'imported data from Web Calc'!AP93</f>
        <v>0</v>
      </c>
      <c r="AY88" s="69">
        <f>'imported data from Web Calc'!AQ93</f>
        <v>0</v>
      </c>
      <c r="AZ88" s="69">
        <f>'imported data from Web Calc'!AS93</f>
        <v>0</v>
      </c>
      <c r="BA88" s="69">
        <f>'imported data from Web Calc'!AT93</f>
        <v>9.91848844505289e-5</v>
      </c>
      <c r="BB88" s="69">
        <f>'imported data from Web Calc'!AU93</f>
        <v>0</v>
      </c>
      <c r="BC88" s="69">
        <f>'imported data from Web Calc'!AV93</f>
        <v>0</v>
      </c>
      <c r="BD88" s="69">
        <f>'imported data from Web Calc'!AW93</f>
        <v>0</v>
      </c>
      <c r="BE88" s="69">
        <f>'imported data from Web Calc'!AX93</f>
        <v>0</v>
      </c>
      <c r="BF88" s="69">
        <f>'imported data from Web Calc'!AY93</f>
        <v>0</v>
      </c>
      <c r="BG88" s="69">
        <f>'imported data from Web Calc'!AZ93</f>
        <v>9.91848844505289e-5</v>
      </c>
      <c r="BH88" s="69">
        <f>'imported data from Web Calc'!BA93</f>
        <v>0</v>
      </c>
      <c r="BI88" s="69">
        <f>'imported data from Web Calc'!BB93</f>
        <v>0</v>
      </c>
      <c r="BJ88" s="69">
        <f>'imported data from Web Calc'!BC93</f>
        <v>0</v>
      </c>
      <c r="BK88" s="69">
        <f>'imported data from Web Calc'!BE93</f>
        <v>0</v>
      </c>
      <c r="BL88" s="69">
        <f>'imported data from Web Calc'!BF93</f>
        <v>0</v>
      </c>
      <c r="BM88" s="69">
        <f>'imported data from Web Calc'!BG93</f>
        <v>0</v>
      </c>
      <c r="BN88" s="69">
        <f>'imported data from Web Calc'!BH93</f>
        <v>0</v>
      </c>
      <c r="BO88" s="69">
        <f>'imported data from Web Calc'!BI93</f>
        <v>0</v>
      </c>
      <c r="BP88" s="69">
        <f>'imported data from Web Calc'!BJ93</f>
        <v>0</v>
      </c>
      <c r="BQ88" s="69">
        <f>'imported data from Web Calc'!BK93</f>
        <v>0</v>
      </c>
      <c r="BR88" s="69">
        <f>'imported data from Web Calc'!BL93</f>
        <v>0</v>
      </c>
      <c r="BS88" s="69">
        <f>'imported data from Web Calc'!BM93</f>
        <v>0</v>
      </c>
      <c r="BT88" s="69">
        <f>'imported data from Web Calc'!BN93</f>
        <v>0</v>
      </c>
      <c r="BU88" s="69">
        <f>'imported data from Web Calc'!BO93</f>
        <v>0</v>
      </c>
      <c r="BV88" s="69">
        <f>'imported data from Web Calc'!BQ93</f>
        <v>0</v>
      </c>
      <c r="BW88" s="69">
        <f>'imported data from Web Calc'!BR93</f>
        <v>0</v>
      </c>
      <c r="BX88" s="69">
        <f>'imported data from Web Calc'!BS93</f>
        <v>0</v>
      </c>
      <c r="BY88" s="69">
        <f>'imported data from Web Calc'!BT93</f>
        <v>9.91848844505289e-5</v>
      </c>
      <c r="BZ88" s="69">
        <f>'imported data from Web Calc'!BU93</f>
        <v>0</v>
      </c>
      <c r="CA88" s="69">
        <f>'imported data from Web Calc'!BV93</f>
        <v>9.91848844505289e-5</v>
      </c>
      <c r="CB88" s="69">
        <f>'imported data from Web Calc'!BW93</f>
        <v>9.91848844505289e-5</v>
      </c>
      <c r="CC88" s="69">
        <f>'imported data from Web Calc'!BX93</f>
        <v>0</v>
      </c>
      <c r="CD88" s="69">
        <f>'imported data from Web Calc'!BY93</f>
        <v>0</v>
      </c>
      <c r="CE88" s="69">
        <f>'imported data from Web Calc'!BZ93</f>
        <v>0</v>
      </c>
      <c r="CF88" s="69">
        <f>'imported data from Web Calc'!CA93</f>
        <v>0</v>
      </c>
      <c r="CG88" s="69">
        <f>'imported data from Web Calc'!CC93</f>
        <v>9.91848844505289e-5</v>
      </c>
      <c r="CH88" s="69">
        <f>'imported data from Web Calc'!CD93</f>
        <v>0</v>
      </c>
      <c r="CI88" s="69">
        <f>'imported data from Web Calc'!CE93</f>
        <v>0</v>
      </c>
      <c r="CJ88" s="69">
        <f>'imported data from Web Calc'!CF93</f>
        <v>0</v>
      </c>
      <c r="CK88" s="69">
        <f>'imported data from Web Calc'!CG93</f>
        <v>0</v>
      </c>
      <c r="CL88" s="69">
        <f>'imported data from Web Calc'!CH93</f>
        <v>9.91848844505289e-5</v>
      </c>
      <c r="CM88" s="69">
        <f>'imported data from Web Calc'!CI93</f>
        <v>0</v>
      </c>
      <c r="CN88" s="69">
        <f>'imported data from Web Calc'!CJ93</f>
        <v>0</v>
      </c>
      <c r="CO88" s="69">
        <f>'imported data from Web Calc'!CK93</f>
        <v>0</v>
      </c>
      <c r="CP88" s="69">
        <f>'imported data from Web Calc'!CL93</f>
        <v>0.000198369768901058</v>
      </c>
      <c r="CQ88" s="69">
        <f>'imported data from Web Calc'!CM93</f>
        <v>0</v>
      </c>
      <c r="CR88" s="69">
        <f>'imported data from Web Calc'!CO93</f>
        <v>0.000198369768901058</v>
      </c>
      <c r="CS88" s="69">
        <f>'imported data from Web Calc'!CP93</f>
        <v>0</v>
      </c>
      <c r="CT88" s="69">
        <f>'imported data from Web Calc'!CQ93</f>
        <v>0</v>
      </c>
      <c r="CU88" s="69">
        <f>'imported data from Web Calc'!CR93</f>
        <v>9.91848844505289e-5</v>
      </c>
      <c r="CV88" s="69">
        <f>'imported data from Web Calc'!CS93</f>
        <v>0</v>
      </c>
      <c r="CW88" s="69">
        <f>'imported data from Web Calc'!CT93</f>
        <v>9.91848844505289e-5</v>
      </c>
      <c r="CX88" s="69">
        <f>'imported data from Web Calc'!CU93</f>
        <v>9.91848844505289e-5</v>
      </c>
      <c r="CY88" s="69">
        <f>'imported data from Web Calc'!CV93</f>
        <v>0</v>
      </c>
      <c r="CZ88" s="69">
        <f>'imported data from Web Calc'!CW93</f>
        <v>0</v>
      </c>
      <c r="DA88" s="69">
        <f>'imported data from Web Calc'!CX93</f>
        <v>0</v>
      </c>
      <c r="DB88" s="69">
        <f>'imported data from Web Calc'!CY93</f>
        <v>0</v>
      </c>
      <c r="DC88" s="69">
        <f>'imported data from Web Calc'!DA93</f>
        <v>0</v>
      </c>
      <c r="DD88" s="69">
        <f>'imported data from Web Calc'!DB93</f>
        <v>0</v>
      </c>
      <c r="DE88" s="69">
        <f>'imported data from Web Calc'!DC93</f>
        <v>9.91848844505289e-5</v>
      </c>
      <c r="DF88" s="69">
        <f>'imported data from Web Calc'!DD93</f>
        <v>0</v>
      </c>
      <c r="DG88" s="69">
        <f>'imported data from Web Calc'!DE93</f>
        <v>0</v>
      </c>
      <c r="DH88" s="69">
        <f>'imported data from Web Calc'!DF93</f>
        <v>0</v>
      </c>
      <c r="DI88" s="81"/>
      <c r="DJ88" s="66">
        <f t="shared" si="77"/>
        <v>0</v>
      </c>
      <c r="DK88" s="66">
        <f t="shared" si="85"/>
        <v>0</v>
      </c>
      <c r="DL88" s="66">
        <f t="shared" si="85"/>
        <v>0</v>
      </c>
      <c r="DM88" s="66">
        <f t="shared" si="85"/>
        <v>0</v>
      </c>
      <c r="DN88" s="66">
        <f t="shared" si="87"/>
        <v>0.000198369768901058</v>
      </c>
      <c r="DO88" s="66">
        <f t="shared" si="87"/>
        <v>0</v>
      </c>
      <c r="DP88" s="66">
        <f t="shared" si="87"/>
        <v>0</v>
      </c>
      <c r="DQ88" s="66">
        <f t="shared" si="87"/>
        <v>0</v>
      </c>
      <c r="DR88" s="66">
        <f t="shared" si="87"/>
        <v>0</v>
      </c>
      <c r="DS88" s="66">
        <f t="shared" si="87"/>
        <v>0</v>
      </c>
      <c r="DT88" s="66">
        <f t="shared" si="87"/>
        <v>0</v>
      </c>
      <c r="DU88" s="66">
        <f t="shared" si="87"/>
        <v>0</v>
      </c>
      <c r="DV88" s="66">
        <f t="shared" si="87"/>
        <v>0</v>
      </c>
      <c r="DW88" s="66">
        <f t="shared" si="87"/>
        <v>0</v>
      </c>
      <c r="DX88" s="66">
        <f t="shared" si="87"/>
        <v>0</v>
      </c>
      <c r="DY88" s="66">
        <f t="shared" si="87"/>
        <v>0</v>
      </c>
      <c r="DZ88" s="66">
        <f t="shared" si="87"/>
        <v>0</v>
      </c>
      <c r="EA88" s="66">
        <f t="shared" si="87"/>
        <v>0</v>
      </c>
      <c r="EB88" s="66">
        <f t="shared" si="87"/>
        <v>0</v>
      </c>
      <c r="EC88" s="66">
        <f t="shared" si="86"/>
        <v>0</v>
      </c>
      <c r="ED88" s="66">
        <f t="shared" si="86"/>
        <v>0</v>
      </c>
      <c r="EE88" s="66">
        <f t="shared" si="86"/>
        <v>0</v>
      </c>
      <c r="EF88" s="66">
        <f t="shared" si="86"/>
        <v>0</v>
      </c>
      <c r="EG88" s="66">
        <f t="shared" si="86"/>
        <v>0</v>
      </c>
      <c r="EH88" s="66">
        <f t="shared" si="86"/>
        <v>0</v>
      </c>
      <c r="EI88" s="66">
        <f t="shared" si="86"/>
        <v>0</v>
      </c>
      <c r="EJ88" s="66">
        <f t="shared" si="86"/>
        <v>0</v>
      </c>
      <c r="EK88" s="66">
        <f t="shared" si="86"/>
        <v>0</v>
      </c>
      <c r="EL88" s="66">
        <f t="shared" si="86"/>
        <v>9.91848844505289e-5</v>
      </c>
      <c r="EM88" s="66">
        <f t="shared" si="86"/>
        <v>0</v>
      </c>
      <c r="EN88" s="66">
        <f t="shared" si="86"/>
        <v>0</v>
      </c>
      <c r="EO88" s="66">
        <f t="shared" si="86"/>
        <v>0</v>
      </c>
      <c r="EP88" s="66">
        <f t="shared" si="86"/>
        <v>0</v>
      </c>
      <c r="EQ88" s="66">
        <f t="shared" si="86"/>
        <v>0</v>
      </c>
      <c r="ER88" s="66">
        <f t="shared" si="86"/>
        <v>0</v>
      </c>
      <c r="ES88" s="66">
        <f t="shared" si="86"/>
        <v>0</v>
      </c>
      <c r="ET88" s="66">
        <f t="shared" si="86"/>
        <v>0</v>
      </c>
      <c r="EU88" s="66">
        <f t="shared" si="86"/>
        <v>0</v>
      </c>
      <c r="EV88" s="66">
        <f t="shared" si="86"/>
        <v>9.91848844505289e-5</v>
      </c>
      <c r="EW88" s="66">
        <f t="shared" si="86"/>
        <v>0</v>
      </c>
      <c r="EX88" s="66">
        <f t="shared" si="86"/>
        <v>0</v>
      </c>
      <c r="EY88" s="66">
        <f t="shared" si="86"/>
        <v>0</v>
      </c>
      <c r="EZ88" s="66">
        <f t="shared" si="86"/>
        <v>0</v>
      </c>
      <c r="FA88" s="66">
        <f t="shared" si="86"/>
        <v>0</v>
      </c>
      <c r="FB88" s="66">
        <f t="shared" si="86"/>
        <v>9.91848844505289e-5</v>
      </c>
      <c r="FC88" s="66">
        <f t="shared" si="86"/>
        <v>0</v>
      </c>
      <c r="FD88" s="66">
        <f t="shared" si="86"/>
        <v>0</v>
      </c>
      <c r="FE88" s="66">
        <f t="shared" si="86"/>
        <v>0</v>
      </c>
      <c r="FF88" s="66">
        <f t="shared" si="86"/>
        <v>0</v>
      </c>
      <c r="FG88" s="66">
        <f t="shared" si="86"/>
        <v>0</v>
      </c>
      <c r="FH88" s="66">
        <f t="shared" si="86"/>
        <v>0</v>
      </c>
      <c r="FI88" s="66">
        <f t="shared" si="86"/>
        <v>0</v>
      </c>
      <c r="FJ88" s="66">
        <f t="shared" si="86"/>
        <v>0</v>
      </c>
      <c r="FK88" s="66">
        <f t="shared" si="86"/>
        <v>0</v>
      </c>
      <c r="FL88" s="66">
        <f t="shared" si="86"/>
        <v>0</v>
      </c>
      <c r="FM88" s="66">
        <f t="shared" si="86"/>
        <v>0</v>
      </c>
      <c r="FN88" s="66">
        <f t="shared" si="86"/>
        <v>0</v>
      </c>
      <c r="FO88" s="66">
        <f t="shared" si="86"/>
        <v>0</v>
      </c>
      <c r="FP88" s="66">
        <f t="shared" si="86"/>
        <v>0</v>
      </c>
      <c r="FQ88" s="66">
        <f t="shared" si="86"/>
        <v>0</v>
      </c>
      <c r="FR88" s="66">
        <f t="shared" si="86"/>
        <v>0</v>
      </c>
      <c r="FS88" s="66">
        <f t="shared" si="86"/>
        <v>0</v>
      </c>
      <c r="FT88" s="66">
        <f t="shared" si="86"/>
        <v>9.91848844505289e-5</v>
      </c>
      <c r="FU88" s="66">
        <f t="shared" si="86"/>
        <v>0</v>
      </c>
      <c r="FV88" s="66">
        <f t="shared" si="80"/>
        <v>9.91848844505289e-5</v>
      </c>
      <c r="FW88" s="66">
        <f t="shared" si="84"/>
        <v>9.91848844505289e-5</v>
      </c>
      <c r="FX88" s="66">
        <f t="shared" si="84"/>
        <v>0</v>
      </c>
      <c r="FY88" s="66">
        <f t="shared" si="84"/>
        <v>0</v>
      </c>
      <c r="FZ88" s="66">
        <f t="shared" si="84"/>
        <v>0</v>
      </c>
      <c r="GA88" s="66">
        <f t="shared" si="84"/>
        <v>0</v>
      </c>
      <c r="GB88" s="66">
        <f t="shared" si="84"/>
        <v>9.91848844505289e-5</v>
      </c>
      <c r="GC88" s="66">
        <f t="shared" si="84"/>
        <v>0</v>
      </c>
      <c r="GD88" s="66">
        <f t="shared" si="84"/>
        <v>0</v>
      </c>
      <c r="GE88" s="66">
        <f t="shared" si="84"/>
        <v>0</v>
      </c>
      <c r="GF88" s="66">
        <f t="shared" si="84"/>
        <v>0</v>
      </c>
      <c r="GG88" s="66">
        <f t="shared" si="84"/>
        <v>9.91848844505289e-5</v>
      </c>
      <c r="GH88" s="66">
        <f t="shared" si="84"/>
        <v>0</v>
      </c>
      <c r="GI88" s="66">
        <f t="shared" si="84"/>
        <v>0</v>
      </c>
      <c r="GJ88" s="66">
        <f t="shared" si="84"/>
        <v>0</v>
      </c>
      <c r="GK88" s="66">
        <f t="shared" si="84"/>
        <v>0.000198369768901058</v>
      </c>
      <c r="GL88" s="66">
        <f t="shared" si="84"/>
        <v>0</v>
      </c>
      <c r="GM88" s="66">
        <f t="shared" si="84"/>
        <v>0.000198369768901058</v>
      </c>
      <c r="GN88" s="66">
        <f t="shared" si="82"/>
        <v>0</v>
      </c>
      <c r="GO88" s="66">
        <f t="shared" si="82"/>
        <v>0</v>
      </c>
      <c r="GP88" s="66">
        <f t="shared" si="82"/>
        <v>9.91848844505289e-5</v>
      </c>
      <c r="GQ88" s="66">
        <f t="shared" si="82"/>
        <v>0</v>
      </c>
      <c r="GR88" s="66">
        <f t="shared" si="82"/>
        <v>9.91848844505289e-5</v>
      </c>
      <c r="GS88" s="66">
        <f t="shared" si="82"/>
        <v>9.91848844505289e-5</v>
      </c>
      <c r="GT88" s="66">
        <f t="shared" si="82"/>
        <v>0</v>
      </c>
      <c r="GU88" s="66">
        <f t="shared" si="82"/>
        <v>0</v>
      </c>
      <c r="GV88" s="66">
        <f t="shared" si="82"/>
        <v>0</v>
      </c>
      <c r="GW88" s="66">
        <f t="shared" si="82"/>
        <v>0</v>
      </c>
      <c r="GX88" s="66">
        <f t="shared" si="82"/>
        <v>0</v>
      </c>
      <c r="GY88" s="66">
        <f t="shared" si="82"/>
        <v>0</v>
      </c>
      <c r="GZ88" s="66">
        <f t="shared" si="82"/>
        <v>9.91848844505289e-5</v>
      </c>
      <c r="HA88" s="66">
        <f t="shared" si="82"/>
        <v>0</v>
      </c>
      <c r="HB88" s="66">
        <f t="shared" si="82"/>
        <v>0</v>
      </c>
      <c r="HC88" s="66">
        <f t="shared" si="82"/>
        <v>0</v>
      </c>
      <c r="HD88" s="66"/>
    </row>
    <row r="89" spans="1:212">
      <c r="A89">
        <f>'imported data from Web Calc'!A94</f>
        <v>838.6</v>
      </c>
      <c r="B89" t="str">
        <f>'imported data from Web Calc'!B94</f>
        <v>C48H88O8PN</v>
      </c>
      <c r="C89" s="61" t="str">
        <f>'imported data from Web Calc'!C94</f>
        <v>PC(40:4)</v>
      </c>
      <c r="D89" s="69">
        <f>'imported data from Web Calc'!H94</f>
        <v>0</v>
      </c>
      <c r="E89" s="69">
        <f>'imported data from Web Calc'!T94</f>
        <v>0</v>
      </c>
      <c r="F89" s="69">
        <f>'imported data from Web Calc'!AF94</f>
        <v>0</v>
      </c>
      <c r="G89" s="69">
        <f>'imported data from Web Calc'!AR94</f>
        <v>0</v>
      </c>
      <c r="H89" s="69">
        <f>'imported data from Web Calc'!BD94</f>
        <v>0</v>
      </c>
      <c r="I89" s="69">
        <f>'imported data from Web Calc'!BP94</f>
        <v>0</v>
      </c>
      <c r="J89" s="69">
        <f>'imported data from Web Calc'!CB94</f>
        <v>0</v>
      </c>
      <c r="K89" s="69">
        <f>'imported data from Web Calc'!CN94</f>
        <v>0</v>
      </c>
      <c r="L89" s="69">
        <f>'imported data from Web Calc'!CZ94</f>
        <v>0</v>
      </c>
      <c r="M89" s="69">
        <f>'imported data from Web Calc'!DG94</f>
        <v>0</v>
      </c>
      <c r="N89" s="78">
        <f t="shared" si="69"/>
        <v>0</v>
      </c>
      <c r="O89" s="69">
        <f>'imported data from Web Calc'!D94</f>
        <v>0</v>
      </c>
      <c r="P89" s="69">
        <f>'imported data from Web Calc'!E94</f>
        <v>0</v>
      </c>
      <c r="Q89" s="69">
        <f>'imported data from Web Calc'!F94</f>
        <v>0</v>
      </c>
      <c r="R89" s="69">
        <f>'imported data from Web Calc'!G94</f>
        <v>0.000198369768901058</v>
      </c>
      <c r="S89" s="69">
        <f>'imported data from Web Calc'!I94</f>
        <v>0.000495924422252644</v>
      </c>
      <c r="T89" s="69">
        <f>'imported data from Web Calc'!J94</f>
        <v>0</v>
      </c>
      <c r="U89" s="69">
        <f>'imported data from Web Calc'!K94</f>
        <v>0</v>
      </c>
      <c r="V89" s="69">
        <f>'imported data from Web Calc'!L94</f>
        <v>0</v>
      </c>
      <c r="W89" s="69">
        <f>'imported data from Web Calc'!M94</f>
        <v>0.000495924422252644</v>
      </c>
      <c r="X89" s="69">
        <f>'imported data from Web Calc'!N94</f>
        <v>9.91848844505289e-5</v>
      </c>
      <c r="Y89" s="69">
        <f>'imported data from Web Calc'!O94</f>
        <v>0</v>
      </c>
      <c r="Z89" s="69">
        <f>'imported data from Web Calc'!P94</f>
        <v>9.91848844505289e-5</v>
      </c>
      <c r="AA89" s="69">
        <f>'imported data from Web Calc'!Q94</f>
        <v>0</v>
      </c>
      <c r="AB89" s="69">
        <f>'imported data from Web Calc'!R94</f>
        <v>0</v>
      </c>
      <c r="AC89" s="69">
        <f>'imported data from Web Calc'!S94</f>
        <v>0</v>
      </c>
      <c r="AD89" s="69">
        <f>'imported data from Web Calc'!U94</f>
        <v>0</v>
      </c>
      <c r="AE89" s="69">
        <f>'imported data from Web Calc'!V94</f>
        <v>0</v>
      </c>
      <c r="AF89" s="69">
        <f>'imported data from Web Calc'!W94</f>
        <v>0</v>
      </c>
      <c r="AG89" s="69">
        <f>'imported data from Web Calc'!X94</f>
        <v>0</v>
      </c>
      <c r="AH89" s="69">
        <f>'imported data from Web Calc'!Y94</f>
        <v>0</v>
      </c>
      <c r="AI89" s="69">
        <f>'imported data from Web Calc'!Z94</f>
        <v>0</v>
      </c>
      <c r="AJ89" s="69">
        <f>'imported data from Web Calc'!AA94</f>
        <v>0</v>
      </c>
      <c r="AK89" s="69">
        <f>'imported data from Web Calc'!AB94</f>
        <v>9.91848844505289e-5</v>
      </c>
      <c r="AL89" s="69">
        <f>'imported data from Web Calc'!AC94</f>
        <v>0</v>
      </c>
      <c r="AM89" s="69">
        <f>'imported data from Web Calc'!AD94</f>
        <v>0</v>
      </c>
      <c r="AN89" s="69">
        <f>'imported data from Web Calc'!AE94</f>
        <v>9.91848844505289e-5</v>
      </c>
      <c r="AO89" s="69">
        <f>'imported data from Web Calc'!AG94</f>
        <v>0</v>
      </c>
      <c r="AP89" s="69">
        <f>'imported data from Web Calc'!AH94</f>
        <v>9.91848844505289e-5</v>
      </c>
      <c r="AQ89" s="69">
        <f>'imported data from Web Calc'!AI94</f>
        <v>0.000297554653351587</v>
      </c>
      <c r="AR89" s="69">
        <f>'imported data from Web Calc'!AJ94</f>
        <v>0.000198369768901058</v>
      </c>
      <c r="AS89" s="69">
        <f>'imported data from Web Calc'!AK94</f>
        <v>0</v>
      </c>
      <c r="AT89" s="69">
        <f>'imported data from Web Calc'!AL94</f>
        <v>0</v>
      </c>
      <c r="AU89" s="69">
        <f>'imported data from Web Calc'!AM94</f>
        <v>0</v>
      </c>
      <c r="AV89" s="69">
        <f>'imported data from Web Calc'!AN94</f>
        <v>0</v>
      </c>
      <c r="AW89" s="69">
        <f>'imported data from Web Calc'!AO94</f>
        <v>0</v>
      </c>
      <c r="AX89" s="69">
        <f>'imported data from Web Calc'!AP94</f>
        <v>0</v>
      </c>
      <c r="AY89" s="69">
        <f>'imported data from Web Calc'!AQ94</f>
        <v>0</v>
      </c>
      <c r="AZ89" s="69">
        <f>'imported data from Web Calc'!AS94</f>
        <v>0</v>
      </c>
      <c r="BA89" s="69">
        <f>'imported data from Web Calc'!AT94</f>
        <v>9.91848844505289e-5</v>
      </c>
      <c r="BB89" s="69">
        <f>'imported data from Web Calc'!AU94</f>
        <v>0</v>
      </c>
      <c r="BC89" s="69">
        <f>'imported data from Web Calc'!AV94</f>
        <v>0</v>
      </c>
      <c r="BD89" s="69">
        <f>'imported data from Web Calc'!AW94</f>
        <v>0</v>
      </c>
      <c r="BE89" s="69">
        <f>'imported data from Web Calc'!AX94</f>
        <v>9.91848844505289e-5</v>
      </c>
      <c r="BF89" s="69">
        <f>'imported data from Web Calc'!AY94</f>
        <v>0</v>
      </c>
      <c r="BG89" s="69">
        <f>'imported data from Web Calc'!AZ94</f>
        <v>0.000198369768901058</v>
      </c>
      <c r="BH89" s="69">
        <f>'imported data from Web Calc'!BA94</f>
        <v>9.91848844505289e-5</v>
      </c>
      <c r="BI89" s="69">
        <f>'imported data from Web Calc'!BB94</f>
        <v>0.000198369768901058</v>
      </c>
      <c r="BJ89" s="69">
        <f>'imported data from Web Calc'!BC94</f>
        <v>0</v>
      </c>
      <c r="BK89" s="69">
        <f>'imported data from Web Calc'!BE94</f>
        <v>0</v>
      </c>
      <c r="BL89" s="69">
        <f>'imported data from Web Calc'!BF94</f>
        <v>0</v>
      </c>
      <c r="BM89" s="69">
        <f>'imported data from Web Calc'!BG94</f>
        <v>0</v>
      </c>
      <c r="BN89" s="69">
        <f>'imported data from Web Calc'!BH94</f>
        <v>0</v>
      </c>
      <c r="BO89" s="69">
        <f>'imported data from Web Calc'!BI94</f>
        <v>0</v>
      </c>
      <c r="BP89" s="69">
        <f>'imported data from Web Calc'!BJ94</f>
        <v>0</v>
      </c>
      <c r="BQ89" s="69">
        <f>'imported data from Web Calc'!BK94</f>
        <v>0</v>
      </c>
      <c r="BR89" s="69">
        <f>'imported data from Web Calc'!BL94</f>
        <v>0</v>
      </c>
      <c r="BS89" s="69">
        <f>'imported data from Web Calc'!BM94</f>
        <v>0</v>
      </c>
      <c r="BT89" s="69">
        <f>'imported data from Web Calc'!BN94</f>
        <v>0</v>
      </c>
      <c r="BU89" s="69">
        <f>'imported data from Web Calc'!BO94</f>
        <v>0</v>
      </c>
      <c r="BV89" s="69">
        <f>'imported data from Web Calc'!BQ94</f>
        <v>0.000198369768901058</v>
      </c>
      <c r="BW89" s="69">
        <f>'imported data from Web Calc'!BR94</f>
        <v>0</v>
      </c>
      <c r="BX89" s="69">
        <f>'imported data from Web Calc'!BS94</f>
        <v>0.000198369768901058</v>
      </c>
      <c r="BY89" s="69">
        <f>'imported data from Web Calc'!BT94</f>
        <v>0.000198369768901058</v>
      </c>
      <c r="BZ89" s="69">
        <f>'imported data from Web Calc'!BU94</f>
        <v>0</v>
      </c>
      <c r="CA89" s="69">
        <f>'imported data from Web Calc'!BV94</f>
        <v>9.91848844505289e-5</v>
      </c>
      <c r="CB89" s="69">
        <f>'imported data from Web Calc'!BW94</f>
        <v>0</v>
      </c>
      <c r="CC89" s="69">
        <f>'imported data from Web Calc'!BX94</f>
        <v>0.000198369768901058</v>
      </c>
      <c r="CD89" s="69">
        <f>'imported data from Web Calc'!BY94</f>
        <v>9.91848844505289e-5</v>
      </c>
      <c r="CE89" s="69">
        <f>'imported data from Web Calc'!BZ94</f>
        <v>0</v>
      </c>
      <c r="CF89" s="69">
        <f>'imported data from Web Calc'!CA94</f>
        <v>0</v>
      </c>
      <c r="CG89" s="69">
        <f>'imported data from Web Calc'!CC94</f>
        <v>0.000198369768901058</v>
      </c>
      <c r="CH89" s="69">
        <f>'imported data from Web Calc'!CD94</f>
        <v>0</v>
      </c>
      <c r="CI89" s="69">
        <f>'imported data from Web Calc'!CE94</f>
        <v>0</v>
      </c>
      <c r="CJ89" s="69">
        <f>'imported data from Web Calc'!CF94</f>
        <v>0</v>
      </c>
      <c r="CK89" s="69">
        <f>'imported data from Web Calc'!CG94</f>
        <v>0</v>
      </c>
      <c r="CL89" s="69">
        <f>'imported data from Web Calc'!CH94</f>
        <v>0</v>
      </c>
      <c r="CM89" s="69">
        <f>'imported data from Web Calc'!CI94</f>
        <v>0</v>
      </c>
      <c r="CN89" s="69">
        <f>'imported data from Web Calc'!CJ94</f>
        <v>0</v>
      </c>
      <c r="CO89" s="69">
        <f>'imported data from Web Calc'!CK94</f>
        <v>0.000694294191153702</v>
      </c>
      <c r="CP89" s="69">
        <f>'imported data from Web Calc'!CL94</f>
        <v>0.000198369768901058</v>
      </c>
      <c r="CQ89" s="69">
        <f>'imported data from Web Calc'!CM94</f>
        <v>0</v>
      </c>
      <c r="CR89" s="69">
        <f>'imported data from Web Calc'!CO94</f>
        <v>0.000198369768901058</v>
      </c>
      <c r="CS89" s="69">
        <f>'imported data from Web Calc'!CP94</f>
        <v>0</v>
      </c>
      <c r="CT89" s="69">
        <f>'imported data from Web Calc'!CQ94</f>
        <v>0</v>
      </c>
      <c r="CU89" s="69">
        <f>'imported data from Web Calc'!CR94</f>
        <v>9.91848844505289e-5</v>
      </c>
      <c r="CV89" s="69">
        <f>'imported data from Web Calc'!CS94</f>
        <v>0</v>
      </c>
      <c r="CW89" s="69">
        <f>'imported data from Web Calc'!CT94</f>
        <v>9.91848844505289e-5</v>
      </c>
      <c r="CX89" s="69">
        <f>'imported data from Web Calc'!CU94</f>
        <v>0</v>
      </c>
      <c r="CY89" s="69">
        <f>'imported data from Web Calc'!CV94</f>
        <v>0.000297554653351587</v>
      </c>
      <c r="CZ89" s="69">
        <f>'imported data from Web Calc'!CW94</f>
        <v>0</v>
      </c>
      <c r="DA89" s="69">
        <f>'imported data from Web Calc'!CX94</f>
        <v>0</v>
      </c>
      <c r="DB89" s="69">
        <f>'imported data from Web Calc'!CY94</f>
        <v>0</v>
      </c>
      <c r="DC89" s="69">
        <f>'imported data from Web Calc'!DA94</f>
        <v>0</v>
      </c>
      <c r="DD89" s="69">
        <f>'imported data from Web Calc'!DB94</f>
        <v>0</v>
      </c>
      <c r="DE89" s="69">
        <f>'imported data from Web Calc'!DC94</f>
        <v>0</v>
      </c>
      <c r="DF89" s="69">
        <f>'imported data from Web Calc'!DD94</f>
        <v>0</v>
      </c>
      <c r="DG89" s="69">
        <f>'imported data from Web Calc'!DE94</f>
        <v>0</v>
      </c>
      <c r="DH89" s="69">
        <f>'imported data from Web Calc'!DF94</f>
        <v>0</v>
      </c>
      <c r="DI89" s="81"/>
      <c r="DJ89" s="66">
        <f t="shared" si="77"/>
        <v>0</v>
      </c>
      <c r="DK89" s="66">
        <f t="shared" si="85"/>
        <v>0</v>
      </c>
      <c r="DL89" s="66">
        <f t="shared" si="85"/>
        <v>0</v>
      </c>
      <c r="DM89" s="66">
        <f t="shared" si="85"/>
        <v>0.000198369768901058</v>
      </c>
      <c r="DN89" s="66">
        <f t="shared" si="87"/>
        <v>0.000495924422252644</v>
      </c>
      <c r="DO89" s="66">
        <f t="shared" si="87"/>
        <v>0</v>
      </c>
      <c r="DP89" s="66">
        <f t="shared" si="87"/>
        <v>0</v>
      </c>
      <c r="DQ89" s="66">
        <f t="shared" si="87"/>
        <v>0</v>
      </c>
      <c r="DR89" s="66">
        <f t="shared" si="87"/>
        <v>0.000495924422252644</v>
      </c>
      <c r="DS89" s="66">
        <f t="shared" si="87"/>
        <v>9.91848844505289e-5</v>
      </c>
      <c r="DT89" s="66">
        <f t="shared" si="87"/>
        <v>0</v>
      </c>
      <c r="DU89" s="66">
        <f t="shared" si="87"/>
        <v>9.91848844505289e-5</v>
      </c>
      <c r="DV89" s="66">
        <f t="shared" si="87"/>
        <v>0</v>
      </c>
      <c r="DW89" s="66">
        <f t="shared" si="87"/>
        <v>0</v>
      </c>
      <c r="DX89" s="66">
        <f t="shared" si="87"/>
        <v>0</v>
      </c>
      <c r="DY89" s="66">
        <f t="shared" si="87"/>
        <v>0</v>
      </c>
      <c r="DZ89" s="66">
        <f t="shared" si="87"/>
        <v>0</v>
      </c>
      <c r="EA89" s="66">
        <f t="shared" si="87"/>
        <v>0</v>
      </c>
      <c r="EB89" s="66">
        <f t="shared" si="87"/>
        <v>0</v>
      </c>
      <c r="EC89" s="66">
        <f t="shared" si="86"/>
        <v>0</v>
      </c>
      <c r="ED89" s="66">
        <f t="shared" si="86"/>
        <v>0</v>
      </c>
      <c r="EE89" s="66">
        <f t="shared" si="86"/>
        <v>0</v>
      </c>
      <c r="EF89" s="66">
        <f t="shared" si="86"/>
        <v>9.91848844505289e-5</v>
      </c>
      <c r="EG89" s="66">
        <f t="shared" si="86"/>
        <v>0</v>
      </c>
      <c r="EH89" s="66">
        <f t="shared" si="86"/>
        <v>0</v>
      </c>
      <c r="EI89" s="66">
        <f t="shared" si="86"/>
        <v>9.91848844505289e-5</v>
      </c>
      <c r="EJ89" s="66">
        <f t="shared" si="86"/>
        <v>0</v>
      </c>
      <c r="EK89" s="66">
        <f t="shared" si="86"/>
        <v>9.91848844505289e-5</v>
      </c>
      <c r="EL89" s="66">
        <f t="shared" si="86"/>
        <v>0.000297554653351587</v>
      </c>
      <c r="EM89" s="66">
        <f t="shared" si="86"/>
        <v>0.000198369768901058</v>
      </c>
      <c r="EN89" s="66">
        <f t="shared" si="86"/>
        <v>0</v>
      </c>
      <c r="EO89" s="66">
        <f t="shared" si="86"/>
        <v>0</v>
      </c>
      <c r="EP89" s="66">
        <f t="shared" si="86"/>
        <v>0</v>
      </c>
      <c r="EQ89" s="66">
        <f t="shared" si="86"/>
        <v>0</v>
      </c>
      <c r="ER89" s="66">
        <f t="shared" si="86"/>
        <v>0</v>
      </c>
      <c r="ES89" s="66">
        <f t="shared" si="86"/>
        <v>0</v>
      </c>
      <c r="ET89" s="66">
        <f t="shared" si="86"/>
        <v>0</v>
      </c>
      <c r="EU89" s="66">
        <f t="shared" si="86"/>
        <v>0</v>
      </c>
      <c r="EV89" s="66">
        <f t="shared" si="86"/>
        <v>9.91848844505289e-5</v>
      </c>
      <c r="EW89" s="66">
        <f t="shared" si="86"/>
        <v>0</v>
      </c>
      <c r="EX89" s="66">
        <f t="shared" si="86"/>
        <v>0</v>
      </c>
      <c r="EY89" s="66">
        <f t="shared" si="86"/>
        <v>0</v>
      </c>
      <c r="EZ89" s="66">
        <f t="shared" si="86"/>
        <v>9.91848844505289e-5</v>
      </c>
      <c r="FA89" s="66">
        <f t="shared" si="86"/>
        <v>0</v>
      </c>
      <c r="FB89" s="66">
        <f t="shared" si="86"/>
        <v>0.000198369768901058</v>
      </c>
      <c r="FC89" s="66">
        <f t="shared" si="86"/>
        <v>9.91848844505289e-5</v>
      </c>
      <c r="FD89" s="66">
        <f t="shared" si="86"/>
        <v>0.000198369768901058</v>
      </c>
      <c r="FE89" s="66">
        <f t="shared" si="86"/>
        <v>0</v>
      </c>
      <c r="FF89" s="66">
        <f t="shared" si="86"/>
        <v>0</v>
      </c>
      <c r="FG89" s="66">
        <f t="shared" ref="FG89:FU91" si="88">IF(BL89-$N89&gt;0,BL89-$N89,0)</f>
        <v>0</v>
      </c>
      <c r="FH89" s="66">
        <f t="shared" si="88"/>
        <v>0</v>
      </c>
      <c r="FI89" s="66">
        <f t="shared" si="88"/>
        <v>0</v>
      </c>
      <c r="FJ89" s="66">
        <f t="shared" si="88"/>
        <v>0</v>
      </c>
      <c r="FK89" s="66">
        <f t="shared" si="88"/>
        <v>0</v>
      </c>
      <c r="FL89" s="66">
        <f t="shared" si="88"/>
        <v>0</v>
      </c>
      <c r="FM89" s="66">
        <f t="shared" si="88"/>
        <v>0</v>
      </c>
      <c r="FN89" s="66">
        <f t="shared" si="88"/>
        <v>0</v>
      </c>
      <c r="FO89" s="66">
        <f t="shared" si="88"/>
        <v>0</v>
      </c>
      <c r="FP89" s="66">
        <f t="shared" si="88"/>
        <v>0</v>
      </c>
      <c r="FQ89" s="66">
        <f t="shared" si="88"/>
        <v>0.000198369768901058</v>
      </c>
      <c r="FR89" s="66">
        <f t="shared" si="88"/>
        <v>0</v>
      </c>
      <c r="FS89" s="66">
        <f t="shared" si="88"/>
        <v>0.000198369768901058</v>
      </c>
      <c r="FT89" s="66">
        <f t="shared" si="88"/>
        <v>0.000198369768901058</v>
      </c>
      <c r="FU89" s="66">
        <f t="shared" si="88"/>
        <v>0</v>
      </c>
      <c r="FV89" s="66">
        <f t="shared" si="80"/>
        <v>9.91848844505289e-5</v>
      </c>
      <c r="FW89" s="66">
        <f t="shared" si="84"/>
        <v>0</v>
      </c>
      <c r="FX89" s="66">
        <f t="shared" si="84"/>
        <v>0.000198369768901058</v>
      </c>
      <c r="FY89" s="66">
        <f t="shared" si="84"/>
        <v>9.91848844505289e-5</v>
      </c>
      <c r="FZ89" s="66">
        <f t="shared" si="84"/>
        <v>0</v>
      </c>
      <c r="GA89" s="66">
        <f t="shared" si="84"/>
        <v>0</v>
      </c>
      <c r="GB89" s="66">
        <f t="shared" si="84"/>
        <v>0.000198369768901058</v>
      </c>
      <c r="GC89" s="66">
        <f t="shared" si="84"/>
        <v>0</v>
      </c>
      <c r="GD89" s="66">
        <f t="shared" si="84"/>
        <v>0</v>
      </c>
      <c r="GE89" s="66">
        <f t="shared" si="84"/>
        <v>0</v>
      </c>
      <c r="GF89" s="66">
        <f t="shared" si="84"/>
        <v>0</v>
      </c>
      <c r="GG89" s="66">
        <f t="shared" si="84"/>
        <v>0</v>
      </c>
      <c r="GH89" s="66">
        <f t="shared" si="84"/>
        <v>0</v>
      </c>
      <c r="GI89" s="66">
        <f t="shared" si="84"/>
        <v>0</v>
      </c>
      <c r="GJ89" s="66">
        <f t="shared" si="84"/>
        <v>0.000694294191153702</v>
      </c>
      <c r="GK89" s="66">
        <f t="shared" si="84"/>
        <v>0.000198369768901058</v>
      </c>
      <c r="GL89" s="66">
        <f t="shared" si="84"/>
        <v>0</v>
      </c>
      <c r="GM89" s="66">
        <f t="shared" si="84"/>
        <v>0.000198369768901058</v>
      </c>
      <c r="GN89" s="66">
        <f t="shared" si="82"/>
        <v>0</v>
      </c>
      <c r="GO89" s="66">
        <f t="shared" si="82"/>
        <v>0</v>
      </c>
      <c r="GP89" s="66">
        <f t="shared" si="82"/>
        <v>9.91848844505289e-5</v>
      </c>
      <c r="GQ89" s="66">
        <f t="shared" si="82"/>
        <v>0</v>
      </c>
      <c r="GR89" s="66">
        <f t="shared" si="82"/>
        <v>9.91848844505289e-5</v>
      </c>
      <c r="GS89" s="66">
        <f t="shared" si="82"/>
        <v>0</v>
      </c>
      <c r="GT89" s="66">
        <f t="shared" si="82"/>
        <v>0.000297554653351587</v>
      </c>
      <c r="GU89" s="66">
        <f t="shared" si="82"/>
        <v>0</v>
      </c>
      <c r="GV89" s="66">
        <f t="shared" si="82"/>
        <v>0</v>
      </c>
      <c r="GW89" s="66">
        <f t="shared" si="82"/>
        <v>0</v>
      </c>
      <c r="GX89" s="66">
        <f t="shared" si="82"/>
        <v>0</v>
      </c>
      <c r="GY89" s="66">
        <f t="shared" si="82"/>
        <v>0</v>
      </c>
      <c r="GZ89" s="66">
        <f t="shared" si="82"/>
        <v>0</v>
      </c>
      <c r="HA89" s="66">
        <f t="shared" si="82"/>
        <v>0</v>
      </c>
      <c r="HB89" s="66">
        <f t="shared" si="82"/>
        <v>0</v>
      </c>
      <c r="HC89" s="66">
        <f t="shared" si="82"/>
        <v>0</v>
      </c>
      <c r="HD89" s="66"/>
    </row>
    <row r="90" spans="1:212">
      <c r="A90">
        <f>'imported data from Web Calc'!A95</f>
        <v>840.6</v>
      </c>
      <c r="B90" t="str">
        <f>'imported data from Web Calc'!B95</f>
        <v>C48H90O8PN</v>
      </c>
      <c r="C90" s="61" t="str">
        <f>'imported data from Web Calc'!C95</f>
        <v>PC(40:3)</v>
      </c>
      <c r="D90" s="69">
        <f>'imported data from Web Calc'!H95</f>
        <v>0</v>
      </c>
      <c r="E90" s="69">
        <f>'imported data from Web Calc'!T95</f>
        <v>0</v>
      </c>
      <c r="F90" s="69">
        <f>'imported data from Web Calc'!AF95</f>
        <v>0</v>
      </c>
      <c r="G90" s="69">
        <f>'imported data from Web Calc'!AR95</f>
        <v>0</v>
      </c>
      <c r="H90" s="69">
        <f>'imported data from Web Calc'!BD95</f>
        <v>0</v>
      </c>
      <c r="I90" s="69">
        <f>'imported data from Web Calc'!BP95</f>
        <v>0</v>
      </c>
      <c r="J90" s="69">
        <f>'imported data from Web Calc'!CB95</f>
        <v>0</v>
      </c>
      <c r="K90" s="69">
        <f>'imported data from Web Calc'!CN95</f>
        <v>0</v>
      </c>
      <c r="L90" s="69">
        <f>'imported data from Web Calc'!CZ95</f>
        <v>0</v>
      </c>
      <c r="M90" s="69">
        <f>'imported data from Web Calc'!DG95</f>
        <v>0</v>
      </c>
      <c r="N90" s="78">
        <f t="shared" si="69"/>
        <v>0</v>
      </c>
      <c r="O90" s="69">
        <f>'imported data from Web Calc'!D95</f>
        <v>0</v>
      </c>
      <c r="P90" s="69">
        <f>'imported data from Web Calc'!E95</f>
        <v>9.91848844505289e-5</v>
      </c>
      <c r="Q90" s="69">
        <f>'imported data from Web Calc'!F95</f>
        <v>0.000297554653351587</v>
      </c>
      <c r="R90" s="69">
        <f>'imported data from Web Calc'!G95</f>
        <v>0.000198369768901058</v>
      </c>
      <c r="S90" s="69">
        <f>'imported data from Web Calc'!I95</f>
        <v>0.00128940349785688</v>
      </c>
      <c r="T90" s="69">
        <f>'imported data from Web Calc'!J95</f>
        <v>0.000595109306703173</v>
      </c>
      <c r="U90" s="69">
        <f>'imported data from Web Calc'!K95</f>
        <v>0</v>
      </c>
      <c r="V90" s="69">
        <f>'imported data from Web Calc'!L95</f>
        <v>9.91848844505289e-5</v>
      </c>
      <c r="W90" s="69">
        <f>'imported data from Web Calc'!M95</f>
        <v>0.00109103372895582</v>
      </c>
      <c r="X90" s="69">
        <f>'imported data from Web Calc'!N95</f>
        <v>0.000694294191153702</v>
      </c>
      <c r="Y90" s="69">
        <f>'imported data from Web Calc'!O95</f>
        <v>0.000793479075604231</v>
      </c>
      <c r="Z90" s="69">
        <f>'imported data from Web Calc'!P95</f>
        <v>0.000297554653351587</v>
      </c>
      <c r="AA90" s="69">
        <f>'imported data from Web Calc'!Q95</f>
        <v>0</v>
      </c>
      <c r="AB90" s="69">
        <f>'imported data from Web Calc'!R95</f>
        <v>0</v>
      </c>
      <c r="AC90" s="69">
        <f>'imported data from Web Calc'!S95</f>
        <v>0.000198369768901058</v>
      </c>
      <c r="AD90" s="69">
        <f>'imported data from Web Calc'!U95</f>
        <v>0.000297554653351587</v>
      </c>
      <c r="AE90" s="69">
        <f>'imported data from Web Calc'!V95</f>
        <v>0</v>
      </c>
      <c r="AF90" s="69">
        <f>'imported data from Web Calc'!W95</f>
        <v>9.91848844505289e-5</v>
      </c>
      <c r="AG90" s="69">
        <f>'imported data from Web Calc'!X95</f>
        <v>9.91848844505289e-5</v>
      </c>
      <c r="AH90" s="69">
        <f>'imported data from Web Calc'!Y95</f>
        <v>0.000198369768901058</v>
      </c>
      <c r="AI90" s="69">
        <f>'imported data from Web Calc'!Z95</f>
        <v>0.000297554653351587</v>
      </c>
      <c r="AJ90" s="69">
        <f>'imported data from Web Calc'!AA95</f>
        <v>0.000694294191153702</v>
      </c>
      <c r="AK90" s="69">
        <f>'imported data from Web Calc'!AB95</f>
        <v>0.000991848844505289</v>
      </c>
      <c r="AL90" s="69">
        <f>'imported data from Web Calc'!AC95</f>
        <v>0</v>
      </c>
      <c r="AM90" s="69">
        <f>'imported data from Web Calc'!AD95</f>
        <v>0.000198369768901058</v>
      </c>
      <c r="AN90" s="69">
        <f>'imported data from Web Calc'!AE95</f>
        <v>0.000297554653351587</v>
      </c>
      <c r="AO90" s="69">
        <f>'imported data from Web Calc'!AG95</f>
        <v>0.000297554653351587</v>
      </c>
      <c r="AP90" s="69">
        <f>'imported data from Web Calc'!AH95</f>
        <v>0.000297554653351587</v>
      </c>
      <c r="AQ90" s="69">
        <f>'imported data from Web Calc'!AI95</f>
        <v>0</v>
      </c>
      <c r="AR90" s="69">
        <f>'imported data from Web Calc'!AJ95</f>
        <v>0.00188451280456005</v>
      </c>
      <c r="AS90" s="69">
        <f>'imported data from Web Calc'!AK95</f>
        <v>0</v>
      </c>
      <c r="AT90" s="69">
        <f>'imported data from Web Calc'!AL95</f>
        <v>0</v>
      </c>
      <c r="AU90" s="69">
        <f>'imported data from Web Calc'!AM95</f>
        <v>0.000396739537802116</v>
      </c>
      <c r="AV90" s="69">
        <f>'imported data from Web Calc'!AN95</f>
        <v>0</v>
      </c>
      <c r="AW90" s="69">
        <f>'imported data from Web Calc'!AO95</f>
        <v>0</v>
      </c>
      <c r="AX90" s="69">
        <f>'imported data from Web Calc'!AP95</f>
        <v>0</v>
      </c>
      <c r="AY90" s="69">
        <f>'imported data from Web Calc'!AQ95</f>
        <v>0.000198369768901058</v>
      </c>
      <c r="AZ90" s="69">
        <f>'imported data from Web Calc'!AS95</f>
        <v>0</v>
      </c>
      <c r="BA90" s="69">
        <f>'imported data from Web Calc'!AT95</f>
        <v>0</v>
      </c>
      <c r="BB90" s="69">
        <f>'imported data from Web Calc'!AU95</f>
        <v>0.000198369768901058</v>
      </c>
      <c r="BC90" s="69">
        <f>'imported data from Web Calc'!AV95</f>
        <v>0.000396739537802116</v>
      </c>
      <c r="BD90" s="69">
        <f>'imported data from Web Calc'!AW95</f>
        <v>0.000198369768901058</v>
      </c>
      <c r="BE90" s="69">
        <f>'imported data from Web Calc'!AX95</f>
        <v>0.000297554653351587</v>
      </c>
      <c r="BF90" s="69">
        <f>'imported data from Web Calc'!AY95</f>
        <v>0.000297554653351587</v>
      </c>
      <c r="BG90" s="69">
        <f>'imported data from Web Calc'!AZ95</f>
        <v>0.000198369768901058</v>
      </c>
      <c r="BH90" s="69">
        <f>'imported data from Web Calc'!BA95</f>
        <v>0.00089266396005476</v>
      </c>
      <c r="BI90" s="69">
        <f>'imported data from Web Calc'!BB95</f>
        <v>0.00089266396005476</v>
      </c>
      <c r="BJ90" s="69">
        <f>'imported data from Web Calc'!BC95</f>
        <v>0.000396739537802116</v>
      </c>
      <c r="BK90" s="69">
        <f>'imported data from Web Calc'!BE95</f>
        <v>9.91848844505289e-5</v>
      </c>
      <c r="BL90" s="69">
        <f>'imported data from Web Calc'!BF95</f>
        <v>0.000595109306703173</v>
      </c>
      <c r="BM90" s="69">
        <f>'imported data from Web Calc'!BG95</f>
        <v>0</v>
      </c>
      <c r="BN90" s="69">
        <f>'imported data from Web Calc'!BH95</f>
        <v>0</v>
      </c>
      <c r="BO90" s="69">
        <f>'imported data from Web Calc'!BI95</f>
        <v>0.000198369768901058</v>
      </c>
      <c r="BP90" s="69">
        <f>'imported data from Web Calc'!BJ95</f>
        <v>0.000297554653351587</v>
      </c>
      <c r="BQ90" s="69">
        <f>'imported data from Web Calc'!BK95</f>
        <v>9.91848844505289e-5</v>
      </c>
      <c r="BR90" s="69">
        <f>'imported data from Web Calc'!BL95</f>
        <v>0</v>
      </c>
      <c r="BS90" s="69">
        <f>'imported data from Web Calc'!BM95</f>
        <v>0</v>
      </c>
      <c r="BT90" s="69">
        <f>'imported data from Web Calc'!BN95</f>
        <v>0.000297554653351587</v>
      </c>
      <c r="BU90" s="69">
        <f>'imported data from Web Calc'!BO95</f>
        <v>0.00109103372895582</v>
      </c>
      <c r="BV90" s="69">
        <f>'imported data from Web Calc'!BQ95</f>
        <v>9.91848844505289e-5</v>
      </c>
      <c r="BW90" s="69">
        <f>'imported data from Web Calc'!BR95</f>
        <v>0.000198369768901058</v>
      </c>
      <c r="BX90" s="69">
        <f>'imported data from Web Calc'!BS95</f>
        <v>9.91848844505289e-5</v>
      </c>
      <c r="BY90" s="69">
        <f>'imported data from Web Calc'!BT95</f>
        <v>0.00188451280456005</v>
      </c>
      <c r="BZ90" s="69">
        <f>'imported data from Web Calc'!BU95</f>
        <v>0.000198369768901058</v>
      </c>
      <c r="CA90" s="69">
        <f>'imported data from Web Calc'!BV95</f>
        <v>9.91848844505289e-5</v>
      </c>
      <c r="CB90" s="69">
        <f>'imported data from Web Calc'!BW95</f>
        <v>0.000793479075604231</v>
      </c>
      <c r="CC90" s="69">
        <f>'imported data from Web Calc'!BX95</f>
        <v>0.00168614303565899</v>
      </c>
      <c r="CD90" s="69">
        <f>'imported data from Web Calc'!BY95</f>
        <v>0</v>
      </c>
      <c r="CE90" s="69">
        <f>'imported data from Web Calc'!BZ95</f>
        <v>0</v>
      </c>
      <c r="CF90" s="69">
        <f>'imported data from Web Calc'!CA95</f>
        <v>0.000198369768901058</v>
      </c>
      <c r="CG90" s="69">
        <f>'imported data from Web Calc'!CC95</f>
        <v>0.00218206745791164</v>
      </c>
      <c r="CH90" s="69">
        <f>'imported data from Web Calc'!CD95</f>
        <v>0</v>
      </c>
      <c r="CI90" s="69">
        <f>'imported data from Web Calc'!CE95</f>
        <v>0.000198369768901058</v>
      </c>
      <c r="CJ90" s="69">
        <f>'imported data from Web Calc'!CF95</f>
        <v>0</v>
      </c>
      <c r="CK90" s="69">
        <f>'imported data from Web Calc'!CG95</f>
        <v>0</v>
      </c>
      <c r="CL90" s="69">
        <f>'imported data from Web Calc'!CH95</f>
        <v>0</v>
      </c>
      <c r="CM90" s="69">
        <f>'imported data from Web Calc'!CI95</f>
        <v>0</v>
      </c>
      <c r="CN90" s="69">
        <f>'imported data from Web Calc'!CJ95</f>
        <v>0</v>
      </c>
      <c r="CO90" s="69">
        <f>'imported data from Web Calc'!CK95</f>
        <v>0.00406658026247168</v>
      </c>
      <c r="CP90" s="69">
        <f>'imported data from Web Calc'!CL95</f>
        <v>0.00228125234236216</v>
      </c>
      <c r="CQ90" s="69">
        <f>'imported data from Web Calc'!CM95</f>
        <v>0.000198369768901058</v>
      </c>
      <c r="CR90" s="69">
        <f>'imported data from Web Calc'!CO95</f>
        <v>0.00109103372895582</v>
      </c>
      <c r="CS90" s="69">
        <f>'imported data from Web Calc'!CP95</f>
        <v>0.000495924422252644</v>
      </c>
      <c r="CT90" s="69">
        <f>'imported data from Web Calc'!CQ95</f>
        <v>0.000793479075604231</v>
      </c>
      <c r="CU90" s="69">
        <f>'imported data from Web Calc'!CR95</f>
        <v>0.000297554653351587</v>
      </c>
      <c r="CV90" s="69">
        <f>'imported data from Web Calc'!CS95</f>
        <v>0.000396739537802116</v>
      </c>
      <c r="CW90" s="69">
        <f>'imported data from Web Calc'!CT95</f>
        <v>0.000793479075604231</v>
      </c>
      <c r="CX90" s="69">
        <f>'imported data from Web Calc'!CU95</f>
        <v>0.000694294191153702</v>
      </c>
      <c r="CY90" s="69">
        <f>'imported data from Web Calc'!CV95</f>
        <v>0.00109103372895582</v>
      </c>
      <c r="CZ90" s="69">
        <f>'imported data from Web Calc'!CW95</f>
        <v>0</v>
      </c>
      <c r="DA90" s="69">
        <f>'imported data from Web Calc'!CX95</f>
        <v>0</v>
      </c>
      <c r="DB90" s="69">
        <f>'imported data from Web Calc'!CY95</f>
        <v>0.000198369768901058</v>
      </c>
      <c r="DC90" s="69">
        <f>'imported data from Web Calc'!DA95</f>
        <v>0</v>
      </c>
      <c r="DD90" s="69">
        <f>'imported data from Web Calc'!DB95</f>
        <v>0</v>
      </c>
      <c r="DE90" s="69">
        <f>'imported data from Web Calc'!DC95</f>
        <v>0</v>
      </c>
      <c r="DF90" s="69">
        <f>'imported data from Web Calc'!DD95</f>
        <v>0</v>
      </c>
      <c r="DG90" s="69">
        <f>'imported data from Web Calc'!DE95</f>
        <v>9.91848844505289e-5</v>
      </c>
      <c r="DH90" s="69">
        <f>'imported data from Web Calc'!DF95</f>
        <v>0.000595109306703173</v>
      </c>
      <c r="DI90" s="81"/>
      <c r="DJ90" s="66">
        <f t="shared" si="77"/>
        <v>0</v>
      </c>
      <c r="DK90" s="66">
        <f t="shared" si="85"/>
        <v>9.91848844505289e-5</v>
      </c>
      <c r="DL90" s="66">
        <f t="shared" si="85"/>
        <v>0.000297554653351587</v>
      </c>
      <c r="DM90" s="66">
        <f t="shared" si="85"/>
        <v>0.000198369768901058</v>
      </c>
      <c r="DN90" s="66">
        <f t="shared" si="87"/>
        <v>0.00128940349785688</v>
      </c>
      <c r="DO90" s="66">
        <f t="shared" si="87"/>
        <v>0.000595109306703173</v>
      </c>
      <c r="DP90" s="66">
        <f t="shared" si="87"/>
        <v>0</v>
      </c>
      <c r="DQ90" s="66">
        <f t="shared" si="87"/>
        <v>9.91848844505289e-5</v>
      </c>
      <c r="DR90" s="66">
        <f t="shared" si="87"/>
        <v>0.00109103372895582</v>
      </c>
      <c r="DS90" s="66">
        <f t="shared" si="87"/>
        <v>0.000694294191153702</v>
      </c>
      <c r="DT90" s="66">
        <f t="shared" si="87"/>
        <v>0.000793479075604231</v>
      </c>
      <c r="DU90" s="66">
        <f t="shared" si="87"/>
        <v>0.000297554653351587</v>
      </c>
      <c r="DV90" s="66">
        <f t="shared" si="87"/>
        <v>0</v>
      </c>
      <c r="DW90" s="66">
        <f t="shared" si="87"/>
        <v>0</v>
      </c>
      <c r="DX90" s="66">
        <f t="shared" si="87"/>
        <v>0.000198369768901058</v>
      </c>
      <c r="DY90" s="66">
        <f t="shared" si="87"/>
        <v>0.000297554653351587</v>
      </c>
      <c r="DZ90" s="66">
        <f t="shared" si="87"/>
        <v>0</v>
      </c>
      <c r="EA90" s="66">
        <f t="shared" si="87"/>
        <v>9.91848844505289e-5</v>
      </c>
      <c r="EB90" s="66">
        <f t="shared" si="87"/>
        <v>9.91848844505289e-5</v>
      </c>
      <c r="EC90" s="66">
        <f t="shared" ref="EC90:FF91" si="89">IF(AH90-$N90&gt;0,AH90-$N90,0)</f>
        <v>0.000198369768901058</v>
      </c>
      <c r="ED90" s="66">
        <f t="shared" si="89"/>
        <v>0.000297554653351587</v>
      </c>
      <c r="EE90" s="66">
        <f t="shared" si="89"/>
        <v>0.000694294191153702</v>
      </c>
      <c r="EF90" s="66">
        <f t="shared" si="89"/>
        <v>0.000991848844505289</v>
      </c>
      <c r="EG90" s="66">
        <f t="shared" si="89"/>
        <v>0</v>
      </c>
      <c r="EH90" s="66">
        <f t="shared" si="89"/>
        <v>0.000198369768901058</v>
      </c>
      <c r="EI90" s="66">
        <f t="shared" si="89"/>
        <v>0.000297554653351587</v>
      </c>
      <c r="EJ90" s="66">
        <f t="shared" si="89"/>
        <v>0.000297554653351587</v>
      </c>
      <c r="EK90" s="66">
        <f t="shared" si="89"/>
        <v>0.000297554653351587</v>
      </c>
      <c r="EL90" s="66">
        <f t="shared" si="89"/>
        <v>0</v>
      </c>
      <c r="EM90" s="66">
        <f t="shared" si="89"/>
        <v>0.00188451280456005</v>
      </c>
      <c r="EN90" s="66">
        <f t="shared" si="89"/>
        <v>0</v>
      </c>
      <c r="EO90" s="66">
        <f t="shared" si="89"/>
        <v>0</v>
      </c>
      <c r="EP90" s="66">
        <f t="shared" si="89"/>
        <v>0.000396739537802116</v>
      </c>
      <c r="EQ90" s="66">
        <f t="shared" si="89"/>
        <v>0</v>
      </c>
      <c r="ER90" s="66">
        <f t="shared" si="89"/>
        <v>0</v>
      </c>
      <c r="ES90" s="66">
        <f t="shared" si="89"/>
        <v>0</v>
      </c>
      <c r="ET90" s="66">
        <f t="shared" si="89"/>
        <v>0.000198369768901058</v>
      </c>
      <c r="EU90" s="66">
        <f t="shared" si="89"/>
        <v>0</v>
      </c>
      <c r="EV90" s="66">
        <f t="shared" si="89"/>
        <v>0</v>
      </c>
      <c r="EW90" s="66">
        <f t="shared" si="89"/>
        <v>0.000198369768901058</v>
      </c>
      <c r="EX90" s="66">
        <f t="shared" si="89"/>
        <v>0.000396739537802116</v>
      </c>
      <c r="EY90" s="66">
        <f t="shared" si="89"/>
        <v>0.000198369768901058</v>
      </c>
      <c r="EZ90" s="66">
        <f t="shared" si="89"/>
        <v>0.000297554653351587</v>
      </c>
      <c r="FA90" s="66">
        <f t="shared" si="89"/>
        <v>0.000297554653351587</v>
      </c>
      <c r="FB90" s="66">
        <f t="shared" si="89"/>
        <v>0.000198369768901058</v>
      </c>
      <c r="FC90" s="66">
        <f t="shared" si="89"/>
        <v>0.00089266396005476</v>
      </c>
      <c r="FD90" s="66">
        <f t="shared" si="89"/>
        <v>0.00089266396005476</v>
      </c>
      <c r="FE90" s="66">
        <f t="shared" si="89"/>
        <v>0.000396739537802116</v>
      </c>
      <c r="FF90" s="66">
        <f t="shared" si="89"/>
        <v>9.91848844505289e-5</v>
      </c>
      <c r="FG90" s="66">
        <f t="shared" si="88"/>
        <v>0.000595109306703173</v>
      </c>
      <c r="FH90" s="66">
        <f t="shared" si="88"/>
        <v>0</v>
      </c>
      <c r="FI90" s="66">
        <f t="shared" si="88"/>
        <v>0</v>
      </c>
      <c r="FJ90" s="66">
        <f t="shared" si="88"/>
        <v>0.000198369768901058</v>
      </c>
      <c r="FK90" s="66">
        <f t="shared" si="88"/>
        <v>0.000297554653351587</v>
      </c>
      <c r="FL90" s="66">
        <f t="shared" si="88"/>
        <v>9.91848844505289e-5</v>
      </c>
      <c r="FM90" s="66">
        <f t="shared" si="88"/>
        <v>0</v>
      </c>
      <c r="FN90" s="66">
        <f t="shared" si="88"/>
        <v>0</v>
      </c>
      <c r="FO90" s="66">
        <f t="shared" si="88"/>
        <v>0.000297554653351587</v>
      </c>
      <c r="FP90" s="66">
        <f t="shared" si="88"/>
        <v>0.00109103372895582</v>
      </c>
      <c r="FQ90" s="66">
        <f t="shared" si="88"/>
        <v>9.91848844505289e-5</v>
      </c>
      <c r="FR90" s="66">
        <f t="shared" si="88"/>
        <v>0.000198369768901058</v>
      </c>
      <c r="FS90" s="66">
        <f t="shared" si="88"/>
        <v>9.91848844505289e-5</v>
      </c>
      <c r="FT90" s="66">
        <f t="shared" si="88"/>
        <v>0.00188451280456005</v>
      </c>
      <c r="FU90" s="66">
        <f t="shared" si="88"/>
        <v>0.000198369768901058</v>
      </c>
      <c r="FV90" s="66">
        <f t="shared" si="80"/>
        <v>9.91848844505289e-5</v>
      </c>
      <c r="FW90" s="66">
        <f t="shared" si="84"/>
        <v>0.000793479075604231</v>
      </c>
      <c r="FX90" s="66">
        <f t="shared" si="84"/>
        <v>0.00168614303565899</v>
      </c>
      <c r="FY90" s="66">
        <f t="shared" si="84"/>
        <v>0</v>
      </c>
      <c r="FZ90" s="66">
        <f t="shared" si="84"/>
        <v>0</v>
      </c>
      <c r="GA90" s="66">
        <f t="shared" si="84"/>
        <v>0.000198369768901058</v>
      </c>
      <c r="GB90" s="66">
        <f t="shared" si="84"/>
        <v>0.00218206745791164</v>
      </c>
      <c r="GC90" s="66">
        <f t="shared" si="84"/>
        <v>0</v>
      </c>
      <c r="GD90" s="66">
        <f t="shared" si="84"/>
        <v>0.000198369768901058</v>
      </c>
      <c r="GE90" s="66">
        <f t="shared" si="84"/>
        <v>0</v>
      </c>
      <c r="GF90" s="66">
        <f t="shared" si="84"/>
        <v>0</v>
      </c>
      <c r="GG90" s="66">
        <f t="shared" si="84"/>
        <v>0</v>
      </c>
      <c r="GH90" s="66">
        <f t="shared" si="84"/>
        <v>0</v>
      </c>
      <c r="GI90" s="66">
        <f t="shared" si="84"/>
        <v>0</v>
      </c>
      <c r="GJ90" s="66">
        <f t="shared" si="84"/>
        <v>0.00406658026247168</v>
      </c>
      <c r="GK90" s="66">
        <f t="shared" si="84"/>
        <v>0.00228125234236216</v>
      </c>
      <c r="GL90" s="66">
        <f t="shared" si="84"/>
        <v>0.000198369768901058</v>
      </c>
      <c r="GM90" s="66">
        <f t="shared" si="84"/>
        <v>0.00109103372895582</v>
      </c>
      <c r="GN90" s="66">
        <f t="shared" si="82"/>
        <v>0.000495924422252644</v>
      </c>
      <c r="GO90" s="66">
        <f t="shared" si="82"/>
        <v>0.000793479075604231</v>
      </c>
      <c r="GP90" s="66">
        <f t="shared" si="82"/>
        <v>0.000297554653351587</v>
      </c>
      <c r="GQ90" s="66">
        <f t="shared" si="82"/>
        <v>0.000396739537802116</v>
      </c>
      <c r="GR90" s="66">
        <f t="shared" si="82"/>
        <v>0.000793479075604231</v>
      </c>
      <c r="GS90" s="66">
        <f t="shared" si="82"/>
        <v>0.000694294191153702</v>
      </c>
      <c r="GT90" s="66">
        <f t="shared" si="82"/>
        <v>0.00109103372895582</v>
      </c>
      <c r="GU90" s="66">
        <f t="shared" si="82"/>
        <v>0</v>
      </c>
      <c r="GV90" s="66">
        <f t="shared" si="82"/>
        <v>0</v>
      </c>
      <c r="GW90" s="66">
        <f t="shared" si="82"/>
        <v>0.000198369768901058</v>
      </c>
      <c r="GX90" s="66">
        <f t="shared" si="82"/>
        <v>0</v>
      </c>
      <c r="GY90" s="66">
        <f t="shared" si="82"/>
        <v>0</v>
      </c>
      <c r="GZ90" s="66">
        <f t="shared" si="82"/>
        <v>0</v>
      </c>
      <c r="HA90" s="66">
        <f t="shared" si="82"/>
        <v>0</v>
      </c>
      <c r="HB90" s="66">
        <f t="shared" si="82"/>
        <v>9.91848844505289e-5</v>
      </c>
      <c r="HC90" s="66">
        <f t="shared" si="82"/>
        <v>0.000595109306703173</v>
      </c>
      <c r="HD90" s="66"/>
    </row>
    <row r="91" spans="1:212">
      <c r="A91">
        <f>'imported data from Web Calc'!A96</f>
        <v>842.7</v>
      </c>
      <c r="B91" t="str">
        <f>'imported data from Web Calc'!B96</f>
        <v>C48H92O8PN</v>
      </c>
      <c r="C91" s="61" t="str">
        <f>'imported data from Web Calc'!C96</f>
        <v>PC(40:2)</v>
      </c>
      <c r="D91" s="69">
        <f>'imported data from Web Calc'!H96</f>
        <v>0</v>
      </c>
      <c r="E91" s="69">
        <f>'imported data from Web Calc'!T96</f>
        <v>0</v>
      </c>
      <c r="F91" s="69">
        <f>'imported data from Web Calc'!AF96</f>
        <v>0</v>
      </c>
      <c r="G91" s="69">
        <f>'imported data from Web Calc'!AR96</f>
        <v>0</v>
      </c>
      <c r="H91" s="69">
        <f>'imported data from Web Calc'!BD96</f>
        <v>0</v>
      </c>
      <c r="I91" s="69">
        <f>'imported data from Web Calc'!BP96</f>
        <v>0</v>
      </c>
      <c r="J91" s="69">
        <f>'imported data from Web Calc'!CB96</f>
        <v>0</v>
      </c>
      <c r="K91" s="69">
        <f>'imported data from Web Calc'!CN96</f>
        <v>0</v>
      </c>
      <c r="L91" s="69">
        <f>'imported data from Web Calc'!CZ96</f>
        <v>0</v>
      </c>
      <c r="M91" s="69">
        <f>'imported data from Web Calc'!DG96</f>
        <v>0</v>
      </c>
      <c r="N91" s="78">
        <f t="shared" si="69"/>
        <v>0</v>
      </c>
      <c r="O91" s="69">
        <f>'imported data from Web Calc'!D96</f>
        <v>0.000297554653351587</v>
      </c>
      <c r="P91" s="69">
        <f>'imported data from Web Calc'!E96</f>
        <v>0.000396739537802116</v>
      </c>
      <c r="Q91" s="69">
        <f>'imported data from Web Calc'!F96</f>
        <v>0.000396739537802116</v>
      </c>
      <c r="R91" s="69">
        <f>'imported data from Web Calc'!G96</f>
        <v>0.000396739537802116</v>
      </c>
      <c r="S91" s="69">
        <f>'imported data from Web Calc'!I96</f>
        <v>0.00297554653351587</v>
      </c>
      <c r="T91" s="69">
        <f>'imported data from Web Calc'!J96</f>
        <v>0.00148777326675793</v>
      </c>
      <c r="U91" s="69">
        <f>'imported data from Web Calc'!K96</f>
        <v>0.000198369768901058</v>
      </c>
      <c r="V91" s="69">
        <f>'imported data from Web Calc'!L96</f>
        <v>0.000198369768901058</v>
      </c>
      <c r="W91" s="69">
        <f>'imported data from Web Calc'!M96</f>
        <v>0.00158695815120846</v>
      </c>
      <c r="X91" s="69">
        <f>'imported data from Web Calc'!N96</f>
        <v>0.000991848844505289</v>
      </c>
      <c r="Y91" s="69">
        <f>'imported data from Web Calc'!O96</f>
        <v>0.00089266396005476</v>
      </c>
      <c r="Z91" s="69">
        <f>'imported data from Web Calc'!P96</f>
        <v>0.000595109306703173</v>
      </c>
      <c r="AA91" s="69">
        <f>'imported data from Web Calc'!Q96</f>
        <v>0</v>
      </c>
      <c r="AB91" s="69">
        <f>'imported data from Web Calc'!R96</f>
        <v>9.91848844505289e-5</v>
      </c>
      <c r="AC91" s="69">
        <f>'imported data from Web Calc'!S96</f>
        <v>0.000396739537802116</v>
      </c>
      <c r="AD91" s="69">
        <f>'imported data from Web Calc'!U96</f>
        <v>0</v>
      </c>
      <c r="AE91" s="69">
        <f>'imported data from Web Calc'!V96</f>
        <v>0.000198369768901058</v>
      </c>
      <c r="AF91" s="69">
        <f>'imported data from Web Calc'!W96</f>
        <v>0</v>
      </c>
      <c r="AG91" s="69">
        <f>'imported data from Web Calc'!X96</f>
        <v>0</v>
      </c>
      <c r="AH91" s="69">
        <f>'imported data from Web Calc'!Y96</f>
        <v>0.00109103372895582</v>
      </c>
      <c r="AI91" s="69">
        <f>'imported data from Web Calc'!Z96</f>
        <v>9.91848844505289e-5</v>
      </c>
      <c r="AJ91" s="69">
        <f>'imported data from Web Calc'!AA96</f>
        <v>0.000297554653351587</v>
      </c>
      <c r="AK91" s="69">
        <f>'imported data from Web Calc'!AB96</f>
        <v>0.00208288257346111</v>
      </c>
      <c r="AL91" s="69">
        <f>'imported data from Web Calc'!AC96</f>
        <v>0.000198369768901058</v>
      </c>
      <c r="AM91" s="69">
        <f>'imported data from Web Calc'!AD96</f>
        <v>0.000495924422252644</v>
      </c>
      <c r="AN91" s="69">
        <f>'imported data from Web Calc'!AE96</f>
        <v>0.000396739537802116</v>
      </c>
      <c r="AO91" s="69">
        <f>'imported data from Web Calc'!AG96</f>
        <v>9.91848844505289e-5</v>
      </c>
      <c r="AP91" s="69">
        <f>'imported data from Web Calc'!AH96</f>
        <v>0.00089266396005476</v>
      </c>
      <c r="AQ91" s="69">
        <f>'imported data from Web Calc'!AI96</f>
        <v>0.000495924422252644</v>
      </c>
      <c r="AR91" s="69">
        <f>'imported data from Web Calc'!AJ96</f>
        <v>0.00178532792010952</v>
      </c>
      <c r="AS91" s="69">
        <f>'imported data from Web Calc'!AK96</f>
        <v>0</v>
      </c>
      <c r="AT91" s="69">
        <f>'imported data from Web Calc'!AL96</f>
        <v>0.000297554653351587</v>
      </c>
      <c r="AU91" s="69">
        <f>'imported data from Web Calc'!AM96</f>
        <v>0.000297554653351587</v>
      </c>
      <c r="AV91" s="69">
        <f>'imported data from Web Calc'!AN96</f>
        <v>0.000198369768901058</v>
      </c>
      <c r="AW91" s="69">
        <f>'imported data from Web Calc'!AO96</f>
        <v>0</v>
      </c>
      <c r="AX91" s="69">
        <f>'imported data from Web Calc'!AP96</f>
        <v>0</v>
      </c>
      <c r="AY91" s="69">
        <f>'imported data from Web Calc'!AQ96</f>
        <v>0.000595109306703173</v>
      </c>
      <c r="AZ91" s="69">
        <f>'imported data from Web Calc'!AS96</f>
        <v>0.000396739537802116</v>
      </c>
      <c r="BA91" s="69">
        <f>'imported data from Web Calc'!AT96</f>
        <v>0</v>
      </c>
      <c r="BB91" s="69">
        <f>'imported data from Web Calc'!AU96</f>
        <v>0.000595109306703173</v>
      </c>
      <c r="BC91" s="69">
        <f>'imported data from Web Calc'!AV96</f>
        <v>9.91848844505289e-5</v>
      </c>
      <c r="BD91" s="69">
        <f>'imported data from Web Calc'!AW96</f>
        <v>0.000694294191153702</v>
      </c>
      <c r="BE91" s="69">
        <f>'imported data from Web Calc'!AX96</f>
        <v>0.000694294191153702</v>
      </c>
      <c r="BF91" s="69">
        <f>'imported data from Web Calc'!AY96</f>
        <v>0.000694294191153702</v>
      </c>
      <c r="BG91" s="69">
        <f>'imported data from Web Calc'!AZ96</f>
        <v>0.00128940349785688</v>
      </c>
      <c r="BH91" s="69">
        <f>'imported data from Web Calc'!BA96</f>
        <v>0.000198369768901058</v>
      </c>
      <c r="BI91" s="69">
        <f>'imported data from Web Calc'!BB96</f>
        <v>0.00267799188016428</v>
      </c>
      <c r="BJ91" s="69">
        <f>'imported data from Web Calc'!BC96</f>
        <v>0.000495924422252644</v>
      </c>
      <c r="BK91" s="69">
        <f>'imported data from Web Calc'!BE96</f>
        <v>0.000198369768901058</v>
      </c>
      <c r="BL91" s="69">
        <f>'imported data from Web Calc'!BF96</f>
        <v>0.000297554653351587</v>
      </c>
      <c r="BM91" s="69">
        <f>'imported data from Web Calc'!BG96</f>
        <v>0.000297554653351587</v>
      </c>
      <c r="BN91" s="69">
        <f>'imported data from Web Calc'!BH96</f>
        <v>0</v>
      </c>
      <c r="BO91" s="69">
        <f>'imported data from Web Calc'!BI96</f>
        <v>0.000198369768901058</v>
      </c>
      <c r="BP91" s="69">
        <f>'imported data from Web Calc'!BJ96</f>
        <v>0</v>
      </c>
      <c r="BQ91" s="69">
        <f>'imported data from Web Calc'!BK96</f>
        <v>0.000396739537802116</v>
      </c>
      <c r="BR91" s="69">
        <f>'imported data from Web Calc'!BL96</f>
        <v>0.000198369768901058</v>
      </c>
      <c r="BS91" s="69">
        <f>'imported data from Web Calc'!BM96</f>
        <v>0</v>
      </c>
      <c r="BT91" s="69">
        <f>'imported data from Web Calc'!BN96</f>
        <v>0.000198369768901058</v>
      </c>
      <c r="BU91" s="69">
        <f>'imported data from Web Calc'!BO96</f>
        <v>0.000297554653351587</v>
      </c>
      <c r="BV91" s="69">
        <f>'imported data from Web Calc'!BQ96</f>
        <v>0.000991848844505289</v>
      </c>
      <c r="BW91" s="69">
        <f>'imported data from Web Calc'!BR96</f>
        <v>0.000396739537802116</v>
      </c>
      <c r="BX91" s="69">
        <f>'imported data from Web Calc'!BS96</f>
        <v>0.00218206745791164</v>
      </c>
      <c r="BY91" s="69">
        <f>'imported data from Web Calc'!BT96</f>
        <v>0.00148777326675793</v>
      </c>
      <c r="BZ91" s="69">
        <f>'imported data from Web Calc'!BU96</f>
        <v>0.000396739537802116</v>
      </c>
      <c r="CA91" s="69">
        <f>'imported data from Web Calc'!BV96</f>
        <v>0.000396739537802116</v>
      </c>
      <c r="CB91" s="69">
        <f>'imported data from Web Calc'!BW96</f>
        <v>0.000793479075604231</v>
      </c>
      <c r="CC91" s="69">
        <f>'imported data from Web Calc'!BX96</f>
        <v>0.00386821049357063</v>
      </c>
      <c r="CD91" s="69">
        <f>'imported data from Web Calc'!BY96</f>
        <v>9.91848844505289e-5</v>
      </c>
      <c r="CE91" s="69">
        <f>'imported data from Web Calc'!BZ96</f>
        <v>9.91848844505289e-5</v>
      </c>
      <c r="CF91" s="69">
        <f>'imported data from Web Calc'!CA96</f>
        <v>0.000595109306703173</v>
      </c>
      <c r="CG91" s="69">
        <f>'imported data from Web Calc'!CC96</f>
        <v>0.00347147095576851</v>
      </c>
      <c r="CH91" s="69">
        <f>'imported data from Web Calc'!CD96</f>
        <v>0.000297554653351587</v>
      </c>
      <c r="CI91" s="69">
        <f>'imported data from Web Calc'!CE96</f>
        <v>0.000198369768901058</v>
      </c>
      <c r="CJ91" s="69">
        <f>'imported data from Web Calc'!CF96</f>
        <v>0</v>
      </c>
      <c r="CK91" s="69">
        <f>'imported data from Web Calc'!CG96</f>
        <v>0.000198369768901058</v>
      </c>
      <c r="CL91" s="69">
        <f>'imported data from Web Calc'!CH96</f>
        <v>9.91848844505289e-5</v>
      </c>
      <c r="CM91" s="69">
        <f>'imported data from Web Calc'!CI96</f>
        <v>0</v>
      </c>
      <c r="CN91" s="69">
        <f>'imported data from Web Calc'!CJ96</f>
        <v>0</v>
      </c>
      <c r="CO91" s="69">
        <f>'imported data from Web Calc'!CK96</f>
        <v>0.00476087445362539</v>
      </c>
      <c r="CP91" s="69">
        <f>'imported data from Web Calc'!CL96</f>
        <v>0.00357065584021904</v>
      </c>
      <c r="CQ91" s="69">
        <f>'imported data from Web Calc'!CM96</f>
        <v>0.00128940349785688</v>
      </c>
      <c r="CR91" s="69">
        <f>'imported data from Web Calc'!CO96</f>
        <v>0.00148777326675793</v>
      </c>
      <c r="CS91" s="69">
        <f>'imported data from Web Calc'!CP96</f>
        <v>0.000694294191153702</v>
      </c>
      <c r="CT91" s="69">
        <f>'imported data from Web Calc'!CQ96</f>
        <v>0.000694294191153702</v>
      </c>
      <c r="CU91" s="69">
        <f>'imported data from Web Calc'!CR96</f>
        <v>0.000793479075604231</v>
      </c>
      <c r="CV91" s="69">
        <f>'imported data from Web Calc'!CS96</f>
        <v>0.000595109306703173</v>
      </c>
      <c r="CW91" s="69">
        <f>'imported data from Web Calc'!CT96</f>
        <v>0.000991848844505289</v>
      </c>
      <c r="CX91" s="69">
        <f>'imported data from Web Calc'!CU96</f>
        <v>0.0013885883823074</v>
      </c>
      <c r="CY91" s="69">
        <f>'imported data from Web Calc'!CV96</f>
        <v>0.000198369768901058</v>
      </c>
      <c r="CZ91" s="69">
        <f>'imported data from Web Calc'!CW96</f>
        <v>9.91848844505289e-5</v>
      </c>
      <c r="DA91" s="69">
        <f>'imported data from Web Calc'!CX96</f>
        <v>9.91848844505289e-5</v>
      </c>
      <c r="DB91" s="69">
        <f>'imported data from Web Calc'!CY96</f>
        <v>9.91848844505289e-5</v>
      </c>
      <c r="DC91" s="69">
        <f>'imported data from Web Calc'!DA96</f>
        <v>0.000198369768901058</v>
      </c>
      <c r="DD91" s="69">
        <f>'imported data from Web Calc'!DB96</f>
        <v>0</v>
      </c>
      <c r="DE91" s="69">
        <f>'imported data from Web Calc'!DC96</f>
        <v>9.91848844505289e-5</v>
      </c>
      <c r="DF91" s="69">
        <f>'imported data from Web Calc'!DD96</f>
        <v>0</v>
      </c>
      <c r="DG91" s="69">
        <f>'imported data from Web Calc'!DE96</f>
        <v>0.00119021861340635</v>
      </c>
      <c r="DH91" s="69">
        <f>'imported data from Web Calc'!DF96</f>
        <v>0.00089266396005476</v>
      </c>
      <c r="DI91" s="81"/>
      <c r="DJ91" s="66">
        <f t="shared" si="77"/>
        <v>0.000297554653351587</v>
      </c>
      <c r="DK91" s="66">
        <f t="shared" si="85"/>
        <v>0.000396739537802116</v>
      </c>
      <c r="DL91" s="66">
        <f t="shared" si="85"/>
        <v>0.000396739537802116</v>
      </c>
      <c r="DM91" s="66">
        <f t="shared" si="85"/>
        <v>0.000396739537802116</v>
      </c>
      <c r="DN91" s="66">
        <f t="shared" si="87"/>
        <v>0.00297554653351587</v>
      </c>
      <c r="DO91" s="66">
        <f t="shared" si="87"/>
        <v>0.00148777326675793</v>
      </c>
      <c r="DP91" s="66">
        <f t="shared" si="87"/>
        <v>0.000198369768901058</v>
      </c>
      <c r="DQ91" s="66">
        <f t="shared" si="87"/>
        <v>0.000198369768901058</v>
      </c>
      <c r="DR91" s="66">
        <f t="shared" si="87"/>
        <v>0.00158695815120846</v>
      </c>
      <c r="DS91" s="66">
        <f t="shared" si="87"/>
        <v>0.000991848844505289</v>
      </c>
      <c r="DT91" s="66">
        <f t="shared" si="87"/>
        <v>0.00089266396005476</v>
      </c>
      <c r="DU91" s="66">
        <f t="shared" si="87"/>
        <v>0.000595109306703173</v>
      </c>
      <c r="DV91" s="66">
        <f t="shared" si="87"/>
        <v>0</v>
      </c>
      <c r="DW91" s="66">
        <f t="shared" si="87"/>
        <v>9.91848844505289e-5</v>
      </c>
      <c r="DX91" s="66">
        <f t="shared" si="87"/>
        <v>0.000396739537802116</v>
      </c>
      <c r="DY91" s="66">
        <f t="shared" si="87"/>
        <v>0</v>
      </c>
      <c r="DZ91" s="66">
        <f t="shared" si="87"/>
        <v>0.000198369768901058</v>
      </c>
      <c r="EA91" s="66">
        <f t="shared" si="87"/>
        <v>0</v>
      </c>
      <c r="EB91" s="66">
        <f t="shared" si="87"/>
        <v>0</v>
      </c>
      <c r="EC91" s="66">
        <f t="shared" si="89"/>
        <v>0.00109103372895582</v>
      </c>
      <c r="ED91" s="66">
        <f t="shared" si="89"/>
        <v>9.91848844505289e-5</v>
      </c>
      <c r="EE91" s="66">
        <f t="shared" si="89"/>
        <v>0.000297554653351587</v>
      </c>
      <c r="EF91" s="66">
        <f t="shared" si="89"/>
        <v>0.00208288257346111</v>
      </c>
      <c r="EG91" s="66">
        <f t="shared" si="89"/>
        <v>0.000198369768901058</v>
      </c>
      <c r="EH91" s="66">
        <f t="shared" si="89"/>
        <v>0.000495924422252644</v>
      </c>
      <c r="EI91" s="66">
        <f t="shared" si="89"/>
        <v>0.000396739537802116</v>
      </c>
      <c r="EJ91" s="66">
        <f t="shared" si="89"/>
        <v>9.91848844505289e-5</v>
      </c>
      <c r="EK91" s="66">
        <f t="shared" si="89"/>
        <v>0.00089266396005476</v>
      </c>
      <c r="EL91" s="66">
        <f t="shared" si="89"/>
        <v>0.000495924422252644</v>
      </c>
      <c r="EM91" s="66">
        <f t="shared" si="89"/>
        <v>0.00178532792010952</v>
      </c>
      <c r="EN91" s="66">
        <f t="shared" si="89"/>
        <v>0</v>
      </c>
      <c r="EO91" s="66">
        <f t="shared" si="89"/>
        <v>0.000297554653351587</v>
      </c>
      <c r="EP91" s="66">
        <f t="shared" si="89"/>
        <v>0.000297554653351587</v>
      </c>
      <c r="EQ91" s="66">
        <f t="shared" si="89"/>
        <v>0.000198369768901058</v>
      </c>
      <c r="ER91" s="66">
        <f t="shared" si="89"/>
        <v>0</v>
      </c>
      <c r="ES91" s="66">
        <f t="shared" si="89"/>
        <v>0</v>
      </c>
      <c r="ET91" s="66">
        <f t="shared" si="89"/>
        <v>0.000595109306703173</v>
      </c>
      <c r="EU91" s="66">
        <f t="shared" si="89"/>
        <v>0.000396739537802116</v>
      </c>
      <c r="EV91" s="66">
        <f t="shared" si="89"/>
        <v>0</v>
      </c>
      <c r="EW91" s="66">
        <f t="shared" si="89"/>
        <v>0.000595109306703173</v>
      </c>
      <c r="EX91" s="66">
        <f t="shared" si="89"/>
        <v>9.91848844505289e-5</v>
      </c>
      <c r="EY91" s="66">
        <f t="shared" si="89"/>
        <v>0.000694294191153702</v>
      </c>
      <c r="EZ91" s="66">
        <f t="shared" si="89"/>
        <v>0.000694294191153702</v>
      </c>
      <c r="FA91" s="66">
        <f t="shared" si="89"/>
        <v>0.000694294191153702</v>
      </c>
      <c r="FB91" s="66">
        <f t="shared" si="89"/>
        <v>0.00128940349785688</v>
      </c>
      <c r="FC91" s="66">
        <f t="shared" si="89"/>
        <v>0.000198369768901058</v>
      </c>
      <c r="FD91" s="66">
        <f t="shared" si="89"/>
        <v>0.00267799188016428</v>
      </c>
      <c r="FE91" s="66">
        <f t="shared" si="89"/>
        <v>0.000495924422252644</v>
      </c>
      <c r="FF91" s="66">
        <f t="shared" si="89"/>
        <v>0.000198369768901058</v>
      </c>
      <c r="FG91" s="66">
        <f t="shared" si="88"/>
        <v>0.000297554653351587</v>
      </c>
      <c r="FH91" s="66">
        <f t="shared" si="88"/>
        <v>0.000297554653351587</v>
      </c>
      <c r="FI91" s="66">
        <f t="shared" si="88"/>
        <v>0</v>
      </c>
      <c r="FJ91" s="66">
        <f t="shared" si="88"/>
        <v>0.000198369768901058</v>
      </c>
      <c r="FK91" s="66">
        <f t="shared" si="88"/>
        <v>0</v>
      </c>
      <c r="FL91" s="66">
        <f t="shared" si="88"/>
        <v>0.000396739537802116</v>
      </c>
      <c r="FM91" s="66">
        <f t="shared" si="88"/>
        <v>0.000198369768901058</v>
      </c>
      <c r="FN91" s="66">
        <f t="shared" si="88"/>
        <v>0</v>
      </c>
      <c r="FO91" s="66">
        <f t="shared" si="88"/>
        <v>0.000198369768901058</v>
      </c>
      <c r="FP91" s="66">
        <f t="shared" si="88"/>
        <v>0.000297554653351587</v>
      </c>
      <c r="FQ91" s="66">
        <f t="shared" si="88"/>
        <v>0.000991848844505289</v>
      </c>
      <c r="FR91" s="66">
        <f t="shared" si="88"/>
        <v>0.000396739537802116</v>
      </c>
      <c r="FS91" s="66">
        <f t="shared" si="88"/>
        <v>0.00218206745791164</v>
      </c>
      <c r="FT91" s="66">
        <f t="shared" si="88"/>
        <v>0.00148777326675793</v>
      </c>
      <c r="FU91" s="66">
        <f t="shared" si="88"/>
        <v>0.000396739537802116</v>
      </c>
      <c r="FV91" s="66">
        <f t="shared" si="80"/>
        <v>0.000396739537802116</v>
      </c>
      <c r="FW91" s="66">
        <f t="shared" si="84"/>
        <v>0.000793479075604231</v>
      </c>
      <c r="FX91" s="66">
        <f t="shared" si="84"/>
        <v>0.00386821049357063</v>
      </c>
      <c r="FY91" s="66">
        <f t="shared" si="84"/>
        <v>9.91848844505289e-5</v>
      </c>
      <c r="FZ91" s="66">
        <f t="shared" si="84"/>
        <v>9.91848844505289e-5</v>
      </c>
      <c r="GA91" s="66">
        <f t="shared" si="84"/>
        <v>0.000595109306703173</v>
      </c>
      <c r="GB91" s="66">
        <f t="shared" si="84"/>
        <v>0.00347147095576851</v>
      </c>
      <c r="GC91" s="66">
        <f t="shared" si="84"/>
        <v>0.000297554653351587</v>
      </c>
      <c r="GD91" s="66">
        <f t="shared" si="84"/>
        <v>0.000198369768901058</v>
      </c>
      <c r="GE91" s="66">
        <f t="shared" si="84"/>
        <v>0</v>
      </c>
      <c r="GF91" s="66">
        <f t="shared" si="84"/>
        <v>0.000198369768901058</v>
      </c>
      <c r="GG91" s="66">
        <f t="shared" si="84"/>
        <v>9.91848844505289e-5</v>
      </c>
      <c r="GH91" s="66">
        <f t="shared" si="84"/>
        <v>0</v>
      </c>
      <c r="GI91" s="66">
        <f t="shared" si="84"/>
        <v>0</v>
      </c>
      <c r="GJ91" s="66">
        <f t="shared" si="84"/>
        <v>0.00476087445362539</v>
      </c>
      <c r="GK91" s="66">
        <f t="shared" si="84"/>
        <v>0.00357065584021904</v>
      </c>
      <c r="GL91" s="66">
        <f t="shared" si="84"/>
        <v>0.00128940349785688</v>
      </c>
      <c r="GM91" s="66">
        <f t="shared" si="84"/>
        <v>0.00148777326675793</v>
      </c>
      <c r="GN91" s="66">
        <f t="shared" si="82"/>
        <v>0.000694294191153702</v>
      </c>
      <c r="GO91" s="66">
        <f t="shared" si="82"/>
        <v>0.000694294191153702</v>
      </c>
      <c r="GP91" s="66">
        <f t="shared" si="82"/>
        <v>0.000793479075604231</v>
      </c>
      <c r="GQ91" s="66">
        <f t="shared" si="82"/>
        <v>0.000595109306703173</v>
      </c>
      <c r="GR91" s="66">
        <f t="shared" si="82"/>
        <v>0.000991848844505289</v>
      </c>
      <c r="GS91" s="66">
        <f t="shared" si="82"/>
        <v>0.0013885883823074</v>
      </c>
      <c r="GT91" s="66">
        <f t="shared" si="82"/>
        <v>0.000198369768901058</v>
      </c>
      <c r="GU91" s="66">
        <f t="shared" si="82"/>
        <v>9.91848844505289e-5</v>
      </c>
      <c r="GV91" s="66">
        <f t="shared" si="82"/>
        <v>9.91848844505289e-5</v>
      </c>
      <c r="GW91" s="66">
        <f t="shared" si="82"/>
        <v>9.91848844505289e-5</v>
      </c>
      <c r="GX91" s="66">
        <f t="shared" si="82"/>
        <v>0.000198369768901058</v>
      </c>
      <c r="GY91" s="66">
        <f t="shared" si="82"/>
        <v>0</v>
      </c>
      <c r="GZ91" s="66">
        <f t="shared" si="82"/>
        <v>9.91848844505289e-5</v>
      </c>
      <c r="HA91" s="66">
        <f t="shared" si="82"/>
        <v>0</v>
      </c>
      <c r="HB91" s="66">
        <f t="shared" si="82"/>
        <v>0.00119021861340635</v>
      </c>
      <c r="HC91" s="66">
        <f t="shared" si="82"/>
        <v>0.00089266396005476</v>
      </c>
      <c r="HD91" s="66"/>
    </row>
    <row r="92" spans="1:212">
      <c r="A92" s="74" t="s">
        <v>528</v>
      </c>
      <c r="B92" s="75"/>
      <c r="C92" s="74" t="s">
        <v>528</v>
      </c>
      <c r="D92" s="82">
        <f t="shared" ref="D92:M92" si="90">D72+D73+D74+D75+D76+D77+D78+D79+D80+D81+D82+D83+D84+D85+D86+D87+D88+D89+D90+D91</f>
        <v>0.00684375702708649</v>
      </c>
      <c r="E92" s="82">
        <f t="shared" si="90"/>
        <v>0.00396739537802115</v>
      </c>
      <c r="F92" s="82">
        <f t="shared" si="90"/>
        <v>0.00605027795148226</v>
      </c>
      <c r="G92" s="82">
        <f t="shared" si="90"/>
        <v>0.00565353841368015</v>
      </c>
      <c r="H92" s="82">
        <f t="shared" si="90"/>
        <v>0.00565353841368015</v>
      </c>
      <c r="I92" s="82">
        <f t="shared" si="90"/>
        <v>0.00416576514692221</v>
      </c>
      <c r="J92" s="82">
        <f t="shared" si="90"/>
        <v>0.00684375702708649</v>
      </c>
      <c r="K92" s="82">
        <f t="shared" si="90"/>
        <v>0.00704212679598755</v>
      </c>
      <c r="L92" s="82">
        <f t="shared" si="90"/>
        <v>0.00476087445362539</v>
      </c>
      <c r="M92" s="82">
        <f t="shared" si="90"/>
        <v>0.0058519081825812</v>
      </c>
      <c r="N92" s="78">
        <f t="shared" si="69"/>
        <v>0.0056832938790153</v>
      </c>
      <c r="O92" s="82">
        <f>O72+O73+O74+O75+O76+O77+O78+O79+O80+O81+O82+O83+O84+O85+O86+O87+O88+O89+O90+O91</f>
        <v>0.922022685852116</v>
      </c>
      <c r="P92" s="82">
        <f t="shared" ref="P92:BU92" si="91">P72+P73+P74+P75+P76+P77+P78+P79+P80+P81+P82+P83+P84+P85+P86+P87+P88+P89+P90+P91</f>
        <v>0.894350103090419</v>
      </c>
      <c r="Q92" s="82">
        <f t="shared" si="91"/>
        <v>0.881951992534103</v>
      </c>
      <c r="R92" s="82">
        <f t="shared" si="91"/>
        <v>0.867470999404326</v>
      </c>
      <c r="S92" s="82">
        <f t="shared" si="91"/>
        <v>3.20565546544109</v>
      </c>
      <c r="T92" s="82">
        <f t="shared" si="91"/>
        <v>1.03796981577478</v>
      </c>
      <c r="U92" s="82">
        <f t="shared" si="91"/>
        <v>0.604035946303721</v>
      </c>
      <c r="V92" s="82">
        <f t="shared" si="91"/>
        <v>0.274345390390163</v>
      </c>
      <c r="W92" s="82">
        <f t="shared" si="91"/>
        <v>1.57198123365643</v>
      </c>
      <c r="X92" s="82">
        <f t="shared" si="91"/>
        <v>1.34078126800225</v>
      </c>
      <c r="Y92" s="82">
        <f t="shared" si="91"/>
        <v>1.97774659594355</v>
      </c>
      <c r="Z92" s="82">
        <f t="shared" si="91"/>
        <v>1.5469866427749</v>
      </c>
      <c r="AA92" s="82">
        <f t="shared" si="91"/>
        <v>0.150463469711452</v>
      </c>
      <c r="AB92" s="82">
        <f t="shared" si="91"/>
        <v>0.321656580273065</v>
      </c>
      <c r="AC92" s="82">
        <f t="shared" si="91"/>
        <v>0.742200490343308</v>
      </c>
      <c r="AD92" s="82">
        <f t="shared" si="91"/>
        <v>0.439289853231392</v>
      </c>
      <c r="AE92" s="82">
        <f t="shared" si="91"/>
        <v>0.266906524056373</v>
      </c>
      <c r="AF92" s="82">
        <f t="shared" si="91"/>
        <v>0.361528903822178</v>
      </c>
      <c r="AG92" s="82">
        <f t="shared" si="91"/>
        <v>0.135288182390521</v>
      </c>
      <c r="AH92" s="82">
        <f t="shared" si="91"/>
        <v>1.15490879454196</v>
      </c>
      <c r="AI92" s="82">
        <f t="shared" si="91"/>
        <v>0.462796670846168</v>
      </c>
      <c r="AJ92" s="82">
        <f t="shared" si="91"/>
        <v>0.815299750183348</v>
      </c>
      <c r="AK92" s="82">
        <f t="shared" si="91"/>
        <v>1.55045811373067</v>
      </c>
      <c r="AL92" s="82">
        <f t="shared" si="91"/>
        <v>0.340898447856468</v>
      </c>
      <c r="AM92" s="82">
        <f t="shared" si="91"/>
        <v>0.648371589653107</v>
      </c>
      <c r="AN92" s="82">
        <f t="shared" si="91"/>
        <v>0.820457364174775</v>
      </c>
      <c r="AO92" s="82">
        <f t="shared" si="91"/>
        <v>0.562279109950048</v>
      </c>
      <c r="AP92" s="82">
        <f t="shared" si="91"/>
        <v>0.830276667735377</v>
      </c>
      <c r="AQ92" s="82">
        <f t="shared" si="91"/>
        <v>0.991650474736388</v>
      </c>
      <c r="AR92" s="82">
        <f t="shared" si="91"/>
        <v>2.81714827304837</v>
      </c>
      <c r="AS92" s="82">
        <f t="shared" si="91"/>
        <v>0.443852357916117</v>
      </c>
      <c r="AT92" s="82">
        <f t="shared" si="91"/>
        <v>0.278015231114833</v>
      </c>
      <c r="AU92" s="82">
        <f t="shared" si="91"/>
        <v>0.899110977544044</v>
      </c>
      <c r="AV92" s="82">
        <f t="shared" si="91"/>
        <v>0.740811901961</v>
      </c>
      <c r="AW92" s="82">
        <f t="shared" si="91"/>
        <v>0.182797742042325</v>
      </c>
      <c r="AX92" s="82">
        <f t="shared" si="91"/>
        <v>0.0406658026247168</v>
      </c>
      <c r="AY92" s="82">
        <f t="shared" si="91"/>
        <v>0.751226314828306</v>
      </c>
      <c r="AZ92" s="82">
        <f t="shared" si="91"/>
        <v>0.380473216752229</v>
      </c>
      <c r="BA92" s="82">
        <f t="shared" si="91"/>
        <v>0.144016452222168</v>
      </c>
      <c r="BB92" s="82">
        <f t="shared" si="91"/>
        <v>1.23673632421364</v>
      </c>
      <c r="BC92" s="82">
        <f t="shared" si="91"/>
        <v>0.589257398520592</v>
      </c>
      <c r="BD92" s="82">
        <f t="shared" si="91"/>
        <v>0.855767183039163</v>
      </c>
      <c r="BE92" s="82">
        <f t="shared" si="91"/>
        <v>0.647776480346404</v>
      </c>
      <c r="BF92" s="82">
        <f t="shared" si="91"/>
        <v>0.860131317954987</v>
      </c>
      <c r="BG92" s="82">
        <f t="shared" si="91"/>
        <v>1.78453444103391</v>
      </c>
      <c r="BH92" s="82">
        <f t="shared" si="91"/>
        <v>1.12098756405988</v>
      </c>
      <c r="BI92" s="82">
        <f t="shared" si="91"/>
        <v>2.34552414748611</v>
      </c>
      <c r="BJ92" s="82">
        <f t="shared" si="91"/>
        <v>0.790305159301814</v>
      </c>
      <c r="BK92" s="82">
        <f t="shared" si="91"/>
        <v>0.398822420375577</v>
      </c>
      <c r="BL92" s="82">
        <f t="shared" si="91"/>
        <v>0.688938207393373</v>
      </c>
      <c r="BM92" s="82">
        <f t="shared" si="91"/>
        <v>0.21562793879545</v>
      </c>
      <c r="BN92" s="82">
        <f t="shared" si="91"/>
        <v>0.066949797004107</v>
      </c>
      <c r="BO92" s="82">
        <f t="shared" si="91"/>
        <v>0.416874069345573</v>
      </c>
      <c r="BP92" s="82">
        <f t="shared" si="91"/>
        <v>0.296761174275982</v>
      </c>
      <c r="BQ92" s="82">
        <f t="shared" si="91"/>
        <v>1.09133128360917</v>
      </c>
      <c r="BR92" s="82">
        <f t="shared" si="91"/>
        <v>0.228224419120667</v>
      </c>
      <c r="BS92" s="82">
        <f t="shared" si="91"/>
        <v>0.249549169277531</v>
      </c>
      <c r="BT92" s="82">
        <f t="shared" si="91"/>
        <v>0.45942438477485</v>
      </c>
      <c r="BU92" s="82">
        <f t="shared" si="91"/>
        <v>0.792189672106374</v>
      </c>
      <c r="BV92" s="82">
        <f t="shared" ref="BV92:DH92" si="92">BV72+BV73+BV74+BV75+BV76+BV77+BV78+BV79+BV80+BV81+BV82+BV83+BV84+BV85+BV86+BV87+BV88+BV89+BV90+BV91</f>
        <v>0.902582448499813</v>
      </c>
      <c r="BW92" s="82">
        <f t="shared" si="92"/>
        <v>0.564361992523509</v>
      </c>
      <c r="BX92" s="82">
        <f t="shared" si="92"/>
        <v>1.35456796694087</v>
      </c>
      <c r="BY92" s="82">
        <f t="shared" si="92"/>
        <v>2.08724670837693</v>
      </c>
      <c r="BZ92" s="82">
        <f t="shared" si="92"/>
        <v>0.971218388539579</v>
      </c>
      <c r="CA92" s="82">
        <f t="shared" si="92"/>
        <v>0.739820053116495</v>
      </c>
      <c r="CB92" s="82">
        <f t="shared" si="92"/>
        <v>1.10918456281026</v>
      </c>
      <c r="CC92" s="82">
        <f t="shared" si="92"/>
        <v>2.16560276709285</v>
      </c>
      <c r="CD92" s="82">
        <f t="shared" si="92"/>
        <v>0.353693297950586</v>
      </c>
      <c r="CE92" s="82">
        <f t="shared" si="92"/>
        <v>0.265914675211868</v>
      </c>
      <c r="CF92" s="82">
        <f t="shared" si="92"/>
        <v>0.79695054656</v>
      </c>
      <c r="CG92" s="82">
        <f t="shared" si="92"/>
        <v>2.77053137735662</v>
      </c>
      <c r="CH92" s="82">
        <f t="shared" si="92"/>
        <v>0.296463619622631</v>
      </c>
      <c r="CI92" s="82">
        <f t="shared" si="92"/>
        <v>0.484518160540834</v>
      </c>
      <c r="CJ92" s="82">
        <f t="shared" si="92"/>
        <v>0.161175437232109</v>
      </c>
      <c r="CK92" s="82">
        <f t="shared" si="92"/>
        <v>0.473806193020176</v>
      </c>
      <c r="CL92" s="82">
        <f t="shared" si="92"/>
        <v>0.305191889454277</v>
      </c>
      <c r="CM92" s="82">
        <f t="shared" si="92"/>
        <v>0.139652317306345</v>
      </c>
      <c r="CN92" s="82">
        <f t="shared" si="92"/>
        <v>0.106326196130967</v>
      </c>
      <c r="CO92" s="82">
        <f t="shared" si="92"/>
        <v>3.99784513754747</v>
      </c>
      <c r="CP92" s="82">
        <f t="shared" si="92"/>
        <v>2.2972211087587</v>
      </c>
      <c r="CQ92" s="82">
        <f t="shared" si="92"/>
        <v>0.729306455364739</v>
      </c>
      <c r="CR92" s="82">
        <f t="shared" si="92"/>
        <v>1.31588586200517</v>
      </c>
      <c r="CS92" s="82">
        <f t="shared" si="92"/>
        <v>1.23693469398255</v>
      </c>
      <c r="CT92" s="82">
        <f t="shared" si="92"/>
        <v>1.43332076519459</v>
      </c>
      <c r="CU92" s="82">
        <f t="shared" si="92"/>
        <v>0.87590171458262</v>
      </c>
      <c r="CV92" s="82">
        <f t="shared" si="92"/>
        <v>0.843269887598397</v>
      </c>
      <c r="CW92" s="82">
        <f t="shared" si="92"/>
        <v>1.5935043535822</v>
      </c>
      <c r="CX92" s="82">
        <f t="shared" si="92"/>
        <v>1.32441576206791</v>
      </c>
      <c r="CY92" s="82">
        <f t="shared" si="92"/>
        <v>1.98092051224596</v>
      </c>
      <c r="CZ92" s="82">
        <f t="shared" si="92"/>
        <v>0.243895630863851</v>
      </c>
      <c r="DA92" s="82">
        <f t="shared" si="92"/>
        <v>0.176053169899689</v>
      </c>
      <c r="DB92" s="82">
        <f t="shared" si="92"/>
        <v>0.788023906959452</v>
      </c>
      <c r="DC92" s="82">
        <f t="shared" si="92"/>
        <v>0.503760028124236</v>
      </c>
      <c r="DD92" s="82">
        <f t="shared" si="92"/>
        <v>0.192617045602927</v>
      </c>
      <c r="DE92" s="82">
        <f t="shared" si="92"/>
        <v>0.268295112438681</v>
      </c>
      <c r="DF92" s="82">
        <f t="shared" si="92"/>
        <v>0.0427486851981779</v>
      </c>
      <c r="DG92" s="82">
        <f t="shared" si="92"/>
        <v>0.867570184288776</v>
      </c>
      <c r="DH92" s="82">
        <f t="shared" si="92"/>
        <v>0.758665181162095</v>
      </c>
      <c r="DI92" s="83"/>
      <c r="DJ92" s="82">
        <f t="shared" ref="DJ92" si="93">SUM(DJ72:DJ91)</f>
        <v>0.916557598718892</v>
      </c>
      <c r="DK92" s="82">
        <f t="shared" ref="DK92:FV92" si="94">SUM(DK72:DK91)</f>
        <v>0.889182570610546</v>
      </c>
      <c r="DL92" s="82">
        <f t="shared" si="94"/>
        <v>0.876387720516428</v>
      </c>
      <c r="DM92" s="82">
        <f t="shared" si="94"/>
        <v>0.862303466924453</v>
      </c>
      <c r="DN92" s="82">
        <f t="shared" si="94"/>
        <v>3.19997217156208</v>
      </c>
      <c r="DO92" s="82">
        <f t="shared" si="94"/>
        <v>1.03228652189577</v>
      </c>
      <c r="DP92" s="82">
        <f t="shared" si="94"/>
        <v>0.600752926628408</v>
      </c>
      <c r="DQ92" s="82">
        <f t="shared" si="94"/>
        <v>0.270566446292598</v>
      </c>
      <c r="DR92" s="82">
        <f t="shared" si="94"/>
        <v>1.56661533140766</v>
      </c>
      <c r="DS92" s="82">
        <f t="shared" si="94"/>
        <v>1.33509797412323</v>
      </c>
      <c r="DT92" s="82">
        <f t="shared" si="94"/>
        <v>1.97206330206453</v>
      </c>
      <c r="DU92" s="82">
        <f t="shared" si="94"/>
        <v>1.54130334889588</v>
      </c>
      <c r="DV92" s="82">
        <f t="shared" si="94"/>
        <v>0.147696211435283</v>
      </c>
      <c r="DW92" s="82">
        <f t="shared" si="94"/>
        <v>0.317699103383489</v>
      </c>
      <c r="DX92" s="82">
        <f t="shared" si="94"/>
        <v>0.737231327632336</v>
      </c>
      <c r="DY92" s="82">
        <f t="shared" si="94"/>
        <v>0.434419875404871</v>
      </c>
      <c r="DZ92" s="82">
        <f t="shared" si="94"/>
        <v>0.263226764843259</v>
      </c>
      <c r="EA92" s="82">
        <f t="shared" si="94"/>
        <v>0.355845609943162</v>
      </c>
      <c r="EB92" s="82">
        <f t="shared" si="94"/>
        <v>0.131092661778264</v>
      </c>
      <c r="EC92" s="82">
        <f t="shared" si="94"/>
        <v>1.14922550066294</v>
      </c>
      <c r="ED92" s="82">
        <f t="shared" si="94"/>
        <v>0.457113376967153</v>
      </c>
      <c r="EE92" s="82">
        <f t="shared" si="94"/>
        <v>0.809616456304332</v>
      </c>
      <c r="EF92" s="82">
        <f t="shared" si="94"/>
        <v>1.54477481985165</v>
      </c>
      <c r="EG92" s="82">
        <f t="shared" si="94"/>
        <v>0.338111352603408</v>
      </c>
      <c r="EH92" s="82">
        <f t="shared" si="94"/>
        <v>0.644295090902191</v>
      </c>
      <c r="EI92" s="82">
        <f t="shared" si="94"/>
        <v>0.81479390727265</v>
      </c>
      <c r="EJ92" s="82">
        <f t="shared" si="94"/>
        <v>0.557210762354626</v>
      </c>
      <c r="EK92" s="82">
        <f t="shared" si="94"/>
        <v>0.824593373856362</v>
      </c>
      <c r="EL92" s="82">
        <f t="shared" si="94"/>
        <v>0.986284572487614</v>
      </c>
      <c r="EM92" s="82">
        <f t="shared" si="94"/>
        <v>2.81146497916936</v>
      </c>
      <c r="EN92" s="82">
        <f t="shared" si="94"/>
        <v>0.440073413818551</v>
      </c>
      <c r="EO92" s="82">
        <f t="shared" si="94"/>
        <v>0.274037917248366</v>
      </c>
      <c r="EP92" s="82">
        <f t="shared" si="94"/>
        <v>0.894240999717523</v>
      </c>
      <c r="EQ92" s="82">
        <f t="shared" si="94"/>
        <v>0.73604110901893</v>
      </c>
      <c r="ER92" s="82">
        <f t="shared" si="94"/>
        <v>0.17809637851937</v>
      </c>
      <c r="ES92" s="82">
        <f t="shared" si="94"/>
        <v>0.036014031543987</v>
      </c>
      <c r="ET92" s="82">
        <f t="shared" si="94"/>
        <v>0.746455521886235</v>
      </c>
      <c r="EU92" s="82">
        <f t="shared" si="94"/>
        <v>0.375504054041257</v>
      </c>
      <c r="EV92" s="82">
        <f t="shared" si="94"/>
        <v>0.139463866025889</v>
      </c>
      <c r="EW92" s="82">
        <f t="shared" si="94"/>
        <v>1.23137042196487</v>
      </c>
      <c r="EX92" s="82">
        <f t="shared" si="94"/>
        <v>0.585875193960829</v>
      </c>
      <c r="EY92" s="82">
        <f t="shared" si="94"/>
        <v>0.85228579359495</v>
      </c>
      <c r="EZ92" s="82">
        <f t="shared" si="94"/>
        <v>0.643600796711037</v>
      </c>
      <c r="FA92" s="82">
        <f t="shared" si="94"/>
        <v>0.854448024075971</v>
      </c>
      <c r="FB92" s="82">
        <f t="shared" si="94"/>
        <v>1.7788511471549</v>
      </c>
      <c r="FC92" s="82">
        <f t="shared" si="94"/>
        <v>1.11530427018086</v>
      </c>
      <c r="FD92" s="82">
        <f t="shared" si="94"/>
        <v>2.33984085360709</v>
      </c>
      <c r="FE92" s="82">
        <f t="shared" si="94"/>
        <v>0.78493925705304</v>
      </c>
      <c r="FF92" s="82">
        <f t="shared" si="94"/>
        <v>0.394944291393561</v>
      </c>
      <c r="FG92" s="82">
        <f t="shared" si="94"/>
        <v>0.683254913514358</v>
      </c>
      <c r="FH92" s="82">
        <f t="shared" si="94"/>
        <v>0.21276149563483</v>
      </c>
      <c r="FI92" s="82">
        <f t="shared" si="94"/>
        <v>0.0636866143056846</v>
      </c>
      <c r="FJ92" s="82">
        <f t="shared" si="94"/>
        <v>0.411210612443448</v>
      </c>
      <c r="FK92" s="82">
        <f t="shared" si="94"/>
        <v>0.291077880396967</v>
      </c>
      <c r="FL92" s="82">
        <f t="shared" si="94"/>
        <v>1.08564798973015</v>
      </c>
      <c r="FM92" s="82">
        <f t="shared" si="94"/>
        <v>0.223056886640794</v>
      </c>
      <c r="FN92" s="82">
        <f t="shared" si="94"/>
        <v>0.24477837633546</v>
      </c>
      <c r="FO92" s="82">
        <f t="shared" si="94"/>
        <v>0.455942995330636</v>
      </c>
      <c r="FP92" s="82">
        <f t="shared" si="94"/>
        <v>0.787815618702106</v>
      </c>
      <c r="FQ92" s="82">
        <f t="shared" si="94"/>
        <v>0.898902689286698</v>
      </c>
      <c r="FR92" s="82">
        <f t="shared" si="94"/>
        <v>0.560384678657043</v>
      </c>
      <c r="FS92" s="82">
        <f t="shared" si="94"/>
        <v>1.34888467306186</v>
      </c>
      <c r="FT92" s="82">
        <f t="shared" si="94"/>
        <v>2.08156341449791</v>
      </c>
      <c r="FU92" s="82">
        <f t="shared" si="94"/>
        <v>0.965535094660563</v>
      </c>
      <c r="FV92" s="82">
        <f t="shared" si="94"/>
        <v>0.735247629943325</v>
      </c>
      <c r="FW92" s="82">
        <f t="shared" ref="FW92:HC92" si="95">SUM(FW72:FW91)</f>
        <v>1.10350126893125</v>
      </c>
      <c r="FX92" s="82">
        <f t="shared" si="95"/>
        <v>2.15991947321383</v>
      </c>
      <c r="FY92" s="82">
        <f t="shared" si="95"/>
        <v>0.350509463159724</v>
      </c>
      <c r="FZ92" s="82">
        <f t="shared" si="95"/>
        <v>0.262433285767654</v>
      </c>
      <c r="GA92" s="82">
        <f t="shared" si="95"/>
        <v>0.791267252680984</v>
      </c>
      <c r="GB92" s="82">
        <f t="shared" si="95"/>
        <v>2.76484808347761</v>
      </c>
      <c r="GC92" s="82">
        <f t="shared" si="95"/>
        <v>0.291990381333912</v>
      </c>
      <c r="GD92" s="82">
        <f t="shared" si="95"/>
        <v>0.480064759229005</v>
      </c>
      <c r="GE92" s="82">
        <f t="shared" si="95"/>
        <v>0.155511980329984</v>
      </c>
      <c r="GF92" s="82">
        <f t="shared" si="95"/>
        <v>0.468122899141161</v>
      </c>
      <c r="GG92" s="82">
        <f t="shared" si="95"/>
        <v>0.300123541858855</v>
      </c>
      <c r="GH92" s="82">
        <f t="shared" si="95"/>
        <v>0.134712910060708</v>
      </c>
      <c r="GI92" s="82">
        <f t="shared" si="95"/>
        <v>0.101952142726699</v>
      </c>
      <c r="GJ92" s="82">
        <f t="shared" si="95"/>
        <v>3.99216184366845</v>
      </c>
      <c r="GK92" s="82">
        <f t="shared" si="95"/>
        <v>2.29153781487968</v>
      </c>
      <c r="GL92" s="82">
        <f t="shared" si="95"/>
        <v>0.725031586844921</v>
      </c>
      <c r="GM92" s="82">
        <f t="shared" si="95"/>
        <v>1.3111150690631</v>
      </c>
      <c r="GN92" s="82">
        <f t="shared" si="95"/>
        <v>1.23125140010353</v>
      </c>
      <c r="GO92" s="82">
        <f t="shared" si="95"/>
        <v>1.42763747131558</v>
      </c>
      <c r="GP92" s="82">
        <f t="shared" si="95"/>
        <v>0.871527661178352</v>
      </c>
      <c r="GQ92" s="82">
        <f t="shared" si="95"/>
        <v>0.838300724887425</v>
      </c>
      <c r="GR92" s="82">
        <f t="shared" si="95"/>
        <v>1.58794008156452</v>
      </c>
      <c r="GS92" s="82">
        <f t="shared" si="95"/>
        <v>1.3187324681889</v>
      </c>
      <c r="GT92" s="82">
        <f t="shared" si="95"/>
        <v>1.97523721836695</v>
      </c>
      <c r="GU92" s="82">
        <f t="shared" si="95"/>
        <v>0.239938153974274</v>
      </c>
      <c r="GV92" s="82">
        <f t="shared" si="95"/>
        <v>0.171996508125662</v>
      </c>
      <c r="GW92" s="82">
        <f t="shared" si="95"/>
        <v>0.782558819826228</v>
      </c>
      <c r="GX92" s="82">
        <f t="shared" si="95"/>
        <v>0.498076734245221</v>
      </c>
      <c r="GY92" s="82">
        <f t="shared" si="95"/>
        <v>0.187003181143027</v>
      </c>
      <c r="GZ92" s="82">
        <f t="shared" si="95"/>
        <v>0.264238450664654</v>
      </c>
      <c r="HA92" s="82">
        <f t="shared" si="95"/>
        <v>0.0391482738926238</v>
      </c>
      <c r="HB92" s="82">
        <f t="shared" si="95"/>
        <v>0.861906727386651</v>
      </c>
      <c r="HC92" s="82">
        <f t="shared" si="95"/>
        <v>0.754390312642278</v>
      </c>
      <c r="HD92" s="82"/>
    </row>
    <row r="93" spans="1:212">
      <c r="A93">
        <f>'imported data from Web Calc'!A99</f>
        <v>686.5</v>
      </c>
      <c r="B93" t="str">
        <f>'imported data from Web Calc'!B99</f>
        <v>C37H68O8PN</v>
      </c>
      <c r="C93" s="61" t="str">
        <f>'imported data from Web Calc'!C99</f>
        <v>PE(32:3)</v>
      </c>
      <c r="D93" s="69">
        <f>'imported data from Web Calc'!H99</f>
        <v>0</v>
      </c>
      <c r="E93" s="69">
        <f>'imported data from Web Calc'!T99</f>
        <v>0</v>
      </c>
      <c r="F93" s="69">
        <f>'imported data from Web Calc'!AF99</f>
        <v>0</v>
      </c>
      <c r="G93" s="69">
        <f>'imported data from Web Calc'!AR99</f>
        <v>0</v>
      </c>
      <c r="H93" s="69">
        <f>'imported data from Web Calc'!BD99</f>
        <v>0</v>
      </c>
      <c r="I93" s="69">
        <f>'imported data from Web Calc'!BP99</f>
        <v>0</v>
      </c>
      <c r="J93" s="69">
        <f>'imported data from Web Calc'!CB99</f>
        <v>0</v>
      </c>
      <c r="K93" s="69">
        <f>'imported data from Web Calc'!CN99</f>
        <v>0</v>
      </c>
      <c r="L93" s="69">
        <f>'imported data from Web Calc'!CZ99</f>
        <v>0</v>
      </c>
      <c r="M93" s="69">
        <f>'imported data from Web Calc'!DG99</f>
        <v>0</v>
      </c>
      <c r="N93" s="78">
        <f t="shared" si="69"/>
        <v>0</v>
      </c>
      <c r="O93" s="69">
        <f>'imported data from Web Calc'!D99</f>
        <v>0</v>
      </c>
      <c r="P93" s="69">
        <f>'imported data from Web Calc'!E99</f>
        <v>0</v>
      </c>
      <c r="Q93" s="69">
        <f>'imported data from Web Calc'!F99</f>
        <v>0</v>
      </c>
      <c r="R93" s="69">
        <f>'imported data from Web Calc'!G99</f>
        <v>0.000312044541737159</v>
      </c>
      <c r="S93" s="69">
        <f>'imported data from Web Calc'!I99</f>
        <v>0.000780111354342897</v>
      </c>
      <c r="T93" s="69">
        <f>'imported data from Web Calc'!J99</f>
        <v>0.000156022270868579</v>
      </c>
      <c r="U93" s="69">
        <f>'imported data from Web Calc'!K99</f>
        <v>0</v>
      </c>
      <c r="V93" s="69">
        <f>'imported data from Web Calc'!L99</f>
        <v>0</v>
      </c>
      <c r="W93" s="69">
        <f>'imported data from Web Calc'!M99</f>
        <v>0.000468066812605738</v>
      </c>
      <c r="X93" s="69">
        <f>'imported data from Web Calc'!N99</f>
        <v>0.000780111354342897</v>
      </c>
      <c r="Y93" s="69">
        <f>'imported data from Web Calc'!O99</f>
        <v>0.000624089083474318</v>
      </c>
      <c r="Z93" s="69">
        <f>'imported data from Web Calc'!P99</f>
        <v>0.000468066812605738</v>
      </c>
      <c r="AA93" s="69">
        <f>'imported data from Web Calc'!Q99</f>
        <v>0</v>
      </c>
      <c r="AB93" s="69">
        <f>'imported data from Web Calc'!R99</f>
        <v>0.000156022270868579</v>
      </c>
      <c r="AC93" s="69">
        <f>'imported data from Web Calc'!S99</f>
        <v>0</v>
      </c>
      <c r="AD93" s="69">
        <f>'imported data from Web Calc'!U99</f>
        <v>0</v>
      </c>
      <c r="AE93" s="69">
        <f>'imported data from Web Calc'!V99</f>
        <v>0</v>
      </c>
      <c r="AF93" s="69">
        <f>'imported data from Web Calc'!W99</f>
        <v>0</v>
      </c>
      <c r="AG93" s="69">
        <f>'imported data from Web Calc'!X99</f>
        <v>0</v>
      </c>
      <c r="AH93" s="69">
        <f>'imported data from Web Calc'!Y99</f>
        <v>0</v>
      </c>
      <c r="AI93" s="69">
        <f>'imported data from Web Calc'!Z99</f>
        <v>0</v>
      </c>
      <c r="AJ93" s="69">
        <f>'imported data from Web Calc'!AA99</f>
        <v>0.000156022270868579</v>
      </c>
      <c r="AK93" s="69">
        <f>'imported data from Web Calc'!AB99</f>
        <v>0.000624089083474318</v>
      </c>
      <c r="AL93" s="69">
        <f>'imported data from Web Calc'!AC99</f>
        <v>0</v>
      </c>
      <c r="AM93" s="69">
        <f>'imported data from Web Calc'!AD99</f>
        <v>0.000780111354342897</v>
      </c>
      <c r="AN93" s="69">
        <f>'imported data from Web Calc'!AE99</f>
        <v>0</v>
      </c>
      <c r="AO93" s="69">
        <f>'imported data from Web Calc'!AG99</f>
        <v>0</v>
      </c>
      <c r="AP93" s="69">
        <f>'imported data from Web Calc'!AH99</f>
        <v>0.000312044541737159</v>
      </c>
      <c r="AQ93" s="69">
        <f>'imported data from Web Calc'!AI99</f>
        <v>0.000468066812605738</v>
      </c>
      <c r="AR93" s="69">
        <f>'imported data from Web Calc'!AJ99</f>
        <v>0.00109215589608006</v>
      </c>
      <c r="AS93" s="69">
        <f>'imported data from Web Calc'!AK99</f>
        <v>0</v>
      </c>
      <c r="AT93" s="69">
        <f>'imported data from Web Calc'!AL99</f>
        <v>0</v>
      </c>
      <c r="AU93" s="69">
        <f>'imported data from Web Calc'!AM99</f>
        <v>0</v>
      </c>
      <c r="AV93" s="69">
        <f>'imported data from Web Calc'!AN99</f>
        <v>0</v>
      </c>
      <c r="AW93" s="69">
        <f>'imported data from Web Calc'!AO99</f>
        <v>0</v>
      </c>
      <c r="AX93" s="69">
        <f>'imported data from Web Calc'!AP99</f>
        <v>0</v>
      </c>
      <c r="AY93" s="69">
        <f>'imported data from Web Calc'!AQ99</f>
        <v>0.000312044541737159</v>
      </c>
      <c r="AZ93" s="69">
        <f>'imported data from Web Calc'!AS99</f>
        <v>0</v>
      </c>
      <c r="BA93" s="69">
        <f>'imported data from Web Calc'!AT99</f>
        <v>0</v>
      </c>
      <c r="BB93" s="69">
        <f>'imported data from Web Calc'!AU99</f>
        <v>0.000312044541737159</v>
      </c>
      <c r="BC93" s="69">
        <f>'imported data from Web Calc'!AV99</f>
        <v>0</v>
      </c>
      <c r="BD93" s="69">
        <f>'imported data from Web Calc'!AW99</f>
        <v>0.000312044541737159</v>
      </c>
      <c r="BE93" s="69">
        <f>'imported data from Web Calc'!AX99</f>
        <v>0.000156022270868579</v>
      </c>
      <c r="BF93" s="69">
        <f>'imported data from Web Calc'!AY99</f>
        <v>0.000156022270868579</v>
      </c>
      <c r="BG93" s="69">
        <f>'imported data from Web Calc'!AZ99</f>
        <v>0.00124817816694864</v>
      </c>
      <c r="BH93" s="69">
        <f>'imported data from Web Calc'!BA99</f>
        <v>0.000156022270868579</v>
      </c>
      <c r="BI93" s="69">
        <f>'imported data from Web Calc'!BB99</f>
        <v>0.000780111354342897</v>
      </c>
      <c r="BJ93" s="69">
        <f>'imported data from Web Calc'!BC99</f>
        <v>0.000312044541737159</v>
      </c>
      <c r="BK93" s="69">
        <f>'imported data from Web Calc'!BE99</f>
        <v>0</v>
      </c>
      <c r="BL93" s="69">
        <f>'imported data from Web Calc'!BF99</f>
        <v>0</v>
      </c>
      <c r="BM93" s="69">
        <f>'imported data from Web Calc'!BG99</f>
        <v>0</v>
      </c>
      <c r="BN93" s="69">
        <f>'imported data from Web Calc'!BH99</f>
        <v>0</v>
      </c>
      <c r="BO93" s="69">
        <f>'imported data from Web Calc'!BI99</f>
        <v>0</v>
      </c>
      <c r="BP93" s="69">
        <f>'imported data from Web Calc'!BJ99</f>
        <v>0</v>
      </c>
      <c r="BQ93" s="69">
        <f>'imported data from Web Calc'!BK99</f>
        <v>0</v>
      </c>
      <c r="BR93" s="69">
        <f>'imported data from Web Calc'!BL99</f>
        <v>0.000156022270868579</v>
      </c>
      <c r="BS93" s="69">
        <f>'imported data from Web Calc'!BM99</f>
        <v>0</v>
      </c>
      <c r="BT93" s="69">
        <f>'imported data from Web Calc'!BN99</f>
        <v>0.000156022270868579</v>
      </c>
      <c r="BU93" s="69">
        <f>'imported data from Web Calc'!BO99</f>
        <v>0.000156022270868579</v>
      </c>
      <c r="BV93" s="69">
        <f>'imported data from Web Calc'!BQ99</f>
        <v>0</v>
      </c>
      <c r="BW93" s="69">
        <f>'imported data from Web Calc'!BR99</f>
        <v>0.000156022270868579</v>
      </c>
      <c r="BX93" s="69">
        <f>'imported data from Web Calc'!BS99</f>
        <v>0.000624089083474318</v>
      </c>
      <c r="BY93" s="69">
        <f>'imported data from Web Calc'!BT99</f>
        <v>0.000780111354342897</v>
      </c>
      <c r="BZ93" s="69">
        <f>'imported data from Web Calc'!BU99</f>
        <v>0.000156022270868579</v>
      </c>
      <c r="CA93" s="69">
        <f>'imported data from Web Calc'!BV99</f>
        <v>0.000156022270868579</v>
      </c>
      <c r="CB93" s="69">
        <f>'imported data from Web Calc'!BW99</f>
        <v>0.000624089083474318</v>
      </c>
      <c r="CC93" s="69">
        <f>'imported data from Web Calc'!BX99</f>
        <v>0.000156022270868579</v>
      </c>
      <c r="CD93" s="69">
        <f>'imported data from Web Calc'!BY99</f>
        <v>0</v>
      </c>
      <c r="CE93" s="69">
        <f>'imported data from Web Calc'!BZ99</f>
        <v>0</v>
      </c>
      <c r="CF93" s="69">
        <f>'imported data from Web Calc'!CA99</f>
        <v>0</v>
      </c>
      <c r="CG93" s="69">
        <f>'imported data from Web Calc'!CC99</f>
        <v>0.00156022270868579</v>
      </c>
      <c r="CH93" s="69">
        <f>'imported data from Web Calc'!CD99</f>
        <v>0</v>
      </c>
      <c r="CI93" s="69">
        <f>'imported data from Web Calc'!CE99</f>
        <v>0</v>
      </c>
      <c r="CJ93" s="69">
        <f>'imported data from Web Calc'!CF99</f>
        <v>0.000156022270868579</v>
      </c>
      <c r="CK93" s="69">
        <f>'imported data from Web Calc'!CG99</f>
        <v>0</v>
      </c>
      <c r="CL93" s="69">
        <f>'imported data from Web Calc'!CH99</f>
        <v>0.000156022270868579</v>
      </c>
      <c r="CM93" s="69">
        <f>'imported data from Web Calc'!CI99</f>
        <v>0</v>
      </c>
      <c r="CN93" s="69">
        <f>'imported data from Web Calc'!CJ99</f>
        <v>0</v>
      </c>
      <c r="CO93" s="69">
        <f>'imported data from Web Calc'!CK99</f>
        <v>0.00156022270868579</v>
      </c>
      <c r="CP93" s="69">
        <f>'imported data from Web Calc'!CL99</f>
        <v>0.000624089083474318</v>
      </c>
      <c r="CQ93" s="69">
        <f>'imported data from Web Calc'!CM99</f>
        <v>0.000624089083474318</v>
      </c>
      <c r="CR93" s="69">
        <f>'imported data from Web Calc'!CO99</f>
        <v>0.000468066812605738</v>
      </c>
      <c r="CS93" s="69">
        <f>'imported data from Web Calc'!CP99</f>
        <v>0.000156022270868579</v>
      </c>
      <c r="CT93" s="69">
        <f>'imported data from Web Calc'!CQ99</f>
        <v>0</v>
      </c>
      <c r="CU93" s="69">
        <f>'imported data from Web Calc'!CR99</f>
        <v>0.000312044541737159</v>
      </c>
      <c r="CV93" s="69">
        <f>'imported data from Web Calc'!CS99</f>
        <v>0</v>
      </c>
      <c r="CW93" s="69">
        <f>'imported data from Web Calc'!CT99</f>
        <v>0.000156022270868579</v>
      </c>
      <c r="CX93" s="69">
        <f>'imported data from Web Calc'!CU99</f>
        <v>0.000468066812605738</v>
      </c>
      <c r="CY93" s="69">
        <f>'imported data from Web Calc'!CV99</f>
        <v>0.000624089083474318</v>
      </c>
      <c r="CZ93" s="69">
        <f>'imported data from Web Calc'!CW99</f>
        <v>0</v>
      </c>
      <c r="DA93" s="69">
        <f>'imported data from Web Calc'!CX99</f>
        <v>0</v>
      </c>
      <c r="DB93" s="69">
        <f>'imported data from Web Calc'!CY99</f>
        <v>0</v>
      </c>
      <c r="DC93" s="69">
        <f>'imported data from Web Calc'!DA99</f>
        <v>0</v>
      </c>
      <c r="DD93" s="69">
        <f>'imported data from Web Calc'!DB99</f>
        <v>0.000156022270868579</v>
      </c>
      <c r="DE93" s="69">
        <f>'imported data from Web Calc'!DC99</f>
        <v>0</v>
      </c>
      <c r="DF93" s="69">
        <f>'imported data from Web Calc'!DD99</f>
        <v>0</v>
      </c>
      <c r="DG93" s="69">
        <f>'imported data from Web Calc'!DE99</f>
        <v>0.000156022270868579</v>
      </c>
      <c r="DH93" s="69">
        <f>'imported data from Web Calc'!DF99</f>
        <v>0</v>
      </c>
      <c r="DI93" s="81"/>
      <c r="DJ93" s="66">
        <f t="shared" ref="DJ93:DJ115" si="96">IF(O93-$N93&gt;0,O93-$N93,0)</f>
        <v>0</v>
      </c>
      <c r="DK93" s="66">
        <f t="shared" ref="DK93:FV96" si="97">IF(P93-$N93&gt;0,P93-$N93,0)</f>
        <v>0</v>
      </c>
      <c r="DL93" s="66">
        <f t="shared" si="97"/>
        <v>0</v>
      </c>
      <c r="DM93" s="66">
        <f t="shared" si="97"/>
        <v>0.000312044541737159</v>
      </c>
      <c r="DN93" s="66">
        <f t="shared" si="97"/>
        <v>0.000780111354342897</v>
      </c>
      <c r="DO93" s="66">
        <f t="shared" si="97"/>
        <v>0.000156022270868579</v>
      </c>
      <c r="DP93" s="66">
        <f t="shared" si="97"/>
        <v>0</v>
      </c>
      <c r="DQ93" s="66">
        <f t="shared" si="97"/>
        <v>0</v>
      </c>
      <c r="DR93" s="66">
        <f t="shared" si="97"/>
        <v>0.000468066812605738</v>
      </c>
      <c r="DS93" s="66">
        <f t="shared" si="97"/>
        <v>0.000780111354342897</v>
      </c>
      <c r="DT93" s="66">
        <f t="shared" si="97"/>
        <v>0.000624089083474318</v>
      </c>
      <c r="DU93" s="66">
        <f t="shared" si="97"/>
        <v>0.000468066812605738</v>
      </c>
      <c r="DV93" s="66">
        <f t="shared" si="97"/>
        <v>0</v>
      </c>
      <c r="DW93" s="66">
        <f t="shared" si="97"/>
        <v>0.000156022270868579</v>
      </c>
      <c r="DX93" s="66">
        <f t="shared" si="97"/>
        <v>0</v>
      </c>
      <c r="DY93" s="66">
        <f t="shared" si="97"/>
        <v>0</v>
      </c>
      <c r="DZ93" s="66">
        <f t="shared" si="97"/>
        <v>0</v>
      </c>
      <c r="EA93" s="66">
        <f t="shared" si="97"/>
        <v>0</v>
      </c>
      <c r="EB93" s="66">
        <f t="shared" si="97"/>
        <v>0</v>
      </c>
      <c r="EC93" s="66">
        <f t="shared" si="97"/>
        <v>0</v>
      </c>
      <c r="ED93" s="66">
        <f t="shared" si="97"/>
        <v>0</v>
      </c>
      <c r="EE93" s="66">
        <f t="shared" si="97"/>
        <v>0.000156022270868579</v>
      </c>
      <c r="EF93" s="66">
        <f t="shared" si="97"/>
        <v>0.000624089083474318</v>
      </c>
      <c r="EG93" s="66">
        <f t="shared" si="97"/>
        <v>0</v>
      </c>
      <c r="EH93" s="66">
        <f t="shared" si="97"/>
        <v>0.000780111354342897</v>
      </c>
      <c r="EI93" s="66">
        <f t="shared" si="97"/>
        <v>0</v>
      </c>
      <c r="EJ93" s="66">
        <f t="shared" si="97"/>
        <v>0</v>
      </c>
      <c r="EK93" s="66">
        <f t="shared" si="97"/>
        <v>0.000312044541737159</v>
      </c>
      <c r="EL93" s="66">
        <f t="shared" si="97"/>
        <v>0.000468066812605738</v>
      </c>
      <c r="EM93" s="66">
        <f t="shared" si="97"/>
        <v>0.00109215589608006</v>
      </c>
      <c r="EN93" s="66">
        <f t="shared" si="97"/>
        <v>0</v>
      </c>
      <c r="EO93" s="66">
        <f t="shared" si="97"/>
        <v>0</v>
      </c>
      <c r="EP93" s="66">
        <f t="shared" si="97"/>
        <v>0</v>
      </c>
      <c r="EQ93" s="66">
        <f t="shared" si="97"/>
        <v>0</v>
      </c>
      <c r="ER93" s="66">
        <f t="shared" si="97"/>
        <v>0</v>
      </c>
      <c r="ES93" s="66">
        <f t="shared" si="97"/>
        <v>0</v>
      </c>
      <c r="ET93" s="66">
        <f t="shared" si="97"/>
        <v>0.000312044541737159</v>
      </c>
      <c r="EU93" s="66">
        <f t="shared" si="97"/>
        <v>0</v>
      </c>
      <c r="EV93" s="66">
        <f t="shared" si="97"/>
        <v>0</v>
      </c>
      <c r="EW93" s="66">
        <f t="shared" si="97"/>
        <v>0.000312044541737159</v>
      </c>
      <c r="EX93" s="66">
        <f t="shared" si="97"/>
        <v>0</v>
      </c>
      <c r="EY93" s="66">
        <f t="shared" si="97"/>
        <v>0.000312044541737159</v>
      </c>
      <c r="EZ93" s="66">
        <f t="shared" si="97"/>
        <v>0.000156022270868579</v>
      </c>
      <c r="FA93" s="66">
        <f t="shared" si="97"/>
        <v>0.000156022270868579</v>
      </c>
      <c r="FB93" s="66">
        <f t="shared" si="97"/>
        <v>0.00124817816694864</v>
      </c>
      <c r="FC93" s="66">
        <f t="shared" si="97"/>
        <v>0.000156022270868579</v>
      </c>
      <c r="FD93" s="66">
        <f t="shared" si="97"/>
        <v>0.000780111354342897</v>
      </c>
      <c r="FE93" s="66">
        <f t="shared" si="97"/>
        <v>0.000312044541737159</v>
      </c>
      <c r="FF93" s="66">
        <f t="shared" si="97"/>
        <v>0</v>
      </c>
      <c r="FG93" s="66">
        <f t="shared" si="97"/>
        <v>0</v>
      </c>
      <c r="FH93" s="66">
        <f t="shared" si="97"/>
        <v>0</v>
      </c>
      <c r="FI93" s="66">
        <f t="shared" si="97"/>
        <v>0</v>
      </c>
      <c r="FJ93" s="66">
        <f t="shared" si="97"/>
        <v>0</v>
      </c>
      <c r="FK93" s="66">
        <f t="shared" si="97"/>
        <v>0</v>
      </c>
      <c r="FL93" s="66">
        <f t="shared" si="97"/>
        <v>0</v>
      </c>
      <c r="FM93" s="66">
        <f t="shared" si="97"/>
        <v>0.000156022270868579</v>
      </c>
      <c r="FN93" s="66">
        <f t="shared" si="97"/>
        <v>0</v>
      </c>
      <c r="FO93" s="66">
        <f t="shared" si="97"/>
        <v>0.000156022270868579</v>
      </c>
      <c r="FP93" s="66">
        <f t="shared" si="97"/>
        <v>0.000156022270868579</v>
      </c>
      <c r="FQ93" s="66">
        <f t="shared" si="97"/>
        <v>0</v>
      </c>
      <c r="FR93" s="66">
        <f t="shared" si="97"/>
        <v>0.000156022270868579</v>
      </c>
      <c r="FS93" s="66">
        <f t="shared" si="97"/>
        <v>0.000624089083474318</v>
      </c>
      <c r="FT93" s="66">
        <f t="shared" si="97"/>
        <v>0.000780111354342897</v>
      </c>
      <c r="FU93" s="66">
        <f t="shared" si="97"/>
        <v>0.000156022270868579</v>
      </c>
      <c r="FV93" s="66">
        <f t="shared" si="97"/>
        <v>0.000156022270868579</v>
      </c>
      <c r="FW93" s="66">
        <f t="shared" ref="FW93:HC100" si="98">IF(CB93-$N93&gt;0,CB93-$N93,0)</f>
        <v>0.000624089083474318</v>
      </c>
      <c r="FX93" s="66">
        <f t="shared" si="98"/>
        <v>0.000156022270868579</v>
      </c>
      <c r="FY93" s="66">
        <f t="shared" si="98"/>
        <v>0</v>
      </c>
      <c r="FZ93" s="66">
        <f t="shared" si="98"/>
        <v>0</v>
      </c>
      <c r="GA93" s="66">
        <f t="shared" si="98"/>
        <v>0</v>
      </c>
      <c r="GB93" s="66">
        <f t="shared" si="98"/>
        <v>0.00156022270868579</v>
      </c>
      <c r="GC93" s="66">
        <f t="shared" si="98"/>
        <v>0</v>
      </c>
      <c r="GD93" s="66">
        <f t="shared" si="98"/>
        <v>0</v>
      </c>
      <c r="GE93" s="66">
        <f t="shared" si="98"/>
        <v>0.000156022270868579</v>
      </c>
      <c r="GF93" s="66">
        <f t="shared" si="98"/>
        <v>0</v>
      </c>
      <c r="GG93" s="66">
        <f t="shared" si="98"/>
        <v>0.000156022270868579</v>
      </c>
      <c r="GH93" s="66">
        <f t="shared" si="98"/>
        <v>0</v>
      </c>
      <c r="GI93" s="66">
        <f t="shared" si="98"/>
        <v>0</v>
      </c>
      <c r="GJ93" s="66">
        <f t="shared" si="98"/>
        <v>0.00156022270868579</v>
      </c>
      <c r="GK93" s="66">
        <f t="shared" si="98"/>
        <v>0.000624089083474318</v>
      </c>
      <c r="GL93" s="66">
        <f t="shared" si="98"/>
        <v>0.000624089083474318</v>
      </c>
      <c r="GM93" s="66">
        <f t="shared" si="98"/>
        <v>0.000468066812605738</v>
      </c>
      <c r="GN93" s="66">
        <f t="shared" si="98"/>
        <v>0.000156022270868579</v>
      </c>
      <c r="GO93" s="66">
        <f t="shared" si="98"/>
        <v>0</v>
      </c>
      <c r="GP93" s="66">
        <f t="shared" si="98"/>
        <v>0.000312044541737159</v>
      </c>
      <c r="GQ93" s="66">
        <f t="shared" si="98"/>
        <v>0</v>
      </c>
      <c r="GR93" s="66">
        <f t="shared" si="98"/>
        <v>0.000156022270868579</v>
      </c>
      <c r="GS93" s="66">
        <f t="shared" si="98"/>
        <v>0.000468066812605738</v>
      </c>
      <c r="GT93" s="66">
        <f t="shared" si="98"/>
        <v>0.000624089083474318</v>
      </c>
      <c r="GU93" s="66">
        <f t="shared" si="98"/>
        <v>0</v>
      </c>
      <c r="GV93" s="66">
        <f t="shared" si="98"/>
        <v>0</v>
      </c>
      <c r="GW93" s="66">
        <f t="shared" si="98"/>
        <v>0</v>
      </c>
      <c r="GX93" s="66">
        <f t="shared" si="98"/>
        <v>0</v>
      </c>
      <c r="GY93" s="66">
        <f t="shared" si="98"/>
        <v>0.000156022270868579</v>
      </c>
      <c r="GZ93" s="66">
        <f t="shared" si="98"/>
        <v>0</v>
      </c>
      <c r="HA93" s="66">
        <f t="shared" si="98"/>
        <v>0</v>
      </c>
      <c r="HB93" s="66">
        <f t="shared" si="98"/>
        <v>0.000156022270868579</v>
      </c>
      <c r="HC93" s="66">
        <f t="shared" si="98"/>
        <v>0</v>
      </c>
      <c r="HD93" s="66"/>
    </row>
    <row r="94" spans="1:212">
      <c r="A94">
        <f>'imported data from Web Calc'!A100</f>
        <v>688.5</v>
      </c>
      <c r="B94" t="str">
        <f>'imported data from Web Calc'!B100</f>
        <v>C37H70O8PN</v>
      </c>
      <c r="C94" s="61" t="str">
        <f>'imported data from Web Calc'!C100</f>
        <v>PE(32:2)</v>
      </c>
      <c r="D94" s="69">
        <f>'imported data from Web Calc'!H100</f>
        <v>0</v>
      </c>
      <c r="E94" s="69">
        <f>'imported data from Web Calc'!T100</f>
        <v>0</v>
      </c>
      <c r="F94" s="69">
        <f>'imported data from Web Calc'!AF100</f>
        <v>0</v>
      </c>
      <c r="G94" s="69">
        <f>'imported data from Web Calc'!AR100</f>
        <v>0</v>
      </c>
      <c r="H94" s="69">
        <f>'imported data from Web Calc'!BD100</f>
        <v>0</v>
      </c>
      <c r="I94" s="69">
        <f>'imported data from Web Calc'!BP100</f>
        <v>0</v>
      </c>
      <c r="J94" s="69">
        <f>'imported data from Web Calc'!CB100</f>
        <v>0</v>
      </c>
      <c r="K94" s="69">
        <f>'imported data from Web Calc'!CN100</f>
        <v>0</v>
      </c>
      <c r="L94" s="69">
        <f>'imported data from Web Calc'!CZ100</f>
        <v>0</v>
      </c>
      <c r="M94" s="69">
        <f>'imported data from Web Calc'!DG100</f>
        <v>0</v>
      </c>
      <c r="N94" s="78">
        <f t="shared" si="69"/>
        <v>0</v>
      </c>
      <c r="O94" s="69">
        <f>'imported data from Web Calc'!D100</f>
        <v>0.000468066812605738</v>
      </c>
      <c r="P94" s="69">
        <f>'imported data from Web Calc'!E100</f>
        <v>0.000156022270868579</v>
      </c>
      <c r="Q94" s="69">
        <f>'imported data from Web Calc'!F100</f>
        <v>0.000468066812605738</v>
      </c>
      <c r="R94" s="69">
        <f>'imported data from Web Calc'!G100</f>
        <v>0.000312044541737159</v>
      </c>
      <c r="S94" s="69">
        <f>'imported data from Web Calc'!I100</f>
        <v>0.00234033406302869</v>
      </c>
      <c r="T94" s="69">
        <f>'imported data from Web Calc'!J100</f>
        <v>0.000156022270868579</v>
      </c>
      <c r="U94" s="69">
        <f>'imported data from Web Calc'!K100</f>
        <v>0.000156022270868579</v>
      </c>
      <c r="V94" s="69">
        <f>'imported data from Web Calc'!L100</f>
        <v>0</v>
      </c>
      <c r="W94" s="69">
        <f>'imported data from Web Calc'!M100</f>
        <v>0.00187226725042295</v>
      </c>
      <c r="X94" s="69">
        <f>'imported data from Web Calc'!N100</f>
        <v>0.000780111354342897</v>
      </c>
      <c r="Y94" s="69">
        <f>'imported data from Web Calc'!O100</f>
        <v>0.00171624497955437</v>
      </c>
      <c r="Z94" s="69">
        <f>'imported data from Web Calc'!P100</f>
        <v>0.00202828952129153</v>
      </c>
      <c r="AA94" s="69">
        <f>'imported data from Web Calc'!Q100</f>
        <v>0</v>
      </c>
      <c r="AB94" s="69">
        <f>'imported data from Web Calc'!R100</f>
        <v>0.000156022270868579</v>
      </c>
      <c r="AC94" s="69">
        <f>'imported data from Web Calc'!S100</f>
        <v>0.000468066812605738</v>
      </c>
      <c r="AD94" s="69">
        <f>'imported data from Web Calc'!U100</f>
        <v>0</v>
      </c>
      <c r="AE94" s="69">
        <f>'imported data from Web Calc'!V100</f>
        <v>0</v>
      </c>
      <c r="AF94" s="69">
        <f>'imported data from Web Calc'!W100</f>
        <v>0.000156022270868579</v>
      </c>
      <c r="AG94" s="69">
        <f>'imported data from Web Calc'!X100</f>
        <v>0</v>
      </c>
      <c r="AH94" s="69">
        <f>'imported data from Web Calc'!Y100</f>
        <v>0.000156022270868579</v>
      </c>
      <c r="AI94" s="69">
        <f>'imported data from Web Calc'!Z100</f>
        <v>0</v>
      </c>
      <c r="AJ94" s="69">
        <f>'imported data from Web Calc'!AA100</f>
        <v>0.000156022270868579</v>
      </c>
      <c r="AK94" s="69">
        <f>'imported data from Web Calc'!AB100</f>
        <v>0.00124817816694864</v>
      </c>
      <c r="AL94" s="69">
        <f>'imported data from Web Calc'!AC100</f>
        <v>0.000156022270868579</v>
      </c>
      <c r="AM94" s="69">
        <f>'imported data from Web Calc'!AD100</f>
        <v>0.000624089083474318</v>
      </c>
      <c r="AN94" s="69">
        <f>'imported data from Web Calc'!AE100</f>
        <v>0.000312044541737159</v>
      </c>
      <c r="AO94" s="69">
        <f>'imported data from Web Calc'!AG100</f>
        <v>0.000156022270868579</v>
      </c>
      <c r="AP94" s="69">
        <f>'imported data from Web Calc'!AH100</f>
        <v>0.000624089083474318</v>
      </c>
      <c r="AQ94" s="69">
        <f>'imported data from Web Calc'!AI100</f>
        <v>0.000936133625211476</v>
      </c>
      <c r="AR94" s="69">
        <f>'imported data from Web Calc'!AJ100</f>
        <v>0.00202828952129153</v>
      </c>
      <c r="AS94" s="69">
        <f>'imported data from Web Calc'!AK100</f>
        <v>0.000156022270868579</v>
      </c>
      <c r="AT94" s="69">
        <f>'imported data from Web Calc'!AL100</f>
        <v>0.000156022270868579</v>
      </c>
      <c r="AU94" s="69">
        <f>'imported data from Web Calc'!AM100</f>
        <v>0.000468066812605738</v>
      </c>
      <c r="AV94" s="69">
        <f>'imported data from Web Calc'!AN100</f>
        <v>0.000156022270868579</v>
      </c>
      <c r="AW94" s="69">
        <f>'imported data from Web Calc'!AO100</f>
        <v>0</v>
      </c>
      <c r="AX94" s="69">
        <f>'imported data from Web Calc'!AP100</f>
        <v>0</v>
      </c>
      <c r="AY94" s="69">
        <f>'imported data from Web Calc'!AQ100</f>
        <v>0.000156022270868579</v>
      </c>
      <c r="AZ94" s="69">
        <f>'imported data from Web Calc'!AS100</f>
        <v>0</v>
      </c>
      <c r="BA94" s="69">
        <f>'imported data from Web Calc'!AT100</f>
        <v>0</v>
      </c>
      <c r="BB94" s="69">
        <f>'imported data from Web Calc'!AU100</f>
        <v>0.000312044541737159</v>
      </c>
      <c r="BC94" s="69">
        <f>'imported data from Web Calc'!AV100</f>
        <v>0.000312044541737159</v>
      </c>
      <c r="BD94" s="69">
        <f>'imported data from Web Calc'!AW100</f>
        <v>0.000156022270868579</v>
      </c>
      <c r="BE94" s="69">
        <f>'imported data from Web Calc'!AX100</f>
        <v>0.000624089083474318</v>
      </c>
      <c r="BF94" s="69">
        <f>'imported data from Web Calc'!AY100</f>
        <v>0.000468066812605738</v>
      </c>
      <c r="BG94" s="69">
        <f>'imported data from Web Calc'!AZ100</f>
        <v>0.00202828952129153</v>
      </c>
      <c r="BH94" s="69">
        <f>'imported data from Web Calc'!BA100</f>
        <v>0.000624089083474318</v>
      </c>
      <c r="BI94" s="69">
        <f>'imported data from Web Calc'!BB100</f>
        <v>0.00218431179216011</v>
      </c>
      <c r="BJ94" s="69">
        <f>'imported data from Web Calc'!BC100</f>
        <v>0.000780111354342897</v>
      </c>
      <c r="BK94" s="69">
        <f>'imported data from Web Calc'!BE100</f>
        <v>0</v>
      </c>
      <c r="BL94" s="69">
        <f>'imported data from Web Calc'!BF100</f>
        <v>0.000468066812605738</v>
      </c>
      <c r="BM94" s="69">
        <f>'imported data from Web Calc'!BG100</f>
        <v>0</v>
      </c>
      <c r="BN94" s="69">
        <f>'imported data from Web Calc'!BH100</f>
        <v>0.000156022270868579</v>
      </c>
      <c r="BO94" s="69">
        <f>'imported data from Web Calc'!BI100</f>
        <v>0.000156022270868579</v>
      </c>
      <c r="BP94" s="69">
        <f>'imported data from Web Calc'!BJ100</f>
        <v>0.000156022270868579</v>
      </c>
      <c r="BQ94" s="69">
        <f>'imported data from Web Calc'!BK100</f>
        <v>0.000780111354342897</v>
      </c>
      <c r="BR94" s="69">
        <f>'imported data from Web Calc'!BL100</f>
        <v>0</v>
      </c>
      <c r="BS94" s="69">
        <f>'imported data from Web Calc'!BM100</f>
        <v>0</v>
      </c>
      <c r="BT94" s="69">
        <f>'imported data from Web Calc'!BN100</f>
        <v>0</v>
      </c>
      <c r="BU94" s="69">
        <f>'imported data from Web Calc'!BO100</f>
        <v>0.000780111354342897</v>
      </c>
      <c r="BV94" s="69">
        <f>'imported data from Web Calc'!BQ100</f>
        <v>0.000156022270868579</v>
      </c>
      <c r="BW94" s="69">
        <f>'imported data from Web Calc'!BR100</f>
        <v>0.000624089083474318</v>
      </c>
      <c r="BX94" s="69">
        <f>'imported data from Web Calc'!BS100</f>
        <v>0.000936133625211476</v>
      </c>
      <c r="BY94" s="69">
        <f>'imported data from Web Calc'!BT100</f>
        <v>0.00218431179216011</v>
      </c>
      <c r="BZ94" s="69">
        <f>'imported data from Web Calc'!BU100</f>
        <v>0.000780111354342897</v>
      </c>
      <c r="CA94" s="69">
        <f>'imported data from Web Calc'!BV100</f>
        <v>0.000156022270868579</v>
      </c>
      <c r="CB94" s="69">
        <f>'imported data from Web Calc'!BW100</f>
        <v>0.000780111354342897</v>
      </c>
      <c r="CC94" s="69">
        <f>'imported data from Web Calc'!BX100</f>
        <v>0.00156022270868579</v>
      </c>
      <c r="CD94" s="69">
        <f>'imported data from Web Calc'!BY100</f>
        <v>0.000312044541737159</v>
      </c>
      <c r="CE94" s="69">
        <f>'imported data from Web Calc'!BZ100</f>
        <v>0.000156022270868579</v>
      </c>
      <c r="CF94" s="69">
        <f>'imported data from Web Calc'!CA100</f>
        <v>0.000780111354342897</v>
      </c>
      <c r="CG94" s="69">
        <f>'imported data from Web Calc'!CC100</f>
        <v>0.00234033406302869</v>
      </c>
      <c r="CH94" s="69">
        <f>'imported data from Web Calc'!CD100</f>
        <v>0.000156022270868579</v>
      </c>
      <c r="CI94" s="69">
        <f>'imported data from Web Calc'!CE100</f>
        <v>0.000312044541737159</v>
      </c>
      <c r="CJ94" s="69">
        <f>'imported data from Web Calc'!CF100</f>
        <v>0</v>
      </c>
      <c r="CK94" s="69">
        <f>'imported data from Web Calc'!CG100</f>
        <v>0.000468066812605738</v>
      </c>
      <c r="CL94" s="69">
        <f>'imported data from Web Calc'!CH100</f>
        <v>0</v>
      </c>
      <c r="CM94" s="69">
        <f>'imported data from Web Calc'!CI100</f>
        <v>0</v>
      </c>
      <c r="CN94" s="69">
        <f>'imported data from Web Calc'!CJ100</f>
        <v>0</v>
      </c>
      <c r="CO94" s="69">
        <f>'imported data from Web Calc'!CK100</f>
        <v>0.00312044541737159</v>
      </c>
      <c r="CP94" s="69">
        <f>'imported data from Web Calc'!CL100</f>
        <v>0.00218431179216011</v>
      </c>
      <c r="CQ94" s="69">
        <f>'imported data from Web Calc'!CM100</f>
        <v>0.000624089083474318</v>
      </c>
      <c r="CR94" s="69">
        <f>'imported data from Web Calc'!CO100</f>
        <v>0.000780111354342897</v>
      </c>
      <c r="CS94" s="69">
        <f>'imported data from Web Calc'!CP100</f>
        <v>0.00156022270868579</v>
      </c>
      <c r="CT94" s="69">
        <f>'imported data from Web Calc'!CQ100</f>
        <v>0.00124817816694864</v>
      </c>
      <c r="CU94" s="69">
        <f>'imported data from Web Calc'!CR100</f>
        <v>0.000468066812605738</v>
      </c>
      <c r="CV94" s="69">
        <f>'imported data from Web Calc'!CS100</f>
        <v>0.000624089083474318</v>
      </c>
      <c r="CW94" s="69">
        <f>'imported data from Web Calc'!CT100</f>
        <v>0.000936133625211476</v>
      </c>
      <c r="CX94" s="69">
        <f>'imported data from Web Calc'!CU100</f>
        <v>0.00187226725042295</v>
      </c>
      <c r="CY94" s="69">
        <f>'imported data from Web Calc'!CV100</f>
        <v>0.00249635633389727</v>
      </c>
      <c r="CZ94" s="69">
        <f>'imported data from Web Calc'!CW100</f>
        <v>0.000156022270868579</v>
      </c>
      <c r="DA94" s="69">
        <f>'imported data from Web Calc'!CX100</f>
        <v>0.000156022270868579</v>
      </c>
      <c r="DB94" s="69">
        <f>'imported data from Web Calc'!CY100</f>
        <v>0.000156022270868579</v>
      </c>
      <c r="DC94" s="69">
        <f>'imported data from Web Calc'!DA100</f>
        <v>0.000156022270868579</v>
      </c>
      <c r="DD94" s="69">
        <f>'imported data from Web Calc'!DB100</f>
        <v>0</v>
      </c>
      <c r="DE94" s="69">
        <f>'imported data from Web Calc'!DC100</f>
        <v>0</v>
      </c>
      <c r="DF94" s="69">
        <f>'imported data from Web Calc'!DD100</f>
        <v>0</v>
      </c>
      <c r="DG94" s="69">
        <f>'imported data from Web Calc'!DE100</f>
        <v>0.000468066812605738</v>
      </c>
      <c r="DH94" s="69">
        <f>'imported data from Web Calc'!DF100</f>
        <v>0.000156022270868579</v>
      </c>
      <c r="DI94" s="81"/>
      <c r="DJ94" s="66">
        <f t="shared" si="96"/>
        <v>0.000468066812605738</v>
      </c>
      <c r="DK94" s="66">
        <f t="shared" si="97"/>
        <v>0.000156022270868579</v>
      </c>
      <c r="DL94" s="66">
        <f t="shared" si="97"/>
        <v>0.000468066812605738</v>
      </c>
      <c r="DM94" s="66">
        <f t="shared" si="97"/>
        <v>0.000312044541737159</v>
      </c>
      <c r="DN94" s="66">
        <f t="shared" si="97"/>
        <v>0.00234033406302869</v>
      </c>
      <c r="DO94" s="66">
        <f t="shared" si="97"/>
        <v>0.000156022270868579</v>
      </c>
      <c r="DP94" s="66">
        <f t="shared" si="97"/>
        <v>0.000156022270868579</v>
      </c>
      <c r="DQ94" s="66">
        <f t="shared" si="97"/>
        <v>0</v>
      </c>
      <c r="DR94" s="66">
        <f t="shared" si="97"/>
        <v>0.00187226725042295</v>
      </c>
      <c r="DS94" s="66">
        <f t="shared" si="97"/>
        <v>0.000780111354342897</v>
      </c>
      <c r="DT94" s="66">
        <f t="shared" si="97"/>
        <v>0.00171624497955437</v>
      </c>
      <c r="DU94" s="66">
        <f t="shared" si="97"/>
        <v>0.00202828952129153</v>
      </c>
      <c r="DV94" s="66">
        <f t="shared" si="97"/>
        <v>0</v>
      </c>
      <c r="DW94" s="66">
        <f t="shared" si="97"/>
        <v>0.000156022270868579</v>
      </c>
      <c r="DX94" s="66">
        <f t="shared" si="97"/>
        <v>0.000468066812605738</v>
      </c>
      <c r="DY94" s="66">
        <f t="shared" si="97"/>
        <v>0</v>
      </c>
      <c r="DZ94" s="66">
        <f t="shared" si="97"/>
        <v>0</v>
      </c>
      <c r="EA94" s="66">
        <f t="shared" si="97"/>
        <v>0.000156022270868579</v>
      </c>
      <c r="EB94" s="66">
        <f t="shared" si="97"/>
        <v>0</v>
      </c>
      <c r="EC94" s="66">
        <f t="shared" si="97"/>
        <v>0.000156022270868579</v>
      </c>
      <c r="ED94" s="66">
        <f t="shared" si="97"/>
        <v>0</v>
      </c>
      <c r="EE94" s="66">
        <f t="shared" si="97"/>
        <v>0.000156022270868579</v>
      </c>
      <c r="EF94" s="66">
        <f t="shared" si="97"/>
        <v>0.00124817816694864</v>
      </c>
      <c r="EG94" s="66">
        <f t="shared" si="97"/>
        <v>0.000156022270868579</v>
      </c>
      <c r="EH94" s="66">
        <f t="shared" si="97"/>
        <v>0.000624089083474318</v>
      </c>
      <c r="EI94" s="66">
        <f t="shared" si="97"/>
        <v>0.000312044541737159</v>
      </c>
      <c r="EJ94" s="66">
        <f t="shared" si="97"/>
        <v>0.000156022270868579</v>
      </c>
      <c r="EK94" s="66">
        <f t="shared" si="97"/>
        <v>0.000624089083474318</v>
      </c>
      <c r="EL94" s="66">
        <f t="shared" si="97"/>
        <v>0.000936133625211476</v>
      </c>
      <c r="EM94" s="66">
        <f t="shared" si="97"/>
        <v>0.00202828952129153</v>
      </c>
      <c r="EN94" s="66">
        <f t="shared" si="97"/>
        <v>0.000156022270868579</v>
      </c>
      <c r="EO94" s="66">
        <f t="shared" si="97"/>
        <v>0.000156022270868579</v>
      </c>
      <c r="EP94" s="66">
        <f t="shared" si="97"/>
        <v>0.000468066812605738</v>
      </c>
      <c r="EQ94" s="66">
        <f t="shared" si="97"/>
        <v>0.000156022270868579</v>
      </c>
      <c r="ER94" s="66">
        <f t="shared" si="97"/>
        <v>0</v>
      </c>
      <c r="ES94" s="66">
        <f t="shared" si="97"/>
        <v>0</v>
      </c>
      <c r="ET94" s="66">
        <f t="shared" si="97"/>
        <v>0.000156022270868579</v>
      </c>
      <c r="EU94" s="66">
        <f t="shared" si="97"/>
        <v>0</v>
      </c>
      <c r="EV94" s="66">
        <f t="shared" si="97"/>
        <v>0</v>
      </c>
      <c r="EW94" s="66">
        <f t="shared" si="97"/>
        <v>0.000312044541737159</v>
      </c>
      <c r="EX94" s="66">
        <f t="shared" si="97"/>
        <v>0.000312044541737159</v>
      </c>
      <c r="EY94" s="66">
        <f t="shared" si="97"/>
        <v>0.000156022270868579</v>
      </c>
      <c r="EZ94" s="66">
        <f t="shared" si="97"/>
        <v>0.000624089083474318</v>
      </c>
      <c r="FA94" s="66">
        <f t="shared" si="97"/>
        <v>0.000468066812605738</v>
      </c>
      <c r="FB94" s="66">
        <f t="shared" si="97"/>
        <v>0.00202828952129153</v>
      </c>
      <c r="FC94" s="66">
        <f t="shared" si="97"/>
        <v>0.000624089083474318</v>
      </c>
      <c r="FD94" s="66">
        <f t="shared" si="97"/>
        <v>0.00218431179216011</v>
      </c>
      <c r="FE94" s="66">
        <f t="shared" si="97"/>
        <v>0.000780111354342897</v>
      </c>
      <c r="FF94" s="66">
        <f t="shared" si="97"/>
        <v>0</v>
      </c>
      <c r="FG94" s="66">
        <f t="shared" si="97"/>
        <v>0.000468066812605738</v>
      </c>
      <c r="FH94" s="66">
        <f t="shared" si="97"/>
        <v>0</v>
      </c>
      <c r="FI94" s="66">
        <f t="shared" si="97"/>
        <v>0.000156022270868579</v>
      </c>
      <c r="FJ94" s="66">
        <f t="shared" si="97"/>
        <v>0.000156022270868579</v>
      </c>
      <c r="FK94" s="66">
        <f t="shared" si="97"/>
        <v>0.000156022270868579</v>
      </c>
      <c r="FL94" s="66">
        <f t="shared" si="97"/>
        <v>0.000780111354342897</v>
      </c>
      <c r="FM94" s="66">
        <f t="shared" si="97"/>
        <v>0</v>
      </c>
      <c r="FN94" s="66">
        <f t="shared" si="97"/>
        <v>0</v>
      </c>
      <c r="FO94" s="66">
        <f t="shared" si="97"/>
        <v>0</v>
      </c>
      <c r="FP94" s="66">
        <f t="shared" si="97"/>
        <v>0.000780111354342897</v>
      </c>
      <c r="FQ94" s="66">
        <f t="shared" si="97"/>
        <v>0.000156022270868579</v>
      </c>
      <c r="FR94" s="66">
        <f t="shared" si="97"/>
        <v>0.000624089083474318</v>
      </c>
      <c r="FS94" s="66">
        <f t="shared" si="97"/>
        <v>0.000936133625211476</v>
      </c>
      <c r="FT94" s="66">
        <f t="shared" si="97"/>
        <v>0.00218431179216011</v>
      </c>
      <c r="FU94" s="66">
        <f t="shared" si="97"/>
        <v>0.000780111354342897</v>
      </c>
      <c r="FV94" s="66">
        <f t="shared" si="97"/>
        <v>0.000156022270868579</v>
      </c>
      <c r="FW94" s="66">
        <f t="shared" si="98"/>
        <v>0.000780111354342897</v>
      </c>
      <c r="FX94" s="66">
        <f t="shared" si="98"/>
        <v>0.00156022270868579</v>
      </c>
      <c r="FY94" s="66">
        <f t="shared" si="98"/>
        <v>0.000312044541737159</v>
      </c>
      <c r="FZ94" s="66">
        <f t="shared" si="98"/>
        <v>0.000156022270868579</v>
      </c>
      <c r="GA94" s="66">
        <f t="shared" si="98"/>
        <v>0.000780111354342897</v>
      </c>
      <c r="GB94" s="66">
        <f t="shared" si="98"/>
        <v>0.00234033406302869</v>
      </c>
      <c r="GC94" s="66">
        <f t="shared" si="98"/>
        <v>0.000156022270868579</v>
      </c>
      <c r="GD94" s="66">
        <f t="shared" si="98"/>
        <v>0.000312044541737159</v>
      </c>
      <c r="GE94" s="66">
        <f t="shared" si="98"/>
        <v>0</v>
      </c>
      <c r="GF94" s="66">
        <f t="shared" si="98"/>
        <v>0.000468066812605738</v>
      </c>
      <c r="GG94" s="66">
        <f t="shared" si="98"/>
        <v>0</v>
      </c>
      <c r="GH94" s="66">
        <f t="shared" si="98"/>
        <v>0</v>
      </c>
      <c r="GI94" s="66">
        <f t="shared" si="98"/>
        <v>0</v>
      </c>
      <c r="GJ94" s="66">
        <f t="shared" si="98"/>
        <v>0.00312044541737159</v>
      </c>
      <c r="GK94" s="66">
        <f t="shared" si="98"/>
        <v>0.00218431179216011</v>
      </c>
      <c r="GL94" s="66">
        <f t="shared" si="98"/>
        <v>0.000624089083474318</v>
      </c>
      <c r="GM94" s="66">
        <f t="shared" si="98"/>
        <v>0.000780111354342897</v>
      </c>
      <c r="GN94" s="66">
        <f t="shared" si="98"/>
        <v>0.00156022270868579</v>
      </c>
      <c r="GO94" s="66">
        <f t="shared" si="98"/>
        <v>0.00124817816694864</v>
      </c>
      <c r="GP94" s="66">
        <f t="shared" si="98"/>
        <v>0.000468066812605738</v>
      </c>
      <c r="GQ94" s="66">
        <f t="shared" si="98"/>
        <v>0.000624089083474318</v>
      </c>
      <c r="GR94" s="66">
        <f t="shared" si="98"/>
        <v>0.000936133625211476</v>
      </c>
      <c r="GS94" s="66">
        <f t="shared" si="98"/>
        <v>0.00187226725042295</v>
      </c>
      <c r="GT94" s="66">
        <f t="shared" si="98"/>
        <v>0.00249635633389727</v>
      </c>
      <c r="GU94" s="66">
        <f t="shared" si="98"/>
        <v>0.000156022270868579</v>
      </c>
      <c r="GV94" s="66">
        <f t="shared" si="98"/>
        <v>0.000156022270868579</v>
      </c>
      <c r="GW94" s="66">
        <f t="shared" si="98"/>
        <v>0.000156022270868579</v>
      </c>
      <c r="GX94" s="66">
        <f t="shared" si="98"/>
        <v>0.000156022270868579</v>
      </c>
      <c r="GY94" s="66">
        <f t="shared" si="98"/>
        <v>0</v>
      </c>
      <c r="GZ94" s="66">
        <f t="shared" si="98"/>
        <v>0</v>
      </c>
      <c r="HA94" s="66">
        <f t="shared" si="98"/>
        <v>0</v>
      </c>
      <c r="HB94" s="66">
        <f t="shared" si="98"/>
        <v>0.000468066812605738</v>
      </c>
      <c r="HC94" s="66">
        <f t="shared" si="98"/>
        <v>0.000156022270868579</v>
      </c>
      <c r="HD94" s="66"/>
    </row>
    <row r="95" spans="1:212">
      <c r="A95">
        <f>'imported data from Web Calc'!A101</f>
        <v>690.5</v>
      </c>
      <c r="B95" t="str">
        <f>'imported data from Web Calc'!B101</f>
        <v>C37H72O8PN</v>
      </c>
      <c r="C95" s="61" t="str">
        <f>'imported data from Web Calc'!C101</f>
        <v>PE(32:1)</v>
      </c>
      <c r="D95" s="69">
        <f>'imported data from Web Calc'!H101</f>
        <v>0</v>
      </c>
      <c r="E95" s="69">
        <f>'imported data from Web Calc'!T101</f>
        <v>0</v>
      </c>
      <c r="F95" s="69">
        <f>'imported data from Web Calc'!AF101</f>
        <v>0</v>
      </c>
      <c r="G95" s="69">
        <f>'imported data from Web Calc'!AR101</f>
        <v>0</v>
      </c>
      <c r="H95" s="69">
        <f>'imported data from Web Calc'!BD101</f>
        <v>0</v>
      </c>
      <c r="I95" s="69">
        <f>'imported data from Web Calc'!BP101</f>
        <v>0</v>
      </c>
      <c r="J95" s="69">
        <f>'imported data from Web Calc'!CB101</f>
        <v>0</v>
      </c>
      <c r="K95" s="69">
        <f>'imported data from Web Calc'!CN101</f>
        <v>0</v>
      </c>
      <c r="L95" s="69">
        <f>'imported data from Web Calc'!CZ101</f>
        <v>0</v>
      </c>
      <c r="M95" s="69">
        <f>'imported data from Web Calc'!DG101</f>
        <v>0</v>
      </c>
      <c r="N95" s="78">
        <f t="shared" si="69"/>
        <v>0</v>
      </c>
      <c r="O95" s="69">
        <f>'imported data from Web Calc'!D101</f>
        <v>0.00171624497955437</v>
      </c>
      <c r="P95" s="69">
        <f>'imported data from Web Calc'!E101</f>
        <v>0.00156022270868579</v>
      </c>
      <c r="Q95" s="69">
        <f>'imported data from Web Calc'!F101</f>
        <v>0.00156022270868579</v>
      </c>
      <c r="R95" s="69">
        <f>'imported data from Web Calc'!G101</f>
        <v>0.00140420043781721</v>
      </c>
      <c r="S95" s="69">
        <f>'imported data from Web Calc'!I101</f>
        <v>0.00639691310561176</v>
      </c>
      <c r="T95" s="69">
        <f>'imported data from Web Calc'!J101</f>
        <v>0.00234033406302869</v>
      </c>
      <c r="U95" s="69">
        <f>'imported data from Web Calc'!K101</f>
        <v>0.000312044541737159</v>
      </c>
      <c r="V95" s="69">
        <f>'imported data from Web Calc'!L101</f>
        <v>0.000156022270868579</v>
      </c>
      <c r="W95" s="69">
        <f>'imported data from Web Calc'!M101</f>
        <v>0.00265237860476585</v>
      </c>
      <c r="X95" s="69">
        <f>'imported data from Web Calc'!N101</f>
        <v>0.00312044541737159</v>
      </c>
      <c r="Y95" s="69">
        <f>'imported data from Web Calc'!O101</f>
        <v>0.00514873493866312</v>
      </c>
      <c r="Z95" s="69">
        <f>'imported data from Web Calc'!P101</f>
        <v>0.00390055677171449</v>
      </c>
      <c r="AA95" s="69">
        <f>'imported data from Web Calc'!Q101</f>
        <v>0.000312044541737159</v>
      </c>
      <c r="AB95" s="69">
        <f>'imported data from Web Calc'!R101</f>
        <v>0.000156022270868579</v>
      </c>
      <c r="AC95" s="69">
        <f>'imported data from Web Calc'!S101</f>
        <v>0.00140420043781721</v>
      </c>
      <c r="AD95" s="69">
        <f>'imported data from Web Calc'!U101</f>
        <v>0.000156022270868579</v>
      </c>
      <c r="AE95" s="69">
        <f>'imported data from Web Calc'!V101</f>
        <v>0.000780111354342897</v>
      </c>
      <c r="AF95" s="69">
        <f>'imported data from Web Calc'!W101</f>
        <v>0.00124817816694864</v>
      </c>
      <c r="AG95" s="69">
        <f>'imported data from Web Calc'!X101</f>
        <v>0.000468066812605738</v>
      </c>
      <c r="AH95" s="69">
        <f>'imported data from Web Calc'!Y101</f>
        <v>0.00296442314650301</v>
      </c>
      <c r="AI95" s="69">
        <f>'imported data from Web Calc'!Z101</f>
        <v>0.000936133625211476</v>
      </c>
      <c r="AJ95" s="69">
        <f>'imported data from Web Calc'!AA101</f>
        <v>0.00234033406302869</v>
      </c>
      <c r="AK95" s="69">
        <f>'imported data from Web Calc'!AB101</f>
        <v>0.00436862358432022</v>
      </c>
      <c r="AL95" s="69">
        <f>'imported data from Web Calc'!AC101</f>
        <v>0</v>
      </c>
      <c r="AM95" s="69">
        <f>'imported data from Web Calc'!AD101</f>
        <v>0.00171624497955437</v>
      </c>
      <c r="AN95" s="69">
        <f>'imported data from Web Calc'!AE101</f>
        <v>0.000624089083474318</v>
      </c>
      <c r="AO95" s="69">
        <f>'imported data from Web Calc'!AG101</f>
        <v>0.00109215589608006</v>
      </c>
      <c r="AP95" s="69">
        <f>'imported data from Web Calc'!AH101</f>
        <v>0.00187226725042295</v>
      </c>
      <c r="AQ95" s="69">
        <f>'imported data from Web Calc'!AI101</f>
        <v>0.00171624497955437</v>
      </c>
      <c r="AR95" s="69">
        <f>'imported data from Web Calc'!AJ101</f>
        <v>0.00702100218908607</v>
      </c>
      <c r="AS95" s="69">
        <f>'imported data from Web Calc'!AK101</f>
        <v>0.000936133625211476</v>
      </c>
      <c r="AT95" s="69">
        <f>'imported data from Web Calc'!AL101</f>
        <v>0.000624089083474318</v>
      </c>
      <c r="AU95" s="69">
        <f>'imported data from Web Calc'!AM101</f>
        <v>0.00156022270868579</v>
      </c>
      <c r="AV95" s="69">
        <f>'imported data from Web Calc'!AN101</f>
        <v>0.000468066812605738</v>
      </c>
      <c r="AW95" s="69">
        <f>'imported data from Web Calc'!AO101</f>
        <v>0.000312044541737159</v>
      </c>
      <c r="AX95" s="69">
        <f>'imported data from Web Calc'!AP101</f>
        <v>0</v>
      </c>
      <c r="AY95" s="69">
        <f>'imported data from Web Calc'!AQ101</f>
        <v>0.00109215589608006</v>
      </c>
      <c r="AZ95" s="69">
        <f>'imported data from Web Calc'!AS101</f>
        <v>0.00234033406302869</v>
      </c>
      <c r="BA95" s="69">
        <f>'imported data from Web Calc'!AT101</f>
        <v>0</v>
      </c>
      <c r="BB95" s="69">
        <f>'imported data from Web Calc'!AU101</f>
        <v>0.00124817816694864</v>
      </c>
      <c r="BC95" s="69">
        <f>'imported data from Web Calc'!AV101</f>
        <v>0.000468066812605738</v>
      </c>
      <c r="BD95" s="69">
        <f>'imported data from Web Calc'!AW101</f>
        <v>0.000312044541737159</v>
      </c>
      <c r="BE95" s="69">
        <f>'imported data from Web Calc'!AX101</f>
        <v>0.00171624497955437</v>
      </c>
      <c r="BF95" s="69">
        <f>'imported data from Web Calc'!AY101</f>
        <v>0.00249635633389727</v>
      </c>
      <c r="BG95" s="69">
        <f>'imported data from Web Calc'!AZ101</f>
        <v>0.0060848685638746</v>
      </c>
      <c r="BH95" s="69">
        <f>'imported data from Web Calc'!BA101</f>
        <v>0.00265237860476585</v>
      </c>
      <c r="BI95" s="69">
        <f>'imported data from Web Calc'!BB101</f>
        <v>0.0060848685638746</v>
      </c>
      <c r="BJ95" s="69">
        <f>'imported data from Web Calc'!BC101</f>
        <v>0.000936133625211476</v>
      </c>
      <c r="BK95" s="69">
        <f>'imported data from Web Calc'!BE101</f>
        <v>0.000468066812605738</v>
      </c>
      <c r="BL95" s="69">
        <f>'imported data from Web Calc'!BF101</f>
        <v>0.00156022270868579</v>
      </c>
      <c r="BM95" s="69">
        <f>'imported data from Web Calc'!BG101</f>
        <v>0.000156022270868579</v>
      </c>
      <c r="BN95" s="69">
        <f>'imported data from Web Calc'!BH101</f>
        <v>0</v>
      </c>
      <c r="BO95" s="69">
        <f>'imported data from Web Calc'!BI101</f>
        <v>0.00140420043781721</v>
      </c>
      <c r="BP95" s="69">
        <f>'imported data from Web Calc'!BJ101</f>
        <v>0.000936133625211476</v>
      </c>
      <c r="BQ95" s="69">
        <f>'imported data from Web Calc'!BK101</f>
        <v>0.00343248995910875</v>
      </c>
      <c r="BR95" s="69">
        <f>'imported data from Web Calc'!BL101</f>
        <v>0.000156022270868579</v>
      </c>
      <c r="BS95" s="69">
        <f>'imported data from Web Calc'!BM101</f>
        <v>0.000468066812605738</v>
      </c>
      <c r="BT95" s="69">
        <f>'imported data from Web Calc'!BN101</f>
        <v>0.000936133625211476</v>
      </c>
      <c r="BU95" s="69">
        <f>'imported data from Web Calc'!BO101</f>
        <v>0.00156022270868579</v>
      </c>
      <c r="BV95" s="69">
        <f>'imported data from Web Calc'!BQ101</f>
        <v>0.00109215589608006</v>
      </c>
      <c r="BW95" s="69">
        <f>'imported data from Web Calc'!BR101</f>
        <v>0.00109215589608006</v>
      </c>
      <c r="BX95" s="69">
        <f>'imported data from Web Calc'!BS101</f>
        <v>0.00343248995910875</v>
      </c>
      <c r="BY95" s="69">
        <f>'imported data from Web Calc'!BT101</f>
        <v>0.00421260131345164</v>
      </c>
      <c r="BZ95" s="69">
        <f>'imported data from Web Calc'!BU101</f>
        <v>0.00249635633389727</v>
      </c>
      <c r="CA95" s="69">
        <f>'imported data from Web Calc'!BV101</f>
        <v>0.00140420043781721</v>
      </c>
      <c r="CB95" s="69">
        <f>'imported data from Web Calc'!BW101</f>
        <v>0.00187226725042295</v>
      </c>
      <c r="CC95" s="69">
        <f>'imported data from Web Calc'!BX101</f>
        <v>0.00390055677171449</v>
      </c>
      <c r="CD95" s="69">
        <f>'imported data from Web Calc'!BY101</f>
        <v>0.000156022270868579</v>
      </c>
      <c r="CE95" s="69">
        <f>'imported data from Web Calc'!BZ101</f>
        <v>0.000468066812605738</v>
      </c>
      <c r="CF95" s="69">
        <f>'imported data from Web Calc'!CA101</f>
        <v>0.00171624497955437</v>
      </c>
      <c r="CG95" s="69">
        <f>'imported data from Web Calc'!CC101</f>
        <v>0.00405657904258306</v>
      </c>
      <c r="CH95" s="69">
        <f>'imported data from Web Calc'!CD101</f>
        <v>0.000936133625211476</v>
      </c>
      <c r="CI95" s="69">
        <f>'imported data from Web Calc'!CE101</f>
        <v>0.000936133625211476</v>
      </c>
      <c r="CJ95" s="69">
        <f>'imported data from Web Calc'!CF101</f>
        <v>0</v>
      </c>
      <c r="CK95" s="69">
        <f>'imported data from Web Calc'!CG101</f>
        <v>0.00265237860476585</v>
      </c>
      <c r="CL95" s="69">
        <f>'imported data from Web Calc'!CH101</f>
        <v>0.000624089083474318</v>
      </c>
      <c r="CM95" s="69">
        <f>'imported data from Web Calc'!CI101</f>
        <v>0</v>
      </c>
      <c r="CN95" s="69">
        <f>'imported data from Web Calc'!CJ101</f>
        <v>0</v>
      </c>
      <c r="CO95" s="69">
        <f>'imported data from Web Calc'!CK101</f>
        <v>0.00624089083474318</v>
      </c>
      <c r="CP95" s="69">
        <f>'imported data from Web Calc'!CL101</f>
        <v>0.00483669039692596</v>
      </c>
      <c r="CQ95" s="69">
        <f>'imported data from Web Calc'!CM101</f>
        <v>0.00140420043781721</v>
      </c>
      <c r="CR95" s="69">
        <f>'imported data from Web Calc'!CO101</f>
        <v>0.00156022270868579</v>
      </c>
      <c r="CS95" s="69">
        <f>'imported data from Web Calc'!CP101</f>
        <v>0.00187226725042295</v>
      </c>
      <c r="CT95" s="69">
        <f>'imported data from Web Calc'!CQ101</f>
        <v>0.00327646768824017</v>
      </c>
      <c r="CU95" s="69">
        <f>'imported data from Web Calc'!CR101</f>
        <v>0.00124817816694864</v>
      </c>
      <c r="CV95" s="69">
        <f>'imported data from Web Calc'!CS101</f>
        <v>0.00218431179216011</v>
      </c>
      <c r="CW95" s="69">
        <f>'imported data from Web Calc'!CT101</f>
        <v>0.00265237860476585</v>
      </c>
      <c r="CX95" s="69">
        <f>'imported data from Web Calc'!CU101</f>
        <v>0.00405657904258306</v>
      </c>
      <c r="CY95" s="69">
        <f>'imported data from Web Calc'!CV101</f>
        <v>0.00436862358432022</v>
      </c>
      <c r="CZ95" s="69">
        <f>'imported data from Web Calc'!CW101</f>
        <v>0.000156022270868579</v>
      </c>
      <c r="DA95" s="69">
        <f>'imported data from Web Calc'!CX101</f>
        <v>0.000156022270868579</v>
      </c>
      <c r="DB95" s="69">
        <f>'imported data from Web Calc'!CY101</f>
        <v>0.000936133625211476</v>
      </c>
      <c r="DC95" s="69">
        <f>'imported data from Web Calc'!DA101</f>
        <v>0.000312044541737159</v>
      </c>
      <c r="DD95" s="69">
        <f>'imported data from Web Calc'!DB101</f>
        <v>0.000780111354342897</v>
      </c>
      <c r="DE95" s="69">
        <f>'imported data from Web Calc'!DC101</f>
        <v>0</v>
      </c>
      <c r="DF95" s="69">
        <f>'imported data from Web Calc'!DD101</f>
        <v>0.000312044541737159</v>
      </c>
      <c r="DG95" s="69">
        <f>'imported data from Web Calc'!DE101</f>
        <v>0.00124817816694864</v>
      </c>
      <c r="DH95" s="69">
        <f>'imported data from Web Calc'!DF101</f>
        <v>0.00187226725042295</v>
      </c>
      <c r="DI95" s="81"/>
      <c r="DJ95" s="66">
        <f t="shared" si="96"/>
        <v>0.00171624497955437</v>
      </c>
      <c r="DK95" s="66">
        <f t="shared" si="97"/>
        <v>0.00156022270868579</v>
      </c>
      <c r="DL95" s="66">
        <f t="shared" si="97"/>
        <v>0.00156022270868579</v>
      </c>
      <c r="DM95" s="66">
        <f t="shared" si="97"/>
        <v>0.00140420043781721</v>
      </c>
      <c r="DN95" s="66">
        <f t="shared" si="97"/>
        <v>0.00639691310561176</v>
      </c>
      <c r="DO95" s="66">
        <f t="shared" si="97"/>
        <v>0.00234033406302869</v>
      </c>
      <c r="DP95" s="66">
        <f t="shared" si="97"/>
        <v>0.000312044541737159</v>
      </c>
      <c r="DQ95" s="66">
        <f t="shared" si="97"/>
        <v>0.000156022270868579</v>
      </c>
      <c r="DR95" s="66">
        <f t="shared" si="97"/>
        <v>0.00265237860476585</v>
      </c>
      <c r="DS95" s="66">
        <f t="shared" si="97"/>
        <v>0.00312044541737159</v>
      </c>
      <c r="DT95" s="66">
        <f t="shared" si="97"/>
        <v>0.00514873493866312</v>
      </c>
      <c r="DU95" s="66">
        <f t="shared" si="97"/>
        <v>0.00390055677171449</v>
      </c>
      <c r="DV95" s="66">
        <f t="shared" si="97"/>
        <v>0.000312044541737159</v>
      </c>
      <c r="DW95" s="66">
        <f t="shared" si="97"/>
        <v>0.000156022270868579</v>
      </c>
      <c r="DX95" s="66">
        <f t="shared" si="97"/>
        <v>0.00140420043781721</v>
      </c>
      <c r="DY95" s="66">
        <f t="shared" si="97"/>
        <v>0.000156022270868579</v>
      </c>
      <c r="DZ95" s="66">
        <f t="shared" si="97"/>
        <v>0.000780111354342897</v>
      </c>
      <c r="EA95" s="66">
        <f t="shared" si="97"/>
        <v>0.00124817816694864</v>
      </c>
      <c r="EB95" s="66">
        <f t="shared" si="97"/>
        <v>0.000468066812605738</v>
      </c>
      <c r="EC95" s="66">
        <f t="shared" si="97"/>
        <v>0.00296442314650301</v>
      </c>
      <c r="ED95" s="66">
        <f t="shared" si="97"/>
        <v>0.000936133625211476</v>
      </c>
      <c r="EE95" s="66">
        <f t="shared" si="97"/>
        <v>0.00234033406302869</v>
      </c>
      <c r="EF95" s="66">
        <f t="shared" si="97"/>
        <v>0.00436862358432022</v>
      </c>
      <c r="EG95" s="66">
        <f t="shared" si="97"/>
        <v>0</v>
      </c>
      <c r="EH95" s="66">
        <f t="shared" si="97"/>
        <v>0.00171624497955437</v>
      </c>
      <c r="EI95" s="66">
        <f t="shared" si="97"/>
        <v>0.000624089083474318</v>
      </c>
      <c r="EJ95" s="66">
        <f t="shared" si="97"/>
        <v>0.00109215589608006</v>
      </c>
      <c r="EK95" s="66">
        <f t="shared" si="97"/>
        <v>0.00187226725042295</v>
      </c>
      <c r="EL95" s="66">
        <f t="shared" si="97"/>
        <v>0.00171624497955437</v>
      </c>
      <c r="EM95" s="66">
        <f t="shared" si="97"/>
        <v>0.00702100218908607</v>
      </c>
      <c r="EN95" s="66">
        <f t="shared" si="97"/>
        <v>0.000936133625211476</v>
      </c>
      <c r="EO95" s="66">
        <f t="shared" si="97"/>
        <v>0.000624089083474318</v>
      </c>
      <c r="EP95" s="66">
        <f t="shared" si="97"/>
        <v>0.00156022270868579</v>
      </c>
      <c r="EQ95" s="66">
        <f t="shared" si="97"/>
        <v>0.000468066812605738</v>
      </c>
      <c r="ER95" s="66">
        <f t="shared" si="97"/>
        <v>0.000312044541737159</v>
      </c>
      <c r="ES95" s="66">
        <f t="shared" si="97"/>
        <v>0</v>
      </c>
      <c r="ET95" s="66">
        <f t="shared" si="97"/>
        <v>0.00109215589608006</v>
      </c>
      <c r="EU95" s="66">
        <f t="shared" si="97"/>
        <v>0.00234033406302869</v>
      </c>
      <c r="EV95" s="66">
        <f t="shared" si="97"/>
        <v>0</v>
      </c>
      <c r="EW95" s="66">
        <f t="shared" si="97"/>
        <v>0.00124817816694864</v>
      </c>
      <c r="EX95" s="66">
        <f t="shared" si="97"/>
        <v>0.000468066812605738</v>
      </c>
      <c r="EY95" s="66">
        <f t="shared" si="97"/>
        <v>0.000312044541737159</v>
      </c>
      <c r="EZ95" s="66">
        <f t="shared" si="97"/>
        <v>0.00171624497955437</v>
      </c>
      <c r="FA95" s="66">
        <f t="shared" si="97"/>
        <v>0.00249635633389727</v>
      </c>
      <c r="FB95" s="66">
        <f t="shared" si="97"/>
        <v>0.0060848685638746</v>
      </c>
      <c r="FC95" s="66">
        <f t="shared" si="97"/>
        <v>0.00265237860476585</v>
      </c>
      <c r="FD95" s="66">
        <f t="shared" si="97"/>
        <v>0.0060848685638746</v>
      </c>
      <c r="FE95" s="66">
        <f t="shared" si="97"/>
        <v>0.000936133625211476</v>
      </c>
      <c r="FF95" s="66">
        <f t="shared" si="97"/>
        <v>0.000468066812605738</v>
      </c>
      <c r="FG95" s="66">
        <f t="shared" si="97"/>
        <v>0.00156022270868579</v>
      </c>
      <c r="FH95" s="66">
        <f t="shared" si="97"/>
        <v>0.000156022270868579</v>
      </c>
      <c r="FI95" s="66">
        <f t="shared" si="97"/>
        <v>0</v>
      </c>
      <c r="FJ95" s="66">
        <f t="shared" si="97"/>
        <v>0.00140420043781721</v>
      </c>
      <c r="FK95" s="66">
        <f t="shared" si="97"/>
        <v>0.000936133625211476</v>
      </c>
      <c r="FL95" s="66">
        <f t="shared" si="97"/>
        <v>0.00343248995910875</v>
      </c>
      <c r="FM95" s="66">
        <f t="shared" si="97"/>
        <v>0.000156022270868579</v>
      </c>
      <c r="FN95" s="66">
        <f t="shared" si="97"/>
        <v>0.000468066812605738</v>
      </c>
      <c r="FO95" s="66">
        <f t="shared" si="97"/>
        <v>0.000936133625211476</v>
      </c>
      <c r="FP95" s="66">
        <f t="shared" si="97"/>
        <v>0.00156022270868579</v>
      </c>
      <c r="FQ95" s="66">
        <f t="shared" si="97"/>
        <v>0.00109215589608006</v>
      </c>
      <c r="FR95" s="66">
        <f t="shared" si="97"/>
        <v>0.00109215589608006</v>
      </c>
      <c r="FS95" s="66">
        <f t="shared" si="97"/>
        <v>0.00343248995910875</v>
      </c>
      <c r="FT95" s="66">
        <f t="shared" si="97"/>
        <v>0.00421260131345164</v>
      </c>
      <c r="FU95" s="66">
        <f t="shared" si="97"/>
        <v>0.00249635633389727</v>
      </c>
      <c r="FV95" s="66">
        <f t="shared" si="97"/>
        <v>0.00140420043781721</v>
      </c>
      <c r="FW95" s="66">
        <f t="shared" si="98"/>
        <v>0.00187226725042295</v>
      </c>
      <c r="FX95" s="66">
        <f t="shared" si="98"/>
        <v>0.00390055677171449</v>
      </c>
      <c r="FY95" s="66">
        <f t="shared" si="98"/>
        <v>0.000156022270868579</v>
      </c>
      <c r="FZ95" s="66">
        <f t="shared" si="98"/>
        <v>0.000468066812605738</v>
      </c>
      <c r="GA95" s="66">
        <f t="shared" si="98"/>
        <v>0.00171624497955437</v>
      </c>
      <c r="GB95" s="66">
        <f t="shared" si="98"/>
        <v>0.00405657904258306</v>
      </c>
      <c r="GC95" s="66">
        <f t="shared" si="98"/>
        <v>0.000936133625211476</v>
      </c>
      <c r="GD95" s="66">
        <f t="shared" si="98"/>
        <v>0.000936133625211476</v>
      </c>
      <c r="GE95" s="66">
        <f t="shared" si="98"/>
        <v>0</v>
      </c>
      <c r="GF95" s="66">
        <f t="shared" si="98"/>
        <v>0.00265237860476585</v>
      </c>
      <c r="GG95" s="66">
        <f t="shared" si="98"/>
        <v>0.000624089083474318</v>
      </c>
      <c r="GH95" s="66">
        <f t="shared" si="98"/>
        <v>0</v>
      </c>
      <c r="GI95" s="66">
        <f t="shared" si="98"/>
        <v>0</v>
      </c>
      <c r="GJ95" s="66">
        <f t="shared" si="98"/>
        <v>0.00624089083474318</v>
      </c>
      <c r="GK95" s="66">
        <f t="shared" si="98"/>
        <v>0.00483669039692596</v>
      </c>
      <c r="GL95" s="66">
        <f t="shared" si="98"/>
        <v>0.00140420043781721</v>
      </c>
      <c r="GM95" s="66">
        <f t="shared" si="98"/>
        <v>0.00156022270868579</v>
      </c>
      <c r="GN95" s="66">
        <f t="shared" si="98"/>
        <v>0.00187226725042295</v>
      </c>
      <c r="GO95" s="66">
        <f t="shared" si="98"/>
        <v>0.00327646768824017</v>
      </c>
      <c r="GP95" s="66">
        <f t="shared" si="98"/>
        <v>0.00124817816694864</v>
      </c>
      <c r="GQ95" s="66">
        <f t="shared" si="98"/>
        <v>0.00218431179216011</v>
      </c>
      <c r="GR95" s="66">
        <f t="shared" si="98"/>
        <v>0.00265237860476585</v>
      </c>
      <c r="GS95" s="66">
        <f t="shared" si="98"/>
        <v>0.00405657904258306</v>
      </c>
      <c r="GT95" s="66">
        <f t="shared" si="98"/>
        <v>0.00436862358432022</v>
      </c>
      <c r="GU95" s="66">
        <f t="shared" si="98"/>
        <v>0.000156022270868579</v>
      </c>
      <c r="GV95" s="66">
        <f t="shared" si="98"/>
        <v>0.000156022270868579</v>
      </c>
      <c r="GW95" s="66">
        <f t="shared" si="98"/>
        <v>0.000936133625211476</v>
      </c>
      <c r="GX95" s="66">
        <f t="shared" si="98"/>
        <v>0.000312044541737159</v>
      </c>
      <c r="GY95" s="66">
        <f t="shared" si="98"/>
        <v>0.000780111354342897</v>
      </c>
      <c r="GZ95" s="66">
        <f t="shared" si="98"/>
        <v>0</v>
      </c>
      <c r="HA95" s="66">
        <f t="shared" si="98"/>
        <v>0.000312044541737159</v>
      </c>
      <c r="HB95" s="66">
        <f t="shared" si="98"/>
        <v>0.00124817816694864</v>
      </c>
      <c r="HC95" s="66">
        <f t="shared" si="98"/>
        <v>0.00187226725042295</v>
      </c>
      <c r="HD95" s="66"/>
    </row>
    <row r="96" spans="1:212">
      <c r="A96">
        <f>'imported data from Web Calc'!A102</f>
        <v>692.5</v>
      </c>
      <c r="B96" t="str">
        <f>'imported data from Web Calc'!B102</f>
        <v>C37H74O8PN</v>
      </c>
      <c r="C96" s="61" t="str">
        <f>'imported data from Web Calc'!C102</f>
        <v>PE(32:0)</v>
      </c>
      <c r="D96" s="69">
        <f>'imported data from Web Calc'!H102</f>
        <v>0</v>
      </c>
      <c r="E96" s="69">
        <f>'imported data from Web Calc'!T102</f>
        <v>0</v>
      </c>
      <c r="F96" s="69">
        <f>'imported data from Web Calc'!AF102</f>
        <v>0</v>
      </c>
      <c r="G96" s="69">
        <f>'imported data from Web Calc'!AR102</f>
        <v>0</v>
      </c>
      <c r="H96" s="69">
        <f>'imported data from Web Calc'!BD102</f>
        <v>0</v>
      </c>
      <c r="I96" s="69">
        <f>'imported data from Web Calc'!BP102</f>
        <v>0</v>
      </c>
      <c r="J96" s="69">
        <f>'imported data from Web Calc'!CB102</f>
        <v>0</v>
      </c>
      <c r="K96" s="69">
        <f>'imported data from Web Calc'!CN102</f>
        <v>0</v>
      </c>
      <c r="L96" s="69">
        <f>'imported data from Web Calc'!CZ102</f>
        <v>0</v>
      </c>
      <c r="M96" s="69">
        <f>'imported data from Web Calc'!DG102</f>
        <v>0</v>
      </c>
      <c r="N96" s="78">
        <f t="shared" si="69"/>
        <v>0</v>
      </c>
      <c r="O96" s="69">
        <f>'imported data from Web Calc'!D102</f>
        <v>0.000156022270868579</v>
      </c>
      <c r="P96" s="69">
        <f>'imported data from Web Calc'!E102</f>
        <v>0.000936133625211476</v>
      </c>
      <c r="Q96" s="69">
        <f>'imported data from Web Calc'!F102</f>
        <v>0.00109215589608006</v>
      </c>
      <c r="R96" s="69">
        <f>'imported data from Web Calc'!G102</f>
        <v>0.000624089083474318</v>
      </c>
      <c r="S96" s="69">
        <f>'imported data from Web Calc'!I102</f>
        <v>0.00312044541737159</v>
      </c>
      <c r="T96" s="69">
        <f>'imported data from Web Calc'!J102</f>
        <v>0.000780111354342897</v>
      </c>
      <c r="U96" s="69">
        <f>'imported data from Web Calc'!K102</f>
        <v>0.000156022270868579</v>
      </c>
      <c r="V96" s="69">
        <f>'imported data from Web Calc'!L102</f>
        <v>0</v>
      </c>
      <c r="W96" s="69">
        <f>'imported data from Web Calc'!M102</f>
        <v>0.00109215589608006</v>
      </c>
      <c r="X96" s="69">
        <f>'imported data from Web Calc'!N102</f>
        <v>0.00171624497955437</v>
      </c>
      <c r="Y96" s="69">
        <f>'imported data from Web Calc'!O102</f>
        <v>0.00280840087563443</v>
      </c>
      <c r="Z96" s="69">
        <f>'imported data from Web Calc'!P102</f>
        <v>0.00218431179216011</v>
      </c>
      <c r="AA96" s="69">
        <f>'imported data from Web Calc'!Q102</f>
        <v>0</v>
      </c>
      <c r="AB96" s="69">
        <f>'imported data from Web Calc'!R102</f>
        <v>0.000156022270868579</v>
      </c>
      <c r="AC96" s="69">
        <f>'imported data from Web Calc'!S102</f>
        <v>0.000468066812605738</v>
      </c>
      <c r="AD96" s="69">
        <f>'imported data from Web Calc'!U102</f>
        <v>0.000156022270868579</v>
      </c>
      <c r="AE96" s="69">
        <f>'imported data from Web Calc'!V102</f>
        <v>0</v>
      </c>
      <c r="AF96" s="69">
        <f>'imported data from Web Calc'!W102</f>
        <v>0.000156022270868579</v>
      </c>
      <c r="AG96" s="69">
        <f>'imported data from Web Calc'!X102</f>
        <v>0</v>
      </c>
      <c r="AH96" s="69">
        <f>'imported data from Web Calc'!Y102</f>
        <v>0.00171624497955437</v>
      </c>
      <c r="AI96" s="69">
        <f>'imported data from Web Calc'!Z102</f>
        <v>0</v>
      </c>
      <c r="AJ96" s="69">
        <f>'imported data from Web Calc'!AA102</f>
        <v>0</v>
      </c>
      <c r="AK96" s="69">
        <f>'imported data from Web Calc'!AB102</f>
        <v>0.00234033406302869</v>
      </c>
      <c r="AL96" s="69">
        <f>'imported data from Web Calc'!AC102</f>
        <v>0.000156022270868579</v>
      </c>
      <c r="AM96" s="69">
        <f>'imported data from Web Calc'!AD102</f>
        <v>0.000624089083474318</v>
      </c>
      <c r="AN96" s="69">
        <f>'imported data from Web Calc'!AE102</f>
        <v>0.000936133625211476</v>
      </c>
      <c r="AO96" s="69">
        <f>'imported data from Web Calc'!AG102</f>
        <v>0.000936133625211476</v>
      </c>
      <c r="AP96" s="69">
        <f>'imported data from Web Calc'!AH102</f>
        <v>0.000936133625211476</v>
      </c>
      <c r="AQ96" s="69">
        <f>'imported data from Web Calc'!AI102</f>
        <v>0.000624089083474318</v>
      </c>
      <c r="AR96" s="69">
        <f>'imported data from Web Calc'!AJ102</f>
        <v>0.00234033406302869</v>
      </c>
      <c r="AS96" s="69">
        <f>'imported data from Web Calc'!AK102</f>
        <v>0.000156022270868579</v>
      </c>
      <c r="AT96" s="69">
        <f>'imported data from Web Calc'!AL102</f>
        <v>0</v>
      </c>
      <c r="AU96" s="69">
        <f>'imported data from Web Calc'!AM102</f>
        <v>0.000156022270868579</v>
      </c>
      <c r="AV96" s="69">
        <f>'imported data from Web Calc'!AN102</f>
        <v>0.000624089083474318</v>
      </c>
      <c r="AW96" s="69">
        <f>'imported data from Web Calc'!AO102</f>
        <v>0.000156022270868579</v>
      </c>
      <c r="AX96" s="69">
        <f>'imported data from Web Calc'!AP102</f>
        <v>0</v>
      </c>
      <c r="AY96" s="69">
        <f>'imported data from Web Calc'!AQ102</f>
        <v>0.000156022270868579</v>
      </c>
      <c r="AZ96" s="69">
        <f>'imported data from Web Calc'!AS102</f>
        <v>0</v>
      </c>
      <c r="BA96" s="69">
        <f>'imported data from Web Calc'!AT102</f>
        <v>0</v>
      </c>
      <c r="BB96" s="69">
        <f>'imported data from Web Calc'!AU102</f>
        <v>0.000468066812605738</v>
      </c>
      <c r="BC96" s="69">
        <f>'imported data from Web Calc'!AV102</f>
        <v>0.000468066812605738</v>
      </c>
      <c r="BD96" s="69">
        <f>'imported data from Web Calc'!AW102</f>
        <v>0.000312044541737159</v>
      </c>
      <c r="BE96" s="69">
        <f>'imported data from Web Calc'!AX102</f>
        <v>0.000780111354342897</v>
      </c>
      <c r="BF96" s="69">
        <f>'imported data from Web Calc'!AY102</f>
        <v>0.00140420043781721</v>
      </c>
      <c r="BG96" s="69">
        <f>'imported data from Web Calc'!AZ102</f>
        <v>0.00312044541737159</v>
      </c>
      <c r="BH96" s="69">
        <f>'imported data from Web Calc'!BA102</f>
        <v>0.000312044541737159</v>
      </c>
      <c r="BI96" s="69">
        <f>'imported data from Web Calc'!BB102</f>
        <v>0.00343248995910875</v>
      </c>
      <c r="BJ96" s="69">
        <f>'imported data from Web Calc'!BC102</f>
        <v>0.000624089083474318</v>
      </c>
      <c r="BK96" s="69">
        <f>'imported data from Web Calc'!BE102</f>
        <v>0.000156022270868579</v>
      </c>
      <c r="BL96" s="69">
        <f>'imported data from Web Calc'!BF102</f>
        <v>0</v>
      </c>
      <c r="BM96" s="69">
        <f>'imported data from Web Calc'!BG102</f>
        <v>0.000156022270868579</v>
      </c>
      <c r="BN96" s="69">
        <f>'imported data from Web Calc'!BH102</f>
        <v>0</v>
      </c>
      <c r="BO96" s="69">
        <f>'imported data from Web Calc'!BI102</f>
        <v>0.000780111354342897</v>
      </c>
      <c r="BP96" s="69">
        <f>'imported data from Web Calc'!BJ102</f>
        <v>0</v>
      </c>
      <c r="BQ96" s="69">
        <f>'imported data from Web Calc'!BK102</f>
        <v>0.00124817816694864</v>
      </c>
      <c r="BR96" s="69">
        <f>'imported data from Web Calc'!BL102</f>
        <v>0</v>
      </c>
      <c r="BS96" s="69">
        <f>'imported data from Web Calc'!BM102</f>
        <v>0</v>
      </c>
      <c r="BT96" s="69">
        <f>'imported data from Web Calc'!BN102</f>
        <v>0.000156022270868579</v>
      </c>
      <c r="BU96" s="69">
        <f>'imported data from Web Calc'!BO102</f>
        <v>0.00109215589608006</v>
      </c>
      <c r="BV96" s="69">
        <f>'imported data from Web Calc'!BQ102</f>
        <v>0</v>
      </c>
      <c r="BW96" s="69">
        <f>'imported data from Web Calc'!BR102</f>
        <v>0.000156022270868579</v>
      </c>
      <c r="BX96" s="69">
        <f>'imported data from Web Calc'!BS102</f>
        <v>0.00124817816694864</v>
      </c>
      <c r="BY96" s="69">
        <f>'imported data from Web Calc'!BT102</f>
        <v>0.000624089083474318</v>
      </c>
      <c r="BZ96" s="69">
        <f>'imported data from Web Calc'!BU102</f>
        <v>0.000780111354342897</v>
      </c>
      <c r="CA96" s="69">
        <f>'imported data from Web Calc'!BV102</f>
        <v>0.000312044541737159</v>
      </c>
      <c r="CB96" s="69">
        <f>'imported data from Web Calc'!BW102</f>
        <v>0.00140420043781721</v>
      </c>
      <c r="CC96" s="69">
        <f>'imported data from Web Calc'!BX102</f>
        <v>0.000624089083474318</v>
      </c>
      <c r="CD96" s="69">
        <f>'imported data from Web Calc'!BY102</f>
        <v>0.000312044541737159</v>
      </c>
      <c r="CE96" s="69">
        <f>'imported data from Web Calc'!BZ102</f>
        <v>0</v>
      </c>
      <c r="CF96" s="69">
        <f>'imported data from Web Calc'!CA102</f>
        <v>0.000468066812605738</v>
      </c>
      <c r="CG96" s="69">
        <f>'imported data from Web Calc'!CC102</f>
        <v>0.00234033406302869</v>
      </c>
      <c r="CH96" s="69">
        <f>'imported data from Web Calc'!CD102</f>
        <v>0.000312044541737159</v>
      </c>
      <c r="CI96" s="69">
        <f>'imported data from Web Calc'!CE102</f>
        <v>0</v>
      </c>
      <c r="CJ96" s="69">
        <f>'imported data from Web Calc'!CF102</f>
        <v>0</v>
      </c>
      <c r="CK96" s="69">
        <f>'imported data from Web Calc'!CG102</f>
        <v>0.000312044541737159</v>
      </c>
      <c r="CL96" s="69">
        <f>'imported data from Web Calc'!CH102</f>
        <v>0</v>
      </c>
      <c r="CM96" s="69">
        <f>'imported data from Web Calc'!CI102</f>
        <v>0.000156022270868579</v>
      </c>
      <c r="CN96" s="69">
        <f>'imported data from Web Calc'!CJ102</f>
        <v>0</v>
      </c>
      <c r="CO96" s="69">
        <f>'imported data from Web Calc'!CK102</f>
        <v>0.00436862358432022</v>
      </c>
      <c r="CP96" s="69">
        <f>'imported data from Web Calc'!CL102</f>
        <v>0.00202828952129153</v>
      </c>
      <c r="CQ96" s="69">
        <f>'imported data from Web Calc'!CM102</f>
        <v>0.000780111354342897</v>
      </c>
      <c r="CR96" s="69">
        <f>'imported data from Web Calc'!CO102</f>
        <v>0.000780111354342897</v>
      </c>
      <c r="CS96" s="69">
        <f>'imported data from Web Calc'!CP102</f>
        <v>0.00109215589608006</v>
      </c>
      <c r="CT96" s="69">
        <f>'imported data from Web Calc'!CQ102</f>
        <v>0.00280840087563443</v>
      </c>
      <c r="CU96" s="69">
        <f>'imported data from Web Calc'!CR102</f>
        <v>0.000468066812605738</v>
      </c>
      <c r="CV96" s="69">
        <f>'imported data from Web Calc'!CS102</f>
        <v>0.000312044541737159</v>
      </c>
      <c r="CW96" s="69">
        <f>'imported data from Web Calc'!CT102</f>
        <v>0.00202828952129153</v>
      </c>
      <c r="CX96" s="69">
        <f>'imported data from Web Calc'!CU102</f>
        <v>0.00296442314650301</v>
      </c>
      <c r="CY96" s="69">
        <f>'imported data from Web Calc'!CV102</f>
        <v>0.00234033406302869</v>
      </c>
      <c r="CZ96" s="69">
        <f>'imported data from Web Calc'!CW102</f>
        <v>0.000156022270868579</v>
      </c>
      <c r="DA96" s="69">
        <f>'imported data from Web Calc'!CX102</f>
        <v>0</v>
      </c>
      <c r="DB96" s="69">
        <f>'imported data from Web Calc'!CY102</f>
        <v>0.000780111354342897</v>
      </c>
      <c r="DC96" s="69">
        <f>'imported data from Web Calc'!DA102</f>
        <v>0.000156022270868579</v>
      </c>
      <c r="DD96" s="69">
        <f>'imported data from Web Calc'!DB102</f>
        <v>0</v>
      </c>
      <c r="DE96" s="69">
        <f>'imported data from Web Calc'!DC102</f>
        <v>0</v>
      </c>
      <c r="DF96" s="69">
        <f>'imported data from Web Calc'!DD102</f>
        <v>0</v>
      </c>
      <c r="DG96" s="69">
        <f>'imported data from Web Calc'!DE102</f>
        <v>0.000624089083474318</v>
      </c>
      <c r="DH96" s="69">
        <f>'imported data from Web Calc'!DF102</f>
        <v>0.000624089083474318</v>
      </c>
      <c r="DI96" s="81"/>
      <c r="DJ96" s="66">
        <f t="shared" si="96"/>
        <v>0.000156022270868579</v>
      </c>
      <c r="DK96" s="66">
        <f t="shared" si="97"/>
        <v>0.000936133625211476</v>
      </c>
      <c r="DL96" s="66">
        <f t="shared" si="97"/>
        <v>0.00109215589608006</v>
      </c>
      <c r="DM96" s="66">
        <f t="shared" si="97"/>
        <v>0.000624089083474318</v>
      </c>
      <c r="DN96" s="66">
        <f t="shared" si="97"/>
        <v>0.00312044541737159</v>
      </c>
      <c r="DO96" s="66">
        <f t="shared" si="97"/>
        <v>0.000780111354342897</v>
      </c>
      <c r="DP96" s="66">
        <f t="shared" si="97"/>
        <v>0.000156022270868579</v>
      </c>
      <c r="DQ96" s="66">
        <f t="shared" si="97"/>
        <v>0</v>
      </c>
      <c r="DR96" s="66">
        <f t="shared" si="97"/>
        <v>0.00109215589608006</v>
      </c>
      <c r="DS96" s="66">
        <f t="shared" si="97"/>
        <v>0.00171624497955437</v>
      </c>
      <c r="DT96" s="66">
        <f t="shared" si="97"/>
        <v>0.00280840087563443</v>
      </c>
      <c r="DU96" s="66">
        <f t="shared" si="97"/>
        <v>0.00218431179216011</v>
      </c>
      <c r="DV96" s="66">
        <f t="shared" si="97"/>
        <v>0</v>
      </c>
      <c r="DW96" s="66">
        <f t="shared" si="97"/>
        <v>0.000156022270868579</v>
      </c>
      <c r="DX96" s="66">
        <f t="shared" si="97"/>
        <v>0.000468066812605738</v>
      </c>
      <c r="DY96" s="66">
        <f t="shared" si="97"/>
        <v>0.000156022270868579</v>
      </c>
      <c r="DZ96" s="66">
        <f t="shared" si="97"/>
        <v>0</v>
      </c>
      <c r="EA96" s="66">
        <f t="shared" si="97"/>
        <v>0.000156022270868579</v>
      </c>
      <c r="EB96" s="66">
        <f t="shared" si="97"/>
        <v>0</v>
      </c>
      <c r="EC96" s="66">
        <f t="shared" si="97"/>
        <v>0.00171624497955437</v>
      </c>
      <c r="ED96" s="66">
        <f t="shared" si="97"/>
        <v>0</v>
      </c>
      <c r="EE96" s="66">
        <f t="shared" si="97"/>
        <v>0</v>
      </c>
      <c r="EF96" s="66">
        <f t="shared" si="97"/>
        <v>0.00234033406302869</v>
      </c>
      <c r="EG96" s="66">
        <f t="shared" si="97"/>
        <v>0.000156022270868579</v>
      </c>
      <c r="EH96" s="66">
        <f t="shared" si="97"/>
        <v>0.000624089083474318</v>
      </c>
      <c r="EI96" s="66">
        <f t="shared" si="97"/>
        <v>0.000936133625211476</v>
      </c>
      <c r="EJ96" s="66">
        <f t="shared" si="97"/>
        <v>0.000936133625211476</v>
      </c>
      <c r="EK96" s="66">
        <f t="shared" si="97"/>
        <v>0.000936133625211476</v>
      </c>
      <c r="EL96" s="66">
        <f t="shared" si="97"/>
        <v>0.000624089083474318</v>
      </c>
      <c r="EM96" s="66">
        <f t="shared" si="97"/>
        <v>0.00234033406302869</v>
      </c>
      <c r="EN96" s="66">
        <f t="shared" si="97"/>
        <v>0.000156022270868579</v>
      </c>
      <c r="EO96" s="66">
        <f t="shared" si="97"/>
        <v>0</v>
      </c>
      <c r="EP96" s="66">
        <f t="shared" si="97"/>
        <v>0.000156022270868579</v>
      </c>
      <c r="EQ96" s="66">
        <f t="shared" si="97"/>
        <v>0.000624089083474318</v>
      </c>
      <c r="ER96" s="66">
        <f t="shared" si="97"/>
        <v>0.000156022270868579</v>
      </c>
      <c r="ES96" s="66">
        <f t="shared" si="97"/>
        <v>0</v>
      </c>
      <c r="ET96" s="66">
        <f t="shared" si="97"/>
        <v>0.000156022270868579</v>
      </c>
      <c r="EU96" s="66">
        <f t="shared" si="97"/>
        <v>0</v>
      </c>
      <c r="EV96" s="66">
        <f t="shared" si="97"/>
        <v>0</v>
      </c>
      <c r="EW96" s="66">
        <f t="shared" si="97"/>
        <v>0.000468066812605738</v>
      </c>
      <c r="EX96" s="66">
        <f t="shared" si="97"/>
        <v>0.000468066812605738</v>
      </c>
      <c r="EY96" s="66">
        <f t="shared" si="97"/>
        <v>0.000312044541737159</v>
      </c>
      <c r="EZ96" s="66">
        <f t="shared" si="97"/>
        <v>0.000780111354342897</v>
      </c>
      <c r="FA96" s="66">
        <f t="shared" si="97"/>
        <v>0.00140420043781721</v>
      </c>
      <c r="FB96" s="66">
        <f t="shared" si="97"/>
        <v>0.00312044541737159</v>
      </c>
      <c r="FC96" s="66">
        <f t="shared" si="97"/>
        <v>0.000312044541737159</v>
      </c>
      <c r="FD96" s="66">
        <f t="shared" si="97"/>
        <v>0.00343248995910875</v>
      </c>
      <c r="FE96" s="66">
        <f t="shared" si="97"/>
        <v>0.000624089083474318</v>
      </c>
      <c r="FF96" s="66">
        <f t="shared" si="97"/>
        <v>0.000156022270868579</v>
      </c>
      <c r="FG96" s="66">
        <f t="shared" si="97"/>
        <v>0</v>
      </c>
      <c r="FH96" s="66">
        <f t="shared" si="97"/>
        <v>0.000156022270868579</v>
      </c>
      <c r="FI96" s="66">
        <f t="shared" si="97"/>
        <v>0</v>
      </c>
      <c r="FJ96" s="66">
        <f t="shared" si="97"/>
        <v>0.000780111354342897</v>
      </c>
      <c r="FK96" s="66">
        <f t="shared" si="97"/>
        <v>0</v>
      </c>
      <c r="FL96" s="66">
        <f t="shared" si="97"/>
        <v>0.00124817816694864</v>
      </c>
      <c r="FM96" s="66">
        <f t="shared" si="97"/>
        <v>0</v>
      </c>
      <c r="FN96" s="66">
        <f t="shared" si="97"/>
        <v>0</v>
      </c>
      <c r="FO96" s="66">
        <f t="shared" si="97"/>
        <v>0.000156022270868579</v>
      </c>
      <c r="FP96" s="66">
        <f t="shared" si="97"/>
        <v>0.00109215589608006</v>
      </c>
      <c r="FQ96" s="66">
        <f t="shared" si="97"/>
        <v>0</v>
      </c>
      <c r="FR96" s="66">
        <f t="shared" si="97"/>
        <v>0.000156022270868579</v>
      </c>
      <c r="FS96" s="66">
        <f t="shared" si="97"/>
        <v>0.00124817816694864</v>
      </c>
      <c r="FT96" s="66">
        <f t="shared" si="97"/>
        <v>0.000624089083474318</v>
      </c>
      <c r="FU96" s="66">
        <f t="shared" si="97"/>
        <v>0.000780111354342897</v>
      </c>
      <c r="FV96" s="66">
        <f t="shared" ref="FV96:FV115" si="99">IF(CA96-$N96&gt;0,CA96-$N96,0)</f>
        <v>0.000312044541737159</v>
      </c>
      <c r="FW96" s="66">
        <f t="shared" si="98"/>
        <v>0.00140420043781721</v>
      </c>
      <c r="FX96" s="66">
        <f t="shared" si="98"/>
        <v>0.000624089083474318</v>
      </c>
      <c r="FY96" s="66">
        <f t="shared" si="98"/>
        <v>0.000312044541737159</v>
      </c>
      <c r="FZ96" s="66">
        <f t="shared" si="98"/>
        <v>0</v>
      </c>
      <c r="GA96" s="66">
        <f t="shared" si="98"/>
        <v>0.000468066812605738</v>
      </c>
      <c r="GB96" s="66">
        <f t="shared" si="98"/>
        <v>0.00234033406302869</v>
      </c>
      <c r="GC96" s="66">
        <f t="shared" si="98"/>
        <v>0.000312044541737159</v>
      </c>
      <c r="GD96" s="66">
        <f t="shared" si="98"/>
        <v>0</v>
      </c>
      <c r="GE96" s="66">
        <f t="shared" si="98"/>
        <v>0</v>
      </c>
      <c r="GF96" s="66">
        <f t="shared" si="98"/>
        <v>0.000312044541737159</v>
      </c>
      <c r="GG96" s="66">
        <f t="shared" si="98"/>
        <v>0</v>
      </c>
      <c r="GH96" s="66">
        <f t="shared" si="98"/>
        <v>0.000156022270868579</v>
      </c>
      <c r="GI96" s="66">
        <f t="shared" si="98"/>
        <v>0</v>
      </c>
      <c r="GJ96" s="66">
        <f t="shared" si="98"/>
        <v>0.00436862358432022</v>
      </c>
      <c r="GK96" s="66">
        <f t="shared" si="98"/>
        <v>0.00202828952129153</v>
      </c>
      <c r="GL96" s="66">
        <f t="shared" si="98"/>
        <v>0.000780111354342897</v>
      </c>
      <c r="GM96" s="66">
        <f t="shared" si="98"/>
        <v>0.000780111354342897</v>
      </c>
      <c r="GN96" s="66">
        <f t="shared" si="98"/>
        <v>0.00109215589608006</v>
      </c>
      <c r="GO96" s="66">
        <f t="shared" si="98"/>
        <v>0.00280840087563443</v>
      </c>
      <c r="GP96" s="66">
        <f t="shared" si="98"/>
        <v>0.000468066812605738</v>
      </c>
      <c r="GQ96" s="66">
        <f t="shared" si="98"/>
        <v>0.000312044541737159</v>
      </c>
      <c r="GR96" s="66">
        <f t="shared" si="98"/>
        <v>0.00202828952129153</v>
      </c>
      <c r="GS96" s="66">
        <f t="shared" si="98"/>
        <v>0.00296442314650301</v>
      </c>
      <c r="GT96" s="66">
        <f t="shared" si="98"/>
        <v>0.00234033406302869</v>
      </c>
      <c r="GU96" s="66">
        <f t="shared" si="98"/>
        <v>0.000156022270868579</v>
      </c>
      <c r="GV96" s="66">
        <f t="shared" si="98"/>
        <v>0</v>
      </c>
      <c r="GW96" s="66">
        <f t="shared" si="98"/>
        <v>0.000780111354342897</v>
      </c>
      <c r="GX96" s="66">
        <f t="shared" si="98"/>
        <v>0.000156022270868579</v>
      </c>
      <c r="GY96" s="66">
        <f t="shared" si="98"/>
        <v>0</v>
      </c>
      <c r="GZ96" s="66">
        <f t="shared" si="98"/>
        <v>0</v>
      </c>
      <c r="HA96" s="66">
        <f t="shared" si="98"/>
        <v>0</v>
      </c>
      <c r="HB96" s="66">
        <f t="shared" si="98"/>
        <v>0.000624089083474318</v>
      </c>
      <c r="HC96" s="66">
        <f t="shared" si="98"/>
        <v>0.000624089083474318</v>
      </c>
      <c r="HD96" s="66"/>
    </row>
    <row r="97" spans="1:212">
      <c r="A97">
        <f>'imported data from Web Calc'!A103</f>
        <v>712.5</v>
      </c>
      <c r="B97" t="str">
        <f>'imported data from Web Calc'!B103</f>
        <v>C39H70O8PN</v>
      </c>
      <c r="C97" s="61" t="str">
        <f>'imported data from Web Calc'!C103</f>
        <v>PE(34:4)</v>
      </c>
      <c r="D97" s="69">
        <f>'imported data from Web Calc'!H103</f>
        <v>0</v>
      </c>
      <c r="E97" s="69">
        <f>'imported data from Web Calc'!T103</f>
        <v>0</v>
      </c>
      <c r="F97" s="69">
        <f>'imported data from Web Calc'!AF103</f>
        <v>0</v>
      </c>
      <c r="G97" s="69">
        <f>'imported data from Web Calc'!AR103</f>
        <v>0</v>
      </c>
      <c r="H97" s="69">
        <f>'imported data from Web Calc'!BD103</f>
        <v>0</v>
      </c>
      <c r="I97" s="69">
        <f>'imported data from Web Calc'!BP103</f>
        <v>0</v>
      </c>
      <c r="J97" s="69">
        <f>'imported data from Web Calc'!CB103</f>
        <v>0</v>
      </c>
      <c r="K97" s="69">
        <f>'imported data from Web Calc'!CN103</f>
        <v>0</v>
      </c>
      <c r="L97" s="69">
        <f>'imported data from Web Calc'!CZ103</f>
        <v>0</v>
      </c>
      <c r="M97" s="69">
        <f>'imported data from Web Calc'!DG103</f>
        <v>0</v>
      </c>
      <c r="N97" s="78">
        <f t="shared" si="69"/>
        <v>0</v>
      </c>
      <c r="O97" s="69">
        <f>'imported data from Web Calc'!D103</f>
        <v>0.00109215589608006</v>
      </c>
      <c r="P97" s="69">
        <f>'imported data from Web Calc'!E103</f>
        <v>0.00124817816694864</v>
      </c>
      <c r="Q97" s="69">
        <f>'imported data from Web Calc'!F103</f>
        <v>0.00156022270868579</v>
      </c>
      <c r="R97" s="69">
        <f>'imported data from Web Calc'!G103</f>
        <v>0.000780111354342897</v>
      </c>
      <c r="S97" s="69">
        <f>'imported data from Web Calc'!I103</f>
        <v>0.00546077948040028</v>
      </c>
      <c r="T97" s="69">
        <f>'imported data from Web Calc'!J103</f>
        <v>0.00218431179216011</v>
      </c>
      <c r="U97" s="69">
        <f>'imported data from Web Calc'!K103</f>
        <v>0.000624089083474318</v>
      </c>
      <c r="V97" s="69">
        <f>'imported data from Web Calc'!L103</f>
        <v>0.000312044541737159</v>
      </c>
      <c r="W97" s="69">
        <f>'imported data from Web Calc'!M103</f>
        <v>0.00327646768824017</v>
      </c>
      <c r="X97" s="69">
        <f>'imported data from Web Calc'!N103</f>
        <v>0.00265237860476585</v>
      </c>
      <c r="Y97" s="69">
        <f>'imported data from Web Calc'!O103</f>
        <v>0.00546077948040028</v>
      </c>
      <c r="Z97" s="69">
        <f>'imported data from Web Calc'!P103</f>
        <v>0.00234033406302869</v>
      </c>
      <c r="AA97" s="69">
        <f>'imported data from Web Calc'!Q103</f>
        <v>0.000156022270868579</v>
      </c>
      <c r="AB97" s="69">
        <f>'imported data from Web Calc'!R103</f>
        <v>0</v>
      </c>
      <c r="AC97" s="69">
        <f>'imported data from Web Calc'!S103</f>
        <v>0.00140420043781721</v>
      </c>
      <c r="AD97" s="69">
        <f>'imported data from Web Calc'!U103</f>
        <v>0.000468066812605738</v>
      </c>
      <c r="AE97" s="69">
        <f>'imported data from Web Calc'!V103</f>
        <v>0</v>
      </c>
      <c r="AF97" s="69">
        <f>'imported data from Web Calc'!W103</f>
        <v>0.000312044541737159</v>
      </c>
      <c r="AG97" s="69">
        <f>'imported data from Web Calc'!X103</f>
        <v>0.000312044541737159</v>
      </c>
      <c r="AH97" s="69">
        <f>'imported data from Web Calc'!Y103</f>
        <v>0.00171624497955437</v>
      </c>
      <c r="AI97" s="69">
        <f>'imported data from Web Calc'!Z103</f>
        <v>0</v>
      </c>
      <c r="AJ97" s="69">
        <f>'imported data from Web Calc'!AA103</f>
        <v>0.00109215589608006</v>
      </c>
      <c r="AK97" s="69">
        <f>'imported data from Web Calc'!AB103</f>
        <v>0.00234033406302869</v>
      </c>
      <c r="AL97" s="69">
        <f>'imported data from Web Calc'!AC103</f>
        <v>0.000312044541737159</v>
      </c>
      <c r="AM97" s="69">
        <f>'imported data from Web Calc'!AD103</f>
        <v>0.00296442314650301</v>
      </c>
      <c r="AN97" s="69">
        <f>'imported data from Web Calc'!AE103</f>
        <v>0.00156022270868579</v>
      </c>
      <c r="AO97" s="69">
        <f>'imported data from Web Calc'!AG103</f>
        <v>0.00109215589608006</v>
      </c>
      <c r="AP97" s="69">
        <f>'imported data from Web Calc'!AH103</f>
        <v>0.00218431179216011</v>
      </c>
      <c r="AQ97" s="69">
        <f>'imported data from Web Calc'!AI103</f>
        <v>0.00218431179216011</v>
      </c>
      <c r="AR97" s="69">
        <f>'imported data from Web Calc'!AJ103</f>
        <v>0.00546077948040028</v>
      </c>
      <c r="AS97" s="69">
        <f>'imported data from Web Calc'!AK103</f>
        <v>0.000624089083474318</v>
      </c>
      <c r="AT97" s="69">
        <f>'imported data from Web Calc'!AL103</f>
        <v>0.000624089083474318</v>
      </c>
      <c r="AU97" s="69">
        <f>'imported data from Web Calc'!AM103</f>
        <v>0.00109215589608006</v>
      </c>
      <c r="AV97" s="69">
        <f>'imported data from Web Calc'!AN103</f>
        <v>0.000780111354342897</v>
      </c>
      <c r="AW97" s="69">
        <f>'imported data from Web Calc'!AO103</f>
        <v>0</v>
      </c>
      <c r="AX97" s="69">
        <f>'imported data from Web Calc'!AP103</f>
        <v>0</v>
      </c>
      <c r="AY97" s="69">
        <f>'imported data from Web Calc'!AQ103</f>
        <v>0.00109215589608006</v>
      </c>
      <c r="AZ97" s="69">
        <f>'imported data from Web Calc'!AS103</f>
        <v>0.000468066812605738</v>
      </c>
      <c r="BA97" s="69">
        <f>'imported data from Web Calc'!AT103</f>
        <v>0.000156022270868579</v>
      </c>
      <c r="BB97" s="69">
        <f>'imported data from Web Calc'!AU103</f>
        <v>0</v>
      </c>
      <c r="BC97" s="69">
        <f>'imported data from Web Calc'!AV103</f>
        <v>0.000780111354342897</v>
      </c>
      <c r="BD97" s="69">
        <f>'imported data from Web Calc'!AW103</f>
        <v>0.000936133625211476</v>
      </c>
      <c r="BE97" s="69">
        <f>'imported data from Web Calc'!AX103</f>
        <v>0.00109215589608006</v>
      </c>
      <c r="BF97" s="69">
        <f>'imported data from Web Calc'!AY103</f>
        <v>0.000780111354342897</v>
      </c>
      <c r="BG97" s="69">
        <f>'imported data from Web Calc'!AZ103</f>
        <v>0.00655293537648033</v>
      </c>
      <c r="BH97" s="69">
        <f>'imported data from Web Calc'!BA103</f>
        <v>0.00265237860476585</v>
      </c>
      <c r="BI97" s="69">
        <f>'imported data from Web Calc'!BB103</f>
        <v>0.00374453450084591</v>
      </c>
      <c r="BJ97" s="69">
        <f>'imported data from Web Calc'!BC103</f>
        <v>0.00124817816694864</v>
      </c>
      <c r="BK97" s="69">
        <f>'imported data from Web Calc'!BE103</f>
        <v>0.000312044541737159</v>
      </c>
      <c r="BL97" s="69">
        <f>'imported data from Web Calc'!BF103</f>
        <v>0.00171624497955437</v>
      </c>
      <c r="BM97" s="69">
        <f>'imported data from Web Calc'!BG103</f>
        <v>0.000312044541737159</v>
      </c>
      <c r="BN97" s="69">
        <f>'imported data from Web Calc'!BH103</f>
        <v>0</v>
      </c>
      <c r="BO97" s="69">
        <f>'imported data from Web Calc'!BI103</f>
        <v>0</v>
      </c>
      <c r="BP97" s="69">
        <f>'imported data from Web Calc'!BJ103</f>
        <v>0.000468066812605738</v>
      </c>
      <c r="BQ97" s="69">
        <f>'imported data from Web Calc'!BK103</f>
        <v>0.00202828952129153</v>
      </c>
      <c r="BR97" s="69">
        <f>'imported data from Web Calc'!BL103</f>
        <v>0.000156022270868579</v>
      </c>
      <c r="BS97" s="69">
        <f>'imported data from Web Calc'!BM103</f>
        <v>0.000156022270868579</v>
      </c>
      <c r="BT97" s="69">
        <f>'imported data from Web Calc'!BN103</f>
        <v>0.000468066812605738</v>
      </c>
      <c r="BU97" s="69">
        <f>'imported data from Web Calc'!BO103</f>
        <v>0.000936133625211476</v>
      </c>
      <c r="BV97" s="69">
        <f>'imported data from Web Calc'!BQ103</f>
        <v>0.00156022270868579</v>
      </c>
      <c r="BW97" s="69">
        <f>'imported data from Web Calc'!BR103</f>
        <v>0.000624089083474318</v>
      </c>
      <c r="BX97" s="69">
        <f>'imported data from Web Calc'!BS103</f>
        <v>0.00390055677171449</v>
      </c>
      <c r="BY97" s="69">
        <f>'imported data from Web Calc'!BT103</f>
        <v>0.00390055677171449</v>
      </c>
      <c r="BZ97" s="69">
        <f>'imported data from Web Calc'!BU103</f>
        <v>0.00187226725042295</v>
      </c>
      <c r="CA97" s="69">
        <f>'imported data from Web Calc'!BV103</f>
        <v>0.00218431179216011</v>
      </c>
      <c r="CB97" s="69">
        <f>'imported data from Web Calc'!BW103</f>
        <v>0.00296442314650301</v>
      </c>
      <c r="CC97" s="69">
        <f>'imported data from Web Calc'!BX103</f>
        <v>0.00499271266779454</v>
      </c>
      <c r="CD97" s="69">
        <f>'imported data from Web Calc'!BY103</f>
        <v>0.000780111354342897</v>
      </c>
      <c r="CE97" s="69">
        <f>'imported data from Web Calc'!BZ103</f>
        <v>0</v>
      </c>
      <c r="CF97" s="69">
        <f>'imported data from Web Calc'!CA103</f>
        <v>0.00124817816694864</v>
      </c>
      <c r="CG97" s="69">
        <f>'imported data from Web Calc'!CC103</f>
        <v>0.00624089083474318</v>
      </c>
      <c r="CH97" s="69">
        <f>'imported data from Web Calc'!CD103</f>
        <v>0.000156022270868579</v>
      </c>
      <c r="CI97" s="69">
        <f>'imported data from Web Calc'!CE103</f>
        <v>0.00124817816694864</v>
      </c>
      <c r="CJ97" s="69">
        <f>'imported data from Web Calc'!CF103</f>
        <v>0</v>
      </c>
      <c r="CK97" s="69">
        <f>'imported data from Web Calc'!CG103</f>
        <v>0.000624089083474318</v>
      </c>
      <c r="CL97" s="69">
        <f>'imported data from Web Calc'!CH103</f>
        <v>0.000624089083474318</v>
      </c>
      <c r="CM97" s="69">
        <f>'imported data from Web Calc'!CI103</f>
        <v>0.000156022270868579</v>
      </c>
      <c r="CN97" s="69">
        <f>'imported data from Web Calc'!CJ103</f>
        <v>0.000312044541737159</v>
      </c>
      <c r="CO97" s="69">
        <f>'imported data from Web Calc'!CK103</f>
        <v>0.00780111354342897</v>
      </c>
      <c r="CP97" s="69">
        <f>'imported data from Web Calc'!CL103</f>
        <v>0.00468066812605738</v>
      </c>
      <c r="CQ97" s="69">
        <f>'imported data from Web Calc'!CM103</f>
        <v>0.00171624497955437</v>
      </c>
      <c r="CR97" s="69">
        <f>'imported data from Web Calc'!CO103</f>
        <v>0.00171624497955437</v>
      </c>
      <c r="CS97" s="69">
        <f>'imported data from Web Calc'!CP103</f>
        <v>0.00202828952129153</v>
      </c>
      <c r="CT97" s="69">
        <f>'imported data from Web Calc'!CQ103</f>
        <v>0.00218431179216011</v>
      </c>
      <c r="CU97" s="69">
        <f>'imported data from Web Calc'!CR103</f>
        <v>0.000936133625211476</v>
      </c>
      <c r="CV97" s="69">
        <f>'imported data from Web Calc'!CS103</f>
        <v>0.00140420043781721</v>
      </c>
      <c r="CW97" s="69">
        <f>'imported data from Web Calc'!CT103</f>
        <v>0.00327646768824017</v>
      </c>
      <c r="CX97" s="69">
        <f>'imported data from Web Calc'!CU103</f>
        <v>0.00218431179216011</v>
      </c>
      <c r="CY97" s="69">
        <f>'imported data from Web Calc'!CV103</f>
        <v>0.0053047572095317</v>
      </c>
      <c r="CZ97" s="69">
        <f>'imported data from Web Calc'!CW103</f>
        <v>0</v>
      </c>
      <c r="DA97" s="69">
        <f>'imported data from Web Calc'!CX103</f>
        <v>0.000312044541737159</v>
      </c>
      <c r="DB97" s="69">
        <f>'imported data from Web Calc'!CY103</f>
        <v>0.000780111354342897</v>
      </c>
      <c r="DC97" s="69">
        <f>'imported data from Web Calc'!DA103</f>
        <v>0.000312044541737159</v>
      </c>
      <c r="DD97" s="69">
        <f>'imported data from Web Calc'!DB103</f>
        <v>0.000312044541737159</v>
      </c>
      <c r="DE97" s="69">
        <f>'imported data from Web Calc'!DC103</f>
        <v>0</v>
      </c>
      <c r="DF97" s="69">
        <f>'imported data from Web Calc'!DD103</f>
        <v>0</v>
      </c>
      <c r="DG97" s="69">
        <f>'imported data from Web Calc'!DE103</f>
        <v>0.000624089083474318</v>
      </c>
      <c r="DH97" s="69">
        <f>'imported data from Web Calc'!DF103</f>
        <v>0.00124817816694864</v>
      </c>
      <c r="DI97" s="81"/>
      <c r="DJ97" s="66">
        <f t="shared" si="96"/>
        <v>0.00109215589608006</v>
      </c>
      <c r="DK97" s="66">
        <f t="shared" ref="DK97:FU101" si="100">IF(P97-$N97&gt;0,P97-$N97,0)</f>
        <v>0.00124817816694864</v>
      </c>
      <c r="DL97" s="66">
        <f t="shared" si="100"/>
        <v>0.00156022270868579</v>
      </c>
      <c r="DM97" s="66">
        <f t="shared" si="100"/>
        <v>0.000780111354342897</v>
      </c>
      <c r="DN97" s="66">
        <f t="shared" si="100"/>
        <v>0.00546077948040028</v>
      </c>
      <c r="DO97" s="66">
        <f t="shared" si="100"/>
        <v>0.00218431179216011</v>
      </c>
      <c r="DP97" s="66">
        <f t="shared" si="100"/>
        <v>0.000624089083474318</v>
      </c>
      <c r="DQ97" s="66">
        <f t="shared" si="100"/>
        <v>0.000312044541737159</v>
      </c>
      <c r="DR97" s="66">
        <f t="shared" si="100"/>
        <v>0.00327646768824017</v>
      </c>
      <c r="DS97" s="66">
        <f t="shared" si="100"/>
        <v>0.00265237860476585</v>
      </c>
      <c r="DT97" s="66">
        <f t="shared" si="100"/>
        <v>0.00546077948040028</v>
      </c>
      <c r="DU97" s="66">
        <f t="shared" si="100"/>
        <v>0.00234033406302869</v>
      </c>
      <c r="DV97" s="66">
        <f t="shared" si="100"/>
        <v>0.000156022270868579</v>
      </c>
      <c r="DW97" s="66">
        <f t="shared" si="100"/>
        <v>0</v>
      </c>
      <c r="DX97" s="66">
        <f t="shared" si="100"/>
        <v>0.00140420043781721</v>
      </c>
      <c r="DY97" s="66">
        <f t="shared" si="100"/>
        <v>0.000468066812605738</v>
      </c>
      <c r="DZ97" s="66">
        <f t="shared" si="100"/>
        <v>0</v>
      </c>
      <c r="EA97" s="66">
        <f t="shared" si="100"/>
        <v>0.000312044541737159</v>
      </c>
      <c r="EB97" s="66">
        <f t="shared" si="100"/>
        <v>0.000312044541737159</v>
      </c>
      <c r="EC97" s="66">
        <f t="shared" si="100"/>
        <v>0.00171624497955437</v>
      </c>
      <c r="ED97" s="66">
        <f t="shared" si="100"/>
        <v>0</v>
      </c>
      <c r="EE97" s="66">
        <f t="shared" si="100"/>
        <v>0.00109215589608006</v>
      </c>
      <c r="EF97" s="66">
        <f t="shared" si="100"/>
        <v>0.00234033406302869</v>
      </c>
      <c r="EG97" s="66">
        <f t="shared" si="100"/>
        <v>0.000312044541737159</v>
      </c>
      <c r="EH97" s="66">
        <f t="shared" si="100"/>
        <v>0.00296442314650301</v>
      </c>
      <c r="EI97" s="66">
        <f t="shared" si="100"/>
        <v>0.00156022270868579</v>
      </c>
      <c r="EJ97" s="66">
        <f t="shared" si="100"/>
        <v>0.00109215589608006</v>
      </c>
      <c r="EK97" s="66">
        <f t="shared" si="100"/>
        <v>0.00218431179216011</v>
      </c>
      <c r="EL97" s="66">
        <f t="shared" si="100"/>
        <v>0.00218431179216011</v>
      </c>
      <c r="EM97" s="66">
        <f t="shared" si="100"/>
        <v>0.00546077948040028</v>
      </c>
      <c r="EN97" s="66">
        <f t="shared" si="100"/>
        <v>0.000624089083474318</v>
      </c>
      <c r="EO97" s="66">
        <f t="shared" si="100"/>
        <v>0.000624089083474318</v>
      </c>
      <c r="EP97" s="66">
        <f t="shared" si="100"/>
        <v>0.00109215589608006</v>
      </c>
      <c r="EQ97" s="66">
        <f t="shared" si="100"/>
        <v>0.000780111354342897</v>
      </c>
      <c r="ER97" s="66">
        <f t="shared" si="100"/>
        <v>0</v>
      </c>
      <c r="ES97" s="66">
        <f t="shared" si="100"/>
        <v>0</v>
      </c>
      <c r="ET97" s="66">
        <f t="shared" si="100"/>
        <v>0.00109215589608006</v>
      </c>
      <c r="EU97" s="66">
        <f t="shared" si="100"/>
        <v>0.000468066812605738</v>
      </c>
      <c r="EV97" s="66">
        <f t="shared" si="100"/>
        <v>0.000156022270868579</v>
      </c>
      <c r="EW97" s="66">
        <f t="shared" si="100"/>
        <v>0</v>
      </c>
      <c r="EX97" s="66">
        <f t="shared" si="100"/>
        <v>0.000780111354342897</v>
      </c>
      <c r="EY97" s="66">
        <f t="shared" si="100"/>
        <v>0.000936133625211476</v>
      </c>
      <c r="EZ97" s="66">
        <f t="shared" si="100"/>
        <v>0.00109215589608006</v>
      </c>
      <c r="FA97" s="66">
        <f t="shared" si="100"/>
        <v>0.000780111354342897</v>
      </c>
      <c r="FB97" s="66">
        <f t="shared" si="100"/>
        <v>0.00655293537648033</v>
      </c>
      <c r="FC97" s="66">
        <f t="shared" si="100"/>
        <v>0.00265237860476585</v>
      </c>
      <c r="FD97" s="66">
        <f t="shared" si="100"/>
        <v>0.00374453450084591</v>
      </c>
      <c r="FE97" s="66">
        <f t="shared" si="100"/>
        <v>0.00124817816694864</v>
      </c>
      <c r="FF97" s="66">
        <f t="shared" si="100"/>
        <v>0.000312044541737159</v>
      </c>
      <c r="FG97" s="66">
        <f t="shared" si="100"/>
        <v>0.00171624497955437</v>
      </c>
      <c r="FH97" s="66">
        <f t="shared" si="100"/>
        <v>0.000312044541737159</v>
      </c>
      <c r="FI97" s="66">
        <f t="shared" si="100"/>
        <v>0</v>
      </c>
      <c r="FJ97" s="66">
        <f t="shared" si="100"/>
        <v>0</v>
      </c>
      <c r="FK97" s="66">
        <f t="shared" si="100"/>
        <v>0.000468066812605738</v>
      </c>
      <c r="FL97" s="66">
        <f t="shared" si="100"/>
        <v>0.00202828952129153</v>
      </c>
      <c r="FM97" s="66">
        <f t="shared" si="100"/>
        <v>0.000156022270868579</v>
      </c>
      <c r="FN97" s="66">
        <f t="shared" si="100"/>
        <v>0.000156022270868579</v>
      </c>
      <c r="FO97" s="66">
        <f t="shared" si="100"/>
        <v>0.000468066812605738</v>
      </c>
      <c r="FP97" s="66">
        <f t="shared" si="100"/>
        <v>0.000936133625211476</v>
      </c>
      <c r="FQ97" s="66">
        <f t="shared" si="100"/>
        <v>0.00156022270868579</v>
      </c>
      <c r="FR97" s="66">
        <f t="shared" si="100"/>
        <v>0.000624089083474318</v>
      </c>
      <c r="FS97" s="66">
        <f t="shared" si="100"/>
        <v>0.00390055677171449</v>
      </c>
      <c r="FT97" s="66">
        <f t="shared" si="100"/>
        <v>0.00390055677171449</v>
      </c>
      <c r="FU97" s="66">
        <f t="shared" si="100"/>
        <v>0.00187226725042295</v>
      </c>
      <c r="FV97" s="66">
        <f t="shared" si="99"/>
        <v>0.00218431179216011</v>
      </c>
      <c r="FW97" s="66">
        <f t="shared" si="98"/>
        <v>0.00296442314650301</v>
      </c>
      <c r="FX97" s="66">
        <f t="shared" si="98"/>
        <v>0.00499271266779454</v>
      </c>
      <c r="FY97" s="66">
        <f t="shared" si="98"/>
        <v>0.000780111354342897</v>
      </c>
      <c r="FZ97" s="66">
        <f t="shared" si="98"/>
        <v>0</v>
      </c>
      <c r="GA97" s="66">
        <f t="shared" si="98"/>
        <v>0.00124817816694864</v>
      </c>
      <c r="GB97" s="66">
        <f t="shared" si="98"/>
        <v>0.00624089083474318</v>
      </c>
      <c r="GC97" s="66">
        <f t="shared" si="98"/>
        <v>0.000156022270868579</v>
      </c>
      <c r="GD97" s="66">
        <f t="shared" si="98"/>
        <v>0.00124817816694864</v>
      </c>
      <c r="GE97" s="66">
        <f t="shared" si="98"/>
        <v>0</v>
      </c>
      <c r="GF97" s="66">
        <f t="shared" si="98"/>
        <v>0.000624089083474318</v>
      </c>
      <c r="GG97" s="66">
        <f t="shared" si="98"/>
        <v>0.000624089083474318</v>
      </c>
      <c r="GH97" s="66">
        <f t="shared" si="98"/>
        <v>0.000156022270868579</v>
      </c>
      <c r="GI97" s="66">
        <f t="shared" si="98"/>
        <v>0.000312044541737159</v>
      </c>
      <c r="GJ97" s="66">
        <f t="shared" si="98"/>
        <v>0.00780111354342897</v>
      </c>
      <c r="GK97" s="66">
        <f t="shared" si="98"/>
        <v>0.00468066812605738</v>
      </c>
      <c r="GL97" s="66">
        <f t="shared" si="98"/>
        <v>0.00171624497955437</v>
      </c>
      <c r="GM97" s="66">
        <f t="shared" si="98"/>
        <v>0.00171624497955437</v>
      </c>
      <c r="GN97" s="66">
        <f t="shared" si="98"/>
        <v>0.00202828952129153</v>
      </c>
      <c r="GO97" s="66">
        <f t="shared" si="98"/>
        <v>0.00218431179216011</v>
      </c>
      <c r="GP97" s="66">
        <f t="shared" si="98"/>
        <v>0.000936133625211476</v>
      </c>
      <c r="GQ97" s="66">
        <f t="shared" si="98"/>
        <v>0.00140420043781721</v>
      </c>
      <c r="GR97" s="66">
        <f t="shared" si="98"/>
        <v>0.00327646768824017</v>
      </c>
      <c r="GS97" s="66">
        <f t="shared" si="98"/>
        <v>0.00218431179216011</v>
      </c>
      <c r="GT97" s="66">
        <f t="shared" si="98"/>
        <v>0.0053047572095317</v>
      </c>
      <c r="GU97" s="66">
        <f t="shared" si="98"/>
        <v>0</v>
      </c>
      <c r="GV97" s="66">
        <f t="shared" si="98"/>
        <v>0.000312044541737159</v>
      </c>
      <c r="GW97" s="66">
        <f t="shared" si="98"/>
        <v>0.000780111354342897</v>
      </c>
      <c r="GX97" s="66">
        <f t="shared" si="98"/>
        <v>0.000312044541737159</v>
      </c>
      <c r="GY97" s="66">
        <f t="shared" si="98"/>
        <v>0.000312044541737159</v>
      </c>
      <c r="GZ97" s="66">
        <f t="shared" si="98"/>
        <v>0</v>
      </c>
      <c r="HA97" s="66">
        <f t="shared" si="98"/>
        <v>0</v>
      </c>
      <c r="HB97" s="66">
        <f t="shared" si="98"/>
        <v>0.000624089083474318</v>
      </c>
      <c r="HC97" s="66">
        <f t="shared" si="98"/>
        <v>0.00124817816694864</v>
      </c>
      <c r="HD97" s="66"/>
    </row>
    <row r="98" spans="1:212">
      <c r="A98">
        <f>'imported data from Web Calc'!A104</f>
        <v>714.5</v>
      </c>
      <c r="B98" t="str">
        <f>'imported data from Web Calc'!B104</f>
        <v>C39H72O8PN</v>
      </c>
      <c r="C98" s="61" t="str">
        <f>'imported data from Web Calc'!C104</f>
        <v>PE(34:3)</v>
      </c>
      <c r="D98" s="69">
        <f>'imported data from Web Calc'!H104</f>
        <v>0.000624089083474318</v>
      </c>
      <c r="E98" s="69">
        <f>'imported data from Web Calc'!T104</f>
        <v>0.000468066812605738</v>
      </c>
      <c r="F98" s="69">
        <f>'imported data from Web Calc'!AF104</f>
        <v>0.000156022270868579</v>
      </c>
      <c r="G98" s="69">
        <f>'imported data from Web Calc'!AR104</f>
        <v>0.000312044541737159</v>
      </c>
      <c r="H98" s="69">
        <f>'imported data from Web Calc'!BD104</f>
        <v>0.000468066812605738</v>
      </c>
      <c r="I98" s="69">
        <f>'imported data from Web Calc'!BP104</f>
        <v>0.000312044541737159</v>
      </c>
      <c r="J98" s="69">
        <f>'imported data from Web Calc'!CB104</f>
        <v>0.000156022270868579</v>
      </c>
      <c r="K98" s="69">
        <f>'imported data from Web Calc'!CN104</f>
        <v>0</v>
      </c>
      <c r="L98" s="69">
        <f>'imported data from Web Calc'!CZ104</f>
        <v>0.000156022270868579</v>
      </c>
      <c r="M98" s="69">
        <f>'imported data from Web Calc'!DG104</f>
        <v>0.000156022270868579</v>
      </c>
      <c r="N98" s="78">
        <f t="shared" si="69"/>
        <v>0.000280840087563443</v>
      </c>
      <c r="O98" s="69">
        <f>'imported data from Web Calc'!D104</f>
        <v>0.102662654231525</v>
      </c>
      <c r="P98" s="69">
        <f>'imported data from Web Calc'!E104</f>
        <v>0.107811389170188</v>
      </c>
      <c r="Q98" s="69">
        <f>'imported data from Web Calc'!F104</f>
        <v>0.103286743315</v>
      </c>
      <c r="R98" s="69">
        <f>'imported data from Web Calc'!G104</f>
        <v>0.109371611878874</v>
      </c>
      <c r="S98" s="69">
        <f>'imported data from Web Calc'!I104</f>
        <v>0.363375868852921</v>
      </c>
      <c r="T98" s="69">
        <f>'imported data from Web Calc'!J104</f>
        <v>0.147285023699939</v>
      </c>
      <c r="U98" s="69">
        <f>'imported data from Web Calc'!K104</f>
        <v>0.0681817323695692</v>
      </c>
      <c r="V98" s="69">
        <f>'imported data from Web Calc'!L104</f>
        <v>0.0369772781958533</v>
      </c>
      <c r="W98" s="69">
        <f>'imported data from Web Calc'!M104</f>
        <v>0.224516047779886</v>
      </c>
      <c r="X98" s="69">
        <f>'imported data from Web Calc'!N104</f>
        <v>0.175213010185415</v>
      </c>
      <c r="Y98" s="69">
        <f>'imported data from Web Calc'!O104</f>
        <v>0.282088265730392</v>
      </c>
      <c r="Z98" s="69">
        <f>'imported data from Web Calc'!P104</f>
        <v>0.243394742554984</v>
      </c>
      <c r="AA98" s="69">
        <f>'imported data from Web Calc'!Q104</f>
        <v>0.0146660934616465</v>
      </c>
      <c r="AB98" s="69">
        <f>'imported data from Web Calc'!R104</f>
        <v>0.0287080978398186</v>
      </c>
      <c r="AC98" s="69">
        <f>'imported data from Web Calc'!S104</f>
        <v>0.104222876940211</v>
      </c>
      <c r="AD98" s="69">
        <f>'imported data from Web Calc'!U104</f>
        <v>0.0404097681549621</v>
      </c>
      <c r="AE98" s="69">
        <f>'imported data from Web Calc'!V104</f>
        <v>0.0260557192350528</v>
      </c>
      <c r="AF98" s="69">
        <f>'imported data from Web Calc'!W104</f>
        <v>0.0505512157614197</v>
      </c>
      <c r="AG98" s="69">
        <f>'imported data from Web Calc'!X104</f>
        <v>0.0221551624633383</v>
      </c>
      <c r="AH98" s="69">
        <f>'imported data from Web Calc'!Y104</f>
        <v>0.14931331322123</v>
      </c>
      <c r="AI98" s="69">
        <f>'imported data from Web Calc'!Z104</f>
        <v>0.0586643738465859</v>
      </c>
      <c r="AJ98" s="69">
        <f>'imported data from Web Calc'!AA104</f>
        <v>0.0855002044359815</v>
      </c>
      <c r="AK98" s="69">
        <f>'imported data from Web Calc'!AB104</f>
        <v>0.227948537738995</v>
      </c>
      <c r="AL98" s="69">
        <f>'imported data from Web Calc'!AC104</f>
        <v>0.0351050109454304</v>
      </c>
      <c r="AM98" s="69">
        <f>'imported data from Web Calc'!AD104</f>
        <v>0.104690943752817</v>
      </c>
      <c r="AN98" s="69">
        <f>'imported data from Web Calc'!AE104</f>
        <v>0.0956416520424392</v>
      </c>
      <c r="AO98" s="69">
        <f>'imported data from Web Calc'!AG104</f>
        <v>0.0903368948329075</v>
      </c>
      <c r="AP98" s="69">
        <f>'imported data from Web Calc'!AH104</f>
        <v>0.114052280004932</v>
      </c>
      <c r="AQ98" s="69">
        <f>'imported data from Web Calc'!AI104</f>
        <v>0.127002128487024</v>
      </c>
      <c r="AR98" s="69">
        <f>'imported data from Web Calc'!AJ104</f>
        <v>0.468846923960081</v>
      </c>
      <c r="AS98" s="69">
        <f>'imported data from Web Calc'!AK104</f>
        <v>0.051175304844894</v>
      </c>
      <c r="AT98" s="69">
        <f>'imported data from Web Calc'!AL104</f>
        <v>0.0316725209863216</v>
      </c>
      <c r="AU98" s="69">
        <f>'imported data from Web Calc'!AM104</f>
        <v>0.0951735852298334</v>
      </c>
      <c r="AV98" s="69">
        <f>'imported data from Web Calc'!AN104</f>
        <v>0.0741105786625752</v>
      </c>
      <c r="AW98" s="69">
        <f>'imported data from Web Calc'!AO104</f>
        <v>0.0251195856098413</v>
      </c>
      <c r="AX98" s="69">
        <f>'imported data from Web Calc'!AP104</f>
        <v>0.00655293537648033</v>
      </c>
      <c r="AY98" s="69">
        <f>'imported data from Web Calc'!AQ104</f>
        <v>0.105002988294554</v>
      </c>
      <c r="AZ98" s="69">
        <f>'imported data from Web Calc'!AS104</f>
        <v>0.0489909930527339</v>
      </c>
      <c r="BA98" s="69">
        <f>'imported data from Web Calc'!AT104</f>
        <v>0.0190347170459667</v>
      </c>
      <c r="BB98" s="69">
        <f>'imported data from Web Calc'!AU104</f>
        <v>0.109215589608006</v>
      </c>
      <c r="BC98" s="69">
        <f>'imported data from Web Calc'!AV104</f>
        <v>0.0719262668704151</v>
      </c>
      <c r="BD98" s="69">
        <f>'imported data from Web Calc'!AW104</f>
        <v>0.0803514694973184</v>
      </c>
      <c r="BE98" s="69">
        <f>'imported data from Web Calc'!AX104</f>
        <v>0.121229304464886</v>
      </c>
      <c r="BF98" s="69">
        <f>'imported data from Web Calc'!AY104</f>
        <v>0.13511528657219</v>
      </c>
      <c r="BG98" s="69">
        <f>'imported data from Web Calc'!AZ104</f>
        <v>0.316881232134085</v>
      </c>
      <c r="BH98" s="69">
        <f>'imported data from Web Calc'!BA104</f>
        <v>0.134179152946978</v>
      </c>
      <c r="BI98" s="69">
        <f>'imported data from Web Calc'!BB104</f>
        <v>0.366496314270293</v>
      </c>
      <c r="BJ98" s="69">
        <f>'imported data from Web Calc'!BC104</f>
        <v>0.0978259638345993</v>
      </c>
      <c r="BK98" s="69">
        <f>'imported data from Web Calc'!BE104</f>
        <v>0.0397856790714877</v>
      </c>
      <c r="BL98" s="69">
        <f>'imported data from Web Calc'!BF104</f>
        <v>0.0826918035603471</v>
      </c>
      <c r="BM98" s="69">
        <f>'imported data from Web Calc'!BG104</f>
        <v>0.0254316301515784</v>
      </c>
      <c r="BN98" s="69">
        <f>'imported data from Web Calc'!BH104</f>
        <v>0.00514873493866312</v>
      </c>
      <c r="BO98" s="69">
        <f>'imported data from Web Calc'!BI104</f>
        <v>0.0630329974309061</v>
      </c>
      <c r="BP98" s="69">
        <f>'imported data from Web Calc'!BJ104</f>
        <v>0.061940841534826</v>
      </c>
      <c r="BQ98" s="69">
        <f>'imported data from Web Calc'!BK104</f>
        <v>0.103598787856737</v>
      </c>
      <c r="BR98" s="69">
        <f>'imported data from Web Calc'!BL104</f>
        <v>0.0318285432571902</v>
      </c>
      <c r="BS98" s="69">
        <f>'imported data from Web Calc'!BM104</f>
        <v>0.0240274297137612</v>
      </c>
      <c r="BT98" s="69">
        <f>'imported data from Web Calc'!BN104</f>
        <v>0.048210881698391</v>
      </c>
      <c r="BU98" s="69">
        <f>'imported data from Web Calc'!BO104</f>
        <v>0.101258453793708</v>
      </c>
      <c r="BV98" s="69">
        <f>'imported data from Web Calc'!BQ104</f>
        <v>0.0929892734376733</v>
      </c>
      <c r="BW98" s="69">
        <f>'imported data from Web Calc'!BR104</f>
        <v>0.0862803157903244</v>
      </c>
      <c r="BX98" s="69">
        <f>'imported data from Web Calc'!BS104</f>
        <v>0.21531073379864</v>
      </c>
      <c r="BY98" s="69">
        <f>'imported data from Web Calc'!BT104</f>
        <v>0.252756078807099</v>
      </c>
      <c r="BZ98" s="69">
        <f>'imported data from Web Calc'!BU104</f>
        <v>0.150093424575573</v>
      </c>
      <c r="CA98" s="69">
        <f>'imported data from Web Calc'!BV104</f>
        <v>0.100010275626759</v>
      </c>
      <c r="CB98" s="69">
        <f>'imported data from Web Calc'!BW104</f>
        <v>0.156958404493791</v>
      </c>
      <c r="CC98" s="69">
        <f>'imported data from Web Calc'!BX104</f>
        <v>0.232317161323315</v>
      </c>
      <c r="CD98" s="69">
        <f>'imported data from Web Calc'!BY104</f>
        <v>0.0335447882367446</v>
      </c>
      <c r="CE98" s="69">
        <f>'imported data from Web Calc'!BZ104</f>
        <v>0.0221551624633383</v>
      </c>
      <c r="CF98" s="69">
        <f>'imported data from Web Calc'!CA104</f>
        <v>0.101570498335445</v>
      </c>
      <c r="CG98" s="69">
        <f>'imported data from Web Calc'!CC104</f>
        <v>0.351362153996041</v>
      </c>
      <c r="CH98" s="69">
        <f>'imported data from Web Calc'!CD104</f>
        <v>0.0287080978398186</v>
      </c>
      <c r="CI98" s="69">
        <f>'imported data from Web Calc'!CE104</f>
        <v>0.0450904362810194</v>
      </c>
      <c r="CJ98" s="69">
        <f>'imported data from Web Calc'!CF104</f>
        <v>0.0198148284003096</v>
      </c>
      <c r="CK98" s="69">
        <f>'imported data from Web Calc'!CG104</f>
        <v>0.0873724716864045</v>
      </c>
      <c r="CL98" s="69">
        <f>'imported data from Web Calc'!CH104</f>
        <v>0.0365092113832476</v>
      </c>
      <c r="CM98" s="69">
        <f>'imported data from Web Calc'!CI104</f>
        <v>0.0159142716285951</v>
      </c>
      <c r="CN98" s="69">
        <f>'imported data from Web Calc'!CJ104</f>
        <v>0.0098294030647205</v>
      </c>
      <c r="CO98" s="69">
        <f>'imported data from Web Calc'!CK104</f>
        <v>0.50192364538422</v>
      </c>
      <c r="CP98" s="69">
        <f>'imported data from Web Calc'!CL104</f>
        <v>0.235281584469818</v>
      </c>
      <c r="CQ98" s="69">
        <f>'imported data from Web Calc'!CM104</f>
        <v>0.103130721044131</v>
      </c>
      <c r="CR98" s="69">
        <f>'imported data from Web Calc'!CO104</f>
        <v>0.14166822194867</v>
      </c>
      <c r="CS98" s="69">
        <f>'imported data from Web Calc'!CP104</f>
        <v>0.174744943372809</v>
      </c>
      <c r="CT98" s="69">
        <f>'imported data from Web Calc'!CQ104</f>
        <v>0.244018831638458</v>
      </c>
      <c r="CU98" s="69">
        <f>'imported data from Web Calc'!CR104</f>
        <v>0.0826918035603471</v>
      </c>
      <c r="CV98" s="69">
        <f>'imported data from Web Calc'!CS104</f>
        <v>0.122009415819229</v>
      </c>
      <c r="CW98" s="69">
        <f>'imported data from Web Calc'!CT104</f>
        <v>0.255720501953602</v>
      </c>
      <c r="CX98" s="69">
        <f>'imported data from Web Calc'!CU104</f>
        <v>0.213750511089954</v>
      </c>
      <c r="CY98" s="69">
        <f>'imported data from Web Calc'!CV104</f>
        <v>0.322029967072748</v>
      </c>
      <c r="CZ98" s="69">
        <f>'imported data from Web Calc'!CW104</f>
        <v>0.0204389174837839</v>
      </c>
      <c r="DA98" s="69">
        <f>'imported data from Web Calc'!CX104</f>
        <v>0.0141980266490407</v>
      </c>
      <c r="DB98" s="69">
        <f>'imported data from Web Calc'!CY104</f>
        <v>0.0981380083763364</v>
      </c>
      <c r="DC98" s="69">
        <f>'imported data from Web Calc'!DA104</f>
        <v>0.0633450419726432</v>
      </c>
      <c r="DD98" s="69">
        <f>'imported data from Web Calc'!DB104</f>
        <v>0.0305803650902416</v>
      </c>
      <c r="DE98" s="69">
        <f>'imported data from Web Calc'!DC104</f>
        <v>0.0263677637767899</v>
      </c>
      <c r="DF98" s="69">
        <f>'imported data from Web Calc'!DD104</f>
        <v>0.00421260131345164</v>
      </c>
      <c r="DG98" s="69">
        <f>'imported data from Web Calc'!DE104</f>
        <v>0.116548636338829</v>
      </c>
      <c r="DH98" s="69">
        <f>'imported data from Web Calc'!DF104</f>
        <v>0.0989181197306793</v>
      </c>
      <c r="DI98" s="81"/>
      <c r="DJ98" s="66">
        <f t="shared" si="96"/>
        <v>0.102381814143962</v>
      </c>
      <c r="DK98" s="66">
        <f t="shared" si="100"/>
        <v>0.107530549082625</v>
      </c>
      <c r="DL98" s="66">
        <f t="shared" si="100"/>
        <v>0.103005903227436</v>
      </c>
      <c r="DM98" s="66">
        <f t="shared" si="100"/>
        <v>0.109090771791311</v>
      </c>
      <c r="DN98" s="66">
        <f t="shared" si="100"/>
        <v>0.363095028765358</v>
      </c>
      <c r="DO98" s="66">
        <f t="shared" si="100"/>
        <v>0.147004183612376</v>
      </c>
      <c r="DP98" s="66">
        <f t="shared" si="100"/>
        <v>0.0679008922820058</v>
      </c>
      <c r="DQ98" s="66">
        <f t="shared" si="100"/>
        <v>0.0366964381082899</v>
      </c>
      <c r="DR98" s="66">
        <f t="shared" si="100"/>
        <v>0.224235207692322</v>
      </c>
      <c r="DS98" s="66">
        <f t="shared" si="100"/>
        <v>0.174932170097851</v>
      </c>
      <c r="DT98" s="66">
        <f t="shared" si="100"/>
        <v>0.281807425642828</v>
      </c>
      <c r="DU98" s="66">
        <f t="shared" si="100"/>
        <v>0.24311390246742</v>
      </c>
      <c r="DV98" s="66">
        <f t="shared" si="100"/>
        <v>0.014385253374083</v>
      </c>
      <c r="DW98" s="66">
        <f t="shared" si="100"/>
        <v>0.0284272577522552</v>
      </c>
      <c r="DX98" s="66">
        <f t="shared" si="100"/>
        <v>0.103942036852648</v>
      </c>
      <c r="DY98" s="66">
        <f t="shared" si="100"/>
        <v>0.0401289280673986</v>
      </c>
      <c r="DZ98" s="66">
        <f t="shared" si="100"/>
        <v>0.0257748791474893</v>
      </c>
      <c r="EA98" s="66">
        <f t="shared" si="100"/>
        <v>0.0502703756738563</v>
      </c>
      <c r="EB98" s="66">
        <f t="shared" si="100"/>
        <v>0.0218743223757748</v>
      </c>
      <c r="EC98" s="66">
        <f t="shared" si="100"/>
        <v>0.149032473133667</v>
      </c>
      <c r="ED98" s="66">
        <f t="shared" si="100"/>
        <v>0.0583835337590224</v>
      </c>
      <c r="EE98" s="66">
        <f t="shared" si="100"/>
        <v>0.0852193643484181</v>
      </c>
      <c r="EF98" s="66">
        <f t="shared" si="100"/>
        <v>0.227667697651431</v>
      </c>
      <c r="EG98" s="66">
        <f t="shared" si="100"/>
        <v>0.0348241708578669</v>
      </c>
      <c r="EH98" s="66">
        <f t="shared" si="100"/>
        <v>0.104410103665253</v>
      </c>
      <c r="EI98" s="66">
        <f t="shared" si="100"/>
        <v>0.0953608119548757</v>
      </c>
      <c r="EJ98" s="66">
        <f t="shared" si="100"/>
        <v>0.090056054745344</v>
      </c>
      <c r="EK98" s="66">
        <f t="shared" si="100"/>
        <v>0.113771439917368</v>
      </c>
      <c r="EL98" s="66">
        <f t="shared" si="100"/>
        <v>0.12672128839946</v>
      </c>
      <c r="EM98" s="66">
        <f t="shared" si="100"/>
        <v>0.468566083872518</v>
      </c>
      <c r="EN98" s="66">
        <f t="shared" si="100"/>
        <v>0.0508944647573306</v>
      </c>
      <c r="EO98" s="66">
        <f t="shared" si="100"/>
        <v>0.0313916808987582</v>
      </c>
      <c r="EP98" s="66">
        <f t="shared" si="100"/>
        <v>0.09489274514227</v>
      </c>
      <c r="EQ98" s="66">
        <f t="shared" si="100"/>
        <v>0.0738297385750118</v>
      </c>
      <c r="ER98" s="66">
        <f t="shared" si="100"/>
        <v>0.0248387455222778</v>
      </c>
      <c r="ES98" s="66">
        <f t="shared" si="100"/>
        <v>0.00627209528891689</v>
      </c>
      <c r="ET98" s="66">
        <f t="shared" si="100"/>
        <v>0.10472214820699</v>
      </c>
      <c r="EU98" s="66">
        <f t="shared" si="100"/>
        <v>0.0487101529651705</v>
      </c>
      <c r="EV98" s="66">
        <f t="shared" si="100"/>
        <v>0.0187538769584032</v>
      </c>
      <c r="EW98" s="66">
        <f t="shared" si="100"/>
        <v>0.108934749520442</v>
      </c>
      <c r="EX98" s="66">
        <f t="shared" si="100"/>
        <v>0.0716454267828517</v>
      </c>
      <c r="EY98" s="66">
        <f t="shared" si="100"/>
        <v>0.0800706294097549</v>
      </c>
      <c r="EZ98" s="66">
        <f t="shared" si="100"/>
        <v>0.120948464377323</v>
      </c>
      <c r="FA98" s="66">
        <f t="shared" si="100"/>
        <v>0.134834446484626</v>
      </c>
      <c r="FB98" s="66">
        <f t="shared" si="100"/>
        <v>0.316600392046521</v>
      </c>
      <c r="FC98" s="66">
        <f t="shared" si="100"/>
        <v>0.133898312859415</v>
      </c>
      <c r="FD98" s="66">
        <f t="shared" si="100"/>
        <v>0.36621547418273</v>
      </c>
      <c r="FE98" s="66">
        <f t="shared" si="100"/>
        <v>0.0975451237470358</v>
      </c>
      <c r="FF98" s="66">
        <f t="shared" si="100"/>
        <v>0.0395048389839243</v>
      </c>
      <c r="FG98" s="66">
        <f t="shared" si="100"/>
        <v>0.0824109634727836</v>
      </c>
      <c r="FH98" s="66">
        <f t="shared" si="100"/>
        <v>0.025150790064015</v>
      </c>
      <c r="FI98" s="66">
        <f t="shared" si="100"/>
        <v>0.00486789485109968</v>
      </c>
      <c r="FJ98" s="66">
        <f t="shared" si="100"/>
        <v>0.0627521573433426</v>
      </c>
      <c r="FK98" s="66">
        <f t="shared" si="100"/>
        <v>0.0616600014472626</v>
      </c>
      <c r="FL98" s="66">
        <f t="shared" si="100"/>
        <v>0.103317947769173</v>
      </c>
      <c r="FM98" s="66">
        <f t="shared" si="100"/>
        <v>0.0315477031696268</v>
      </c>
      <c r="FN98" s="66">
        <f t="shared" si="100"/>
        <v>0.0237465896261978</v>
      </c>
      <c r="FO98" s="66">
        <f t="shared" si="100"/>
        <v>0.0479300416108276</v>
      </c>
      <c r="FP98" s="66">
        <f t="shared" si="100"/>
        <v>0.100977613706145</v>
      </c>
      <c r="FQ98" s="66">
        <f t="shared" si="100"/>
        <v>0.0927084333501099</v>
      </c>
      <c r="FR98" s="66">
        <f t="shared" si="100"/>
        <v>0.085999475702761</v>
      </c>
      <c r="FS98" s="66">
        <f t="shared" si="100"/>
        <v>0.215029893711076</v>
      </c>
      <c r="FT98" s="66">
        <f t="shared" si="100"/>
        <v>0.252475238719535</v>
      </c>
      <c r="FU98" s="66">
        <f t="shared" si="100"/>
        <v>0.14981258448801</v>
      </c>
      <c r="FV98" s="66">
        <f t="shared" si="99"/>
        <v>0.099729435539196</v>
      </c>
      <c r="FW98" s="66">
        <f t="shared" si="98"/>
        <v>0.156677564406227</v>
      </c>
      <c r="FX98" s="66">
        <f t="shared" si="98"/>
        <v>0.232036321235751</v>
      </c>
      <c r="FY98" s="66">
        <f t="shared" si="98"/>
        <v>0.0332639481491811</v>
      </c>
      <c r="FZ98" s="66">
        <f t="shared" si="98"/>
        <v>0.0218743223757748</v>
      </c>
      <c r="GA98" s="66">
        <f t="shared" si="98"/>
        <v>0.101289658247882</v>
      </c>
      <c r="GB98" s="66">
        <f t="shared" si="98"/>
        <v>0.351081313908477</v>
      </c>
      <c r="GC98" s="66">
        <f t="shared" si="98"/>
        <v>0.0284272577522552</v>
      </c>
      <c r="GD98" s="66">
        <f t="shared" si="98"/>
        <v>0.044809596193456</v>
      </c>
      <c r="GE98" s="66">
        <f t="shared" si="98"/>
        <v>0.0195339883127461</v>
      </c>
      <c r="GF98" s="66">
        <f t="shared" si="98"/>
        <v>0.087091631598841</v>
      </c>
      <c r="GG98" s="66">
        <f t="shared" si="98"/>
        <v>0.0362283712956841</v>
      </c>
      <c r="GH98" s="66">
        <f t="shared" si="98"/>
        <v>0.0156334315410317</v>
      </c>
      <c r="GI98" s="66">
        <f t="shared" si="98"/>
        <v>0.00954856297715706</v>
      </c>
      <c r="GJ98" s="66">
        <f t="shared" si="98"/>
        <v>0.501642805296657</v>
      </c>
      <c r="GK98" s="66">
        <f t="shared" si="98"/>
        <v>0.235000744382254</v>
      </c>
      <c r="GL98" s="66">
        <f t="shared" si="98"/>
        <v>0.102849880956568</v>
      </c>
      <c r="GM98" s="66">
        <f t="shared" si="98"/>
        <v>0.141387381861107</v>
      </c>
      <c r="GN98" s="66">
        <f t="shared" si="98"/>
        <v>0.174464103285246</v>
      </c>
      <c r="GO98" s="66">
        <f t="shared" si="98"/>
        <v>0.243737991550895</v>
      </c>
      <c r="GP98" s="66">
        <f t="shared" si="98"/>
        <v>0.0824109634727836</v>
      </c>
      <c r="GQ98" s="66">
        <f t="shared" si="98"/>
        <v>0.121728575731666</v>
      </c>
      <c r="GR98" s="66">
        <f t="shared" si="98"/>
        <v>0.255439661866038</v>
      </c>
      <c r="GS98" s="66">
        <f t="shared" si="98"/>
        <v>0.21346967100239</v>
      </c>
      <c r="GT98" s="66">
        <f t="shared" si="98"/>
        <v>0.321749126985184</v>
      </c>
      <c r="GU98" s="66">
        <f t="shared" si="98"/>
        <v>0.0201580773962205</v>
      </c>
      <c r="GV98" s="66">
        <f t="shared" si="98"/>
        <v>0.0139171865614773</v>
      </c>
      <c r="GW98" s="66">
        <f t="shared" si="98"/>
        <v>0.097857168288773</v>
      </c>
      <c r="GX98" s="66">
        <f t="shared" si="98"/>
        <v>0.0630642018850798</v>
      </c>
      <c r="GY98" s="66">
        <f t="shared" si="98"/>
        <v>0.0302995250026781</v>
      </c>
      <c r="GZ98" s="66">
        <f t="shared" si="98"/>
        <v>0.0260869236892265</v>
      </c>
      <c r="HA98" s="66">
        <f t="shared" si="98"/>
        <v>0.0039317612258882</v>
      </c>
      <c r="HB98" s="66">
        <f t="shared" si="98"/>
        <v>0.116267796251265</v>
      </c>
      <c r="HC98" s="66">
        <f t="shared" si="98"/>
        <v>0.0986372796431159</v>
      </c>
      <c r="HD98" s="66"/>
    </row>
    <row r="99" spans="1:212">
      <c r="A99">
        <f>'imported data from Web Calc'!A105</f>
        <v>716.5</v>
      </c>
      <c r="B99" t="str">
        <f>'imported data from Web Calc'!B105</f>
        <v>C39H74O8PN</v>
      </c>
      <c r="C99" s="61" t="str">
        <f>'imported data from Web Calc'!C105</f>
        <v>PE(34:2)</v>
      </c>
      <c r="D99" s="69">
        <f>'imported data from Web Calc'!H105</f>
        <v>0.00109215589608006</v>
      </c>
      <c r="E99" s="69">
        <f>'imported data from Web Calc'!T105</f>
        <v>0.000156022270868579</v>
      </c>
      <c r="F99" s="69">
        <f>'imported data from Web Calc'!AF105</f>
        <v>0.000624089083474318</v>
      </c>
      <c r="G99" s="69">
        <f>'imported data from Web Calc'!AR105</f>
        <v>0.000780111354342897</v>
      </c>
      <c r="H99" s="69">
        <f>'imported data from Web Calc'!BD105</f>
        <v>0.00124817816694864</v>
      </c>
      <c r="I99" s="69">
        <f>'imported data from Web Calc'!BP105</f>
        <v>0.000156022270868579</v>
      </c>
      <c r="J99" s="69">
        <f>'imported data from Web Calc'!CB105</f>
        <v>0.000936133625211476</v>
      </c>
      <c r="K99" s="69">
        <f>'imported data from Web Calc'!CN105</f>
        <v>0.000936133625211476</v>
      </c>
      <c r="L99" s="69">
        <f>'imported data from Web Calc'!CZ105</f>
        <v>0.000312044541737159</v>
      </c>
      <c r="M99" s="69">
        <f>'imported data from Web Calc'!DG105</f>
        <v>0.000156022270868579</v>
      </c>
      <c r="N99" s="78">
        <f t="shared" si="69"/>
        <v>0.000639691310561175</v>
      </c>
      <c r="O99" s="69">
        <f>'imported data from Web Calc'!D105</f>
        <v>0.187694791854901</v>
      </c>
      <c r="P99" s="69">
        <f>'imported data from Web Calc'!E105</f>
        <v>0.184106279624924</v>
      </c>
      <c r="Q99" s="69">
        <f>'imported data from Web Calc'!F105</f>
        <v>0.183482190541449</v>
      </c>
      <c r="R99" s="69">
        <f>'imported data from Web Calc'!G105</f>
        <v>0.178957544686261</v>
      </c>
      <c r="S99" s="69">
        <f>'imported data from Web Calc'!I105</f>
        <v>0.792749158283252</v>
      </c>
      <c r="T99" s="69">
        <f>'imported data from Web Calc'!J105</f>
        <v>0.282712354813866</v>
      </c>
      <c r="U99" s="69">
        <f>'imported data from Web Calc'!K105</f>
        <v>0.104222876940211</v>
      </c>
      <c r="V99" s="69">
        <f>'imported data from Web Calc'!L105</f>
        <v>0.0508632603031569</v>
      </c>
      <c r="W99" s="69">
        <f>'imported data from Web Calc'!M105</f>
        <v>0.354950666226018</v>
      </c>
      <c r="X99" s="69">
        <f>'imported data from Web Calc'!N105</f>
        <v>0.313448742174976</v>
      </c>
      <c r="Y99" s="69">
        <f>'imported data from Web Calc'!O105</f>
        <v>0.483356995150859</v>
      </c>
      <c r="Z99" s="69">
        <f>'imported data from Web Calc'!P105</f>
        <v>0.388339432191894</v>
      </c>
      <c r="AA99" s="69">
        <f>'imported data from Web Calc'!Q105</f>
        <v>0.0280840087563443</v>
      </c>
      <c r="AB99" s="69">
        <f>'imported data from Web Calc'!R105</f>
        <v>0.0564800620544257</v>
      </c>
      <c r="AC99" s="69">
        <f>'imported data from Web Calc'!S105</f>
        <v>0.17568107699802</v>
      </c>
      <c r="AD99" s="69">
        <f>'imported data from Web Calc'!U105</f>
        <v>0.0964217633967821</v>
      </c>
      <c r="AE99" s="69">
        <f>'imported data from Web Calc'!V105</f>
        <v>0.0521114384701055</v>
      </c>
      <c r="AF99" s="69">
        <f>'imported data from Web Calc'!W105</f>
        <v>0.0844080485399015</v>
      </c>
      <c r="AG99" s="69">
        <f>'imported data from Web Calc'!X105</f>
        <v>0.0366652336541162</v>
      </c>
      <c r="AH99" s="69">
        <f>'imported data from Web Calc'!Y105</f>
        <v>0.260713214621396</v>
      </c>
      <c r="AI99" s="69">
        <f>'imported data from Web Calc'!Z105</f>
        <v>0.122477482631835</v>
      </c>
      <c r="AJ99" s="69">
        <f>'imported data from Web Calc'!AA105</f>
        <v>0.16694382982938</v>
      </c>
      <c r="AK99" s="69">
        <f>'imported data from Web Calc'!AB105</f>
        <v>0.468534879418344</v>
      </c>
      <c r="AL99" s="69">
        <f>'imported data from Web Calc'!AC105</f>
        <v>0.044154302655808</v>
      </c>
      <c r="AM99" s="69">
        <f>'imported data from Web Calc'!AD105</f>
        <v>0.161951117161585</v>
      </c>
      <c r="AN99" s="69">
        <f>'imported data from Web Calc'!AE105</f>
        <v>0.17240460930978</v>
      </c>
      <c r="AO99" s="69">
        <f>'imported data from Web Calc'!AG105</f>
        <v>0.132618930238292</v>
      </c>
      <c r="AP99" s="69">
        <f>'imported data from Web Calc'!AH105</f>
        <v>0.190347170459667</v>
      </c>
      <c r="AQ99" s="69">
        <f>'imported data from Web Calc'!AI105</f>
        <v>0.177397321977575</v>
      </c>
      <c r="AR99" s="69">
        <f>'imported data from Web Calc'!AJ105</f>
        <v>0.807103207203161</v>
      </c>
      <c r="AS99" s="69">
        <f>'imported data from Web Calc'!AK105</f>
        <v>0.0803514694973184</v>
      </c>
      <c r="AT99" s="69">
        <f>'imported data from Web Calc'!AL105</f>
        <v>0.0569481288670315</v>
      </c>
      <c r="AU99" s="69">
        <f>'imported data from Web Calc'!AM105</f>
        <v>0.214530622444297</v>
      </c>
      <c r="AV99" s="69">
        <f>'imported data from Web Calc'!AN105</f>
        <v>0.134803242030453</v>
      </c>
      <c r="AW99" s="69">
        <f>'imported data from Web Calc'!AO105</f>
        <v>0.0460265699062309</v>
      </c>
      <c r="AX99" s="69">
        <f>'imported data from Web Calc'!AP105</f>
        <v>0.0102974698773262</v>
      </c>
      <c r="AY99" s="69">
        <f>'imported data from Web Calc'!AQ105</f>
        <v>0.171936542497175</v>
      </c>
      <c r="AZ99" s="69">
        <f>'imported data from Web Calc'!AS105</f>
        <v>0.0814436253933985</v>
      </c>
      <c r="BA99" s="69">
        <f>'imported data from Web Calc'!AT105</f>
        <v>0.039317612258882</v>
      </c>
      <c r="BB99" s="69">
        <f>'imported data from Web Calc'!AU105</f>
        <v>0.247295299326698</v>
      </c>
      <c r="BC99" s="69">
        <f>'imported data from Web Calc'!AV105</f>
        <v>0.159922827640294</v>
      </c>
      <c r="BD99" s="69">
        <f>'imported data from Web Calc'!AW105</f>
        <v>0.162887250786797</v>
      </c>
      <c r="BE99" s="69">
        <f>'imported data from Web Calc'!AX105</f>
        <v>0.200020551253519</v>
      </c>
      <c r="BF99" s="69">
        <f>'imported data from Web Calc'!AY105</f>
        <v>0.232005116781578</v>
      </c>
      <c r="BG99" s="69">
        <f>'imported data from Web Calc'!AZ105</f>
        <v>0.543425569435262</v>
      </c>
      <c r="BH99" s="69">
        <f>'imported data from Web Calc'!BA105</f>
        <v>0.215154711527771</v>
      </c>
      <c r="BI99" s="69">
        <f>'imported data from Web Calc'!BB105</f>
        <v>0.640003355102913</v>
      </c>
      <c r="BJ99" s="69">
        <f>'imported data from Web Calc'!BC105</f>
        <v>0.177865388790181</v>
      </c>
      <c r="BK99" s="69">
        <f>'imported data from Web Calc'!BE105</f>
        <v>0.0797273804138441</v>
      </c>
      <c r="BL99" s="69">
        <f>'imported data from Web Calc'!BF105</f>
        <v>0.158830671744214</v>
      </c>
      <c r="BM99" s="69">
        <f>'imported data from Web Calc'!BG105</f>
        <v>0.0547638170748714</v>
      </c>
      <c r="BN99" s="69">
        <f>'imported data from Web Calc'!BH105</f>
        <v>0.00889326943950903</v>
      </c>
      <c r="BO99" s="69">
        <f>'imported data from Web Calc'!BI105</f>
        <v>0.10437889921108</v>
      </c>
      <c r="BP99" s="69">
        <f>'imported data from Web Calc'!BJ105</f>
        <v>0.101258453793708</v>
      </c>
      <c r="BQ99" s="69">
        <f>'imported data from Web Calc'!BK105</f>
        <v>0.179269589227998</v>
      </c>
      <c r="BR99" s="69">
        <f>'imported data from Web Calc'!BL105</f>
        <v>0.0552318838874771</v>
      </c>
      <c r="BS99" s="69">
        <f>'imported data from Web Calc'!BM105</f>
        <v>0.0399417013423563</v>
      </c>
      <c r="BT99" s="69">
        <f>'imported data from Web Calc'!BN105</f>
        <v>0.107967411441057</v>
      </c>
      <c r="BU99" s="69">
        <f>'imported data from Web Calc'!BO105</f>
        <v>0.173652787476729</v>
      </c>
      <c r="BV99" s="69">
        <f>'imported data from Web Calc'!BQ105</f>
        <v>0.190191148188798</v>
      </c>
      <c r="BW99" s="69">
        <f>'imported data from Web Calc'!BR105</f>
        <v>0.153837959076419</v>
      </c>
      <c r="BX99" s="69">
        <f>'imported data from Web Calc'!BS105</f>
        <v>0.362127690685973</v>
      </c>
      <c r="BY99" s="69">
        <f>'imported data from Web Calc'!BT105</f>
        <v>0.515497582949786</v>
      </c>
      <c r="BZ99" s="69">
        <f>'imported data from Web Calc'!BU105</f>
        <v>0.185042413250135</v>
      </c>
      <c r="CA99" s="69">
        <f>'imported data from Web Calc'!BV105</f>
        <v>0.143696511469962</v>
      </c>
      <c r="CB99" s="69">
        <f>'imported data from Web Calc'!BW105</f>
        <v>0.257124702391419</v>
      </c>
      <c r="CC99" s="69">
        <f>'imported data from Web Calc'!BX105</f>
        <v>0.470563168939635</v>
      </c>
      <c r="CD99" s="69">
        <f>'imported data from Web Calc'!BY105</f>
        <v>0.0614727747222203</v>
      </c>
      <c r="CE99" s="69">
        <f>'imported data from Web Calc'!BZ105</f>
        <v>0.0469627035314424</v>
      </c>
      <c r="CF99" s="69">
        <f>'imported data from Web Calc'!CA105</f>
        <v>0.175369032456283</v>
      </c>
      <c r="CG99" s="69">
        <f>'imported data from Web Calc'!CC105</f>
        <v>0.669335542026206</v>
      </c>
      <c r="CH99" s="69">
        <f>'imported data from Web Calc'!CD105</f>
        <v>0.0625649306183003</v>
      </c>
      <c r="CI99" s="69">
        <f>'imported data from Web Calc'!CE105</f>
        <v>0.101414476064577</v>
      </c>
      <c r="CJ99" s="69">
        <f>'imported data from Web Calc'!CF105</f>
        <v>0.0360411445706418</v>
      </c>
      <c r="CK99" s="69">
        <f>'imported data from Web Calc'!CG105</f>
        <v>0.13074666298787</v>
      </c>
      <c r="CL99" s="69">
        <f>'imported data from Web Calc'!CH105</f>
        <v>0.0625649306183003</v>
      </c>
      <c r="CM99" s="69">
        <f>'imported data from Web Calc'!CI105</f>
        <v>0.0277719642146071</v>
      </c>
      <c r="CN99" s="69">
        <f>'imported data from Web Calc'!CJ105</f>
        <v>0.0143540489199093</v>
      </c>
      <c r="CO99" s="69">
        <f>'imported data from Web Calc'!CK105</f>
        <v>0.940970315608402</v>
      </c>
      <c r="CP99" s="69">
        <f>'imported data from Web Calc'!CL105</f>
        <v>0.505824202155934</v>
      </c>
      <c r="CQ99" s="69">
        <f>'imported data from Web Calc'!CM105</f>
        <v>0.180049700582341</v>
      </c>
      <c r="CR99" s="69">
        <f>'imported data from Web Calc'!CO105</f>
        <v>0.237777940803715</v>
      </c>
      <c r="CS99" s="69">
        <f>'imported data from Web Calc'!CP105</f>
        <v>0.277719642146071</v>
      </c>
      <c r="CT99" s="69">
        <f>'imported data from Web Calc'!CQ105</f>
        <v>0.365248136103344</v>
      </c>
      <c r="CU99" s="69">
        <f>'imported data from Web Calc'!CR105</f>
        <v>0.163199295328534</v>
      </c>
      <c r="CV99" s="69">
        <f>'imported data from Web Calc'!CS105</f>
        <v>0.204389174837839</v>
      </c>
      <c r="CW99" s="69">
        <f>'imported data from Web Calc'!CT105</f>
        <v>0.375233561438933</v>
      </c>
      <c r="CX99" s="69">
        <f>'imported data from Web Calc'!CU105</f>
        <v>0.39645259027706</v>
      </c>
      <c r="CY99" s="69">
        <f>'imported data from Web Calc'!CV105</f>
        <v>0.503951934905511</v>
      </c>
      <c r="CZ99" s="69">
        <f>'imported data from Web Calc'!CW105</f>
        <v>0.0429061244888593</v>
      </c>
      <c r="DA99" s="69">
        <f>'imported data from Web Calc'!CX105</f>
        <v>0.0327646768824017</v>
      </c>
      <c r="DB99" s="69">
        <f>'imported data from Web Calc'!CY105</f>
        <v>0.175837099268889</v>
      </c>
      <c r="DC99" s="69">
        <f>'imported data from Web Calc'!DA105</f>
        <v>0.132774952509161</v>
      </c>
      <c r="DD99" s="69">
        <f>'imported data from Web Calc'!DB105</f>
        <v>0.0546077948040028</v>
      </c>
      <c r="DE99" s="69">
        <f>'imported data from Web Calc'!DC105</f>
        <v>0.0418139685927793</v>
      </c>
      <c r="DF99" s="69">
        <f>'imported data from Web Calc'!DD105</f>
        <v>0.0112336035025377</v>
      </c>
      <c r="DG99" s="69">
        <f>'imported data from Web Calc'!DE105</f>
        <v>0.178021411061049</v>
      </c>
      <c r="DH99" s="69">
        <f>'imported data from Web Calc'!DF105</f>
        <v>0.177865388790181</v>
      </c>
      <c r="DI99" s="81"/>
      <c r="DJ99" s="66">
        <f t="shared" si="96"/>
        <v>0.18705510054434</v>
      </c>
      <c r="DK99" s="66">
        <f t="shared" si="100"/>
        <v>0.183466588314362</v>
      </c>
      <c r="DL99" s="66">
        <f t="shared" si="100"/>
        <v>0.182842499230888</v>
      </c>
      <c r="DM99" s="66">
        <f t="shared" si="100"/>
        <v>0.178317853375699</v>
      </c>
      <c r="DN99" s="66">
        <f t="shared" si="100"/>
        <v>0.792109466972691</v>
      </c>
      <c r="DO99" s="66">
        <f t="shared" si="100"/>
        <v>0.282072663503305</v>
      </c>
      <c r="DP99" s="66">
        <f t="shared" si="100"/>
        <v>0.10358318562965</v>
      </c>
      <c r="DQ99" s="66">
        <f t="shared" si="100"/>
        <v>0.0502235689925957</v>
      </c>
      <c r="DR99" s="66">
        <f t="shared" si="100"/>
        <v>0.354310974915457</v>
      </c>
      <c r="DS99" s="66">
        <f t="shared" si="100"/>
        <v>0.312809050864415</v>
      </c>
      <c r="DT99" s="66">
        <f t="shared" si="100"/>
        <v>0.482717303840298</v>
      </c>
      <c r="DU99" s="66">
        <f t="shared" si="100"/>
        <v>0.387699740881333</v>
      </c>
      <c r="DV99" s="66">
        <f t="shared" si="100"/>
        <v>0.0274443174457831</v>
      </c>
      <c r="DW99" s="66">
        <f t="shared" si="100"/>
        <v>0.0558403707438646</v>
      </c>
      <c r="DX99" s="66">
        <f t="shared" si="100"/>
        <v>0.175041385687459</v>
      </c>
      <c r="DY99" s="66">
        <f t="shared" si="100"/>
        <v>0.0957820720862209</v>
      </c>
      <c r="DZ99" s="66">
        <f t="shared" si="100"/>
        <v>0.0514717471595443</v>
      </c>
      <c r="EA99" s="66">
        <f t="shared" si="100"/>
        <v>0.0837683572293403</v>
      </c>
      <c r="EB99" s="66">
        <f t="shared" si="100"/>
        <v>0.036025542343555</v>
      </c>
      <c r="EC99" s="66">
        <f t="shared" si="100"/>
        <v>0.260073523310835</v>
      </c>
      <c r="ED99" s="66">
        <f t="shared" si="100"/>
        <v>0.121837791321274</v>
      </c>
      <c r="EE99" s="66">
        <f t="shared" si="100"/>
        <v>0.166304138518819</v>
      </c>
      <c r="EF99" s="66">
        <f t="shared" si="100"/>
        <v>0.467895188107783</v>
      </c>
      <c r="EG99" s="66">
        <f t="shared" si="100"/>
        <v>0.0435146113452468</v>
      </c>
      <c r="EH99" s="66">
        <f t="shared" si="100"/>
        <v>0.161311425851024</v>
      </c>
      <c r="EI99" s="66">
        <f t="shared" si="100"/>
        <v>0.171764917999219</v>
      </c>
      <c r="EJ99" s="66">
        <f t="shared" si="100"/>
        <v>0.131979238927731</v>
      </c>
      <c r="EK99" s="66">
        <f t="shared" si="100"/>
        <v>0.189707479149106</v>
      </c>
      <c r="EL99" s="66">
        <f t="shared" si="100"/>
        <v>0.176757630667014</v>
      </c>
      <c r="EM99" s="66">
        <f t="shared" si="100"/>
        <v>0.8064635158926</v>
      </c>
      <c r="EN99" s="66">
        <f t="shared" si="100"/>
        <v>0.0797117781867572</v>
      </c>
      <c r="EO99" s="66">
        <f t="shared" si="100"/>
        <v>0.0563084375564703</v>
      </c>
      <c r="EP99" s="66">
        <f t="shared" si="100"/>
        <v>0.213890931133736</v>
      </c>
      <c r="EQ99" s="66">
        <f t="shared" si="100"/>
        <v>0.134163550719891</v>
      </c>
      <c r="ER99" s="66">
        <f t="shared" si="100"/>
        <v>0.0453868785956697</v>
      </c>
      <c r="ES99" s="66">
        <f t="shared" si="100"/>
        <v>0.00965777856676507</v>
      </c>
      <c r="ET99" s="66">
        <f t="shared" si="100"/>
        <v>0.171296851186613</v>
      </c>
      <c r="EU99" s="66">
        <f t="shared" si="100"/>
        <v>0.0808039340828373</v>
      </c>
      <c r="EV99" s="66">
        <f t="shared" si="100"/>
        <v>0.0386779209483208</v>
      </c>
      <c r="EW99" s="66">
        <f t="shared" si="100"/>
        <v>0.246655608016137</v>
      </c>
      <c r="EX99" s="66">
        <f t="shared" si="100"/>
        <v>0.159283136329733</v>
      </c>
      <c r="EY99" s="66">
        <f t="shared" si="100"/>
        <v>0.162247559476236</v>
      </c>
      <c r="EZ99" s="66">
        <f t="shared" si="100"/>
        <v>0.199380859942958</v>
      </c>
      <c r="FA99" s="66">
        <f t="shared" si="100"/>
        <v>0.231365425471016</v>
      </c>
      <c r="FB99" s="66">
        <f t="shared" si="100"/>
        <v>0.542785878124701</v>
      </c>
      <c r="FC99" s="66">
        <f t="shared" si="100"/>
        <v>0.21451502021721</v>
      </c>
      <c r="FD99" s="66">
        <f t="shared" si="100"/>
        <v>0.639363663792352</v>
      </c>
      <c r="FE99" s="66">
        <f t="shared" si="100"/>
        <v>0.177225697479619</v>
      </c>
      <c r="FF99" s="66">
        <f t="shared" si="100"/>
        <v>0.0790876891032829</v>
      </c>
      <c r="FG99" s="66">
        <f t="shared" si="100"/>
        <v>0.158190980433653</v>
      </c>
      <c r="FH99" s="66">
        <f t="shared" si="100"/>
        <v>0.0541241257643102</v>
      </c>
      <c r="FI99" s="66">
        <f t="shared" si="100"/>
        <v>0.00825357812894785</v>
      </c>
      <c r="FJ99" s="66">
        <f t="shared" si="100"/>
        <v>0.103739207900518</v>
      </c>
      <c r="FK99" s="66">
        <f t="shared" si="100"/>
        <v>0.100618762483147</v>
      </c>
      <c r="FL99" s="66">
        <f t="shared" si="100"/>
        <v>0.178629897917437</v>
      </c>
      <c r="FM99" s="66">
        <f t="shared" si="100"/>
        <v>0.0545921925769159</v>
      </c>
      <c r="FN99" s="66">
        <f t="shared" si="100"/>
        <v>0.0393020100317951</v>
      </c>
      <c r="FO99" s="66">
        <f t="shared" si="100"/>
        <v>0.107327720130496</v>
      </c>
      <c r="FP99" s="66">
        <f t="shared" si="100"/>
        <v>0.173013096166168</v>
      </c>
      <c r="FQ99" s="66">
        <f t="shared" si="100"/>
        <v>0.189551456878237</v>
      </c>
      <c r="FR99" s="66">
        <f t="shared" si="100"/>
        <v>0.153198267765858</v>
      </c>
      <c r="FS99" s="66">
        <f t="shared" si="100"/>
        <v>0.361487999375412</v>
      </c>
      <c r="FT99" s="66">
        <f t="shared" si="100"/>
        <v>0.514857891639225</v>
      </c>
      <c r="FU99" s="66">
        <f t="shared" si="100"/>
        <v>0.184402721939574</v>
      </c>
      <c r="FV99" s="66">
        <f t="shared" si="99"/>
        <v>0.1430568201594</v>
      </c>
      <c r="FW99" s="66">
        <f t="shared" si="98"/>
        <v>0.256485011080858</v>
      </c>
      <c r="FX99" s="66">
        <f t="shared" si="98"/>
        <v>0.469923477629074</v>
      </c>
      <c r="FY99" s="66">
        <f t="shared" si="98"/>
        <v>0.0608330834116591</v>
      </c>
      <c r="FZ99" s="66">
        <f t="shared" si="98"/>
        <v>0.0463230122208812</v>
      </c>
      <c r="GA99" s="66">
        <f t="shared" si="98"/>
        <v>0.174729341145722</v>
      </c>
      <c r="GB99" s="66">
        <f t="shared" si="98"/>
        <v>0.668695850715644</v>
      </c>
      <c r="GC99" s="66">
        <f t="shared" si="98"/>
        <v>0.0619252393077392</v>
      </c>
      <c r="GD99" s="66">
        <f t="shared" si="98"/>
        <v>0.100774784754015</v>
      </c>
      <c r="GE99" s="66">
        <f t="shared" si="98"/>
        <v>0.0354014532600807</v>
      </c>
      <c r="GF99" s="66">
        <f t="shared" si="98"/>
        <v>0.130106971677308</v>
      </c>
      <c r="GG99" s="66">
        <f t="shared" si="98"/>
        <v>0.0619252393077392</v>
      </c>
      <c r="GH99" s="66">
        <f t="shared" si="98"/>
        <v>0.027132272904046</v>
      </c>
      <c r="GI99" s="66">
        <f t="shared" si="98"/>
        <v>0.0137143576093481</v>
      </c>
      <c r="GJ99" s="66">
        <f t="shared" si="98"/>
        <v>0.940330624297841</v>
      </c>
      <c r="GK99" s="66">
        <f t="shared" si="98"/>
        <v>0.505184510845373</v>
      </c>
      <c r="GL99" s="66">
        <f t="shared" si="98"/>
        <v>0.179410009271779</v>
      </c>
      <c r="GM99" s="66">
        <f t="shared" si="98"/>
        <v>0.237138249493154</v>
      </c>
      <c r="GN99" s="66">
        <f t="shared" si="98"/>
        <v>0.27707995083551</v>
      </c>
      <c r="GO99" s="66">
        <f t="shared" si="98"/>
        <v>0.364608444792783</v>
      </c>
      <c r="GP99" s="66">
        <f t="shared" si="98"/>
        <v>0.162559604017973</v>
      </c>
      <c r="GQ99" s="66">
        <f t="shared" si="98"/>
        <v>0.203749483527278</v>
      </c>
      <c r="GR99" s="66">
        <f t="shared" si="98"/>
        <v>0.374593870128372</v>
      </c>
      <c r="GS99" s="66">
        <f t="shared" si="98"/>
        <v>0.395812898966499</v>
      </c>
      <c r="GT99" s="66">
        <f t="shared" si="98"/>
        <v>0.50331224359495</v>
      </c>
      <c r="GU99" s="66">
        <f t="shared" si="98"/>
        <v>0.0422664331782982</v>
      </c>
      <c r="GV99" s="66">
        <f t="shared" si="98"/>
        <v>0.0321249855718405</v>
      </c>
      <c r="GW99" s="66">
        <f t="shared" si="98"/>
        <v>0.175197407958328</v>
      </c>
      <c r="GX99" s="66">
        <f t="shared" si="98"/>
        <v>0.1321352611986</v>
      </c>
      <c r="GY99" s="66">
        <f t="shared" si="98"/>
        <v>0.0539681034934416</v>
      </c>
      <c r="GZ99" s="66">
        <f t="shared" si="98"/>
        <v>0.0411742772822181</v>
      </c>
      <c r="HA99" s="66">
        <f t="shared" si="98"/>
        <v>0.0105939121919765</v>
      </c>
      <c r="HB99" s="66">
        <f t="shared" si="98"/>
        <v>0.177381719750488</v>
      </c>
      <c r="HC99" s="66">
        <f t="shared" si="98"/>
        <v>0.177225697479619</v>
      </c>
      <c r="HD99" s="66"/>
    </row>
    <row r="100" spans="1:212">
      <c r="A100">
        <f>'imported data from Web Calc'!A106</f>
        <v>718.5</v>
      </c>
      <c r="B100" t="str">
        <f>'imported data from Web Calc'!B106</f>
        <v>C39H76O8PN</v>
      </c>
      <c r="C100" s="61" t="str">
        <f>'imported data from Web Calc'!C106</f>
        <v>PE(34:1)</v>
      </c>
      <c r="D100" s="69">
        <f>'imported data from Web Calc'!H106</f>
        <v>0</v>
      </c>
      <c r="E100" s="69">
        <f>'imported data from Web Calc'!T106</f>
        <v>0</v>
      </c>
      <c r="F100" s="69">
        <f>'imported data from Web Calc'!AF106</f>
        <v>0</v>
      </c>
      <c r="G100" s="69">
        <f>'imported data from Web Calc'!AR106</f>
        <v>0</v>
      </c>
      <c r="H100" s="69">
        <f>'imported data from Web Calc'!BD106</f>
        <v>0</v>
      </c>
      <c r="I100" s="69">
        <f>'imported data from Web Calc'!BP106</f>
        <v>0</v>
      </c>
      <c r="J100" s="69">
        <f>'imported data from Web Calc'!CB106</f>
        <v>0</v>
      </c>
      <c r="K100" s="69">
        <f>'imported data from Web Calc'!CN106</f>
        <v>0</v>
      </c>
      <c r="L100" s="69">
        <f>'imported data from Web Calc'!CZ106</f>
        <v>0.000156022270868579</v>
      </c>
      <c r="M100" s="69">
        <f>'imported data from Web Calc'!DG106</f>
        <v>0</v>
      </c>
      <c r="N100" s="78">
        <f t="shared" si="69"/>
        <v>1.56022270868579e-5</v>
      </c>
      <c r="O100" s="69">
        <f>'imported data from Web Calc'!D106</f>
        <v>0.0372893227375905</v>
      </c>
      <c r="P100" s="69">
        <f>'imported data from Web Calc'!E106</f>
        <v>0.039317612258882</v>
      </c>
      <c r="Q100" s="69">
        <f>'imported data from Web Calc'!F106</f>
        <v>0.0399417013423563</v>
      </c>
      <c r="R100" s="69">
        <f>'imported data from Web Calc'!G106</f>
        <v>0.0376013672793276</v>
      </c>
      <c r="S100" s="69">
        <f>'imported data from Web Calc'!I106</f>
        <v>0.128250306653972</v>
      </c>
      <c r="T100" s="69">
        <f>'imported data from Web Calc'!J106</f>
        <v>0.0627209528891689</v>
      </c>
      <c r="U100" s="69">
        <f>'imported data from Web Calc'!K106</f>
        <v>0.0195027838585724</v>
      </c>
      <c r="V100" s="69">
        <f>'imported data from Web Calc'!L106</f>
        <v>0.00967338079385192</v>
      </c>
      <c r="W100" s="69">
        <f>'imported data from Web Calc'!M106</f>
        <v>0.0698979773491236</v>
      </c>
      <c r="X100" s="69">
        <f>'imported data from Web Calc'!N106</f>
        <v>0.0493030375944711</v>
      </c>
      <c r="Y100" s="69">
        <f>'imported data from Web Calc'!O106</f>
        <v>0.0792593136012383</v>
      </c>
      <c r="Z100" s="69">
        <f>'imported data from Web Calc'!P106</f>
        <v>0.0925212066250676</v>
      </c>
      <c r="AA100" s="69">
        <f>'imported data from Web Calc'!Q106</f>
        <v>0.00468066812605738</v>
      </c>
      <c r="AB100" s="69">
        <f>'imported data from Web Calc'!R106</f>
        <v>0.0132618930238292</v>
      </c>
      <c r="AC100" s="69">
        <f>'imported data from Web Calc'!S106</f>
        <v>0.0386935231754077</v>
      </c>
      <c r="AD100" s="69">
        <f>'imported data from Web Calc'!U106</f>
        <v>0.024495496526367</v>
      </c>
      <c r="AE100" s="69">
        <f>'imported data from Web Calc'!V106</f>
        <v>0.0156022270868579</v>
      </c>
      <c r="AF100" s="69">
        <f>'imported data from Web Calc'!W106</f>
        <v>0.0213750511089954</v>
      </c>
      <c r="AG100" s="69">
        <f>'imported data from Web Calc'!X106</f>
        <v>0.00920531398124618</v>
      </c>
      <c r="AH100" s="69">
        <f>'imported data from Web Calc'!Y106</f>
        <v>0.057884262492243</v>
      </c>
      <c r="AI100" s="69">
        <f>'imported data from Web Calc'!Z106</f>
        <v>0.0258996969641842</v>
      </c>
      <c r="AJ100" s="69">
        <f>'imported data from Web Calc'!AA106</f>
        <v>0.0349489886745618</v>
      </c>
      <c r="AK100" s="69">
        <f>'imported data from Web Calc'!AB106</f>
        <v>0.0870604271446673</v>
      </c>
      <c r="AL100" s="69">
        <f>'imported data from Web Calc'!AC106</f>
        <v>0.00998542533558908</v>
      </c>
      <c r="AM100" s="69">
        <f>'imported data from Web Calc'!AD106</f>
        <v>0.0301122982776358</v>
      </c>
      <c r="AN100" s="69">
        <f>'imported data from Web Calc'!AE106</f>
        <v>0.0376013672793276</v>
      </c>
      <c r="AO100" s="69">
        <f>'imported data from Web Calc'!AG106</f>
        <v>0.0232473183594183</v>
      </c>
      <c r="AP100" s="69">
        <f>'imported data from Web Calc'!AH106</f>
        <v>0.0383814786336705</v>
      </c>
      <c r="AQ100" s="69">
        <f>'imported data from Web Calc'!AI106</f>
        <v>0.0433741913014651</v>
      </c>
      <c r="AR100" s="69">
        <f>'imported data from Web Calc'!AJ106</f>
        <v>0.16366736214114</v>
      </c>
      <c r="AS100" s="69">
        <f>'imported data from Web Calc'!AK106</f>
        <v>0.0184106279624924</v>
      </c>
      <c r="AT100" s="69">
        <f>'imported data from Web Calc'!AL106</f>
        <v>0.0154462048159894</v>
      </c>
      <c r="AU100" s="69">
        <f>'imported data from Web Calc'!AM106</f>
        <v>0.0586643738465859</v>
      </c>
      <c r="AV100" s="69">
        <f>'imported data from Web Calc'!AN106</f>
        <v>0.0436862358432022</v>
      </c>
      <c r="AW100" s="69">
        <f>'imported data from Web Calc'!AO106</f>
        <v>0.0143540489199093</v>
      </c>
      <c r="AX100" s="69">
        <f>'imported data from Web Calc'!AP106</f>
        <v>0.00156022270868579</v>
      </c>
      <c r="AY100" s="69">
        <f>'imported data from Web Calc'!AQ106</f>
        <v>0.0371333004667219</v>
      </c>
      <c r="AZ100" s="69">
        <f>'imported data from Web Calc'!AS106</f>
        <v>0.0168504052538066</v>
      </c>
      <c r="BA100" s="69">
        <f>'imported data from Web Calc'!AT106</f>
        <v>0.0090492917103776</v>
      </c>
      <c r="BB100" s="69">
        <f>'imported data from Web Calc'!AU106</f>
        <v>0.0544517725331342</v>
      </c>
      <c r="BC100" s="69">
        <f>'imported data from Web Calc'!AV106</f>
        <v>0.0340128550493503</v>
      </c>
      <c r="BD100" s="69">
        <f>'imported data from Web Calc'!AW106</f>
        <v>0.0312044541737159</v>
      </c>
      <c r="BE100" s="69">
        <f>'imported data from Web Calc'!AX106</f>
        <v>0.0341688773202189</v>
      </c>
      <c r="BF100" s="69">
        <f>'imported data from Web Calc'!AY106</f>
        <v>0.0433741913014651</v>
      </c>
      <c r="BG100" s="69">
        <f>'imported data from Web Calc'!AZ106</f>
        <v>0.117172725422303</v>
      </c>
      <c r="BH100" s="69">
        <f>'imported data from Web Calc'!BA106</f>
        <v>0.0418139685927793</v>
      </c>
      <c r="BI100" s="69">
        <f>'imported data from Web Calc'!BB106</f>
        <v>0.132150863425687</v>
      </c>
      <c r="BJ100" s="69">
        <f>'imported data from Web Calc'!BC106</f>
        <v>0.0326086546115331</v>
      </c>
      <c r="BK100" s="69">
        <f>'imported data from Web Calc'!BE106</f>
        <v>0.013729959836435</v>
      </c>
      <c r="BL100" s="69">
        <f>'imported data from Web Calc'!BF106</f>
        <v>0.0394736345297506</v>
      </c>
      <c r="BM100" s="69">
        <f>'imported data from Web Calc'!BG106</f>
        <v>0.0180985834207552</v>
      </c>
      <c r="BN100" s="69">
        <f>'imported data from Web Calc'!BH106</f>
        <v>0.00312044541737159</v>
      </c>
      <c r="BO100" s="69">
        <f>'imported data from Web Calc'!BI106</f>
        <v>0.0329206991532703</v>
      </c>
      <c r="BP100" s="69">
        <f>'imported data from Web Calc'!BJ106</f>
        <v>0.0258996969641842</v>
      </c>
      <c r="BQ100" s="69">
        <f>'imported data from Web Calc'!BK106</f>
        <v>0.0597565297426659</v>
      </c>
      <c r="BR100" s="69">
        <f>'imported data from Web Calc'!BL106</f>
        <v>0.0149781380033836</v>
      </c>
      <c r="BS100" s="69">
        <f>'imported data from Web Calc'!BM106</f>
        <v>0.0104534921481948</v>
      </c>
      <c r="BT100" s="69">
        <f>'imported data from Web Calc'!BN106</f>
        <v>0.0191907393168353</v>
      </c>
      <c r="BU100" s="69">
        <f>'imported data from Web Calc'!BO106</f>
        <v>0.0390055677171449</v>
      </c>
      <c r="BV100" s="69">
        <f>'imported data from Web Calc'!BQ106</f>
        <v>0.0329206991532703</v>
      </c>
      <c r="BW100" s="69">
        <f>'imported data from Web Calc'!BR106</f>
        <v>0.0235593629011555</v>
      </c>
      <c r="BX100" s="69">
        <f>'imported data from Web Calc'!BS106</f>
        <v>0.0869044048737987</v>
      </c>
      <c r="BY100" s="69">
        <f>'imported data from Web Calc'!BT106</f>
        <v>0.086436338061193</v>
      </c>
      <c r="BZ100" s="69">
        <f>'imported data from Web Calc'!BU106</f>
        <v>0.044154302655808</v>
      </c>
      <c r="CA100" s="69">
        <f>'imported data from Web Calc'!BV106</f>
        <v>0.0291761646524244</v>
      </c>
      <c r="CB100" s="69">
        <f>'imported data from Web Calc'!BW106</f>
        <v>0.0524234830118427</v>
      </c>
      <c r="CC100" s="69">
        <f>'imported data from Web Calc'!BX106</f>
        <v>0.078635224517764</v>
      </c>
      <c r="CD100" s="69">
        <f>'imported data from Web Calc'!BY106</f>
        <v>0.010765536689932</v>
      </c>
      <c r="CE100" s="69">
        <f>'imported data from Web Calc'!BZ106</f>
        <v>0.0104534921481948</v>
      </c>
      <c r="CF100" s="69">
        <f>'imported data from Web Calc'!CA106</f>
        <v>0.0418139685927793</v>
      </c>
      <c r="CG100" s="69">
        <f>'imported data from Web Calc'!CC106</f>
        <v>0.121385326735755</v>
      </c>
      <c r="CH100" s="69">
        <f>'imported data from Web Calc'!CD106</f>
        <v>0.0177865388790181</v>
      </c>
      <c r="CI100" s="69">
        <f>'imported data from Web Calc'!CE106</f>
        <v>0.0213750511089954</v>
      </c>
      <c r="CJ100" s="69">
        <f>'imported data from Web Calc'!CF106</f>
        <v>0.011857692586012</v>
      </c>
      <c r="CK100" s="69">
        <f>'imported data from Web Calc'!CG106</f>
        <v>0.02745991967287</v>
      </c>
      <c r="CL100" s="69">
        <f>'imported data from Web Calc'!CH106</f>
        <v>0.0140420043781721</v>
      </c>
      <c r="CM100" s="69">
        <f>'imported data from Web Calc'!CI106</f>
        <v>0.00561680175126886</v>
      </c>
      <c r="CN100" s="69">
        <f>'imported data from Web Calc'!CJ106</f>
        <v>0.00327646768824017</v>
      </c>
      <c r="CO100" s="69">
        <f>'imported data from Web Calc'!CK106</f>
        <v>0.153681936805551</v>
      </c>
      <c r="CP100" s="69">
        <f>'imported data from Web Calc'!CL106</f>
        <v>0.097201874751125</v>
      </c>
      <c r="CQ100" s="69">
        <f>'imported data from Web Calc'!CM106</f>
        <v>0.0413459017801735</v>
      </c>
      <c r="CR100" s="69">
        <f>'imported data from Web Calc'!CO106</f>
        <v>0.0542957502622656</v>
      </c>
      <c r="CS100" s="69">
        <f>'imported data from Web Calc'!CP106</f>
        <v>0.0507072380322883</v>
      </c>
      <c r="CT100" s="69">
        <f>'imported data from Web Calc'!CQ106</f>
        <v>0.070834110974335</v>
      </c>
      <c r="CU100" s="69">
        <f>'imported data from Web Calc'!CR106</f>
        <v>0.0301122982776358</v>
      </c>
      <c r="CV100" s="69">
        <f>'imported data from Web Calc'!CS106</f>
        <v>0.0532035943661856</v>
      </c>
      <c r="CW100" s="69">
        <f>'imported data from Web Calc'!CT106</f>
        <v>0.0642811755978547</v>
      </c>
      <c r="CX100" s="69">
        <f>'imported data from Web Calc'!CU106</f>
        <v>0.0950175629589649</v>
      </c>
      <c r="CY100" s="69">
        <f>'imported data from Web Calc'!CV106</f>
        <v>0.0703660441617293</v>
      </c>
      <c r="CZ100" s="69">
        <f>'imported data from Web Calc'!CW106</f>
        <v>0.0163823384412008</v>
      </c>
      <c r="DA100" s="69">
        <f>'imported data from Web Calc'!CX106</f>
        <v>0.00639691310561176</v>
      </c>
      <c r="DB100" s="69">
        <f>'imported data from Web Calc'!CY106</f>
        <v>0.0376013672793276</v>
      </c>
      <c r="DC100" s="69">
        <f>'imported data from Web Calc'!DA106</f>
        <v>0.0377573895501962</v>
      </c>
      <c r="DD100" s="69">
        <f>'imported data from Web Calc'!DB106</f>
        <v>0.0141980266490407</v>
      </c>
      <c r="DE100" s="69">
        <f>'imported data from Web Calc'!DC106</f>
        <v>0.0109215589608006</v>
      </c>
      <c r="DF100" s="69">
        <f>'imported data from Web Calc'!DD106</f>
        <v>0.00187226725042295</v>
      </c>
      <c r="DG100" s="69">
        <f>'imported data from Web Calc'!DE106</f>
        <v>0.0566360843252943</v>
      </c>
      <c r="DH100" s="69">
        <f>'imported data from Web Calc'!DF106</f>
        <v>0.0344809218619561</v>
      </c>
      <c r="DI100" s="81"/>
      <c r="DJ100" s="66">
        <f t="shared" si="96"/>
        <v>0.0372737205105036</v>
      </c>
      <c r="DK100" s="66">
        <f t="shared" si="100"/>
        <v>0.0393020100317951</v>
      </c>
      <c r="DL100" s="66">
        <f t="shared" si="100"/>
        <v>0.0399260991152695</v>
      </c>
      <c r="DM100" s="66">
        <f t="shared" si="100"/>
        <v>0.0375857650522408</v>
      </c>
      <c r="DN100" s="66">
        <f t="shared" si="100"/>
        <v>0.128234704426885</v>
      </c>
      <c r="DO100" s="66">
        <f t="shared" si="100"/>
        <v>0.0627053506620821</v>
      </c>
      <c r="DP100" s="66">
        <f t="shared" si="100"/>
        <v>0.0194871816314856</v>
      </c>
      <c r="DQ100" s="66">
        <f t="shared" si="100"/>
        <v>0.00965777856676506</v>
      </c>
      <c r="DR100" s="66">
        <f t="shared" si="100"/>
        <v>0.0698823751220367</v>
      </c>
      <c r="DS100" s="66">
        <f t="shared" si="100"/>
        <v>0.0492874353673842</v>
      </c>
      <c r="DT100" s="66">
        <f t="shared" si="100"/>
        <v>0.0792437113741515</v>
      </c>
      <c r="DU100" s="66">
        <f t="shared" si="100"/>
        <v>0.0925056043979807</v>
      </c>
      <c r="DV100" s="66">
        <f t="shared" si="100"/>
        <v>0.00466506589897052</v>
      </c>
      <c r="DW100" s="66">
        <f t="shared" si="100"/>
        <v>0.0132462907967424</v>
      </c>
      <c r="DX100" s="66">
        <f t="shared" si="100"/>
        <v>0.0386779209483208</v>
      </c>
      <c r="DY100" s="66">
        <f t="shared" si="100"/>
        <v>0.0244798942992801</v>
      </c>
      <c r="DZ100" s="66">
        <f t="shared" si="100"/>
        <v>0.0155866248597711</v>
      </c>
      <c r="EA100" s="66">
        <f t="shared" si="100"/>
        <v>0.0213594488819085</v>
      </c>
      <c r="EB100" s="66">
        <f t="shared" si="100"/>
        <v>0.00918971175415933</v>
      </c>
      <c r="EC100" s="66">
        <f t="shared" si="100"/>
        <v>0.0578686602651561</v>
      </c>
      <c r="ED100" s="66">
        <f t="shared" si="100"/>
        <v>0.0258840947370973</v>
      </c>
      <c r="EE100" s="66">
        <f t="shared" si="100"/>
        <v>0.0349333864474749</v>
      </c>
      <c r="EF100" s="66">
        <f t="shared" si="100"/>
        <v>0.0870448249175805</v>
      </c>
      <c r="EG100" s="66">
        <f t="shared" si="100"/>
        <v>0.00996982310850222</v>
      </c>
      <c r="EH100" s="66">
        <f t="shared" si="100"/>
        <v>0.030096696050549</v>
      </c>
      <c r="EI100" s="66">
        <f t="shared" si="100"/>
        <v>0.0375857650522408</v>
      </c>
      <c r="EJ100" s="66">
        <f t="shared" si="100"/>
        <v>0.0232317161323315</v>
      </c>
      <c r="EK100" s="66">
        <f t="shared" si="100"/>
        <v>0.0383658764065837</v>
      </c>
      <c r="EL100" s="66">
        <f t="shared" si="100"/>
        <v>0.0433585890743782</v>
      </c>
      <c r="EM100" s="66">
        <f t="shared" si="100"/>
        <v>0.163651759914053</v>
      </c>
      <c r="EN100" s="66">
        <f t="shared" si="100"/>
        <v>0.0183950257354055</v>
      </c>
      <c r="EO100" s="66">
        <f t="shared" si="100"/>
        <v>0.0154306025889025</v>
      </c>
      <c r="EP100" s="66">
        <f t="shared" si="100"/>
        <v>0.058648771619499</v>
      </c>
      <c r="EQ100" s="66">
        <f t="shared" si="100"/>
        <v>0.0436706336161154</v>
      </c>
      <c r="ER100" s="66">
        <f t="shared" si="100"/>
        <v>0.0143384466928224</v>
      </c>
      <c r="ES100" s="66">
        <f t="shared" si="100"/>
        <v>0.00154462048159894</v>
      </c>
      <c r="ET100" s="66">
        <f t="shared" si="100"/>
        <v>0.037117698239635</v>
      </c>
      <c r="EU100" s="66">
        <f t="shared" si="100"/>
        <v>0.0168348030267197</v>
      </c>
      <c r="EV100" s="66">
        <f t="shared" si="100"/>
        <v>0.00903368948329075</v>
      </c>
      <c r="EW100" s="66">
        <f t="shared" si="100"/>
        <v>0.0544361703060474</v>
      </c>
      <c r="EX100" s="66">
        <f t="shared" si="100"/>
        <v>0.0339972528222635</v>
      </c>
      <c r="EY100" s="66">
        <f t="shared" si="100"/>
        <v>0.031188851946629</v>
      </c>
      <c r="EZ100" s="66">
        <f t="shared" si="100"/>
        <v>0.034153275093132</v>
      </c>
      <c r="FA100" s="66">
        <f t="shared" si="100"/>
        <v>0.0433585890743782</v>
      </c>
      <c r="FB100" s="66">
        <f t="shared" si="100"/>
        <v>0.117157123195216</v>
      </c>
      <c r="FC100" s="66">
        <f t="shared" si="100"/>
        <v>0.0417983663656924</v>
      </c>
      <c r="FD100" s="66">
        <f t="shared" si="100"/>
        <v>0.1321352611986</v>
      </c>
      <c r="FE100" s="66">
        <f t="shared" si="100"/>
        <v>0.0325930523844462</v>
      </c>
      <c r="FF100" s="66">
        <f t="shared" si="100"/>
        <v>0.0137143576093481</v>
      </c>
      <c r="FG100" s="66">
        <f t="shared" si="100"/>
        <v>0.0394580323026637</v>
      </c>
      <c r="FH100" s="66">
        <f t="shared" si="100"/>
        <v>0.0180829811936684</v>
      </c>
      <c r="FI100" s="66">
        <f t="shared" si="100"/>
        <v>0.00310484319028473</v>
      </c>
      <c r="FJ100" s="66">
        <f t="shared" si="100"/>
        <v>0.0329050969261834</v>
      </c>
      <c r="FK100" s="66">
        <f t="shared" si="100"/>
        <v>0.0258840947370973</v>
      </c>
      <c r="FL100" s="66">
        <f t="shared" si="100"/>
        <v>0.0597409275155791</v>
      </c>
      <c r="FM100" s="66">
        <f t="shared" si="100"/>
        <v>0.0149625357762968</v>
      </c>
      <c r="FN100" s="66">
        <f t="shared" si="100"/>
        <v>0.010437889921108</v>
      </c>
      <c r="FO100" s="66">
        <f t="shared" si="100"/>
        <v>0.0191751370897484</v>
      </c>
      <c r="FP100" s="66">
        <f t="shared" si="100"/>
        <v>0.038989965490058</v>
      </c>
      <c r="FQ100" s="66">
        <f t="shared" si="100"/>
        <v>0.0329050969261834</v>
      </c>
      <c r="FR100" s="66">
        <f t="shared" si="100"/>
        <v>0.0235437606740686</v>
      </c>
      <c r="FS100" s="66">
        <f t="shared" si="100"/>
        <v>0.0868888026467119</v>
      </c>
      <c r="FT100" s="66">
        <f t="shared" si="100"/>
        <v>0.0864207358341061</v>
      </c>
      <c r="FU100" s="66">
        <f t="shared" si="100"/>
        <v>0.0441387004287211</v>
      </c>
      <c r="FV100" s="66">
        <f t="shared" si="99"/>
        <v>0.0291605624253375</v>
      </c>
      <c r="FW100" s="66">
        <f t="shared" si="98"/>
        <v>0.0524078807847558</v>
      </c>
      <c r="FX100" s="66">
        <f t="shared" si="98"/>
        <v>0.0786196222906772</v>
      </c>
      <c r="FY100" s="66">
        <f t="shared" si="98"/>
        <v>0.0107499344628451</v>
      </c>
      <c r="FZ100" s="66">
        <f t="shared" si="98"/>
        <v>0.010437889921108</v>
      </c>
      <c r="GA100" s="66">
        <f t="shared" si="98"/>
        <v>0.0417983663656924</v>
      </c>
      <c r="GB100" s="66">
        <f t="shared" si="98"/>
        <v>0.121369724508668</v>
      </c>
      <c r="GC100" s="66">
        <f t="shared" si="98"/>
        <v>0.0177709366519312</v>
      </c>
      <c r="GD100" s="66">
        <f t="shared" si="98"/>
        <v>0.0213594488819085</v>
      </c>
      <c r="GE100" s="66">
        <f t="shared" si="98"/>
        <v>0.0118420903589252</v>
      </c>
      <c r="GF100" s="66">
        <f t="shared" si="98"/>
        <v>0.0274443174457831</v>
      </c>
      <c r="GG100" s="66">
        <f t="shared" si="98"/>
        <v>0.0140264021510853</v>
      </c>
      <c r="GH100" s="66">
        <f t="shared" si="98"/>
        <v>0.005601199524182</v>
      </c>
      <c r="GI100" s="66">
        <f t="shared" si="98"/>
        <v>0.00326086546115331</v>
      </c>
      <c r="GJ100" s="66">
        <f t="shared" si="98"/>
        <v>0.153666334578464</v>
      </c>
      <c r="GK100" s="66">
        <f t="shared" si="98"/>
        <v>0.0971862725240381</v>
      </c>
      <c r="GL100" s="66">
        <f t="shared" si="98"/>
        <v>0.0413302995530867</v>
      </c>
      <c r="GM100" s="66">
        <f t="shared" si="98"/>
        <v>0.0542801480351788</v>
      </c>
      <c r="GN100" s="66">
        <f t="shared" ref="GN100:HC114" si="101">IF(CS100-$N100&gt;0,CS100-$N100,0)</f>
        <v>0.0506916358052014</v>
      </c>
      <c r="GO100" s="66">
        <f t="shared" si="101"/>
        <v>0.0708185087472482</v>
      </c>
      <c r="GP100" s="66">
        <f t="shared" si="101"/>
        <v>0.030096696050549</v>
      </c>
      <c r="GQ100" s="66">
        <f t="shared" si="101"/>
        <v>0.0531879921390987</v>
      </c>
      <c r="GR100" s="66">
        <f t="shared" si="101"/>
        <v>0.0642655733707679</v>
      </c>
      <c r="GS100" s="66">
        <f t="shared" si="101"/>
        <v>0.095001960731878</v>
      </c>
      <c r="GT100" s="66">
        <f t="shared" si="101"/>
        <v>0.0703504419346425</v>
      </c>
      <c r="GU100" s="66">
        <f t="shared" si="101"/>
        <v>0.016366736214114</v>
      </c>
      <c r="GV100" s="66">
        <f t="shared" si="101"/>
        <v>0.0063813108785249</v>
      </c>
      <c r="GW100" s="66">
        <f t="shared" si="101"/>
        <v>0.0375857650522408</v>
      </c>
      <c r="GX100" s="66">
        <f t="shared" si="101"/>
        <v>0.0377417873231094</v>
      </c>
      <c r="GY100" s="66">
        <f t="shared" si="101"/>
        <v>0.0141824244219539</v>
      </c>
      <c r="GZ100" s="66">
        <f t="shared" si="101"/>
        <v>0.0109059567337137</v>
      </c>
      <c r="HA100" s="66">
        <f t="shared" si="101"/>
        <v>0.00185666502333609</v>
      </c>
      <c r="HB100" s="66">
        <f t="shared" si="101"/>
        <v>0.0566204820982075</v>
      </c>
      <c r="HC100" s="66">
        <f t="shared" si="101"/>
        <v>0.0344653196348692</v>
      </c>
      <c r="HD100" s="66"/>
    </row>
    <row r="101" spans="1:212">
      <c r="A101">
        <f>'imported data from Web Calc'!A107</f>
        <v>736.5</v>
      </c>
      <c r="B101" t="str">
        <f>'imported data from Web Calc'!B107</f>
        <v>C41H70O8PN</v>
      </c>
      <c r="C101" s="61" t="str">
        <f>'imported data from Web Calc'!C107</f>
        <v>PE(36:6)</v>
      </c>
      <c r="D101" s="69">
        <f>'imported data from Web Calc'!H107</f>
        <v>0</v>
      </c>
      <c r="E101" s="69">
        <f>'imported data from Web Calc'!T107</f>
        <v>0</v>
      </c>
      <c r="F101" s="69">
        <f>'imported data from Web Calc'!AF107</f>
        <v>0</v>
      </c>
      <c r="G101" s="69">
        <f>'imported data from Web Calc'!AR107</f>
        <v>0</v>
      </c>
      <c r="H101" s="69">
        <f>'imported data from Web Calc'!BD107</f>
        <v>0</v>
      </c>
      <c r="I101" s="69">
        <f>'imported data from Web Calc'!BP107</f>
        <v>0</v>
      </c>
      <c r="J101" s="69">
        <f>'imported data from Web Calc'!CB107</f>
        <v>0</v>
      </c>
      <c r="K101" s="69">
        <f>'imported data from Web Calc'!CN107</f>
        <v>0</v>
      </c>
      <c r="L101" s="69">
        <f>'imported data from Web Calc'!CZ107</f>
        <v>0.000156022270868579</v>
      </c>
      <c r="M101" s="69">
        <f>'imported data from Web Calc'!DG107</f>
        <v>0</v>
      </c>
      <c r="N101" s="78">
        <f t="shared" si="69"/>
        <v>1.56022270868579e-5</v>
      </c>
      <c r="O101" s="69">
        <f>'imported data from Web Calc'!D107</f>
        <v>0.0138859821073036</v>
      </c>
      <c r="P101" s="69">
        <f>'imported data from Web Calc'!E107</f>
        <v>0.0146660934616465</v>
      </c>
      <c r="Q101" s="69">
        <f>'imported data from Web Calc'!F107</f>
        <v>0.0171624497955437</v>
      </c>
      <c r="R101" s="69">
        <f>'imported data from Web Calc'!G107</f>
        <v>0.0157582493577265</v>
      </c>
      <c r="S101" s="69">
        <f>'imported data from Web Calc'!I107</f>
        <v>0.0469627035314424</v>
      </c>
      <c r="T101" s="69">
        <f>'imported data from Web Calc'!J107</f>
        <v>0.0170064275246752</v>
      </c>
      <c r="U101" s="69">
        <f>'imported data from Web Calc'!K107</f>
        <v>0.0131058707529607</v>
      </c>
      <c r="V101" s="69">
        <f>'imported data from Web Calc'!L107</f>
        <v>0.00702100218908607</v>
      </c>
      <c r="W101" s="69">
        <f>'imported data from Web Calc'!M107</f>
        <v>0.0386935231754077</v>
      </c>
      <c r="X101" s="69">
        <f>'imported data from Web Calc'!N107</f>
        <v>0.024495496526367</v>
      </c>
      <c r="Y101" s="69">
        <f>'imported data from Web Calc'!O107</f>
        <v>0.0463386144479681</v>
      </c>
      <c r="Z101" s="69">
        <f>'imported data from Web Calc'!P107</f>
        <v>0.0305803650902416</v>
      </c>
      <c r="AA101" s="69">
        <f>'imported data from Web Calc'!Q107</f>
        <v>0.00358851222997733</v>
      </c>
      <c r="AB101" s="69">
        <f>'imported data from Web Calc'!R107</f>
        <v>0.00421260131345164</v>
      </c>
      <c r="AC101" s="69">
        <f>'imported data from Web Calc'!S107</f>
        <v>0.0152901825451208</v>
      </c>
      <c r="AD101" s="69">
        <f>'imported data from Web Calc'!U107</f>
        <v>0.00483669039692596</v>
      </c>
      <c r="AE101" s="69">
        <f>'imported data from Web Calc'!V107</f>
        <v>0.00343248995910875</v>
      </c>
      <c r="AF101" s="69">
        <f>'imported data from Web Calc'!W107</f>
        <v>0.0060848685638746</v>
      </c>
      <c r="AG101" s="69">
        <f>'imported data from Web Calc'!X107</f>
        <v>0.00202828952129153</v>
      </c>
      <c r="AH101" s="69">
        <f>'imported data from Web Calc'!Y107</f>
        <v>0.0240274297137612</v>
      </c>
      <c r="AI101" s="69">
        <f>'imported data from Web Calc'!Z107</f>
        <v>0.00733304673082323</v>
      </c>
      <c r="AJ101" s="69">
        <f>'imported data from Web Calc'!AA107</f>
        <v>0.013729959836435</v>
      </c>
      <c r="AK101" s="69">
        <f>'imported data from Web Calc'!AB107</f>
        <v>0.0279279864854757</v>
      </c>
      <c r="AL101" s="69">
        <f>'imported data from Web Calc'!AC107</f>
        <v>0.00795713581429755</v>
      </c>
      <c r="AM101" s="69">
        <f>'imported data from Web Calc'!AD107</f>
        <v>0.0185666502333609</v>
      </c>
      <c r="AN101" s="69">
        <f>'imported data from Web Calc'!AE107</f>
        <v>0.0138859821073036</v>
      </c>
      <c r="AO101" s="69">
        <f>'imported data from Web Calc'!AG107</f>
        <v>0.0149781380033836</v>
      </c>
      <c r="AP101" s="69">
        <f>'imported data from Web Calc'!AH107</f>
        <v>0.0154462048159894</v>
      </c>
      <c r="AQ101" s="69">
        <f>'imported data from Web Calc'!AI107</f>
        <v>0.0254316301515784</v>
      </c>
      <c r="AR101" s="69">
        <f>'imported data from Web Calc'!AJ107</f>
        <v>0.063813108785249</v>
      </c>
      <c r="AS101" s="69">
        <f>'imported data from Web Calc'!AK107</f>
        <v>0.010765536689932</v>
      </c>
      <c r="AT101" s="69">
        <f>'imported data from Web Calc'!AL107</f>
        <v>0.00374453450084591</v>
      </c>
      <c r="AU101" s="69">
        <f>'imported data from Web Calc'!AM107</f>
        <v>0.00889326943950903</v>
      </c>
      <c r="AV101" s="69">
        <f>'imported data from Web Calc'!AN107</f>
        <v>0.0140420043781721</v>
      </c>
      <c r="AW101" s="69">
        <f>'imported data from Web Calc'!AO107</f>
        <v>0.00140420043781721</v>
      </c>
      <c r="AX101" s="69">
        <f>'imported data from Web Calc'!AP107</f>
        <v>0.000468066812605738</v>
      </c>
      <c r="AY101" s="69">
        <f>'imported data from Web Calc'!AQ107</f>
        <v>0.0123257593986178</v>
      </c>
      <c r="AZ101" s="69">
        <f>'imported data from Web Calc'!AS107</f>
        <v>0.00655293537648033</v>
      </c>
      <c r="BA101" s="69">
        <f>'imported data from Web Calc'!AT107</f>
        <v>0.00202828952129153</v>
      </c>
      <c r="BB101" s="69">
        <f>'imported data from Web Calc'!AU107</f>
        <v>0.0135739375655664</v>
      </c>
      <c r="BC101" s="69">
        <f>'imported data from Web Calc'!AV107</f>
        <v>0.00920531398124618</v>
      </c>
      <c r="BD101" s="69">
        <f>'imported data from Web Calc'!AW107</f>
        <v>0.0140420043781721</v>
      </c>
      <c r="BE101" s="69">
        <f>'imported data from Web Calc'!AX107</f>
        <v>0.0138859821073036</v>
      </c>
      <c r="BF101" s="69">
        <f>'imported data from Web Calc'!AY107</f>
        <v>0.0170064275246752</v>
      </c>
      <c r="BG101" s="69">
        <f>'imported data from Web Calc'!AZ107</f>
        <v>0.0430621467597279</v>
      </c>
      <c r="BH101" s="69">
        <f>'imported data from Web Calc'!BA107</f>
        <v>0.0246515187972355</v>
      </c>
      <c r="BI101" s="69">
        <f>'imported data from Web Calc'!BB107</f>
        <v>0.0527355275535798</v>
      </c>
      <c r="BJ101" s="69">
        <f>'imported data from Web Calc'!BC107</f>
        <v>0.0163823384412008</v>
      </c>
      <c r="BK101" s="69">
        <f>'imported data from Web Calc'!BE107</f>
        <v>0.00686497991821749</v>
      </c>
      <c r="BL101" s="69">
        <f>'imported data from Web Calc'!BF107</f>
        <v>0.00936133625211476</v>
      </c>
      <c r="BM101" s="69">
        <f>'imported data from Web Calc'!BG107</f>
        <v>0.00249635633389727</v>
      </c>
      <c r="BN101" s="69">
        <f>'imported data from Web Calc'!BH107</f>
        <v>0.00109215589608006</v>
      </c>
      <c r="BO101" s="69">
        <f>'imported data from Web Calc'!BI107</f>
        <v>0.00717702445995465</v>
      </c>
      <c r="BP101" s="69">
        <f>'imported data from Web Calc'!BJ107</f>
        <v>0.00655293537648033</v>
      </c>
      <c r="BQ101" s="69">
        <f>'imported data from Web Calc'!BK107</f>
        <v>0.0235593629011555</v>
      </c>
      <c r="BR101" s="69">
        <f>'imported data from Web Calc'!BL107</f>
        <v>0.00343248995910875</v>
      </c>
      <c r="BS101" s="69">
        <f>'imported data from Web Calc'!BM107</f>
        <v>0.00312044541737159</v>
      </c>
      <c r="BT101" s="69">
        <f>'imported data from Web Calc'!BN107</f>
        <v>0.00577282402213744</v>
      </c>
      <c r="BU101" s="69">
        <f>'imported data from Web Calc'!BO107</f>
        <v>0.0140420043781721</v>
      </c>
      <c r="BV101" s="69">
        <f>'imported data from Web Calc'!BQ107</f>
        <v>0.0146660934616465</v>
      </c>
      <c r="BW101" s="69">
        <f>'imported data from Web Calc'!BR107</f>
        <v>0.00811315808516613</v>
      </c>
      <c r="BX101" s="69">
        <f>'imported data from Web Calc'!BS107</f>
        <v>0.0234033406302869</v>
      </c>
      <c r="BY101" s="69">
        <f>'imported data from Web Calc'!BT107</f>
        <v>0.0312044541737159</v>
      </c>
      <c r="BZ101" s="69">
        <f>'imported data from Web Calc'!BU107</f>
        <v>0.0271478751311328</v>
      </c>
      <c r="CA101" s="69">
        <f>'imported data from Web Calc'!BV107</f>
        <v>0.0229352738176812</v>
      </c>
      <c r="CB101" s="69">
        <f>'imported data from Web Calc'!BW107</f>
        <v>0.0249635633389727</v>
      </c>
      <c r="CC101" s="69">
        <f>'imported data from Web Calc'!BX107</f>
        <v>0.0354170554871675</v>
      </c>
      <c r="CD101" s="69">
        <f>'imported data from Web Calc'!BY107</f>
        <v>0.00639691310561176</v>
      </c>
      <c r="CE101" s="69">
        <f>'imported data from Web Calc'!BZ107</f>
        <v>0.00249635633389727</v>
      </c>
      <c r="CF101" s="69">
        <f>'imported data from Web Calc'!CA107</f>
        <v>0.0162263161703323</v>
      </c>
      <c r="CG101" s="69">
        <f>'imported data from Web Calc'!CC107</f>
        <v>0.0499271266779454</v>
      </c>
      <c r="CH101" s="69">
        <f>'imported data from Web Calc'!CD107</f>
        <v>0.00358851222997733</v>
      </c>
      <c r="CI101" s="69">
        <f>'imported data from Web Calc'!CE107</f>
        <v>0.00468066812605738</v>
      </c>
      <c r="CJ101" s="69">
        <f>'imported data from Web Calc'!CF107</f>
        <v>0.00249635633389727</v>
      </c>
      <c r="CK101" s="69">
        <f>'imported data from Web Calc'!CG107</f>
        <v>0.0102974698773262</v>
      </c>
      <c r="CL101" s="69">
        <f>'imported data from Web Calc'!CH107</f>
        <v>0.00592884629300602</v>
      </c>
      <c r="CM101" s="69">
        <f>'imported data from Web Calc'!CI107</f>
        <v>0.00140420043781721</v>
      </c>
      <c r="CN101" s="69">
        <f>'imported data from Web Calc'!CJ107</f>
        <v>0.00202828952129153</v>
      </c>
      <c r="CO101" s="69">
        <f>'imported data from Web Calc'!CK107</f>
        <v>0.0772310240799468</v>
      </c>
      <c r="CP101" s="69">
        <f>'imported data from Web Calc'!CL107</f>
        <v>0.0358851222997733</v>
      </c>
      <c r="CQ101" s="69">
        <f>'imported data from Web Calc'!CM107</f>
        <v>0.0140420043781721</v>
      </c>
      <c r="CR101" s="69">
        <f>'imported data from Web Calc'!CO107</f>
        <v>0.02745991967287</v>
      </c>
      <c r="CS101" s="69">
        <f>'imported data from Web Calc'!CP107</f>
        <v>0.0301122982776358</v>
      </c>
      <c r="CT101" s="69">
        <f>'imported data from Web Calc'!CQ107</f>
        <v>0.0360411445706418</v>
      </c>
      <c r="CU101" s="69">
        <f>'imported data from Web Calc'!CR107</f>
        <v>0.0140420043781721</v>
      </c>
      <c r="CV101" s="69">
        <f>'imported data from Web Calc'!CS107</f>
        <v>0.0110775812316691</v>
      </c>
      <c r="CW101" s="69">
        <f>'imported data from Web Calc'!CT107</f>
        <v>0.0425940799471222</v>
      </c>
      <c r="CX101" s="69">
        <f>'imported data from Web Calc'!CU107</f>
        <v>0.0268358305893957</v>
      </c>
      <c r="CY101" s="69">
        <f>'imported data from Web Calc'!CV107</f>
        <v>0.0528915498244484</v>
      </c>
      <c r="CZ101" s="69">
        <f>'imported data from Web Calc'!CW107</f>
        <v>0.00171624497955437</v>
      </c>
      <c r="DA101" s="69">
        <f>'imported data from Web Calc'!CX107</f>
        <v>0.00156022270868579</v>
      </c>
      <c r="DB101" s="69">
        <f>'imported data from Web Calc'!CY107</f>
        <v>0.0170064275246752</v>
      </c>
      <c r="DC101" s="69">
        <f>'imported data from Web Calc'!DA107</f>
        <v>0.00624089083474318</v>
      </c>
      <c r="DD101" s="69">
        <f>'imported data from Web Calc'!DB107</f>
        <v>0.00374453450084591</v>
      </c>
      <c r="DE101" s="69">
        <f>'imported data from Web Calc'!DC107</f>
        <v>0.00499271266779454</v>
      </c>
      <c r="DF101" s="69">
        <f>'imported data from Web Calc'!DD107</f>
        <v>0.000468066812605738</v>
      </c>
      <c r="DG101" s="69">
        <f>'imported data from Web Calc'!DE107</f>
        <v>0.0195027838585724</v>
      </c>
      <c r="DH101" s="69">
        <f>'imported data from Web Calc'!DF107</f>
        <v>0.0145100711907779</v>
      </c>
      <c r="DI101" s="81"/>
      <c r="DJ101" s="66">
        <f t="shared" si="96"/>
        <v>0.0138703798802167</v>
      </c>
      <c r="DK101" s="66">
        <f t="shared" si="100"/>
        <v>0.0146504912345596</v>
      </c>
      <c r="DL101" s="66">
        <f t="shared" si="100"/>
        <v>0.0171468475684569</v>
      </c>
      <c r="DM101" s="66">
        <f t="shared" si="100"/>
        <v>0.0157426471306397</v>
      </c>
      <c r="DN101" s="66">
        <f t="shared" ref="DN101:FU105" si="102">IF(S101-$N101&gt;0,S101-$N101,0)</f>
        <v>0.0469471013043555</v>
      </c>
      <c r="DO101" s="66">
        <f t="shared" si="102"/>
        <v>0.0169908252975883</v>
      </c>
      <c r="DP101" s="66">
        <f t="shared" si="102"/>
        <v>0.0130902685258738</v>
      </c>
      <c r="DQ101" s="66">
        <f t="shared" si="102"/>
        <v>0.00700539996199921</v>
      </c>
      <c r="DR101" s="66">
        <f t="shared" si="102"/>
        <v>0.0386779209483208</v>
      </c>
      <c r="DS101" s="66">
        <f t="shared" si="102"/>
        <v>0.0244798942992801</v>
      </c>
      <c r="DT101" s="66">
        <f t="shared" si="102"/>
        <v>0.0463230122208812</v>
      </c>
      <c r="DU101" s="66">
        <f t="shared" si="102"/>
        <v>0.0305647628631547</v>
      </c>
      <c r="DV101" s="66">
        <f t="shared" si="102"/>
        <v>0.00357291000289047</v>
      </c>
      <c r="DW101" s="66">
        <f t="shared" si="102"/>
        <v>0.00419699908636479</v>
      </c>
      <c r="DX101" s="66">
        <f t="shared" si="102"/>
        <v>0.0152745803180339</v>
      </c>
      <c r="DY101" s="66">
        <f t="shared" si="102"/>
        <v>0.0048210881698391</v>
      </c>
      <c r="DZ101" s="66">
        <f t="shared" si="102"/>
        <v>0.00341688773202189</v>
      </c>
      <c r="EA101" s="66">
        <f t="shared" si="102"/>
        <v>0.00606926633678774</v>
      </c>
      <c r="EB101" s="66">
        <f t="shared" si="102"/>
        <v>0.00201268729420467</v>
      </c>
      <c r="EC101" s="66">
        <f t="shared" si="102"/>
        <v>0.0240118274866744</v>
      </c>
      <c r="ED101" s="66">
        <f t="shared" si="102"/>
        <v>0.00731744450373637</v>
      </c>
      <c r="EE101" s="66">
        <f t="shared" si="102"/>
        <v>0.0137143576093481</v>
      </c>
      <c r="EF101" s="66">
        <f t="shared" si="102"/>
        <v>0.0279123842583889</v>
      </c>
      <c r="EG101" s="66">
        <f t="shared" si="102"/>
        <v>0.00794153358721069</v>
      </c>
      <c r="EH101" s="66">
        <f t="shared" si="102"/>
        <v>0.0185510480062741</v>
      </c>
      <c r="EI101" s="66">
        <f t="shared" si="102"/>
        <v>0.0138703798802167</v>
      </c>
      <c r="EJ101" s="66">
        <f t="shared" si="102"/>
        <v>0.0149625357762968</v>
      </c>
      <c r="EK101" s="66">
        <f t="shared" si="102"/>
        <v>0.0154306025889025</v>
      </c>
      <c r="EL101" s="66">
        <f t="shared" si="102"/>
        <v>0.0254160279244916</v>
      </c>
      <c r="EM101" s="66">
        <f t="shared" si="102"/>
        <v>0.0637975065581621</v>
      </c>
      <c r="EN101" s="66">
        <f t="shared" si="102"/>
        <v>0.0107499344628451</v>
      </c>
      <c r="EO101" s="66">
        <f t="shared" si="102"/>
        <v>0.00372893227375905</v>
      </c>
      <c r="EP101" s="66">
        <f t="shared" si="102"/>
        <v>0.00887766721242217</v>
      </c>
      <c r="EQ101" s="66">
        <f t="shared" si="102"/>
        <v>0.0140264021510853</v>
      </c>
      <c r="ER101" s="66">
        <f t="shared" si="102"/>
        <v>0.00138859821073036</v>
      </c>
      <c r="ES101" s="66">
        <f t="shared" si="102"/>
        <v>0.00045246458551888</v>
      </c>
      <c r="ET101" s="66">
        <f t="shared" si="102"/>
        <v>0.0123101571715309</v>
      </c>
      <c r="EU101" s="66">
        <f t="shared" si="102"/>
        <v>0.00653733314939348</v>
      </c>
      <c r="EV101" s="66">
        <f t="shared" si="102"/>
        <v>0.00201268729420467</v>
      </c>
      <c r="EW101" s="66">
        <f t="shared" si="102"/>
        <v>0.0135583353384795</v>
      </c>
      <c r="EX101" s="66">
        <f t="shared" si="102"/>
        <v>0.00918971175415933</v>
      </c>
      <c r="EY101" s="66">
        <f t="shared" si="102"/>
        <v>0.0140264021510853</v>
      </c>
      <c r="EZ101" s="66">
        <f t="shared" si="102"/>
        <v>0.0138703798802167</v>
      </c>
      <c r="FA101" s="66">
        <f t="shared" si="102"/>
        <v>0.0169908252975883</v>
      </c>
      <c r="FB101" s="66">
        <f t="shared" si="102"/>
        <v>0.0430465445326411</v>
      </c>
      <c r="FC101" s="66">
        <f t="shared" si="102"/>
        <v>0.0246359165701487</v>
      </c>
      <c r="FD101" s="66">
        <f t="shared" si="102"/>
        <v>0.052719925326493</v>
      </c>
      <c r="FE101" s="66">
        <f t="shared" si="102"/>
        <v>0.016366736214114</v>
      </c>
      <c r="FF101" s="66">
        <f t="shared" si="102"/>
        <v>0.00684937769113064</v>
      </c>
      <c r="FG101" s="66">
        <f t="shared" si="102"/>
        <v>0.00934573402502791</v>
      </c>
      <c r="FH101" s="66">
        <f t="shared" si="102"/>
        <v>0.00248075410681041</v>
      </c>
      <c r="FI101" s="66">
        <f t="shared" si="102"/>
        <v>0.0010765536689932</v>
      </c>
      <c r="FJ101" s="66">
        <f t="shared" si="102"/>
        <v>0.00716142223286779</v>
      </c>
      <c r="FK101" s="66">
        <f t="shared" si="102"/>
        <v>0.00653733314939348</v>
      </c>
      <c r="FL101" s="66">
        <f t="shared" si="102"/>
        <v>0.0235437606740686</v>
      </c>
      <c r="FM101" s="66">
        <f t="shared" si="102"/>
        <v>0.00341688773202189</v>
      </c>
      <c r="FN101" s="66">
        <f t="shared" si="102"/>
        <v>0.00310484319028473</v>
      </c>
      <c r="FO101" s="66">
        <f t="shared" si="102"/>
        <v>0.00575722179505058</v>
      </c>
      <c r="FP101" s="66">
        <f t="shared" si="102"/>
        <v>0.0140264021510853</v>
      </c>
      <c r="FQ101" s="66">
        <f t="shared" si="102"/>
        <v>0.0146504912345596</v>
      </c>
      <c r="FR101" s="66">
        <f t="shared" si="102"/>
        <v>0.00809755585807927</v>
      </c>
      <c r="FS101" s="66">
        <f t="shared" si="102"/>
        <v>0.0233877384032001</v>
      </c>
      <c r="FT101" s="66">
        <f t="shared" si="102"/>
        <v>0.031188851946629</v>
      </c>
      <c r="FU101" s="66">
        <f t="shared" si="102"/>
        <v>0.027132272904046</v>
      </c>
      <c r="FV101" s="66">
        <f t="shared" si="99"/>
        <v>0.0229196715905943</v>
      </c>
      <c r="FW101" s="66">
        <f t="shared" ref="FW101:GM115" si="103">IF(CB101-$N101&gt;0,CB101-$N101,0)</f>
        <v>0.0249479611118858</v>
      </c>
      <c r="FX101" s="66">
        <f t="shared" si="103"/>
        <v>0.0354014532600807</v>
      </c>
      <c r="FY101" s="66">
        <f t="shared" si="103"/>
        <v>0.0063813108785249</v>
      </c>
      <c r="FZ101" s="66">
        <f t="shared" si="103"/>
        <v>0.00248075410681041</v>
      </c>
      <c r="GA101" s="66">
        <f t="shared" si="103"/>
        <v>0.0162107139432454</v>
      </c>
      <c r="GB101" s="66">
        <f t="shared" si="103"/>
        <v>0.0499115244508586</v>
      </c>
      <c r="GC101" s="66">
        <f t="shared" si="103"/>
        <v>0.00357291000289047</v>
      </c>
      <c r="GD101" s="66">
        <f t="shared" si="103"/>
        <v>0.00466506589897052</v>
      </c>
      <c r="GE101" s="66">
        <f t="shared" si="103"/>
        <v>0.00248075410681041</v>
      </c>
      <c r="GF101" s="66">
        <f t="shared" si="103"/>
        <v>0.0102818676502394</v>
      </c>
      <c r="GG101" s="66">
        <f t="shared" si="103"/>
        <v>0.00591324406591916</v>
      </c>
      <c r="GH101" s="66">
        <f t="shared" si="103"/>
        <v>0.00138859821073036</v>
      </c>
      <c r="GI101" s="66">
        <f t="shared" si="103"/>
        <v>0.00201268729420467</v>
      </c>
      <c r="GJ101" s="66">
        <f t="shared" si="103"/>
        <v>0.07721542185286</v>
      </c>
      <c r="GK101" s="66">
        <f t="shared" si="103"/>
        <v>0.0358695200726864</v>
      </c>
      <c r="GL101" s="66">
        <f t="shared" si="103"/>
        <v>0.0140264021510853</v>
      </c>
      <c r="GM101" s="66">
        <f t="shared" si="103"/>
        <v>0.0274443174457831</v>
      </c>
      <c r="GN101" s="66">
        <f t="shared" si="101"/>
        <v>0.030096696050549</v>
      </c>
      <c r="GO101" s="66">
        <f t="shared" si="101"/>
        <v>0.036025542343555</v>
      </c>
      <c r="GP101" s="66">
        <f t="shared" si="101"/>
        <v>0.0140264021510853</v>
      </c>
      <c r="GQ101" s="66">
        <f t="shared" si="101"/>
        <v>0.0110619790045823</v>
      </c>
      <c r="GR101" s="66">
        <f t="shared" si="101"/>
        <v>0.0425784777200353</v>
      </c>
      <c r="GS101" s="66">
        <f t="shared" si="101"/>
        <v>0.0268202283623088</v>
      </c>
      <c r="GT101" s="66">
        <f t="shared" si="101"/>
        <v>0.0528759475973616</v>
      </c>
      <c r="GU101" s="66">
        <f t="shared" si="101"/>
        <v>0.00170064275246752</v>
      </c>
      <c r="GV101" s="66">
        <f t="shared" si="101"/>
        <v>0.00154462048159894</v>
      </c>
      <c r="GW101" s="66">
        <f t="shared" si="101"/>
        <v>0.0169908252975883</v>
      </c>
      <c r="GX101" s="66">
        <f t="shared" si="101"/>
        <v>0.00622528860765632</v>
      </c>
      <c r="GY101" s="66">
        <f t="shared" si="101"/>
        <v>0.00372893227375905</v>
      </c>
      <c r="GZ101" s="66">
        <f t="shared" si="101"/>
        <v>0.00497711044070768</v>
      </c>
      <c r="HA101" s="66">
        <f t="shared" si="101"/>
        <v>0.00045246458551888</v>
      </c>
      <c r="HB101" s="66">
        <f t="shared" si="101"/>
        <v>0.0194871816314856</v>
      </c>
      <c r="HC101" s="66">
        <f t="shared" si="101"/>
        <v>0.014494468963691</v>
      </c>
      <c r="HD101" s="66"/>
    </row>
    <row r="102" spans="1:212">
      <c r="A102">
        <f>'imported data from Web Calc'!A108</f>
        <v>738.5</v>
      </c>
      <c r="B102" t="str">
        <f>'imported data from Web Calc'!B108</f>
        <v>C41H72O8PN</v>
      </c>
      <c r="C102" s="61" t="str">
        <f>'imported data from Web Calc'!C108</f>
        <v>PE(36:5)</v>
      </c>
      <c r="D102" s="69">
        <f>'imported data from Web Calc'!H108</f>
        <v>0.000624089083474318</v>
      </c>
      <c r="E102" s="69">
        <f>'imported data from Web Calc'!T108</f>
        <v>0.000156022270868579</v>
      </c>
      <c r="F102" s="69">
        <f>'imported data from Web Calc'!AF108</f>
        <v>0</v>
      </c>
      <c r="G102" s="69">
        <f>'imported data from Web Calc'!AR108</f>
        <v>0.000156022270868579</v>
      </c>
      <c r="H102" s="69">
        <f>'imported data from Web Calc'!BD108</f>
        <v>0.000156022270868579</v>
      </c>
      <c r="I102" s="69">
        <f>'imported data from Web Calc'!BP108</f>
        <v>0</v>
      </c>
      <c r="J102" s="69">
        <f>'imported data from Web Calc'!CB108</f>
        <v>0</v>
      </c>
      <c r="K102" s="69">
        <f>'imported data from Web Calc'!CN108</f>
        <v>0.000156022270868579</v>
      </c>
      <c r="L102" s="69">
        <f>'imported data from Web Calc'!CZ108</f>
        <v>0.000156022270868579</v>
      </c>
      <c r="M102" s="69">
        <f>'imported data from Web Calc'!DG108</f>
        <v>0.000156022270868579</v>
      </c>
      <c r="N102" s="78">
        <f t="shared" si="69"/>
        <v>0.000156022270868579</v>
      </c>
      <c r="O102" s="69">
        <f>'imported data from Web Calc'!D108</f>
        <v>0.0636570865143804</v>
      </c>
      <c r="P102" s="69">
        <f>'imported data from Web Calc'!E108</f>
        <v>0.0692738882656493</v>
      </c>
      <c r="Q102" s="69">
        <f>'imported data from Web Calc'!F108</f>
        <v>0.0599125520135345</v>
      </c>
      <c r="R102" s="69">
        <f>'imported data from Web Calc'!G108</f>
        <v>0.0627209528891689</v>
      </c>
      <c r="S102" s="69">
        <f>'imported data from Web Calc'!I108</f>
        <v>0.244174853909327</v>
      </c>
      <c r="T102" s="69">
        <f>'imported data from Web Calc'!J108</f>
        <v>0.0844080485399015</v>
      </c>
      <c r="U102" s="69">
        <f>'imported data from Web Calc'!K108</f>
        <v>0.0433741913014651</v>
      </c>
      <c r="V102" s="69">
        <f>'imported data from Web Calc'!L108</f>
        <v>0.0204389174837839</v>
      </c>
      <c r="W102" s="69">
        <f>'imported data from Web Calc'!M108</f>
        <v>0.153681936805551</v>
      </c>
      <c r="X102" s="69">
        <f>'imported data from Web Calc'!N108</f>
        <v>0.103442765585868</v>
      </c>
      <c r="Y102" s="69">
        <f>'imported data from Web Calc'!O108</f>
        <v>0.160234872182031</v>
      </c>
      <c r="Z102" s="69">
        <f>'imported data from Web Calc'!P108</f>
        <v>0.127314173028761</v>
      </c>
      <c r="AA102" s="69">
        <f>'imported data from Web Calc'!Q108</f>
        <v>0.0110775812316691</v>
      </c>
      <c r="AB102" s="69">
        <f>'imported data from Web Calc'!R108</f>
        <v>0.0207509620255211</v>
      </c>
      <c r="AC102" s="69">
        <f>'imported data from Web Calc'!S108</f>
        <v>0.0592884629300602</v>
      </c>
      <c r="AD102" s="69">
        <f>'imported data from Web Calc'!U108</f>
        <v>0.0240274297137612</v>
      </c>
      <c r="AE102" s="69">
        <f>'imported data from Web Calc'!V108</f>
        <v>0.0191907393168353</v>
      </c>
      <c r="AF102" s="69">
        <f>'imported data from Web Calc'!W108</f>
        <v>0.0258996969641842</v>
      </c>
      <c r="AG102" s="69">
        <f>'imported data from Web Calc'!X108</f>
        <v>0.0106095144190634</v>
      </c>
      <c r="AH102" s="69">
        <f>'imported data from Web Calc'!Y108</f>
        <v>0.0889326943950903</v>
      </c>
      <c r="AI102" s="69">
        <f>'imported data from Web Calc'!Z108</f>
        <v>0.031516498715453</v>
      </c>
      <c r="AJ102" s="69">
        <f>'imported data from Web Calc'!AA108</f>
        <v>0.0513313271157626</v>
      </c>
      <c r="AK102" s="69">
        <f>'imported data from Web Calc'!AB108</f>
        <v>0.141512199677802</v>
      </c>
      <c r="AL102" s="69">
        <f>'imported data from Web Calc'!AC108</f>
        <v>0.0204389174837839</v>
      </c>
      <c r="AM102" s="69">
        <f>'imported data from Web Calc'!AD108</f>
        <v>0.0566360843252943</v>
      </c>
      <c r="AN102" s="69">
        <f>'imported data from Web Calc'!AE108</f>
        <v>0.0572601734087686</v>
      </c>
      <c r="AO102" s="69">
        <f>'imported data from Web Calc'!AG108</f>
        <v>0.0491470153236025</v>
      </c>
      <c r="AP102" s="69">
        <f>'imported data from Web Calc'!AH108</f>
        <v>0.0620968638056946</v>
      </c>
      <c r="AQ102" s="69">
        <f>'imported data from Web Calc'!AI108</f>
        <v>0.0713021777869408</v>
      </c>
      <c r="AR102" s="69">
        <f>'imported data from Web Calc'!AJ108</f>
        <v>0.254472323786653</v>
      </c>
      <c r="AS102" s="69">
        <f>'imported data from Web Calc'!AK108</f>
        <v>0.0404097681549621</v>
      </c>
      <c r="AT102" s="69">
        <f>'imported data from Web Calc'!AL108</f>
        <v>0.0171624497955437</v>
      </c>
      <c r="AU102" s="69">
        <f>'imported data from Web Calc'!AM108</f>
        <v>0.053047572095317</v>
      </c>
      <c r="AV102" s="69">
        <f>'imported data from Web Calc'!AN108</f>
        <v>0.0474307703440481</v>
      </c>
      <c r="AW102" s="69">
        <f>'imported data from Web Calc'!AO108</f>
        <v>0.00967338079385192</v>
      </c>
      <c r="AX102" s="69">
        <f>'imported data from Web Calc'!AP108</f>
        <v>0.00280840087563443</v>
      </c>
      <c r="AY102" s="69">
        <f>'imported data from Web Calc'!AQ108</f>
        <v>0.0600685742844031</v>
      </c>
      <c r="AZ102" s="69">
        <f>'imported data from Web Calc'!AS108</f>
        <v>0.0283960532980815</v>
      </c>
      <c r="BA102" s="69">
        <f>'imported data from Web Calc'!AT108</f>
        <v>0.0098294030647205</v>
      </c>
      <c r="BB102" s="69">
        <f>'imported data from Web Calc'!AU108</f>
        <v>0.0759828459129982</v>
      </c>
      <c r="BC102" s="69">
        <f>'imported data from Web Calc'!AV108</f>
        <v>0.0496150821362083</v>
      </c>
      <c r="BD102" s="69">
        <f>'imported data from Web Calc'!AW108</f>
        <v>0.0644371978687233</v>
      </c>
      <c r="BE102" s="69">
        <f>'imported data from Web Calc'!AX108</f>
        <v>0.0606926633678774</v>
      </c>
      <c r="BF102" s="69">
        <f>'imported data from Web Calc'!AY108</f>
        <v>0.0776990908925525</v>
      </c>
      <c r="BG102" s="69">
        <f>'imported data from Web Calc'!AZ108</f>
        <v>0.1767732328941</v>
      </c>
      <c r="BH102" s="69">
        <f>'imported data from Web Calc'!BA108</f>
        <v>0.0826918035603471</v>
      </c>
      <c r="BI102" s="69">
        <f>'imported data from Web Calc'!BB108</f>
        <v>0.209069842963896</v>
      </c>
      <c r="BJ102" s="69">
        <f>'imported data from Web Calc'!BC108</f>
        <v>0.0628769751600375</v>
      </c>
      <c r="BK102" s="69">
        <f>'imported data from Web Calc'!BE108</f>
        <v>0.0291761646524244</v>
      </c>
      <c r="BL102" s="69">
        <f>'imported data from Web Calc'!BF108</f>
        <v>0.0483669039692596</v>
      </c>
      <c r="BM102" s="69">
        <f>'imported data from Web Calc'!BG108</f>
        <v>0.0121697371277492</v>
      </c>
      <c r="BN102" s="69">
        <f>'imported data from Web Calc'!BH108</f>
        <v>0.00483669039692596</v>
      </c>
      <c r="BO102" s="69">
        <f>'imported data from Web Calc'!BI108</f>
        <v>0.0293321869232929</v>
      </c>
      <c r="BP102" s="69">
        <f>'imported data from Web Calc'!BJ108</f>
        <v>0.0249635633389727</v>
      </c>
      <c r="BQ102" s="69">
        <f>'imported data from Web Calc'!BK108</f>
        <v>0.0787912467886326</v>
      </c>
      <c r="BR102" s="69">
        <f>'imported data from Web Calc'!BL108</f>
        <v>0.0168504052538066</v>
      </c>
      <c r="BS102" s="69">
        <f>'imported data from Web Calc'!BM108</f>
        <v>0.0163823384412008</v>
      </c>
      <c r="BT102" s="69">
        <f>'imported data from Web Calc'!BN108</f>
        <v>0.0361971668415104</v>
      </c>
      <c r="BU102" s="69">
        <f>'imported data from Web Calc'!BO108</f>
        <v>0.0580402847631115</v>
      </c>
      <c r="BV102" s="69">
        <f>'imported data from Web Calc'!BQ108</f>
        <v>0.0725503559538894</v>
      </c>
      <c r="BW102" s="69">
        <f>'imported data from Web Calc'!BR108</f>
        <v>0.0499271266779454</v>
      </c>
      <c r="BX102" s="69">
        <f>'imported data from Web Calc'!BS108</f>
        <v>0.113584213192326</v>
      </c>
      <c r="BY102" s="69">
        <f>'imported data from Web Calc'!BT108</f>
        <v>0.15929873855682</v>
      </c>
      <c r="BZ102" s="69">
        <f>'imported data from Web Calc'!BU108</f>
        <v>0.0705220664325979</v>
      </c>
      <c r="CA102" s="69">
        <f>'imported data from Web Calc'!BV108</f>
        <v>0.0683377546404378</v>
      </c>
      <c r="CB102" s="69">
        <f>'imported data from Web Calc'!BW108</f>
        <v>0.0933013179794105</v>
      </c>
      <c r="CC102" s="69">
        <f>'imported data from Web Calc'!BX108</f>
        <v>0.179893678311472</v>
      </c>
      <c r="CD102" s="69">
        <f>'imported data from Web Calc'!BY108</f>
        <v>0.0287080978398186</v>
      </c>
      <c r="CE102" s="69">
        <f>'imported data from Web Calc'!BZ108</f>
        <v>0.0174744943372809</v>
      </c>
      <c r="CF102" s="69">
        <f>'imported data from Web Calc'!CA108</f>
        <v>0.0594444852009288</v>
      </c>
      <c r="CG102" s="69">
        <f>'imported data from Web Calc'!CC108</f>
        <v>0.221707646904251</v>
      </c>
      <c r="CH102" s="69">
        <f>'imported data from Web Calc'!CD108</f>
        <v>0.0154462048159894</v>
      </c>
      <c r="CI102" s="69">
        <f>'imported data from Web Calc'!CE108</f>
        <v>0.0298002537358987</v>
      </c>
      <c r="CJ102" s="69">
        <f>'imported data from Web Calc'!CF108</f>
        <v>0.0115456480442749</v>
      </c>
      <c r="CK102" s="69">
        <f>'imported data from Web Calc'!CG108</f>
        <v>0.0379134118210648</v>
      </c>
      <c r="CL102" s="69">
        <f>'imported data from Web Calc'!CH108</f>
        <v>0.0263677637767899</v>
      </c>
      <c r="CM102" s="69">
        <f>'imported data from Web Calc'!CI108</f>
        <v>0.00951735852298334</v>
      </c>
      <c r="CN102" s="69">
        <f>'imported data from Web Calc'!CJ108</f>
        <v>0.00795713581429755</v>
      </c>
      <c r="CO102" s="69">
        <f>'imported data from Web Calc'!CK108</f>
        <v>0.347617619495195</v>
      </c>
      <c r="CP102" s="69">
        <f>'imported data from Web Calc'!CL108</f>
        <v>0.183638212812318</v>
      </c>
      <c r="CQ102" s="69">
        <f>'imported data from Web Calc'!CM108</f>
        <v>0.0597565297426659</v>
      </c>
      <c r="CR102" s="69">
        <f>'imported data from Web Calc'!CO108</f>
        <v>0.101726520606314</v>
      </c>
      <c r="CS102" s="69">
        <f>'imported data from Web Calc'!CP108</f>
        <v>0.117172725422303</v>
      </c>
      <c r="CT102" s="69">
        <f>'imported data from Web Calc'!CQ108</f>
        <v>0.123413616257046</v>
      </c>
      <c r="CU102" s="69">
        <f>'imported data from Web Calc'!CR108</f>
        <v>0.0669335542026206</v>
      </c>
      <c r="CV102" s="69">
        <f>'imported data from Web Calc'!CS108</f>
        <v>0.0580402847631115</v>
      </c>
      <c r="CW102" s="69">
        <f>'imported data from Web Calc'!CT108</f>
        <v>0.155242159514237</v>
      </c>
      <c r="CX102" s="69">
        <f>'imported data from Web Calc'!CU108</f>
        <v>0.119357037214463</v>
      </c>
      <c r="CY102" s="69">
        <f>'imported data from Web Calc'!CV108</f>
        <v>0.189879103647061</v>
      </c>
      <c r="CZ102" s="69">
        <f>'imported data from Web Calc'!CW108</f>
        <v>0.0126378039403549</v>
      </c>
      <c r="DA102" s="69">
        <f>'imported data from Web Calc'!CX108</f>
        <v>0.0109215589608006</v>
      </c>
      <c r="DB102" s="69">
        <f>'imported data from Web Calc'!CY108</f>
        <v>0.0596005074717973</v>
      </c>
      <c r="DC102" s="69">
        <f>'imported data from Web Calc'!DA108</f>
        <v>0.0343248995910875</v>
      </c>
      <c r="DD102" s="69">
        <f>'imported data from Web Calc'!DB108</f>
        <v>0.016694382982938</v>
      </c>
      <c r="DE102" s="69">
        <f>'imported data from Web Calc'!DC108</f>
        <v>0.0173184720664123</v>
      </c>
      <c r="DF102" s="69">
        <f>'imported data from Web Calc'!DD108</f>
        <v>0.00280840087563443</v>
      </c>
      <c r="DG102" s="69">
        <f>'imported data from Web Calc'!DE108</f>
        <v>0.0689618437239121</v>
      </c>
      <c r="DH102" s="69">
        <f>'imported data from Web Calc'!DF108</f>
        <v>0.060848685638746</v>
      </c>
      <c r="DI102" s="81"/>
      <c r="DJ102" s="66">
        <f t="shared" si="96"/>
        <v>0.0635010642435118</v>
      </c>
      <c r="DK102" s="66">
        <f t="shared" ref="DK102:DM115" si="104">IF(P102-$N102&gt;0,P102-$N102,0)</f>
        <v>0.0691178659947807</v>
      </c>
      <c r="DL102" s="66">
        <f t="shared" si="104"/>
        <v>0.0597565297426659</v>
      </c>
      <c r="DM102" s="66">
        <f t="shared" si="104"/>
        <v>0.0625649306183003</v>
      </c>
      <c r="DN102" s="66">
        <f t="shared" si="102"/>
        <v>0.244018831638458</v>
      </c>
      <c r="DO102" s="66">
        <f t="shared" si="102"/>
        <v>0.0842520262690329</v>
      </c>
      <c r="DP102" s="66">
        <f t="shared" si="102"/>
        <v>0.0432181690305965</v>
      </c>
      <c r="DQ102" s="66">
        <f t="shared" si="102"/>
        <v>0.0202828952129153</v>
      </c>
      <c r="DR102" s="66">
        <f t="shared" si="102"/>
        <v>0.153525914534682</v>
      </c>
      <c r="DS102" s="66">
        <f t="shared" si="102"/>
        <v>0.103286743315</v>
      </c>
      <c r="DT102" s="66">
        <f t="shared" si="102"/>
        <v>0.160078849911162</v>
      </c>
      <c r="DU102" s="66">
        <f t="shared" si="102"/>
        <v>0.127158150757892</v>
      </c>
      <c r="DV102" s="66">
        <f t="shared" si="102"/>
        <v>0.0109215589608006</v>
      </c>
      <c r="DW102" s="66">
        <f t="shared" si="102"/>
        <v>0.0205949397546525</v>
      </c>
      <c r="DX102" s="66">
        <f t="shared" si="102"/>
        <v>0.0591324406591916</v>
      </c>
      <c r="DY102" s="66">
        <f t="shared" si="102"/>
        <v>0.0238714074428927</v>
      </c>
      <c r="DZ102" s="66">
        <f t="shared" si="102"/>
        <v>0.0190347170459667</v>
      </c>
      <c r="EA102" s="66">
        <f t="shared" si="102"/>
        <v>0.0257436746933156</v>
      </c>
      <c r="EB102" s="66">
        <f t="shared" si="102"/>
        <v>0.0104534921481948</v>
      </c>
      <c r="EC102" s="66">
        <f t="shared" si="102"/>
        <v>0.0887766721242217</v>
      </c>
      <c r="ED102" s="66">
        <f t="shared" si="102"/>
        <v>0.0313604764445845</v>
      </c>
      <c r="EE102" s="66">
        <f t="shared" si="102"/>
        <v>0.051175304844894</v>
      </c>
      <c r="EF102" s="66">
        <f t="shared" si="102"/>
        <v>0.141356177406933</v>
      </c>
      <c r="EG102" s="66">
        <f t="shared" si="102"/>
        <v>0.0202828952129153</v>
      </c>
      <c r="EH102" s="66">
        <f t="shared" si="102"/>
        <v>0.0564800620544257</v>
      </c>
      <c r="EI102" s="66">
        <f t="shared" si="102"/>
        <v>0.0571041511379001</v>
      </c>
      <c r="EJ102" s="66">
        <f t="shared" si="102"/>
        <v>0.0489909930527339</v>
      </c>
      <c r="EK102" s="66">
        <f t="shared" si="102"/>
        <v>0.061940841534826</v>
      </c>
      <c r="EL102" s="66">
        <f t="shared" si="102"/>
        <v>0.0711461555160722</v>
      </c>
      <c r="EM102" s="66">
        <f t="shared" si="102"/>
        <v>0.254316301515784</v>
      </c>
      <c r="EN102" s="66">
        <f t="shared" si="102"/>
        <v>0.0402537458840935</v>
      </c>
      <c r="EO102" s="66">
        <f t="shared" si="102"/>
        <v>0.0170064275246752</v>
      </c>
      <c r="EP102" s="66">
        <f t="shared" si="102"/>
        <v>0.0528915498244484</v>
      </c>
      <c r="EQ102" s="66">
        <f t="shared" si="102"/>
        <v>0.0472747480731796</v>
      </c>
      <c r="ER102" s="66">
        <f t="shared" si="102"/>
        <v>0.00951735852298334</v>
      </c>
      <c r="ES102" s="66">
        <f t="shared" si="102"/>
        <v>0.00265237860476585</v>
      </c>
      <c r="ET102" s="66">
        <f t="shared" si="102"/>
        <v>0.0599125520135345</v>
      </c>
      <c r="EU102" s="66">
        <f t="shared" si="102"/>
        <v>0.0282400310272129</v>
      </c>
      <c r="EV102" s="66">
        <f t="shared" si="102"/>
        <v>0.00967338079385192</v>
      </c>
      <c r="EW102" s="66">
        <f t="shared" si="102"/>
        <v>0.0758268236421296</v>
      </c>
      <c r="EX102" s="66">
        <f t="shared" si="102"/>
        <v>0.0494590598653397</v>
      </c>
      <c r="EY102" s="66">
        <f t="shared" si="102"/>
        <v>0.0642811755978547</v>
      </c>
      <c r="EZ102" s="66">
        <f t="shared" si="102"/>
        <v>0.0605366410970088</v>
      </c>
      <c r="FA102" s="66">
        <f t="shared" si="102"/>
        <v>0.077543068621684</v>
      </c>
      <c r="FB102" s="66">
        <f t="shared" si="102"/>
        <v>0.176617210623232</v>
      </c>
      <c r="FC102" s="66">
        <f t="shared" si="102"/>
        <v>0.0825357812894785</v>
      </c>
      <c r="FD102" s="66">
        <f t="shared" si="102"/>
        <v>0.208913820693028</v>
      </c>
      <c r="FE102" s="66">
        <f t="shared" si="102"/>
        <v>0.0627209528891689</v>
      </c>
      <c r="FF102" s="66">
        <f t="shared" si="102"/>
        <v>0.0290201423815558</v>
      </c>
      <c r="FG102" s="66">
        <f t="shared" si="102"/>
        <v>0.048210881698391</v>
      </c>
      <c r="FH102" s="66">
        <f t="shared" si="102"/>
        <v>0.0120137148568806</v>
      </c>
      <c r="FI102" s="66">
        <f t="shared" si="102"/>
        <v>0.00468066812605738</v>
      </c>
      <c r="FJ102" s="66">
        <f t="shared" si="102"/>
        <v>0.0291761646524243</v>
      </c>
      <c r="FK102" s="66">
        <f t="shared" si="102"/>
        <v>0.0248075410681041</v>
      </c>
      <c r="FL102" s="66">
        <f t="shared" si="102"/>
        <v>0.078635224517764</v>
      </c>
      <c r="FM102" s="66">
        <f t="shared" si="102"/>
        <v>0.016694382982938</v>
      </c>
      <c r="FN102" s="66">
        <f t="shared" si="102"/>
        <v>0.0162263161703323</v>
      </c>
      <c r="FO102" s="66">
        <f t="shared" si="102"/>
        <v>0.0360411445706418</v>
      </c>
      <c r="FP102" s="66">
        <f t="shared" si="102"/>
        <v>0.057884262492243</v>
      </c>
      <c r="FQ102" s="66">
        <f t="shared" si="102"/>
        <v>0.0723943336830208</v>
      </c>
      <c r="FR102" s="66">
        <f t="shared" si="102"/>
        <v>0.0497711044070768</v>
      </c>
      <c r="FS102" s="66">
        <f t="shared" si="102"/>
        <v>0.113428190921457</v>
      </c>
      <c r="FT102" s="66">
        <f t="shared" si="102"/>
        <v>0.159142716285951</v>
      </c>
      <c r="FU102" s="66">
        <f t="shared" si="102"/>
        <v>0.0703660441617293</v>
      </c>
      <c r="FV102" s="66">
        <f t="shared" si="99"/>
        <v>0.0681817323695692</v>
      </c>
      <c r="FW102" s="66">
        <f t="shared" si="103"/>
        <v>0.0931452957085419</v>
      </c>
      <c r="FX102" s="66">
        <f t="shared" si="103"/>
        <v>0.179737656040603</v>
      </c>
      <c r="FY102" s="66">
        <f t="shared" si="103"/>
        <v>0.02855207556895</v>
      </c>
      <c r="FZ102" s="66">
        <f t="shared" si="103"/>
        <v>0.0173184720664123</v>
      </c>
      <c r="GA102" s="66">
        <f t="shared" si="103"/>
        <v>0.0592884629300602</v>
      </c>
      <c r="GB102" s="66">
        <f t="shared" si="103"/>
        <v>0.221551624633383</v>
      </c>
      <c r="GC102" s="66">
        <f t="shared" si="103"/>
        <v>0.0152901825451208</v>
      </c>
      <c r="GD102" s="66">
        <f t="shared" si="103"/>
        <v>0.0296442314650301</v>
      </c>
      <c r="GE102" s="66">
        <f t="shared" si="103"/>
        <v>0.0113896257734063</v>
      </c>
      <c r="GF102" s="66">
        <f t="shared" si="103"/>
        <v>0.0377573895501962</v>
      </c>
      <c r="GG102" s="66">
        <f t="shared" si="103"/>
        <v>0.0262117415059213</v>
      </c>
      <c r="GH102" s="66">
        <f t="shared" si="103"/>
        <v>0.00936133625211476</v>
      </c>
      <c r="GI102" s="66">
        <f t="shared" si="103"/>
        <v>0.00780111354342897</v>
      </c>
      <c r="GJ102" s="66">
        <f t="shared" si="103"/>
        <v>0.347461597224326</v>
      </c>
      <c r="GK102" s="66">
        <f t="shared" si="103"/>
        <v>0.183482190541449</v>
      </c>
      <c r="GL102" s="66">
        <f t="shared" si="103"/>
        <v>0.0596005074717973</v>
      </c>
      <c r="GM102" s="66">
        <f t="shared" si="103"/>
        <v>0.101570498335445</v>
      </c>
      <c r="GN102" s="66">
        <f t="shared" si="101"/>
        <v>0.117016703151435</v>
      </c>
      <c r="GO102" s="66">
        <f t="shared" si="101"/>
        <v>0.123257593986178</v>
      </c>
      <c r="GP102" s="66">
        <f t="shared" si="101"/>
        <v>0.066777531931752</v>
      </c>
      <c r="GQ102" s="66">
        <f t="shared" si="101"/>
        <v>0.057884262492243</v>
      </c>
      <c r="GR102" s="66">
        <f t="shared" si="101"/>
        <v>0.155086137243368</v>
      </c>
      <c r="GS102" s="66">
        <f t="shared" si="101"/>
        <v>0.119201014943595</v>
      </c>
      <c r="GT102" s="66">
        <f t="shared" si="101"/>
        <v>0.189723081376193</v>
      </c>
      <c r="GU102" s="66">
        <f t="shared" si="101"/>
        <v>0.0124817816694864</v>
      </c>
      <c r="GV102" s="66">
        <f t="shared" si="101"/>
        <v>0.010765536689932</v>
      </c>
      <c r="GW102" s="66">
        <f t="shared" si="101"/>
        <v>0.0594444852009288</v>
      </c>
      <c r="GX102" s="66">
        <f t="shared" si="101"/>
        <v>0.0341688773202189</v>
      </c>
      <c r="GY102" s="66">
        <f t="shared" si="101"/>
        <v>0.0165383607120694</v>
      </c>
      <c r="GZ102" s="66">
        <f t="shared" si="101"/>
        <v>0.0171624497955437</v>
      </c>
      <c r="HA102" s="66">
        <f t="shared" si="101"/>
        <v>0.00265237860476585</v>
      </c>
      <c r="HB102" s="66">
        <f t="shared" si="101"/>
        <v>0.0688058214530435</v>
      </c>
      <c r="HC102" s="66">
        <f t="shared" si="101"/>
        <v>0.0606926633678774</v>
      </c>
      <c r="HD102" s="66"/>
    </row>
    <row r="103" spans="1:212">
      <c r="A103">
        <f>'imported data from Web Calc'!A109</f>
        <v>740.5</v>
      </c>
      <c r="B103" t="str">
        <f>'imported data from Web Calc'!B109</f>
        <v>C41H74O8PN</v>
      </c>
      <c r="C103" s="61" t="str">
        <f>'imported data from Web Calc'!C109</f>
        <v>PE(36:4)</v>
      </c>
      <c r="D103" s="69">
        <f>'imported data from Web Calc'!H109</f>
        <v>0</v>
      </c>
      <c r="E103" s="69">
        <f>'imported data from Web Calc'!T109</f>
        <v>0.000312044541737159</v>
      </c>
      <c r="F103" s="69">
        <f>'imported data from Web Calc'!AF109</f>
        <v>0.000156022270868579</v>
      </c>
      <c r="G103" s="69">
        <f>'imported data from Web Calc'!AR109</f>
        <v>0.000156022270868579</v>
      </c>
      <c r="H103" s="69">
        <f>'imported data from Web Calc'!BD109</f>
        <v>0.000156022270868579</v>
      </c>
      <c r="I103" s="69">
        <f>'imported data from Web Calc'!BP109</f>
        <v>0.000156022270868579</v>
      </c>
      <c r="J103" s="69">
        <f>'imported data from Web Calc'!CB109</f>
        <v>0.000468066812605738</v>
      </c>
      <c r="K103" s="69">
        <f>'imported data from Web Calc'!CN109</f>
        <v>0.000156022270868579</v>
      </c>
      <c r="L103" s="69">
        <f>'imported data from Web Calc'!CZ109</f>
        <v>0</v>
      </c>
      <c r="M103" s="69">
        <f>'imported data from Web Calc'!DG109</f>
        <v>0.000312044541737159</v>
      </c>
      <c r="N103" s="78">
        <f t="shared" si="69"/>
        <v>0.000187226725042295</v>
      </c>
      <c r="O103" s="69">
        <f>'imported data from Web Calc'!D109</f>
        <v>0.0957976743133078</v>
      </c>
      <c r="P103" s="69">
        <f>'imported data from Web Calc'!E109</f>
        <v>0.0989181197306793</v>
      </c>
      <c r="Q103" s="69">
        <f>'imported data from Web Calc'!F109</f>
        <v>0.0897128057494332</v>
      </c>
      <c r="R103" s="69">
        <f>'imported data from Web Calc'!G109</f>
        <v>0.0886206498533531</v>
      </c>
      <c r="S103" s="69">
        <f>'imported data from Web Calc'!I109</f>
        <v>0.407218126966992</v>
      </c>
      <c r="T103" s="69">
        <f>'imported data from Web Calc'!J109</f>
        <v>0.137611642906087</v>
      </c>
      <c r="U103" s="69">
        <f>'imported data from Web Calc'!K109</f>
        <v>0.0591324406591916</v>
      </c>
      <c r="V103" s="69">
        <f>'imported data from Web Calc'!L109</f>
        <v>0.0238714074428926</v>
      </c>
      <c r="W103" s="69">
        <f>'imported data from Web Calc'!M109</f>
        <v>0.20204884077481</v>
      </c>
      <c r="X103" s="69">
        <f>'imported data from Web Calc'!N109</f>
        <v>0.14057606605259</v>
      </c>
      <c r="Y103" s="69">
        <f>'imported data from Web Calc'!O109</f>
        <v>0.190659215001404</v>
      </c>
      <c r="Z103" s="69">
        <f>'imported data from Web Calc'!P109</f>
        <v>0.160234872182031</v>
      </c>
      <c r="AA103" s="69">
        <f>'imported data from Web Calc'!Q109</f>
        <v>0.0170064275246752</v>
      </c>
      <c r="AB103" s="69">
        <f>'imported data from Web Calc'!R109</f>
        <v>0.0316725209863216</v>
      </c>
      <c r="AC103" s="69">
        <f>'imported data from Web Calc'!S109</f>
        <v>0.0887766721242217</v>
      </c>
      <c r="AD103" s="69">
        <f>'imported data from Web Calc'!U109</f>
        <v>0.0469627035314424</v>
      </c>
      <c r="AE103" s="69">
        <f>'imported data from Web Calc'!V109</f>
        <v>0.0308924096319787</v>
      </c>
      <c r="AF103" s="69">
        <f>'imported data from Web Calc'!W109</f>
        <v>0.033388765965876</v>
      </c>
      <c r="AG103" s="69">
        <f>'imported data from Web Calc'!X109</f>
        <v>0.0138859821073036</v>
      </c>
      <c r="AH103" s="69">
        <f>'imported data from Web Calc'!Y109</f>
        <v>0.123725660798783</v>
      </c>
      <c r="AI103" s="69">
        <f>'imported data from Web Calc'!Z109</f>
        <v>0.0536716611787913</v>
      </c>
      <c r="AJ103" s="69">
        <f>'imported data from Web Calc'!AA109</f>
        <v>0.0831598703729528</v>
      </c>
      <c r="AK103" s="69">
        <f>'imported data from Web Calc'!AB109</f>
        <v>0.234345450844606</v>
      </c>
      <c r="AL103" s="69">
        <f>'imported data from Web Calc'!AC109</f>
        <v>0.0238714074428926</v>
      </c>
      <c r="AM103" s="69">
        <f>'imported data from Web Calc'!AD109</f>
        <v>0.0722383114121523</v>
      </c>
      <c r="AN103" s="69">
        <f>'imported data from Web Calc'!AE109</f>
        <v>0.0814436253933985</v>
      </c>
      <c r="AO103" s="69">
        <f>'imported data from Web Calc'!AG109</f>
        <v>0.0556999507000829</v>
      </c>
      <c r="AP103" s="69">
        <f>'imported data from Web Calc'!AH109</f>
        <v>0.0806635140390556</v>
      </c>
      <c r="AQ103" s="69">
        <f>'imported data from Web Calc'!AI109</f>
        <v>0.0800394249555812</v>
      </c>
      <c r="AR103" s="69">
        <f>'imported data from Web Calc'!AJ109</f>
        <v>0.335915949180051</v>
      </c>
      <c r="AS103" s="69">
        <f>'imported data from Web Calc'!AK109</f>
        <v>0.0454024808227566</v>
      </c>
      <c r="AT103" s="69">
        <f>'imported data from Web Calc'!AL109</f>
        <v>0.0280840087563443</v>
      </c>
      <c r="AU103" s="69">
        <f>'imported data from Web Calc'!AM109</f>
        <v>0.105939121919765</v>
      </c>
      <c r="AV103" s="69">
        <f>'imported data from Web Calc'!AN109</f>
        <v>0.0828478258312157</v>
      </c>
      <c r="AW103" s="69">
        <f>'imported data from Web Calc'!AO109</f>
        <v>0.0199708506711782</v>
      </c>
      <c r="AX103" s="69">
        <f>'imported data from Web Calc'!AP109</f>
        <v>0.00483669039692596</v>
      </c>
      <c r="AY103" s="69">
        <f>'imported data from Web Calc'!AQ109</f>
        <v>0.0861242935194558</v>
      </c>
      <c r="AZ103" s="69">
        <f>'imported data from Web Calc'!AS109</f>
        <v>0.0400977236132249</v>
      </c>
      <c r="BA103" s="69">
        <f>'imported data from Web Calc'!AT109</f>
        <v>0.0163823384412008</v>
      </c>
      <c r="BB103" s="69">
        <f>'imported data from Web Calc'!AU109</f>
        <v>0.147597068241676</v>
      </c>
      <c r="BC103" s="69">
        <f>'imported data from Web Calc'!AV109</f>
        <v>0.0825357812894785</v>
      </c>
      <c r="BD103" s="69">
        <f>'imported data from Web Calc'!AW109</f>
        <v>0.0996982310850222</v>
      </c>
      <c r="BE103" s="69">
        <f>'imported data from Web Calc'!AX109</f>
        <v>0.0865923603320616</v>
      </c>
      <c r="BF103" s="69">
        <f>'imported data from Web Calc'!AY109</f>
        <v>0.109215589608006</v>
      </c>
      <c r="BG103" s="69">
        <f>'imported data from Web Calc'!AZ109</f>
        <v>0.21858720148688</v>
      </c>
      <c r="BH103" s="69">
        <f>'imported data from Web Calc'!BA109</f>
        <v>0.094237451604622</v>
      </c>
      <c r="BI103" s="69">
        <f>'imported data from Web Calc'!BB109</f>
        <v>0.284272577522552</v>
      </c>
      <c r="BJ103" s="69">
        <f>'imported data from Web Calc'!BC109</f>
        <v>0.0817556699351356</v>
      </c>
      <c r="BK103" s="69">
        <f>'imported data from Web Calc'!BE109</f>
        <v>0.0408778349675678</v>
      </c>
      <c r="BL103" s="69">
        <f>'imported data from Web Calc'!BF109</f>
        <v>0.0670895764734891</v>
      </c>
      <c r="BM103" s="69">
        <f>'imported data from Web Calc'!BG109</f>
        <v>0.025587652422447</v>
      </c>
      <c r="BN103" s="69">
        <f>'imported data from Web Calc'!BH109</f>
        <v>0.00733304673082323</v>
      </c>
      <c r="BO103" s="69">
        <f>'imported data from Web Calc'!BI109</f>
        <v>0.0386935231754077</v>
      </c>
      <c r="BP103" s="69">
        <f>'imported data from Web Calc'!BJ109</f>
        <v>0.0371333004667219</v>
      </c>
      <c r="BQ103" s="69">
        <f>'imported data from Web Calc'!BK109</f>
        <v>0.108279455982794</v>
      </c>
      <c r="BR103" s="69">
        <f>'imported data from Web Calc'!BL109</f>
        <v>0.0237153851720241</v>
      </c>
      <c r="BS103" s="69">
        <f>'imported data from Web Calc'!BM109</f>
        <v>0.0216870956507325</v>
      </c>
      <c r="BT103" s="69">
        <f>'imported data from Web Calc'!BN109</f>
        <v>0.0599125520135345</v>
      </c>
      <c r="BU103" s="69">
        <f>'imported data from Web Calc'!BO109</f>
        <v>0.0881525830407474</v>
      </c>
      <c r="BV103" s="69">
        <f>'imported data from Web Calc'!BQ109</f>
        <v>0.110619790045823</v>
      </c>
      <c r="BW103" s="69">
        <f>'imported data from Web Calc'!BR109</f>
        <v>0.0728624004956266</v>
      </c>
      <c r="BX103" s="69">
        <f>'imported data from Web Calc'!BS109</f>
        <v>0.151653647284259</v>
      </c>
      <c r="BY103" s="69">
        <f>'imported data from Web Calc'!BT109</f>
        <v>0.25478436832839</v>
      </c>
      <c r="BZ103" s="69">
        <f>'imported data from Web Calc'!BU109</f>
        <v>0.078635224517764</v>
      </c>
      <c r="CA103" s="69">
        <f>'imported data from Web Calc'!BV109</f>
        <v>0.0741105786625752</v>
      </c>
      <c r="CB103" s="69">
        <f>'imported data from Web Calc'!BW109</f>
        <v>0.127158150757892</v>
      </c>
      <c r="CC103" s="69">
        <f>'imported data from Web Calc'!BX109</f>
        <v>0.291761646524243</v>
      </c>
      <c r="CD103" s="69">
        <f>'imported data from Web Calc'!BY109</f>
        <v>0.0343248995910875</v>
      </c>
      <c r="CE103" s="69">
        <f>'imported data from Web Calc'!BZ109</f>
        <v>0.0237153851720241</v>
      </c>
      <c r="CF103" s="69">
        <f>'imported data from Web Calc'!CA109</f>
        <v>0.0928332511668047</v>
      </c>
      <c r="CG103" s="69">
        <f>'imported data from Web Calc'!CC109</f>
        <v>0.361815646144236</v>
      </c>
      <c r="CH103" s="69">
        <f>'imported data from Web Calc'!CD109</f>
        <v>0.0290201423815558</v>
      </c>
      <c r="CI103" s="69">
        <f>'imported data from Web Calc'!CE109</f>
        <v>0.0514873493866312</v>
      </c>
      <c r="CJ103" s="69">
        <f>'imported data from Web Calc'!CF109</f>
        <v>0.0163823384412008</v>
      </c>
      <c r="CK103" s="69">
        <f>'imported data from Web Calc'!CG109</f>
        <v>0.0460265699062309</v>
      </c>
      <c r="CL103" s="69">
        <f>'imported data from Web Calc'!CH109</f>
        <v>0.033388765965876</v>
      </c>
      <c r="CM103" s="69">
        <f>'imported data from Web Calc'!CI109</f>
        <v>0.0157582493577265</v>
      </c>
      <c r="CN103" s="69">
        <f>'imported data from Web Calc'!CJ109</f>
        <v>0.00764509127256039</v>
      </c>
      <c r="CO103" s="69">
        <f>'imported data from Web Calc'!CK109</f>
        <v>0.516901783387604</v>
      </c>
      <c r="CP103" s="69">
        <f>'imported data from Web Calc'!CL109</f>
        <v>0.298938670984198</v>
      </c>
      <c r="CQ103" s="69">
        <f>'imported data from Web Calc'!CM109</f>
        <v>0.0865923603320616</v>
      </c>
      <c r="CR103" s="69">
        <f>'imported data from Web Calc'!CO109</f>
        <v>0.145724800991253</v>
      </c>
      <c r="CS103" s="69">
        <f>'imported data from Web Calc'!CP109</f>
        <v>0.134803242030453</v>
      </c>
      <c r="CT103" s="69">
        <f>'imported data from Web Calc'!CQ109</f>
        <v>0.151809669555128</v>
      </c>
      <c r="CU103" s="69">
        <f>'imported data from Web Calc'!CR109</f>
        <v>0.103442765585868</v>
      </c>
      <c r="CV103" s="69">
        <f>'imported data from Web Calc'!CS109</f>
        <v>0.0928332511668047</v>
      </c>
      <c r="CW103" s="69">
        <f>'imported data from Web Calc'!CT109</f>
        <v>0.18675865822969</v>
      </c>
      <c r="CX103" s="69">
        <f>'imported data from Web Calc'!CU109</f>
        <v>0.160234872182031</v>
      </c>
      <c r="CY103" s="69">
        <f>'imported data from Web Calc'!CV109</f>
        <v>0.200332595795256</v>
      </c>
      <c r="CZ103" s="69">
        <f>'imported data from Web Calc'!CW109</f>
        <v>0.024495496526367</v>
      </c>
      <c r="DA103" s="69">
        <f>'imported data from Web Calc'!CX109</f>
        <v>0.0212190288381268</v>
      </c>
      <c r="DB103" s="69">
        <f>'imported data from Web Calc'!CY109</f>
        <v>0.0861242935194558</v>
      </c>
      <c r="DC103" s="69">
        <f>'imported data from Web Calc'!DA109</f>
        <v>0.0580402847631115</v>
      </c>
      <c r="DD103" s="69">
        <f>'imported data from Web Calc'!DB109</f>
        <v>0.0190347170459667</v>
      </c>
      <c r="DE103" s="69">
        <f>'imported data from Web Calc'!DC109</f>
        <v>0.0238714074428926</v>
      </c>
      <c r="DF103" s="69">
        <f>'imported data from Web Calc'!DD109</f>
        <v>0.00374453450084591</v>
      </c>
      <c r="DG103" s="69">
        <f>'imported data from Web Calc'!DE109</f>
        <v>0.103598787856737</v>
      </c>
      <c r="DH103" s="69">
        <f>'imported data from Web Calc'!DF109</f>
        <v>0.0909609839163818</v>
      </c>
      <c r="DI103" s="81"/>
      <c r="DJ103" s="66">
        <f t="shared" si="96"/>
        <v>0.0956104475882655</v>
      </c>
      <c r="DK103" s="66">
        <f t="shared" si="104"/>
        <v>0.098730893005637</v>
      </c>
      <c r="DL103" s="66">
        <f t="shared" si="104"/>
        <v>0.0895255790243909</v>
      </c>
      <c r="DM103" s="66">
        <f t="shared" si="104"/>
        <v>0.0884334231283108</v>
      </c>
      <c r="DN103" s="66">
        <f t="shared" si="102"/>
        <v>0.40703090024195</v>
      </c>
      <c r="DO103" s="66">
        <f t="shared" si="102"/>
        <v>0.137424416181045</v>
      </c>
      <c r="DP103" s="66">
        <f t="shared" si="102"/>
        <v>0.0589452139341493</v>
      </c>
      <c r="DQ103" s="66">
        <f t="shared" si="102"/>
        <v>0.0236841807178504</v>
      </c>
      <c r="DR103" s="66">
        <f t="shared" si="102"/>
        <v>0.201861614049768</v>
      </c>
      <c r="DS103" s="66">
        <f t="shared" si="102"/>
        <v>0.140388839327548</v>
      </c>
      <c r="DT103" s="66">
        <f t="shared" si="102"/>
        <v>0.190471988276362</v>
      </c>
      <c r="DU103" s="66">
        <f t="shared" si="102"/>
        <v>0.160047645456989</v>
      </c>
      <c r="DV103" s="66">
        <f t="shared" si="102"/>
        <v>0.0168192007996329</v>
      </c>
      <c r="DW103" s="66">
        <f t="shared" si="102"/>
        <v>0.0314852942612793</v>
      </c>
      <c r="DX103" s="66">
        <f t="shared" si="102"/>
        <v>0.0885894453991794</v>
      </c>
      <c r="DY103" s="66">
        <f t="shared" si="102"/>
        <v>0.0467754768064001</v>
      </c>
      <c r="DZ103" s="66">
        <f t="shared" si="102"/>
        <v>0.0307051829069364</v>
      </c>
      <c r="EA103" s="66">
        <f t="shared" si="102"/>
        <v>0.0332015392408337</v>
      </c>
      <c r="EB103" s="66">
        <f t="shared" si="102"/>
        <v>0.0136987553822613</v>
      </c>
      <c r="EC103" s="66">
        <f t="shared" si="102"/>
        <v>0.123538434073741</v>
      </c>
      <c r="ED103" s="66">
        <f t="shared" si="102"/>
        <v>0.053484434453749</v>
      </c>
      <c r="EE103" s="66">
        <f t="shared" si="102"/>
        <v>0.0829726436479105</v>
      </c>
      <c r="EF103" s="66">
        <f t="shared" si="102"/>
        <v>0.234158224119564</v>
      </c>
      <c r="EG103" s="66">
        <f t="shared" si="102"/>
        <v>0.0236841807178504</v>
      </c>
      <c r="EH103" s="66">
        <f t="shared" si="102"/>
        <v>0.07205108468711</v>
      </c>
      <c r="EI103" s="66">
        <f t="shared" si="102"/>
        <v>0.0812563986683562</v>
      </c>
      <c r="EJ103" s="66">
        <f t="shared" si="102"/>
        <v>0.0555127239750406</v>
      </c>
      <c r="EK103" s="66">
        <f t="shared" si="102"/>
        <v>0.0804762873140133</v>
      </c>
      <c r="EL103" s="66">
        <f t="shared" si="102"/>
        <v>0.0798521982305389</v>
      </c>
      <c r="EM103" s="66">
        <f t="shared" si="102"/>
        <v>0.335728722455009</v>
      </c>
      <c r="EN103" s="66">
        <f t="shared" si="102"/>
        <v>0.0452152540977143</v>
      </c>
      <c r="EO103" s="66">
        <f t="shared" si="102"/>
        <v>0.027896782031302</v>
      </c>
      <c r="EP103" s="66">
        <f t="shared" si="102"/>
        <v>0.105751895194723</v>
      </c>
      <c r="EQ103" s="66">
        <f t="shared" si="102"/>
        <v>0.0826605991061734</v>
      </c>
      <c r="ER103" s="66">
        <f t="shared" si="102"/>
        <v>0.0197836239461359</v>
      </c>
      <c r="ES103" s="66">
        <f t="shared" si="102"/>
        <v>0.00464946367188367</v>
      </c>
      <c r="ET103" s="66">
        <f t="shared" si="102"/>
        <v>0.0859370667944135</v>
      </c>
      <c r="EU103" s="66">
        <f t="shared" si="102"/>
        <v>0.0399104968881826</v>
      </c>
      <c r="EV103" s="66">
        <f t="shared" si="102"/>
        <v>0.0161951117161585</v>
      </c>
      <c r="EW103" s="66">
        <f t="shared" si="102"/>
        <v>0.147409841516634</v>
      </c>
      <c r="EX103" s="66">
        <f t="shared" si="102"/>
        <v>0.0823485545644362</v>
      </c>
      <c r="EY103" s="66">
        <f t="shared" si="102"/>
        <v>0.0995110043599799</v>
      </c>
      <c r="EZ103" s="66">
        <f t="shared" si="102"/>
        <v>0.0864051336070193</v>
      </c>
      <c r="FA103" s="66">
        <f t="shared" si="102"/>
        <v>0.109028362882963</v>
      </c>
      <c r="FB103" s="66">
        <f t="shared" si="102"/>
        <v>0.218399974761837</v>
      </c>
      <c r="FC103" s="66">
        <f t="shared" si="102"/>
        <v>0.0940502248795797</v>
      </c>
      <c r="FD103" s="66">
        <f t="shared" si="102"/>
        <v>0.284085350797509</v>
      </c>
      <c r="FE103" s="66">
        <f t="shared" si="102"/>
        <v>0.0815684432100933</v>
      </c>
      <c r="FF103" s="66">
        <f t="shared" si="102"/>
        <v>0.0406906082425255</v>
      </c>
      <c r="FG103" s="66">
        <f t="shared" si="102"/>
        <v>0.0669023497484468</v>
      </c>
      <c r="FH103" s="66">
        <f t="shared" si="102"/>
        <v>0.0254004256974047</v>
      </c>
      <c r="FI103" s="66">
        <f t="shared" si="102"/>
        <v>0.00714582000578094</v>
      </c>
      <c r="FJ103" s="66">
        <f t="shared" si="102"/>
        <v>0.0385062964503654</v>
      </c>
      <c r="FK103" s="66">
        <f t="shared" si="102"/>
        <v>0.0369460737416796</v>
      </c>
      <c r="FL103" s="66">
        <f t="shared" si="102"/>
        <v>0.108092229257752</v>
      </c>
      <c r="FM103" s="66">
        <f t="shared" si="102"/>
        <v>0.0235281584469818</v>
      </c>
      <c r="FN103" s="66">
        <f t="shared" si="102"/>
        <v>0.0214998689256902</v>
      </c>
      <c r="FO103" s="66">
        <f t="shared" si="102"/>
        <v>0.0597253252884922</v>
      </c>
      <c r="FP103" s="66">
        <f t="shared" si="102"/>
        <v>0.0879653563157051</v>
      </c>
      <c r="FQ103" s="66">
        <f t="shared" si="102"/>
        <v>0.110432563320781</v>
      </c>
      <c r="FR103" s="66">
        <f t="shared" si="102"/>
        <v>0.0726751737705843</v>
      </c>
      <c r="FS103" s="66">
        <f t="shared" si="102"/>
        <v>0.151466420559217</v>
      </c>
      <c r="FT103" s="66">
        <f t="shared" si="102"/>
        <v>0.254597141603348</v>
      </c>
      <c r="FU103" s="66">
        <f t="shared" si="102"/>
        <v>0.0784479977927217</v>
      </c>
      <c r="FV103" s="66">
        <f t="shared" si="99"/>
        <v>0.0739233519375329</v>
      </c>
      <c r="FW103" s="66">
        <f t="shared" si="103"/>
        <v>0.12697092403285</v>
      </c>
      <c r="FX103" s="66">
        <f t="shared" si="103"/>
        <v>0.291574419799201</v>
      </c>
      <c r="FY103" s="66">
        <f t="shared" si="103"/>
        <v>0.0341376728660452</v>
      </c>
      <c r="FZ103" s="66">
        <f t="shared" si="103"/>
        <v>0.0235281584469818</v>
      </c>
      <c r="GA103" s="66">
        <f t="shared" si="103"/>
        <v>0.0926460244417625</v>
      </c>
      <c r="GB103" s="66">
        <f t="shared" si="103"/>
        <v>0.361628419419193</v>
      </c>
      <c r="GC103" s="66">
        <f t="shared" si="103"/>
        <v>0.0288329156565135</v>
      </c>
      <c r="GD103" s="66">
        <f t="shared" si="103"/>
        <v>0.0513001226615889</v>
      </c>
      <c r="GE103" s="66">
        <f t="shared" si="103"/>
        <v>0.0161951117161585</v>
      </c>
      <c r="GF103" s="66">
        <f t="shared" si="103"/>
        <v>0.0458393431811886</v>
      </c>
      <c r="GG103" s="66">
        <f t="shared" si="103"/>
        <v>0.0332015392408337</v>
      </c>
      <c r="GH103" s="66">
        <f t="shared" si="103"/>
        <v>0.0155710226326842</v>
      </c>
      <c r="GI103" s="66">
        <f t="shared" si="103"/>
        <v>0.0074578645475181</v>
      </c>
      <c r="GJ103" s="66">
        <f t="shared" si="103"/>
        <v>0.516714556662561</v>
      </c>
      <c r="GK103" s="66">
        <f t="shared" si="103"/>
        <v>0.298751444259156</v>
      </c>
      <c r="GL103" s="66">
        <f t="shared" si="103"/>
        <v>0.0864051336070193</v>
      </c>
      <c r="GM103" s="66">
        <f t="shared" si="103"/>
        <v>0.145537574266211</v>
      </c>
      <c r="GN103" s="66">
        <f t="shared" si="101"/>
        <v>0.13461601530541</v>
      </c>
      <c r="GO103" s="66">
        <f t="shared" si="101"/>
        <v>0.151622442830085</v>
      </c>
      <c r="GP103" s="66">
        <f t="shared" si="101"/>
        <v>0.103255538860826</v>
      </c>
      <c r="GQ103" s="66">
        <f t="shared" si="101"/>
        <v>0.0926460244417625</v>
      </c>
      <c r="GR103" s="66">
        <f t="shared" si="101"/>
        <v>0.186571431504647</v>
      </c>
      <c r="GS103" s="66">
        <f t="shared" si="101"/>
        <v>0.160047645456989</v>
      </c>
      <c r="GT103" s="66">
        <f t="shared" si="101"/>
        <v>0.200145369070214</v>
      </c>
      <c r="GU103" s="66">
        <f t="shared" si="101"/>
        <v>0.0243082698013247</v>
      </c>
      <c r="GV103" s="66">
        <f t="shared" si="101"/>
        <v>0.0210318021130845</v>
      </c>
      <c r="GW103" s="66">
        <f t="shared" si="101"/>
        <v>0.0859370667944135</v>
      </c>
      <c r="GX103" s="66">
        <f t="shared" si="101"/>
        <v>0.0578530580380692</v>
      </c>
      <c r="GY103" s="66">
        <f t="shared" si="101"/>
        <v>0.0188474903209244</v>
      </c>
      <c r="GZ103" s="66">
        <f t="shared" si="101"/>
        <v>0.0236841807178504</v>
      </c>
      <c r="HA103" s="66">
        <f t="shared" si="101"/>
        <v>0.00355730777580361</v>
      </c>
      <c r="HB103" s="66">
        <f t="shared" si="101"/>
        <v>0.103411561131694</v>
      </c>
      <c r="HC103" s="66">
        <f t="shared" si="101"/>
        <v>0.0907737571913395</v>
      </c>
      <c r="HD103" s="66"/>
    </row>
    <row r="104" spans="1:212">
      <c r="A104">
        <f>'imported data from Web Calc'!A110</f>
        <v>742.5</v>
      </c>
      <c r="B104" t="str">
        <f>'imported data from Web Calc'!B110</f>
        <v>C41H76O8PN</v>
      </c>
      <c r="C104" s="61" t="str">
        <f>'imported data from Web Calc'!C110</f>
        <v>PE(36:3)</v>
      </c>
      <c r="D104" s="69">
        <f>'imported data from Web Calc'!H110</f>
        <v>0.000624089083474318</v>
      </c>
      <c r="E104" s="69">
        <f>'imported data from Web Calc'!T110</f>
        <v>0</v>
      </c>
      <c r="F104" s="69">
        <f>'imported data from Web Calc'!AF110</f>
        <v>0.000156022270868579</v>
      </c>
      <c r="G104" s="69">
        <f>'imported data from Web Calc'!AR110</f>
        <v>0</v>
      </c>
      <c r="H104" s="69">
        <f>'imported data from Web Calc'!BD110</f>
        <v>0.000156022270868579</v>
      </c>
      <c r="I104" s="69">
        <f>'imported data from Web Calc'!BP110</f>
        <v>0</v>
      </c>
      <c r="J104" s="69">
        <f>'imported data from Web Calc'!CB110</f>
        <v>0</v>
      </c>
      <c r="K104" s="69">
        <f>'imported data from Web Calc'!CN110</f>
        <v>0.000156022270868579</v>
      </c>
      <c r="L104" s="69">
        <f>'imported data from Web Calc'!CZ110</f>
        <v>0.000156022270868579</v>
      </c>
      <c r="M104" s="69">
        <f>'imported data from Web Calc'!DG110</f>
        <v>0</v>
      </c>
      <c r="N104" s="78">
        <f t="shared" si="69"/>
        <v>0.000124817816694864</v>
      </c>
      <c r="O104" s="69">
        <f>'imported data from Web Calc'!D110</f>
        <v>0.0419699908636479</v>
      </c>
      <c r="P104" s="69">
        <f>'imported data from Web Calc'!E110</f>
        <v>0.0472747480731796</v>
      </c>
      <c r="Q104" s="69">
        <f>'imported data from Web Calc'!F110</f>
        <v>0.0450904362810194</v>
      </c>
      <c r="R104" s="69">
        <f>'imported data from Web Calc'!G110</f>
        <v>0.0400977236132249</v>
      </c>
      <c r="S104" s="69">
        <f>'imported data from Web Calc'!I110</f>
        <v>0.199708506711782</v>
      </c>
      <c r="T104" s="69">
        <f>'imported data from Web Calc'!J110</f>
        <v>0.0677136655569635</v>
      </c>
      <c r="U104" s="69">
        <f>'imported data from Web Calc'!K110</f>
        <v>0.0271478751311328</v>
      </c>
      <c r="V104" s="69">
        <f>'imported data from Web Calc'!L110</f>
        <v>0.0102974698773262</v>
      </c>
      <c r="W104" s="69">
        <f>'imported data from Web Calc'!M110</f>
        <v>0.0964217633967821</v>
      </c>
      <c r="X104" s="69">
        <f>'imported data from Web Calc'!N110</f>
        <v>0.0622528860765632</v>
      </c>
      <c r="Y104" s="69">
        <f>'imported data from Web Calc'!O110</f>
        <v>0.0879965607698788</v>
      </c>
      <c r="Z104" s="69">
        <f>'imported data from Web Calc'!P110</f>
        <v>0.0780111354342897</v>
      </c>
      <c r="AA104" s="69">
        <f>'imported data from Web Calc'!Q110</f>
        <v>0.00499271266779454</v>
      </c>
      <c r="AB104" s="69">
        <f>'imported data from Web Calc'!R110</f>
        <v>0.0163823384412008</v>
      </c>
      <c r="AC104" s="69">
        <f>'imported data from Web Calc'!S110</f>
        <v>0.048210881698391</v>
      </c>
      <c r="AD104" s="69">
        <f>'imported data from Web Calc'!U110</f>
        <v>0.0282400310272129</v>
      </c>
      <c r="AE104" s="69">
        <f>'imported data from Web Calc'!V110</f>
        <v>0.0174744943372809</v>
      </c>
      <c r="AF104" s="69">
        <f>'imported data from Web Calc'!W110</f>
        <v>0.0177865388790181</v>
      </c>
      <c r="AG104" s="69">
        <f>'imported data from Web Calc'!X110</f>
        <v>0.00811315808516613</v>
      </c>
      <c r="AH104" s="69">
        <f>'imported data from Web Calc'!Y110</f>
        <v>0.0644371978687233</v>
      </c>
      <c r="AI104" s="69">
        <f>'imported data from Web Calc'!Z110</f>
        <v>0.0307363873611101</v>
      </c>
      <c r="AJ104" s="69">
        <f>'imported data from Web Calc'!AA110</f>
        <v>0.044154302655808</v>
      </c>
      <c r="AK104" s="69">
        <f>'imported data from Web Calc'!AB110</f>
        <v>0.111555923671034</v>
      </c>
      <c r="AL104" s="69">
        <f>'imported data from Web Calc'!AC110</f>
        <v>0.0140420043781721</v>
      </c>
      <c r="AM104" s="69">
        <f>'imported data from Web Calc'!AD110</f>
        <v>0.0298002537358987</v>
      </c>
      <c r="AN104" s="69">
        <f>'imported data from Web Calc'!AE110</f>
        <v>0.0430621467597279</v>
      </c>
      <c r="AO104" s="69">
        <f>'imported data from Web Calc'!AG110</f>
        <v>0.0257436746933156</v>
      </c>
      <c r="AP104" s="69">
        <f>'imported data from Web Calc'!AH110</f>
        <v>0.0400977236132249</v>
      </c>
      <c r="AQ104" s="69">
        <f>'imported data from Web Calc'!AI110</f>
        <v>0.0415019240510421</v>
      </c>
      <c r="AR104" s="69">
        <f>'imported data from Web Calc'!AJ110</f>
        <v>0.169284163892409</v>
      </c>
      <c r="AS104" s="69">
        <f>'imported data from Web Calc'!AK110</f>
        <v>0.0190347170459667</v>
      </c>
      <c r="AT104" s="69">
        <f>'imported data from Web Calc'!AL110</f>
        <v>0.016694382982938</v>
      </c>
      <c r="AU104" s="69">
        <f>'imported data from Web Calc'!AM110</f>
        <v>0.0636570865143804</v>
      </c>
      <c r="AV104" s="69">
        <f>'imported data from Web Calc'!AN110</f>
        <v>0.0385375009045391</v>
      </c>
      <c r="AW104" s="69">
        <f>'imported data from Web Calc'!AO110</f>
        <v>0.0106095144190634</v>
      </c>
      <c r="AX104" s="69">
        <f>'imported data from Web Calc'!AP110</f>
        <v>0.00171624497955437</v>
      </c>
      <c r="AY104" s="69">
        <f>'imported data from Web Calc'!AQ110</f>
        <v>0.0419699908636479</v>
      </c>
      <c r="AZ104" s="69">
        <f>'imported data from Web Calc'!AS110</f>
        <v>0.019658806129441</v>
      </c>
      <c r="BA104" s="69">
        <f>'imported data from Web Calc'!AT110</f>
        <v>0.00873724716864045</v>
      </c>
      <c r="BB104" s="69">
        <f>'imported data from Web Calc'!AU110</f>
        <v>0.0780111354342897</v>
      </c>
      <c r="BC104" s="69">
        <f>'imported data from Web Calc'!AV110</f>
        <v>0.0410338572384364</v>
      </c>
      <c r="BD104" s="69">
        <f>'imported data from Web Calc'!AW110</f>
        <v>0.048210881698391</v>
      </c>
      <c r="BE104" s="69">
        <f>'imported data from Web Calc'!AX110</f>
        <v>0.0379134118210648</v>
      </c>
      <c r="BF104" s="69">
        <f>'imported data from Web Calc'!AY110</f>
        <v>0.0429061244888593</v>
      </c>
      <c r="BG104" s="69">
        <f>'imported data from Web Calc'!AZ110</f>
        <v>0.116236591797092</v>
      </c>
      <c r="BH104" s="69">
        <f>'imported data from Web Calc'!BA110</f>
        <v>0.0391615899880134</v>
      </c>
      <c r="BI104" s="69">
        <f>'imported data from Web Calc'!BB110</f>
        <v>0.131526774342212</v>
      </c>
      <c r="BJ104" s="69">
        <f>'imported data from Web Calc'!BC110</f>
        <v>0.0432181690305965</v>
      </c>
      <c r="BK104" s="69">
        <f>'imported data from Web Calc'!BE110</f>
        <v>0.0163823384412008</v>
      </c>
      <c r="BL104" s="69">
        <f>'imported data from Web Calc'!BF110</f>
        <v>0.0343248995910875</v>
      </c>
      <c r="BM104" s="69">
        <f>'imported data from Web Calc'!BG110</f>
        <v>0.013729959836435</v>
      </c>
      <c r="BN104" s="69">
        <f>'imported data from Web Calc'!BH110</f>
        <v>0.00296442314650301</v>
      </c>
      <c r="BO104" s="69">
        <f>'imported data from Web Calc'!BI110</f>
        <v>0.0207509620255211</v>
      </c>
      <c r="BP104" s="69">
        <f>'imported data from Web Calc'!BJ110</f>
        <v>0.0201268729420467</v>
      </c>
      <c r="BQ104" s="69">
        <f>'imported data from Web Calc'!BK110</f>
        <v>0.0605366410970088</v>
      </c>
      <c r="BR104" s="69">
        <f>'imported data from Web Calc'!BL110</f>
        <v>0.0140420043781721</v>
      </c>
      <c r="BS104" s="69">
        <f>'imported data from Web Calc'!BM110</f>
        <v>0.0102974698773262</v>
      </c>
      <c r="BT104" s="69">
        <f>'imported data from Web Calc'!BN110</f>
        <v>0.0280840087563443</v>
      </c>
      <c r="BU104" s="69">
        <f>'imported data from Web Calc'!BO110</f>
        <v>0.0424380576762536</v>
      </c>
      <c r="BV104" s="69">
        <f>'imported data from Web Calc'!BQ110</f>
        <v>0.0527355275535798</v>
      </c>
      <c r="BW104" s="69">
        <f>'imported data from Web Calc'!BR110</f>
        <v>0.0305803650902416</v>
      </c>
      <c r="BX104" s="69">
        <f>'imported data from Web Calc'!BS110</f>
        <v>0.0787912467886326</v>
      </c>
      <c r="BY104" s="69">
        <f>'imported data from Web Calc'!BT110</f>
        <v>0.122321460360966</v>
      </c>
      <c r="BZ104" s="69">
        <f>'imported data from Web Calc'!BU110</f>
        <v>0.0388495454462763</v>
      </c>
      <c r="CA104" s="69">
        <f>'imported data from Web Calc'!BV110</f>
        <v>0.0338568327784817</v>
      </c>
      <c r="CB104" s="69">
        <f>'imported data from Web Calc'!BW110</f>
        <v>0.0606926633678774</v>
      </c>
      <c r="CC104" s="69">
        <f>'imported data from Web Calc'!BX110</f>
        <v>0.137143576093481</v>
      </c>
      <c r="CD104" s="69">
        <f>'imported data from Web Calc'!BY110</f>
        <v>0.0179425611498866</v>
      </c>
      <c r="CE104" s="69">
        <f>'imported data from Web Calc'!BZ110</f>
        <v>0.0163823384412008</v>
      </c>
      <c r="CF104" s="69">
        <f>'imported data from Web Calc'!CA110</f>
        <v>0.0383814786336705</v>
      </c>
      <c r="CG104" s="69">
        <f>'imported data from Web Calc'!CC110</f>
        <v>0.175056987914546</v>
      </c>
      <c r="CH104" s="69">
        <f>'imported data from Web Calc'!CD110</f>
        <v>0.0182546056916238</v>
      </c>
      <c r="CI104" s="69">
        <f>'imported data from Web Calc'!CE110</f>
        <v>0.030424342819373</v>
      </c>
      <c r="CJ104" s="69">
        <f>'imported data from Web Calc'!CF110</f>
        <v>0.00811315808516613</v>
      </c>
      <c r="CK104" s="69">
        <f>'imported data from Web Calc'!CG110</f>
        <v>0.0243394742554984</v>
      </c>
      <c r="CL104" s="69">
        <f>'imported data from Web Calc'!CH110</f>
        <v>0.0129498484820921</v>
      </c>
      <c r="CM104" s="69">
        <f>'imported data from Web Calc'!CI110</f>
        <v>0.00639691310561176</v>
      </c>
      <c r="CN104" s="69">
        <f>'imported data from Web Calc'!CJ110</f>
        <v>0.00358851222997733</v>
      </c>
      <c r="CO104" s="69">
        <f>'imported data from Web Calc'!CK110</f>
        <v>0.230756938614629</v>
      </c>
      <c r="CP104" s="69">
        <f>'imported data from Web Calc'!CL110</f>
        <v>0.148377179596019</v>
      </c>
      <c r="CQ104" s="69">
        <f>'imported data from Web Calc'!CM110</f>
        <v>0.041189879509305</v>
      </c>
      <c r="CR104" s="69">
        <f>'imported data from Web Calc'!CO110</f>
        <v>0.0647492424104605</v>
      </c>
      <c r="CS104" s="69">
        <f>'imported data from Web Calc'!CP110</f>
        <v>0.0527355275535798</v>
      </c>
      <c r="CT104" s="69">
        <f>'imported data from Web Calc'!CQ110</f>
        <v>0.0781671577051583</v>
      </c>
      <c r="CU104" s="69">
        <f>'imported data from Web Calc'!CR110</f>
        <v>0.039317612258882</v>
      </c>
      <c r="CV104" s="69">
        <f>'imported data from Web Calc'!CS110</f>
        <v>0.0521114384701055</v>
      </c>
      <c r="CW104" s="69">
        <f>'imported data from Web Calc'!CT110</f>
        <v>0.086436338061193</v>
      </c>
      <c r="CX104" s="69">
        <f>'imported data from Web Calc'!CU110</f>
        <v>0.0892447389368274</v>
      </c>
      <c r="CY104" s="69">
        <f>'imported data from Web Calc'!CV110</f>
        <v>0.0809755585807927</v>
      </c>
      <c r="CZ104" s="69">
        <f>'imported data from Web Calc'!CW110</f>
        <v>0.0163823384412008</v>
      </c>
      <c r="DA104" s="69">
        <f>'imported data from Web Calc'!CX110</f>
        <v>0.0102974698773262</v>
      </c>
      <c r="DB104" s="69">
        <f>'imported data from Web Calc'!CY110</f>
        <v>0.042282035405385</v>
      </c>
      <c r="DC104" s="69">
        <f>'imported data from Web Calc'!DA110</f>
        <v>0.0366652336541162</v>
      </c>
      <c r="DD104" s="69">
        <f>'imported data from Web Calc'!DB110</f>
        <v>0.0134179152946978</v>
      </c>
      <c r="DE104" s="69">
        <f>'imported data from Web Calc'!DC110</f>
        <v>0.0109215589608006</v>
      </c>
      <c r="DF104" s="69">
        <f>'imported data from Web Calc'!DD110</f>
        <v>0.00187226725042295</v>
      </c>
      <c r="DG104" s="69">
        <f>'imported data from Web Calc'!DE110</f>
        <v>0.0538276834496599</v>
      </c>
      <c r="DH104" s="69">
        <f>'imported data from Web Calc'!DF110</f>
        <v>0.0415019240510421</v>
      </c>
      <c r="DI104" s="81"/>
      <c r="DJ104" s="66">
        <f t="shared" si="96"/>
        <v>0.041845173046953</v>
      </c>
      <c r="DK104" s="66">
        <f t="shared" si="104"/>
        <v>0.0471499302564847</v>
      </c>
      <c r="DL104" s="66">
        <f t="shared" si="104"/>
        <v>0.0449656184643246</v>
      </c>
      <c r="DM104" s="66">
        <f t="shared" si="104"/>
        <v>0.03997290579653</v>
      </c>
      <c r="DN104" s="66">
        <f t="shared" si="102"/>
        <v>0.199583688895087</v>
      </c>
      <c r="DO104" s="66">
        <f t="shared" si="102"/>
        <v>0.0675888477402686</v>
      </c>
      <c r="DP104" s="66">
        <f t="shared" si="102"/>
        <v>0.027023057314438</v>
      </c>
      <c r="DQ104" s="66">
        <f t="shared" si="102"/>
        <v>0.0101726520606314</v>
      </c>
      <c r="DR104" s="66">
        <f t="shared" si="102"/>
        <v>0.0962969455800872</v>
      </c>
      <c r="DS104" s="66">
        <f t="shared" si="102"/>
        <v>0.0621280682598683</v>
      </c>
      <c r="DT104" s="66">
        <f t="shared" si="102"/>
        <v>0.0878717429531839</v>
      </c>
      <c r="DU104" s="66">
        <f t="shared" si="102"/>
        <v>0.0778863176175948</v>
      </c>
      <c r="DV104" s="66">
        <f t="shared" si="102"/>
        <v>0.00486789485109968</v>
      </c>
      <c r="DW104" s="66">
        <f t="shared" si="102"/>
        <v>0.016257520624506</v>
      </c>
      <c r="DX104" s="66">
        <f t="shared" si="102"/>
        <v>0.0480860638816962</v>
      </c>
      <c r="DY104" s="66">
        <f t="shared" si="102"/>
        <v>0.028115213210518</v>
      </c>
      <c r="DZ104" s="66">
        <f t="shared" si="102"/>
        <v>0.017349676520586</v>
      </c>
      <c r="EA104" s="66">
        <f t="shared" si="102"/>
        <v>0.0176617210623232</v>
      </c>
      <c r="EB104" s="66">
        <f t="shared" si="102"/>
        <v>0.00798834026847126</v>
      </c>
      <c r="EC104" s="66">
        <f t="shared" si="102"/>
        <v>0.0643123800520284</v>
      </c>
      <c r="ED104" s="66">
        <f t="shared" si="102"/>
        <v>0.0306115695444153</v>
      </c>
      <c r="EE104" s="66">
        <f t="shared" si="102"/>
        <v>0.0440294848391131</v>
      </c>
      <c r="EF104" s="66">
        <f t="shared" si="102"/>
        <v>0.111431105854339</v>
      </c>
      <c r="EG104" s="66">
        <f t="shared" si="102"/>
        <v>0.0139171865614773</v>
      </c>
      <c r="EH104" s="66">
        <f t="shared" si="102"/>
        <v>0.0296754359192038</v>
      </c>
      <c r="EI104" s="66">
        <f t="shared" si="102"/>
        <v>0.0429373289430331</v>
      </c>
      <c r="EJ104" s="66">
        <f t="shared" si="102"/>
        <v>0.0256188568766207</v>
      </c>
      <c r="EK104" s="66">
        <f t="shared" si="102"/>
        <v>0.03997290579653</v>
      </c>
      <c r="EL104" s="66">
        <f t="shared" si="102"/>
        <v>0.0413771062343473</v>
      </c>
      <c r="EM104" s="66">
        <f t="shared" si="102"/>
        <v>0.169159346075714</v>
      </c>
      <c r="EN104" s="66">
        <f t="shared" si="102"/>
        <v>0.0189098992292718</v>
      </c>
      <c r="EO104" s="66">
        <f t="shared" si="102"/>
        <v>0.0165695651662431</v>
      </c>
      <c r="EP104" s="66">
        <f t="shared" si="102"/>
        <v>0.0635322686976855</v>
      </c>
      <c r="EQ104" s="66">
        <f t="shared" si="102"/>
        <v>0.0384126830878442</v>
      </c>
      <c r="ER104" s="66">
        <f t="shared" si="102"/>
        <v>0.0104846966023685</v>
      </c>
      <c r="ES104" s="66">
        <f t="shared" si="102"/>
        <v>0.00159142716285951</v>
      </c>
      <c r="ET104" s="66">
        <f t="shared" si="102"/>
        <v>0.041845173046953</v>
      </c>
      <c r="EU104" s="66">
        <f t="shared" si="102"/>
        <v>0.0195339883127461</v>
      </c>
      <c r="EV104" s="66">
        <f t="shared" si="102"/>
        <v>0.00861242935194558</v>
      </c>
      <c r="EW104" s="66">
        <f t="shared" si="102"/>
        <v>0.0778863176175948</v>
      </c>
      <c r="EX104" s="66">
        <f t="shared" si="102"/>
        <v>0.0409090394217415</v>
      </c>
      <c r="EY104" s="66">
        <f t="shared" si="102"/>
        <v>0.0480860638816962</v>
      </c>
      <c r="EZ104" s="66">
        <f t="shared" si="102"/>
        <v>0.0377885940043699</v>
      </c>
      <c r="FA104" s="66">
        <f t="shared" si="102"/>
        <v>0.0427813066721645</v>
      </c>
      <c r="FB104" s="66">
        <f t="shared" si="102"/>
        <v>0.116111773980397</v>
      </c>
      <c r="FC104" s="66">
        <f t="shared" si="102"/>
        <v>0.0390367721713186</v>
      </c>
      <c r="FD104" s="66">
        <f t="shared" si="102"/>
        <v>0.131401956525518</v>
      </c>
      <c r="FE104" s="66">
        <f t="shared" si="102"/>
        <v>0.0430933512139016</v>
      </c>
      <c r="FF104" s="66">
        <f t="shared" si="102"/>
        <v>0.016257520624506</v>
      </c>
      <c r="FG104" s="66">
        <f t="shared" si="102"/>
        <v>0.0342000817743926</v>
      </c>
      <c r="FH104" s="66">
        <f t="shared" si="102"/>
        <v>0.0136051420197401</v>
      </c>
      <c r="FI104" s="66">
        <f t="shared" si="102"/>
        <v>0.00283960532980815</v>
      </c>
      <c r="FJ104" s="66">
        <f t="shared" si="102"/>
        <v>0.0206261442088262</v>
      </c>
      <c r="FK104" s="66">
        <f t="shared" si="102"/>
        <v>0.0200020551253519</v>
      </c>
      <c r="FL104" s="66">
        <f t="shared" si="102"/>
        <v>0.0604118232803139</v>
      </c>
      <c r="FM104" s="66">
        <f t="shared" si="102"/>
        <v>0.0139171865614773</v>
      </c>
      <c r="FN104" s="66">
        <f t="shared" si="102"/>
        <v>0.0101726520606314</v>
      </c>
      <c r="FO104" s="66">
        <f t="shared" si="102"/>
        <v>0.0279591909396494</v>
      </c>
      <c r="FP104" s="66">
        <f t="shared" si="102"/>
        <v>0.0423132398595587</v>
      </c>
      <c r="FQ104" s="66">
        <f t="shared" si="102"/>
        <v>0.052610709736885</v>
      </c>
      <c r="FR104" s="66">
        <f t="shared" si="102"/>
        <v>0.0304555472735467</v>
      </c>
      <c r="FS104" s="66">
        <f t="shared" si="102"/>
        <v>0.0786664289719377</v>
      </c>
      <c r="FT104" s="66">
        <f t="shared" si="102"/>
        <v>0.122196642544271</v>
      </c>
      <c r="FU104" s="66">
        <f t="shared" si="102"/>
        <v>0.0387247276295814</v>
      </c>
      <c r="FV104" s="66">
        <f t="shared" si="99"/>
        <v>0.0337320149617869</v>
      </c>
      <c r="FW104" s="66">
        <f t="shared" si="103"/>
        <v>0.0605678455511825</v>
      </c>
      <c r="FX104" s="66">
        <f t="shared" si="103"/>
        <v>0.137018758276786</v>
      </c>
      <c r="FY104" s="66">
        <f t="shared" si="103"/>
        <v>0.0178177433331918</v>
      </c>
      <c r="FZ104" s="66">
        <f t="shared" si="103"/>
        <v>0.016257520624506</v>
      </c>
      <c r="GA104" s="66">
        <f t="shared" si="103"/>
        <v>0.0382566608169757</v>
      </c>
      <c r="GB104" s="66">
        <f t="shared" si="103"/>
        <v>0.174932170097851</v>
      </c>
      <c r="GC104" s="66">
        <f t="shared" si="103"/>
        <v>0.0181297878749289</v>
      </c>
      <c r="GD104" s="66">
        <f t="shared" si="103"/>
        <v>0.0302995250026781</v>
      </c>
      <c r="GE104" s="66">
        <f t="shared" si="103"/>
        <v>0.00798834026847126</v>
      </c>
      <c r="GF104" s="66">
        <f t="shared" si="103"/>
        <v>0.0242146564388035</v>
      </c>
      <c r="GG104" s="66">
        <f t="shared" si="103"/>
        <v>0.0128250306653972</v>
      </c>
      <c r="GH104" s="66">
        <f t="shared" si="103"/>
        <v>0.00627209528891689</v>
      </c>
      <c r="GI104" s="66">
        <f t="shared" si="103"/>
        <v>0.00346369441328246</v>
      </c>
      <c r="GJ104" s="66">
        <f t="shared" si="103"/>
        <v>0.230632120797934</v>
      </c>
      <c r="GK104" s="66">
        <f t="shared" si="103"/>
        <v>0.148252361779324</v>
      </c>
      <c r="GL104" s="66">
        <f t="shared" si="103"/>
        <v>0.0410650616926101</v>
      </c>
      <c r="GM104" s="66">
        <f t="shared" si="103"/>
        <v>0.0646244245937656</v>
      </c>
      <c r="GN104" s="66">
        <f t="shared" si="101"/>
        <v>0.052610709736885</v>
      </c>
      <c r="GO104" s="66">
        <f t="shared" si="101"/>
        <v>0.0780423398884634</v>
      </c>
      <c r="GP104" s="66">
        <f t="shared" si="101"/>
        <v>0.0391927944421871</v>
      </c>
      <c r="GQ104" s="66">
        <f t="shared" si="101"/>
        <v>0.0519866206534107</v>
      </c>
      <c r="GR104" s="66">
        <f t="shared" si="101"/>
        <v>0.0863115202444981</v>
      </c>
      <c r="GS104" s="66">
        <f t="shared" si="101"/>
        <v>0.0891199211201326</v>
      </c>
      <c r="GT104" s="66">
        <f t="shared" si="101"/>
        <v>0.0808507407640978</v>
      </c>
      <c r="GU104" s="66">
        <f t="shared" si="101"/>
        <v>0.016257520624506</v>
      </c>
      <c r="GV104" s="66">
        <f t="shared" si="101"/>
        <v>0.0101726520606314</v>
      </c>
      <c r="GW104" s="66">
        <f t="shared" si="101"/>
        <v>0.0421572175886902</v>
      </c>
      <c r="GX104" s="66">
        <f t="shared" si="101"/>
        <v>0.0365404158374213</v>
      </c>
      <c r="GY104" s="66">
        <f t="shared" si="101"/>
        <v>0.013293097478003</v>
      </c>
      <c r="GZ104" s="66">
        <f t="shared" si="101"/>
        <v>0.0107967411441057</v>
      </c>
      <c r="HA104" s="66">
        <f t="shared" si="101"/>
        <v>0.00174744943372809</v>
      </c>
      <c r="HB104" s="66">
        <f t="shared" si="101"/>
        <v>0.053702865632965</v>
      </c>
      <c r="HC104" s="66">
        <f t="shared" si="101"/>
        <v>0.0413771062343473</v>
      </c>
      <c r="HD104" s="66"/>
    </row>
    <row r="105" spans="1:212">
      <c r="A105">
        <f>'imported data from Web Calc'!A111</f>
        <v>744.5</v>
      </c>
      <c r="B105" t="str">
        <f>'imported data from Web Calc'!B111</f>
        <v>C41H78O8PN</v>
      </c>
      <c r="C105" s="61" t="str">
        <f>'imported data from Web Calc'!C111</f>
        <v>PE(36:2)</v>
      </c>
      <c r="D105" s="69">
        <f>'imported data from Web Calc'!H111</f>
        <v>0</v>
      </c>
      <c r="E105" s="69">
        <f>'imported data from Web Calc'!T111</f>
        <v>0</v>
      </c>
      <c r="F105" s="69">
        <f>'imported data from Web Calc'!AF111</f>
        <v>0</v>
      </c>
      <c r="G105" s="69">
        <f>'imported data from Web Calc'!AR111</f>
        <v>0</v>
      </c>
      <c r="H105" s="69">
        <f>'imported data from Web Calc'!BD111</f>
        <v>0</v>
      </c>
      <c r="I105" s="69">
        <f>'imported data from Web Calc'!BP111</f>
        <v>0.000156022270868579</v>
      </c>
      <c r="J105" s="69">
        <f>'imported data from Web Calc'!CB111</f>
        <v>0.000156022270868579</v>
      </c>
      <c r="K105" s="69">
        <f>'imported data from Web Calc'!CN111</f>
        <v>0</v>
      </c>
      <c r="L105" s="69">
        <f>'imported data from Web Calc'!CZ111</f>
        <v>0</v>
      </c>
      <c r="M105" s="69">
        <f>'imported data from Web Calc'!DG111</f>
        <v>0</v>
      </c>
      <c r="N105" s="78">
        <f t="shared" si="69"/>
        <v>3.12044541737159e-5</v>
      </c>
      <c r="O105" s="69">
        <f>'imported data from Web Calc'!D111</f>
        <v>0.0182546056916238</v>
      </c>
      <c r="P105" s="69">
        <f>'imported data from Web Calc'!E111</f>
        <v>0.0185666502333609</v>
      </c>
      <c r="Q105" s="69">
        <f>'imported data from Web Calc'!F111</f>
        <v>0.0180985834207552</v>
      </c>
      <c r="R105" s="69">
        <f>'imported data from Web Calc'!G111</f>
        <v>0.0188786947750981</v>
      </c>
      <c r="S105" s="69">
        <f>'imported data from Web Calc'!I111</f>
        <v>0.0837839594564271</v>
      </c>
      <c r="T105" s="69">
        <f>'imported data from Web Calc'!J111</f>
        <v>0.0366652336541162</v>
      </c>
      <c r="U105" s="69">
        <f>'imported data from Web Calc'!K111</f>
        <v>0.00889326943950903</v>
      </c>
      <c r="V105" s="69">
        <f>'imported data from Web Calc'!L111</f>
        <v>0.00390055677171449</v>
      </c>
      <c r="W105" s="69">
        <f>'imported data from Web Calc'!M111</f>
        <v>0.0385375009045391</v>
      </c>
      <c r="X105" s="69">
        <f>'imported data from Web Calc'!N111</f>
        <v>0.0287080978398186</v>
      </c>
      <c r="Y105" s="69">
        <f>'imported data from Web Calc'!O111</f>
        <v>0.0397856790714877</v>
      </c>
      <c r="Z105" s="69">
        <f>'imported data from Web Calc'!P111</f>
        <v>0.0366652336541162</v>
      </c>
      <c r="AA105" s="69">
        <f>'imported data from Web Calc'!Q111</f>
        <v>0.00265237860476585</v>
      </c>
      <c r="AB105" s="69">
        <f>'imported data from Web Calc'!R111</f>
        <v>0.0045246458551888</v>
      </c>
      <c r="AC105" s="69">
        <f>'imported data from Web Calc'!S111</f>
        <v>0.0177865388790181</v>
      </c>
      <c r="AD105" s="69">
        <f>'imported data from Web Calc'!U111</f>
        <v>0.00967338079385192</v>
      </c>
      <c r="AE105" s="69">
        <f>'imported data from Web Calc'!V111</f>
        <v>0.00514873493866312</v>
      </c>
      <c r="AF105" s="69">
        <f>'imported data from Web Calc'!W111</f>
        <v>0.00764509127256039</v>
      </c>
      <c r="AG105" s="69">
        <f>'imported data from Web Calc'!X111</f>
        <v>0.00249635633389727</v>
      </c>
      <c r="AH105" s="69">
        <f>'imported data from Web Calc'!Y111</f>
        <v>0.0287080978398186</v>
      </c>
      <c r="AI105" s="69">
        <f>'imported data from Web Calc'!Z111</f>
        <v>0.0112336035025377</v>
      </c>
      <c r="AJ105" s="69">
        <f>'imported data from Web Calc'!AA111</f>
        <v>0.0177865388790181</v>
      </c>
      <c r="AK105" s="69">
        <f>'imported data from Web Calc'!AB111</f>
        <v>0.0547638170748714</v>
      </c>
      <c r="AL105" s="69">
        <f>'imported data from Web Calc'!AC111</f>
        <v>0.00405657904258306</v>
      </c>
      <c r="AM105" s="69">
        <f>'imported data from Web Calc'!AD111</f>
        <v>0.0132618930238292</v>
      </c>
      <c r="AN105" s="69">
        <f>'imported data from Web Calc'!AE111</f>
        <v>0.0191907393168353</v>
      </c>
      <c r="AO105" s="69">
        <f>'imported data from Web Calc'!AG111</f>
        <v>0.0109215589608006</v>
      </c>
      <c r="AP105" s="69">
        <f>'imported data from Web Calc'!AH111</f>
        <v>0.0176305166081495</v>
      </c>
      <c r="AQ105" s="69">
        <f>'imported data from Web Calc'!AI111</f>
        <v>0.0149781380033836</v>
      </c>
      <c r="AR105" s="69">
        <f>'imported data from Web Calc'!AJ111</f>
        <v>0.0755147791003924</v>
      </c>
      <c r="AS105" s="69">
        <f>'imported data from Web Calc'!AK111</f>
        <v>0.00592884629300602</v>
      </c>
      <c r="AT105" s="69">
        <f>'imported data from Web Calc'!AL111</f>
        <v>0.00436862358432022</v>
      </c>
      <c r="AU105" s="69">
        <f>'imported data from Web Calc'!AM111</f>
        <v>0.0224672070050754</v>
      </c>
      <c r="AV105" s="69">
        <f>'imported data from Web Calc'!AN111</f>
        <v>0.0160702938994637</v>
      </c>
      <c r="AW105" s="69">
        <f>'imported data from Web Calc'!AO111</f>
        <v>0.0045246458551888</v>
      </c>
      <c r="AX105" s="69">
        <f>'imported data from Web Calc'!AP111</f>
        <v>0.00124817816694864</v>
      </c>
      <c r="AY105" s="69">
        <f>'imported data from Web Calc'!AQ111</f>
        <v>0.0165383607120694</v>
      </c>
      <c r="AZ105" s="69">
        <f>'imported data from Web Calc'!AS111</f>
        <v>0.00686497991821749</v>
      </c>
      <c r="BA105" s="69">
        <f>'imported data from Web Calc'!AT111</f>
        <v>0.00390055677171449</v>
      </c>
      <c r="BB105" s="69">
        <f>'imported data from Web Calc'!AU111</f>
        <v>0.0313604764445845</v>
      </c>
      <c r="BC105" s="69">
        <f>'imported data from Web Calc'!AV111</f>
        <v>0.0160702938994637</v>
      </c>
      <c r="BD105" s="69">
        <f>'imported data from Web Calc'!AW111</f>
        <v>0.0152901825451208</v>
      </c>
      <c r="BE105" s="69">
        <f>'imported data from Web Calc'!AX111</f>
        <v>0.0187226725042295</v>
      </c>
      <c r="BF105" s="69">
        <f>'imported data from Web Calc'!AY111</f>
        <v>0.0237153851720241</v>
      </c>
      <c r="BG105" s="69">
        <f>'imported data from Web Calc'!AZ111</f>
        <v>0.0486789485109968</v>
      </c>
      <c r="BH105" s="69">
        <f>'imported data from Web Calc'!BA111</f>
        <v>0.016694382982938</v>
      </c>
      <c r="BI105" s="69">
        <f>'imported data from Web Calc'!BB111</f>
        <v>0.057884262492243</v>
      </c>
      <c r="BJ105" s="69">
        <f>'imported data from Web Calc'!BC111</f>
        <v>0.0188786947750981</v>
      </c>
      <c r="BK105" s="69">
        <f>'imported data from Web Calc'!BE111</f>
        <v>0.00624089083474318</v>
      </c>
      <c r="BL105" s="69">
        <f>'imported data from Web Calc'!BF111</f>
        <v>0.0179425611498866</v>
      </c>
      <c r="BM105" s="69">
        <f>'imported data from Web Calc'!BG111</f>
        <v>0.00702100218908607</v>
      </c>
      <c r="BN105" s="69">
        <f>'imported data from Web Calc'!BH111</f>
        <v>0.000156022270868579</v>
      </c>
      <c r="BO105" s="69">
        <f>'imported data from Web Calc'!BI111</f>
        <v>0.00967338079385192</v>
      </c>
      <c r="BP105" s="69">
        <f>'imported data from Web Calc'!BJ111</f>
        <v>0.00951735852298334</v>
      </c>
      <c r="BQ105" s="69">
        <f>'imported data from Web Calc'!BK111</f>
        <v>0.0185666502333609</v>
      </c>
      <c r="BR105" s="69">
        <f>'imported data from Web Calc'!BL111</f>
        <v>0.00436862358432022</v>
      </c>
      <c r="BS105" s="69">
        <f>'imported data from Web Calc'!BM111</f>
        <v>0.00327646768824017</v>
      </c>
      <c r="BT105" s="69">
        <f>'imported data from Web Calc'!BN111</f>
        <v>0.0117016703151435</v>
      </c>
      <c r="BU105" s="69">
        <f>'imported data from Web Calc'!BO111</f>
        <v>0.0157582493577265</v>
      </c>
      <c r="BV105" s="69">
        <f>'imported data from Web Calc'!BQ111</f>
        <v>0.0268358305893957</v>
      </c>
      <c r="BW105" s="69">
        <f>'imported data from Web Calc'!BR111</f>
        <v>0.0146660934616465</v>
      </c>
      <c r="BX105" s="69">
        <f>'imported data from Web Calc'!BS111</f>
        <v>0.0385375009045391</v>
      </c>
      <c r="BY105" s="69">
        <f>'imported data from Web Calc'!BT111</f>
        <v>0.0475867926149167</v>
      </c>
      <c r="BZ105" s="69">
        <f>'imported data from Web Calc'!BU111</f>
        <v>0.0173184720664123</v>
      </c>
      <c r="CA105" s="69">
        <f>'imported data from Web Calc'!BV111</f>
        <v>0.0113896257734063</v>
      </c>
      <c r="CB105" s="69">
        <f>'imported data from Web Calc'!BW111</f>
        <v>0.0248075410681041</v>
      </c>
      <c r="CC105" s="69">
        <f>'imported data from Web Calc'!BX111</f>
        <v>0.0524234830118427</v>
      </c>
      <c r="CD105" s="69">
        <f>'imported data from Web Calc'!BY111</f>
        <v>0.00686497991821749</v>
      </c>
      <c r="CE105" s="69">
        <f>'imported data from Web Calc'!BZ111</f>
        <v>0.00499271266779454</v>
      </c>
      <c r="CF105" s="69">
        <f>'imported data from Web Calc'!CA111</f>
        <v>0.0187226725042295</v>
      </c>
      <c r="CG105" s="69">
        <f>'imported data from Web Calc'!CC111</f>
        <v>0.0713021777869408</v>
      </c>
      <c r="CH105" s="69">
        <f>'imported data from Web Calc'!CD111</f>
        <v>0.00655293537648033</v>
      </c>
      <c r="CI105" s="69">
        <f>'imported data from Web Calc'!CE111</f>
        <v>0.011857692586012</v>
      </c>
      <c r="CJ105" s="69">
        <f>'imported data from Web Calc'!CF111</f>
        <v>0.00358851222997733</v>
      </c>
      <c r="CK105" s="69">
        <f>'imported data from Web Calc'!CG111</f>
        <v>0.0106095144190634</v>
      </c>
      <c r="CL105" s="69">
        <f>'imported data from Web Calc'!CH111</f>
        <v>0.00686497991821749</v>
      </c>
      <c r="CM105" s="69">
        <f>'imported data from Web Calc'!CI111</f>
        <v>0.00218431179216011</v>
      </c>
      <c r="CN105" s="69">
        <f>'imported data from Web Calc'!CJ111</f>
        <v>0.000468066812605738</v>
      </c>
      <c r="CO105" s="69">
        <f>'imported data from Web Calc'!CK111</f>
        <v>0.095329607500702</v>
      </c>
      <c r="CP105" s="69">
        <f>'imported data from Web Calc'!CL111</f>
        <v>0.063813108785249</v>
      </c>
      <c r="CQ105" s="69">
        <f>'imported data from Web Calc'!CM111</f>
        <v>0.0191907393168353</v>
      </c>
      <c r="CR105" s="69">
        <f>'imported data from Web Calc'!CO111</f>
        <v>0.025587652422447</v>
      </c>
      <c r="CS105" s="69">
        <f>'imported data from Web Calc'!CP111</f>
        <v>0.0238714074428926</v>
      </c>
      <c r="CT105" s="69">
        <f>'imported data from Web Calc'!CQ111</f>
        <v>0.0355730777580361</v>
      </c>
      <c r="CU105" s="69">
        <f>'imported data from Web Calc'!CR111</f>
        <v>0.0177865388790181</v>
      </c>
      <c r="CV105" s="69">
        <f>'imported data from Web Calc'!CS111</f>
        <v>0.0230912960885498</v>
      </c>
      <c r="CW105" s="69">
        <f>'imported data from Web Calc'!CT111</f>
        <v>0.0329206991532703</v>
      </c>
      <c r="CX105" s="69">
        <f>'imported data from Web Calc'!CU111</f>
        <v>0.0424380576762536</v>
      </c>
      <c r="CY105" s="69">
        <f>'imported data from Web Calc'!CV111</f>
        <v>0.0477428148857853</v>
      </c>
      <c r="CZ105" s="69">
        <f>'imported data from Web Calc'!CW111</f>
        <v>0.00624089083474318</v>
      </c>
      <c r="DA105" s="69">
        <f>'imported data from Web Calc'!CX111</f>
        <v>0.00327646768824017</v>
      </c>
      <c r="DB105" s="69">
        <f>'imported data from Web Calc'!CY111</f>
        <v>0.0165383607120694</v>
      </c>
      <c r="DC105" s="69">
        <f>'imported data from Web Calc'!DA111</f>
        <v>0.0134179152946978</v>
      </c>
      <c r="DD105" s="69">
        <f>'imported data from Web Calc'!DB111</f>
        <v>0.00483669039692596</v>
      </c>
      <c r="DE105" s="69">
        <f>'imported data from Web Calc'!DC111</f>
        <v>0.00374453450084591</v>
      </c>
      <c r="DF105" s="69">
        <f>'imported data from Web Calc'!DD111</f>
        <v>0.00109215589608006</v>
      </c>
      <c r="DG105" s="69">
        <f>'imported data from Web Calc'!DE111</f>
        <v>0.0234033406302869</v>
      </c>
      <c r="DH105" s="69">
        <f>'imported data from Web Calc'!DF111</f>
        <v>0.0170064275246752</v>
      </c>
      <c r="DI105" s="81"/>
      <c r="DJ105" s="66">
        <f t="shared" si="96"/>
        <v>0.0182234012374501</v>
      </c>
      <c r="DK105" s="66">
        <f t="shared" si="104"/>
        <v>0.0185354457791872</v>
      </c>
      <c r="DL105" s="66">
        <f t="shared" si="104"/>
        <v>0.0180673789665815</v>
      </c>
      <c r="DM105" s="66">
        <f t="shared" si="104"/>
        <v>0.0188474903209244</v>
      </c>
      <c r="DN105" s="66">
        <f t="shared" si="102"/>
        <v>0.0837527550022534</v>
      </c>
      <c r="DO105" s="66">
        <f t="shared" si="102"/>
        <v>0.0366340291999425</v>
      </c>
      <c r="DP105" s="66">
        <f t="shared" si="102"/>
        <v>0.00886206498533531</v>
      </c>
      <c r="DQ105" s="66">
        <f t="shared" si="102"/>
        <v>0.00386935231754077</v>
      </c>
      <c r="DR105" s="66">
        <f t="shared" si="102"/>
        <v>0.0385062964503654</v>
      </c>
      <c r="DS105" s="66">
        <f t="shared" si="102"/>
        <v>0.0286768933856449</v>
      </c>
      <c r="DT105" s="66">
        <f t="shared" si="102"/>
        <v>0.039754474617314</v>
      </c>
      <c r="DU105" s="66">
        <f t="shared" si="102"/>
        <v>0.0366340291999425</v>
      </c>
      <c r="DV105" s="66">
        <f t="shared" si="102"/>
        <v>0.00262117415059213</v>
      </c>
      <c r="DW105" s="66">
        <f t="shared" si="102"/>
        <v>0.00449344140101509</v>
      </c>
      <c r="DX105" s="66">
        <f t="shared" si="102"/>
        <v>0.0177553344248443</v>
      </c>
      <c r="DY105" s="66">
        <f t="shared" si="102"/>
        <v>0.00964217633967821</v>
      </c>
      <c r="DZ105" s="66">
        <f t="shared" si="102"/>
        <v>0.0051175304844894</v>
      </c>
      <c r="EA105" s="66">
        <f t="shared" si="102"/>
        <v>0.00761388681838667</v>
      </c>
      <c r="EB105" s="66">
        <f t="shared" si="102"/>
        <v>0.00246515187972355</v>
      </c>
      <c r="EC105" s="66">
        <f t="shared" ref="EC105:FU110" si="105">IF(AH105-$N105&gt;0,AH105-$N105,0)</f>
        <v>0.0286768933856449</v>
      </c>
      <c r="ED105" s="66">
        <f t="shared" si="105"/>
        <v>0.011202399048364</v>
      </c>
      <c r="EE105" s="66">
        <f t="shared" si="105"/>
        <v>0.0177553344248443</v>
      </c>
      <c r="EF105" s="66">
        <f t="shared" si="105"/>
        <v>0.0547326126206977</v>
      </c>
      <c r="EG105" s="66">
        <f t="shared" si="105"/>
        <v>0.00402537458840935</v>
      </c>
      <c r="EH105" s="66">
        <f t="shared" si="105"/>
        <v>0.0132306885696555</v>
      </c>
      <c r="EI105" s="66">
        <f t="shared" si="105"/>
        <v>0.0191595348626616</v>
      </c>
      <c r="EJ105" s="66">
        <f t="shared" si="105"/>
        <v>0.0108903545066268</v>
      </c>
      <c r="EK105" s="66">
        <f t="shared" si="105"/>
        <v>0.0175993121539758</v>
      </c>
      <c r="EL105" s="66">
        <f t="shared" si="105"/>
        <v>0.0149469335492099</v>
      </c>
      <c r="EM105" s="66">
        <f t="shared" si="105"/>
        <v>0.0754835746462187</v>
      </c>
      <c r="EN105" s="66">
        <f t="shared" si="105"/>
        <v>0.0058976418388323</v>
      </c>
      <c r="EO105" s="66">
        <f t="shared" si="105"/>
        <v>0.00433741913014651</v>
      </c>
      <c r="EP105" s="66">
        <f t="shared" si="105"/>
        <v>0.0224360025509017</v>
      </c>
      <c r="EQ105" s="66">
        <f t="shared" si="105"/>
        <v>0.01603908944529</v>
      </c>
      <c r="ER105" s="66">
        <f t="shared" si="105"/>
        <v>0.00449344140101509</v>
      </c>
      <c r="ES105" s="66">
        <f t="shared" si="105"/>
        <v>0.00121697371277492</v>
      </c>
      <c r="ET105" s="66">
        <f t="shared" si="105"/>
        <v>0.0165071562578957</v>
      </c>
      <c r="EU105" s="66">
        <f t="shared" si="105"/>
        <v>0.00683377546404378</v>
      </c>
      <c r="EV105" s="66">
        <f t="shared" si="105"/>
        <v>0.00386935231754077</v>
      </c>
      <c r="EW105" s="66">
        <f t="shared" si="105"/>
        <v>0.0313292719904107</v>
      </c>
      <c r="EX105" s="66">
        <f t="shared" si="105"/>
        <v>0.01603908944529</v>
      </c>
      <c r="EY105" s="66">
        <f t="shared" si="105"/>
        <v>0.0152589780909471</v>
      </c>
      <c r="EZ105" s="66">
        <f t="shared" si="105"/>
        <v>0.0186914680500558</v>
      </c>
      <c r="FA105" s="66">
        <f t="shared" si="105"/>
        <v>0.0236841807178504</v>
      </c>
      <c r="FB105" s="66">
        <f t="shared" si="105"/>
        <v>0.0486477440568231</v>
      </c>
      <c r="FC105" s="66">
        <f t="shared" si="105"/>
        <v>0.0166631785287643</v>
      </c>
      <c r="FD105" s="66">
        <f t="shared" si="105"/>
        <v>0.0578530580380692</v>
      </c>
      <c r="FE105" s="66">
        <f t="shared" si="105"/>
        <v>0.0188474903209244</v>
      </c>
      <c r="FF105" s="66">
        <f t="shared" si="105"/>
        <v>0.00620968638056946</v>
      </c>
      <c r="FG105" s="66">
        <f t="shared" si="105"/>
        <v>0.0179113566957129</v>
      </c>
      <c r="FH105" s="66">
        <f t="shared" si="105"/>
        <v>0.00698979773491236</v>
      </c>
      <c r="FI105" s="66">
        <f t="shared" si="105"/>
        <v>0.000124817816694864</v>
      </c>
      <c r="FJ105" s="66">
        <f t="shared" si="105"/>
        <v>0.00964217633967821</v>
      </c>
      <c r="FK105" s="66">
        <f t="shared" si="105"/>
        <v>0.00948615406880963</v>
      </c>
      <c r="FL105" s="66">
        <f t="shared" si="105"/>
        <v>0.0185354457791872</v>
      </c>
      <c r="FM105" s="66">
        <f t="shared" si="105"/>
        <v>0.00433741913014651</v>
      </c>
      <c r="FN105" s="66">
        <f t="shared" si="105"/>
        <v>0.00324526323406645</v>
      </c>
      <c r="FO105" s="66">
        <f t="shared" si="105"/>
        <v>0.0116704658609697</v>
      </c>
      <c r="FP105" s="66">
        <f t="shared" si="105"/>
        <v>0.0157270449035528</v>
      </c>
      <c r="FQ105" s="66">
        <f t="shared" si="105"/>
        <v>0.0268046261352219</v>
      </c>
      <c r="FR105" s="66">
        <f t="shared" si="105"/>
        <v>0.0146348890074727</v>
      </c>
      <c r="FS105" s="66">
        <f t="shared" si="105"/>
        <v>0.0385062964503654</v>
      </c>
      <c r="FT105" s="66">
        <f t="shared" si="105"/>
        <v>0.047555588160743</v>
      </c>
      <c r="FU105" s="66">
        <f t="shared" si="105"/>
        <v>0.0172872676122386</v>
      </c>
      <c r="FV105" s="66">
        <f t="shared" si="99"/>
        <v>0.0113584213192326</v>
      </c>
      <c r="FW105" s="66">
        <f t="shared" si="103"/>
        <v>0.0247763366139304</v>
      </c>
      <c r="FX105" s="66">
        <f t="shared" si="103"/>
        <v>0.052392278557669</v>
      </c>
      <c r="FY105" s="66">
        <f t="shared" si="103"/>
        <v>0.00683377546404378</v>
      </c>
      <c r="FZ105" s="66">
        <f t="shared" si="103"/>
        <v>0.00496150821362082</v>
      </c>
      <c r="GA105" s="66">
        <f t="shared" si="103"/>
        <v>0.0186914680500558</v>
      </c>
      <c r="GB105" s="66">
        <f t="shared" si="103"/>
        <v>0.0712709733327671</v>
      </c>
      <c r="GC105" s="66">
        <f t="shared" si="103"/>
        <v>0.00652173092230662</v>
      </c>
      <c r="GD105" s="66">
        <f t="shared" si="103"/>
        <v>0.0118264881318383</v>
      </c>
      <c r="GE105" s="66">
        <f t="shared" si="103"/>
        <v>0.00355730777580361</v>
      </c>
      <c r="GF105" s="66">
        <f t="shared" si="103"/>
        <v>0.0105783099648897</v>
      </c>
      <c r="GG105" s="66">
        <f t="shared" si="103"/>
        <v>0.00683377546404378</v>
      </c>
      <c r="GH105" s="66">
        <f t="shared" si="103"/>
        <v>0.0021531073379864</v>
      </c>
      <c r="GI105" s="66">
        <f t="shared" si="103"/>
        <v>0.000436862358432022</v>
      </c>
      <c r="GJ105" s="66">
        <f t="shared" si="103"/>
        <v>0.0952984030465283</v>
      </c>
      <c r="GK105" s="66">
        <f t="shared" si="103"/>
        <v>0.0637819043310753</v>
      </c>
      <c r="GL105" s="66">
        <f t="shared" si="103"/>
        <v>0.0191595348626616</v>
      </c>
      <c r="GM105" s="66">
        <f t="shared" si="103"/>
        <v>0.0255564479682733</v>
      </c>
      <c r="GN105" s="66">
        <f t="shared" si="101"/>
        <v>0.0238402029887189</v>
      </c>
      <c r="GO105" s="66">
        <f t="shared" si="101"/>
        <v>0.0355418733038624</v>
      </c>
      <c r="GP105" s="66">
        <f t="shared" si="101"/>
        <v>0.0177553344248443</v>
      </c>
      <c r="GQ105" s="66">
        <f t="shared" si="101"/>
        <v>0.023060091634376</v>
      </c>
      <c r="GR105" s="66">
        <f t="shared" si="101"/>
        <v>0.0328894946990965</v>
      </c>
      <c r="GS105" s="66">
        <f t="shared" si="101"/>
        <v>0.0424068532220799</v>
      </c>
      <c r="GT105" s="66">
        <f t="shared" si="101"/>
        <v>0.0477116104316116</v>
      </c>
      <c r="GU105" s="66">
        <f t="shared" si="101"/>
        <v>0.00620968638056946</v>
      </c>
      <c r="GV105" s="66">
        <f t="shared" si="101"/>
        <v>0.00324526323406645</v>
      </c>
      <c r="GW105" s="66">
        <f t="shared" si="101"/>
        <v>0.0165071562578957</v>
      </c>
      <c r="GX105" s="66">
        <f t="shared" si="101"/>
        <v>0.0133867108405241</v>
      </c>
      <c r="GY105" s="66">
        <f t="shared" si="101"/>
        <v>0.00480548594275225</v>
      </c>
      <c r="GZ105" s="66">
        <f t="shared" si="101"/>
        <v>0.00371333004667219</v>
      </c>
      <c r="HA105" s="66">
        <f t="shared" si="101"/>
        <v>0.00106095144190634</v>
      </c>
      <c r="HB105" s="66">
        <f t="shared" si="101"/>
        <v>0.0233721361761132</v>
      </c>
      <c r="HC105" s="66">
        <f t="shared" si="101"/>
        <v>0.0169752230705014</v>
      </c>
      <c r="HD105" s="66"/>
    </row>
    <row r="106" spans="1:212">
      <c r="A106">
        <f>'imported data from Web Calc'!A112</f>
        <v>746.6</v>
      </c>
      <c r="B106" t="str">
        <f>'imported data from Web Calc'!B112</f>
        <v>C41H80O8PN</v>
      </c>
      <c r="C106" s="61" t="str">
        <f>'imported data from Web Calc'!C112</f>
        <v>PE(36:1)</v>
      </c>
      <c r="D106" s="69">
        <f>'imported data from Web Calc'!H112</f>
        <v>0</v>
      </c>
      <c r="E106" s="69">
        <f>'imported data from Web Calc'!T112</f>
        <v>0</v>
      </c>
      <c r="F106" s="69">
        <f>'imported data from Web Calc'!AF112</f>
        <v>0</v>
      </c>
      <c r="G106" s="69">
        <f>'imported data from Web Calc'!AR112</f>
        <v>0</v>
      </c>
      <c r="H106" s="69">
        <f>'imported data from Web Calc'!BD112</f>
        <v>0</v>
      </c>
      <c r="I106" s="69">
        <f>'imported data from Web Calc'!BP112</f>
        <v>0</v>
      </c>
      <c r="J106" s="69">
        <f>'imported data from Web Calc'!CB112</f>
        <v>0</v>
      </c>
      <c r="K106" s="69">
        <f>'imported data from Web Calc'!CN112</f>
        <v>0</v>
      </c>
      <c r="L106" s="69">
        <f>'imported data from Web Calc'!CZ112</f>
        <v>0</v>
      </c>
      <c r="M106" s="69">
        <f>'imported data from Web Calc'!DG112</f>
        <v>0</v>
      </c>
      <c r="N106" s="78">
        <f t="shared" si="69"/>
        <v>0</v>
      </c>
      <c r="O106" s="69">
        <f>'imported data from Web Calc'!D112</f>
        <v>0.0045246458551888</v>
      </c>
      <c r="P106" s="69">
        <f>'imported data from Web Calc'!E112</f>
        <v>0.00390055677171449</v>
      </c>
      <c r="Q106" s="69">
        <f>'imported data from Web Calc'!F112</f>
        <v>0.00390055677171449</v>
      </c>
      <c r="R106" s="69">
        <f>'imported data from Web Calc'!G112</f>
        <v>0.0045246458551888</v>
      </c>
      <c r="S106" s="69">
        <f>'imported data from Web Calc'!I112</f>
        <v>0.016694382982938</v>
      </c>
      <c r="T106" s="69">
        <f>'imported data from Web Calc'!J112</f>
        <v>0.00920531398124618</v>
      </c>
      <c r="U106" s="69">
        <f>'imported data from Web Calc'!K112</f>
        <v>0.00171624497955437</v>
      </c>
      <c r="V106" s="69">
        <f>'imported data from Web Calc'!L112</f>
        <v>0.000468066812605738</v>
      </c>
      <c r="W106" s="69">
        <f>'imported data from Web Calc'!M112</f>
        <v>0.00858122489777187</v>
      </c>
      <c r="X106" s="69">
        <f>'imported data from Web Calc'!N112</f>
        <v>0.00717702445995465</v>
      </c>
      <c r="Y106" s="69">
        <f>'imported data from Web Calc'!O112</f>
        <v>0.0120137148568806</v>
      </c>
      <c r="Z106" s="69">
        <f>'imported data from Web Calc'!P112</f>
        <v>0.0106095144190634</v>
      </c>
      <c r="AA106" s="69">
        <f>'imported data from Web Calc'!Q112</f>
        <v>0.000312044541737159</v>
      </c>
      <c r="AB106" s="69">
        <f>'imported data from Web Calc'!R112</f>
        <v>0.000780111354342897</v>
      </c>
      <c r="AC106" s="69">
        <f>'imported data from Web Calc'!S112</f>
        <v>0.00218431179216011</v>
      </c>
      <c r="AD106" s="69">
        <f>'imported data from Web Calc'!U112</f>
        <v>0.00202828952129153</v>
      </c>
      <c r="AE106" s="69">
        <f>'imported data from Web Calc'!V112</f>
        <v>0.000936133625211476</v>
      </c>
      <c r="AF106" s="69">
        <f>'imported data from Web Calc'!W112</f>
        <v>0.00171624497955437</v>
      </c>
      <c r="AG106" s="69">
        <f>'imported data from Web Calc'!X112</f>
        <v>0.000156022270868579</v>
      </c>
      <c r="AH106" s="69">
        <f>'imported data from Web Calc'!Y112</f>
        <v>0.0060848685638746</v>
      </c>
      <c r="AI106" s="69">
        <f>'imported data from Web Calc'!Z112</f>
        <v>0.00421260131345164</v>
      </c>
      <c r="AJ106" s="69">
        <f>'imported data from Web Calc'!AA112</f>
        <v>0.00265237860476585</v>
      </c>
      <c r="AK106" s="69">
        <f>'imported data from Web Calc'!AB112</f>
        <v>0.0124817816694864</v>
      </c>
      <c r="AL106" s="69">
        <f>'imported data from Web Calc'!AC112</f>
        <v>0.00156022270868579</v>
      </c>
      <c r="AM106" s="69">
        <f>'imported data from Web Calc'!AD112</f>
        <v>0.00358851222997733</v>
      </c>
      <c r="AN106" s="69">
        <f>'imported data from Web Calc'!AE112</f>
        <v>0.00327646768824017</v>
      </c>
      <c r="AO106" s="69">
        <f>'imported data from Web Calc'!AG112</f>
        <v>0.00234033406302869</v>
      </c>
      <c r="AP106" s="69">
        <f>'imported data from Web Calc'!AH112</f>
        <v>0.00468066812605738</v>
      </c>
      <c r="AQ106" s="69">
        <f>'imported data from Web Calc'!AI112</f>
        <v>0.00514873493866312</v>
      </c>
      <c r="AR106" s="69">
        <f>'imported data from Web Calc'!AJ112</f>
        <v>0.0171624497955437</v>
      </c>
      <c r="AS106" s="69">
        <f>'imported data from Web Calc'!AK112</f>
        <v>0.00171624497955437</v>
      </c>
      <c r="AT106" s="69">
        <f>'imported data from Web Calc'!AL112</f>
        <v>0.00140420043781721</v>
      </c>
      <c r="AU106" s="69">
        <f>'imported data from Web Calc'!AM112</f>
        <v>0.00468066812605738</v>
      </c>
      <c r="AV106" s="69">
        <f>'imported data from Web Calc'!AN112</f>
        <v>0.00343248995910875</v>
      </c>
      <c r="AW106" s="69">
        <f>'imported data from Web Calc'!AO112</f>
        <v>0.00109215589608006</v>
      </c>
      <c r="AX106" s="69">
        <f>'imported data from Web Calc'!AP112</f>
        <v>0</v>
      </c>
      <c r="AY106" s="69">
        <f>'imported data from Web Calc'!AQ112</f>
        <v>0.00343248995910875</v>
      </c>
      <c r="AZ106" s="69">
        <f>'imported data from Web Calc'!AS112</f>
        <v>0.00109215589608006</v>
      </c>
      <c r="BA106" s="69">
        <f>'imported data from Web Calc'!AT112</f>
        <v>0.000624089083474318</v>
      </c>
      <c r="BB106" s="69">
        <f>'imported data from Web Calc'!AU112</f>
        <v>0.00296442314650301</v>
      </c>
      <c r="BC106" s="69">
        <f>'imported data from Web Calc'!AV112</f>
        <v>0.00483669039692596</v>
      </c>
      <c r="BD106" s="69">
        <f>'imported data from Web Calc'!AW112</f>
        <v>0.00343248995910875</v>
      </c>
      <c r="BE106" s="69">
        <f>'imported data from Web Calc'!AX112</f>
        <v>0.00390055677171449</v>
      </c>
      <c r="BF106" s="69">
        <f>'imported data from Web Calc'!AY112</f>
        <v>0.0045246458551888</v>
      </c>
      <c r="BG106" s="69">
        <f>'imported data from Web Calc'!AZ112</f>
        <v>0.0134179152946978</v>
      </c>
      <c r="BH106" s="69">
        <f>'imported data from Web Calc'!BA112</f>
        <v>0.00592884629300602</v>
      </c>
      <c r="BI106" s="69">
        <f>'imported data from Web Calc'!BB112</f>
        <v>0.0156022270868579</v>
      </c>
      <c r="BJ106" s="69">
        <f>'imported data from Web Calc'!BC112</f>
        <v>0.00436862358432022</v>
      </c>
      <c r="BK106" s="69">
        <f>'imported data from Web Calc'!BE112</f>
        <v>0.00171624497955437</v>
      </c>
      <c r="BL106" s="69">
        <f>'imported data from Web Calc'!BF112</f>
        <v>0.00405657904258306</v>
      </c>
      <c r="BM106" s="69">
        <f>'imported data from Web Calc'!BG112</f>
        <v>0.000780111354342897</v>
      </c>
      <c r="BN106" s="69">
        <f>'imported data from Web Calc'!BH112</f>
        <v>0</v>
      </c>
      <c r="BO106" s="69">
        <f>'imported data from Web Calc'!BI112</f>
        <v>0.00202828952129153</v>
      </c>
      <c r="BP106" s="69">
        <f>'imported data from Web Calc'!BJ112</f>
        <v>0.00327646768824017</v>
      </c>
      <c r="BQ106" s="69">
        <f>'imported data from Web Calc'!BK112</f>
        <v>0.00780111354342897</v>
      </c>
      <c r="BR106" s="69">
        <f>'imported data from Web Calc'!BL112</f>
        <v>0.00109215589608006</v>
      </c>
      <c r="BS106" s="69">
        <f>'imported data from Web Calc'!BM112</f>
        <v>0.000312044541737159</v>
      </c>
      <c r="BT106" s="69">
        <f>'imported data from Web Calc'!BN112</f>
        <v>0.00140420043781721</v>
      </c>
      <c r="BU106" s="69">
        <f>'imported data from Web Calc'!BO112</f>
        <v>0.00327646768824017</v>
      </c>
      <c r="BV106" s="69">
        <f>'imported data from Web Calc'!BQ112</f>
        <v>0.00592884629300602</v>
      </c>
      <c r="BW106" s="69">
        <f>'imported data from Web Calc'!BR112</f>
        <v>0.00265237860476585</v>
      </c>
      <c r="BX106" s="69">
        <f>'imported data from Web Calc'!BS112</f>
        <v>0.00873724716864045</v>
      </c>
      <c r="BY106" s="69">
        <f>'imported data from Web Calc'!BT112</f>
        <v>0.00811315808516613</v>
      </c>
      <c r="BZ106" s="69">
        <f>'imported data from Web Calc'!BU112</f>
        <v>0.00187226725042295</v>
      </c>
      <c r="CA106" s="69">
        <f>'imported data from Web Calc'!BV112</f>
        <v>0.00280840087563443</v>
      </c>
      <c r="CB106" s="69">
        <f>'imported data from Web Calc'!BW112</f>
        <v>0.0060848685638746</v>
      </c>
      <c r="CC106" s="69">
        <f>'imported data from Web Calc'!BX112</f>
        <v>0.011857692586012</v>
      </c>
      <c r="CD106" s="69">
        <f>'imported data from Web Calc'!BY112</f>
        <v>0.000780111354342897</v>
      </c>
      <c r="CE106" s="69">
        <f>'imported data from Web Calc'!BZ112</f>
        <v>0.000936133625211476</v>
      </c>
      <c r="CF106" s="69">
        <f>'imported data from Web Calc'!CA112</f>
        <v>0.0053047572095317</v>
      </c>
      <c r="CG106" s="69">
        <f>'imported data from Web Calc'!CC112</f>
        <v>0.0127938262112235</v>
      </c>
      <c r="CH106" s="69">
        <f>'imported data from Web Calc'!CD112</f>
        <v>0.00109215589608006</v>
      </c>
      <c r="CI106" s="69">
        <f>'imported data from Web Calc'!CE112</f>
        <v>0.00280840087563443</v>
      </c>
      <c r="CJ106" s="69">
        <f>'imported data from Web Calc'!CF112</f>
        <v>0.000156022270868579</v>
      </c>
      <c r="CK106" s="69">
        <f>'imported data from Web Calc'!CG112</f>
        <v>0.00265237860476585</v>
      </c>
      <c r="CL106" s="69">
        <f>'imported data from Web Calc'!CH112</f>
        <v>0.00124817816694864</v>
      </c>
      <c r="CM106" s="69">
        <f>'imported data from Web Calc'!CI112</f>
        <v>0.000312044541737159</v>
      </c>
      <c r="CN106" s="69">
        <f>'imported data from Web Calc'!CJ112</f>
        <v>0.000156022270868579</v>
      </c>
      <c r="CO106" s="69">
        <f>'imported data from Web Calc'!CK112</f>
        <v>0.0202828952129153</v>
      </c>
      <c r="CP106" s="69">
        <f>'imported data from Web Calc'!CL112</f>
        <v>0.0102974698773262</v>
      </c>
      <c r="CQ106" s="69">
        <f>'imported data from Web Calc'!CM112</f>
        <v>0.00327646768824017</v>
      </c>
      <c r="CR106" s="69">
        <f>'imported data from Web Calc'!CO112</f>
        <v>0.00624089083474318</v>
      </c>
      <c r="CS106" s="69">
        <f>'imported data from Web Calc'!CP112</f>
        <v>0.00514873493866312</v>
      </c>
      <c r="CT106" s="69">
        <f>'imported data from Web Calc'!CQ112</f>
        <v>0.00842520262690329</v>
      </c>
      <c r="CU106" s="69">
        <f>'imported data from Web Calc'!CR112</f>
        <v>0.00265237860476585</v>
      </c>
      <c r="CV106" s="69">
        <f>'imported data from Web Calc'!CS112</f>
        <v>0.00483669039692596</v>
      </c>
      <c r="CW106" s="69">
        <f>'imported data from Web Calc'!CT112</f>
        <v>0.00592884629300602</v>
      </c>
      <c r="CX106" s="69">
        <f>'imported data from Web Calc'!CU112</f>
        <v>0.0120137148568806</v>
      </c>
      <c r="CY106" s="69">
        <f>'imported data from Web Calc'!CV112</f>
        <v>0.0110775812316691</v>
      </c>
      <c r="CZ106" s="69">
        <f>'imported data from Web Calc'!CW112</f>
        <v>0.00140420043781721</v>
      </c>
      <c r="DA106" s="69">
        <f>'imported data from Web Calc'!CX112</f>
        <v>0</v>
      </c>
      <c r="DB106" s="69">
        <f>'imported data from Web Calc'!CY112</f>
        <v>0.00265237860476585</v>
      </c>
      <c r="DC106" s="69">
        <f>'imported data from Web Calc'!DA112</f>
        <v>0.00436862358432022</v>
      </c>
      <c r="DD106" s="69">
        <f>'imported data from Web Calc'!DB112</f>
        <v>0.00156022270868579</v>
      </c>
      <c r="DE106" s="69">
        <f>'imported data from Web Calc'!DC112</f>
        <v>0</v>
      </c>
      <c r="DF106" s="69">
        <f>'imported data from Web Calc'!DD112</f>
        <v>0</v>
      </c>
      <c r="DG106" s="69">
        <f>'imported data from Web Calc'!DE112</f>
        <v>0.00296442314650301</v>
      </c>
      <c r="DH106" s="69">
        <f>'imported data from Web Calc'!DF112</f>
        <v>0.00343248995910875</v>
      </c>
      <c r="DI106" s="81"/>
      <c r="DJ106" s="66">
        <f t="shared" si="96"/>
        <v>0.0045246458551888</v>
      </c>
      <c r="DK106" s="66">
        <f t="shared" si="104"/>
        <v>0.00390055677171449</v>
      </c>
      <c r="DL106" s="66">
        <f t="shared" si="104"/>
        <v>0.00390055677171449</v>
      </c>
      <c r="DM106" s="66">
        <f t="shared" si="104"/>
        <v>0.0045246458551888</v>
      </c>
      <c r="DN106" s="66">
        <f t="shared" ref="DN106:EB115" si="106">IF(S106-$N106&gt;0,S106-$N106,0)</f>
        <v>0.016694382982938</v>
      </c>
      <c r="DO106" s="66">
        <f t="shared" si="106"/>
        <v>0.00920531398124618</v>
      </c>
      <c r="DP106" s="66">
        <f t="shared" si="106"/>
        <v>0.00171624497955437</v>
      </c>
      <c r="DQ106" s="66">
        <f t="shared" si="106"/>
        <v>0.000468066812605738</v>
      </c>
      <c r="DR106" s="66">
        <f t="shared" si="106"/>
        <v>0.00858122489777187</v>
      </c>
      <c r="DS106" s="66">
        <f t="shared" si="106"/>
        <v>0.00717702445995465</v>
      </c>
      <c r="DT106" s="66">
        <f t="shared" si="106"/>
        <v>0.0120137148568806</v>
      </c>
      <c r="DU106" s="66">
        <f t="shared" si="106"/>
        <v>0.0106095144190634</v>
      </c>
      <c r="DV106" s="66">
        <f t="shared" si="106"/>
        <v>0.000312044541737159</v>
      </c>
      <c r="DW106" s="66">
        <f t="shared" si="106"/>
        <v>0.000780111354342897</v>
      </c>
      <c r="DX106" s="66">
        <f t="shared" si="106"/>
        <v>0.00218431179216011</v>
      </c>
      <c r="DY106" s="66">
        <f t="shared" si="106"/>
        <v>0.00202828952129153</v>
      </c>
      <c r="DZ106" s="66">
        <f t="shared" si="106"/>
        <v>0.000936133625211476</v>
      </c>
      <c r="EA106" s="66">
        <f t="shared" si="106"/>
        <v>0.00171624497955437</v>
      </c>
      <c r="EB106" s="66">
        <f t="shared" si="106"/>
        <v>0.000156022270868579</v>
      </c>
      <c r="EC106" s="66">
        <f t="shared" si="105"/>
        <v>0.0060848685638746</v>
      </c>
      <c r="ED106" s="66">
        <f t="shared" si="105"/>
        <v>0.00421260131345164</v>
      </c>
      <c r="EE106" s="66">
        <f t="shared" si="105"/>
        <v>0.00265237860476585</v>
      </c>
      <c r="EF106" s="66">
        <f t="shared" si="105"/>
        <v>0.0124817816694864</v>
      </c>
      <c r="EG106" s="66">
        <f t="shared" si="105"/>
        <v>0.00156022270868579</v>
      </c>
      <c r="EH106" s="66">
        <f t="shared" si="105"/>
        <v>0.00358851222997733</v>
      </c>
      <c r="EI106" s="66">
        <f t="shared" si="105"/>
        <v>0.00327646768824017</v>
      </c>
      <c r="EJ106" s="66">
        <f t="shared" si="105"/>
        <v>0.00234033406302869</v>
      </c>
      <c r="EK106" s="66">
        <f t="shared" si="105"/>
        <v>0.00468066812605738</v>
      </c>
      <c r="EL106" s="66">
        <f t="shared" si="105"/>
        <v>0.00514873493866312</v>
      </c>
      <c r="EM106" s="66">
        <f t="shared" si="105"/>
        <v>0.0171624497955437</v>
      </c>
      <c r="EN106" s="66">
        <f t="shared" si="105"/>
        <v>0.00171624497955437</v>
      </c>
      <c r="EO106" s="66">
        <f t="shared" si="105"/>
        <v>0.00140420043781721</v>
      </c>
      <c r="EP106" s="66">
        <f t="shared" si="105"/>
        <v>0.00468066812605738</v>
      </c>
      <c r="EQ106" s="66">
        <f t="shared" si="105"/>
        <v>0.00343248995910875</v>
      </c>
      <c r="ER106" s="66">
        <f t="shared" si="105"/>
        <v>0.00109215589608006</v>
      </c>
      <c r="ES106" s="66">
        <f t="shared" si="105"/>
        <v>0</v>
      </c>
      <c r="ET106" s="66">
        <f t="shared" si="105"/>
        <v>0.00343248995910875</v>
      </c>
      <c r="EU106" s="66">
        <f t="shared" si="105"/>
        <v>0.00109215589608006</v>
      </c>
      <c r="EV106" s="66">
        <f t="shared" si="105"/>
        <v>0.000624089083474318</v>
      </c>
      <c r="EW106" s="66">
        <f t="shared" si="105"/>
        <v>0.00296442314650301</v>
      </c>
      <c r="EX106" s="66">
        <f t="shared" si="105"/>
        <v>0.00483669039692596</v>
      </c>
      <c r="EY106" s="66">
        <f t="shared" si="105"/>
        <v>0.00343248995910875</v>
      </c>
      <c r="EZ106" s="66">
        <f t="shared" si="105"/>
        <v>0.00390055677171449</v>
      </c>
      <c r="FA106" s="66">
        <f t="shared" si="105"/>
        <v>0.0045246458551888</v>
      </c>
      <c r="FB106" s="66">
        <f t="shared" si="105"/>
        <v>0.0134179152946978</v>
      </c>
      <c r="FC106" s="66">
        <f t="shared" si="105"/>
        <v>0.00592884629300602</v>
      </c>
      <c r="FD106" s="66">
        <f t="shared" si="105"/>
        <v>0.0156022270868579</v>
      </c>
      <c r="FE106" s="66">
        <f t="shared" si="105"/>
        <v>0.00436862358432022</v>
      </c>
      <c r="FF106" s="66">
        <f t="shared" si="105"/>
        <v>0.00171624497955437</v>
      </c>
      <c r="FG106" s="66">
        <f t="shared" si="105"/>
        <v>0.00405657904258306</v>
      </c>
      <c r="FH106" s="66">
        <f t="shared" si="105"/>
        <v>0.000780111354342897</v>
      </c>
      <c r="FI106" s="66">
        <f t="shared" si="105"/>
        <v>0</v>
      </c>
      <c r="FJ106" s="66">
        <f t="shared" si="105"/>
        <v>0.00202828952129153</v>
      </c>
      <c r="FK106" s="66">
        <f t="shared" si="105"/>
        <v>0.00327646768824017</v>
      </c>
      <c r="FL106" s="66">
        <f t="shared" si="105"/>
        <v>0.00780111354342897</v>
      </c>
      <c r="FM106" s="66">
        <f t="shared" si="105"/>
        <v>0.00109215589608006</v>
      </c>
      <c r="FN106" s="66">
        <f t="shared" si="105"/>
        <v>0.000312044541737159</v>
      </c>
      <c r="FO106" s="66">
        <f t="shared" si="105"/>
        <v>0.00140420043781721</v>
      </c>
      <c r="FP106" s="66">
        <f t="shared" si="105"/>
        <v>0.00327646768824017</v>
      </c>
      <c r="FQ106" s="66">
        <f t="shared" si="105"/>
        <v>0.00592884629300602</v>
      </c>
      <c r="FR106" s="66">
        <f t="shared" si="105"/>
        <v>0.00265237860476585</v>
      </c>
      <c r="FS106" s="66">
        <f t="shared" si="105"/>
        <v>0.00873724716864045</v>
      </c>
      <c r="FT106" s="66">
        <f t="shared" si="105"/>
        <v>0.00811315808516613</v>
      </c>
      <c r="FU106" s="66">
        <f t="shared" si="105"/>
        <v>0.00187226725042295</v>
      </c>
      <c r="FV106" s="66">
        <f t="shared" si="99"/>
        <v>0.00280840087563443</v>
      </c>
      <c r="FW106" s="66">
        <f t="shared" si="103"/>
        <v>0.0060848685638746</v>
      </c>
      <c r="FX106" s="66">
        <f t="shared" si="103"/>
        <v>0.011857692586012</v>
      </c>
      <c r="FY106" s="66">
        <f t="shared" si="103"/>
        <v>0.000780111354342897</v>
      </c>
      <c r="FZ106" s="66">
        <f t="shared" si="103"/>
        <v>0.000936133625211476</v>
      </c>
      <c r="GA106" s="66">
        <f t="shared" si="103"/>
        <v>0.0053047572095317</v>
      </c>
      <c r="GB106" s="66">
        <f t="shared" si="103"/>
        <v>0.0127938262112235</v>
      </c>
      <c r="GC106" s="66">
        <f t="shared" si="103"/>
        <v>0.00109215589608006</v>
      </c>
      <c r="GD106" s="66">
        <f t="shared" si="103"/>
        <v>0.00280840087563443</v>
      </c>
      <c r="GE106" s="66">
        <f t="shared" si="103"/>
        <v>0.000156022270868579</v>
      </c>
      <c r="GF106" s="66">
        <f t="shared" si="103"/>
        <v>0.00265237860476585</v>
      </c>
      <c r="GG106" s="66">
        <f t="shared" si="103"/>
        <v>0.00124817816694864</v>
      </c>
      <c r="GH106" s="66">
        <f t="shared" si="103"/>
        <v>0.000312044541737159</v>
      </c>
      <c r="GI106" s="66">
        <f t="shared" si="103"/>
        <v>0.000156022270868579</v>
      </c>
      <c r="GJ106" s="66">
        <f t="shared" si="103"/>
        <v>0.0202828952129153</v>
      </c>
      <c r="GK106" s="66">
        <f t="shared" si="103"/>
        <v>0.0102974698773262</v>
      </c>
      <c r="GL106" s="66">
        <f t="shared" si="103"/>
        <v>0.00327646768824017</v>
      </c>
      <c r="GM106" s="66">
        <f t="shared" si="103"/>
        <v>0.00624089083474318</v>
      </c>
      <c r="GN106" s="66">
        <f t="shared" si="101"/>
        <v>0.00514873493866312</v>
      </c>
      <c r="GO106" s="66">
        <f t="shared" si="101"/>
        <v>0.00842520262690329</v>
      </c>
      <c r="GP106" s="66">
        <f t="shared" si="101"/>
        <v>0.00265237860476585</v>
      </c>
      <c r="GQ106" s="66">
        <f t="shared" si="101"/>
        <v>0.00483669039692596</v>
      </c>
      <c r="GR106" s="66">
        <f t="shared" si="101"/>
        <v>0.00592884629300602</v>
      </c>
      <c r="GS106" s="66">
        <f t="shared" si="101"/>
        <v>0.0120137148568806</v>
      </c>
      <c r="GT106" s="66">
        <f t="shared" si="101"/>
        <v>0.0110775812316691</v>
      </c>
      <c r="GU106" s="66">
        <f t="shared" si="101"/>
        <v>0.00140420043781721</v>
      </c>
      <c r="GV106" s="66">
        <f t="shared" si="101"/>
        <v>0</v>
      </c>
      <c r="GW106" s="66">
        <f t="shared" si="101"/>
        <v>0.00265237860476585</v>
      </c>
      <c r="GX106" s="66">
        <f t="shared" si="101"/>
        <v>0.00436862358432022</v>
      </c>
      <c r="GY106" s="66">
        <f t="shared" si="101"/>
        <v>0.00156022270868579</v>
      </c>
      <c r="GZ106" s="66">
        <f t="shared" si="101"/>
        <v>0</v>
      </c>
      <c r="HA106" s="66">
        <f t="shared" si="101"/>
        <v>0</v>
      </c>
      <c r="HB106" s="66">
        <f t="shared" si="101"/>
        <v>0.00296442314650301</v>
      </c>
      <c r="HC106" s="66">
        <f t="shared" si="101"/>
        <v>0.00343248995910875</v>
      </c>
      <c r="HD106" s="66"/>
    </row>
    <row r="107" spans="1:212">
      <c r="A107">
        <f>'imported data from Web Calc'!A113</f>
        <v>764.5</v>
      </c>
      <c r="B107" t="str">
        <f>'imported data from Web Calc'!B113</f>
        <v>C43H74O8PN</v>
      </c>
      <c r="C107" s="61" t="str">
        <f>'imported data from Web Calc'!C113</f>
        <v>PE(38:6)</v>
      </c>
      <c r="D107" s="69">
        <f>'imported data from Web Calc'!H113</f>
        <v>0.000156022270868579</v>
      </c>
      <c r="E107" s="69">
        <f>'imported data from Web Calc'!T113</f>
        <v>0</v>
      </c>
      <c r="F107" s="69">
        <f>'imported data from Web Calc'!AF113</f>
        <v>0</v>
      </c>
      <c r="G107" s="69">
        <f>'imported data from Web Calc'!AR113</f>
        <v>0</v>
      </c>
      <c r="H107" s="69">
        <f>'imported data from Web Calc'!BD113</f>
        <v>0</v>
      </c>
      <c r="I107" s="69">
        <f>'imported data from Web Calc'!BP113</f>
        <v>0</v>
      </c>
      <c r="J107" s="69">
        <f>'imported data from Web Calc'!CB113</f>
        <v>0</v>
      </c>
      <c r="K107" s="69">
        <f>'imported data from Web Calc'!CN113</f>
        <v>0</v>
      </c>
      <c r="L107" s="69">
        <f>'imported data from Web Calc'!CZ113</f>
        <v>0</v>
      </c>
      <c r="M107" s="69">
        <f>'imported data from Web Calc'!DG113</f>
        <v>0</v>
      </c>
      <c r="N107" s="78">
        <f t="shared" si="69"/>
        <v>1.56022270868579e-5</v>
      </c>
      <c r="O107" s="69">
        <f>'imported data from Web Calc'!D113</f>
        <v>0.00265237860476585</v>
      </c>
      <c r="P107" s="69">
        <f>'imported data from Web Calc'!E113</f>
        <v>0.00140420043781721</v>
      </c>
      <c r="Q107" s="69">
        <f>'imported data from Web Calc'!F113</f>
        <v>0.00109215589608006</v>
      </c>
      <c r="R107" s="69">
        <f>'imported data from Web Calc'!G113</f>
        <v>0.000936133625211476</v>
      </c>
      <c r="S107" s="69">
        <f>'imported data from Web Calc'!I113</f>
        <v>0.00436862358432022</v>
      </c>
      <c r="T107" s="69">
        <f>'imported data from Web Calc'!J113</f>
        <v>0.00124817816694864</v>
      </c>
      <c r="U107" s="69">
        <f>'imported data from Web Calc'!K113</f>
        <v>0.00109215589608006</v>
      </c>
      <c r="V107" s="69">
        <f>'imported data from Web Calc'!L113</f>
        <v>0.000156022270868579</v>
      </c>
      <c r="W107" s="69">
        <f>'imported data from Web Calc'!M113</f>
        <v>0.00234033406302869</v>
      </c>
      <c r="X107" s="69">
        <f>'imported data from Web Calc'!N113</f>
        <v>0.00156022270868579</v>
      </c>
      <c r="Y107" s="69">
        <f>'imported data from Web Calc'!O113</f>
        <v>0.00312044541737159</v>
      </c>
      <c r="Z107" s="69">
        <f>'imported data from Web Calc'!P113</f>
        <v>0.00234033406302869</v>
      </c>
      <c r="AA107" s="69">
        <f>'imported data from Web Calc'!Q113</f>
        <v>0</v>
      </c>
      <c r="AB107" s="69">
        <f>'imported data from Web Calc'!R113</f>
        <v>0</v>
      </c>
      <c r="AC107" s="69">
        <f>'imported data from Web Calc'!S113</f>
        <v>0.00109215589608006</v>
      </c>
      <c r="AD107" s="69">
        <f>'imported data from Web Calc'!U113</f>
        <v>0.000468066812605738</v>
      </c>
      <c r="AE107" s="69">
        <f>'imported data from Web Calc'!V113</f>
        <v>0</v>
      </c>
      <c r="AF107" s="69">
        <f>'imported data from Web Calc'!W113</f>
        <v>0.000156022270868579</v>
      </c>
      <c r="AG107" s="69">
        <f>'imported data from Web Calc'!X113</f>
        <v>0.000312044541737159</v>
      </c>
      <c r="AH107" s="69">
        <f>'imported data from Web Calc'!Y113</f>
        <v>0.00202828952129153</v>
      </c>
      <c r="AI107" s="69">
        <f>'imported data from Web Calc'!Z113</f>
        <v>0.000468066812605738</v>
      </c>
      <c r="AJ107" s="69">
        <f>'imported data from Web Calc'!AA113</f>
        <v>0</v>
      </c>
      <c r="AK107" s="69">
        <f>'imported data from Web Calc'!AB113</f>
        <v>0.00109215589608006</v>
      </c>
      <c r="AL107" s="69">
        <f>'imported data from Web Calc'!AC113</f>
        <v>0.000156022270868579</v>
      </c>
      <c r="AM107" s="69">
        <f>'imported data from Web Calc'!AD113</f>
        <v>0.000780111354342897</v>
      </c>
      <c r="AN107" s="69">
        <f>'imported data from Web Calc'!AE113</f>
        <v>0.000936133625211476</v>
      </c>
      <c r="AO107" s="69">
        <f>'imported data from Web Calc'!AG113</f>
        <v>0.000312044541737159</v>
      </c>
      <c r="AP107" s="69">
        <f>'imported data from Web Calc'!AH113</f>
        <v>0.000468066812605738</v>
      </c>
      <c r="AQ107" s="69">
        <f>'imported data from Web Calc'!AI113</f>
        <v>0.000624089083474318</v>
      </c>
      <c r="AR107" s="69">
        <f>'imported data from Web Calc'!AJ113</f>
        <v>0.00327646768824017</v>
      </c>
      <c r="AS107" s="69">
        <f>'imported data from Web Calc'!AK113</f>
        <v>0.000156022270868579</v>
      </c>
      <c r="AT107" s="69">
        <f>'imported data from Web Calc'!AL113</f>
        <v>0</v>
      </c>
      <c r="AU107" s="69">
        <f>'imported data from Web Calc'!AM113</f>
        <v>0.000780111354342897</v>
      </c>
      <c r="AV107" s="69">
        <f>'imported data from Web Calc'!AN113</f>
        <v>0.000156022270868579</v>
      </c>
      <c r="AW107" s="69">
        <f>'imported data from Web Calc'!AO113</f>
        <v>0.000156022270868579</v>
      </c>
      <c r="AX107" s="69">
        <f>'imported data from Web Calc'!AP113</f>
        <v>0</v>
      </c>
      <c r="AY107" s="69">
        <f>'imported data from Web Calc'!AQ113</f>
        <v>0</v>
      </c>
      <c r="AZ107" s="69">
        <f>'imported data from Web Calc'!AS113</f>
        <v>0.000468066812605738</v>
      </c>
      <c r="BA107" s="69">
        <f>'imported data from Web Calc'!AT113</f>
        <v>0</v>
      </c>
      <c r="BB107" s="69">
        <f>'imported data from Web Calc'!AU113</f>
        <v>0.000780111354342897</v>
      </c>
      <c r="BC107" s="69">
        <f>'imported data from Web Calc'!AV113</f>
        <v>0.000312044541737159</v>
      </c>
      <c r="BD107" s="69">
        <f>'imported data from Web Calc'!AW113</f>
        <v>0.000312044541737159</v>
      </c>
      <c r="BE107" s="69">
        <f>'imported data from Web Calc'!AX113</f>
        <v>0.00124817816694864</v>
      </c>
      <c r="BF107" s="69">
        <f>'imported data from Web Calc'!AY113</f>
        <v>0.000780111354342897</v>
      </c>
      <c r="BG107" s="69">
        <f>'imported data from Web Calc'!AZ113</f>
        <v>0.00343248995910875</v>
      </c>
      <c r="BH107" s="69">
        <f>'imported data from Web Calc'!BA113</f>
        <v>0.000780111354342897</v>
      </c>
      <c r="BI107" s="69">
        <f>'imported data from Web Calc'!BB113</f>
        <v>0.00280840087563443</v>
      </c>
      <c r="BJ107" s="69">
        <f>'imported data from Web Calc'!BC113</f>
        <v>0.000312044541737159</v>
      </c>
      <c r="BK107" s="69">
        <f>'imported data from Web Calc'!BE113</f>
        <v>0.000312044541737159</v>
      </c>
      <c r="BL107" s="69">
        <f>'imported data from Web Calc'!BF113</f>
        <v>0.000312044541737159</v>
      </c>
      <c r="BM107" s="69">
        <f>'imported data from Web Calc'!BG113</f>
        <v>0</v>
      </c>
      <c r="BN107" s="69">
        <f>'imported data from Web Calc'!BH113</f>
        <v>0</v>
      </c>
      <c r="BO107" s="69">
        <f>'imported data from Web Calc'!BI113</f>
        <v>0</v>
      </c>
      <c r="BP107" s="69">
        <f>'imported data from Web Calc'!BJ113</f>
        <v>0.000312044541737159</v>
      </c>
      <c r="BQ107" s="69">
        <f>'imported data from Web Calc'!BK113</f>
        <v>0.000624089083474318</v>
      </c>
      <c r="BR107" s="69">
        <f>'imported data from Web Calc'!BL113</f>
        <v>0.000156022270868579</v>
      </c>
      <c r="BS107" s="69">
        <f>'imported data from Web Calc'!BM113</f>
        <v>0</v>
      </c>
      <c r="BT107" s="69">
        <f>'imported data from Web Calc'!BN113</f>
        <v>0.000312044541737159</v>
      </c>
      <c r="BU107" s="69">
        <f>'imported data from Web Calc'!BO113</f>
        <v>0.000468066812605738</v>
      </c>
      <c r="BV107" s="69">
        <f>'imported data from Web Calc'!BQ113</f>
        <v>0.000312044541737159</v>
      </c>
      <c r="BW107" s="69">
        <f>'imported data from Web Calc'!BR113</f>
        <v>0.000156022270868579</v>
      </c>
      <c r="BX107" s="69">
        <f>'imported data from Web Calc'!BS113</f>
        <v>0.00265237860476585</v>
      </c>
      <c r="BY107" s="69">
        <f>'imported data from Web Calc'!BT113</f>
        <v>0.00296442314650301</v>
      </c>
      <c r="BZ107" s="69">
        <f>'imported data from Web Calc'!BU113</f>
        <v>0.000156022270868579</v>
      </c>
      <c r="CA107" s="69">
        <f>'imported data from Web Calc'!BV113</f>
        <v>0.000624089083474318</v>
      </c>
      <c r="CB107" s="69">
        <f>'imported data from Web Calc'!BW113</f>
        <v>0.000780111354342897</v>
      </c>
      <c r="CC107" s="69">
        <f>'imported data from Web Calc'!BX113</f>
        <v>0.00249635633389727</v>
      </c>
      <c r="CD107" s="69">
        <f>'imported data from Web Calc'!BY113</f>
        <v>0.000468066812605738</v>
      </c>
      <c r="CE107" s="69">
        <f>'imported data from Web Calc'!BZ113</f>
        <v>0</v>
      </c>
      <c r="CF107" s="69">
        <f>'imported data from Web Calc'!CA113</f>
        <v>0.000156022270868579</v>
      </c>
      <c r="CG107" s="69">
        <f>'imported data from Web Calc'!CC113</f>
        <v>0.00296442314650301</v>
      </c>
      <c r="CH107" s="69">
        <f>'imported data from Web Calc'!CD113</f>
        <v>0</v>
      </c>
      <c r="CI107" s="69">
        <f>'imported data from Web Calc'!CE113</f>
        <v>0.000156022270868579</v>
      </c>
      <c r="CJ107" s="69">
        <f>'imported data from Web Calc'!CF113</f>
        <v>0.000156022270868579</v>
      </c>
      <c r="CK107" s="69">
        <f>'imported data from Web Calc'!CG113</f>
        <v>0</v>
      </c>
      <c r="CL107" s="69">
        <f>'imported data from Web Calc'!CH113</f>
        <v>0</v>
      </c>
      <c r="CM107" s="69">
        <f>'imported data from Web Calc'!CI113</f>
        <v>0</v>
      </c>
      <c r="CN107" s="69">
        <f>'imported data from Web Calc'!CJ113</f>
        <v>0</v>
      </c>
      <c r="CO107" s="69">
        <f>'imported data from Web Calc'!CK113</f>
        <v>0.00405657904258306</v>
      </c>
      <c r="CP107" s="69">
        <f>'imported data from Web Calc'!CL113</f>
        <v>0.00249635633389727</v>
      </c>
      <c r="CQ107" s="69">
        <f>'imported data from Web Calc'!CM113</f>
        <v>0.000156022270868579</v>
      </c>
      <c r="CR107" s="69">
        <f>'imported data from Web Calc'!CO113</f>
        <v>0.00156022270868579</v>
      </c>
      <c r="CS107" s="69">
        <f>'imported data from Web Calc'!CP113</f>
        <v>0.00156022270868579</v>
      </c>
      <c r="CT107" s="69">
        <f>'imported data from Web Calc'!CQ113</f>
        <v>0.00187226725042295</v>
      </c>
      <c r="CU107" s="69">
        <f>'imported data from Web Calc'!CR113</f>
        <v>0.000156022270868579</v>
      </c>
      <c r="CV107" s="69">
        <f>'imported data from Web Calc'!CS113</f>
        <v>0.000312044541737159</v>
      </c>
      <c r="CW107" s="69">
        <f>'imported data from Web Calc'!CT113</f>
        <v>0.000780111354342897</v>
      </c>
      <c r="CX107" s="69">
        <f>'imported data from Web Calc'!CU113</f>
        <v>0.00249635633389727</v>
      </c>
      <c r="CY107" s="69">
        <f>'imported data from Web Calc'!CV113</f>
        <v>0.00312044541737159</v>
      </c>
      <c r="CZ107" s="69">
        <f>'imported data from Web Calc'!CW113</f>
        <v>0</v>
      </c>
      <c r="DA107" s="69">
        <f>'imported data from Web Calc'!CX113</f>
        <v>0</v>
      </c>
      <c r="DB107" s="69">
        <f>'imported data from Web Calc'!CY113</f>
        <v>0.000468066812605738</v>
      </c>
      <c r="DC107" s="69">
        <f>'imported data from Web Calc'!DA113</f>
        <v>0.000156022270868579</v>
      </c>
      <c r="DD107" s="69">
        <f>'imported data from Web Calc'!DB113</f>
        <v>0.000468066812605738</v>
      </c>
      <c r="DE107" s="69">
        <f>'imported data from Web Calc'!DC113</f>
        <v>0</v>
      </c>
      <c r="DF107" s="69">
        <f>'imported data from Web Calc'!DD113</f>
        <v>0</v>
      </c>
      <c r="DG107" s="69">
        <f>'imported data from Web Calc'!DE113</f>
        <v>0.000624089083474318</v>
      </c>
      <c r="DH107" s="69">
        <f>'imported data from Web Calc'!DF113</f>
        <v>0.000468066812605738</v>
      </c>
      <c r="DI107" s="81"/>
      <c r="DJ107" s="66">
        <f t="shared" si="96"/>
        <v>0.00263677637767899</v>
      </c>
      <c r="DK107" s="66">
        <f t="shared" si="104"/>
        <v>0.00138859821073036</v>
      </c>
      <c r="DL107" s="66">
        <f t="shared" si="104"/>
        <v>0.0010765536689932</v>
      </c>
      <c r="DM107" s="66">
        <f t="shared" si="104"/>
        <v>0.000920531398124618</v>
      </c>
      <c r="DN107" s="66">
        <f t="shared" si="106"/>
        <v>0.00435302135723337</v>
      </c>
      <c r="DO107" s="66">
        <f t="shared" si="106"/>
        <v>0.00123257593986178</v>
      </c>
      <c r="DP107" s="66">
        <f t="shared" si="106"/>
        <v>0.0010765536689932</v>
      </c>
      <c r="DQ107" s="66">
        <f t="shared" si="106"/>
        <v>0.000140420043781721</v>
      </c>
      <c r="DR107" s="66">
        <f t="shared" si="106"/>
        <v>0.00232473183594183</v>
      </c>
      <c r="DS107" s="66">
        <f t="shared" si="106"/>
        <v>0.00154462048159894</v>
      </c>
      <c r="DT107" s="66">
        <f t="shared" si="106"/>
        <v>0.00310484319028473</v>
      </c>
      <c r="DU107" s="66">
        <f t="shared" si="106"/>
        <v>0.00232473183594183</v>
      </c>
      <c r="DV107" s="66">
        <f t="shared" si="106"/>
        <v>0</v>
      </c>
      <c r="DW107" s="66">
        <f t="shared" si="106"/>
        <v>0</v>
      </c>
      <c r="DX107" s="66">
        <f t="shared" si="106"/>
        <v>0.0010765536689932</v>
      </c>
      <c r="DY107" s="66">
        <f t="shared" si="106"/>
        <v>0.00045246458551888</v>
      </c>
      <c r="DZ107" s="66">
        <f t="shared" si="106"/>
        <v>0</v>
      </c>
      <c r="EA107" s="66">
        <f t="shared" si="106"/>
        <v>0.000140420043781721</v>
      </c>
      <c r="EB107" s="66">
        <f t="shared" si="106"/>
        <v>0.000296442314650301</v>
      </c>
      <c r="EC107" s="66">
        <f t="shared" si="105"/>
        <v>0.00201268729420467</v>
      </c>
      <c r="ED107" s="66">
        <f t="shared" si="105"/>
        <v>0.00045246458551888</v>
      </c>
      <c r="EE107" s="66">
        <f t="shared" si="105"/>
        <v>0</v>
      </c>
      <c r="EF107" s="66">
        <f t="shared" si="105"/>
        <v>0.0010765536689932</v>
      </c>
      <c r="EG107" s="66">
        <f t="shared" si="105"/>
        <v>0.000140420043781721</v>
      </c>
      <c r="EH107" s="66">
        <f t="shared" si="105"/>
        <v>0.000764509127256039</v>
      </c>
      <c r="EI107" s="66">
        <f t="shared" si="105"/>
        <v>0.000920531398124618</v>
      </c>
      <c r="EJ107" s="66">
        <f t="shared" si="105"/>
        <v>0.000296442314650301</v>
      </c>
      <c r="EK107" s="66">
        <f t="shared" si="105"/>
        <v>0.00045246458551888</v>
      </c>
      <c r="EL107" s="66">
        <f t="shared" si="105"/>
        <v>0.00060848685638746</v>
      </c>
      <c r="EM107" s="66">
        <f t="shared" si="105"/>
        <v>0.00326086546115331</v>
      </c>
      <c r="EN107" s="66">
        <f t="shared" si="105"/>
        <v>0.000140420043781721</v>
      </c>
      <c r="EO107" s="66">
        <f t="shared" si="105"/>
        <v>0</v>
      </c>
      <c r="EP107" s="66">
        <f t="shared" si="105"/>
        <v>0.000764509127256039</v>
      </c>
      <c r="EQ107" s="66">
        <f t="shared" si="105"/>
        <v>0.000140420043781721</v>
      </c>
      <c r="ER107" s="66">
        <f t="shared" si="105"/>
        <v>0.000140420043781721</v>
      </c>
      <c r="ES107" s="66">
        <f t="shared" si="105"/>
        <v>0</v>
      </c>
      <c r="ET107" s="66">
        <f t="shared" si="105"/>
        <v>0</v>
      </c>
      <c r="EU107" s="66">
        <f t="shared" si="105"/>
        <v>0.00045246458551888</v>
      </c>
      <c r="EV107" s="66">
        <f t="shared" si="105"/>
        <v>0</v>
      </c>
      <c r="EW107" s="66">
        <f t="shared" si="105"/>
        <v>0.000764509127256039</v>
      </c>
      <c r="EX107" s="66">
        <f t="shared" si="105"/>
        <v>0.000296442314650301</v>
      </c>
      <c r="EY107" s="66">
        <f t="shared" si="105"/>
        <v>0.000296442314650301</v>
      </c>
      <c r="EZ107" s="66">
        <f t="shared" si="105"/>
        <v>0.00123257593986178</v>
      </c>
      <c r="FA107" s="66">
        <f t="shared" si="105"/>
        <v>0.000764509127256039</v>
      </c>
      <c r="FB107" s="66">
        <f t="shared" si="105"/>
        <v>0.00341688773202189</v>
      </c>
      <c r="FC107" s="66">
        <f t="shared" si="105"/>
        <v>0.000764509127256039</v>
      </c>
      <c r="FD107" s="66">
        <f t="shared" si="105"/>
        <v>0.00279279864854757</v>
      </c>
      <c r="FE107" s="66">
        <f t="shared" si="105"/>
        <v>0.000296442314650301</v>
      </c>
      <c r="FF107" s="66">
        <f t="shared" si="105"/>
        <v>0.000296442314650301</v>
      </c>
      <c r="FG107" s="66">
        <f t="shared" si="105"/>
        <v>0.000296442314650301</v>
      </c>
      <c r="FH107" s="66">
        <f t="shared" si="105"/>
        <v>0</v>
      </c>
      <c r="FI107" s="66">
        <f t="shared" si="105"/>
        <v>0</v>
      </c>
      <c r="FJ107" s="66">
        <f t="shared" si="105"/>
        <v>0</v>
      </c>
      <c r="FK107" s="66">
        <f t="shared" si="105"/>
        <v>0.000296442314650301</v>
      </c>
      <c r="FL107" s="66">
        <f t="shared" si="105"/>
        <v>0.00060848685638746</v>
      </c>
      <c r="FM107" s="66">
        <f t="shared" si="105"/>
        <v>0.000140420043781721</v>
      </c>
      <c r="FN107" s="66">
        <f t="shared" si="105"/>
        <v>0</v>
      </c>
      <c r="FO107" s="66">
        <f t="shared" si="105"/>
        <v>0.000296442314650301</v>
      </c>
      <c r="FP107" s="66">
        <f t="shared" si="105"/>
        <v>0.00045246458551888</v>
      </c>
      <c r="FQ107" s="66">
        <f t="shared" si="105"/>
        <v>0.000296442314650301</v>
      </c>
      <c r="FR107" s="66">
        <f t="shared" si="105"/>
        <v>0.000140420043781721</v>
      </c>
      <c r="FS107" s="66">
        <f t="shared" si="105"/>
        <v>0.00263677637767899</v>
      </c>
      <c r="FT107" s="66">
        <f t="shared" si="105"/>
        <v>0.00294882091941615</v>
      </c>
      <c r="FU107" s="66">
        <f t="shared" si="105"/>
        <v>0.000140420043781721</v>
      </c>
      <c r="FV107" s="66">
        <f t="shared" si="99"/>
        <v>0.00060848685638746</v>
      </c>
      <c r="FW107" s="66">
        <f t="shared" si="103"/>
        <v>0.000764509127256039</v>
      </c>
      <c r="FX107" s="66">
        <f t="shared" si="103"/>
        <v>0.00248075410681041</v>
      </c>
      <c r="FY107" s="66">
        <f t="shared" si="103"/>
        <v>0.00045246458551888</v>
      </c>
      <c r="FZ107" s="66">
        <f t="shared" si="103"/>
        <v>0</v>
      </c>
      <c r="GA107" s="66">
        <f t="shared" si="103"/>
        <v>0.000140420043781721</v>
      </c>
      <c r="GB107" s="66">
        <f t="shared" si="103"/>
        <v>0.00294882091941615</v>
      </c>
      <c r="GC107" s="66">
        <f t="shared" si="103"/>
        <v>0</v>
      </c>
      <c r="GD107" s="66">
        <f t="shared" si="103"/>
        <v>0.000140420043781721</v>
      </c>
      <c r="GE107" s="66">
        <f t="shared" si="103"/>
        <v>0.000140420043781721</v>
      </c>
      <c r="GF107" s="66">
        <f t="shared" si="103"/>
        <v>0</v>
      </c>
      <c r="GG107" s="66">
        <f t="shared" si="103"/>
        <v>0</v>
      </c>
      <c r="GH107" s="66">
        <f t="shared" si="103"/>
        <v>0</v>
      </c>
      <c r="GI107" s="66">
        <f t="shared" si="103"/>
        <v>0</v>
      </c>
      <c r="GJ107" s="66">
        <f t="shared" si="103"/>
        <v>0.00404097681549621</v>
      </c>
      <c r="GK107" s="66">
        <f t="shared" si="103"/>
        <v>0.00248075410681041</v>
      </c>
      <c r="GL107" s="66">
        <f t="shared" si="103"/>
        <v>0.000140420043781721</v>
      </c>
      <c r="GM107" s="66">
        <f t="shared" si="103"/>
        <v>0.00154462048159894</v>
      </c>
      <c r="GN107" s="66">
        <f t="shared" si="101"/>
        <v>0.00154462048159894</v>
      </c>
      <c r="GO107" s="66">
        <f t="shared" si="101"/>
        <v>0.00185666502333609</v>
      </c>
      <c r="GP107" s="66">
        <f t="shared" si="101"/>
        <v>0.000140420043781721</v>
      </c>
      <c r="GQ107" s="66">
        <f t="shared" si="101"/>
        <v>0.000296442314650301</v>
      </c>
      <c r="GR107" s="66">
        <f t="shared" si="101"/>
        <v>0.000764509127256039</v>
      </c>
      <c r="GS107" s="66">
        <f t="shared" si="101"/>
        <v>0.00248075410681041</v>
      </c>
      <c r="GT107" s="66">
        <f t="shared" si="101"/>
        <v>0.00310484319028473</v>
      </c>
      <c r="GU107" s="66">
        <f t="shared" si="101"/>
        <v>0</v>
      </c>
      <c r="GV107" s="66">
        <f t="shared" si="101"/>
        <v>0</v>
      </c>
      <c r="GW107" s="66">
        <f t="shared" si="101"/>
        <v>0.00045246458551888</v>
      </c>
      <c r="GX107" s="66">
        <f t="shared" si="101"/>
        <v>0.000140420043781721</v>
      </c>
      <c r="GY107" s="66">
        <f t="shared" si="101"/>
        <v>0.00045246458551888</v>
      </c>
      <c r="GZ107" s="66">
        <f t="shared" si="101"/>
        <v>0</v>
      </c>
      <c r="HA107" s="66">
        <f t="shared" si="101"/>
        <v>0</v>
      </c>
      <c r="HB107" s="66">
        <f t="shared" si="101"/>
        <v>0.00060848685638746</v>
      </c>
      <c r="HC107" s="66">
        <f t="shared" si="101"/>
        <v>0.00045246458551888</v>
      </c>
      <c r="HD107" s="66"/>
    </row>
    <row r="108" spans="1:212">
      <c r="A108">
        <f>'imported data from Web Calc'!A114</f>
        <v>766.5</v>
      </c>
      <c r="B108" t="str">
        <f>'imported data from Web Calc'!B114</f>
        <v>C43H76O8PN</v>
      </c>
      <c r="C108" s="61" t="str">
        <f>'imported data from Web Calc'!C114</f>
        <v>PE(38:5)</v>
      </c>
      <c r="D108" s="69">
        <f>'imported data from Web Calc'!H114</f>
        <v>0.000156022270868579</v>
      </c>
      <c r="E108" s="69">
        <f>'imported data from Web Calc'!T114</f>
        <v>0</v>
      </c>
      <c r="F108" s="69">
        <f>'imported data from Web Calc'!AF114</f>
        <v>0</v>
      </c>
      <c r="G108" s="69">
        <f>'imported data from Web Calc'!AR114</f>
        <v>0</v>
      </c>
      <c r="H108" s="69">
        <f>'imported data from Web Calc'!BD114</f>
        <v>0</v>
      </c>
      <c r="I108" s="69">
        <f>'imported data from Web Calc'!BP114</f>
        <v>0</v>
      </c>
      <c r="J108" s="69">
        <f>'imported data from Web Calc'!CB114</f>
        <v>0</v>
      </c>
      <c r="K108" s="69">
        <f>'imported data from Web Calc'!CN114</f>
        <v>0</v>
      </c>
      <c r="L108" s="69">
        <f>'imported data from Web Calc'!CZ114</f>
        <v>0</v>
      </c>
      <c r="M108" s="69">
        <f>'imported data from Web Calc'!DG114</f>
        <v>0</v>
      </c>
      <c r="N108" s="78">
        <f t="shared" si="69"/>
        <v>1.56022270868579e-5</v>
      </c>
      <c r="O108" s="69">
        <f>'imported data from Web Calc'!D114</f>
        <v>0.00171624497955437</v>
      </c>
      <c r="P108" s="69">
        <f>'imported data from Web Calc'!E114</f>
        <v>0.000312044541737159</v>
      </c>
      <c r="Q108" s="69">
        <f>'imported data from Web Calc'!F114</f>
        <v>0.000936133625211476</v>
      </c>
      <c r="R108" s="69">
        <f>'imported data from Web Calc'!G114</f>
        <v>0.00202828952129153</v>
      </c>
      <c r="S108" s="69">
        <f>'imported data from Web Calc'!I114</f>
        <v>0.0060848685638746</v>
      </c>
      <c r="T108" s="69">
        <f>'imported data from Web Calc'!J114</f>
        <v>0.00202828952129153</v>
      </c>
      <c r="U108" s="69">
        <f>'imported data from Web Calc'!K114</f>
        <v>0.00124817816694864</v>
      </c>
      <c r="V108" s="69">
        <f>'imported data from Web Calc'!L114</f>
        <v>0</v>
      </c>
      <c r="W108" s="69">
        <f>'imported data from Web Calc'!M114</f>
        <v>0.00561680175126886</v>
      </c>
      <c r="X108" s="69">
        <f>'imported data from Web Calc'!N114</f>
        <v>0.00343248995910875</v>
      </c>
      <c r="Y108" s="69">
        <f>'imported data from Web Calc'!O114</f>
        <v>0.00343248995910875</v>
      </c>
      <c r="Z108" s="69">
        <f>'imported data from Web Calc'!P114</f>
        <v>0.00374453450084591</v>
      </c>
      <c r="AA108" s="69">
        <f>'imported data from Web Calc'!Q114</f>
        <v>0</v>
      </c>
      <c r="AB108" s="69">
        <f>'imported data from Web Calc'!R114</f>
        <v>0</v>
      </c>
      <c r="AC108" s="69">
        <f>'imported data from Web Calc'!S114</f>
        <v>0.000936133625211476</v>
      </c>
      <c r="AD108" s="69">
        <f>'imported data from Web Calc'!U114</f>
        <v>0.000312044541737159</v>
      </c>
      <c r="AE108" s="69">
        <f>'imported data from Web Calc'!V114</f>
        <v>0</v>
      </c>
      <c r="AF108" s="69">
        <f>'imported data from Web Calc'!W114</f>
        <v>0.000156022270868579</v>
      </c>
      <c r="AG108" s="69">
        <f>'imported data from Web Calc'!X114</f>
        <v>0</v>
      </c>
      <c r="AH108" s="69">
        <f>'imported data from Web Calc'!Y114</f>
        <v>0.00280840087563443</v>
      </c>
      <c r="AI108" s="69">
        <f>'imported data from Web Calc'!Z114</f>
        <v>0.000312044541737159</v>
      </c>
      <c r="AJ108" s="69">
        <f>'imported data from Web Calc'!AA114</f>
        <v>0.000156022270868579</v>
      </c>
      <c r="AK108" s="69">
        <f>'imported data from Web Calc'!AB114</f>
        <v>0.00421260131345164</v>
      </c>
      <c r="AL108" s="69">
        <f>'imported data from Web Calc'!AC114</f>
        <v>0.000156022270868579</v>
      </c>
      <c r="AM108" s="69">
        <f>'imported data from Web Calc'!AD114</f>
        <v>0.00171624497955437</v>
      </c>
      <c r="AN108" s="69">
        <f>'imported data from Web Calc'!AE114</f>
        <v>0.000780111354342897</v>
      </c>
      <c r="AO108" s="69">
        <f>'imported data from Web Calc'!AG114</f>
        <v>0.00234033406302869</v>
      </c>
      <c r="AP108" s="69">
        <f>'imported data from Web Calc'!AH114</f>
        <v>0.00156022270868579</v>
      </c>
      <c r="AQ108" s="69">
        <f>'imported data from Web Calc'!AI114</f>
        <v>0.000780111354342897</v>
      </c>
      <c r="AR108" s="69">
        <f>'imported data from Web Calc'!AJ114</f>
        <v>0.00468066812605738</v>
      </c>
      <c r="AS108" s="69">
        <f>'imported data from Web Calc'!AK114</f>
        <v>0.000624089083474318</v>
      </c>
      <c r="AT108" s="69">
        <f>'imported data from Web Calc'!AL114</f>
        <v>0</v>
      </c>
      <c r="AU108" s="69">
        <f>'imported data from Web Calc'!AM114</f>
        <v>0.000156022270868579</v>
      </c>
      <c r="AV108" s="69">
        <f>'imported data from Web Calc'!AN114</f>
        <v>0.000156022270868579</v>
      </c>
      <c r="AW108" s="69">
        <f>'imported data from Web Calc'!AO114</f>
        <v>0</v>
      </c>
      <c r="AX108" s="69">
        <f>'imported data from Web Calc'!AP114</f>
        <v>0</v>
      </c>
      <c r="AY108" s="69">
        <f>'imported data from Web Calc'!AQ114</f>
        <v>0.000468066812605738</v>
      </c>
      <c r="AZ108" s="69">
        <f>'imported data from Web Calc'!AS114</f>
        <v>0</v>
      </c>
      <c r="BA108" s="69">
        <f>'imported data from Web Calc'!AT114</f>
        <v>0</v>
      </c>
      <c r="BB108" s="69">
        <f>'imported data from Web Calc'!AU114</f>
        <v>0.000780111354342897</v>
      </c>
      <c r="BC108" s="69">
        <f>'imported data from Web Calc'!AV114</f>
        <v>0.000312044541737159</v>
      </c>
      <c r="BD108" s="69">
        <f>'imported data from Web Calc'!AW114</f>
        <v>0.000936133625211476</v>
      </c>
      <c r="BE108" s="69">
        <f>'imported data from Web Calc'!AX114</f>
        <v>0.00265237860476585</v>
      </c>
      <c r="BF108" s="69">
        <f>'imported data from Web Calc'!AY114</f>
        <v>0.00109215589608006</v>
      </c>
      <c r="BG108" s="69">
        <f>'imported data from Web Calc'!AZ114</f>
        <v>0.00702100218908607</v>
      </c>
      <c r="BH108" s="69">
        <f>'imported data from Web Calc'!BA114</f>
        <v>0.00187226725042295</v>
      </c>
      <c r="BI108" s="69">
        <f>'imported data from Web Calc'!BB114</f>
        <v>0.00655293537648033</v>
      </c>
      <c r="BJ108" s="69">
        <f>'imported data from Web Calc'!BC114</f>
        <v>0.00171624497955437</v>
      </c>
      <c r="BK108" s="69">
        <f>'imported data from Web Calc'!BE114</f>
        <v>0.000936133625211476</v>
      </c>
      <c r="BL108" s="69">
        <f>'imported data from Web Calc'!BF114</f>
        <v>0</v>
      </c>
      <c r="BM108" s="69">
        <f>'imported data from Web Calc'!BG114</f>
        <v>0</v>
      </c>
      <c r="BN108" s="69">
        <f>'imported data from Web Calc'!BH114</f>
        <v>0</v>
      </c>
      <c r="BO108" s="69">
        <f>'imported data from Web Calc'!BI114</f>
        <v>0.000156022270868579</v>
      </c>
      <c r="BP108" s="69">
        <f>'imported data from Web Calc'!BJ114</f>
        <v>0.000624089083474318</v>
      </c>
      <c r="BQ108" s="69">
        <f>'imported data from Web Calc'!BK114</f>
        <v>0.000312044541737159</v>
      </c>
      <c r="BR108" s="69">
        <f>'imported data from Web Calc'!BL114</f>
        <v>0.000156022270868579</v>
      </c>
      <c r="BS108" s="69">
        <f>'imported data from Web Calc'!BM114</f>
        <v>0</v>
      </c>
      <c r="BT108" s="69">
        <f>'imported data from Web Calc'!BN114</f>
        <v>0.000156022270868579</v>
      </c>
      <c r="BU108" s="69">
        <f>'imported data from Web Calc'!BO114</f>
        <v>0.00187226725042295</v>
      </c>
      <c r="BV108" s="69">
        <f>'imported data from Web Calc'!BQ114</f>
        <v>0.00202828952129153</v>
      </c>
      <c r="BW108" s="69">
        <f>'imported data from Web Calc'!BR114</f>
        <v>0.00124817816694864</v>
      </c>
      <c r="BX108" s="69">
        <f>'imported data from Web Calc'!BS114</f>
        <v>0.00390055677171449</v>
      </c>
      <c r="BY108" s="69">
        <f>'imported data from Web Calc'!BT114</f>
        <v>0.00374453450084591</v>
      </c>
      <c r="BZ108" s="69">
        <f>'imported data from Web Calc'!BU114</f>
        <v>0.00124817816694864</v>
      </c>
      <c r="CA108" s="69">
        <f>'imported data from Web Calc'!BV114</f>
        <v>0.000936133625211476</v>
      </c>
      <c r="CB108" s="69">
        <f>'imported data from Web Calc'!BW114</f>
        <v>0.00296442314650301</v>
      </c>
      <c r="CC108" s="69">
        <f>'imported data from Web Calc'!BX114</f>
        <v>0.00436862358432022</v>
      </c>
      <c r="CD108" s="69">
        <f>'imported data from Web Calc'!BY114</f>
        <v>0.000780111354342897</v>
      </c>
      <c r="CE108" s="69">
        <f>'imported data from Web Calc'!BZ114</f>
        <v>0.000156022270868579</v>
      </c>
      <c r="CF108" s="69">
        <f>'imported data from Web Calc'!CA114</f>
        <v>0.000936133625211476</v>
      </c>
      <c r="CG108" s="69">
        <f>'imported data from Web Calc'!CC114</f>
        <v>0.00702100218908607</v>
      </c>
      <c r="CH108" s="69">
        <f>'imported data from Web Calc'!CD114</f>
        <v>0.000468066812605738</v>
      </c>
      <c r="CI108" s="69">
        <f>'imported data from Web Calc'!CE114</f>
        <v>0</v>
      </c>
      <c r="CJ108" s="69">
        <f>'imported data from Web Calc'!CF114</f>
        <v>0.000156022270868579</v>
      </c>
      <c r="CK108" s="69">
        <f>'imported data from Web Calc'!CG114</f>
        <v>0.000468066812605738</v>
      </c>
      <c r="CL108" s="69">
        <f>'imported data from Web Calc'!CH114</f>
        <v>0.000156022270868579</v>
      </c>
      <c r="CM108" s="69">
        <f>'imported data from Web Calc'!CI114</f>
        <v>0</v>
      </c>
      <c r="CN108" s="69">
        <f>'imported data from Web Calc'!CJ114</f>
        <v>0</v>
      </c>
      <c r="CO108" s="69">
        <f>'imported data from Web Calc'!CK114</f>
        <v>0.0124817816694864</v>
      </c>
      <c r="CP108" s="69">
        <f>'imported data from Web Calc'!CL114</f>
        <v>0.00514873493866312</v>
      </c>
      <c r="CQ108" s="69">
        <f>'imported data from Web Calc'!CM114</f>
        <v>0.00109215589608006</v>
      </c>
      <c r="CR108" s="69">
        <f>'imported data from Web Calc'!CO114</f>
        <v>0.00171624497955437</v>
      </c>
      <c r="CS108" s="69">
        <f>'imported data from Web Calc'!CP114</f>
        <v>0.00280840087563443</v>
      </c>
      <c r="CT108" s="69">
        <f>'imported data from Web Calc'!CQ114</f>
        <v>0.000936133625211476</v>
      </c>
      <c r="CU108" s="69">
        <f>'imported data from Web Calc'!CR114</f>
        <v>0.00124817816694864</v>
      </c>
      <c r="CV108" s="69">
        <f>'imported data from Web Calc'!CS114</f>
        <v>0</v>
      </c>
      <c r="CW108" s="69">
        <f>'imported data from Web Calc'!CT114</f>
        <v>0.00639691310561176</v>
      </c>
      <c r="CX108" s="69">
        <f>'imported data from Web Calc'!CU114</f>
        <v>0.00390055677171449</v>
      </c>
      <c r="CY108" s="69">
        <f>'imported data from Web Calc'!CV114</f>
        <v>0.00390055677171449</v>
      </c>
      <c r="CZ108" s="69">
        <f>'imported data from Web Calc'!CW114</f>
        <v>0.000156022270868579</v>
      </c>
      <c r="DA108" s="69">
        <f>'imported data from Web Calc'!CX114</f>
        <v>0.000156022270868579</v>
      </c>
      <c r="DB108" s="69">
        <f>'imported data from Web Calc'!CY114</f>
        <v>0.00124817816694864</v>
      </c>
      <c r="DC108" s="69">
        <f>'imported data from Web Calc'!DA114</f>
        <v>0.000624089083474318</v>
      </c>
      <c r="DD108" s="69">
        <f>'imported data from Web Calc'!DB114</f>
        <v>0</v>
      </c>
      <c r="DE108" s="69">
        <f>'imported data from Web Calc'!DC114</f>
        <v>0</v>
      </c>
      <c r="DF108" s="69">
        <f>'imported data from Web Calc'!DD114</f>
        <v>0</v>
      </c>
      <c r="DG108" s="69">
        <f>'imported data from Web Calc'!DE114</f>
        <v>0.000936133625211476</v>
      </c>
      <c r="DH108" s="69">
        <f>'imported data from Web Calc'!DF114</f>
        <v>0.00140420043781721</v>
      </c>
      <c r="DI108" s="81"/>
      <c r="DJ108" s="66">
        <f t="shared" si="96"/>
        <v>0.00170064275246752</v>
      </c>
      <c r="DK108" s="66">
        <f t="shared" si="104"/>
        <v>0.000296442314650301</v>
      </c>
      <c r="DL108" s="66">
        <f t="shared" si="104"/>
        <v>0.000920531398124618</v>
      </c>
      <c r="DM108" s="66">
        <f t="shared" si="104"/>
        <v>0.00201268729420467</v>
      </c>
      <c r="DN108" s="66">
        <f t="shared" si="106"/>
        <v>0.00606926633678774</v>
      </c>
      <c r="DO108" s="66">
        <f t="shared" si="106"/>
        <v>0.00201268729420467</v>
      </c>
      <c r="DP108" s="66">
        <f t="shared" si="106"/>
        <v>0.00123257593986178</v>
      </c>
      <c r="DQ108" s="66">
        <f t="shared" si="106"/>
        <v>0</v>
      </c>
      <c r="DR108" s="66">
        <f t="shared" si="106"/>
        <v>0.005601199524182</v>
      </c>
      <c r="DS108" s="66">
        <f t="shared" si="106"/>
        <v>0.00341688773202189</v>
      </c>
      <c r="DT108" s="66">
        <f t="shared" si="106"/>
        <v>0.00341688773202189</v>
      </c>
      <c r="DU108" s="66">
        <f t="shared" si="106"/>
        <v>0.00372893227375905</v>
      </c>
      <c r="DV108" s="66">
        <f t="shared" si="106"/>
        <v>0</v>
      </c>
      <c r="DW108" s="66">
        <f t="shared" si="106"/>
        <v>0</v>
      </c>
      <c r="DX108" s="66">
        <f t="shared" si="106"/>
        <v>0.000920531398124618</v>
      </c>
      <c r="DY108" s="66">
        <f t="shared" si="106"/>
        <v>0.000296442314650301</v>
      </c>
      <c r="DZ108" s="66">
        <f t="shared" si="106"/>
        <v>0</v>
      </c>
      <c r="EA108" s="66">
        <f t="shared" si="106"/>
        <v>0.000140420043781721</v>
      </c>
      <c r="EB108" s="66">
        <f t="shared" si="106"/>
        <v>0</v>
      </c>
      <c r="EC108" s="66">
        <f t="shared" si="105"/>
        <v>0.00279279864854757</v>
      </c>
      <c r="ED108" s="66">
        <f t="shared" si="105"/>
        <v>0.000296442314650301</v>
      </c>
      <c r="EE108" s="66">
        <f t="shared" si="105"/>
        <v>0.000140420043781721</v>
      </c>
      <c r="EF108" s="66">
        <f t="shared" si="105"/>
        <v>0.00419699908636479</v>
      </c>
      <c r="EG108" s="66">
        <f t="shared" si="105"/>
        <v>0.000140420043781721</v>
      </c>
      <c r="EH108" s="66">
        <f t="shared" si="105"/>
        <v>0.00170064275246752</v>
      </c>
      <c r="EI108" s="66">
        <f t="shared" si="105"/>
        <v>0.000764509127256039</v>
      </c>
      <c r="EJ108" s="66">
        <f t="shared" si="105"/>
        <v>0.00232473183594183</v>
      </c>
      <c r="EK108" s="66">
        <f t="shared" si="105"/>
        <v>0.00154462048159894</v>
      </c>
      <c r="EL108" s="66">
        <f t="shared" si="105"/>
        <v>0.000764509127256039</v>
      </c>
      <c r="EM108" s="66">
        <f t="shared" si="105"/>
        <v>0.00466506589897052</v>
      </c>
      <c r="EN108" s="66">
        <f t="shared" si="105"/>
        <v>0.00060848685638746</v>
      </c>
      <c r="EO108" s="66">
        <f t="shared" si="105"/>
        <v>0</v>
      </c>
      <c r="EP108" s="66">
        <f t="shared" si="105"/>
        <v>0.000140420043781721</v>
      </c>
      <c r="EQ108" s="66">
        <f t="shared" si="105"/>
        <v>0.000140420043781721</v>
      </c>
      <c r="ER108" s="66">
        <f t="shared" si="105"/>
        <v>0</v>
      </c>
      <c r="ES108" s="66">
        <f t="shared" si="105"/>
        <v>0</v>
      </c>
      <c r="ET108" s="66">
        <f t="shared" si="105"/>
        <v>0.00045246458551888</v>
      </c>
      <c r="EU108" s="66">
        <f t="shared" si="105"/>
        <v>0</v>
      </c>
      <c r="EV108" s="66">
        <f t="shared" si="105"/>
        <v>0</v>
      </c>
      <c r="EW108" s="66">
        <f t="shared" si="105"/>
        <v>0.000764509127256039</v>
      </c>
      <c r="EX108" s="66">
        <f t="shared" si="105"/>
        <v>0.000296442314650301</v>
      </c>
      <c r="EY108" s="66">
        <f t="shared" si="105"/>
        <v>0.000920531398124618</v>
      </c>
      <c r="EZ108" s="66">
        <f t="shared" si="105"/>
        <v>0.00263677637767899</v>
      </c>
      <c r="FA108" s="66">
        <f t="shared" si="105"/>
        <v>0.0010765536689932</v>
      </c>
      <c r="FB108" s="66">
        <f t="shared" si="105"/>
        <v>0.00700539996199921</v>
      </c>
      <c r="FC108" s="66">
        <f t="shared" si="105"/>
        <v>0.00185666502333609</v>
      </c>
      <c r="FD108" s="66">
        <f t="shared" si="105"/>
        <v>0.00653733314939348</v>
      </c>
      <c r="FE108" s="66">
        <f t="shared" si="105"/>
        <v>0.00170064275246752</v>
      </c>
      <c r="FF108" s="66">
        <f t="shared" si="105"/>
        <v>0.000920531398124618</v>
      </c>
      <c r="FG108" s="66">
        <f t="shared" si="105"/>
        <v>0</v>
      </c>
      <c r="FH108" s="66">
        <f t="shared" si="105"/>
        <v>0</v>
      </c>
      <c r="FI108" s="66">
        <f t="shared" si="105"/>
        <v>0</v>
      </c>
      <c r="FJ108" s="66">
        <f t="shared" si="105"/>
        <v>0.000140420043781721</v>
      </c>
      <c r="FK108" s="66">
        <f t="shared" si="105"/>
        <v>0.00060848685638746</v>
      </c>
      <c r="FL108" s="66">
        <f t="shared" si="105"/>
        <v>0.000296442314650301</v>
      </c>
      <c r="FM108" s="66">
        <f t="shared" si="105"/>
        <v>0.000140420043781721</v>
      </c>
      <c r="FN108" s="66">
        <f t="shared" si="105"/>
        <v>0</v>
      </c>
      <c r="FO108" s="66">
        <f t="shared" si="105"/>
        <v>0.000140420043781721</v>
      </c>
      <c r="FP108" s="66">
        <f t="shared" si="105"/>
        <v>0.00185666502333609</v>
      </c>
      <c r="FQ108" s="66">
        <f t="shared" si="105"/>
        <v>0.00201268729420467</v>
      </c>
      <c r="FR108" s="66">
        <f t="shared" si="105"/>
        <v>0.00123257593986178</v>
      </c>
      <c r="FS108" s="66">
        <f t="shared" si="105"/>
        <v>0.00388495454462763</v>
      </c>
      <c r="FT108" s="66">
        <f t="shared" si="105"/>
        <v>0.00372893227375905</v>
      </c>
      <c r="FU108" s="66">
        <f t="shared" si="105"/>
        <v>0.00123257593986178</v>
      </c>
      <c r="FV108" s="66">
        <f t="shared" si="99"/>
        <v>0.000920531398124618</v>
      </c>
      <c r="FW108" s="66">
        <f t="shared" si="103"/>
        <v>0.00294882091941615</v>
      </c>
      <c r="FX108" s="66">
        <f t="shared" si="103"/>
        <v>0.00435302135723337</v>
      </c>
      <c r="FY108" s="66">
        <f t="shared" si="103"/>
        <v>0.000764509127256039</v>
      </c>
      <c r="FZ108" s="66">
        <f t="shared" si="103"/>
        <v>0.000140420043781721</v>
      </c>
      <c r="GA108" s="66">
        <f t="shared" si="103"/>
        <v>0.000920531398124618</v>
      </c>
      <c r="GB108" s="66">
        <f t="shared" si="103"/>
        <v>0.00700539996199921</v>
      </c>
      <c r="GC108" s="66">
        <f t="shared" si="103"/>
        <v>0.00045246458551888</v>
      </c>
      <c r="GD108" s="66">
        <f t="shared" si="103"/>
        <v>0</v>
      </c>
      <c r="GE108" s="66">
        <f t="shared" si="103"/>
        <v>0.000140420043781721</v>
      </c>
      <c r="GF108" s="66">
        <f t="shared" si="103"/>
        <v>0.00045246458551888</v>
      </c>
      <c r="GG108" s="66">
        <f t="shared" si="103"/>
        <v>0.000140420043781721</v>
      </c>
      <c r="GH108" s="66">
        <f t="shared" si="103"/>
        <v>0</v>
      </c>
      <c r="GI108" s="66">
        <f t="shared" si="103"/>
        <v>0</v>
      </c>
      <c r="GJ108" s="66">
        <f t="shared" si="103"/>
        <v>0.0124661794423995</v>
      </c>
      <c r="GK108" s="66">
        <f t="shared" si="103"/>
        <v>0.00513313271157626</v>
      </c>
      <c r="GL108" s="66">
        <f t="shared" si="103"/>
        <v>0.0010765536689932</v>
      </c>
      <c r="GM108" s="66">
        <f t="shared" si="103"/>
        <v>0.00170064275246752</v>
      </c>
      <c r="GN108" s="66">
        <f t="shared" si="101"/>
        <v>0.00279279864854757</v>
      </c>
      <c r="GO108" s="66">
        <f t="shared" si="101"/>
        <v>0.000920531398124618</v>
      </c>
      <c r="GP108" s="66">
        <f t="shared" si="101"/>
        <v>0.00123257593986178</v>
      </c>
      <c r="GQ108" s="66">
        <f t="shared" si="101"/>
        <v>0</v>
      </c>
      <c r="GR108" s="66">
        <f t="shared" si="101"/>
        <v>0.0063813108785249</v>
      </c>
      <c r="GS108" s="66">
        <f t="shared" si="101"/>
        <v>0.00388495454462763</v>
      </c>
      <c r="GT108" s="66">
        <f t="shared" si="101"/>
        <v>0.00388495454462763</v>
      </c>
      <c r="GU108" s="66">
        <f t="shared" si="101"/>
        <v>0.000140420043781721</v>
      </c>
      <c r="GV108" s="66">
        <f t="shared" si="101"/>
        <v>0.000140420043781721</v>
      </c>
      <c r="GW108" s="66">
        <f t="shared" si="101"/>
        <v>0.00123257593986178</v>
      </c>
      <c r="GX108" s="66">
        <f t="shared" si="101"/>
        <v>0.00060848685638746</v>
      </c>
      <c r="GY108" s="66">
        <f t="shared" si="101"/>
        <v>0</v>
      </c>
      <c r="GZ108" s="66">
        <f t="shared" si="101"/>
        <v>0</v>
      </c>
      <c r="HA108" s="66">
        <f t="shared" si="101"/>
        <v>0</v>
      </c>
      <c r="HB108" s="66">
        <f t="shared" si="101"/>
        <v>0.000920531398124618</v>
      </c>
      <c r="HC108" s="66">
        <f t="shared" si="101"/>
        <v>0.00138859821073036</v>
      </c>
      <c r="HD108" s="66"/>
    </row>
    <row r="109" spans="1:212">
      <c r="A109">
        <f>'imported data from Web Calc'!A115</f>
        <v>768.5</v>
      </c>
      <c r="B109" t="str">
        <f>'imported data from Web Calc'!B115</f>
        <v>C43H78O8PN</v>
      </c>
      <c r="C109" s="61" t="str">
        <f>'imported data from Web Calc'!C115</f>
        <v>PE(38:4)</v>
      </c>
      <c r="D109" s="69">
        <f>'imported data from Web Calc'!H115</f>
        <v>0</v>
      </c>
      <c r="E109" s="69">
        <f>'imported data from Web Calc'!T115</f>
        <v>0</v>
      </c>
      <c r="F109" s="69">
        <f>'imported data from Web Calc'!AF115</f>
        <v>0</v>
      </c>
      <c r="G109" s="69">
        <f>'imported data from Web Calc'!AR115</f>
        <v>0</v>
      </c>
      <c r="H109" s="69">
        <f>'imported data from Web Calc'!BD115</f>
        <v>0</v>
      </c>
      <c r="I109" s="69">
        <f>'imported data from Web Calc'!BP115</f>
        <v>0</v>
      </c>
      <c r="J109" s="69">
        <f>'imported data from Web Calc'!CB115</f>
        <v>0</v>
      </c>
      <c r="K109" s="69">
        <f>'imported data from Web Calc'!CN115</f>
        <v>0</v>
      </c>
      <c r="L109" s="69">
        <f>'imported data from Web Calc'!CZ115</f>
        <v>0</v>
      </c>
      <c r="M109" s="69">
        <f>'imported data from Web Calc'!DG115</f>
        <v>0</v>
      </c>
      <c r="N109" s="78">
        <f t="shared" si="69"/>
        <v>0</v>
      </c>
      <c r="O109" s="69">
        <f>'imported data from Web Calc'!D115</f>
        <v>0.00343248995910875</v>
      </c>
      <c r="P109" s="69">
        <f>'imported data from Web Calc'!E115</f>
        <v>0.00374453450084591</v>
      </c>
      <c r="Q109" s="69">
        <f>'imported data from Web Calc'!F115</f>
        <v>0.00312044541737159</v>
      </c>
      <c r="R109" s="69">
        <f>'imported data from Web Calc'!G115</f>
        <v>0.00390055677171449</v>
      </c>
      <c r="S109" s="69">
        <f>'imported data from Web Calc'!I115</f>
        <v>0.0254316301515784</v>
      </c>
      <c r="T109" s="69">
        <f>'imported data from Web Calc'!J115</f>
        <v>0.00811315808516613</v>
      </c>
      <c r="U109" s="69">
        <f>'imported data from Web Calc'!K115</f>
        <v>0.00312044541737159</v>
      </c>
      <c r="V109" s="69">
        <f>'imported data from Web Calc'!L115</f>
        <v>0.000624089083474318</v>
      </c>
      <c r="W109" s="69">
        <f>'imported data from Web Calc'!M115</f>
        <v>0.0115456480442749</v>
      </c>
      <c r="X109" s="69">
        <f>'imported data from Web Calc'!N115</f>
        <v>0.00561680175126886</v>
      </c>
      <c r="Y109" s="69">
        <f>'imported data from Web Calc'!O115</f>
        <v>0.00826918035603471</v>
      </c>
      <c r="Z109" s="69">
        <f>'imported data from Web Calc'!P115</f>
        <v>0.00592884629300602</v>
      </c>
      <c r="AA109" s="69">
        <f>'imported data from Web Calc'!Q115</f>
        <v>0.000156022270868579</v>
      </c>
      <c r="AB109" s="69">
        <f>'imported data from Web Calc'!R115</f>
        <v>0.000312044541737159</v>
      </c>
      <c r="AC109" s="69">
        <f>'imported data from Web Calc'!S115</f>
        <v>0.0045246458551888</v>
      </c>
      <c r="AD109" s="69">
        <f>'imported data from Web Calc'!U115</f>
        <v>0.000936133625211476</v>
      </c>
      <c r="AE109" s="69">
        <f>'imported data from Web Calc'!V115</f>
        <v>0.000780111354342897</v>
      </c>
      <c r="AF109" s="69">
        <f>'imported data from Web Calc'!W115</f>
        <v>0.00109215589608006</v>
      </c>
      <c r="AG109" s="69">
        <f>'imported data from Web Calc'!X115</f>
        <v>0.000312044541737159</v>
      </c>
      <c r="AH109" s="69">
        <f>'imported data from Web Calc'!Y115</f>
        <v>0.00702100218908607</v>
      </c>
      <c r="AI109" s="69">
        <f>'imported data from Web Calc'!Z115</f>
        <v>0.00218431179216011</v>
      </c>
      <c r="AJ109" s="69">
        <f>'imported data from Web Calc'!AA115</f>
        <v>0.000624089083474318</v>
      </c>
      <c r="AK109" s="69">
        <f>'imported data from Web Calc'!AB115</f>
        <v>0.0120137148568806</v>
      </c>
      <c r="AL109" s="69">
        <f>'imported data from Web Calc'!AC115</f>
        <v>0.00140420043781721</v>
      </c>
      <c r="AM109" s="69">
        <f>'imported data from Web Calc'!AD115</f>
        <v>0.00405657904258306</v>
      </c>
      <c r="AN109" s="69">
        <f>'imported data from Web Calc'!AE115</f>
        <v>0.0045246458551888</v>
      </c>
      <c r="AO109" s="69">
        <f>'imported data from Web Calc'!AG115</f>
        <v>0.00249635633389727</v>
      </c>
      <c r="AP109" s="69">
        <f>'imported data from Web Calc'!AH115</f>
        <v>0.00343248995910875</v>
      </c>
      <c r="AQ109" s="69">
        <f>'imported data from Web Calc'!AI115</f>
        <v>0.00140420043781721</v>
      </c>
      <c r="AR109" s="69">
        <f>'imported data from Web Calc'!AJ115</f>
        <v>0.0120137148568806</v>
      </c>
      <c r="AS109" s="69">
        <f>'imported data from Web Calc'!AK115</f>
        <v>0.00187226725042295</v>
      </c>
      <c r="AT109" s="69">
        <f>'imported data from Web Calc'!AL115</f>
        <v>0.000312044541737159</v>
      </c>
      <c r="AU109" s="69">
        <f>'imported data from Web Calc'!AM115</f>
        <v>0.00327646768824017</v>
      </c>
      <c r="AV109" s="69">
        <f>'imported data from Web Calc'!AN115</f>
        <v>0.00312044541737159</v>
      </c>
      <c r="AW109" s="69">
        <f>'imported data from Web Calc'!AO115</f>
        <v>0.000468066812605738</v>
      </c>
      <c r="AX109" s="69">
        <f>'imported data from Web Calc'!AP115</f>
        <v>0</v>
      </c>
      <c r="AY109" s="69">
        <f>'imported data from Web Calc'!AQ115</f>
        <v>0.00296442314650301</v>
      </c>
      <c r="AZ109" s="69">
        <f>'imported data from Web Calc'!AS115</f>
        <v>0.000624089083474318</v>
      </c>
      <c r="BA109" s="69">
        <f>'imported data from Web Calc'!AT115</f>
        <v>0.000156022270868579</v>
      </c>
      <c r="BB109" s="69">
        <f>'imported data from Web Calc'!AU115</f>
        <v>0.00561680175126886</v>
      </c>
      <c r="BC109" s="69">
        <f>'imported data from Web Calc'!AV115</f>
        <v>0.00592884629300602</v>
      </c>
      <c r="BD109" s="69">
        <f>'imported data from Web Calc'!AW115</f>
        <v>0.00499271266779454</v>
      </c>
      <c r="BE109" s="69">
        <f>'imported data from Web Calc'!AX115</f>
        <v>0.00468066812605738</v>
      </c>
      <c r="BF109" s="69">
        <f>'imported data from Web Calc'!AY115</f>
        <v>0.00468066812605738</v>
      </c>
      <c r="BG109" s="69">
        <f>'imported data from Web Calc'!AZ115</f>
        <v>0.00951735852298334</v>
      </c>
      <c r="BH109" s="69">
        <f>'imported data from Web Calc'!BA115</f>
        <v>0.00343248995910875</v>
      </c>
      <c r="BI109" s="69">
        <f>'imported data from Web Calc'!BB115</f>
        <v>0.0112336035025377</v>
      </c>
      <c r="BJ109" s="69">
        <f>'imported data from Web Calc'!BC115</f>
        <v>0.00390055677171449</v>
      </c>
      <c r="BK109" s="69">
        <f>'imported data from Web Calc'!BE115</f>
        <v>0.00109215589608006</v>
      </c>
      <c r="BL109" s="69">
        <f>'imported data from Web Calc'!BF115</f>
        <v>0.00202828952129153</v>
      </c>
      <c r="BM109" s="69">
        <f>'imported data from Web Calc'!BG115</f>
        <v>0.000780111354342897</v>
      </c>
      <c r="BN109" s="69">
        <f>'imported data from Web Calc'!BH115</f>
        <v>0</v>
      </c>
      <c r="BO109" s="69">
        <f>'imported data from Web Calc'!BI115</f>
        <v>0.00171624497955437</v>
      </c>
      <c r="BP109" s="69">
        <f>'imported data from Web Calc'!BJ115</f>
        <v>0.00124817816694864</v>
      </c>
      <c r="BQ109" s="69">
        <f>'imported data from Web Calc'!BK115</f>
        <v>0.00343248995910875</v>
      </c>
      <c r="BR109" s="69">
        <f>'imported data from Web Calc'!BL115</f>
        <v>0.00124817816694864</v>
      </c>
      <c r="BS109" s="69">
        <f>'imported data from Web Calc'!BM115</f>
        <v>0.000156022270868579</v>
      </c>
      <c r="BT109" s="69">
        <f>'imported data from Web Calc'!BN115</f>
        <v>0.00234033406302869</v>
      </c>
      <c r="BU109" s="69">
        <f>'imported data from Web Calc'!BO115</f>
        <v>0.0053047572095317</v>
      </c>
      <c r="BV109" s="69">
        <f>'imported data from Web Calc'!BQ115</f>
        <v>0.00702100218908607</v>
      </c>
      <c r="BW109" s="69">
        <f>'imported data from Web Calc'!BR115</f>
        <v>0.00265237860476585</v>
      </c>
      <c r="BX109" s="69">
        <f>'imported data from Web Calc'!BS115</f>
        <v>0.00733304673082323</v>
      </c>
      <c r="BY109" s="69">
        <f>'imported data from Web Calc'!BT115</f>
        <v>0.0126378039403549</v>
      </c>
      <c r="BZ109" s="69">
        <f>'imported data from Web Calc'!BU115</f>
        <v>0.00171624497955437</v>
      </c>
      <c r="CA109" s="69">
        <f>'imported data from Web Calc'!BV115</f>
        <v>0.00249635633389727</v>
      </c>
      <c r="CB109" s="69">
        <f>'imported data from Web Calc'!BW115</f>
        <v>0.0060848685638746</v>
      </c>
      <c r="CC109" s="69">
        <f>'imported data from Web Calc'!BX115</f>
        <v>0.0146660934616465</v>
      </c>
      <c r="CD109" s="69">
        <f>'imported data from Web Calc'!BY115</f>
        <v>0.00124817816694864</v>
      </c>
      <c r="CE109" s="69">
        <f>'imported data from Web Calc'!BZ115</f>
        <v>0.000624089083474318</v>
      </c>
      <c r="CF109" s="69">
        <f>'imported data from Web Calc'!CA115</f>
        <v>0.00436862358432022</v>
      </c>
      <c r="CG109" s="69">
        <f>'imported data from Web Calc'!CC115</f>
        <v>0.0205949397546525</v>
      </c>
      <c r="CH109" s="69">
        <f>'imported data from Web Calc'!CD115</f>
        <v>0.00109215589608006</v>
      </c>
      <c r="CI109" s="69">
        <f>'imported data from Web Calc'!CE115</f>
        <v>0.00124817816694864</v>
      </c>
      <c r="CJ109" s="69">
        <f>'imported data from Web Calc'!CF115</f>
        <v>0.000312044541737159</v>
      </c>
      <c r="CK109" s="69">
        <f>'imported data from Web Calc'!CG115</f>
        <v>0.00234033406302869</v>
      </c>
      <c r="CL109" s="69">
        <f>'imported data from Web Calc'!CH115</f>
        <v>0.000468066812605738</v>
      </c>
      <c r="CM109" s="69">
        <f>'imported data from Web Calc'!CI115</f>
        <v>0.000156022270868579</v>
      </c>
      <c r="CN109" s="69">
        <f>'imported data from Web Calc'!CJ115</f>
        <v>0</v>
      </c>
      <c r="CO109" s="69">
        <f>'imported data from Web Calc'!CK115</f>
        <v>0.0277719642146071</v>
      </c>
      <c r="CP109" s="69">
        <f>'imported data from Web Calc'!CL115</f>
        <v>0.0160702938994637</v>
      </c>
      <c r="CQ109" s="69">
        <f>'imported data from Web Calc'!CM115</f>
        <v>0.00358851222997733</v>
      </c>
      <c r="CR109" s="69">
        <f>'imported data from Web Calc'!CO115</f>
        <v>0.00624089083474318</v>
      </c>
      <c r="CS109" s="69">
        <f>'imported data from Web Calc'!CP115</f>
        <v>0.0053047572095317</v>
      </c>
      <c r="CT109" s="69">
        <f>'imported data from Web Calc'!CQ115</f>
        <v>0.00546077948040028</v>
      </c>
      <c r="CU109" s="69">
        <f>'imported data from Web Calc'!CR115</f>
        <v>0.000936133625211476</v>
      </c>
      <c r="CV109" s="69">
        <f>'imported data from Web Calc'!CS115</f>
        <v>0.00218431179216011</v>
      </c>
      <c r="CW109" s="69">
        <f>'imported data from Web Calc'!CT115</f>
        <v>0.0090492917103776</v>
      </c>
      <c r="CX109" s="69">
        <f>'imported data from Web Calc'!CU115</f>
        <v>0.0134179152946978</v>
      </c>
      <c r="CY109" s="69">
        <f>'imported data from Web Calc'!CV115</f>
        <v>0.00764509127256039</v>
      </c>
      <c r="CZ109" s="69">
        <f>'imported data from Web Calc'!CW115</f>
        <v>0.00109215589608006</v>
      </c>
      <c r="DA109" s="69">
        <f>'imported data from Web Calc'!CX115</f>
        <v>0.000780111354342897</v>
      </c>
      <c r="DB109" s="69">
        <f>'imported data from Web Calc'!CY115</f>
        <v>0.00436862358432022</v>
      </c>
      <c r="DC109" s="69">
        <f>'imported data from Web Calc'!DA115</f>
        <v>0.00202828952129153</v>
      </c>
      <c r="DD109" s="69">
        <f>'imported data from Web Calc'!DB115</f>
        <v>0.000624089083474318</v>
      </c>
      <c r="DE109" s="69">
        <f>'imported data from Web Calc'!DC115</f>
        <v>0.000468066812605738</v>
      </c>
      <c r="DF109" s="69">
        <f>'imported data from Web Calc'!DD115</f>
        <v>0.000156022270868579</v>
      </c>
      <c r="DG109" s="69">
        <f>'imported data from Web Calc'!DE115</f>
        <v>0.00265237860476585</v>
      </c>
      <c r="DH109" s="69">
        <f>'imported data from Web Calc'!DF115</f>
        <v>0.00312044541737159</v>
      </c>
      <c r="DI109" s="81"/>
      <c r="DJ109" s="66">
        <f t="shared" si="96"/>
        <v>0.00343248995910875</v>
      </c>
      <c r="DK109" s="66">
        <f t="shared" si="104"/>
        <v>0.00374453450084591</v>
      </c>
      <c r="DL109" s="66">
        <f t="shared" si="104"/>
        <v>0.00312044541737159</v>
      </c>
      <c r="DM109" s="66">
        <f t="shared" si="104"/>
        <v>0.00390055677171449</v>
      </c>
      <c r="DN109" s="66">
        <f t="shared" si="106"/>
        <v>0.0254316301515784</v>
      </c>
      <c r="DO109" s="66">
        <f t="shared" si="106"/>
        <v>0.00811315808516613</v>
      </c>
      <c r="DP109" s="66">
        <f t="shared" si="106"/>
        <v>0.00312044541737159</v>
      </c>
      <c r="DQ109" s="66">
        <f t="shared" si="106"/>
        <v>0.000624089083474318</v>
      </c>
      <c r="DR109" s="66">
        <f t="shared" si="106"/>
        <v>0.0115456480442749</v>
      </c>
      <c r="DS109" s="66">
        <f t="shared" si="106"/>
        <v>0.00561680175126886</v>
      </c>
      <c r="DT109" s="66">
        <f t="shared" si="106"/>
        <v>0.00826918035603471</v>
      </c>
      <c r="DU109" s="66">
        <f t="shared" si="106"/>
        <v>0.00592884629300602</v>
      </c>
      <c r="DV109" s="66">
        <f t="shared" si="106"/>
        <v>0.000156022270868579</v>
      </c>
      <c r="DW109" s="66">
        <f t="shared" si="106"/>
        <v>0.000312044541737159</v>
      </c>
      <c r="DX109" s="66">
        <f t="shared" si="106"/>
        <v>0.0045246458551888</v>
      </c>
      <c r="DY109" s="66">
        <f t="shared" si="106"/>
        <v>0.000936133625211476</v>
      </c>
      <c r="DZ109" s="66">
        <f t="shared" si="106"/>
        <v>0.000780111354342897</v>
      </c>
      <c r="EA109" s="66">
        <f t="shared" si="106"/>
        <v>0.00109215589608006</v>
      </c>
      <c r="EB109" s="66">
        <f t="shared" si="106"/>
        <v>0.000312044541737159</v>
      </c>
      <c r="EC109" s="66">
        <f t="shared" si="105"/>
        <v>0.00702100218908607</v>
      </c>
      <c r="ED109" s="66">
        <f t="shared" si="105"/>
        <v>0.00218431179216011</v>
      </c>
      <c r="EE109" s="66">
        <f t="shared" si="105"/>
        <v>0.000624089083474318</v>
      </c>
      <c r="EF109" s="66">
        <f t="shared" si="105"/>
        <v>0.0120137148568806</v>
      </c>
      <c r="EG109" s="66">
        <f t="shared" si="105"/>
        <v>0.00140420043781721</v>
      </c>
      <c r="EH109" s="66">
        <f t="shared" si="105"/>
        <v>0.00405657904258306</v>
      </c>
      <c r="EI109" s="66">
        <f t="shared" si="105"/>
        <v>0.0045246458551888</v>
      </c>
      <c r="EJ109" s="66">
        <f t="shared" si="105"/>
        <v>0.00249635633389727</v>
      </c>
      <c r="EK109" s="66">
        <f t="shared" si="105"/>
        <v>0.00343248995910875</v>
      </c>
      <c r="EL109" s="66">
        <f t="shared" si="105"/>
        <v>0.00140420043781721</v>
      </c>
      <c r="EM109" s="66">
        <f t="shared" si="105"/>
        <v>0.0120137148568806</v>
      </c>
      <c r="EN109" s="66">
        <f t="shared" si="105"/>
        <v>0.00187226725042295</v>
      </c>
      <c r="EO109" s="66">
        <f t="shared" si="105"/>
        <v>0.000312044541737159</v>
      </c>
      <c r="EP109" s="66">
        <f t="shared" si="105"/>
        <v>0.00327646768824017</v>
      </c>
      <c r="EQ109" s="66">
        <f t="shared" si="105"/>
        <v>0.00312044541737159</v>
      </c>
      <c r="ER109" s="66">
        <f t="shared" si="105"/>
        <v>0.000468066812605738</v>
      </c>
      <c r="ES109" s="66">
        <f t="shared" si="105"/>
        <v>0</v>
      </c>
      <c r="ET109" s="66">
        <f t="shared" si="105"/>
        <v>0.00296442314650301</v>
      </c>
      <c r="EU109" s="66">
        <f t="shared" si="105"/>
        <v>0.000624089083474318</v>
      </c>
      <c r="EV109" s="66">
        <f t="shared" si="105"/>
        <v>0.000156022270868579</v>
      </c>
      <c r="EW109" s="66">
        <f t="shared" si="105"/>
        <v>0.00561680175126886</v>
      </c>
      <c r="EX109" s="66">
        <f t="shared" si="105"/>
        <v>0.00592884629300602</v>
      </c>
      <c r="EY109" s="66">
        <f t="shared" si="105"/>
        <v>0.00499271266779454</v>
      </c>
      <c r="EZ109" s="66">
        <f t="shared" si="105"/>
        <v>0.00468066812605738</v>
      </c>
      <c r="FA109" s="66">
        <f t="shared" si="105"/>
        <v>0.00468066812605738</v>
      </c>
      <c r="FB109" s="66">
        <f t="shared" si="105"/>
        <v>0.00951735852298334</v>
      </c>
      <c r="FC109" s="66">
        <f t="shared" si="105"/>
        <v>0.00343248995910875</v>
      </c>
      <c r="FD109" s="66">
        <f t="shared" si="105"/>
        <v>0.0112336035025377</v>
      </c>
      <c r="FE109" s="66">
        <f t="shared" si="105"/>
        <v>0.00390055677171449</v>
      </c>
      <c r="FF109" s="66">
        <f t="shared" si="105"/>
        <v>0.00109215589608006</v>
      </c>
      <c r="FG109" s="66">
        <f t="shared" si="105"/>
        <v>0.00202828952129153</v>
      </c>
      <c r="FH109" s="66">
        <f t="shared" si="105"/>
        <v>0.000780111354342897</v>
      </c>
      <c r="FI109" s="66">
        <f t="shared" si="105"/>
        <v>0</v>
      </c>
      <c r="FJ109" s="66">
        <f t="shared" si="105"/>
        <v>0.00171624497955437</v>
      </c>
      <c r="FK109" s="66">
        <f t="shared" si="105"/>
        <v>0.00124817816694864</v>
      </c>
      <c r="FL109" s="66">
        <f t="shared" si="105"/>
        <v>0.00343248995910875</v>
      </c>
      <c r="FM109" s="66">
        <f t="shared" si="105"/>
        <v>0.00124817816694864</v>
      </c>
      <c r="FN109" s="66">
        <f t="shared" si="105"/>
        <v>0.000156022270868579</v>
      </c>
      <c r="FO109" s="66">
        <f t="shared" si="105"/>
        <v>0.00234033406302869</v>
      </c>
      <c r="FP109" s="66">
        <f t="shared" si="105"/>
        <v>0.0053047572095317</v>
      </c>
      <c r="FQ109" s="66">
        <f t="shared" si="105"/>
        <v>0.00702100218908607</v>
      </c>
      <c r="FR109" s="66">
        <f t="shared" si="105"/>
        <v>0.00265237860476585</v>
      </c>
      <c r="FS109" s="66">
        <f t="shared" si="105"/>
        <v>0.00733304673082323</v>
      </c>
      <c r="FT109" s="66">
        <f t="shared" si="105"/>
        <v>0.0126378039403549</v>
      </c>
      <c r="FU109" s="66">
        <f t="shared" si="105"/>
        <v>0.00171624497955437</v>
      </c>
      <c r="FV109" s="66">
        <f t="shared" si="99"/>
        <v>0.00249635633389727</v>
      </c>
      <c r="FW109" s="66">
        <f t="shared" si="103"/>
        <v>0.0060848685638746</v>
      </c>
      <c r="FX109" s="66">
        <f t="shared" si="103"/>
        <v>0.0146660934616465</v>
      </c>
      <c r="FY109" s="66">
        <f t="shared" si="103"/>
        <v>0.00124817816694864</v>
      </c>
      <c r="FZ109" s="66">
        <f t="shared" si="103"/>
        <v>0.000624089083474318</v>
      </c>
      <c r="GA109" s="66">
        <f t="shared" si="103"/>
        <v>0.00436862358432022</v>
      </c>
      <c r="GB109" s="66">
        <f t="shared" si="103"/>
        <v>0.0205949397546525</v>
      </c>
      <c r="GC109" s="66">
        <f t="shared" si="103"/>
        <v>0.00109215589608006</v>
      </c>
      <c r="GD109" s="66">
        <f t="shared" si="103"/>
        <v>0.00124817816694864</v>
      </c>
      <c r="GE109" s="66">
        <f t="shared" si="103"/>
        <v>0.000312044541737159</v>
      </c>
      <c r="GF109" s="66">
        <f t="shared" si="103"/>
        <v>0.00234033406302869</v>
      </c>
      <c r="GG109" s="66">
        <f t="shared" si="103"/>
        <v>0.000468066812605738</v>
      </c>
      <c r="GH109" s="66">
        <f t="shared" si="103"/>
        <v>0.000156022270868579</v>
      </c>
      <c r="GI109" s="66">
        <f t="shared" si="103"/>
        <v>0</v>
      </c>
      <c r="GJ109" s="66">
        <f t="shared" si="103"/>
        <v>0.0277719642146071</v>
      </c>
      <c r="GK109" s="66">
        <f t="shared" si="103"/>
        <v>0.0160702938994637</v>
      </c>
      <c r="GL109" s="66">
        <f t="shared" si="103"/>
        <v>0.00358851222997733</v>
      </c>
      <c r="GM109" s="66">
        <f t="shared" si="103"/>
        <v>0.00624089083474318</v>
      </c>
      <c r="GN109" s="66">
        <f t="shared" si="101"/>
        <v>0.0053047572095317</v>
      </c>
      <c r="GO109" s="66">
        <f t="shared" si="101"/>
        <v>0.00546077948040028</v>
      </c>
      <c r="GP109" s="66">
        <f t="shared" si="101"/>
        <v>0.000936133625211476</v>
      </c>
      <c r="GQ109" s="66">
        <f t="shared" si="101"/>
        <v>0.00218431179216011</v>
      </c>
      <c r="GR109" s="66">
        <f t="shared" si="101"/>
        <v>0.0090492917103776</v>
      </c>
      <c r="GS109" s="66">
        <f t="shared" si="101"/>
        <v>0.0134179152946978</v>
      </c>
      <c r="GT109" s="66">
        <f t="shared" si="101"/>
        <v>0.00764509127256039</v>
      </c>
      <c r="GU109" s="66">
        <f t="shared" si="101"/>
        <v>0.00109215589608006</v>
      </c>
      <c r="GV109" s="66">
        <f t="shared" si="101"/>
        <v>0.000780111354342897</v>
      </c>
      <c r="GW109" s="66">
        <f t="shared" si="101"/>
        <v>0.00436862358432022</v>
      </c>
      <c r="GX109" s="66">
        <f t="shared" si="101"/>
        <v>0.00202828952129153</v>
      </c>
      <c r="GY109" s="66">
        <f t="shared" si="101"/>
        <v>0.000624089083474318</v>
      </c>
      <c r="GZ109" s="66">
        <f t="shared" si="101"/>
        <v>0.000468066812605738</v>
      </c>
      <c r="HA109" s="66">
        <f t="shared" si="101"/>
        <v>0.000156022270868579</v>
      </c>
      <c r="HB109" s="66">
        <f t="shared" si="101"/>
        <v>0.00265237860476585</v>
      </c>
      <c r="HC109" s="66">
        <f t="shared" si="101"/>
        <v>0.00312044541737159</v>
      </c>
      <c r="HD109" s="66"/>
    </row>
    <row r="110" spans="1:212">
      <c r="A110">
        <f>'imported data from Web Calc'!A116</f>
        <v>770.6</v>
      </c>
      <c r="B110" t="str">
        <f>'imported data from Web Calc'!B116</f>
        <v>C43H80O8PN</v>
      </c>
      <c r="C110" s="61" t="str">
        <f>'imported data from Web Calc'!C116</f>
        <v>PE(38:3)</v>
      </c>
      <c r="D110" s="69">
        <f>'imported data from Web Calc'!H116</f>
        <v>0</v>
      </c>
      <c r="E110" s="69">
        <f>'imported data from Web Calc'!T116</f>
        <v>0</v>
      </c>
      <c r="F110" s="69">
        <f>'imported data from Web Calc'!AF116</f>
        <v>0</v>
      </c>
      <c r="G110" s="69">
        <f>'imported data from Web Calc'!AR116</f>
        <v>0</v>
      </c>
      <c r="H110" s="69">
        <f>'imported data from Web Calc'!BD116</f>
        <v>0</v>
      </c>
      <c r="I110" s="69">
        <f>'imported data from Web Calc'!BP116</f>
        <v>0</v>
      </c>
      <c r="J110" s="69">
        <f>'imported data from Web Calc'!CB116</f>
        <v>0</v>
      </c>
      <c r="K110" s="69">
        <f>'imported data from Web Calc'!CN116</f>
        <v>0</v>
      </c>
      <c r="L110" s="69">
        <f>'imported data from Web Calc'!CZ116</f>
        <v>0</v>
      </c>
      <c r="M110" s="69">
        <f>'imported data from Web Calc'!DG116</f>
        <v>0</v>
      </c>
      <c r="N110" s="78">
        <f t="shared" si="69"/>
        <v>0</v>
      </c>
      <c r="O110" s="69">
        <f>'imported data from Web Calc'!D116</f>
        <v>0.00655293537648033</v>
      </c>
      <c r="P110" s="69">
        <f>'imported data from Web Calc'!E116</f>
        <v>0.00577282402213744</v>
      </c>
      <c r="Q110" s="69">
        <f>'imported data from Web Calc'!F116</f>
        <v>0.0045246458551888</v>
      </c>
      <c r="R110" s="69">
        <f>'imported data from Web Calc'!G116</f>
        <v>0.00717702445995465</v>
      </c>
      <c r="S110" s="69">
        <f>'imported data from Web Calc'!I116</f>
        <v>0.0332327436950074</v>
      </c>
      <c r="T110" s="69">
        <f>'imported data from Web Calc'!J116</f>
        <v>0.00951735852298334</v>
      </c>
      <c r="U110" s="69">
        <f>'imported data from Web Calc'!K116</f>
        <v>0.00343248995910875</v>
      </c>
      <c r="V110" s="69">
        <f>'imported data from Web Calc'!L116</f>
        <v>0.000312044541737159</v>
      </c>
      <c r="W110" s="69">
        <f>'imported data from Web Calc'!M116</f>
        <v>0.0160702938994637</v>
      </c>
      <c r="X110" s="69">
        <f>'imported data from Web Calc'!N116</f>
        <v>0.0104534921481948</v>
      </c>
      <c r="Y110" s="69">
        <f>'imported data from Web Calc'!O116</f>
        <v>0.0134179152946978</v>
      </c>
      <c r="Z110" s="69">
        <f>'imported data from Web Calc'!P116</f>
        <v>0.0104534921481948</v>
      </c>
      <c r="AA110" s="69">
        <f>'imported data from Web Calc'!Q116</f>
        <v>0.000624089083474318</v>
      </c>
      <c r="AB110" s="69">
        <f>'imported data from Web Calc'!R116</f>
        <v>0.00187226725042295</v>
      </c>
      <c r="AC110" s="69">
        <f>'imported data from Web Calc'!S116</f>
        <v>0.00592884629300602</v>
      </c>
      <c r="AD110" s="69">
        <f>'imported data from Web Calc'!U116</f>
        <v>0.00327646768824017</v>
      </c>
      <c r="AE110" s="69">
        <f>'imported data from Web Calc'!V116</f>
        <v>0.00140420043781721</v>
      </c>
      <c r="AF110" s="69">
        <f>'imported data from Web Calc'!W116</f>
        <v>0.00187226725042295</v>
      </c>
      <c r="AG110" s="69">
        <f>'imported data from Web Calc'!X116</f>
        <v>0.000624089083474318</v>
      </c>
      <c r="AH110" s="69">
        <f>'imported data from Web Calc'!Y116</f>
        <v>0.00873724716864045</v>
      </c>
      <c r="AI110" s="69">
        <f>'imported data from Web Calc'!Z116</f>
        <v>0.00390055677171449</v>
      </c>
      <c r="AJ110" s="69">
        <f>'imported data from Web Calc'!AA116</f>
        <v>0.00218431179216011</v>
      </c>
      <c r="AK110" s="69">
        <f>'imported data from Web Calc'!AB116</f>
        <v>0.0227792515468126</v>
      </c>
      <c r="AL110" s="69">
        <f>'imported data from Web Calc'!AC116</f>
        <v>0.00124817816694864</v>
      </c>
      <c r="AM110" s="69">
        <f>'imported data from Web Calc'!AD116</f>
        <v>0.00327646768824017</v>
      </c>
      <c r="AN110" s="69">
        <f>'imported data from Web Calc'!AE116</f>
        <v>0.00561680175126886</v>
      </c>
      <c r="AO110" s="69">
        <f>'imported data from Web Calc'!AG116</f>
        <v>0.00374453450084591</v>
      </c>
      <c r="AP110" s="69">
        <f>'imported data from Web Calc'!AH116</f>
        <v>0.00639691310561176</v>
      </c>
      <c r="AQ110" s="69">
        <f>'imported data from Web Calc'!AI116</f>
        <v>0.00561680175126886</v>
      </c>
      <c r="AR110" s="69">
        <f>'imported data from Web Calc'!AJ116</f>
        <v>0.0180985834207552</v>
      </c>
      <c r="AS110" s="69">
        <f>'imported data from Web Calc'!AK116</f>
        <v>0.00202828952129153</v>
      </c>
      <c r="AT110" s="69">
        <f>'imported data from Web Calc'!AL116</f>
        <v>0.00124817816694864</v>
      </c>
      <c r="AU110" s="69">
        <f>'imported data from Web Calc'!AM116</f>
        <v>0.00624089083474318</v>
      </c>
      <c r="AV110" s="69">
        <f>'imported data from Web Calc'!AN116</f>
        <v>0.00405657904258306</v>
      </c>
      <c r="AW110" s="69">
        <f>'imported data from Web Calc'!AO116</f>
        <v>0.00156022270868579</v>
      </c>
      <c r="AX110" s="69">
        <f>'imported data from Web Calc'!AP116</f>
        <v>0</v>
      </c>
      <c r="AY110" s="69">
        <f>'imported data from Web Calc'!AQ116</f>
        <v>0.00577282402213744</v>
      </c>
      <c r="AZ110" s="69">
        <f>'imported data from Web Calc'!AS116</f>
        <v>0.00156022270868579</v>
      </c>
      <c r="BA110" s="69">
        <f>'imported data from Web Calc'!AT116</f>
        <v>0.000468066812605738</v>
      </c>
      <c r="BB110" s="69">
        <f>'imported data from Web Calc'!AU116</f>
        <v>0.00795713581429755</v>
      </c>
      <c r="BC110" s="69">
        <f>'imported data from Web Calc'!AV116</f>
        <v>0.00702100218908607</v>
      </c>
      <c r="BD110" s="69">
        <f>'imported data from Web Calc'!AW116</f>
        <v>0.00702100218908607</v>
      </c>
      <c r="BE110" s="69">
        <f>'imported data from Web Calc'!AX116</f>
        <v>0.00826918035603471</v>
      </c>
      <c r="BF110" s="69">
        <f>'imported data from Web Calc'!AY116</f>
        <v>0.00748906900169181</v>
      </c>
      <c r="BG110" s="69">
        <f>'imported data from Web Calc'!AZ116</f>
        <v>0.0163823384412008</v>
      </c>
      <c r="BH110" s="69">
        <f>'imported data from Web Calc'!BA116</f>
        <v>0.00312044541737159</v>
      </c>
      <c r="BI110" s="69">
        <f>'imported data from Web Calc'!BB116</f>
        <v>0.0177865388790181</v>
      </c>
      <c r="BJ110" s="69">
        <f>'imported data from Web Calc'!BC116</f>
        <v>0.00561680175126886</v>
      </c>
      <c r="BK110" s="69">
        <f>'imported data from Web Calc'!BE116</f>
        <v>0.00109215589608006</v>
      </c>
      <c r="BL110" s="69">
        <f>'imported data from Web Calc'!BF116</f>
        <v>0.00390055677171449</v>
      </c>
      <c r="BM110" s="69">
        <f>'imported data from Web Calc'!BG116</f>
        <v>0.00140420043781721</v>
      </c>
      <c r="BN110" s="69">
        <f>'imported data from Web Calc'!BH116</f>
        <v>0</v>
      </c>
      <c r="BO110" s="69">
        <f>'imported data from Web Calc'!BI116</f>
        <v>0.00280840087563443</v>
      </c>
      <c r="BP110" s="69">
        <f>'imported data from Web Calc'!BJ116</f>
        <v>0.00265237860476585</v>
      </c>
      <c r="BQ110" s="69">
        <f>'imported data from Web Calc'!BK116</f>
        <v>0.0053047572095317</v>
      </c>
      <c r="BR110" s="69">
        <f>'imported data from Web Calc'!BL116</f>
        <v>0.00202828952129153</v>
      </c>
      <c r="BS110" s="69">
        <f>'imported data from Web Calc'!BM116</f>
        <v>0.000780111354342897</v>
      </c>
      <c r="BT110" s="69">
        <f>'imported data from Web Calc'!BN116</f>
        <v>0.00561680175126886</v>
      </c>
      <c r="BU110" s="69">
        <f>'imported data from Web Calc'!BO116</f>
        <v>0.00546077948040028</v>
      </c>
      <c r="BV110" s="69">
        <f>'imported data from Web Calc'!BQ116</f>
        <v>0.0090492917103776</v>
      </c>
      <c r="BW110" s="69">
        <f>'imported data from Web Calc'!BR116</f>
        <v>0.00561680175126886</v>
      </c>
      <c r="BX110" s="69">
        <f>'imported data from Web Calc'!BS116</f>
        <v>0.0135739375655664</v>
      </c>
      <c r="BY110" s="69">
        <f>'imported data from Web Calc'!BT116</f>
        <v>0.0191907393168353</v>
      </c>
      <c r="BZ110" s="69">
        <f>'imported data from Web Calc'!BU116</f>
        <v>0.00405657904258306</v>
      </c>
      <c r="CA110" s="69">
        <f>'imported data from Web Calc'!BV116</f>
        <v>0.00343248995910875</v>
      </c>
      <c r="CB110" s="69">
        <f>'imported data from Web Calc'!BW116</f>
        <v>0.00998542533558908</v>
      </c>
      <c r="CC110" s="69">
        <f>'imported data from Web Calc'!BX116</f>
        <v>0.0280840087563443</v>
      </c>
      <c r="CD110" s="69">
        <f>'imported data from Web Calc'!BY116</f>
        <v>0.00171624497955437</v>
      </c>
      <c r="CE110" s="69">
        <f>'imported data from Web Calc'!BZ116</f>
        <v>0.00156022270868579</v>
      </c>
      <c r="CF110" s="69">
        <f>'imported data from Web Calc'!CA116</f>
        <v>0.0060848685638746</v>
      </c>
      <c r="CG110" s="69">
        <f>'imported data from Web Calc'!CC116</f>
        <v>0.0298002537358987</v>
      </c>
      <c r="CH110" s="69">
        <f>'imported data from Web Calc'!CD116</f>
        <v>0.00234033406302869</v>
      </c>
      <c r="CI110" s="69">
        <f>'imported data from Web Calc'!CE116</f>
        <v>0.00390055677171449</v>
      </c>
      <c r="CJ110" s="69">
        <f>'imported data from Web Calc'!CF116</f>
        <v>0.000624089083474318</v>
      </c>
      <c r="CK110" s="69">
        <f>'imported data from Web Calc'!CG116</f>
        <v>0.00343248995910875</v>
      </c>
      <c r="CL110" s="69">
        <f>'imported data from Web Calc'!CH116</f>
        <v>0.00140420043781721</v>
      </c>
      <c r="CM110" s="69">
        <f>'imported data from Web Calc'!CI116</f>
        <v>0.000468066812605738</v>
      </c>
      <c r="CN110" s="69">
        <f>'imported data from Web Calc'!CJ116</f>
        <v>0.000156022270868579</v>
      </c>
      <c r="CO110" s="69">
        <f>'imported data from Web Calc'!CK116</f>
        <v>0.045246458551888</v>
      </c>
      <c r="CP110" s="69">
        <f>'imported data from Web Calc'!CL116</f>
        <v>0.0280840087563443</v>
      </c>
      <c r="CQ110" s="69">
        <f>'imported data from Web Calc'!CM116</f>
        <v>0.00546077948040028</v>
      </c>
      <c r="CR110" s="69">
        <f>'imported data from Web Calc'!CO116</f>
        <v>0.0109215589608006</v>
      </c>
      <c r="CS110" s="69">
        <f>'imported data from Web Calc'!CP116</f>
        <v>0.00936133625211476</v>
      </c>
      <c r="CT110" s="69">
        <f>'imported data from Web Calc'!CQ116</f>
        <v>0.0109215589608006</v>
      </c>
      <c r="CU110" s="69">
        <f>'imported data from Web Calc'!CR116</f>
        <v>0.00592884629300602</v>
      </c>
      <c r="CV110" s="69">
        <f>'imported data from Web Calc'!CS116</f>
        <v>0.00343248995910875</v>
      </c>
      <c r="CW110" s="69">
        <f>'imported data from Web Calc'!CT116</f>
        <v>0.0168504052538066</v>
      </c>
      <c r="CX110" s="69">
        <f>'imported data from Web Calc'!CU116</f>
        <v>0.0182546056916238</v>
      </c>
      <c r="CY110" s="69">
        <f>'imported data from Web Calc'!CV116</f>
        <v>0.0124817816694864</v>
      </c>
      <c r="CZ110" s="69">
        <f>'imported data from Web Calc'!CW116</f>
        <v>0.00202828952129153</v>
      </c>
      <c r="DA110" s="69">
        <f>'imported data from Web Calc'!CX116</f>
        <v>0.00156022270868579</v>
      </c>
      <c r="DB110" s="69">
        <f>'imported data from Web Calc'!CY116</f>
        <v>0.00655293537648033</v>
      </c>
      <c r="DC110" s="69">
        <f>'imported data from Web Calc'!DA116</f>
        <v>0.00468066812605738</v>
      </c>
      <c r="DD110" s="69">
        <f>'imported data from Web Calc'!DB116</f>
        <v>0.000936133625211476</v>
      </c>
      <c r="DE110" s="69">
        <f>'imported data from Web Calc'!DC116</f>
        <v>0.00140420043781721</v>
      </c>
      <c r="DF110" s="69">
        <f>'imported data from Web Calc'!DD116</f>
        <v>0</v>
      </c>
      <c r="DG110" s="69">
        <f>'imported data from Web Calc'!DE116</f>
        <v>0.00546077948040028</v>
      </c>
      <c r="DH110" s="69">
        <f>'imported data from Web Calc'!DF116</f>
        <v>0.00577282402213744</v>
      </c>
      <c r="DI110" s="81"/>
      <c r="DJ110" s="66">
        <f t="shared" si="96"/>
        <v>0.00655293537648033</v>
      </c>
      <c r="DK110" s="66">
        <f t="shared" si="104"/>
        <v>0.00577282402213744</v>
      </c>
      <c r="DL110" s="66">
        <f t="shared" si="104"/>
        <v>0.0045246458551888</v>
      </c>
      <c r="DM110" s="66">
        <f t="shared" si="104"/>
        <v>0.00717702445995465</v>
      </c>
      <c r="DN110" s="66">
        <f t="shared" si="106"/>
        <v>0.0332327436950074</v>
      </c>
      <c r="DO110" s="66">
        <f t="shared" si="106"/>
        <v>0.00951735852298334</v>
      </c>
      <c r="DP110" s="66">
        <f t="shared" si="106"/>
        <v>0.00343248995910875</v>
      </c>
      <c r="DQ110" s="66">
        <f t="shared" si="106"/>
        <v>0.000312044541737159</v>
      </c>
      <c r="DR110" s="66">
        <f t="shared" si="106"/>
        <v>0.0160702938994637</v>
      </c>
      <c r="DS110" s="66">
        <f t="shared" si="106"/>
        <v>0.0104534921481948</v>
      </c>
      <c r="DT110" s="66">
        <f t="shared" si="106"/>
        <v>0.0134179152946978</v>
      </c>
      <c r="DU110" s="66">
        <f t="shared" si="106"/>
        <v>0.0104534921481948</v>
      </c>
      <c r="DV110" s="66">
        <f t="shared" si="106"/>
        <v>0.000624089083474318</v>
      </c>
      <c r="DW110" s="66">
        <f t="shared" si="106"/>
        <v>0.00187226725042295</v>
      </c>
      <c r="DX110" s="66">
        <f t="shared" si="106"/>
        <v>0.00592884629300602</v>
      </c>
      <c r="DY110" s="66">
        <f t="shared" si="106"/>
        <v>0.00327646768824017</v>
      </c>
      <c r="DZ110" s="66">
        <f t="shared" si="106"/>
        <v>0.00140420043781721</v>
      </c>
      <c r="EA110" s="66">
        <f t="shared" si="106"/>
        <v>0.00187226725042295</v>
      </c>
      <c r="EB110" s="66">
        <f t="shared" si="106"/>
        <v>0.000624089083474318</v>
      </c>
      <c r="EC110" s="66">
        <f t="shared" si="105"/>
        <v>0.00873724716864045</v>
      </c>
      <c r="ED110" s="66">
        <f t="shared" si="105"/>
        <v>0.00390055677171449</v>
      </c>
      <c r="EE110" s="66">
        <f t="shared" si="105"/>
        <v>0.00218431179216011</v>
      </c>
      <c r="EF110" s="66">
        <f t="shared" si="105"/>
        <v>0.0227792515468126</v>
      </c>
      <c r="EG110" s="66">
        <f t="shared" si="105"/>
        <v>0.00124817816694864</v>
      </c>
      <c r="EH110" s="66">
        <f t="shared" si="105"/>
        <v>0.00327646768824017</v>
      </c>
      <c r="EI110" s="66">
        <f t="shared" si="105"/>
        <v>0.00561680175126886</v>
      </c>
      <c r="EJ110" s="66">
        <f t="shared" si="105"/>
        <v>0.00374453450084591</v>
      </c>
      <c r="EK110" s="66">
        <f t="shared" si="105"/>
        <v>0.00639691310561176</v>
      </c>
      <c r="EL110" s="66">
        <f t="shared" si="105"/>
        <v>0.00561680175126886</v>
      </c>
      <c r="EM110" s="66">
        <f t="shared" si="105"/>
        <v>0.0180985834207552</v>
      </c>
      <c r="EN110" s="66">
        <f t="shared" si="105"/>
        <v>0.00202828952129153</v>
      </c>
      <c r="EO110" s="66">
        <f t="shared" si="105"/>
        <v>0.00124817816694864</v>
      </c>
      <c r="EP110" s="66">
        <f t="shared" si="105"/>
        <v>0.00624089083474318</v>
      </c>
      <c r="EQ110" s="66">
        <f t="shared" si="105"/>
        <v>0.00405657904258306</v>
      </c>
      <c r="ER110" s="66">
        <f t="shared" si="105"/>
        <v>0.00156022270868579</v>
      </c>
      <c r="ES110" s="66">
        <f t="shared" si="105"/>
        <v>0</v>
      </c>
      <c r="ET110" s="66">
        <f t="shared" si="105"/>
        <v>0.00577282402213744</v>
      </c>
      <c r="EU110" s="66">
        <f t="shared" si="105"/>
        <v>0.00156022270868579</v>
      </c>
      <c r="EV110" s="66">
        <f t="shared" si="105"/>
        <v>0.000468066812605738</v>
      </c>
      <c r="EW110" s="66">
        <f t="shared" si="105"/>
        <v>0.00795713581429755</v>
      </c>
      <c r="EX110" s="66">
        <f t="shared" si="105"/>
        <v>0.00702100218908607</v>
      </c>
      <c r="EY110" s="66">
        <f t="shared" si="105"/>
        <v>0.00702100218908607</v>
      </c>
      <c r="EZ110" s="66">
        <f t="shared" si="105"/>
        <v>0.00826918035603471</v>
      </c>
      <c r="FA110" s="66">
        <f t="shared" si="105"/>
        <v>0.00748906900169181</v>
      </c>
      <c r="FB110" s="66">
        <f t="shared" si="105"/>
        <v>0.0163823384412008</v>
      </c>
      <c r="FC110" s="66">
        <f t="shared" si="105"/>
        <v>0.00312044541737159</v>
      </c>
      <c r="FD110" s="66">
        <f t="shared" si="105"/>
        <v>0.0177865388790181</v>
      </c>
      <c r="FE110" s="66">
        <f t="shared" si="105"/>
        <v>0.00561680175126886</v>
      </c>
      <c r="FF110" s="66">
        <f t="shared" si="105"/>
        <v>0.00109215589608006</v>
      </c>
      <c r="FG110" s="66">
        <f t="shared" ref="FG110:FU115" si="107">IF(BL110-$N110&gt;0,BL110-$N110,0)</f>
        <v>0.00390055677171449</v>
      </c>
      <c r="FH110" s="66">
        <f t="shared" si="107"/>
        <v>0.00140420043781721</v>
      </c>
      <c r="FI110" s="66">
        <f t="shared" si="107"/>
        <v>0</v>
      </c>
      <c r="FJ110" s="66">
        <f t="shared" si="107"/>
        <v>0.00280840087563443</v>
      </c>
      <c r="FK110" s="66">
        <f t="shared" si="107"/>
        <v>0.00265237860476585</v>
      </c>
      <c r="FL110" s="66">
        <f t="shared" si="107"/>
        <v>0.0053047572095317</v>
      </c>
      <c r="FM110" s="66">
        <f t="shared" si="107"/>
        <v>0.00202828952129153</v>
      </c>
      <c r="FN110" s="66">
        <f t="shared" si="107"/>
        <v>0.000780111354342897</v>
      </c>
      <c r="FO110" s="66">
        <f t="shared" si="107"/>
        <v>0.00561680175126886</v>
      </c>
      <c r="FP110" s="66">
        <f t="shared" si="107"/>
        <v>0.00546077948040028</v>
      </c>
      <c r="FQ110" s="66">
        <f t="shared" si="107"/>
        <v>0.0090492917103776</v>
      </c>
      <c r="FR110" s="66">
        <f t="shared" si="107"/>
        <v>0.00561680175126886</v>
      </c>
      <c r="FS110" s="66">
        <f t="shared" si="107"/>
        <v>0.0135739375655664</v>
      </c>
      <c r="FT110" s="66">
        <f t="shared" si="107"/>
        <v>0.0191907393168353</v>
      </c>
      <c r="FU110" s="66">
        <f t="shared" si="107"/>
        <v>0.00405657904258306</v>
      </c>
      <c r="FV110" s="66">
        <f t="shared" si="99"/>
        <v>0.00343248995910875</v>
      </c>
      <c r="FW110" s="66">
        <f t="shared" si="103"/>
        <v>0.00998542533558908</v>
      </c>
      <c r="FX110" s="66">
        <f t="shared" si="103"/>
        <v>0.0280840087563443</v>
      </c>
      <c r="FY110" s="66">
        <f t="shared" si="103"/>
        <v>0.00171624497955437</v>
      </c>
      <c r="FZ110" s="66">
        <f t="shared" si="103"/>
        <v>0.00156022270868579</v>
      </c>
      <c r="GA110" s="66">
        <f t="shared" si="103"/>
        <v>0.0060848685638746</v>
      </c>
      <c r="GB110" s="66">
        <f t="shared" si="103"/>
        <v>0.0298002537358987</v>
      </c>
      <c r="GC110" s="66">
        <f t="shared" si="103"/>
        <v>0.00234033406302869</v>
      </c>
      <c r="GD110" s="66">
        <f t="shared" si="103"/>
        <v>0.00390055677171449</v>
      </c>
      <c r="GE110" s="66">
        <f t="shared" si="103"/>
        <v>0.000624089083474318</v>
      </c>
      <c r="GF110" s="66">
        <f t="shared" si="103"/>
        <v>0.00343248995910875</v>
      </c>
      <c r="GG110" s="66">
        <f t="shared" si="103"/>
        <v>0.00140420043781721</v>
      </c>
      <c r="GH110" s="66">
        <f t="shared" si="103"/>
        <v>0.000468066812605738</v>
      </c>
      <c r="GI110" s="66">
        <f t="shared" si="103"/>
        <v>0.000156022270868579</v>
      </c>
      <c r="GJ110" s="66">
        <f t="shared" si="103"/>
        <v>0.045246458551888</v>
      </c>
      <c r="GK110" s="66">
        <f t="shared" si="103"/>
        <v>0.0280840087563443</v>
      </c>
      <c r="GL110" s="66">
        <f t="shared" si="103"/>
        <v>0.00546077948040028</v>
      </c>
      <c r="GM110" s="66">
        <f t="shared" si="103"/>
        <v>0.0109215589608006</v>
      </c>
      <c r="GN110" s="66">
        <f t="shared" si="101"/>
        <v>0.00936133625211476</v>
      </c>
      <c r="GO110" s="66">
        <f t="shared" si="101"/>
        <v>0.0109215589608006</v>
      </c>
      <c r="GP110" s="66">
        <f t="shared" si="101"/>
        <v>0.00592884629300602</v>
      </c>
      <c r="GQ110" s="66">
        <f t="shared" si="101"/>
        <v>0.00343248995910875</v>
      </c>
      <c r="GR110" s="66">
        <f t="shared" si="101"/>
        <v>0.0168504052538066</v>
      </c>
      <c r="GS110" s="66">
        <f t="shared" si="101"/>
        <v>0.0182546056916238</v>
      </c>
      <c r="GT110" s="66">
        <f t="shared" si="101"/>
        <v>0.0124817816694864</v>
      </c>
      <c r="GU110" s="66">
        <f t="shared" si="101"/>
        <v>0.00202828952129153</v>
      </c>
      <c r="GV110" s="66">
        <f t="shared" si="101"/>
        <v>0.00156022270868579</v>
      </c>
      <c r="GW110" s="66">
        <f t="shared" si="101"/>
        <v>0.00655293537648033</v>
      </c>
      <c r="GX110" s="66">
        <f t="shared" si="101"/>
        <v>0.00468066812605738</v>
      </c>
      <c r="GY110" s="66">
        <f t="shared" si="101"/>
        <v>0.000936133625211476</v>
      </c>
      <c r="GZ110" s="66">
        <f t="shared" si="101"/>
        <v>0.00140420043781721</v>
      </c>
      <c r="HA110" s="66">
        <f t="shared" si="101"/>
        <v>0</v>
      </c>
      <c r="HB110" s="66">
        <f t="shared" si="101"/>
        <v>0.00546077948040028</v>
      </c>
      <c r="HC110" s="66">
        <f t="shared" si="101"/>
        <v>0.00577282402213744</v>
      </c>
      <c r="HD110" s="66"/>
    </row>
    <row r="111" spans="1:212">
      <c r="A111">
        <f>'imported data from Web Calc'!A117</f>
        <v>798.6</v>
      </c>
      <c r="B111" t="str">
        <f>'imported data from Web Calc'!B117</f>
        <v>C45H84O8PN</v>
      </c>
      <c r="C111" s="61" t="str">
        <f>'imported data from Web Calc'!C117</f>
        <v>PE(40:3)</v>
      </c>
      <c r="D111" s="69">
        <f>'imported data from Web Calc'!H117</f>
        <v>0</v>
      </c>
      <c r="E111" s="69">
        <f>'imported data from Web Calc'!T117</f>
        <v>0</v>
      </c>
      <c r="F111" s="69">
        <f>'imported data from Web Calc'!AF117</f>
        <v>0</v>
      </c>
      <c r="G111" s="69">
        <f>'imported data from Web Calc'!AR117</f>
        <v>0</v>
      </c>
      <c r="H111" s="69">
        <f>'imported data from Web Calc'!BD117</f>
        <v>0</v>
      </c>
      <c r="I111" s="69">
        <f>'imported data from Web Calc'!BP117</f>
        <v>0</v>
      </c>
      <c r="J111" s="69">
        <f>'imported data from Web Calc'!CB117</f>
        <v>0</v>
      </c>
      <c r="K111" s="69">
        <f>'imported data from Web Calc'!CN117</f>
        <v>0</v>
      </c>
      <c r="L111" s="69">
        <f>'imported data from Web Calc'!CZ117</f>
        <v>0</v>
      </c>
      <c r="M111" s="69">
        <f>'imported data from Web Calc'!DG117</f>
        <v>0</v>
      </c>
      <c r="N111" s="78">
        <f t="shared" si="69"/>
        <v>0</v>
      </c>
      <c r="O111" s="69">
        <f>'imported data from Web Calc'!D117</f>
        <v>0.000468066812605738</v>
      </c>
      <c r="P111" s="69">
        <f>'imported data from Web Calc'!E117</f>
        <v>0.000468066812605738</v>
      </c>
      <c r="Q111" s="69">
        <f>'imported data from Web Calc'!F117</f>
        <v>0.000936133625211476</v>
      </c>
      <c r="R111" s="69">
        <f>'imported data from Web Calc'!G117</f>
        <v>0.000156022270868579</v>
      </c>
      <c r="S111" s="69">
        <f>'imported data from Web Calc'!I117</f>
        <v>0.00592884629300602</v>
      </c>
      <c r="T111" s="69">
        <f>'imported data from Web Calc'!J117</f>
        <v>0.00109215589608006</v>
      </c>
      <c r="U111" s="69">
        <f>'imported data from Web Calc'!K117</f>
        <v>0.000312044541737159</v>
      </c>
      <c r="V111" s="69">
        <f>'imported data from Web Calc'!L117</f>
        <v>0</v>
      </c>
      <c r="W111" s="69">
        <f>'imported data from Web Calc'!M117</f>
        <v>0.00312044541737159</v>
      </c>
      <c r="X111" s="69">
        <f>'imported data from Web Calc'!N117</f>
        <v>0.00156022270868579</v>
      </c>
      <c r="Y111" s="69">
        <f>'imported data from Web Calc'!O117</f>
        <v>0.00296442314650301</v>
      </c>
      <c r="Z111" s="69">
        <f>'imported data from Web Calc'!P117</f>
        <v>0.00187226725042295</v>
      </c>
      <c r="AA111" s="69">
        <f>'imported data from Web Calc'!Q117</f>
        <v>0</v>
      </c>
      <c r="AB111" s="69">
        <f>'imported data from Web Calc'!R117</f>
        <v>0.000156022270868579</v>
      </c>
      <c r="AC111" s="69">
        <f>'imported data from Web Calc'!S117</f>
        <v>0.000468066812605738</v>
      </c>
      <c r="AD111" s="69">
        <f>'imported data from Web Calc'!U117</f>
        <v>0</v>
      </c>
      <c r="AE111" s="69">
        <f>'imported data from Web Calc'!V117</f>
        <v>0</v>
      </c>
      <c r="AF111" s="69">
        <f>'imported data from Web Calc'!W117</f>
        <v>0.000156022270868579</v>
      </c>
      <c r="AG111" s="69">
        <f>'imported data from Web Calc'!X117</f>
        <v>0</v>
      </c>
      <c r="AH111" s="69">
        <f>'imported data from Web Calc'!Y117</f>
        <v>0.00124817816694864</v>
      </c>
      <c r="AI111" s="69">
        <f>'imported data from Web Calc'!Z117</f>
        <v>0</v>
      </c>
      <c r="AJ111" s="69">
        <f>'imported data from Web Calc'!AA117</f>
        <v>0.000312044541737159</v>
      </c>
      <c r="AK111" s="69">
        <f>'imported data from Web Calc'!AB117</f>
        <v>0.00312044541737159</v>
      </c>
      <c r="AL111" s="69">
        <f>'imported data from Web Calc'!AC117</f>
        <v>0</v>
      </c>
      <c r="AM111" s="69">
        <f>'imported data from Web Calc'!AD117</f>
        <v>0.000156022270868579</v>
      </c>
      <c r="AN111" s="69">
        <f>'imported data from Web Calc'!AE117</f>
        <v>0.000468066812605738</v>
      </c>
      <c r="AO111" s="69">
        <f>'imported data from Web Calc'!AG117</f>
        <v>0.000312044541737159</v>
      </c>
      <c r="AP111" s="69">
        <f>'imported data from Web Calc'!AH117</f>
        <v>0.000936133625211476</v>
      </c>
      <c r="AQ111" s="69">
        <f>'imported data from Web Calc'!AI117</f>
        <v>0.000780111354342897</v>
      </c>
      <c r="AR111" s="69">
        <f>'imported data from Web Calc'!AJ117</f>
        <v>0.00421260131345164</v>
      </c>
      <c r="AS111" s="69">
        <f>'imported data from Web Calc'!AK117</f>
        <v>0.000156022270868579</v>
      </c>
      <c r="AT111" s="69">
        <f>'imported data from Web Calc'!AL117</f>
        <v>0</v>
      </c>
      <c r="AU111" s="69">
        <f>'imported data from Web Calc'!AM117</f>
        <v>0.000780111354342897</v>
      </c>
      <c r="AV111" s="69">
        <f>'imported data from Web Calc'!AN117</f>
        <v>0.000624089083474318</v>
      </c>
      <c r="AW111" s="69">
        <f>'imported data from Web Calc'!AO117</f>
        <v>0</v>
      </c>
      <c r="AX111" s="69">
        <f>'imported data from Web Calc'!AP117</f>
        <v>0</v>
      </c>
      <c r="AY111" s="69">
        <f>'imported data from Web Calc'!AQ117</f>
        <v>0.000468066812605738</v>
      </c>
      <c r="AZ111" s="69">
        <f>'imported data from Web Calc'!AS117</f>
        <v>0.000156022270868579</v>
      </c>
      <c r="BA111" s="69">
        <f>'imported data from Web Calc'!AT117</f>
        <v>0.000312044541737159</v>
      </c>
      <c r="BB111" s="69">
        <f>'imported data from Web Calc'!AU117</f>
        <v>0.000780111354342897</v>
      </c>
      <c r="BC111" s="69">
        <f>'imported data from Web Calc'!AV117</f>
        <v>0.000156022270868579</v>
      </c>
      <c r="BD111" s="69">
        <f>'imported data from Web Calc'!AW117</f>
        <v>0.000312044541737159</v>
      </c>
      <c r="BE111" s="69">
        <f>'imported data from Web Calc'!AX117</f>
        <v>0.00140420043781721</v>
      </c>
      <c r="BF111" s="69">
        <f>'imported data from Web Calc'!AY117</f>
        <v>0.00218431179216011</v>
      </c>
      <c r="BG111" s="69">
        <f>'imported data from Web Calc'!AZ117</f>
        <v>0.00374453450084591</v>
      </c>
      <c r="BH111" s="69">
        <f>'imported data from Web Calc'!BA117</f>
        <v>0.000468066812605738</v>
      </c>
      <c r="BI111" s="69">
        <f>'imported data from Web Calc'!BB117</f>
        <v>0.00218431179216011</v>
      </c>
      <c r="BJ111" s="69">
        <f>'imported data from Web Calc'!BC117</f>
        <v>0.000780111354342897</v>
      </c>
      <c r="BK111" s="69">
        <f>'imported data from Web Calc'!BE117</f>
        <v>0</v>
      </c>
      <c r="BL111" s="69">
        <f>'imported data from Web Calc'!BF117</f>
        <v>0.00124817816694864</v>
      </c>
      <c r="BM111" s="69">
        <f>'imported data from Web Calc'!BG117</f>
        <v>0.000156022270868579</v>
      </c>
      <c r="BN111" s="69">
        <f>'imported data from Web Calc'!BH117</f>
        <v>0</v>
      </c>
      <c r="BO111" s="69">
        <f>'imported data from Web Calc'!BI117</f>
        <v>0.000312044541737159</v>
      </c>
      <c r="BP111" s="69">
        <f>'imported data from Web Calc'!BJ117</f>
        <v>0.000312044541737159</v>
      </c>
      <c r="BQ111" s="69">
        <f>'imported data from Web Calc'!BK117</f>
        <v>0.000468066812605738</v>
      </c>
      <c r="BR111" s="69">
        <f>'imported data from Web Calc'!BL117</f>
        <v>0</v>
      </c>
      <c r="BS111" s="69">
        <f>'imported data from Web Calc'!BM117</f>
        <v>0</v>
      </c>
      <c r="BT111" s="69">
        <f>'imported data from Web Calc'!BN117</f>
        <v>0.000780111354342897</v>
      </c>
      <c r="BU111" s="69">
        <f>'imported data from Web Calc'!BO117</f>
        <v>0.000468066812605738</v>
      </c>
      <c r="BV111" s="69">
        <f>'imported data from Web Calc'!BQ117</f>
        <v>0.000156022270868579</v>
      </c>
      <c r="BW111" s="69">
        <f>'imported data from Web Calc'!BR117</f>
        <v>0.000780111354342897</v>
      </c>
      <c r="BX111" s="69">
        <f>'imported data from Web Calc'!BS117</f>
        <v>0.00218431179216011</v>
      </c>
      <c r="BY111" s="69">
        <f>'imported data from Web Calc'!BT117</f>
        <v>0.00171624497955437</v>
      </c>
      <c r="BZ111" s="69">
        <f>'imported data from Web Calc'!BU117</f>
        <v>0.000312044541737159</v>
      </c>
      <c r="CA111" s="69">
        <f>'imported data from Web Calc'!BV117</f>
        <v>0.000156022270868579</v>
      </c>
      <c r="CB111" s="69">
        <f>'imported data from Web Calc'!BW117</f>
        <v>0.00171624497955437</v>
      </c>
      <c r="CC111" s="69">
        <f>'imported data from Web Calc'!BX117</f>
        <v>0.00249635633389727</v>
      </c>
      <c r="CD111" s="69">
        <f>'imported data from Web Calc'!BY117</f>
        <v>0</v>
      </c>
      <c r="CE111" s="69">
        <f>'imported data from Web Calc'!BZ117</f>
        <v>0</v>
      </c>
      <c r="CF111" s="69">
        <f>'imported data from Web Calc'!CA117</f>
        <v>0.000312044541737159</v>
      </c>
      <c r="CG111" s="69">
        <f>'imported data from Web Calc'!CC117</f>
        <v>0.00499271266779454</v>
      </c>
      <c r="CH111" s="69">
        <f>'imported data from Web Calc'!CD117</f>
        <v>0.000156022270868579</v>
      </c>
      <c r="CI111" s="69">
        <f>'imported data from Web Calc'!CE117</f>
        <v>0.000312044541737159</v>
      </c>
      <c r="CJ111" s="69">
        <f>'imported data from Web Calc'!CF117</f>
        <v>0.000156022270868579</v>
      </c>
      <c r="CK111" s="69">
        <f>'imported data from Web Calc'!CG117</f>
        <v>0.000156022270868579</v>
      </c>
      <c r="CL111" s="69">
        <f>'imported data from Web Calc'!CH117</f>
        <v>0.000156022270868579</v>
      </c>
      <c r="CM111" s="69">
        <f>'imported data from Web Calc'!CI117</f>
        <v>0</v>
      </c>
      <c r="CN111" s="69">
        <f>'imported data from Web Calc'!CJ117</f>
        <v>0</v>
      </c>
      <c r="CO111" s="69">
        <f>'imported data from Web Calc'!CK117</f>
        <v>0.00748906900169181</v>
      </c>
      <c r="CP111" s="69">
        <f>'imported data from Web Calc'!CL117</f>
        <v>0.00265237860476585</v>
      </c>
      <c r="CQ111" s="69">
        <f>'imported data from Web Calc'!CM117</f>
        <v>0.000312044541737159</v>
      </c>
      <c r="CR111" s="69">
        <f>'imported data from Web Calc'!CO117</f>
        <v>0.000780111354342897</v>
      </c>
      <c r="CS111" s="69">
        <f>'imported data from Web Calc'!CP117</f>
        <v>0.000936133625211476</v>
      </c>
      <c r="CT111" s="69">
        <f>'imported data from Web Calc'!CQ117</f>
        <v>0.00187226725042295</v>
      </c>
      <c r="CU111" s="69">
        <f>'imported data from Web Calc'!CR117</f>
        <v>0.000312044541737159</v>
      </c>
      <c r="CV111" s="69">
        <f>'imported data from Web Calc'!CS117</f>
        <v>0.000780111354342897</v>
      </c>
      <c r="CW111" s="69">
        <f>'imported data from Web Calc'!CT117</f>
        <v>0.00124817816694864</v>
      </c>
      <c r="CX111" s="69">
        <f>'imported data from Web Calc'!CU117</f>
        <v>0.00296442314650301</v>
      </c>
      <c r="CY111" s="69">
        <f>'imported data from Web Calc'!CV117</f>
        <v>0.00156022270868579</v>
      </c>
      <c r="CZ111" s="69">
        <f>'imported data from Web Calc'!CW117</f>
        <v>0</v>
      </c>
      <c r="DA111" s="69">
        <f>'imported data from Web Calc'!CX117</f>
        <v>0</v>
      </c>
      <c r="DB111" s="69">
        <f>'imported data from Web Calc'!CY117</f>
        <v>0.000156022270868579</v>
      </c>
      <c r="DC111" s="69">
        <f>'imported data from Web Calc'!DA117</f>
        <v>0.000156022270868579</v>
      </c>
      <c r="DD111" s="69">
        <f>'imported data from Web Calc'!DB117</f>
        <v>0.000156022270868579</v>
      </c>
      <c r="DE111" s="69">
        <f>'imported data from Web Calc'!DC117</f>
        <v>0</v>
      </c>
      <c r="DF111" s="69">
        <f>'imported data from Web Calc'!DD117</f>
        <v>0</v>
      </c>
      <c r="DG111" s="69">
        <f>'imported data from Web Calc'!DE117</f>
        <v>0.000156022270868579</v>
      </c>
      <c r="DH111" s="69">
        <f>'imported data from Web Calc'!DF117</f>
        <v>0.000780111354342897</v>
      </c>
      <c r="DI111" s="81"/>
      <c r="DJ111" s="66">
        <f t="shared" si="96"/>
        <v>0.000468066812605738</v>
      </c>
      <c r="DK111" s="66">
        <f t="shared" si="104"/>
        <v>0.000468066812605738</v>
      </c>
      <c r="DL111" s="66">
        <f t="shared" si="104"/>
        <v>0.000936133625211476</v>
      </c>
      <c r="DM111" s="66">
        <f t="shared" si="104"/>
        <v>0.000156022270868579</v>
      </c>
      <c r="DN111" s="66">
        <f t="shared" si="106"/>
        <v>0.00592884629300602</v>
      </c>
      <c r="DO111" s="66">
        <f t="shared" si="106"/>
        <v>0.00109215589608006</v>
      </c>
      <c r="DP111" s="66">
        <f t="shared" si="106"/>
        <v>0.000312044541737159</v>
      </c>
      <c r="DQ111" s="66">
        <f t="shared" si="106"/>
        <v>0</v>
      </c>
      <c r="DR111" s="66">
        <f t="shared" si="106"/>
        <v>0.00312044541737159</v>
      </c>
      <c r="DS111" s="66">
        <f t="shared" si="106"/>
        <v>0.00156022270868579</v>
      </c>
      <c r="DT111" s="66">
        <f t="shared" si="106"/>
        <v>0.00296442314650301</v>
      </c>
      <c r="DU111" s="66">
        <f t="shared" si="106"/>
        <v>0.00187226725042295</v>
      </c>
      <c r="DV111" s="66">
        <f t="shared" si="106"/>
        <v>0</v>
      </c>
      <c r="DW111" s="66">
        <f t="shared" si="106"/>
        <v>0.000156022270868579</v>
      </c>
      <c r="DX111" s="66">
        <f t="shared" si="106"/>
        <v>0.000468066812605738</v>
      </c>
      <c r="DY111" s="66">
        <f t="shared" si="106"/>
        <v>0</v>
      </c>
      <c r="DZ111" s="66">
        <f t="shared" si="106"/>
        <v>0</v>
      </c>
      <c r="EA111" s="66">
        <f t="shared" si="106"/>
        <v>0.000156022270868579</v>
      </c>
      <c r="EB111" s="66">
        <f t="shared" si="106"/>
        <v>0</v>
      </c>
      <c r="EC111" s="66">
        <f t="shared" ref="EC111:FF115" si="108">IF(AH111-$N111&gt;0,AH111-$N111,0)</f>
        <v>0.00124817816694864</v>
      </c>
      <c r="ED111" s="66">
        <f t="shared" si="108"/>
        <v>0</v>
      </c>
      <c r="EE111" s="66">
        <f t="shared" si="108"/>
        <v>0.000312044541737159</v>
      </c>
      <c r="EF111" s="66">
        <f t="shared" si="108"/>
        <v>0.00312044541737159</v>
      </c>
      <c r="EG111" s="66">
        <f t="shared" si="108"/>
        <v>0</v>
      </c>
      <c r="EH111" s="66">
        <f t="shared" si="108"/>
        <v>0.000156022270868579</v>
      </c>
      <c r="EI111" s="66">
        <f t="shared" si="108"/>
        <v>0.000468066812605738</v>
      </c>
      <c r="EJ111" s="66">
        <f t="shared" si="108"/>
        <v>0.000312044541737159</v>
      </c>
      <c r="EK111" s="66">
        <f t="shared" si="108"/>
        <v>0.000936133625211476</v>
      </c>
      <c r="EL111" s="66">
        <f t="shared" si="108"/>
        <v>0.000780111354342897</v>
      </c>
      <c r="EM111" s="66">
        <f t="shared" si="108"/>
        <v>0.00421260131345164</v>
      </c>
      <c r="EN111" s="66">
        <f t="shared" si="108"/>
        <v>0.000156022270868579</v>
      </c>
      <c r="EO111" s="66">
        <f t="shared" si="108"/>
        <v>0</v>
      </c>
      <c r="EP111" s="66">
        <f t="shared" si="108"/>
        <v>0.000780111354342897</v>
      </c>
      <c r="EQ111" s="66">
        <f t="shared" si="108"/>
        <v>0.000624089083474318</v>
      </c>
      <c r="ER111" s="66">
        <f t="shared" si="108"/>
        <v>0</v>
      </c>
      <c r="ES111" s="66">
        <f t="shared" si="108"/>
        <v>0</v>
      </c>
      <c r="ET111" s="66">
        <f t="shared" si="108"/>
        <v>0.000468066812605738</v>
      </c>
      <c r="EU111" s="66">
        <f t="shared" si="108"/>
        <v>0.000156022270868579</v>
      </c>
      <c r="EV111" s="66">
        <f t="shared" si="108"/>
        <v>0.000312044541737159</v>
      </c>
      <c r="EW111" s="66">
        <f t="shared" si="108"/>
        <v>0.000780111354342897</v>
      </c>
      <c r="EX111" s="66">
        <f t="shared" si="108"/>
        <v>0.000156022270868579</v>
      </c>
      <c r="EY111" s="66">
        <f t="shared" si="108"/>
        <v>0.000312044541737159</v>
      </c>
      <c r="EZ111" s="66">
        <f t="shared" si="108"/>
        <v>0.00140420043781721</v>
      </c>
      <c r="FA111" s="66">
        <f t="shared" si="108"/>
        <v>0.00218431179216011</v>
      </c>
      <c r="FB111" s="66">
        <f t="shared" si="108"/>
        <v>0.00374453450084591</v>
      </c>
      <c r="FC111" s="66">
        <f t="shared" si="108"/>
        <v>0.000468066812605738</v>
      </c>
      <c r="FD111" s="66">
        <f t="shared" si="108"/>
        <v>0.00218431179216011</v>
      </c>
      <c r="FE111" s="66">
        <f t="shared" si="108"/>
        <v>0.000780111354342897</v>
      </c>
      <c r="FF111" s="66">
        <f t="shared" si="108"/>
        <v>0</v>
      </c>
      <c r="FG111" s="66">
        <f t="shared" si="107"/>
        <v>0.00124817816694864</v>
      </c>
      <c r="FH111" s="66">
        <f t="shared" si="107"/>
        <v>0.000156022270868579</v>
      </c>
      <c r="FI111" s="66">
        <f t="shared" si="107"/>
        <v>0</v>
      </c>
      <c r="FJ111" s="66">
        <f t="shared" si="107"/>
        <v>0.000312044541737159</v>
      </c>
      <c r="FK111" s="66">
        <f t="shared" si="107"/>
        <v>0.000312044541737159</v>
      </c>
      <c r="FL111" s="66">
        <f t="shared" si="107"/>
        <v>0.000468066812605738</v>
      </c>
      <c r="FM111" s="66">
        <f t="shared" si="107"/>
        <v>0</v>
      </c>
      <c r="FN111" s="66">
        <f t="shared" si="107"/>
        <v>0</v>
      </c>
      <c r="FO111" s="66">
        <f t="shared" si="107"/>
        <v>0.000780111354342897</v>
      </c>
      <c r="FP111" s="66">
        <f t="shared" si="107"/>
        <v>0.000468066812605738</v>
      </c>
      <c r="FQ111" s="66">
        <f t="shared" si="107"/>
        <v>0.000156022270868579</v>
      </c>
      <c r="FR111" s="66">
        <f t="shared" si="107"/>
        <v>0.000780111354342897</v>
      </c>
      <c r="FS111" s="66">
        <f t="shared" si="107"/>
        <v>0.00218431179216011</v>
      </c>
      <c r="FT111" s="66">
        <f t="shared" si="107"/>
        <v>0.00171624497955437</v>
      </c>
      <c r="FU111" s="66">
        <f t="shared" si="107"/>
        <v>0.000312044541737159</v>
      </c>
      <c r="FV111" s="66">
        <f t="shared" si="99"/>
        <v>0.000156022270868579</v>
      </c>
      <c r="FW111" s="66">
        <f t="shared" si="103"/>
        <v>0.00171624497955437</v>
      </c>
      <c r="FX111" s="66">
        <f t="shared" si="103"/>
        <v>0.00249635633389727</v>
      </c>
      <c r="FY111" s="66">
        <f t="shared" si="103"/>
        <v>0</v>
      </c>
      <c r="FZ111" s="66">
        <f t="shared" si="103"/>
        <v>0</v>
      </c>
      <c r="GA111" s="66">
        <f t="shared" si="103"/>
        <v>0.000312044541737159</v>
      </c>
      <c r="GB111" s="66">
        <f t="shared" si="103"/>
        <v>0.00499271266779454</v>
      </c>
      <c r="GC111" s="66">
        <f t="shared" si="103"/>
        <v>0.000156022270868579</v>
      </c>
      <c r="GD111" s="66">
        <f t="shared" si="103"/>
        <v>0.000312044541737159</v>
      </c>
      <c r="GE111" s="66">
        <f t="shared" si="103"/>
        <v>0.000156022270868579</v>
      </c>
      <c r="GF111" s="66">
        <f t="shared" si="103"/>
        <v>0.000156022270868579</v>
      </c>
      <c r="GG111" s="66">
        <f t="shared" si="103"/>
        <v>0.000156022270868579</v>
      </c>
      <c r="GH111" s="66">
        <f t="shared" si="103"/>
        <v>0</v>
      </c>
      <c r="GI111" s="66">
        <f t="shared" si="103"/>
        <v>0</v>
      </c>
      <c r="GJ111" s="66">
        <f t="shared" si="103"/>
        <v>0.00748906900169181</v>
      </c>
      <c r="GK111" s="66">
        <f t="shared" si="103"/>
        <v>0.00265237860476585</v>
      </c>
      <c r="GL111" s="66">
        <f t="shared" si="103"/>
        <v>0.000312044541737159</v>
      </c>
      <c r="GM111" s="66">
        <f t="shared" si="103"/>
        <v>0.000780111354342897</v>
      </c>
      <c r="GN111" s="66">
        <f t="shared" si="101"/>
        <v>0.000936133625211476</v>
      </c>
      <c r="GO111" s="66">
        <f t="shared" si="101"/>
        <v>0.00187226725042295</v>
      </c>
      <c r="GP111" s="66">
        <f t="shared" si="101"/>
        <v>0.000312044541737159</v>
      </c>
      <c r="GQ111" s="66">
        <f t="shared" si="101"/>
        <v>0.000780111354342897</v>
      </c>
      <c r="GR111" s="66">
        <f t="shared" si="101"/>
        <v>0.00124817816694864</v>
      </c>
      <c r="GS111" s="66">
        <f t="shared" si="101"/>
        <v>0.00296442314650301</v>
      </c>
      <c r="GT111" s="66">
        <f t="shared" si="101"/>
        <v>0.00156022270868579</v>
      </c>
      <c r="GU111" s="66">
        <f t="shared" si="101"/>
        <v>0</v>
      </c>
      <c r="GV111" s="66">
        <f t="shared" si="101"/>
        <v>0</v>
      </c>
      <c r="GW111" s="66">
        <f t="shared" si="101"/>
        <v>0.000156022270868579</v>
      </c>
      <c r="GX111" s="66">
        <f t="shared" si="101"/>
        <v>0.000156022270868579</v>
      </c>
      <c r="GY111" s="66">
        <f t="shared" si="101"/>
        <v>0.000156022270868579</v>
      </c>
      <c r="GZ111" s="66">
        <f t="shared" si="101"/>
        <v>0</v>
      </c>
      <c r="HA111" s="66">
        <f t="shared" si="101"/>
        <v>0</v>
      </c>
      <c r="HB111" s="66">
        <f t="shared" si="101"/>
        <v>0.000156022270868579</v>
      </c>
      <c r="HC111" s="66">
        <f t="shared" si="101"/>
        <v>0.000780111354342897</v>
      </c>
      <c r="HD111" s="66"/>
    </row>
    <row r="112" spans="1:212">
      <c r="A112">
        <f>'imported data from Web Calc'!A118</f>
        <v>800.6</v>
      </c>
      <c r="B112" t="str">
        <f>'imported data from Web Calc'!B118</f>
        <v>C45H86O8PN</v>
      </c>
      <c r="C112" s="61" t="str">
        <f>'imported data from Web Calc'!C118</f>
        <v>PE(40:2)</v>
      </c>
      <c r="D112" s="69">
        <f>'imported data from Web Calc'!H118</f>
        <v>0</v>
      </c>
      <c r="E112" s="69">
        <f>'imported data from Web Calc'!T118</f>
        <v>0</v>
      </c>
      <c r="F112" s="69">
        <f>'imported data from Web Calc'!AF118</f>
        <v>0</v>
      </c>
      <c r="G112" s="69">
        <f>'imported data from Web Calc'!AR118</f>
        <v>0</v>
      </c>
      <c r="H112" s="69">
        <f>'imported data from Web Calc'!BD118</f>
        <v>0</v>
      </c>
      <c r="I112" s="69">
        <f>'imported data from Web Calc'!BP118</f>
        <v>0</v>
      </c>
      <c r="J112" s="69">
        <f>'imported data from Web Calc'!CB118</f>
        <v>0</v>
      </c>
      <c r="K112" s="69">
        <f>'imported data from Web Calc'!CN118</f>
        <v>0</v>
      </c>
      <c r="L112" s="69">
        <f>'imported data from Web Calc'!CZ118</f>
        <v>0</v>
      </c>
      <c r="M112" s="69">
        <f>'imported data from Web Calc'!DG118</f>
        <v>0</v>
      </c>
      <c r="N112" s="78">
        <f t="shared" si="69"/>
        <v>0</v>
      </c>
      <c r="O112" s="69">
        <f>'imported data from Web Calc'!D118</f>
        <v>0.000936133625211476</v>
      </c>
      <c r="P112" s="69">
        <f>'imported data from Web Calc'!E118</f>
        <v>0.000624089083474318</v>
      </c>
      <c r="Q112" s="69">
        <f>'imported data from Web Calc'!F118</f>
        <v>0.00156022270868579</v>
      </c>
      <c r="R112" s="69">
        <f>'imported data from Web Calc'!G118</f>
        <v>0.000624089083474318</v>
      </c>
      <c r="S112" s="69">
        <f>'imported data from Web Calc'!I118</f>
        <v>0.00655293537648033</v>
      </c>
      <c r="T112" s="69">
        <f>'imported data from Web Calc'!J118</f>
        <v>0.00265237860476585</v>
      </c>
      <c r="U112" s="69">
        <f>'imported data from Web Calc'!K118</f>
        <v>0.000468066812605738</v>
      </c>
      <c r="V112" s="69">
        <f>'imported data from Web Calc'!L118</f>
        <v>0</v>
      </c>
      <c r="W112" s="69">
        <f>'imported data from Web Calc'!M118</f>
        <v>0.00312044541737159</v>
      </c>
      <c r="X112" s="69">
        <f>'imported data from Web Calc'!N118</f>
        <v>0.00171624497955437</v>
      </c>
      <c r="Y112" s="69">
        <f>'imported data from Web Calc'!O118</f>
        <v>0.00202828952129153</v>
      </c>
      <c r="Z112" s="69">
        <f>'imported data from Web Calc'!P118</f>
        <v>0.00234033406302869</v>
      </c>
      <c r="AA112" s="69">
        <f>'imported data from Web Calc'!Q118</f>
        <v>0</v>
      </c>
      <c r="AB112" s="69">
        <f>'imported data from Web Calc'!R118</f>
        <v>0</v>
      </c>
      <c r="AC112" s="69">
        <f>'imported data from Web Calc'!S118</f>
        <v>0.00124817816694864</v>
      </c>
      <c r="AD112" s="69">
        <f>'imported data from Web Calc'!U118</f>
        <v>0.000780111354342897</v>
      </c>
      <c r="AE112" s="69">
        <f>'imported data from Web Calc'!V118</f>
        <v>0</v>
      </c>
      <c r="AF112" s="69">
        <f>'imported data from Web Calc'!W118</f>
        <v>0</v>
      </c>
      <c r="AG112" s="69">
        <f>'imported data from Web Calc'!X118</f>
        <v>0.000156022270868579</v>
      </c>
      <c r="AH112" s="69">
        <f>'imported data from Web Calc'!Y118</f>
        <v>0.00327646768824017</v>
      </c>
      <c r="AI112" s="69">
        <f>'imported data from Web Calc'!Z118</f>
        <v>0.000312044541737159</v>
      </c>
      <c r="AJ112" s="69">
        <f>'imported data from Web Calc'!AA118</f>
        <v>0.000936133625211476</v>
      </c>
      <c r="AK112" s="69">
        <f>'imported data from Web Calc'!AB118</f>
        <v>0.00483669039692596</v>
      </c>
      <c r="AL112" s="69">
        <f>'imported data from Web Calc'!AC118</f>
        <v>0.000156022270868579</v>
      </c>
      <c r="AM112" s="69">
        <f>'imported data from Web Calc'!AD118</f>
        <v>0.00109215589608006</v>
      </c>
      <c r="AN112" s="69">
        <f>'imported data from Web Calc'!AE118</f>
        <v>0.00109215589608006</v>
      </c>
      <c r="AO112" s="69">
        <f>'imported data from Web Calc'!AG118</f>
        <v>0.00124817816694864</v>
      </c>
      <c r="AP112" s="69">
        <f>'imported data from Web Calc'!AH118</f>
        <v>0.000936133625211476</v>
      </c>
      <c r="AQ112" s="69">
        <f>'imported data from Web Calc'!AI118</f>
        <v>0.00156022270868579</v>
      </c>
      <c r="AR112" s="69">
        <f>'imported data from Web Calc'!AJ118</f>
        <v>0.00483669039692596</v>
      </c>
      <c r="AS112" s="69">
        <f>'imported data from Web Calc'!AK118</f>
        <v>0.000312044541737159</v>
      </c>
      <c r="AT112" s="69">
        <f>'imported data from Web Calc'!AL118</f>
        <v>0.000468066812605738</v>
      </c>
      <c r="AU112" s="69">
        <f>'imported data from Web Calc'!AM118</f>
        <v>0.00124817816694864</v>
      </c>
      <c r="AV112" s="69">
        <f>'imported data from Web Calc'!AN118</f>
        <v>0.000624089083474318</v>
      </c>
      <c r="AW112" s="69">
        <f>'imported data from Web Calc'!AO118</f>
        <v>0.000156022270868579</v>
      </c>
      <c r="AX112" s="69">
        <f>'imported data from Web Calc'!AP118</f>
        <v>0</v>
      </c>
      <c r="AY112" s="69">
        <f>'imported data from Web Calc'!AQ118</f>
        <v>0.000780111354342897</v>
      </c>
      <c r="AZ112" s="69">
        <f>'imported data from Web Calc'!AS118</f>
        <v>0.000156022270868579</v>
      </c>
      <c r="BA112" s="69">
        <f>'imported data from Web Calc'!AT118</f>
        <v>0.000156022270868579</v>
      </c>
      <c r="BB112" s="69">
        <f>'imported data from Web Calc'!AU118</f>
        <v>0.000780111354342897</v>
      </c>
      <c r="BC112" s="69">
        <f>'imported data from Web Calc'!AV118</f>
        <v>0.00140420043781721</v>
      </c>
      <c r="BD112" s="69">
        <f>'imported data from Web Calc'!AW118</f>
        <v>0.000936133625211476</v>
      </c>
      <c r="BE112" s="69">
        <f>'imported data from Web Calc'!AX118</f>
        <v>0.00156022270868579</v>
      </c>
      <c r="BF112" s="69">
        <f>'imported data from Web Calc'!AY118</f>
        <v>0.00124817816694864</v>
      </c>
      <c r="BG112" s="69">
        <f>'imported data from Web Calc'!AZ118</f>
        <v>0.00218431179216011</v>
      </c>
      <c r="BH112" s="69">
        <f>'imported data from Web Calc'!BA118</f>
        <v>0.00109215589608006</v>
      </c>
      <c r="BI112" s="69">
        <f>'imported data from Web Calc'!BB118</f>
        <v>0.00358851222997733</v>
      </c>
      <c r="BJ112" s="69">
        <f>'imported data from Web Calc'!BC118</f>
        <v>0.000936133625211476</v>
      </c>
      <c r="BK112" s="69">
        <f>'imported data from Web Calc'!BE118</f>
        <v>0.000312044541737159</v>
      </c>
      <c r="BL112" s="69">
        <f>'imported data from Web Calc'!BF118</f>
        <v>0.000780111354342897</v>
      </c>
      <c r="BM112" s="69">
        <f>'imported data from Web Calc'!BG118</f>
        <v>0.000624089083474318</v>
      </c>
      <c r="BN112" s="69">
        <f>'imported data from Web Calc'!BH118</f>
        <v>0</v>
      </c>
      <c r="BO112" s="69">
        <f>'imported data from Web Calc'!BI118</f>
        <v>0.000156022270868579</v>
      </c>
      <c r="BP112" s="69">
        <f>'imported data from Web Calc'!BJ118</f>
        <v>0</v>
      </c>
      <c r="BQ112" s="69">
        <f>'imported data from Web Calc'!BK118</f>
        <v>0.000624089083474318</v>
      </c>
      <c r="BR112" s="69">
        <f>'imported data from Web Calc'!BL118</f>
        <v>0</v>
      </c>
      <c r="BS112" s="69">
        <f>'imported data from Web Calc'!BM118</f>
        <v>0</v>
      </c>
      <c r="BT112" s="69">
        <f>'imported data from Web Calc'!BN118</f>
        <v>0.000780111354342897</v>
      </c>
      <c r="BU112" s="69">
        <f>'imported data from Web Calc'!BO118</f>
        <v>0.00124817816694864</v>
      </c>
      <c r="BV112" s="69">
        <f>'imported data from Web Calc'!BQ118</f>
        <v>0.000780111354342897</v>
      </c>
      <c r="BW112" s="69">
        <f>'imported data from Web Calc'!BR118</f>
        <v>0</v>
      </c>
      <c r="BX112" s="69">
        <f>'imported data from Web Calc'!BS118</f>
        <v>0.00280840087563443</v>
      </c>
      <c r="BY112" s="69">
        <f>'imported data from Web Calc'!BT118</f>
        <v>0.00390055677171449</v>
      </c>
      <c r="BZ112" s="69">
        <f>'imported data from Web Calc'!BU118</f>
        <v>0.00109215589608006</v>
      </c>
      <c r="CA112" s="69">
        <f>'imported data from Web Calc'!BV118</f>
        <v>0.000468066812605738</v>
      </c>
      <c r="CB112" s="69">
        <f>'imported data from Web Calc'!BW118</f>
        <v>0.00218431179216011</v>
      </c>
      <c r="CC112" s="69">
        <f>'imported data from Web Calc'!BX118</f>
        <v>0.00405657904258306</v>
      </c>
      <c r="CD112" s="69">
        <f>'imported data from Web Calc'!BY118</f>
        <v>0.000312044541737159</v>
      </c>
      <c r="CE112" s="69">
        <f>'imported data from Web Calc'!BZ118</f>
        <v>0.000156022270868579</v>
      </c>
      <c r="CF112" s="69">
        <f>'imported data from Web Calc'!CA118</f>
        <v>0.00109215589608006</v>
      </c>
      <c r="CG112" s="69">
        <f>'imported data from Web Calc'!CC118</f>
        <v>0.00670895764734891</v>
      </c>
      <c r="CH112" s="69">
        <f>'imported data from Web Calc'!CD118</f>
        <v>0.000312044541737159</v>
      </c>
      <c r="CI112" s="69">
        <f>'imported data from Web Calc'!CE118</f>
        <v>0.000312044541737159</v>
      </c>
      <c r="CJ112" s="69">
        <f>'imported data from Web Calc'!CF118</f>
        <v>0.000312044541737159</v>
      </c>
      <c r="CK112" s="69">
        <f>'imported data from Web Calc'!CG118</f>
        <v>0.000936133625211476</v>
      </c>
      <c r="CL112" s="69">
        <f>'imported data from Web Calc'!CH118</f>
        <v>0.000156022270868579</v>
      </c>
      <c r="CM112" s="69">
        <f>'imported data from Web Calc'!CI118</f>
        <v>0</v>
      </c>
      <c r="CN112" s="69">
        <f>'imported data from Web Calc'!CJ118</f>
        <v>0</v>
      </c>
      <c r="CO112" s="69">
        <f>'imported data from Web Calc'!CK118</f>
        <v>0.0109215589608006</v>
      </c>
      <c r="CP112" s="69">
        <f>'imported data from Web Calc'!CL118</f>
        <v>0.0053047572095317</v>
      </c>
      <c r="CQ112" s="69">
        <f>'imported data from Web Calc'!CM118</f>
        <v>0.000780111354342897</v>
      </c>
      <c r="CR112" s="69">
        <f>'imported data from Web Calc'!CO118</f>
        <v>0.00124817816694864</v>
      </c>
      <c r="CS112" s="69">
        <f>'imported data from Web Calc'!CP118</f>
        <v>0.00218431179216011</v>
      </c>
      <c r="CT112" s="69">
        <f>'imported data from Web Calc'!CQ118</f>
        <v>0.00234033406302869</v>
      </c>
      <c r="CU112" s="69">
        <f>'imported data from Web Calc'!CR118</f>
        <v>0.000156022270868579</v>
      </c>
      <c r="CV112" s="69">
        <f>'imported data from Web Calc'!CS118</f>
        <v>0.000624089083474318</v>
      </c>
      <c r="CW112" s="69">
        <f>'imported data from Web Calc'!CT118</f>
        <v>0.00109215589608006</v>
      </c>
      <c r="CX112" s="69">
        <f>'imported data from Web Calc'!CU118</f>
        <v>0.00327646768824017</v>
      </c>
      <c r="CY112" s="69">
        <f>'imported data from Web Calc'!CV118</f>
        <v>0.00312044541737159</v>
      </c>
      <c r="CZ112" s="69">
        <f>'imported data from Web Calc'!CW118</f>
        <v>0</v>
      </c>
      <c r="DA112" s="69">
        <f>'imported data from Web Calc'!CX118</f>
        <v>0.000156022270868579</v>
      </c>
      <c r="DB112" s="69">
        <f>'imported data from Web Calc'!CY118</f>
        <v>0.00187226725042295</v>
      </c>
      <c r="DC112" s="69">
        <f>'imported data from Web Calc'!DA118</f>
        <v>0.000936133625211476</v>
      </c>
      <c r="DD112" s="69">
        <f>'imported data from Web Calc'!DB118</f>
        <v>0</v>
      </c>
      <c r="DE112" s="69">
        <f>'imported data from Web Calc'!DC118</f>
        <v>0.000156022270868579</v>
      </c>
      <c r="DF112" s="69">
        <f>'imported data from Web Calc'!DD118</f>
        <v>0</v>
      </c>
      <c r="DG112" s="69">
        <f>'imported data from Web Calc'!DE118</f>
        <v>0.00124817816694864</v>
      </c>
      <c r="DH112" s="69">
        <f>'imported data from Web Calc'!DF118</f>
        <v>0.000312044541737159</v>
      </c>
      <c r="DI112" s="81"/>
      <c r="DJ112" s="66">
        <f t="shared" si="96"/>
        <v>0.000936133625211476</v>
      </c>
      <c r="DK112" s="66">
        <f t="shared" si="104"/>
        <v>0.000624089083474318</v>
      </c>
      <c r="DL112" s="66">
        <f t="shared" si="104"/>
        <v>0.00156022270868579</v>
      </c>
      <c r="DM112" s="66">
        <f t="shared" si="104"/>
        <v>0.000624089083474318</v>
      </c>
      <c r="DN112" s="66">
        <f t="shared" si="106"/>
        <v>0.00655293537648033</v>
      </c>
      <c r="DO112" s="66">
        <f t="shared" si="106"/>
        <v>0.00265237860476585</v>
      </c>
      <c r="DP112" s="66">
        <f t="shared" si="106"/>
        <v>0.000468066812605738</v>
      </c>
      <c r="DQ112" s="66">
        <f t="shared" si="106"/>
        <v>0</v>
      </c>
      <c r="DR112" s="66">
        <f t="shared" si="106"/>
        <v>0.00312044541737159</v>
      </c>
      <c r="DS112" s="66">
        <f t="shared" si="106"/>
        <v>0.00171624497955437</v>
      </c>
      <c r="DT112" s="66">
        <f t="shared" si="106"/>
        <v>0.00202828952129153</v>
      </c>
      <c r="DU112" s="66">
        <f t="shared" si="106"/>
        <v>0.00234033406302869</v>
      </c>
      <c r="DV112" s="66">
        <f t="shared" si="106"/>
        <v>0</v>
      </c>
      <c r="DW112" s="66">
        <f t="shared" si="106"/>
        <v>0</v>
      </c>
      <c r="DX112" s="66">
        <f t="shared" si="106"/>
        <v>0.00124817816694864</v>
      </c>
      <c r="DY112" s="66">
        <f t="shared" si="106"/>
        <v>0.000780111354342897</v>
      </c>
      <c r="DZ112" s="66">
        <f t="shared" si="106"/>
        <v>0</v>
      </c>
      <c r="EA112" s="66">
        <f t="shared" si="106"/>
        <v>0</v>
      </c>
      <c r="EB112" s="66">
        <f t="shared" si="106"/>
        <v>0.000156022270868579</v>
      </c>
      <c r="EC112" s="66">
        <f t="shared" si="108"/>
        <v>0.00327646768824017</v>
      </c>
      <c r="ED112" s="66">
        <f t="shared" si="108"/>
        <v>0.000312044541737159</v>
      </c>
      <c r="EE112" s="66">
        <f t="shared" si="108"/>
        <v>0.000936133625211476</v>
      </c>
      <c r="EF112" s="66">
        <f t="shared" si="108"/>
        <v>0.00483669039692596</v>
      </c>
      <c r="EG112" s="66">
        <f t="shared" si="108"/>
        <v>0.000156022270868579</v>
      </c>
      <c r="EH112" s="66">
        <f t="shared" si="108"/>
        <v>0.00109215589608006</v>
      </c>
      <c r="EI112" s="66">
        <f t="shared" si="108"/>
        <v>0.00109215589608006</v>
      </c>
      <c r="EJ112" s="66">
        <f t="shared" si="108"/>
        <v>0.00124817816694864</v>
      </c>
      <c r="EK112" s="66">
        <f t="shared" si="108"/>
        <v>0.000936133625211476</v>
      </c>
      <c r="EL112" s="66">
        <f t="shared" si="108"/>
        <v>0.00156022270868579</v>
      </c>
      <c r="EM112" s="66">
        <f t="shared" si="108"/>
        <v>0.00483669039692596</v>
      </c>
      <c r="EN112" s="66">
        <f t="shared" si="108"/>
        <v>0.000312044541737159</v>
      </c>
      <c r="EO112" s="66">
        <f t="shared" si="108"/>
        <v>0.000468066812605738</v>
      </c>
      <c r="EP112" s="66">
        <f t="shared" si="108"/>
        <v>0.00124817816694864</v>
      </c>
      <c r="EQ112" s="66">
        <f t="shared" si="108"/>
        <v>0.000624089083474318</v>
      </c>
      <c r="ER112" s="66">
        <f t="shared" si="108"/>
        <v>0.000156022270868579</v>
      </c>
      <c r="ES112" s="66">
        <f t="shared" si="108"/>
        <v>0</v>
      </c>
      <c r="ET112" s="66">
        <f t="shared" si="108"/>
        <v>0.000780111354342897</v>
      </c>
      <c r="EU112" s="66">
        <f t="shared" si="108"/>
        <v>0.000156022270868579</v>
      </c>
      <c r="EV112" s="66">
        <f t="shared" si="108"/>
        <v>0.000156022270868579</v>
      </c>
      <c r="EW112" s="66">
        <f t="shared" si="108"/>
        <v>0.000780111354342897</v>
      </c>
      <c r="EX112" s="66">
        <f t="shared" si="108"/>
        <v>0.00140420043781721</v>
      </c>
      <c r="EY112" s="66">
        <f t="shared" si="108"/>
        <v>0.000936133625211476</v>
      </c>
      <c r="EZ112" s="66">
        <f t="shared" si="108"/>
        <v>0.00156022270868579</v>
      </c>
      <c r="FA112" s="66">
        <f t="shared" si="108"/>
        <v>0.00124817816694864</v>
      </c>
      <c r="FB112" s="66">
        <f t="shared" si="108"/>
        <v>0.00218431179216011</v>
      </c>
      <c r="FC112" s="66">
        <f t="shared" si="108"/>
        <v>0.00109215589608006</v>
      </c>
      <c r="FD112" s="66">
        <f t="shared" si="108"/>
        <v>0.00358851222997733</v>
      </c>
      <c r="FE112" s="66">
        <f t="shared" si="108"/>
        <v>0.000936133625211476</v>
      </c>
      <c r="FF112" s="66">
        <f t="shared" si="108"/>
        <v>0.000312044541737159</v>
      </c>
      <c r="FG112" s="66">
        <f t="shared" si="107"/>
        <v>0.000780111354342897</v>
      </c>
      <c r="FH112" s="66">
        <f t="shared" si="107"/>
        <v>0.000624089083474318</v>
      </c>
      <c r="FI112" s="66">
        <f t="shared" si="107"/>
        <v>0</v>
      </c>
      <c r="FJ112" s="66">
        <f t="shared" si="107"/>
        <v>0.000156022270868579</v>
      </c>
      <c r="FK112" s="66">
        <f t="shared" si="107"/>
        <v>0</v>
      </c>
      <c r="FL112" s="66">
        <f t="shared" si="107"/>
        <v>0.000624089083474318</v>
      </c>
      <c r="FM112" s="66">
        <f t="shared" si="107"/>
        <v>0</v>
      </c>
      <c r="FN112" s="66">
        <f t="shared" si="107"/>
        <v>0</v>
      </c>
      <c r="FO112" s="66">
        <f t="shared" si="107"/>
        <v>0.000780111354342897</v>
      </c>
      <c r="FP112" s="66">
        <f t="shared" si="107"/>
        <v>0.00124817816694864</v>
      </c>
      <c r="FQ112" s="66">
        <f t="shared" si="107"/>
        <v>0.000780111354342897</v>
      </c>
      <c r="FR112" s="66">
        <f t="shared" si="107"/>
        <v>0</v>
      </c>
      <c r="FS112" s="66">
        <f t="shared" si="107"/>
        <v>0.00280840087563443</v>
      </c>
      <c r="FT112" s="66">
        <f t="shared" si="107"/>
        <v>0.00390055677171449</v>
      </c>
      <c r="FU112" s="66">
        <f t="shared" si="107"/>
        <v>0.00109215589608006</v>
      </c>
      <c r="FV112" s="66">
        <f t="shared" si="99"/>
        <v>0.000468066812605738</v>
      </c>
      <c r="FW112" s="66">
        <f t="shared" si="103"/>
        <v>0.00218431179216011</v>
      </c>
      <c r="FX112" s="66">
        <f t="shared" si="103"/>
        <v>0.00405657904258306</v>
      </c>
      <c r="FY112" s="66">
        <f t="shared" si="103"/>
        <v>0.000312044541737159</v>
      </c>
      <c r="FZ112" s="66">
        <f t="shared" si="103"/>
        <v>0.000156022270868579</v>
      </c>
      <c r="GA112" s="66">
        <f t="shared" si="103"/>
        <v>0.00109215589608006</v>
      </c>
      <c r="GB112" s="66">
        <f t="shared" si="103"/>
        <v>0.00670895764734891</v>
      </c>
      <c r="GC112" s="66">
        <f t="shared" si="103"/>
        <v>0.000312044541737159</v>
      </c>
      <c r="GD112" s="66">
        <f t="shared" si="103"/>
        <v>0.000312044541737159</v>
      </c>
      <c r="GE112" s="66">
        <f t="shared" si="103"/>
        <v>0.000312044541737159</v>
      </c>
      <c r="GF112" s="66">
        <f t="shared" si="103"/>
        <v>0.000936133625211476</v>
      </c>
      <c r="GG112" s="66">
        <f t="shared" si="103"/>
        <v>0.000156022270868579</v>
      </c>
      <c r="GH112" s="66">
        <f t="shared" si="103"/>
        <v>0</v>
      </c>
      <c r="GI112" s="66">
        <f t="shared" si="103"/>
        <v>0</v>
      </c>
      <c r="GJ112" s="66">
        <f t="shared" si="103"/>
        <v>0.0109215589608006</v>
      </c>
      <c r="GK112" s="66">
        <f t="shared" si="103"/>
        <v>0.0053047572095317</v>
      </c>
      <c r="GL112" s="66">
        <f t="shared" si="103"/>
        <v>0.000780111354342897</v>
      </c>
      <c r="GM112" s="66">
        <f t="shared" si="103"/>
        <v>0.00124817816694864</v>
      </c>
      <c r="GN112" s="66">
        <f t="shared" si="101"/>
        <v>0.00218431179216011</v>
      </c>
      <c r="GO112" s="66">
        <f t="shared" si="101"/>
        <v>0.00234033406302869</v>
      </c>
      <c r="GP112" s="66">
        <f t="shared" si="101"/>
        <v>0.000156022270868579</v>
      </c>
      <c r="GQ112" s="66">
        <f t="shared" si="101"/>
        <v>0.000624089083474318</v>
      </c>
      <c r="GR112" s="66">
        <f t="shared" si="101"/>
        <v>0.00109215589608006</v>
      </c>
      <c r="GS112" s="66">
        <f t="shared" si="101"/>
        <v>0.00327646768824017</v>
      </c>
      <c r="GT112" s="66">
        <f t="shared" si="101"/>
        <v>0.00312044541737159</v>
      </c>
      <c r="GU112" s="66">
        <f t="shared" si="101"/>
        <v>0</v>
      </c>
      <c r="GV112" s="66">
        <f t="shared" si="101"/>
        <v>0.000156022270868579</v>
      </c>
      <c r="GW112" s="66">
        <f t="shared" si="101"/>
        <v>0.00187226725042295</v>
      </c>
      <c r="GX112" s="66">
        <f t="shared" si="101"/>
        <v>0.000936133625211476</v>
      </c>
      <c r="GY112" s="66">
        <f t="shared" si="101"/>
        <v>0</v>
      </c>
      <c r="GZ112" s="66">
        <f t="shared" si="101"/>
        <v>0.000156022270868579</v>
      </c>
      <c r="HA112" s="66">
        <f t="shared" si="101"/>
        <v>0</v>
      </c>
      <c r="HB112" s="66">
        <f t="shared" si="101"/>
        <v>0.00124817816694864</v>
      </c>
      <c r="HC112" s="66">
        <f t="shared" si="101"/>
        <v>0.000312044541737159</v>
      </c>
      <c r="HD112" s="66"/>
    </row>
    <row r="113" spans="1:212">
      <c r="A113">
        <f>'imported data from Web Calc'!A119</f>
        <v>824.6</v>
      </c>
      <c r="B113" t="str">
        <f>'imported data from Web Calc'!B119</f>
        <v>C47H86O8PN</v>
      </c>
      <c r="C113" s="61" t="str">
        <f>'imported data from Web Calc'!C119</f>
        <v>PE(42:4)</v>
      </c>
      <c r="D113" s="69">
        <f>'imported data from Web Calc'!H119</f>
        <v>0</v>
      </c>
      <c r="E113" s="69">
        <f>'imported data from Web Calc'!T119</f>
        <v>0</v>
      </c>
      <c r="F113" s="69">
        <f>'imported data from Web Calc'!AF119</f>
        <v>0</v>
      </c>
      <c r="G113" s="69">
        <f>'imported data from Web Calc'!AR119</f>
        <v>0</v>
      </c>
      <c r="H113" s="69">
        <f>'imported data from Web Calc'!BD119</f>
        <v>0</v>
      </c>
      <c r="I113" s="69">
        <f>'imported data from Web Calc'!BP119</f>
        <v>0</v>
      </c>
      <c r="J113" s="69">
        <f>'imported data from Web Calc'!CB119</f>
        <v>0</v>
      </c>
      <c r="K113" s="69">
        <f>'imported data from Web Calc'!CN119</f>
        <v>0</v>
      </c>
      <c r="L113" s="69">
        <f>'imported data from Web Calc'!CZ119</f>
        <v>0</v>
      </c>
      <c r="M113" s="69">
        <f>'imported data from Web Calc'!DG119</f>
        <v>0</v>
      </c>
      <c r="N113" s="78">
        <f t="shared" si="69"/>
        <v>0</v>
      </c>
      <c r="O113" s="69">
        <f>'imported data from Web Calc'!D119</f>
        <v>0</v>
      </c>
      <c r="P113" s="69">
        <f>'imported data from Web Calc'!E119</f>
        <v>0</v>
      </c>
      <c r="Q113" s="69">
        <f>'imported data from Web Calc'!F119</f>
        <v>0</v>
      </c>
      <c r="R113" s="69">
        <f>'imported data from Web Calc'!G119</f>
        <v>0.000156022270868579</v>
      </c>
      <c r="S113" s="69">
        <f>'imported data from Web Calc'!I119</f>
        <v>0.000312044541737159</v>
      </c>
      <c r="T113" s="69">
        <f>'imported data from Web Calc'!J119</f>
        <v>0.000156022270868579</v>
      </c>
      <c r="U113" s="69">
        <f>'imported data from Web Calc'!K119</f>
        <v>0</v>
      </c>
      <c r="V113" s="69">
        <f>'imported data from Web Calc'!L119</f>
        <v>0</v>
      </c>
      <c r="W113" s="69">
        <f>'imported data from Web Calc'!M119</f>
        <v>0</v>
      </c>
      <c r="X113" s="69">
        <f>'imported data from Web Calc'!N119</f>
        <v>0.000156022270868579</v>
      </c>
      <c r="Y113" s="69">
        <f>'imported data from Web Calc'!O119</f>
        <v>0.000156022270868579</v>
      </c>
      <c r="Z113" s="69">
        <f>'imported data from Web Calc'!P119</f>
        <v>0</v>
      </c>
      <c r="AA113" s="69">
        <f>'imported data from Web Calc'!Q119</f>
        <v>0</v>
      </c>
      <c r="AB113" s="69">
        <f>'imported data from Web Calc'!R119</f>
        <v>0</v>
      </c>
      <c r="AC113" s="69">
        <f>'imported data from Web Calc'!S119</f>
        <v>0</v>
      </c>
      <c r="AD113" s="69">
        <f>'imported data from Web Calc'!U119</f>
        <v>0</v>
      </c>
      <c r="AE113" s="69">
        <f>'imported data from Web Calc'!V119</f>
        <v>0</v>
      </c>
      <c r="AF113" s="69">
        <f>'imported data from Web Calc'!W119</f>
        <v>0</v>
      </c>
      <c r="AG113" s="69">
        <f>'imported data from Web Calc'!X119</f>
        <v>0</v>
      </c>
      <c r="AH113" s="69">
        <f>'imported data from Web Calc'!Y119</f>
        <v>0.000312044541737159</v>
      </c>
      <c r="AI113" s="69">
        <f>'imported data from Web Calc'!Z119</f>
        <v>0</v>
      </c>
      <c r="AJ113" s="69">
        <f>'imported data from Web Calc'!AA119</f>
        <v>0</v>
      </c>
      <c r="AK113" s="69">
        <f>'imported data from Web Calc'!AB119</f>
        <v>0</v>
      </c>
      <c r="AL113" s="69">
        <f>'imported data from Web Calc'!AC119</f>
        <v>0</v>
      </c>
      <c r="AM113" s="69">
        <f>'imported data from Web Calc'!AD119</f>
        <v>0</v>
      </c>
      <c r="AN113" s="69">
        <f>'imported data from Web Calc'!AE119</f>
        <v>0</v>
      </c>
      <c r="AO113" s="69">
        <f>'imported data from Web Calc'!AG119</f>
        <v>0</v>
      </c>
      <c r="AP113" s="69">
        <f>'imported data from Web Calc'!AH119</f>
        <v>0.000156022270868579</v>
      </c>
      <c r="AQ113" s="69">
        <f>'imported data from Web Calc'!AI119</f>
        <v>0.000156022270868579</v>
      </c>
      <c r="AR113" s="69">
        <f>'imported data from Web Calc'!AJ119</f>
        <v>0.000780111354342897</v>
      </c>
      <c r="AS113" s="69">
        <f>'imported data from Web Calc'!AK119</f>
        <v>0</v>
      </c>
      <c r="AT113" s="69">
        <f>'imported data from Web Calc'!AL119</f>
        <v>0</v>
      </c>
      <c r="AU113" s="69">
        <f>'imported data from Web Calc'!AM119</f>
        <v>0</v>
      </c>
      <c r="AV113" s="69">
        <f>'imported data from Web Calc'!AN119</f>
        <v>0.000312044541737159</v>
      </c>
      <c r="AW113" s="69">
        <f>'imported data from Web Calc'!AO119</f>
        <v>0</v>
      </c>
      <c r="AX113" s="69">
        <f>'imported data from Web Calc'!AP119</f>
        <v>0</v>
      </c>
      <c r="AY113" s="69">
        <f>'imported data from Web Calc'!AQ119</f>
        <v>0</v>
      </c>
      <c r="AZ113" s="69">
        <f>'imported data from Web Calc'!AS119</f>
        <v>0</v>
      </c>
      <c r="BA113" s="69">
        <f>'imported data from Web Calc'!AT119</f>
        <v>0</v>
      </c>
      <c r="BB113" s="69">
        <f>'imported data from Web Calc'!AU119</f>
        <v>0</v>
      </c>
      <c r="BC113" s="69">
        <f>'imported data from Web Calc'!AV119</f>
        <v>0</v>
      </c>
      <c r="BD113" s="69">
        <f>'imported data from Web Calc'!AW119</f>
        <v>0.000156022270868579</v>
      </c>
      <c r="BE113" s="69">
        <f>'imported data from Web Calc'!AX119</f>
        <v>0</v>
      </c>
      <c r="BF113" s="69">
        <f>'imported data from Web Calc'!AY119</f>
        <v>0.000156022270868579</v>
      </c>
      <c r="BG113" s="69">
        <f>'imported data from Web Calc'!AZ119</f>
        <v>0</v>
      </c>
      <c r="BH113" s="69">
        <f>'imported data from Web Calc'!BA119</f>
        <v>0</v>
      </c>
      <c r="BI113" s="69">
        <f>'imported data from Web Calc'!BB119</f>
        <v>0</v>
      </c>
      <c r="BJ113" s="69">
        <f>'imported data from Web Calc'!BC119</f>
        <v>0</v>
      </c>
      <c r="BK113" s="69">
        <f>'imported data from Web Calc'!BE119</f>
        <v>0</v>
      </c>
      <c r="BL113" s="69">
        <f>'imported data from Web Calc'!BF119</f>
        <v>0</v>
      </c>
      <c r="BM113" s="69">
        <f>'imported data from Web Calc'!BG119</f>
        <v>0.000156022270868579</v>
      </c>
      <c r="BN113" s="69">
        <f>'imported data from Web Calc'!BH119</f>
        <v>0</v>
      </c>
      <c r="BO113" s="69">
        <f>'imported data from Web Calc'!BI119</f>
        <v>0</v>
      </c>
      <c r="BP113" s="69">
        <f>'imported data from Web Calc'!BJ119</f>
        <v>0</v>
      </c>
      <c r="BQ113" s="69">
        <f>'imported data from Web Calc'!BK119</f>
        <v>0.000624089083474318</v>
      </c>
      <c r="BR113" s="69">
        <f>'imported data from Web Calc'!BL119</f>
        <v>0</v>
      </c>
      <c r="BS113" s="69">
        <f>'imported data from Web Calc'!BM119</f>
        <v>0</v>
      </c>
      <c r="BT113" s="69">
        <f>'imported data from Web Calc'!BN119</f>
        <v>0.000156022270868579</v>
      </c>
      <c r="BU113" s="69">
        <f>'imported data from Web Calc'!BO119</f>
        <v>0</v>
      </c>
      <c r="BV113" s="69">
        <f>'imported data from Web Calc'!BQ119</f>
        <v>0</v>
      </c>
      <c r="BW113" s="69">
        <f>'imported data from Web Calc'!BR119</f>
        <v>0</v>
      </c>
      <c r="BX113" s="69">
        <f>'imported data from Web Calc'!BS119</f>
        <v>0.000156022270868579</v>
      </c>
      <c r="BY113" s="69">
        <f>'imported data from Web Calc'!BT119</f>
        <v>0.000156022270868579</v>
      </c>
      <c r="BZ113" s="69">
        <f>'imported data from Web Calc'!BU119</f>
        <v>0.000156022270868579</v>
      </c>
      <c r="CA113" s="69">
        <f>'imported data from Web Calc'!BV119</f>
        <v>0</v>
      </c>
      <c r="CB113" s="69">
        <f>'imported data from Web Calc'!BW119</f>
        <v>0.000312044541737159</v>
      </c>
      <c r="CC113" s="69">
        <f>'imported data from Web Calc'!BX119</f>
        <v>0.000312044541737159</v>
      </c>
      <c r="CD113" s="69">
        <f>'imported data from Web Calc'!BY119</f>
        <v>0</v>
      </c>
      <c r="CE113" s="69">
        <f>'imported data from Web Calc'!BZ119</f>
        <v>0</v>
      </c>
      <c r="CF113" s="69">
        <f>'imported data from Web Calc'!CA119</f>
        <v>0.000312044541737159</v>
      </c>
      <c r="CG113" s="69">
        <f>'imported data from Web Calc'!CC119</f>
        <v>0.000156022270868579</v>
      </c>
      <c r="CH113" s="69">
        <f>'imported data from Web Calc'!CD119</f>
        <v>0.000156022270868579</v>
      </c>
      <c r="CI113" s="69">
        <f>'imported data from Web Calc'!CE119</f>
        <v>0</v>
      </c>
      <c r="CJ113" s="69">
        <f>'imported data from Web Calc'!CF119</f>
        <v>0</v>
      </c>
      <c r="CK113" s="69">
        <f>'imported data from Web Calc'!CG119</f>
        <v>0</v>
      </c>
      <c r="CL113" s="69">
        <f>'imported data from Web Calc'!CH119</f>
        <v>0</v>
      </c>
      <c r="CM113" s="69">
        <f>'imported data from Web Calc'!CI119</f>
        <v>0</v>
      </c>
      <c r="CN113" s="69">
        <f>'imported data from Web Calc'!CJ119</f>
        <v>0</v>
      </c>
      <c r="CO113" s="69">
        <f>'imported data from Web Calc'!CK119</f>
        <v>0.000780111354342897</v>
      </c>
      <c r="CP113" s="69">
        <f>'imported data from Web Calc'!CL119</f>
        <v>0.000468066812605738</v>
      </c>
      <c r="CQ113" s="69">
        <f>'imported data from Web Calc'!CM119</f>
        <v>0</v>
      </c>
      <c r="CR113" s="69">
        <f>'imported data from Web Calc'!CO119</f>
        <v>0.000312044541737159</v>
      </c>
      <c r="CS113" s="69">
        <f>'imported data from Web Calc'!CP119</f>
        <v>0</v>
      </c>
      <c r="CT113" s="69">
        <f>'imported data from Web Calc'!CQ119</f>
        <v>0.000156022270868579</v>
      </c>
      <c r="CU113" s="69">
        <f>'imported data from Web Calc'!CR119</f>
        <v>0.000156022270868579</v>
      </c>
      <c r="CV113" s="69">
        <f>'imported data from Web Calc'!CS119</f>
        <v>0</v>
      </c>
      <c r="CW113" s="69">
        <f>'imported data from Web Calc'!CT119</f>
        <v>0</v>
      </c>
      <c r="CX113" s="69">
        <f>'imported data from Web Calc'!CU119</f>
        <v>0.000624089083474318</v>
      </c>
      <c r="CY113" s="69">
        <f>'imported data from Web Calc'!CV119</f>
        <v>0.000468066812605738</v>
      </c>
      <c r="CZ113" s="69">
        <f>'imported data from Web Calc'!CW119</f>
        <v>0</v>
      </c>
      <c r="DA113" s="69">
        <f>'imported data from Web Calc'!CX119</f>
        <v>0</v>
      </c>
      <c r="DB113" s="69">
        <f>'imported data from Web Calc'!CY119</f>
        <v>0</v>
      </c>
      <c r="DC113" s="69">
        <f>'imported data from Web Calc'!DA119</f>
        <v>0</v>
      </c>
      <c r="DD113" s="69">
        <f>'imported data from Web Calc'!DB119</f>
        <v>0</v>
      </c>
      <c r="DE113" s="69">
        <f>'imported data from Web Calc'!DC119</f>
        <v>0</v>
      </c>
      <c r="DF113" s="69">
        <f>'imported data from Web Calc'!DD119</f>
        <v>0</v>
      </c>
      <c r="DG113" s="69">
        <f>'imported data from Web Calc'!DE119</f>
        <v>0</v>
      </c>
      <c r="DH113" s="69">
        <f>'imported data from Web Calc'!DF119</f>
        <v>0.000156022270868579</v>
      </c>
      <c r="DI113" s="81"/>
      <c r="DJ113" s="66">
        <f t="shared" si="96"/>
        <v>0</v>
      </c>
      <c r="DK113" s="66">
        <f t="shared" si="104"/>
        <v>0</v>
      </c>
      <c r="DL113" s="66">
        <f t="shared" si="104"/>
        <v>0</v>
      </c>
      <c r="DM113" s="66">
        <f t="shared" si="104"/>
        <v>0.000156022270868579</v>
      </c>
      <c r="DN113" s="66">
        <f t="shared" si="106"/>
        <v>0.000312044541737159</v>
      </c>
      <c r="DO113" s="66">
        <f t="shared" si="106"/>
        <v>0.000156022270868579</v>
      </c>
      <c r="DP113" s="66">
        <f t="shared" si="106"/>
        <v>0</v>
      </c>
      <c r="DQ113" s="66">
        <f t="shared" si="106"/>
        <v>0</v>
      </c>
      <c r="DR113" s="66">
        <f t="shared" si="106"/>
        <v>0</v>
      </c>
      <c r="DS113" s="66">
        <f t="shared" si="106"/>
        <v>0.000156022270868579</v>
      </c>
      <c r="DT113" s="66">
        <f t="shared" si="106"/>
        <v>0.000156022270868579</v>
      </c>
      <c r="DU113" s="66">
        <f t="shared" si="106"/>
        <v>0</v>
      </c>
      <c r="DV113" s="66">
        <f t="shared" si="106"/>
        <v>0</v>
      </c>
      <c r="DW113" s="66">
        <f t="shared" si="106"/>
        <v>0</v>
      </c>
      <c r="DX113" s="66">
        <f t="shared" si="106"/>
        <v>0</v>
      </c>
      <c r="DY113" s="66">
        <f t="shared" si="106"/>
        <v>0</v>
      </c>
      <c r="DZ113" s="66">
        <f t="shared" si="106"/>
        <v>0</v>
      </c>
      <c r="EA113" s="66">
        <f t="shared" si="106"/>
        <v>0</v>
      </c>
      <c r="EB113" s="66">
        <f t="shared" si="106"/>
        <v>0</v>
      </c>
      <c r="EC113" s="66">
        <f t="shared" si="108"/>
        <v>0.000312044541737159</v>
      </c>
      <c r="ED113" s="66">
        <f t="shared" si="108"/>
        <v>0</v>
      </c>
      <c r="EE113" s="66">
        <f t="shared" si="108"/>
        <v>0</v>
      </c>
      <c r="EF113" s="66">
        <f t="shared" si="108"/>
        <v>0</v>
      </c>
      <c r="EG113" s="66">
        <f t="shared" si="108"/>
        <v>0</v>
      </c>
      <c r="EH113" s="66">
        <f t="shared" si="108"/>
        <v>0</v>
      </c>
      <c r="EI113" s="66">
        <f t="shared" si="108"/>
        <v>0</v>
      </c>
      <c r="EJ113" s="66">
        <f t="shared" si="108"/>
        <v>0</v>
      </c>
      <c r="EK113" s="66">
        <f t="shared" si="108"/>
        <v>0.000156022270868579</v>
      </c>
      <c r="EL113" s="66">
        <f t="shared" si="108"/>
        <v>0.000156022270868579</v>
      </c>
      <c r="EM113" s="66">
        <f t="shared" si="108"/>
        <v>0.000780111354342897</v>
      </c>
      <c r="EN113" s="66">
        <f t="shared" si="108"/>
        <v>0</v>
      </c>
      <c r="EO113" s="66">
        <f t="shared" si="108"/>
        <v>0</v>
      </c>
      <c r="EP113" s="66">
        <f t="shared" si="108"/>
        <v>0</v>
      </c>
      <c r="EQ113" s="66">
        <f t="shared" si="108"/>
        <v>0.000312044541737159</v>
      </c>
      <c r="ER113" s="66">
        <f t="shared" si="108"/>
        <v>0</v>
      </c>
      <c r="ES113" s="66">
        <f t="shared" si="108"/>
        <v>0</v>
      </c>
      <c r="ET113" s="66">
        <f t="shared" si="108"/>
        <v>0</v>
      </c>
      <c r="EU113" s="66">
        <f t="shared" si="108"/>
        <v>0</v>
      </c>
      <c r="EV113" s="66">
        <f t="shared" si="108"/>
        <v>0</v>
      </c>
      <c r="EW113" s="66">
        <f t="shared" si="108"/>
        <v>0</v>
      </c>
      <c r="EX113" s="66">
        <f t="shared" si="108"/>
        <v>0</v>
      </c>
      <c r="EY113" s="66">
        <f t="shared" si="108"/>
        <v>0.000156022270868579</v>
      </c>
      <c r="EZ113" s="66">
        <f t="shared" si="108"/>
        <v>0</v>
      </c>
      <c r="FA113" s="66">
        <f t="shared" si="108"/>
        <v>0.000156022270868579</v>
      </c>
      <c r="FB113" s="66">
        <f t="shared" si="108"/>
        <v>0</v>
      </c>
      <c r="FC113" s="66">
        <f t="shared" si="108"/>
        <v>0</v>
      </c>
      <c r="FD113" s="66">
        <f t="shared" si="108"/>
        <v>0</v>
      </c>
      <c r="FE113" s="66">
        <f t="shared" si="108"/>
        <v>0</v>
      </c>
      <c r="FF113" s="66">
        <f t="shared" si="108"/>
        <v>0</v>
      </c>
      <c r="FG113" s="66">
        <f t="shared" si="107"/>
        <v>0</v>
      </c>
      <c r="FH113" s="66">
        <f t="shared" si="107"/>
        <v>0.000156022270868579</v>
      </c>
      <c r="FI113" s="66">
        <f t="shared" si="107"/>
        <v>0</v>
      </c>
      <c r="FJ113" s="66">
        <f t="shared" si="107"/>
        <v>0</v>
      </c>
      <c r="FK113" s="66">
        <f t="shared" si="107"/>
        <v>0</v>
      </c>
      <c r="FL113" s="66">
        <f t="shared" si="107"/>
        <v>0.000624089083474318</v>
      </c>
      <c r="FM113" s="66">
        <f t="shared" si="107"/>
        <v>0</v>
      </c>
      <c r="FN113" s="66">
        <f t="shared" si="107"/>
        <v>0</v>
      </c>
      <c r="FO113" s="66">
        <f t="shared" si="107"/>
        <v>0.000156022270868579</v>
      </c>
      <c r="FP113" s="66">
        <f t="shared" si="107"/>
        <v>0</v>
      </c>
      <c r="FQ113" s="66">
        <f t="shared" si="107"/>
        <v>0</v>
      </c>
      <c r="FR113" s="66">
        <f t="shared" si="107"/>
        <v>0</v>
      </c>
      <c r="FS113" s="66">
        <f t="shared" si="107"/>
        <v>0.000156022270868579</v>
      </c>
      <c r="FT113" s="66">
        <f t="shared" si="107"/>
        <v>0.000156022270868579</v>
      </c>
      <c r="FU113" s="66">
        <f t="shared" si="107"/>
        <v>0.000156022270868579</v>
      </c>
      <c r="FV113" s="66">
        <f t="shared" si="99"/>
        <v>0</v>
      </c>
      <c r="FW113" s="66">
        <f t="shared" si="103"/>
        <v>0.000312044541737159</v>
      </c>
      <c r="FX113" s="66">
        <f t="shared" si="103"/>
        <v>0.000312044541737159</v>
      </c>
      <c r="FY113" s="66">
        <f t="shared" si="103"/>
        <v>0</v>
      </c>
      <c r="FZ113" s="66">
        <f t="shared" si="103"/>
        <v>0</v>
      </c>
      <c r="GA113" s="66">
        <f t="shared" si="103"/>
        <v>0.000312044541737159</v>
      </c>
      <c r="GB113" s="66">
        <f t="shared" si="103"/>
        <v>0.000156022270868579</v>
      </c>
      <c r="GC113" s="66">
        <f t="shared" si="103"/>
        <v>0.000156022270868579</v>
      </c>
      <c r="GD113" s="66">
        <f t="shared" si="103"/>
        <v>0</v>
      </c>
      <c r="GE113" s="66">
        <f t="shared" si="103"/>
        <v>0</v>
      </c>
      <c r="GF113" s="66">
        <f t="shared" si="103"/>
        <v>0</v>
      </c>
      <c r="GG113" s="66">
        <f t="shared" si="103"/>
        <v>0</v>
      </c>
      <c r="GH113" s="66">
        <f t="shared" si="103"/>
        <v>0</v>
      </c>
      <c r="GI113" s="66">
        <f t="shared" si="103"/>
        <v>0</v>
      </c>
      <c r="GJ113" s="66">
        <f t="shared" si="103"/>
        <v>0.000780111354342897</v>
      </c>
      <c r="GK113" s="66">
        <f t="shared" si="103"/>
        <v>0.000468066812605738</v>
      </c>
      <c r="GL113" s="66">
        <f t="shared" si="103"/>
        <v>0</v>
      </c>
      <c r="GM113" s="66">
        <f t="shared" si="103"/>
        <v>0.000312044541737159</v>
      </c>
      <c r="GN113" s="66">
        <f t="shared" si="101"/>
        <v>0</v>
      </c>
      <c r="GO113" s="66">
        <f t="shared" si="101"/>
        <v>0.000156022270868579</v>
      </c>
      <c r="GP113" s="66">
        <f t="shared" si="101"/>
        <v>0.000156022270868579</v>
      </c>
      <c r="GQ113" s="66">
        <f t="shared" si="101"/>
        <v>0</v>
      </c>
      <c r="GR113" s="66">
        <f t="shared" si="101"/>
        <v>0</v>
      </c>
      <c r="GS113" s="66">
        <f t="shared" si="101"/>
        <v>0.000624089083474318</v>
      </c>
      <c r="GT113" s="66">
        <f t="shared" si="101"/>
        <v>0.000468066812605738</v>
      </c>
      <c r="GU113" s="66">
        <f t="shared" si="101"/>
        <v>0</v>
      </c>
      <c r="GV113" s="66">
        <f t="shared" si="101"/>
        <v>0</v>
      </c>
      <c r="GW113" s="66">
        <f t="shared" si="101"/>
        <v>0</v>
      </c>
      <c r="GX113" s="66">
        <f t="shared" si="101"/>
        <v>0</v>
      </c>
      <c r="GY113" s="66">
        <f t="shared" si="101"/>
        <v>0</v>
      </c>
      <c r="GZ113" s="66">
        <f t="shared" si="101"/>
        <v>0</v>
      </c>
      <c r="HA113" s="66">
        <f t="shared" si="101"/>
        <v>0</v>
      </c>
      <c r="HB113" s="66">
        <f t="shared" si="101"/>
        <v>0</v>
      </c>
      <c r="HC113" s="66">
        <f t="shared" si="101"/>
        <v>0.000156022270868579</v>
      </c>
      <c r="HD113" s="66"/>
    </row>
    <row r="114" spans="1:212">
      <c r="A114">
        <f>'imported data from Web Calc'!A120</f>
        <v>826.6</v>
      </c>
      <c r="B114" t="str">
        <f>'imported data from Web Calc'!B120</f>
        <v>C47H88O8PN</v>
      </c>
      <c r="C114" s="61" t="str">
        <f>'imported data from Web Calc'!C120</f>
        <v>PE(42:3)</v>
      </c>
      <c r="D114" s="69">
        <f>'imported data from Web Calc'!H120</f>
        <v>0</v>
      </c>
      <c r="E114" s="69">
        <f>'imported data from Web Calc'!T120</f>
        <v>0</v>
      </c>
      <c r="F114" s="69">
        <f>'imported data from Web Calc'!AF120</f>
        <v>0</v>
      </c>
      <c r="G114" s="69">
        <f>'imported data from Web Calc'!AR120</f>
        <v>0</v>
      </c>
      <c r="H114" s="69">
        <f>'imported data from Web Calc'!BD120</f>
        <v>0</v>
      </c>
      <c r="I114" s="69">
        <f>'imported data from Web Calc'!BP120</f>
        <v>0</v>
      </c>
      <c r="J114" s="69">
        <f>'imported data from Web Calc'!CB120</f>
        <v>0</v>
      </c>
      <c r="K114" s="69">
        <f>'imported data from Web Calc'!CN120</f>
        <v>0</v>
      </c>
      <c r="L114" s="69">
        <f>'imported data from Web Calc'!CZ120</f>
        <v>0</v>
      </c>
      <c r="M114" s="69">
        <f>'imported data from Web Calc'!DG120</f>
        <v>0</v>
      </c>
      <c r="N114" s="78">
        <f t="shared" si="69"/>
        <v>0</v>
      </c>
      <c r="O114" s="69">
        <f>'imported data from Web Calc'!D120</f>
        <v>0.000156022270868579</v>
      </c>
      <c r="P114" s="69">
        <f>'imported data from Web Calc'!E120</f>
        <v>0.000936133625211476</v>
      </c>
      <c r="Q114" s="69">
        <f>'imported data from Web Calc'!F120</f>
        <v>0.000312044541737159</v>
      </c>
      <c r="R114" s="69">
        <f>'imported data from Web Calc'!G120</f>
        <v>0.00124817816694864</v>
      </c>
      <c r="S114" s="69">
        <f>'imported data from Web Calc'!I120</f>
        <v>0.00390055677171449</v>
      </c>
      <c r="T114" s="69">
        <f>'imported data from Web Calc'!J120</f>
        <v>0.000624089083474318</v>
      </c>
      <c r="U114" s="69">
        <f>'imported data from Web Calc'!K120</f>
        <v>0.000312044541737159</v>
      </c>
      <c r="V114" s="69">
        <f>'imported data from Web Calc'!L120</f>
        <v>0</v>
      </c>
      <c r="W114" s="69">
        <f>'imported data from Web Calc'!M120</f>
        <v>0.00202828952129153</v>
      </c>
      <c r="X114" s="69">
        <f>'imported data from Web Calc'!N120</f>
        <v>0.00140420043781721</v>
      </c>
      <c r="Y114" s="69">
        <f>'imported data from Web Calc'!O120</f>
        <v>0.00171624497955437</v>
      </c>
      <c r="Z114" s="69">
        <f>'imported data from Web Calc'!P120</f>
        <v>0.00187226725042295</v>
      </c>
      <c r="AA114" s="69">
        <f>'imported data from Web Calc'!Q120</f>
        <v>0</v>
      </c>
      <c r="AB114" s="69">
        <f>'imported data from Web Calc'!R120</f>
        <v>0.000156022270868579</v>
      </c>
      <c r="AC114" s="69">
        <f>'imported data from Web Calc'!S120</f>
        <v>0.000780111354342897</v>
      </c>
      <c r="AD114" s="69">
        <f>'imported data from Web Calc'!U120</f>
        <v>0.000156022270868579</v>
      </c>
      <c r="AE114" s="69">
        <f>'imported data from Web Calc'!V120</f>
        <v>0.000312044541737159</v>
      </c>
      <c r="AF114" s="69">
        <f>'imported data from Web Calc'!W120</f>
        <v>0</v>
      </c>
      <c r="AG114" s="69">
        <f>'imported data from Web Calc'!X120</f>
        <v>0</v>
      </c>
      <c r="AH114" s="69">
        <f>'imported data from Web Calc'!Y120</f>
        <v>0.00156022270868579</v>
      </c>
      <c r="AI114" s="69">
        <f>'imported data from Web Calc'!Z120</f>
        <v>0</v>
      </c>
      <c r="AJ114" s="69">
        <f>'imported data from Web Calc'!AA120</f>
        <v>0.000156022270868579</v>
      </c>
      <c r="AK114" s="69">
        <f>'imported data from Web Calc'!AB120</f>
        <v>0.00280840087563443</v>
      </c>
      <c r="AL114" s="69">
        <f>'imported data from Web Calc'!AC120</f>
        <v>0.000156022270868579</v>
      </c>
      <c r="AM114" s="69">
        <f>'imported data from Web Calc'!AD120</f>
        <v>0.000624089083474318</v>
      </c>
      <c r="AN114" s="69">
        <f>'imported data from Web Calc'!AE120</f>
        <v>0.000624089083474318</v>
      </c>
      <c r="AO114" s="69">
        <f>'imported data from Web Calc'!AG120</f>
        <v>0.000156022270868579</v>
      </c>
      <c r="AP114" s="69">
        <f>'imported data from Web Calc'!AH120</f>
        <v>0.00109215589608006</v>
      </c>
      <c r="AQ114" s="69">
        <f>'imported data from Web Calc'!AI120</f>
        <v>0.00140420043781721</v>
      </c>
      <c r="AR114" s="69">
        <f>'imported data from Web Calc'!AJ120</f>
        <v>0.00312044541737159</v>
      </c>
      <c r="AS114" s="69">
        <f>'imported data from Web Calc'!AK120</f>
        <v>0.000156022270868579</v>
      </c>
      <c r="AT114" s="69">
        <f>'imported data from Web Calc'!AL120</f>
        <v>0.000156022270868579</v>
      </c>
      <c r="AU114" s="69">
        <f>'imported data from Web Calc'!AM120</f>
        <v>0.00140420043781721</v>
      </c>
      <c r="AV114" s="69">
        <f>'imported data from Web Calc'!AN120</f>
        <v>0.00109215589608006</v>
      </c>
      <c r="AW114" s="69">
        <f>'imported data from Web Calc'!AO120</f>
        <v>0</v>
      </c>
      <c r="AX114" s="69">
        <f>'imported data from Web Calc'!AP120</f>
        <v>0</v>
      </c>
      <c r="AY114" s="69">
        <f>'imported data from Web Calc'!AQ120</f>
        <v>0.000780111354342897</v>
      </c>
      <c r="AZ114" s="69">
        <f>'imported data from Web Calc'!AS120</f>
        <v>0</v>
      </c>
      <c r="BA114" s="69">
        <f>'imported data from Web Calc'!AT120</f>
        <v>0</v>
      </c>
      <c r="BB114" s="69">
        <f>'imported data from Web Calc'!AU120</f>
        <v>0.00187226725042295</v>
      </c>
      <c r="BC114" s="69">
        <f>'imported data from Web Calc'!AV120</f>
        <v>0.000312044541737159</v>
      </c>
      <c r="BD114" s="69">
        <f>'imported data from Web Calc'!AW120</f>
        <v>0.000312044541737159</v>
      </c>
      <c r="BE114" s="69">
        <f>'imported data from Web Calc'!AX120</f>
        <v>0.00171624497955437</v>
      </c>
      <c r="BF114" s="69">
        <f>'imported data from Web Calc'!AY120</f>
        <v>0.00140420043781721</v>
      </c>
      <c r="BG114" s="69">
        <f>'imported data from Web Calc'!AZ120</f>
        <v>0.00265237860476585</v>
      </c>
      <c r="BH114" s="69">
        <f>'imported data from Web Calc'!BA120</f>
        <v>0.00124817816694864</v>
      </c>
      <c r="BI114" s="69">
        <f>'imported data from Web Calc'!BB120</f>
        <v>0.00249635633389727</v>
      </c>
      <c r="BJ114" s="69">
        <f>'imported data from Web Calc'!BC120</f>
        <v>0.000780111354342897</v>
      </c>
      <c r="BK114" s="69">
        <f>'imported data from Web Calc'!BE120</f>
        <v>0.000312044541737159</v>
      </c>
      <c r="BL114" s="69">
        <f>'imported data from Web Calc'!BF120</f>
        <v>0.000156022270868579</v>
      </c>
      <c r="BM114" s="69">
        <f>'imported data from Web Calc'!BG120</f>
        <v>0</v>
      </c>
      <c r="BN114" s="69">
        <f>'imported data from Web Calc'!BH120</f>
        <v>0.000156022270868579</v>
      </c>
      <c r="BO114" s="69">
        <f>'imported data from Web Calc'!BI120</f>
        <v>0.000156022270868579</v>
      </c>
      <c r="BP114" s="69">
        <f>'imported data from Web Calc'!BJ120</f>
        <v>0.000624089083474318</v>
      </c>
      <c r="BQ114" s="69">
        <f>'imported data from Web Calc'!BK120</f>
        <v>0.000312044541737159</v>
      </c>
      <c r="BR114" s="69">
        <f>'imported data from Web Calc'!BL120</f>
        <v>0</v>
      </c>
      <c r="BS114" s="69">
        <f>'imported data from Web Calc'!BM120</f>
        <v>0.000156022270868579</v>
      </c>
      <c r="BT114" s="69">
        <f>'imported data from Web Calc'!BN120</f>
        <v>0.000312044541737159</v>
      </c>
      <c r="BU114" s="69">
        <f>'imported data from Web Calc'!BO120</f>
        <v>0.000624089083474318</v>
      </c>
      <c r="BV114" s="69">
        <f>'imported data from Web Calc'!BQ120</f>
        <v>0.000624089083474318</v>
      </c>
      <c r="BW114" s="69">
        <f>'imported data from Web Calc'!BR120</f>
        <v>0.000468066812605738</v>
      </c>
      <c r="BX114" s="69">
        <f>'imported data from Web Calc'!BS120</f>
        <v>0.000936133625211476</v>
      </c>
      <c r="BY114" s="69">
        <f>'imported data from Web Calc'!BT120</f>
        <v>0.00436862358432022</v>
      </c>
      <c r="BZ114" s="69">
        <f>'imported data from Web Calc'!BU120</f>
        <v>0.00124817816694864</v>
      </c>
      <c r="CA114" s="69">
        <f>'imported data from Web Calc'!BV120</f>
        <v>0.000780111354342897</v>
      </c>
      <c r="CB114" s="69">
        <f>'imported data from Web Calc'!BW120</f>
        <v>0.00124817816694864</v>
      </c>
      <c r="CC114" s="69">
        <f>'imported data from Web Calc'!BX120</f>
        <v>0.00265237860476585</v>
      </c>
      <c r="CD114" s="69">
        <f>'imported data from Web Calc'!BY120</f>
        <v>0</v>
      </c>
      <c r="CE114" s="69">
        <f>'imported data from Web Calc'!BZ120</f>
        <v>0.000156022270868579</v>
      </c>
      <c r="CF114" s="69">
        <f>'imported data from Web Calc'!CA120</f>
        <v>0.000312044541737159</v>
      </c>
      <c r="CG114" s="69">
        <f>'imported data from Web Calc'!CC120</f>
        <v>0.00405657904258306</v>
      </c>
      <c r="CH114" s="69">
        <f>'imported data from Web Calc'!CD120</f>
        <v>0</v>
      </c>
      <c r="CI114" s="69">
        <f>'imported data from Web Calc'!CE120</f>
        <v>0.000156022270868579</v>
      </c>
      <c r="CJ114" s="69">
        <f>'imported data from Web Calc'!CF120</f>
        <v>0.000156022270868579</v>
      </c>
      <c r="CK114" s="69">
        <f>'imported data from Web Calc'!CG120</f>
        <v>0.000156022270868579</v>
      </c>
      <c r="CL114" s="69">
        <f>'imported data from Web Calc'!CH120</f>
        <v>0.000156022270868579</v>
      </c>
      <c r="CM114" s="69">
        <f>'imported data from Web Calc'!CI120</f>
        <v>0.000156022270868579</v>
      </c>
      <c r="CN114" s="69">
        <f>'imported data from Web Calc'!CJ120</f>
        <v>0</v>
      </c>
      <c r="CO114" s="69">
        <f>'imported data from Web Calc'!CK120</f>
        <v>0.00717702445995465</v>
      </c>
      <c r="CP114" s="69">
        <f>'imported data from Web Calc'!CL120</f>
        <v>0.00265237860476585</v>
      </c>
      <c r="CQ114" s="69">
        <f>'imported data from Web Calc'!CM120</f>
        <v>0.000624089083474318</v>
      </c>
      <c r="CR114" s="69">
        <f>'imported data from Web Calc'!CO120</f>
        <v>0.000780111354342897</v>
      </c>
      <c r="CS114" s="69">
        <f>'imported data from Web Calc'!CP120</f>
        <v>0.00124817816694864</v>
      </c>
      <c r="CT114" s="69">
        <f>'imported data from Web Calc'!CQ120</f>
        <v>0.00202828952129153</v>
      </c>
      <c r="CU114" s="69">
        <f>'imported data from Web Calc'!CR120</f>
        <v>0.000468066812605738</v>
      </c>
      <c r="CV114" s="69">
        <f>'imported data from Web Calc'!CS120</f>
        <v>0.00124817816694864</v>
      </c>
      <c r="CW114" s="69">
        <f>'imported data from Web Calc'!CT120</f>
        <v>0.00109215589608006</v>
      </c>
      <c r="CX114" s="69">
        <f>'imported data from Web Calc'!CU120</f>
        <v>0.00156022270868579</v>
      </c>
      <c r="CY114" s="69">
        <f>'imported data from Web Calc'!CV120</f>
        <v>0.00280840087563443</v>
      </c>
      <c r="CZ114" s="69">
        <f>'imported data from Web Calc'!CW120</f>
        <v>0</v>
      </c>
      <c r="DA114" s="69">
        <f>'imported data from Web Calc'!CX120</f>
        <v>0</v>
      </c>
      <c r="DB114" s="69">
        <f>'imported data from Web Calc'!CY120</f>
        <v>0.00124817816694864</v>
      </c>
      <c r="DC114" s="69">
        <f>'imported data from Web Calc'!DA120</f>
        <v>0</v>
      </c>
      <c r="DD114" s="69">
        <f>'imported data from Web Calc'!DB120</f>
        <v>0.000156022270868579</v>
      </c>
      <c r="DE114" s="69">
        <f>'imported data from Web Calc'!DC120</f>
        <v>0.000468066812605738</v>
      </c>
      <c r="DF114" s="69">
        <f>'imported data from Web Calc'!DD120</f>
        <v>0</v>
      </c>
      <c r="DG114" s="69">
        <f>'imported data from Web Calc'!DE120</f>
        <v>0.00109215589608006</v>
      </c>
      <c r="DH114" s="69">
        <f>'imported data from Web Calc'!DF120</f>
        <v>0.000624089083474318</v>
      </c>
      <c r="DI114" s="81"/>
      <c r="DJ114" s="66">
        <f t="shared" si="96"/>
        <v>0.000156022270868579</v>
      </c>
      <c r="DK114" s="66">
        <f t="shared" si="104"/>
        <v>0.000936133625211476</v>
      </c>
      <c r="DL114" s="66">
        <f t="shared" si="104"/>
        <v>0.000312044541737159</v>
      </c>
      <c r="DM114" s="66">
        <f t="shared" si="104"/>
        <v>0.00124817816694864</v>
      </c>
      <c r="DN114" s="66">
        <f t="shared" si="106"/>
        <v>0.00390055677171449</v>
      </c>
      <c r="DO114" s="66">
        <f t="shared" si="106"/>
        <v>0.000624089083474318</v>
      </c>
      <c r="DP114" s="66">
        <f t="shared" si="106"/>
        <v>0.000312044541737159</v>
      </c>
      <c r="DQ114" s="66">
        <f t="shared" si="106"/>
        <v>0</v>
      </c>
      <c r="DR114" s="66">
        <f t="shared" si="106"/>
        <v>0.00202828952129153</v>
      </c>
      <c r="DS114" s="66">
        <f t="shared" si="106"/>
        <v>0.00140420043781721</v>
      </c>
      <c r="DT114" s="66">
        <f t="shared" si="106"/>
        <v>0.00171624497955437</v>
      </c>
      <c r="DU114" s="66">
        <f t="shared" si="106"/>
        <v>0.00187226725042295</v>
      </c>
      <c r="DV114" s="66">
        <f t="shared" si="106"/>
        <v>0</v>
      </c>
      <c r="DW114" s="66">
        <f t="shared" si="106"/>
        <v>0.000156022270868579</v>
      </c>
      <c r="DX114" s="66">
        <f t="shared" si="106"/>
        <v>0.000780111354342897</v>
      </c>
      <c r="DY114" s="66">
        <f t="shared" si="106"/>
        <v>0.000156022270868579</v>
      </c>
      <c r="DZ114" s="66">
        <f t="shared" si="106"/>
        <v>0.000312044541737159</v>
      </c>
      <c r="EA114" s="66">
        <f t="shared" si="106"/>
        <v>0</v>
      </c>
      <c r="EB114" s="66">
        <f t="shared" si="106"/>
        <v>0</v>
      </c>
      <c r="EC114" s="66">
        <f t="shared" si="108"/>
        <v>0.00156022270868579</v>
      </c>
      <c r="ED114" s="66">
        <f t="shared" si="108"/>
        <v>0</v>
      </c>
      <c r="EE114" s="66">
        <f t="shared" si="108"/>
        <v>0.000156022270868579</v>
      </c>
      <c r="EF114" s="66">
        <f t="shared" si="108"/>
        <v>0.00280840087563443</v>
      </c>
      <c r="EG114" s="66">
        <f t="shared" si="108"/>
        <v>0.000156022270868579</v>
      </c>
      <c r="EH114" s="66">
        <f t="shared" si="108"/>
        <v>0.000624089083474318</v>
      </c>
      <c r="EI114" s="66">
        <f t="shared" si="108"/>
        <v>0.000624089083474318</v>
      </c>
      <c r="EJ114" s="66">
        <f t="shared" si="108"/>
        <v>0.000156022270868579</v>
      </c>
      <c r="EK114" s="66">
        <f t="shared" si="108"/>
        <v>0.00109215589608006</v>
      </c>
      <c r="EL114" s="66">
        <f t="shared" si="108"/>
        <v>0.00140420043781721</v>
      </c>
      <c r="EM114" s="66">
        <f t="shared" si="108"/>
        <v>0.00312044541737159</v>
      </c>
      <c r="EN114" s="66">
        <f t="shared" si="108"/>
        <v>0.000156022270868579</v>
      </c>
      <c r="EO114" s="66">
        <f t="shared" si="108"/>
        <v>0.000156022270868579</v>
      </c>
      <c r="EP114" s="66">
        <f t="shared" si="108"/>
        <v>0.00140420043781721</v>
      </c>
      <c r="EQ114" s="66">
        <f t="shared" si="108"/>
        <v>0.00109215589608006</v>
      </c>
      <c r="ER114" s="66">
        <f t="shared" si="108"/>
        <v>0</v>
      </c>
      <c r="ES114" s="66">
        <f t="shared" si="108"/>
        <v>0</v>
      </c>
      <c r="ET114" s="66">
        <f t="shared" si="108"/>
        <v>0.000780111354342897</v>
      </c>
      <c r="EU114" s="66">
        <f t="shared" si="108"/>
        <v>0</v>
      </c>
      <c r="EV114" s="66">
        <f t="shared" si="108"/>
        <v>0</v>
      </c>
      <c r="EW114" s="66">
        <f t="shared" si="108"/>
        <v>0.00187226725042295</v>
      </c>
      <c r="EX114" s="66">
        <f t="shared" si="108"/>
        <v>0.000312044541737159</v>
      </c>
      <c r="EY114" s="66">
        <f t="shared" si="108"/>
        <v>0.000312044541737159</v>
      </c>
      <c r="EZ114" s="66">
        <f t="shared" si="108"/>
        <v>0.00171624497955437</v>
      </c>
      <c r="FA114" s="66">
        <f t="shared" si="108"/>
        <v>0.00140420043781721</v>
      </c>
      <c r="FB114" s="66">
        <f t="shared" si="108"/>
        <v>0.00265237860476585</v>
      </c>
      <c r="FC114" s="66">
        <f t="shared" si="108"/>
        <v>0.00124817816694864</v>
      </c>
      <c r="FD114" s="66">
        <f t="shared" si="108"/>
        <v>0.00249635633389727</v>
      </c>
      <c r="FE114" s="66">
        <f t="shared" si="108"/>
        <v>0.000780111354342897</v>
      </c>
      <c r="FF114" s="66">
        <f t="shared" si="108"/>
        <v>0.000312044541737159</v>
      </c>
      <c r="FG114" s="66">
        <f t="shared" si="107"/>
        <v>0.000156022270868579</v>
      </c>
      <c r="FH114" s="66">
        <f t="shared" si="107"/>
        <v>0</v>
      </c>
      <c r="FI114" s="66">
        <f t="shared" si="107"/>
        <v>0.000156022270868579</v>
      </c>
      <c r="FJ114" s="66">
        <f t="shared" si="107"/>
        <v>0.000156022270868579</v>
      </c>
      <c r="FK114" s="66">
        <f t="shared" si="107"/>
        <v>0.000624089083474318</v>
      </c>
      <c r="FL114" s="66">
        <f t="shared" si="107"/>
        <v>0.000312044541737159</v>
      </c>
      <c r="FM114" s="66">
        <f t="shared" si="107"/>
        <v>0</v>
      </c>
      <c r="FN114" s="66">
        <f t="shared" si="107"/>
        <v>0.000156022270868579</v>
      </c>
      <c r="FO114" s="66">
        <f t="shared" si="107"/>
        <v>0.000312044541737159</v>
      </c>
      <c r="FP114" s="66">
        <f t="shared" si="107"/>
        <v>0.000624089083474318</v>
      </c>
      <c r="FQ114" s="66">
        <f t="shared" si="107"/>
        <v>0.000624089083474318</v>
      </c>
      <c r="FR114" s="66">
        <f t="shared" si="107"/>
        <v>0.000468066812605738</v>
      </c>
      <c r="FS114" s="66">
        <f t="shared" si="107"/>
        <v>0.000936133625211476</v>
      </c>
      <c r="FT114" s="66">
        <f t="shared" si="107"/>
        <v>0.00436862358432022</v>
      </c>
      <c r="FU114" s="66">
        <f t="shared" si="107"/>
        <v>0.00124817816694864</v>
      </c>
      <c r="FV114" s="66">
        <f t="shared" si="99"/>
        <v>0.000780111354342897</v>
      </c>
      <c r="FW114" s="66">
        <f t="shared" si="103"/>
        <v>0.00124817816694864</v>
      </c>
      <c r="FX114" s="66">
        <f t="shared" si="103"/>
        <v>0.00265237860476585</v>
      </c>
      <c r="FY114" s="66">
        <f t="shared" si="103"/>
        <v>0</v>
      </c>
      <c r="FZ114" s="66">
        <f t="shared" si="103"/>
        <v>0.000156022270868579</v>
      </c>
      <c r="GA114" s="66">
        <f t="shared" si="103"/>
        <v>0.000312044541737159</v>
      </c>
      <c r="GB114" s="66">
        <f t="shared" si="103"/>
        <v>0.00405657904258306</v>
      </c>
      <c r="GC114" s="66">
        <f t="shared" si="103"/>
        <v>0</v>
      </c>
      <c r="GD114" s="66">
        <f t="shared" si="103"/>
        <v>0.000156022270868579</v>
      </c>
      <c r="GE114" s="66">
        <f t="shared" si="103"/>
        <v>0.000156022270868579</v>
      </c>
      <c r="GF114" s="66">
        <f t="shared" si="103"/>
        <v>0.000156022270868579</v>
      </c>
      <c r="GG114" s="66">
        <f t="shared" si="103"/>
        <v>0.000156022270868579</v>
      </c>
      <c r="GH114" s="66">
        <f t="shared" si="103"/>
        <v>0.000156022270868579</v>
      </c>
      <c r="GI114" s="66">
        <f t="shared" si="103"/>
        <v>0</v>
      </c>
      <c r="GJ114" s="66">
        <f t="shared" si="103"/>
        <v>0.00717702445995465</v>
      </c>
      <c r="GK114" s="66">
        <f t="shared" si="103"/>
        <v>0.00265237860476585</v>
      </c>
      <c r="GL114" s="66">
        <f t="shared" si="103"/>
        <v>0.000624089083474318</v>
      </c>
      <c r="GM114" s="66">
        <f t="shared" si="103"/>
        <v>0.000780111354342897</v>
      </c>
      <c r="GN114" s="66">
        <f t="shared" si="101"/>
        <v>0.00124817816694864</v>
      </c>
      <c r="GO114" s="66">
        <f t="shared" si="101"/>
        <v>0.00202828952129153</v>
      </c>
      <c r="GP114" s="66">
        <f t="shared" si="101"/>
        <v>0.000468066812605738</v>
      </c>
      <c r="GQ114" s="66">
        <f t="shared" si="101"/>
        <v>0.00124817816694864</v>
      </c>
      <c r="GR114" s="66">
        <f t="shared" si="101"/>
        <v>0.00109215589608006</v>
      </c>
      <c r="GS114" s="66">
        <f t="shared" si="101"/>
        <v>0.00156022270868579</v>
      </c>
      <c r="GT114" s="66">
        <f t="shared" si="101"/>
        <v>0.00280840087563443</v>
      </c>
      <c r="GU114" s="66">
        <f t="shared" si="101"/>
        <v>0</v>
      </c>
      <c r="GV114" s="66">
        <f t="shared" si="101"/>
        <v>0</v>
      </c>
      <c r="GW114" s="66">
        <f t="shared" si="101"/>
        <v>0.00124817816694864</v>
      </c>
      <c r="GX114" s="66">
        <f t="shared" si="101"/>
        <v>0</v>
      </c>
      <c r="GY114" s="66">
        <f t="shared" si="101"/>
        <v>0.000156022270868579</v>
      </c>
      <c r="GZ114" s="66">
        <f t="shared" si="101"/>
        <v>0.000468066812605738</v>
      </c>
      <c r="HA114" s="66">
        <f t="shared" si="101"/>
        <v>0</v>
      </c>
      <c r="HB114" s="66">
        <f t="shared" si="101"/>
        <v>0.00109215589608006</v>
      </c>
      <c r="HC114" s="66">
        <f t="shared" si="101"/>
        <v>0.000624089083474318</v>
      </c>
      <c r="HD114" s="66"/>
    </row>
    <row r="115" spans="1:212">
      <c r="A115">
        <f>'imported data from Web Calc'!A121</f>
        <v>828.6</v>
      </c>
      <c r="B115" t="str">
        <f>'imported data from Web Calc'!B121</f>
        <v>C47H90O8PN</v>
      </c>
      <c r="C115" s="61" t="str">
        <f>'imported data from Web Calc'!C121</f>
        <v>PE(42:2)</v>
      </c>
      <c r="D115" s="69">
        <f>'imported data from Web Calc'!H121</f>
        <v>0</v>
      </c>
      <c r="E115" s="69">
        <f>'imported data from Web Calc'!T121</f>
        <v>0</v>
      </c>
      <c r="F115" s="69">
        <f>'imported data from Web Calc'!AF121</f>
        <v>0</v>
      </c>
      <c r="G115" s="69">
        <f>'imported data from Web Calc'!AR121</f>
        <v>0</v>
      </c>
      <c r="H115" s="69">
        <f>'imported data from Web Calc'!BD121</f>
        <v>0</v>
      </c>
      <c r="I115" s="69">
        <f>'imported data from Web Calc'!BP121</f>
        <v>0</v>
      </c>
      <c r="J115" s="69">
        <f>'imported data from Web Calc'!CB121</f>
        <v>0</v>
      </c>
      <c r="K115" s="69">
        <f>'imported data from Web Calc'!CN121</f>
        <v>0</v>
      </c>
      <c r="L115" s="69">
        <f>'imported data from Web Calc'!CZ121</f>
        <v>0</v>
      </c>
      <c r="M115" s="69">
        <f>'imported data from Web Calc'!DG121</f>
        <v>0</v>
      </c>
      <c r="N115" s="78">
        <f t="shared" si="69"/>
        <v>0</v>
      </c>
      <c r="O115" s="69">
        <f>'imported data from Web Calc'!D121</f>
        <v>0.000936133625211476</v>
      </c>
      <c r="P115" s="69">
        <f>'imported data from Web Calc'!E121</f>
        <v>0.000468066812605738</v>
      </c>
      <c r="Q115" s="69">
        <f>'imported data from Web Calc'!F121</f>
        <v>0.00124817816694864</v>
      </c>
      <c r="R115" s="69">
        <f>'imported data from Web Calc'!G121</f>
        <v>0.00187226725042295</v>
      </c>
      <c r="S115" s="69">
        <f>'imported data from Web Calc'!I121</f>
        <v>0.00592884629300602</v>
      </c>
      <c r="T115" s="69">
        <f>'imported data from Web Calc'!J121</f>
        <v>0.00312044541737159</v>
      </c>
      <c r="U115" s="69">
        <f>'imported data from Web Calc'!K121</f>
        <v>0.000624089083474318</v>
      </c>
      <c r="V115" s="69">
        <f>'imported data from Web Calc'!L121</f>
        <v>0.000156022270868579</v>
      </c>
      <c r="W115" s="69">
        <f>'imported data from Web Calc'!M121</f>
        <v>0.00124817816694864</v>
      </c>
      <c r="X115" s="69">
        <f>'imported data from Web Calc'!N121</f>
        <v>0.00218431179216011</v>
      </c>
      <c r="Y115" s="69">
        <f>'imported data from Web Calc'!O121</f>
        <v>0.00702100218908607</v>
      </c>
      <c r="Z115" s="69">
        <f>'imported data from Web Calc'!P121</f>
        <v>0.0045246458551888</v>
      </c>
      <c r="AA115" s="69">
        <f>'imported data from Web Calc'!Q121</f>
        <v>0.000156022270868579</v>
      </c>
      <c r="AB115" s="69">
        <f>'imported data from Web Calc'!R121</f>
        <v>0.000156022270868579</v>
      </c>
      <c r="AC115" s="69">
        <f>'imported data from Web Calc'!S121</f>
        <v>0.00171624497955437</v>
      </c>
      <c r="AD115" s="69">
        <f>'imported data from Web Calc'!U121</f>
        <v>0.000468066812605738</v>
      </c>
      <c r="AE115" s="69">
        <f>'imported data from Web Calc'!V121</f>
        <v>0.000156022270868579</v>
      </c>
      <c r="AF115" s="69">
        <f>'imported data from Web Calc'!W121</f>
        <v>0.000780111354342897</v>
      </c>
      <c r="AG115" s="69">
        <f>'imported data from Web Calc'!X121</f>
        <v>0.000156022270868579</v>
      </c>
      <c r="AH115" s="69">
        <f>'imported data from Web Calc'!Y121</f>
        <v>0.00421260131345164</v>
      </c>
      <c r="AI115" s="69">
        <f>'imported data from Web Calc'!Z121</f>
        <v>0.000468066812605738</v>
      </c>
      <c r="AJ115" s="69">
        <f>'imported data from Web Calc'!AA121</f>
        <v>0.00249635633389727</v>
      </c>
      <c r="AK115" s="69">
        <f>'imported data from Web Calc'!AB121</f>
        <v>0.00312044541737159</v>
      </c>
      <c r="AL115" s="69">
        <f>'imported data from Web Calc'!AC121</f>
        <v>0.000468066812605738</v>
      </c>
      <c r="AM115" s="69">
        <f>'imported data from Web Calc'!AD121</f>
        <v>0.00187226725042295</v>
      </c>
      <c r="AN115" s="69">
        <f>'imported data from Web Calc'!AE121</f>
        <v>0.00124817816694864</v>
      </c>
      <c r="AO115" s="69">
        <f>'imported data from Web Calc'!AG121</f>
        <v>0.00140420043781721</v>
      </c>
      <c r="AP115" s="69">
        <f>'imported data from Web Calc'!AH121</f>
        <v>0.00156022270868579</v>
      </c>
      <c r="AQ115" s="69">
        <f>'imported data from Web Calc'!AI121</f>
        <v>0.00265237860476585</v>
      </c>
      <c r="AR115" s="69">
        <f>'imported data from Web Calc'!AJ121</f>
        <v>0.00920531398124618</v>
      </c>
      <c r="AS115" s="69">
        <f>'imported data from Web Calc'!AK121</f>
        <v>0.000780111354342897</v>
      </c>
      <c r="AT115" s="69">
        <f>'imported data from Web Calc'!AL121</f>
        <v>0.000312044541737159</v>
      </c>
      <c r="AU115" s="69">
        <f>'imported data from Web Calc'!AM121</f>
        <v>0.00109215589608006</v>
      </c>
      <c r="AV115" s="69">
        <f>'imported data from Web Calc'!AN121</f>
        <v>0.00202828952129153</v>
      </c>
      <c r="AW115" s="69">
        <f>'imported data from Web Calc'!AO121</f>
        <v>0.000312044541737159</v>
      </c>
      <c r="AX115" s="69">
        <f>'imported data from Web Calc'!AP121</f>
        <v>0</v>
      </c>
      <c r="AY115" s="69">
        <f>'imported data from Web Calc'!AQ121</f>
        <v>0.00187226725042295</v>
      </c>
      <c r="AZ115" s="69">
        <f>'imported data from Web Calc'!AS121</f>
        <v>0.00109215589608006</v>
      </c>
      <c r="BA115" s="69">
        <f>'imported data from Web Calc'!AT121</f>
        <v>0.000156022270868579</v>
      </c>
      <c r="BB115" s="69">
        <f>'imported data from Web Calc'!AU121</f>
        <v>0.00218431179216011</v>
      </c>
      <c r="BC115" s="69">
        <f>'imported data from Web Calc'!AV121</f>
        <v>0.000468066812605738</v>
      </c>
      <c r="BD115" s="69">
        <f>'imported data from Web Calc'!AW121</f>
        <v>0.00187226725042295</v>
      </c>
      <c r="BE115" s="69">
        <f>'imported data from Web Calc'!AX121</f>
        <v>0.00265237860476585</v>
      </c>
      <c r="BF115" s="69">
        <f>'imported data from Web Calc'!AY121</f>
        <v>0.00218431179216011</v>
      </c>
      <c r="BG115" s="69">
        <f>'imported data from Web Calc'!AZ121</f>
        <v>0.00624089083474318</v>
      </c>
      <c r="BH115" s="69">
        <f>'imported data from Web Calc'!BA121</f>
        <v>0.00234033406302869</v>
      </c>
      <c r="BI115" s="69">
        <f>'imported data from Web Calc'!BB121</f>
        <v>0.00702100218908607</v>
      </c>
      <c r="BJ115" s="69">
        <f>'imported data from Web Calc'!BC121</f>
        <v>0.00296442314650301</v>
      </c>
      <c r="BK115" s="69">
        <f>'imported data from Web Calc'!BE121</f>
        <v>0.000312044541737159</v>
      </c>
      <c r="BL115" s="69">
        <f>'imported data from Web Calc'!BF121</f>
        <v>0.00124817816694864</v>
      </c>
      <c r="BM115" s="69">
        <f>'imported data from Web Calc'!BG121</f>
        <v>0.000156022270868579</v>
      </c>
      <c r="BN115" s="69">
        <f>'imported data from Web Calc'!BH121</f>
        <v>0</v>
      </c>
      <c r="BO115" s="69">
        <f>'imported data from Web Calc'!BI121</f>
        <v>0.00124817816694864</v>
      </c>
      <c r="BP115" s="69">
        <f>'imported data from Web Calc'!BJ121</f>
        <v>0.000312044541737159</v>
      </c>
      <c r="BQ115" s="69">
        <f>'imported data from Web Calc'!BK121</f>
        <v>0.00343248995910875</v>
      </c>
      <c r="BR115" s="69">
        <f>'imported data from Web Calc'!BL121</f>
        <v>0.000468066812605738</v>
      </c>
      <c r="BS115" s="69">
        <f>'imported data from Web Calc'!BM121</f>
        <v>0.000468066812605738</v>
      </c>
      <c r="BT115" s="69">
        <f>'imported data from Web Calc'!BN121</f>
        <v>0.000780111354342897</v>
      </c>
      <c r="BU115" s="69">
        <f>'imported data from Web Calc'!BO121</f>
        <v>0.000468066812605738</v>
      </c>
      <c r="BV115" s="69">
        <f>'imported data from Web Calc'!BQ121</f>
        <v>0.00140420043781721</v>
      </c>
      <c r="BW115" s="69">
        <f>'imported data from Web Calc'!BR121</f>
        <v>0.000624089083474318</v>
      </c>
      <c r="BX115" s="69">
        <f>'imported data from Web Calc'!BS121</f>
        <v>0.00280840087563443</v>
      </c>
      <c r="BY115" s="69">
        <f>'imported data from Web Calc'!BT121</f>
        <v>0.00312044541737159</v>
      </c>
      <c r="BZ115" s="69">
        <f>'imported data from Web Calc'!BU121</f>
        <v>0.00187226725042295</v>
      </c>
      <c r="CA115" s="69">
        <f>'imported data from Web Calc'!BV121</f>
        <v>0.00296442314650301</v>
      </c>
      <c r="CB115" s="69">
        <f>'imported data from Web Calc'!BW121</f>
        <v>0.00280840087563443</v>
      </c>
      <c r="CC115" s="69">
        <f>'imported data from Web Calc'!BX121</f>
        <v>0.00514873493866312</v>
      </c>
      <c r="CD115" s="69">
        <f>'imported data from Web Calc'!BY121</f>
        <v>0.000156022270868579</v>
      </c>
      <c r="CE115" s="69">
        <f>'imported data from Web Calc'!BZ121</f>
        <v>0.000156022270868579</v>
      </c>
      <c r="CF115" s="69">
        <f>'imported data from Web Calc'!CA121</f>
        <v>0.00124817816694864</v>
      </c>
      <c r="CG115" s="69">
        <f>'imported data from Web Calc'!CC121</f>
        <v>0.00686497991821749</v>
      </c>
      <c r="CH115" s="69">
        <f>'imported data from Web Calc'!CD121</f>
        <v>0.000468066812605738</v>
      </c>
      <c r="CI115" s="69">
        <f>'imported data from Web Calc'!CE121</f>
        <v>0.000624089083474318</v>
      </c>
      <c r="CJ115" s="69">
        <f>'imported data from Web Calc'!CF121</f>
        <v>0.000624089083474318</v>
      </c>
      <c r="CK115" s="69">
        <f>'imported data from Web Calc'!CG121</f>
        <v>0.000312044541737159</v>
      </c>
      <c r="CL115" s="69">
        <f>'imported data from Web Calc'!CH121</f>
        <v>0.000156022270868579</v>
      </c>
      <c r="CM115" s="69">
        <f>'imported data from Web Calc'!CI121</f>
        <v>0</v>
      </c>
      <c r="CN115" s="69">
        <f>'imported data from Web Calc'!CJ121</f>
        <v>0.000156022270868579</v>
      </c>
      <c r="CO115" s="69">
        <f>'imported data from Web Calc'!CK121</f>
        <v>0.00920531398124618</v>
      </c>
      <c r="CP115" s="69">
        <f>'imported data from Web Calc'!CL121</f>
        <v>0.00483669039692596</v>
      </c>
      <c r="CQ115" s="69">
        <f>'imported data from Web Calc'!CM121</f>
        <v>0.00218431179216011</v>
      </c>
      <c r="CR115" s="69">
        <f>'imported data from Web Calc'!CO121</f>
        <v>0.00234033406302869</v>
      </c>
      <c r="CS115" s="69">
        <f>'imported data from Web Calc'!CP121</f>
        <v>0.00249635633389727</v>
      </c>
      <c r="CT115" s="69">
        <f>'imported data from Web Calc'!CQ121</f>
        <v>0.00499271266779454</v>
      </c>
      <c r="CU115" s="69">
        <f>'imported data from Web Calc'!CR121</f>
        <v>0.00187226725042295</v>
      </c>
      <c r="CV115" s="69">
        <f>'imported data from Web Calc'!CS121</f>
        <v>0.00280840087563443</v>
      </c>
      <c r="CW115" s="69">
        <f>'imported data from Web Calc'!CT121</f>
        <v>0.00405657904258306</v>
      </c>
      <c r="CX115" s="69">
        <f>'imported data from Web Calc'!CU121</f>
        <v>0.00577282402213744</v>
      </c>
      <c r="CY115" s="69">
        <f>'imported data from Web Calc'!CV121</f>
        <v>0.00546077948040028</v>
      </c>
      <c r="CZ115" s="69">
        <f>'imported data from Web Calc'!CW121</f>
        <v>0</v>
      </c>
      <c r="DA115" s="69">
        <f>'imported data from Web Calc'!CX121</f>
        <v>0.000156022270868579</v>
      </c>
      <c r="DB115" s="69">
        <f>'imported data from Web Calc'!CY121</f>
        <v>0.00171624497955437</v>
      </c>
      <c r="DC115" s="69">
        <f>'imported data from Web Calc'!DA121</f>
        <v>0.000312044541737159</v>
      </c>
      <c r="DD115" s="69">
        <f>'imported data from Web Calc'!DB121</f>
        <v>0.000468066812605738</v>
      </c>
      <c r="DE115" s="69">
        <f>'imported data from Web Calc'!DC121</f>
        <v>0.000624089083474318</v>
      </c>
      <c r="DF115" s="69">
        <f>'imported data from Web Calc'!DD121</f>
        <v>0</v>
      </c>
      <c r="DG115" s="69">
        <f>'imported data from Web Calc'!DE121</f>
        <v>0.000936133625211476</v>
      </c>
      <c r="DH115" s="69">
        <f>'imported data from Web Calc'!DF121</f>
        <v>0.00140420043781721</v>
      </c>
      <c r="DI115" s="81"/>
      <c r="DJ115" s="66">
        <f t="shared" si="96"/>
        <v>0.000936133625211476</v>
      </c>
      <c r="DK115" s="66">
        <f t="shared" si="104"/>
        <v>0.000468066812605738</v>
      </c>
      <c r="DL115" s="66">
        <f t="shared" si="104"/>
        <v>0.00124817816694864</v>
      </c>
      <c r="DM115" s="66">
        <f t="shared" si="104"/>
        <v>0.00187226725042295</v>
      </c>
      <c r="DN115" s="66">
        <f t="shared" si="106"/>
        <v>0.00592884629300602</v>
      </c>
      <c r="DO115" s="66">
        <f t="shared" si="106"/>
        <v>0.00312044541737159</v>
      </c>
      <c r="DP115" s="66">
        <f t="shared" si="106"/>
        <v>0.000624089083474318</v>
      </c>
      <c r="DQ115" s="66">
        <f t="shared" si="106"/>
        <v>0.000156022270868579</v>
      </c>
      <c r="DR115" s="66">
        <f t="shared" si="106"/>
        <v>0.00124817816694864</v>
      </c>
      <c r="DS115" s="66">
        <f t="shared" si="106"/>
        <v>0.00218431179216011</v>
      </c>
      <c r="DT115" s="66">
        <f t="shared" si="106"/>
        <v>0.00702100218908607</v>
      </c>
      <c r="DU115" s="66">
        <f t="shared" si="106"/>
        <v>0.0045246458551888</v>
      </c>
      <c r="DV115" s="66">
        <f t="shared" si="106"/>
        <v>0.000156022270868579</v>
      </c>
      <c r="DW115" s="66">
        <f t="shared" si="106"/>
        <v>0.000156022270868579</v>
      </c>
      <c r="DX115" s="66">
        <f t="shared" si="106"/>
        <v>0.00171624497955437</v>
      </c>
      <c r="DY115" s="66">
        <f t="shared" si="106"/>
        <v>0.000468066812605738</v>
      </c>
      <c r="DZ115" s="66">
        <f t="shared" si="106"/>
        <v>0.000156022270868579</v>
      </c>
      <c r="EA115" s="66">
        <f t="shared" si="106"/>
        <v>0.000780111354342897</v>
      </c>
      <c r="EB115" s="66">
        <f t="shared" si="106"/>
        <v>0.000156022270868579</v>
      </c>
      <c r="EC115" s="66">
        <f t="shared" si="108"/>
        <v>0.00421260131345164</v>
      </c>
      <c r="ED115" s="66">
        <f t="shared" si="108"/>
        <v>0.000468066812605738</v>
      </c>
      <c r="EE115" s="66">
        <f t="shared" si="108"/>
        <v>0.00249635633389727</v>
      </c>
      <c r="EF115" s="66">
        <f t="shared" si="108"/>
        <v>0.00312044541737159</v>
      </c>
      <c r="EG115" s="66">
        <f t="shared" si="108"/>
        <v>0.000468066812605738</v>
      </c>
      <c r="EH115" s="66">
        <f t="shared" si="108"/>
        <v>0.00187226725042295</v>
      </c>
      <c r="EI115" s="66">
        <f t="shared" si="108"/>
        <v>0.00124817816694864</v>
      </c>
      <c r="EJ115" s="66">
        <f t="shared" si="108"/>
        <v>0.00140420043781721</v>
      </c>
      <c r="EK115" s="66">
        <f t="shared" si="108"/>
        <v>0.00156022270868579</v>
      </c>
      <c r="EL115" s="66">
        <f t="shared" si="108"/>
        <v>0.00265237860476585</v>
      </c>
      <c r="EM115" s="66">
        <f t="shared" si="108"/>
        <v>0.00920531398124618</v>
      </c>
      <c r="EN115" s="66">
        <f t="shared" si="108"/>
        <v>0.000780111354342897</v>
      </c>
      <c r="EO115" s="66">
        <f t="shared" si="108"/>
        <v>0.000312044541737159</v>
      </c>
      <c r="EP115" s="66">
        <f t="shared" si="108"/>
        <v>0.00109215589608006</v>
      </c>
      <c r="EQ115" s="66">
        <f t="shared" si="108"/>
        <v>0.00202828952129153</v>
      </c>
      <c r="ER115" s="66">
        <f t="shared" si="108"/>
        <v>0.000312044541737159</v>
      </c>
      <c r="ES115" s="66">
        <f t="shared" si="108"/>
        <v>0</v>
      </c>
      <c r="ET115" s="66">
        <f t="shared" si="108"/>
        <v>0.00187226725042295</v>
      </c>
      <c r="EU115" s="66">
        <f t="shared" si="108"/>
        <v>0.00109215589608006</v>
      </c>
      <c r="EV115" s="66">
        <f t="shared" si="108"/>
        <v>0.000156022270868579</v>
      </c>
      <c r="EW115" s="66">
        <f t="shared" si="108"/>
        <v>0.00218431179216011</v>
      </c>
      <c r="EX115" s="66">
        <f t="shared" si="108"/>
        <v>0.000468066812605738</v>
      </c>
      <c r="EY115" s="66">
        <f t="shared" si="108"/>
        <v>0.00187226725042295</v>
      </c>
      <c r="EZ115" s="66">
        <f t="shared" si="108"/>
        <v>0.00265237860476585</v>
      </c>
      <c r="FA115" s="66">
        <f t="shared" si="108"/>
        <v>0.00218431179216011</v>
      </c>
      <c r="FB115" s="66">
        <f t="shared" si="108"/>
        <v>0.00624089083474318</v>
      </c>
      <c r="FC115" s="66">
        <f t="shared" si="108"/>
        <v>0.00234033406302869</v>
      </c>
      <c r="FD115" s="66">
        <f t="shared" si="108"/>
        <v>0.00702100218908607</v>
      </c>
      <c r="FE115" s="66">
        <f t="shared" si="108"/>
        <v>0.00296442314650301</v>
      </c>
      <c r="FF115" s="66">
        <f t="shared" si="108"/>
        <v>0.000312044541737159</v>
      </c>
      <c r="FG115" s="66">
        <f t="shared" si="107"/>
        <v>0.00124817816694864</v>
      </c>
      <c r="FH115" s="66">
        <f t="shared" si="107"/>
        <v>0.000156022270868579</v>
      </c>
      <c r="FI115" s="66">
        <f t="shared" si="107"/>
        <v>0</v>
      </c>
      <c r="FJ115" s="66">
        <f t="shared" si="107"/>
        <v>0.00124817816694864</v>
      </c>
      <c r="FK115" s="66">
        <f t="shared" si="107"/>
        <v>0.000312044541737159</v>
      </c>
      <c r="FL115" s="66">
        <f t="shared" si="107"/>
        <v>0.00343248995910875</v>
      </c>
      <c r="FM115" s="66">
        <f t="shared" si="107"/>
        <v>0.000468066812605738</v>
      </c>
      <c r="FN115" s="66">
        <f t="shared" si="107"/>
        <v>0.000468066812605738</v>
      </c>
      <c r="FO115" s="66">
        <f t="shared" si="107"/>
        <v>0.000780111354342897</v>
      </c>
      <c r="FP115" s="66">
        <f t="shared" si="107"/>
        <v>0.000468066812605738</v>
      </c>
      <c r="FQ115" s="66">
        <f t="shared" si="107"/>
        <v>0.00140420043781721</v>
      </c>
      <c r="FR115" s="66">
        <f t="shared" si="107"/>
        <v>0.000624089083474318</v>
      </c>
      <c r="FS115" s="66">
        <f t="shared" si="107"/>
        <v>0.00280840087563443</v>
      </c>
      <c r="FT115" s="66">
        <f t="shared" si="107"/>
        <v>0.00312044541737159</v>
      </c>
      <c r="FU115" s="66">
        <f t="shared" si="107"/>
        <v>0.00187226725042295</v>
      </c>
      <c r="FV115" s="66">
        <f t="shared" si="99"/>
        <v>0.00296442314650301</v>
      </c>
      <c r="FW115" s="66">
        <f t="shared" si="103"/>
        <v>0.00280840087563443</v>
      </c>
      <c r="FX115" s="66">
        <f t="shared" si="103"/>
        <v>0.00514873493866312</v>
      </c>
      <c r="FY115" s="66">
        <f t="shared" si="103"/>
        <v>0.000156022270868579</v>
      </c>
      <c r="FZ115" s="66">
        <f t="shared" si="103"/>
        <v>0.000156022270868579</v>
      </c>
      <c r="GA115" s="66">
        <f t="shared" si="103"/>
        <v>0.00124817816694864</v>
      </c>
      <c r="GB115" s="66">
        <f t="shared" si="103"/>
        <v>0.00686497991821749</v>
      </c>
      <c r="GC115" s="66">
        <f t="shared" si="103"/>
        <v>0.000468066812605738</v>
      </c>
      <c r="GD115" s="66">
        <f t="shared" si="103"/>
        <v>0.000624089083474318</v>
      </c>
      <c r="GE115" s="66">
        <f t="shared" si="103"/>
        <v>0.000624089083474318</v>
      </c>
      <c r="GF115" s="66">
        <f t="shared" si="103"/>
        <v>0.000312044541737159</v>
      </c>
      <c r="GG115" s="66">
        <f t="shared" si="103"/>
        <v>0.000156022270868579</v>
      </c>
      <c r="GH115" s="66">
        <f t="shared" si="103"/>
        <v>0</v>
      </c>
      <c r="GI115" s="66">
        <f t="shared" si="103"/>
        <v>0.000156022270868579</v>
      </c>
      <c r="GJ115" s="66">
        <f t="shared" si="103"/>
        <v>0.00920531398124618</v>
      </c>
      <c r="GK115" s="66">
        <f t="shared" si="103"/>
        <v>0.00483669039692596</v>
      </c>
      <c r="GL115" s="66">
        <f t="shared" si="103"/>
        <v>0.00218431179216011</v>
      </c>
      <c r="GM115" s="66">
        <f t="shared" si="103"/>
        <v>0.00234033406302869</v>
      </c>
      <c r="GN115" s="66">
        <f t="shared" ref="GN115:HC115" si="109">IF(CS115-$N115&gt;0,CS115-$N115,0)</f>
        <v>0.00249635633389727</v>
      </c>
      <c r="GO115" s="66">
        <f t="shared" si="109"/>
        <v>0.00499271266779454</v>
      </c>
      <c r="GP115" s="66">
        <f t="shared" si="109"/>
        <v>0.00187226725042295</v>
      </c>
      <c r="GQ115" s="66">
        <f t="shared" si="109"/>
        <v>0.00280840087563443</v>
      </c>
      <c r="GR115" s="66">
        <f t="shared" si="109"/>
        <v>0.00405657904258306</v>
      </c>
      <c r="GS115" s="66">
        <f t="shared" si="109"/>
        <v>0.00577282402213744</v>
      </c>
      <c r="GT115" s="66">
        <f t="shared" si="109"/>
        <v>0.00546077948040028</v>
      </c>
      <c r="GU115" s="66">
        <f t="shared" si="109"/>
        <v>0</v>
      </c>
      <c r="GV115" s="66">
        <f t="shared" si="109"/>
        <v>0.000156022270868579</v>
      </c>
      <c r="GW115" s="66">
        <f t="shared" si="109"/>
        <v>0.00171624497955437</v>
      </c>
      <c r="GX115" s="66">
        <f t="shared" si="109"/>
        <v>0.000312044541737159</v>
      </c>
      <c r="GY115" s="66">
        <f t="shared" si="109"/>
        <v>0.000468066812605738</v>
      </c>
      <c r="GZ115" s="66">
        <f t="shared" si="109"/>
        <v>0.000624089083474318</v>
      </c>
      <c r="HA115" s="66">
        <f t="shared" si="109"/>
        <v>0</v>
      </c>
      <c r="HB115" s="66">
        <f t="shared" si="109"/>
        <v>0.000936133625211476</v>
      </c>
      <c r="HC115" s="66">
        <f t="shared" si="109"/>
        <v>0.00140420043781721</v>
      </c>
      <c r="HD115" s="66"/>
    </row>
    <row r="116" spans="1:212">
      <c r="A116" s="74" t="s">
        <v>529</v>
      </c>
      <c r="B116" s="75"/>
      <c r="C116" s="74" t="s">
        <v>529</v>
      </c>
      <c r="D116" s="82">
        <f t="shared" ref="D116:M116" si="110">D93+D94+D95+D96+D97+D98+D99+D100+D101+D102+D103+D104+D105+D106+D107+D108+D109+D110+D111+D112+D113+D114+D115</f>
        <v>0.00327646768824017</v>
      </c>
      <c r="E116" s="82">
        <f t="shared" si="110"/>
        <v>0.00109215589608006</v>
      </c>
      <c r="F116" s="82">
        <f t="shared" si="110"/>
        <v>0.00109215589608006</v>
      </c>
      <c r="G116" s="82">
        <f t="shared" si="110"/>
        <v>0.00140420043781721</v>
      </c>
      <c r="H116" s="82">
        <f t="shared" si="110"/>
        <v>0.00218431179216011</v>
      </c>
      <c r="I116" s="82">
        <f t="shared" si="110"/>
        <v>0.000780111354342897</v>
      </c>
      <c r="J116" s="82">
        <f t="shared" si="110"/>
        <v>0.00171624497955437</v>
      </c>
      <c r="K116" s="82">
        <f t="shared" si="110"/>
        <v>0.00140420043781721</v>
      </c>
      <c r="L116" s="82">
        <f t="shared" si="110"/>
        <v>0.00109215589608006</v>
      </c>
      <c r="M116" s="82">
        <f t="shared" si="110"/>
        <v>0.000780111354342897</v>
      </c>
      <c r="N116" s="78">
        <f t="shared" si="69"/>
        <v>0.0014822115732515</v>
      </c>
      <c r="O116" s="82">
        <f>O93+O94+O95+O96+O97+O98+O99+O100+O101+O102+O103+O104+O105+O106+O107+O108+O109+O110+O111+O112+O113+O114+O115</f>
        <v>0.586019649382384</v>
      </c>
      <c r="P116" s="82">
        <f t="shared" ref="P116:BU116" si="111">P93+P94+P95+P96+P97+P98+P99+P100+P101+P102+P103+P104+P105+P106+P107+P108+P109+P110+P111+P112+P113+P114+P115</f>
        <v>0.601465854198374</v>
      </c>
      <c r="Q116" s="82">
        <f t="shared" si="111"/>
        <v>0.578998647193298</v>
      </c>
      <c r="R116" s="82">
        <f t="shared" si="111"/>
        <v>0.578062513568087</v>
      </c>
      <c r="S116" s="82">
        <f t="shared" si="111"/>
        <v>2.39275754604053</v>
      </c>
      <c r="T116" s="82">
        <f t="shared" si="111"/>
        <v>0.879497540886182</v>
      </c>
      <c r="U116" s="82">
        <f t="shared" si="111"/>
        <v>0.357134978018178</v>
      </c>
      <c r="V116" s="82">
        <f t="shared" si="111"/>
        <v>0.165227584849826</v>
      </c>
      <c r="W116" s="82">
        <f t="shared" si="111"/>
        <v>1.24178125384302</v>
      </c>
      <c r="X116" s="82">
        <f t="shared" si="111"/>
        <v>0.941750426962745</v>
      </c>
      <c r="Y116" s="82">
        <f t="shared" si="111"/>
        <v>1.43961749330438</v>
      </c>
      <c r="Z116" s="82">
        <f t="shared" si="111"/>
        <v>1.21166895556539</v>
      </c>
      <c r="AA116" s="82">
        <f t="shared" si="111"/>
        <v>0.0884646275824845</v>
      </c>
      <c r="AB116" s="82">
        <f t="shared" si="111"/>
        <v>0.180049700582341</v>
      </c>
      <c r="AC116" s="82">
        <f t="shared" si="111"/>
        <v>0.570573444566395</v>
      </c>
      <c r="AD116" s="82">
        <f t="shared" si="111"/>
        <v>0.284272577522552</v>
      </c>
      <c r="AE116" s="82">
        <f t="shared" si="111"/>
        <v>0.174276876560203</v>
      </c>
      <c r="AF116" s="82">
        <f t="shared" si="111"/>
        <v>0.254940390599259</v>
      </c>
      <c r="AG116" s="82">
        <f t="shared" si="111"/>
        <v>0.10765536689932</v>
      </c>
      <c r="AH116" s="82">
        <f t="shared" si="111"/>
        <v>0.841584129065117</v>
      </c>
      <c r="AI116" s="82">
        <f t="shared" si="111"/>
        <v>0.354326577142544</v>
      </c>
      <c r="AJ116" s="82">
        <f t="shared" si="111"/>
        <v>0.510816914823729</v>
      </c>
      <c r="AK116" s="82">
        <f t="shared" si="111"/>
        <v>1.43103626840661</v>
      </c>
      <c r="AL116" s="82">
        <f t="shared" si="111"/>
        <v>0.165539629391563</v>
      </c>
      <c r="AM116" s="82">
        <f t="shared" si="111"/>
        <v>0.511128959365466</v>
      </c>
      <c r="AN116" s="82">
        <f t="shared" si="111"/>
        <v>0.542489435810051</v>
      </c>
      <c r="AO116" s="82">
        <f t="shared" si="111"/>
        <v>0.420323997719953</v>
      </c>
      <c r="AP116" s="82">
        <f t="shared" si="111"/>
        <v>0.585863627111516</v>
      </c>
      <c r="AQ116" s="82">
        <f t="shared" si="111"/>
        <v>0.607082655949642</v>
      </c>
      <c r="AR116" s="82">
        <f t="shared" si="111"/>
        <v>2.43394742554984</v>
      </c>
      <c r="AS116" s="82">
        <f t="shared" si="111"/>
        <v>0.28115213210518</v>
      </c>
      <c r="AT116" s="82">
        <f t="shared" si="111"/>
        <v>0.179425611498866</v>
      </c>
      <c r="AU116" s="82">
        <f t="shared" si="111"/>
        <v>0.645308112312444</v>
      </c>
      <c r="AV116" s="82">
        <f t="shared" si="111"/>
        <v>0.469158968501818</v>
      </c>
      <c r="AW116" s="82">
        <f t="shared" si="111"/>
        <v>0.135895397926533</v>
      </c>
      <c r="AX116" s="82">
        <f t="shared" si="111"/>
        <v>0.0294882091941615</v>
      </c>
      <c r="AY116" s="82">
        <f t="shared" si="111"/>
        <v>0.550446571624348</v>
      </c>
      <c r="AZ116" s="82">
        <f t="shared" si="111"/>
        <v>0.256812657849682</v>
      </c>
      <c r="BA116" s="82">
        <f t="shared" si="111"/>
        <v>0.110307745504086</v>
      </c>
      <c r="BB116" s="82">
        <f t="shared" si="111"/>
        <v>0.783543844302006</v>
      </c>
      <c r="BC116" s="82">
        <f t="shared" si="111"/>
        <v>0.487101529651705</v>
      </c>
      <c r="BD116" s="82">
        <f t="shared" si="111"/>
        <v>0.538432856767468</v>
      </c>
      <c r="BE116" s="82">
        <f t="shared" si="111"/>
        <v>0.605678455511825</v>
      </c>
      <c r="BF116" s="82">
        <f t="shared" si="111"/>
        <v>0.712085644244196</v>
      </c>
      <c r="BG116" s="82">
        <f t="shared" si="111"/>
        <v>1.664445585626</v>
      </c>
      <c r="BH116" s="82">
        <f t="shared" si="111"/>
        <v>0.675264388319212</v>
      </c>
      <c r="BI116" s="82">
        <f t="shared" si="111"/>
        <v>1.95963972210936</v>
      </c>
      <c r="BJ116" s="82">
        <f t="shared" si="111"/>
        <v>0.556687462459091</v>
      </c>
      <c r="BK116" s="82">
        <f t="shared" si="111"/>
        <v>0.239806230325007</v>
      </c>
      <c r="BL116" s="82">
        <f t="shared" si="111"/>
        <v>0.47555588160743</v>
      </c>
      <c r="BM116" s="82">
        <f t="shared" si="111"/>
        <v>0.163979406682877</v>
      </c>
      <c r="BN116" s="82">
        <f t="shared" si="111"/>
        <v>0.0338568327784817</v>
      </c>
      <c r="BO116" s="82">
        <f t="shared" si="111"/>
        <v>0.316881232134085</v>
      </c>
      <c r="BP116" s="82">
        <f t="shared" si="111"/>
        <v>0.298314581900724</v>
      </c>
      <c r="BQ116" s="82">
        <f t="shared" si="111"/>
        <v>0.662782606649725</v>
      </c>
      <c r="BR116" s="82">
        <f t="shared" si="111"/>
        <v>0.170064275246752</v>
      </c>
      <c r="BS116" s="82">
        <f t="shared" si="111"/>
        <v>0.131682796613081</v>
      </c>
      <c r="BT116" s="82">
        <f t="shared" si="111"/>
        <v>0.331391303324863</v>
      </c>
      <c r="BU116" s="82">
        <f t="shared" si="111"/>
        <v>0.556063373375617</v>
      </c>
      <c r="BV116" s="82">
        <f t="shared" ref="BV116:DH116" si="112">BV93+BV94+BV95+BV96+BV97+BV98+BV99+BV100+BV101+BV102+BV103+BV104+BV105+BV106+BV107+BV108+BV109+BV110+BV111+BV112+BV113+BV114+BV115</f>
        <v>0.623621016661712</v>
      </c>
      <c r="BW116" s="82">
        <f t="shared" si="112"/>
        <v>0.456677186832332</v>
      </c>
      <c r="BX116" s="82">
        <f t="shared" si="112"/>
        <v>1.12554466204593</v>
      </c>
      <c r="BY116" s="82">
        <f t="shared" si="112"/>
        <v>1.54150003618156</v>
      </c>
      <c r="BZ116" s="82">
        <f t="shared" si="112"/>
        <v>0.631578152476009</v>
      </c>
      <c r="CA116" s="82">
        <f t="shared" si="112"/>
        <v>0.502391712196826</v>
      </c>
      <c r="CB116" s="82">
        <f t="shared" si="112"/>
        <v>0.839243795002089</v>
      </c>
      <c r="CC116" s="82">
        <f t="shared" si="112"/>
        <v>1.56552746589533</v>
      </c>
      <c r="CD116" s="82">
        <f t="shared" si="112"/>
        <v>0.207041553442605</v>
      </c>
      <c r="CE116" s="82">
        <f t="shared" si="112"/>
        <v>0.149001268679493</v>
      </c>
      <c r="CF116" s="82">
        <f t="shared" si="112"/>
        <v>0.568701177315972</v>
      </c>
      <c r="CG116" s="82">
        <f t="shared" si="112"/>
        <v>2.13438466548217</v>
      </c>
      <c r="CH116" s="82">
        <f t="shared" si="112"/>
        <v>0.189567059105324</v>
      </c>
      <c r="CI116" s="82">
        <f t="shared" si="112"/>
        <v>0.308143984965444</v>
      </c>
      <c r="CJ116" s="82">
        <f t="shared" si="112"/>
        <v>0.112648079567114</v>
      </c>
      <c r="CK116" s="82">
        <f t="shared" si="112"/>
        <v>0.389275565817106</v>
      </c>
      <c r="CL116" s="82">
        <f t="shared" si="112"/>
        <v>0.203921108025233</v>
      </c>
      <c r="CM116" s="82">
        <f t="shared" si="112"/>
        <v>0.0859682712485872</v>
      </c>
      <c r="CN116" s="82">
        <f t="shared" si="112"/>
        <v>0.0499271266779454</v>
      </c>
      <c r="CO116" s="82">
        <f t="shared" si="112"/>
        <v>3.03291692341431</v>
      </c>
      <c r="CP116" s="82">
        <f t="shared" si="112"/>
        <v>1.66132514020863</v>
      </c>
      <c r="CQ116" s="82">
        <f t="shared" si="112"/>
        <v>0.567921065961629</v>
      </c>
      <c r="CR116" s="82">
        <f t="shared" si="112"/>
        <v>0.836435394126454</v>
      </c>
      <c r="CS116" s="82">
        <f t="shared" si="112"/>
        <v>0.899624413828229</v>
      </c>
      <c r="CT116" s="82">
        <f t="shared" si="112"/>
        <v>1.15362867080228</v>
      </c>
      <c r="CU116" s="82">
        <f t="shared" si="112"/>
        <v>0.53484434453749</v>
      </c>
      <c r="CV116" s="82">
        <f t="shared" si="112"/>
        <v>0.637506998769015</v>
      </c>
      <c r="CW116" s="82">
        <f t="shared" si="112"/>
        <v>1.25473110232512</v>
      </c>
      <c r="CX116" s="82">
        <f t="shared" si="112"/>
        <v>1.21915802456708</v>
      </c>
      <c r="CY116" s="82">
        <f t="shared" si="112"/>
        <v>1.53494710080508</v>
      </c>
      <c r="CZ116" s="82">
        <f t="shared" si="112"/>
        <v>0.146348890074728</v>
      </c>
      <c r="DA116" s="82">
        <f t="shared" si="112"/>
        <v>0.104066854669342</v>
      </c>
      <c r="DB116" s="82">
        <f t="shared" si="112"/>
        <v>0.556063373375617</v>
      </c>
      <c r="DC116" s="82">
        <f t="shared" si="112"/>
        <v>0.396764634818797</v>
      </c>
      <c r="DD116" s="82">
        <f t="shared" si="112"/>
        <v>0.162731228515928</v>
      </c>
      <c r="DE116" s="82">
        <f t="shared" si="112"/>
        <v>0.143072422386487</v>
      </c>
      <c r="DF116" s="82">
        <f t="shared" si="112"/>
        <v>0.0277719642146071</v>
      </c>
      <c r="DG116" s="82">
        <f t="shared" si="112"/>
        <v>0.639691310561176</v>
      </c>
      <c r="DH116" s="82">
        <f t="shared" si="112"/>
        <v>0.557467573813434</v>
      </c>
      <c r="DI116" s="83"/>
      <c r="DJ116" s="82">
        <f t="shared" ref="DJ116" si="113">SUM(DJ93:DJ115)</f>
        <v>0.584537437809133</v>
      </c>
      <c r="DK116" s="82">
        <f t="shared" ref="DK116:FV116" si="114">SUM(DK93:DK115)</f>
        <v>0.599983642625122</v>
      </c>
      <c r="DL116" s="82">
        <f t="shared" si="114"/>
        <v>0.577516435620047</v>
      </c>
      <c r="DM116" s="82">
        <f t="shared" si="114"/>
        <v>0.576580301994835</v>
      </c>
      <c r="DN116" s="82">
        <f t="shared" si="114"/>
        <v>2.39127533446728</v>
      </c>
      <c r="DO116" s="82">
        <f t="shared" si="114"/>
        <v>0.87801532931293</v>
      </c>
      <c r="DP116" s="82">
        <f t="shared" si="114"/>
        <v>0.355652766444927</v>
      </c>
      <c r="DQ116" s="82">
        <f t="shared" si="114"/>
        <v>0.163760975503661</v>
      </c>
      <c r="DR116" s="82">
        <f t="shared" si="114"/>
        <v>1.24029904226977</v>
      </c>
      <c r="DS116" s="82">
        <f t="shared" si="114"/>
        <v>0.940268215389494</v>
      </c>
      <c r="DT116" s="82">
        <f t="shared" si="114"/>
        <v>1.43813528173113</v>
      </c>
      <c r="DU116" s="82">
        <f t="shared" si="114"/>
        <v>1.21018674399214</v>
      </c>
      <c r="DV116" s="82">
        <f t="shared" si="114"/>
        <v>0.0870136204634067</v>
      </c>
      <c r="DW116" s="82">
        <f t="shared" si="114"/>
        <v>0.178598693463263</v>
      </c>
      <c r="DX116" s="82">
        <f t="shared" si="114"/>
        <v>0.569091232993143</v>
      </c>
      <c r="DY116" s="82">
        <f t="shared" si="114"/>
        <v>0.2827903659493</v>
      </c>
      <c r="DZ116" s="82">
        <f t="shared" si="114"/>
        <v>0.172825869441125</v>
      </c>
      <c r="EA116" s="82">
        <f t="shared" si="114"/>
        <v>0.253458179026007</v>
      </c>
      <c r="EB116" s="82">
        <f t="shared" si="114"/>
        <v>0.106188757553155</v>
      </c>
      <c r="EC116" s="82">
        <f t="shared" si="114"/>
        <v>0.840101917491866</v>
      </c>
      <c r="ED116" s="82">
        <f t="shared" si="114"/>
        <v>0.352844365569292</v>
      </c>
      <c r="EE116" s="82">
        <f t="shared" si="114"/>
        <v>0.509350305477564</v>
      </c>
      <c r="EF116" s="82">
        <f t="shared" si="114"/>
        <v>1.42955405683336</v>
      </c>
      <c r="EG116" s="82">
        <f t="shared" si="114"/>
        <v>0.164057417818311</v>
      </c>
      <c r="EH116" s="82">
        <f t="shared" si="114"/>
        <v>0.509646747792215</v>
      </c>
      <c r="EI116" s="82">
        <f t="shared" si="114"/>
        <v>0.541007224236799</v>
      </c>
      <c r="EJ116" s="82">
        <f t="shared" si="114"/>
        <v>0.418841786146701</v>
      </c>
      <c r="EK116" s="82">
        <f t="shared" si="114"/>
        <v>0.584381415538264</v>
      </c>
      <c r="EL116" s="82">
        <f t="shared" si="114"/>
        <v>0.605600444376391</v>
      </c>
      <c r="EM116" s="82">
        <f t="shared" si="114"/>
        <v>2.43246521397659</v>
      </c>
      <c r="EN116" s="82">
        <f t="shared" si="114"/>
        <v>0.279669920531929</v>
      </c>
      <c r="EO116" s="82">
        <f t="shared" si="114"/>
        <v>0.177974604379789</v>
      </c>
      <c r="EP116" s="82">
        <f t="shared" si="114"/>
        <v>0.643825900739193</v>
      </c>
      <c r="EQ116" s="82">
        <f t="shared" si="114"/>
        <v>0.467676756928567</v>
      </c>
      <c r="ER116" s="82">
        <f t="shared" si="114"/>
        <v>0.134428788580368</v>
      </c>
      <c r="ES116" s="82">
        <f t="shared" si="114"/>
        <v>0.0280372020750837</v>
      </c>
      <c r="ET116" s="82">
        <f t="shared" si="114"/>
        <v>0.548979962278183</v>
      </c>
      <c r="EU116" s="82">
        <f t="shared" si="114"/>
        <v>0.255346048503517</v>
      </c>
      <c r="EV116" s="82">
        <f t="shared" si="114"/>
        <v>0.108856738385008</v>
      </c>
      <c r="EW116" s="82">
        <f t="shared" si="114"/>
        <v>0.782061632728754</v>
      </c>
      <c r="EX116" s="82">
        <f t="shared" si="114"/>
        <v>0.485619318078453</v>
      </c>
      <c r="EY116" s="82">
        <f t="shared" si="114"/>
        <v>0.536950645194216</v>
      </c>
      <c r="EZ116" s="82">
        <f t="shared" si="114"/>
        <v>0.604196243938574</v>
      </c>
      <c r="FA116" s="82">
        <f t="shared" si="114"/>
        <v>0.710603432670945</v>
      </c>
      <c r="FB116" s="82">
        <f t="shared" si="114"/>
        <v>1.66296337405275</v>
      </c>
      <c r="FC116" s="82">
        <f t="shared" si="114"/>
        <v>0.67378217674596</v>
      </c>
      <c r="FD116" s="82">
        <f t="shared" si="114"/>
        <v>1.95815751053611</v>
      </c>
      <c r="FE116" s="82">
        <f t="shared" si="114"/>
        <v>0.55520525088584</v>
      </c>
      <c r="FF116" s="82">
        <f t="shared" si="114"/>
        <v>0.238324018751755</v>
      </c>
      <c r="FG116" s="82">
        <f t="shared" si="114"/>
        <v>0.474089272261265</v>
      </c>
      <c r="FH116" s="82">
        <f t="shared" si="114"/>
        <v>0.162528399563799</v>
      </c>
      <c r="FI116" s="82">
        <f t="shared" si="114"/>
        <v>0.0324058256594039</v>
      </c>
      <c r="FJ116" s="82">
        <f t="shared" si="114"/>
        <v>0.31541462278792</v>
      </c>
      <c r="FK116" s="82">
        <f t="shared" si="114"/>
        <v>0.296832370327472</v>
      </c>
      <c r="FL116" s="82">
        <f t="shared" si="114"/>
        <v>0.661300395076474</v>
      </c>
      <c r="FM116" s="82">
        <f t="shared" si="114"/>
        <v>0.1685820636735</v>
      </c>
      <c r="FN116" s="82">
        <f t="shared" si="114"/>
        <v>0.130231789494003</v>
      </c>
      <c r="FO116" s="82">
        <f t="shared" si="114"/>
        <v>0.329909091751611</v>
      </c>
      <c r="FP116" s="82">
        <f t="shared" si="114"/>
        <v>0.554581161802365</v>
      </c>
      <c r="FQ116" s="82">
        <f t="shared" si="114"/>
        <v>0.62213880508846</v>
      </c>
      <c r="FR116" s="82">
        <f t="shared" si="114"/>
        <v>0.45519497525908</v>
      </c>
      <c r="FS116" s="82">
        <f t="shared" si="114"/>
        <v>1.12406245047268</v>
      </c>
      <c r="FT116" s="82">
        <f t="shared" si="114"/>
        <v>1.54001782460831</v>
      </c>
      <c r="FU116" s="82">
        <f t="shared" si="114"/>
        <v>0.630095940902758</v>
      </c>
      <c r="FV116" s="82">
        <f t="shared" si="114"/>
        <v>0.500909500623574</v>
      </c>
      <c r="FW116" s="82">
        <f t="shared" ref="FW116:HC116" si="115">SUM(FW93:FW115)</f>
        <v>0.837761583428837</v>
      </c>
      <c r="FX116" s="82">
        <f t="shared" si="115"/>
        <v>1.56404525432207</v>
      </c>
      <c r="FY116" s="82">
        <f t="shared" si="115"/>
        <v>0.205559341869353</v>
      </c>
      <c r="FZ116" s="82">
        <f t="shared" si="115"/>
        <v>0.147534659333329</v>
      </c>
      <c r="GA116" s="82">
        <f t="shared" si="115"/>
        <v>0.56721896574272</v>
      </c>
      <c r="GB116" s="82">
        <f t="shared" si="115"/>
        <v>2.13290245390891</v>
      </c>
      <c r="GC116" s="82">
        <f t="shared" si="115"/>
        <v>0.188100449759159</v>
      </c>
      <c r="GD116" s="82">
        <f t="shared" si="115"/>
        <v>0.30667737561928</v>
      </c>
      <c r="GE116" s="82">
        <f t="shared" si="115"/>
        <v>0.111165867993863</v>
      </c>
      <c r="GF116" s="82">
        <f t="shared" si="115"/>
        <v>0.387808956470941</v>
      </c>
      <c r="GG116" s="82">
        <f t="shared" si="115"/>
        <v>0.202454498679069</v>
      </c>
      <c r="GH116" s="82">
        <f t="shared" si="115"/>
        <v>0.0845172641295095</v>
      </c>
      <c r="GI116" s="82">
        <f t="shared" si="115"/>
        <v>0.0484761195588676</v>
      </c>
      <c r="GJ116" s="82">
        <f t="shared" si="115"/>
        <v>3.03143471184106</v>
      </c>
      <c r="GK116" s="82">
        <f t="shared" si="115"/>
        <v>1.65984292863538</v>
      </c>
      <c r="GL116" s="82">
        <f t="shared" si="115"/>
        <v>0.566438854388378</v>
      </c>
      <c r="GM116" s="82">
        <f t="shared" si="115"/>
        <v>0.834953182553203</v>
      </c>
      <c r="GN116" s="82">
        <f t="shared" si="115"/>
        <v>0.898142202254977</v>
      </c>
      <c r="GO116" s="82">
        <f t="shared" si="115"/>
        <v>1.15214645922902</v>
      </c>
      <c r="GP116" s="82">
        <f t="shared" si="115"/>
        <v>0.533362132964239</v>
      </c>
      <c r="GQ116" s="82">
        <f t="shared" si="115"/>
        <v>0.636040389422851</v>
      </c>
      <c r="GR116" s="82">
        <f t="shared" si="115"/>
        <v>1.25324889075186</v>
      </c>
      <c r="GS116" s="82">
        <f t="shared" si="115"/>
        <v>1.21767581299383</v>
      </c>
      <c r="GT116" s="82">
        <f t="shared" si="115"/>
        <v>1.53346488923183</v>
      </c>
      <c r="GU116" s="82">
        <f t="shared" si="115"/>
        <v>0.144882280728563</v>
      </c>
      <c r="GV116" s="82">
        <f t="shared" si="115"/>
        <v>0.102600245323178</v>
      </c>
      <c r="GW116" s="82">
        <f t="shared" si="115"/>
        <v>0.554581161802365</v>
      </c>
      <c r="GX116" s="82">
        <f t="shared" si="115"/>
        <v>0.395282423245546</v>
      </c>
      <c r="GY116" s="82">
        <f t="shared" si="115"/>
        <v>0.161264619169764</v>
      </c>
      <c r="GZ116" s="82">
        <f t="shared" si="115"/>
        <v>0.14162141526741</v>
      </c>
      <c r="HA116" s="82">
        <f t="shared" si="115"/>
        <v>0.0263209570955293</v>
      </c>
      <c r="HB116" s="82">
        <f t="shared" si="115"/>
        <v>0.638209098987924</v>
      </c>
      <c r="HC116" s="82">
        <f t="shared" si="115"/>
        <v>0.555985362240182</v>
      </c>
      <c r="HD116" s="82"/>
    </row>
    <row r="117" spans="1:212">
      <c r="A117">
        <f>'imported data from Web Calc'!A124</f>
        <v>822.5</v>
      </c>
      <c r="B117" t="str">
        <f>'imported data from Web Calc'!B124</f>
        <v>C41H73O13P</v>
      </c>
      <c r="C117" s="61" t="str">
        <f>'imported data from Web Calc'!C124</f>
        <v>PI(32:3)</v>
      </c>
      <c r="D117" s="69">
        <f>'imported data from Web Calc'!H124</f>
        <v>0</v>
      </c>
      <c r="E117" s="69">
        <f>'imported data from Web Calc'!T124</f>
        <v>0</v>
      </c>
      <c r="F117" s="69">
        <f>'imported data from Web Calc'!AF124</f>
        <v>0</v>
      </c>
      <c r="G117" s="69">
        <f>'imported data from Web Calc'!AR124</f>
        <v>0</v>
      </c>
      <c r="H117" s="69">
        <f>'imported data from Web Calc'!BD124</f>
        <v>0</v>
      </c>
      <c r="I117" s="69">
        <f>'imported data from Web Calc'!BP124</f>
        <v>0</v>
      </c>
      <c r="J117" s="69">
        <f>'imported data from Web Calc'!CB124</f>
        <v>0</v>
      </c>
      <c r="K117" s="69">
        <f>'imported data from Web Calc'!CN124</f>
        <v>0</v>
      </c>
      <c r="L117" s="69">
        <f>'imported data from Web Calc'!CZ124</f>
        <v>0</v>
      </c>
      <c r="M117" s="69">
        <f>'imported data from Web Calc'!DG124</f>
        <v>0</v>
      </c>
      <c r="N117" s="78">
        <f t="shared" si="69"/>
        <v>0</v>
      </c>
      <c r="O117" s="69">
        <f>'imported data from Web Calc'!D124</f>
        <v>0.000190960632149853</v>
      </c>
      <c r="P117" s="69">
        <f>'imported data from Web Calc'!E124</f>
        <v>0.000254614176199804</v>
      </c>
      <c r="Q117" s="69">
        <f>'imported data from Web Calc'!F124</f>
        <v>0.000381921264299706</v>
      </c>
      <c r="R117" s="69">
        <f>'imported data from Web Calc'!G124</f>
        <v>0.000127307088099902</v>
      </c>
      <c r="S117" s="69">
        <f>'imported data from Web Calc'!I124</f>
        <v>0.00197325986554848</v>
      </c>
      <c r="T117" s="69">
        <f>'imported data from Web Calc'!J124</f>
        <v>0.000827496072649362</v>
      </c>
      <c r="U117" s="69">
        <f>'imported data from Web Calc'!K124</f>
        <v>0.000190960632149853</v>
      </c>
      <c r="V117" s="69">
        <f>'imported data from Web Calc'!L124</f>
        <v>0</v>
      </c>
      <c r="W117" s="69">
        <f>'imported data from Web Calc'!M124</f>
        <v>0.000827496072649362</v>
      </c>
      <c r="X117" s="69">
        <f>'imported data from Web Calc'!N124</f>
        <v>0.000445574808349657</v>
      </c>
      <c r="Y117" s="69">
        <f>'imported data from Web Calc'!O124</f>
        <v>0.00140037796909892</v>
      </c>
      <c r="Z117" s="69">
        <f>'imported data from Web Calc'!P124</f>
        <v>0.000190960632149853</v>
      </c>
      <c r="AA117" s="69">
        <f>'imported data from Web Calc'!Q124</f>
        <v>0</v>
      </c>
      <c r="AB117" s="69">
        <f>'imported data from Web Calc'!R124</f>
        <v>6.36535440499509e-5</v>
      </c>
      <c r="AC117" s="69">
        <f>'imported data from Web Calc'!S124</f>
        <v>0.000318267720249755</v>
      </c>
      <c r="AD117" s="69">
        <f>'imported data from Web Calc'!U124</f>
        <v>0</v>
      </c>
      <c r="AE117" s="69">
        <f>'imported data from Web Calc'!V124</f>
        <v>0.000190960632149853</v>
      </c>
      <c r="AF117" s="69">
        <f>'imported data from Web Calc'!W124</f>
        <v>6.36535440499509e-5</v>
      </c>
      <c r="AG117" s="69">
        <f>'imported data from Web Calc'!X124</f>
        <v>0</v>
      </c>
      <c r="AH117" s="69">
        <f>'imported data from Web Calc'!Y124</f>
        <v>0.000127307088099902</v>
      </c>
      <c r="AI117" s="69">
        <f>'imported data from Web Calc'!Z124</f>
        <v>6.36535440499509e-5</v>
      </c>
      <c r="AJ117" s="69">
        <f>'imported data from Web Calc'!AA124</f>
        <v>0.000127307088099902</v>
      </c>
      <c r="AK117" s="69">
        <f>'imported data from Web Calc'!AB124</f>
        <v>0.00101845670479921</v>
      </c>
      <c r="AL117" s="69">
        <f>'imported data from Web Calc'!AC124</f>
        <v>0</v>
      </c>
      <c r="AM117" s="69">
        <f>'imported data from Web Calc'!AD124</f>
        <v>0.000318267720249755</v>
      </c>
      <c r="AN117" s="69">
        <f>'imported data from Web Calc'!AE124</f>
        <v>0.000127307088099902</v>
      </c>
      <c r="AO117" s="69">
        <f>'imported data from Web Calc'!AG124</f>
        <v>0.000127307088099902</v>
      </c>
      <c r="AP117" s="69">
        <f>'imported data from Web Calc'!AH124</f>
        <v>0.000509228352399607</v>
      </c>
      <c r="AQ117" s="69">
        <f>'imported data from Web Calc'!AI124</f>
        <v>0.000190960632149853</v>
      </c>
      <c r="AR117" s="69">
        <f>'imported data from Web Calc'!AJ124</f>
        <v>0.00114576379289912</v>
      </c>
      <c r="AS117" s="69">
        <f>'imported data from Web Calc'!AK124</f>
        <v>6.36535440499509e-5</v>
      </c>
      <c r="AT117" s="69">
        <f>'imported data from Web Calc'!AL124</f>
        <v>0</v>
      </c>
      <c r="AU117" s="69">
        <f>'imported data from Web Calc'!AM124</f>
        <v>0</v>
      </c>
      <c r="AV117" s="69">
        <f>'imported data from Web Calc'!AN124</f>
        <v>0.000763842528599411</v>
      </c>
      <c r="AW117" s="69">
        <f>'imported data from Web Calc'!AO124</f>
        <v>0</v>
      </c>
      <c r="AX117" s="69">
        <f>'imported data from Web Calc'!AP124</f>
        <v>0</v>
      </c>
      <c r="AY117" s="69">
        <f>'imported data from Web Calc'!AQ124</f>
        <v>0.000381921264299706</v>
      </c>
      <c r="AZ117" s="69">
        <f>'imported data from Web Calc'!AS124</f>
        <v>6.36535440499509e-5</v>
      </c>
      <c r="BA117" s="69">
        <f>'imported data from Web Calc'!AT124</f>
        <v>0</v>
      </c>
      <c r="BB117" s="69">
        <f>'imported data from Web Calc'!AU124</f>
        <v>0.000445574808349657</v>
      </c>
      <c r="BC117" s="69">
        <f>'imported data from Web Calc'!AV124</f>
        <v>0.000381921264299706</v>
      </c>
      <c r="BD117" s="69">
        <f>'imported data from Web Calc'!AW124</f>
        <v>0</v>
      </c>
      <c r="BE117" s="69">
        <f>'imported data from Web Calc'!AX124</f>
        <v>0.000381921264299706</v>
      </c>
      <c r="BF117" s="69">
        <f>'imported data from Web Calc'!AY124</f>
        <v>0.000381921264299706</v>
      </c>
      <c r="BG117" s="69">
        <f>'imported data from Web Calc'!AZ124</f>
        <v>0.00120941733694907</v>
      </c>
      <c r="BH117" s="69">
        <f>'imported data from Web Calc'!BA124</f>
        <v>0.000318267720249755</v>
      </c>
      <c r="BI117" s="69">
        <f>'imported data from Web Calc'!BB124</f>
        <v>0.00235518112984818</v>
      </c>
      <c r="BJ117" s="69">
        <f>'imported data from Web Calc'!BC124</f>
        <v>0.000127307088099902</v>
      </c>
      <c r="BK117" s="69">
        <f>'imported data from Web Calc'!BE124</f>
        <v>6.36535440499509e-5</v>
      </c>
      <c r="BL117" s="69">
        <f>'imported data from Web Calc'!BF124</f>
        <v>6.36535440499509e-5</v>
      </c>
      <c r="BM117" s="69">
        <f>'imported data from Web Calc'!BG124</f>
        <v>0</v>
      </c>
      <c r="BN117" s="69">
        <f>'imported data from Web Calc'!BH124</f>
        <v>6.36535440499509e-5</v>
      </c>
      <c r="BO117" s="69">
        <f>'imported data from Web Calc'!BI124</f>
        <v>0.000127307088099902</v>
      </c>
      <c r="BP117" s="69">
        <f>'imported data from Web Calc'!BJ124</f>
        <v>6.36535440499509e-5</v>
      </c>
      <c r="BQ117" s="69">
        <f>'imported data from Web Calc'!BK124</f>
        <v>0.000572881896449558</v>
      </c>
      <c r="BR117" s="69">
        <f>'imported data from Web Calc'!BL124</f>
        <v>0</v>
      </c>
      <c r="BS117" s="69">
        <f>'imported data from Web Calc'!BM124</f>
        <v>0</v>
      </c>
      <c r="BT117" s="69">
        <f>'imported data from Web Calc'!BN124</f>
        <v>6.36535440499509e-5</v>
      </c>
      <c r="BU117" s="69">
        <f>'imported data from Web Calc'!BO124</f>
        <v>0.000127307088099902</v>
      </c>
      <c r="BV117" s="69">
        <f>'imported data from Web Calc'!BQ124</f>
        <v>0.000318267720249755</v>
      </c>
      <c r="BW117" s="69">
        <f>'imported data from Web Calc'!BR124</f>
        <v>0.000254614176199804</v>
      </c>
      <c r="BX117" s="69">
        <f>'imported data from Web Calc'!BS124</f>
        <v>0.00133672442504897</v>
      </c>
      <c r="BY117" s="69">
        <f>'imported data from Web Calc'!BT124</f>
        <v>0.000509228352399607</v>
      </c>
      <c r="BZ117" s="69">
        <f>'imported data from Web Calc'!BU124</f>
        <v>0.000445574808349657</v>
      </c>
      <c r="CA117" s="69">
        <f>'imported data from Web Calc'!BV124</f>
        <v>6.36535440499509e-5</v>
      </c>
      <c r="CB117" s="69">
        <f>'imported data from Web Calc'!BW124</f>
        <v>0.000381921264299706</v>
      </c>
      <c r="CC117" s="69">
        <f>'imported data from Web Calc'!BX124</f>
        <v>0.00114576379289912</v>
      </c>
      <c r="CD117" s="69">
        <f>'imported data from Web Calc'!BY124</f>
        <v>0.000254614176199804</v>
      </c>
      <c r="CE117" s="69">
        <f>'imported data from Web Calc'!BZ124</f>
        <v>6.36535440499509e-5</v>
      </c>
      <c r="CF117" s="69">
        <f>'imported data from Web Calc'!CA124</f>
        <v>0.000509228352399607</v>
      </c>
      <c r="CG117" s="69">
        <f>'imported data from Web Calc'!CC124</f>
        <v>0.000254614176199804</v>
      </c>
      <c r="CH117" s="69">
        <f>'imported data from Web Calc'!CD124</f>
        <v>0</v>
      </c>
      <c r="CI117" s="69">
        <f>'imported data from Web Calc'!CE124</f>
        <v>0</v>
      </c>
      <c r="CJ117" s="69">
        <f>'imported data from Web Calc'!CF124</f>
        <v>0</v>
      </c>
      <c r="CK117" s="69">
        <f>'imported data from Web Calc'!CG124</f>
        <v>0.000127307088099902</v>
      </c>
      <c r="CL117" s="69">
        <f>'imported data from Web Calc'!CH124</f>
        <v>6.36535440499509e-5</v>
      </c>
      <c r="CM117" s="69">
        <f>'imported data from Web Calc'!CI124</f>
        <v>6.36535440499509e-5</v>
      </c>
      <c r="CN117" s="69">
        <f>'imported data from Web Calc'!CJ124</f>
        <v>0</v>
      </c>
      <c r="CO117" s="69">
        <f>'imported data from Web Calc'!CK124</f>
        <v>0.00318267720249755</v>
      </c>
      <c r="CP117" s="69">
        <f>'imported data from Web Calc'!CL124</f>
        <v>0.000954803160749264</v>
      </c>
      <c r="CQ117" s="69">
        <f>'imported data from Web Calc'!CM124</f>
        <v>6.36535440499509e-5</v>
      </c>
      <c r="CR117" s="69">
        <f>'imported data from Web Calc'!CO124</f>
        <v>0.00070018898454946</v>
      </c>
      <c r="CS117" s="69">
        <f>'imported data from Web Calc'!CP124</f>
        <v>0.000318267720249755</v>
      </c>
      <c r="CT117" s="69">
        <f>'imported data from Web Calc'!CQ124</f>
        <v>0.000636535440499509</v>
      </c>
      <c r="CU117" s="69">
        <f>'imported data from Web Calc'!CR124</f>
        <v>0.000254614176199804</v>
      </c>
      <c r="CV117" s="69">
        <f>'imported data from Web Calc'!CS124</f>
        <v>6.36535440499509e-5</v>
      </c>
      <c r="CW117" s="69">
        <f>'imported data from Web Calc'!CT124</f>
        <v>0.00108211024884917</v>
      </c>
      <c r="CX117" s="69">
        <f>'imported data from Web Calc'!CU124</f>
        <v>0.000445574808349657</v>
      </c>
      <c r="CY117" s="69">
        <f>'imported data from Web Calc'!CV124</f>
        <v>0.000572881896449558</v>
      </c>
      <c r="CZ117" s="69">
        <f>'imported data from Web Calc'!CW124</f>
        <v>0</v>
      </c>
      <c r="DA117" s="69">
        <f>'imported data from Web Calc'!CX124</f>
        <v>0</v>
      </c>
      <c r="DB117" s="69">
        <f>'imported data from Web Calc'!CY124</f>
        <v>0.000190960632149853</v>
      </c>
      <c r="DC117" s="69">
        <f>'imported data from Web Calc'!DA124</f>
        <v>0</v>
      </c>
      <c r="DD117" s="69">
        <f>'imported data from Web Calc'!DB124</f>
        <v>0</v>
      </c>
      <c r="DE117" s="69">
        <f>'imported data from Web Calc'!DC124</f>
        <v>0.000190960632149853</v>
      </c>
      <c r="DF117" s="69">
        <f>'imported data from Web Calc'!DD124</f>
        <v>0</v>
      </c>
      <c r="DG117" s="69">
        <f>'imported data from Web Calc'!DE124</f>
        <v>0.000572881896449558</v>
      </c>
      <c r="DH117" s="69">
        <f>'imported data from Web Calc'!DF124</f>
        <v>0.000445574808349657</v>
      </c>
      <c r="DI117" s="81"/>
      <c r="DJ117" s="66">
        <f t="shared" ref="DJ117:DJ130" si="116">IF(O117-$N117&gt;0,O117-$N117,0)</f>
        <v>0.000190960632149853</v>
      </c>
      <c r="DK117" s="66">
        <f t="shared" ref="DK117:FV120" si="117">IF(P117-$N117&gt;0,P117-$N117,0)</f>
        <v>0.000254614176199804</v>
      </c>
      <c r="DL117" s="66">
        <f t="shared" si="117"/>
        <v>0.000381921264299706</v>
      </c>
      <c r="DM117" s="66">
        <f t="shared" si="117"/>
        <v>0.000127307088099902</v>
      </c>
      <c r="DN117" s="66">
        <f t="shared" si="117"/>
        <v>0.00197325986554848</v>
      </c>
      <c r="DO117" s="66">
        <f t="shared" si="117"/>
        <v>0.000827496072649362</v>
      </c>
      <c r="DP117" s="66">
        <f t="shared" si="117"/>
        <v>0.000190960632149853</v>
      </c>
      <c r="DQ117" s="66">
        <f t="shared" si="117"/>
        <v>0</v>
      </c>
      <c r="DR117" s="66">
        <f t="shared" si="117"/>
        <v>0.000827496072649362</v>
      </c>
      <c r="DS117" s="66">
        <f t="shared" si="117"/>
        <v>0.000445574808349657</v>
      </c>
      <c r="DT117" s="66">
        <f t="shared" si="117"/>
        <v>0.00140037796909892</v>
      </c>
      <c r="DU117" s="66">
        <f t="shared" si="117"/>
        <v>0.000190960632149853</v>
      </c>
      <c r="DV117" s="66">
        <f t="shared" si="117"/>
        <v>0</v>
      </c>
      <c r="DW117" s="66">
        <f t="shared" si="117"/>
        <v>6.36535440499509e-5</v>
      </c>
      <c r="DX117" s="66">
        <f t="shared" si="117"/>
        <v>0.000318267720249755</v>
      </c>
      <c r="DY117" s="66">
        <f t="shared" si="117"/>
        <v>0</v>
      </c>
      <c r="DZ117" s="66">
        <f t="shared" si="117"/>
        <v>0.000190960632149853</v>
      </c>
      <c r="EA117" s="66">
        <f t="shared" si="117"/>
        <v>6.36535440499509e-5</v>
      </c>
      <c r="EB117" s="66">
        <f t="shared" si="117"/>
        <v>0</v>
      </c>
      <c r="EC117" s="66">
        <f t="shared" si="117"/>
        <v>0.000127307088099902</v>
      </c>
      <c r="ED117" s="66">
        <f t="shared" si="117"/>
        <v>6.36535440499509e-5</v>
      </c>
      <c r="EE117" s="66">
        <f t="shared" si="117"/>
        <v>0.000127307088099902</v>
      </c>
      <c r="EF117" s="66">
        <f t="shared" si="117"/>
        <v>0.00101845670479921</v>
      </c>
      <c r="EG117" s="66">
        <f t="shared" si="117"/>
        <v>0</v>
      </c>
      <c r="EH117" s="66">
        <f t="shared" si="117"/>
        <v>0.000318267720249755</v>
      </c>
      <c r="EI117" s="66">
        <f t="shared" si="117"/>
        <v>0.000127307088099902</v>
      </c>
      <c r="EJ117" s="66">
        <f t="shared" si="117"/>
        <v>0.000127307088099902</v>
      </c>
      <c r="EK117" s="66">
        <f t="shared" si="117"/>
        <v>0.000509228352399607</v>
      </c>
      <c r="EL117" s="66">
        <f t="shared" si="117"/>
        <v>0.000190960632149853</v>
      </c>
      <c r="EM117" s="66">
        <f t="shared" si="117"/>
        <v>0.00114576379289912</v>
      </c>
      <c r="EN117" s="66">
        <f t="shared" si="117"/>
        <v>6.36535440499509e-5</v>
      </c>
      <c r="EO117" s="66">
        <f t="shared" si="117"/>
        <v>0</v>
      </c>
      <c r="EP117" s="66">
        <f t="shared" si="117"/>
        <v>0</v>
      </c>
      <c r="EQ117" s="66">
        <f t="shared" si="117"/>
        <v>0.000763842528599411</v>
      </c>
      <c r="ER117" s="66">
        <f t="shared" si="117"/>
        <v>0</v>
      </c>
      <c r="ES117" s="66">
        <f t="shared" si="117"/>
        <v>0</v>
      </c>
      <c r="ET117" s="66">
        <f t="shared" si="117"/>
        <v>0.000381921264299706</v>
      </c>
      <c r="EU117" s="66">
        <f t="shared" si="117"/>
        <v>6.36535440499509e-5</v>
      </c>
      <c r="EV117" s="66">
        <f t="shared" si="117"/>
        <v>0</v>
      </c>
      <c r="EW117" s="66">
        <f t="shared" si="117"/>
        <v>0.000445574808349657</v>
      </c>
      <c r="EX117" s="66">
        <f t="shared" si="117"/>
        <v>0.000381921264299706</v>
      </c>
      <c r="EY117" s="66">
        <f t="shared" si="117"/>
        <v>0</v>
      </c>
      <c r="EZ117" s="66">
        <f t="shared" si="117"/>
        <v>0.000381921264299706</v>
      </c>
      <c r="FA117" s="66">
        <f t="shared" si="117"/>
        <v>0.000381921264299706</v>
      </c>
      <c r="FB117" s="66">
        <f t="shared" si="117"/>
        <v>0.00120941733694907</v>
      </c>
      <c r="FC117" s="66">
        <f t="shared" si="117"/>
        <v>0.000318267720249755</v>
      </c>
      <c r="FD117" s="66">
        <f t="shared" si="117"/>
        <v>0.00235518112984818</v>
      </c>
      <c r="FE117" s="66">
        <f t="shared" si="117"/>
        <v>0.000127307088099902</v>
      </c>
      <c r="FF117" s="66">
        <f t="shared" si="117"/>
        <v>6.36535440499509e-5</v>
      </c>
      <c r="FG117" s="66">
        <f t="shared" si="117"/>
        <v>6.36535440499509e-5</v>
      </c>
      <c r="FH117" s="66">
        <f t="shared" si="117"/>
        <v>0</v>
      </c>
      <c r="FI117" s="66">
        <f t="shared" si="117"/>
        <v>6.36535440499509e-5</v>
      </c>
      <c r="FJ117" s="66">
        <f t="shared" si="117"/>
        <v>0.000127307088099902</v>
      </c>
      <c r="FK117" s="66">
        <f t="shared" si="117"/>
        <v>6.36535440499509e-5</v>
      </c>
      <c r="FL117" s="66">
        <f t="shared" si="117"/>
        <v>0.000572881896449558</v>
      </c>
      <c r="FM117" s="66">
        <f t="shared" si="117"/>
        <v>0</v>
      </c>
      <c r="FN117" s="66">
        <f t="shared" si="117"/>
        <v>0</v>
      </c>
      <c r="FO117" s="66">
        <f t="shared" si="117"/>
        <v>6.36535440499509e-5</v>
      </c>
      <c r="FP117" s="66">
        <f t="shared" si="117"/>
        <v>0.000127307088099902</v>
      </c>
      <c r="FQ117" s="66">
        <f t="shared" si="117"/>
        <v>0.000318267720249755</v>
      </c>
      <c r="FR117" s="66">
        <f t="shared" si="117"/>
        <v>0.000254614176199804</v>
      </c>
      <c r="FS117" s="66">
        <f t="shared" si="117"/>
        <v>0.00133672442504897</v>
      </c>
      <c r="FT117" s="66">
        <f t="shared" si="117"/>
        <v>0.000509228352399607</v>
      </c>
      <c r="FU117" s="66">
        <f t="shared" si="117"/>
        <v>0.000445574808349657</v>
      </c>
      <c r="FV117" s="66">
        <f t="shared" si="117"/>
        <v>6.36535440499509e-5</v>
      </c>
      <c r="FW117" s="66">
        <f t="shared" ref="FW117:HC124" si="118">IF(CB117-$N117&gt;0,CB117-$N117,0)</f>
        <v>0.000381921264299706</v>
      </c>
      <c r="FX117" s="66">
        <f t="shared" si="118"/>
        <v>0.00114576379289912</v>
      </c>
      <c r="FY117" s="66">
        <f t="shared" si="118"/>
        <v>0.000254614176199804</v>
      </c>
      <c r="FZ117" s="66">
        <f t="shared" si="118"/>
        <v>6.36535440499509e-5</v>
      </c>
      <c r="GA117" s="66">
        <f t="shared" si="118"/>
        <v>0.000509228352399607</v>
      </c>
      <c r="GB117" s="66">
        <f t="shared" si="118"/>
        <v>0.000254614176199804</v>
      </c>
      <c r="GC117" s="66">
        <f t="shared" si="118"/>
        <v>0</v>
      </c>
      <c r="GD117" s="66">
        <f t="shared" si="118"/>
        <v>0</v>
      </c>
      <c r="GE117" s="66">
        <f t="shared" si="118"/>
        <v>0</v>
      </c>
      <c r="GF117" s="66">
        <f t="shared" si="118"/>
        <v>0.000127307088099902</v>
      </c>
      <c r="GG117" s="66">
        <f t="shared" si="118"/>
        <v>6.36535440499509e-5</v>
      </c>
      <c r="GH117" s="66">
        <f t="shared" si="118"/>
        <v>6.36535440499509e-5</v>
      </c>
      <c r="GI117" s="66">
        <f t="shared" si="118"/>
        <v>0</v>
      </c>
      <c r="GJ117" s="66">
        <f t="shared" si="118"/>
        <v>0.00318267720249755</v>
      </c>
      <c r="GK117" s="66">
        <f t="shared" si="118"/>
        <v>0.000954803160749264</v>
      </c>
      <c r="GL117" s="66">
        <f t="shared" si="118"/>
        <v>6.36535440499509e-5</v>
      </c>
      <c r="GM117" s="66">
        <f t="shared" si="118"/>
        <v>0.00070018898454946</v>
      </c>
      <c r="GN117" s="66">
        <f t="shared" si="118"/>
        <v>0.000318267720249755</v>
      </c>
      <c r="GO117" s="66">
        <f t="shared" si="118"/>
        <v>0.000636535440499509</v>
      </c>
      <c r="GP117" s="66">
        <f t="shared" si="118"/>
        <v>0.000254614176199804</v>
      </c>
      <c r="GQ117" s="66">
        <f t="shared" si="118"/>
        <v>6.36535440499509e-5</v>
      </c>
      <c r="GR117" s="66">
        <f t="shared" si="118"/>
        <v>0.00108211024884917</v>
      </c>
      <c r="GS117" s="66">
        <f t="shared" si="118"/>
        <v>0.000445574808349657</v>
      </c>
      <c r="GT117" s="66">
        <f t="shared" si="118"/>
        <v>0.000572881896449558</v>
      </c>
      <c r="GU117" s="66">
        <f t="shared" si="118"/>
        <v>0</v>
      </c>
      <c r="GV117" s="66">
        <f t="shared" si="118"/>
        <v>0</v>
      </c>
      <c r="GW117" s="66">
        <f t="shared" si="118"/>
        <v>0.000190960632149853</v>
      </c>
      <c r="GX117" s="66">
        <f t="shared" si="118"/>
        <v>0</v>
      </c>
      <c r="GY117" s="66">
        <f t="shared" si="118"/>
        <v>0</v>
      </c>
      <c r="GZ117" s="66">
        <f t="shared" si="118"/>
        <v>0.000190960632149853</v>
      </c>
      <c r="HA117" s="66">
        <f t="shared" si="118"/>
        <v>0</v>
      </c>
      <c r="HB117" s="66">
        <f t="shared" si="118"/>
        <v>0.000572881896449558</v>
      </c>
      <c r="HC117" s="66">
        <f t="shared" si="118"/>
        <v>0.000445574808349657</v>
      </c>
      <c r="HD117" s="66"/>
    </row>
    <row r="118" spans="1:212">
      <c r="A118">
        <f>'imported data from Web Calc'!A125</f>
        <v>824.5</v>
      </c>
      <c r="B118" t="str">
        <f>'imported data from Web Calc'!B125</f>
        <v>C41H75O13P</v>
      </c>
      <c r="C118" s="61" t="str">
        <f>'imported data from Web Calc'!C125</f>
        <v>PI(32:2)</v>
      </c>
      <c r="D118" s="69">
        <f>'imported data from Web Calc'!H125</f>
        <v>0</v>
      </c>
      <c r="E118" s="69">
        <f>'imported data from Web Calc'!T125</f>
        <v>0</v>
      </c>
      <c r="F118" s="69">
        <f>'imported data from Web Calc'!AF125</f>
        <v>0</v>
      </c>
      <c r="G118" s="69">
        <f>'imported data from Web Calc'!AR125</f>
        <v>0</v>
      </c>
      <c r="H118" s="69">
        <f>'imported data from Web Calc'!BD125</f>
        <v>0</v>
      </c>
      <c r="I118" s="69">
        <f>'imported data from Web Calc'!BP125</f>
        <v>0</v>
      </c>
      <c r="J118" s="69">
        <f>'imported data from Web Calc'!CB125</f>
        <v>0</v>
      </c>
      <c r="K118" s="69">
        <f>'imported data from Web Calc'!CN125</f>
        <v>0</v>
      </c>
      <c r="L118" s="69">
        <f>'imported data from Web Calc'!CZ125</f>
        <v>0</v>
      </c>
      <c r="M118" s="69">
        <f>'imported data from Web Calc'!DG125</f>
        <v>0</v>
      </c>
      <c r="N118" s="78">
        <f t="shared" si="69"/>
        <v>0</v>
      </c>
      <c r="O118" s="69">
        <f>'imported data from Web Calc'!D125</f>
        <v>0.000318267720249755</v>
      </c>
      <c r="P118" s="69">
        <f>'imported data from Web Calc'!E125</f>
        <v>6.36535440499509e-5</v>
      </c>
      <c r="Q118" s="69">
        <f>'imported data from Web Calc'!F125</f>
        <v>0.000572881896449558</v>
      </c>
      <c r="R118" s="69">
        <f>'imported data from Web Calc'!G125</f>
        <v>0.000254614176199804</v>
      </c>
      <c r="S118" s="69">
        <f>'imported data from Web Calc'!I125</f>
        <v>0.00165499214529872</v>
      </c>
      <c r="T118" s="69">
        <f>'imported data from Web Calc'!J125</f>
        <v>0.000318267720249755</v>
      </c>
      <c r="U118" s="69">
        <f>'imported data from Web Calc'!K125</f>
        <v>6.36535440499509e-5</v>
      </c>
      <c r="V118" s="69">
        <f>'imported data from Web Calc'!L125</f>
        <v>0</v>
      </c>
      <c r="W118" s="69">
        <f>'imported data from Web Calc'!M125</f>
        <v>0.00108211024884917</v>
      </c>
      <c r="X118" s="69">
        <f>'imported data from Web Calc'!N125</f>
        <v>0.000572881896449558</v>
      </c>
      <c r="Y118" s="69">
        <f>'imported data from Web Calc'!O125</f>
        <v>0.000891149616699313</v>
      </c>
      <c r="Z118" s="69">
        <f>'imported data from Web Calc'!P125</f>
        <v>0.000572881896449558</v>
      </c>
      <c r="AA118" s="69">
        <f>'imported data from Web Calc'!Q125</f>
        <v>6.36535440499509e-5</v>
      </c>
      <c r="AB118" s="69">
        <f>'imported data from Web Calc'!R125</f>
        <v>0</v>
      </c>
      <c r="AC118" s="69">
        <f>'imported data from Web Calc'!S125</f>
        <v>0.000381921264299706</v>
      </c>
      <c r="AD118" s="69">
        <f>'imported data from Web Calc'!U125</f>
        <v>0.000127307088099902</v>
      </c>
      <c r="AE118" s="69">
        <f>'imported data from Web Calc'!V125</f>
        <v>0.000127307088099902</v>
      </c>
      <c r="AF118" s="69">
        <f>'imported data from Web Calc'!W125</f>
        <v>6.36535440499509e-5</v>
      </c>
      <c r="AG118" s="69">
        <f>'imported data from Web Calc'!X125</f>
        <v>0</v>
      </c>
      <c r="AH118" s="69">
        <f>'imported data from Web Calc'!Y125</f>
        <v>0.000127307088099902</v>
      </c>
      <c r="AI118" s="69">
        <f>'imported data from Web Calc'!Z125</f>
        <v>0.000190960632149853</v>
      </c>
      <c r="AJ118" s="69">
        <f>'imported data from Web Calc'!AA125</f>
        <v>0.000127307088099902</v>
      </c>
      <c r="AK118" s="69">
        <f>'imported data from Web Calc'!AB125</f>
        <v>0.00133672442504897</v>
      </c>
      <c r="AL118" s="69">
        <f>'imported data from Web Calc'!AC125</f>
        <v>0.000127307088099902</v>
      </c>
      <c r="AM118" s="69">
        <f>'imported data from Web Calc'!AD125</f>
        <v>0.000190960632149853</v>
      </c>
      <c r="AN118" s="69">
        <f>'imported data from Web Calc'!AE125</f>
        <v>0.000381921264299706</v>
      </c>
      <c r="AO118" s="69">
        <f>'imported data from Web Calc'!AG125</f>
        <v>0.000190960632149853</v>
      </c>
      <c r="AP118" s="69">
        <f>'imported data from Web Calc'!AH125</f>
        <v>0.000636535440499509</v>
      </c>
      <c r="AQ118" s="69">
        <f>'imported data from Web Calc'!AI125</f>
        <v>0.000445574808349657</v>
      </c>
      <c r="AR118" s="69">
        <f>'imported data from Web Calc'!AJ125</f>
        <v>0.00159133860124877</v>
      </c>
      <c r="AS118" s="69">
        <f>'imported data from Web Calc'!AK125</f>
        <v>0.000127307088099902</v>
      </c>
      <c r="AT118" s="69">
        <f>'imported data from Web Calc'!AL125</f>
        <v>0</v>
      </c>
      <c r="AU118" s="69">
        <f>'imported data from Web Calc'!AM125</f>
        <v>0</v>
      </c>
      <c r="AV118" s="69">
        <f>'imported data from Web Calc'!AN125</f>
        <v>0.000445574808349657</v>
      </c>
      <c r="AW118" s="69">
        <f>'imported data from Web Calc'!AO125</f>
        <v>6.36535440499509e-5</v>
      </c>
      <c r="AX118" s="69">
        <f>'imported data from Web Calc'!AP125</f>
        <v>0</v>
      </c>
      <c r="AY118" s="69">
        <f>'imported data from Web Calc'!AQ125</f>
        <v>0.000190960632149853</v>
      </c>
      <c r="AZ118" s="69">
        <f>'imported data from Web Calc'!AS125</f>
        <v>0.000127307088099902</v>
      </c>
      <c r="BA118" s="69">
        <f>'imported data from Web Calc'!AT125</f>
        <v>0</v>
      </c>
      <c r="BB118" s="69">
        <f>'imported data from Web Calc'!AU125</f>
        <v>0.000445574808349657</v>
      </c>
      <c r="BC118" s="69">
        <f>'imported data from Web Calc'!AV125</f>
        <v>0.000127307088099902</v>
      </c>
      <c r="BD118" s="69">
        <f>'imported data from Web Calc'!AW125</f>
        <v>0.000318267720249755</v>
      </c>
      <c r="BE118" s="69">
        <f>'imported data from Web Calc'!AX125</f>
        <v>0.000381921264299706</v>
      </c>
      <c r="BF118" s="69">
        <f>'imported data from Web Calc'!AY125</f>
        <v>0.000381921264299706</v>
      </c>
      <c r="BG118" s="69">
        <f>'imported data from Web Calc'!AZ125</f>
        <v>0.000827496072649362</v>
      </c>
      <c r="BH118" s="69">
        <f>'imported data from Web Calc'!BA125</f>
        <v>0.000318267720249755</v>
      </c>
      <c r="BI118" s="69">
        <f>'imported data from Web Calc'!BB125</f>
        <v>0.00146403151314887</v>
      </c>
      <c r="BJ118" s="69">
        <f>'imported data from Web Calc'!BC125</f>
        <v>0</v>
      </c>
      <c r="BK118" s="69">
        <f>'imported data from Web Calc'!BE125</f>
        <v>6.36535440499509e-5</v>
      </c>
      <c r="BL118" s="69">
        <f>'imported data from Web Calc'!BF125</f>
        <v>0</v>
      </c>
      <c r="BM118" s="69">
        <f>'imported data from Web Calc'!BG125</f>
        <v>0</v>
      </c>
      <c r="BN118" s="69">
        <f>'imported data from Web Calc'!BH125</f>
        <v>0</v>
      </c>
      <c r="BO118" s="69">
        <f>'imported data from Web Calc'!BI125</f>
        <v>6.36535440499509e-5</v>
      </c>
      <c r="BP118" s="69">
        <f>'imported data from Web Calc'!BJ125</f>
        <v>0</v>
      </c>
      <c r="BQ118" s="69">
        <f>'imported data from Web Calc'!BK125</f>
        <v>0.000763842528599411</v>
      </c>
      <c r="BR118" s="69">
        <f>'imported data from Web Calc'!BL125</f>
        <v>0</v>
      </c>
      <c r="BS118" s="69">
        <f>'imported data from Web Calc'!BM125</f>
        <v>6.36535440499509e-5</v>
      </c>
      <c r="BT118" s="69">
        <f>'imported data from Web Calc'!BN125</f>
        <v>6.36535440499509e-5</v>
      </c>
      <c r="BU118" s="69">
        <f>'imported data from Web Calc'!BO125</f>
        <v>0.000254614176199804</v>
      </c>
      <c r="BV118" s="69">
        <f>'imported data from Web Calc'!BQ125</f>
        <v>0.000127307088099902</v>
      </c>
      <c r="BW118" s="69">
        <f>'imported data from Web Calc'!BR125</f>
        <v>0</v>
      </c>
      <c r="BX118" s="69">
        <f>'imported data from Web Calc'!BS125</f>
        <v>0.000572881896449558</v>
      </c>
      <c r="BY118" s="69">
        <f>'imported data from Web Calc'!BT125</f>
        <v>0.000127307088099902</v>
      </c>
      <c r="BZ118" s="69">
        <f>'imported data from Web Calc'!BU125</f>
        <v>0.000509228352399607</v>
      </c>
      <c r="CA118" s="69">
        <f>'imported data from Web Calc'!BV125</f>
        <v>0.000254614176199804</v>
      </c>
      <c r="CB118" s="69">
        <f>'imported data from Web Calc'!BW125</f>
        <v>6.36535440499509e-5</v>
      </c>
      <c r="CC118" s="69">
        <f>'imported data from Web Calc'!BX125</f>
        <v>0.00070018898454946</v>
      </c>
      <c r="CD118" s="69">
        <f>'imported data from Web Calc'!BY125</f>
        <v>0.000190960632149853</v>
      </c>
      <c r="CE118" s="69">
        <f>'imported data from Web Calc'!BZ125</f>
        <v>0</v>
      </c>
      <c r="CF118" s="69">
        <f>'imported data from Web Calc'!CA125</f>
        <v>0.000127307088099902</v>
      </c>
      <c r="CG118" s="69">
        <f>'imported data from Web Calc'!CC125</f>
        <v>0.000509228352399607</v>
      </c>
      <c r="CH118" s="69">
        <f>'imported data from Web Calc'!CD125</f>
        <v>0</v>
      </c>
      <c r="CI118" s="69">
        <f>'imported data from Web Calc'!CE125</f>
        <v>0</v>
      </c>
      <c r="CJ118" s="69">
        <f>'imported data from Web Calc'!CF125</f>
        <v>0</v>
      </c>
      <c r="CK118" s="69">
        <f>'imported data from Web Calc'!CG125</f>
        <v>0</v>
      </c>
      <c r="CL118" s="69">
        <f>'imported data from Web Calc'!CH125</f>
        <v>6.36535440499509e-5</v>
      </c>
      <c r="CM118" s="69">
        <f>'imported data from Web Calc'!CI125</f>
        <v>0</v>
      </c>
      <c r="CN118" s="69">
        <f>'imported data from Web Calc'!CJ125</f>
        <v>0.000127307088099902</v>
      </c>
      <c r="CO118" s="69">
        <f>'imported data from Web Calc'!CK125</f>
        <v>0.00216422049769833</v>
      </c>
      <c r="CP118" s="69">
        <f>'imported data from Web Calc'!CL125</f>
        <v>0.000190960632149853</v>
      </c>
      <c r="CQ118" s="69">
        <f>'imported data from Web Calc'!CM125</f>
        <v>0.000127307088099902</v>
      </c>
      <c r="CR118" s="69">
        <f>'imported data from Web Calc'!CO125</f>
        <v>0.000381921264299706</v>
      </c>
      <c r="CS118" s="69">
        <f>'imported data from Web Calc'!CP125</f>
        <v>0.000572881896449558</v>
      </c>
      <c r="CT118" s="69">
        <f>'imported data from Web Calc'!CQ125</f>
        <v>0.000636535440499509</v>
      </c>
      <c r="CU118" s="69">
        <f>'imported data from Web Calc'!CR125</f>
        <v>0.000445574808349657</v>
      </c>
      <c r="CV118" s="69">
        <f>'imported data from Web Calc'!CS125</f>
        <v>0</v>
      </c>
      <c r="CW118" s="69">
        <f>'imported data from Web Calc'!CT125</f>
        <v>0.000254614176199804</v>
      </c>
      <c r="CX118" s="69">
        <f>'imported data from Web Calc'!CU125</f>
        <v>0.000636535440499509</v>
      </c>
      <c r="CY118" s="69">
        <f>'imported data from Web Calc'!CV125</f>
        <v>0.000509228352399607</v>
      </c>
      <c r="CZ118" s="69">
        <f>'imported data from Web Calc'!CW125</f>
        <v>0</v>
      </c>
      <c r="DA118" s="69">
        <f>'imported data from Web Calc'!CX125</f>
        <v>0</v>
      </c>
      <c r="DB118" s="69">
        <f>'imported data from Web Calc'!CY125</f>
        <v>0.000127307088099902</v>
      </c>
      <c r="DC118" s="69">
        <f>'imported data from Web Calc'!DA125</f>
        <v>0.000254614176199804</v>
      </c>
      <c r="DD118" s="69">
        <f>'imported data from Web Calc'!DB125</f>
        <v>0</v>
      </c>
      <c r="DE118" s="69">
        <f>'imported data from Web Calc'!DC125</f>
        <v>0</v>
      </c>
      <c r="DF118" s="69">
        <f>'imported data from Web Calc'!DD125</f>
        <v>0</v>
      </c>
      <c r="DG118" s="69">
        <f>'imported data from Web Calc'!DE125</f>
        <v>0.000381921264299706</v>
      </c>
      <c r="DH118" s="69">
        <f>'imported data from Web Calc'!DF125</f>
        <v>0.000445574808349657</v>
      </c>
      <c r="DI118" s="81"/>
      <c r="DJ118" s="66">
        <f t="shared" si="116"/>
        <v>0.000318267720249755</v>
      </c>
      <c r="DK118" s="66">
        <f t="shared" si="117"/>
        <v>6.36535440499509e-5</v>
      </c>
      <c r="DL118" s="66">
        <f t="shared" si="117"/>
        <v>0.000572881896449558</v>
      </c>
      <c r="DM118" s="66">
        <f t="shared" si="117"/>
        <v>0.000254614176199804</v>
      </c>
      <c r="DN118" s="66">
        <f t="shared" si="117"/>
        <v>0.00165499214529872</v>
      </c>
      <c r="DO118" s="66">
        <f t="shared" si="117"/>
        <v>0.000318267720249755</v>
      </c>
      <c r="DP118" s="66">
        <f t="shared" si="117"/>
        <v>6.36535440499509e-5</v>
      </c>
      <c r="DQ118" s="66">
        <f t="shared" si="117"/>
        <v>0</v>
      </c>
      <c r="DR118" s="66">
        <f t="shared" si="117"/>
        <v>0.00108211024884917</v>
      </c>
      <c r="DS118" s="66">
        <f t="shared" si="117"/>
        <v>0.000572881896449558</v>
      </c>
      <c r="DT118" s="66">
        <f t="shared" si="117"/>
        <v>0.000891149616699313</v>
      </c>
      <c r="DU118" s="66">
        <f t="shared" si="117"/>
        <v>0.000572881896449558</v>
      </c>
      <c r="DV118" s="66">
        <f t="shared" si="117"/>
        <v>6.36535440499509e-5</v>
      </c>
      <c r="DW118" s="66">
        <f t="shared" si="117"/>
        <v>0</v>
      </c>
      <c r="DX118" s="66">
        <f t="shared" si="117"/>
        <v>0.000381921264299706</v>
      </c>
      <c r="DY118" s="66">
        <f t="shared" si="117"/>
        <v>0.000127307088099902</v>
      </c>
      <c r="DZ118" s="66">
        <f t="shared" si="117"/>
        <v>0.000127307088099902</v>
      </c>
      <c r="EA118" s="66">
        <f t="shared" si="117"/>
        <v>6.36535440499509e-5</v>
      </c>
      <c r="EB118" s="66">
        <f t="shared" si="117"/>
        <v>0</v>
      </c>
      <c r="EC118" s="66">
        <f t="shared" si="117"/>
        <v>0.000127307088099902</v>
      </c>
      <c r="ED118" s="66">
        <f t="shared" si="117"/>
        <v>0.000190960632149853</v>
      </c>
      <c r="EE118" s="66">
        <f t="shared" si="117"/>
        <v>0.000127307088099902</v>
      </c>
      <c r="EF118" s="66">
        <f t="shared" si="117"/>
        <v>0.00133672442504897</v>
      </c>
      <c r="EG118" s="66">
        <f t="shared" si="117"/>
        <v>0.000127307088099902</v>
      </c>
      <c r="EH118" s="66">
        <f t="shared" si="117"/>
        <v>0.000190960632149853</v>
      </c>
      <c r="EI118" s="66">
        <f t="shared" si="117"/>
        <v>0.000381921264299706</v>
      </c>
      <c r="EJ118" s="66">
        <f t="shared" si="117"/>
        <v>0.000190960632149853</v>
      </c>
      <c r="EK118" s="66">
        <f t="shared" si="117"/>
        <v>0.000636535440499509</v>
      </c>
      <c r="EL118" s="66">
        <f t="shared" si="117"/>
        <v>0.000445574808349657</v>
      </c>
      <c r="EM118" s="66">
        <f t="shared" si="117"/>
        <v>0.00159133860124877</v>
      </c>
      <c r="EN118" s="66">
        <f t="shared" si="117"/>
        <v>0.000127307088099902</v>
      </c>
      <c r="EO118" s="66">
        <f t="shared" si="117"/>
        <v>0</v>
      </c>
      <c r="EP118" s="66">
        <f t="shared" si="117"/>
        <v>0</v>
      </c>
      <c r="EQ118" s="66">
        <f t="shared" si="117"/>
        <v>0.000445574808349657</v>
      </c>
      <c r="ER118" s="66">
        <f t="shared" si="117"/>
        <v>6.36535440499509e-5</v>
      </c>
      <c r="ES118" s="66">
        <f t="shared" si="117"/>
        <v>0</v>
      </c>
      <c r="ET118" s="66">
        <f t="shared" si="117"/>
        <v>0.000190960632149853</v>
      </c>
      <c r="EU118" s="66">
        <f t="shared" si="117"/>
        <v>0.000127307088099902</v>
      </c>
      <c r="EV118" s="66">
        <f t="shared" si="117"/>
        <v>0</v>
      </c>
      <c r="EW118" s="66">
        <f t="shared" si="117"/>
        <v>0.000445574808349657</v>
      </c>
      <c r="EX118" s="66">
        <f t="shared" si="117"/>
        <v>0.000127307088099902</v>
      </c>
      <c r="EY118" s="66">
        <f t="shared" si="117"/>
        <v>0.000318267720249755</v>
      </c>
      <c r="EZ118" s="66">
        <f t="shared" si="117"/>
        <v>0.000381921264299706</v>
      </c>
      <c r="FA118" s="66">
        <f t="shared" si="117"/>
        <v>0.000381921264299706</v>
      </c>
      <c r="FB118" s="66">
        <f t="shared" si="117"/>
        <v>0.000827496072649362</v>
      </c>
      <c r="FC118" s="66">
        <f t="shared" si="117"/>
        <v>0.000318267720249755</v>
      </c>
      <c r="FD118" s="66">
        <f t="shared" si="117"/>
        <v>0.00146403151314887</v>
      </c>
      <c r="FE118" s="66">
        <f t="shared" si="117"/>
        <v>0</v>
      </c>
      <c r="FF118" s="66">
        <f t="shared" si="117"/>
        <v>6.36535440499509e-5</v>
      </c>
      <c r="FG118" s="66">
        <f t="shared" si="117"/>
        <v>0</v>
      </c>
      <c r="FH118" s="66">
        <f t="shared" si="117"/>
        <v>0</v>
      </c>
      <c r="FI118" s="66">
        <f t="shared" si="117"/>
        <v>0</v>
      </c>
      <c r="FJ118" s="66">
        <f t="shared" si="117"/>
        <v>6.36535440499509e-5</v>
      </c>
      <c r="FK118" s="66">
        <f t="shared" si="117"/>
        <v>0</v>
      </c>
      <c r="FL118" s="66">
        <f t="shared" si="117"/>
        <v>0.000763842528599411</v>
      </c>
      <c r="FM118" s="66">
        <f t="shared" si="117"/>
        <v>0</v>
      </c>
      <c r="FN118" s="66">
        <f t="shared" si="117"/>
        <v>6.36535440499509e-5</v>
      </c>
      <c r="FO118" s="66">
        <f t="shared" si="117"/>
        <v>6.36535440499509e-5</v>
      </c>
      <c r="FP118" s="66">
        <f t="shared" si="117"/>
        <v>0.000254614176199804</v>
      </c>
      <c r="FQ118" s="66">
        <f t="shared" si="117"/>
        <v>0.000127307088099902</v>
      </c>
      <c r="FR118" s="66">
        <f t="shared" si="117"/>
        <v>0</v>
      </c>
      <c r="FS118" s="66">
        <f t="shared" si="117"/>
        <v>0.000572881896449558</v>
      </c>
      <c r="FT118" s="66">
        <f t="shared" si="117"/>
        <v>0.000127307088099902</v>
      </c>
      <c r="FU118" s="66">
        <f t="shared" si="117"/>
        <v>0.000509228352399607</v>
      </c>
      <c r="FV118" s="66">
        <f t="shared" si="117"/>
        <v>0.000254614176199804</v>
      </c>
      <c r="FW118" s="66">
        <f t="shared" si="118"/>
        <v>6.36535440499509e-5</v>
      </c>
      <c r="FX118" s="66">
        <f t="shared" si="118"/>
        <v>0.00070018898454946</v>
      </c>
      <c r="FY118" s="66">
        <f t="shared" si="118"/>
        <v>0.000190960632149853</v>
      </c>
      <c r="FZ118" s="66">
        <f t="shared" si="118"/>
        <v>0</v>
      </c>
      <c r="GA118" s="66">
        <f t="shared" si="118"/>
        <v>0.000127307088099902</v>
      </c>
      <c r="GB118" s="66">
        <f t="shared" si="118"/>
        <v>0.000509228352399607</v>
      </c>
      <c r="GC118" s="66">
        <f t="shared" si="118"/>
        <v>0</v>
      </c>
      <c r="GD118" s="66">
        <f t="shared" si="118"/>
        <v>0</v>
      </c>
      <c r="GE118" s="66">
        <f t="shared" si="118"/>
        <v>0</v>
      </c>
      <c r="GF118" s="66">
        <f t="shared" si="118"/>
        <v>0</v>
      </c>
      <c r="GG118" s="66">
        <f t="shared" si="118"/>
        <v>6.36535440499509e-5</v>
      </c>
      <c r="GH118" s="66">
        <f t="shared" si="118"/>
        <v>0</v>
      </c>
      <c r="GI118" s="66">
        <f t="shared" si="118"/>
        <v>0.000127307088099902</v>
      </c>
      <c r="GJ118" s="66">
        <f t="shared" si="118"/>
        <v>0.00216422049769833</v>
      </c>
      <c r="GK118" s="66">
        <f t="shared" si="118"/>
        <v>0.000190960632149853</v>
      </c>
      <c r="GL118" s="66">
        <f t="shared" si="118"/>
        <v>0.000127307088099902</v>
      </c>
      <c r="GM118" s="66">
        <f t="shared" si="118"/>
        <v>0.000381921264299706</v>
      </c>
      <c r="GN118" s="66">
        <f t="shared" si="118"/>
        <v>0.000572881896449558</v>
      </c>
      <c r="GO118" s="66">
        <f t="shared" si="118"/>
        <v>0.000636535440499509</v>
      </c>
      <c r="GP118" s="66">
        <f t="shared" si="118"/>
        <v>0.000445574808349657</v>
      </c>
      <c r="GQ118" s="66">
        <f t="shared" si="118"/>
        <v>0</v>
      </c>
      <c r="GR118" s="66">
        <f t="shared" si="118"/>
        <v>0.000254614176199804</v>
      </c>
      <c r="GS118" s="66">
        <f t="shared" si="118"/>
        <v>0.000636535440499509</v>
      </c>
      <c r="GT118" s="66">
        <f t="shared" si="118"/>
        <v>0.000509228352399607</v>
      </c>
      <c r="GU118" s="66">
        <f t="shared" si="118"/>
        <v>0</v>
      </c>
      <c r="GV118" s="66">
        <f t="shared" si="118"/>
        <v>0</v>
      </c>
      <c r="GW118" s="66">
        <f t="shared" si="118"/>
        <v>0.000127307088099902</v>
      </c>
      <c r="GX118" s="66">
        <f t="shared" si="118"/>
        <v>0.000254614176199804</v>
      </c>
      <c r="GY118" s="66">
        <f t="shared" si="118"/>
        <v>0</v>
      </c>
      <c r="GZ118" s="66">
        <f t="shared" si="118"/>
        <v>0</v>
      </c>
      <c r="HA118" s="66">
        <f t="shared" si="118"/>
        <v>0</v>
      </c>
      <c r="HB118" s="66">
        <f t="shared" si="118"/>
        <v>0.000381921264299706</v>
      </c>
      <c r="HC118" s="66">
        <f t="shared" si="118"/>
        <v>0.000445574808349657</v>
      </c>
      <c r="HD118" s="66"/>
    </row>
    <row r="119" spans="1:212">
      <c r="A119">
        <f>'imported data from Web Calc'!A126</f>
        <v>826.5</v>
      </c>
      <c r="B119" t="str">
        <f>'imported data from Web Calc'!B126</f>
        <v>C41H77O13P</v>
      </c>
      <c r="C119" s="61" t="str">
        <f>'imported data from Web Calc'!C126</f>
        <v>PI(32:1)</v>
      </c>
      <c r="D119" s="69">
        <f>'imported data from Web Calc'!H126</f>
        <v>0</v>
      </c>
      <c r="E119" s="69">
        <f>'imported data from Web Calc'!T126</f>
        <v>0</v>
      </c>
      <c r="F119" s="69">
        <f>'imported data from Web Calc'!AF126</f>
        <v>0</v>
      </c>
      <c r="G119" s="69">
        <f>'imported data from Web Calc'!AR126</f>
        <v>0</v>
      </c>
      <c r="H119" s="69">
        <f>'imported data from Web Calc'!BD126</f>
        <v>0</v>
      </c>
      <c r="I119" s="69">
        <f>'imported data from Web Calc'!BP126</f>
        <v>0</v>
      </c>
      <c r="J119" s="69">
        <f>'imported data from Web Calc'!CB126</f>
        <v>0</v>
      </c>
      <c r="K119" s="69">
        <f>'imported data from Web Calc'!CN126</f>
        <v>0</v>
      </c>
      <c r="L119" s="69">
        <f>'imported data from Web Calc'!CZ126</f>
        <v>0</v>
      </c>
      <c r="M119" s="69">
        <f>'imported data from Web Calc'!DG126</f>
        <v>0</v>
      </c>
      <c r="N119" s="78">
        <f t="shared" si="69"/>
        <v>0</v>
      </c>
      <c r="O119" s="69">
        <f>'imported data from Web Calc'!D126</f>
        <v>0.000318267720249755</v>
      </c>
      <c r="P119" s="69">
        <f>'imported data from Web Calc'!E126</f>
        <v>0.00070018898454946</v>
      </c>
      <c r="Q119" s="69">
        <f>'imported data from Web Calc'!F126</f>
        <v>0.000636535440499509</v>
      </c>
      <c r="R119" s="69">
        <f>'imported data from Web Calc'!G126</f>
        <v>0.000381921264299706</v>
      </c>
      <c r="S119" s="69">
        <f>'imported data from Web Calc'!I126</f>
        <v>0.00165499214529872</v>
      </c>
      <c r="T119" s="69">
        <f>'imported data from Web Calc'!J126</f>
        <v>0.00070018898454946</v>
      </c>
      <c r="U119" s="69">
        <f>'imported data from Web Calc'!K126</f>
        <v>0</v>
      </c>
      <c r="V119" s="69">
        <f>'imported data from Web Calc'!L126</f>
        <v>0.000127307088099902</v>
      </c>
      <c r="W119" s="69">
        <f>'imported data from Web Calc'!M126</f>
        <v>0.00070018898454946</v>
      </c>
      <c r="X119" s="69">
        <f>'imported data from Web Calc'!N126</f>
        <v>0.000445574808349657</v>
      </c>
      <c r="Y119" s="69">
        <f>'imported data from Web Calc'!O126</f>
        <v>0.00127307088099902</v>
      </c>
      <c r="Z119" s="69">
        <f>'imported data from Web Calc'!P126</f>
        <v>0.00120941733694907</v>
      </c>
      <c r="AA119" s="69">
        <f>'imported data from Web Calc'!Q126</f>
        <v>6.36535440499509e-5</v>
      </c>
      <c r="AB119" s="69">
        <f>'imported data from Web Calc'!R126</f>
        <v>0.000254614176199804</v>
      </c>
      <c r="AC119" s="69">
        <f>'imported data from Web Calc'!S126</f>
        <v>0.000381921264299706</v>
      </c>
      <c r="AD119" s="69">
        <f>'imported data from Web Calc'!U126</f>
        <v>0.000127307088099902</v>
      </c>
      <c r="AE119" s="69">
        <f>'imported data from Web Calc'!V126</f>
        <v>6.36535440499509e-5</v>
      </c>
      <c r="AF119" s="69">
        <f>'imported data from Web Calc'!W126</f>
        <v>0.000127307088099902</v>
      </c>
      <c r="AG119" s="69">
        <f>'imported data from Web Calc'!X126</f>
        <v>0.000190960632149853</v>
      </c>
      <c r="AH119" s="69">
        <f>'imported data from Web Calc'!Y126</f>
        <v>0.00165499214529872</v>
      </c>
      <c r="AI119" s="69">
        <f>'imported data from Web Calc'!Z126</f>
        <v>0.000445574808349657</v>
      </c>
      <c r="AJ119" s="69">
        <f>'imported data from Web Calc'!AA126</f>
        <v>0.000763842528599411</v>
      </c>
      <c r="AK119" s="69">
        <f>'imported data from Web Calc'!AB126</f>
        <v>0.00120941733694907</v>
      </c>
      <c r="AL119" s="69">
        <f>'imported data from Web Calc'!AC126</f>
        <v>0.000190960632149853</v>
      </c>
      <c r="AM119" s="69">
        <f>'imported data from Web Calc'!AD126</f>
        <v>0.000636535440499509</v>
      </c>
      <c r="AN119" s="69">
        <f>'imported data from Web Calc'!AE126</f>
        <v>0.000445574808349657</v>
      </c>
      <c r="AO119" s="69">
        <f>'imported data from Web Calc'!AG126</f>
        <v>6.36535440499509e-5</v>
      </c>
      <c r="AP119" s="69">
        <f>'imported data from Web Calc'!AH126</f>
        <v>0.000190960632149853</v>
      </c>
      <c r="AQ119" s="69">
        <f>'imported data from Web Calc'!AI126</f>
        <v>0.000827496072649362</v>
      </c>
      <c r="AR119" s="69">
        <f>'imported data from Web Calc'!AJ126</f>
        <v>0.00133672442504897</v>
      </c>
      <c r="AS119" s="69">
        <f>'imported data from Web Calc'!AK126</f>
        <v>6.36535440499509e-5</v>
      </c>
      <c r="AT119" s="69">
        <f>'imported data from Web Calc'!AL126</f>
        <v>0.000318267720249755</v>
      </c>
      <c r="AU119" s="69">
        <f>'imported data from Web Calc'!AM126</f>
        <v>0.000445574808349657</v>
      </c>
      <c r="AV119" s="69">
        <f>'imported data from Web Calc'!AN126</f>
        <v>0.000318267720249755</v>
      </c>
      <c r="AW119" s="69">
        <f>'imported data from Web Calc'!AO126</f>
        <v>0</v>
      </c>
      <c r="AX119" s="69">
        <f>'imported data from Web Calc'!AP126</f>
        <v>0</v>
      </c>
      <c r="AY119" s="69">
        <f>'imported data from Web Calc'!AQ126</f>
        <v>0.000572881896449558</v>
      </c>
      <c r="AZ119" s="69">
        <f>'imported data from Web Calc'!AS126</f>
        <v>0.000509228352399607</v>
      </c>
      <c r="BA119" s="69">
        <f>'imported data from Web Calc'!AT126</f>
        <v>6.36535440499509e-5</v>
      </c>
      <c r="BB119" s="69">
        <f>'imported data from Web Calc'!AU126</f>
        <v>0.000254614176199804</v>
      </c>
      <c r="BC119" s="69">
        <f>'imported data from Web Calc'!AV126</f>
        <v>0.000254614176199804</v>
      </c>
      <c r="BD119" s="69">
        <f>'imported data from Web Calc'!AW126</f>
        <v>0.000318267720249755</v>
      </c>
      <c r="BE119" s="69">
        <f>'imported data from Web Calc'!AX126</f>
        <v>0.000381921264299706</v>
      </c>
      <c r="BF119" s="69">
        <f>'imported data from Web Calc'!AY126</f>
        <v>0.000636535440499509</v>
      </c>
      <c r="BG119" s="69">
        <f>'imported data from Web Calc'!AZ126</f>
        <v>0.00216422049769833</v>
      </c>
      <c r="BH119" s="69">
        <f>'imported data from Web Calc'!BA126</f>
        <v>0.000891149616699313</v>
      </c>
      <c r="BI119" s="69">
        <f>'imported data from Web Calc'!BB126</f>
        <v>0.00222787404174828</v>
      </c>
      <c r="BJ119" s="69">
        <f>'imported data from Web Calc'!BC126</f>
        <v>0.000254614176199804</v>
      </c>
      <c r="BK119" s="69">
        <f>'imported data from Web Calc'!BE126</f>
        <v>6.36535440499509e-5</v>
      </c>
      <c r="BL119" s="69">
        <f>'imported data from Web Calc'!BF126</f>
        <v>0.000445574808349657</v>
      </c>
      <c r="BM119" s="69">
        <f>'imported data from Web Calc'!BG126</f>
        <v>0.000127307088099902</v>
      </c>
      <c r="BN119" s="69">
        <f>'imported data from Web Calc'!BH126</f>
        <v>0</v>
      </c>
      <c r="BO119" s="69">
        <f>'imported data from Web Calc'!BI126</f>
        <v>0.000509228352399607</v>
      </c>
      <c r="BP119" s="69">
        <f>'imported data from Web Calc'!BJ126</f>
        <v>0.000827496072649362</v>
      </c>
      <c r="BQ119" s="69">
        <f>'imported data from Web Calc'!BK126</f>
        <v>0.000763842528599411</v>
      </c>
      <c r="BR119" s="69">
        <f>'imported data from Web Calc'!BL126</f>
        <v>0.000127307088099902</v>
      </c>
      <c r="BS119" s="69">
        <f>'imported data from Web Calc'!BM126</f>
        <v>6.36535440499509e-5</v>
      </c>
      <c r="BT119" s="69">
        <f>'imported data from Web Calc'!BN126</f>
        <v>0.000254614176199804</v>
      </c>
      <c r="BU119" s="69">
        <f>'imported data from Web Calc'!BO126</f>
        <v>0.000445574808349657</v>
      </c>
      <c r="BV119" s="69">
        <f>'imported data from Web Calc'!BQ126</f>
        <v>6.36535440499509e-5</v>
      </c>
      <c r="BW119" s="69">
        <f>'imported data from Web Calc'!BR126</f>
        <v>0.000445574808349657</v>
      </c>
      <c r="BX119" s="69">
        <f>'imported data from Web Calc'!BS126</f>
        <v>0.00114576379289912</v>
      </c>
      <c r="BY119" s="69">
        <f>'imported data from Web Calc'!BT126</f>
        <v>0.00127307088099902</v>
      </c>
      <c r="BZ119" s="69">
        <f>'imported data from Web Calc'!BU126</f>
        <v>0.000954803160749264</v>
      </c>
      <c r="CA119" s="69">
        <f>'imported data from Web Calc'!BV126</f>
        <v>0.000254614176199804</v>
      </c>
      <c r="CB119" s="69">
        <f>'imported data from Web Calc'!BW126</f>
        <v>0.00070018898454946</v>
      </c>
      <c r="CC119" s="69">
        <f>'imported data from Web Calc'!BX126</f>
        <v>0.00070018898454946</v>
      </c>
      <c r="CD119" s="69">
        <f>'imported data from Web Calc'!BY126</f>
        <v>0.000127307088099902</v>
      </c>
      <c r="CE119" s="69">
        <f>'imported data from Web Calc'!BZ126</f>
        <v>0</v>
      </c>
      <c r="CF119" s="69">
        <f>'imported data from Web Calc'!CA126</f>
        <v>0.00070018898454946</v>
      </c>
      <c r="CG119" s="69">
        <f>'imported data from Web Calc'!CC126</f>
        <v>0.00190960632149853</v>
      </c>
      <c r="CH119" s="69">
        <f>'imported data from Web Calc'!CD126</f>
        <v>0.000127307088099902</v>
      </c>
      <c r="CI119" s="69">
        <f>'imported data from Web Calc'!CE126</f>
        <v>0.000127307088099902</v>
      </c>
      <c r="CJ119" s="69">
        <f>'imported data from Web Calc'!CF126</f>
        <v>0.000190960632149853</v>
      </c>
      <c r="CK119" s="69">
        <f>'imported data from Web Calc'!CG126</f>
        <v>0.000763842528599411</v>
      </c>
      <c r="CL119" s="69">
        <f>'imported data from Web Calc'!CH126</f>
        <v>0.000254614176199804</v>
      </c>
      <c r="CM119" s="69">
        <f>'imported data from Web Calc'!CI126</f>
        <v>0.000127307088099902</v>
      </c>
      <c r="CN119" s="69">
        <f>'imported data from Web Calc'!CJ126</f>
        <v>0</v>
      </c>
      <c r="CO119" s="69">
        <f>'imported data from Web Calc'!CK126</f>
        <v>0.00203691340959843</v>
      </c>
      <c r="CP119" s="69">
        <f>'imported data from Web Calc'!CL126</f>
        <v>0.000763842528599411</v>
      </c>
      <c r="CQ119" s="69">
        <f>'imported data from Web Calc'!CM126</f>
        <v>0.000318267720249755</v>
      </c>
      <c r="CR119" s="69">
        <f>'imported data from Web Calc'!CO126</f>
        <v>0.000572881896449558</v>
      </c>
      <c r="CS119" s="69">
        <f>'imported data from Web Calc'!CP126</f>
        <v>0.000827496072649362</v>
      </c>
      <c r="CT119" s="69">
        <f>'imported data from Web Calc'!CQ126</f>
        <v>0.000954803160749264</v>
      </c>
      <c r="CU119" s="69">
        <f>'imported data from Web Calc'!CR126</f>
        <v>0.000190960632149853</v>
      </c>
      <c r="CV119" s="69">
        <f>'imported data from Web Calc'!CS126</f>
        <v>0.000954803160749264</v>
      </c>
      <c r="CW119" s="69">
        <f>'imported data from Web Calc'!CT126</f>
        <v>0.000636535440499509</v>
      </c>
      <c r="CX119" s="69">
        <f>'imported data from Web Calc'!CU126</f>
        <v>0.00108211024884917</v>
      </c>
      <c r="CY119" s="69">
        <f>'imported data from Web Calc'!CV126</f>
        <v>0.00127307088099902</v>
      </c>
      <c r="CZ119" s="69">
        <f>'imported data from Web Calc'!CW126</f>
        <v>0.000127307088099902</v>
      </c>
      <c r="DA119" s="69">
        <f>'imported data from Web Calc'!CX126</f>
        <v>6.36535440499509e-5</v>
      </c>
      <c r="DB119" s="69">
        <f>'imported data from Web Calc'!CY126</f>
        <v>0.000318267720249755</v>
      </c>
      <c r="DC119" s="69">
        <f>'imported data from Web Calc'!DA126</f>
        <v>0.00070018898454946</v>
      </c>
      <c r="DD119" s="69">
        <f>'imported data from Web Calc'!DB126</f>
        <v>0.000190960632149853</v>
      </c>
      <c r="DE119" s="69">
        <f>'imported data from Web Calc'!DC126</f>
        <v>0.000381921264299706</v>
      </c>
      <c r="DF119" s="69">
        <f>'imported data from Web Calc'!DD126</f>
        <v>0</v>
      </c>
      <c r="DG119" s="69">
        <f>'imported data from Web Calc'!DE126</f>
        <v>0.000636535440499509</v>
      </c>
      <c r="DH119" s="69">
        <f>'imported data from Web Calc'!DF126</f>
        <v>0.000572881896449558</v>
      </c>
      <c r="DI119" s="81"/>
      <c r="DJ119" s="66">
        <f t="shared" si="116"/>
        <v>0.000318267720249755</v>
      </c>
      <c r="DK119" s="66">
        <f t="shared" si="117"/>
        <v>0.00070018898454946</v>
      </c>
      <c r="DL119" s="66">
        <f t="shared" si="117"/>
        <v>0.000636535440499509</v>
      </c>
      <c r="DM119" s="66">
        <f t="shared" si="117"/>
        <v>0.000381921264299706</v>
      </c>
      <c r="DN119" s="66">
        <f t="shared" si="117"/>
        <v>0.00165499214529872</v>
      </c>
      <c r="DO119" s="66">
        <f t="shared" si="117"/>
        <v>0.00070018898454946</v>
      </c>
      <c r="DP119" s="66">
        <f t="shared" si="117"/>
        <v>0</v>
      </c>
      <c r="DQ119" s="66">
        <f t="shared" si="117"/>
        <v>0.000127307088099902</v>
      </c>
      <c r="DR119" s="66">
        <f t="shared" si="117"/>
        <v>0.00070018898454946</v>
      </c>
      <c r="DS119" s="66">
        <f t="shared" si="117"/>
        <v>0.000445574808349657</v>
      </c>
      <c r="DT119" s="66">
        <f t="shared" si="117"/>
        <v>0.00127307088099902</v>
      </c>
      <c r="DU119" s="66">
        <f t="shared" si="117"/>
        <v>0.00120941733694907</v>
      </c>
      <c r="DV119" s="66">
        <f t="shared" si="117"/>
        <v>6.36535440499509e-5</v>
      </c>
      <c r="DW119" s="66">
        <f t="shared" si="117"/>
        <v>0.000254614176199804</v>
      </c>
      <c r="DX119" s="66">
        <f t="shared" si="117"/>
        <v>0.000381921264299706</v>
      </c>
      <c r="DY119" s="66">
        <f t="shared" si="117"/>
        <v>0.000127307088099902</v>
      </c>
      <c r="DZ119" s="66">
        <f t="shared" si="117"/>
        <v>6.36535440499509e-5</v>
      </c>
      <c r="EA119" s="66">
        <f t="shared" si="117"/>
        <v>0.000127307088099902</v>
      </c>
      <c r="EB119" s="66">
        <f t="shared" si="117"/>
        <v>0.000190960632149853</v>
      </c>
      <c r="EC119" s="66">
        <f t="shared" si="117"/>
        <v>0.00165499214529872</v>
      </c>
      <c r="ED119" s="66">
        <f t="shared" si="117"/>
        <v>0.000445574808349657</v>
      </c>
      <c r="EE119" s="66">
        <f t="shared" si="117"/>
        <v>0.000763842528599411</v>
      </c>
      <c r="EF119" s="66">
        <f t="shared" si="117"/>
        <v>0.00120941733694907</v>
      </c>
      <c r="EG119" s="66">
        <f t="shared" si="117"/>
        <v>0.000190960632149853</v>
      </c>
      <c r="EH119" s="66">
        <f t="shared" si="117"/>
        <v>0.000636535440499509</v>
      </c>
      <c r="EI119" s="66">
        <f t="shared" si="117"/>
        <v>0.000445574808349657</v>
      </c>
      <c r="EJ119" s="66">
        <f t="shared" si="117"/>
        <v>6.36535440499509e-5</v>
      </c>
      <c r="EK119" s="66">
        <f t="shared" si="117"/>
        <v>0.000190960632149853</v>
      </c>
      <c r="EL119" s="66">
        <f t="shared" si="117"/>
        <v>0.000827496072649362</v>
      </c>
      <c r="EM119" s="66">
        <f t="shared" si="117"/>
        <v>0.00133672442504897</v>
      </c>
      <c r="EN119" s="66">
        <f t="shared" si="117"/>
        <v>6.36535440499509e-5</v>
      </c>
      <c r="EO119" s="66">
        <f t="shared" si="117"/>
        <v>0.000318267720249755</v>
      </c>
      <c r="EP119" s="66">
        <f t="shared" si="117"/>
        <v>0.000445574808349657</v>
      </c>
      <c r="EQ119" s="66">
        <f t="shared" si="117"/>
        <v>0.000318267720249755</v>
      </c>
      <c r="ER119" s="66">
        <f t="shared" si="117"/>
        <v>0</v>
      </c>
      <c r="ES119" s="66">
        <f t="shared" si="117"/>
        <v>0</v>
      </c>
      <c r="ET119" s="66">
        <f t="shared" si="117"/>
        <v>0.000572881896449558</v>
      </c>
      <c r="EU119" s="66">
        <f t="shared" si="117"/>
        <v>0.000509228352399607</v>
      </c>
      <c r="EV119" s="66">
        <f t="shared" si="117"/>
        <v>6.36535440499509e-5</v>
      </c>
      <c r="EW119" s="66">
        <f t="shared" si="117"/>
        <v>0.000254614176199804</v>
      </c>
      <c r="EX119" s="66">
        <f t="shared" si="117"/>
        <v>0.000254614176199804</v>
      </c>
      <c r="EY119" s="66">
        <f t="shared" si="117"/>
        <v>0.000318267720249755</v>
      </c>
      <c r="EZ119" s="66">
        <f t="shared" si="117"/>
        <v>0.000381921264299706</v>
      </c>
      <c r="FA119" s="66">
        <f t="shared" si="117"/>
        <v>0.000636535440499509</v>
      </c>
      <c r="FB119" s="66">
        <f t="shared" si="117"/>
        <v>0.00216422049769833</v>
      </c>
      <c r="FC119" s="66">
        <f t="shared" si="117"/>
        <v>0.000891149616699313</v>
      </c>
      <c r="FD119" s="66">
        <f t="shared" si="117"/>
        <v>0.00222787404174828</v>
      </c>
      <c r="FE119" s="66">
        <f t="shared" si="117"/>
        <v>0.000254614176199804</v>
      </c>
      <c r="FF119" s="66">
        <f t="shared" si="117"/>
        <v>6.36535440499509e-5</v>
      </c>
      <c r="FG119" s="66">
        <f t="shared" si="117"/>
        <v>0.000445574808349657</v>
      </c>
      <c r="FH119" s="66">
        <f t="shared" si="117"/>
        <v>0.000127307088099902</v>
      </c>
      <c r="FI119" s="66">
        <f t="shared" si="117"/>
        <v>0</v>
      </c>
      <c r="FJ119" s="66">
        <f t="shared" si="117"/>
        <v>0.000509228352399607</v>
      </c>
      <c r="FK119" s="66">
        <f t="shared" si="117"/>
        <v>0.000827496072649362</v>
      </c>
      <c r="FL119" s="66">
        <f t="shared" si="117"/>
        <v>0.000763842528599411</v>
      </c>
      <c r="FM119" s="66">
        <f t="shared" si="117"/>
        <v>0.000127307088099902</v>
      </c>
      <c r="FN119" s="66">
        <f t="shared" si="117"/>
        <v>6.36535440499509e-5</v>
      </c>
      <c r="FO119" s="66">
        <f t="shared" si="117"/>
        <v>0.000254614176199804</v>
      </c>
      <c r="FP119" s="66">
        <f t="shared" si="117"/>
        <v>0.000445574808349657</v>
      </c>
      <c r="FQ119" s="66">
        <f t="shared" si="117"/>
        <v>6.36535440499509e-5</v>
      </c>
      <c r="FR119" s="66">
        <f t="shared" si="117"/>
        <v>0.000445574808349657</v>
      </c>
      <c r="FS119" s="66">
        <f t="shared" si="117"/>
        <v>0.00114576379289912</v>
      </c>
      <c r="FT119" s="66">
        <f t="shared" si="117"/>
        <v>0.00127307088099902</v>
      </c>
      <c r="FU119" s="66">
        <f t="shared" si="117"/>
        <v>0.000954803160749264</v>
      </c>
      <c r="FV119" s="66">
        <f t="shared" si="117"/>
        <v>0.000254614176199804</v>
      </c>
      <c r="FW119" s="66">
        <f t="shared" si="118"/>
        <v>0.00070018898454946</v>
      </c>
      <c r="FX119" s="66">
        <f t="shared" si="118"/>
        <v>0.00070018898454946</v>
      </c>
      <c r="FY119" s="66">
        <f t="shared" si="118"/>
        <v>0.000127307088099902</v>
      </c>
      <c r="FZ119" s="66">
        <f t="shared" si="118"/>
        <v>0</v>
      </c>
      <c r="GA119" s="66">
        <f t="shared" si="118"/>
        <v>0.00070018898454946</v>
      </c>
      <c r="GB119" s="66">
        <f t="shared" si="118"/>
        <v>0.00190960632149853</v>
      </c>
      <c r="GC119" s="66">
        <f t="shared" si="118"/>
        <v>0.000127307088099902</v>
      </c>
      <c r="GD119" s="66">
        <f t="shared" si="118"/>
        <v>0.000127307088099902</v>
      </c>
      <c r="GE119" s="66">
        <f t="shared" si="118"/>
        <v>0.000190960632149853</v>
      </c>
      <c r="GF119" s="66">
        <f t="shared" si="118"/>
        <v>0.000763842528599411</v>
      </c>
      <c r="GG119" s="66">
        <f t="shared" si="118"/>
        <v>0.000254614176199804</v>
      </c>
      <c r="GH119" s="66">
        <f t="shared" si="118"/>
        <v>0.000127307088099902</v>
      </c>
      <c r="GI119" s="66">
        <f t="shared" si="118"/>
        <v>0</v>
      </c>
      <c r="GJ119" s="66">
        <f t="shared" si="118"/>
        <v>0.00203691340959843</v>
      </c>
      <c r="GK119" s="66">
        <f t="shared" si="118"/>
        <v>0.000763842528599411</v>
      </c>
      <c r="GL119" s="66">
        <f t="shared" si="118"/>
        <v>0.000318267720249755</v>
      </c>
      <c r="GM119" s="66">
        <f t="shared" si="118"/>
        <v>0.000572881896449558</v>
      </c>
      <c r="GN119" s="66">
        <f t="shared" si="118"/>
        <v>0.000827496072649362</v>
      </c>
      <c r="GO119" s="66">
        <f t="shared" si="118"/>
        <v>0.000954803160749264</v>
      </c>
      <c r="GP119" s="66">
        <f t="shared" si="118"/>
        <v>0.000190960632149853</v>
      </c>
      <c r="GQ119" s="66">
        <f t="shared" si="118"/>
        <v>0.000954803160749264</v>
      </c>
      <c r="GR119" s="66">
        <f t="shared" si="118"/>
        <v>0.000636535440499509</v>
      </c>
      <c r="GS119" s="66">
        <f t="shared" si="118"/>
        <v>0.00108211024884917</v>
      </c>
      <c r="GT119" s="66">
        <f t="shared" si="118"/>
        <v>0.00127307088099902</v>
      </c>
      <c r="GU119" s="66">
        <f t="shared" si="118"/>
        <v>0.000127307088099902</v>
      </c>
      <c r="GV119" s="66">
        <f t="shared" si="118"/>
        <v>6.36535440499509e-5</v>
      </c>
      <c r="GW119" s="66">
        <f t="shared" si="118"/>
        <v>0.000318267720249755</v>
      </c>
      <c r="GX119" s="66">
        <f t="shared" si="118"/>
        <v>0.00070018898454946</v>
      </c>
      <c r="GY119" s="66">
        <f t="shared" si="118"/>
        <v>0.000190960632149853</v>
      </c>
      <c r="GZ119" s="66">
        <f t="shared" si="118"/>
        <v>0.000381921264299706</v>
      </c>
      <c r="HA119" s="66">
        <f t="shared" si="118"/>
        <v>0</v>
      </c>
      <c r="HB119" s="66">
        <f t="shared" si="118"/>
        <v>0.000636535440499509</v>
      </c>
      <c r="HC119" s="66">
        <f t="shared" si="118"/>
        <v>0.000572881896449558</v>
      </c>
      <c r="HD119" s="66"/>
    </row>
    <row r="120" spans="1:212">
      <c r="A120">
        <f>'imported data from Web Calc'!A127</f>
        <v>828.5</v>
      </c>
      <c r="B120" t="str">
        <f>'imported data from Web Calc'!B127</f>
        <v>C41H79O13P</v>
      </c>
      <c r="C120" s="61" t="str">
        <f>'imported data from Web Calc'!C127</f>
        <v>PI(32:0)</v>
      </c>
      <c r="D120" s="69">
        <f>'imported data from Web Calc'!H127</f>
        <v>0.000509228352399607</v>
      </c>
      <c r="E120" s="69">
        <f>'imported data from Web Calc'!T127</f>
        <v>0.000636535440499509</v>
      </c>
      <c r="F120" s="69">
        <f>'imported data from Web Calc'!AF127</f>
        <v>0.000381921264299706</v>
      </c>
      <c r="G120" s="69">
        <f>'imported data from Web Calc'!AR127</f>
        <v>0.000636535440499509</v>
      </c>
      <c r="H120" s="69">
        <f>'imported data from Web Calc'!BD127</f>
        <v>0.000445574808349657</v>
      </c>
      <c r="I120" s="69">
        <f>'imported data from Web Calc'!BP127</f>
        <v>0.000572881896449558</v>
      </c>
      <c r="J120" s="69">
        <f>'imported data from Web Calc'!CB127</f>
        <v>0.000190960632149853</v>
      </c>
      <c r="K120" s="69">
        <f>'imported data from Web Calc'!CN127</f>
        <v>0.000509228352399607</v>
      </c>
      <c r="L120" s="69">
        <f>'imported data from Web Calc'!CZ127</f>
        <v>0.000318267720249755</v>
      </c>
      <c r="M120" s="69">
        <f>'imported data from Web Calc'!DG127</f>
        <v>0.00070018898454946</v>
      </c>
      <c r="N120" s="78">
        <f t="shared" si="69"/>
        <v>0.000490132289184622</v>
      </c>
      <c r="O120" s="69">
        <f>'imported data from Web Calc'!D127</f>
        <v>0.00114576379289912</v>
      </c>
      <c r="P120" s="69">
        <f>'imported data from Web Calc'!E127</f>
        <v>0.00140037796909892</v>
      </c>
      <c r="Q120" s="69">
        <f>'imported data from Web Calc'!F127</f>
        <v>0.00133672442504897</v>
      </c>
      <c r="R120" s="69">
        <f>'imported data from Web Calc'!G127</f>
        <v>0.000827496072649362</v>
      </c>
      <c r="S120" s="69">
        <f>'imported data from Web Calc'!I127</f>
        <v>0.00171864568934868</v>
      </c>
      <c r="T120" s="69">
        <f>'imported data from Web Calc'!J127</f>
        <v>0.00127307088099902</v>
      </c>
      <c r="U120" s="69">
        <f>'imported data from Web Calc'!K127</f>
        <v>0.000827496072649362</v>
      </c>
      <c r="V120" s="69">
        <f>'imported data from Web Calc'!L127</f>
        <v>0.00101845670479921</v>
      </c>
      <c r="W120" s="69">
        <f>'imported data from Web Calc'!M127</f>
        <v>0.00146403151314887</v>
      </c>
      <c r="X120" s="69">
        <f>'imported data from Web Calc'!N127</f>
        <v>0.00127307088099902</v>
      </c>
      <c r="Y120" s="69">
        <f>'imported data from Web Calc'!O127</f>
        <v>0.00165499214529872</v>
      </c>
      <c r="Z120" s="69">
        <f>'imported data from Web Calc'!P127</f>
        <v>0.00222787404174828</v>
      </c>
      <c r="AA120" s="69">
        <f>'imported data from Web Calc'!Q127</f>
        <v>0.000572881896449558</v>
      </c>
      <c r="AB120" s="69">
        <f>'imported data from Web Calc'!R127</f>
        <v>0.00070018898454946</v>
      </c>
      <c r="AC120" s="69">
        <f>'imported data from Web Calc'!S127</f>
        <v>0.000572881896449558</v>
      </c>
      <c r="AD120" s="69">
        <f>'imported data from Web Calc'!U127</f>
        <v>0.000954803160749264</v>
      </c>
      <c r="AE120" s="69">
        <f>'imported data from Web Calc'!V127</f>
        <v>0.000572881896449558</v>
      </c>
      <c r="AF120" s="69">
        <f>'imported data from Web Calc'!W127</f>
        <v>0.000636535440499509</v>
      </c>
      <c r="AG120" s="69">
        <f>'imported data from Web Calc'!X127</f>
        <v>0.000509228352399607</v>
      </c>
      <c r="AH120" s="69">
        <f>'imported data from Web Calc'!Y127</f>
        <v>0.00159133860124877</v>
      </c>
      <c r="AI120" s="69">
        <f>'imported data from Web Calc'!Z127</f>
        <v>0.000891149616699313</v>
      </c>
      <c r="AJ120" s="69">
        <f>'imported data from Web Calc'!AA127</f>
        <v>0.00133672442504897</v>
      </c>
      <c r="AK120" s="69">
        <f>'imported data from Web Calc'!AB127</f>
        <v>0.00248248821794809</v>
      </c>
      <c r="AL120" s="69">
        <f>'imported data from Web Calc'!AC127</f>
        <v>0.000763842528599411</v>
      </c>
      <c r="AM120" s="69">
        <f>'imported data from Web Calc'!AD127</f>
        <v>0.000827496072649362</v>
      </c>
      <c r="AN120" s="69">
        <f>'imported data from Web Calc'!AE127</f>
        <v>0.00120941733694907</v>
      </c>
      <c r="AO120" s="69">
        <f>'imported data from Web Calc'!AG127</f>
        <v>0.000891149616699313</v>
      </c>
      <c r="AP120" s="69">
        <f>'imported data from Web Calc'!AH127</f>
        <v>0.00120941733694907</v>
      </c>
      <c r="AQ120" s="69">
        <f>'imported data from Web Calc'!AI127</f>
        <v>0.00101845670479921</v>
      </c>
      <c r="AR120" s="69">
        <f>'imported data from Web Calc'!AJ127</f>
        <v>0.0031190236584476</v>
      </c>
      <c r="AS120" s="69">
        <f>'imported data from Web Calc'!AK127</f>
        <v>0.00101845670479921</v>
      </c>
      <c r="AT120" s="69">
        <f>'imported data from Web Calc'!AL127</f>
        <v>0.000572881896449558</v>
      </c>
      <c r="AU120" s="69">
        <f>'imported data from Web Calc'!AM127</f>
        <v>0.000954803160749264</v>
      </c>
      <c r="AV120" s="69">
        <f>'imported data from Web Calc'!AN127</f>
        <v>0.000318267720249755</v>
      </c>
      <c r="AW120" s="69">
        <f>'imported data from Web Calc'!AO127</f>
        <v>0.00070018898454946</v>
      </c>
      <c r="AX120" s="69">
        <f>'imported data from Web Calc'!AP127</f>
        <v>0.000254614176199804</v>
      </c>
      <c r="AY120" s="69">
        <f>'imported data from Web Calc'!AQ127</f>
        <v>0.000891149616699313</v>
      </c>
      <c r="AZ120" s="69">
        <f>'imported data from Web Calc'!AS127</f>
        <v>0.000636535440499509</v>
      </c>
      <c r="BA120" s="69">
        <f>'imported data from Web Calc'!AT127</f>
        <v>0.000763842528599411</v>
      </c>
      <c r="BB120" s="69">
        <f>'imported data from Web Calc'!AU127</f>
        <v>0.000954803160749264</v>
      </c>
      <c r="BC120" s="69">
        <f>'imported data from Web Calc'!AV127</f>
        <v>0.000763842528599411</v>
      </c>
      <c r="BD120" s="69">
        <f>'imported data from Web Calc'!AW127</f>
        <v>0.00127307088099902</v>
      </c>
      <c r="BE120" s="69">
        <f>'imported data from Web Calc'!AX127</f>
        <v>0.000954803160749264</v>
      </c>
      <c r="BF120" s="69">
        <f>'imported data from Web Calc'!AY127</f>
        <v>0.000954803160749264</v>
      </c>
      <c r="BG120" s="69">
        <f>'imported data from Web Calc'!AZ127</f>
        <v>0.00260979530604799</v>
      </c>
      <c r="BH120" s="69">
        <f>'imported data from Web Calc'!BA127</f>
        <v>0.000954803160749264</v>
      </c>
      <c r="BI120" s="69">
        <f>'imported data from Web Calc'!BB127</f>
        <v>0.00260979530604799</v>
      </c>
      <c r="BJ120" s="69">
        <f>'imported data from Web Calc'!BC127</f>
        <v>0.000891149616699313</v>
      </c>
      <c r="BK120" s="69">
        <f>'imported data from Web Calc'!BE127</f>
        <v>0.00070018898454946</v>
      </c>
      <c r="BL120" s="69">
        <f>'imported data from Web Calc'!BF127</f>
        <v>0.00108211024884917</v>
      </c>
      <c r="BM120" s="69">
        <f>'imported data from Web Calc'!BG127</f>
        <v>0.000954803160749264</v>
      </c>
      <c r="BN120" s="69">
        <f>'imported data from Web Calc'!BH127</f>
        <v>0.000763842528599411</v>
      </c>
      <c r="BO120" s="69">
        <f>'imported data from Web Calc'!BI127</f>
        <v>0.000954803160749264</v>
      </c>
      <c r="BP120" s="69">
        <f>'imported data from Web Calc'!BJ127</f>
        <v>0.000827496072649362</v>
      </c>
      <c r="BQ120" s="69">
        <f>'imported data from Web Calc'!BK127</f>
        <v>0.00146403151314887</v>
      </c>
      <c r="BR120" s="69">
        <f>'imported data from Web Calc'!BL127</f>
        <v>0.000445574808349657</v>
      </c>
      <c r="BS120" s="69">
        <f>'imported data from Web Calc'!BM127</f>
        <v>0.000509228352399607</v>
      </c>
      <c r="BT120" s="69">
        <f>'imported data from Web Calc'!BN127</f>
        <v>0.000445574808349657</v>
      </c>
      <c r="BU120" s="69">
        <f>'imported data from Web Calc'!BO127</f>
        <v>0.00114576379289912</v>
      </c>
      <c r="BV120" s="69">
        <f>'imported data from Web Calc'!BQ127</f>
        <v>0.00114576379289912</v>
      </c>
      <c r="BW120" s="69">
        <f>'imported data from Web Calc'!BR127</f>
        <v>0.000636535440499509</v>
      </c>
      <c r="BX120" s="69">
        <f>'imported data from Web Calc'!BS127</f>
        <v>0.00178229923339863</v>
      </c>
      <c r="BY120" s="69">
        <f>'imported data from Web Calc'!BT127</f>
        <v>0.00146403151314887</v>
      </c>
      <c r="BZ120" s="69">
        <f>'imported data from Web Calc'!BU127</f>
        <v>0.00120941733694907</v>
      </c>
      <c r="CA120" s="69">
        <f>'imported data from Web Calc'!BV127</f>
        <v>0.00108211024884917</v>
      </c>
      <c r="CB120" s="69">
        <f>'imported data from Web Calc'!BW127</f>
        <v>0.00101845670479921</v>
      </c>
      <c r="CC120" s="69">
        <f>'imported data from Web Calc'!BX127</f>
        <v>0.00101845670479921</v>
      </c>
      <c r="CD120" s="69">
        <f>'imported data from Web Calc'!BY127</f>
        <v>0.000572881896449558</v>
      </c>
      <c r="CE120" s="69">
        <f>'imported data from Web Calc'!BZ127</f>
        <v>0.000572881896449558</v>
      </c>
      <c r="CF120" s="69">
        <f>'imported data from Web Calc'!CA127</f>
        <v>0.000954803160749264</v>
      </c>
      <c r="CG120" s="69">
        <f>'imported data from Web Calc'!CC127</f>
        <v>0.00216422049769833</v>
      </c>
      <c r="CH120" s="69">
        <f>'imported data from Web Calc'!CD127</f>
        <v>0.000763842528599411</v>
      </c>
      <c r="CI120" s="69">
        <f>'imported data from Web Calc'!CE127</f>
        <v>0.000827496072649362</v>
      </c>
      <c r="CJ120" s="69">
        <f>'imported data from Web Calc'!CF127</f>
        <v>0.000763842528599411</v>
      </c>
      <c r="CK120" s="69">
        <f>'imported data from Web Calc'!CG127</f>
        <v>0.00140037796909892</v>
      </c>
      <c r="CL120" s="69">
        <f>'imported data from Web Calc'!CH127</f>
        <v>0.000827496072649362</v>
      </c>
      <c r="CM120" s="69">
        <f>'imported data from Web Calc'!CI127</f>
        <v>0.000763842528599411</v>
      </c>
      <c r="CN120" s="69">
        <f>'imported data from Web Calc'!CJ127</f>
        <v>0.00070018898454946</v>
      </c>
      <c r="CO120" s="69">
        <f>'imported data from Web Calc'!CK127</f>
        <v>0.00260979530604799</v>
      </c>
      <c r="CP120" s="69">
        <f>'imported data from Web Calc'!CL127</f>
        <v>0.00140037796909892</v>
      </c>
      <c r="CQ120" s="69">
        <f>'imported data from Web Calc'!CM127</f>
        <v>0.00133672442504897</v>
      </c>
      <c r="CR120" s="69">
        <f>'imported data from Web Calc'!CO127</f>
        <v>0.00133672442504897</v>
      </c>
      <c r="CS120" s="69">
        <f>'imported data from Web Calc'!CP127</f>
        <v>0.00120941733694907</v>
      </c>
      <c r="CT120" s="69">
        <f>'imported data from Web Calc'!CQ127</f>
        <v>0.00190960632149853</v>
      </c>
      <c r="CU120" s="69">
        <f>'imported data from Web Calc'!CR127</f>
        <v>0.000891149616699313</v>
      </c>
      <c r="CV120" s="69">
        <f>'imported data from Web Calc'!CS127</f>
        <v>0.00133672442504897</v>
      </c>
      <c r="CW120" s="69">
        <f>'imported data from Web Calc'!CT127</f>
        <v>0.000891149616699313</v>
      </c>
      <c r="CX120" s="69">
        <f>'imported data from Web Calc'!CU127</f>
        <v>0.00152768505719882</v>
      </c>
      <c r="CY120" s="69">
        <f>'imported data from Web Calc'!CV127</f>
        <v>0.00267344885009794</v>
      </c>
      <c r="CZ120" s="69">
        <f>'imported data from Web Calc'!CW127</f>
        <v>0.000127307088099902</v>
      </c>
      <c r="DA120" s="69">
        <f>'imported data from Web Calc'!CX127</f>
        <v>0.00070018898454946</v>
      </c>
      <c r="DB120" s="69">
        <f>'imported data from Web Calc'!CY127</f>
        <v>0.00133672442504897</v>
      </c>
      <c r="DC120" s="69">
        <f>'imported data from Web Calc'!DA127</f>
        <v>0.000763842528599411</v>
      </c>
      <c r="DD120" s="69">
        <f>'imported data from Web Calc'!DB127</f>
        <v>0.000954803160749264</v>
      </c>
      <c r="DE120" s="69">
        <f>'imported data from Web Calc'!DC127</f>
        <v>0.00108211024884917</v>
      </c>
      <c r="DF120" s="69">
        <f>'imported data from Web Calc'!DD127</f>
        <v>0.00070018898454946</v>
      </c>
      <c r="DG120" s="69">
        <f>'imported data from Web Calc'!DE127</f>
        <v>0.000954803160749264</v>
      </c>
      <c r="DH120" s="69">
        <f>'imported data from Web Calc'!DF127</f>
        <v>0.00114576379289912</v>
      </c>
      <c r="DI120" s="81"/>
      <c r="DJ120" s="66">
        <f t="shared" si="116"/>
        <v>0.000655631503714495</v>
      </c>
      <c r="DK120" s="66">
        <f t="shared" si="117"/>
        <v>0.000910245679914298</v>
      </c>
      <c r="DL120" s="66">
        <f t="shared" si="117"/>
        <v>0.000846592135864347</v>
      </c>
      <c r="DM120" s="66">
        <f t="shared" si="117"/>
        <v>0.00033736378346474</v>
      </c>
      <c r="DN120" s="66">
        <f t="shared" si="117"/>
        <v>0.00122851340016405</v>
      </c>
      <c r="DO120" s="66">
        <f t="shared" si="117"/>
        <v>0.000782938591814397</v>
      </c>
      <c r="DP120" s="66">
        <f t="shared" si="117"/>
        <v>0.00033736378346474</v>
      </c>
      <c r="DQ120" s="66">
        <f t="shared" si="117"/>
        <v>0.000528324415614593</v>
      </c>
      <c r="DR120" s="66">
        <f t="shared" si="117"/>
        <v>0.000973899223964249</v>
      </c>
      <c r="DS120" s="66">
        <f t="shared" si="117"/>
        <v>0.000782938591814397</v>
      </c>
      <c r="DT120" s="66">
        <f t="shared" si="117"/>
        <v>0.0011648598561141</v>
      </c>
      <c r="DU120" s="66">
        <f t="shared" si="117"/>
        <v>0.00173774175256366</v>
      </c>
      <c r="DV120" s="66">
        <f t="shared" si="117"/>
        <v>8.27496072649362e-5</v>
      </c>
      <c r="DW120" s="66">
        <f t="shared" si="117"/>
        <v>0.000210056695364838</v>
      </c>
      <c r="DX120" s="66">
        <f t="shared" si="117"/>
        <v>8.27496072649362e-5</v>
      </c>
      <c r="DY120" s="66">
        <f t="shared" si="117"/>
        <v>0.000464670871564642</v>
      </c>
      <c r="DZ120" s="66">
        <f t="shared" si="117"/>
        <v>8.27496072649362e-5</v>
      </c>
      <c r="EA120" s="66">
        <f t="shared" si="117"/>
        <v>0.000146403151314887</v>
      </c>
      <c r="EB120" s="66">
        <f t="shared" si="117"/>
        <v>1.90960632149852e-5</v>
      </c>
      <c r="EC120" s="66">
        <f t="shared" si="117"/>
        <v>0.00110120631206415</v>
      </c>
      <c r="ED120" s="66">
        <f t="shared" si="117"/>
        <v>0.000401017327514691</v>
      </c>
      <c r="EE120" s="66">
        <f t="shared" si="117"/>
        <v>0.000846592135864347</v>
      </c>
      <c r="EF120" s="66">
        <f t="shared" si="117"/>
        <v>0.00199235592876346</v>
      </c>
      <c r="EG120" s="66">
        <f t="shared" si="117"/>
        <v>0.000273710239414789</v>
      </c>
      <c r="EH120" s="66">
        <f t="shared" si="117"/>
        <v>0.00033736378346474</v>
      </c>
      <c r="EI120" s="66">
        <f t="shared" si="117"/>
        <v>0.000719285047764446</v>
      </c>
      <c r="EJ120" s="66">
        <f t="shared" si="117"/>
        <v>0.000401017327514691</v>
      </c>
      <c r="EK120" s="66">
        <f t="shared" si="117"/>
        <v>0.000719285047764446</v>
      </c>
      <c r="EL120" s="66">
        <f t="shared" si="117"/>
        <v>0.000528324415614593</v>
      </c>
      <c r="EM120" s="66">
        <f t="shared" si="117"/>
        <v>0.00262889136926297</v>
      </c>
      <c r="EN120" s="66">
        <f t="shared" si="117"/>
        <v>0.000528324415614593</v>
      </c>
      <c r="EO120" s="66">
        <f t="shared" si="117"/>
        <v>8.27496072649362e-5</v>
      </c>
      <c r="EP120" s="66">
        <f t="shared" si="117"/>
        <v>0.000464670871564642</v>
      </c>
      <c r="EQ120" s="66">
        <f t="shared" si="117"/>
        <v>0</v>
      </c>
      <c r="ER120" s="66">
        <f t="shared" si="117"/>
        <v>0.000210056695364838</v>
      </c>
      <c r="ES120" s="66">
        <f t="shared" si="117"/>
        <v>0</v>
      </c>
      <c r="ET120" s="66">
        <f t="shared" si="117"/>
        <v>0.000401017327514691</v>
      </c>
      <c r="EU120" s="66">
        <f t="shared" si="117"/>
        <v>0.000146403151314887</v>
      </c>
      <c r="EV120" s="66">
        <f t="shared" si="117"/>
        <v>0.000273710239414789</v>
      </c>
      <c r="EW120" s="66">
        <f t="shared" si="117"/>
        <v>0.000464670871564642</v>
      </c>
      <c r="EX120" s="66">
        <f t="shared" si="117"/>
        <v>0.000273710239414789</v>
      </c>
      <c r="EY120" s="66">
        <f t="shared" si="117"/>
        <v>0.000782938591814397</v>
      </c>
      <c r="EZ120" s="66">
        <f t="shared" si="117"/>
        <v>0.000464670871564642</v>
      </c>
      <c r="FA120" s="66">
        <f t="shared" si="117"/>
        <v>0.000464670871564642</v>
      </c>
      <c r="FB120" s="66">
        <f t="shared" si="117"/>
        <v>0.00211966301686337</v>
      </c>
      <c r="FC120" s="66">
        <f t="shared" si="117"/>
        <v>0.000464670871564642</v>
      </c>
      <c r="FD120" s="66">
        <f t="shared" si="117"/>
        <v>0.00211966301686337</v>
      </c>
      <c r="FE120" s="66">
        <f t="shared" si="117"/>
        <v>0.000401017327514691</v>
      </c>
      <c r="FF120" s="66">
        <f t="shared" si="117"/>
        <v>0.000210056695364838</v>
      </c>
      <c r="FG120" s="66">
        <f t="shared" si="117"/>
        <v>0.000591977959664544</v>
      </c>
      <c r="FH120" s="66">
        <f t="shared" si="117"/>
        <v>0.000464670871564642</v>
      </c>
      <c r="FI120" s="66">
        <f t="shared" si="117"/>
        <v>0.000273710239414789</v>
      </c>
      <c r="FJ120" s="66">
        <f t="shared" si="117"/>
        <v>0.000464670871564642</v>
      </c>
      <c r="FK120" s="66">
        <f t="shared" si="117"/>
        <v>0.00033736378346474</v>
      </c>
      <c r="FL120" s="66">
        <f t="shared" si="117"/>
        <v>0.000973899223964249</v>
      </c>
      <c r="FM120" s="66">
        <f t="shared" si="117"/>
        <v>0</v>
      </c>
      <c r="FN120" s="66">
        <f t="shared" si="117"/>
        <v>1.90960632149852e-5</v>
      </c>
      <c r="FO120" s="66">
        <f t="shared" si="117"/>
        <v>0</v>
      </c>
      <c r="FP120" s="66">
        <f t="shared" si="117"/>
        <v>0.000655631503714495</v>
      </c>
      <c r="FQ120" s="66">
        <f t="shared" si="117"/>
        <v>0.000655631503714495</v>
      </c>
      <c r="FR120" s="66">
        <f t="shared" si="117"/>
        <v>0.000146403151314887</v>
      </c>
      <c r="FS120" s="66">
        <f t="shared" si="117"/>
        <v>0.001292166944214</v>
      </c>
      <c r="FT120" s="66">
        <f t="shared" si="117"/>
        <v>0.000973899223964249</v>
      </c>
      <c r="FU120" s="66">
        <f t="shared" si="117"/>
        <v>0.000719285047764446</v>
      </c>
      <c r="FV120" s="66">
        <f t="shared" ref="FV120:FV130" si="119">IF(CA120-$N120&gt;0,CA120-$N120,0)</f>
        <v>0.000591977959664544</v>
      </c>
      <c r="FW120" s="66">
        <f t="shared" si="118"/>
        <v>0.000528324415614593</v>
      </c>
      <c r="FX120" s="66">
        <f t="shared" si="118"/>
        <v>0.000528324415614593</v>
      </c>
      <c r="FY120" s="66">
        <f t="shared" si="118"/>
        <v>8.27496072649362e-5</v>
      </c>
      <c r="FZ120" s="66">
        <f t="shared" si="118"/>
        <v>8.27496072649362e-5</v>
      </c>
      <c r="GA120" s="66">
        <f t="shared" si="118"/>
        <v>0.000464670871564642</v>
      </c>
      <c r="GB120" s="66">
        <f t="shared" si="118"/>
        <v>0.00167408820851371</v>
      </c>
      <c r="GC120" s="66">
        <f t="shared" si="118"/>
        <v>0.000273710239414789</v>
      </c>
      <c r="GD120" s="66">
        <f t="shared" si="118"/>
        <v>0.00033736378346474</v>
      </c>
      <c r="GE120" s="66">
        <f t="shared" si="118"/>
        <v>0.000273710239414789</v>
      </c>
      <c r="GF120" s="66">
        <f t="shared" si="118"/>
        <v>0.000910245679914298</v>
      </c>
      <c r="GG120" s="66">
        <f t="shared" si="118"/>
        <v>0.00033736378346474</v>
      </c>
      <c r="GH120" s="66">
        <f t="shared" si="118"/>
        <v>0.000273710239414789</v>
      </c>
      <c r="GI120" s="66">
        <f t="shared" si="118"/>
        <v>0.000210056695364838</v>
      </c>
      <c r="GJ120" s="66">
        <f t="shared" si="118"/>
        <v>0.00211966301686337</v>
      </c>
      <c r="GK120" s="66">
        <f t="shared" si="118"/>
        <v>0.000910245679914298</v>
      </c>
      <c r="GL120" s="66">
        <f t="shared" si="118"/>
        <v>0.000846592135864347</v>
      </c>
      <c r="GM120" s="66">
        <f t="shared" si="118"/>
        <v>0.000846592135864347</v>
      </c>
      <c r="GN120" s="66">
        <f t="shared" si="118"/>
        <v>0.000719285047764446</v>
      </c>
      <c r="GO120" s="66">
        <f t="shared" si="118"/>
        <v>0.00141947403231391</v>
      </c>
      <c r="GP120" s="66">
        <f t="shared" si="118"/>
        <v>0.000401017327514691</v>
      </c>
      <c r="GQ120" s="66">
        <f t="shared" si="118"/>
        <v>0.000846592135864347</v>
      </c>
      <c r="GR120" s="66">
        <f t="shared" si="118"/>
        <v>0.000401017327514691</v>
      </c>
      <c r="GS120" s="66">
        <f t="shared" si="118"/>
        <v>0.0010375527680142</v>
      </c>
      <c r="GT120" s="66">
        <f t="shared" si="118"/>
        <v>0.00218331656091332</v>
      </c>
      <c r="GU120" s="66">
        <f t="shared" si="118"/>
        <v>0</v>
      </c>
      <c r="GV120" s="66">
        <f t="shared" si="118"/>
        <v>0.000210056695364838</v>
      </c>
      <c r="GW120" s="66">
        <f t="shared" si="118"/>
        <v>0.000846592135864347</v>
      </c>
      <c r="GX120" s="66">
        <f t="shared" si="118"/>
        <v>0.000273710239414789</v>
      </c>
      <c r="GY120" s="66">
        <f t="shared" si="118"/>
        <v>0.000464670871564642</v>
      </c>
      <c r="GZ120" s="66">
        <f t="shared" si="118"/>
        <v>0.000591977959664544</v>
      </c>
      <c r="HA120" s="66">
        <f t="shared" si="118"/>
        <v>0.000210056695364838</v>
      </c>
      <c r="HB120" s="66">
        <f t="shared" si="118"/>
        <v>0.000464670871564642</v>
      </c>
      <c r="HC120" s="66">
        <f t="shared" si="118"/>
        <v>0.000655631503714495</v>
      </c>
      <c r="HD120" s="66"/>
    </row>
    <row r="121" spans="1:212">
      <c r="A121">
        <f>'imported data from Web Calc'!A128</f>
        <v>848.5</v>
      </c>
      <c r="B121" t="str">
        <f>'imported data from Web Calc'!B128</f>
        <v>C43H75O13P</v>
      </c>
      <c r="C121" s="61" t="str">
        <f>'imported data from Web Calc'!C128</f>
        <v>PI(34:4)</v>
      </c>
      <c r="D121" s="69">
        <f>'imported data from Web Calc'!H128</f>
        <v>0</v>
      </c>
      <c r="E121" s="69">
        <f>'imported data from Web Calc'!T128</f>
        <v>0</v>
      </c>
      <c r="F121" s="69">
        <f>'imported data from Web Calc'!AF128</f>
        <v>0</v>
      </c>
      <c r="G121" s="69">
        <f>'imported data from Web Calc'!AR128</f>
        <v>0</v>
      </c>
      <c r="H121" s="69">
        <f>'imported data from Web Calc'!BD128</f>
        <v>0</v>
      </c>
      <c r="I121" s="69">
        <f>'imported data from Web Calc'!BP128</f>
        <v>0</v>
      </c>
      <c r="J121" s="69">
        <f>'imported data from Web Calc'!CB128</f>
        <v>0</v>
      </c>
      <c r="K121" s="69">
        <f>'imported data from Web Calc'!CN128</f>
        <v>0</v>
      </c>
      <c r="L121" s="69">
        <f>'imported data from Web Calc'!CZ128</f>
        <v>0</v>
      </c>
      <c r="M121" s="69">
        <f>'imported data from Web Calc'!DG128</f>
        <v>0</v>
      </c>
      <c r="N121" s="78">
        <f t="shared" si="69"/>
        <v>0</v>
      </c>
      <c r="O121" s="69">
        <f>'imported data from Web Calc'!D128</f>
        <v>6.36535440499509e-5</v>
      </c>
      <c r="P121" s="69">
        <f>'imported data from Web Calc'!E128</f>
        <v>0.000509228352399607</v>
      </c>
      <c r="Q121" s="69">
        <f>'imported data from Web Calc'!F128</f>
        <v>0.000381921264299706</v>
      </c>
      <c r="R121" s="69">
        <f>'imported data from Web Calc'!G128</f>
        <v>0.000190960632149853</v>
      </c>
      <c r="S121" s="69">
        <f>'imported data from Web Calc'!I128</f>
        <v>0.00165499214529872</v>
      </c>
      <c r="T121" s="69">
        <f>'imported data from Web Calc'!J128</f>
        <v>0.000763842528599411</v>
      </c>
      <c r="U121" s="69">
        <f>'imported data from Web Calc'!K128</f>
        <v>0.000318267720249755</v>
      </c>
      <c r="V121" s="69">
        <f>'imported data from Web Calc'!L128</f>
        <v>0.000127307088099902</v>
      </c>
      <c r="W121" s="69">
        <f>'imported data from Web Calc'!M128</f>
        <v>0.000445574808349657</v>
      </c>
      <c r="X121" s="69">
        <f>'imported data from Web Calc'!N128</f>
        <v>0.000381921264299706</v>
      </c>
      <c r="Y121" s="69">
        <f>'imported data from Web Calc'!O128</f>
        <v>0.00114576379289912</v>
      </c>
      <c r="Z121" s="69">
        <f>'imported data from Web Calc'!P128</f>
        <v>0.000954803160749264</v>
      </c>
      <c r="AA121" s="69">
        <f>'imported data from Web Calc'!Q128</f>
        <v>0</v>
      </c>
      <c r="AB121" s="69">
        <f>'imported data from Web Calc'!R128</f>
        <v>0.000190960632149853</v>
      </c>
      <c r="AC121" s="69">
        <f>'imported data from Web Calc'!S128</f>
        <v>0.000254614176199804</v>
      </c>
      <c r="AD121" s="69">
        <f>'imported data from Web Calc'!U128</f>
        <v>6.36535440499509e-5</v>
      </c>
      <c r="AE121" s="69">
        <f>'imported data from Web Calc'!V128</f>
        <v>0</v>
      </c>
      <c r="AF121" s="69">
        <f>'imported data from Web Calc'!W128</f>
        <v>0.000190960632149853</v>
      </c>
      <c r="AG121" s="69">
        <f>'imported data from Web Calc'!X128</f>
        <v>6.36535440499509e-5</v>
      </c>
      <c r="AH121" s="69">
        <f>'imported data from Web Calc'!Y128</f>
        <v>0.000572881896449558</v>
      </c>
      <c r="AI121" s="69">
        <f>'imported data from Web Calc'!Z128</f>
        <v>0.000254614176199804</v>
      </c>
      <c r="AJ121" s="69">
        <f>'imported data from Web Calc'!AA128</f>
        <v>0.000445574808349657</v>
      </c>
      <c r="AK121" s="69">
        <f>'imported data from Web Calc'!AB128</f>
        <v>0.00127307088099902</v>
      </c>
      <c r="AL121" s="69">
        <f>'imported data from Web Calc'!AC128</f>
        <v>0.000127307088099902</v>
      </c>
      <c r="AM121" s="69">
        <f>'imported data from Web Calc'!AD128</f>
        <v>0.000190960632149853</v>
      </c>
      <c r="AN121" s="69">
        <f>'imported data from Web Calc'!AE128</f>
        <v>0.000381921264299706</v>
      </c>
      <c r="AO121" s="69">
        <f>'imported data from Web Calc'!AG128</f>
        <v>0.000381921264299706</v>
      </c>
      <c r="AP121" s="69">
        <f>'imported data from Web Calc'!AH128</f>
        <v>0.000318267720249755</v>
      </c>
      <c r="AQ121" s="69">
        <f>'imported data from Web Calc'!AI128</f>
        <v>0.000572881896449558</v>
      </c>
      <c r="AR121" s="69">
        <f>'imported data from Web Calc'!AJ128</f>
        <v>0.00133672442504897</v>
      </c>
      <c r="AS121" s="69">
        <f>'imported data from Web Calc'!AK128</f>
        <v>0.000190960632149853</v>
      </c>
      <c r="AT121" s="69">
        <f>'imported data from Web Calc'!AL128</f>
        <v>6.36535440499509e-5</v>
      </c>
      <c r="AU121" s="69">
        <f>'imported data from Web Calc'!AM128</f>
        <v>6.36535440499509e-5</v>
      </c>
      <c r="AV121" s="69">
        <f>'imported data from Web Calc'!AN128</f>
        <v>0.000190960632149853</v>
      </c>
      <c r="AW121" s="69">
        <f>'imported data from Web Calc'!AO128</f>
        <v>0.000127307088099902</v>
      </c>
      <c r="AX121" s="69">
        <f>'imported data from Web Calc'!AP128</f>
        <v>0</v>
      </c>
      <c r="AY121" s="69">
        <f>'imported data from Web Calc'!AQ128</f>
        <v>0.000381921264299706</v>
      </c>
      <c r="AZ121" s="69">
        <f>'imported data from Web Calc'!AS128</f>
        <v>6.36535440499509e-5</v>
      </c>
      <c r="BA121" s="69">
        <f>'imported data from Web Calc'!AT128</f>
        <v>0.000190960632149853</v>
      </c>
      <c r="BB121" s="69">
        <f>'imported data from Web Calc'!AU128</f>
        <v>0.000445574808349657</v>
      </c>
      <c r="BC121" s="69">
        <f>'imported data from Web Calc'!AV128</f>
        <v>0.000190960632149853</v>
      </c>
      <c r="BD121" s="69">
        <f>'imported data from Web Calc'!AW128</f>
        <v>6.36535440499509e-5</v>
      </c>
      <c r="BE121" s="69">
        <f>'imported data from Web Calc'!AX128</f>
        <v>0.000572881896449558</v>
      </c>
      <c r="BF121" s="69">
        <f>'imported data from Web Calc'!AY128</f>
        <v>0.000318267720249755</v>
      </c>
      <c r="BG121" s="69">
        <f>'imported data from Web Calc'!AZ128</f>
        <v>0.00133672442504897</v>
      </c>
      <c r="BH121" s="69">
        <f>'imported data from Web Calc'!BA128</f>
        <v>0.000891149616699313</v>
      </c>
      <c r="BI121" s="69">
        <f>'imported data from Web Calc'!BB128</f>
        <v>0.00120941733694907</v>
      </c>
      <c r="BJ121" s="69">
        <f>'imported data from Web Calc'!BC128</f>
        <v>0.00070018898454946</v>
      </c>
      <c r="BK121" s="69">
        <f>'imported data from Web Calc'!BE128</f>
        <v>0.000190960632149853</v>
      </c>
      <c r="BL121" s="69">
        <f>'imported data from Web Calc'!BF128</f>
        <v>0.000190960632149853</v>
      </c>
      <c r="BM121" s="69">
        <f>'imported data from Web Calc'!BG128</f>
        <v>0</v>
      </c>
      <c r="BN121" s="69">
        <f>'imported data from Web Calc'!BH128</f>
        <v>6.36535440499509e-5</v>
      </c>
      <c r="BO121" s="69">
        <f>'imported data from Web Calc'!BI128</f>
        <v>0.000572881896449558</v>
      </c>
      <c r="BP121" s="69">
        <f>'imported data from Web Calc'!BJ128</f>
        <v>0.000254614176199804</v>
      </c>
      <c r="BQ121" s="69">
        <f>'imported data from Web Calc'!BK128</f>
        <v>0.000763842528599411</v>
      </c>
      <c r="BR121" s="69">
        <f>'imported data from Web Calc'!BL128</f>
        <v>6.36535440499509e-5</v>
      </c>
      <c r="BS121" s="69">
        <f>'imported data from Web Calc'!BM128</f>
        <v>0</v>
      </c>
      <c r="BT121" s="69">
        <f>'imported data from Web Calc'!BN128</f>
        <v>6.36535440499509e-5</v>
      </c>
      <c r="BU121" s="69">
        <f>'imported data from Web Calc'!BO128</f>
        <v>0.000445574808349657</v>
      </c>
      <c r="BV121" s="69">
        <f>'imported data from Web Calc'!BQ128</f>
        <v>0.000254614176199804</v>
      </c>
      <c r="BW121" s="69">
        <f>'imported data from Web Calc'!BR128</f>
        <v>0.000190960632149853</v>
      </c>
      <c r="BX121" s="69">
        <f>'imported data from Web Calc'!BS128</f>
        <v>0.00070018898454946</v>
      </c>
      <c r="BY121" s="69">
        <f>'imported data from Web Calc'!BT128</f>
        <v>0.00114576379289912</v>
      </c>
      <c r="BZ121" s="69">
        <f>'imported data from Web Calc'!BU128</f>
        <v>0.000381921264299706</v>
      </c>
      <c r="CA121" s="69">
        <f>'imported data from Web Calc'!BV128</f>
        <v>0.000254614176199804</v>
      </c>
      <c r="CB121" s="69">
        <f>'imported data from Web Calc'!BW128</f>
        <v>0.00070018898454946</v>
      </c>
      <c r="CC121" s="69">
        <f>'imported data from Web Calc'!BX128</f>
        <v>0.00070018898454946</v>
      </c>
      <c r="CD121" s="69">
        <f>'imported data from Web Calc'!BY128</f>
        <v>0.000318267720249755</v>
      </c>
      <c r="CE121" s="69">
        <f>'imported data from Web Calc'!BZ128</f>
        <v>0</v>
      </c>
      <c r="CF121" s="69">
        <f>'imported data from Web Calc'!CA128</f>
        <v>0.000509228352399607</v>
      </c>
      <c r="CG121" s="69">
        <f>'imported data from Web Calc'!CC128</f>
        <v>0.00120941733694907</v>
      </c>
      <c r="CH121" s="69">
        <f>'imported data from Web Calc'!CD128</f>
        <v>6.36535440499509e-5</v>
      </c>
      <c r="CI121" s="69">
        <f>'imported data from Web Calc'!CE128</f>
        <v>6.36535440499509e-5</v>
      </c>
      <c r="CJ121" s="69">
        <f>'imported data from Web Calc'!CF128</f>
        <v>0</v>
      </c>
      <c r="CK121" s="69">
        <f>'imported data from Web Calc'!CG128</f>
        <v>0.000318267720249755</v>
      </c>
      <c r="CL121" s="69">
        <f>'imported data from Web Calc'!CH128</f>
        <v>6.36535440499509e-5</v>
      </c>
      <c r="CM121" s="69">
        <f>'imported data from Web Calc'!CI128</f>
        <v>0</v>
      </c>
      <c r="CN121" s="69">
        <f>'imported data from Web Calc'!CJ128</f>
        <v>0</v>
      </c>
      <c r="CO121" s="69">
        <f>'imported data from Web Calc'!CK128</f>
        <v>0.00178229923339863</v>
      </c>
      <c r="CP121" s="69">
        <f>'imported data from Web Calc'!CL128</f>
        <v>0.000954803160749264</v>
      </c>
      <c r="CQ121" s="69">
        <f>'imported data from Web Calc'!CM128</f>
        <v>0.000572881896449558</v>
      </c>
      <c r="CR121" s="69">
        <f>'imported data from Web Calc'!CO128</f>
        <v>0.000509228352399607</v>
      </c>
      <c r="CS121" s="69">
        <f>'imported data from Web Calc'!CP128</f>
        <v>0.00070018898454946</v>
      </c>
      <c r="CT121" s="69">
        <f>'imported data from Web Calc'!CQ128</f>
        <v>0.000827496072649362</v>
      </c>
      <c r="CU121" s="69">
        <f>'imported data from Web Calc'!CR128</f>
        <v>0.000190960632149853</v>
      </c>
      <c r="CV121" s="69">
        <f>'imported data from Web Calc'!CS128</f>
        <v>0.000254614176199804</v>
      </c>
      <c r="CW121" s="69">
        <f>'imported data from Web Calc'!CT128</f>
        <v>0.000954803160749264</v>
      </c>
      <c r="CX121" s="69">
        <f>'imported data from Web Calc'!CU128</f>
        <v>0.000891149616699313</v>
      </c>
      <c r="CY121" s="69">
        <f>'imported data from Web Calc'!CV128</f>
        <v>0.00133672442504897</v>
      </c>
      <c r="CZ121" s="69">
        <f>'imported data from Web Calc'!CW128</f>
        <v>0</v>
      </c>
      <c r="DA121" s="69">
        <f>'imported data from Web Calc'!CX128</f>
        <v>0</v>
      </c>
      <c r="DB121" s="69">
        <f>'imported data from Web Calc'!CY128</f>
        <v>0.000127307088099902</v>
      </c>
      <c r="DC121" s="69">
        <f>'imported data from Web Calc'!DA128</f>
        <v>0.000127307088099902</v>
      </c>
      <c r="DD121" s="69">
        <f>'imported data from Web Calc'!DB128</f>
        <v>0.000127307088099902</v>
      </c>
      <c r="DE121" s="69">
        <f>'imported data from Web Calc'!DC128</f>
        <v>0.000127307088099902</v>
      </c>
      <c r="DF121" s="69">
        <f>'imported data from Web Calc'!DD128</f>
        <v>6.36535440499509e-5</v>
      </c>
      <c r="DG121" s="69">
        <f>'imported data from Web Calc'!DE128</f>
        <v>0.000318267720249755</v>
      </c>
      <c r="DH121" s="69">
        <f>'imported data from Web Calc'!DF128</f>
        <v>0.000445574808349657</v>
      </c>
      <c r="DI121" s="81"/>
      <c r="DJ121" s="66">
        <f t="shared" si="116"/>
        <v>6.36535440499509e-5</v>
      </c>
      <c r="DK121" s="66">
        <f t="shared" ref="DK121:FU125" si="120">IF(P121-$N121&gt;0,P121-$N121,0)</f>
        <v>0.000509228352399607</v>
      </c>
      <c r="DL121" s="66">
        <f t="shared" si="120"/>
        <v>0.000381921264299706</v>
      </c>
      <c r="DM121" s="66">
        <f t="shared" si="120"/>
        <v>0.000190960632149853</v>
      </c>
      <c r="DN121" s="66">
        <f t="shared" si="120"/>
        <v>0.00165499214529872</v>
      </c>
      <c r="DO121" s="66">
        <f t="shared" si="120"/>
        <v>0.000763842528599411</v>
      </c>
      <c r="DP121" s="66">
        <f t="shared" si="120"/>
        <v>0.000318267720249755</v>
      </c>
      <c r="DQ121" s="66">
        <f t="shared" si="120"/>
        <v>0.000127307088099902</v>
      </c>
      <c r="DR121" s="66">
        <f t="shared" si="120"/>
        <v>0.000445574808349657</v>
      </c>
      <c r="DS121" s="66">
        <f t="shared" si="120"/>
        <v>0.000381921264299706</v>
      </c>
      <c r="DT121" s="66">
        <f t="shared" si="120"/>
        <v>0.00114576379289912</v>
      </c>
      <c r="DU121" s="66">
        <f t="shared" si="120"/>
        <v>0.000954803160749264</v>
      </c>
      <c r="DV121" s="66">
        <f t="shared" si="120"/>
        <v>0</v>
      </c>
      <c r="DW121" s="66">
        <f t="shared" si="120"/>
        <v>0.000190960632149853</v>
      </c>
      <c r="DX121" s="66">
        <f t="shared" si="120"/>
        <v>0.000254614176199804</v>
      </c>
      <c r="DY121" s="66">
        <f t="shared" si="120"/>
        <v>6.36535440499509e-5</v>
      </c>
      <c r="DZ121" s="66">
        <f t="shared" si="120"/>
        <v>0</v>
      </c>
      <c r="EA121" s="66">
        <f t="shared" si="120"/>
        <v>0.000190960632149853</v>
      </c>
      <c r="EB121" s="66">
        <f t="shared" si="120"/>
        <v>6.36535440499509e-5</v>
      </c>
      <c r="EC121" s="66">
        <f t="shared" si="120"/>
        <v>0.000572881896449558</v>
      </c>
      <c r="ED121" s="66">
        <f t="shared" si="120"/>
        <v>0.000254614176199804</v>
      </c>
      <c r="EE121" s="66">
        <f t="shared" si="120"/>
        <v>0.000445574808349657</v>
      </c>
      <c r="EF121" s="66">
        <f t="shared" si="120"/>
        <v>0.00127307088099902</v>
      </c>
      <c r="EG121" s="66">
        <f t="shared" si="120"/>
        <v>0.000127307088099902</v>
      </c>
      <c r="EH121" s="66">
        <f t="shared" si="120"/>
        <v>0.000190960632149853</v>
      </c>
      <c r="EI121" s="66">
        <f t="shared" si="120"/>
        <v>0.000381921264299706</v>
      </c>
      <c r="EJ121" s="66">
        <f t="shared" si="120"/>
        <v>0.000381921264299706</v>
      </c>
      <c r="EK121" s="66">
        <f t="shared" si="120"/>
        <v>0.000318267720249755</v>
      </c>
      <c r="EL121" s="66">
        <f t="shared" si="120"/>
        <v>0.000572881896449558</v>
      </c>
      <c r="EM121" s="66">
        <f t="shared" si="120"/>
        <v>0.00133672442504897</v>
      </c>
      <c r="EN121" s="66">
        <f t="shared" si="120"/>
        <v>0.000190960632149853</v>
      </c>
      <c r="EO121" s="66">
        <f t="shared" si="120"/>
        <v>6.36535440499509e-5</v>
      </c>
      <c r="EP121" s="66">
        <f t="shared" si="120"/>
        <v>6.36535440499509e-5</v>
      </c>
      <c r="EQ121" s="66">
        <f t="shared" si="120"/>
        <v>0.000190960632149853</v>
      </c>
      <c r="ER121" s="66">
        <f t="shared" si="120"/>
        <v>0.000127307088099902</v>
      </c>
      <c r="ES121" s="66">
        <f t="shared" si="120"/>
        <v>0</v>
      </c>
      <c r="ET121" s="66">
        <f t="shared" si="120"/>
        <v>0.000381921264299706</v>
      </c>
      <c r="EU121" s="66">
        <f t="shared" si="120"/>
        <v>6.36535440499509e-5</v>
      </c>
      <c r="EV121" s="66">
        <f t="shared" si="120"/>
        <v>0.000190960632149853</v>
      </c>
      <c r="EW121" s="66">
        <f t="shared" si="120"/>
        <v>0.000445574808349657</v>
      </c>
      <c r="EX121" s="66">
        <f t="shared" si="120"/>
        <v>0.000190960632149853</v>
      </c>
      <c r="EY121" s="66">
        <f t="shared" si="120"/>
        <v>6.36535440499509e-5</v>
      </c>
      <c r="EZ121" s="66">
        <f t="shared" si="120"/>
        <v>0.000572881896449558</v>
      </c>
      <c r="FA121" s="66">
        <f t="shared" si="120"/>
        <v>0.000318267720249755</v>
      </c>
      <c r="FB121" s="66">
        <f t="shared" si="120"/>
        <v>0.00133672442504897</v>
      </c>
      <c r="FC121" s="66">
        <f t="shared" si="120"/>
        <v>0.000891149616699313</v>
      </c>
      <c r="FD121" s="66">
        <f t="shared" si="120"/>
        <v>0.00120941733694907</v>
      </c>
      <c r="FE121" s="66">
        <f t="shared" si="120"/>
        <v>0.00070018898454946</v>
      </c>
      <c r="FF121" s="66">
        <f t="shared" si="120"/>
        <v>0.000190960632149853</v>
      </c>
      <c r="FG121" s="66">
        <f t="shared" si="120"/>
        <v>0.000190960632149853</v>
      </c>
      <c r="FH121" s="66">
        <f t="shared" si="120"/>
        <v>0</v>
      </c>
      <c r="FI121" s="66">
        <f t="shared" si="120"/>
        <v>6.36535440499509e-5</v>
      </c>
      <c r="FJ121" s="66">
        <f t="shared" si="120"/>
        <v>0.000572881896449558</v>
      </c>
      <c r="FK121" s="66">
        <f t="shared" si="120"/>
        <v>0.000254614176199804</v>
      </c>
      <c r="FL121" s="66">
        <f t="shared" si="120"/>
        <v>0.000763842528599411</v>
      </c>
      <c r="FM121" s="66">
        <f t="shared" si="120"/>
        <v>6.36535440499509e-5</v>
      </c>
      <c r="FN121" s="66">
        <f t="shared" si="120"/>
        <v>0</v>
      </c>
      <c r="FO121" s="66">
        <f t="shared" si="120"/>
        <v>6.36535440499509e-5</v>
      </c>
      <c r="FP121" s="66">
        <f t="shared" si="120"/>
        <v>0.000445574808349657</v>
      </c>
      <c r="FQ121" s="66">
        <f t="shared" si="120"/>
        <v>0.000254614176199804</v>
      </c>
      <c r="FR121" s="66">
        <f t="shared" si="120"/>
        <v>0.000190960632149853</v>
      </c>
      <c r="FS121" s="66">
        <f t="shared" si="120"/>
        <v>0.00070018898454946</v>
      </c>
      <c r="FT121" s="66">
        <f t="shared" si="120"/>
        <v>0.00114576379289912</v>
      </c>
      <c r="FU121" s="66">
        <f t="shared" si="120"/>
        <v>0.000381921264299706</v>
      </c>
      <c r="FV121" s="66">
        <f t="shared" si="119"/>
        <v>0.000254614176199804</v>
      </c>
      <c r="FW121" s="66">
        <f t="shared" si="118"/>
        <v>0.00070018898454946</v>
      </c>
      <c r="FX121" s="66">
        <f t="shared" si="118"/>
        <v>0.00070018898454946</v>
      </c>
      <c r="FY121" s="66">
        <f t="shared" si="118"/>
        <v>0.000318267720249755</v>
      </c>
      <c r="FZ121" s="66">
        <f t="shared" si="118"/>
        <v>0</v>
      </c>
      <c r="GA121" s="66">
        <f t="shared" si="118"/>
        <v>0.000509228352399607</v>
      </c>
      <c r="GB121" s="66">
        <f t="shared" si="118"/>
        <v>0.00120941733694907</v>
      </c>
      <c r="GC121" s="66">
        <f t="shared" si="118"/>
        <v>6.36535440499509e-5</v>
      </c>
      <c r="GD121" s="66">
        <f t="shared" si="118"/>
        <v>6.36535440499509e-5</v>
      </c>
      <c r="GE121" s="66">
        <f t="shared" si="118"/>
        <v>0</v>
      </c>
      <c r="GF121" s="66">
        <f t="shared" si="118"/>
        <v>0.000318267720249755</v>
      </c>
      <c r="GG121" s="66">
        <f t="shared" si="118"/>
        <v>6.36535440499509e-5</v>
      </c>
      <c r="GH121" s="66">
        <f t="shared" si="118"/>
        <v>0</v>
      </c>
      <c r="GI121" s="66">
        <f t="shared" si="118"/>
        <v>0</v>
      </c>
      <c r="GJ121" s="66">
        <f t="shared" si="118"/>
        <v>0.00178229923339863</v>
      </c>
      <c r="GK121" s="66">
        <f t="shared" si="118"/>
        <v>0.000954803160749264</v>
      </c>
      <c r="GL121" s="66">
        <f t="shared" si="118"/>
        <v>0.000572881896449558</v>
      </c>
      <c r="GM121" s="66">
        <f t="shared" si="118"/>
        <v>0.000509228352399607</v>
      </c>
      <c r="GN121" s="66">
        <f t="shared" si="118"/>
        <v>0.00070018898454946</v>
      </c>
      <c r="GO121" s="66">
        <f t="shared" si="118"/>
        <v>0.000827496072649362</v>
      </c>
      <c r="GP121" s="66">
        <f t="shared" si="118"/>
        <v>0.000190960632149853</v>
      </c>
      <c r="GQ121" s="66">
        <f t="shared" si="118"/>
        <v>0.000254614176199804</v>
      </c>
      <c r="GR121" s="66">
        <f t="shared" si="118"/>
        <v>0.000954803160749264</v>
      </c>
      <c r="GS121" s="66">
        <f t="shared" si="118"/>
        <v>0.000891149616699313</v>
      </c>
      <c r="GT121" s="66">
        <f t="shared" si="118"/>
        <v>0.00133672442504897</v>
      </c>
      <c r="GU121" s="66">
        <f t="shared" si="118"/>
        <v>0</v>
      </c>
      <c r="GV121" s="66">
        <f t="shared" si="118"/>
        <v>0</v>
      </c>
      <c r="GW121" s="66">
        <f t="shared" si="118"/>
        <v>0.000127307088099902</v>
      </c>
      <c r="GX121" s="66">
        <f t="shared" si="118"/>
        <v>0.000127307088099902</v>
      </c>
      <c r="GY121" s="66">
        <f t="shared" si="118"/>
        <v>0.000127307088099902</v>
      </c>
      <c r="GZ121" s="66">
        <f t="shared" si="118"/>
        <v>0.000127307088099902</v>
      </c>
      <c r="HA121" s="66">
        <f t="shared" si="118"/>
        <v>6.36535440499509e-5</v>
      </c>
      <c r="HB121" s="66">
        <f t="shared" si="118"/>
        <v>0.000318267720249755</v>
      </c>
      <c r="HC121" s="66">
        <f t="shared" si="118"/>
        <v>0.000445574808349657</v>
      </c>
      <c r="HD121" s="66"/>
    </row>
    <row r="122" spans="1:212">
      <c r="A122">
        <f>'imported data from Web Calc'!A129</f>
        <v>850.5</v>
      </c>
      <c r="B122" t="str">
        <f>'imported data from Web Calc'!B129</f>
        <v>C43H77O13P</v>
      </c>
      <c r="C122" s="61" t="str">
        <f>'imported data from Web Calc'!C129</f>
        <v>PI(34:3)</v>
      </c>
      <c r="D122" s="69">
        <f>'imported data from Web Calc'!H129</f>
        <v>0.000445574808349657</v>
      </c>
      <c r="E122" s="69">
        <f>'imported data from Web Calc'!T129</f>
        <v>0.000381921264299706</v>
      </c>
      <c r="F122" s="69">
        <f>'imported data from Web Calc'!AF129</f>
        <v>0.000509228352399607</v>
      </c>
      <c r="G122" s="69">
        <f>'imported data from Web Calc'!AR129</f>
        <v>0.000318267720249755</v>
      </c>
      <c r="H122" s="69">
        <f>'imported data from Web Calc'!BD129</f>
        <v>0.000190960632149853</v>
      </c>
      <c r="I122" s="69">
        <f>'imported data from Web Calc'!BP129</f>
        <v>0.000127307088099902</v>
      </c>
      <c r="J122" s="69">
        <f>'imported data from Web Calc'!CB129</f>
        <v>0.000254614176199804</v>
      </c>
      <c r="K122" s="69">
        <f>'imported data from Web Calc'!CN129</f>
        <v>0.000318267720249755</v>
      </c>
      <c r="L122" s="69">
        <f>'imported data from Web Calc'!CZ129</f>
        <v>0.000318267720249755</v>
      </c>
      <c r="M122" s="69">
        <f>'imported data from Web Calc'!DG129</f>
        <v>0.000254614176199804</v>
      </c>
      <c r="N122" s="78">
        <f t="shared" si="69"/>
        <v>0.00031190236584476</v>
      </c>
      <c r="O122" s="69">
        <f>'imported data from Web Calc'!D129</f>
        <v>0.0795032765183887</v>
      </c>
      <c r="P122" s="69">
        <f>'imported data from Web Calc'!E129</f>
        <v>0.081731150560137</v>
      </c>
      <c r="Q122" s="69">
        <f>'imported data from Web Calc'!F129</f>
        <v>0.0780392450052398</v>
      </c>
      <c r="R122" s="69">
        <f>'imported data from Web Calc'!G129</f>
        <v>0.0796305836064886</v>
      </c>
      <c r="S122" s="69">
        <f>'imported data from Web Calc'!I129</f>
        <v>0.286631908856929</v>
      </c>
      <c r="T122" s="69">
        <f>'imported data from Web Calc'!J129</f>
        <v>0.121387308503256</v>
      </c>
      <c r="U122" s="69">
        <f>'imported data from Web Calc'!K129</f>
        <v>0.0633352763297012</v>
      </c>
      <c r="V122" s="69">
        <f>'imported data from Web Calc'!L129</f>
        <v>0.0385103941502203</v>
      </c>
      <c r="W122" s="69">
        <f>'imported data from Web Calc'!M129</f>
        <v>0.136218584266895</v>
      </c>
      <c r="X122" s="69">
        <f>'imported data from Web Calc'!N129</f>
        <v>0.120114237622257</v>
      </c>
      <c r="Y122" s="69">
        <f>'imported data from Web Calc'!O129</f>
        <v>0.201781734638344</v>
      </c>
      <c r="Z122" s="69">
        <f>'imported data from Web Calc'!P129</f>
        <v>0.190769671517703</v>
      </c>
      <c r="AA122" s="69">
        <f>'imported data from Web Calc'!Q129</f>
        <v>0.0133035907064397</v>
      </c>
      <c r="AB122" s="69">
        <f>'imported data from Web Calc'!R129</f>
        <v>0.0275619845736288</v>
      </c>
      <c r="AC122" s="69">
        <f>'imported data from Web Calc'!S129</f>
        <v>0.0774027095647403</v>
      </c>
      <c r="AD122" s="69">
        <f>'imported data from Web Calc'!U129</f>
        <v>0.0262889136926297</v>
      </c>
      <c r="AE122" s="69">
        <f>'imported data from Web Calc'!V129</f>
        <v>0.0212602837126836</v>
      </c>
      <c r="AF122" s="69">
        <f>'imported data from Web Calc'!W129</f>
        <v>0.0579247250854553</v>
      </c>
      <c r="AG122" s="69">
        <f>'imported data from Web Calc'!X129</f>
        <v>0.0316358113928256</v>
      </c>
      <c r="AH122" s="69">
        <f>'imported data from Web Calc'!Y129</f>
        <v>0.146339497770837</v>
      </c>
      <c r="AI122" s="69">
        <f>'imported data from Web Calc'!Z129</f>
        <v>0.0581156857176052</v>
      </c>
      <c r="AJ122" s="69">
        <f>'imported data from Web Calc'!AA129</f>
        <v>0.0667725677083985</v>
      </c>
      <c r="AK122" s="69">
        <f>'imported data from Web Calc'!AB129</f>
        <v>0.20801978195524</v>
      </c>
      <c r="AL122" s="69">
        <f>'imported data from Web Calc'!AC129</f>
        <v>0.0352640634036728</v>
      </c>
      <c r="AM122" s="69">
        <f>'imported data from Web Calc'!AD129</f>
        <v>0.0821130718244367</v>
      </c>
      <c r="AN122" s="69">
        <f>'imported data from Web Calc'!AE129</f>
        <v>0.079121355254089</v>
      </c>
      <c r="AO122" s="69">
        <f>'imported data from Web Calc'!AG129</f>
        <v>0.0643537330345004</v>
      </c>
      <c r="AP122" s="69">
        <f>'imported data from Web Calc'!AH129</f>
        <v>0.089496882934231</v>
      </c>
      <c r="AQ122" s="69">
        <f>'imported data from Web Calc'!AI129</f>
        <v>0.109293135133766</v>
      </c>
      <c r="AR122" s="69">
        <f>'imported data from Web Calc'!AJ129</f>
        <v>0.313175436725759</v>
      </c>
      <c r="AS122" s="69">
        <f>'imported data from Web Calc'!AK129</f>
        <v>0.0447484414671155</v>
      </c>
      <c r="AT122" s="69">
        <f>'imported data from Web Calc'!AL129</f>
        <v>0.0299171657034769</v>
      </c>
      <c r="AU122" s="69">
        <f>'imported data from Web Calc'!AM129</f>
        <v>0.0585612605259549</v>
      </c>
      <c r="AV122" s="69">
        <f>'imported data from Web Calc'!AN129</f>
        <v>0.0567789612925562</v>
      </c>
      <c r="AW122" s="69">
        <f>'imported data from Web Calc'!AO129</f>
        <v>0.0291533231748775</v>
      </c>
      <c r="AX122" s="69">
        <f>'imported data from Web Calc'!AP129</f>
        <v>0.00884784262294318</v>
      </c>
      <c r="AY122" s="69">
        <f>'imported data from Web Calc'!AQ129</f>
        <v>0.0749202213467923</v>
      </c>
      <c r="AZ122" s="69">
        <f>'imported data from Web Calc'!AS129</f>
        <v>0.0341182996107737</v>
      </c>
      <c r="BA122" s="69">
        <f>'imported data from Web Calc'!AT129</f>
        <v>0.0185868348625857</v>
      </c>
      <c r="BB122" s="69">
        <f>'imported data from Web Calc'!AU129</f>
        <v>0.0770844418444906</v>
      </c>
      <c r="BC122" s="69">
        <f>'imported data from Web Calc'!AV129</f>
        <v>0.0555695439556072</v>
      </c>
      <c r="BD122" s="69">
        <f>'imported data from Web Calc'!AW129</f>
        <v>0.062316819624902</v>
      </c>
      <c r="BE122" s="69">
        <f>'imported data from Web Calc'!AX129</f>
        <v>0.106046804387218</v>
      </c>
      <c r="BF122" s="69">
        <f>'imported data from Web Calc'!AY129</f>
        <v>0.105919497299118</v>
      </c>
      <c r="BG122" s="69">
        <f>'imported data from Web Calc'!AZ129</f>
        <v>0.27211890081354</v>
      </c>
      <c r="BH122" s="69">
        <f>'imported data from Web Calc'!BA129</f>
        <v>0.114258111569662</v>
      </c>
      <c r="BI122" s="69">
        <f>'imported data from Web Calc'!BB129</f>
        <v>0.262825483382247</v>
      </c>
      <c r="BJ122" s="69">
        <f>'imported data from Web Calc'!BC129</f>
        <v>0.0810946151196375</v>
      </c>
      <c r="BK122" s="69">
        <f>'imported data from Web Calc'!BE129</f>
        <v>0.040229039839569</v>
      </c>
      <c r="BL122" s="69">
        <f>'imported data from Web Calc'!BF129</f>
        <v>0.0649902684749999</v>
      </c>
      <c r="BM122" s="69">
        <f>'imported data from Web Calc'!BG129</f>
        <v>0.0203691340959843</v>
      </c>
      <c r="BN122" s="69">
        <f>'imported data from Web Calc'!BH129</f>
        <v>0.00521959061209598</v>
      </c>
      <c r="BO122" s="69">
        <f>'imported data from Web Calc'!BI129</f>
        <v>0.0903880325509303</v>
      </c>
      <c r="BP122" s="69">
        <f>'imported data from Web Calc'!BJ129</f>
        <v>0.0586249140700048</v>
      </c>
      <c r="BQ122" s="69">
        <f>'imported data from Web Calc'!BK129</f>
        <v>0.098535686189324</v>
      </c>
      <c r="BR122" s="69">
        <f>'imported data from Web Calc'!BL129</f>
        <v>0.0360915594763222</v>
      </c>
      <c r="BS122" s="69">
        <f>'imported data from Web Calc'!BM129</f>
        <v>0.0192870238471351</v>
      </c>
      <c r="BT122" s="69">
        <f>'imported data from Web Calc'!BN129</f>
        <v>0.0435390241301664</v>
      </c>
      <c r="BU122" s="69">
        <f>'imported data from Web Calc'!BO129</f>
        <v>0.0796942371505386</v>
      </c>
      <c r="BV122" s="69">
        <f>'imported data from Web Calc'!BQ129</f>
        <v>0.0607254810236532</v>
      </c>
      <c r="BW122" s="69">
        <f>'imported data from Web Calc'!BR129</f>
        <v>0.0670271818845983</v>
      </c>
      <c r="BX122" s="69">
        <f>'imported data from Web Calc'!BS129</f>
        <v>0.210120348908888</v>
      </c>
      <c r="BY122" s="69">
        <f>'imported data from Web Calc'!BT129</f>
        <v>0.166072096426322</v>
      </c>
      <c r="BZ122" s="69">
        <f>'imported data from Web Calc'!BU129</f>
        <v>0.149967749781684</v>
      </c>
      <c r="CA122" s="69">
        <f>'imported data from Web Calc'!BV129</f>
        <v>0.0813492292958373</v>
      </c>
      <c r="CB122" s="69">
        <f>'imported data from Web Calc'!BW129</f>
        <v>0.107256221724167</v>
      </c>
      <c r="CC122" s="69">
        <f>'imported data from Web Calc'!BX129</f>
        <v>0.16874554527642</v>
      </c>
      <c r="CD122" s="69">
        <f>'imported data from Web Calc'!BY129</f>
        <v>0.0364098271965719</v>
      </c>
      <c r="CE122" s="69">
        <f>'imported data from Web Calc'!BZ129</f>
        <v>0.0193506773911851</v>
      </c>
      <c r="CF122" s="69">
        <f>'imported data from Web Calc'!CA129</f>
        <v>0.0787394339897893</v>
      </c>
      <c r="CG122" s="69">
        <f>'imported data from Web Calc'!CC129</f>
        <v>0.219413766340181</v>
      </c>
      <c r="CH122" s="69">
        <f>'imported data from Web Calc'!CD129</f>
        <v>0.0307446617761263</v>
      </c>
      <c r="CI122" s="69">
        <f>'imported data from Web Calc'!CE129</f>
        <v>0.0289623625427277</v>
      </c>
      <c r="CJ122" s="69">
        <f>'imported data from Web Calc'!CF129</f>
        <v>0.0276892916617287</v>
      </c>
      <c r="CK122" s="69">
        <f>'imported data from Web Calc'!CG129</f>
        <v>0.0601525991272036</v>
      </c>
      <c r="CL122" s="69">
        <f>'imported data from Web Calc'!CH129</f>
        <v>0.0273710239414789</v>
      </c>
      <c r="CM122" s="69">
        <f>'imported data from Web Calc'!CI129</f>
        <v>0.0154678112041381</v>
      </c>
      <c r="CN122" s="69">
        <f>'imported data from Web Calc'!CJ129</f>
        <v>0.0120941733694907</v>
      </c>
      <c r="CO122" s="69">
        <f>'imported data from Web Calc'!CK129</f>
        <v>0.354550240358227</v>
      </c>
      <c r="CP122" s="69">
        <f>'imported data from Web Calc'!CL129</f>
        <v>0.166708631866821</v>
      </c>
      <c r="CQ122" s="69">
        <f>'imported data from Web Calc'!CM129</f>
        <v>0.0798215442386385</v>
      </c>
      <c r="CR122" s="69">
        <f>'imported data from Web Calc'!CO129</f>
        <v>0.112666772968413</v>
      </c>
      <c r="CS122" s="69">
        <f>'imported data from Web Calc'!CP129</f>
        <v>0.128643812524951</v>
      </c>
      <c r="CT122" s="69">
        <f>'imported data from Web Calc'!CQ129</f>
        <v>0.179821261941111</v>
      </c>
      <c r="CU122" s="69">
        <f>'imported data from Web Calc'!CR129</f>
        <v>0.0775300166528402</v>
      </c>
      <c r="CV122" s="69">
        <f>'imported data from Web Calc'!CS129</f>
        <v>0.0759386780515915</v>
      </c>
      <c r="CW122" s="69">
        <f>'imported data from Web Calc'!CT129</f>
        <v>0.170718805141968</v>
      </c>
      <c r="CX122" s="69">
        <f>'imported data from Web Calc'!CU129</f>
        <v>0.217758774194882</v>
      </c>
      <c r="CY122" s="69">
        <f>'imported data from Web Calc'!CV129</f>
        <v>0.241501546125514</v>
      </c>
      <c r="CZ122" s="69">
        <f>'imported data from Web Calc'!CW129</f>
        <v>0.0211966301686337</v>
      </c>
      <c r="DA122" s="69">
        <f>'imported data from Web Calc'!CX129</f>
        <v>0.0123487875456905</v>
      </c>
      <c r="DB122" s="69">
        <f>'imported data from Web Calc'!CY129</f>
        <v>0.0823676860006365</v>
      </c>
      <c r="DC122" s="69">
        <f>'imported data from Web Calc'!DA129</f>
        <v>0.0675364102369979</v>
      </c>
      <c r="DD122" s="69">
        <f>'imported data from Web Calc'!DB129</f>
        <v>0.0276892916617287</v>
      </c>
      <c r="DE122" s="69">
        <f>'imported data from Web Calc'!DC129</f>
        <v>0.0325906145535749</v>
      </c>
      <c r="DF122" s="69">
        <f>'imported data from Web Calc'!DD129</f>
        <v>0.00782938591814396</v>
      </c>
      <c r="DG122" s="69">
        <f>'imported data from Web Calc'!DE129</f>
        <v>0.0836407568816355</v>
      </c>
      <c r="DH122" s="69">
        <f>'imported data from Web Calc'!DF129</f>
        <v>0.0781028985492898</v>
      </c>
      <c r="DI122" s="81"/>
      <c r="DJ122" s="66">
        <f t="shared" si="116"/>
        <v>0.079191374152544</v>
      </c>
      <c r="DK122" s="66">
        <f t="shared" si="120"/>
        <v>0.0814192481942922</v>
      </c>
      <c r="DL122" s="66">
        <f t="shared" si="120"/>
        <v>0.0777273426393951</v>
      </c>
      <c r="DM122" s="66">
        <f t="shared" si="120"/>
        <v>0.0793186812406439</v>
      </c>
      <c r="DN122" s="66">
        <f t="shared" si="120"/>
        <v>0.286320006491084</v>
      </c>
      <c r="DO122" s="66">
        <f t="shared" si="120"/>
        <v>0.121075406137412</v>
      </c>
      <c r="DP122" s="66">
        <f t="shared" si="120"/>
        <v>0.0630233739638564</v>
      </c>
      <c r="DQ122" s="66">
        <f t="shared" si="120"/>
        <v>0.0381984917843756</v>
      </c>
      <c r="DR122" s="66">
        <f t="shared" si="120"/>
        <v>0.13590668190105</v>
      </c>
      <c r="DS122" s="66">
        <f t="shared" si="120"/>
        <v>0.119802335256413</v>
      </c>
      <c r="DT122" s="66">
        <f t="shared" si="120"/>
        <v>0.2014698322725</v>
      </c>
      <c r="DU122" s="66">
        <f t="shared" si="120"/>
        <v>0.190457769151858</v>
      </c>
      <c r="DV122" s="66">
        <f t="shared" si="120"/>
        <v>0.012991688340595</v>
      </c>
      <c r="DW122" s="66">
        <f t="shared" si="120"/>
        <v>0.027250082207784</v>
      </c>
      <c r="DX122" s="66">
        <f t="shared" si="120"/>
        <v>0.0770908071988956</v>
      </c>
      <c r="DY122" s="66">
        <f t="shared" si="120"/>
        <v>0.025977011326785</v>
      </c>
      <c r="DZ122" s="66">
        <f t="shared" si="120"/>
        <v>0.0209483813468389</v>
      </c>
      <c r="EA122" s="66">
        <f t="shared" si="120"/>
        <v>0.0576128227196106</v>
      </c>
      <c r="EB122" s="66">
        <f t="shared" si="120"/>
        <v>0.0313239090269809</v>
      </c>
      <c r="EC122" s="66">
        <f t="shared" si="120"/>
        <v>0.146027595404992</v>
      </c>
      <c r="ED122" s="66">
        <f t="shared" si="120"/>
        <v>0.0578037833517604</v>
      </c>
      <c r="EE122" s="66">
        <f t="shared" si="120"/>
        <v>0.0664606653425538</v>
      </c>
      <c r="EF122" s="66">
        <f t="shared" si="120"/>
        <v>0.207707879589395</v>
      </c>
      <c r="EG122" s="66">
        <f t="shared" si="120"/>
        <v>0.0349521610378281</v>
      </c>
      <c r="EH122" s="66">
        <f t="shared" si="120"/>
        <v>0.0818011694585919</v>
      </c>
      <c r="EI122" s="66">
        <f t="shared" si="120"/>
        <v>0.0788094528882442</v>
      </c>
      <c r="EJ122" s="66">
        <f t="shared" si="120"/>
        <v>0.0640418306686556</v>
      </c>
      <c r="EK122" s="66">
        <f t="shared" si="120"/>
        <v>0.0891849805683863</v>
      </c>
      <c r="EL122" s="66">
        <f t="shared" si="120"/>
        <v>0.108981232767921</v>
      </c>
      <c r="EM122" s="66">
        <f t="shared" si="120"/>
        <v>0.312863534359914</v>
      </c>
      <c r="EN122" s="66">
        <f t="shared" si="120"/>
        <v>0.0444365391012707</v>
      </c>
      <c r="EO122" s="66">
        <f t="shared" si="120"/>
        <v>0.0296052633376322</v>
      </c>
      <c r="EP122" s="66">
        <f t="shared" si="120"/>
        <v>0.0582493581601101</v>
      </c>
      <c r="EQ122" s="66">
        <f t="shared" si="120"/>
        <v>0.0564670589267115</v>
      </c>
      <c r="ER122" s="66">
        <f t="shared" si="120"/>
        <v>0.0288414208090328</v>
      </c>
      <c r="ES122" s="66">
        <f t="shared" si="120"/>
        <v>0.00853594025709842</v>
      </c>
      <c r="ET122" s="66">
        <f t="shared" si="120"/>
        <v>0.0746083189809475</v>
      </c>
      <c r="EU122" s="66">
        <f t="shared" si="120"/>
        <v>0.0338063972449289</v>
      </c>
      <c r="EV122" s="66">
        <f t="shared" si="120"/>
        <v>0.0182749324967409</v>
      </c>
      <c r="EW122" s="66">
        <f t="shared" si="120"/>
        <v>0.0767725394786458</v>
      </c>
      <c r="EX122" s="66">
        <f t="shared" si="120"/>
        <v>0.0552576415897624</v>
      </c>
      <c r="EY122" s="66">
        <f t="shared" si="120"/>
        <v>0.0620049172590572</v>
      </c>
      <c r="EZ122" s="66">
        <f t="shared" si="120"/>
        <v>0.105734902021373</v>
      </c>
      <c r="FA122" s="66">
        <f t="shared" si="120"/>
        <v>0.105607594933274</v>
      </c>
      <c r="FB122" s="66">
        <f t="shared" si="120"/>
        <v>0.271806998447695</v>
      </c>
      <c r="FC122" s="66">
        <f t="shared" si="120"/>
        <v>0.113946209203817</v>
      </c>
      <c r="FD122" s="66">
        <f t="shared" si="120"/>
        <v>0.262513581016403</v>
      </c>
      <c r="FE122" s="66">
        <f t="shared" si="120"/>
        <v>0.0807827127537927</v>
      </c>
      <c r="FF122" s="66">
        <f t="shared" si="120"/>
        <v>0.0399171374737242</v>
      </c>
      <c r="FG122" s="66">
        <f t="shared" si="120"/>
        <v>0.0646783661091551</v>
      </c>
      <c r="FH122" s="66">
        <f t="shared" si="120"/>
        <v>0.0200572317301395</v>
      </c>
      <c r="FI122" s="66">
        <f t="shared" si="120"/>
        <v>0.00490768824625122</v>
      </c>
      <c r="FJ122" s="66">
        <f t="shared" si="120"/>
        <v>0.0900761301850856</v>
      </c>
      <c r="FK122" s="66">
        <f t="shared" si="120"/>
        <v>0.0583130117041601</v>
      </c>
      <c r="FL122" s="66">
        <f t="shared" si="120"/>
        <v>0.0982237838234793</v>
      </c>
      <c r="FM122" s="66">
        <f t="shared" si="120"/>
        <v>0.0357796571104774</v>
      </c>
      <c r="FN122" s="66">
        <f t="shared" si="120"/>
        <v>0.0189751214812904</v>
      </c>
      <c r="FO122" s="66">
        <f t="shared" si="120"/>
        <v>0.0432271217643217</v>
      </c>
      <c r="FP122" s="66">
        <f t="shared" si="120"/>
        <v>0.0793823347846938</v>
      </c>
      <c r="FQ122" s="66">
        <f t="shared" si="120"/>
        <v>0.0604135786578084</v>
      </c>
      <c r="FR122" s="66">
        <f t="shared" si="120"/>
        <v>0.0667152795187536</v>
      </c>
      <c r="FS122" s="66">
        <f t="shared" si="120"/>
        <v>0.209808446543043</v>
      </c>
      <c r="FT122" s="66">
        <f t="shared" si="120"/>
        <v>0.165760194060477</v>
      </c>
      <c r="FU122" s="66">
        <f t="shared" si="120"/>
        <v>0.14965584741584</v>
      </c>
      <c r="FV122" s="66">
        <f t="shared" si="119"/>
        <v>0.0810373269299925</v>
      </c>
      <c r="FW122" s="66">
        <f t="shared" si="118"/>
        <v>0.106944319358323</v>
      </c>
      <c r="FX122" s="66">
        <f t="shared" si="118"/>
        <v>0.168433642910575</v>
      </c>
      <c r="FY122" s="66">
        <f t="shared" si="118"/>
        <v>0.0360979248307272</v>
      </c>
      <c r="FZ122" s="66">
        <f t="shared" si="118"/>
        <v>0.0190387750253403</v>
      </c>
      <c r="GA122" s="66">
        <f t="shared" si="118"/>
        <v>0.0784275316239445</v>
      </c>
      <c r="GB122" s="66">
        <f t="shared" si="118"/>
        <v>0.219101863974336</v>
      </c>
      <c r="GC122" s="66">
        <f t="shared" si="118"/>
        <v>0.0304327594102815</v>
      </c>
      <c r="GD122" s="66">
        <f t="shared" si="118"/>
        <v>0.0286504601768829</v>
      </c>
      <c r="GE122" s="66">
        <f t="shared" si="118"/>
        <v>0.0273773892958839</v>
      </c>
      <c r="GF122" s="66">
        <f t="shared" si="118"/>
        <v>0.0598406967613589</v>
      </c>
      <c r="GG122" s="66">
        <f t="shared" si="118"/>
        <v>0.0270591215756341</v>
      </c>
      <c r="GH122" s="66">
        <f t="shared" si="118"/>
        <v>0.0151559088382933</v>
      </c>
      <c r="GI122" s="66">
        <f t="shared" si="118"/>
        <v>0.0117822710036459</v>
      </c>
      <c r="GJ122" s="66">
        <f t="shared" si="118"/>
        <v>0.354238337992382</v>
      </c>
      <c r="GK122" s="66">
        <f t="shared" si="118"/>
        <v>0.166396729500977</v>
      </c>
      <c r="GL122" s="66">
        <f t="shared" si="118"/>
        <v>0.0795096418727937</v>
      </c>
      <c r="GM122" s="66">
        <f t="shared" si="118"/>
        <v>0.112354870602568</v>
      </c>
      <c r="GN122" s="66">
        <f t="shared" si="118"/>
        <v>0.128331910159106</v>
      </c>
      <c r="GO122" s="66">
        <f t="shared" si="118"/>
        <v>0.179509359575267</v>
      </c>
      <c r="GP122" s="66">
        <f t="shared" si="118"/>
        <v>0.0772181142869955</v>
      </c>
      <c r="GQ122" s="66">
        <f t="shared" si="118"/>
        <v>0.0756267756857467</v>
      </c>
      <c r="GR122" s="66">
        <f t="shared" si="118"/>
        <v>0.170406902776124</v>
      </c>
      <c r="GS122" s="66">
        <f t="shared" si="118"/>
        <v>0.217446871829037</v>
      </c>
      <c r="GT122" s="66">
        <f t="shared" si="118"/>
        <v>0.241189643759669</v>
      </c>
      <c r="GU122" s="66">
        <f t="shared" si="118"/>
        <v>0.0208847278027889</v>
      </c>
      <c r="GV122" s="66">
        <f t="shared" si="118"/>
        <v>0.0120368851798457</v>
      </c>
      <c r="GW122" s="66">
        <f t="shared" si="118"/>
        <v>0.0820557836347917</v>
      </c>
      <c r="GX122" s="66">
        <f t="shared" si="118"/>
        <v>0.0672245078711532</v>
      </c>
      <c r="GY122" s="66">
        <f t="shared" si="118"/>
        <v>0.0273773892958839</v>
      </c>
      <c r="GZ122" s="66">
        <f t="shared" si="118"/>
        <v>0.0322787121877301</v>
      </c>
      <c r="HA122" s="66">
        <f t="shared" si="118"/>
        <v>0.00751748355229921</v>
      </c>
      <c r="HB122" s="66">
        <f t="shared" si="118"/>
        <v>0.0833288545157908</v>
      </c>
      <c r="HC122" s="66">
        <f t="shared" si="118"/>
        <v>0.077790996183445</v>
      </c>
      <c r="HD122" s="66"/>
    </row>
    <row r="123" spans="1:212">
      <c r="A123">
        <f>'imported data from Web Calc'!A130</f>
        <v>852.5</v>
      </c>
      <c r="B123" t="str">
        <f>'imported data from Web Calc'!B130</f>
        <v>C43H79O13P</v>
      </c>
      <c r="C123" s="61" t="str">
        <f>'imported data from Web Calc'!C130</f>
        <v>PI(34:2)</v>
      </c>
      <c r="D123" s="69">
        <f>'imported data from Web Calc'!H130</f>
        <v>0.000127307088099902</v>
      </c>
      <c r="E123" s="69">
        <f>'imported data from Web Calc'!T130</f>
        <v>0.000381921264299706</v>
      </c>
      <c r="F123" s="69">
        <f>'imported data from Web Calc'!AF130</f>
        <v>0.000509228352399607</v>
      </c>
      <c r="G123" s="69">
        <f>'imported data from Web Calc'!AR130</f>
        <v>0.000381921264299706</v>
      </c>
      <c r="H123" s="69">
        <f>'imported data from Web Calc'!BD130</f>
        <v>0.000445574808349657</v>
      </c>
      <c r="I123" s="69">
        <f>'imported data from Web Calc'!BP130</f>
        <v>0.000190960632149853</v>
      </c>
      <c r="J123" s="69">
        <f>'imported data from Web Calc'!CB130</f>
        <v>0.000381921264299706</v>
      </c>
      <c r="K123" s="69">
        <f>'imported data from Web Calc'!CN130</f>
        <v>0.000572881896449558</v>
      </c>
      <c r="L123" s="69">
        <f>'imported data from Web Calc'!CZ130</f>
        <v>0.000445574808349657</v>
      </c>
      <c r="M123" s="69">
        <f>'imported data from Web Calc'!DG130</f>
        <v>0.000254614176199804</v>
      </c>
      <c r="N123" s="78">
        <f t="shared" si="69"/>
        <v>0.000369190555489715</v>
      </c>
      <c r="O123" s="69">
        <f>'imported data from Web Calc'!D130</f>
        <v>0.0872690088924827</v>
      </c>
      <c r="P123" s="69">
        <f>'imported data from Web Calc'!E130</f>
        <v>0.0863142057317335</v>
      </c>
      <c r="Q123" s="69">
        <f>'imported data from Web Calc'!F130</f>
        <v>0.085614016747184</v>
      </c>
      <c r="R123" s="69">
        <f>'imported data from Web Calc'!G130</f>
        <v>0.0823040324565866</v>
      </c>
      <c r="S123" s="69">
        <f>'imported data from Web Calc'!I130</f>
        <v>0.355759657695176</v>
      </c>
      <c r="T123" s="69">
        <f>'imported data from Web Calc'!J130</f>
        <v>0.134054363769197</v>
      </c>
      <c r="U123" s="69">
        <f>'imported data from Web Calc'!K130</f>
        <v>0.0538508982662585</v>
      </c>
      <c r="V123" s="69">
        <f>'imported data from Web Calc'!L130</f>
        <v>0.0344365673310235</v>
      </c>
      <c r="W123" s="69">
        <f>'imported data from Web Calc'!M130</f>
        <v>0.146594111947037</v>
      </c>
      <c r="X123" s="69">
        <f>'imported data from Web Calc'!N130</f>
        <v>0.123742489633105</v>
      </c>
      <c r="Y123" s="69">
        <f>'imported data from Web Calc'!O130</f>
        <v>0.193124852647551</v>
      </c>
      <c r="Z123" s="69">
        <f>'imported data from Web Calc'!P130</f>
        <v>0.173965135888516</v>
      </c>
      <c r="AA123" s="69">
        <f>'imported data from Web Calc'!Q130</f>
        <v>0.01298532298619</v>
      </c>
      <c r="AB123" s="69">
        <f>'imported data from Web Calc'!R130</f>
        <v>0.0335454177143241</v>
      </c>
      <c r="AC123" s="69">
        <f>'imported data from Web Calc'!S130</f>
        <v>0.083004221441136</v>
      </c>
      <c r="AD123" s="69">
        <f>'imported data from Web Calc'!U130</f>
        <v>0.0406109611038687</v>
      </c>
      <c r="AE123" s="69">
        <f>'imported data from Web Calc'!V130</f>
        <v>0.027243716853379</v>
      </c>
      <c r="AF123" s="69">
        <f>'imported data from Web Calc'!W130</f>
        <v>0.0559514652199069</v>
      </c>
      <c r="AG123" s="69">
        <f>'imported data from Web Calc'!X130</f>
        <v>0.028516787734378</v>
      </c>
      <c r="AH123" s="69">
        <f>'imported data from Web Calc'!Y130</f>
        <v>0.159261167212977</v>
      </c>
      <c r="AI123" s="69">
        <f>'imported data from Web Calc'!Z130</f>
        <v>0.0710373551597452</v>
      </c>
      <c r="AJ123" s="69">
        <f>'imported data from Web Calc'!AA130</f>
        <v>0.072628693760994</v>
      </c>
      <c r="AK123" s="69">
        <f>'imported data from Web Calc'!AB130</f>
        <v>0.230807750725122</v>
      </c>
      <c r="AL123" s="69">
        <f>'imported data from Web Calc'!AC130</f>
        <v>0.0275619845736288</v>
      </c>
      <c r="AM123" s="69">
        <f>'imported data from Web Calc'!AD130</f>
        <v>0.080394426135088</v>
      </c>
      <c r="AN123" s="69">
        <f>'imported data from Web Calc'!AE130</f>
        <v>0.0821767253684866</v>
      </c>
      <c r="AO123" s="69">
        <f>'imported data from Web Calc'!AG130</f>
        <v>0.0577337644533055</v>
      </c>
      <c r="AP123" s="69">
        <f>'imported data from Web Calc'!AH130</f>
        <v>0.0863142057317335</v>
      </c>
      <c r="AQ123" s="69">
        <f>'imported data from Web Calc'!AI130</f>
        <v>0.0889240010377814</v>
      </c>
      <c r="AR123" s="69">
        <f>'imported data from Web Calc'!AJ130</f>
        <v>0.297325704257321</v>
      </c>
      <c r="AS123" s="69">
        <f>'imported data from Web Calc'!AK130</f>
        <v>0.0369827090930215</v>
      </c>
      <c r="AT123" s="69">
        <f>'imported data from Web Calc'!AL130</f>
        <v>0.0355186775798726</v>
      </c>
      <c r="AU123" s="69">
        <f>'imported data from Web Calc'!AM130</f>
        <v>0.0845955600423848</v>
      </c>
      <c r="AV123" s="69">
        <f>'imported data from Web Calc'!AN130</f>
        <v>0.0568426148366062</v>
      </c>
      <c r="AW123" s="69">
        <f>'imported data from Web Calc'!AO130</f>
        <v>0.0399744256633692</v>
      </c>
      <c r="AX123" s="69">
        <f>'imported data from Web Calc'!AP130</f>
        <v>0.00776573237409401</v>
      </c>
      <c r="AY123" s="69">
        <f>'imported data from Web Calc'!AQ130</f>
        <v>0.0800761584148383</v>
      </c>
      <c r="AZ123" s="69">
        <f>'imported data from Web Calc'!AS130</f>
        <v>0.03889231541452</v>
      </c>
      <c r="BA123" s="69">
        <f>'imported data from Web Calc'!AT130</f>
        <v>0.0232335435782321</v>
      </c>
      <c r="BB123" s="69">
        <f>'imported data from Web Calc'!AU130</f>
        <v>0.117695402948359</v>
      </c>
      <c r="BC123" s="69">
        <f>'imported data from Web Calc'!AV130</f>
        <v>0.0686821740298971</v>
      </c>
      <c r="BD123" s="69">
        <f>'imported data from Web Calc'!AW130</f>
        <v>0.0728196543931439</v>
      </c>
      <c r="BE123" s="69">
        <f>'imported data from Web Calc'!AX130</f>
        <v>0.107319875268217</v>
      </c>
      <c r="BF123" s="69">
        <f>'imported data from Web Calc'!AY130</f>
        <v>0.110629859558815</v>
      </c>
      <c r="BG123" s="69">
        <f>'imported data from Web Calc'!AZ130</f>
        <v>0.264289514895396</v>
      </c>
      <c r="BH123" s="69">
        <f>'imported data from Web Calc'!BA130</f>
        <v>0.102163938200171</v>
      </c>
      <c r="BI123" s="69">
        <f>'imported data from Web Calc'!BB130</f>
        <v>0.252640916334255</v>
      </c>
      <c r="BJ123" s="69">
        <f>'imported data from Web Calc'!BC130</f>
        <v>0.0825586466327864</v>
      </c>
      <c r="BK123" s="69">
        <f>'imported data from Web Calc'!BE130</f>
        <v>0.0399744256633692</v>
      </c>
      <c r="BL123" s="69">
        <f>'imported data from Web Calc'!BF130</f>
        <v>0.0768298276682908</v>
      </c>
      <c r="BM123" s="69">
        <f>'imported data from Web Calc'!BG130</f>
        <v>0.0276892916617287</v>
      </c>
      <c r="BN123" s="69">
        <f>'imported data from Web Calc'!BH130</f>
        <v>0.00572881896449558</v>
      </c>
      <c r="BO123" s="69">
        <f>'imported data from Web Calc'!BI130</f>
        <v>0.0859322844674338</v>
      </c>
      <c r="BP123" s="69">
        <f>'imported data from Web Calc'!BJ130</f>
        <v>0.0631443156975513</v>
      </c>
      <c r="BQ123" s="69">
        <f>'imported data from Web Calc'!BK130</f>
        <v>0.109611402854016</v>
      </c>
      <c r="BR123" s="69">
        <f>'imported data from Web Calc'!BL130</f>
        <v>0.0406746146479186</v>
      </c>
      <c r="BS123" s="69">
        <f>'imported data from Web Calc'!BM130</f>
        <v>0.0176956852458864</v>
      </c>
      <c r="BT123" s="69">
        <f>'imported data from Web Calc'!BN130</f>
        <v>0.0528324415614593</v>
      </c>
      <c r="BU123" s="69">
        <f>'imported data from Web Calc'!BO130</f>
        <v>0.0861232450995836</v>
      </c>
      <c r="BV123" s="69">
        <f>'imported data from Web Calc'!BQ130</f>
        <v>0.0800125048707883</v>
      </c>
      <c r="BW123" s="69">
        <f>'imported data from Web Calc'!BR130</f>
        <v>0.0751111819789421</v>
      </c>
      <c r="BX123" s="69">
        <f>'imported data from Web Calc'!BS130</f>
        <v>0.223551246703428</v>
      </c>
      <c r="BY123" s="69">
        <f>'imported data from Web Calc'!BT130</f>
        <v>0.195352726689299</v>
      </c>
      <c r="BZ123" s="69">
        <f>'imported data from Web Calc'!BU130</f>
        <v>0.107765450076567</v>
      </c>
      <c r="CA123" s="69">
        <f>'imported data from Web Calc'!BV130</f>
        <v>0.0691914023822967</v>
      </c>
      <c r="CB123" s="69">
        <f>'imported data from Web Calc'!BW130</f>
        <v>0.100572599598922</v>
      </c>
      <c r="CC123" s="69">
        <f>'imported data from Web Calc'!BX130</f>
        <v>0.206364789809941</v>
      </c>
      <c r="CD123" s="69">
        <f>'imported data from Web Calc'!BY130</f>
        <v>0.0335454177143241</v>
      </c>
      <c r="CE123" s="69">
        <f>'imported data from Web Calc'!BZ130</f>
        <v>0.0245066144592311</v>
      </c>
      <c r="CF123" s="69">
        <f>'imported data from Web Calc'!CA130</f>
        <v>0.0845319064983348</v>
      </c>
      <c r="CG123" s="69">
        <f>'imported data from Web Calc'!CC130</f>
        <v>0.262698176294147</v>
      </c>
      <c r="CH123" s="69">
        <f>'imported data from Web Calc'!CD130</f>
        <v>0.0413748036324681</v>
      </c>
      <c r="CI123" s="69">
        <f>'imported data from Web Calc'!CE130</f>
        <v>0.042775181601567</v>
      </c>
      <c r="CJ123" s="69">
        <f>'imported data from Web Calc'!CF130</f>
        <v>0.0355823311239226</v>
      </c>
      <c r="CK123" s="69">
        <f>'imported data from Web Calc'!CG130</f>
        <v>0.0553149297794074</v>
      </c>
      <c r="CL123" s="69">
        <f>'imported data from Web Calc'!CH130</f>
        <v>0.0316994649368756</v>
      </c>
      <c r="CM123" s="69">
        <f>'imported data from Web Calc'!CI130</f>
        <v>0.0161043466446376</v>
      </c>
      <c r="CN123" s="69">
        <f>'imported data from Web Calc'!CJ130</f>
        <v>0.00770207883004406</v>
      </c>
      <c r="CO123" s="69">
        <f>'imported data from Web Calc'!CK130</f>
        <v>0.394015437669196</v>
      </c>
      <c r="CP123" s="69">
        <f>'imported data from Web Calc'!CL130</f>
        <v>0.200572317301395</v>
      </c>
      <c r="CQ123" s="69">
        <f>'imported data from Web Calc'!CM130</f>
        <v>0.0851047883947844</v>
      </c>
      <c r="CR123" s="69">
        <f>'imported data from Web Calc'!CO130</f>
        <v>0.109993324118315</v>
      </c>
      <c r="CS123" s="69">
        <f>'imported data from Web Calc'!CP130</f>
        <v>0.122660379384255</v>
      </c>
      <c r="CT123" s="69">
        <f>'imported data from Web Calc'!CQ130</f>
        <v>0.158242710508178</v>
      </c>
      <c r="CU123" s="69">
        <f>'imported data from Web Calc'!CR130</f>
        <v>0.0774027095647403</v>
      </c>
      <c r="CV123" s="69">
        <f>'imported data from Web Calc'!CS130</f>
        <v>0.0925522530486287</v>
      </c>
      <c r="CW123" s="69">
        <f>'imported data from Web Calc'!CT130</f>
        <v>0.159388474301077</v>
      </c>
      <c r="CX123" s="69">
        <f>'imported data from Web Calc'!CU130</f>
        <v>0.235772727161018</v>
      </c>
      <c r="CY123" s="69">
        <f>'imported data from Web Calc'!CV130</f>
        <v>0.210693230805338</v>
      </c>
      <c r="CZ123" s="69">
        <f>'imported data from Web Calc'!CW130</f>
        <v>0.0292169767189275</v>
      </c>
      <c r="DA123" s="69">
        <f>'imported data from Web Calc'!CX130</f>
        <v>0.0178229923339863</v>
      </c>
      <c r="DB123" s="69">
        <f>'imported data from Web Calc'!CY130</f>
        <v>0.0854867096590841</v>
      </c>
      <c r="DC123" s="69">
        <f>'imported data from Web Calc'!DA130</f>
        <v>0.0884147726853819</v>
      </c>
      <c r="DD123" s="69">
        <f>'imported data from Web Calc'!DB130</f>
        <v>0.0315085043047257</v>
      </c>
      <c r="DE123" s="69">
        <f>'imported data from Web Calc'!DC130</f>
        <v>0.0326542680976248</v>
      </c>
      <c r="DF123" s="69">
        <f>'imported data from Web Calc'!DD130</f>
        <v>0.00878418907889323</v>
      </c>
      <c r="DG123" s="69">
        <f>'imported data from Web Calc'!DE130</f>
        <v>0.0855503632031341</v>
      </c>
      <c r="DH123" s="69">
        <f>'imported data from Web Calc'!DF130</f>
        <v>0.0831951820732859</v>
      </c>
      <c r="DI123" s="81"/>
      <c r="DJ123" s="66">
        <f t="shared" si="116"/>
        <v>0.086899818336993</v>
      </c>
      <c r="DK123" s="66">
        <f t="shared" si="120"/>
        <v>0.0859450151762438</v>
      </c>
      <c r="DL123" s="66">
        <f t="shared" si="120"/>
        <v>0.0852448261916943</v>
      </c>
      <c r="DM123" s="66">
        <f t="shared" si="120"/>
        <v>0.0819348419010968</v>
      </c>
      <c r="DN123" s="66">
        <f t="shared" si="120"/>
        <v>0.355390467139686</v>
      </c>
      <c r="DO123" s="66">
        <f t="shared" si="120"/>
        <v>0.133685173213707</v>
      </c>
      <c r="DP123" s="66">
        <f t="shared" si="120"/>
        <v>0.0534817077107688</v>
      </c>
      <c r="DQ123" s="66">
        <f t="shared" si="120"/>
        <v>0.0340673767755337</v>
      </c>
      <c r="DR123" s="66">
        <f t="shared" si="120"/>
        <v>0.146224921391547</v>
      </c>
      <c r="DS123" s="66">
        <f t="shared" si="120"/>
        <v>0.123373299077615</v>
      </c>
      <c r="DT123" s="66">
        <f t="shared" si="120"/>
        <v>0.192755662092061</v>
      </c>
      <c r="DU123" s="66">
        <f t="shared" si="120"/>
        <v>0.173595945333026</v>
      </c>
      <c r="DV123" s="66">
        <f t="shared" si="120"/>
        <v>0.0126161324307003</v>
      </c>
      <c r="DW123" s="66">
        <f t="shared" si="120"/>
        <v>0.0331762271588344</v>
      </c>
      <c r="DX123" s="66">
        <f t="shared" si="120"/>
        <v>0.0826350308856463</v>
      </c>
      <c r="DY123" s="66">
        <f t="shared" si="120"/>
        <v>0.040241770548379</v>
      </c>
      <c r="DZ123" s="66">
        <f t="shared" si="120"/>
        <v>0.0268745262978893</v>
      </c>
      <c r="EA123" s="66">
        <f t="shared" si="120"/>
        <v>0.0555822746644172</v>
      </c>
      <c r="EB123" s="66">
        <f t="shared" si="120"/>
        <v>0.0281475971788883</v>
      </c>
      <c r="EC123" s="66">
        <f t="shared" si="120"/>
        <v>0.158891976657487</v>
      </c>
      <c r="ED123" s="66">
        <f t="shared" si="120"/>
        <v>0.0706681646042555</v>
      </c>
      <c r="EE123" s="66">
        <f t="shared" si="120"/>
        <v>0.0722595032055043</v>
      </c>
      <c r="EF123" s="66">
        <f t="shared" si="120"/>
        <v>0.230438560169632</v>
      </c>
      <c r="EG123" s="66">
        <f t="shared" si="120"/>
        <v>0.027192794018139</v>
      </c>
      <c r="EH123" s="66">
        <f t="shared" si="120"/>
        <v>0.0800252355795983</v>
      </c>
      <c r="EI123" s="66">
        <f t="shared" si="120"/>
        <v>0.0818075348129969</v>
      </c>
      <c r="EJ123" s="66">
        <f t="shared" si="120"/>
        <v>0.0573645738978158</v>
      </c>
      <c r="EK123" s="66">
        <f t="shared" si="120"/>
        <v>0.0859450151762438</v>
      </c>
      <c r="EL123" s="66">
        <f t="shared" si="120"/>
        <v>0.0885548104822917</v>
      </c>
      <c r="EM123" s="66">
        <f t="shared" si="120"/>
        <v>0.296956513701831</v>
      </c>
      <c r="EN123" s="66">
        <f t="shared" si="120"/>
        <v>0.0366135185375318</v>
      </c>
      <c r="EO123" s="66">
        <f t="shared" si="120"/>
        <v>0.0351494870243829</v>
      </c>
      <c r="EP123" s="66">
        <f t="shared" si="120"/>
        <v>0.0842263694868951</v>
      </c>
      <c r="EQ123" s="66">
        <f t="shared" si="120"/>
        <v>0.0564734242811165</v>
      </c>
      <c r="ER123" s="66">
        <f t="shared" si="120"/>
        <v>0.0396052351078795</v>
      </c>
      <c r="ES123" s="66">
        <f t="shared" si="120"/>
        <v>0.0073965418186043</v>
      </c>
      <c r="ET123" s="66">
        <f t="shared" si="120"/>
        <v>0.0797069678593486</v>
      </c>
      <c r="EU123" s="66">
        <f t="shared" si="120"/>
        <v>0.0385231248590303</v>
      </c>
      <c r="EV123" s="66">
        <f t="shared" si="120"/>
        <v>0.0228643530227424</v>
      </c>
      <c r="EW123" s="66">
        <f t="shared" si="120"/>
        <v>0.11732621239287</v>
      </c>
      <c r="EX123" s="66">
        <f t="shared" si="120"/>
        <v>0.0683129834744073</v>
      </c>
      <c r="EY123" s="66">
        <f t="shared" si="120"/>
        <v>0.0724504638376542</v>
      </c>
      <c r="EZ123" s="66">
        <f t="shared" si="120"/>
        <v>0.106950684712728</v>
      </c>
      <c r="FA123" s="66">
        <f t="shared" si="120"/>
        <v>0.110260669003325</v>
      </c>
      <c r="FB123" s="66">
        <f t="shared" si="120"/>
        <v>0.263920324339907</v>
      </c>
      <c r="FC123" s="66">
        <f t="shared" si="120"/>
        <v>0.101794747644682</v>
      </c>
      <c r="FD123" s="66">
        <f t="shared" si="120"/>
        <v>0.252271725778765</v>
      </c>
      <c r="FE123" s="66">
        <f t="shared" si="120"/>
        <v>0.0821894560772966</v>
      </c>
      <c r="FF123" s="66">
        <f t="shared" si="120"/>
        <v>0.0396052351078795</v>
      </c>
      <c r="FG123" s="66">
        <f t="shared" si="120"/>
        <v>0.0764606371128011</v>
      </c>
      <c r="FH123" s="66">
        <f t="shared" si="120"/>
        <v>0.0273201011062389</v>
      </c>
      <c r="FI123" s="66">
        <f t="shared" si="120"/>
        <v>0.00535962840900587</v>
      </c>
      <c r="FJ123" s="66">
        <f t="shared" si="120"/>
        <v>0.0855630939119441</v>
      </c>
      <c r="FK123" s="66">
        <f t="shared" si="120"/>
        <v>0.0627751251420616</v>
      </c>
      <c r="FL123" s="66">
        <f t="shared" si="120"/>
        <v>0.109242212298526</v>
      </c>
      <c r="FM123" s="66">
        <f t="shared" si="120"/>
        <v>0.0403054240924289</v>
      </c>
      <c r="FN123" s="66">
        <f t="shared" si="120"/>
        <v>0.0173264946903966</v>
      </c>
      <c r="FO123" s="66">
        <f t="shared" si="120"/>
        <v>0.0524632510059696</v>
      </c>
      <c r="FP123" s="66">
        <f t="shared" si="120"/>
        <v>0.0857540545440939</v>
      </c>
      <c r="FQ123" s="66">
        <f t="shared" si="120"/>
        <v>0.0796433143152986</v>
      </c>
      <c r="FR123" s="66">
        <f t="shared" si="120"/>
        <v>0.0747419914234524</v>
      </c>
      <c r="FS123" s="66">
        <f t="shared" si="120"/>
        <v>0.223182056147938</v>
      </c>
      <c r="FT123" s="66">
        <f t="shared" si="120"/>
        <v>0.19498353613381</v>
      </c>
      <c r="FU123" s="66">
        <f t="shared" si="120"/>
        <v>0.107396259521077</v>
      </c>
      <c r="FV123" s="66">
        <f t="shared" si="119"/>
        <v>0.068822211826807</v>
      </c>
      <c r="FW123" s="66">
        <f t="shared" si="118"/>
        <v>0.100203409043433</v>
      </c>
      <c r="FX123" s="66">
        <f t="shared" si="118"/>
        <v>0.205995599254451</v>
      </c>
      <c r="FY123" s="66">
        <f t="shared" si="118"/>
        <v>0.0331762271588344</v>
      </c>
      <c r="FZ123" s="66">
        <f t="shared" si="118"/>
        <v>0.0241374239037414</v>
      </c>
      <c r="GA123" s="66">
        <f t="shared" si="118"/>
        <v>0.0841627159428451</v>
      </c>
      <c r="GB123" s="66">
        <f t="shared" si="118"/>
        <v>0.262328985738658</v>
      </c>
      <c r="GC123" s="66">
        <f t="shared" si="118"/>
        <v>0.0410056130769784</v>
      </c>
      <c r="GD123" s="66">
        <f t="shared" si="118"/>
        <v>0.0424059910460773</v>
      </c>
      <c r="GE123" s="66">
        <f t="shared" si="118"/>
        <v>0.0352131405684329</v>
      </c>
      <c r="GF123" s="66">
        <f t="shared" si="118"/>
        <v>0.0549457392239176</v>
      </c>
      <c r="GG123" s="66">
        <f t="shared" si="118"/>
        <v>0.0313302743813859</v>
      </c>
      <c r="GH123" s="66">
        <f t="shared" si="118"/>
        <v>0.0157351560891479</v>
      </c>
      <c r="GI123" s="66">
        <f t="shared" si="118"/>
        <v>0.00733288827455435</v>
      </c>
      <c r="GJ123" s="66">
        <f t="shared" si="118"/>
        <v>0.393646247113707</v>
      </c>
      <c r="GK123" s="66">
        <f t="shared" si="118"/>
        <v>0.200203126745906</v>
      </c>
      <c r="GL123" s="66">
        <f t="shared" si="118"/>
        <v>0.0847355978392947</v>
      </c>
      <c r="GM123" s="66">
        <f t="shared" si="118"/>
        <v>0.109624133562826</v>
      </c>
      <c r="GN123" s="66">
        <f t="shared" si="118"/>
        <v>0.122291188828766</v>
      </c>
      <c r="GO123" s="66">
        <f t="shared" si="118"/>
        <v>0.157873519952688</v>
      </c>
      <c r="GP123" s="66">
        <f t="shared" si="118"/>
        <v>0.0770335190092506</v>
      </c>
      <c r="GQ123" s="66">
        <f t="shared" si="118"/>
        <v>0.0921830624931389</v>
      </c>
      <c r="GR123" s="66">
        <f t="shared" si="118"/>
        <v>0.159019283745587</v>
      </c>
      <c r="GS123" s="66">
        <f t="shared" si="118"/>
        <v>0.235403536605529</v>
      </c>
      <c r="GT123" s="66">
        <f t="shared" si="118"/>
        <v>0.210324040249848</v>
      </c>
      <c r="GU123" s="66">
        <f t="shared" si="118"/>
        <v>0.0288477861634378</v>
      </c>
      <c r="GV123" s="66">
        <f t="shared" si="118"/>
        <v>0.0174538017784965</v>
      </c>
      <c r="GW123" s="66">
        <f t="shared" si="118"/>
        <v>0.0851175191035944</v>
      </c>
      <c r="GX123" s="66">
        <f t="shared" si="118"/>
        <v>0.0880455821298921</v>
      </c>
      <c r="GY123" s="66">
        <f t="shared" si="118"/>
        <v>0.031139313749236</v>
      </c>
      <c r="GZ123" s="66">
        <f t="shared" si="118"/>
        <v>0.0322850775421351</v>
      </c>
      <c r="HA123" s="66">
        <f t="shared" si="118"/>
        <v>0.00841499852340351</v>
      </c>
      <c r="HB123" s="66">
        <f t="shared" si="118"/>
        <v>0.0851811726476443</v>
      </c>
      <c r="HC123" s="66">
        <f t="shared" si="118"/>
        <v>0.0828259915177962</v>
      </c>
      <c r="HD123" s="66"/>
    </row>
    <row r="124" spans="1:212">
      <c r="A124">
        <f>'imported data from Web Calc'!A131</f>
        <v>854.5</v>
      </c>
      <c r="B124" t="str">
        <f>'imported data from Web Calc'!B131</f>
        <v>C43H81O13P</v>
      </c>
      <c r="C124" s="61" t="str">
        <f>'imported data from Web Calc'!C131</f>
        <v>PI(34:1)</v>
      </c>
      <c r="D124" s="69">
        <f>'imported data from Web Calc'!H131</f>
        <v>0.000509228352399607</v>
      </c>
      <c r="E124" s="69">
        <f>'imported data from Web Calc'!T131</f>
        <v>0.000445574808349657</v>
      </c>
      <c r="F124" s="69">
        <f>'imported data from Web Calc'!AF131</f>
        <v>0.000254614176199804</v>
      </c>
      <c r="G124" s="69">
        <f>'imported data from Web Calc'!AR131</f>
        <v>0.000572881896449558</v>
      </c>
      <c r="H124" s="69">
        <f>'imported data from Web Calc'!BD131</f>
        <v>0.000318267720249755</v>
      </c>
      <c r="I124" s="69">
        <f>'imported data from Web Calc'!BP131</f>
        <v>0.000318267720249755</v>
      </c>
      <c r="J124" s="69">
        <f>'imported data from Web Calc'!CB131</f>
        <v>0.000190960632149853</v>
      </c>
      <c r="K124" s="69">
        <f>'imported data from Web Calc'!CN131</f>
        <v>0.000509228352399607</v>
      </c>
      <c r="L124" s="69">
        <f>'imported data from Web Calc'!CZ131</f>
        <v>0.000381921264299706</v>
      </c>
      <c r="M124" s="69">
        <f>'imported data from Web Calc'!DG131</f>
        <v>0.000318267720249755</v>
      </c>
      <c r="N124" s="78">
        <f t="shared" si="69"/>
        <v>0.000381921264299706</v>
      </c>
      <c r="O124" s="69">
        <f>'imported data from Web Calc'!D131</f>
        <v>0.0202418270078844</v>
      </c>
      <c r="P124" s="69">
        <f>'imported data from Web Calc'!E131</f>
        <v>0.0219604726972331</v>
      </c>
      <c r="Q124" s="69">
        <f>'imported data from Web Calc'!F131</f>
        <v>0.0201781734638344</v>
      </c>
      <c r="R124" s="69">
        <f>'imported data from Web Calc'!G131</f>
        <v>0.0205600947281342</v>
      </c>
      <c r="S124" s="69">
        <f>'imported data from Web Calc'!I131</f>
        <v>0.0747929142586923</v>
      </c>
      <c r="T124" s="69">
        <f>'imported data from Web Calc'!J131</f>
        <v>0.0316358113928256</v>
      </c>
      <c r="U124" s="69">
        <f>'imported data from Web Calc'!K131</f>
        <v>0.0124124410897404</v>
      </c>
      <c r="V124" s="69">
        <f>'imported data from Web Calc'!L131</f>
        <v>0.00859322844674338</v>
      </c>
      <c r="W124" s="69">
        <f>'imported data from Web Calc'!M131</f>
        <v>0.0317631184809255</v>
      </c>
      <c r="X124" s="69">
        <f>'imported data from Web Calc'!N131</f>
        <v>0.0248248821794809</v>
      </c>
      <c r="Y124" s="69">
        <f>'imported data from Web Calc'!O131</f>
        <v>0.0429661422337169</v>
      </c>
      <c r="Z124" s="69">
        <f>'imported data from Web Calc'!P131</f>
        <v>0.0422022997051175</v>
      </c>
      <c r="AA124" s="69">
        <f>'imported data from Web Calc'!Q131</f>
        <v>0.00292806302629774</v>
      </c>
      <c r="AB124" s="69">
        <f>'imported data from Web Calc'!R131</f>
        <v>0.00808400009434377</v>
      </c>
      <c r="AC124" s="69">
        <f>'imported data from Web Calc'!S131</f>
        <v>0.0216422049769833</v>
      </c>
      <c r="AD124" s="69">
        <f>'imported data from Web Calc'!U131</f>
        <v>0.0131762836183398</v>
      </c>
      <c r="AE124" s="69">
        <f>'imported data from Web Calc'!V131</f>
        <v>0.00910245679914298</v>
      </c>
      <c r="AF124" s="69">
        <f>'imported data from Web Calc'!W131</f>
        <v>0.0164862679089373</v>
      </c>
      <c r="AG124" s="69">
        <f>'imported data from Web Calc'!X131</f>
        <v>0.00776573237409401</v>
      </c>
      <c r="AH124" s="69">
        <f>'imported data from Web Calc'!Y131</f>
        <v>0.0386377012383202</v>
      </c>
      <c r="AI124" s="69">
        <f>'imported data from Web Calc'!Z131</f>
        <v>0.0183322206863859</v>
      </c>
      <c r="AJ124" s="69">
        <f>'imported data from Web Calc'!AA131</f>
        <v>0.0173774175256366</v>
      </c>
      <c r="AK124" s="69">
        <f>'imported data from Web Calc'!AB131</f>
        <v>0.0526414809293094</v>
      </c>
      <c r="AL124" s="69">
        <f>'imported data from Web Calc'!AC131</f>
        <v>0.00770207883004406</v>
      </c>
      <c r="AM124" s="69">
        <f>'imported data from Web Calc'!AD131</f>
        <v>0.0164862679089373</v>
      </c>
      <c r="AN124" s="69">
        <f>'imported data from Web Calc'!AE131</f>
        <v>0.0214512443448335</v>
      </c>
      <c r="AO124" s="69">
        <f>'imported data from Web Calc'!AG131</f>
        <v>0.0125397481778403</v>
      </c>
      <c r="AP124" s="69">
        <f>'imported data from Web Calc'!AH131</f>
        <v>0.0206237482721841</v>
      </c>
      <c r="AQ124" s="69">
        <f>'imported data from Web Calc'!AI131</f>
        <v>0.0237427719306317</v>
      </c>
      <c r="AR124" s="69">
        <f>'imported data from Web Calc'!AJ131</f>
        <v>0.0660723787238491</v>
      </c>
      <c r="AS124" s="69">
        <f>'imported data from Web Calc'!AK131</f>
        <v>0.00865688199079333</v>
      </c>
      <c r="AT124" s="69">
        <f>'imported data from Web Calc'!AL131</f>
        <v>0.0120305198254407</v>
      </c>
      <c r="AU124" s="69">
        <f>'imported data from Web Calc'!AM131</f>
        <v>0.0302354334237267</v>
      </c>
      <c r="AV124" s="69">
        <f>'imported data from Web Calc'!AN131</f>
        <v>0.0213239372567336</v>
      </c>
      <c r="AW124" s="69">
        <f>'imported data from Web Calc'!AO131</f>
        <v>0.010439181224192</v>
      </c>
      <c r="AX124" s="69">
        <f>'imported data from Web Calc'!AP131</f>
        <v>0.00222787404174828</v>
      </c>
      <c r="AY124" s="69">
        <f>'imported data from Web Calc'!AQ131</f>
        <v>0.0197962521995347</v>
      </c>
      <c r="AZ124" s="69">
        <f>'imported data from Web Calc'!AS131</f>
        <v>0.00967533869559254</v>
      </c>
      <c r="BA124" s="69">
        <f>'imported data from Web Calc'!AT131</f>
        <v>0.00668362212524485</v>
      </c>
      <c r="BB124" s="69">
        <f>'imported data from Web Calc'!AU131</f>
        <v>0.0280712129260284</v>
      </c>
      <c r="BC124" s="69">
        <f>'imported data from Web Calc'!AV131</f>
        <v>0.0171228033494368</v>
      </c>
      <c r="BD124" s="69">
        <f>'imported data from Web Calc'!AW131</f>
        <v>0.015531464748188</v>
      </c>
      <c r="BE124" s="69">
        <f>'imported data from Web Calc'!AX131</f>
        <v>0.023360850666332</v>
      </c>
      <c r="BF124" s="69">
        <f>'imported data from Web Calc'!AY131</f>
        <v>0.0257160317961802</v>
      </c>
      <c r="BG124" s="69">
        <f>'imported data from Web Calc'!AZ131</f>
        <v>0.0620622054487022</v>
      </c>
      <c r="BH124" s="69">
        <f>'imported data from Web Calc'!BA131</f>
        <v>0.0248248821794809</v>
      </c>
      <c r="BI124" s="69">
        <f>'imported data from Web Calc'!BB131</f>
        <v>0.0577974179973555</v>
      </c>
      <c r="BJ124" s="69">
        <f>'imported data from Web Calc'!BC131</f>
        <v>0.0203054805519343</v>
      </c>
      <c r="BK124" s="69">
        <f>'imported data from Web Calc'!BE131</f>
        <v>0.00802034655029382</v>
      </c>
      <c r="BL124" s="69">
        <f>'imported data from Web Calc'!BF131</f>
        <v>0.0211329766245837</v>
      </c>
      <c r="BM124" s="69">
        <f>'imported data from Web Calc'!BG131</f>
        <v>0.0113303308408913</v>
      </c>
      <c r="BN124" s="69">
        <f>'imported data from Web Calc'!BH131</f>
        <v>0.00216422049769833</v>
      </c>
      <c r="BO124" s="69">
        <f>'imported data from Web Calc'!BI131</f>
        <v>0.0260979530604799</v>
      </c>
      <c r="BP124" s="69">
        <f>'imported data from Web Calc'!BJ131</f>
        <v>0.016804535629187</v>
      </c>
      <c r="BQ124" s="69">
        <f>'imported data from Web Calc'!BK131</f>
        <v>0.0345638744191234</v>
      </c>
      <c r="BR124" s="69">
        <f>'imported data from Web Calc'!BL131</f>
        <v>0.0105664883122919</v>
      </c>
      <c r="BS124" s="69">
        <f>'imported data from Web Calc'!BM131</f>
        <v>0.00560151187639568</v>
      </c>
      <c r="BT124" s="69">
        <f>'imported data from Web Calc'!BN131</f>
        <v>0.0122214804575906</v>
      </c>
      <c r="BU124" s="69">
        <f>'imported data from Web Calc'!BO131</f>
        <v>0.0206237482721841</v>
      </c>
      <c r="BV124" s="69">
        <f>'imported data from Web Calc'!BQ131</f>
        <v>0.0167408820851371</v>
      </c>
      <c r="BW124" s="69">
        <f>'imported data from Web Calc'!BR131</f>
        <v>0.0144493544993389</v>
      </c>
      <c r="BX124" s="69">
        <f>'imported data from Web Calc'!BS131</f>
        <v>0.0527687880174093</v>
      </c>
      <c r="BY124" s="69">
        <f>'imported data from Web Calc'!BT131</f>
        <v>0.0502226462554113</v>
      </c>
      <c r="BZ124" s="69">
        <f>'imported data from Web Calc'!BU131</f>
        <v>0.0267981420450293</v>
      </c>
      <c r="CA124" s="69">
        <f>'imported data from Web Calc'!BV131</f>
        <v>0.0171864568934868</v>
      </c>
      <c r="CB124" s="69">
        <f>'imported data from Web Calc'!BW131</f>
        <v>0.0250794963556807</v>
      </c>
      <c r="CC124" s="69">
        <f>'imported data from Web Calc'!BX131</f>
        <v>0.0425842209694172</v>
      </c>
      <c r="CD124" s="69">
        <f>'imported data from Web Calc'!BY131</f>
        <v>0.0066199685811949</v>
      </c>
      <c r="CE124" s="69">
        <f>'imported data from Web Calc'!BZ131</f>
        <v>0.00719285047764446</v>
      </c>
      <c r="CF124" s="69">
        <f>'imported data from Web Calc'!CA131</f>
        <v>0.020751055360284</v>
      </c>
      <c r="CG124" s="69">
        <f>'imported data from Web Calc'!CC131</f>
        <v>0.0637171975940009</v>
      </c>
      <c r="CH124" s="69">
        <f>'imported data from Web Calc'!CD131</f>
        <v>0.0128580158980901</v>
      </c>
      <c r="CI124" s="69">
        <f>'imported data from Web Calc'!CE131</f>
        <v>0.0139401261469393</v>
      </c>
      <c r="CJ124" s="69">
        <f>'imported data from Web Calc'!CF131</f>
        <v>0.00903880325509303</v>
      </c>
      <c r="CK124" s="69">
        <f>'imported data from Web Calc'!CG131</f>
        <v>0.0161680001886875</v>
      </c>
      <c r="CL124" s="69">
        <f>'imported data from Web Calc'!CH131</f>
        <v>0.00789303946219392</v>
      </c>
      <c r="CM124" s="69">
        <f>'imported data from Web Calc'!CI131</f>
        <v>0.00439209453944661</v>
      </c>
      <c r="CN124" s="69">
        <f>'imported data from Web Calc'!CJ131</f>
        <v>0.00420113390729676</v>
      </c>
      <c r="CO124" s="69">
        <f>'imported data from Web Calc'!CK131</f>
        <v>0.0873963159805826</v>
      </c>
      <c r="CP124" s="69">
        <f>'imported data from Web Calc'!CL131</f>
        <v>0.0509864887840107</v>
      </c>
      <c r="CQ124" s="69">
        <f>'imported data from Web Calc'!CM131</f>
        <v>0.0217695120650832</v>
      </c>
      <c r="CR124" s="69">
        <f>'imported data from Web Calc'!CO131</f>
        <v>0.0252068034437806</v>
      </c>
      <c r="CS124" s="69">
        <f>'imported data from Web Calc'!CP131</f>
        <v>0.0256523782521302</v>
      </c>
      <c r="CT124" s="69">
        <f>'imported data from Web Calc'!CQ131</f>
        <v>0.0352004098596229</v>
      </c>
      <c r="CU124" s="69">
        <f>'imported data from Web Calc'!CR131</f>
        <v>0.0166135749970372</v>
      </c>
      <c r="CV124" s="69">
        <f>'imported data from Web Calc'!CS131</f>
        <v>0.0278165987498286</v>
      </c>
      <c r="CW124" s="69">
        <f>'imported data from Web Calc'!CT131</f>
        <v>0.0353913704917727</v>
      </c>
      <c r="CX124" s="69">
        <f>'imported data from Web Calc'!CU131</f>
        <v>0.0569699219247061</v>
      </c>
      <c r="CY124" s="69">
        <f>'imported data from Web Calc'!CV131</f>
        <v>0.0395925043990695</v>
      </c>
      <c r="CZ124" s="69">
        <f>'imported data from Web Calc'!CW131</f>
        <v>0.0119668662813908</v>
      </c>
      <c r="DA124" s="69">
        <f>'imported data from Web Calc'!CX131</f>
        <v>0.00591977959664544</v>
      </c>
      <c r="DB124" s="69">
        <f>'imported data from Web Calc'!CY131</f>
        <v>0.0213875908007835</v>
      </c>
      <c r="DC124" s="69">
        <f>'imported data from Web Calc'!DA131</f>
        <v>0.0283894806462781</v>
      </c>
      <c r="DD124" s="69">
        <f>'imported data from Web Calc'!DB131</f>
        <v>0.00795669300624387</v>
      </c>
      <c r="DE124" s="69">
        <f>'imported data from Web Calc'!DC131</f>
        <v>0.00967533869559254</v>
      </c>
      <c r="DF124" s="69">
        <f>'imported data from Web Calc'!DD131</f>
        <v>0.00299171657034769</v>
      </c>
      <c r="DG124" s="69">
        <f>'imported data from Web Calc'!DE131</f>
        <v>0.0295352444391772</v>
      </c>
      <c r="DH124" s="69">
        <f>'imported data from Web Calc'!DF131</f>
        <v>0.0203054805519343</v>
      </c>
      <c r="DI124" s="81"/>
      <c r="DJ124" s="66">
        <f t="shared" si="116"/>
        <v>0.0198599057435847</v>
      </c>
      <c r="DK124" s="66">
        <f t="shared" si="120"/>
        <v>0.0215785514329334</v>
      </c>
      <c r="DL124" s="66">
        <f t="shared" si="120"/>
        <v>0.0197962521995347</v>
      </c>
      <c r="DM124" s="66">
        <f t="shared" si="120"/>
        <v>0.0201781734638345</v>
      </c>
      <c r="DN124" s="66">
        <f t="shared" si="120"/>
        <v>0.0744109929943926</v>
      </c>
      <c r="DO124" s="66">
        <f t="shared" si="120"/>
        <v>0.0312538901285259</v>
      </c>
      <c r="DP124" s="66">
        <f t="shared" si="120"/>
        <v>0.0120305198254407</v>
      </c>
      <c r="DQ124" s="66">
        <f t="shared" si="120"/>
        <v>0.00821130718244367</v>
      </c>
      <c r="DR124" s="66">
        <f t="shared" si="120"/>
        <v>0.0313811972166258</v>
      </c>
      <c r="DS124" s="66">
        <f t="shared" si="120"/>
        <v>0.0244429609151812</v>
      </c>
      <c r="DT124" s="66">
        <f t="shared" si="120"/>
        <v>0.0425842209694172</v>
      </c>
      <c r="DU124" s="66">
        <f t="shared" si="120"/>
        <v>0.0418203784408178</v>
      </c>
      <c r="DV124" s="66">
        <f t="shared" si="120"/>
        <v>0.00254614176199804</v>
      </c>
      <c r="DW124" s="66">
        <f t="shared" si="120"/>
        <v>0.00770207883004406</v>
      </c>
      <c r="DX124" s="66">
        <f t="shared" si="120"/>
        <v>0.0212602837126836</v>
      </c>
      <c r="DY124" s="66">
        <f t="shared" si="120"/>
        <v>0.0127943623540401</v>
      </c>
      <c r="DZ124" s="66">
        <f t="shared" si="120"/>
        <v>0.00872053553484328</v>
      </c>
      <c r="EA124" s="66">
        <f t="shared" si="120"/>
        <v>0.0161043466446376</v>
      </c>
      <c r="EB124" s="66">
        <f t="shared" si="120"/>
        <v>0.00738381110979431</v>
      </c>
      <c r="EC124" s="66">
        <f t="shared" si="120"/>
        <v>0.0382557799740205</v>
      </c>
      <c r="ED124" s="66">
        <f t="shared" si="120"/>
        <v>0.0179502994220862</v>
      </c>
      <c r="EE124" s="66">
        <f t="shared" si="120"/>
        <v>0.0169954962613369</v>
      </c>
      <c r="EF124" s="66">
        <f t="shared" si="120"/>
        <v>0.0522595596650097</v>
      </c>
      <c r="EG124" s="66">
        <f t="shared" si="120"/>
        <v>0.00732015756574436</v>
      </c>
      <c r="EH124" s="66">
        <f t="shared" si="120"/>
        <v>0.0161043466446376</v>
      </c>
      <c r="EI124" s="66">
        <f t="shared" si="120"/>
        <v>0.0210693230805338</v>
      </c>
      <c r="EJ124" s="66">
        <f t="shared" si="120"/>
        <v>0.0121578269135406</v>
      </c>
      <c r="EK124" s="66">
        <f t="shared" si="120"/>
        <v>0.0202418270078844</v>
      </c>
      <c r="EL124" s="66">
        <f t="shared" si="120"/>
        <v>0.023360850666332</v>
      </c>
      <c r="EM124" s="66">
        <f t="shared" si="120"/>
        <v>0.0656904574595494</v>
      </c>
      <c r="EN124" s="66">
        <f t="shared" si="120"/>
        <v>0.00827496072649362</v>
      </c>
      <c r="EO124" s="66">
        <f t="shared" si="120"/>
        <v>0.011648598561141</v>
      </c>
      <c r="EP124" s="66">
        <f t="shared" si="120"/>
        <v>0.029853512159427</v>
      </c>
      <c r="EQ124" s="66">
        <f t="shared" si="120"/>
        <v>0.0209420159924339</v>
      </c>
      <c r="ER124" s="66">
        <f t="shared" si="120"/>
        <v>0.0100572599598922</v>
      </c>
      <c r="ES124" s="66">
        <f t="shared" si="120"/>
        <v>0.00184595277744858</v>
      </c>
      <c r="ET124" s="66">
        <f t="shared" si="120"/>
        <v>0.019414330935235</v>
      </c>
      <c r="EU124" s="66">
        <f t="shared" si="120"/>
        <v>0.00929341743129284</v>
      </c>
      <c r="EV124" s="66">
        <f t="shared" si="120"/>
        <v>0.00630170086094514</v>
      </c>
      <c r="EW124" s="66">
        <f t="shared" si="120"/>
        <v>0.0276892916617287</v>
      </c>
      <c r="EX124" s="66">
        <f t="shared" si="120"/>
        <v>0.0167408820851371</v>
      </c>
      <c r="EY124" s="66">
        <f t="shared" si="120"/>
        <v>0.0151495434838883</v>
      </c>
      <c r="EZ124" s="66">
        <f t="shared" si="120"/>
        <v>0.0229789294020323</v>
      </c>
      <c r="FA124" s="66">
        <f t="shared" si="120"/>
        <v>0.0253341105318805</v>
      </c>
      <c r="FB124" s="66">
        <f t="shared" si="120"/>
        <v>0.0616802841844025</v>
      </c>
      <c r="FC124" s="66">
        <f t="shared" si="120"/>
        <v>0.0244429609151812</v>
      </c>
      <c r="FD124" s="66">
        <f t="shared" si="120"/>
        <v>0.0574154967330557</v>
      </c>
      <c r="FE124" s="66">
        <f t="shared" si="120"/>
        <v>0.0199235592876346</v>
      </c>
      <c r="FF124" s="66">
        <f t="shared" si="120"/>
        <v>0.00763842528599411</v>
      </c>
      <c r="FG124" s="66">
        <f t="shared" si="120"/>
        <v>0.020751055360284</v>
      </c>
      <c r="FH124" s="66">
        <f t="shared" si="120"/>
        <v>0.0109484095765916</v>
      </c>
      <c r="FI124" s="66">
        <f t="shared" si="120"/>
        <v>0.00178229923339863</v>
      </c>
      <c r="FJ124" s="66">
        <f t="shared" si="120"/>
        <v>0.0257160317961802</v>
      </c>
      <c r="FK124" s="66">
        <f t="shared" si="120"/>
        <v>0.0164226143648873</v>
      </c>
      <c r="FL124" s="66">
        <f t="shared" si="120"/>
        <v>0.0341819531548236</v>
      </c>
      <c r="FM124" s="66">
        <f t="shared" si="120"/>
        <v>0.0101845670479921</v>
      </c>
      <c r="FN124" s="66">
        <f t="shared" si="120"/>
        <v>0.00521959061209598</v>
      </c>
      <c r="FO124" s="66">
        <f t="shared" si="120"/>
        <v>0.0118395591932909</v>
      </c>
      <c r="FP124" s="66">
        <f t="shared" si="120"/>
        <v>0.0202418270078844</v>
      </c>
      <c r="FQ124" s="66">
        <f t="shared" si="120"/>
        <v>0.0163589608208374</v>
      </c>
      <c r="FR124" s="66">
        <f t="shared" si="120"/>
        <v>0.0140674332350392</v>
      </c>
      <c r="FS124" s="66">
        <f t="shared" si="120"/>
        <v>0.0523868667531096</v>
      </c>
      <c r="FT124" s="66">
        <f t="shared" si="120"/>
        <v>0.0498407249911116</v>
      </c>
      <c r="FU124" s="66">
        <f t="shared" si="120"/>
        <v>0.0264162207807296</v>
      </c>
      <c r="FV124" s="66">
        <f t="shared" si="119"/>
        <v>0.016804535629187</v>
      </c>
      <c r="FW124" s="66">
        <f t="shared" si="118"/>
        <v>0.024697575091381</v>
      </c>
      <c r="FX124" s="66">
        <f t="shared" si="118"/>
        <v>0.0422022997051175</v>
      </c>
      <c r="FY124" s="66">
        <f t="shared" si="118"/>
        <v>0.00623804731689519</v>
      </c>
      <c r="FZ124" s="66">
        <f t="shared" si="118"/>
        <v>0.00681092921334475</v>
      </c>
      <c r="GA124" s="66">
        <f t="shared" si="118"/>
        <v>0.0203691340959843</v>
      </c>
      <c r="GB124" s="66">
        <f t="shared" si="118"/>
        <v>0.0633352763297012</v>
      </c>
      <c r="GC124" s="66">
        <f t="shared" si="118"/>
        <v>0.0124760946337904</v>
      </c>
      <c r="GD124" s="66">
        <f t="shared" si="118"/>
        <v>0.0135582048826395</v>
      </c>
      <c r="GE124" s="66">
        <f t="shared" si="118"/>
        <v>0.00865688199079333</v>
      </c>
      <c r="GF124" s="66">
        <f t="shared" si="118"/>
        <v>0.0157860789243878</v>
      </c>
      <c r="GG124" s="66">
        <f t="shared" si="118"/>
        <v>0.00751111819789421</v>
      </c>
      <c r="GH124" s="66">
        <f t="shared" si="118"/>
        <v>0.00401017327514691</v>
      </c>
      <c r="GI124" s="66">
        <f t="shared" si="118"/>
        <v>0.00381921264299706</v>
      </c>
      <c r="GJ124" s="66">
        <f t="shared" si="118"/>
        <v>0.0870143947162829</v>
      </c>
      <c r="GK124" s="66">
        <f t="shared" si="118"/>
        <v>0.050604567519711</v>
      </c>
      <c r="GL124" s="66">
        <f t="shared" si="118"/>
        <v>0.0213875908007835</v>
      </c>
      <c r="GM124" s="66">
        <f t="shared" si="118"/>
        <v>0.0248248821794809</v>
      </c>
      <c r="GN124" s="66">
        <f t="shared" ref="GN124:HC130" si="121">IF(CS124-$N124&gt;0,CS124-$N124,0)</f>
        <v>0.0252704569878305</v>
      </c>
      <c r="GO124" s="66">
        <f t="shared" si="121"/>
        <v>0.0348184885953232</v>
      </c>
      <c r="GP124" s="66">
        <f t="shared" si="121"/>
        <v>0.0162316537327375</v>
      </c>
      <c r="GQ124" s="66">
        <f t="shared" si="121"/>
        <v>0.0274346774855289</v>
      </c>
      <c r="GR124" s="66">
        <f t="shared" si="121"/>
        <v>0.035009449227473</v>
      </c>
      <c r="GS124" s="66">
        <f t="shared" si="121"/>
        <v>0.0565880006604064</v>
      </c>
      <c r="GT124" s="66">
        <f t="shared" si="121"/>
        <v>0.0392105831347698</v>
      </c>
      <c r="GU124" s="66">
        <f t="shared" si="121"/>
        <v>0.0115849450170911</v>
      </c>
      <c r="GV124" s="66">
        <f t="shared" si="121"/>
        <v>0.00553785833234573</v>
      </c>
      <c r="GW124" s="66">
        <f t="shared" si="121"/>
        <v>0.0210056695364838</v>
      </c>
      <c r="GX124" s="66">
        <f t="shared" si="121"/>
        <v>0.0280075593819784</v>
      </c>
      <c r="GY124" s="66">
        <f t="shared" si="121"/>
        <v>0.00757477174194416</v>
      </c>
      <c r="GZ124" s="66">
        <f t="shared" si="121"/>
        <v>0.00929341743129284</v>
      </c>
      <c r="HA124" s="66">
        <f t="shared" si="121"/>
        <v>0.00260979530604799</v>
      </c>
      <c r="HB124" s="66">
        <f t="shared" si="121"/>
        <v>0.0291533231748775</v>
      </c>
      <c r="HC124" s="66">
        <f t="shared" si="121"/>
        <v>0.0199235592876346</v>
      </c>
      <c r="HD124" s="66"/>
    </row>
    <row r="125" spans="1:212">
      <c r="A125">
        <f>'imported data from Web Calc'!A132</f>
        <v>872.5</v>
      </c>
      <c r="B125" t="str">
        <f>'imported data from Web Calc'!B132</f>
        <v>C45H75O13P</v>
      </c>
      <c r="C125" s="61" t="str">
        <f>'imported data from Web Calc'!C132</f>
        <v>PI(36:6)</v>
      </c>
      <c r="D125" s="69">
        <f>'imported data from Web Calc'!H132</f>
        <v>0.000445574808349657</v>
      </c>
      <c r="E125" s="69">
        <f>'imported data from Web Calc'!T132</f>
        <v>0.000381921264299706</v>
      </c>
      <c r="F125" s="69">
        <f>'imported data from Web Calc'!AF132</f>
        <v>0.000509228352399607</v>
      </c>
      <c r="G125" s="69">
        <f>'imported data from Web Calc'!AR132</f>
        <v>0.000381921264299706</v>
      </c>
      <c r="H125" s="69">
        <f>'imported data from Web Calc'!BD132</f>
        <v>0.000190960632149853</v>
      </c>
      <c r="I125" s="69">
        <f>'imported data from Web Calc'!BP132</f>
        <v>0.000127307088099902</v>
      </c>
      <c r="J125" s="69">
        <f>'imported data from Web Calc'!CB132</f>
        <v>0.000318267720249755</v>
      </c>
      <c r="K125" s="69">
        <f>'imported data from Web Calc'!CN132</f>
        <v>0.000381921264299706</v>
      </c>
      <c r="L125" s="69">
        <f>'imported data from Web Calc'!CZ132</f>
        <v>0.000190960632149853</v>
      </c>
      <c r="M125" s="69">
        <f>'imported data from Web Calc'!DG132</f>
        <v>0.000445574808349657</v>
      </c>
      <c r="N125" s="78">
        <f t="shared" si="69"/>
        <v>0.00033736378346474</v>
      </c>
      <c r="O125" s="69">
        <f>'imported data from Web Calc'!D132</f>
        <v>0.00127307088099902</v>
      </c>
      <c r="P125" s="69">
        <f>'imported data from Web Calc'!E132</f>
        <v>0.00146403151314887</v>
      </c>
      <c r="Q125" s="69">
        <f>'imported data from Web Calc'!F132</f>
        <v>0.00146403151314887</v>
      </c>
      <c r="R125" s="69">
        <f>'imported data from Web Calc'!G132</f>
        <v>0.00120941733694907</v>
      </c>
      <c r="S125" s="69">
        <f>'imported data from Web Calc'!I132</f>
        <v>0.00426478745134671</v>
      </c>
      <c r="T125" s="69">
        <f>'imported data from Web Calc'!J132</f>
        <v>0.00159133860124877</v>
      </c>
      <c r="U125" s="69">
        <f>'imported data from Web Calc'!K132</f>
        <v>0.00216422049769833</v>
      </c>
      <c r="V125" s="69">
        <f>'imported data from Web Calc'!L132</f>
        <v>0.00133672442504897</v>
      </c>
      <c r="W125" s="69">
        <f>'imported data from Web Calc'!M132</f>
        <v>0.00222787404174828</v>
      </c>
      <c r="X125" s="69">
        <f>'imported data from Web Calc'!N132</f>
        <v>0.00152768505719882</v>
      </c>
      <c r="Y125" s="69">
        <f>'imported data from Web Calc'!O132</f>
        <v>0.00222787404174828</v>
      </c>
      <c r="Z125" s="69">
        <f>'imported data from Web Calc'!P132</f>
        <v>0.00318267720249755</v>
      </c>
      <c r="AA125" s="69">
        <f>'imported data from Web Calc'!Q132</f>
        <v>0.000827496072649362</v>
      </c>
      <c r="AB125" s="69">
        <f>'imported data from Web Calc'!R132</f>
        <v>0.000763842528599411</v>
      </c>
      <c r="AC125" s="69">
        <f>'imported data from Web Calc'!S132</f>
        <v>0.00159133860124877</v>
      </c>
      <c r="AD125" s="69">
        <f>'imported data from Web Calc'!U132</f>
        <v>0.00070018898454946</v>
      </c>
      <c r="AE125" s="69">
        <f>'imported data from Web Calc'!V132</f>
        <v>0.000636535440499509</v>
      </c>
      <c r="AF125" s="69">
        <f>'imported data from Web Calc'!W132</f>
        <v>0.00108211024884917</v>
      </c>
      <c r="AG125" s="69">
        <f>'imported data from Web Calc'!X132</f>
        <v>0.000572881896449558</v>
      </c>
      <c r="AH125" s="69">
        <f>'imported data from Web Calc'!Y132</f>
        <v>0.00267344885009794</v>
      </c>
      <c r="AI125" s="69">
        <f>'imported data from Web Calc'!Z132</f>
        <v>0.00114576379289912</v>
      </c>
      <c r="AJ125" s="69">
        <f>'imported data from Web Calc'!AA132</f>
        <v>0.00120941733694907</v>
      </c>
      <c r="AK125" s="69">
        <f>'imported data from Web Calc'!AB132</f>
        <v>0.00292806302629774</v>
      </c>
      <c r="AL125" s="69">
        <f>'imported data from Web Calc'!AC132</f>
        <v>0.00146403151314887</v>
      </c>
      <c r="AM125" s="69">
        <f>'imported data from Web Calc'!AD132</f>
        <v>0.00165499214529872</v>
      </c>
      <c r="AN125" s="69">
        <f>'imported data from Web Calc'!AE132</f>
        <v>0.00146403151314887</v>
      </c>
      <c r="AO125" s="69">
        <f>'imported data from Web Calc'!AG132</f>
        <v>0.00152768505719882</v>
      </c>
      <c r="AP125" s="69">
        <f>'imported data from Web Calc'!AH132</f>
        <v>0.00114576379289912</v>
      </c>
      <c r="AQ125" s="69">
        <f>'imported data from Web Calc'!AI132</f>
        <v>0.00216422049769833</v>
      </c>
      <c r="AR125" s="69">
        <f>'imported data from Web Calc'!AJ132</f>
        <v>0.00477401580374632</v>
      </c>
      <c r="AS125" s="69">
        <f>'imported data from Web Calc'!AK132</f>
        <v>0.00152768505719882</v>
      </c>
      <c r="AT125" s="69">
        <f>'imported data from Web Calc'!AL132</f>
        <v>0.000763842528599411</v>
      </c>
      <c r="AU125" s="69">
        <f>'imported data from Web Calc'!AM132</f>
        <v>0.000572881896449558</v>
      </c>
      <c r="AV125" s="69">
        <f>'imported data from Web Calc'!AN132</f>
        <v>0.00140037796909892</v>
      </c>
      <c r="AW125" s="69">
        <f>'imported data from Web Calc'!AO132</f>
        <v>0.000572881896449558</v>
      </c>
      <c r="AX125" s="69">
        <f>'imported data from Web Calc'!AP132</f>
        <v>0.000445574808349657</v>
      </c>
      <c r="AY125" s="69">
        <f>'imported data from Web Calc'!AQ132</f>
        <v>0.00114576379289912</v>
      </c>
      <c r="AZ125" s="69">
        <f>'imported data from Web Calc'!AS132</f>
        <v>0.000636535440499509</v>
      </c>
      <c r="BA125" s="69">
        <f>'imported data from Web Calc'!AT132</f>
        <v>0.000509228352399607</v>
      </c>
      <c r="BB125" s="69">
        <f>'imported data from Web Calc'!AU132</f>
        <v>0.00140037796909892</v>
      </c>
      <c r="BC125" s="69">
        <f>'imported data from Web Calc'!AV132</f>
        <v>0.000891149616699313</v>
      </c>
      <c r="BD125" s="69">
        <f>'imported data from Web Calc'!AW132</f>
        <v>0.00127307088099902</v>
      </c>
      <c r="BE125" s="69">
        <f>'imported data from Web Calc'!AX132</f>
        <v>0.00190960632149853</v>
      </c>
      <c r="BF125" s="69">
        <f>'imported data from Web Calc'!AY132</f>
        <v>0.00140037796909892</v>
      </c>
      <c r="BG125" s="69">
        <f>'imported data from Web Calc'!AZ132</f>
        <v>0.00286440948224779</v>
      </c>
      <c r="BH125" s="69">
        <f>'imported data from Web Calc'!BA132</f>
        <v>0.00159133860124877</v>
      </c>
      <c r="BI125" s="69">
        <f>'imported data from Web Calc'!BB132</f>
        <v>0.00388286618704701</v>
      </c>
      <c r="BJ125" s="69">
        <f>'imported data from Web Calc'!BC132</f>
        <v>0.00146403151314887</v>
      </c>
      <c r="BK125" s="69">
        <f>'imported data from Web Calc'!BE132</f>
        <v>0.00140037796909892</v>
      </c>
      <c r="BL125" s="69">
        <f>'imported data from Web Calc'!BF132</f>
        <v>0.000891149616699313</v>
      </c>
      <c r="BM125" s="69">
        <f>'imported data from Web Calc'!BG132</f>
        <v>0.000445574808349657</v>
      </c>
      <c r="BN125" s="69">
        <f>'imported data from Web Calc'!BH132</f>
        <v>0.000445574808349657</v>
      </c>
      <c r="BO125" s="69">
        <f>'imported data from Web Calc'!BI132</f>
        <v>0.00114576379289912</v>
      </c>
      <c r="BP125" s="69">
        <f>'imported data from Web Calc'!BJ132</f>
        <v>0.000954803160749264</v>
      </c>
      <c r="BQ125" s="69">
        <f>'imported data from Web Calc'!BK132</f>
        <v>0.00197325986554848</v>
      </c>
      <c r="BR125" s="69">
        <f>'imported data from Web Calc'!BL132</f>
        <v>0.000891149616699313</v>
      </c>
      <c r="BS125" s="69">
        <f>'imported data from Web Calc'!BM132</f>
        <v>0.000572881896449558</v>
      </c>
      <c r="BT125" s="69">
        <f>'imported data from Web Calc'!BN132</f>
        <v>0.000827496072649362</v>
      </c>
      <c r="BU125" s="69">
        <f>'imported data from Web Calc'!BO132</f>
        <v>0.00133672442504897</v>
      </c>
      <c r="BV125" s="69">
        <f>'imported data from Web Calc'!BQ132</f>
        <v>0.00146403151314887</v>
      </c>
      <c r="BW125" s="69">
        <f>'imported data from Web Calc'!BR132</f>
        <v>0.00101845670479921</v>
      </c>
      <c r="BX125" s="69">
        <f>'imported data from Web Calc'!BS132</f>
        <v>0.00235518112984818</v>
      </c>
      <c r="BY125" s="69">
        <f>'imported data from Web Calc'!BT132</f>
        <v>0.00203691340959843</v>
      </c>
      <c r="BZ125" s="69">
        <f>'imported data from Web Calc'!BU132</f>
        <v>0.00216422049769833</v>
      </c>
      <c r="CA125" s="69">
        <f>'imported data from Web Calc'!BV132</f>
        <v>0.00197325986554848</v>
      </c>
      <c r="CB125" s="69">
        <f>'imported data from Web Calc'!BW132</f>
        <v>0.00165499214529872</v>
      </c>
      <c r="CC125" s="69">
        <f>'imported data from Web Calc'!BX132</f>
        <v>0.00280075593819784</v>
      </c>
      <c r="CD125" s="69">
        <f>'imported data from Web Calc'!BY132</f>
        <v>0.00101845670479921</v>
      </c>
      <c r="CE125" s="69">
        <f>'imported data from Web Calc'!BZ132</f>
        <v>0.000445574808349657</v>
      </c>
      <c r="CF125" s="69">
        <f>'imported data from Web Calc'!CA132</f>
        <v>0.00152768505719882</v>
      </c>
      <c r="CG125" s="69">
        <f>'imported data from Web Calc'!CC132</f>
        <v>0.00299171657034769</v>
      </c>
      <c r="CH125" s="69">
        <f>'imported data from Web Calc'!CD132</f>
        <v>0.000509228352399607</v>
      </c>
      <c r="CI125" s="69">
        <f>'imported data from Web Calc'!CE132</f>
        <v>0.000636535440499509</v>
      </c>
      <c r="CJ125" s="69">
        <f>'imported data from Web Calc'!CF132</f>
        <v>0.000636535440499509</v>
      </c>
      <c r="CK125" s="69">
        <f>'imported data from Web Calc'!CG132</f>
        <v>0.00101845670479921</v>
      </c>
      <c r="CL125" s="69">
        <f>'imported data from Web Calc'!CH132</f>
        <v>0.000763842528599411</v>
      </c>
      <c r="CM125" s="69">
        <f>'imported data from Web Calc'!CI132</f>
        <v>0.000636535440499509</v>
      </c>
      <c r="CN125" s="69">
        <f>'imported data from Web Calc'!CJ132</f>
        <v>0.00070018898454946</v>
      </c>
      <c r="CO125" s="69">
        <f>'imported data from Web Calc'!CK132</f>
        <v>0.00547420478829578</v>
      </c>
      <c r="CP125" s="69">
        <f>'imported data from Web Calc'!CL132</f>
        <v>0.0031190236584476</v>
      </c>
      <c r="CQ125" s="69">
        <f>'imported data from Web Calc'!CM132</f>
        <v>0.00152768505719882</v>
      </c>
      <c r="CR125" s="69">
        <f>'imported data from Web Calc'!CO132</f>
        <v>0.00210056695364838</v>
      </c>
      <c r="CS125" s="69">
        <f>'imported data from Web Calc'!CP132</f>
        <v>0.00248248821794809</v>
      </c>
      <c r="CT125" s="69">
        <f>'imported data from Web Calc'!CQ132</f>
        <v>0.00299171657034769</v>
      </c>
      <c r="CU125" s="69">
        <f>'imported data from Web Calc'!CR132</f>
        <v>0.00152768505719882</v>
      </c>
      <c r="CV125" s="69">
        <f>'imported data from Web Calc'!CS132</f>
        <v>0.000954803160749264</v>
      </c>
      <c r="CW125" s="69">
        <f>'imported data from Web Calc'!CT132</f>
        <v>0.00267344885009794</v>
      </c>
      <c r="CX125" s="69">
        <f>'imported data from Web Calc'!CU132</f>
        <v>0.0031190236584476</v>
      </c>
      <c r="CY125" s="69">
        <f>'imported data from Web Calc'!CV132</f>
        <v>0.00299171657034769</v>
      </c>
      <c r="CZ125" s="69">
        <f>'imported data from Web Calc'!CW132</f>
        <v>0.000572881896449558</v>
      </c>
      <c r="DA125" s="69">
        <f>'imported data from Web Calc'!CX132</f>
        <v>0.000636535440499509</v>
      </c>
      <c r="DB125" s="69">
        <f>'imported data from Web Calc'!CY132</f>
        <v>0.00133672442504897</v>
      </c>
      <c r="DC125" s="69">
        <f>'imported data from Web Calc'!DA132</f>
        <v>0.00114576379289912</v>
      </c>
      <c r="DD125" s="69">
        <f>'imported data from Web Calc'!DB132</f>
        <v>0.00070018898454946</v>
      </c>
      <c r="DE125" s="69">
        <f>'imported data from Web Calc'!DC132</f>
        <v>0.000827496072649362</v>
      </c>
      <c r="DF125" s="69">
        <f>'imported data from Web Calc'!DD132</f>
        <v>0.000572881896449558</v>
      </c>
      <c r="DG125" s="69">
        <f>'imported data from Web Calc'!DE132</f>
        <v>0.00159133860124877</v>
      </c>
      <c r="DH125" s="69">
        <f>'imported data from Web Calc'!DF132</f>
        <v>0.00127307088099902</v>
      </c>
      <c r="DI125" s="81"/>
      <c r="DJ125" s="66">
        <f t="shared" si="116"/>
        <v>0.000935707097534279</v>
      </c>
      <c r="DK125" s="66">
        <f t="shared" si="120"/>
        <v>0.00112666772968413</v>
      </c>
      <c r="DL125" s="66">
        <f t="shared" si="120"/>
        <v>0.00112666772968413</v>
      </c>
      <c r="DM125" s="66">
        <f t="shared" si="120"/>
        <v>0.000872053553484328</v>
      </c>
      <c r="DN125" s="66">
        <f t="shared" ref="DN125:FU129" si="122">IF(S125-$N125&gt;0,S125-$N125,0)</f>
        <v>0.00392742366788197</v>
      </c>
      <c r="DO125" s="66">
        <f t="shared" si="122"/>
        <v>0.00125397481778403</v>
      </c>
      <c r="DP125" s="66">
        <f t="shared" si="122"/>
        <v>0.00182685671423359</v>
      </c>
      <c r="DQ125" s="66">
        <f t="shared" si="122"/>
        <v>0.00099936064158423</v>
      </c>
      <c r="DR125" s="66">
        <f t="shared" si="122"/>
        <v>0.00189051025828354</v>
      </c>
      <c r="DS125" s="66">
        <f t="shared" si="122"/>
        <v>0.00119032127373408</v>
      </c>
      <c r="DT125" s="66">
        <f t="shared" si="122"/>
        <v>0.00189051025828354</v>
      </c>
      <c r="DU125" s="66">
        <f t="shared" si="122"/>
        <v>0.00284531341903281</v>
      </c>
      <c r="DV125" s="66">
        <f t="shared" si="122"/>
        <v>0.000490132289184622</v>
      </c>
      <c r="DW125" s="66">
        <f t="shared" si="122"/>
        <v>0.000426478745134671</v>
      </c>
      <c r="DX125" s="66">
        <f t="shared" si="122"/>
        <v>0.00125397481778403</v>
      </c>
      <c r="DY125" s="66">
        <f t="shared" si="122"/>
        <v>0.00036282520108472</v>
      </c>
      <c r="DZ125" s="66">
        <f t="shared" si="122"/>
        <v>0.000299171657034769</v>
      </c>
      <c r="EA125" s="66">
        <f t="shared" si="122"/>
        <v>0.000744746465384426</v>
      </c>
      <c r="EB125" s="66">
        <f t="shared" si="122"/>
        <v>0.000235518112984818</v>
      </c>
      <c r="EC125" s="66">
        <f t="shared" si="122"/>
        <v>0.0023360850666332</v>
      </c>
      <c r="ED125" s="66">
        <f t="shared" si="122"/>
        <v>0.000808400009434377</v>
      </c>
      <c r="EE125" s="66">
        <f t="shared" si="122"/>
        <v>0.000872053553484328</v>
      </c>
      <c r="EF125" s="66">
        <f t="shared" si="122"/>
        <v>0.002590699242833</v>
      </c>
      <c r="EG125" s="66">
        <f t="shared" si="122"/>
        <v>0.00112666772968413</v>
      </c>
      <c r="EH125" s="66">
        <f t="shared" si="122"/>
        <v>0.00131762836183398</v>
      </c>
      <c r="EI125" s="66">
        <f t="shared" si="122"/>
        <v>0.00112666772968413</v>
      </c>
      <c r="EJ125" s="66">
        <f t="shared" si="122"/>
        <v>0.00119032127373408</v>
      </c>
      <c r="EK125" s="66">
        <f t="shared" si="122"/>
        <v>0.000808400009434377</v>
      </c>
      <c r="EL125" s="66">
        <f t="shared" si="122"/>
        <v>0.00182685671423359</v>
      </c>
      <c r="EM125" s="66">
        <f t="shared" si="122"/>
        <v>0.00443665202028158</v>
      </c>
      <c r="EN125" s="66">
        <f t="shared" si="122"/>
        <v>0.00119032127373408</v>
      </c>
      <c r="EO125" s="66">
        <f t="shared" si="122"/>
        <v>0.000426478745134671</v>
      </c>
      <c r="EP125" s="66">
        <f t="shared" si="122"/>
        <v>0.000235518112984818</v>
      </c>
      <c r="EQ125" s="66">
        <f t="shared" si="122"/>
        <v>0.00106301418563418</v>
      </c>
      <c r="ER125" s="66">
        <f t="shared" si="122"/>
        <v>0.000235518112984818</v>
      </c>
      <c r="ES125" s="66">
        <f t="shared" si="122"/>
        <v>0.000108211024884917</v>
      </c>
      <c r="ET125" s="66">
        <f t="shared" si="122"/>
        <v>0.000808400009434377</v>
      </c>
      <c r="EU125" s="66">
        <f t="shared" si="122"/>
        <v>0.000299171657034769</v>
      </c>
      <c r="EV125" s="66">
        <f t="shared" si="122"/>
        <v>0.000171864568934868</v>
      </c>
      <c r="EW125" s="66">
        <f t="shared" si="122"/>
        <v>0.00106301418563418</v>
      </c>
      <c r="EX125" s="66">
        <f t="shared" si="122"/>
        <v>0.000553785833234573</v>
      </c>
      <c r="EY125" s="66">
        <f t="shared" si="122"/>
        <v>0.000935707097534279</v>
      </c>
      <c r="EZ125" s="66">
        <f t="shared" si="122"/>
        <v>0.00157224253803379</v>
      </c>
      <c r="FA125" s="66">
        <f t="shared" si="122"/>
        <v>0.00106301418563418</v>
      </c>
      <c r="FB125" s="66">
        <f t="shared" si="122"/>
        <v>0.00252704569878305</v>
      </c>
      <c r="FC125" s="66">
        <f t="shared" si="122"/>
        <v>0.00125397481778403</v>
      </c>
      <c r="FD125" s="66">
        <f t="shared" si="122"/>
        <v>0.00354550240358227</v>
      </c>
      <c r="FE125" s="66">
        <f t="shared" si="122"/>
        <v>0.00112666772968413</v>
      </c>
      <c r="FF125" s="66">
        <f t="shared" si="122"/>
        <v>0.00106301418563418</v>
      </c>
      <c r="FG125" s="66">
        <f t="shared" si="122"/>
        <v>0.000553785833234573</v>
      </c>
      <c r="FH125" s="66">
        <f t="shared" si="122"/>
        <v>0.000108211024884917</v>
      </c>
      <c r="FI125" s="66">
        <f t="shared" si="122"/>
        <v>0.000108211024884917</v>
      </c>
      <c r="FJ125" s="66">
        <f t="shared" si="122"/>
        <v>0.000808400009434377</v>
      </c>
      <c r="FK125" s="66">
        <f t="shared" si="122"/>
        <v>0.000617439377284524</v>
      </c>
      <c r="FL125" s="66">
        <f t="shared" si="122"/>
        <v>0.00163589608208374</v>
      </c>
      <c r="FM125" s="66">
        <f t="shared" si="122"/>
        <v>0.000553785833234573</v>
      </c>
      <c r="FN125" s="66">
        <f t="shared" si="122"/>
        <v>0.000235518112984818</v>
      </c>
      <c r="FO125" s="66">
        <f t="shared" si="122"/>
        <v>0.000490132289184622</v>
      </c>
      <c r="FP125" s="66">
        <f t="shared" si="122"/>
        <v>0.00099936064158423</v>
      </c>
      <c r="FQ125" s="66">
        <f t="shared" si="122"/>
        <v>0.00112666772968413</v>
      </c>
      <c r="FR125" s="66">
        <f t="shared" si="122"/>
        <v>0.000681092921334475</v>
      </c>
      <c r="FS125" s="66">
        <f t="shared" si="122"/>
        <v>0.00201781734638344</v>
      </c>
      <c r="FT125" s="66">
        <f t="shared" si="122"/>
        <v>0.00169954962613369</v>
      </c>
      <c r="FU125" s="66">
        <f t="shared" si="122"/>
        <v>0.00182685671423359</v>
      </c>
      <c r="FV125" s="66">
        <f t="shared" si="119"/>
        <v>0.00163589608208374</v>
      </c>
      <c r="FW125" s="66">
        <f t="shared" ref="FW125:GM130" si="123">IF(CB125-$N125&gt;0,CB125-$N125,0)</f>
        <v>0.00131762836183398</v>
      </c>
      <c r="FX125" s="66">
        <f t="shared" si="123"/>
        <v>0.0024633921547331</v>
      </c>
      <c r="FY125" s="66">
        <f t="shared" si="123"/>
        <v>0.000681092921334475</v>
      </c>
      <c r="FZ125" s="66">
        <f t="shared" si="123"/>
        <v>0.000108211024884917</v>
      </c>
      <c r="GA125" s="66">
        <f t="shared" si="123"/>
        <v>0.00119032127373408</v>
      </c>
      <c r="GB125" s="66">
        <f t="shared" si="123"/>
        <v>0.00265435278688295</v>
      </c>
      <c r="GC125" s="66">
        <f t="shared" si="123"/>
        <v>0.000171864568934868</v>
      </c>
      <c r="GD125" s="66">
        <f t="shared" si="123"/>
        <v>0.000299171657034769</v>
      </c>
      <c r="GE125" s="66">
        <f t="shared" si="123"/>
        <v>0.000299171657034769</v>
      </c>
      <c r="GF125" s="66">
        <f t="shared" si="123"/>
        <v>0.000681092921334475</v>
      </c>
      <c r="GG125" s="66">
        <f t="shared" si="123"/>
        <v>0.000426478745134671</v>
      </c>
      <c r="GH125" s="66">
        <f t="shared" si="123"/>
        <v>0.000299171657034769</v>
      </c>
      <c r="GI125" s="66">
        <f t="shared" si="123"/>
        <v>0.00036282520108472</v>
      </c>
      <c r="GJ125" s="66">
        <f t="shared" si="123"/>
        <v>0.00513684100483104</v>
      </c>
      <c r="GK125" s="66">
        <f t="shared" si="123"/>
        <v>0.00278165987498286</v>
      </c>
      <c r="GL125" s="66">
        <f t="shared" si="123"/>
        <v>0.00119032127373408</v>
      </c>
      <c r="GM125" s="66">
        <f t="shared" si="123"/>
        <v>0.00176320317018364</v>
      </c>
      <c r="GN125" s="66">
        <f t="shared" si="121"/>
        <v>0.00214512443448335</v>
      </c>
      <c r="GO125" s="66">
        <f t="shared" si="121"/>
        <v>0.00265435278688295</v>
      </c>
      <c r="GP125" s="66">
        <f t="shared" si="121"/>
        <v>0.00119032127373408</v>
      </c>
      <c r="GQ125" s="66">
        <f t="shared" si="121"/>
        <v>0.000617439377284524</v>
      </c>
      <c r="GR125" s="66">
        <f t="shared" si="121"/>
        <v>0.0023360850666332</v>
      </c>
      <c r="GS125" s="66">
        <f t="shared" si="121"/>
        <v>0.00278165987498286</v>
      </c>
      <c r="GT125" s="66">
        <f t="shared" si="121"/>
        <v>0.00265435278688295</v>
      </c>
      <c r="GU125" s="66">
        <f t="shared" si="121"/>
        <v>0.000235518112984818</v>
      </c>
      <c r="GV125" s="66">
        <f t="shared" si="121"/>
        <v>0.000299171657034769</v>
      </c>
      <c r="GW125" s="66">
        <f t="shared" si="121"/>
        <v>0.00099936064158423</v>
      </c>
      <c r="GX125" s="66">
        <f t="shared" si="121"/>
        <v>0.000808400009434377</v>
      </c>
      <c r="GY125" s="66">
        <f t="shared" si="121"/>
        <v>0.00036282520108472</v>
      </c>
      <c r="GZ125" s="66">
        <f t="shared" si="121"/>
        <v>0.000490132289184622</v>
      </c>
      <c r="HA125" s="66">
        <f t="shared" si="121"/>
        <v>0.000235518112984818</v>
      </c>
      <c r="HB125" s="66">
        <f t="shared" si="121"/>
        <v>0.00125397481778403</v>
      </c>
      <c r="HC125" s="66">
        <f t="shared" si="121"/>
        <v>0.000935707097534279</v>
      </c>
      <c r="HD125" s="66"/>
    </row>
    <row r="126" spans="1:212">
      <c r="A126">
        <f>'imported data from Web Calc'!A133</f>
        <v>874.5</v>
      </c>
      <c r="B126" t="str">
        <f>'imported data from Web Calc'!B133</f>
        <v>C45H77O13P</v>
      </c>
      <c r="C126" s="61" t="str">
        <f>'imported data from Web Calc'!C133</f>
        <v>PI(36:5)</v>
      </c>
      <c r="D126" s="69">
        <f>'imported data from Web Calc'!H133</f>
        <v>6.36535440499509e-5</v>
      </c>
      <c r="E126" s="69">
        <f>'imported data from Web Calc'!T133</f>
        <v>0</v>
      </c>
      <c r="F126" s="69">
        <f>'imported data from Web Calc'!AF133</f>
        <v>0</v>
      </c>
      <c r="G126" s="69">
        <f>'imported data from Web Calc'!AR133</f>
        <v>6.36535440499509e-5</v>
      </c>
      <c r="H126" s="69">
        <f>'imported data from Web Calc'!BD133</f>
        <v>0</v>
      </c>
      <c r="I126" s="69">
        <f>'imported data from Web Calc'!BP133</f>
        <v>0</v>
      </c>
      <c r="J126" s="69">
        <f>'imported data from Web Calc'!CB133</f>
        <v>0</v>
      </c>
      <c r="K126" s="69">
        <f>'imported data from Web Calc'!CN133</f>
        <v>0</v>
      </c>
      <c r="L126" s="69">
        <f>'imported data from Web Calc'!CZ133</f>
        <v>0</v>
      </c>
      <c r="M126" s="69">
        <f>'imported data from Web Calc'!DG133</f>
        <v>0</v>
      </c>
      <c r="N126" s="78">
        <f t="shared" si="69"/>
        <v>1.27307088099902e-5</v>
      </c>
      <c r="O126" s="69">
        <f>'imported data from Web Calc'!D133</f>
        <v>0.00171864568934868</v>
      </c>
      <c r="P126" s="69">
        <f>'imported data from Web Calc'!E133</f>
        <v>0.00171864568934868</v>
      </c>
      <c r="Q126" s="69">
        <f>'imported data from Web Calc'!F133</f>
        <v>0.00140037796909892</v>
      </c>
      <c r="R126" s="69">
        <f>'imported data from Web Calc'!G133</f>
        <v>0.00171864568934868</v>
      </c>
      <c r="S126" s="69">
        <f>'imported data from Web Calc'!I133</f>
        <v>0.00738381110979431</v>
      </c>
      <c r="T126" s="69">
        <f>'imported data from Web Calc'!J133</f>
        <v>0.00267344885009794</v>
      </c>
      <c r="U126" s="69">
        <f>'imported data from Web Calc'!K133</f>
        <v>0.00184595277744858</v>
      </c>
      <c r="V126" s="69">
        <f>'imported data from Web Calc'!L133</f>
        <v>0.000509228352399607</v>
      </c>
      <c r="W126" s="69">
        <f>'imported data from Web Calc'!M133</f>
        <v>0.0031190236584476</v>
      </c>
      <c r="X126" s="69">
        <f>'imported data from Web Calc'!N133</f>
        <v>0.00159133860124877</v>
      </c>
      <c r="Y126" s="69">
        <f>'imported data from Web Calc'!O133</f>
        <v>0.00356459846679725</v>
      </c>
      <c r="Z126" s="69">
        <f>'imported data from Web Calc'!P133</f>
        <v>0.0032463307465475</v>
      </c>
      <c r="AA126" s="69">
        <f>'imported data from Web Calc'!Q133</f>
        <v>0.000318267720249755</v>
      </c>
      <c r="AB126" s="69">
        <f>'imported data from Web Calc'!R133</f>
        <v>0.000763842528599411</v>
      </c>
      <c r="AC126" s="69">
        <f>'imported data from Web Calc'!S133</f>
        <v>0.00184595277744858</v>
      </c>
      <c r="AD126" s="69">
        <f>'imported data from Web Calc'!U133</f>
        <v>0.000190960632149853</v>
      </c>
      <c r="AE126" s="69">
        <f>'imported data from Web Calc'!V133</f>
        <v>0.000445574808349657</v>
      </c>
      <c r="AF126" s="69">
        <f>'imported data from Web Calc'!W133</f>
        <v>0.000509228352399607</v>
      </c>
      <c r="AG126" s="69">
        <f>'imported data from Web Calc'!X133</f>
        <v>0.000445574808349657</v>
      </c>
      <c r="AH126" s="69">
        <f>'imported data from Web Calc'!Y133</f>
        <v>0.00407382681919686</v>
      </c>
      <c r="AI126" s="69">
        <f>'imported data from Web Calc'!Z133</f>
        <v>0.00127307088099902</v>
      </c>
      <c r="AJ126" s="69">
        <f>'imported data from Web Calc'!AA133</f>
        <v>0.00127307088099902</v>
      </c>
      <c r="AK126" s="69">
        <f>'imported data from Web Calc'!AB133</f>
        <v>0.00496497643589617</v>
      </c>
      <c r="AL126" s="69">
        <f>'imported data from Web Calc'!AC133</f>
        <v>0.00114576379289912</v>
      </c>
      <c r="AM126" s="69">
        <f>'imported data from Web Calc'!AD133</f>
        <v>0.00184595277744858</v>
      </c>
      <c r="AN126" s="69">
        <f>'imported data from Web Calc'!AE133</f>
        <v>0.00165499214529872</v>
      </c>
      <c r="AO126" s="69">
        <f>'imported data from Web Calc'!AG133</f>
        <v>0.000763842528599411</v>
      </c>
      <c r="AP126" s="69">
        <f>'imported data from Web Calc'!AH133</f>
        <v>0.00152768505719882</v>
      </c>
      <c r="AQ126" s="69">
        <f>'imported data from Web Calc'!AI133</f>
        <v>0.00197325986554848</v>
      </c>
      <c r="AR126" s="69">
        <f>'imported data from Web Calc'!AJ133</f>
        <v>0.00579247250854554</v>
      </c>
      <c r="AS126" s="69">
        <f>'imported data from Web Calc'!AK133</f>
        <v>0.00120941733694907</v>
      </c>
      <c r="AT126" s="69">
        <f>'imported data from Web Calc'!AL133</f>
        <v>0.000254614176199804</v>
      </c>
      <c r="AU126" s="69">
        <f>'imported data from Web Calc'!AM133</f>
        <v>0.00108211024884917</v>
      </c>
      <c r="AV126" s="69">
        <f>'imported data from Web Calc'!AN133</f>
        <v>0.00120941733694907</v>
      </c>
      <c r="AW126" s="69">
        <f>'imported data from Web Calc'!AO133</f>
        <v>0.000381921264299706</v>
      </c>
      <c r="AX126" s="69">
        <f>'imported data from Web Calc'!AP133</f>
        <v>6.36535440499509e-5</v>
      </c>
      <c r="AY126" s="69">
        <f>'imported data from Web Calc'!AQ133</f>
        <v>0.00165499214529872</v>
      </c>
      <c r="AZ126" s="69">
        <f>'imported data from Web Calc'!AS133</f>
        <v>0.000509228352399607</v>
      </c>
      <c r="BA126" s="69">
        <f>'imported data from Web Calc'!AT133</f>
        <v>0.000318267720249755</v>
      </c>
      <c r="BB126" s="69">
        <f>'imported data from Web Calc'!AU133</f>
        <v>0.00229152758579823</v>
      </c>
      <c r="BC126" s="69">
        <f>'imported data from Web Calc'!AV133</f>
        <v>0.00127307088099902</v>
      </c>
      <c r="BD126" s="69">
        <f>'imported data from Web Calc'!AW133</f>
        <v>0.00171864568934868</v>
      </c>
      <c r="BE126" s="69">
        <f>'imported data from Web Calc'!AX133</f>
        <v>0.00280075593819784</v>
      </c>
      <c r="BF126" s="69">
        <f>'imported data from Web Calc'!AY133</f>
        <v>0.00152768505719882</v>
      </c>
      <c r="BG126" s="69">
        <f>'imported data from Web Calc'!AZ133</f>
        <v>0.00401017327514691</v>
      </c>
      <c r="BH126" s="69">
        <f>'imported data from Web Calc'!BA133</f>
        <v>0.00216422049769833</v>
      </c>
      <c r="BI126" s="69">
        <f>'imported data from Web Calc'!BB133</f>
        <v>0.00496497643589617</v>
      </c>
      <c r="BJ126" s="69">
        <f>'imported data from Web Calc'!BC133</f>
        <v>0.00178229923339863</v>
      </c>
      <c r="BK126" s="69">
        <f>'imported data from Web Calc'!BE133</f>
        <v>0.00108211024884917</v>
      </c>
      <c r="BL126" s="69">
        <f>'imported data from Web Calc'!BF133</f>
        <v>0.000827496072649362</v>
      </c>
      <c r="BM126" s="69">
        <f>'imported data from Web Calc'!BG133</f>
        <v>0.000381921264299706</v>
      </c>
      <c r="BN126" s="69">
        <f>'imported data from Web Calc'!BH133</f>
        <v>0</v>
      </c>
      <c r="BO126" s="69">
        <f>'imported data from Web Calc'!BI133</f>
        <v>0.00101845670479921</v>
      </c>
      <c r="BP126" s="69">
        <f>'imported data from Web Calc'!BJ133</f>
        <v>0.000827496072649362</v>
      </c>
      <c r="BQ126" s="69">
        <f>'imported data from Web Calc'!BK133</f>
        <v>0.00190960632149853</v>
      </c>
      <c r="BR126" s="69">
        <f>'imported data from Web Calc'!BL133</f>
        <v>0.000636535440499509</v>
      </c>
      <c r="BS126" s="69">
        <f>'imported data from Web Calc'!BM133</f>
        <v>0.000509228352399607</v>
      </c>
      <c r="BT126" s="69">
        <f>'imported data from Web Calc'!BN133</f>
        <v>0.00101845670479921</v>
      </c>
      <c r="BU126" s="69">
        <f>'imported data from Web Calc'!BO133</f>
        <v>0.00146403151314887</v>
      </c>
      <c r="BV126" s="69">
        <f>'imported data from Web Calc'!BQ133</f>
        <v>0.00216422049769833</v>
      </c>
      <c r="BW126" s="69">
        <f>'imported data from Web Calc'!BR133</f>
        <v>0.00140037796909892</v>
      </c>
      <c r="BX126" s="69">
        <f>'imported data from Web Calc'!BS133</f>
        <v>0.0031190236584476</v>
      </c>
      <c r="BY126" s="69">
        <f>'imported data from Web Calc'!BT133</f>
        <v>0.00356459846679725</v>
      </c>
      <c r="BZ126" s="69">
        <f>'imported data from Web Calc'!BU133</f>
        <v>0.00248248821794809</v>
      </c>
      <c r="CA126" s="69">
        <f>'imported data from Web Calc'!BV133</f>
        <v>0.00152768505719882</v>
      </c>
      <c r="CB126" s="69">
        <f>'imported data from Web Calc'!BW133</f>
        <v>0.00248248821794809</v>
      </c>
      <c r="CC126" s="69">
        <f>'imported data from Web Calc'!BX133</f>
        <v>0.00381921264299706</v>
      </c>
      <c r="CD126" s="69">
        <f>'imported data from Web Calc'!BY133</f>
        <v>0.00108211024884917</v>
      </c>
      <c r="CE126" s="69">
        <f>'imported data from Web Calc'!BZ133</f>
        <v>0.000445574808349657</v>
      </c>
      <c r="CF126" s="69">
        <f>'imported data from Web Calc'!CA133</f>
        <v>0.00178229923339863</v>
      </c>
      <c r="CG126" s="69">
        <f>'imported data from Web Calc'!CC133</f>
        <v>0.00585612605259549</v>
      </c>
      <c r="CH126" s="69">
        <f>'imported data from Web Calc'!CD133</f>
        <v>0.000509228352399607</v>
      </c>
      <c r="CI126" s="69">
        <f>'imported data from Web Calc'!CE133</f>
        <v>0.00101845670479921</v>
      </c>
      <c r="CJ126" s="69">
        <f>'imported data from Web Calc'!CF133</f>
        <v>0.000572881896449558</v>
      </c>
      <c r="CK126" s="69">
        <f>'imported data from Web Calc'!CG133</f>
        <v>0.000827496072649362</v>
      </c>
      <c r="CL126" s="69">
        <f>'imported data from Web Calc'!CH133</f>
        <v>0.000381921264299706</v>
      </c>
      <c r="CM126" s="69">
        <f>'imported data from Web Calc'!CI133</f>
        <v>0.000254614176199804</v>
      </c>
      <c r="CN126" s="69">
        <f>'imported data from Web Calc'!CJ133</f>
        <v>0.000127307088099902</v>
      </c>
      <c r="CO126" s="69">
        <f>'imported data from Web Calc'!CK133</f>
        <v>0.00814765363839372</v>
      </c>
      <c r="CP126" s="69">
        <f>'imported data from Web Calc'!CL133</f>
        <v>0.00407382681919686</v>
      </c>
      <c r="CQ126" s="69">
        <f>'imported data from Web Calc'!CM133</f>
        <v>0.00159133860124877</v>
      </c>
      <c r="CR126" s="69">
        <f>'imported data from Web Calc'!CO133</f>
        <v>0.00292806302629774</v>
      </c>
      <c r="CS126" s="69">
        <f>'imported data from Web Calc'!CP133</f>
        <v>0.00305537011439764</v>
      </c>
      <c r="CT126" s="69">
        <f>'imported data from Web Calc'!CQ133</f>
        <v>0.00369190555489715</v>
      </c>
      <c r="CU126" s="69">
        <f>'imported data from Web Calc'!CR133</f>
        <v>0.00197325986554848</v>
      </c>
      <c r="CV126" s="69">
        <f>'imported data from Web Calc'!CS133</f>
        <v>0.00133672442504897</v>
      </c>
      <c r="CW126" s="69">
        <f>'imported data from Web Calc'!CT133</f>
        <v>0.0031190236584476</v>
      </c>
      <c r="CX126" s="69">
        <f>'imported data from Web Calc'!CU133</f>
        <v>0.00432844099539666</v>
      </c>
      <c r="CY126" s="69">
        <f>'imported data from Web Calc'!CV133</f>
        <v>0.0035009449227473</v>
      </c>
      <c r="CZ126" s="69">
        <f>'imported data from Web Calc'!CW133</f>
        <v>0.000381921264299706</v>
      </c>
      <c r="DA126" s="69">
        <f>'imported data from Web Calc'!CX133</f>
        <v>0.000381921264299706</v>
      </c>
      <c r="DB126" s="69">
        <f>'imported data from Web Calc'!CY133</f>
        <v>0.00171864568934868</v>
      </c>
      <c r="DC126" s="69">
        <f>'imported data from Web Calc'!DA133</f>
        <v>0.000891149616699313</v>
      </c>
      <c r="DD126" s="69">
        <f>'imported data from Web Calc'!DB133</f>
        <v>0.000254614176199804</v>
      </c>
      <c r="DE126" s="69">
        <f>'imported data from Web Calc'!DC133</f>
        <v>0.000763842528599411</v>
      </c>
      <c r="DF126" s="69">
        <f>'imported data from Web Calc'!DD133</f>
        <v>0</v>
      </c>
      <c r="DG126" s="69">
        <f>'imported data from Web Calc'!DE133</f>
        <v>0.00190960632149853</v>
      </c>
      <c r="DH126" s="69">
        <f>'imported data from Web Calc'!DF133</f>
        <v>0.00152768505719882</v>
      </c>
      <c r="DI126" s="81"/>
      <c r="DJ126" s="66">
        <f t="shared" si="116"/>
        <v>0.00170591498053869</v>
      </c>
      <c r="DK126" s="66">
        <f t="shared" ref="DK126:DM130" si="124">IF(P126-$N126&gt;0,P126-$N126,0)</f>
        <v>0.00170591498053869</v>
      </c>
      <c r="DL126" s="66">
        <f t="shared" si="124"/>
        <v>0.00138764726028893</v>
      </c>
      <c r="DM126" s="66">
        <f t="shared" si="124"/>
        <v>0.00170591498053869</v>
      </c>
      <c r="DN126" s="66">
        <f t="shared" si="122"/>
        <v>0.00737108040098432</v>
      </c>
      <c r="DO126" s="66">
        <f t="shared" si="122"/>
        <v>0.00266071814128795</v>
      </c>
      <c r="DP126" s="66">
        <f t="shared" si="122"/>
        <v>0.00183322206863859</v>
      </c>
      <c r="DQ126" s="66">
        <f t="shared" si="122"/>
        <v>0.000496497643589617</v>
      </c>
      <c r="DR126" s="66">
        <f t="shared" si="122"/>
        <v>0.00310629294963761</v>
      </c>
      <c r="DS126" s="66">
        <f t="shared" si="122"/>
        <v>0.00157860789243878</v>
      </c>
      <c r="DT126" s="66">
        <f t="shared" si="122"/>
        <v>0.00355186775798726</v>
      </c>
      <c r="DU126" s="66">
        <f t="shared" si="122"/>
        <v>0.00323360003773751</v>
      </c>
      <c r="DV126" s="66">
        <f t="shared" si="122"/>
        <v>0.000305537011439765</v>
      </c>
      <c r="DW126" s="66">
        <f t="shared" si="122"/>
        <v>0.000751111819789421</v>
      </c>
      <c r="DX126" s="66">
        <f t="shared" si="122"/>
        <v>0.00183322206863859</v>
      </c>
      <c r="DY126" s="66">
        <f t="shared" si="122"/>
        <v>0.000178229923339863</v>
      </c>
      <c r="DZ126" s="66">
        <f t="shared" si="122"/>
        <v>0.000432844099539666</v>
      </c>
      <c r="EA126" s="66">
        <f t="shared" si="122"/>
        <v>0.000496497643589617</v>
      </c>
      <c r="EB126" s="66">
        <f t="shared" si="122"/>
        <v>0.000432844099539666</v>
      </c>
      <c r="EC126" s="66">
        <f t="shared" si="122"/>
        <v>0.00406109611038687</v>
      </c>
      <c r="ED126" s="66">
        <f t="shared" si="122"/>
        <v>0.00126034017218903</v>
      </c>
      <c r="EE126" s="66">
        <f t="shared" si="122"/>
        <v>0.00126034017218903</v>
      </c>
      <c r="EF126" s="66">
        <f t="shared" si="122"/>
        <v>0.00495224572708618</v>
      </c>
      <c r="EG126" s="66">
        <f t="shared" si="122"/>
        <v>0.00113303308408913</v>
      </c>
      <c r="EH126" s="66">
        <f t="shared" si="122"/>
        <v>0.00183322206863859</v>
      </c>
      <c r="EI126" s="66">
        <f t="shared" si="122"/>
        <v>0.00164226143648873</v>
      </c>
      <c r="EJ126" s="66">
        <f t="shared" si="122"/>
        <v>0.000751111819789421</v>
      </c>
      <c r="EK126" s="66">
        <f t="shared" si="122"/>
        <v>0.00151495434838883</v>
      </c>
      <c r="EL126" s="66">
        <f t="shared" si="122"/>
        <v>0.00196052915673849</v>
      </c>
      <c r="EM126" s="66">
        <f t="shared" si="122"/>
        <v>0.00577974179973554</v>
      </c>
      <c r="EN126" s="66">
        <f t="shared" si="122"/>
        <v>0.00119668662813908</v>
      </c>
      <c r="EO126" s="66">
        <f t="shared" si="122"/>
        <v>0.000241883467389814</v>
      </c>
      <c r="EP126" s="66">
        <f t="shared" si="122"/>
        <v>0.00106937954003918</v>
      </c>
      <c r="EQ126" s="66">
        <f t="shared" si="122"/>
        <v>0.00119668662813908</v>
      </c>
      <c r="ER126" s="66">
        <f t="shared" si="122"/>
        <v>0.000369190555489715</v>
      </c>
      <c r="ES126" s="66">
        <f t="shared" si="122"/>
        <v>5.09228352399607e-5</v>
      </c>
      <c r="ET126" s="66">
        <f t="shared" si="122"/>
        <v>0.00164226143648873</v>
      </c>
      <c r="EU126" s="66">
        <f t="shared" si="122"/>
        <v>0.000496497643589617</v>
      </c>
      <c r="EV126" s="66">
        <f t="shared" si="122"/>
        <v>0.000305537011439765</v>
      </c>
      <c r="EW126" s="66">
        <f t="shared" si="122"/>
        <v>0.00227879687698824</v>
      </c>
      <c r="EX126" s="66">
        <f t="shared" si="122"/>
        <v>0.00126034017218903</v>
      </c>
      <c r="EY126" s="66">
        <f t="shared" si="122"/>
        <v>0.00170591498053869</v>
      </c>
      <c r="EZ126" s="66">
        <f t="shared" si="122"/>
        <v>0.00278802522938785</v>
      </c>
      <c r="FA126" s="66">
        <f t="shared" si="122"/>
        <v>0.00151495434838883</v>
      </c>
      <c r="FB126" s="66">
        <f t="shared" si="122"/>
        <v>0.00399744256633692</v>
      </c>
      <c r="FC126" s="66">
        <f t="shared" si="122"/>
        <v>0.00215148978888834</v>
      </c>
      <c r="FD126" s="66">
        <f t="shared" si="122"/>
        <v>0.00495224572708618</v>
      </c>
      <c r="FE126" s="66">
        <f t="shared" si="122"/>
        <v>0.00176956852458864</v>
      </c>
      <c r="FF126" s="66">
        <f t="shared" si="122"/>
        <v>0.00106937954003918</v>
      </c>
      <c r="FG126" s="66">
        <f t="shared" si="122"/>
        <v>0.000814765363839372</v>
      </c>
      <c r="FH126" s="66">
        <f t="shared" si="122"/>
        <v>0.000369190555489715</v>
      </c>
      <c r="FI126" s="66">
        <f t="shared" si="122"/>
        <v>0</v>
      </c>
      <c r="FJ126" s="66">
        <f t="shared" si="122"/>
        <v>0.00100572599598922</v>
      </c>
      <c r="FK126" s="66">
        <f t="shared" si="122"/>
        <v>0.000814765363839372</v>
      </c>
      <c r="FL126" s="66">
        <f t="shared" si="122"/>
        <v>0.00189687561268854</v>
      </c>
      <c r="FM126" s="66">
        <f t="shared" si="122"/>
        <v>0.000623804731689519</v>
      </c>
      <c r="FN126" s="66">
        <f t="shared" si="122"/>
        <v>0.000496497643589617</v>
      </c>
      <c r="FO126" s="66">
        <f t="shared" si="122"/>
        <v>0.00100572599598922</v>
      </c>
      <c r="FP126" s="66">
        <f t="shared" si="122"/>
        <v>0.00145130080433888</v>
      </c>
      <c r="FQ126" s="66">
        <f t="shared" si="122"/>
        <v>0.00215148978888834</v>
      </c>
      <c r="FR126" s="66">
        <f t="shared" si="122"/>
        <v>0.00138764726028893</v>
      </c>
      <c r="FS126" s="66">
        <f t="shared" si="122"/>
        <v>0.00310629294963761</v>
      </c>
      <c r="FT126" s="66">
        <f t="shared" si="122"/>
        <v>0.00355186775798726</v>
      </c>
      <c r="FU126" s="66">
        <f t="shared" si="122"/>
        <v>0.0024697575091381</v>
      </c>
      <c r="FV126" s="66">
        <f t="shared" si="119"/>
        <v>0.00151495434838883</v>
      </c>
      <c r="FW126" s="66">
        <f t="shared" si="123"/>
        <v>0.0024697575091381</v>
      </c>
      <c r="FX126" s="66">
        <f t="shared" si="123"/>
        <v>0.00380648193418707</v>
      </c>
      <c r="FY126" s="66">
        <f t="shared" si="123"/>
        <v>0.00106937954003918</v>
      </c>
      <c r="FZ126" s="66">
        <f t="shared" si="123"/>
        <v>0.000432844099539666</v>
      </c>
      <c r="GA126" s="66">
        <f t="shared" si="123"/>
        <v>0.00176956852458864</v>
      </c>
      <c r="GB126" s="66">
        <f t="shared" si="123"/>
        <v>0.0058433953437855</v>
      </c>
      <c r="GC126" s="66">
        <f t="shared" si="123"/>
        <v>0.000496497643589617</v>
      </c>
      <c r="GD126" s="66">
        <f t="shared" si="123"/>
        <v>0.00100572599598922</v>
      </c>
      <c r="GE126" s="66">
        <f t="shared" si="123"/>
        <v>0.000560151187639568</v>
      </c>
      <c r="GF126" s="66">
        <f t="shared" si="123"/>
        <v>0.000814765363839372</v>
      </c>
      <c r="GG126" s="66">
        <f t="shared" si="123"/>
        <v>0.000369190555489715</v>
      </c>
      <c r="GH126" s="66">
        <f t="shared" si="123"/>
        <v>0.000241883467389814</v>
      </c>
      <c r="GI126" s="66">
        <f t="shared" si="123"/>
        <v>0.000114576379289912</v>
      </c>
      <c r="GJ126" s="66">
        <f t="shared" si="123"/>
        <v>0.00813492292958373</v>
      </c>
      <c r="GK126" s="66">
        <f t="shared" si="123"/>
        <v>0.00406109611038687</v>
      </c>
      <c r="GL126" s="66">
        <f t="shared" si="123"/>
        <v>0.00157860789243878</v>
      </c>
      <c r="GM126" s="66">
        <f t="shared" si="123"/>
        <v>0.00291533231748775</v>
      </c>
      <c r="GN126" s="66">
        <f t="shared" si="121"/>
        <v>0.00304263940558765</v>
      </c>
      <c r="GO126" s="66">
        <f t="shared" si="121"/>
        <v>0.00367917484608716</v>
      </c>
      <c r="GP126" s="66">
        <f t="shared" si="121"/>
        <v>0.00196052915673849</v>
      </c>
      <c r="GQ126" s="66">
        <f t="shared" si="121"/>
        <v>0.00132399371623898</v>
      </c>
      <c r="GR126" s="66">
        <f t="shared" si="121"/>
        <v>0.00310629294963761</v>
      </c>
      <c r="GS126" s="66">
        <f t="shared" si="121"/>
        <v>0.00431571028658667</v>
      </c>
      <c r="GT126" s="66">
        <f t="shared" si="121"/>
        <v>0.00348821421393731</v>
      </c>
      <c r="GU126" s="66">
        <f t="shared" si="121"/>
        <v>0.000369190555489715</v>
      </c>
      <c r="GV126" s="66">
        <f t="shared" si="121"/>
        <v>0.000369190555489715</v>
      </c>
      <c r="GW126" s="66">
        <f t="shared" si="121"/>
        <v>0.00170591498053869</v>
      </c>
      <c r="GX126" s="66">
        <f t="shared" si="121"/>
        <v>0.000878418907889323</v>
      </c>
      <c r="GY126" s="66">
        <f t="shared" si="121"/>
        <v>0.000241883467389814</v>
      </c>
      <c r="GZ126" s="66">
        <f t="shared" si="121"/>
        <v>0.000751111819789421</v>
      </c>
      <c r="HA126" s="66">
        <f t="shared" si="121"/>
        <v>0</v>
      </c>
      <c r="HB126" s="66">
        <f t="shared" si="121"/>
        <v>0.00189687561268854</v>
      </c>
      <c r="HC126" s="66">
        <f t="shared" si="121"/>
        <v>0.00151495434838883</v>
      </c>
      <c r="HD126" s="66"/>
    </row>
    <row r="127" spans="1:212">
      <c r="A127">
        <f>'imported data from Web Calc'!A134</f>
        <v>876.5</v>
      </c>
      <c r="B127" t="str">
        <f>'imported data from Web Calc'!B134</f>
        <v>C45H79O13P</v>
      </c>
      <c r="C127" s="61" t="str">
        <f>'imported data from Web Calc'!C134</f>
        <v>PI(36:4)</v>
      </c>
      <c r="D127" s="69">
        <f>'imported data from Web Calc'!H134</f>
        <v>6.36535440499509e-5</v>
      </c>
      <c r="E127" s="69">
        <f>'imported data from Web Calc'!T134</f>
        <v>0</v>
      </c>
      <c r="F127" s="69">
        <f>'imported data from Web Calc'!AF134</f>
        <v>0</v>
      </c>
      <c r="G127" s="69">
        <f>'imported data from Web Calc'!AR134</f>
        <v>0</v>
      </c>
      <c r="H127" s="69">
        <f>'imported data from Web Calc'!BD134</f>
        <v>0</v>
      </c>
      <c r="I127" s="69">
        <f>'imported data from Web Calc'!BP134</f>
        <v>0</v>
      </c>
      <c r="J127" s="69">
        <f>'imported data from Web Calc'!CB134</f>
        <v>0</v>
      </c>
      <c r="K127" s="69">
        <f>'imported data from Web Calc'!CN134</f>
        <v>0</v>
      </c>
      <c r="L127" s="69">
        <f>'imported data from Web Calc'!CZ134</f>
        <v>0</v>
      </c>
      <c r="M127" s="69">
        <f>'imported data from Web Calc'!DG134</f>
        <v>0</v>
      </c>
      <c r="N127" s="78">
        <f t="shared" si="69"/>
        <v>6.36535440499509e-6</v>
      </c>
      <c r="O127" s="69">
        <f>'imported data from Web Calc'!D134</f>
        <v>0.00343729137869735</v>
      </c>
      <c r="P127" s="69">
        <f>'imported data from Web Calc'!E134</f>
        <v>0.00299171657034769</v>
      </c>
      <c r="Q127" s="69">
        <f>'imported data from Web Calc'!F134</f>
        <v>0.00229152758579823</v>
      </c>
      <c r="R127" s="69">
        <f>'imported data from Web Calc'!G134</f>
        <v>0.00286440948224779</v>
      </c>
      <c r="S127" s="69">
        <f>'imported data from Web Calc'!I134</f>
        <v>0.0152131970279383</v>
      </c>
      <c r="T127" s="69">
        <f>'imported data from Web Calc'!J134</f>
        <v>0.00541055124424583</v>
      </c>
      <c r="U127" s="69">
        <f>'imported data from Web Calc'!K134</f>
        <v>0.00286440948224779</v>
      </c>
      <c r="V127" s="69">
        <f>'imported data from Web Calc'!L134</f>
        <v>0.000827496072649362</v>
      </c>
      <c r="W127" s="69">
        <f>'imported data from Web Calc'!M134</f>
        <v>0.00502862997994612</v>
      </c>
      <c r="X127" s="69">
        <f>'imported data from Web Calc'!N134</f>
        <v>0.00260979530604799</v>
      </c>
      <c r="Y127" s="69">
        <f>'imported data from Web Calc'!O134</f>
        <v>0.00471036225969637</v>
      </c>
      <c r="Z127" s="69">
        <f>'imported data from Web Calc'!P134</f>
        <v>0.00642900794904504</v>
      </c>
      <c r="AA127" s="69">
        <f>'imported data from Web Calc'!Q134</f>
        <v>0.00070018898454946</v>
      </c>
      <c r="AB127" s="69">
        <f>'imported data from Web Calc'!R134</f>
        <v>0.00120941733694907</v>
      </c>
      <c r="AC127" s="69">
        <f>'imported data from Web Calc'!S134</f>
        <v>0.0031190236584476</v>
      </c>
      <c r="AD127" s="69">
        <f>'imported data from Web Calc'!U134</f>
        <v>0.00152768505719882</v>
      </c>
      <c r="AE127" s="69">
        <f>'imported data from Web Calc'!V134</f>
        <v>0.00133672442504897</v>
      </c>
      <c r="AF127" s="69">
        <f>'imported data from Web Calc'!W134</f>
        <v>0.00114576379289912</v>
      </c>
      <c r="AG127" s="69">
        <f>'imported data from Web Calc'!X134</f>
        <v>0.000636535440499509</v>
      </c>
      <c r="AH127" s="69">
        <f>'imported data from Web Calc'!Y134</f>
        <v>0.00490132289184622</v>
      </c>
      <c r="AI127" s="69">
        <f>'imported data from Web Calc'!Z134</f>
        <v>0.00241883467389814</v>
      </c>
      <c r="AJ127" s="69">
        <f>'imported data from Web Calc'!AA134</f>
        <v>0.00330998429059745</v>
      </c>
      <c r="AK127" s="69">
        <f>'imported data from Web Calc'!AB134</f>
        <v>0.00973899223964249</v>
      </c>
      <c r="AL127" s="69">
        <f>'imported data from Web Calc'!AC134</f>
        <v>0.00152768505719882</v>
      </c>
      <c r="AM127" s="69">
        <f>'imported data from Web Calc'!AD134</f>
        <v>0.00254614176199804</v>
      </c>
      <c r="AN127" s="69">
        <f>'imported data from Web Calc'!AE134</f>
        <v>0.00241883467389814</v>
      </c>
      <c r="AO127" s="69">
        <f>'imported data from Web Calc'!AG134</f>
        <v>0.00146403151314887</v>
      </c>
      <c r="AP127" s="69">
        <f>'imported data from Web Calc'!AH134</f>
        <v>0.00216422049769833</v>
      </c>
      <c r="AQ127" s="69">
        <f>'imported data from Web Calc'!AI134</f>
        <v>0.00222787404174828</v>
      </c>
      <c r="AR127" s="69">
        <f>'imported data from Web Calc'!AJ134</f>
        <v>0.0126670552659402</v>
      </c>
      <c r="AS127" s="69">
        <f>'imported data from Web Calc'!AK134</f>
        <v>0.00178229923339863</v>
      </c>
      <c r="AT127" s="69">
        <f>'imported data from Web Calc'!AL134</f>
        <v>0.00159133860124877</v>
      </c>
      <c r="AU127" s="69">
        <f>'imported data from Web Calc'!AM134</f>
        <v>0.00318267720249755</v>
      </c>
      <c r="AV127" s="69">
        <f>'imported data from Web Calc'!AN134</f>
        <v>0.00260979530604799</v>
      </c>
      <c r="AW127" s="69">
        <f>'imported data from Web Calc'!AO134</f>
        <v>0.00101845670479921</v>
      </c>
      <c r="AX127" s="69">
        <f>'imported data from Web Calc'!AP134</f>
        <v>0.000254614176199804</v>
      </c>
      <c r="AY127" s="69">
        <f>'imported data from Web Calc'!AQ134</f>
        <v>0.00280075593819784</v>
      </c>
      <c r="AZ127" s="69">
        <f>'imported data from Web Calc'!AS134</f>
        <v>0.00101845670479921</v>
      </c>
      <c r="BA127" s="69">
        <f>'imported data from Web Calc'!AT134</f>
        <v>0.000827496072649362</v>
      </c>
      <c r="BB127" s="69">
        <f>'imported data from Web Calc'!AU134</f>
        <v>0.00579247250854554</v>
      </c>
      <c r="BC127" s="69">
        <f>'imported data from Web Calc'!AV134</f>
        <v>0.00273710239414789</v>
      </c>
      <c r="BD127" s="69">
        <f>'imported data from Web Calc'!AW134</f>
        <v>0.00381921264299706</v>
      </c>
      <c r="BE127" s="69">
        <f>'imported data from Web Calc'!AX134</f>
        <v>0.00343729137869735</v>
      </c>
      <c r="BF127" s="69">
        <f>'imported data from Web Calc'!AY134</f>
        <v>0.00222787404174828</v>
      </c>
      <c r="BG127" s="69">
        <f>'imported data from Web Calc'!AZ134</f>
        <v>0.00681092921334475</v>
      </c>
      <c r="BH127" s="69">
        <f>'imported data from Web Calc'!BA134</f>
        <v>0.00222787404174828</v>
      </c>
      <c r="BI127" s="69">
        <f>'imported data from Web Calc'!BB134</f>
        <v>0.00992995287179235</v>
      </c>
      <c r="BJ127" s="69">
        <f>'imported data from Web Calc'!BC134</f>
        <v>0.00299171657034769</v>
      </c>
      <c r="BK127" s="69">
        <f>'imported data from Web Calc'!BE134</f>
        <v>0.00178229923339863</v>
      </c>
      <c r="BL127" s="69">
        <f>'imported data from Web Calc'!BF134</f>
        <v>0.00286440948224779</v>
      </c>
      <c r="BM127" s="69">
        <f>'imported data from Web Calc'!BG134</f>
        <v>0.00133672442504897</v>
      </c>
      <c r="BN127" s="69">
        <f>'imported data from Web Calc'!BH134</f>
        <v>0.000127307088099902</v>
      </c>
      <c r="BO127" s="69">
        <f>'imported data from Web Calc'!BI134</f>
        <v>0.00197325986554848</v>
      </c>
      <c r="BP127" s="69">
        <f>'imported data from Web Calc'!BJ134</f>
        <v>0.00146403151314887</v>
      </c>
      <c r="BQ127" s="69">
        <f>'imported data from Web Calc'!BK134</f>
        <v>0.0033736378346474</v>
      </c>
      <c r="BR127" s="69">
        <f>'imported data from Web Calc'!BL134</f>
        <v>0.00146403151314887</v>
      </c>
      <c r="BS127" s="69">
        <f>'imported data from Web Calc'!BM134</f>
        <v>0.000891149616699313</v>
      </c>
      <c r="BT127" s="69">
        <f>'imported data from Web Calc'!BN134</f>
        <v>0.00210056695364838</v>
      </c>
      <c r="BU127" s="69">
        <f>'imported data from Web Calc'!BO134</f>
        <v>0.0031190236584476</v>
      </c>
      <c r="BV127" s="69">
        <f>'imported data from Web Calc'!BQ134</f>
        <v>0.0035009449227473</v>
      </c>
      <c r="BW127" s="69">
        <f>'imported data from Web Calc'!BR134</f>
        <v>0.00190960632149853</v>
      </c>
      <c r="BX127" s="69">
        <f>'imported data from Web Calc'!BS134</f>
        <v>0.00496497643589617</v>
      </c>
      <c r="BY127" s="69">
        <f>'imported data from Web Calc'!BT134</f>
        <v>0.00802034655029382</v>
      </c>
      <c r="BZ127" s="69">
        <f>'imported data from Web Calc'!BU134</f>
        <v>0.00292806302629774</v>
      </c>
      <c r="CA127" s="69">
        <f>'imported data from Web Calc'!BV134</f>
        <v>0.00190960632149853</v>
      </c>
      <c r="CB127" s="69">
        <f>'imported data from Web Calc'!BW134</f>
        <v>0.00502862997994612</v>
      </c>
      <c r="CC127" s="69">
        <f>'imported data from Web Calc'!BX134</f>
        <v>0.00821130718244367</v>
      </c>
      <c r="CD127" s="69">
        <f>'imported data from Web Calc'!BY134</f>
        <v>0.00133672442504897</v>
      </c>
      <c r="CE127" s="69">
        <f>'imported data from Web Calc'!BZ134</f>
        <v>0.000827496072649362</v>
      </c>
      <c r="CF127" s="69">
        <f>'imported data from Web Calc'!CA134</f>
        <v>0.00280075593819784</v>
      </c>
      <c r="CG127" s="69">
        <f>'imported data from Web Calc'!CC134</f>
        <v>0.0111393702087414</v>
      </c>
      <c r="CH127" s="69">
        <f>'imported data from Web Calc'!CD134</f>
        <v>0.00152768505719882</v>
      </c>
      <c r="CI127" s="69">
        <f>'imported data from Web Calc'!CE134</f>
        <v>0.00216422049769833</v>
      </c>
      <c r="CJ127" s="69">
        <f>'imported data from Web Calc'!CF134</f>
        <v>0.000891149616699313</v>
      </c>
      <c r="CK127" s="69">
        <f>'imported data from Web Calc'!CG134</f>
        <v>0.00114576379289912</v>
      </c>
      <c r="CL127" s="69">
        <f>'imported data from Web Calc'!CH134</f>
        <v>0.000763842528599411</v>
      </c>
      <c r="CM127" s="69">
        <f>'imported data from Web Calc'!CI134</f>
        <v>0.000636535440499509</v>
      </c>
      <c r="CN127" s="69">
        <f>'imported data from Web Calc'!CJ134</f>
        <v>0.00070018898454946</v>
      </c>
      <c r="CO127" s="69">
        <f>'imported data from Web Calc'!CK134</f>
        <v>0.0150858899398384</v>
      </c>
      <c r="CP127" s="69">
        <f>'imported data from Web Calc'!CL134</f>
        <v>0.00903880325509303</v>
      </c>
      <c r="CQ127" s="69">
        <f>'imported data from Web Calc'!CM134</f>
        <v>0.00292806302629774</v>
      </c>
      <c r="CR127" s="69">
        <f>'imported data from Web Calc'!CO134</f>
        <v>0.00471036225969637</v>
      </c>
      <c r="CS127" s="69">
        <f>'imported data from Web Calc'!CP134</f>
        <v>0.0031190236584476</v>
      </c>
      <c r="CT127" s="69">
        <f>'imported data from Web Calc'!CQ134</f>
        <v>0.00604708668474534</v>
      </c>
      <c r="CU127" s="69">
        <f>'imported data from Web Calc'!CR134</f>
        <v>0.00356459846679725</v>
      </c>
      <c r="CV127" s="69">
        <f>'imported data from Web Calc'!CS134</f>
        <v>0.0035009449227473</v>
      </c>
      <c r="CW127" s="69">
        <f>'imported data from Web Calc'!CT134</f>
        <v>0.00611074022879529</v>
      </c>
      <c r="CX127" s="69">
        <f>'imported data from Web Calc'!CU134</f>
        <v>0.00630170086094514</v>
      </c>
      <c r="CY127" s="69">
        <f>'imported data from Web Calc'!CV134</f>
        <v>0.00458305517159647</v>
      </c>
      <c r="CZ127" s="69">
        <f>'imported data from Web Calc'!CW134</f>
        <v>0.000954803160749264</v>
      </c>
      <c r="DA127" s="69">
        <f>'imported data from Web Calc'!CX134</f>
        <v>0.000763842528599411</v>
      </c>
      <c r="DB127" s="69">
        <f>'imported data from Web Calc'!CY134</f>
        <v>0.00292806302629774</v>
      </c>
      <c r="DC127" s="69">
        <f>'imported data from Web Calc'!DA134</f>
        <v>0.00178229923339863</v>
      </c>
      <c r="DD127" s="69">
        <f>'imported data from Web Calc'!DB134</f>
        <v>0.00070018898454946</v>
      </c>
      <c r="DE127" s="69">
        <f>'imported data from Web Calc'!DC134</f>
        <v>0.000763842528599411</v>
      </c>
      <c r="DF127" s="69">
        <f>'imported data from Web Calc'!DD134</f>
        <v>0.000127307088099902</v>
      </c>
      <c r="DG127" s="69">
        <f>'imported data from Web Calc'!DE134</f>
        <v>0.00388286618704701</v>
      </c>
      <c r="DH127" s="69">
        <f>'imported data from Web Calc'!DF134</f>
        <v>0.0031190236584476</v>
      </c>
      <c r="DI127" s="81"/>
      <c r="DJ127" s="66">
        <f t="shared" si="116"/>
        <v>0.00343092602429236</v>
      </c>
      <c r="DK127" s="66">
        <f t="shared" si="124"/>
        <v>0.0029853512159427</v>
      </c>
      <c r="DL127" s="66">
        <f t="shared" si="124"/>
        <v>0.00228516223139324</v>
      </c>
      <c r="DM127" s="66">
        <f t="shared" si="124"/>
        <v>0.0028580441278428</v>
      </c>
      <c r="DN127" s="66">
        <f t="shared" si="122"/>
        <v>0.0152068316735333</v>
      </c>
      <c r="DO127" s="66">
        <f t="shared" si="122"/>
        <v>0.00540418588984083</v>
      </c>
      <c r="DP127" s="66">
        <f t="shared" si="122"/>
        <v>0.0028580441278428</v>
      </c>
      <c r="DQ127" s="66">
        <f t="shared" si="122"/>
        <v>0.000821130718244367</v>
      </c>
      <c r="DR127" s="66">
        <f t="shared" si="122"/>
        <v>0.00502226462554113</v>
      </c>
      <c r="DS127" s="66">
        <f t="shared" si="122"/>
        <v>0.00260342995164299</v>
      </c>
      <c r="DT127" s="66">
        <f t="shared" si="122"/>
        <v>0.00470399690529137</v>
      </c>
      <c r="DU127" s="66">
        <f t="shared" si="122"/>
        <v>0.00642264259464005</v>
      </c>
      <c r="DV127" s="66">
        <f t="shared" si="122"/>
        <v>0.000693823630144465</v>
      </c>
      <c r="DW127" s="66">
        <f t="shared" si="122"/>
        <v>0.00120305198254407</v>
      </c>
      <c r="DX127" s="66">
        <f t="shared" si="122"/>
        <v>0.0031126583040426</v>
      </c>
      <c r="DY127" s="66">
        <f t="shared" si="122"/>
        <v>0.00152131970279383</v>
      </c>
      <c r="DZ127" s="66">
        <f t="shared" si="122"/>
        <v>0.00133035907064397</v>
      </c>
      <c r="EA127" s="66">
        <f t="shared" si="122"/>
        <v>0.00113939843849412</v>
      </c>
      <c r="EB127" s="66">
        <f t="shared" si="122"/>
        <v>0.000630170086094514</v>
      </c>
      <c r="EC127" s="66">
        <f t="shared" si="122"/>
        <v>0.00489495753744123</v>
      </c>
      <c r="ED127" s="66">
        <f t="shared" si="122"/>
        <v>0.00241246931949314</v>
      </c>
      <c r="EE127" s="66">
        <f t="shared" si="122"/>
        <v>0.00330361893619245</v>
      </c>
      <c r="EF127" s="66">
        <f t="shared" si="122"/>
        <v>0.0097326268852375</v>
      </c>
      <c r="EG127" s="66">
        <f t="shared" si="122"/>
        <v>0.00152131970279383</v>
      </c>
      <c r="EH127" s="66">
        <f t="shared" si="122"/>
        <v>0.00253977640759304</v>
      </c>
      <c r="EI127" s="66">
        <f t="shared" si="122"/>
        <v>0.00241246931949314</v>
      </c>
      <c r="EJ127" s="66">
        <f t="shared" si="122"/>
        <v>0.00145766615874388</v>
      </c>
      <c r="EK127" s="66">
        <f t="shared" si="122"/>
        <v>0.00215785514329334</v>
      </c>
      <c r="EL127" s="66">
        <f t="shared" si="122"/>
        <v>0.00222150868734329</v>
      </c>
      <c r="EM127" s="66">
        <f t="shared" si="122"/>
        <v>0.0126606899115352</v>
      </c>
      <c r="EN127" s="66">
        <f t="shared" si="122"/>
        <v>0.00177593387899363</v>
      </c>
      <c r="EO127" s="66">
        <f t="shared" si="122"/>
        <v>0.00158497324684378</v>
      </c>
      <c r="EP127" s="66">
        <f t="shared" si="122"/>
        <v>0.00317631184809255</v>
      </c>
      <c r="EQ127" s="66">
        <f t="shared" si="122"/>
        <v>0.00260342995164299</v>
      </c>
      <c r="ER127" s="66">
        <f t="shared" si="122"/>
        <v>0.00101209135039422</v>
      </c>
      <c r="ES127" s="66">
        <f t="shared" si="122"/>
        <v>0.000248248821794809</v>
      </c>
      <c r="ET127" s="66">
        <f t="shared" si="122"/>
        <v>0.00279439058379285</v>
      </c>
      <c r="EU127" s="66">
        <f t="shared" si="122"/>
        <v>0.00101209135039422</v>
      </c>
      <c r="EV127" s="66">
        <f t="shared" si="122"/>
        <v>0.000821130718244367</v>
      </c>
      <c r="EW127" s="66">
        <f t="shared" si="122"/>
        <v>0.00578610715414054</v>
      </c>
      <c r="EX127" s="66">
        <f t="shared" si="122"/>
        <v>0.00273073703974289</v>
      </c>
      <c r="EY127" s="66">
        <f t="shared" si="122"/>
        <v>0.00381284728859206</v>
      </c>
      <c r="EZ127" s="66">
        <f t="shared" si="122"/>
        <v>0.00343092602429236</v>
      </c>
      <c r="FA127" s="66">
        <f t="shared" si="122"/>
        <v>0.00222150868734329</v>
      </c>
      <c r="FB127" s="66">
        <f t="shared" si="122"/>
        <v>0.00680456385893975</v>
      </c>
      <c r="FC127" s="66">
        <f t="shared" si="122"/>
        <v>0.00222150868734329</v>
      </c>
      <c r="FD127" s="66">
        <f t="shared" si="122"/>
        <v>0.00992358751738735</v>
      </c>
      <c r="FE127" s="66">
        <f t="shared" si="122"/>
        <v>0.0029853512159427</v>
      </c>
      <c r="FF127" s="66">
        <f t="shared" si="122"/>
        <v>0.00177593387899363</v>
      </c>
      <c r="FG127" s="66">
        <f t="shared" si="122"/>
        <v>0.0028580441278428</v>
      </c>
      <c r="FH127" s="66">
        <f t="shared" si="122"/>
        <v>0.00133035907064397</v>
      </c>
      <c r="FI127" s="66">
        <f t="shared" si="122"/>
        <v>0.000120941733694907</v>
      </c>
      <c r="FJ127" s="66">
        <f t="shared" si="122"/>
        <v>0.00196689451114348</v>
      </c>
      <c r="FK127" s="66">
        <f t="shared" si="122"/>
        <v>0.00145766615874388</v>
      </c>
      <c r="FL127" s="66">
        <f t="shared" si="122"/>
        <v>0.0033672724802424</v>
      </c>
      <c r="FM127" s="66">
        <f t="shared" si="122"/>
        <v>0.00145766615874388</v>
      </c>
      <c r="FN127" s="66">
        <f t="shared" si="122"/>
        <v>0.000884784262294318</v>
      </c>
      <c r="FO127" s="66">
        <f t="shared" si="122"/>
        <v>0.00209420159924339</v>
      </c>
      <c r="FP127" s="66">
        <f t="shared" si="122"/>
        <v>0.0031126583040426</v>
      </c>
      <c r="FQ127" s="66">
        <f t="shared" si="122"/>
        <v>0.00349457956834231</v>
      </c>
      <c r="FR127" s="66">
        <f t="shared" si="122"/>
        <v>0.00190324096709353</v>
      </c>
      <c r="FS127" s="66">
        <f t="shared" si="122"/>
        <v>0.00495861108149118</v>
      </c>
      <c r="FT127" s="66">
        <f t="shared" si="122"/>
        <v>0.00801398119588882</v>
      </c>
      <c r="FU127" s="66">
        <f t="shared" si="122"/>
        <v>0.00292169767189275</v>
      </c>
      <c r="FV127" s="66">
        <f t="shared" si="119"/>
        <v>0.00190324096709353</v>
      </c>
      <c r="FW127" s="66">
        <f t="shared" si="123"/>
        <v>0.00502226462554113</v>
      </c>
      <c r="FX127" s="66">
        <f t="shared" si="123"/>
        <v>0.00820494182803868</v>
      </c>
      <c r="FY127" s="66">
        <f t="shared" si="123"/>
        <v>0.00133035907064397</v>
      </c>
      <c r="FZ127" s="66">
        <f t="shared" si="123"/>
        <v>0.000821130718244367</v>
      </c>
      <c r="GA127" s="66">
        <f t="shared" si="123"/>
        <v>0.00279439058379285</v>
      </c>
      <c r="GB127" s="66">
        <f t="shared" si="123"/>
        <v>0.0111330048543364</v>
      </c>
      <c r="GC127" s="66">
        <f t="shared" si="123"/>
        <v>0.00152131970279383</v>
      </c>
      <c r="GD127" s="66">
        <f t="shared" si="123"/>
        <v>0.00215785514329334</v>
      </c>
      <c r="GE127" s="66">
        <f t="shared" si="123"/>
        <v>0.000884784262294318</v>
      </c>
      <c r="GF127" s="66">
        <f t="shared" si="123"/>
        <v>0.00113939843849412</v>
      </c>
      <c r="GG127" s="66">
        <f t="shared" si="123"/>
        <v>0.000757477174194416</v>
      </c>
      <c r="GH127" s="66">
        <f t="shared" si="123"/>
        <v>0.000630170086094514</v>
      </c>
      <c r="GI127" s="66">
        <f t="shared" si="123"/>
        <v>0.000693823630144465</v>
      </c>
      <c r="GJ127" s="66">
        <f t="shared" si="123"/>
        <v>0.0150795245854334</v>
      </c>
      <c r="GK127" s="66">
        <f t="shared" si="123"/>
        <v>0.00903243790068804</v>
      </c>
      <c r="GL127" s="66">
        <f t="shared" si="123"/>
        <v>0.00292169767189275</v>
      </c>
      <c r="GM127" s="66">
        <f t="shared" si="123"/>
        <v>0.00470399690529137</v>
      </c>
      <c r="GN127" s="66">
        <f t="shared" si="121"/>
        <v>0.0031126583040426</v>
      </c>
      <c r="GO127" s="66">
        <f t="shared" si="121"/>
        <v>0.00604072133034034</v>
      </c>
      <c r="GP127" s="66">
        <f t="shared" si="121"/>
        <v>0.00355823311239226</v>
      </c>
      <c r="GQ127" s="66">
        <f t="shared" si="121"/>
        <v>0.00349457956834231</v>
      </c>
      <c r="GR127" s="66">
        <f t="shared" si="121"/>
        <v>0.00610437487439029</v>
      </c>
      <c r="GS127" s="66">
        <f t="shared" si="121"/>
        <v>0.00629533550654015</v>
      </c>
      <c r="GT127" s="66">
        <f t="shared" si="121"/>
        <v>0.00457668981719147</v>
      </c>
      <c r="GU127" s="66">
        <f t="shared" si="121"/>
        <v>0.000948437806344269</v>
      </c>
      <c r="GV127" s="66">
        <f t="shared" si="121"/>
        <v>0.000757477174194416</v>
      </c>
      <c r="GW127" s="66">
        <f t="shared" si="121"/>
        <v>0.00292169767189275</v>
      </c>
      <c r="GX127" s="66">
        <f t="shared" si="121"/>
        <v>0.00177593387899363</v>
      </c>
      <c r="GY127" s="66">
        <f t="shared" si="121"/>
        <v>0.000693823630144465</v>
      </c>
      <c r="GZ127" s="66">
        <f t="shared" si="121"/>
        <v>0.000757477174194416</v>
      </c>
      <c r="HA127" s="66">
        <f t="shared" si="121"/>
        <v>0.000120941733694907</v>
      </c>
      <c r="HB127" s="66">
        <f t="shared" si="121"/>
        <v>0.00387650083264201</v>
      </c>
      <c r="HC127" s="66">
        <f t="shared" si="121"/>
        <v>0.0031126583040426</v>
      </c>
      <c r="HD127" s="66"/>
    </row>
    <row r="128" spans="1:212">
      <c r="A128">
        <f>'imported data from Web Calc'!A135</f>
        <v>878.5</v>
      </c>
      <c r="B128" t="str">
        <f>'imported data from Web Calc'!B135</f>
        <v>C45H81O13P</v>
      </c>
      <c r="C128" s="61" t="str">
        <f>'imported data from Web Calc'!C135</f>
        <v>PI(36:3)</v>
      </c>
      <c r="D128" s="69">
        <f>'imported data from Web Calc'!H135</f>
        <v>0</v>
      </c>
      <c r="E128" s="69">
        <f>'imported data from Web Calc'!T135</f>
        <v>0</v>
      </c>
      <c r="F128" s="69">
        <f>'imported data from Web Calc'!AF135</f>
        <v>0</v>
      </c>
      <c r="G128" s="69">
        <f>'imported data from Web Calc'!AR135</f>
        <v>6.36535440499509e-5</v>
      </c>
      <c r="H128" s="69">
        <f>'imported data from Web Calc'!BD135</f>
        <v>0</v>
      </c>
      <c r="I128" s="69">
        <f>'imported data from Web Calc'!BP135</f>
        <v>0</v>
      </c>
      <c r="J128" s="69">
        <f>'imported data from Web Calc'!CB135</f>
        <v>0</v>
      </c>
      <c r="K128" s="69">
        <f>'imported data from Web Calc'!CN135</f>
        <v>6.36535440499509e-5</v>
      </c>
      <c r="L128" s="69">
        <f>'imported data from Web Calc'!CZ135</f>
        <v>0</v>
      </c>
      <c r="M128" s="69">
        <f>'imported data from Web Calc'!DG135</f>
        <v>0</v>
      </c>
      <c r="N128" s="78">
        <f t="shared" si="69"/>
        <v>1.27307088099902e-5</v>
      </c>
      <c r="O128" s="69">
        <f>'imported data from Web Calc'!D135</f>
        <v>0.00808400009434377</v>
      </c>
      <c r="P128" s="69">
        <f>'imported data from Web Calc'!E135</f>
        <v>0.00852957490269343</v>
      </c>
      <c r="Q128" s="69">
        <f>'imported data from Web Calc'!F135</f>
        <v>0.00814765363839372</v>
      </c>
      <c r="R128" s="69">
        <f>'imported data from Web Calc'!G135</f>
        <v>0.00846592135864347</v>
      </c>
      <c r="S128" s="69">
        <f>'imported data from Web Calc'!I135</f>
        <v>0.0395925043990695</v>
      </c>
      <c r="T128" s="69">
        <f>'imported data from Web Calc'!J135</f>
        <v>0.0159133860124877</v>
      </c>
      <c r="U128" s="69">
        <f>'imported data from Web Calc'!K135</f>
        <v>0.00617439377284524</v>
      </c>
      <c r="V128" s="69">
        <f>'imported data from Web Calc'!L135</f>
        <v>0.00280075593819784</v>
      </c>
      <c r="W128" s="69">
        <f>'imported data from Web Calc'!M135</f>
        <v>0.0156587718362879</v>
      </c>
      <c r="X128" s="69">
        <f>'imported data from Web Calc'!N135</f>
        <v>0.0107574489444417</v>
      </c>
      <c r="Y128" s="69">
        <f>'imported data from Web Calc'!O135</f>
        <v>0.0170591498053869</v>
      </c>
      <c r="Z128" s="69">
        <f>'imported data from Web Calc'!P135</f>
        <v>0.0202418270078844</v>
      </c>
      <c r="AA128" s="69">
        <f>'imported data from Web Calc'!Q135</f>
        <v>0.00140037796909892</v>
      </c>
      <c r="AB128" s="69">
        <f>'imported data from Web Calc'!R135</f>
        <v>0.00273710239414789</v>
      </c>
      <c r="AC128" s="69">
        <f>'imported data from Web Calc'!S135</f>
        <v>0.00897514971104308</v>
      </c>
      <c r="AD128" s="69">
        <f>'imported data from Web Calc'!U135</f>
        <v>0.00401017327514691</v>
      </c>
      <c r="AE128" s="69">
        <f>'imported data from Web Calc'!V135</f>
        <v>0.00267344885009794</v>
      </c>
      <c r="AF128" s="69">
        <f>'imported data from Web Calc'!W135</f>
        <v>0.00483766934779627</v>
      </c>
      <c r="AG128" s="69">
        <f>'imported data from Web Calc'!X135</f>
        <v>0.00273710239414789</v>
      </c>
      <c r="AH128" s="69">
        <f>'imported data from Web Calc'!Y135</f>
        <v>0.0118395591932909</v>
      </c>
      <c r="AI128" s="69">
        <f>'imported data from Web Calc'!Z135</f>
        <v>0.00719285047764446</v>
      </c>
      <c r="AJ128" s="69">
        <f>'imported data from Web Calc'!AA135</f>
        <v>0.00693823630144465</v>
      </c>
      <c r="AK128" s="69">
        <f>'imported data from Web Calc'!AB135</f>
        <v>0.0276892916617287</v>
      </c>
      <c r="AL128" s="69">
        <f>'imported data from Web Calc'!AC135</f>
        <v>0.00318267720249755</v>
      </c>
      <c r="AM128" s="69">
        <f>'imported data from Web Calc'!AD135</f>
        <v>0.00732015756574436</v>
      </c>
      <c r="AN128" s="69">
        <f>'imported data from Web Calc'!AE135</f>
        <v>0.00821130718244367</v>
      </c>
      <c r="AO128" s="69">
        <f>'imported data from Web Calc'!AG135</f>
        <v>0.00502862997994612</v>
      </c>
      <c r="AP128" s="69">
        <f>'imported data from Web Calc'!AH135</f>
        <v>0.00821130718244367</v>
      </c>
      <c r="AQ128" s="69">
        <f>'imported data from Web Calc'!AI135</f>
        <v>0.00782938591814396</v>
      </c>
      <c r="AR128" s="69">
        <f>'imported data from Web Calc'!AJ135</f>
        <v>0.0341819531548236</v>
      </c>
      <c r="AS128" s="69">
        <f>'imported data from Web Calc'!AK135</f>
        <v>0.00401017327514691</v>
      </c>
      <c r="AT128" s="69">
        <f>'imported data from Web Calc'!AL135</f>
        <v>0.00318267720249755</v>
      </c>
      <c r="AU128" s="69">
        <f>'imported data from Web Calc'!AM135</f>
        <v>0.00833861427054357</v>
      </c>
      <c r="AV128" s="69">
        <f>'imported data from Web Calc'!AN135</f>
        <v>0.00579247250854554</v>
      </c>
      <c r="AW128" s="69">
        <f>'imported data from Web Calc'!AO135</f>
        <v>0.0031190236584476</v>
      </c>
      <c r="AX128" s="69">
        <f>'imported data from Web Calc'!AP135</f>
        <v>0.000572881896449558</v>
      </c>
      <c r="AY128" s="69">
        <f>'imported data from Web Calc'!AQ135</f>
        <v>0.00840226781459352</v>
      </c>
      <c r="AZ128" s="69">
        <f>'imported data from Web Calc'!AS135</f>
        <v>0.00286440948224779</v>
      </c>
      <c r="BA128" s="69">
        <f>'imported data from Web Calc'!AT135</f>
        <v>0.00203691340959843</v>
      </c>
      <c r="BB128" s="69">
        <f>'imported data from Web Calc'!AU135</f>
        <v>0.0132399371623898</v>
      </c>
      <c r="BC128" s="69">
        <f>'imported data from Web Calc'!AV135</f>
        <v>0.00814765363839372</v>
      </c>
      <c r="BD128" s="69">
        <f>'imported data from Web Calc'!AW135</f>
        <v>0.00859322844674338</v>
      </c>
      <c r="BE128" s="69">
        <f>'imported data from Web Calc'!AX135</f>
        <v>0.010375527680142</v>
      </c>
      <c r="BF128" s="69">
        <f>'imported data from Web Calc'!AY135</f>
        <v>0.0099936064158423</v>
      </c>
      <c r="BG128" s="69">
        <f>'imported data from Web Calc'!AZ135</f>
        <v>0.0268617955890793</v>
      </c>
      <c r="BH128" s="69">
        <f>'imported data from Web Calc'!BA135</f>
        <v>0.00935707097534279</v>
      </c>
      <c r="BI128" s="69">
        <f>'imported data from Web Calc'!BB135</f>
        <v>0.0286440948224779</v>
      </c>
      <c r="BJ128" s="69">
        <f>'imported data from Web Calc'!BC135</f>
        <v>0.00840226781459352</v>
      </c>
      <c r="BK128" s="69">
        <f>'imported data from Web Calc'!BE135</f>
        <v>0.00420113390729676</v>
      </c>
      <c r="BL128" s="69">
        <f>'imported data from Web Calc'!BF135</f>
        <v>0.00738381110979431</v>
      </c>
      <c r="BM128" s="69">
        <f>'imported data from Web Calc'!BG135</f>
        <v>0.00280075593819784</v>
      </c>
      <c r="BN128" s="69">
        <f>'imported data from Web Calc'!BH135</f>
        <v>0.000381921264299706</v>
      </c>
      <c r="BO128" s="69">
        <f>'imported data from Web Calc'!BI135</f>
        <v>0.0071291969335945</v>
      </c>
      <c r="BP128" s="69">
        <f>'imported data from Web Calc'!BJ135</f>
        <v>0.00458305517159647</v>
      </c>
      <c r="BQ128" s="69">
        <f>'imported data from Web Calc'!BK135</f>
        <v>0.00725650402169441</v>
      </c>
      <c r="BR128" s="69">
        <f>'imported data from Web Calc'!BL135</f>
        <v>0.00401017327514691</v>
      </c>
      <c r="BS128" s="69">
        <f>'imported data from Web Calc'!BM135</f>
        <v>0.00171864568934868</v>
      </c>
      <c r="BT128" s="69">
        <f>'imported data from Web Calc'!BN135</f>
        <v>0.00611074022879529</v>
      </c>
      <c r="BU128" s="69">
        <f>'imported data from Web Calc'!BO135</f>
        <v>0.00872053553484328</v>
      </c>
      <c r="BV128" s="69">
        <f>'imported data from Web Calc'!BQ135</f>
        <v>0.00897514971104308</v>
      </c>
      <c r="BW128" s="69">
        <f>'imported data from Web Calc'!BR135</f>
        <v>0.00789303946219392</v>
      </c>
      <c r="BX128" s="69">
        <f>'imported data from Web Calc'!BS135</f>
        <v>0.020814708904334</v>
      </c>
      <c r="BY128" s="69">
        <f>'imported data from Web Calc'!BT135</f>
        <v>0.0190960632149853</v>
      </c>
      <c r="BZ128" s="69">
        <f>'imported data from Web Calc'!BU135</f>
        <v>0.00948437806344269</v>
      </c>
      <c r="CA128" s="69">
        <f>'imported data from Web Calc'!BV135</f>
        <v>0.00611074022879529</v>
      </c>
      <c r="CB128" s="69">
        <f>'imported data from Web Calc'!BW135</f>
        <v>0.0131762836183398</v>
      </c>
      <c r="CC128" s="69">
        <f>'imported data from Web Calc'!BX135</f>
        <v>0.0243793073711312</v>
      </c>
      <c r="CD128" s="69">
        <f>'imported data from Web Calc'!BY135</f>
        <v>0.00375555909894711</v>
      </c>
      <c r="CE128" s="69">
        <f>'imported data from Web Calc'!BZ135</f>
        <v>0.00184595277744858</v>
      </c>
      <c r="CF128" s="69">
        <f>'imported data from Web Calc'!CA135</f>
        <v>0.00929341743129284</v>
      </c>
      <c r="CG128" s="69">
        <f>'imported data from Web Calc'!CC135</f>
        <v>0.023297197122282</v>
      </c>
      <c r="CH128" s="69">
        <f>'imported data from Web Calc'!CD135</f>
        <v>0.00343729137869735</v>
      </c>
      <c r="CI128" s="69">
        <f>'imported data from Web Calc'!CE135</f>
        <v>0.00426478745134671</v>
      </c>
      <c r="CJ128" s="69">
        <f>'imported data from Web Calc'!CF135</f>
        <v>0.00273710239414789</v>
      </c>
      <c r="CK128" s="69">
        <f>'imported data from Web Calc'!CG135</f>
        <v>0.00521959061209598</v>
      </c>
      <c r="CL128" s="69">
        <f>'imported data from Web Calc'!CH135</f>
        <v>0.00241883467389814</v>
      </c>
      <c r="CM128" s="69">
        <f>'imported data from Web Calc'!CI135</f>
        <v>0.00210056695364838</v>
      </c>
      <c r="CN128" s="69">
        <f>'imported data from Web Calc'!CJ135</f>
        <v>0.000572881896449558</v>
      </c>
      <c r="CO128" s="69">
        <f>'imported data from Web Calc'!CK135</f>
        <v>0.0423932603372673</v>
      </c>
      <c r="CP128" s="69">
        <f>'imported data from Web Calc'!CL135</f>
        <v>0.0230425829460822</v>
      </c>
      <c r="CQ128" s="69">
        <f>'imported data from Web Calc'!CM135</f>
        <v>0.00846592135864347</v>
      </c>
      <c r="CR128" s="69">
        <f>'imported data from Web Calc'!CO135</f>
        <v>0.0120941733694907</v>
      </c>
      <c r="CS128" s="69">
        <f>'imported data from Web Calc'!CP135</f>
        <v>0.0108847560325416</v>
      </c>
      <c r="CT128" s="69">
        <f>'imported data from Web Calc'!CQ135</f>
        <v>0.0166772285410871</v>
      </c>
      <c r="CU128" s="69">
        <f>'imported data from Web Calc'!CR135</f>
        <v>0.00846592135864347</v>
      </c>
      <c r="CV128" s="69">
        <f>'imported data from Web Calc'!CS135</f>
        <v>0.00897514971104308</v>
      </c>
      <c r="CW128" s="69">
        <f>'imported data from Web Calc'!CT135</f>
        <v>0.0148949293076885</v>
      </c>
      <c r="CX128" s="69">
        <f>'imported data from Web Calc'!CU135</f>
        <v>0.0217058585210333</v>
      </c>
      <c r="CY128" s="69">
        <f>'imported data from Web Calc'!CV135</f>
        <v>0.0213239372567336</v>
      </c>
      <c r="CZ128" s="69">
        <f>'imported data from Web Calc'!CW135</f>
        <v>0.00343729137869735</v>
      </c>
      <c r="DA128" s="69">
        <f>'imported data from Web Calc'!CX135</f>
        <v>0.00190960632149853</v>
      </c>
      <c r="DB128" s="69">
        <f>'imported data from Web Calc'!CY135</f>
        <v>0.00846592135864347</v>
      </c>
      <c r="DC128" s="69">
        <f>'imported data from Web Calc'!DA135</f>
        <v>0.00719285047764446</v>
      </c>
      <c r="DD128" s="69">
        <f>'imported data from Web Calc'!DB135</f>
        <v>0.00210056695364838</v>
      </c>
      <c r="DE128" s="69">
        <f>'imported data from Web Calc'!DC135</f>
        <v>0.00248248821794809</v>
      </c>
      <c r="DF128" s="69">
        <f>'imported data from Web Calc'!DD135</f>
        <v>0.00070018898454946</v>
      </c>
      <c r="DG128" s="69">
        <f>'imported data from Web Calc'!DE135</f>
        <v>0.00770207883004406</v>
      </c>
      <c r="DH128" s="69">
        <f>'imported data from Web Calc'!DF135</f>
        <v>0.00821130718244367</v>
      </c>
      <c r="DI128" s="81"/>
      <c r="DJ128" s="66">
        <f t="shared" si="116"/>
        <v>0.00807126938553378</v>
      </c>
      <c r="DK128" s="66">
        <f t="shared" si="124"/>
        <v>0.00851684419388343</v>
      </c>
      <c r="DL128" s="66">
        <f t="shared" si="124"/>
        <v>0.00813492292958373</v>
      </c>
      <c r="DM128" s="66">
        <f t="shared" si="124"/>
        <v>0.00845319064983348</v>
      </c>
      <c r="DN128" s="66">
        <f t="shared" si="122"/>
        <v>0.0395797736902595</v>
      </c>
      <c r="DO128" s="66">
        <f t="shared" si="122"/>
        <v>0.0159006553036777</v>
      </c>
      <c r="DP128" s="66">
        <f t="shared" si="122"/>
        <v>0.00616166306403525</v>
      </c>
      <c r="DQ128" s="66">
        <f t="shared" si="122"/>
        <v>0.00278802522938785</v>
      </c>
      <c r="DR128" s="66">
        <f t="shared" si="122"/>
        <v>0.0156460411274779</v>
      </c>
      <c r="DS128" s="66">
        <f t="shared" si="122"/>
        <v>0.0107447182356317</v>
      </c>
      <c r="DT128" s="66">
        <f t="shared" si="122"/>
        <v>0.0170464190965769</v>
      </c>
      <c r="DU128" s="66">
        <f t="shared" si="122"/>
        <v>0.0202290962990744</v>
      </c>
      <c r="DV128" s="66">
        <f t="shared" si="122"/>
        <v>0.00138764726028893</v>
      </c>
      <c r="DW128" s="66">
        <f t="shared" si="122"/>
        <v>0.0027243716853379</v>
      </c>
      <c r="DX128" s="66">
        <f t="shared" si="122"/>
        <v>0.00896241900223309</v>
      </c>
      <c r="DY128" s="66">
        <f t="shared" si="122"/>
        <v>0.00399744256633692</v>
      </c>
      <c r="DZ128" s="66">
        <f t="shared" si="122"/>
        <v>0.00266071814128795</v>
      </c>
      <c r="EA128" s="66">
        <f t="shared" si="122"/>
        <v>0.00482493863898628</v>
      </c>
      <c r="EB128" s="66">
        <f t="shared" si="122"/>
        <v>0.0027243716853379</v>
      </c>
      <c r="EC128" s="66">
        <f t="shared" si="122"/>
        <v>0.0118268284844809</v>
      </c>
      <c r="ED128" s="66">
        <f t="shared" si="122"/>
        <v>0.00718011976883446</v>
      </c>
      <c r="EE128" s="66">
        <f t="shared" si="122"/>
        <v>0.00692550559263466</v>
      </c>
      <c r="EF128" s="66">
        <f t="shared" si="122"/>
        <v>0.0276765609529187</v>
      </c>
      <c r="EG128" s="66">
        <f t="shared" si="122"/>
        <v>0.00316994649368756</v>
      </c>
      <c r="EH128" s="66">
        <f t="shared" si="122"/>
        <v>0.00730742685693437</v>
      </c>
      <c r="EI128" s="66">
        <f t="shared" si="122"/>
        <v>0.00819857647363368</v>
      </c>
      <c r="EJ128" s="66">
        <f t="shared" si="122"/>
        <v>0.00501589927113613</v>
      </c>
      <c r="EK128" s="66">
        <f t="shared" si="122"/>
        <v>0.00819857647363368</v>
      </c>
      <c r="EL128" s="66">
        <f t="shared" si="122"/>
        <v>0.00781665520933397</v>
      </c>
      <c r="EM128" s="66">
        <f t="shared" si="122"/>
        <v>0.0341692224460137</v>
      </c>
      <c r="EN128" s="66">
        <f t="shared" si="122"/>
        <v>0.00399744256633692</v>
      </c>
      <c r="EO128" s="66">
        <f t="shared" si="122"/>
        <v>0.00316994649368756</v>
      </c>
      <c r="EP128" s="66">
        <f t="shared" si="122"/>
        <v>0.00832588356173358</v>
      </c>
      <c r="EQ128" s="66">
        <f t="shared" si="122"/>
        <v>0.00577974179973554</v>
      </c>
      <c r="ER128" s="66">
        <f t="shared" si="122"/>
        <v>0.00310629294963761</v>
      </c>
      <c r="ES128" s="66">
        <f t="shared" si="122"/>
        <v>0.000560151187639568</v>
      </c>
      <c r="ET128" s="66">
        <f t="shared" si="122"/>
        <v>0.00838953710578353</v>
      </c>
      <c r="EU128" s="66">
        <f t="shared" si="122"/>
        <v>0.0028516787734378</v>
      </c>
      <c r="EV128" s="66">
        <f t="shared" si="122"/>
        <v>0.00202418270078844</v>
      </c>
      <c r="EW128" s="66">
        <f t="shared" si="122"/>
        <v>0.0132272064535798</v>
      </c>
      <c r="EX128" s="66">
        <f t="shared" si="122"/>
        <v>0.00813492292958373</v>
      </c>
      <c r="EY128" s="66">
        <f t="shared" si="122"/>
        <v>0.00858049773793339</v>
      </c>
      <c r="EZ128" s="66">
        <f t="shared" si="122"/>
        <v>0.010362796971332</v>
      </c>
      <c r="FA128" s="66">
        <f t="shared" si="122"/>
        <v>0.00998087570703231</v>
      </c>
      <c r="FB128" s="66">
        <f t="shared" si="122"/>
        <v>0.0268490648802693</v>
      </c>
      <c r="FC128" s="66">
        <f t="shared" si="122"/>
        <v>0.0093443402665328</v>
      </c>
      <c r="FD128" s="66">
        <f t="shared" si="122"/>
        <v>0.0286313641136679</v>
      </c>
      <c r="FE128" s="66">
        <f t="shared" si="122"/>
        <v>0.00838953710578353</v>
      </c>
      <c r="FF128" s="66">
        <f t="shared" si="122"/>
        <v>0.00418840319848677</v>
      </c>
      <c r="FG128" s="66">
        <f t="shared" si="122"/>
        <v>0.00737108040098432</v>
      </c>
      <c r="FH128" s="66">
        <f t="shared" si="122"/>
        <v>0.00278802522938785</v>
      </c>
      <c r="FI128" s="66">
        <f t="shared" si="122"/>
        <v>0.000369190555489715</v>
      </c>
      <c r="FJ128" s="66">
        <f t="shared" si="122"/>
        <v>0.00711646622478451</v>
      </c>
      <c r="FK128" s="66">
        <f t="shared" si="122"/>
        <v>0.00457032446278648</v>
      </c>
      <c r="FL128" s="66">
        <f t="shared" si="122"/>
        <v>0.00724377331288442</v>
      </c>
      <c r="FM128" s="66">
        <f t="shared" si="122"/>
        <v>0.00399744256633692</v>
      </c>
      <c r="FN128" s="66">
        <f t="shared" si="122"/>
        <v>0.00170591498053869</v>
      </c>
      <c r="FO128" s="66">
        <f t="shared" si="122"/>
        <v>0.0060980095199853</v>
      </c>
      <c r="FP128" s="66">
        <f t="shared" si="122"/>
        <v>0.00870780482603329</v>
      </c>
      <c r="FQ128" s="66">
        <f t="shared" si="122"/>
        <v>0.00896241900223309</v>
      </c>
      <c r="FR128" s="66">
        <f t="shared" si="122"/>
        <v>0.00788030875338393</v>
      </c>
      <c r="FS128" s="66">
        <f t="shared" si="122"/>
        <v>0.020801978195524</v>
      </c>
      <c r="FT128" s="66">
        <f t="shared" si="122"/>
        <v>0.0190833325061753</v>
      </c>
      <c r="FU128" s="66">
        <f t="shared" si="122"/>
        <v>0.0094716473546327</v>
      </c>
      <c r="FV128" s="66">
        <f t="shared" si="119"/>
        <v>0.0060980095199853</v>
      </c>
      <c r="FW128" s="66">
        <f t="shared" si="123"/>
        <v>0.0131635529095299</v>
      </c>
      <c r="FX128" s="66">
        <f t="shared" si="123"/>
        <v>0.0243665766623212</v>
      </c>
      <c r="FY128" s="66">
        <f t="shared" si="123"/>
        <v>0.00374282839013712</v>
      </c>
      <c r="FZ128" s="66">
        <f t="shared" si="123"/>
        <v>0.00183322206863859</v>
      </c>
      <c r="GA128" s="66">
        <f t="shared" si="123"/>
        <v>0.00928068672248285</v>
      </c>
      <c r="GB128" s="66">
        <f t="shared" si="123"/>
        <v>0.0232844664134721</v>
      </c>
      <c r="GC128" s="66">
        <f t="shared" si="123"/>
        <v>0.00342456066988736</v>
      </c>
      <c r="GD128" s="66">
        <f t="shared" si="123"/>
        <v>0.00425205674253672</v>
      </c>
      <c r="GE128" s="66">
        <f t="shared" si="123"/>
        <v>0.0027243716853379</v>
      </c>
      <c r="GF128" s="66">
        <f t="shared" si="123"/>
        <v>0.00520685990328599</v>
      </c>
      <c r="GG128" s="66">
        <f t="shared" si="123"/>
        <v>0.00240610396508815</v>
      </c>
      <c r="GH128" s="66">
        <f t="shared" si="123"/>
        <v>0.00208783624483839</v>
      </c>
      <c r="GI128" s="66">
        <f t="shared" si="123"/>
        <v>0.000560151187639568</v>
      </c>
      <c r="GJ128" s="66">
        <f t="shared" si="123"/>
        <v>0.0423805296284573</v>
      </c>
      <c r="GK128" s="66">
        <f t="shared" si="123"/>
        <v>0.0230298522372723</v>
      </c>
      <c r="GL128" s="66">
        <f t="shared" si="123"/>
        <v>0.00845319064983348</v>
      </c>
      <c r="GM128" s="66">
        <f t="shared" si="123"/>
        <v>0.0120814426606807</v>
      </c>
      <c r="GN128" s="66">
        <f t="shared" si="121"/>
        <v>0.0108720253237316</v>
      </c>
      <c r="GO128" s="66">
        <f t="shared" si="121"/>
        <v>0.0166644978322772</v>
      </c>
      <c r="GP128" s="66">
        <f t="shared" si="121"/>
        <v>0.00845319064983348</v>
      </c>
      <c r="GQ128" s="66">
        <f t="shared" si="121"/>
        <v>0.00896241900223309</v>
      </c>
      <c r="GR128" s="66">
        <f t="shared" si="121"/>
        <v>0.0148821985988785</v>
      </c>
      <c r="GS128" s="66">
        <f t="shared" si="121"/>
        <v>0.0216931278122233</v>
      </c>
      <c r="GT128" s="66">
        <f t="shared" si="121"/>
        <v>0.0213112065479236</v>
      </c>
      <c r="GU128" s="66">
        <f t="shared" si="121"/>
        <v>0.00342456066988736</v>
      </c>
      <c r="GV128" s="66">
        <f t="shared" si="121"/>
        <v>0.00189687561268854</v>
      </c>
      <c r="GW128" s="66">
        <f t="shared" si="121"/>
        <v>0.00845319064983348</v>
      </c>
      <c r="GX128" s="66">
        <f t="shared" si="121"/>
        <v>0.00718011976883446</v>
      </c>
      <c r="GY128" s="66">
        <f t="shared" si="121"/>
        <v>0.00208783624483839</v>
      </c>
      <c r="GZ128" s="66">
        <f t="shared" si="121"/>
        <v>0.0024697575091381</v>
      </c>
      <c r="HA128" s="66">
        <f t="shared" si="121"/>
        <v>0.00068745827573947</v>
      </c>
      <c r="HB128" s="66">
        <f t="shared" si="121"/>
        <v>0.00768934812123407</v>
      </c>
      <c r="HC128" s="66">
        <f t="shared" si="121"/>
        <v>0.00819857647363368</v>
      </c>
      <c r="HD128" s="66"/>
    </row>
    <row r="129" spans="1:212">
      <c r="A129">
        <f>'imported data from Web Calc'!A136</f>
        <v>880.6</v>
      </c>
      <c r="B129" t="str">
        <f>'imported data from Web Calc'!B136</f>
        <v>C45H83O13P</v>
      </c>
      <c r="C129" s="61" t="str">
        <f>'imported data from Web Calc'!C136</f>
        <v>PI(36:2)</v>
      </c>
      <c r="D129" s="69">
        <f>'imported data from Web Calc'!H136</f>
        <v>6.36535440499509e-5</v>
      </c>
      <c r="E129" s="69">
        <f>'imported data from Web Calc'!T136</f>
        <v>0</v>
      </c>
      <c r="F129" s="69">
        <f>'imported data from Web Calc'!AF136</f>
        <v>0</v>
      </c>
      <c r="G129" s="69">
        <f>'imported data from Web Calc'!AR136</f>
        <v>6.36535440499509e-5</v>
      </c>
      <c r="H129" s="69">
        <f>'imported data from Web Calc'!BD136</f>
        <v>6.36535440499509e-5</v>
      </c>
      <c r="I129" s="69">
        <f>'imported data from Web Calc'!BP136</f>
        <v>0</v>
      </c>
      <c r="J129" s="69">
        <f>'imported data from Web Calc'!CB136</f>
        <v>0</v>
      </c>
      <c r="K129" s="69">
        <f>'imported data from Web Calc'!CN136</f>
        <v>0</v>
      </c>
      <c r="L129" s="69">
        <f>'imported data from Web Calc'!CZ136</f>
        <v>0</v>
      </c>
      <c r="M129" s="69">
        <f>'imported data from Web Calc'!DG136</f>
        <v>0</v>
      </c>
      <c r="N129" s="78">
        <f t="shared" si="69"/>
        <v>1.90960632149853e-5</v>
      </c>
      <c r="O129" s="69">
        <f>'imported data from Web Calc'!D136</f>
        <v>0.00725650402169441</v>
      </c>
      <c r="P129" s="69">
        <f>'imported data from Web Calc'!E136</f>
        <v>0.0068745827573947</v>
      </c>
      <c r="Q129" s="69">
        <f>'imported data from Web Calc'!F136</f>
        <v>0.00655631503714495</v>
      </c>
      <c r="R129" s="69">
        <f>'imported data from Web Calc'!G136</f>
        <v>0.00681092921334475</v>
      </c>
      <c r="S129" s="69">
        <f>'imported data from Web Calc'!I136</f>
        <v>0.0338000318905239</v>
      </c>
      <c r="T129" s="69">
        <f>'imported data from Web Calc'!J136</f>
        <v>0.0126670552659402</v>
      </c>
      <c r="U129" s="69">
        <f>'imported data from Web Calc'!K136</f>
        <v>0.00401017327514691</v>
      </c>
      <c r="V129" s="69">
        <f>'imported data from Web Calc'!L136</f>
        <v>0.00222787404174828</v>
      </c>
      <c r="W129" s="69">
        <f>'imported data from Web Calc'!M136</f>
        <v>0.0122214804575906</v>
      </c>
      <c r="X129" s="69">
        <f>'imported data from Web Calc'!N136</f>
        <v>0.00954803160749264</v>
      </c>
      <c r="Y129" s="69">
        <f>'imported data from Web Calc'!O136</f>
        <v>0.0131126300742899</v>
      </c>
      <c r="Z129" s="69">
        <f>'imported data from Web Calc'!P136</f>
        <v>0.0153405041160382</v>
      </c>
      <c r="AA129" s="69">
        <f>'imported data from Web Calc'!Q136</f>
        <v>0.00108211024884917</v>
      </c>
      <c r="AB129" s="69">
        <f>'imported data from Web Calc'!R136</f>
        <v>0.00273710239414789</v>
      </c>
      <c r="AC129" s="69">
        <f>'imported data from Web Calc'!S136</f>
        <v>0.00655631503714495</v>
      </c>
      <c r="AD129" s="69">
        <f>'imported data from Web Calc'!U136</f>
        <v>0.00343729137869735</v>
      </c>
      <c r="AE129" s="69">
        <f>'imported data from Web Calc'!V136</f>
        <v>0.00254614176199804</v>
      </c>
      <c r="AF129" s="69">
        <f>'imported data from Web Calc'!W136</f>
        <v>0.00343729137869735</v>
      </c>
      <c r="AG129" s="69">
        <f>'imported data from Web Calc'!X136</f>
        <v>0.00229152758579823</v>
      </c>
      <c r="AH129" s="69">
        <f>'imported data from Web Calc'!Y136</f>
        <v>0.0110757166646915</v>
      </c>
      <c r="AI129" s="69">
        <f>'imported data from Web Calc'!Z136</f>
        <v>0.00617439377284524</v>
      </c>
      <c r="AJ129" s="69">
        <f>'imported data from Web Calc'!AA136</f>
        <v>0.00464670871564642</v>
      </c>
      <c r="AK129" s="69">
        <f>'imported data from Web Calc'!AB136</f>
        <v>0.0243793073711312</v>
      </c>
      <c r="AL129" s="69">
        <f>'imported data from Web Calc'!AC136</f>
        <v>0.00165499214529872</v>
      </c>
      <c r="AM129" s="69">
        <f>'imported data from Web Calc'!AD136</f>
        <v>0.00541055124424583</v>
      </c>
      <c r="AN129" s="69">
        <f>'imported data from Web Calc'!AE136</f>
        <v>0.00604708668474534</v>
      </c>
      <c r="AO129" s="69">
        <f>'imported data from Web Calc'!AG136</f>
        <v>0.00394651973109696</v>
      </c>
      <c r="AP129" s="69">
        <f>'imported data from Web Calc'!AH136</f>
        <v>0.00668362212524485</v>
      </c>
      <c r="AQ129" s="69">
        <f>'imported data from Web Calc'!AI136</f>
        <v>0.00591977959664544</v>
      </c>
      <c r="AR129" s="69">
        <f>'imported data from Web Calc'!AJ136</f>
        <v>0.0257796853402301</v>
      </c>
      <c r="AS129" s="69">
        <f>'imported data from Web Calc'!AK136</f>
        <v>0.0031190236584476</v>
      </c>
      <c r="AT129" s="69">
        <f>'imported data from Web Calc'!AL136</f>
        <v>0.00280075593819784</v>
      </c>
      <c r="AU129" s="69">
        <f>'imported data from Web Calc'!AM136</f>
        <v>0.00706554338954455</v>
      </c>
      <c r="AV129" s="69">
        <f>'imported data from Web Calc'!AN136</f>
        <v>0.00439209453944661</v>
      </c>
      <c r="AW129" s="69">
        <f>'imported data from Web Calc'!AO136</f>
        <v>0.00292806302629774</v>
      </c>
      <c r="AX129" s="69">
        <f>'imported data from Web Calc'!AP136</f>
        <v>0.000636535440499509</v>
      </c>
      <c r="AY129" s="69">
        <f>'imported data from Web Calc'!AQ136</f>
        <v>0.006492661493095</v>
      </c>
      <c r="AZ129" s="69">
        <f>'imported data from Web Calc'!AS136</f>
        <v>0.00222787404174828</v>
      </c>
      <c r="BA129" s="69">
        <f>'imported data from Web Calc'!AT136</f>
        <v>0.00190960632149853</v>
      </c>
      <c r="BB129" s="69">
        <f>'imported data from Web Calc'!AU136</f>
        <v>0.0112666772968413</v>
      </c>
      <c r="BC129" s="69">
        <f>'imported data from Web Calc'!AV136</f>
        <v>0.00623804731689519</v>
      </c>
      <c r="BD129" s="69">
        <f>'imported data from Web Calc'!AW136</f>
        <v>0.00585612605259549</v>
      </c>
      <c r="BE129" s="69">
        <f>'imported data from Web Calc'!AX136</f>
        <v>0.00795669300624387</v>
      </c>
      <c r="BF129" s="69">
        <f>'imported data from Web Calc'!AY136</f>
        <v>0.00872053553484328</v>
      </c>
      <c r="BG129" s="69">
        <f>'imported data from Web Calc'!AZ136</f>
        <v>0.0214512443448335</v>
      </c>
      <c r="BH129" s="69">
        <f>'imported data from Web Calc'!BA136</f>
        <v>0.00668362212524485</v>
      </c>
      <c r="BI129" s="69">
        <f>'imported data from Web Calc'!BB136</f>
        <v>0.0215148978888834</v>
      </c>
      <c r="BJ129" s="69">
        <f>'imported data from Web Calc'!BC136</f>
        <v>0.00642900794904504</v>
      </c>
      <c r="BK129" s="69">
        <f>'imported data from Web Calc'!BE136</f>
        <v>0.00280075593819784</v>
      </c>
      <c r="BL129" s="69">
        <f>'imported data from Web Calc'!BF136</f>
        <v>0.00617439377284524</v>
      </c>
      <c r="BM129" s="69">
        <f>'imported data from Web Calc'!BG136</f>
        <v>0.00260979530604799</v>
      </c>
      <c r="BN129" s="69">
        <f>'imported data from Web Calc'!BH136</f>
        <v>0.000509228352399607</v>
      </c>
      <c r="BO129" s="69">
        <f>'imported data from Web Calc'!BI136</f>
        <v>0.00591977959664544</v>
      </c>
      <c r="BP129" s="69">
        <f>'imported data from Web Calc'!BJ136</f>
        <v>0.00439209453944661</v>
      </c>
      <c r="BQ129" s="69">
        <f>'imported data from Web Calc'!BK136</f>
        <v>0.00719285047764446</v>
      </c>
      <c r="BR129" s="69">
        <f>'imported data from Web Calc'!BL136</f>
        <v>0.00254614176199804</v>
      </c>
      <c r="BS129" s="69">
        <f>'imported data from Web Calc'!BM136</f>
        <v>0.00140037796909892</v>
      </c>
      <c r="BT129" s="69">
        <f>'imported data from Web Calc'!BN136</f>
        <v>0.00502862997994612</v>
      </c>
      <c r="BU129" s="69">
        <f>'imported data from Web Calc'!BO136</f>
        <v>0.00668362212524485</v>
      </c>
      <c r="BV129" s="69">
        <f>'imported data from Web Calc'!BQ136</f>
        <v>0.00795669300624387</v>
      </c>
      <c r="BW129" s="69">
        <f>'imported data from Web Calc'!BR136</f>
        <v>0.00732015756574436</v>
      </c>
      <c r="BX129" s="69">
        <f>'imported data from Web Calc'!BS136</f>
        <v>0.0172501104375367</v>
      </c>
      <c r="BY129" s="69">
        <f>'imported data from Web Calc'!BT136</f>
        <v>0.0158497324684378</v>
      </c>
      <c r="BZ129" s="69">
        <f>'imported data from Web Calc'!BU136</f>
        <v>0.00547420478829578</v>
      </c>
      <c r="CA129" s="69">
        <f>'imported data from Web Calc'!BV136</f>
        <v>0.00458305517159647</v>
      </c>
      <c r="CB129" s="69">
        <f>'imported data from Web Calc'!BW136</f>
        <v>0.00821130718244367</v>
      </c>
      <c r="CC129" s="69">
        <f>'imported data from Web Calc'!BX136</f>
        <v>0.0206237482721841</v>
      </c>
      <c r="CD129" s="69">
        <f>'imported data from Web Calc'!BY136</f>
        <v>0.0031190236584476</v>
      </c>
      <c r="CE129" s="69">
        <f>'imported data from Web Calc'!BZ136</f>
        <v>0.00190960632149853</v>
      </c>
      <c r="CF129" s="69">
        <f>'imported data from Web Calc'!CA136</f>
        <v>0.00611074022879529</v>
      </c>
      <c r="CG129" s="69">
        <f>'imported data from Web Calc'!CC136</f>
        <v>0.0199235592876346</v>
      </c>
      <c r="CH129" s="69">
        <f>'imported data from Web Calc'!CD136</f>
        <v>0.00343729137869735</v>
      </c>
      <c r="CI129" s="69">
        <f>'imported data from Web Calc'!CE136</f>
        <v>0.0035009449227473</v>
      </c>
      <c r="CJ129" s="69">
        <f>'imported data from Web Calc'!CF136</f>
        <v>0.00248248821794809</v>
      </c>
      <c r="CK129" s="69">
        <f>'imported data from Web Calc'!CG136</f>
        <v>0.00407382681919686</v>
      </c>
      <c r="CL129" s="69">
        <f>'imported data from Web Calc'!CH136</f>
        <v>0.00190960632149853</v>
      </c>
      <c r="CM129" s="69">
        <f>'imported data from Web Calc'!CI136</f>
        <v>0.00101845670479921</v>
      </c>
      <c r="CN129" s="69">
        <f>'imported data from Web Calc'!CJ136</f>
        <v>0.000509228352399607</v>
      </c>
      <c r="CO129" s="69">
        <f>'imported data from Web Calc'!CK136</f>
        <v>0.035009449227473</v>
      </c>
      <c r="CP129" s="69">
        <f>'imported data from Web Calc'!CL136</f>
        <v>0.0200508663757345</v>
      </c>
      <c r="CQ129" s="69">
        <f>'imported data from Web Calc'!CM136</f>
        <v>0.00617439377284524</v>
      </c>
      <c r="CR129" s="69">
        <f>'imported data from Web Calc'!CO136</f>
        <v>0.00916611034319293</v>
      </c>
      <c r="CS129" s="69">
        <f>'imported data from Web Calc'!CP136</f>
        <v>0.00795669300624387</v>
      </c>
      <c r="CT129" s="69">
        <f>'imported data from Web Calc'!CQ136</f>
        <v>0.0122214804575906</v>
      </c>
      <c r="CU129" s="69">
        <f>'imported data from Web Calc'!CR136</f>
        <v>0.00655631503714495</v>
      </c>
      <c r="CV129" s="69">
        <f>'imported data from Web Calc'!CS136</f>
        <v>0.00732015756574436</v>
      </c>
      <c r="CW129" s="69">
        <f>'imported data from Web Calc'!CT136</f>
        <v>0.0122214804575906</v>
      </c>
      <c r="CX129" s="69">
        <f>'imported data from Web Calc'!CU136</f>
        <v>0.0190960632149853</v>
      </c>
      <c r="CY129" s="69">
        <f>'imported data from Web Calc'!CV136</f>
        <v>0.0148949293076885</v>
      </c>
      <c r="CZ129" s="69">
        <f>'imported data from Web Calc'!CW136</f>
        <v>0.00343729137869735</v>
      </c>
      <c r="DA129" s="69">
        <f>'imported data from Web Calc'!CX136</f>
        <v>0.00159133860124877</v>
      </c>
      <c r="DB129" s="69">
        <f>'imported data from Web Calc'!CY136</f>
        <v>0.0066199685811949</v>
      </c>
      <c r="DC129" s="69">
        <f>'imported data from Web Calc'!DA136</f>
        <v>0.00681092921334475</v>
      </c>
      <c r="DD129" s="69">
        <f>'imported data from Web Calc'!DB136</f>
        <v>0.00222787404174828</v>
      </c>
      <c r="DE129" s="69">
        <f>'imported data from Web Calc'!DC136</f>
        <v>0.00197325986554848</v>
      </c>
      <c r="DF129" s="69">
        <f>'imported data from Web Calc'!DD136</f>
        <v>0.000445574808349657</v>
      </c>
      <c r="DG129" s="69">
        <f>'imported data from Web Calc'!DE136</f>
        <v>0.00668362212524485</v>
      </c>
      <c r="DH129" s="69">
        <f>'imported data from Web Calc'!DF136</f>
        <v>0.00655631503714495</v>
      </c>
      <c r="DI129" s="81"/>
      <c r="DJ129" s="66">
        <f t="shared" si="116"/>
        <v>0.00723740795847942</v>
      </c>
      <c r="DK129" s="66">
        <f t="shared" si="124"/>
        <v>0.00685548669417972</v>
      </c>
      <c r="DL129" s="66">
        <f t="shared" si="124"/>
        <v>0.00653721897392996</v>
      </c>
      <c r="DM129" s="66">
        <f t="shared" si="124"/>
        <v>0.00679183315012976</v>
      </c>
      <c r="DN129" s="66">
        <f t="shared" si="122"/>
        <v>0.033780935827309</v>
      </c>
      <c r="DO129" s="66">
        <f t="shared" si="122"/>
        <v>0.0126479592027253</v>
      </c>
      <c r="DP129" s="66">
        <f t="shared" si="122"/>
        <v>0.00399107721193192</v>
      </c>
      <c r="DQ129" s="66">
        <f t="shared" si="122"/>
        <v>0.0022087779785333</v>
      </c>
      <c r="DR129" s="66">
        <f t="shared" si="122"/>
        <v>0.0122023843943756</v>
      </c>
      <c r="DS129" s="66">
        <f t="shared" si="122"/>
        <v>0.00952893554427765</v>
      </c>
      <c r="DT129" s="66">
        <f t="shared" si="122"/>
        <v>0.0130935340110749</v>
      </c>
      <c r="DU129" s="66">
        <f t="shared" si="122"/>
        <v>0.0153214080528232</v>
      </c>
      <c r="DV129" s="66">
        <f t="shared" si="122"/>
        <v>0.00106301418563418</v>
      </c>
      <c r="DW129" s="66">
        <f t="shared" si="122"/>
        <v>0.0027180063309329</v>
      </c>
      <c r="DX129" s="66">
        <f t="shared" si="122"/>
        <v>0.00653721897392996</v>
      </c>
      <c r="DY129" s="66">
        <f t="shared" si="122"/>
        <v>0.00341819531548237</v>
      </c>
      <c r="DZ129" s="66">
        <f t="shared" si="122"/>
        <v>0.00252704569878305</v>
      </c>
      <c r="EA129" s="66">
        <f t="shared" si="122"/>
        <v>0.00341819531548237</v>
      </c>
      <c r="EB129" s="66">
        <f t="shared" si="122"/>
        <v>0.00227243152258325</v>
      </c>
      <c r="EC129" s="66">
        <f t="shared" ref="EC129:FU130" si="125">IF(AH129-$N129&gt;0,AH129-$N129,0)</f>
        <v>0.0110566206014765</v>
      </c>
      <c r="ED129" s="66">
        <f t="shared" si="125"/>
        <v>0.00615529770963026</v>
      </c>
      <c r="EE129" s="66">
        <f t="shared" si="125"/>
        <v>0.00462761265243143</v>
      </c>
      <c r="EF129" s="66">
        <f t="shared" si="125"/>
        <v>0.0243602113079162</v>
      </c>
      <c r="EG129" s="66">
        <f t="shared" si="125"/>
        <v>0.00163589608208374</v>
      </c>
      <c r="EH129" s="66">
        <f t="shared" si="125"/>
        <v>0.00539145518103084</v>
      </c>
      <c r="EI129" s="66">
        <f t="shared" si="125"/>
        <v>0.00602799062153035</v>
      </c>
      <c r="EJ129" s="66">
        <f t="shared" si="125"/>
        <v>0.00392742366788197</v>
      </c>
      <c r="EK129" s="66">
        <f t="shared" si="125"/>
        <v>0.00666452606202986</v>
      </c>
      <c r="EL129" s="66">
        <f t="shared" si="125"/>
        <v>0.00590068353343045</v>
      </c>
      <c r="EM129" s="66">
        <f t="shared" si="125"/>
        <v>0.0257605892770151</v>
      </c>
      <c r="EN129" s="66">
        <f t="shared" si="125"/>
        <v>0.00309992759523261</v>
      </c>
      <c r="EO129" s="66">
        <f t="shared" si="125"/>
        <v>0.00278165987498286</v>
      </c>
      <c r="EP129" s="66">
        <f t="shared" si="125"/>
        <v>0.00704644732632957</v>
      </c>
      <c r="EQ129" s="66">
        <f t="shared" si="125"/>
        <v>0.00437299847623163</v>
      </c>
      <c r="ER129" s="66">
        <f t="shared" si="125"/>
        <v>0.00290896696308276</v>
      </c>
      <c r="ES129" s="66">
        <f t="shared" si="125"/>
        <v>0.000617439377284524</v>
      </c>
      <c r="ET129" s="66">
        <f t="shared" si="125"/>
        <v>0.00647356542988001</v>
      </c>
      <c r="EU129" s="66">
        <f t="shared" si="125"/>
        <v>0.0022087779785333</v>
      </c>
      <c r="EV129" s="66">
        <f t="shared" si="125"/>
        <v>0.00189051025828354</v>
      </c>
      <c r="EW129" s="66">
        <f t="shared" si="125"/>
        <v>0.0112475812336263</v>
      </c>
      <c r="EX129" s="66">
        <f t="shared" si="125"/>
        <v>0.00621895125368021</v>
      </c>
      <c r="EY129" s="66">
        <f t="shared" si="125"/>
        <v>0.0058370299893805</v>
      </c>
      <c r="EZ129" s="66">
        <f t="shared" si="125"/>
        <v>0.00793759694302888</v>
      </c>
      <c r="FA129" s="66">
        <f t="shared" si="125"/>
        <v>0.00870143947162829</v>
      </c>
      <c r="FB129" s="66">
        <f t="shared" si="125"/>
        <v>0.0214321482816185</v>
      </c>
      <c r="FC129" s="66">
        <f t="shared" si="125"/>
        <v>0.00666452606202986</v>
      </c>
      <c r="FD129" s="66">
        <f t="shared" si="125"/>
        <v>0.0214958018256684</v>
      </c>
      <c r="FE129" s="66">
        <f t="shared" si="125"/>
        <v>0.00640991188583006</v>
      </c>
      <c r="FF129" s="66">
        <f t="shared" si="125"/>
        <v>0.00278165987498286</v>
      </c>
      <c r="FG129" s="66">
        <f t="shared" si="125"/>
        <v>0.00615529770963026</v>
      </c>
      <c r="FH129" s="66">
        <f t="shared" si="125"/>
        <v>0.002590699242833</v>
      </c>
      <c r="FI129" s="66">
        <f t="shared" si="125"/>
        <v>0.000490132289184622</v>
      </c>
      <c r="FJ129" s="66">
        <f t="shared" si="125"/>
        <v>0.00590068353343045</v>
      </c>
      <c r="FK129" s="66">
        <f t="shared" si="125"/>
        <v>0.00437299847623163</v>
      </c>
      <c r="FL129" s="66">
        <f t="shared" si="125"/>
        <v>0.00717375441442947</v>
      </c>
      <c r="FM129" s="66">
        <f t="shared" si="125"/>
        <v>0.00252704569878305</v>
      </c>
      <c r="FN129" s="66">
        <f t="shared" si="125"/>
        <v>0.00138128190588394</v>
      </c>
      <c r="FO129" s="66">
        <f t="shared" si="125"/>
        <v>0.00500953391673114</v>
      </c>
      <c r="FP129" s="66">
        <f t="shared" si="125"/>
        <v>0.00666452606202986</v>
      </c>
      <c r="FQ129" s="66">
        <f t="shared" si="125"/>
        <v>0.00793759694302888</v>
      </c>
      <c r="FR129" s="66">
        <f t="shared" si="125"/>
        <v>0.00730106150252937</v>
      </c>
      <c r="FS129" s="66">
        <f t="shared" si="125"/>
        <v>0.0172310143743217</v>
      </c>
      <c r="FT129" s="66">
        <f t="shared" si="125"/>
        <v>0.0158306364052228</v>
      </c>
      <c r="FU129" s="66">
        <f t="shared" si="125"/>
        <v>0.0054551087250808</v>
      </c>
      <c r="FV129" s="66">
        <f t="shared" si="119"/>
        <v>0.00456395910838148</v>
      </c>
      <c r="FW129" s="66">
        <f t="shared" si="123"/>
        <v>0.00819221111922869</v>
      </c>
      <c r="FX129" s="66">
        <f t="shared" si="123"/>
        <v>0.0206046522089691</v>
      </c>
      <c r="FY129" s="66">
        <f t="shared" si="123"/>
        <v>0.00309992759523261</v>
      </c>
      <c r="FZ129" s="66">
        <f t="shared" si="123"/>
        <v>0.00189051025828354</v>
      </c>
      <c r="GA129" s="66">
        <f t="shared" si="123"/>
        <v>0.0060916441655803</v>
      </c>
      <c r="GB129" s="66">
        <f t="shared" si="123"/>
        <v>0.0199044632244197</v>
      </c>
      <c r="GC129" s="66">
        <f t="shared" si="123"/>
        <v>0.00341819531548237</v>
      </c>
      <c r="GD129" s="66">
        <f t="shared" si="123"/>
        <v>0.00348184885953232</v>
      </c>
      <c r="GE129" s="66">
        <f t="shared" si="123"/>
        <v>0.0024633921547331</v>
      </c>
      <c r="GF129" s="66">
        <f t="shared" si="123"/>
        <v>0.00405473075598187</v>
      </c>
      <c r="GG129" s="66">
        <f t="shared" si="123"/>
        <v>0.00189051025828354</v>
      </c>
      <c r="GH129" s="66">
        <f t="shared" si="123"/>
        <v>0.00099936064158423</v>
      </c>
      <c r="GI129" s="66">
        <f t="shared" si="123"/>
        <v>0.000490132289184622</v>
      </c>
      <c r="GJ129" s="66">
        <f t="shared" si="123"/>
        <v>0.034990353164258</v>
      </c>
      <c r="GK129" s="66">
        <f t="shared" si="123"/>
        <v>0.0200317703125196</v>
      </c>
      <c r="GL129" s="66">
        <f t="shared" si="123"/>
        <v>0.00615529770963026</v>
      </c>
      <c r="GM129" s="66">
        <f t="shared" si="123"/>
        <v>0.00914701427997795</v>
      </c>
      <c r="GN129" s="66">
        <f t="shared" si="121"/>
        <v>0.00793759694302888</v>
      </c>
      <c r="GO129" s="66">
        <f t="shared" si="121"/>
        <v>0.0122023843943756</v>
      </c>
      <c r="GP129" s="66">
        <f t="shared" si="121"/>
        <v>0.00653721897392996</v>
      </c>
      <c r="GQ129" s="66">
        <f t="shared" si="121"/>
        <v>0.00730106150252937</v>
      </c>
      <c r="GR129" s="66">
        <f t="shared" si="121"/>
        <v>0.0122023843943756</v>
      </c>
      <c r="GS129" s="66">
        <f t="shared" si="121"/>
        <v>0.0190769671517703</v>
      </c>
      <c r="GT129" s="66">
        <f t="shared" si="121"/>
        <v>0.0148758332444735</v>
      </c>
      <c r="GU129" s="66">
        <f t="shared" si="121"/>
        <v>0.00341819531548237</v>
      </c>
      <c r="GV129" s="66">
        <f t="shared" si="121"/>
        <v>0.00157224253803379</v>
      </c>
      <c r="GW129" s="66">
        <f t="shared" si="121"/>
        <v>0.00660087251797991</v>
      </c>
      <c r="GX129" s="66">
        <f t="shared" si="121"/>
        <v>0.00679183315012976</v>
      </c>
      <c r="GY129" s="66">
        <f t="shared" si="121"/>
        <v>0.0022087779785333</v>
      </c>
      <c r="GZ129" s="66">
        <f t="shared" si="121"/>
        <v>0.00195416380233349</v>
      </c>
      <c r="HA129" s="66">
        <f t="shared" si="121"/>
        <v>0.000426478745134671</v>
      </c>
      <c r="HB129" s="66">
        <f t="shared" si="121"/>
        <v>0.00666452606202986</v>
      </c>
      <c r="HC129" s="66">
        <f t="shared" si="121"/>
        <v>0.00653721897392996</v>
      </c>
      <c r="HD129" s="66"/>
    </row>
    <row r="130" spans="1:212">
      <c r="A130">
        <f>'imported data from Web Calc'!A137</f>
        <v>882.6</v>
      </c>
      <c r="B130" t="str">
        <f>'imported data from Web Calc'!B137</f>
        <v>C45H85O13P</v>
      </c>
      <c r="C130" s="61" t="str">
        <f>'imported data from Web Calc'!C137</f>
        <v>PI(36:1)</v>
      </c>
      <c r="D130" s="69">
        <f>'imported data from Web Calc'!H137</f>
        <v>0.000190960632149853</v>
      </c>
      <c r="E130" s="69">
        <f>'imported data from Web Calc'!T137</f>
        <v>0.000254614176199804</v>
      </c>
      <c r="F130" s="69">
        <f>'imported data from Web Calc'!AF137</f>
        <v>0.000127307088099902</v>
      </c>
      <c r="G130" s="69">
        <f>'imported data from Web Calc'!AR137</f>
        <v>6.36535440499509e-5</v>
      </c>
      <c r="H130" s="69">
        <f>'imported data from Web Calc'!BD137</f>
        <v>6.36535440499509e-5</v>
      </c>
      <c r="I130" s="69">
        <f>'imported data from Web Calc'!BP137</f>
        <v>0</v>
      </c>
      <c r="J130" s="69">
        <f>'imported data from Web Calc'!CB137</f>
        <v>0.000190960632149853</v>
      </c>
      <c r="K130" s="69">
        <f>'imported data from Web Calc'!CN137</f>
        <v>0.000254614176199804</v>
      </c>
      <c r="L130" s="69">
        <f>'imported data from Web Calc'!CZ137</f>
        <v>0.000127307088099902</v>
      </c>
      <c r="M130" s="69">
        <f>'imported data from Web Calc'!DG137</f>
        <v>0.000254614176199804</v>
      </c>
      <c r="N130" s="78">
        <f t="shared" si="69"/>
        <v>0.000152768505719882</v>
      </c>
      <c r="O130" s="69">
        <f>'imported data from Web Calc'!D137</f>
        <v>0.00229152758579823</v>
      </c>
      <c r="P130" s="69">
        <f>'imported data from Web Calc'!E137</f>
        <v>0.00190960632149853</v>
      </c>
      <c r="Q130" s="69">
        <f>'imported data from Web Calc'!F137</f>
        <v>0.00203691340959843</v>
      </c>
      <c r="R130" s="69">
        <f>'imported data from Web Calc'!G137</f>
        <v>0.00235518112984818</v>
      </c>
      <c r="S130" s="69">
        <f>'imported data from Web Calc'!I137</f>
        <v>0.00942072451939274</v>
      </c>
      <c r="T130" s="69">
        <f>'imported data from Web Calc'!J137</f>
        <v>0.00394651973109696</v>
      </c>
      <c r="U130" s="69">
        <f>'imported data from Web Calc'!K137</f>
        <v>0.00146403151314887</v>
      </c>
      <c r="V130" s="69">
        <f>'imported data from Web Calc'!L137</f>
        <v>0.000891149616699313</v>
      </c>
      <c r="W130" s="69">
        <f>'imported data from Web Calc'!M137</f>
        <v>0.00394651973109696</v>
      </c>
      <c r="X130" s="69">
        <f>'imported data from Web Calc'!N137</f>
        <v>0.00260979530604799</v>
      </c>
      <c r="Y130" s="69">
        <f>'imported data from Web Calc'!O137</f>
        <v>0.00394651973109696</v>
      </c>
      <c r="Z130" s="69">
        <f>'imported data from Web Calc'!P137</f>
        <v>0.00413748036324681</v>
      </c>
      <c r="AA130" s="69">
        <f>'imported data from Web Calc'!Q137</f>
        <v>0.000381921264299706</v>
      </c>
      <c r="AB130" s="69">
        <f>'imported data from Web Calc'!R137</f>
        <v>0.000763842528599411</v>
      </c>
      <c r="AC130" s="69">
        <f>'imported data from Web Calc'!S137</f>
        <v>0.00248248821794809</v>
      </c>
      <c r="AD130" s="69">
        <f>'imported data from Web Calc'!U137</f>
        <v>0.00108211024884917</v>
      </c>
      <c r="AE130" s="69">
        <f>'imported data from Web Calc'!V137</f>
        <v>0.000827496072649362</v>
      </c>
      <c r="AF130" s="69">
        <f>'imported data from Web Calc'!W137</f>
        <v>0.00127307088099902</v>
      </c>
      <c r="AG130" s="69">
        <f>'imported data from Web Calc'!X137</f>
        <v>0.000827496072649362</v>
      </c>
      <c r="AH130" s="69">
        <f>'imported data from Web Calc'!Y137</f>
        <v>0.0035009449227473</v>
      </c>
      <c r="AI130" s="69">
        <f>'imported data from Web Calc'!Z137</f>
        <v>0.00222787404174828</v>
      </c>
      <c r="AJ130" s="69">
        <f>'imported data from Web Calc'!AA137</f>
        <v>0.00178229923339863</v>
      </c>
      <c r="AK130" s="69">
        <f>'imported data from Web Calc'!AB137</f>
        <v>0.00668362212524485</v>
      </c>
      <c r="AL130" s="69">
        <f>'imported data from Web Calc'!AC137</f>
        <v>0.000827496072649362</v>
      </c>
      <c r="AM130" s="69">
        <f>'imported data from Web Calc'!AD137</f>
        <v>0.00197325986554848</v>
      </c>
      <c r="AN130" s="69">
        <f>'imported data from Web Calc'!AE137</f>
        <v>0.00184595277744858</v>
      </c>
      <c r="AO130" s="69">
        <f>'imported data from Web Calc'!AG137</f>
        <v>0.000891149616699313</v>
      </c>
      <c r="AP130" s="69">
        <f>'imported data from Web Calc'!AH137</f>
        <v>0.00241883467389814</v>
      </c>
      <c r="AQ130" s="69">
        <f>'imported data from Web Calc'!AI137</f>
        <v>0.00190960632149853</v>
      </c>
      <c r="AR130" s="69">
        <f>'imported data from Web Calc'!AJ137</f>
        <v>0.00655631503714495</v>
      </c>
      <c r="AS130" s="69">
        <f>'imported data from Web Calc'!AK137</f>
        <v>0.00101845670479921</v>
      </c>
      <c r="AT130" s="69">
        <f>'imported data from Web Calc'!AL137</f>
        <v>0.00120941733694907</v>
      </c>
      <c r="AU130" s="69">
        <f>'imported data from Web Calc'!AM137</f>
        <v>0.00273710239414789</v>
      </c>
      <c r="AV130" s="69">
        <f>'imported data from Web Calc'!AN137</f>
        <v>0.00165499214529872</v>
      </c>
      <c r="AW130" s="69">
        <f>'imported data from Web Calc'!AO137</f>
        <v>0.00133672442504897</v>
      </c>
      <c r="AX130" s="69">
        <f>'imported data from Web Calc'!AP137</f>
        <v>0.000190960632149853</v>
      </c>
      <c r="AY130" s="69">
        <f>'imported data from Web Calc'!AQ137</f>
        <v>0.00197325986554848</v>
      </c>
      <c r="AZ130" s="69">
        <f>'imported data from Web Calc'!AS137</f>
        <v>0.00108211024884917</v>
      </c>
      <c r="BA130" s="69">
        <f>'imported data from Web Calc'!AT137</f>
        <v>0.000763842528599411</v>
      </c>
      <c r="BB130" s="69">
        <f>'imported data from Web Calc'!AU137</f>
        <v>0.0032463307465475</v>
      </c>
      <c r="BC130" s="69">
        <f>'imported data from Web Calc'!AV137</f>
        <v>0.00235518112984818</v>
      </c>
      <c r="BD130" s="69">
        <f>'imported data from Web Calc'!AW137</f>
        <v>0.00229152758579823</v>
      </c>
      <c r="BE130" s="69">
        <f>'imported data from Web Calc'!AX137</f>
        <v>0.00178229923339863</v>
      </c>
      <c r="BF130" s="69">
        <f>'imported data from Web Calc'!AY137</f>
        <v>0.00305537011439764</v>
      </c>
      <c r="BG130" s="69">
        <f>'imported data from Web Calc'!AZ137</f>
        <v>0.00611074022879529</v>
      </c>
      <c r="BH130" s="69">
        <f>'imported data from Web Calc'!BA137</f>
        <v>0.00254614176199804</v>
      </c>
      <c r="BI130" s="69">
        <f>'imported data from Web Calc'!BB137</f>
        <v>0.0068745827573947</v>
      </c>
      <c r="BJ130" s="69">
        <f>'imported data from Web Calc'!BC137</f>
        <v>0.00152768505719882</v>
      </c>
      <c r="BK130" s="69">
        <f>'imported data from Web Calc'!BE137</f>
        <v>0.00114576379289912</v>
      </c>
      <c r="BL130" s="69">
        <f>'imported data from Web Calc'!BF137</f>
        <v>0.00248248821794809</v>
      </c>
      <c r="BM130" s="69">
        <f>'imported data from Web Calc'!BG137</f>
        <v>0.00120941733694907</v>
      </c>
      <c r="BN130" s="69">
        <f>'imported data from Web Calc'!BH137</f>
        <v>0.000318267720249755</v>
      </c>
      <c r="BO130" s="69">
        <f>'imported data from Web Calc'!BI137</f>
        <v>0.00248248821794809</v>
      </c>
      <c r="BP130" s="69">
        <f>'imported data from Web Calc'!BJ137</f>
        <v>0.00165499214529872</v>
      </c>
      <c r="BQ130" s="69">
        <f>'imported data from Web Calc'!BK137</f>
        <v>0.00273710239414789</v>
      </c>
      <c r="BR130" s="69">
        <f>'imported data from Web Calc'!BL137</f>
        <v>0.00101845670479921</v>
      </c>
      <c r="BS130" s="69">
        <f>'imported data from Web Calc'!BM137</f>
        <v>0.00070018898454946</v>
      </c>
      <c r="BT130" s="69">
        <f>'imported data from Web Calc'!BN137</f>
        <v>0.00146403151314887</v>
      </c>
      <c r="BU130" s="69">
        <f>'imported data from Web Calc'!BO137</f>
        <v>0.00197325986554848</v>
      </c>
      <c r="BV130" s="69">
        <f>'imported data from Web Calc'!BQ137</f>
        <v>0.00235518112984818</v>
      </c>
      <c r="BW130" s="69">
        <f>'imported data from Web Calc'!BR137</f>
        <v>0.00241883467389814</v>
      </c>
      <c r="BX130" s="69">
        <f>'imported data from Web Calc'!BS137</f>
        <v>0.00490132289184622</v>
      </c>
      <c r="BY130" s="69">
        <f>'imported data from Web Calc'!BT137</f>
        <v>0.00407382681919686</v>
      </c>
      <c r="BZ130" s="69">
        <f>'imported data from Web Calc'!BU137</f>
        <v>0.00222787404174828</v>
      </c>
      <c r="CA130" s="69">
        <f>'imported data from Web Calc'!BV137</f>
        <v>0.00127307088099902</v>
      </c>
      <c r="CB130" s="69">
        <f>'imported data from Web Calc'!BW137</f>
        <v>0.00280075593819784</v>
      </c>
      <c r="CC130" s="69">
        <f>'imported data from Web Calc'!BX137</f>
        <v>0.00528324415614593</v>
      </c>
      <c r="CD130" s="69">
        <f>'imported data from Web Calc'!BY137</f>
        <v>0.000509228352399607</v>
      </c>
      <c r="CE130" s="69">
        <f>'imported data from Web Calc'!BZ137</f>
        <v>0.000636535440499509</v>
      </c>
      <c r="CF130" s="69">
        <f>'imported data from Web Calc'!CA137</f>
        <v>0.00254614176199804</v>
      </c>
      <c r="CG130" s="69">
        <f>'imported data from Web Calc'!CC137</f>
        <v>0.006492661493095</v>
      </c>
      <c r="CH130" s="69">
        <f>'imported data from Web Calc'!CD137</f>
        <v>0.00159133860124877</v>
      </c>
      <c r="CI130" s="69">
        <f>'imported data from Web Calc'!CE137</f>
        <v>0.00159133860124877</v>
      </c>
      <c r="CJ130" s="69">
        <f>'imported data from Web Calc'!CF137</f>
        <v>0.00114576379289912</v>
      </c>
      <c r="CK130" s="69">
        <f>'imported data from Web Calc'!CG137</f>
        <v>0.00133672442504897</v>
      </c>
      <c r="CL130" s="69">
        <f>'imported data from Web Calc'!CH137</f>
        <v>0.00070018898454946</v>
      </c>
      <c r="CM130" s="69">
        <f>'imported data from Web Calc'!CI137</f>
        <v>0.000509228352399607</v>
      </c>
      <c r="CN130" s="69">
        <f>'imported data from Web Calc'!CJ137</f>
        <v>0.000445574808349657</v>
      </c>
      <c r="CO130" s="69">
        <f>'imported data from Web Calc'!CK137</f>
        <v>0.00897514971104308</v>
      </c>
      <c r="CP130" s="69">
        <f>'imported data from Web Calc'!CL137</f>
        <v>0.00521959061209598</v>
      </c>
      <c r="CQ130" s="69">
        <f>'imported data from Web Calc'!CM137</f>
        <v>0.00216422049769833</v>
      </c>
      <c r="CR130" s="69">
        <f>'imported data from Web Calc'!CO137</f>
        <v>0.00305537011439764</v>
      </c>
      <c r="CS130" s="69">
        <f>'imported data from Web Calc'!CP137</f>
        <v>0.00241883467389814</v>
      </c>
      <c r="CT130" s="69">
        <f>'imported data from Web Calc'!CQ137</f>
        <v>0.00292806302629774</v>
      </c>
      <c r="CU130" s="69">
        <f>'imported data from Web Calc'!CR137</f>
        <v>0.00171864568934868</v>
      </c>
      <c r="CV130" s="69">
        <f>'imported data from Web Calc'!CS137</f>
        <v>0.00254614176199804</v>
      </c>
      <c r="CW130" s="69">
        <f>'imported data from Web Calc'!CT137</f>
        <v>0.00369190555489715</v>
      </c>
      <c r="CX130" s="69">
        <f>'imported data from Web Calc'!CU137</f>
        <v>0.00636535440499509</v>
      </c>
      <c r="CY130" s="69">
        <f>'imported data from Web Calc'!CV137</f>
        <v>0.00432844099539666</v>
      </c>
      <c r="CZ130" s="69">
        <f>'imported data from Web Calc'!CW137</f>
        <v>0.00184595277744858</v>
      </c>
      <c r="DA130" s="69">
        <f>'imported data from Web Calc'!CX137</f>
        <v>0.000827496072649362</v>
      </c>
      <c r="DB130" s="69">
        <f>'imported data from Web Calc'!CY137</f>
        <v>0.00216422049769833</v>
      </c>
      <c r="DC130" s="69">
        <f>'imported data from Web Calc'!DA137</f>
        <v>0.00305537011439764</v>
      </c>
      <c r="DD130" s="69">
        <f>'imported data from Web Calc'!DB137</f>
        <v>0.00114576379289912</v>
      </c>
      <c r="DE130" s="69">
        <f>'imported data from Web Calc'!DC137</f>
        <v>0.000954803160749264</v>
      </c>
      <c r="DF130" s="69">
        <f>'imported data from Web Calc'!DD137</f>
        <v>0.000509228352399607</v>
      </c>
      <c r="DG130" s="69">
        <f>'imported data from Web Calc'!DE137</f>
        <v>0.00254614176199804</v>
      </c>
      <c r="DH130" s="69">
        <f>'imported data from Web Calc'!DF137</f>
        <v>0.00190960632149853</v>
      </c>
      <c r="DI130" s="81"/>
      <c r="DJ130" s="66">
        <f t="shared" si="116"/>
        <v>0.00213875908007835</v>
      </c>
      <c r="DK130" s="66">
        <f t="shared" si="124"/>
        <v>0.00175683781577865</v>
      </c>
      <c r="DL130" s="66">
        <f t="shared" si="124"/>
        <v>0.00188414490387855</v>
      </c>
      <c r="DM130" s="66">
        <f t="shared" si="124"/>
        <v>0.0022024126241283</v>
      </c>
      <c r="DN130" s="66">
        <f t="shared" ref="DN130:EB130" si="126">IF(S130-$N130&gt;0,S130-$N130,0)</f>
        <v>0.00926795601367286</v>
      </c>
      <c r="DO130" s="66">
        <f t="shared" si="126"/>
        <v>0.00379375122537708</v>
      </c>
      <c r="DP130" s="66">
        <f t="shared" si="126"/>
        <v>0.00131126300742899</v>
      </c>
      <c r="DQ130" s="66">
        <f t="shared" si="126"/>
        <v>0.000738381110979431</v>
      </c>
      <c r="DR130" s="66">
        <f t="shared" si="126"/>
        <v>0.00379375122537708</v>
      </c>
      <c r="DS130" s="66">
        <f t="shared" si="126"/>
        <v>0.00245702680032811</v>
      </c>
      <c r="DT130" s="66">
        <f t="shared" si="126"/>
        <v>0.00379375122537708</v>
      </c>
      <c r="DU130" s="66">
        <f t="shared" si="126"/>
        <v>0.00398471185752693</v>
      </c>
      <c r="DV130" s="66">
        <f t="shared" si="126"/>
        <v>0.000229152758579823</v>
      </c>
      <c r="DW130" s="66">
        <f t="shared" si="126"/>
        <v>0.000611074022879529</v>
      </c>
      <c r="DX130" s="66">
        <f t="shared" si="126"/>
        <v>0.0023297197122282</v>
      </c>
      <c r="DY130" s="66">
        <f t="shared" si="126"/>
        <v>0.000929341743129283</v>
      </c>
      <c r="DZ130" s="66">
        <f t="shared" si="126"/>
        <v>0.00067472756692948</v>
      </c>
      <c r="EA130" s="66">
        <f t="shared" si="126"/>
        <v>0.00112030237527914</v>
      </c>
      <c r="EB130" s="66">
        <f t="shared" si="126"/>
        <v>0.00067472756692948</v>
      </c>
      <c r="EC130" s="66">
        <f t="shared" si="125"/>
        <v>0.00334817641702742</v>
      </c>
      <c r="ED130" s="66">
        <f t="shared" si="125"/>
        <v>0.0020751055360284</v>
      </c>
      <c r="EE130" s="66">
        <f t="shared" si="125"/>
        <v>0.00162953072767874</v>
      </c>
      <c r="EF130" s="66">
        <f t="shared" si="125"/>
        <v>0.00653085361952497</v>
      </c>
      <c r="EG130" s="66">
        <f t="shared" si="125"/>
        <v>0.00067472756692948</v>
      </c>
      <c r="EH130" s="66">
        <f t="shared" si="125"/>
        <v>0.0018204913598286</v>
      </c>
      <c r="EI130" s="66">
        <f t="shared" si="125"/>
        <v>0.00169318427172869</v>
      </c>
      <c r="EJ130" s="66">
        <f t="shared" si="125"/>
        <v>0.000738381110979431</v>
      </c>
      <c r="EK130" s="66">
        <f t="shared" si="125"/>
        <v>0.00226606616817825</v>
      </c>
      <c r="EL130" s="66">
        <f t="shared" si="125"/>
        <v>0.00175683781577865</v>
      </c>
      <c r="EM130" s="66">
        <f t="shared" si="125"/>
        <v>0.00640354653142506</v>
      </c>
      <c r="EN130" s="66">
        <f t="shared" si="125"/>
        <v>0.000865688199079333</v>
      </c>
      <c r="EO130" s="66">
        <f t="shared" si="125"/>
        <v>0.00105664883122919</v>
      </c>
      <c r="EP130" s="66">
        <f t="shared" si="125"/>
        <v>0.00258433388842801</v>
      </c>
      <c r="EQ130" s="66">
        <f t="shared" si="125"/>
        <v>0.00150222363957884</v>
      </c>
      <c r="ER130" s="66">
        <f t="shared" si="125"/>
        <v>0.00118395591932909</v>
      </c>
      <c r="ES130" s="66">
        <f t="shared" si="125"/>
        <v>3.81921264299705e-5</v>
      </c>
      <c r="ET130" s="66">
        <f t="shared" si="125"/>
        <v>0.0018204913598286</v>
      </c>
      <c r="EU130" s="66">
        <f t="shared" si="125"/>
        <v>0.000929341743129283</v>
      </c>
      <c r="EV130" s="66">
        <f t="shared" si="125"/>
        <v>0.000611074022879529</v>
      </c>
      <c r="EW130" s="66">
        <f t="shared" si="125"/>
        <v>0.00309356224082762</v>
      </c>
      <c r="EX130" s="66">
        <f t="shared" si="125"/>
        <v>0.0022024126241283</v>
      </c>
      <c r="EY130" s="66">
        <f t="shared" si="125"/>
        <v>0.00213875908007835</v>
      </c>
      <c r="EZ130" s="66">
        <f t="shared" si="125"/>
        <v>0.00162953072767874</v>
      </c>
      <c r="FA130" s="66">
        <f t="shared" si="125"/>
        <v>0.00290260160867776</v>
      </c>
      <c r="FB130" s="66">
        <f t="shared" si="125"/>
        <v>0.00595797172307541</v>
      </c>
      <c r="FC130" s="66">
        <f t="shared" si="125"/>
        <v>0.00239337325627816</v>
      </c>
      <c r="FD130" s="66">
        <f t="shared" si="125"/>
        <v>0.00672181425167482</v>
      </c>
      <c r="FE130" s="66">
        <f t="shared" si="125"/>
        <v>0.00137491655147894</v>
      </c>
      <c r="FF130" s="66">
        <f t="shared" si="125"/>
        <v>0.000992995287179235</v>
      </c>
      <c r="FG130" s="66">
        <f t="shared" si="125"/>
        <v>0.0023297197122282</v>
      </c>
      <c r="FH130" s="66">
        <f t="shared" si="125"/>
        <v>0.00105664883122919</v>
      </c>
      <c r="FI130" s="66">
        <f t="shared" si="125"/>
        <v>0.000165499214529872</v>
      </c>
      <c r="FJ130" s="66">
        <f t="shared" si="125"/>
        <v>0.0023297197122282</v>
      </c>
      <c r="FK130" s="66">
        <f t="shared" si="125"/>
        <v>0.00150222363957884</v>
      </c>
      <c r="FL130" s="66">
        <f t="shared" si="125"/>
        <v>0.00258433388842801</v>
      </c>
      <c r="FM130" s="66">
        <f t="shared" si="125"/>
        <v>0.000865688199079333</v>
      </c>
      <c r="FN130" s="66">
        <f t="shared" si="125"/>
        <v>0.000547420478829578</v>
      </c>
      <c r="FO130" s="66">
        <f t="shared" si="125"/>
        <v>0.00131126300742899</v>
      </c>
      <c r="FP130" s="66">
        <f t="shared" si="125"/>
        <v>0.0018204913598286</v>
      </c>
      <c r="FQ130" s="66">
        <f t="shared" si="125"/>
        <v>0.0022024126241283</v>
      </c>
      <c r="FR130" s="66">
        <f t="shared" si="125"/>
        <v>0.00226606616817825</v>
      </c>
      <c r="FS130" s="66">
        <f t="shared" si="125"/>
        <v>0.00474855438612634</v>
      </c>
      <c r="FT130" s="66">
        <f t="shared" si="125"/>
        <v>0.00392105831347698</v>
      </c>
      <c r="FU130" s="66">
        <f t="shared" si="125"/>
        <v>0.0020751055360284</v>
      </c>
      <c r="FV130" s="66">
        <f t="shared" si="119"/>
        <v>0.00112030237527914</v>
      </c>
      <c r="FW130" s="66">
        <f t="shared" si="123"/>
        <v>0.00264798743247796</v>
      </c>
      <c r="FX130" s="66">
        <f t="shared" si="123"/>
        <v>0.00513047565042605</v>
      </c>
      <c r="FY130" s="66">
        <f t="shared" si="123"/>
        <v>0.000356459846679725</v>
      </c>
      <c r="FZ130" s="66">
        <f t="shared" si="123"/>
        <v>0.000483766934779627</v>
      </c>
      <c r="GA130" s="66">
        <f t="shared" si="123"/>
        <v>0.00239337325627816</v>
      </c>
      <c r="GB130" s="66">
        <f t="shared" si="123"/>
        <v>0.00633989298737511</v>
      </c>
      <c r="GC130" s="66">
        <f t="shared" si="123"/>
        <v>0.00143857009552889</v>
      </c>
      <c r="GD130" s="66">
        <f t="shared" si="123"/>
        <v>0.00143857009552889</v>
      </c>
      <c r="GE130" s="66">
        <f t="shared" si="123"/>
        <v>0.000992995287179235</v>
      </c>
      <c r="GF130" s="66">
        <f t="shared" si="123"/>
        <v>0.00118395591932909</v>
      </c>
      <c r="GG130" s="66">
        <f t="shared" si="123"/>
        <v>0.000547420478829578</v>
      </c>
      <c r="GH130" s="66">
        <f t="shared" si="123"/>
        <v>0.000356459846679725</v>
      </c>
      <c r="GI130" s="66">
        <f t="shared" si="123"/>
        <v>0.000292806302629774</v>
      </c>
      <c r="GJ130" s="66">
        <f t="shared" si="123"/>
        <v>0.0088223812053232</v>
      </c>
      <c r="GK130" s="66">
        <f t="shared" si="123"/>
        <v>0.00506682210637609</v>
      </c>
      <c r="GL130" s="66">
        <f t="shared" si="123"/>
        <v>0.00201145199197845</v>
      </c>
      <c r="GM130" s="66">
        <f t="shared" si="123"/>
        <v>0.00290260160867776</v>
      </c>
      <c r="GN130" s="66">
        <f t="shared" si="121"/>
        <v>0.00226606616817825</v>
      </c>
      <c r="GO130" s="66">
        <f t="shared" si="121"/>
        <v>0.00277529452057786</v>
      </c>
      <c r="GP130" s="66">
        <f t="shared" si="121"/>
        <v>0.00156587718362879</v>
      </c>
      <c r="GQ130" s="66">
        <f t="shared" si="121"/>
        <v>0.00239337325627816</v>
      </c>
      <c r="GR130" s="66">
        <f t="shared" si="121"/>
        <v>0.00353913704917727</v>
      </c>
      <c r="GS130" s="66">
        <f t="shared" si="121"/>
        <v>0.00621258589927521</v>
      </c>
      <c r="GT130" s="66">
        <f t="shared" si="121"/>
        <v>0.00417567248967678</v>
      </c>
      <c r="GU130" s="66">
        <f t="shared" si="121"/>
        <v>0.00169318427172869</v>
      </c>
      <c r="GV130" s="66">
        <f t="shared" si="121"/>
        <v>0.00067472756692948</v>
      </c>
      <c r="GW130" s="66">
        <f t="shared" si="121"/>
        <v>0.00201145199197845</v>
      </c>
      <c r="GX130" s="66">
        <f t="shared" si="121"/>
        <v>0.00290260160867776</v>
      </c>
      <c r="GY130" s="66">
        <f t="shared" si="121"/>
        <v>0.000992995287179235</v>
      </c>
      <c r="GZ130" s="66">
        <f t="shared" si="121"/>
        <v>0.000802034655029382</v>
      </c>
      <c r="HA130" s="66">
        <f t="shared" si="121"/>
        <v>0.000356459846679725</v>
      </c>
      <c r="HB130" s="66">
        <f t="shared" si="121"/>
        <v>0.00239337325627816</v>
      </c>
      <c r="HC130" s="66">
        <f t="shared" si="121"/>
        <v>0.00175683781577865</v>
      </c>
      <c r="HD130" s="66"/>
    </row>
    <row r="131" spans="1:212">
      <c r="A131" s="74" t="s">
        <v>530</v>
      </c>
      <c r="B131" s="75"/>
      <c r="C131" s="74" t="s">
        <v>530</v>
      </c>
      <c r="D131" s="82">
        <f t="shared" ref="D131:M131" si="127">D117+D118+D119+D120+D121+D122+D123+D124+D125+D126+D127+D128+D129+D130</f>
        <v>0.00241883467389814</v>
      </c>
      <c r="E131" s="82">
        <f t="shared" si="127"/>
        <v>0.00248248821794809</v>
      </c>
      <c r="F131" s="82">
        <f t="shared" si="127"/>
        <v>0.00229152758579823</v>
      </c>
      <c r="G131" s="82">
        <f t="shared" si="127"/>
        <v>0.00254614176199804</v>
      </c>
      <c r="H131" s="82">
        <f t="shared" si="127"/>
        <v>0.00171864568934868</v>
      </c>
      <c r="I131" s="82">
        <f t="shared" si="127"/>
        <v>0.00133672442504897</v>
      </c>
      <c r="J131" s="82">
        <f t="shared" si="127"/>
        <v>0.00152768505719882</v>
      </c>
      <c r="K131" s="82">
        <f t="shared" si="127"/>
        <v>0.00260979530604799</v>
      </c>
      <c r="L131" s="82">
        <f t="shared" si="127"/>
        <v>0.00178229923339863</v>
      </c>
      <c r="M131" s="82">
        <f t="shared" si="127"/>
        <v>0.00222787404174828</v>
      </c>
      <c r="N131" s="78">
        <f t="shared" si="69"/>
        <v>0.00209420159924339</v>
      </c>
      <c r="O131" s="82">
        <f>O117+O118+O119+O120+O121+O122+O123+O124+O125+O126+O127+O128+O129+O130</f>
        <v>0.213112065479236</v>
      </c>
      <c r="P131" s="82">
        <f t="shared" ref="P131:BU131" si="128">P117+P118+P119+P120+P121+P122+P123+P124+P125+P126+P127+P128+P129+P130</f>
        <v>0.216422049769833</v>
      </c>
      <c r="Q131" s="82">
        <f t="shared" si="128"/>
        <v>0.209038238660039</v>
      </c>
      <c r="R131" s="82">
        <f t="shared" si="128"/>
        <v>0.20770151423499</v>
      </c>
      <c r="S131" s="82">
        <f t="shared" si="128"/>
        <v>0.835516419199656</v>
      </c>
      <c r="T131" s="82">
        <f t="shared" si="128"/>
        <v>0.333162649557443</v>
      </c>
      <c r="U131" s="82">
        <f t="shared" si="128"/>
        <v>0.149522174973335</v>
      </c>
      <c r="V131" s="82">
        <f t="shared" si="128"/>
        <v>0.0914064892557295</v>
      </c>
      <c r="W131" s="82">
        <f t="shared" si="128"/>
        <v>0.361297516027521</v>
      </c>
      <c r="X131" s="82">
        <f t="shared" si="128"/>
        <v>0.300444727915768</v>
      </c>
      <c r="Y131" s="82">
        <f t="shared" si="128"/>
        <v>0.488859218303623</v>
      </c>
      <c r="Z131" s="82">
        <f t="shared" si="128"/>
        <v>0.464670871564642</v>
      </c>
      <c r="AA131" s="82">
        <f t="shared" si="128"/>
        <v>0.0346275279631733</v>
      </c>
      <c r="AB131" s="82">
        <f t="shared" si="128"/>
        <v>0.0793759694302888</v>
      </c>
      <c r="AC131" s="82">
        <f t="shared" si="128"/>
        <v>0.208529010307639</v>
      </c>
      <c r="AD131" s="82">
        <f t="shared" si="128"/>
        <v>0.0922976388724288</v>
      </c>
      <c r="AE131" s="82">
        <f t="shared" si="128"/>
        <v>0.0670271818845983</v>
      </c>
      <c r="AF131" s="82">
        <f t="shared" si="128"/>
        <v>0.143729702464789</v>
      </c>
      <c r="AG131" s="82">
        <f t="shared" si="128"/>
        <v>0.0761932922277913</v>
      </c>
      <c r="AH131" s="82">
        <f t="shared" si="128"/>
        <v>0.386377012383202</v>
      </c>
      <c r="AI131" s="82">
        <f t="shared" si="128"/>
        <v>0.169764001981219</v>
      </c>
      <c r="AJ131" s="82">
        <f t="shared" si="128"/>
        <v>0.178739151692262</v>
      </c>
      <c r="AK131" s="82">
        <f t="shared" si="128"/>
        <v>0.575173424035357</v>
      </c>
      <c r="AL131" s="82">
        <f t="shared" si="128"/>
        <v>0.0815401899279871</v>
      </c>
      <c r="AM131" s="82">
        <f t="shared" si="128"/>
        <v>0.201909041726444</v>
      </c>
      <c r="AN131" s="82">
        <f t="shared" si="128"/>
        <v>0.20693767170639</v>
      </c>
      <c r="AO131" s="82">
        <f t="shared" si="128"/>
        <v>0.149904096237634</v>
      </c>
      <c r="AP131" s="82">
        <f t="shared" si="128"/>
        <v>0.221450679749779</v>
      </c>
      <c r="AQ131" s="82">
        <f t="shared" si="128"/>
        <v>0.24703940445786</v>
      </c>
      <c r="AR131" s="82">
        <f t="shared" si="128"/>
        <v>0.774854591720053</v>
      </c>
      <c r="AS131" s="82">
        <f t="shared" si="128"/>
        <v>0.104519119330019</v>
      </c>
      <c r="AT131" s="82">
        <f t="shared" si="128"/>
        <v>0.088223812053232</v>
      </c>
      <c r="AU131" s="82">
        <f t="shared" si="128"/>
        <v>0.197835214907247</v>
      </c>
      <c r="AV131" s="82">
        <f t="shared" si="128"/>
        <v>0.154041576600881</v>
      </c>
      <c r="AW131" s="82">
        <f t="shared" si="128"/>
        <v>0.0898151506544808</v>
      </c>
      <c r="AX131" s="82">
        <f t="shared" si="128"/>
        <v>0.0212602837126836</v>
      </c>
      <c r="AY131" s="82">
        <f t="shared" si="128"/>
        <v>0.199681167684696</v>
      </c>
      <c r="AZ131" s="82">
        <f t="shared" si="128"/>
        <v>0.0924249459605287</v>
      </c>
      <c r="BA131" s="82">
        <f t="shared" si="128"/>
        <v>0.0558878116758569</v>
      </c>
      <c r="BB131" s="82">
        <f t="shared" si="128"/>
        <v>0.262634522750098</v>
      </c>
      <c r="BC131" s="82">
        <f t="shared" si="128"/>
        <v>0.164735372001273</v>
      </c>
      <c r="BD131" s="82">
        <f t="shared" si="128"/>
        <v>0.176193009930264</v>
      </c>
      <c r="BE131" s="82">
        <f t="shared" si="128"/>
        <v>0.267663152730044</v>
      </c>
      <c r="BF131" s="82">
        <f t="shared" si="128"/>
        <v>0.27186428663734</v>
      </c>
      <c r="BG131" s="82">
        <f t="shared" si="128"/>
        <v>0.67472756692948</v>
      </c>
      <c r="BH131" s="82">
        <f t="shared" si="128"/>
        <v>0.269190837787243</v>
      </c>
      <c r="BI131" s="82">
        <f t="shared" si="128"/>
        <v>0.658941488005092</v>
      </c>
      <c r="BJ131" s="82">
        <f t="shared" si="128"/>
        <v>0.208529010307639</v>
      </c>
      <c r="BK131" s="82">
        <f t="shared" si="128"/>
        <v>0.101718363391822</v>
      </c>
      <c r="BL131" s="82">
        <f t="shared" si="128"/>
        <v>0.185359120273457</v>
      </c>
      <c r="BM131" s="82">
        <f t="shared" si="128"/>
        <v>0.0692550559263466</v>
      </c>
      <c r="BN131" s="82">
        <f t="shared" si="128"/>
        <v>0.0157860789243878</v>
      </c>
      <c r="BO131" s="82">
        <f t="shared" si="128"/>
        <v>0.224315089232027</v>
      </c>
      <c r="BP131" s="82">
        <f t="shared" si="128"/>
        <v>0.154423497865181</v>
      </c>
      <c r="BQ131" s="82">
        <f t="shared" si="128"/>
        <v>0.271482365373041</v>
      </c>
      <c r="BR131" s="82">
        <f t="shared" si="128"/>
        <v>0.0985356861893241</v>
      </c>
      <c r="BS131" s="82">
        <f t="shared" si="128"/>
        <v>0.0490132289184622</v>
      </c>
      <c r="BT131" s="82">
        <f t="shared" si="128"/>
        <v>0.126034017218903</v>
      </c>
      <c r="BU131" s="82">
        <f t="shared" si="128"/>
        <v>0.212157262318486</v>
      </c>
      <c r="BV131" s="82">
        <f t="shared" ref="BV131:DH131" si="129">BV117+BV118+BV119+BV120+BV121+BV122+BV123+BV124+BV125+BV126+BV127+BV128+BV129+BV130</f>
        <v>0.185804695081807</v>
      </c>
      <c r="BW131" s="82">
        <f t="shared" si="129"/>
        <v>0.180075876117311</v>
      </c>
      <c r="BX131" s="82">
        <f t="shared" si="129"/>
        <v>0.545383565419979</v>
      </c>
      <c r="BY131" s="82">
        <f t="shared" si="129"/>
        <v>0.468808351927889</v>
      </c>
      <c r="BZ131" s="82">
        <f t="shared" si="129"/>
        <v>0.312793515461459</v>
      </c>
      <c r="CA131" s="82">
        <f t="shared" si="129"/>
        <v>0.187014112418756</v>
      </c>
      <c r="CB131" s="82">
        <f t="shared" si="129"/>
        <v>0.269127184243193</v>
      </c>
      <c r="CC131" s="82">
        <f t="shared" si="129"/>
        <v>0.487076919070225</v>
      </c>
      <c r="CD131" s="82">
        <f t="shared" si="129"/>
        <v>0.0888603474937315</v>
      </c>
      <c r="CE131" s="82">
        <f t="shared" si="129"/>
        <v>0.0577974179973555</v>
      </c>
      <c r="CF131" s="82">
        <f t="shared" si="129"/>
        <v>0.210884191437487</v>
      </c>
      <c r="CG131" s="82">
        <f t="shared" si="129"/>
        <v>0.621576857647771</v>
      </c>
      <c r="CH131" s="82">
        <f t="shared" si="129"/>
        <v>0.0969443475880753</v>
      </c>
      <c r="CI131" s="82">
        <f t="shared" si="129"/>
        <v>0.099872410614373</v>
      </c>
      <c r="CJ131" s="82">
        <f t="shared" si="129"/>
        <v>0.081731150560137</v>
      </c>
      <c r="CK131" s="82">
        <f t="shared" si="129"/>
        <v>0.147867182828036</v>
      </c>
      <c r="CL131" s="82">
        <f t="shared" si="129"/>
        <v>0.0751748355229921</v>
      </c>
      <c r="CM131" s="82">
        <f t="shared" si="129"/>
        <v>0.0420749926170176</v>
      </c>
      <c r="CN131" s="82">
        <f t="shared" si="129"/>
        <v>0.0278802522938785</v>
      </c>
      <c r="CO131" s="82">
        <f t="shared" si="129"/>
        <v>0.962823507299558</v>
      </c>
      <c r="CP131" s="82">
        <f t="shared" si="129"/>
        <v>0.487076919070225</v>
      </c>
      <c r="CQ131" s="82">
        <f t="shared" si="129"/>
        <v>0.211966301686337</v>
      </c>
      <c r="CR131" s="82">
        <f t="shared" si="129"/>
        <v>0.28542249151998</v>
      </c>
      <c r="CS131" s="82">
        <f t="shared" si="129"/>
        <v>0.310501987875661</v>
      </c>
      <c r="CT131" s="82">
        <f t="shared" si="129"/>
        <v>0.422786839579774</v>
      </c>
      <c r="CU131" s="82">
        <f t="shared" si="129"/>
        <v>0.197325986554848</v>
      </c>
      <c r="CV131" s="82">
        <f t="shared" si="129"/>
        <v>0.223551246703428</v>
      </c>
      <c r="CW131" s="82">
        <f t="shared" si="129"/>
        <v>0.412029390635332</v>
      </c>
      <c r="CX131" s="82">
        <f t="shared" si="129"/>
        <v>0.576000920108006</v>
      </c>
      <c r="CY131" s="82">
        <f t="shared" si="129"/>
        <v>0.549775659959426</v>
      </c>
      <c r="CZ131" s="82">
        <f t="shared" si="129"/>
        <v>0.0732652292014935</v>
      </c>
      <c r="DA131" s="82">
        <f t="shared" si="129"/>
        <v>0.0429661422337169</v>
      </c>
      <c r="DB131" s="82">
        <f t="shared" si="129"/>
        <v>0.214576096992385</v>
      </c>
      <c r="DC131" s="82">
        <f t="shared" si="129"/>
        <v>0.20706497879449</v>
      </c>
      <c r="DD131" s="82">
        <f t="shared" si="129"/>
        <v>0.0755567567872917</v>
      </c>
      <c r="DE131" s="82">
        <f t="shared" si="129"/>
        <v>0.0844682529542849</v>
      </c>
      <c r="DF131" s="82">
        <f t="shared" si="129"/>
        <v>0.0227243152258325</v>
      </c>
      <c r="DG131" s="82">
        <f t="shared" si="129"/>
        <v>0.225906427833276</v>
      </c>
      <c r="DH131" s="82">
        <f t="shared" si="129"/>
        <v>0.20725593942664</v>
      </c>
      <c r="DI131" s="83"/>
      <c r="DJ131" s="82">
        <f t="shared" ref="DJ131" si="130">SUM(DJ117:DJ130)</f>
        <v>0.211017863879992</v>
      </c>
      <c r="DK131" s="82">
        <f t="shared" ref="DK131:FV131" si="131">SUM(DK117:DK130)</f>
        <v>0.21432784817059</v>
      </c>
      <c r="DL131" s="82">
        <f t="shared" si="131"/>
        <v>0.206944037060796</v>
      </c>
      <c r="DM131" s="82">
        <f t="shared" si="131"/>
        <v>0.205607312635746</v>
      </c>
      <c r="DN131" s="82">
        <f t="shared" si="131"/>
        <v>0.833422217600413</v>
      </c>
      <c r="DO131" s="82">
        <f t="shared" si="131"/>
        <v>0.3310684479582</v>
      </c>
      <c r="DP131" s="82">
        <f t="shared" si="131"/>
        <v>0.147427973374091</v>
      </c>
      <c r="DQ131" s="82">
        <f t="shared" si="131"/>
        <v>0.0893122876564861</v>
      </c>
      <c r="DR131" s="82">
        <f t="shared" si="131"/>
        <v>0.359203314428278</v>
      </c>
      <c r="DS131" s="82">
        <f t="shared" si="131"/>
        <v>0.298350526316525</v>
      </c>
      <c r="DT131" s="82">
        <f t="shared" si="131"/>
        <v>0.48676501670438</v>
      </c>
      <c r="DU131" s="82">
        <f t="shared" si="131"/>
        <v>0.462576669965398</v>
      </c>
      <c r="DV131" s="82">
        <f t="shared" si="131"/>
        <v>0.0325333263639299</v>
      </c>
      <c r="DW131" s="82">
        <f t="shared" si="131"/>
        <v>0.0772817678310454</v>
      </c>
      <c r="DX131" s="82">
        <f t="shared" si="131"/>
        <v>0.206434808708396</v>
      </c>
      <c r="DY131" s="82">
        <f t="shared" si="131"/>
        <v>0.0902034372731855</v>
      </c>
      <c r="DZ131" s="82">
        <f t="shared" si="131"/>
        <v>0.0649329802853549</v>
      </c>
      <c r="EA131" s="82">
        <f t="shared" si="131"/>
        <v>0.141635500865546</v>
      </c>
      <c r="EB131" s="82">
        <f t="shared" si="131"/>
        <v>0.0740990906285479</v>
      </c>
      <c r="EC131" s="82">
        <f t="shared" si="131"/>
        <v>0.384282810783959</v>
      </c>
      <c r="ED131" s="82">
        <f t="shared" si="131"/>
        <v>0.167669800381976</v>
      </c>
      <c r="EE131" s="82">
        <f t="shared" si="131"/>
        <v>0.176644950093019</v>
      </c>
      <c r="EF131" s="82">
        <f t="shared" si="131"/>
        <v>0.573079222436113</v>
      </c>
      <c r="EG131" s="82">
        <f t="shared" si="131"/>
        <v>0.0794459883287438</v>
      </c>
      <c r="EH131" s="82">
        <f t="shared" si="131"/>
        <v>0.199814840127201</v>
      </c>
      <c r="EI131" s="82">
        <f t="shared" si="131"/>
        <v>0.204843470107147</v>
      </c>
      <c r="EJ131" s="82">
        <f t="shared" si="131"/>
        <v>0.147809894638391</v>
      </c>
      <c r="EK131" s="82">
        <f t="shared" si="131"/>
        <v>0.219356478150536</v>
      </c>
      <c r="EL131" s="82">
        <f t="shared" si="131"/>
        <v>0.244945202858616</v>
      </c>
      <c r="EM131" s="82">
        <f t="shared" si="131"/>
        <v>0.772760390120809</v>
      </c>
      <c r="EN131" s="82">
        <f t="shared" si="131"/>
        <v>0.102424917730776</v>
      </c>
      <c r="EO131" s="82">
        <f t="shared" si="131"/>
        <v>0.0861296104539886</v>
      </c>
      <c r="EP131" s="82">
        <f t="shared" si="131"/>
        <v>0.195741013308004</v>
      </c>
      <c r="EQ131" s="82">
        <f t="shared" si="131"/>
        <v>0.152119239570573</v>
      </c>
      <c r="ER131" s="82">
        <f t="shared" si="131"/>
        <v>0.0877209490552374</v>
      </c>
      <c r="ES131" s="82">
        <f t="shared" si="131"/>
        <v>0.019401600226425</v>
      </c>
      <c r="ET131" s="82">
        <f t="shared" si="131"/>
        <v>0.197586966085453</v>
      </c>
      <c r="EU131" s="82">
        <f t="shared" si="131"/>
        <v>0.0903307443612853</v>
      </c>
      <c r="EV131" s="82">
        <f t="shared" si="131"/>
        <v>0.0537936100766135</v>
      </c>
      <c r="EW131" s="82">
        <f t="shared" si="131"/>
        <v>0.260540321150854</v>
      </c>
      <c r="EX131" s="82">
        <f t="shared" si="131"/>
        <v>0.16264117040203</v>
      </c>
      <c r="EY131" s="82">
        <f t="shared" si="131"/>
        <v>0.174098808331021</v>
      </c>
      <c r="EZ131" s="82">
        <f t="shared" si="131"/>
        <v>0.2655689511308</v>
      </c>
      <c r="FA131" s="82">
        <f t="shared" si="131"/>
        <v>0.269770085038097</v>
      </c>
      <c r="FB131" s="82">
        <f t="shared" si="131"/>
        <v>0.672633365330237</v>
      </c>
      <c r="FC131" s="82">
        <f t="shared" si="131"/>
        <v>0.267096636187999</v>
      </c>
      <c r="FD131" s="82">
        <f t="shared" si="131"/>
        <v>0.656847286405849</v>
      </c>
      <c r="FE131" s="82">
        <f t="shared" si="131"/>
        <v>0.206434808708396</v>
      </c>
      <c r="FF131" s="82">
        <f t="shared" si="131"/>
        <v>0.0996241617925782</v>
      </c>
      <c r="FG131" s="82">
        <f t="shared" si="131"/>
        <v>0.183264918674214</v>
      </c>
      <c r="FH131" s="82">
        <f t="shared" si="131"/>
        <v>0.0671608543271032</v>
      </c>
      <c r="FI131" s="82">
        <f t="shared" si="131"/>
        <v>0.0137046080339544</v>
      </c>
      <c r="FJ131" s="82">
        <f t="shared" si="131"/>
        <v>0.222220887632784</v>
      </c>
      <c r="FK131" s="82">
        <f t="shared" si="131"/>
        <v>0.152329296265938</v>
      </c>
      <c r="FL131" s="82">
        <f t="shared" si="131"/>
        <v>0.269388163773797</v>
      </c>
      <c r="FM131" s="82">
        <f t="shared" si="131"/>
        <v>0.0964860420709156</v>
      </c>
      <c r="FN131" s="82">
        <f t="shared" si="131"/>
        <v>0.0469190273192188</v>
      </c>
      <c r="FO131" s="82">
        <f t="shared" si="131"/>
        <v>0.123984373100494</v>
      </c>
      <c r="FP131" s="82">
        <f t="shared" si="131"/>
        <v>0.210063060719243</v>
      </c>
      <c r="FQ131" s="82">
        <f t="shared" si="131"/>
        <v>0.183710493482563</v>
      </c>
      <c r="FR131" s="82">
        <f t="shared" si="131"/>
        <v>0.177981674518068</v>
      </c>
      <c r="FS131" s="82">
        <f t="shared" si="131"/>
        <v>0.543289363820736</v>
      </c>
      <c r="FT131" s="82">
        <f t="shared" si="131"/>
        <v>0.466714150328645</v>
      </c>
      <c r="FU131" s="82">
        <f t="shared" si="131"/>
        <v>0.310699313862216</v>
      </c>
      <c r="FV131" s="82">
        <f t="shared" si="131"/>
        <v>0.184919910819512</v>
      </c>
      <c r="FW131" s="82">
        <f t="shared" ref="FW131:HC131" si="132">SUM(FW117:FW130)</f>
        <v>0.267032982643949</v>
      </c>
      <c r="FX131" s="82">
        <f t="shared" si="132"/>
        <v>0.484982717470981</v>
      </c>
      <c r="FY131" s="82">
        <f t="shared" si="132"/>
        <v>0.0867661458944881</v>
      </c>
      <c r="FZ131" s="82">
        <f t="shared" si="132"/>
        <v>0.0557032163981121</v>
      </c>
      <c r="GA131" s="82">
        <f t="shared" si="132"/>
        <v>0.208789989838244</v>
      </c>
      <c r="GB131" s="82">
        <f t="shared" si="132"/>
        <v>0.619482656048527</v>
      </c>
      <c r="GC131" s="82">
        <f t="shared" si="132"/>
        <v>0.0948501459888319</v>
      </c>
      <c r="GD131" s="82">
        <f t="shared" si="132"/>
        <v>0.0977782090151296</v>
      </c>
      <c r="GE131" s="82">
        <f t="shared" si="132"/>
        <v>0.0796369489608936</v>
      </c>
      <c r="GF131" s="82">
        <f t="shared" si="132"/>
        <v>0.145772981228793</v>
      </c>
      <c r="GG131" s="82">
        <f t="shared" si="132"/>
        <v>0.0730806339237487</v>
      </c>
      <c r="GH131" s="82">
        <f t="shared" si="132"/>
        <v>0.0399807910177742</v>
      </c>
      <c r="GI131" s="82">
        <f t="shared" si="132"/>
        <v>0.0257860506946351</v>
      </c>
      <c r="GJ131" s="82">
        <f t="shared" si="132"/>
        <v>0.960729305700314</v>
      </c>
      <c r="GK131" s="82">
        <f t="shared" si="132"/>
        <v>0.484982717470981</v>
      </c>
      <c r="GL131" s="82">
        <f t="shared" si="132"/>
        <v>0.209872100087093</v>
      </c>
      <c r="GM131" s="82">
        <f t="shared" si="132"/>
        <v>0.283328289920737</v>
      </c>
      <c r="GN131" s="82">
        <f t="shared" si="132"/>
        <v>0.308407786276417</v>
      </c>
      <c r="GO131" s="82">
        <f t="shared" si="132"/>
        <v>0.420692637980531</v>
      </c>
      <c r="GP131" s="82">
        <f t="shared" si="132"/>
        <v>0.195231784955605</v>
      </c>
      <c r="GQ131" s="82">
        <f t="shared" si="132"/>
        <v>0.221457045104184</v>
      </c>
      <c r="GR131" s="82">
        <f t="shared" si="132"/>
        <v>0.409935189036089</v>
      </c>
      <c r="GS131" s="82">
        <f t="shared" si="132"/>
        <v>0.573906718508763</v>
      </c>
      <c r="GT131" s="82">
        <f t="shared" si="132"/>
        <v>0.547681458360183</v>
      </c>
      <c r="GU131" s="82">
        <f t="shared" si="132"/>
        <v>0.0715338528033349</v>
      </c>
      <c r="GV131" s="82">
        <f t="shared" si="132"/>
        <v>0.0408719406344735</v>
      </c>
      <c r="GW131" s="82">
        <f t="shared" si="132"/>
        <v>0.212481895393141</v>
      </c>
      <c r="GX131" s="82">
        <f t="shared" si="132"/>
        <v>0.204970777195247</v>
      </c>
      <c r="GY131" s="82">
        <f t="shared" si="132"/>
        <v>0.0734625551880484</v>
      </c>
      <c r="GZ131" s="82">
        <f t="shared" si="132"/>
        <v>0.0823740513550415</v>
      </c>
      <c r="HA131" s="82">
        <f t="shared" si="132"/>
        <v>0.0206428443353991</v>
      </c>
      <c r="HB131" s="82">
        <f t="shared" si="132"/>
        <v>0.223812226234032</v>
      </c>
      <c r="HC131" s="82">
        <f t="shared" si="132"/>
        <v>0.205161737827397</v>
      </c>
      <c r="HD131" s="82"/>
    </row>
    <row r="132" spans="1:212">
      <c r="A132">
        <f>'imported data from Web Calc'!A140</f>
        <v>756.5</v>
      </c>
      <c r="B132" t="str">
        <f>'imported data from Web Calc'!B140</f>
        <v>C40H70O10PN</v>
      </c>
      <c r="C132" s="61" t="str">
        <f>'imported data from Web Calc'!C140</f>
        <v>PS(34:4)</v>
      </c>
      <c r="D132" s="69">
        <f>'imported data from Web Calc'!H140</f>
        <v>0</v>
      </c>
      <c r="E132" s="69">
        <f>'imported data from Web Calc'!T140</f>
        <v>0</v>
      </c>
      <c r="F132" s="69">
        <f>'imported data from Web Calc'!AF140</f>
        <v>0</v>
      </c>
      <c r="G132" s="69">
        <f>'imported data from Web Calc'!AR140</f>
        <v>0</v>
      </c>
      <c r="H132" s="69">
        <f>'imported data from Web Calc'!BD140</f>
        <v>0</v>
      </c>
      <c r="I132" s="69">
        <f>'imported data from Web Calc'!BP140</f>
        <v>0</v>
      </c>
      <c r="J132" s="69">
        <f>'imported data from Web Calc'!CB140</f>
        <v>0</v>
      </c>
      <c r="K132" s="69">
        <f>'imported data from Web Calc'!CN140</f>
        <v>0</v>
      </c>
      <c r="L132" s="69">
        <f>'imported data from Web Calc'!CZ140</f>
        <v>0</v>
      </c>
      <c r="M132" s="69">
        <f>'imported data from Web Calc'!DG140</f>
        <v>0</v>
      </c>
      <c r="N132" s="78">
        <f t="shared" si="69"/>
        <v>0</v>
      </c>
      <c r="O132" s="69">
        <f>'imported data from Web Calc'!D140</f>
        <v>0</v>
      </c>
      <c r="P132" s="69">
        <f>'imported data from Web Calc'!E140</f>
        <v>0</v>
      </c>
      <c r="Q132" s="69">
        <f>'imported data from Web Calc'!F140</f>
        <v>0</v>
      </c>
      <c r="R132" s="69">
        <f>'imported data from Web Calc'!G140</f>
        <v>0</v>
      </c>
      <c r="S132" s="69">
        <f>'imported data from Web Calc'!I140</f>
        <v>0</v>
      </c>
      <c r="T132" s="69">
        <f>'imported data from Web Calc'!J140</f>
        <v>0.000139738086103747</v>
      </c>
      <c r="U132" s="69">
        <f>'imported data from Web Calc'!K140</f>
        <v>0</v>
      </c>
      <c r="V132" s="69">
        <f>'imported data from Web Calc'!L140</f>
        <v>0</v>
      </c>
      <c r="W132" s="69">
        <f>'imported data from Web Calc'!M140</f>
        <v>0</v>
      </c>
      <c r="X132" s="69">
        <f>'imported data from Web Calc'!N140</f>
        <v>0</v>
      </c>
      <c r="Y132" s="69">
        <f>'imported data from Web Calc'!O140</f>
        <v>0</v>
      </c>
      <c r="Z132" s="69">
        <f>'imported data from Web Calc'!P140</f>
        <v>0.000139738086103747</v>
      </c>
      <c r="AA132" s="69">
        <f>'imported data from Web Calc'!Q140</f>
        <v>0</v>
      </c>
      <c r="AB132" s="69">
        <f>'imported data from Web Calc'!R140</f>
        <v>0</v>
      </c>
      <c r="AC132" s="69">
        <f>'imported data from Web Calc'!S140</f>
        <v>0</v>
      </c>
      <c r="AD132" s="69">
        <f>'imported data from Web Calc'!U140</f>
        <v>0</v>
      </c>
      <c r="AE132" s="69">
        <f>'imported data from Web Calc'!V140</f>
        <v>0</v>
      </c>
      <c r="AF132" s="69">
        <f>'imported data from Web Calc'!W140</f>
        <v>0</v>
      </c>
      <c r="AG132" s="69">
        <f>'imported data from Web Calc'!X140</f>
        <v>0</v>
      </c>
      <c r="AH132" s="69">
        <f>'imported data from Web Calc'!Y140</f>
        <v>0</v>
      </c>
      <c r="AI132" s="69">
        <f>'imported data from Web Calc'!Z140</f>
        <v>0</v>
      </c>
      <c r="AJ132" s="69">
        <f>'imported data from Web Calc'!AA140</f>
        <v>0</v>
      </c>
      <c r="AK132" s="69">
        <f>'imported data from Web Calc'!AB140</f>
        <v>0</v>
      </c>
      <c r="AL132" s="69">
        <f>'imported data from Web Calc'!AC140</f>
        <v>0</v>
      </c>
      <c r="AM132" s="69">
        <f>'imported data from Web Calc'!AD140</f>
        <v>0</v>
      </c>
      <c r="AN132" s="69">
        <f>'imported data from Web Calc'!AE140</f>
        <v>0</v>
      </c>
      <c r="AO132" s="69">
        <f>'imported data from Web Calc'!AG140</f>
        <v>0</v>
      </c>
      <c r="AP132" s="69">
        <f>'imported data from Web Calc'!AH140</f>
        <v>0</v>
      </c>
      <c r="AQ132" s="69">
        <f>'imported data from Web Calc'!AI140</f>
        <v>0</v>
      </c>
      <c r="AR132" s="69">
        <f>'imported data from Web Calc'!AJ140</f>
        <v>0.000139738086103747</v>
      </c>
      <c r="AS132" s="69">
        <f>'imported data from Web Calc'!AK140</f>
        <v>0</v>
      </c>
      <c r="AT132" s="69">
        <f>'imported data from Web Calc'!AL140</f>
        <v>0</v>
      </c>
      <c r="AU132" s="69">
        <f>'imported data from Web Calc'!AM140</f>
        <v>0</v>
      </c>
      <c r="AV132" s="69">
        <f>'imported data from Web Calc'!AN140</f>
        <v>0</v>
      </c>
      <c r="AW132" s="69">
        <f>'imported data from Web Calc'!AO140</f>
        <v>0</v>
      </c>
      <c r="AX132" s="69">
        <f>'imported data from Web Calc'!AP140</f>
        <v>0</v>
      </c>
      <c r="AY132" s="69">
        <f>'imported data from Web Calc'!AQ140</f>
        <v>0</v>
      </c>
      <c r="AZ132" s="69">
        <f>'imported data from Web Calc'!AS140</f>
        <v>0</v>
      </c>
      <c r="BA132" s="69">
        <f>'imported data from Web Calc'!AT140</f>
        <v>0</v>
      </c>
      <c r="BB132" s="69">
        <f>'imported data from Web Calc'!AU140</f>
        <v>0</v>
      </c>
      <c r="BC132" s="69">
        <f>'imported data from Web Calc'!AV140</f>
        <v>0</v>
      </c>
      <c r="BD132" s="69">
        <f>'imported data from Web Calc'!AW140</f>
        <v>0</v>
      </c>
      <c r="BE132" s="69">
        <f>'imported data from Web Calc'!AX140</f>
        <v>0</v>
      </c>
      <c r="BF132" s="69">
        <f>'imported data from Web Calc'!AY140</f>
        <v>0</v>
      </c>
      <c r="BG132" s="69">
        <f>'imported data from Web Calc'!AZ140</f>
        <v>0</v>
      </c>
      <c r="BH132" s="69">
        <f>'imported data from Web Calc'!BA140</f>
        <v>0</v>
      </c>
      <c r="BI132" s="69">
        <f>'imported data from Web Calc'!BB140</f>
        <v>0</v>
      </c>
      <c r="BJ132" s="69">
        <f>'imported data from Web Calc'!BC140</f>
        <v>0</v>
      </c>
      <c r="BK132" s="69">
        <f>'imported data from Web Calc'!BE140</f>
        <v>0</v>
      </c>
      <c r="BL132" s="69">
        <f>'imported data from Web Calc'!BF140</f>
        <v>0</v>
      </c>
      <c r="BM132" s="69">
        <f>'imported data from Web Calc'!BG140</f>
        <v>0</v>
      </c>
      <c r="BN132" s="69">
        <f>'imported data from Web Calc'!BH140</f>
        <v>0</v>
      </c>
      <c r="BO132" s="69">
        <f>'imported data from Web Calc'!BI140</f>
        <v>0</v>
      </c>
      <c r="BP132" s="69">
        <f>'imported data from Web Calc'!BJ140</f>
        <v>0</v>
      </c>
      <c r="BQ132" s="69">
        <f>'imported data from Web Calc'!BK140</f>
        <v>0</v>
      </c>
      <c r="BR132" s="69">
        <f>'imported data from Web Calc'!BL140</f>
        <v>0</v>
      </c>
      <c r="BS132" s="69">
        <f>'imported data from Web Calc'!BM140</f>
        <v>0</v>
      </c>
      <c r="BT132" s="69">
        <f>'imported data from Web Calc'!BN140</f>
        <v>0</v>
      </c>
      <c r="BU132" s="69">
        <f>'imported data from Web Calc'!BO140</f>
        <v>0</v>
      </c>
      <c r="BV132" s="69">
        <f>'imported data from Web Calc'!BQ140</f>
        <v>0</v>
      </c>
      <c r="BW132" s="69">
        <f>'imported data from Web Calc'!BR140</f>
        <v>0</v>
      </c>
      <c r="BX132" s="69">
        <f>'imported data from Web Calc'!BS140</f>
        <v>0</v>
      </c>
      <c r="BY132" s="69">
        <f>'imported data from Web Calc'!BT140</f>
        <v>0.000139738086103747</v>
      </c>
      <c r="BZ132" s="69">
        <f>'imported data from Web Calc'!BU140</f>
        <v>0</v>
      </c>
      <c r="CA132" s="69">
        <f>'imported data from Web Calc'!BV140</f>
        <v>0</v>
      </c>
      <c r="CB132" s="69">
        <f>'imported data from Web Calc'!BW140</f>
        <v>0</v>
      </c>
      <c r="CC132" s="69">
        <f>'imported data from Web Calc'!BX140</f>
        <v>0</v>
      </c>
      <c r="CD132" s="69">
        <f>'imported data from Web Calc'!BY140</f>
        <v>0</v>
      </c>
      <c r="CE132" s="69">
        <f>'imported data from Web Calc'!BZ140</f>
        <v>0</v>
      </c>
      <c r="CF132" s="69">
        <f>'imported data from Web Calc'!CA140</f>
        <v>0</v>
      </c>
      <c r="CG132" s="69">
        <f>'imported data from Web Calc'!CC140</f>
        <v>0</v>
      </c>
      <c r="CH132" s="69">
        <f>'imported data from Web Calc'!CD140</f>
        <v>0</v>
      </c>
      <c r="CI132" s="69">
        <f>'imported data from Web Calc'!CE140</f>
        <v>0</v>
      </c>
      <c r="CJ132" s="69">
        <f>'imported data from Web Calc'!CF140</f>
        <v>0</v>
      </c>
      <c r="CK132" s="69">
        <f>'imported data from Web Calc'!CG140</f>
        <v>0</v>
      </c>
      <c r="CL132" s="69">
        <f>'imported data from Web Calc'!CH140</f>
        <v>0</v>
      </c>
      <c r="CM132" s="69">
        <f>'imported data from Web Calc'!CI140</f>
        <v>0</v>
      </c>
      <c r="CN132" s="69">
        <f>'imported data from Web Calc'!CJ140</f>
        <v>0</v>
      </c>
      <c r="CO132" s="69">
        <f>'imported data from Web Calc'!CK140</f>
        <v>0</v>
      </c>
      <c r="CP132" s="69">
        <f>'imported data from Web Calc'!CL140</f>
        <v>0.000139738086103747</v>
      </c>
      <c r="CQ132" s="69">
        <f>'imported data from Web Calc'!CM140</f>
        <v>0</v>
      </c>
      <c r="CR132" s="69">
        <f>'imported data from Web Calc'!CO140</f>
        <v>0</v>
      </c>
      <c r="CS132" s="69">
        <f>'imported data from Web Calc'!CP140</f>
        <v>0.000139738086103747</v>
      </c>
      <c r="CT132" s="69">
        <f>'imported data from Web Calc'!CQ140</f>
        <v>0</v>
      </c>
      <c r="CU132" s="69">
        <f>'imported data from Web Calc'!CR140</f>
        <v>0</v>
      </c>
      <c r="CV132" s="69">
        <f>'imported data from Web Calc'!CS140</f>
        <v>0</v>
      </c>
      <c r="CW132" s="69">
        <f>'imported data from Web Calc'!CT140</f>
        <v>0</v>
      </c>
      <c r="CX132" s="69">
        <f>'imported data from Web Calc'!CU140</f>
        <v>0</v>
      </c>
      <c r="CY132" s="69">
        <f>'imported data from Web Calc'!CV140</f>
        <v>0</v>
      </c>
      <c r="CZ132" s="69">
        <f>'imported data from Web Calc'!CW140</f>
        <v>0</v>
      </c>
      <c r="DA132" s="69">
        <f>'imported data from Web Calc'!CX140</f>
        <v>0</v>
      </c>
      <c r="DB132" s="69">
        <f>'imported data from Web Calc'!CY140</f>
        <v>0</v>
      </c>
      <c r="DC132" s="69">
        <f>'imported data from Web Calc'!DA140</f>
        <v>0</v>
      </c>
      <c r="DD132" s="69">
        <f>'imported data from Web Calc'!DB140</f>
        <v>0</v>
      </c>
      <c r="DE132" s="69">
        <f>'imported data from Web Calc'!DC140</f>
        <v>0</v>
      </c>
      <c r="DF132" s="69">
        <f>'imported data from Web Calc'!DD140</f>
        <v>0</v>
      </c>
      <c r="DG132" s="69">
        <f>'imported data from Web Calc'!DE140</f>
        <v>0</v>
      </c>
      <c r="DH132" s="69">
        <f>'imported data from Web Calc'!DF140</f>
        <v>0</v>
      </c>
      <c r="DI132" s="81"/>
      <c r="DJ132" s="66">
        <f t="shared" ref="DJ132:DJ157" si="133">IF(O132-$N132&gt;0,O132-$N132,0)</f>
        <v>0</v>
      </c>
      <c r="DK132" s="66">
        <f t="shared" ref="DK132:FV135" si="134">IF(P132-$N132&gt;0,P132-$N132,0)</f>
        <v>0</v>
      </c>
      <c r="DL132" s="66">
        <f t="shared" si="134"/>
        <v>0</v>
      </c>
      <c r="DM132" s="66">
        <f t="shared" si="134"/>
        <v>0</v>
      </c>
      <c r="DN132" s="66">
        <f t="shared" si="134"/>
        <v>0</v>
      </c>
      <c r="DO132" s="66">
        <f t="shared" si="134"/>
        <v>0.000139738086103747</v>
      </c>
      <c r="DP132" s="66">
        <f t="shared" si="134"/>
        <v>0</v>
      </c>
      <c r="DQ132" s="66">
        <f t="shared" si="134"/>
        <v>0</v>
      </c>
      <c r="DR132" s="66">
        <f t="shared" si="134"/>
        <v>0</v>
      </c>
      <c r="DS132" s="66">
        <f t="shared" si="134"/>
        <v>0</v>
      </c>
      <c r="DT132" s="66">
        <f t="shared" si="134"/>
        <v>0</v>
      </c>
      <c r="DU132" s="66">
        <f t="shared" si="134"/>
        <v>0.000139738086103747</v>
      </c>
      <c r="DV132" s="66">
        <f t="shared" si="134"/>
        <v>0</v>
      </c>
      <c r="DW132" s="66">
        <f t="shared" si="134"/>
        <v>0</v>
      </c>
      <c r="DX132" s="66">
        <f t="shared" si="134"/>
        <v>0</v>
      </c>
      <c r="DY132" s="66">
        <f t="shared" si="134"/>
        <v>0</v>
      </c>
      <c r="DZ132" s="66">
        <f t="shared" si="134"/>
        <v>0</v>
      </c>
      <c r="EA132" s="66">
        <f t="shared" si="134"/>
        <v>0</v>
      </c>
      <c r="EB132" s="66">
        <f t="shared" si="134"/>
        <v>0</v>
      </c>
      <c r="EC132" s="66">
        <f t="shared" si="134"/>
        <v>0</v>
      </c>
      <c r="ED132" s="66">
        <f t="shared" si="134"/>
        <v>0</v>
      </c>
      <c r="EE132" s="66">
        <f t="shared" si="134"/>
        <v>0</v>
      </c>
      <c r="EF132" s="66">
        <f t="shared" si="134"/>
        <v>0</v>
      </c>
      <c r="EG132" s="66">
        <f t="shared" si="134"/>
        <v>0</v>
      </c>
      <c r="EH132" s="66">
        <f t="shared" si="134"/>
        <v>0</v>
      </c>
      <c r="EI132" s="66">
        <f t="shared" si="134"/>
        <v>0</v>
      </c>
      <c r="EJ132" s="66">
        <f t="shared" si="134"/>
        <v>0</v>
      </c>
      <c r="EK132" s="66">
        <f t="shared" si="134"/>
        <v>0</v>
      </c>
      <c r="EL132" s="66">
        <f t="shared" si="134"/>
        <v>0</v>
      </c>
      <c r="EM132" s="66">
        <f t="shared" si="134"/>
        <v>0.000139738086103747</v>
      </c>
      <c r="EN132" s="66">
        <f t="shared" si="134"/>
        <v>0</v>
      </c>
      <c r="EO132" s="66">
        <f t="shared" si="134"/>
        <v>0</v>
      </c>
      <c r="EP132" s="66">
        <f t="shared" si="134"/>
        <v>0</v>
      </c>
      <c r="EQ132" s="66">
        <f t="shared" si="134"/>
        <v>0</v>
      </c>
      <c r="ER132" s="66">
        <f t="shared" si="134"/>
        <v>0</v>
      </c>
      <c r="ES132" s="66">
        <f t="shared" si="134"/>
        <v>0</v>
      </c>
      <c r="ET132" s="66">
        <f t="shared" si="134"/>
        <v>0</v>
      </c>
      <c r="EU132" s="66">
        <f t="shared" si="134"/>
        <v>0</v>
      </c>
      <c r="EV132" s="66">
        <f t="shared" si="134"/>
        <v>0</v>
      </c>
      <c r="EW132" s="66">
        <f t="shared" si="134"/>
        <v>0</v>
      </c>
      <c r="EX132" s="66">
        <f t="shared" si="134"/>
        <v>0</v>
      </c>
      <c r="EY132" s="66">
        <f t="shared" si="134"/>
        <v>0</v>
      </c>
      <c r="EZ132" s="66">
        <f t="shared" si="134"/>
        <v>0</v>
      </c>
      <c r="FA132" s="66">
        <f t="shared" si="134"/>
        <v>0</v>
      </c>
      <c r="FB132" s="66">
        <f t="shared" si="134"/>
        <v>0</v>
      </c>
      <c r="FC132" s="66">
        <f t="shared" si="134"/>
        <v>0</v>
      </c>
      <c r="FD132" s="66">
        <f t="shared" si="134"/>
        <v>0</v>
      </c>
      <c r="FE132" s="66">
        <f t="shared" si="134"/>
        <v>0</v>
      </c>
      <c r="FF132" s="66">
        <f t="shared" si="134"/>
        <v>0</v>
      </c>
      <c r="FG132" s="66">
        <f t="shared" si="134"/>
        <v>0</v>
      </c>
      <c r="FH132" s="66">
        <f t="shared" si="134"/>
        <v>0</v>
      </c>
      <c r="FI132" s="66">
        <f t="shared" si="134"/>
        <v>0</v>
      </c>
      <c r="FJ132" s="66">
        <f t="shared" si="134"/>
        <v>0</v>
      </c>
      <c r="FK132" s="66">
        <f t="shared" si="134"/>
        <v>0</v>
      </c>
      <c r="FL132" s="66">
        <f t="shared" si="134"/>
        <v>0</v>
      </c>
      <c r="FM132" s="66">
        <f t="shared" si="134"/>
        <v>0</v>
      </c>
      <c r="FN132" s="66">
        <f t="shared" si="134"/>
        <v>0</v>
      </c>
      <c r="FO132" s="66">
        <f t="shared" si="134"/>
        <v>0</v>
      </c>
      <c r="FP132" s="66">
        <f t="shared" si="134"/>
        <v>0</v>
      </c>
      <c r="FQ132" s="66">
        <f t="shared" si="134"/>
        <v>0</v>
      </c>
      <c r="FR132" s="66">
        <f t="shared" si="134"/>
        <v>0</v>
      </c>
      <c r="FS132" s="66">
        <f t="shared" si="134"/>
        <v>0</v>
      </c>
      <c r="FT132" s="66">
        <f t="shared" si="134"/>
        <v>0.000139738086103747</v>
      </c>
      <c r="FU132" s="66">
        <f t="shared" si="134"/>
        <v>0</v>
      </c>
      <c r="FV132" s="66">
        <f t="shared" si="134"/>
        <v>0</v>
      </c>
      <c r="FW132" s="66">
        <f t="shared" ref="FW132:HC139" si="135">IF(CB132-$N132&gt;0,CB132-$N132,0)</f>
        <v>0</v>
      </c>
      <c r="FX132" s="66">
        <f t="shared" si="135"/>
        <v>0</v>
      </c>
      <c r="FY132" s="66">
        <f t="shared" si="135"/>
        <v>0</v>
      </c>
      <c r="FZ132" s="66">
        <f t="shared" si="135"/>
        <v>0</v>
      </c>
      <c r="GA132" s="66">
        <f t="shared" si="135"/>
        <v>0</v>
      </c>
      <c r="GB132" s="66">
        <f t="shared" si="135"/>
        <v>0</v>
      </c>
      <c r="GC132" s="66">
        <f t="shared" si="135"/>
        <v>0</v>
      </c>
      <c r="GD132" s="66">
        <f t="shared" si="135"/>
        <v>0</v>
      </c>
      <c r="GE132" s="66">
        <f t="shared" si="135"/>
        <v>0</v>
      </c>
      <c r="GF132" s="66">
        <f t="shared" si="135"/>
        <v>0</v>
      </c>
      <c r="GG132" s="66">
        <f t="shared" si="135"/>
        <v>0</v>
      </c>
      <c r="GH132" s="66">
        <f t="shared" si="135"/>
        <v>0</v>
      </c>
      <c r="GI132" s="66">
        <f t="shared" si="135"/>
        <v>0</v>
      </c>
      <c r="GJ132" s="66">
        <f t="shared" si="135"/>
        <v>0</v>
      </c>
      <c r="GK132" s="66">
        <f t="shared" si="135"/>
        <v>0.000139738086103747</v>
      </c>
      <c r="GL132" s="66">
        <f t="shared" si="135"/>
        <v>0</v>
      </c>
      <c r="GM132" s="66">
        <f t="shared" si="135"/>
        <v>0</v>
      </c>
      <c r="GN132" s="66">
        <f t="shared" si="135"/>
        <v>0.000139738086103747</v>
      </c>
      <c r="GO132" s="66">
        <f t="shared" si="135"/>
        <v>0</v>
      </c>
      <c r="GP132" s="66">
        <f t="shared" si="135"/>
        <v>0</v>
      </c>
      <c r="GQ132" s="66">
        <f t="shared" si="135"/>
        <v>0</v>
      </c>
      <c r="GR132" s="66">
        <f t="shared" si="135"/>
        <v>0</v>
      </c>
      <c r="GS132" s="66">
        <f t="shared" si="135"/>
        <v>0</v>
      </c>
      <c r="GT132" s="66">
        <f t="shared" si="135"/>
        <v>0</v>
      </c>
      <c r="GU132" s="66">
        <f t="shared" si="135"/>
        <v>0</v>
      </c>
      <c r="GV132" s="66">
        <f t="shared" si="135"/>
        <v>0</v>
      </c>
      <c r="GW132" s="66">
        <f t="shared" si="135"/>
        <v>0</v>
      </c>
      <c r="GX132" s="66">
        <f t="shared" si="135"/>
        <v>0</v>
      </c>
      <c r="GY132" s="66">
        <f t="shared" si="135"/>
        <v>0</v>
      </c>
      <c r="GZ132" s="66">
        <f t="shared" si="135"/>
        <v>0</v>
      </c>
      <c r="HA132" s="66">
        <f t="shared" si="135"/>
        <v>0</v>
      </c>
      <c r="HB132" s="66">
        <f t="shared" si="135"/>
        <v>0</v>
      </c>
      <c r="HC132" s="66">
        <f t="shared" si="135"/>
        <v>0</v>
      </c>
      <c r="HD132" s="66"/>
    </row>
    <row r="133" spans="1:212">
      <c r="A133">
        <f>'imported data from Web Calc'!A141</f>
        <v>758.5</v>
      </c>
      <c r="B133" t="str">
        <f>'imported data from Web Calc'!B141</f>
        <v>C40H72O10PN</v>
      </c>
      <c r="C133" s="61" t="str">
        <f>'imported data from Web Calc'!C141</f>
        <v>PS(34:3)</v>
      </c>
      <c r="D133" s="69">
        <f>'imported data from Web Calc'!H141</f>
        <v>0</v>
      </c>
      <c r="E133" s="69">
        <f>'imported data from Web Calc'!T141</f>
        <v>0.000139738086103747</v>
      </c>
      <c r="F133" s="69">
        <f>'imported data from Web Calc'!AF141</f>
        <v>0.000139738086103747</v>
      </c>
      <c r="G133" s="69">
        <f>'imported data from Web Calc'!AR141</f>
        <v>0.000279476172207493</v>
      </c>
      <c r="H133" s="69">
        <f>'imported data from Web Calc'!BD141</f>
        <v>0</v>
      </c>
      <c r="I133" s="69">
        <f>'imported data from Web Calc'!BP141</f>
        <v>0.000139738086103747</v>
      </c>
      <c r="J133" s="69">
        <f>'imported data from Web Calc'!CB141</f>
        <v>0.000139738086103747</v>
      </c>
      <c r="K133" s="69">
        <f>'imported data from Web Calc'!CN141</f>
        <v>0.000139738086103747</v>
      </c>
      <c r="L133" s="69">
        <f>'imported data from Web Calc'!CZ141</f>
        <v>0.000279476172207493</v>
      </c>
      <c r="M133" s="69">
        <f>'imported data from Web Calc'!DG141</f>
        <v>0</v>
      </c>
      <c r="N133" s="78">
        <f t="shared" si="69"/>
        <v>0.000125764277493372</v>
      </c>
      <c r="O133" s="69">
        <f>'imported data from Web Calc'!D141</f>
        <v>0.00363319023869741</v>
      </c>
      <c r="P133" s="69">
        <f>'imported data from Web Calc'!E141</f>
        <v>0.00307423789428243</v>
      </c>
      <c r="Q133" s="69">
        <f>'imported data from Web Calc'!F141</f>
        <v>0.00293449980817868</v>
      </c>
      <c r="R133" s="69">
        <f>'imported data from Web Calc'!G141</f>
        <v>0.00237554746376369</v>
      </c>
      <c r="S133" s="69">
        <f>'imported data from Web Calc'!I141</f>
        <v>0.00936245176895102</v>
      </c>
      <c r="T133" s="69">
        <f>'imported data from Web Calc'!J141</f>
        <v>0.00447161875531989</v>
      </c>
      <c r="U133" s="69">
        <f>'imported data from Web Calc'!K141</f>
        <v>0.00195633320545245</v>
      </c>
      <c r="V133" s="69">
        <f>'imported data from Web Calc'!L141</f>
        <v>0.00139738086103747</v>
      </c>
      <c r="W133" s="69">
        <f>'imported data from Web Calc'!M141</f>
        <v>0.00586899961635736</v>
      </c>
      <c r="X133" s="69">
        <f>'imported data from Web Calc'!N141</f>
        <v>0.00503057109973488</v>
      </c>
      <c r="Y133" s="69">
        <f>'imported data from Web Calc'!O141</f>
        <v>0.00684716621908358</v>
      </c>
      <c r="Z133" s="69">
        <f>'imported data from Web Calc'!P141</f>
        <v>0.00656769004687609</v>
      </c>
      <c r="AA133" s="69">
        <f>'imported data from Web Calc'!Q141</f>
        <v>0.000558952344414986</v>
      </c>
      <c r="AB133" s="69">
        <f>'imported data from Web Calc'!R141</f>
        <v>0.00083842851662248</v>
      </c>
      <c r="AC133" s="69">
        <f>'imported data from Web Calc'!S141</f>
        <v>0.00279476172207493</v>
      </c>
      <c r="AD133" s="69">
        <f>'imported data from Web Calc'!U141</f>
        <v>0.000698690430518733</v>
      </c>
      <c r="AE133" s="69">
        <f>'imported data from Web Calc'!V141</f>
        <v>0.00083842851662248</v>
      </c>
      <c r="AF133" s="69">
        <f>'imported data from Web Calc'!W141</f>
        <v>0.00251528554986744</v>
      </c>
      <c r="AG133" s="69">
        <f>'imported data from Web Calc'!X141</f>
        <v>0.00153711894714121</v>
      </c>
      <c r="AH133" s="69">
        <f>'imported data from Web Calc'!Y141</f>
        <v>0.00670742813297984</v>
      </c>
      <c r="AI133" s="69">
        <f>'imported data from Web Calc'!Z141</f>
        <v>0.00223580937765995</v>
      </c>
      <c r="AJ133" s="69">
        <f>'imported data from Web Calc'!AA141</f>
        <v>0.00181659511934871</v>
      </c>
      <c r="AK133" s="69">
        <f>'imported data from Web Calc'!AB141</f>
        <v>0.00684716621908358</v>
      </c>
      <c r="AL133" s="69">
        <f>'imported data from Web Calc'!AC141</f>
        <v>0.00195633320545245</v>
      </c>
      <c r="AM133" s="69">
        <f>'imported data from Web Calc'!AD141</f>
        <v>0.00293449980817868</v>
      </c>
      <c r="AN133" s="69">
        <f>'imported data from Web Calc'!AE141</f>
        <v>0.00321397598038617</v>
      </c>
      <c r="AO133" s="69">
        <f>'imported data from Web Calc'!AG141</f>
        <v>0.00237554746376369</v>
      </c>
      <c r="AP133" s="69">
        <f>'imported data from Web Calc'!AH141</f>
        <v>0.00377292832480116</v>
      </c>
      <c r="AQ133" s="69">
        <f>'imported data from Web Calc'!AI141</f>
        <v>0.00489083301363113</v>
      </c>
      <c r="AR133" s="69">
        <f>'imported data from Web Calc'!AJ141</f>
        <v>0.0100611421994698</v>
      </c>
      <c r="AS133" s="69">
        <f>'imported data from Web Calc'!AK141</f>
        <v>0.00167685703324496</v>
      </c>
      <c r="AT133" s="69">
        <f>'imported data from Web Calc'!AL141</f>
        <v>0.00111790468882997</v>
      </c>
      <c r="AU133" s="69">
        <f>'imported data from Web Calc'!AM141</f>
        <v>0.00139738086103747</v>
      </c>
      <c r="AV133" s="69">
        <f>'imported data from Web Calc'!AN141</f>
        <v>0.00223580937765995</v>
      </c>
      <c r="AW133" s="69">
        <f>'imported data from Web Calc'!AO141</f>
        <v>0.000978166602726226</v>
      </c>
      <c r="AX133" s="69">
        <f>'imported data from Web Calc'!AP141</f>
        <v>0.000279476172207493</v>
      </c>
      <c r="AY133" s="69">
        <f>'imported data from Web Calc'!AQ141</f>
        <v>0.00251528554986744</v>
      </c>
      <c r="AZ133" s="69">
        <f>'imported data from Web Calc'!AS141</f>
        <v>0.00111790468882997</v>
      </c>
      <c r="BA133" s="69">
        <f>'imported data from Web Calc'!AT141</f>
        <v>0.000279476172207493</v>
      </c>
      <c r="BB133" s="69">
        <f>'imported data from Web Calc'!AU141</f>
        <v>0.00237554746376369</v>
      </c>
      <c r="BC133" s="69">
        <f>'imported data from Web Calc'!AV141</f>
        <v>0.00167685703324496</v>
      </c>
      <c r="BD133" s="69">
        <f>'imported data from Web Calc'!AW141</f>
        <v>0.00195633320545245</v>
      </c>
      <c r="BE133" s="69">
        <f>'imported data from Web Calc'!AX141</f>
        <v>0.00349345215259367</v>
      </c>
      <c r="BF133" s="69">
        <f>'imported data from Web Calc'!AY141</f>
        <v>0.00447161875531989</v>
      </c>
      <c r="BG133" s="69">
        <f>'imported data from Web Calc'!AZ141</f>
        <v>0.0117379992327147</v>
      </c>
      <c r="BH133" s="69">
        <f>'imported data from Web Calc'!BA141</f>
        <v>0.00544978535804612</v>
      </c>
      <c r="BI133" s="69">
        <f>'imported data from Web Calc'!BB141</f>
        <v>0.0102008802855735</v>
      </c>
      <c r="BJ133" s="69">
        <f>'imported data from Web Calc'!BC141</f>
        <v>0.00391266641090491</v>
      </c>
      <c r="BK133" s="69">
        <f>'imported data from Web Calc'!BE141</f>
        <v>0.00111790468882997</v>
      </c>
      <c r="BL133" s="69">
        <f>'imported data from Web Calc'!BF141</f>
        <v>0.00223580937765995</v>
      </c>
      <c r="BM133" s="69">
        <f>'imported data from Web Calc'!BG141</f>
        <v>0.000698690430518733</v>
      </c>
      <c r="BN133" s="69">
        <f>'imported data from Web Calc'!BH141</f>
        <v>0.000139738086103747</v>
      </c>
      <c r="BO133" s="69">
        <f>'imported data from Web Calc'!BI141</f>
        <v>0.00363319023869741</v>
      </c>
      <c r="BP133" s="69">
        <f>'imported data from Web Calc'!BJ141</f>
        <v>0.00237554746376369</v>
      </c>
      <c r="BQ133" s="69">
        <f>'imported data from Web Calc'!BK141</f>
        <v>0.00531004727194237</v>
      </c>
      <c r="BR133" s="69">
        <f>'imported data from Web Calc'!BL141</f>
        <v>0.00153711894714121</v>
      </c>
      <c r="BS133" s="69">
        <f>'imported data from Web Calc'!BM141</f>
        <v>0.000279476172207493</v>
      </c>
      <c r="BT133" s="69">
        <f>'imported data from Web Calc'!BN141</f>
        <v>0.00111790468882997</v>
      </c>
      <c r="BU133" s="69">
        <f>'imported data from Web Calc'!BO141</f>
        <v>0.00223580937765995</v>
      </c>
      <c r="BV133" s="69">
        <f>'imported data from Web Calc'!BQ141</f>
        <v>0.00195633320545245</v>
      </c>
      <c r="BW133" s="69">
        <f>'imported data from Web Calc'!BR141</f>
        <v>0.00279476172207493</v>
      </c>
      <c r="BX133" s="69">
        <f>'imported data from Web Calc'!BS141</f>
        <v>0.00852402325232854</v>
      </c>
      <c r="BY133" s="69">
        <f>'imported data from Web Calc'!BT141</f>
        <v>0.00740611856349857</v>
      </c>
      <c r="BZ133" s="69">
        <f>'imported data from Web Calc'!BU141</f>
        <v>0.0062882138746686</v>
      </c>
      <c r="CA133" s="69">
        <f>'imported data from Web Calc'!BV141</f>
        <v>0.00363319023869741</v>
      </c>
      <c r="CB133" s="69">
        <f>'imported data from Web Calc'!BW141</f>
        <v>0.00363319023869741</v>
      </c>
      <c r="CC133" s="69">
        <f>'imported data from Web Calc'!BX141</f>
        <v>0.00517030918583862</v>
      </c>
      <c r="CD133" s="69">
        <f>'imported data from Web Calc'!BY141</f>
        <v>0.00153711894714121</v>
      </c>
      <c r="CE133" s="69">
        <f>'imported data from Web Calc'!BZ141</f>
        <v>0.000698690430518733</v>
      </c>
      <c r="CF133" s="69">
        <f>'imported data from Web Calc'!CA141</f>
        <v>0.00265502363597119</v>
      </c>
      <c r="CG133" s="69">
        <f>'imported data from Web Calc'!CC141</f>
        <v>0.00712664239129108</v>
      </c>
      <c r="CH133" s="69">
        <f>'imported data from Web Calc'!CD141</f>
        <v>0.000978166602726226</v>
      </c>
      <c r="CI133" s="69">
        <f>'imported data from Web Calc'!CE141</f>
        <v>0.000978166602726226</v>
      </c>
      <c r="CJ133" s="69">
        <f>'imported data from Web Calc'!CF141</f>
        <v>0.00041921425831124</v>
      </c>
      <c r="CK133" s="69">
        <f>'imported data from Web Calc'!CG141</f>
        <v>0.00195633320545245</v>
      </c>
      <c r="CL133" s="69">
        <f>'imported data from Web Calc'!CH141</f>
        <v>0.00125764277493372</v>
      </c>
      <c r="CM133" s="69">
        <f>'imported data from Web Calc'!CI141</f>
        <v>0.000279476172207493</v>
      </c>
      <c r="CN133" s="69">
        <f>'imported data from Web Calc'!CJ141</f>
        <v>0.000279476172207493</v>
      </c>
      <c r="CO133" s="69">
        <f>'imported data from Web Calc'!CK141</f>
        <v>0.0106200945438847</v>
      </c>
      <c r="CP133" s="69">
        <f>'imported data from Web Calc'!CL141</f>
        <v>0.00586899961635736</v>
      </c>
      <c r="CQ133" s="69">
        <f>'imported data from Web Calc'!CM141</f>
        <v>0.00251528554986744</v>
      </c>
      <c r="CR133" s="69">
        <f>'imported data from Web Calc'!CO141</f>
        <v>0.00307423789428243</v>
      </c>
      <c r="CS133" s="69">
        <f>'imported data from Web Calc'!CP141</f>
        <v>0.00489083301363113</v>
      </c>
      <c r="CT133" s="69">
        <f>'imported data from Web Calc'!CQ141</f>
        <v>0.0062882138746686</v>
      </c>
      <c r="CU133" s="69">
        <f>'imported data from Web Calc'!CR141</f>
        <v>0.00265502363597119</v>
      </c>
      <c r="CV133" s="69">
        <f>'imported data from Web Calc'!CS141</f>
        <v>0.00363319023869741</v>
      </c>
      <c r="CW133" s="69">
        <f>'imported data from Web Calc'!CT141</f>
        <v>0.00908297559674353</v>
      </c>
      <c r="CX133" s="69">
        <f>'imported data from Web Calc'!CU141</f>
        <v>0.010480356457781</v>
      </c>
      <c r="CY133" s="69">
        <f>'imported data from Web Calc'!CV141</f>
        <v>0.010480356457781</v>
      </c>
      <c r="CZ133" s="69">
        <f>'imported data from Web Calc'!CW141</f>
        <v>0.00139738086103747</v>
      </c>
      <c r="DA133" s="69">
        <f>'imported data from Web Calc'!CX141</f>
        <v>0.00041921425831124</v>
      </c>
      <c r="DB133" s="69">
        <f>'imported data from Web Calc'!CY141</f>
        <v>0.00307423789428243</v>
      </c>
      <c r="DC133" s="69">
        <f>'imported data from Web Calc'!DA141</f>
        <v>0.00279476172207493</v>
      </c>
      <c r="DD133" s="69">
        <f>'imported data from Web Calc'!DB141</f>
        <v>0.00139738086103747</v>
      </c>
      <c r="DE133" s="69">
        <f>'imported data from Web Calc'!DC141</f>
        <v>0.00153711894714121</v>
      </c>
      <c r="DF133" s="69">
        <f>'imported data from Web Calc'!DD141</f>
        <v>0.000279476172207493</v>
      </c>
      <c r="DG133" s="69">
        <f>'imported data from Web Calc'!DE141</f>
        <v>0.00349345215259367</v>
      </c>
      <c r="DH133" s="69">
        <f>'imported data from Web Calc'!DF141</f>
        <v>0.00293449980817868</v>
      </c>
      <c r="DI133" s="81"/>
      <c r="DJ133" s="66">
        <f t="shared" si="133"/>
        <v>0.00350742596120404</v>
      </c>
      <c r="DK133" s="66">
        <f t="shared" si="134"/>
        <v>0.00294847361678905</v>
      </c>
      <c r="DL133" s="66">
        <f t="shared" si="134"/>
        <v>0.00280873553068531</v>
      </c>
      <c r="DM133" s="66">
        <f t="shared" si="134"/>
        <v>0.00224978318627032</v>
      </c>
      <c r="DN133" s="66">
        <f t="shared" si="134"/>
        <v>0.00923668749145765</v>
      </c>
      <c r="DO133" s="66">
        <f t="shared" si="134"/>
        <v>0.00434585447782652</v>
      </c>
      <c r="DP133" s="66">
        <f t="shared" si="134"/>
        <v>0.00183056892795908</v>
      </c>
      <c r="DQ133" s="66">
        <f t="shared" si="134"/>
        <v>0.00127161658354409</v>
      </c>
      <c r="DR133" s="66">
        <f t="shared" si="134"/>
        <v>0.00574323533886399</v>
      </c>
      <c r="DS133" s="66">
        <f t="shared" si="134"/>
        <v>0.00490480682224151</v>
      </c>
      <c r="DT133" s="66">
        <f t="shared" si="134"/>
        <v>0.00672140194159021</v>
      </c>
      <c r="DU133" s="66">
        <f t="shared" si="134"/>
        <v>0.00644192576938272</v>
      </c>
      <c r="DV133" s="66">
        <f t="shared" si="134"/>
        <v>0.000433188066921615</v>
      </c>
      <c r="DW133" s="66">
        <f t="shared" si="134"/>
        <v>0.000712664239129108</v>
      </c>
      <c r="DX133" s="66">
        <f t="shared" si="134"/>
        <v>0.00266899744458156</v>
      </c>
      <c r="DY133" s="66">
        <f t="shared" si="134"/>
        <v>0.000572926153025361</v>
      </c>
      <c r="DZ133" s="66">
        <f t="shared" si="134"/>
        <v>0.000712664239129108</v>
      </c>
      <c r="EA133" s="66">
        <f t="shared" si="134"/>
        <v>0.00238952127237407</v>
      </c>
      <c r="EB133" s="66">
        <f t="shared" si="134"/>
        <v>0.00141135466964784</v>
      </c>
      <c r="EC133" s="66">
        <f t="shared" si="134"/>
        <v>0.00658166385548647</v>
      </c>
      <c r="ED133" s="66">
        <f t="shared" si="134"/>
        <v>0.00211004510016657</v>
      </c>
      <c r="EE133" s="66">
        <f t="shared" si="134"/>
        <v>0.00169083084185533</v>
      </c>
      <c r="EF133" s="66">
        <f t="shared" si="134"/>
        <v>0.00672140194159021</v>
      </c>
      <c r="EG133" s="66">
        <f t="shared" si="134"/>
        <v>0.00183056892795908</v>
      </c>
      <c r="EH133" s="66">
        <f t="shared" si="134"/>
        <v>0.00280873553068531</v>
      </c>
      <c r="EI133" s="66">
        <f t="shared" si="134"/>
        <v>0.0030882117028928</v>
      </c>
      <c r="EJ133" s="66">
        <f t="shared" si="134"/>
        <v>0.00224978318627032</v>
      </c>
      <c r="EK133" s="66">
        <f t="shared" si="134"/>
        <v>0.00364716404730779</v>
      </c>
      <c r="EL133" s="66">
        <f t="shared" si="134"/>
        <v>0.00476506873613776</v>
      </c>
      <c r="EM133" s="66">
        <f t="shared" si="134"/>
        <v>0.00993537792197638</v>
      </c>
      <c r="EN133" s="66">
        <f t="shared" si="134"/>
        <v>0.00155109275575159</v>
      </c>
      <c r="EO133" s="66">
        <f t="shared" si="134"/>
        <v>0.000992140411336601</v>
      </c>
      <c r="EP133" s="66">
        <f t="shared" si="134"/>
        <v>0.00127161658354409</v>
      </c>
      <c r="EQ133" s="66">
        <f t="shared" si="134"/>
        <v>0.00211004510016657</v>
      </c>
      <c r="ER133" s="66">
        <f t="shared" si="134"/>
        <v>0.000852402325232854</v>
      </c>
      <c r="ES133" s="66">
        <f t="shared" si="134"/>
        <v>0.000153711894714121</v>
      </c>
      <c r="ET133" s="66">
        <f t="shared" si="134"/>
        <v>0.00238952127237407</v>
      </c>
      <c r="EU133" s="66">
        <f t="shared" si="134"/>
        <v>0.000992140411336601</v>
      </c>
      <c r="EV133" s="66">
        <f t="shared" si="134"/>
        <v>0.000153711894714121</v>
      </c>
      <c r="EW133" s="66">
        <f t="shared" si="134"/>
        <v>0.00224978318627032</v>
      </c>
      <c r="EX133" s="66">
        <f t="shared" si="134"/>
        <v>0.00155109275575159</v>
      </c>
      <c r="EY133" s="66">
        <f t="shared" si="134"/>
        <v>0.00183056892795908</v>
      </c>
      <c r="EZ133" s="66">
        <f t="shared" si="134"/>
        <v>0.00336768787510029</v>
      </c>
      <c r="FA133" s="66">
        <f t="shared" si="134"/>
        <v>0.00434585447782652</v>
      </c>
      <c r="FB133" s="66">
        <f t="shared" si="134"/>
        <v>0.0116122349552213</v>
      </c>
      <c r="FC133" s="66">
        <f t="shared" si="134"/>
        <v>0.00532402108055275</v>
      </c>
      <c r="FD133" s="66">
        <f t="shared" si="134"/>
        <v>0.0100751160080801</v>
      </c>
      <c r="FE133" s="66">
        <f t="shared" si="134"/>
        <v>0.00378690213341153</v>
      </c>
      <c r="FF133" s="66">
        <f t="shared" si="134"/>
        <v>0.000992140411336601</v>
      </c>
      <c r="FG133" s="66">
        <f t="shared" si="134"/>
        <v>0.00211004510016657</v>
      </c>
      <c r="FH133" s="66">
        <f t="shared" si="134"/>
        <v>0.000572926153025361</v>
      </c>
      <c r="FI133" s="66">
        <f t="shared" si="134"/>
        <v>1.39738086103746e-5</v>
      </c>
      <c r="FJ133" s="66">
        <f t="shared" si="134"/>
        <v>0.00350742596120404</v>
      </c>
      <c r="FK133" s="66">
        <f t="shared" si="134"/>
        <v>0.00224978318627032</v>
      </c>
      <c r="FL133" s="66">
        <f t="shared" si="134"/>
        <v>0.005184282994449</v>
      </c>
      <c r="FM133" s="66">
        <f t="shared" si="134"/>
        <v>0.00141135466964784</v>
      </c>
      <c r="FN133" s="66">
        <f t="shared" si="134"/>
        <v>0.000153711894714121</v>
      </c>
      <c r="FO133" s="66">
        <f t="shared" si="134"/>
        <v>0.000992140411336601</v>
      </c>
      <c r="FP133" s="66">
        <f t="shared" si="134"/>
        <v>0.00211004510016657</v>
      </c>
      <c r="FQ133" s="66">
        <f t="shared" si="134"/>
        <v>0.00183056892795908</v>
      </c>
      <c r="FR133" s="66">
        <f t="shared" si="134"/>
        <v>0.00266899744458156</v>
      </c>
      <c r="FS133" s="66">
        <f t="shared" si="134"/>
        <v>0.00839825897483517</v>
      </c>
      <c r="FT133" s="66">
        <f t="shared" si="134"/>
        <v>0.0072803542860052</v>
      </c>
      <c r="FU133" s="66">
        <f t="shared" si="134"/>
        <v>0.00616244959717523</v>
      </c>
      <c r="FV133" s="66">
        <f t="shared" si="134"/>
        <v>0.00350742596120404</v>
      </c>
      <c r="FW133" s="66">
        <f t="shared" si="135"/>
        <v>0.00350742596120404</v>
      </c>
      <c r="FX133" s="66">
        <f t="shared" si="135"/>
        <v>0.00504454490834525</v>
      </c>
      <c r="FY133" s="66">
        <f t="shared" si="135"/>
        <v>0.00141135466964784</v>
      </c>
      <c r="FZ133" s="66">
        <f t="shared" si="135"/>
        <v>0.000572926153025361</v>
      </c>
      <c r="GA133" s="66">
        <f t="shared" si="135"/>
        <v>0.00252925935847781</v>
      </c>
      <c r="GB133" s="66">
        <f t="shared" si="135"/>
        <v>0.00700087811379771</v>
      </c>
      <c r="GC133" s="66">
        <f t="shared" si="135"/>
        <v>0.000852402325232854</v>
      </c>
      <c r="GD133" s="66">
        <f t="shared" si="135"/>
        <v>0.000852402325232854</v>
      </c>
      <c r="GE133" s="66">
        <f t="shared" si="135"/>
        <v>0.000293449980817868</v>
      </c>
      <c r="GF133" s="66">
        <f t="shared" si="135"/>
        <v>0.00183056892795908</v>
      </c>
      <c r="GG133" s="66">
        <f t="shared" si="135"/>
        <v>0.00113187849744035</v>
      </c>
      <c r="GH133" s="66">
        <f t="shared" si="135"/>
        <v>0.000153711894714121</v>
      </c>
      <c r="GI133" s="66">
        <f t="shared" si="135"/>
        <v>0.000153711894714121</v>
      </c>
      <c r="GJ133" s="66">
        <f t="shared" si="135"/>
        <v>0.0104943302663914</v>
      </c>
      <c r="GK133" s="66">
        <f t="shared" si="135"/>
        <v>0.00574323533886399</v>
      </c>
      <c r="GL133" s="66">
        <f t="shared" si="135"/>
        <v>0.00238952127237407</v>
      </c>
      <c r="GM133" s="66">
        <f t="shared" si="135"/>
        <v>0.00294847361678905</v>
      </c>
      <c r="GN133" s="66">
        <f t="shared" si="135"/>
        <v>0.00476506873613776</v>
      </c>
      <c r="GO133" s="66">
        <f t="shared" si="135"/>
        <v>0.00616244959717523</v>
      </c>
      <c r="GP133" s="66">
        <f t="shared" si="135"/>
        <v>0.00252925935847781</v>
      </c>
      <c r="GQ133" s="66">
        <f t="shared" si="135"/>
        <v>0.00350742596120404</v>
      </c>
      <c r="GR133" s="66">
        <f t="shared" si="135"/>
        <v>0.00895721131925016</v>
      </c>
      <c r="GS133" s="66">
        <f t="shared" si="135"/>
        <v>0.0103545921802876</v>
      </c>
      <c r="GT133" s="66">
        <f t="shared" si="135"/>
        <v>0.0103545921802876</v>
      </c>
      <c r="GU133" s="66">
        <f t="shared" si="135"/>
        <v>0.00127161658354409</v>
      </c>
      <c r="GV133" s="66">
        <f t="shared" si="135"/>
        <v>0.000293449980817868</v>
      </c>
      <c r="GW133" s="66">
        <f t="shared" si="135"/>
        <v>0.00294847361678905</v>
      </c>
      <c r="GX133" s="66">
        <f t="shared" si="135"/>
        <v>0.00266899744458156</v>
      </c>
      <c r="GY133" s="66">
        <f t="shared" si="135"/>
        <v>0.00127161658354409</v>
      </c>
      <c r="GZ133" s="66">
        <f t="shared" si="135"/>
        <v>0.00141135466964784</v>
      </c>
      <c r="HA133" s="66">
        <f t="shared" si="135"/>
        <v>0.000153711894714121</v>
      </c>
      <c r="HB133" s="66">
        <f t="shared" si="135"/>
        <v>0.00336768787510029</v>
      </c>
      <c r="HC133" s="66">
        <f t="shared" si="135"/>
        <v>0.00280873553068531</v>
      </c>
      <c r="HD133" s="66"/>
    </row>
    <row r="134" spans="1:212">
      <c r="A134">
        <f>'imported data from Web Calc'!A142</f>
        <v>760.5</v>
      </c>
      <c r="B134" t="str">
        <f>'imported data from Web Calc'!B142</f>
        <v>C40H74O10PN</v>
      </c>
      <c r="C134" s="61" t="str">
        <f>'imported data from Web Calc'!C142</f>
        <v>PS(34:2)</v>
      </c>
      <c r="D134" s="69">
        <f>'imported data from Web Calc'!H142</f>
        <v>0.000558952344414986</v>
      </c>
      <c r="E134" s="69">
        <f>'imported data from Web Calc'!T142</f>
        <v>0.000139738086103747</v>
      </c>
      <c r="F134" s="69">
        <f>'imported data from Web Calc'!AF142</f>
        <v>0.00041921425831124</v>
      </c>
      <c r="G134" s="69">
        <f>'imported data from Web Calc'!AR142</f>
        <v>0.000139738086103747</v>
      </c>
      <c r="H134" s="69">
        <f>'imported data from Web Calc'!BD142</f>
        <v>0.000558952344414986</v>
      </c>
      <c r="I134" s="69">
        <f>'imported data from Web Calc'!BP142</f>
        <v>0.000139738086103747</v>
      </c>
      <c r="J134" s="69">
        <f>'imported data from Web Calc'!CB142</f>
        <v>0.00041921425831124</v>
      </c>
      <c r="K134" s="69">
        <f>'imported data from Web Calc'!CN142</f>
        <v>0.00041921425831124</v>
      </c>
      <c r="L134" s="69">
        <f>'imported data from Web Calc'!CZ142</f>
        <v>0.000279476172207493</v>
      </c>
      <c r="M134" s="69">
        <f>'imported data from Web Calc'!DG142</f>
        <v>0</v>
      </c>
      <c r="N134" s="78">
        <f t="shared" ref="N134:N172" si="136">(M134+L134+K134+J134+I134+H134+G134+F134+E134+D134)/10</f>
        <v>0.000307423789428243</v>
      </c>
      <c r="O134" s="69">
        <f>'imported data from Web Calc'!D142</f>
        <v>0.00531004727194237</v>
      </c>
      <c r="P134" s="69">
        <f>'imported data from Web Calc'!E142</f>
        <v>0.00544978535804612</v>
      </c>
      <c r="Q134" s="69">
        <f>'imported data from Web Calc'!F142</f>
        <v>0.00363319023869741</v>
      </c>
      <c r="R134" s="69">
        <f>'imported data from Web Calc'!G142</f>
        <v>0.00363319023869741</v>
      </c>
      <c r="S134" s="69">
        <f>'imported data from Web Calc'!I142</f>
        <v>0.0148122371269971</v>
      </c>
      <c r="T134" s="69">
        <f>'imported data from Web Calc'!J142</f>
        <v>0.00796507090791356</v>
      </c>
      <c r="U134" s="69">
        <f>'imported data from Web Calc'!K142</f>
        <v>0.00279476172207493</v>
      </c>
      <c r="V134" s="69">
        <f>'imported data from Web Calc'!L142</f>
        <v>0.00181659511934871</v>
      </c>
      <c r="W134" s="69">
        <f>'imported data from Web Calc'!M142</f>
        <v>0.00796507090791356</v>
      </c>
      <c r="X134" s="69">
        <f>'imported data from Web Calc'!N142</f>
        <v>0.00656769004687609</v>
      </c>
      <c r="Y134" s="69">
        <f>'imported data from Web Calc'!O142</f>
        <v>0.00880349942453604</v>
      </c>
      <c r="Z134" s="69">
        <f>'imported data from Web Calc'!P142</f>
        <v>0.00880349942453604</v>
      </c>
      <c r="AA134" s="69">
        <f>'imported data from Web Calc'!Q142</f>
        <v>0.000978166602726226</v>
      </c>
      <c r="AB134" s="69">
        <f>'imported data from Web Calc'!R142</f>
        <v>0.00111790468882997</v>
      </c>
      <c r="AC134" s="69">
        <f>'imported data from Web Calc'!S142</f>
        <v>0.00321397598038617</v>
      </c>
      <c r="AD134" s="69">
        <f>'imported data from Web Calc'!U142</f>
        <v>0.00139738086103747</v>
      </c>
      <c r="AE134" s="69">
        <f>'imported data from Web Calc'!V142</f>
        <v>0.00125764277493372</v>
      </c>
      <c r="AF134" s="69">
        <f>'imported data from Web Calc'!W142</f>
        <v>0.00237554746376369</v>
      </c>
      <c r="AG134" s="69">
        <f>'imported data from Web Calc'!X142</f>
        <v>0.00125764277493372</v>
      </c>
      <c r="AH134" s="69">
        <f>'imported data from Web Calc'!Y142</f>
        <v>0.00992140411336601</v>
      </c>
      <c r="AI134" s="69">
        <f>'imported data from Web Calc'!Z142</f>
        <v>0.00279476172207493</v>
      </c>
      <c r="AJ134" s="69">
        <f>'imported data from Web Calc'!AA142</f>
        <v>0.00377292832480116</v>
      </c>
      <c r="AK134" s="69">
        <f>'imported data from Web Calc'!AB142</f>
        <v>0.00950218985505477</v>
      </c>
      <c r="AL134" s="69">
        <f>'imported data from Web Calc'!AC142</f>
        <v>0.00195633320545245</v>
      </c>
      <c r="AM134" s="69">
        <f>'imported data from Web Calc'!AD142</f>
        <v>0.00433188066921614</v>
      </c>
      <c r="AN134" s="69">
        <f>'imported data from Web Calc'!AE142</f>
        <v>0.00377292832480116</v>
      </c>
      <c r="AO134" s="69">
        <f>'imported data from Web Calc'!AG142</f>
        <v>0.00237554746376369</v>
      </c>
      <c r="AP134" s="69">
        <f>'imported data from Web Calc'!AH142</f>
        <v>0.00447161875531989</v>
      </c>
      <c r="AQ134" s="69">
        <f>'imported data from Web Calc'!AI142</f>
        <v>0.00461135684142364</v>
      </c>
      <c r="AR134" s="69">
        <f>'imported data from Web Calc'!AJ142</f>
        <v>0.012157213491026</v>
      </c>
      <c r="AS134" s="69">
        <f>'imported data from Web Calc'!AK142</f>
        <v>0.00195633320545245</v>
      </c>
      <c r="AT134" s="69">
        <f>'imported data from Web Calc'!AL142</f>
        <v>0.00153711894714121</v>
      </c>
      <c r="AU134" s="69">
        <f>'imported data from Web Calc'!AM142</f>
        <v>0.00265502363597119</v>
      </c>
      <c r="AV134" s="69">
        <f>'imported data from Web Calc'!AN142</f>
        <v>0.00293449980817868</v>
      </c>
      <c r="AW134" s="69">
        <f>'imported data from Web Calc'!AO142</f>
        <v>0.00139738086103747</v>
      </c>
      <c r="AX134" s="69">
        <f>'imported data from Web Calc'!AP142</f>
        <v>0.000139738086103747</v>
      </c>
      <c r="AY134" s="69">
        <f>'imported data from Web Calc'!AQ142</f>
        <v>0.00349345215259367</v>
      </c>
      <c r="AZ134" s="69">
        <f>'imported data from Web Calc'!AS142</f>
        <v>0.00195633320545245</v>
      </c>
      <c r="BA134" s="69">
        <f>'imported data from Web Calc'!AT142</f>
        <v>0.000698690430518733</v>
      </c>
      <c r="BB134" s="69">
        <f>'imported data from Web Calc'!AU142</f>
        <v>0.00447161875531989</v>
      </c>
      <c r="BC134" s="69">
        <f>'imported data from Web Calc'!AV142</f>
        <v>0.00405240449700865</v>
      </c>
      <c r="BD134" s="69">
        <f>'imported data from Web Calc'!AW142</f>
        <v>0.00391266641090491</v>
      </c>
      <c r="BE134" s="69">
        <f>'imported data from Web Calc'!AX142</f>
        <v>0.00447161875531989</v>
      </c>
      <c r="BF134" s="69">
        <f>'imported data from Web Calc'!AY142</f>
        <v>0.00614847578856485</v>
      </c>
      <c r="BG134" s="69">
        <f>'imported data from Web Calc'!AZ142</f>
        <v>0.0136943324381672</v>
      </c>
      <c r="BH134" s="69">
        <f>'imported data from Web Calc'!BA142</f>
        <v>0.00572926153025361</v>
      </c>
      <c r="BI134" s="69">
        <f>'imported data from Web Calc'!BB142</f>
        <v>0.0145327609547896</v>
      </c>
      <c r="BJ134" s="69">
        <f>'imported data from Web Calc'!BC142</f>
        <v>0.00447161875531989</v>
      </c>
      <c r="BK134" s="69">
        <f>'imported data from Web Calc'!BE142</f>
        <v>0.00181659511934871</v>
      </c>
      <c r="BL134" s="69">
        <f>'imported data from Web Calc'!BF142</f>
        <v>0.00405240449700865</v>
      </c>
      <c r="BM134" s="69">
        <f>'imported data from Web Calc'!BG142</f>
        <v>0.000978166602726226</v>
      </c>
      <c r="BN134" s="69">
        <f>'imported data from Web Calc'!BH142</f>
        <v>0.000139738086103747</v>
      </c>
      <c r="BO134" s="69">
        <f>'imported data from Web Calc'!BI142</f>
        <v>0.00489083301363113</v>
      </c>
      <c r="BP134" s="69">
        <f>'imported data from Web Calc'!BJ142</f>
        <v>0.00475109492752738</v>
      </c>
      <c r="BQ134" s="69">
        <f>'imported data from Web Calc'!BK142</f>
        <v>0.00670742813297984</v>
      </c>
      <c r="BR134" s="69">
        <f>'imported data from Web Calc'!BL142</f>
        <v>0.00139738086103747</v>
      </c>
      <c r="BS134" s="69">
        <f>'imported data from Web Calc'!BM142</f>
        <v>0.000978166602726226</v>
      </c>
      <c r="BT134" s="69">
        <f>'imported data from Web Calc'!BN142</f>
        <v>0.00251528554986744</v>
      </c>
      <c r="BU134" s="69">
        <f>'imported data from Web Calc'!BO142</f>
        <v>0.00503057109973488</v>
      </c>
      <c r="BV134" s="69">
        <f>'imported data from Web Calc'!BQ142</f>
        <v>0.00363319023869741</v>
      </c>
      <c r="BW134" s="69">
        <f>'imported data from Web Calc'!BR142</f>
        <v>0.00349345215259367</v>
      </c>
      <c r="BX134" s="69">
        <f>'imported data from Web Calc'!BS142</f>
        <v>0.0113187849744035</v>
      </c>
      <c r="BY134" s="69">
        <f>'imported data from Web Calc'!BT142</f>
        <v>0.0081048089940173</v>
      </c>
      <c r="BZ134" s="69">
        <f>'imported data from Web Calc'!BU142</f>
        <v>0.00544978535804612</v>
      </c>
      <c r="CA134" s="69">
        <f>'imported data from Web Calc'!BV142</f>
        <v>0.00405240449700865</v>
      </c>
      <c r="CB134" s="69">
        <f>'imported data from Web Calc'!BW142</f>
        <v>0.00447161875531989</v>
      </c>
      <c r="CC134" s="69">
        <f>'imported data from Web Calc'!BX142</f>
        <v>0.00964192794115852</v>
      </c>
      <c r="CD134" s="69">
        <f>'imported data from Web Calc'!BY142</f>
        <v>0.00223580937765995</v>
      </c>
      <c r="CE134" s="69">
        <f>'imported data from Web Calc'!BZ142</f>
        <v>0.00111790468882997</v>
      </c>
      <c r="CF134" s="69">
        <f>'imported data from Web Calc'!CA142</f>
        <v>0.00405240449700865</v>
      </c>
      <c r="CG134" s="69">
        <f>'imported data from Web Calc'!CC142</f>
        <v>0.00992140411336601</v>
      </c>
      <c r="CH134" s="69">
        <f>'imported data from Web Calc'!CD142</f>
        <v>0.00279476172207493</v>
      </c>
      <c r="CI134" s="69">
        <f>'imported data from Web Calc'!CE142</f>
        <v>0.00181659511934871</v>
      </c>
      <c r="CJ134" s="69">
        <f>'imported data from Web Calc'!CF142</f>
        <v>0.00153711894714121</v>
      </c>
      <c r="CK134" s="69">
        <f>'imported data from Web Calc'!CG142</f>
        <v>0.00321397598038617</v>
      </c>
      <c r="CL134" s="69">
        <f>'imported data from Web Calc'!CH142</f>
        <v>0.00251528554986744</v>
      </c>
      <c r="CM134" s="69">
        <f>'imported data from Web Calc'!CI142</f>
        <v>0.00041921425831124</v>
      </c>
      <c r="CN134" s="69">
        <f>'imported data from Web Calc'!CJ142</f>
        <v>0.000279476172207493</v>
      </c>
      <c r="CO134" s="69">
        <f>'imported data from Web Calc'!CK142</f>
        <v>0.0157904037297234</v>
      </c>
      <c r="CP134" s="69">
        <f>'imported data from Web Calc'!CL142</f>
        <v>0.011039308802196</v>
      </c>
      <c r="CQ134" s="69">
        <f>'imported data from Web Calc'!CM142</f>
        <v>0.00517030918583862</v>
      </c>
      <c r="CR134" s="69">
        <f>'imported data from Web Calc'!CO142</f>
        <v>0.00558952344414986</v>
      </c>
      <c r="CS134" s="69">
        <f>'imported data from Web Calc'!CP142</f>
        <v>0.00614847578856485</v>
      </c>
      <c r="CT134" s="69">
        <f>'imported data from Web Calc'!CQ142</f>
        <v>0.00698690430518733</v>
      </c>
      <c r="CU134" s="69">
        <f>'imported data from Web Calc'!CR142</f>
        <v>0.00363319023869741</v>
      </c>
      <c r="CV134" s="69">
        <f>'imported data from Web Calc'!CS142</f>
        <v>0.00461135684142364</v>
      </c>
      <c r="CW134" s="69">
        <f>'imported data from Web Calc'!CT142</f>
        <v>0.00978166602726226</v>
      </c>
      <c r="CX134" s="69">
        <f>'imported data from Web Calc'!CU142</f>
        <v>0.0120174754049222</v>
      </c>
      <c r="CY134" s="69">
        <f>'imported data from Web Calc'!CV142</f>
        <v>0.0127161658354409</v>
      </c>
      <c r="CZ134" s="69">
        <f>'imported data from Web Calc'!CW142</f>
        <v>0.00181659511934871</v>
      </c>
      <c r="DA134" s="69">
        <f>'imported data from Web Calc'!CX142</f>
        <v>0.000558952344414986</v>
      </c>
      <c r="DB134" s="69">
        <f>'imported data from Web Calc'!CY142</f>
        <v>0.00391266641090491</v>
      </c>
      <c r="DC134" s="69">
        <f>'imported data from Web Calc'!DA142</f>
        <v>0.00475109492752738</v>
      </c>
      <c r="DD134" s="69">
        <f>'imported data from Web Calc'!DB142</f>
        <v>0.00153711894714121</v>
      </c>
      <c r="DE134" s="69">
        <f>'imported data from Web Calc'!DC142</f>
        <v>0.00195633320545245</v>
      </c>
      <c r="DF134" s="69">
        <f>'imported data from Web Calc'!DD142</f>
        <v>0.000139738086103747</v>
      </c>
      <c r="DG134" s="69">
        <f>'imported data from Web Calc'!DE142</f>
        <v>0.00405240449700865</v>
      </c>
      <c r="DH134" s="69">
        <f>'imported data from Web Calc'!DF142</f>
        <v>0.0041921425831124</v>
      </c>
      <c r="DI134" s="81"/>
      <c r="DJ134" s="66">
        <f t="shared" si="133"/>
        <v>0.00500262348251413</v>
      </c>
      <c r="DK134" s="66">
        <f t="shared" si="134"/>
        <v>0.00514236156861787</v>
      </c>
      <c r="DL134" s="66">
        <f t="shared" si="134"/>
        <v>0.00332576644926917</v>
      </c>
      <c r="DM134" s="66">
        <f t="shared" si="134"/>
        <v>0.00332576644926917</v>
      </c>
      <c r="DN134" s="66">
        <f t="shared" si="134"/>
        <v>0.0145048133375689</v>
      </c>
      <c r="DO134" s="66">
        <f t="shared" si="134"/>
        <v>0.00765764711848531</v>
      </c>
      <c r="DP134" s="66">
        <f t="shared" si="134"/>
        <v>0.00248733793264669</v>
      </c>
      <c r="DQ134" s="66">
        <f t="shared" si="134"/>
        <v>0.00150917132992046</v>
      </c>
      <c r="DR134" s="66">
        <f t="shared" si="134"/>
        <v>0.00765764711848531</v>
      </c>
      <c r="DS134" s="66">
        <f t="shared" si="134"/>
        <v>0.00626026625744785</v>
      </c>
      <c r="DT134" s="66">
        <f t="shared" si="134"/>
        <v>0.00849607563510779</v>
      </c>
      <c r="DU134" s="66">
        <f t="shared" si="134"/>
        <v>0.00849607563510779</v>
      </c>
      <c r="DV134" s="66">
        <f t="shared" si="134"/>
        <v>0.000670742813297984</v>
      </c>
      <c r="DW134" s="66">
        <f t="shared" si="134"/>
        <v>0.00081048089940173</v>
      </c>
      <c r="DX134" s="66">
        <f t="shared" si="134"/>
        <v>0.00290655219095793</v>
      </c>
      <c r="DY134" s="66">
        <f t="shared" si="134"/>
        <v>0.00108995707160922</v>
      </c>
      <c r="DZ134" s="66">
        <f t="shared" si="134"/>
        <v>0.000950218985505477</v>
      </c>
      <c r="EA134" s="66">
        <f t="shared" si="134"/>
        <v>0.00206812367433545</v>
      </c>
      <c r="EB134" s="66">
        <f t="shared" si="134"/>
        <v>0.000950218985505477</v>
      </c>
      <c r="EC134" s="66">
        <f t="shared" si="134"/>
        <v>0.00961398032393777</v>
      </c>
      <c r="ED134" s="66">
        <f t="shared" si="134"/>
        <v>0.00248733793264669</v>
      </c>
      <c r="EE134" s="66">
        <f t="shared" si="134"/>
        <v>0.00346550453537292</v>
      </c>
      <c r="EF134" s="66">
        <f t="shared" si="134"/>
        <v>0.00919476606562653</v>
      </c>
      <c r="EG134" s="66">
        <f t="shared" si="134"/>
        <v>0.00164890941602421</v>
      </c>
      <c r="EH134" s="66">
        <f t="shared" si="134"/>
        <v>0.0040244568797879</v>
      </c>
      <c r="EI134" s="66">
        <f t="shared" si="134"/>
        <v>0.00346550453537292</v>
      </c>
      <c r="EJ134" s="66">
        <f t="shared" si="134"/>
        <v>0.00206812367433545</v>
      </c>
      <c r="EK134" s="66">
        <f t="shared" si="134"/>
        <v>0.00416419496589165</v>
      </c>
      <c r="EL134" s="66">
        <f t="shared" si="134"/>
        <v>0.0043039330519954</v>
      </c>
      <c r="EM134" s="66">
        <f t="shared" si="134"/>
        <v>0.0118497897015977</v>
      </c>
      <c r="EN134" s="66">
        <f t="shared" si="134"/>
        <v>0.00164890941602421</v>
      </c>
      <c r="EO134" s="66">
        <f t="shared" si="134"/>
        <v>0.00122969515771297</v>
      </c>
      <c r="EP134" s="66">
        <f t="shared" si="134"/>
        <v>0.00234759984654294</v>
      </c>
      <c r="EQ134" s="66">
        <f t="shared" si="134"/>
        <v>0.00262707601875044</v>
      </c>
      <c r="ER134" s="66">
        <f t="shared" si="134"/>
        <v>0.00108995707160922</v>
      </c>
      <c r="ES134" s="66">
        <f t="shared" si="134"/>
        <v>0</v>
      </c>
      <c r="ET134" s="66">
        <f t="shared" si="134"/>
        <v>0.00318602836316542</v>
      </c>
      <c r="EU134" s="66">
        <f t="shared" si="134"/>
        <v>0.00164890941602421</v>
      </c>
      <c r="EV134" s="66">
        <f t="shared" si="134"/>
        <v>0.000391266641090491</v>
      </c>
      <c r="EW134" s="66">
        <f t="shared" si="134"/>
        <v>0.00416419496589165</v>
      </c>
      <c r="EX134" s="66">
        <f t="shared" si="134"/>
        <v>0.00374498070758041</v>
      </c>
      <c r="EY134" s="66">
        <f t="shared" si="134"/>
        <v>0.00360524262147666</v>
      </c>
      <c r="EZ134" s="66">
        <f t="shared" si="134"/>
        <v>0.00416419496589165</v>
      </c>
      <c r="FA134" s="66">
        <f t="shared" si="134"/>
        <v>0.00584105199913661</v>
      </c>
      <c r="FB134" s="66">
        <f t="shared" si="134"/>
        <v>0.0133869086487389</v>
      </c>
      <c r="FC134" s="66">
        <f t="shared" si="134"/>
        <v>0.00542183774082537</v>
      </c>
      <c r="FD134" s="66">
        <f t="shared" si="134"/>
        <v>0.0142253371653614</v>
      </c>
      <c r="FE134" s="66">
        <f t="shared" si="134"/>
        <v>0.00416419496589165</v>
      </c>
      <c r="FF134" s="66">
        <f t="shared" si="134"/>
        <v>0.00150917132992046</v>
      </c>
      <c r="FG134" s="66">
        <f t="shared" si="134"/>
        <v>0.00374498070758041</v>
      </c>
      <c r="FH134" s="66">
        <f t="shared" si="134"/>
        <v>0.000670742813297984</v>
      </c>
      <c r="FI134" s="66">
        <f t="shared" si="134"/>
        <v>0</v>
      </c>
      <c r="FJ134" s="66">
        <f t="shared" si="134"/>
        <v>0.00458340922420289</v>
      </c>
      <c r="FK134" s="66">
        <f t="shared" si="134"/>
        <v>0.00444367113809914</v>
      </c>
      <c r="FL134" s="66">
        <f t="shared" si="134"/>
        <v>0.00640000434355159</v>
      </c>
      <c r="FM134" s="66">
        <f t="shared" si="134"/>
        <v>0.00108995707160922</v>
      </c>
      <c r="FN134" s="66">
        <f t="shared" si="134"/>
        <v>0.000670742813297984</v>
      </c>
      <c r="FO134" s="66">
        <f t="shared" si="134"/>
        <v>0.0022078617604392</v>
      </c>
      <c r="FP134" s="66">
        <f t="shared" si="134"/>
        <v>0.00472314731030664</v>
      </c>
      <c r="FQ134" s="66">
        <f t="shared" si="134"/>
        <v>0.00332576644926917</v>
      </c>
      <c r="FR134" s="66">
        <f t="shared" si="134"/>
        <v>0.00318602836316542</v>
      </c>
      <c r="FS134" s="66">
        <f t="shared" si="134"/>
        <v>0.0110113611849752</v>
      </c>
      <c r="FT134" s="66">
        <f t="shared" si="134"/>
        <v>0.00779738520458906</v>
      </c>
      <c r="FU134" s="66">
        <f t="shared" si="134"/>
        <v>0.00514236156861787</v>
      </c>
      <c r="FV134" s="66">
        <f t="shared" si="134"/>
        <v>0.00374498070758041</v>
      </c>
      <c r="FW134" s="66">
        <f t="shared" si="135"/>
        <v>0.00416419496589165</v>
      </c>
      <c r="FX134" s="66">
        <f t="shared" si="135"/>
        <v>0.00933450415173027</v>
      </c>
      <c r="FY134" s="66">
        <f t="shared" si="135"/>
        <v>0.0019283855882317</v>
      </c>
      <c r="FZ134" s="66">
        <f t="shared" si="135"/>
        <v>0.00081048089940173</v>
      </c>
      <c r="GA134" s="66">
        <f t="shared" si="135"/>
        <v>0.00374498070758041</v>
      </c>
      <c r="GB134" s="66">
        <f t="shared" si="135"/>
        <v>0.00961398032393777</v>
      </c>
      <c r="GC134" s="66">
        <f t="shared" si="135"/>
        <v>0.00248733793264669</v>
      </c>
      <c r="GD134" s="66">
        <f t="shared" si="135"/>
        <v>0.00150917132992046</v>
      </c>
      <c r="GE134" s="66">
        <f t="shared" si="135"/>
        <v>0.00122969515771297</v>
      </c>
      <c r="GF134" s="66">
        <f t="shared" si="135"/>
        <v>0.00290655219095793</v>
      </c>
      <c r="GG134" s="66">
        <f t="shared" si="135"/>
        <v>0.0022078617604392</v>
      </c>
      <c r="GH134" s="66">
        <f t="shared" si="135"/>
        <v>0.000111790468882997</v>
      </c>
      <c r="GI134" s="66">
        <f t="shared" si="135"/>
        <v>0</v>
      </c>
      <c r="GJ134" s="66">
        <f t="shared" si="135"/>
        <v>0.0154829799402951</v>
      </c>
      <c r="GK134" s="66">
        <f t="shared" si="135"/>
        <v>0.0107318850127677</v>
      </c>
      <c r="GL134" s="66">
        <f t="shared" si="135"/>
        <v>0.00486288539641038</v>
      </c>
      <c r="GM134" s="66">
        <f t="shared" si="135"/>
        <v>0.00528209965472162</v>
      </c>
      <c r="GN134" s="66">
        <f t="shared" si="135"/>
        <v>0.00584105199913661</v>
      </c>
      <c r="GO134" s="66">
        <f t="shared" si="135"/>
        <v>0.00667948051575909</v>
      </c>
      <c r="GP134" s="66">
        <f t="shared" si="135"/>
        <v>0.00332576644926917</v>
      </c>
      <c r="GQ134" s="66">
        <f t="shared" si="135"/>
        <v>0.0043039330519954</v>
      </c>
      <c r="GR134" s="66">
        <f t="shared" si="135"/>
        <v>0.00947424223783402</v>
      </c>
      <c r="GS134" s="66">
        <f t="shared" si="135"/>
        <v>0.011710051615494</v>
      </c>
      <c r="GT134" s="66">
        <f t="shared" si="135"/>
        <v>0.0124087420460127</v>
      </c>
      <c r="GU134" s="66">
        <f t="shared" si="135"/>
        <v>0.00150917132992046</v>
      </c>
      <c r="GV134" s="66">
        <f t="shared" si="135"/>
        <v>0.000251528554986744</v>
      </c>
      <c r="GW134" s="66">
        <f t="shared" si="135"/>
        <v>0.00360524262147666</v>
      </c>
      <c r="GX134" s="66">
        <f t="shared" si="135"/>
        <v>0.00444367113809914</v>
      </c>
      <c r="GY134" s="66">
        <f t="shared" si="135"/>
        <v>0.00122969515771297</v>
      </c>
      <c r="GZ134" s="66">
        <f t="shared" si="135"/>
        <v>0.00164890941602421</v>
      </c>
      <c r="HA134" s="66">
        <f t="shared" si="135"/>
        <v>0</v>
      </c>
      <c r="HB134" s="66">
        <f t="shared" si="135"/>
        <v>0.00374498070758041</v>
      </c>
      <c r="HC134" s="66">
        <f t="shared" si="135"/>
        <v>0.00388471879368416</v>
      </c>
      <c r="HD134" s="66"/>
    </row>
    <row r="135" spans="1:212">
      <c r="A135">
        <f>'imported data from Web Calc'!A143</f>
        <v>762.5</v>
      </c>
      <c r="B135" t="str">
        <f>'imported data from Web Calc'!B143</f>
        <v>C40H76O10PN</v>
      </c>
      <c r="C135" s="61" t="str">
        <f>'imported data from Web Calc'!C143</f>
        <v>PS(34:1)</v>
      </c>
      <c r="D135" s="69">
        <f>'imported data from Web Calc'!H143</f>
        <v>0</v>
      </c>
      <c r="E135" s="69">
        <f>'imported data from Web Calc'!T143</f>
        <v>0</v>
      </c>
      <c r="F135" s="69">
        <f>'imported data from Web Calc'!AF143</f>
        <v>0</v>
      </c>
      <c r="G135" s="69">
        <f>'imported data from Web Calc'!AR143</f>
        <v>0</v>
      </c>
      <c r="H135" s="69">
        <f>'imported data from Web Calc'!BD143</f>
        <v>0</v>
      </c>
      <c r="I135" s="69">
        <f>'imported data from Web Calc'!BP143</f>
        <v>0</v>
      </c>
      <c r="J135" s="69">
        <f>'imported data from Web Calc'!CB143</f>
        <v>0</v>
      </c>
      <c r="K135" s="69">
        <f>'imported data from Web Calc'!CN143</f>
        <v>0</v>
      </c>
      <c r="L135" s="69">
        <f>'imported data from Web Calc'!CZ143</f>
        <v>0</v>
      </c>
      <c r="M135" s="69">
        <f>'imported data from Web Calc'!DG143</f>
        <v>0</v>
      </c>
      <c r="N135" s="78">
        <f t="shared" si="136"/>
        <v>0</v>
      </c>
      <c r="O135" s="69">
        <f>'imported data from Web Calc'!D143</f>
        <v>0.00041921425831124</v>
      </c>
      <c r="P135" s="69">
        <f>'imported data from Web Calc'!E143</f>
        <v>0.000558952344414986</v>
      </c>
      <c r="Q135" s="69">
        <f>'imported data from Web Calc'!F143</f>
        <v>0.00083842851662248</v>
      </c>
      <c r="R135" s="69">
        <f>'imported data from Web Calc'!G143</f>
        <v>0.00041921425831124</v>
      </c>
      <c r="S135" s="69">
        <f>'imported data from Web Calc'!I143</f>
        <v>0.00153711894714121</v>
      </c>
      <c r="T135" s="69">
        <f>'imported data from Web Calc'!J143</f>
        <v>0.00153711894714121</v>
      </c>
      <c r="U135" s="69">
        <f>'imported data from Web Calc'!K143</f>
        <v>0.000279476172207493</v>
      </c>
      <c r="V135" s="69">
        <f>'imported data from Web Calc'!L143</f>
        <v>0.000139738086103747</v>
      </c>
      <c r="W135" s="69">
        <f>'imported data from Web Calc'!M143</f>
        <v>0.00083842851662248</v>
      </c>
      <c r="X135" s="69">
        <f>'imported data from Web Calc'!N143</f>
        <v>0.00111790468882997</v>
      </c>
      <c r="Y135" s="69">
        <f>'imported data from Web Calc'!O143</f>
        <v>0.00279476172207493</v>
      </c>
      <c r="Z135" s="69">
        <f>'imported data from Web Calc'!P143</f>
        <v>0.0020960712915562</v>
      </c>
      <c r="AA135" s="69">
        <f>'imported data from Web Calc'!Q143</f>
        <v>0</v>
      </c>
      <c r="AB135" s="69">
        <f>'imported data from Web Calc'!R143</f>
        <v>0.000139738086103747</v>
      </c>
      <c r="AC135" s="69">
        <f>'imported data from Web Calc'!S143</f>
        <v>0.000698690430518733</v>
      </c>
      <c r="AD135" s="69">
        <f>'imported data from Web Calc'!U143</f>
        <v>0.000139738086103747</v>
      </c>
      <c r="AE135" s="69">
        <f>'imported data from Web Calc'!V143</f>
        <v>0.000279476172207493</v>
      </c>
      <c r="AF135" s="69">
        <f>'imported data from Web Calc'!W143</f>
        <v>0.00083842851662248</v>
      </c>
      <c r="AG135" s="69">
        <f>'imported data from Web Calc'!X143</f>
        <v>0.000558952344414986</v>
      </c>
      <c r="AH135" s="69">
        <f>'imported data from Web Calc'!Y143</f>
        <v>0.00195633320545245</v>
      </c>
      <c r="AI135" s="69">
        <f>'imported data from Web Calc'!Z143</f>
        <v>0.00041921425831124</v>
      </c>
      <c r="AJ135" s="69">
        <f>'imported data from Web Calc'!AA143</f>
        <v>0.00083842851662248</v>
      </c>
      <c r="AK135" s="69">
        <f>'imported data from Web Calc'!AB143</f>
        <v>0.00167685703324496</v>
      </c>
      <c r="AL135" s="69">
        <f>'imported data from Web Calc'!AC143</f>
        <v>0.000558952344414986</v>
      </c>
      <c r="AM135" s="69">
        <f>'imported data from Web Calc'!AD143</f>
        <v>0.00125764277493372</v>
      </c>
      <c r="AN135" s="69">
        <f>'imported data from Web Calc'!AE143</f>
        <v>0.00083842851662248</v>
      </c>
      <c r="AO135" s="69">
        <f>'imported data from Web Calc'!AG143</f>
        <v>0.00041921425831124</v>
      </c>
      <c r="AP135" s="69">
        <f>'imported data from Web Calc'!AH143</f>
        <v>0.00083842851662248</v>
      </c>
      <c r="AQ135" s="69">
        <f>'imported data from Web Calc'!AI143</f>
        <v>0.000978166602726226</v>
      </c>
      <c r="AR135" s="69">
        <f>'imported data from Web Calc'!AJ143</f>
        <v>0.00293449980817868</v>
      </c>
      <c r="AS135" s="69">
        <f>'imported data from Web Calc'!AK143</f>
        <v>0.000698690430518733</v>
      </c>
      <c r="AT135" s="69">
        <f>'imported data from Web Calc'!AL143</f>
        <v>0.000139738086103747</v>
      </c>
      <c r="AU135" s="69">
        <f>'imported data from Web Calc'!AM143</f>
        <v>0.000978166602726226</v>
      </c>
      <c r="AV135" s="69">
        <f>'imported data from Web Calc'!AN143</f>
        <v>0.00083842851662248</v>
      </c>
      <c r="AW135" s="69">
        <f>'imported data from Web Calc'!AO143</f>
        <v>0.000279476172207493</v>
      </c>
      <c r="AX135" s="69">
        <f>'imported data from Web Calc'!AP143</f>
        <v>0</v>
      </c>
      <c r="AY135" s="69">
        <f>'imported data from Web Calc'!AQ143</f>
        <v>0.000279476172207493</v>
      </c>
      <c r="AZ135" s="69">
        <f>'imported data from Web Calc'!AS143</f>
        <v>0.000139738086103747</v>
      </c>
      <c r="BA135" s="69">
        <f>'imported data from Web Calc'!AT143</f>
        <v>0</v>
      </c>
      <c r="BB135" s="69">
        <f>'imported data from Web Calc'!AU143</f>
        <v>0.00083842851662248</v>
      </c>
      <c r="BC135" s="69">
        <f>'imported data from Web Calc'!AV143</f>
        <v>0.000558952344414986</v>
      </c>
      <c r="BD135" s="69">
        <f>'imported data from Web Calc'!AW143</f>
        <v>0.00041921425831124</v>
      </c>
      <c r="BE135" s="69">
        <f>'imported data from Web Calc'!AX143</f>
        <v>0.00083842851662248</v>
      </c>
      <c r="BF135" s="69">
        <f>'imported data from Web Calc'!AY143</f>
        <v>0.00083842851662248</v>
      </c>
      <c r="BG135" s="69">
        <f>'imported data from Web Calc'!AZ143</f>
        <v>0.00321397598038617</v>
      </c>
      <c r="BH135" s="69">
        <f>'imported data from Web Calc'!BA143</f>
        <v>0.000978166602726226</v>
      </c>
      <c r="BI135" s="69">
        <f>'imported data from Web Calc'!BB143</f>
        <v>0.00153711894714121</v>
      </c>
      <c r="BJ135" s="69">
        <f>'imported data from Web Calc'!BC143</f>
        <v>0.000698690430518733</v>
      </c>
      <c r="BK135" s="69">
        <f>'imported data from Web Calc'!BE143</f>
        <v>0.000139738086103747</v>
      </c>
      <c r="BL135" s="69">
        <f>'imported data from Web Calc'!BF143</f>
        <v>0.000558952344414986</v>
      </c>
      <c r="BM135" s="69">
        <f>'imported data from Web Calc'!BG143</f>
        <v>0</v>
      </c>
      <c r="BN135" s="69">
        <f>'imported data from Web Calc'!BH143</f>
        <v>0</v>
      </c>
      <c r="BO135" s="69">
        <f>'imported data from Web Calc'!BI143</f>
        <v>0.00125764277493372</v>
      </c>
      <c r="BP135" s="69">
        <f>'imported data from Web Calc'!BJ143</f>
        <v>0.000558952344414986</v>
      </c>
      <c r="BQ135" s="69">
        <f>'imported data from Web Calc'!BK143</f>
        <v>0.00223580937765995</v>
      </c>
      <c r="BR135" s="69">
        <f>'imported data from Web Calc'!BL143</f>
        <v>0.000139738086103747</v>
      </c>
      <c r="BS135" s="69">
        <f>'imported data from Web Calc'!BM143</f>
        <v>0</v>
      </c>
      <c r="BT135" s="69">
        <f>'imported data from Web Calc'!BN143</f>
        <v>0</v>
      </c>
      <c r="BU135" s="69">
        <f>'imported data from Web Calc'!BO143</f>
        <v>0.00041921425831124</v>
      </c>
      <c r="BV135" s="69">
        <f>'imported data from Web Calc'!BQ143</f>
        <v>0.000139738086103747</v>
      </c>
      <c r="BW135" s="69">
        <f>'imported data from Web Calc'!BR143</f>
        <v>0.000558952344414986</v>
      </c>
      <c r="BX135" s="69">
        <f>'imported data from Web Calc'!BS143</f>
        <v>0.00279476172207493</v>
      </c>
      <c r="BY135" s="69">
        <f>'imported data from Web Calc'!BT143</f>
        <v>0.00111790468882997</v>
      </c>
      <c r="BZ135" s="69">
        <f>'imported data from Web Calc'!BU143</f>
        <v>0.00139738086103747</v>
      </c>
      <c r="CA135" s="69">
        <f>'imported data from Web Calc'!BV143</f>
        <v>0.00083842851662248</v>
      </c>
      <c r="CB135" s="69">
        <f>'imported data from Web Calc'!BW143</f>
        <v>0.00083842851662248</v>
      </c>
      <c r="CC135" s="69">
        <f>'imported data from Web Calc'!BX143</f>
        <v>0.0020960712915562</v>
      </c>
      <c r="CD135" s="69">
        <f>'imported data from Web Calc'!BY143</f>
        <v>0</v>
      </c>
      <c r="CE135" s="69">
        <f>'imported data from Web Calc'!BZ143</f>
        <v>0</v>
      </c>
      <c r="CF135" s="69">
        <f>'imported data from Web Calc'!CA143</f>
        <v>0.00083842851662248</v>
      </c>
      <c r="CG135" s="69">
        <f>'imported data from Web Calc'!CC143</f>
        <v>0.00153711894714121</v>
      </c>
      <c r="CH135" s="69">
        <f>'imported data from Web Calc'!CD143</f>
        <v>0.000279476172207493</v>
      </c>
      <c r="CI135" s="69">
        <f>'imported data from Web Calc'!CE143</f>
        <v>0.00041921425831124</v>
      </c>
      <c r="CJ135" s="69">
        <f>'imported data from Web Calc'!CF143</f>
        <v>0.000558952344414986</v>
      </c>
      <c r="CK135" s="69">
        <f>'imported data from Web Calc'!CG143</f>
        <v>0.000558952344414986</v>
      </c>
      <c r="CL135" s="69">
        <f>'imported data from Web Calc'!CH143</f>
        <v>0.000558952344414986</v>
      </c>
      <c r="CM135" s="69">
        <f>'imported data from Web Calc'!CI143</f>
        <v>0.000139738086103747</v>
      </c>
      <c r="CN135" s="69">
        <f>'imported data from Web Calc'!CJ143</f>
        <v>0.000139738086103747</v>
      </c>
      <c r="CO135" s="69">
        <f>'imported data from Web Calc'!CK143</f>
        <v>0.00125764277493372</v>
      </c>
      <c r="CP135" s="69">
        <f>'imported data from Web Calc'!CL143</f>
        <v>0.000978166602726226</v>
      </c>
      <c r="CQ135" s="69">
        <f>'imported data from Web Calc'!CM143</f>
        <v>0.000978166602726226</v>
      </c>
      <c r="CR135" s="69">
        <f>'imported data from Web Calc'!CO143</f>
        <v>0.00083842851662248</v>
      </c>
      <c r="CS135" s="69">
        <f>'imported data from Web Calc'!CP143</f>
        <v>0.00125764277493372</v>
      </c>
      <c r="CT135" s="69">
        <f>'imported data from Web Calc'!CQ143</f>
        <v>0.00083842851662248</v>
      </c>
      <c r="CU135" s="69">
        <f>'imported data from Web Calc'!CR143</f>
        <v>0.000698690430518733</v>
      </c>
      <c r="CV135" s="69">
        <f>'imported data from Web Calc'!CS143</f>
        <v>0.000698690430518733</v>
      </c>
      <c r="CW135" s="69">
        <f>'imported data from Web Calc'!CT143</f>
        <v>0.00181659511934871</v>
      </c>
      <c r="CX135" s="69">
        <f>'imported data from Web Calc'!CU143</f>
        <v>0.0020960712915562</v>
      </c>
      <c r="CY135" s="69">
        <f>'imported data from Web Calc'!CV143</f>
        <v>0.00167685703324496</v>
      </c>
      <c r="CZ135" s="69">
        <f>'imported data from Web Calc'!CW143</f>
        <v>0.00083842851662248</v>
      </c>
      <c r="DA135" s="69">
        <f>'imported data from Web Calc'!CX143</f>
        <v>0</v>
      </c>
      <c r="DB135" s="69">
        <f>'imported data from Web Calc'!CY143</f>
        <v>0.000139738086103747</v>
      </c>
      <c r="DC135" s="69">
        <f>'imported data from Web Calc'!DA143</f>
        <v>0.00083842851662248</v>
      </c>
      <c r="DD135" s="69">
        <f>'imported data from Web Calc'!DB143</f>
        <v>0.000139738086103747</v>
      </c>
      <c r="DE135" s="69">
        <f>'imported data from Web Calc'!DC143</f>
        <v>0.000139738086103747</v>
      </c>
      <c r="DF135" s="69">
        <f>'imported data from Web Calc'!DD143</f>
        <v>0</v>
      </c>
      <c r="DG135" s="69">
        <f>'imported data from Web Calc'!DE143</f>
        <v>0.00167685703324496</v>
      </c>
      <c r="DH135" s="69">
        <f>'imported data from Web Calc'!DF143</f>
        <v>0.000698690430518733</v>
      </c>
      <c r="DI135" s="81"/>
      <c r="DJ135" s="66">
        <f t="shared" si="133"/>
        <v>0.00041921425831124</v>
      </c>
      <c r="DK135" s="66">
        <f t="shared" si="134"/>
        <v>0.000558952344414986</v>
      </c>
      <c r="DL135" s="66">
        <f t="shared" si="134"/>
        <v>0.00083842851662248</v>
      </c>
      <c r="DM135" s="66">
        <f t="shared" si="134"/>
        <v>0.00041921425831124</v>
      </c>
      <c r="DN135" s="66">
        <f t="shared" si="134"/>
        <v>0.00153711894714121</v>
      </c>
      <c r="DO135" s="66">
        <f t="shared" si="134"/>
        <v>0.00153711894714121</v>
      </c>
      <c r="DP135" s="66">
        <f t="shared" si="134"/>
        <v>0.000279476172207493</v>
      </c>
      <c r="DQ135" s="66">
        <f t="shared" si="134"/>
        <v>0.000139738086103747</v>
      </c>
      <c r="DR135" s="66">
        <f t="shared" si="134"/>
        <v>0.00083842851662248</v>
      </c>
      <c r="DS135" s="66">
        <f t="shared" si="134"/>
        <v>0.00111790468882997</v>
      </c>
      <c r="DT135" s="66">
        <f t="shared" si="134"/>
        <v>0.00279476172207493</v>
      </c>
      <c r="DU135" s="66">
        <f t="shared" si="134"/>
        <v>0.0020960712915562</v>
      </c>
      <c r="DV135" s="66">
        <f t="shared" si="134"/>
        <v>0</v>
      </c>
      <c r="DW135" s="66">
        <f t="shared" si="134"/>
        <v>0.000139738086103747</v>
      </c>
      <c r="DX135" s="66">
        <f t="shared" si="134"/>
        <v>0.000698690430518733</v>
      </c>
      <c r="DY135" s="66">
        <f t="shared" si="134"/>
        <v>0.000139738086103747</v>
      </c>
      <c r="DZ135" s="66">
        <f t="shared" si="134"/>
        <v>0.000279476172207493</v>
      </c>
      <c r="EA135" s="66">
        <f t="shared" si="134"/>
        <v>0.00083842851662248</v>
      </c>
      <c r="EB135" s="66">
        <f t="shared" si="134"/>
        <v>0.000558952344414986</v>
      </c>
      <c r="EC135" s="66">
        <f t="shared" si="134"/>
        <v>0.00195633320545245</v>
      </c>
      <c r="ED135" s="66">
        <f t="shared" si="134"/>
        <v>0.00041921425831124</v>
      </c>
      <c r="EE135" s="66">
        <f t="shared" si="134"/>
        <v>0.00083842851662248</v>
      </c>
      <c r="EF135" s="66">
        <f t="shared" si="134"/>
        <v>0.00167685703324496</v>
      </c>
      <c r="EG135" s="66">
        <f t="shared" si="134"/>
        <v>0.000558952344414986</v>
      </c>
      <c r="EH135" s="66">
        <f t="shared" si="134"/>
        <v>0.00125764277493372</v>
      </c>
      <c r="EI135" s="66">
        <f t="shared" si="134"/>
        <v>0.00083842851662248</v>
      </c>
      <c r="EJ135" s="66">
        <f t="shared" si="134"/>
        <v>0.00041921425831124</v>
      </c>
      <c r="EK135" s="66">
        <f t="shared" si="134"/>
        <v>0.00083842851662248</v>
      </c>
      <c r="EL135" s="66">
        <f t="shared" si="134"/>
        <v>0.000978166602726226</v>
      </c>
      <c r="EM135" s="66">
        <f t="shared" si="134"/>
        <v>0.00293449980817868</v>
      </c>
      <c r="EN135" s="66">
        <f t="shared" si="134"/>
        <v>0.000698690430518733</v>
      </c>
      <c r="EO135" s="66">
        <f t="shared" si="134"/>
        <v>0.000139738086103747</v>
      </c>
      <c r="EP135" s="66">
        <f t="shared" si="134"/>
        <v>0.000978166602726226</v>
      </c>
      <c r="EQ135" s="66">
        <f t="shared" si="134"/>
        <v>0.00083842851662248</v>
      </c>
      <c r="ER135" s="66">
        <f t="shared" si="134"/>
        <v>0.000279476172207493</v>
      </c>
      <c r="ES135" s="66">
        <f t="shared" si="134"/>
        <v>0</v>
      </c>
      <c r="ET135" s="66">
        <f t="shared" si="134"/>
        <v>0.000279476172207493</v>
      </c>
      <c r="EU135" s="66">
        <f t="shared" si="134"/>
        <v>0.000139738086103747</v>
      </c>
      <c r="EV135" s="66">
        <f t="shared" si="134"/>
        <v>0</v>
      </c>
      <c r="EW135" s="66">
        <f t="shared" si="134"/>
        <v>0.00083842851662248</v>
      </c>
      <c r="EX135" s="66">
        <f t="shared" si="134"/>
        <v>0.000558952344414986</v>
      </c>
      <c r="EY135" s="66">
        <f t="shared" si="134"/>
        <v>0.00041921425831124</v>
      </c>
      <c r="EZ135" s="66">
        <f t="shared" si="134"/>
        <v>0.00083842851662248</v>
      </c>
      <c r="FA135" s="66">
        <f t="shared" si="134"/>
        <v>0.00083842851662248</v>
      </c>
      <c r="FB135" s="66">
        <f t="shared" si="134"/>
        <v>0.00321397598038617</v>
      </c>
      <c r="FC135" s="66">
        <f t="shared" si="134"/>
        <v>0.000978166602726226</v>
      </c>
      <c r="FD135" s="66">
        <f t="shared" si="134"/>
        <v>0.00153711894714121</v>
      </c>
      <c r="FE135" s="66">
        <f t="shared" si="134"/>
        <v>0.000698690430518733</v>
      </c>
      <c r="FF135" s="66">
        <f t="shared" si="134"/>
        <v>0.000139738086103747</v>
      </c>
      <c r="FG135" s="66">
        <f t="shared" si="134"/>
        <v>0.000558952344414986</v>
      </c>
      <c r="FH135" s="66">
        <f t="shared" si="134"/>
        <v>0</v>
      </c>
      <c r="FI135" s="66">
        <f t="shared" si="134"/>
        <v>0</v>
      </c>
      <c r="FJ135" s="66">
        <f t="shared" si="134"/>
        <v>0.00125764277493372</v>
      </c>
      <c r="FK135" s="66">
        <f t="shared" si="134"/>
        <v>0.000558952344414986</v>
      </c>
      <c r="FL135" s="66">
        <f t="shared" si="134"/>
        <v>0.00223580937765995</v>
      </c>
      <c r="FM135" s="66">
        <f t="shared" si="134"/>
        <v>0.000139738086103747</v>
      </c>
      <c r="FN135" s="66">
        <f t="shared" si="134"/>
        <v>0</v>
      </c>
      <c r="FO135" s="66">
        <f t="shared" si="134"/>
        <v>0</v>
      </c>
      <c r="FP135" s="66">
        <f t="shared" si="134"/>
        <v>0.00041921425831124</v>
      </c>
      <c r="FQ135" s="66">
        <f t="shared" si="134"/>
        <v>0.000139738086103747</v>
      </c>
      <c r="FR135" s="66">
        <f t="shared" si="134"/>
        <v>0.000558952344414986</v>
      </c>
      <c r="FS135" s="66">
        <f t="shared" si="134"/>
        <v>0.00279476172207493</v>
      </c>
      <c r="FT135" s="66">
        <f t="shared" si="134"/>
        <v>0.00111790468882997</v>
      </c>
      <c r="FU135" s="66">
        <f t="shared" si="134"/>
        <v>0.00139738086103747</v>
      </c>
      <c r="FV135" s="66">
        <f t="shared" ref="FV135:FV157" si="137">IF(CA135-$N135&gt;0,CA135-$N135,0)</f>
        <v>0.00083842851662248</v>
      </c>
      <c r="FW135" s="66">
        <f t="shared" si="135"/>
        <v>0.00083842851662248</v>
      </c>
      <c r="FX135" s="66">
        <f t="shared" si="135"/>
        <v>0.0020960712915562</v>
      </c>
      <c r="FY135" s="66">
        <f t="shared" si="135"/>
        <v>0</v>
      </c>
      <c r="FZ135" s="66">
        <f t="shared" si="135"/>
        <v>0</v>
      </c>
      <c r="GA135" s="66">
        <f t="shared" si="135"/>
        <v>0.00083842851662248</v>
      </c>
      <c r="GB135" s="66">
        <f t="shared" si="135"/>
        <v>0.00153711894714121</v>
      </c>
      <c r="GC135" s="66">
        <f t="shared" si="135"/>
        <v>0.000279476172207493</v>
      </c>
      <c r="GD135" s="66">
        <f t="shared" si="135"/>
        <v>0.00041921425831124</v>
      </c>
      <c r="GE135" s="66">
        <f t="shared" si="135"/>
        <v>0.000558952344414986</v>
      </c>
      <c r="GF135" s="66">
        <f t="shared" si="135"/>
        <v>0.000558952344414986</v>
      </c>
      <c r="GG135" s="66">
        <f t="shared" si="135"/>
        <v>0.000558952344414986</v>
      </c>
      <c r="GH135" s="66">
        <f t="shared" si="135"/>
        <v>0.000139738086103747</v>
      </c>
      <c r="GI135" s="66">
        <f t="shared" si="135"/>
        <v>0.000139738086103747</v>
      </c>
      <c r="GJ135" s="66">
        <f t="shared" si="135"/>
        <v>0.00125764277493372</v>
      </c>
      <c r="GK135" s="66">
        <f t="shared" si="135"/>
        <v>0.000978166602726226</v>
      </c>
      <c r="GL135" s="66">
        <f t="shared" si="135"/>
        <v>0.000978166602726226</v>
      </c>
      <c r="GM135" s="66">
        <f t="shared" si="135"/>
        <v>0.00083842851662248</v>
      </c>
      <c r="GN135" s="66">
        <f t="shared" si="135"/>
        <v>0.00125764277493372</v>
      </c>
      <c r="GO135" s="66">
        <f t="shared" si="135"/>
        <v>0.00083842851662248</v>
      </c>
      <c r="GP135" s="66">
        <f t="shared" si="135"/>
        <v>0.000698690430518733</v>
      </c>
      <c r="GQ135" s="66">
        <f t="shared" si="135"/>
        <v>0.000698690430518733</v>
      </c>
      <c r="GR135" s="66">
        <f t="shared" si="135"/>
        <v>0.00181659511934871</v>
      </c>
      <c r="GS135" s="66">
        <f t="shared" si="135"/>
        <v>0.0020960712915562</v>
      </c>
      <c r="GT135" s="66">
        <f t="shared" si="135"/>
        <v>0.00167685703324496</v>
      </c>
      <c r="GU135" s="66">
        <f t="shared" si="135"/>
        <v>0.00083842851662248</v>
      </c>
      <c r="GV135" s="66">
        <f t="shared" si="135"/>
        <v>0</v>
      </c>
      <c r="GW135" s="66">
        <f t="shared" si="135"/>
        <v>0.000139738086103747</v>
      </c>
      <c r="GX135" s="66">
        <f t="shared" si="135"/>
        <v>0.00083842851662248</v>
      </c>
      <c r="GY135" s="66">
        <f t="shared" si="135"/>
        <v>0.000139738086103747</v>
      </c>
      <c r="GZ135" s="66">
        <f t="shared" si="135"/>
        <v>0.000139738086103747</v>
      </c>
      <c r="HA135" s="66">
        <f t="shared" si="135"/>
        <v>0</v>
      </c>
      <c r="HB135" s="66">
        <f t="shared" si="135"/>
        <v>0.00167685703324496</v>
      </c>
      <c r="HC135" s="66">
        <f t="shared" si="135"/>
        <v>0.000698690430518733</v>
      </c>
      <c r="HD135" s="66"/>
    </row>
    <row r="136" spans="1:212">
      <c r="A136">
        <f>'imported data from Web Calc'!A144</f>
        <v>780.5</v>
      </c>
      <c r="B136" t="str">
        <f>'imported data from Web Calc'!B144</f>
        <v>C42H70O10PN</v>
      </c>
      <c r="C136" s="61" t="str">
        <f>'imported data from Web Calc'!C144</f>
        <v>PS(36:6)</v>
      </c>
      <c r="D136" s="69">
        <f>'imported data from Web Calc'!H144</f>
        <v>0</v>
      </c>
      <c r="E136" s="69">
        <f>'imported data from Web Calc'!T144</f>
        <v>0</v>
      </c>
      <c r="F136" s="69">
        <f>'imported data from Web Calc'!AF144</f>
        <v>0</v>
      </c>
      <c r="G136" s="69">
        <f>'imported data from Web Calc'!AR144</f>
        <v>0</v>
      </c>
      <c r="H136" s="69">
        <f>'imported data from Web Calc'!BD144</f>
        <v>0</v>
      </c>
      <c r="I136" s="69">
        <f>'imported data from Web Calc'!BP144</f>
        <v>0</v>
      </c>
      <c r="J136" s="69">
        <f>'imported data from Web Calc'!CB144</f>
        <v>0</v>
      </c>
      <c r="K136" s="69">
        <f>'imported data from Web Calc'!CN144</f>
        <v>0</v>
      </c>
      <c r="L136" s="69">
        <f>'imported data from Web Calc'!CZ144</f>
        <v>0</v>
      </c>
      <c r="M136" s="69">
        <f>'imported data from Web Calc'!DG144</f>
        <v>0</v>
      </c>
      <c r="N136" s="78">
        <f t="shared" si="136"/>
        <v>0</v>
      </c>
      <c r="O136" s="69">
        <f>'imported data from Web Calc'!D144</f>
        <v>0</v>
      </c>
      <c r="P136" s="69">
        <f>'imported data from Web Calc'!E144</f>
        <v>0.000139738086103747</v>
      </c>
      <c r="Q136" s="69">
        <f>'imported data from Web Calc'!F144</f>
        <v>0.000139738086103747</v>
      </c>
      <c r="R136" s="69">
        <f>'imported data from Web Calc'!G144</f>
        <v>0</v>
      </c>
      <c r="S136" s="69">
        <f>'imported data from Web Calc'!I144</f>
        <v>0.00041921425831124</v>
      </c>
      <c r="T136" s="69">
        <f>'imported data from Web Calc'!J144</f>
        <v>0.000139738086103747</v>
      </c>
      <c r="U136" s="69">
        <f>'imported data from Web Calc'!K144</f>
        <v>0</v>
      </c>
      <c r="V136" s="69">
        <f>'imported data from Web Calc'!L144</f>
        <v>0</v>
      </c>
      <c r="W136" s="69">
        <f>'imported data from Web Calc'!M144</f>
        <v>0.000139738086103747</v>
      </c>
      <c r="X136" s="69">
        <f>'imported data from Web Calc'!N144</f>
        <v>0.000558952344414986</v>
      </c>
      <c r="Y136" s="69">
        <f>'imported data from Web Calc'!O144</f>
        <v>0.00041921425831124</v>
      </c>
      <c r="Z136" s="69">
        <f>'imported data from Web Calc'!P144</f>
        <v>0.000279476172207493</v>
      </c>
      <c r="AA136" s="69">
        <f>'imported data from Web Calc'!Q144</f>
        <v>0</v>
      </c>
      <c r="AB136" s="69">
        <f>'imported data from Web Calc'!R144</f>
        <v>0</v>
      </c>
      <c r="AC136" s="69">
        <f>'imported data from Web Calc'!S144</f>
        <v>0.000139738086103747</v>
      </c>
      <c r="AD136" s="69">
        <f>'imported data from Web Calc'!U144</f>
        <v>0</v>
      </c>
      <c r="AE136" s="69">
        <f>'imported data from Web Calc'!V144</f>
        <v>0</v>
      </c>
      <c r="AF136" s="69">
        <f>'imported data from Web Calc'!W144</f>
        <v>0.000279476172207493</v>
      </c>
      <c r="AG136" s="69">
        <f>'imported data from Web Calc'!X144</f>
        <v>0</v>
      </c>
      <c r="AH136" s="69">
        <f>'imported data from Web Calc'!Y144</f>
        <v>0.00041921425831124</v>
      </c>
      <c r="AI136" s="69">
        <f>'imported data from Web Calc'!Z144</f>
        <v>0</v>
      </c>
      <c r="AJ136" s="69">
        <f>'imported data from Web Calc'!AA144</f>
        <v>0</v>
      </c>
      <c r="AK136" s="69">
        <f>'imported data from Web Calc'!AB144</f>
        <v>0.000139738086103747</v>
      </c>
      <c r="AL136" s="69">
        <f>'imported data from Web Calc'!AC144</f>
        <v>0</v>
      </c>
      <c r="AM136" s="69">
        <f>'imported data from Web Calc'!AD144</f>
        <v>0</v>
      </c>
      <c r="AN136" s="69">
        <f>'imported data from Web Calc'!AE144</f>
        <v>0.000139738086103747</v>
      </c>
      <c r="AO136" s="69">
        <f>'imported data from Web Calc'!AG144</f>
        <v>0</v>
      </c>
      <c r="AP136" s="69">
        <f>'imported data from Web Calc'!AH144</f>
        <v>0.000558952344414986</v>
      </c>
      <c r="AQ136" s="69">
        <f>'imported data from Web Calc'!AI144</f>
        <v>0.000139738086103747</v>
      </c>
      <c r="AR136" s="69">
        <f>'imported data from Web Calc'!AJ144</f>
        <v>0.000558952344414986</v>
      </c>
      <c r="AS136" s="69">
        <f>'imported data from Web Calc'!AK144</f>
        <v>0</v>
      </c>
      <c r="AT136" s="69">
        <f>'imported data from Web Calc'!AL144</f>
        <v>0</v>
      </c>
      <c r="AU136" s="69">
        <f>'imported data from Web Calc'!AM144</f>
        <v>0</v>
      </c>
      <c r="AV136" s="69">
        <f>'imported data from Web Calc'!AN144</f>
        <v>0</v>
      </c>
      <c r="AW136" s="69">
        <f>'imported data from Web Calc'!AO144</f>
        <v>0</v>
      </c>
      <c r="AX136" s="69">
        <f>'imported data from Web Calc'!AP144</f>
        <v>0</v>
      </c>
      <c r="AY136" s="69">
        <f>'imported data from Web Calc'!AQ144</f>
        <v>0.000139738086103747</v>
      </c>
      <c r="AZ136" s="69">
        <f>'imported data from Web Calc'!AS144</f>
        <v>0</v>
      </c>
      <c r="BA136" s="69">
        <f>'imported data from Web Calc'!AT144</f>
        <v>0</v>
      </c>
      <c r="BB136" s="69">
        <f>'imported data from Web Calc'!AU144</f>
        <v>0.000139738086103747</v>
      </c>
      <c r="BC136" s="69">
        <f>'imported data from Web Calc'!AV144</f>
        <v>0</v>
      </c>
      <c r="BD136" s="69">
        <f>'imported data from Web Calc'!AW144</f>
        <v>0</v>
      </c>
      <c r="BE136" s="69">
        <f>'imported data from Web Calc'!AX144</f>
        <v>0</v>
      </c>
      <c r="BF136" s="69">
        <f>'imported data from Web Calc'!AY144</f>
        <v>0.00041921425831124</v>
      </c>
      <c r="BG136" s="69">
        <f>'imported data from Web Calc'!AZ144</f>
        <v>0.00125764277493372</v>
      </c>
      <c r="BH136" s="69">
        <f>'imported data from Web Calc'!BA144</f>
        <v>0.000139738086103747</v>
      </c>
      <c r="BI136" s="69">
        <f>'imported data from Web Calc'!BB144</f>
        <v>0.00083842851662248</v>
      </c>
      <c r="BJ136" s="69">
        <f>'imported data from Web Calc'!BC144</f>
        <v>0.000279476172207493</v>
      </c>
      <c r="BK136" s="69">
        <f>'imported data from Web Calc'!BE144</f>
        <v>0</v>
      </c>
      <c r="BL136" s="69">
        <f>'imported data from Web Calc'!BF144</f>
        <v>0</v>
      </c>
      <c r="BM136" s="69">
        <f>'imported data from Web Calc'!BG144</f>
        <v>0</v>
      </c>
      <c r="BN136" s="69">
        <f>'imported data from Web Calc'!BH144</f>
        <v>0</v>
      </c>
      <c r="BO136" s="69">
        <f>'imported data from Web Calc'!BI144</f>
        <v>0.000139738086103747</v>
      </c>
      <c r="BP136" s="69">
        <f>'imported data from Web Calc'!BJ144</f>
        <v>0.000139738086103747</v>
      </c>
      <c r="BQ136" s="69">
        <f>'imported data from Web Calc'!BK144</f>
        <v>0.000139738086103747</v>
      </c>
      <c r="BR136" s="69">
        <f>'imported data from Web Calc'!BL144</f>
        <v>0</v>
      </c>
      <c r="BS136" s="69">
        <f>'imported data from Web Calc'!BM144</f>
        <v>0</v>
      </c>
      <c r="BT136" s="69">
        <f>'imported data from Web Calc'!BN144</f>
        <v>0</v>
      </c>
      <c r="BU136" s="69">
        <f>'imported data from Web Calc'!BO144</f>
        <v>0</v>
      </c>
      <c r="BV136" s="69">
        <f>'imported data from Web Calc'!BQ144</f>
        <v>0</v>
      </c>
      <c r="BW136" s="69">
        <f>'imported data from Web Calc'!BR144</f>
        <v>0.000139738086103747</v>
      </c>
      <c r="BX136" s="69">
        <f>'imported data from Web Calc'!BS144</f>
        <v>0.00041921425831124</v>
      </c>
      <c r="BY136" s="69">
        <f>'imported data from Web Calc'!BT144</f>
        <v>0.000139738086103747</v>
      </c>
      <c r="BZ136" s="69">
        <f>'imported data from Web Calc'!BU144</f>
        <v>0.00041921425831124</v>
      </c>
      <c r="CA136" s="69">
        <f>'imported data from Web Calc'!BV144</f>
        <v>0.000139738086103747</v>
      </c>
      <c r="CB136" s="69">
        <f>'imported data from Web Calc'!BW144</f>
        <v>0.000139738086103747</v>
      </c>
      <c r="CC136" s="69">
        <f>'imported data from Web Calc'!BX144</f>
        <v>0</v>
      </c>
      <c r="CD136" s="69">
        <f>'imported data from Web Calc'!BY144</f>
        <v>0</v>
      </c>
      <c r="CE136" s="69">
        <f>'imported data from Web Calc'!BZ144</f>
        <v>0</v>
      </c>
      <c r="CF136" s="69">
        <f>'imported data from Web Calc'!CA144</f>
        <v>0.000139738086103747</v>
      </c>
      <c r="CG136" s="69">
        <f>'imported data from Web Calc'!CC144</f>
        <v>0.000139738086103747</v>
      </c>
      <c r="CH136" s="69">
        <f>'imported data from Web Calc'!CD144</f>
        <v>0</v>
      </c>
      <c r="CI136" s="69">
        <f>'imported data from Web Calc'!CE144</f>
        <v>0</v>
      </c>
      <c r="CJ136" s="69">
        <f>'imported data from Web Calc'!CF144</f>
        <v>0</v>
      </c>
      <c r="CK136" s="69">
        <f>'imported data from Web Calc'!CG144</f>
        <v>0.000139738086103747</v>
      </c>
      <c r="CL136" s="69">
        <f>'imported data from Web Calc'!CH144</f>
        <v>0</v>
      </c>
      <c r="CM136" s="69">
        <f>'imported data from Web Calc'!CI144</f>
        <v>0</v>
      </c>
      <c r="CN136" s="69">
        <f>'imported data from Web Calc'!CJ144</f>
        <v>0</v>
      </c>
      <c r="CO136" s="69">
        <f>'imported data from Web Calc'!CK144</f>
        <v>0</v>
      </c>
      <c r="CP136" s="69">
        <f>'imported data from Web Calc'!CL144</f>
        <v>0.000139738086103747</v>
      </c>
      <c r="CQ136" s="69">
        <f>'imported data from Web Calc'!CM144</f>
        <v>0.000139738086103747</v>
      </c>
      <c r="CR136" s="69">
        <f>'imported data from Web Calc'!CO144</f>
        <v>0.000279476172207493</v>
      </c>
      <c r="CS136" s="69">
        <f>'imported data from Web Calc'!CP144</f>
        <v>0.000558952344414986</v>
      </c>
      <c r="CT136" s="69">
        <f>'imported data from Web Calc'!CQ144</f>
        <v>0.000279476172207493</v>
      </c>
      <c r="CU136" s="69">
        <f>'imported data from Web Calc'!CR144</f>
        <v>0.000139738086103747</v>
      </c>
      <c r="CV136" s="69">
        <f>'imported data from Web Calc'!CS144</f>
        <v>0</v>
      </c>
      <c r="CW136" s="69">
        <f>'imported data from Web Calc'!CT144</f>
        <v>0.000279476172207493</v>
      </c>
      <c r="CX136" s="69">
        <f>'imported data from Web Calc'!CU144</f>
        <v>0.00041921425831124</v>
      </c>
      <c r="CY136" s="69">
        <f>'imported data from Web Calc'!CV144</f>
        <v>0.000558952344414986</v>
      </c>
      <c r="CZ136" s="69">
        <f>'imported data from Web Calc'!CW144</f>
        <v>0</v>
      </c>
      <c r="DA136" s="69">
        <f>'imported data from Web Calc'!CX144</f>
        <v>0</v>
      </c>
      <c r="DB136" s="69">
        <f>'imported data from Web Calc'!CY144</f>
        <v>0</v>
      </c>
      <c r="DC136" s="69">
        <f>'imported data from Web Calc'!DA144</f>
        <v>0</v>
      </c>
      <c r="DD136" s="69">
        <f>'imported data from Web Calc'!DB144</f>
        <v>0</v>
      </c>
      <c r="DE136" s="69">
        <f>'imported data from Web Calc'!DC144</f>
        <v>0</v>
      </c>
      <c r="DF136" s="69">
        <f>'imported data from Web Calc'!DD144</f>
        <v>0</v>
      </c>
      <c r="DG136" s="69">
        <f>'imported data from Web Calc'!DE144</f>
        <v>0.000139738086103747</v>
      </c>
      <c r="DH136" s="69">
        <f>'imported data from Web Calc'!DF144</f>
        <v>0.000139738086103747</v>
      </c>
      <c r="DI136" s="81"/>
      <c r="DJ136" s="66">
        <f t="shared" si="133"/>
        <v>0</v>
      </c>
      <c r="DK136" s="66">
        <f t="shared" ref="DK136:FU140" si="138">IF(P136-$N136&gt;0,P136-$N136,0)</f>
        <v>0.000139738086103747</v>
      </c>
      <c r="DL136" s="66">
        <f t="shared" si="138"/>
        <v>0.000139738086103747</v>
      </c>
      <c r="DM136" s="66">
        <f t="shared" si="138"/>
        <v>0</v>
      </c>
      <c r="DN136" s="66">
        <f t="shared" si="138"/>
        <v>0.00041921425831124</v>
      </c>
      <c r="DO136" s="66">
        <f t="shared" si="138"/>
        <v>0.000139738086103747</v>
      </c>
      <c r="DP136" s="66">
        <f t="shared" si="138"/>
        <v>0</v>
      </c>
      <c r="DQ136" s="66">
        <f t="shared" si="138"/>
        <v>0</v>
      </c>
      <c r="DR136" s="66">
        <f t="shared" si="138"/>
        <v>0.000139738086103747</v>
      </c>
      <c r="DS136" s="66">
        <f t="shared" si="138"/>
        <v>0.000558952344414986</v>
      </c>
      <c r="DT136" s="66">
        <f t="shared" si="138"/>
        <v>0.00041921425831124</v>
      </c>
      <c r="DU136" s="66">
        <f t="shared" si="138"/>
        <v>0.000279476172207493</v>
      </c>
      <c r="DV136" s="66">
        <f t="shared" si="138"/>
        <v>0</v>
      </c>
      <c r="DW136" s="66">
        <f t="shared" si="138"/>
        <v>0</v>
      </c>
      <c r="DX136" s="66">
        <f t="shared" si="138"/>
        <v>0.000139738086103747</v>
      </c>
      <c r="DY136" s="66">
        <f t="shared" si="138"/>
        <v>0</v>
      </c>
      <c r="DZ136" s="66">
        <f t="shared" si="138"/>
        <v>0</v>
      </c>
      <c r="EA136" s="66">
        <f t="shared" si="138"/>
        <v>0.000279476172207493</v>
      </c>
      <c r="EB136" s="66">
        <f t="shared" si="138"/>
        <v>0</v>
      </c>
      <c r="EC136" s="66">
        <f t="shared" si="138"/>
        <v>0.00041921425831124</v>
      </c>
      <c r="ED136" s="66">
        <f t="shared" si="138"/>
        <v>0</v>
      </c>
      <c r="EE136" s="66">
        <f t="shared" si="138"/>
        <v>0</v>
      </c>
      <c r="EF136" s="66">
        <f t="shared" si="138"/>
        <v>0.000139738086103747</v>
      </c>
      <c r="EG136" s="66">
        <f t="shared" si="138"/>
        <v>0</v>
      </c>
      <c r="EH136" s="66">
        <f t="shared" si="138"/>
        <v>0</v>
      </c>
      <c r="EI136" s="66">
        <f t="shared" si="138"/>
        <v>0.000139738086103747</v>
      </c>
      <c r="EJ136" s="66">
        <f t="shared" si="138"/>
        <v>0</v>
      </c>
      <c r="EK136" s="66">
        <f t="shared" si="138"/>
        <v>0.000558952344414986</v>
      </c>
      <c r="EL136" s="66">
        <f t="shared" si="138"/>
        <v>0.000139738086103747</v>
      </c>
      <c r="EM136" s="66">
        <f t="shared" si="138"/>
        <v>0.000558952344414986</v>
      </c>
      <c r="EN136" s="66">
        <f t="shared" si="138"/>
        <v>0</v>
      </c>
      <c r="EO136" s="66">
        <f t="shared" si="138"/>
        <v>0</v>
      </c>
      <c r="EP136" s="66">
        <f t="shared" si="138"/>
        <v>0</v>
      </c>
      <c r="EQ136" s="66">
        <f t="shared" si="138"/>
        <v>0</v>
      </c>
      <c r="ER136" s="66">
        <f t="shared" si="138"/>
        <v>0</v>
      </c>
      <c r="ES136" s="66">
        <f t="shared" si="138"/>
        <v>0</v>
      </c>
      <c r="ET136" s="66">
        <f t="shared" si="138"/>
        <v>0.000139738086103747</v>
      </c>
      <c r="EU136" s="66">
        <f t="shared" si="138"/>
        <v>0</v>
      </c>
      <c r="EV136" s="66">
        <f t="shared" si="138"/>
        <v>0</v>
      </c>
      <c r="EW136" s="66">
        <f t="shared" si="138"/>
        <v>0.000139738086103747</v>
      </c>
      <c r="EX136" s="66">
        <f t="shared" si="138"/>
        <v>0</v>
      </c>
      <c r="EY136" s="66">
        <f t="shared" si="138"/>
        <v>0</v>
      </c>
      <c r="EZ136" s="66">
        <f t="shared" si="138"/>
        <v>0</v>
      </c>
      <c r="FA136" s="66">
        <f t="shared" si="138"/>
        <v>0.00041921425831124</v>
      </c>
      <c r="FB136" s="66">
        <f t="shared" si="138"/>
        <v>0.00125764277493372</v>
      </c>
      <c r="FC136" s="66">
        <f t="shared" si="138"/>
        <v>0.000139738086103747</v>
      </c>
      <c r="FD136" s="66">
        <f t="shared" si="138"/>
        <v>0.00083842851662248</v>
      </c>
      <c r="FE136" s="66">
        <f t="shared" si="138"/>
        <v>0.000279476172207493</v>
      </c>
      <c r="FF136" s="66">
        <f t="shared" si="138"/>
        <v>0</v>
      </c>
      <c r="FG136" s="66">
        <f t="shared" si="138"/>
        <v>0</v>
      </c>
      <c r="FH136" s="66">
        <f t="shared" si="138"/>
        <v>0</v>
      </c>
      <c r="FI136" s="66">
        <f t="shared" si="138"/>
        <v>0</v>
      </c>
      <c r="FJ136" s="66">
        <f t="shared" si="138"/>
        <v>0.000139738086103747</v>
      </c>
      <c r="FK136" s="66">
        <f t="shared" si="138"/>
        <v>0.000139738086103747</v>
      </c>
      <c r="FL136" s="66">
        <f t="shared" si="138"/>
        <v>0.000139738086103747</v>
      </c>
      <c r="FM136" s="66">
        <f t="shared" si="138"/>
        <v>0</v>
      </c>
      <c r="FN136" s="66">
        <f t="shared" si="138"/>
        <v>0</v>
      </c>
      <c r="FO136" s="66">
        <f t="shared" si="138"/>
        <v>0</v>
      </c>
      <c r="FP136" s="66">
        <f t="shared" si="138"/>
        <v>0</v>
      </c>
      <c r="FQ136" s="66">
        <f t="shared" si="138"/>
        <v>0</v>
      </c>
      <c r="FR136" s="66">
        <f t="shared" si="138"/>
        <v>0.000139738086103747</v>
      </c>
      <c r="FS136" s="66">
        <f t="shared" si="138"/>
        <v>0.00041921425831124</v>
      </c>
      <c r="FT136" s="66">
        <f t="shared" si="138"/>
        <v>0.000139738086103747</v>
      </c>
      <c r="FU136" s="66">
        <f t="shared" si="138"/>
        <v>0.00041921425831124</v>
      </c>
      <c r="FV136" s="66">
        <f t="shared" si="137"/>
        <v>0.000139738086103747</v>
      </c>
      <c r="FW136" s="66">
        <f t="shared" si="135"/>
        <v>0.000139738086103747</v>
      </c>
      <c r="FX136" s="66">
        <f t="shared" si="135"/>
        <v>0</v>
      </c>
      <c r="FY136" s="66">
        <f t="shared" si="135"/>
        <v>0</v>
      </c>
      <c r="FZ136" s="66">
        <f t="shared" si="135"/>
        <v>0</v>
      </c>
      <c r="GA136" s="66">
        <f t="shared" si="135"/>
        <v>0.000139738086103747</v>
      </c>
      <c r="GB136" s="66">
        <f t="shared" si="135"/>
        <v>0.000139738086103747</v>
      </c>
      <c r="GC136" s="66">
        <f t="shared" si="135"/>
        <v>0</v>
      </c>
      <c r="GD136" s="66">
        <f t="shared" si="135"/>
        <v>0</v>
      </c>
      <c r="GE136" s="66">
        <f t="shared" si="135"/>
        <v>0</v>
      </c>
      <c r="GF136" s="66">
        <f t="shared" si="135"/>
        <v>0.000139738086103747</v>
      </c>
      <c r="GG136" s="66">
        <f t="shared" si="135"/>
        <v>0</v>
      </c>
      <c r="GH136" s="66">
        <f t="shared" si="135"/>
        <v>0</v>
      </c>
      <c r="GI136" s="66">
        <f t="shared" si="135"/>
        <v>0</v>
      </c>
      <c r="GJ136" s="66">
        <f t="shared" si="135"/>
        <v>0</v>
      </c>
      <c r="GK136" s="66">
        <f t="shared" si="135"/>
        <v>0.000139738086103747</v>
      </c>
      <c r="GL136" s="66">
        <f t="shared" si="135"/>
        <v>0.000139738086103747</v>
      </c>
      <c r="GM136" s="66">
        <f t="shared" si="135"/>
        <v>0.000279476172207493</v>
      </c>
      <c r="GN136" s="66">
        <f t="shared" si="135"/>
        <v>0.000558952344414986</v>
      </c>
      <c r="GO136" s="66">
        <f t="shared" si="135"/>
        <v>0.000279476172207493</v>
      </c>
      <c r="GP136" s="66">
        <f t="shared" si="135"/>
        <v>0.000139738086103747</v>
      </c>
      <c r="GQ136" s="66">
        <f t="shared" si="135"/>
        <v>0</v>
      </c>
      <c r="GR136" s="66">
        <f t="shared" si="135"/>
        <v>0.000279476172207493</v>
      </c>
      <c r="GS136" s="66">
        <f t="shared" si="135"/>
        <v>0.00041921425831124</v>
      </c>
      <c r="GT136" s="66">
        <f t="shared" si="135"/>
        <v>0.000558952344414986</v>
      </c>
      <c r="GU136" s="66">
        <f t="shared" si="135"/>
        <v>0</v>
      </c>
      <c r="GV136" s="66">
        <f t="shared" si="135"/>
        <v>0</v>
      </c>
      <c r="GW136" s="66">
        <f t="shared" si="135"/>
        <v>0</v>
      </c>
      <c r="GX136" s="66">
        <f t="shared" si="135"/>
        <v>0</v>
      </c>
      <c r="GY136" s="66">
        <f t="shared" si="135"/>
        <v>0</v>
      </c>
      <c r="GZ136" s="66">
        <f t="shared" si="135"/>
        <v>0</v>
      </c>
      <c r="HA136" s="66">
        <f t="shared" si="135"/>
        <v>0</v>
      </c>
      <c r="HB136" s="66">
        <f t="shared" si="135"/>
        <v>0.000139738086103747</v>
      </c>
      <c r="HC136" s="66">
        <f t="shared" si="135"/>
        <v>0.000139738086103747</v>
      </c>
      <c r="HD136" s="66"/>
    </row>
    <row r="137" spans="1:212">
      <c r="A137">
        <f>'imported data from Web Calc'!A145</f>
        <v>782.5</v>
      </c>
      <c r="B137" t="str">
        <f>'imported data from Web Calc'!B145</f>
        <v>C42H72O10PN</v>
      </c>
      <c r="C137" s="61" t="str">
        <f>'imported data from Web Calc'!C145</f>
        <v>PS(36:5)</v>
      </c>
      <c r="D137" s="69">
        <f>'imported data from Web Calc'!H145</f>
        <v>0</v>
      </c>
      <c r="E137" s="69">
        <f>'imported data from Web Calc'!T145</f>
        <v>0</v>
      </c>
      <c r="F137" s="69">
        <f>'imported data from Web Calc'!AF145</f>
        <v>0</v>
      </c>
      <c r="G137" s="69">
        <f>'imported data from Web Calc'!AR145</f>
        <v>0</v>
      </c>
      <c r="H137" s="69">
        <f>'imported data from Web Calc'!BD145</f>
        <v>0.000139738086103747</v>
      </c>
      <c r="I137" s="69">
        <f>'imported data from Web Calc'!BP145</f>
        <v>0</v>
      </c>
      <c r="J137" s="69">
        <f>'imported data from Web Calc'!CB145</f>
        <v>0</v>
      </c>
      <c r="K137" s="69">
        <f>'imported data from Web Calc'!CN145</f>
        <v>0</v>
      </c>
      <c r="L137" s="69">
        <f>'imported data from Web Calc'!CZ145</f>
        <v>0</v>
      </c>
      <c r="M137" s="69">
        <f>'imported data from Web Calc'!DG145</f>
        <v>0.000139738086103747</v>
      </c>
      <c r="N137" s="78">
        <f t="shared" si="136"/>
        <v>2.79476172207493e-5</v>
      </c>
      <c r="O137" s="69">
        <f>'imported data from Web Calc'!D145</f>
        <v>0.00125764277493372</v>
      </c>
      <c r="P137" s="69">
        <f>'imported data from Web Calc'!E145</f>
        <v>0.000978166602726226</v>
      </c>
      <c r="Q137" s="69">
        <f>'imported data from Web Calc'!F145</f>
        <v>0.000978166602726226</v>
      </c>
      <c r="R137" s="69">
        <f>'imported data from Web Calc'!G145</f>
        <v>0.00083842851662248</v>
      </c>
      <c r="S137" s="69">
        <f>'imported data from Web Calc'!I145</f>
        <v>0.00293449980817868</v>
      </c>
      <c r="T137" s="69">
        <f>'imported data from Web Calc'!J145</f>
        <v>0.00111790468882997</v>
      </c>
      <c r="U137" s="69">
        <f>'imported data from Web Calc'!K145</f>
        <v>0.000698690430518733</v>
      </c>
      <c r="V137" s="69">
        <f>'imported data from Web Calc'!L145</f>
        <v>0.000139738086103747</v>
      </c>
      <c r="W137" s="69">
        <f>'imported data from Web Calc'!M145</f>
        <v>0.00139738086103747</v>
      </c>
      <c r="X137" s="69">
        <f>'imported data from Web Calc'!N145</f>
        <v>0.00139738086103747</v>
      </c>
      <c r="Y137" s="69">
        <f>'imported data from Web Calc'!O145</f>
        <v>0.0020960712915562</v>
      </c>
      <c r="Z137" s="69">
        <f>'imported data from Web Calc'!P145</f>
        <v>0.00265502363597119</v>
      </c>
      <c r="AA137" s="69">
        <f>'imported data from Web Calc'!Q145</f>
        <v>0</v>
      </c>
      <c r="AB137" s="69">
        <f>'imported data from Web Calc'!R145</f>
        <v>0.000139738086103747</v>
      </c>
      <c r="AC137" s="69">
        <f>'imported data from Web Calc'!S145</f>
        <v>0.000279476172207493</v>
      </c>
      <c r="AD137" s="69">
        <f>'imported data from Web Calc'!U145</f>
        <v>0.000139738086103747</v>
      </c>
      <c r="AE137" s="69">
        <f>'imported data from Web Calc'!V145</f>
        <v>0</v>
      </c>
      <c r="AF137" s="69">
        <f>'imported data from Web Calc'!W145</f>
        <v>0.000139738086103747</v>
      </c>
      <c r="AG137" s="69">
        <f>'imported data from Web Calc'!X145</f>
        <v>0</v>
      </c>
      <c r="AH137" s="69">
        <f>'imported data from Web Calc'!Y145</f>
        <v>0.00195633320545245</v>
      </c>
      <c r="AI137" s="69">
        <f>'imported data from Web Calc'!Z145</f>
        <v>0.00041921425831124</v>
      </c>
      <c r="AJ137" s="69">
        <f>'imported data from Web Calc'!AA145</f>
        <v>0.000558952344414986</v>
      </c>
      <c r="AK137" s="69">
        <f>'imported data from Web Calc'!AB145</f>
        <v>0.00195633320545245</v>
      </c>
      <c r="AL137" s="69">
        <f>'imported data from Web Calc'!AC145</f>
        <v>0.000279476172207493</v>
      </c>
      <c r="AM137" s="69">
        <f>'imported data from Web Calc'!AD145</f>
        <v>0.000978166602726226</v>
      </c>
      <c r="AN137" s="69">
        <f>'imported data from Web Calc'!AE145</f>
        <v>0.00083842851662248</v>
      </c>
      <c r="AO137" s="69">
        <f>'imported data from Web Calc'!AG145</f>
        <v>0.00041921425831124</v>
      </c>
      <c r="AP137" s="69">
        <f>'imported data from Web Calc'!AH145</f>
        <v>0.00111790468882997</v>
      </c>
      <c r="AQ137" s="69">
        <f>'imported data from Web Calc'!AI145</f>
        <v>0.00153711894714121</v>
      </c>
      <c r="AR137" s="69">
        <f>'imported data from Web Calc'!AJ145</f>
        <v>0.00391266641090491</v>
      </c>
      <c r="AS137" s="69">
        <f>'imported data from Web Calc'!AK145</f>
        <v>0.00041921425831124</v>
      </c>
      <c r="AT137" s="69">
        <f>'imported data from Web Calc'!AL145</f>
        <v>0</v>
      </c>
      <c r="AU137" s="69">
        <f>'imported data from Web Calc'!AM145</f>
        <v>0.000279476172207493</v>
      </c>
      <c r="AV137" s="69">
        <f>'imported data from Web Calc'!AN145</f>
        <v>0.00041921425831124</v>
      </c>
      <c r="AW137" s="69">
        <f>'imported data from Web Calc'!AO145</f>
        <v>0.000139738086103747</v>
      </c>
      <c r="AX137" s="69">
        <f>'imported data from Web Calc'!AP145</f>
        <v>0</v>
      </c>
      <c r="AY137" s="69">
        <f>'imported data from Web Calc'!AQ145</f>
        <v>0.000279476172207493</v>
      </c>
      <c r="AZ137" s="69">
        <f>'imported data from Web Calc'!AS145</f>
        <v>0.000279476172207493</v>
      </c>
      <c r="BA137" s="69">
        <f>'imported data from Web Calc'!AT145</f>
        <v>0</v>
      </c>
      <c r="BB137" s="69">
        <f>'imported data from Web Calc'!AU145</f>
        <v>0.000558952344414986</v>
      </c>
      <c r="BC137" s="69">
        <f>'imported data from Web Calc'!AV145</f>
        <v>0.000279476172207493</v>
      </c>
      <c r="BD137" s="69">
        <f>'imported data from Web Calc'!AW145</f>
        <v>0.000558952344414986</v>
      </c>
      <c r="BE137" s="69">
        <f>'imported data from Web Calc'!AX145</f>
        <v>0.00041921425831124</v>
      </c>
      <c r="BF137" s="69">
        <f>'imported data from Web Calc'!AY145</f>
        <v>0.00139738086103747</v>
      </c>
      <c r="BG137" s="69">
        <f>'imported data from Web Calc'!AZ145</f>
        <v>0.00405240449700865</v>
      </c>
      <c r="BH137" s="69">
        <f>'imported data from Web Calc'!BA145</f>
        <v>0.00125764277493372</v>
      </c>
      <c r="BI137" s="69">
        <f>'imported data from Web Calc'!BB145</f>
        <v>0.0041921425831124</v>
      </c>
      <c r="BJ137" s="69">
        <f>'imported data from Web Calc'!BC145</f>
        <v>0.00041921425831124</v>
      </c>
      <c r="BK137" s="69">
        <f>'imported data from Web Calc'!BE145</f>
        <v>0</v>
      </c>
      <c r="BL137" s="69">
        <f>'imported data from Web Calc'!BF145</f>
        <v>0.000139738086103747</v>
      </c>
      <c r="BM137" s="69">
        <f>'imported data from Web Calc'!BG145</f>
        <v>0</v>
      </c>
      <c r="BN137" s="69">
        <f>'imported data from Web Calc'!BH145</f>
        <v>0</v>
      </c>
      <c r="BO137" s="69">
        <f>'imported data from Web Calc'!BI145</f>
        <v>0.000978166602726226</v>
      </c>
      <c r="BP137" s="69">
        <f>'imported data from Web Calc'!BJ145</f>
        <v>0.00041921425831124</v>
      </c>
      <c r="BQ137" s="69">
        <f>'imported data from Web Calc'!BK145</f>
        <v>0.00167685703324496</v>
      </c>
      <c r="BR137" s="69">
        <f>'imported data from Web Calc'!BL145</f>
        <v>0.00041921425831124</v>
      </c>
      <c r="BS137" s="69">
        <f>'imported data from Web Calc'!BM145</f>
        <v>0.000139738086103747</v>
      </c>
      <c r="BT137" s="69">
        <f>'imported data from Web Calc'!BN145</f>
        <v>0</v>
      </c>
      <c r="BU137" s="69">
        <f>'imported data from Web Calc'!BO145</f>
        <v>0.000698690430518733</v>
      </c>
      <c r="BV137" s="69">
        <f>'imported data from Web Calc'!BQ145</f>
        <v>0.000279476172207493</v>
      </c>
      <c r="BW137" s="69">
        <f>'imported data from Web Calc'!BR145</f>
        <v>0.000698690430518733</v>
      </c>
      <c r="BX137" s="69">
        <f>'imported data from Web Calc'!BS145</f>
        <v>0.00307423789428243</v>
      </c>
      <c r="BY137" s="69">
        <f>'imported data from Web Calc'!BT145</f>
        <v>0.00083842851662248</v>
      </c>
      <c r="BZ137" s="69">
        <f>'imported data from Web Calc'!BU145</f>
        <v>0.0020960712915562</v>
      </c>
      <c r="CA137" s="69">
        <f>'imported data from Web Calc'!BV145</f>
        <v>0.000698690430518733</v>
      </c>
      <c r="CB137" s="69">
        <f>'imported data from Web Calc'!BW145</f>
        <v>0.00125764277493372</v>
      </c>
      <c r="CC137" s="69">
        <f>'imported data from Web Calc'!BX145</f>
        <v>0.00139738086103747</v>
      </c>
      <c r="CD137" s="69">
        <f>'imported data from Web Calc'!BY145</f>
        <v>0</v>
      </c>
      <c r="CE137" s="69">
        <f>'imported data from Web Calc'!BZ145</f>
        <v>0.000139738086103747</v>
      </c>
      <c r="CF137" s="69">
        <f>'imported data from Web Calc'!CA145</f>
        <v>0.000558952344414986</v>
      </c>
      <c r="CG137" s="69">
        <f>'imported data from Web Calc'!CC145</f>
        <v>0.00111790468882997</v>
      </c>
      <c r="CH137" s="69">
        <f>'imported data from Web Calc'!CD145</f>
        <v>0.000279476172207493</v>
      </c>
      <c r="CI137" s="69">
        <f>'imported data from Web Calc'!CE145</f>
        <v>0</v>
      </c>
      <c r="CJ137" s="69">
        <f>'imported data from Web Calc'!CF145</f>
        <v>0.000139738086103747</v>
      </c>
      <c r="CK137" s="69">
        <f>'imported data from Web Calc'!CG145</f>
        <v>0.000558952344414986</v>
      </c>
      <c r="CL137" s="69">
        <f>'imported data from Web Calc'!CH145</f>
        <v>0.000139738086103747</v>
      </c>
      <c r="CM137" s="69">
        <f>'imported data from Web Calc'!CI145</f>
        <v>0.000139738086103747</v>
      </c>
      <c r="CN137" s="69">
        <f>'imported data from Web Calc'!CJ145</f>
        <v>0</v>
      </c>
      <c r="CO137" s="69">
        <f>'imported data from Web Calc'!CK145</f>
        <v>0.00405240449700865</v>
      </c>
      <c r="CP137" s="69">
        <f>'imported data from Web Calc'!CL145</f>
        <v>0.000978166602726226</v>
      </c>
      <c r="CQ137" s="69">
        <f>'imported data from Web Calc'!CM145</f>
        <v>0.000978166602726226</v>
      </c>
      <c r="CR137" s="69">
        <f>'imported data from Web Calc'!CO145</f>
        <v>0.00111790468882997</v>
      </c>
      <c r="CS137" s="69">
        <f>'imported data from Web Calc'!CP145</f>
        <v>0.00139738086103747</v>
      </c>
      <c r="CT137" s="69">
        <f>'imported data from Web Calc'!CQ145</f>
        <v>0.0020960712915562</v>
      </c>
      <c r="CU137" s="69">
        <f>'imported data from Web Calc'!CR145</f>
        <v>0.000698690430518733</v>
      </c>
      <c r="CV137" s="69">
        <f>'imported data from Web Calc'!CS145</f>
        <v>0</v>
      </c>
      <c r="CW137" s="69">
        <f>'imported data from Web Calc'!CT145</f>
        <v>0.00307423789428243</v>
      </c>
      <c r="CX137" s="69">
        <f>'imported data from Web Calc'!CU145</f>
        <v>0.00293449980817868</v>
      </c>
      <c r="CY137" s="69">
        <f>'imported data from Web Calc'!CV145</f>
        <v>0.00335371406648992</v>
      </c>
      <c r="CZ137" s="69">
        <f>'imported data from Web Calc'!CW145</f>
        <v>0.000279476172207493</v>
      </c>
      <c r="DA137" s="69">
        <f>'imported data from Web Calc'!CX145</f>
        <v>0.000139738086103747</v>
      </c>
      <c r="DB137" s="69">
        <f>'imported data from Web Calc'!CY145</f>
        <v>0.000698690430518733</v>
      </c>
      <c r="DC137" s="69">
        <f>'imported data from Web Calc'!DA145</f>
        <v>0.000698690430518733</v>
      </c>
      <c r="DD137" s="69">
        <f>'imported data from Web Calc'!DB145</f>
        <v>0</v>
      </c>
      <c r="DE137" s="69">
        <f>'imported data from Web Calc'!DC145</f>
        <v>0.00041921425831124</v>
      </c>
      <c r="DF137" s="69">
        <f>'imported data from Web Calc'!DD145</f>
        <v>0</v>
      </c>
      <c r="DG137" s="69">
        <f>'imported data from Web Calc'!DE145</f>
        <v>0.00153711894714121</v>
      </c>
      <c r="DH137" s="69">
        <f>'imported data from Web Calc'!DF145</f>
        <v>0.00111790468882997</v>
      </c>
      <c r="DI137" s="81"/>
      <c r="DJ137" s="66">
        <f t="shared" si="133"/>
        <v>0.00122969515771297</v>
      </c>
      <c r="DK137" s="66">
        <f t="shared" si="138"/>
        <v>0.000950218985505477</v>
      </c>
      <c r="DL137" s="66">
        <f t="shared" si="138"/>
        <v>0.000950218985505477</v>
      </c>
      <c r="DM137" s="66">
        <f t="shared" si="138"/>
        <v>0.00081048089940173</v>
      </c>
      <c r="DN137" s="66">
        <f t="shared" si="138"/>
        <v>0.00290655219095793</v>
      </c>
      <c r="DO137" s="66">
        <f t="shared" si="138"/>
        <v>0.00108995707160922</v>
      </c>
      <c r="DP137" s="66">
        <f t="shared" si="138"/>
        <v>0.000670742813297984</v>
      </c>
      <c r="DQ137" s="66">
        <f t="shared" si="138"/>
        <v>0.000111790468882997</v>
      </c>
      <c r="DR137" s="66">
        <f t="shared" si="138"/>
        <v>0.00136943324381672</v>
      </c>
      <c r="DS137" s="66">
        <f t="shared" si="138"/>
        <v>0.00136943324381672</v>
      </c>
      <c r="DT137" s="66">
        <f t="shared" si="138"/>
        <v>0.00206812367433545</v>
      </c>
      <c r="DU137" s="66">
        <f t="shared" si="138"/>
        <v>0.00262707601875044</v>
      </c>
      <c r="DV137" s="66">
        <f t="shared" si="138"/>
        <v>0</v>
      </c>
      <c r="DW137" s="66">
        <f t="shared" si="138"/>
        <v>0.000111790468882997</v>
      </c>
      <c r="DX137" s="66">
        <f t="shared" si="138"/>
        <v>0.000251528554986744</v>
      </c>
      <c r="DY137" s="66">
        <f t="shared" si="138"/>
        <v>0.000111790468882997</v>
      </c>
      <c r="DZ137" s="66">
        <f t="shared" si="138"/>
        <v>0</v>
      </c>
      <c r="EA137" s="66">
        <f t="shared" si="138"/>
        <v>0.000111790468882997</v>
      </c>
      <c r="EB137" s="66">
        <f t="shared" si="138"/>
        <v>0</v>
      </c>
      <c r="EC137" s="66">
        <f t="shared" si="138"/>
        <v>0.0019283855882317</v>
      </c>
      <c r="ED137" s="66">
        <f t="shared" si="138"/>
        <v>0.00039126664109049</v>
      </c>
      <c r="EE137" s="66">
        <f t="shared" si="138"/>
        <v>0.000531004727194237</v>
      </c>
      <c r="EF137" s="66">
        <f t="shared" si="138"/>
        <v>0.0019283855882317</v>
      </c>
      <c r="EG137" s="66">
        <f t="shared" si="138"/>
        <v>0.000251528554986744</v>
      </c>
      <c r="EH137" s="66">
        <f t="shared" si="138"/>
        <v>0.000950218985505477</v>
      </c>
      <c r="EI137" s="66">
        <f t="shared" si="138"/>
        <v>0.00081048089940173</v>
      </c>
      <c r="EJ137" s="66">
        <f t="shared" si="138"/>
        <v>0.00039126664109049</v>
      </c>
      <c r="EK137" s="66">
        <f t="shared" si="138"/>
        <v>0.00108995707160922</v>
      </c>
      <c r="EL137" s="66">
        <f t="shared" si="138"/>
        <v>0.00150917132992046</v>
      </c>
      <c r="EM137" s="66">
        <f t="shared" si="138"/>
        <v>0.00388471879368416</v>
      </c>
      <c r="EN137" s="66">
        <f t="shared" si="138"/>
        <v>0.00039126664109049</v>
      </c>
      <c r="EO137" s="66">
        <f t="shared" si="138"/>
        <v>0</v>
      </c>
      <c r="EP137" s="66">
        <f t="shared" si="138"/>
        <v>0.000251528554986744</v>
      </c>
      <c r="EQ137" s="66">
        <f t="shared" si="138"/>
        <v>0.00039126664109049</v>
      </c>
      <c r="ER137" s="66">
        <f t="shared" si="138"/>
        <v>0.000111790468882997</v>
      </c>
      <c r="ES137" s="66">
        <f t="shared" si="138"/>
        <v>0</v>
      </c>
      <c r="ET137" s="66">
        <f t="shared" si="138"/>
        <v>0.000251528554986744</v>
      </c>
      <c r="EU137" s="66">
        <f t="shared" si="138"/>
        <v>0.000251528554986744</v>
      </c>
      <c r="EV137" s="66">
        <f t="shared" si="138"/>
        <v>0</v>
      </c>
      <c r="EW137" s="66">
        <f t="shared" si="138"/>
        <v>0.000531004727194237</v>
      </c>
      <c r="EX137" s="66">
        <f t="shared" si="138"/>
        <v>0.000251528554986744</v>
      </c>
      <c r="EY137" s="66">
        <f t="shared" si="138"/>
        <v>0.000531004727194237</v>
      </c>
      <c r="EZ137" s="66">
        <f t="shared" si="138"/>
        <v>0.00039126664109049</v>
      </c>
      <c r="FA137" s="66">
        <f t="shared" si="138"/>
        <v>0.00136943324381672</v>
      </c>
      <c r="FB137" s="66">
        <f t="shared" si="138"/>
        <v>0.0040244568797879</v>
      </c>
      <c r="FC137" s="66">
        <f t="shared" si="138"/>
        <v>0.00122969515771297</v>
      </c>
      <c r="FD137" s="66">
        <f t="shared" si="138"/>
        <v>0.00416419496589165</v>
      </c>
      <c r="FE137" s="66">
        <f t="shared" si="138"/>
        <v>0.00039126664109049</v>
      </c>
      <c r="FF137" s="66">
        <f t="shared" si="138"/>
        <v>0</v>
      </c>
      <c r="FG137" s="66">
        <f t="shared" si="138"/>
        <v>0.000111790468882997</v>
      </c>
      <c r="FH137" s="66">
        <f t="shared" si="138"/>
        <v>0</v>
      </c>
      <c r="FI137" s="66">
        <f t="shared" si="138"/>
        <v>0</v>
      </c>
      <c r="FJ137" s="66">
        <f t="shared" si="138"/>
        <v>0.000950218985505477</v>
      </c>
      <c r="FK137" s="66">
        <f t="shared" si="138"/>
        <v>0.00039126664109049</v>
      </c>
      <c r="FL137" s="66">
        <f t="shared" si="138"/>
        <v>0.00164890941602421</v>
      </c>
      <c r="FM137" s="66">
        <f t="shared" si="138"/>
        <v>0.00039126664109049</v>
      </c>
      <c r="FN137" s="66">
        <f t="shared" si="138"/>
        <v>0.000111790468882997</v>
      </c>
      <c r="FO137" s="66">
        <f t="shared" si="138"/>
        <v>0</v>
      </c>
      <c r="FP137" s="66">
        <f t="shared" si="138"/>
        <v>0.000670742813297984</v>
      </c>
      <c r="FQ137" s="66">
        <f t="shared" si="138"/>
        <v>0.000251528554986744</v>
      </c>
      <c r="FR137" s="66">
        <f t="shared" si="138"/>
        <v>0.000670742813297984</v>
      </c>
      <c r="FS137" s="66">
        <f t="shared" si="138"/>
        <v>0.00304629027706168</v>
      </c>
      <c r="FT137" s="66">
        <f t="shared" si="138"/>
        <v>0.00081048089940173</v>
      </c>
      <c r="FU137" s="66">
        <f t="shared" si="138"/>
        <v>0.00206812367433545</v>
      </c>
      <c r="FV137" s="66">
        <f t="shared" si="137"/>
        <v>0.000670742813297984</v>
      </c>
      <c r="FW137" s="66">
        <f t="shared" si="135"/>
        <v>0.00122969515771297</v>
      </c>
      <c r="FX137" s="66">
        <f t="shared" si="135"/>
        <v>0.00136943324381672</v>
      </c>
      <c r="FY137" s="66">
        <f t="shared" si="135"/>
        <v>0</v>
      </c>
      <c r="FZ137" s="66">
        <f t="shared" si="135"/>
        <v>0.000111790468882997</v>
      </c>
      <c r="GA137" s="66">
        <f t="shared" si="135"/>
        <v>0.000531004727194237</v>
      </c>
      <c r="GB137" s="66">
        <f t="shared" si="135"/>
        <v>0.00108995707160922</v>
      </c>
      <c r="GC137" s="66">
        <f t="shared" si="135"/>
        <v>0.000251528554986744</v>
      </c>
      <c r="GD137" s="66">
        <f t="shared" si="135"/>
        <v>0</v>
      </c>
      <c r="GE137" s="66">
        <f t="shared" si="135"/>
        <v>0.000111790468882997</v>
      </c>
      <c r="GF137" s="66">
        <f t="shared" si="135"/>
        <v>0.000531004727194237</v>
      </c>
      <c r="GG137" s="66">
        <f t="shared" si="135"/>
        <v>0.000111790468882997</v>
      </c>
      <c r="GH137" s="66">
        <f t="shared" si="135"/>
        <v>0.000111790468882997</v>
      </c>
      <c r="GI137" s="66">
        <f t="shared" si="135"/>
        <v>0</v>
      </c>
      <c r="GJ137" s="66">
        <f t="shared" si="135"/>
        <v>0.0040244568797879</v>
      </c>
      <c r="GK137" s="66">
        <f t="shared" si="135"/>
        <v>0.000950218985505477</v>
      </c>
      <c r="GL137" s="66">
        <f t="shared" si="135"/>
        <v>0.000950218985505477</v>
      </c>
      <c r="GM137" s="66">
        <f t="shared" si="135"/>
        <v>0.00108995707160922</v>
      </c>
      <c r="GN137" s="66">
        <f t="shared" si="135"/>
        <v>0.00136943324381672</v>
      </c>
      <c r="GO137" s="66">
        <f t="shared" si="135"/>
        <v>0.00206812367433545</v>
      </c>
      <c r="GP137" s="66">
        <f t="shared" si="135"/>
        <v>0.000670742813297984</v>
      </c>
      <c r="GQ137" s="66">
        <f t="shared" si="135"/>
        <v>0</v>
      </c>
      <c r="GR137" s="66">
        <f t="shared" si="135"/>
        <v>0.00304629027706168</v>
      </c>
      <c r="GS137" s="66">
        <f t="shared" si="135"/>
        <v>0.00290655219095793</v>
      </c>
      <c r="GT137" s="66">
        <f t="shared" si="135"/>
        <v>0.00332576644926917</v>
      </c>
      <c r="GU137" s="66">
        <f t="shared" si="135"/>
        <v>0.000251528554986744</v>
      </c>
      <c r="GV137" s="66">
        <f t="shared" si="135"/>
        <v>0.000111790468882997</v>
      </c>
      <c r="GW137" s="66">
        <f t="shared" si="135"/>
        <v>0.000670742813297984</v>
      </c>
      <c r="GX137" s="66">
        <f t="shared" si="135"/>
        <v>0.000670742813297984</v>
      </c>
      <c r="GY137" s="66">
        <f t="shared" si="135"/>
        <v>0</v>
      </c>
      <c r="GZ137" s="66">
        <f t="shared" si="135"/>
        <v>0.00039126664109049</v>
      </c>
      <c r="HA137" s="66">
        <f t="shared" si="135"/>
        <v>0</v>
      </c>
      <c r="HB137" s="66">
        <f t="shared" si="135"/>
        <v>0.00150917132992046</v>
      </c>
      <c r="HC137" s="66">
        <f t="shared" si="135"/>
        <v>0.00108995707160922</v>
      </c>
      <c r="HD137" s="66"/>
    </row>
    <row r="138" spans="1:212">
      <c r="A138">
        <f>'imported data from Web Calc'!A146</f>
        <v>784.5</v>
      </c>
      <c r="B138" t="str">
        <f>'imported data from Web Calc'!B146</f>
        <v>C42H74O10PN</v>
      </c>
      <c r="C138" s="61" t="str">
        <f>'imported data from Web Calc'!C146</f>
        <v>PS(36:4)</v>
      </c>
      <c r="D138" s="69">
        <f>'imported data from Web Calc'!H146</f>
        <v>0</v>
      </c>
      <c r="E138" s="69">
        <f>'imported data from Web Calc'!T146</f>
        <v>0</v>
      </c>
      <c r="F138" s="69">
        <f>'imported data from Web Calc'!AF146</f>
        <v>0</v>
      </c>
      <c r="G138" s="69">
        <f>'imported data from Web Calc'!AR146</f>
        <v>0</v>
      </c>
      <c r="H138" s="69">
        <f>'imported data from Web Calc'!BD146</f>
        <v>0</v>
      </c>
      <c r="I138" s="69">
        <f>'imported data from Web Calc'!BP146</f>
        <v>0</v>
      </c>
      <c r="J138" s="69">
        <f>'imported data from Web Calc'!CB146</f>
        <v>0.000139738086103747</v>
      </c>
      <c r="K138" s="69">
        <f>'imported data from Web Calc'!CN146</f>
        <v>0</v>
      </c>
      <c r="L138" s="69">
        <f>'imported data from Web Calc'!CZ146</f>
        <v>0</v>
      </c>
      <c r="M138" s="69">
        <f>'imported data from Web Calc'!DG146</f>
        <v>0</v>
      </c>
      <c r="N138" s="78">
        <f t="shared" si="136"/>
        <v>1.39738086103747e-5</v>
      </c>
      <c r="O138" s="69">
        <f>'imported data from Web Calc'!D146</f>
        <v>0.00083842851662248</v>
      </c>
      <c r="P138" s="69">
        <f>'imported data from Web Calc'!E146</f>
        <v>0.000279476172207493</v>
      </c>
      <c r="Q138" s="69">
        <f>'imported data from Web Calc'!F146</f>
        <v>0.000558952344414986</v>
      </c>
      <c r="R138" s="69">
        <f>'imported data from Web Calc'!G146</f>
        <v>0.00083842851662248</v>
      </c>
      <c r="S138" s="69">
        <f>'imported data from Web Calc'!I146</f>
        <v>0.00489083301363113</v>
      </c>
      <c r="T138" s="69">
        <f>'imported data from Web Calc'!J146</f>
        <v>0.00181659511934871</v>
      </c>
      <c r="U138" s="69">
        <f>'imported data from Web Calc'!K146</f>
        <v>0.00041921425831124</v>
      </c>
      <c r="V138" s="69">
        <f>'imported data from Web Calc'!L146</f>
        <v>0.000279476172207493</v>
      </c>
      <c r="W138" s="69">
        <f>'imported data from Web Calc'!M146</f>
        <v>0.00111790468882997</v>
      </c>
      <c r="X138" s="69">
        <f>'imported data from Web Calc'!N146</f>
        <v>0.00153711894714121</v>
      </c>
      <c r="Y138" s="69">
        <f>'imported data from Web Calc'!O146</f>
        <v>0.00195633320545245</v>
      </c>
      <c r="Z138" s="69">
        <f>'imported data from Web Calc'!P146</f>
        <v>0.00223580937765995</v>
      </c>
      <c r="AA138" s="69">
        <f>'imported data from Web Calc'!Q146</f>
        <v>0</v>
      </c>
      <c r="AB138" s="69">
        <f>'imported data from Web Calc'!R146</f>
        <v>0.000279476172207493</v>
      </c>
      <c r="AC138" s="69">
        <f>'imported data from Web Calc'!S146</f>
        <v>0.00083842851662248</v>
      </c>
      <c r="AD138" s="69">
        <f>'imported data from Web Calc'!U146</f>
        <v>0.000139738086103747</v>
      </c>
      <c r="AE138" s="69">
        <f>'imported data from Web Calc'!V146</f>
        <v>0</v>
      </c>
      <c r="AF138" s="69">
        <f>'imported data from Web Calc'!W146</f>
        <v>0.000558952344414986</v>
      </c>
      <c r="AG138" s="69">
        <f>'imported data from Web Calc'!X146</f>
        <v>0.00041921425831124</v>
      </c>
      <c r="AH138" s="69">
        <f>'imported data from Web Calc'!Y146</f>
        <v>0.00167685703324496</v>
      </c>
      <c r="AI138" s="69">
        <f>'imported data from Web Calc'!Z146</f>
        <v>0.00083842851662248</v>
      </c>
      <c r="AJ138" s="69">
        <f>'imported data from Web Calc'!AA146</f>
        <v>0.00041921425831124</v>
      </c>
      <c r="AK138" s="69">
        <f>'imported data from Web Calc'!AB146</f>
        <v>0.0020960712915562</v>
      </c>
      <c r="AL138" s="69">
        <f>'imported data from Web Calc'!AC146</f>
        <v>0.00041921425831124</v>
      </c>
      <c r="AM138" s="69">
        <f>'imported data from Web Calc'!AD146</f>
        <v>0.000978166602726226</v>
      </c>
      <c r="AN138" s="69">
        <f>'imported data from Web Calc'!AE146</f>
        <v>0.00111790468882997</v>
      </c>
      <c r="AO138" s="69">
        <f>'imported data from Web Calc'!AG146</f>
        <v>0.000558952344414986</v>
      </c>
      <c r="AP138" s="69">
        <f>'imported data from Web Calc'!AH146</f>
        <v>0.00083842851662248</v>
      </c>
      <c r="AQ138" s="69">
        <f>'imported data from Web Calc'!AI146</f>
        <v>0.00111790468882997</v>
      </c>
      <c r="AR138" s="69">
        <f>'imported data from Web Calc'!AJ146</f>
        <v>0.00363319023869741</v>
      </c>
      <c r="AS138" s="69">
        <f>'imported data from Web Calc'!AK146</f>
        <v>0.00041921425831124</v>
      </c>
      <c r="AT138" s="69">
        <f>'imported data from Web Calc'!AL146</f>
        <v>0.000139738086103747</v>
      </c>
      <c r="AU138" s="69">
        <f>'imported data from Web Calc'!AM146</f>
        <v>0.000698690430518733</v>
      </c>
      <c r="AV138" s="69">
        <f>'imported data from Web Calc'!AN146</f>
        <v>0.000698690430518733</v>
      </c>
      <c r="AW138" s="69">
        <f>'imported data from Web Calc'!AO146</f>
        <v>0.000139738086103747</v>
      </c>
      <c r="AX138" s="69">
        <f>'imported data from Web Calc'!AP146</f>
        <v>0.000139738086103747</v>
      </c>
      <c r="AY138" s="69">
        <f>'imported data from Web Calc'!AQ146</f>
        <v>0.00111790468882997</v>
      </c>
      <c r="AZ138" s="69">
        <f>'imported data from Web Calc'!AS146</f>
        <v>0.000139738086103747</v>
      </c>
      <c r="BA138" s="69">
        <f>'imported data from Web Calc'!AT146</f>
        <v>0</v>
      </c>
      <c r="BB138" s="69">
        <f>'imported data from Web Calc'!AU146</f>
        <v>0.00083842851662248</v>
      </c>
      <c r="BC138" s="69">
        <f>'imported data from Web Calc'!AV146</f>
        <v>0.000698690430518733</v>
      </c>
      <c r="BD138" s="69">
        <f>'imported data from Web Calc'!AW146</f>
        <v>0.000698690430518733</v>
      </c>
      <c r="BE138" s="69">
        <f>'imported data from Web Calc'!AX146</f>
        <v>0.000558952344414986</v>
      </c>
      <c r="BF138" s="69">
        <f>'imported data from Web Calc'!AY146</f>
        <v>0.00125764277493372</v>
      </c>
      <c r="BG138" s="69">
        <f>'imported data from Web Calc'!AZ146</f>
        <v>0.00321397598038617</v>
      </c>
      <c r="BH138" s="69">
        <f>'imported data from Web Calc'!BA146</f>
        <v>0.00111790468882997</v>
      </c>
      <c r="BI138" s="69">
        <f>'imported data from Web Calc'!BB146</f>
        <v>0.00279476172207493</v>
      </c>
      <c r="BJ138" s="69">
        <f>'imported data from Web Calc'!BC146</f>
        <v>0.000978166602726226</v>
      </c>
      <c r="BK138" s="69">
        <f>'imported data from Web Calc'!BE146</f>
        <v>0.000279476172207493</v>
      </c>
      <c r="BL138" s="69">
        <f>'imported data from Web Calc'!BF146</f>
        <v>0.00041921425831124</v>
      </c>
      <c r="BM138" s="69">
        <f>'imported data from Web Calc'!BG146</f>
        <v>0</v>
      </c>
      <c r="BN138" s="69">
        <f>'imported data from Web Calc'!BH146</f>
        <v>0</v>
      </c>
      <c r="BO138" s="69">
        <f>'imported data from Web Calc'!BI146</f>
        <v>0.000978166602726226</v>
      </c>
      <c r="BP138" s="69">
        <f>'imported data from Web Calc'!BJ146</f>
        <v>0.000698690430518733</v>
      </c>
      <c r="BQ138" s="69">
        <f>'imported data from Web Calc'!BK146</f>
        <v>0.00223580937765995</v>
      </c>
      <c r="BR138" s="69">
        <f>'imported data from Web Calc'!BL146</f>
        <v>0.000558952344414986</v>
      </c>
      <c r="BS138" s="69">
        <f>'imported data from Web Calc'!BM146</f>
        <v>0.000279476172207493</v>
      </c>
      <c r="BT138" s="69">
        <f>'imported data from Web Calc'!BN146</f>
        <v>0.000279476172207493</v>
      </c>
      <c r="BU138" s="69">
        <f>'imported data from Web Calc'!BO146</f>
        <v>0.000978166602726226</v>
      </c>
      <c r="BV138" s="69">
        <f>'imported data from Web Calc'!BQ146</f>
        <v>0.000698690430518733</v>
      </c>
      <c r="BW138" s="69">
        <f>'imported data from Web Calc'!BR146</f>
        <v>0.000558952344414986</v>
      </c>
      <c r="BX138" s="69">
        <f>'imported data from Web Calc'!BS146</f>
        <v>0.00321397598038617</v>
      </c>
      <c r="BY138" s="69">
        <f>'imported data from Web Calc'!BT146</f>
        <v>0.00125764277493372</v>
      </c>
      <c r="BZ138" s="69">
        <f>'imported data from Web Calc'!BU146</f>
        <v>0.00139738086103747</v>
      </c>
      <c r="CA138" s="69">
        <f>'imported data from Web Calc'!BV146</f>
        <v>0.00083842851662248</v>
      </c>
      <c r="CB138" s="69">
        <f>'imported data from Web Calc'!BW146</f>
        <v>0.00111790468882997</v>
      </c>
      <c r="CC138" s="69">
        <f>'imported data from Web Calc'!BX146</f>
        <v>0.00237554746376369</v>
      </c>
      <c r="CD138" s="69">
        <f>'imported data from Web Calc'!BY146</f>
        <v>0.00041921425831124</v>
      </c>
      <c r="CE138" s="69">
        <f>'imported data from Web Calc'!BZ146</f>
        <v>0.000139738086103747</v>
      </c>
      <c r="CF138" s="69">
        <f>'imported data from Web Calc'!CA146</f>
        <v>0.000978166602726226</v>
      </c>
      <c r="CG138" s="69">
        <f>'imported data from Web Calc'!CC146</f>
        <v>0.00293449980817868</v>
      </c>
      <c r="CH138" s="69">
        <f>'imported data from Web Calc'!CD146</f>
        <v>0.000558952344414986</v>
      </c>
      <c r="CI138" s="69">
        <f>'imported data from Web Calc'!CE146</f>
        <v>0.000558952344414986</v>
      </c>
      <c r="CJ138" s="69">
        <f>'imported data from Web Calc'!CF146</f>
        <v>0</v>
      </c>
      <c r="CK138" s="69">
        <f>'imported data from Web Calc'!CG146</f>
        <v>0.000698690430518733</v>
      </c>
      <c r="CL138" s="69">
        <f>'imported data from Web Calc'!CH146</f>
        <v>0.000698690430518733</v>
      </c>
      <c r="CM138" s="69">
        <f>'imported data from Web Calc'!CI146</f>
        <v>0.000139738086103747</v>
      </c>
      <c r="CN138" s="69">
        <f>'imported data from Web Calc'!CJ146</f>
        <v>0</v>
      </c>
      <c r="CO138" s="69">
        <f>'imported data from Web Calc'!CK146</f>
        <v>0.00447161875531989</v>
      </c>
      <c r="CP138" s="69">
        <f>'imported data from Web Calc'!CL146</f>
        <v>0.00279476172207493</v>
      </c>
      <c r="CQ138" s="69">
        <f>'imported data from Web Calc'!CM146</f>
        <v>0.00111790468882997</v>
      </c>
      <c r="CR138" s="69">
        <f>'imported data from Web Calc'!CO146</f>
        <v>0.00153711894714121</v>
      </c>
      <c r="CS138" s="69">
        <f>'imported data from Web Calc'!CP146</f>
        <v>0.00125764277493372</v>
      </c>
      <c r="CT138" s="69">
        <f>'imported data from Web Calc'!CQ146</f>
        <v>0.00181659511934871</v>
      </c>
      <c r="CU138" s="69">
        <f>'imported data from Web Calc'!CR146</f>
        <v>0.000978166602726226</v>
      </c>
      <c r="CV138" s="69">
        <f>'imported data from Web Calc'!CS146</f>
        <v>0.000978166602726226</v>
      </c>
      <c r="CW138" s="69">
        <f>'imported data from Web Calc'!CT146</f>
        <v>0.00181659511934871</v>
      </c>
      <c r="CX138" s="69">
        <f>'imported data from Web Calc'!CU146</f>
        <v>0.00293449980817868</v>
      </c>
      <c r="CY138" s="69">
        <f>'imported data from Web Calc'!CV146</f>
        <v>0.00335371406648992</v>
      </c>
      <c r="CZ138" s="69">
        <f>'imported data from Web Calc'!CW146</f>
        <v>0.000279476172207493</v>
      </c>
      <c r="DA138" s="69">
        <f>'imported data from Web Calc'!CX146</f>
        <v>0</v>
      </c>
      <c r="DB138" s="69">
        <f>'imported data from Web Calc'!CY146</f>
        <v>0.00083842851662248</v>
      </c>
      <c r="DC138" s="69">
        <f>'imported data from Web Calc'!DA146</f>
        <v>0.000978166602726226</v>
      </c>
      <c r="DD138" s="69">
        <f>'imported data from Web Calc'!DB146</f>
        <v>0.000558952344414986</v>
      </c>
      <c r="DE138" s="69">
        <f>'imported data from Web Calc'!DC146</f>
        <v>0.000279476172207493</v>
      </c>
      <c r="DF138" s="69">
        <f>'imported data from Web Calc'!DD146</f>
        <v>0</v>
      </c>
      <c r="DG138" s="69">
        <f>'imported data from Web Calc'!DE146</f>
        <v>0.00139738086103747</v>
      </c>
      <c r="DH138" s="69">
        <f>'imported data from Web Calc'!DF146</f>
        <v>0.00125764277493372</v>
      </c>
      <c r="DI138" s="81"/>
      <c r="DJ138" s="66">
        <f t="shared" si="133"/>
        <v>0.000824454708012105</v>
      </c>
      <c r="DK138" s="66">
        <f t="shared" si="138"/>
        <v>0.000265502363597119</v>
      </c>
      <c r="DL138" s="66">
        <f t="shared" si="138"/>
        <v>0.000544978535804612</v>
      </c>
      <c r="DM138" s="66">
        <f t="shared" si="138"/>
        <v>0.000824454708012105</v>
      </c>
      <c r="DN138" s="66">
        <f t="shared" si="138"/>
        <v>0.00487685920502076</v>
      </c>
      <c r="DO138" s="66">
        <f t="shared" si="138"/>
        <v>0.00180262131073833</v>
      </c>
      <c r="DP138" s="66">
        <f t="shared" si="138"/>
        <v>0.000405240449700865</v>
      </c>
      <c r="DQ138" s="66">
        <f t="shared" si="138"/>
        <v>0.000265502363597119</v>
      </c>
      <c r="DR138" s="66">
        <f t="shared" si="138"/>
        <v>0.0011039308802196</v>
      </c>
      <c r="DS138" s="66">
        <f t="shared" si="138"/>
        <v>0.00152314513853084</v>
      </c>
      <c r="DT138" s="66">
        <f t="shared" si="138"/>
        <v>0.00194235939684208</v>
      </c>
      <c r="DU138" s="66">
        <f t="shared" si="138"/>
        <v>0.00222183556904957</v>
      </c>
      <c r="DV138" s="66">
        <f t="shared" si="138"/>
        <v>0</v>
      </c>
      <c r="DW138" s="66">
        <f t="shared" si="138"/>
        <v>0.000265502363597119</v>
      </c>
      <c r="DX138" s="66">
        <f t="shared" si="138"/>
        <v>0.000824454708012105</v>
      </c>
      <c r="DY138" s="66">
        <f t="shared" si="138"/>
        <v>0.000125764277493372</v>
      </c>
      <c r="DZ138" s="66">
        <f t="shared" si="138"/>
        <v>0</v>
      </c>
      <c r="EA138" s="66">
        <f t="shared" si="138"/>
        <v>0.000544978535804612</v>
      </c>
      <c r="EB138" s="66">
        <f t="shared" si="138"/>
        <v>0.000405240449700865</v>
      </c>
      <c r="EC138" s="66">
        <f t="shared" si="138"/>
        <v>0.00166288322463458</v>
      </c>
      <c r="ED138" s="66">
        <f t="shared" si="138"/>
        <v>0.000824454708012105</v>
      </c>
      <c r="EE138" s="66">
        <f t="shared" si="138"/>
        <v>0.000405240449700865</v>
      </c>
      <c r="EF138" s="66">
        <f t="shared" si="138"/>
        <v>0.00208209748294582</v>
      </c>
      <c r="EG138" s="66">
        <f t="shared" si="138"/>
        <v>0.000405240449700865</v>
      </c>
      <c r="EH138" s="66">
        <f t="shared" si="138"/>
        <v>0.000964192794115852</v>
      </c>
      <c r="EI138" s="66">
        <f t="shared" si="138"/>
        <v>0.0011039308802196</v>
      </c>
      <c r="EJ138" s="66">
        <f t="shared" si="138"/>
        <v>0.000544978535804612</v>
      </c>
      <c r="EK138" s="66">
        <f t="shared" si="138"/>
        <v>0.000824454708012105</v>
      </c>
      <c r="EL138" s="66">
        <f t="shared" si="138"/>
        <v>0.0011039308802196</v>
      </c>
      <c r="EM138" s="66">
        <f t="shared" si="138"/>
        <v>0.00361921643008704</v>
      </c>
      <c r="EN138" s="66">
        <f t="shared" si="138"/>
        <v>0.000405240449700865</v>
      </c>
      <c r="EO138" s="66">
        <f t="shared" si="138"/>
        <v>0.000125764277493372</v>
      </c>
      <c r="EP138" s="66">
        <f t="shared" si="138"/>
        <v>0.000684716621908358</v>
      </c>
      <c r="EQ138" s="66">
        <f t="shared" si="138"/>
        <v>0.000684716621908358</v>
      </c>
      <c r="ER138" s="66">
        <f t="shared" si="138"/>
        <v>0.000125764277493372</v>
      </c>
      <c r="ES138" s="66">
        <f t="shared" si="138"/>
        <v>0.000125764277493372</v>
      </c>
      <c r="ET138" s="66">
        <f t="shared" si="138"/>
        <v>0.0011039308802196</v>
      </c>
      <c r="EU138" s="66">
        <f t="shared" si="138"/>
        <v>0.000125764277493372</v>
      </c>
      <c r="EV138" s="66">
        <f t="shared" si="138"/>
        <v>0</v>
      </c>
      <c r="EW138" s="66">
        <f t="shared" si="138"/>
        <v>0.000824454708012105</v>
      </c>
      <c r="EX138" s="66">
        <f t="shared" si="138"/>
        <v>0.000684716621908358</v>
      </c>
      <c r="EY138" s="66">
        <f t="shared" si="138"/>
        <v>0.000684716621908358</v>
      </c>
      <c r="EZ138" s="66">
        <f t="shared" si="138"/>
        <v>0.000544978535804612</v>
      </c>
      <c r="FA138" s="66">
        <f t="shared" si="138"/>
        <v>0.00124366896632334</v>
      </c>
      <c r="FB138" s="66">
        <f t="shared" si="138"/>
        <v>0.0032000021717758</v>
      </c>
      <c r="FC138" s="66">
        <f t="shared" si="138"/>
        <v>0.0011039308802196</v>
      </c>
      <c r="FD138" s="66">
        <f t="shared" si="138"/>
        <v>0.00278078791346456</v>
      </c>
      <c r="FE138" s="66">
        <f t="shared" si="138"/>
        <v>0.000964192794115852</v>
      </c>
      <c r="FF138" s="66">
        <f t="shared" si="138"/>
        <v>0.000265502363597119</v>
      </c>
      <c r="FG138" s="66">
        <f t="shared" si="138"/>
        <v>0.000405240449700865</v>
      </c>
      <c r="FH138" s="66">
        <f t="shared" si="138"/>
        <v>0</v>
      </c>
      <c r="FI138" s="66">
        <f t="shared" si="138"/>
        <v>0</v>
      </c>
      <c r="FJ138" s="66">
        <f t="shared" si="138"/>
        <v>0.000964192794115852</v>
      </c>
      <c r="FK138" s="66">
        <f t="shared" si="138"/>
        <v>0.000684716621908358</v>
      </c>
      <c r="FL138" s="66">
        <f t="shared" si="138"/>
        <v>0.00222183556904957</v>
      </c>
      <c r="FM138" s="66">
        <f t="shared" si="138"/>
        <v>0.000544978535804612</v>
      </c>
      <c r="FN138" s="66">
        <f t="shared" si="138"/>
        <v>0.000265502363597119</v>
      </c>
      <c r="FO138" s="66">
        <f t="shared" si="138"/>
        <v>0.000265502363597119</v>
      </c>
      <c r="FP138" s="66">
        <f t="shared" si="138"/>
        <v>0.000964192794115852</v>
      </c>
      <c r="FQ138" s="66">
        <f t="shared" si="138"/>
        <v>0.000684716621908358</v>
      </c>
      <c r="FR138" s="66">
        <f t="shared" si="138"/>
        <v>0.000544978535804612</v>
      </c>
      <c r="FS138" s="66">
        <f t="shared" si="138"/>
        <v>0.0032000021717758</v>
      </c>
      <c r="FT138" s="66">
        <f t="shared" si="138"/>
        <v>0.00124366896632334</v>
      </c>
      <c r="FU138" s="66">
        <f t="shared" si="138"/>
        <v>0.00138340705242709</v>
      </c>
      <c r="FV138" s="66">
        <f t="shared" si="137"/>
        <v>0.000824454708012105</v>
      </c>
      <c r="FW138" s="66">
        <f t="shared" si="135"/>
        <v>0.0011039308802196</v>
      </c>
      <c r="FX138" s="66">
        <f t="shared" si="135"/>
        <v>0.00236157365515332</v>
      </c>
      <c r="FY138" s="66">
        <f t="shared" si="135"/>
        <v>0.000405240449700865</v>
      </c>
      <c r="FZ138" s="66">
        <f t="shared" si="135"/>
        <v>0.000125764277493372</v>
      </c>
      <c r="GA138" s="66">
        <f t="shared" si="135"/>
        <v>0.000964192794115852</v>
      </c>
      <c r="GB138" s="66">
        <f t="shared" si="135"/>
        <v>0.0029205259995683</v>
      </c>
      <c r="GC138" s="66">
        <f t="shared" si="135"/>
        <v>0.000544978535804612</v>
      </c>
      <c r="GD138" s="66">
        <f t="shared" si="135"/>
        <v>0.000544978535804612</v>
      </c>
      <c r="GE138" s="66">
        <f t="shared" si="135"/>
        <v>0</v>
      </c>
      <c r="GF138" s="66">
        <f t="shared" si="135"/>
        <v>0.000684716621908358</v>
      </c>
      <c r="GG138" s="66">
        <f t="shared" si="135"/>
        <v>0.000684716621908358</v>
      </c>
      <c r="GH138" s="66">
        <f t="shared" si="135"/>
        <v>0.000125764277493372</v>
      </c>
      <c r="GI138" s="66">
        <f t="shared" si="135"/>
        <v>0</v>
      </c>
      <c r="GJ138" s="66">
        <f t="shared" si="135"/>
        <v>0.00445764494670952</v>
      </c>
      <c r="GK138" s="66">
        <f t="shared" si="135"/>
        <v>0.00278078791346456</v>
      </c>
      <c r="GL138" s="66">
        <f t="shared" si="135"/>
        <v>0.0011039308802196</v>
      </c>
      <c r="GM138" s="66">
        <f t="shared" si="135"/>
        <v>0.00152314513853084</v>
      </c>
      <c r="GN138" s="66">
        <f t="shared" si="135"/>
        <v>0.00124366896632334</v>
      </c>
      <c r="GO138" s="66">
        <f t="shared" si="135"/>
        <v>0.00180262131073833</v>
      </c>
      <c r="GP138" s="66">
        <f t="shared" si="135"/>
        <v>0.000964192794115852</v>
      </c>
      <c r="GQ138" s="66">
        <f t="shared" si="135"/>
        <v>0.000964192794115852</v>
      </c>
      <c r="GR138" s="66">
        <f t="shared" si="135"/>
        <v>0.00180262131073833</v>
      </c>
      <c r="GS138" s="66">
        <f t="shared" si="135"/>
        <v>0.0029205259995683</v>
      </c>
      <c r="GT138" s="66">
        <f t="shared" si="135"/>
        <v>0.00333974025787954</v>
      </c>
      <c r="GU138" s="66">
        <f t="shared" si="135"/>
        <v>0.000265502363597119</v>
      </c>
      <c r="GV138" s="66">
        <f t="shared" si="135"/>
        <v>0</v>
      </c>
      <c r="GW138" s="66">
        <f t="shared" si="135"/>
        <v>0.000824454708012105</v>
      </c>
      <c r="GX138" s="66">
        <f t="shared" si="135"/>
        <v>0.000964192794115852</v>
      </c>
      <c r="GY138" s="66">
        <f t="shared" si="135"/>
        <v>0.000544978535804612</v>
      </c>
      <c r="GZ138" s="66">
        <f t="shared" si="135"/>
        <v>0.000265502363597119</v>
      </c>
      <c r="HA138" s="66">
        <f t="shared" si="135"/>
        <v>0</v>
      </c>
      <c r="HB138" s="66">
        <f t="shared" si="135"/>
        <v>0.00138340705242709</v>
      </c>
      <c r="HC138" s="66">
        <f t="shared" si="135"/>
        <v>0.00124366896632334</v>
      </c>
      <c r="HD138" s="66"/>
    </row>
    <row r="139" spans="1:212">
      <c r="A139">
        <f>'imported data from Web Calc'!A147</f>
        <v>786.5</v>
      </c>
      <c r="B139" t="str">
        <f>'imported data from Web Calc'!B147</f>
        <v>C42H76O10PN</v>
      </c>
      <c r="C139" s="61" t="str">
        <f>'imported data from Web Calc'!C147</f>
        <v>PS(36:3)</v>
      </c>
      <c r="D139" s="69">
        <f>'imported data from Web Calc'!H147</f>
        <v>0</v>
      </c>
      <c r="E139" s="69">
        <f>'imported data from Web Calc'!T147</f>
        <v>0</v>
      </c>
      <c r="F139" s="69">
        <f>'imported data from Web Calc'!AF147</f>
        <v>0</v>
      </c>
      <c r="G139" s="69">
        <f>'imported data from Web Calc'!AR147</f>
        <v>0</v>
      </c>
      <c r="H139" s="69">
        <f>'imported data from Web Calc'!BD147</f>
        <v>0</v>
      </c>
      <c r="I139" s="69">
        <f>'imported data from Web Calc'!BP147</f>
        <v>0.000139738086103747</v>
      </c>
      <c r="J139" s="69">
        <f>'imported data from Web Calc'!CB147</f>
        <v>0</v>
      </c>
      <c r="K139" s="69">
        <f>'imported data from Web Calc'!CN147</f>
        <v>0.000139738086103747</v>
      </c>
      <c r="L139" s="69">
        <f>'imported data from Web Calc'!CZ147</f>
        <v>0</v>
      </c>
      <c r="M139" s="69">
        <f>'imported data from Web Calc'!DG147</f>
        <v>0.000139738086103747</v>
      </c>
      <c r="N139" s="78">
        <f t="shared" si="136"/>
        <v>4.1921425831124e-5</v>
      </c>
      <c r="O139" s="69">
        <f>'imported data from Web Calc'!D147</f>
        <v>0.00181659511934871</v>
      </c>
      <c r="P139" s="69">
        <f>'imported data from Web Calc'!E147</f>
        <v>0.00125764277493372</v>
      </c>
      <c r="Q139" s="69">
        <f>'imported data from Web Calc'!F147</f>
        <v>0.00181659511934871</v>
      </c>
      <c r="R139" s="69">
        <f>'imported data from Web Calc'!G147</f>
        <v>0.00167685703324496</v>
      </c>
      <c r="S139" s="69">
        <f>'imported data from Web Calc'!I147</f>
        <v>0.00558952344414986</v>
      </c>
      <c r="T139" s="69">
        <f>'imported data from Web Calc'!J147</f>
        <v>0.00181659511934871</v>
      </c>
      <c r="U139" s="69">
        <f>'imported data from Web Calc'!K147</f>
        <v>0.00111790468882997</v>
      </c>
      <c r="V139" s="69">
        <f>'imported data from Web Calc'!L147</f>
        <v>0.000698690430518733</v>
      </c>
      <c r="W139" s="69">
        <f>'imported data from Web Calc'!M147</f>
        <v>0.00265502363597119</v>
      </c>
      <c r="X139" s="69">
        <f>'imported data from Web Calc'!N147</f>
        <v>0.0020960712915562</v>
      </c>
      <c r="Y139" s="69">
        <f>'imported data from Web Calc'!O147</f>
        <v>0.00293449980817868</v>
      </c>
      <c r="Z139" s="69">
        <f>'imported data from Web Calc'!P147</f>
        <v>0.00363319023869741</v>
      </c>
      <c r="AA139" s="69">
        <f>'imported data from Web Calc'!Q147</f>
        <v>0</v>
      </c>
      <c r="AB139" s="69">
        <f>'imported data from Web Calc'!R147</f>
        <v>0.00041921425831124</v>
      </c>
      <c r="AC139" s="69">
        <f>'imported data from Web Calc'!S147</f>
        <v>0.00139738086103747</v>
      </c>
      <c r="AD139" s="69">
        <f>'imported data from Web Calc'!U147</f>
        <v>0.00041921425831124</v>
      </c>
      <c r="AE139" s="69">
        <f>'imported data from Web Calc'!V147</f>
        <v>0.00041921425831124</v>
      </c>
      <c r="AF139" s="69">
        <f>'imported data from Web Calc'!W147</f>
        <v>0.00111790468882997</v>
      </c>
      <c r="AG139" s="69">
        <f>'imported data from Web Calc'!X147</f>
        <v>0.00041921425831124</v>
      </c>
      <c r="AH139" s="69">
        <f>'imported data from Web Calc'!Y147</f>
        <v>0.00391266641090491</v>
      </c>
      <c r="AI139" s="69">
        <f>'imported data from Web Calc'!Z147</f>
        <v>0.00167685703324496</v>
      </c>
      <c r="AJ139" s="69">
        <f>'imported data from Web Calc'!AA147</f>
        <v>0.00125764277493372</v>
      </c>
      <c r="AK139" s="69">
        <f>'imported data from Web Calc'!AB147</f>
        <v>0.00377292832480116</v>
      </c>
      <c r="AL139" s="69">
        <f>'imported data from Web Calc'!AC147</f>
        <v>0.000558952344414986</v>
      </c>
      <c r="AM139" s="69">
        <f>'imported data from Web Calc'!AD147</f>
        <v>0.00125764277493372</v>
      </c>
      <c r="AN139" s="69">
        <f>'imported data from Web Calc'!AE147</f>
        <v>0.00125764277493372</v>
      </c>
      <c r="AO139" s="69">
        <f>'imported data from Web Calc'!AG147</f>
        <v>0.000698690430518733</v>
      </c>
      <c r="AP139" s="69">
        <f>'imported data from Web Calc'!AH147</f>
        <v>0.00167685703324496</v>
      </c>
      <c r="AQ139" s="69">
        <f>'imported data from Web Calc'!AI147</f>
        <v>0.00181659511934871</v>
      </c>
      <c r="AR139" s="69">
        <f>'imported data from Web Calc'!AJ147</f>
        <v>0.00698690430518733</v>
      </c>
      <c r="AS139" s="69">
        <f>'imported data from Web Calc'!AK147</f>
        <v>0.000978166602726226</v>
      </c>
      <c r="AT139" s="69">
        <f>'imported data from Web Calc'!AL147</f>
        <v>0.000279476172207493</v>
      </c>
      <c r="AU139" s="69">
        <f>'imported data from Web Calc'!AM147</f>
        <v>0.00125764277493372</v>
      </c>
      <c r="AV139" s="69">
        <f>'imported data from Web Calc'!AN147</f>
        <v>0.000978166602726226</v>
      </c>
      <c r="AW139" s="69">
        <f>'imported data from Web Calc'!AO147</f>
        <v>0.000558952344414986</v>
      </c>
      <c r="AX139" s="69">
        <f>'imported data from Web Calc'!AP147</f>
        <v>0</v>
      </c>
      <c r="AY139" s="69">
        <f>'imported data from Web Calc'!AQ147</f>
        <v>0.00111790468882997</v>
      </c>
      <c r="AZ139" s="69">
        <f>'imported data from Web Calc'!AS147</f>
        <v>0.000558952344414986</v>
      </c>
      <c r="BA139" s="69">
        <f>'imported data from Web Calc'!AT147</f>
        <v>0.000139738086103747</v>
      </c>
      <c r="BB139" s="69">
        <f>'imported data from Web Calc'!AU147</f>
        <v>0.00223580937765995</v>
      </c>
      <c r="BC139" s="69">
        <f>'imported data from Web Calc'!AV147</f>
        <v>0.000698690430518733</v>
      </c>
      <c r="BD139" s="69">
        <f>'imported data from Web Calc'!AW147</f>
        <v>0.00111790468882997</v>
      </c>
      <c r="BE139" s="69">
        <f>'imported data from Web Calc'!AX147</f>
        <v>0.00083842851662248</v>
      </c>
      <c r="BF139" s="69">
        <f>'imported data from Web Calc'!AY147</f>
        <v>0.00237554746376369</v>
      </c>
      <c r="BG139" s="69">
        <f>'imported data from Web Calc'!AZ147</f>
        <v>0.00531004727194237</v>
      </c>
      <c r="BH139" s="69">
        <f>'imported data from Web Calc'!BA147</f>
        <v>0.00223580937765995</v>
      </c>
      <c r="BI139" s="69">
        <f>'imported data from Web Calc'!BB147</f>
        <v>0.00475109492752738</v>
      </c>
      <c r="BJ139" s="69">
        <f>'imported data from Web Calc'!BC147</f>
        <v>0.000698690430518733</v>
      </c>
      <c r="BK139" s="69">
        <f>'imported data from Web Calc'!BE147</f>
        <v>0.000279476172207493</v>
      </c>
      <c r="BL139" s="69">
        <f>'imported data from Web Calc'!BF147</f>
        <v>0.000978166602726226</v>
      </c>
      <c r="BM139" s="69">
        <f>'imported data from Web Calc'!BG147</f>
        <v>0.000279476172207493</v>
      </c>
      <c r="BN139" s="69">
        <f>'imported data from Web Calc'!BH147</f>
        <v>0</v>
      </c>
      <c r="BO139" s="69">
        <f>'imported data from Web Calc'!BI147</f>
        <v>0.00111790468882997</v>
      </c>
      <c r="BP139" s="69">
        <f>'imported data from Web Calc'!BJ147</f>
        <v>0.000978166602726226</v>
      </c>
      <c r="BQ139" s="69">
        <f>'imported data from Web Calc'!BK147</f>
        <v>0.00279476172207493</v>
      </c>
      <c r="BR139" s="69">
        <f>'imported data from Web Calc'!BL147</f>
        <v>0.000698690430518733</v>
      </c>
      <c r="BS139" s="69">
        <f>'imported data from Web Calc'!BM147</f>
        <v>0.00041921425831124</v>
      </c>
      <c r="BT139" s="69">
        <f>'imported data from Web Calc'!BN147</f>
        <v>0.00111790468882997</v>
      </c>
      <c r="BU139" s="69">
        <f>'imported data from Web Calc'!BO147</f>
        <v>0.00153711894714121</v>
      </c>
      <c r="BV139" s="69">
        <f>'imported data from Web Calc'!BQ147</f>
        <v>0.000558952344414986</v>
      </c>
      <c r="BW139" s="69">
        <f>'imported data from Web Calc'!BR147</f>
        <v>0.00111790468882997</v>
      </c>
      <c r="BX139" s="69">
        <f>'imported data from Web Calc'!BS147</f>
        <v>0.00307423789428243</v>
      </c>
      <c r="BY139" s="69">
        <f>'imported data from Web Calc'!BT147</f>
        <v>0.0041921425831124</v>
      </c>
      <c r="BZ139" s="69">
        <f>'imported data from Web Calc'!BU147</f>
        <v>0.00181659511934871</v>
      </c>
      <c r="CA139" s="69">
        <f>'imported data from Web Calc'!BV147</f>
        <v>0.00139738086103747</v>
      </c>
      <c r="CB139" s="69">
        <f>'imported data from Web Calc'!BW147</f>
        <v>0.00181659511934871</v>
      </c>
      <c r="CC139" s="69">
        <f>'imported data from Web Calc'!BX147</f>
        <v>0.00363319023869741</v>
      </c>
      <c r="CD139" s="69">
        <f>'imported data from Web Calc'!BY147</f>
        <v>0.000558952344414986</v>
      </c>
      <c r="CE139" s="69">
        <f>'imported data from Web Calc'!BZ147</f>
        <v>0.00041921425831124</v>
      </c>
      <c r="CF139" s="69">
        <f>'imported data from Web Calc'!CA147</f>
        <v>0.00139738086103747</v>
      </c>
      <c r="CG139" s="69">
        <f>'imported data from Web Calc'!CC147</f>
        <v>0.00349345215259367</v>
      </c>
      <c r="CH139" s="69">
        <f>'imported data from Web Calc'!CD147</f>
        <v>0.000558952344414986</v>
      </c>
      <c r="CI139" s="69">
        <f>'imported data from Web Calc'!CE147</f>
        <v>0.000698690430518733</v>
      </c>
      <c r="CJ139" s="69">
        <f>'imported data from Web Calc'!CF147</f>
        <v>0.00041921425831124</v>
      </c>
      <c r="CK139" s="69">
        <f>'imported data from Web Calc'!CG147</f>
        <v>0.000978166602726226</v>
      </c>
      <c r="CL139" s="69">
        <f>'imported data from Web Calc'!CH147</f>
        <v>0.00083842851662248</v>
      </c>
      <c r="CM139" s="69">
        <f>'imported data from Web Calc'!CI147</f>
        <v>0.00041921425831124</v>
      </c>
      <c r="CN139" s="69">
        <f>'imported data from Web Calc'!CJ147</f>
        <v>0</v>
      </c>
      <c r="CO139" s="69">
        <f>'imported data from Web Calc'!CK147</f>
        <v>0.00614847578856485</v>
      </c>
      <c r="CP139" s="69">
        <f>'imported data from Web Calc'!CL147</f>
        <v>0.00391266641090491</v>
      </c>
      <c r="CQ139" s="69">
        <f>'imported data from Web Calc'!CM147</f>
        <v>0.00181659511934871</v>
      </c>
      <c r="CR139" s="69">
        <f>'imported data from Web Calc'!CO147</f>
        <v>0.00167685703324496</v>
      </c>
      <c r="CS139" s="69">
        <f>'imported data from Web Calc'!CP147</f>
        <v>0.00279476172207493</v>
      </c>
      <c r="CT139" s="69">
        <f>'imported data from Web Calc'!CQ147</f>
        <v>0.00195633320545245</v>
      </c>
      <c r="CU139" s="69">
        <f>'imported data from Web Calc'!CR147</f>
        <v>0.00111790468882997</v>
      </c>
      <c r="CV139" s="69">
        <f>'imported data from Web Calc'!CS147</f>
        <v>0.00181659511934871</v>
      </c>
      <c r="CW139" s="69">
        <f>'imported data from Web Calc'!CT147</f>
        <v>0.00321397598038617</v>
      </c>
      <c r="CX139" s="69">
        <f>'imported data from Web Calc'!CU147</f>
        <v>0.00475109492752738</v>
      </c>
      <c r="CY139" s="69">
        <f>'imported data from Web Calc'!CV147</f>
        <v>0.00503057109973488</v>
      </c>
      <c r="CZ139" s="69">
        <f>'imported data from Web Calc'!CW147</f>
        <v>0.000978166602726226</v>
      </c>
      <c r="DA139" s="69">
        <f>'imported data from Web Calc'!CX147</f>
        <v>0.000139738086103747</v>
      </c>
      <c r="DB139" s="69">
        <f>'imported data from Web Calc'!CY147</f>
        <v>0.00139738086103747</v>
      </c>
      <c r="DC139" s="69">
        <f>'imported data from Web Calc'!DA147</f>
        <v>0.00195633320545245</v>
      </c>
      <c r="DD139" s="69">
        <f>'imported data from Web Calc'!DB147</f>
        <v>0.00041921425831124</v>
      </c>
      <c r="DE139" s="69">
        <f>'imported data from Web Calc'!DC147</f>
        <v>0.00041921425831124</v>
      </c>
      <c r="DF139" s="69">
        <f>'imported data from Web Calc'!DD147</f>
        <v>0</v>
      </c>
      <c r="DG139" s="69">
        <f>'imported data from Web Calc'!DE147</f>
        <v>0.000978166602726226</v>
      </c>
      <c r="DH139" s="69">
        <f>'imported data from Web Calc'!DF147</f>
        <v>0.00153711894714121</v>
      </c>
      <c r="DI139" s="81"/>
      <c r="DJ139" s="66">
        <f t="shared" si="133"/>
        <v>0.00177467369351758</v>
      </c>
      <c r="DK139" s="66">
        <f t="shared" si="138"/>
        <v>0.0012157213491026</v>
      </c>
      <c r="DL139" s="66">
        <f t="shared" si="138"/>
        <v>0.00177467369351758</v>
      </c>
      <c r="DM139" s="66">
        <f t="shared" si="138"/>
        <v>0.00163493560741384</v>
      </c>
      <c r="DN139" s="66">
        <f t="shared" si="138"/>
        <v>0.00554760201831874</v>
      </c>
      <c r="DO139" s="66">
        <f t="shared" si="138"/>
        <v>0.00177467369351758</v>
      </c>
      <c r="DP139" s="66">
        <f t="shared" si="138"/>
        <v>0.00107598326299885</v>
      </c>
      <c r="DQ139" s="66">
        <f t="shared" si="138"/>
        <v>0.000656769004687609</v>
      </c>
      <c r="DR139" s="66">
        <f t="shared" si="138"/>
        <v>0.00261310221014006</v>
      </c>
      <c r="DS139" s="66">
        <f t="shared" si="138"/>
        <v>0.00205414986572507</v>
      </c>
      <c r="DT139" s="66">
        <f t="shared" si="138"/>
        <v>0.00289257838234755</v>
      </c>
      <c r="DU139" s="66">
        <f t="shared" si="138"/>
        <v>0.00359126881286629</v>
      </c>
      <c r="DV139" s="66">
        <f t="shared" si="138"/>
        <v>0</v>
      </c>
      <c r="DW139" s="66">
        <f t="shared" si="138"/>
        <v>0.000377292832480116</v>
      </c>
      <c r="DX139" s="66">
        <f t="shared" si="138"/>
        <v>0.00135545943520634</v>
      </c>
      <c r="DY139" s="66">
        <f t="shared" si="138"/>
        <v>0.000377292832480116</v>
      </c>
      <c r="DZ139" s="66">
        <f t="shared" si="138"/>
        <v>0.000377292832480116</v>
      </c>
      <c r="EA139" s="66">
        <f t="shared" si="138"/>
        <v>0.00107598326299885</v>
      </c>
      <c r="EB139" s="66">
        <f t="shared" si="138"/>
        <v>0.000377292832480116</v>
      </c>
      <c r="EC139" s="66">
        <f t="shared" si="138"/>
        <v>0.00387074498507378</v>
      </c>
      <c r="ED139" s="66">
        <f t="shared" si="138"/>
        <v>0.00163493560741384</v>
      </c>
      <c r="EE139" s="66">
        <f t="shared" si="138"/>
        <v>0.0012157213491026</v>
      </c>
      <c r="EF139" s="66">
        <f t="shared" si="138"/>
        <v>0.00373100689897003</v>
      </c>
      <c r="EG139" s="66">
        <f t="shared" si="138"/>
        <v>0.000517030918583863</v>
      </c>
      <c r="EH139" s="66">
        <f t="shared" si="138"/>
        <v>0.0012157213491026</v>
      </c>
      <c r="EI139" s="66">
        <f t="shared" si="138"/>
        <v>0.0012157213491026</v>
      </c>
      <c r="EJ139" s="66">
        <f t="shared" si="138"/>
        <v>0.000656769004687609</v>
      </c>
      <c r="EK139" s="66">
        <f t="shared" si="138"/>
        <v>0.00163493560741384</v>
      </c>
      <c r="EL139" s="66">
        <f t="shared" si="138"/>
        <v>0.00177467369351758</v>
      </c>
      <c r="EM139" s="66">
        <f t="shared" si="138"/>
        <v>0.00694498287935621</v>
      </c>
      <c r="EN139" s="66">
        <f t="shared" si="138"/>
        <v>0.000936245176895102</v>
      </c>
      <c r="EO139" s="66">
        <f t="shared" si="138"/>
        <v>0.000237554746376369</v>
      </c>
      <c r="EP139" s="66">
        <f t="shared" si="138"/>
        <v>0.0012157213491026</v>
      </c>
      <c r="EQ139" s="66">
        <f t="shared" si="138"/>
        <v>0.000936245176895102</v>
      </c>
      <c r="ER139" s="66">
        <f t="shared" si="138"/>
        <v>0.000517030918583863</v>
      </c>
      <c r="ES139" s="66">
        <f t="shared" si="138"/>
        <v>0</v>
      </c>
      <c r="ET139" s="66">
        <f t="shared" si="138"/>
        <v>0.00107598326299885</v>
      </c>
      <c r="EU139" s="66">
        <f t="shared" si="138"/>
        <v>0.000517030918583863</v>
      </c>
      <c r="EV139" s="66">
        <f t="shared" si="138"/>
        <v>9.78166602726226e-5</v>
      </c>
      <c r="EW139" s="66">
        <f t="shared" si="138"/>
        <v>0.00219388795182882</v>
      </c>
      <c r="EX139" s="66">
        <f t="shared" si="138"/>
        <v>0.000656769004687609</v>
      </c>
      <c r="EY139" s="66">
        <f t="shared" si="138"/>
        <v>0.00107598326299885</v>
      </c>
      <c r="EZ139" s="66">
        <f t="shared" si="138"/>
        <v>0.000796507090791356</v>
      </c>
      <c r="FA139" s="66">
        <f t="shared" si="138"/>
        <v>0.00233362603793257</v>
      </c>
      <c r="FB139" s="66">
        <f t="shared" si="138"/>
        <v>0.00526812584611125</v>
      </c>
      <c r="FC139" s="66">
        <f t="shared" si="138"/>
        <v>0.00219388795182882</v>
      </c>
      <c r="FD139" s="66">
        <f t="shared" si="138"/>
        <v>0.00470917350169626</v>
      </c>
      <c r="FE139" s="66">
        <f t="shared" si="138"/>
        <v>0.000656769004687609</v>
      </c>
      <c r="FF139" s="66">
        <f t="shared" si="138"/>
        <v>0.000237554746376369</v>
      </c>
      <c r="FG139" s="66">
        <f t="shared" si="138"/>
        <v>0.000936245176895102</v>
      </c>
      <c r="FH139" s="66">
        <f t="shared" si="138"/>
        <v>0.000237554746376369</v>
      </c>
      <c r="FI139" s="66">
        <f t="shared" si="138"/>
        <v>0</v>
      </c>
      <c r="FJ139" s="66">
        <f t="shared" si="138"/>
        <v>0.00107598326299885</v>
      </c>
      <c r="FK139" s="66">
        <f t="shared" si="138"/>
        <v>0.000936245176895102</v>
      </c>
      <c r="FL139" s="66">
        <f t="shared" si="138"/>
        <v>0.00275284029624381</v>
      </c>
      <c r="FM139" s="66">
        <f t="shared" si="138"/>
        <v>0.000656769004687609</v>
      </c>
      <c r="FN139" s="66">
        <f t="shared" si="138"/>
        <v>0.000377292832480116</v>
      </c>
      <c r="FO139" s="66">
        <f t="shared" si="138"/>
        <v>0.00107598326299885</v>
      </c>
      <c r="FP139" s="66">
        <f t="shared" si="138"/>
        <v>0.00149519752131009</v>
      </c>
      <c r="FQ139" s="66">
        <f t="shared" si="138"/>
        <v>0.000517030918583863</v>
      </c>
      <c r="FR139" s="66">
        <f t="shared" si="138"/>
        <v>0.00107598326299885</v>
      </c>
      <c r="FS139" s="66">
        <f t="shared" si="138"/>
        <v>0.0030323164684513</v>
      </c>
      <c r="FT139" s="66">
        <f t="shared" si="138"/>
        <v>0.00415022115728127</v>
      </c>
      <c r="FU139" s="66">
        <f t="shared" si="138"/>
        <v>0.00177467369351758</v>
      </c>
      <c r="FV139" s="66">
        <f t="shared" si="137"/>
        <v>0.00135545943520634</v>
      </c>
      <c r="FW139" s="66">
        <f t="shared" si="135"/>
        <v>0.00177467369351758</v>
      </c>
      <c r="FX139" s="66">
        <f t="shared" si="135"/>
        <v>0.00359126881286629</v>
      </c>
      <c r="FY139" s="66">
        <f t="shared" si="135"/>
        <v>0.000517030918583863</v>
      </c>
      <c r="FZ139" s="66">
        <f t="shared" si="135"/>
        <v>0.000377292832480116</v>
      </c>
      <c r="GA139" s="66">
        <f t="shared" si="135"/>
        <v>0.00135545943520634</v>
      </c>
      <c r="GB139" s="66">
        <f t="shared" si="135"/>
        <v>0.00345153072676254</v>
      </c>
      <c r="GC139" s="66">
        <f t="shared" si="135"/>
        <v>0.000517030918583863</v>
      </c>
      <c r="GD139" s="66">
        <f t="shared" si="135"/>
        <v>0.000656769004687609</v>
      </c>
      <c r="GE139" s="66">
        <f t="shared" si="135"/>
        <v>0.000377292832480116</v>
      </c>
      <c r="GF139" s="66">
        <f t="shared" si="135"/>
        <v>0.000936245176895102</v>
      </c>
      <c r="GG139" s="66">
        <f t="shared" si="135"/>
        <v>0.000796507090791356</v>
      </c>
      <c r="GH139" s="66">
        <f t="shared" si="135"/>
        <v>0.000377292832480116</v>
      </c>
      <c r="GI139" s="66">
        <f t="shared" si="135"/>
        <v>0</v>
      </c>
      <c r="GJ139" s="66">
        <f t="shared" si="135"/>
        <v>0.00610655436273373</v>
      </c>
      <c r="GK139" s="66">
        <f t="shared" si="135"/>
        <v>0.00387074498507378</v>
      </c>
      <c r="GL139" s="66">
        <f t="shared" si="135"/>
        <v>0.00177467369351758</v>
      </c>
      <c r="GM139" s="66">
        <f t="shared" si="135"/>
        <v>0.00163493560741384</v>
      </c>
      <c r="GN139" s="66">
        <f t="shared" ref="GN139:HC153" si="139">IF(CS139-$N139&gt;0,CS139-$N139,0)</f>
        <v>0.00275284029624381</v>
      </c>
      <c r="GO139" s="66">
        <f t="shared" si="139"/>
        <v>0.00191441177962133</v>
      </c>
      <c r="GP139" s="66">
        <f t="shared" si="139"/>
        <v>0.00107598326299885</v>
      </c>
      <c r="GQ139" s="66">
        <f t="shared" si="139"/>
        <v>0.00177467369351758</v>
      </c>
      <c r="GR139" s="66">
        <f t="shared" si="139"/>
        <v>0.00317205455455505</v>
      </c>
      <c r="GS139" s="66">
        <f t="shared" si="139"/>
        <v>0.00470917350169626</v>
      </c>
      <c r="GT139" s="66">
        <f t="shared" si="139"/>
        <v>0.00498864967390375</v>
      </c>
      <c r="GU139" s="66">
        <f t="shared" si="139"/>
        <v>0.000936245176895102</v>
      </c>
      <c r="GV139" s="66">
        <f t="shared" si="139"/>
        <v>9.78166602726226e-5</v>
      </c>
      <c r="GW139" s="66">
        <f t="shared" si="139"/>
        <v>0.00135545943520634</v>
      </c>
      <c r="GX139" s="66">
        <f t="shared" si="139"/>
        <v>0.00191441177962133</v>
      </c>
      <c r="GY139" s="66">
        <f t="shared" si="139"/>
        <v>0.000377292832480116</v>
      </c>
      <c r="GZ139" s="66">
        <f t="shared" si="139"/>
        <v>0.000377292832480116</v>
      </c>
      <c r="HA139" s="66">
        <f t="shared" si="139"/>
        <v>0</v>
      </c>
      <c r="HB139" s="66">
        <f t="shared" si="139"/>
        <v>0.000936245176895102</v>
      </c>
      <c r="HC139" s="66">
        <f t="shared" si="139"/>
        <v>0.00149519752131009</v>
      </c>
      <c r="HD139" s="66"/>
    </row>
    <row r="140" spans="1:212">
      <c r="A140">
        <f>'imported data from Web Calc'!A148</f>
        <v>788.5</v>
      </c>
      <c r="B140" t="str">
        <f>'imported data from Web Calc'!B148</f>
        <v>C42H78O10PN</v>
      </c>
      <c r="C140" s="61" t="str">
        <f>'imported data from Web Calc'!C148</f>
        <v>PS(36:2)</v>
      </c>
      <c r="D140" s="69">
        <f>'imported data from Web Calc'!H148</f>
        <v>0.000139738086103747</v>
      </c>
      <c r="E140" s="69">
        <f>'imported data from Web Calc'!T148</f>
        <v>0</v>
      </c>
      <c r="F140" s="69">
        <f>'imported data from Web Calc'!AF148</f>
        <v>0</v>
      </c>
      <c r="G140" s="69">
        <f>'imported data from Web Calc'!AR148</f>
        <v>0</v>
      </c>
      <c r="H140" s="69">
        <f>'imported data from Web Calc'!BD148</f>
        <v>0</v>
      </c>
      <c r="I140" s="69">
        <f>'imported data from Web Calc'!BP148</f>
        <v>0</v>
      </c>
      <c r="J140" s="69">
        <f>'imported data from Web Calc'!CB148</f>
        <v>0.000139738086103747</v>
      </c>
      <c r="K140" s="69">
        <f>'imported data from Web Calc'!CN148</f>
        <v>0</v>
      </c>
      <c r="L140" s="69">
        <f>'imported data from Web Calc'!CZ148</f>
        <v>0</v>
      </c>
      <c r="M140" s="69">
        <f>'imported data from Web Calc'!DG148</f>
        <v>0</v>
      </c>
      <c r="N140" s="78">
        <f t="shared" si="136"/>
        <v>2.79476172207493e-5</v>
      </c>
      <c r="O140" s="69">
        <f>'imported data from Web Calc'!D148</f>
        <v>0.00139738086103747</v>
      </c>
      <c r="P140" s="69">
        <f>'imported data from Web Calc'!E148</f>
        <v>0.00111790468882997</v>
      </c>
      <c r="Q140" s="69">
        <f>'imported data from Web Calc'!F148</f>
        <v>0.00111790468882997</v>
      </c>
      <c r="R140" s="69">
        <f>'imported data from Web Calc'!G148</f>
        <v>0.000978166602726226</v>
      </c>
      <c r="S140" s="69">
        <f>'imported data from Web Calc'!I148</f>
        <v>0.00433188066921614</v>
      </c>
      <c r="T140" s="69">
        <f>'imported data from Web Calc'!J148</f>
        <v>0.00265502363597119</v>
      </c>
      <c r="U140" s="69">
        <f>'imported data from Web Calc'!K148</f>
        <v>0.000558952344414986</v>
      </c>
      <c r="V140" s="69">
        <f>'imported data from Web Calc'!L148</f>
        <v>0.000279476172207493</v>
      </c>
      <c r="W140" s="69">
        <f>'imported data from Web Calc'!M148</f>
        <v>0.00251528554986744</v>
      </c>
      <c r="X140" s="69">
        <f>'imported data from Web Calc'!N148</f>
        <v>0.0020960712915562</v>
      </c>
      <c r="Y140" s="69">
        <f>'imported data from Web Calc'!O148</f>
        <v>0.00265502363597119</v>
      </c>
      <c r="Z140" s="69">
        <f>'imported data from Web Calc'!P148</f>
        <v>0.00307423789428243</v>
      </c>
      <c r="AA140" s="69">
        <f>'imported data from Web Calc'!Q148</f>
        <v>0.000279476172207493</v>
      </c>
      <c r="AB140" s="69">
        <f>'imported data from Web Calc'!R148</f>
        <v>0.000279476172207493</v>
      </c>
      <c r="AC140" s="69">
        <f>'imported data from Web Calc'!S148</f>
        <v>0.00083842851662248</v>
      </c>
      <c r="AD140" s="69">
        <f>'imported data from Web Calc'!U148</f>
        <v>0.000139738086103747</v>
      </c>
      <c r="AE140" s="69">
        <f>'imported data from Web Calc'!V148</f>
        <v>0.000139738086103747</v>
      </c>
      <c r="AF140" s="69">
        <f>'imported data from Web Calc'!W148</f>
        <v>0.000558952344414986</v>
      </c>
      <c r="AG140" s="69">
        <f>'imported data from Web Calc'!X148</f>
        <v>0.000279476172207493</v>
      </c>
      <c r="AH140" s="69">
        <f>'imported data from Web Calc'!Y148</f>
        <v>0.00363319023869741</v>
      </c>
      <c r="AI140" s="69">
        <f>'imported data from Web Calc'!Z148</f>
        <v>0.00111790468882997</v>
      </c>
      <c r="AJ140" s="69">
        <f>'imported data from Web Calc'!AA148</f>
        <v>0.000698690430518733</v>
      </c>
      <c r="AK140" s="69">
        <f>'imported data from Web Calc'!AB148</f>
        <v>0.00377292832480116</v>
      </c>
      <c r="AL140" s="69">
        <f>'imported data from Web Calc'!AC148</f>
        <v>0.000558952344414986</v>
      </c>
      <c r="AM140" s="69">
        <f>'imported data from Web Calc'!AD148</f>
        <v>0.00083842851662248</v>
      </c>
      <c r="AN140" s="69">
        <f>'imported data from Web Calc'!AE148</f>
        <v>0.000978166602726226</v>
      </c>
      <c r="AO140" s="69">
        <f>'imported data from Web Calc'!AG148</f>
        <v>0.000279476172207493</v>
      </c>
      <c r="AP140" s="69">
        <f>'imported data from Web Calc'!AH148</f>
        <v>0.00083842851662248</v>
      </c>
      <c r="AQ140" s="69">
        <f>'imported data from Web Calc'!AI148</f>
        <v>0.000978166602726226</v>
      </c>
      <c r="AR140" s="69">
        <f>'imported data from Web Calc'!AJ148</f>
        <v>0.00447161875531989</v>
      </c>
      <c r="AS140" s="69">
        <f>'imported data from Web Calc'!AK148</f>
        <v>0.00041921425831124</v>
      </c>
      <c r="AT140" s="69">
        <f>'imported data from Web Calc'!AL148</f>
        <v>0.000139738086103747</v>
      </c>
      <c r="AU140" s="69">
        <f>'imported data from Web Calc'!AM148</f>
        <v>0.000978166602726226</v>
      </c>
      <c r="AV140" s="69">
        <f>'imported data from Web Calc'!AN148</f>
        <v>0.00083842851662248</v>
      </c>
      <c r="AW140" s="69">
        <f>'imported data from Web Calc'!AO148</f>
        <v>0.000558952344414986</v>
      </c>
      <c r="AX140" s="69">
        <f>'imported data from Web Calc'!AP148</f>
        <v>0.000139738086103747</v>
      </c>
      <c r="AY140" s="69">
        <f>'imported data from Web Calc'!AQ148</f>
        <v>0.00083842851662248</v>
      </c>
      <c r="AZ140" s="69">
        <f>'imported data from Web Calc'!AS148</f>
        <v>0.000558952344414986</v>
      </c>
      <c r="BA140" s="69">
        <f>'imported data from Web Calc'!AT148</f>
        <v>0.000139738086103747</v>
      </c>
      <c r="BB140" s="69">
        <f>'imported data from Web Calc'!AU148</f>
        <v>0.0020960712915562</v>
      </c>
      <c r="BC140" s="69">
        <f>'imported data from Web Calc'!AV148</f>
        <v>0.000978166602726226</v>
      </c>
      <c r="BD140" s="69">
        <f>'imported data from Web Calc'!AW148</f>
        <v>0.00111790468882997</v>
      </c>
      <c r="BE140" s="69">
        <f>'imported data from Web Calc'!AX148</f>
        <v>0.00125764277493372</v>
      </c>
      <c r="BF140" s="69">
        <f>'imported data from Web Calc'!AY148</f>
        <v>0.00125764277493372</v>
      </c>
      <c r="BG140" s="69">
        <f>'imported data from Web Calc'!AZ148</f>
        <v>0.00391266641090491</v>
      </c>
      <c r="BH140" s="69">
        <f>'imported data from Web Calc'!BA148</f>
        <v>0.00139738086103747</v>
      </c>
      <c r="BI140" s="69">
        <f>'imported data from Web Calc'!BB148</f>
        <v>0.00377292832480116</v>
      </c>
      <c r="BJ140" s="69">
        <f>'imported data from Web Calc'!BC148</f>
        <v>0.00153711894714121</v>
      </c>
      <c r="BK140" s="69">
        <f>'imported data from Web Calc'!BE148</f>
        <v>0.00041921425831124</v>
      </c>
      <c r="BL140" s="69">
        <f>'imported data from Web Calc'!BF148</f>
        <v>0.00041921425831124</v>
      </c>
      <c r="BM140" s="69">
        <f>'imported data from Web Calc'!BG148</f>
        <v>0.000279476172207493</v>
      </c>
      <c r="BN140" s="69">
        <f>'imported data from Web Calc'!BH148</f>
        <v>0</v>
      </c>
      <c r="BO140" s="69">
        <f>'imported data from Web Calc'!BI148</f>
        <v>0.000978166602726226</v>
      </c>
      <c r="BP140" s="69">
        <f>'imported data from Web Calc'!BJ148</f>
        <v>0.00111790468882997</v>
      </c>
      <c r="BQ140" s="69">
        <f>'imported data from Web Calc'!BK148</f>
        <v>0.00223580937765995</v>
      </c>
      <c r="BR140" s="69">
        <f>'imported data from Web Calc'!BL148</f>
        <v>0.000279476172207493</v>
      </c>
      <c r="BS140" s="69">
        <f>'imported data from Web Calc'!BM148</f>
        <v>0.000139738086103747</v>
      </c>
      <c r="BT140" s="69">
        <f>'imported data from Web Calc'!BN148</f>
        <v>0</v>
      </c>
      <c r="BU140" s="69">
        <f>'imported data from Web Calc'!BO148</f>
        <v>0.00167685703324496</v>
      </c>
      <c r="BV140" s="69">
        <f>'imported data from Web Calc'!BQ148</f>
        <v>0.00153711894714121</v>
      </c>
      <c r="BW140" s="69">
        <f>'imported data from Web Calc'!BR148</f>
        <v>0.000978166602726226</v>
      </c>
      <c r="BX140" s="69">
        <f>'imported data from Web Calc'!BS148</f>
        <v>0.00279476172207493</v>
      </c>
      <c r="BY140" s="69">
        <f>'imported data from Web Calc'!BT148</f>
        <v>0.00153711894714121</v>
      </c>
      <c r="BZ140" s="69">
        <f>'imported data from Web Calc'!BU148</f>
        <v>0.00153711894714121</v>
      </c>
      <c r="CA140" s="69">
        <f>'imported data from Web Calc'!BV148</f>
        <v>0.00111790468882997</v>
      </c>
      <c r="CB140" s="69">
        <f>'imported data from Web Calc'!BW148</f>
        <v>0.00167685703324496</v>
      </c>
      <c r="CC140" s="69">
        <f>'imported data from Web Calc'!BX148</f>
        <v>0.00251528554986744</v>
      </c>
      <c r="CD140" s="69">
        <f>'imported data from Web Calc'!BY148</f>
        <v>0.00041921425831124</v>
      </c>
      <c r="CE140" s="69">
        <f>'imported data from Web Calc'!BZ148</f>
        <v>0</v>
      </c>
      <c r="CF140" s="69">
        <f>'imported data from Web Calc'!CA148</f>
        <v>0.00111790468882997</v>
      </c>
      <c r="CG140" s="69">
        <f>'imported data from Web Calc'!CC148</f>
        <v>0.00223580937765995</v>
      </c>
      <c r="CH140" s="69">
        <f>'imported data from Web Calc'!CD148</f>
        <v>0.00041921425831124</v>
      </c>
      <c r="CI140" s="69">
        <f>'imported data from Web Calc'!CE148</f>
        <v>0.00041921425831124</v>
      </c>
      <c r="CJ140" s="69">
        <f>'imported data from Web Calc'!CF148</f>
        <v>0.000279476172207493</v>
      </c>
      <c r="CK140" s="69">
        <f>'imported data from Web Calc'!CG148</f>
        <v>0.00041921425831124</v>
      </c>
      <c r="CL140" s="69">
        <f>'imported data from Web Calc'!CH148</f>
        <v>0.000279476172207493</v>
      </c>
      <c r="CM140" s="69">
        <f>'imported data from Web Calc'!CI148</f>
        <v>0.000139738086103747</v>
      </c>
      <c r="CN140" s="69">
        <f>'imported data from Web Calc'!CJ148</f>
        <v>0</v>
      </c>
      <c r="CO140" s="69">
        <f>'imported data from Web Calc'!CK148</f>
        <v>0.00349345215259367</v>
      </c>
      <c r="CP140" s="69">
        <f>'imported data from Web Calc'!CL148</f>
        <v>0.00335371406648992</v>
      </c>
      <c r="CQ140" s="69">
        <f>'imported data from Web Calc'!CM148</f>
        <v>0.00139738086103747</v>
      </c>
      <c r="CR140" s="69">
        <f>'imported data from Web Calc'!CO148</f>
        <v>0.00125764277493372</v>
      </c>
      <c r="CS140" s="69">
        <f>'imported data from Web Calc'!CP148</f>
        <v>0.00167685703324496</v>
      </c>
      <c r="CT140" s="69">
        <f>'imported data from Web Calc'!CQ148</f>
        <v>0.00139738086103747</v>
      </c>
      <c r="CU140" s="69">
        <f>'imported data from Web Calc'!CR148</f>
        <v>0.00111790468882997</v>
      </c>
      <c r="CV140" s="69">
        <f>'imported data from Web Calc'!CS148</f>
        <v>0.00139738086103747</v>
      </c>
      <c r="CW140" s="69">
        <f>'imported data from Web Calc'!CT148</f>
        <v>0.00293449980817868</v>
      </c>
      <c r="CX140" s="69">
        <f>'imported data from Web Calc'!CU148</f>
        <v>0.0041921425831124</v>
      </c>
      <c r="CY140" s="69">
        <f>'imported data from Web Calc'!CV148</f>
        <v>0.00293449980817868</v>
      </c>
      <c r="CZ140" s="69">
        <f>'imported data from Web Calc'!CW148</f>
        <v>0.00083842851662248</v>
      </c>
      <c r="DA140" s="69">
        <f>'imported data from Web Calc'!CX148</f>
        <v>0.000139738086103747</v>
      </c>
      <c r="DB140" s="69">
        <f>'imported data from Web Calc'!CY148</f>
        <v>0.00153711894714121</v>
      </c>
      <c r="DC140" s="69">
        <f>'imported data from Web Calc'!DA148</f>
        <v>0.00181659511934871</v>
      </c>
      <c r="DD140" s="69">
        <f>'imported data from Web Calc'!DB148</f>
        <v>0.00041921425831124</v>
      </c>
      <c r="DE140" s="69">
        <f>'imported data from Web Calc'!DC148</f>
        <v>0</v>
      </c>
      <c r="DF140" s="69">
        <f>'imported data from Web Calc'!DD148</f>
        <v>0</v>
      </c>
      <c r="DG140" s="69">
        <f>'imported data from Web Calc'!DE148</f>
        <v>0.000978166602726226</v>
      </c>
      <c r="DH140" s="69">
        <f>'imported data from Web Calc'!DF148</f>
        <v>0.000978166602726226</v>
      </c>
      <c r="DI140" s="81"/>
      <c r="DJ140" s="66">
        <f t="shared" si="133"/>
        <v>0.00136943324381672</v>
      </c>
      <c r="DK140" s="66">
        <f t="shared" si="138"/>
        <v>0.00108995707160922</v>
      </c>
      <c r="DL140" s="66">
        <f t="shared" si="138"/>
        <v>0.00108995707160922</v>
      </c>
      <c r="DM140" s="66">
        <f t="shared" si="138"/>
        <v>0.000950218985505477</v>
      </c>
      <c r="DN140" s="66">
        <f t="shared" ref="DN140:FU144" si="140">IF(S140-$N140&gt;0,S140-$N140,0)</f>
        <v>0.0043039330519954</v>
      </c>
      <c r="DO140" s="66">
        <f t="shared" si="140"/>
        <v>0.00262707601875044</v>
      </c>
      <c r="DP140" s="66">
        <f t="shared" si="140"/>
        <v>0.000531004727194237</v>
      </c>
      <c r="DQ140" s="66">
        <f t="shared" si="140"/>
        <v>0.000251528554986744</v>
      </c>
      <c r="DR140" s="66">
        <f t="shared" si="140"/>
        <v>0.00248733793264669</v>
      </c>
      <c r="DS140" s="66">
        <f t="shared" si="140"/>
        <v>0.00206812367433545</v>
      </c>
      <c r="DT140" s="66">
        <f t="shared" si="140"/>
        <v>0.00262707601875044</v>
      </c>
      <c r="DU140" s="66">
        <f t="shared" si="140"/>
        <v>0.00304629027706168</v>
      </c>
      <c r="DV140" s="66">
        <f t="shared" si="140"/>
        <v>0.000251528554986744</v>
      </c>
      <c r="DW140" s="66">
        <f t="shared" si="140"/>
        <v>0.000251528554986744</v>
      </c>
      <c r="DX140" s="66">
        <f t="shared" si="140"/>
        <v>0.00081048089940173</v>
      </c>
      <c r="DY140" s="66">
        <f t="shared" si="140"/>
        <v>0.000111790468882997</v>
      </c>
      <c r="DZ140" s="66">
        <f t="shared" si="140"/>
        <v>0.000111790468882997</v>
      </c>
      <c r="EA140" s="66">
        <f t="shared" si="140"/>
        <v>0.000531004727194237</v>
      </c>
      <c r="EB140" s="66">
        <f t="shared" si="140"/>
        <v>0.000251528554986744</v>
      </c>
      <c r="EC140" s="66">
        <f t="shared" si="140"/>
        <v>0.00360524262147666</v>
      </c>
      <c r="ED140" s="66">
        <f t="shared" si="140"/>
        <v>0.00108995707160922</v>
      </c>
      <c r="EE140" s="66">
        <f t="shared" si="140"/>
        <v>0.000670742813297984</v>
      </c>
      <c r="EF140" s="66">
        <f t="shared" si="140"/>
        <v>0.00374498070758041</v>
      </c>
      <c r="EG140" s="66">
        <f t="shared" si="140"/>
        <v>0.000531004727194237</v>
      </c>
      <c r="EH140" s="66">
        <f t="shared" si="140"/>
        <v>0.00081048089940173</v>
      </c>
      <c r="EI140" s="66">
        <f t="shared" si="140"/>
        <v>0.000950218985505477</v>
      </c>
      <c r="EJ140" s="66">
        <f t="shared" si="140"/>
        <v>0.000251528554986744</v>
      </c>
      <c r="EK140" s="66">
        <f t="shared" si="140"/>
        <v>0.00081048089940173</v>
      </c>
      <c r="EL140" s="66">
        <f t="shared" si="140"/>
        <v>0.000950218985505477</v>
      </c>
      <c r="EM140" s="66">
        <f t="shared" si="140"/>
        <v>0.00444367113809914</v>
      </c>
      <c r="EN140" s="66">
        <f t="shared" si="140"/>
        <v>0.00039126664109049</v>
      </c>
      <c r="EO140" s="66">
        <f t="shared" si="140"/>
        <v>0.000111790468882997</v>
      </c>
      <c r="EP140" s="66">
        <f t="shared" si="140"/>
        <v>0.000950218985505477</v>
      </c>
      <c r="EQ140" s="66">
        <f t="shared" si="140"/>
        <v>0.00081048089940173</v>
      </c>
      <c r="ER140" s="66">
        <f t="shared" si="140"/>
        <v>0.000531004727194237</v>
      </c>
      <c r="ES140" s="66">
        <f t="shared" si="140"/>
        <v>0.000111790468882997</v>
      </c>
      <c r="ET140" s="66">
        <f t="shared" si="140"/>
        <v>0.00081048089940173</v>
      </c>
      <c r="EU140" s="66">
        <f t="shared" si="140"/>
        <v>0.000531004727194237</v>
      </c>
      <c r="EV140" s="66">
        <f t="shared" si="140"/>
        <v>0.000111790468882997</v>
      </c>
      <c r="EW140" s="66">
        <f t="shared" si="140"/>
        <v>0.00206812367433545</v>
      </c>
      <c r="EX140" s="66">
        <f t="shared" si="140"/>
        <v>0.000950218985505477</v>
      </c>
      <c r="EY140" s="66">
        <f t="shared" si="140"/>
        <v>0.00108995707160922</v>
      </c>
      <c r="EZ140" s="66">
        <f t="shared" si="140"/>
        <v>0.00122969515771297</v>
      </c>
      <c r="FA140" s="66">
        <f t="shared" si="140"/>
        <v>0.00122969515771297</v>
      </c>
      <c r="FB140" s="66">
        <f t="shared" si="140"/>
        <v>0.00388471879368416</v>
      </c>
      <c r="FC140" s="66">
        <f t="shared" si="140"/>
        <v>0.00136943324381672</v>
      </c>
      <c r="FD140" s="66">
        <f t="shared" si="140"/>
        <v>0.00374498070758041</v>
      </c>
      <c r="FE140" s="66">
        <f t="shared" si="140"/>
        <v>0.00150917132992046</v>
      </c>
      <c r="FF140" s="66">
        <f t="shared" si="140"/>
        <v>0.00039126664109049</v>
      </c>
      <c r="FG140" s="66">
        <f t="shared" si="140"/>
        <v>0.00039126664109049</v>
      </c>
      <c r="FH140" s="66">
        <f t="shared" si="140"/>
        <v>0.000251528554986744</v>
      </c>
      <c r="FI140" s="66">
        <f t="shared" si="140"/>
        <v>0</v>
      </c>
      <c r="FJ140" s="66">
        <f t="shared" si="140"/>
        <v>0.000950218985505477</v>
      </c>
      <c r="FK140" s="66">
        <f t="shared" si="140"/>
        <v>0.00108995707160922</v>
      </c>
      <c r="FL140" s="66">
        <f t="shared" si="140"/>
        <v>0.0022078617604392</v>
      </c>
      <c r="FM140" s="66">
        <f t="shared" si="140"/>
        <v>0.000251528554986744</v>
      </c>
      <c r="FN140" s="66">
        <f t="shared" si="140"/>
        <v>0.000111790468882997</v>
      </c>
      <c r="FO140" s="66">
        <f t="shared" si="140"/>
        <v>0</v>
      </c>
      <c r="FP140" s="66">
        <f t="shared" si="140"/>
        <v>0.00164890941602421</v>
      </c>
      <c r="FQ140" s="66">
        <f t="shared" si="140"/>
        <v>0.00150917132992046</v>
      </c>
      <c r="FR140" s="66">
        <f t="shared" si="140"/>
        <v>0.000950218985505477</v>
      </c>
      <c r="FS140" s="66">
        <f t="shared" si="140"/>
        <v>0.00276681410485418</v>
      </c>
      <c r="FT140" s="66">
        <f t="shared" si="140"/>
        <v>0.00150917132992046</v>
      </c>
      <c r="FU140" s="66">
        <f t="shared" si="140"/>
        <v>0.00150917132992046</v>
      </c>
      <c r="FV140" s="66">
        <f t="shared" si="137"/>
        <v>0.00108995707160922</v>
      </c>
      <c r="FW140" s="66">
        <f t="shared" ref="FW140:GM154" si="141">IF(CB140-$N140&gt;0,CB140-$N140,0)</f>
        <v>0.00164890941602421</v>
      </c>
      <c r="FX140" s="66">
        <f t="shared" si="141"/>
        <v>0.00248733793264669</v>
      </c>
      <c r="FY140" s="66">
        <f t="shared" si="141"/>
        <v>0.00039126664109049</v>
      </c>
      <c r="FZ140" s="66">
        <f t="shared" si="141"/>
        <v>0</v>
      </c>
      <c r="GA140" s="66">
        <f t="shared" si="141"/>
        <v>0.00108995707160922</v>
      </c>
      <c r="GB140" s="66">
        <f t="shared" si="141"/>
        <v>0.0022078617604392</v>
      </c>
      <c r="GC140" s="66">
        <f t="shared" si="141"/>
        <v>0.00039126664109049</v>
      </c>
      <c r="GD140" s="66">
        <f t="shared" si="141"/>
        <v>0.00039126664109049</v>
      </c>
      <c r="GE140" s="66">
        <f t="shared" si="141"/>
        <v>0.000251528554986744</v>
      </c>
      <c r="GF140" s="66">
        <f t="shared" si="141"/>
        <v>0.00039126664109049</v>
      </c>
      <c r="GG140" s="66">
        <f t="shared" si="141"/>
        <v>0.000251528554986744</v>
      </c>
      <c r="GH140" s="66">
        <f t="shared" si="141"/>
        <v>0.000111790468882997</v>
      </c>
      <c r="GI140" s="66">
        <f t="shared" si="141"/>
        <v>0</v>
      </c>
      <c r="GJ140" s="66">
        <f t="shared" si="141"/>
        <v>0.00346550453537292</v>
      </c>
      <c r="GK140" s="66">
        <f t="shared" si="141"/>
        <v>0.00332576644926917</v>
      </c>
      <c r="GL140" s="66">
        <f t="shared" si="141"/>
        <v>0.00136943324381672</v>
      </c>
      <c r="GM140" s="66">
        <f t="shared" si="141"/>
        <v>0.00122969515771297</v>
      </c>
      <c r="GN140" s="66">
        <f t="shared" si="139"/>
        <v>0.00164890941602421</v>
      </c>
      <c r="GO140" s="66">
        <f t="shared" si="139"/>
        <v>0.00136943324381672</v>
      </c>
      <c r="GP140" s="66">
        <f t="shared" si="139"/>
        <v>0.00108995707160922</v>
      </c>
      <c r="GQ140" s="66">
        <f t="shared" si="139"/>
        <v>0.00136943324381672</v>
      </c>
      <c r="GR140" s="66">
        <f t="shared" si="139"/>
        <v>0.00290655219095793</v>
      </c>
      <c r="GS140" s="66">
        <f t="shared" si="139"/>
        <v>0.00416419496589165</v>
      </c>
      <c r="GT140" s="66">
        <f t="shared" si="139"/>
        <v>0.00290655219095793</v>
      </c>
      <c r="GU140" s="66">
        <f t="shared" si="139"/>
        <v>0.00081048089940173</v>
      </c>
      <c r="GV140" s="66">
        <f t="shared" si="139"/>
        <v>0.000111790468882997</v>
      </c>
      <c r="GW140" s="66">
        <f t="shared" si="139"/>
        <v>0.00150917132992046</v>
      </c>
      <c r="GX140" s="66">
        <f t="shared" si="139"/>
        <v>0.00178864750212796</v>
      </c>
      <c r="GY140" s="66">
        <f t="shared" si="139"/>
        <v>0.00039126664109049</v>
      </c>
      <c r="GZ140" s="66">
        <f t="shared" si="139"/>
        <v>0</v>
      </c>
      <c r="HA140" s="66">
        <f t="shared" si="139"/>
        <v>0</v>
      </c>
      <c r="HB140" s="66">
        <f t="shared" si="139"/>
        <v>0.000950218985505477</v>
      </c>
      <c r="HC140" s="66">
        <f t="shared" si="139"/>
        <v>0.000950218985505477</v>
      </c>
      <c r="HD140" s="66"/>
    </row>
    <row r="141" spans="1:212">
      <c r="A141">
        <f>'imported data from Web Calc'!A149</f>
        <v>790.6</v>
      </c>
      <c r="B141" t="str">
        <f>'imported data from Web Calc'!B149</f>
        <v>C42H80O10PN</v>
      </c>
      <c r="C141" s="61" t="str">
        <f>'imported data from Web Calc'!C149</f>
        <v>PS(36:1)</v>
      </c>
      <c r="D141" s="69">
        <f>'imported data from Web Calc'!H149</f>
        <v>0</v>
      </c>
      <c r="E141" s="69">
        <f>'imported data from Web Calc'!T149</f>
        <v>0</v>
      </c>
      <c r="F141" s="69">
        <f>'imported data from Web Calc'!AF149</f>
        <v>0</v>
      </c>
      <c r="G141" s="69">
        <f>'imported data from Web Calc'!AR149</f>
        <v>0</v>
      </c>
      <c r="H141" s="69">
        <f>'imported data from Web Calc'!BD149</f>
        <v>0</v>
      </c>
      <c r="I141" s="69">
        <f>'imported data from Web Calc'!BP149</f>
        <v>0</v>
      </c>
      <c r="J141" s="69">
        <f>'imported data from Web Calc'!CB149</f>
        <v>0</v>
      </c>
      <c r="K141" s="69">
        <f>'imported data from Web Calc'!CN149</f>
        <v>0</v>
      </c>
      <c r="L141" s="69">
        <f>'imported data from Web Calc'!CZ149</f>
        <v>0</v>
      </c>
      <c r="M141" s="69">
        <f>'imported data from Web Calc'!DG149</f>
        <v>0</v>
      </c>
      <c r="N141" s="78">
        <f t="shared" si="136"/>
        <v>0</v>
      </c>
      <c r="O141" s="69">
        <f>'imported data from Web Calc'!D149</f>
        <v>0.000279476172207493</v>
      </c>
      <c r="P141" s="69">
        <f>'imported data from Web Calc'!E149</f>
        <v>0</v>
      </c>
      <c r="Q141" s="69">
        <f>'imported data from Web Calc'!F149</f>
        <v>0.000139738086103747</v>
      </c>
      <c r="R141" s="69">
        <f>'imported data from Web Calc'!G149</f>
        <v>0.00041921425831124</v>
      </c>
      <c r="S141" s="69">
        <f>'imported data from Web Calc'!I149</f>
        <v>0.000279476172207493</v>
      </c>
      <c r="T141" s="69">
        <f>'imported data from Web Calc'!J149</f>
        <v>0.000279476172207493</v>
      </c>
      <c r="U141" s="69">
        <f>'imported data from Web Calc'!K149</f>
        <v>0</v>
      </c>
      <c r="V141" s="69">
        <f>'imported data from Web Calc'!L149</f>
        <v>0</v>
      </c>
      <c r="W141" s="69">
        <f>'imported data from Web Calc'!M149</f>
        <v>0.000279476172207493</v>
      </c>
      <c r="X141" s="69">
        <f>'imported data from Web Calc'!N149</f>
        <v>0.000558952344414986</v>
      </c>
      <c r="Y141" s="69">
        <f>'imported data from Web Calc'!O149</f>
        <v>0.000279476172207493</v>
      </c>
      <c r="Z141" s="69">
        <f>'imported data from Web Calc'!P149</f>
        <v>0.000558952344414986</v>
      </c>
      <c r="AA141" s="69">
        <f>'imported data from Web Calc'!Q149</f>
        <v>0</v>
      </c>
      <c r="AB141" s="69">
        <f>'imported data from Web Calc'!R149</f>
        <v>0</v>
      </c>
      <c r="AC141" s="69">
        <f>'imported data from Web Calc'!S149</f>
        <v>0</v>
      </c>
      <c r="AD141" s="69">
        <f>'imported data from Web Calc'!U149</f>
        <v>0</v>
      </c>
      <c r="AE141" s="69">
        <f>'imported data from Web Calc'!V149</f>
        <v>0.000139738086103747</v>
      </c>
      <c r="AF141" s="69">
        <f>'imported data from Web Calc'!W149</f>
        <v>0</v>
      </c>
      <c r="AG141" s="69">
        <f>'imported data from Web Calc'!X149</f>
        <v>0</v>
      </c>
      <c r="AH141" s="69">
        <f>'imported data from Web Calc'!Y149</f>
        <v>0.00041921425831124</v>
      </c>
      <c r="AI141" s="69">
        <f>'imported data from Web Calc'!Z149</f>
        <v>0.000279476172207493</v>
      </c>
      <c r="AJ141" s="69">
        <f>'imported data from Web Calc'!AA149</f>
        <v>0</v>
      </c>
      <c r="AK141" s="69">
        <f>'imported data from Web Calc'!AB149</f>
        <v>0.00041921425831124</v>
      </c>
      <c r="AL141" s="69">
        <f>'imported data from Web Calc'!AC149</f>
        <v>0.000139738086103747</v>
      </c>
      <c r="AM141" s="69">
        <f>'imported data from Web Calc'!AD149</f>
        <v>0.000139738086103747</v>
      </c>
      <c r="AN141" s="69">
        <f>'imported data from Web Calc'!AE149</f>
        <v>0.000279476172207493</v>
      </c>
      <c r="AO141" s="69">
        <f>'imported data from Web Calc'!AG149</f>
        <v>0</v>
      </c>
      <c r="AP141" s="69">
        <f>'imported data from Web Calc'!AH149</f>
        <v>0.000279476172207493</v>
      </c>
      <c r="AQ141" s="69">
        <f>'imported data from Web Calc'!AI149</f>
        <v>0.000279476172207493</v>
      </c>
      <c r="AR141" s="69">
        <f>'imported data from Web Calc'!AJ149</f>
        <v>0.000698690430518733</v>
      </c>
      <c r="AS141" s="69">
        <f>'imported data from Web Calc'!AK149</f>
        <v>0.000279476172207493</v>
      </c>
      <c r="AT141" s="69">
        <f>'imported data from Web Calc'!AL149</f>
        <v>0</v>
      </c>
      <c r="AU141" s="69">
        <f>'imported data from Web Calc'!AM149</f>
        <v>0</v>
      </c>
      <c r="AV141" s="69">
        <f>'imported data from Web Calc'!AN149</f>
        <v>0</v>
      </c>
      <c r="AW141" s="69">
        <f>'imported data from Web Calc'!AO149</f>
        <v>0</v>
      </c>
      <c r="AX141" s="69">
        <f>'imported data from Web Calc'!AP149</f>
        <v>0</v>
      </c>
      <c r="AY141" s="69">
        <f>'imported data from Web Calc'!AQ149</f>
        <v>0.000139738086103747</v>
      </c>
      <c r="AZ141" s="69">
        <f>'imported data from Web Calc'!AS149</f>
        <v>0.000139738086103747</v>
      </c>
      <c r="BA141" s="69">
        <f>'imported data from Web Calc'!AT149</f>
        <v>0</v>
      </c>
      <c r="BB141" s="69">
        <f>'imported data from Web Calc'!AU149</f>
        <v>0</v>
      </c>
      <c r="BC141" s="69">
        <f>'imported data from Web Calc'!AV149</f>
        <v>0</v>
      </c>
      <c r="BD141" s="69">
        <f>'imported data from Web Calc'!AW149</f>
        <v>0</v>
      </c>
      <c r="BE141" s="69">
        <f>'imported data from Web Calc'!AX149</f>
        <v>0.000139738086103747</v>
      </c>
      <c r="BF141" s="69">
        <f>'imported data from Web Calc'!AY149</f>
        <v>0.000139738086103747</v>
      </c>
      <c r="BG141" s="69">
        <f>'imported data from Web Calc'!AZ149</f>
        <v>0.00111790468882997</v>
      </c>
      <c r="BH141" s="69">
        <f>'imported data from Web Calc'!BA149</f>
        <v>0</v>
      </c>
      <c r="BI141" s="69">
        <f>'imported data from Web Calc'!BB149</f>
        <v>0.000558952344414986</v>
      </c>
      <c r="BJ141" s="69">
        <f>'imported data from Web Calc'!BC149</f>
        <v>0.000139738086103747</v>
      </c>
      <c r="BK141" s="69">
        <f>'imported data from Web Calc'!BE149</f>
        <v>0.000139738086103747</v>
      </c>
      <c r="BL141" s="69">
        <f>'imported data from Web Calc'!BF149</f>
        <v>0.000279476172207493</v>
      </c>
      <c r="BM141" s="69">
        <f>'imported data from Web Calc'!BG149</f>
        <v>0</v>
      </c>
      <c r="BN141" s="69">
        <f>'imported data from Web Calc'!BH149</f>
        <v>0.000139738086103747</v>
      </c>
      <c r="BO141" s="69">
        <f>'imported data from Web Calc'!BI149</f>
        <v>0.000279476172207493</v>
      </c>
      <c r="BP141" s="69">
        <f>'imported data from Web Calc'!BJ149</f>
        <v>0.000139738086103747</v>
      </c>
      <c r="BQ141" s="69">
        <f>'imported data from Web Calc'!BK149</f>
        <v>0.000139738086103747</v>
      </c>
      <c r="BR141" s="69">
        <f>'imported data from Web Calc'!BL149</f>
        <v>0</v>
      </c>
      <c r="BS141" s="69">
        <f>'imported data from Web Calc'!BM149</f>
        <v>0.000139738086103747</v>
      </c>
      <c r="BT141" s="69">
        <f>'imported data from Web Calc'!BN149</f>
        <v>0</v>
      </c>
      <c r="BU141" s="69">
        <f>'imported data from Web Calc'!BO149</f>
        <v>0</v>
      </c>
      <c r="BV141" s="69">
        <f>'imported data from Web Calc'!BQ149</f>
        <v>0</v>
      </c>
      <c r="BW141" s="69">
        <f>'imported data from Web Calc'!BR149</f>
        <v>0</v>
      </c>
      <c r="BX141" s="69">
        <f>'imported data from Web Calc'!BS149</f>
        <v>0.00041921425831124</v>
      </c>
      <c r="BY141" s="69">
        <f>'imported data from Web Calc'!BT149</f>
        <v>0.000698690430518733</v>
      </c>
      <c r="BZ141" s="69">
        <f>'imported data from Web Calc'!BU149</f>
        <v>0.000139738086103747</v>
      </c>
      <c r="CA141" s="69">
        <f>'imported data from Web Calc'!BV149</f>
        <v>0.000139738086103747</v>
      </c>
      <c r="CB141" s="69">
        <f>'imported data from Web Calc'!BW149</f>
        <v>0.000279476172207493</v>
      </c>
      <c r="CC141" s="69">
        <f>'imported data from Web Calc'!BX149</f>
        <v>0.000978166602726226</v>
      </c>
      <c r="CD141" s="69">
        <f>'imported data from Web Calc'!BY149</f>
        <v>0</v>
      </c>
      <c r="CE141" s="69">
        <f>'imported data from Web Calc'!BZ149</f>
        <v>0</v>
      </c>
      <c r="CF141" s="69">
        <f>'imported data from Web Calc'!CA149</f>
        <v>0.000139738086103747</v>
      </c>
      <c r="CG141" s="69">
        <f>'imported data from Web Calc'!CC149</f>
        <v>0.000139738086103747</v>
      </c>
      <c r="CH141" s="69">
        <f>'imported data from Web Calc'!CD149</f>
        <v>0.000139738086103747</v>
      </c>
      <c r="CI141" s="69">
        <f>'imported data from Web Calc'!CE149</f>
        <v>0</v>
      </c>
      <c r="CJ141" s="69">
        <f>'imported data from Web Calc'!CF149</f>
        <v>0</v>
      </c>
      <c r="CK141" s="69">
        <f>'imported data from Web Calc'!CG149</f>
        <v>0.000279476172207493</v>
      </c>
      <c r="CL141" s="69">
        <f>'imported data from Web Calc'!CH149</f>
        <v>0</v>
      </c>
      <c r="CM141" s="69">
        <f>'imported data from Web Calc'!CI149</f>
        <v>0</v>
      </c>
      <c r="CN141" s="69">
        <f>'imported data from Web Calc'!CJ149</f>
        <v>0</v>
      </c>
      <c r="CO141" s="69">
        <f>'imported data from Web Calc'!CK149</f>
        <v>0.000698690430518733</v>
      </c>
      <c r="CP141" s="69">
        <f>'imported data from Web Calc'!CL149</f>
        <v>0.000279476172207493</v>
      </c>
      <c r="CQ141" s="69">
        <f>'imported data from Web Calc'!CM149</f>
        <v>0.000279476172207493</v>
      </c>
      <c r="CR141" s="69">
        <f>'imported data from Web Calc'!CO149</f>
        <v>0.000558952344414986</v>
      </c>
      <c r="CS141" s="69">
        <f>'imported data from Web Calc'!CP149</f>
        <v>0.000139738086103747</v>
      </c>
      <c r="CT141" s="69">
        <f>'imported data from Web Calc'!CQ149</f>
        <v>0.00041921425831124</v>
      </c>
      <c r="CU141" s="69">
        <f>'imported data from Web Calc'!CR149</f>
        <v>0</v>
      </c>
      <c r="CV141" s="69">
        <f>'imported data from Web Calc'!CS149</f>
        <v>0</v>
      </c>
      <c r="CW141" s="69">
        <f>'imported data from Web Calc'!CT149</f>
        <v>0.000279476172207493</v>
      </c>
      <c r="CX141" s="69">
        <f>'imported data from Web Calc'!CU149</f>
        <v>0.000279476172207493</v>
      </c>
      <c r="CY141" s="69">
        <f>'imported data from Web Calc'!CV149</f>
        <v>0.00083842851662248</v>
      </c>
      <c r="CZ141" s="69">
        <f>'imported data from Web Calc'!CW149</f>
        <v>0</v>
      </c>
      <c r="DA141" s="69">
        <f>'imported data from Web Calc'!CX149</f>
        <v>0</v>
      </c>
      <c r="DB141" s="69">
        <f>'imported data from Web Calc'!CY149</f>
        <v>0</v>
      </c>
      <c r="DC141" s="69">
        <f>'imported data from Web Calc'!DA149</f>
        <v>0.000139738086103747</v>
      </c>
      <c r="DD141" s="69">
        <f>'imported data from Web Calc'!DB149</f>
        <v>0</v>
      </c>
      <c r="DE141" s="69">
        <f>'imported data from Web Calc'!DC149</f>
        <v>0.000139738086103747</v>
      </c>
      <c r="DF141" s="69">
        <f>'imported data from Web Calc'!DD149</f>
        <v>0</v>
      </c>
      <c r="DG141" s="69">
        <f>'imported data from Web Calc'!DE149</f>
        <v>0.000139738086103747</v>
      </c>
      <c r="DH141" s="69">
        <f>'imported data from Web Calc'!DF149</f>
        <v>0.00041921425831124</v>
      </c>
      <c r="DI141" s="81"/>
      <c r="DJ141" s="66">
        <f t="shared" si="133"/>
        <v>0.000279476172207493</v>
      </c>
      <c r="DK141" s="66">
        <f t="shared" ref="DK141:DM156" si="142">IF(P141-$N141&gt;0,P141-$N141,0)</f>
        <v>0</v>
      </c>
      <c r="DL141" s="66">
        <f t="shared" si="142"/>
        <v>0.000139738086103747</v>
      </c>
      <c r="DM141" s="66">
        <f t="shared" si="142"/>
        <v>0.00041921425831124</v>
      </c>
      <c r="DN141" s="66">
        <f t="shared" si="140"/>
        <v>0.000279476172207493</v>
      </c>
      <c r="DO141" s="66">
        <f t="shared" si="140"/>
        <v>0.000279476172207493</v>
      </c>
      <c r="DP141" s="66">
        <f t="shared" si="140"/>
        <v>0</v>
      </c>
      <c r="DQ141" s="66">
        <f t="shared" si="140"/>
        <v>0</v>
      </c>
      <c r="DR141" s="66">
        <f t="shared" si="140"/>
        <v>0.000279476172207493</v>
      </c>
      <c r="DS141" s="66">
        <f t="shared" si="140"/>
        <v>0.000558952344414986</v>
      </c>
      <c r="DT141" s="66">
        <f t="shared" si="140"/>
        <v>0.000279476172207493</v>
      </c>
      <c r="DU141" s="66">
        <f t="shared" si="140"/>
        <v>0.000558952344414986</v>
      </c>
      <c r="DV141" s="66">
        <f t="shared" si="140"/>
        <v>0</v>
      </c>
      <c r="DW141" s="66">
        <f t="shared" si="140"/>
        <v>0</v>
      </c>
      <c r="DX141" s="66">
        <f t="shared" si="140"/>
        <v>0</v>
      </c>
      <c r="DY141" s="66">
        <f t="shared" si="140"/>
        <v>0</v>
      </c>
      <c r="DZ141" s="66">
        <f t="shared" si="140"/>
        <v>0.000139738086103747</v>
      </c>
      <c r="EA141" s="66">
        <f t="shared" si="140"/>
        <v>0</v>
      </c>
      <c r="EB141" s="66">
        <f t="shared" si="140"/>
        <v>0</v>
      </c>
      <c r="EC141" s="66">
        <f t="shared" si="140"/>
        <v>0.00041921425831124</v>
      </c>
      <c r="ED141" s="66">
        <f t="shared" si="140"/>
        <v>0.000279476172207493</v>
      </c>
      <c r="EE141" s="66">
        <f t="shared" si="140"/>
        <v>0</v>
      </c>
      <c r="EF141" s="66">
        <f t="shared" si="140"/>
        <v>0.00041921425831124</v>
      </c>
      <c r="EG141" s="66">
        <f t="shared" si="140"/>
        <v>0.000139738086103747</v>
      </c>
      <c r="EH141" s="66">
        <f t="shared" si="140"/>
        <v>0.000139738086103747</v>
      </c>
      <c r="EI141" s="66">
        <f t="shared" si="140"/>
        <v>0.000279476172207493</v>
      </c>
      <c r="EJ141" s="66">
        <f t="shared" si="140"/>
        <v>0</v>
      </c>
      <c r="EK141" s="66">
        <f t="shared" si="140"/>
        <v>0.000279476172207493</v>
      </c>
      <c r="EL141" s="66">
        <f t="shared" si="140"/>
        <v>0.000279476172207493</v>
      </c>
      <c r="EM141" s="66">
        <f t="shared" si="140"/>
        <v>0.000698690430518733</v>
      </c>
      <c r="EN141" s="66">
        <f t="shared" si="140"/>
        <v>0.000279476172207493</v>
      </c>
      <c r="EO141" s="66">
        <f t="shared" si="140"/>
        <v>0</v>
      </c>
      <c r="EP141" s="66">
        <f t="shared" si="140"/>
        <v>0</v>
      </c>
      <c r="EQ141" s="66">
        <f t="shared" si="140"/>
        <v>0</v>
      </c>
      <c r="ER141" s="66">
        <f t="shared" si="140"/>
        <v>0</v>
      </c>
      <c r="ES141" s="66">
        <f t="shared" si="140"/>
        <v>0</v>
      </c>
      <c r="ET141" s="66">
        <f t="shared" si="140"/>
        <v>0.000139738086103747</v>
      </c>
      <c r="EU141" s="66">
        <f t="shared" si="140"/>
        <v>0.000139738086103747</v>
      </c>
      <c r="EV141" s="66">
        <f t="shared" si="140"/>
        <v>0</v>
      </c>
      <c r="EW141" s="66">
        <f t="shared" si="140"/>
        <v>0</v>
      </c>
      <c r="EX141" s="66">
        <f t="shared" si="140"/>
        <v>0</v>
      </c>
      <c r="EY141" s="66">
        <f t="shared" si="140"/>
        <v>0</v>
      </c>
      <c r="EZ141" s="66">
        <f t="shared" si="140"/>
        <v>0.000139738086103747</v>
      </c>
      <c r="FA141" s="66">
        <f t="shared" si="140"/>
        <v>0.000139738086103747</v>
      </c>
      <c r="FB141" s="66">
        <f t="shared" si="140"/>
        <v>0.00111790468882997</v>
      </c>
      <c r="FC141" s="66">
        <f t="shared" si="140"/>
        <v>0</v>
      </c>
      <c r="FD141" s="66">
        <f t="shared" si="140"/>
        <v>0.000558952344414986</v>
      </c>
      <c r="FE141" s="66">
        <f t="shared" si="140"/>
        <v>0.000139738086103747</v>
      </c>
      <c r="FF141" s="66">
        <f t="shared" si="140"/>
        <v>0.000139738086103747</v>
      </c>
      <c r="FG141" s="66">
        <f t="shared" si="140"/>
        <v>0.000279476172207493</v>
      </c>
      <c r="FH141" s="66">
        <f t="shared" si="140"/>
        <v>0</v>
      </c>
      <c r="FI141" s="66">
        <f t="shared" si="140"/>
        <v>0.000139738086103747</v>
      </c>
      <c r="FJ141" s="66">
        <f t="shared" si="140"/>
        <v>0.000279476172207493</v>
      </c>
      <c r="FK141" s="66">
        <f t="shared" si="140"/>
        <v>0.000139738086103747</v>
      </c>
      <c r="FL141" s="66">
        <f t="shared" si="140"/>
        <v>0.000139738086103747</v>
      </c>
      <c r="FM141" s="66">
        <f t="shared" si="140"/>
        <v>0</v>
      </c>
      <c r="FN141" s="66">
        <f t="shared" si="140"/>
        <v>0.000139738086103747</v>
      </c>
      <c r="FO141" s="66">
        <f t="shared" si="140"/>
        <v>0</v>
      </c>
      <c r="FP141" s="66">
        <f t="shared" si="140"/>
        <v>0</v>
      </c>
      <c r="FQ141" s="66">
        <f t="shared" si="140"/>
        <v>0</v>
      </c>
      <c r="FR141" s="66">
        <f t="shared" si="140"/>
        <v>0</v>
      </c>
      <c r="FS141" s="66">
        <f t="shared" si="140"/>
        <v>0.00041921425831124</v>
      </c>
      <c r="FT141" s="66">
        <f t="shared" si="140"/>
        <v>0.000698690430518733</v>
      </c>
      <c r="FU141" s="66">
        <f t="shared" si="140"/>
        <v>0.000139738086103747</v>
      </c>
      <c r="FV141" s="66">
        <f t="shared" si="137"/>
        <v>0.000139738086103747</v>
      </c>
      <c r="FW141" s="66">
        <f t="shared" si="141"/>
        <v>0.000279476172207493</v>
      </c>
      <c r="FX141" s="66">
        <f t="shared" si="141"/>
        <v>0.000978166602726226</v>
      </c>
      <c r="FY141" s="66">
        <f t="shared" si="141"/>
        <v>0</v>
      </c>
      <c r="FZ141" s="66">
        <f t="shared" si="141"/>
        <v>0</v>
      </c>
      <c r="GA141" s="66">
        <f t="shared" si="141"/>
        <v>0.000139738086103747</v>
      </c>
      <c r="GB141" s="66">
        <f t="shared" si="141"/>
        <v>0.000139738086103747</v>
      </c>
      <c r="GC141" s="66">
        <f t="shared" si="141"/>
        <v>0.000139738086103747</v>
      </c>
      <c r="GD141" s="66">
        <f t="shared" si="141"/>
        <v>0</v>
      </c>
      <c r="GE141" s="66">
        <f t="shared" si="141"/>
        <v>0</v>
      </c>
      <c r="GF141" s="66">
        <f t="shared" si="141"/>
        <v>0.000279476172207493</v>
      </c>
      <c r="GG141" s="66">
        <f t="shared" si="141"/>
        <v>0</v>
      </c>
      <c r="GH141" s="66">
        <f t="shared" si="141"/>
        <v>0</v>
      </c>
      <c r="GI141" s="66">
        <f t="shared" si="141"/>
        <v>0</v>
      </c>
      <c r="GJ141" s="66">
        <f t="shared" si="141"/>
        <v>0.000698690430518733</v>
      </c>
      <c r="GK141" s="66">
        <f t="shared" si="141"/>
        <v>0.000279476172207493</v>
      </c>
      <c r="GL141" s="66">
        <f t="shared" si="141"/>
        <v>0.000279476172207493</v>
      </c>
      <c r="GM141" s="66">
        <f t="shared" si="141"/>
        <v>0.000558952344414986</v>
      </c>
      <c r="GN141" s="66">
        <f t="shared" si="139"/>
        <v>0.000139738086103747</v>
      </c>
      <c r="GO141" s="66">
        <f t="shared" si="139"/>
        <v>0.00041921425831124</v>
      </c>
      <c r="GP141" s="66">
        <f t="shared" si="139"/>
        <v>0</v>
      </c>
      <c r="GQ141" s="66">
        <f t="shared" si="139"/>
        <v>0</v>
      </c>
      <c r="GR141" s="66">
        <f t="shared" si="139"/>
        <v>0.000279476172207493</v>
      </c>
      <c r="GS141" s="66">
        <f t="shared" si="139"/>
        <v>0.000279476172207493</v>
      </c>
      <c r="GT141" s="66">
        <f t="shared" si="139"/>
        <v>0.00083842851662248</v>
      </c>
      <c r="GU141" s="66">
        <f t="shared" si="139"/>
        <v>0</v>
      </c>
      <c r="GV141" s="66">
        <f t="shared" si="139"/>
        <v>0</v>
      </c>
      <c r="GW141" s="66">
        <f t="shared" si="139"/>
        <v>0</v>
      </c>
      <c r="GX141" s="66">
        <f t="shared" si="139"/>
        <v>0.000139738086103747</v>
      </c>
      <c r="GY141" s="66">
        <f t="shared" si="139"/>
        <v>0</v>
      </c>
      <c r="GZ141" s="66">
        <f t="shared" si="139"/>
        <v>0.000139738086103747</v>
      </c>
      <c r="HA141" s="66">
        <f t="shared" si="139"/>
        <v>0</v>
      </c>
      <c r="HB141" s="66">
        <f t="shared" si="139"/>
        <v>0.000139738086103747</v>
      </c>
      <c r="HC141" s="66">
        <f t="shared" si="139"/>
        <v>0.00041921425831124</v>
      </c>
      <c r="HD141" s="66"/>
    </row>
    <row r="142" spans="1:212">
      <c r="A142">
        <f>'imported data from Web Calc'!A150</f>
        <v>808.5</v>
      </c>
      <c r="B142" t="str">
        <f>'imported data from Web Calc'!B150</f>
        <v>C44H74O10PN</v>
      </c>
      <c r="C142" s="61" t="str">
        <f>'imported data from Web Calc'!C150</f>
        <v>PS(38:6)</v>
      </c>
      <c r="D142" s="69">
        <f>'imported data from Web Calc'!H150</f>
        <v>0</v>
      </c>
      <c r="E142" s="69">
        <f>'imported data from Web Calc'!T150</f>
        <v>0</v>
      </c>
      <c r="F142" s="69">
        <f>'imported data from Web Calc'!AF150</f>
        <v>0</v>
      </c>
      <c r="G142" s="69">
        <f>'imported data from Web Calc'!AR150</f>
        <v>0.000139738086103747</v>
      </c>
      <c r="H142" s="69">
        <f>'imported data from Web Calc'!BD150</f>
        <v>0</v>
      </c>
      <c r="I142" s="69">
        <f>'imported data from Web Calc'!BP150</f>
        <v>0.000139738086103747</v>
      </c>
      <c r="J142" s="69">
        <f>'imported data from Web Calc'!CB150</f>
        <v>0.000139738086103747</v>
      </c>
      <c r="K142" s="69">
        <f>'imported data from Web Calc'!CN150</f>
        <v>0</v>
      </c>
      <c r="L142" s="69">
        <f>'imported data from Web Calc'!CZ150</f>
        <v>0</v>
      </c>
      <c r="M142" s="69">
        <f>'imported data from Web Calc'!DG150</f>
        <v>0</v>
      </c>
      <c r="N142" s="78">
        <f t="shared" si="136"/>
        <v>4.1921425831124e-5</v>
      </c>
      <c r="O142" s="69">
        <f>'imported data from Web Calc'!D150</f>
        <v>0.00153711894714121</v>
      </c>
      <c r="P142" s="69">
        <f>'imported data from Web Calc'!E150</f>
        <v>0.000698690430518733</v>
      </c>
      <c r="Q142" s="69">
        <f>'imported data from Web Calc'!F150</f>
        <v>0.00041921425831124</v>
      </c>
      <c r="R142" s="69">
        <f>'imported data from Web Calc'!G150</f>
        <v>0.00083842851662248</v>
      </c>
      <c r="S142" s="69">
        <f>'imported data from Web Calc'!I150</f>
        <v>0.00041921425831124</v>
      </c>
      <c r="T142" s="69">
        <f>'imported data from Web Calc'!J150</f>
        <v>0.000978166602726226</v>
      </c>
      <c r="U142" s="69">
        <f>'imported data from Web Calc'!K150</f>
        <v>0</v>
      </c>
      <c r="V142" s="69">
        <f>'imported data from Web Calc'!L150</f>
        <v>0.000139738086103747</v>
      </c>
      <c r="W142" s="69">
        <f>'imported data from Web Calc'!M150</f>
        <v>0.000139738086103747</v>
      </c>
      <c r="X142" s="69">
        <f>'imported data from Web Calc'!N150</f>
        <v>0.000279476172207493</v>
      </c>
      <c r="Y142" s="69">
        <f>'imported data from Web Calc'!O150</f>
        <v>0.000279476172207493</v>
      </c>
      <c r="Z142" s="69">
        <f>'imported data from Web Calc'!P150</f>
        <v>0.00041921425831124</v>
      </c>
      <c r="AA142" s="69">
        <f>'imported data from Web Calc'!Q150</f>
        <v>0.000139738086103747</v>
      </c>
      <c r="AB142" s="69">
        <f>'imported data from Web Calc'!R150</f>
        <v>0.000139738086103747</v>
      </c>
      <c r="AC142" s="69">
        <f>'imported data from Web Calc'!S150</f>
        <v>0</v>
      </c>
      <c r="AD142" s="69">
        <f>'imported data from Web Calc'!U150</f>
        <v>0.000139738086103747</v>
      </c>
      <c r="AE142" s="69">
        <f>'imported data from Web Calc'!V150</f>
        <v>0.000139738086103747</v>
      </c>
      <c r="AF142" s="69">
        <f>'imported data from Web Calc'!W150</f>
        <v>0</v>
      </c>
      <c r="AG142" s="69">
        <f>'imported data from Web Calc'!X150</f>
        <v>0</v>
      </c>
      <c r="AH142" s="69">
        <f>'imported data from Web Calc'!Y150</f>
        <v>0.000139738086103747</v>
      </c>
      <c r="AI142" s="69">
        <f>'imported data from Web Calc'!Z150</f>
        <v>0</v>
      </c>
      <c r="AJ142" s="69">
        <f>'imported data from Web Calc'!AA150</f>
        <v>0.000139738086103747</v>
      </c>
      <c r="AK142" s="69">
        <f>'imported data from Web Calc'!AB150</f>
        <v>0.000279476172207493</v>
      </c>
      <c r="AL142" s="69">
        <f>'imported data from Web Calc'!AC150</f>
        <v>0</v>
      </c>
      <c r="AM142" s="69">
        <f>'imported data from Web Calc'!AD150</f>
        <v>0.000139738086103747</v>
      </c>
      <c r="AN142" s="69">
        <f>'imported data from Web Calc'!AE150</f>
        <v>0</v>
      </c>
      <c r="AO142" s="69">
        <f>'imported data from Web Calc'!AG150</f>
        <v>0</v>
      </c>
      <c r="AP142" s="69">
        <f>'imported data from Web Calc'!AH150</f>
        <v>0.00041921425831124</v>
      </c>
      <c r="AQ142" s="69">
        <f>'imported data from Web Calc'!AI150</f>
        <v>0.000139738086103747</v>
      </c>
      <c r="AR142" s="69">
        <f>'imported data from Web Calc'!AJ150</f>
        <v>0.000558952344414986</v>
      </c>
      <c r="AS142" s="69">
        <f>'imported data from Web Calc'!AK150</f>
        <v>0.000139738086103747</v>
      </c>
      <c r="AT142" s="69">
        <f>'imported data from Web Calc'!AL150</f>
        <v>0</v>
      </c>
      <c r="AU142" s="69">
        <f>'imported data from Web Calc'!AM150</f>
        <v>0</v>
      </c>
      <c r="AV142" s="69">
        <f>'imported data from Web Calc'!AN150</f>
        <v>0</v>
      </c>
      <c r="AW142" s="69">
        <f>'imported data from Web Calc'!AO150</f>
        <v>0</v>
      </c>
      <c r="AX142" s="69">
        <f>'imported data from Web Calc'!AP150</f>
        <v>0</v>
      </c>
      <c r="AY142" s="69">
        <f>'imported data from Web Calc'!AQ150</f>
        <v>0.000139738086103747</v>
      </c>
      <c r="AZ142" s="69">
        <f>'imported data from Web Calc'!AS150</f>
        <v>0</v>
      </c>
      <c r="BA142" s="69">
        <f>'imported data from Web Calc'!AT150</f>
        <v>0</v>
      </c>
      <c r="BB142" s="69">
        <f>'imported data from Web Calc'!AU150</f>
        <v>0.000139738086103747</v>
      </c>
      <c r="BC142" s="69">
        <f>'imported data from Web Calc'!AV150</f>
        <v>0</v>
      </c>
      <c r="BD142" s="69">
        <f>'imported data from Web Calc'!AW150</f>
        <v>0.000139738086103747</v>
      </c>
      <c r="BE142" s="69">
        <f>'imported data from Web Calc'!AX150</f>
        <v>0.000139738086103747</v>
      </c>
      <c r="BF142" s="69">
        <f>'imported data from Web Calc'!AY150</f>
        <v>0</v>
      </c>
      <c r="BG142" s="69">
        <f>'imported data from Web Calc'!AZ150</f>
        <v>0.000139738086103747</v>
      </c>
      <c r="BH142" s="69">
        <f>'imported data from Web Calc'!BA150</f>
        <v>0</v>
      </c>
      <c r="BI142" s="69">
        <f>'imported data from Web Calc'!BB150</f>
        <v>0.000139738086103747</v>
      </c>
      <c r="BJ142" s="69">
        <f>'imported data from Web Calc'!BC150</f>
        <v>0</v>
      </c>
      <c r="BK142" s="69">
        <f>'imported data from Web Calc'!BE150</f>
        <v>0</v>
      </c>
      <c r="BL142" s="69">
        <f>'imported data from Web Calc'!BF150</f>
        <v>0</v>
      </c>
      <c r="BM142" s="69">
        <f>'imported data from Web Calc'!BG150</f>
        <v>0</v>
      </c>
      <c r="BN142" s="69">
        <f>'imported data from Web Calc'!BH150</f>
        <v>0</v>
      </c>
      <c r="BO142" s="69">
        <f>'imported data from Web Calc'!BI150</f>
        <v>0</v>
      </c>
      <c r="BP142" s="69">
        <f>'imported data from Web Calc'!BJ150</f>
        <v>0</v>
      </c>
      <c r="BQ142" s="69">
        <f>'imported data from Web Calc'!BK150</f>
        <v>0.000139738086103747</v>
      </c>
      <c r="BR142" s="69">
        <f>'imported data from Web Calc'!BL150</f>
        <v>0</v>
      </c>
      <c r="BS142" s="69">
        <f>'imported data from Web Calc'!BM150</f>
        <v>0</v>
      </c>
      <c r="BT142" s="69">
        <f>'imported data from Web Calc'!BN150</f>
        <v>0</v>
      </c>
      <c r="BU142" s="69">
        <f>'imported data from Web Calc'!BO150</f>
        <v>0</v>
      </c>
      <c r="BV142" s="69">
        <f>'imported data from Web Calc'!BQ150</f>
        <v>0</v>
      </c>
      <c r="BW142" s="69">
        <f>'imported data from Web Calc'!BR150</f>
        <v>0</v>
      </c>
      <c r="BX142" s="69">
        <f>'imported data from Web Calc'!BS150</f>
        <v>0</v>
      </c>
      <c r="BY142" s="69">
        <f>'imported data from Web Calc'!BT150</f>
        <v>0.000139738086103747</v>
      </c>
      <c r="BZ142" s="69">
        <f>'imported data from Web Calc'!BU150</f>
        <v>0</v>
      </c>
      <c r="CA142" s="69">
        <f>'imported data from Web Calc'!BV150</f>
        <v>0.000139738086103747</v>
      </c>
      <c r="CB142" s="69">
        <f>'imported data from Web Calc'!BW150</f>
        <v>0.000139738086103747</v>
      </c>
      <c r="CC142" s="69">
        <f>'imported data from Web Calc'!BX150</f>
        <v>0.000279476172207493</v>
      </c>
      <c r="CD142" s="69">
        <f>'imported data from Web Calc'!BY150</f>
        <v>0</v>
      </c>
      <c r="CE142" s="69">
        <f>'imported data from Web Calc'!BZ150</f>
        <v>0</v>
      </c>
      <c r="CF142" s="69">
        <f>'imported data from Web Calc'!CA150</f>
        <v>0.000139738086103747</v>
      </c>
      <c r="CG142" s="69">
        <f>'imported data from Web Calc'!CC150</f>
        <v>0.000279476172207493</v>
      </c>
      <c r="CH142" s="69">
        <f>'imported data from Web Calc'!CD150</f>
        <v>0</v>
      </c>
      <c r="CI142" s="69">
        <f>'imported data from Web Calc'!CE150</f>
        <v>0</v>
      </c>
      <c r="CJ142" s="69">
        <f>'imported data from Web Calc'!CF150</f>
        <v>0</v>
      </c>
      <c r="CK142" s="69">
        <f>'imported data from Web Calc'!CG150</f>
        <v>0</v>
      </c>
      <c r="CL142" s="69">
        <f>'imported data from Web Calc'!CH150</f>
        <v>0</v>
      </c>
      <c r="CM142" s="69">
        <f>'imported data from Web Calc'!CI150</f>
        <v>0</v>
      </c>
      <c r="CN142" s="69">
        <f>'imported data from Web Calc'!CJ150</f>
        <v>0</v>
      </c>
      <c r="CO142" s="69">
        <f>'imported data from Web Calc'!CK150</f>
        <v>0.00083842851662248</v>
      </c>
      <c r="CP142" s="69">
        <f>'imported data from Web Calc'!CL150</f>
        <v>0</v>
      </c>
      <c r="CQ142" s="69">
        <f>'imported data from Web Calc'!CM150</f>
        <v>0.000279476172207493</v>
      </c>
      <c r="CR142" s="69">
        <f>'imported data from Web Calc'!CO150</f>
        <v>0.000139738086103747</v>
      </c>
      <c r="CS142" s="69">
        <f>'imported data from Web Calc'!CP150</f>
        <v>0.00041921425831124</v>
      </c>
      <c r="CT142" s="69">
        <f>'imported data from Web Calc'!CQ150</f>
        <v>0</v>
      </c>
      <c r="CU142" s="69">
        <f>'imported data from Web Calc'!CR150</f>
        <v>0.000139738086103747</v>
      </c>
      <c r="CV142" s="69">
        <f>'imported data from Web Calc'!CS150</f>
        <v>0</v>
      </c>
      <c r="CW142" s="69">
        <f>'imported data from Web Calc'!CT150</f>
        <v>0</v>
      </c>
      <c r="CX142" s="69">
        <f>'imported data from Web Calc'!CU150</f>
        <v>0.000139738086103747</v>
      </c>
      <c r="CY142" s="69">
        <f>'imported data from Web Calc'!CV150</f>
        <v>0.000139738086103747</v>
      </c>
      <c r="CZ142" s="69">
        <f>'imported data from Web Calc'!CW150</f>
        <v>0</v>
      </c>
      <c r="DA142" s="69">
        <f>'imported data from Web Calc'!CX150</f>
        <v>0</v>
      </c>
      <c r="DB142" s="69">
        <f>'imported data from Web Calc'!CY150</f>
        <v>0.000279476172207493</v>
      </c>
      <c r="DC142" s="69">
        <f>'imported data from Web Calc'!DA150</f>
        <v>0</v>
      </c>
      <c r="DD142" s="69">
        <f>'imported data from Web Calc'!DB150</f>
        <v>0</v>
      </c>
      <c r="DE142" s="69">
        <f>'imported data from Web Calc'!DC150</f>
        <v>0</v>
      </c>
      <c r="DF142" s="69">
        <f>'imported data from Web Calc'!DD150</f>
        <v>0</v>
      </c>
      <c r="DG142" s="69">
        <f>'imported data from Web Calc'!DE150</f>
        <v>0.000139738086103747</v>
      </c>
      <c r="DH142" s="69">
        <f>'imported data from Web Calc'!DF150</f>
        <v>0.000139738086103747</v>
      </c>
      <c r="DI142" s="81"/>
      <c r="DJ142" s="66">
        <f t="shared" si="133"/>
        <v>0.00149519752131009</v>
      </c>
      <c r="DK142" s="66">
        <f t="shared" si="142"/>
        <v>0.000656769004687609</v>
      </c>
      <c r="DL142" s="66">
        <f t="shared" si="142"/>
        <v>0.000377292832480116</v>
      </c>
      <c r="DM142" s="66">
        <f t="shared" si="142"/>
        <v>0.000796507090791356</v>
      </c>
      <c r="DN142" s="66">
        <f t="shared" si="140"/>
        <v>0.000377292832480116</v>
      </c>
      <c r="DO142" s="66">
        <f t="shared" si="140"/>
        <v>0.000936245176895102</v>
      </c>
      <c r="DP142" s="66">
        <f t="shared" si="140"/>
        <v>0</v>
      </c>
      <c r="DQ142" s="66">
        <f t="shared" si="140"/>
        <v>9.78166602726226e-5</v>
      </c>
      <c r="DR142" s="66">
        <f t="shared" si="140"/>
        <v>9.78166602726226e-5</v>
      </c>
      <c r="DS142" s="66">
        <f t="shared" si="140"/>
        <v>0.000237554746376369</v>
      </c>
      <c r="DT142" s="66">
        <f t="shared" si="140"/>
        <v>0.000237554746376369</v>
      </c>
      <c r="DU142" s="66">
        <f t="shared" si="140"/>
        <v>0.000377292832480116</v>
      </c>
      <c r="DV142" s="66">
        <f t="shared" si="140"/>
        <v>9.78166602726226e-5</v>
      </c>
      <c r="DW142" s="66">
        <f t="shared" si="140"/>
        <v>9.78166602726226e-5</v>
      </c>
      <c r="DX142" s="66">
        <f t="shared" si="140"/>
        <v>0</v>
      </c>
      <c r="DY142" s="66">
        <f t="shared" si="140"/>
        <v>9.78166602726226e-5</v>
      </c>
      <c r="DZ142" s="66">
        <f t="shared" si="140"/>
        <v>9.78166602726226e-5</v>
      </c>
      <c r="EA142" s="66">
        <f t="shared" si="140"/>
        <v>0</v>
      </c>
      <c r="EB142" s="66">
        <f t="shared" si="140"/>
        <v>0</v>
      </c>
      <c r="EC142" s="66">
        <f t="shared" si="140"/>
        <v>9.78166602726226e-5</v>
      </c>
      <c r="ED142" s="66">
        <f t="shared" si="140"/>
        <v>0</v>
      </c>
      <c r="EE142" s="66">
        <f t="shared" si="140"/>
        <v>9.78166602726226e-5</v>
      </c>
      <c r="EF142" s="66">
        <f t="shared" si="140"/>
        <v>0.000237554746376369</v>
      </c>
      <c r="EG142" s="66">
        <f t="shared" si="140"/>
        <v>0</v>
      </c>
      <c r="EH142" s="66">
        <f t="shared" si="140"/>
        <v>9.78166602726226e-5</v>
      </c>
      <c r="EI142" s="66">
        <f t="shared" si="140"/>
        <v>0</v>
      </c>
      <c r="EJ142" s="66">
        <f t="shared" si="140"/>
        <v>0</v>
      </c>
      <c r="EK142" s="66">
        <f t="shared" si="140"/>
        <v>0.000377292832480116</v>
      </c>
      <c r="EL142" s="66">
        <f t="shared" si="140"/>
        <v>9.78166602726226e-5</v>
      </c>
      <c r="EM142" s="66">
        <f t="shared" si="140"/>
        <v>0.000517030918583863</v>
      </c>
      <c r="EN142" s="66">
        <f t="shared" si="140"/>
        <v>9.78166602726226e-5</v>
      </c>
      <c r="EO142" s="66">
        <f t="shared" si="140"/>
        <v>0</v>
      </c>
      <c r="EP142" s="66">
        <f t="shared" si="140"/>
        <v>0</v>
      </c>
      <c r="EQ142" s="66">
        <f t="shared" si="140"/>
        <v>0</v>
      </c>
      <c r="ER142" s="66">
        <f t="shared" si="140"/>
        <v>0</v>
      </c>
      <c r="ES142" s="66">
        <f t="shared" si="140"/>
        <v>0</v>
      </c>
      <c r="ET142" s="66">
        <f t="shared" si="140"/>
        <v>9.78166602726226e-5</v>
      </c>
      <c r="EU142" s="66">
        <f t="shared" si="140"/>
        <v>0</v>
      </c>
      <c r="EV142" s="66">
        <f t="shared" si="140"/>
        <v>0</v>
      </c>
      <c r="EW142" s="66">
        <f t="shared" si="140"/>
        <v>9.78166602726226e-5</v>
      </c>
      <c r="EX142" s="66">
        <f t="shared" si="140"/>
        <v>0</v>
      </c>
      <c r="EY142" s="66">
        <f t="shared" si="140"/>
        <v>9.78166602726226e-5</v>
      </c>
      <c r="EZ142" s="66">
        <f t="shared" si="140"/>
        <v>9.78166602726226e-5</v>
      </c>
      <c r="FA142" s="66">
        <f t="shared" si="140"/>
        <v>0</v>
      </c>
      <c r="FB142" s="66">
        <f t="shared" si="140"/>
        <v>9.78166602726226e-5</v>
      </c>
      <c r="FC142" s="66">
        <f t="shared" si="140"/>
        <v>0</v>
      </c>
      <c r="FD142" s="66">
        <f t="shared" si="140"/>
        <v>9.78166602726226e-5</v>
      </c>
      <c r="FE142" s="66">
        <f t="shared" si="140"/>
        <v>0</v>
      </c>
      <c r="FF142" s="66">
        <f t="shared" si="140"/>
        <v>0</v>
      </c>
      <c r="FG142" s="66">
        <f t="shared" si="140"/>
        <v>0</v>
      </c>
      <c r="FH142" s="66">
        <f t="shared" si="140"/>
        <v>0</v>
      </c>
      <c r="FI142" s="66">
        <f t="shared" si="140"/>
        <v>0</v>
      </c>
      <c r="FJ142" s="66">
        <f t="shared" si="140"/>
        <v>0</v>
      </c>
      <c r="FK142" s="66">
        <f t="shared" si="140"/>
        <v>0</v>
      </c>
      <c r="FL142" s="66">
        <f t="shared" si="140"/>
        <v>9.78166602726226e-5</v>
      </c>
      <c r="FM142" s="66">
        <f t="shared" si="140"/>
        <v>0</v>
      </c>
      <c r="FN142" s="66">
        <f t="shared" si="140"/>
        <v>0</v>
      </c>
      <c r="FO142" s="66">
        <f t="shared" si="140"/>
        <v>0</v>
      </c>
      <c r="FP142" s="66">
        <f t="shared" si="140"/>
        <v>0</v>
      </c>
      <c r="FQ142" s="66">
        <f t="shared" si="140"/>
        <v>0</v>
      </c>
      <c r="FR142" s="66">
        <f t="shared" si="140"/>
        <v>0</v>
      </c>
      <c r="FS142" s="66">
        <f t="shared" si="140"/>
        <v>0</v>
      </c>
      <c r="FT142" s="66">
        <f t="shared" si="140"/>
        <v>9.78166602726226e-5</v>
      </c>
      <c r="FU142" s="66">
        <f t="shared" si="140"/>
        <v>0</v>
      </c>
      <c r="FV142" s="66">
        <f t="shared" si="137"/>
        <v>9.78166602726226e-5</v>
      </c>
      <c r="FW142" s="66">
        <f t="shared" si="141"/>
        <v>9.78166602726226e-5</v>
      </c>
      <c r="FX142" s="66">
        <f t="shared" si="141"/>
        <v>0.000237554746376369</v>
      </c>
      <c r="FY142" s="66">
        <f t="shared" si="141"/>
        <v>0</v>
      </c>
      <c r="FZ142" s="66">
        <f t="shared" si="141"/>
        <v>0</v>
      </c>
      <c r="GA142" s="66">
        <f t="shared" si="141"/>
        <v>9.78166602726226e-5</v>
      </c>
      <c r="GB142" s="66">
        <f t="shared" si="141"/>
        <v>0.000237554746376369</v>
      </c>
      <c r="GC142" s="66">
        <f t="shared" si="141"/>
        <v>0</v>
      </c>
      <c r="GD142" s="66">
        <f t="shared" si="141"/>
        <v>0</v>
      </c>
      <c r="GE142" s="66">
        <f t="shared" si="141"/>
        <v>0</v>
      </c>
      <c r="GF142" s="66">
        <f t="shared" si="141"/>
        <v>0</v>
      </c>
      <c r="GG142" s="66">
        <f t="shared" si="141"/>
        <v>0</v>
      </c>
      <c r="GH142" s="66">
        <f t="shared" si="141"/>
        <v>0</v>
      </c>
      <c r="GI142" s="66">
        <f t="shared" si="141"/>
        <v>0</v>
      </c>
      <c r="GJ142" s="66">
        <f t="shared" si="141"/>
        <v>0.000796507090791356</v>
      </c>
      <c r="GK142" s="66">
        <f t="shared" si="141"/>
        <v>0</v>
      </c>
      <c r="GL142" s="66">
        <f t="shared" si="141"/>
        <v>0.000237554746376369</v>
      </c>
      <c r="GM142" s="66">
        <f t="shared" si="141"/>
        <v>9.78166602726226e-5</v>
      </c>
      <c r="GN142" s="66">
        <f t="shared" si="139"/>
        <v>0.000377292832480116</v>
      </c>
      <c r="GO142" s="66">
        <f t="shared" si="139"/>
        <v>0</v>
      </c>
      <c r="GP142" s="66">
        <f t="shared" si="139"/>
        <v>9.78166602726226e-5</v>
      </c>
      <c r="GQ142" s="66">
        <f t="shared" si="139"/>
        <v>0</v>
      </c>
      <c r="GR142" s="66">
        <f t="shared" si="139"/>
        <v>0</v>
      </c>
      <c r="GS142" s="66">
        <f t="shared" si="139"/>
        <v>9.78166602726226e-5</v>
      </c>
      <c r="GT142" s="66">
        <f t="shared" si="139"/>
        <v>9.78166602726226e-5</v>
      </c>
      <c r="GU142" s="66">
        <f t="shared" si="139"/>
        <v>0</v>
      </c>
      <c r="GV142" s="66">
        <f t="shared" si="139"/>
        <v>0</v>
      </c>
      <c r="GW142" s="66">
        <f t="shared" si="139"/>
        <v>0.000237554746376369</v>
      </c>
      <c r="GX142" s="66">
        <f t="shared" si="139"/>
        <v>0</v>
      </c>
      <c r="GY142" s="66">
        <f t="shared" si="139"/>
        <v>0</v>
      </c>
      <c r="GZ142" s="66">
        <f t="shared" si="139"/>
        <v>0</v>
      </c>
      <c r="HA142" s="66">
        <f t="shared" si="139"/>
        <v>0</v>
      </c>
      <c r="HB142" s="66">
        <f t="shared" si="139"/>
        <v>9.78166602726226e-5</v>
      </c>
      <c r="HC142" s="66">
        <f t="shared" si="139"/>
        <v>9.78166602726226e-5</v>
      </c>
      <c r="HD142" s="66"/>
    </row>
    <row r="143" spans="1:212">
      <c r="A143">
        <f>'imported data from Web Calc'!A151</f>
        <v>810.5</v>
      </c>
      <c r="B143" t="str">
        <f>'imported data from Web Calc'!B151</f>
        <v>C44H76O10PN</v>
      </c>
      <c r="C143" s="61" t="str">
        <f>'imported data from Web Calc'!C151</f>
        <v>PS(38:5)</v>
      </c>
      <c r="D143" s="69">
        <f>'imported data from Web Calc'!H151</f>
        <v>0</v>
      </c>
      <c r="E143" s="69">
        <f>'imported data from Web Calc'!T151</f>
        <v>0</v>
      </c>
      <c r="F143" s="69">
        <f>'imported data from Web Calc'!AF151</f>
        <v>0</v>
      </c>
      <c r="G143" s="69">
        <f>'imported data from Web Calc'!AR151</f>
        <v>0</v>
      </c>
      <c r="H143" s="69">
        <f>'imported data from Web Calc'!BD151</f>
        <v>0</v>
      </c>
      <c r="I143" s="69">
        <f>'imported data from Web Calc'!BP151</f>
        <v>0</v>
      </c>
      <c r="J143" s="69">
        <f>'imported data from Web Calc'!CB151</f>
        <v>0</v>
      </c>
      <c r="K143" s="69">
        <f>'imported data from Web Calc'!CN151</f>
        <v>0</v>
      </c>
      <c r="L143" s="69">
        <f>'imported data from Web Calc'!CZ151</f>
        <v>0</v>
      </c>
      <c r="M143" s="69">
        <f>'imported data from Web Calc'!DG151</f>
        <v>0</v>
      </c>
      <c r="N143" s="78">
        <f t="shared" si="136"/>
        <v>0</v>
      </c>
      <c r="O143" s="69">
        <f>'imported data from Web Calc'!D151</f>
        <v>0.000139738086103747</v>
      </c>
      <c r="P143" s="69">
        <f>'imported data from Web Calc'!E151</f>
        <v>0</v>
      </c>
      <c r="Q143" s="69">
        <f>'imported data from Web Calc'!F151</f>
        <v>0.000139738086103747</v>
      </c>
      <c r="R143" s="69">
        <f>'imported data from Web Calc'!G151</f>
        <v>0</v>
      </c>
      <c r="S143" s="69">
        <f>'imported data from Web Calc'!I151</f>
        <v>0</v>
      </c>
      <c r="T143" s="69">
        <f>'imported data from Web Calc'!J151</f>
        <v>0.00041921425831124</v>
      </c>
      <c r="U143" s="69">
        <f>'imported data from Web Calc'!K151</f>
        <v>0.000139738086103747</v>
      </c>
      <c r="V143" s="69">
        <f>'imported data from Web Calc'!L151</f>
        <v>0.000139738086103747</v>
      </c>
      <c r="W143" s="69">
        <f>'imported data from Web Calc'!M151</f>
        <v>0.000279476172207493</v>
      </c>
      <c r="X143" s="69">
        <f>'imported data from Web Calc'!N151</f>
        <v>0.00111790468882997</v>
      </c>
      <c r="Y143" s="69">
        <f>'imported data from Web Calc'!O151</f>
        <v>0.000558952344414986</v>
      </c>
      <c r="Z143" s="69">
        <f>'imported data from Web Calc'!P151</f>
        <v>0.00041921425831124</v>
      </c>
      <c r="AA143" s="69">
        <f>'imported data from Web Calc'!Q151</f>
        <v>0</v>
      </c>
      <c r="AB143" s="69">
        <f>'imported data from Web Calc'!R151</f>
        <v>0.000139738086103747</v>
      </c>
      <c r="AC143" s="69">
        <f>'imported data from Web Calc'!S151</f>
        <v>0.000139738086103747</v>
      </c>
      <c r="AD143" s="69">
        <f>'imported data from Web Calc'!U151</f>
        <v>0</v>
      </c>
      <c r="AE143" s="69">
        <f>'imported data from Web Calc'!V151</f>
        <v>0</v>
      </c>
      <c r="AF143" s="69">
        <f>'imported data from Web Calc'!W151</f>
        <v>0</v>
      </c>
      <c r="AG143" s="69">
        <f>'imported data from Web Calc'!X151</f>
        <v>0</v>
      </c>
      <c r="AH143" s="69">
        <f>'imported data from Web Calc'!Y151</f>
        <v>0.000698690430518733</v>
      </c>
      <c r="AI143" s="69">
        <f>'imported data from Web Calc'!Z151</f>
        <v>0.000139738086103747</v>
      </c>
      <c r="AJ143" s="69">
        <f>'imported data from Web Calc'!AA151</f>
        <v>0</v>
      </c>
      <c r="AK143" s="69">
        <f>'imported data from Web Calc'!AB151</f>
        <v>0.000558952344414986</v>
      </c>
      <c r="AL143" s="69">
        <f>'imported data from Web Calc'!AC151</f>
        <v>0.000139738086103747</v>
      </c>
      <c r="AM143" s="69">
        <f>'imported data from Web Calc'!AD151</f>
        <v>0.000139738086103747</v>
      </c>
      <c r="AN143" s="69">
        <f>'imported data from Web Calc'!AE151</f>
        <v>0.000139738086103747</v>
      </c>
      <c r="AO143" s="69">
        <f>'imported data from Web Calc'!AG151</f>
        <v>0</v>
      </c>
      <c r="AP143" s="69">
        <f>'imported data from Web Calc'!AH151</f>
        <v>0</v>
      </c>
      <c r="AQ143" s="69">
        <f>'imported data from Web Calc'!AI151</f>
        <v>0.000279476172207493</v>
      </c>
      <c r="AR143" s="69">
        <f>'imported data from Web Calc'!AJ151</f>
        <v>0.00111790468882997</v>
      </c>
      <c r="AS143" s="69">
        <f>'imported data from Web Calc'!AK151</f>
        <v>0</v>
      </c>
      <c r="AT143" s="69">
        <f>'imported data from Web Calc'!AL151</f>
        <v>0</v>
      </c>
      <c r="AU143" s="69">
        <f>'imported data from Web Calc'!AM151</f>
        <v>0</v>
      </c>
      <c r="AV143" s="69">
        <f>'imported data from Web Calc'!AN151</f>
        <v>0</v>
      </c>
      <c r="AW143" s="69">
        <f>'imported data from Web Calc'!AO151</f>
        <v>0</v>
      </c>
      <c r="AX143" s="69">
        <f>'imported data from Web Calc'!AP151</f>
        <v>0</v>
      </c>
      <c r="AY143" s="69">
        <f>'imported data from Web Calc'!AQ151</f>
        <v>0.000139738086103747</v>
      </c>
      <c r="AZ143" s="69">
        <f>'imported data from Web Calc'!AS151</f>
        <v>0</v>
      </c>
      <c r="BA143" s="69">
        <f>'imported data from Web Calc'!AT151</f>
        <v>0</v>
      </c>
      <c r="BB143" s="69">
        <f>'imported data from Web Calc'!AU151</f>
        <v>0</v>
      </c>
      <c r="BC143" s="69">
        <f>'imported data from Web Calc'!AV151</f>
        <v>0</v>
      </c>
      <c r="BD143" s="69">
        <f>'imported data from Web Calc'!AW151</f>
        <v>0.000139738086103747</v>
      </c>
      <c r="BE143" s="69">
        <f>'imported data from Web Calc'!AX151</f>
        <v>0.000139738086103747</v>
      </c>
      <c r="BF143" s="69">
        <f>'imported data from Web Calc'!AY151</f>
        <v>0.00041921425831124</v>
      </c>
      <c r="BG143" s="69">
        <f>'imported data from Web Calc'!AZ151</f>
        <v>0.00181659511934871</v>
      </c>
      <c r="BH143" s="69">
        <f>'imported data from Web Calc'!BA151</f>
        <v>0.000558952344414986</v>
      </c>
      <c r="BI143" s="69">
        <f>'imported data from Web Calc'!BB151</f>
        <v>0.000139738086103747</v>
      </c>
      <c r="BJ143" s="69">
        <f>'imported data from Web Calc'!BC151</f>
        <v>0.000139738086103747</v>
      </c>
      <c r="BK143" s="69">
        <f>'imported data from Web Calc'!BE151</f>
        <v>0</v>
      </c>
      <c r="BL143" s="69">
        <f>'imported data from Web Calc'!BF151</f>
        <v>0</v>
      </c>
      <c r="BM143" s="69">
        <f>'imported data from Web Calc'!BG151</f>
        <v>0</v>
      </c>
      <c r="BN143" s="69">
        <f>'imported data from Web Calc'!BH151</f>
        <v>0</v>
      </c>
      <c r="BO143" s="69">
        <f>'imported data from Web Calc'!BI151</f>
        <v>0</v>
      </c>
      <c r="BP143" s="69">
        <f>'imported data from Web Calc'!BJ151</f>
        <v>0</v>
      </c>
      <c r="BQ143" s="69">
        <f>'imported data from Web Calc'!BK151</f>
        <v>0.00041921425831124</v>
      </c>
      <c r="BR143" s="69">
        <f>'imported data from Web Calc'!BL151</f>
        <v>0</v>
      </c>
      <c r="BS143" s="69">
        <f>'imported data from Web Calc'!BM151</f>
        <v>0</v>
      </c>
      <c r="BT143" s="69">
        <f>'imported data from Web Calc'!BN151</f>
        <v>0</v>
      </c>
      <c r="BU143" s="69">
        <f>'imported data from Web Calc'!BO151</f>
        <v>0</v>
      </c>
      <c r="BV143" s="69">
        <f>'imported data from Web Calc'!BQ151</f>
        <v>0</v>
      </c>
      <c r="BW143" s="69">
        <f>'imported data from Web Calc'!BR151</f>
        <v>0.000139738086103747</v>
      </c>
      <c r="BX143" s="69">
        <f>'imported data from Web Calc'!BS151</f>
        <v>0.00041921425831124</v>
      </c>
      <c r="BY143" s="69">
        <f>'imported data from Web Calc'!BT151</f>
        <v>0.00083842851662248</v>
      </c>
      <c r="BZ143" s="69">
        <f>'imported data from Web Calc'!BU151</f>
        <v>0.000558952344414986</v>
      </c>
      <c r="CA143" s="69">
        <f>'imported data from Web Calc'!BV151</f>
        <v>0.000139738086103747</v>
      </c>
      <c r="CB143" s="69">
        <f>'imported data from Web Calc'!BW151</f>
        <v>0.000279476172207493</v>
      </c>
      <c r="CC143" s="69">
        <f>'imported data from Web Calc'!BX151</f>
        <v>0.000558952344414986</v>
      </c>
      <c r="CD143" s="69">
        <f>'imported data from Web Calc'!BY151</f>
        <v>0</v>
      </c>
      <c r="CE143" s="69">
        <f>'imported data from Web Calc'!BZ151</f>
        <v>0</v>
      </c>
      <c r="CF143" s="69">
        <f>'imported data from Web Calc'!CA151</f>
        <v>0</v>
      </c>
      <c r="CG143" s="69">
        <f>'imported data from Web Calc'!CC151</f>
        <v>0.000139738086103747</v>
      </c>
      <c r="CH143" s="69">
        <f>'imported data from Web Calc'!CD151</f>
        <v>0</v>
      </c>
      <c r="CI143" s="69">
        <f>'imported data from Web Calc'!CE151</f>
        <v>0</v>
      </c>
      <c r="CJ143" s="69">
        <f>'imported data from Web Calc'!CF151</f>
        <v>0</v>
      </c>
      <c r="CK143" s="69">
        <f>'imported data from Web Calc'!CG151</f>
        <v>0</v>
      </c>
      <c r="CL143" s="69">
        <f>'imported data from Web Calc'!CH151</f>
        <v>0</v>
      </c>
      <c r="CM143" s="69">
        <f>'imported data from Web Calc'!CI151</f>
        <v>0</v>
      </c>
      <c r="CN143" s="69">
        <f>'imported data from Web Calc'!CJ151</f>
        <v>0</v>
      </c>
      <c r="CO143" s="69">
        <f>'imported data from Web Calc'!CK151</f>
        <v>0.00125764277493372</v>
      </c>
      <c r="CP143" s="69">
        <f>'imported data from Web Calc'!CL151</f>
        <v>0.000558952344414986</v>
      </c>
      <c r="CQ143" s="69">
        <f>'imported data from Web Calc'!CM151</f>
        <v>0</v>
      </c>
      <c r="CR143" s="69">
        <f>'imported data from Web Calc'!CO151</f>
        <v>0</v>
      </c>
      <c r="CS143" s="69">
        <f>'imported data from Web Calc'!CP151</f>
        <v>0.000698690430518733</v>
      </c>
      <c r="CT143" s="69">
        <f>'imported data from Web Calc'!CQ151</f>
        <v>0.00041921425831124</v>
      </c>
      <c r="CU143" s="69">
        <f>'imported data from Web Calc'!CR151</f>
        <v>0</v>
      </c>
      <c r="CV143" s="69">
        <f>'imported data from Web Calc'!CS151</f>
        <v>0.000279476172207493</v>
      </c>
      <c r="CW143" s="69">
        <f>'imported data from Web Calc'!CT151</f>
        <v>0.000139738086103747</v>
      </c>
      <c r="CX143" s="69">
        <f>'imported data from Web Calc'!CU151</f>
        <v>0.000978166602726226</v>
      </c>
      <c r="CY143" s="69">
        <f>'imported data from Web Calc'!CV151</f>
        <v>0.000139738086103747</v>
      </c>
      <c r="CZ143" s="69">
        <f>'imported data from Web Calc'!CW151</f>
        <v>0.000139738086103747</v>
      </c>
      <c r="DA143" s="69">
        <f>'imported data from Web Calc'!CX151</f>
        <v>0.000139738086103747</v>
      </c>
      <c r="DB143" s="69">
        <f>'imported data from Web Calc'!CY151</f>
        <v>0</v>
      </c>
      <c r="DC143" s="69">
        <f>'imported data from Web Calc'!DA151</f>
        <v>0.000139738086103747</v>
      </c>
      <c r="DD143" s="69">
        <f>'imported data from Web Calc'!DB151</f>
        <v>0</v>
      </c>
      <c r="DE143" s="69">
        <f>'imported data from Web Calc'!DC151</f>
        <v>0</v>
      </c>
      <c r="DF143" s="69">
        <f>'imported data from Web Calc'!DD151</f>
        <v>0</v>
      </c>
      <c r="DG143" s="69">
        <f>'imported data from Web Calc'!DE151</f>
        <v>0.000139738086103747</v>
      </c>
      <c r="DH143" s="69">
        <f>'imported data from Web Calc'!DF151</f>
        <v>0</v>
      </c>
      <c r="DI143" s="81"/>
      <c r="DJ143" s="66">
        <f t="shared" si="133"/>
        <v>0.000139738086103747</v>
      </c>
      <c r="DK143" s="66">
        <f t="shared" si="142"/>
        <v>0</v>
      </c>
      <c r="DL143" s="66">
        <f t="shared" si="142"/>
        <v>0.000139738086103747</v>
      </c>
      <c r="DM143" s="66">
        <f t="shared" si="142"/>
        <v>0</v>
      </c>
      <c r="DN143" s="66">
        <f t="shared" si="140"/>
        <v>0</v>
      </c>
      <c r="DO143" s="66">
        <f t="shared" si="140"/>
        <v>0.00041921425831124</v>
      </c>
      <c r="DP143" s="66">
        <f t="shared" si="140"/>
        <v>0.000139738086103747</v>
      </c>
      <c r="DQ143" s="66">
        <f t="shared" si="140"/>
        <v>0.000139738086103747</v>
      </c>
      <c r="DR143" s="66">
        <f t="shared" si="140"/>
        <v>0.000279476172207493</v>
      </c>
      <c r="DS143" s="66">
        <f t="shared" si="140"/>
        <v>0.00111790468882997</v>
      </c>
      <c r="DT143" s="66">
        <f t="shared" si="140"/>
        <v>0.000558952344414986</v>
      </c>
      <c r="DU143" s="66">
        <f t="shared" si="140"/>
        <v>0.00041921425831124</v>
      </c>
      <c r="DV143" s="66">
        <f t="shared" si="140"/>
        <v>0</v>
      </c>
      <c r="DW143" s="66">
        <f t="shared" si="140"/>
        <v>0.000139738086103747</v>
      </c>
      <c r="DX143" s="66">
        <f t="shared" si="140"/>
        <v>0.000139738086103747</v>
      </c>
      <c r="DY143" s="66">
        <f t="shared" si="140"/>
        <v>0</v>
      </c>
      <c r="DZ143" s="66">
        <f t="shared" si="140"/>
        <v>0</v>
      </c>
      <c r="EA143" s="66">
        <f t="shared" si="140"/>
        <v>0</v>
      </c>
      <c r="EB143" s="66">
        <f t="shared" si="140"/>
        <v>0</v>
      </c>
      <c r="EC143" s="66">
        <f t="shared" si="140"/>
        <v>0.000698690430518733</v>
      </c>
      <c r="ED143" s="66">
        <f t="shared" si="140"/>
        <v>0.000139738086103747</v>
      </c>
      <c r="EE143" s="66">
        <f t="shared" si="140"/>
        <v>0</v>
      </c>
      <c r="EF143" s="66">
        <f t="shared" si="140"/>
        <v>0.000558952344414986</v>
      </c>
      <c r="EG143" s="66">
        <f t="shared" si="140"/>
        <v>0.000139738086103747</v>
      </c>
      <c r="EH143" s="66">
        <f t="shared" si="140"/>
        <v>0.000139738086103747</v>
      </c>
      <c r="EI143" s="66">
        <f t="shared" si="140"/>
        <v>0.000139738086103747</v>
      </c>
      <c r="EJ143" s="66">
        <f t="shared" si="140"/>
        <v>0</v>
      </c>
      <c r="EK143" s="66">
        <f t="shared" si="140"/>
        <v>0</v>
      </c>
      <c r="EL143" s="66">
        <f t="shared" si="140"/>
        <v>0.000279476172207493</v>
      </c>
      <c r="EM143" s="66">
        <f t="shared" si="140"/>
        <v>0.00111790468882997</v>
      </c>
      <c r="EN143" s="66">
        <f t="shared" si="140"/>
        <v>0</v>
      </c>
      <c r="EO143" s="66">
        <f t="shared" si="140"/>
        <v>0</v>
      </c>
      <c r="EP143" s="66">
        <f t="shared" si="140"/>
        <v>0</v>
      </c>
      <c r="EQ143" s="66">
        <f t="shared" si="140"/>
        <v>0</v>
      </c>
      <c r="ER143" s="66">
        <f t="shared" si="140"/>
        <v>0</v>
      </c>
      <c r="ES143" s="66">
        <f t="shared" si="140"/>
        <v>0</v>
      </c>
      <c r="ET143" s="66">
        <f t="shared" si="140"/>
        <v>0.000139738086103747</v>
      </c>
      <c r="EU143" s="66">
        <f t="shared" si="140"/>
        <v>0</v>
      </c>
      <c r="EV143" s="66">
        <f t="shared" si="140"/>
        <v>0</v>
      </c>
      <c r="EW143" s="66">
        <f t="shared" si="140"/>
        <v>0</v>
      </c>
      <c r="EX143" s="66">
        <f t="shared" si="140"/>
        <v>0</v>
      </c>
      <c r="EY143" s="66">
        <f t="shared" si="140"/>
        <v>0.000139738086103747</v>
      </c>
      <c r="EZ143" s="66">
        <f t="shared" si="140"/>
        <v>0.000139738086103747</v>
      </c>
      <c r="FA143" s="66">
        <f t="shared" si="140"/>
        <v>0.00041921425831124</v>
      </c>
      <c r="FB143" s="66">
        <f t="shared" si="140"/>
        <v>0.00181659511934871</v>
      </c>
      <c r="FC143" s="66">
        <f t="shared" si="140"/>
        <v>0.000558952344414986</v>
      </c>
      <c r="FD143" s="66">
        <f t="shared" si="140"/>
        <v>0.000139738086103747</v>
      </c>
      <c r="FE143" s="66">
        <f t="shared" si="140"/>
        <v>0.000139738086103747</v>
      </c>
      <c r="FF143" s="66">
        <f t="shared" si="140"/>
        <v>0</v>
      </c>
      <c r="FG143" s="66">
        <f t="shared" si="140"/>
        <v>0</v>
      </c>
      <c r="FH143" s="66">
        <f t="shared" si="140"/>
        <v>0</v>
      </c>
      <c r="FI143" s="66">
        <f t="shared" si="140"/>
        <v>0</v>
      </c>
      <c r="FJ143" s="66">
        <f t="shared" si="140"/>
        <v>0</v>
      </c>
      <c r="FK143" s="66">
        <f t="shared" si="140"/>
        <v>0</v>
      </c>
      <c r="FL143" s="66">
        <f t="shared" si="140"/>
        <v>0.00041921425831124</v>
      </c>
      <c r="FM143" s="66">
        <f t="shared" si="140"/>
        <v>0</v>
      </c>
      <c r="FN143" s="66">
        <f t="shared" si="140"/>
        <v>0</v>
      </c>
      <c r="FO143" s="66">
        <f t="shared" si="140"/>
        <v>0</v>
      </c>
      <c r="FP143" s="66">
        <f t="shared" si="140"/>
        <v>0</v>
      </c>
      <c r="FQ143" s="66">
        <f t="shared" si="140"/>
        <v>0</v>
      </c>
      <c r="FR143" s="66">
        <f t="shared" si="140"/>
        <v>0.000139738086103747</v>
      </c>
      <c r="FS143" s="66">
        <f t="shared" si="140"/>
        <v>0.00041921425831124</v>
      </c>
      <c r="FT143" s="66">
        <f t="shared" si="140"/>
        <v>0.00083842851662248</v>
      </c>
      <c r="FU143" s="66">
        <f t="shared" si="140"/>
        <v>0.000558952344414986</v>
      </c>
      <c r="FV143" s="66">
        <f t="shared" si="137"/>
        <v>0.000139738086103747</v>
      </c>
      <c r="FW143" s="66">
        <f t="shared" si="141"/>
        <v>0.000279476172207493</v>
      </c>
      <c r="FX143" s="66">
        <f t="shared" si="141"/>
        <v>0.000558952344414986</v>
      </c>
      <c r="FY143" s="66">
        <f t="shared" si="141"/>
        <v>0</v>
      </c>
      <c r="FZ143" s="66">
        <f t="shared" si="141"/>
        <v>0</v>
      </c>
      <c r="GA143" s="66">
        <f t="shared" si="141"/>
        <v>0</v>
      </c>
      <c r="GB143" s="66">
        <f t="shared" si="141"/>
        <v>0.000139738086103747</v>
      </c>
      <c r="GC143" s="66">
        <f t="shared" si="141"/>
        <v>0</v>
      </c>
      <c r="GD143" s="66">
        <f t="shared" si="141"/>
        <v>0</v>
      </c>
      <c r="GE143" s="66">
        <f t="shared" si="141"/>
        <v>0</v>
      </c>
      <c r="GF143" s="66">
        <f t="shared" si="141"/>
        <v>0</v>
      </c>
      <c r="GG143" s="66">
        <f t="shared" si="141"/>
        <v>0</v>
      </c>
      <c r="GH143" s="66">
        <f t="shared" si="141"/>
        <v>0</v>
      </c>
      <c r="GI143" s="66">
        <f t="shared" si="141"/>
        <v>0</v>
      </c>
      <c r="GJ143" s="66">
        <f t="shared" si="141"/>
        <v>0.00125764277493372</v>
      </c>
      <c r="GK143" s="66">
        <f t="shared" si="141"/>
        <v>0.000558952344414986</v>
      </c>
      <c r="GL143" s="66">
        <f t="shared" si="141"/>
        <v>0</v>
      </c>
      <c r="GM143" s="66">
        <f t="shared" si="141"/>
        <v>0</v>
      </c>
      <c r="GN143" s="66">
        <f t="shared" si="139"/>
        <v>0.000698690430518733</v>
      </c>
      <c r="GO143" s="66">
        <f t="shared" si="139"/>
        <v>0.00041921425831124</v>
      </c>
      <c r="GP143" s="66">
        <f t="shared" si="139"/>
        <v>0</v>
      </c>
      <c r="GQ143" s="66">
        <f t="shared" si="139"/>
        <v>0.000279476172207493</v>
      </c>
      <c r="GR143" s="66">
        <f t="shared" si="139"/>
        <v>0.000139738086103747</v>
      </c>
      <c r="GS143" s="66">
        <f t="shared" si="139"/>
        <v>0.000978166602726226</v>
      </c>
      <c r="GT143" s="66">
        <f t="shared" si="139"/>
        <v>0.000139738086103747</v>
      </c>
      <c r="GU143" s="66">
        <f t="shared" si="139"/>
        <v>0.000139738086103747</v>
      </c>
      <c r="GV143" s="66">
        <f t="shared" si="139"/>
        <v>0.000139738086103747</v>
      </c>
      <c r="GW143" s="66">
        <f t="shared" si="139"/>
        <v>0</v>
      </c>
      <c r="GX143" s="66">
        <f t="shared" si="139"/>
        <v>0.000139738086103747</v>
      </c>
      <c r="GY143" s="66">
        <f t="shared" si="139"/>
        <v>0</v>
      </c>
      <c r="GZ143" s="66">
        <f t="shared" si="139"/>
        <v>0</v>
      </c>
      <c r="HA143" s="66">
        <f t="shared" si="139"/>
        <v>0</v>
      </c>
      <c r="HB143" s="66">
        <f t="shared" si="139"/>
        <v>0.000139738086103747</v>
      </c>
      <c r="HC143" s="66">
        <f t="shared" si="139"/>
        <v>0</v>
      </c>
      <c r="HD143" s="66"/>
    </row>
    <row r="144" spans="1:212">
      <c r="A144">
        <f>'imported data from Web Calc'!A152</f>
        <v>812.5</v>
      </c>
      <c r="B144" t="str">
        <f>'imported data from Web Calc'!B152</f>
        <v>C44H78O10PN</v>
      </c>
      <c r="C144" s="61" t="str">
        <f>'imported data from Web Calc'!C152</f>
        <v>PS(38:4)</v>
      </c>
      <c r="D144" s="69">
        <f>'imported data from Web Calc'!H152</f>
        <v>0.000139738086103747</v>
      </c>
      <c r="E144" s="69">
        <f>'imported data from Web Calc'!T152</f>
        <v>0</v>
      </c>
      <c r="F144" s="69">
        <f>'imported data from Web Calc'!AF152</f>
        <v>0</v>
      </c>
      <c r="G144" s="69">
        <f>'imported data from Web Calc'!AR152</f>
        <v>0</v>
      </c>
      <c r="H144" s="69">
        <f>'imported data from Web Calc'!BD152</f>
        <v>0</v>
      </c>
      <c r="I144" s="69">
        <f>'imported data from Web Calc'!BP152</f>
        <v>0</v>
      </c>
      <c r="J144" s="69">
        <f>'imported data from Web Calc'!CB152</f>
        <v>0.000139738086103747</v>
      </c>
      <c r="K144" s="69">
        <f>'imported data from Web Calc'!CN152</f>
        <v>0</v>
      </c>
      <c r="L144" s="69">
        <f>'imported data from Web Calc'!CZ152</f>
        <v>0</v>
      </c>
      <c r="M144" s="69">
        <f>'imported data from Web Calc'!DG152</f>
        <v>0</v>
      </c>
      <c r="N144" s="78">
        <f t="shared" si="136"/>
        <v>2.79476172207493e-5</v>
      </c>
      <c r="O144" s="69">
        <f>'imported data from Web Calc'!D152</f>
        <v>0.00181659511934871</v>
      </c>
      <c r="P144" s="69">
        <f>'imported data from Web Calc'!E152</f>
        <v>0.000978166602726226</v>
      </c>
      <c r="Q144" s="69">
        <f>'imported data from Web Calc'!F152</f>
        <v>0.000978166602726226</v>
      </c>
      <c r="R144" s="69">
        <f>'imported data from Web Calc'!G152</f>
        <v>0.00111790468882997</v>
      </c>
      <c r="S144" s="69">
        <f>'imported data from Web Calc'!I152</f>
        <v>0.00642795196077234</v>
      </c>
      <c r="T144" s="69">
        <f>'imported data from Web Calc'!J152</f>
        <v>0.00223580937765995</v>
      </c>
      <c r="U144" s="69">
        <f>'imported data from Web Calc'!K152</f>
        <v>0.00125764277493372</v>
      </c>
      <c r="V144" s="69">
        <f>'imported data from Web Calc'!L152</f>
        <v>0.000279476172207493</v>
      </c>
      <c r="W144" s="69">
        <f>'imported data from Web Calc'!M152</f>
        <v>0.00265502363597119</v>
      </c>
      <c r="X144" s="69">
        <f>'imported data from Web Calc'!N152</f>
        <v>0.00237554746376369</v>
      </c>
      <c r="Y144" s="69">
        <f>'imported data from Web Calc'!O152</f>
        <v>0.00265502363597119</v>
      </c>
      <c r="Z144" s="69">
        <f>'imported data from Web Calc'!P152</f>
        <v>0.00251528554986744</v>
      </c>
      <c r="AA144" s="69">
        <f>'imported data from Web Calc'!Q152</f>
        <v>0.000139738086103747</v>
      </c>
      <c r="AB144" s="69">
        <f>'imported data from Web Calc'!R152</f>
        <v>0.000139738086103747</v>
      </c>
      <c r="AC144" s="69">
        <f>'imported data from Web Calc'!S152</f>
        <v>0.00111790468882997</v>
      </c>
      <c r="AD144" s="69">
        <f>'imported data from Web Calc'!U152</f>
        <v>0.000139738086103747</v>
      </c>
      <c r="AE144" s="69">
        <f>'imported data from Web Calc'!V152</f>
        <v>0.000139738086103747</v>
      </c>
      <c r="AF144" s="69">
        <f>'imported data from Web Calc'!W152</f>
        <v>0.000279476172207493</v>
      </c>
      <c r="AG144" s="69">
        <f>'imported data from Web Calc'!X152</f>
        <v>0.000139738086103747</v>
      </c>
      <c r="AH144" s="69">
        <f>'imported data from Web Calc'!Y152</f>
        <v>0.00111790468882997</v>
      </c>
      <c r="AI144" s="69">
        <f>'imported data from Web Calc'!Z152</f>
        <v>0.000558952344414986</v>
      </c>
      <c r="AJ144" s="69">
        <f>'imported data from Web Calc'!AA152</f>
        <v>0.000139738086103747</v>
      </c>
      <c r="AK144" s="69">
        <f>'imported data from Web Calc'!AB152</f>
        <v>0.00335371406648992</v>
      </c>
      <c r="AL144" s="69">
        <f>'imported data from Web Calc'!AC152</f>
        <v>0.000279476172207493</v>
      </c>
      <c r="AM144" s="69">
        <f>'imported data from Web Calc'!AD152</f>
        <v>0.00111790468882997</v>
      </c>
      <c r="AN144" s="69">
        <f>'imported data from Web Calc'!AE152</f>
        <v>0.00041921425831124</v>
      </c>
      <c r="AO144" s="69">
        <f>'imported data from Web Calc'!AG152</f>
        <v>0.00083842851662248</v>
      </c>
      <c r="AP144" s="69">
        <f>'imported data from Web Calc'!AH152</f>
        <v>0.000978166602726226</v>
      </c>
      <c r="AQ144" s="69">
        <f>'imported data from Web Calc'!AI152</f>
        <v>0.000698690430518733</v>
      </c>
      <c r="AR144" s="69">
        <f>'imported data from Web Calc'!AJ152</f>
        <v>0.00321397598038617</v>
      </c>
      <c r="AS144" s="69">
        <f>'imported data from Web Calc'!AK152</f>
        <v>0.00041921425831124</v>
      </c>
      <c r="AT144" s="69">
        <f>'imported data from Web Calc'!AL152</f>
        <v>0.000139738086103747</v>
      </c>
      <c r="AU144" s="69">
        <f>'imported data from Web Calc'!AM152</f>
        <v>0.00041921425831124</v>
      </c>
      <c r="AV144" s="69">
        <f>'imported data from Web Calc'!AN152</f>
        <v>0.000558952344414986</v>
      </c>
      <c r="AW144" s="69">
        <f>'imported data from Web Calc'!AO152</f>
        <v>0.000139738086103747</v>
      </c>
      <c r="AX144" s="69">
        <f>'imported data from Web Calc'!AP152</f>
        <v>0</v>
      </c>
      <c r="AY144" s="69">
        <f>'imported data from Web Calc'!AQ152</f>
        <v>0.00111790468882997</v>
      </c>
      <c r="AZ144" s="69">
        <f>'imported data from Web Calc'!AS152</f>
        <v>0.000139738086103747</v>
      </c>
      <c r="BA144" s="69">
        <f>'imported data from Web Calc'!AT152</f>
        <v>0.000139738086103747</v>
      </c>
      <c r="BB144" s="69">
        <f>'imported data from Web Calc'!AU152</f>
        <v>0.00125764277493372</v>
      </c>
      <c r="BC144" s="69">
        <f>'imported data from Web Calc'!AV152</f>
        <v>0.00111790468882997</v>
      </c>
      <c r="BD144" s="69">
        <f>'imported data from Web Calc'!AW152</f>
        <v>0.000978166602726226</v>
      </c>
      <c r="BE144" s="69">
        <f>'imported data from Web Calc'!AX152</f>
        <v>0.00181659511934871</v>
      </c>
      <c r="BF144" s="69">
        <f>'imported data from Web Calc'!AY152</f>
        <v>0.00223580937765995</v>
      </c>
      <c r="BG144" s="69">
        <f>'imported data from Web Calc'!AZ152</f>
        <v>0.00251528554986744</v>
      </c>
      <c r="BH144" s="69">
        <f>'imported data from Web Calc'!BA152</f>
        <v>0.00153711894714121</v>
      </c>
      <c r="BI144" s="69">
        <f>'imported data from Web Calc'!BB152</f>
        <v>0.00321397598038617</v>
      </c>
      <c r="BJ144" s="69">
        <f>'imported data from Web Calc'!BC152</f>
        <v>0.00139738086103747</v>
      </c>
      <c r="BK144" s="69">
        <f>'imported data from Web Calc'!BE152</f>
        <v>0.000139738086103747</v>
      </c>
      <c r="BL144" s="69">
        <f>'imported data from Web Calc'!BF152</f>
        <v>0.00041921425831124</v>
      </c>
      <c r="BM144" s="69">
        <f>'imported data from Web Calc'!BG152</f>
        <v>0.000139738086103747</v>
      </c>
      <c r="BN144" s="69">
        <f>'imported data from Web Calc'!BH152</f>
        <v>0.000139738086103747</v>
      </c>
      <c r="BO144" s="69">
        <f>'imported data from Web Calc'!BI152</f>
        <v>0.00083842851662248</v>
      </c>
      <c r="BP144" s="69">
        <f>'imported data from Web Calc'!BJ152</f>
        <v>0.00083842851662248</v>
      </c>
      <c r="BQ144" s="69">
        <f>'imported data from Web Calc'!BK152</f>
        <v>0.00181659511934871</v>
      </c>
      <c r="BR144" s="69">
        <f>'imported data from Web Calc'!BL152</f>
        <v>0.000279476172207493</v>
      </c>
      <c r="BS144" s="69">
        <f>'imported data from Web Calc'!BM152</f>
        <v>0.000139738086103747</v>
      </c>
      <c r="BT144" s="69">
        <f>'imported data from Web Calc'!BN152</f>
        <v>0.000279476172207493</v>
      </c>
      <c r="BU144" s="69">
        <f>'imported data from Web Calc'!BO152</f>
        <v>0.00111790468882997</v>
      </c>
      <c r="BV144" s="69">
        <f>'imported data from Web Calc'!BQ152</f>
        <v>0.000978166602726226</v>
      </c>
      <c r="BW144" s="69">
        <f>'imported data from Web Calc'!BR152</f>
        <v>0.00083842851662248</v>
      </c>
      <c r="BX144" s="69">
        <f>'imported data from Web Calc'!BS152</f>
        <v>0.00489083301363113</v>
      </c>
      <c r="BY144" s="69">
        <f>'imported data from Web Calc'!BT152</f>
        <v>0.00321397598038617</v>
      </c>
      <c r="BZ144" s="69">
        <f>'imported data from Web Calc'!BU152</f>
        <v>0.000978166602726226</v>
      </c>
      <c r="CA144" s="69">
        <f>'imported data from Web Calc'!BV152</f>
        <v>0.000978166602726226</v>
      </c>
      <c r="CB144" s="69">
        <f>'imported data from Web Calc'!BW152</f>
        <v>0.00111790468882997</v>
      </c>
      <c r="CC144" s="69">
        <f>'imported data from Web Calc'!BX152</f>
        <v>0.00461135684142364</v>
      </c>
      <c r="CD144" s="69">
        <f>'imported data from Web Calc'!BY152</f>
        <v>0.000558952344414986</v>
      </c>
      <c r="CE144" s="69">
        <f>'imported data from Web Calc'!BZ152</f>
        <v>0</v>
      </c>
      <c r="CF144" s="69">
        <f>'imported data from Web Calc'!CA152</f>
        <v>0.00083842851662248</v>
      </c>
      <c r="CG144" s="69">
        <f>'imported data from Web Calc'!CC152</f>
        <v>0.00531004727194237</v>
      </c>
      <c r="CH144" s="69">
        <f>'imported data from Web Calc'!CD152</f>
        <v>0.00041921425831124</v>
      </c>
      <c r="CI144" s="69">
        <f>'imported data from Web Calc'!CE152</f>
        <v>0.000558952344414986</v>
      </c>
      <c r="CJ144" s="69">
        <f>'imported data from Web Calc'!CF152</f>
        <v>0.000279476172207493</v>
      </c>
      <c r="CK144" s="69">
        <f>'imported data from Web Calc'!CG152</f>
        <v>0.000279476172207493</v>
      </c>
      <c r="CL144" s="69">
        <f>'imported data from Web Calc'!CH152</f>
        <v>0.000279476172207493</v>
      </c>
      <c r="CM144" s="69">
        <f>'imported data from Web Calc'!CI152</f>
        <v>0.000139738086103747</v>
      </c>
      <c r="CN144" s="69">
        <f>'imported data from Web Calc'!CJ152</f>
        <v>0</v>
      </c>
      <c r="CO144" s="69">
        <f>'imported data from Web Calc'!CK152</f>
        <v>0.00572926153025361</v>
      </c>
      <c r="CP144" s="69">
        <f>'imported data from Web Calc'!CL152</f>
        <v>0.00461135684142364</v>
      </c>
      <c r="CQ144" s="69">
        <f>'imported data from Web Calc'!CM152</f>
        <v>0.00167685703324496</v>
      </c>
      <c r="CR144" s="69">
        <f>'imported data from Web Calc'!CO152</f>
        <v>0.00223580937765995</v>
      </c>
      <c r="CS144" s="69">
        <f>'imported data from Web Calc'!CP152</f>
        <v>0.00153711894714121</v>
      </c>
      <c r="CT144" s="69">
        <f>'imported data from Web Calc'!CQ152</f>
        <v>0.00181659511934871</v>
      </c>
      <c r="CU144" s="69">
        <f>'imported data from Web Calc'!CR152</f>
        <v>0.00083842851662248</v>
      </c>
      <c r="CV144" s="69">
        <f>'imported data from Web Calc'!CS152</f>
        <v>0.000978166602726226</v>
      </c>
      <c r="CW144" s="69">
        <f>'imported data from Web Calc'!CT152</f>
        <v>0.00321397598038617</v>
      </c>
      <c r="CX144" s="69">
        <f>'imported data from Web Calc'!CU152</f>
        <v>0.00489083301363113</v>
      </c>
      <c r="CY144" s="69">
        <f>'imported data from Web Calc'!CV152</f>
        <v>0.00237554746376369</v>
      </c>
      <c r="CZ144" s="69">
        <f>'imported data from Web Calc'!CW152</f>
        <v>0.000558952344414986</v>
      </c>
      <c r="DA144" s="69">
        <f>'imported data from Web Calc'!CX152</f>
        <v>0.000139738086103747</v>
      </c>
      <c r="DB144" s="69">
        <f>'imported data from Web Calc'!CY152</f>
        <v>0.000978166602726226</v>
      </c>
      <c r="DC144" s="69">
        <f>'imported data from Web Calc'!DA152</f>
        <v>0.000698690430518733</v>
      </c>
      <c r="DD144" s="69">
        <f>'imported data from Web Calc'!DB152</f>
        <v>0.00041921425831124</v>
      </c>
      <c r="DE144" s="69">
        <f>'imported data from Web Calc'!DC152</f>
        <v>0</v>
      </c>
      <c r="DF144" s="69">
        <f>'imported data from Web Calc'!DD152</f>
        <v>0</v>
      </c>
      <c r="DG144" s="69">
        <f>'imported data from Web Calc'!DE152</f>
        <v>0.000698690430518733</v>
      </c>
      <c r="DH144" s="69">
        <f>'imported data from Web Calc'!DF152</f>
        <v>0.00083842851662248</v>
      </c>
      <c r="DI144" s="81"/>
      <c r="DJ144" s="66">
        <f t="shared" si="133"/>
        <v>0.00178864750212796</v>
      </c>
      <c r="DK144" s="66">
        <f t="shared" si="142"/>
        <v>0.000950218985505477</v>
      </c>
      <c r="DL144" s="66">
        <f t="shared" si="142"/>
        <v>0.000950218985505477</v>
      </c>
      <c r="DM144" s="66">
        <f t="shared" si="142"/>
        <v>0.00108995707160922</v>
      </c>
      <c r="DN144" s="66">
        <f t="shared" si="140"/>
        <v>0.00640000434355159</v>
      </c>
      <c r="DO144" s="66">
        <f t="shared" si="140"/>
        <v>0.0022078617604392</v>
      </c>
      <c r="DP144" s="66">
        <f t="shared" si="140"/>
        <v>0.00122969515771297</v>
      </c>
      <c r="DQ144" s="66">
        <f t="shared" si="140"/>
        <v>0.000251528554986744</v>
      </c>
      <c r="DR144" s="66">
        <f t="shared" si="140"/>
        <v>0.00262707601875044</v>
      </c>
      <c r="DS144" s="66">
        <f t="shared" si="140"/>
        <v>0.00234759984654294</v>
      </c>
      <c r="DT144" s="66">
        <f t="shared" si="140"/>
        <v>0.00262707601875044</v>
      </c>
      <c r="DU144" s="66">
        <f t="shared" si="140"/>
        <v>0.00248733793264669</v>
      </c>
      <c r="DV144" s="66">
        <f t="shared" si="140"/>
        <v>0.000111790468882997</v>
      </c>
      <c r="DW144" s="66">
        <f t="shared" si="140"/>
        <v>0.000111790468882997</v>
      </c>
      <c r="DX144" s="66">
        <f t="shared" si="140"/>
        <v>0.00108995707160922</v>
      </c>
      <c r="DY144" s="66">
        <f t="shared" si="140"/>
        <v>0.000111790468882997</v>
      </c>
      <c r="DZ144" s="66">
        <f t="shared" si="140"/>
        <v>0.000111790468882997</v>
      </c>
      <c r="EA144" s="66">
        <f t="shared" si="140"/>
        <v>0.000251528554986744</v>
      </c>
      <c r="EB144" s="66">
        <f t="shared" si="140"/>
        <v>0.000111790468882997</v>
      </c>
      <c r="EC144" s="66">
        <f t="shared" ref="EC144:FU149" si="143">IF(AH144-$N144&gt;0,AH144-$N144,0)</f>
        <v>0.00108995707160922</v>
      </c>
      <c r="ED144" s="66">
        <f t="shared" si="143"/>
        <v>0.000531004727194237</v>
      </c>
      <c r="EE144" s="66">
        <f t="shared" si="143"/>
        <v>0.000111790468882997</v>
      </c>
      <c r="EF144" s="66">
        <f t="shared" si="143"/>
        <v>0.00332576644926917</v>
      </c>
      <c r="EG144" s="66">
        <f t="shared" si="143"/>
        <v>0.000251528554986744</v>
      </c>
      <c r="EH144" s="66">
        <f t="shared" si="143"/>
        <v>0.00108995707160922</v>
      </c>
      <c r="EI144" s="66">
        <f t="shared" si="143"/>
        <v>0.00039126664109049</v>
      </c>
      <c r="EJ144" s="66">
        <f t="shared" si="143"/>
        <v>0.00081048089940173</v>
      </c>
      <c r="EK144" s="66">
        <f t="shared" si="143"/>
        <v>0.000950218985505477</v>
      </c>
      <c r="EL144" s="66">
        <f t="shared" si="143"/>
        <v>0.000670742813297984</v>
      </c>
      <c r="EM144" s="66">
        <f t="shared" si="143"/>
        <v>0.00318602836316542</v>
      </c>
      <c r="EN144" s="66">
        <f t="shared" si="143"/>
        <v>0.00039126664109049</v>
      </c>
      <c r="EO144" s="66">
        <f t="shared" si="143"/>
        <v>0.000111790468882997</v>
      </c>
      <c r="EP144" s="66">
        <f t="shared" si="143"/>
        <v>0.00039126664109049</v>
      </c>
      <c r="EQ144" s="66">
        <f t="shared" si="143"/>
        <v>0.000531004727194237</v>
      </c>
      <c r="ER144" s="66">
        <f t="shared" si="143"/>
        <v>0.000111790468882997</v>
      </c>
      <c r="ES144" s="66">
        <f t="shared" si="143"/>
        <v>0</v>
      </c>
      <c r="ET144" s="66">
        <f t="shared" si="143"/>
        <v>0.00108995707160922</v>
      </c>
      <c r="EU144" s="66">
        <f t="shared" si="143"/>
        <v>0.000111790468882997</v>
      </c>
      <c r="EV144" s="66">
        <f t="shared" si="143"/>
        <v>0.000111790468882997</v>
      </c>
      <c r="EW144" s="66">
        <f t="shared" si="143"/>
        <v>0.00122969515771297</v>
      </c>
      <c r="EX144" s="66">
        <f t="shared" si="143"/>
        <v>0.00108995707160922</v>
      </c>
      <c r="EY144" s="66">
        <f t="shared" si="143"/>
        <v>0.000950218985505477</v>
      </c>
      <c r="EZ144" s="66">
        <f t="shared" si="143"/>
        <v>0.00178864750212796</v>
      </c>
      <c r="FA144" s="66">
        <f t="shared" si="143"/>
        <v>0.0022078617604392</v>
      </c>
      <c r="FB144" s="66">
        <f t="shared" si="143"/>
        <v>0.00248733793264669</v>
      </c>
      <c r="FC144" s="66">
        <f t="shared" si="143"/>
        <v>0.00150917132992046</v>
      </c>
      <c r="FD144" s="66">
        <f t="shared" si="143"/>
        <v>0.00318602836316542</v>
      </c>
      <c r="FE144" s="66">
        <f t="shared" si="143"/>
        <v>0.00136943324381672</v>
      </c>
      <c r="FF144" s="66">
        <f t="shared" si="143"/>
        <v>0.000111790468882997</v>
      </c>
      <c r="FG144" s="66">
        <f t="shared" si="143"/>
        <v>0.00039126664109049</v>
      </c>
      <c r="FH144" s="66">
        <f t="shared" si="143"/>
        <v>0.000111790468882997</v>
      </c>
      <c r="FI144" s="66">
        <f t="shared" si="143"/>
        <v>0.000111790468882997</v>
      </c>
      <c r="FJ144" s="66">
        <f t="shared" si="143"/>
        <v>0.00081048089940173</v>
      </c>
      <c r="FK144" s="66">
        <f t="shared" si="143"/>
        <v>0.00081048089940173</v>
      </c>
      <c r="FL144" s="66">
        <f t="shared" si="143"/>
        <v>0.00178864750212796</v>
      </c>
      <c r="FM144" s="66">
        <f t="shared" si="143"/>
        <v>0.000251528554986744</v>
      </c>
      <c r="FN144" s="66">
        <f t="shared" si="143"/>
        <v>0.000111790468882997</v>
      </c>
      <c r="FO144" s="66">
        <f t="shared" si="143"/>
        <v>0.000251528554986744</v>
      </c>
      <c r="FP144" s="66">
        <f t="shared" si="143"/>
        <v>0.00108995707160922</v>
      </c>
      <c r="FQ144" s="66">
        <f t="shared" si="143"/>
        <v>0.000950218985505477</v>
      </c>
      <c r="FR144" s="66">
        <f t="shared" si="143"/>
        <v>0.00081048089940173</v>
      </c>
      <c r="FS144" s="66">
        <f t="shared" si="143"/>
        <v>0.00486288539641038</v>
      </c>
      <c r="FT144" s="66">
        <f t="shared" si="143"/>
        <v>0.00318602836316542</v>
      </c>
      <c r="FU144" s="66">
        <f t="shared" si="143"/>
        <v>0.000950218985505477</v>
      </c>
      <c r="FV144" s="66">
        <f t="shared" si="137"/>
        <v>0.000950218985505477</v>
      </c>
      <c r="FW144" s="66">
        <f t="shared" si="141"/>
        <v>0.00108995707160922</v>
      </c>
      <c r="FX144" s="66">
        <f t="shared" si="141"/>
        <v>0.00458340922420289</v>
      </c>
      <c r="FY144" s="66">
        <f t="shared" si="141"/>
        <v>0.000531004727194237</v>
      </c>
      <c r="FZ144" s="66">
        <f t="shared" si="141"/>
        <v>0</v>
      </c>
      <c r="GA144" s="66">
        <f t="shared" si="141"/>
        <v>0.00081048089940173</v>
      </c>
      <c r="GB144" s="66">
        <f t="shared" si="141"/>
        <v>0.00528209965472162</v>
      </c>
      <c r="GC144" s="66">
        <f t="shared" si="141"/>
        <v>0.00039126664109049</v>
      </c>
      <c r="GD144" s="66">
        <f t="shared" si="141"/>
        <v>0.000531004727194237</v>
      </c>
      <c r="GE144" s="66">
        <f t="shared" si="141"/>
        <v>0.000251528554986744</v>
      </c>
      <c r="GF144" s="66">
        <f t="shared" si="141"/>
        <v>0.000251528554986744</v>
      </c>
      <c r="GG144" s="66">
        <f t="shared" si="141"/>
        <v>0.000251528554986744</v>
      </c>
      <c r="GH144" s="66">
        <f t="shared" si="141"/>
        <v>0.000111790468882997</v>
      </c>
      <c r="GI144" s="66">
        <f t="shared" si="141"/>
        <v>0</v>
      </c>
      <c r="GJ144" s="66">
        <f t="shared" si="141"/>
        <v>0.00570131391303286</v>
      </c>
      <c r="GK144" s="66">
        <f t="shared" si="141"/>
        <v>0.00458340922420289</v>
      </c>
      <c r="GL144" s="66">
        <f t="shared" si="141"/>
        <v>0.00164890941602421</v>
      </c>
      <c r="GM144" s="66">
        <f t="shared" si="141"/>
        <v>0.0022078617604392</v>
      </c>
      <c r="GN144" s="66">
        <f t="shared" si="139"/>
        <v>0.00150917132992046</v>
      </c>
      <c r="GO144" s="66">
        <f t="shared" si="139"/>
        <v>0.00178864750212796</v>
      </c>
      <c r="GP144" s="66">
        <f t="shared" si="139"/>
        <v>0.00081048089940173</v>
      </c>
      <c r="GQ144" s="66">
        <f t="shared" si="139"/>
        <v>0.000950218985505477</v>
      </c>
      <c r="GR144" s="66">
        <f t="shared" si="139"/>
        <v>0.00318602836316542</v>
      </c>
      <c r="GS144" s="66">
        <f t="shared" si="139"/>
        <v>0.00486288539641038</v>
      </c>
      <c r="GT144" s="66">
        <f t="shared" si="139"/>
        <v>0.00234759984654294</v>
      </c>
      <c r="GU144" s="66">
        <f t="shared" si="139"/>
        <v>0.000531004727194237</v>
      </c>
      <c r="GV144" s="66">
        <f t="shared" si="139"/>
        <v>0.000111790468882997</v>
      </c>
      <c r="GW144" s="66">
        <f t="shared" si="139"/>
        <v>0.000950218985505477</v>
      </c>
      <c r="GX144" s="66">
        <f t="shared" si="139"/>
        <v>0.000670742813297984</v>
      </c>
      <c r="GY144" s="66">
        <f t="shared" si="139"/>
        <v>0.00039126664109049</v>
      </c>
      <c r="GZ144" s="66">
        <f t="shared" si="139"/>
        <v>0</v>
      </c>
      <c r="HA144" s="66">
        <f t="shared" si="139"/>
        <v>0</v>
      </c>
      <c r="HB144" s="66">
        <f t="shared" si="139"/>
        <v>0.000670742813297984</v>
      </c>
      <c r="HC144" s="66">
        <f t="shared" si="139"/>
        <v>0.00081048089940173</v>
      </c>
      <c r="HD144" s="66"/>
    </row>
    <row r="145" spans="1:212">
      <c r="A145">
        <f>'imported data from Web Calc'!A153</f>
        <v>814.6</v>
      </c>
      <c r="B145" t="str">
        <f>'imported data from Web Calc'!B153</f>
        <v>C44H80O10PN</v>
      </c>
      <c r="C145" s="61" t="str">
        <f>'imported data from Web Calc'!C153</f>
        <v>PS(38:3)</v>
      </c>
      <c r="D145" s="69">
        <f>'imported data from Web Calc'!H153</f>
        <v>0</v>
      </c>
      <c r="E145" s="69">
        <f>'imported data from Web Calc'!T153</f>
        <v>0.000279476172207493</v>
      </c>
      <c r="F145" s="69">
        <f>'imported data from Web Calc'!AF153</f>
        <v>0.000139738086103747</v>
      </c>
      <c r="G145" s="69">
        <f>'imported data from Web Calc'!AR153</f>
        <v>0.000139738086103747</v>
      </c>
      <c r="H145" s="69">
        <f>'imported data from Web Calc'!BD153</f>
        <v>0.000279476172207493</v>
      </c>
      <c r="I145" s="69">
        <f>'imported data from Web Calc'!BP153</f>
        <v>0.000139738086103747</v>
      </c>
      <c r="J145" s="69">
        <f>'imported data from Web Calc'!CB153</f>
        <v>0.00041921425831124</v>
      </c>
      <c r="K145" s="69">
        <f>'imported data from Web Calc'!CN153</f>
        <v>0.000139738086103747</v>
      </c>
      <c r="L145" s="69">
        <f>'imported data from Web Calc'!CZ153</f>
        <v>0.00041921425831124</v>
      </c>
      <c r="M145" s="69">
        <f>'imported data from Web Calc'!DG153</f>
        <v>0.000139738086103747</v>
      </c>
      <c r="N145" s="78">
        <f t="shared" si="136"/>
        <v>0.00020960712915562</v>
      </c>
      <c r="O145" s="69">
        <f>'imported data from Web Calc'!D153</f>
        <v>0.00335371406648992</v>
      </c>
      <c r="P145" s="69">
        <f>'imported data from Web Calc'!E153</f>
        <v>0.00279476172207493</v>
      </c>
      <c r="Q145" s="69">
        <f>'imported data from Web Calc'!F153</f>
        <v>0.00279476172207493</v>
      </c>
      <c r="R145" s="69">
        <f>'imported data from Web Calc'!G153</f>
        <v>0.00251528554986744</v>
      </c>
      <c r="S145" s="69">
        <f>'imported data from Web Calc'!I153</f>
        <v>0.012157213491026</v>
      </c>
      <c r="T145" s="69">
        <f>'imported data from Web Calc'!J153</f>
        <v>0.00517030918583862</v>
      </c>
      <c r="U145" s="69">
        <f>'imported data from Web Calc'!K153</f>
        <v>0.00237554746376369</v>
      </c>
      <c r="V145" s="69">
        <f>'imported data from Web Calc'!L153</f>
        <v>0.000558952344414986</v>
      </c>
      <c r="W145" s="69">
        <f>'imported data from Web Calc'!M153</f>
        <v>0.00656769004687609</v>
      </c>
      <c r="X145" s="69">
        <f>'imported data from Web Calc'!N153</f>
        <v>0.00531004727194237</v>
      </c>
      <c r="Y145" s="69">
        <f>'imported data from Web Calc'!O153</f>
        <v>0.00572926153025361</v>
      </c>
      <c r="Z145" s="69">
        <f>'imported data from Web Calc'!P153</f>
        <v>0.00489083301363113</v>
      </c>
      <c r="AA145" s="69">
        <f>'imported data from Web Calc'!Q153</f>
        <v>0.000139738086103747</v>
      </c>
      <c r="AB145" s="69">
        <f>'imported data from Web Calc'!R153</f>
        <v>0.00111790468882997</v>
      </c>
      <c r="AC145" s="69">
        <f>'imported data from Web Calc'!S153</f>
        <v>0.00265502363597119</v>
      </c>
      <c r="AD145" s="69">
        <f>'imported data from Web Calc'!U153</f>
        <v>0.00153711894714121</v>
      </c>
      <c r="AE145" s="69">
        <f>'imported data from Web Calc'!V153</f>
        <v>0.000558952344414986</v>
      </c>
      <c r="AF145" s="69">
        <f>'imported data from Web Calc'!W153</f>
        <v>0.00223580937765995</v>
      </c>
      <c r="AG145" s="69">
        <f>'imported data from Web Calc'!X153</f>
        <v>0.000558952344414986</v>
      </c>
      <c r="AH145" s="69">
        <f>'imported data from Web Calc'!Y153</f>
        <v>0.00572926153025361</v>
      </c>
      <c r="AI145" s="69">
        <f>'imported data from Web Calc'!Z153</f>
        <v>0.00265502363597119</v>
      </c>
      <c r="AJ145" s="69">
        <f>'imported data from Web Calc'!AA153</f>
        <v>0.00153711894714121</v>
      </c>
      <c r="AK145" s="69">
        <f>'imported data from Web Calc'!AB153</f>
        <v>0.00796507090791356</v>
      </c>
      <c r="AL145" s="69">
        <f>'imported data from Web Calc'!AC153</f>
        <v>0.00125764277493372</v>
      </c>
      <c r="AM145" s="69">
        <f>'imported data from Web Calc'!AD153</f>
        <v>0.00251528554986744</v>
      </c>
      <c r="AN145" s="69">
        <f>'imported data from Web Calc'!AE153</f>
        <v>0.00279476172207493</v>
      </c>
      <c r="AO145" s="69">
        <f>'imported data from Web Calc'!AG153</f>
        <v>0.00237554746376369</v>
      </c>
      <c r="AP145" s="69">
        <f>'imported data from Web Calc'!AH153</f>
        <v>0.00265502363597119</v>
      </c>
      <c r="AQ145" s="69">
        <f>'imported data from Web Calc'!AI153</f>
        <v>0.00307423789428243</v>
      </c>
      <c r="AR145" s="69">
        <f>'imported data from Web Calc'!AJ153</f>
        <v>0.00978166602726226</v>
      </c>
      <c r="AS145" s="69">
        <f>'imported data from Web Calc'!AK153</f>
        <v>0.00111790468882997</v>
      </c>
      <c r="AT145" s="69">
        <f>'imported data from Web Calc'!AL153</f>
        <v>0.00083842851662248</v>
      </c>
      <c r="AU145" s="69">
        <f>'imported data from Web Calc'!AM153</f>
        <v>0.00293449980817868</v>
      </c>
      <c r="AV145" s="69">
        <f>'imported data from Web Calc'!AN153</f>
        <v>0.00167685703324496</v>
      </c>
      <c r="AW145" s="69">
        <f>'imported data from Web Calc'!AO153</f>
        <v>0.000978166602726226</v>
      </c>
      <c r="AX145" s="69">
        <f>'imported data from Web Calc'!AP153</f>
        <v>0.000279476172207493</v>
      </c>
      <c r="AY145" s="69">
        <f>'imported data from Web Calc'!AQ153</f>
        <v>0.00223580937765995</v>
      </c>
      <c r="AZ145" s="69">
        <f>'imported data from Web Calc'!AS153</f>
        <v>0.00083842851662248</v>
      </c>
      <c r="BA145" s="69">
        <f>'imported data from Web Calc'!AT153</f>
        <v>0.000698690430518733</v>
      </c>
      <c r="BB145" s="69">
        <f>'imported data from Web Calc'!AU153</f>
        <v>0.00363319023869741</v>
      </c>
      <c r="BC145" s="69">
        <f>'imported data from Web Calc'!AV153</f>
        <v>0.00237554746376369</v>
      </c>
      <c r="BD145" s="69">
        <f>'imported data from Web Calc'!AW153</f>
        <v>0.0020960712915562</v>
      </c>
      <c r="BE145" s="69">
        <f>'imported data from Web Calc'!AX153</f>
        <v>0.00405240449700865</v>
      </c>
      <c r="BF145" s="69">
        <f>'imported data from Web Calc'!AY153</f>
        <v>0.00377292832480116</v>
      </c>
      <c r="BG145" s="69">
        <f>'imported data from Web Calc'!AZ153</f>
        <v>0.00908297559674353</v>
      </c>
      <c r="BH145" s="69">
        <f>'imported data from Web Calc'!BA153</f>
        <v>0.00307423789428243</v>
      </c>
      <c r="BI145" s="69">
        <f>'imported data from Web Calc'!BB153</f>
        <v>0.00740611856349857</v>
      </c>
      <c r="BJ145" s="69">
        <f>'imported data from Web Calc'!BC153</f>
        <v>0.00293449980817868</v>
      </c>
      <c r="BK145" s="69">
        <f>'imported data from Web Calc'!BE153</f>
        <v>0.00083842851662248</v>
      </c>
      <c r="BL145" s="69">
        <f>'imported data from Web Calc'!BF153</f>
        <v>0.00265502363597119</v>
      </c>
      <c r="BM145" s="69">
        <f>'imported data from Web Calc'!BG153</f>
        <v>0.000698690430518733</v>
      </c>
      <c r="BN145" s="69">
        <f>'imported data from Web Calc'!BH153</f>
        <v>0.000279476172207493</v>
      </c>
      <c r="BO145" s="69">
        <f>'imported data from Web Calc'!BI153</f>
        <v>0.00265502363597119</v>
      </c>
      <c r="BP145" s="69">
        <f>'imported data from Web Calc'!BJ153</f>
        <v>0.00237554746376369</v>
      </c>
      <c r="BQ145" s="69">
        <f>'imported data from Web Calc'!BK153</f>
        <v>0.00321397598038617</v>
      </c>
      <c r="BR145" s="69">
        <f>'imported data from Web Calc'!BL153</f>
        <v>0.00139738086103747</v>
      </c>
      <c r="BS145" s="69">
        <f>'imported data from Web Calc'!BM153</f>
        <v>0.000558952344414986</v>
      </c>
      <c r="BT145" s="69">
        <f>'imported data from Web Calc'!BN153</f>
        <v>0.00181659511934871</v>
      </c>
      <c r="BU145" s="69">
        <f>'imported data from Web Calc'!BO153</f>
        <v>0.00195633320545245</v>
      </c>
      <c r="BV145" s="69">
        <f>'imported data from Web Calc'!BQ153</f>
        <v>0.00265502363597119</v>
      </c>
      <c r="BW145" s="69">
        <f>'imported data from Web Calc'!BR153</f>
        <v>0.00265502363597119</v>
      </c>
      <c r="BX145" s="69">
        <f>'imported data from Web Calc'!BS153</f>
        <v>0.00936245176895102</v>
      </c>
      <c r="BY145" s="69">
        <f>'imported data from Web Calc'!BT153</f>
        <v>0.00684716621908358</v>
      </c>
      <c r="BZ145" s="69">
        <f>'imported data from Web Calc'!BU153</f>
        <v>0.00335371406648992</v>
      </c>
      <c r="CA145" s="69">
        <f>'imported data from Web Calc'!BV153</f>
        <v>0.00279476172207493</v>
      </c>
      <c r="CB145" s="69">
        <f>'imported data from Web Calc'!BW153</f>
        <v>0.00335371406648992</v>
      </c>
      <c r="CC145" s="69">
        <f>'imported data from Web Calc'!BX153</f>
        <v>0.00782533282180981</v>
      </c>
      <c r="CD145" s="69">
        <f>'imported data from Web Calc'!BY153</f>
        <v>0.000558952344414986</v>
      </c>
      <c r="CE145" s="69">
        <f>'imported data from Web Calc'!BZ153</f>
        <v>0.000698690430518733</v>
      </c>
      <c r="CF145" s="69">
        <f>'imported data from Web Calc'!CA153</f>
        <v>0.0020960712915562</v>
      </c>
      <c r="CG145" s="69">
        <f>'imported data from Web Calc'!CC153</f>
        <v>0.0100611421994698</v>
      </c>
      <c r="CH145" s="69">
        <f>'imported data from Web Calc'!CD153</f>
        <v>0.00181659511934871</v>
      </c>
      <c r="CI145" s="69">
        <f>'imported data from Web Calc'!CE153</f>
        <v>0.00195633320545245</v>
      </c>
      <c r="CJ145" s="69">
        <f>'imported data from Web Calc'!CF153</f>
        <v>0.000978166602726226</v>
      </c>
      <c r="CK145" s="69">
        <f>'imported data from Web Calc'!CG153</f>
        <v>0.00195633320545245</v>
      </c>
      <c r="CL145" s="69">
        <f>'imported data from Web Calc'!CH153</f>
        <v>0.00153711894714121</v>
      </c>
      <c r="CM145" s="69">
        <f>'imported data from Web Calc'!CI153</f>
        <v>0.000558952344414986</v>
      </c>
      <c r="CN145" s="69">
        <f>'imported data from Web Calc'!CJ153</f>
        <v>0</v>
      </c>
      <c r="CO145" s="69">
        <f>'imported data from Web Calc'!CK153</f>
        <v>0.0150917132992046</v>
      </c>
      <c r="CP145" s="69">
        <f>'imported data from Web Calc'!CL153</f>
        <v>0.00950218985505477</v>
      </c>
      <c r="CQ145" s="69">
        <f>'imported data from Web Calc'!CM153</f>
        <v>0.00293449980817868</v>
      </c>
      <c r="CR145" s="69">
        <f>'imported data from Web Calc'!CO153</f>
        <v>0.00405240449700865</v>
      </c>
      <c r="CS145" s="69">
        <f>'imported data from Web Calc'!CP153</f>
        <v>0.00321397598038617</v>
      </c>
      <c r="CT145" s="69">
        <f>'imported data from Web Calc'!CQ153</f>
        <v>0.00475109492752738</v>
      </c>
      <c r="CU145" s="69">
        <f>'imported data from Web Calc'!CR153</f>
        <v>0.00195633320545245</v>
      </c>
      <c r="CV145" s="69">
        <f>'imported data from Web Calc'!CS153</f>
        <v>0.00391266641090491</v>
      </c>
      <c r="CW145" s="69">
        <f>'imported data from Web Calc'!CT153</f>
        <v>0.00698690430518733</v>
      </c>
      <c r="CX145" s="69">
        <f>'imported data from Web Calc'!CU153</f>
        <v>0.011039308802196</v>
      </c>
      <c r="CY145" s="69">
        <f>'imported data from Web Calc'!CV153</f>
        <v>0.00642795196077234</v>
      </c>
      <c r="CZ145" s="69">
        <f>'imported data from Web Calc'!CW153</f>
        <v>0.00139738086103747</v>
      </c>
      <c r="DA145" s="69">
        <f>'imported data from Web Calc'!CX153</f>
        <v>0.00041921425831124</v>
      </c>
      <c r="DB145" s="69">
        <f>'imported data from Web Calc'!CY153</f>
        <v>0.00293449980817868</v>
      </c>
      <c r="DC145" s="69">
        <f>'imported data from Web Calc'!DA153</f>
        <v>0.00447161875531989</v>
      </c>
      <c r="DD145" s="69">
        <f>'imported data from Web Calc'!DB153</f>
        <v>0.00153711894714121</v>
      </c>
      <c r="DE145" s="69">
        <f>'imported data from Web Calc'!DC153</f>
        <v>0.00125764277493372</v>
      </c>
      <c r="DF145" s="69">
        <f>'imported data from Web Calc'!DD153</f>
        <v>0</v>
      </c>
      <c r="DG145" s="69">
        <f>'imported data from Web Calc'!DE153</f>
        <v>0.00251528554986744</v>
      </c>
      <c r="DH145" s="69">
        <f>'imported data from Web Calc'!DF153</f>
        <v>0.00251528554986744</v>
      </c>
      <c r="DI145" s="81"/>
      <c r="DJ145" s="66">
        <f t="shared" si="133"/>
        <v>0.0031441069373343</v>
      </c>
      <c r="DK145" s="66">
        <f t="shared" si="142"/>
        <v>0.00258515459291931</v>
      </c>
      <c r="DL145" s="66">
        <f t="shared" si="142"/>
        <v>0.00258515459291931</v>
      </c>
      <c r="DM145" s="66">
        <f t="shared" si="142"/>
        <v>0.00230567842071182</v>
      </c>
      <c r="DN145" s="66">
        <f t="shared" ref="DN145:EB157" si="144">IF(S145-$N145&gt;0,S145-$N145,0)</f>
        <v>0.0119476063618703</v>
      </c>
      <c r="DO145" s="66">
        <f t="shared" si="144"/>
        <v>0.004960702056683</v>
      </c>
      <c r="DP145" s="66">
        <f t="shared" si="144"/>
        <v>0.00216594033460807</v>
      </c>
      <c r="DQ145" s="66">
        <f t="shared" si="144"/>
        <v>0.000349345215259367</v>
      </c>
      <c r="DR145" s="66">
        <f t="shared" si="144"/>
        <v>0.00635808291772047</v>
      </c>
      <c r="DS145" s="66">
        <f t="shared" si="144"/>
        <v>0.00510044014278675</v>
      </c>
      <c r="DT145" s="66">
        <f t="shared" si="144"/>
        <v>0.00551965440109799</v>
      </c>
      <c r="DU145" s="66">
        <f t="shared" si="144"/>
        <v>0.00468122588447551</v>
      </c>
      <c r="DV145" s="66">
        <f t="shared" si="144"/>
        <v>0</v>
      </c>
      <c r="DW145" s="66">
        <f t="shared" si="144"/>
        <v>0.000908297559674353</v>
      </c>
      <c r="DX145" s="66">
        <f t="shared" si="144"/>
        <v>0.00244541650681557</v>
      </c>
      <c r="DY145" s="66">
        <f t="shared" si="144"/>
        <v>0.00132751181798559</v>
      </c>
      <c r="DZ145" s="66">
        <f t="shared" si="144"/>
        <v>0.000349345215259367</v>
      </c>
      <c r="EA145" s="66">
        <f t="shared" si="144"/>
        <v>0.00202620224850433</v>
      </c>
      <c r="EB145" s="66">
        <f t="shared" si="144"/>
        <v>0.000349345215259367</v>
      </c>
      <c r="EC145" s="66">
        <f t="shared" si="143"/>
        <v>0.00551965440109799</v>
      </c>
      <c r="ED145" s="66">
        <f t="shared" si="143"/>
        <v>0.00244541650681557</v>
      </c>
      <c r="EE145" s="66">
        <f t="shared" si="143"/>
        <v>0.00132751181798559</v>
      </c>
      <c r="EF145" s="66">
        <f t="shared" si="143"/>
        <v>0.00775546377875794</v>
      </c>
      <c r="EG145" s="66">
        <f t="shared" si="143"/>
        <v>0.0010480356457781</v>
      </c>
      <c r="EH145" s="66">
        <f t="shared" si="143"/>
        <v>0.00230567842071182</v>
      </c>
      <c r="EI145" s="66">
        <f t="shared" si="143"/>
        <v>0.00258515459291931</v>
      </c>
      <c r="EJ145" s="66">
        <f t="shared" si="143"/>
        <v>0.00216594033460807</v>
      </c>
      <c r="EK145" s="66">
        <f t="shared" si="143"/>
        <v>0.00244541650681557</v>
      </c>
      <c r="EL145" s="66">
        <f t="shared" si="143"/>
        <v>0.00286463076512681</v>
      </c>
      <c r="EM145" s="66">
        <f t="shared" si="143"/>
        <v>0.00957205889810664</v>
      </c>
      <c r="EN145" s="66">
        <f t="shared" si="143"/>
        <v>0.000908297559674353</v>
      </c>
      <c r="EO145" s="66">
        <f t="shared" si="143"/>
        <v>0.00062882138746686</v>
      </c>
      <c r="EP145" s="66">
        <f t="shared" si="143"/>
        <v>0.00272489267902306</v>
      </c>
      <c r="EQ145" s="66">
        <f t="shared" si="143"/>
        <v>0.00146724990408934</v>
      </c>
      <c r="ER145" s="66">
        <f t="shared" si="143"/>
        <v>0.000768559473570606</v>
      </c>
      <c r="ES145" s="66">
        <f t="shared" si="143"/>
        <v>6.98690430518733e-5</v>
      </c>
      <c r="ET145" s="66">
        <f t="shared" si="143"/>
        <v>0.00202620224850433</v>
      </c>
      <c r="EU145" s="66">
        <f t="shared" si="143"/>
        <v>0.00062882138746686</v>
      </c>
      <c r="EV145" s="66">
        <f t="shared" si="143"/>
        <v>0.000489083301363113</v>
      </c>
      <c r="EW145" s="66">
        <f t="shared" si="143"/>
        <v>0.00342358310954179</v>
      </c>
      <c r="EX145" s="66">
        <f t="shared" si="143"/>
        <v>0.00216594033460807</v>
      </c>
      <c r="EY145" s="66">
        <f t="shared" si="143"/>
        <v>0.00188646416240058</v>
      </c>
      <c r="EZ145" s="66">
        <f t="shared" si="143"/>
        <v>0.00384279736785303</v>
      </c>
      <c r="FA145" s="66">
        <f t="shared" si="143"/>
        <v>0.00356332119564554</v>
      </c>
      <c r="FB145" s="66">
        <f t="shared" si="143"/>
        <v>0.00887336846758791</v>
      </c>
      <c r="FC145" s="66">
        <f t="shared" si="143"/>
        <v>0.00286463076512681</v>
      </c>
      <c r="FD145" s="66">
        <f t="shared" si="143"/>
        <v>0.00719651143434295</v>
      </c>
      <c r="FE145" s="66">
        <f t="shared" si="143"/>
        <v>0.00272489267902306</v>
      </c>
      <c r="FF145" s="66">
        <f t="shared" si="143"/>
        <v>0.00062882138746686</v>
      </c>
      <c r="FG145" s="66">
        <f t="shared" si="143"/>
        <v>0.00244541650681557</v>
      </c>
      <c r="FH145" s="66">
        <f t="shared" si="143"/>
        <v>0.000489083301363113</v>
      </c>
      <c r="FI145" s="66">
        <f t="shared" si="143"/>
        <v>6.98690430518733e-5</v>
      </c>
      <c r="FJ145" s="66">
        <f t="shared" si="143"/>
        <v>0.00244541650681557</v>
      </c>
      <c r="FK145" s="66">
        <f t="shared" si="143"/>
        <v>0.00216594033460807</v>
      </c>
      <c r="FL145" s="66">
        <f t="shared" si="143"/>
        <v>0.00300436885123055</v>
      </c>
      <c r="FM145" s="66">
        <f t="shared" si="143"/>
        <v>0.00118777373188185</v>
      </c>
      <c r="FN145" s="66">
        <f t="shared" si="143"/>
        <v>0.000349345215259367</v>
      </c>
      <c r="FO145" s="66">
        <f t="shared" si="143"/>
        <v>0.00160698799019309</v>
      </c>
      <c r="FP145" s="66">
        <f t="shared" si="143"/>
        <v>0.00174672607629683</v>
      </c>
      <c r="FQ145" s="66">
        <f t="shared" si="143"/>
        <v>0.00244541650681557</v>
      </c>
      <c r="FR145" s="66">
        <f t="shared" si="143"/>
        <v>0.00244541650681557</v>
      </c>
      <c r="FS145" s="66">
        <f t="shared" si="143"/>
        <v>0.0091528446397954</v>
      </c>
      <c r="FT145" s="66">
        <f t="shared" si="143"/>
        <v>0.00663755908992796</v>
      </c>
      <c r="FU145" s="66">
        <f t="shared" si="143"/>
        <v>0.0031441069373343</v>
      </c>
      <c r="FV145" s="66">
        <f t="shared" si="137"/>
        <v>0.00258515459291931</v>
      </c>
      <c r="FW145" s="66">
        <f t="shared" si="141"/>
        <v>0.0031441069373343</v>
      </c>
      <c r="FX145" s="66">
        <f t="shared" si="141"/>
        <v>0.00761572569265419</v>
      </c>
      <c r="FY145" s="66">
        <f t="shared" si="141"/>
        <v>0.000349345215259367</v>
      </c>
      <c r="FZ145" s="66">
        <f t="shared" si="141"/>
        <v>0.000489083301363113</v>
      </c>
      <c r="GA145" s="66">
        <f t="shared" si="141"/>
        <v>0.00188646416240058</v>
      </c>
      <c r="GB145" s="66">
        <f t="shared" si="141"/>
        <v>0.00985153507031413</v>
      </c>
      <c r="GC145" s="66">
        <f t="shared" si="141"/>
        <v>0.00160698799019309</v>
      </c>
      <c r="GD145" s="66">
        <f t="shared" si="141"/>
        <v>0.00174672607629683</v>
      </c>
      <c r="GE145" s="66">
        <f t="shared" si="141"/>
        <v>0.000768559473570606</v>
      </c>
      <c r="GF145" s="66">
        <f t="shared" si="141"/>
        <v>0.00174672607629683</v>
      </c>
      <c r="GG145" s="66">
        <f t="shared" si="141"/>
        <v>0.00132751181798559</v>
      </c>
      <c r="GH145" s="66">
        <f t="shared" si="141"/>
        <v>0.000349345215259367</v>
      </c>
      <c r="GI145" s="66">
        <f t="shared" si="141"/>
        <v>0</v>
      </c>
      <c r="GJ145" s="66">
        <f t="shared" si="141"/>
        <v>0.014882106170049</v>
      </c>
      <c r="GK145" s="66">
        <f t="shared" si="141"/>
        <v>0.00929258272589915</v>
      </c>
      <c r="GL145" s="66">
        <f t="shared" si="141"/>
        <v>0.00272489267902306</v>
      </c>
      <c r="GM145" s="66">
        <f t="shared" si="141"/>
        <v>0.00384279736785303</v>
      </c>
      <c r="GN145" s="66">
        <f t="shared" si="139"/>
        <v>0.00300436885123055</v>
      </c>
      <c r="GO145" s="66">
        <f t="shared" si="139"/>
        <v>0.00454148779837176</v>
      </c>
      <c r="GP145" s="66">
        <f t="shared" si="139"/>
        <v>0.00174672607629683</v>
      </c>
      <c r="GQ145" s="66">
        <f t="shared" si="139"/>
        <v>0.00370305928174929</v>
      </c>
      <c r="GR145" s="66">
        <f t="shared" si="139"/>
        <v>0.00677729717603171</v>
      </c>
      <c r="GS145" s="66">
        <f t="shared" si="139"/>
        <v>0.0108297016730404</v>
      </c>
      <c r="GT145" s="66">
        <f t="shared" si="139"/>
        <v>0.00621834483161672</v>
      </c>
      <c r="GU145" s="66">
        <f t="shared" si="139"/>
        <v>0.00118777373188185</v>
      </c>
      <c r="GV145" s="66">
        <f t="shared" si="139"/>
        <v>0.00020960712915562</v>
      </c>
      <c r="GW145" s="66">
        <f t="shared" si="139"/>
        <v>0.00272489267902306</v>
      </c>
      <c r="GX145" s="66">
        <f t="shared" si="139"/>
        <v>0.00426201162616427</v>
      </c>
      <c r="GY145" s="66">
        <f t="shared" si="139"/>
        <v>0.00132751181798559</v>
      </c>
      <c r="GZ145" s="66">
        <f t="shared" si="139"/>
        <v>0.0010480356457781</v>
      </c>
      <c r="HA145" s="66">
        <f t="shared" si="139"/>
        <v>0</v>
      </c>
      <c r="HB145" s="66">
        <f t="shared" si="139"/>
        <v>0.00230567842071182</v>
      </c>
      <c r="HC145" s="66">
        <f t="shared" si="139"/>
        <v>0.00230567842071182</v>
      </c>
      <c r="HD145" s="66"/>
    </row>
    <row r="146" spans="1:212">
      <c r="A146">
        <f>'imported data from Web Calc'!A154</f>
        <v>816.6</v>
      </c>
      <c r="B146" t="str">
        <f>'imported data from Web Calc'!B154</f>
        <v>C44H82O10PN</v>
      </c>
      <c r="C146" s="61" t="str">
        <f>'imported data from Web Calc'!C154</f>
        <v>PS(38:2)</v>
      </c>
      <c r="D146" s="69">
        <f>'imported data from Web Calc'!H154</f>
        <v>0.000139738086103747</v>
      </c>
      <c r="E146" s="69">
        <f>'imported data from Web Calc'!T154</f>
        <v>0.000139738086103747</v>
      </c>
      <c r="F146" s="69">
        <f>'imported data from Web Calc'!AF154</f>
        <v>0</v>
      </c>
      <c r="G146" s="69">
        <f>'imported data from Web Calc'!AR154</f>
        <v>0.000139738086103747</v>
      </c>
      <c r="H146" s="69">
        <f>'imported data from Web Calc'!BD154</f>
        <v>0.000279476172207493</v>
      </c>
      <c r="I146" s="69">
        <f>'imported data from Web Calc'!BP154</f>
        <v>0.000139738086103747</v>
      </c>
      <c r="J146" s="69">
        <f>'imported data from Web Calc'!CB154</f>
        <v>0</v>
      </c>
      <c r="K146" s="69">
        <f>'imported data from Web Calc'!CN154</f>
        <v>0.000139738086103747</v>
      </c>
      <c r="L146" s="69">
        <f>'imported data from Web Calc'!CZ154</f>
        <v>0</v>
      </c>
      <c r="M146" s="69">
        <f>'imported data from Web Calc'!DG154</f>
        <v>0</v>
      </c>
      <c r="N146" s="78">
        <f t="shared" si="136"/>
        <v>9.78166602726227e-5</v>
      </c>
      <c r="O146" s="69">
        <f>'imported data from Web Calc'!D154</f>
        <v>0.00237554746376369</v>
      </c>
      <c r="P146" s="69">
        <f>'imported data from Web Calc'!E154</f>
        <v>0.00391266641090491</v>
      </c>
      <c r="Q146" s="69">
        <f>'imported data from Web Calc'!F154</f>
        <v>0.00307423789428243</v>
      </c>
      <c r="R146" s="69">
        <f>'imported data from Web Calc'!G154</f>
        <v>0.00279476172207493</v>
      </c>
      <c r="S146" s="69">
        <f>'imported data from Web Calc'!I154</f>
        <v>0.00950218985505477</v>
      </c>
      <c r="T146" s="69">
        <f>'imported data from Web Calc'!J154</f>
        <v>0.00405240449700865</v>
      </c>
      <c r="U146" s="69">
        <f>'imported data from Web Calc'!K154</f>
        <v>0.00181659511934871</v>
      </c>
      <c r="V146" s="69">
        <f>'imported data from Web Calc'!L154</f>
        <v>0.000558952344414986</v>
      </c>
      <c r="W146" s="69">
        <f>'imported data from Web Calc'!M154</f>
        <v>0.00391266641090491</v>
      </c>
      <c r="X146" s="69">
        <f>'imported data from Web Calc'!N154</f>
        <v>0.00614847578856485</v>
      </c>
      <c r="Y146" s="69">
        <f>'imported data from Web Calc'!O154</f>
        <v>0.00489083301363113</v>
      </c>
      <c r="Z146" s="69">
        <f>'imported data from Web Calc'!P154</f>
        <v>0.00572926153025361</v>
      </c>
      <c r="AA146" s="69">
        <f>'imported data from Web Calc'!Q154</f>
        <v>0.000558952344414986</v>
      </c>
      <c r="AB146" s="69">
        <f>'imported data from Web Calc'!R154</f>
        <v>0.000978166602726226</v>
      </c>
      <c r="AC146" s="69">
        <f>'imported data from Web Calc'!S154</f>
        <v>0.00223580937765995</v>
      </c>
      <c r="AD146" s="69">
        <f>'imported data from Web Calc'!U154</f>
        <v>0.00153711894714121</v>
      </c>
      <c r="AE146" s="69">
        <f>'imported data from Web Calc'!V154</f>
        <v>0.000978166602726226</v>
      </c>
      <c r="AF146" s="69">
        <f>'imported data from Web Calc'!W154</f>
        <v>0.00153711894714121</v>
      </c>
      <c r="AG146" s="69">
        <f>'imported data from Web Calc'!X154</f>
        <v>0.000978166602726226</v>
      </c>
      <c r="AH146" s="69">
        <f>'imported data from Web Calc'!Y154</f>
        <v>0.00754585664960232</v>
      </c>
      <c r="AI146" s="69">
        <f>'imported data from Web Calc'!Z154</f>
        <v>0.00405240449700865</v>
      </c>
      <c r="AJ146" s="69">
        <f>'imported data from Web Calc'!AA154</f>
        <v>0.00167685703324496</v>
      </c>
      <c r="AK146" s="69">
        <f>'imported data from Web Calc'!AB154</f>
        <v>0.00642795196077234</v>
      </c>
      <c r="AL146" s="69">
        <f>'imported data from Web Calc'!AC154</f>
        <v>0.000978166602726226</v>
      </c>
      <c r="AM146" s="69">
        <f>'imported data from Web Calc'!AD154</f>
        <v>0.00307423789428243</v>
      </c>
      <c r="AN146" s="69">
        <f>'imported data from Web Calc'!AE154</f>
        <v>0.00251528554986744</v>
      </c>
      <c r="AO146" s="69">
        <f>'imported data from Web Calc'!AG154</f>
        <v>0.00139738086103747</v>
      </c>
      <c r="AP146" s="69">
        <f>'imported data from Web Calc'!AH154</f>
        <v>0.00237554746376369</v>
      </c>
      <c r="AQ146" s="69">
        <f>'imported data from Web Calc'!AI154</f>
        <v>0.00335371406648992</v>
      </c>
      <c r="AR146" s="69">
        <f>'imported data from Web Calc'!AJ154</f>
        <v>0.0100611421994698</v>
      </c>
      <c r="AS146" s="69">
        <f>'imported data from Web Calc'!AK154</f>
        <v>0.00111790468882997</v>
      </c>
      <c r="AT146" s="69">
        <f>'imported data from Web Calc'!AL154</f>
        <v>0.00139738086103747</v>
      </c>
      <c r="AU146" s="69">
        <f>'imported data from Web Calc'!AM154</f>
        <v>0.00307423789428243</v>
      </c>
      <c r="AV146" s="69">
        <f>'imported data from Web Calc'!AN154</f>
        <v>0.00153711894714121</v>
      </c>
      <c r="AW146" s="69">
        <f>'imported data from Web Calc'!AO154</f>
        <v>0.00139738086103747</v>
      </c>
      <c r="AX146" s="69">
        <f>'imported data from Web Calc'!AP154</f>
        <v>0.000139738086103747</v>
      </c>
      <c r="AY146" s="69">
        <f>'imported data from Web Calc'!AQ154</f>
        <v>0.00237554746376369</v>
      </c>
      <c r="AZ146" s="69">
        <f>'imported data from Web Calc'!AS154</f>
        <v>0.00167685703324496</v>
      </c>
      <c r="BA146" s="69">
        <f>'imported data from Web Calc'!AT154</f>
        <v>0.00083842851662248</v>
      </c>
      <c r="BB146" s="69">
        <f>'imported data from Web Calc'!AU154</f>
        <v>0.00377292832480116</v>
      </c>
      <c r="BC146" s="69">
        <f>'imported data from Web Calc'!AV154</f>
        <v>0.00223580937765995</v>
      </c>
      <c r="BD146" s="69">
        <f>'imported data from Web Calc'!AW154</f>
        <v>0.00153711894714121</v>
      </c>
      <c r="BE146" s="69">
        <f>'imported data from Web Calc'!AX154</f>
        <v>0.00391266641090491</v>
      </c>
      <c r="BF146" s="69">
        <f>'imported data from Web Calc'!AY154</f>
        <v>0.00447161875531989</v>
      </c>
      <c r="BG146" s="69">
        <f>'imported data from Web Calc'!AZ154</f>
        <v>0.0083842851662248</v>
      </c>
      <c r="BH146" s="69">
        <f>'imported data from Web Calc'!BA154</f>
        <v>0.00377292832480116</v>
      </c>
      <c r="BI146" s="69">
        <f>'imported data from Web Calc'!BB154</f>
        <v>0.00894323751063978</v>
      </c>
      <c r="BJ146" s="69">
        <f>'imported data from Web Calc'!BC154</f>
        <v>0.00293449980817868</v>
      </c>
      <c r="BK146" s="69">
        <f>'imported data from Web Calc'!BE154</f>
        <v>0.00083842851662248</v>
      </c>
      <c r="BL146" s="69">
        <f>'imported data from Web Calc'!BF154</f>
        <v>0.00251528554986744</v>
      </c>
      <c r="BM146" s="69">
        <f>'imported data from Web Calc'!BG154</f>
        <v>0.000978166602726226</v>
      </c>
      <c r="BN146" s="69">
        <f>'imported data from Web Calc'!BH154</f>
        <v>0</v>
      </c>
      <c r="BO146" s="69">
        <f>'imported data from Web Calc'!BI154</f>
        <v>0.00321397598038617</v>
      </c>
      <c r="BP146" s="69">
        <f>'imported data from Web Calc'!BJ154</f>
        <v>0.00293449980817868</v>
      </c>
      <c r="BQ146" s="69">
        <f>'imported data from Web Calc'!BK154</f>
        <v>0.00391266641090491</v>
      </c>
      <c r="BR146" s="69">
        <f>'imported data from Web Calc'!BL154</f>
        <v>0.00167685703324496</v>
      </c>
      <c r="BS146" s="69">
        <f>'imported data from Web Calc'!BM154</f>
        <v>0.000139738086103747</v>
      </c>
      <c r="BT146" s="69">
        <f>'imported data from Web Calc'!BN154</f>
        <v>0.00139738086103747</v>
      </c>
      <c r="BU146" s="69">
        <f>'imported data from Web Calc'!BO154</f>
        <v>0.00293449980817868</v>
      </c>
      <c r="BV146" s="69">
        <f>'imported data from Web Calc'!BQ154</f>
        <v>0.00265502363597119</v>
      </c>
      <c r="BW146" s="69">
        <f>'imported data from Web Calc'!BR154</f>
        <v>0.00293449980817868</v>
      </c>
      <c r="BX146" s="69">
        <f>'imported data from Web Calc'!BS154</f>
        <v>0.00880349942453604</v>
      </c>
      <c r="BY146" s="69">
        <f>'imported data from Web Calc'!BT154</f>
        <v>0.0060087377024611</v>
      </c>
      <c r="BZ146" s="69">
        <f>'imported data from Web Calc'!BU154</f>
        <v>0.00321397598038617</v>
      </c>
      <c r="CA146" s="69">
        <f>'imported data from Web Calc'!BV154</f>
        <v>0.00181659511934871</v>
      </c>
      <c r="CB146" s="69">
        <f>'imported data from Web Calc'!BW154</f>
        <v>0.00349345215259367</v>
      </c>
      <c r="CC146" s="69">
        <f>'imported data from Web Calc'!BX154</f>
        <v>0.00754585664960232</v>
      </c>
      <c r="CD146" s="69">
        <f>'imported data from Web Calc'!BY154</f>
        <v>0.00111790468882997</v>
      </c>
      <c r="CE146" s="69">
        <f>'imported data from Web Calc'!BZ154</f>
        <v>0.000978166602726226</v>
      </c>
      <c r="CF146" s="69">
        <f>'imported data from Web Calc'!CA154</f>
        <v>0.00293449980817868</v>
      </c>
      <c r="CG146" s="69">
        <f>'imported data from Web Calc'!CC154</f>
        <v>0.00768559473570606</v>
      </c>
      <c r="CH146" s="69">
        <f>'imported data from Web Calc'!CD154</f>
        <v>0.0020960712915562</v>
      </c>
      <c r="CI146" s="69">
        <f>'imported data from Web Calc'!CE154</f>
        <v>0.00237554746376369</v>
      </c>
      <c r="CJ146" s="69">
        <f>'imported data from Web Calc'!CF154</f>
        <v>0.00083842851662248</v>
      </c>
      <c r="CK146" s="69">
        <f>'imported data from Web Calc'!CG154</f>
        <v>0.00251528554986744</v>
      </c>
      <c r="CL146" s="69">
        <f>'imported data from Web Calc'!CH154</f>
        <v>0.00167685703324496</v>
      </c>
      <c r="CM146" s="69">
        <f>'imported data from Web Calc'!CI154</f>
        <v>0.000558952344414986</v>
      </c>
      <c r="CN146" s="69">
        <f>'imported data from Web Calc'!CJ154</f>
        <v>0.000139738086103747</v>
      </c>
      <c r="CO146" s="69">
        <f>'imported data from Web Calc'!CK154</f>
        <v>0.011598261146611</v>
      </c>
      <c r="CP146" s="69">
        <f>'imported data from Web Calc'!CL154</f>
        <v>0.00698690430518733</v>
      </c>
      <c r="CQ146" s="69">
        <f>'imported data from Web Calc'!CM154</f>
        <v>0.00307423789428243</v>
      </c>
      <c r="CR146" s="69">
        <f>'imported data from Web Calc'!CO154</f>
        <v>0.00293449980817868</v>
      </c>
      <c r="CS146" s="69">
        <f>'imported data from Web Calc'!CP154</f>
        <v>0.00433188066921614</v>
      </c>
      <c r="CT146" s="69">
        <f>'imported data from Web Calc'!CQ154</f>
        <v>0.00544978535804612</v>
      </c>
      <c r="CU146" s="69">
        <f>'imported data from Web Calc'!CR154</f>
        <v>0.00195633320545245</v>
      </c>
      <c r="CV146" s="69">
        <f>'imported data from Web Calc'!CS154</f>
        <v>0.00377292832480116</v>
      </c>
      <c r="CW146" s="69">
        <f>'imported data from Web Calc'!CT154</f>
        <v>0.00586899961635736</v>
      </c>
      <c r="CX146" s="69">
        <f>'imported data from Web Calc'!CU154</f>
        <v>0.0114585230605072</v>
      </c>
      <c r="CY146" s="69">
        <f>'imported data from Web Calc'!CV154</f>
        <v>0.00698690430518733</v>
      </c>
      <c r="CZ146" s="69">
        <f>'imported data from Web Calc'!CW154</f>
        <v>0.00167685703324496</v>
      </c>
      <c r="DA146" s="69">
        <f>'imported data from Web Calc'!CX154</f>
        <v>0.00041921425831124</v>
      </c>
      <c r="DB146" s="69">
        <f>'imported data from Web Calc'!CY154</f>
        <v>0.00335371406648992</v>
      </c>
      <c r="DC146" s="69">
        <f>'imported data from Web Calc'!DA154</f>
        <v>0.00447161875531989</v>
      </c>
      <c r="DD146" s="69">
        <f>'imported data from Web Calc'!DB154</f>
        <v>0.00111790468882997</v>
      </c>
      <c r="DE146" s="69">
        <f>'imported data from Web Calc'!DC154</f>
        <v>0.000558952344414986</v>
      </c>
      <c r="DF146" s="69">
        <f>'imported data from Web Calc'!DD154</f>
        <v>0.000139738086103747</v>
      </c>
      <c r="DG146" s="69">
        <f>'imported data from Web Calc'!DE154</f>
        <v>0.00251528554986744</v>
      </c>
      <c r="DH146" s="69">
        <f>'imported data from Web Calc'!DF154</f>
        <v>0.00265502363597119</v>
      </c>
      <c r="DI146" s="81"/>
      <c r="DJ146" s="66">
        <f t="shared" si="133"/>
        <v>0.00227773080349107</v>
      </c>
      <c r="DK146" s="66">
        <f t="shared" si="142"/>
        <v>0.00381484975063228</v>
      </c>
      <c r="DL146" s="66">
        <f t="shared" si="142"/>
        <v>0.0029764212340098</v>
      </c>
      <c r="DM146" s="66">
        <f t="shared" si="142"/>
        <v>0.00269694506180231</v>
      </c>
      <c r="DN146" s="66">
        <f t="shared" si="144"/>
        <v>0.00940437319478215</v>
      </c>
      <c r="DO146" s="66">
        <f t="shared" si="144"/>
        <v>0.00395458783673603</v>
      </c>
      <c r="DP146" s="66">
        <f t="shared" si="144"/>
        <v>0.00171877845907608</v>
      </c>
      <c r="DQ146" s="66">
        <f t="shared" si="144"/>
        <v>0.000461135684142364</v>
      </c>
      <c r="DR146" s="66">
        <f t="shared" si="144"/>
        <v>0.00381484975063228</v>
      </c>
      <c r="DS146" s="66">
        <f t="shared" si="144"/>
        <v>0.00605065912829223</v>
      </c>
      <c r="DT146" s="66">
        <f t="shared" si="144"/>
        <v>0.00479301635335851</v>
      </c>
      <c r="DU146" s="66">
        <f t="shared" si="144"/>
        <v>0.00563144486998099</v>
      </c>
      <c r="DV146" s="66">
        <f t="shared" si="144"/>
        <v>0.000461135684142364</v>
      </c>
      <c r="DW146" s="66">
        <f t="shared" si="144"/>
        <v>0.000880349942453604</v>
      </c>
      <c r="DX146" s="66">
        <f t="shared" si="144"/>
        <v>0.00213799271738732</v>
      </c>
      <c r="DY146" s="66">
        <f t="shared" si="144"/>
        <v>0.00143930228686859</v>
      </c>
      <c r="DZ146" s="66">
        <f t="shared" si="144"/>
        <v>0.000880349942453604</v>
      </c>
      <c r="EA146" s="66">
        <f t="shared" si="144"/>
        <v>0.00143930228686859</v>
      </c>
      <c r="EB146" s="66">
        <f t="shared" si="144"/>
        <v>0.000880349942453604</v>
      </c>
      <c r="EC146" s="66">
        <f t="shared" si="143"/>
        <v>0.00744803998932969</v>
      </c>
      <c r="ED146" s="66">
        <f t="shared" si="143"/>
        <v>0.00395458783673603</v>
      </c>
      <c r="EE146" s="66">
        <f t="shared" si="143"/>
        <v>0.00157904037297234</v>
      </c>
      <c r="EF146" s="66">
        <f t="shared" si="143"/>
        <v>0.00633013530049972</v>
      </c>
      <c r="EG146" s="66">
        <f t="shared" si="143"/>
        <v>0.000880349942453604</v>
      </c>
      <c r="EH146" s="66">
        <f t="shared" si="143"/>
        <v>0.0029764212340098</v>
      </c>
      <c r="EI146" s="66">
        <f t="shared" si="143"/>
        <v>0.00241746888959482</v>
      </c>
      <c r="EJ146" s="66">
        <f t="shared" si="143"/>
        <v>0.00129956420076484</v>
      </c>
      <c r="EK146" s="66">
        <f t="shared" si="143"/>
        <v>0.00227773080349107</v>
      </c>
      <c r="EL146" s="66">
        <f t="shared" si="143"/>
        <v>0.0032558974062173</v>
      </c>
      <c r="EM146" s="66">
        <f t="shared" si="143"/>
        <v>0.00996332553919713</v>
      </c>
      <c r="EN146" s="66">
        <f t="shared" si="143"/>
        <v>0.00102008802855735</v>
      </c>
      <c r="EO146" s="66">
        <f t="shared" si="143"/>
        <v>0.00129956420076484</v>
      </c>
      <c r="EP146" s="66">
        <f t="shared" si="143"/>
        <v>0.0029764212340098</v>
      </c>
      <c r="EQ146" s="66">
        <f t="shared" si="143"/>
        <v>0.00143930228686859</v>
      </c>
      <c r="ER146" s="66">
        <f t="shared" si="143"/>
        <v>0.00129956420076484</v>
      </c>
      <c r="ES146" s="66">
        <f t="shared" si="143"/>
        <v>4.1921425831124e-5</v>
      </c>
      <c r="ET146" s="66">
        <f t="shared" si="143"/>
        <v>0.00227773080349107</v>
      </c>
      <c r="EU146" s="66">
        <f t="shared" si="143"/>
        <v>0.00157904037297234</v>
      </c>
      <c r="EV146" s="66">
        <f t="shared" si="143"/>
        <v>0.000740611856349857</v>
      </c>
      <c r="EW146" s="66">
        <f t="shared" si="143"/>
        <v>0.00367511166452854</v>
      </c>
      <c r="EX146" s="66">
        <f t="shared" si="143"/>
        <v>0.00213799271738732</v>
      </c>
      <c r="EY146" s="66">
        <f t="shared" si="143"/>
        <v>0.00143930228686859</v>
      </c>
      <c r="EZ146" s="66">
        <f t="shared" si="143"/>
        <v>0.00381484975063228</v>
      </c>
      <c r="FA146" s="66">
        <f t="shared" si="143"/>
        <v>0.00437380209504727</v>
      </c>
      <c r="FB146" s="66">
        <f t="shared" si="143"/>
        <v>0.00828646850595217</v>
      </c>
      <c r="FC146" s="66">
        <f t="shared" si="143"/>
        <v>0.00367511166452854</v>
      </c>
      <c r="FD146" s="66">
        <f t="shared" si="143"/>
        <v>0.00884542085036716</v>
      </c>
      <c r="FE146" s="66">
        <f t="shared" si="143"/>
        <v>0.00283668314790606</v>
      </c>
      <c r="FF146" s="66">
        <f t="shared" si="143"/>
        <v>0.000740611856349857</v>
      </c>
      <c r="FG146" s="66">
        <f t="shared" si="143"/>
        <v>0.00241746888959482</v>
      </c>
      <c r="FH146" s="66">
        <f t="shared" si="143"/>
        <v>0.000880349942453604</v>
      </c>
      <c r="FI146" s="66">
        <f t="shared" si="143"/>
        <v>0</v>
      </c>
      <c r="FJ146" s="66">
        <f t="shared" si="143"/>
        <v>0.00311615932011355</v>
      </c>
      <c r="FK146" s="66">
        <f t="shared" si="143"/>
        <v>0.00283668314790606</v>
      </c>
      <c r="FL146" s="66">
        <f t="shared" si="143"/>
        <v>0.00381484975063228</v>
      </c>
      <c r="FM146" s="66">
        <f t="shared" si="143"/>
        <v>0.00157904037297234</v>
      </c>
      <c r="FN146" s="66">
        <f t="shared" si="143"/>
        <v>4.1921425831124e-5</v>
      </c>
      <c r="FO146" s="66">
        <f t="shared" si="143"/>
        <v>0.00129956420076484</v>
      </c>
      <c r="FP146" s="66">
        <f t="shared" si="143"/>
        <v>0.00283668314790606</v>
      </c>
      <c r="FQ146" s="66">
        <f t="shared" si="143"/>
        <v>0.00255720697569856</v>
      </c>
      <c r="FR146" s="66">
        <f t="shared" si="143"/>
        <v>0.00283668314790606</v>
      </c>
      <c r="FS146" s="66">
        <f t="shared" si="143"/>
        <v>0.00870568276426341</v>
      </c>
      <c r="FT146" s="66">
        <f t="shared" si="143"/>
        <v>0.00591092104218848</v>
      </c>
      <c r="FU146" s="66">
        <f t="shared" si="143"/>
        <v>0.00311615932011355</v>
      </c>
      <c r="FV146" s="66">
        <f t="shared" si="137"/>
        <v>0.00171877845907608</v>
      </c>
      <c r="FW146" s="66">
        <f t="shared" si="141"/>
        <v>0.00339563549232104</v>
      </c>
      <c r="FX146" s="66">
        <f t="shared" si="141"/>
        <v>0.00744803998932969</v>
      </c>
      <c r="FY146" s="66">
        <f t="shared" si="141"/>
        <v>0.00102008802855735</v>
      </c>
      <c r="FZ146" s="66">
        <f t="shared" si="141"/>
        <v>0.000880349942453604</v>
      </c>
      <c r="GA146" s="66">
        <f t="shared" si="141"/>
        <v>0.00283668314790606</v>
      </c>
      <c r="GB146" s="66">
        <f t="shared" si="141"/>
        <v>0.00758777807543344</v>
      </c>
      <c r="GC146" s="66">
        <f t="shared" si="141"/>
        <v>0.00199825463128358</v>
      </c>
      <c r="GD146" s="66">
        <f t="shared" si="141"/>
        <v>0.00227773080349107</v>
      </c>
      <c r="GE146" s="66">
        <f t="shared" si="141"/>
        <v>0.000740611856349857</v>
      </c>
      <c r="GF146" s="66">
        <f t="shared" si="141"/>
        <v>0.00241746888959482</v>
      </c>
      <c r="GG146" s="66">
        <f t="shared" si="141"/>
        <v>0.00157904037297234</v>
      </c>
      <c r="GH146" s="66">
        <f t="shared" si="141"/>
        <v>0.000461135684142364</v>
      </c>
      <c r="GI146" s="66">
        <f t="shared" si="141"/>
        <v>4.1921425831124e-5</v>
      </c>
      <c r="GJ146" s="66">
        <f t="shared" si="141"/>
        <v>0.0115004444863383</v>
      </c>
      <c r="GK146" s="66">
        <f t="shared" si="141"/>
        <v>0.00688908764491471</v>
      </c>
      <c r="GL146" s="66">
        <f t="shared" si="141"/>
        <v>0.0029764212340098</v>
      </c>
      <c r="GM146" s="66">
        <f t="shared" si="141"/>
        <v>0.00283668314790606</v>
      </c>
      <c r="GN146" s="66">
        <f t="shared" si="139"/>
        <v>0.00423406400894352</v>
      </c>
      <c r="GO146" s="66">
        <f t="shared" si="139"/>
        <v>0.00535196869777349</v>
      </c>
      <c r="GP146" s="66">
        <f t="shared" si="139"/>
        <v>0.00185851654517983</v>
      </c>
      <c r="GQ146" s="66">
        <f t="shared" si="139"/>
        <v>0.00367511166452854</v>
      </c>
      <c r="GR146" s="66">
        <f t="shared" si="139"/>
        <v>0.00577118295608473</v>
      </c>
      <c r="GS146" s="66">
        <f t="shared" si="139"/>
        <v>0.0113607064002346</v>
      </c>
      <c r="GT146" s="66">
        <f t="shared" si="139"/>
        <v>0.00688908764491471</v>
      </c>
      <c r="GU146" s="66">
        <f t="shared" si="139"/>
        <v>0.00157904037297234</v>
      </c>
      <c r="GV146" s="66">
        <f t="shared" si="139"/>
        <v>0.000321397598038617</v>
      </c>
      <c r="GW146" s="66">
        <f t="shared" si="139"/>
        <v>0.0032558974062173</v>
      </c>
      <c r="GX146" s="66">
        <f t="shared" si="139"/>
        <v>0.00437380209504727</v>
      </c>
      <c r="GY146" s="66">
        <f t="shared" si="139"/>
        <v>0.00102008802855735</v>
      </c>
      <c r="GZ146" s="66">
        <f t="shared" si="139"/>
        <v>0.000461135684142364</v>
      </c>
      <c r="HA146" s="66">
        <f t="shared" si="139"/>
        <v>4.1921425831124e-5</v>
      </c>
      <c r="HB146" s="66">
        <f t="shared" si="139"/>
        <v>0.00241746888959482</v>
      </c>
      <c r="HC146" s="66">
        <f t="shared" si="139"/>
        <v>0.00255720697569856</v>
      </c>
      <c r="HD146" s="66"/>
    </row>
    <row r="147" spans="1:212">
      <c r="A147">
        <f>'imported data from Web Calc'!A155</f>
        <v>818.6</v>
      </c>
      <c r="B147" t="str">
        <f>'imported data from Web Calc'!B155</f>
        <v>C44H84O10PN</v>
      </c>
      <c r="C147" s="61" t="str">
        <f>'imported data from Web Calc'!C155</f>
        <v>PS(38:1)</v>
      </c>
      <c r="D147" s="69">
        <f>'imported data from Web Calc'!H155</f>
        <v>0</v>
      </c>
      <c r="E147" s="69">
        <f>'imported data from Web Calc'!T155</f>
        <v>0</v>
      </c>
      <c r="F147" s="69">
        <f>'imported data from Web Calc'!AF155</f>
        <v>0</v>
      </c>
      <c r="G147" s="69">
        <f>'imported data from Web Calc'!AR155</f>
        <v>0</v>
      </c>
      <c r="H147" s="69">
        <f>'imported data from Web Calc'!BD155</f>
        <v>0</v>
      </c>
      <c r="I147" s="69">
        <f>'imported data from Web Calc'!BP155</f>
        <v>0</v>
      </c>
      <c r="J147" s="69">
        <f>'imported data from Web Calc'!CB155</f>
        <v>0</v>
      </c>
      <c r="K147" s="69">
        <f>'imported data from Web Calc'!CN155</f>
        <v>0</v>
      </c>
      <c r="L147" s="69">
        <f>'imported data from Web Calc'!CZ155</f>
        <v>0.000139738086103747</v>
      </c>
      <c r="M147" s="69">
        <f>'imported data from Web Calc'!DG155</f>
        <v>0</v>
      </c>
      <c r="N147" s="78">
        <f t="shared" si="136"/>
        <v>1.39738086103747e-5</v>
      </c>
      <c r="O147" s="69">
        <f>'imported data from Web Calc'!D155</f>
        <v>0.00041921425831124</v>
      </c>
      <c r="P147" s="69">
        <f>'imported data from Web Calc'!E155</f>
        <v>0</v>
      </c>
      <c r="Q147" s="69">
        <f>'imported data from Web Calc'!F155</f>
        <v>0.000139738086103747</v>
      </c>
      <c r="R147" s="69">
        <f>'imported data from Web Calc'!G155</f>
        <v>0</v>
      </c>
      <c r="S147" s="69">
        <f>'imported data from Web Calc'!I155</f>
        <v>0.00041921425831124</v>
      </c>
      <c r="T147" s="69">
        <f>'imported data from Web Calc'!J155</f>
        <v>0.00083842851662248</v>
      </c>
      <c r="U147" s="69">
        <f>'imported data from Web Calc'!K155</f>
        <v>0</v>
      </c>
      <c r="V147" s="69">
        <f>'imported data from Web Calc'!L155</f>
        <v>0</v>
      </c>
      <c r="W147" s="69">
        <f>'imported data from Web Calc'!M155</f>
        <v>0.000139738086103747</v>
      </c>
      <c r="X147" s="69">
        <f>'imported data from Web Calc'!N155</f>
        <v>0.000558952344414986</v>
      </c>
      <c r="Y147" s="69">
        <f>'imported data from Web Calc'!O155</f>
        <v>0.000558952344414986</v>
      </c>
      <c r="Z147" s="69">
        <f>'imported data from Web Calc'!P155</f>
        <v>0.000558952344414986</v>
      </c>
      <c r="AA147" s="69">
        <f>'imported data from Web Calc'!Q155</f>
        <v>0</v>
      </c>
      <c r="AB147" s="69">
        <f>'imported data from Web Calc'!R155</f>
        <v>0</v>
      </c>
      <c r="AC147" s="69">
        <f>'imported data from Web Calc'!S155</f>
        <v>0.000279476172207493</v>
      </c>
      <c r="AD147" s="69">
        <f>'imported data from Web Calc'!U155</f>
        <v>0.000139738086103747</v>
      </c>
      <c r="AE147" s="69">
        <f>'imported data from Web Calc'!V155</f>
        <v>0</v>
      </c>
      <c r="AF147" s="69">
        <f>'imported data from Web Calc'!W155</f>
        <v>0.000139738086103747</v>
      </c>
      <c r="AG147" s="69">
        <f>'imported data from Web Calc'!X155</f>
        <v>0</v>
      </c>
      <c r="AH147" s="69">
        <f>'imported data from Web Calc'!Y155</f>
        <v>0.00181659511934871</v>
      </c>
      <c r="AI147" s="69">
        <f>'imported data from Web Calc'!Z155</f>
        <v>0.00083842851662248</v>
      </c>
      <c r="AJ147" s="69">
        <f>'imported data from Web Calc'!AA155</f>
        <v>0</v>
      </c>
      <c r="AK147" s="69">
        <f>'imported data from Web Calc'!AB155</f>
        <v>0.000558952344414986</v>
      </c>
      <c r="AL147" s="69">
        <f>'imported data from Web Calc'!AC155</f>
        <v>0</v>
      </c>
      <c r="AM147" s="69">
        <f>'imported data from Web Calc'!AD155</f>
        <v>0</v>
      </c>
      <c r="AN147" s="69">
        <f>'imported data from Web Calc'!AE155</f>
        <v>0.000139738086103747</v>
      </c>
      <c r="AO147" s="69">
        <f>'imported data from Web Calc'!AG155</f>
        <v>0.000139738086103747</v>
      </c>
      <c r="AP147" s="69">
        <f>'imported data from Web Calc'!AH155</f>
        <v>0.000279476172207493</v>
      </c>
      <c r="AQ147" s="69">
        <f>'imported data from Web Calc'!AI155</f>
        <v>0.000139738086103747</v>
      </c>
      <c r="AR147" s="69">
        <f>'imported data from Web Calc'!AJ155</f>
        <v>0.00111790468882997</v>
      </c>
      <c r="AS147" s="69">
        <f>'imported data from Web Calc'!AK155</f>
        <v>0.000139738086103747</v>
      </c>
      <c r="AT147" s="69">
        <f>'imported data from Web Calc'!AL155</f>
        <v>0</v>
      </c>
      <c r="AU147" s="69">
        <f>'imported data from Web Calc'!AM155</f>
        <v>0.00041921425831124</v>
      </c>
      <c r="AV147" s="69">
        <f>'imported data from Web Calc'!AN155</f>
        <v>0.000139738086103747</v>
      </c>
      <c r="AW147" s="69">
        <f>'imported data from Web Calc'!AO155</f>
        <v>0</v>
      </c>
      <c r="AX147" s="69">
        <f>'imported data from Web Calc'!AP155</f>
        <v>0</v>
      </c>
      <c r="AY147" s="69">
        <f>'imported data from Web Calc'!AQ155</f>
        <v>0.000139738086103747</v>
      </c>
      <c r="AZ147" s="69">
        <f>'imported data from Web Calc'!AS155</f>
        <v>0</v>
      </c>
      <c r="BA147" s="69">
        <f>'imported data from Web Calc'!AT155</f>
        <v>0</v>
      </c>
      <c r="BB147" s="69">
        <f>'imported data from Web Calc'!AU155</f>
        <v>0.00041921425831124</v>
      </c>
      <c r="BC147" s="69">
        <f>'imported data from Web Calc'!AV155</f>
        <v>0</v>
      </c>
      <c r="BD147" s="69">
        <f>'imported data from Web Calc'!AW155</f>
        <v>0</v>
      </c>
      <c r="BE147" s="69">
        <f>'imported data from Web Calc'!AX155</f>
        <v>0.000279476172207493</v>
      </c>
      <c r="BF147" s="69">
        <f>'imported data from Web Calc'!AY155</f>
        <v>0.00041921425831124</v>
      </c>
      <c r="BG147" s="69">
        <f>'imported data from Web Calc'!AZ155</f>
        <v>0.00111790468882997</v>
      </c>
      <c r="BH147" s="69">
        <f>'imported data from Web Calc'!BA155</f>
        <v>0.000139738086103747</v>
      </c>
      <c r="BI147" s="69">
        <f>'imported data from Web Calc'!BB155</f>
        <v>0.000978166602726226</v>
      </c>
      <c r="BJ147" s="69">
        <f>'imported data from Web Calc'!BC155</f>
        <v>0.000698690430518733</v>
      </c>
      <c r="BK147" s="69">
        <f>'imported data from Web Calc'!BE155</f>
        <v>0</v>
      </c>
      <c r="BL147" s="69">
        <f>'imported data from Web Calc'!BF155</f>
        <v>0.000698690430518733</v>
      </c>
      <c r="BM147" s="69">
        <f>'imported data from Web Calc'!BG155</f>
        <v>0</v>
      </c>
      <c r="BN147" s="69">
        <f>'imported data from Web Calc'!BH155</f>
        <v>0</v>
      </c>
      <c r="BO147" s="69">
        <f>'imported data from Web Calc'!BI155</f>
        <v>0.000558952344414986</v>
      </c>
      <c r="BP147" s="69">
        <f>'imported data from Web Calc'!BJ155</f>
        <v>0.00041921425831124</v>
      </c>
      <c r="BQ147" s="69">
        <f>'imported data from Web Calc'!BK155</f>
        <v>0.00111790468882997</v>
      </c>
      <c r="BR147" s="69">
        <f>'imported data from Web Calc'!BL155</f>
        <v>0.00041921425831124</v>
      </c>
      <c r="BS147" s="69">
        <f>'imported data from Web Calc'!BM155</f>
        <v>0.000139738086103747</v>
      </c>
      <c r="BT147" s="69">
        <f>'imported data from Web Calc'!BN155</f>
        <v>0.000139738086103747</v>
      </c>
      <c r="BU147" s="69">
        <f>'imported data from Web Calc'!BO155</f>
        <v>0</v>
      </c>
      <c r="BV147" s="69">
        <f>'imported data from Web Calc'!BQ155</f>
        <v>0</v>
      </c>
      <c r="BW147" s="69">
        <f>'imported data from Web Calc'!BR155</f>
        <v>0</v>
      </c>
      <c r="BX147" s="69">
        <f>'imported data from Web Calc'!BS155</f>
        <v>0.00083842851662248</v>
      </c>
      <c r="BY147" s="69">
        <f>'imported data from Web Calc'!BT155</f>
        <v>0.000558952344414986</v>
      </c>
      <c r="BZ147" s="69">
        <f>'imported data from Web Calc'!BU155</f>
        <v>0.000139738086103747</v>
      </c>
      <c r="CA147" s="69">
        <f>'imported data from Web Calc'!BV155</f>
        <v>0.000139738086103747</v>
      </c>
      <c r="CB147" s="69">
        <f>'imported data from Web Calc'!BW155</f>
        <v>0</v>
      </c>
      <c r="CC147" s="69">
        <f>'imported data from Web Calc'!BX155</f>
        <v>0.000978166602726226</v>
      </c>
      <c r="CD147" s="69">
        <f>'imported data from Web Calc'!BY155</f>
        <v>0</v>
      </c>
      <c r="CE147" s="69">
        <f>'imported data from Web Calc'!BZ155</f>
        <v>0</v>
      </c>
      <c r="CF147" s="69">
        <f>'imported data from Web Calc'!CA155</f>
        <v>0.000139738086103747</v>
      </c>
      <c r="CG147" s="69">
        <f>'imported data from Web Calc'!CC155</f>
        <v>0.000698690430518733</v>
      </c>
      <c r="CH147" s="69">
        <f>'imported data from Web Calc'!CD155</f>
        <v>0.000698690430518733</v>
      </c>
      <c r="CI147" s="69">
        <f>'imported data from Web Calc'!CE155</f>
        <v>0.000279476172207493</v>
      </c>
      <c r="CJ147" s="69">
        <f>'imported data from Web Calc'!CF155</f>
        <v>0.000139738086103747</v>
      </c>
      <c r="CK147" s="69">
        <f>'imported data from Web Calc'!CG155</f>
        <v>0</v>
      </c>
      <c r="CL147" s="69">
        <f>'imported data from Web Calc'!CH155</f>
        <v>0.000279476172207493</v>
      </c>
      <c r="CM147" s="69">
        <f>'imported data from Web Calc'!CI155</f>
        <v>0</v>
      </c>
      <c r="CN147" s="69">
        <f>'imported data from Web Calc'!CJ155</f>
        <v>0</v>
      </c>
      <c r="CO147" s="69">
        <f>'imported data from Web Calc'!CK155</f>
        <v>0.000558952344414986</v>
      </c>
      <c r="CP147" s="69">
        <f>'imported data from Web Calc'!CL155</f>
        <v>0.000698690430518733</v>
      </c>
      <c r="CQ147" s="69">
        <f>'imported data from Web Calc'!CM155</f>
        <v>0</v>
      </c>
      <c r="CR147" s="69">
        <f>'imported data from Web Calc'!CO155</f>
        <v>0.000139738086103747</v>
      </c>
      <c r="CS147" s="69">
        <f>'imported data from Web Calc'!CP155</f>
        <v>0.000279476172207493</v>
      </c>
      <c r="CT147" s="69">
        <f>'imported data from Web Calc'!CQ155</f>
        <v>0</v>
      </c>
      <c r="CU147" s="69">
        <f>'imported data from Web Calc'!CR155</f>
        <v>0.000279476172207493</v>
      </c>
      <c r="CV147" s="69">
        <f>'imported data from Web Calc'!CS155</f>
        <v>0.000558952344414986</v>
      </c>
      <c r="CW147" s="69">
        <f>'imported data from Web Calc'!CT155</f>
        <v>0.00041921425831124</v>
      </c>
      <c r="CX147" s="69">
        <f>'imported data from Web Calc'!CU155</f>
        <v>0.000978166602726226</v>
      </c>
      <c r="CY147" s="69">
        <f>'imported data from Web Calc'!CV155</f>
        <v>0.000698690430518733</v>
      </c>
      <c r="CZ147" s="69">
        <f>'imported data from Web Calc'!CW155</f>
        <v>0.000279476172207493</v>
      </c>
      <c r="DA147" s="69">
        <f>'imported data from Web Calc'!CX155</f>
        <v>0</v>
      </c>
      <c r="DB147" s="69">
        <f>'imported data from Web Calc'!CY155</f>
        <v>0.000279476172207493</v>
      </c>
      <c r="DC147" s="69">
        <f>'imported data from Web Calc'!DA155</f>
        <v>0.000558952344414986</v>
      </c>
      <c r="DD147" s="69">
        <f>'imported data from Web Calc'!DB155</f>
        <v>0</v>
      </c>
      <c r="DE147" s="69">
        <f>'imported data from Web Calc'!DC155</f>
        <v>0.000279476172207493</v>
      </c>
      <c r="DF147" s="69">
        <f>'imported data from Web Calc'!DD155</f>
        <v>0</v>
      </c>
      <c r="DG147" s="69">
        <f>'imported data from Web Calc'!DE155</f>
        <v>0.000279476172207493</v>
      </c>
      <c r="DH147" s="69">
        <f>'imported data from Web Calc'!DF155</f>
        <v>0.00041921425831124</v>
      </c>
      <c r="DI147" s="81"/>
      <c r="DJ147" s="66">
        <f t="shared" si="133"/>
        <v>0.000405240449700865</v>
      </c>
      <c r="DK147" s="66">
        <f t="shared" si="142"/>
        <v>0</v>
      </c>
      <c r="DL147" s="66">
        <f t="shared" si="142"/>
        <v>0.000125764277493372</v>
      </c>
      <c r="DM147" s="66">
        <f t="shared" si="142"/>
        <v>0</v>
      </c>
      <c r="DN147" s="66">
        <f t="shared" si="144"/>
        <v>0.000405240449700865</v>
      </c>
      <c r="DO147" s="66">
        <f t="shared" si="144"/>
        <v>0.000824454708012105</v>
      </c>
      <c r="DP147" s="66">
        <f t="shared" si="144"/>
        <v>0</v>
      </c>
      <c r="DQ147" s="66">
        <f t="shared" si="144"/>
        <v>0</v>
      </c>
      <c r="DR147" s="66">
        <f t="shared" si="144"/>
        <v>0.000125764277493372</v>
      </c>
      <c r="DS147" s="66">
        <f t="shared" si="144"/>
        <v>0.000544978535804612</v>
      </c>
      <c r="DT147" s="66">
        <f t="shared" si="144"/>
        <v>0.000544978535804612</v>
      </c>
      <c r="DU147" s="66">
        <f t="shared" si="144"/>
        <v>0.000544978535804612</v>
      </c>
      <c r="DV147" s="66">
        <f t="shared" si="144"/>
        <v>0</v>
      </c>
      <c r="DW147" s="66">
        <f t="shared" si="144"/>
        <v>0</v>
      </c>
      <c r="DX147" s="66">
        <f t="shared" si="144"/>
        <v>0.000265502363597119</v>
      </c>
      <c r="DY147" s="66">
        <f t="shared" si="144"/>
        <v>0.000125764277493372</v>
      </c>
      <c r="DZ147" s="66">
        <f t="shared" si="144"/>
        <v>0</v>
      </c>
      <c r="EA147" s="66">
        <f t="shared" si="144"/>
        <v>0.000125764277493372</v>
      </c>
      <c r="EB147" s="66">
        <f t="shared" si="144"/>
        <v>0</v>
      </c>
      <c r="EC147" s="66">
        <f t="shared" si="143"/>
        <v>0.00180262131073833</v>
      </c>
      <c r="ED147" s="66">
        <f t="shared" si="143"/>
        <v>0.000824454708012105</v>
      </c>
      <c r="EE147" s="66">
        <f t="shared" si="143"/>
        <v>0</v>
      </c>
      <c r="EF147" s="66">
        <f t="shared" si="143"/>
        <v>0.000544978535804612</v>
      </c>
      <c r="EG147" s="66">
        <f t="shared" si="143"/>
        <v>0</v>
      </c>
      <c r="EH147" s="66">
        <f t="shared" si="143"/>
        <v>0</v>
      </c>
      <c r="EI147" s="66">
        <f t="shared" si="143"/>
        <v>0.000125764277493372</v>
      </c>
      <c r="EJ147" s="66">
        <f t="shared" si="143"/>
        <v>0.000125764277493372</v>
      </c>
      <c r="EK147" s="66">
        <f t="shared" si="143"/>
        <v>0.000265502363597119</v>
      </c>
      <c r="EL147" s="66">
        <f t="shared" si="143"/>
        <v>0.000125764277493372</v>
      </c>
      <c r="EM147" s="66">
        <f t="shared" si="143"/>
        <v>0.0011039308802196</v>
      </c>
      <c r="EN147" s="66">
        <f t="shared" si="143"/>
        <v>0.000125764277493372</v>
      </c>
      <c r="EO147" s="66">
        <f t="shared" si="143"/>
        <v>0</v>
      </c>
      <c r="EP147" s="66">
        <f t="shared" si="143"/>
        <v>0.000405240449700865</v>
      </c>
      <c r="EQ147" s="66">
        <f t="shared" si="143"/>
        <v>0.000125764277493372</v>
      </c>
      <c r="ER147" s="66">
        <f t="shared" si="143"/>
        <v>0</v>
      </c>
      <c r="ES147" s="66">
        <f t="shared" si="143"/>
        <v>0</v>
      </c>
      <c r="ET147" s="66">
        <f t="shared" si="143"/>
        <v>0.000125764277493372</v>
      </c>
      <c r="EU147" s="66">
        <f t="shared" si="143"/>
        <v>0</v>
      </c>
      <c r="EV147" s="66">
        <f t="shared" si="143"/>
        <v>0</v>
      </c>
      <c r="EW147" s="66">
        <f t="shared" si="143"/>
        <v>0.000405240449700865</v>
      </c>
      <c r="EX147" s="66">
        <f t="shared" si="143"/>
        <v>0</v>
      </c>
      <c r="EY147" s="66">
        <f t="shared" si="143"/>
        <v>0</v>
      </c>
      <c r="EZ147" s="66">
        <f t="shared" si="143"/>
        <v>0.000265502363597119</v>
      </c>
      <c r="FA147" s="66">
        <f t="shared" si="143"/>
        <v>0.000405240449700865</v>
      </c>
      <c r="FB147" s="66">
        <f t="shared" si="143"/>
        <v>0.0011039308802196</v>
      </c>
      <c r="FC147" s="66">
        <f t="shared" si="143"/>
        <v>0.000125764277493372</v>
      </c>
      <c r="FD147" s="66">
        <f t="shared" si="143"/>
        <v>0.000964192794115852</v>
      </c>
      <c r="FE147" s="66">
        <f t="shared" si="143"/>
        <v>0.000684716621908358</v>
      </c>
      <c r="FF147" s="66">
        <f t="shared" si="143"/>
        <v>0</v>
      </c>
      <c r="FG147" s="66">
        <f t="shared" si="143"/>
        <v>0.000684716621908358</v>
      </c>
      <c r="FH147" s="66">
        <f t="shared" si="143"/>
        <v>0</v>
      </c>
      <c r="FI147" s="66">
        <f t="shared" si="143"/>
        <v>0</v>
      </c>
      <c r="FJ147" s="66">
        <f t="shared" si="143"/>
        <v>0.000544978535804612</v>
      </c>
      <c r="FK147" s="66">
        <f t="shared" si="143"/>
        <v>0.000405240449700865</v>
      </c>
      <c r="FL147" s="66">
        <f t="shared" si="143"/>
        <v>0.0011039308802196</v>
      </c>
      <c r="FM147" s="66">
        <f t="shared" si="143"/>
        <v>0.000405240449700865</v>
      </c>
      <c r="FN147" s="66">
        <f t="shared" si="143"/>
        <v>0.000125764277493372</v>
      </c>
      <c r="FO147" s="66">
        <f t="shared" si="143"/>
        <v>0.000125764277493372</v>
      </c>
      <c r="FP147" s="66">
        <f t="shared" si="143"/>
        <v>0</v>
      </c>
      <c r="FQ147" s="66">
        <f t="shared" si="143"/>
        <v>0</v>
      </c>
      <c r="FR147" s="66">
        <f t="shared" si="143"/>
        <v>0</v>
      </c>
      <c r="FS147" s="66">
        <f t="shared" si="143"/>
        <v>0.000824454708012105</v>
      </c>
      <c r="FT147" s="66">
        <f t="shared" si="143"/>
        <v>0.000544978535804612</v>
      </c>
      <c r="FU147" s="66">
        <f t="shared" si="143"/>
        <v>0.000125764277493372</v>
      </c>
      <c r="FV147" s="66">
        <f t="shared" si="137"/>
        <v>0.000125764277493372</v>
      </c>
      <c r="FW147" s="66">
        <f t="shared" si="141"/>
        <v>0</v>
      </c>
      <c r="FX147" s="66">
        <f t="shared" si="141"/>
        <v>0.000964192794115852</v>
      </c>
      <c r="FY147" s="66">
        <f t="shared" si="141"/>
        <v>0</v>
      </c>
      <c r="FZ147" s="66">
        <f t="shared" si="141"/>
        <v>0</v>
      </c>
      <c r="GA147" s="66">
        <f t="shared" si="141"/>
        <v>0.000125764277493372</v>
      </c>
      <c r="GB147" s="66">
        <f t="shared" si="141"/>
        <v>0.000684716621908358</v>
      </c>
      <c r="GC147" s="66">
        <f t="shared" si="141"/>
        <v>0.000684716621908358</v>
      </c>
      <c r="GD147" s="66">
        <f t="shared" si="141"/>
        <v>0.000265502363597119</v>
      </c>
      <c r="GE147" s="66">
        <f t="shared" si="141"/>
        <v>0.000125764277493372</v>
      </c>
      <c r="GF147" s="66">
        <f t="shared" si="141"/>
        <v>0</v>
      </c>
      <c r="GG147" s="66">
        <f t="shared" si="141"/>
        <v>0.000265502363597119</v>
      </c>
      <c r="GH147" s="66">
        <f t="shared" si="141"/>
        <v>0</v>
      </c>
      <c r="GI147" s="66">
        <f t="shared" si="141"/>
        <v>0</v>
      </c>
      <c r="GJ147" s="66">
        <f t="shared" si="141"/>
        <v>0.000544978535804612</v>
      </c>
      <c r="GK147" s="66">
        <f t="shared" si="141"/>
        <v>0.000684716621908358</v>
      </c>
      <c r="GL147" s="66">
        <f t="shared" si="141"/>
        <v>0</v>
      </c>
      <c r="GM147" s="66">
        <f t="shared" si="141"/>
        <v>0.000125764277493372</v>
      </c>
      <c r="GN147" s="66">
        <f t="shared" si="139"/>
        <v>0.000265502363597119</v>
      </c>
      <c r="GO147" s="66">
        <f t="shared" si="139"/>
        <v>0</v>
      </c>
      <c r="GP147" s="66">
        <f t="shared" si="139"/>
        <v>0.000265502363597119</v>
      </c>
      <c r="GQ147" s="66">
        <f t="shared" si="139"/>
        <v>0.000544978535804612</v>
      </c>
      <c r="GR147" s="66">
        <f t="shared" si="139"/>
        <v>0.000405240449700865</v>
      </c>
      <c r="GS147" s="66">
        <f t="shared" si="139"/>
        <v>0.000964192794115852</v>
      </c>
      <c r="GT147" s="66">
        <f t="shared" si="139"/>
        <v>0.000684716621908358</v>
      </c>
      <c r="GU147" s="66">
        <f t="shared" si="139"/>
        <v>0.000265502363597119</v>
      </c>
      <c r="GV147" s="66">
        <f t="shared" si="139"/>
        <v>0</v>
      </c>
      <c r="GW147" s="66">
        <f t="shared" si="139"/>
        <v>0.000265502363597119</v>
      </c>
      <c r="GX147" s="66">
        <f t="shared" si="139"/>
        <v>0.000544978535804612</v>
      </c>
      <c r="GY147" s="66">
        <f t="shared" si="139"/>
        <v>0</v>
      </c>
      <c r="GZ147" s="66">
        <f t="shared" si="139"/>
        <v>0.000265502363597119</v>
      </c>
      <c r="HA147" s="66">
        <f t="shared" si="139"/>
        <v>0</v>
      </c>
      <c r="HB147" s="66">
        <f t="shared" si="139"/>
        <v>0.000265502363597119</v>
      </c>
      <c r="HC147" s="66">
        <f t="shared" si="139"/>
        <v>0.000405240449700865</v>
      </c>
      <c r="HD147" s="66"/>
    </row>
    <row r="148" spans="1:212">
      <c r="A148">
        <f>'imported data from Web Calc'!A156</f>
        <v>840.6</v>
      </c>
      <c r="B148" t="str">
        <f>'imported data from Web Calc'!B156</f>
        <v>C46H82O10PN</v>
      </c>
      <c r="C148" s="61" t="str">
        <f>'imported data from Web Calc'!C156</f>
        <v>PS(40:4)</v>
      </c>
      <c r="D148" s="69">
        <f>'imported data from Web Calc'!H156</f>
        <v>0</v>
      </c>
      <c r="E148" s="69">
        <f>'imported data from Web Calc'!T156</f>
        <v>0</v>
      </c>
      <c r="F148" s="69">
        <f>'imported data from Web Calc'!AF156</f>
        <v>0</v>
      </c>
      <c r="G148" s="69">
        <f>'imported data from Web Calc'!AR156</f>
        <v>0</v>
      </c>
      <c r="H148" s="69">
        <f>'imported data from Web Calc'!BD156</f>
        <v>0</v>
      </c>
      <c r="I148" s="69">
        <f>'imported data from Web Calc'!BP156</f>
        <v>0</v>
      </c>
      <c r="J148" s="69">
        <f>'imported data from Web Calc'!CB156</f>
        <v>0</v>
      </c>
      <c r="K148" s="69">
        <f>'imported data from Web Calc'!CN156</f>
        <v>0</v>
      </c>
      <c r="L148" s="69">
        <f>'imported data from Web Calc'!CZ156</f>
        <v>0</v>
      </c>
      <c r="M148" s="69">
        <f>'imported data from Web Calc'!DG156</f>
        <v>0</v>
      </c>
      <c r="N148" s="78">
        <f t="shared" si="136"/>
        <v>0</v>
      </c>
      <c r="O148" s="69">
        <f>'imported data from Web Calc'!D156</f>
        <v>0.000279476172207493</v>
      </c>
      <c r="P148" s="69">
        <f>'imported data from Web Calc'!E156</f>
        <v>0.000558952344414986</v>
      </c>
      <c r="Q148" s="69">
        <f>'imported data from Web Calc'!F156</f>
        <v>0.000558952344414986</v>
      </c>
      <c r="R148" s="69">
        <f>'imported data from Web Calc'!G156</f>
        <v>0.000558952344414986</v>
      </c>
      <c r="S148" s="69">
        <f>'imported data from Web Calc'!I156</f>
        <v>0.00279476172207493</v>
      </c>
      <c r="T148" s="69">
        <f>'imported data from Web Calc'!J156</f>
        <v>0.000698690430518733</v>
      </c>
      <c r="U148" s="69">
        <f>'imported data from Web Calc'!K156</f>
        <v>0.000139738086103747</v>
      </c>
      <c r="V148" s="69">
        <f>'imported data from Web Calc'!L156</f>
        <v>0.000139738086103747</v>
      </c>
      <c r="W148" s="69">
        <f>'imported data from Web Calc'!M156</f>
        <v>0.000978166602726226</v>
      </c>
      <c r="X148" s="69">
        <f>'imported data from Web Calc'!N156</f>
        <v>0.000698690430518733</v>
      </c>
      <c r="Y148" s="69">
        <f>'imported data from Web Calc'!O156</f>
        <v>0.00111790468882997</v>
      </c>
      <c r="Z148" s="69">
        <f>'imported data from Web Calc'!P156</f>
        <v>0.000279476172207493</v>
      </c>
      <c r="AA148" s="69">
        <f>'imported data from Web Calc'!Q156</f>
        <v>0</v>
      </c>
      <c r="AB148" s="69">
        <f>'imported data from Web Calc'!R156</f>
        <v>0.000139738086103747</v>
      </c>
      <c r="AC148" s="69">
        <f>'imported data from Web Calc'!S156</f>
        <v>0.000279476172207493</v>
      </c>
      <c r="AD148" s="69">
        <f>'imported data from Web Calc'!U156</f>
        <v>0.000139738086103747</v>
      </c>
      <c r="AE148" s="69">
        <f>'imported data from Web Calc'!V156</f>
        <v>0</v>
      </c>
      <c r="AF148" s="69">
        <f>'imported data from Web Calc'!W156</f>
        <v>0.000279476172207493</v>
      </c>
      <c r="AG148" s="69">
        <f>'imported data from Web Calc'!X156</f>
        <v>0</v>
      </c>
      <c r="AH148" s="69">
        <f>'imported data from Web Calc'!Y156</f>
        <v>0.00111790468882997</v>
      </c>
      <c r="AI148" s="69">
        <f>'imported data from Web Calc'!Z156</f>
        <v>0.00041921425831124</v>
      </c>
      <c r="AJ148" s="69">
        <f>'imported data from Web Calc'!AA156</f>
        <v>0.000139738086103747</v>
      </c>
      <c r="AK148" s="69">
        <f>'imported data from Web Calc'!AB156</f>
        <v>0.000279476172207493</v>
      </c>
      <c r="AL148" s="69">
        <f>'imported data from Web Calc'!AC156</f>
        <v>0.000139738086103747</v>
      </c>
      <c r="AM148" s="69">
        <f>'imported data from Web Calc'!AD156</f>
        <v>0.000139738086103747</v>
      </c>
      <c r="AN148" s="69">
        <f>'imported data from Web Calc'!AE156</f>
        <v>0.00041921425831124</v>
      </c>
      <c r="AO148" s="69">
        <f>'imported data from Web Calc'!AG156</f>
        <v>0</v>
      </c>
      <c r="AP148" s="69">
        <f>'imported data from Web Calc'!AH156</f>
        <v>0.000558952344414986</v>
      </c>
      <c r="AQ148" s="69">
        <f>'imported data from Web Calc'!AI156</f>
        <v>0.000279476172207493</v>
      </c>
      <c r="AR148" s="69">
        <f>'imported data from Web Calc'!AJ156</f>
        <v>0.00167685703324496</v>
      </c>
      <c r="AS148" s="69">
        <f>'imported data from Web Calc'!AK156</f>
        <v>0.000139738086103747</v>
      </c>
      <c r="AT148" s="69">
        <f>'imported data from Web Calc'!AL156</f>
        <v>0.000279476172207493</v>
      </c>
      <c r="AU148" s="69">
        <f>'imported data from Web Calc'!AM156</f>
        <v>0.000279476172207493</v>
      </c>
      <c r="AV148" s="69">
        <f>'imported data from Web Calc'!AN156</f>
        <v>0.000139738086103747</v>
      </c>
      <c r="AW148" s="69">
        <f>'imported data from Web Calc'!AO156</f>
        <v>0</v>
      </c>
      <c r="AX148" s="69">
        <f>'imported data from Web Calc'!AP156</f>
        <v>0</v>
      </c>
      <c r="AY148" s="69">
        <f>'imported data from Web Calc'!AQ156</f>
        <v>0.000139738086103747</v>
      </c>
      <c r="AZ148" s="69">
        <f>'imported data from Web Calc'!AS156</f>
        <v>0</v>
      </c>
      <c r="BA148" s="69">
        <f>'imported data from Web Calc'!AT156</f>
        <v>0</v>
      </c>
      <c r="BB148" s="69">
        <f>'imported data from Web Calc'!AU156</f>
        <v>0.000279476172207493</v>
      </c>
      <c r="BC148" s="69">
        <f>'imported data from Web Calc'!AV156</f>
        <v>0.000139738086103747</v>
      </c>
      <c r="BD148" s="69">
        <f>'imported data from Web Calc'!AW156</f>
        <v>0.000279476172207493</v>
      </c>
      <c r="BE148" s="69">
        <f>'imported data from Web Calc'!AX156</f>
        <v>0.000698690430518733</v>
      </c>
      <c r="BF148" s="69">
        <f>'imported data from Web Calc'!AY156</f>
        <v>0.00083842851662248</v>
      </c>
      <c r="BG148" s="69">
        <f>'imported data from Web Calc'!AZ156</f>
        <v>0.00153711894714121</v>
      </c>
      <c r="BH148" s="69">
        <f>'imported data from Web Calc'!BA156</f>
        <v>0.00041921425831124</v>
      </c>
      <c r="BI148" s="69">
        <f>'imported data from Web Calc'!BB156</f>
        <v>0.00153711894714121</v>
      </c>
      <c r="BJ148" s="69">
        <f>'imported data from Web Calc'!BC156</f>
        <v>0.000139738086103747</v>
      </c>
      <c r="BK148" s="69">
        <f>'imported data from Web Calc'!BE156</f>
        <v>0</v>
      </c>
      <c r="BL148" s="69">
        <f>'imported data from Web Calc'!BF156</f>
        <v>0.000558952344414986</v>
      </c>
      <c r="BM148" s="69">
        <f>'imported data from Web Calc'!BG156</f>
        <v>0</v>
      </c>
      <c r="BN148" s="69">
        <f>'imported data from Web Calc'!BH156</f>
        <v>0</v>
      </c>
      <c r="BO148" s="69">
        <f>'imported data from Web Calc'!BI156</f>
        <v>0.00041921425831124</v>
      </c>
      <c r="BP148" s="69">
        <f>'imported data from Web Calc'!BJ156</f>
        <v>0.000558952344414986</v>
      </c>
      <c r="BQ148" s="69">
        <f>'imported data from Web Calc'!BK156</f>
        <v>0.000139738086103747</v>
      </c>
      <c r="BR148" s="69">
        <f>'imported data from Web Calc'!BL156</f>
        <v>0.000139738086103747</v>
      </c>
      <c r="BS148" s="69">
        <f>'imported data from Web Calc'!BM156</f>
        <v>0</v>
      </c>
      <c r="BT148" s="69">
        <f>'imported data from Web Calc'!BN156</f>
        <v>0.000279476172207493</v>
      </c>
      <c r="BU148" s="69">
        <f>'imported data from Web Calc'!BO156</f>
        <v>0.000139738086103747</v>
      </c>
      <c r="BV148" s="69">
        <f>'imported data from Web Calc'!BQ156</f>
        <v>0.000139738086103747</v>
      </c>
      <c r="BW148" s="69">
        <f>'imported data from Web Calc'!BR156</f>
        <v>0.000279476172207493</v>
      </c>
      <c r="BX148" s="69">
        <f>'imported data from Web Calc'!BS156</f>
        <v>0.0020960712915562</v>
      </c>
      <c r="BY148" s="69">
        <f>'imported data from Web Calc'!BT156</f>
        <v>0.00195633320545245</v>
      </c>
      <c r="BZ148" s="69">
        <f>'imported data from Web Calc'!BU156</f>
        <v>0.00083842851662248</v>
      </c>
      <c r="CA148" s="69">
        <f>'imported data from Web Calc'!BV156</f>
        <v>0.000279476172207493</v>
      </c>
      <c r="CB148" s="69">
        <f>'imported data from Web Calc'!BW156</f>
        <v>0.00083842851662248</v>
      </c>
      <c r="CC148" s="69">
        <f>'imported data from Web Calc'!BX156</f>
        <v>0.000978166602726226</v>
      </c>
      <c r="CD148" s="69">
        <f>'imported data from Web Calc'!BY156</f>
        <v>0.000139738086103747</v>
      </c>
      <c r="CE148" s="69">
        <f>'imported data from Web Calc'!BZ156</f>
        <v>0.000139738086103747</v>
      </c>
      <c r="CF148" s="69">
        <f>'imported data from Web Calc'!CA156</f>
        <v>0.00041921425831124</v>
      </c>
      <c r="CG148" s="69">
        <f>'imported data from Web Calc'!CC156</f>
        <v>0.00195633320545245</v>
      </c>
      <c r="CH148" s="69">
        <f>'imported data from Web Calc'!CD156</f>
        <v>0.00041921425831124</v>
      </c>
      <c r="CI148" s="69">
        <f>'imported data from Web Calc'!CE156</f>
        <v>0.000279476172207493</v>
      </c>
      <c r="CJ148" s="69">
        <f>'imported data from Web Calc'!CF156</f>
        <v>0.000139738086103747</v>
      </c>
      <c r="CK148" s="69">
        <f>'imported data from Web Calc'!CG156</f>
        <v>0.000279476172207493</v>
      </c>
      <c r="CL148" s="69">
        <f>'imported data from Web Calc'!CH156</f>
        <v>0</v>
      </c>
      <c r="CM148" s="69">
        <f>'imported data from Web Calc'!CI156</f>
        <v>0</v>
      </c>
      <c r="CN148" s="69">
        <f>'imported data from Web Calc'!CJ156</f>
        <v>0</v>
      </c>
      <c r="CO148" s="69">
        <f>'imported data from Web Calc'!CK156</f>
        <v>0.00251528554986744</v>
      </c>
      <c r="CP148" s="69">
        <f>'imported data from Web Calc'!CL156</f>
        <v>0.00125764277493372</v>
      </c>
      <c r="CQ148" s="69">
        <f>'imported data from Web Calc'!CM156</f>
        <v>0.000279476172207493</v>
      </c>
      <c r="CR148" s="69">
        <f>'imported data from Web Calc'!CO156</f>
        <v>0.000139738086103747</v>
      </c>
      <c r="CS148" s="69">
        <f>'imported data from Web Calc'!CP156</f>
        <v>0.000698690430518733</v>
      </c>
      <c r="CT148" s="69">
        <f>'imported data from Web Calc'!CQ156</f>
        <v>0.000698690430518733</v>
      </c>
      <c r="CU148" s="69">
        <f>'imported data from Web Calc'!CR156</f>
        <v>0.000279476172207493</v>
      </c>
      <c r="CV148" s="69">
        <f>'imported data from Web Calc'!CS156</f>
        <v>0.00125764277493372</v>
      </c>
      <c r="CW148" s="69">
        <f>'imported data from Web Calc'!CT156</f>
        <v>0.00083842851662248</v>
      </c>
      <c r="CX148" s="69">
        <f>'imported data from Web Calc'!CU156</f>
        <v>0.00153711894714121</v>
      </c>
      <c r="CY148" s="69">
        <f>'imported data from Web Calc'!CV156</f>
        <v>0.000978166602726226</v>
      </c>
      <c r="CZ148" s="69">
        <f>'imported data from Web Calc'!CW156</f>
        <v>0.000139738086103747</v>
      </c>
      <c r="DA148" s="69">
        <f>'imported data from Web Calc'!CX156</f>
        <v>0.000139738086103747</v>
      </c>
      <c r="DB148" s="69">
        <f>'imported data from Web Calc'!CY156</f>
        <v>0.000279476172207493</v>
      </c>
      <c r="DC148" s="69">
        <f>'imported data from Web Calc'!DA156</f>
        <v>0.00041921425831124</v>
      </c>
      <c r="DD148" s="69">
        <f>'imported data from Web Calc'!DB156</f>
        <v>0</v>
      </c>
      <c r="DE148" s="69">
        <f>'imported data from Web Calc'!DC156</f>
        <v>0</v>
      </c>
      <c r="DF148" s="69">
        <f>'imported data from Web Calc'!DD156</f>
        <v>0</v>
      </c>
      <c r="DG148" s="69">
        <f>'imported data from Web Calc'!DE156</f>
        <v>0.000139738086103747</v>
      </c>
      <c r="DH148" s="69">
        <f>'imported data from Web Calc'!DF156</f>
        <v>0.000279476172207493</v>
      </c>
      <c r="DI148" s="81"/>
      <c r="DJ148" s="66">
        <f t="shared" si="133"/>
        <v>0.000279476172207493</v>
      </c>
      <c r="DK148" s="66">
        <f t="shared" si="142"/>
        <v>0.000558952344414986</v>
      </c>
      <c r="DL148" s="66">
        <f t="shared" si="142"/>
        <v>0.000558952344414986</v>
      </c>
      <c r="DM148" s="66">
        <f t="shared" si="142"/>
        <v>0.000558952344414986</v>
      </c>
      <c r="DN148" s="66">
        <f t="shared" si="144"/>
        <v>0.00279476172207493</v>
      </c>
      <c r="DO148" s="66">
        <f t="shared" si="144"/>
        <v>0.000698690430518733</v>
      </c>
      <c r="DP148" s="66">
        <f t="shared" si="144"/>
        <v>0.000139738086103747</v>
      </c>
      <c r="DQ148" s="66">
        <f t="shared" si="144"/>
        <v>0.000139738086103747</v>
      </c>
      <c r="DR148" s="66">
        <f t="shared" si="144"/>
        <v>0.000978166602726226</v>
      </c>
      <c r="DS148" s="66">
        <f t="shared" si="144"/>
        <v>0.000698690430518733</v>
      </c>
      <c r="DT148" s="66">
        <f t="shared" si="144"/>
        <v>0.00111790468882997</v>
      </c>
      <c r="DU148" s="66">
        <f t="shared" si="144"/>
        <v>0.000279476172207493</v>
      </c>
      <c r="DV148" s="66">
        <f t="shared" si="144"/>
        <v>0</v>
      </c>
      <c r="DW148" s="66">
        <f t="shared" si="144"/>
        <v>0.000139738086103747</v>
      </c>
      <c r="DX148" s="66">
        <f t="shared" si="144"/>
        <v>0.000279476172207493</v>
      </c>
      <c r="DY148" s="66">
        <f t="shared" si="144"/>
        <v>0.000139738086103747</v>
      </c>
      <c r="DZ148" s="66">
        <f t="shared" si="144"/>
        <v>0</v>
      </c>
      <c r="EA148" s="66">
        <f t="shared" si="144"/>
        <v>0.000279476172207493</v>
      </c>
      <c r="EB148" s="66">
        <f t="shared" si="144"/>
        <v>0</v>
      </c>
      <c r="EC148" s="66">
        <f t="shared" si="143"/>
        <v>0.00111790468882997</v>
      </c>
      <c r="ED148" s="66">
        <f t="shared" si="143"/>
        <v>0.00041921425831124</v>
      </c>
      <c r="EE148" s="66">
        <f t="shared" si="143"/>
        <v>0.000139738086103747</v>
      </c>
      <c r="EF148" s="66">
        <f t="shared" si="143"/>
        <v>0.000279476172207493</v>
      </c>
      <c r="EG148" s="66">
        <f t="shared" si="143"/>
        <v>0.000139738086103747</v>
      </c>
      <c r="EH148" s="66">
        <f t="shared" si="143"/>
        <v>0.000139738086103747</v>
      </c>
      <c r="EI148" s="66">
        <f t="shared" si="143"/>
        <v>0.00041921425831124</v>
      </c>
      <c r="EJ148" s="66">
        <f t="shared" si="143"/>
        <v>0</v>
      </c>
      <c r="EK148" s="66">
        <f t="shared" si="143"/>
        <v>0.000558952344414986</v>
      </c>
      <c r="EL148" s="66">
        <f t="shared" si="143"/>
        <v>0.000279476172207493</v>
      </c>
      <c r="EM148" s="66">
        <f t="shared" si="143"/>
        <v>0.00167685703324496</v>
      </c>
      <c r="EN148" s="66">
        <f t="shared" si="143"/>
        <v>0.000139738086103747</v>
      </c>
      <c r="EO148" s="66">
        <f t="shared" si="143"/>
        <v>0.000279476172207493</v>
      </c>
      <c r="EP148" s="66">
        <f t="shared" si="143"/>
        <v>0.000279476172207493</v>
      </c>
      <c r="EQ148" s="66">
        <f t="shared" si="143"/>
        <v>0.000139738086103747</v>
      </c>
      <c r="ER148" s="66">
        <f t="shared" si="143"/>
        <v>0</v>
      </c>
      <c r="ES148" s="66">
        <f t="shared" si="143"/>
        <v>0</v>
      </c>
      <c r="ET148" s="66">
        <f t="shared" si="143"/>
        <v>0.000139738086103747</v>
      </c>
      <c r="EU148" s="66">
        <f t="shared" si="143"/>
        <v>0</v>
      </c>
      <c r="EV148" s="66">
        <f t="shared" si="143"/>
        <v>0</v>
      </c>
      <c r="EW148" s="66">
        <f t="shared" si="143"/>
        <v>0.000279476172207493</v>
      </c>
      <c r="EX148" s="66">
        <f t="shared" si="143"/>
        <v>0.000139738086103747</v>
      </c>
      <c r="EY148" s="66">
        <f t="shared" si="143"/>
        <v>0.000279476172207493</v>
      </c>
      <c r="EZ148" s="66">
        <f t="shared" si="143"/>
        <v>0.000698690430518733</v>
      </c>
      <c r="FA148" s="66">
        <f t="shared" si="143"/>
        <v>0.00083842851662248</v>
      </c>
      <c r="FB148" s="66">
        <f t="shared" si="143"/>
        <v>0.00153711894714121</v>
      </c>
      <c r="FC148" s="66">
        <f t="shared" si="143"/>
        <v>0.00041921425831124</v>
      </c>
      <c r="FD148" s="66">
        <f t="shared" si="143"/>
        <v>0.00153711894714121</v>
      </c>
      <c r="FE148" s="66">
        <f t="shared" si="143"/>
        <v>0.000139738086103747</v>
      </c>
      <c r="FF148" s="66">
        <f t="shared" si="143"/>
        <v>0</v>
      </c>
      <c r="FG148" s="66">
        <f t="shared" si="143"/>
        <v>0.000558952344414986</v>
      </c>
      <c r="FH148" s="66">
        <f t="shared" si="143"/>
        <v>0</v>
      </c>
      <c r="FI148" s="66">
        <f t="shared" si="143"/>
        <v>0</v>
      </c>
      <c r="FJ148" s="66">
        <f t="shared" si="143"/>
        <v>0.00041921425831124</v>
      </c>
      <c r="FK148" s="66">
        <f t="shared" si="143"/>
        <v>0.000558952344414986</v>
      </c>
      <c r="FL148" s="66">
        <f t="shared" si="143"/>
        <v>0.000139738086103747</v>
      </c>
      <c r="FM148" s="66">
        <f t="shared" si="143"/>
        <v>0.000139738086103747</v>
      </c>
      <c r="FN148" s="66">
        <f t="shared" si="143"/>
        <v>0</v>
      </c>
      <c r="FO148" s="66">
        <f t="shared" si="143"/>
        <v>0.000279476172207493</v>
      </c>
      <c r="FP148" s="66">
        <f t="shared" si="143"/>
        <v>0.000139738086103747</v>
      </c>
      <c r="FQ148" s="66">
        <f t="shared" si="143"/>
        <v>0.000139738086103747</v>
      </c>
      <c r="FR148" s="66">
        <f t="shared" si="143"/>
        <v>0.000279476172207493</v>
      </c>
      <c r="FS148" s="66">
        <f t="shared" si="143"/>
        <v>0.0020960712915562</v>
      </c>
      <c r="FT148" s="66">
        <f t="shared" si="143"/>
        <v>0.00195633320545245</v>
      </c>
      <c r="FU148" s="66">
        <f t="shared" si="143"/>
        <v>0.00083842851662248</v>
      </c>
      <c r="FV148" s="66">
        <f t="shared" si="137"/>
        <v>0.000279476172207493</v>
      </c>
      <c r="FW148" s="66">
        <f t="shared" si="141"/>
        <v>0.00083842851662248</v>
      </c>
      <c r="FX148" s="66">
        <f t="shared" si="141"/>
        <v>0.000978166602726226</v>
      </c>
      <c r="FY148" s="66">
        <f t="shared" si="141"/>
        <v>0.000139738086103747</v>
      </c>
      <c r="FZ148" s="66">
        <f t="shared" si="141"/>
        <v>0.000139738086103747</v>
      </c>
      <c r="GA148" s="66">
        <f t="shared" si="141"/>
        <v>0.00041921425831124</v>
      </c>
      <c r="GB148" s="66">
        <f t="shared" si="141"/>
        <v>0.00195633320545245</v>
      </c>
      <c r="GC148" s="66">
        <f t="shared" si="141"/>
        <v>0.00041921425831124</v>
      </c>
      <c r="GD148" s="66">
        <f t="shared" si="141"/>
        <v>0.000279476172207493</v>
      </c>
      <c r="GE148" s="66">
        <f t="shared" si="141"/>
        <v>0.000139738086103747</v>
      </c>
      <c r="GF148" s="66">
        <f t="shared" si="141"/>
        <v>0.000279476172207493</v>
      </c>
      <c r="GG148" s="66">
        <f t="shared" si="141"/>
        <v>0</v>
      </c>
      <c r="GH148" s="66">
        <f t="shared" si="141"/>
        <v>0</v>
      </c>
      <c r="GI148" s="66">
        <f t="shared" si="141"/>
        <v>0</v>
      </c>
      <c r="GJ148" s="66">
        <f t="shared" si="141"/>
        <v>0.00251528554986744</v>
      </c>
      <c r="GK148" s="66">
        <f t="shared" si="141"/>
        <v>0.00125764277493372</v>
      </c>
      <c r="GL148" s="66">
        <f t="shared" si="141"/>
        <v>0.000279476172207493</v>
      </c>
      <c r="GM148" s="66">
        <f t="shared" si="141"/>
        <v>0.000139738086103747</v>
      </c>
      <c r="GN148" s="66">
        <f t="shared" si="139"/>
        <v>0.000698690430518733</v>
      </c>
      <c r="GO148" s="66">
        <f t="shared" si="139"/>
        <v>0.000698690430518733</v>
      </c>
      <c r="GP148" s="66">
        <f t="shared" si="139"/>
        <v>0.000279476172207493</v>
      </c>
      <c r="GQ148" s="66">
        <f t="shared" si="139"/>
        <v>0.00125764277493372</v>
      </c>
      <c r="GR148" s="66">
        <f t="shared" si="139"/>
        <v>0.00083842851662248</v>
      </c>
      <c r="GS148" s="66">
        <f t="shared" si="139"/>
        <v>0.00153711894714121</v>
      </c>
      <c r="GT148" s="66">
        <f t="shared" si="139"/>
        <v>0.000978166602726226</v>
      </c>
      <c r="GU148" s="66">
        <f t="shared" si="139"/>
        <v>0.000139738086103747</v>
      </c>
      <c r="GV148" s="66">
        <f t="shared" si="139"/>
        <v>0.000139738086103747</v>
      </c>
      <c r="GW148" s="66">
        <f t="shared" si="139"/>
        <v>0.000279476172207493</v>
      </c>
      <c r="GX148" s="66">
        <f t="shared" si="139"/>
        <v>0.00041921425831124</v>
      </c>
      <c r="GY148" s="66">
        <f t="shared" si="139"/>
        <v>0</v>
      </c>
      <c r="GZ148" s="66">
        <f t="shared" si="139"/>
        <v>0</v>
      </c>
      <c r="HA148" s="66">
        <f t="shared" si="139"/>
        <v>0</v>
      </c>
      <c r="HB148" s="66">
        <f t="shared" si="139"/>
        <v>0.000139738086103747</v>
      </c>
      <c r="HC148" s="66">
        <f t="shared" si="139"/>
        <v>0.000279476172207493</v>
      </c>
      <c r="HD148" s="66"/>
    </row>
    <row r="149" spans="1:212">
      <c r="A149">
        <f>'imported data from Web Calc'!A157</f>
        <v>842.6</v>
      </c>
      <c r="B149" t="str">
        <f>'imported data from Web Calc'!B157</f>
        <v>C46H84O10PN</v>
      </c>
      <c r="C149" s="61" t="str">
        <f>'imported data from Web Calc'!C157</f>
        <v>PS(40:3)</v>
      </c>
      <c r="D149" s="69">
        <f>'imported data from Web Calc'!H157</f>
        <v>0.000139738086103747</v>
      </c>
      <c r="E149" s="69">
        <f>'imported data from Web Calc'!T157</f>
        <v>0.000139738086103747</v>
      </c>
      <c r="F149" s="69">
        <f>'imported data from Web Calc'!AF157</f>
        <v>0.000279476172207493</v>
      </c>
      <c r="G149" s="69">
        <f>'imported data from Web Calc'!AR157</f>
        <v>0.000139738086103747</v>
      </c>
      <c r="H149" s="69">
        <f>'imported data from Web Calc'!BD157</f>
        <v>0.00041921425831124</v>
      </c>
      <c r="I149" s="69">
        <f>'imported data from Web Calc'!BP157</f>
        <v>0.000139738086103747</v>
      </c>
      <c r="J149" s="69">
        <f>'imported data from Web Calc'!CB157</f>
        <v>0.000139738086103747</v>
      </c>
      <c r="K149" s="69">
        <f>'imported data from Web Calc'!CN157</f>
        <v>0.000279476172207493</v>
      </c>
      <c r="L149" s="69">
        <f>'imported data from Web Calc'!CZ157</f>
        <v>0.00041921425831124</v>
      </c>
      <c r="M149" s="69">
        <f>'imported data from Web Calc'!DG157</f>
        <v>0.000139738086103747</v>
      </c>
      <c r="N149" s="78">
        <f t="shared" si="136"/>
        <v>0.000223580937765995</v>
      </c>
      <c r="O149" s="69">
        <f>'imported data from Web Calc'!D157</f>
        <v>0.00405240449700865</v>
      </c>
      <c r="P149" s="69">
        <f>'imported data from Web Calc'!E157</f>
        <v>0.00391266641090491</v>
      </c>
      <c r="Q149" s="69">
        <f>'imported data from Web Calc'!F157</f>
        <v>0.00475109492752738</v>
      </c>
      <c r="R149" s="69">
        <f>'imported data from Web Calc'!G157</f>
        <v>0.00335371406648992</v>
      </c>
      <c r="S149" s="69">
        <f>'imported data from Web Calc'!I157</f>
        <v>0.0157904037297234</v>
      </c>
      <c r="T149" s="69">
        <f>'imported data from Web Calc'!J157</f>
        <v>0.00726638047739482</v>
      </c>
      <c r="U149" s="69">
        <f>'imported data from Web Calc'!K157</f>
        <v>0.00237554746376369</v>
      </c>
      <c r="V149" s="69">
        <f>'imported data from Web Calc'!L157</f>
        <v>0.00139738086103747</v>
      </c>
      <c r="W149" s="69">
        <f>'imported data from Web Calc'!M157</f>
        <v>0.00656769004687609</v>
      </c>
      <c r="X149" s="69">
        <f>'imported data from Web Calc'!N157</f>
        <v>0.00754585664960232</v>
      </c>
      <c r="Y149" s="69">
        <f>'imported data from Web Calc'!O157</f>
        <v>0.00852402325232854</v>
      </c>
      <c r="Z149" s="69">
        <f>'imported data from Web Calc'!P157</f>
        <v>0.00908297559674353</v>
      </c>
      <c r="AA149" s="69">
        <f>'imported data from Web Calc'!Q157</f>
        <v>0.000698690430518733</v>
      </c>
      <c r="AB149" s="69">
        <f>'imported data from Web Calc'!R157</f>
        <v>0.00125764277493372</v>
      </c>
      <c r="AC149" s="69">
        <f>'imported data from Web Calc'!S157</f>
        <v>0.00363319023869741</v>
      </c>
      <c r="AD149" s="69">
        <f>'imported data from Web Calc'!U157</f>
        <v>0.00153711894714121</v>
      </c>
      <c r="AE149" s="69">
        <f>'imported data from Web Calc'!V157</f>
        <v>0.000698690430518733</v>
      </c>
      <c r="AF149" s="69">
        <f>'imported data from Web Calc'!W157</f>
        <v>0.00195633320545245</v>
      </c>
      <c r="AG149" s="69">
        <f>'imported data from Web Calc'!X157</f>
        <v>0.00125764277493372</v>
      </c>
      <c r="AH149" s="69">
        <f>'imported data from Web Calc'!Y157</f>
        <v>0.00754585664960232</v>
      </c>
      <c r="AI149" s="69">
        <f>'imported data from Web Calc'!Z157</f>
        <v>0.00349345215259367</v>
      </c>
      <c r="AJ149" s="69">
        <f>'imported data from Web Calc'!AA157</f>
        <v>0.00307423789428243</v>
      </c>
      <c r="AK149" s="69">
        <f>'imported data from Web Calc'!AB157</f>
        <v>0.0113187849744035</v>
      </c>
      <c r="AL149" s="69">
        <f>'imported data from Web Calc'!AC157</f>
        <v>0.00153711894714121</v>
      </c>
      <c r="AM149" s="69">
        <f>'imported data from Web Calc'!AD157</f>
        <v>0.00293449980817868</v>
      </c>
      <c r="AN149" s="69">
        <f>'imported data from Web Calc'!AE157</f>
        <v>0.00335371406648992</v>
      </c>
      <c r="AO149" s="69">
        <f>'imported data from Web Calc'!AG157</f>
        <v>0.00251528554986744</v>
      </c>
      <c r="AP149" s="69">
        <f>'imported data from Web Calc'!AH157</f>
        <v>0.00475109492752738</v>
      </c>
      <c r="AQ149" s="69">
        <f>'imported data from Web Calc'!AI157</f>
        <v>0.00475109492752738</v>
      </c>
      <c r="AR149" s="69">
        <f>'imported data from Web Calc'!AJ157</f>
        <v>0.0143930228686859</v>
      </c>
      <c r="AS149" s="69">
        <f>'imported data from Web Calc'!AK157</f>
        <v>0.00195633320545245</v>
      </c>
      <c r="AT149" s="69">
        <f>'imported data from Web Calc'!AL157</f>
        <v>0.00223580937765995</v>
      </c>
      <c r="AU149" s="69">
        <f>'imported data from Web Calc'!AM157</f>
        <v>0.00531004727194237</v>
      </c>
      <c r="AV149" s="69">
        <f>'imported data from Web Calc'!AN157</f>
        <v>0.00223580937765995</v>
      </c>
      <c r="AW149" s="69">
        <f>'imported data from Web Calc'!AO157</f>
        <v>0.00125764277493372</v>
      </c>
      <c r="AX149" s="69">
        <f>'imported data from Web Calc'!AP157</f>
        <v>0.000139738086103747</v>
      </c>
      <c r="AY149" s="69">
        <f>'imported data from Web Calc'!AQ157</f>
        <v>0.00377292832480116</v>
      </c>
      <c r="AZ149" s="69">
        <f>'imported data from Web Calc'!AS157</f>
        <v>0.00223580937765995</v>
      </c>
      <c r="BA149" s="69">
        <f>'imported data from Web Calc'!AT157</f>
        <v>0.00139738086103747</v>
      </c>
      <c r="BB149" s="69">
        <f>'imported data from Web Calc'!AU157</f>
        <v>0.00405240449700865</v>
      </c>
      <c r="BC149" s="69">
        <f>'imported data from Web Calc'!AV157</f>
        <v>0.00307423789428243</v>
      </c>
      <c r="BD149" s="69">
        <f>'imported data from Web Calc'!AW157</f>
        <v>0.00181659511934871</v>
      </c>
      <c r="BE149" s="69">
        <f>'imported data from Web Calc'!AX157</f>
        <v>0.00586899961635736</v>
      </c>
      <c r="BF149" s="69">
        <f>'imported data from Web Calc'!AY157</f>
        <v>0.00489083301363113</v>
      </c>
      <c r="BG149" s="69">
        <f>'imported data from Web Calc'!AZ157</f>
        <v>0.0139738086103747</v>
      </c>
      <c r="BH149" s="69">
        <f>'imported data from Web Calc'!BA157</f>
        <v>0.00642795196077234</v>
      </c>
      <c r="BI149" s="69">
        <f>'imported data from Web Calc'!BB157</f>
        <v>0.0114585230605072</v>
      </c>
      <c r="BJ149" s="69">
        <f>'imported data from Web Calc'!BC157</f>
        <v>0.00433188066921614</v>
      </c>
      <c r="BK149" s="69">
        <f>'imported data from Web Calc'!BE157</f>
        <v>0.000978166602726226</v>
      </c>
      <c r="BL149" s="69">
        <f>'imported data from Web Calc'!BF157</f>
        <v>0.00461135684142364</v>
      </c>
      <c r="BM149" s="69">
        <f>'imported data from Web Calc'!BG157</f>
        <v>0.00125764277493372</v>
      </c>
      <c r="BN149" s="69">
        <f>'imported data from Web Calc'!BH157</f>
        <v>0.000139738086103747</v>
      </c>
      <c r="BO149" s="69">
        <f>'imported data from Web Calc'!BI157</f>
        <v>0.00335371406648992</v>
      </c>
      <c r="BP149" s="69">
        <f>'imported data from Web Calc'!BJ157</f>
        <v>0.00349345215259367</v>
      </c>
      <c r="BQ149" s="69">
        <f>'imported data from Web Calc'!BK157</f>
        <v>0.00307423789428243</v>
      </c>
      <c r="BR149" s="69">
        <f>'imported data from Web Calc'!BL157</f>
        <v>0.00125764277493372</v>
      </c>
      <c r="BS149" s="69">
        <f>'imported data from Web Calc'!BM157</f>
        <v>0.000978166602726226</v>
      </c>
      <c r="BT149" s="69">
        <f>'imported data from Web Calc'!BN157</f>
        <v>0.00195633320545245</v>
      </c>
      <c r="BU149" s="69">
        <f>'imported data from Web Calc'!BO157</f>
        <v>0.00377292832480116</v>
      </c>
      <c r="BV149" s="69">
        <f>'imported data from Web Calc'!BQ157</f>
        <v>0.00251528554986744</v>
      </c>
      <c r="BW149" s="69">
        <f>'imported data from Web Calc'!BR157</f>
        <v>0.00377292832480116</v>
      </c>
      <c r="BX149" s="69">
        <f>'imported data from Web Calc'!BS157</f>
        <v>0.012157213491026</v>
      </c>
      <c r="BY149" s="69">
        <f>'imported data from Web Calc'!BT157</f>
        <v>0.0114585230605072</v>
      </c>
      <c r="BZ149" s="69">
        <f>'imported data from Web Calc'!BU157</f>
        <v>0.00544978535804612</v>
      </c>
      <c r="CA149" s="69">
        <f>'imported data from Web Calc'!BV157</f>
        <v>0.00279476172207493</v>
      </c>
      <c r="CB149" s="69">
        <f>'imported data from Web Calc'!BW157</f>
        <v>0.00447161875531989</v>
      </c>
      <c r="CC149" s="69">
        <f>'imported data from Web Calc'!BX157</f>
        <v>0.00950218985505477</v>
      </c>
      <c r="CD149" s="69">
        <f>'imported data from Web Calc'!BY157</f>
        <v>0.00181659511934871</v>
      </c>
      <c r="CE149" s="69">
        <f>'imported data from Web Calc'!BZ157</f>
        <v>0.00125764277493372</v>
      </c>
      <c r="CF149" s="69">
        <f>'imported data from Web Calc'!CA157</f>
        <v>0.00335371406648992</v>
      </c>
      <c r="CG149" s="69">
        <f>'imported data from Web Calc'!CC157</f>
        <v>0.0127161658354409</v>
      </c>
      <c r="CH149" s="69">
        <f>'imported data from Web Calc'!CD157</f>
        <v>0.00307423789428243</v>
      </c>
      <c r="CI149" s="69">
        <f>'imported data from Web Calc'!CE157</f>
        <v>0.00251528554986744</v>
      </c>
      <c r="CJ149" s="69">
        <f>'imported data from Web Calc'!CF157</f>
        <v>0.0020960712915562</v>
      </c>
      <c r="CK149" s="69">
        <f>'imported data from Web Calc'!CG157</f>
        <v>0.00321397598038617</v>
      </c>
      <c r="CL149" s="69">
        <f>'imported data from Web Calc'!CH157</f>
        <v>0.00111790468882997</v>
      </c>
      <c r="CM149" s="69">
        <f>'imported data from Web Calc'!CI157</f>
        <v>0.000698690430518733</v>
      </c>
      <c r="CN149" s="69">
        <f>'imported data from Web Calc'!CJ157</f>
        <v>0.000279476172207493</v>
      </c>
      <c r="CO149" s="69">
        <f>'imported data from Web Calc'!CK157</f>
        <v>0.0176069988490721</v>
      </c>
      <c r="CP149" s="69">
        <f>'imported data from Web Calc'!CL157</f>
        <v>0.011039308802196</v>
      </c>
      <c r="CQ149" s="69">
        <f>'imported data from Web Calc'!CM157</f>
        <v>0.00447161875531989</v>
      </c>
      <c r="CR149" s="69">
        <f>'imported data from Web Calc'!CO157</f>
        <v>0.00503057109973488</v>
      </c>
      <c r="CS149" s="69">
        <f>'imported data from Web Calc'!CP157</f>
        <v>0.00517030918583862</v>
      </c>
      <c r="CT149" s="69">
        <f>'imported data from Web Calc'!CQ157</f>
        <v>0.0081048089940173</v>
      </c>
      <c r="CU149" s="69">
        <f>'imported data from Web Calc'!CR157</f>
        <v>0.00293449980817868</v>
      </c>
      <c r="CV149" s="69">
        <f>'imported data from Web Calc'!CS157</f>
        <v>0.00531004727194237</v>
      </c>
      <c r="CW149" s="69">
        <f>'imported data from Web Calc'!CT157</f>
        <v>0.00740611856349857</v>
      </c>
      <c r="CX149" s="69">
        <f>'imported data from Web Calc'!CU157</f>
        <v>0.0134148562659597</v>
      </c>
      <c r="CY149" s="69">
        <f>'imported data from Web Calc'!CV157</f>
        <v>0.00992140411336601</v>
      </c>
      <c r="CZ149" s="69">
        <f>'imported data from Web Calc'!CW157</f>
        <v>0.00181659511934871</v>
      </c>
      <c r="DA149" s="69">
        <f>'imported data from Web Calc'!CX157</f>
        <v>0.000558952344414986</v>
      </c>
      <c r="DB149" s="69">
        <f>'imported data from Web Calc'!CY157</f>
        <v>0.00363319023869741</v>
      </c>
      <c r="DC149" s="69">
        <f>'imported data from Web Calc'!DA157</f>
        <v>0.00377292832480116</v>
      </c>
      <c r="DD149" s="69">
        <f>'imported data from Web Calc'!DB157</f>
        <v>0.00195633320545245</v>
      </c>
      <c r="DE149" s="69">
        <f>'imported data from Web Calc'!DC157</f>
        <v>0.000698690430518733</v>
      </c>
      <c r="DF149" s="69">
        <f>'imported data from Web Calc'!DD157</f>
        <v>0.000279476172207493</v>
      </c>
      <c r="DG149" s="69">
        <f>'imported data from Web Calc'!DE157</f>
        <v>0.00377292832480116</v>
      </c>
      <c r="DH149" s="69">
        <f>'imported data from Web Calc'!DF157</f>
        <v>0.00391266641090491</v>
      </c>
      <c r="DI149" s="81"/>
      <c r="DJ149" s="66">
        <f t="shared" si="133"/>
        <v>0.00382882355924266</v>
      </c>
      <c r="DK149" s="66">
        <f t="shared" si="142"/>
        <v>0.00368908547313891</v>
      </c>
      <c r="DL149" s="66">
        <f t="shared" si="142"/>
        <v>0.00452751398976139</v>
      </c>
      <c r="DM149" s="66">
        <f t="shared" si="142"/>
        <v>0.00313013312872392</v>
      </c>
      <c r="DN149" s="66">
        <f t="shared" si="144"/>
        <v>0.0155668227919574</v>
      </c>
      <c r="DO149" s="66">
        <f t="shared" si="144"/>
        <v>0.00704279953962883</v>
      </c>
      <c r="DP149" s="66">
        <f t="shared" si="144"/>
        <v>0.0021519665259977</v>
      </c>
      <c r="DQ149" s="66">
        <f t="shared" si="144"/>
        <v>0.00117379992327147</v>
      </c>
      <c r="DR149" s="66">
        <f t="shared" si="144"/>
        <v>0.0063441091091101</v>
      </c>
      <c r="DS149" s="66">
        <f t="shared" si="144"/>
        <v>0.00732227571183632</v>
      </c>
      <c r="DT149" s="66">
        <f t="shared" si="144"/>
        <v>0.00830044231456255</v>
      </c>
      <c r="DU149" s="66">
        <f t="shared" si="144"/>
        <v>0.00885939465897754</v>
      </c>
      <c r="DV149" s="66">
        <f t="shared" si="144"/>
        <v>0.000475109492752738</v>
      </c>
      <c r="DW149" s="66">
        <f t="shared" si="144"/>
        <v>0.00103406183716772</v>
      </c>
      <c r="DX149" s="66">
        <f t="shared" si="144"/>
        <v>0.00340960930093142</v>
      </c>
      <c r="DY149" s="66">
        <f t="shared" si="144"/>
        <v>0.00131353800937522</v>
      </c>
      <c r="DZ149" s="66">
        <f t="shared" si="144"/>
        <v>0.000475109492752738</v>
      </c>
      <c r="EA149" s="66">
        <f t="shared" si="144"/>
        <v>0.00173275226768646</v>
      </c>
      <c r="EB149" s="66">
        <f t="shared" si="144"/>
        <v>0.00103406183716772</v>
      </c>
      <c r="EC149" s="66">
        <f t="shared" si="143"/>
        <v>0.00732227571183632</v>
      </c>
      <c r="ED149" s="66">
        <f t="shared" si="143"/>
        <v>0.00326987121482767</v>
      </c>
      <c r="EE149" s="66">
        <f t="shared" si="143"/>
        <v>0.00285065695651643</v>
      </c>
      <c r="EF149" s="66">
        <f t="shared" si="143"/>
        <v>0.0110952040366375</v>
      </c>
      <c r="EG149" s="66">
        <f t="shared" si="143"/>
        <v>0.00131353800937522</v>
      </c>
      <c r="EH149" s="66">
        <f t="shared" si="143"/>
        <v>0.00271091887041268</v>
      </c>
      <c r="EI149" s="66">
        <f t="shared" si="143"/>
        <v>0.00313013312872392</v>
      </c>
      <c r="EJ149" s="66">
        <f t="shared" si="143"/>
        <v>0.00229170461210144</v>
      </c>
      <c r="EK149" s="66">
        <f t="shared" si="143"/>
        <v>0.00452751398976139</v>
      </c>
      <c r="EL149" s="66">
        <f t="shared" si="143"/>
        <v>0.00452751398976139</v>
      </c>
      <c r="EM149" s="66">
        <f t="shared" si="143"/>
        <v>0.0141694419309199</v>
      </c>
      <c r="EN149" s="66">
        <f t="shared" si="143"/>
        <v>0.00173275226768646</v>
      </c>
      <c r="EO149" s="66">
        <f t="shared" si="143"/>
        <v>0.00201222843989395</v>
      </c>
      <c r="EP149" s="66">
        <f t="shared" si="143"/>
        <v>0.00508646633417638</v>
      </c>
      <c r="EQ149" s="66">
        <f t="shared" si="143"/>
        <v>0.00201222843989395</v>
      </c>
      <c r="ER149" s="66">
        <f t="shared" si="143"/>
        <v>0.00103406183716772</v>
      </c>
      <c r="ES149" s="66">
        <f t="shared" si="143"/>
        <v>0</v>
      </c>
      <c r="ET149" s="66">
        <f t="shared" si="143"/>
        <v>0.00354934738703516</v>
      </c>
      <c r="EU149" s="66">
        <f t="shared" si="143"/>
        <v>0.00201222843989395</v>
      </c>
      <c r="EV149" s="66">
        <f t="shared" si="143"/>
        <v>0.00117379992327147</v>
      </c>
      <c r="EW149" s="66">
        <f t="shared" si="143"/>
        <v>0.00382882355924266</v>
      </c>
      <c r="EX149" s="66">
        <f t="shared" si="143"/>
        <v>0.00285065695651643</v>
      </c>
      <c r="EY149" s="66">
        <f t="shared" si="143"/>
        <v>0.00159301418158271</v>
      </c>
      <c r="EZ149" s="66">
        <f t="shared" si="143"/>
        <v>0.00564541867859136</v>
      </c>
      <c r="FA149" s="66">
        <f t="shared" si="143"/>
        <v>0.00466725207586514</v>
      </c>
      <c r="FB149" s="66">
        <f t="shared" si="143"/>
        <v>0.0137502276726087</v>
      </c>
      <c r="FC149" s="66">
        <f t="shared" si="143"/>
        <v>0.00620437102300635</v>
      </c>
      <c r="FD149" s="66">
        <f t="shared" si="143"/>
        <v>0.0112349421227412</v>
      </c>
      <c r="FE149" s="66">
        <f t="shared" si="143"/>
        <v>0.00410829973145015</v>
      </c>
      <c r="FF149" s="66">
        <f t="shared" si="143"/>
        <v>0.000754585664960232</v>
      </c>
      <c r="FG149" s="66">
        <f t="shared" ref="FG149:FU157" si="145">IF(BL149-$N149&gt;0,BL149-$N149,0)</f>
        <v>0.00438777590365764</v>
      </c>
      <c r="FH149" s="66">
        <f t="shared" si="145"/>
        <v>0.00103406183716772</v>
      </c>
      <c r="FI149" s="66">
        <f t="shared" si="145"/>
        <v>0</v>
      </c>
      <c r="FJ149" s="66">
        <f t="shared" si="145"/>
        <v>0.00313013312872392</v>
      </c>
      <c r="FK149" s="66">
        <f t="shared" si="145"/>
        <v>0.00326987121482767</v>
      </c>
      <c r="FL149" s="66">
        <f t="shared" si="145"/>
        <v>0.00285065695651643</v>
      </c>
      <c r="FM149" s="66">
        <f t="shared" si="145"/>
        <v>0.00103406183716772</v>
      </c>
      <c r="FN149" s="66">
        <f t="shared" si="145"/>
        <v>0.000754585664960232</v>
      </c>
      <c r="FO149" s="66">
        <f t="shared" si="145"/>
        <v>0.00173275226768646</v>
      </c>
      <c r="FP149" s="66">
        <f t="shared" si="145"/>
        <v>0.00354934738703516</v>
      </c>
      <c r="FQ149" s="66">
        <f t="shared" si="145"/>
        <v>0.00229170461210144</v>
      </c>
      <c r="FR149" s="66">
        <f t="shared" si="145"/>
        <v>0.00354934738703516</v>
      </c>
      <c r="FS149" s="66">
        <f t="shared" si="145"/>
        <v>0.01193363255326</v>
      </c>
      <c r="FT149" s="66">
        <f t="shared" si="145"/>
        <v>0.0112349421227412</v>
      </c>
      <c r="FU149" s="66">
        <f t="shared" si="145"/>
        <v>0.00522620442028012</v>
      </c>
      <c r="FV149" s="66">
        <f t="shared" si="137"/>
        <v>0.00257118078430894</v>
      </c>
      <c r="FW149" s="66">
        <f t="shared" si="141"/>
        <v>0.0042480378175539</v>
      </c>
      <c r="FX149" s="66">
        <f t="shared" si="141"/>
        <v>0.00927860891728878</v>
      </c>
      <c r="FY149" s="66">
        <f t="shared" si="141"/>
        <v>0.00159301418158271</v>
      </c>
      <c r="FZ149" s="66">
        <f t="shared" si="141"/>
        <v>0.00103406183716772</v>
      </c>
      <c r="GA149" s="66">
        <f t="shared" si="141"/>
        <v>0.00313013312872392</v>
      </c>
      <c r="GB149" s="66">
        <f t="shared" si="141"/>
        <v>0.0124925848976749</v>
      </c>
      <c r="GC149" s="66">
        <f t="shared" si="141"/>
        <v>0.00285065695651643</v>
      </c>
      <c r="GD149" s="66">
        <f t="shared" si="141"/>
        <v>0.00229170461210144</v>
      </c>
      <c r="GE149" s="66">
        <f t="shared" si="141"/>
        <v>0.0018724903537902</v>
      </c>
      <c r="GF149" s="66">
        <f t="shared" si="141"/>
        <v>0.00299039504262018</v>
      </c>
      <c r="GG149" s="66">
        <f t="shared" si="141"/>
        <v>0.000894323751063978</v>
      </c>
      <c r="GH149" s="66">
        <f t="shared" si="141"/>
        <v>0.000475109492752738</v>
      </c>
      <c r="GI149" s="66">
        <f t="shared" si="141"/>
        <v>5.58952344414987e-5</v>
      </c>
      <c r="GJ149" s="66">
        <f t="shared" si="141"/>
        <v>0.0173834179113061</v>
      </c>
      <c r="GK149" s="66">
        <f t="shared" si="141"/>
        <v>0.01081572786443</v>
      </c>
      <c r="GL149" s="66">
        <f t="shared" si="141"/>
        <v>0.0042480378175539</v>
      </c>
      <c r="GM149" s="66">
        <f t="shared" si="141"/>
        <v>0.00480699016196888</v>
      </c>
      <c r="GN149" s="66">
        <f t="shared" si="139"/>
        <v>0.00494672824807263</v>
      </c>
      <c r="GO149" s="66">
        <f t="shared" si="139"/>
        <v>0.00788122805625131</v>
      </c>
      <c r="GP149" s="66">
        <f t="shared" si="139"/>
        <v>0.00271091887041268</v>
      </c>
      <c r="GQ149" s="66">
        <f t="shared" si="139"/>
        <v>0.00508646633417638</v>
      </c>
      <c r="GR149" s="66">
        <f t="shared" si="139"/>
        <v>0.00718253762573258</v>
      </c>
      <c r="GS149" s="66">
        <f t="shared" si="139"/>
        <v>0.0131912753281937</v>
      </c>
      <c r="GT149" s="66">
        <f t="shared" si="139"/>
        <v>0.00969782317560001</v>
      </c>
      <c r="GU149" s="66">
        <f t="shared" si="139"/>
        <v>0.00159301418158271</v>
      </c>
      <c r="GV149" s="66">
        <f t="shared" si="139"/>
        <v>0.000335371406648992</v>
      </c>
      <c r="GW149" s="66">
        <f t="shared" si="139"/>
        <v>0.00340960930093142</v>
      </c>
      <c r="GX149" s="66">
        <f t="shared" si="139"/>
        <v>0.00354934738703516</v>
      </c>
      <c r="GY149" s="66">
        <f t="shared" si="139"/>
        <v>0.00173275226768646</v>
      </c>
      <c r="GZ149" s="66">
        <f t="shared" si="139"/>
        <v>0.000475109492752738</v>
      </c>
      <c r="HA149" s="66">
        <f t="shared" si="139"/>
        <v>5.58952344414987e-5</v>
      </c>
      <c r="HB149" s="66">
        <f t="shared" si="139"/>
        <v>0.00354934738703516</v>
      </c>
      <c r="HC149" s="66">
        <f t="shared" si="139"/>
        <v>0.00368908547313891</v>
      </c>
      <c r="HD149" s="66"/>
    </row>
    <row r="150" spans="1:212">
      <c r="A150">
        <f>'imported data from Web Calc'!A158</f>
        <v>844.6</v>
      </c>
      <c r="B150" t="str">
        <f>'imported data from Web Calc'!B158</f>
        <v>C46H86O10PN</v>
      </c>
      <c r="C150" s="61" t="str">
        <f>'imported data from Web Calc'!C158</f>
        <v>PS(40:2)</v>
      </c>
      <c r="D150" s="69">
        <f>'imported data from Web Calc'!H158</f>
        <v>0.000698690430518733</v>
      </c>
      <c r="E150" s="69">
        <f>'imported data from Web Calc'!T158</f>
        <v>0</v>
      </c>
      <c r="F150" s="69">
        <f>'imported data from Web Calc'!AF158</f>
        <v>0.00041921425831124</v>
      </c>
      <c r="G150" s="69">
        <f>'imported data from Web Calc'!AR158</f>
        <v>0.000558952344414986</v>
      </c>
      <c r="H150" s="69">
        <f>'imported data from Web Calc'!BD158</f>
        <v>0.000698690430518733</v>
      </c>
      <c r="I150" s="69">
        <f>'imported data from Web Calc'!BP158</f>
        <v>0.000698690430518733</v>
      </c>
      <c r="J150" s="69">
        <f>'imported data from Web Calc'!CB158</f>
        <v>0.000978166602726226</v>
      </c>
      <c r="K150" s="69">
        <f>'imported data from Web Calc'!CN158</f>
        <v>0.000978166602726226</v>
      </c>
      <c r="L150" s="69">
        <f>'imported data from Web Calc'!CZ158</f>
        <v>0.000558952344414986</v>
      </c>
      <c r="M150" s="69">
        <f>'imported data from Web Calc'!DG158</f>
        <v>0.000558952344414986</v>
      </c>
      <c r="N150" s="78">
        <f t="shared" si="136"/>
        <v>0.000614847578856485</v>
      </c>
      <c r="O150" s="69">
        <f>'imported data from Web Calc'!D158</f>
        <v>0.00614847578856485</v>
      </c>
      <c r="P150" s="69">
        <f>'imported data from Web Calc'!E158</f>
        <v>0.0062882138746686</v>
      </c>
      <c r="Q150" s="69">
        <f>'imported data from Web Calc'!F158</f>
        <v>0.00670742813297984</v>
      </c>
      <c r="R150" s="69">
        <f>'imported data from Web Calc'!G158</f>
        <v>0.00656769004687609</v>
      </c>
      <c r="S150" s="69">
        <f>'imported data from Web Calc'!I158</f>
        <v>0.021519665259977</v>
      </c>
      <c r="T150" s="69">
        <f>'imported data from Web Calc'!J158</f>
        <v>0.0108995707160922</v>
      </c>
      <c r="U150" s="69">
        <f>'imported data from Web Calc'!K158</f>
        <v>0.00391266641090491</v>
      </c>
      <c r="V150" s="69">
        <f>'imported data from Web Calc'!L158</f>
        <v>0.00195633320545245</v>
      </c>
      <c r="W150" s="69">
        <f>'imported data from Web Calc'!M158</f>
        <v>0.0114585230605072</v>
      </c>
      <c r="X150" s="69">
        <f>'imported data from Web Calc'!N158</f>
        <v>0.0107598326299885</v>
      </c>
      <c r="Y150" s="69">
        <f>'imported data from Web Calc'!O158</f>
        <v>0.0106200945438847</v>
      </c>
      <c r="Z150" s="69">
        <f>'imported data from Web Calc'!P158</f>
        <v>0.0134148562659597</v>
      </c>
      <c r="AA150" s="69">
        <f>'imported data from Web Calc'!Q158</f>
        <v>0.00153711894714121</v>
      </c>
      <c r="AB150" s="69">
        <f>'imported data from Web Calc'!R158</f>
        <v>0.00139738086103747</v>
      </c>
      <c r="AC150" s="69">
        <f>'imported data from Web Calc'!S158</f>
        <v>0.00531004727194237</v>
      </c>
      <c r="AD150" s="69">
        <f>'imported data from Web Calc'!U158</f>
        <v>0.00307423789428243</v>
      </c>
      <c r="AE150" s="69">
        <f>'imported data from Web Calc'!V158</f>
        <v>0.00139738086103747</v>
      </c>
      <c r="AF150" s="69">
        <f>'imported data from Web Calc'!W158</f>
        <v>0.00293449980817868</v>
      </c>
      <c r="AG150" s="69">
        <f>'imported data from Web Calc'!X158</f>
        <v>0.00181659511934871</v>
      </c>
      <c r="AH150" s="69">
        <f>'imported data from Web Calc'!Y158</f>
        <v>0.00950218985505477</v>
      </c>
      <c r="AI150" s="69">
        <f>'imported data from Web Calc'!Z158</f>
        <v>0.00461135684142364</v>
      </c>
      <c r="AJ150" s="69">
        <f>'imported data from Web Calc'!AA158</f>
        <v>0.00349345215259367</v>
      </c>
      <c r="AK150" s="69">
        <f>'imported data from Web Calc'!AB158</f>
        <v>0.0152314513853084</v>
      </c>
      <c r="AL150" s="69">
        <f>'imported data from Web Calc'!AC158</f>
        <v>0.00251528554986744</v>
      </c>
      <c r="AM150" s="69">
        <f>'imported data from Web Calc'!AD158</f>
        <v>0.00517030918583862</v>
      </c>
      <c r="AN150" s="69">
        <f>'imported data from Web Calc'!AE158</f>
        <v>0.00558952344414986</v>
      </c>
      <c r="AO150" s="69">
        <f>'imported data from Web Calc'!AG158</f>
        <v>0.00405240449700865</v>
      </c>
      <c r="AP150" s="69">
        <f>'imported data from Web Calc'!AH158</f>
        <v>0.00572926153025361</v>
      </c>
      <c r="AQ150" s="69">
        <f>'imported data from Web Calc'!AI158</f>
        <v>0.0060087377024611</v>
      </c>
      <c r="AR150" s="69">
        <f>'imported data from Web Calc'!AJ158</f>
        <v>0.0208209748294582</v>
      </c>
      <c r="AS150" s="69">
        <f>'imported data from Web Calc'!AK158</f>
        <v>0.00279476172207493</v>
      </c>
      <c r="AT150" s="69">
        <f>'imported data from Web Calc'!AL158</f>
        <v>0.0020960712915562</v>
      </c>
      <c r="AU150" s="69">
        <f>'imported data from Web Calc'!AM158</f>
        <v>0.00586899961635736</v>
      </c>
      <c r="AV150" s="69">
        <f>'imported data from Web Calc'!AN158</f>
        <v>0.00405240449700865</v>
      </c>
      <c r="AW150" s="69">
        <f>'imported data from Web Calc'!AO158</f>
        <v>0.00195633320545245</v>
      </c>
      <c r="AX150" s="69">
        <f>'imported data from Web Calc'!AP158</f>
        <v>0.000558952344414986</v>
      </c>
      <c r="AY150" s="69">
        <f>'imported data from Web Calc'!AQ158</f>
        <v>0.00461135684142364</v>
      </c>
      <c r="AZ150" s="69">
        <f>'imported data from Web Calc'!AS158</f>
        <v>0.00279476172207493</v>
      </c>
      <c r="BA150" s="69">
        <f>'imported data from Web Calc'!AT158</f>
        <v>0.00139738086103747</v>
      </c>
      <c r="BB150" s="69">
        <f>'imported data from Web Calc'!AU158</f>
        <v>0.00572926153025361</v>
      </c>
      <c r="BC150" s="69">
        <f>'imported data from Web Calc'!AV158</f>
        <v>0.00503057109973488</v>
      </c>
      <c r="BD150" s="69">
        <f>'imported data from Web Calc'!AW158</f>
        <v>0.00391266641090491</v>
      </c>
      <c r="BE150" s="69">
        <f>'imported data from Web Calc'!AX158</f>
        <v>0.00698690430518733</v>
      </c>
      <c r="BF150" s="69">
        <f>'imported data from Web Calc'!AY158</f>
        <v>0.00880349942453604</v>
      </c>
      <c r="BG150" s="69">
        <f>'imported data from Web Calc'!AZ158</f>
        <v>0.0199825463128358</v>
      </c>
      <c r="BH150" s="69">
        <f>'imported data from Web Calc'!BA158</f>
        <v>0.00726638047739482</v>
      </c>
      <c r="BI150" s="69">
        <f>'imported data from Web Calc'!BB158</f>
        <v>0.0213799271738732</v>
      </c>
      <c r="BJ150" s="69">
        <f>'imported data from Web Calc'!BC158</f>
        <v>0.00656769004687609</v>
      </c>
      <c r="BK150" s="69">
        <f>'imported data from Web Calc'!BE158</f>
        <v>0.00139738086103747</v>
      </c>
      <c r="BL150" s="69">
        <f>'imported data from Web Calc'!BF158</f>
        <v>0.00475109492752738</v>
      </c>
      <c r="BM150" s="69">
        <f>'imported data from Web Calc'!BG158</f>
        <v>0.0020960712915562</v>
      </c>
      <c r="BN150" s="69">
        <f>'imported data from Web Calc'!BH158</f>
        <v>0.000698690430518733</v>
      </c>
      <c r="BO150" s="69">
        <f>'imported data from Web Calc'!BI158</f>
        <v>0.00433188066921614</v>
      </c>
      <c r="BP150" s="69">
        <f>'imported data from Web Calc'!BJ158</f>
        <v>0.00461135684142364</v>
      </c>
      <c r="BQ150" s="69">
        <f>'imported data from Web Calc'!BK158</f>
        <v>0.00572926153025361</v>
      </c>
      <c r="BR150" s="69">
        <f>'imported data from Web Calc'!BL158</f>
        <v>0.00279476172207493</v>
      </c>
      <c r="BS150" s="69">
        <f>'imported data from Web Calc'!BM158</f>
        <v>0.000978166602726226</v>
      </c>
      <c r="BT150" s="69">
        <f>'imported data from Web Calc'!BN158</f>
        <v>0.0020960712915562</v>
      </c>
      <c r="BU150" s="69">
        <f>'imported data from Web Calc'!BO158</f>
        <v>0.00531004727194237</v>
      </c>
      <c r="BV150" s="69">
        <f>'imported data from Web Calc'!BQ158</f>
        <v>0.00489083301363113</v>
      </c>
      <c r="BW150" s="69">
        <f>'imported data from Web Calc'!BR158</f>
        <v>0.00614847578856485</v>
      </c>
      <c r="BX150" s="69">
        <f>'imported data from Web Calc'!BS158</f>
        <v>0.0160698799019309</v>
      </c>
      <c r="BY150" s="69">
        <f>'imported data from Web Calc'!BT158</f>
        <v>0.0143930228686859</v>
      </c>
      <c r="BZ150" s="69">
        <f>'imported data from Web Calc'!BU158</f>
        <v>0.00614847578856485</v>
      </c>
      <c r="CA150" s="69">
        <f>'imported data from Web Calc'!BV158</f>
        <v>0.00489083301363113</v>
      </c>
      <c r="CB150" s="69">
        <f>'imported data from Web Calc'!BW158</f>
        <v>0.00726638047739482</v>
      </c>
      <c r="CC150" s="69">
        <f>'imported data from Web Calc'!BX158</f>
        <v>0.0139738086103747</v>
      </c>
      <c r="CD150" s="69">
        <f>'imported data from Web Calc'!BY158</f>
        <v>0.00237554746376369</v>
      </c>
      <c r="CE150" s="69">
        <f>'imported data from Web Calc'!BZ158</f>
        <v>0.00111790468882997</v>
      </c>
      <c r="CF150" s="69">
        <f>'imported data from Web Calc'!CA158</f>
        <v>0.00475109492752738</v>
      </c>
      <c r="CG150" s="69">
        <f>'imported data from Web Calc'!CC158</f>
        <v>0.0149519752131009</v>
      </c>
      <c r="CH150" s="69">
        <f>'imported data from Web Calc'!CD158</f>
        <v>0.00377292832480116</v>
      </c>
      <c r="CI150" s="69">
        <f>'imported data from Web Calc'!CE158</f>
        <v>0.00293449980817868</v>
      </c>
      <c r="CJ150" s="69">
        <f>'imported data from Web Calc'!CF158</f>
        <v>0.00153711894714121</v>
      </c>
      <c r="CK150" s="69">
        <f>'imported data from Web Calc'!CG158</f>
        <v>0.00307423789428243</v>
      </c>
      <c r="CL150" s="69">
        <f>'imported data from Web Calc'!CH158</f>
        <v>0.00223580937765995</v>
      </c>
      <c r="CM150" s="69">
        <f>'imported data from Web Calc'!CI158</f>
        <v>0.000978166602726226</v>
      </c>
      <c r="CN150" s="69">
        <f>'imported data from Web Calc'!CJ158</f>
        <v>0</v>
      </c>
      <c r="CO150" s="69">
        <f>'imported data from Web Calc'!CK158</f>
        <v>0.0240349508098444</v>
      </c>
      <c r="CP150" s="69">
        <f>'imported data from Web Calc'!CL158</f>
        <v>0.0159301418158271</v>
      </c>
      <c r="CQ150" s="69">
        <f>'imported data from Web Calc'!CM158</f>
        <v>0.00670742813297984</v>
      </c>
      <c r="CR150" s="69">
        <f>'imported data from Web Calc'!CO158</f>
        <v>0.00726638047739482</v>
      </c>
      <c r="CS150" s="69">
        <f>'imported data from Web Calc'!CP158</f>
        <v>0.0083842851662248</v>
      </c>
      <c r="CT150" s="69">
        <f>'imported data from Web Calc'!CQ158</f>
        <v>0.0103406183716772</v>
      </c>
      <c r="CU150" s="69">
        <f>'imported data from Web Calc'!CR158</f>
        <v>0.00405240449700865</v>
      </c>
      <c r="CV150" s="69">
        <f>'imported data from Web Calc'!CS158</f>
        <v>0.00684716621908358</v>
      </c>
      <c r="CW150" s="69">
        <f>'imported data from Web Calc'!CT158</f>
        <v>0.0113187849744035</v>
      </c>
      <c r="CX150" s="69">
        <f>'imported data from Web Calc'!CU158</f>
        <v>0.0159301418158271</v>
      </c>
      <c r="CY150" s="69">
        <f>'imported data from Web Calc'!CV158</f>
        <v>0.0146724990408934</v>
      </c>
      <c r="CZ150" s="69">
        <f>'imported data from Web Calc'!CW158</f>
        <v>0.00293449980817868</v>
      </c>
      <c r="DA150" s="69">
        <f>'imported data from Web Calc'!CX158</f>
        <v>0.00125764277493372</v>
      </c>
      <c r="DB150" s="69">
        <f>'imported data from Web Calc'!CY158</f>
        <v>0.00544978535804612</v>
      </c>
      <c r="DC150" s="69">
        <f>'imported data from Web Calc'!DA158</f>
        <v>0.00642795196077234</v>
      </c>
      <c r="DD150" s="69">
        <f>'imported data from Web Calc'!DB158</f>
        <v>0.00223580937765995</v>
      </c>
      <c r="DE150" s="69">
        <f>'imported data from Web Calc'!DC158</f>
        <v>0.00111790468882997</v>
      </c>
      <c r="DF150" s="69">
        <f>'imported data from Web Calc'!DD158</f>
        <v>0.000279476172207493</v>
      </c>
      <c r="DG150" s="69">
        <f>'imported data from Web Calc'!DE158</f>
        <v>0.00349345215259367</v>
      </c>
      <c r="DH150" s="69">
        <f>'imported data from Web Calc'!DF158</f>
        <v>0.00531004727194237</v>
      </c>
      <c r="DI150" s="81"/>
      <c r="DJ150" s="66">
        <f t="shared" si="133"/>
        <v>0.00553362820970837</v>
      </c>
      <c r="DK150" s="66">
        <f t="shared" si="142"/>
        <v>0.00567336629581211</v>
      </c>
      <c r="DL150" s="66">
        <f t="shared" si="142"/>
        <v>0.00609258055412335</v>
      </c>
      <c r="DM150" s="66">
        <f t="shared" si="142"/>
        <v>0.00595284246801961</v>
      </c>
      <c r="DN150" s="66">
        <f t="shared" si="144"/>
        <v>0.0209048176811205</v>
      </c>
      <c r="DO150" s="66">
        <f t="shared" si="144"/>
        <v>0.0102847231372357</v>
      </c>
      <c r="DP150" s="66">
        <f t="shared" si="144"/>
        <v>0.00329781883204842</v>
      </c>
      <c r="DQ150" s="66">
        <f t="shared" si="144"/>
        <v>0.00134148562659597</v>
      </c>
      <c r="DR150" s="66">
        <f t="shared" si="144"/>
        <v>0.0108436754816507</v>
      </c>
      <c r="DS150" s="66">
        <f t="shared" si="144"/>
        <v>0.010144985051132</v>
      </c>
      <c r="DT150" s="66">
        <f t="shared" si="144"/>
        <v>0.0100052469650283</v>
      </c>
      <c r="DU150" s="66">
        <f t="shared" si="144"/>
        <v>0.0128000086871032</v>
      </c>
      <c r="DV150" s="66">
        <f t="shared" si="144"/>
        <v>0.000922271368284728</v>
      </c>
      <c r="DW150" s="66">
        <f t="shared" si="144"/>
        <v>0.000782533282180981</v>
      </c>
      <c r="DX150" s="66">
        <f t="shared" si="144"/>
        <v>0.00469519969308589</v>
      </c>
      <c r="DY150" s="66">
        <f t="shared" si="144"/>
        <v>0.00245939031542594</v>
      </c>
      <c r="DZ150" s="66">
        <f t="shared" si="144"/>
        <v>0.000782533282180981</v>
      </c>
      <c r="EA150" s="66">
        <f t="shared" si="144"/>
        <v>0.00231965222932219</v>
      </c>
      <c r="EB150" s="66">
        <f t="shared" si="144"/>
        <v>0.00120174754049222</v>
      </c>
      <c r="EC150" s="66">
        <f t="shared" ref="EC150:FF157" si="146">IF(AH150-$N150&gt;0,AH150-$N150,0)</f>
        <v>0.00888734227619828</v>
      </c>
      <c r="ED150" s="66">
        <f t="shared" si="146"/>
        <v>0.00399650926256715</v>
      </c>
      <c r="EE150" s="66">
        <f t="shared" si="146"/>
        <v>0.00287860457373718</v>
      </c>
      <c r="EF150" s="66">
        <f t="shared" si="146"/>
        <v>0.0146166038064519</v>
      </c>
      <c r="EG150" s="66">
        <f t="shared" si="146"/>
        <v>0.00190043797101095</v>
      </c>
      <c r="EH150" s="66">
        <f t="shared" si="146"/>
        <v>0.00455546160698214</v>
      </c>
      <c r="EI150" s="66">
        <f t="shared" si="146"/>
        <v>0.00497467586529338</v>
      </c>
      <c r="EJ150" s="66">
        <f t="shared" si="146"/>
        <v>0.00343755691815217</v>
      </c>
      <c r="EK150" s="66">
        <f t="shared" si="146"/>
        <v>0.00511441395139713</v>
      </c>
      <c r="EL150" s="66">
        <f t="shared" si="146"/>
        <v>0.00539389012360462</v>
      </c>
      <c r="EM150" s="66">
        <f t="shared" si="146"/>
        <v>0.0202061272506018</v>
      </c>
      <c r="EN150" s="66">
        <f t="shared" si="146"/>
        <v>0.00217991414321845</v>
      </c>
      <c r="EO150" s="66">
        <f t="shared" si="146"/>
        <v>0.00148122371269971</v>
      </c>
      <c r="EP150" s="66">
        <f t="shared" si="146"/>
        <v>0.00525415203750087</v>
      </c>
      <c r="EQ150" s="66">
        <f t="shared" si="146"/>
        <v>0.00343755691815217</v>
      </c>
      <c r="ER150" s="66">
        <f t="shared" si="146"/>
        <v>0.00134148562659597</v>
      </c>
      <c r="ES150" s="66">
        <f t="shared" si="146"/>
        <v>0</v>
      </c>
      <c r="ET150" s="66">
        <f t="shared" si="146"/>
        <v>0.00399650926256715</v>
      </c>
      <c r="EU150" s="66">
        <f t="shared" si="146"/>
        <v>0.00217991414321845</v>
      </c>
      <c r="EV150" s="66">
        <f t="shared" si="146"/>
        <v>0.000782533282180981</v>
      </c>
      <c r="EW150" s="66">
        <f t="shared" si="146"/>
        <v>0.00511441395139713</v>
      </c>
      <c r="EX150" s="66">
        <f t="shared" si="146"/>
        <v>0.00441572352087839</v>
      </c>
      <c r="EY150" s="66">
        <f t="shared" si="146"/>
        <v>0.00329781883204842</v>
      </c>
      <c r="EZ150" s="66">
        <f t="shared" si="146"/>
        <v>0.00637205672633085</v>
      </c>
      <c r="FA150" s="66">
        <f t="shared" si="146"/>
        <v>0.00818865184567955</v>
      </c>
      <c r="FB150" s="66">
        <f t="shared" si="146"/>
        <v>0.0193676987339793</v>
      </c>
      <c r="FC150" s="66">
        <f t="shared" si="146"/>
        <v>0.00665153289853834</v>
      </c>
      <c r="FD150" s="66">
        <f t="shared" si="146"/>
        <v>0.0207650795950167</v>
      </c>
      <c r="FE150" s="66">
        <f t="shared" si="146"/>
        <v>0.00595284246801961</v>
      </c>
      <c r="FF150" s="66">
        <f t="shared" si="146"/>
        <v>0.000782533282180981</v>
      </c>
      <c r="FG150" s="66">
        <f t="shared" si="145"/>
        <v>0.0041362473486709</v>
      </c>
      <c r="FH150" s="66">
        <f t="shared" si="145"/>
        <v>0.00148122371269971</v>
      </c>
      <c r="FI150" s="66">
        <f t="shared" si="145"/>
        <v>8.3842851662248e-5</v>
      </c>
      <c r="FJ150" s="66">
        <f t="shared" si="145"/>
        <v>0.00371703309035966</v>
      </c>
      <c r="FK150" s="66">
        <f t="shared" si="145"/>
        <v>0.00399650926256715</v>
      </c>
      <c r="FL150" s="66">
        <f t="shared" si="145"/>
        <v>0.00511441395139713</v>
      </c>
      <c r="FM150" s="66">
        <f t="shared" si="145"/>
        <v>0.00217991414321845</v>
      </c>
      <c r="FN150" s="66">
        <f t="shared" si="145"/>
        <v>0.000363319023869741</v>
      </c>
      <c r="FO150" s="66">
        <f t="shared" si="145"/>
        <v>0.00148122371269971</v>
      </c>
      <c r="FP150" s="66">
        <f t="shared" si="145"/>
        <v>0.00469519969308589</v>
      </c>
      <c r="FQ150" s="66">
        <f t="shared" si="145"/>
        <v>0.00427598543477465</v>
      </c>
      <c r="FR150" s="66">
        <f t="shared" si="145"/>
        <v>0.00553362820970837</v>
      </c>
      <c r="FS150" s="66">
        <f t="shared" si="145"/>
        <v>0.0154550323230744</v>
      </c>
      <c r="FT150" s="66">
        <f t="shared" si="145"/>
        <v>0.0137781752898294</v>
      </c>
      <c r="FU150" s="66">
        <f t="shared" si="145"/>
        <v>0.00553362820970837</v>
      </c>
      <c r="FV150" s="66">
        <f t="shared" si="137"/>
        <v>0.00427598543477465</v>
      </c>
      <c r="FW150" s="66">
        <f t="shared" si="141"/>
        <v>0.00665153289853834</v>
      </c>
      <c r="FX150" s="66">
        <f t="shared" si="141"/>
        <v>0.0133589610315182</v>
      </c>
      <c r="FY150" s="66">
        <f t="shared" si="141"/>
        <v>0.00176069988490721</v>
      </c>
      <c r="FZ150" s="66">
        <f t="shared" si="141"/>
        <v>0.000503057109973488</v>
      </c>
      <c r="GA150" s="66">
        <f t="shared" si="141"/>
        <v>0.0041362473486709</v>
      </c>
      <c r="GB150" s="66">
        <f t="shared" si="141"/>
        <v>0.0143371276342444</v>
      </c>
      <c r="GC150" s="66">
        <f t="shared" si="141"/>
        <v>0.00315808074594467</v>
      </c>
      <c r="GD150" s="66">
        <f t="shared" si="141"/>
        <v>0.00231965222932219</v>
      </c>
      <c r="GE150" s="66">
        <f t="shared" si="141"/>
        <v>0.000922271368284728</v>
      </c>
      <c r="GF150" s="66">
        <f t="shared" si="141"/>
        <v>0.00245939031542594</v>
      </c>
      <c r="GG150" s="66">
        <f t="shared" si="141"/>
        <v>0.00162096179880346</v>
      </c>
      <c r="GH150" s="66">
        <f t="shared" si="141"/>
        <v>0.000363319023869741</v>
      </c>
      <c r="GI150" s="66">
        <f t="shared" si="141"/>
        <v>0</v>
      </c>
      <c r="GJ150" s="66">
        <f t="shared" si="141"/>
        <v>0.0234201032309879</v>
      </c>
      <c r="GK150" s="66">
        <f t="shared" si="141"/>
        <v>0.0153152942369706</v>
      </c>
      <c r="GL150" s="66">
        <f t="shared" si="141"/>
        <v>0.00609258055412335</v>
      </c>
      <c r="GM150" s="66">
        <f t="shared" si="141"/>
        <v>0.00665153289853834</v>
      </c>
      <c r="GN150" s="66">
        <f t="shared" si="139"/>
        <v>0.00776943758736831</v>
      </c>
      <c r="GO150" s="66">
        <f t="shared" si="139"/>
        <v>0.00972577079282076</v>
      </c>
      <c r="GP150" s="66">
        <f t="shared" si="139"/>
        <v>0.00343755691815217</v>
      </c>
      <c r="GQ150" s="66">
        <f t="shared" si="139"/>
        <v>0.0062323186402271</v>
      </c>
      <c r="GR150" s="66">
        <f t="shared" si="139"/>
        <v>0.010703937395547</v>
      </c>
      <c r="GS150" s="66">
        <f t="shared" si="139"/>
        <v>0.0153152942369706</v>
      </c>
      <c r="GT150" s="66">
        <f t="shared" si="139"/>
        <v>0.0140576514620369</v>
      </c>
      <c r="GU150" s="66">
        <f t="shared" si="139"/>
        <v>0.00231965222932219</v>
      </c>
      <c r="GV150" s="66">
        <f t="shared" si="139"/>
        <v>0.000642795196077234</v>
      </c>
      <c r="GW150" s="66">
        <f t="shared" si="139"/>
        <v>0.00483493777918963</v>
      </c>
      <c r="GX150" s="66">
        <f t="shared" si="139"/>
        <v>0.00581310438191586</v>
      </c>
      <c r="GY150" s="66">
        <f t="shared" si="139"/>
        <v>0.00162096179880346</v>
      </c>
      <c r="GZ150" s="66">
        <f t="shared" si="139"/>
        <v>0.000503057109973488</v>
      </c>
      <c r="HA150" s="66">
        <f t="shared" si="139"/>
        <v>0</v>
      </c>
      <c r="HB150" s="66">
        <f t="shared" si="139"/>
        <v>0.00287860457373718</v>
      </c>
      <c r="HC150" s="66">
        <f t="shared" si="139"/>
        <v>0.00469519969308589</v>
      </c>
      <c r="HD150" s="66"/>
    </row>
    <row r="151" spans="1:212">
      <c r="A151">
        <f>'imported data from Web Calc'!A159</f>
        <v>846.6</v>
      </c>
      <c r="B151" t="str">
        <f>'imported data from Web Calc'!B159</f>
        <v>C46H88O10PN</v>
      </c>
      <c r="C151" s="61" t="str">
        <f>'imported data from Web Calc'!C159</f>
        <v>PS(40:1)</v>
      </c>
      <c r="D151" s="69">
        <f>'imported data from Web Calc'!H159</f>
        <v>0.000279476172207493</v>
      </c>
      <c r="E151" s="69">
        <f>'imported data from Web Calc'!T159</f>
        <v>0.00041921425831124</v>
      </c>
      <c r="F151" s="69">
        <f>'imported data from Web Calc'!AF159</f>
        <v>0.00041921425831124</v>
      </c>
      <c r="G151" s="69">
        <f>'imported data from Web Calc'!AR159</f>
        <v>0.000558952344414986</v>
      </c>
      <c r="H151" s="69">
        <f>'imported data from Web Calc'!BD159</f>
        <v>0.000139738086103747</v>
      </c>
      <c r="I151" s="69">
        <f>'imported data from Web Calc'!BP159</f>
        <v>0.000558952344414986</v>
      </c>
      <c r="J151" s="69">
        <f>'imported data from Web Calc'!CB159</f>
        <v>0</v>
      </c>
      <c r="K151" s="69">
        <f>'imported data from Web Calc'!CN159</f>
        <v>0.000139738086103747</v>
      </c>
      <c r="L151" s="69">
        <f>'imported data from Web Calc'!CZ159</f>
        <v>0.00041921425831124</v>
      </c>
      <c r="M151" s="69">
        <f>'imported data from Web Calc'!DG159</f>
        <v>0.000558952344414986</v>
      </c>
      <c r="N151" s="78">
        <f t="shared" si="136"/>
        <v>0.000349345215259367</v>
      </c>
      <c r="O151" s="69">
        <f>'imported data from Web Calc'!D159</f>
        <v>0.00139738086103747</v>
      </c>
      <c r="P151" s="69">
        <f>'imported data from Web Calc'!E159</f>
        <v>0.000558952344414986</v>
      </c>
      <c r="Q151" s="69">
        <f>'imported data from Web Calc'!F159</f>
        <v>0.00083842851662248</v>
      </c>
      <c r="R151" s="69">
        <f>'imported data from Web Calc'!G159</f>
        <v>0.00153711894714121</v>
      </c>
      <c r="S151" s="69">
        <f>'imported data from Web Calc'!I159</f>
        <v>0.00349345215259367</v>
      </c>
      <c r="T151" s="69">
        <f>'imported data from Web Calc'!J159</f>
        <v>0.00167685703324496</v>
      </c>
      <c r="U151" s="69">
        <f>'imported data from Web Calc'!K159</f>
        <v>0</v>
      </c>
      <c r="V151" s="69">
        <f>'imported data from Web Calc'!L159</f>
        <v>0.000698690430518733</v>
      </c>
      <c r="W151" s="69">
        <f>'imported data from Web Calc'!M159</f>
        <v>0.00153711894714121</v>
      </c>
      <c r="X151" s="69">
        <f>'imported data from Web Calc'!N159</f>
        <v>0.00139738086103747</v>
      </c>
      <c r="Y151" s="69">
        <f>'imported data from Web Calc'!O159</f>
        <v>0.00181659511934871</v>
      </c>
      <c r="Z151" s="69">
        <f>'imported data from Web Calc'!P159</f>
        <v>0.00307423789428243</v>
      </c>
      <c r="AA151" s="69">
        <f>'imported data from Web Calc'!Q159</f>
        <v>0.000698690430518733</v>
      </c>
      <c r="AB151" s="69">
        <f>'imported data from Web Calc'!R159</f>
        <v>0.00041921425831124</v>
      </c>
      <c r="AC151" s="69">
        <f>'imported data from Web Calc'!S159</f>
        <v>0.000978166602726226</v>
      </c>
      <c r="AD151" s="69">
        <f>'imported data from Web Calc'!U159</f>
        <v>0.000698690430518733</v>
      </c>
      <c r="AE151" s="69">
        <f>'imported data from Web Calc'!V159</f>
        <v>0.000558952344414986</v>
      </c>
      <c r="AF151" s="69">
        <f>'imported data from Web Calc'!W159</f>
        <v>0.000978166602726226</v>
      </c>
      <c r="AG151" s="69">
        <f>'imported data from Web Calc'!X159</f>
        <v>0.000558952344414986</v>
      </c>
      <c r="AH151" s="69">
        <f>'imported data from Web Calc'!Y159</f>
        <v>0.00391266641090491</v>
      </c>
      <c r="AI151" s="69">
        <f>'imported data from Web Calc'!Z159</f>
        <v>0.00139738086103747</v>
      </c>
      <c r="AJ151" s="69">
        <f>'imported data from Web Calc'!AA159</f>
        <v>0.00139738086103747</v>
      </c>
      <c r="AK151" s="69">
        <f>'imported data from Web Calc'!AB159</f>
        <v>0.00237554746376369</v>
      </c>
      <c r="AL151" s="69">
        <f>'imported data from Web Calc'!AC159</f>
        <v>0.00083842851662248</v>
      </c>
      <c r="AM151" s="69">
        <f>'imported data from Web Calc'!AD159</f>
        <v>0.00083842851662248</v>
      </c>
      <c r="AN151" s="69">
        <f>'imported data from Web Calc'!AE159</f>
        <v>0.00139738086103747</v>
      </c>
      <c r="AO151" s="69">
        <f>'imported data from Web Calc'!AG159</f>
        <v>0.00083842851662248</v>
      </c>
      <c r="AP151" s="69">
        <f>'imported data from Web Calc'!AH159</f>
        <v>0.00111790468882997</v>
      </c>
      <c r="AQ151" s="69">
        <f>'imported data from Web Calc'!AI159</f>
        <v>0.00111790468882997</v>
      </c>
      <c r="AR151" s="69">
        <f>'imported data from Web Calc'!AJ159</f>
        <v>0.00293449980817868</v>
      </c>
      <c r="AS151" s="69">
        <f>'imported data from Web Calc'!AK159</f>
        <v>0.000978166602726226</v>
      </c>
      <c r="AT151" s="69">
        <f>'imported data from Web Calc'!AL159</f>
        <v>0.000978166602726226</v>
      </c>
      <c r="AU151" s="69">
        <f>'imported data from Web Calc'!AM159</f>
        <v>0.000139738086103747</v>
      </c>
      <c r="AV151" s="69">
        <f>'imported data from Web Calc'!AN159</f>
        <v>0.000698690430518733</v>
      </c>
      <c r="AW151" s="69">
        <f>'imported data from Web Calc'!AO159</f>
        <v>0.000698690430518733</v>
      </c>
      <c r="AX151" s="69">
        <f>'imported data from Web Calc'!AP159</f>
        <v>0.000279476172207493</v>
      </c>
      <c r="AY151" s="69">
        <f>'imported data from Web Calc'!AQ159</f>
        <v>0.00083842851662248</v>
      </c>
      <c r="AZ151" s="69">
        <f>'imported data from Web Calc'!AS159</f>
        <v>0.00111790468882997</v>
      </c>
      <c r="BA151" s="69">
        <f>'imported data from Web Calc'!AT159</f>
        <v>0.000978166602726226</v>
      </c>
      <c r="BB151" s="69">
        <f>'imported data from Web Calc'!AU159</f>
        <v>0.00139738086103747</v>
      </c>
      <c r="BC151" s="69">
        <f>'imported data from Web Calc'!AV159</f>
        <v>0.000978166602726226</v>
      </c>
      <c r="BD151" s="69">
        <f>'imported data from Web Calc'!AW159</f>
        <v>0.00041921425831124</v>
      </c>
      <c r="BE151" s="69">
        <f>'imported data from Web Calc'!AX159</f>
        <v>0.00111790468882997</v>
      </c>
      <c r="BF151" s="69">
        <f>'imported data from Web Calc'!AY159</f>
        <v>0.00293449980817868</v>
      </c>
      <c r="BG151" s="69">
        <f>'imported data from Web Calc'!AZ159</f>
        <v>0.00447161875531989</v>
      </c>
      <c r="BH151" s="69">
        <f>'imported data from Web Calc'!BA159</f>
        <v>0.000279476172207493</v>
      </c>
      <c r="BI151" s="69">
        <f>'imported data from Web Calc'!BB159</f>
        <v>0.00279476172207493</v>
      </c>
      <c r="BJ151" s="69">
        <f>'imported data from Web Calc'!BC159</f>
        <v>0.000978166602726226</v>
      </c>
      <c r="BK151" s="69">
        <f>'imported data from Web Calc'!BE159</f>
        <v>0.00041921425831124</v>
      </c>
      <c r="BL151" s="69">
        <f>'imported data from Web Calc'!BF159</f>
        <v>0.00125764277493372</v>
      </c>
      <c r="BM151" s="69">
        <f>'imported data from Web Calc'!BG159</f>
        <v>0.000279476172207493</v>
      </c>
      <c r="BN151" s="69">
        <f>'imported data from Web Calc'!BH159</f>
        <v>0.000698690430518733</v>
      </c>
      <c r="BO151" s="69">
        <f>'imported data from Web Calc'!BI159</f>
        <v>0.00195633320545245</v>
      </c>
      <c r="BP151" s="69">
        <f>'imported data from Web Calc'!BJ159</f>
        <v>0.00153711894714121</v>
      </c>
      <c r="BQ151" s="69">
        <f>'imported data from Web Calc'!BK159</f>
        <v>0.00083842851662248</v>
      </c>
      <c r="BR151" s="69">
        <f>'imported data from Web Calc'!BL159</f>
        <v>0.00111790468882997</v>
      </c>
      <c r="BS151" s="69">
        <f>'imported data from Web Calc'!BM159</f>
        <v>0.000698690430518733</v>
      </c>
      <c r="BT151" s="69">
        <f>'imported data from Web Calc'!BN159</f>
        <v>0.000978166602726226</v>
      </c>
      <c r="BU151" s="69">
        <f>'imported data from Web Calc'!BO159</f>
        <v>0.00083842851662248</v>
      </c>
      <c r="BV151" s="69">
        <f>'imported data from Web Calc'!BQ159</f>
        <v>0.000978166602726226</v>
      </c>
      <c r="BW151" s="69">
        <f>'imported data from Web Calc'!BR159</f>
        <v>0.000698690430518733</v>
      </c>
      <c r="BX151" s="69">
        <f>'imported data from Web Calc'!BS159</f>
        <v>0.00265502363597119</v>
      </c>
      <c r="BY151" s="69">
        <f>'imported data from Web Calc'!BT159</f>
        <v>0.00181659511934871</v>
      </c>
      <c r="BZ151" s="69">
        <f>'imported data from Web Calc'!BU159</f>
        <v>0.00195633320545245</v>
      </c>
      <c r="CA151" s="69">
        <f>'imported data from Web Calc'!BV159</f>
        <v>0.00139738086103747</v>
      </c>
      <c r="CB151" s="69">
        <f>'imported data from Web Calc'!BW159</f>
        <v>0.00223580937765995</v>
      </c>
      <c r="CC151" s="69">
        <f>'imported data from Web Calc'!BX159</f>
        <v>0.00195633320545245</v>
      </c>
      <c r="CD151" s="69">
        <f>'imported data from Web Calc'!BY159</f>
        <v>0.000698690430518733</v>
      </c>
      <c r="CE151" s="69">
        <f>'imported data from Web Calc'!BZ159</f>
        <v>0.00083842851662248</v>
      </c>
      <c r="CF151" s="69">
        <f>'imported data from Web Calc'!CA159</f>
        <v>0.00111790468882997</v>
      </c>
      <c r="CG151" s="69">
        <f>'imported data from Web Calc'!CC159</f>
        <v>0.00363319023869741</v>
      </c>
      <c r="CH151" s="69">
        <f>'imported data from Web Calc'!CD159</f>
        <v>0.000698690430518733</v>
      </c>
      <c r="CI151" s="69">
        <f>'imported data from Web Calc'!CE159</f>
        <v>0.000698690430518733</v>
      </c>
      <c r="CJ151" s="69">
        <f>'imported data from Web Calc'!CF159</f>
        <v>0.00041921425831124</v>
      </c>
      <c r="CK151" s="69">
        <f>'imported data from Web Calc'!CG159</f>
        <v>0.00139738086103747</v>
      </c>
      <c r="CL151" s="69">
        <f>'imported data from Web Calc'!CH159</f>
        <v>0.000698690430518733</v>
      </c>
      <c r="CM151" s="69">
        <f>'imported data from Web Calc'!CI159</f>
        <v>0.00041921425831124</v>
      </c>
      <c r="CN151" s="69">
        <f>'imported data from Web Calc'!CJ159</f>
        <v>0.000698690430518733</v>
      </c>
      <c r="CO151" s="69">
        <f>'imported data from Web Calc'!CK159</f>
        <v>0.00265502363597119</v>
      </c>
      <c r="CP151" s="69">
        <f>'imported data from Web Calc'!CL159</f>
        <v>0.00293449980817868</v>
      </c>
      <c r="CQ151" s="69">
        <f>'imported data from Web Calc'!CM159</f>
        <v>0.00181659511934871</v>
      </c>
      <c r="CR151" s="69">
        <f>'imported data from Web Calc'!CO159</f>
        <v>0.00125764277493372</v>
      </c>
      <c r="CS151" s="69">
        <f>'imported data from Web Calc'!CP159</f>
        <v>0.00195633320545245</v>
      </c>
      <c r="CT151" s="69">
        <f>'imported data from Web Calc'!CQ159</f>
        <v>0.00181659511934871</v>
      </c>
      <c r="CU151" s="69">
        <f>'imported data from Web Calc'!CR159</f>
        <v>0.000978166602726226</v>
      </c>
      <c r="CV151" s="69">
        <f>'imported data from Web Calc'!CS159</f>
        <v>0.00167685703324496</v>
      </c>
      <c r="CW151" s="69">
        <f>'imported data from Web Calc'!CT159</f>
        <v>0.0020960712915562</v>
      </c>
      <c r="CX151" s="69">
        <f>'imported data from Web Calc'!CU159</f>
        <v>0.00307423789428243</v>
      </c>
      <c r="CY151" s="69">
        <f>'imported data from Web Calc'!CV159</f>
        <v>0.00237554746376369</v>
      </c>
      <c r="CZ151" s="69">
        <f>'imported data from Web Calc'!CW159</f>
        <v>0.00125764277493372</v>
      </c>
      <c r="DA151" s="69">
        <f>'imported data from Web Calc'!CX159</f>
        <v>0.000698690430518733</v>
      </c>
      <c r="DB151" s="69">
        <f>'imported data from Web Calc'!CY159</f>
        <v>0.000978166602726226</v>
      </c>
      <c r="DC151" s="69">
        <f>'imported data from Web Calc'!DA159</f>
        <v>0.00083842851662248</v>
      </c>
      <c r="DD151" s="69">
        <f>'imported data from Web Calc'!DB159</f>
        <v>0.00041921425831124</v>
      </c>
      <c r="DE151" s="69">
        <f>'imported data from Web Calc'!DC159</f>
        <v>0.00083842851662248</v>
      </c>
      <c r="DF151" s="69">
        <f>'imported data from Web Calc'!DD159</f>
        <v>0.00041921425831124</v>
      </c>
      <c r="DG151" s="69">
        <f>'imported data from Web Calc'!DE159</f>
        <v>0.000978166602726226</v>
      </c>
      <c r="DH151" s="69">
        <f>'imported data from Web Calc'!DF159</f>
        <v>0.00125764277493372</v>
      </c>
      <c r="DI151" s="81"/>
      <c r="DJ151" s="66">
        <f t="shared" si="133"/>
        <v>0.0010480356457781</v>
      </c>
      <c r="DK151" s="66">
        <f t="shared" si="142"/>
        <v>0.00020960712915562</v>
      </c>
      <c r="DL151" s="66">
        <f t="shared" si="142"/>
        <v>0.000489083301363113</v>
      </c>
      <c r="DM151" s="66">
        <f t="shared" si="142"/>
        <v>0.00118777373188185</v>
      </c>
      <c r="DN151" s="66">
        <f t="shared" si="144"/>
        <v>0.0031441069373343</v>
      </c>
      <c r="DO151" s="66">
        <f t="shared" si="144"/>
        <v>0.00132751181798559</v>
      </c>
      <c r="DP151" s="66">
        <f t="shared" si="144"/>
        <v>0</v>
      </c>
      <c r="DQ151" s="66">
        <f t="shared" si="144"/>
        <v>0.000349345215259366</v>
      </c>
      <c r="DR151" s="66">
        <f t="shared" si="144"/>
        <v>0.00118777373188185</v>
      </c>
      <c r="DS151" s="66">
        <f t="shared" si="144"/>
        <v>0.0010480356457781</v>
      </c>
      <c r="DT151" s="66">
        <f t="shared" si="144"/>
        <v>0.00146724990408934</v>
      </c>
      <c r="DU151" s="66">
        <f t="shared" si="144"/>
        <v>0.00272489267902306</v>
      </c>
      <c r="DV151" s="66">
        <f t="shared" si="144"/>
        <v>0.000349345215259366</v>
      </c>
      <c r="DW151" s="66">
        <f t="shared" si="144"/>
        <v>6.98690430518732e-5</v>
      </c>
      <c r="DX151" s="66">
        <f t="shared" si="144"/>
        <v>0.00062882138746686</v>
      </c>
      <c r="DY151" s="66">
        <f t="shared" si="144"/>
        <v>0.000349345215259366</v>
      </c>
      <c r="DZ151" s="66">
        <f t="shared" si="144"/>
        <v>0.00020960712915562</v>
      </c>
      <c r="EA151" s="66">
        <f t="shared" si="144"/>
        <v>0.00062882138746686</v>
      </c>
      <c r="EB151" s="66">
        <f t="shared" si="144"/>
        <v>0.00020960712915562</v>
      </c>
      <c r="EC151" s="66">
        <f t="shared" si="146"/>
        <v>0.00356332119564554</v>
      </c>
      <c r="ED151" s="66">
        <f t="shared" si="146"/>
        <v>0.0010480356457781</v>
      </c>
      <c r="EE151" s="66">
        <f t="shared" si="146"/>
        <v>0.0010480356457781</v>
      </c>
      <c r="EF151" s="66">
        <f t="shared" si="146"/>
        <v>0.00202620224850433</v>
      </c>
      <c r="EG151" s="66">
        <f t="shared" si="146"/>
        <v>0.000489083301363113</v>
      </c>
      <c r="EH151" s="66">
        <f t="shared" si="146"/>
        <v>0.000489083301363113</v>
      </c>
      <c r="EI151" s="66">
        <f t="shared" si="146"/>
        <v>0.0010480356457781</v>
      </c>
      <c r="EJ151" s="66">
        <f t="shared" si="146"/>
        <v>0.000489083301363113</v>
      </c>
      <c r="EK151" s="66">
        <f t="shared" si="146"/>
        <v>0.000768559473570606</v>
      </c>
      <c r="EL151" s="66">
        <f t="shared" si="146"/>
        <v>0.000768559473570606</v>
      </c>
      <c r="EM151" s="66">
        <f t="shared" si="146"/>
        <v>0.00258515459291931</v>
      </c>
      <c r="EN151" s="66">
        <f t="shared" si="146"/>
        <v>0.00062882138746686</v>
      </c>
      <c r="EO151" s="66">
        <f t="shared" si="146"/>
        <v>0.00062882138746686</v>
      </c>
      <c r="EP151" s="66">
        <f t="shared" si="146"/>
        <v>0</v>
      </c>
      <c r="EQ151" s="66">
        <f t="shared" si="146"/>
        <v>0.000349345215259366</v>
      </c>
      <c r="ER151" s="66">
        <f t="shared" si="146"/>
        <v>0.000349345215259366</v>
      </c>
      <c r="ES151" s="66">
        <f t="shared" si="146"/>
        <v>0</v>
      </c>
      <c r="ET151" s="66">
        <f t="shared" si="146"/>
        <v>0.000489083301363113</v>
      </c>
      <c r="EU151" s="66">
        <f t="shared" si="146"/>
        <v>0.000768559473570606</v>
      </c>
      <c r="EV151" s="66">
        <f t="shared" si="146"/>
        <v>0.00062882138746686</v>
      </c>
      <c r="EW151" s="66">
        <f t="shared" si="146"/>
        <v>0.0010480356457781</v>
      </c>
      <c r="EX151" s="66">
        <f t="shared" si="146"/>
        <v>0.00062882138746686</v>
      </c>
      <c r="EY151" s="66">
        <f t="shared" si="146"/>
        <v>6.98690430518732e-5</v>
      </c>
      <c r="EZ151" s="66">
        <f t="shared" si="146"/>
        <v>0.000768559473570606</v>
      </c>
      <c r="FA151" s="66">
        <f t="shared" si="146"/>
        <v>0.00258515459291931</v>
      </c>
      <c r="FB151" s="66">
        <f t="shared" si="146"/>
        <v>0.00412227354006053</v>
      </c>
      <c r="FC151" s="66">
        <f t="shared" si="146"/>
        <v>0</v>
      </c>
      <c r="FD151" s="66">
        <f t="shared" si="146"/>
        <v>0.00244541650681557</v>
      </c>
      <c r="FE151" s="66">
        <f t="shared" si="146"/>
        <v>0.00062882138746686</v>
      </c>
      <c r="FF151" s="66">
        <f t="shared" si="146"/>
        <v>6.98690430518732e-5</v>
      </c>
      <c r="FG151" s="66">
        <f t="shared" si="145"/>
        <v>0.000908297559674353</v>
      </c>
      <c r="FH151" s="66">
        <f t="shared" si="145"/>
        <v>0</v>
      </c>
      <c r="FI151" s="66">
        <f t="shared" si="145"/>
        <v>0.000349345215259366</v>
      </c>
      <c r="FJ151" s="66">
        <f t="shared" si="145"/>
        <v>0.00160698799019309</v>
      </c>
      <c r="FK151" s="66">
        <f t="shared" si="145"/>
        <v>0.00118777373188185</v>
      </c>
      <c r="FL151" s="66">
        <f t="shared" si="145"/>
        <v>0.000489083301363113</v>
      </c>
      <c r="FM151" s="66">
        <f t="shared" si="145"/>
        <v>0.000768559473570606</v>
      </c>
      <c r="FN151" s="66">
        <f t="shared" si="145"/>
        <v>0.000349345215259366</v>
      </c>
      <c r="FO151" s="66">
        <f t="shared" si="145"/>
        <v>0.00062882138746686</v>
      </c>
      <c r="FP151" s="66">
        <f t="shared" si="145"/>
        <v>0.000489083301363113</v>
      </c>
      <c r="FQ151" s="66">
        <f t="shared" si="145"/>
        <v>0.00062882138746686</v>
      </c>
      <c r="FR151" s="66">
        <f t="shared" si="145"/>
        <v>0.000349345215259366</v>
      </c>
      <c r="FS151" s="66">
        <f t="shared" si="145"/>
        <v>0.00230567842071182</v>
      </c>
      <c r="FT151" s="66">
        <f t="shared" si="145"/>
        <v>0.00146724990408934</v>
      </c>
      <c r="FU151" s="66">
        <f t="shared" si="145"/>
        <v>0.00160698799019309</v>
      </c>
      <c r="FV151" s="66">
        <f t="shared" si="137"/>
        <v>0.0010480356457781</v>
      </c>
      <c r="FW151" s="66">
        <f t="shared" si="141"/>
        <v>0.00188646416240058</v>
      </c>
      <c r="FX151" s="66">
        <f t="shared" si="141"/>
        <v>0.00160698799019309</v>
      </c>
      <c r="FY151" s="66">
        <f t="shared" si="141"/>
        <v>0.000349345215259366</v>
      </c>
      <c r="FZ151" s="66">
        <f t="shared" si="141"/>
        <v>0.000489083301363113</v>
      </c>
      <c r="GA151" s="66">
        <f t="shared" si="141"/>
        <v>0.000768559473570606</v>
      </c>
      <c r="GB151" s="66">
        <f t="shared" si="141"/>
        <v>0.00328384502343805</v>
      </c>
      <c r="GC151" s="66">
        <f t="shared" si="141"/>
        <v>0.000349345215259366</v>
      </c>
      <c r="GD151" s="66">
        <f t="shared" si="141"/>
        <v>0.000349345215259366</v>
      </c>
      <c r="GE151" s="66">
        <f t="shared" si="141"/>
        <v>6.98690430518732e-5</v>
      </c>
      <c r="GF151" s="66">
        <f t="shared" si="141"/>
        <v>0.0010480356457781</v>
      </c>
      <c r="GG151" s="66">
        <f t="shared" si="141"/>
        <v>0.000349345215259366</v>
      </c>
      <c r="GH151" s="66">
        <f t="shared" si="141"/>
        <v>6.98690430518732e-5</v>
      </c>
      <c r="GI151" s="66">
        <f t="shared" si="141"/>
        <v>0.000349345215259366</v>
      </c>
      <c r="GJ151" s="66">
        <f t="shared" si="141"/>
        <v>0.00230567842071182</v>
      </c>
      <c r="GK151" s="66">
        <f t="shared" si="141"/>
        <v>0.00258515459291931</v>
      </c>
      <c r="GL151" s="66">
        <f t="shared" si="141"/>
        <v>0.00146724990408934</v>
      </c>
      <c r="GM151" s="66">
        <f t="shared" si="141"/>
        <v>0.000908297559674353</v>
      </c>
      <c r="GN151" s="66">
        <f t="shared" si="139"/>
        <v>0.00160698799019309</v>
      </c>
      <c r="GO151" s="66">
        <f t="shared" si="139"/>
        <v>0.00146724990408934</v>
      </c>
      <c r="GP151" s="66">
        <f t="shared" si="139"/>
        <v>0.00062882138746686</v>
      </c>
      <c r="GQ151" s="66">
        <f t="shared" si="139"/>
        <v>0.00132751181798559</v>
      </c>
      <c r="GR151" s="66">
        <f t="shared" si="139"/>
        <v>0.00174672607629683</v>
      </c>
      <c r="GS151" s="66">
        <f t="shared" si="139"/>
        <v>0.00272489267902306</v>
      </c>
      <c r="GT151" s="66">
        <f t="shared" si="139"/>
        <v>0.00202620224850433</v>
      </c>
      <c r="GU151" s="66">
        <f t="shared" si="139"/>
        <v>0.000908297559674353</v>
      </c>
      <c r="GV151" s="66">
        <f t="shared" si="139"/>
        <v>0.000349345215259366</v>
      </c>
      <c r="GW151" s="66">
        <f t="shared" si="139"/>
        <v>0.00062882138746686</v>
      </c>
      <c r="GX151" s="66">
        <f t="shared" si="139"/>
        <v>0.000489083301363113</v>
      </c>
      <c r="GY151" s="66">
        <f t="shared" si="139"/>
        <v>6.98690430518732e-5</v>
      </c>
      <c r="GZ151" s="66">
        <f t="shared" si="139"/>
        <v>0.000489083301363113</v>
      </c>
      <c r="HA151" s="66">
        <f t="shared" si="139"/>
        <v>6.98690430518732e-5</v>
      </c>
      <c r="HB151" s="66">
        <f t="shared" si="139"/>
        <v>0.00062882138746686</v>
      </c>
      <c r="HC151" s="66">
        <f t="shared" si="139"/>
        <v>0.000908297559674353</v>
      </c>
      <c r="HD151" s="66"/>
    </row>
    <row r="152" spans="1:212">
      <c r="A152">
        <f>'imported data from Web Calc'!A160</f>
        <v>868.6</v>
      </c>
      <c r="B152" t="str">
        <f>'imported data from Web Calc'!B160</f>
        <v>C48H86O10PN</v>
      </c>
      <c r="C152" s="61" t="str">
        <f>'imported data from Web Calc'!C160</f>
        <v>PS(42:4)</v>
      </c>
      <c r="D152" s="69">
        <f>'imported data from Web Calc'!H160</f>
        <v>0</v>
      </c>
      <c r="E152" s="69">
        <f>'imported data from Web Calc'!T160</f>
        <v>0</v>
      </c>
      <c r="F152" s="69">
        <f>'imported data from Web Calc'!AF160</f>
        <v>0</v>
      </c>
      <c r="G152" s="69">
        <f>'imported data from Web Calc'!AR160</f>
        <v>0.000139738086103747</v>
      </c>
      <c r="H152" s="69">
        <f>'imported data from Web Calc'!BD160</f>
        <v>0.000139738086103747</v>
      </c>
      <c r="I152" s="69">
        <f>'imported data from Web Calc'!BP160</f>
        <v>0</v>
      </c>
      <c r="J152" s="69">
        <f>'imported data from Web Calc'!CB160</f>
        <v>0</v>
      </c>
      <c r="K152" s="69">
        <f>'imported data from Web Calc'!CN160</f>
        <v>0</v>
      </c>
      <c r="L152" s="69">
        <f>'imported data from Web Calc'!CZ160</f>
        <v>0</v>
      </c>
      <c r="M152" s="69">
        <f>'imported data from Web Calc'!DG160</f>
        <v>0</v>
      </c>
      <c r="N152" s="78">
        <f t="shared" si="136"/>
        <v>2.79476172207493e-5</v>
      </c>
      <c r="O152" s="69">
        <f>'imported data from Web Calc'!D160</f>
        <v>0.00125764277493372</v>
      </c>
      <c r="P152" s="69">
        <f>'imported data from Web Calc'!E160</f>
        <v>0.00125764277493372</v>
      </c>
      <c r="Q152" s="69">
        <f>'imported data from Web Calc'!F160</f>
        <v>0.000279476172207493</v>
      </c>
      <c r="R152" s="69">
        <f>'imported data from Web Calc'!G160</f>
        <v>0.000978166602726226</v>
      </c>
      <c r="S152" s="69">
        <f>'imported data from Web Calc'!I160</f>
        <v>0.00461135684142364</v>
      </c>
      <c r="T152" s="69">
        <f>'imported data from Web Calc'!J160</f>
        <v>0.00223580937765995</v>
      </c>
      <c r="U152" s="69">
        <f>'imported data from Web Calc'!K160</f>
        <v>0.00041921425831124</v>
      </c>
      <c r="V152" s="69">
        <f>'imported data from Web Calc'!L160</f>
        <v>0.000279476172207493</v>
      </c>
      <c r="W152" s="69">
        <f>'imported data from Web Calc'!M160</f>
        <v>0.00265502363597119</v>
      </c>
      <c r="X152" s="69">
        <f>'imported data from Web Calc'!N160</f>
        <v>0.00139738086103747</v>
      </c>
      <c r="Y152" s="69">
        <f>'imported data from Web Calc'!O160</f>
        <v>0.00223580937765995</v>
      </c>
      <c r="Z152" s="69">
        <f>'imported data from Web Calc'!P160</f>
        <v>0.00181659511934871</v>
      </c>
      <c r="AA152" s="69">
        <f>'imported data from Web Calc'!Q160</f>
        <v>0.000279476172207493</v>
      </c>
      <c r="AB152" s="69">
        <f>'imported data from Web Calc'!R160</f>
        <v>0.000279476172207493</v>
      </c>
      <c r="AC152" s="69">
        <f>'imported data from Web Calc'!S160</f>
        <v>0.000558952344414986</v>
      </c>
      <c r="AD152" s="69">
        <f>'imported data from Web Calc'!U160</f>
        <v>0.000139738086103747</v>
      </c>
      <c r="AE152" s="69">
        <f>'imported data from Web Calc'!V160</f>
        <v>0.000139738086103747</v>
      </c>
      <c r="AF152" s="69">
        <f>'imported data from Web Calc'!W160</f>
        <v>0.00041921425831124</v>
      </c>
      <c r="AG152" s="69">
        <f>'imported data from Web Calc'!X160</f>
        <v>0.000139738086103747</v>
      </c>
      <c r="AH152" s="69">
        <f>'imported data from Web Calc'!Y160</f>
        <v>0.000978166602726226</v>
      </c>
      <c r="AI152" s="69">
        <f>'imported data from Web Calc'!Z160</f>
        <v>0.000279476172207493</v>
      </c>
      <c r="AJ152" s="69">
        <f>'imported data from Web Calc'!AA160</f>
        <v>0.000279476172207493</v>
      </c>
      <c r="AK152" s="69">
        <f>'imported data from Web Calc'!AB160</f>
        <v>0.00223580937765995</v>
      </c>
      <c r="AL152" s="69">
        <f>'imported data from Web Calc'!AC160</f>
        <v>0.00041921425831124</v>
      </c>
      <c r="AM152" s="69">
        <f>'imported data from Web Calc'!AD160</f>
        <v>0.000558952344414986</v>
      </c>
      <c r="AN152" s="69">
        <f>'imported data from Web Calc'!AE160</f>
        <v>0.000558952344414986</v>
      </c>
      <c r="AO152" s="69">
        <f>'imported data from Web Calc'!AG160</f>
        <v>0.00041921425831124</v>
      </c>
      <c r="AP152" s="69">
        <f>'imported data from Web Calc'!AH160</f>
        <v>0.00125764277493372</v>
      </c>
      <c r="AQ152" s="69">
        <f>'imported data from Web Calc'!AI160</f>
        <v>0.000978166602726226</v>
      </c>
      <c r="AR152" s="69">
        <f>'imported data from Web Calc'!AJ160</f>
        <v>0.00363319023869741</v>
      </c>
      <c r="AS152" s="69">
        <f>'imported data from Web Calc'!AK160</f>
        <v>0.000698690430518733</v>
      </c>
      <c r="AT152" s="69">
        <f>'imported data from Web Calc'!AL160</f>
        <v>0.000139738086103747</v>
      </c>
      <c r="AU152" s="69">
        <f>'imported data from Web Calc'!AM160</f>
        <v>0.000279476172207493</v>
      </c>
      <c r="AV152" s="69">
        <f>'imported data from Web Calc'!AN160</f>
        <v>0.00041921425831124</v>
      </c>
      <c r="AW152" s="69">
        <f>'imported data from Web Calc'!AO160</f>
        <v>0.00041921425831124</v>
      </c>
      <c r="AX152" s="69">
        <f>'imported data from Web Calc'!AP160</f>
        <v>0</v>
      </c>
      <c r="AY152" s="69">
        <f>'imported data from Web Calc'!AQ160</f>
        <v>0.00041921425831124</v>
      </c>
      <c r="AZ152" s="69">
        <f>'imported data from Web Calc'!AS160</f>
        <v>0</v>
      </c>
      <c r="BA152" s="69">
        <f>'imported data from Web Calc'!AT160</f>
        <v>0</v>
      </c>
      <c r="BB152" s="69">
        <f>'imported data from Web Calc'!AU160</f>
        <v>0.000558952344414986</v>
      </c>
      <c r="BC152" s="69">
        <f>'imported data from Web Calc'!AV160</f>
        <v>0.000698690430518733</v>
      </c>
      <c r="BD152" s="69">
        <f>'imported data from Web Calc'!AW160</f>
        <v>0.000558952344414986</v>
      </c>
      <c r="BE152" s="69">
        <f>'imported data from Web Calc'!AX160</f>
        <v>0.00181659511934871</v>
      </c>
      <c r="BF152" s="69">
        <f>'imported data from Web Calc'!AY160</f>
        <v>0.00139738086103747</v>
      </c>
      <c r="BG152" s="69">
        <f>'imported data from Web Calc'!AZ160</f>
        <v>0.00461135684142364</v>
      </c>
      <c r="BH152" s="69">
        <f>'imported data from Web Calc'!BA160</f>
        <v>0.00167685703324496</v>
      </c>
      <c r="BI152" s="69">
        <f>'imported data from Web Calc'!BB160</f>
        <v>0.00321397598038617</v>
      </c>
      <c r="BJ152" s="69">
        <f>'imported data from Web Calc'!BC160</f>
        <v>0.00153711894714121</v>
      </c>
      <c r="BK152" s="69">
        <f>'imported data from Web Calc'!BE160</f>
        <v>0.000279476172207493</v>
      </c>
      <c r="BL152" s="69">
        <f>'imported data from Web Calc'!BF160</f>
        <v>0.000558952344414986</v>
      </c>
      <c r="BM152" s="69">
        <f>'imported data from Web Calc'!BG160</f>
        <v>0.000139738086103747</v>
      </c>
      <c r="BN152" s="69">
        <f>'imported data from Web Calc'!BH160</f>
        <v>0</v>
      </c>
      <c r="BO152" s="69">
        <f>'imported data from Web Calc'!BI160</f>
        <v>0.000139738086103747</v>
      </c>
      <c r="BP152" s="69">
        <f>'imported data from Web Calc'!BJ160</f>
        <v>0.000279476172207493</v>
      </c>
      <c r="BQ152" s="69">
        <f>'imported data from Web Calc'!BK160</f>
        <v>0.000279476172207493</v>
      </c>
      <c r="BR152" s="69">
        <f>'imported data from Web Calc'!BL160</f>
        <v>0.000279476172207493</v>
      </c>
      <c r="BS152" s="69">
        <f>'imported data from Web Calc'!BM160</f>
        <v>0.000139738086103747</v>
      </c>
      <c r="BT152" s="69">
        <f>'imported data from Web Calc'!BN160</f>
        <v>0.000558952344414986</v>
      </c>
      <c r="BU152" s="69">
        <f>'imported data from Web Calc'!BO160</f>
        <v>0.000279476172207493</v>
      </c>
      <c r="BV152" s="69">
        <f>'imported data from Web Calc'!BQ160</f>
        <v>0.000279476172207493</v>
      </c>
      <c r="BW152" s="69">
        <f>'imported data from Web Calc'!BR160</f>
        <v>0.00041921425831124</v>
      </c>
      <c r="BX152" s="69">
        <f>'imported data from Web Calc'!BS160</f>
        <v>0.00223580937765995</v>
      </c>
      <c r="BY152" s="69">
        <f>'imported data from Web Calc'!BT160</f>
        <v>0.00335371406648992</v>
      </c>
      <c r="BZ152" s="69">
        <f>'imported data from Web Calc'!BU160</f>
        <v>0.00111790468882997</v>
      </c>
      <c r="CA152" s="69">
        <f>'imported data from Web Calc'!BV160</f>
        <v>0.00111790468882997</v>
      </c>
      <c r="CB152" s="69">
        <f>'imported data from Web Calc'!BW160</f>
        <v>0.00167685703324496</v>
      </c>
      <c r="CC152" s="69">
        <f>'imported data from Web Calc'!BX160</f>
        <v>0.00223580937765995</v>
      </c>
      <c r="CD152" s="69">
        <f>'imported data from Web Calc'!BY160</f>
        <v>0.000279476172207493</v>
      </c>
      <c r="CE152" s="69">
        <f>'imported data from Web Calc'!BZ160</f>
        <v>0</v>
      </c>
      <c r="CF152" s="69">
        <f>'imported data from Web Calc'!CA160</f>
        <v>0.00083842851662248</v>
      </c>
      <c r="CG152" s="69">
        <f>'imported data from Web Calc'!CC160</f>
        <v>0.00447161875531989</v>
      </c>
      <c r="CH152" s="69">
        <f>'imported data from Web Calc'!CD160</f>
        <v>0.000558952344414986</v>
      </c>
      <c r="CI152" s="69">
        <f>'imported data from Web Calc'!CE160</f>
        <v>0.00041921425831124</v>
      </c>
      <c r="CJ152" s="69">
        <f>'imported data from Web Calc'!CF160</f>
        <v>0</v>
      </c>
      <c r="CK152" s="69">
        <f>'imported data from Web Calc'!CG160</f>
        <v>0.00041921425831124</v>
      </c>
      <c r="CL152" s="69">
        <f>'imported data from Web Calc'!CH160</f>
        <v>0</v>
      </c>
      <c r="CM152" s="69">
        <f>'imported data from Web Calc'!CI160</f>
        <v>0</v>
      </c>
      <c r="CN152" s="69">
        <f>'imported data from Web Calc'!CJ160</f>
        <v>0</v>
      </c>
      <c r="CO152" s="69">
        <f>'imported data from Web Calc'!CK160</f>
        <v>0.00614847578856485</v>
      </c>
      <c r="CP152" s="69">
        <f>'imported data from Web Calc'!CL160</f>
        <v>0.00265502363597119</v>
      </c>
      <c r="CQ152" s="69">
        <f>'imported data from Web Calc'!CM160</f>
        <v>0.000978166602726226</v>
      </c>
      <c r="CR152" s="69">
        <f>'imported data from Web Calc'!CO160</f>
        <v>0.000978166602726226</v>
      </c>
      <c r="CS152" s="69">
        <f>'imported data from Web Calc'!CP160</f>
        <v>0.00167685703324496</v>
      </c>
      <c r="CT152" s="69">
        <f>'imported data from Web Calc'!CQ160</f>
        <v>0.00181659511934871</v>
      </c>
      <c r="CU152" s="69">
        <f>'imported data from Web Calc'!CR160</f>
        <v>0.00041921425831124</v>
      </c>
      <c r="CV152" s="69">
        <f>'imported data from Web Calc'!CS160</f>
        <v>0.000978166602726226</v>
      </c>
      <c r="CW152" s="69">
        <f>'imported data from Web Calc'!CT160</f>
        <v>0.00195633320545245</v>
      </c>
      <c r="CX152" s="69">
        <f>'imported data from Web Calc'!CU160</f>
        <v>0.00391266641090491</v>
      </c>
      <c r="CY152" s="69">
        <f>'imported data from Web Calc'!CV160</f>
        <v>0.00293449980817868</v>
      </c>
      <c r="CZ152" s="69">
        <f>'imported data from Web Calc'!CW160</f>
        <v>0.000279476172207493</v>
      </c>
      <c r="DA152" s="69">
        <f>'imported data from Web Calc'!CX160</f>
        <v>0.000139738086103747</v>
      </c>
      <c r="DB152" s="69">
        <f>'imported data from Web Calc'!CY160</f>
        <v>0.000978166602726226</v>
      </c>
      <c r="DC152" s="69">
        <f>'imported data from Web Calc'!DA160</f>
        <v>0.00041921425831124</v>
      </c>
      <c r="DD152" s="69">
        <f>'imported data from Web Calc'!DB160</f>
        <v>0</v>
      </c>
      <c r="DE152" s="69">
        <f>'imported data from Web Calc'!DC160</f>
        <v>0</v>
      </c>
      <c r="DF152" s="69">
        <f>'imported data from Web Calc'!DD160</f>
        <v>0</v>
      </c>
      <c r="DG152" s="69">
        <f>'imported data from Web Calc'!DE160</f>
        <v>0.000698690430518733</v>
      </c>
      <c r="DH152" s="69">
        <f>'imported data from Web Calc'!DF160</f>
        <v>0.000698690430518733</v>
      </c>
      <c r="DI152" s="81"/>
      <c r="DJ152" s="66">
        <f t="shared" si="133"/>
        <v>0.00122969515771297</v>
      </c>
      <c r="DK152" s="66">
        <f t="shared" si="142"/>
        <v>0.00122969515771297</v>
      </c>
      <c r="DL152" s="66">
        <f t="shared" si="142"/>
        <v>0.000251528554986744</v>
      </c>
      <c r="DM152" s="66">
        <f t="shared" si="142"/>
        <v>0.000950218985505477</v>
      </c>
      <c r="DN152" s="66">
        <f t="shared" si="144"/>
        <v>0.00458340922420289</v>
      </c>
      <c r="DO152" s="66">
        <f t="shared" si="144"/>
        <v>0.0022078617604392</v>
      </c>
      <c r="DP152" s="66">
        <f t="shared" si="144"/>
        <v>0.00039126664109049</v>
      </c>
      <c r="DQ152" s="66">
        <f t="shared" si="144"/>
        <v>0.000251528554986744</v>
      </c>
      <c r="DR152" s="66">
        <f t="shared" si="144"/>
        <v>0.00262707601875044</v>
      </c>
      <c r="DS152" s="66">
        <f t="shared" si="144"/>
        <v>0.00136943324381672</v>
      </c>
      <c r="DT152" s="66">
        <f t="shared" si="144"/>
        <v>0.0022078617604392</v>
      </c>
      <c r="DU152" s="66">
        <f t="shared" si="144"/>
        <v>0.00178864750212796</v>
      </c>
      <c r="DV152" s="66">
        <f t="shared" si="144"/>
        <v>0.000251528554986744</v>
      </c>
      <c r="DW152" s="66">
        <f t="shared" si="144"/>
        <v>0.000251528554986744</v>
      </c>
      <c r="DX152" s="66">
        <f t="shared" si="144"/>
        <v>0.000531004727194237</v>
      </c>
      <c r="DY152" s="66">
        <f t="shared" si="144"/>
        <v>0.000111790468882997</v>
      </c>
      <c r="DZ152" s="66">
        <f t="shared" si="144"/>
        <v>0.000111790468882997</v>
      </c>
      <c r="EA152" s="66">
        <f t="shared" si="144"/>
        <v>0.00039126664109049</v>
      </c>
      <c r="EB152" s="66">
        <f t="shared" si="144"/>
        <v>0.000111790468882997</v>
      </c>
      <c r="EC152" s="66">
        <f t="shared" si="146"/>
        <v>0.000950218985505477</v>
      </c>
      <c r="ED152" s="66">
        <f t="shared" si="146"/>
        <v>0.000251528554986744</v>
      </c>
      <c r="EE152" s="66">
        <f t="shared" si="146"/>
        <v>0.000251528554986744</v>
      </c>
      <c r="EF152" s="66">
        <f t="shared" si="146"/>
        <v>0.0022078617604392</v>
      </c>
      <c r="EG152" s="66">
        <f t="shared" si="146"/>
        <v>0.00039126664109049</v>
      </c>
      <c r="EH152" s="66">
        <f t="shared" si="146"/>
        <v>0.000531004727194237</v>
      </c>
      <c r="EI152" s="66">
        <f t="shared" si="146"/>
        <v>0.000531004727194237</v>
      </c>
      <c r="EJ152" s="66">
        <f t="shared" si="146"/>
        <v>0.00039126664109049</v>
      </c>
      <c r="EK152" s="66">
        <f t="shared" si="146"/>
        <v>0.00122969515771297</v>
      </c>
      <c r="EL152" s="66">
        <f t="shared" si="146"/>
        <v>0.000950218985505477</v>
      </c>
      <c r="EM152" s="66">
        <f t="shared" si="146"/>
        <v>0.00360524262147666</v>
      </c>
      <c r="EN152" s="66">
        <f t="shared" si="146"/>
        <v>0.000670742813297984</v>
      </c>
      <c r="EO152" s="66">
        <f t="shared" si="146"/>
        <v>0.000111790468882997</v>
      </c>
      <c r="EP152" s="66">
        <f t="shared" si="146"/>
        <v>0.000251528554986744</v>
      </c>
      <c r="EQ152" s="66">
        <f t="shared" si="146"/>
        <v>0.00039126664109049</v>
      </c>
      <c r="ER152" s="66">
        <f t="shared" si="146"/>
        <v>0.00039126664109049</v>
      </c>
      <c r="ES152" s="66">
        <f t="shared" si="146"/>
        <v>0</v>
      </c>
      <c r="ET152" s="66">
        <f t="shared" si="146"/>
        <v>0.00039126664109049</v>
      </c>
      <c r="EU152" s="66">
        <f t="shared" si="146"/>
        <v>0</v>
      </c>
      <c r="EV152" s="66">
        <f t="shared" si="146"/>
        <v>0</v>
      </c>
      <c r="EW152" s="66">
        <f t="shared" si="146"/>
        <v>0.000531004727194237</v>
      </c>
      <c r="EX152" s="66">
        <f t="shared" si="146"/>
        <v>0.000670742813297984</v>
      </c>
      <c r="EY152" s="66">
        <f t="shared" si="146"/>
        <v>0.000531004727194237</v>
      </c>
      <c r="EZ152" s="66">
        <f t="shared" si="146"/>
        <v>0.00178864750212796</v>
      </c>
      <c r="FA152" s="66">
        <f t="shared" si="146"/>
        <v>0.00136943324381672</v>
      </c>
      <c r="FB152" s="66">
        <f t="shared" si="146"/>
        <v>0.00458340922420289</v>
      </c>
      <c r="FC152" s="66">
        <f t="shared" si="146"/>
        <v>0.00164890941602421</v>
      </c>
      <c r="FD152" s="66">
        <f t="shared" si="146"/>
        <v>0.00318602836316542</v>
      </c>
      <c r="FE152" s="66">
        <f t="shared" si="146"/>
        <v>0.00150917132992046</v>
      </c>
      <c r="FF152" s="66">
        <f t="shared" si="146"/>
        <v>0.000251528554986744</v>
      </c>
      <c r="FG152" s="66">
        <f t="shared" si="145"/>
        <v>0.000531004727194237</v>
      </c>
      <c r="FH152" s="66">
        <f t="shared" si="145"/>
        <v>0.000111790468882997</v>
      </c>
      <c r="FI152" s="66">
        <f t="shared" si="145"/>
        <v>0</v>
      </c>
      <c r="FJ152" s="66">
        <f t="shared" si="145"/>
        <v>0.000111790468882997</v>
      </c>
      <c r="FK152" s="66">
        <f t="shared" si="145"/>
        <v>0.000251528554986744</v>
      </c>
      <c r="FL152" s="66">
        <f t="shared" si="145"/>
        <v>0.000251528554986744</v>
      </c>
      <c r="FM152" s="66">
        <f t="shared" si="145"/>
        <v>0.000251528554986744</v>
      </c>
      <c r="FN152" s="66">
        <f t="shared" si="145"/>
        <v>0.000111790468882997</v>
      </c>
      <c r="FO152" s="66">
        <f t="shared" si="145"/>
        <v>0.000531004727194237</v>
      </c>
      <c r="FP152" s="66">
        <f t="shared" si="145"/>
        <v>0.000251528554986744</v>
      </c>
      <c r="FQ152" s="66">
        <f t="shared" si="145"/>
        <v>0.000251528554986744</v>
      </c>
      <c r="FR152" s="66">
        <f t="shared" si="145"/>
        <v>0.00039126664109049</v>
      </c>
      <c r="FS152" s="66">
        <f t="shared" si="145"/>
        <v>0.0022078617604392</v>
      </c>
      <c r="FT152" s="66">
        <f t="shared" si="145"/>
        <v>0.00332576644926917</v>
      </c>
      <c r="FU152" s="66">
        <f t="shared" si="145"/>
        <v>0.00108995707160922</v>
      </c>
      <c r="FV152" s="66">
        <f t="shared" si="137"/>
        <v>0.00108995707160922</v>
      </c>
      <c r="FW152" s="66">
        <f t="shared" si="141"/>
        <v>0.00164890941602421</v>
      </c>
      <c r="FX152" s="66">
        <f t="shared" si="141"/>
        <v>0.0022078617604392</v>
      </c>
      <c r="FY152" s="66">
        <f t="shared" si="141"/>
        <v>0.000251528554986744</v>
      </c>
      <c r="FZ152" s="66">
        <f t="shared" si="141"/>
        <v>0</v>
      </c>
      <c r="GA152" s="66">
        <f t="shared" si="141"/>
        <v>0.00081048089940173</v>
      </c>
      <c r="GB152" s="66">
        <f t="shared" si="141"/>
        <v>0.00444367113809914</v>
      </c>
      <c r="GC152" s="66">
        <f t="shared" si="141"/>
        <v>0.000531004727194237</v>
      </c>
      <c r="GD152" s="66">
        <f t="shared" si="141"/>
        <v>0.00039126664109049</v>
      </c>
      <c r="GE152" s="66">
        <f t="shared" si="141"/>
        <v>0</v>
      </c>
      <c r="GF152" s="66">
        <f t="shared" si="141"/>
        <v>0.00039126664109049</v>
      </c>
      <c r="GG152" s="66">
        <f t="shared" si="141"/>
        <v>0</v>
      </c>
      <c r="GH152" s="66">
        <f t="shared" si="141"/>
        <v>0</v>
      </c>
      <c r="GI152" s="66">
        <f t="shared" si="141"/>
        <v>0</v>
      </c>
      <c r="GJ152" s="66">
        <f t="shared" si="141"/>
        <v>0.0061205281713441</v>
      </c>
      <c r="GK152" s="66">
        <f t="shared" si="141"/>
        <v>0.00262707601875044</v>
      </c>
      <c r="GL152" s="66">
        <f t="shared" si="141"/>
        <v>0.000950218985505477</v>
      </c>
      <c r="GM152" s="66">
        <f t="shared" si="141"/>
        <v>0.000950218985505477</v>
      </c>
      <c r="GN152" s="66">
        <f t="shared" si="139"/>
        <v>0.00164890941602421</v>
      </c>
      <c r="GO152" s="66">
        <f t="shared" si="139"/>
        <v>0.00178864750212796</v>
      </c>
      <c r="GP152" s="66">
        <f t="shared" si="139"/>
        <v>0.00039126664109049</v>
      </c>
      <c r="GQ152" s="66">
        <f t="shared" si="139"/>
        <v>0.000950218985505477</v>
      </c>
      <c r="GR152" s="66">
        <f t="shared" si="139"/>
        <v>0.0019283855882317</v>
      </c>
      <c r="GS152" s="66">
        <f t="shared" si="139"/>
        <v>0.00388471879368416</v>
      </c>
      <c r="GT152" s="66">
        <f t="shared" si="139"/>
        <v>0.00290655219095793</v>
      </c>
      <c r="GU152" s="66">
        <f t="shared" si="139"/>
        <v>0.000251528554986744</v>
      </c>
      <c r="GV152" s="66">
        <f t="shared" si="139"/>
        <v>0.000111790468882997</v>
      </c>
      <c r="GW152" s="66">
        <f t="shared" si="139"/>
        <v>0.000950218985505477</v>
      </c>
      <c r="GX152" s="66">
        <f t="shared" si="139"/>
        <v>0.00039126664109049</v>
      </c>
      <c r="GY152" s="66">
        <f t="shared" si="139"/>
        <v>0</v>
      </c>
      <c r="GZ152" s="66">
        <f t="shared" si="139"/>
        <v>0</v>
      </c>
      <c r="HA152" s="66">
        <f t="shared" si="139"/>
        <v>0</v>
      </c>
      <c r="HB152" s="66">
        <f t="shared" si="139"/>
        <v>0.000670742813297984</v>
      </c>
      <c r="HC152" s="66">
        <f t="shared" si="139"/>
        <v>0.000670742813297984</v>
      </c>
      <c r="HD152" s="66"/>
    </row>
    <row r="153" spans="1:212">
      <c r="A153">
        <f>'imported data from Web Calc'!A161</f>
        <v>870.6</v>
      </c>
      <c r="B153" t="str">
        <f>'imported data from Web Calc'!B161</f>
        <v>C48H88O10PN</v>
      </c>
      <c r="C153" s="61" t="str">
        <f>'imported data from Web Calc'!C161</f>
        <v>PS(42:3)</v>
      </c>
      <c r="D153" s="69">
        <f>'imported data from Web Calc'!H161</f>
        <v>0.000698690430518733</v>
      </c>
      <c r="E153" s="69">
        <f>'imported data from Web Calc'!T161</f>
        <v>0.000698690430518733</v>
      </c>
      <c r="F153" s="69">
        <f>'imported data from Web Calc'!AF161</f>
        <v>0.000558952344414986</v>
      </c>
      <c r="G153" s="69">
        <f>'imported data from Web Calc'!AR161</f>
        <v>0.00083842851662248</v>
      </c>
      <c r="H153" s="69">
        <f>'imported data from Web Calc'!BD161</f>
        <v>0.00111790468882997</v>
      </c>
      <c r="I153" s="69">
        <f>'imported data from Web Calc'!BP161</f>
        <v>0.00083842851662248</v>
      </c>
      <c r="J153" s="69">
        <f>'imported data from Web Calc'!CB161</f>
        <v>0.000978166602726226</v>
      </c>
      <c r="K153" s="69">
        <f>'imported data from Web Calc'!CN161</f>
        <v>0.000978166602726226</v>
      </c>
      <c r="L153" s="69">
        <f>'imported data from Web Calc'!CZ161</f>
        <v>0.00041921425831124</v>
      </c>
      <c r="M153" s="69">
        <f>'imported data from Web Calc'!DG161</f>
        <v>0.000978166602726226</v>
      </c>
      <c r="N153" s="78">
        <f t="shared" si="136"/>
        <v>0.00081048089940173</v>
      </c>
      <c r="O153" s="69">
        <f>'imported data from Web Calc'!D161</f>
        <v>0.00768559473570606</v>
      </c>
      <c r="P153" s="69">
        <f>'imported data from Web Calc'!E161</f>
        <v>0.00698690430518733</v>
      </c>
      <c r="Q153" s="69">
        <f>'imported data from Web Calc'!F161</f>
        <v>0.00950218985505477</v>
      </c>
      <c r="R153" s="69">
        <f>'imported data from Web Calc'!G161</f>
        <v>0.00964192794115852</v>
      </c>
      <c r="S153" s="69">
        <f>'imported data from Web Calc'!I161</f>
        <v>0.0306026408567205</v>
      </c>
      <c r="T153" s="69">
        <f>'imported data from Web Calc'!J161</f>
        <v>0.0129956420076484</v>
      </c>
      <c r="U153" s="69">
        <f>'imported data from Web Calc'!K161</f>
        <v>0.00503057109973488</v>
      </c>
      <c r="V153" s="69">
        <f>'imported data from Web Calc'!L161</f>
        <v>0.00293449980817868</v>
      </c>
      <c r="W153" s="69">
        <f>'imported data from Web Calc'!M161</f>
        <v>0.0141135466964784</v>
      </c>
      <c r="X153" s="69">
        <f>'imported data from Web Calc'!N161</f>
        <v>0.0108995707160922</v>
      </c>
      <c r="Y153" s="69">
        <f>'imported data from Web Calc'!O161</f>
        <v>0.0181659511934871</v>
      </c>
      <c r="Z153" s="69">
        <f>'imported data from Web Calc'!P161</f>
        <v>0.0169083084185533</v>
      </c>
      <c r="AA153" s="69">
        <f>'imported data from Web Calc'!Q161</f>
        <v>0.00223580937765995</v>
      </c>
      <c r="AB153" s="69">
        <f>'imported data from Web Calc'!R161</f>
        <v>0.00265502363597119</v>
      </c>
      <c r="AC153" s="69">
        <f>'imported data from Web Calc'!S161</f>
        <v>0.00642795196077234</v>
      </c>
      <c r="AD153" s="69">
        <f>'imported data from Web Calc'!U161</f>
        <v>0.00321397598038617</v>
      </c>
      <c r="AE153" s="69">
        <f>'imported data from Web Calc'!V161</f>
        <v>0.00307423789428243</v>
      </c>
      <c r="AF153" s="69">
        <f>'imported data from Web Calc'!W161</f>
        <v>0.00503057109973488</v>
      </c>
      <c r="AG153" s="69">
        <f>'imported data from Web Calc'!X161</f>
        <v>0.0020960712915562</v>
      </c>
      <c r="AH153" s="69">
        <f>'imported data from Web Calc'!Y161</f>
        <v>0.0143930228686859</v>
      </c>
      <c r="AI153" s="69">
        <f>'imported data from Web Calc'!Z161</f>
        <v>0.00572926153025361</v>
      </c>
      <c r="AJ153" s="69">
        <f>'imported data from Web Calc'!AA161</f>
        <v>0.00754585664960232</v>
      </c>
      <c r="AK153" s="69">
        <f>'imported data from Web Calc'!AB161</f>
        <v>0.0191441177962133</v>
      </c>
      <c r="AL153" s="69">
        <f>'imported data from Web Calc'!AC161</f>
        <v>0.00363319023869741</v>
      </c>
      <c r="AM153" s="69">
        <f>'imported data from Web Calc'!AD161</f>
        <v>0.00656769004687609</v>
      </c>
      <c r="AN153" s="69">
        <f>'imported data from Web Calc'!AE161</f>
        <v>0.00614847578856485</v>
      </c>
      <c r="AO153" s="69">
        <f>'imported data from Web Calc'!AG161</f>
        <v>0.00475109492752738</v>
      </c>
      <c r="AP153" s="69">
        <f>'imported data from Web Calc'!AH161</f>
        <v>0.00796507090791356</v>
      </c>
      <c r="AQ153" s="69">
        <f>'imported data from Web Calc'!AI161</f>
        <v>0.00922271368284728</v>
      </c>
      <c r="AR153" s="69">
        <f>'imported data from Web Calc'!AJ161</f>
        <v>0.0276681410485418</v>
      </c>
      <c r="AS153" s="69">
        <f>'imported data from Web Calc'!AK161</f>
        <v>0.00461135684142364</v>
      </c>
      <c r="AT153" s="69">
        <f>'imported data from Web Calc'!AL161</f>
        <v>0.00391266641090491</v>
      </c>
      <c r="AU153" s="69">
        <f>'imported data from Web Calc'!AM161</f>
        <v>0.0083842851662248</v>
      </c>
      <c r="AV153" s="69">
        <f>'imported data from Web Calc'!AN161</f>
        <v>0.00754585664960232</v>
      </c>
      <c r="AW153" s="69">
        <f>'imported data from Web Calc'!AO161</f>
        <v>0.00279476172207493</v>
      </c>
      <c r="AX153" s="69">
        <f>'imported data from Web Calc'!AP161</f>
        <v>0.000978166602726226</v>
      </c>
      <c r="AY153" s="69">
        <f>'imported data from Web Calc'!AQ161</f>
        <v>0.00698690430518733</v>
      </c>
      <c r="AZ153" s="69">
        <f>'imported data from Web Calc'!AS161</f>
        <v>0.00391266641090491</v>
      </c>
      <c r="BA153" s="69">
        <f>'imported data from Web Calc'!AT161</f>
        <v>0.0020960712915562</v>
      </c>
      <c r="BB153" s="69">
        <f>'imported data from Web Calc'!AU161</f>
        <v>0.0081048089940173</v>
      </c>
      <c r="BC153" s="69">
        <f>'imported data from Web Calc'!AV161</f>
        <v>0.00433188066921614</v>
      </c>
      <c r="BD153" s="69">
        <f>'imported data from Web Calc'!AW161</f>
        <v>0.00461135684142364</v>
      </c>
      <c r="BE153" s="69">
        <f>'imported data from Web Calc'!AX161</f>
        <v>0.00740611856349857</v>
      </c>
      <c r="BF153" s="69">
        <f>'imported data from Web Calc'!AY161</f>
        <v>0.0102008802855735</v>
      </c>
      <c r="BG153" s="69">
        <f>'imported data from Web Calc'!AZ161</f>
        <v>0.0243144269820519</v>
      </c>
      <c r="BH153" s="69">
        <f>'imported data from Web Calc'!BA161</f>
        <v>0.0124366896632334</v>
      </c>
      <c r="BI153" s="69">
        <f>'imported data from Web Calc'!BB161</f>
        <v>0.0230567842071182</v>
      </c>
      <c r="BJ153" s="69">
        <f>'imported data from Web Calc'!BC161</f>
        <v>0.00908297559674353</v>
      </c>
      <c r="BK153" s="69">
        <f>'imported data from Web Calc'!BE161</f>
        <v>0.00321397598038617</v>
      </c>
      <c r="BL153" s="69">
        <f>'imported data from Web Calc'!BF161</f>
        <v>0.00572926153025361</v>
      </c>
      <c r="BM153" s="69">
        <f>'imported data from Web Calc'!BG161</f>
        <v>0.00195633320545245</v>
      </c>
      <c r="BN153" s="69">
        <f>'imported data from Web Calc'!BH161</f>
        <v>0.000698690430518733</v>
      </c>
      <c r="BO153" s="69">
        <f>'imported data from Web Calc'!BI161</f>
        <v>0.00670742813297984</v>
      </c>
      <c r="BP153" s="69">
        <f>'imported data from Web Calc'!BJ161</f>
        <v>0.0062882138746686</v>
      </c>
      <c r="BQ153" s="69">
        <f>'imported data from Web Calc'!BK161</f>
        <v>0.00852402325232854</v>
      </c>
      <c r="BR153" s="69">
        <f>'imported data from Web Calc'!BL161</f>
        <v>0.00349345215259367</v>
      </c>
      <c r="BS153" s="69">
        <f>'imported data from Web Calc'!BM161</f>
        <v>0.00195633320545245</v>
      </c>
      <c r="BT153" s="69">
        <f>'imported data from Web Calc'!BN161</f>
        <v>0.00349345215259367</v>
      </c>
      <c r="BU153" s="69">
        <f>'imported data from Web Calc'!BO161</f>
        <v>0.00670742813297984</v>
      </c>
      <c r="BV153" s="69">
        <f>'imported data from Web Calc'!BQ161</f>
        <v>0.00517030918583862</v>
      </c>
      <c r="BW153" s="69">
        <f>'imported data from Web Calc'!BR161</f>
        <v>0.00517030918583862</v>
      </c>
      <c r="BX153" s="69">
        <f>'imported data from Web Calc'!BS161</f>
        <v>0.0178864750212796</v>
      </c>
      <c r="BY153" s="69">
        <f>'imported data from Web Calc'!BT161</f>
        <v>0.0194235939684208</v>
      </c>
      <c r="BZ153" s="69">
        <f>'imported data from Web Calc'!BU161</f>
        <v>0.0135545943520634</v>
      </c>
      <c r="CA153" s="69">
        <f>'imported data from Web Calc'!BV161</f>
        <v>0.00824454708012105</v>
      </c>
      <c r="CB153" s="69">
        <f>'imported data from Web Calc'!BW161</f>
        <v>0.0103406183716772</v>
      </c>
      <c r="CC153" s="69">
        <f>'imported data from Web Calc'!BX161</f>
        <v>0.0170480465046571</v>
      </c>
      <c r="CD153" s="69">
        <f>'imported data from Web Calc'!BY161</f>
        <v>0.00279476172207493</v>
      </c>
      <c r="CE153" s="69">
        <f>'imported data from Web Calc'!BZ161</f>
        <v>0.00181659511934871</v>
      </c>
      <c r="CF153" s="69">
        <f>'imported data from Web Calc'!CA161</f>
        <v>0.00726638047739482</v>
      </c>
      <c r="CG153" s="69">
        <f>'imported data from Web Calc'!CC161</f>
        <v>0.0199825463128358</v>
      </c>
      <c r="CH153" s="69">
        <f>'imported data from Web Calc'!CD161</f>
        <v>0.0041921425831124</v>
      </c>
      <c r="CI153" s="69">
        <f>'imported data from Web Calc'!CE161</f>
        <v>0.00475109492752738</v>
      </c>
      <c r="CJ153" s="69">
        <f>'imported data from Web Calc'!CF161</f>
        <v>0.00251528554986744</v>
      </c>
      <c r="CK153" s="69">
        <f>'imported data from Web Calc'!CG161</f>
        <v>0.00531004727194237</v>
      </c>
      <c r="CL153" s="69">
        <f>'imported data from Web Calc'!CH161</f>
        <v>0.00265502363597119</v>
      </c>
      <c r="CM153" s="69">
        <f>'imported data from Web Calc'!CI161</f>
        <v>0.0020960712915562</v>
      </c>
      <c r="CN153" s="69">
        <f>'imported data from Web Calc'!CJ161</f>
        <v>0.000978166602726226</v>
      </c>
      <c r="CO153" s="69">
        <f>'imported data from Web Calc'!CK161</f>
        <v>0.0342358310954179</v>
      </c>
      <c r="CP153" s="69">
        <f>'imported data from Web Calc'!CL161</f>
        <v>0.0178864750212796</v>
      </c>
      <c r="CQ153" s="69">
        <f>'imported data from Web Calc'!CM161</f>
        <v>0.00768559473570606</v>
      </c>
      <c r="CR153" s="69">
        <f>'imported data from Web Calc'!CO161</f>
        <v>0.00852402325232854</v>
      </c>
      <c r="CS153" s="69">
        <f>'imported data from Web Calc'!CP161</f>
        <v>0.0122969515771297</v>
      </c>
      <c r="CT153" s="69">
        <f>'imported data from Web Calc'!CQ161</f>
        <v>0.0156506656436196</v>
      </c>
      <c r="CU153" s="69">
        <f>'imported data from Web Calc'!CR161</f>
        <v>0.00796507090791356</v>
      </c>
      <c r="CV153" s="69">
        <f>'imported data from Web Calc'!CS161</f>
        <v>0.00992140411336601</v>
      </c>
      <c r="CW153" s="69">
        <f>'imported data from Web Calc'!CT161</f>
        <v>0.0170480465046571</v>
      </c>
      <c r="CX153" s="69">
        <f>'imported data from Web Calc'!CU161</f>
        <v>0.0205414986572507</v>
      </c>
      <c r="CY153" s="69">
        <f>'imported data from Web Calc'!CV161</f>
        <v>0.0233362603793257</v>
      </c>
      <c r="CZ153" s="69">
        <f>'imported data from Web Calc'!CW161</f>
        <v>0.00335371406648992</v>
      </c>
      <c r="DA153" s="69">
        <f>'imported data from Web Calc'!CX161</f>
        <v>0.0020960712915562</v>
      </c>
      <c r="DB153" s="69">
        <f>'imported data from Web Calc'!CY161</f>
        <v>0.00768559473570606</v>
      </c>
      <c r="DC153" s="69">
        <f>'imported data from Web Calc'!DA161</f>
        <v>0.00531004727194237</v>
      </c>
      <c r="DD153" s="69">
        <f>'imported data from Web Calc'!DB161</f>
        <v>0.00251528554986744</v>
      </c>
      <c r="DE153" s="69">
        <f>'imported data from Web Calc'!DC161</f>
        <v>0.00293449980817868</v>
      </c>
      <c r="DF153" s="69">
        <f>'imported data from Web Calc'!DD161</f>
        <v>0.000698690430518733</v>
      </c>
      <c r="DG153" s="69">
        <f>'imported data from Web Calc'!DE161</f>
        <v>0.00992140411336601</v>
      </c>
      <c r="DH153" s="69">
        <f>'imported data from Web Calc'!DF161</f>
        <v>0.00698690430518733</v>
      </c>
      <c r="DI153" s="81"/>
      <c r="DJ153" s="66">
        <f t="shared" si="133"/>
        <v>0.00687511383630433</v>
      </c>
      <c r="DK153" s="66">
        <f t="shared" si="142"/>
        <v>0.0061764234057856</v>
      </c>
      <c r="DL153" s="66">
        <f t="shared" si="142"/>
        <v>0.00869170895565304</v>
      </c>
      <c r="DM153" s="66">
        <f t="shared" si="142"/>
        <v>0.00883144704175678</v>
      </c>
      <c r="DN153" s="66">
        <f t="shared" si="144"/>
        <v>0.0297921599573188</v>
      </c>
      <c r="DO153" s="66">
        <f t="shared" si="144"/>
        <v>0.0121851611082467</v>
      </c>
      <c r="DP153" s="66">
        <f t="shared" si="144"/>
        <v>0.00422009020033315</v>
      </c>
      <c r="DQ153" s="66">
        <f t="shared" si="144"/>
        <v>0.00212401890877695</v>
      </c>
      <c r="DR153" s="66">
        <f t="shared" si="144"/>
        <v>0.0133030657970767</v>
      </c>
      <c r="DS153" s="66">
        <f t="shared" si="144"/>
        <v>0.0100890898166905</v>
      </c>
      <c r="DT153" s="66">
        <f t="shared" si="144"/>
        <v>0.0173554702940853</v>
      </c>
      <c r="DU153" s="66">
        <f t="shared" si="144"/>
        <v>0.0160978275191516</v>
      </c>
      <c r="DV153" s="66">
        <f t="shared" si="144"/>
        <v>0.00142532847825822</v>
      </c>
      <c r="DW153" s="66">
        <f t="shared" si="144"/>
        <v>0.00184454273656945</v>
      </c>
      <c r="DX153" s="66">
        <f t="shared" si="144"/>
        <v>0.00561747106137061</v>
      </c>
      <c r="DY153" s="66">
        <f t="shared" si="144"/>
        <v>0.00240349508098444</v>
      </c>
      <c r="DZ153" s="66">
        <f t="shared" si="144"/>
        <v>0.0022637569948807</v>
      </c>
      <c r="EA153" s="66">
        <f t="shared" si="144"/>
        <v>0.00422009020033315</v>
      </c>
      <c r="EB153" s="66">
        <f t="shared" si="144"/>
        <v>0.00128559039215447</v>
      </c>
      <c r="EC153" s="66">
        <f t="shared" si="146"/>
        <v>0.0135825419692842</v>
      </c>
      <c r="ED153" s="66">
        <f t="shared" si="146"/>
        <v>0.00491878063085188</v>
      </c>
      <c r="EE153" s="66">
        <f t="shared" si="146"/>
        <v>0.00673537575020059</v>
      </c>
      <c r="EF153" s="66">
        <f t="shared" si="146"/>
        <v>0.0183336368968116</v>
      </c>
      <c r="EG153" s="66">
        <f t="shared" si="146"/>
        <v>0.00282270933929568</v>
      </c>
      <c r="EH153" s="66">
        <f t="shared" si="146"/>
        <v>0.00575720914747436</v>
      </c>
      <c r="EI153" s="66">
        <f t="shared" si="146"/>
        <v>0.00533799488916312</v>
      </c>
      <c r="EJ153" s="66">
        <f t="shared" si="146"/>
        <v>0.00394061402812565</v>
      </c>
      <c r="EK153" s="66">
        <f t="shared" si="146"/>
        <v>0.00715459000851183</v>
      </c>
      <c r="EL153" s="66">
        <f t="shared" si="146"/>
        <v>0.00841223278344554</v>
      </c>
      <c r="EM153" s="66">
        <f t="shared" si="146"/>
        <v>0.0268576601491401</v>
      </c>
      <c r="EN153" s="66">
        <f t="shared" si="146"/>
        <v>0.00380087594202191</v>
      </c>
      <c r="EO153" s="66">
        <f t="shared" si="146"/>
        <v>0.00310218551150317</v>
      </c>
      <c r="EP153" s="66">
        <f t="shared" si="146"/>
        <v>0.00757380426682307</v>
      </c>
      <c r="EQ153" s="66">
        <f t="shared" si="146"/>
        <v>0.00673537575020059</v>
      </c>
      <c r="ER153" s="66">
        <f t="shared" si="146"/>
        <v>0.0019842808226732</v>
      </c>
      <c r="ES153" s="66">
        <f t="shared" si="146"/>
        <v>0.000167685703324496</v>
      </c>
      <c r="ET153" s="66">
        <f t="shared" si="146"/>
        <v>0.0061764234057856</v>
      </c>
      <c r="EU153" s="66">
        <f t="shared" si="146"/>
        <v>0.00310218551150317</v>
      </c>
      <c r="EV153" s="66">
        <f t="shared" si="146"/>
        <v>0.00128559039215447</v>
      </c>
      <c r="EW153" s="66">
        <f t="shared" si="146"/>
        <v>0.00729432809461557</v>
      </c>
      <c r="EX153" s="66">
        <f t="shared" si="146"/>
        <v>0.00352139976981441</v>
      </c>
      <c r="EY153" s="66">
        <f t="shared" si="146"/>
        <v>0.00380087594202191</v>
      </c>
      <c r="EZ153" s="66">
        <f t="shared" si="146"/>
        <v>0.00659563766409684</v>
      </c>
      <c r="FA153" s="66">
        <f t="shared" si="146"/>
        <v>0.00939039938617177</v>
      </c>
      <c r="FB153" s="66">
        <f t="shared" si="146"/>
        <v>0.0235039460826502</v>
      </c>
      <c r="FC153" s="66">
        <f t="shared" si="146"/>
        <v>0.0116262087638317</v>
      </c>
      <c r="FD153" s="66">
        <f t="shared" si="146"/>
        <v>0.0222463033077165</v>
      </c>
      <c r="FE153" s="66">
        <f t="shared" si="146"/>
        <v>0.0082724946973418</v>
      </c>
      <c r="FF153" s="66">
        <f t="shared" si="146"/>
        <v>0.00240349508098444</v>
      </c>
      <c r="FG153" s="66">
        <f t="shared" si="145"/>
        <v>0.00491878063085188</v>
      </c>
      <c r="FH153" s="66">
        <f t="shared" si="145"/>
        <v>0.00114585230605072</v>
      </c>
      <c r="FI153" s="66">
        <f t="shared" si="145"/>
        <v>0</v>
      </c>
      <c r="FJ153" s="66">
        <f t="shared" si="145"/>
        <v>0.00589694723357811</v>
      </c>
      <c r="FK153" s="66">
        <f t="shared" si="145"/>
        <v>0.00547773297526687</v>
      </c>
      <c r="FL153" s="66">
        <f t="shared" si="145"/>
        <v>0.00771354235292681</v>
      </c>
      <c r="FM153" s="66">
        <f t="shared" si="145"/>
        <v>0.00268297125319194</v>
      </c>
      <c r="FN153" s="66">
        <f t="shared" si="145"/>
        <v>0.00114585230605072</v>
      </c>
      <c r="FO153" s="66">
        <f t="shared" si="145"/>
        <v>0.00268297125319194</v>
      </c>
      <c r="FP153" s="66">
        <f t="shared" si="145"/>
        <v>0.00589694723357811</v>
      </c>
      <c r="FQ153" s="66">
        <f t="shared" si="145"/>
        <v>0.00435982828643689</v>
      </c>
      <c r="FR153" s="66">
        <f t="shared" si="145"/>
        <v>0.00435982828643689</v>
      </c>
      <c r="FS153" s="66">
        <f t="shared" si="145"/>
        <v>0.0170759941218778</v>
      </c>
      <c r="FT153" s="66">
        <f t="shared" si="145"/>
        <v>0.018613113069019</v>
      </c>
      <c r="FU153" s="66">
        <f t="shared" si="145"/>
        <v>0.0127441134526617</v>
      </c>
      <c r="FV153" s="66">
        <f t="shared" si="137"/>
        <v>0.00743406618071932</v>
      </c>
      <c r="FW153" s="66">
        <f t="shared" si="141"/>
        <v>0.00953013747227552</v>
      </c>
      <c r="FX153" s="66">
        <f t="shared" si="141"/>
        <v>0.0162375656052554</v>
      </c>
      <c r="FY153" s="66">
        <f t="shared" si="141"/>
        <v>0.0019842808226732</v>
      </c>
      <c r="FZ153" s="66">
        <f t="shared" si="141"/>
        <v>0.00100611421994698</v>
      </c>
      <c r="GA153" s="66">
        <f t="shared" si="141"/>
        <v>0.00645589957799309</v>
      </c>
      <c r="GB153" s="66">
        <f t="shared" si="141"/>
        <v>0.019172065413434</v>
      </c>
      <c r="GC153" s="66">
        <f t="shared" si="141"/>
        <v>0.00338166168371067</v>
      </c>
      <c r="GD153" s="66">
        <f t="shared" si="141"/>
        <v>0.00394061402812565</v>
      </c>
      <c r="GE153" s="66">
        <f t="shared" si="141"/>
        <v>0.00170480465046571</v>
      </c>
      <c r="GF153" s="66">
        <f t="shared" si="141"/>
        <v>0.00449956637254064</v>
      </c>
      <c r="GG153" s="66">
        <f t="shared" si="141"/>
        <v>0.00184454273656945</v>
      </c>
      <c r="GH153" s="66">
        <f t="shared" si="141"/>
        <v>0.00128559039215447</v>
      </c>
      <c r="GI153" s="66">
        <f t="shared" si="141"/>
        <v>0.000167685703324496</v>
      </c>
      <c r="GJ153" s="66">
        <f t="shared" si="141"/>
        <v>0.0334253501960162</v>
      </c>
      <c r="GK153" s="66">
        <f t="shared" si="141"/>
        <v>0.0170759941218778</v>
      </c>
      <c r="GL153" s="66">
        <f t="shared" si="141"/>
        <v>0.00687511383630433</v>
      </c>
      <c r="GM153" s="66">
        <f t="shared" si="141"/>
        <v>0.00771354235292681</v>
      </c>
      <c r="GN153" s="66">
        <f t="shared" si="139"/>
        <v>0.011486470677728</v>
      </c>
      <c r="GO153" s="66">
        <f t="shared" si="139"/>
        <v>0.0148401847442179</v>
      </c>
      <c r="GP153" s="66">
        <f t="shared" si="139"/>
        <v>0.00715459000851183</v>
      </c>
      <c r="GQ153" s="66">
        <f t="shared" si="139"/>
        <v>0.00911092321396428</v>
      </c>
      <c r="GR153" s="66">
        <f t="shared" si="139"/>
        <v>0.0162375656052554</v>
      </c>
      <c r="GS153" s="66">
        <f t="shared" si="139"/>
        <v>0.019731017757849</v>
      </c>
      <c r="GT153" s="66">
        <f t="shared" si="139"/>
        <v>0.022525779479924</v>
      </c>
      <c r="GU153" s="66">
        <f t="shared" si="139"/>
        <v>0.00254323316708819</v>
      </c>
      <c r="GV153" s="66">
        <f t="shared" si="139"/>
        <v>0.00128559039215447</v>
      </c>
      <c r="GW153" s="66">
        <f t="shared" si="139"/>
        <v>0.00687511383630433</v>
      </c>
      <c r="GX153" s="66">
        <f t="shared" si="139"/>
        <v>0.00449956637254064</v>
      </c>
      <c r="GY153" s="66">
        <f t="shared" si="139"/>
        <v>0.00170480465046571</v>
      </c>
      <c r="GZ153" s="66">
        <f t="shared" si="139"/>
        <v>0.00212401890877695</v>
      </c>
      <c r="HA153" s="66">
        <f t="shared" si="139"/>
        <v>0</v>
      </c>
      <c r="HB153" s="66">
        <f t="shared" si="139"/>
        <v>0.00911092321396428</v>
      </c>
      <c r="HC153" s="66">
        <f t="shared" si="139"/>
        <v>0.0061764234057856</v>
      </c>
      <c r="HD153" s="66"/>
    </row>
    <row r="154" spans="1:212">
      <c r="A154">
        <f>'imported data from Web Calc'!A162</f>
        <v>872.6</v>
      </c>
      <c r="B154" t="str">
        <f>'imported data from Web Calc'!B162</f>
        <v>C48H90O10PN</v>
      </c>
      <c r="C154" s="61" t="str">
        <f>'imported data from Web Calc'!C162</f>
        <v>PS(42:2)</v>
      </c>
      <c r="D154" s="69">
        <f>'imported data from Web Calc'!H162</f>
        <v>0.00167685703324496</v>
      </c>
      <c r="E154" s="69">
        <f>'imported data from Web Calc'!T162</f>
        <v>0.00125764277493372</v>
      </c>
      <c r="F154" s="69">
        <f>'imported data from Web Calc'!AF162</f>
        <v>0.00125764277493372</v>
      </c>
      <c r="G154" s="69">
        <f>'imported data from Web Calc'!AR162</f>
        <v>0.00111790468882997</v>
      </c>
      <c r="H154" s="69">
        <f>'imported data from Web Calc'!BD162</f>
        <v>0.00181659511934871</v>
      </c>
      <c r="I154" s="69">
        <f>'imported data from Web Calc'!BP162</f>
        <v>0.000698690430518733</v>
      </c>
      <c r="J154" s="69">
        <f>'imported data from Web Calc'!CB162</f>
        <v>0.00083842851662248</v>
      </c>
      <c r="K154" s="69">
        <f>'imported data from Web Calc'!CN162</f>
        <v>0.000978166602726226</v>
      </c>
      <c r="L154" s="69">
        <f>'imported data from Web Calc'!CZ162</f>
        <v>0.00111790468882997</v>
      </c>
      <c r="M154" s="69">
        <f>'imported data from Web Calc'!DG162</f>
        <v>0.00111790468882997</v>
      </c>
      <c r="N154" s="78">
        <f t="shared" si="136"/>
        <v>0.00118777373188185</v>
      </c>
      <c r="O154" s="69">
        <f>'imported data from Web Calc'!D162</f>
        <v>0.012157213491026</v>
      </c>
      <c r="P154" s="69">
        <f>'imported data from Web Calc'!E162</f>
        <v>0.0136943324381672</v>
      </c>
      <c r="Q154" s="69">
        <f>'imported data from Web Calc'!F162</f>
        <v>0.0120174754049222</v>
      </c>
      <c r="R154" s="69">
        <f>'imported data from Web Calc'!G162</f>
        <v>0.0129956420076484</v>
      </c>
      <c r="S154" s="69">
        <f>'imported data from Web Calc'!I162</f>
        <v>0.0447161875531989</v>
      </c>
      <c r="T154" s="69">
        <f>'imported data from Web Calc'!J162</f>
        <v>0.0178864750212796</v>
      </c>
      <c r="U154" s="69">
        <f>'imported data from Web Calc'!K162</f>
        <v>0.00754585664960232</v>
      </c>
      <c r="V154" s="69">
        <f>'imported data from Web Calc'!L162</f>
        <v>0.00558952344414986</v>
      </c>
      <c r="W154" s="69">
        <f>'imported data from Web Calc'!M162</f>
        <v>0.0201222843989395</v>
      </c>
      <c r="X154" s="69">
        <f>'imported data from Web Calc'!N162</f>
        <v>0.0153711894714121</v>
      </c>
      <c r="Y154" s="69">
        <f>'imported data from Web Calc'!O162</f>
        <v>0.0255720697569856</v>
      </c>
      <c r="Z154" s="69">
        <f>'imported data from Web Calc'!P162</f>
        <v>0.0296244742539943</v>
      </c>
      <c r="AA154" s="69">
        <f>'imported data from Web Calc'!Q162</f>
        <v>0.00335371406648992</v>
      </c>
      <c r="AB154" s="69">
        <f>'imported data from Web Calc'!R162</f>
        <v>0.00461135684142364</v>
      </c>
      <c r="AC154" s="69">
        <f>'imported data from Web Calc'!S162</f>
        <v>0.0114585230605072</v>
      </c>
      <c r="AD154" s="69">
        <f>'imported data from Web Calc'!U162</f>
        <v>0.00391266641090491</v>
      </c>
      <c r="AE154" s="69">
        <f>'imported data from Web Calc'!V162</f>
        <v>0.00489083301363113</v>
      </c>
      <c r="AF154" s="69">
        <f>'imported data from Web Calc'!W162</f>
        <v>0.00684716621908358</v>
      </c>
      <c r="AG154" s="69">
        <f>'imported data from Web Calc'!X162</f>
        <v>0.00391266641090491</v>
      </c>
      <c r="AH154" s="69">
        <f>'imported data from Web Calc'!Y162</f>
        <v>0.0237554746376369</v>
      </c>
      <c r="AI154" s="69">
        <f>'imported data from Web Calc'!Z162</f>
        <v>0.00992140411336601</v>
      </c>
      <c r="AJ154" s="69">
        <f>'imported data from Web Calc'!AA162</f>
        <v>0.0106200945438847</v>
      </c>
      <c r="AK154" s="69">
        <f>'imported data from Web Calc'!AB162</f>
        <v>0.0300436885123055</v>
      </c>
      <c r="AL154" s="69">
        <f>'imported data from Web Calc'!AC162</f>
        <v>0.00670742813297984</v>
      </c>
      <c r="AM154" s="69">
        <f>'imported data from Web Calc'!AD162</f>
        <v>0.0100611421994698</v>
      </c>
      <c r="AN154" s="69">
        <f>'imported data from Web Calc'!AE162</f>
        <v>0.0129956420076484</v>
      </c>
      <c r="AO154" s="69">
        <f>'imported data from Web Calc'!AG162</f>
        <v>0.00824454708012105</v>
      </c>
      <c r="AP154" s="69">
        <f>'imported data from Web Calc'!AH162</f>
        <v>0.0129956420076484</v>
      </c>
      <c r="AQ154" s="69">
        <f>'imported data from Web Calc'!AI162</f>
        <v>0.0127161658354409</v>
      </c>
      <c r="AR154" s="69">
        <f>'imported data from Web Calc'!AJ162</f>
        <v>0.039685616453464</v>
      </c>
      <c r="AS154" s="69">
        <f>'imported data from Web Calc'!AK162</f>
        <v>0.00908297559674353</v>
      </c>
      <c r="AT154" s="69">
        <f>'imported data from Web Calc'!AL162</f>
        <v>0.00475109492752738</v>
      </c>
      <c r="AU154" s="69">
        <f>'imported data from Web Calc'!AM162</f>
        <v>0.011598261146611</v>
      </c>
      <c r="AV154" s="69">
        <f>'imported data from Web Calc'!AN162</f>
        <v>0.00964192794115852</v>
      </c>
      <c r="AW154" s="69">
        <f>'imported data from Web Calc'!AO162</f>
        <v>0.00517030918583862</v>
      </c>
      <c r="AX154" s="69">
        <f>'imported data from Web Calc'!AP162</f>
        <v>0.00111790468882997</v>
      </c>
      <c r="AY154" s="69">
        <f>'imported data from Web Calc'!AQ162</f>
        <v>0.00936245176895102</v>
      </c>
      <c r="AZ154" s="69">
        <f>'imported data from Web Calc'!AS162</f>
        <v>0.00712664239129108</v>
      </c>
      <c r="BA154" s="69">
        <f>'imported data from Web Calc'!AT162</f>
        <v>0.00237554746376369</v>
      </c>
      <c r="BB154" s="69">
        <f>'imported data from Web Calc'!AU162</f>
        <v>0.0120174754049222</v>
      </c>
      <c r="BC154" s="69">
        <f>'imported data from Web Calc'!AV162</f>
        <v>0.00866376133843229</v>
      </c>
      <c r="BD154" s="69">
        <f>'imported data from Web Calc'!AW162</f>
        <v>0.00782533282180981</v>
      </c>
      <c r="BE154" s="69">
        <f>'imported data from Web Calc'!AX162</f>
        <v>0.0143930228686859</v>
      </c>
      <c r="BF154" s="69">
        <f>'imported data from Web Calc'!AY162</f>
        <v>0.0174672607629683</v>
      </c>
      <c r="BG154" s="69">
        <f>'imported data from Web Calc'!AZ162</f>
        <v>0.042480378175539</v>
      </c>
      <c r="BH154" s="69">
        <f>'imported data from Web Calc'!BA162</f>
        <v>0.0199825463128358</v>
      </c>
      <c r="BI154" s="69">
        <f>'imported data from Web Calc'!BB162</f>
        <v>0.0384279736785303</v>
      </c>
      <c r="BJ154" s="69">
        <f>'imported data from Web Calc'!BC162</f>
        <v>0.0127161658354409</v>
      </c>
      <c r="BK154" s="69">
        <f>'imported data from Web Calc'!BE162</f>
        <v>0.00447161875531989</v>
      </c>
      <c r="BL154" s="69">
        <f>'imported data from Web Calc'!BF162</f>
        <v>0.00950218985505477</v>
      </c>
      <c r="BM154" s="69">
        <f>'imported data from Web Calc'!BG162</f>
        <v>0.00391266641090491</v>
      </c>
      <c r="BN154" s="69">
        <f>'imported data from Web Calc'!BH162</f>
        <v>0.000978166602726226</v>
      </c>
      <c r="BO154" s="69">
        <f>'imported data from Web Calc'!BI162</f>
        <v>0.0103406183716772</v>
      </c>
      <c r="BP154" s="69">
        <f>'imported data from Web Calc'!BJ162</f>
        <v>0.00964192794115852</v>
      </c>
      <c r="BQ154" s="69">
        <f>'imported data from Web Calc'!BK162</f>
        <v>0.0180262131073833</v>
      </c>
      <c r="BR154" s="69">
        <f>'imported data from Web Calc'!BL162</f>
        <v>0.00614847578856485</v>
      </c>
      <c r="BS154" s="69">
        <f>'imported data from Web Calc'!BM162</f>
        <v>0.00349345215259367</v>
      </c>
      <c r="BT154" s="69">
        <f>'imported data from Web Calc'!BN162</f>
        <v>0.00586899961635736</v>
      </c>
      <c r="BU154" s="69">
        <f>'imported data from Web Calc'!BO162</f>
        <v>0.0117379992327147</v>
      </c>
      <c r="BV154" s="69">
        <f>'imported data from Web Calc'!BQ162</f>
        <v>0.00824454708012105</v>
      </c>
      <c r="BW154" s="69">
        <f>'imported data from Web Calc'!BR162</f>
        <v>0.00866376133843229</v>
      </c>
      <c r="BX154" s="69">
        <f>'imported data from Web Calc'!BS162</f>
        <v>0.0238952127237407</v>
      </c>
      <c r="BY154" s="69">
        <f>'imported data from Web Calc'!BT162</f>
        <v>0.0252925935847781</v>
      </c>
      <c r="BZ154" s="69">
        <f>'imported data from Web Calc'!BU162</f>
        <v>0.019842808226732</v>
      </c>
      <c r="CA154" s="69">
        <f>'imported data from Web Calc'!BV162</f>
        <v>0.012157213491026</v>
      </c>
      <c r="CB154" s="69">
        <f>'imported data from Web Calc'!BW162</f>
        <v>0.0150917132992046</v>
      </c>
      <c r="CC154" s="69">
        <f>'imported data from Web Calc'!BX162</f>
        <v>0.0262707601875044</v>
      </c>
      <c r="CD154" s="69">
        <f>'imported data from Web Calc'!BY162</f>
        <v>0.00684716621908358</v>
      </c>
      <c r="CE154" s="69">
        <f>'imported data from Web Calc'!BZ162</f>
        <v>0.00293449980817868</v>
      </c>
      <c r="CF154" s="69">
        <f>'imported data from Web Calc'!CA162</f>
        <v>0.0106200945438847</v>
      </c>
      <c r="CG154" s="69">
        <f>'imported data from Web Calc'!CC162</f>
        <v>0.0265502363597119</v>
      </c>
      <c r="CH154" s="69">
        <f>'imported data from Web Calc'!CD162</f>
        <v>0.00572926153025361</v>
      </c>
      <c r="CI154" s="69">
        <f>'imported data from Web Calc'!CE162</f>
        <v>0.00586899961635736</v>
      </c>
      <c r="CJ154" s="69">
        <f>'imported data from Web Calc'!CF162</f>
        <v>0.00405240449700865</v>
      </c>
      <c r="CK154" s="69">
        <f>'imported data from Web Calc'!CG162</f>
        <v>0.00754585664960232</v>
      </c>
      <c r="CL154" s="69">
        <f>'imported data from Web Calc'!CH162</f>
        <v>0.0041921425831124</v>
      </c>
      <c r="CM154" s="69">
        <f>'imported data from Web Calc'!CI162</f>
        <v>0.00293449980817868</v>
      </c>
      <c r="CN154" s="69">
        <f>'imported data from Web Calc'!CJ162</f>
        <v>0.000978166602726226</v>
      </c>
      <c r="CO154" s="69">
        <f>'imported data from Web Calc'!CK162</f>
        <v>0.05072492525566</v>
      </c>
      <c r="CP154" s="69">
        <f>'imported data from Web Calc'!CL162</f>
        <v>0.0279476172207493</v>
      </c>
      <c r="CQ154" s="69">
        <f>'imported data from Web Calc'!CM162</f>
        <v>0.0143930228686859</v>
      </c>
      <c r="CR154" s="69">
        <f>'imported data from Web Calc'!CO162</f>
        <v>0.0129956420076484</v>
      </c>
      <c r="CS154" s="69">
        <f>'imported data from Web Calc'!CP162</f>
        <v>0.0178864750212796</v>
      </c>
      <c r="CT154" s="69">
        <f>'imported data from Web Calc'!CQ162</f>
        <v>0.0247336412403632</v>
      </c>
      <c r="CU154" s="69">
        <f>'imported data from Web Calc'!CR162</f>
        <v>0.0124366896632334</v>
      </c>
      <c r="CV154" s="69">
        <f>'imported data from Web Calc'!CS162</f>
        <v>0.0163493560741384</v>
      </c>
      <c r="CW154" s="69">
        <f>'imported data from Web Calc'!CT162</f>
        <v>0.0276681410485418</v>
      </c>
      <c r="CX154" s="69">
        <f>'imported data from Web Calc'!CU162</f>
        <v>0.0304629027706168</v>
      </c>
      <c r="CY154" s="69">
        <f>'imported data from Web Calc'!CV162</f>
        <v>0.0364716404730779</v>
      </c>
      <c r="CZ154" s="69">
        <f>'imported data from Web Calc'!CW162</f>
        <v>0.00656769004687609</v>
      </c>
      <c r="DA154" s="69">
        <f>'imported data from Web Calc'!CX162</f>
        <v>0.00223580937765995</v>
      </c>
      <c r="DB154" s="69">
        <f>'imported data from Web Calc'!CY162</f>
        <v>0.0100611421994698</v>
      </c>
      <c r="DC154" s="69">
        <f>'imported data from Web Calc'!DA162</f>
        <v>0.0107598326299885</v>
      </c>
      <c r="DD154" s="69">
        <f>'imported data from Web Calc'!DB162</f>
        <v>0.00475109492752738</v>
      </c>
      <c r="DE154" s="69">
        <f>'imported data from Web Calc'!DC162</f>
        <v>0.0060087377024611</v>
      </c>
      <c r="DF154" s="69">
        <f>'imported data from Web Calc'!DD162</f>
        <v>0.000698690430518733</v>
      </c>
      <c r="DG154" s="69">
        <f>'imported data from Web Calc'!DE162</f>
        <v>0.0124366896632334</v>
      </c>
      <c r="DH154" s="69">
        <f>'imported data from Web Calc'!DF162</f>
        <v>0.0113187849744035</v>
      </c>
      <c r="DI154" s="81"/>
      <c r="DJ154" s="66">
        <f t="shared" si="133"/>
        <v>0.0109694397591441</v>
      </c>
      <c r="DK154" s="66">
        <f t="shared" si="142"/>
        <v>0.0125065587062853</v>
      </c>
      <c r="DL154" s="66">
        <f t="shared" si="142"/>
        <v>0.0108297016730404</v>
      </c>
      <c r="DM154" s="66">
        <f t="shared" si="142"/>
        <v>0.0118078682757666</v>
      </c>
      <c r="DN154" s="66">
        <f t="shared" si="144"/>
        <v>0.0435284138213171</v>
      </c>
      <c r="DO154" s="66">
        <f t="shared" si="144"/>
        <v>0.0166987012893977</v>
      </c>
      <c r="DP154" s="66">
        <f t="shared" si="144"/>
        <v>0.00635808291772047</v>
      </c>
      <c r="DQ154" s="66">
        <f t="shared" si="144"/>
        <v>0.00440174971226802</v>
      </c>
      <c r="DR154" s="66">
        <f t="shared" si="144"/>
        <v>0.0189345106670577</v>
      </c>
      <c r="DS154" s="66">
        <f t="shared" si="144"/>
        <v>0.0141834157395303</v>
      </c>
      <c r="DT154" s="66">
        <f t="shared" si="144"/>
        <v>0.0243842960251038</v>
      </c>
      <c r="DU154" s="66">
        <f t="shared" si="144"/>
        <v>0.0284367005221124</v>
      </c>
      <c r="DV154" s="66">
        <f t="shared" si="144"/>
        <v>0.00216594033460807</v>
      </c>
      <c r="DW154" s="66">
        <f t="shared" si="144"/>
        <v>0.00342358310954179</v>
      </c>
      <c r="DX154" s="66">
        <f t="shared" si="144"/>
        <v>0.0102707493286254</v>
      </c>
      <c r="DY154" s="66">
        <f t="shared" si="144"/>
        <v>0.00272489267902306</v>
      </c>
      <c r="DZ154" s="66">
        <f t="shared" si="144"/>
        <v>0.00370305928174929</v>
      </c>
      <c r="EA154" s="66">
        <f t="shared" si="144"/>
        <v>0.00565939248720174</v>
      </c>
      <c r="EB154" s="66">
        <f t="shared" si="144"/>
        <v>0.00272489267902306</v>
      </c>
      <c r="EC154" s="66">
        <f t="shared" si="146"/>
        <v>0.0225677009057551</v>
      </c>
      <c r="ED154" s="66">
        <f t="shared" si="146"/>
        <v>0.00873363038148416</v>
      </c>
      <c r="EE154" s="66">
        <f t="shared" si="146"/>
        <v>0.00943232081200289</v>
      </c>
      <c r="EF154" s="66">
        <f t="shared" si="146"/>
        <v>0.0288559147804237</v>
      </c>
      <c r="EG154" s="66">
        <f t="shared" si="146"/>
        <v>0.00551965440109799</v>
      </c>
      <c r="EH154" s="66">
        <f t="shared" si="146"/>
        <v>0.00887336846758791</v>
      </c>
      <c r="EI154" s="66">
        <f t="shared" si="146"/>
        <v>0.0118078682757666</v>
      </c>
      <c r="EJ154" s="66">
        <f t="shared" si="146"/>
        <v>0.0070567733482392</v>
      </c>
      <c r="EK154" s="66">
        <f t="shared" si="146"/>
        <v>0.0118078682757666</v>
      </c>
      <c r="EL154" s="66">
        <f t="shared" si="146"/>
        <v>0.0115283921035591</v>
      </c>
      <c r="EM154" s="66">
        <f t="shared" si="146"/>
        <v>0.0384978427215822</v>
      </c>
      <c r="EN154" s="66">
        <f t="shared" si="146"/>
        <v>0.00789520186486168</v>
      </c>
      <c r="EO154" s="66">
        <f t="shared" si="146"/>
        <v>0.00356332119564554</v>
      </c>
      <c r="EP154" s="66">
        <f t="shared" si="146"/>
        <v>0.0104104874147291</v>
      </c>
      <c r="EQ154" s="66">
        <f t="shared" si="146"/>
        <v>0.00845415420927667</v>
      </c>
      <c r="ER154" s="66">
        <f t="shared" si="146"/>
        <v>0.00398253545395678</v>
      </c>
      <c r="ES154" s="66">
        <f t="shared" si="146"/>
        <v>0</v>
      </c>
      <c r="ET154" s="66">
        <f t="shared" si="146"/>
        <v>0.00817467803706918</v>
      </c>
      <c r="EU154" s="66">
        <f t="shared" si="146"/>
        <v>0.00593886865940923</v>
      </c>
      <c r="EV154" s="66">
        <f t="shared" si="146"/>
        <v>0.00118777373188185</v>
      </c>
      <c r="EW154" s="66">
        <f t="shared" si="146"/>
        <v>0.0108297016730404</v>
      </c>
      <c r="EX154" s="66">
        <f t="shared" si="146"/>
        <v>0.00747598760655044</v>
      </c>
      <c r="EY154" s="66">
        <f t="shared" si="146"/>
        <v>0.00663755908992796</v>
      </c>
      <c r="EZ154" s="66">
        <f t="shared" si="146"/>
        <v>0.0132052491368041</v>
      </c>
      <c r="FA154" s="66">
        <f t="shared" si="146"/>
        <v>0.0162794870310865</v>
      </c>
      <c r="FB154" s="66">
        <f t="shared" si="146"/>
        <v>0.0412926044436571</v>
      </c>
      <c r="FC154" s="66">
        <f t="shared" si="146"/>
        <v>0.0187947725809539</v>
      </c>
      <c r="FD154" s="66">
        <f t="shared" si="146"/>
        <v>0.0372401999466485</v>
      </c>
      <c r="FE154" s="66">
        <f t="shared" si="146"/>
        <v>0.0115283921035591</v>
      </c>
      <c r="FF154" s="66">
        <f t="shared" si="146"/>
        <v>0.00328384502343805</v>
      </c>
      <c r="FG154" s="66">
        <f t="shared" si="145"/>
        <v>0.00831441612317292</v>
      </c>
      <c r="FH154" s="66">
        <f t="shared" si="145"/>
        <v>0.00272489267902306</v>
      </c>
      <c r="FI154" s="66">
        <f t="shared" si="145"/>
        <v>0</v>
      </c>
      <c r="FJ154" s="66">
        <f t="shared" si="145"/>
        <v>0.0091528446397954</v>
      </c>
      <c r="FK154" s="66">
        <f t="shared" si="145"/>
        <v>0.00845415420927667</v>
      </c>
      <c r="FL154" s="66">
        <f t="shared" si="145"/>
        <v>0.0168384393755015</v>
      </c>
      <c r="FM154" s="66">
        <f t="shared" si="145"/>
        <v>0.004960702056683</v>
      </c>
      <c r="FN154" s="66">
        <f t="shared" si="145"/>
        <v>0.00230567842071182</v>
      </c>
      <c r="FO154" s="66">
        <f t="shared" si="145"/>
        <v>0.00468122588447551</v>
      </c>
      <c r="FP154" s="66">
        <f t="shared" si="145"/>
        <v>0.0105502255008329</v>
      </c>
      <c r="FQ154" s="66">
        <f t="shared" si="145"/>
        <v>0.0070567733482392</v>
      </c>
      <c r="FR154" s="66">
        <f t="shared" si="145"/>
        <v>0.00747598760655044</v>
      </c>
      <c r="FS154" s="66">
        <f t="shared" si="145"/>
        <v>0.0227074389918588</v>
      </c>
      <c r="FT154" s="66">
        <f t="shared" si="145"/>
        <v>0.0241048198528963</v>
      </c>
      <c r="FU154" s="66">
        <f t="shared" si="145"/>
        <v>0.0186550344948502</v>
      </c>
      <c r="FV154" s="66">
        <f t="shared" si="137"/>
        <v>0.0109694397591441</v>
      </c>
      <c r="FW154" s="66">
        <f t="shared" si="141"/>
        <v>0.0139039395673228</v>
      </c>
      <c r="FX154" s="66">
        <f t="shared" si="141"/>
        <v>0.0250829864556225</v>
      </c>
      <c r="FY154" s="66">
        <f t="shared" si="141"/>
        <v>0.00565939248720174</v>
      </c>
      <c r="FZ154" s="66">
        <f t="shared" si="141"/>
        <v>0.00174672607629683</v>
      </c>
      <c r="GA154" s="66">
        <f t="shared" si="141"/>
        <v>0.00943232081200289</v>
      </c>
      <c r="GB154" s="66">
        <f t="shared" si="141"/>
        <v>0.02536246262783</v>
      </c>
      <c r="GC154" s="66">
        <f t="shared" si="141"/>
        <v>0.00454148779837176</v>
      </c>
      <c r="GD154" s="66">
        <f t="shared" si="141"/>
        <v>0.00468122588447551</v>
      </c>
      <c r="GE154" s="66">
        <f t="shared" si="141"/>
        <v>0.0028646307651268</v>
      </c>
      <c r="GF154" s="66">
        <f t="shared" si="141"/>
        <v>0.00635808291772047</v>
      </c>
      <c r="GG154" s="66">
        <f t="shared" si="141"/>
        <v>0.00300436885123055</v>
      </c>
      <c r="GH154" s="66">
        <f t="shared" si="141"/>
        <v>0.00174672607629683</v>
      </c>
      <c r="GI154" s="66">
        <f t="shared" si="141"/>
        <v>0</v>
      </c>
      <c r="GJ154" s="66">
        <f t="shared" si="141"/>
        <v>0.0495371515237782</v>
      </c>
      <c r="GK154" s="66">
        <f t="shared" si="141"/>
        <v>0.0267598434888675</v>
      </c>
      <c r="GL154" s="66">
        <f t="shared" si="141"/>
        <v>0.0132052491368041</v>
      </c>
      <c r="GM154" s="66">
        <f t="shared" si="141"/>
        <v>0.0118078682757666</v>
      </c>
      <c r="GN154" s="66">
        <f t="shared" ref="GN154:HC157" si="147">IF(CS154-$N154&gt;0,CS154-$N154,0)</f>
        <v>0.0166987012893977</v>
      </c>
      <c r="GO154" s="66">
        <f t="shared" si="147"/>
        <v>0.0235458675084813</v>
      </c>
      <c r="GP154" s="66">
        <f t="shared" si="147"/>
        <v>0.0112489159313516</v>
      </c>
      <c r="GQ154" s="66">
        <f t="shared" si="147"/>
        <v>0.0151615823422565</v>
      </c>
      <c r="GR154" s="66">
        <f t="shared" si="147"/>
        <v>0.02648036731666</v>
      </c>
      <c r="GS154" s="66">
        <f t="shared" si="147"/>
        <v>0.0292751290387349</v>
      </c>
      <c r="GT154" s="66">
        <f t="shared" si="147"/>
        <v>0.035283866741196</v>
      </c>
      <c r="GU154" s="66">
        <f t="shared" si="147"/>
        <v>0.00537991631499424</v>
      </c>
      <c r="GV154" s="66">
        <f t="shared" si="147"/>
        <v>0.0010480356457781</v>
      </c>
      <c r="GW154" s="66">
        <f t="shared" si="147"/>
        <v>0.00887336846758791</v>
      </c>
      <c r="GX154" s="66">
        <f t="shared" si="147"/>
        <v>0.00957205889810664</v>
      </c>
      <c r="GY154" s="66">
        <f t="shared" si="147"/>
        <v>0.00356332119564554</v>
      </c>
      <c r="GZ154" s="66">
        <f t="shared" si="147"/>
        <v>0.00482096397057926</v>
      </c>
      <c r="HA154" s="66">
        <f t="shared" si="147"/>
        <v>0</v>
      </c>
      <c r="HB154" s="66">
        <f t="shared" si="147"/>
        <v>0.0112489159313516</v>
      </c>
      <c r="HC154" s="66">
        <f t="shared" si="147"/>
        <v>0.0101310112425216</v>
      </c>
      <c r="HD154" s="66"/>
    </row>
    <row r="155" spans="1:212">
      <c r="A155">
        <f>'imported data from Web Calc'!A163</f>
        <v>874.6</v>
      </c>
      <c r="B155" t="str">
        <f>'imported data from Web Calc'!B163</f>
        <v>C48H92O10PN</v>
      </c>
      <c r="C155" s="61" t="str">
        <f>'imported data from Web Calc'!C163</f>
        <v>PS(42:1)</v>
      </c>
      <c r="D155" s="69">
        <f>'imported data from Web Calc'!H163</f>
        <v>0</v>
      </c>
      <c r="E155" s="69">
        <f>'imported data from Web Calc'!T163</f>
        <v>0</v>
      </c>
      <c r="F155" s="69">
        <f>'imported data from Web Calc'!AF163</f>
        <v>0</v>
      </c>
      <c r="G155" s="69">
        <f>'imported data from Web Calc'!AR163</f>
        <v>0.000139738086103747</v>
      </c>
      <c r="H155" s="69">
        <f>'imported data from Web Calc'!BD163</f>
        <v>0</v>
      </c>
      <c r="I155" s="69">
        <f>'imported data from Web Calc'!BP163</f>
        <v>0</v>
      </c>
      <c r="J155" s="69">
        <f>'imported data from Web Calc'!CB163</f>
        <v>0</v>
      </c>
      <c r="K155" s="69">
        <f>'imported data from Web Calc'!CN163</f>
        <v>0.000139738086103747</v>
      </c>
      <c r="L155" s="69">
        <f>'imported data from Web Calc'!CZ163</f>
        <v>0.000139738086103747</v>
      </c>
      <c r="M155" s="69">
        <f>'imported data from Web Calc'!DG163</f>
        <v>0</v>
      </c>
      <c r="N155" s="78">
        <f t="shared" si="136"/>
        <v>4.1921425831124e-5</v>
      </c>
      <c r="O155" s="69">
        <f>'imported data from Web Calc'!D163</f>
        <v>0.00083842851662248</v>
      </c>
      <c r="P155" s="69">
        <f>'imported data from Web Calc'!E163</f>
        <v>0.00139738086103747</v>
      </c>
      <c r="Q155" s="69">
        <f>'imported data from Web Calc'!F163</f>
        <v>0.000698690430518733</v>
      </c>
      <c r="R155" s="69">
        <f>'imported data from Web Calc'!G163</f>
        <v>0.000558952344414986</v>
      </c>
      <c r="S155" s="69">
        <f>'imported data from Web Calc'!I163</f>
        <v>0.000139738086103747</v>
      </c>
      <c r="T155" s="69">
        <f>'imported data from Web Calc'!J163</f>
        <v>0.00153711894714121</v>
      </c>
      <c r="U155" s="69">
        <f>'imported data from Web Calc'!K163</f>
        <v>0.000698690430518733</v>
      </c>
      <c r="V155" s="69">
        <f>'imported data from Web Calc'!L163</f>
        <v>0.000139738086103747</v>
      </c>
      <c r="W155" s="69">
        <f>'imported data from Web Calc'!M163</f>
        <v>0.00125764277493372</v>
      </c>
      <c r="X155" s="69">
        <f>'imported data from Web Calc'!N163</f>
        <v>0.000978166602726226</v>
      </c>
      <c r="Y155" s="69">
        <f>'imported data from Web Calc'!O163</f>
        <v>0.00139738086103747</v>
      </c>
      <c r="Z155" s="69">
        <f>'imported data from Web Calc'!P163</f>
        <v>0.00279476172207493</v>
      </c>
      <c r="AA155" s="69">
        <f>'imported data from Web Calc'!Q163</f>
        <v>0.000139738086103747</v>
      </c>
      <c r="AB155" s="69">
        <f>'imported data from Web Calc'!R163</f>
        <v>0.000279476172207493</v>
      </c>
      <c r="AC155" s="69">
        <f>'imported data from Web Calc'!S163</f>
        <v>0.00125764277493372</v>
      </c>
      <c r="AD155" s="69">
        <f>'imported data from Web Calc'!U163</f>
        <v>0.000279476172207493</v>
      </c>
      <c r="AE155" s="69">
        <f>'imported data from Web Calc'!V163</f>
        <v>0.000558952344414986</v>
      </c>
      <c r="AF155" s="69">
        <f>'imported data from Web Calc'!W163</f>
        <v>0.000698690430518733</v>
      </c>
      <c r="AG155" s="69">
        <f>'imported data from Web Calc'!X163</f>
        <v>0.000698690430518733</v>
      </c>
      <c r="AH155" s="69">
        <f>'imported data from Web Calc'!Y163</f>
        <v>0.00279476172207493</v>
      </c>
      <c r="AI155" s="69">
        <f>'imported data from Web Calc'!Z163</f>
        <v>0.00153711894714121</v>
      </c>
      <c r="AJ155" s="69">
        <f>'imported data from Web Calc'!AA163</f>
        <v>0.000978166602726226</v>
      </c>
      <c r="AK155" s="69">
        <f>'imported data from Web Calc'!AB163</f>
        <v>0.00237554746376369</v>
      </c>
      <c r="AL155" s="69">
        <f>'imported data from Web Calc'!AC163</f>
        <v>0</v>
      </c>
      <c r="AM155" s="69">
        <f>'imported data from Web Calc'!AD163</f>
        <v>0.00083842851662248</v>
      </c>
      <c r="AN155" s="69">
        <f>'imported data from Web Calc'!AE163</f>
        <v>0.00125764277493372</v>
      </c>
      <c r="AO155" s="69">
        <f>'imported data from Web Calc'!AG163</f>
        <v>0.00083842851662248</v>
      </c>
      <c r="AP155" s="69">
        <f>'imported data from Web Calc'!AH163</f>
        <v>0.00111790468882997</v>
      </c>
      <c r="AQ155" s="69">
        <f>'imported data from Web Calc'!AI163</f>
        <v>0.000279476172207493</v>
      </c>
      <c r="AR155" s="69">
        <f>'imported data from Web Calc'!AJ163</f>
        <v>0.0062882138746686</v>
      </c>
      <c r="AS155" s="69">
        <f>'imported data from Web Calc'!AK163</f>
        <v>0.000558952344414986</v>
      </c>
      <c r="AT155" s="69">
        <f>'imported data from Web Calc'!AL163</f>
        <v>0.00041921425831124</v>
      </c>
      <c r="AU155" s="69">
        <f>'imported data from Web Calc'!AM163</f>
        <v>0.000698690430518733</v>
      </c>
      <c r="AV155" s="69">
        <f>'imported data from Web Calc'!AN163</f>
        <v>0.00265502363597119</v>
      </c>
      <c r="AW155" s="69">
        <f>'imported data from Web Calc'!AO163</f>
        <v>0.000139738086103747</v>
      </c>
      <c r="AX155" s="69">
        <f>'imported data from Web Calc'!AP163</f>
        <v>0</v>
      </c>
      <c r="AY155" s="69">
        <f>'imported data from Web Calc'!AQ163</f>
        <v>0.00139738086103747</v>
      </c>
      <c r="AZ155" s="69">
        <f>'imported data from Web Calc'!AS163</f>
        <v>0</v>
      </c>
      <c r="BA155" s="69">
        <f>'imported data from Web Calc'!AT163</f>
        <v>0.00041921425831124</v>
      </c>
      <c r="BB155" s="69">
        <f>'imported data from Web Calc'!AU163</f>
        <v>0.00111790468882997</v>
      </c>
      <c r="BC155" s="69">
        <f>'imported data from Web Calc'!AV163</f>
        <v>0.00083842851662248</v>
      </c>
      <c r="BD155" s="69">
        <f>'imported data from Web Calc'!AW163</f>
        <v>0.000279476172207493</v>
      </c>
      <c r="BE155" s="69">
        <f>'imported data from Web Calc'!AX163</f>
        <v>0.00111790468882997</v>
      </c>
      <c r="BF155" s="69">
        <f>'imported data from Web Calc'!AY163</f>
        <v>0.00153711894714121</v>
      </c>
      <c r="BG155" s="69">
        <f>'imported data from Web Calc'!AZ163</f>
        <v>0.00223580937765995</v>
      </c>
      <c r="BH155" s="69">
        <f>'imported data from Web Calc'!BA163</f>
        <v>0.00153711894714121</v>
      </c>
      <c r="BI155" s="69">
        <f>'imported data from Web Calc'!BB163</f>
        <v>0.00167685703324496</v>
      </c>
      <c r="BJ155" s="69">
        <f>'imported data from Web Calc'!BC163</f>
        <v>0.00125764277493372</v>
      </c>
      <c r="BK155" s="69">
        <f>'imported data from Web Calc'!BE163</f>
        <v>0.00041921425831124</v>
      </c>
      <c r="BL155" s="69">
        <f>'imported data from Web Calc'!BF163</f>
        <v>0</v>
      </c>
      <c r="BM155" s="69">
        <f>'imported data from Web Calc'!BG163</f>
        <v>0.00041921425831124</v>
      </c>
      <c r="BN155" s="69">
        <f>'imported data from Web Calc'!BH163</f>
        <v>0</v>
      </c>
      <c r="BO155" s="69">
        <f>'imported data from Web Calc'!BI163</f>
        <v>0.00041921425831124</v>
      </c>
      <c r="BP155" s="69">
        <f>'imported data from Web Calc'!BJ163</f>
        <v>0.00181659511934871</v>
      </c>
      <c r="BQ155" s="69">
        <f>'imported data from Web Calc'!BK163</f>
        <v>0.00335371406648992</v>
      </c>
      <c r="BR155" s="69">
        <f>'imported data from Web Calc'!BL163</f>
        <v>0.000978166602726226</v>
      </c>
      <c r="BS155" s="69">
        <f>'imported data from Web Calc'!BM163</f>
        <v>0.000139738086103747</v>
      </c>
      <c r="BT155" s="69">
        <f>'imported data from Web Calc'!BN163</f>
        <v>0</v>
      </c>
      <c r="BU155" s="69">
        <f>'imported data from Web Calc'!BO163</f>
        <v>0.000279476172207493</v>
      </c>
      <c r="BV155" s="69">
        <f>'imported data from Web Calc'!BQ163</f>
        <v>0.000558952344414986</v>
      </c>
      <c r="BW155" s="69">
        <f>'imported data from Web Calc'!BR163</f>
        <v>0.00111790468882997</v>
      </c>
      <c r="BX155" s="69">
        <f>'imported data from Web Calc'!BS163</f>
        <v>0.00251528554986744</v>
      </c>
      <c r="BY155" s="69">
        <f>'imported data from Web Calc'!BT163</f>
        <v>0.000558952344414986</v>
      </c>
      <c r="BZ155" s="69">
        <f>'imported data from Web Calc'!BU163</f>
        <v>0.00139738086103747</v>
      </c>
      <c r="CA155" s="69">
        <f>'imported data from Web Calc'!BV163</f>
        <v>0.000978166602726226</v>
      </c>
      <c r="CB155" s="69">
        <f>'imported data from Web Calc'!BW163</f>
        <v>0.00167685703324496</v>
      </c>
      <c r="CC155" s="69">
        <f>'imported data from Web Calc'!BX163</f>
        <v>0.00167685703324496</v>
      </c>
      <c r="CD155" s="69">
        <f>'imported data from Web Calc'!BY163</f>
        <v>0.00041921425831124</v>
      </c>
      <c r="CE155" s="69">
        <f>'imported data from Web Calc'!BZ163</f>
        <v>0.00041921425831124</v>
      </c>
      <c r="CF155" s="69">
        <f>'imported data from Web Calc'!CA163</f>
        <v>0.000279476172207493</v>
      </c>
      <c r="CG155" s="69">
        <f>'imported data from Web Calc'!CC163</f>
        <v>0.00251528554986744</v>
      </c>
      <c r="CH155" s="69">
        <f>'imported data from Web Calc'!CD163</f>
        <v>0.00111790468882997</v>
      </c>
      <c r="CI155" s="69">
        <f>'imported data from Web Calc'!CE163</f>
        <v>0.000558952344414986</v>
      </c>
      <c r="CJ155" s="69">
        <f>'imported data from Web Calc'!CF163</f>
        <v>0.000279476172207493</v>
      </c>
      <c r="CK155" s="69">
        <f>'imported data from Web Calc'!CG163</f>
        <v>0.00125764277493372</v>
      </c>
      <c r="CL155" s="69">
        <f>'imported data from Web Calc'!CH163</f>
        <v>0.00041921425831124</v>
      </c>
      <c r="CM155" s="69">
        <f>'imported data from Web Calc'!CI163</f>
        <v>0</v>
      </c>
      <c r="CN155" s="69">
        <f>'imported data from Web Calc'!CJ163</f>
        <v>0</v>
      </c>
      <c r="CO155" s="69">
        <f>'imported data from Web Calc'!CK163</f>
        <v>0.00544978535804612</v>
      </c>
      <c r="CP155" s="69">
        <f>'imported data from Web Calc'!CL163</f>
        <v>0.00349345215259367</v>
      </c>
      <c r="CQ155" s="69">
        <f>'imported data from Web Calc'!CM163</f>
        <v>0.00139738086103747</v>
      </c>
      <c r="CR155" s="69">
        <f>'imported data from Web Calc'!CO163</f>
        <v>0.000698690430518733</v>
      </c>
      <c r="CS155" s="69">
        <f>'imported data from Web Calc'!CP163</f>
        <v>0.00111790468882997</v>
      </c>
      <c r="CT155" s="69">
        <f>'imported data from Web Calc'!CQ163</f>
        <v>0.00223580937765995</v>
      </c>
      <c r="CU155" s="69">
        <f>'imported data from Web Calc'!CR163</f>
        <v>0.00083842851662248</v>
      </c>
      <c r="CV155" s="69">
        <f>'imported data from Web Calc'!CS163</f>
        <v>0.00167685703324496</v>
      </c>
      <c r="CW155" s="69">
        <f>'imported data from Web Calc'!CT163</f>
        <v>0.00167685703324496</v>
      </c>
      <c r="CX155" s="69">
        <f>'imported data from Web Calc'!CU163</f>
        <v>0.00167685703324496</v>
      </c>
      <c r="CY155" s="69">
        <f>'imported data from Web Calc'!CV163</f>
        <v>0.00223580937765995</v>
      </c>
      <c r="CZ155" s="69">
        <f>'imported data from Web Calc'!CW163</f>
        <v>0.00041921425831124</v>
      </c>
      <c r="DA155" s="69">
        <f>'imported data from Web Calc'!CX163</f>
        <v>0</v>
      </c>
      <c r="DB155" s="69">
        <f>'imported data from Web Calc'!CY163</f>
        <v>0.00125764277493372</v>
      </c>
      <c r="DC155" s="69">
        <f>'imported data from Web Calc'!DA163</f>
        <v>0.00083842851662248</v>
      </c>
      <c r="DD155" s="69">
        <f>'imported data from Web Calc'!DB163</f>
        <v>0.000978166602726226</v>
      </c>
      <c r="DE155" s="69">
        <f>'imported data from Web Calc'!DC163</f>
        <v>0.000279476172207493</v>
      </c>
      <c r="DF155" s="69">
        <f>'imported data from Web Calc'!DD163</f>
        <v>0</v>
      </c>
      <c r="DG155" s="69">
        <f>'imported data from Web Calc'!DE163</f>
        <v>0.00111790468882997</v>
      </c>
      <c r="DH155" s="69">
        <f>'imported data from Web Calc'!DF163</f>
        <v>0.00153711894714121</v>
      </c>
      <c r="DI155" s="81"/>
      <c r="DJ155" s="66">
        <f t="shared" si="133"/>
        <v>0.000796507090791356</v>
      </c>
      <c r="DK155" s="66">
        <f t="shared" si="142"/>
        <v>0.00135545943520634</v>
      </c>
      <c r="DL155" s="66">
        <f t="shared" si="142"/>
        <v>0.000656769004687609</v>
      </c>
      <c r="DM155" s="66">
        <f t="shared" si="142"/>
        <v>0.000517030918583863</v>
      </c>
      <c r="DN155" s="66">
        <f t="shared" si="144"/>
        <v>9.78166602726226e-5</v>
      </c>
      <c r="DO155" s="66">
        <f t="shared" si="144"/>
        <v>0.00149519752131009</v>
      </c>
      <c r="DP155" s="66">
        <f t="shared" si="144"/>
        <v>0.000656769004687609</v>
      </c>
      <c r="DQ155" s="66">
        <f t="shared" si="144"/>
        <v>9.78166602726226e-5</v>
      </c>
      <c r="DR155" s="66">
        <f t="shared" si="144"/>
        <v>0.0012157213491026</v>
      </c>
      <c r="DS155" s="66">
        <f t="shared" si="144"/>
        <v>0.000936245176895102</v>
      </c>
      <c r="DT155" s="66">
        <f t="shared" si="144"/>
        <v>0.00135545943520634</v>
      </c>
      <c r="DU155" s="66">
        <f t="shared" si="144"/>
        <v>0.00275284029624381</v>
      </c>
      <c r="DV155" s="66">
        <f t="shared" si="144"/>
        <v>9.78166602726226e-5</v>
      </c>
      <c r="DW155" s="66">
        <f t="shared" si="144"/>
        <v>0.000237554746376369</v>
      </c>
      <c r="DX155" s="66">
        <f t="shared" si="144"/>
        <v>0.0012157213491026</v>
      </c>
      <c r="DY155" s="66">
        <f t="shared" si="144"/>
        <v>0.000237554746376369</v>
      </c>
      <c r="DZ155" s="66">
        <f t="shared" si="144"/>
        <v>0.000517030918583863</v>
      </c>
      <c r="EA155" s="66">
        <f t="shared" si="144"/>
        <v>0.000656769004687609</v>
      </c>
      <c r="EB155" s="66">
        <f t="shared" si="144"/>
        <v>0.000656769004687609</v>
      </c>
      <c r="EC155" s="66">
        <f t="shared" si="146"/>
        <v>0.00275284029624381</v>
      </c>
      <c r="ED155" s="66">
        <f t="shared" si="146"/>
        <v>0.00149519752131009</v>
      </c>
      <c r="EE155" s="66">
        <f t="shared" si="146"/>
        <v>0.000936245176895102</v>
      </c>
      <c r="EF155" s="66">
        <f t="shared" si="146"/>
        <v>0.00233362603793257</v>
      </c>
      <c r="EG155" s="66">
        <f t="shared" si="146"/>
        <v>0</v>
      </c>
      <c r="EH155" s="66">
        <f t="shared" si="146"/>
        <v>0.000796507090791356</v>
      </c>
      <c r="EI155" s="66">
        <f t="shared" si="146"/>
        <v>0.0012157213491026</v>
      </c>
      <c r="EJ155" s="66">
        <f t="shared" si="146"/>
        <v>0.000796507090791356</v>
      </c>
      <c r="EK155" s="66">
        <f t="shared" si="146"/>
        <v>0.00107598326299885</v>
      </c>
      <c r="EL155" s="66">
        <f t="shared" si="146"/>
        <v>0.000237554746376369</v>
      </c>
      <c r="EM155" s="66">
        <f t="shared" si="146"/>
        <v>0.00624629244883747</v>
      </c>
      <c r="EN155" s="66">
        <f t="shared" si="146"/>
        <v>0.000517030918583863</v>
      </c>
      <c r="EO155" s="66">
        <f t="shared" si="146"/>
        <v>0.000377292832480116</v>
      </c>
      <c r="EP155" s="66">
        <f t="shared" si="146"/>
        <v>0.000656769004687609</v>
      </c>
      <c r="EQ155" s="66">
        <f t="shared" si="146"/>
        <v>0.00261310221014006</v>
      </c>
      <c r="ER155" s="66">
        <f t="shared" si="146"/>
        <v>9.78166602726226e-5</v>
      </c>
      <c r="ES155" s="66">
        <f t="shared" si="146"/>
        <v>0</v>
      </c>
      <c r="ET155" s="66">
        <f t="shared" si="146"/>
        <v>0.00135545943520634</v>
      </c>
      <c r="EU155" s="66">
        <f t="shared" si="146"/>
        <v>0</v>
      </c>
      <c r="EV155" s="66">
        <f t="shared" si="146"/>
        <v>0.000377292832480116</v>
      </c>
      <c r="EW155" s="66">
        <f t="shared" si="146"/>
        <v>0.00107598326299885</v>
      </c>
      <c r="EX155" s="66">
        <f t="shared" si="146"/>
        <v>0.000796507090791356</v>
      </c>
      <c r="EY155" s="66">
        <f t="shared" si="146"/>
        <v>0.000237554746376369</v>
      </c>
      <c r="EZ155" s="66">
        <f t="shared" si="146"/>
        <v>0.00107598326299885</v>
      </c>
      <c r="FA155" s="66">
        <f t="shared" si="146"/>
        <v>0.00149519752131009</v>
      </c>
      <c r="FB155" s="66">
        <f t="shared" si="146"/>
        <v>0.00219388795182882</v>
      </c>
      <c r="FC155" s="66">
        <f t="shared" si="146"/>
        <v>0.00149519752131009</v>
      </c>
      <c r="FD155" s="66">
        <f t="shared" si="146"/>
        <v>0.00163493560741384</v>
      </c>
      <c r="FE155" s="66">
        <f t="shared" si="146"/>
        <v>0.0012157213491026</v>
      </c>
      <c r="FF155" s="66">
        <f t="shared" si="146"/>
        <v>0.000377292832480116</v>
      </c>
      <c r="FG155" s="66">
        <f t="shared" si="145"/>
        <v>0</v>
      </c>
      <c r="FH155" s="66">
        <f t="shared" si="145"/>
        <v>0.000377292832480116</v>
      </c>
      <c r="FI155" s="66">
        <f t="shared" si="145"/>
        <v>0</v>
      </c>
      <c r="FJ155" s="66">
        <f t="shared" si="145"/>
        <v>0.000377292832480116</v>
      </c>
      <c r="FK155" s="66">
        <f t="shared" si="145"/>
        <v>0.00177467369351758</v>
      </c>
      <c r="FL155" s="66">
        <f t="shared" si="145"/>
        <v>0.00331179264065879</v>
      </c>
      <c r="FM155" s="66">
        <f t="shared" si="145"/>
        <v>0.000936245176895102</v>
      </c>
      <c r="FN155" s="66">
        <f t="shared" si="145"/>
        <v>9.78166602726226e-5</v>
      </c>
      <c r="FO155" s="66">
        <f t="shared" si="145"/>
        <v>0</v>
      </c>
      <c r="FP155" s="66">
        <f t="shared" si="145"/>
        <v>0.000237554746376369</v>
      </c>
      <c r="FQ155" s="66">
        <f t="shared" si="145"/>
        <v>0.000517030918583863</v>
      </c>
      <c r="FR155" s="66">
        <f t="shared" si="145"/>
        <v>0.00107598326299885</v>
      </c>
      <c r="FS155" s="66">
        <f t="shared" si="145"/>
        <v>0.00247336412403631</v>
      </c>
      <c r="FT155" s="66">
        <f t="shared" si="145"/>
        <v>0.000517030918583863</v>
      </c>
      <c r="FU155" s="66">
        <f t="shared" si="145"/>
        <v>0.00135545943520634</v>
      </c>
      <c r="FV155" s="66">
        <f t="shared" si="137"/>
        <v>0.000936245176895102</v>
      </c>
      <c r="FW155" s="66">
        <f t="shared" ref="FW155:GM157" si="148">IF(CB155-$N155&gt;0,CB155-$N155,0)</f>
        <v>0.00163493560741384</v>
      </c>
      <c r="FX155" s="66">
        <f t="shared" si="148"/>
        <v>0.00163493560741384</v>
      </c>
      <c r="FY155" s="66">
        <f t="shared" si="148"/>
        <v>0.000377292832480116</v>
      </c>
      <c r="FZ155" s="66">
        <f t="shared" si="148"/>
        <v>0.000377292832480116</v>
      </c>
      <c r="GA155" s="66">
        <f t="shared" si="148"/>
        <v>0.000237554746376369</v>
      </c>
      <c r="GB155" s="66">
        <f t="shared" si="148"/>
        <v>0.00247336412403631</v>
      </c>
      <c r="GC155" s="66">
        <f t="shared" si="148"/>
        <v>0.00107598326299885</v>
      </c>
      <c r="GD155" s="66">
        <f t="shared" si="148"/>
        <v>0.000517030918583863</v>
      </c>
      <c r="GE155" s="66">
        <f t="shared" si="148"/>
        <v>0.000237554746376369</v>
      </c>
      <c r="GF155" s="66">
        <f t="shared" si="148"/>
        <v>0.0012157213491026</v>
      </c>
      <c r="GG155" s="66">
        <f t="shared" si="148"/>
        <v>0.000377292832480116</v>
      </c>
      <c r="GH155" s="66">
        <f t="shared" si="148"/>
        <v>0</v>
      </c>
      <c r="GI155" s="66">
        <f t="shared" si="148"/>
        <v>0</v>
      </c>
      <c r="GJ155" s="66">
        <f t="shared" si="148"/>
        <v>0.00540786393221499</v>
      </c>
      <c r="GK155" s="66">
        <f t="shared" si="148"/>
        <v>0.00345153072676254</v>
      </c>
      <c r="GL155" s="66">
        <f t="shared" si="148"/>
        <v>0.00135545943520634</v>
      </c>
      <c r="GM155" s="66">
        <f t="shared" si="148"/>
        <v>0.000656769004687609</v>
      </c>
      <c r="GN155" s="66">
        <f t="shared" si="147"/>
        <v>0.00107598326299885</v>
      </c>
      <c r="GO155" s="66">
        <f t="shared" si="147"/>
        <v>0.00219388795182882</v>
      </c>
      <c r="GP155" s="66">
        <f t="shared" si="147"/>
        <v>0.000796507090791356</v>
      </c>
      <c r="GQ155" s="66">
        <f t="shared" si="147"/>
        <v>0.00163493560741384</v>
      </c>
      <c r="GR155" s="66">
        <f t="shared" si="147"/>
        <v>0.00163493560741384</v>
      </c>
      <c r="GS155" s="66">
        <f t="shared" si="147"/>
        <v>0.00163493560741384</v>
      </c>
      <c r="GT155" s="66">
        <f t="shared" si="147"/>
        <v>0.00219388795182882</v>
      </c>
      <c r="GU155" s="66">
        <f t="shared" si="147"/>
        <v>0.000377292832480116</v>
      </c>
      <c r="GV155" s="66">
        <f t="shared" si="147"/>
        <v>0</v>
      </c>
      <c r="GW155" s="66">
        <f t="shared" si="147"/>
        <v>0.0012157213491026</v>
      </c>
      <c r="GX155" s="66">
        <f t="shared" si="147"/>
        <v>0.000796507090791356</v>
      </c>
      <c r="GY155" s="66">
        <f t="shared" si="147"/>
        <v>0.000936245176895102</v>
      </c>
      <c r="GZ155" s="66">
        <f t="shared" si="147"/>
        <v>0.000237554746376369</v>
      </c>
      <c r="HA155" s="66">
        <f t="shared" si="147"/>
        <v>0</v>
      </c>
      <c r="HB155" s="66">
        <f t="shared" si="147"/>
        <v>0.00107598326299885</v>
      </c>
      <c r="HC155" s="66">
        <f t="shared" si="147"/>
        <v>0.00149519752131009</v>
      </c>
      <c r="HD155" s="66"/>
    </row>
    <row r="156" spans="1:212">
      <c r="A156">
        <f>'imported data from Web Calc'!A164</f>
        <v>898.6</v>
      </c>
      <c r="B156" t="str">
        <f>'imported data from Web Calc'!B164</f>
        <v>C50H92O10PN</v>
      </c>
      <c r="C156" s="61" t="str">
        <f>'imported data from Web Calc'!C164</f>
        <v>PS(44:3)</v>
      </c>
      <c r="D156" s="69">
        <f>'imported data from Web Calc'!H164</f>
        <v>0</v>
      </c>
      <c r="E156" s="69">
        <f>'imported data from Web Calc'!T164</f>
        <v>0</v>
      </c>
      <c r="F156" s="69">
        <f>'imported data from Web Calc'!AF164</f>
        <v>0</v>
      </c>
      <c r="G156" s="69">
        <f>'imported data from Web Calc'!AR164</f>
        <v>0</v>
      </c>
      <c r="H156" s="69">
        <f>'imported data from Web Calc'!BD164</f>
        <v>0</v>
      </c>
      <c r="I156" s="69">
        <f>'imported data from Web Calc'!BP164</f>
        <v>0</v>
      </c>
      <c r="J156" s="69">
        <f>'imported data from Web Calc'!CB164</f>
        <v>0</v>
      </c>
      <c r="K156" s="69">
        <f>'imported data from Web Calc'!CN164</f>
        <v>0</v>
      </c>
      <c r="L156" s="69">
        <f>'imported data from Web Calc'!CZ164</f>
        <v>0</v>
      </c>
      <c r="M156" s="69">
        <f>'imported data from Web Calc'!DG164</f>
        <v>0</v>
      </c>
      <c r="N156" s="78">
        <f t="shared" si="136"/>
        <v>0</v>
      </c>
      <c r="O156" s="69">
        <f>'imported data from Web Calc'!D164</f>
        <v>0</v>
      </c>
      <c r="P156" s="69">
        <f>'imported data from Web Calc'!E164</f>
        <v>0.000139738086103747</v>
      </c>
      <c r="Q156" s="69">
        <f>'imported data from Web Calc'!F164</f>
        <v>0.000139738086103747</v>
      </c>
      <c r="R156" s="69">
        <f>'imported data from Web Calc'!G164</f>
        <v>0.000139738086103747</v>
      </c>
      <c r="S156" s="69">
        <f>'imported data from Web Calc'!I164</f>
        <v>0.000558952344414986</v>
      </c>
      <c r="T156" s="69">
        <f>'imported data from Web Calc'!J164</f>
        <v>0.000279476172207493</v>
      </c>
      <c r="U156" s="69">
        <f>'imported data from Web Calc'!K164</f>
        <v>0</v>
      </c>
      <c r="V156" s="69">
        <f>'imported data from Web Calc'!L164</f>
        <v>0</v>
      </c>
      <c r="W156" s="69">
        <f>'imported data from Web Calc'!M164</f>
        <v>0.000139738086103747</v>
      </c>
      <c r="X156" s="69">
        <f>'imported data from Web Calc'!N164</f>
        <v>0.000139738086103747</v>
      </c>
      <c r="Y156" s="69">
        <f>'imported data from Web Calc'!O164</f>
        <v>0.000139738086103747</v>
      </c>
      <c r="Z156" s="69">
        <f>'imported data from Web Calc'!P164</f>
        <v>0.000139738086103747</v>
      </c>
      <c r="AA156" s="69">
        <f>'imported data from Web Calc'!Q164</f>
        <v>0</v>
      </c>
      <c r="AB156" s="69">
        <f>'imported data from Web Calc'!R164</f>
        <v>0</v>
      </c>
      <c r="AC156" s="69">
        <f>'imported data from Web Calc'!S164</f>
        <v>0</v>
      </c>
      <c r="AD156" s="69">
        <f>'imported data from Web Calc'!U164</f>
        <v>0.000139738086103747</v>
      </c>
      <c r="AE156" s="69">
        <f>'imported data from Web Calc'!V164</f>
        <v>0</v>
      </c>
      <c r="AF156" s="69">
        <f>'imported data from Web Calc'!W164</f>
        <v>0</v>
      </c>
      <c r="AG156" s="69">
        <f>'imported data from Web Calc'!X164</f>
        <v>0</v>
      </c>
      <c r="AH156" s="69">
        <f>'imported data from Web Calc'!Y164</f>
        <v>0.000139738086103747</v>
      </c>
      <c r="AI156" s="69">
        <f>'imported data from Web Calc'!Z164</f>
        <v>0</v>
      </c>
      <c r="AJ156" s="69">
        <f>'imported data from Web Calc'!AA164</f>
        <v>0.000279476172207493</v>
      </c>
      <c r="AK156" s="69">
        <f>'imported data from Web Calc'!AB164</f>
        <v>0.000279476172207493</v>
      </c>
      <c r="AL156" s="69">
        <f>'imported data from Web Calc'!AC164</f>
        <v>0</v>
      </c>
      <c r="AM156" s="69">
        <f>'imported data from Web Calc'!AD164</f>
        <v>0</v>
      </c>
      <c r="AN156" s="69">
        <f>'imported data from Web Calc'!AE164</f>
        <v>0.000139738086103747</v>
      </c>
      <c r="AO156" s="69">
        <f>'imported data from Web Calc'!AG164</f>
        <v>0.000139738086103747</v>
      </c>
      <c r="AP156" s="69">
        <f>'imported data from Web Calc'!AH164</f>
        <v>0</v>
      </c>
      <c r="AQ156" s="69">
        <f>'imported data from Web Calc'!AI164</f>
        <v>0.000139738086103747</v>
      </c>
      <c r="AR156" s="69">
        <f>'imported data from Web Calc'!AJ164</f>
        <v>0.000698690430518733</v>
      </c>
      <c r="AS156" s="69">
        <f>'imported data from Web Calc'!AK164</f>
        <v>0.000139738086103747</v>
      </c>
      <c r="AT156" s="69">
        <f>'imported data from Web Calc'!AL164</f>
        <v>0.000139738086103747</v>
      </c>
      <c r="AU156" s="69">
        <f>'imported data from Web Calc'!AM164</f>
        <v>0</v>
      </c>
      <c r="AV156" s="69">
        <f>'imported data from Web Calc'!AN164</f>
        <v>0.000139738086103747</v>
      </c>
      <c r="AW156" s="69">
        <f>'imported data from Web Calc'!AO164</f>
        <v>0</v>
      </c>
      <c r="AX156" s="69">
        <f>'imported data from Web Calc'!AP164</f>
        <v>0</v>
      </c>
      <c r="AY156" s="69">
        <f>'imported data from Web Calc'!AQ164</f>
        <v>0.000139738086103747</v>
      </c>
      <c r="AZ156" s="69">
        <f>'imported data from Web Calc'!AS164</f>
        <v>0.000139738086103747</v>
      </c>
      <c r="BA156" s="69">
        <f>'imported data from Web Calc'!AT164</f>
        <v>0</v>
      </c>
      <c r="BB156" s="69">
        <f>'imported data from Web Calc'!AU164</f>
        <v>0.000139738086103747</v>
      </c>
      <c r="BC156" s="69">
        <f>'imported data from Web Calc'!AV164</f>
        <v>0</v>
      </c>
      <c r="BD156" s="69">
        <f>'imported data from Web Calc'!AW164</f>
        <v>0</v>
      </c>
      <c r="BE156" s="69">
        <f>'imported data from Web Calc'!AX164</f>
        <v>0.000279476172207493</v>
      </c>
      <c r="BF156" s="69">
        <f>'imported data from Web Calc'!AY164</f>
        <v>0.000279476172207493</v>
      </c>
      <c r="BG156" s="69">
        <f>'imported data from Web Calc'!AZ164</f>
        <v>0.00041921425831124</v>
      </c>
      <c r="BH156" s="69">
        <f>'imported data from Web Calc'!BA164</f>
        <v>0</v>
      </c>
      <c r="BI156" s="69">
        <f>'imported data from Web Calc'!BB164</f>
        <v>0.000279476172207493</v>
      </c>
      <c r="BJ156" s="69">
        <f>'imported data from Web Calc'!BC164</f>
        <v>0</v>
      </c>
      <c r="BK156" s="69">
        <f>'imported data from Web Calc'!BE164</f>
        <v>0.000139738086103747</v>
      </c>
      <c r="BL156" s="69">
        <f>'imported data from Web Calc'!BF164</f>
        <v>0.000139738086103747</v>
      </c>
      <c r="BM156" s="69">
        <f>'imported data from Web Calc'!BG164</f>
        <v>0</v>
      </c>
      <c r="BN156" s="69">
        <f>'imported data from Web Calc'!BH164</f>
        <v>0</v>
      </c>
      <c r="BO156" s="69">
        <f>'imported data from Web Calc'!BI164</f>
        <v>0.000139738086103747</v>
      </c>
      <c r="BP156" s="69">
        <f>'imported data from Web Calc'!BJ164</f>
        <v>0.000279476172207493</v>
      </c>
      <c r="BQ156" s="69">
        <f>'imported data from Web Calc'!BK164</f>
        <v>0</v>
      </c>
      <c r="BR156" s="69">
        <f>'imported data from Web Calc'!BL164</f>
        <v>0</v>
      </c>
      <c r="BS156" s="69">
        <f>'imported data from Web Calc'!BM164</f>
        <v>0</v>
      </c>
      <c r="BT156" s="69">
        <f>'imported data from Web Calc'!BN164</f>
        <v>0</v>
      </c>
      <c r="BU156" s="69">
        <f>'imported data from Web Calc'!BO164</f>
        <v>0</v>
      </c>
      <c r="BV156" s="69">
        <f>'imported data from Web Calc'!BQ164</f>
        <v>0</v>
      </c>
      <c r="BW156" s="69">
        <f>'imported data from Web Calc'!BR164</f>
        <v>0.000139738086103747</v>
      </c>
      <c r="BX156" s="69">
        <f>'imported data from Web Calc'!BS164</f>
        <v>0.000558952344414986</v>
      </c>
      <c r="BY156" s="69">
        <f>'imported data from Web Calc'!BT164</f>
        <v>0.000558952344414986</v>
      </c>
      <c r="BZ156" s="69">
        <f>'imported data from Web Calc'!BU164</f>
        <v>0.000139738086103747</v>
      </c>
      <c r="CA156" s="69">
        <f>'imported data from Web Calc'!BV164</f>
        <v>0.000139738086103747</v>
      </c>
      <c r="CB156" s="69">
        <f>'imported data from Web Calc'!BW164</f>
        <v>0.000139738086103747</v>
      </c>
      <c r="CC156" s="69">
        <f>'imported data from Web Calc'!BX164</f>
        <v>0.000139738086103747</v>
      </c>
      <c r="CD156" s="69">
        <f>'imported data from Web Calc'!BY164</f>
        <v>0</v>
      </c>
      <c r="CE156" s="69">
        <f>'imported data from Web Calc'!BZ164</f>
        <v>0</v>
      </c>
      <c r="CF156" s="69">
        <f>'imported data from Web Calc'!CA164</f>
        <v>0</v>
      </c>
      <c r="CG156" s="69">
        <f>'imported data from Web Calc'!CC164</f>
        <v>0.00083842851662248</v>
      </c>
      <c r="CH156" s="69">
        <f>'imported data from Web Calc'!CD164</f>
        <v>0</v>
      </c>
      <c r="CI156" s="69">
        <f>'imported data from Web Calc'!CE164</f>
        <v>0</v>
      </c>
      <c r="CJ156" s="69">
        <f>'imported data from Web Calc'!CF164</f>
        <v>0.000139738086103747</v>
      </c>
      <c r="CK156" s="69">
        <f>'imported data from Web Calc'!CG164</f>
        <v>0.000139738086103747</v>
      </c>
      <c r="CL156" s="69">
        <f>'imported data from Web Calc'!CH164</f>
        <v>0.000139738086103747</v>
      </c>
      <c r="CM156" s="69">
        <f>'imported data from Web Calc'!CI164</f>
        <v>0</v>
      </c>
      <c r="CN156" s="69">
        <f>'imported data from Web Calc'!CJ164</f>
        <v>0</v>
      </c>
      <c r="CO156" s="69">
        <f>'imported data from Web Calc'!CK164</f>
        <v>0.000698690430518733</v>
      </c>
      <c r="CP156" s="69">
        <f>'imported data from Web Calc'!CL164</f>
        <v>0.000139738086103747</v>
      </c>
      <c r="CQ156" s="69">
        <f>'imported data from Web Calc'!CM164</f>
        <v>0.000139738086103747</v>
      </c>
      <c r="CR156" s="69">
        <f>'imported data from Web Calc'!CO164</f>
        <v>0</v>
      </c>
      <c r="CS156" s="69">
        <f>'imported data from Web Calc'!CP164</f>
        <v>0.000139738086103747</v>
      </c>
      <c r="CT156" s="69">
        <f>'imported data from Web Calc'!CQ164</f>
        <v>0.000279476172207493</v>
      </c>
      <c r="CU156" s="69">
        <f>'imported data from Web Calc'!CR164</f>
        <v>0</v>
      </c>
      <c r="CV156" s="69">
        <f>'imported data from Web Calc'!CS164</f>
        <v>0.00041921425831124</v>
      </c>
      <c r="CW156" s="69">
        <f>'imported data from Web Calc'!CT164</f>
        <v>0.000139738086103747</v>
      </c>
      <c r="CX156" s="69">
        <f>'imported data from Web Calc'!CU164</f>
        <v>0.000978166602726226</v>
      </c>
      <c r="CY156" s="69">
        <f>'imported data from Web Calc'!CV164</f>
        <v>0.000698690430518733</v>
      </c>
      <c r="CZ156" s="69">
        <f>'imported data from Web Calc'!CW164</f>
        <v>0</v>
      </c>
      <c r="DA156" s="69">
        <f>'imported data from Web Calc'!CX164</f>
        <v>0</v>
      </c>
      <c r="DB156" s="69">
        <f>'imported data from Web Calc'!CY164</f>
        <v>0</v>
      </c>
      <c r="DC156" s="69">
        <f>'imported data from Web Calc'!DA164</f>
        <v>0.000279476172207493</v>
      </c>
      <c r="DD156" s="69">
        <f>'imported data from Web Calc'!DB164</f>
        <v>0</v>
      </c>
      <c r="DE156" s="69">
        <f>'imported data from Web Calc'!DC164</f>
        <v>0</v>
      </c>
      <c r="DF156" s="69">
        <f>'imported data from Web Calc'!DD164</f>
        <v>0</v>
      </c>
      <c r="DG156" s="69">
        <f>'imported data from Web Calc'!DE164</f>
        <v>0</v>
      </c>
      <c r="DH156" s="69">
        <f>'imported data from Web Calc'!DF164</f>
        <v>0</v>
      </c>
      <c r="DI156" s="81"/>
      <c r="DJ156" s="66">
        <f t="shared" si="133"/>
        <v>0</v>
      </c>
      <c r="DK156" s="66">
        <f t="shared" si="142"/>
        <v>0.000139738086103747</v>
      </c>
      <c r="DL156" s="66">
        <f t="shared" si="142"/>
        <v>0.000139738086103747</v>
      </c>
      <c r="DM156" s="66">
        <f t="shared" si="142"/>
        <v>0.000139738086103747</v>
      </c>
      <c r="DN156" s="66">
        <f t="shared" si="144"/>
        <v>0.000558952344414986</v>
      </c>
      <c r="DO156" s="66">
        <f t="shared" si="144"/>
        <v>0.000279476172207493</v>
      </c>
      <c r="DP156" s="66">
        <f t="shared" si="144"/>
        <v>0</v>
      </c>
      <c r="DQ156" s="66">
        <f t="shared" si="144"/>
        <v>0</v>
      </c>
      <c r="DR156" s="66">
        <f t="shared" si="144"/>
        <v>0.000139738086103747</v>
      </c>
      <c r="DS156" s="66">
        <f t="shared" si="144"/>
        <v>0.000139738086103747</v>
      </c>
      <c r="DT156" s="66">
        <f t="shared" si="144"/>
        <v>0.000139738086103747</v>
      </c>
      <c r="DU156" s="66">
        <f t="shared" si="144"/>
        <v>0.000139738086103747</v>
      </c>
      <c r="DV156" s="66">
        <f t="shared" si="144"/>
        <v>0</v>
      </c>
      <c r="DW156" s="66">
        <f t="shared" si="144"/>
        <v>0</v>
      </c>
      <c r="DX156" s="66">
        <f t="shared" si="144"/>
        <v>0</v>
      </c>
      <c r="DY156" s="66">
        <f t="shared" si="144"/>
        <v>0.000139738086103747</v>
      </c>
      <c r="DZ156" s="66">
        <f t="shared" si="144"/>
        <v>0</v>
      </c>
      <c r="EA156" s="66">
        <f t="shared" si="144"/>
        <v>0</v>
      </c>
      <c r="EB156" s="66">
        <f t="shared" si="144"/>
        <v>0</v>
      </c>
      <c r="EC156" s="66">
        <f t="shared" si="146"/>
        <v>0.000139738086103747</v>
      </c>
      <c r="ED156" s="66">
        <f t="shared" si="146"/>
        <v>0</v>
      </c>
      <c r="EE156" s="66">
        <f t="shared" si="146"/>
        <v>0.000279476172207493</v>
      </c>
      <c r="EF156" s="66">
        <f t="shared" si="146"/>
        <v>0.000279476172207493</v>
      </c>
      <c r="EG156" s="66">
        <f t="shared" si="146"/>
        <v>0</v>
      </c>
      <c r="EH156" s="66">
        <f t="shared" si="146"/>
        <v>0</v>
      </c>
      <c r="EI156" s="66">
        <f t="shared" si="146"/>
        <v>0.000139738086103747</v>
      </c>
      <c r="EJ156" s="66">
        <f t="shared" si="146"/>
        <v>0.000139738086103747</v>
      </c>
      <c r="EK156" s="66">
        <f t="shared" si="146"/>
        <v>0</v>
      </c>
      <c r="EL156" s="66">
        <f t="shared" si="146"/>
        <v>0.000139738086103747</v>
      </c>
      <c r="EM156" s="66">
        <f t="shared" si="146"/>
        <v>0.000698690430518733</v>
      </c>
      <c r="EN156" s="66">
        <f t="shared" si="146"/>
        <v>0.000139738086103747</v>
      </c>
      <c r="EO156" s="66">
        <f t="shared" si="146"/>
        <v>0.000139738086103747</v>
      </c>
      <c r="EP156" s="66">
        <f t="shared" si="146"/>
        <v>0</v>
      </c>
      <c r="EQ156" s="66">
        <f t="shared" si="146"/>
        <v>0.000139738086103747</v>
      </c>
      <c r="ER156" s="66">
        <f t="shared" si="146"/>
        <v>0</v>
      </c>
      <c r="ES156" s="66">
        <f t="shared" si="146"/>
        <v>0</v>
      </c>
      <c r="ET156" s="66">
        <f t="shared" si="146"/>
        <v>0.000139738086103747</v>
      </c>
      <c r="EU156" s="66">
        <f t="shared" si="146"/>
        <v>0.000139738086103747</v>
      </c>
      <c r="EV156" s="66">
        <f t="shared" si="146"/>
        <v>0</v>
      </c>
      <c r="EW156" s="66">
        <f t="shared" si="146"/>
        <v>0.000139738086103747</v>
      </c>
      <c r="EX156" s="66">
        <f t="shared" si="146"/>
        <v>0</v>
      </c>
      <c r="EY156" s="66">
        <f t="shared" si="146"/>
        <v>0</v>
      </c>
      <c r="EZ156" s="66">
        <f t="shared" si="146"/>
        <v>0.000279476172207493</v>
      </c>
      <c r="FA156" s="66">
        <f t="shared" si="146"/>
        <v>0.000279476172207493</v>
      </c>
      <c r="FB156" s="66">
        <f t="shared" si="146"/>
        <v>0.00041921425831124</v>
      </c>
      <c r="FC156" s="66">
        <f t="shared" si="146"/>
        <v>0</v>
      </c>
      <c r="FD156" s="66">
        <f t="shared" si="146"/>
        <v>0.000279476172207493</v>
      </c>
      <c r="FE156" s="66">
        <f t="shared" si="146"/>
        <v>0</v>
      </c>
      <c r="FF156" s="66">
        <f t="shared" si="146"/>
        <v>0.000139738086103747</v>
      </c>
      <c r="FG156" s="66">
        <f t="shared" si="145"/>
        <v>0.000139738086103747</v>
      </c>
      <c r="FH156" s="66">
        <f t="shared" si="145"/>
        <v>0</v>
      </c>
      <c r="FI156" s="66">
        <f t="shared" si="145"/>
        <v>0</v>
      </c>
      <c r="FJ156" s="66">
        <f t="shared" si="145"/>
        <v>0.000139738086103747</v>
      </c>
      <c r="FK156" s="66">
        <f t="shared" si="145"/>
        <v>0.000279476172207493</v>
      </c>
      <c r="FL156" s="66">
        <f t="shared" si="145"/>
        <v>0</v>
      </c>
      <c r="FM156" s="66">
        <f t="shared" si="145"/>
        <v>0</v>
      </c>
      <c r="FN156" s="66">
        <f t="shared" si="145"/>
        <v>0</v>
      </c>
      <c r="FO156" s="66">
        <f t="shared" si="145"/>
        <v>0</v>
      </c>
      <c r="FP156" s="66">
        <f t="shared" si="145"/>
        <v>0</v>
      </c>
      <c r="FQ156" s="66">
        <f t="shared" si="145"/>
        <v>0</v>
      </c>
      <c r="FR156" s="66">
        <f t="shared" si="145"/>
        <v>0.000139738086103747</v>
      </c>
      <c r="FS156" s="66">
        <f t="shared" si="145"/>
        <v>0.000558952344414986</v>
      </c>
      <c r="FT156" s="66">
        <f t="shared" si="145"/>
        <v>0.000558952344414986</v>
      </c>
      <c r="FU156" s="66">
        <f t="shared" si="145"/>
        <v>0.000139738086103747</v>
      </c>
      <c r="FV156" s="66">
        <f t="shared" si="137"/>
        <v>0.000139738086103747</v>
      </c>
      <c r="FW156" s="66">
        <f t="shared" si="148"/>
        <v>0.000139738086103747</v>
      </c>
      <c r="FX156" s="66">
        <f t="shared" si="148"/>
        <v>0.000139738086103747</v>
      </c>
      <c r="FY156" s="66">
        <f t="shared" si="148"/>
        <v>0</v>
      </c>
      <c r="FZ156" s="66">
        <f t="shared" si="148"/>
        <v>0</v>
      </c>
      <c r="GA156" s="66">
        <f t="shared" si="148"/>
        <v>0</v>
      </c>
      <c r="GB156" s="66">
        <f t="shared" si="148"/>
        <v>0.00083842851662248</v>
      </c>
      <c r="GC156" s="66">
        <f t="shared" si="148"/>
        <v>0</v>
      </c>
      <c r="GD156" s="66">
        <f t="shared" si="148"/>
        <v>0</v>
      </c>
      <c r="GE156" s="66">
        <f t="shared" si="148"/>
        <v>0.000139738086103747</v>
      </c>
      <c r="GF156" s="66">
        <f t="shared" si="148"/>
        <v>0.000139738086103747</v>
      </c>
      <c r="GG156" s="66">
        <f t="shared" si="148"/>
        <v>0.000139738086103747</v>
      </c>
      <c r="GH156" s="66">
        <f t="shared" si="148"/>
        <v>0</v>
      </c>
      <c r="GI156" s="66">
        <f t="shared" si="148"/>
        <v>0</v>
      </c>
      <c r="GJ156" s="66">
        <f t="shared" si="148"/>
        <v>0.000698690430518733</v>
      </c>
      <c r="GK156" s="66">
        <f t="shared" si="148"/>
        <v>0.000139738086103747</v>
      </c>
      <c r="GL156" s="66">
        <f t="shared" si="148"/>
        <v>0.000139738086103747</v>
      </c>
      <c r="GM156" s="66">
        <f t="shared" si="148"/>
        <v>0</v>
      </c>
      <c r="GN156" s="66">
        <f t="shared" si="147"/>
        <v>0.000139738086103747</v>
      </c>
      <c r="GO156" s="66">
        <f t="shared" si="147"/>
        <v>0.000279476172207493</v>
      </c>
      <c r="GP156" s="66">
        <f t="shared" si="147"/>
        <v>0</v>
      </c>
      <c r="GQ156" s="66">
        <f t="shared" si="147"/>
        <v>0.00041921425831124</v>
      </c>
      <c r="GR156" s="66">
        <f t="shared" si="147"/>
        <v>0.000139738086103747</v>
      </c>
      <c r="GS156" s="66">
        <f t="shared" si="147"/>
        <v>0.000978166602726226</v>
      </c>
      <c r="GT156" s="66">
        <f t="shared" si="147"/>
        <v>0.000698690430518733</v>
      </c>
      <c r="GU156" s="66">
        <f t="shared" si="147"/>
        <v>0</v>
      </c>
      <c r="GV156" s="66">
        <f t="shared" si="147"/>
        <v>0</v>
      </c>
      <c r="GW156" s="66">
        <f t="shared" si="147"/>
        <v>0</v>
      </c>
      <c r="GX156" s="66">
        <f t="shared" si="147"/>
        <v>0.000279476172207493</v>
      </c>
      <c r="GY156" s="66">
        <f t="shared" si="147"/>
        <v>0</v>
      </c>
      <c r="GZ156" s="66">
        <f t="shared" si="147"/>
        <v>0</v>
      </c>
      <c r="HA156" s="66">
        <f t="shared" si="147"/>
        <v>0</v>
      </c>
      <c r="HB156" s="66">
        <f t="shared" si="147"/>
        <v>0</v>
      </c>
      <c r="HC156" s="66">
        <f t="shared" si="147"/>
        <v>0</v>
      </c>
      <c r="HD156" s="66"/>
    </row>
    <row r="157" spans="1:212">
      <c r="A157">
        <f>'imported data from Web Calc'!A165</f>
        <v>900.7</v>
      </c>
      <c r="B157" t="str">
        <f>'imported data from Web Calc'!B165</f>
        <v>C50H94O10PN</v>
      </c>
      <c r="C157" s="61" t="str">
        <f>'imported data from Web Calc'!C165</f>
        <v>PS(44:2)</v>
      </c>
      <c r="D157" s="69">
        <f>'imported data from Web Calc'!H165</f>
        <v>0</v>
      </c>
      <c r="E157" s="69">
        <f>'imported data from Web Calc'!T165</f>
        <v>0</v>
      </c>
      <c r="F157" s="69">
        <f>'imported data from Web Calc'!AF165</f>
        <v>0</v>
      </c>
      <c r="G157" s="69">
        <f>'imported data from Web Calc'!AR165</f>
        <v>0</v>
      </c>
      <c r="H157" s="69">
        <f>'imported data from Web Calc'!BD165</f>
        <v>0.000139738086103747</v>
      </c>
      <c r="I157" s="69">
        <f>'imported data from Web Calc'!BP165</f>
        <v>0</v>
      </c>
      <c r="J157" s="69">
        <f>'imported data from Web Calc'!CB165</f>
        <v>0</v>
      </c>
      <c r="K157" s="69">
        <f>'imported data from Web Calc'!CN165</f>
        <v>0</v>
      </c>
      <c r="L157" s="69">
        <f>'imported data from Web Calc'!CZ165</f>
        <v>0</v>
      </c>
      <c r="M157" s="69">
        <f>'imported data from Web Calc'!DG165</f>
        <v>0</v>
      </c>
      <c r="N157" s="78">
        <f t="shared" si="136"/>
        <v>1.39738086103747e-5</v>
      </c>
      <c r="O157" s="69">
        <f>'imported data from Web Calc'!D165</f>
        <v>0.00041921425831124</v>
      </c>
      <c r="P157" s="69">
        <f>'imported data from Web Calc'!E165</f>
        <v>0.000139738086103747</v>
      </c>
      <c r="Q157" s="69">
        <f>'imported data from Web Calc'!F165</f>
        <v>0.000279476172207493</v>
      </c>
      <c r="R157" s="69">
        <f>'imported data from Web Calc'!G165</f>
        <v>0.000139738086103747</v>
      </c>
      <c r="S157" s="69">
        <f>'imported data from Web Calc'!I165</f>
        <v>0.00125764277493372</v>
      </c>
      <c r="T157" s="69">
        <f>'imported data from Web Calc'!J165</f>
        <v>0</v>
      </c>
      <c r="U157" s="69">
        <f>'imported data from Web Calc'!K165</f>
        <v>0.000139738086103747</v>
      </c>
      <c r="V157" s="69">
        <f>'imported data from Web Calc'!L165</f>
        <v>0</v>
      </c>
      <c r="W157" s="69">
        <f>'imported data from Web Calc'!M165</f>
        <v>0.000279476172207493</v>
      </c>
      <c r="X157" s="69">
        <f>'imported data from Web Calc'!N165</f>
        <v>0.00041921425831124</v>
      </c>
      <c r="Y157" s="69">
        <f>'imported data from Web Calc'!O165</f>
        <v>0.000279476172207493</v>
      </c>
      <c r="Z157" s="69">
        <f>'imported data from Web Calc'!P165</f>
        <v>0.00083842851662248</v>
      </c>
      <c r="AA157" s="69">
        <f>'imported data from Web Calc'!Q165</f>
        <v>0</v>
      </c>
      <c r="AB157" s="69">
        <f>'imported data from Web Calc'!R165</f>
        <v>0.000139738086103747</v>
      </c>
      <c r="AC157" s="69">
        <f>'imported data from Web Calc'!S165</f>
        <v>0.000139738086103747</v>
      </c>
      <c r="AD157" s="69">
        <f>'imported data from Web Calc'!U165</f>
        <v>0.000279476172207493</v>
      </c>
      <c r="AE157" s="69">
        <f>'imported data from Web Calc'!V165</f>
        <v>0</v>
      </c>
      <c r="AF157" s="69">
        <f>'imported data from Web Calc'!W165</f>
        <v>0.000139738086103747</v>
      </c>
      <c r="AG157" s="69">
        <f>'imported data from Web Calc'!X165</f>
        <v>0</v>
      </c>
      <c r="AH157" s="69">
        <f>'imported data from Web Calc'!Y165</f>
        <v>0.000279476172207493</v>
      </c>
      <c r="AI157" s="69">
        <f>'imported data from Web Calc'!Z165</f>
        <v>0.000139738086103747</v>
      </c>
      <c r="AJ157" s="69">
        <f>'imported data from Web Calc'!AA165</f>
        <v>0.000139738086103747</v>
      </c>
      <c r="AK157" s="69">
        <f>'imported data from Web Calc'!AB165</f>
        <v>0.000558952344414986</v>
      </c>
      <c r="AL157" s="69">
        <f>'imported data from Web Calc'!AC165</f>
        <v>0</v>
      </c>
      <c r="AM157" s="69">
        <f>'imported data from Web Calc'!AD165</f>
        <v>0.000139738086103747</v>
      </c>
      <c r="AN157" s="69">
        <f>'imported data from Web Calc'!AE165</f>
        <v>0.000139738086103747</v>
      </c>
      <c r="AO157" s="69">
        <f>'imported data from Web Calc'!AG165</f>
        <v>0</v>
      </c>
      <c r="AP157" s="69">
        <f>'imported data from Web Calc'!AH165</f>
        <v>0.000279476172207493</v>
      </c>
      <c r="AQ157" s="69">
        <f>'imported data from Web Calc'!AI165</f>
        <v>0.000139738086103747</v>
      </c>
      <c r="AR157" s="69">
        <f>'imported data from Web Calc'!AJ165</f>
        <v>0.00111790468882997</v>
      </c>
      <c r="AS157" s="69">
        <f>'imported data from Web Calc'!AK165</f>
        <v>0</v>
      </c>
      <c r="AT157" s="69">
        <f>'imported data from Web Calc'!AL165</f>
        <v>0.000139738086103747</v>
      </c>
      <c r="AU157" s="69">
        <f>'imported data from Web Calc'!AM165</f>
        <v>0.00041921425831124</v>
      </c>
      <c r="AV157" s="69">
        <f>'imported data from Web Calc'!AN165</f>
        <v>0.000139738086103747</v>
      </c>
      <c r="AW157" s="69">
        <f>'imported data from Web Calc'!AO165</f>
        <v>0</v>
      </c>
      <c r="AX157" s="69">
        <f>'imported data from Web Calc'!AP165</f>
        <v>0</v>
      </c>
      <c r="AY157" s="69">
        <f>'imported data from Web Calc'!AQ165</f>
        <v>0.000279476172207493</v>
      </c>
      <c r="AZ157" s="69">
        <f>'imported data from Web Calc'!AS165</f>
        <v>0.000279476172207493</v>
      </c>
      <c r="BA157" s="69">
        <f>'imported data from Web Calc'!AT165</f>
        <v>0.000139738086103747</v>
      </c>
      <c r="BB157" s="69">
        <f>'imported data from Web Calc'!AU165</f>
        <v>0.000139738086103747</v>
      </c>
      <c r="BC157" s="69">
        <f>'imported data from Web Calc'!AV165</f>
        <v>0</v>
      </c>
      <c r="BD157" s="69">
        <f>'imported data from Web Calc'!AW165</f>
        <v>0</v>
      </c>
      <c r="BE157" s="69">
        <f>'imported data from Web Calc'!AX165</f>
        <v>0.000139738086103747</v>
      </c>
      <c r="BF157" s="69">
        <f>'imported data from Web Calc'!AY165</f>
        <v>0.00041921425831124</v>
      </c>
      <c r="BG157" s="69">
        <f>'imported data from Web Calc'!AZ165</f>
        <v>0.00181659511934871</v>
      </c>
      <c r="BH157" s="69">
        <f>'imported data from Web Calc'!BA165</f>
        <v>0.000279476172207493</v>
      </c>
      <c r="BI157" s="69">
        <f>'imported data from Web Calc'!BB165</f>
        <v>0.000279476172207493</v>
      </c>
      <c r="BJ157" s="69">
        <f>'imported data from Web Calc'!BC165</f>
        <v>0.00041921425831124</v>
      </c>
      <c r="BK157" s="69">
        <f>'imported data from Web Calc'!BE165</f>
        <v>0</v>
      </c>
      <c r="BL157" s="69">
        <f>'imported data from Web Calc'!BF165</f>
        <v>0.000139738086103747</v>
      </c>
      <c r="BM157" s="69">
        <f>'imported data from Web Calc'!BG165</f>
        <v>0</v>
      </c>
      <c r="BN157" s="69">
        <f>'imported data from Web Calc'!BH165</f>
        <v>0</v>
      </c>
      <c r="BO157" s="69">
        <f>'imported data from Web Calc'!BI165</f>
        <v>0.000139738086103747</v>
      </c>
      <c r="BP157" s="69">
        <f>'imported data from Web Calc'!BJ165</f>
        <v>0</v>
      </c>
      <c r="BQ157" s="69">
        <f>'imported data from Web Calc'!BK165</f>
        <v>0.000558952344414986</v>
      </c>
      <c r="BR157" s="69">
        <f>'imported data from Web Calc'!BL165</f>
        <v>0.000139738086103747</v>
      </c>
      <c r="BS157" s="69">
        <f>'imported data from Web Calc'!BM165</f>
        <v>0</v>
      </c>
      <c r="BT157" s="69">
        <f>'imported data from Web Calc'!BN165</f>
        <v>0</v>
      </c>
      <c r="BU157" s="69">
        <f>'imported data from Web Calc'!BO165</f>
        <v>0.000139738086103747</v>
      </c>
      <c r="BV157" s="69">
        <f>'imported data from Web Calc'!BQ165</f>
        <v>0</v>
      </c>
      <c r="BW157" s="69">
        <f>'imported data from Web Calc'!BR165</f>
        <v>0.000139738086103747</v>
      </c>
      <c r="BX157" s="69">
        <f>'imported data from Web Calc'!BS165</f>
        <v>0.00041921425831124</v>
      </c>
      <c r="BY157" s="69">
        <f>'imported data from Web Calc'!BT165</f>
        <v>0.00083842851662248</v>
      </c>
      <c r="BZ157" s="69">
        <f>'imported data from Web Calc'!BU165</f>
        <v>0.000139738086103747</v>
      </c>
      <c r="CA157" s="69">
        <f>'imported data from Web Calc'!BV165</f>
        <v>0.000139738086103747</v>
      </c>
      <c r="CB157" s="69">
        <f>'imported data from Web Calc'!BW165</f>
        <v>0.00041921425831124</v>
      </c>
      <c r="CC157" s="69">
        <f>'imported data from Web Calc'!BX165</f>
        <v>0.000558952344414986</v>
      </c>
      <c r="CD157" s="69">
        <f>'imported data from Web Calc'!BY165</f>
        <v>0</v>
      </c>
      <c r="CE157" s="69">
        <f>'imported data from Web Calc'!BZ165</f>
        <v>0</v>
      </c>
      <c r="CF157" s="69">
        <f>'imported data from Web Calc'!CA165</f>
        <v>0</v>
      </c>
      <c r="CG157" s="69">
        <f>'imported data from Web Calc'!CC165</f>
        <v>0.000698690430518733</v>
      </c>
      <c r="CH157" s="69">
        <f>'imported data from Web Calc'!CD165</f>
        <v>0</v>
      </c>
      <c r="CI157" s="69">
        <f>'imported data from Web Calc'!CE165</f>
        <v>0</v>
      </c>
      <c r="CJ157" s="69">
        <f>'imported data from Web Calc'!CF165</f>
        <v>0</v>
      </c>
      <c r="CK157" s="69">
        <f>'imported data from Web Calc'!CG165</f>
        <v>0.000279476172207493</v>
      </c>
      <c r="CL157" s="69">
        <f>'imported data from Web Calc'!CH165</f>
        <v>0.000279476172207493</v>
      </c>
      <c r="CM157" s="69">
        <f>'imported data from Web Calc'!CI165</f>
        <v>0.000139738086103747</v>
      </c>
      <c r="CN157" s="69">
        <f>'imported data from Web Calc'!CJ165</f>
        <v>0</v>
      </c>
      <c r="CO157" s="69">
        <f>'imported data from Web Calc'!CK165</f>
        <v>0.000139738086103747</v>
      </c>
      <c r="CP157" s="69">
        <f>'imported data from Web Calc'!CL165</f>
        <v>0.00111790468882997</v>
      </c>
      <c r="CQ157" s="69">
        <f>'imported data from Web Calc'!CM165</f>
        <v>0.00041921425831124</v>
      </c>
      <c r="CR157" s="69">
        <f>'imported data from Web Calc'!CO165</f>
        <v>0.000139738086103747</v>
      </c>
      <c r="CS157" s="69">
        <f>'imported data from Web Calc'!CP165</f>
        <v>0.00041921425831124</v>
      </c>
      <c r="CT157" s="69">
        <f>'imported data from Web Calc'!CQ165</f>
        <v>0.000558952344414986</v>
      </c>
      <c r="CU157" s="69">
        <f>'imported data from Web Calc'!CR165</f>
        <v>0</v>
      </c>
      <c r="CV157" s="69">
        <f>'imported data from Web Calc'!CS165</f>
        <v>0.000279476172207493</v>
      </c>
      <c r="CW157" s="69">
        <f>'imported data from Web Calc'!CT165</f>
        <v>0.000978166602726226</v>
      </c>
      <c r="CX157" s="69">
        <f>'imported data from Web Calc'!CU165</f>
        <v>0.000698690430518733</v>
      </c>
      <c r="CY157" s="69">
        <f>'imported data from Web Calc'!CV165</f>
        <v>0.00083842851662248</v>
      </c>
      <c r="CZ157" s="69">
        <f>'imported data from Web Calc'!CW165</f>
        <v>0.000139738086103747</v>
      </c>
      <c r="DA157" s="69">
        <f>'imported data from Web Calc'!CX165</f>
        <v>0</v>
      </c>
      <c r="DB157" s="69">
        <f>'imported data from Web Calc'!CY165</f>
        <v>0.000139738086103747</v>
      </c>
      <c r="DC157" s="69">
        <f>'imported data from Web Calc'!DA165</f>
        <v>0.000698690430518733</v>
      </c>
      <c r="DD157" s="69">
        <f>'imported data from Web Calc'!DB165</f>
        <v>0</v>
      </c>
      <c r="DE157" s="69">
        <f>'imported data from Web Calc'!DC165</f>
        <v>0</v>
      </c>
      <c r="DF157" s="69">
        <f>'imported data from Web Calc'!DD165</f>
        <v>0</v>
      </c>
      <c r="DG157" s="69">
        <f>'imported data from Web Calc'!DE165</f>
        <v>0.000279476172207493</v>
      </c>
      <c r="DH157" s="69">
        <f>'imported data from Web Calc'!DF165</f>
        <v>0.000139738086103747</v>
      </c>
      <c r="DI157" s="81"/>
      <c r="DJ157" s="66">
        <f t="shared" si="133"/>
        <v>0.000405240449700865</v>
      </c>
      <c r="DK157" s="66">
        <f t="shared" ref="DK157:DM157" si="149">IF(P157-$N157&gt;0,P157-$N157,0)</f>
        <v>0.000125764277493372</v>
      </c>
      <c r="DL157" s="66">
        <f t="shared" si="149"/>
        <v>0.000265502363597119</v>
      </c>
      <c r="DM157" s="66">
        <f t="shared" si="149"/>
        <v>0.000125764277493372</v>
      </c>
      <c r="DN157" s="66">
        <f t="shared" si="144"/>
        <v>0.00124366896632334</v>
      </c>
      <c r="DO157" s="66">
        <f t="shared" si="144"/>
        <v>0</v>
      </c>
      <c r="DP157" s="66">
        <f t="shared" si="144"/>
        <v>0.000125764277493372</v>
      </c>
      <c r="DQ157" s="66">
        <f t="shared" si="144"/>
        <v>0</v>
      </c>
      <c r="DR157" s="66">
        <f t="shared" si="144"/>
        <v>0.000265502363597119</v>
      </c>
      <c r="DS157" s="66">
        <f t="shared" si="144"/>
        <v>0.000405240449700865</v>
      </c>
      <c r="DT157" s="66">
        <f t="shared" si="144"/>
        <v>0.000265502363597119</v>
      </c>
      <c r="DU157" s="66">
        <f t="shared" si="144"/>
        <v>0.000824454708012105</v>
      </c>
      <c r="DV157" s="66">
        <f t="shared" si="144"/>
        <v>0</v>
      </c>
      <c r="DW157" s="66">
        <f t="shared" si="144"/>
        <v>0.000125764277493372</v>
      </c>
      <c r="DX157" s="66">
        <f t="shared" si="144"/>
        <v>0.000125764277493372</v>
      </c>
      <c r="DY157" s="66">
        <f t="shared" si="144"/>
        <v>0.000265502363597119</v>
      </c>
      <c r="DZ157" s="66">
        <f t="shared" si="144"/>
        <v>0</v>
      </c>
      <c r="EA157" s="66">
        <f t="shared" si="144"/>
        <v>0.000125764277493372</v>
      </c>
      <c r="EB157" s="66">
        <f t="shared" si="144"/>
        <v>0</v>
      </c>
      <c r="EC157" s="66">
        <f t="shared" si="146"/>
        <v>0.000265502363597119</v>
      </c>
      <c r="ED157" s="66">
        <f t="shared" si="146"/>
        <v>0.000125764277493372</v>
      </c>
      <c r="EE157" s="66">
        <f t="shared" si="146"/>
        <v>0.000125764277493372</v>
      </c>
      <c r="EF157" s="66">
        <f t="shared" si="146"/>
        <v>0.000544978535804612</v>
      </c>
      <c r="EG157" s="66">
        <f t="shared" si="146"/>
        <v>0</v>
      </c>
      <c r="EH157" s="66">
        <f t="shared" si="146"/>
        <v>0.000125764277493372</v>
      </c>
      <c r="EI157" s="66">
        <f t="shared" si="146"/>
        <v>0.000125764277493372</v>
      </c>
      <c r="EJ157" s="66">
        <f t="shared" si="146"/>
        <v>0</v>
      </c>
      <c r="EK157" s="66">
        <f t="shared" si="146"/>
        <v>0.000265502363597119</v>
      </c>
      <c r="EL157" s="66">
        <f t="shared" si="146"/>
        <v>0.000125764277493372</v>
      </c>
      <c r="EM157" s="66">
        <f t="shared" si="146"/>
        <v>0.0011039308802196</v>
      </c>
      <c r="EN157" s="66">
        <f t="shared" si="146"/>
        <v>0</v>
      </c>
      <c r="EO157" s="66">
        <f t="shared" si="146"/>
        <v>0.000125764277493372</v>
      </c>
      <c r="EP157" s="66">
        <f t="shared" si="146"/>
        <v>0.000405240449700865</v>
      </c>
      <c r="EQ157" s="66">
        <f t="shared" si="146"/>
        <v>0.000125764277493372</v>
      </c>
      <c r="ER157" s="66">
        <f t="shared" si="146"/>
        <v>0</v>
      </c>
      <c r="ES157" s="66">
        <f t="shared" si="146"/>
        <v>0</v>
      </c>
      <c r="ET157" s="66">
        <f t="shared" si="146"/>
        <v>0.000265502363597119</v>
      </c>
      <c r="EU157" s="66">
        <f t="shared" si="146"/>
        <v>0.000265502363597119</v>
      </c>
      <c r="EV157" s="66">
        <f t="shared" si="146"/>
        <v>0.000125764277493372</v>
      </c>
      <c r="EW157" s="66">
        <f t="shared" si="146"/>
        <v>0.000125764277493372</v>
      </c>
      <c r="EX157" s="66">
        <f t="shared" si="146"/>
        <v>0</v>
      </c>
      <c r="EY157" s="66">
        <f t="shared" si="146"/>
        <v>0</v>
      </c>
      <c r="EZ157" s="66">
        <f t="shared" si="146"/>
        <v>0.000125764277493372</v>
      </c>
      <c r="FA157" s="66">
        <f t="shared" si="146"/>
        <v>0.000405240449700865</v>
      </c>
      <c r="FB157" s="66">
        <f t="shared" si="146"/>
        <v>0.00180262131073833</v>
      </c>
      <c r="FC157" s="66">
        <f t="shared" si="146"/>
        <v>0.000265502363597119</v>
      </c>
      <c r="FD157" s="66">
        <f t="shared" si="146"/>
        <v>0.000265502363597119</v>
      </c>
      <c r="FE157" s="66">
        <f t="shared" si="146"/>
        <v>0.000405240449700865</v>
      </c>
      <c r="FF157" s="66">
        <f t="shared" si="146"/>
        <v>0</v>
      </c>
      <c r="FG157" s="66">
        <f t="shared" si="145"/>
        <v>0.000125764277493372</v>
      </c>
      <c r="FH157" s="66">
        <f t="shared" si="145"/>
        <v>0</v>
      </c>
      <c r="FI157" s="66">
        <f t="shared" si="145"/>
        <v>0</v>
      </c>
      <c r="FJ157" s="66">
        <f t="shared" si="145"/>
        <v>0.000125764277493372</v>
      </c>
      <c r="FK157" s="66">
        <f t="shared" si="145"/>
        <v>0</v>
      </c>
      <c r="FL157" s="66">
        <f t="shared" si="145"/>
        <v>0.000544978535804612</v>
      </c>
      <c r="FM157" s="66">
        <f t="shared" si="145"/>
        <v>0.000125764277493372</v>
      </c>
      <c r="FN157" s="66">
        <f t="shared" si="145"/>
        <v>0</v>
      </c>
      <c r="FO157" s="66">
        <f t="shared" si="145"/>
        <v>0</v>
      </c>
      <c r="FP157" s="66">
        <f t="shared" si="145"/>
        <v>0.000125764277493372</v>
      </c>
      <c r="FQ157" s="66">
        <f t="shared" si="145"/>
        <v>0</v>
      </c>
      <c r="FR157" s="66">
        <f t="shared" si="145"/>
        <v>0.000125764277493372</v>
      </c>
      <c r="FS157" s="66">
        <f t="shared" si="145"/>
        <v>0.000405240449700865</v>
      </c>
      <c r="FT157" s="66">
        <f t="shared" si="145"/>
        <v>0.000824454708012105</v>
      </c>
      <c r="FU157" s="66">
        <f t="shared" si="145"/>
        <v>0.000125764277493372</v>
      </c>
      <c r="FV157" s="66">
        <f t="shared" si="137"/>
        <v>0.000125764277493372</v>
      </c>
      <c r="FW157" s="66">
        <f t="shared" si="148"/>
        <v>0.000405240449700865</v>
      </c>
      <c r="FX157" s="66">
        <f t="shared" si="148"/>
        <v>0.000544978535804612</v>
      </c>
      <c r="FY157" s="66">
        <f t="shared" si="148"/>
        <v>0</v>
      </c>
      <c r="FZ157" s="66">
        <f t="shared" si="148"/>
        <v>0</v>
      </c>
      <c r="GA157" s="66">
        <f t="shared" si="148"/>
        <v>0</v>
      </c>
      <c r="GB157" s="66">
        <f t="shared" si="148"/>
        <v>0.000684716621908358</v>
      </c>
      <c r="GC157" s="66">
        <f t="shared" si="148"/>
        <v>0</v>
      </c>
      <c r="GD157" s="66">
        <f t="shared" si="148"/>
        <v>0</v>
      </c>
      <c r="GE157" s="66">
        <f t="shared" si="148"/>
        <v>0</v>
      </c>
      <c r="GF157" s="66">
        <f t="shared" si="148"/>
        <v>0.000265502363597119</v>
      </c>
      <c r="GG157" s="66">
        <f t="shared" si="148"/>
        <v>0.000265502363597119</v>
      </c>
      <c r="GH157" s="66">
        <f t="shared" si="148"/>
        <v>0.000125764277493372</v>
      </c>
      <c r="GI157" s="66">
        <f t="shared" si="148"/>
        <v>0</v>
      </c>
      <c r="GJ157" s="66">
        <f t="shared" si="148"/>
        <v>0.000125764277493372</v>
      </c>
      <c r="GK157" s="66">
        <f t="shared" si="148"/>
        <v>0.0011039308802196</v>
      </c>
      <c r="GL157" s="66">
        <f t="shared" si="148"/>
        <v>0.000405240449700865</v>
      </c>
      <c r="GM157" s="66">
        <f t="shared" si="148"/>
        <v>0.000125764277493372</v>
      </c>
      <c r="GN157" s="66">
        <f t="shared" si="147"/>
        <v>0.000405240449700865</v>
      </c>
      <c r="GO157" s="66">
        <f t="shared" si="147"/>
        <v>0.000544978535804612</v>
      </c>
      <c r="GP157" s="66">
        <f t="shared" si="147"/>
        <v>0</v>
      </c>
      <c r="GQ157" s="66">
        <f t="shared" si="147"/>
        <v>0.000265502363597119</v>
      </c>
      <c r="GR157" s="66">
        <f t="shared" si="147"/>
        <v>0.000964192794115852</v>
      </c>
      <c r="GS157" s="66">
        <f t="shared" si="147"/>
        <v>0.000684716621908358</v>
      </c>
      <c r="GT157" s="66">
        <f t="shared" si="147"/>
        <v>0.000824454708012105</v>
      </c>
      <c r="GU157" s="66">
        <f t="shared" si="147"/>
        <v>0.000125764277493372</v>
      </c>
      <c r="GV157" s="66">
        <f t="shared" si="147"/>
        <v>0</v>
      </c>
      <c r="GW157" s="66">
        <f t="shared" si="147"/>
        <v>0.000125764277493372</v>
      </c>
      <c r="GX157" s="66">
        <f t="shared" si="147"/>
        <v>0.000684716621908358</v>
      </c>
      <c r="GY157" s="66">
        <f t="shared" si="147"/>
        <v>0</v>
      </c>
      <c r="GZ157" s="66">
        <f t="shared" si="147"/>
        <v>0</v>
      </c>
      <c r="HA157" s="66">
        <f t="shared" si="147"/>
        <v>0</v>
      </c>
      <c r="HB157" s="66">
        <f t="shared" si="147"/>
        <v>0.000265502363597119</v>
      </c>
      <c r="HC157" s="66">
        <f t="shared" si="147"/>
        <v>0.000125764277493372</v>
      </c>
      <c r="HD157" s="66"/>
    </row>
    <row r="158" spans="1:212">
      <c r="A158" s="74" t="s">
        <v>531</v>
      </c>
      <c r="B158" s="75"/>
      <c r="C158" s="74" t="s">
        <v>531</v>
      </c>
      <c r="D158" s="61">
        <f t="shared" ref="D158:M158" si="150">D132+D133+D134+D135+D136+D137+D138+D139+D140+D141+D142+D143+D144+D145+D146+D147+D148+D149+D150+D151+D152+D153+D154+D155+D156+D157</f>
        <v>0.00447161875531989</v>
      </c>
      <c r="E158" s="61">
        <f t="shared" si="150"/>
        <v>0.00321397598038617</v>
      </c>
      <c r="F158" s="61">
        <f t="shared" si="150"/>
        <v>0.00363319023869741</v>
      </c>
      <c r="G158" s="61">
        <f t="shared" si="150"/>
        <v>0.00433188066921614</v>
      </c>
      <c r="H158" s="61">
        <f t="shared" si="150"/>
        <v>0.00572926153025361</v>
      </c>
      <c r="I158" s="61">
        <f t="shared" si="150"/>
        <v>0.00377292832480116</v>
      </c>
      <c r="J158" s="61">
        <f t="shared" si="150"/>
        <v>0.00447161875531989</v>
      </c>
      <c r="K158" s="61">
        <f t="shared" si="150"/>
        <v>0.00447161875531989</v>
      </c>
      <c r="L158" s="61">
        <f t="shared" si="150"/>
        <v>0.0041921425831124</v>
      </c>
      <c r="M158" s="61">
        <f t="shared" si="150"/>
        <v>0.00377292832480116</v>
      </c>
      <c r="N158" s="78">
        <f t="shared" si="136"/>
        <v>0.00420611639172277</v>
      </c>
      <c r="O158" s="61">
        <f>O132+O133+O134+O135+O136+O137+O138+O139+O140+O141+O142+O143+O144+O145+O146+O147+O148+O149+O150+O151+O152+O153+O154+O155+O156+O157</f>
        <v>0.0588297342496773</v>
      </c>
      <c r="P158" s="61">
        <f t="shared" ref="P158:BU158" si="151">P132+P133+P134+P135+P136+P137+P138+P139+P140+P141+P142+P143+P144+P145+P146+P147+P148+P149+P150+P151+P152+P153+P154+P155+P156+P157</f>
        <v>0.0561747106137061</v>
      </c>
      <c r="Q158" s="61">
        <f t="shared" si="151"/>
        <v>0.0554760201831874</v>
      </c>
      <c r="R158" s="61">
        <f t="shared" si="151"/>
        <v>0.0549170678387724</v>
      </c>
      <c r="S158" s="61">
        <f t="shared" si="151"/>
        <v>0.198567820353424</v>
      </c>
      <c r="T158" s="61">
        <f t="shared" si="151"/>
        <v>0.0911092321396428</v>
      </c>
      <c r="U158" s="61">
        <f t="shared" si="151"/>
        <v>0.0336768787510029</v>
      </c>
      <c r="V158" s="61">
        <f t="shared" si="151"/>
        <v>0.0195633320545245</v>
      </c>
      <c r="W158" s="61">
        <f t="shared" si="151"/>
        <v>0.0955808508949627</v>
      </c>
      <c r="X158" s="61">
        <f t="shared" si="151"/>
        <v>0.0863581372121154</v>
      </c>
      <c r="Y158" s="61">
        <f t="shared" si="151"/>
        <v>0.113327587830139</v>
      </c>
      <c r="Z158" s="61">
        <f t="shared" si="151"/>
        <v>0.122550301512986</v>
      </c>
      <c r="AA158" s="61">
        <f t="shared" si="151"/>
        <v>0.0117379992327147</v>
      </c>
      <c r="AB158" s="61">
        <f t="shared" si="151"/>
        <v>0.0169083084185533</v>
      </c>
      <c r="AC158" s="61">
        <f t="shared" si="151"/>
        <v>0.0466725207586514</v>
      </c>
      <c r="AD158" s="61">
        <f t="shared" si="151"/>
        <v>0.0199825463128358</v>
      </c>
      <c r="AE158" s="61">
        <f t="shared" si="151"/>
        <v>0.0162096179880346</v>
      </c>
      <c r="AF158" s="61">
        <f t="shared" si="151"/>
        <v>0.0318602836316542</v>
      </c>
      <c r="AG158" s="61">
        <f t="shared" si="151"/>
        <v>0.0166288322463458</v>
      </c>
      <c r="AH158" s="61">
        <f t="shared" si="151"/>
        <v>0.112069945055205</v>
      </c>
      <c r="AI158" s="61">
        <f t="shared" si="151"/>
        <v>0.0455546160698214</v>
      </c>
      <c r="AJ158" s="61">
        <f t="shared" si="151"/>
        <v>0.040803521142294</v>
      </c>
      <c r="AK158" s="61">
        <f t="shared" si="151"/>
        <v>0.133170396056871</v>
      </c>
      <c r="AL158" s="61">
        <f t="shared" si="151"/>
        <v>0.0248733793264669</v>
      </c>
      <c r="AM158" s="61">
        <f t="shared" si="151"/>
        <v>0.0469519969308589</v>
      </c>
      <c r="AN158" s="61">
        <f t="shared" si="151"/>
        <v>0.0504454490834525</v>
      </c>
      <c r="AO158" s="61">
        <f t="shared" si="151"/>
        <v>0.0336768787510029</v>
      </c>
      <c r="AP158" s="61">
        <f t="shared" si="151"/>
        <v>0.0568734010442249</v>
      </c>
      <c r="AQ158" s="61">
        <f t="shared" si="151"/>
        <v>0.0596681627662998</v>
      </c>
      <c r="AR158" s="61">
        <f t="shared" si="151"/>
        <v>0.190323273273303</v>
      </c>
      <c r="AS158" s="61">
        <f t="shared" si="151"/>
        <v>0.0307423789428243</v>
      </c>
      <c r="AT158" s="61">
        <f t="shared" si="151"/>
        <v>0.0208209748294582</v>
      </c>
      <c r="AU158" s="61">
        <f t="shared" si="151"/>
        <v>0.0480699016196888</v>
      </c>
      <c r="AV158" s="61">
        <f t="shared" si="151"/>
        <v>0.0405240449700865</v>
      </c>
      <c r="AW158" s="61">
        <f t="shared" si="151"/>
        <v>0.0190043797101095</v>
      </c>
      <c r="AX158" s="61">
        <f t="shared" si="151"/>
        <v>0.0041921425831124</v>
      </c>
      <c r="AY158" s="61">
        <f t="shared" si="151"/>
        <v>0.0440174971226802</v>
      </c>
      <c r="AZ158" s="61">
        <f t="shared" si="151"/>
        <v>0.0251528554986744</v>
      </c>
      <c r="BA158" s="61">
        <f t="shared" si="151"/>
        <v>0.0117379992327147</v>
      </c>
      <c r="BB158" s="61">
        <f t="shared" si="151"/>
        <v>0.0563144486998099</v>
      </c>
      <c r="BC158" s="61">
        <f t="shared" si="151"/>
        <v>0.0384279736785303</v>
      </c>
      <c r="BD158" s="61">
        <f t="shared" si="151"/>
        <v>0.0343755691815217</v>
      </c>
      <c r="BE158" s="61">
        <f t="shared" si="151"/>
        <v>0.0621834483161672</v>
      </c>
      <c r="BF158" s="61">
        <f t="shared" si="151"/>
        <v>0.0783930663042019</v>
      </c>
      <c r="BG158" s="61">
        <f t="shared" si="151"/>
        <v>0.186410606862398</v>
      </c>
      <c r="BH158" s="61">
        <f t="shared" si="151"/>
        <v>0.0776943758736831</v>
      </c>
      <c r="BI158" s="61">
        <f t="shared" si="151"/>
        <v>0.168104917582807</v>
      </c>
      <c r="BJ158" s="61">
        <f t="shared" si="151"/>
        <v>0.0582707819052623</v>
      </c>
      <c r="BK158" s="61">
        <f t="shared" si="151"/>
        <v>0.0173275226768646</v>
      </c>
      <c r="BL158" s="61">
        <f t="shared" si="151"/>
        <v>0.0426201162616427</v>
      </c>
      <c r="BM158" s="61">
        <f t="shared" si="151"/>
        <v>0.0141135466964784</v>
      </c>
      <c r="BN158" s="61">
        <f t="shared" si="151"/>
        <v>0.00405240449700865</v>
      </c>
      <c r="BO158" s="61">
        <f t="shared" si="151"/>
        <v>0.0494672824807263</v>
      </c>
      <c r="BP158" s="61">
        <f t="shared" si="151"/>
        <v>0.0462533065003401</v>
      </c>
      <c r="BQ158" s="61">
        <f t="shared" si="151"/>
        <v>0.0746201379794007</v>
      </c>
      <c r="BR158" s="61">
        <f t="shared" si="151"/>
        <v>0.0251528554986744</v>
      </c>
      <c r="BS158" s="61">
        <f t="shared" si="151"/>
        <v>0.0117379992327147</v>
      </c>
      <c r="BT158" s="61">
        <f t="shared" si="151"/>
        <v>0.0238952127237407</v>
      </c>
      <c r="BU158" s="61">
        <f t="shared" si="151"/>
        <v>0.0477904254474813</v>
      </c>
      <c r="BV158" s="61">
        <f t="shared" ref="BV158:DH158" si="152">BV132+BV133+BV134+BV135+BV136+BV137+BV138+BV139+BV140+BV141+BV142+BV143+BV144+BV145+BV146+BV147+BV148+BV149+BV150+BV151+BV152+BV153+BV154+BV155+BV156+BV157</f>
        <v>0.0378690213341153</v>
      </c>
      <c r="BW158" s="61">
        <f t="shared" si="152"/>
        <v>0.0434585447782652</v>
      </c>
      <c r="BX158" s="61">
        <f t="shared" si="152"/>
        <v>0.140436776534265</v>
      </c>
      <c r="BY158" s="61">
        <f t="shared" si="152"/>
        <v>0.12269003959909</v>
      </c>
      <c r="BZ158" s="61">
        <f t="shared" si="152"/>
        <v>0.0793712329069281</v>
      </c>
      <c r="CA158" s="61">
        <f t="shared" si="152"/>
        <v>0.0510044014278675</v>
      </c>
      <c r="CB158" s="61">
        <f t="shared" si="152"/>
        <v>0.0677729717603171</v>
      </c>
      <c r="CC158" s="61">
        <f t="shared" si="152"/>
        <v>0.123947682374023</v>
      </c>
      <c r="CD158" s="61">
        <f t="shared" si="152"/>
        <v>0.0227773080349107</v>
      </c>
      <c r="CE158" s="61">
        <f t="shared" si="152"/>
        <v>0.0127161658354409</v>
      </c>
      <c r="CF158" s="61">
        <f t="shared" si="152"/>
        <v>0.0466725207586514</v>
      </c>
      <c r="CG158" s="61">
        <f t="shared" si="152"/>
        <v>0.141135466964784</v>
      </c>
      <c r="CH158" s="61">
        <f t="shared" si="152"/>
        <v>0.0306026408567205</v>
      </c>
      <c r="CI158" s="61">
        <f t="shared" si="152"/>
        <v>0.0280873553068531</v>
      </c>
      <c r="CJ158" s="61">
        <f t="shared" si="152"/>
        <v>0.0167685703324496</v>
      </c>
      <c r="CK158" s="61">
        <f t="shared" si="152"/>
        <v>0.0364716404730779</v>
      </c>
      <c r="CL158" s="61">
        <f t="shared" si="152"/>
        <v>0.0217991414321845</v>
      </c>
      <c r="CM158" s="61">
        <f t="shared" si="152"/>
        <v>0.0102008802855735</v>
      </c>
      <c r="CN158" s="61">
        <f t="shared" si="152"/>
        <v>0.00377292832480116</v>
      </c>
      <c r="CO158" s="61">
        <f t="shared" si="152"/>
        <v>0.225816747143655</v>
      </c>
      <c r="CP158" s="61">
        <f t="shared" si="152"/>
        <v>0.136244633951153</v>
      </c>
      <c r="CQ158" s="61">
        <f t="shared" si="152"/>
        <v>0.060646329369026</v>
      </c>
      <c r="CR158" s="61">
        <f t="shared" si="152"/>
        <v>0.0624629244883747</v>
      </c>
      <c r="CS158" s="61">
        <f t="shared" si="152"/>
        <v>0.080489137595758</v>
      </c>
      <c r="CT158" s="61">
        <f t="shared" si="152"/>
        <v>0.100751160080801</v>
      </c>
      <c r="CU158" s="61">
        <f t="shared" si="152"/>
        <v>0.0461135684142364</v>
      </c>
      <c r="CV158" s="61">
        <f t="shared" si="152"/>
        <v>0.0673537575020059</v>
      </c>
      <c r="CW158" s="61">
        <f t="shared" si="152"/>
        <v>0.120035015963118</v>
      </c>
      <c r="CX158" s="61">
        <f t="shared" si="152"/>
        <v>0.161816703708139</v>
      </c>
      <c r="CY158" s="61">
        <f t="shared" si="152"/>
        <v>0.15217477576698</v>
      </c>
      <c r="CZ158" s="61">
        <f t="shared" si="152"/>
        <v>0.0273886648763343</v>
      </c>
      <c r="DA158" s="61">
        <f t="shared" si="152"/>
        <v>0.00964192794115852</v>
      </c>
      <c r="DB158" s="61">
        <f t="shared" si="152"/>
        <v>0.0498864967390375</v>
      </c>
      <c r="DC158" s="61">
        <f t="shared" si="152"/>
        <v>0.0540786393221499</v>
      </c>
      <c r="DD158" s="61">
        <f t="shared" si="152"/>
        <v>0.020401760571147</v>
      </c>
      <c r="DE158" s="61">
        <f t="shared" si="152"/>
        <v>0.0188646416240058</v>
      </c>
      <c r="DF158" s="61">
        <f t="shared" si="152"/>
        <v>0.00293449980817868</v>
      </c>
      <c r="DG158" s="61">
        <f t="shared" si="152"/>
        <v>0.0535196869777349</v>
      </c>
      <c r="DH158" s="61">
        <f t="shared" si="152"/>
        <v>0.051283877600075</v>
      </c>
      <c r="DI158" s="80"/>
      <c r="DJ158" s="82">
        <f t="shared" ref="DJ158" si="153">SUM(DJ132:DJ157)</f>
        <v>0.0546236178579545</v>
      </c>
      <c r="DK158" s="82">
        <f t="shared" ref="DK158:FV158" si="154">SUM(DK132:DK157)</f>
        <v>0.0519825680305937</v>
      </c>
      <c r="DL158" s="82">
        <f t="shared" si="154"/>
        <v>0.0512699037914646</v>
      </c>
      <c r="DM158" s="82">
        <f t="shared" si="154"/>
        <v>0.05072492525566</v>
      </c>
      <c r="DN158" s="82">
        <f t="shared" si="154"/>
        <v>0.194361703961701</v>
      </c>
      <c r="DO158" s="82">
        <f t="shared" si="154"/>
        <v>0.0869170895565304</v>
      </c>
      <c r="DP158" s="82">
        <f t="shared" si="154"/>
        <v>0.029876002808981</v>
      </c>
      <c r="DQ158" s="82">
        <f t="shared" si="154"/>
        <v>0.0153851632800225</v>
      </c>
      <c r="DR158" s="82">
        <f t="shared" si="154"/>
        <v>0.0913747345032399</v>
      </c>
      <c r="DS158" s="82">
        <f t="shared" si="154"/>
        <v>0.0821520208203926</v>
      </c>
      <c r="DT158" s="82">
        <f t="shared" si="154"/>
        <v>0.109121471438416</v>
      </c>
      <c r="DU158" s="82">
        <f t="shared" si="154"/>
        <v>0.118344185121263</v>
      </c>
      <c r="DV158" s="82">
        <f t="shared" si="154"/>
        <v>0.00771354235292681</v>
      </c>
      <c r="DW158" s="82">
        <f t="shared" si="154"/>
        <v>0.0127161658354409</v>
      </c>
      <c r="DX158" s="82">
        <f t="shared" si="154"/>
        <v>0.0425083257927597</v>
      </c>
      <c r="DY158" s="82">
        <f t="shared" si="154"/>
        <v>0.015776429921113</v>
      </c>
      <c r="DZ158" s="82">
        <f t="shared" si="154"/>
        <v>0.0120733706393637</v>
      </c>
      <c r="EA158" s="82">
        <f t="shared" si="154"/>
        <v>0.0276960886657626</v>
      </c>
      <c r="EB158" s="82">
        <f t="shared" si="154"/>
        <v>0.0125205325148957</v>
      </c>
      <c r="EC158" s="82">
        <f t="shared" si="154"/>
        <v>0.107863828663482</v>
      </c>
      <c r="ED158" s="82">
        <f t="shared" si="154"/>
        <v>0.0413904211039297</v>
      </c>
      <c r="EE158" s="82">
        <f t="shared" si="154"/>
        <v>0.0366113785591816</v>
      </c>
      <c r="EF158" s="82">
        <f t="shared" si="154"/>
        <v>0.128964279665148</v>
      </c>
      <c r="EG158" s="82">
        <f t="shared" si="154"/>
        <v>0.0207790534036271</v>
      </c>
      <c r="EH158" s="82">
        <f t="shared" si="154"/>
        <v>0.0427598543477465</v>
      </c>
      <c r="EI158" s="82">
        <f t="shared" si="154"/>
        <v>0.0462812541175609</v>
      </c>
      <c r="EJ158" s="82">
        <f t="shared" si="154"/>
        <v>0.0295266575937217</v>
      </c>
      <c r="EK158" s="82">
        <f t="shared" si="154"/>
        <v>0.0526672846525021</v>
      </c>
      <c r="EL158" s="82">
        <f t="shared" si="154"/>
        <v>0.055462046374577</v>
      </c>
      <c r="EM158" s="82">
        <f t="shared" si="154"/>
        <v>0.18611715688158</v>
      </c>
      <c r="EN158" s="82">
        <f t="shared" si="154"/>
        <v>0.0265502363597119</v>
      </c>
      <c r="EO158" s="82">
        <f t="shared" si="154"/>
        <v>0.0166987012893977</v>
      </c>
      <c r="EP158" s="82">
        <f t="shared" si="154"/>
        <v>0.0441153137829528</v>
      </c>
      <c r="EQ158" s="82">
        <f t="shared" si="154"/>
        <v>0.0363598500041949</v>
      </c>
      <c r="ER158" s="82">
        <f t="shared" si="154"/>
        <v>0.0148681323614386</v>
      </c>
      <c r="ES158" s="82">
        <f t="shared" si="154"/>
        <v>0.000670742813297984</v>
      </c>
      <c r="ET158" s="82">
        <f t="shared" si="154"/>
        <v>0.0398113807309574</v>
      </c>
      <c r="EU158" s="82">
        <f t="shared" si="154"/>
        <v>0.021072503384445</v>
      </c>
      <c r="EV158" s="82">
        <f t="shared" si="154"/>
        <v>0.00765764711848531</v>
      </c>
      <c r="EW158" s="82">
        <f t="shared" si="154"/>
        <v>0.0521083323080871</v>
      </c>
      <c r="EX158" s="82">
        <f t="shared" si="154"/>
        <v>0.0342917263298594</v>
      </c>
      <c r="EY158" s="82">
        <f t="shared" si="154"/>
        <v>0.0301974004070196</v>
      </c>
      <c r="EZ158" s="82">
        <f t="shared" si="154"/>
        <v>0.0579773319244445</v>
      </c>
      <c r="FA158" s="82">
        <f t="shared" si="154"/>
        <v>0.0742288713383102</v>
      </c>
      <c r="FB158" s="82">
        <f t="shared" si="154"/>
        <v>0.182204490470675</v>
      </c>
      <c r="FC158" s="82">
        <f t="shared" si="154"/>
        <v>0.0736000499508433</v>
      </c>
      <c r="FD158" s="82">
        <f t="shared" si="154"/>
        <v>0.163898801191084</v>
      </c>
      <c r="FE158" s="82">
        <f t="shared" si="154"/>
        <v>0.0541065869393707</v>
      </c>
      <c r="FF158" s="82">
        <f t="shared" si="154"/>
        <v>0.0132192229454144</v>
      </c>
      <c r="FG158" s="82">
        <f t="shared" si="154"/>
        <v>0.0384978427215822</v>
      </c>
      <c r="FH158" s="82">
        <f t="shared" si="154"/>
        <v>0.0100890898166905</v>
      </c>
      <c r="FI158" s="82">
        <f t="shared" si="154"/>
        <v>0.000768559473570606</v>
      </c>
      <c r="FJ158" s="82">
        <f t="shared" si="154"/>
        <v>0.0453030875148347</v>
      </c>
      <c r="FK158" s="82">
        <f t="shared" si="154"/>
        <v>0.0421030853430589</v>
      </c>
      <c r="FL158" s="82">
        <f t="shared" si="154"/>
        <v>0.0704140215876779</v>
      </c>
      <c r="FM158" s="82">
        <f t="shared" si="154"/>
        <v>0.0209886605327827</v>
      </c>
      <c r="FN158" s="82">
        <f t="shared" si="154"/>
        <v>0.00758777807543344</v>
      </c>
      <c r="FO158" s="82">
        <f t="shared" si="154"/>
        <v>0.019842808226732</v>
      </c>
      <c r="FP158" s="82">
        <f t="shared" si="154"/>
        <v>0.0436402042902001</v>
      </c>
      <c r="FQ158" s="82">
        <f t="shared" si="154"/>
        <v>0.0337327739854444</v>
      </c>
      <c r="FR158" s="82">
        <f t="shared" si="154"/>
        <v>0.0393083236209839</v>
      </c>
      <c r="FS158" s="82">
        <f t="shared" si="154"/>
        <v>0.136272581568374</v>
      </c>
      <c r="FT158" s="82">
        <f t="shared" si="154"/>
        <v>0.118483923207367</v>
      </c>
      <c r="FU158" s="82">
        <f t="shared" si="154"/>
        <v>0.0752070379410364</v>
      </c>
      <c r="FV158" s="82">
        <f t="shared" si="154"/>
        <v>0.0467982850361447</v>
      </c>
      <c r="FW158" s="82">
        <f t="shared" ref="FW158:HC158" si="155">SUM(FW132:FW157)</f>
        <v>0.0635808291772047</v>
      </c>
      <c r="FX158" s="82">
        <f t="shared" si="155"/>
        <v>0.1197415659823</v>
      </c>
      <c r="FY158" s="82">
        <f t="shared" si="155"/>
        <v>0.0186690083034605</v>
      </c>
      <c r="FZ158" s="82">
        <f t="shared" si="155"/>
        <v>0.00866376133843229</v>
      </c>
      <c r="GA158" s="82">
        <f t="shared" si="155"/>
        <v>0.042480378175539</v>
      </c>
      <c r="GB158" s="82">
        <f t="shared" si="155"/>
        <v>0.136929350573061</v>
      </c>
      <c r="GC158" s="82">
        <f t="shared" si="155"/>
        <v>0.0264524196994392</v>
      </c>
      <c r="GD158" s="82">
        <f t="shared" si="155"/>
        <v>0.0239650817667925</v>
      </c>
      <c r="GE158" s="82">
        <f t="shared" si="155"/>
        <v>0.0126602706009994</v>
      </c>
      <c r="GF158" s="82">
        <f t="shared" si="155"/>
        <v>0.0323214193157966</v>
      </c>
      <c r="GG158" s="82">
        <f t="shared" si="155"/>
        <v>0.0176628940835136</v>
      </c>
      <c r="GH158" s="82">
        <f t="shared" si="155"/>
        <v>0.0061205281713441</v>
      </c>
      <c r="GI158" s="82">
        <f t="shared" si="155"/>
        <v>0.000908297559674353</v>
      </c>
      <c r="GJ158" s="82">
        <f t="shared" si="155"/>
        <v>0.221610630751932</v>
      </c>
      <c r="GK158" s="82">
        <f t="shared" si="155"/>
        <v>0.132080438985261</v>
      </c>
      <c r="GL158" s="82">
        <f t="shared" si="155"/>
        <v>0.0564541867859136</v>
      </c>
      <c r="GM158" s="82">
        <f t="shared" si="155"/>
        <v>0.058256808096652</v>
      </c>
      <c r="GN158" s="82">
        <f t="shared" si="155"/>
        <v>0.0762830212040353</v>
      </c>
      <c r="GO158" s="82">
        <f t="shared" si="155"/>
        <v>0.09660093892352</v>
      </c>
      <c r="GP158" s="82">
        <f t="shared" si="155"/>
        <v>0.041921425831124</v>
      </c>
      <c r="GQ158" s="82">
        <f t="shared" si="155"/>
        <v>0.063217510153335</v>
      </c>
      <c r="GR158" s="82">
        <f t="shared" si="155"/>
        <v>0.115870820997227</v>
      </c>
      <c r="GS158" s="82">
        <f t="shared" si="155"/>
        <v>0.157610587316416</v>
      </c>
      <c r="GT158" s="82">
        <f t="shared" si="155"/>
        <v>0.147968659375257</v>
      </c>
      <c r="GU158" s="82">
        <f t="shared" si="155"/>
        <v>0.0232244699104427</v>
      </c>
      <c r="GV158" s="82">
        <f t="shared" si="155"/>
        <v>0.00556157582692911</v>
      </c>
      <c r="GW158" s="82">
        <f t="shared" si="155"/>
        <v>0.0456803803473148</v>
      </c>
      <c r="GX158" s="82">
        <f t="shared" si="155"/>
        <v>0.0499144443562583</v>
      </c>
      <c r="GY158" s="82">
        <f t="shared" si="155"/>
        <v>0.0163214084569176</v>
      </c>
      <c r="GZ158" s="82">
        <f t="shared" si="155"/>
        <v>0.0147982633183868</v>
      </c>
      <c r="HA158" s="82">
        <f t="shared" si="155"/>
        <v>0.000321397598038617</v>
      </c>
      <c r="HB158" s="82">
        <f t="shared" si="155"/>
        <v>0.0493135705860122</v>
      </c>
      <c r="HC158" s="82">
        <f t="shared" si="155"/>
        <v>0.0470777612083522</v>
      </c>
      <c r="HD158" s="82"/>
    </row>
    <row r="159" spans="1:212">
      <c r="A159">
        <f>'imported data from Web Calc'!A168</f>
        <v>666.5</v>
      </c>
      <c r="B159" t="str">
        <f>'imported data from Web Calc'!B168</f>
        <v>C35H69O8P</v>
      </c>
      <c r="C159" s="61" t="str">
        <f>'imported data from Web Calc'!C168</f>
        <v>PA(32:0)</v>
      </c>
      <c r="D159" s="69">
        <f>'imported data from Web Calc'!H168</f>
        <v>0</v>
      </c>
      <c r="E159" s="69">
        <f>'imported data from Web Calc'!T168</f>
        <v>0</v>
      </c>
      <c r="F159" s="69">
        <f>'imported data from Web Calc'!AF168</f>
        <v>0</v>
      </c>
      <c r="G159" s="69">
        <f>'imported data from Web Calc'!AR168</f>
        <v>0</v>
      </c>
      <c r="H159" s="69">
        <f>'imported data from Web Calc'!BD168</f>
        <v>0</v>
      </c>
      <c r="I159" s="69">
        <f>'imported data from Web Calc'!BP168</f>
        <v>0</v>
      </c>
      <c r="J159" s="69">
        <f>'imported data from Web Calc'!CB168</f>
        <v>0</v>
      </c>
      <c r="K159" s="69">
        <f>'imported data from Web Calc'!CN168</f>
        <v>0</v>
      </c>
      <c r="L159" s="69">
        <f>'imported data from Web Calc'!CZ168</f>
        <v>0</v>
      </c>
      <c r="M159" s="69">
        <f>'imported data from Web Calc'!DG168</f>
        <v>0</v>
      </c>
      <c r="N159" s="78">
        <f t="shared" si="136"/>
        <v>0</v>
      </c>
      <c r="O159" s="69">
        <f>'imported data from Web Calc'!D168</f>
        <v>0.000180884107288404</v>
      </c>
      <c r="P159" s="69">
        <f>'imported data from Web Calc'!E168</f>
        <v>0.00144707285830723</v>
      </c>
      <c r="Q159" s="69">
        <f>'imported data from Web Calc'!F168</f>
        <v>0</v>
      </c>
      <c r="R159" s="69">
        <f>'imported data from Web Calc'!G168</f>
        <v>0</v>
      </c>
      <c r="S159" s="69">
        <f>'imported data from Web Calc'!I168</f>
        <v>0.0047029867894985</v>
      </c>
      <c r="T159" s="69">
        <f>'imported data from Web Calc'!J168</f>
        <v>0.00289414571661446</v>
      </c>
      <c r="U159" s="69">
        <f>'imported data from Web Calc'!K168</f>
        <v>0</v>
      </c>
      <c r="V159" s="69">
        <f>'imported data from Web Calc'!L168</f>
        <v>0</v>
      </c>
      <c r="W159" s="69">
        <f>'imported data from Web Calc'!M168</f>
        <v>0.00090442053644202</v>
      </c>
      <c r="X159" s="69">
        <f>'imported data from Web Calc'!N168</f>
        <v>0.000361768214576808</v>
      </c>
      <c r="Y159" s="69">
        <f>'imported data from Web Calc'!O168</f>
        <v>0.00217060928746085</v>
      </c>
      <c r="Z159" s="69">
        <f>'imported data from Web Calc'!P168</f>
        <v>0.00108530464373042</v>
      </c>
      <c r="AA159" s="69">
        <f>'imported data from Web Calc'!Q168</f>
        <v>0.000180884107288404</v>
      </c>
      <c r="AB159" s="69">
        <f>'imported data from Web Calc'!R168</f>
        <v>0.000361768214576808</v>
      </c>
      <c r="AC159" s="69">
        <f>'imported data from Web Calc'!S168</f>
        <v>0.00162795696559564</v>
      </c>
      <c r="AD159" s="69">
        <f>'imported data from Web Calc'!U168</f>
        <v>0.000542652321865212</v>
      </c>
      <c r="AE159" s="69">
        <f>'imported data from Web Calc'!V168</f>
        <v>0.000180884107288404</v>
      </c>
      <c r="AF159" s="69">
        <f>'imported data from Web Calc'!W168</f>
        <v>0.000361768214576808</v>
      </c>
      <c r="AG159" s="69">
        <f>'imported data from Web Calc'!X168</f>
        <v>0</v>
      </c>
      <c r="AH159" s="69">
        <f>'imported data from Web Calc'!Y168</f>
        <v>0.00379856625305648</v>
      </c>
      <c r="AI159" s="69">
        <f>'imported data from Web Calc'!Z168</f>
        <v>0.00289414571661446</v>
      </c>
      <c r="AJ159" s="69">
        <f>'imported data from Web Calc'!AA168</f>
        <v>0.000361768214576808</v>
      </c>
      <c r="AK159" s="69">
        <f>'imported data from Web Calc'!AB168</f>
        <v>0.00560740732594052</v>
      </c>
      <c r="AL159" s="69">
        <f>'imported data from Web Calc'!AC168</f>
        <v>0</v>
      </c>
      <c r="AM159" s="69">
        <f>'imported data from Web Calc'!AD168</f>
        <v>0.000180884107288404</v>
      </c>
      <c r="AN159" s="69">
        <f>'imported data from Web Calc'!AE168</f>
        <v>0.000723536429153616</v>
      </c>
      <c r="AO159" s="69">
        <f>'imported data from Web Calc'!AG168</f>
        <v>0</v>
      </c>
      <c r="AP159" s="69">
        <f>'imported data from Web Calc'!AH168</f>
        <v>0.00108530464373042</v>
      </c>
      <c r="AQ159" s="69">
        <f>'imported data from Web Calc'!AI168</f>
        <v>0.000361768214576808</v>
      </c>
      <c r="AR159" s="69">
        <f>'imported data from Web Calc'!AJ168</f>
        <v>0.00397945036034489</v>
      </c>
      <c r="AS159" s="69">
        <f>'imported data from Web Calc'!AK168</f>
        <v>0</v>
      </c>
      <c r="AT159" s="69">
        <f>'imported data from Web Calc'!AL168</f>
        <v>0.000180884107288404</v>
      </c>
      <c r="AU159" s="69">
        <f>'imported data from Web Calc'!AM168</f>
        <v>0.000180884107288404</v>
      </c>
      <c r="AV159" s="69">
        <f>'imported data from Web Calc'!AN168</f>
        <v>0.000542652321865212</v>
      </c>
      <c r="AW159" s="69">
        <f>'imported data from Web Calc'!AO168</f>
        <v>0.000180884107288404</v>
      </c>
      <c r="AX159" s="69">
        <f>'imported data from Web Calc'!AP168</f>
        <v>0</v>
      </c>
      <c r="AY159" s="69">
        <f>'imported data from Web Calc'!AQ168</f>
        <v>0.000180884107288404</v>
      </c>
      <c r="AZ159" s="69">
        <f>'imported data from Web Calc'!AS168</f>
        <v>0</v>
      </c>
      <c r="BA159" s="69">
        <f>'imported data from Web Calc'!AT168</f>
        <v>0</v>
      </c>
      <c r="BB159" s="69">
        <f>'imported data from Web Calc'!AU168</f>
        <v>0.00090442053644202</v>
      </c>
      <c r="BC159" s="69">
        <f>'imported data from Web Calc'!AV168</f>
        <v>0.00217060928746085</v>
      </c>
      <c r="BD159" s="69">
        <f>'imported data from Web Calc'!AW168</f>
        <v>0.000542652321865212</v>
      </c>
      <c r="BE159" s="69">
        <f>'imported data from Web Calc'!AX168</f>
        <v>0.000361768214576808</v>
      </c>
      <c r="BF159" s="69">
        <f>'imported data from Web Calc'!AY168</f>
        <v>0.00090442053644202</v>
      </c>
      <c r="BG159" s="69">
        <f>'imported data from Web Calc'!AZ168</f>
        <v>0.00397945036034489</v>
      </c>
      <c r="BH159" s="69">
        <f>'imported data from Web Calc'!BA168</f>
        <v>0.000361768214576808</v>
      </c>
      <c r="BI159" s="69">
        <f>'imported data from Web Calc'!BB168</f>
        <v>0.00578829143322893</v>
      </c>
      <c r="BJ159" s="69">
        <f>'imported data from Web Calc'!BC168</f>
        <v>0</v>
      </c>
      <c r="BK159" s="69">
        <f>'imported data from Web Calc'!BE168</f>
        <v>0</v>
      </c>
      <c r="BL159" s="69">
        <f>'imported data from Web Calc'!BF168</f>
        <v>0</v>
      </c>
      <c r="BM159" s="69">
        <f>'imported data from Web Calc'!BG168</f>
        <v>0.000180884107288404</v>
      </c>
      <c r="BN159" s="69">
        <f>'imported data from Web Calc'!BH168</f>
        <v>0.000180884107288404</v>
      </c>
      <c r="BO159" s="69">
        <f>'imported data from Web Calc'!BI168</f>
        <v>0.00325591393119127</v>
      </c>
      <c r="BP159" s="69">
        <f>'imported data from Web Calc'!BJ168</f>
        <v>0.00090442053644202</v>
      </c>
      <c r="BQ159" s="69">
        <f>'imported data from Web Calc'!BK168</f>
        <v>0.000361768214576808</v>
      </c>
      <c r="BR159" s="69">
        <f>'imported data from Web Calc'!BL168</f>
        <v>0</v>
      </c>
      <c r="BS159" s="69">
        <f>'imported data from Web Calc'!BM168</f>
        <v>0</v>
      </c>
      <c r="BT159" s="69">
        <f>'imported data from Web Calc'!BN168</f>
        <v>0.000361768214576808</v>
      </c>
      <c r="BU159" s="69">
        <f>'imported data from Web Calc'!BO168</f>
        <v>0.000180884107288404</v>
      </c>
      <c r="BV159" s="69">
        <f>'imported data from Web Calc'!BQ168</f>
        <v>0</v>
      </c>
      <c r="BW159" s="69">
        <f>'imported data from Web Calc'!BR168</f>
        <v>0.000723536429153616</v>
      </c>
      <c r="BX159" s="69">
        <f>'imported data from Web Calc'!BS168</f>
        <v>0.00524563911136371</v>
      </c>
      <c r="BY159" s="69">
        <f>'imported data from Web Calc'!BT168</f>
        <v>0.000361768214576808</v>
      </c>
      <c r="BZ159" s="69">
        <f>'imported data from Web Calc'!BU168</f>
        <v>0.000542652321865212</v>
      </c>
      <c r="CA159" s="69">
        <f>'imported data from Web Calc'!BV168</f>
        <v>0</v>
      </c>
      <c r="CB159" s="69">
        <f>'imported data from Web Calc'!BW168</f>
        <v>0.00126618875101883</v>
      </c>
      <c r="CC159" s="69">
        <f>'imported data from Web Calc'!BX168</f>
        <v>0.00126618875101883</v>
      </c>
      <c r="CD159" s="69">
        <f>'imported data from Web Calc'!BY168</f>
        <v>0.000180884107288404</v>
      </c>
      <c r="CE159" s="69">
        <f>'imported data from Web Calc'!BZ168</f>
        <v>0</v>
      </c>
      <c r="CF159" s="69">
        <f>'imported data from Web Calc'!CA168</f>
        <v>0.000361768214576808</v>
      </c>
      <c r="CG159" s="69">
        <f>'imported data from Web Calc'!CC168</f>
        <v>0.00126618875101883</v>
      </c>
      <c r="CH159" s="69">
        <f>'imported data from Web Calc'!CD168</f>
        <v>0</v>
      </c>
      <c r="CI159" s="69">
        <f>'imported data from Web Calc'!CE168</f>
        <v>0.000180884107288404</v>
      </c>
      <c r="CJ159" s="69">
        <f>'imported data from Web Calc'!CF168</f>
        <v>0.000180884107288404</v>
      </c>
      <c r="CK159" s="69">
        <f>'imported data from Web Calc'!CG168</f>
        <v>0</v>
      </c>
      <c r="CL159" s="69">
        <f>'imported data from Web Calc'!CH168</f>
        <v>0</v>
      </c>
      <c r="CM159" s="69">
        <f>'imported data from Web Calc'!CI168</f>
        <v>0</v>
      </c>
      <c r="CN159" s="69">
        <f>'imported data from Web Calc'!CJ168</f>
        <v>0</v>
      </c>
      <c r="CO159" s="69">
        <f>'imported data from Web Calc'!CK168</f>
        <v>0.0047029867894985</v>
      </c>
      <c r="CP159" s="69">
        <f>'imported data from Web Calc'!CL168</f>
        <v>0.00162795696559564</v>
      </c>
      <c r="CQ159" s="69">
        <f>'imported data from Web Calc'!CM168</f>
        <v>0.000361768214576808</v>
      </c>
      <c r="CR159" s="69">
        <f>'imported data from Web Calc'!CO168</f>
        <v>0.00090442053644202</v>
      </c>
      <c r="CS159" s="69">
        <f>'imported data from Web Calc'!CP168</f>
        <v>0.000180884107288404</v>
      </c>
      <c r="CT159" s="69">
        <f>'imported data from Web Calc'!CQ168</f>
        <v>0.00289414571661446</v>
      </c>
      <c r="CU159" s="69">
        <f>'imported data from Web Calc'!CR168</f>
        <v>0</v>
      </c>
      <c r="CV159" s="69">
        <f>'imported data from Web Calc'!CS168</f>
        <v>0.000723536429153616</v>
      </c>
      <c r="CW159" s="69">
        <f>'imported data from Web Calc'!CT168</f>
        <v>0.000723536429153616</v>
      </c>
      <c r="CX159" s="69">
        <f>'imported data from Web Calc'!CU168</f>
        <v>0.0047029867894985</v>
      </c>
      <c r="CY159" s="69">
        <f>'imported data from Web Calc'!CV168</f>
        <v>0.00144707285830723</v>
      </c>
      <c r="CZ159" s="69">
        <f>'imported data from Web Calc'!CW168</f>
        <v>0</v>
      </c>
      <c r="DA159" s="69">
        <f>'imported data from Web Calc'!CX168</f>
        <v>0</v>
      </c>
      <c r="DB159" s="69">
        <f>'imported data from Web Calc'!CY168</f>
        <v>0.000723536429153616</v>
      </c>
      <c r="DC159" s="69">
        <f>'imported data from Web Calc'!DA168</f>
        <v>0.00090442053644202</v>
      </c>
      <c r="DD159" s="69">
        <f>'imported data from Web Calc'!DB168</f>
        <v>0.00108530464373042</v>
      </c>
      <c r="DE159" s="69">
        <f>'imported data from Web Calc'!DC168</f>
        <v>0</v>
      </c>
      <c r="DF159" s="69">
        <f>'imported data from Web Calc'!DD168</f>
        <v>0</v>
      </c>
      <c r="DG159" s="69">
        <f>'imported data from Web Calc'!DE168</f>
        <v>0.00180884107288404</v>
      </c>
      <c r="DH159" s="69">
        <f>'imported data from Web Calc'!DF168</f>
        <v>0.000542652321865212</v>
      </c>
      <c r="DI159" s="81"/>
      <c r="DJ159" s="66">
        <f t="shared" ref="DJ159:DJ170" si="156">IF(O159-$N159&gt;0,O159-$N159,0)</f>
        <v>0.000180884107288404</v>
      </c>
      <c r="DK159" s="66">
        <f t="shared" ref="DK159:FV162" si="157">IF(P159-$N159&gt;0,P159-$N159,0)</f>
        <v>0.00144707285830723</v>
      </c>
      <c r="DL159" s="66">
        <f t="shared" si="157"/>
        <v>0</v>
      </c>
      <c r="DM159" s="66">
        <f t="shared" si="157"/>
        <v>0</v>
      </c>
      <c r="DN159" s="66">
        <f t="shared" si="157"/>
        <v>0.0047029867894985</v>
      </c>
      <c r="DO159" s="66">
        <f t="shared" si="157"/>
        <v>0.00289414571661446</v>
      </c>
      <c r="DP159" s="66">
        <f t="shared" si="157"/>
        <v>0</v>
      </c>
      <c r="DQ159" s="66">
        <f t="shared" si="157"/>
        <v>0</v>
      </c>
      <c r="DR159" s="66">
        <f t="shared" si="157"/>
        <v>0.00090442053644202</v>
      </c>
      <c r="DS159" s="66">
        <f t="shared" si="157"/>
        <v>0.000361768214576808</v>
      </c>
      <c r="DT159" s="66">
        <f t="shared" si="157"/>
        <v>0.00217060928746085</v>
      </c>
      <c r="DU159" s="66">
        <f t="shared" si="157"/>
        <v>0.00108530464373042</v>
      </c>
      <c r="DV159" s="66">
        <f t="shared" si="157"/>
        <v>0.000180884107288404</v>
      </c>
      <c r="DW159" s="66">
        <f t="shared" si="157"/>
        <v>0.000361768214576808</v>
      </c>
      <c r="DX159" s="66">
        <f t="shared" si="157"/>
        <v>0.00162795696559564</v>
      </c>
      <c r="DY159" s="66">
        <f t="shared" si="157"/>
        <v>0.000542652321865212</v>
      </c>
      <c r="DZ159" s="66">
        <f t="shared" si="157"/>
        <v>0.000180884107288404</v>
      </c>
      <c r="EA159" s="66">
        <f t="shared" si="157"/>
        <v>0.000361768214576808</v>
      </c>
      <c r="EB159" s="66">
        <f t="shared" si="157"/>
        <v>0</v>
      </c>
      <c r="EC159" s="66">
        <f t="shared" si="157"/>
        <v>0.00379856625305648</v>
      </c>
      <c r="ED159" s="66">
        <f t="shared" si="157"/>
        <v>0.00289414571661446</v>
      </c>
      <c r="EE159" s="66">
        <f t="shared" si="157"/>
        <v>0.000361768214576808</v>
      </c>
      <c r="EF159" s="66">
        <f t="shared" si="157"/>
        <v>0.00560740732594052</v>
      </c>
      <c r="EG159" s="66">
        <f t="shared" si="157"/>
        <v>0</v>
      </c>
      <c r="EH159" s="66">
        <f t="shared" si="157"/>
        <v>0.000180884107288404</v>
      </c>
      <c r="EI159" s="66">
        <f t="shared" si="157"/>
        <v>0.000723536429153616</v>
      </c>
      <c r="EJ159" s="66">
        <f t="shared" si="157"/>
        <v>0</v>
      </c>
      <c r="EK159" s="66">
        <f t="shared" si="157"/>
        <v>0.00108530464373042</v>
      </c>
      <c r="EL159" s="66">
        <f t="shared" si="157"/>
        <v>0.000361768214576808</v>
      </c>
      <c r="EM159" s="66">
        <f t="shared" si="157"/>
        <v>0.00397945036034489</v>
      </c>
      <c r="EN159" s="66">
        <f t="shared" si="157"/>
        <v>0</v>
      </c>
      <c r="EO159" s="66">
        <f t="shared" si="157"/>
        <v>0.000180884107288404</v>
      </c>
      <c r="EP159" s="66">
        <f t="shared" si="157"/>
        <v>0.000180884107288404</v>
      </c>
      <c r="EQ159" s="66">
        <f t="shared" si="157"/>
        <v>0.000542652321865212</v>
      </c>
      <c r="ER159" s="66">
        <f t="shared" si="157"/>
        <v>0.000180884107288404</v>
      </c>
      <c r="ES159" s="66">
        <f t="shared" si="157"/>
        <v>0</v>
      </c>
      <c r="ET159" s="66">
        <f t="shared" si="157"/>
        <v>0.000180884107288404</v>
      </c>
      <c r="EU159" s="66">
        <f t="shared" si="157"/>
        <v>0</v>
      </c>
      <c r="EV159" s="66">
        <f t="shared" si="157"/>
        <v>0</v>
      </c>
      <c r="EW159" s="66">
        <f t="shared" si="157"/>
        <v>0.00090442053644202</v>
      </c>
      <c r="EX159" s="66">
        <f t="shared" si="157"/>
        <v>0.00217060928746085</v>
      </c>
      <c r="EY159" s="66">
        <f t="shared" si="157"/>
        <v>0.000542652321865212</v>
      </c>
      <c r="EZ159" s="66">
        <f t="shared" si="157"/>
        <v>0.000361768214576808</v>
      </c>
      <c r="FA159" s="66">
        <f t="shared" si="157"/>
        <v>0.00090442053644202</v>
      </c>
      <c r="FB159" s="66">
        <f t="shared" si="157"/>
        <v>0.00397945036034489</v>
      </c>
      <c r="FC159" s="66">
        <f t="shared" si="157"/>
        <v>0.000361768214576808</v>
      </c>
      <c r="FD159" s="66">
        <f t="shared" si="157"/>
        <v>0.00578829143322893</v>
      </c>
      <c r="FE159" s="66">
        <f t="shared" si="157"/>
        <v>0</v>
      </c>
      <c r="FF159" s="66">
        <f t="shared" si="157"/>
        <v>0</v>
      </c>
      <c r="FG159" s="66">
        <f t="shared" si="157"/>
        <v>0</v>
      </c>
      <c r="FH159" s="66">
        <f t="shared" si="157"/>
        <v>0.000180884107288404</v>
      </c>
      <c r="FI159" s="66">
        <f t="shared" si="157"/>
        <v>0.000180884107288404</v>
      </c>
      <c r="FJ159" s="66">
        <f t="shared" si="157"/>
        <v>0.00325591393119127</v>
      </c>
      <c r="FK159" s="66">
        <f t="shared" si="157"/>
        <v>0.00090442053644202</v>
      </c>
      <c r="FL159" s="66">
        <f t="shared" si="157"/>
        <v>0.000361768214576808</v>
      </c>
      <c r="FM159" s="66">
        <f t="shared" si="157"/>
        <v>0</v>
      </c>
      <c r="FN159" s="66">
        <f t="shared" si="157"/>
        <v>0</v>
      </c>
      <c r="FO159" s="66">
        <f t="shared" si="157"/>
        <v>0.000361768214576808</v>
      </c>
      <c r="FP159" s="66">
        <f t="shared" si="157"/>
        <v>0.000180884107288404</v>
      </c>
      <c r="FQ159" s="66">
        <f t="shared" si="157"/>
        <v>0</v>
      </c>
      <c r="FR159" s="66">
        <f t="shared" si="157"/>
        <v>0.000723536429153616</v>
      </c>
      <c r="FS159" s="66">
        <f t="shared" si="157"/>
        <v>0.00524563911136371</v>
      </c>
      <c r="FT159" s="66">
        <f t="shared" si="157"/>
        <v>0.000361768214576808</v>
      </c>
      <c r="FU159" s="66">
        <f t="shared" si="157"/>
        <v>0.000542652321865212</v>
      </c>
      <c r="FV159" s="66">
        <f t="shared" si="157"/>
        <v>0</v>
      </c>
      <c r="FW159" s="66">
        <f t="shared" ref="FW159:HC166" si="158">IF(CB159-$N159&gt;0,CB159-$N159,0)</f>
        <v>0.00126618875101883</v>
      </c>
      <c r="FX159" s="66">
        <f t="shared" si="158"/>
        <v>0.00126618875101883</v>
      </c>
      <c r="FY159" s="66">
        <f t="shared" si="158"/>
        <v>0.000180884107288404</v>
      </c>
      <c r="FZ159" s="66">
        <f t="shared" si="158"/>
        <v>0</v>
      </c>
      <c r="GA159" s="66">
        <f t="shared" si="158"/>
        <v>0.000361768214576808</v>
      </c>
      <c r="GB159" s="66">
        <f t="shared" si="158"/>
        <v>0.00126618875101883</v>
      </c>
      <c r="GC159" s="66">
        <f t="shared" si="158"/>
        <v>0</v>
      </c>
      <c r="GD159" s="66">
        <f t="shared" si="158"/>
        <v>0.000180884107288404</v>
      </c>
      <c r="GE159" s="66">
        <f t="shared" si="158"/>
        <v>0.000180884107288404</v>
      </c>
      <c r="GF159" s="66">
        <f t="shared" si="158"/>
        <v>0</v>
      </c>
      <c r="GG159" s="66">
        <f t="shared" si="158"/>
        <v>0</v>
      </c>
      <c r="GH159" s="66">
        <f t="shared" si="158"/>
        <v>0</v>
      </c>
      <c r="GI159" s="66">
        <f t="shared" si="158"/>
        <v>0</v>
      </c>
      <c r="GJ159" s="66">
        <f t="shared" si="158"/>
        <v>0.0047029867894985</v>
      </c>
      <c r="GK159" s="66">
        <f t="shared" si="158"/>
        <v>0.00162795696559564</v>
      </c>
      <c r="GL159" s="66">
        <f t="shared" si="158"/>
        <v>0.000361768214576808</v>
      </c>
      <c r="GM159" s="66">
        <f t="shared" si="158"/>
        <v>0.00090442053644202</v>
      </c>
      <c r="GN159" s="66">
        <f t="shared" si="158"/>
        <v>0.000180884107288404</v>
      </c>
      <c r="GO159" s="66">
        <f t="shared" si="158"/>
        <v>0.00289414571661446</v>
      </c>
      <c r="GP159" s="66">
        <f t="shared" si="158"/>
        <v>0</v>
      </c>
      <c r="GQ159" s="66">
        <f t="shared" si="158"/>
        <v>0.000723536429153616</v>
      </c>
      <c r="GR159" s="66">
        <f t="shared" si="158"/>
        <v>0.000723536429153616</v>
      </c>
      <c r="GS159" s="66">
        <f t="shared" si="158"/>
        <v>0.0047029867894985</v>
      </c>
      <c r="GT159" s="66">
        <f t="shared" si="158"/>
        <v>0.00144707285830723</v>
      </c>
      <c r="GU159" s="66">
        <f t="shared" si="158"/>
        <v>0</v>
      </c>
      <c r="GV159" s="66">
        <f t="shared" si="158"/>
        <v>0</v>
      </c>
      <c r="GW159" s="66">
        <f t="shared" si="158"/>
        <v>0.000723536429153616</v>
      </c>
      <c r="GX159" s="66">
        <f t="shared" si="158"/>
        <v>0.00090442053644202</v>
      </c>
      <c r="GY159" s="66">
        <f t="shared" si="158"/>
        <v>0.00108530464373042</v>
      </c>
      <c r="GZ159" s="66">
        <f t="shared" si="158"/>
        <v>0</v>
      </c>
      <c r="HA159" s="66">
        <f t="shared" si="158"/>
        <v>0</v>
      </c>
      <c r="HB159" s="66">
        <f t="shared" si="158"/>
        <v>0.00180884107288404</v>
      </c>
      <c r="HC159" s="66">
        <f t="shared" si="158"/>
        <v>0.000542652321865212</v>
      </c>
      <c r="HD159" s="66"/>
    </row>
    <row r="160" spans="1:212">
      <c r="A160">
        <f>'imported data from Web Calc'!A169</f>
        <v>682.4</v>
      </c>
      <c r="B160" t="str">
        <f>'imported data from Web Calc'!B169</f>
        <v>C37H61O8P</v>
      </c>
      <c r="C160" s="61" t="str">
        <f>'imported data from Web Calc'!C169</f>
        <v>PA(34:6)</v>
      </c>
      <c r="D160" s="69">
        <f>'imported data from Web Calc'!H169</f>
        <v>0</v>
      </c>
      <c r="E160" s="69">
        <f>'imported data from Web Calc'!T169</f>
        <v>0</v>
      </c>
      <c r="F160" s="69">
        <f>'imported data from Web Calc'!AF169</f>
        <v>0</v>
      </c>
      <c r="G160" s="69">
        <f>'imported data from Web Calc'!AR169</f>
        <v>0</v>
      </c>
      <c r="H160" s="69">
        <f>'imported data from Web Calc'!BD169</f>
        <v>0</v>
      </c>
      <c r="I160" s="69">
        <f>'imported data from Web Calc'!BP169</f>
        <v>0</v>
      </c>
      <c r="J160" s="69">
        <f>'imported data from Web Calc'!CB169</f>
        <v>0</v>
      </c>
      <c r="K160" s="69">
        <f>'imported data from Web Calc'!CN169</f>
        <v>0</v>
      </c>
      <c r="L160" s="69">
        <f>'imported data from Web Calc'!CZ169</f>
        <v>0</v>
      </c>
      <c r="M160" s="69">
        <f>'imported data from Web Calc'!DG169</f>
        <v>0</v>
      </c>
      <c r="N160" s="78">
        <f t="shared" si="136"/>
        <v>0</v>
      </c>
      <c r="O160" s="69">
        <f>'imported data from Web Calc'!D169</f>
        <v>0</v>
      </c>
      <c r="P160" s="69">
        <f>'imported data from Web Calc'!E169</f>
        <v>0</v>
      </c>
      <c r="Q160" s="69">
        <f>'imported data from Web Calc'!F169</f>
        <v>0</v>
      </c>
      <c r="R160" s="69">
        <f>'imported data from Web Calc'!G169</f>
        <v>0</v>
      </c>
      <c r="S160" s="69">
        <f>'imported data from Web Calc'!I169</f>
        <v>0</v>
      </c>
      <c r="T160" s="69">
        <f>'imported data from Web Calc'!J169</f>
        <v>0</v>
      </c>
      <c r="U160" s="69">
        <f>'imported data from Web Calc'!K169</f>
        <v>0</v>
      </c>
      <c r="V160" s="69">
        <f>'imported data from Web Calc'!L169</f>
        <v>0</v>
      </c>
      <c r="W160" s="69">
        <f>'imported data from Web Calc'!M169</f>
        <v>0</v>
      </c>
      <c r="X160" s="69">
        <f>'imported data from Web Calc'!N169</f>
        <v>0</v>
      </c>
      <c r="Y160" s="69">
        <f>'imported data from Web Calc'!O169</f>
        <v>0</v>
      </c>
      <c r="Z160" s="69">
        <f>'imported data from Web Calc'!P169</f>
        <v>0</v>
      </c>
      <c r="AA160" s="69">
        <f>'imported data from Web Calc'!Q169</f>
        <v>0</v>
      </c>
      <c r="AB160" s="69">
        <f>'imported data from Web Calc'!R169</f>
        <v>0</v>
      </c>
      <c r="AC160" s="69">
        <f>'imported data from Web Calc'!S169</f>
        <v>0</v>
      </c>
      <c r="AD160" s="69">
        <f>'imported data from Web Calc'!U169</f>
        <v>0</v>
      </c>
      <c r="AE160" s="69">
        <f>'imported data from Web Calc'!V169</f>
        <v>0</v>
      </c>
      <c r="AF160" s="69">
        <f>'imported data from Web Calc'!W169</f>
        <v>0</v>
      </c>
      <c r="AG160" s="69">
        <f>'imported data from Web Calc'!X169</f>
        <v>0</v>
      </c>
      <c r="AH160" s="69">
        <f>'imported data from Web Calc'!Y169</f>
        <v>0</v>
      </c>
      <c r="AI160" s="69">
        <f>'imported data from Web Calc'!Z169</f>
        <v>0</v>
      </c>
      <c r="AJ160" s="69">
        <f>'imported data from Web Calc'!AA169</f>
        <v>0</v>
      </c>
      <c r="AK160" s="69">
        <f>'imported data from Web Calc'!AB169</f>
        <v>0</v>
      </c>
      <c r="AL160" s="69">
        <f>'imported data from Web Calc'!AC169</f>
        <v>0</v>
      </c>
      <c r="AM160" s="69">
        <f>'imported data from Web Calc'!AD169</f>
        <v>0</v>
      </c>
      <c r="AN160" s="69">
        <f>'imported data from Web Calc'!AE169</f>
        <v>0</v>
      </c>
      <c r="AO160" s="69">
        <f>'imported data from Web Calc'!AG169</f>
        <v>0</v>
      </c>
      <c r="AP160" s="69">
        <f>'imported data from Web Calc'!AH169</f>
        <v>0</v>
      </c>
      <c r="AQ160" s="69">
        <f>'imported data from Web Calc'!AI169</f>
        <v>0</v>
      </c>
      <c r="AR160" s="69">
        <f>'imported data from Web Calc'!AJ169</f>
        <v>0</v>
      </c>
      <c r="AS160" s="69">
        <f>'imported data from Web Calc'!AK169</f>
        <v>0</v>
      </c>
      <c r="AT160" s="69">
        <f>'imported data from Web Calc'!AL169</f>
        <v>0</v>
      </c>
      <c r="AU160" s="69">
        <f>'imported data from Web Calc'!AM169</f>
        <v>0</v>
      </c>
      <c r="AV160" s="69">
        <f>'imported data from Web Calc'!AN169</f>
        <v>0</v>
      </c>
      <c r="AW160" s="69">
        <f>'imported data from Web Calc'!AO169</f>
        <v>0</v>
      </c>
      <c r="AX160" s="69">
        <f>'imported data from Web Calc'!AP169</f>
        <v>0</v>
      </c>
      <c r="AY160" s="69">
        <f>'imported data from Web Calc'!AQ169</f>
        <v>0</v>
      </c>
      <c r="AZ160" s="69">
        <f>'imported data from Web Calc'!AS169</f>
        <v>0</v>
      </c>
      <c r="BA160" s="69">
        <f>'imported data from Web Calc'!AT169</f>
        <v>0</v>
      </c>
      <c r="BB160" s="69">
        <f>'imported data from Web Calc'!AU169</f>
        <v>0</v>
      </c>
      <c r="BC160" s="69">
        <f>'imported data from Web Calc'!AV169</f>
        <v>0</v>
      </c>
      <c r="BD160" s="69">
        <f>'imported data from Web Calc'!AW169</f>
        <v>0</v>
      </c>
      <c r="BE160" s="69">
        <f>'imported data from Web Calc'!AX169</f>
        <v>0</v>
      </c>
      <c r="BF160" s="69">
        <f>'imported data from Web Calc'!AY169</f>
        <v>0</v>
      </c>
      <c r="BG160" s="69">
        <f>'imported data from Web Calc'!AZ169</f>
        <v>0</v>
      </c>
      <c r="BH160" s="69">
        <f>'imported data from Web Calc'!BA169</f>
        <v>0</v>
      </c>
      <c r="BI160" s="69">
        <f>'imported data from Web Calc'!BB169</f>
        <v>0</v>
      </c>
      <c r="BJ160" s="69">
        <f>'imported data from Web Calc'!BC169</f>
        <v>0</v>
      </c>
      <c r="BK160" s="69">
        <f>'imported data from Web Calc'!BE169</f>
        <v>0</v>
      </c>
      <c r="BL160" s="69">
        <f>'imported data from Web Calc'!BF169</f>
        <v>0</v>
      </c>
      <c r="BM160" s="69">
        <f>'imported data from Web Calc'!BG169</f>
        <v>0</v>
      </c>
      <c r="BN160" s="69">
        <f>'imported data from Web Calc'!BH169</f>
        <v>0</v>
      </c>
      <c r="BO160" s="69">
        <f>'imported data from Web Calc'!BI169</f>
        <v>0</v>
      </c>
      <c r="BP160" s="69">
        <f>'imported data from Web Calc'!BJ169</f>
        <v>0</v>
      </c>
      <c r="BQ160" s="69">
        <f>'imported data from Web Calc'!BK169</f>
        <v>0</v>
      </c>
      <c r="BR160" s="69">
        <f>'imported data from Web Calc'!BL169</f>
        <v>0</v>
      </c>
      <c r="BS160" s="69">
        <f>'imported data from Web Calc'!BM169</f>
        <v>0</v>
      </c>
      <c r="BT160" s="69">
        <f>'imported data from Web Calc'!BN169</f>
        <v>0</v>
      </c>
      <c r="BU160" s="69">
        <f>'imported data from Web Calc'!BO169</f>
        <v>0</v>
      </c>
      <c r="BV160" s="69">
        <f>'imported data from Web Calc'!BQ169</f>
        <v>0</v>
      </c>
      <c r="BW160" s="69">
        <f>'imported data from Web Calc'!BR169</f>
        <v>0</v>
      </c>
      <c r="BX160" s="69">
        <f>'imported data from Web Calc'!BS169</f>
        <v>0</v>
      </c>
      <c r="BY160" s="69">
        <f>'imported data from Web Calc'!BT169</f>
        <v>0</v>
      </c>
      <c r="BZ160" s="69">
        <f>'imported data from Web Calc'!BU169</f>
        <v>0</v>
      </c>
      <c r="CA160" s="69">
        <f>'imported data from Web Calc'!BV169</f>
        <v>0</v>
      </c>
      <c r="CB160" s="69">
        <f>'imported data from Web Calc'!BW169</f>
        <v>0</v>
      </c>
      <c r="CC160" s="69">
        <f>'imported data from Web Calc'!BX169</f>
        <v>0</v>
      </c>
      <c r="CD160" s="69">
        <f>'imported data from Web Calc'!BY169</f>
        <v>0</v>
      </c>
      <c r="CE160" s="69">
        <f>'imported data from Web Calc'!BZ169</f>
        <v>0</v>
      </c>
      <c r="CF160" s="69">
        <f>'imported data from Web Calc'!CA169</f>
        <v>0</v>
      </c>
      <c r="CG160" s="69">
        <f>'imported data from Web Calc'!CC169</f>
        <v>0</v>
      </c>
      <c r="CH160" s="69">
        <f>'imported data from Web Calc'!CD169</f>
        <v>0</v>
      </c>
      <c r="CI160" s="69">
        <f>'imported data from Web Calc'!CE169</f>
        <v>0</v>
      </c>
      <c r="CJ160" s="69">
        <f>'imported data from Web Calc'!CF169</f>
        <v>0</v>
      </c>
      <c r="CK160" s="69">
        <f>'imported data from Web Calc'!CG169</f>
        <v>0</v>
      </c>
      <c r="CL160" s="69">
        <f>'imported data from Web Calc'!CH169</f>
        <v>0</v>
      </c>
      <c r="CM160" s="69">
        <f>'imported data from Web Calc'!CI169</f>
        <v>0</v>
      </c>
      <c r="CN160" s="69">
        <f>'imported data from Web Calc'!CJ169</f>
        <v>0</v>
      </c>
      <c r="CO160" s="69">
        <f>'imported data from Web Calc'!CK169</f>
        <v>0</v>
      </c>
      <c r="CP160" s="69">
        <f>'imported data from Web Calc'!CL169</f>
        <v>0</v>
      </c>
      <c r="CQ160" s="69">
        <f>'imported data from Web Calc'!CM169</f>
        <v>0</v>
      </c>
      <c r="CR160" s="69">
        <f>'imported data from Web Calc'!CO169</f>
        <v>0</v>
      </c>
      <c r="CS160" s="69">
        <f>'imported data from Web Calc'!CP169</f>
        <v>0</v>
      </c>
      <c r="CT160" s="69">
        <f>'imported data from Web Calc'!CQ169</f>
        <v>0</v>
      </c>
      <c r="CU160" s="69">
        <f>'imported data from Web Calc'!CR169</f>
        <v>0</v>
      </c>
      <c r="CV160" s="69">
        <f>'imported data from Web Calc'!CS169</f>
        <v>0</v>
      </c>
      <c r="CW160" s="69">
        <f>'imported data from Web Calc'!CT169</f>
        <v>0</v>
      </c>
      <c r="CX160" s="69">
        <f>'imported data from Web Calc'!CU169</f>
        <v>0</v>
      </c>
      <c r="CY160" s="69">
        <f>'imported data from Web Calc'!CV169</f>
        <v>0</v>
      </c>
      <c r="CZ160" s="69">
        <f>'imported data from Web Calc'!CW169</f>
        <v>0</v>
      </c>
      <c r="DA160" s="69">
        <f>'imported data from Web Calc'!CX169</f>
        <v>0</v>
      </c>
      <c r="DB160" s="69">
        <f>'imported data from Web Calc'!CY169</f>
        <v>0</v>
      </c>
      <c r="DC160" s="69">
        <f>'imported data from Web Calc'!DA169</f>
        <v>0</v>
      </c>
      <c r="DD160" s="69">
        <f>'imported data from Web Calc'!DB169</f>
        <v>0</v>
      </c>
      <c r="DE160" s="69">
        <f>'imported data from Web Calc'!DC169</f>
        <v>0</v>
      </c>
      <c r="DF160" s="69">
        <f>'imported data from Web Calc'!DD169</f>
        <v>0</v>
      </c>
      <c r="DG160" s="69">
        <f>'imported data from Web Calc'!DE169</f>
        <v>0</v>
      </c>
      <c r="DH160" s="69">
        <f>'imported data from Web Calc'!DF169</f>
        <v>0</v>
      </c>
      <c r="DI160" s="81"/>
      <c r="DJ160" s="66">
        <f t="shared" si="156"/>
        <v>0</v>
      </c>
      <c r="DK160" s="66">
        <f t="shared" si="157"/>
        <v>0</v>
      </c>
      <c r="DL160" s="66">
        <f t="shared" si="157"/>
        <v>0</v>
      </c>
      <c r="DM160" s="66">
        <f t="shared" si="157"/>
        <v>0</v>
      </c>
      <c r="DN160" s="66">
        <f t="shared" si="157"/>
        <v>0</v>
      </c>
      <c r="DO160" s="66">
        <f t="shared" si="157"/>
        <v>0</v>
      </c>
      <c r="DP160" s="66">
        <f t="shared" si="157"/>
        <v>0</v>
      </c>
      <c r="DQ160" s="66">
        <f t="shared" si="157"/>
        <v>0</v>
      </c>
      <c r="DR160" s="66">
        <f t="shared" si="157"/>
        <v>0</v>
      </c>
      <c r="DS160" s="66">
        <f t="shared" si="157"/>
        <v>0</v>
      </c>
      <c r="DT160" s="66">
        <f t="shared" si="157"/>
        <v>0</v>
      </c>
      <c r="DU160" s="66">
        <f t="shared" si="157"/>
        <v>0</v>
      </c>
      <c r="DV160" s="66">
        <f t="shared" si="157"/>
        <v>0</v>
      </c>
      <c r="DW160" s="66">
        <f t="shared" si="157"/>
        <v>0</v>
      </c>
      <c r="DX160" s="66">
        <f t="shared" si="157"/>
        <v>0</v>
      </c>
      <c r="DY160" s="66">
        <f t="shared" si="157"/>
        <v>0</v>
      </c>
      <c r="DZ160" s="66">
        <f t="shared" si="157"/>
        <v>0</v>
      </c>
      <c r="EA160" s="66">
        <f t="shared" si="157"/>
        <v>0</v>
      </c>
      <c r="EB160" s="66">
        <f t="shared" si="157"/>
        <v>0</v>
      </c>
      <c r="EC160" s="66">
        <f t="shared" si="157"/>
        <v>0</v>
      </c>
      <c r="ED160" s="66">
        <f t="shared" si="157"/>
        <v>0</v>
      </c>
      <c r="EE160" s="66">
        <f t="shared" si="157"/>
        <v>0</v>
      </c>
      <c r="EF160" s="66">
        <f t="shared" si="157"/>
        <v>0</v>
      </c>
      <c r="EG160" s="66">
        <f t="shared" si="157"/>
        <v>0</v>
      </c>
      <c r="EH160" s="66">
        <f t="shared" si="157"/>
        <v>0</v>
      </c>
      <c r="EI160" s="66">
        <f t="shared" si="157"/>
        <v>0</v>
      </c>
      <c r="EJ160" s="66">
        <f t="shared" si="157"/>
        <v>0</v>
      </c>
      <c r="EK160" s="66">
        <f t="shared" si="157"/>
        <v>0</v>
      </c>
      <c r="EL160" s="66">
        <f t="shared" si="157"/>
        <v>0</v>
      </c>
      <c r="EM160" s="66">
        <f t="shared" si="157"/>
        <v>0</v>
      </c>
      <c r="EN160" s="66">
        <f t="shared" si="157"/>
        <v>0</v>
      </c>
      <c r="EO160" s="66">
        <f t="shared" si="157"/>
        <v>0</v>
      </c>
      <c r="EP160" s="66">
        <f t="shared" si="157"/>
        <v>0</v>
      </c>
      <c r="EQ160" s="66">
        <f t="shared" si="157"/>
        <v>0</v>
      </c>
      <c r="ER160" s="66">
        <f t="shared" si="157"/>
        <v>0</v>
      </c>
      <c r="ES160" s="66">
        <f t="shared" si="157"/>
        <v>0</v>
      </c>
      <c r="ET160" s="66">
        <f t="shared" si="157"/>
        <v>0</v>
      </c>
      <c r="EU160" s="66">
        <f t="shared" si="157"/>
        <v>0</v>
      </c>
      <c r="EV160" s="66">
        <f t="shared" si="157"/>
        <v>0</v>
      </c>
      <c r="EW160" s="66">
        <f t="shared" si="157"/>
        <v>0</v>
      </c>
      <c r="EX160" s="66">
        <f t="shared" si="157"/>
        <v>0</v>
      </c>
      <c r="EY160" s="66">
        <f t="shared" si="157"/>
        <v>0</v>
      </c>
      <c r="EZ160" s="66">
        <f t="shared" si="157"/>
        <v>0</v>
      </c>
      <c r="FA160" s="66">
        <f t="shared" si="157"/>
        <v>0</v>
      </c>
      <c r="FB160" s="66">
        <f t="shared" si="157"/>
        <v>0</v>
      </c>
      <c r="FC160" s="66">
        <f t="shared" si="157"/>
        <v>0</v>
      </c>
      <c r="FD160" s="66">
        <f t="shared" si="157"/>
        <v>0</v>
      </c>
      <c r="FE160" s="66">
        <f t="shared" si="157"/>
        <v>0</v>
      </c>
      <c r="FF160" s="66">
        <f t="shared" si="157"/>
        <v>0</v>
      </c>
      <c r="FG160" s="66">
        <f t="shared" si="157"/>
        <v>0</v>
      </c>
      <c r="FH160" s="66">
        <f t="shared" si="157"/>
        <v>0</v>
      </c>
      <c r="FI160" s="66">
        <f t="shared" si="157"/>
        <v>0</v>
      </c>
      <c r="FJ160" s="66">
        <f t="shared" si="157"/>
        <v>0</v>
      </c>
      <c r="FK160" s="66">
        <f t="shared" si="157"/>
        <v>0</v>
      </c>
      <c r="FL160" s="66">
        <f t="shared" si="157"/>
        <v>0</v>
      </c>
      <c r="FM160" s="66">
        <f t="shared" si="157"/>
        <v>0</v>
      </c>
      <c r="FN160" s="66">
        <f t="shared" si="157"/>
        <v>0</v>
      </c>
      <c r="FO160" s="66">
        <f t="shared" si="157"/>
        <v>0</v>
      </c>
      <c r="FP160" s="66">
        <f t="shared" si="157"/>
        <v>0</v>
      </c>
      <c r="FQ160" s="66">
        <f t="shared" si="157"/>
        <v>0</v>
      </c>
      <c r="FR160" s="66">
        <f t="shared" si="157"/>
        <v>0</v>
      </c>
      <c r="FS160" s="66">
        <f t="shared" si="157"/>
        <v>0</v>
      </c>
      <c r="FT160" s="66">
        <f t="shared" si="157"/>
        <v>0</v>
      </c>
      <c r="FU160" s="66">
        <f t="shared" si="157"/>
        <v>0</v>
      </c>
      <c r="FV160" s="66">
        <f t="shared" si="157"/>
        <v>0</v>
      </c>
      <c r="FW160" s="66">
        <f t="shared" si="158"/>
        <v>0</v>
      </c>
      <c r="FX160" s="66">
        <f t="shared" si="158"/>
        <v>0</v>
      </c>
      <c r="FY160" s="66">
        <f t="shared" si="158"/>
        <v>0</v>
      </c>
      <c r="FZ160" s="66">
        <f t="shared" si="158"/>
        <v>0</v>
      </c>
      <c r="GA160" s="66">
        <f t="shared" si="158"/>
        <v>0</v>
      </c>
      <c r="GB160" s="66">
        <f t="shared" si="158"/>
        <v>0</v>
      </c>
      <c r="GC160" s="66">
        <f t="shared" si="158"/>
        <v>0</v>
      </c>
      <c r="GD160" s="66">
        <f t="shared" si="158"/>
        <v>0</v>
      </c>
      <c r="GE160" s="66">
        <f t="shared" si="158"/>
        <v>0</v>
      </c>
      <c r="GF160" s="66">
        <f t="shared" si="158"/>
        <v>0</v>
      </c>
      <c r="GG160" s="66">
        <f t="shared" si="158"/>
        <v>0</v>
      </c>
      <c r="GH160" s="66">
        <f t="shared" si="158"/>
        <v>0</v>
      </c>
      <c r="GI160" s="66">
        <f t="shared" si="158"/>
        <v>0</v>
      </c>
      <c r="GJ160" s="66">
        <f t="shared" si="158"/>
        <v>0</v>
      </c>
      <c r="GK160" s="66">
        <f t="shared" si="158"/>
        <v>0</v>
      </c>
      <c r="GL160" s="66">
        <f t="shared" si="158"/>
        <v>0</v>
      </c>
      <c r="GM160" s="66">
        <f t="shared" si="158"/>
        <v>0</v>
      </c>
      <c r="GN160" s="66">
        <f t="shared" si="158"/>
        <v>0</v>
      </c>
      <c r="GO160" s="66">
        <f t="shared" si="158"/>
        <v>0</v>
      </c>
      <c r="GP160" s="66">
        <f t="shared" si="158"/>
        <v>0</v>
      </c>
      <c r="GQ160" s="66">
        <f t="shared" si="158"/>
        <v>0</v>
      </c>
      <c r="GR160" s="66">
        <f t="shared" si="158"/>
        <v>0</v>
      </c>
      <c r="GS160" s="66">
        <f t="shared" si="158"/>
        <v>0</v>
      </c>
      <c r="GT160" s="66">
        <f t="shared" si="158"/>
        <v>0</v>
      </c>
      <c r="GU160" s="66">
        <f t="shared" si="158"/>
        <v>0</v>
      </c>
      <c r="GV160" s="66">
        <f t="shared" si="158"/>
        <v>0</v>
      </c>
      <c r="GW160" s="66">
        <f t="shared" si="158"/>
        <v>0</v>
      </c>
      <c r="GX160" s="66">
        <f t="shared" si="158"/>
        <v>0</v>
      </c>
      <c r="GY160" s="66">
        <f t="shared" si="158"/>
        <v>0</v>
      </c>
      <c r="GZ160" s="66">
        <f t="shared" si="158"/>
        <v>0</v>
      </c>
      <c r="HA160" s="66">
        <f t="shared" si="158"/>
        <v>0</v>
      </c>
      <c r="HB160" s="66">
        <f t="shared" si="158"/>
        <v>0</v>
      </c>
      <c r="HC160" s="66">
        <f t="shared" si="158"/>
        <v>0</v>
      </c>
      <c r="HD160" s="66"/>
    </row>
    <row r="161" spans="1:212">
      <c r="A161">
        <f>'imported data from Web Calc'!A170</f>
        <v>684.4</v>
      </c>
      <c r="B161" t="str">
        <f>'imported data from Web Calc'!B170</f>
        <v>C37H63O8P</v>
      </c>
      <c r="C161" s="61" t="str">
        <f>'imported data from Web Calc'!C170</f>
        <v>PA(34:5)</v>
      </c>
      <c r="D161" s="69">
        <f>'imported data from Web Calc'!H170</f>
        <v>0</v>
      </c>
      <c r="E161" s="69">
        <f>'imported data from Web Calc'!T170</f>
        <v>0</v>
      </c>
      <c r="F161" s="69">
        <f>'imported data from Web Calc'!AF170</f>
        <v>0.000180884107288404</v>
      </c>
      <c r="G161" s="69">
        <f>'imported data from Web Calc'!AR170</f>
        <v>0</v>
      </c>
      <c r="H161" s="69">
        <f>'imported data from Web Calc'!BD170</f>
        <v>0</v>
      </c>
      <c r="I161" s="69">
        <f>'imported data from Web Calc'!BP170</f>
        <v>0</v>
      </c>
      <c r="J161" s="69">
        <f>'imported data from Web Calc'!CB170</f>
        <v>0</v>
      </c>
      <c r="K161" s="69">
        <f>'imported data from Web Calc'!CN170</f>
        <v>0</v>
      </c>
      <c r="L161" s="69">
        <f>'imported data from Web Calc'!CZ170</f>
        <v>0</v>
      </c>
      <c r="M161" s="69">
        <f>'imported data from Web Calc'!DG170</f>
        <v>0</v>
      </c>
      <c r="N161" s="78">
        <f t="shared" si="136"/>
        <v>1.80884107288404e-5</v>
      </c>
      <c r="O161" s="69">
        <f>'imported data from Web Calc'!D170</f>
        <v>0</v>
      </c>
      <c r="P161" s="69">
        <f>'imported data from Web Calc'!E170</f>
        <v>0</v>
      </c>
      <c r="Q161" s="69">
        <f>'imported data from Web Calc'!F170</f>
        <v>0</v>
      </c>
      <c r="R161" s="69">
        <f>'imported data from Web Calc'!G170</f>
        <v>0</v>
      </c>
      <c r="S161" s="69">
        <f>'imported data from Web Calc'!I170</f>
        <v>0</v>
      </c>
      <c r="T161" s="69">
        <f>'imported data from Web Calc'!J170</f>
        <v>0</v>
      </c>
      <c r="U161" s="69">
        <f>'imported data from Web Calc'!K170</f>
        <v>0.000180884107288404</v>
      </c>
      <c r="V161" s="69">
        <f>'imported data from Web Calc'!L170</f>
        <v>0</v>
      </c>
      <c r="W161" s="69">
        <f>'imported data from Web Calc'!M170</f>
        <v>0</v>
      </c>
      <c r="X161" s="69">
        <f>'imported data from Web Calc'!N170</f>
        <v>0</v>
      </c>
      <c r="Y161" s="69">
        <f>'imported data from Web Calc'!O170</f>
        <v>0</v>
      </c>
      <c r="Z161" s="69">
        <f>'imported data from Web Calc'!P170</f>
        <v>0.000723536429153616</v>
      </c>
      <c r="AA161" s="69">
        <f>'imported data from Web Calc'!Q170</f>
        <v>0</v>
      </c>
      <c r="AB161" s="69">
        <f>'imported data from Web Calc'!R170</f>
        <v>0</v>
      </c>
      <c r="AC161" s="69">
        <f>'imported data from Web Calc'!S170</f>
        <v>0.000180884107288404</v>
      </c>
      <c r="AD161" s="69">
        <f>'imported data from Web Calc'!U170</f>
        <v>0</v>
      </c>
      <c r="AE161" s="69">
        <f>'imported data from Web Calc'!V170</f>
        <v>0</v>
      </c>
      <c r="AF161" s="69">
        <f>'imported data from Web Calc'!W170</f>
        <v>0.000180884107288404</v>
      </c>
      <c r="AG161" s="69">
        <f>'imported data from Web Calc'!X170</f>
        <v>0</v>
      </c>
      <c r="AH161" s="69">
        <f>'imported data from Web Calc'!Y170</f>
        <v>0</v>
      </c>
      <c r="AI161" s="69">
        <f>'imported data from Web Calc'!Z170</f>
        <v>0</v>
      </c>
      <c r="AJ161" s="69">
        <f>'imported data from Web Calc'!AA170</f>
        <v>0</v>
      </c>
      <c r="AK161" s="69">
        <f>'imported data from Web Calc'!AB170</f>
        <v>0</v>
      </c>
      <c r="AL161" s="69">
        <f>'imported data from Web Calc'!AC170</f>
        <v>0</v>
      </c>
      <c r="AM161" s="69">
        <f>'imported data from Web Calc'!AD170</f>
        <v>0</v>
      </c>
      <c r="AN161" s="69">
        <f>'imported data from Web Calc'!AE170</f>
        <v>0</v>
      </c>
      <c r="AO161" s="69">
        <f>'imported data from Web Calc'!AG170</f>
        <v>0</v>
      </c>
      <c r="AP161" s="69">
        <f>'imported data from Web Calc'!AH170</f>
        <v>0</v>
      </c>
      <c r="AQ161" s="69">
        <f>'imported data from Web Calc'!AI170</f>
        <v>0</v>
      </c>
      <c r="AR161" s="69">
        <f>'imported data from Web Calc'!AJ170</f>
        <v>0.000361768214576808</v>
      </c>
      <c r="AS161" s="69">
        <f>'imported data from Web Calc'!AK170</f>
        <v>0.000180884107288404</v>
      </c>
      <c r="AT161" s="69">
        <f>'imported data from Web Calc'!AL170</f>
        <v>0</v>
      </c>
      <c r="AU161" s="69">
        <f>'imported data from Web Calc'!AM170</f>
        <v>0</v>
      </c>
      <c r="AV161" s="69">
        <f>'imported data from Web Calc'!AN170</f>
        <v>0</v>
      </c>
      <c r="AW161" s="69">
        <f>'imported data from Web Calc'!AO170</f>
        <v>0</v>
      </c>
      <c r="AX161" s="69">
        <f>'imported data from Web Calc'!AP170</f>
        <v>0</v>
      </c>
      <c r="AY161" s="69">
        <f>'imported data from Web Calc'!AQ170</f>
        <v>0</v>
      </c>
      <c r="AZ161" s="69">
        <f>'imported data from Web Calc'!AS170</f>
        <v>0</v>
      </c>
      <c r="BA161" s="69">
        <f>'imported data from Web Calc'!AT170</f>
        <v>0</v>
      </c>
      <c r="BB161" s="69">
        <f>'imported data from Web Calc'!AU170</f>
        <v>0</v>
      </c>
      <c r="BC161" s="69">
        <f>'imported data from Web Calc'!AV170</f>
        <v>0</v>
      </c>
      <c r="BD161" s="69">
        <f>'imported data from Web Calc'!AW170</f>
        <v>0</v>
      </c>
      <c r="BE161" s="69">
        <f>'imported data from Web Calc'!AX170</f>
        <v>0</v>
      </c>
      <c r="BF161" s="69">
        <f>'imported data from Web Calc'!AY170</f>
        <v>0</v>
      </c>
      <c r="BG161" s="69">
        <f>'imported data from Web Calc'!AZ170</f>
        <v>0.000723536429153616</v>
      </c>
      <c r="BH161" s="69">
        <f>'imported data from Web Calc'!BA170</f>
        <v>0</v>
      </c>
      <c r="BI161" s="69">
        <f>'imported data from Web Calc'!BB170</f>
        <v>0.000542652321865212</v>
      </c>
      <c r="BJ161" s="69">
        <f>'imported data from Web Calc'!BC170</f>
        <v>0</v>
      </c>
      <c r="BK161" s="69">
        <f>'imported data from Web Calc'!BE170</f>
        <v>0</v>
      </c>
      <c r="BL161" s="69">
        <f>'imported data from Web Calc'!BF170</f>
        <v>0</v>
      </c>
      <c r="BM161" s="69">
        <f>'imported data from Web Calc'!BG170</f>
        <v>0</v>
      </c>
      <c r="BN161" s="69">
        <f>'imported data from Web Calc'!BH170</f>
        <v>0</v>
      </c>
      <c r="BO161" s="69">
        <f>'imported data from Web Calc'!BI170</f>
        <v>0</v>
      </c>
      <c r="BP161" s="69">
        <f>'imported data from Web Calc'!BJ170</f>
        <v>0</v>
      </c>
      <c r="BQ161" s="69">
        <f>'imported data from Web Calc'!BK170</f>
        <v>0</v>
      </c>
      <c r="BR161" s="69">
        <f>'imported data from Web Calc'!BL170</f>
        <v>0</v>
      </c>
      <c r="BS161" s="69">
        <f>'imported data from Web Calc'!BM170</f>
        <v>0</v>
      </c>
      <c r="BT161" s="69">
        <f>'imported data from Web Calc'!BN170</f>
        <v>0</v>
      </c>
      <c r="BU161" s="69">
        <f>'imported data from Web Calc'!BO170</f>
        <v>0.000361768214576808</v>
      </c>
      <c r="BV161" s="69">
        <f>'imported data from Web Calc'!BQ170</f>
        <v>0</v>
      </c>
      <c r="BW161" s="69">
        <f>'imported data from Web Calc'!BR170</f>
        <v>0</v>
      </c>
      <c r="BX161" s="69">
        <f>'imported data from Web Calc'!BS170</f>
        <v>0</v>
      </c>
      <c r="BY161" s="69">
        <f>'imported data from Web Calc'!BT170</f>
        <v>0</v>
      </c>
      <c r="BZ161" s="69">
        <f>'imported data from Web Calc'!BU170</f>
        <v>0</v>
      </c>
      <c r="CA161" s="69">
        <f>'imported data from Web Calc'!BV170</f>
        <v>0</v>
      </c>
      <c r="CB161" s="69">
        <f>'imported data from Web Calc'!BW170</f>
        <v>0.000180884107288404</v>
      </c>
      <c r="CC161" s="69">
        <f>'imported data from Web Calc'!BX170</f>
        <v>0</v>
      </c>
      <c r="CD161" s="69">
        <f>'imported data from Web Calc'!BY170</f>
        <v>0</v>
      </c>
      <c r="CE161" s="69">
        <f>'imported data from Web Calc'!BZ170</f>
        <v>0</v>
      </c>
      <c r="CF161" s="69">
        <f>'imported data from Web Calc'!CA170</f>
        <v>0.000361768214576808</v>
      </c>
      <c r="CG161" s="69">
        <f>'imported data from Web Calc'!CC170</f>
        <v>0</v>
      </c>
      <c r="CH161" s="69">
        <f>'imported data from Web Calc'!CD170</f>
        <v>0</v>
      </c>
      <c r="CI161" s="69">
        <f>'imported data from Web Calc'!CE170</f>
        <v>0</v>
      </c>
      <c r="CJ161" s="69">
        <f>'imported data from Web Calc'!CF170</f>
        <v>0</v>
      </c>
      <c r="CK161" s="69">
        <f>'imported data from Web Calc'!CG170</f>
        <v>0</v>
      </c>
      <c r="CL161" s="69">
        <f>'imported data from Web Calc'!CH170</f>
        <v>0</v>
      </c>
      <c r="CM161" s="69">
        <f>'imported data from Web Calc'!CI170</f>
        <v>0</v>
      </c>
      <c r="CN161" s="69">
        <f>'imported data from Web Calc'!CJ170</f>
        <v>0</v>
      </c>
      <c r="CO161" s="69">
        <f>'imported data from Web Calc'!CK170</f>
        <v>0.000361768214576808</v>
      </c>
      <c r="CP161" s="69">
        <f>'imported data from Web Calc'!CL170</f>
        <v>0</v>
      </c>
      <c r="CQ161" s="69">
        <f>'imported data from Web Calc'!CM170</f>
        <v>0</v>
      </c>
      <c r="CR161" s="69">
        <f>'imported data from Web Calc'!CO170</f>
        <v>0</v>
      </c>
      <c r="CS161" s="69">
        <f>'imported data from Web Calc'!CP170</f>
        <v>0.000180884107288404</v>
      </c>
      <c r="CT161" s="69">
        <f>'imported data from Web Calc'!CQ170</f>
        <v>0</v>
      </c>
      <c r="CU161" s="69">
        <f>'imported data from Web Calc'!CR170</f>
        <v>0</v>
      </c>
      <c r="CV161" s="69">
        <f>'imported data from Web Calc'!CS170</f>
        <v>0</v>
      </c>
      <c r="CW161" s="69">
        <f>'imported data from Web Calc'!CT170</f>
        <v>0</v>
      </c>
      <c r="CX161" s="69">
        <f>'imported data from Web Calc'!CU170</f>
        <v>0.00090442053644202</v>
      </c>
      <c r="CY161" s="69">
        <f>'imported data from Web Calc'!CV170</f>
        <v>0</v>
      </c>
      <c r="CZ161" s="69">
        <f>'imported data from Web Calc'!CW170</f>
        <v>0</v>
      </c>
      <c r="DA161" s="69">
        <f>'imported data from Web Calc'!CX170</f>
        <v>0</v>
      </c>
      <c r="DB161" s="69">
        <f>'imported data from Web Calc'!CY170</f>
        <v>0</v>
      </c>
      <c r="DC161" s="69">
        <f>'imported data from Web Calc'!DA170</f>
        <v>0</v>
      </c>
      <c r="DD161" s="69">
        <f>'imported data from Web Calc'!DB170</f>
        <v>0</v>
      </c>
      <c r="DE161" s="69">
        <f>'imported data from Web Calc'!DC170</f>
        <v>0</v>
      </c>
      <c r="DF161" s="69">
        <f>'imported data from Web Calc'!DD170</f>
        <v>0</v>
      </c>
      <c r="DG161" s="69">
        <f>'imported data from Web Calc'!DE170</f>
        <v>0</v>
      </c>
      <c r="DH161" s="69">
        <f>'imported data from Web Calc'!DF170</f>
        <v>0</v>
      </c>
      <c r="DI161" s="81"/>
      <c r="DJ161" s="66">
        <f t="shared" si="156"/>
        <v>0</v>
      </c>
      <c r="DK161" s="66">
        <f t="shared" si="157"/>
        <v>0</v>
      </c>
      <c r="DL161" s="66">
        <f t="shared" si="157"/>
        <v>0</v>
      </c>
      <c r="DM161" s="66">
        <f t="shared" si="157"/>
        <v>0</v>
      </c>
      <c r="DN161" s="66">
        <f t="shared" si="157"/>
        <v>0</v>
      </c>
      <c r="DO161" s="66">
        <f t="shared" si="157"/>
        <v>0</v>
      </c>
      <c r="DP161" s="66">
        <f t="shared" si="157"/>
        <v>0.000162795696559564</v>
      </c>
      <c r="DQ161" s="66">
        <f t="shared" si="157"/>
        <v>0</v>
      </c>
      <c r="DR161" s="66">
        <f t="shared" si="157"/>
        <v>0</v>
      </c>
      <c r="DS161" s="66">
        <f t="shared" si="157"/>
        <v>0</v>
      </c>
      <c r="DT161" s="66">
        <f t="shared" si="157"/>
        <v>0</v>
      </c>
      <c r="DU161" s="66">
        <f t="shared" si="157"/>
        <v>0.000705448018424775</v>
      </c>
      <c r="DV161" s="66">
        <f t="shared" si="157"/>
        <v>0</v>
      </c>
      <c r="DW161" s="66">
        <f t="shared" si="157"/>
        <v>0</v>
      </c>
      <c r="DX161" s="66">
        <f t="shared" si="157"/>
        <v>0.000162795696559564</v>
      </c>
      <c r="DY161" s="66">
        <f t="shared" si="157"/>
        <v>0</v>
      </c>
      <c r="DZ161" s="66">
        <f t="shared" si="157"/>
        <v>0</v>
      </c>
      <c r="EA161" s="66">
        <f t="shared" si="157"/>
        <v>0.000162795696559564</v>
      </c>
      <c r="EB161" s="66">
        <f t="shared" si="157"/>
        <v>0</v>
      </c>
      <c r="EC161" s="66">
        <f t="shared" si="157"/>
        <v>0</v>
      </c>
      <c r="ED161" s="66">
        <f t="shared" si="157"/>
        <v>0</v>
      </c>
      <c r="EE161" s="66">
        <f t="shared" si="157"/>
        <v>0</v>
      </c>
      <c r="EF161" s="66">
        <f t="shared" si="157"/>
        <v>0</v>
      </c>
      <c r="EG161" s="66">
        <f t="shared" si="157"/>
        <v>0</v>
      </c>
      <c r="EH161" s="66">
        <f t="shared" si="157"/>
        <v>0</v>
      </c>
      <c r="EI161" s="66">
        <f t="shared" si="157"/>
        <v>0</v>
      </c>
      <c r="EJ161" s="66">
        <f t="shared" si="157"/>
        <v>0</v>
      </c>
      <c r="EK161" s="66">
        <f t="shared" si="157"/>
        <v>0</v>
      </c>
      <c r="EL161" s="66">
        <f t="shared" si="157"/>
        <v>0</v>
      </c>
      <c r="EM161" s="66">
        <f t="shared" si="157"/>
        <v>0.000343679803847968</v>
      </c>
      <c r="EN161" s="66">
        <f t="shared" si="157"/>
        <v>0.000162795696559564</v>
      </c>
      <c r="EO161" s="66">
        <f t="shared" si="157"/>
        <v>0</v>
      </c>
      <c r="EP161" s="66">
        <f t="shared" si="157"/>
        <v>0</v>
      </c>
      <c r="EQ161" s="66">
        <f t="shared" si="157"/>
        <v>0</v>
      </c>
      <c r="ER161" s="66">
        <f t="shared" si="157"/>
        <v>0</v>
      </c>
      <c r="ES161" s="66">
        <f t="shared" si="157"/>
        <v>0</v>
      </c>
      <c r="ET161" s="66">
        <f t="shared" si="157"/>
        <v>0</v>
      </c>
      <c r="EU161" s="66">
        <f t="shared" si="157"/>
        <v>0</v>
      </c>
      <c r="EV161" s="66">
        <f t="shared" si="157"/>
        <v>0</v>
      </c>
      <c r="EW161" s="66">
        <f t="shared" si="157"/>
        <v>0</v>
      </c>
      <c r="EX161" s="66">
        <f t="shared" si="157"/>
        <v>0</v>
      </c>
      <c r="EY161" s="66">
        <f t="shared" si="157"/>
        <v>0</v>
      </c>
      <c r="EZ161" s="66">
        <f t="shared" si="157"/>
        <v>0</v>
      </c>
      <c r="FA161" s="66">
        <f t="shared" si="157"/>
        <v>0</v>
      </c>
      <c r="FB161" s="66">
        <f t="shared" si="157"/>
        <v>0.000705448018424775</v>
      </c>
      <c r="FC161" s="66">
        <f t="shared" si="157"/>
        <v>0</v>
      </c>
      <c r="FD161" s="66">
        <f t="shared" si="157"/>
        <v>0.000524563911136371</v>
      </c>
      <c r="FE161" s="66">
        <f t="shared" si="157"/>
        <v>0</v>
      </c>
      <c r="FF161" s="66">
        <f t="shared" si="157"/>
        <v>0</v>
      </c>
      <c r="FG161" s="66">
        <f t="shared" si="157"/>
        <v>0</v>
      </c>
      <c r="FH161" s="66">
        <f t="shared" si="157"/>
        <v>0</v>
      </c>
      <c r="FI161" s="66">
        <f t="shared" si="157"/>
        <v>0</v>
      </c>
      <c r="FJ161" s="66">
        <f t="shared" si="157"/>
        <v>0</v>
      </c>
      <c r="FK161" s="66">
        <f t="shared" si="157"/>
        <v>0</v>
      </c>
      <c r="FL161" s="66">
        <f t="shared" si="157"/>
        <v>0</v>
      </c>
      <c r="FM161" s="66">
        <f t="shared" si="157"/>
        <v>0</v>
      </c>
      <c r="FN161" s="66">
        <f t="shared" si="157"/>
        <v>0</v>
      </c>
      <c r="FO161" s="66">
        <f t="shared" si="157"/>
        <v>0</v>
      </c>
      <c r="FP161" s="66">
        <f t="shared" si="157"/>
        <v>0.000343679803847968</v>
      </c>
      <c r="FQ161" s="66">
        <f t="shared" si="157"/>
        <v>0</v>
      </c>
      <c r="FR161" s="66">
        <f t="shared" si="157"/>
        <v>0</v>
      </c>
      <c r="FS161" s="66">
        <f t="shared" si="157"/>
        <v>0</v>
      </c>
      <c r="FT161" s="66">
        <f t="shared" si="157"/>
        <v>0</v>
      </c>
      <c r="FU161" s="66">
        <f t="shared" si="157"/>
        <v>0</v>
      </c>
      <c r="FV161" s="66">
        <f t="shared" si="157"/>
        <v>0</v>
      </c>
      <c r="FW161" s="66">
        <f t="shared" si="158"/>
        <v>0.000162795696559564</v>
      </c>
      <c r="FX161" s="66">
        <f t="shared" si="158"/>
        <v>0</v>
      </c>
      <c r="FY161" s="66">
        <f t="shared" si="158"/>
        <v>0</v>
      </c>
      <c r="FZ161" s="66">
        <f t="shared" si="158"/>
        <v>0</v>
      </c>
      <c r="GA161" s="66">
        <f t="shared" si="158"/>
        <v>0.000343679803847968</v>
      </c>
      <c r="GB161" s="66">
        <f t="shared" si="158"/>
        <v>0</v>
      </c>
      <c r="GC161" s="66">
        <f t="shared" si="158"/>
        <v>0</v>
      </c>
      <c r="GD161" s="66">
        <f t="shared" si="158"/>
        <v>0</v>
      </c>
      <c r="GE161" s="66">
        <f t="shared" si="158"/>
        <v>0</v>
      </c>
      <c r="GF161" s="66">
        <f t="shared" si="158"/>
        <v>0</v>
      </c>
      <c r="GG161" s="66">
        <f t="shared" si="158"/>
        <v>0</v>
      </c>
      <c r="GH161" s="66">
        <f t="shared" si="158"/>
        <v>0</v>
      </c>
      <c r="GI161" s="66">
        <f t="shared" si="158"/>
        <v>0</v>
      </c>
      <c r="GJ161" s="66">
        <f t="shared" si="158"/>
        <v>0.000343679803847968</v>
      </c>
      <c r="GK161" s="66">
        <f t="shared" si="158"/>
        <v>0</v>
      </c>
      <c r="GL161" s="66">
        <f t="shared" si="158"/>
        <v>0</v>
      </c>
      <c r="GM161" s="66">
        <f t="shared" si="158"/>
        <v>0</v>
      </c>
      <c r="GN161" s="66">
        <f t="shared" si="158"/>
        <v>0.000162795696559564</v>
      </c>
      <c r="GO161" s="66">
        <f t="shared" si="158"/>
        <v>0</v>
      </c>
      <c r="GP161" s="66">
        <f t="shared" si="158"/>
        <v>0</v>
      </c>
      <c r="GQ161" s="66">
        <f t="shared" si="158"/>
        <v>0</v>
      </c>
      <c r="GR161" s="66">
        <f t="shared" si="158"/>
        <v>0</v>
      </c>
      <c r="GS161" s="66">
        <f t="shared" si="158"/>
        <v>0.000886332125713179</v>
      </c>
      <c r="GT161" s="66">
        <f t="shared" si="158"/>
        <v>0</v>
      </c>
      <c r="GU161" s="66">
        <f t="shared" si="158"/>
        <v>0</v>
      </c>
      <c r="GV161" s="66">
        <f t="shared" si="158"/>
        <v>0</v>
      </c>
      <c r="GW161" s="66">
        <f t="shared" si="158"/>
        <v>0</v>
      </c>
      <c r="GX161" s="66">
        <f t="shared" si="158"/>
        <v>0</v>
      </c>
      <c r="GY161" s="66">
        <f t="shared" si="158"/>
        <v>0</v>
      </c>
      <c r="GZ161" s="66">
        <f t="shared" si="158"/>
        <v>0</v>
      </c>
      <c r="HA161" s="66">
        <f t="shared" si="158"/>
        <v>0</v>
      </c>
      <c r="HB161" s="66">
        <f t="shared" si="158"/>
        <v>0</v>
      </c>
      <c r="HC161" s="66">
        <f t="shared" si="158"/>
        <v>0</v>
      </c>
      <c r="HD161" s="66"/>
    </row>
    <row r="162" spans="1:212">
      <c r="A162">
        <f>'imported data from Web Calc'!A171</f>
        <v>686.4</v>
      </c>
      <c r="B162" t="str">
        <f>'imported data from Web Calc'!B171</f>
        <v>C37H65O8P</v>
      </c>
      <c r="C162" s="61" t="str">
        <f>'imported data from Web Calc'!C171</f>
        <v>PA(34:4)</v>
      </c>
      <c r="D162" s="69">
        <f>'imported data from Web Calc'!H171</f>
        <v>0</v>
      </c>
      <c r="E162" s="69">
        <f>'imported data from Web Calc'!T171</f>
        <v>0</v>
      </c>
      <c r="F162" s="69">
        <f>'imported data from Web Calc'!AF171</f>
        <v>0</v>
      </c>
      <c r="G162" s="69">
        <f>'imported data from Web Calc'!AR171</f>
        <v>0</v>
      </c>
      <c r="H162" s="69">
        <f>'imported data from Web Calc'!BD171</f>
        <v>0</v>
      </c>
      <c r="I162" s="69">
        <f>'imported data from Web Calc'!BP171</f>
        <v>0</v>
      </c>
      <c r="J162" s="69">
        <f>'imported data from Web Calc'!CB171</f>
        <v>0</v>
      </c>
      <c r="K162" s="69">
        <f>'imported data from Web Calc'!CN171</f>
        <v>0</v>
      </c>
      <c r="L162" s="69">
        <f>'imported data from Web Calc'!CZ171</f>
        <v>0</v>
      </c>
      <c r="M162" s="69">
        <f>'imported data from Web Calc'!DG171</f>
        <v>0</v>
      </c>
      <c r="N162" s="78">
        <f t="shared" si="136"/>
        <v>0</v>
      </c>
      <c r="O162" s="69">
        <f>'imported data from Web Calc'!D171</f>
        <v>0.00325591393119127</v>
      </c>
      <c r="P162" s="69">
        <f>'imported data from Web Calc'!E171</f>
        <v>0.00343679803847968</v>
      </c>
      <c r="Q162" s="69">
        <f>'imported data from Web Calc'!F171</f>
        <v>0.00289414571661446</v>
      </c>
      <c r="R162" s="69">
        <f>'imported data from Web Calc'!G171</f>
        <v>0.00180884107288404</v>
      </c>
      <c r="S162" s="69">
        <f>'imported data from Web Calc'!I171</f>
        <v>0.0296649935952983</v>
      </c>
      <c r="T162" s="69">
        <f>'imported data from Web Calc'!J171</f>
        <v>0.0123001192956115</v>
      </c>
      <c r="U162" s="69">
        <f>'imported data from Web Calc'!K171</f>
        <v>0.00126618875101883</v>
      </c>
      <c r="V162" s="69">
        <f>'imported data from Web Calc'!L171</f>
        <v>0.000361768214576808</v>
      </c>
      <c r="W162" s="69">
        <f>'imported data from Web Calc'!M171</f>
        <v>0.00615005964780573</v>
      </c>
      <c r="X162" s="69">
        <f>'imported data from Web Calc'!N171</f>
        <v>0.00126618875101883</v>
      </c>
      <c r="Y162" s="69">
        <f>'imported data from Web Calc'!O171</f>
        <v>0.00542652321865212</v>
      </c>
      <c r="Z162" s="69">
        <f>'imported data from Web Calc'!P171</f>
        <v>0.0090442053644202</v>
      </c>
      <c r="AA162" s="69">
        <f>'imported data from Web Calc'!Q171</f>
        <v>0</v>
      </c>
      <c r="AB162" s="69">
        <f>'imported data from Web Calc'!R171</f>
        <v>0.000723536429153616</v>
      </c>
      <c r="AC162" s="69">
        <f>'imported data from Web Calc'!S171</f>
        <v>0.00253237750203766</v>
      </c>
      <c r="AD162" s="69">
        <f>'imported data from Web Calc'!U171</f>
        <v>0.00162795696559564</v>
      </c>
      <c r="AE162" s="69">
        <f>'imported data from Web Calc'!V171</f>
        <v>0.000723536429153616</v>
      </c>
      <c r="AF162" s="69">
        <f>'imported data from Web Calc'!W171</f>
        <v>0.00198972518017244</v>
      </c>
      <c r="AG162" s="69">
        <f>'imported data from Web Calc'!X171</f>
        <v>0.00162795696559564</v>
      </c>
      <c r="AH162" s="69">
        <f>'imported data from Web Calc'!Y171</f>
        <v>0.0090442053644202</v>
      </c>
      <c r="AI162" s="69">
        <f>'imported data from Web Calc'!Z171</f>
        <v>0.00434121857492169</v>
      </c>
      <c r="AJ162" s="69">
        <f>'imported data from Web Calc'!AA171</f>
        <v>0.00090442053644202</v>
      </c>
      <c r="AK162" s="69">
        <f>'imported data from Web Calc'!AB171</f>
        <v>0.0247811226985113</v>
      </c>
      <c r="AL162" s="69">
        <f>'imported data from Web Calc'!AC171</f>
        <v>0.000361768214576808</v>
      </c>
      <c r="AM162" s="69">
        <f>'imported data from Web Calc'!AD171</f>
        <v>0.00379856625305648</v>
      </c>
      <c r="AN162" s="69">
        <f>'imported data from Web Calc'!AE171</f>
        <v>0.00217060928746085</v>
      </c>
      <c r="AO162" s="69">
        <f>'imported data from Web Calc'!AG171</f>
        <v>0.00325591393119127</v>
      </c>
      <c r="AP162" s="69">
        <f>'imported data from Web Calc'!AH171</f>
        <v>0.00361768214576808</v>
      </c>
      <c r="AQ162" s="69">
        <f>'imported data from Web Calc'!AI171</f>
        <v>0.00090442053644202</v>
      </c>
      <c r="AR162" s="69">
        <f>'imported data from Web Calc'!AJ171</f>
        <v>0.0124810034028999</v>
      </c>
      <c r="AS162" s="69">
        <f>'imported data from Web Calc'!AK171</f>
        <v>0.000361768214576808</v>
      </c>
      <c r="AT162" s="69">
        <f>'imported data from Web Calc'!AL171</f>
        <v>0.000361768214576808</v>
      </c>
      <c r="AU162" s="69">
        <f>'imported data from Web Calc'!AM171</f>
        <v>0.00144707285830723</v>
      </c>
      <c r="AV162" s="69">
        <f>'imported data from Web Calc'!AN171</f>
        <v>0</v>
      </c>
      <c r="AW162" s="69">
        <f>'imported data from Web Calc'!AO171</f>
        <v>0.00126618875101883</v>
      </c>
      <c r="AX162" s="69">
        <f>'imported data from Web Calc'!AP171</f>
        <v>0.000180884107288404</v>
      </c>
      <c r="AY162" s="69">
        <f>'imported data from Web Calc'!AQ171</f>
        <v>0.00162795696559564</v>
      </c>
      <c r="AZ162" s="69">
        <f>'imported data from Web Calc'!AS171</f>
        <v>0.000180884107288404</v>
      </c>
      <c r="BA162" s="69">
        <f>'imported data from Web Calc'!AT171</f>
        <v>0.00180884107288404</v>
      </c>
      <c r="BB162" s="69">
        <f>'imported data from Web Calc'!AU171</f>
        <v>0.00162795696559564</v>
      </c>
      <c r="BC162" s="69">
        <f>'imported data from Web Calc'!AV171</f>
        <v>0.00560740732594052</v>
      </c>
      <c r="BD162" s="69">
        <f>'imported data from Web Calc'!AW171</f>
        <v>0.000542652321865212</v>
      </c>
      <c r="BE162" s="69">
        <f>'imported data from Web Calc'!AX171</f>
        <v>0.0108530464373042</v>
      </c>
      <c r="BF162" s="69">
        <f>'imported data from Web Calc'!AY171</f>
        <v>0.00397945036034489</v>
      </c>
      <c r="BG162" s="69">
        <f>'imported data from Web Calc'!AZ171</f>
        <v>0.0168222219778216</v>
      </c>
      <c r="BH162" s="69">
        <f>'imported data from Web Calc'!BA171</f>
        <v>0.000361768214576808</v>
      </c>
      <c r="BI162" s="69">
        <f>'imported data from Web Calc'!BB171</f>
        <v>0.0162795696559564</v>
      </c>
      <c r="BJ162" s="69">
        <f>'imported data from Web Calc'!BC171</f>
        <v>0.00217060928746085</v>
      </c>
      <c r="BK162" s="69">
        <f>'imported data from Web Calc'!BE171</f>
        <v>0.000542652321865212</v>
      </c>
      <c r="BL162" s="69">
        <f>'imported data from Web Calc'!BF171</f>
        <v>0.00180884107288404</v>
      </c>
      <c r="BM162" s="69">
        <f>'imported data from Web Calc'!BG171</f>
        <v>0.00108530464373042</v>
      </c>
      <c r="BN162" s="69">
        <f>'imported data from Web Calc'!BH171</f>
        <v>0</v>
      </c>
      <c r="BO162" s="69">
        <f>'imported data from Web Calc'!BI171</f>
        <v>0.00578829143322893</v>
      </c>
      <c r="BP162" s="69">
        <f>'imported data from Web Calc'!BJ171</f>
        <v>0.00687359607695935</v>
      </c>
      <c r="BQ162" s="69">
        <f>'imported data from Web Calc'!BK171</f>
        <v>0.000542652321865212</v>
      </c>
      <c r="BR162" s="69">
        <f>'imported data from Web Calc'!BL171</f>
        <v>0.00108530464373042</v>
      </c>
      <c r="BS162" s="69">
        <f>'imported data from Web Calc'!BM171</f>
        <v>0</v>
      </c>
      <c r="BT162" s="69">
        <f>'imported data from Web Calc'!BN171</f>
        <v>0.00253237750203766</v>
      </c>
      <c r="BU162" s="69">
        <f>'imported data from Web Calc'!BO171</f>
        <v>0.00416033446763329</v>
      </c>
      <c r="BV162" s="69">
        <f>'imported data from Web Calc'!BQ171</f>
        <v>0.000542652321865212</v>
      </c>
      <c r="BW162" s="69">
        <f>'imported data from Web Calc'!BR171</f>
        <v>0.00506475500407531</v>
      </c>
      <c r="BX162" s="69">
        <f>'imported data from Web Calc'!BS171</f>
        <v>0.0184501789434172</v>
      </c>
      <c r="BY162" s="69">
        <f>'imported data from Web Calc'!BT171</f>
        <v>0.00578829143322893</v>
      </c>
      <c r="BZ162" s="69">
        <f>'imported data from Web Calc'!BU171</f>
        <v>0.00488387089678691</v>
      </c>
      <c r="CA162" s="69">
        <f>'imported data from Web Calc'!BV171</f>
        <v>0</v>
      </c>
      <c r="CB162" s="69">
        <f>'imported data from Web Calc'!BW171</f>
        <v>0.0045221026822101</v>
      </c>
      <c r="CC162" s="69">
        <f>'imported data from Web Calc'!BX171</f>
        <v>0.00560740732594052</v>
      </c>
      <c r="CD162" s="69">
        <f>'imported data from Web Calc'!BY171</f>
        <v>0</v>
      </c>
      <c r="CE162" s="69">
        <f>'imported data from Web Calc'!BZ171</f>
        <v>0.000180884107288404</v>
      </c>
      <c r="CF162" s="69">
        <f>'imported data from Web Calc'!CA171</f>
        <v>0.00416033446763329</v>
      </c>
      <c r="CG162" s="69">
        <f>'imported data from Web Calc'!CC171</f>
        <v>0.00198972518017244</v>
      </c>
      <c r="CH162" s="69">
        <f>'imported data from Web Calc'!CD171</f>
        <v>0.00090442053644202</v>
      </c>
      <c r="CI162" s="69">
        <f>'imported data from Web Calc'!CE171</f>
        <v>0.000180884107288404</v>
      </c>
      <c r="CJ162" s="69">
        <f>'imported data from Web Calc'!CF171</f>
        <v>0.000723536429153616</v>
      </c>
      <c r="CK162" s="69">
        <f>'imported data from Web Calc'!CG171</f>
        <v>0.00488387089678691</v>
      </c>
      <c r="CL162" s="69">
        <f>'imported data from Web Calc'!CH171</f>
        <v>0.000180884107288404</v>
      </c>
      <c r="CM162" s="69">
        <f>'imported data from Web Calc'!CI171</f>
        <v>0.000180884107288404</v>
      </c>
      <c r="CN162" s="69">
        <f>'imported data from Web Calc'!CJ171</f>
        <v>0</v>
      </c>
      <c r="CO162" s="69">
        <f>'imported data from Web Calc'!CK171</f>
        <v>0.0137471921539187</v>
      </c>
      <c r="CP162" s="69">
        <f>'imported data from Web Calc'!CL171</f>
        <v>0.00506475500407531</v>
      </c>
      <c r="CQ162" s="69">
        <f>'imported data from Web Calc'!CM171</f>
        <v>0.00307502982390287</v>
      </c>
      <c r="CR162" s="69">
        <f>'imported data from Web Calc'!CO171</f>
        <v>0.00108530464373042</v>
      </c>
      <c r="CS162" s="69">
        <f>'imported data from Web Calc'!CP171</f>
        <v>0.00108530464373042</v>
      </c>
      <c r="CT162" s="69">
        <f>'imported data from Web Calc'!CQ171</f>
        <v>0.0045221026822101</v>
      </c>
      <c r="CU162" s="69">
        <f>'imported data from Web Calc'!CR171</f>
        <v>0.000723536429153616</v>
      </c>
      <c r="CV162" s="69">
        <f>'imported data from Web Calc'!CS171</f>
        <v>0.00289414571661446</v>
      </c>
      <c r="CW162" s="69">
        <f>'imported data from Web Calc'!CT171</f>
        <v>0.00669271196967095</v>
      </c>
      <c r="CX162" s="69">
        <f>'imported data from Web Calc'!CU171</f>
        <v>0.0262281955568186</v>
      </c>
      <c r="CY162" s="69">
        <f>'imported data from Web Calc'!CV171</f>
        <v>0.00361768214576808</v>
      </c>
      <c r="CZ162" s="69">
        <f>'imported data from Web Calc'!CW171</f>
        <v>0.000180884107288404</v>
      </c>
      <c r="DA162" s="69">
        <f>'imported data from Web Calc'!CX171</f>
        <v>0</v>
      </c>
      <c r="DB162" s="69">
        <f>'imported data from Web Calc'!CY171</f>
        <v>0.00325591393119127</v>
      </c>
      <c r="DC162" s="69">
        <f>'imported data from Web Calc'!DA171</f>
        <v>0.00560740732594052</v>
      </c>
      <c r="DD162" s="69">
        <f>'imported data from Web Calc'!DB171</f>
        <v>0.00180884107288404</v>
      </c>
      <c r="DE162" s="69">
        <f>'imported data from Web Calc'!DC171</f>
        <v>0.000180884107288404</v>
      </c>
      <c r="DF162" s="69">
        <f>'imported data from Web Calc'!DD171</f>
        <v>0.000542652321865212</v>
      </c>
      <c r="DG162" s="69">
        <f>'imported data from Web Calc'!DE171</f>
        <v>0.00090442053644202</v>
      </c>
      <c r="DH162" s="69">
        <f>'imported data from Web Calc'!DF171</f>
        <v>0.00289414571661446</v>
      </c>
      <c r="DI162" s="81"/>
      <c r="DJ162" s="66">
        <f t="shared" si="156"/>
        <v>0.00325591393119127</v>
      </c>
      <c r="DK162" s="66">
        <f t="shared" si="157"/>
        <v>0.00343679803847968</v>
      </c>
      <c r="DL162" s="66">
        <f t="shared" si="157"/>
        <v>0.00289414571661446</v>
      </c>
      <c r="DM162" s="66">
        <f t="shared" si="157"/>
        <v>0.00180884107288404</v>
      </c>
      <c r="DN162" s="66">
        <f t="shared" si="157"/>
        <v>0.0296649935952983</v>
      </c>
      <c r="DO162" s="66">
        <f t="shared" si="157"/>
        <v>0.0123001192956115</v>
      </c>
      <c r="DP162" s="66">
        <f t="shared" si="157"/>
        <v>0.00126618875101883</v>
      </c>
      <c r="DQ162" s="66">
        <f t="shared" si="157"/>
        <v>0.000361768214576808</v>
      </c>
      <c r="DR162" s="66">
        <f t="shared" si="157"/>
        <v>0.00615005964780573</v>
      </c>
      <c r="DS162" s="66">
        <f t="shared" si="157"/>
        <v>0.00126618875101883</v>
      </c>
      <c r="DT162" s="66">
        <f t="shared" si="157"/>
        <v>0.00542652321865212</v>
      </c>
      <c r="DU162" s="66">
        <f t="shared" si="157"/>
        <v>0.0090442053644202</v>
      </c>
      <c r="DV162" s="66">
        <f t="shared" si="157"/>
        <v>0</v>
      </c>
      <c r="DW162" s="66">
        <f t="shared" si="157"/>
        <v>0.000723536429153616</v>
      </c>
      <c r="DX162" s="66">
        <f t="shared" si="157"/>
        <v>0.00253237750203766</v>
      </c>
      <c r="DY162" s="66">
        <f t="shared" si="157"/>
        <v>0.00162795696559564</v>
      </c>
      <c r="DZ162" s="66">
        <f t="shared" si="157"/>
        <v>0.000723536429153616</v>
      </c>
      <c r="EA162" s="66">
        <f t="shared" si="157"/>
        <v>0.00198972518017244</v>
      </c>
      <c r="EB162" s="66">
        <f t="shared" si="157"/>
        <v>0.00162795696559564</v>
      </c>
      <c r="EC162" s="66">
        <f t="shared" si="157"/>
        <v>0.0090442053644202</v>
      </c>
      <c r="ED162" s="66">
        <f t="shared" si="157"/>
        <v>0.00434121857492169</v>
      </c>
      <c r="EE162" s="66">
        <f t="shared" si="157"/>
        <v>0.00090442053644202</v>
      </c>
      <c r="EF162" s="66">
        <f t="shared" si="157"/>
        <v>0.0247811226985113</v>
      </c>
      <c r="EG162" s="66">
        <f t="shared" si="157"/>
        <v>0.000361768214576808</v>
      </c>
      <c r="EH162" s="66">
        <f t="shared" si="157"/>
        <v>0.00379856625305648</v>
      </c>
      <c r="EI162" s="66">
        <f t="shared" si="157"/>
        <v>0.00217060928746085</v>
      </c>
      <c r="EJ162" s="66">
        <f t="shared" si="157"/>
        <v>0.00325591393119127</v>
      </c>
      <c r="EK162" s="66">
        <f t="shared" si="157"/>
        <v>0.00361768214576808</v>
      </c>
      <c r="EL162" s="66">
        <f t="shared" si="157"/>
        <v>0.00090442053644202</v>
      </c>
      <c r="EM162" s="66">
        <f t="shared" si="157"/>
        <v>0.0124810034028999</v>
      </c>
      <c r="EN162" s="66">
        <f t="shared" si="157"/>
        <v>0.000361768214576808</v>
      </c>
      <c r="EO162" s="66">
        <f t="shared" si="157"/>
        <v>0.000361768214576808</v>
      </c>
      <c r="EP162" s="66">
        <f t="shared" si="157"/>
        <v>0.00144707285830723</v>
      </c>
      <c r="EQ162" s="66">
        <f t="shared" si="157"/>
        <v>0</v>
      </c>
      <c r="ER162" s="66">
        <f t="shared" si="157"/>
        <v>0.00126618875101883</v>
      </c>
      <c r="ES162" s="66">
        <f t="shared" si="157"/>
        <v>0.000180884107288404</v>
      </c>
      <c r="ET162" s="66">
        <f t="shared" si="157"/>
        <v>0.00162795696559564</v>
      </c>
      <c r="EU162" s="66">
        <f t="shared" si="157"/>
        <v>0.000180884107288404</v>
      </c>
      <c r="EV162" s="66">
        <f t="shared" si="157"/>
        <v>0.00180884107288404</v>
      </c>
      <c r="EW162" s="66">
        <f t="shared" si="157"/>
        <v>0.00162795696559564</v>
      </c>
      <c r="EX162" s="66">
        <f t="shared" si="157"/>
        <v>0.00560740732594052</v>
      </c>
      <c r="EY162" s="66">
        <f t="shared" si="157"/>
        <v>0.000542652321865212</v>
      </c>
      <c r="EZ162" s="66">
        <f t="shared" si="157"/>
        <v>0.0108530464373042</v>
      </c>
      <c r="FA162" s="66">
        <f t="shared" si="157"/>
        <v>0.00397945036034489</v>
      </c>
      <c r="FB162" s="66">
        <f t="shared" si="157"/>
        <v>0.0168222219778216</v>
      </c>
      <c r="FC162" s="66">
        <f t="shared" si="157"/>
        <v>0.000361768214576808</v>
      </c>
      <c r="FD162" s="66">
        <f t="shared" si="157"/>
        <v>0.0162795696559564</v>
      </c>
      <c r="FE162" s="66">
        <f t="shared" si="157"/>
        <v>0.00217060928746085</v>
      </c>
      <c r="FF162" s="66">
        <f t="shared" si="157"/>
        <v>0.000542652321865212</v>
      </c>
      <c r="FG162" s="66">
        <f t="shared" si="157"/>
        <v>0.00180884107288404</v>
      </c>
      <c r="FH162" s="66">
        <f t="shared" si="157"/>
        <v>0.00108530464373042</v>
      </c>
      <c r="FI162" s="66">
        <f t="shared" si="157"/>
        <v>0</v>
      </c>
      <c r="FJ162" s="66">
        <f t="shared" si="157"/>
        <v>0.00578829143322893</v>
      </c>
      <c r="FK162" s="66">
        <f t="shared" si="157"/>
        <v>0.00687359607695935</v>
      </c>
      <c r="FL162" s="66">
        <f t="shared" si="157"/>
        <v>0.000542652321865212</v>
      </c>
      <c r="FM162" s="66">
        <f t="shared" si="157"/>
        <v>0.00108530464373042</v>
      </c>
      <c r="FN162" s="66">
        <f t="shared" si="157"/>
        <v>0</v>
      </c>
      <c r="FO162" s="66">
        <f t="shared" si="157"/>
        <v>0.00253237750203766</v>
      </c>
      <c r="FP162" s="66">
        <f t="shared" si="157"/>
        <v>0.00416033446763329</v>
      </c>
      <c r="FQ162" s="66">
        <f t="shared" si="157"/>
        <v>0.000542652321865212</v>
      </c>
      <c r="FR162" s="66">
        <f t="shared" si="157"/>
        <v>0.00506475500407531</v>
      </c>
      <c r="FS162" s="66">
        <f t="shared" si="157"/>
        <v>0.0184501789434172</v>
      </c>
      <c r="FT162" s="66">
        <f t="shared" si="157"/>
        <v>0.00578829143322893</v>
      </c>
      <c r="FU162" s="66">
        <f t="shared" si="157"/>
        <v>0.00488387089678691</v>
      </c>
      <c r="FV162" s="66">
        <f t="shared" ref="FV162:FV170" si="159">IF(CA162-$N162&gt;0,CA162-$N162,0)</f>
        <v>0</v>
      </c>
      <c r="FW162" s="66">
        <f t="shared" si="158"/>
        <v>0.0045221026822101</v>
      </c>
      <c r="FX162" s="66">
        <f t="shared" si="158"/>
        <v>0.00560740732594052</v>
      </c>
      <c r="FY162" s="66">
        <f t="shared" si="158"/>
        <v>0</v>
      </c>
      <c r="FZ162" s="66">
        <f t="shared" si="158"/>
        <v>0.000180884107288404</v>
      </c>
      <c r="GA162" s="66">
        <f t="shared" si="158"/>
        <v>0.00416033446763329</v>
      </c>
      <c r="GB162" s="66">
        <f t="shared" si="158"/>
        <v>0.00198972518017244</v>
      </c>
      <c r="GC162" s="66">
        <f t="shared" si="158"/>
        <v>0.00090442053644202</v>
      </c>
      <c r="GD162" s="66">
        <f t="shared" si="158"/>
        <v>0.000180884107288404</v>
      </c>
      <c r="GE162" s="66">
        <f t="shared" si="158"/>
        <v>0.000723536429153616</v>
      </c>
      <c r="GF162" s="66">
        <f t="shared" si="158"/>
        <v>0.00488387089678691</v>
      </c>
      <c r="GG162" s="66">
        <f t="shared" si="158"/>
        <v>0.000180884107288404</v>
      </c>
      <c r="GH162" s="66">
        <f t="shared" si="158"/>
        <v>0.000180884107288404</v>
      </c>
      <c r="GI162" s="66">
        <f t="shared" si="158"/>
        <v>0</v>
      </c>
      <c r="GJ162" s="66">
        <f t="shared" si="158"/>
        <v>0.0137471921539187</v>
      </c>
      <c r="GK162" s="66">
        <f t="shared" si="158"/>
        <v>0.00506475500407531</v>
      </c>
      <c r="GL162" s="66">
        <f t="shared" si="158"/>
        <v>0.00307502982390287</v>
      </c>
      <c r="GM162" s="66">
        <f t="shared" si="158"/>
        <v>0.00108530464373042</v>
      </c>
      <c r="GN162" s="66">
        <f t="shared" si="158"/>
        <v>0.00108530464373042</v>
      </c>
      <c r="GO162" s="66">
        <f t="shared" si="158"/>
        <v>0.0045221026822101</v>
      </c>
      <c r="GP162" s="66">
        <f t="shared" si="158"/>
        <v>0.000723536429153616</v>
      </c>
      <c r="GQ162" s="66">
        <f t="shared" si="158"/>
        <v>0.00289414571661446</v>
      </c>
      <c r="GR162" s="66">
        <f t="shared" si="158"/>
        <v>0.00669271196967095</v>
      </c>
      <c r="GS162" s="66">
        <f t="shared" si="158"/>
        <v>0.0262281955568186</v>
      </c>
      <c r="GT162" s="66">
        <f t="shared" si="158"/>
        <v>0.00361768214576808</v>
      </c>
      <c r="GU162" s="66">
        <f t="shared" si="158"/>
        <v>0.000180884107288404</v>
      </c>
      <c r="GV162" s="66">
        <f t="shared" si="158"/>
        <v>0</v>
      </c>
      <c r="GW162" s="66">
        <f t="shared" si="158"/>
        <v>0.00325591393119127</v>
      </c>
      <c r="GX162" s="66">
        <f t="shared" si="158"/>
        <v>0.00560740732594052</v>
      </c>
      <c r="GY162" s="66">
        <f t="shared" si="158"/>
        <v>0.00180884107288404</v>
      </c>
      <c r="GZ162" s="66">
        <f t="shared" si="158"/>
        <v>0.000180884107288404</v>
      </c>
      <c r="HA162" s="66">
        <f t="shared" si="158"/>
        <v>0.000542652321865212</v>
      </c>
      <c r="HB162" s="66">
        <f t="shared" si="158"/>
        <v>0.00090442053644202</v>
      </c>
      <c r="HC162" s="66">
        <f t="shared" si="158"/>
        <v>0.00289414571661446</v>
      </c>
      <c r="HD162" s="66"/>
    </row>
    <row r="163" spans="1:212">
      <c r="A163">
        <f>'imported data from Web Calc'!A172</f>
        <v>688.5</v>
      </c>
      <c r="B163" t="str">
        <f>'imported data from Web Calc'!B172</f>
        <v>C37H67O8P</v>
      </c>
      <c r="C163" s="61" t="str">
        <f>'imported data from Web Calc'!C172</f>
        <v>PA(34:3)</v>
      </c>
      <c r="D163" s="69">
        <f>'imported data from Web Calc'!H172</f>
        <v>0.000542652321865212</v>
      </c>
      <c r="E163" s="69">
        <f>'imported data from Web Calc'!T172</f>
        <v>0.00108530464373042</v>
      </c>
      <c r="F163" s="69">
        <f>'imported data from Web Calc'!AF172</f>
        <v>0.000723536429153616</v>
      </c>
      <c r="G163" s="69">
        <f>'imported data from Web Calc'!AR172</f>
        <v>0.000542652321865212</v>
      </c>
      <c r="H163" s="69">
        <f>'imported data from Web Calc'!BD172</f>
        <v>0.00108530464373042</v>
      </c>
      <c r="I163" s="69">
        <f>'imported data from Web Calc'!BP172</f>
        <v>0</v>
      </c>
      <c r="J163" s="69">
        <f>'imported data from Web Calc'!CB172</f>
        <v>0</v>
      </c>
      <c r="K163" s="69">
        <f>'imported data from Web Calc'!CN172</f>
        <v>0.000542652321865212</v>
      </c>
      <c r="L163" s="69">
        <f>'imported data from Web Calc'!CZ172</f>
        <v>0.000361768214576808</v>
      </c>
      <c r="M163" s="69">
        <f>'imported data from Web Calc'!DG172</f>
        <v>0.000542652321865212</v>
      </c>
      <c r="N163" s="78">
        <f t="shared" si="136"/>
        <v>0.000542652321865212</v>
      </c>
      <c r="O163" s="69">
        <f>'imported data from Web Calc'!D172</f>
        <v>0.118117322059328</v>
      </c>
      <c r="P163" s="69">
        <f>'imported data from Web Calc'!E172</f>
        <v>0.116127596879155</v>
      </c>
      <c r="Q163" s="69">
        <f>'imported data from Web Calc'!F172</f>
        <v>0.115946712771867</v>
      </c>
      <c r="R163" s="69">
        <f>'imported data from Web Calc'!G172</f>
        <v>0.119745279024923</v>
      </c>
      <c r="S163" s="69">
        <f>'imported data from Web Calc'!I172</f>
        <v>0.547897960976576</v>
      </c>
      <c r="T163" s="69">
        <f>'imported data from Web Calc'!J172</f>
        <v>0.266261405928531</v>
      </c>
      <c r="U163" s="69">
        <f>'imported data from Web Calc'!K172</f>
        <v>0.0524563911136372</v>
      </c>
      <c r="V163" s="69">
        <f>'imported data from Web Calc'!L172</f>
        <v>0.0244193544839345</v>
      </c>
      <c r="W163" s="69">
        <f>'imported data from Web Calc'!M172</f>
        <v>0.172925206567714</v>
      </c>
      <c r="X163" s="69">
        <f>'imported data from Web Calc'!N172</f>
        <v>0.093155315253528</v>
      </c>
      <c r="Y163" s="69">
        <f>'imported data from Web Calc'!O172</f>
        <v>0.223934524823044</v>
      </c>
      <c r="Z163" s="69">
        <f>'imported data from Web Calc'!P172</f>
        <v>0.32070752222234</v>
      </c>
      <c r="AA163" s="69">
        <f>'imported data from Web Calc'!Q172</f>
        <v>0.00886332125713179</v>
      </c>
      <c r="AB163" s="69">
        <f>'imported data from Web Calc'!R172</f>
        <v>0.035815053243104</v>
      </c>
      <c r="AC163" s="69">
        <f>'imported data from Web Calc'!S172</f>
        <v>0.112329030626099</v>
      </c>
      <c r="AD163" s="69">
        <f>'imported data from Web Calc'!U172</f>
        <v>0.0586064507614429</v>
      </c>
      <c r="AE163" s="69">
        <f>'imported data from Web Calc'!V172</f>
        <v>0.0276752684151258</v>
      </c>
      <c r="AF163" s="69">
        <f>'imported data from Web Calc'!W172</f>
        <v>0.124267381707134</v>
      </c>
      <c r="AG163" s="69">
        <f>'imported data from Web Calc'!X172</f>
        <v>0.07253452702265</v>
      </c>
      <c r="AH163" s="69">
        <f>'imported data from Web Calc'!Y172</f>
        <v>0.349829863495773</v>
      </c>
      <c r="AI163" s="69">
        <f>'imported data from Web Calc'!Z172</f>
        <v>0.1575500574482</v>
      </c>
      <c r="AJ163" s="69">
        <f>'imported data from Web Calc'!AA172</f>
        <v>0.0481151725387155</v>
      </c>
      <c r="AK163" s="69">
        <f>'imported data from Web Calc'!AB172</f>
        <v>0.528543361496716</v>
      </c>
      <c r="AL163" s="69">
        <f>'imported data from Web Calc'!AC172</f>
        <v>0.0314738346681823</v>
      </c>
      <c r="AM163" s="69">
        <f>'imported data from Web Calc'!AD172</f>
        <v>0.182692948361288</v>
      </c>
      <c r="AN163" s="69">
        <f>'imported data from Web Calc'!AE172</f>
        <v>0.114137871698983</v>
      </c>
      <c r="AO163" s="69">
        <f>'imported data from Web Calc'!AG172</f>
        <v>0.08953763310776</v>
      </c>
      <c r="AP163" s="69">
        <f>'imported data from Web Calc'!AH172</f>
        <v>0.12698064331646</v>
      </c>
      <c r="AQ163" s="69">
        <f>'imported data from Web Calc'!AI172</f>
        <v>0.0714492223789196</v>
      </c>
      <c r="AR163" s="69">
        <f>'imported data from Web Calc'!AJ172</f>
        <v>0.414948142119599</v>
      </c>
      <c r="AS163" s="69">
        <f>'imported data from Web Calc'!AK172</f>
        <v>0.027313500200549</v>
      </c>
      <c r="AT163" s="69">
        <f>'imported data from Web Calc'!AL172</f>
        <v>0.0416033446763329</v>
      </c>
      <c r="AU163" s="69">
        <f>'imported data from Web Calc'!AM172</f>
        <v>0.0723536429153616</v>
      </c>
      <c r="AV163" s="69">
        <f>'imported data from Web Calc'!AN172</f>
        <v>0.0262281955568186</v>
      </c>
      <c r="AW163" s="69">
        <f>'imported data from Web Calc'!AO172</f>
        <v>0.0900802854296252</v>
      </c>
      <c r="AX163" s="69">
        <f>'imported data from Web Calc'!AP172</f>
        <v>0.0153751491195143</v>
      </c>
      <c r="AY163" s="69">
        <f>'imported data from Web Calc'!AQ172</f>
        <v>0.104008361690832</v>
      </c>
      <c r="AZ163" s="69">
        <f>'imported data from Web Calc'!AS172</f>
        <v>0.0238767021620693</v>
      </c>
      <c r="BA163" s="69">
        <f>'imported data from Web Calc'!AT172</f>
        <v>0.046125447358543</v>
      </c>
      <c r="BB163" s="69">
        <f>'imported data from Web Calc'!AU172</f>
        <v>0.0761522091684181</v>
      </c>
      <c r="BC163" s="69">
        <f>'imported data from Web Calc'!AV172</f>
        <v>0.120649699561365</v>
      </c>
      <c r="BD163" s="69">
        <f>'imported data from Web Calc'!AW172</f>
        <v>0.0300267618098751</v>
      </c>
      <c r="BE163" s="69">
        <f>'imported data from Web Calc'!AX172</f>
        <v>0.270240856288876</v>
      </c>
      <c r="BF163" s="69">
        <f>'imported data from Web Calc'!AY172</f>
        <v>0.196982792837072</v>
      </c>
      <c r="BG163" s="69">
        <f>'imported data from Web Calc'!AZ172</f>
        <v>0.504124007012782</v>
      </c>
      <c r="BH163" s="69">
        <f>'imported data from Web Calc'!BA172</f>
        <v>0.0600535236197501</v>
      </c>
      <c r="BI163" s="69">
        <f>'imported data from Web Calc'!BB172</f>
        <v>0.419832013016386</v>
      </c>
      <c r="BJ163" s="69">
        <f>'imported data from Web Calc'!BC172</f>
        <v>0.113956987591694</v>
      </c>
      <c r="BK163" s="69">
        <f>'imported data from Web Calc'!BE172</f>
        <v>0.0198972518017244</v>
      </c>
      <c r="BL163" s="69">
        <f>'imported data from Web Calc'!BF172</f>
        <v>0.0978583020430265</v>
      </c>
      <c r="BM163" s="69">
        <f>'imported data from Web Calc'!BG172</f>
        <v>0.0492004771824459</v>
      </c>
      <c r="BN163" s="69">
        <f>'imported data from Web Calc'!BH172</f>
        <v>0.00253237750203766</v>
      </c>
      <c r="BO163" s="69">
        <f>'imported data from Web Calc'!BI172</f>
        <v>0.255227475383938</v>
      </c>
      <c r="BP163" s="69">
        <f>'imported data from Web Calc'!BJ172</f>
        <v>0.213443246600317</v>
      </c>
      <c r="BQ163" s="69">
        <f>'imported data from Web Calc'!BK172</f>
        <v>0.0757904409538413</v>
      </c>
      <c r="BR163" s="69">
        <f>'imported data from Web Calc'!BL172</f>
        <v>0.07253452702265</v>
      </c>
      <c r="BS163" s="69">
        <f>'imported data from Web Calc'!BM172</f>
        <v>0.00886332125713179</v>
      </c>
      <c r="BT163" s="69">
        <f>'imported data from Web Calc'!BN172</f>
        <v>0.0488387089678691</v>
      </c>
      <c r="BU163" s="69">
        <f>'imported data from Web Calc'!BO172</f>
        <v>0.121554120097807</v>
      </c>
      <c r="BV163" s="69">
        <f>'imported data from Web Calc'!BQ172</f>
        <v>0.0542652321865212</v>
      </c>
      <c r="BW163" s="69">
        <f>'imported data from Web Calc'!BR172</f>
        <v>0.175819352284329</v>
      </c>
      <c r="BX163" s="69">
        <f>'imported data from Web Calc'!BS172</f>
        <v>0.528724245604005</v>
      </c>
      <c r="BY163" s="69">
        <f>'imported data from Web Calc'!BT172</f>
        <v>0.121011467775942</v>
      </c>
      <c r="BZ163" s="69">
        <f>'imported data from Web Calc'!BU172</f>
        <v>0.187938587472652</v>
      </c>
      <c r="CA163" s="69">
        <f>'imported data from Web Calc'!BV172</f>
        <v>0.0171839901923984</v>
      </c>
      <c r="CB163" s="69">
        <f>'imported data from Web Calc'!BW172</f>
        <v>0.14398374940157</v>
      </c>
      <c r="CC163" s="69">
        <f>'imported data from Web Calc'!BX172</f>
        <v>0.144888169938012</v>
      </c>
      <c r="CD163" s="69">
        <f>'imported data from Web Calc'!BY172</f>
        <v>0.011214814651881</v>
      </c>
      <c r="CE163" s="69">
        <f>'imported data from Web Calc'!BZ172</f>
        <v>0.0171839901923984</v>
      </c>
      <c r="CF163" s="69">
        <f>'imported data from Web Calc'!CA172</f>
        <v>0.114318755806271</v>
      </c>
      <c r="CG163" s="69">
        <f>'imported data from Web Calc'!CC172</f>
        <v>0.0629476693363646</v>
      </c>
      <c r="CH163" s="69">
        <f>'imported data from Web Calc'!CD172</f>
        <v>0.0506475500407531</v>
      </c>
      <c r="CI163" s="69">
        <f>'imported data from Web Calc'!CE172</f>
        <v>0.0236958180547809</v>
      </c>
      <c r="CJ163" s="69">
        <f>'imported data from Web Calc'!CF172</f>
        <v>0.0652991627311138</v>
      </c>
      <c r="CK163" s="69">
        <f>'imported data from Web Calc'!CG172</f>
        <v>0.158092709770065</v>
      </c>
      <c r="CL163" s="69">
        <f>'imported data from Web Calc'!CH172</f>
        <v>0.0182692948361288</v>
      </c>
      <c r="CM163" s="69">
        <f>'imported data from Web Calc'!CI172</f>
        <v>0.0293032253807214</v>
      </c>
      <c r="CN163" s="69">
        <f>'imported data from Web Calc'!CJ172</f>
        <v>0.00759713250611297</v>
      </c>
      <c r="CO163" s="69">
        <f>'imported data from Web Calc'!CK172</f>
        <v>0.359959373503924</v>
      </c>
      <c r="CP163" s="69">
        <f>'imported data from Web Calc'!CL172</f>
        <v>0.16098685548668</v>
      </c>
      <c r="CQ163" s="69">
        <f>'imported data from Web Calc'!CM172</f>
        <v>0.104912782227274</v>
      </c>
      <c r="CR163" s="69">
        <f>'imported data from Web Calc'!CO172</f>
        <v>0.0730771793445152</v>
      </c>
      <c r="CS163" s="69">
        <f>'imported data from Web Calc'!CP172</f>
        <v>0.0566167255812704</v>
      </c>
      <c r="CT163" s="69">
        <f>'imported data from Web Calc'!CQ172</f>
        <v>0.253237750203766</v>
      </c>
      <c r="CU163" s="69">
        <f>'imported data from Web Calc'!CR172</f>
        <v>0.0231531657329157</v>
      </c>
      <c r="CV163" s="69">
        <f>'imported data from Web Calc'!CS172</f>
        <v>0.116670249201021</v>
      </c>
      <c r="CW163" s="69">
        <f>'imported data from Web Calc'!CT172</f>
        <v>0.348021022422889</v>
      </c>
      <c r="CX163" s="69">
        <f>'imported data from Web Calc'!CU172</f>
        <v>0.673069763220151</v>
      </c>
      <c r="CY163" s="69">
        <f>'imported data from Web Calc'!CV172</f>
        <v>0.172563438353137</v>
      </c>
      <c r="CZ163" s="69">
        <f>'imported data from Web Calc'!CW172</f>
        <v>0.0311120664536055</v>
      </c>
      <c r="DA163" s="69">
        <f>'imported data from Web Calc'!CX172</f>
        <v>0.00940597357899701</v>
      </c>
      <c r="DB163" s="69">
        <f>'imported data from Web Calc'!CY172</f>
        <v>0.109796653124061</v>
      </c>
      <c r="DC163" s="69">
        <f>'imported data from Web Calc'!DA172</f>
        <v>0.18468267354146</v>
      </c>
      <c r="DD163" s="69">
        <f>'imported data from Web Calc'!DB172</f>
        <v>0.0850155304255499</v>
      </c>
      <c r="DE163" s="69">
        <f>'imported data from Web Calc'!DC172</f>
        <v>0.0220678610891853</v>
      </c>
      <c r="DF163" s="69">
        <f>'imported data from Web Calc'!DD172</f>
        <v>0.0132045398320535</v>
      </c>
      <c r="DG163" s="69">
        <f>'imported data from Web Calc'!DE172</f>
        <v>0.109254000802196</v>
      </c>
      <c r="DH163" s="69">
        <f>'imported data from Web Calc'!DF172</f>
        <v>0.0993053749013338</v>
      </c>
      <c r="DI163" s="81"/>
      <c r="DJ163" s="66">
        <f t="shared" si="156"/>
        <v>0.117574669737463</v>
      </c>
      <c r="DK163" s="66">
        <f t="shared" ref="DK163:FU167" si="160">IF(P163-$N163&gt;0,P163-$N163,0)</f>
        <v>0.11558494455729</v>
      </c>
      <c r="DL163" s="66">
        <f t="shared" si="160"/>
        <v>0.115404060450002</v>
      </c>
      <c r="DM163" s="66">
        <f t="shared" si="160"/>
        <v>0.119202626703058</v>
      </c>
      <c r="DN163" s="66">
        <f t="shared" si="160"/>
        <v>0.54735530865471</v>
      </c>
      <c r="DO163" s="66">
        <f t="shared" si="160"/>
        <v>0.265718753606665</v>
      </c>
      <c r="DP163" s="66">
        <f t="shared" si="160"/>
        <v>0.0519137387917719</v>
      </c>
      <c r="DQ163" s="66">
        <f t="shared" si="160"/>
        <v>0.0238767021620693</v>
      </c>
      <c r="DR163" s="66">
        <f t="shared" si="160"/>
        <v>0.172382554245849</v>
      </c>
      <c r="DS163" s="66">
        <f t="shared" si="160"/>
        <v>0.0926126629316628</v>
      </c>
      <c r="DT163" s="66">
        <f t="shared" si="160"/>
        <v>0.223391872501179</v>
      </c>
      <c r="DU163" s="66">
        <f t="shared" si="160"/>
        <v>0.320164869900475</v>
      </c>
      <c r="DV163" s="66">
        <f t="shared" si="160"/>
        <v>0.00832066893526658</v>
      </c>
      <c r="DW163" s="66">
        <f t="shared" si="160"/>
        <v>0.0352724009212388</v>
      </c>
      <c r="DX163" s="66">
        <f t="shared" si="160"/>
        <v>0.111786378304234</v>
      </c>
      <c r="DY163" s="66">
        <f t="shared" si="160"/>
        <v>0.0580637984395777</v>
      </c>
      <c r="DZ163" s="66">
        <f t="shared" si="160"/>
        <v>0.0271326160932606</v>
      </c>
      <c r="EA163" s="66">
        <f t="shared" si="160"/>
        <v>0.123724729385268</v>
      </c>
      <c r="EB163" s="66">
        <f t="shared" si="160"/>
        <v>0.0719918747007848</v>
      </c>
      <c r="EC163" s="66">
        <f t="shared" si="160"/>
        <v>0.349287211173908</v>
      </c>
      <c r="ED163" s="66">
        <f t="shared" si="160"/>
        <v>0.157007405126335</v>
      </c>
      <c r="EE163" s="66">
        <f t="shared" si="160"/>
        <v>0.0475725202168502</v>
      </c>
      <c r="EF163" s="66">
        <f t="shared" si="160"/>
        <v>0.528000709174851</v>
      </c>
      <c r="EG163" s="66">
        <f t="shared" si="160"/>
        <v>0.0309311823463171</v>
      </c>
      <c r="EH163" s="66">
        <f t="shared" si="160"/>
        <v>0.182150296039423</v>
      </c>
      <c r="EI163" s="66">
        <f t="shared" si="160"/>
        <v>0.113595219377118</v>
      </c>
      <c r="EJ163" s="66">
        <f t="shared" si="160"/>
        <v>0.0889949807858948</v>
      </c>
      <c r="EK163" s="66">
        <f t="shared" si="160"/>
        <v>0.126437990994594</v>
      </c>
      <c r="EL163" s="66">
        <f t="shared" si="160"/>
        <v>0.0709065700570544</v>
      </c>
      <c r="EM163" s="66">
        <f t="shared" si="160"/>
        <v>0.414405489797733</v>
      </c>
      <c r="EN163" s="66">
        <f t="shared" si="160"/>
        <v>0.0267708478786838</v>
      </c>
      <c r="EO163" s="66">
        <f t="shared" si="160"/>
        <v>0.0410606923544677</v>
      </c>
      <c r="EP163" s="66">
        <f t="shared" si="160"/>
        <v>0.0718109905934964</v>
      </c>
      <c r="EQ163" s="66">
        <f t="shared" si="160"/>
        <v>0.0256855432349534</v>
      </c>
      <c r="ER163" s="66">
        <f t="shared" si="160"/>
        <v>0.08953763310776</v>
      </c>
      <c r="ES163" s="66">
        <f t="shared" si="160"/>
        <v>0.0148324967976491</v>
      </c>
      <c r="ET163" s="66">
        <f t="shared" si="160"/>
        <v>0.103465709368967</v>
      </c>
      <c r="EU163" s="66">
        <f t="shared" si="160"/>
        <v>0.0233340498402041</v>
      </c>
      <c r="EV163" s="66">
        <f t="shared" si="160"/>
        <v>0.0455827950366778</v>
      </c>
      <c r="EW163" s="66">
        <f t="shared" si="160"/>
        <v>0.0756095568465529</v>
      </c>
      <c r="EX163" s="66">
        <f t="shared" si="160"/>
        <v>0.1201070472395</v>
      </c>
      <c r="EY163" s="66">
        <f t="shared" si="160"/>
        <v>0.0294841094880098</v>
      </c>
      <c r="EZ163" s="66">
        <f t="shared" si="160"/>
        <v>0.26969820396701</v>
      </c>
      <c r="FA163" s="66">
        <f t="shared" si="160"/>
        <v>0.196440140515207</v>
      </c>
      <c r="FB163" s="66">
        <f t="shared" si="160"/>
        <v>0.503581354690917</v>
      </c>
      <c r="FC163" s="66">
        <f t="shared" si="160"/>
        <v>0.0595108712978849</v>
      </c>
      <c r="FD163" s="66">
        <f t="shared" si="160"/>
        <v>0.41928936069452</v>
      </c>
      <c r="FE163" s="66">
        <f t="shared" si="160"/>
        <v>0.113414335269829</v>
      </c>
      <c r="FF163" s="66">
        <f t="shared" si="160"/>
        <v>0.0193545994798592</v>
      </c>
      <c r="FG163" s="66">
        <f t="shared" si="160"/>
        <v>0.0973156497211613</v>
      </c>
      <c r="FH163" s="66">
        <f t="shared" si="160"/>
        <v>0.0486578248605807</v>
      </c>
      <c r="FI163" s="66">
        <f t="shared" si="160"/>
        <v>0.00198972518017244</v>
      </c>
      <c r="FJ163" s="66">
        <f t="shared" si="160"/>
        <v>0.254684823062073</v>
      </c>
      <c r="FK163" s="66">
        <f t="shared" si="160"/>
        <v>0.212900594278451</v>
      </c>
      <c r="FL163" s="66">
        <f t="shared" si="160"/>
        <v>0.0752477886319761</v>
      </c>
      <c r="FM163" s="66">
        <f t="shared" si="160"/>
        <v>0.0719918747007848</v>
      </c>
      <c r="FN163" s="66">
        <f t="shared" si="160"/>
        <v>0.00832066893526658</v>
      </c>
      <c r="FO163" s="66">
        <f t="shared" si="160"/>
        <v>0.0482960566460039</v>
      </c>
      <c r="FP163" s="66">
        <f t="shared" si="160"/>
        <v>0.121011467775942</v>
      </c>
      <c r="FQ163" s="66">
        <f t="shared" si="160"/>
        <v>0.053722579864656</v>
      </c>
      <c r="FR163" s="66">
        <f t="shared" si="160"/>
        <v>0.175276699962463</v>
      </c>
      <c r="FS163" s="66">
        <f t="shared" si="160"/>
        <v>0.52818159328214</v>
      </c>
      <c r="FT163" s="66">
        <f t="shared" si="160"/>
        <v>0.120468815454077</v>
      </c>
      <c r="FU163" s="66">
        <f t="shared" si="160"/>
        <v>0.187395935150787</v>
      </c>
      <c r="FV163" s="66">
        <f t="shared" si="159"/>
        <v>0.0166413378705332</v>
      </c>
      <c r="FW163" s="66">
        <f t="shared" si="158"/>
        <v>0.143441097079704</v>
      </c>
      <c r="FX163" s="66">
        <f t="shared" si="158"/>
        <v>0.144345517616146</v>
      </c>
      <c r="FY163" s="66">
        <f t="shared" si="158"/>
        <v>0.0106721623300158</v>
      </c>
      <c r="FZ163" s="66">
        <f t="shared" si="158"/>
        <v>0.0166413378705332</v>
      </c>
      <c r="GA163" s="66">
        <f t="shared" si="158"/>
        <v>0.113776103484406</v>
      </c>
      <c r="GB163" s="66">
        <f t="shared" si="158"/>
        <v>0.0624050170144994</v>
      </c>
      <c r="GC163" s="66">
        <f t="shared" si="158"/>
        <v>0.0501048977188879</v>
      </c>
      <c r="GD163" s="66">
        <f t="shared" si="158"/>
        <v>0.0231531657329157</v>
      </c>
      <c r="GE163" s="66">
        <f t="shared" si="158"/>
        <v>0.0647565104092486</v>
      </c>
      <c r="GF163" s="66">
        <f t="shared" si="158"/>
        <v>0.1575500574482</v>
      </c>
      <c r="GG163" s="66">
        <f t="shared" si="158"/>
        <v>0.0177266425142636</v>
      </c>
      <c r="GH163" s="66">
        <f t="shared" si="158"/>
        <v>0.0287605730588562</v>
      </c>
      <c r="GI163" s="66">
        <f t="shared" si="158"/>
        <v>0.00705448018424775</v>
      </c>
      <c r="GJ163" s="66">
        <f t="shared" si="158"/>
        <v>0.359416721182059</v>
      </c>
      <c r="GK163" s="66">
        <f t="shared" si="158"/>
        <v>0.160444203164814</v>
      </c>
      <c r="GL163" s="66">
        <f t="shared" si="158"/>
        <v>0.104370129905409</v>
      </c>
      <c r="GM163" s="66">
        <f t="shared" si="158"/>
        <v>0.07253452702265</v>
      </c>
      <c r="GN163" s="66">
        <f t="shared" si="158"/>
        <v>0.0560740732594052</v>
      </c>
      <c r="GO163" s="66">
        <f t="shared" si="158"/>
        <v>0.2526950978819</v>
      </c>
      <c r="GP163" s="66">
        <f t="shared" si="158"/>
        <v>0.0226105134110505</v>
      </c>
      <c r="GQ163" s="66">
        <f t="shared" si="158"/>
        <v>0.116127596879155</v>
      </c>
      <c r="GR163" s="66">
        <f t="shared" si="158"/>
        <v>0.347478370101024</v>
      </c>
      <c r="GS163" s="66">
        <f t="shared" si="158"/>
        <v>0.672527110898286</v>
      </c>
      <c r="GT163" s="66">
        <f t="shared" si="158"/>
        <v>0.172020786031272</v>
      </c>
      <c r="GU163" s="66">
        <f t="shared" si="158"/>
        <v>0.0305694141317403</v>
      </c>
      <c r="GV163" s="66">
        <f t="shared" si="158"/>
        <v>0.0088633212571318</v>
      </c>
      <c r="GW163" s="66">
        <f t="shared" si="158"/>
        <v>0.109254000802196</v>
      </c>
      <c r="GX163" s="66">
        <f t="shared" si="158"/>
        <v>0.184140021219595</v>
      </c>
      <c r="GY163" s="66">
        <f t="shared" si="158"/>
        <v>0.0844728781036847</v>
      </c>
      <c r="GZ163" s="66">
        <f t="shared" si="158"/>
        <v>0.0215252087673201</v>
      </c>
      <c r="HA163" s="66">
        <f t="shared" si="158"/>
        <v>0.0126618875101883</v>
      </c>
      <c r="HB163" s="66">
        <f t="shared" si="158"/>
        <v>0.108711348480331</v>
      </c>
      <c r="HC163" s="66">
        <f t="shared" si="158"/>
        <v>0.0987627225794686</v>
      </c>
      <c r="HD163" s="66"/>
    </row>
    <row r="164" spans="1:212">
      <c r="A164">
        <f>'imported data from Web Calc'!A173</f>
        <v>690.5</v>
      </c>
      <c r="B164" t="str">
        <f>'imported data from Web Calc'!B173</f>
        <v>C37H69O8P</v>
      </c>
      <c r="C164" s="61" t="str">
        <f>'imported data from Web Calc'!C173</f>
        <v>PA(34:2)</v>
      </c>
      <c r="D164" s="69">
        <f>'imported data from Web Calc'!H173</f>
        <v>0.00108530464373042</v>
      </c>
      <c r="E164" s="69">
        <f>'imported data from Web Calc'!T173</f>
        <v>0.00162795696559564</v>
      </c>
      <c r="F164" s="69">
        <f>'imported data from Web Calc'!AF173</f>
        <v>0.00180884107288404</v>
      </c>
      <c r="G164" s="69">
        <f>'imported data from Web Calc'!AR173</f>
        <v>0.000361768214576808</v>
      </c>
      <c r="H164" s="69">
        <f>'imported data from Web Calc'!BD173</f>
        <v>0.00180884107288404</v>
      </c>
      <c r="I164" s="69">
        <f>'imported data from Web Calc'!BP173</f>
        <v>0.00108530464373042</v>
      </c>
      <c r="J164" s="69">
        <f>'imported data from Web Calc'!CB173</f>
        <v>0.00108530464373042</v>
      </c>
      <c r="K164" s="69">
        <f>'imported data from Web Calc'!CN173</f>
        <v>0.000542652321865212</v>
      </c>
      <c r="L164" s="69">
        <f>'imported data from Web Calc'!CZ173</f>
        <v>0.000361768214576808</v>
      </c>
      <c r="M164" s="69">
        <f>'imported data from Web Calc'!DG173</f>
        <v>0.000180884107288404</v>
      </c>
      <c r="N164" s="78">
        <f t="shared" si="136"/>
        <v>0.000994862590086222</v>
      </c>
      <c r="O164" s="69">
        <f>'imported data from Web Calc'!D173</f>
        <v>0.195354835871476</v>
      </c>
      <c r="P164" s="69">
        <f>'imported data from Web Calc'!E173</f>
        <v>0.20512257766505</v>
      </c>
      <c r="Q164" s="69">
        <f>'imported data from Web Calc'!F173</f>
        <v>0.196259256407918</v>
      </c>
      <c r="R164" s="69">
        <f>'imported data from Web Calc'!G173</f>
        <v>0.213262362493028</v>
      </c>
      <c r="S164" s="69">
        <f>'imported data from Web Calc'!I173</f>
        <v>1.0887414417689</v>
      </c>
      <c r="T164" s="69">
        <f>'imported data from Web Calc'!J173</f>
        <v>0.516605010415682</v>
      </c>
      <c r="U164" s="69">
        <f>'imported data from Web Calc'!K173</f>
        <v>0.0813978482797818</v>
      </c>
      <c r="V164" s="69">
        <f>'imported data from Web Calc'!L173</f>
        <v>0.0347297485993736</v>
      </c>
      <c r="W164" s="69">
        <f>'imported data from Web Calc'!M173</f>
        <v>0.285796889515678</v>
      </c>
      <c r="X164" s="69">
        <f>'imported data from Web Calc'!N173</f>
        <v>0.147963199761914</v>
      </c>
      <c r="Y164" s="69">
        <f>'imported data from Web Calc'!O173</f>
        <v>0.377143363696322</v>
      </c>
      <c r="Z164" s="69">
        <f>'imported data from Web Calc'!P173</f>
        <v>0.522935954170776</v>
      </c>
      <c r="AA164" s="69">
        <f>'imported data from Web Calc'!Q173</f>
        <v>0.0119383510810347</v>
      </c>
      <c r="AB164" s="69">
        <f>'imported data from Web Calc'!R173</f>
        <v>0.0709065700570543</v>
      </c>
      <c r="AC164" s="69">
        <f>'imported data from Web Calc'!S173</f>
        <v>0.196801908729784</v>
      </c>
      <c r="AD164" s="69">
        <f>'imported data from Web Calc'!U173</f>
        <v>0.153389722980567</v>
      </c>
      <c r="AE164" s="69">
        <f>'imported data from Web Calc'!V173</f>
        <v>0.0531799275427908</v>
      </c>
      <c r="AF164" s="69">
        <f>'imported data from Web Calc'!W173</f>
        <v>0.192098921940285</v>
      </c>
      <c r="AG164" s="69">
        <f>'imported data from Web Calc'!X173</f>
        <v>0.114861408128137</v>
      </c>
      <c r="AH164" s="69">
        <f>'imported data from Web Calc'!Y173</f>
        <v>0.579010027430181</v>
      </c>
      <c r="AI164" s="69">
        <f>'imported data from Web Calc'!Z173</f>
        <v>0.330656148123202</v>
      </c>
      <c r="AJ164" s="69">
        <f>'imported data from Web Calc'!AA173</f>
        <v>0.0877287920348759</v>
      </c>
      <c r="AK164" s="69">
        <f>'imported data from Web Calc'!AB173</f>
        <v>0.990702255618588</v>
      </c>
      <c r="AL164" s="69">
        <f>'imported data from Web Calc'!AC173</f>
        <v>0.0392518512815837</v>
      </c>
      <c r="AM164" s="69">
        <f>'imported data from Web Calc'!AD173</f>
        <v>0.247630342877825</v>
      </c>
      <c r="AN164" s="69">
        <f>'imported data from Web Calc'!AE173</f>
        <v>0.186129746399768</v>
      </c>
      <c r="AO164" s="69">
        <f>'imported data from Web Calc'!AG173</f>
        <v>0.130598325462228</v>
      </c>
      <c r="AP164" s="69">
        <f>'imported data from Web Calc'!AH173</f>
        <v>0.204399041235896</v>
      </c>
      <c r="AQ164" s="69">
        <f>'imported data from Web Calc'!AI173</f>
        <v>0.0984009543648918</v>
      </c>
      <c r="AR164" s="69">
        <f>'imported data from Web Calc'!AJ173</f>
        <v>0.694052319665606</v>
      </c>
      <c r="AS164" s="69">
        <f>'imported data from Web Calc'!AK173</f>
        <v>0.0421459969981981</v>
      </c>
      <c r="AT164" s="69">
        <f>'imported data from Web Calc'!AL173</f>
        <v>0.0812169641724934</v>
      </c>
      <c r="AU164" s="69">
        <f>'imported data from Web Calc'!AM173</f>
        <v>0.17798996157179</v>
      </c>
      <c r="AV164" s="69">
        <f>'imported data from Web Calc'!AN173</f>
        <v>0.0558931891521168</v>
      </c>
      <c r="AW164" s="69">
        <f>'imported data from Web Calc'!AO173</f>
        <v>0.179437034430097</v>
      </c>
      <c r="AX164" s="69">
        <f>'imported data from Web Calc'!AP173</f>
        <v>0.0271326160932606</v>
      </c>
      <c r="AY164" s="69">
        <f>'imported data from Web Calc'!AQ173</f>
        <v>0.195535719978765</v>
      </c>
      <c r="AZ164" s="69">
        <f>'imported data from Web Calc'!AS173</f>
        <v>0.0403371559253141</v>
      </c>
      <c r="BA164" s="69">
        <f>'imported data from Web Calc'!AT173</f>
        <v>0.103827477583544</v>
      </c>
      <c r="BB164" s="69">
        <f>'imported data from Web Calc'!AU173</f>
        <v>0.181064991395692</v>
      </c>
      <c r="BC164" s="69">
        <f>'imported data from Web Calc'!AV173</f>
        <v>0.244193544839345</v>
      </c>
      <c r="BD164" s="69">
        <f>'imported data from Web Calc'!AW173</f>
        <v>0.0511902023626183</v>
      </c>
      <c r="BE164" s="69">
        <f>'imported data from Web Calc'!AX173</f>
        <v>0.404095095682294</v>
      </c>
      <c r="BF164" s="69">
        <f>'imported data from Web Calc'!AY173</f>
        <v>0.320526638115052</v>
      </c>
      <c r="BG164" s="69">
        <f>'imported data from Web Calc'!AZ173</f>
        <v>0.796613608498131</v>
      </c>
      <c r="BH164" s="69">
        <f>'imported data from Web Calc'!BA173</f>
        <v>0.10201863651066</v>
      </c>
      <c r="BI164" s="69">
        <f>'imported data from Web Calc'!BB173</f>
        <v>0.674878604293035</v>
      </c>
      <c r="BJ164" s="69">
        <f>'imported data from Web Calc'!BC173</f>
        <v>0.184320905326884</v>
      </c>
      <c r="BK164" s="69">
        <f>'imported data from Web Calc'!BE173</f>
        <v>0.0403371559253141</v>
      </c>
      <c r="BL164" s="69">
        <f>'imported data from Web Calc'!BF173</f>
        <v>0.185044441756037</v>
      </c>
      <c r="BM164" s="69">
        <f>'imported data from Web Calc'!BG173</f>
        <v>0.128427716174767</v>
      </c>
      <c r="BN164" s="69">
        <f>'imported data from Web Calc'!BH173</f>
        <v>0.00741624839882456</v>
      </c>
      <c r="BO164" s="69">
        <f>'imported data from Web Calc'!BI173</f>
        <v>0.446241092680493</v>
      </c>
      <c r="BP164" s="69">
        <f>'imported data from Web Calc'!BJ173</f>
        <v>0.389443482991934</v>
      </c>
      <c r="BQ164" s="69">
        <f>'imported data from Web Calc'!BK173</f>
        <v>0.129513020818497</v>
      </c>
      <c r="BR164" s="69">
        <f>'imported data from Web Calc'!BL173</f>
        <v>0.12354384527798</v>
      </c>
      <c r="BS164" s="69">
        <f>'imported data from Web Calc'!BM173</f>
        <v>0.0173648742996868</v>
      </c>
      <c r="BT164" s="69">
        <f>'imported data from Web Calc'!BN173</f>
        <v>0.0821213847089354</v>
      </c>
      <c r="BU164" s="69">
        <f>'imported data from Web Calc'!BO173</f>
        <v>0.199153402124533</v>
      </c>
      <c r="BV164" s="69">
        <f>'imported data from Web Calc'!BQ173</f>
        <v>0.0879096761421643</v>
      </c>
      <c r="BW164" s="69">
        <f>'imported data from Web Calc'!BR173</f>
        <v>0.295383747201964</v>
      </c>
      <c r="BX164" s="69">
        <f>'imported data from Web Calc'!BS173</f>
        <v>0.866434873911455</v>
      </c>
      <c r="BY164" s="69">
        <f>'imported data from Web Calc'!BT173</f>
        <v>0.227913975183389</v>
      </c>
      <c r="BZ164" s="69">
        <f>'imported data from Web Calc'!BU173</f>
        <v>0.224115408930332</v>
      </c>
      <c r="CA164" s="69">
        <f>'imported data from Web Calc'!BV173</f>
        <v>0.0280370366297026</v>
      </c>
      <c r="CB164" s="69">
        <f>'imported data from Web Calc'!BW173</f>
        <v>0.242203819659173</v>
      </c>
      <c r="CC164" s="69">
        <f>'imported data from Web Calc'!BX173</f>
        <v>0.266623174143107</v>
      </c>
      <c r="CD164" s="69">
        <f>'imported data from Web Calc'!BY173</f>
        <v>0.0213443246600317</v>
      </c>
      <c r="CE164" s="69">
        <f>'imported data from Web Calc'!BZ173</f>
        <v>0.0359959373503924</v>
      </c>
      <c r="CF164" s="69">
        <f>'imported data from Web Calc'!CA173</f>
        <v>0.192822458369439</v>
      </c>
      <c r="CG164" s="69">
        <f>'imported data from Web Calc'!CC173</f>
        <v>0.121011467775942</v>
      </c>
      <c r="CH164" s="69">
        <f>'imported data from Web Calc'!CD173</f>
        <v>0.110881957767792</v>
      </c>
      <c r="CI164" s="69">
        <f>'imported data from Web Calc'!CE173</f>
        <v>0.0463063314658314</v>
      </c>
      <c r="CJ164" s="69">
        <f>'imported data from Web Calc'!CF173</f>
        <v>0.122458540634249</v>
      </c>
      <c r="CK164" s="69">
        <f>'imported data from Web Calc'!CG173</f>
        <v>0.255951011813092</v>
      </c>
      <c r="CL164" s="69">
        <f>'imported data from Web Calc'!CH173</f>
        <v>0.0249620068057997</v>
      </c>
      <c r="CM164" s="69">
        <f>'imported data from Web Calc'!CI173</f>
        <v>0.047029867894985</v>
      </c>
      <c r="CN164" s="69">
        <f>'imported data from Web Calc'!CJ173</f>
        <v>0.00886332125713179</v>
      </c>
      <c r="CO164" s="69">
        <f>'imported data from Web Calc'!CK173</f>
        <v>0.665653514821327</v>
      </c>
      <c r="CP164" s="69">
        <f>'imported data from Web Calc'!CL173</f>
        <v>0.281636555048045</v>
      </c>
      <c r="CQ164" s="69">
        <f>'imported data from Web Calc'!CM173</f>
        <v>0.184140021219595</v>
      </c>
      <c r="CR164" s="69">
        <f>'imported data from Web Calc'!CO173</f>
        <v>0.115404060450002</v>
      </c>
      <c r="CS164" s="69">
        <f>'imported data from Web Calc'!CP173</f>
        <v>0.08953763310776</v>
      </c>
      <c r="CT164" s="69">
        <f>'imported data from Web Calc'!CQ173</f>
        <v>0.369365347082921</v>
      </c>
      <c r="CU164" s="69">
        <f>'imported data from Web Calc'!CR173</f>
        <v>0.043412185749217</v>
      </c>
      <c r="CV164" s="69">
        <f>'imported data from Web Calc'!CS173</f>
        <v>0.219231538033546</v>
      </c>
      <c r="CW164" s="69">
        <f>'imported data from Web Calc'!CT173</f>
        <v>0.455827950366778</v>
      </c>
      <c r="CX164" s="69">
        <f>'imported data from Web Calc'!CU173</f>
        <v>1.06902507407447</v>
      </c>
      <c r="CY164" s="69">
        <f>'imported data from Web Calc'!CV173</f>
        <v>0.303342647922653</v>
      </c>
      <c r="CZ164" s="69">
        <f>'imported data from Web Calc'!CW173</f>
        <v>0.0667462355894211</v>
      </c>
      <c r="DA164" s="69">
        <f>'imported data from Web Calc'!CX173</f>
        <v>0.0157369173340911</v>
      </c>
      <c r="DB164" s="69">
        <f>'imported data from Web Calc'!CY173</f>
        <v>0.181788527824846</v>
      </c>
      <c r="DC164" s="69">
        <f>'imported data from Web Calc'!DA173</f>
        <v>0.391252324064818</v>
      </c>
      <c r="DD164" s="69">
        <f>'imported data from Web Calc'!DB173</f>
        <v>0.151580881907683</v>
      </c>
      <c r="DE164" s="69">
        <f>'imported data from Web Calc'!DC173</f>
        <v>0.0338253280629315</v>
      </c>
      <c r="DF164" s="69">
        <f>'imported data from Web Calc'!DD173</f>
        <v>0.0253237750203766</v>
      </c>
      <c r="DG164" s="69">
        <f>'imported data from Web Calc'!DE173</f>
        <v>0.176181120498905</v>
      </c>
      <c r="DH164" s="69">
        <f>'imported data from Web Calc'!DF173</f>
        <v>0.18703416693621</v>
      </c>
      <c r="DI164" s="81"/>
      <c r="DJ164" s="66">
        <f t="shared" si="156"/>
        <v>0.19435997328139</v>
      </c>
      <c r="DK164" s="66">
        <f t="shared" si="160"/>
        <v>0.204127715074964</v>
      </c>
      <c r="DL164" s="66">
        <f t="shared" si="160"/>
        <v>0.195264393817832</v>
      </c>
      <c r="DM164" s="66">
        <f t="shared" si="160"/>
        <v>0.212267499902942</v>
      </c>
      <c r="DN164" s="66">
        <f t="shared" si="160"/>
        <v>1.08774657917882</v>
      </c>
      <c r="DO164" s="66">
        <f t="shared" si="160"/>
        <v>0.515610147825596</v>
      </c>
      <c r="DP164" s="66">
        <f t="shared" si="160"/>
        <v>0.0804029856896956</v>
      </c>
      <c r="DQ164" s="66">
        <f t="shared" si="160"/>
        <v>0.0337348860092873</v>
      </c>
      <c r="DR164" s="66">
        <f t="shared" si="160"/>
        <v>0.284802026925592</v>
      </c>
      <c r="DS164" s="66">
        <f t="shared" si="160"/>
        <v>0.146968337171828</v>
      </c>
      <c r="DT164" s="66">
        <f t="shared" si="160"/>
        <v>0.376148501106236</v>
      </c>
      <c r="DU164" s="66">
        <f t="shared" si="160"/>
        <v>0.52194109158069</v>
      </c>
      <c r="DV164" s="66">
        <f t="shared" si="160"/>
        <v>0.0109434884909484</v>
      </c>
      <c r="DW164" s="66">
        <f t="shared" si="160"/>
        <v>0.0699117074669681</v>
      </c>
      <c r="DX164" s="66">
        <f t="shared" si="160"/>
        <v>0.195807046139697</v>
      </c>
      <c r="DY164" s="66">
        <f t="shared" si="160"/>
        <v>0.15239486039048</v>
      </c>
      <c r="DZ164" s="66">
        <f t="shared" si="160"/>
        <v>0.0521850649527045</v>
      </c>
      <c r="EA164" s="66">
        <f t="shared" si="160"/>
        <v>0.191104059350199</v>
      </c>
      <c r="EB164" s="66">
        <f t="shared" si="160"/>
        <v>0.11386654553805</v>
      </c>
      <c r="EC164" s="66">
        <f t="shared" si="160"/>
        <v>0.578015164840095</v>
      </c>
      <c r="ED164" s="66">
        <f t="shared" si="160"/>
        <v>0.329661285533116</v>
      </c>
      <c r="EE164" s="66">
        <f t="shared" si="160"/>
        <v>0.0867339294447897</v>
      </c>
      <c r="EF164" s="66">
        <f t="shared" si="160"/>
        <v>0.989707393028502</v>
      </c>
      <c r="EG164" s="66">
        <f t="shared" si="160"/>
        <v>0.0382569886914974</v>
      </c>
      <c r="EH164" s="66">
        <f t="shared" si="160"/>
        <v>0.246635480287739</v>
      </c>
      <c r="EI164" s="66">
        <f t="shared" si="160"/>
        <v>0.185134883809681</v>
      </c>
      <c r="EJ164" s="66">
        <f t="shared" si="160"/>
        <v>0.129603462872141</v>
      </c>
      <c r="EK164" s="66">
        <f t="shared" si="160"/>
        <v>0.20340417864581</v>
      </c>
      <c r="EL164" s="66">
        <f t="shared" si="160"/>
        <v>0.0974060917748055</v>
      </c>
      <c r="EM164" s="66">
        <f t="shared" si="160"/>
        <v>0.69305745707552</v>
      </c>
      <c r="EN164" s="66">
        <f t="shared" si="160"/>
        <v>0.0411511344081119</v>
      </c>
      <c r="EO164" s="66">
        <f t="shared" si="160"/>
        <v>0.0802221015824072</v>
      </c>
      <c r="EP164" s="66">
        <f t="shared" si="160"/>
        <v>0.176995098981703</v>
      </c>
      <c r="EQ164" s="66">
        <f t="shared" si="160"/>
        <v>0.0548983265620306</v>
      </c>
      <c r="ER164" s="66">
        <f t="shared" si="160"/>
        <v>0.178442171840011</v>
      </c>
      <c r="ES164" s="66">
        <f t="shared" si="160"/>
        <v>0.0261377535031744</v>
      </c>
      <c r="ET164" s="66">
        <f t="shared" si="160"/>
        <v>0.194540857388678</v>
      </c>
      <c r="EU164" s="66">
        <f t="shared" si="160"/>
        <v>0.0393422933352279</v>
      </c>
      <c r="EV164" s="66">
        <f t="shared" si="160"/>
        <v>0.102832614993458</v>
      </c>
      <c r="EW164" s="66">
        <f t="shared" si="160"/>
        <v>0.180070128805606</v>
      </c>
      <c r="EX164" s="66">
        <f t="shared" si="160"/>
        <v>0.243198682249259</v>
      </c>
      <c r="EY164" s="66">
        <f t="shared" si="160"/>
        <v>0.0501953397725321</v>
      </c>
      <c r="EZ164" s="66">
        <f t="shared" si="160"/>
        <v>0.403100233092208</v>
      </c>
      <c r="FA164" s="66">
        <f t="shared" si="160"/>
        <v>0.319531775524966</v>
      </c>
      <c r="FB164" s="66">
        <f t="shared" si="160"/>
        <v>0.795618745908045</v>
      </c>
      <c r="FC164" s="66">
        <f t="shared" si="160"/>
        <v>0.101023773920574</v>
      </c>
      <c r="FD164" s="66">
        <f t="shared" si="160"/>
        <v>0.673883741702949</v>
      </c>
      <c r="FE164" s="66">
        <f t="shared" si="160"/>
        <v>0.183326042736797</v>
      </c>
      <c r="FF164" s="66">
        <f t="shared" si="160"/>
        <v>0.0393422933352279</v>
      </c>
      <c r="FG164" s="66">
        <f t="shared" si="160"/>
        <v>0.184049579165951</v>
      </c>
      <c r="FH164" s="66">
        <f t="shared" si="160"/>
        <v>0.127432853584681</v>
      </c>
      <c r="FI164" s="66">
        <f t="shared" si="160"/>
        <v>0.00642138580873834</v>
      </c>
      <c r="FJ164" s="66">
        <f t="shared" si="160"/>
        <v>0.445246230090406</v>
      </c>
      <c r="FK164" s="66">
        <f t="shared" si="160"/>
        <v>0.388448620401847</v>
      </c>
      <c r="FL164" s="66">
        <f t="shared" si="160"/>
        <v>0.128518158228411</v>
      </c>
      <c r="FM164" s="66">
        <f t="shared" si="160"/>
        <v>0.122548982687894</v>
      </c>
      <c r="FN164" s="66">
        <f t="shared" si="160"/>
        <v>0.0163700117096006</v>
      </c>
      <c r="FO164" s="66">
        <f t="shared" si="160"/>
        <v>0.0811265221188492</v>
      </c>
      <c r="FP164" s="66">
        <f t="shared" si="160"/>
        <v>0.198158539534447</v>
      </c>
      <c r="FQ164" s="66">
        <f t="shared" si="160"/>
        <v>0.0869148135520781</v>
      </c>
      <c r="FR164" s="66">
        <f t="shared" si="160"/>
        <v>0.294388884611877</v>
      </c>
      <c r="FS164" s="66">
        <f t="shared" si="160"/>
        <v>0.865440011321369</v>
      </c>
      <c r="FT164" s="66">
        <f t="shared" si="160"/>
        <v>0.226919112593303</v>
      </c>
      <c r="FU164" s="66">
        <f t="shared" si="160"/>
        <v>0.223120546340246</v>
      </c>
      <c r="FV164" s="66">
        <f t="shared" si="159"/>
        <v>0.0270421740396164</v>
      </c>
      <c r="FW164" s="66">
        <f t="shared" si="158"/>
        <v>0.241208957069087</v>
      </c>
      <c r="FX164" s="66">
        <f t="shared" si="158"/>
        <v>0.265628311553021</v>
      </c>
      <c r="FY164" s="66">
        <f t="shared" si="158"/>
        <v>0.0203494620699454</v>
      </c>
      <c r="FZ164" s="66">
        <f t="shared" si="158"/>
        <v>0.0350010747603062</v>
      </c>
      <c r="GA164" s="66">
        <f t="shared" si="158"/>
        <v>0.191827595779352</v>
      </c>
      <c r="GB164" s="66">
        <f t="shared" si="158"/>
        <v>0.120016605185856</v>
      </c>
      <c r="GC164" s="66">
        <f t="shared" si="158"/>
        <v>0.109887095177705</v>
      </c>
      <c r="GD164" s="66">
        <f t="shared" si="158"/>
        <v>0.0453114688757452</v>
      </c>
      <c r="GE164" s="66">
        <f t="shared" si="158"/>
        <v>0.121463678044163</v>
      </c>
      <c r="GF164" s="66">
        <f t="shared" si="158"/>
        <v>0.254956149223005</v>
      </c>
      <c r="GG164" s="66">
        <f t="shared" si="158"/>
        <v>0.0239671442157135</v>
      </c>
      <c r="GH164" s="66">
        <f t="shared" si="158"/>
        <v>0.0460350053048988</v>
      </c>
      <c r="GI164" s="66">
        <f t="shared" si="158"/>
        <v>0.00786845866704557</v>
      </c>
      <c r="GJ164" s="66">
        <f t="shared" si="158"/>
        <v>0.66465865223124</v>
      </c>
      <c r="GK164" s="66">
        <f t="shared" si="158"/>
        <v>0.280641692457959</v>
      </c>
      <c r="GL164" s="66">
        <f t="shared" si="158"/>
        <v>0.183145158629509</v>
      </c>
      <c r="GM164" s="66">
        <f t="shared" si="158"/>
        <v>0.114409197859916</v>
      </c>
      <c r="GN164" s="66">
        <f t="shared" si="158"/>
        <v>0.0885427705176737</v>
      </c>
      <c r="GO164" s="66">
        <f t="shared" si="158"/>
        <v>0.368370484492835</v>
      </c>
      <c r="GP164" s="66">
        <f t="shared" si="158"/>
        <v>0.0424173231591307</v>
      </c>
      <c r="GQ164" s="66">
        <f t="shared" si="158"/>
        <v>0.218236675443459</v>
      </c>
      <c r="GR164" s="66">
        <f t="shared" si="158"/>
        <v>0.454833087776692</v>
      </c>
      <c r="GS164" s="66">
        <f t="shared" si="158"/>
        <v>1.06803021148438</v>
      </c>
      <c r="GT164" s="66">
        <f t="shared" si="158"/>
        <v>0.302347785332567</v>
      </c>
      <c r="GU164" s="66">
        <f t="shared" si="158"/>
        <v>0.0657513729993349</v>
      </c>
      <c r="GV164" s="66">
        <f t="shared" si="158"/>
        <v>0.0147420547440049</v>
      </c>
      <c r="GW164" s="66">
        <f t="shared" si="158"/>
        <v>0.18079366523476</v>
      </c>
      <c r="GX164" s="66">
        <f t="shared" si="158"/>
        <v>0.390257461474732</v>
      </c>
      <c r="GY164" s="66">
        <f t="shared" si="158"/>
        <v>0.150586019317596</v>
      </c>
      <c r="GZ164" s="66">
        <f t="shared" si="158"/>
        <v>0.0328304654728453</v>
      </c>
      <c r="HA164" s="66">
        <f t="shared" si="158"/>
        <v>0.0243289124302903</v>
      </c>
      <c r="HB164" s="66">
        <f t="shared" si="158"/>
        <v>0.175186257908819</v>
      </c>
      <c r="HC164" s="66">
        <f t="shared" si="158"/>
        <v>0.186039304346123</v>
      </c>
      <c r="HD164" s="66"/>
    </row>
    <row r="165" spans="1:212">
      <c r="A165">
        <f>'imported data from Web Calc'!A174</f>
        <v>692.5</v>
      </c>
      <c r="B165" t="str">
        <f>'imported data from Web Calc'!B174</f>
        <v>C37H71O8P</v>
      </c>
      <c r="C165" s="61" t="str">
        <f>'imported data from Web Calc'!C174</f>
        <v>PA(34:1)</v>
      </c>
      <c r="D165" s="69">
        <f>'imported data from Web Calc'!H174</f>
        <v>0.000180884107288404</v>
      </c>
      <c r="E165" s="69">
        <f>'imported data from Web Calc'!T174</f>
        <v>0.000542652321865212</v>
      </c>
      <c r="F165" s="69">
        <f>'imported data from Web Calc'!AF174</f>
        <v>0.000723536429153616</v>
      </c>
      <c r="G165" s="69">
        <f>'imported data from Web Calc'!AR174</f>
        <v>0.000542652321865212</v>
      </c>
      <c r="H165" s="69">
        <f>'imported data from Web Calc'!BD174</f>
        <v>0.00090442053644202</v>
      </c>
      <c r="I165" s="69">
        <f>'imported data from Web Calc'!BP174</f>
        <v>0.000542652321865212</v>
      </c>
      <c r="J165" s="69">
        <f>'imported data from Web Calc'!CB174</f>
        <v>0.000361768214576808</v>
      </c>
      <c r="K165" s="69">
        <f>'imported data from Web Calc'!CN174</f>
        <v>0.000542652321865212</v>
      </c>
      <c r="L165" s="69">
        <f>'imported data from Web Calc'!CZ174</f>
        <v>0.000180884107288404</v>
      </c>
      <c r="M165" s="69">
        <f>'imported data from Web Calc'!DG174</f>
        <v>0.000723536429153616</v>
      </c>
      <c r="N165" s="78">
        <f t="shared" si="136"/>
        <v>0.000524563911136371</v>
      </c>
      <c r="O165" s="69">
        <f>'imported data from Web Calc'!D174</f>
        <v>0.0797698913141861</v>
      </c>
      <c r="P165" s="69">
        <f>'imported data from Web Calc'!E174</f>
        <v>0.0888140966786063</v>
      </c>
      <c r="Q165" s="69">
        <f>'imported data from Web Calc'!F174</f>
        <v>0.0803125436360514</v>
      </c>
      <c r="R165" s="69">
        <f>'imported data from Web Calc'!G174</f>
        <v>0.0897185172150484</v>
      </c>
      <c r="S165" s="69">
        <f>'imported data from Web Calc'!I174</f>
        <v>0.360140257611212</v>
      </c>
      <c r="T165" s="69">
        <f>'imported data from Web Calc'!J174</f>
        <v>0.213624130707605</v>
      </c>
      <c r="U165" s="69">
        <f>'imported data from Web Calc'!K174</f>
        <v>0.0365385896722576</v>
      </c>
      <c r="V165" s="69">
        <f>'imported data from Web Calc'!L174</f>
        <v>0.0159178014413795</v>
      </c>
      <c r="W165" s="69">
        <f>'imported data from Web Calc'!M174</f>
        <v>0.0770566297048601</v>
      </c>
      <c r="X165" s="69">
        <f>'imported data from Web Calc'!N174</f>
        <v>0.0446783745002358</v>
      </c>
      <c r="Y165" s="69">
        <f>'imported data from Web Calc'!O174</f>
        <v>0.155741216375316</v>
      </c>
      <c r="Z165" s="69">
        <f>'imported data from Web Calc'!P174</f>
        <v>0.265537869499377</v>
      </c>
      <c r="AA165" s="69">
        <f>'imported data from Web Calc'!Q174</f>
        <v>0.00741624839882456</v>
      </c>
      <c r="AB165" s="69">
        <f>'imported data from Web Calc'!R174</f>
        <v>0.0392518512815837</v>
      </c>
      <c r="AC165" s="69">
        <f>'imported data from Web Calc'!S174</f>
        <v>0.0815787323870702</v>
      </c>
      <c r="AD165" s="69">
        <f>'imported data from Web Calc'!U174</f>
        <v>0.0638520898728066</v>
      </c>
      <c r="AE165" s="69">
        <f>'imported data from Web Calc'!V174</f>
        <v>0.0229722816256273</v>
      </c>
      <c r="AF165" s="69">
        <f>'imported data from Web Calc'!W174</f>
        <v>0.0757904409538413</v>
      </c>
      <c r="AG165" s="69">
        <f>'imported data from Web Calc'!X174</f>
        <v>0.0406989241398909</v>
      </c>
      <c r="AH165" s="69">
        <f>'imported data from Web Calc'!Y174</f>
        <v>0.204579925343185</v>
      </c>
      <c r="AI165" s="69">
        <f>'imported data from Web Calc'!Z174</f>
        <v>0.123001192956115</v>
      </c>
      <c r="AJ165" s="69">
        <f>'imported data from Web Calc'!AA174</f>
        <v>0.0457636791439662</v>
      </c>
      <c r="AK165" s="69">
        <f>'imported data from Web Calc'!AB174</f>
        <v>0.381665466378532</v>
      </c>
      <c r="AL165" s="69">
        <f>'imported data from Web Calc'!AC174</f>
        <v>0.0240575862693577</v>
      </c>
      <c r="AM165" s="69">
        <f>'imported data from Web Calc'!AD174</f>
        <v>0.0841111098891078</v>
      </c>
      <c r="AN165" s="69">
        <f>'imported data from Web Calc'!AE174</f>
        <v>0.0775992820267253</v>
      </c>
      <c r="AO165" s="69">
        <f>'imported data from Web Calc'!AG174</f>
        <v>0.0446783745002358</v>
      </c>
      <c r="AP165" s="69">
        <f>'imported data from Web Calc'!AH174</f>
        <v>0.0694594971987471</v>
      </c>
      <c r="AQ165" s="69">
        <f>'imported data from Web Calc'!AI174</f>
        <v>0.047934288431427</v>
      </c>
      <c r="AR165" s="69">
        <f>'imported data from Web Calc'!AJ174</f>
        <v>0.333912062054394</v>
      </c>
      <c r="AS165" s="69">
        <f>'imported data from Web Calc'!AK174</f>
        <v>0.0218869769818969</v>
      </c>
      <c r="AT165" s="69">
        <f>'imported data from Web Calc'!AL174</f>
        <v>0.044316606285659</v>
      </c>
      <c r="AU165" s="69">
        <f>'imported data from Web Calc'!AM174</f>
        <v>0.0917082423952208</v>
      </c>
      <c r="AV165" s="69">
        <f>'imported data from Web Calc'!AN174</f>
        <v>0.0305694141317403</v>
      </c>
      <c r="AW165" s="69">
        <f>'imported data from Web Calc'!AO174</f>
        <v>0.074343368095534</v>
      </c>
      <c r="AX165" s="69">
        <f>'imported data from Web Calc'!AP174</f>
        <v>0.00832066893526658</v>
      </c>
      <c r="AY165" s="69">
        <f>'imported data from Web Calc'!AQ174</f>
        <v>0.0799507754214746</v>
      </c>
      <c r="AZ165" s="69">
        <f>'imported data from Web Calc'!AS174</f>
        <v>0.0123001192956115</v>
      </c>
      <c r="BA165" s="69">
        <f>'imported data from Web Calc'!AT174</f>
        <v>0.0417842287836213</v>
      </c>
      <c r="BB165" s="69">
        <f>'imported data from Web Calc'!AU174</f>
        <v>0.0833875734599542</v>
      </c>
      <c r="BC165" s="69">
        <f>'imported data from Web Calc'!AV174</f>
        <v>0.091346474180644</v>
      </c>
      <c r="BD165" s="69">
        <f>'imported data from Web Calc'!AW174</f>
        <v>0.029122341273433</v>
      </c>
      <c r="BE165" s="69">
        <f>'imported data from Web Calc'!AX174</f>
        <v>0.116489365093732</v>
      </c>
      <c r="BF165" s="69">
        <f>'imported data from Web Calc'!AY174</f>
        <v>0.113956987591694</v>
      </c>
      <c r="BG165" s="69">
        <f>'imported data from Web Calc'!AZ174</f>
        <v>0.33318852562524</v>
      </c>
      <c r="BH165" s="69">
        <f>'imported data from Web Calc'!BA174</f>
        <v>0.0352724009212388</v>
      </c>
      <c r="BI165" s="69">
        <f>'imported data from Web Calc'!BB174</f>
        <v>0.315823651325553</v>
      </c>
      <c r="BJ165" s="69">
        <f>'imported data from Web Calc'!BC174</f>
        <v>0.0790463548850325</v>
      </c>
      <c r="BK165" s="69">
        <f>'imported data from Web Calc'!BE174</f>
        <v>0.018811947157994</v>
      </c>
      <c r="BL165" s="69">
        <f>'imported data from Web Calc'!BF174</f>
        <v>0.0985818384721802</v>
      </c>
      <c r="BM165" s="69">
        <f>'imported data from Web Calc'!BG174</f>
        <v>0.0714492223789196</v>
      </c>
      <c r="BN165" s="69">
        <f>'imported data from Web Calc'!BH174</f>
        <v>0.00289414571661446</v>
      </c>
      <c r="BO165" s="69">
        <f>'imported data from Web Calc'!BI174</f>
        <v>0.200781359090128</v>
      </c>
      <c r="BP165" s="69">
        <f>'imported data from Web Calc'!BJ174</f>
        <v>0.141089603684955</v>
      </c>
      <c r="BQ165" s="69">
        <f>'imported data from Web Calc'!BK174</f>
        <v>0.0698212654133239</v>
      </c>
      <c r="BR165" s="69">
        <f>'imported data from Web Calc'!BL174</f>
        <v>0.054627000401098</v>
      </c>
      <c r="BS165" s="69">
        <f>'imported data from Web Calc'!BM174</f>
        <v>0.00850155304255499</v>
      </c>
      <c r="BT165" s="69">
        <f>'imported data from Web Calc'!BN174</f>
        <v>0.0341870962775083</v>
      </c>
      <c r="BU165" s="69">
        <f>'imported data from Web Calc'!BO174</f>
        <v>0.081036080065205</v>
      </c>
      <c r="BV165" s="69">
        <f>'imported data from Web Calc'!BQ174</f>
        <v>0.0468489837876966</v>
      </c>
      <c r="BW165" s="69">
        <f>'imported data from Web Calc'!BR174</f>
        <v>0.0672888879112863</v>
      </c>
      <c r="BX165" s="69">
        <f>'imported data from Web Calc'!BS174</f>
        <v>0.319079565256745</v>
      </c>
      <c r="BY165" s="69">
        <f>'imported data from Web Calc'!BT174</f>
        <v>0.0882714443567411</v>
      </c>
      <c r="BZ165" s="69">
        <f>'imported data from Web Calc'!BU174</f>
        <v>0.115404060450002</v>
      </c>
      <c r="CA165" s="69">
        <f>'imported data from Web Calc'!BV174</f>
        <v>0.0132045398320535</v>
      </c>
      <c r="CB165" s="69">
        <f>'imported data from Web Calc'!BW174</f>
        <v>0.119202626703058</v>
      </c>
      <c r="CC165" s="69">
        <f>'imported data from Web Calc'!BX174</f>
        <v>0.0976774179357381</v>
      </c>
      <c r="CD165" s="69">
        <f>'imported data from Web Calc'!BY174</f>
        <v>0.00940597357899701</v>
      </c>
      <c r="CE165" s="69">
        <f>'imported data from Web Calc'!BZ174</f>
        <v>0.0213443246600317</v>
      </c>
      <c r="CF165" s="69">
        <f>'imported data from Web Calc'!CA174</f>
        <v>0.0790463548850325</v>
      </c>
      <c r="CG165" s="69">
        <f>'imported data from Web Calc'!CC174</f>
        <v>0.0517328546844835</v>
      </c>
      <c r="CH165" s="69">
        <f>'imported data from Web Calc'!CD174</f>
        <v>0.0520946228990603</v>
      </c>
      <c r="CI165" s="69">
        <f>'imported data from Web Calc'!CE174</f>
        <v>0.0213443246600317</v>
      </c>
      <c r="CJ165" s="69">
        <f>'imported data from Web Calc'!CF174</f>
        <v>0.0493813612897343</v>
      </c>
      <c r="CK165" s="69">
        <f>'imported data from Web Calc'!CG174</f>
        <v>0.0763330932757065</v>
      </c>
      <c r="CL165" s="69">
        <f>'imported data from Web Calc'!CH174</f>
        <v>0.0101295100081506</v>
      </c>
      <c r="CM165" s="69">
        <f>'imported data from Web Calc'!CI174</f>
        <v>0.0226105134110505</v>
      </c>
      <c r="CN165" s="69">
        <f>'imported data from Web Calc'!CJ174</f>
        <v>0.00524563911136371</v>
      </c>
      <c r="CO165" s="69">
        <f>'imported data from Web Calc'!CK174</f>
        <v>0.287424846481274</v>
      </c>
      <c r="CP165" s="69">
        <f>'imported data from Web Calc'!CL174</f>
        <v>0.122820308848826</v>
      </c>
      <c r="CQ165" s="69">
        <f>'imported data from Web Calc'!CM174</f>
        <v>0.0803125436360514</v>
      </c>
      <c r="CR165" s="69">
        <f>'imported data from Web Calc'!CO174</f>
        <v>0.047934288431427</v>
      </c>
      <c r="CS165" s="69">
        <f>'imported data from Web Calc'!CP174</f>
        <v>0.037623894315988</v>
      </c>
      <c r="CT165" s="69">
        <f>'imported data from Web Calc'!CQ174</f>
        <v>0.181245875502981</v>
      </c>
      <c r="CU165" s="69">
        <f>'imported data from Web Calc'!CR174</f>
        <v>0.0233340498402041</v>
      </c>
      <c r="CV165" s="69">
        <f>'imported data from Web Calc'!CS174</f>
        <v>0.124810034028999</v>
      </c>
      <c r="CW165" s="69">
        <f>'imported data from Web Calc'!CT174</f>
        <v>0.140185183148513</v>
      </c>
      <c r="CX165" s="69">
        <f>'imported data from Web Calc'!CU174</f>
        <v>0.393784701566855</v>
      </c>
      <c r="CY165" s="69">
        <f>'imported data from Web Calc'!CV174</f>
        <v>0.0935170834681048</v>
      </c>
      <c r="CZ165" s="69">
        <f>'imported data from Web Calc'!CW174</f>
        <v>0.0359959373503924</v>
      </c>
      <c r="DA165" s="69">
        <f>'imported data from Web Calc'!CX174</f>
        <v>0.00596917554051733</v>
      </c>
      <c r="DB165" s="69">
        <f>'imported data from Web Calc'!CY174</f>
        <v>0.0770566297048601</v>
      </c>
      <c r="DC165" s="69">
        <f>'imported data from Web Calc'!DA174</f>
        <v>0.176542888713482</v>
      </c>
      <c r="DD165" s="69">
        <f>'imported data from Web Calc'!DB174</f>
        <v>0.0457636791439662</v>
      </c>
      <c r="DE165" s="69">
        <f>'imported data from Web Calc'!DC174</f>
        <v>0.0157369173340911</v>
      </c>
      <c r="DF165" s="69">
        <f>'imported data from Web Calc'!DD174</f>
        <v>0.0115765828664579</v>
      </c>
      <c r="DG165" s="69">
        <f>'imported data from Web Calc'!DE174</f>
        <v>0.11214814651881</v>
      </c>
      <c r="DH165" s="69">
        <f>'imported data from Web Calc'!DF174</f>
        <v>0.0754286727392645</v>
      </c>
      <c r="DI165" s="81"/>
      <c r="DJ165" s="66">
        <f t="shared" si="156"/>
        <v>0.0792453274030498</v>
      </c>
      <c r="DK165" s="66">
        <f t="shared" si="160"/>
        <v>0.08828953276747</v>
      </c>
      <c r="DL165" s="66">
        <f t="shared" si="160"/>
        <v>0.079787979724915</v>
      </c>
      <c r="DM165" s="66">
        <f t="shared" si="160"/>
        <v>0.089193953303912</v>
      </c>
      <c r="DN165" s="66">
        <f t="shared" si="160"/>
        <v>0.359615693700076</v>
      </c>
      <c r="DO165" s="66">
        <f t="shared" si="160"/>
        <v>0.213099566796469</v>
      </c>
      <c r="DP165" s="66">
        <f t="shared" si="160"/>
        <v>0.0360140257611212</v>
      </c>
      <c r="DQ165" s="66">
        <f t="shared" si="160"/>
        <v>0.0153932375302432</v>
      </c>
      <c r="DR165" s="66">
        <f t="shared" si="160"/>
        <v>0.0765320657937237</v>
      </c>
      <c r="DS165" s="66">
        <f t="shared" si="160"/>
        <v>0.0441538105890994</v>
      </c>
      <c r="DT165" s="66">
        <f t="shared" si="160"/>
        <v>0.155216652464179</v>
      </c>
      <c r="DU165" s="66">
        <f t="shared" si="160"/>
        <v>0.265013305588241</v>
      </c>
      <c r="DV165" s="66">
        <f t="shared" si="160"/>
        <v>0.00689168448768819</v>
      </c>
      <c r="DW165" s="66">
        <f t="shared" si="160"/>
        <v>0.0387272873704473</v>
      </c>
      <c r="DX165" s="66">
        <f t="shared" si="160"/>
        <v>0.0810541684759338</v>
      </c>
      <c r="DY165" s="66">
        <f t="shared" si="160"/>
        <v>0.0633275259616702</v>
      </c>
      <c r="DZ165" s="66">
        <f t="shared" si="160"/>
        <v>0.0224477177144909</v>
      </c>
      <c r="EA165" s="66">
        <f t="shared" si="160"/>
        <v>0.0752658770427049</v>
      </c>
      <c r="EB165" s="66">
        <f t="shared" si="160"/>
        <v>0.0401743602287545</v>
      </c>
      <c r="EC165" s="66">
        <f t="shared" si="160"/>
        <v>0.204055361432049</v>
      </c>
      <c r="ED165" s="66">
        <f t="shared" si="160"/>
        <v>0.122476629044978</v>
      </c>
      <c r="EE165" s="66">
        <f t="shared" si="160"/>
        <v>0.0452391152328298</v>
      </c>
      <c r="EF165" s="66">
        <f t="shared" si="160"/>
        <v>0.381140902467396</v>
      </c>
      <c r="EG165" s="66">
        <f t="shared" si="160"/>
        <v>0.0235330223582214</v>
      </c>
      <c r="EH165" s="66">
        <f t="shared" si="160"/>
        <v>0.0835865459779715</v>
      </c>
      <c r="EI165" s="66">
        <f t="shared" si="160"/>
        <v>0.0770747181155889</v>
      </c>
      <c r="EJ165" s="66">
        <f t="shared" si="160"/>
        <v>0.0441538105890994</v>
      </c>
      <c r="EK165" s="66">
        <f t="shared" si="160"/>
        <v>0.0689349332876107</v>
      </c>
      <c r="EL165" s="66">
        <f t="shared" si="160"/>
        <v>0.0474097245202907</v>
      </c>
      <c r="EM165" s="66">
        <f t="shared" si="160"/>
        <v>0.333387498143257</v>
      </c>
      <c r="EN165" s="66">
        <f t="shared" si="160"/>
        <v>0.0213624130707605</v>
      </c>
      <c r="EO165" s="66">
        <f t="shared" si="160"/>
        <v>0.0437920423745226</v>
      </c>
      <c r="EP165" s="66">
        <f t="shared" si="160"/>
        <v>0.0911836784840844</v>
      </c>
      <c r="EQ165" s="66">
        <f t="shared" si="160"/>
        <v>0.0300448502206039</v>
      </c>
      <c r="ER165" s="66">
        <f t="shared" si="160"/>
        <v>0.0738188041843977</v>
      </c>
      <c r="ES165" s="66">
        <f t="shared" si="160"/>
        <v>0.00779610502413021</v>
      </c>
      <c r="ET165" s="66">
        <f t="shared" si="160"/>
        <v>0.0794262115103382</v>
      </c>
      <c r="EU165" s="66">
        <f t="shared" si="160"/>
        <v>0.0117755553844751</v>
      </c>
      <c r="EV165" s="66">
        <f t="shared" si="160"/>
        <v>0.0412596648724849</v>
      </c>
      <c r="EW165" s="66">
        <f t="shared" si="160"/>
        <v>0.0828630095488179</v>
      </c>
      <c r="EX165" s="66">
        <f t="shared" si="160"/>
        <v>0.0908219102695076</v>
      </c>
      <c r="EY165" s="66">
        <f t="shared" si="160"/>
        <v>0.0285977773622967</v>
      </c>
      <c r="EZ165" s="66">
        <f t="shared" si="160"/>
        <v>0.115964801182596</v>
      </c>
      <c r="FA165" s="66">
        <f t="shared" si="160"/>
        <v>0.113432423680558</v>
      </c>
      <c r="FB165" s="66">
        <f t="shared" si="160"/>
        <v>0.332663961714104</v>
      </c>
      <c r="FC165" s="66">
        <f t="shared" si="160"/>
        <v>0.0347478370101024</v>
      </c>
      <c r="FD165" s="66">
        <f t="shared" si="160"/>
        <v>0.315299087414417</v>
      </c>
      <c r="FE165" s="66">
        <f t="shared" si="160"/>
        <v>0.0785217909738962</v>
      </c>
      <c r="FF165" s="66">
        <f t="shared" si="160"/>
        <v>0.0182873832468576</v>
      </c>
      <c r="FG165" s="66">
        <f t="shared" si="160"/>
        <v>0.0980572745610438</v>
      </c>
      <c r="FH165" s="66">
        <f t="shared" si="160"/>
        <v>0.0709246584677832</v>
      </c>
      <c r="FI165" s="66">
        <f t="shared" si="160"/>
        <v>0.00236958180547809</v>
      </c>
      <c r="FJ165" s="66">
        <f t="shared" si="160"/>
        <v>0.200256795178992</v>
      </c>
      <c r="FK165" s="66">
        <f t="shared" si="160"/>
        <v>0.140565039773819</v>
      </c>
      <c r="FL165" s="66">
        <f t="shared" si="160"/>
        <v>0.0692967015021876</v>
      </c>
      <c r="FM165" s="66">
        <f t="shared" si="160"/>
        <v>0.0541024364899616</v>
      </c>
      <c r="FN165" s="66">
        <f t="shared" si="160"/>
        <v>0.00797698913141861</v>
      </c>
      <c r="FO165" s="66">
        <f t="shared" si="160"/>
        <v>0.033662532366372</v>
      </c>
      <c r="FP165" s="66">
        <f t="shared" si="160"/>
        <v>0.0805115161540686</v>
      </c>
      <c r="FQ165" s="66">
        <f t="shared" si="160"/>
        <v>0.0463244198765603</v>
      </c>
      <c r="FR165" s="66">
        <f t="shared" si="160"/>
        <v>0.0667643240001499</v>
      </c>
      <c r="FS165" s="66">
        <f t="shared" si="160"/>
        <v>0.318555001345608</v>
      </c>
      <c r="FT165" s="66">
        <f t="shared" si="160"/>
        <v>0.0877468804456048</v>
      </c>
      <c r="FU165" s="66">
        <f t="shared" si="160"/>
        <v>0.114879496538865</v>
      </c>
      <c r="FV165" s="66">
        <f t="shared" si="159"/>
        <v>0.0126799759209171</v>
      </c>
      <c r="FW165" s="66">
        <f t="shared" si="158"/>
        <v>0.118678062791922</v>
      </c>
      <c r="FX165" s="66">
        <f t="shared" si="158"/>
        <v>0.0971528540246018</v>
      </c>
      <c r="FY165" s="66">
        <f t="shared" si="158"/>
        <v>0.00888140966786063</v>
      </c>
      <c r="FZ165" s="66">
        <f t="shared" si="158"/>
        <v>0.0208197607488953</v>
      </c>
      <c r="GA165" s="66">
        <f t="shared" si="158"/>
        <v>0.0785217909738962</v>
      </c>
      <c r="GB165" s="66">
        <f t="shared" si="158"/>
        <v>0.0512082907733472</v>
      </c>
      <c r="GC165" s="66">
        <f t="shared" si="158"/>
        <v>0.051570058987924</v>
      </c>
      <c r="GD165" s="66">
        <f t="shared" si="158"/>
        <v>0.0208197607488953</v>
      </c>
      <c r="GE165" s="66">
        <f t="shared" si="158"/>
        <v>0.0488567973785979</v>
      </c>
      <c r="GF165" s="66">
        <f t="shared" si="158"/>
        <v>0.0758085293645701</v>
      </c>
      <c r="GG165" s="66">
        <f t="shared" si="158"/>
        <v>0.00960494609701425</v>
      </c>
      <c r="GH165" s="66">
        <f t="shared" si="158"/>
        <v>0.0220859494999141</v>
      </c>
      <c r="GI165" s="66">
        <f t="shared" si="158"/>
        <v>0.00472107520022734</v>
      </c>
      <c r="GJ165" s="66">
        <f t="shared" si="158"/>
        <v>0.286900282570138</v>
      </c>
      <c r="GK165" s="66">
        <f t="shared" si="158"/>
        <v>0.12229574493769</v>
      </c>
      <c r="GL165" s="66">
        <f t="shared" si="158"/>
        <v>0.079787979724915</v>
      </c>
      <c r="GM165" s="66">
        <f t="shared" si="158"/>
        <v>0.0474097245202907</v>
      </c>
      <c r="GN165" s="66">
        <f t="shared" si="158"/>
        <v>0.0370993304048517</v>
      </c>
      <c r="GO165" s="66">
        <f t="shared" si="158"/>
        <v>0.180721311591844</v>
      </c>
      <c r="GP165" s="66">
        <f t="shared" si="158"/>
        <v>0.0228094859290677</v>
      </c>
      <c r="GQ165" s="66">
        <f t="shared" si="158"/>
        <v>0.124285470117862</v>
      </c>
      <c r="GR165" s="66">
        <f t="shared" si="158"/>
        <v>0.139660619237377</v>
      </c>
      <c r="GS165" s="66">
        <f t="shared" si="158"/>
        <v>0.393260137655719</v>
      </c>
      <c r="GT165" s="66">
        <f t="shared" si="158"/>
        <v>0.0929925195569685</v>
      </c>
      <c r="GU165" s="66">
        <f t="shared" si="158"/>
        <v>0.035471373439256</v>
      </c>
      <c r="GV165" s="66">
        <f t="shared" si="158"/>
        <v>0.00544461162938096</v>
      </c>
      <c r="GW165" s="66">
        <f t="shared" si="158"/>
        <v>0.0765320657937237</v>
      </c>
      <c r="GX165" s="66">
        <f t="shared" si="158"/>
        <v>0.176018324802346</v>
      </c>
      <c r="GY165" s="66">
        <f t="shared" si="158"/>
        <v>0.0452391152328298</v>
      </c>
      <c r="GZ165" s="66">
        <f t="shared" si="158"/>
        <v>0.0152123534229548</v>
      </c>
      <c r="HA165" s="66">
        <f t="shared" si="158"/>
        <v>0.0110520189553215</v>
      </c>
      <c r="HB165" s="66">
        <f t="shared" si="158"/>
        <v>0.111623582607674</v>
      </c>
      <c r="HC165" s="66">
        <f t="shared" si="158"/>
        <v>0.0749041088281281</v>
      </c>
      <c r="HD165" s="66"/>
    </row>
    <row r="166" spans="1:212">
      <c r="A166">
        <f>'imported data from Web Calc'!A175</f>
        <v>710.4</v>
      </c>
      <c r="B166" t="str">
        <f>'imported data from Web Calc'!B175</f>
        <v>C39H65O8P</v>
      </c>
      <c r="C166" s="61" t="str">
        <f>'imported data from Web Calc'!C175</f>
        <v>PA(36:6)</v>
      </c>
      <c r="D166" s="69">
        <f>'imported data from Web Calc'!H175</f>
        <v>0</v>
      </c>
      <c r="E166" s="69">
        <f>'imported data from Web Calc'!T175</f>
        <v>0</v>
      </c>
      <c r="F166" s="69">
        <f>'imported data from Web Calc'!AF175</f>
        <v>0</v>
      </c>
      <c r="G166" s="69">
        <f>'imported data from Web Calc'!AR175</f>
        <v>0</v>
      </c>
      <c r="H166" s="69">
        <f>'imported data from Web Calc'!BD175</f>
        <v>0.000180884107288404</v>
      </c>
      <c r="I166" s="69">
        <f>'imported data from Web Calc'!BP175</f>
        <v>0</v>
      </c>
      <c r="J166" s="69">
        <f>'imported data from Web Calc'!CB175</f>
        <v>0</v>
      </c>
      <c r="K166" s="69">
        <f>'imported data from Web Calc'!CN175</f>
        <v>0.000180884107288404</v>
      </c>
      <c r="L166" s="69">
        <f>'imported data from Web Calc'!CZ175</f>
        <v>0</v>
      </c>
      <c r="M166" s="69">
        <f>'imported data from Web Calc'!DG175</f>
        <v>0</v>
      </c>
      <c r="N166" s="78">
        <f t="shared" si="136"/>
        <v>3.61768214576808e-5</v>
      </c>
      <c r="O166" s="69">
        <f>'imported data from Web Calc'!D175</f>
        <v>0.0175457584069752</v>
      </c>
      <c r="P166" s="69">
        <f>'imported data from Web Calc'!E175</f>
        <v>0.018811947157994</v>
      </c>
      <c r="Q166" s="69">
        <f>'imported data from Web Calc'!F175</f>
        <v>0.0217060928746085</v>
      </c>
      <c r="R166" s="69">
        <f>'imported data from Web Calc'!G175</f>
        <v>0.0211634405527433</v>
      </c>
      <c r="S166" s="69">
        <f>'imported data from Web Calc'!I175</f>
        <v>0.081036080065205</v>
      </c>
      <c r="T166" s="69">
        <f>'imported data from Web Calc'!J175</f>
        <v>0.0486578248605807</v>
      </c>
      <c r="U166" s="69">
        <f>'imported data from Web Calc'!K175</f>
        <v>0.0123001192956115</v>
      </c>
      <c r="V166" s="69">
        <f>'imported data from Web Calc'!L175</f>
        <v>0.00361768214576808</v>
      </c>
      <c r="W166" s="69">
        <f>'imported data from Web Calc'!M175</f>
        <v>0.0394327353888721</v>
      </c>
      <c r="X166" s="69">
        <f>'imported data from Web Calc'!N175</f>
        <v>0.0195354835871476</v>
      </c>
      <c r="Y166" s="69">
        <f>'imported data from Web Calc'!O175</f>
        <v>0.046125447358543</v>
      </c>
      <c r="Z166" s="69">
        <f>'imported data from Web Calc'!P175</f>
        <v>0.0663844673748443</v>
      </c>
      <c r="AA166" s="69">
        <f>'imported data from Web Calc'!Q175</f>
        <v>0.00180884107288404</v>
      </c>
      <c r="AB166" s="69">
        <f>'imported data from Web Calc'!R175</f>
        <v>0.00578829143322893</v>
      </c>
      <c r="AC166" s="69">
        <f>'imported data from Web Calc'!S175</f>
        <v>0.0184501789434172</v>
      </c>
      <c r="AD166" s="69">
        <f>'imported data from Web Calc'!U175</f>
        <v>0.00850155304255499</v>
      </c>
      <c r="AE166" s="69">
        <f>'imported data from Web Calc'!V175</f>
        <v>0.00235149339474925</v>
      </c>
      <c r="AF166" s="69">
        <f>'imported data from Web Calc'!W175</f>
        <v>0.0191737153725708</v>
      </c>
      <c r="AG166" s="69">
        <f>'imported data from Web Calc'!X175</f>
        <v>0.0090442053644202</v>
      </c>
      <c r="AH166" s="69">
        <f>'imported data from Web Calc'!Y175</f>
        <v>0.0700021495206123</v>
      </c>
      <c r="AI166" s="69">
        <f>'imported data from Web Calc'!Z175</f>
        <v>0.0217060928746085</v>
      </c>
      <c r="AJ166" s="69">
        <f>'imported data from Web Calc'!AA175</f>
        <v>0.00832066893526658</v>
      </c>
      <c r="AK166" s="69">
        <f>'imported data from Web Calc'!AB175</f>
        <v>0.0788654707777441</v>
      </c>
      <c r="AL166" s="69">
        <f>'imported data from Web Calc'!AC175</f>
        <v>0.00542652321865212</v>
      </c>
      <c r="AM166" s="69">
        <f>'imported data from Web Calc'!AD175</f>
        <v>0.0370812419941228</v>
      </c>
      <c r="AN166" s="69">
        <f>'imported data from Web Calc'!AE175</f>
        <v>0.0166413378705332</v>
      </c>
      <c r="AO166" s="69">
        <f>'imported data from Web Calc'!AG175</f>
        <v>0.0162795696559564</v>
      </c>
      <c r="AP166" s="69">
        <f>'imported data from Web Calc'!AH175</f>
        <v>0.0206207882308781</v>
      </c>
      <c r="AQ166" s="69">
        <f>'imported data from Web Calc'!AI175</f>
        <v>0.0159178014413795</v>
      </c>
      <c r="AR166" s="69">
        <f>'imported data from Web Calc'!AJ175</f>
        <v>0.0747051363101108</v>
      </c>
      <c r="AS166" s="69">
        <f>'imported data from Web Calc'!AK175</f>
        <v>0.00488387089678691</v>
      </c>
      <c r="AT166" s="69">
        <f>'imported data from Web Calc'!AL175</f>
        <v>0.00379856625305648</v>
      </c>
      <c r="AU166" s="69">
        <f>'imported data from Web Calc'!AM175</f>
        <v>0.00759713250611297</v>
      </c>
      <c r="AV166" s="69">
        <f>'imported data from Web Calc'!AN175</f>
        <v>0.00361768214576808</v>
      </c>
      <c r="AW166" s="69">
        <f>'imported data from Web Calc'!AO175</f>
        <v>0.0108530464373042</v>
      </c>
      <c r="AX166" s="69">
        <f>'imported data from Web Calc'!AP175</f>
        <v>0.00235149339474925</v>
      </c>
      <c r="AY166" s="69">
        <f>'imported data from Web Calc'!AQ175</f>
        <v>0.0182692948361288</v>
      </c>
      <c r="AZ166" s="69">
        <f>'imported data from Web Calc'!AS175</f>
        <v>0.00379856625305648</v>
      </c>
      <c r="BA166" s="69">
        <f>'imported data from Web Calc'!AT175</f>
        <v>0.00524563911136371</v>
      </c>
      <c r="BB166" s="69">
        <f>'imported data from Web Calc'!AU175</f>
        <v>0.00976774179357381</v>
      </c>
      <c r="BC166" s="69">
        <f>'imported data from Web Calc'!AV175</f>
        <v>0.0202590200163012</v>
      </c>
      <c r="BD166" s="69">
        <f>'imported data from Web Calc'!AW175</f>
        <v>0.00506475500407531</v>
      </c>
      <c r="BE166" s="69">
        <f>'imported data from Web Calc'!AX175</f>
        <v>0.0497431295043111</v>
      </c>
      <c r="BF166" s="69">
        <f>'imported data from Web Calc'!AY175</f>
        <v>0.0350915168139504</v>
      </c>
      <c r="BG166" s="69">
        <f>'imported data from Web Calc'!AZ175</f>
        <v>0.0853772986401267</v>
      </c>
      <c r="BH166" s="69">
        <f>'imported data from Web Calc'!BA175</f>
        <v>0.0130236557247651</v>
      </c>
      <c r="BI166" s="69">
        <f>'imported data from Web Calc'!BB175</f>
        <v>0.0859199509619919</v>
      </c>
      <c r="BJ166" s="69">
        <f>'imported data from Web Calc'!BC175</f>
        <v>0.017907526621552</v>
      </c>
      <c r="BK166" s="69">
        <f>'imported data from Web Calc'!BE175</f>
        <v>0.00560740732594052</v>
      </c>
      <c r="BL166" s="69">
        <f>'imported data from Web Calc'!BF175</f>
        <v>0.0117574669737463</v>
      </c>
      <c r="BM166" s="69">
        <f>'imported data from Web Calc'!BG175</f>
        <v>0.0047029867894985</v>
      </c>
      <c r="BN166" s="69">
        <f>'imported data from Web Calc'!BH175</f>
        <v>0</v>
      </c>
      <c r="BO166" s="69">
        <f>'imported data from Web Calc'!BI175</f>
        <v>0.0327400234192011</v>
      </c>
      <c r="BP166" s="69">
        <f>'imported data from Web Calc'!BJ175</f>
        <v>0.027313500200549</v>
      </c>
      <c r="BQ166" s="69">
        <f>'imported data from Web Calc'!BK175</f>
        <v>0.0159178014413795</v>
      </c>
      <c r="BR166" s="69">
        <f>'imported data from Web Calc'!BL175</f>
        <v>0.00940597357899701</v>
      </c>
      <c r="BS166" s="69">
        <f>'imported data from Web Calc'!BM175</f>
        <v>0.000542652321865212</v>
      </c>
      <c r="BT166" s="69">
        <f>'imported data from Web Calc'!BN175</f>
        <v>0.00850155304255499</v>
      </c>
      <c r="BU166" s="69">
        <f>'imported data from Web Calc'!BO175</f>
        <v>0.0184501789434172</v>
      </c>
      <c r="BV166" s="69">
        <f>'imported data from Web Calc'!BQ175</f>
        <v>0.0092250894717086</v>
      </c>
      <c r="BW166" s="69">
        <f>'imported data from Web Calc'!BR175</f>
        <v>0.0341870962775083</v>
      </c>
      <c r="BX166" s="69">
        <f>'imported data from Web Calc'!BS175</f>
        <v>0.081036080065205</v>
      </c>
      <c r="BY166" s="69">
        <f>'imported data from Web Calc'!BT175</f>
        <v>0.0191737153725708</v>
      </c>
      <c r="BZ166" s="69">
        <f>'imported data from Web Calc'!BU175</f>
        <v>0.0390709671742953</v>
      </c>
      <c r="CA166" s="69">
        <f>'imported data from Web Calc'!BV175</f>
        <v>0.00289414571661446</v>
      </c>
      <c r="CB166" s="69">
        <f>'imported data from Web Calc'!BW175</f>
        <v>0.0311120664536055</v>
      </c>
      <c r="CC166" s="69">
        <f>'imported data from Web Calc'!BX175</f>
        <v>0.0211634405527433</v>
      </c>
      <c r="CD166" s="69">
        <f>'imported data from Web Calc'!BY175</f>
        <v>0.00198972518017244</v>
      </c>
      <c r="CE166" s="69">
        <f>'imported data from Web Calc'!BZ175</f>
        <v>0.00108530464373042</v>
      </c>
      <c r="CF166" s="69">
        <f>'imported data from Web Calc'!CA175</f>
        <v>0.0184501789434172</v>
      </c>
      <c r="CG166" s="69">
        <f>'imported data from Web Calc'!CC175</f>
        <v>0.00850155304255499</v>
      </c>
      <c r="CH166" s="69">
        <f>'imported data from Web Calc'!CD175</f>
        <v>0.00687359607695935</v>
      </c>
      <c r="CI166" s="69">
        <f>'imported data from Web Calc'!CE175</f>
        <v>0.00235149339474925</v>
      </c>
      <c r="CJ166" s="69">
        <f>'imported data from Web Calc'!CF175</f>
        <v>0.0090442053644202</v>
      </c>
      <c r="CK166" s="69">
        <f>'imported data from Web Calc'!CG175</f>
        <v>0.0251428909130881</v>
      </c>
      <c r="CL166" s="69">
        <f>'imported data from Web Calc'!CH175</f>
        <v>0.00235149339474925</v>
      </c>
      <c r="CM166" s="69">
        <f>'imported data from Web Calc'!CI175</f>
        <v>0.00615005964780573</v>
      </c>
      <c r="CN166" s="69">
        <f>'imported data from Web Calc'!CJ175</f>
        <v>0.00108530464373042</v>
      </c>
      <c r="CO166" s="69">
        <f>'imported data from Web Calc'!CK175</f>
        <v>0.0544461162938096</v>
      </c>
      <c r="CP166" s="69">
        <f>'imported data from Web Calc'!CL175</f>
        <v>0.0274943843078374</v>
      </c>
      <c r="CQ166" s="69">
        <f>'imported data from Web Calc'!CM175</f>
        <v>0.0204399041235896</v>
      </c>
      <c r="CR166" s="69">
        <f>'imported data from Web Calc'!CO175</f>
        <v>0.0133854239393419</v>
      </c>
      <c r="CS166" s="69">
        <f>'imported data from Web Calc'!CP175</f>
        <v>0.0128427716174767</v>
      </c>
      <c r="CT166" s="69">
        <f>'imported data from Web Calc'!CQ175</f>
        <v>0.0539034639719444</v>
      </c>
      <c r="CU166" s="69">
        <f>'imported data from Web Calc'!CR175</f>
        <v>0.00307502982390287</v>
      </c>
      <c r="CV166" s="69">
        <f>'imported data from Web Calc'!CS175</f>
        <v>0.0126618875101883</v>
      </c>
      <c r="CW166" s="69">
        <f>'imported data from Web Calc'!CT175</f>
        <v>0.0676506561258631</v>
      </c>
      <c r="CX166" s="69">
        <f>'imported data from Web Calc'!CU175</f>
        <v>0.104189245798121</v>
      </c>
      <c r="CY166" s="69">
        <f>'imported data from Web Calc'!CV175</f>
        <v>0.036719473779546</v>
      </c>
      <c r="CZ166" s="69">
        <f>'imported data from Web Calc'!CW175</f>
        <v>0.00325591393119127</v>
      </c>
      <c r="DA166" s="69">
        <f>'imported data from Web Calc'!CX175</f>
        <v>0.000723536429153616</v>
      </c>
      <c r="DB166" s="69">
        <f>'imported data from Web Calc'!CY175</f>
        <v>0.0166413378705332</v>
      </c>
      <c r="DC166" s="69">
        <f>'imported data from Web Calc'!DA175</f>
        <v>0.0278561525224142</v>
      </c>
      <c r="DD166" s="69">
        <f>'imported data from Web Calc'!DB175</f>
        <v>0.0126618875101883</v>
      </c>
      <c r="DE166" s="69">
        <f>'imported data from Web Calc'!DC175</f>
        <v>0.00271326160932606</v>
      </c>
      <c r="DF166" s="69">
        <f>'imported data from Web Calc'!DD175</f>
        <v>0.00217060928746085</v>
      </c>
      <c r="DG166" s="69">
        <f>'imported data from Web Calc'!DE175</f>
        <v>0.01700310608511</v>
      </c>
      <c r="DH166" s="69">
        <f>'imported data from Web Calc'!DF175</f>
        <v>0.0186310630507056</v>
      </c>
      <c r="DI166" s="81"/>
      <c r="DJ166" s="66">
        <f t="shared" si="156"/>
        <v>0.0175095815855175</v>
      </c>
      <c r="DK166" s="66">
        <f t="shared" si="160"/>
        <v>0.0187757703365363</v>
      </c>
      <c r="DL166" s="66">
        <f t="shared" si="160"/>
        <v>0.0216699160531508</v>
      </c>
      <c r="DM166" s="66">
        <f t="shared" si="160"/>
        <v>0.0211272637312856</v>
      </c>
      <c r="DN166" s="66">
        <f t="shared" si="160"/>
        <v>0.0809999032437473</v>
      </c>
      <c r="DO166" s="66">
        <f t="shared" si="160"/>
        <v>0.048621648039123</v>
      </c>
      <c r="DP166" s="66">
        <f t="shared" si="160"/>
        <v>0.0122639424741538</v>
      </c>
      <c r="DQ166" s="66">
        <f t="shared" si="160"/>
        <v>0.0035815053243104</v>
      </c>
      <c r="DR166" s="66">
        <f t="shared" si="160"/>
        <v>0.0393965585674144</v>
      </c>
      <c r="DS166" s="66">
        <f t="shared" si="160"/>
        <v>0.0194993067656899</v>
      </c>
      <c r="DT166" s="66">
        <f t="shared" si="160"/>
        <v>0.0460892705370853</v>
      </c>
      <c r="DU166" s="66">
        <f t="shared" si="160"/>
        <v>0.0663482905533866</v>
      </c>
      <c r="DV166" s="66">
        <f t="shared" si="160"/>
        <v>0.00177266425142636</v>
      </c>
      <c r="DW166" s="66">
        <f t="shared" si="160"/>
        <v>0.00575211461177125</v>
      </c>
      <c r="DX166" s="66">
        <f t="shared" si="160"/>
        <v>0.0184140021219595</v>
      </c>
      <c r="DY166" s="66">
        <f t="shared" si="160"/>
        <v>0.00846537622109731</v>
      </c>
      <c r="DZ166" s="66">
        <f t="shared" si="160"/>
        <v>0.00231531657329157</v>
      </c>
      <c r="EA166" s="66">
        <f t="shared" si="160"/>
        <v>0.0191375385511131</v>
      </c>
      <c r="EB166" s="66">
        <f t="shared" si="160"/>
        <v>0.00900802854296252</v>
      </c>
      <c r="EC166" s="66">
        <f t="shared" si="160"/>
        <v>0.0699659726991547</v>
      </c>
      <c r="ED166" s="66">
        <f t="shared" si="160"/>
        <v>0.0216699160531508</v>
      </c>
      <c r="EE166" s="66">
        <f t="shared" si="160"/>
        <v>0.0082844921138089</v>
      </c>
      <c r="EF166" s="66">
        <f t="shared" si="160"/>
        <v>0.0788292939562864</v>
      </c>
      <c r="EG166" s="66">
        <f t="shared" si="160"/>
        <v>0.00539034639719444</v>
      </c>
      <c r="EH166" s="66">
        <f t="shared" si="160"/>
        <v>0.0370450651726651</v>
      </c>
      <c r="EI166" s="66">
        <f t="shared" si="160"/>
        <v>0.0166051610490755</v>
      </c>
      <c r="EJ166" s="66">
        <f t="shared" si="160"/>
        <v>0.0162433928344987</v>
      </c>
      <c r="EK166" s="66">
        <f t="shared" si="160"/>
        <v>0.0205846114094204</v>
      </c>
      <c r="EL166" s="66">
        <f t="shared" si="160"/>
        <v>0.0158816246199219</v>
      </c>
      <c r="EM166" s="66">
        <f t="shared" si="160"/>
        <v>0.0746689594886532</v>
      </c>
      <c r="EN166" s="66">
        <f t="shared" si="160"/>
        <v>0.00484769407532923</v>
      </c>
      <c r="EO166" s="66">
        <f t="shared" si="160"/>
        <v>0.0037623894315988</v>
      </c>
      <c r="EP166" s="66">
        <f t="shared" si="160"/>
        <v>0.00756095568465529</v>
      </c>
      <c r="EQ166" s="66">
        <f t="shared" si="160"/>
        <v>0.0035815053243104</v>
      </c>
      <c r="ER166" s="66">
        <f t="shared" si="160"/>
        <v>0.0108168696158466</v>
      </c>
      <c r="ES166" s="66">
        <f t="shared" si="160"/>
        <v>0.00231531657329157</v>
      </c>
      <c r="ET166" s="66">
        <f t="shared" si="160"/>
        <v>0.0182331180146711</v>
      </c>
      <c r="EU166" s="66">
        <f t="shared" si="160"/>
        <v>0.0037623894315988</v>
      </c>
      <c r="EV166" s="66">
        <f t="shared" si="160"/>
        <v>0.00520946228990603</v>
      </c>
      <c r="EW166" s="66">
        <f t="shared" si="160"/>
        <v>0.00973156497211613</v>
      </c>
      <c r="EX166" s="66">
        <f t="shared" si="160"/>
        <v>0.0202228431948436</v>
      </c>
      <c r="EY166" s="66">
        <f t="shared" si="160"/>
        <v>0.00502857818261763</v>
      </c>
      <c r="EZ166" s="66">
        <f t="shared" si="160"/>
        <v>0.0497069526828534</v>
      </c>
      <c r="FA166" s="66">
        <f t="shared" si="160"/>
        <v>0.0350553399924927</v>
      </c>
      <c r="FB166" s="66">
        <f t="shared" si="160"/>
        <v>0.085341121818669</v>
      </c>
      <c r="FC166" s="66">
        <f t="shared" si="160"/>
        <v>0.0129874789033074</v>
      </c>
      <c r="FD166" s="66">
        <f t="shared" si="160"/>
        <v>0.0858837741405342</v>
      </c>
      <c r="FE166" s="66">
        <f t="shared" si="160"/>
        <v>0.0178713498000943</v>
      </c>
      <c r="FF166" s="66">
        <f t="shared" si="160"/>
        <v>0.00557123050448284</v>
      </c>
      <c r="FG166" s="66">
        <f t="shared" si="160"/>
        <v>0.0117212901522886</v>
      </c>
      <c r="FH166" s="66">
        <f t="shared" si="160"/>
        <v>0.00466680996804082</v>
      </c>
      <c r="FI166" s="66">
        <f t="shared" si="160"/>
        <v>0</v>
      </c>
      <c r="FJ166" s="66">
        <f t="shared" si="160"/>
        <v>0.0327038465977434</v>
      </c>
      <c r="FK166" s="66">
        <f t="shared" si="160"/>
        <v>0.0272773233790913</v>
      </c>
      <c r="FL166" s="66">
        <f t="shared" si="160"/>
        <v>0.0158816246199219</v>
      </c>
      <c r="FM166" s="66">
        <f t="shared" si="160"/>
        <v>0.00936979675753933</v>
      </c>
      <c r="FN166" s="66">
        <f t="shared" si="160"/>
        <v>0.000506475500407531</v>
      </c>
      <c r="FO166" s="66">
        <f t="shared" si="160"/>
        <v>0.00846537622109731</v>
      </c>
      <c r="FP166" s="66">
        <f t="shared" si="160"/>
        <v>0.0184140021219595</v>
      </c>
      <c r="FQ166" s="66">
        <f t="shared" si="160"/>
        <v>0.00918891265025092</v>
      </c>
      <c r="FR166" s="66">
        <f t="shared" si="160"/>
        <v>0.0341509194560507</v>
      </c>
      <c r="FS166" s="66">
        <f t="shared" si="160"/>
        <v>0.0809999032437473</v>
      </c>
      <c r="FT166" s="66">
        <f t="shared" si="160"/>
        <v>0.0191375385511131</v>
      </c>
      <c r="FU166" s="66">
        <f t="shared" si="160"/>
        <v>0.0390347903528376</v>
      </c>
      <c r="FV166" s="66">
        <f t="shared" si="159"/>
        <v>0.00285796889515678</v>
      </c>
      <c r="FW166" s="66">
        <f t="shared" si="158"/>
        <v>0.0310758896321478</v>
      </c>
      <c r="FX166" s="66">
        <f t="shared" si="158"/>
        <v>0.0211272637312856</v>
      </c>
      <c r="FY166" s="66">
        <f t="shared" si="158"/>
        <v>0.00195354835871476</v>
      </c>
      <c r="FZ166" s="66">
        <f t="shared" si="158"/>
        <v>0.00104912782227274</v>
      </c>
      <c r="GA166" s="66">
        <f t="shared" si="158"/>
        <v>0.0184140021219595</v>
      </c>
      <c r="GB166" s="66">
        <f t="shared" si="158"/>
        <v>0.00846537622109731</v>
      </c>
      <c r="GC166" s="66">
        <f t="shared" si="158"/>
        <v>0.00683741925550167</v>
      </c>
      <c r="GD166" s="66">
        <f t="shared" si="158"/>
        <v>0.00231531657329157</v>
      </c>
      <c r="GE166" s="66">
        <f t="shared" si="158"/>
        <v>0.00900802854296252</v>
      </c>
      <c r="GF166" s="66">
        <f t="shared" si="158"/>
        <v>0.0251067140916305</v>
      </c>
      <c r="GG166" s="66">
        <f t="shared" si="158"/>
        <v>0.00231531657329157</v>
      </c>
      <c r="GH166" s="66">
        <f t="shared" si="158"/>
        <v>0.00611388282634805</v>
      </c>
      <c r="GI166" s="66">
        <f t="shared" si="158"/>
        <v>0.00104912782227274</v>
      </c>
      <c r="GJ166" s="66">
        <f t="shared" si="158"/>
        <v>0.0544099394723519</v>
      </c>
      <c r="GK166" s="66">
        <f t="shared" si="158"/>
        <v>0.0274582074863797</v>
      </c>
      <c r="GL166" s="66">
        <f t="shared" si="158"/>
        <v>0.020403727302132</v>
      </c>
      <c r="GM166" s="66">
        <f t="shared" si="158"/>
        <v>0.0133492471178842</v>
      </c>
      <c r="GN166" s="66">
        <f t="shared" ref="GN166:HC170" si="161">IF(CS166-$N166&gt;0,CS166-$N166,0)</f>
        <v>0.012806594796019</v>
      </c>
      <c r="GO166" s="66">
        <f t="shared" si="161"/>
        <v>0.0538672871504867</v>
      </c>
      <c r="GP166" s="66">
        <f t="shared" si="161"/>
        <v>0.00303885300244519</v>
      </c>
      <c r="GQ166" s="66">
        <f t="shared" si="161"/>
        <v>0.0126257106887306</v>
      </c>
      <c r="GR166" s="66">
        <f t="shared" si="161"/>
        <v>0.0676144793044054</v>
      </c>
      <c r="GS166" s="66">
        <f t="shared" si="161"/>
        <v>0.104153068976663</v>
      </c>
      <c r="GT166" s="66">
        <f t="shared" si="161"/>
        <v>0.0366832969580883</v>
      </c>
      <c r="GU166" s="66">
        <f t="shared" si="161"/>
        <v>0.00321973710973359</v>
      </c>
      <c r="GV166" s="66">
        <f t="shared" si="161"/>
        <v>0.000687359607695935</v>
      </c>
      <c r="GW166" s="66">
        <f t="shared" si="161"/>
        <v>0.0166051610490755</v>
      </c>
      <c r="GX166" s="66">
        <f t="shared" si="161"/>
        <v>0.0278199757009565</v>
      </c>
      <c r="GY166" s="66">
        <f t="shared" si="161"/>
        <v>0.0126257106887306</v>
      </c>
      <c r="GZ166" s="66">
        <f t="shared" si="161"/>
        <v>0.00267708478786838</v>
      </c>
      <c r="HA166" s="66">
        <f t="shared" si="161"/>
        <v>0.00213443246600317</v>
      </c>
      <c r="HB166" s="66">
        <f t="shared" si="161"/>
        <v>0.0169669292636523</v>
      </c>
      <c r="HC166" s="66">
        <f t="shared" si="161"/>
        <v>0.0185948862292479</v>
      </c>
      <c r="HD166" s="66"/>
    </row>
    <row r="167" spans="1:212">
      <c r="A167">
        <f>'imported data from Web Calc'!A176</f>
        <v>712.5</v>
      </c>
      <c r="B167" t="str">
        <f>'imported data from Web Calc'!B176</f>
        <v>C39H67O8P</v>
      </c>
      <c r="C167" s="61" t="str">
        <f>'imported data from Web Calc'!C176</f>
        <v>PA(36:5)</v>
      </c>
      <c r="D167" s="69">
        <f>'imported data from Web Calc'!H176</f>
        <v>0.000180884107288404</v>
      </c>
      <c r="E167" s="69">
        <f>'imported data from Web Calc'!T176</f>
        <v>0.000180884107288404</v>
      </c>
      <c r="F167" s="69">
        <f>'imported data from Web Calc'!AF176</f>
        <v>0.000361768214576808</v>
      </c>
      <c r="G167" s="69">
        <f>'imported data from Web Calc'!AR176</f>
        <v>0</v>
      </c>
      <c r="H167" s="69">
        <f>'imported data from Web Calc'!BD176</f>
        <v>0</v>
      </c>
      <c r="I167" s="69">
        <f>'imported data from Web Calc'!BP176</f>
        <v>0.000180884107288404</v>
      </c>
      <c r="J167" s="69">
        <f>'imported data from Web Calc'!CB176</f>
        <v>0.000180884107288404</v>
      </c>
      <c r="K167" s="69">
        <f>'imported data from Web Calc'!CN176</f>
        <v>0</v>
      </c>
      <c r="L167" s="69">
        <f>'imported data from Web Calc'!CZ176</f>
        <v>0.000361768214576808</v>
      </c>
      <c r="M167" s="69">
        <f>'imported data from Web Calc'!DG176</f>
        <v>0.000180884107288404</v>
      </c>
      <c r="N167" s="78">
        <f t="shared" si="136"/>
        <v>0.000162795696559564</v>
      </c>
      <c r="O167" s="69">
        <f>'imported data from Web Calc'!D176</f>
        <v>0.0736198316663804</v>
      </c>
      <c r="P167" s="69">
        <f>'imported data from Web Calc'!E176</f>
        <v>0.0719918747007848</v>
      </c>
      <c r="Q167" s="69">
        <f>'imported data from Web Calc'!F176</f>
        <v>0.0703639177351891</v>
      </c>
      <c r="R167" s="69">
        <f>'imported data from Web Calc'!G176</f>
        <v>0.0745242522028224</v>
      </c>
      <c r="S167" s="69">
        <f>'imported data from Web Calc'!I176</f>
        <v>0.383836075665993</v>
      </c>
      <c r="T167" s="69">
        <f>'imported data from Web Calc'!J176</f>
        <v>0.17907526621552</v>
      </c>
      <c r="U167" s="69">
        <f>'imported data from Web Calc'!K176</f>
        <v>0.0338253280629315</v>
      </c>
      <c r="V167" s="69">
        <f>'imported data from Web Calc'!L176</f>
        <v>0.0148324967976491</v>
      </c>
      <c r="W167" s="69">
        <f>'imported data from Web Calc'!M176</f>
        <v>0.133492471178842</v>
      </c>
      <c r="X167" s="69">
        <f>'imported data from Web Calc'!N176</f>
        <v>0.0723536429153616</v>
      </c>
      <c r="Y167" s="69">
        <f>'imported data from Web Calc'!O176</f>
        <v>0.144345517616146</v>
      </c>
      <c r="Z167" s="69">
        <f>'imported data from Web Calc'!P176</f>
        <v>0.192460690154862</v>
      </c>
      <c r="AA167" s="69">
        <f>'imported data from Web Calc'!Q176</f>
        <v>0.0047029867894985</v>
      </c>
      <c r="AB167" s="69">
        <f>'imported data from Web Calc'!R176</f>
        <v>0.0217060928746085</v>
      </c>
      <c r="AC167" s="69">
        <f>'imported data from Web Calc'!S176</f>
        <v>0.0681933084477283</v>
      </c>
      <c r="AD167" s="69">
        <f>'imported data from Web Calc'!U176</f>
        <v>0.0359959373503924</v>
      </c>
      <c r="AE167" s="69">
        <f>'imported data from Web Calc'!V176</f>
        <v>0.01700310608511</v>
      </c>
      <c r="AF167" s="69">
        <f>'imported data from Web Calc'!W176</f>
        <v>0.0573402620104241</v>
      </c>
      <c r="AG167" s="69">
        <f>'imported data from Web Calc'!X176</f>
        <v>0.0379856625305648</v>
      </c>
      <c r="AH167" s="69">
        <f>'imported data from Web Calc'!Y176</f>
        <v>0.223391872501179</v>
      </c>
      <c r="AI167" s="69">
        <f>'imported data from Web Calc'!Z176</f>
        <v>0.0958685768628541</v>
      </c>
      <c r="AJ167" s="69">
        <f>'imported data from Web Calc'!AA176</f>
        <v>0.0260473114495302</v>
      </c>
      <c r="AK167" s="69">
        <f>'imported data from Web Calc'!AB176</f>
        <v>0.345850413135428</v>
      </c>
      <c r="AL167" s="69">
        <f>'imported data from Web Calc'!AC176</f>
        <v>0.0139280762612071</v>
      </c>
      <c r="AM167" s="69">
        <f>'imported data from Web Calc'!AD176</f>
        <v>0.115223176342713</v>
      </c>
      <c r="AN167" s="69">
        <f>'imported data from Web Calc'!AE176</f>
        <v>0.0645756263019602</v>
      </c>
      <c r="AO167" s="69">
        <f>'imported data from Web Calc'!AG176</f>
        <v>0.0502857818261763</v>
      </c>
      <c r="AP167" s="69">
        <f>'imported data from Web Calc'!AH176</f>
        <v>0.0781419343485905</v>
      </c>
      <c r="AQ167" s="69">
        <f>'imported data from Web Calc'!AI176</f>
        <v>0.0397945036034489</v>
      </c>
      <c r="AR167" s="69">
        <f>'imported data from Web Calc'!AJ176</f>
        <v>0.254503938954784</v>
      </c>
      <c r="AS167" s="69">
        <f>'imported data from Web Calc'!AK176</f>
        <v>0.0211634405527433</v>
      </c>
      <c r="AT167" s="69">
        <f>'imported data from Web Calc'!AL176</f>
        <v>0.0222487451964737</v>
      </c>
      <c r="AU167" s="69">
        <f>'imported data from Web Calc'!AM176</f>
        <v>0.047934288431427</v>
      </c>
      <c r="AV167" s="69">
        <f>'imported data from Web Calc'!AN176</f>
        <v>0.0164604537632448</v>
      </c>
      <c r="AW167" s="69">
        <f>'imported data from Web Calc'!AO176</f>
        <v>0.0468489837876966</v>
      </c>
      <c r="AX167" s="69">
        <f>'imported data from Web Calc'!AP176</f>
        <v>0.0092250894717086</v>
      </c>
      <c r="AY167" s="69">
        <f>'imported data from Web Calc'!AQ176</f>
        <v>0.0676506561258631</v>
      </c>
      <c r="AZ167" s="69">
        <f>'imported data from Web Calc'!AS176</f>
        <v>0.0110339305445926</v>
      </c>
      <c r="BA167" s="69">
        <f>'imported data from Web Calc'!AT176</f>
        <v>0.0285796889515678</v>
      </c>
      <c r="BB167" s="69">
        <f>'imported data from Web Calc'!AU176</f>
        <v>0.0484769407532923</v>
      </c>
      <c r="BC167" s="69">
        <f>'imported data from Web Calc'!AV176</f>
        <v>0.0864626032838571</v>
      </c>
      <c r="BD167" s="69">
        <f>'imported data from Web Calc'!AW176</f>
        <v>0.0256855432349534</v>
      </c>
      <c r="BE167" s="69">
        <f>'imported data from Web Calc'!AX176</f>
        <v>0.179256150322808</v>
      </c>
      <c r="BF167" s="69">
        <f>'imported data from Web Calc'!AY176</f>
        <v>0.115946712771867</v>
      </c>
      <c r="BG167" s="69">
        <f>'imported data from Web Calc'!AZ176</f>
        <v>0.295202863094675</v>
      </c>
      <c r="BH167" s="69">
        <f>'imported data from Web Calc'!BA176</f>
        <v>0.0334635598483547</v>
      </c>
      <c r="BI167" s="69">
        <f>'imported data from Web Calc'!BB176</f>
        <v>0.257036316456822</v>
      </c>
      <c r="BJ167" s="69">
        <f>'imported data from Web Calc'!BC176</f>
        <v>0.0674697720185747</v>
      </c>
      <c r="BK167" s="69">
        <f>'imported data from Web Calc'!BE176</f>
        <v>0.0123001192956115</v>
      </c>
      <c r="BL167" s="69">
        <f>'imported data from Web Calc'!BF176</f>
        <v>0.0475725202168502</v>
      </c>
      <c r="BM167" s="69">
        <f>'imported data from Web Calc'!BG176</f>
        <v>0.0321973710973359</v>
      </c>
      <c r="BN167" s="69">
        <f>'imported data from Web Calc'!BH176</f>
        <v>0.00162795696559564</v>
      </c>
      <c r="BO167" s="69">
        <f>'imported data from Web Calc'!BI176</f>
        <v>0.129693904925786</v>
      </c>
      <c r="BP167" s="69">
        <f>'imported data from Web Calc'!BJ176</f>
        <v>0.11558494455729</v>
      </c>
      <c r="BQ167" s="69">
        <f>'imported data from Web Calc'!BK176</f>
        <v>0.0486578248605807</v>
      </c>
      <c r="BR167" s="69">
        <f>'imported data from Web Calc'!BL176</f>
        <v>0.0426886493200633</v>
      </c>
      <c r="BS167" s="69">
        <f>'imported data from Web Calc'!BM176</f>
        <v>0.00596917554051733</v>
      </c>
      <c r="BT167" s="69">
        <f>'imported data from Web Calc'!BN176</f>
        <v>0.0336444439556431</v>
      </c>
      <c r="BU167" s="69">
        <f>'imported data from Web Calc'!BO176</f>
        <v>0.0651182786238254</v>
      </c>
      <c r="BV167" s="69">
        <f>'imported data from Web Calc'!BQ176</f>
        <v>0.0390709671742953</v>
      </c>
      <c r="BW167" s="69">
        <f>'imported data from Web Calc'!BR176</f>
        <v>0.108530464373042</v>
      </c>
      <c r="BX167" s="69">
        <f>'imported data from Web Calc'!BS176</f>
        <v>0.315642767218265</v>
      </c>
      <c r="BY167" s="69">
        <f>'imported data from Web Calc'!BT176</f>
        <v>0.0690977289841703</v>
      </c>
      <c r="BZ167" s="69">
        <f>'imported data from Web Calc'!BU176</f>
        <v>0.0833875734599542</v>
      </c>
      <c r="CA167" s="69">
        <f>'imported data from Web Calc'!BV176</f>
        <v>0.0108530464373042</v>
      </c>
      <c r="CB167" s="69">
        <f>'imported data from Web Calc'!BW176</f>
        <v>0.0962303450774309</v>
      </c>
      <c r="CC167" s="69">
        <f>'imported data from Web Calc'!BX176</f>
        <v>0.0886332125713179</v>
      </c>
      <c r="CD167" s="69">
        <f>'imported data from Web Calc'!BY176</f>
        <v>0.00886332125713179</v>
      </c>
      <c r="CE167" s="69">
        <f>'imported data from Web Calc'!BZ176</f>
        <v>0.00994862590086222</v>
      </c>
      <c r="CF167" s="69">
        <f>'imported data from Web Calc'!CA176</f>
        <v>0.0689168448768819</v>
      </c>
      <c r="CG167" s="69">
        <f>'imported data from Web Calc'!CC176</f>
        <v>0.0416033446763329</v>
      </c>
      <c r="CH167" s="69">
        <f>'imported data from Web Calc'!CD176</f>
        <v>0.0311120664536055</v>
      </c>
      <c r="CI167" s="69">
        <f>'imported data from Web Calc'!CE176</f>
        <v>0.0133854239393419</v>
      </c>
      <c r="CJ167" s="69">
        <f>'imported data from Web Calc'!CF176</f>
        <v>0.0354532850285272</v>
      </c>
      <c r="CK167" s="69">
        <f>'imported data from Web Calc'!CG176</f>
        <v>0.0748860204173992</v>
      </c>
      <c r="CL167" s="69">
        <f>'imported data from Web Calc'!CH176</f>
        <v>0.0115765828664579</v>
      </c>
      <c r="CM167" s="69">
        <f>'imported data from Web Calc'!CI176</f>
        <v>0.0226105134110505</v>
      </c>
      <c r="CN167" s="69">
        <f>'imported data from Web Calc'!CJ176</f>
        <v>0.00253237750203766</v>
      </c>
      <c r="CO167" s="69">
        <f>'imported data from Web Calc'!CK176</f>
        <v>0.228456627505254</v>
      </c>
      <c r="CP167" s="69">
        <f>'imported data from Web Calc'!CL176</f>
        <v>0.11449963991356</v>
      </c>
      <c r="CQ167" s="69">
        <f>'imported data from Web Calc'!CM176</f>
        <v>0.0627667852290762</v>
      </c>
      <c r="CR167" s="69">
        <f>'imported data from Web Calc'!CO176</f>
        <v>0.0419651128909097</v>
      </c>
      <c r="CS167" s="69">
        <f>'imported data from Web Calc'!CP176</f>
        <v>0.0392518512815837</v>
      </c>
      <c r="CT167" s="69">
        <f>'imported data from Web Calc'!CQ176</f>
        <v>0.147420547440049</v>
      </c>
      <c r="CU167" s="69">
        <f>'imported data from Web Calc'!CR176</f>
        <v>0.0117574669737463</v>
      </c>
      <c r="CV167" s="69">
        <f>'imported data from Web Calc'!CS176</f>
        <v>0.0602344077270385</v>
      </c>
      <c r="CW167" s="69">
        <f>'imported data from Web Calc'!CT176</f>
        <v>0.196801908729784</v>
      </c>
      <c r="CX167" s="69">
        <f>'imported data from Web Calc'!CU176</f>
        <v>0.380218393520225</v>
      </c>
      <c r="CY167" s="69">
        <f>'imported data from Web Calc'!CV176</f>
        <v>0.109434884909484</v>
      </c>
      <c r="CZ167" s="69">
        <f>'imported data from Web Calc'!CW176</f>
        <v>0.0202590200163012</v>
      </c>
      <c r="DA167" s="69">
        <f>'imported data from Web Calc'!CX176</f>
        <v>0.00506475500407531</v>
      </c>
      <c r="DB167" s="69">
        <f>'imported data from Web Calc'!CY176</f>
        <v>0.0660226991602674</v>
      </c>
      <c r="DC167" s="69">
        <f>'imported data from Web Calc'!DA176</f>
        <v>0.106721623300158</v>
      </c>
      <c r="DD167" s="69">
        <f>'imported data from Web Calc'!DB176</f>
        <v>0.0448592586075242</v>
      </c>
      <c r="DE167" s="69">
        <f>'imported data from Web Calc'!DC176</f>
        <v>0.0153751491195143</v>
      </c>
      <c r="DF167" s="69">
        <f>'imported data from Web Calc'!DD176</f>
        <v>0.00560740732594052</v>
      </c>
      <c r="DG167" s="69">
        <f>'imported data from Web Calc'!DE176</f>
        <v>0.0571593779031357</v>
      </c>
      <c r="DH167" s="69">
        <f>'imported data from Web Calc'!DF176</f>
        <v>0.0613197123707689</v>
      </c>
      <c r="DI167" s="81"/>
      <c r="DJ167" s="66">
        <f t="shared" si="156"/>
        <v>0.0734570359698209</v>
      </c>
      <c r="DK167" s="66">
        <f t="shared" si="160"/>
        <v>0.0718290790042252</v>
      </c>
      <c r="DL167" s="66">
        <f t="shared" si="160"/>
        <v>0.0702011220386296</v>
      </c>
      <c r="DM167" s="66">
        <f t="shared" si="160"/>
        <v>0.0743614565062629</v>
      </c>
      <c r="DN167" s="66">
        <f t="shared" ref="DN167:FU170" si="162">IF(S167-$N167&gt;0,S167-$N167,0)</f>
        <v>0.383673279969434</v>
      </c>
      <c r="DO167" s="66">
        <f t="shared" si="162"/>
        <v>0.17891247051896</v>
      </c>
      <c r="DP167" s="66">
        <f t="shared" si="162"/>
        <v>0.033662532366372</v>
      </c>
      <c r="DQ167" s="66">
        <f t="shared" si="162"/>
        <v>0.0146697011010896</v>
      </c>
      <c r="DR167" s="66">
        <f t="shared" si="162"/>
        <v>0.133329675482283</v>
      </c>
      <c r="DS167" s="66">
        <f t="shared" si="162"/>
        <v>0.072190847218802</v>
      </c>
      <c r="DT167" s="66">
        <f t="shared" si="162"/>
        <v>0.144182721919587</v>
      </c>
      <c r="DU167" s="66">
        <f t="shared" si="162"/>
        <v>0.192297894458302</v>
      </c>
      <c r="DV167" s="66">
        <f t="shared" si="162"/>
        <v>0.00454019109293894</v>
      </c>
      <c r="DW167" s="66">
        <f t="shared" si="162"/>
        <v>0.0215432971780489</v>
      </c>
      <c r="DX167" s="66">
        <f t="shared" si="162"/>
        <v>0.0680305127511687</v>
      </c>
      <c r="DY167" s="66">
        <f t="shared" si="162"/>
        <v>0.0358331416538328</v>
      </c>
      <c r="DZ167" s="66">
        <f t="shared" si="162"/>
        <v>0.0168403103885504</v>
      </c>
      <c r="EA167" s="66">
        <f t="shared" si="162"/>
        <v>0.0571774663138645</v>
      </c>
      <c r="EB167" s="66">
        <f t="shared" si="162"/>
        <v>0.0378228668340053</v>
      </c>
      <c r="EC167" s="66">
        <f t="shared" si="162"/>
        <v>0.223229076804619</v>
      </c>
      <c r="ED167" s="66">
        <f t="shared" si="162"/>
        <v>0.0957057811662945</v>
      </c>
      <c r="EE167" s="66">
        <f t="shared" si="162"/>
        <v>0.0258845157529706</v>
      </c>
      <c r="EF167" s="66">
        <f t="shared" si="162"/>
        <v>0.345687617438869</v>
      </c>
      <c r="EG167" s="66">
        <f t="shared" si="162"/>
        <v>0.0137652805646475</v>
      </c>
      <c r="EH167" s="66">
        <f t="shared" si="162"/>
        <v>0.115060380646154</v>
      </c>
      <c r="EI167" s="66">
        <f t="shared" si="162"/>
        <v>0.0644128306054007</v>
      </c>
      <c r="EJ167" s="66">
        <f t="shared" si="162"/>
        <v>0.0501229861296167</v>
      </c>
      <c r="EK167" s="66">
        <f t="shared" si="162"/>
        <v>0.0779791386520309</v>
      </c>
      <c r="EL167" s="66">
        <f t="shared" si="162"/>
        <v>0.0396317079068893</v>
      </c>
      <c r="EM167" s="66">
        <f t="shared" si="162"/>
        <v>0.254341143258225</v>
      </c>
      <c r="EN167" s="66">
        <f t="shared" si="162"/>
        <v>0.0210006448561837</v>
      </c>
      <c r="EO167" s="66">
        <f t="shared" si="162"/>
        <v>0.0220859494999141</v>
      </c>
      <c r="EP167" s="66">
        <f t="shared" si="162"/>
        <v>0.0477714927348675</v>
      </c>
      <c r="EQ167" s="66">
        <f t="shared" si="162"/>
        <v>0.0162976580666852</v>
      </c>
      <c r="ER167" s="66">
        <f t="shared" si="162"/>
        <v>0.0466861880911371</v>
      </c>
      <c r="ES167" s="66">
        <f t="shared" si="162"/>
        <v>0.00906229377514904</v>
      </c>
      <c r="ET167" s="66">
        <f t="shared" si="162"/>
        <v>0.0674878604293035</v>
      </c>
      <c r="EU167" s="66">
        <f t="shared" si="162"/>
        <v>0.0108711348480331</v>
      </c>
      <c r="EV167" s="66">
        <f t="shared" si="162"/>
        <v>0.0284168932550083</v>
      </c>
      <c r="EW167" s="66">
        <f t="shared" si="162"/>
        <v>0.0483141450567327</v>
      </c>
      <c r="EX167" s="66">
        <f t="shared" si="162"/>
        <v>0.0862998075872975</v>
      </c>
      <c r="EY167" s="66">
        <f t="shared" si="162"/>
        <v>0.0255227475383938</v>
      </c>
      <c r="EZ167" s="66">
        <f t="shared" si="162"/>
        <v>0.179093354626249</v>
      </c>
      <c r="FA167" s="66">
        <f t="shared" si="162"/>
        <v>0.115783917075307</v>
      </c>
      <c r="FB167" s="66">
        <f t="shared" si="162"/>
        <v>0.295040067398116</v>
      </c>
      <c r="FC167" s="66">
        <f t="shared" si="162"/>
        <v>0.0333007641517952</v>
      </c>
      <c r="FD167" s="66">
        <f t="shared" si="162"/>
        <v>0.256873520760262</v>
      </c>
      <c r="FE167" s="66">
        <f t="shared" si="162"/>
        <v>0.0673069763220151</v>
      </c>
      <c r="FF167" s="66">
        <f t="shared" si="162"/>
        <v>0.0121373235990519</v>
      </c>
      <c r="FG167" s="66">
        <f t="shared" si="162"/>
        <v>0.0474097245202907</v>
      </c>
      <c r="FH167" s="66">
        <f t="shared" si="162"/>
        <v>0.0320345754007763</v>
      </c>
      <c r="FI167" s="66">
        <f t="shared" si="162"/>
        <v>0.00146516126903607</v>
      </c>
      <c r="FJ167" s="66">
        <f t="shared" si="162"/>
        <v>0.129531109229226</v>
      </c>
      <c r="FK167" s="66">
        <f t="shared" si="162"/>
        <v>0.115422148860731</v>
      </c>
      <c r="FL167" s="66">
        <f t="shared" si="162"/>
        <v>0.0484950291640211</v>
      </c>
      <c r="FM167" s="66">
        <f t="shared" si="162"/>
        <v>0.0425258536235038</v>
      </c>
      <c r="FN167" s="66">
        <f t="shared" si="162"/>
        <v>0.00580637984395777</v>
      </c>
      <c r="FO167" s="66">
        <f t="shared" si="162"/>
        <v>0.0334816482590836</v>
      </c>
      <c r="FP167" s="66">
        <f t="shared" si="162"/>
        <v>0.0649554829272659</v>
      </c>
      <c r="FQ167" s="66">
        <f t="shared" si="162"/>
        <v>0.0389081714777357</v>
      </c>
      <c r="FR167" s="66">
        <f t="shared" si="162"/>
        <v>0.108367668676483</v>
      </c>
      <c r="FS167" s="66">
        <f t="shared" si="162"/>
        <v>0.315479971521705</v>
      </c>
      <c r="FT167" s="66">
        <f t="shared" si="162"/>
        <v>0.0689349332876107</v>
      </c>
      <c r="FU167" s="66">
        <f t="shared" si="162"/>
        <v>0.0832247777633947</v>
      </c>
      <c r="FV167" s="66">
        <f t="shared" si="159"/>
        <v>0.0106902507407447</v>
      </c>
      <c r="FW167" s="66">
        <f t="shared" ref="FW167:GM170" si="163">IF(CB167-$N167&gt;0,CB167-$N167,0)</f>
        <v>0.0960675493808713</v>
      </c>
      <c r="FX167" s="66">
        <f t="shared" si="163"/>
        <v>0.0884704168747584</v>
      </c>
      <c r="FY167" s="66">
        <f t="shared" si="163"/>
        <v>0.00870052556057223</v>
      </c>
      <c r="FZ167" s="66">
        <f t="shared" si="163"/>
        <v>0.00978583020430265</v>
      </c>
      <c r="GA167" s="66">
        <f t="shared" si="163"/>
        <v>0.0687540491803224</v>
      </c>
      <c r="GB167" s="66">
        <f t="shared" si="163"/>
        <v>0.0414405489797734</v>
      </c>
      <c r="GC167" s="66">
        <f t="shared" si="163"/>
        <v>0.0309492707570459</v>
      </c>
      <c r="GD167" s="66">
        <f t="shared" si="163"/>
        <v>0.0132226282427823</v>
      </c>
      <c r="GE167" s="66">
        <f t="shared" si="163"/>
        <v>0.0352904893319676</v>
      </c>
      <c r="GF167" s="66">
        <f t="shared" si="163"/>
        <v>0.0747232247208397</v>
      </c>
      <c r="GG167" s="66">
        <f t="shared" si="163"/>
        <v>0.0114137871698983</v>
      </c>
      <c r="GH167" s="66">
        <f t="shared" si="163"/>
        <v>0.0224477177144909</v>
      </c>
      <c r="GI167" s="66">
        <f t="shared" si="163"/>
        <v>0.00236958180547809</v>
      </c>
      <c r="GJ167" s="66">
        <f t="shared" si="163"/>
        <v>0.228293831808695</v>
      </c>
      <c r="GK167" s="66">
        <f t="shared" si="163"/>
        <v>0.114336844217</v>
      </c>
      <c r="GL167" s="66">
        <f t="shared" si="163"/>
        <v>0.0626039895325166</v>
      </c>
      <c r="GM167" s="66">
        <f t="shared" si="163"/>
        <v>0.0418023171943502</v>
      </c>
      <c r="GN167" s="66">
        <f t="shared" si="161"/>
        <v>0.0390890555850241</v>
      </c>
      <c r="GO167" s="66">
        <f t="shared" si="161"/>
        <v>0.14725775174349</v>
      </c>
      <c r="GP167" s="66">
        <f t="shared" si="161"/>
        <v>0.0115946712771867</v>
      </c>
      <c r="GQ167" s="66">
        <f t="shared" si="161"/>
        <v>0.060071612030479</v>
      </c>
      <c r="GR167" s="66">
        <f t="shared" si="161"/>
        <v>0.196639113033224</v>
      </c>
      <c r="GS167" s="66">
        <f t="shared" si="161"/>
        <v>0.380055597823666</v>
      </c>
      <c r="GT167" s="66">
        <f t="shared" si="161"/>
        <v>0.109272089212925</v>
      </c>
      <c r="GU167" s="66">
        <f t="shared" si="161"/>
        <v>0.0200962243197417</v>
      </c>
      <c r="GV167" s="66">
        <f t="shared" si="161"/>
        <v>0.00490195930751575</v>
      </c>
      <c r="GW167" s="66">
        <f t="shared" si="161"/>
        <v>0.0658599034637079</v>
      </c>
      <c r="GX167" s="66">
        <f t="shared" si="161"/>
        <v>0.106558827603599</v>
      </c>
      <c r="GY167" s="66">
        <f t="shared" si="161"/>
        <v>0.0446964629109646</v>
      </c>
      <c r="GZ167" s="66">
        <f t="shared" si="161"/>
        <v>0.0152123534229548</v>
      </c>
      <c r="HA167" s="66">
        <f t="shared" si="161"/>
        <v>0.00544461162938096</v>
      </c>
      <c r="HB167" s="66">
        <f t="shared" si="161"/>
        <v>0.0569965822065761</v>
      </c>
      <c r="HC167" s="66">
        <f t="shared" si="161"/>
        <v>0.0611569166742094</v>
      </c>
      <c r="HD167" s="66"/>
    </row>
    <row r="168" spans="1:212">
      <c r="A168">
        <f>'imported data from Web Calc'!A177</f>
        <v>714.5</v>
      </c>
      <c r="B168" t="str">
        <f>'imported data from Web Calc'!B177</f>
        <v>C39H69O8P</v>
      </c>
      <c r="C168" s="61" t="str">
        <f>'imported data from Web Calc'!C177</f>
        <v>PA(36:4)</v>
      </c>
      <c r="D168" s="69">
        <f>'imported data from Web Calc'!H177</f>
        <v>0.00126618875101883</v>
      </c>
      <c r="E168" s="69">
        <f>'imported data from Web Calc'!T177</f>
        <v>0.00090442053644202</v>
      </c>
      <c r="F168" s="69">
        <f>'imported data from Web Calc'!AF177</f>
        <v>0.000361768214576808</v>
      </c>
      <c r="G168" s="69">
        <f>'imported data from Web Calc'!AR177</f>
        <v>0.000361768214576808</v>
      </c>
      <c r="H168" s="69">
        <f>'imported data from Web Calc'!BD177</f>
        <v>0.00144707285830723</v>
      </c>
      <c r="I168" s="69">
        <f>'imported data from Web Calc'!BP177</f>
        <v>0.000361768214576808</v>
      </c>
      <c r="J168" s="69">
        <f>'imported data from Web Calc'!CB177</f>
        <v>0.000361768214576808</v>
      </c>
      <c r="K168" s="69">
        <f>'imported data from Web Calc'!CN177</f>
        <v>0.00090442053644202</v>
      </c>
      <c r="L168" s="69">
        <f>'imported data from Web Calc'!CZ177</f>
        <v>0.000180884107288404</v>
      </c>
      <c r="M168" s="69">
        <f>'imported data from Web Calc'!DG177</f>
        <v>0.000361768214576808</v>
      </c>
      <c r="N168" s="78">
        <f t="shared" si="136"/>
        <v>0.000651182786238254</v>
      </c>
      <c r="O168" s="69">
        <f>'imported data from Web Calc'!D177</f>
        <v>0.123362961170691</v>
      </c>
      <c r="P168" s="69">
        <f>'imported data from Web Calc'!E177</f>
        <v>0.121915888312384</v>
      </c>
      <c r="Q168" s="69">
        <f>'imported data from Web Calc'!F177</f>
        <v>0.121554120097807</v>
      </c>
      <c r="R168" s="69">
        <f>'imported data from Web Calc'!G177</f>
        <v>0.128246832067478</v>
      </c>
      <c r="S168" s="69">
        <f>'imported data from Web Calc'!I177</f>
        <v>0.704181829673757</v>
      </c>
      <c r="T168" s="69">
        <f>'imported data from Web Calc'!J177</f>
        <v>0.31057801221419</v>
      </c>
      <c r="U168" s="69">
        <f>'imported data from Web Calc'!K177</f>
        <v>0.0502857818261763</v>
      </c>
      <c r="V168" s="69">
        <f>'imported data from Web Calc'!L177</f>
        <v>0.0180884107288404</v>
      </c>
      <c r="W168" s="69">
        <f>'imported data from Web Calc'!M177</f>
        <v>0.211634405527433</v>
      </c>
      <c r="X168" s="69">
        <f>'imported data from Web Calc'!N177</f>
        <v>0.0967729973992961</v>
      </c>
      <c r="Y168" s="69">
        <f>'imported data from Web Calc'!O177</f>
        <v>0.211815289634721</v>
      </c>
      <c r="Z168" s="69">
        <f>'imported data from Web Calc'!P177</f>
        <v>0.315461883110977</v>
      </c>
      <c r="AA168" s="69">
        <f>'imported data from Web Calc'!Q177</f>
        <v>0.0104912782227274</v>
      </c>
      <c r="AB168" s="69">
        <f>'imported data from Web Calc'!R177</f>
        <v>0.0463063314658314</v>
      </c>
      <c r="AC168" s="69">
        <f>'imported data from Web Calc'!S177</f>
        <v>0.111424610089657</v>
      </c>
      <c r="AD168" s="69">
        <f>'imported data from Web Calc'!U177</f>
        <v>0.0929744311462396</v>
      </c>
      <c r="AE168" s="69">
        <f>'imported data from Web Calc'!V177</f>
        <v>0.0341870962775083</v>
      </c>
      <c r="AF168" s="69">
        <f>'imported data from Web Calc'!W177</f>
        <v>0.0918891265025092</v>
      </c>
      <c r="AG168" s="69">
        <f>'imported data from Web Calc'!X177</f>
        <v>0.0553505368302516</v>
      </c>
      <c r="AH168" s="69">
        <f>'imported data from Web Calc'!Y177</f>
        <v>0.325410509011839</v>
      </c>
      <c r="AI168" s="69">
        <f>'imported data from Web Calc'!Z177</f>
        <v>0.202771084270301</v>
      </c>
      <c r="AJ168" s="69">
        <f>'imported data from Web Calc'!AA177</f>
        <v>0.0492004771824459</v>
      </c>
      <c r="AK168" s="69">
        <f>'imported data from Web Calc'!AB177</f>
        <v>0.641776812659257</v>
      </c>
      <c r="AL168" s="69">
        <f>'imported data from Web Calc'!AC177</f>
        <v>0.027313500200549</v>
      </c>
      <c r="AM168" s="69">
        <f>'imported data from Web Calc'!AD177</f>
        <v>0.145249938152588</v>
      </c>
      <c r="AN168" s="69">
        <f>'imported data from Web Calc'!AE177</f>
        <v>0.11902174259577</v>
      </c>
      <c r="AO168" s="69">
        <f>'imported data from Web Calc'!AG177</f>
        <v>0.0728962952372268</v>
      </c>
      <c r="AP168" s="69">
        <f>'imported data from Web Calc'!AH177</f>
        <v>0.10310394115439</v>
      </c>
      <c r="AQ168" s="69">
        <f>'imported data from Web Calc'!AI177</f>
        <v>0.0551696527229632</v>
      </c>
      <c r="AR168" s="69">
        <f>'imported data from Web Calc'!AJ177</f>
        <v>0.454019109293894</v>
      </c>
      <c r="AS168" s="69">
        <f>'imported data from Web Calc'!AK177</f>
        <v>0.0294841094880098</v>
      </c>
      <c r="AT168" s="69">
        <f>'imported data from Web Calc'!AL177</f>
        <v>0.0412415764617561</v>
      </c>
      <c r="AU168" s="69">
        <f>'imported data from Web Calc'!AM177</f>
        <v>0.102923057047102</v>
      </c>
      <c r="AV168" s="69">
        <f>'imported data from Web Calc'!AN177</f>
        <v>0.0334635598483547</v>
      </c>
      <c r="AW168" s="69">
        <f>'imported data from Web Calc'!AO177</f>
        <v>0.0985818384721802</v>
      </c>
      <c r="AX168" s="69">
        <f>'imported data from Web Calc'!AP177</f>
        <v>0.0121192351883231</v>
      </c>
      <c r="AY168" s="69">
        <f>'imported data from Web Calc'!AQ177</f>
        <v>0.114861408128137</v>
      </c>
      <c r="AZ168" s="69">
        <f>'imported data from Web Calc'!AS177</f>
        <v>0.0204399041235896</v>
      </c>
      <c r="BA168" s="69">
        <f>'imported data from Web Calc'!AT177</f>
        <v>0.0533608116500792</v>
      </c>
      <c r="BB168" s="69">
        <f>'imported data from Web Calc'!AU177</f>
        <v>0.117755553844751</v>
      </c>
      <c r="BC168" s="69">
        <f>'imported data from Web Calc'!AV177</f>
        <v>0.168403103885504</v>
      </c>
      <c r="BD168" s="69">
        <f>'imported data from Web Calc'!AW177</f>
        <v>0.0441357221783706</v>
      </c>
      <c r="BE168" s="69">
        <f>'imported data from Web Calc'!AX177</f>
        <v>0.263729028426493</v>
      </c>
      <c r="BF168" s="69">
        <f>'imported data from Web Calc'!AY177</f>
        <v>0.185406209970614</v>
      </c>
      <c r="BG168" s="69">
        <f>'imported data from Web Calc'!AZ177</f>
        <v>0.448411701967953</v>
      </c>
      <c r="BH168" s="69">
        <f>'imported data from Web Calc'!BA177</f>
        <v>0.0490195930751575</v>
      </c>
      <c r="BI168" s="69">
        <f>'imported data from Web Calc'!BB177</f>
        <v>0.42724826141521</v>
      </c>
      <c r="BJ168" s="69">
        <f>'imported data from Web Calc'!BC177</f>
        <v>0.119745279024923</v>
      </c>
      <c r="BK168" s="69">
        <f>'imported data from Web Calc'!BE177</f>
        <v>0.0224296293037621</v>
      </c>
      <c r="BL168" s="69">
        <f>'imported data from Web Calc'!BF177</f>
        <v>0.0955068086482773</v>
      </c>
      <c r="BM168" s="69">
        <f>'imported data from Web Calc'!BG177</f>
        <v>0.0721727588080732</v>
      </c>
      <c r="BN168" s="69">
        <f>'imported data from Web Calc'!BH177</f>
        <v>0.0045221026822101</v>
      </c>
      <c r="BO168" s="69">
        <f>'imported data from Web Calc'!BI177</f>
        <v>0.196801908729784</v>
      </c>
      <c r="BP168" s="69">
        <f>'imported data from Web Calc'!BJ177</f>
        <v>0.181969411932134</v>
      </c>
      <c r="BQ168" s="69">
        <f>'imported data from Web Calc'!BK177</f>
        <v>0.0770566297048601</v>
      </c>
      <c r="BR168" s="69">
        <f>'imported data from Web Calc'!BL177</f>
        <v>0.0790463548850325</v>
      </c>
      <c r="BS168" s="69">
        <f>'imported data from Web Calc'!BM177</f>
        <v>0.00976774179357381</v>
      </c>
      <c r="BT168" s="69">
        <f>'imported data from Web Calc'!BN177</f>
        <v>0.0609579441561921</v>
      </c>
      <c r="BU168" s="69">
        <f>'imported data from Web Calc'!BO177</f>
        <v>0.113052567055252</v>
      </c>
      <c r="BV168" s="69">
        <f>'imported data from Web Calc'!BQ177</f>
        <v>0.074343368095534</v>
      </c>
      <c r="BW168" s="69">
        <f>'imported data from Web Calc'!BR177</f>
        <v>0.16767956745635</v>
      </c>
      <c r="BX168" s="69">
        <f>'imported data from Web Calc'!BS177</f>
        <v>0.499963672545149</v>
      </c>
      <c r="BY168" s="69">
        <f>'imported data from Web Calc'!BT177</f>
        <v>0.132407166535112</v>
      </c>
      <c r="BZ168" s="69">
        <f>'imported data from Web Calc'!BU177</f>
        <v>0.110701073660503</v>
      </c>
      <c r="CA168" s="69">
        <f>'imported data from Web Calc'!BV177</f>
        <v>0.0164604537632448</v>
      </c>
      <c r="CB168" s="69">
        <f>'imported data from Web Calc'!BW177</f>
        <v>0.160263319057526</v>
      </c>
      <c r="CC168" s="69">
        <f>'imported data from Web Calc'!BX177</f>
        <v>0.189928312652824</v>
      </c>
      <c r="CD168" s="69">
        <f>'imported data from Web Calc'!BY177</f>
        <v>0.0119383510810347</v>
      </c>
      <c r="CE168" s="69">
        <f>'imported data from Web Calc'!BZ177</f>
        <v>0.0195354835871476</v>
      </c>
      <c r="CF168" s="69">
        <f>'imported data from Web Calc'!CA177</f>
        <v>0.109615769016773</v>
      </c>
      <c r="CG168" s="69">
        <f>'imported data from Web Calc'!CC177</f>
        <v>0.0864626032838571</v>
      </c>
      <c r="CH168" s="69">
        <f>'imported data from Web Calc'!CD177</f>
        <v>0.0665653514821327</v>
      </c>
      <c r="CI168" s="69">
        <f>'imported data from Web Calc'!CE177</f>
        <v>0.0283988048442794</v>
      </c>
      <c r="CJ168" s="69">
        <f>'imported data from Web Calc'!CF177</f>
        <v>0.0674697720185747</v>
      </c>
      <c r="CK168" s="69">
        <f>'imported data from Web Calc'!CG177</f>
        <v>0.113956987591694</v>
      </c>
      <c r="CL168" s="69">
        <f>'imported data from Web Calc'!CH177</f>
        <v>0.0164604537632448</v>
      </c>
      <c r="CM168" s="69">
        <f>'imported data from Web Calc'!CI177</f>
        <v>0.0331017916337779</v>
      </c>
      <c r="CN168" s="69">
        <f>'imported data from Web Calc'!CJ177</f>
        <v>0.00542652321865212</v>
      </c>
      <c r="CO168" s="69">
        <f>'imported data from Web Calc'!CK177</f>
        <v>0.422545274625712</v>
      </c>
      <c r="CP168" s="69">
        <f>'imported data from Web Calc'!CL177</f>
        <v>0.220859494999141</v>
      </c>
      <c r="CQ168" s="69">
        <f>'imported data from Web Calc'!CM177</f>
        <v>0.11106284187508</v>
      </c>
      <c r="CR168" s="69">
        <f>'imported data from Web Calc'!CO177</f>
        <v>0.0705448018424775</v>
      </c>
      <c r="CS168" s="69">
        <f>'imported data from Web Calc'!CP177</f>
        <v>0.0544461162938096</v>
      </c>
      <c r="CT168" s="69">
        <f>'imported data from Web Calc'!CQ177</f>
        <v>0.222487451964737</v>
      </c>
      <c r="CU168" s="69">
        <f>'imported data from Web Calc'!CR177</f>
        <v>0.026409079664107</v>
      </c>
      <c r="CV168" s="69">
        <f>'imported data from Web Calc'!CS177</f>
        <v>0.114680524020848</v>
      </c>
      <c r="CW168" s="69">
        <f>'imported data from Web Calc'!CT177</f>
        <v>0.276029147722104</v>
      </c>
      <c r="CX168" s="69">
        <f>'imported data from Web Calc'!CU177</f>
        <v>0.596736669944445</v>
      </c>
      <c r="CY168" s="69">
        <f>'imported data from Web Calc'!CV177</f>
        <v>0.156464752804469</v>
      </c>
      <c r="CZ168" s="69">
        <f>'imported data from Web Calc'!CW177</f>
        <v>0.0425077652127749</v>
      </c>
      <c r="DA168" s="69">
        <f>'imported data from Web Calc'!CX177</f>
        <v>0.0106721623300158</v>
      </c>
      <c r="DB168" s="69">
        <f>'imported data from Web Calc'!CY177</f>
        <v>0.100390679545064</v>
      </c>
      <c r="DC168" s="69">
        <f>'imported data from Web Calc'!DA177</f>
        <v>0.231893425543734</v>
      </c>
      <c r="DD168" s="69">
        <f>'imported data from Web Calc'!DB177</f>
        <v>0.0730771793445152</v>
      </c>
      <c r="DE168" s="69">
        <f>'imported data from Web Calc'!DC177</f>
        <v>0.0162795696559564</v>
      </c>
      <c r="DF168" s="69">
        <f>'imported data from Web Calc'!DD177</f>
        <v>0.0180884107288404</v>
      </c>
      <c r="DG168" s="69">
        <f>'imported data from Web Calc'!DE177</f>
        <v>0.111243725982368</v>
      </c>
      <c r="DH168" s="69">
        <f>'imported data from Web Calc'!DF177</f>
        <v>0.115042292235425</v>
      </c>
      <c r="DI168" s="81"/>
      <c r="DJ168" s="66">
        <f t="shared" si="156"/>
        <v>0.122711778384453</v>
      </c>
      <c r="DK168" s="66">
        <f t="shared" ref="DK168:DM170" si="164">IF(P168-$N168&gt;0,P168-$N168,0)</f>
        <v>0.121264705526146</v>
      </c>
      <c r="DL168" s="66">
        <f t="shared" si="164"/>
        <v>0.120902937311569</v>
      </c>
      <c r="DM168" s="66">
        <f t="shared" si="164"/>
        <v>0.12759564928124</v>
      </c>
      <c r="DN168" s="66">
        <f t="shared" si="162"/>
        <v>0.703530646887518</v>
      </c>
      <c r="DO168" s="66">
        <f t="shared" si="162"/>
        <v>0.309926829427951</v>
      </c>
      <c r="DP168" s="66">
        <f t="shared" si="162"/>
        <v>0.049634599039938</v>
      </c>
      <c r="DQ168" s="66">
        <f t="shared" si="162"/>
        <v>0.0174372279426021</v>
      </c>
      <c r="DR168" s="66">
        <f t="shared" si="162"/>
        <v>0.210983222741194</v>
      </c>
      <c r="DS168" s="66">
        <f t="shared" si="162"/>
        <v>0.0961218146130579</v>
      </c>
      <c r="DT168" s="66">
        <f t="shared" si="162"/>
        <v>0.211164106848483</v>
      </c>
      <c r="DU168" s="66">
        <f t="shared" si="162"/>
        <v>0.314810700324738</v>
      </c>
      <c r="DV168" s="66">
        <f t="shared" si="162"/>
        <v>0.00984009543648918</v>
      </c>
      <c r="DW168" s="66">
        <f t="shared" si="162"/>
        <v>0.0456551486795932</v>
      </c>
      <c r="DX168" s="66">
        <f t="shared" si="162"/>
        <v>0.110773427303419</v>
      </c>
      <c r="DY168" s="66">
        <f t="shared" si="162"/>
        <v>0.0923232483600014</v>
      </c>
      <c r="DZ168" s="66">
        <f t="shared" si="162"/>
        <v>0.0335359134912701</v>
      </c>
      <c r="EA168" s="66">
        <f t="shared" si="162"/>
        <v>0.0912379437162709</v>
      </c>
      <c r="EB168" s="66">
        <f t="shared" si="162"/>
        <v>0.0546993540440134</v>
      </c>
      <c r="EC168" s="66">
        <f t="shared" si="162"/>
        <v>0.3247593262256</v>
      </c>
      <c r="ED168" s="66">
        <f t="shared" si="162"/>
        <v>0.202119901484063</v>
      </c>
      <c r="EE168" s="66">
        <f t="shared" si="162"/>
        <v>0.0485492943962076</v>
      </c>
      <c r="EF168" s="66">
        <f t="shared" si="162"/>
        <v>0.641125629873019</v>
      </c>
      <c r="EG168" s="66">
        <f t="shared" si="162"/>
        <v>0.0266623174143107</v>
      </c>
      <c r="EH168" s="66">
        <f t="shared" si="162"/>
        <v>0.14459875536635</v>
      </c>
      <c r="EI168" s="66">
        <f t="shared" si="162"/>
        <v>0.118370559809532</v>
      </c>
      <c r="EJ168" s="66">
        <f t="shared" si="162"/>
        <v>0.0722451124509886</v>
      </c>
      <c r="EK168" s="66">
        <f t="shared" si="162"/>
        <v>0.102452758368152</v>
      </c>
      <c r="EL168" s="66">
        <f t="shared" si="162"/>
        <v>0.054518469936725</v>
      </c>
      <c r="EM168" s="66">
        <f t="shared" si="162"/>
        <v>0.453367926507656</v>
      </c>
      <c r="EN168" s="66">
        <f t="shared" si="162"/>
        <v>0.0288329267017716</v>
      </c>
      <c r="EO168" s="66">
        <f t="shared" si="162"/>
        <v>0.0405903936755179</v>
      </c>
      <c r="EP168" s="66">
        <f t="shared" si="162"/>
        <v>0.102271874260864</v>
      </c>
      <c r="EQ168" s="66">
        <f t="shared" si="162"/>
        <v>0.0328123770621165</v>
      </c>
      <c r="ER168" s="66">
        <f t="shared" si="162"/>
        <v>0.0979306556859419</v>
      </c>
      <c r="ES168" s="66">
        <f t="shared" si="162"/>
        <v>0.0114680524020848</v>
      </c>
      <c r="ET168" s="66">
        <f t="shared" si="162"/>
        <v>0.114210225341898</v>
      </c>
      <c r="EU168" s="66">
        <f t="shared" si="162"/>
        <v>0.0197887213373514</v>
      </c>
      <c r="EV168" s="66">
        <f t="shared" si="162"/>
        <v>0.0527096288638409</v>
      </c>
      <c r="EW168" s="66">
        <f t="shared" si="162"/>
        <v>0.117104371058513</v>
      </c>
      <c r="EX168" s="66">
        <f t="shared" si="162"/>
        <v>0.167751921099266</v>
      </c>
      <c r="EY168" s="66">
        <f t="shared" si="162"/>
        <v>0.0434845393921323</v>
      </c>
      <c r="EZ168" s="66">
        <f t="shared" si="162"/>
        <v>0.263077845640255</v>
      </c>
      <c r="FA168" s="66">
        <f t="shared" si="162"/>
        <v>0.184755027184376</v>
      </c>
      <c r="FB168" s="66">
        <f t="shared" si="162"/>
        <v>0.447760519181715</v>
      </c>
      <c r="FC168" s="66">
        <f t="shared" si="162"/>
        <v>0.0483684102889192</v>
      </c>
      <c r="FD168" s="66">
        <f t="shared" si="162"/>
        <v>0.426597078628972</v>
      </c>
      <c r="FE168" s="66">
        <f t="shared" si="162"/>
        <v>0.119094096238685</v>
      </c>
      <c r="FF168" s="66">
        <f t="shared" si="162"/>
        <v>0.0217784465175238</v>
      </c>
      <c r="FG168" s="66">
        <f t="shared" si="162"/>
        <v>0.094855625862039</v>
      </c>
      <c r="FH168" s="66">
        <f t="shared" si="162"/>
        <v>0.0715215760218349</v>
      </c>
      <c r="FI168" s="66">
        <f t="shared" si="162"/>
        <v>0.00387091989597184</v>
      </c>
      <c r="FJ168" s="66">
        <f t="shared" si="162"/>
        <v>0.196150725943545</v>
      </c>
      <c r="FK168" s="66">
        <f t="shared" si="162"/>
        <v>0.181318229145896</v>
      </c>
      <c r="FL168" s="66">
        <f t="shared" si="162"/>
        <v>0.0764054469186218</v>
      </c>
      <c r="FM168" s="66">
        <f t="shared" si="162"/>
        <v>0.0783951720987943</v>
      </c>
      <c r="FN168" s="66">
        <f t="shared" si="162"/>
        <v>0.00911655900733556</v>
      </c>
      <c r="FO168" s="66">
        <f t="shared" si="162"/>
        <v>0.0603067613699539</v>
      </c>
      <c r="FP168" s="66">
        <f t="shared" si="162"/>
        <v>0.112401384269014</v>
      </c>
      <c r="FQ168" s="66">
        <f t="shared" si="162"/>
        <v>0.0736921853092958</v>
      </c>
      <c r="FR168" s="66">
        <f t="shared" si="162"/>
        <v>0.167028384670112</v>
      </c>
      <c r="FS168" s="66">
        <f t="shared" si="162"/>
        <v>0.49931248975891</v>
      </c>
      <c r="FT168" s="66">
        <f t="shared" si="162"/>
        <v>0.131755983748873</v>
      </c>
      <c r="FU168" s="66">
        <f t="shared" si="162"/>
        <v>0.110049890874265</v>
      </c>
      <c r="FV168" s="66">
        <f t="shared" si="159"/>
        <v>0.0158092709770065</v>
      </c>
      <c r="FW168" s="66">
        <f t="shared" si="163"/>
        <v>0.159612136271288</v>
      </c>
      <c r="FX168" s="66">
        <f t="shared" si="163"/>
        <v>0.189277129866586</v>
      </c>
      <c r="FY168" s="66">
        <f t="shared" si="163"/>
        <v>0.0112871682947964</v>
      </c>
      <c r="FZ168" s="66">
        <f t="shared" si="163"/>
        <v>0.0188843008009094</v>
      </c>
      <c r="GA168" s="66">
        <f t="shared" si="163"/>
        <v>0.108964586230535</v>
      </c>
      <c r="GB168" s="66">
        <f t="shared" si="163"/>
        <v>0.0858114204976188</v>
      </c>
      <c r="GC168" s="66">
        <f t="shared" si="163"/>
        <v>0.0659141686958944</v>
      </c>
      <c r="GD168" s="66">
        <f t="shared" si="163"/>
        <v>0.0277476220580412</v>
      </c>
      <c r="GE168" s="66">
        <f t="shared" si="163"/>
        <v>0.0668185892323364</v>
      </c>
      <c r="GF168" s="66">
        <f t="shared" si="163"/>
        <v>0.113305804805456</v>
      </c>
      <c r="GG168" s="66">
        <f t="shared" si="163"/>
        <v>0.0158092709770065</v>
      </c>
      <c r="GH168" s="66">
        <f t="shared" si="163"/>
        <v>0.0324506088475397</v>
      </c>
      <c r="GI168" s="66">
        <f t="shared" si="163"/>
        <v>0.00477534043241386</v>
      </c>
      <c r="GJ168" s="66">
        <f t="shared" si="163"/>
        <v>0.421894091839473</v>
      </c>
      <c r="GK168" s="66">
        <f t="shared" si="163"/>
        <v>0.220208312212903</v>
      </c>
      <c r="GL168" s="66">
        <f t="shared" si="163"/>
        <v>0.110411659088842</v>
      </c>
      <c r="GM168" s="66">
        <f t="shared" si="163"/>
        <v>0.0698936190562393</v>
      </c>
      <c r="GN168" s="66">
        <f t="shared" si="161"/>
        <v>0.0537949335075713</v>
      </c>
      <c r="GO168" s="66">
        <f t="shared" si="161"/>
        <v>0.221836269178499</v>
      </c>
      <c r="GP168" s="66">
        <f t="shared" si="161"/>
        <v>0.0257578968778687</v>
      </c>
      <c r="GQ168" s="66">
        <f t="shared" si="161"/>
        <v>0.11402934123461</v>
      </c>
      <c r="GR168" s="66">
        <f t="shared" si="161"/>
        <v>0.275377964935866</v>
      </c>
      <c r="GS168" s="66">
        <f t="shared" si="161"/>
        <v>0.596085487158207</v>
      </c>
      <c r="GT168" s="66">
        <f t="shared" si="161"/>
        <v>0.155813570018231</v>
      </c>
      <c r="GU168" s="66">
        <f t="shared" si="161"/>
        <v>0.0418565824265367</v>
      </c>
      <c r="GV168" s="66">
        <f t="shared" si="161"/>
        <v>0.0100209795437776</v>
      </c>
      <c r="GW168" s="66">
        <f t="shared" si="161"/>
        <v>0.0997394967588259</v>
      </c>
      <c r="GX168" s="66">
        <f t="shared" si="161"/>
        <v>0.231242242757496</v>
      </c>
      <c r="GY168" s="66">
        <f t="shared" si="161"/>
        <v>0.0724259965582769</v>
      </c>
      <c r="GZ168" s="66">
        <f t="shared" si="161"/>
        <v>0.0156283868697181</v>
      </c>
      <c r="HA168" s="66">
        <f t="shared" si="161"/>
        <v>0.0174372279426021</v>
      </c>
      <c r="HB168" s="66">
        <f t="shared" si="161"/>
        <v>0.11059254319613</v>
      </c>
      <c r="HC168" s="66">
        <f t="shared" si="161"/>
        <v>0.114391109449187</v>
      </c>
      <c r="HD168" s="66"/>
    </row>
    <row r="169" spans="1:212">
      <c r="A169">
        <f>'imported data from Web Calc'!A178</f>
        <v>716.5</v>
      </c>
      <c r="B169" t="str">
        <f>'imported data from Web Calc'!B178</f>
        <v>C39H71O8P</v>
      </c>
      <c r="C169" s="61" t="str">
        <f>'imported data from Web Calc'!C178</f>
        <v>PA(36:3)</v>
      </c>
      <c r="D169" s="69">
        <f>'imported data from Web Calc'!H178</f>
        <v>0.000180884107288404</v>
      </c>
      <c r="E169" s="69">
        <f>'imported data from Web Calc'!T178</f>
        <v>0.000361768214576808</v>
      </c>
      <c r="F169" s="69">
        <f>'imported data from Web Calc'!AF178</f>
        <v>0.000180884107288404</v>
      </c>
      <c r="G169" s="69">
        <f>'imported data from Web Calc'!AR178</f>
        <v>0.000542652321865212</v>
      </c>
      <c r="H169" s="69">
        <f>'imported data from Web Calc'!BD178</f>
        <v>0.000180884107288404</v>
      </c>
      <c r="I169" s="69">
        <f>'imported data from Web Calc'!BP178</f>
        <v>0.000180884107288404</v>
      </c>
      <c r="J169" s="69">
        <f>'imported data from Web Calc'!CB178</f>
        <v>0.000361768214576808</v>
      </c>
      <c r="K169" s="69">
        <f>'imported data from Web Calc'!CN178</f>
        <v>0.00108530464373042</v>
      </c>
      <c r="L169" s="69">
        <f>'imported data from Web Calc'!CZ178</f>
        <v>0</v>
      </c>
      <c r="M169" s="69">
        <f>'imported data from Web Calc'!DG178</f>
        <v>0</v>
      </c>
      <c r="N169" s="78">
        <f t="shared" si="136"/>
        <v>0.000307502982390287</v>
      </c>
      <c r="O169" s="69">
        <f>'imported data from Web Calc'!D178</f>
        <v>0.091346474180644</v>
      </c>
      <c r="P169" s="69">
        <f>'imported data from Web Calc'!E178</f>
        <v>0.0935170834681048</v>
      </c>
      <c r="Q169" s="69">
        <f>'imported data from Web Calc'!F178</f>
        <v>0.0861008350692803</v>
      </c>
      <c r="R169" s="69">
        <f>'imported data from Web Calc'!G178</f>
        <v>0.0868243714984339</v>
      </c>
      <c r="S169" s="69">
        <f>'imported data from Web Calc'!I178</f>
        <v>0.520041808454161</v>
      </c>
      <c r="T169" s="69">
        <f>'imported data from Web Calc'!J178</f>
        <v>0.248534763414267</v>
      </c>
      <c r="U169" s="69">
        <f>'imported data from Web Calc'!K178</f>
        <v>0.035815053243104</v>
      </c>
      <c r="V169" s="69">
        <f>'imported data from Web Calc'!L178</f>
        <v>0.0141089603684955</v>
      </c>
      <c r="W169" s="69">
        <f>'imported data from Web Calc'!M178</f>
        <v>0.121735004205096</v>
      </c>
      <c r="X169" s="69">
        <f>'imported data from Web Calc'!N178</f>
        <v>0.0508284341480415</v>
      </c>
      <c r="Y169" s="69">
        <f>'imported data from Web Calc'!O178</f>
        <v>0.136567501002745</v>
      </c>
      <c r="Z169" s="69">
        <f>'imported data from Web Calc'!P178</f>
        <v>0.224477177144909</v>
      </c>
      <c r="AA169" s="69">
        <f>'imported data from Web Calc'!Q178</f>
        <v>0.00651182786238254</v>
      </c>
      <c r="AB169" s="69">
        <f>'imported data from Web Calc'!R178</f>
        <v>0.0338253280629315</v>
      </c>
      <c r="AC169" s="69">
        <f>'imported data from Web Calc'!S178</f>
        <v>0.0859199509619919</v>
      </c>
      <c r="AD169" s="69">
        <f>'imported data from Web Calc'!U178</f>
        <v>0.0723536429153616</v>
      </c>
      <c r="AE169" s="69">
        <f>'imported data from Web Calc'!V178</f>
        <v>0.0300267618098751</v>
      </c>
      <c r="AF169" s="69">
        <f>'imported data from Web Calc'!W178</f>
        <v>0.0629476693363646</v>
      </c>
      <c r="AG169" s="69">
        <f>'imported data from Web Calc'!X178</f>
        <v>0.0365385896722576</v>
      </c>
      <c r="AH169" s="69">
        <f>'imported data from Web Calc'!Y178</f>
        <v>0.211634405527433</v>
      </c>
      <c r="AI169" s="69">
        <f>'imported data from Web Calc'!Z178</f>
        <v>0.149410272620222</v>
      </c>
      <c r="AJ169" s="69">
        <f>'imported data from Web Calc'!AA178</f>
        <v>0.0363577055649692</v>
      </c>
      <c r="AK169" s="69">
        <f>'imported data from Web Calc'!AB178</f>
        <v>0.452029384113722</v>
      </c>
      <c r="AL169" s="69">
        <f>'imported data from Web Calc'!AC178</f>
        <v>0.018811947157994</v>
      </c>
      <c r="AM169" s="69">
        <f>'imported data from Web Calc'!AD178</f>
        <v>0.0880905602494527</v>
      </c>
      <c r="AN169" s="69">
        <f>'imported data from Web Calc'!AE178</f>
        <v>0.0745242522028224</v>
      </c>
      <c r="AO169" s="69">
        <f>'imported data from Web Calc'!AG178</f>
        <v>0.0477534043241386</v>
      </c>
      <c r="AP169" s="69">
        <f>'imported data from Web Calc'!AH178</f>
        <v>0.0656609309456906</v>
      </c>
      <c r="AQ169" s="69">
        <f>'imported data from Web Calc'!AI178</f>
        <v>0.0329209075264895</v>
      </c>
      <c r="AR169" s="69">
        <f>'imported data from Web Calc'!AJ178</f>
        <v>0.334816482590836</v>
      </c>
      <c r="AS169" s="69">
        <f>'imported data from Web Calc'!AK178</f>
        <v>0.0222487451964737</v>
      </c>
      <c r="AT169" s="69">
        <f>'imported data from Web Calc'!AL178</f>
        <v>0.0388900830670069</v>
      </c>
      <c r="AU169" s="69">
        <f>'imported data from Web Calc'!AM178</f>
        <v>0.0933361993608164</v>
      </c>
      <c r="AV169" s="69">
        <f>'imported data from Web Calc'!AN178</f>
        <v>0.0283988048442794</v>
      </c>
      <c r="AW169" s="69">
        <f>'imported data from Web Calc'!AO178</f>
        <v>0.0738007157736688</v>
      </c>
      <c r="AX169" s="69">
        <f>'imported data from Web Calc'!AP178</f>
        <v>0.00813978482797818</v>
      </c>
      <c r="AY169" s="69">
        <f>'imported data from Web Calc'!AQ178</f>
        <v>0.0763330932757065</v>
      </c>
      <c r="AZ169" s="69">
        <f>'imported data from Web Calc'!AS178</f>
        <v>0.0130236557247651</v>
      </c>
      <c r="BA169" s="69">
        <f>'imported data from Web Calc'!AT178</f>
        <v>0.0428695334273517</v>
      </c>
      <c r="BB169" s="69">
        <f>'imported data from Web Calc'!AU178</f>
        <v>0.0969538815065845</v>
      </c>
      <c r="BC169" s="69">
        <f>'imported data from Web Calc'!AV178</f>
        <v>0.117032017415597</v>
      </c>
      <c r="BD169" s="69">
        <f>'imported data from Web Calc'!AW178</f>
        <v>0.0325591393119127</v>
      </c>
      <c r="BE169" s="69">
        <f>'imported data from Web Calc'!AX178</f>
        <v>0.154294143517009</v>
      </c>
      <c r="BF169" s="69">
        <f>'imported data from Web Calc'!AY178</f>
        <v>0.11902174259577</v>
      </c>
      <c r="BG169" s="69">
        <f>'imported data from Web Calc'!AZ178</f>
        <v>0.282902743799064</v>
      </c>
      <c r="BH169" s="69">
        <f>'imported data from Web Calc'!BA178</f>
        <v>0.0305694141317403</v>
      </c>
      <c r="BI169" s="69">
        <f>'imported data from Web Calc'!BB178</f>
        <v>0.292127833270772</v>
      </c>
      <c r="BJ169" s="69">
        <f>'imported data from Web Calc'!BC178</f>
        <v>0.0757904409538413</v>
      </c>
      <c r="BK169" s="69">
        <f>'imported data from Web Calc'!BE178</f>
        <v>0.0168222219778216</v>
      </c>
      <c r="BL169" s="69">
        <f>'imported data from Web Calc'!BF178</f>
        <v>0.0846537622109731</v>
      </c>
      <c r="BM169" s="69">
        <f>'imported data from Web Calc'!BG178</f>
        <v>0.070725685949766</v>
      </c>
      <c r="BN169" s="69">
        <f>'imported data from Web Calc'!BH178</f>
        <v>0.00343679803847968</v>
      </c>
      <c r="BO169" s="69">
        <f>'imported data from Web Calc'!BI178</f>
        <v>0.147420547440049</v>
      </c>
      <c r="BP169" s="69">
        <f>'imported data from Web Calc'!BJ178</f>
        <v>0.121192351883231</v>
      </c>
      <c r="BQ169" s="69">
        <f>'imported data from Web Calc'!BK178</f>
        <v>0.0596917554051733</v>
      </c>
      <c r="BR169" s="69">
        <f>'imported data from Web Calc'!BL178</f>
        <v>0.0660226991602674</v>
      </c>
      <c r="BS169" s="69">
        <f>'imported data from Web Calc'!BM178</f>
        <v>0.00596917554051733</v>
      </c>
      <c r="BT169" s="69">
        <f>'imported data from Web Calc'!BN178</f>
        <v>0.0425077652127749</v>
      </c>
      <c r="BU169" s="69">
        <f>'imported data from Web Calc'!BO178</f>
        <v>0.0779610502413021</v>
      </c>
      <c r="BV169" s="69">
        <f>'imported data from Web Calc'!BQ178</f>
        <v>0.0519137387917719</v>
      </c>
      <c r="BW169" s="69">
        <f>'imported data from Web Calc'!BR178</f>
        <v>0.0949641563264121</v>
      </c>
      <c r="BX169" s="69">
        <f>'imported data from Web Calc'!BS178</f>
        <v>0.337529744200162</v>
      </c>
      <c r="BY169" s="69">
        <f>'imported data from Web Calc'!BT178</f>
        <v>0.102923057047102</v>
      </c>
      <c r="BZ169" s="69">
        <f>'imported data from Web Calc'!BU178</f>
        <v>0.0739815998809572</v>
      </c>
      <c r="CA169" s="69">
        <f>'imported data from Web Calc'!BV178</f>
        <v>0.00976774179357381</v>
      </c>
      <c r="CB169" s="69">
        <f>'imported data from Web Calc'!BW178</f>
        <v>0.124990918136287</v>
      </c>
      <c r="CC169" s="69">
        <f>'imported data from Web Calc'!BX178</f>
        <v>0.140366067255801</v>
      </c>
      <c r="CD169" s="69">
        <f>'imported data from Web Calc'!BY178</f>
        <v>0.0123001192956115</v>
      </c>
      <c r="CE169" s="69">
        <f>'imported data from Web Calc'!BZ178</f>
        <v>0.0211634405527433</v>
      </c>
      <c r="CF169" s="69">
        <f>'imported data from Web Calc'!CA178</f>
        <v>0.0853772986401267</v>
      </c>
      <c r="CG169" s="69">
        <f>'imported data from Web Calc'!CC178</f>
        <v>0.0557123050448284</v>
      </c>
      <c r="CH169" s="69">
        <f>'imported data from Web Calc'!CD178</f>
        <v>0.0589682189760197</v>
      </c>
      <c r="CI169" s="69">
        <f>'imported data from Web Calc'!CE178</f>
        <v>0.026409079664107</v>
      </c>
      <c r="CJ169" s="69">
        <f>'imported data from Web Calc'!CF178</f>
        <v>0.0493813612897343</v>
      </c>
      <c r="CK169" s="69">
        <f>'imported data from Web Calc'!CG178</f>
        <v>0.0676506561258631</v>
      </c>
      <c r="CL169" s="69">
        <f>'imported data from Web Calc'!CH178</f>
        <v>0.0130236557247651</v>
      </c>
      <c r="CM169" s="69">
        <f>'imported data from Web Calc'!CI178</f>
        <v>0.0238767021620693</v>
      </c>
      <c r="CN169" s="69">
        <f>'imported data from Web Calc'!CJ178</f>
        <v>0.00217060928746085</v>
      </c>
      <c r="CO169" s="69">
        <f>'imported data from Web Calc'!CK178</f>
        <v>0.321069290436917</v>
      </c>
      <c r="CP169" s="69">
        <f>'imported data from Web Calc'!CL178</f>
        <v>0.151219113693106</v>
      </c>
      <c r="CQ169" s="69">
        <f>'imported data from Web Calc'!CM178</f>
        <v>0.0813978482797818</v>
      </c>
      <c r="CR169" s="69">
        <f>'imported data from Web Calc'!CO178</f>
        <v>0.0587873348687313</v>
      </c>
      <c r="CS169" s="69">
        <f>'imported data from Web Calc'!CP178</f>
        <v>0.0309311823463171</v>
      </c>
      <c r="CT169" s="69">
        <f>'imported data from Web Calc'!CQ178</f>
        <v>0.1575500574482</v>
      </c>
      <c r="CU169" s="69">
        <f>'imported data from Web Calc'!CR178</f>
        <v>0.0209825564454549</v>
      </c>
      <c r="CV169" s="69">
        <f>'imported data from Web Calc'!CS178</f>
        <v>0.100752447759641</v>
      </c>
      <c r="CW169" s="69">
        <f>'imported data from Web Calc'!CT178</f>
        <v>0.162976580666852</v>
      </c>
      <c r="CX169" s="69">
        <f>'imported data from Web Calc'!CU178</f>
        <v>0.409883387115523</v>
      </c>
      <c r="CY169" s="69">
        <f>'imported data from Web Calc'!CV178</f>
        <v>0.0844728781036846</v>
      </c>
      <c r="CZ169" s="69">
        <f>'imported data from Web Calc'!CW178</f>
        <v>0.0412415764617561</v>
      </c>
      <c r="DA169" s="69">
        <f>'imported data from Web Calc'!CX178</f>
        <v>0.0090442053644202</v>
      </c>
      <c r="DB169" s="69">
        <f>'imported data from Web Calc'!CY178</f>
        <v>0.0788654707777441</v>
      </c>
      <c r="DC169" s="69">
        <f>'imported data from Web Calc'!DA178</f>
        <v>0.169669292636523</v>
      </c>
      <c r="DD169" s="69">
        <f>'imported data from Web Calc'!DB178</f>
        <v>0.047029867894985</v>
      </c>
      <c r="DE169" s="69">
        <f>'imported data from Web Calc'!DC178</f>
        <v>0.0113956987591695</v>
      </c>
      <c r="DF169" s="69">
        <f>'imported data from Web Calc'!DD178</f>
        <v>0.0119383510810347</v>
      </c>
      <c r="DG169" s="69">
        <f>'imported data from Web Calc'!DE178</f>
        <v>0.0880905602494527</v>
      </c>
      <c r="DH169" s="69">
        <f>'imported data from Web Calc'!DF178</f>
        <v>0.0770566297048601</v>
      </c>
      <c r="DI169" s="81"/>
      <c r="DJ169" s="66">
        <f t="shared" si="156"/>
        <v>0.0910389711982537</v>
      </c>
      <c r="DK169" s="66">
        <f t="shared" si="164"/>
        <v>0.0932095804857146</v>
      </c>
      <c r="DL169" s="66">
        <f t="shared" si="164"/>
        <v>0.08579333208689</v>
      </c>
      <c r="DM169" s="66">
        <f t="shared" si="164"/>
        <v>0.0865168685160436</v>
      </c>
      <c r="DN169" s="66">
        <f t="shared" si="162"/>
        <v>0.519734305471771</v>
      </c>
      <c r="DO169" s="66">
        <f t="shared" si="162"/>
        <v>0.248227260431877</v>
      </c>
      <c r="DP169" s="66">
        <f t="shared" si="162"/>
        <v>0.0355075502607137</v>
      </c>
      <c r="DQ169" s="66">
        <f t="shared" si="162"/>
        <v>0.0138014573861052</v>
      </c>
      <c r="DR169" s="66">
        <f t="shared" si="162"/>
        <v>0.121427501222706</v>
      </c>
      <c r="DS169" s="66">
        <f t="shared" si="162"/>
        <v>0.0505209311656512</v>
      </c>
      <c r="DT169" s="66">
        <f t="shared" si="162"/>
        <v>0.136259998020355</v>
      </c>
      <c r="DU169" s="66">
        <f t="shared" si="162"/>
        <v>0.224169674162519</v>
      </c>
      <c r="DV169" s="66">
        <f t="shared" si="162"/>
        <v>0.00620432487999226</v>
      </c>
      <c r="DW169" s="66">
        <f t="shared" si="162"/>
        <v>0.0335178250805413</v>
      </c>
      <c r="DX169" s="66">
        <f t="shared" si="162"/>
        <v>0.0856124479796016</v>
      </c>
      <c r="DY169" s="66">
        <f t="shared" si="162"/>
        <v>0.0720461399329713</v>
      </c>
      <c r="DZ169" s="66">
        <f t="shared" si="162"/>
        <v>0.0297192588274848</v>
      </c>
      <c r="EA169" s="66">
        <f t="shared" si="162"/>
        <v>0.0626401663539743</v>
      </c>
      <c r="EB169" s="66">
        <f t="shared" si="162"/>
        <v>0.0362310866898673</v>
      </c>
      <c r="EC169" s="66">
        <f t="shared" si="162"/>
        <v>0.211326902545042</v>
      </c>
      <c r="ED169" s="66">
        <f t="shared" si="162"/>
        <v>0.149102769637831</v>
      </c>
      <c r="EE169" s="66">
        <f t="shared" si="162"/>
        <v>0.0360502025825789</v>
      </c>
      <c r="EF169" s="66">
        <f t="shared" si="162"/>
        <v>0.451721881131331</v>
      </c>
      <c r="EG169" s="66">
        <f t="shared" si="162"/>
        <v>0.0185044441756037</v>
      </c>
      <c r="EH169" s="66">
        <f t="shared" si="162"/>
        <v>0.0877830572670625</v>
      </c>
      <c r="EI169" s="66">
        <f t="shared" si="162"/>
        <v>0.0742167492204322</v>
      </c>
      <c r="EJ169" s="66">
        <f t="shared" si="162"/>
        <v>0.0474459013417484</v>
      </c>
      <c r="EK169" s="66">
        <f t="shared" si="162"/>
        <v>0.0653534279633004</v>
      </c>
      <c r="EL169" s="66">
        <f t="shared" si="162"/>
        <v>0.0326134045440992</v>
      </c>
      <c r="EM169" s="66">
        <f t="shared" si="162"/>
        <v>0.334508979608445</v>
      </c>
      <c r="EN169" s="66">
        <f t="shared" si="162"/>
        <v>0.0219412422140834</v>
      </c>
      <c r="EO169" s="66">
        <f t="shared" si="162"/>
        <v>0.0385825800846166</v>
      </c>
      <c r="EP169" s="66">
        <f t="shared" si="162"/>
        <v>0.0930286963784262</v>
      </c>
      <c r="EQ169" s="66">
        <f t="shared" si="162"/>
        <v>0.0280913018618891</v>
      </c>
      <c r="ER169" s="66">
        <f t="shared" si="162"/>
        <v>0.0734932127912785</v>
      </c>
      <c r="ES169" s="66">
        <f t="shared" si="162"/>
        <v>0.00783228184558789</v>
      </c>
      <c r="ET169" s="66">
        <f t="shared" si="162"/>
        <v>0.0760255902933162</v>
      </c>
      <c r="EU169" s="66">
        <f t="shared" si="162"/>
        <v>0.0127161527423748</v>
      </c>
      <c r="EV169" s="66">
        <f t="shared" si="162"/>
        <v>0.0425620304449615</v>
      </c>
      <c r="EW169" s="66">
        <f t="shared" si="162"/>
        <v>0.0966463785241942</v>
      </c>
      <c r="EX169" s="66">
        <f t="shared" si="162"/>
        <v>0.116724514433207</v>
      </c>
      <c r="EY169" s="66">
        <f t="shared" si="162"/>
        <v>0.0322516363295224</v>
      </c>
      <c r="EZ169" s="66">
        <f t="shared" si="162"/>
        <v>0.153986640534618</v>
      </c>
      <c r="FA169" s="66">
        <f t="shared" si="162"/>
        <v>0.11871423961338</v>
      </c>
      <c r="FB169" s="66">
        <f t="shared" si="162"/>
        <v>0.282595240816674</v>
      </c>
      <c r="FC169" s="66">
        <f t="shared" si="162"/>
        <v>0.03026191114935</v>
      </c>
      <c r="FD169" s="66">
        <f t="shared" si="162"/>
        <v>0.291820330288382</v>
      </c>
      <c r="FE169" s="66">
        <f t="shared" si="162"/>
        <v>0.075482937971451</v>
      </c>
      <c r="FF169" s="66">
        <f t="shared" si="162"/>
        <v>0.0165147189954313</v>
      </c>
      <c r="FG169" s="66">
        <f t="shared" si="162"/>
        <v>0.0843462592285828</v>
      </c>
      <c r="FH169" s="66">
        <f t="shared" si="162"/>
        <v>0.0704181829673757</v>
      </c>
      <c r="FI169" s="66">
        <f t="shared" si="162"/>
        <v>0.00312929505608939</v>
      </c>
      <c r="FJ169" s="66">
        <f t="shared" si="162"/>
        <v>0.147113044457659</v>
      </c>
      <c r="FK169" s="66">
        <f t="shared" si="162"/>
        <v>0.12088484890084</v>
      </c>
      <c r="FL169" s="66">
        <f t="shared" si="162"/>
        <v>0.059384252422783</v>
      </c>
      <c r="FM169" s="66">
        <f t="shared" si="162"/>
        <v>0.0657151961778772</v>
      </c>
      <c r="FN169" s="66">
        <f t="shared" si="162"/>
        <v>0.00566167255812704</v>
      </c>
      <c r="FO169" s="66">
        <f t="shared" si="162"/>
        <v>0.0422002622303846</v>
      </c>
      <c r="FP169" s="66">
        <f t="shared" si="162"/>
        <v>0.0776535472589118</v>
      </c>
      <c r="FQ169" s="66">
        <f t="shared" si="162"/>
        <v>0.0516062358093816</v>
      </c>
      <c r="FR169" s="66">
        <f t="shared" si="162"/>
        <v>0.0946566533440218</v>
      </c>
      <c r="FS169" s="66">
        <f t="shared" si="162"/>
        <v>0.337222241217772</v>
      </c>
      <c r="FT169" s="66">
        <f t="shared" si="162"/>
        <v>0.102615554064712</v>
      </c>
      <c r="FU169" s="66">
        <f t="shared" si="162"/>
        <v>0.0736740968985669</v>
      </c>
      <c r="FV169" s="66">
        <f t="shared" si="159"/>
        <v>0.00946023881118353</v>
      </c>
      <c r="FW169" s="66">
        <f t="shared" si="163"/>
        <v>0.124683415153897</v>
      </c>
      <c r="FX169" s="66">
        <f t="shared" si="163"/>
        <v>0.140058564273411</v>
      </c>
      <c r="FY169" s="66">
        <f t="shared" si="163"/>
        <v>0.0119926163132212</v>
      </c>
      <c r="FZ169" s="66">
        <f t="shared" si="163"/>
        <v>0.020855937570353</v>
      </c>
      <c r="GA169" s="66">
        <f t="shared" si="163"/>
        <v>0.0850697956577364</v>
      </c>
      <c r="GB169" s="66">
        <f t="shared" si="163"/>
        <v>0.0554048020624381</v>
      </c>
      <c r="GC169" s="66">
        <f t="shared" si="163"/>
        <v>0.0586607159936294</v>
      </c>
      <c r="GD169" s="66">
        <f t="shared" si="163"/>
        <v>0.0261015766817167</v>
      </c>
      <c r="GE169" s="66">
        <f t="shared" si="163"/>
        <v>0.049073858307344</v>
      </c>
      <c r="GF169" s="66">
        <f t="shared" si="163"/>
        <v>0.0673431531434728</v>
      </c>
      <c r="GG169" s="66">
        <f t="shared" si="163"/>
        <v>0.0127161527423748</v>
      </c>
      <c r="GH169" s="66">
        <f t="shared" si="163"/>
        <v>0.023569199179679</v>
      </c>
      <c r="GI169" s="66">
        <f t="shared" si="163"/>
        <v>0.00186310630507056</v>
      </c>
      <c r="GJ169" s="66">
        <f t="shared" si="163"/>
        <v>0.320761787454527</v>
      </c>
      <c r="GK169" s="66">
        <f t="shared" si="163"/>
        <v>0.150911610710715</v>
      </c>
      <c r="GL169" s="66">
        <f t="shared" si="163"/>
        <v>0.0810903452973915</v>
      </c>
      <c r="GM169" s="66">
        <f t="shared" si="163"/>
        <v>0.058479831886341</v>
      </c>
      <c r="GN169" s="66">
        <f t="shared" si="161"/>
        <v>0.0306236793639268</v>
      </c>
      <c r="GO169" s="66">
        <f t="shared" si="161"/>
        <v>0.15724255446581</v>
      </c>
      <c r="GP169" s="66">
        <f t="shared" si="161"/>
        <v>0.0206750534630646</v>
      </c>
      <c r="GQ169" s="66">
        <f t="shared" si="161"/>
        <v>0.100444944777251</v>
      </c>
      <c r="GR169" s="66">
        <f t="shared" si="161"/>
        <v>0.162669077684462</v>
      </c>
      <c r="GS169" s="66">
        <f t="shared" si="161"/>
        <v>0.409575884133133</v>
      </c>
      <c r="GT169" s="66">
        <f t="shared" si="161"/>
        <v>0.0841653751212944</v>
      </c>
      <c r="GU169" s="66">
        <f t="shared" si="161"/>
        <v>0.0409340734793658</v>
      </c>
      <c r="GV169" s="66">
        <f t="shared" si="161"/>
        <v>0.00873670238202991</v>
      </c>
      <c r="GW169" s="66">
        <f t="shared" si="161"/>
        <v>0.0785579677953538</v>
      </c>
      <c r="GX169" s="66">
        <f t="shared" si="161"/>
        <v>0.169361789654133</v>
      </c>
      <c r="GY169" s="66">
        <f t="shared" si="161"/>
        <v>0.0467223649125947</v>
      </c>
      <c r="GZ169" s="66">
        <f t="shared" si="161"/>
        <v>0.0110881957767792</v>
      </c>
      <c r="HA169" s="66">
        <f t="shared" si="161"/>
        <v>0.0116308480986444</v>
      </c>
      <c r="HB169" s="66">
        <f t="shared" si="161"/>
        <v>0.0877830572670625</v>
      </c>
      <c r="HC169" s="66">
        <f t="shared" si="161"/>
        <v>0.0767491267224698</v>
      </c>
      <c r="HD169" s="66"/>
    </row>
    <row r="170" spans="1:212">
      <c r="A170">
        <f>'imported data from Web Calc'!A179</f>
        <v>718.5</v>
      </c>
      <c r="B170" t="str">
        <f>'imported data from Web Calc'!B179</f>
        <v>C39H73O8P</v>
      </c>
      <c r="C170" s="61" t="str">
        <f>'imported data from Web Calc'!C179</f>
        <v>PA(36:2)</v>
      </c>
      <c r="D170" s="69">
        <f>'imported data from Web Calc'!H179</f>
        <v>0</v>
      </c>
      <c r="E170" s="69">
        <f>'imported data from Web Calc'!T179</f>
        <v>0.000361768214576808</v>
      </c>
      <c r="F170" s="69">
        <f>'imported data from Web Calc'!AF179</f>
        <v>0.000361768214576808</v>
      </c>
      <c r="G170" s="69">
        <f>'imported data from Web Calc'!AR179</f>
        <v>0.000361768214576808</v>
      </c>
      <c r="H170" s="69">
        <f>'imported data from Web Calc'!BD179</f>
        <v>0.000361768214576808</v>
      </c>
      <c r="I170" s="69">
        <f>'imported data from Web Calc'!BP179</f>
        <v>0.000180884107288404</v>
      </c>
      <c r="J170" s="69">
        <f>'imported data from Web Calc'!CB179</f>
        <v>0</v>
      </c>
      <c r="K170" s="69">
        <f>'imported data from Web Calc'!CN179</f>
        <v>0.000180884107288404</v>
      </c>
      <c r="L170" s="69">
        <f>'imported data from Web Calc'!CZ179</f>
        <v>0</v>
      </c>
      <c r="M170" s="69">
        <f>'imported data from Web Calc'!DG179</f>
        <v>0</v>
      </c>
      <c r="N170" s="78">
        <f t="shared" si="136"/>
        <v>0.000180884107288404</v>
      </c>
      <c r="O170" s="69">
        <f>'imported data from Web Calc'!D179</f>
        <v>0.0426886493200633</v>
      </c>
      <c r="P170" s="69">
        <f>'imported data from Web Calc'!E179</f>
        <v>0.0423268811054865</v>
      </c>
      <c r="Q170" s="69">
        <f>'imported data from Web Calc'!F179</f>
        <v>0.0397945036034489</v>
      </c>
      <c r="R170" s="69">
        <f>'imported data from Web Calc'!G179</f>
        <v>0.0397945036034489</v>
      </c>
      <c r="S170" s="69">
        <f>'imported data from Web Calc'!I179</f>
        <v>0.25613189592038</v>
      </c>
      <c r="T170" s="69">
        <f>'imported data from Web Calc'!J179</f>
        <v>0.116670249201021</v>
      </c>
      <c r="U170" s="69">
        <f>'imported data from Web Calc'!K179</f>
        <v>0.0164604537632448</v>
      </c>
      <c r="V170" s="69">
        <f>'imported data from Web Calc'!L179</f>
        <v>0.00434121857492169</v>
      </c>
      <c r="W170" s="69">
        <f>'imported data from Web Calc'!M179</f>
        <v>0.0454019109293894</v>
      </c>
      <c r="X170" s="69">
        <f>'imported data from Web Calc'!N179</f>
        <v>0.0229722816256273</v>
      </c>
      <c r="Y170" s="69">
        <f>'imported data from Web Calc'!O179</f>
        <v>0.0569784937958472</v>
      </c>
      <c r="Z170" s="69">
        <f>'imported data from Web Calc'!P179</f>
        <v>0.100752447759641</v>
      </c>
      <c r="AA170" s="69">
        <f>'imported data from Web Calc'!Q179</f>
        <v>0.00198972518017244</v>
      </c>
      <c r="AB170" s="69">
        <f>'imported data from Web Calc'!R179</f>
        <v>0.0126618875101883</v>
      </c>
      <c r="AC170" s="69">
        <f>'imported data from Web Calc'!S179</f>
        <v>0.0396136194961605</v>
      </c>
      <c r="AD170" s="69">
        <f>'imported data from Web Calc'!U179</f>
        <v>0.0374430102086996</v>
      </c>
      <c r="AE170" s="69">
        <f>'imported data from Web Calc'!V179</f>
        <v>0.0132045398320535</v>
      </c>
      <c r="AF170" s="69">
        <f>'imported data from Web Calc'!W179</f>
        <v>0.0233340498402041</v>
      </c>
      <c r="AG170" s="69">
        <f>'imported data from Web Calc'!X179</f>
        <v>0.0159178014413795</v>
      </c>
      <c r="AH170" s="69">
        <f>'imported data from Web Calc'!Y179</f>
        <v>0.090442053644202</v>
      </c>
      <c r="AI170" s="69">
        <f>'imported data from Web Calc'!Z179</f>
        <v>0.0678315402331515</v>
      </c>
      <c r="AJ170" s="69">
        <f>'imported data from Web Calc'!AA179</f>
        <v>0.0177266425142636</v>
      </c>
      <c r="AK170" s="69">
        <f>'imported data from Web Calc'!AB179</f>
        <v>0.245459733590364</v>
      </c>
      <c r="AL170" s="69">
        <f>'imported data from Web Calc'!AC179</f>
        <v>0.00868243714984339</v>
      </c>
      <c r="AM170" s="69">
        <f>'imported data from Web Calc'!AD179</f>
        <v>0.0378047784232764</v>
      </c>
      <c r="AN170" s="69">
        <f>'imported data from Web Calc'!AE179</f>
        <v>0.0347297485993736</v>
      </c>
      <c r="AO170" s="69">
        <f>'imported data from Web Calc'!AG179</f>
        <v>0.0177266425142636</v>
      </c>
      <c r="AP170" s="69">
        <f>'imported data from Web Calc'!AH179</f>
        <v>0.0287605730588562</v>
      </c>
      <c r="AQ170" s="69">
        <f>'imported data from Web Calc'!AI179</f>
        <v>0.0171839901923984</v>
      </c>
      <c r="AR170" s="69">
        <f>'imported data from Web Calc'!AJ179</f>
        <v>0.156645636911758</v>
      </c>
      <c r="AS170" s="69">
        <f>'imported data from Web Calc'!AK179</f>
        <v>0.00759713250611297</v>
      </c>
      <c r="AT170" s="69">
        <f>'imported data from Web Calc'!AL179</f>
        <v>0.0204399041235896</v>
      </c>
      <c r="AU170" s="69">
        <f>'imported data from Web Calc'!AM179</f>
        <v>0.053722579864656</v>
      </c>
      <c r="AV170" s="69">
        <f>'imported data from Web Calc'!AN179</f>
        <v>0.00850155304255499</v>
      </c>
      <c r="AW170" s="69">
        <f>'imported data from Web Calc'!AO179</f>
        <v>0.0314738346681823</v>
      </c>
      <c r="AX170" s="69">
        <f>'imported data from Web Calc'!AP179</f>
        <v>0.00416033446763329</v>
      </c>
      <c r="AY170" s="69">
        <f>'imported data from Web Calc'!AQ179</f>
        <v>0.0390709671742953</v>
      </c>
      <c r="AZ170" s="69">
        <f>'imported data from Web Calc'!AS179</f>
        <v>0.0045221026822101</v>
      </c>
      <c r="BA170" s="69">
        <f>'imported data from Web Calc'!AT179</f>
        <v>0.0238767021620693</v>
      </c>
      <c r="BB170" s="69">
        <f>'imported data from Web Calc'!AU179</f>
        <v>0.0499240136115995</v>
      </c>
      <c r="BC170" s="69">
        <f>'imported data from Web Calc'!AV179</f>
        <v>0.0616814805853457</v>
      </c>
      <c r="BD170" s="69">
        <f>'imported data from Web Calc'!AW179</f>
        <v>0.016098685548668</v>
      </c>
      <c r="BE170" s="69">
        <f>'imported data from Web Calc'!AX179</f>
        <v>0.0667462355894211</v>
      </c>
      <c r="BF170" s="69">
        <f>'imported data from Web Calc'!AY179</f>
        <v>0.0484769407532923</v>
      </c>
      <c r="BG170" s="69">
        <f>'imported data from Web Calc'!AZ179</f>
        <v>0.124086497599845</v>
      </c>
      <c r="BH170" s="69">
        <f>'imported data from Web Calc'!BA179</f>
        <v>0.0106721623300158</v>
      </c>
      <c r="BI170" s="69">
        <f>'imported data from Web Calc'!BB179</f>
        <v>0.128970368496632</v>
      </c>
      <c r="BJ170" s="69">
        <f>'imported data from Web Calc'!BC179</f>
        <v>0.0361768214576808</v>
      </c>
      <c r="BK170" s="69">
        <f>'imported data from Web Calc'!BE179</f>
        <v>0.00687359607695935</v>
      </c>
      <c r="BL170" s="69">
        <f>'imported data from Web Calc'!BF179</f>
        <v>0.0419651128909097</v>
      </c>
      <c r="BM170" s="69">
        <f>'imported data from Web Calc'!BG179</f>
        <v>0.0352724009212388</v>
      </c>
      <c r="BN170" s="69">
        <f>'imported data from Web Calc'!BH179</f>
        <v>0.00126618875101883</v>
      </c>
      <c r="BO170" s="69">
        <f>'imported data from Web Calc'!BI179</f>
        <v>0.0665653514821327</v>
      </c>
      <c r="BP170" s="69">
        <f>'imported data from Web Calc'!BJ179</f>
        <v>0.0595108712978849</v>
      </c>
      <c r="BQ170" s="69">
        <f>'imported data from Web Calc'!BK179</f>
        <v>0.0235149339474925</v>
      </c>
      <c r="BR170" s="69">
        <f>'imported data from Web Calc'!BL179</f>
        <v>0.0265899637713954</v>
      </c>
      <c r="BS170" s="69">
        <f>'imported data from Web Calc'!BM179</f>
        <v>0.00379856625305648</v>
      </c>
      <c r="BT170" s="69">
        <f>'imported data from Web Calc'!BN179</f>
        <v>0.0204399041235896</v>
      </c>
      <c r="BU170" s="69">
        <f>'imported data from Web Calc'!BO179</f>
        <v>0.0390709671742953</v>
      </c>
      <c r="BV170" s="69">
        <f>'imported data from Web Calc'!BQ179</f>
        <v>0.029122341273433</v>
      </c>
      <c r="BW170" s="69">
        <f>'imported data from Web Calc'!BR179</f>
        <v>0.0457636791439662</v>
      </c>
      <c r="BX170" s="69">
        <f>'imported data from Web Calc'!BS179</f>
        <v>0.137833689753764</v>
      </c>
      <c r="BY170" s="69">
        <f>'imported data from Web Calc'!BT179</f>
        <v>0.0455827950366778</v>
      </c>
      <c r="BZ170" s="69">
        <f>'imported data from Web Calc'!BU179</f>
        <v>0.034910632706662</v>
      </c>
      <c r="CA170" s="69">
        <f>'imported data from Web Calc'!BV179</f>
        <v>0.0047029867894985</v>
      </c>
      <c r="CB170" s="69">
        <f>'imported data from Web Calc'!BW179</f>
        <v>0.0520946228990603</v>
      </c>
      <c r="CC170" s="69">
        <f>'imported data from Web Calc'!BX179</f>
        <v>0.0701830336279007</v>
      </c>
      <c r="CD170" s="69">
        <f>'imported data from Web Calc'!BY179</f>
        <v>0.0047029867894985</v>
      </c>
      <c r="CE170" s="69">
        <f>'imported data from Web Calc'!BZ179</f>
        <v>0.0090442053644202</v>
      </c>
      <c r="CF170" s="69">
        <f>'imported data from Web Calc'!CA179</f>
        <v>0.0356341691358156</v>
      </c>
      <c r="CG170" s="69">
        <f>'imported data from Web Calc'!CC179</f>
        <v>0.0294841094880098</v>
      </c>
      <c r="CH170" s="69">
        <f>'imported data from Web Calc'!CD179</f>
        <v>0.0309311823463171</v>
      </c>
      <c r="CI170" s="69">
        <f>'imported data from Web Calc'!CE179</f>
        <v>0.0104912782227274</v>
      </c>
      <c r="CJ170" s="69">
        <f>'imported data from Web Calc'!CF179</f>
        <v>0.0180884107288404</v>
      </c>
      <c r="CK170" s="69">
        <f>'imported data from Web Calc'!CG179</f>
        <v>0.0309311823463171</v>
      </c>
      <c r="CL170" s="69">
        <f>'imported data from Web Calc'!CH179</f>
        <v>0.00596917554051733</v>
      </c>
      <c r="CM170" s="69">
        <f>'imported data from Web Calc'!CI179</f>
        <v>0.00994862590086222</v>
      </c>
      <c r="CN170" s="69">
        <f>'imported data from Web Calc'!CJ179</f>
        <v>0.00108530464373042</v>
      </c>
      <c r="CO170" s="69">
        <f>'imported data from Web Calc'!CK179</f>
        <v>0.144164633508858</v>
      </c>
      <c r="CP170" s="69">
        <f>'imported data from Web Calc'!CL179</f>
        <v>0.0728962952372268</v>
      </c>
      <c r="CQ170" s="69">
        <f>'imported data from Web Calc'!CM179</f>
        <v>0.0350915168139504</v>
      </c>
      <c r="CR170" s="69">
        <f>'imported data from Web Calc'!CO179</f>
        <v>0.0269517319859722</v>
      </c>
      <c r="CS170" s="69">
        <f>'imported data from Web Calc'!CP179</f>
        <v>0.0104912782227274</v>
      </c>
      <c r="CT170" s="69">
        <f>'imported data from Web Calc'!CQ179</f>
        <v>0.0643947421946718</v>
      </c>
      <c r="CU170" s="69">
        <f>'imported data from Web Calc'!CR179</f>
        <v>0.00958685768628541</v>
      </c>
      <c r="CV170" s="69">
        <f>'imported data from Web Calc'!CS179</f>
        <v>0.0515519705771951</v>
      </c>
      <c r="CW170" s="69">
        <f>'imported data from Web Calc'!CT179</f>
        <v>0.0683741925550167</v>
      </c>
      <c r="CX170" s="69">
        <f>'imported data from Web Calc'!CU179</f>
        <v>0.183416484790442</v>
      </c>
      <c r="CY170" s="69">
        <f>'imported data from Web Calc'!CV179</f>
        <v>0.0459445632512546</v>
      </c>
      <c r="CZ170" s="69">
        <f>'imported data from Web Calc'!CW179</f>
        <v>0.0236958180547809</v>
      </c>
      <c r="DA170" s="69">
        <f>'imported data from Web Calc'!CX179</f>
        <v>0.00307502982390287</v>
      </c>
      <c r="DB170" s="69">
        <f>'imported data from Web Calc'!CY179</f>
        <v>0.0361768214576808</v>
      </c>
      <c r="DC170" s="69">
        <f>'imported data from Web Calc'!DA179</f>
        <v>0.0785037025631673</v>
      </c>
      <c r="DD170" s="69">
        <f>'imported data from Web Calc'!DB179</f>
        <v>0.0204399041235896</v>
      </c>
      <c r="DE170" s="69">
        <f>'imported data from Web Calc'!DC179</f>
        <v>0.0047029867894985</v>
      </c>
      <c r="DF170" s="69">
        <f>'imported data from Web Calc'!DD179</f>
        <v>0.00723536429153616</v>
      </c>
      <c r="DG170" s="69">
        <f>'imported data from Web Calc'!DE179</f>
        <v>0.0499240136115995</v>
      </c>
      <c r="DH170" s="69">
        <f>'imported data from Web Calc'!DF179</f>
        <v>0.0345488644920852</v>
      </c>
      <c r="DI170" s="81"/>
      <c r="DJ170" s="66">
        <f t="shared" si="156"/>
        <v>0.0425077652127749</v>
      </c>
      <c r="DK170" s="66">
        <f t="shared" si="164"/>
        <v>0.0421459969981981</v>
      </c>
      <c r="DL170" s="66">
        <f t="shared" si="164"/>
        <v>0.0396136194961605</v>
      </c>
      <c r="DM170" s="66">
        <f t="shared" si="164"/>
        <v>0.0396136194961605</v>
      </c>
      <c r="DN170" s="66">
        <f t="shared" si="162"/>
        <v>0.255951011813092</v>
      </c>
      <c r="DO170" s="66">
        <f t="shared" si="162"/>
        <v>0.116489365093732</v>
      </c>
      <c r="DP170" s="66">
        <f t="shared" si="162"/>
        <v>0.0162795696559564</v>
      </c>
      <c r="DQ170" s="66">
        <f t="shared" si="162"/>
        <v>0.00416033446763329</v>
      </c>
      <c r="DR170" s="66">
        <f t="shared" si="162"/>
        <v>0.045221026822101</v>
      </c>
      <c r="DS170" s="66">
        <f t="shared" si="162"/>
        <v>0.0227913975183389</v>
      </c>
      <c r="DT170" s="66">
        <f t="shared" si="162"/>
        <v>0.0567976096885588</v>
      </c>
      <c r="DU170" s="66">
        <f t="shared" si="162"/>
        <v>0.100571563652353</v>
      </c>
      <c r="DV170" s="66">
        <f t="shared" si="162"/>
        <v>0.00180884107288404</v>
      </c>
      <c r="DW170" s="66">
        <f t="shared" si="162"/>
        <v>0.0124810034028999</v>
      </c>
      <c r="DX170" s="66">
        <f t="shared" si="162"/>
        <v>0.0394327353888721</v>
      </c>
      <c r="DY170" s="66">
        <f t="shared" si="162"/>
        <v>0.0372621261014112</v>
      </c>
      <c r="DZ170" s="66">
        <f t="shared" si="162"/>
        <v>0.0130236557247651</v>
      </c>
      <c r="EA170" s="66">
        <f t="shared" si="162"/>
        <v>0.0231531657329157</v>
      </c>
      <c r="EB170" s="66">
        <f t="shared" si="162"/>
        <v>0.0157369173340911</v>
      </c>
      <c r="EC170" s="66">
        <f t="shared" si="162"/>
        <v>0.0902611695369136</v>
      </c>
      <c r="ED170" s="66">
        <f t="shared" si="162"/>
        <v>0.0676506561258631</v>
      </c>
      <c r="EE170" s="66">
        <f t="shared" si="162"/>
        <v>0.0175457584069752</v>
      </c>
      <c r="EF170" s="66">
        <f t="shared" si="162"/>
        <v>0.245278849483076</v>
      </c>
      <c r="EG170" s="66">
        <f t="shared" si="162"/>
        <v>0.00850155304255498</v>
      </c>
      <c r="EH170" s="66">
        <f t="shared" si="162"/>
        <v>0.037623894315988</v>
      </c>
      <c r="EI170" s="66">
        <f t="shared" si="162"/>
        <v>0.0345488644920851</v>
      </c>
      <c r="EJ170" s="66">
        <f t="shared" si="162"/>
        <v>0.0175457584069752</v>
      </c>
      <c r="EK170" s="66">
        <f t="shared" si="162"/>
        <v>0.0285796889515678</v>
      </c>
      <c r="EL170" s="66">
        <f t="shared" si="162"/>
        <v>0.01700310608511</v>
      </c>
      <c r="EM170" s="66">
        <f t="shared" si="162"/>
        <v>0.156464752804469</v>
      </c>
      <c r="EN170" s="66">
        <f t="shared" si="162"/>
        <v>0.00741624839882456</v>
      </c>
      <c r="EO170" s="66">
        <f t="shared" si="162"/>
        <v>0.0202590200163012</v>
      </c>
      <c r="EP170" s="66">
        <f t="shared" si="162"/>
        <v>0.0535416957573676</v>
      </c>
      <c r="EQ170" s="66">
        <f t="shared" si="162"/>
        <v>0.00832066893526658</v>
      </c>
      <c r="ER170" s="66">
        <f t="shared" si="162"/>
        <v>0.0312929505608939</v>
      </c>
      <c r="ES170" s="66">
        <f t="shared" si="162"/>
        <v>0.00397945036034489</v>
      </c>
      <c r="ET170" s="66">
        <f t="shared" si="162"/>
        <v>0.0388900830670069</v>
      </c>
      <c r="EU170" s="66">
        <f t="shared" si="162"/>
        <v>0.0043412185749217</v>
      </c>
      <c r="EV170" s="66">
        <f t="shared" si="162"/>
        <v>0.0236958180547809</v>
      </c>
      <c r="EW170" s="66">
        <f t="shared" si="162"/>
        <v>0.0497431295043111</v>
      </c>
      <c r="EX170" s="66">
        <f t="shared" si="162"/>
        <v>0.0615005964780573</v>
      </c>
      <c r="EY170" s="66">
        <f t="shared" si="162"/>
        <v>0.0159178014413795</v>
      </c>
      <c r="EZ170" s="66">
        <f t="shared" si="162"/>
        <v>0.0665653514821327</v>
      </c>
      <c r="FA170" s="66">
        <f t="shared" si="162"/>
        <v>0.0482960566460039</v>
      </c>
      <c r="FB170" s="66">
        <f t="shared" si="162"/>
        <v>0.123905613492557</v>
      </c>
      <c r="FC170" s="66">
        <f t="shared" si="162"/>
        <v>0.0104912782227274</v>
      </c>
      <c r="FD170" s="66">
        <f t="shared" si="162"/>
        <v>0.128789484389344</v>
      </c>
      <c r="FE170" s="66">
        <f t="shared" si="162"/>
        <v>0.0359959373503924</v>
      </c>
      <c r="FF170" s="66">
        <f t="shared" si="162"/>
        <v>0.00669271196967095</v>
      </c>
      <c r="FG170" s="66">
        <f t="shared" si="162"/>
        <v>0.0417842287836213</v>
      </c>
      <c r="FH170" s="66">
        <f t="shared" si="162"/>
        <v>0.0350915168139504</v>
      </c>
      <c r="FI170" s="66">
        <f t="shared" si="162"/>
        <v>0.00108530464373042</v>
      </c>
      <c r="FJ170" s="66">
        <f t="shared" si="162"/>
        <v>0.0663844673748443</v>
      </c>
      <c r="FK170" s="66">
        <f t="shared" si="162"/>
        <v>0.0593299871905965</v>
      </c>
      <c r="FL170" s="66">
        <f t="shared" si="162"/>
        <v>0.0233340498402041</v>
      </c>
      <c r="FM170" s="66">
        <f t="shared" si="162"/>
        <v>0.026409079664107</v>
      </c>
      <c r="FN170" s="66">
        <f t="shared" si="162"/>
        <v>0.00361768214576808</v>
      </c>
      <c r="FO170" s="66">
        <f t="shared" si="162"/>
        <v>0.0202590200163012</v>
      </c>
      <c r="FP170" s="66">
        <f t="shared" si="162"/>
        <v>0.0388900830670069</v>
      </c>
      <c r="FQ170" s="66">
        <f t="shared" si="162"/>
        <v>0.0289414571661446</v>
      </c>
      <c r="FR170" s="66">
        <f t="shared" si="162"/>
        <v>0.0455827950366778</v>
      </c>
      <c r="FS170" s="66">
        <f t="shared" si="162"/>
        <v>0.137652805646475</v>
      </c>
      <c r="FT170" s="66">
        <f t="shared" si="162"/>
        <v>0.0454019109293894</v>
      </c>
      <c r="FU170" s="66">
        <f t="shared" si="162"/>
        <v>0.0347297485993736</v>
      </c>
      <c r="FV170" s="66">
        <f t="shared" si="159"/>
        <v>0.0045221026822101</v>
      </c>
      <c r="FW170" s="66">
        <f t="shared" si="163"/>
        <v>0.0519137387917719</v>
      </c>
      <c r="FX170" s="66">
        <f t="shared" si="163"/>
        <v>0.0700021495206123</v>
      </c>
      <c r="FY170" s="66">
        <f t="shared" si="163"/>
        <v>0.0045221026822101</v>
      </c>
      <c r="FZ170" s="66">
        <f t="shared" si="163"/>
        <v>0.00886332125713179</v>
      </c>
      <c r="GA170" s="66">
        <f t="shared" si="163"/>
        <v>0.0354532850285272</v>
      </c>
      <c r="GB170" s="66">
        <f t="shared" si="163"/>
        <v>0.0293032253807214</v>
      </c>
      <c r="GC170" s="66">
        <f t="shared" si="163"/>
        <v>0.0307502982390287</v>
      </c>
      <c r="GD170" s="66">
        <f t="shared" si="163"/>
        <v>0.010310394115439</v>
      </c>
      <c r="GE170" s="66">
        <f t="shared" si="163"/>
        <v>0.017907526621552</v>
      </c>
      <c r="GF170" s="66">
        <f t="shared" si="163"/>
        <v>0.0307502982390287</v>
      </c>
      <c r="GG170" s="66">
        <f t="shared" si="163"/>
        <v>0.00578829143322893</v>
      </c>
      <c r="GH170" s="66">
        <f t="shared" si="163"/>
        <v>0.00976774179357381</v>
      </c>
      <c r="GI170" s="66">
        <f t="shared" si="163"/>
        <v>0.00090442053644202</v>
      </c>
      <c r="GJ170" s="66">
        <f t="shared" si="163"/>
        <v>0.14398374940157</v>
      </c>
      <c r="GK170" s="66">
        <f t="shared" si="163"/>
        <v>0.0727154111299384</v>
      </c>
      <c r="GL170" s="66">
        <f t="shared" si="163"/>
        <v>0.034910632706662</v>
      </c>
      <c r="GM170" s="66">
        <f t="shared" si="163"/>
        <v>0.0267708478786838</v>
      </c>
      <c r="GN170" s="66">
        <f t="shared" si="161"/>
        <v>0.010310394115439</v>
      </c>
      <c r="GO170" s="66">
        <f t="shared" si="161"/>
        <v>0.0642138580873834</v>
      </c>
      <c r="GP170" s="66">
        <f t="shared" si="161"/>
        <v>0.009405973578997</v>
      </c>
      <c r="GQ170" s="66">
        <f t="shared" si="161"/>
        <v>0.0513710864699067</v>
      </c>
      <c r="GR170" s="66">
        <f t="shared" si="161"/>
        <v>0.0681933084477283</v>
      </c>
      <c r="GS170" s="66">
        <f t="shared" si="161"/>
        <v>0.183235600683153</v>
      </c>
      <c r="GT170" s="66">
        <f t="shared" si="161"/>
        <v>0.0457636791439662</v>
      </c>
      <c r="GU170" s="66">
        <f t="shared" si="161"/>
        <v>0.0235149339474925</v>
      </c>
      <c r="GV170" s="66">
        <f t="shared" si="161"/>
        <v>0.00289414571661446</v>
      </c>
      <c r="GW170" s="66">
        <f t="shared" si="161"/>
        <v>0.0359959373503924</v>
      </c>
      <c r="GX170" s="66">
        <f t="shared" si="161"/>
        <v>0.0783228184558789</v>
      </c>
      <c r="GY170" s="66">
        <f t="shared" si="161"/>
        <v>0.0202590200163012</v>
      </c>
      <c r="GZ170" s="66">
        <f t="shared" si="161"/>
        <v>0.0045221026822101</v>
      </c>
      <c r="HA170" s="66">
        <f t="shared" si="161"/>
        <v>0.00705448018424775</v>
      </c>
      <c r="HB170" s="66">
        <f t="shared" si="161"/>
        <v>0.0497431295043111</v>
      </c>
      <c r="HC170" s="66">
        <f t="shared" si="161"/>
        <v>0.0343679803847967</v>
      </c>
      <c r="HD170" s="66"/>
    </row>
    <row r="171" spans="1:212">
      <c r="A171" s="74" t="s">
        <v>532</v>
      </c>
      <c r="B171" s="75"/>
      <c r="C171" s="74" t="s">
        <v>532</v>
      </c>
      <c r="D171" s="82">
        <f t="shared" ref="D171:M171" si="165">D159+D160+D161+D162+D163+D164+D165+D166+D167+D168+D169+D170</f>
        <v>0.00343679803847967</v>
      </c>
      <c r="E171" s="82">
        <f t="shared" si="165"/>
        <v>0.00506475500407531</v>
      </c>
      <c r="F171" s="82">
        <f t="shared" si="165"/>
        <v>0.0047029867894985</v>
      </c>
      <c r="G171" s="82">
        <f t="shared" si="165"/>
        <v>0.00271326160932606</v>
      </c>
      <c r="H171" s="82">
        <f t="shared" si="165"/>
        <v>0.00596917554051733</v>
      </c>
      <c r="I171" s="82">
        <f t="shared" si="165"/>
        <v>0.00253237750203766</v>
      </c>
      <c r="J171" s="82">
        <f t="shared" si="165"/>
        <v>0.00235149339474925</v>
      </c>
      <c r="K171" s="82">
        <f t="shared" si="165"/>
        <v>0.00397945036034489</v>
      </c>
      <c r="L171" s="82">
        <f t="shared" si="165"/>
        <v>0.00144707285830723</v>
      </c>
      <c r="M171" s="82">
        <f t="shared" si="165"/>
        <v>0.00198972518017244</v>
      </c>
      <c r="N171" s="78">
        <f t="shared" si="136"/>
        <v>0.00341870962775083</v>
      </c>
      <c r="O171" s="82">
        <f>O159+O160+O161+O162+O163+O164+O165+O166+O167+O168+O169+O170</f>
        <v>0.745242522028224</v>
      </c>
      <c r="P171" s="82">
        <f t="shared" ref="P171:BU171" si="166">P159+P160+P161+P162+P163+P164+P165+P166+P167+P168+P169+P170</f>
        <v>0.763511816864353</v>
      </c>
      <c r="Q171" s="82">
        <f t="shared" si="166"/>
        <v>0.734932127912785</v>
      </c>
      <c r="R171" s="82">
        <f t="shared" si="166"/>
        <v>0.775088399730811</v>
      </c>
      <c r="S171" s="82">
        <f t="shared" si="166"/>
        <v>3.97637533052098</v>
      </c>
      <c r="T171" s="82">
        <f t="shared" si="166"/>
        <v>1.91520092796962</v>
      </c>
      <c r="U171" s="82">
        <f t="shared" si="166"/>
        <v>0.320526638115052</v>
      </c>
      <c r="V171" s="82">
        <f t="shared" si="166"/>
        <v>0.130417441354939</v>
      </c>
      <c r="W171" s="82">
        <f t="shared" si="166"/>
        <v>1.09452973320213</v>
      </c>
      <c r="X171" s="82">
        <f t="shared" si="166"/>
        <v>0.549887686156748</v>
      </c>
      <c r="Y171" s="82">
        <f t="shared" si="166"/>
        <v>1.3602484868088</v>
      </c>
      <c r="Z171" s="82">
        <f t="shared" si="166"/>
        <v>2.01957105787503</v>
      </c>
      <c r="AA171" s="82">
        <f t="shared" si="166"/>
        <v>0.0539034639719444</v>
      </c>
      <c r="AB171" s="82">
        <f t="shared" si="166"/>
        <v>0.267346710572261</v>
      </c>
      <c r="AC171" s="82">
        <f t="shared" si="166"/>
        <v>0.718652558256829</v>
      </c>
      <c r="AD171" s="82">
        <f t="shared" si="166"/>
        <v>0.525287447565525</v>
      </c>
      <c r="AE171" s="82">
        <f t="shared" si="166"/>
        <v>0.201504895519282</v>
      </c>
      <c r="AF171" s="82">
        <f t="shared" si="166"/>
        <v>0.64937394516537</v>
      </c>
      <c r="AG171" s="82">
        <f t="shared" si="166"/>
        <v>0.384559612095147</v>
      </c>
      <c r="AH171" s="82">
        <f t="shared" si="166"/>
        <v>2.06714357809188</v>
      </c>
      <c r="AI171" s="82">
        <f t="shared" si="166"/>
        <v>1.15603032968019</v>
      </c>
      <c r="AJ171" s="82">
        <f t="shared" si="166"/>
        <v>0.320526638115052</v>
      </c>
      <c r="AK171" s="82">
        <f t="shared" si="166"/>
        <v>3.6952814277948</v>
      </c>
      <c r="AL171" s="82">
        <f t="shared" si="166"/>
        <v>0.169307524421946</v>
      </c>
      <c r="AM171" s="82">
        <f t="shared" si="166"/>
        <v>0.941863546650719</v>
      </c>
      <c r="AN171" s="82">
        <f t="shared" si="166"/>
        <v>0.69025375341255</v>
      </c>
      <c r="AO171" s="82">
        <f t="shared" si="166"/>
        <v>0.473011940559176</v>
      </c>
      <c r="AP171" s="82">
        <f t="shared" si="166"/>
        <v>0.701830336279007</v>
      </c>
      <c r="AQ171" s="82">
        <f t="shared" si="166"/>
        <v>0.380037509412937</v>
      </c>
      <c r="AR171" s="82">
        <f t="shared" si="166"/>
        <v>2.7344250498788</v>
      </c>
      <c r="AS171" s="82">
        <f t="shared" si="166"/>
        <v>0.177266425142636</v>
      </c>
      <c r="AT171" s="82">
        <f t="shared" si="166"/>
        <v>0.294298442558233</v>
      </c>
      <c r="AU171" s="82">
        <f t="shared" si="166"/>
        <v>0.649193061058082</v>
      </c>
      <c r="AV171" s="82">
        <f t="shared" si="166"/>
        <v>0.203675504806743</v>
      </c>
      <c r="AW171" s="82">
        <f t="shared" si="166"/>
        <v>0.606866179952595</v>
      </c>
      <c r="AX171" s="82">
        <f t="shared" si="166"/>
        <v>0.0870052556057223</v>
      </c>
      <c r="AY171" s="82">
        <f t="shared" si="166"/>
        <v>0.697489117704086</v>
      </c>
      <c r="AZ171" s="82">
        <f t="shared" si="166"/>
        <v>0.129513020818497</v>
      </c>
      <c r="BA171" s="82">
        <f t="shared" si="166"/>
        <v>0.347478370101024</v>
      </c>
      <c r="BB171" s="82">
        <f t="shared" si="166"/>
        <v>0.666015283035903</v>
      </c>
      <c r="BC171" s="82">
        <f t="shared" si="166"/>
        <v>0.917805960381362</v>
      </c>
      <c r="BD171" s="82">
        <f t="shared" si="166"/>
        <v>0.234968455367637</v>
      </c>
      <c r="BE171" s="82">
        <f t="shared" si="166"/>
        <v>1.51580881907683</v>
      </c>
      <c r="BF171" s="82">
        <f t="shared" si="166"/>
        <v>1.1402934123461</v>
      </c>
      <c r="BG171" s="82">
        <f t="shared" si="166"/>
        <v>2.89143245500514</v>
      </c>
      <c r="BH171" s="82">
        <f t="shared" si="166"/>
        <v>0.334816482590836</v>
      </c>
      <c r="BI171" s="82">
        <f t="shared" si="166"/>
        <v>2.62444751264745</v>
      </c>
      <c r="BJ171" s="82">
        <f t="shared" si="166"/>
        <v>0.696584697167644</v>
      </c>
      <c r="BK171" s="82">
        <f t="shared" si="166"/>
        <v>0.143621981186993</v>
      </c>
      <c r="BL171" s="82">
        <f t="shared" si="166"/>
        <v>0.664749094284885</v>
      </c>
      <c r="BM171" s="82">
        <f t="shared" si="166"/>
        <v>0.465414808053063</v>
      </c>
      <c r="BN171" s="82">
        <f t="shared" si="166"/>
        <v>0.0238767021620693</v>
      </c>
      <c r="BO171" s="82">
        <f t="shared" si="166"/>
        <v>1.48451586851593</v>
      </c>
      <c r="BP171" s="82">
        <f t="shared" si="166"/>
        <v>1.2573254297617</v>
      </c>
      <c r="BQ171" s="82">
        <f t="shared" si="166"/>
        <v>0.500868093081591</v>
      </c>
      <c r="BR171" s="82">
        <f t="shared" si="166"/>
        <v>0.475544318061214</v>
      </c>
      <c r="BS171" s="82">
        <f t="shared" si="166"/>
        <v>0.0607770600489037</v>
      </c>
      <c r="BT171" s="82">
        <f t="shared" si="166"/>
        <v>0.334092946161682</v>
      </c>
      <c r="BU171" s="82">
        <f t="shared" si="166"/>
        <v>0.720099631115136</v>
      </c>
      <c r="BV171" s="82">
        <f t="shared" ref="BV171:DH171" si="167">BV159+BV160+BV161+BV162+BV163+BV164+BV165+BV166+BV167+BV168+BV169+BV170</f>
        <v>0.39324204924499</v>
      </c>
      <c r="BW171" s="82">
        <f t="shared" si="167"/>
        <v>0.995405242408087</v>
      </c>
      <c r="BX171" s="82">
        <f t="shared" si="167"/>
        <v>3.10994045660953</v>
      </c>
      <c r="BY171" s="82">
        <f t="shared" si="167"/>
        <v>0.812531409939511</v>
      </c>
      <c r="BZ171" s="82">
        <f t="shared" si="167"/>
        <v>0.87493642695401</v>
      </c>
      <c r="CA171" s="82">
        <f t="shared" si="167"/>
        <v>0.10310394115439</v>
      </c>
      <c r="CB171" s="82">
        <f t="shared" si="167"/>
        <v>0.976050642928228</v>
      </c>
      <c r="CC171" s="82">
        <f t="shared" si="167"/>
        <v>1.0263364247544</v>
      </c>
      <c r="CD171" s="82">
        <f t="shared" si="167"/>
        <v>0.081940500601647</v>
      </c>
      <c r="CE171" s="82">
        <f t="shared" si="167"/>
        <v>0.135482196359015</v>
      </c>
      <c r="CF171" s="82">
        <f t="shared" si="167"/>
        <v>0.709065700570544</v>
      </c>
      <c r="CG171" s="82">
        <f t="shared" si="167"/>
        <v>0.460711821263565</v>
      </c>
      <c r="CH171" s="82">
        <f t="shared" si="167"/>
        <v>0.408978966579081</v>
      </c>
      <c r="CI171" s="82">
        <f t="shared" si="167"/>
        <v>0.172744322460426</v>
      </c>
      <c r="CJ171" s="82">
        <f t="shared" si="167"/>
        <v>0.417480519621636</v>
      </c>
      <c r="CK171" s="82">
        <f t="shared" si="167"/>
        <v>0.807828423150012</v>
      </c>
      <c r="CL171" s="82">
        <f t="shared" si="167"/>
        <v>0.102923057047102</v>
      </c>
      <c r="CM171" s="82">
        <f t="shared" si="167"/>
        <v>0.194812183549611</v>
      </c>
      <c r="CN171" s="82">
        <f t="shared" si="167"/>
        <v>0.0340062121702199</v>
      </c>
      <c r="CO171" s="82">
        <f t="shared" si="167"/>
        <v>2.50253162433507</v>
      </c>
      <c r="CP171" s="82">
        <f t="shared" si="167"/>
        <v>1.15910535950409</v>
      </c>
      <c r="CQ171" s="82">
        <f t="shared" si="167"/>
        <v>0.683561041442879</v>
      </c>
      <c r="CR171" s="82">
        <f t="shared" si="167"/>
        <v>0.450039658933549</v>
      </c>
      <c r="CS171" s="82">
        <f t="shared" si="167"/>
        <v>0.33318852562524</v>
      </c>
      <c r="CT171" s="82">
        <f t="shared" si="167"/>
        <v>1.45702148420809</v>
      </c>
      <c r="CU171" s="82">
        <f t="shared" si="167"/>
        <v>0.162433928344987</v>
      </c>
      <c r="CV171" s="82">
        <f t="shared" si="167"/>
        <v>0.804210741004244</v>
      </c>
      <c r="CW171" s="82">
        <f t="shared" si="167"/>
        <v>1.72328289013662</v>
      </c>
      <c r="CX171" s="82">
        <f t="shared" si="167"/>
        <v>3.84215932291299</v>
      </c>
      <c r="CY171" s="82">
        <f t="shared" si="167"/>
        <v>1.00752447759641</v>
      </c>
      <c r="CZ171" s="82">
        <f t="shared" si="167"/>
        <v>0.264995217177512</v>
      </c>
      <c r="DA171" s="82">
        <f t="shared" si="167"/>
        <v>0.0596917554051733</v>
      </c>
      <c r="DB171" s="82">
        <f t="shared" si="167"/>
        <v>0.670718269825402</v>
      </c>
      <c r="DC171" s="82">
        <f t="shared" si="167"/>
        <v>1.37363391074814</v>
      </c>
      <c r="DD171" s="82">
        <f t="shared" si="167"/>
        <v>0.483322334674615</v>
      </c>
      <c r="DE171" s="82">
        <f t="shared" si="167"/>
        <v>0.122277656526961</v>
      </c>
      <c r="DF171" s="82">
        <f t="shared" si="167"/>
        <v>0.0956876927555657</v>
      </c>
      <c r="DG171" s="82">
        <f t="shared" si="167"/>
        <v>0.723717313260904</v>
      </c>
      <c r="DH171" s="82">
        <f t="shared" si="167"/>
        <v>0.671803574469132</v>
      </c>
      <c r="DI171" s="83"/>
      <c r="DJ171" s="82">
        <f t="shared" ref="DJ171" si="168">SUM(DJ159:DJ170)</f>
        <v>0.741841900811202</v>
      </c>
      <c r="DK171" s="82">
        <f t="shared" ref="DK171:FV171" si="169">SUM(DK159:DK170)</f>
        <v>0.760111195647331</v>
      </c>
      <c r="DL171" s="82">
        <f t="shared" si="169"/>
        <v>0.731531506695763</v>
      </c>
      <c r="DM171" s="82">
        <f t="shared" si="169"/>
        <v>0.771687778513789</v>
      </c>
      <c r="DN171" s="82">
        <f t="shared" si="169"/>
        <v>3.97297470930396</v>
      </c>
      <c r="DO171" s="82">
        <f t="shared" si="169"/>
        <v>1.9118003067526</v>
      </c>
      <c r="DP171" s="82">
        <f t="shared" si="169"/>
        <v>0.317107928487301</v>
      </c>
      <c r="DQ171" s="82">
        <f t="shared" si="169"/>
        <v>0.127016820137917</v>
      </c>
      <c r="DR171" s="82">
        <f t="shared" si="169"/>
        <v>1.09112911198511</v>
      </c>
      <c r="DS171" s="82">
        <f t="shared" si="169"/>
        <v>0.546487064939726</v>
      </c>
      <c r="DT171" s="82">
        <f t="shared" si="169"/>
        <v>1.35684786559178</v>
      </c>
      <c r="DU171" s="82">
        <f t="shared" si="169"/>
        <v>2.01615234824728</v>
      </c>
      <c r="DV171" s="82">
        <f t="shared" si="169"/>
        <v>0.0505028427549224</v>
      </c>
      <c r="DW171" s="82">
        <f t="shared" si="169"/>
        <v>0.263946089355239</v>
      </c>
      <c r="DX171" s="82">
        <f t="shared" si="169"/>
        <v>0.715233848629078</v>
      </c>
      <c r="DY171" s="82">
        <f t="shared" si="169"/>
        <v>0.521886826348503</v>
      </c>
      <c r="DZ171" s="82">
        <f t="shared" si="169"/>
        <v>0.19810427430226</v>
      </c>
      <c r="EA171" s="82">
        <f t="shared" si="169"/>
        <v>0.645955235537619</v>
      </c>
      <c r="EB171" s="82">
        <f t="shared" si="169"/>
        <v>0.381158990878125</v>
      </c>
      <c r="EC171" s="82">
        <f t="shared" si="169"/>
        <v>2.06374295687486</v>
      </c>
      <c r="ED171" s="82">
        <f t="shared" si="169"/>
        <v>1.15262970846317</v>
      </c>
      <c r="EE171" s="82">
        <f t="shared" si="169"/>
        <v>0.31712601689803</v>
      </c>
      <c r="EF171" s="82">
        <f t="shared" si="169"/>
        <v>3.69188080657778</v>
      </c>
      <c r="EG171" s="82">
        <f t="shared" si="169"/>
        <v>0.165906903204924</v>
      </c>
      <c r="EH171" s="82">
        <f t="shared" si="169"/>
        <v>0.938462925433697</v>
      </c>
      <c r="EI171" s="82">
        <f t="shared" si="169"/>
        <v>0.686853132195528</v>
      </c>
      <c r="EJ171" s="82">
        <f t="shared" si="169"/>
        <v>0.469611319342154</v>
      </c>
      <c r="EK171" s="82">
        <f t="shared" si="169"/>
        <v>0.698429715061985</v>
      </c>
      <c r="EL171" s="82">
        <f t="shared" si="169"/>
        <v>0.376636888195915</v>
      </c>
      <c r="EM171" s="82">
        <f t="shared" si="169"/>
        <v>2.73100634025105</v>
      </c>
      <c r="EN171" s="82">
        <f t="shared" si="169"/>
        <v>0.173847715514885</v>
      </c>
      <c r="EO171" s="82">
        <f t="shared" si="169"/>
        <v>0.290897821341211</v>
      </c>
      <c r="EP171" s="82">
        <f t="shared" si="169"/>
        <v>0.64579243984106</v>
      </c>
      <c r="EQ171" s="82">
        <f t="shared" si="169"/>
        <v>0.200274883589721</v>
      </c>
      <c r="ER171" s="82">
        <f t="shared" si="169"/>
        <v>0.603465558735573</v>
      </c>
      <c r="ES171" s="82">
        <f t="shared" si="169"/>
        <v>0.0836046343887003</v>
      </c>
      <c r="ET171" s="82">
        <f t="shared" si="169"/>
        <v>0.694088496487064</v>
      </c>
      <c r="EU171" s="82">
        <f t="shared" si="169"/>
        <v>0.126112399601475</v>
      </c>
      <c r="EV171" s="82">
        <f t="shared" si="169"/>
        <v>0.344077748884002</v>
      </c>
      <c r="EW171" s="82">
        <f t="shared" si="169"/>
        <v>0.662614661818881</v>
      </c>
      <c r="EX171" s="82">
        <f t="shared" si="169"/>
        <v>0.91440533916434</v>
      </c>
      <c r="EY171" s="82">
        <f t="shared" si="169"/>
        <v>0.231567834150615</v>
      </c>
      <c r="EZ171" s="82">
        <f t="shared" si="169"/>
        <v>1.5124081978598</v>
      </c>
      <c r="FA171" s="82">
        <f t="shared" si="169"/>
        <v>1.13689279112908</v>
      </c>
      <c r="FB171" s="82">
        <f t="shared" si="169"/>
        <v>2.88801374537739</v>
      </c>
      <c r="FC171" s="82">
        <f t="shared" si="169"/>
        <v>0.331415861373814</v>
      </c>
      <c r="FD171" s="82">
        <f t="shared" si="169"/>
        <v>2.6210288030197</v>
      </c>
      <c r="FE171" s="82">
        <f t="shared" si="169"/>
        <v>0.693184075950622</v>
      </c>
      <c r="FF171" s="82">
        <f t="shared" si="169"/>
        <v>0.140221359969971</v>
      </c>
      <c r="FG171" s="82">
        <f t="shared" si="169"/>
        <v>0.661348473067863</v>
      </c>
      <c r="FH171" s="82">
        <f t="shared" si="169"/>
        <v>0.462014186836041</v>
      </c>
      <c r="FI171" s="82">
        <f t="shared" si="169"/>
        <v>0.020512257766505</v>
      </c>
      <c r="FJ171" s="82">
        <f t="shared" si="169"/>
        <v>1.48111524729891</v>
      </c>
      <c r="FK171" s="82">
        <f t="shared" si="169"/>
        <v>1.25392480854467</v>
      </c>
      <c r="FL171" s="82">
        <f t="shared" si="169"/>
        <v>0.497467471864569</v>
      </c>
      <c r="FM171" s="82">
        <f t="shared" si="169"/>
        <v>0.472143696844192</v>
      </c>
      <c r="FN171" s="82">
        <f t="shared" si="169"/>
        <v>0.0573764388318817</v>
      </c>
      <c r="FO171" s="82">
        <f t="shared" si="169"/>
        <v>0.33069232494466</v>
      </c>
      <c r="FP171" s="82">
        <f t="shared" si="169"/>
        <v>0.716680921487385</v>
      </c>
      <c r="FQ171" s="82">
        <f t="shared" si="169"/>
        <v>0.389841428027968</v>
      </c>
      <c r="FR171" s="82">
        <f t="shared" si="169"/>
        <v>0.992004621191065</v>
      </c>
      <c r="FS171" s="82">
        <f t="shared" si="169"/>
        <v>3.10653983539251</v>
      </c>
      <c r="FT171" s="82">
        <f t="shared" si="169"/>
        <v>0.809130788722489</v>
      </c>
      <c r="FU171" s="82">
        <f t="shared" si="169"/>
        <v>0.871535805736988</v>
      </c>
      <c r="FV171" s="82">
        <f t="shared" si="169"/>
        <v>0.0997033199373683</v>
      </c>
      <c r="FW171" s="82">
        <f t="shared" ref="FW171:HC171" si="170">SUM(FW159:FW170)</f>
        <v>0.972631933300477</v>
      </c>
      <c r="FX171" s="82">
        <f t="shared" si="170"/>
        <v>1.02293580353738</v>
      </c>
      <c r="FY171" s="82">
        <f t="shared" si="170"/>
        <v>0.078539879384625</v>
      </c>
      <c r="FZ171" s="82">
        <f t="shared" si="170"/>
        <v>0.132081575141993</v>
      </c>
      <c r="GA171" s="82">
        <f t="shared" si="170"/>
        <v>0.705646990942793</v>
      </c>
      <c r="GB171" s="82">
        <f t="shared" si="170"/>
        <v>0.457311200046543</v>
      </c>
      <c r="GC171" s="82">
        <f t="shared" si="170"/>
        <v>0.405578345362059</v>
      </c>
      <c r="GD171" s="82">
        <f t="shared" si="170"/>
        <v>0.169343701243404</v>
      </c>
      <c r="GE171" s="82">
        <f t="shared" si="170"/>
        <v>0.414079898404614</v>
      </c>
      <c r="GF171" s="82">
        <f t="shared" si="170"/>
        <v>0.80442780193299</v>
      </c>
      <c r="GG171" s="82">
        <f t="shared" si="170"/>
        <v>0.0995224358300798</v>
      </c>
      <c r="GH171" s="82">
        <f t="shared" si="170"/>
        <v>0.191411562332589</v>
      </c>
      <c r="GI171" s="82">
        <f t="shared" si="170"/>
        <v>0.030605590953198</v>
      </c>
      <c r="GJ171" s="82">
        <f t="shared" si="170"/>
        <v>2.49911291470732</v>
      </c>
      <c r="GK171" s="82">
        <f t="shared" si="170"/>
        <v>1.15570473828707</v>
      </c>
      <c r="GL171" s="82">
        <f t="shared" si="170"/>
        <v>0.680160420225857</v>
      </c>
      <c r="GM171" s="82">
        <f t="shared" si="170"/>
        <v>0.446639037716527</v>
      </c>
      <c r="GN171" s="82">
        <f t="shared" si="170"/>
        <v>0.329769815997489</v>
      </c>
      <c r="GO171" s="82">
        <f t="shared" si="170"/>
        <v>1.45362086299107</v>
      </c>
      <c r="GP171" s="82">
        <f t="shared" si="170"/>
        <v>0.159033307127965</v>
      </c>
      <c r="GQ171" s="82">
        <f t="shared" si="170"/>
        <v>0.800810119787222</v>
      </c>
      <c r="GR171" s="82">
        <f t="shared" si="170"/>
        <v>1.7198822689196</v>
      </c>
      <c r="GS171" s="82">
        <f t="shared" si="170"/>
        <v>3.83874061328524</v>
      </c>
      <c r="GT171" s="82">
        <f t="shared" si="170"/>
        <v>1.00412385637939</v>
      </c>
      <c r="GU171" s="82">
        <f t="shared" si="170"/>
        <v>0.26159459596049</v>
      </c>
      <c r="GV171" s="82">
        <f t="shared" si="170"/>
        <v>0.0562911341881513</v>
      </c>
      <c r="GW171" s="82">
        <f t="shared" si="170"/>
        <v>0.66731764860838</v>
      </c>
      <c r="GX171" s="82">
        <f t="shared" si="170"/>
        <v>1.37023328953112</v>
      </c>
      <c r="GY171" s="82">
        <f t="shared" si="170"/>
        <v>0.479921713457593</v>
      </c>
      <c r="GZ171" s="82">
        <f t="shared" si="170"/>
        <v>0.118877035309939</v>
      </c>
      <c r="HA171" s="82">
        <f t="shared" si="170"/>
        <v>0.0922870715385437</v>
      </c>
      <c r="HB171" s="82">
        <f t="shared" si="170"/>
        <v>0.720316692043882</v>
      </c>
      <c r="HC171" s="82">
        <f t="shared" si="170"/>
        <v>0.66840295325211</v>
      </c>
      <c r="HD171" s="82"/>
    </row>
    <row r="172" spans="1:212">
      <c r="A172" s="84" t="s">
        <v>533</v>
      </c>
      <c r="B172" s="85"/>
      <c r="C172" s="84" t="s">
        <v>533</v>
      </c>
      <c r="D172" s="82">
        <f t="shared" ref="D172:M172" si="171">D21+D38+D52+D58+D65+D71+D92+D116+D131+D158+D171</f>
        <v>0.02227984390501</v>
      </c>
      <c r="E172" s="82">
        <f t="shared" si="171"/>
        <v>0.0201737358397601</v>
      </c>
      <c r="F172" s="82">
        <f t="shared" si="171"/>
        <v>0.0201054487037226</v>
      </c>
      <c r="G172" s="82">
        <f t="shared" si="171"/>
        <v>0.0207108158158284</v>
      </c>
      <c r="H172" s="82">
        <f t="shared" si="171"/>
        <v>0.0234020132888481</v>
      </c>
      <c r="I172" s="82">
        <f t="shared" si="171"/>
        <v>0.0188438146365827</v>
      </c>
      <c r="J172" s="82">
        <f t="shared" si="171"/>
        <v>0.0184313968551724</v>
      </c>
      <c r="K172" s="82">
        <f t="shared" si="171"/>
        <v>0.0240336743371422</v>
      </c>
      <c r="L172" s="82">
        <f t="shared" si="171"/>
        <v>0.0160098552666899</v>
      </c>
      <c r="M172" s="82">
        <f t="shared" si="171"/>
        <v>0.0172813974872563</v>
      </c>
      <c r="N172" s="78">
        <f t="shared" si="136"/>
        <v>0.0201271996136013</v>
      </c>
      <c r="O172" s="82">
        <f>O21+O38+O52+O58+O65+O71+O92+O116+O131+O158+O171</f>
        <v>2.79903850244372</v>
      </c>
      <c r="P172" s="82">
        <f t="shared" ref="P172:BU172" si="172">P21+P38+P52+P58+P65+P71+P92+P116+P131+P158+P171</f>
        <v>2.77915880548112</v>
      </c>
      <c r="Q172" s="82">
        <f t="shared" si="172"/>
        <v>2.72189249591055</v>
      </c>
      <c r="R172" s="82">
        <f t="shared" si="172"/>
        <v>2.7496094815225</v>
      </c>
      <c r="S172" s="82">
        <f t="shared" si="172"/>
        <v>11.6025008662998</v>
      </c>
      <c r="T172" s="82">
        <f t="shared" si="172"/>
        <v>4.58673808773221</v>
      </c>
      <c r="U172" s="82">
        <f t="shared" si="172"/>
        <v>1.63231786877238</v>
      </c>
      <c r="V172" s="82">
        <f t="shared" si="172"/>
        <v>0.727719088308792</v>
      </c>
      <c r="W172" s="82">
        <f t="shared" si="172"/>
        <v>4.7229991527978</v>
      </c>
      <c r="X172" s="82">
        <f t="shared" si="172"/>
        <v>3.48070887327361</v>
      </c>
      <c r="Y172" s="82">
        <f t="shared" si="172"/>
        <v>5.71997559244296</v>
      </c>
      <c r="Z172" s="82">
        <f t="shared" si="172"/>
        <v>5.79991224093776</v>
      </c>
      <c r="AA172" s="82">
        <f t="shared" si="172"/>
        <v>0.371304756825374</v>
      </c>
      <c r="AB172" s="82">
        <f t="shared" si="172"/>
        <v>1.03686025952471</v>
      </c>
      <c r="AC172" s="82">
        <f t="shared" si="172"/>
        <v>2.53399344433185</v>
      </c>
      <c r="AD172" s="82">
        <f t="shared" si="172"/>
        <v>1.51894010963266</v>
      </c>
      <c r="AE172" s="82">
        <f t="shared" si="172"/>
        <v>0.866963363613451</v>
      </c>
      <c r="AF172" s="82">
        <f t="shared" si="172"/>
        <v>1.61679562789074</v>
      </c>
      <c r="AG172" s="82">
        <f t="shared" si="172"/>
        <v>0.780956494384174</v>
      </c>
      <c r="AH172" s="82">
        <f t="shared" si="172"/>
        <v>5.07920197934146</v>
      </c>
      <c r="AI172" s="82">
        <f t="shared" si="172"/>
        <v>2.44741405965662</v>
      </c>
      <c r="AJ172" s="82">
        <f t="shared" si="172"/>
        <v>2.2080948937312</v>
      </c>
      <c r="AK172" s="82">
        <f t="shared" si="172"/>
        <v>7.88311955854958</v>
      </c>
      <c r="AL172" s="82">
        <f t="shared" si="172"/>
        <v>0.907940981891017</v>
      </c>
      <c r="AM172" s="82">
        <f t="shared" si="172"/>
        <v>2.53075650843699</v>
      </c>
      <c r="AN172" s="82">
        <f t="shared" si="172"/>
        <v>2.54235494964138</v>
      </c>
      <c r="AO172" s="82">
        <f t="shared" si="172"/>
        <v>1.78398082123242</v>
      </c>
      <c r="AP172" s="82">
        <f t="shared" si="172"/>
        <v>2.53711724246884</v>
      </c>
      <c r="AQ172" s="82">
        <f t="shared" si="172"/>
        <v>2.48949191031152</v>
      </c>
      <c r="AR172" s="82">
        <f t="shared" si="172"/>
        <v>9.70818973159431</v>
      </c>
      <c r="AS172" s="82">
        <f t="shared" si="172"/>
        <v>1.14330012108615</v>
      </c>
      <c r="AT172" s="82">
        <f t="shared" si="172"/>
        <v>0.958429398739493</v>
      </c>
      <c r="AU172" s="82">
        <f t="shared" si="172"/>
        <v>2.74218151234269</v>
      </c>
      <c r="AV172" s="82">
        <f t="shared" si="172"/>
        <v>1.95138743222396</v>
      </c>
      <c r="AW172" s="82">
        <f t="shared" si="172"/>
        <v>1.13181419021344</v>
      </c>
      <c r="AX172" s="82">
        <f t="shared" si="172"/>
        <v>0.19732934884148</v>
      </c>
      <c r="AY172" s="82">
        <f t="shared" si="172"/>
        <v>2.47578496915198</v>
      </c>
      <c r="AZ172" s="82">
        <f t="shared" si="172"/>
        <v>0.989510268326372</v>
      </c>
      <c r="BA172" s="82">
        <f t="shared" si="172"/>
        <v>0.743384895902973</v>
      </c>
      <c r="BB172" s="82">
        <f t="shared" si="172"/>
        <v>3.46288936420013</v>
      </c>
      <c r="BC172" s="82">
        <f t="shared" si="172"/>
        <v>2.38228063484086</v>
      </c>
      <c r="BD172" s="82">
        <f t="shared" si="172"/>
        <v>2.03042132238742</v>
      </c>
      <c r="BE172" s="82">
        <f t="shared" si="172"/>
        <v>3.28584587633661</v>
      </c>
      <c r="BF172" s="82">
        <f t="shared" si="172"/>
        <v>3.26908960422423</v>
      </c>
      <c r="BG172" s="82">
        <f t="shared" si="172"/>
        <v>7.61902579672644</v>
      </c>
      <c r="BH172" s="82">
        <f t="shared" si="172"/>
        <v>2.6462132727452</v>
      </c>
      <c r="BI172" s="82">
        <f t="shared" si="172"/>
        <v>8.4596854176051</v>
      </c>
      <c r="BJ172" s="82">
        <f t="shared" si="172"/>
        <v>2.54860673045552</v>
      </c>
      <c r="BK172" s="82">
        <f t="shared" si="172"/>
        <v>0.98947363276465</v>
      </c>
      <c r="BL172" s="82">
        <f t="shared" si="172"/>
        <v>2.32715077603963</v>
      </c>
      <c r="BM172" s="82">
        <f t="shared" si="172"/>
        <v>1.03455549159819</v>
      </c>
      <c r="BN172" s="82">
        <f t="shared" si="172"/>
        <v>0.170448298047679</v>
      </c>
      <c r="BO172" s="82">
        <f t="shared" si="172"/>
        <v>2.77070360907925</v>
      </c>
      <c r="BP172" s="82">
        <f t="shared" si="172"/>
        <v>2.2184733843597</v>
      </c>
      <c r="BQ172" s="82">
        <f t="shared" si="172"/>
        <v>3.09660997460466</v>
      </c>
      <c r="BR172" s="82">
        <f t="shared" si="172"/>
        <v>1.10643864448186</v>
      </c>
      <c r="BS172" s="82">
        <f t="shared" si="172"/>
        <v>0.580113219453942</v>
      </c>
      <c r="BT172" s="82">
        <f t="shared" si="172"/>
        <v>1.37759616469441</v>
      </c>
      <c r="BU172" s="82">
        <f t="shared" si="172"/>
        <v>2.57479403562438</v>
      </c>
      <c r="BV172" s="82">
        <f t="shared" ref="BV172:DH172" si="173">BV21+BV38+BV52+BV58+BV65+BV71+BV92+BV116+BV131+BV158+BV171</f>
        <v>2.35564054280398</v>
      </c>
      <c r="BW172" s="82">
        <f t="shared" si="173"/>
        <v>2.4013642499578</v>
      </c>
      <c r="BX172" s="82">
        <f t="shared" si="173"/>
        <v>6.60926739566412</v>
      </c>
      <c r="BY172" s="82">
        <f t="shared" si="173"/>
        <v>5.48288582002221</v>
      </c>
      <c r="BZ172" s="82">
        <f t="shared" si="173"/>
        <v>3.11127086417107</v>
      </c>
      <c r="CA172" s="82">
        <f t="shared" si="173"/>
        <v>1.70670374097218</v>
      </c>
      <c r="CB172" s="82">
        <f t="shared" si="173"/>
        <v>3.51202531651015</v>
      </c>
      <c r="CC172" s="82">
        <f t="shared" si="173"/>
        <v>5.91857521085767</v>
      </c>
      <c r="CD172" s="82">
        <f t="shared" si="173"/>
        <v>0.830777163368983</v>
      </c>
      <c r="CE172" s="82">
        <f t="shared" si="173"/>
        <v>0.703741149284978</v>
      </c>
      <c r="CF172" s="82">
        <f t="shared" si="173"/>
        <v>2.56771432347097</v>
      </c>
      <c r="CG172" s="82">
        <f t="shared" si="173"/>
        <v>6.75099239679007</v>
      </c>
      <c r="CH172" s="82">
        <f t="shared" si="173"/>
        <v>1.1541172823213</v>
      </c>
      <c r="CI172" s="82">
        <f t="shared" si="173"/>
        <v>1.23000744401307</v>
      </c>
      <c r="CJ172" s="82">
        <f t="shared" si="173"/>
        <v>0.873276161121023</v>
      </c>
      <c r="CK172" s="82">
        <f t="shared" si="173"/>
        <v>2.03963322370455</v>
      </c>
      <c r="CL172" s="82">
        <f t="shared" si="173"/>
        <v>0.795953604528642</v>
      </c>
      <c r="CM172" s="82">
        <f t="shared" si="173"/>
        <v>0.553423387293263</v>
      </c>
      <c r="CN172" s="82">
        <f t="shared" si="173"/>
        <v>0.261068623481242</v>
      </c>
      <c r="CO172" s="82">
        <f t="shared" si="173"/>
        <v>11.8625388772767</v>
      </c>
      <c r="CP172" s="82">
        <f t="shared" si="173"/>
        <v>6.26379530655554</v>
      </c>
      <c r="CQ172" s="82">
        <f t="shared" si="173"/>
        <v>2.49526074372589</v>
      </c>
      <c r="CR172" s="82">
        <f t="shared" si="173"/>
        <v>3.25978772162662</v>
      </c>
      <c r="CS172" s="82">
        <f t="shared" si="173"/>
        <v>3.05218606302782</v>
      </c>
      <c r="CT172" s="82">
        <f t="shared" si="173"/>
        <v>4.9586810432435</v>
      </c>
      <c r="CU172" s="82">
        <f t="shared" si="173"/>
        <v>2.02928551128815</v>
      </c>
      <c r="CV172" s="82">
        <f t="shared" si="173"/>
        <v>2.91318636105053</v>
      </c>
      <c r="CW172" s="82">
        <f t="shared" si="173"/>
        <v>5.54105441516279</v>
      </c>
      <c r="CX172" s="82">
        <f t="shared" si="173"/>
        <v>7.50035468823515</v>
      </c>
      <c r="CY172" s="82">
        <f t="shared" si="173"/>
        <v>5.53673062660626</v>
      </c>
      <c r="CZ172" s="82">
        <f t="shared" si="173"/>
        <v>0.856428362837616</v>
      </c>
      <c r="DA172" s="82">
        <f t="shared" si="173"/>
        <v>0.434149275350885</v>
      </c>
      <c r="DB172" s="82">
        <f t="shared" si="173"/>
        <v>2.51954010284282</v>
      </c>
      <c r="DC172" s="82">
        <f t="shared" si="173"/>
        <v>2.81174111438261</v>
      </c>
      <c r="DD172" s="82">
        <f t="shared" si="173"/>
        <v>1.01907035111966</v>
      </c>
      <c r="DE172" s="82">
        <f t="shared" si="173"/>
        <v>0.74622341261529</v>
      </c>
      <c r="DF172" s="82">
        <f t="shared" si="173"/>
        <v>0.211487754843626</v>
      </c>
      <c r="DG172" s="82">
        <f t="shared" si="173"/>
        <v>2.96758339103946</v>
      </c>
      <c r="DH172" s="82">
        <f t="shared" si="173"/>
        <v>2.48866338277906</v>
      </c>
      <c r="DI172" s="83"/>
      <c r="DJ172" s="82">
        <f t="shared" ref="DJ172:FU172" si="174">DJ21+DJ38+DJ52+DJ58+DJ65+DJ71+DJ92+DJ116+DJ131+DJ158+DJ171</f>
        <v>4.65438339993399</v>
      </c>
      <c r="DK172" s="82">
        <f t="shared" si="174"/>
        <v>4.60464186659516</v>
      </c>
      <c r="DL172" s="82">
        <f t="shared" si="174"/>
        <v>4.54045669456762</v>
      </c>
      <c r="DM172" s="82">
        <f t="shared" si="174"/>
        <v>4.59063468549369</v>
      </c>
      <c r="DN172" s="82">
        <f t="shared" si="174"/>
        <v>16.3907114631292</v>
      </c>
      <c r="DO172" s="82">
        <f t="shared" si="174"/>
        <v>6.53096824458996</v>
      </c>
      <c r="DP172" s="82">
        <f t="shared" si="174"/>
        <v>2.93549064256543</v>
      </c>
      <c r="DQ172" s="82">
        <f t="shared" si="174"/>
        <v>1.20239313057934</v>
      </c>
      <c r="DR172" s="82">
        <f t="shared" si="174"/>
        <v>6.6071584417629</v>
      </c>
      <c r="DS172" s="82">
        <f t="shared" si="174"/>
        <v>5.58132556401809</v>
      </c>
      <c r="DT172" s="82">
        <f t="shared" si="174"/>
        <v>8.37372198893541</v>
      </c>
      <c r="DU172" s="82">
        <f t="shared" si="174"/>
        <v>8.37836747843332</v>
      </c>
      <c r="DV172" s="82">
        <f t="shared" si="174"/>
        <v>0.724205356276028</v>
      </c>
      <c r="DW172" s="82">
        <f t="shared" si="174"/>
        <v>3.09596912709809</v>
      </c>
      <c r="DX172" s="82">
        <f t="shared" si="174"/>
        <v>4.28491759156414</v>
      </c>
      <c r="DY172" s="82">
        <f t="shared" si="174"/>
        <v>2.88541928321516</v>
      </c>
      <c r="DZ172" s="82">
        <f t="shared" si="174"/>
        <v>2.31388298695488</v>
      </c>
      <c r="EA172" s="82">
        <f t="shared" si="174"/>
        <v>3.17183837988478</v>
      </c>
      <c r="EB172" s="82">
        <f t="shared" si="174"/>
        <v>1.60550605970186</v>
      </c>
      <c r="EC172" s="82">
        <f t="shared" si="174"/>
        <v>9.93885959096203</v>
      </c>
      <c r="ED172" s="82">
        <f t="shared" si="174"/>
        <v>4.77767435653032</v>
      </c>
      <c r="EE172" s="82">
        <f t="shared" si="174"/>
        <v>4.21899633126602</v>
      </c>
      <c r="EF172" s="82">
        <f t="shared" si="174"/>
        <v>10.9130729271445</v>
      </c>
      <c r="EG172" s="82">
        <f t="shared" si="174"/>
        <v>1.80750074253904</v>
      </c>
      <c r="EH172" s="82">
        <f t="shared" si="174"/>
        <v>3.9559763175657</v>
      </c>
      <c r="EI172" s="82">
        <f t="shared" si="174"/>
        <v>4.2960157482361</v>
      </c>
      <c r="EJ172" s="82">
        <f t="shared" si="174"/>
        <v>3.31018314233593</v>
      </c>
      <c r="EK172" s="82">
        <f t="shared" si="174"/>
        <v>3.42415342551799</v>
      </c>
      <c r="EL172" s="82">
        <f t="shared" si="174"/>
        <v>3.77259691356234</v>
      </c>
      <c r="EM172" s="82">
        <f t="shared" si="174"/>
        <v>14.2807449690899</v>
      </c>
      <c r="EN172" s="82">
        <f t="shared" si="174"/>
        <v>1.99695830482674</v>
      </c>
      <c r="EO172" s="82">
        <f t="shared" si="174"/>
        <v>1.97283304224707</v>
      </c>
      <c r="EP172" s="82">
        <f t="shared" si="174"/>
        <v>5.03778396857074</v>
      </c>
      <c r="EQ172" s="82">
        <f t="shared" si="174"/>
        <v>4.74718629494051</v>
      </c>
      <c r="ER172" s="82">
        <f t="shared" si="174"/>
        <v>2.3167679906164</v>
      </c>
      <c r="ES172" s="82">
        <f t="shared" si="174"/>
        <v>0.425908505299512</v>
      </c>
      <c r="ET172" s="82">
        <f t="shared" si="174"/>
        <v>4.2305513982223</v>
      </c>
      <c r="EU172" s="82">
        <f t="shared" si="174"/>
        <v>1.98018955919626</v>
      </c>
      <c r="EV172" s="82">
        <f t="shared" si="174"/>
        <v>1.545076066694</v>
      </c>
      <c r="EW172" s="82">
        <f t="shared" si="174"/>
        <v>6.63460184724877</v>
      </c>
      <c r="EX172" s="82">
        <f t="shared" si="174"/>
        <v>3.50166059299081</v>
      </c>
      <c r="EY172" s="82">
        <f t="shared" si="174"/>
        <v>3.16207375022427</v>
      </c>
      <c r="EZ172" s="82">
        <f t="shared" si="174"/>
        <v>4.78926609820083</v>
      </c>
      <c r="FA172" s="82">
        <f t="shared" si="174"/>
        <v>5.29804527387435</v>
      </c>
      <c r="FB172" s="82">
        <f t="shared" si="174"/>
        <v>10.717081034222</v>
      </c>
      <c r="FC172" s="82">
        <f t="shared" si="174"/>
        <v>3.48871309486835</v>
      </c>
      <c r="FD172" s="82">
        <f t="shared" si="174"/>
        <v>12.4343596488472</v>
      </c>
      <c r="FE172" s="82">
        <f t="shared" si="174"/>
        <v>4.29753936941789</v>
      </c>
      <c r="FF172" s="82">
        <f t="shared" si="174"/>
        <v>1.64372410472943</v>
      </c>
      <c r="FG172" s="82">
        <f t="shared" si="174"/>
        <v>4.41126825505696</v>
      </c>
      <c r="FH172" s="82">
        <f t="shared" si="174"/>
        <v>2.12838920607034</v>
      </c>
      <c r="FI172" s="82">
        <f t="shared" si="174"/>
        <v>0.508644844194535</v>
      </c>
      <c r="FJ172" s="82">
        <f t="shared" si="174"/>
        <v>5.12404720229979</v>
      </c>
      <c r="FK172" s="82">
        <f t="shared" si="174"/>
        <v>4.13890017067558</v>
      </c>
      <c r="FL172" s="82">
        <f t="shared" si="174"/>
        <v>7.01356540753235</v>
      </c>
      <c r="FM172" s="82">
        <f t="shared" si="174"/>
        <v>2.66208027105758</v>
      </c>
      <c r="FN172" s="82">
        <f t="shared" si="174"/>
        <v>1.31268644252212</v>
      </c>
      <c r="FO172" s="82">
        <f t="shared" si="174"/>
        <v>2.08277328081259</v>
      </c>
      <c r="FP172" s="82">
        <f t="shared" si="174"/>
        <v>4.30356155168627</v>
      </c>
      <c r="FQ172" s="82">
        <f t="shared" si="174"/>
        <v>3.55914441527637</v>
      </c>
      <c r="FR172" s="82">
        <f t="shared" si="174"/>
        <v>3.82480710166355</v>
      </c>
      <c r="FS172" s="82">
        <f t="shared" si="174"/>
        <v>9.18308886497728</v>
      </c>
      <c r="FT172" s="82">
        <f t="shared" si="174"/>
        <v>7.75101696723562</v>
      </c>
      <c r="FU172" s="82">
        <f t="shared" si="174"/>
        <v>5.02970678995317</v>
      </c>
      <c r="FV172" s="82">
        <f t="shared" ref="FV172:HC172" si="175">FV21+FV38+FV52+FV58+FV65+FV71+FV92+FV116+FV131+FV158+FV171</f>
        <v>2.8397434071596</v>
      </c>
      <c r="FW172" s="82">
        <f t="shared" si="175"/>
        <v>4.86742881352861</v>
      </c>
      <c r="FX172" s="82">
        <f t="shared" si="175"/>
        <v>8.42561787201982</v>
      </c>
      <c r="FY172" s="82">
        <f t="shared" si="175"/>
        <v>1.35446130061653</v>
      </c>
      <c r="FZ172" s="82">
        <f t="shared" si="175"/>
        <v>1.71886431700233</v>
      </c>
      <c r="GA172" s="82">
        <f t="shared" si="175"/>
        <v>4.281256391918</v>
      </c>
      <c r="GB172" s="82">
        <f t="shared" si="175"/>
        <v>10.3277442941249</v>
      </c>
      <c r="GC172" s="82">
        <f t="shared" si="175"/>
        <v>2.59739951529556</v>
      </c>
      <c r="GD172" s="82">
        <f t="shared" si="175"/>
        <v>2.25312023791559</v>
      </c>
      <c r="GE172" s="82">
        <f t="shared" si="175"/>
        <v>2.07061071209305</v>
      </c>
      <c r="GF172" s="82">
        <f t="shared" si="175"/>
        <v>3.72537804707236</v>
      </c>
      <c r="GG172" s="82">
        <f t="shared" si="175"/>
        <v>1.88271222220698</v>
      </c>
      <c r="GH172" s="82">
        <f t="shared" si="175"/>
        <v>1.48680669723008</v>
      </c>
      <c r="GI172" s="82">
        <f t="shared" si="175"/>
        <v>0.739549347234019</v>
      </c>
      <c r="GJ172" s="82">
        <f t="shared" si="175"/>
        <v>17.8230584004866</v>
      </c>
      <c r="GK172" s="82">
        <f t="shared" si="175"/>
        <v>9.09558912531623</v>
      </c>
      <c r="GL172" s="82">
        <f t="shared" si="175"/>
        <v>4.2012726031194</v>
      </c>
      <c r="GM172" s="82">
        <f t="shared" si="175"/>
        <v>4.66874140561271</v>
      </c>
      <c r="GN172" s="82">
        <f t="shared" si="175"/>
        <v>4.65016823679013</v>
      </c>
      <c r="GO172" s="82">
        <f t="shared" si="175"/>
        <v>7.63067060132491</v>
      </c>
      <c r="GP172" s="82">
        <f t="shared" si="175"/>
        <v>3.14295575782528</v>
      </c>
      <c r="GQ172" s="82">
        <f t="shared" si="175"/>
        <v>5.52919256885586</v>
      </c>
      <c r="GR172" s="82">
        <f t="shared" si="175"/>
        <v>9.36620725578482</v>
      </c>
      <c r="GS172" s="82">
        <f t="shared" si="175"/>
        <v>10.6145079177925</v>
      </c>
      <c r="GT172" s="82">
        <f t="shared" si="175"/>
        <v>8.15802395251255</v>
      </c>
      <c r="GU172" s="82">
        <f t="shared" si="175"/>
        <v>1.94117504241746</v>
      </c>
      <c r="GV172" s="82">
        <f t="shared" si="175"/>
        <v>0.928246071726328</v>
      </c>
      <c r="GW172" s="82">
        <f t="shared" si="175"/>
        <v>4.20805449263775</v>
      </c>
      <c r="GX172" s="82">
        <f t="shared" si="175"/>
        <v>5.83121544083862</v>
      </c>
      <c r="GY172" s="82">
        <f t="shared" si="175"/>
        <v>2.10127094877835</v>
      </c>
      <c r="GZ172" s="82">
        <f t="shared" si="175"/>
        <v>1.68203053743219</v>
      </c>
      <c r="HA172" s="82">
        <f t="shared" si="175"/>
        <v>0.463292229163533</v>
      </c>
      <c r="HB172" s="82">
        <f t="shared" si="175"/>
        <v>6.24764083963692</v>
      </c>
      <c r="HC172" s="82">
        <f t="shared" si="175"/>
        <v>4.18034941975883</v>
      </c>
      <c r="HD172" s="82"/>
    </row>
  </sheetData>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G360"/>
  <sheetViews>
    <sheetView topLeftCell="A329" workbookViewId="0">
      <selection activeCell="G184" sqref="G184"/>
    </sheetView>
  </sheetViews>
  <sheetFormatPr defaultColWidth="9" defaultRowHeight="13.2"/>
  <cols>
    <col min="3" max="3" width="12.712962962963" customWidth="1"/>
    <col min="6" max="7" width="9.42592592592593" customWidth="1"/>
    <col min="8" max="9" width="10.8518518518519" customWidth="1"/>
    <col min="10" max="10" width="10.712962962963" customWidth="1"/>
    <col min="11" max="11" width="10.4259259259259" customWidth="1"/>
  </cols>
  <sheetData>
    <row r="1" ht="15.15" spans="1:10">
      <c r="A1" s="63" t="s">
        <v>662</v>
      </c>
      <c r="D1" s="64" t="s">
        <v>663</v>
      </c>
      <c r="E1" s="65"/>
      <c r="J1" s="67" t="s">
        <v>664</v>
      </c>
    </row>
    <row r="2" spans="1:10">
      <c r="A2" s="63" t="s">
        <v>665</v>
      </c>
      <c r="J2" t="s">
        <v>666</v>
      </c>
    </row>
    <row r="3" s="61" customFormat="1" spans="1:111">
      <c r="A3" s="61" t="s">
        <v>667</v>
      </c>
      <c r="B3" s="61" t="s">
        <v>668</v>
      </c>
      <c r="C3" s="61" t="s">
        <v>669</v>
      </c>
      <c r="D3" s="61" t="s">
        <v>471</v>
      </c>
      <c r="E3" s="61" t="s">
        <v>473</v>
      </c>
      <c r="F3" s="61" t="s">
        <v>475</v>
      </c>
      <c r="G3" s="61" t="s">
        <v>478</v>
      </c>
      <c r="H3" s="61" t="s">
        <v>670</v>
      </c>
      <c r="I3" s="61" t="s">
        <v>577</v>
      </c>
      <c r="J3" s="61" t="s">
        <v>578</v>
      </c>
      <c r="K3" s="61" t="s">
        <v>579</v>
      </c>
      <c r="L3" s="61" t="s">
        <v>580</v>
      </c>
      <c r="M3" s="61" t="s">
        <v>581</v>
      </c>
      <c r="N3" s="61" t="s">
        <v>582</v>
      </c>
      <c r="O3" s="61" t="s">
        <v>583</v>
      </c>
      <c r="P3" s="61" t="s">
        <v>584</v>
      </c>
      <c r="Q3" s="61" t="s">
        <v>585</v>
      </c>
      <c r="R3" s="61" t="s">
        <v>586</v>
      </c>
      <c r="S3" s="61" t="s">
        <v>481</v>
      </c>
      <c r="T3" s="61" t="s">
        <v>671</v>
      </c>
      <c r="U3" s="61" t="s">
        <v>587</v>
      </c>
      <c r="V3" s="61" t="s">
        <v>588</v>
      </c>
      <c r="W3" s="61" t="s">
        <v>589</v>
      </c>
      <c r="X3" s="61" t="s">
        <v>590</v>
      </c>
      <c r="Y3" s="61" t="s">
        <v>591</v>
      </c>
      <c r="Z3" s="61" t="s">
        <v>592</v>
      </c>
      <c r="AA3" s="61" t="s">
        <v>593</v>
      </c>
      <c r="AB3" s="61" t="s">
        <v>594</v>
      </c>
      <c r="AC3" s="61" t="s">
        <v>595</v>
      </c>
      <c r="AD3" s="61" t="s">
        <v>596</v>
      </c>
      <c r="AE3" s="61" t="s">
        <v>484</v>
      </c>
      <c r="AF3" s="61" t="s">
        <v>672</v>
      </c>
      <c r="AG3" s="61" t="s">
        <v>597</v>
      </c>
      <c r="AH3" s="61" t="s">
        <v>598</v>
      </c>
      <c r="AI3" s="61" t="s">
        <v>599</v>
      </c>
      <c r="AJ3" s="61" t="s">
        <v>600</v>
      </c>
      <c r="AK3" s="61" t="s">
        <v>601</v>
      </c>
      <c r="AL3" s="61" t="s">
        <v>602</v>
      </c>
      <c r="AM3" s="61" t="s">
        <v>603</v>
      </c>
      <c r="AN3" s="61" t="s">
        <v>604</v>
      </c>
      <c r="AO3" s="61" t="s">
        <v>605</v>
      </c>
      <c r="AP3" s="61" t="s">
        <v>606</v>
      </c>
      <c r="AQ3" s="61" t="s">
        <v>498</v>
      </c>
      <c r="AR3" s="61" t="s">
        <v>673</v>
      </c>
      <c r="AS3" s="61" t="s">
        <v>607</v>
      </c>
      <c r="AT3" s="61" t="s">
        <v>608</v>
      </c>
      <c r="AU3" s="61" t="s">
        <v>609</v>
      </c>
      <c r="AV3" s="61" t="s">
        <v>610</v>
      </c>
      <c r="AW3" s="61" t="s">
        <v>611</v>
      </c>
      <c r="AX3" s="61" t="s">
        <v>612</v>
      </c>
      <c r="AY3" s="61" t="s">
        <v>613</v>
      </c>
      <c r="AZ3" s="61" t="s">
        <v>614</v>
      </c>
      <c r="BA3" s="61" t="s">
        <v>615</v>
      </c>
      <c r="BB3" s="61" t="s">
        <v>616</v>
      </c>
      <c r="BC3" s="61" t="s">
        <v>505</v>
      </c>
      <c r="BD3" s="61" t="s">
        <v>674</v>
      </c>
      <c r="BE3" s="61" t="s">
        <v>617</v>
      </c>
      <c r="BF3" s="61" t="s">
        <v>618</v>
      </c>
      <c r="BG3" s="61" t="s">
        <v>619</v>
      </c>
      <c r="BH3" s="61" t="s">
        <v>620</v>
      </c>
      <c r="BI3" s="61" t="s">
        <v>621</v>
      </c>
      <c r="BJ3" s="61" t="s">
        <v>622</v>
      </c>
      <c r="BK3" s="61" t="s">
        <v>623</v>
      </c>
      <c r="BL3" s="61" t="s">
        <v>624</v>
      </c>
      <c r="BM3" s="61" t="s">
        <v>625</v>
      </c>
      <c r="BN3" s="61" t="s">
        <v>626</v>
      </c>
      <c r="BO3" s="61" t="s">
        <v>507</v>
      </c>
      <c r="BP3" s="61" t="s">
        <v>675</v>
      </c>
      <c r="BQ3" s="61" t="s">
        <v>627</v>
      </c>
      <c r="BR3" s="61" t="s">
        <v>628</v>
      </c>
      <c r="BS3" s="61" t="s">
        <v>629</v>
      </c>
      <c r="BT3" s="61" t="s">
        <v>630</v>
      </c>
      <c r="BU3" s="61" t="s">
        <v>631</v>
      </c>
      <c r="BV3" s="61" t="s">
        <v>632</v>
      </c>
      <c r="BW3" s="61" t="s">
        <v>633</v>
      </c>
      <c r="BX3" s="61" t="s">
        <v>634</v>
      </c>
      <c r="BY3" s="61" t="s">
        <v>635</v>
      </c>
      <c r="BZ3" s="61" t="s">
        <v>636</v>
      </c>
      <c r="CA3" s="61" t="s">
        <v>509</v>
      </c>
      <c r="CB3" s="61" t="s">
        <v>676</v>
      </c>
      <c r="CC3" s="61" t="s">
        <v>637</v>
      </c>
      <c r="CD3" s="61" t="s">
        <v>638</v>
      </c>
      <c r="CE3" s="61" t="s">
        <v>639</v>
      </c>
      <c r="CF3" s="61" t="s">
        <v>640</v>
      </c>
      <c r="CG3" s="61" t="s">
        <v>641</v>
      </c>
      <c r="CH3" s="61" t="s">
        <v>642</v>
      </c>
      <c r="CI3" s="61" t="s">
        <v>643</v>
      </c>
      <c r="CJ3" s="61" t="s">
        <v>644</v>
      </c>
      <c r="CK3" s="61" t="s">
        <v>645</v>
      </c>
      <c r="CL3" s="61" t="s">
        <v>646</v>
      </c>
      <c r="CM3" s="61" t="s">
        <v>511</v>
      </c>
      <c r="CN3" s="61" t="s">
        <v>677</v>
      </c>
      <c r="CO3" s="61" t="s">
        <v>647</v>
      </c>
      <c r="CP3" s="61" t="s">
        <v>648</v>
      </c>
      <c r="CQ3" s="61" t="s">
        <v>649</v>
      </c>
      <c r="CR3" s="61" t="s">
        <v>650</v>
      </c>
      <c r="CS3" s="61" t="s">
        <v>651</v>
      </c>
      <c r="CT3" s="61" t="s">
        <v>652</v>
      </c>
      <c r="CU3" s="61" t="s">
        <v>653</v>
      </c>
      <c r="CV3" s="61" t="s">
        <v>654</v>
      </c>
      <c r="CW3" s="61" t="s">
        <v>655</v>
      </c>
      <c r="CX3" s="61" t="s">
        <v>656</v>
      </c>
      <c r="CY3" s="61" t="s">
        <v>513</v>
      </c>
      <c r="CZ3" s="61" t="s">
        <v>678</v>
      </c>
      <c r="DA3" s="61" t="s">
        <v>657</v>
      </c>
      <c r="DB3" s="61" t="s">
        <v>658</v>
      </c>
      <c r="DC3" s="61" t="s">
        <v>659</v>
      </c>
      <c r="DD3" s="61" t="s">
        <v>660</v>
      </c>
      <c r="DE3" s="61" t="s">
        <v>661</v>
      </c>
      <c r="DF3" s="61" t="s">
        <v>515</v>
      </c>
      <c r="DG3" s="61" t="s">
        <v>518</v>
      </c>
    </row>
    <row r="4" spans="1:111">
      <c r="A4">
        <v>926.6</v>
      </c>
      <c r="B4" t="s">
        <v>679</v>
      </c>
      <c r="C4" t="s">
        <v>680</v>
      </c>
      <c r="D4" s="66">
        <f>D185/2.8</f>
        <v>0</v>
      </c>
      <c r="E4" s="66">
        <f t="shared" ref="E4:BP4" si="0">E185/2.8</f>
        <v>0.000214285714285714</v>
      </c>
      <c r="F4" s="66">
        <f t="shared" si="0"/>
        <v>0</v>
      </c>
      <c r="G4" s="66">
        <f t="shared" si="0"/>
        <v>0</v>
      </c>
      <c r="H4" s="66">
        <f t="shared" si="0"/>
        <v>0</v>
      </c>
      <c r="I4" s="66">
        <f t="shared" si="0"/>
        <v>0.000678571428571429</v>
      </c>
      <c r="J4" s="66">
        <f t="shared" si="0"/>
        <v>0.000178571428571429</v>
      </c>
      <c r="K4" s="66">
        <f t="shared" si="0"/>
        <v>0.000178571428571429</v>
      </c>
      <c r="L4" s="66">
        <f t="shared" si="0"/>
        <v>0</v>
      </c>
      <c r="M4" s="66">
        <f t="shared" si="0"/>
        <v>0.0005</v>
      </c>
      <c r="N4" s="66">
        <f t="shared" si="0"/>
        <v>0</v>
      </c>
      <c r="O4" s="66">
        <f t="shared" si="0"/>
        <v>0</v>
      </c>
      <c r="P4" s="66">
        <f t="shared" si="0"/>
        <v>0</v>
      </c>
      <c r="Q4" s="66">
        <f t="shared" si="0"/>
        <v>0</v>
      </c>
      <c r="R4" s="66">
        <f t="shared" si="0"/>
        <v>0</v>
      </c>
      <c r="S4" s="66">
        <f t="shared" si="0"/>
        <v>0.000357142857142857</v>
      </c>
      <c r="T4" s="66">
        <f t="shared" si="0"/>
        <v>0</v>
      </c>
      <c r="U4" s="66">
        <f t="shared" si="0"/>
        <v>0</v>
      </c>
      <c r="V4" s="66">
        <f t="shared" si="0"/>
        <v>0</v>
      </c>
      <c r="W4" s="66">
        <f t="shared" si="0"/>
        <v>0</v>
      </c>
      <c r="X4" s="66">
        <f t="shared" si="0"/>
        <v>0</v>
      </c>
      <c r="Y4" s="66">
        <f t="shared" si="0"/>
        <v>0.000107142857142857</v>
      </c>
      <c r="Z4" s="66">
        <f t="shared" si="0"/>
        <v>0</v>
      </c>
      <c r="AA4" s="66">
        <f t="shared" si="0"/>
        <v>0</v>
      </c>
      <c r="AB4" s="66">
        <f t="shared" si="0"/>
        <v>0</v>
      </c>
      <c r="AC4" s="66">
        <f t="shared" si="0"/>
        <v>0.000214285714285714</v>
      </c>
      <c r="AD4" s="66">
        <f t="shared" si="0"/>
        <v>0</v>
      </c>
      <c r="AE4" s="66">
        <f t="shared" si="0"/>
        <v>0.000142857142857143</v>
      </c>
      <c r="AF4" s="66">
        <f t="shared" si="0"/>
        <v>0</v>
      </c>
      <c r="AG4" s="66">
        <f t="shared" si="0"/>
        <v>0</v>
      </c>
      <c r="AH4" s="66">
        <f t="shared" si="0"/>
        <v>0</v>
      </c>
      <c r="AI4" s="66">
        <f t="shared" si="0"/>
        <v>0</v>
      </c>
      <c r="AJ4" s="66">
        <f t="shared" si="0"/>
        <v>0</v>
      </c>
      <c r="AK4" s="66">
        <f t="shared" si="0"/>
        <v>0</v>
      </c>
      <c r="AL4" s="66">
        <f t="shared" si="0"/>
        <v>0</v>
      </c>
      <c r="AM4" s="66">
        <f t="shared" si="0"/>
        <v>0</v>
      </c>
      <c r="AN4" s="66">
        <f t="shared" si="0"/>
        <v>0.000142857142857143</v>
      </c>
      <c r="AO4" s="66">
        <f t="shared" si="0"/>
        <v>0</v>
      </c>
      <c r="AP4" s="66">
        <f t="shared" si="0"/>
        <v>0</v>
      </c>
      <c r="AQ4" s="66">
        <f t="shared" si="0"/>
        <v>0</v>
      </c>
      <c r="AR4" s="66">
        <f t="shared" si="0"/>
        <v>0</v>
      </c>
      <c r="AS4" s="66">
        <f t="shared" si="0"/>
        <v>0</v>
      </c>
      <c r="AT4" s="66">
        <f t="shared" si="0"/>
        <v>0</v>
      </c>
      <c r="AU4" s="66">
        <f t="shared" si="0"/>
        <v>0</v>
      </c>
      <c r="AV4" s="66">
        <f t="shared" si="0"/>
        <v>0</v>
      </c>
      <c r="AW4" s="66">
        <f t="shared" si="0"/>
        <v>0.000178571428571429</v>
      </c>
      <c r="AX4" s="66">
        <f t="shared" si="0"/>
        <v>0</v>
      </c>
      <c r="AY4" s="66">
        <f t="shared" si="0"/>
        <v>0.000107142857142857</v>
      </c>
      <c r="AZ4" s="66">
        <f t="shared" si="0"/>
        <v>0.000142857142857143</v>
      </c>
      <c r="BA4" s="66">
        <f t="shared" si="0"/>
        <v>0.000142857142857143</v>
      </c>
      <c r="BB4" s="66">
        <f t="shared" si="0"/>
        <v>0.00025</v>
      </c>
      <c r="BC4" s="66">
        <f t="shared" si="0"/>
        <v>0</v>
      </c>
      <c r="BD4" s="66">
        <f t="shared" si="0"/>
        <v>0</v>
      </c>
      <c r="BE4" s="66">
        <f t="shared" si="0"/>
        <v>0</v>
      </c>
      <c r="BF4" s="66">
        <f t="shared" si="0"/>
        <v>0</v>
      </c>
      <c r="BG4" s="66">
        <f t="shared" si="0"/>
        <v>0</v>
      </c>
      <c r="BH4" s="66">
        <f t="shared" si="0"/>
        <v>0.000107142857142857</v>
      </c>
      <c r="BI4" s="66">
        <f t="shared" si="0"/>
        <v>0</v>
      </c>
      <c r="BJ4" s="66">
        <f t="shared" si="0"/>
        <v>0</v>
      </c>
      <c r="BK4" s="66">
        <f t="shared" si="0"/>
        <v>0.000214285714285714</v>
      </c>
      <c r="BL4" s="66">
        <f t="shared" si="0"/>
        <v>0</v>
      </c>
      <c r="BM4" s="66">
        <f t="shared" si="0"/>
        <v>0.000107142857142857</v>
      </c>
      <c r="BN4" s="66">
        <f t="shared" si="0"/>
        <v>0</v>
      </c>
      <c r="BO4" s="66">
        <f t="shared" si="0"/>
        <v>0.000142857142857143</v>
      </c>
      <c r="BP4" s="66">
        <f t="shared" si="0"/>
        <v>0</v>
      </c>
      <c r="BQ4" s="66">
        <f t="shared" ref="BQ4:DG4" si="1">BQ185/2.8</f>
        <v>0</v>
      </c>
      <c r="BR4" s="66">
        <f t="shared" si="1"/>
        <v>0.000107142857142857</v>
      </c>
      <c r="BS4" s="66">
        <f t="shared" si="1"/>
        <v>0.000285714285714286</v>
      </c>
      <c r="BT4" s="66">
        <f t="shared" si="1"/>
        <v>0.000321428571428571</v>
      </c>
      <c r="BU4" s="66">
        <f t="shared" si="1"/>
        <v>0.00025</v>
      </c>
      <c r="BV4" s="66">
        <f t="shared" si="1"/>
        <v>0</v>
      </c>
      <c r="BW4" s="66">
        <f t="shared" si="1"/>
        <v>0</v>
      </c>
      <c r="BX4" s="66">
        <f t="shared" si="1"/>
        <v>0.000178571428571429</v>
      </c>
      <c r="BY4" s="66">
        <f t="shared" si="1"/>
        <v>0</v>
      </c>
      <c r="BZ4" s="66">
        <f t="shared" si="1"/>
        <v>0.000357142857142857</v>
      </c>
      <c r="CA4" s="66">
        <f t="shared" si="1"/>
        <v>0.000107142857142857</v>
      </c>
      <c r="CB4" s="66">
        <f t="shared" si="1"/>
        <v>0</v>
      </c>
      <c r="CC4" s="66">
        <f t="shared" si="1"/>
        <v>0</v>
      </c>
      <c r="CD4" s="66">
        <f t="shared" si="1"/>
        <v>0.000214285714285714</v>
      </c>
      <c r="CE4" s="66">
        <f t="shared" si="1"/>
        <v>0</v>
      </c>
      <c r="CF4" s="66">
        <f t="shared" si="1"/>
        <v>0.000178571428571429</v>
      </c>
      <c r="CG4" s="66">
        <f t="shared" si="1"/>
        <v>0</v>
      </c>
      <c r="CH4" s="66">
        <f t="shared" si="1"/>
        <v>0</v>
      </c>
      <c r="CI4" s="66">
        <f t="shared" si="1"/>
        <v>0</v>
      </c>
      <c r="CJ4" s="66">
        <f t="shared" si="1"/>
        <v>0</v>
      </c>
      <c r="CK4" s="66">
        <f t="shared" si="1"/>
        <v>0.000178571428571429</v>
      </c>
      <c r="CL4" s="66">
        <f t="shared" si="1"/>
        <v>0</v>
      </c>
      <c r="CM4" s="66">
        <f t="shared" si="1"/>
        <v>0</v>
      </c>
      <c r="CN4" s="66">
        <f t="shared" si="1"/>
        <v>0</v>
      </c>
      <c r="CO4" s="66">
        <f t="shared" si="1"/>
        <v>0</v>
      </c>
      <c r="CP4" s="66">
        <f t="shared" si="1"/>
        <v>0</v>
      </c>
      <c r="CQ4" s="66">
        <f t="shared" si="1"/>
        <v>0</v>
      </c>
      <c r="CR4" s="66">
        <f t="shared" si="1"/>
        <v>0</v>
      </c>
      <c r="CS4" s="66">
        <f t="shared" si="1"/>
        <v>0.000107142857142857</v>
      </c>
      <c r="CT4" s="66">
        <f t="shared" si="1"/>
        <v>0.000142857142857143</v>
      </c>
      <c r="CU4" s="66">
        <f t="shared" si="1"/>
        <v>0.000392857142857143</v>
      </c>
      <c r="CV4" s="66">
        <f t="shared" si="1"/>
        <v>0</v>
      </c>
      <c r="CW4" s="66">
        <f t="shared" si="1"/>
        <v>7.14285714285714e-5</v>
      </c>
      <c r="CX4" s="66">
        <f t="shared" si="1"/>
        <v>0</v>
      </c>
      <c r="CY4" s="66">
        <f t="shared" si="1"/>
        <v>0.000142857142857143</v>
      </c>
      <c r="CZ4" s="66">
        <f t="shared" si="1"/>
        <v>0</v>
      </c>
      <c r="DA4" s="66">
        <f t="shared" si="1"/>
        <v>0</v>
      </c>
      <c r="DB4" s="66">
        <f t="shared" si="1"/>
        <v>0</v>
      </c>
      <c r="DC4" s="66">
        <f t="shared" si="1"/>
        <v>0</v>
      </c>
      <c r="DD4" s="66">
        <f t="shared" si="1"/>
        <v>0</v>
      </c>
      <c r="DE4" s="66">
        <f t="shared" si="1"/>
        <v>0</v>
      </c>
      <c r="DF4" s="66">
        <f t="shared" si="1"/>
        <v>0.000178571428571429</v>
      </c>
      <c r="DG4" s="66">
        <f t="shared" si="1"/>
        <v>0</v>
      </c>
    </row>
    <row r="5" spans="1:111">
      <c r="A5">
        <v>928.6</v>
      </c>
      <c r="B5" t="s">
        <v>681</v>
      </c>
      <c r="C5" t="s">
        <v>682</v>
      </c>
      <c r="D5" s="66">
        <f t="shared" ref="D5:D19" si="2">D186/2.8</f>
        <v>0</v>
      </c>
      <c r="E5" s="66">
        <f t="shared" ref="E5:BP5" si="3">E186/2.8</f>
        <v>0</v>
      </c>
      <c r="F5" s="66">
        <f t="shared" si="3"/>
        <v>0</v>
      </c>
      <c r="G5" s="66">
        <f t="shared" si="3"/>
        <v>0</v>
      </c>
      <c r="H5" s="66">
        <f t="shared" si="3"/>
        <v>0</v>
      </c>
      <c r="I5" s="66">
        <f t="shared" si="3"/>
        <v>0.000214285714285714</v>
      </c>
      <c r="J5" s="66">
        <f t="shared" si="3"/>
        <v>0</v>
      </c>
      <c r="K5" s="66">
        <f t="shared" si="3"/>
        <v>0</v>
      </c>
      <c r="L5" s="66">
        <f t="shared" si="3"/>
        <v>0</v>
      </c>
      <c r="M5" s="66">
        <f t="shared" si="3"/>
        <v>0</v>
      </c>
      <c r="N5" s="66">
        <f t="shared" si="3"/>
        <v>0</v>
      </c>
      <c r="O5" s="66">
        <f t="shared" si="3"/>
        <v>0.000321428571428571</v>
      </c>
      <c r="P5" s="66">
        <f t="shared" si="3"/>
        <v>0.000214285714285714</v>
      </c>
      <c r="Q5" s="66">
        <f t="shared" si="3"/>
        <v>0</v>
      </c>
      <c r="R5" s="66">
        <f t="shared" si="3"/>
        <v>0</v>
      </c>
      <c r="S5" s="66">
        <f t="shared" si="3"/>
        <v>0</v>
      </c>
      <c r="T5" s="66">
        <f t="shared" si="3"/>
        <v>0</v>
      </c>
      <c r="U5" s="66">
        <f t="shared" si="3"/>
        <v>0</v>
      </c>
      <c r="V5" s="66">
        <f t="shared" si="3"/>
        <v>0</v>
      </c>
      <c r="W5" s="66">
        <f t="shared" si="3"/>
        <v>0</v>
      </c>
      <c r="X5" s="66">
        <f t="shared" si="3"/>
        <v>0</v>
      </c>
      <c r="Y5" s="66">
        <f t="shared" si="3"/>
        <v>0.000285714285714286</v>
      </c>
      <c r="Z5" s="66">
        <f t="shared" si="3"/>
        <v>0</v>
      </c>
      <c r="AA5" s="66">
        <f t="shared" si="3"/>
        <v>0</v>
      </c>
      <c r="AB5" s="66">
        <f t="shared" si="3"/>
        <v>0</v>
      </c>
      <c r="AC5" s="66">
        <f t="shared" si="3"/>
        <v>0</v>
      </c>
      <c r="AD5" s="66">
        <f t="shared" si="3"/>
        <v>0</v>
      </c>
      <c r="AE5" s="66">
        <f t="shared" si="3"/>
        <v>7.14285714285714e-5</v>
      </c>
      <c r="AF5" s="66">
        <f t="shared" si="3"/>
        <v>0</v>
      </c>
      <c r="AG5" s="66">
        <f t="shared" si="3"/>
        <v>0.000178571428571429</v>
      </c>
      <c r="AH5" s="66">
        <f t="shared" si="3"/>
        <v>0</v>
      </c>
      <c r="AI5" s="66">
        <f t="shared" si="3"/>
        <v>0.000107142857142857</v>
      </c>
      <c r="AJ5" s="66">
        <f t="shared" si="3"/>
        <v>0</v>
      </c>
      <c r="AK5" s="66">
        <f t="shared" si="3"/>
        <v>0</v>
      </c>
      <c r="AL5" s="66">
        <f t="shared" si="3"/>
        <v>0</v>
      </c>
      <c r="AM5" s="66">
        <f t="shared" si="3"/>
        <v>0</v>
      </c>
      <c r="AN5" s="66">
        <f t="shared" si="3"/>
        <v>0</v>
      </c>
      <c r="AO5" s="66">
        <f t="shared" si="3"/>
        <v>0</v>
      </c>
      <c r="AP5" s="66">
        <f t="shared" si="3"/>
        <v>0</v>
      </c>
      <c r="AQ5" s="66">
        <f t="shared" si="3"/>
        <v>0</v>
      </c>
      <c r="AR5" s="66">
        <f t="shared" si="3"/>
        <v>0</v>
      </c>
      <c r="AS5" s="66">
        <f t="shared" si="3"/>
        <v>0.000107142857142857</v>
      </c>
      <c r="AT5" s="66">
        <f t="shared" si="3"/>
        <v>0</v>
      </c>
      <c r="AU5" s="66">
        <f t="shared" si="3"/>
        <v>0</v>
      </c>
      <c r="AV5" s="66">
        <f t="shared" si="3"/>
        <v>0</v>
      </c>
      <c r="AW5" s="66">
        <f t="shared" si="3"/>
        <v>0</v>
      </c>
      <c r="AX5" s="66">
        <f t="shared" si="3"/>
        <v>0.000392857142857143</v>
      </c>
      <c r="AY5" s="66">
        <f t="shared" si="3"/>
        <v>0.000321428571428571</v>
      </c>
      <c r="AZ5" s="66">
        <f t="shared" si="3"/>
        <v>0</v>
      </c>
      <c r="BA5" s="66">
        <f t="shared" si="3"/>
        <v>0</v>
      </c>
      <c r="BB5" s="66">
        <f t="shared" si="3"/>
        <v>0.000607142857142857</v>
      </c>
      <c r="BC5" s="66">
        <f t="shared" si="3"/>
        <v>0</v>
      </c>
      <c r="BD5" s="66">
        <f t="shared" si="3"/>
        <v>0</v>
      </c>
      <c r="BE5" s="66">
        <f t="shared" si="3"/>
        <v>0</v>
      </c>
      <c r="BF5" s="66">
        <f t="shared" si="3"/>
        <v>0.000178571428571429</v>
      </c>
      <c r="BG5" s="66">
        <f t="shared" si="3"/>
        <v>0</v>
      </c>
      <c r="BH5" s="66">
        <f t="shared" si="3"/>
        <v>0</v>
      </c>
      <c r="BI5" s="66">
        <f t="shared" si="3"/>
        <v>0</v>
      </c>
      <c r="BJ5" s="66">
        <f t="shared" si="3"/>
        <v>0.000357142857142857</v>
      </c>
      <c r="BK5" s="66">
        <f t="shared" si="3"/>
        <v>0.000107142857142857</v>
      </c>
      <c r="BL5" s="66">
        <f t="shared" si="3"/>
        <v>0.000107142857142857</v>
      </c>
      <c r="BM5" s="66">
        <f t="shared" si="3"/>
        <v>0</v>
      </c>
      <c r="BN5" s="66">
        <f t="shared" si="3"/>
        <v>0</v>
      </c>
      <c r="BO5" s="66">
        <f t="shared" si="3"/>
        <v>0</v>
      </c>
      <c r="BP5" s="66">
        <f t="shared" si="3"/>
        <v>0</v>
      </c>
      <c r="BQ5" s="66">
        <f t="shared" ref="BQ5:DG5" si="4">BQ186/2.8</f>
        <v>0</v>
      </c>
      <c r="BR5" s="66">
        <f t="shared" si="4"/>
        <v>0</v>
      </c>
      <c r="BS5" s="66">
        <f t="shared" si="4"/>
        <v>0.000107142857142857</v>
      </c>
      <c r="BT5" s="66">
        <f t="shared" si="4"/>
        <v>0</v>
      </c>
      <c r="BU5" s="66">
        <f t="shared" si="4"/>
        <v>0</v>
      </c>
      <c r="BV5" s="66">
        <f t="shared" si="4"/>
        <v>0</v>
      </c>
      <c r="BW5" s="66">
        <f t="shared" si="4"/>
        <v>0.000107142857142857</v>
      </c>
      <c r="BX5" s="66">
        <f t="shared" si="4"/>
        <v>0.000392857142857143</v>
      </c>
      <c r="BY5" s="66">
        <f t="shared" si="4"/>
        <v>0</v>
      </c>
      <c r="BZ5" s="66">
        <f t="shared" si="4"/>
        <v>0</v>
      </c>
      <c r="CA5" s="66">
        <f t="shared" si="4"/>
        <v>0.000321428571428571</v>
      </c>
      <c r="CB5" s="66">
        <f t="shared" si="4"/>
        <v>0</v>
      </c>
      <c r="CC5" s="66">
        <f t="shared" si="4"/>
        <v>0.000285714285714286</v>
      </c>
      <c r="CD5" s="66">
        <f t="shared" si="4"/>
        <v>0</v>
      </c>
      <c r="CE5" s="66">
        <f t="shared" si="4"/>
        <v>0</v>
      </c>
      <c r="CF5" s="66">
        <f t="shared" si="4"/>
        <v>0</v>
      </c>
      <c r="CG5" s="66">
        <f t="shared" si="4"/>
        <v>0</v>
      </c>
      <c r="CH5" s="66">
        <f t="shared" si="4"/>
        <v>0</v>
      </c>
      <c r="CI5" s="66">
        <f t="shared" si="4"/>
        <v>0</v>
      </c>
      <c r="CJ5" s="66">
        <f t="shared" si="4"/>
        <v>0</v>
      </c>
      <c r="CK5" s="66">
        <f t="shared" si="4"/>
        <v>0.000464285714285714</v>
      </c>
      <c r="CL5" s="66">
        <f t="shared" si="4"/>
        <v>0.000392857142857143</v>
      </c>
      <c r="CM5" s="66">
        <f t="shared" si="4"/>
        <v>0</v>
      </c>
      <c r="CN5" s="66">
        <f t="shared" si="4"/>
        <v>0</v>
      </c>
      <c r="CO5" s="66">
        <f t="shared" si="4"/>
        <v>0</v>
      </c>
      <c r="CP5" s="66">
        <f t="shared" si="4"/>
        <v>0.000142857142857143</v>
      </c>
      <c r="CQ5" s="66">
        <f t="shared" si="4"/>
        <v>0</v>
      </c>
      <c r="CR5" s="66">
        <f t="shared" si="4"/>
        <v>0.000107142857142857</v>
      </c>
      <c r="CS5" s="66">
        <f t="shared" si="4"/>
        <v>0.000178571428571429</v>
      </c>
      <c r="CT5" s="66">
        <f t="shared" si="4"/>
        <v>0</v>
      </c>
      <c r="CU5" s="66">
        <f t="shared" si="4"/>
        <v>0.000142857142857143</v>
      </c>
      <c r="CV5" s="66">
        <f t="shared" si="4"/>
        <v>0.000285714285714286</v>
      </c>
      <c r="CW5" s="66">
        <f t="shared" si="4"/>
        <v>0</v>
      </c>
      <c r="CX5" s="66">
        <f t="shared" si="4"/>
        <v>0</v>
      </c>
      <c r="CY5" s="66">
        <f t="shared" si="4"/>
        <v>0</v>
      </c>
      <c r="CZ5" s="66">
        <f t="shared" si="4"/>
        <v>0</v>
      </c>
      <c r="DA5" s="66">
        <f t="shared" si="4"/>
        <v>0.00025</v>
      </c>
      <c r="DB5" s="66">
        <f t="shared" si="4"/>
        <v>0</v>
      </c>
      <c r="DC5" s="66">
        <f t="shared" si="4"/>
        <v>0</v>
      </c>
      <c r="DD5" s="66">
        <f t="shared" si="4"/>
        <v>0</v>
      </c>
      <c r="DE5" s="66">
        <f t="shared" si="4"/>
        <v>0</v>
      </c>
      <c r="DF5" s="66">
        <f t="shared" si="4"/>
        <v>0</v>
      </c>
      <c r="DG5" s="66">
        <f t="shared" si="4"/>
        <v>0</v>
      </c>
    </row>
    <row r="6" spans="1:111">
      <c r="A6">
        <v>930.6</v>
      </c>
      <c r="B6" t="s">
        <v>683</v>
      </c>
      <c r="C6" t="s">
        <v>684</v>
      </c>
      <c r="D6" s="66">
        <f t="shared" si="2"/>
        <v>0.00303571428571429</v>
      </c>
      <c r="E6" s="66">
        <f t="shared" ref="E6:BP6" si="5">E187/2.8</f>
        <v>0.00367857142857143</v>
      </c>
      <c r="F6" s="66">
        <f t="shared" si="5"/>
        <v>0.00482142857142857</v>
      </c>
      <c r="G6" s="66">
        <f t="shared" si="5"/>
        <v>0.00592857142857143</v>
      </c>
      <c r="H6" s="66">
        <f t="shared" si="5"/>
        <v>0</v>
      </c>
      <c r="I6" s="66">
        <f t="shared" si="5"/>
        <v>0.0113928571428571</v>
      </c>
      <c r="J6" s="66">
        <f t="shared" si="5"/>
        <v>0.00546428571428571</v>
      </c>
      <c r="K6" s="66">
        <f t="shared" si="5"/>
        <v>0.00239285714285714</v>
      </c>
      <c r="L6" s="66">
        <f t="shared" si="5"/>
        <v>0.000392857142857143</v>
      </c>
      <c r="M6" s="66">
        <f t="shared" si="5"/>
        <v>0.00396428571428571</v>
      </c>
      <c r="N6" s="66">
        <f t="shared" si="5"/>
        <v>0.00564285714285714</v>
      </c>
      <c r="O6" s="66">
        <f t="shared" si="5"/>
        <v>0.00675</v>
      </c>
      <c r="P6" s="66">
        <f t="shared" si="5"/>
        <v>0.00639285714285714</v>
      </c>
      <c r="Q6" s="66">
        <f t="shared" si="5"/>
        <v>0.00075</v>
      </c>
      <c r="R6" s="66">
        <f t="shared" si="5"/>
        <v>0.00260714285714286</v>
      </c>
      <c r="S6" s="66">
        <f t="shared" si="5"/>
        <v>0.00342857142857143</v>
      </c>
      <c r="T6" s="66">
        <f t="shared" si="5"/>
        <v>0</v>
      </c>
      <c r="U6" s="66">
        <f t="shared" si="5"/>
        <v>0.00460714285714286</v>
      </c>
      <c r="V6" s="66">
        <f t="shared" si="5"/>
        <v>0.00185714285714286</v>
      </c>
      <c r="W6" s="66">
        <f t="shared" si="5"/>
        <v>0.00292857142857143</v>
      </c>
      <c r="X6" s="66">
        <f t="shared" si="5"/>
        <v>0.001</v>
      </c>
      <c r="Y6" s="66">
        <f t="shared" si="5"/>
        <v>0.0100357142857143</v>
      </c>
      <c r="Z6" s="66">
        <f t="shared" si="5"/>
        <v>0.00542857142857143</v>
      </c>
      <c r="AA6" s="66">
        <f t="shared" si="5"/>
        <v>0.00514285714285714</v>
      </c>
      <c r="AB6" s="66">
        <f t="shared" si="5"/>
        <v>0.00864285714285714</v>
      </c>
      <c r="AC6" s="66">
        <f t="shared" si="5"/>
        <v>0.00182142857142857</v>
      </c>
      <c r="AD6" s="66">
        <f t="shared" si="5"/>
        <v>0.00160714285714286</v>
      </c>
      <c r="AE6" s="66">
        <f t="shared" si="5"/>
        <v>0.00428571428571429</v>
      </c>
      <c r="AF6" s="66">
        <f t="shared" si="5"/>
        <v>0</v>
      </c>
      <c r="AG6" s="66">
        <f t="shared" si="5"/>
        <v>0.00253571428571429</v>
      </c>
      <c r="AH6" s="66">
        <f t="shared" si="5"/>
        <v>0.00210714285714286</v>
      </c>
      <c r="AI6" s="66">
        <f t="shared" si="5"/>
        <v>0.00378571428571429</v>
      </c>
      <c r="AJ6" s="66">
        <f t="shared" si="5"/>
        <v>0.0114642857142857</v>
      </c>
      <c r="AK6" s="66">
        <f t="shared" si="5"/>
        <v>0.0005</v>
      </c>
      <c r="AL6" s="66">
        <f t="shared" si="5"/>
        <v>0.00267857142857143</v>
      </c>
      <c r="AM6" s="66">
        <f t="shared" si="5"/>
        <v>0.00632142857142857</v>
      </c>
      <c r="AN6" s="66">
        <f t="shared" si="5"/>
        <v>0.00364285714285714</v>
      </c>
      <c r="AO6" s="66">
        <f t="shared" si="5"/>
        <v>0.00192857142857143</v>
      </c>
      <c r="AP6" s="66">
        <f t="shared" si="5"/>
        <v>0</v>
      </c>
      <c r="AQ6" s="66">
        <f t="shared" si="5"/>
        <v>0.00467857142857143</v>
      </c>
      <c r="AR6" s="66">
        <f t="shared" si="5"/>
        <v>0</v>
      </c>
      <c r="AS6" s="66">
        <f t="shared" si="5"/>
        <v>0.00192857142857143</v>
      </c>
      <c r="AT6" s="66">
        <f t="shared" si="5"/>
        <v>0.00107142857142857</v>
      </c>
      <c r="AU6" s="66">
        <f t="shared" si="5"/>
        <v>0.00607142857142857</v>
      </c>
      <c r="AV6" s="66">
        <f t="shared" si="5"/>
        <v>0.00314285714285714</v>
      </c>
      <c r="AW6" s="66">
        <f t="shared" si="5"/>
        <v>0.00289285714285714</v>
      </c>
      <c r="AX6" s="66">
        <f t="shared" si="5"/>
        <v>0.00435714285714286</v>
      </c>
      <c r="AY6" s="66">
        <f t="shared" si="5"/>
        <v>0.00314285714285714</v>
      </c>
      <c r="AZ6" s="66">
        <f t="shared" si="5"/>
        <v>0.00678571428571429</v>
      </c>
      <c r="BA6" s="66">
        <f t="shared" si="5"/>
        <v>0.00132142857142857</v>
      </c>
      <c r="BB6" s="66">
        <f t="shared" si="5"/>
        <v>0.0095</v>
      </c>
      <c r="BC6" s="66">
        <f t="shared" si="5"/>
        <v>0.00346428571428571</v>
      </c>
      <c r="BD6" s="66">
        <f t="shared" si="5"/>
        <v>0</v>
      </c>
      <c r="BE6" s="66">
        <f t="shared" si="5"/>
        <v>0.00153571428571429</v>
      </c>
      <c r="BF6" s="66">
        <f t="shared" si="5"/>
        <v>0.00442857142857143</v>
      </c>
      <c r="BG6" s="66">
        <f t="shared" si="5"/>
        <v>0.00185714285714286</v>
      </c>
      <c r="BH6" s="66">
        <f t="shared" si="5"/>
        <v>0.00025</v>
      </c>
      <c r="BI6" s="66">
        <f t="shared" si="5"/>
        <v>0.00546428571428571</v>
      </c>
      <c r="BJ6" s="66">
        <f t="shared" si="5"/>
        <v>0.00460714285714286</v>
      </c>
      <c r="BK6" s="66">
        <f t="shared" si="5"/>
        <v>0.00667857142857143</v>
      </c>
      <c r="BL6" s="66">
        <f t="shared" si="5"/>
        <v>0.00278571428571429</v>
      </c>
      <c r="BM6" s="66">
        <f t="shared" si="5"/>
        <v>0.00103571428571429</v>
      </c>
      <c r="BN6" s="66">
        <f t="shared" si="5"/>
        <v>0.00303571428571429</v>
      </c>
      <c r="BO6" s="66">
        <f t="shared" si="5"/>
        <v>0.003</v>
      </c>
      <c r="BP6" s="66">
        <f t="shared" si="5"/>
        <v>0</v>
      </c>
      <c r="BQ6" s="66">
        <f t="shared" ref="BQ6:DG6" si="6">BQ187/2.8</f>
        <v>0.00382142857142857</v>
      </c>
      <c r="BR6" s="66">
        <f t="shared" si="6"/>
        <v>0.00364285714285714</v>
      </c>
      <c r="BS6" s="66">
        <f t="shared" si="6"/>
        <v>0.00678571428571429</v>
      </c>
      <c r="BT6" s="66">
        <f t="shared" si="6"/>
        <v>0.00496428571428571</v>
      </c>
      <c r="BU6" s="66">
        <f t="shared" si="6"/>
        <v>0.00385714285714286</v>
      </c>
      <c r="BV6" s="66">
        <f t="shared" si="6"/>
        <v>0.00232142857142857</v>
      </c>
      <c r="BW6" s="66">
        <f t="shared" si="6"/>
        <v>0.00403571428571429</v>
      </c>
      <c r="BX6" s="66">
        <f t="shared" si="6"/>
        <v>0.00639285714285714</v>
      </c>
      <c r="BY6" s="66">
        <f t="shared" si="6"/>
        <v>0.000392857142857143</v>
      </c>
      <c r="BZ6" s="66">
        <f t="shared" si="6"/>
        <v>0.00075</v>
      </c>
      <c r="CA6" s="66">
        <f t="shared" si="6"/>
        <v>0.00332142857142857</v>
      </c>
      <c r="CB6" s="66">
        <f t="shared" si="6"/>
        <v>0</v>
      </c>
      <c r="CC6" s="66">
        <f t="shared" si="6"/>
        <v>0.00917857142857143</v>
      </c>
      <c r="CD6" s="66">
        <f t="shared" si="6"/>
        <v>0.00167857142857143</v>
      </c>
      <c r="CE6" s="66">
        <f t="shared" si="6"/>
        <v>0.00317857142857143</v>
      </c>
      <c r="CF6" s="66">
        <f t="shared" si="6"/>
        <v>0.00203571428571429</v>
      </c>
      <c r="CG6" s="66">
        <f t="shared" si="6"/>
        <v>0.00385714285714286</v>
      </c>
      <c r="CH6" s="66">
        <f t="shared" si="6"/>
        <v>0.00135714285714286</v>
      </c>
      <c r="CI6" s="66">
        <f t="shared" si="6"/>
        <v>0.00121428571428571</v>
      </c>
      <c r="CJ6" s="66">
        <f t="shared" si="6"/>
        <v>0</v>
      </c>
      <c r="CK6" s="66">
        <f t="shared" si="6"/>
        <v>0.0168928571428571</v>
      </c>
      <c r="CL6" s="66">
        <f t="shared" si="6"/>
        <v>0.00814285714285714</v>
      </c>
      <c r="CM6" s="66">
        <f t="shared" si="6"/>
        <v>0.00253571428571429</v>
      </c>
      <c r="CN6" s="66">
        <f t="shared" si="6"/>
        <v>0</v>
      </c>
      <c r="CO6" s="66">
        <f t="shared" si="6"/>
        <v>0.00371428571428571</v>
      </c>
      <c r="CP6" s="66">
        <f t="shared" si="6"/>
        <v>0.00314285714285714</v>
      </c>
      <c r="CQ6" s="66">
        <f t="shared" si="6"/>
        <v>0.00410714285714286</v>
      </c>
      <c r="CR6" s="66">
        <f t="shared" si="6"/>
        <v>0.00182142857142857</v>
      </c>
      <c r="CS6" s="66">
        <f t="shared" si="6"/>
        <v>0.00575</v>
      </c>
      <c r="CT6" s="66">
        <f t="shared" si="6"/>
        <v>0.00821428571428571</v>
      </c>
      <c r="CU6" s="66">
        <f t="shared" si="6"/>
        <v>0.00696428571428571</v>
      </c>
      <c r="CV6" s="66">
        <f t="shared" si="6"/>
        <v>0.00517857142857143</v>
      </c>
      <c r="CW6" s="66">
        <f t="shared" si="6"/>
        <v>0.00235714285714286</v>
      </c>
      <c r="CX6" s="66">
        <f t="shared" si="6"/>
        <v>0.000642857142857143</v>
      </c>
      <c r="CY6" s="66">
        <f t="shared" si="6"/>
        <v>0.00339285714285714</v>
      </c>
      <c r="CZ6" s="66">
        <f t="shared" si="6"/>
        <v>0</v>
      </c>
      <c r="DA6" s="66">
        <f t="shared" si="6"/>
        <v>0.0085</v>
      </c>
      <c r="DB6" s="66">
        <f t="shared" si="6"/>
        <v>0.00171428571428571</v>
      </c>
      <c r="DC6" s="66">
        <f t="shared" si="6"/>
        <v>0.00210714285714286</v>
      </c>
      <c r="DD6" s="66">
        <f t="shared" si="6"/>
        <v>0.000571428571428571</v>
      </c>
      <c r="DE6" s="66">
        <f t="shared" si="6"/>
        <v>0.00803571428571429</v>
      </c>
      <c r="DF6" s="66">
        <f t="shared" si="6"/>
        <v>0.00289285714285714</v>
      </c>
      <c r="DG6" s="66">
        <f t="shared" si="6"/>
        <v>0</v>
      </c>
    </row>
    <row r="7" spans="1:111">
      <c r="A7">
        <v>932.6</v>
      </c>
      <c r="B7" t="s">
        <v>685</v>
      </c>
      <c r="C7" t="s">
        <v>686</v>
      </c>
      <c r="D7" s="66">
        <f t="shared" si="2"/>
        <v>0.25025</v>
      </c>
      <c r="E7" s="66">
        <f t="shared" ref="E7:BP7" si="7">E188/2.8</f>
        <v>0.241107142857143</v>
      </c>
      <c r="F7" s="66">
        <f t="shared" si="7"/>
        <v>0.239714285714286</v>
      </c>
      <c r="G7" s="66">
        <f t="shared" si="7"/>
        <v>0.278392857142857</v>
      </c>
      <c r="H7" s="66">
        <f t="shared" si="7"/>
        <v>0</v>
      </c>
      <c r="I7" s="66">
        <f t="shared" si="7"/>
        <v>0.622642857142857</v>
      </c>
      <c r="J7" s="66">
        <f t="shared" si="7"/>
        <v>0.2805</v>
      </c>
      <c r="K7" s="66">
        <f t="shared" si="7"/>
        <v>0.2</v>
      </c>
      <c r="L7" s="66">
        <f t="shared" si="7"/>
        <v>0.0688214285714286</v>
      </c>
      <c r="M7" s="66">
        <f t="shared" si="7"/>
        <v>0.2435</v>
      </c>
      <c r="N7" s="66">
        <f t="shared" si="7"/>
        <v>0.298107142857143</v>
      </c>
      <c r="O7" s="66">
        <f t="shared" si="7"/>
        <v>0.391821428571429</v>
      </c>
      <c r="P7" s="66">
        <f t="shared" si="7"/>
        <v>0.355214285714286</v>
      </c>
      <c r="Q7" s="66">
        <f t="shared" si="7"/>
        <v>0.0516071428571429</v>
      </c>
      <c r="R7" s="66">
        <f t="shared" si="7"/>
        <v>0.219285714285714</v>
      </c>
      <c r="S7" s="66">
        <f t="shared" si="7"/>
        <v>0.259321428571429</v>
      </c>
      <c r="T7" s="66">
        <f t="shared" si="7"/>
        <v>0.000178571428571429</v>
      </c>
      <c r="U7" s="66">
        <f t="shared" si="7"/>
        <v>0.164535714285714</v>
      </c>
      <c r="V7" s="66">
        <f t="shared" si="7"/>
        <v>0.172928571428571</v>
      </c>
      <c r="W7" s="66">
        <f t="shared" si="7"/>
        <v>0.208428571428571</v>
      </c>
      <c r="X7" s="66">
        <f t="shared" si="7"/>
        <v>0.104678571428571</v>
      </c>
      <c r="Y7" s="66">
        <f t="shared" si="7"/>
        <v>0.653428571428571</v>
      </c>
      <c r="Z7" s="66">
        <f t="shared" si="7"/>
        <v>0.3155</v>
      </c>
      <c r="AA7" s="66">
        <f t="shared" si="7"/>
        <v>0.291357142857143</v>
      </c>
      <c r="AB7" s="66">
        <f t="shared" si="7"/>
        <v>0.393107142857143</v>
      </c>
      <c r="AC7" s="66">
        <f t="shared" si="7"/>
        <v>0.1375</v>
      </c>
      <c r="AD7" s="66">
        <f t="shared" si="7"/>
        <v>0.181678571428571</v>
      </c>
      <c r="AE7" s="66">
        <f t="shared" si="7"/>
        <v>0.225785714285714</v>
      </c>
      <c r="AF7" s="66">
        <f t="shared" si="7"/>
        <v>0.000178571428571429</v>
      </c>
      <c r="AG7" s="66">
        <f t="shared" si="7"/>
        <v>0.190535714285714</v>
      </c>
      <c r="AH7" s="66">
        <f t="shared" si="7"/>
        <v>0.129571428571429</v>
      </c>
      <c r="AI7" s="66">
        <f t="shared" si="7"/>
        <v>0.20375</v>
      </c>
      <c r="AJ7" s="66">
        <f t="shared" si="7"/>
        <v>0.662214285714286</v>
      </c>
      <c r="AK7" s="66">
        <f t="shared" si="7"/>
        <v>0.121928571428571</v>
      </c>
      <c r="AL7" s="66">
        <f t="shared" si="7"/>
        <v>0.1405</v>
      </c>
      <c r="AM7" s="66">
        <f t="shared" si="7"/>
        <v>0.288714285714286</v>
      </c>
      <c r="AN7" s="66">
        <f t="shared" si="7"/>
        <v>0.340964285714286</v>
      </c>
      <c r="AO7" s="66">
        <f t="shared" si="7"/>
        <v>0.157428571428571</v>
      </c>
      <c r="AP7" s="66">
        <f t="shared" si="7"/>
        <v>0.0310357142857143</v>
      </c>
      <c r="AQ7" s="66">
        <f t="shared" si="7"/>
        <v>0.2425</v>
      </c>
      <c r="AR7" s="66">
        <f t="shared" si="7"/>
        <v>0.000535714285714286</v>
      </c>
      <c r="AS7" s="66">
        <f t="shared" si="7"/>
        <v>0.144607142857143</v>
      </c>
      <c r="AT7" s="66">
        <f t="shared" si="7"/>
        <v>0.0997857142857143</v>
      </c>
      <c r="AU7" s="66">
        <f t="shared" si="7"/>
        <v>0.418071428571429</v>
      </c>
      <c r="AV7" s="66">
        <f t="shared" si="7"/>
        <v>0.144035714285714</v>
      </c>
      <c r="AW7" s="66">
        <f t="shared" si="7"/>
        <v>0.168928571428571</v>
      </c>
      <c r="AX7" s="66">
        <f t="shared" si="7"/>
        <v>0.204714285714286</v>
      </c>
      <c r="AY7" s="66">
        <f t="shared" si="7"/>
        <v>0.272678571428571</v>
      </c>
      <c r="AZ7" s="66">
        <f t="shared" si="7"/>
        <v>0.399642857142857</v>
      </c>
      <c r="BA7" s="66">
        <f t="shared" si="7"/>
        <v>0.155214285714286</v>
      </c>
      <c r="BB7" s="66">
        <f t="shared" si="7"/>
        <v>0.609714285714286</v>
      </c>
      <c r="BC7" s="66">
        <f t="shared" si="7"/>
        <v>0.233142857142857</v>
      </c>
      <c r="BD7" s="66">
        <f t="shared" si="7"/>
        <v>0.000428571428571429</v>
      </c>
      <c r="BE7" s="66">
        <f t="shared" si="7"/>
        <v>0.0991785714285714</v>
      </c>
      <c r="BF7" s="66">
        <f t="shared" si="7"/>
        <v>0.285071428571429</v>
      </c>
      <c r="BG7" s="66">
        <f t="shared" si="7"/>
        <v>0.133178571428571</v>
      </c>
      <c r="BH7" s="66">
        <f t="shared" si="7"/>
        <v>0.0422857142857143</v>
      </c>
      <c r="BI7" s="66">
        <f t="shared" si="7"/>
        <v>0.310428571428571</v>
      </c>
      <c r="BJ7" s="66">
        <f t="shared" si="7"/>
        <v>0.26325</v>
      </c>
      <c r="BK7" s="66">
        <f t="shared" si="7"/>
        <v>0.524892857142857</v>
      </c>
      <c r="BL7" s="66">
        <f t="shared" si="7"/>
        <v>0.178107142857143</v>
      </c>
      <c r="BM7" s="66">
        <f t="shared" si="7"/>
        <v>0.0966428571428572</v>
      </c>
      <c r="BN7" s="66">
        <f t="shared" si="7"/>
        <v>0.0896785714285714</v>
      </c>
      <c r="BO7" s="66">
        <f t="shared" si="7"/>
        <v>0.230071428571429</v>
      </c>
      <c r="BP7" s="66">
        <f t="shared" si="7"/>
        <v>0</v>
      </c>
      <c r="BQ7" s="66">
        <f t="shared" ref="BQ7:DG7" si="8">BQ188/2.8</f>
        <v>0.152892857142857</v>
      </c>
      <c r="BR7" s="66">
        <f t="shared" si="8"/>
        <v>0.197142857142857</v>
      </c>
      <c r="BS7" s="66">
        <f t="shared" si="8"/>
        <v>0.352821428571429</v>
      </c>
      <c r="BT7" s="66">
        <f t="shared" si="8"/>
        <v>0.309964285714286</v>
      </c>
      <c r="BU7" s="66">
        <f t="shared" si="8"/>
        <v>0.285321428571429</v>
      </c>
      <c r="BV7" s="66">
        <f t="shared" si="8"/>
        <v>0.145892857142857</v>
      </c>
      <c r="BW7" s="66">
        <f t="shared" si="8"/>
        <v>0.189464285714286</v>
      </c>
      <c r="BX7" s="66">
        <f t="shared" si="8"/>
        <v>0.363642857142857</v>
      </c>
      <c r="BY7" s="66">
        <f t="shared" si="8"/>
        <v>0.0723214285714286</v>
      </c>
      <c r="BZ7" s="66">
        <f t="shared" si="8"/>
        <v>0.117107142857143</v>
      </c>
      <c r="CA7" s="66">
        <f t="shared" si="8"/>
        <v>0.227392857142857</v>
      </c>
      <c r="CB7" s="66">
        <f t="shared" si="8"/>
        <v>0</v>
      </c>
      <c r="CC7" s="66">
        <f t="shared" si="8"/>
        <v>0.470571428571429</v>
      </c>
      <c r="CD7" s="66">
        <f t="shared" si="8"/>
        <v>0.165071428571429</v>
      </c>
      <c r="CE7" s="66">
        <f t="shared" si="8"/>
        <v>0.120785714285714</v>
      </c>
      <c r="CF7" s="66">
        <f t="shared" si="8"/>
        <v>0.135214285714286</v>
      </c>
      <c r="CG7" s="66">
        <f t="shared" si="8"/>
        <v>0.223214285714286</v>
      </c>
      <c r="CH7" s="66">
        <f t="shared" si="8"/>
        <v>0.142285714285714</v>
      </c>
      <c r="CI7" s="66">
        <f t="shared" si="8"/>
        <v>0.115535714285714</v>
      </c>
      <c r="CJ7" s="66">
        <f t="shared" si="8"/>
        <v>0.06475</v>
      </c>
      <c r="CK7" s="66">
        <f t="shared" si="8"/>
        <v>0.876821428571429</v>
      </c>
      <c r="CL7" s="66">
        <f t="shared" si="8"/>
        <v>0.402607142857143</v>
      </c>
      <c r="CM7" s="66">
        <f t="shared" si="8"/>
        <v>0.239357142857143</v>
      </c>
      <c r="CN7" s="66">
        <f t="shared" si="8"/>
        <v>0.000642857142857143</v>
      </c>
      <c r="CO7" s="66">
        <f t="shared" si="8"/>
        <v>0.223357142857143</v>
      </c>
      <c r="CP7" s="66">
        <f t="shared" si="8"/>
        <v>0.199071428571429</v>
      </c>
      <c r="CQ7" s="66">
        <f t="shared" si="8"/>
        <v>0.388857142857143</v>
      </c>
      <c r="CR7" s="66">
        <f t="shared" si="8"/>
        <v>0.162071428571429</v>
      </c>
      <c r="CS7" s="66">
        <f t="shared" si="8"/>
        <v>0.349535714285714</v>
      </c>
      <c r="CT7" s="66">
        <f t="shared" si="8"/>
        <v>0.51775</v>
      </c>
      <c r="CU7" s="66">
        <f t="shared" si="8"/>
        <v>0.426964285714286</v>
      </c>
      <c r="CV7" s="66">
        <f t="shared" si="8"/>
        <v>0.340714285714286</v>
      </c>
      <c r="CW7" s="66">
        <f t="shared" si="8"/>
        <v>0.124107142857143</v>
      </c>
      <c r="CX7" s="66">
        <f t="shared" si="8"/>
        <v>0.0595</v>
      </c>
      <c r="CY7" s="66">
        <f t="shared" si="8"/>
        <v>0.227035714285714</v>
      </c>
      <c r="CZ7" s="66">
        <f t="shared" si="8"/>
        <v>0</v>
      </c>
      <c r="DA7" s="66">
        <f t="shared" si="8"/>
        <v>0.36825</v>
      </c>
      <c r="DB7" s="66">
        <f t="shared" si="8"/>
        <v>0.13175</v>
      </c>
      <c r="DC7" s="66">
        <f t="shared" si="8"/>
        <v>0.139571428571429</v>
      </c>
      <c r="DD7" s="66">
        <f t="shared" si="8"/>
        <v>0.0306071428571429</v>
      </c>
      <c r="DE7" s="66">
        <f t="shared" si="8"/>
        <v>0.479607142857143</v>
      </c>
      <c r="DF7" s="66">
        <f t="shared" si="8"/>
        <v>0.225571428571429</v>
      </c>
      <c r="DG7" s="66">
        <f t="shared" si="8"/>
        <v>0</v>
      </c>
    </row>
    <row r="8" spans="1:111">
      <c r="A8">
        <v>934.6</v>
      </c>
      <c r="B8" t="s">
        <v>687</v>
      </c>
      <c r="C8" t="s">
        <v>688</v>
      </c>
      <c r="D8" s="66">
        <f t="shared" si="2"/>
        <v>0.0123214285714286</v>
      </c>
      <c r="E8" s="66">
        <f t="shared" ref="E8:BP8" si="9">E189/2.8</f>
        <v>0.0116785714285714</v>
      </c>
      <c r="F8" s="66">
        <f t="shared" si="9"/>
        <v>0.0148571428571429</v>
      </c>
      <c r="G8" s="66">
        <f t="shared" si="9"/>
        <v>0.0130357142857143</v>
      </c>
      <c r="H8" s="66">
        <f t="shared" si="9"/>
        <v>0</v>
      </c>
      <c r="I8" s="66">
        <f t="shared" si="9"/>
        <v>0.0265</v>
      </c>
      <c r="J8" s="66">
        <f t="shared" si="9"/>
        <v>0.0134285714285714</v>
      </c>
      <c r="K8" s="66">
        <f t="shared" si="9"/>
        <v>0.00560714285714286</v>
      </c>
      <c r="L8" s="66">
        <f t="shared" si="9"/>
        <v>0.00610714285714286</v>
      </c>
      <c r="M8" s="66">
        <f t="shared" si="9"/>
        <v>0.0111785714285714</v>
      </c>
      <c r="N8" s="66">
        <f t="shared" si="9"/>
        <v>0.0179285714285714</v>
      </c>
      <c r="O8" s="66">
        <f t="shared" si="9"/>
        <v>0.0328571428571429</v>
      </c>
      <c r="P8" s="66">
        <f t="shared" si="9"/>
        <v>0.03925</v>
      </c>
      <c r="Q8" s="66">
        <f t="shared" si="9"/>
        <v>0.00396428571428571</v>
      </c>
      <c r="R8" s="66">
        <f t="shared" si="9"/>
        <v>0.00921428571428571</v>
      </c>
      <c r="S8" s="66">
        <f t="shared" si="9"/>
        <v>0.01175</v>
      </c>
      <c r="T8" s="66">
        <f t="shared" si="9"/>
        <v>0</v>
      </c>
      <c r="U8" s="66">
        <f t="shared" si="9"/>
        <v>0.00646428571428571</v>
      </c>
      <c r="V8" s="66">
        <f t="shared" si="9"/>
        <v>0.00967857142857143</v>
      </c>
      <c r="W8" s="66">
        <f t="shared" si="9"/>
        <v>0.0124642857142857</v>
      </c>
      <c r="X8" s="66">
        <f t="shared" si="9"/>
        <v>0.00878571428571429</v>
      </c>
      <c r="Y8" s="66">
        <f t="shared" si="9"/>
        <v>0.0286785714285714</v>
      </c>
      <c r="Z8" s="66">
        <f t="shared" si="9"/>
        <v>0.0157142857142857</v>
      </c>
      <c r="AA8" s="66">
        <f t="shared" si="9"/>
        <v>0.0262857142857143</v>
      </c>
      <c r="AB8" s="66">
        <f t="shared" si="9"/>
        <v>0.0142142857142857</v>
      </c>
      <c r="AC8" s="66">
        <f t="shared" si="9"/>
        <v>0.00546428571428571</v>
      </c>
      <c r="AD8" s="66">
        <f t="shared" si="9"/>
        <v>0.00871428571428572</v>
      </c>
      <c r="AE8" s="66">
        <f t="shared" si="9"/>
        <v>0.0120357142857143</v>
      </c>
      <c r="AF8" s="66">
        <f t="shared" si="9"/>
        <v>0</v>
      </c>
      <c r="AG8" s="66">
        <f t="shared" si="9"/>
        <v>0.00825</v>
      </c>
      <c r="AH8" s="66">
        <f t="shared" si="9"/>
        <v>0.0114642857142857</v>
      </c>
      <c r="AI8" s="66">
        <f t="shared" si="9"/>
        <v>0.0188928571428571</v>
      </c>
      <c r="AJ8" s="66">
        <f t="shared" si="9"/>
        <v>0.05025</v>
      </c>
      <c r="AK8" s="66">
        <f t="shared" si="9"/>
        <v>0.00942857142857143</v>
      </c>
      <c r="AL8" s="66">
        <f t="shared" si="9"/>
        <v>0.00482142857142857</v>
      </c>
      <c r="AM8" s="66">
        <f t="shared" si="9"/>
        <v>0.01825</v>
      </c>
      <c r="AN8" s="66">
        <f t="shared" si="9"/>
        <v>0.0165714285714286</v>
      </c>
      <c r="AO8" s="66">
        <f t="shared" si="9"/>
        <v>0.00492857142857143</v>
      </c>
      <c r="AP8" s="66">
        <f t="shared" si="9"/>
        <v>0.0015</v>
      </c>
      <c r="AQ8" s="66">
        <f t="shared" si="9"/>
        <v>0.0138571428571429</v>
      </c>
      <c r="AR8" s="66">
        <f t="shared" si="9"/>
        <v>7.14285714285714e-5</v>
      </c>
      <c r="AS8" s="66">
        <f t="shared" si="9"/>
        <v>0.0106071428571429</v>
      </c>
      <c r="AT8" s="66">
        <f t="shared" si="9"/>
        <v>0.00585714285714286</v>
      </c>
      <c r="AU8" s="66">
        <f t="shared" si="9"/>
        <v>0.0236428571428571</v>
      </c>
      <c r="AV8" s="66">
        <f t="shared" si="9"/>
        <v>0.00796428571428572</v>
      </c>
      <c r="AW8" s="66">
        <f t="shared" si="9"/>
        <v>0.00578571428571429</v>
      </c>
      <c r="AX8" s="66">
        <f t="shared" si="9"/>
        <v>0.00896428571428571</v>
      </c>
      <c r="AY8" s="66">
        <f t="shared" si="9"/>
        <v>0.0123928571428571</v>
      </c>
      <c r="AZ8" s="66">
        <f t="shared" si="9"/>
        <v>0.0391785714285714</v>
      </c>
      <c r="BA8" s="66">
        <f t="shared" si="9"/>
        <v>0.0197142857142857</v>
      </c>
      <c r="BB8" s="66">
        <f t="shared" si="9"/>
        <v>0.0505</v>
      </c>
      <c r="BC8" s="66">
        <f t="shared" si="9"/>
        <v>0.0134642857142857</v>
      </c>
      <c r="BD8" s="66">
        <f t="shared" si="9"/>
        <v>0</v>
      </c>
      <c r="BE8" s="66">
        <f t="shared" si="9"/>
        <v>0.00460714285714286</v>
      </c>
      <c r="BF8" s="66">
        <f t="shared" si="9"/>
        <v>0.0170357142857143</v>
      </c>
      <c r="BG8" s="66">
        <f t="shared" si="9"/>
        <v>0.00746428571428571</v>
      </c>
      <c r="BH8" s="66">
        <f t="shared" si="9"/>
        <v>0.00142857142857143</v>
      </c>
      <c r="BI8" s="66">
        <f t="shared" si="9"/>
        <v>0.0166428571428571</v>
      </c>
      <c r="BJ8" s="66">
        <f t="shared" si="9"/>
        <v>0.0125357142857143</v>
      </c>
      <c r="BK8" s="66">
        <f t="shared" si="9"/>
        <v>0.0298214285714286</v>
      </c>
      <c r="BL8" s="66">
        <f t="shared" si="9"/>
        <v>0.0102142857142857</v>
      </c>
      <c r="BM8" s="66">
        <f t="shared" si="9"/>
        <v>0.00803571428571429</v>
      </c>
      <c r="BN8" s="66">
        <f t="shared" si="9"/>
        <v>0.00578571428571429</v>
      </c>
      <c r="BO8" s="66">
        <f t="shared" si="9"/>
        <v>0.0131071428571429</v>
      </c>
      <c r="BP8" s="66">
        <f t="shared" si="9"/>
        <v>0</v>
      </c>
      <c r="BQ8" s="66">
        <f t="shared" ref="BQ8:DG8" si="10">BQ189/2.8</f>
        <v>0.00710714285714286</v>
      </c>
      <c r="BR8" s="66">
        <f t="shared" si="10"/>
        <v>0.00992857142857143</v>
      </c>
      <c r="BS8" s="66">
        <f t="shared" si="10"/>
        <v>0.01825</v>
      </c>
      <c r="BT8" s="66">
        <f t="shared" si="10"/>
        <v>0.0136428571428571</v>
      </c>
      <c r="BU8" s="66">
        <f t="shared" si="10"/>
        <v>0.01925</v>
      </c>
      <c r="BV8" s="66">
        <f t="shared" si="10"/>
        <v>0.0124285714285714</v>
      </c>
      <c r="BW8" s="66">
        <f t="shared" si="10"/>
        <v>0.02025</v>
      </c>
      <c r="BX8" s="66">
        <f t="shared" si="10"/>
        <v>0.0133571428571429</v>
      </c>
      <c r="BY8" s="66">
        <f t="shared" si="10"/>
        <v>0.00417857142857143</v>
      </c>
      <c r="BZ8" s="66">
        <f t="shared" si="10"/>
        <v>0.00585714285714286</v>
      </c>
      <c r="CA8" s="66">
        <f t="shared" si="10"/>
        <v>0.0114285714285714</v>
      </c>
      <c r="CB8" s="66">
        <f t="shared" si="10"/>
        <v>0</v>
      </c>
      <c r="CC8" s="66">
        <f t="shared" si="10"/>
        <v>0.0192142857142857</v>
      </c>
      <c r="CD8" s="66">
        <f t="shared" si="10"/>
        <v>0.0121428571428571</v>
      </c>
      <c r="CE8" s="66">
        <f t="shared" si="10"/>
        <v>0.00942857142857143</v>
      </c>
      <c r="CF8" s="66">
        <f t="shared" si="10"/>
        <v>0.00725</v>
      </c>
      <c r="CG8" s="66">
        <f t="shared" si="10"/>
        <v>0.0163571428571429</v>
      </c>
      <c r="CH8" s="66">
        <f t="shared" si="10"/>
        <v>0.00646428571428571</v>
      </c>
      <c r="CI8" s="66">
        <f t="shared" si="10"/>
        <v>0.00514285714285714</v>
      </c>
      <c r="CJ8" s="66">
        <f t="shared" si="10"/>
        <v>0.00528571428571429</v>
      </c>
      <c r="CK8" s="66">
        <f t="shared" si="10"/>
        <v>0.0423214285714286</v>
      </c>
      <c r="CL8" s="66">
        <f t="shared" si="10"/>
        <v>0.0147142857142857</v>
      </c>
      <c r="CM8" s="66">
        <f t="shared" si="10"/>
        <v>0.0120357142857143</v>
      </c>
      <c r="CN8" s="66">
        <f t="shared" si="10"/>
        <v>0</v>
      </c>
      <c r="CO8" s="66">
        <f t="shared" si="10"/>
        <v>0.00817857142857143</v>
      </c>
      <c r="CP8" s="66">
        <f t="shared" si="10"/>
        <v>0.0226785714285714</v>
      </c>
      <c r="CQ8" s="66">
        <f t="shared" si="10"/>
        <v>0.0281428571428571</v>
      </c>
      <c r="CR8" s="66">
        <f t="shared" si="10"/>
        <v>0.0135714285714286</v>
      </c>
      <c r="CS8" s="66">
        <f t="shared" si="10"/>
        <v>0.0185</v>
      </c>
      <c r="CT8" s="66">
        <f t="shared" si="10"/>
        <v>0.0243928571428571</v>
      </c>
      <c r="CU8" s="66">
        <f t="shared" si="10"/>
        <v>0.0149285714285714</v>
      </c>
      <c r="CV8" s="66">
        <f t="shared" si="10"/>
        <v>0.0296428571428571</v>
      </c>
      <c r="CW8" s="66">
        <f t="shared" si="10"/>
        <v>0.00835714285714286</v>
      </c>
      <c r="CX8" s="66">
        <f t="shared" si="10"/>
        <v>0.00182142857142857</v>
      </c>
      <c r="CY8" s="66">
        <f t="shared" si="10"/>
        <v>0.0153214285714286</v>
      </c>
      <c r="CZ8" s="66">
        <f t="shared" si="10"/>
        <v>0</v>
      </c>
      <c r="DA8" s="66">
        <f t="shared" si="10"/>
        <v>0.0103214285714286</v>
      </c>
      <c r="DB8" s="66">
        <f t="shared" si="10"/>
        <v>0.00742857142857143</v>
      </c>
      <c r="DC8" s="66">
        <f t="shared" si="10"/>
        <v>0.00692857142857143</v>
      </c>
      <c r="DD8" s="66">
        <f t="shared" si="10"/>
        <v>0.00221428571428571</v>
      </c>
      <c r="DE8" s="66">
        <f t="shared" si="10"/>
        <v>0.0306785714285714</v>
      </c>
      <c r="DF8" s="66">
        <f t="shared" si="10"/>
        <v>0.0143214285714286</v>
      </c>
      <c r="DG8" s="66">
        <f t="shared" si="10"/>
        <v>0</v>
      </c>
    </row>
    <row r="9" spans="1:111">
      <c r="A9">
        <v>936.6</v>
      </c>
      <c r="B9" t="s">
        <v>689</v>
      </c>
      <c r="C9" t="s">
        <v>690</v>
      </c>
      <c r="D9" s="66">
        <f t="shared" si="2"/>
        <v>0.0268571428571429</v>
      </c>
      <c r="E9" s="66">
        <f t="shared" ref="E9:BP9" si="11">E190/2.8</f>
        <v>0.0220714285714286</v>
      </c>
      <c r="F9" s="66">
        <f t="shared" si="11"/>
        <v>0.0212857142857143</v>
      </c>
      <c r="G9" s="66">
        <f t="shared" si="11"/>
        <v>0.0258928571428571</v>
      </c>
      <c r="H9" s="66">
        <f t="shared" si="11"/>
        <v>0</v>
      </c>
      <c r="I9" s="66">
        <f t="shared" si="11"/>
        <v>0.0440714285714286</v>
      </c>
      <c r="J9" s="66">
        <f t="shared" si="11"/>
        <v>0.0225</v>
      </c>
      <c r="K9" s="66">
        <f t="shared" si="11"/>
        <v>0.0134642857142857</v>
      </c>
      <c r="L9" s="66">
        <f t="shared" si="11"/>
        <v>0.00607142857142857</v>
      </c>
      <c r="M9" s="66">
        <f t="shared" si="11"/>
        <v>0.0195357142857143</v>
      </c>
      <c r="N9" s="66">
        <f t="shared" si="11"/>
        <v>0.0211071428571429</v>
      </c>
      <c r="O9" s="66">
        <f t="shared" si="11"/>
        <v>0.0358214285714286</v>
      </c>
      <c r="P9" s="66">
        <f t="shared" si="11"/>
        <v>0.0324285714285714</v>
      </c>
      <c r="Q9" s="66">
        <f t="shared" si="11"/>
        <v>0.00225</v>
      </c>
      <c r="R9" s="66">
        <f t="shared" si="11"/>
        <v>0.0202857142857143</v>
      </c>
      <c r="S9" s="66">
        <f t="shared" si="11"/>
        <v>0.0234642857142857</v>
      </c>
      <c r="T9" s="66">
        <f t="shared" si="11"/>
        <v>0</v>
      </c>
      <c r="U9" s="66">
        <f t="shared" si="11"/>
        <v>0.0251785714285714</v>
      </c>
      <c r="V9" s="66">
        <f t="shared" si="11"/>
        <v>0.0202142857142857</v>
      </c>
      <c r="W9" s="66">
        <f t="shared" si="11"/>
        <v>0.02225</v>
      </c>
      <c r="X9" s="66">
        <f t="shared" si="11"/>
        <v>0.0110714285714286</v>
      </c>
      <c r="Y9" s="66">
        <f t="shared" si="11"/>
        <v>0.0587857142857143</v>
      </c>
      <c r="Z9" s="66">
        <f t="shared" si="11"/>
        <v>0.0276428571428571</v>
      </c>
      <c r="AA9" s="66">
        <f t="shared" si="11"/>
        <v>0.0375</v>
      </c>
      <c r="AB9" s="66">
        <f t="shared" si="11"/>
        <v>0.0336785714285714</v>
      </c>
      <c r="AC9" s="66">
        <f t="shared" si="11"/>
        <v>0.0135714285714286</v>
      </c>
      <c r="AD9" s="66">
        <f t="shared" si="11"/>
        <v>0.0137142857142857</v>
      </c>
      <c r="AE9" s="66">
        <f t="shared" si="11"/>
        <v>0.0242142857142857</v>
      </c>
      <c r="AF9" s="66">
        <f t="shared" si="11"/>
        <v>0</v>
      </c>
      <c r="AG9" s="66">
        <f t="shared" si="11"/>
        <v>0.0125357142857143</v>
      </c>
      <c r="AH9" s="66">
        <f t="shared" si="11"/>
        <v>0.0120714285714286</v>
      </c>
      <c r="AI9" s="66">
        <f t="shared" si="11"/>
        <v>0.0227857142857143</v>
      </c>
      <c r="AJ9" s="66">
        <f t="shared" si="11"/>
        <v>0.0617142857142857</v>
      </c>
      <c r="AK9" s="66">
        <f t="shared" si="11"/>
        <v>0.011</v>
      </c>
      <c r="AL9" s="66">
        <f t="shared" si="11"/>
        <v>0.0152142857142857</v>
      </c>
      <c r="AM9" s="66">
        <f t="shared" si="11"/>
        <v>0.04275</v>
      </c>
      <c r="AN9" s="66">
        <f t="shared" si="11"/>
        <v>0.0398214285714286</v>
      </c>
      <c r="AO9" s="66">
        <f t="shared" si="11"/>
        <v>0.0157857142857143</v>
      </c>
      <c r="AP9" s="66">
        <f t="shared" si="11"/>
        <v>0.00321428571428571</v>
      </c>
      <c r="AQ9" s="66">
        <f t="shared" si="11"/>
        <v>0.0262857142857143</v>
      </c>
      <c r="AR9" s="66">
        <f t="shared" si="11"/>
        <v>0</v>
      </c>
      <c r="AS9" s="66">
        <f t="shared" si="11"/>
        <v>0.013</v>
      </c>
      <c r="AT9" s="66">
        <f t="shared" si="11"/>
        <v>0.00985714285714286</v>
      </c>
      <c r="AU9" s="66">
        <f t="shared" si="11"/>
        <v>0.0461071428571429</v>
      </c>
      <c r="AV9" s="66">
        <f t="shared" si="11"/>
        <v>0.013</v>
      </c>
      <c r="AW9" s="66">
        <f t="shared" si="11"/>
        <v>0.0119642857142857</v>
      </c>
      <c r="AX9" s="66">
        <f t="shared" si="11"/>
        <v>0.0158571428571429</v>
      </c>
      <c r="AY9" s="66">
        <f t="shared" si="11"/>
        <v>0.0202857142857143</v>
      </c>
      <c r="AZ9" s="66">
        <f t="shared" si="11"/>
        <v>0.0403928571428571</v>
      </c>
      <c r="BA9" s="66">
        <f t="shared" si="11"/>
        <v>0.0169285714285714</v>
      </c>
      <c r="BB9" s="66">
        <f t="shared" si="11"/>
        <v>0.0546071428571429</v>
      </c>
      <c r="BC9" s="66">
        <f t="shared" si="11"/>
        <v>0.0236428571428571</v>
      </c>
      <c r="BD9" s="66">
        <f t="shared" si="11"/>
        <v>0</v>
      </c>
      <c r="BE9" s="66">
        <f t="shared" si="11"/>
        <v>0.00896428571428571</v>
      </c>
      <c r="BF9" s="66">
        <f t="shared" si="11"/>
        <v>0.0318214285714286</v>
      </c>
      <c r="BG9" s="66">
        <f t="shared" si="11"/>
        <v>0.0173928571428571</v>
      </c>
      <c r="BH9" s="66">
        <f t="shared" si="11"/>
        <v>0.00353571428571429</v>
      </c>
      <c r="BI9" s="66">
        <f t="shared" si="11"/>
        <v>0.0332142857142857</v>
      </c>
      <c r="BJ9" s="66">
        <f t="shared" si="11"/>
        <v>0.0260714285714286</v>
      </c>
      <c r="BK9" s="66">
        <f t="shared" si="11"/>
        <v>0.0568928571428571</v>
      </c>
      <c r="BL9" s="66">
        <f t="shared" si="11"/>
        <v>0.0176428571428571</v>
      </c>
      <c r="BM9" s="66">
        <f t="shared" si="11"/>
        <v>0.011</v>
      </c>
      <c r="BN9" s="66">
        <f t="shared" si="11"/>
        <v>0.00782142857142857</v>
      </c>
      <c r="BO9" s="66">
        <f t="shared" si="11"/>
        <v>0.0245</v>
      </c>
      <c r="BP9" s="66">
        <f t="shared" si="11"/>
        <v>0</v>
      </c>
      <c r="BQ9" s="66">
        <f t="shared" ref="BQ9:DG9" si="12">BQ190/2.8</f>
        <v>0.0134642857142857</v>
      </c>
      <c r="BR9" s="66">
        <f t="shared" si="12"/>
        <v>0.0125</v>
      </c>
      <c r="BS9" s="66">
        <f t="shared" si="12"/>
        <v>0.02775</v>
      </c>
      <c r="BT9" s="66">
        <f t="shared" si="12"/>
        <v>0.0262857142857143</v>
      </c>
      <c r="BU9" s="66">
        <f t="shared" si="12"/>
        <v>0.0226428571428571</v>
      </c>
      <c r="BV9" s="66">
        <f t="shared" si="12"/>
        <v>0.0104642857142857</v>
      </c>
      <c r="BW9" s="66">
        <f t="shared" si="12"/>
        <v>0.0198928571428571</v>
      </c>
      <c r="BX9" s="66">
        <f t="shared" si="12"/>
        <v>0.0235</v>
      </c>
      <c r="BY9" s="66">
        <f t="shared" si="12"/>
        <v>0.00507142857142857</v>
      </c>
      <c r="BZ9" s="66">
        <f t="shared" si="12"/>
        <v>0.0130357142857143</v>
      </c>
      <c r="CA9" s="66">
        <f t="shared" si="12"/>
        <v>0.0227142857142857</v>
      </c>
      <c r="CB9" s="66">
        <f t="shared" si="12"/>
        <v>0</v>
      </c>
      <c r="CC9" s="66">
        <f t="shared" si="12"/>
        <v>0.0385714285714286</v>
      </c>
      <c r="CD9" s="66">
        <f t="shared" si="12"/>
        <v>0.0212142857142857</v>
      </c>
      <c r="CE9" s="66">
        <f t="shared" si="12"/>
        <v>0.0151428571428571</v>
      </c>
      <c r="CF9" s="66">
        <f t="shared" si="12"/>
        <v>0.0133571428571429</v>
      </c>
      <c r="CG9" s="66">
        <f t="shared" si="12"/>
        <v>0.0221785714285714</v>
      </c>
      <c r="CH9" s="66">
        <f t="shared" si="12"/>
        <v>0.0133928571428571</v>
      </c>
      <c r="CI9" s="66">
        <f t="shared" si="12"/>
        <v>0.01125</v>
      </c>
      <c r="CJ9" s="66">
        <f t="shared" si="12"/>
        <v>0.005</v>
      </c>
      <c r="CK9" s="66">
        <f t="shared" si="12"/>
        <v>0.0557142857142857</v>
      </c>
      <c r="CL9" s="66">
        <f t="shared" si="12"/>
        <v>0.0366428571428571</v>
      </c>
      <c r="CM9" s="66">
        <f t="shared" si="12"/>
        <v>0.02075</v>
      </c>
      <c r="CN9" s="66">
        <f t="shared" si="12"/>
        <v>0</v>
      </c>
      <c r="CO9" s="66">
        <f t="shared" si="12"/>
        <v>0.0166071428571429</v>
      </c>
      <c r="CP9" s="66">
        <f t="shared" si="12"/>
        <v>0.0191071428571429</v>
      </c>
      <c r="CQ9" s="66">
        <f t="shared" si="12"/>
        <v>0.0360714285714286</v>
      </c>
      <c r="CR9" s="66">
        <f t="shared" si="12"/>
        <v>0.0160714285714286</v>
      </c>
      <c r="CS9" s="66">
        <f t="shared" si="12"/>
        <v>0.0409285714285714</v>
      </c>
      <c r="CT9" s="66">
        <f t="shared" si="12"/>
        <v>0.0357142857142857</v>
      </c>
      <c r="CU9" s="66">
        <f t="shared" si="12"/>
        <v>0.0288214285714286</v>
      </c>
      <c r="CV9" s="66">
        <f t="shared" si="12"/>
        <v>0.0251785714285714</v>
      </c>
      <c r="CW9" s="66">
        <f t="shared" si="12"/>
        <v>0.0191428571428571</v>
      </c>
      <c r="CX9" s="66">
        <f t="shared" si="12"/>
        <v>0.00682142857142857</v>
      </c>
      <c r="CY9" s="66">
        <f t="shared" si="12"/>
        <v>0.0212142857142857</v>
      </c>
      <c r="CZ9" s="66">
        <f t="shared" si="12"/>
        <v>0</v>
      </c>
      <c r="DA9" s="66">
        <f t="shared" si="12"/>
        <v>0.0381428571428571</v>
      </c>
      <c r="DB9" s="66">
        <f t="shared" si="12"/>
        <v>0.0118928571428571</v>
      </c>
      <c r="DC9" s="66">
        <f t="shared" si="12"/>
        <v>0.0145</v>
      </c>
      <c r="DD9" s="66">
        <f t="shared" si="12"/>
        <v>0.00214285714285714</v>
      </c>
      <c r="DE9" s="66">
        <f t="shared" si="12"/>
        <v>0.0608571428571429</v>
      </c>
      <c r="DF9" s="66">
        <f t="shared" si="12"/>
        <v>0.0202857142857143</v>
      </c>
      <c r="DG9" s="66">
        <f t="shared" si="12"/>
        <v>0</v>
      </c>
    </row>
    <row r="10" spans="1:111">
      <c r="A10">
        <v>954.6</v>
      </c>
      <c r="B10" t="s">
        <v>691</v>
      </c>
      <c r="C10" t="s">
        <v>692</v>
      </c>
      <c r="D10" s="66">
        <f t="shared" si="2"/>
        <v>0.236607142857143</v>
      </c>
      <c r="E10" s="66">
        <f t="shared" ref="E10:BP10" si="13">E191/2.8</f>
        <v>0.227607142857143</v>
      </c>
      <c r="F10" s="66">
        <f t="shared" si="13"/>
        <v>0.226857142857143</v>
      </c>
      <c r="G10" s="66">
        <f t="shared" si="13"/>
        <v>0.222892857142857</v>
      </c>
      <c r="H10" s="66">
        <f t="shared" si="13"/>
        <v>0.00264285714285714</v>
      </c>
      <c r="I10" s="66">
        <f t="shared" si="13"/>
        <v>0.811</v>
      </c>
      <c r="J10" s="66">
        <f t="shared" si="13"/>
        <v>0.332071428571429</v>
      </c>
      <c r="K10" s="66">
        <f t="shared" si="13"/>
        <v>0.194107142857143</v>
      </c>
      <c r="L10" s="66">
        <f t="shared" si="13"/>
        <v>0.0680714285714286</v>
      </c>
      <c r="M10" s="66">
        <f t="shared" si="13"/>
        <v>0.300142857142857</v>
      </c>
      <c r="N10" s="66">
        <f t="shared" si="13"/>
        <v>0.276821428571429</v>
      </c>
      <c r="O10" s="66">
        <f t="shared" si="13"/>
        <v>0.406964285714286</v>
      </c>
      <c r="P10" s="66">
        <f t="shared" si="13"/>
        <v>0.387642857142857</v>
      </c>
      <c r="Q10" s="66">
        <f t="shared" si="13"/>
        <v>0.0519642857142857</v>
      </c>
      <c r="R10" s="66">
        <f t="shared" si="13"/>
        <v>0.200607142857143</v>
      </c>
      <c r="S10" s="66">
        <f t="shared" si="13"/>
        <v>0.219785714285714</v>
      </c>
      <c r="T10" s="66">
        <f t="shared" si="13"/>
        <v>0.00139285714285714</v>
      </c>
      <c r="U10" s="66">
        <f t="shared" si="13"/>
        <v>0.105857142857143</v>
      </c>
      <c r="V10" s="66">
        <f t="shared" si="13"/>
        <v>0.133821428571429</v>
      </c>
      <c r="W10" s="66">
        <f t="shared" si="13"/>
        <v>0.144392857142857</v>
      </c>
      <c r="X10" s="66">
        <f t="shared" si="13"/>
        <v>0.0821428571428572</v>
      </c>
      <c r="Y10" s="66">
        <f t="shared" si="13"/>
        <v>0.537</v>
      </c>
      <c r="Z10" s="66">
        <f t="shared" si="13"/>
        <v>0.245535714285714</v>
      </c>
      <c r="AA10" s="66">
        <f t="shared" si="13"/>
        <v>0.194392857142857</v>
      </c>
      <c r="AB10" s="66">
        <f t="shared" si="13"/>
        <v>0.498214285714286</v>
      </c>
      <c r="AC10" s="66">
        <f t="shared" si="13"/>
        <v>0.120928571428571</v>
      </c>
      <c r="AD10" s="66">
        <f t="shared" si="13"/>
        <v>0.205142857142857</v>
      </c>
      <c r="AE10" s="66">
        <f t="shared" si="13"/>
        <v>0.20825</v>
      </c>
      <c r="AF10" s="66">
        <f t="shared" si="13"/>
        <v>0.00260714285714286</v>
      </c>
      <c r="AG10" s="66">
        <f t="shared" si="13"/>
        <v>0.198142857142857</v>
      </c>
      <c r="AH10" s="66">
        <f t="shared" si="13"/>
        <v>0.126392857142857</v>
      </c>
      <c r="AI10" s="66">
        <f t="shared" si="13"/>
        <v>0.169</v>
      </c>
      <c r="AJ10" s="66">
        <f t="shared" si="13"/>
        <v>0.636357142857143</v>
      </c>
      <c r="AK10" s="66">
        <f t="shared" si="13"/>
        <v>0.116714285714286</v>
      </c>
      <c r="AL10" s="66">
        <f t="shared" si="13"/>
        <v>0.088</v>
      </c>
      <c r="AM10" s="66">
        <f t="shared" si="13"/>
        <v>0.168678571428571</v>
      </c>
      <c r="AN10" s="66">
        <f t="shared" si="13"/>
        <v>0.260714285714286</v>
      </c>
      <c r="AO10" s="66">
        <f t="shared" si="13"/>
        <v>0.123678571428571</v>
      </c>
      <c r="AP10" s="66">
        <f t="shared" si="13"/>
        <v>0.0237857142857143</v>
      </c>
      <c r="AQ10" s="66">
        <f t="shared" si="13"/>
        <v>0.214785714285714</v>
      </c>
      <c r="AR10" s="66">
        <f t="shared" si="13"/>
        <v>0.00453571428571429</v>
      </c>
      <c r="AS10" s="66">
        <f t="shared" si="13"/>
        <v>0.0745357142857143</v>
      </c>
      <c r="AT10" s="66">
        <f t="shared" si="13"/>
        <v>0.0714642857142857</v>
      </c>
      <c r="AU10" s="66">
        <f t="shared" si="13"/>
        <v>0.320321428571429</v>
      </c>
      <c r="AV10" s="66">
        <f t="shared" si="13"/>
        <v>0.189785714285714</v>
      </c>
      <c r="AW10" s="66">
        <f t="shared" si="13"/>
        <v>0.180107142857143</v>
      </c>
      <c r="AX10" s="66">
        <f t="shared" si="13"/>
        <v>0.223607142857143</v>
      </c>
      <c r="AY10" s="66">
        <f t="shared" si="13"/>
        <v>0.295392857142857</v>
      </c>
      <c r="AZ10" s="66">
        <f t="shared" si="13"/>
        <v>0.43125</v>
      </c>
      <c r="BA10" s="66">
        <f t="shared" si="13"/>
        <v>0.117071428571429</v>
      </c>
      <c r="BB10" s="66">
        <f t="shared" si="13"/>
        <v>0.523392857142857</v>
      </c>
      <c r="BC10" s="66">
        <f t="shared" si="13"/>
        <v>0.203428571428571</v>
      </c>
      <c r="BD10" s="66">
        <f t="shared" si="13"/>
        <v>0.00178571428571429</v>
      </c>
      <c r="BE10" s="66">
        <f t="shared" si="13"/>
        <v>0.0952142857142857</v>
      </c>
      <c r="BF10" s="66">
        <f t="shared" si="13"/>
        <v>0.2045</v>
      </c>
      <c r="BG10" s="66">
        <f t="shared" si="13"/>
        <v>0.08475</v>
      </c>
      <c r="BH10" s="66">
        <f t="shared" si="13"/>
        <v>0.0344285714285714</v>
      </c>
      <c r="BI10" s="66">
        <f t="shared" si="13"/>
        <v>0.213071428571429</v>
      </c>
      <c r="BJ10" s="66">
        <f t="shared" si="13"/>
        <v>0.185642857142857</v>
      </c>
      <c r="BK10" s="66">
        <f t="shared" si="13"/>
        <v>0.358642857142857</v>
      </c>
      <c r="BL10" s="66">
        <f t="shared" si="13"/>
        <v>0.146035714285714</v>
      </c>
      <c r="BM10" s="66">
        <f t="shared" si="13"/>
        <v>0.0741071428571429</v>
      </c>
      <c r="BN10" s="66">
        <f t="shared" si="13"/>
        <v>0.111392857142857</v>
      </c>
      <c r="BO10" s="66">
        <f t="shared" si="13"/>
        <v>0.204392857142857</v>
      </c>
      <c r="BP10" s="66">
        <f t="shared" si="13"/>
        <v>0.00203571428571429</v>
      </c>
      <c r="BQ10" s="66">
        <f t="shared" ref="BQ10:DG10" si="14">BQ191/2.8</f>
        <v>0.172107142857143</v>
      </c>
      <c r="BR10" s="66">
        <f t="shared" si="14"/>
        <v>0.166214285714286</v>
      </c>
      <c r="BS10" s="66">
        <f t="shared" si="14"/>
        <v>0.367285714285714</v>
      </c>
      <c r="BT10" s="66">
        <f t="shared" si="14"/>
        <v>0.32775</v>
      </c>
      <c r="BU10" s="66">
        <f t="shared" si="14"/>
        <v>0.268428571428571</v>
      </c>
      <c r="BV10" s="66">
        <f t="shared" si="14"/>
        <v>0.15825</v>
      </c>
      <c r="BW10" s="66">
        <f t="shared" si="14"/>
        <v>0.2065</v>
      </c>
      <c r="BX10" s="66">
        <f t="shared" si="14"/>
        <v>0.429928571428571</v>
      </c>
      <c r="BY10" s="66">
        <f t="shared" si="14"/>
        <v>0.0805714285714286</v>
      </c>
      <c r="BZ10" s="66">
        <f t="shared" si="14"/>
        <v>0.0906785714285714</v>
      </c>
      <c r="CA10" s="66">
        <f t="shared" si="14"/>
        <v>0.2</v>
      </c>
      <c r="CB10" s="66">
        <f t="shared" si="14"/>
        <v>0.00221428571428571</v>
      </c>
      <c r="CC10" s="66">
        <f t="shared" si="14"/>
        <v>0.492928571428571</v>
      </c>
      <c r="CD10" s="66">
        <f t="shared" si="14"/>
        <v>0.129142857142857</v>
      </c>
      <c r="CE10" s="66">
        <f t="shared" si="14"/>
        <v>0.074</v>
      </c>
      <c r="CF10" s="66">
        <f t="shared" si="14"/>
        <v>0.112321428571429</v>
      </c>
      <c r="CG10" s="66">
        <f t="shared" si="14"/>
        <v>0.146464285714286</v>
      </c>
      <c r="CH10" s="66">
        <f t="shared" si="14"/>
        <v>0.0942142857142857</v>
      </c>
      <c r="CI10" s="66">
        <f t="shared" si="14"/>
        <v>0.0950714285714286</v>
      </c>
      <c r="CJ10" s="66">
        <f t="shared" si="14"/>
        <v>0.0510714285714286</v>
      </c>
      <c r="CK10" s="66">
        <f t="shared" si="14"/>
        <v>0.900035714285714</v>
      </c>
      <c r="CL10" s="66">
        <f t="shared" si="14"/>
        <v>0.427142857142857</v>
      </c>
      <c r="CM10" s="66">
        <f t="shared" si="14"/>
        <v>0.210285714285714</v>
      </c>
      <c r="CN10" s="66">
        <f t="shared" si="14"/>
        <v>0.001</v>
      </c>
      <c r="CO10" s="66">
        <f t="shared" si="14"/>
        <v>0.217357142857143</v>
      </c>
      <c r="CP10" s="66">
        <f t="shared" si="14"/>
        <v>0.220142857142857</v>
      </c>
      <c r="CQ10" s="66">
        <f t="shared" si="14"/>
        <v>0.376678571428571</v>
      </c>
      <c r="CR10" s="66">
        <f t="shared" si="14"/>
        <v>0.160142857142857</v>
      </c>
      <c r="CS10" s="66">
        <f t="shared" si="14"/>
        <v>0.234821428571429</v>
      </c>
      <c r="CT10" s="66">
        <f t="shared" si="14"/>
        <v>0.459071428571429</v>
      </c>
      <c r="CU10" s="66">
        <f t="shared" si="14"/>
        <v>0.4395</v>
      </c>
      <c r="CV10" s="66">
        <f t="shared" si="14"/>
        <v>0.389464285714286</v>
      </c>
      <c r="CW10" s="66">
        <f t="shared" si="14"/>
        <v>0.0989642857142857</v>
      </c>
      <c r="CX10" s="66">
        <f t="shared" si="14"/>
        <v>0.0406785714285714</v>
      </c>
      <c r="CY10" s="66">
        <f t="shared" si="14"/>
        <v>0.202571428571429</v>
      </c>
      <c r="CZ10" s="66">
        <f t="shared" si="14"/>
        <v>0.00142857142857143</v>
      </c>
      <c r="DA10" s="66">
        <f t="shared" si="14"/>
        <v>0.228071428571429</v>
      </c>
      <c r="DB10" s="66">
        <f t="shared" si="14"/>
        <v>0.100392857142857</v>
      </c>
      <c r="DC10" s="66">
        <f t="shared" si="14"/>
        <v>0.0928214285714286</v>
      </c>
      <c r="DD10" s="66">
        <f t="shared" si="14"/>
        <v>0.0242142857142857</v>
      </c>
      <c r="DE10" s="66">
        <f t="shared" si="14"/>
        <v>0.251428571428571</v>
      </c>
      <c r="DF10" s="66">
        <f t="shared" si="14"/>
        <v>0.20125</v>
      </c>
      <c r="DG10" s="66">
        <f t="shared" si="14"/>
        <v>0.00121428571428571</v>
      </c>
    </row>
    <row r="11" spans="1:111">
      <c r="A11">
        <v>956.6</v>
      </c>
      <c r="B11" t="s">
        <v>693</v>
      </c>
      <c r="C11" t="s">
        <v>694</v>
      </c>
      <c r="D11" s="66">
        <f t="shared" si="2"/>
        <v>0.0163214285714286</v>
      </c>
      <c r="E11" s="66">
        <f t="shared" ref="E11:BP11" si="15">E192/2.8</f>
        <v>0.0192142857142857</v>
      </c>
      <c r="F11" s="66">
        <f t="shared" si="15"/>
        <v>0.0161071428571429</v>
      </c>
      <c r="G11" s="66">
        <f t="shared" si="15"/>
        <v>0.0193928571428571</v>
      </c>
      <c r="H11" s="66">
        <f t="shared" si="15"/>
        <v>0</v>
      </c>
      <c r="I11" s="66">
        <f t="shared" si="15"/>
        <v>0.0350357142857143</v>
      </c>
      <c r="J11" s="66">
        <f t="shared" si="15"/>
        <v>0.01775</v>
      </c>
      <c r="K11" s="66">
        <f t="shared" si="15"/>
        <v>0.0117142857142857</v>
      </c>
      <c r="L11" s="66">
        <f t="shared" si="15"/>
        <v>0.0130357142857143</v>
      </c>
      <c r="M11" s="66">
        <f t="shared" si="15"/>
        <v>0.0181428571428571</v>
      </c>
      <c r="N11" s="66">
        <f t="shared" si="15"/>
        <v>0.0194642857142857</v>
      </c>
      <c r="O11" s="66">
        <f t="shared" si="15"/>
        <v>0.04625</v>
      </c>
      <c r="P11" s="66">
        <f t="shared" si="15"/>
        <v>0.0436071428571429</v>
      </c>
      <c r="Q11" s="66">
        <f t="shared" si="15"/>
        <v>0.0025</v>
      </c>
      <c r="R11" s="66">
        <f t="shared" si="15"/>
        <v>0.0112142857142857</v>
      </c>
      <c r="S11" s="66">
        <f t="shared" si="15"/>
        <v>0.0131071428571429</v>
      </c>
      <c r="T11" s="66">
        <f t="shared" si="15"/>
        <v>0</v>
      </c>
      <c r="U11" s="66">
        <f t="shared" si="15"/>
        <v>0.00992857142857143</v>
      </c>
      <c r="V11" s="66">
        <f t="shared" si="15"/>
        <v>0.00932142857142857</v>
      </c>
      <c r="W11" s="66">
        <f t="shared" si="15"/>
        <v>0.01225</v>
      </c>
      <c r="X11" s="66">
        <f t="shared" si="15"/>
        <v>0.00517857142857143</v>
      </c>
      <c r="Y11" s="66">
        <f t="shared" si="15"/>
        <v>0.0447142857142857</v>
      </c>
      <c r="Z11" s="66">
        <f t="shared" si="15"/>
        <v>0.0195714285714286</v>
      </c>
      <c r="AA11" s="66">
        <f t="shared" si="15"/>
        <v>0.0277857142857143</v>
      </c>
      <c r="AB11" s="66">
        <f t="shared" si="15"/>
        <v>0.0251785714285714</v>
      </c>
      <c r="AC11" s="66">
        <f t="shared" si="15"/>
        <v>0.00878571428571429</v>
      </c>
      <c r="AD11" s="66">
        <f t="shared" si="15"/>
        <v>0.0151785714285714</v>
      </c>
      <c r="AE11" s="66">
        <f t="shared" si="15"/>
        <v>0.0156785714285714</v>
      </c>
      <c r="AF11" s="66">
        <f t="shared" si="15"/>
        <v>0</v>
      </c>
      <c r="AG11" s="66">
        <f t="shared" si="15"/>
        <v>0.0122857142857143</v>
      </c>
      <c r="AH11" s="66">
        <f t="shared" si="15"/>
        <v>0.018</v>
      </c>
      <c r="AI11" s="66">
        <f t="shared" si="15"/>
        <v>0.0261785714285714</v>
      </c>
      <c r="AJ11" s="66">
        <f t="shared" si="15"/>
        <v>0.0663571428571429</v>
      </c>
      <c r="AK11" s="66">
        <f t="shared" si="15"/>
        <v>0.009</v>
      </c>
      <c r="AL11" s="66">
        <f t="shared" si="15"/>
        <v>0.00407142857142857</v>
      </c>
      <c r="AM11" s="66">
        <f t="shared" si="15"/>
        <v>0.0157857142857143</v>
      </c>
      <c r="AN11" s="66">
        <f t="shared" si="15"/>
        <v>0.0202142857142857</v>
      </c>
      <c r="AO11" s="66">
        <f t="shared" si="15"/>
        <v>0.00514285714285714</v>
      </c>
      <c r="AP11" s="66">
        <f t="shared" si="15"/>
        <v>0.00271428571428571</v>
      </c>
      <c r="AQ11" s="66">
        <f t="shared" si="15"/>
        <v>0.0142857142857143</v>
      </c>
      <c r="AR11" s="66">
        <f t="shared" si="15"/>
        <v>0</v>
      </c>
      <c r="AS11" s="66">
        <f t="shared" si="15"/>
        <v>0.00971428571428571</v>
      </c>
      <c r="AT11" s="66">
        <f t="shared" si="15"/>
        <v>0.00546428571428571</v>
      </c>
      <c r="AU11" s="66">
        <f t="shared" si="15"/>
        <v>0.0292857142857143</v>
      </c>
      <c r="AV11" s="66">
        <f t="shared" si="15"/>
        <v>0.00867857142857143</v>
      </c>
      <c r="AW11" s="66">
        <f t="shared" si="15"/>
        <v>0.00921428571428571</v>
      </c>
      <c r="AX11" s="66">
        <f t="shared" si="15"/>
        <v>0.0156071428571429</v>
      </c>
      <c r="AY11" s="66">
        <f t="shared" si="15"/>
        <v>0.0234642857142857</v>
      </c>
      <c r="AZ11" s="66">
        <f t="shared" si="15"/>
        <v>0.0523214285714286</v>
      </c>
      <c r="BA11" s="66">
        <f t="shared" si="15"/>
        <v>0.0148214285714286</v>
      </c>
      <c r="BB11" s="66">
        <f t="shared" si="15"/>
        <v>0.0526428571428571</v>
      </c>
      <c r="BC11" s="66">
        <f t="shared" si="15"/>
        <v>0.0134285714285714</v>
      </c>
      <c r="BD11" s="66">
        <f t="shared" si="15"/>
        <v>0</v>
      </c>
      <c r="BE11" s="66">
        <f t="shared" si="15"/>
        <v>0.00803571428571429</v>
      </c>
      <c r="BF11" s="66">
        <f t="shared" si="15"/>
        <v>0.0164642857142857</v>
      </c>
      <c r="BG11" s="66">
        <f t="shared" si="15"/>
        <v>0.00492857142857143</v>
      </c>
      <c r="BH11" s="66">
        <f t="shared" si="15"/>
        <v>0.00178571428571429</v>
      </c>
      <c r="BI11" s="66">
        <f t="shared" si="15"/>
        <v>0.0191071428571429</v>
      </c>
      <c r="BJ11" s="66">
        <f t="shared" si="15"/>
        <v>0.0191071428571429</v>
      </c>
      <c r="BK11" s="66">
        <f t="shared" si="15"/>
        <v>0.0333571428571429</v>
      </c>
      <c r="BL11" s="66">
        <f t="shared" si="15"/>
        <v>0.0108214285714286</v>
      </c>
      <c r="BM11" s="66">
        <f t="shared" si="15"/>
        <v>0.00553571428571429</v>
      </c>
      <c r="BN11" s="66">
        <f t="shared" si="15"/>
        <v>0.004</v>
      </c>
      <c r="BO11" s="66">
        <f t="shared" si="15"/>
        <v>0.0126785714285714</v>
      </c>
      <c r="BP11" s="66">
        <f t="shared" si="15"/>
        <v>0</v>
      </c>
      <c r="BQ11" s="66">
        <f t="shared" ref="BQ11:DG11" si="16">BQ192/2.8</f>
        <v>0.00725</v>
      </c>
      <c r="BR11" s="66">
        <f t="shared" si="16"/>
        <v>0.0125714285714286</v>
      </c>
      <c r="BS11" s="66">
        <f t="shared" si="16"/>
        <v>0.0271785714285714</v>
      </c>
      <c r="BT11" s="66">
        <f t="shared" si="16"/>
        <v>0.0216428571428571</v>
      </c>
      <c r="BU11" s="66">
        <f t="shared" si="16"/>
        <v>0.03175</v>
      </c>
      <c r="BV11" s="66">
        <f t="shared" si="16"/>
        <v>0.0189642857142857</v>
      </c>
      <c r="BW11" s="66">
        <f t="shared" si="16"/>
        <v>0.02325</v>
      </c>
      <c r="BX11" s="66">
        <f t="shared" si="16"/>
        <v>0.0216428571428571</v>
      </c>
      <c r="BY11" s="66">
        <f t="shared" si="16"/>
        <v>0.00703571428571429</v>
      </c>
      <c r="BZ11" s="66">
        <f t="shared" si="16"/>
        <v>0.00585714285714286</v>
      </c>
      <c r="CA11" s="66">
        <f t="shared" si="16"/>
        <v>0.0151785714285714</v>
      </c>
      <c r="CB11" s="66">
        <f t="shared" si="16"/>
        <v>0</v>
      </c>
      <c r="CC11" s="66">
        <f t="shared" si="16"/>
        <v>0.0260714285714286</v>
      </c>
      <c r="CD11" s="66">
        <f t="shared" si="16"/>
        <v>0.0117857142857143</v>
      </c>
      <c r="CE11" s="66">
        <f t="shared" si="16"/>
        <v>0.00396428571428571</v>
      </c>
      <c r="CF11" s="66">
        <f t="shared" si="16"/>
        <v>0.00835714285714286</v>
      </c>
      <c r="CG11" s="66">
        <f t="shared" si="16"/>
        <v>0.0147857142857143</v>
      </c>
      <c r="CH11" s="66">
        <f t="shared" si="16"/>
        <v>0.00842857142857143</v>
      </c>
      <c r="CI11" s="66">
        <f t="shared" si="16"/>
        <v>0.00946428571428571</v>
      </c>
      <c r="CJ11" s="66">
        <f t="shared" si="16"/>
        <v>0.00678571428571429</v>
      </c>
      <c r="CK11" s="66">
        <f t="shared" si="16"/>
        <v>0.054</v>
      </c>
      <c r="CL11" s="66">
        <f t="shared" si="16"/>
        <v>0.0198928571428571</v>
      </c>
      <c r="CM11" s="66">
        <f t="shared" si="16"/>
        <v>0.0145</v>
      </c>
      <c r="CN11" s="66">
        <f t="shared" si="16"/>
        <v>0</v>
      </c>
      <c r="CO11" s="66">
        <f t="shared" si="16"/>
        <v>0.0101785714285714</v>
      </c>
      <c r="CP11" s="66">
        <f t="shared" si="16"/>
        <v>0.02925</v>
      </c>
      <c r="CQ11" s="66">
        <f t="shared" si="16"/>
        <v>0.0292857142857143</v>
      </c>
      <c r="CR11" s="66">
        <f t="shared" si="16"/>
        <v>0.0120357142857143</v>
      </c>
      <c r="CS11" s="66">
        <f t="shared" si="16"/>
        <v>0.0168571428571429</v>
      </c>
      <c r="CT11" s="66">
        <f t="shared" si="16"/>
        <v>0.0296428571428571</v>
      </c>
      <c r="CU11" s="66">
        <f t="shared" si="16"/>
        <v>0.029</v>
      </c>
      <c r="CV11" s="66">
        <f t="shared" si="16"/>
        <v>0.04175</v>
      </c>
      <c r="CW11" s="66">
        <f t="shared" si="16"/>
        <v>0.00796428571428572</v>
      </c>
      <c r="CX11" s="66">
        <f t="shared" si="16"/>
        <v>0.00389285714285714</v>
      </c>
      <c r="CY11" s="66">
        <f t="shared" si="16"/>
        <v>0.0164285714285714</v>
      </c>
      <c r="CZ11" s="66">
        <f t="shared" si="16"/>
        <v>0</v>
      </c>
      <c r="DA11" s="66">
        <f t="shared" si="16"/>
        <v>0.0141785714285714</v>
      </c>
      <c r="DB11" s="66">
        <f t="shared" si="16"/>
        <v>0.00867857142857143</v>
      </c>
      <c r="DC11" s="66">
        <f t="shared" si="16"/>
        <v>0.00646428571428571</v>
      </c>
      <c r="DD11" s="66">
        <f t="shared" si="16"/>
        <v>0.00321428571428571</v>
      </c>
      <c r="DE11" s="66">
        <f t="shared" si="16"/>
        <v>0.0262857142857143</v>
      </c>
      <c r="DF11" s="66">
        <f t="shared" si="16"/>
        <v>0.0135714285714286</v>
      </c>
      <c r="DG11" s="66">
        <f t="shared" si="16"/>
        <v>0</v>
      </c>
    </row>
    <row r="12" spans="1:111">
      <c r="A12">
        <v>958.6</v>
      </c>
      <c r="B12" t="s">
        <v>695</v>
      </c>
      <c r="C12" t="s">
        <v>696</v>
      </c>
      <c r="D12" s="66">
        <f t="shared" si="2"/>
        <v>0.0348214285714286</v>
      </c>
      <c r="E12" s="66">
        <f t="shared" ref="E12:BP12" si="17">E193/2.8</f>
        <v>0.0353214285714286</v>
      </c>
      <c r="F12" s="66">
        <f t="shared" si="17"/>
        <v>0.0330357142857143</v>
      </c>
      <c r="G12" s="66">
        <f t="shared" si="17"/>
        <v>0.0298571428571429</v>
      </c>
      <c r="H12" s="66">
        <f t="shared" si="17"/>
        <v>0</v>
      </c>
      <c r="I12" s="66">
        <f t="shared" si="17"/>
        <v>0.0882142857142857</v>
      </c>
      <c r="J12" s="66">
        <f t="shared" si="17"/>
        <v>0.0378928571428571</v>
      </c>
      <c r="K12" s="66">
        <f t="shared" si="17"/>
        <v>0.0153214285714286</v>
      </c>
      <c r="L12" s="66">
        <f t="shared" si="17"/>
        <v>0.00971428571428571</v>
      </c>
      <c r="M12" s="66">
        <f t="shared" si="17"/>
        <v>0.0315357142857143</v>
      </c>
      <c r="N12" s="66">
        <f t="shared" si="17"/>
        <v>0.0333928571428571</v>
      </c>
      <c r="O12" s="66">
        <f t="shared" si="17"/>
        <v>0.0470714285714286</v>
      </c>
      <c r="P12" s="66">
        <f t="shared" si="17"/>
        <v>0.0465357142857143</v>
      </c>
      <c r="Q12" s="66">
        <f t="shared" si="17"/>
        <v>0.00660714285714286</v>
      </c>
      <c r="R12" s="66">
        <f t="shared" si="17"/>
        <v>0.0243214285714286</v>
      </c>
      <c r="S12" s="66">
        <f t="shared" si="17"/>
        <v>0.0318214285714286</v>
      </c>
      <c r="T12" s="66">
        <f t="shared" si="17"/>
        <v>0.000142857142857143</v>
      </c>
      <c r="U12" s="66">
        <f t="shared" si="17"/>
        <v>0.0317857142857143</v>
      </c>
      <c r="V12" s="66">
        <f t="shared" si="17"/>
        <v>0.0232142857142857</v>
      </c>
      <c r="W12" s="66">
        <f t="shared" si="17"/>
        <v>0.0270714285714286</v>
      </c>
      <c r="X12" s="66">
        <f t="shared" si="17"/>
        <v>0.0166071428571429</v>
      </c>
      <c r="Y12" s="66">
        <f t="shared" si="17"/>
        <v>0.0832857142857143</v>
      </c>
      <c r="Z12" s="66">
        <f t="shared" si="17"/>
        <v>0.03725</v>
      </c>
      <c r="AA12" s="66">
        <f t="shared" si="17"/>
        <v>0.0429285714285714</v>
      </c>
      <c r="AB12" s="66">
        <f t="shared" si="17"/>
        <v>0.0581785714285714</v>
      </c>
      <c r="AC12" s="66">
        <f t="shared" si="17"/>
        <v>0.0125714285714286</v>
      </c>
      <c r="AD12" s="66">
        <f t="shared" si="17"/>
        <v>0.0223571428571429</v>
      </c>
      <c r="AE12" s="66">
        <f t="shared" si="17"/>
        <v>0.0279285714285714</v>
      </c>
      <c r="AF12" s="66">
        <f t="shared" si="17"/>
        <v>0</v>
      </c>
      <c r="AG12" s="66">
        <f t="shared" si="17"/>
        <v>0.0196785714285714</v>
      </c>
      <c r="AH12" s="66">
        <f t="shared" si="17"/>
        <v>0.0189642857142857</v>
      </c>
      <c r="AI12" s="66">
        <f t="shared" si="17"/>
        <v>0.0263928571428571</v>
      </c>
      <c r="AJ12" s="66">
        <f t="shared" si="17"/>
        <v>0.0844642857142857</v>
      </c>
      <c r="AK12" s="66">
        <f t="shared" si="17"/>
        <v>0.0129285714285714</v>
      </c>
      <c r="AL12" s="66">
        <f t="shared" si="17"/>
        <v>0.0228214285714286</v>
      </c>
      <c r="AM12" s="66">
        <f t="shared" si="17"/>
        <v>0.0504642857142857</v>
      </c>
      <c r="AN12" s="66">
        <f t="shared" si="17"/>
        <v>0.0467142857142857</v>
      </c>
      <c r="AO12" s="66">
        <f t="shared" si="17"/>
        <v>0.0180357142857143</v>
      </c>
      <c r="AP12" s="66">
        <f t="shared" si="17"/>
        <v>0.00457142857142857</v>
      </c>
      <c r="AQ12" s="66">
        <f t="shared" si="17"/>
        <v>0.02775</v>
      </c>
      <c r="AR12" s="66">
        <f t="shared" si="17"/>
        <v>0</v>
      </c>
      <c r="AS12" s="66">
        <f t="shared" si="17"/>
        <v>0.0216785714285714</v>
      </c>
      <c r="AT12" s="66">
        <f t="shared" si="17"/>
        <v>0.0158571428571429</v>
      </c>
      <c r="AU12" s="66">
        <f t="shared" si="17"/>
        <v>0.0446785714285714</v>
      </c>
      <c r="AV12" s="66">
        <f t="shared" si="17"/>
        <v>0.0193214285714286</v>
      </c>
      <c r="AW12" s="66">
        <f t="shared" si="17"/>
        <v>0.0160357142857143</v>
      </c>
      <c r="AX12" s="66">
        <f t="shared" si="17"/>
        <v>0.0268214285714286</v>
      </c>
      <c r="AY12" s="66">
        <f t="shared" si="17"/>
        <v>0.0316428571428571</v>
      </c>
      <c r="AZ12" s="66">
        <f t="shared" si="17"/>
        <v>0.0595714285714286</v>
      </c>
      <c r="BA12" s="66">
        <f t="shared" si="17"/>
        <v>0.0199642857142857</v>
      </c>
      <c r="BB12" s="66">
        <f t="shared" si="17"/>
        <v>0.0728928571428571</v>
      </c>
      <c r="BC12" s="66">
        <f t="shared" si="17"/>
        <v>0.0321071428571429</v>
      </c>
      <c r="BD12" s="66">
        <f t="shared" si="17"/>
        <v>0</v>
      </c>
      <c r="BE12" s="66">
        <f t="shared" si="17"/>
        <v>0.0108928571428571</v>
      </c>
      <c r="BF12" s="66">
        <f t="shared" si="17"/>
        <v>0.0368571428571429</v>
      </c>
      <c r="BG12" s="66">
        <f t="shared" si="17"/>
        <v>0.0216071428571429</v>
      </c>
      <c r="BH12" s="66">
        <f t="shared" si="17"/>
        <v>0.00546428571428571</v>
      </c>
      <c r="BI12" s="66">
        <f t="shared" si="17"/>
        <v>0.0430357142857143</v>
      </c>
      <c r="BJ12" s="66">
        <f t="shared" si="17"/>
        <v>0.0333571428571429</v>
      </c>
      <c r="BK12" s="66">
        <f t="shared" si="17"/>
        <v>0.0622142857142857</v>
      </c>
      <c r="BL12" s="66">
        <f t="shared" si="17"/>
        <v>0.0260357142857143</v>
      </c>
      <c r="BM12" s="66">
        <f t="shared" si="17"/>
        <v>0.0136428571428571</v>
      </c>
      <c r="BN12" s="66">
        <f t="shared" si="17"/>
        <v>0.0141428571428571</v>
      </c>
      <c r="BO12" s="66">
        <f t="shared" si="17"/>
        <v>0.0320357142857143</v>
      </c>
      <c r="BP12" s="66">
        <f t="shared" si="17"/>
        <v>0</v>
      </c>
      <c r="BQ12" s="66">
        <f t="shared" ref="BQ12:DG12" si="18">BQ193/2.8</f>
        <v>0.0218571428571429</v>
      </c>
      <c r="BR12" s="66">
        <f t="shared" si="18"/>
        <v>0.0209642857142857</v>
      </c>
      <c r="BS12" s="66">
        <f t="shared" si="18"/>
        <v>0.0511785714285714</v>
      </c>
      <c r="BT12" s="66">
        <f t="shared" si="18"/>
        <v>0.0465714285714286</v>
      </c>
      <c r="BU12" s="66">
        <f t="shared" si="18"/>
        <v>0.0285357142857143</v>
      </c>
      <c r="BV12" s="66">
        <f t="shared" si="18"/>
        <v>0.0183928571428571</v>
      </c>
      <c r="BW12" s="66">
        <f t="shared" si="18"/>
        <v>0.0269642857142857</v>
      </c>
      <c r="BX12" s="66">
        <f t="shared" si="18"/>
        <v>0.0473571428571429</v>
      </c>
      <c r="BY12" s="66">
        <f t="shared" si="18"/>
        <v>0.00767857142857143</v>
      </c>
      <c r="BZ12" s="66">
        <f t="shared" si="18"/>
        <v>0.0132857142857143</v>
      </c>
      <c r="CA12" s="66">
        <f t="shared" si="18"/>
        <v>0.02875</v>
      </c>
      <c r="CB12" s="66">
        <f t="shared" si="18"/>
        <v>0</v>
      </c>
      <c r="CC12" s="66">
        <f t="shared" si="18"/>
        <v>0.0663928571428572</v>
      </c>
      <c r="CD12" s="66">
        <f t="shared" si="18"/>
        <v>0.0279285714285714</v>
      </c>
      <c r="CE12" s="66">
        <f t="shared" si="18"/>
        <v>0.0208571428571429</v>
      </c>
      <c r="CF12" s="66">
        <f t="shared" si="18"/>
        <v>0.0196785714285714</v>
      </c>
      <c r="CG12" s="66">
        <f t="shared" si="18"/>
        <v>0.0316428571428571</v>
      </c>
      <c r="CH12" s="66">
        <f t="shared" si="18"/>
        <v>0.0178571428571429</v>
      </c>
      <c r="CI12" s="66">
        <f t="shared" si="18"/>
        <v>0.0146785714285714</v>
      </c>
      <c r="CJ12" s="66">
        <f t="shared" si="18"/>
        <v>0.00596428571428571</v>
      </c>
      <c r="CK12" s="66">
        <f t="shared" si="18"/>
        <v>0.0864642857142857</v>
      </c>
      <c r="CL12" s="66">
        <f t="shared" si="18"/>
        <v>0.054</v>
      </c>
      <c r="CM12" s="66">
        <f t="shared" si="18"/>
        <v>0.0295</v>
      </c>
      <c r="CN12" s="66">
        <f t="shared" si="18"/>
        <v>0</v>
      </c>
      <c r="CO12" s="66">
        <f t="shared" si="18"/>
        <v>0.0263571428571429</v>
      </c>
      <c r="CP12" s="66">
        <f t="shared" si="18"/>
        <v>0.0271428571428571</v>
      </c>
      <c r="CQ12" s="66">
        <f t="shared" si="18"/>
        <v>0.0433214285714286</v>
      </c>
      <c r="CR12" s="66">
        <f t="shared" si="18"/>
        <v>0.0182857142857143</v>
      </c>
      <c r="CS12" s="66">
        <f t="shared" si="18"/>
        <v>0.0484285714285714</v>
      </c>
      <c r="CT12" s="66">
        <f t="shared" si="18"/>
        <v>0.0470357142857143</v>
      </c>
      <c r="CU12" s="66">
        <f t="shared" si="18"/>
        <v>0.0562857142857143</v>
      </c>
      <c r="CV12" s="66">
        <f t="shared" si="18"/>
        <v>0.0356428571428571</v>
      </c>
      <c r="CW12" s="66">
        <f t="shared" si="18"/>
        <v>0.0213571428571429</v>
      </c>
      <c r="CX12" s="66">
        <f t="shared" si="18"/>
        <v>0.00875</v>
      </c>
      <c r="CY12" s="66">
        <f t="shared" si="18"/>
        <v>0.0255</v>
      </c>
      <c r="CZ12" s="66">
        <f t="shared" si="18"/>
        <v>0</v>
      </c>
      <c r="DA12" s="66">
        <f t="shared" si="18"/>
        <v>0.0480714285714286</v>
      </c>
      <c r="DB12" s="66">
        <f t="shared" si="18"/>
        <v>0.0167142857142857</v>
      </c>
      <c r="DC12" s="66">
        <f t="shared" si="18"/>
        <v>0.0163214285714286</v>
      </c>
      <c r="DD12" s="66">
        <f t="shared" si="18"/>
        <v>0.0025</v>
      </c>
      <c r="DE12" s="66">
        <f t="shared" si="18"/>
        <v>0.0505714285714286</v>
      </c>
      <c r="DF12" s="66">
        <f t="shared" si="18"/>
        <v>0.03175</v>
      </c>
      <c r="DG12" s="66">
        <f t="shared" si="18"/>
        <v>0</v>
      </c>
    </row>
    <row r="13" spans="1:111">
      <c r="A13">
        <v>960.6</v>
      </c>
      <c r="B13" t="s">
        <v>697</v>
      </c>
      <c r="C13" t="s">
        <v>698</v>
      </c>
      <c r="D13" s="66">
        <f t="shared" si="2"/>
        <v>0.0619642857142857</v>
      </c>
      <c r="E13" s="66">
        <f t="shared" ref="E13:BP13" si="19">E194/2.8</f>
        <v>0.0600357142857143</v>
      </c>
      <c r="F13" s="66">
        <f t="shared" si="19"/>
        <v>0.0629285714285714</v>
      </c>
      <c r="G13" s="66">
        <f t="shared" si="19"/>
        <v>0.0577857142857143</v>
      </c>
      <c r="H13" s="66">
        <f t="shared" si="19"/>
        <v>0.000142857142857143</v>
      </c>
      <c r="I13" s="66">
        <f t="shared" si="19"/>
        <v>0.186607142857143</v>
      </c>
      <c r="J13" s="66">
        <f t="shared" si="19"/>
        <v>0.0838928571428571</v>
      </c>
      <c r="K13" s="66">
        <f t="shared" si="19"/>
        <v>0.0491785714285714</v>
      </c>
      <c r="L13" s="66">
        <f t="shared" si="19"/>
        <v>0.0234642857142857</v>
      </c>
      <c r="M13" s="66">
        <f t="shared" si="19"/>
        <v>0.0765357142857143</v>
      </c>
      <c r="N13" s="66">
        <f t="shared" si="19"/>
        <v>0.0776785714285714</v>
      </c>
      <c r="O13" s="66">
        <f t="shared" si="19"/>
        <v>0.117357142857143</v>
      </c>
      <c r="P13" s="66">
        <f t="shared" si="19"/>
        <v>0.109607142857143</v>
      </c>
      <c r="Q13" s="66">
        <f t="shared" si="19"/>
        <v>0.0117857142857143</v>
      </c>
      <c r="R13" s="66">
        <f t="shared" si="19"/>
        <v>0.0486428571428571</v>
      </c>
      <c r="S13" s="66">
        <f t="shared" si="19"/>
        <v>0.0643928571428571</v>
      </c>
      <c r="T13" s="66">
        <f t="shared" si="19"/>
        <v>0</v>
      </c>
      <c r="U13" s="66">
        <f t="shared" si="19"/>
        <v>0.0341428571428571</v>
      </c>
      <c r="V13" s="66">
        <f t="shared" si="19"/>
        <v>0.0397857142857143</v>
      </c>
      <c r="W13" s="66">
        <f t="shared" si="19"/>
        <v>0.0386785714285714</v>
      </c>
      <c r="X13" s="66">
        <f t="shared" si="19"/>
        <v>0.0227142857142857</v>
      </c>
      <c r="Y13" s="66">
        <f t="shared" si="19"/>
        <v>0.147642857142857</v>
      </c>
      <c r="Z13" s="66">
        <f t="shared" si="19"/>
        <v>0.0671071428571429</v>
      </c>
      <c r="AA13" s="66">
        <f t="shared" si="19"/>
        <v>0.0578928571428571</v>
      </c>
      <c r="AB13" s="66">
        <f t="shared" si="19"/>
        <v>0.138392857142857</v>
      </c>
      <c r="AC13" s="66">
        <f t="shared" si="19"/>
        <v>0.03025</v>
      </c>
      <c r="AD13" s="66">
        <f t="shared" si="19"/>
        <v>0.047</v>
      </c>
      <c r="AE13" s="66">
        <f t="shared" si="19"/>
        <v>0.0572857142857143</v>
      </c>
      <c r="AF13" s="66">
        <f t="shared" si="19"/>
        <v>0</v>
      </c>
      <c r="AG13" s="66">
        <f t="shared" si="19"/>
        <v>0.0524642857142857</v>
      </c>
      <c r="AH13" s="66">
        <f t="shared" si="19"/>
        <v>0.0407857142857143</v>
      </c>
      <c r="AI13" s="66">
        <f t="shared" si="19"/>
        <v>0.0688928571428571</v>
      </c>
      <c r="AJ13" s="66">
        <f t="shared" si="19"/>
        <v>0.157535714285714</v>
      </c>
      <c r="AK13" s="66">
        <f t="shared" si="19"/>
        <v>0.0341071428571429</v>
      </c>
      <c r="AL13" s="66">
        <f t="shared" si="19"/>
        <v>0.0227857142857143</v>
      </c>
      <c r="AM13" s="66">
        <f t="shared" si="19"/>
        <v>0.0546071428571429</v>
      </c>
      <c r="AN13" s="66">
        <f t="shared" si="19"/>
        <v>0.0653928571428572</v>
      </c>
      <c r="AO13" s="66">
        <f t="shared" si="19"/>
        <v>0.0295357142857143</v>
      </c>
      <c r="AP13" s="66">
        <f t="shared" si="19"/>
        <v>0.00617857142857143</v>
      </c>
      <c r="AQ13" s="66">
        <f t="shared" si="19"/>
        <v>0.0590357142857143</v>
      </c>
      <c r="AR13" s="66">
        <f t="shared" si="19"/>
        <v>0</v>
      </c>
      <c r="AS13" s="66">
        <f t="shared" si="19"/>
        <v>0.0238214285714286</v>
      </c>
      <c r="AT13" s="66">
        <f t="shared" si="19"/>
        <v>0.0210357142857143</v>
      </c>
      <c r="AU13" s="66">
        <f t="shared" si="19"/>
        <v>0.0966071428571429</v>
      </c>
      <c r="AV13" s="66">
        <f t="shared" si="19"/>
        <v>0.0476071428571429</v>
      </c>
      <c r="AW13" s="66">
        <f t="shared" si="19"/>
        <v>0.04975</v>
      </c>
      <c r="AX13" s="66">
        <f t="shared" si="19"/>
        <v>0.0498214285714286</v>
      </c>
      <c r="AY13" s="66">
        <f t="shared" si="19"/>
        <v>0.0792857142857143</v>
      </c>
      <c r="AZ13" s="66">
        <f t="shared" si="19"/>
        <v>0.137071428571429</v>
      </c>
      <c r="BA13" s="66">
        <f t="shared" si="19"/>
        <v>0.0477142857142857</v>
      </c>
      <c r="BB13" s="66">
        <f t="shared" si="19"/>
        <v>0.181535714285714</v>
      </c>
      <c r="BC13" s="66">
        <f t="shared" si="19"/>
        <v>0.0630357142857143</v>
      </c>
      <c r="BD13" s="66">
        <f t="shared" si="19"/>
        <v>0</v>
      </c>
      <c r="BE13" s="66">
        <f t="shared" si="19"/>
        <v>0.0208928571428571</v>
      </c>
      <c r="BF13" s="66">
        <f t="shared" si="19"/>
        <v>0.0556071428571429</v>
      </c>
      <c r="BG13" s="66">
        <f t="shared" si="19"/>
        <v>0.0215714285714286</v>
      </c>
      <c r="BH13" s="66">
        <f t="shared" si="19"/>
        <v>0.01025</v>
      </c>
      <c r="BI13" s="66">
        <f t="shared" si="19"/>
        <v>0.0696071428571429</v>
      </c>
      <c r="BJ13" s="66">
        <f t="shared" si="19"/>
        <v>0.0496428571428571</v>
      </c>
      <c r="BK13" s="66">
        <f t="shared" si="19"/>
        <v>0.125178571428571</v>
      </c>
      <c r="BL13" s="66">
        <f t="shared" si="19"/>
        <v>0.0394285714285714</v>
      </c>
      <c r="BM13" s="66">
        <f t="shared" si="19"/>
        <v>0.0237857142857143</v>
      </c>
      <c r="BN13" s="66">
        <f t="shared" si="19"/>
        <v>0.0223571428571429</v>
      </c>
      <c r="BO13" s="66">
        <f t="shared" si="19"/>
        <v>0.0575</v>
      </c>
      <c r="BP13" s="66">
        <f t="shared" si="19"/>
        <v>0</v>
      </c>
      <c r="BQ13" s="66">
        <f t="shared" ref="BQ13:DG13" si="20">BQ194/2.8</f>
        <v>0.0506428571428571</v>
      </c>
      <c r="BR13" s="66">
        <f t="shared" si="20"/>
        <v>0.0590714285714286</v>
      </c>
      <c r="BS13" s="66">
        <f t="shared" si="20"/>
        <v>0.102428571428571</v>
      </c>
      <c r="BT13" s="66">
        <f t="shared" si="20"/>
        <v>0.0715</v>
      </c>
      <c r="BU13" s="66">
        <f t="shared" si="20"/>
        <v>0.0893214285714286</v>
      </c>
      <c r="BV13" s="66">
        <f t="shared" si="20"/>
        <v>0.048</v>
      </c>
      <c r="BW13" s="66">
        <f t="shared" si="20"/>
        <v>0.0586785714285714</v>
      </c>
      <c r="BX13" s="66">
        <f t="shared" si="20"/>
        <v>0.107107142857143</v>
      </c>
      <c r="BY13" s="66">
        <f t="shared" si="20"/>
        <v>0.0185</v>
      </c>
      <c r="BZ13" s="66">
        <f t="shared" si="20"/>
        <v>0.0218571428571429</v>
      </c>
      <c r="CA13" s="66">
        <f t="shared" si="20"/>
        <v>0.0578928571428571</v>
      </c>
      <c r="CB13" s="66">
        <f t="shared" si="20"/>
        <v>0</v>
      </c>
      <c r="CC13" s="66">
        <f t="shared" si="20"/>
        <v>0.0922142857142857</v>
      </c>
      <c r="CD13" s="66">
        <f t="shared" si="20"/>
        <v>0.0340357142857143</v>
      </c>
      <c r="CE13" s="66">
        <f t="shared" si="20"/>
        <v>0.0230714285714286</v>
      </c>
      <c r="CF13" s="66">
        <f t="shared" si="20"/>
        <v>0.0277857142857143</v>
      </c>
      <c r="CG13" s="66">
        <f t="shared" si="20"/>
        <v>0.0430714285714286</v>
      </c>
      <c r="CH13" s="66">
        <f t="shared" si="20"/>
        <v>0.0262857142857143</v>
      </c>
      <c r="CI13" s="66">
        <f t="shared" si="20"/>
        <v>0.0258214285714286</v>
      </c>
      <c r="CJ13" s="66">
        <f t="shared" si="20"/>
        <v>0.0140714285714286</v>
      </c>
      <c r="CK13" s="66">
        <f t="shared" si="20"/>
        <v>0.224857142857143</v>
      </c>
      <c r="CL13" s="66">
        <f t="shared" si="20"/>
        <v>0.11225</v>
      </c>
      <c r="CM13" s="66">
        <f t="shared" si="20"/>
        <v>0.057</v>
      </c>
      <c r="CN13" s="66">
        <f t="shared" si="20"/>
        <v>0</v>
      </c>
      <c r="CO13" s="66">
        <f t="shared" si="20"/>
        <v>0.07225</v>
      </c>
      <c r="CP13" s="66">
        <f t="shared" si="20"/>
        <v>0.0586071428571429</v>
      </c>
      <c r="CQ13" s="66">
        <f t="shared" si="20"/>
        <v>0.100964285714286</v>
      </c>
      <c r="CR13" s="66">
        <f t="shared" si="20"/>
        <v>0.0423214285714286</v>
      </c>
      <c r="CS13" s="66">
        <f t="shared" si="20"/>
        <v>0.0606785714285714</v>
      </c>
      <c r="CT13" s="66">
        <f t="shared" si="20"/>
        <v>0.14025</v>
      </c>
      <c r="CU13" s="66">
        <f t="shared" si="20"/>
        <v>0.120821428571429</v>
      </c>
      <c r="CV13" s="66">
        <f t="shared" si="20"/>
        <v>0.0909642857142857</v>
      </c>
      <c r="CW13" s="66">
        <f t="shared" si="20"/>
        <v>0.0281428571428571</v>
      </c>
      <c r="CX13" s="66">
        <f t="shared" si="20"/>
        <v>0.013</v>
      </c>
      <c r="CY13" s="66">
        <f t="shared" si="20"/>
        <v>0.0538214285714286</v>
      </c>
      <c r="CZ13" s="66">
        <f t="shared" si="20"/>
        <v>0</v>
      </c>
      <c r="DA13" s="66">
        <f t="shared" si="20"/>
        <v>0.0638571428571429</v>
      </c>
      <c r="DB13" s="66">
        <f t="shared" si="20"/>
        <v>0.0267857142857143</v>
      </c>
      <c r="DC13" s="66">
        <f t="shared" si="20"/>
        <v>0.0333214285714286</v>
      </c>
      <c r="DD13" s="66">
        <f t="shared" si="20"/>
        <v>0.00689285714285714</v>
      </c>
      <c r="DE13" s="66">
        <f t="shared" si="20"/>
        <v>0.07975</v>
      </c>
      <c r="DF13" s="66">
        <f t="shared" si="20"/>
        <v>0.0539642857142857</v>
      </c>
      <c r="DG13" s="66">
        <f t="shared" si="20"/>
        <v>0</v>
      </c>
    </row>
    <row r="14" spans="1:111">
      <c r="A14">
        <v>962.6</v>
      </c>
      <c r="B14" t="s">
        <v>699</v>
      </c>
      <c r="C14" t="s">
        <v>700</v>
      </c>
      <c r="D14" s="66">
        <f t="shared" si="2"/>
        <v>0.00503571428571429</v>
      </c>
      <c r="E14" s="66">
        <f t="shared" ref="E14:BP14" si="21">E195/2.8</f>
        <v>0.00321428571428571</v>
      </c>
      <c r="F14" s="66">
        <f t="shared" si="21"/>
        <v>3.57142857142857e-5</v>
      </c>
      <c r="G14" s="66">
        <f t="shared" si="21"/>
        <v>0.0035</v>
      </c>
      <c r="H14" s="66">
        <f t="shared" si="21"/>
        <v>0</v>
      </c>
      <c r="I14" s="66">
        <f t="shared" si="21"/>
        <v>0.00810714285714286</v>
      </c>
      <c r="J14" s="66">
        <f t="shared" si="21"/>
        <v>0.00478571428571429</v>
      </c>
      <c r="K14" s="66">
        <f t="shared" si="21"/>
        <v>0</v>
      </c>
      <c r="L14" s="66">
        <f t="shared" si="21"/>
        <v>0.000892857142857143</v>
      </c>
      <c r="M14" s="66">
        <f t="shared" si="21"/>
        <v>0.0035</v>
      </c>
      <c r="N14" s="66">
        <f t="shared" si="21"/>
        <v>0.00532142857142857</v>
      </c>
      <c r="O14" s="66">
        <f t="shared" si="21"/>
        <v>0.00703571428571429</v>
      </c>
      <c r="P14" s="66">
        <f t="shared" si="21"/>
        <v>0.00871428571428572</v>
      </c>
      <c r="Q14" s="66">
        <f t="shared" si="21"/>
        <v>0</v>
      </c>
      <c r="R14" s="66">
        <f t="shared" si="21"/>
        <v>0.00246428571428571</v>
      </c>
      <c r="S14" s="66">
        <f t="shared" si="21"/>
        <v>0.00460714285714286</v>
      </c>
      <c r="T14" s="66">
        <f t="shared" si="21"/>
        <v>0</v>
      </c>
      <c r="U14" s="66">
        <f t="shared" si="21"/>
        <v>0.0035</v>
      </c>
      <c r="V14" s="66">
        <f t="shared" si="21"/>
        <v>0.00357142857142857</v>
      </c>
      <c r="W14" s="66">
        <f t="shared" si="21"/>
        <v>0.00410714285714286</v>
      </c>
      <c r="X14" s="66">
        <f t="shared" si="21"/>
        <v>0</v>
      </c>
      <c r="Y14" s="66">
        <f t="shared" si="21"/>
        <v>0.0111428571428571</v>
      </c>
      <c r="Z14" s="66">
        <f t="shared" si="21"/>
        <v>0.00517857142857143</v>
      </c>
      <c r="AA14" s="66">
        <f t="shared" si="21"/>
        <v>0.00425</v>
      </c>
      <c r="AB14" s="66">
        <f t="shared" si="21"/>
        <v>0.00625</v>
      </c>
      <c r="AC14" s="66">
        <f t="shared" si="21"/>
        <v>0.000892857142857143</v>
      </c>
      <c r="AD14" s="66">
        <f t="shared" si="21"/>
        <v>0.001</v>
      </c>
      <c r="AE14" s="66">
        <f t="shared" si="21"/>
        <v>0.00375</v>
      </c>
      <c r="AF14" s="66">
        <f t="shared" si="21"/>
        <v>0</v>
      </c>
      <c r="AG14" s="66">
        <f t="shared" si="21"/>
        <v>0.00171428571428571</v>
      </c>
      <c r="AH14" s="66">
        <f t="shared" si="21"/>
        <v>0.00432142857142857</v>
      </c>
      <c r="AI14" s="66">
        <f t="shared" si="21"/>
        <v>0.00771428571428572</v>
      </c>
      <c r="AJ14" s="66">
        <f t="shared" si="21"/>
        <v>0.0159642857142857</v>
      </c>
      <c r="AK14" s="66">
        <f t="shared" si="21"/>
        <v>0.00117857142857143</v>
      </c>
      <c r="AL14" s="66">
        <f t="shared" si="21"/>
        <v>0.002</v>
      </c>
      <c r="AM14" s="66">
        <f t="shared" si="21"/>
        <v>0.00435714285714286</v>
      </c>
      <c r="AN14" s="66">
        <f t="shared" si="21"/>
        <v>0.00471428571428571</v>
      </c>
      <c r="AO14" s="66">
        <f t="shared" si="21"/>
        <v>0.00296428571428571</v>
      </c>
      <c r="AP14" s="66">
        <f t="shared" si="21"/>
        <v>0.000214285714285714</v>
      </c>
      <c r="AQ14" s="66">
        <f t="shared" si="21"/>
        <v>0.00382142857142857</v>
      </c>
      <c r="AR14" s="66">
        <f t="shared" si="21"/>
        <v>0</v>
      </c>
      <c r="AS14" s="66">
        <f t="shared" si="21"/>
        <v>0.00239285714285714</v>
      </c>
      <c r="AT14" s="66">
        <f t="shared" si="21"/>
        <v>0.00175</v>
      </c>
      <c r="AU14" s="66">
        <f t="shared" si="21"/>
        <v>0.00710714285714286</v>
      </c>
      <c r="AV14" s="66">
        <f t="shared" si="21"/>
        <v>0.00257142857142857</v>
      </c>
      <c r="AW14" s="66">
        <f t="shared" si="21"/>
        <v>0.00146428571428571</v>
      </c>
      <c r="AX14" s="66">
        <f t="shared" si="21"/>
        <v>0.0015</v>
      </c>
      <c r="AY14" s="66">
        <f t="shared" si="21"/>
        <v>0.00325</v>
      </c>
      <c r="AZ14" s="66">
        <f t="shared" si="21"/>
        <v>0.0141428571428571</v>
      </c>
      <c r="BA14" s="66">
        <f t="shared" si="21"/>
        <v>0.00589285714285714</v>
      </c>
      <c r="BB14" s="66">
        <f t="shared" si="21"/>
        <v>0.0130357142857143</v>
      </c>
      <c r="BC14" s="66">
        <f t="shared" si="21"/>
        <v>0.00282142857142857</v>
      </c>
      <c r="BD14" s="66">
        <f t="shared" si="21"/>
        <v>0</v>
      </c>
      <c r="BE14" s="66">
        <f t="shared" si="21"/>
        <v>0.00246428571428571</v>
      </c>
      <c r="BF14" s="66">
        <f t="shared" si="21"/>
        <v>0.00485714285714286</v>
      </c>
      <c r="BG14" s="66">
        <f t="shared" si="21"/>
        <v>0.000857142857142857</v>
      </c>
      <c r="BH14" s="66">
        <f t="shared" si="21"/>
        <v>0</v>
      </c>
      <c r="BI14" s="66">
        <f t="shared" si="21"/>
        <v>0.00560714285714286</v>
      </c>
      <c r="BJ14" s="66">
        <f t="shared" si="21"/>
        <v>0.00421428571428571</v>
      </c>
      <c r="BK14" s="66">
        <f t="shared" si="21"/>
        <v>0.00771428571428572</v>
      </c>
      <c r="BL14" s="66">
        <f t="shared" si="21"/>
        <v>0.00460714285714286</v>
      </c>
      <c r="BM14" s="66">
        <f t="shared" si="21"/>
        <v>0.00103571428571429</v>
      </c>
      <c r="BN14" s="66">
        <f t="shared" si="21"/>
        <v>0.00292857142857143</v>
      </c>
      <c r="BO14" s="66">
        <f t="shared" si="21"/>
        <v>0.00464285714285714</v>
      </c>
      <c r="BP14" s="66">
        <f t="shared" si="21"/>
        <v>0</v>
      </c>
      <c r="BQ14" s="66">
        <f t="shared" ref="BQ14:DG14" si="22">BQ195/2.8</f>
        <v>0.00292857142857143</v>
      </c>
      <c r="BR14" s="66">
        <f t="shared" si="22"/>
        <v>0.00275</v>
      </c>
      <c r="BS14" s="66">
        <f t="shared" si="22"/>
        <v>0.0065</v>
      </c>
      <c r="BT14" s="66">
        <f t="shared" si="22"/>
        <v>0.00382142857142857</v>
      </c>
      <c r="BU14" s="66">
        <f t="shared" si="22"/>
        <v>0.00421428571428571</v>
      </c>
      <c r="BV14" s="66">
        <f t="shared" si="22"/>
        <v>0.00260714285714286</v>
      </c>
      <c r="BW14" s="66">
        <f t="shared" si="22"/>
        <v>0.00532142857142857</v>
      </c>
      <c r="BX14" s="66">
        <f t="shared" si="22"/>
        <v>0.00282142857142857</v>
      </c>
      <c r="BY14" s="66">
        <f t="shared" si="22"/>
        <v>0</v>
      </c>
      <c r="BZ14" s="66">
        <f t="shared" si="22"/>
        <v>0.00175</v>
      </c>
      <c r="CA14" s="66">
        <f t="shared" si="22"/>
        <v>0.00225</v>
      </c>
      <c r="CB14" s="66">
        <f t="shared" si="22"/>
        <v>0</v>
      </c>
      <c r="CC14" s="66">
        <f t="shared" si="22"/>
        <v>0.00925</v>
      </c>
      <c r="CD14" s="66">
        <f t="shared" si="22"/>
        <v>0.00242857142857143</v>
      </c>
      <c r="CE14" s="66">
        <f t="shared" si="22"/>
        <v>0.00257142857142857</v>
      </c>
      <c r="CF14" s="66">
        <f t="shared" si="22"/>
        <v>0.002</v>
      </c>
      <c r="CG14" s="66">
        <f t="shared" si="22"/>
        <v>0.00439285714285714</v>
      </c>
      <c r="CH14" s="66">
        <f t="shared" si="22"/>
        <v>0.00207142857142857</v>
      </c>
      <c r="CI14" s="66">
        <f t="shared" si="22"/>
        <v>0.00196428571428571</v>
      </c>
      <c r="CJ14" s="66">
        <f t="shared" si="22"/>
        <v>0</v>
      </c>
      <c r="CK14" s="66">
        <f t="shared" si="22"/>
        <v>0.0128928571428571</v>
      </c>
      <c r="CL14" s="66">
        <f t="shared" si="22"/>
        <v>0.00592857142857143</v>
      </c>
      <c r="CM14" s="66">
        <f t="shared" si="22"/>
        <v>0.00453571428571429</v>
      </c>
      <c r="CN14" s="66">
        <f t="shared" si="22"/>
        <v>0</v>
      </c>
      <c r="CO14" s="66">
        <f t="shared" si="22"/>
        <v>0.00232142857142857</v>
      </c>
      <c r="CP14" s="66">
        <f t="shared" si="22"/>
        <v>0.00614285714285714</v>
      </c>
      <c r="CQ14" s="66">
        <f t="shared" si="22"/>
        <v>0.00767857142857143</v>
      </c>
      <c r="CR14" s="66">
        <f t="shared" si="22"/>
        <v>0.00339285714285714</v>
      </c>
      <c r="CS14" s="66">
        <f t="shared" si="22"/>
        <v>0.00471428571428571</v>
      </c>
      <c r="CT14" s="66">
        <f t="shared" si="22"/>
        <v>0.00257142857142857</v>
      </c>
      <c r="CU14" s="66">
        <f t="shared" si="22"/>
        <v>0.00382142857142857</v>
      </c>
      <c r="CV14" s="66">
        <f t="shared" si="22"/>
        <v>0.00821428571428571</v>
      </c>
      <c r="CW14" s="66">
        <f t="shared" si="22"/>
        <v>0.00339285714285714</v>
      </c>
      <c r="CX14" s="66">
        <f t="shared" si="22"/>
        <v>0.000714285714285714</v>
      </c>
      <c r="CY14" s="66">
        <f t="shared" si="22"/>
        <v>0.000892857142857143</v>
      </c>
      <c r="CZ14" s="66">
        <f t="shared" si="22"/>
        <v>0</v>
      </c>
      <c r="DA14" s="66">
        <f t="shared" si="22"/>
        <v>0.00446428571428571</v>
      </c>
      <c r="DB14" s="66">
        <f t="shared" si="22"/>
        <v>0.00025</v>
      </c>
      <c r="DC14" s="66">
        <f t="shared" si="22"/>
        <v>0.000821428571428571</v>
      </c>
      <c r="DD14" s="66">
        <f t="shared" si="22"/>
        <v>0</v>
      </c>
      <c r="DE14" s="66">
        <f t="shared" si="22"/>
        <v>0.00778571428571429</v>
      </c>
      <c r="DF14" s="66">
        <f t="shared" si="22"/>
        <v>0.00232142857142857</v>
      </c>
      <c r="DG14" s="66">
        <f t="shared" si="22"/>
        <v>0</v>
      </c>
    </row>
    <row r="15" spans="1:111">
      <c r="A15">
        <v>964.7</v>
      </c>
      <c r="B15" t="s">
        <v>701</v>
      </c>
      <c r="C15" t="s">
        <v>702</v>
      </c>
      <c r="D15" s="66">
        <f t="shared" si="2"/>
        <v>0.00257142857142857</v>
      </c>
      <c r="E15" s="66">
        <f t="shared" ref="E15:BP15" si="23">E196/2.8</f>
        <v>0.00267857142857143</v>
      </c>
      <c r="F15" s="66">
        <f t="shared" si="23"/>
        <v>0.00260714285714286</v>
      </c>
      <c r="G15" s="66">
        <f t="shared" si="23"/>
        <v>0.00221428571428571</v>
      </c>
      <c r="H15" s="66">
        <f t="shared" si="23"/>
        <v>0</v>
      </c>
      <c r="I15" s="66">
        <f t="shared" si="23"/>
        <v>0.00760714285714286</v>
      </c>
      <c r="J15" s="66">
        <f t="shared" si="23"/>
        <v>0.00378571428571429</v>
      </c>
      <c r="K15" s="66">
        <f t="shared" si="23"/>
        <v>0.00189285714285714</v>
      </c>
      <c r="L15" s="66">
        <f t="shared" si="23"/>
        <v>0.00075</v>
      </c>
      <c r="M15" s="66">
        <f t="shared" si="23"/>
        <v>0.003</v>
      </c>
      <c r="N15" s="66">
        <f t="shared" si="23"/>
        <v>0.00278571428571429</v>
      </c>
      <c r="O15" s="66">
        <f t="shared" si="23"/>
        <v>0.00607142857142857</v>
      </c>
      <c r="P15" s="66">
        <f t="shared" si="23"/>
        <v>0.00564285714285714</v>
      </c>
      <c r="Q15" s="66">
        <f t="shared" si="23"/>
        <v>0.000142857142857143</v>
      </c>
      <c r="R15" s="66">
        <f t="shared" si="23"/>
        <v>0.00153571428571429</v>
      </c>
      <c r="S15" s="66">
        <f t="shared" si="23"/>
        <v>0.00246428571428571</v>
      </c>
      <c r="T15" s="66">
        <f t="shared" si="23"/>
        <v>0</v>
      </c>
      <c r="U15" s="66">
        <f t="shared" si="23"/>
        <v>0.0025</v>
      </c>
      <c r="V15" s="66">
        <f t="shared" si="23"/>
        <v>0.00264285714285714</v>
      </c>
      <c r="W15" s="66">
        <f t="shared" si="23"/>
        <v>0.00246428571428571</v>
      </c>
      <c r="X15" s="66">
        <f t="shared" si="23"/>
        <v>0.0005</v>
      </c>
      <c r="Y15" s="66">
        <f t="shared" si="23"/>
        <v>0.00739285714285714</v>
      </c>
      <c r="Z15" s="66">
        <f t="shared" si="23"/>
        <v>0.00335714285714286</v>
      </c>
      <c r="AA15" s="66">
        <f t="shared" si="23"/>
        <v>0.00357142857142857</v>
      </c>
      <c r="AB15" s="66">
        <f t="shared" si="23"/>
        <v>0.007</v>
      </c>
      <c r="AC15" s="66">
        <f t="shared" si="23"/>
        <v>0.000785714285714286</v>
      </c>
      <c r="AD15" s="66">
        <f t="shared" si="23"/>
        <v>0.00207142857142857</v>
      </c>
      <c r="AE15" s="66">
        <f t="shared" si="23"/>
        <v>0.0015</v>
      </c>
      <c r="AF15" s="66">
        <f t="shared" si="23"/>
        <v>0</v>
      </c>
      <c r="AG15" s="66">
        <f t="shared" si="23"/>
        <v>0.000892857142857143</v>
      </c>
      <c r="AH15" s="66">
        <f t="shared" si="23"/>
        <v>0.00242857142857143</v>
      </c>
      <c r="AI15" s="66">
        <f t="shared" si="23"/>
        <v>0.00228571428571429</v>
      </c>
      <c r="AJ15" s="66">
        <f t="shared" si="23"/>
        <v>0.00814285714285714</v>
      </c>
      <c r="AK15" s="66">
        <f t="shared" si="23"/>
        <v>0.00167857142857143</v>
      </c>
      <c r="AL15" s="66">
        <f t="shared" si="23"/>
        <v>0.000214285714285714</v>
      </c>
      <c r="AM15" s="66">
        <f t="shared" si="23"/>
        <v>0.00475</v>
      </c>
      <c r="AN15" s="66">
        <f t="shared" si="23"/>
        <v>0.00553571428571429</v>
      </c>
      <c r="AO15" s="66">
        <f t="shared" si="23"/>
        <v>0.00196428571428571</v>
      </c>
      <c r="AP15" s="66">
        <f t="shared" si="23"/>
        <v>0</v>
      </c>
      <c r="AQ15" s="66">
        <f t="shared" si="23"/>
        <v>0.00217857142857143</v>
      </c>
      <c r="AR15" s="66">
        <f t="shared" si="23"/>
        <v>0</v>
      </c>
      <c r="AS15" s="66">
        <f t="shared" si="23"/>
        <v>0.00075</v>
      </c>
      <c r="AT15" s="66">
        <f t="shared" si="23"/>
        <v>0.00135714285714286</v>
      </c>
      <c r="AU15" s="66">
        <f t="shared" si="23"/>
        <v>0.00628571428571429</v>
      </c>
      <c r="AV15" s="66">
        <f t="shared" si="23"/>
        <v>0.00110714285714286</v>
      </c>
      <c r="AW15" s="66">
        <f t="shared" si="23"/>
        <v>0.00185714285714286</v>
      </c>
      <c r="AX15" s="66">
        <f t="shared" si="23"/>
        <v>0.00275</v>
      </c>
      <c r="AY15" s="66">
        <f t="shared" si="23"/>
        <v>0.00321428571428571</v>
      </c>
      <c r="AZ15" s="66">
        <f t="shared" si="23"/>
        <v>0.00735714285714286</v>
      </c>
      <c r="BA15" s="66">
        <f t="shared" si="23"/>
        <v>0.00303571428571429</v>
      </c>
      <c r="BB15" s="66">
        <f t="shared" si="23"/>
        <v>0.00825</v>
      </c>
      <c r="BC15" s="66">
        <f t="shared" si="23"/>
        <v>0.00314285714285714</v>
      </c>
      <c r="BD15" s="66">
        <f t="shared" si="23"/>
        <v>0</v>
      </c>
      <c r="BE15" s="66">
        <f t="shared" si="23"/>
        <v>0.000428571428571429</v>
      </c>
      <c r="BF15" s="66">
        <f t="shared" si="23"/>
        <v>0.00342857142857143</v>
      </c>
      <c r="BG15" s="66">
        <f t="shared" si="23"/>
        <v>0.00210714285714286</v>
      </c>
      <c r="BH15" s="66">
        <f t="shared" si="23"/>
        <v>0.000214285714285714</v>
      </c>
      <c r="BI15" s="66">
        <f t="shared" si="23"/>
        <v>0.003</v>
      </c>
      <c r="BJ15" s="66">
        <f t="shared" si="23"/>
        <v>0.00271428571428571</v>
      </c>
      <c r="BK15" s="66">
        <f t="shared" si="23"/>
        <v>0.00685714285714286</v>
      </c>
      <c r="BL15" s="66">
        <f t="shared" si="23"/>
        <v>0.000285714285714286</v>
      </c>
      <c r="BM15" s="66">
        <f t="shared" si="23"/>
        <v>0.00153571428571429</v>
      </c>
      <c r="BN15" s="66">
        <f t="shared" si="23"/>
        <v>0.001</v>
      </c>
      <c r="BO15" s="66">
        <f t="shared" si="23"/>
        <v>0.00128571428571429</v>
      </c>
      <c r="BP15" s="66">
        <f t="shared" si="23"/>
        <v>0</v>
      </c>
      <c r="BQ15" s="66">
        <f t="shared" ref="BQ15:DG15" si="24">BQ196/2.8</f>
        <v>0.00146428571428571</v>
      </c>
      <c r="BR15" s="66">
        <f t="shared" si="24"/>
        <v>0.00314285714285714</v>
      </c>
      <c r="BS15" s="66">
        <f t="shared" si="24"/>
        <v>0.00242857142857143</v>
      </c>
      <c r="BT15" s="66">
        <f t="shared" si="24"/>
        <v>0.00210714285714286</v>
      </c>
      <c r="BU15" s="66">
        <f t="shared" si="24"/>
        <v>0.00389285714285714</v>
      </c>
      <c r="BV15" s="66">
        <f t="shared" si="24"/>
        <v>0.00075</v>
      </c>
      <c r="BW15" s="66">
        <f t="shared" si="24"/>
        <v>0.002</v>
      </c>
      <c r="BX15" s="66">
        <f t="shared" si="24"/>
        <v>0.00610714285714286</v>
      </c>
      <c r="BY15" s="66">
        <f t="shared" si="24"/>
        <v>0.00025</v>
      </c>
      <c r="BZ15" s="66">
        <f t="shared" si="24"/>
        <v>0.00160714285714286</v>
      </c>
      <c r="CA15" s="66">
        <f t="shared" si="24"/>
        <v>0.00260714285714286</v>
      </c>
      <c r="CB15" s="66">
        <f t="shared" si="24"/>
        <v>0</v>
      </c>
      <c r="CC15" s="66">
        <f t="shared" si="24"/>
        <v>0.00342857142857143</v>
      </c>
      <c r="CD15" s="66">
        <f t="shared" si="24"/>
        <v>0.00303571428571429</v>
      </c>
      <c r="CE15" s="66">
        <f t="shared" si="24"/>
        <v>0.00117857142857143</v>
      </c>
      <c r="CF15" s="66">
        <f t="shared" si="24"/>
        <v>0.000285714285714286</v>
      </c>
      <c r="CG15" s="66">
        <f t="shared" si="24"/>
        <v>0.00128571428571429</v>
      </c>
      <c r="CH15" s="66">
        <f t="shared" si="24"/>
        <v>0.00157142857142857</v>
      </c>
      <c r="CI15" s="66">
        <f t="shared" si="24"/>
        <v>0.000714285714285714</v>
      </c>
      <c r="CJ15" s="66">
        <f t="shared" si="24"/>
        <v>0.000571428571428571</v>
      </c>
      <c r="CK15" s="66">
        <f t="shared" si="24"/>
        <v>0.00635714285714286</v>
      </c>
      <c r="CL15" s="66">
        <f t="shared" si="24"/>
        <v>0.00585714285714286</v>
      </c>
      <c r="CM15" s="66">
        <f t="shared" si="24"/>
        <v>0.00292857142857143</v>
      </c>
      <c r="CN15" s="66">
        <f t="shared" si="24"/>
        <v>0</v>
      </c>
      <c r="CO15" s="66">
        <f t="shared" si="24"/>
        <v>0.00239285714285714</v>
      </c>
      <c r="CP15" s="66">
        <f t="shared" si="24"/>
        <v>0.00235714285714286</v>
      </c>
      <c r="CQ15" s="66">
        <f t="shared" si="24"/>
        <v>0.00282142857142857</v>
      </c>
      <c r="CR15" s="66">
        <f t="shared" si="24"/>
        <v>0.00171428571428571</v>
      </c>
      <c r="CS15" s="66">
        <f t="shared" si="24"/>
        <v>0.00303571428571429</v>
      </c>
      <c r="CT15" s="66">
        <f t="shared" si="24"/>
        <v>0.00535714285714286</v>
      </c>
      <c r="CU15" s="66">
        <f t="shared" si="24"/>
        <v>0.00457142857142857</v>
      </c>
      <c r="CV15" s="66">
        <f t="shared" si="24"/>
        <v>0.003</v>
      </c>
      <c r="CW15" s="66">
        <f t="shared" si="24"/>
        <v>0.00125</v>
      </c>
      <c r="CX15" s="66">
        <f t="shared" si="24"/>
        <v>0.000857142857142857</v>
      </c>
      <c r="CY15" s="66">
        <f t="shared" si="24"/>
        <v>0.00357142857142857</v>
      </c>
      <c r="CZ15" s="66">
        <f t="shared" si="24"/>
        <v>0</v>
      </c>
      <c r="DA15" s="66">
        <f t="shared" si="24"/>
        <v>0.00296428571428571</v>
      </c>
      <c r="DB15" s="66">
        <f t="shared" si="24"/>
        <v>0.00107142857142857</v>
      </c>
      <c r="DC15" s="66">
        <f t="shared" si="24"/>
        <v>0.000892857142857143</v>
      </c>
      <c r="DD15" s="66">
        <f t="shared" si="24"/>
        <v>0.00025</v>
      </c>
      <c r="DE15" s="66">
        <f t="shared" si="24"/>
        <v>0.00482142857142857</v>
      </c>
      <c r="DF15" s="66">
        <f t="shared" si="24"/>
        <v>0.00342857142857143</v>
      </c>
      <c r="DG15" s="66">
        <f t="shared" si="24"/>
        <v>0</v>
      </c>
    </row>
    <row r="16" spans="1:111">
      <c r="A16">
        <v>982.6</v>
      </c>
      <c r="B16" t="s">
        <v>703</v>
      </c>
      <c r="C16" t="s">
        <v>704</v>
      </c>
      <c r="D16" s="66">
        <f t="shared" si="2"/>
        <v>0.0131071428571429</v>
      </c>
      <c r="E16" s="66">
        <f t="shared" ref="E16:BP16" si="25">E197/2.8</f>
        <v>0.0175714285714286</v>
      </c>
      <c r="F16" s="66">
        <f t="shared" si="25"/>
        <v>0.0153928571428571</v>
      </c>
      <c r="G16" s="66">
        <f t="shared" si="25"/>
        <v>0.0118214285714286</v>
      </c>
      <c r="H16" s="66">
        <f t="shared" si="25"/>
        <v>0.0131785714285714</v>
      </c>
      <c r="I16" s="66">
        <f t="shared" si="25"/>
        <v>0.0303214285714286</v>
      </c>
      <c r="J16" s="66">
        <f t="shared" si="25"/>
        <v>0.0157857142857143</v>
      </c>
      <c r="K16" s="66">
        <f t="shared" si="25"/>
        <v>0.0157857142857143</v>
      </c>
      <c r="L16" s="66">
        <f t="shared" si="25"/>
        <v>0.0154642857142857</v>
      </c>
      <c r="M16" s="66">
        <f t="shared" si="25"/>
        <v>0.0150357142857143</v>
      </c>
      <c r="N16" s="66">
        <f t="shared" si="25"/>
        <v>0.0170714285714286</v>
      </c>
      <c r="O16" s="66">
        <f t="shared" si="25"/>
        <v>0.0196071428571429</v>
      </c>
      <c r="P16" s="66">
        <f t="shared" si="25"/>
        <v>0.0181785714285714</v>
      </c>
      <c r="Q16" s="66">
        <f t="shared" si="25"/>
        <v>0.0176071428571429</v>
      </c>
      <c r="R16" s="66">
        <f t="shared" si="25"/>
        <v>0.0186428571428571</v>
      </c>
      <c r="S16" s="66">
        <f t="shared" si="25"/>
        <v>0.0136071428571429</v>
      </c>
      <c r="T16" s="66">
        <f t="shared" si="25"/>
        <v>0.0128214285714286</v>
      </c>
      <c r="U16" s="66">
        <f t="shared" si="25"/>
        <v>0.0123928571428571</v>
      </c>
      <c r="V16" s="66">
        <f t="shared" si="25"/>
        <v>0.0156071428571429</v>
      </c>
      <c r="W16" s="66">
        <f t="shared" si="25"/>
        <v>0.0105714285714286</v>
      </c>
      <c r="X16" s="66">
        <f t="shared" si="25"/>
        <v>0.0140714285714286</v>
      </c>
      <c r="Y16" s="66">
        <f t="shared" si="25"/>
        <v>0.0241785714285714</v>
      </c>
      <c r="Z16" s="66">
        <f t="shared" si="25"/>
        <v>0.0150714285714286</v>
      </c>
      <c r="AA16" s="66">
        <f t="shared" si="25"/>
        <v>0.0123214285714286</v>
      </c>
      <c r="AB16" s="66">
        <f t="shared" si="25"/>
        <v>0.0202857142857143</v>
      </c>
      <c r="AC16" s="66">
        <f t="shared" si="25"/>
        <v>0.0172142857142857</v>
      </c>
      <c r="AD16" s="66">
        <f t="shared" si="25"/>
        <v>0.0151785714285714</v>
      </c>
      <c r="AE16" s="66">
        <f t="shared" si="25"/>
        <v>0.0149642857142857</v>
      </c>
      <c r="AF16" s="66">
        <f t="shared" si="25"/>
        <v>0.0157857142857143</v>
      </c>
      <c r="AG16" s="66">
        <f t="shared" si="25"/>
        <v>0.0141785714285714</v>
      </c>
      <c r="AH16" s="66">
        <f t="shared" si="25"/>
        <v>0.0136428571428571</v>
      </c>
      <c r="AI16" s="66">
        <f t="shared" si="25"/>
        <v>0.0153214285714286</v>
      </c>
      <c r="AJ16" s="66">
        <f t="shared" si="25"/>
        <v>0.0285357142857143</v>
      </c>
      <c r="AK16" s="66">
        <f t="shared" si="25"/>
        <v>0.0155357142857143</v>
      </c>
      <c r="AL16" s="66">
        <f t="shared" si="25"/>
        <v>0.0117142857142857</v>
      </c>
      <c r="AM16" s="66">
        <f t="shared" si="25"/>
        <v>0.0141428571428571</v>
      </c>
      <c r="AN16" s="66">
        <f t="shared" si="25"/>
        <v>0.0145</v>
      </c>
      <c r="AO16" s="66">
        <f t="shared" si="25"/>
        <v>0.0119642857142857</v>
      </c>
      <c r="AP16" s="66">
        <f t="shared" si="25"/>
        <v>0.0138214285714286</v>
      </c>
      <c r="AQ16" s="66">
        <f t="shared" si="25"/>
        <v>0.0146428571428571</v>
      </c>
      <c r="AR16" s="66">
        <f t="shared" si="25"/>
        <v>0.0163571428571429</v>
      </c>
      <c r="AS16" s="66">
        <f t="shared" si="25"/>
        <v>0.01</v>
      </c>
      <c r="AT16" s="66">
        <f t="shared" si="25"/>
        <v>0.0125357142857143</v>
      </c>
      <c r="AU16" s="66">
        <f t="shared" si="25"/>
        <v>0.0153571428571429</v>
      </c>
      <c r="AV16" s="66">
        <f t="shared" si="25"/>
        <v>0.0121785714285714</v>
      </c>
      <c r="AW16" s="66">
        <f t="shared" si="25"/>
        <v>0.0156428571428571</v>
      </c>
      <c r="AX16" s="66">
        <f t="shared" si="25"/>
        <v>0.0126428571428571</v>
      </c>
      <c r="AY16" s="66">
        <f t="shared" si="25"/>
        <v>0.0155714285714286</v>
      </c>
      <c r="AZ16" s="66">
        <f t="shared" si="25"/>
        <v>0.0198928571428571</v>
      </c>
      <c r="BA16" s="66">
        <f t="shared" si="25"/>
        <v>0.011</v>
      </c>
      <c r="BB16" s="66">
        <f t="shared" si="25"/>
        <v>0.0223214285714286</v>
      </c>
      <c r="BC16" s="66">
        <f t="shared" si="25"/>
        <v>0.0168214285714286</v>
      </c>
      <c r="BD16" s="66">
        <f t="shared" si="25"/>
        <v>0.0107142857142857</v>
      </c>
      <c r="BE16" s="66">
        <f t="shared" si="25"/>
        <v>0.01375</v>
      </c>
      <c r="BF16" s="66">
        <f t="shared" si="25"/>
        <v>0.0130357142857143</v>
      </c>
      <c r="BG16" s="66">
        <f t="shared" si="25"/>
        <v>0.0143928571428571</v>
      </c>
      <c r="BH16" s="66">
        <f t="shared" si="25"/>
        <v>0.0128214285714286</v>
      </c>
      <c r="BI16" s="66">
        <f t="shared" si="25"/>
        <v>0.00985714285714286</v>
      </c>
      <c r="BJ16" s="66">
        <f t="shared" si="25"/>
        <v>0.0135357142857143</v>
      </c>
      <c r="BK16" s="66">
        <f t="shared" si="25"/>
        <v>0.0144642857142857</v>
      </c>
      <c r="BL16" s="66">
        <f t="shared" si="25"/>
        <v>0.0149642857142857</v>
      </c>
      <c r="BM16" s="66">
        <f t="shared" si="25"/>
        <v>0.0113928571428571</v>
      </c>
      <c r="BN16" s="66">
        <f t="shared" si="25"/>
        <v>0.0114285714285714</v>
      </c>
      <c r="BO16" s="66">
        <f t="shared" si="25"/>
        <v>0.0159642857142857</v>
      </c>
      <c r="BP16" s="66">
        <f t="shared" si="25"/>
        <v>0.0114285714285714</v>
      </c>
      <c r="BQ16" s="66">
        <f t="shared" ref="BQ16:DG16" si="26">BQ197/2.8</f>
        <v>0.0147142857142857</v>
      </c>
      <c r="BR16" s="66">
        <f t="shared" si="26"/>
        <v>0.0145714285714286</v>
      </c>
      <c r="BS16" s="66">
        <f t="shared" si="26"/>
        <v>0.0177142857142857</v>
      </c>
      <c r="BT16" s="66">
        <f t="shared" si="26"/>
        <v>0.0181071428571429</v>
      </c>
      <c r="BU16" s="66">
        <f t="shared" si="26"/>
        <v>0.0187142857142857</v>
      </c>
      <c r="BV16" s="66">
        <f t="shared" si="26"/>
        <v>0.0128928571428571</v>
      </c>
      <c r="BW16" s="66">
        <f t="shared" si="26"/>
        <v>0.0145714285714286</v>
      </c>
      <c r="BX16" s="66">
        <f t="shared" si="26"/>
        <v>0.0194285714285714</v>
      </c>
      <c r="BY16" s="66">
        <f t="shared" si="26"/>
        <v>0.013</v>
      </c>
      <c r="BZ16" s="66">
        <f t="shared" si="26"/>
        <v>0.0141785714285714</v>
      </c>
      <c r="CA16" s="66">
        <f t="shared" si="26"/>
        <v>0.0134285714285714</v>
      </c>
      <c r="CB16" s="66">
        <f t="shared" si="26"/>
        <v>0.0125</v>
      </c>
      <c r="CC16" s="66">
        <f t="shared" si="26"/>
        <v>0.0238214285714286</v>
      </c>
      <c r="CD16" s="66">
        <f t="shared" si="26"/>
        <v>0.0126071428571429</v>
      </c>
      <c r="CE16" s="66">
        <f t="shared" si="26"/>
        <v>0.0101785714285714</v>
      </c>
      <c r="CF16" s="66">
        <f t="shared" si="26"/>
        <v>0.0130357142857143</v>
      </c>
      <c r="CG16" s="66">
        <f t="shared" si="26"/>
        <v>0.013</v>
      </c>
      <c r="CH16" s="66">
        <f t="shared" si="26"/>
        <v>0.01325</v>
      </c>
      <c r="CI16" s="66">
        <f t="shared" si="26"/>
        <v>0.0118214285714286</v>
      </c>
      <c r="CJ16" s="66">
        <f t="shared" si="26"/>
        <v>0.0110714285714286</v>
      </c>
      <c r="CK16" s="66">
        <f t="shared" si="26"/>
        <v>0.0344642857142857</v>
      </c>
      <c r="CL16" s="66">
        <f t="shared" si="26"/>
        <v>0.0173571428571429</v>
      </c>
      <c r="CM16" s="66">
        <f t="shared" si="26"/>
        <v>0.0126071428571429</v>
      </c>
      <c r="CN16" s="66">
        <f t="shared" si="26"/>
        <v>0.012</v>
      </c>
      <c r="CO16" s="66">
        <f t="shared" si="26"/>
        <v>0.0124642857142857</v>
      </c>
      <c r="CP16" s="66">
        <f t="shared" si="26"/>
        <v>0.0118214285714286</v>
      </c>
      <c r="CQ16" s="66">
        <f t="shared" si="26"/>
        <v>0.0177142857142857</v>
      </c>
      <c r="CR16" s="66">
        <f t="shared" si="26"/>
        <v>0.01375</v>
      </c>
      <c r="CS16" s="66">
        <f t="shared" si="26"/>
        <v>0.0131785714285714</v>
      </c>
      <c r="CT16" s="66">
        <f t="shared" si="26"/>
        <v>0.0161785714285714</v>
      </c>
      <c r="CU16" s="66">
        <f t="shared" si="26"/>
        <v>0.0237142857142857</v>
      </c>
      <c r="CV16" s="66">
        <f t="shared" si="26"/>
        <v>0.0201785714285714</v>
      </c>
      <c r="CW16" s="66">
        <f t="shared" si="26"/>
        <v>0.0112857142857143</v>
      </c>
      <c r="CX16" s="66">
        <f t="shared" si="26"/>
        <v>0.0102857142857143</v>
      </c>
      <c r="CY16" s="66">
        <f t="shared" si="26"/>
        <v>0.0134642857142857</v>
      </c>
      <c r="CZ16" s="66">
        <f t="shared" si="26"/>
        <v>0.0121071428571429</v>
      </c>
      <c r="DA16" s="66">
        <f t="shared" si="26"/>
        <v>0.0131071428571429</v>
      </c>
      <c r="DB16" s="66">
        <f t="shared" si="26"/>
        <v>0.0118214285714286</v>
      </c>
      <c r="DC16" s="66">
        <f t="shared" si="26"/>
        <v>0.0123571428571429</v>
      </c>
      <c r="DD16" s="66">
        <f t="shared" si="26"/>
        <v>0.013</v>
      </c>
      <c r="DE16" s="66">
        <f t="shared" si="26"/>
        <v>0.0133928571428571</v>
      </c>
      <c r="DF16" s="66">
        <f t="shared" si="26"/>
        <v>0.0136071428571429</v>
      </c>
      <c r="DG16" s="66">
        <f t="shared" si="26"/>
        <v>0.0127857142857143</v>
      </c>
    </row>
    <row r="17" spans="1:111">
      <c r="A17">
        <v>984.6</v>
      </c>
      <c r="B17" t="s">
        <v>705</v>
      </c>
      <c r="C17" t="s">
        <v>706</v>
      </c>
      <c r="D17" s="66">
        <f t="shared" si="2"/>
        <v>0.00139285714285714</v>
      </c>
      <c r="E17" s="66">
        <f t="shared" ref="E17:BP17" si="27">E198/2.8</f>
        <v>0</v>
      </c>
      <c r="F17" s="66">
        <f t="shared" si="27"/>
        <v>0</v>
      </c>
      <c r="G17" s="66">
        <f t="shared" si="27"/>
        <v>0.00110714285714286</v>
      </c>
      <c r="H17" s="66">
        <f t="shared" si="27"/>
        <v>0</v>
      </c>
      <c r="I17" s="66">
        <f t="shared" si="27"/>
        <v>0.00257142857142857</v>
      </c>
      <c r="J17" s="66">
        <f t="shared" si="27"/>
        <v>0.000571428571428571</v>
      </c>
      <c r="K17" s="66">
        <f t="shared" si="27"/>
        <v>0</v>
      </c>
      <c r="L17" s="66">
        <f t="shared" si="27"/>
        <v>0</v>
      </c>
      <c r="M17" s="66">
        <f t="shared" si="27"/>
        <v>0.00128571428571429</v>
      </c>
      <c r="N17" s="66">
        <f t="shared" si="27"/>
        <v>0</v>
      </c>
      <c r="O17" s="66">
        <f t="shared" si="27"/>
        <v>0.00207142857142857</v>
      </c>
      <c r="P17" s="66">
        <f t="shared" si="27"/>
        <v>0.000821428571428571</v>
      </c>
      <c r="Q17" s="66">
        <f t="shared" si="27"/>
        <v>0</v>
      </c>
      <c r="R17" s="66">
        <f t="shared" si="27"/>
        <v>0</v>
      </c>
      <c r="S17" s="66">
        <f t="shared" si="27"/>
        <v>0</v>
      </c>
      <c r="T17" s="66">
        <f t="shared" si="27"/>
        <v>0</v>
      </c>
      <c r="U17" s="66">
        <f t="shared" si="27"/>
        <v>0</v>
      </c>
      <c r="V17" s="66">
        <f t="shared" si="27"/>
        <v>0</v>
      </c>
      <c r="W17" s="66">
        <f t="shared" si="27"/>
        <v>0.00139285714285714</v>
      </c>
      <c r="X17" s="66">
        <f t="shared" si="27"/>
        <v>0.000714285714285714</v>
      </c>
      <c r="Y17" s="66">
        <f t="shared" si="27"/>
        <v>0.000964285714285714</v>
      </c>
      <c r="Z17" s="66">
        <f t="shared" si="27"/>
        <v>0</v>
      </c>
      <c r="AA17" s="66">
        <f t="shared" si="27"/>
        <v>0</v>
      </c>
      <c r="AB17" s="66">
        <f t="shared" si="27"/>
        <v>0.00025</v>
      </c>
      <c r="AC17" s="66">
        <f t="shared" si="27"/>
        <v>0</v>
      </c>
      <c r="AD17" s="66">
        <f t="shared" si="27"/>
        <v>0</v>
      </c>
      <c r="AE17" s="66">
        <f t="shared" si="27"/>
        <v>0.0005</v>
      </c>
      <c r="AF17" s="66">
        <f t="shared" si="27"/>
        <v>0</v>
      </c>
      <c r="AG17" s="66">
        <f t="shared" si="27"/>
        <v>0.000178571428571429</v>
      </c>
      <c r="AH17" s="66">
        <f t="shared" si="27"/>
        <v>0.000642857142857143</v>
      </c>
      <c r="AI17" s="66">
        <f t="shared" si="27"/>
        <v>0.001</v>
      </c>
      <c r="AJ17" s="66">
        <f t="shared" si="27"/>
        <v>0.00114285714285714</v>
      </c>
      <c r="AK17" s="66">
        <f t="shared" si="27"/>
        <v>0</v>
      </c>
      <c r="AL17" s="66">
        <f t="shared" si="27"/>
        <v>0</v>
      </c>
      <c r="AM17" s="66">
        <f t="shared" si="27"/>
        <v>0</v>
      </c>
      <c r="AN17" s="66">
        <f t="shared" si="27"/>
        <v>0.000285714285714286</v>
      </c>
      <c r="AO17" s="66">
        <f t="shared" si="27"/>
        <v>0</v>
      </c>
      <c r="AP17" s="66">
        <f t="shared" si="27"/>
        <v>0</v>
      </c>
      <c r="AQ17" s="66">
        <f t="shared" si="27"/>
        <v>0.000535714285714286</v>
      </c>
      <c r="AR17" s="66">
        <f t="shared" si="27"/>
        <v>0</v>
      </c>
      <c r="AS17" s="66">
        <f t="shared" si="27"/>
        <v>0</v>
      </c>
      <c r="AT17" s="66">
        <f t="shared" si="27"/>
        <v>0</v>
      </c>
      <c r="AU17" s="66">
        <f t="shared" si="27"/>
        <v>0.000821428571428571</v>
      </c>
      <c r="AV17" s="66">
        <f t="shared" si="27"/>
        <v>0</v>
      </c>
      <c r="AW17" s="66">
        <f t="shared" si="27"/>
        <v>0</v>
      </c>
      <c r="AX17" s="66">
        <f t="shared" si="27"/>
        <v>0</v>
      </c>
      <c r="AY17" s="66">
        <f t="shared" si="27"/>
        <v>0.0005</v>
      </c>
      <c r="AZ17" s="66">
        <f t="shared" si="27"/>
        <v>0.00107142857142857</v>
      </c>
      <c r="BA17" s="66">
        <f t="shared" si="27"/>
        <v>0</v>
      </c>
      <c r="BB17" s="66">
        <f t="shared" si="27"/>
        <v>0.00132142857142857</v>
      </c>
      <c r="BC17" s="66">
        <f t="shared" si="27"/>
        <v>0</v>
      </c>
      <c r="BD17" s="66">
        <f t="shared" si="27"/>
        <v>0</v>
      </c>
      <c r="BE17" s="66">
        <f t="shared" si="27"/>
        <v>0</v>
      </c>
      <c r="BF17" s="66">
        <f t="shared" si="27"/>
        <v>0.000178571428571429</v>
      </c>
      <c r="BG17" s="66">
        <f t="shared" si="27"/>
        <v>0</v>
      </c>
      <c r="BH17" s="66">
        <f t="shared" si="27"/>
        <v>0</v>
      </c>
      <c r="BI17" s="66">
        <f t="shared" si="27"/>
        <v>0.000892857142857143</v>
      </c>
      <c r="BJ17" s="66">
        <f t="shared" si="27"/>
        <v>0.000714285714285714</v>
      </c>
      <c r="BK17" s="66">
        <f t="shared" si="27"/>
        <v>0.000785714285714286</v>
      </c>
      <c r="BL17" s="66">
        <f t="shared" si="27"/>
        <v>0</v>
      </c>
      <c r="BM17" s="66">
        <f t="shared" si="27"/>
        <v>0</v>
      </c>
      <c r="BN17" s="66">
        <f t="shared" si="27"/>
        <v>0</v>
      </c>
      <c r="BO17" s="66">
        <f t="shared" si="27"/>
        <v>0</v>
      </c>
      <c r="BP17" s="66">
        <f t="shared" si="27"/>
        <v>0</v>
      </c>
      <c r="BQ17" s="66">
        <f t="shared" ref="BQ17:DG17" si="28">BQ198/2.8</f>
        <v>0</v>
      </c>
      <c r="BR17" s="66">
        <f t="shared" si="28"/>
        <v>0</v>
      </c>
      <c r="BS17" s="66">
        <f t="shared" si="28"/>
        <v>0.00178571428571429</v>
      </c>
      <c r="BT17" s="66">
        <f t="shared" si="28"/>
        <v>0</v>
      </c>
      <c r="BU17" s="66">
        <f t="shared" si="28"/>
        <v>0.000285714285714286</v>
      </c>
      <c r="BV17" s="66">
        <f t="shared" si="28"/>
        <v>0</v>
      </c>
      <c r="BW17" s="66">
        <f t="shared" si="28"/>
        <v>0.000392857142857143</v>
      </c>
      <c r="BX17" s="66">
        <f t="shared" si="28"/>
        <v>0.00192857142857143</v>
      </c>
      <c r="BY17" s="66">
        <f t="shared" si="28"/>
        <v>0</v>
      </c>
      <c r="BZ17" s="66">
        <f t="shared" si="28"/>
        <v>0</v>
      </c>
      <c r="CA17" s="66">
        <f t="shared" si="28"/>
        <v>0</v>
      </c>
      <c r="CB17" s="66">
        <f t="shared" si="28"/>
        <v>0</v>
      </c>
      <c r="CC17" s="66">
        <f t="shared" si="28"/>
        <v>0</v>
      </c>
      <c r="CD17" s="66">
        <f t="shared" si="28"/>
        <v>0</v>
      </c>
      <c r="CE17" s="66">
        <f t="shared" si="28"/>
        <v>0</v>
      </c>
      <c r="CF17" s="66">
        <f t="shared" si="28"/>
        <v>0</v>
      </c>
      <c r="CG17" s="66">
        <f t="shared" si="28"/>
        <v>0.000857142857142857</v>
      </c>
      <c r="CH17" s="66">
        <f t="shared" si="28"/>
        <v>0</v>
      </c>
      <c r="CI17" s="66">
        <f t="shared" si="28"/>
        <v>0</v>
      </c>
      <c r="CJ17" s="66">
        <f t="shared" si="28"/>
        <v>0.000535714285714286</v>
      </c>
      <c r="CK17" s="66">
        <f t="shared" si="28"/>
        <v>0</v>
      </c>
      <c r="CL17" s="66">
        <f t="shared" si="28"/>
        <v>0.000357142857142857</v>
      </c>
      <c r="CM17" s="66">
        <f t="shared" si="28"/>
        <v>0</v>
      </c>
      <c r="CN17" s="66">
        <f t="shared" si="28"/>
        <v>0</v>
      </c>
      <c r="CO17" s="66">
        <f t="shared" si="28"/>
        <v>0.0005</v>
      </c>
      <c r="CP17" s="66">
        <f t="shared" si="28"/>
        <v>0.00228571428571429</v>
      </c>
      <c r="CQ17" s="66">
        <f t="shared" si="28"/>
        <v>0</v>
      </c>
      <c r="CR17" s="66">
        <f t="shared" si="28"/>
        <v>0</v>
      </c>
      <c r="CS17" s="66">
        <f t="shared" si="28"/>
        <v>0</v>
      </c>
      <c r="CT17" s="66">
        <f t="shared" si="28"/>
        <v>0.000285714285714286</v>
      </c>
      <c r="CU17" s="66">
        <f t="shared" si="28"/>
        <v>0.00107142857142857</v>
      </c>
      <c r="CV17" s="66">
        <f t="shared" si="28"/>
        <v>0.000285714285714286</v>
      </c>
      <c r="CW17" s="66">
        <f t="shared" si="28"/>
        <v>0</v>
      </c>
      <c r="CX17" s="66">
        <f t="shared" si="28"/>
        <v>0.000178571428571429</v>
      </c>
      <c r="CY17" s="66">
        <f t="shared" si="28"/>
        <v>0</v>
      </c>
      <c r="CZ17" s="66">
        <f t="shared" si="28"/>
        <v>0</v>
      </c>
      <c r="DA17" s="66">
        <f t="shared" si="28"/>
        <v>0</v>
      </c>
      <c r="DB17" s="66">
        <f t="shared" si="28"/>
        <v>0</v>
      </c>
      <c r="DC17" s="66">
        <f t="shared" si="28"/>
        <v>0.000142857142857143</v>
      </c>
      <c r="DD17" s="66">
        <f t="shared" si="28"/>
        <v>0</v>
      </c>
      <c r="DE17" s="66">
        <f t="shared" si="28"/>
        <v>0.000142857142857143</v>
      </c>
      <c r="DF17" s="66">
        <f t="shared" si="28"/>
        <v>0.000535714285714286</v>
      </c>
      <c r="DG17" s="66">
        <f t="shared" si="28"/>
        <v>0</v>
      </c>
    </row>
    <row r="18" spans="1:111">
      <c r="A18">
        <v>986.6</v>
      </c>
      <c r="B18" t="s">
        <v>707</v>
      </c>
      <c r="C18" t="s">
        <v>708</v>
      </c>
      <c r="D18" s="66">
        <f t="shared" si="2"/>
        <v>0.000214285714285714</v>
      </c>
      <c r="E18" s="66">
        <f t="shared" ref="E18:BP18" si="29">E199/2.8</f>
        <v>0.00178571428571429</v>
      </c>
      <c r="F18" s="66">
        <f t="shared" si="29"/>
        <v>0.000714285714285714</v>
      </c>
      <c r="G18" s="66">
        <f t="shared" si="29"/>
        <v>0.000178571428571429</v>
      </c>
      <c r="H18" s="66">
        <f t="shared" si="29"/>
        <v>0</v>
      </c>
      <c r="I18" s="66">
        <f t="shared" si="29"/>
        <v>0.00464285714285714</v>
      </c>
      <c r="J18" s="66">
        <f t="shared" si="29"/>
        <v>0.001</v>
      </c>
      <c r="K18" s="66">
        <f t="shared" si="29"/>
        <v>0.000214285714285714</v>
      </c>
      <c r="L18" s="66">
        <f t="shared" si="29"/>
        <v>0</v>
      </c>
      <c r="M18" s="66">
        <f t="shared" si="29"/>
        <v>0.000464285714285714</v>
      </c>
      <c r="N18" s="66">
        <f t="shared" si="29"/>
        <v>0.000892857142857143</v>
      </c>
      <c r="O18" s="66">
        <f t="shared" si="29"/>
        <v>0.00207142857142857</v>
      </c>
      <c r="P18" s="66">
        <f t="shared" si="29"/>
        <v>0.00339285714285714</v>
      </c>
      <c r="Q18" s="66">
        <f t="shared" si="29"/>
        <v>0.000142857142857143</v>
      </c>
      <c r="R18" s="66">
        <f t="shared" si="29"/>
        <v>0</v>
      </c>
      <c r="S18" s="66">
        <f t="shared" si="29"/>
        <v>0.000678571428571429</v>
      </c>
      <c r="T18" s="66">
        <f t="shared" si="29"/>
        <v>0</v>
      </c>
      <c r="U18" s="66">
        <f t="shared" si="29"/>
        <v>0.000714285714285714</v>
      </c>
      <c r="V18" s="66">
        <f t="shared" si="29"/>
        <v>0.000214285714285714</v>
      </c>
      <c r="W18" s="66">
        <f t="shared" si="29"/>
        <v>0.00167857142857143</v>
      </c>
      <c r="X18" s="66">
        <f t="shared" si="29"/>
        <v>0.000464285714285714</v>
      </c>
      <c r="Y18" s="66">
        <f t="shared" si="29"/>
        <v>0.00317857142857143</v>
      </c>
      <c r="Z18" s="66">
        <f t="shared" si="29"/>
        <v>0.000857142857142857</v>
      </c>
      <c r="AA18" s="66">
        <f t="shared" si="29"/>
        <v>0.00107142857142857</v>
      </c>
      <c r="AB18" s="66">
        <f t="shared" si="29"/>
        <v>0.00325</v>
      </c>
      <c r="AC18" s="66">
        <f t="shared" si="29"/>
        <v>0</v>
      </c>
      <c r="AD18" s="66">
        <f t="shared" si="29"/>
        <v>0.000571428571428571</v>
      </c>
      <c r="AE18" s="66">
        <f t="shared" si="29"/>
        <v>0.000607142857142857</v>
      </c>
      <c r="AF18" s="66">
        <f t="shared" si="29"/>
        <v>0</v>
      </c>
      <c r="AG18" s="66">
        <f t="shared" si="29"/>
        <v>0.000571428571428571</v>
      </c>
      <c r="AH18" s="66">
        <f t="shared" si="29"/>
        <v>0.000107142857142857</v>
      </c>
      <c r="AI18" s="66">
        <f t="shared" si="29"/>
        <v>0.000428571428571429</v>
      </c>
      <c r="AJ18" s="66">
        <f t="shared" si="29"/>
        <v>0.00432142857142857</v>
      </c>
      <c r="AK18" s="66">
        <f t="shared" si="29"/>
        <v>0</v>
      </c>
      <c r="AL18" s="66">
        <f t="shared" si="29"/>
        <v>0.000428571428571429</v>
      </c>
      <c r="AM18" s="66">
        <f t="shared" si="29"/>
        <v>0.00107142857142857</v>
      </c>
      <c r="AN18" s="66">
        <f t="shared" si="29"/>
        <v>0.000535714285714286</v>
      </c>
      <c r="AO18" s="66">
        <f t="shared" si="29"/>
        <v>0.000321428571428571</v>
      </c>
      <c r="AP18" s="66">
        <f t="shared" si="29"/>
        <v>0</v>
      </c>
      <c r="AQ18" s="66">
        <f t="shared" si="29"/>
        <v>0.001</v>
      </c>
      <c r="AR18" s="66">
        <f t="shared" si="29"/>
        <v>0</v>
      </c>
      <c r="AS18" s="66">
        <f t="shared" si="29"/>
        <v>0.000428571428571429</v>
      </c>
      <c r="AT18" s="66">
        <f t="shared" si="29"/>
        <v>0.000178571428571429</v>
      </c>
      <c r="AU18" s="66">
        <f t="shared" si="29"/>
        <v>0.000821428571428571</v>
      </c>
      <c r="AV18" s="66">
        <f t="shared" si="29"/>
        <v>0.000571428571428571</v>
      </c>
      <c r="AW18" s="66">
        <f t="shared" si="29"/>
        <v>0</v>
      </c>
      <c r="AX18" s="66">
        <f t="shared" si="29"/>
        <v>0.00217857142857143</v>
      </c>
      <c r="AY18" s="66">
        <f t="shared" si="29"/>
        <v>0.000857142857142857</v>
      </c>
      <c r="AZ18" s="66">
        <f t="shared" si="29"/>
        <v>0.00325</v>
      </c>
      <c r="BA18" s="66">
        <f t="shared" si="29"/>
        <v>0.000607142857142857</v>
      </c>
      <c r="BB18" s="66">
        <f t="shared" si="29"/>
        <v>0.00471428571428571</v>
      </c>
      <c r="BC18" s="66">
        <f t="shared" si="29"/>
        <v>0.000285714285714286</v>
      </c>
      <c r="BD18" s="66">
        <f t="shared" si="29"/>
        <v>0</v>
      </c>
      <c r="BE18" s="66">
        <f t="shared" si="29"/>
        <v>0</v>
      </c>
      <c r="BF18" s="66">
        <f t="shared" si="29"/>
        <v>0.00114285714285714</v>
      </c>
      <c r="BG18" s="66">
        <f t="shared" si="29"/>
        <v>0</v>
      </c>
      <c r="BH18" s="66">
        <f t="shared" si="29"/>
        <v>0</v>
      </c>
      <c r="BI18" s="66">
        <f t="shared" si="29"/>
        <v>0.00125</v>
      </c>
      <c r="BJ18" s="66">
        <f t="shared" si="29"/>
        <v>0.00107142857142857</v>
      </c>
      <c r="BK18" s="66">
        <f t="shared" si="29"/>
        <v>0.00103571428571429</v>
      </c>
      <c r="BL18" s="66">
        <f t="shared" si="29"/>
        <v>0.000928571428571429</v>
      </c>
      <c r="BM18" s="66">
        <f t="shared" si="29"/>
        <v>0</v>
      </c>
      <c r="BN18" s="66">
        <f t="shared" si="29"/>
        <v>0</v>
      </c>
      <c r="BO18" s="66">
        <f t="shared" si="29"/>
        <v>0.00157142857142857</v>
      </c>
      <c r="BP18" s="66">
        <f t="shared" si="29"/>
        <v>0</v>
      </c>
      <c r="BQ18" s="66">
        <f t="shared" ref="BQ18:DG18" si="30">BQ199/2.8</f>
        <v>0.000428571428571429</v>
      </c>
      <c r="BR18" s="66">
        <f t="shared" si="30"/>
        <v>0.000571428571428571</v>
      </c>
      <c r="BS18" s="66">
        <f t="shared" si="30"/>
        <v>0.00207142857142857</v>
      </c>
      <c r="BT18" s="66">
        <f t="shared" si="30"/>
        <v>0.00257142857142857</v>
      </c>
      <c r="BU18" s="66">
        <f t="shared" si="30"/>
        <v>0.000678571428571429</v>
      </c>
      <c r="BV18" s="66">
        <f t="shared" si="30"/>
        <v>0.000142857142857143</v>
      </c>
      <c r="BW18" s="66">
        <f t="shared" si="30"/>
        <v>0.002</v>
      </c>
      <c r="BX18" s="66">
        <f t="shared" si="30"/>
        <v>0.00292857142857143</v>
      </c>
      <c r="BY18" s="66">
        <f t="shared" si="30"/>
        <v>0</v>
      </c>
      <c r="BZ18" s="66">
        <f t="shared" si="30"/>
        <v>0.000142857142857143</v>
      </c>
      <c r="CA18" s="66">
        <f t="shared" si="30"/>
        <v>0.000642857142857143</v>
      </c>
      <c r="CB18" s="66">
        <f t="shared" si="30"/>
        <v>0</v>
      </c>
      <c r="CC18" s="66">
        <f t="shared" si="30"/>
        <v>0.00332142857142857</v>
      </c>
      <c r="CD18" s="66">
        <f t="shared" si="30"/>
        <v>0.000642857142857143</v>
      </c>
      <c r="CE18" s="66">
        <f t="shared" si="30"/>
        <v>0.000107142857142857</v>
      </c>
      <c r="CF18" s="66">
        <f t="shared" si="30"/>
        <v>0.000142857142857143</v>
      </c>
      <c r="CG18" s="66">
        <f t="shared" si="30"/>
        <v>0.000321428571428571</v>
      </c>
      <c r="CH18" s="66">
        <f t="shared" si="30"/>
        <v>0.000535714285714286</v>
      </c>
      <c r="CI18" s="66">
        <f t="shared" si="30"/>
        <v>0.000428571428571429</v>
      </c>
      <c r="CJ18" s="66">
        <f t="shared" si="30"/>
        <v>0</v>
      </c>
      <c r="CK18" s="66">
        <f t="shared" si="30"/>
        <v>0.00492857142857143</v>
      </c>
      <c r="CL18" s="66">
        <f t="shared" si="30"/>
        <v>0.00242857142857143</v>
      </c>
      <c r="CM18" s="66">
        <f t="shared" si="30"/>
        <v>0.00107142857142857</v>
      </c>
      <c r="CN18" s="66">
        <f t="shared" si="30"/>
        <v>0</v>
      </c>
      <c r="CO18" s="66">
        <f t="shared" si="30"/>
        <v>0.00146428571428571</v>
      </c>
      <c r="CP18" s="66">
        <f t="shared" si="30"/>
        <v>0.001</v>
      </c>
      <c r="CQ18" s="66">
        <f t="shared" si="30"/>
        <v>0.00217857142857143</v>
      </c>
      <c r="CR18" s="66">
        <f t="shared" si="30"/>
        <v>0</v>
      </c>
      <c r="CS18" s="66">
        <f t="shared" si="30"/>
        <v>0.00125</v>
      </c>
      <c r="CT18" s="66">
        <f t="shared" si="30"/>
        <v>0.000714285714285714</v>
      </c>
      <c r="CU18" s="66">
        <f t="shared" si="30"/>
        <v>0.00278571428571429</v>
      </c>
      <c r="CV18" s="66">
        <f t="shared" si="30"/>
        <v>0.00203571428571429</v>
      </c>
      <c r="CW18" s="66">
        <f t="shared" si="30"/>
        <v>0.000321428571428571</v>
      </c>
      <c r="CX18" s="66">
        <f t="shared" si="30"/>
        <v>0</v>
      </c>
      <c r="CY18" s="66">
        <f t="shared" si="30"/>
        <v>0.000642857142857143</v>
      </c>
      <c r="CZ18" s="66">
        <f t="shared" si="30"/>
        <v>0</v>
      </c>
      <c r="DA18" s="66">
        <f t="shared" si="30"/>
        <v>0.0015</v>
      </c>
      <c r="DB18" s="66">
        <f t="shared" si="30"/>
        <v>0.000178571428571429</v>
      </c>
      <c r="DC18" s="66">
        <f t="shared" si="30"/>
        <v>0.000321428571428571</v>
      </c>
      <c r="DD18" s="66">
        <f t="shared" si="30"/>
        <v>0</v>
      </c>
      <c r="DE18" s="66">
        <f t="shared" si="30"/>
        <v>0.00025</v>
      </c>
      <c r="DF18" s="66">
        <f t="shared" si="30"/>
        <v>0.000321428571428571</v>
      </c>
      <c r="DG18" s="66">
        <f t="shared" si="30"/>
        <v>0</v>
      </c>
    </row>
    <row r="19" spans="1:111">
      <c r="A19">
        <v>988.7</v>
      </c>
      <c r="B19" t="s">
        <v>709</v>
      </c>
      <c r="C19" t="s">
        <v>710</v>
      </c>
      <c r="D19" s="66">
        <f t="shared" si="2"/>
        <v>0.000428571428571429</v>
      </c>
      <c r="E19" s="66">
        <f t="shared" ref="E19:BP19" si="31">E200/2.8</f>
        <v>0</v>
      </c>
      <c r="F19" s="66">
        <f t="shared" si="31"/>
        <v>0.000285714285714286</v>
      </c>
      <c r="G19" s="66">
        <f t="shared" si="31"/>
        <v>0</v>
      </c>
      <c r="H19" s="66">
        <f t="shared" si="31"/>
        <v>0</v>
      </c>
      <c r="I19" s="66">
        <f t="shared" si="31"/>
        <v>0.000107142857142857</v>
      </c>
      <c r="J19" s="66">
        <f t="shared" si="31"/>
        <v>0.000178571428571429</v>
      </c>
      <c r="K19" s="66">
        <f t="shared" si="31"/>
        <v>0.000214285714285714</v>
      </c>
      <c r="L19" s="66">
        <f t="shared" si="31"/>
        <v>0</v>
      </c>
      <c r="M19" s="66">
        <f t="shared" si="31"/>
        <v>0.000142857142857143</v>
      </c>
      <c r="N19" s="66">
        <f t="shared" si="31"/>
        <v>0.000464285714285714</v>
      </c>
      <c r="O19" s="66">
        <f t="shared" si="31"/>
        <v>0.000285714285714286</v>
      </c>
      <c r="P19" s="66">
        <f t="shared" si="31"/>
        <v>7.14285714285714e-5</v>
      </c>
      <c r="Q19" s="66">
        <f t="shared" si="31"/>
        <v>0</v>
      </c>
      <c r="R19" s="66">
        <f t="shared" si="31"/>
        <v>0.000178571428571429</v>
      </c>
      <c r="S19" s="66">
        <f t="shared" si="31"/>
        <v>0.000642857142857143</v>
      </c>
      <c r="T19" s="66">
        <f t="shared" si="31"/>
        <v>0</v>
      </c>
      <c r="U19" s="66">
        <f t="shared" si="31"/>
        <v>0.000321428571428571</v>
      </c>
      <c r="V19" s="66">
        <f t="shared" si="31"/>
        <v>0</v>
      </c>
      <c r="W19" s="66">
        <f t="shared" si="31"/>
        <v>0</v>
      </c>
      <c r="X19" s="66">
        <f t="shared" si="31"/>
        <v>0</v>
      </c>
      <c r="Y19" s="66">
        <f t="shared" si="31"/>
        <v>0.00128571428571429</v>
      </c>
      <c r="Z19" s="66">
        <f t="shared" si="31"/>
        <v>0.00103571428571429</v>
      </c>
      <c r="AA19" s="66">
        <f t="shared" si="31"/>
        <v>0</v>
      </c>
      <c r="AB19" s="66">
        <f t="shared" si="31"/>
        <v>0.000392857142857143</v>
      </c>
      <c r="AC19" s="66">
        <f t="shared" si="31"/>
        <v>0</v>
      </c>
      <c r="AD19" s="66">
        <f t="shared" si="31"/>
        <v>0.000285714285714286</v>
      </c>
      <c r="AE19" s="66">
        <f t="shared" si="31"/>
        <v>0.000142857142857143</v>
      </c>
      <c r="AF19" s="66">
        <f t="shared" si="31"/>
        <v>0</v>
      </c>
      <c r="AG19" s="66">
        <f t="shared" si="31"/>
        <v>0</v>
      </c>
      <c r="AH19" s="66">
        <f t="shared" si="31"/>
        <v>0.000285714285714286</v>
      </c>
      <c r="AI19" s="66">
        <f t="shared" si="31"/>
        <v>0.000285714285714286</v>
      </c>
      <c r="AJ19" s="66">
        <f t="shared" si="31"/>
        <v>0.00103571428571429</v>
      </c>
      <c r="AK19" s="66">
        <f t="shared" si="31"/>
        <v>0</v>
      </c>
      <c r="AL19" s="66">
        <f t="shared" si="31"/>
        <v>0.000214285714285714</v>
      </c>
      <c r="AM19" s="66">
        <f t="shared" si="31"/>
        <v>0.000464285714285714</v>
      </c>
      <c r="AN19" s="66">
        <f t="shared" si="31"/>
        <v>0</v>
      </c>
      <c r="AO19" s="66">
        <f t="shared" si="31"/>
        <v>0</v>
      </c>
      <c r="AP19" s="66">
        <f t="shared" si="31"/>
        <v>0</v>
      </c>
      <c r="AQ19" s="66">
        <f t="shared" si="31"/>
        <v>0.000321428571428571</v>
      </c>
      <c r="AR19" s="66">
        <f t="shared" si="31"/>
        <v>0</v>
      </c>
      <c r="AS19" s="66">
        <f t="shared" si="31"/>
        <v>0</v>
      </c>
      <c r="AT19" s="66">
        <f t="shared" si="31"/>
        <v>0.000107142857142857</v>
      </c>
      <c r="AU19" s="66">
        <f t="shared" si="31"/>
        <v>0.000285714285714286</v>
      </c>
      <c r="AV19" s="66">
        <f t="shared" si="31"/>
        <v>0.00025</v>
      </c>
      <c r="AW19" s="66">
        <f t="shared" si="31"/>
        <v>0</v>
      </c>
      <c r="AX19" s="66">
        <f t="shared" si="31"/>
        <v>0.000107142857142857</v>
      </c>
      <c r="AY19" s="66">
        <f t="shared" si="31"/>
        <v>0.001</v>
      </c>
      <c r="AZ19" s="66">
        <f t="shared" si="31"/>
        <v>0.00210714285714286</v>
      </c>
      <c r="BA19" s="66">
        <f t="shared" si="31"/>
        <v>0.000714285714285714</v>
      </c>
      <c r="BB19" s="66">
        <f t="shared" si="31"/>
        <v>0.000571428571428571</v>
      </c>
      <c r="BC19" s="66">
        <f t="shared" si="31"/>
        <v>0</v>
      </c>
      <c r="BD19" s="66">
        <f t="shared" si="31"/>
        <v>0</v>
      </c>
      <c r="BE19" s="66">
        <f t="shared" si="31"/>
        <v>0</v>
      </c>
      <c r="BF19" s="66">
        <f t="shared" si="31"/>
        <v>0.00025</v>
      </c>
      <c r="BG19" s="66">
        <f t="shared" si="31"/>
        <v>0.000178571428571429</v>
      </c>
      <c r="BH19" s="66">
        <f t="shared" si="31"/>
        <v>0</v>
      </c>
      <c r="BI19" s="66">
        <f t="shared" si="31"/>
        <v>0</v>
      </c>
      <c r="BJ19" s="66">
        <f t="shared" si="31"/>
        <v>0.000107142857142857</v>
      </c>
      <c r="BK19" s="66">
        <f t="shared" si="31"/>
        <v>0.00110714285714286</v>
      </c>
      <c r="BL19" s="66">
        <f t="shared" si="31"/>
        <v>0</v>
      </c>
      <c r="BM19" s="66">
        <f t="shared" si="31"/>
        <v>0.000178571428571429</v>
      </c>
      <c r="BN19" s="66">
        <f t="shared" si="31"/>
        <v>0</v>
      </c>
      <c r="BO19" s="66">
        <f t="shared" si="31"/>
        <v>0.00103571428571429</v>
      </c>
      <c r="BP19" s="66">
        <f t="shared" si="31"/>
        <v>0</v>
      </c>
      <c r="BQ19" s="66">
        <f t="shared" ref="BQ19:DG19" si="32">BQ200/2.8</f>
        <v>0</v>
      </c>
      <c r="BR19" s="66">
        <f t="shared" si="32"/>
        <v>0</v>
      </c>
      <c r="BS19" s="66">
        <f t="shared" si="32"/>
        <v>0.000107142857142857</v>
      </c>
      <c r="BT19" s="66">
        <f t="shared" si="32"/>
        <v>3.57142857142857e-5</v>
      </c>
      <c r="BU19" s="66">
        <f t="shared" si="32"/>
        <v>0.000464285714285714</v>
      </c>
      <c r="BV19" s="66">
        <f t="shared" si="32"/>
        <v>0.000285714285714286</v>
      </c>
      <c r="BW19" s="66">
        <f t="shared" si="32"/>
        <v>3.57142857142857e-5</v>
      </c>
      <c r="BX19" s="66">
        <f t="shared" si="32"/>
        <v>0.00107142857142857</v>
      </c>
      <c r="BY19" s="66">
        <f t="shared" si="32"/>
        <v>0</v>
      </c>
      <c r="BZ19" s="66">
        <f t="shared" si="32"/>
        <v>0</v>
      </c>
      <c r="CA19" s="66">
        <f t="shared" si="32"/>
        <v>3.57142857142857e-5</v>
      </c>
      <c r="CB19" s="66">
        <f t="shared" si="32"/>
        <v>0</v>
      </c>
      <c r="CC19" s="66">
        <f t="shared" si="32"/>
        <v>0.000107142857142857</v>
      </c>
      <c r="CD19" s="66">
        <f t="shared" si="32"/>
        <v>0</v>
      </c>
      <c r="CE19" s="66">
        <f t="shared" si="32"/>
        <v>0.000107142857142857</v>
      </c>
      <c r="CF19" s="66">
        <f t="shared" si="32"/>
        <v>0</v>
      </c>
      <c r="CG19" s="66">
        <f t="shared" si="32"/>
        <v>7.14285714285714e-5</v>
      </c>
      <c r="CH19" s="66">
        <f t="shared" si="32"/>
        <v>0.000142857142857143</v>
      </c>
      <c r="CI19" s="66">
        <f t="shared" si="32"/>
        <v>0</v>
      </c>
      <c r="CJ19" s="66">
        <f t="shared" si="32"/>
        <v>0</v>
      </c>
      <c r="CK19" s="66">
        <f t="shared" si="32"/>
        <v>0.00317857142857143</v>
      </c>
      <c r="CL19" s="66">
        <f t="shared" si="32"/>
        <v>0.000392857142857143</v>
      </c>
      <c r="CM19" s="66">
        <f t="shared" si="32"/>
        <v>0</v>
      </c>
      <c r="CN19" s="66">
        <f t="shared" si="32"/>
        <v>0</v>
      </c>
      <c r="CO19" s="66">
        <f t="shared" si="32"/>
        <v>7.14285714285714e-5</v>
      </c>
      <c r="CP19" s="66">
        <f t="shared" si="32"/>
        <v>0.000107142857142857</v>
      </c>
      <c r="CQ19" s="66">
        <f t="shared" si="32"/>
        <v>0.000107142857142857</v>
      </c>
      <c r="CR19" s="66">
        <f t="shared" si="32"/>
        <v>0</v>
      </c>
      <c r="CS19" s="66">
        <f t="shared" si="32"/>
        <v>0.000142857142857143</v>
      </c>
      <c r="CT19" s="66">
        <f t="shared" si="32"/>
        <v>0.00157142857142857</v>
      </c>
      <c r="CU19" s="66">
        <f t="shared" si="32"/>
        <v>0.000535714285714286</v>
      </c>
      <c r="CV19" s="66">
        <f t="shared" si="32"/>
        <v>7.14285714285714e-5</v>
      </c>
      <c r="CW19" s="66">
        <f t="shared" si="32"/>
        <v>0.000142857142857143</v>
      </c>
      <c r="CX19" s="66">
        <f t="shared" si="32"/>
        <v>0</v>
      </c>
      <c r="CY19" s="66">
        <f t="shared" si="32"/>
        <v>0.000107142857142857</v>
      </c>
      <c r="CZ19" s="66">
        <f t="shared" si="32"/>
        <v>0</v>
      </c>
      <c r="DA19" s="66">
        <f t="shared" si="32"/>
        <v>7.14285714285714e-5</v>
      </c>
      <c r="DB19" s="66">
        <f t="shared" si="32"/>
        <v>0</v>
      </c>
      <c r="DC19" s="66">
        <f t="shared" si="32"/>
        <v>0</v>
      </c>
      <c r="DD19" s="66">
        <f t="shared" si="32"/>
        <v>0.00025</v>
      </c>
      <c r="DE19" s="66">
        <f t="shared" si="32"/>
        <v>0.000285714285714286</v>
      </c>
      <c r="DF19" s="66">
        <f t="shared" si="32"/>
        <v>0.000357142857142857</v>
      </c>
      <c r="DG19" s="66">
        <f t="shared" si="32"/>
        <v>0</v>
      </c>
    </row>
    <row r="20" spans="4:111">
      <c r="D20" s="66"/>
      <c r="E20" s="66"/>
      <c r="F20" s="66"/>
      <c r="G20" s="66"/>
      <c r="H20" s="66"/>
      <c r="I20" s="66"/>
      <c r="J20" s="66"/>
      <c r="K20" s="66"/>
      <c r="L20" s="66"/>
      <c r="M20" s="66"/>
      <c r="N20" s="66"/>
      <c r="O20" s="66"/>
      <c r="P20" s="66"/>
      <c r="Q20" s="66"/>
      <c r="R20" s="66"/>
      <c r="S20" s="66"/>
      <c r="T20" s="66"/>
      <c r="U20" s="66"/>
      <c r="V20" s="66"/>
      <c r="W20" s="66"/>
      <c r="X20" s="66"/>
      <c r="Y20" s="66"/>
      <c r="Z20" s="66"/>
      <c r="AA20" s="66"/>
      <c r="AB20" s="66"/>
      <c r="AC20" s="66"/>
      <c r="AD20" s="66"/>
      <c r="AE20" s="66"/>
      <c r="AF20" s="66"/>
      <c r="AG20" s="66"/>
      <c r="AH20" s="66"/>
      <c r="AI20" s="66"/>
      <c r="AJ20" s="66"/>
      <c r="AK20" s="66"/>
      <c r="AL20" s="66"/>
      <c r="AM20" s="66"/>
      <c r="AN20" s="66"/>
      <c r="AO20" s="66"/>
      <c r="AP20" s="66"/>
      <c r="AQ20" s="66"/>
      <c r="AR20" s="66"/>
      <c r="AS20" s="66"/>
      <c r="AT20" s="66"/>
      <c r="AU20" s="66"/>
      <c r="AV20" s="66"/>
      <c r="AW20" s="66"/>
      <c r="AX20" s="66"/>
      <c r="AY20" s="66"/>
      <c r="AZ20" s="66"/>
      <c r="BA20" s="66"/>
      <c r="BB20" s="66"/>
      <c r="BC20" s="66"/>
      <c r="BD20" s="66"/>
      <c r="BE20" s="66"/>
      <c r="BF20" s="66"/>
      <c r="BG20" s="66"/>
      <c r="BH20" s="66"/>
      <c r="BI20" s="66"/>
      <c r="BJ20" s="66"/>
      <c r="BK20" s="66"/>
      <c r="BL20" s="66"/>
      <c r="BM20" s="66"/>
      <c r="BN20" s="66"/>
      <c r="BO20" s="66"/>
      <c r="BP20" s="66"/>
      <c r="BQ20" s="66"/>
      <c r="BR20" s="66"/>
      <c r="BS20" s="66"/>
      <c r="BT20" s="66"/>
      <c r="BU20" s="66"/>
      <c r="BV20" s="66"/>
      <c r="BW20" s="66"/>
      <c r="BX20" s="66"/>
      <c r="BY20" s="66"/>
      <c r="BZ20" s="66"/>
      <c r="CA20" s="66"/>
      <c r="CB20" s="66"/>
      <c r="CC20" s="66"/>
      <c r="CD20" s="66"/>
      <c r="CE20" s="66"/>
      <c r="CF20" s="66"/>
      <c r="CG20" s="66"/>
      <c r="CH20" s="66"/>
      <c r="CI20" s="66"/>
      <c r="CJ20" s="66"/>
      <c r="CK20" s="66"/>
      <c r="CL20" s="66"/>
      <c r="CM20" s="66"/>
      <c r="CN20" s="66"/>
      <c r="CO20" s="66"/>
      <c r="CP20" s="66"/>
      <c r="CQ20" s="66"/>
      <c r="CR20" s="66"/>
      <c r="CS20" s="66"/>
      <c r="CT20" s="66"/>
      <c r="CU20" s="66"/>
      <c r="CV20" s="66"/>
      <c r="CW20" s="66"/>
      <c r="CX20" s="66"/>
      <c r="CY20" s="66"/>
      <c r="CZ20" s="66"/>
      <c r="DA20" s="66"/>
      <c r="DB20" s="66"/>
      <c r="DC20" s="66"/>
      <c r="DD20" s="66"/>
      <c r="DE20" s="66"/>
      <c r="DF20" s="66"/>
      <c r="DG20" s="66"/>
    </row>
    <row r="21" spans="1:111">
      <c r="A21" t="s">
        <v>667</v>
      </c>
      <c r="B21" t="s">
        <v>668</v>
      </c>
      <c r="C21" t="s">
        <v>669</v>
      </c>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c r="AM21" s="66"/>
      <c r="AN21" s="66"/>
      <c r="AO21" s="66"/>
      <c r="AP21" s="66"/>
      <c r="AQ21" s="66"/>
      <c r="AR21" s="66"/>
      <c r="AS21" s="66"/>
      <c r="AT21" s="66"/>
      <c r="AU21" s="66"/>
      <c r="AV21" s="66"/>
      <c r="AW21" s="66"/>
      <c r="AX21" s="66"/>
      <c r="AY21" s="66"/>
      <c r="AZ21" s="66"/>
      <c r="BA21" s="66"/>
      <c r="BB21" s="66"/>
      <c r="BC21" s="66"/>
      <c r="BD21" s="66"/>
      <c r="BE21" s="66"/>
      <c r="BF21" s="66"/>
      <c r="BG21" s="66"/>
      <c r="BH21" s="66"/>
      <c r="BI21" s="66"/>
      <c r="BJ21" s="66"/>
      <c r="BK21" s="66"/>
      <c r="BL21" s="66"/>
      <c r="BM21" s="66"/>
      <c r="BN21" s="66"/>
      <c r="BO21" s="66"/>
      <c r="BP21" s="66"/>
      <c r="BQ21" s="66"/>
      <c r="BR21" s="66"/>
      <c r="BS21" s="66"/>
      <c r="BT21" s="66"/>
      <c r="BU21" s="66"/>
      <c r="BV21" s="66"/>
      <c r="BW21" s="66"/>
      <c r="BX21" s="66"/>
      <c r="BY21" s="66"/>
      <c r="BZ21" s="66"/>
      <c r="CA21" s="66"/>
      <c r="CB21" s="66"/>
      <c r="CC21" s="66"/>
      <c r="CD21" s="66"/>
      <c r="CE21" s="66"/>
      <c r="CF21" s="66"/>
      <c r="CG21" s="66"/>
      <c r="CH21" s="66"/>
      <c r="CI21" s="66"/>
      <c r="CJ21" s="66"/>
      <c r="CK21" s="66"/>
      <c r="CL21" s="66"/>
      <c r="CM21" s="66"/>
      <c r="CN21" s="66"/>
      <c r="CO21" s="66"/>
      <c r="CP21" s="66"/>
      <c r="CQ21" s="66"/>
      <c r="CR21" s="66"/>
      <c r="CS21" s="66"/>
      <c r="CT21" s="66"/>
      <c r="CU21" s="66"/>
      <c r="CV21" s="66"/>
      <c r="CW21" s="66"/>
      <c r="CX21" s="66"/>
      <c r="CY21" s="66"/>
      <c r="CZ21" s="66"/>
      <c r="DA21" s="66"/>
      <c r="DB21" s="66"/>
      <c r="DC21" s="66"/>
      <c r="DD21" s="66"/>
      <c r="DE21" s="66"/>
      <c r="DF21" s="66"/>
      <c r="DG21" s="66"/>
    </row>
    <row r="22" spans="1:111">
      <c r="A22">
        <v>764.5</v>
      </c>
      <c r="B22" t="s">
        <v>711</v>
      </c>
      <c r="C22" t="s">
        <v>712</v>
      </c>
      <c r="D22" s="66">
        <f>D203/2.8</f>
        <v>0.000678571428571429</v>
      </c>
      <c r="E22" s="66">
        <f t="shared" ref="E22:BP22" si="33">E203/2.8</f>
        <v>0.000857142857142857</v>
      </c>
      <c r="F22" s="66">
        <f t="shared" si="33"/>
        <v>0.000214285714285714</v>
      </c>
      <c r="G22" s="66">
        <f t="shared" si="33"/>
        <v>0.000357142857142857</v>
      </c>
      <c r="H22" s="66">
        <f t="shared" si="33"/>
        <v>0</v>
      </c>
      <c r="I22" s="66">
        <f t="shared" si="33"/>
        <v>0.00285714285714286</v>
      </c>
      <c r="J22" s="66">
        <f t="shared" si="33"/>
        <v>0.00167857142857143</v>
      </c>
      <c r="K22" s="66">
        <f t="shared" si="33"/>
        <v>0.000285714285714286</v>
      </c>
      <c r="L22" s="66">
        <f t="shared" si="33"/>
        <v>0.00025</v>
      </c>
      <c r="M22" s="66">
        <f t="shared" si="33"/>
        <v>0.00103571428571429</v>
      </c>
      <c r="N22" s="66">
        <f t="shared" si="33"/>
        <v>0.000964285714285714</v>
      </c>
      <c r="O22" s="66">
        <f t="shared" si="33"/>
        <v>0.000857142857142857</v>
      </c>
      <c r="P22" s="66">
        <f t="shared" si="33"/>
        <v>0.00025</v>
      </c>
      <c r="Q22" s="66">
        <f t="shared" si="33"/>
        <v>0</v>
      </c>
      <c r="R22" s="66">
        <f t="shared" si="33"/>
        <v>0.000357142857142857</v>
      </c>
      <c r="S22" s="66">
        <f t="shared" si="33"/>
        <v>0.000142857142857143</v>
      </c>
      <c r="T22" s="66">
        <f t="shared" si="33"/>
        <v>0</v>
      </c>
      <c r="U22" s="66">
        <f t="shared" si="33"/>
        <v>0.000571428571428571</v>
      </c>
      <c r="V22" s="66">
        <f t="shared" si="33"/>
        <v>0.000821428571428571</v>
      </c>
      <c r="W22" s="66">
        <f t="shared" si="33"/>
        <v>0.000428571428571429</v>
      </c>
      <c r="X22" s="66">
        <f t="shared" si="33"/>
        <v>0.000714285714285714</v>
      </c>
      <c r="Y22" s="66">
        <f t="shared" si="33"/>
        <v>0.000785714285714286</v>
      </c>
      <c r="Z22" s="66">
        <f t="shared" si="33"/>
        <v>0.000928571428571429</v>
      </c>
      <c r="AA22" s="66">
        <f t="shared" si="33"/>
        <v>0.000642857142857143</v>
      </c>
      <c r="AB22" s="66">
        <f t="shared" si="33"/>
        <v>0.00217857142857143</v>
      </c>
      <c r="AC22" s="66">
        <f t="shared" si="33"/>
        <v>0.000392857142857143</v>
      </c>
      <c r="AD22" s="66">
        <f t="shared" si="33"/>
        <v>0</v>
      </c>
      <c r="AE22" s="66">
        <f t="shared" si="33"/>
        <v>0.000285714285714286</v>
      </c>
      <c r="AF22" s="66">
        <f t="shared" si="33"/>
        <v>0</v>
      </c>
      <c r="AG22" s="66">
        <f t="shared" si="33"/>
        <v>0.000464285714285714</v>
      </c>
      <c r="AH22" s="66">
        <f t="shared" si="33"/>
        <v>0.000357142857142857</v>
      </c>
      <c r="AI22" s="66">
        <f t="shared" si="33"/>
        <v>0</v>
      </c>
      <c r="AJ22" s="66">
        <f t="shared" si="33"/>
        <v>0.00107142857142857</v>
      </c>
      <c r="AK22" s="66">
        <f t="shared" si="33"/>
        <v>0</v>
      </c>
      <c r="AL22" s="66">
        <f t="shared" si="33"/>
        <v>0.000178571428571429</v>
      </c>
      <c r="AM22" s="66">
        <f t="shared" si="33"/>
        <v>0.000642857142857143</v>
      </c>
      <c r="AN22" s="66">
        <f t="shared" si="33"/>
        <v>0.000785714285714286</v>
      </c>
      <c r="AO22" s="66">
        <f t="shared" si="33"/>
        <v>0.000214285714285714</v>
      </c>
      <c r="AP22" s="66">
        <f t="shared" si="33"/>
        <v>0</v>
      </c>
      <c r="AQ22" s="66">
        <f t="shared" si="33"/>
        <v>0.0005</v>
      </c>
      <c r="AR22" s="66">
        <f t="shared" si="33"/>
        <v>0</v>
      </c>
      <c r="AS22" s="66">
        <f t="shared" si="33"/>
        <v>0.000214285714285714</v>
      </c>
      <c r="AT22" s="66">
        <f t="shared" si="33"/>
        <v>0.00025</v>
      </c>
      <c r="AU22" s="66">
        <f t="shared" si="33"/>
        <v>0.00103571428571429</v>
      </c>
      <c r="AV22" s="66">
        <f t="shared" si="33"/>
        <v>0.000392857142857143</v>
      </c>
      <c r="AW22" s="66">
        <f t="shared" si="33"/>
        <v>0.000214285714285714</v>
      </c>
      <c r="AX22" s="66">
        <f t="shared" si="33"/>
        <v>0.000642857142857143</v>
      </c>
      <c r="AY22" s="66">
        <f t="shared" si="33"/>
        <v>0.00114285714285714</v>
      </c>
      <c r="AZ22" s="66">
        <f t="shared" si="33"/>
        <v>0.000785714285714286</v>
      </c>
      <c r="BA22" s="66">
        <f t="shared" si="33"/>
        <v>0.000178571428571429</v>
      </c>
      <c r="BB22" s="66">
        <f t="shared" si="33"/>
        <v>0.000964285714285714</v>
      </c>
      <c r="BC22" s="66">
        <f t="shared" si="33"/>
        <v>0.000928571428571429</v>
      </c>
      <c r="BD22" s="66">
        <f t="shared" si="33"/>
        <v>0</v>
      </c>
      <c r="BE22" s="66">
        <f t="shared" si="33"/>
        <v>0.000142857142857143</v>
      </c>
      <c r="BF22" s="66">
        <f t="shared" si="33"/>
        <v>0.00075</v>
      </c>
      <c r="BG22" s="66">
        <f t="shared" si="33"/>
        <v>0.000178571428571429</v>
      </c>
      <c r="BH22" s="66">
        <f t="shared" si="33"/>
        <v>0</v>
      </c>
      <c r="BI22" s="66">
        <f t="shared" si="33"/>
        <v>0.000821428571428571</v>
      </c>
      <c r="BJ22" s="66">
        <f t="shared" si="33"/>
        <v>0.000321428571428571</v>
      </c>
      <c r="BK22" s="66">
        <f t="shared" si="33"/>
        <v>0.00121428571428571</v>
      </c>
      <c r="BL22" s="66">
        <f t="shared" si="33"/>
        <v>0.000357142857142857</v>
      </c>
      <c r="BM22" s="66">
        <f t="shared" si="33"/>
        <v>0.000285714285714286</v>
      </c>
      <c r="BN22" s="66">
        <f t="shared" si="33"/>
        <v>0.000857142857142857</v>
      </c>
      <c r="BO22" s="66">
        <f t="shared" si="33"/>
        <v>0.000392857142857143</v>
      </c>
      <c r="BP22" s="66">
        <f t="shared" si="33"/>
        <v>0</v>
      </c>
      <c r="BQ22" s="66">
        <f t="shared" ref="BQ22:DG22" si="34">BQ203/2.8</f>
        <v>0.000785714285714286</v>
      </c>
      <c r="BR22" s="66">
        <f t="shared" si="34"/>
        <v>0.000357142857142857</v>
      </c>
      <c r="BS22" s="66">
        <f t="shared" si="34"/>
        <v>0.000928571428571429</v>
      </c>
      <c r="BT22" s="66">
        <f t="shared" si="34"/>
        <v>0.00103571428571429</v>
      </c>
      <c r="BU22" s="66">
        <f t="shared" si="34"/>
        <v>0.000142857142857143</v>
      </c>
      <c r="BV22" s="66">
        <f t="shared" si="34"/>
        <v>0.000178571428571429</v>
      </c>
      <c r="BW22" s="66">
        <f t="shared" si="34"/>
        <v>0.000321428571428571</v>
      </c>
      <c r="BX22" s="66">
        <f t="shared" si="34"/>
        <v>0.00103571428571429</v>
      </c>
      <c r="BY22" s="66">
        <f t="shared" si="34"/>
        <v>0</v>
      </c>
      <c r="BZ22" s="66">
        <f t="shared" si="34"/>
        <v>0.000142857142857143</v>
      </c>
      <c r="CA22" s="66">
        <f t="shared" si="34"/>
        <v>0.000321428571428571</v>
      </c>
      <c r="CB22" s="66">
        <f t="shared" si="34"/>
        <v>0</v>
      </c>
      <c r="CC22" s="66">
        <f t="shared" si="34"/>
        <v>0.00210714285714286</v>
      </c>
      <c r="CD22" s="66">
        <f t="shared" si="34"/>
        <v>0.000464285714285714</v>
      </c>
      <c r="CE22" s="66">
        <f t="shared" si="34"/>
        <v>0.000321428571428571</v>
      </c>
      <c r="CF22" s="66">
        <f t="shared" si="34"/>
        <v>0.000178571428571429</v>
      </c>
      <c r="CG22" s="66">
        <f t="shared" si="34"/>
        <v>0.000571428571428571</v>
      </c>
      <c r="CH22" s="66">
        <f t="shared" si="34"/>
        <v>0.000178571428571429</v>
      </c>
      <c r="CI22" s="66">
        <f t="shared" si="34"/>
        <v>0.000107142857142857</v>
      </c>
      <c r="CJ22" s="66">
        <f t="shared" si="34"/>
        <v>0</v>
      </c>
      <c r="CK22" s="66">
        <f t="shared" si="34"/>
        <v>0.00346428571428571</v>
      </c>
      <c r="CL22" s="66">
        <f t="shared" si="34"/>
        <v>0.00225</v>
      </c>
      <c r="CM22" s="66">
        <f t="shared" si="34"/>
        <v>0.000142857142857143</v>
      </c>
      <c r="CN22" s="66">
        <f t="shared" si="34"/>
        <v>0</v>
      </c>
      <c r="CO22" s="66">
        <f t="shared" si="34"/>
        <v>0.00135714285714286</v>
      </c>
      <c r="CP22" s="66">
        <f t="shared" si="34"/>
        <v>0.000857142857142857</v>
      </c>
      <c r="CQ22" s="66">
        <f t="shared" si="34"/>
        <v>0.000964285714285714</v>
      </c>
      <c r="CR22" s="66">
        <f t="shared" si="34"/>
        <v>7.14285714285714e-5</v>
      </c>
      <c r="CS22" s="66">
        <f t="shared" si="34"/>
        <v>0.00132142857142857</v>
      </c>
      <c r="CT22" s="66">
        <f t="shared" si="34"/>
        <v>0.00189285714285714</v>
      </c>
      <c r="CU22" s="66">
        <f t="shared" si="34"/>
        <v>0.001</v>
      </c>
      <c r="CV22" s="66">
        <f t="shared" si="34"/>
        <v>0.000214285714285714</v>
      </c>
      <c r="CW22" s="66">
        <f t="shared" si="34"/>
        <v>0.00025</v>
      </c>
      <c r="CX22" s="66">
        <f t="shared" si="34"/>
        <v>0.000107142857142857</v>
      </c>
      <c r="CY22" s="66">
        <f t="shared" si="34"/>
        <v>0.00025</v>
      </c>
      <c r="CZ22" s="66">
        <f t="shared" si="34"/>
        <v>0</v>
      </c>
      <c r="DA22" s="66">
        <f t="shared" si="34"/>
        <v>0.00242857142857143</v>
      </c>
      <c r="DB22" s="66">
        <f t="shared" si="34"/>
        <v>0.000107142857142857</v>
      </c>
      <c r="DC22" s="66">
        <f t="shared" si="34"/>
        <v>0</v>
      </c>
      <c r="DD22" s="66">
        <f t="shared" si="34"/>
        <v>0</v>
      </c>
      <c r="DE22" s="66">
        <f t="shared" si="34"/>
        <v>0.00153571428571429</v>
      </c>
      <c r="DF22" s="66">
        <f t="shared" si="34"/>
        <v>0.000392857142857143</v>
      </c>
      <c r="DG22" s="66">
        <f t="shared" si="34"/>
        <v>0</v>
      </c>
    </row>
    <row r="23" spans="1:111">
      <c r="A23">
        <v>766.5</v>
      </c>
      <c r="B23" t="s">
        <v>713</v>
      </c>
      <c r="C23" t="s">
        <v>714</v>
      </c>
      <c r="D23" s="66">
        <f t="shared" ref="D23:D37" si="35">D204/2.8</f>
        <v>0.000285714285714286</v>
      </c>
      <c r="E23" s="66">
        <f t="shared" ref="E23:BP23" si="36">E204/2.8</f>
        <v>0.000714285714285714</v>
      </c>
      <c r="F23" s="66">
        <f t="shared" si="36"/>
        <v>0.0005</v>
      </c>
      <c r="G23" s="66">
        <f t="shared" si="36"/>
        <v>0.000857142857142857</v>
      </c>
      <c r="H23" s="66">
        <f t="shared" si="36"/>
        <v>0</v>
      </c>
      <c r="I23" s="66">
        <f t="shared" si="36"/>
        <v>0.0015</v>
      </c>
      <c r="J23" s="66">
        <f t="shared" si="36"/>
        <v>0.000642857142857143</v>
      </c>
      <c r="K23" s="66">
        <f t="shared" si="36"/>
        <v>0</v>
      </c>
      <c r="L23" s="66">
        <f t="shared" si="36"/>
        <v>0</v>
      </c>
      <c r="M23" s="66">
        <f t="shared" si="36"/>
        <v>0.00121428571428571</v>
      </c>
      <c r="N23" s="66">
        <f t="shared" si="36"/>
        <v>0.00121428571428571</v>
      </c>
      <c r="O23" s="66">
        <f t="shared" si="36"/>
        <v>0.00121428571428571</v>
      </c>
      <c r="P23" s="66">
        <f t="shared" si="36"/>
        <v>0.000214285714285714</v>
      </c>
      <c r="Q23" s="66">
        <f t="shared" si="36"/>
        <v>0.000142857142857143</v>
      </c>
      <c r="R23" s="66">
        <f t="shared" si="36"/>
        <v>0.0005</v>
      </c>
      <c r="S23" s="66">
        <f t="shared" si="36"/>
        <v>0.000392857142857143</v>
      </c>
      <c r="T23" s="66">
        <f t="shared" si="36"/>
        <v>0</v>
      </c>
      <c r="U23" s="66">
        <f t="shared" si="36"/>
        <v>0</v>
      </c>
      <c r="V23" s="66">
        <f t="shared" si="36"/>
        <v>0.000571428571428571</v>
      </c>
      <c r="W23" s="66">
        <f t="shared" si="36"/>
        <v>0.000142857142857143</v>
      </c>
      <c r="X23" s="66">
        <f t="shared" si="36"/>
        <v>0.000285714285714286</v>
      </c>
      <c r="Y23" s="66">
        <f t="shared" si="36"/>
        <v>0.00310714285714286</v>
      </c>
      <c r="Z23" s="66">
        <f t="shared" si="36"/>
        <v>0.00103571428571429</v>
      </c>
      <c r="AA23" s="66">
        <f t="shared" si="36"/>
        <v>0.00128571428571429</v>
      </c>
      <c r="AB23" s="66">
        <f t="shared" si="36"/>
        <v>0.00171428571428571</v>
      </c>
      <c r="AC23" s="66">
        <f t="shared" si="36"/>
        <v>0</v>
      </c>
      <c r="AD23" s="66">
        <f t="shared" si="36"/>
        <v>0.000321428571428571</v>
      </c>
      <c r="AE23" s="66">
        <f t="shared" si="36"/>
        <v>0.000964285714285714</v>
      </c>
      <c r="AF23" s="66">
        <f t="shared" si="36"/>
        <v>0</v>
      </c>
      <c r="AG23" s="66">
        <f t="shared" si="36"/>
        <v>0.000392857142857143</v>
      </c>
      <c r="AH23" s="66">
        <f t="shared" si="36"/>
        <v>0</v>
      </c>
      <c r="AI23" s="66">
        <f t="shared" si="36"/>
        <v>0.000321428571428571</v>
      </c>
      <c r="AJ23" s="66">
        <f t="shared" si="36"/>
        <v>0.00107142857142857</v>
      </c>
      <c r="AK23" s="66">
        <f t="shared" si="36"/>
        <v>0</v>
      </c>
      <c r="AL23" s="66">
        <f t="shared" si="36"/>
        <v>0.000178571428571429</v>
      </c>
      <c r="AM23" s="66">
        <f t="shared" si="36"/>
        <v>0.00075</v>
      </c>
      <c r="AN23" s="66">
        <f t="shared" si="36"/>
        <v>0.00025</v>
      </c>
      <c r="AO23" s="66">
        <f t="shared" si="36"/>
        <v>0.000178571428571429</v>
      </c>
      <c r="AP23" s="66">
        <f t="shared" si="36"/>
        <v>0</v>
      </c>
      <c r="AQ23" s="66">
        <f t="shared" si="36"/>
        <v>0.000392857142857143</v>
      </c>
      <c r="AR23" s="66">
        <f t="shared" si="36"/>
        <v>0</v>
      </c>
      <c r="AS23" s="66">
        <f t="shared" si="36"/>
        <v>0.000821428571428571</v>
      </c>
      <c r="AT23" s="66">
        <f t="shared" si="36"/>
        <v>0.000214285714285714</v>
      </c>
      <c r="AU23" s="66">
        <f t="shared" si="36"/>
        <v>0.000928571428571429</v>
      </c>
      <c r="AV23" s="66">
        <f t="shared" si="36"/>
        <v>0.000178571428571429</v>
      </c>
      <c r="AW23" s="66">
        <f t="shared" si="36"/>
        <v>0.000321428571428571</v>
      </c>
      <c r="AX23" s="66">
        <f t="shared" si="36"/>
        <v>0.000678571428571429</v>
      </c>
      <c r="AY23" s="66">
        <f t="shared" si="36"/>
        <v>0.000571428571428571</v>
      </c>
      <c r="AZ23" s="66">
        <f t="shared" si="36"/>
        <v>0.00207142857142857</v>
      </c>
      <c r="BA23" s="66">
        <f t="shared" si="36"/>
        <v>0.000357142857142857</v>
      </c>
      <c r="BB23" s="66">
        <f t="shared" si="36"/>
        <v>0.000357142857142857</v>
      </c>
      <c r="BC23" s="66">
        <f t="shared" si="36"/>
        <v>0.000571428571428571</v>
      </c>
      <c r="BD23" s="66">
        <f t="shared" si="36"/>
        <v>0</v>
      </c>
      <c r="BE23" s="66">
        <f t="shared" si="36"/>
        <v>0.000107142857142857</v>
      </c>
      <c r="BF23" s="66">
        <f t="shared" si="36"/>
        <v>0.000607142857142857</v>
      </c>
      <c r="BG23" s="66">
        <f t="shared" si="36"/>
        <v>0.000285714285714286</v>
      </c>
      <c r="BH23" s="66">
        <f t="shared" si="36"/>
        <v>0.000214285714285714</v>
      </c>
      <c r="BI23" s="66">
        <f t="shared" si="36"/>
        <v>0.000785714285714286</v>
      </c>
      <c r="BJ23" s="66">
        <f t="shared" si="36"/>
        <v>0.000178571428571429</v>
      </c>
      <c r="BK23" s="66">
        <f t="shared" si="36"/>
        <v>0.00167857142857143</v>
      </c>
      <c r="BL23" s="66">
        <f t="shared" si="36"/>
        <v>0.00025</v>
      </c>
      <c r="BM23" s="66">
        <f t="shared" si="36"/>
        <v>0.000107142857142857</v>
      </c>
      <c r="BN23" s="66">
        <f t="shared" si="36"/>
        <v>0.000214285714285714</v>
      </c>
      <c r="BO23" s="66">
        <f t="shared" si="36"/>
        <v>0.000928571428571429</v>
      </c>
      <c r="BP23" s="66">
        <f t="shared" si="36"/>
        <v>0</v>
      </c>
      <c r="BQ23" s="66">
        <f t="shared" ref="BQ23:DG23" si="37">BQ204/2.8</f>
        <v>0</v>
      </c>
      <c r="BR23" s="66">
        <f t="shared" si="37"/>
        <v>0.001</v>
      </c>
      <c r="BS23" s="66">
        <f t="shared" si="37"/>
        <v>0.002</v>
      </c>
      <c r="BT23" s="66">
        <f t="shared" si="37"/>
        <v>0.000428571428571429</v>
      </c>
      <c r="BU23" s="66">
        <f t="shared" si="37"/>
        <v>0.000964285714285714</v>
      </c>
      <c r="BV23" s="66">
        <f t="shared" si="37"/>
        <v>0.000107142857142857</v>
      </c>
      <c r="BW23" s="66">
        <f t="shared" si="37"/>
        <v>0.00107142857142857</v>
      </c>
      <c r="BX23" s="66">
        <f t="shared" si="37"/>
        <v>0.000642857142857143</v>
      </c>
      <c r="BY23" s="66">
        <f t="shared" si="37"/>
        <v>0</v>
      </c>
      <c r="BZ23" s="66">
        <f t="shared" si="37"/>
        <v>0</v>
      </c>
      <c r="CA23" s="66">
        <f t="shared" si="37"/>
        <v>0.00114285714285714</v>
      </c>
      <c r="CB23" s="66">
        <f t="shared" si="37"/>
        <v>0</v>
      </c>
      <c r="CC23" s="66">
        <f t="shared" si="37"/>
        <v>0.00117857142857143</v>
      </c>
      <c r="CD23" s="66">
        <f t="shared" si="37"/>
        <v>0.000607142857142857</v>
      </c>
      <c r="CE23" s="66">
        <f t="shared" si="37"/>
        <v>0.000321428571428571</v>
      </c>
      <c r="CF23" s="66">
        <f t="shared" si="37"/>
        <v>0.000607142857142857</v>
      </c>
      <c r="CG23" s="66">
        <f t="shared" si="37"/>
        <v>0.000821428571428571</v>
      </c>
      <c r="CH23" s="66">
        <f t="shared" si="37"/>
        <v>7.14285714285714e-5</v>
      </c>
      <c r="CI23" s="66">
        <f t="shared" si="37"/>
        <v>0.000178571428571429</v>
      </c>
      <c r="CJ23" s="66">
        <f t="shared" si="37"/>
        <v>0</v>
      </c>
      <c r="CK23" s="66">
        <f t="shared" si="37"/>
        <v>0.00332142857142857</v>
      </c>
      <c r="CL23" s="66">
        <f t="shared" si="37"/>
        <v>0.00125</v>
      </c>
      <c r="CM23" s="66">
        <f t="shared" si="37"/>
        <v>0.00075</v>
      </c>
      <c r="CN23" s="66">
        <f t="shared" si="37"/>
        <v>0</v>
      </c>
      <c r="CO23" s="66">
        <f t="shared" si="37"/>
        <v>0.00025</v>
      </c>
      <c r="CP23" s="66">
        <f t="shared" si="37"/>
        <v>0.000607142857142857</v>
      </c>
      <c r="CQ23" s="66">
        <f t="shared" si="37"/>
        <v>0.00075</v>
      </c>
      <c r="CR23" s="66">
        <f t="shared" si="37"/>
        <v>0.000142857142857143</v>
      </c>
      <c r="CS23" s="66">
        <f t="shared" si="37"/>
        <v>0.00146428571428571</v>
      </c>
      <c r="CT23" s="66">
        <f t="shared" si="37"/>
        <v>0.00203571428571429</v>
      </c>
      <c r="CU23" s="66">
        <f t="shared" si="37"/>
        <v>0.00153571428571429</v>
      </c>
      <c r="CV23" s="66">
        <f t="shared" si="37"/>
        <v>0.000464285714285714</v>
      </c>
      <c r="CW23" s="66">
        <f t="shared" si="37"/>
        <v>0</v>
      </c>
      <c r="CX23" s="66">
        <f t="shared" si="37"/>
        <v>0.000142857142857143</v>
      </c>
      <c r="CY23" s="66">
        <f t="shared" si="37"/>
        <v>0.000464285714285714</v>
      </c>
      <c r="CZ23" s="66">
        <f t="shared" si="37"/>
        <v>0</v>
      </c>
      <c r="DA23" s="66">
        <f t="shared" si="37"/>
        <v>0.00167857142857143</v>
      </c>
      <c r="DB23" s="66">
        <f t="shared" si="37"/>
        <v>0.000642857142857143</v>
      </c>
      <c r="DC23" s="66">
        <f t="shared" si="37"/>
        <v>0.000107142857142857</v>
      </c>
      <c r="DD23" s="66">
        <f t="shared" si="37"/>
        <v>0</v>
      </c>
      <c r="DE23" s="66">
        <f t="shared" si="37"/>
        <v>0.00110714285714286</v>
      </c>
      <c r="DF23" s="66">
        <f t="shared" si="37"/>
        <v>0.000107142857142857</v>
      </c>
      <c r="DG23" s="66">
        <f t="shared" si="37"/>
        <v>0</v>
      </c>
    </row>
    <row r="24" spans="1:111">
      <c r="A24">
        <v>768.5</v>
      </c>
      <c r="B24" t="s">
        <v>715</v>
      </c>
      <c r="C24" t="s">
        <v>716</v>
      </c>
      <c r="D24" s="66">
        <f t="shared" si="35"/>
        <v>0.00939285714285714</v>
      </c>
      <c r="E24" s="66">
        <f t="shared" ref="E24:BP24" si="38">E205/2.8</f>
        <v>0.00885714285714286</v>
      </c>
      <c r="F24" s="66">
        <f t="shared" si="38"/>
        <v>0.00864285714285714</v>
      </c>
      <c r="G24" s="66">
        <f t="shared" si="38"/>
        <v>0.00928571428571429</v>
      </c>
      <c r="H24" s="66">
        <f t="shared" si="38"/>
        <v>0</v>
      </c>
      <c r="I24" s="66">
        <f t="shared" si="38"/>
        <v>0.0190357142857143</v>
      </c>
      <c r="J24" s="66">
        <f t="shared" si="38"/>
        <v>0.00810714285714286</v>
      </c>
      <c r="K24" s="66">
        <f t="shared" si="38"/>
        <v>0.00525</v>
      </c>
      <c r="L24" s="66">
        <f t="shared" si="38"/>
        <v>0.00110714285714286</v>
      </c>
      <c r="M24" s="66">
        <f t="shared" si="38"/>
        <v>0.00739285714285714</v>
      </c>
      <c r="N24" s="66">
        <f t="shared" si="38"/>
        <v>0.0102857142857143</v>
      </c>
      <c r="O24" s="66">
        <f t="shared" si="38"/>
        <v>0.0100357142857143</v>
      </c>
      <c r="P24" s="66">
        <f t="shared" si="38"/>
        <v>0.00825</v>
      </c>
      <c r="Q24" s="66">
        <f t="shared" si="38"/>
        <v>0.000607142857142857</v>
      </c>
      <c r="R24" s="66">
        <f t="shared" si="38"/>
        <v>0.0100357142857143</v>
      </c>
      <c r="S24" s="66">
        <f t="shared" si="38"/>
        <v>0.00878571428571429</v>
      </c>
      <c r="T24" s="66">
        <f t="shared" si="38"/>
        <v>0</v>
      </c>
      <c r="U24" s="66">
        <f t="shared" si="38"/>
        <v>0.0134642857142857</v>
      </c>
      <c r="V24" s="66">
        <f t="shared" si="38"/>
        <v>0.00746428571428571</v>
      </c>
      <c r="W24" s="66">
        <f t="shared" si="38"/>
        <v>0.0108928571428571</v>
      </c>
      <c r="X24" s="66">
        <f t="shared" si="38"/>
        <v>0.00614285714285714</v>
      </c>
      <c r="Y24" s="66">
        <f t="shared" si="38"/>
        <v>0.0261785714285714</v>
      </c>
      <c r="Z24" s="66">
        <f t="shared" si="38"/>
        <v>0.0136428571428571</v>
      </c>
      <c r="AA24" s="66">
        <f t="shared" si="38"/>
        <v>0.01475</v>
      </c>
      <c r="AB24" s="66">
        <f t="shared" si="38"/>
        <v>0.0126428571428571</v>
      </c>
      <c r="AC24" s="66">
        <f t="shared" si="38"/>
        <v>0.00414285714285714</v>
      </c>
      <c r="AD24" s="66">
        <f t="shared" si="38"/>
        <v>0.00635714285714286</v>
      </c>
      <c r="AE24" s="66">
        <f t="shared" si="38"/>
        <v>0.0101428571428571</v>
      </c>
      <c r="AF24" s="66">
        <f t="shared" si="38"/>
        <v>0</v>
      </c>
      <c r="AG24" s="66">
        <f t="shared" si="38"/>
        <v>0.00728571428571429</v>
      </c>
      <c r="AH24" s="66">
        <f t="shared" si="38"/>
        <v>0.00375</v>
      </c>
      <c r="AI24" s="66">
        <f t="shared" si="38"/>
        <v>0.00425</v>
      </c>
      <c r="AJ24" s="66">
        <f t="shared" si="38"/>
        <v>0.0178928571428571</v>
      </c>
      <c r="AK24" s="66">
        <f t="shared" si="38"/>
        <v>0.00228571428571429</v>
      </c>
      <c r="AL24" s="66">
        <f t="shared" si="38"/>
        <v>0.009</v>
      </c>
      <c r="AM24" s="66">
        <f t="shared" si="38"/>
        <v>0.0226785714285714</v>
      </c>
      <c r="AN24" s="66">
        <f t="shared" si="38"/>
        <v>0.0148214285714286</v>
      </c>
      <c r="AO24" s="66">
        <f t="shared" si="38"/>
        <v>0.00714285714285714</v>
      </c>
      <c r="AP24" s="66">
        <f t="shared" si="38"/>
        <v>0.00146428571428571</v>
      </c>
      <c r="AQ24" s="66">
        <f t="shared" si="38"/>
        <v>0.0100714285714286</v>
      </c>
      <c r="AR24" s="66">
        <f t="shared" si="38"/>
        <v>0</v>
      </c>
      <c r="AS24" s="66">
        <f t="shared" si="38"/>
        <v>0.00932142857142857</v>
      </c>
      <c r="AT24" s="66">
        <f t="shared" si="38"/>
        <v>0.00782142857142857</v>
      </c>
      <c r="AU24" s="66">
        <f t="shared" si="38"/>
        <v>0.0158571428571429</v>
      </c>
      <c r="AV24" s="66">
        <f t="shared" si="38"/>
        <v>0.00596428571428571</v>
      </c>
      <c r="AW24" s="66">
        <f t="shared" si="38"/>
        <v>0.004</v>
      </c>
      <c r="AX24" s="66">
        <f t="shared" si="38"/>
        <v>0.00778571428571429</v>
      </c>
      <c r="AY24" s="66">
        <f t="shared" si="38"/>
        <v>0.00871428571428572</v>
      </c>
      <c r="AZ24" s="66">
        <f t="shared" si="38"/>
        <v>0.01125</v>
      </c>
      <c r="BA24" s="66">
        <f t="shared" si="38"/>
        <v>0.00232142857142857</v>
      </c>
      <c r="BB24" s="66">
        <f t="shared" si="38"/>
        <v>0.0161785714285714</v>
      </c>
      <c r="BC24" s="66">
        <f t="shared" si="38"/>
        <v>0.00985714285714286</v>
      </c>
      <c r="BD24" s="66">
        <f t="shared" si="38"/>
        <v>0</v>
      </c>
      <c r="BE24" s="66">
        <f t="shared" si="38"/>
        <v>0.00185714285714286</v>
      </c>
      <c r="BF24" s="66">
        <f t="shared" si="38"/>
        <v>0.0164642857142857</v>
      </c>
      <c r="BG24" s="66">
        <f t="shared" si="38"/>
        <v>0.0100714285714286</v>
      </c>
      <c r="BH24" s="66">
        <f t="shared" si="38"/>
        <v>0.00257142857142857</v>
      </c>
      <c r="BI24" s="66">
        <f t="shared" si="38"/>
        <v>0.0172142857142857</v>
      </c>
      <c r="BJ24" s="66">
        <f t="shared" si="38"/>
        <v>0.0124642857142857</v>
      </c>
      <c r="BK24" s="66">
        <f t="shared" si="38"/>
        <v>0.018</v>
      </c>
      <c r="BL24" s="66">
        <f t="shared" si="38"/>
        <v>0.00921428571428571</v>
      </c>
      <c r="BM24" s="66">
        <f t="shared" si="38"/>
        <v>0.00417857142857143</v>
      </c>
      <c r="BN24" s="66">
        <f t="shared" si="38"/>
        <v>0.00496428571428571</v>
      </c>
      <c r="BO24" s="66">
        <f t="shared" si="38"/>
        <v>0.00964285714285714</v>
      </c>
      <c r="BP24" s="66">
        <f t="shared" si="38"/>
        <v>0</v>
      </c>
      <c r="BQ24" s="66">
        <f t="shared" ref="BQ24:DG24" si="39">BQ205/2.8</f>
        <v>0.00521428571428571</v>
      </c>
      <c r="BR24" s="66">
        <f t="shared" si="39"/>
        <v>0.00671428571428572</v>
      </c>
      <c r="BS24" s="66">
        <f t="shared" si="39"/>
        <v>0.0119285714285714</v>
      </c>
      <c r="BT24" s="66">
        <f t="shared" si="39"/>
        <v>0.0151428571428571</v>
      </c>
      <c r="BU24" s="66">
        <f t="shared" si="39"/>
        <v>0.00703571428571429</v>
      </c>
      <c r="BV24" s="66">
        <f t="shared" si="39"/>
        <v>0.00396428571428571</v>
      </c>
      <c r="BW24" s="66">
        <f t="shared" si="39"/>
        <v>0.00539285714285714</v>
      </c>
      <c r="BX24" s="66">
        <f t="shared" si="39"/>
        <v>0.00864285714285714</v>
      </c>
      <c r="BY24" s="66">
        <f t="shared" si="39"/>
        <v>0.00114285714285714</v>
      </c>
      <c r="BZ24" s="66">
        <f t="shared" si="39"/>
        <v>0.00628571428571429</v>
      </c>
      <c r="CA24" s="66">
        <f t="shared" si="39"/>
        <v>0.00921428571428571</v>
      </c>
      <c r="CB24" s="66">
        <f t="shared" si="39"/>
        <v>0</v>
      </c>
      <c r="CC24" s="66">
        <f t="shared" si="39"/>
        <v>0.0188571428571429</v>
      </c>
      <c r="CD24" s="66">
        <f t="shared" si="39"/>
        <v>0.0100357142857143</v>
      </c>
      <c r="CE24" s="66">
        <f t="shared" si="39"/>
        <v>0.00889285714285714</v>
      </c>
      <c r="CF24" s="66">
        <f t="shared" si="39"/>
        <v>0.00771428571428572</v>
      </c>
      <c r="CG24" s="66">
        <f t="shared" si="39"/>
        <v>0.01625</v>
      </c>
      <c r="CH24" s="66">
        <f t="shared" si="39"/>
        <v>0.00721428571428571</v>
      </c>
      <c r="CI24" s="66">
        <f t="shared" si="39"/>
        <v>0.0045</v>
      </c>
      <c r="CJ24" s="66">
        <f t="shared" si="39"/>
        <v>0.00175</v>
      </c>
      <c r="CK24" s="66">
        <f t="shared" si="39"/>
        <v>0.0249642857142857</v>
      </c>
      <c r="CL24" s="66">
        <f t="shared" si="39"/>
        <v>0.0124285714285714</v>
      </c>
      <c r="CM24" s="66">
        <f t="shared" si="39"/>
        <v>0.00871428571428572</v>
      </c>
      <c r="CN24" s="66">
        <f t="shared" si="39"/>
        <v>0</v>
      </c>
      <c r="CO24" s="66">
        <f t="shared" si="39"/>
        <v>0.00585714285714286</v>
      </c>
      <c r="CP24" s="66">
        <f t="shared" si="39"/>
        <v>0.00628571428571429</v>
      </c>
      <c r="CQ24" s="66">
        <f t="shared" si="39"/>
        <v>0.00775</v>
      </c>
      <c r="CR24" s="66">
        <f t="shared" si="39"/>
        <v>0.00267857142857143</v>
      </c>
      <c r="CS24" s="66">
        <f t="shared" si="39"/>
        <v>0.02275</v>
      </c>
      <c r="CT24" s="66">
        <f t="shared" si="39"/>
        <v>0.0177857142857143</v>
      </c>
      <c r="CU24" s="66">
        <f t="shared" si="39"/>
        <v>0.0136071428571429</v>
      </c>
      <c r="CV24" s="66">
        <f t="shared" si="39"/>
        <v>0.0102142857142857</v>
      </c>
      <c r="CW24" s="66">
        <f t="shared" si="39"/>
        <v>0.00757142857142857</v>
      </c>
      <c r="CX24" s="66">
        <f t="shared" si="39"/>
        <v>0.00396428571428571</v>
      </c>
      <c r="CY24" s="66">
        <f t="shared" si="39"/>
        <v>0.00775</v>
      </c>
      <c r="CZ24" s="66">
        <f t="shared" si="39"/>
        <v>0</v>
      </c>
      <c r="DA24" s="66">
        <f t="shared" si="39"/>
        <v>0.0245714285714286</v>
      </c>
      <c r="DB24" s="66">
        <f t="shared" si="39"/>
        <v>0.00867857142857143</v>
      </c>
      <c r="DC24" s="66">
        <f t="shared" si="39"/>
        <v>0.004</v>
      </c>
      <c r="DD24" s="66">
        <f t="shared" si="39"/>
        <v>0.00171428571428571</v>
      </c>
      <c r="DE24" s="66">
        <f t="shared" si="39"/>
        <v>0.0231785714285714</v>
      </c>
      <c r="DF24" s="66">
        <f t="shared" si="39"/>
        <v>0.00967857142857143</v>
      </c>
      <c r="DG24" s="66">
        <f t="shared" si="39"/>
        <v>0</v>
      </c>
    </row>
    <row r="25" spans="1:111">
      <c r="A25">
        <v>770.5</v>
      </c>
      <c r="B25" t="s">
        <v>717</v>
      </c>
      <c r="C25" t="s">
        <v>718</v>
      </c>
      <c r="D25" s="66">
        <f t="shared" si="35"/>
        <v>0.0751428571428571</v>
      </c>
      <c r="E25" s="66">
        <f t="shared" ref="E25:BP25" si="40">E206/2.8</f>
        <v>0.0738928571428571</v>
      </c>
      <c r="F25" s="66">
        <f t="shared" si="40"/>
        <v>0.0731785714285714</v>
      </c>
      <c r="G25" s="66">
        <f t="shared" si="40"/>
        <v>0.0735357142857143</v>
      </c>
      <c r="H25" s="66">
        <f t="shared" si="40"/>
        <v>0</v>
      </c>
      <c r="I25" s="66">
        <f t="shared" si="40"/>
        <v>0.136285714285714</v>
      </c>
      <c r="J25" s="66">
        <f t="shared" si="40"/>
        <v>0.047</v>
      </c>
      <c r="K25" s="66">
        <f t="shared" si="40"/>
        <v>0.0499285714285714</v>
      </c>
      <c r="L25" s="66">
        <f t="shared" si="40"/>
        <v>0.0106071428571429</v>
      </c>
      <c r="M25" s="66">
        <f t="shared" si="40"/>
        <v>0.0519285714285714</v>
      </c>
      <c r="N25" s="66">
        <f t="shared" si="40"/>
        <v>0.0794285714285714</v>
      </c>
      <c r="O25" s="66">
        <f t="shared" si="40"/>
        <v>0.0504642857142857</v>
      </c>
      <c r="P25" s="66">
        <f t="shared" si="40"/>
        <v>0.0662857142857143</v>
      </c>
      <c r="Q25" s="66">
        <f t="shared" si="40"/>
        <v>0.0138928571428571</v>
      </c>
      <c r="R25" s="66">
        <f t="shared" si="40"/>
        <v>0.105607142857143</v>
      </c>
      <c r="S25" s="66">
        <f t="shared" si="40"/>
        <v>0.0751785714285714</v>
      </c>
      <c r="T25" s="66">
        <f t="shared" si="40"/>
        <v>0</v>
      </c>
      <c r="U25" s="66">
        <f t="shared" si="40"/>
        <v>0.0748928571428571</v>
      </c>
      <c r="V25" s="66">
        <f t="shared" si="40"/>
        <v>0.0720714285714286</v>
      </c>
      <c r="W25" s="66">
        <f t="shared" si="40"/>
        <v>0.0976785714285714</v>
      </c>
      <c r="X25" s="66">
        <f t="shared" si="40"/>
        <v>0.0397857142857143</v>
      </c>
      <c r="Y25" s="66">
        <f t="shared" si="40"/>
        <v>0.177321428571429</v>
      </c>
      <c r="Z25" s="66">
        <f t="shared" si="40"/>
        <v>0.0967142857142857</v>
      </c>
      <c r="AA25" s="66">
        <f t="shared" si="40"/>
        <v>0.106392857142857</v>
      </c>
      <c r="AB25" s="66">
        <f t="shared" si="40"/>
        <v>0.0925357142857143</v>
      </c>
      <c r="AC25" s="66">
        <f t="shared" si="40"/>
        <v>0.0311071428571429</v>
      </c>
      <c r="AD25" s="66">
        <f t="shared" si="40"/>
        <v>0.0463571428571429</v>
      </c>
      <c r="AE25" s="66">
        <f t="shared" si="40"/>
        <v>0.0791428571428571</v>
      </c>
      <c r="AF25" s="66">
        <f t="shared" si="40"/>
        <v>0</v>
      </c>
      <c r="AG25" s="66">
        <f t="shared" si="40"/>
        <v>0.0502142857142857</v>
      </c>
      <c r="AH25" s="66">
        <f t="shared" si="40"/>
        <v>0.0201071428571429</v>
      </c>
      <c r="AI25" s="66">
        <f t="shared" si="40"/>
        <v>0.0345714285714286</v>
      </c>
      <c r="AJ25" s="66">
        <f t="shared" si="40"/>
        <v>0.126321428571429</v>
      </c>
      <c r="AK25" s="66">
        <f t="shared" si="40"/>
        <v>0.0331071428571429</v>
      </c>
      <c r="AL25" s="66">
        <f t="shared" si="40"/>
        <v>0.0561785714285714</v>
      </c>
      <c r="AM25" s="66">
        <f t="shared" si="40"/>
        <v>0.139678571428571</v>
      </c>
      <c r="AN25" s="66">
        <f t="shared" si="40"/>
        <v>0.158142857142857</v>
      </c>
      <c r="AO25" s="66">
        <f t="shared" si="40"/>
        <v>0.0583571428571429</v>
      </c>
      <c r="AP25" s="66">
        <f t="shared" si="40"/>
        <v>0.0129285714285714</v>
      </c>
      <c r="AQ25" s="66">
        <f t="shared" si="40"/>
        <v>0.0736785714285714</v>
      </c>
      <c r="AR25" s="66">
        <f t="shared" si="40"/>
        <v>0</v>
      </c>
      <c r="AS25" s="66">
        <f t="shared" si="40"/>
        <v>0.05075</v>
      </c>
      <c r="AT25" s="66">
        <f t="shared" si="40"/>
        <v>0.0407857142857143</v>
      </c>
      <c r="AU25" s="66">
        <f t="shared" si="40"/>
        <v>0.153142857142857</v>
      </c>
      <c r="AV25" s="66">
        <f t="shared" si="40"/>
        <v>0.03325</v>
      </c>
      <c r="AW25" s="66">
        <f t="shared" si="40"/>
        <v>0.0366071428571429</v>
      </c>
      <c r="AX25" s="66">
        <f t="shared" si="40"/>
        <v>0.0439285714285714</v>
      </c>
      <c r="AY25" s="66">
        <f t="shared" si="40"/>
        <v>0.05625</v>
      </c>
      <c r="AZ25" s="66">
        <f t="shared" si="40"/>
        <v>0.0606428571428572</v>
      </c>
      <c r="BA25" s="66">
        <f t="shared" si="40"/>
        <v>0.0248571428571429</v>
      </c>
      <c r="BB25" s="66">
        <f t="shared" si="40"/>
        <v>0.14</v>
      </c>
      <c r="BC25" s="66">
        <f t="shared" si="40"/>
        <v>0.0737857142857143</v>
      </c>
      <c r="BD25" s="66">
        <f t="shared" si="40"/>
        <v>0</v>
      </c>
      <c r="BE25" s="66">
        <f t="shared" si="40"/>
        <v>0.027</v>
      </c>
      <c r="BF25" s="66">
        <f t="shared" si="40"/>
        <v>0.117428571428571</v>
      </c>
      <c r="BG25" s="66">
        <f t="shared" si="40"/>
        <v>0.0679642857142857</v>
      </c>
      <c r="BH25" s="66">
        <f t="shared" si="40"/>
        <v>0.01925</v>
      </c>
      <c r="BI25" s="66">
        <f t="shared" si="40"/>
        <v>0.133321428571429</v>
      </c>
      <c r="BJ25" s="66">
        <f t="shared" si="40"/>
        <v>0.0808571428571429</v>
      </c>
      <c r="BK25" s="66">
        <f t="shared" si="40"/>
        <v>0.195714285714286</v>
      </c>
      <c r="BL25" s="66">
        <f t="shared" si="40"/>
        <v>0.0732857142857143</v>
      </c>
      <c r="BM25" s="66">
        <f t="shared" si="40"/>
        <v>0.0407142857142857</v>
      </c>
      <c r="BN25" s="66">
        <f t="shared" si="40"/>
        <v>0.0223928571428571</v>
      </c>
      <c r="BO25" s="66">
        <f t="shared" si="40"/>
        <v>0.0780714285714286</v>
      </c>
      <c r="BP25" s="66">
        <f t="shared" si="40"/>
        <v>0</v>
      </c>
      <c r="BQ25" s="66">
        <f t="shared" ref="BQ25:DG25" si="41">BQ206/2.8</f>
        <v>0.0381428571428571</v>
      </c>
      <c r="BR25" s="66">
        <f t="shared" si="41"/>
        <v>0.0721071428571429</v>
      </c>
      <c r="BS25" s="66">
        <f t="shared" si="41"/>
        <v>0.0720357142857143</v>
      </c>
      <c r="BT25" s="66">
        <f t="shared" si="41"/>
        <v>0.0779285714285714</v>
      </c>
      <c r="BU25" s="66">
        <f t="shared" si="41"/>
        <v>0.0447142857142857</v>
      </c>
      <c r="BV25" s="66">
        <f t="shared" si="41"/>
        <v>0.0278571428571429</v>
      </c>
      <c r="BW25" s="66">
        <f t="shared" si="41"/>
        <v>0.0328571428571429</v>
      </c>
      <c r="BX25" s="66">
        <f t="shared" si="41"/>
        <v>0.0682857142857143</v>
      </c>
      <c r="BY25" s="66">
        <f t="shared" si="41"/>
        <v>0.0157857142857143</v>
      </c>
      <c r="BZ25" s="66">
        <f t="shared" si="41"/>
        <v>0.0563571428571429</v>
      </c>
      <c r="CA25" s="66">
        <f t="shared" si="41"/>
        <v>0.0675357142857143</v>
      </c>
      <c r="CB25" s="66">
        <f t="shared" si="41"/>
        <v>0</v>
      </c>
      <c r="CC25" s="66">
        <f t="shared" si="41"/>
        <v>0.122142857142857</v>
      </c>
      <c r="CD25" s="66">
        <f t="shared" si="41"/>
        <v>0.0716071428571429</v>
      </c>
      <c r="CE25" s="66">
        <f t="shared" si="41"/>
        <v>0.0647142857142857</v>
      </c>
      <c r="CF25" s="66">
        <f t="shared" si="41"/>
        <v>0.0629642857142857</v>
      </c>
      <c r="CG25" s="66">
        <f t="shared" si="41"/>
        <v>0.09175</v>
      </c>
      <c r="CH25" s="66">
        <f t="shared" si="41"/>
        <v>0.0467857142857143</v>
      </c>
      <c r="CI25" s="66">
        <f t="shared" si="41"/>
        <v>0.0379642857142857</v>
      </c>
      <c r="CJ25" s="66">
        <f t="shared" si="41"/>
        <v>0.0223214285714286</v>
      </c>
      <c r="CK25" s="66">
        <f t="shared" si="41"/>
        <v>0.21125</v>
      </c>
      <c r="CL25" s="66">
        <f t="shared" si="41"/>
        <v>0.0816428571428571</v>
      </c>
      <c r="CM25" s="66">
        <f t="shared" si="41"/>
        <v>0.0708214285714286</v>
      </c>
      <c r="CN25" s="66">
        <f t="shared" si="41"/>
        <v>0</v>
      </c>
      <c r="CO25" s="66">
        <f t="shared" si="41"/>
        <v>0.0486071428571429</v>
      </c>
      <c r="CP25" s="66">
        <f t="shared" si="41"/>
        <v>0.0369285714285714</v>
      </c>
      <c r="CQ25" s="66">
        <f t="shared" si="41"/>
        <v>0.0873571428571429</v>
      </c>
      <c r="CR25" s="66">
        <f t="shared" si="41"/>
        <v>0.0413571428571429</v>
      </c>
      <c r="CS25" s="66">
        <f t="shared" si="41"/>
        <v>0.160678571428571</v>
      </c>
      <c r="CT25" s="66">
        <f t="shared" si="41"/>
        <v>0.180571428571429</v>
      </c>
      <c r="CU25" s="66">
        <f t="shared" si="41"/>
        <v>0.0891428571428571</v>
      </c>
      <c r="CV25" s="66">
        <f t="shared" si="41"/>
        <v>0.0482857142857143</v>
      </c>
      <c r="CW25" s="66">
        <f t="shared" si="41"/>
        <v>0.0505</v>
      </c>
      <c r="CX25" s="66">
        <f t="shared" si="41"/>
        <v>0.0285357142857143</v>
      </c>
      <c r="CY25" s="66">
        <f t="shared" si="41"/>
        <v>0.07025</v>
      </c>
      <c r="CZ25" s="66">
        <f t="shared" si="41"/>
        <v>0</v>
      </c>
      <c r="DA25" s="66">
        <f t="shared" si="41"/>
        <v>0.188892857142857</v>
      </c>
      <c r="DB25" s="66">
        <f t="shared" si="41"/>
        <v>0.0501785714285714</v>
      </c>
      <c r="DC25" s="66">
        <f t="shared" si="41"/>
        <v>0.0472142857142857</v>
      </c>
      <c r="DD25" s="66">
        <f t="shared" si="41"/>
        <v>0.0108214285714286</v>
      </c>
      <c r="DE25" s="66">
        <f t="shared" si="41"/>
        <v>0.203535714285714</v>
      </c>
      <c r="DF25" s="66">
        <f t="shared" si="41"/>
        <v>0.0723571428571429</v>
      </c>
      <c r="DG25" s="66">
        <f t="shared" si="41"/>
        <v>0</v>
      </c>
    </row>
    <row r="26" spans="1:111">
      <c r="A26">
        <v>772.6</v>
      </c>
      <c r="B26" t="s">
        <v>719</v>
      </c>
      <c r="C26" t="s">
        <v>720</v>
      </c>
      <c r="D26" s="66">
        <f t="shared" si="35"/>
        <v>0.00546428571428571</v>
      </c>
      <c r="E26" s="66">
        <f t="shared" ref="E26:BP26" si="42">E207/2.8</f>
        <v>0.00467857142857143</v>
      </c>
      <c r="F26" s="66">
        <f t="shared" si="42"/>
        <v>0.00421428571428571</v>
      </c>
      <c r="G26" s="66">
        <f t="shared" si="42"/>
        <v>0.00517857142857143</v>
      </c>
      <c r="H26" s="66">
        <f t="shared" si="42"/>
        <v>0</v>
      </c>
      <c r="I26" s="66">
        <f t="shared" si="42"/>
        <v>0.00478571428571429</v>
      </c>
      <c r="J26" s="66">
        <f t="shared" si="42"/>
        <v>0.00260714285714286</v>
      </c>
      <c r="K26" s="66">
        <f t="shared" si="42"/>
        <v>0.00178571428571429</v>
      </c>
      <c r="L26" s="66">
        <f t="shared" si="42"/>
        <v>0.000964285714285714</v>
      </c>
      <c r="M26" s="66">
        <f t="shared" si="42"/>
        <v>0.00392857142857143</v>
      </c>
      <c r="N26" s="66">
        <f t="shared" si="42"/>
        <v>0.00592857142857143</v>
      </c>
      <c r="O26" s="66">
        <f t="shared" si="42"/>
        <v>0.00596428571428571</v>
      </c>
      <c r="P26" s="66">
        <f t="shared" si="42"/>
        <v>0.00917857142857143</v>
      </c>
      <c r="Q26" s="66">
        <f t="shared" si="42"/>
        <v>0.000535714285714286</v>
      </c>
      <c r="R26" s="66">
        <f t="shared" si="42"/>
        <v>0.00403571428571429</v>
      </c>
      <c r="S26" s="66">
        <f t="shared" si="42"/>
        <v>0.00421428571428571</v>
      </c>
      <c r="T26" s="66">
        <f t="shared" si="42"/>
        <v>0</v>
      </c>
      <c r="U26" s="66">
        <f t="shared" si="42"/>
        <v>0.00346428571428571</v>
      </c>
      <c r="V26" s="66">
        <f t="shared" si="42"/>
        <v>0.00367857142857143</v>
      </c>
      <c r="W26" s="66">
        <f t="shared" si="42"/>
        <v>0.00346428571428571</v>
      </c>
      <c r="X26" s="66">
        <f t="shared" si="42"/>
        <v>0.00378571428571429</v>
      </c>
      <c r="Y26" s="66">
        <f t="shared" si="42"/>
        <v>0.0132857142857143</v>
      </c>
      <c r="Z26" s="66">
        <f t="shared" si="42"/>
        <v>0.00489285714285714</v>
      </c>
      <c r="AA26" s="66">
        <f t="shared" si="42"/>
        <v>0.0126428571428571</v>
      </c>
      <c r="AB26" s="66">
        <f t="shared" si="42"/>
        <v>0.00339285714285714</v>
      </c>
      <c r="AC26" s="66">
        <f t="shared" si="42"/>
        <v>0.0025</v>
      </c>
      <c r="AD26" s="66">
        <f t="shared" si="42"/>
        <v>0.00325</v>
      </c>
      <c r="AE26" s="66">
        <f t="shared" si="42"/>
        <v>0.00367857142857143</v>
      </c>
      <c r="AF26" s="66">
        <f t="shared" si="42"/>
        <v>0</v>
      </c>
      <c r="AG26" s="66">
        <f t="shared" si="42"/>
        <v>0.00278571428571429</v>
      </c>
      <c r="AH26" s="66">
        <f t="shared" si="42"/>
        <v>0.004</v>
      </c>
      <c r="AI26" s="66">
        <f t="shared" si="42"/>
        <v>0.00564285714285714</v>
      </c>
      <c r="AJ26" s="66">
        <f t="shared" si="42"/>
        <v>0.0152142857142857</v>
      </c>
      <c r="AK26" s="66">
        <f t="shared" si="42"/>
        <v>0.00175</v>
      </c>
      <c r="AL26" s="66">
        <f t="shared" si="42"/>
        <v>0.00271428571428571</v>
      </c>
      <c r="AM26" s="66">
        <f t="shared" si="42"/>
        <v>0.00735714285714286</v>
      </c>
      <c r="AN26" s="66">
        <f t="shared" si="42"/>
        <v>0.00792857142857143</v>
      </c>
      <c r="AO26" s="66">
        <f t="shared" si="42"/>
        <v>0.00275</v>
      </c>
      <c r="AP26" s="66">
        <f t="shared" si="42"/>
        <v>0.000214285714285714</v>
      </c>
      <c r="AQ26" s="66">
        <f t="shared" si="42"/>
        <v>0.00453571428571429</v>
      </c>
      <c r="AR26" s="66">
        <f t="shared" si="42"/>
        <v>0</v>
      </c>
      <c r="AS26" s="66">
        <f t="shared" si="42"/>
        <v>0.00621428571428571</v>
      </c>
      <c r="AT26" s="66">
        <f t="shared" si="42"/>
        <v>0.00310714285714286</v>
      </c>
      <c r="AU26" s="66">
        <f t="shared" si="42"/>
        <v>0.008</v>
      </c>
      <c r="AV26" s="66">
        <f t="shared" si="42"/>
        <v>0.000821428571428571</v>
      </c>
      <c r="AW26" s="66">
        <f t="shared" si="42"/>
        <v>0.00139285714285714</v>
      </c>
      <c r="AX26" s="66">
        <f t="shared" si="42"/>
        <v>0.00435714285714286</v>
      </c>
      <c r="AY26" s="66">
        <f t="shared" si="42"/>
        <v>0.00457142857142857</v>
      </c>
      <c r="AZ26" s="66">
        <f t="shared" si="42"/>
        <v>0.00978571428571429</v>
      </c>
      <c r="BA26" s="66">
        <f t="shared" si="42"/>
        <v>0.00260714285714286</v>
      </c>
      <c r="BB26" s="66">
        <f t="shared" si="42"/>
        <v>0.01325</v>
      </c>
      <c r="BC26" s="66">
        <f t="shared" si="42"/>
        <v>0.00557142857142857</v>
      </c>
      <c r="BD26" s="66">
        <f t="shared" si="42"/>
        <v>0</v>
      </c>
      <c r="BE26" s="66">
        <f t="shared" si="42"/>
        <v>0.000857142857142857</v>
      </c>
      <c r="BF26" s="66">
        <f t="shared" si="42"/>
        <v>0.00775</v>
      </c>
      <c r="BG26" s="66">
        <f t="shared" si="42"/>
        <v>0.00428571428571429</v>
      </c>
      <c r="BH26" s="66">
        <f t="shared" si="42"/>
        <v>7.14285714285714e-5</v>
      </c>
      <c r="BI26" s="66">
        <f t="shared" si="42"/>
        <v>0.00996428571428572</v>
      </c>
      <c r="BJ26" s="66">
        <f t="shared" si="42"/>
        <v>0.00628571428571429</v>
      </c>
      <c r="BK26" s="66">
        <f t="shared" si="42"/>
        <v>0.0118928571428571</v>
      </c>
      <c r="BL26" s="66">
        <f t="shared" si="42"/>
        <v>0.00392857142857143</v>
      </c>
      <c r="BM26" s="66">
        <f t="shared" si="42"/>
        <v>0.00346428571428571</v>
      </c>
      <c r="BN26" s="66">
        <f t="shared" si="42"/>
        <v>0.000571428571428571</v>
      </c>
      <c r="BO26" s="66">
        <f t="shared" si="42"/>
        <v>0.00489285714285714</v>
      </c>
      <c r="BP26" s="66">
        <f t="shared" si="42"/>
        <v>0</v>
      </c>
      <c r="BQ26" s="66">
        <f t="shared" ref="BQ26:DG26" si="43">BQ207/2.8</f>
        <v>0.00310714285714286</v>
      </c>
      <c r="BR26" s="66">
        <f t="shared" si="43"/>
        <v>0.00267857142857143</v>
      </c>
      <c r="BS26" s="66">
        <f t="shared" si="43"/>
        <v>0.00482142857142857</v>
      </c>
      <c r="BT26" s="66">
        <f t="shared" si="43"/>
        <v>0.00564285714285714</v>
      </c>
      <c r="BU26" s="66">
        <f t="shared" si="43"/>
        <v>0.00517857142857143</v>
      </c>
      <c r="BV26" s="66">
        <f t="shared" si="43"/>
        <v>0.00271428571428571</v>
      </c>
      <c r="BW26" s="66">
        <f t="shared" si="43"/>
        <v>0.00392857142857143</v>
      </c>
      <c r="BX26" s="66">
        <f t="shared" si="43"/>
        <v>0.00364285714285714</v>
      </c>
      <c r="BY26" s="66">
        <f t="shared" si="43"/>
        <v>0.000571428571428571</v>
      </c>
      <c r="BZ26" s="66">
        <f t="shared" si="43"/>
        <v>0.0025</v>
      </c>
      <c r="CA26" s="66">
        <f t="shared" si="43"/>
        <v>0.00553571428571429</v>
      </c>
      <c r="CB26" s="66">
        <f t="shared" si="43"/>
        <v>0</v>
      </c>
      <c r="CC26" s="66">
        <f t="shared" si="43"/>
        <v>0.00617857142857143</v>
      </c>
      <c r="CD26" s="66">
        <f t="shared" si="43"/>
        <v>0.00260714285714286</v>
      </c>
      <c r="CE26" s="66">
        <f t="shared" si="43"/>
        <v>0.000428571428571429</v>
      </c>
      <c r="CF26" s="66">
        <f t="shared" si="43"/>
        <v>0.00175</v>
      </c>
      <c r="CG26" s="66">
        <f t="shared" si="43"/>
        <v>0.00621428571428571</v>
      </c>
      <c r="CH26" s="66">
        <f t="shared" si="43"/>
        <v>0.00492857142857143</v>
      </c>
      <c r="CI26" s="66">
        <f t="shared" si="43"/>
        <v>0.00192857142857143</v>
      </c>
      <c r="CJ26" s="66">
        <f t="shared" si="43"/>
        <v>0.00182142857142857</v>
      </c>
      <c r="CK26" s="66">
        <f t="shared" si="43"/>
        <v>0.0123214285714286</v>
      </c>
      <c r="CL26" s="66">
        <f t="shared" si="43"/>
        <v>0.00396428571428571</v>
      </c>
      <c r="CM26" s="66">
        <f t="shared" si="43"/>
        <v>0.00592857142857143</v>
      </c>
      <c r="CN26" s="66">
        <f t="shared" si="43"/>
        <v>0</v>
      </c>
      <c r="CO26" s="66">
        <f t="shared" si="43"/>
        <v>0.00357142857142857</v>
      </c>
      <c r="CP26" s="66">
        <f t="shared" si="43"/>
        <v>0.00403571428571429</v>
      </c>
      <c r="CQ26" s="66">
        <f t="shared" si="43"/>
        <v>0.0104642857142857</v>
      </c>
      <c r="CR26" s="66">
        <f t="shared" si="43"/>
        <v>0.00260714285714286</v>
      </c>
      <c r="CS26" s="66">
        <f t="shared" si="43"/>
        <v>0.0113571428571429</v>
      </c>
      <c r="CT26" s="66">
        <f t="shared" si="43"/>
        <v>0.0103571428571429</v>
      </c>
      <c r="CU26" s="66">
        <f t="shared" si="43"/>
        <v>0.00492857142857143</v>
      </c>
      <c r="CV26" s="66">
        <f t="shared" si="43"/>
        <v>0.00810714285714286</v>
      </c>
      <c r="CW26" s="66">
        <f t="shared" si="43"/>
        <v>0.00235714285714286</v>
      </c>
      <c r="CX26" s="66">
        <f t="shared" si="43"/>
        <v>0.00139285714285714</v>
      </c>
      <c r="CY26" s="66">
        <f t="shared" si="43"/>
        <v>0.003</v>
      </c>
      <c r="CZ26" s="66">
        <f t="shared" si="43"/>
        <v>0</v>
      </c>
      <c r="DA26" s="66">
        <f t="shared" si="43"/>
        <v>0.00535714285714286</v>
      </c>
      <c r="DB26" s="66">
        <f t="shared" si="43"/>
        <v>0.000714285714285714</v>
      </c>
      <c r="DC26" s="66">
        <f t="shared" si="43"/>
        <v>0.00517857142857143</v>
      </c>
      <c r="DD26" s="66">
        <f t="shared" si="43"/>
        <v>0</v>
      </c>
      <c r="DE26" s="66">
        <f t="shared" si="43"/>
        <v>0.0121785714285714</v>
      </c>
      <c r="DF26" s="66">
        <f t="shared" si="43"/>
        <v>0.00339285714285714</v>
      </c>
      <c r="DG26" s="66">
        <f t="shared" si="43"/>
        <v>0</v>
      </c>
    </row>
    <row r="27" spans="1:111">
      <c r="A27">
        <v>774.6</v>
      </c>
      <c r="B27" t="s">
        <v>721</v>
      </c>
      <c r="C27" t="s">
        <v>722</v>
      </c>
      <c r="D27" s="66">
        <f t="shared" si="35"/>
        <v>0.00110714285714286</v>
      </c>
      <c r="E27" s="66">
        <f t="shared" ref="E27:BP27" si="44">E208/2.8</f>
        <v>0.00189285714285714</v>
      </c>
      <c r="F27" s="66">
        <f t="shared" si="44"/>
        <v>0.00264285714285714</v>
      </c>
      <c r="G27" s="66">
        <f t="shared" si="44"/>
        <v>0.00228571428571429</v>
      </c>
      <c r="H27" s="66">
        <f t="shared" si="44"/>
        <v>0</v>
      </c>
      <c r="I27" s="66">
        <f t="shared" si="44"/>
        <v>0.00292857142857143</v>
      </c>
      <c r="J27" s="66">
        <f t="shared" si="44"/>
        <v>0.00157142857142857</v>
      </c>
      <c r="K27" s="66">
        <f t="shared" si="44"/>
        <v>0.000928571428571429</v>
      </c>
      <c r="L27" s="66">
        <f t="shared" si="44"/>
        <v>0.000142857142857143</v>
      </c>
      <c r="M27" s="66">
        <f t="shared" si="44"/>
        <v>0.000107142857142857</v>
      </c>
      <c r="N27" s="66">
        <f t="shared" si="44"/>
        <v>0.000928571428571429</v>
      </c>
      <c r="O27" s="66">
        <f t="shared" si="44"/>
        <v>0.000357142857142857</v>
      </c>
      <c r="P27" s="66">
        <f t="shared" si="44"/>
        <v>0.00407142857142857</v>
      </c>
      <c r="Q27" s="66">
        <f t="shared" si="44"/>
        <v>0.000464285714285714</v>
      </c>
      <c r="R27" s="66">
        <f t="shared" si="44"/>
        <v>0.00164285714285714</v>
      </c>
      <c r="S27" s="66">
        <f t="shared" si="44"/>
        <v>0.00207142857142857</v>
      </c>
      <c r="T27" s="66">
        <f t="shared" si="44"/>
        <v>0</v>
      </c>
      <c r="U27" s="66">
        <f t="shared" si="44"/>
        <v>0.00221428571428571</v>
      </c>
      <c r="V27" s="66">
        <f t="shared" si="44"/>
        <v>0.00125</v>
      </c>
      <c r="W27" s="66">
        <f t="shared" si="44"/>
        <v>0.002</v>
      </c>
      <c r="X27" s="66">
        <f t="shared" si="44"/>
        <v>0.00175</v>
      </c>
      <c r="Y27" s="66">
        <f t="shared" si="44"/>
        <v>0.00257142857142857</v>
      </c>
      <c r="Z27" s="66">
        <f t="shared" si="44"/>
        <v>0.00153571428571429</v>
      </c>
      <c r="AA27" s="66">
        <f t="shared" si="44"/>
        <v>0.00403571428571429</v>
      </c>
      <c r="AB27" s="66">
        <f t="shared" si="44"/>
        <v>0.00185714285714286</v>
      </c>
      <c r="AC27" s="66">
        <f t="shared" si="44"/>
        <v>0.00175</v>
      </c>
      <c r="AD27" s="66">
        <f t="shared" si="44"/>
        <v>0.000642857142857143</v>
      </c>
      <c r="AE27" s="66">
        <f t="shared" si="44"/>
        <v>0.00192857142857143</v>
      </c>
      <c r="AF27" s="66">
        <f t="shared" si="44"/>
        <v>0</v>
      </c>
      <c r="AG27" s="66">
        <f t="shared" si="44"/>
        <v>0.000357142857142857</v>
      </c>
      <c r="AH27" s="66">
        <f t="shared" si="44"/>
        <v>0.000678571428571429</v>
      </c>
      <c r="AI27" s="66">
        <f t="shared" si="44"/>
        <v>0.00132142857142857</v>
      </c>
      <c r="AJ27" s="66">
        <f t="shared" si="44"/>
        <v>0.00407142857142857</v>
      </c>
      <c r="AK27" s="66">
        <f t="shared" si="44"/>
        <v>0.00185714285714286</v>
      </c>
      <c r="AL27" s="66">
        <f t="shared" si="44"/>
        <v>0.00157142857142857</v>
      </c>
      <c r="AM27" s="66">
        <f t="shared" si="44"/>
        <v>0.00517857142857143</v>
      </c>
      <c r="AN27" s="66">
        <f t="shared" si="44"/>
        <v>0.00625</v>
      </c>
      <c r="AO27" s="66">
        <f t="shared" si="44"/>
        <v>0.0005</v>
      </c>
      <c r="AP27" s="66">
        <f t="shared" si="44"/>
        <v>0.00075</v>
      </c>
      <c r="AQ27" s="66">
        <f t="shared" si="44"/>
        <v>0.00192857142857143</v>
      </c>
      <c r="AR27" s="66">
        <f t="shared" si="44"/>
        <v>0</v>
      </c>
      <c r="AS27" s="66">
        <f t="shared" si="44"/>
        <v>0.00142857142857143</v>
      </c>
      <c r="AT27" s="66">
        <f t="shared" si="44"/>
        <v>0.000107142857142857</v>
      </c>
      <c r="AU27" s="66">
        <f t="shared" si="44"/>
        <v>0.00414285714285714</v>
      </c>
      <c r="AV27" s="66">
        <f t="shared" si="44"/>
        <v>0.000285714285714286</v>
      </c>
      <c r="AW27" s="66">
        <f t="shared" si="44"/>
        <v>0.000428571428571429</v>
      </c>
      <c r="AX27" s="66">
        <f t="shared" si="44"/>
        <v>0</v>
      </c>
      <c r="AY27" s="66">
        <f t="shared" si="44"/>
        <v>0.000392857142857143</v>
      </c>
      <c r="AZ27" s="66">
        <f t="shared" si="44"/>
        <v>0.000928571428571429</v>
      </c>
      <c r="BA27" s="66">
        <f t="shared" si="44"/>
        <v>0.00121428571428571</v>
      </c>
      <c r="BB27" s="66">
        <f t="shared" si="44"/>
        <v>0.00514285714285714</v>
      </c>
      <c r="BC27" s="66">
        <f t="shared" si="44"/>
        <v>0.00185714285714286</v>
      </c>
      <c r="BD27" s="66">
        <f t="shared" si="44"/>
        <v>0</v>
      </c>
      <c r="BE27" s="66">
        <f t="shared" si="44"/>
        <v>0.000714285714285714</v>
      </c>
      <c r="BF27" s="66">
        <f t="shared" si="44"/>
        <v>0.00453571428571429</v>
      </c>
      <c r="BG27" s="66">
        <f t="shared" si="44"/>
        <v>0.00278571428571429</v>
      </c>
      <c r="BH27" s="66">
        <f t="shared" si="44"/>
        <v>0.000321428571428571</v>
      </c>
      <c r="BI27" s="66">
        <f t="shared" si="44"/>
        <v>0.00228571428571429</v>
      </c>
      <c r="BJ27" s="66">
        <f t="shared" si="44"/>
        <v>0.00164285714285714</v>
      </c>
      <c r="BK27" s="66">
        <f t="shared" si="44"/>
        <v>0.00328571428571429</v>
      </c>
      <c r="BL27" s="66">
        <f t="shared" si="44"/>
        <v>0.000535714285714286</v>
      </c>
      <c r="BM27" s="66">
        <f t="shared" si="44"/>
        <v>0.000892857142857143</v>
      </c>
      <c r="BN27" s="66">
        <f t="shared" si="44"/>
        <v>0.000571428571428571</v>
      </c>
      <c r="BO27" s="66">
        <f t="shared" si="44"/>
        <v>0.00103571428571429</v>
      </c>
      <c r="BP27" s="66">
        <f t="shared" si="44"/>
        <v>0</v>
      </c>
      <c r="BQ27" s="66">
        <f t="shared" ref="BQ27:DG27" si="45">BQ208/2.8</f>
        <v>0.000714285714285714</v>
      </c>
      <c r="BR27" s="66">
        <f t="shared" si="45"/>
        <v>0.000535714285714286</v>
      </c>
      <c r="BS27" s="66">
        <f t="shared" si="45"/>
        <v>0.00132142857142857</v>
      </c>
      <c r="BT27" s="66">
        <f t="shared" si="45"/>
        <v>0.00185714285714286</v>
      </c>
      <c r="BU27" s="66">
        <f t="shared" si="45"/>
        <v>0.00128571428571429</v>
      </c>
      <c r="BV27" s="66">
        <f t="shared" si="45"/>
        <v>0.000678571428571429</v>
      </c>
      <c r="BW27" s="66">
        <f t="shared" si="45"/>
        <v>0.00203571428571429</v>
      </c>
      <c r="BX27" s="66">
        <f t="shared" si="45"/>
        <v>0.00103571428571429</v>
      </c>
      <c r="BY27" s="66">
        <f t="shared" si="45"/>
        <v>0.000428571428571429</v>
      </c>
      <c r="BZ27" s="66">
        <f t="shared" si="45"/>
        <v>0.00107142857142857</v>
      </c>
      <c r="CA27" s="66">
        <f t="shared" si="45"/>
        <v>0.00178571428571429</v>
      </c>
      <c r="CB27" s="66">
        <f t="shared" si="45"/>
        <v>0.000142857142857143</v>
      </c>
      <c r="CC27" s="66">
        <f t="shared" si="45"/>
        <v>0.00303571428571429</v>
      </c>
      <c r="CD27" s="66">
        <f t="shared" si="45"/>
        <v>0.00117857142857143</v>
      </c>
      <c r="CE27" s="66">
        <f t="shared" si="45"/>
        <v>0.00114285714285714</v>
      </c>
      <c r="CF27" s="66">
        <f t="shared" si="45"/>
        <v>0.000428571428571429</v>
      </c>
      <c r="CG27" s="66">
        <f t="shared" si="45"/>
        <v>0.00121428571428571</v>
      </c>
      <c r="CH27" s="66">
        <f t="shared" si="45"/>
        <v>0.000714285714285714</v>
      </c>
      <c r="CI27" s="66">
        <f t="shared" si="45"/>
        <v>0.00125</v>
      </c>
      <c r="CJ27" s="66">
        <f t="shared" si="45"/>
        <v>0.000928571428571429</v>
      </c>
      <c r="CK27" s="66">
        <f t="shared" si="45"/>
        <v>0.00410714285714286</v>
      </c>
      <c r="CL27" s="66">
        <f t="shared" si="45"/>
        <v>0.00139285714285714</v>
      </c>
      <c r="CM27" s="66">
        <f t="shared" si="45"/>
        <v>0.0015</v>
      </c>
      <c r="CN27" s="66">
        <f t="shared" si="45"/>
        <v>0</v>
      </c>
      <c r="CO27" s="66">
        <f t="shared" si="45"/>
        <v>0.000642857142857143</v>
      </c>
      <c r="CP27" s="66">
        <f t="shared" si="45"/>
        <v>0.00107142857142857</v>
      </c>
      <c r="CQ27" s="66">
        <f t="shared" si="45"/>
        <v>0.00257142857142857</v>
      </c>
      <c r="CR27" s="66">
        <f t="shared" si="45"/>
        <v>0.00125</v>
      </c>
      <c r="CS27" s="66">
        <f t="shared" si="45"/>
        <v>0.00489285714285714</v>
      </c>
      <c r="CT27" s="66">
        <f t="shared" si="45"/>
        <v>0.00164285714285714</v>
      </c>
      <c r="CU27" s="66">
        <f t="shared" si="45"/>
        <v>0.001</v>
      </c>
      <c r="CV27" s="66">
        <f t="shared" si="45"/>
        <v>0.000464285714285714</v>
      </c>
      <c r="CW27" s="66">
        <f t="shared" si="45"/>
        <v>0.00203571428571429</v>
      </c>
      <c r="CX27" s="66">
        <f t="shared" si="45"/>
        <v>0.000892857142857143</v>
      </c>
      <c r="CY27" s="66">
        <f t="shared" si="45"/>
        <v>0.00360714285714286</v>
      </c>
      <c r="CZ27" s="66">
        <f t="shared" si="45"/>
        <v>0</v>
      </c>
      <c r="DA27" s="66">
        <f t="shared" si="45"/>
        <v>0.00217857142857143</v>
      </c>
      <c r="DB27" s="66">
        <f t="shared" si="45"/>
        <v>0.000642857142857143</v>
      </c>
      <c r="DC27" s="66">
        <f t="shared" si="45"/>
        <v>0.00153571428571429</v>
      </c>
      <c r="DD27" s="66">
        <f t="shared" si="45"/>
        <v>0.00025</v>
      </c>
      <c r="DE27" s="66">
        <f t="shared" si="45"/>
        <v>0.00757142857142857</v>
      </c>
      <c r="DF27" s="66">
        <f t="shared" si="45"/>
        <v>0.0015</v>
      </c>
      <c r="DG27" s="66">
        <f t="shared" si="45"/>
        <v>0</v>
      </c>
    </row>
    <row r="28" spans="1:111">
      <c r="A28">
        <v>792.5</v>
      </c>
      <c r="B28" t="s">
        <v>723</v>
      </c>
      <c r="C28" t="s">
        <v>724</v>
      </c>
      <c r="D28" s="66">
        <f t="shared" si="35"/>
        <v>0.952607142857143</v>
      </c>
      <c r="E28" s="66">
        <f t="shared" ref="E28:BP28" si="46">E209/2.8</f>
        <v>0.950464285714286</v>
      </c>
      <c r="F28" s="66">
        <f t="shared" si="46"/>
        <v>0.954035714285714</v>
      </c>
      <c r="G28" s="66">
        <f t="shared" si="46"/>
        <v>0.929392857142857</v>
      </c>
      <c r="H28" s="66">
        <f t="shared" si="46"/>
        <v>0.00264285714285714</v>
      </c>
      <c r="I28" s="66">
        <f t="shared" si="46"/>
        <v>2.45775</v>
      </c>
      <c r="J28" s="66">
        <f t="shared" si="46"/>
        <v>0.956964285714286</v>
      </c>
      <c r="K28" s="66">
        <f t="shared" si="46"/>
        <v>0.673142857142857</v>
      </c>
      <c r="L28" s="66">
        <f t="shared" si="46"/>
        <v>0.221892857142857</v>
      </c>
      <c r="M28" s="66">
        <f t="shared" si="46"/>
        <v>0.961214285714286</v>
      </c>
      <c r="N28" s="66">
        <f t="shared" si="46"/>
        <v>1.08032142857143</v>
      </c>
      <c r="O28" s="66">
        <f t="shared" si="46"/>
        <v>1.20810714285714</v>
      </c>
      <c r="P28" s="66">
        <f t="shared" si="46"/>
        <v>1.14007142857143</v>
      </c>
      <c r="Q28" s="66">
        <f t="shared" si="46"/>
        <v>0.1905</v>
      </c>
      <c r="R28" s="66">
        <f t="shared" si="46"/>
        <v>1.24757142857143</v>
      </c>
      <c r="S28" s="66">
        <f t="shared" si="46"/>
        <v>0.874892857142857</v>
      </c>
      <c r="T28" s="66">
        <f t="shared" si="46"/>
        <v>0.00125</v>
      </c>
      <c r="U28" s="66">
        <f t="shared" si="46"/>
        <v>0.753642857142857</v>
      </c>
      <c r="V28" s="66">
        <f t="shared" si="46"/>
        <v>0.804678571428571</v>
      </c>
      <c r="W28" s="66">
        <f t="shared" si="46"/>
        <v>0.820535714285714</v>
      </c>
      <c r="X28" s="66">
        <f t="shared" si="46"/>
        <v>0.432964285714286</v>
      </c>
      <c r="Y28" s="66">
        <f t="shared" si="46"/>
        <v>2.57725</v>
      </c>
      <c r="Z28" s="66">
        <f t="shared" si="46"/>
        <v>1.27082142857143</v>
      </c>
      <c r="AA28" s="66">
        <f t="shared" si="46"/>
        <v>0.903071428571429</v>
      </c>
      <c r="AB28" s="66">
        <f t="shared" si="46"/>
        <v>1.55139285714286</v>
      </c>
      <c r="AC28" s="66">
        <f t="shared" si="46"/>
        <v>0.452642857142857</v>
      </c>
      <c r="AD28" s="66">
        <f t="shared" si="46"/>
        <v>0.743071428571429</v>
      </c>
      <c r="AE28" s="66">
        <f t="shared" si="46"/>
        <v>0.918178571428572</v>
      </c>
      <c r="AF28" s="66">
        <f t="shared" si="46"/>
        <v>0.00192857142857143</v>
      </c>
      <c r="AG28" s="66">
        <f t="shared" si="46"/>
        <v>0.844214285714286</v>
      </c>
      <c r="AH28" s="66">
        <f t="shared" si="46"/>
        <v>0.398785714285714</v>
      </c>
      <c r="AI28" s="66">
        <f t="shared" si="46"/>
        <v>0.513821428571429</v>
      </c>
      <c r="AJ28" s="66">
        <f t="shared" si="46"/>
        <v>2.12385714285714</v>
      </c>
      <c r="AK28" s="66">
        <f t="shared" si="46"/>
        <v>0.43175</v>
      </c>
      <c r="AL28" s="66">
        <f t="shared" si="46"/>
        <v>0.533607142857143</v>
      </c>
      <c r="AM28" s="66">
        <f t="shared" si="46"/>
        <v>1.18571428571429</v>
      </c>
      <c r="AN28" s="66">
        <f t="shared" si="46"/>
        <v>1.56475</v>
      </c>
      <c r="AO28" s="66">
        <f t="shared" si="46"/>
        <v>0.685571428571429</v>
      </c>
      <c r="AP28" s="66">
        <f t="shared" si="46"/>
        <v>0.127214285714286</v>
      </c>
      <c r="AQ28" s="66">
        <f t="shared" si="46"/>
        <v>0.895321428571429</v>
      </c>
      <c r="AR28" s="66">
        <f t="shared" si="46"/>
        <v>0.00167857142857143</v>
      </c>
      <c r="AS28" s="66">
        <f t="shared" si="46"/>
        <v>0.491285714285714</v>
      </c>
      <c r="AT28" s="66">
        <f t="shared" si="46"/>
        <v>0.428642857142857</v>
      </c>
      <c r="AU28" s="66">
        <f t="shared" si="46"/>
        <v>1.69925</v>
      </c>
      <c r="AV28" s="66">
        <f t="shared" si="46"/>
        <v>0.597535714285714</v>
      </c>
      <c r="AW28" s="66">
        <f t="shared" si="46"/>
        <v>0.575357142857143</v>
      </c>
      <c r="AX28" s="66">
        <f t="shared" si="46"/>
        <v>0.798285714285714</v>
      </c>
      <c r="AY28" s="66">
        <f t="shared" si="46"/>
        <v>1.05321428571429</v>
      </c>
      <c r="AZ28" s="66">
        <f t="shared" si="46"/>
        <v>1.46185714285714</v>
      </c>
      <c r="BA28" s="66">
        <f t="shared" si="46"/>
        <v>0.320571428571429</v>
      </c>
      <c r="BB28" s="66">
        <f t="shared" si="46"/>
        <v>1.74857142857143</v>
      </c>
      <c r="BC28" s="66">
        <f t="shared" si="46"/>
        <v>0.903785714285714</v>
      </c>
      <c r="BD28" s="66">
        <f t="shared" si="46"/>
        <v>0.000714285714285714</v>
      </c>
      <c r="BE28" s="66">
        <f t="shared" si="46"/>
        <v>0.3285</v>
      </c>
      <c r="BF28" s="66">
        <f t="shared" si="46"/>
        <v>1.06532142857143</v>
      </c>
      <c r="BG28" s="66">
        <f t="shared" si="46"/>
        <v>0.601892857142857</v>
      </c>
      <c r="BH28" s="66">
        <f t="shared" si="46"/>
        <v>0.204964285714286</v>
      </c>
      <c r="BI28" s="66">
        <f t="shared" si="46"/>
        <v>1.22375</v>
      </c>
      <c r="BJ28" s="66">
        <f t="shared" si="46"/>
        <v>1.04285714285714</v>
      </c>
      <c r="BK28" s="66">
        <f t="shared" si="46"/>
        <v>2.06585714285714</v>
      </c>
      <c r="BL28" s="66">
        <f t="shared" si="46"/>
        <v>0.898464285714286</v>
      </c>
      <c r="BM28" s="66">
        <f t="shared" si="46"/>
        <v>0.375857142857143</v>
      </c>
      <c r="BN28" s="66">
        <f t="shared" si="46"/>
        <v>0.3785</v>
      </c>
      <c r="BO28" s="66">
        <f t="shared" si="46"/>
        <v>0.893821428571429</v>
      </c>
      <c r="BP28" s="66">
        <f t="shared" si="46"/>
        <v>0.000892857142857143</v>
      </c>
      <c r="BQ28" s="66">
        <f t="shared" ref="BQ28:DG28" si="47">BQ209/2.8</f>
        <v>0.652428571428571</v>
      </c>
      <c r="BR28" s="66">
        <f t="shared" si="47"/>
        <v>0.755785714285714</v>
      </c>
      <c r="BS28" s="66">
        <f t="shared" si="47"/>
        <v>1.32464285714286</v>
      </c>
      <c r="BT28" s="66">
        <f t="shared" si="47"/>
        <v>1.16375</v>
      </c>
      <c r="BU28" s="66">
        <f t="shared" si="47"/>
        <v>0.873035714285714</v>
      </c>
      <c r="BV28" s="66">
        <f t="shared" si="47"/>
        <v>0.548785714285714</v>
      </c>
      <c r="BW28" s="66">
        <f t="shared" si="47"/>
        <v>0.61225</v>
      </c>
      <c r="BX28" s="66">
        <f t="shared" si="47"/>
        <v>1.23978571428571</v>
      </c>
      <c r="BY28" s="66">
        <f t="shared" si="47"/>
        <v>0.274285714285714</v>
      </c>
      <c r="BZ28" s="66">
        <f t="shared" si="47"/>
        <v>0.577892857142857</v>
      </c>
      <c r="CA28" s="66">
        <f t="shared" si="47"/>
        <v>0.899892857142857</v>
      </c>
      <c r="CB28" s="66">
        <f t="shared" si="47"/>
        <v>0.00128571428571429</v>
      </c>
      <c r="CC28" s="66">
        <f t="shared" si="47"/>
        <v>1.90539285714286</v>
      </c>
      <c r="CD28" s="66">
        <f t="shared" si="47"/>
        <v>0.814821428571429</v>
      </c>
      <c r="CE28" s="66">
        <f t="shared" si="47"/>
        <v>0.572678571428571</v>
      </c>
      <c r="CF28" s="66">
        <f t="shared" si="47"/>
        <v>0.718464285714286</v>
      </c>
      <c r="CG28" s="66">
        <f t="shared" si="47"/>
        <v>0.883035714285714</v>
      </c>
      <c r="CH28" s="66">
        <f t="shared" si="47"/>
        <v>0.598607142857143</v>
      </c>
      <c r="CI28" s="66">
        <f t="shared" si="47"/>
        <v>0.532892857142857</v>
      </c>
      <c r="CJ28" s="66">
        <f t="shared" si="47"/>
        <v>0.252785714285714</v>
      </c>
      <c r="CK28" s="66">
        <f t="shared" si="47"/>
        <v>2.94585714285714</v>
      </c>
      <c r="CL28" s="66">
        <f t="shared" si="47"/>
        <v>1.47817857142857</v>
      </c>
      <c r="CM28" s="66">
        <f t="shared" si="47"/>
        <v>0.876642857142857</v>
      </c>
      <c r="CN28" s="66">
        <f t="shared" si="47"/>
        <v>0.0005</v>
      </c>
      <c r="CO28" s="66">
        <f t="shared" si="47"/>
        <v>0.666535714285714</v>
      </c>
      <c r="CP28" s="66">
        <f t="shared" si="47"/>
        <v>0.758392857142857</v>
      </c>
      <c r="CQ28" s="66">
        <f t="shared" si="47"/>
        <v>1.26257142857143</v>
      </c>
      <c r="CR28" s="66">
        <f t="shared" si="47"/>
        <v>0.549892857142857</v>
      </c>
      <c r="CS28" s="66">
        <f t="shared" si="47"/>
        <v>1.31582142857143</v>
      </c>
      <c r="CT28" s="66">
        <f t="shared" si="47"/>
        <v>2.06114285714286</v>
      </c>
      <c r="CU28" s="66">
        <f t="shared" si="47"/>
        <v>1.64353571428571</v>
      </c>
      <c r="CV28" s="66">
        <f t="shared" si="47"/>
        <v>1.33196428571429</v>
      </c>
      <c r="CW28" s="66">
        <f t="shared" si="47"/>
        <v>0.591321428571429</v>
      </c>
      <c r="CX28" s="66">
        <f t="shared" si="47"/>
        <v>0.291464285714286</v>
      </c>
      <c r="CY28" s="66">
        <f t="shared" si="47"/>
        <v>0.8825</v>
      </c>
      <c r="CZ28" s="66">
        <f t="shared" si="47"/>
        <v>0.00114285714285714</v>
      </c>
      <c r="DA28" s="66">
        <f t="shared" si="47"/>
        <v>1.75496428571429</v>
      </c>
      <c r="DB28" s="66">
        <f t="shared" si="47"/>
        <v>0.61525</v>
      </c>
      <c r="DC28" s="66">
        <f t="shared" si="47"/>
        <v>0.47375</v>
      </c>
      <c r="DD28" s="66">
        <f t="shared" si="47"/>
        <v>0.152035714285714</v>
      </c>
      <c r="DE28" s="66">
        <f t="shared" si="47"/>
        <v>1.63453571428571</v>
      </c>
      <c r="DF28" s="66">
        <f t="shared" si="47"/>
        <v>0.879107142857143</v>
      </c>
      <c r="DG28" s="66">
        <f t="shared" si="47"/>
        <v>0.00221428571428571</v>
      </c>
    </row>
    <row r="29" spans="1:111">
      <c r="A29">
        <v>794.5</v>
      </c>
      <c r="B29" t="s">
        <v>725</v>
      </c>
      <c r="C29" t="s">
        <v>726</v>
      </c>
      <c r="D29" s="66">
        <f t="shared" si="35"/>
        <v>0.0902857142857143</v>
      </c>
      <c r="E29" s="66">
        <f t="shared" ref="E29:BP29" si="48">E210/2.8</f>
        <v>0.0906071428571429</v>
      </c>
      <c r="F29" s="66">
        <f t="shared" si="48"/>
        <v>0.0875</v>
      </c>
      <c r="G29" s="66">
        <f t="shared" si="48"/>
        <v>0.0956071428571429</v>
      </c>
      <c r="H29" s="66">
        <f t="shared" si="48"/>
        <v>0</v>
      </c>
      <c r="I29" s="66">
        <f t="shared" si="48"/>
        <v>0.162107142857143</v>
      </c>
      <c r="J29" s="66">
        <f t="shared" si="48"/>
        <v>0.0703214285714286</v>
      </c>
      <c r="K29" s="66">
        <f t="shared" si="48"/>
        <v>0.0464285714285714</v>
      </c>
      <c r="L29" s="66">
        <f t="shared" si="48"/>
        <v>0.0383928571428571</v>
      </c>
      <c r="M29" s="66">
        <f t="shared" si="48"/>
        <v>0.0978928571428572</v>
      </c>
      <c r="N29" s="66">
        <f t="shared" si="48"/>
        <v>0.102285714285714</v>
      </c>
      <c r="O29" s="66">
        <f t="shared" si="48"/>
        <v>0.183821428571429</v>
      </c>
      <c r="P29" s="66">
        <f t="shared" si="48"/>
        <v>0.204607142857143</v>
      </c>
      <c r="Q29" s="66">
        <f t="shared" si="48"/>
        <v>0.01525</v>
      </c>
      <c r="R29" s="66">
        <f t="shared" si="48"/>
        <v>0.0785</v>
      </c>
      <c r="S29" s="66">
        <f t="shared" si="48"/>
        <v>0.0903928571428571</v>
      </c>
      <c r="T29" s="66">
        <f t="shared" si="48"/>
        <v>0.000142857142857143</v>
      </c>
      <c r="U29" s="66">
        <f t="shared" si="48"/>
        <v>0.0447142857142857</v>
      </c>
      <c r="V29" s="66">
        <f t="shared" si="48"/>
        <v>0.0842857142857143</v>
      </c>
      <c r="W29" s="66">
        <f t="shared" si="48"/>
        <v>0.0858214285714286</v>
      </c>
      <c r="X29" s="66">
        <f t="shared" si="48"/>
        <v>0.0563571428571429</v>
      </c>
      <c r="Y29" s="66">
        <f t="shared" si="48"/>
        <v>0.270321428571429</v>
      </c>
      <c r="Z29" s="66">
        <f t="shared" si="48"/>
        <v>0.109571428571429</v>
      </c>
      <c r="AA29" s="66">
        <f t="shared" si="48"/>
        <v>0.148142857142857</v>
      </c>
      <c r="AB29" s="66">
        <f t="shared" si="48"/>
        <v>0.0898214285714286</v>
      </c>
      <c r="AC29" s="66">
        <f t="shared" si="48"/>
        <v>0.0512142857142857</v>
      </c>
      <c r="AD29" s="66">
        <f t="shared" si="48"/>
        <v>0.0890714285714286</v>
      </c>
      <c r="AE29" s="66">
        <f t="shared" si="48"/>
        <v>0.0956428571428571</v>
      </c>
      <c r="AF29" s="66">
        <f t="shared" si="48"/>
        <v>0</v>
      </c>
      <c r="AG29" s="66">
        <f t="shared" si="48"/>
        <v>0.0873928571428571</v>
      </c>
      <c r="AH29" s="66">
        <f t="shared" si="48"/>
        <v>0.0715714285714286</v>
      </c>
      <c r="AI29" s="66">
        <f t="shared" si="48"/>
        <v>0.118142857142857</v>
      </c>
      <c r="AJ29" s="66">
        <f t="shared" si="48"/>
        <v>0.315107142857143</v>
      </c>
      <c r="AK29" s="66">
        <f t="shared" si="48"/>
        <v>0.0463928571428571</v>
      </c>
      <c r="AL29" s="66">
        <f t="shared" si="48"/>
        <v>0.0523571428571429</v>
      </c>
      <c r="AM29" s="66">
        <f t="shared" si="48"/>
        <v>0.107571428571429</v>
      </c>
      <c r="AN29" s="66">
        <f t="shared" si="48"/>
        <v>0.122535714285714</v>
      </c>
      <c r="AO29" s="66">
        <f t="shared" si="48"/>
        <v>0.0368571428571429</v>
      </c>
      <c r="AP29" s="66">
        <f t="shared" si="48"/>
        <v>0.0193571428571429</v>
      </c>
      <c r="AQ29" s="66">
        <f t="shared" si="48"/>
        <v>0.0973928571428571</v>
      </c>
      <c r="AR29" s="66">
        <f t="shared" si="48"/>
        <v>0</v>
      </c>
      <c r="AS29" s="66">
        <f t="shared" si="48"/>
        <v>0.0766428571428572</v>
      </c>
      <c r="AT29" s="66">
        <f t="shared" si="48"/>
        <v>0.0556785714285714</v>
      </c>
      <c r="AU29" s="66">
        <f t="shared" si="48"/>
        <v>0.149785714285714</v>
      </c>
      <c r="AV29" s="66">
        <f t="shared" si="48"/>
        <v>0.0291785714285714</v>
      </c>
      <c r="AW29" s="66">
        <f t="shared" si="48"/>
        <v>0.0398214285714286</v>
      </c>
      <c r="AX29" s="66">
        <f t="shared" si="48"/>
        <v>0.0625714285714286</v>
      </c>
      <c r="AY29" s="66">
        <f t="shared" si="48"/>
        <v>0.110392857142857</v>
      </c>
      <c r="AZ29" s="66">
        <f t="shared" si="48"/>
        <v>0.232892857142857</v>
      </c>
      <c r="BA29" s="66">
        <f t="shared" si="48"/>
        <v>0.0710357142857143</v>
      </c>
      <c r="BB29" s="66">
        <f t="shared" si="48"/>
        <v>0.266821428571429</v>
      </c>
      <c r="BC29" s="66">
        <f t="shared" si="48"/>
        <v>0.0954642857142857</v>
      </c>
      <c r="BD29" s="66">
        <f t="shared" si="48"/>
        <v>7.14285714285714e-5</v>
      </c>
      <c r="BE29" s="66">
        <f t="shared" si="48"/>
        <v>0.03525</v>
      </c>
      <c r="BF29" s="66">
        <f t="shared" si="48"/>
        <v>0.107464285714286</v>
      </c>
      <c r="BG29" s="66">
        <f t="shared" si="48"/>
        <v>0.0459285714285714</v>
      </c>
      <c r="BH29" s="66">
        <f t="shared" si="48"/>
        <v>0.0144285714285714</v>
      </c>
      <c r="BI29" s="66">
        <f t="shared" si="48"/>
        <v>0.140285714285714</v>
      </c>
      <c r="BJ29" s="66">
        <f t="shared" si="48"/>
        <v>0.105571428571429</v>
      </c>
      <c r="BK29" s="66">
        <f t="shared" si="48"/>
        <v>0.219178571428571</v>
      </c>
      <c r="BL29" s="66">
        <f t="shared" si="48"/>
        <v>0.0783571428571429</v>
      </c>
      <c r="BM29" s="66">
        <f t="shared" si="48"/>
        <v>0.0413928571428571</v>
      </c>
      <c r="BN29" s="66">
        <f t="shared" si="48"/>
        <v>0.0288928571428571</v>
      </c>
      <c r="BO29" s="66">
        <f t="shared" si="48"/>
        <v>0.0888571428571429</v>
      </c>
      <c r="BP29" s="66">
        <f t="shared" si="48"/>
        <v>3.57142857142857e-5</v>
      </c>
      <c r="BQ29" s="66">
        <f t="shared" ref="BQ29:DG29" si="49">BQ210/2.8</f>
        <v>0.0455714285714286</v>
      </c>
      <c r="BR29" s="66">
        <f t="shared" si="49"/>
        <v>0.0592142857142857</v>
      </c>
      <c r="BS29" s="66">
        <f t="shared" si="49"/>
        <v>0.113428571428571</v>
      </c>
      <c r="BT29" s="66">
        <f t="shared" si="49"/>
        <v>0.0941071428571429</v>
      </c>
      <c r="BU29" s="66">
        <f t="shared" si="49"/>
        <v>0.162178571428571</v>
      </c>
      <c r="BV29" s="66">
        <f t="shared" si="49"/>
        <v>0.0976071428571429</v>
      </c>
      <c r="BW29" s="66">
        <f t="shared" si="49"/>
        <v>0.0986428571428571</v>
      </c>
      <c r="BX29" s="66">
        <f t="shared" si="49"/>
        <v>0.0853214285714286</v>
      </c>
      <c r="BY29" s="66">
        <f t="shared" si="49"/>
        <v>0.0323214285714286</v>
      </c>
      <c r="BZ29" s="66">
        <f t="shared" si="49"/>
        <v>0.05275</v>
      </c>
      <c r="CA29" s="66">
        <f t="shared" si="49"/>
        <v>0.0915714285714286</v>
      </c>
      <c r="CB29" s="66">
        <f t="shared" si="49"/>
        <v>0</v>
      </c>
      <c r="CC29" s="66">
        <f t="shared" si="49"/>
        <v>0.147607142857143</v>
      </c>
      <c r="CD29" s="66">
        <f t="shared" si="49"/>
        <v>0.0736428571428571</v>
      </c>
      <c r="CE29" s="66">
        <f t="shared" si="49"/>
        <v>0.0428928571428571</v>
      </c>
      <c r="CF29" s="66">
        <f t="shared" si="49"/>
        <v>0.0460714285714286</v>
      </c>
      <c r="CG29" s="66">
        <f t="shared" si="49"/>
        <v>0.106285714285714</v>
      </c>
      <c r="CH29" s="66">
        <f t="shared" si="49"/>
        <v>0.0688214285714286</v>
      </c>
      <c r="CI29" s="66">
        <f t="shared" si="49"/>
        <v>0.0497857142857143</v>
      </c>
      <c r="CJ29" s="66">
        <f t="shared" si="49"/>
        <v>0.0348571428571429</v>
      </c>
      <c r="CK29" s="66">
        <f t="shared" si="49"/>
        <v>0.240571428571429</v>
      </c>
      <c r="CL29" s="66">
        <f t="shared" si="49"/>
        <v>0.083</v>
      </c>
      <c r="CM29" s="66">
        <f t="shared" si="49"/>
        <v>0.0889642857142857</v>
      </c>
      <c r="CN29" s="66">
        <f t="shared" si="49"/>
        <v>0</v>
      </c>
      <c r="CO29" s="66">
        <f t="shared" si="49"/>
        <v>0.0608214285714286</v>
      </c>
      <c r="CP29" s="66">
        <f t="shared" si="49"/>
        <v>0.141964285714286</v>
      </c>
      <c r="CQ29" s="66">
        <f t="shared" si="49"/>
        <v>0.181428571428571</v>
      </c>
      <c r="CR29" s="66">
        <f t="shared" si="49"/>
        <v>0.0550357142857143</v>
      </c>
      <c r="CS29" s="66">
        <f t="shared" si="49"/>
        <v>0.153428571428571</v>
      </c>
      <c r="CT29" s="66">
        <f t="shared" si="49"/>
        <v>0.155821428571429</v>
      </c>
      <c r="CU29" s="66">
        <f t="shared" si="49"/>
        <v>0.129535714285714</v>
      </c>
      <c r="CV29" s="66">
        <f t="shared" si="49"/>
        <v>0.1775</v>
      </c>
      <c r="CW29" s="66">
        <f t="shared" si="49"/>
        <v>0.0653214285714286</v>
      </c>
      <c r="CX29" s="66">
        <f t="shared" si="49"/>
        <v>0.0229642857142857</v>
      </c>
      <c r="CY29" s="66">
        <f t="shared" si="49"/>
        <v>0.0890357142857143</v>
      </c>
      <c r="CZ29" s="66">
        <f t="shared" si="49"/>
        <v>0</v>
      </c>
      <c r="DA29" s="66">
        <f t="shared" si="49"/>
        <v>0.108892857142857</v>
      </c>
      <c r="DB29" s="66">
        <f t="shared" si="49"/>
        <v>0.06175</v>
      </c>
      <c r="DC29" s="66">
        <f t="shared" si="49"/>
        <v>0.0570714285714286</v>
      </c>
      <c r="DD29" s="66">
        <f t="shared" si="49"/>
        <v>0.0158571428571429</v>
      </c>
      <c r="DE29" s="66">
        <f t="shared" si="49"/>
        <v>0.208642857142857</v>
      </c>
      <c r="DF29" s="66">
        <f t="shared" si="49"/>
        <v>0.0967142857142857</v>
      </c>
      <c r="DG29" s="66">
        <f t="shared" si="49"/>
        <v>0</v>
      </c>
    </row>
    <row r="30" spans="1:111">
      <c r="A30">
        <v>796.6</v>
      </c>
      <c r="B30" t="s">
        <v>727</v>
      </c>
      <c r="C30" t="s">
        <v>728</v>
      </c>
      <c r="D30" s="66">
        <f t="shared" si="35"/>
        <v>0.0652857142857143</v>
      </c>
      <c r="E30" s="66">
        <f t="shared" ref="E30:BP30" si="50">E211/2.8</f>
        <v>0.0587142857142857</v>
      </c>
      <c r="F30" s="66">
        <f t="shared" si="50"/>
        <v>0.0601071428571429</v>
      </c>
      <c r="G30" s="66">
        <f t="shared" si="50"/>
        <v>0.0599642857142857</v>
      </c>
      <c r="H30" s="66">
        <f t="shared" si="50"/>
        <v>0</v>
      </c>
      <c r="I30" s="66">
        <f t="shared" si="50"/>
        <v>0.0965</v>
      </c>
      <c r="J30" s="66">
        <f t="shared" si="50"/>
        <v>0.0477857142857143</v>
      </c>
      <c r="K30" s="66">
        <f t="shared" si="50"/>
        <v>0.032</v>
      </c>
      <c r="L30" s="66">
        <f t="shared" si="50"/>
        <v>0.0156785714285714</v>
      </c>
      <c r="M30" s="66">
        <f t="shared" si="50"/>
        <v>0.0406785714285714</v>
      </c>
      <c r="N30" s="66">
        <f t="shared" si="50"/>
        <v>0.0453928571428571</v>
      </c>
      <c r="O30" s="66">
        <f t="shared" si="50"/>
        <v>0.0726785714285714</v>
      </c>
      <c r="P30" s="66">
        <f t="shared" si="50"/>
        <v>0.0844285714285714</v>
      </c>
      <c r="Q30" s="66">
        <f t="shared" si="50"/>
        <v>0.0101071428571429</v>
      </c>
      <c r="R30" s="66">
        <f t="shared" si="50"/>
        <v>0.0620357142857143</v>
      </c>
      <c r="S30" s="66">
        <f t="shared" si="50"/>
        <v>0.0587142857142857</v>
      </c>
      <c r="T30" s="66">
        <f t="shared" si="50"/>
        <v>0</v>
      </c>
      <c r="U30" s="66">
        <f t="shared" si="50"/>
        <v>0.0810357142857143</v>
      </c>
      <c r="V30" s="66">
        <f t="shared" si="50"/>
        <v>0.0538928571428571</v>
      </c>
      <c r="W30" s="66">
        <f t="shared" si="50"/>
        <v>0.0567857142857143</v>
      </c>
      <c r="X30" s="66">
        <f t="shared" si="50"/>
        <v>0.0347142857142857</v>
      </c>
      <c r="Y30" s="66">
        <f t="shared" si="50"/>
        <v>0.154071428571429</v>
      </c>
      <c r="Z30" s="66">
        <f t="shared" si="50"/>
        <v>0.0738214285714286</v>
      </c>
      <c r="AA30" s="66">
        <f t="shared" si="50"/>
        <v>0.110642857142857</v>
      </c>
      <c r="AB30" s="66">
        <f t="shared" si="50"/>
        <v>0.0655</v>
      </c>
      <c r="AC30" s="66">
        <f t="shared" si="50"/>
        <v>0.028</v>
      </c>
      <c r="AD30" s="66">
        <f t="shared" si="50"/>
        <v>0.0377142857142857</v>
      </c>
      <c r="AE30" s="66">
        <f t="shared" si="50"/>
        <v>0.0576785714285714</v>
      </c>
      <c r="AF30" s="66">
        <f t="shared" si="50"/>
        <v>0</v>
      </c>
      <c r="AG30" s="66">
        <f t="shared" si="50"/>
        <v>0.0355</v>
      </c>
      <c r="AH30" s="66">
        <f t="shared" si="50"/>
        <v>0.0291785714285714</v>
      </c>
      <c r="AI30" s="66">
        <f t="shared" si="50"/>
        <v>0.0550714285714286</v>
      </c>
      <c r="AJ30" s="66">
        <f t="shared" si="50"/>
        <v>0.153714285714286</v>
      </c>
      <c r="AK30" s="66">
        <f t="shared" si="50"/>
        <v>0.0238214285714286</v>
      </c>
      <c r="AL30" s="66">
        <f t="shared" si="50"/>
        <v>0.0588571428571429</v>
      </c>
      <c r="AM30" s="66">
        <f t="shared" si="50"/>
        <v>0.142964285714286</v>
      </c>
      <c r="AN30" s="66">
        <f t="shared" si="50"/>
        <v>0.0983928571428572</v>
      </c>
      <c r="AO30" s="66">
        <f t="shared" si="50"/>
        <v>0.0387857142857143</v>
      </c>
      <c r="AP30" s="66">
        <f t="shared" si="50"/>
        <v>0.0106428571428571</v>
      </c>
      <c r="AQ30" s="66">
        <f t="shared" si="50"/>
        <v>0.0564642857142857</v>
      </c>
      <c r="AR30" s="66">
        <f t="shared" si="50"/>
        <v>0</v>
      </c>
      <c r="AS30" s="66">
        <f t="shared" si="50"/>
        <v>0.0564285714285714</v>
      </c>
      <c r="AT30" s="66">
        <f t="shared" si="50"/>
        <v>0.0410714285714286</v>
      </c>
      <c r="AU30" s="66">
        <f t="shared" si="50"/>
        <v>0.109142857142857</v>
      </c>
      <c r="AV30" s="66">
        <f t="shared" si="50"/>
        <v>0.0210714285714286</v>
      </c>
      <c r="AW30" s="66">
        <f t="shared" si="50"/>
        <v>0.0277857142857143</v>
      </c>
      <c r="AX30" s="66">
        <f t="shared" si="50"/>
        <v>0.0283571428571429</v>
      </c>
      <c r="AY30" s="66">
        <f t="shared" si="50"/>
        <v>0.0447142857142857</v>
      </c>
      <c r="AZ30" s="66">
        <f t="shared" si="50"/>
        <v>0.102285714285714</v>
      </c>
      <c r="BA30" s="66">
        <f t="shared" si="50"/>
        <v>0.0266785714285714</v>
      </c>
      <c r="BB30" s="66">
        <f t="shared" si="50"/>
        <v>0.1395</v>
      </c>
      <c r="BC30" s="66">
        <f t="shared" si="50"/>
        <v>0.0595357142857143</v>
      </c>
      <c r="BD30" s="66">
        <f t="shared" si="50"/>
        <v>0</v>
      </c>
      <c r="BE30" s="66">
        <f t="shared" si="50"/>
        <v>0.0197142857142857</v>
      </c>
      <c r="BF30" s="66">
        <f t="shared" si="50"/>
        <v>0.0911785714285714</v>
      </c>
      <c r="BG30" s="66">
        <f t="shared" si="50"/>
        <v>0.0618928571428572</v>
      </c>
      <c r="BH30" s="66">
        <f t="shared" si="50"/>
        <v>0.0118214285714286</v>
      </c>
      <c r="BI30" s="66">
        <f t="shared" si="50"/>
        <v>0.0920714285714286</v>
      </c>
      <c r="BJ30" s="66">
        <f t="shared" si="50"/>
        <v>0.0626428571428572</v>
      </c>
      <c r="BK30" s="66">
        <f t="shared" si="50"/>
        <v>0.151214285714286</v>
      </c>
      <c r="BL30" s="66">
        <f t="shared" si="50"/>
        <v>0.0534642857142857</v>
      </c>
      <c r="BM30" s="66">
        <f t="shared" si="50"/>
        <v>0.0369285714285714</v>
      </c>
      <c r="BN30" s="66">
        <f t="shared" si="50"/>
        <v>0.0175</v>
      </c>
      <c r="BO30" s="66">
        <f t="shared" si="50"/>
        <v>0.05675</v>
      </c>
      <c r="BP30" s="66">
        <f t="shared" si="50"/>
        <v>0</v>
      </c>
      <c r="BQ30" s="66">
        <f t="shared" ref="BQ30:DG30" si="51">BQ211/2.8</f>
        <v>0.0265714285714286</v>
      </c>
      <c r="BR30" s="66">
        <f t="shared" si="51"/>
        <v>0.0335</v>
      </c>
      <c r="BS30" s="66">
        <f t="shared" si="51"/>
        <v>0.0641071428571429</v>
      </c>
      <c r="BT30" s="66">
        <f t="shared" si="51"/>
        <v>0.0657142857142857</v>
      </c>
      <c r="BU30" s="66">
        <f t="shared" si="51"/>
        <v>0.0560714285714286</v>
      </c>
      <c r="BV30" s="66">
        <f t="shared" si="51"/>
        <v>0.0405714285714286</v>
      </c>
      <c r="BW30" s="66">
        <f t="shared" si="51"/>
        <v>0.0428214285714286</v>
      </c>
      <c r="BX30" s="66">
        <f t="shared" si="51"/>
        <v>0.0511071428571429</v>
      </c>
      <c r="BY30" s="66">
        <f t="shared" si="51"/>
        <v>0.0166785714285714</v>
      </c>
      <c r="BZ30" s="66">
        <f t="shared" si="51"/>
        <v>0.0485</v>
      </c>
      <c r="CA30" s="66">
        <f t="shared" si="51"/>
        <v>0.0605</v>
      </c>
      <c r="CB30" s="66">
        <f t="shared" si="51"/>
        <v>0</v>
      </c>
      <c r="CC30" s="66">
        <f t="shared" si="51"/>
        <v>0.10275</v>
      </c>
      <c r="CD30" s="66">
        <f t="shared" si="51"/>
        <v>0.0548214285714286</v>
      </c>
      <c r="CE30" s="66">
        <f t="shared" si="51"/>
        <v>0.0568571428571429</v>
      </c>
      <c r="CF30" s="66">
        <f t="shared" si="51"/>
        <v>0.0378928571428571</v>
      </c>
      <c r="CG30" s="66">
        <f t="shared" si="51"/>
        <v>0.0694285714285714</v>
      </c>
      <c r="CH30" s="66">
        <f t="shared" si="51"/>
        <v>0.0485714285714286</v>
      </c>
      <c r="CI30" s="66">
        <f t="shared" si="51"/>
        <v>0.0355357142857143</v>
      </c>
      <c r="CJ30" s="66">
        <f t="shared" si="51"/>
        <v>0.0223928571428571</v>
      </c>
      <c r="CK30" s="66">
        <f t="shared" si="51"/>
        <v>0.144821428571429</v>
      </c>
      <c r="CL30" s="66">
        <f t="shared" si="51"/>
        <v>0.0605714285714286</v>
      </c>
      <c r="CM30" s="66">
        <f t="shared" si="51"/>
        <v>0.0558928571428571</v>
      </c>
      <c r="CN30" s="66">
        <f t="shared" si="51"/>
        <v>0</v>
      </c>
      <c r="CO30" s="66">
        <f t="shared" si="51"/>
        <v>0.0363928571428571</v>
      </c>
      <c r="CP30" s="66">
        <f t="shared" si="51"/>
        <v>0.0595357142857143</v>
      </c>
      <c r="CQ30" s="66">
        <f t="shared" si="51"/>
        <v>0.0808214285714286</v>
      </c>
      <c r="CR30" s="66">
        <f t="shared" si="51"/>
        <v>0.0345</v>
      </c>
      <c r="CS30" s="66">
        <f t="shared" si="51"/>
        <v>0.13325</v>
      </c>
      <c r="CT30" s="66">
        <f t="shared" si="51"/>
        <v>0.0833214285714286</v>
      </c>
      <c r="CU30" s="66">
        <f t="shared" si="51"/>
        <v>0.06625</v>
      </c>
      <c r="CV30" s="66">
        <f t="shared" si="51"/>
        <v>0.0617142857142857</v>
      </c>
      <c r="CW30" s="66">
        <f t="shared" si="51"/>
        <v>0.0506428571428571</v>
      </c>
      <c r="CX30" s="66">
        <f t="shared" si="51"/>
        <v>0.0189285714285714</v>
      </c>
      <c r="CY30" s="66">
        <f t="shared" si="51"/>
        <v>0.0594285714285714</v>
      </c>
      <c r="CZ30" s="66">
        <f t="shared" si="51"/>
        <v>0</v>
      </c>
      <c r="DA30" s="66">
        <f t="shared" si="51"/>
        <v>0.116892857142857</v>
      </c>
      <c r="DB30" s="66">
        <f t="shared" si="51"/>
        <v>0.0465</v>
      </c>
      <c r="DC30" s="66">
        <f t="shared" si="51"/>
        <v>0.0373928571428571</v>
      </c>
      <c r="DD30" s="66">
        <f t="shared" si="51"/>
        <v>0.0139285714285714</v>
      </c>
      <c r="DE30" s="66">
        <f t="shared" si="51"/>
        <v>0.153214285714286</v>
      </c>
      <c r="DF30" s="66">
        <f t="shared" si="51"/>
        <v>0.0566428571428571</v>
      </c>
      <c r="DG30" s="66">
        <f t="shared" si="51"/>
        <v>0</v>
      </c>
    </row>
    <row r="31" spans="1:111">
      <c r="A31">
        <v>798.6</v>
      </c>
      <c r="B31" t="s">
        <v>729</v>
      </c>
      <c r="C31" t="s">
        <v>730</v>
      </c>
      <c r="D31" s="66">
        <f t="shared" si="35"/>
        <v>0.0158571428571429</v>
      </c>
      <c r="E31" s="66">
        <f t="shared" ref="E31:BP31" si="52">E212/2.8</f>
        <v>0.0156785714285714</v>
      </c>
      <c r="F31" s="66">
        <f t="shared" si="52"/>
        <v>0.0165</v>
      </c>
      <c r="G31" s="66">
        <f t="shared" si="52"/>
        <v>0.0174285714285714</v>
      </c>
      <c r="H31" s="66">
        <f t="shared" si="52"/>
        <v>0</v>
      </c>
      <c r="I31" s="66">
        <f t="shared" si="52"/>
        <v>0.0352142857142857</v>
      </c>
      <c r="J31" s="66">
        <f t="shared" si="52"/>
        <v>0.0145714285714286</v>
      </c>
      <c r="K31" s="66">
        <f t="shared" si="52"/>
        <v>0.00885714285714286</v>
      </c>
      <c r="L31" s="66">
        <f t="shared" si="52"/>
        <v>0.00439285714285714</v>
      </c>
      <c r="M31" s="66">
        <f t="shared" si="52"/>
        <v>0.0147857142857143</v>
      </c>
      <c r="N31" s="66">
        <f t="shared" si="52"/>
        <v>0.0185357142857143</v>
      </c>
      <c r="O31" s="66">
        <f t="shared" si="52"/>
        <v>0.0178214285714286</v>
      </c>
      <c r="P31" s="66">
        <f t="shared" si="52"/>
        <v>0.0249642857142857</v>
      </c>
      <c r="Q31" s="66">
        <f t="shared" si="52"/>
        <v>0.00246428571428571</v>
      </c>
      <c r="R31" s="66">
        <f t="shared" si="52"/>
        <v>0.0142142857142857</v>
      </c>
      <c r="S31" s="66">
        <f t="shared" si="52"/>
        <v>0.0144285714285714</v>
      </c>
      <c r="T31" s="66">
        <f t="shared" si="52"/>
        <v>0</v>
      </c>
      <c r="U31" s="66">
        <f t="shared" si="52"/>
        <v>0.0164642857142857</v>
      </c>
      <c r="V31" s="66">
        <f t="shared" si="52"/>
        <v>0.0129285714285714</v>
      </c>
      <c r="W31" s="66">
        <f t="shared" si="52"/>
        <v>0.0150357142857143</v>
      </c>
      <c r="X31" s="66">
        <f t="shared" si="52"/>
        <v>0.00892857142857143</v>
      </c>
      <c r="Y31" s="66">
        <f t="shared" si="52"/>
        <v>0.0343928571428571</v>
      </c>
      <c r="Z31" s="66">
        <f t="shared" si="52"/>
        <v>0.0231428571428571</v>
      </c>
      <c r="AA31" s="66">
        <f t="shared" si="52"/>
        <v>0.0298214285714286</v>
      </c>
      <c r="AB31" s="66">
        <f t="shared" si="52"/>
        <v>0.0245</v>
      </c>
      <c r="AC31" s="66">
        <f t="shared" si="52"/>
        <v>0.00735714285714286</v>
      </c>
      <c r="AD31" s="66">
        <f t="shared" si="52"/>
        <v>0.00978571428571429</v>
      </c>
      <c r="AE31" s="66">
        <f t="shared" si="52"/>
        <v>0.0158928571428571</v>
      </c>
      <c r="AF31" s="66">
        <f t="shared" si="52"/>
        <v>0</v>
      </c>
      <c r="AG31" s="66">
        <f t="shared" si="52"/>
        <v>0.00939285714285714</v>
      </c>
      <c r="AH31" s="66">
        <f t="shared" si="52"/>
        <v>0.00707142857142857</v>
      </c>
      <c r="AI31" s="66">
        <f t="shared" si="52"/>
        <v>0.0112857142857143</v>
      </c>
      <c r="AJ31" s="66">
        <f t="shared" si="52"/>
        <v>0.0370357142857143</v>
      </c>
      <c r="AK31" s="66">
        <f t="shared" si="52"/>
        <v>0.00714285714285714</v>
      </c>
      <c r="AL31" s="66">
        <f t="shared" si="52"/>
        <v>0.0119285714285714</v>
      </c>
      <c r="AM31" s="66">
        <f t="shared" si="52"/>
        <v>0.0336428571428571</v>
      </c>
      <c r="AN31" s="66">
        <f t="shared" si="52"/>
        <v>0.0245714285714286</v>
      </c>
      <c r="AO31" s="66">
        <f t="shared" si="52"/>
        <v>0.00896428571428571</v>
      </c>
      <c r="AP31" s="66">
        <f t="shared" si="52"/>
        <v>0.000178571428571429</v>
      </c>
      <c r="AQ31" s="66">
        <f t="shared" si="52"/>
        <v>0.0160357142857143</v>
      </c>
      <c r="AR31" s="66">
        <f t="shared" si="52"/>
        <v>0</v>
      </c>
      <c r="AS31" s="66">
        <f t="shared" si="52"/>
        <v>0.00989285714285714</v>
      </c>
      <c r="AT31" s="66">
        <f t="shared" si="52"/>
        <v>0.00964285714285714</v>
      </c>
      <c r="AU31" s="66">
        <f t="shared" si="52"/>
        <v>0.0353928571428571</v>
      </c>
      <c r="AV31" s="66">
        <f t="shared" si="52"/>
        <v>0.009</v>
      </c>
      <c r="AW31" s="66">
        <f t="shared" si="52"/>
        <v>0.00914285714285714</v>
      </c>
      <c r="AX31" s="66">
        <f t="shared" si="52"/>
        <v>0.0114642857142857</v>
      </c>
      <c r="AY31" s="66">
        <f t="shared" si="52"/>
        <v>0.0131071428571429</v>
      </c>
      <c r="AZ31" s="66">
        <f t="shared" si="52"/>
        <v>0.0203928571428571</v>
      </c>
      <c r="BA31" s="66">
        <f t="shared" si="52"/>
        <v>0.00785714285714286</v>
      </c>
      <c r="BB31" s="66">
        <f t="shared" si="52"/>
        <v>0.0451785714285714</v>
      </c>
      <c r="BC31" s="66">
        <f t="shared" si="52"/>
        <v>0.0147857142857143</v>
      </c>
      <c r="BD31" s="66">
        <f t="shared" si="52"/>
        <v>0</v>
      </c>
      <c r="BE31" s="66">
        <f t="shared" si="52"/>
        <v>0.00535714285714286</v>
      </c>
      <c r="BF31" s="66">
        <f t="shared" si="52"/>
        <v>0.0245</v>
      </c>
      <c r="BG31" s="66">
        <f t="shared" si="52"/>
        <v>0.0151785714285714</v>
      </c>
      <c r="BH31" s="66">
        <f t="shared" si="52"/>
        <v>0.00289285714285714</v>
      </c>
      <c r="BI31" s="66">
        <f t="shared" si="52"/>
        <v>0.022</v>
      </c>
      <c r="BJ31" s="66">
        <f t="shared" si="52"/>
        <v>0.0155357142857143</v>
      </c>
      <c r="BK31" s="66">
        <f t="shared" si="52"/>
        <v>0.0361428571428571</v>
      </c>
      <c r="BL31" s="66">
        <f t="shared" si="52"/>
        <v>0.0147142857142857</v>
      </c>
      <c r="BM31" s="66">
        <f t="shared" si="52"/>
        <v>0.00967857142857143</v>
      </c>
      <c r="BN31" s="66">
        <f t="shared" si="52"/>
        <v>0.00610714285714286</v>
      </c>
      <c r="BO31" s="66">
        <f t="shared" si="52"/>
        <v>0.0173571428571429</v>
      </c>
      <c r="BP31" s="66">
        <f t="shared" si="52"/>
        <v>0</v>
      </c>
      <c r="BQ31" s="66">
        <f t="shared" ref="BQ31:DG31" si="53">BQ212/2.8</f>
        <v>0.0108928571428571</v>
      </c>
      <c r="BR31" s="66">
        <f t="shared" si="53"/>
        <v>0.0145357142857143</v>
      </c>
      <c r="BS31" s="66">
        <f t="shared" si="53"/>
        <v>0.0168928571428571</v>
      </c>
      <c r="BT31" s="66">
        <f t="shared" si="53"/>
        <v>0.0161428571428571</v>
      </c>
      <c r="BU31" s="66">
        <f t="shared" si="53"/>
        <v>0.0142857142857143</v>
      </c>
      <c r="BV31" s="66">
        <f t="shared" si="53"/>
        <v>0.00728571428571429</v>
      </c>
      <c r="BW31" s="66">
        <f t="shared" si="53"/>
        <v>0.0109642857142857</v>
      </c>
      <c r="BX31" s="66">
        <f t="shared" si="53"/>
        <v>0.0206071428571429</v>
      </c>
      <c r="BY31" s="66">
        <f t="shared" si="53"/>
        <v>0.00482142857142857</v>
      </c>
      <c r="BZ31" s="66">
        <f t="shared" si="53"/>
        <v>0.0111071428571429</v>
      </c>
      <c r="CA31" s="66">
        <f t="shared" si="53"/>
        <v>0.0175</v>
      </c>
      <c r="CB31" s="66">
        <f t="shared" si="53"/>
        <v>0</v>
      </c>
      <c r="CC31" s="66">
        <f t="shared" si="53"/>
        <v>0.0273214285714286</v>
      </c>
      <c r="CD31" s="66">
        <f t="shared" si="53"/>
        <v>0.0189642857142857</v>
      </c>
      <c r="CE31" s="66">
        <f t="shared" si="53"/>
        <v>0.0145357142857143</v>
      </c>
      <c r="CF31" s="66">
        <f t="shared" si="53"/>
        <v>0.0111071428571429</v>
      </c>
      <c r="CG31" s="66">
        <f t="shared" si="53"/>
        <v>0.0171785714285714</v>
      </c>
      <c r="CH31" s="66">
        <f t="shared" si="53"/>
        <v>0.0123928571428571</v>
      </c>
      <c r="CI31" s="66">
        <f t="shared" si="53"/>
        <v>0.00492857142857143</v>
      </c>
      <c r="CJ31" s="66">
        <f t="shared" si="53"/>
        <v>0.00517857142857143</v>
      </c>
      <c r="CK31" s="66">
        <f t="shared" si="53"/>
        <v>0.0504642857142857</v>
      </c>
      <c r="CL31" s="66">
        <f t="shared" si="53"/>
        <v>0.0215</v>
      </c>
      <c r="CM31" s="66">
        <f t="shared" si="53"/>
        <v>0.0141428571428571</v>
      </c>
      <c r="CN31" s="66">
        <f t="shared" si="53"/>
        <v>0</v>
      </c>
      <c r="CO31" s="66">
        <f t="shared" si="53"/>
        <v>0.0141428571428571</v>
      </c>
      <c r="CP31" s="66">
        <f t="shared" si="53"/>
        <v>0.0100357142857143</v>
      </c>
      <c r="CQ31" s="66">
        <f t="shared" si="53"/>
        <v>0.0213928571428571</v>
      </c>
      <c r="CR31" s="66">
        <f t="shared" si="53"/>
        <v>0.0102857142857143</v>
      </c>
      <c r="CS31" s="66">
        <f t="shared" si="53"/>
        <v>0.0351428571428571</v>
      </c>
      <c r="CT31" s="66">
        <f t="shared" si="53"/>
        <v>0.0345357142857143</v>
      </c>
      <c r="CU31" s="66">
        <f t="shared" si="53"/>
        <v>0.0224285714285714</v>
      </c>
      <c r="CV31" s="66">
        <f t="shared" si="53"/>
        <v>0.0143571428571429</v>
      </c>
      <c r="CW31" s="66">
        <f t="shared" si="53"/>
        <v>0.0152857142857143</v>
      </c>
      <c r="CX31" s="66">
        <f t="shared" si="53"/>
        <v>0.00671428571428572</v>
      </c>
      <c r="CY31" s="66">
        <f t="shared" si="53"/>
        <v>0.0162857142857143</v>
      </c>
      <c r="CZ31" s="66">
        <f t="shared" si="53"/>
        <v>0</v>
      </c>
      <c r="DA31" s="66">
        <f t="shared" si="53"/>
        <v>0.0308571428571429</v>
      </c>
      <c r="DB31" s="66">
        <f t="shared" si="53"/>
        <v>0.00925</v>
      </c>
      <c r="DC31" s="66">
        <f t="shared" si="53"/>
        <v>0.0106785714285714</v>
      </c>
      <c r="DD31" s="66">
        <f t="shared" si="53"/>
        <v>0.00232142857142857</v>
      </c>
      <c r="DE31" s="66">
        <f t="shared" si="53"/>
        <v>0.0419642857142857</v>
      </c>
      <c r="DF31" s="66">
        <f t="shared" si="53"/>
        <v>0.0151785714285714</v>
      </c>
      <c r="DG31" s="66">
        <f t="shared" si="53"/>
        <v>0</v>
      </c>
    </row>
    <row r="32" spans="1:111">
      <c r="A32">
        <v>800.6</v>
      </c>
      <c r="B32" t="s">
        <v>731</v>
      </c>
      <c r="C32" t="s">
        <v>732</v>
      </c>
      <c r="D32" s="66">
        <f t="shared" si="35"/>
        <v>0.00189285714285714</v>
      </c>
      <c r="E32" s="66">
        <f t="shared" ref="E32:BP32" si="54">E213/2.8</f>
        <v>0.000821428571428571</v>
      </c>
      <c r="F32" s="66">
        <f t="shared" si="54"/>
        <v>0.00075</v>
      </c>
      <c r="G32" s="66">
        <f t="shared" si="54"/>
        <v>0.00128571428571429</v>
      </c>
      <c r="H32" s="66">
        <f t="shared" si="54"/>
        <v>0</v>
      </c>
      <c r="I32" s="66">
        <f t="shared" si="54"/>
        <v>0.00432142857142857</v>
      </c>
      <c r="J32" s="66">
        <f t="shared" si="54"/>
        <v>0.000964285714285714</v>
      </c>
      <c r="K32" s="66">
        <f t="shared" si="54"/>
        <v>0.000964285714285714</v>
      </c>
      <c r="L32" s="66">
        <f t="shared" si="54"/>
        <v>0</v>
      </c>
      <c r="M32" s="66">
        <f t="shared" si="54"/>
        <v>0.000142857142857143</v>
      </c>
      <c r="N32" s="66">
        <f t="shared" si="54"/>
        <v>0.0005</v>
      </c>
      <c r="O32" s="66">
        <f t="shared" si="54"/>
        <v>0.00192857142857143</v>
      </c>
      <c r="P32" s="66">
        <f t="shared" si="54"/>
        <v>0.00285714285714286</v>
      </c>
      <c r="Q32" s="66">
        <f t="shared" si="54"/>
        <v>0</v>
      </c>
      <c r="R32" s="66">
        <f t="shared" si="54"/>
        <v>0.00121428571428571</v>
      </c>
      <c r="S32" s="66">
        <f t="shared" si="54"/>
        <v>0.00132142857142857</v>
      </c>
      <c r="T32" s="66">
        <f t="shared" si="54"/>
        <v>0</v>
      </c>
      <c r="U32" s="66">
        <f t="shared" si="54"/>
        <v>0.00175</v>
      </c>
      <c r="V32" s="66">
        <f t="shared" si="54"/>
        <v>0.000357142857142857</v>
      </c>
      <c r="W32" s="66">
        <f t="shared" si="54"/>
        <v>0.0005</v>
      </c>
      <c r="X32" s="66">
        <f t="shared" si="54"/>
        <v>0</v>
      </c>
      <c r="Y32" s="66">
        <f t="shared" si="54"/>
        <v>0.00321428571428571</v>
      </c>
      <c r="Z32" s="66">
        <f t="shared" si="54"/>
        <v>0.00153571428571429</v>
      </c>
      <c r="AA32" s="66">
        <f t="shared" si="54"/>
        <v>0.00217857142857143</v>
      </c>
      <c r="AB32" s="66">
        <f t="shared" si="54"/>
        <v>0.00146428571428571</v>
      </c>
      <c r="AC32" s="66">
        <f t="shared" si="54"/>
        <v>0</v>
      </c>
      <c r="AD32" s="66">
        <f t="shared" si="54"/>
        <v>0.00139285714285714</v>
      </c>
      <c r="AE32" s="66">
        <f t="shared" si="54"/>
        <v>0.00142857142857143</v>
      </c>
      <c r="AF32" s="66">
        <f t="shared" si="54"/>
        <v>0</v>
      </c>
      <c r="AG32" s="66">
        <f t="shared" si="54"/>
        <v>0.000678571428571429</v>
      </c>
      <c r="AH32" s="66">
        <f t="shared" si="54"/>
        <v>0.000285714285714286</v>
      </c>
      <c r="AI32" s="66">
        <f t="shared" si="54"/>
        <v>0.00157142857142857</v>
      </c>
      <c r="AJ32" s="66">
        <f t="shared" si="54"/>
        <v>0.00307142857142857</v>
      </c>
      <c r="AK32" s="66">
        <f t="shared" si="54"/>
        <v>0.000714285714285714</v>
      </c>
      <c r="AL32" s="66">
        <f t="shared" si="54"/>
        <v>0.000571428571428571</v>
      </c>
      <c r="AM32" s="66">
        <f t="shared" si="54"/>
        <v>0.00332142857142857</v>
      </c>
      <c r="AN32" s="66">
        <f t="shared" si="54"/>
        <v>0.00185714285714286</v>
      </c>
      <c r="AO32" s="66">
        <f t="shared" si="54"/>
        <v>0.000178571428571429</v>
      </c>
      <c r="AP32" s="66">
        <f t="shared" si="54"/>
        <v>0</v>
      </c>
      <c r="AQ32" s="66">
        <f t="shared" si="54"/>
        <v>0</v>
      </c>
      <c r="AR32" s="66">
        <f t="shared" si="54"/>
        <v>0.000107142857142857</v>
      </c>
      <c r="AS32" s="66">
        <f t="shared" si="54"/>
        <v>0.000892857142857143</v>
      </c>
      <c r="AT32" s="66">
        <f t="shared" si="54"/>
        <v>0.000464285714285714</v>
      </c>
      <c r="AU32" s="66">
        <f t="shared" si="54"/>
        <v>0.00203571428571429</v>
      </c>
      <c r="AV32" s="66">
        <f t="shared" si="54"/>
        <v>0.000678571428571429</v>
      </c>
      <c r="AW32" s="66">
        <f t="shared" si="54"/>
        <v>0.000535714285714286</v>
      </c>
      <c r="AX32" s="66">
        <f t="shared" si="54"/>
        <v>0.000892857142857143</v>
      </c>
      <c r="AY32" s="66">
        <f t="shared" si="54"/>
        <v>0.000714285714285714</v>
      </c>
      <c r="AZ32" s="66">
        <f t="shared" si="54"/>
        <v>0.00175</v>
      </c>
      <c r="BA32" s="66">
        <f t="shared" si="54"/>
        <v>0.00107142857142857</v>
      </c>
      <c r="BB32" s="66">
        <f t="shared" si="54"/>
        <v>0.00546428571428571</v>
      </c>
      <c r="BC32" s="66">
        <f t="shared" si="54"/>
        <v>0.00142857142857143</v>
      </c>
      <c r="BD32" s="66">
        <f t="shared" si="54"/>
        <v>0</v>
      </c>
      <c r="BE32" s="66">
        <f t="shared" si="54"/>
        <v>0</v>
      </c>
      <c r="BF32" s="66">
        <f t="shared" si="54"/>
        <v>0.00135714285714286</v>
      </c>
      <c r="BG32" s="66">
        <f t="shared" si="54"/>
        <v>0.00107142857142857</v>
      </c>
      <c r="BH32" s="66">
        <f t="shared" si="54"/>
        <v>0</v>
      </c>
      <c r="BI32" s="66">
        <f t="shared" si="54"/>
        <v>0.00182142857142857</v>
      </c>
      <c r="BJ32" s="66">
        <f t="shared" si="54"/>
        <v>0.00107142857142857</v>
      </c>
      <c r="BK32" s="66">
        <f t="shared" si="54"/>
        <v>0.00292857142857143</v>
      </c>
      <c r="BL32" s="66">
        <f t="shared" si="54"/>
        <v>0.000142857142857143</v>
      </c>
      <c r="BM32" s="66">
        <f t="shared" si="54"/>
        <v>0.00128571428571429</v>
      </c>
      <c r="BN32" s="66">
        <f t="shared" si="54"/>
        <v>0</v>
      </c>
      <c r="BO32" s="66">
        <f t="shared" si="54"/>
        <v>0.00135714285714286</v>
      </c>
      <c r="BP32" s="66">
        <f t="shared" si="54"/>
        <v>0</v>
      </c>
      <c r="BQ32" s="66">
        <f t="shared" ref="BQ32:DG32" si="55">BQ213/2.8</f>
        <v>0.000642857142857143</v>
      </c>
      <c r="BR32" s="66">
        <f t="shared" si="55"/>
        <v>0.000642857142857143</v>
      </c>
      <c r="BS32" s="66">
        <f t="shared" si="55"/>
        <v>0.000642857142857143</v>
      </c>
      <c r="BT32" s="66">
        <f t="shared" si="55"/>
        <v>0.00164285714285714</v>
      </c>
      <c r="BU32" s="66">
        <f t="shared" si="55"/>
        <v>0.00114285714285714</v>
      </c>
      <c r="BV32" s="66">
        <f t="shared" si="55"/>
        <v>0.000678571428571429</v>
      </c>
      <c r="BW32" s="66">
        <f t="shared" si="55"/>
        <v>0.000178571428571429</v>
      </c>
      <c r="BX32" s="66">
        <f t="shared" si="55"/>
        <v>0.00128571428571429</v>
      </c>
      <c r="BY32" s="66">
        <f t="shared" si="55"/>
        <v>0.000142857142857143</v>
      </c>
      <c r="BZ32" s="66">
        <f t="shared" si="55"/>
        <v>0.00167857142857143</v>
      </c>
      <c r="CA32" s="66">
        <f t="shared" si="55"/>
        <v>0.00167857142857143</v>
      </c>
      <c r="CB32" s="66">
        <f t="shared" si="55"/>
        <v>0</v>
      </c>
      <c r="CC32" s="66">
        <f t="shared" si="55"/>
        <v>0.00146428571428571</v>
      </c>
      <c r="CD32" s="66">
        <f t="shared" si="55"/>
        <v>0.00121428571428571</v>
      </c>
      <c r="CE32" s="66">
        <f t="shared" si="55"/>
        <v>0.00232142857142857</v>
      </c>
      <c r="CF32" s="66">
        <f t="shared" si="55"/>
        <v>0</v>
      </c>
      <c r="CG32" s="66">
        <f t="shared" si="55"/>
        <v>0.000714285714285714</v>
      </c>
      <c r="CH32" s="66">
        <f t="shared" si="55"/>
        <v>0.000821428571428571</v>
      </c>
      <c r="CI32" s="66">
        <f t="shared" si="55"/>
        <v>0.00139285714285714</v>
      </c>
      <c r="CJ32" s="66">
        <f t="shared" si="55"/>
        <v>0</v>
      </c>
      <c r="CK32" s="66">
        <f t="shared" si="55"/>
        <v>0.00375</v>
      </c>
      <c r="CL32" s="66">
        <f t="shared" si="55"/>
        <v>0.001</v>
      </c>
      <c r="CM32" s="66">
        <f t="shared" si="55"/>
        <v>0.00121428571428571</v>
      </c>
      <c r="CN32" s="66">
        <f t="shared" si="55"/>
        <v>0</v>
      </c>
      <c r="CO32" s="66">
        <f t="shared" si="55"/>
        <v>0.00153571428571429</v>
      </c>
      <c r="CP32" s="66">
        <f t="shared" si="55"/>
        <v>0.00132142857142857</v>
      </c>
      <c r="CQ32" s="66">
        <f t="shared" si="55"/>
        <v>0.00125</v>
      </c>
      <c r="CR32" s="66">
        <f t="shared" si="55"/>
        <v>0.00107142857142857</v>
      </c>
      <c r="CS32" s="66">
        <f t="shared" si="55"/>
        <v>0.00332142857142857</v>
      </c>
      <c r="CT32" s="66">
        <f t="shared" si="55"/>
        <v>0.00203571428571429</v>
      </c>
      <c r="CU32" s="66">
        <f t="shared" si="55"/>
        <v>0.000642857142857143</v>
      </c>
      <c r="CV32" s="66">
        <f t="shared" si="55"/>
        <v>0.000571428571428571</v>
      </c>
      <c r="CW32" s="66">
        <f t="shared" si="55"/>
        <v>0.000428571428571429</v>
      </c>
      <c r="CX32" s="66">
        <f t="shared" si="55"/>
        <v>0</v>
      </c>
      <c r="CY32" s="66">
        <f t="shared" si="55"/>
        <v>0.000821428571428571</v>
      </c>
      <c r="CZ32" s="66">
        <f t="shared" si="55"/>
        <v>0</v>
      </c>
      <c r="DA32" s="66">
        <f t="shared" si="55"/>
        <v>0.000892857142857143</v>
      </c>
      <c r="DB32" s="66">
        <f t="shared" si="55"/>
        <v>0.000107142857142857</v>
      </c>
      <c r="DC32" s="66">
        <f t="shared" si="55"/>
        <v>0.00117857142857143</v>
      </c>
      <c r="DD32" s="66">
        <f t="shared" si="55"/>
        <v>0</v>
      </c>
      <c r="DE32" s="66">
        <f t="shared" si="55"/>
        <v>0.00335714285714286</v>
      </c>
      <c r="DF32" s="66">
        <f t="shared" si="55"/>
        <v>0.000321428571428571</v>
      </c>
      <c r="DG32" s="66">
        <f t="shared" si="55"/>
        <v>0</v>
      </c>
    </row>
    <row r="33" spans="1:111">
      <c r="A33">
        <v>802.6</v>
      </c>
      <c r="B33" t="s">
        <v>733</v>
      </c>
      <c r="C33" t="s">
        <v>734</v>
      </c>
      <c r="D33" s="66">
        <f t="shared" si="35"/>
        <v>0.0005</v>
      </c>
      <c r="E33" s="66">
        <f t="shared" ref="E33:BP33" si="56">E214/2.8</f>
        <v>0.00025</v>
      </c>
      <c r="F33" s="66">
        <f t="shared" si="56"/>
        <v>0.0005</v>
      </c>
      <c r="G33" s="66">
        <f t="shared" si="56"/>
        <v>0.000642857142857143</v>
      </c>
      <c r="H33" s="66">
        <f t="shared" si="56"/>
        <v>0.000392857142857143</v>
      </c>
      <c r="I33" s="66">
        <f t="shared" si="56"/>
        <v>0.00128571428571429</v>
      </c>
      <c r="J33" s="66">
        <f t="shared" si="56"/>
        <v>0.00075</v>
      </c>
      <c r="K33" s="66">
        <f t="shared" si="56"/>
        <v>3.57142857142857e-5</v>
      </c>
      <c r="L33" s="66">
        <f t="shared" si="56"/>
        <v>0.000214285714285714</v>
      </c>
      <c r="M33" s="66">
        <f t="shared" si="56"/>
        <v>0.000678571428571429</v>
      </c>
      <c r="N33" s="66">
        <f t="shared" si="56"/>
        <v>0.000178571428571429</v>
      </c>
      <c r="O33" s="66">
        <f t="shared" si="56"/>
        <v>0.000214285714285714</v>
      </c>
      <c r="P33" s="66">
        <f t="shared" si="56"/>
        <v>0.000857142857142857</v>
      </c>
      <c r="Q33" s="66">
        <f t="shared" si="56"/>
        <v>0.00025</v>
      </c>
      <c r="R33" s="66">
        <f t="shared" si="56"/>
        <v>0</v>
      </c>
      <c r="S33" s="66">
        <f t="shared" si="56"/>
        <v>0.000214285714285714</v>
      </c>
      <c r="T33" s="66">
        <f t="shared" si="56"/>
        <v>0.000142857142857143</v>
      </c>
      <c r="U33" s="66">
        <f t="shared" si="56"/>
        <v>0.000392857142857143</v>
      </c>
      <c r="V33" s="66">
        <f t="shared" si="56"/>
        <v>0.000321428571428571</v>
      </c>
      <c r="W33" s="66">
        <f t="shared" si="56"/>
        <v>3.57142857142857e-5</v>
      </c>
      <c r="X33" s="66">
        <f t="shared" si="56"/>
        <v>0.00103571428571429</v>
      </c>
      <c r="Y33" s="66">
        <f t="shared" si="56"/>
        <v>0.0005</v>
      </c>
      <c r="Z33" s="66">
        <f t="shared" si="56"/>
        <v>0.00025</v>
      </c>
      <c r="AA33" s="66">
        <f t="shared" si="56"/>
        <v>0.000928571428571429</v>
      </c>
      <c r="AB33" s="66">
        <f t="shared" si="56"/>
        <v>3.57142857142857e-5</v>
      </c>
      <c r="AC33" s="66">
        <f t="shared" si="56"/>
        <v>0</v>
      </c>
      <c r="AD33" s="66">
        <f t="shared" si="56"/>
        <v>3.57142857142857e-5</v>
      </c>
      <c r="AE33" s="66">
        <f t="shared" si="56"/>
        <v>0.000321428571428571</v>
      </c>
      <c r="AF33" s="66">
        <f t="shared" si="56"/>
        <v>0</v>
      </c>
      <c r="AG33" s="66">
        <f t="shared" si="56"/>
        <v>0.000107142857142857</v>
      </c>
      <c r="AH33" s="66">
        <f t="shared" si="56"/>
        <v>0.0005</v>
      </c>
      <c r="AI33" s="66">
        <f t="shared" si="56"/>
        <v>0.000607142857142857</v>
      </c>
      <c r="AJ33" s="66">
        <f t="shared" si="56"/>
        <v>0.00114285714285714</v>
      </c>
      <c r="AK33" s="66">
        <f t="shared" si="56"/>
        <v>0.00121428571428571</v>
      </c>
      <c r="AL33" s="66">
        <f t="shared" si="56"/>
        <v>7.14285714285714e-5</v>
      </c>
      <c r="AM33" s="66">
        <f t="shared" si="56"/>
        <v>0.000607142857142857</v>
      </c>
      <c r="AN33" s="66">
        <f t="shared" si="56"/>
        <v>0.000535714285714286</v>
      </c>
      <c r="AO33" s="66">
        <f t="shared" si="56"/>
        <v>0.000178571428571429</v>
      </c>
      <c r="AP33" s="66">
        <f t="shared" si="56"/>
        <v>0.000428571428571429</v>
      </c>
      <c r="AQ33" s="66">
        <f t="shared" si="56"/>
        <v>0.0005</v>
      </c>
      <c r="AR33" s="66">
        <f t="shared" si="56"/>
        <v>0.000142857142857143</v>
      </c>
      <c r="AS33" s="66">
        <f t="shared" si="56"/>
        <v>0.000571428571428571</v>
      </c>
      <c r="AT33" s="66">
        <f t="shared" si="56"/>
        <v>0.000357142857142857</v>
      </c>
      <c r="AU33" s="66">
        <f t="shared" si="56"/>
        <v>0.00075</v>
      </c>
      <c r="AV33" s="66">
        <f t="shared" si="56"/>
        <v>7.14285714285714e-5</v>
      </c>
      <c r="AW33" s="66">
        <f t="shared" si="56"/>
        <v>7.14285714285714e-5</v>
      </c>
      <c r="AX33" s="66">
        <f t="shared" si="56"/>
        <v>0</v>
      </c>
      <c r="AY33" s="66">
        <f t="shared" si="56"/>
        <v>0.000321428571428571</v>
      </c>
      <c r="AZ33" s="66">
        <f t="shared" si="56"/>
        <v>0.00075</v>
      </c>
      <c r="BA33" s="66">
        <f t="shared" si="56"/>
        <v>0</v>
      </c>
      <c r="BB33" s="66">
        <f t="shared" si="56"/>
        <v>0.00135714285714286</v>
      </c>
      <c r="BC33" s="66">
        <f t="shared" si="56"/>
        <v>0.000285714285714286</v>
      </c>
      <c r="BD33" s="66">
        <f t="shared" si="56"/>
        <v>0.000285714285714286</v>
      </c>
      <c r="BE33" s="66">
        <f t="shared" si="56"/>
        <v>0.000142857142857143</v>
      </c>
      <c r="BF33" s="66">
        <f t="shared" si="56"/>
        <v>0.000357142857142857</v>
      </c>
      <c r="BG33" s="66">
        <f t="shared" si="56"/>
        <v>0.000392857142857143</v>
      </c>
      <c r="BH33" s="66">
        <f t="shared" si="56"/>
        <v>0.000214285714285714</v>
      </c>
      <c r="BI33" s="66">
        <f t="shared" si="56"/>
        <v>0.000214285714285714</v>
      </c>
      <c r="BJ33" s="66">
        <f t="shared" si="56"/>
        <v>0.000357142857142857</v>
      </c>
      <c r="BK33" s="66">
        <f t="shared" si="56"/>
        <v>0.000642857142857143</v>
      </c>
      <c r="BL33" s="66">
        <f t="shared" si="56"/>
        <v>0.000142857142857143</v>
      </c>
      <c r="BM33" s="66">
        <f t="shared" si="56"/>
        <v>0.000392857142857143</v>
      </c>
      <c r="BN33" s="66">
        <f t="shared" si="56"/>
        <v>0.00025</v>
      </c>
      <c r="BO33" s="66">
        <f t="shared" si="56"/>
        <v>0.000321428571428571</v>
      </c>
      <c r="BP33" s="66">
        <f t="shared" si="56"/>
        <v>0</v>
      </c>
      <c r="BQ33" s="66">
        <f t="shared" ref="BQ33:DG33" si="57">BQ214/2.8</f>
        <v>0.00025</v>
      </c>
      <c r="BR33" s="66">
        <f t="shared" si="57"/>
        <v>0.000321428571428571</v>
      </c>
      <c r="BS33" s="66">
        <f t="shared" si="57"/>
        <v>3.57142857142857e-5</v>
      </c>
      <c r="BT33" s="66">
        <f t="shared" si="57"/>
        <v>0.000142857142857143</v>
      </c>
      <c r="BU33" s="66">
        <f t="shared" si="57"/>
        <v>0.000107142857142857</v>
      </c>
      <c r="BV33" s="66">
        <f t="shared" si="57"/>
        <v>0.000321428571428571</v>
      </c>
      <c r="BW33" s="66">
        <f t="shared" si="57"/>
        <v>0.000357142857142857</v>
      </c>
      <c r="BX33" s="66">
        <f t="shared" si="57"/>
        <v>0</v>
      </c>
      <c r="BY33" s="66">
        <f t="shared" si="57"/>
        <v>0.000142857142857143</v>
      </c>
      <c r="BZ33" s="66">
        <f t="shared" si="57"/>
        <v>0</v>
      </c>
      <c r="CA33" s="66">
        <f t="shared" si="57"/>
        <v>0.000214285714285714</v>
      </c>
      <c r="CB33" s="66">
        <f t="shared" si="57"/>
        <v>0</v>
      </c>
      <c r="CC33" s="66">
        <f t="shared" si="57"/>
        <v>0.000535714285714286</v>
      </c>
      <c r="CD33" s="66">
        <f t="shared" si="57"/>
        <v>0</v>
      </c>
      <c r="CE33" s="66">
        <f t="shared" si="57"/>
        <v>0</v>
      </c>
      <c r="CF33" s="66">
        <f t="shared" si="57"/>
        <v>0</v>
      </c>
      <c r="CG33" s="66">
        <f t="shared" si="57"/>
        <v>0.000464285714285714</v>
      </c>
      <c r="CH33" s="66">
        <f t="shared" si="57"/>
        <v>0.000178571428571429</v>
      </c>
      <c r="CI33" s="66">
        <f t="shared" si="57"/>
        <v>3.57142857142857e-5</v>
      </c>
      <c r="CJ33" s="66">
        <f t="shared" si="57"/>
        <v>0.000214285714285714</v>
      </c>
      <c r="CK33" s="66">
        <f t="shared" si="57"/>
        <v>0.000214285714285714</v>
      </c>
      <c r="CL33" s="66">
        <f t="shared" si="57"/>
        <v>0.000321428571428571</v>
      </c>
      <c r="CM33" s="66">
        <f t="shared" si="57"/>
        <v>0.000392857142857143</v>
      </c>
      <c r="CN33" s="66">
        <f t="shared" si="57"/>
        <v>0</v>
      </c>
      <c r="CO33" s="66">
        <f t="shared" si="57"/>
        <v>0.000571428571428571</v>
      </c>
      <c r="CP33" s="66">
        <f t="shared" si="57"/>
        <v>0</v>
      </c>
      <c r="CQ33" s="66">
        <f t="shared" si="57"/>
        <v>0.001</v>
      </c>
      <c r="CR33" s="66">
        <f t="shared" si="57"/>
        <v>0.000392857142857143</v>
      </c>
      <c r="CS33" s="66">
        <f t="shared" si="57"/>
        <v>0.000464285714285714</v>
      </c>
      <c r="CT33" s="66">
        <f t="shared" si="57"/>
        <v>0.000107142857142857</v>
      </c>
      <c r="CU33" s="66">
        <f t="shared" si="57"/>
        <v>0.000285714285714286</v>
      </c>
      <c r="CV33" s="66">
        <f t="shared" si="57"/>
        <v>7.14285714285714e-5</v>
      </c>
      <c r="CW33" s="66">
        <f t="shared" si="57"/>
        <v>0.000428571428571429</v>
      </c>
      <c r="CX33" s="66">
        <f t="shared" si="57"/>
        <v>0.000678571428571429</v>
      </c>
      <c r="CY33" s="66">
        <f t="shared" si="57"/>
        <v>0.000107142857142857</v>
      </c>
      <c r="CZ33" s="66">
        <f t="shared" si="57"/>
        <v>0</v>
      </c>
      <c r="DA33" s="66">
        <f t="shared" si="57"/>
        <v>0.000678571428571429</v>
      </c>
      <c r="DB33" s="66">
        <f t="shared" si="57"/>
        <v>0</v>
      </c>
      <c r="DC33" s="66">
        <f t="shared" si="57"/>
        <v>7.14285714285714e-5</v>
      </c>
      <c r="DD33" s="66">
        <f t="shared" si="57"/>
        <v>0</v>
      </c>
      <c r="DE33" s="66">
        <f t="shared" si="57"/>
        <v>0.00103571428571429</v>
      </c>
      <c r="DF33" s="66">
        <f t="shared" si="57"/>
        <v>0.000178571428571429</v>
      </c>
      <c r="DG33" s="66">
        <f t="shared" si="57"/>
        <v>0.000107142857142857</v>
      </c>
    </row>
    <row r="34" spans="1:111">
      <c r="A34">
        <v>820.6</v>
      </c>
      <c r="B34" t="s">
        <v>735</v>
      </c>
      <c r="C34" t="s">
        <v>736</v>
      </c>
      <c r="D34" s="66">
        <f t="shared" si="35"/>
        <v>0.00442857142857143</v>
      </c>
      <c r="E34" s="66">
        <f t="shared" ref="E34:BP34" si="58">E215/2.8</f>
        <v>0.00525</v>
      </c>
      <c r="F34" s="66">
        <f t="shared" si="58"/>
        <v>0.00492857142857143</v>
      </c>
      <c r="G34" s="66">
        <f t="shared" si="58"/>
        <v>0.00485714285714286</v>
      </c>
      <c r="H34" s="66">
        <f t="shared" si="58"/>
        <v>0</v>
      </c>
      <c r="I34" s="66">
        <f t="shared" si="58"/>
        <v>0.0135</v>
      </c>
      <c r="J34" s="66">
        <f t="shared" si="58"/>
        <v>0.00514285714285714</v>
      </c>
      <c r="K34" s="66">
        <f t="shared" si="58"/>
        <v>0.00382142857142857</v>
      </c>
      <c r="L34" s="66">
        <f t="shared" si="58"/>
        <v>0.00171428571428571</v>
      </c>
      <c r="M34" s="66">
        <f t="shared" si="58"/>
        <v>0.00564285714285714</v>
      </c>
      <c r="N34" s="66">
        <f t="shared" si="58"/>
        <v>0.00814285714285714</v>
      </c>
      <c r="O34" s="66">
        <f t="shared" si="58"/>
        <v>0.00664285714285714</v>
      </c>
      <c r="P34" s="66">
        <f t="shared" si="58"/>
        <v>0.00603571428571429</v>
      </c>
      <c r="Q34" s="66">
        <f t="shared" si="58"/>
        <v>0.000428571428571429</v>
      </c>
      <c r="R34" s="66">
        <f t="shared" si="58"/>
        <v>0.00585714285714286</v>
      </c>
      <c r="S34" s="66">
        <f t="shared" si="58"/>
        <v>0.00435714285714286</v>
      </c>
      <c r="T34" s="66">
        <f t="shared" si="58"/>
        <v>0</v>
      </c>
      <c r="U34" s="66">
        <f t="shared" si="58"/>
        <v>0.0035</v>
      </c>
      <c r="V34" s="66">
        <f t="shared" si="58"/>
        <v>0.00282142857142857</v>
      </c>
      <c r="W34" s="66">
        <f t="shared" si="58"/>
        <v>0.00425</v>
      </c>
      <c r="X34" s="66">
        <f t="shared" si="58"/>
        <v>0.00221428571428571</v>
      </c>
      <c r="Y34" s="66">
        <f t="shared" si="58"/>
        <v>0.0121785714285714</v>
      </c>
      <c r="Z34" s="66">
        <f t="shared" si="58"/>
        <v>0.00635714285714286</v>
      </c>
      <c r="AA34" s="66">
        <f t="shared" si="58"/>
        <v>0.00346428571428571</v>
      </c>
      <c r="AB34" s="66">
        <f t="shared" si="58"/>
        <v>0.00757142857142857</v>
      </c>
      <c r="AC34" s="66">
        <f t="shared" si="58"/>
        <v>0.00253571428571429</v>
      </c>
      <c r="AD34" s="66">
        <f t="shared" si="58"/>
        <v>0.00460714285714286</v>
      </c>
      <c r="AE34" s="66">
        <f t="shared" si="58"/>
        <v>0.00285714285714286</v>
      </c>
      <c r="AF34" s="66">
        <f t="shared" si="58"/>
        <v>0.000392857142857143</v>
      </c>
      <c r="AG34" s="66">
        <f t="shared" si="58"/>
        <v>0.00507142857142857</v>
      </c>
      <c r="AH34" s="66">
        <f t="shared" si="58"/>
        <v>0.00257142857142857</v>
      </c>
      <c r="AI34" s="66">
        <f t="shared" si="58"/>
        <v>0.00196428571428571</v>
      </c>
      <c r="AJ34" s="66">
        <f t="shared" si="58"/>
        <v>0.0100714285714286</v>
      </c>
      <c r="AK34" s="66">
        <f t="shared" si="58"/>
        <v>0.00246428571428571</v>
      </c>
      <c r="AL34" s="66">
        <f t="shared" si="58"/>
        <v>0.00264285714285714</v>
      </c>
      <c r="AM34" s="66">
        <f t="shared" si="58"/>
        <v>0.00735714285714286</v>
      </c>
      <c r="AN34" s="66">
        <f t="shared" si="58"/>
        <v>0.00617857142857143</v>
      </c>
      <c r="AO34" s="66">
        <f t="shared" si="58"/>
        <v>0.00471428571428571</v>
      </c>
      <c r="AP34" s="66">
        <f t="shared" si="58"/>
        <v>0.000928571428571429</v>
      </c>
      <c r="AQ34" s="66">
        <f t="shared" si="58"/>
        <v>0.00492857142857143</v>
      </c>
      <c r="AR34" s="66">
        <f t="shared" si="58"/>
        <v>0.000178571428571429</v>
      </c>
      <c r="AS34" s="66">
        <f t="shared" si="58"/>
        <v>0.00246428571428571</v>
      </c>
      <c r="AT34" s="66">
        <f t="shared" si="58"/>
        <v>0.00203571428571429</v>
      </c>
      <c r="AU34" s="66">
        <f t="shared" si="58"/>
        <v>0.00857142857142857</v>
      </c>
      <c r="AV34" s="66">
        <f t="shared" si="58"/>
        <v>0.00317857142857143</v>
      </c>
      <c r="AW34" s="66">
        <f t="shared" si="58"/>
        <v>0.00325</v>
      </c>
      <c r="AX34" s="66">
        <f t="shared" si="58"/>
        <v>0.00621428571428571</v>
      </c>
      <c r="AY34" s="66">
        <f t="shared" si="58"/>
        <v>0.00528571428571429</v>
      </c>
      <c r="AZ34" s="66">
        <f t="shared" si="58"/>
        <v>0.00757142857142857</v>
      </c>
      <c r="BA34" s="66">
        <f t="shared" si="58"/>
        <v>0.00196428571428571</v>
      </c>
      <c r="BB34" s="66">
        <f t="shared" si="58"/>
        <v>0.00996428571428572</v>
      </c>
      <c r="BC34" s="66">
        <f t="shared" si="58"/>
        <v>0.00521428571428571</v>
      </c>
      <c r="BD34" s="66">
        <f t="shared" si="58"/>
        <v>0</v>
      </c>
      <c r="BE34" s="66">
        <f t="shared" si="58"/>
        <v>0.00210714285714286</v>
      </c>
      <c r="BF34" s="66">
        <f t="shared" si="58"/>
        <v>0.00471428571428571</v>
      </c>
      <c r="BG34" s="66">
        <f t="shared" si="58"/>
        <v>0.004</v>
      </c>
      <c r="BH34" s="66">
        <f t="shared" si="58"/>
        <v>0.000357142857142857</v>
      </c>
      <c r="BI34" s="66">
        <f t="shared" si="58"/>
        <v>0.00671428571428572</v>
      </c>
      <c r="BJ34" s="66">
        <f t="shared" si="58"/>
        <v>0.00585714285714286</v>
      </c>
      <c r="BK34" s="66">
        <f t="shared" si="58"/>
        <v>0.0085</v>
      </c>
      <c r="BL34" s="66">
        <f t="shared" si="58"/>
        <v>0.00464285714285714</v>
      </c>
      <c r="BM34" s="66">
        <f t="shared" si="58"/>
        <v>0.00160714285714286</v>
      </c>
      <c r="BN34" s="66">
        <f t="shared" si="58"/>
        <v>0.00217857142857143</v>
      </c>
      <c r="BO34" s="66">
        <f t="shared" si="58"/>
        <v>0.00417857142857143</v>
      </c>
      <c r="BP34" s="66">
        <f t="shared" si="58"/>
        <v>0</v>
      </c>
      <c r="BQ34" s="66">
        <f t="shared" ref="BQ34:DG34" si="59">BQ215/2.8</f>
        <v>0.00357142857142857</v>
      </c>
      <c r="BR34" s="66">
        <f t="shared" si="59"/>
        <v>0.00439285714285714</v>
      </c>
      <c r="BS34" s="66">
        <f t="shared" si="59"/>
        <v>0.00828571428571429</v>
      </c>
      <c r="BT34" s="66">
        <f t="shared" si="59"/>
        <v>0.00703571428571429</v>
      </c>
      <c r="BU34" s="66">
        <f t="shared" si="59"/>
        <v>0.00421428571428571</v>
      </c>
      <c r="BV34" s="66">
        <f t="shared" si="59"/>
        <v>0.00228571428571429</v>
      </c>
      <c r="BW34" s="66">
        <f t="shared" si="59"/>
        <v>0.00364285714285714</v>
      </c>
      <c r="BX34" s="66">
        <f t="shared" si="59"/>
        <v>0.00803571428571429</v>
      </c>
      <c r="BY34" s="66">
        <f t="shared" si="59"/>
        <v>0.000607142857142857</v>
      </c>
      <c r="BZ34" s="66">
        <f t="shared" si="59"/>
        <v>0.00146428571428571</v>
      </c>
      <c r="CA34" s="66">
        <f t="shared" si="59"/>
        <v>0.00428571428571429</v>
      </c>
      <c r="CB34" s="66">
        <f t="shared" si="59"/>
        <v>0</v>
      </c>
      <c r="CC34" s="66">
        <f t="shared" si="59"/>
        <v>0.0136785714285714</v>
      </c>
      <c r="CD34" s="66">
        <f t="shared" si="59"/>
        <v>0.00392857142857143</v>
      </c>
      <c r="CE34" s="66">
        <f t="shared" si="59"/>
        <v>0.00303571428571429</v>
      </c>
      <c r="CF34" s="66">
        <f t="shared" si="59"/>
        <v>0.00325</v>
      </c>
      <c r="CG34" s="66">
        <f t="shared" si="59"/>
        <v>0.00389285714285714</v>
      </c>
      <c r="CH34" s="66">
        <f t="shared" si="59"/>
        <v>0.00364285714285714</v>
      </c>
      <c r="CI34" s="66">
        <f t="shared" si="59"/>
        <v>0.00189285714285714</v>
      </c>
      <c r="CJ34" s="66">
        <f t="shared" si="59"/>
        <v>0.00135714285714286</v>
      </c>
      <c r="CK34" s="66">
        <f t="shared" si="59"/>
        <v>0.0206785714285714</v>
      </c>
      <c r="CL34" s="66">
        <f t="shared" si="59"/>
        <v>0.00882142857142857</v>
      </c>
      <c r="CM34" s="66">
        <f t="shared" si="59"/>
        <v>0.00489285714285714</v>
      </c>
      <c r="CN34" s="66">
        <f t="shared" si="59"/>
        <v>0</v>
      </c>
      <c r="CO34" s="66">
        <f t="shared" si="59"/>
        <v>0.00439285714285714</v>
      </c>
      <c r="CP34" s="66">
        <f t="shared" si="59"/>
        <v>0.00332142857142857</v>
      </c>
      <c r="CQ34" s="66">
        <f t="shared" si="59"/>
        <v>0.00592857142857143</v>
      </c>
      <c r="CR34" s="66">
        <f t="shared" si="59"/>
        <v>0.00210714285714286</v>
      </c>
      <c r="CS34" s="66">
        <f t="shared" si="59"/>
        <v>0.00532142857142857</v>
      </c>
      <c r="CT34" s="66">
        <f t="shared" si="59"/>
        <v>0.0145357142857143</v>
      </c>
      <c r="CU34" s="66">
        <f t="shared" si="59"/>
        <v>0.00978571428571429</v>
      </c>
      <c r="CV34" s="66">
        <f t="shared" si="59"/>
        <v>0.00539285714285714</v>
      </c>
      <c r="CW34" s="66">
        <f t="shared" si="59"/>
        <v>0.00307142857142857</v>
      </c>
      <c r="CX34" s="66">
        <f t="shared" si="59"/>
        <v>0.00228571428571429</v>
      </c>
      <c r="CY34" s="66">
        <f t="shared" si="59"/>
        <v>0.00414285714285714</v>
      </c>
      <c r="CZ34" s="66">
        <f t="shared" si="59"/>
        <v>0</v>
      </c>
      <c r="DA34" s="66">
        <f t="shared" si="59"/>
        <v>0.0101785714285714</v>
      </c>
      <c r="DB34" s="66">
        <f t="shared" si="59"/>
        <v>0.00317857142857143</v>
      </c>
      <c r="DC34" s="66">
        <f t="shared" si="59"/>
        <v>0.00207142857142857</v>
      </c>
      <c r="DD34" s="66">
        <f t="shared" si="59"/>
        <v>0.000321428571428571</v>
      </c>
      <c r="DE34" s="66">
        <f t="shared" si="59"/>
        <v>0.00657142857142857</v>
      </c>
      <c r="DF34" s="66">
        <f t="shared" si="59"/>
        <v>0.00428571428571429</v>
      </c>
      <c r="DG34" s="66">
        <f t="shared" si="59"/>
        <v>0</v>
      </c>
    </row>
    <row r="35" spans="1:111">
      <c r="A35">
        <v>822.6</v>
      </c>
      <c r="B35" t="s">
        <v>737</v>
      </c>
      <c r="C35" t="s">
        <v>738</v>
      </c>
      <c r="D35" s="66">
        <f t="shared" si="35"/>
        <v>0.00228571428571429</v>
      </c>
      <c r="E35" s="66">
        <f t="shared" ref="E35:BP35" si="60">E216/2.8</f>
        <v>0.00107142857142857</v>
      </c>
      <c r="F35" s="66">
        <f t="shared" si="60"/>
        <v>0.00171428571428571</v>
      </c>
      <c r="G35" s="66">
        <f t="shared" si="60"/>
        <v>0.00107142857142857</v>
      </c>
      <c r="H35" s="66">
        <f t="shared" si="60"/>
        <v>0</v>
      </c>
      <c r="I35" s="66">
        <f t="shared" si="60"/>
        <v>0.00528571428571429</v>
      </c>
      <c r="J35" s="66">
        <f t="shared" si="60"/>
        <v>0.00225</v>
      </c>
      <c r="K35" s="66">
        <f t="shared" si="60"/>
        <v>0.00164285714285714</v>
      </c>
      <c r="L35" s="66">
        <f t="shared" si="60"/>
        <v>0.0005</v>
      </c>
      <c r="M35" s="66">
        <f t="shared" si="60"/>
        <v>0.00335714285714286</v>
      </c>
      <c r="N35" s="66">
        <f t="shared" si="60"/>
        <v>0.00353571428571429</v>
      </c>
      <c r="O35" s="66">
        <f t="shared" si="60"/>
        <v>0.00496428571428571</v>
      </c>
      <c r="P35" s="66">
        <f t="shared" si="60"/>
        <v>0.00364285714285714</v>
      </c>
      <c r="Q35" s="66">
        <f t="shared" si="60"/>
        <v>0.000571428571428571</v>
      </c>
      <c r="R35" s="66">
        <f t="shared" si="60"/>
        <v>0.00075</v>
      </c>
      <c r="S35" s="66">
        <f t="shared" si="60"/>
        <v>0.0015</v>
      </c>
      <c r="T35" s="66">
        <f t="shared" si="60"/>
        <v>0</v>
      </c>
      <c r="U35" s="66">
        <f t="shared" si="60"/>
        <v>0.000607142857142857</v>
      </c>
      <c r="V35" s="66">
        <f t="shared" si="60"/>
        <v>0.00114285714285714</v>
      </c>
      <c r="W35" s="66">
        <f t="shared" si="60"/>
        <v>0.00142857142857143</v>
      </c>
      <c r="X35" s="66">
        <f t="shared" si="60"/>
        <v>0.000821428571428571</v>
      </c>
      <c r="Y35" s="66">
        <f t="shared" si="60"/>
        <v>0.00492857142857143</v>
      </c>
      <c r="Z35" s="66">
        <f t="shared" si="60"/>
        <v>0.00160714285714286</v>
      </c>
      <c r="AA35" s="66">
        <f t="shared" si="60"/>
        <v>0.0025</v>
      </c>
      <c r="AB35" s="66">
        <f t="shared" si="60"/>
        <v>0.00342857142857143</v>
      </c>
      <c r="AC35" s="66">
        <f t="shared" si="60"/>
        <v>0.0015</v>
      </c>
      <c r="AD35" s="66">
        <f t="shared" si="60"/>
        <v>0.00175</v>
      </c>
      <c r="AE35" s="66">
        <f t="shared" si="60"/>
        <v>0.00275</v>
      </c>
      <c r="AF35" s="66">
        <f t="shared" si="60"/>
        <v>0</v>
      </c>
      <c r="AG35" s="66">
        <f t="shared" si="60"/>
        <v>0.00217857142857143</v>
      </c>
      <c r="AH35" s="66">
        <f t="shared" si="60"/>
        <v>0.00210714285714286</v>
      </c>
      <c r="AI35" s="66">
        <f t="shared" si="60"/>
        <v>0.00228571428571429</v>
      </c>
      <c r="AJ35" s="66">
        <f t="shared" si="60"/>
        <v>0.00567857142857143</v>
      </c>
      <c r="AK35" s="66">
        <f t="shared" si="60"/>
        <v>0.0015</v>
      </c>
      <c r="AL35" s="66">
        <f t="shared" si="60"/>
        <v>0.000285714285714286</v>
      </c>
      <c r="AM35" s="66">
        <f t="shared" si="60"/>
        <v>0.00207142857142857</v>
      </c>
      <c r="AN35" s="66">
        <f t="shared" si="60"/>
        <v>0.00314285714285714</v>
      </c>
      <c r="AO35" s="66">
        <f t="shared" si="60"/>
        <v>0.00025</v>
      </c>
      <c r="AP35" s="66">
        <f t="shared" si="60"/>
        <v>0</v>
      </c>
      <c r="AQ35" s="66">
        <f t="shared" si="60"/>
        <v>0.00128571428571429</v>
      </c>
      <c r="AR35" s="66">
        <f t="shared" si="60"/>
        <v>0</v>
      </c>
      <c r="AS35" s="66">
        <f t="shared" si="60"/>
        <v>0.00075</v>
      </c>
      <c r="AT35" s="66">
        <f t="shared" si="60"/>
        <v>0.000392857142857143</v>
      </c>
      <c r="AU35" s="66">
        <f t="shared" si="60"/>
        <v>0.00275</v>
      </c>
      <c r="AV35" s="66">
        <f t="shared" si="60"/>
        <v>0.000178571428571429</v>
      </c>
      <c r="AW35" s="66">
        <f t="shared" si="60"/>
        <v>0.00196428571428571</v>
      </c>
      <c r="AX35" s="66">
        <f t="shared" si="60"/>
        <v>0.00275</v>
      </c>
      <c r="AY35" s="66">
        <f t="shared" si="60"/>
        <v>0.00142857142857143</v>
      </c>
      <c r="AZ35" s="66">
        <f t="shared" si="60"/>
        <v>0.00514285714285714</v>
      </c>
      <c r="BA35" s="66">
        <f t="shared" si="60"/>
        <v>0.00110714285714286</v>
      </c>
      <c r="BB35" s="66">
        <f t="shared" si="60"/>
        <v>0.00710714285714286</v>
      </c>
      <c r="BC35" s="66">
        <f t="shared" si="60"/>
        <v>0.00253571428571429</v>
      </c>
      <c r="BD35" s="66">
        <f t="shared" si="60"/>
        <v>0</v>
      </c>
      <c r="BE35" s="66">
        <f t="shared" si="60"/>
        <v>0</v>
      </c>
      <c r="BF35" s="66">
        <f t="shared" si="60"/>
        <v>0.00139285714285714</v>
      </c>
      <c r="BG35" s="66">
        <f t="shared" si="60"/>
        <v>0.000428571428571429</v>
      </c>
      <c r="BH35" s="66">
        <f t="shared" si="60"/>
        <v>0.000178571428571429</v>
      </c>
      <c r="BI35" s="66">
        <f t="shared" si="60"/>
        <v>0.00117857142857143</v>
      </c>
      <c r="BJ35" s="66">
        <f t="shared" si="60"/>
        <v>0.00242857142857143</v>
      </c>
      <c r="BK35" s="66">
        <f t="shared" si="60"/>
        <v>0.00407142857142857</v>
      </c>
      <c r="BL35" s="66">
        <f t="shared" si="60"/>
        <v>0.0005</v>
      </c>
      <c r="BM35" s="66">
        <f t="shared" si="60"/>
        <v>0.000285714285714286</v>
      </c>
      <c r="BN35" s="66">
        <f t="shared" si="60"/>
        <v>0.000142857142857143</v>
      </c>
      <c r="BO35" s="66">
        <f t="shared" si="60"/>
        <v>0.00214285714285714</v>
      </c>
      <c r="BP35" s="66">
        <f t="shared" si="60"/>
        <v>0</v>
      </c>
      <c r="BQ35" s="66">
        <f t="shared" ref="BQ35:DG35" si="61">BQ216/2.8</f>
        <v>0.00103571428571429</v>
      </c>
      <c r="BR35" s="66">
        <f t="shared" si="61"/>
        <v>0.00164285714285714</v>
      </c>
      <c r="BS35" s="66">
        <f t="shared" si="61"/>
        <v>0.00303571428571429</v>
      </c>
      <c r="BT35" s="66">
        <f t="shared" si="61"/>
        <v>0.00192857142857143</v>
      </c>
      <c r="BU35" s="66">
        <f t="shared" si="61"/>
        <v>0.00407142857142857</v>
      </c>
      <c r="BV35" s="66">
        <f t="shared" si="61"/>
        <v>0.00267857142857143</v>
      </c>
      <c r="BW35" s="66">
        <f t="shared" si="61"/>
        <v>0.00203571428571429</v>
      </c>
      <c r="BX35" s="66">
        <f t="shared" si="61"/>
        <v>0.00421428571428571</v>
      </c>
      <c r="BY35" s="66">
        <f t="shared" si="61"/>
        <v>0.000964285714285714</v>
      </c>
      <c r="BZ35" s="66">
        <f t="shared" si="61"/>
        <v>0.00103571428571429</v>
      </c>
      <c r="CA35" s="66">
        <f t="shared" si="61"/>
        <v>0.00146428571428571</v>
      </c>
      <c r="CB35" s="66">
        <f t="shared" si="61"/>
        <v>0</v>
      </c>
      <c r="CC35" s="66">
        <f t="shared" si="61"/>
        <v>0.00289285714285714</v>
      </c>
      <c r="CD35" s="66">
        <f t="shared" si="61"/>
        <v>0.000178571428571429</v>
      </c>
      <c r="CE35" s="66">
        <f t="shared" si="61"/>
        <v>0.00103571428571429</v>
      </c>
      <c r="CF35" s="66">
        <f t="shared" si="61"/>
        <v>0.00103571428571429</v>
      </c>
      <c r="CG35" s="66">
        <f t="shared" si="61"/>
        <v>0.00182142857142857</v>
      </c>
      <c r="CH35" s="66">
        <f t="shared" si="61"/>
        <v>0.000892857142857143</v>
      </c>
      <c r="CI35" s="66">
        <f t="shared" si="61"/>
        <v>0.000714285714285714</v>
      </c>
      <c r="CJ35" s="66">
        <f t="shared" si="61"/>
        <v>0.000464285714285714</v>
      </c>
      <c r="CK35" s="66">
        <f t="shared" si="61"/>
        <v>0.00671428571428572</v>
      </c>
      <c r="CL35" s="66">
        <f t="shared" si="61"/>
        <v>0.00225</v>
      </c>
      <c r="CM35" s="66">
        <f t="shared" si="61"/>
        <v>0.00175</v>
      </c>
      <c r="CN35" s="66">
        <f t="shared" si="61"/>
        <v>0</v>
      </c>
      <c r="CO35" s="66">
        <f t="shared" si="61"/>
        <v>0.00164285714285714</v>
      </c>
      <c r="CP35" s="66">
        <f t="shared" si="61"/>
        <v>0.00321428571428571</v>
      </c>
      <c r="CQ35" s="66">
        <f t="shared" si="61"/>
        <v>0.00275</v>
      </c>
      <c r="CR35" s="66">
        <f t="shared" si="61"/>
        <v>0.000928571428571429</v>
      </c>
      <c r="CS35" s="66">
        <f t="shared" si="61"/>
        <v>0.00189285714285714</v>
      </c>
      <c r="CT35" s="66">
        <f t="shared" si="61"/>
        <v>0.004</v>
      </c>
      <c r="CU35" s="66">
        <f t="shared" si="61"/>
        <v>0.00407142857142857</v>
      </c>
      <c r="CV35" s="66">
        <f t="shared" si="61"/>
        <v>0.00260714285714286</v>
      </c>
      <c r="CW35" s="66">
        <f t="shared" si="61"/>
        <v>0.000928571428571429</v>
      </c>
      <c r="CX35" s="66">
        <f t="shared" si="61"/>
        <v>0</v>
      </c>
      <c r="CY35" s="66">
        <f t="shared" si="61"/>
        <v>0.00210714285714286</v>
      </c>
      <c r="CZ35" s="66">
        <f t="shared" si="61"/>
        <v>0</v>
      </c>
      <c r="DA35" s="66">
        <f t="shared" si="61"/>
        <v>0.0025</v>
      </c>
      <c r="DB35" s="66">
        <f t="shared" si="61"/>
        <v>0</v>
      </c>
      <c r="DC35" s="66">
        <f t="shared" si="61"/>
        <v>0.000821428571428571</v>
      </c>
      <c r="DD35" s="66">
        <f t="shared" si="61"/>
        <v>0.000142857142857143</v>
      </c>
      <c r="DE35" s="66">
        <f t="shared" si="61"/>
        <v>0.00235714285714286</v>
      </c>
      <c r="DF35" s="66">
        <f t="shared" si="61"/>
        <v>0.00135714285714286</v>
      </c>
      <c r="DG35" s="66">
        <f t="shared" si="61"/>
        <v>0</v>
      </c>
    </row>
    <row r="36" spans="1:111">
      <c r="A36">
        <v>824.6</v>
      </c>
      <c r="B36" t="s">
        <v>739</v>
      </c>
      <c r="C36" t="s">
        <v>740</v>
      </c>
      <c r="D36" s="66">
        <f t="shared" si="35"/>
        <v>0.000857142857142857</v>
      </c>
      <c r="E36" s="66">
        <f t="shared" ref="E36:BP36" si="62">E217/2.8</f>
        <v>0.00142857142857143</v>
      </c>
      <c r="F36" s="66">
        <f t="shared" si="62"/>
        <v>0.000357142857142857</v>
      </c>
      <c r="G36" s="66">
        <f t="shared" si="62"/>
        <v>0.00139285714285714</v>
      </c>
      <c r="H36" s="66">
        <f t="shared" si="62"/>
        <v>0</v>
      </c>
      <c r="I36" s="66">
        <f t="shared" si="62"/>
        <v>0.00164285714285714</v>
      </c>
      <c r="J36" s="66">
        <f t="shared" si="62"/>
        <v>0.000607142857142857</v>
      </c>
      <c r="K36" s="66">
        <f t="shared" si="62"/>
        <v>0.000714285714285714</v>
      </c>
      <c r="L36" s="66">
        <f t="shared" si="62"/>
        <v>0.000142857142857143</v>
      </c>
      <c r="M36" s="66">
        <f t="shared" si="62"/>
        <v>0.00157142857142857</v>
      </c>
      <c r="N36" s="66">
        <f t="shared" si="62"/>
        <v>0.00167857142857143</v>
      </c>
      <c r="O36" s="66">
        <f t="shared" si="62"/>
        <v>0.00171428571428571</v>
      </c>
      <c r="P36" s="66">
        <f t="shared" si="62"/>
        <v>0.00171428571428571</v>
      </c>
      <c r="Q36" s="66">
        <f t="shared" si="62"/>
        <v>7.14285714285714e-5</v>
      </c>
      <c r="R36" s="66">
        <f t="shared" si="62"/>
        <v>0.000964285714285714</v>
      </c>
      <c r="S36" s="66">
        <f t="shared" si="62"/>
        <v>0.000428571428571429</v>
      </c>
      <c r="T36" s="66">
        <f t="shared" si="62"/>
        <v>0</v>
      </c>
      <c r="U36" s="66">
        <f t="shared" si="62"/>
        <v>0.00142857142857143</v>
      </c>
      <c r="V36" s="66">
        <f t="shared" si="62"/>
        <v>0.00110714285714286</v>
      </c>
      <c r="W36" s="66">
        <f t="shared" si="62"/>
        <v>0.000964285714285714</v>
      </c>
      <c r="X36" s="66">
        <f t="shared" si="62"/>
        <v>0.000785714285714286</v>
      </c>
      <c r="Y36" s="66">
        <f t="shared" si="62"/>
        <v>0.00285714285714286</v>
      </c>
      <c r="Z36" s="66">
        <f t="shared" si="62"/>
        <v>0.000928571428571429</v>
      </c>
      <c r="AA36" s="66">
        <f t="shared" si="62"/>
        <v>0.00128571428571429</v>
      </c>
      <c r="AB36" s="66">
        <f t="shared" si="62"/>
        <v>0.00146428571428571</v>
      </c>
      <c r="AC36" s="66">
        <f t="shared" si="62"/>
        <v>0.000214285714285714</v>
      </c>
      <c r="AD36" s="66">
        <f t="shared" si="62"/>
        <v>0.000392857142857143</v>
      </c>
      <c r="AE36" s="66">
        <f t="shared" si="62"/>
        <v>0.00125</v>
      </c>
      <c r="AF36" s="66">
        <f t="shared" si="62"/>
        <v>0</v>
      </c>
      <c r="AG36" s="66">
        <f t="shared" si="62"/>
        <v>0.000964285714285714</v>
      </c>
      <c r="AH36" s="66">
        <f t="shared" si="62"/>
        <v>0.000642857142857143</v>
      </c>
      <c r="AI36" s="66">
        <f t="shared" si="62"/>
        <v>0.00121428571428571</v>
      </c>
      <c r="AJ36" s="66">
        <f t="shared" si="62"/>
        <v>0.00371428571428571</v>
      </c>
      <c r="AK36" s="66">
        <f t="shared" si="62"/>
        <v>0</v>
      </c>
      <c r="AL36" s="66">
        <f t="shared" si="62"/>
        <v>0.00075</v>
      </c>
      <c r="AM36" s="66">
        <f t="shared" si="62"/>
        <v>0.00128571428571429</v>
      </c>
      <c r="AN36" s="66">
        <f t="shared" si="62"/>
        <v>0.000714285714285714</v>
      </c>
      <c r="AO36" s="66">
        <f t="shared" si="62"/>
        <v>0.000142857142857143</v>
      </c>
      <c r="AP36" s="66">
        <f t="shared" si="62"/>
        <v>0.000321428571428571</v>
      </c>
      <c r="AQ36" s="66">
        <f t="shared" si="62"/>
        <v>0.00160714285714286</v>
      </c>
      <c r="AR36" s="66">
        <f t="shared" si="62"/>
        <v>0</v>
      </c>
      <c r="AS36" s="66">
        <f t="shared" si="62"/>
        <v>0.00139285714285714</v>
      </c>
      <c r="AT36" s="66">
        <f t="shared" si="62"/>
        <v>7.14285714285714e-5</v>
      </c>
      <c r="AU36" s="66">
        <f t="shared" si="62"/>
        <v>0.00210714285714286</v>
      </c>
      <c r="AV36" s="66">
        <f t="shared" si="62"/>
        <v>0.000214285714285714</v>
      </c>
      <c r="AW36" s="66">
        <f t="shared" si="62"/>
        <v>0.000178571428571429</v>
      </c>
      <c r="AX36" s="66">
        <f t="shared" si="62"/>
        <v>0.00075</v>
      </c>
      <c r="AY36" s="66">
        <f t="shared" si="62"/>
        <v>0.00128571428571429</v>
      </c>
      <c r="AZ36" s="66">
        <f t="shared" si="62"/>
        <v>0.00192857142857143</v>
      </c>
      <c r="BA36" s="66">
        <f t="shared" si="62"/>
        <v>0.000357142857142857</v>
      </c>
      <c r="BB36" s="66">
        <f t="shared" si="62"/>
        <v>0.00403571428571429</v>
      </c>
      <c r="BC36" s="66">
        <f t="shared" si="62"/>
        <v>0.000285714285714286</v>
      </c>
      <c r="BD36" s="66">
        <f t="shared" si="62"/>
        <v>0</v>
      </c>
      <c r="BE36" s="66">
        <f t="shared" si="62"/>
        <v>0.000535714285714286</v>
      </c>
      <c r="BF36" s="66">
        <f t="shared" si="62"/>
        <v>0.00157142857142857</v>
      </c>
      <c r="BG36" s="66">
        <f t="shared" si="62"/>
        <v>0.000464285714285714</v>
      </c>
      <c r="BH36" s="66">
        <f t="shared" si="62"/>
        <v>0.000178571428571429</v>
      </c>
      <c r="BI36" s="66">
        <f t="shared" si="62"/>
        <v>0.00171428571428571</v>
      </c>
      <c r="BJ36" s="66">
        <f t="shared" si="62"/>
        <v>0.001</v>
      </c>
      <c r="BK36" s="66">
        <f t="shared" si="62"/>
        <v>0.00210714285714286</v>
      </c>
      <c r="BL36" s="66">
        <f t="shared" si="62"/>
        <v>0</v>
      </c>
      <c r="BM36" s="66">
        <f t="shared" si="62"/>
        <v>0.000392857142857143</v>
      </c>
      <c r="BN36" s="66">
        <f t="shared" si="62"/>
        <v>0</v>
      </c>
      <c r="BO36" s="66">
        <f t="shared" si="62"/>
        <v>0.00153571428571429</v>
      </c>
      <c r="BP36" s="66">
        <f t="shared" si="62"/>
        <v>0</v>
      </c>
      <c r="BQ36" s="66">
        <f t="shared" ref="BQ36:DG36" si="63">BQ217/2.8</f>
        <v>0.00025</v>
      </c>
      <c r="BR36" s="66">
        <f t="shared" si="63"/>
        <v>0.000857142857142857</v>
      </c>
      <c r="BS36" s="66">
        <f t="shared" si="63"/>
        <v>0.00167857142857143</v>
      </c>
      <c r="BT36" s="66">
        <f t="shared" si="63"/>
        <v>0.00128571428571429</v>
      </c>
      <c r="BU36" s="66">
        <f t="shared" si="63"/>
        <v>0.00146428571428571</v>
      </c>
      <c r="BV36" s="66">
        <f t="shared" si="63"/>
        <v>0.000607142857142857</v>
      </c>
      <c r="BW36" s="66">
        <f t="shared" si="63"/>
        <v>0.00135714285714286</v>
      </c>
      <c r="BX36" s="66">
        <f t="shared" si="63"/>
        <v>0.00117857142857143</v>
      </c>
      <c r="BY36" s="66">
        <f t="shared" si="63"/>
        <v>0.000107142857142857</v>
      </c>
      <c r="BZ36" s="66">
        <f t="shared" si="63"/>
        <v>0.000357142857142857</v>
      </c>
      <c r="CA36" s="66">
        <f t="shared" si="63"/>
        <v>0.00114285714285714</v>
      </c>
      <c r="CB36" s="66">
        <f t="shared" si="63"/>
        <v>0</v>
      </c>
      <c r="CC36" s="66">
        <f t="shared" si="63"/>
        <v>0.00242857142857143</v>
      </c>
      <c r="CD36" s="66">
        <f t="shared" si="63"/>
        <v>0.00146428571428571</v>
      </c>
      <c r="CE36" s="66">
        <f t="shared" si="63"/>
        <v>0.000821428571428571</v>
      </c>
      <c r="CF36" s="66">
        <f t="shared" si="63"/>
        <v>0.000285714285714286</v>
      </c>
      <c r="CG36" s="66">
        <f t="shared" si="63"/>
        <v>0.000821428571428571</v>
      </c>
      <c r="CH36" s="66">
        <f t="shared" si="63"/>
        <v>0.000821428571428571</v>
      </c>
      <c r="CI36" s="66">
        <f t="shared" si="63"/>
        <v>0</v>
      </c>
      <c r="CJ36" s="66">
        <f t="shared" si="63"/>
        <v>3.57142857142857e-5</v>
      </c>
      <c r="CK36" s="66">
        <f t="shared" si="63"/>
        <v>0.00467857142857143</v>
      </c>
      <c r="CL36" s="66">
        <f t="shared" si="63"/>
        <v>0.00117857142857143</v>
      </c>
      <c r="CM36" s="66">
        <f t="shared" si="63"/>
        <v>0.00153571428571429</v>
      </c>
      <c r="CN36" s="66">
        <f t="shared" si="63"/>
        <v>0</v>
      </c>
      <c r="CO36" s="66">
        <f t="shared" si="63"/>
        <v>0.0005</v>
      </c>
      <c r="CP36" s="66">
        <f t="shared" si="63"/>
        <v>0.00132142857142857</v>
      </c>
      <c r="CQ36" s="66">
        <f t="shared" si="63"/>
        <v>0.00189285714285714</v>
      </c>
      <c r="CR36" s="66">
        <f t="shared" si="63"/>
        <v>0.000107142857142857</v>
      </c>
      <c r="CS36" s="66">
        <f t="shared" si="63"/>
        <v>0.00232142857142857</v>
      </c>
      <c r="CT36" s="66">
        <f t="shared" si="63"/>
        <v>0.00210714285714286</v>
      </c>
      <c r="CU36" s="66">
        <f t="shared" si="63"/>
        <v>0.00157142857142857</v>
      </c>
      <c r="CV36" s="66">
        <f t="shared" si="63"/>
        <v>0.00210714285714286</v>
      </c>
      <c r="CW36" s="66">
        <f t="shared" si="63"/>
        <v>0.000535714285714286</v>
      </c>
      <c r="CX36" s="66">
        <f t="shared" si="63"/>
        <v>0.000214285714285714</v>
      </c>
      <c r="CY36" s="66">
        <f t="shared" si="63"/>
        <v>0.001</v>
      </c>
      <c r="CZ36" s="66">
        <f t="shared" si="63"/>
        <v>0</v>
      </c>
      <c r="DA36" s="66">
        <f t="shared" si="63"/>
        <v>0.00217857142857143</v>
      </c>
      <c r="DB36" s="66">
        <f t="shared" si="63"/>
        <v>0.00075</v>
      </c>
      <c r="DC36" s="66">
        <f t="shared" si="63"/>
        <v>0.00107142857142857</v>
      </c>
      <c r="DD36" s="66">
        <f t="shared" si="63"/>
        <v>0</v>
      </c>
      <c r="DE36" s="66">
        <f t="shared" si="63"/>
        <v>0.000928571428571429</v>
      </c>
      <c r="DF36" s="66">
        <f t="shared" si="63"/>
        <v>0.000928571428571429</v>
      </c>
      <c r="DG36" s="66">
        <f t="shared" si="63"/>
        <v>0</v>
      </c>
    </row>
    <row r="37" spans="1:111">
      <c r="A37">
        <v>826.6</v>
      </c>
      <c r="B37" t="s">
        <v>741</v>
      </c>
      <c r="C37" t="s">
        <v>742</v>
      </c>
      <c r="D37" s="66">
        <f t="shared" si="35"/>
        <v>0.000142857142857143</v>
      </c>
      <c r="E37" s="66">
        <f t="shared" ref="E37:BP37" si="64">E218/2.8</f>
        <v>0</v>
      </c>
      <c r="F37" s="66">
        <f t="shared" si="64"/>
        <v>0.000535714285714286</v>
      </c>
      <c r="G37" s="66">
        <f t="shared" si="64"/>
        <v>0</v>
      </c>
      <c r="H37" s="66">
        <f t="shared" si="64"/>
        <v>0</v>
      </c>
      <c r="I37" s="66">
        <f t="shared" si="64"/>
        <v>0.000285714285714286</v>
      </c>
      <c r="J37" s="66">
        <f t="shared" si="64"/>
        <v>0</v>
      </c>
      <c r="K37" s="66">
        <f t="shared" si="64"/>
        <v>0</v>
      </c>
      <c r="L37" s="66">
        <f t="shared" si="64"/>
        <v>0</v>
      </c>
      <c r="M37" s="66">
        <f t="shared" si="64"/>
        <v>0</v>
      </c>
      <c r="N37" s="66">
        <f t="shared" si="64"/>
        <v>0.000142857142857143</v>
      </c>
      <c r="O37" s="66">
        <f t="shared" si="64"/>
        <v>0.0005</v>
      </c>
      <c r="P37" s="66">
        <f t="shared" si="64"/>
        <v>0.000214285714285714</v>
      </c>
      <c r="Q37" s="66">
        <f t="shared" si="64"/>
        <v>0</v>
      </c>
      <c r="R37" s="66">
        <f t="shared" si="64"/>
        <v>0</v>
      </c>
      <c r="S37" s="66">
        <f t="shared" si="64"/>
        <v>3.57142857142857e-5</v>
      </c>
      <c r="T37" s="66">
        <f t="shared" si="64"/>
        <v>0</v>
      </c>
      <c r="U37" s="66">
        <f t="shared" si="64"/>
        <v>0</v>
      </c>
      <c r="V37" s="66">
        <f t="shared" si="64"/>
        <v>0</v>
      </c>
      <c r="W37" s="66">
        <f t="shared" si="64"/>
        <v>7.14285714285714e-5</v>
      </c>
      <c r="X37" s="66">
        <f t="shared" si="64"/>
        <v>3.57142857142857e-5</v>
      </c>
      <c r="Y37" s="66">
        <f t="shared" si="64"/>
        <v>0</v>
      </c>
      <c r="Z37" s="66">
        <f t="shared" si="64"/>
        <v>0</v>
      </c>
      <c r="AA37" s="66">
        <f t="shared" si="64"/>
        <v>0</v>
      </c>
      <c r="AB37" s="66">
        <f t="shared" si="64"/>
        <v>0.000178571428571429</v>
      </c>
      <c r="AC37" s="66">
        <f t="shared" si="64"/>
        <v>0</v>
      </c>
      <c r="AD37" s="66">
        <f t="shared" si="64"/>
        <v>7.14285714285714e-5</v>
      </c>
      <c r="AE37" s="66">
        <f t="shared" si="64"/>
        <v>0.000107142857142857</v>
      </c>
      <c r="AF37" s="66">
        <f t="shared" si="64"/>
        <v>0</v>
      </c>
      <c r="AG37" s="66">
        <f t="shared" si="64"/>
        <v>0.000357142857142857</v>
      </c>
      <c r="AH37" s="66">
        <f t="shared" si="64"/>
        <v>0.000357142857142857</v>
      </c>
      <c r="AI37" s="66">
        <f t="shared" si="64"/>
        <v>0.000428571428571429</v>
      </c>
      <c r="AJ37" s="66">
        <f t="shared" si="64"/>
        <v>0.000571428571428571</v>
      </c>
      <c r="AK37" s="66">
        <f t="shared" si="64"/>
        <v>0</v>
      </c>
      <c r="AL37" s="66">
        <f t="shared" si="64"/>
        <v>0</v>
      </c>
      <c r="AM37" s="66">
        <f t="shared" si="64"/>
        <v>0.000142857142857143</v>
      </c>
      <c r="AN37" s="66">
        <f t="shared" si="64"/>
        <v>0.000535714285714286</v>
      </c>
      <c r="AO37" s="66">
        <f t="shared" si="64"/>
        <v>0</v>
      </c>
      <c r="AP37" s="66">
        <f t="shared" si="64"/>
        <v>0</v>
      </c>
      <c r="AQ37" s="66">
        <f t="shared" si="64"/>
        <v>0</v>
      </c>
      <c r="AR37" s="66">
        <f t="shared" si="64"/>
        <v>0</v>
      </c>
      <c r="AS37" s="66">
        <f t="shared" si="64"/>
        <v>3.57142857142857e-5</v>
      </c>
      <c r="AT37" s="66">
        <f t="shared" si="64"/>
        <v>0</v>
      </c>
      <c r="AU37" s="66">
        <f t="shared" si="64"/>
        <v>0</v>
      </c>
      <c r="AV37" s="66">
        <f t="shared" si="64"/>
        <v>0</v>
      </c>
      <c r="AW37" s="66">
        <f t="shared" si="64"/>
        <v>0.000214285714285714</v>
      </c>
      <c r="AX37" s="66">
        <f t="shared" si="64"/>
        <v>0</v>
      </c>
      <c r="AY37" s="66">
        <f t="shared" si="64"/>
        <v>0.000178571428571429</v>
      </c>
      <c r="AZ37" s="66">
        <f t="shared" si="64"/>
        <v>0.000642857142857143</v>
      </c>
      <c r="BA37" s="66">
        <f t="shared" si="64"/>
        <v>0.000535714285714286</v>
      </c>
      <c r="BB37" s="66">
        <f t="shared" si="64"/>
        <v>0.000571428571428571</v>
      </c>
      <c r="BC37" s="66">
        <f t="shared" si="64"/>
        <v>0.000178571428571429</v>
      </c>
      <c r="BD37" s="66">
        <f t="shared" si="64"/>
        <v>0</v>
      </c>
      <c r="BE37" s="66">
        <f t="shared" si="64"/>
        <v>0</v>
      </c>
      <c r="BF37" s="66">
        <f t="shared" si="64"/>
        <v>0.000107142857142857</v>
      </c>
      <c r="BG37" s="66">
        <f t="shared" si="64"/>
        <v>0.000107142857142857</v>
      </c>
      <c r="BH37" s="66">
        <f t="shared" si="64"/>
        <v>0</v>
      </c>
      <c r="BI37" s="66">
        <f t="shared" si="64"/>
        <v>7.14285714285714e-5</v>
      </c>
      <c r="BJ37" s="66">
        <f t="shared" si="64"/>
        <v>0</v>
      </c>
      <c r="BK37" s="66">
        <f t="shared" si="64"/>
        <v>0.000392857142857143</v>
      </c>
      <c r="BL37" s="66">
        <f t="shared" si="64"/>
        <v>0.000107142857142857</v>
      </c>
      <c r="BM37" s="66">
        <f t="shared" si="64"/>
        <v>0.000107142857142857</v>
      </c>
      <c r="BN37" s="66">
        <f t="shared" si="64"/>
        <v>0</v>
      </c>
      <c r="BO37" s="66">
        <f t="shared" si="64"/>
        <v>0</v>
      </c>
      <c r="BP37" s="66">
        <f t="shared" si="64"/>
        <v>0</v>
      </c>
      <c r="BQ37" s="66">
        <f t="shared" ref="BQ37:DG37" si="65">BQ218/2.8</f>
        <v>0.000107142857142857</v>
      </c>
      <c r="BR37" s="66">
        <f t="shared" si="65"/>
        <v>0.000142857142857143</v>
      </c>
      <c r="BS37" s="66">
        <f t="shared" si="65"/>
        <v>0</v>
      </c>
      <c r="BT37" s="66">
        <f t="shared" si="65"/>
        <v>0</v>
      </c>
      <c r="BU37" s="66">
        <f t="shared" si="65"/>
        <v>0.000214285714285714</v>
      </c>
      <c r="BV37" s="66">
        <f t="shared" si="65"/>
        <v>0.000107142857142857</v>
      </c>
      <c r="BW37" s="66">
        <f t="shared" si="65"/>
        <v>0</v>
      </c>
      <c r="BX37" s="66">
        <f t="shared" si="65"/>
        <v>3.57142857142857e-5</v>
      </c>
      <c r="BY37" s="66">
        <f t="shared" si="65"/>
        <v>0.000107142857142857</v>
      </c>
      <c r="BZ37" s="66">
        <f t="shared" si="65"/>
        <v>0</v>
      </c>
      <c r="CA37" s="66">
        <f t="shared" si="65"/>
        <v>0.000142857142857143</v>
      </c>
      <c r="CB37" s="66">
        <f t="shared" si="65"/>
        <v>0</v>
      </c>
      <c r="CC37" s="66">
        <f t="shared" si="65"/>
        <v>0.000107142857142857</v>
      </c>
      <c r="CD37" s="66">
        <f t="shared" si="65"/>
        <v>0</v>
      </c>
      <c r="CE37" s="66">
        <f t="shared" si="65"/>
        <v>0</v>
      </c>
      <c r="CF37" s="66">
        <f t="shared" si="65"/>
        <v>0</v>
      </c>
      <c r="CG37" s="66">
        <f t="shared" si="65"/>
        <v>0.000392857142857143</v>
      </c>
      <c r="CH37" s="66">
        <f t="shared" si="65"/>
        <v>7.14285714285714e-5</v>
      </c>
      <c r="CI37" s="66">
        <f t="shared" si="65"/>
        <v>0</v>
      </c>
      <c r="CJ37" s="66">
        <f t="shared" si="65"/>
        <v>0</v>
      </c>
      <c r="CK37" s="66">
        <f t="shared" si="65"/>
        <v>0.000321428571428571</v>
      </c>
      <c r="CL37" s="66">
        <f t="shared" si="65"/>
        <v>0.000178571428571429</v>
      </c>
      <c r="CM37" s="66">
        <f t="shared" si="65"/>
        <v>0</v>
      </c>
      <c r="CN37" s="66">
        <f t="shared" si="65"/>
        <v>0</v>
      </c>
      <c r="CO37" s="66">
        <f t="shared" si="65"/>
        <v>3.57142857142857e-5</v>
      </c>
      <c r="CP37" s="66">
        <f t="shared" si="65"/>
        <v>0</v>
      </c>
      <c r="CQ37" s="66">
        <f t="shared" si="65"/>
        <v>0.000464285714285714</v>
      </c>
      <c r="CR37" s="66">
        <f t="shared" si="65"/>
        <v>0.000107142857142857</v>
      </c>
      <c r="CS37" s="66">
        <f t="shared" si="65"/>
        <v>0</v>
      </c>
      <c r="CT37" s="66">
        <f t="shared" si="65"/>
        <v>0</v>
      </c>
      <c r="CU37" s="66">
        <f t="shared" si="65"/>
        <v>0.000142857142857143</v>
      </c>
      <c r="CV37" s="66">
        <f t="shared" si="65"/>
        <v>0.000428571428571429</v>
      </c>
      <c r="CW37" s="66">
        <f t="shared" si="65"/>
        <v>0</v>
      </c>
      <c r="CX37" s="66">
        <f t="shared" si="65"/>
        <v>0</v>
      </c>
      <c r="CY37" s="66">
        <f t="shared" si="65"/>
        <v>0.000142857142857143</v>
      </c>
      <c r="CZ37" s="66">
        <f t="shared" si="65"/>
        <v>0</v>
      </c>
      <c r="DA37" s="66">
        <f t="shared" si="65"/>
        <v>0.000285714285714286</v>
      </c>
      <c r="DB37" s="66">
        <f t="shared" si="65"/>
        <v>0</v>
      </c>
      <c r="DC37" s="66">
        <f t="shared" si="65"/>
        <v>0</v>
      </c>
      <c r="DD37" s="66">
        <f t="shared" si="65"/>
        <v>0</v>
      </c>
      <c r="DE37" s="66">
        <f t="shared" si="65"/>
        <v>0.000714285714285714</v>
      </c>
      <c r="DF37" s="66">
        <f t="shared" si="65"/>
        <v>7.14285714285714e-5</v>
      </c>
      <c r="DG37" s="66">
        <f t="shared" si="65"/>
        <v>0</v>
      </c>
    </row>
    <row r="38" spans="4:111">
      <c r="D38" s="66"/>
      <c r="E38" s="66"/>
      <c r="F38" s="66"/>
      <c r="G38" s="66"/>
      <c r="H38" s="66"/>
      <c r="I38" s="66"/>
      <c r="J38" s="66"/>
      <c r="K38" s="66"/>
      <c r="L38" s="66"/>
      <c r="M38" s="66"/>
      <c r="N38" s="66"/>
      <c r="O38" s="66"/>
      <c r="P38" s="66"/>
      <c r="Q38" s="66"/>
      <c r="R38" s="66"/>
      <c r="S38" s="66"/>
      <c r="T38" s="66"/>
      <c r="U38" s="66"/>
      <c r="V38" s="66"/>
      <c r="W38" s="66"/>
      <c r="X38" s="66"/>
      <c r="Y38" s="66"/>
      <c r="Z38" s="66"/>
      <c r="AA38" s="66"/>
      <c r="AB38" s="66"/>
      <c r="AC38" s="66"/>
      <c r="AD38" s="66"/>
      <c r="AE38" s="66"/>
      <c r="AF38" s="66"/>
      <c r="AG38" s="66"/>
      <c r="AH38" s="66"/>
      <c r="AI38" s="66"/>
      <c r="AJ38" s="66"/>
      <c r="AK38" s="66"/>
      <c r="AL38" s="66"/>
      <c r="AM38" s="66"/>
      <c r="AN38" s="66"/>
      <c r="AO38" s="66"/>
      <c r="AP38" s="66"/>
      <c r="AQ38" s="66"/>
      <c r="AR38" s="66"/>
      <c r="AS38" s="66"/>
      <c r="AT38" s="66"/>
      <c r="AU38" s="66"/>
      <c r="AV38" s="66"/>
      <c r="AW38" s="66"/>
      <c r="AX38" s="66"/>
      <c r="AY38" s="66"/>
      <c r="AZ38" s="66"/>
      <c r="BA38" s="66"/>
      <c r="BB38" s="66"/>
      <c r="BC38" s="66"/>
      <c r="BD38" s="66"/>
      <c r="BE38" s="66"/>
      <c r="BF38" s="66"/>
      <c r="BG38" s="66"/>
      <c r="BH38" s="66"/>
      <c r="BI38" s="66"/>
      <c r="BJ38" s="66"/>
      <c r="BK38" s="66"/>
      <c r="BL38" s="66"/>
      <c r="BM38" s="66"/>
      <c r="BN38" s="66"/>
      <c r="BO38" s="66"/>
      <c r="BP38" s="66"/>
      <c r="BQ38" s="66"/>
      <c r="BR38" s="66"/>
      <c r="BS38" s="66"/>
      <c r="BT38" s="66"/>
      <c r="BU38" s="66"/>
      <c r="BV38" s="66"/>
      <c r="BW38" s="66"/>
      <c r="BX38" s="66"/>
      <c r="BY38" s="66"/>
      <c r="BZ38" s="66"/>
      <c r="CA38" s="66"/>
      <c r="CB38" s="66"/>
      <c r="CC38" s="66"/>
      <c r="CD38" s="66"/>
      <c r="CE38" s="66"/>
      <c r="CF38" s="66"/>
      <c r="CG38" s="66"/>
      <c r="CH38" s="66"/>
      <c r="CI38" s="66"/>
      <c r="CJ38" s="66"/>
      <c r="CK38" s="66"/>
      <c r="CL38" s="66"/>
      <c r="CM38" s="66"/>
      <c r="CN38" s="66"/>
      <c r="CO38" s="66"/>
      <c r="CP38" s="66"/>
      <c r="CQ38" s="66"/>
      <c r="CR38" s="66"/>
      <c r="CS38" s="66"/>
      <c r="CT38" s="66"/>
      <c r="CU38" s="66"/>
      <c r="CV38" s="66"/>
      <c r="CW38" s="66"/>
      <c r="CX38" s="66"/>
      <c r="CY38" s="66"/>
      <c r="CZ38" s="66"/>
      <c r="DA38" s="66"/>
      <c r="DB38" s="66"/>
      <c r="DC38" s="66"/>
      <c r="DD38" s="66"/>
      <c r="DE38" s="66"/>
      <c r="DF38" s="66"/>
      <c r="DG38" s="66"/>
    </row>
    <row r="39" spans="1:111">
      <c r="A39" t="s">
        <v>667</v>
      </c>
      <c r="B39" t="s">
        <v>668</v>
      </c>
      <c r="C39" t="s">
        <v>669</v>
      </c>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c r="AM39" s="66"/>
      <c r="AN39" s="66"/>
      <c r="AO39" s="66"/>
      <c r="AP39" s="66"/>
      <c r="AQ39" s="66"/>
      <c r="AR39" s="66"/>
      <c r="AS39" s="66"/>
      <c r="AT39" s="66"/>
      <c r="AU39" s="66"/>
      <c r="AV39" s="66"/>
      <c r="AW39" s="66"/>
      <c r="AX39" s="66"/>
      <c r="AY39" s="66"/>
      <c r="AZ39" s="66"/>
      <c r="BA39" s="66"/>
      <c r="BB39" s="66"/>
      <c r="BC39" s="66"/>
      <c r="BD39" s="66"/>
      <c r="BE39" s="66"/>
      <c r="BF39" s="66"/>
      <c r="BG39" s="66"/>
      <c r="BH39" s="66"/>
      <c r="BI39" s="66"/>
      <c r="BJ39" s="66"/>
      <c r="BK39" s="66"/>
      <c r="BL39" s="66"/>
      <c r="BM39" s="66"/>
      <c r="BN39" s="66"/>
      <c r="BO39" s="66"/>
      <c r="BP39" s="66"/>
      <c r="BQ39" s="66"/>
      <c r="BR39" s="66"/>
      <c r="BS39" s="66"/>
      <c r="BT39" s="66"/>
      <c r="BU39" s="66"/>
      <c r="BV39" s="66"/>
      <c r="BW39" s="66"/>
      <c r="BX39" s="66"/>
      <c r="BY39" s="66"/>
      <c r="BZ39" s="66"/>
      <c r="CA39" s="66"/>
      <c r="CB39" s="66"/>
      <c r="CC39" s="66"/>
      <c r="CD39" s="66"/>
      <c r="CE39" s="66"/>
      <c r="CF39" s="66"/>
      <c r="CG39" s="66"/>
      <c r="CH39" s="66"/>
      <c r="CI39" s="66"/>
      <c r="CJ39" s="66"/>
      <c r="CK39" s="66"/>
      <c r="CL39" s="66"/>
      <c r="CM39" s="66"/>
      <c r="CN39" s="66"/>
      <c r="CO39" s="66"/>
      <c r="CP39" s="66"/>
      <c r="CQ39" s="66"/>
      <c r="CR39" s="66"/>
      <c r="CS39" s="66"/>
      <c r="CT39" s="66"/>
      <c r="CU39" s="66"/>
      <c r="CV39" s="66"/>
      <c r="CW39" s="66"/>
      <c r="CX39" s="66"/>
      <c r="CY39" s="66"/>
      <c r="CZ39" s="66"/>
      <c r="DA39" s="66"/>
      <c r="DB39" s="66"/>
      <c r="DC39" s="66"/>
      <c r="DD39" s="66"/>
      <c r="DE39" s="66"/>
      <c r="DF39" s="66"/>
      <c r="DG39" s="66"/>
    </row>
    <row r="40" spans="1:111">
      <c r="A40">
        <v>738.5</v>
      </c>
      <c r="B40" t="s">
        <v>743</v>
      </c>
      <c r="C40" t="s">
        <v>744</v>
      </c>
      <c r="D40" s="66" t="str">
        <f>D221</f>
        <v>0.0398</v>
      </c>
      <c r="E40" s="66" t="str">
        <f t="shared" ref="E40:BP40" si="66">E221</f>
        <v>0.0356</v>
      </c>
      <c r="F40" s="66" t="str">
        <f t="shared" si="66"/>
        <v>0.0438</v>
      </c>
      <c r="G40" s="66" t="str">
        <f t="shared" si="66"/>
        <v>0.0374</v>
      </c>
      <c r="H40" s="66" t="str">
        <f t="shared" si="66"/>
        <v>0.0000</v>
      </c>
      <c r="I40" s="66" t="str">
        <f t="shared" si="66"/>
        <v>0.1988</v>
      </c>
      <c r="J40" s="66" t="str">
        <f t="shared" si="66"/>
        <v>0.0623</v>
      </c>
      <c r="K40" s="66" t="str">
        <f t="shared" si="66"/>
        <v>0.0216</v>
      </c>
      <c r="L40" s="66" t="str">
        <f t="shared" si="66"/>
        <v>0.0070</v>
      </c>
      <c r="M40" s="66" t="str">
        <f t="shared" si="66"/>
        <v>0.0750</v>
      </c>
      <c r="N40" s="66" t="str">
        <f t="shared" si="66"/>
        <v>0.0453</v>
      </c>
      <c r="O40" s="66" t="str">
        <f t="shared" si="66"/>
        <v>0.0581</v>
      </c>
      <c r="P40" s="66" t="str">
        <f t="shared" si="66"/>
        <v>0.0632</v>
      </c>
      <c r="Q40" s="66" t="str">
        <f t="shared" si="66"/>
        <v>0.0032</v>
      </c>
      <c r="R40" s="66" t="str">
        <f t="shared" si="66"/>
        <v>0.0094</v>
      </c>
      <c r="S40" s="66" t="str">
        <f t="shared" si="66"/>
        <v>0.0321</v>
      </c>
      <c r="T40" s="66" t="str">
        <f t="shared" si="66"/>
        <v>0.0002</v>
      </c>
      <c r="U40" s="66" t="str">
        <f t="shared" si="66"/>
        <v>0.0155</v>
      </c>
      <c r="V40" s="66" t="str">
        <f t="shared" si="66"/>
        <v>0.0101</v>
      </c>
      <c r="W40" s="66" t="str">
        <f t="shared" si="66"/>
        <v>0.0221</v>
      </c>
      <c r="X40" s="66" t="str">
        <f t="shared" si="66"/>
        <v>0.0059</v>
      </c>
      <c r="Y40" s="66" t="str">
        <f t="shared" si="66"/>
        <v>0.0508</v>
      </c>
      <c r="Z40" s="66" t="str">
        <f t="shared" si="66"/>
        <v>0.0381</v>
      </c>
      <c r="AA40" s="66" t="str">
        <f t="shared" si="66"/>
        <v>0.0310</v>
      </c>
      <c r="AB40" s="66" t="str">
        <f t="shared" si="66"/>
        <v>0.0903</v>
      </c>
      <c r="AC40" s="66" t="str">
        <f t="shared" si="66"/>
        <v>0.0112</v>
      </c>
      <c r="AD40" s="66" t="str">
        <f t="shared" si="66"/>
        <v>0.0320</v>
      </c>
      <c r="AE40" s="66" t="str">
        <f t="shared" si="66"/>
        <v>0.0315</v>
      </c>
      <c r="AF40" s="66" t="str">
        <f t="shared" si="66"/>
        <v>0.0000</v>
      </c>
      <c r="AG40" s="66" t="str">
        <f t="shared" si="66"/>
        <v>0.0269</v>
      </c>
      <c r="AH40" s="66" t="str">
        <f t="shared" si="66"/>
        <v>0.0279</v>
      </c>
      <c r="AI40" s="66" t="str">
        <f t="shared" si="66"/>
        <v>0.0291</v>
      </c>
      <c r="AJ40" s="66" t="str">
        <f t="shared" si="66"/>
        <v>0.1055</v>
      </c>
      <c r="AK40" s="66" t="str">
        <f t="shared" si="66"/>
        <v>0.0111</v>
      </c>
      <c r="AL40" s="66" t="str">
        <f t="shared" si="66"/>
        <v>0.0121</v>
      </c>
      <c r="AM40" s="66" t="str">
        <f t="shared" si="66"/>
        <v>0.0232</v>
      </c>
      <c r="AN40" s="66" t="str">
        <f t="shared" si="66"/>
        <v>0.0217</v>
      </c>
      <c r="AO40" s="66" t="str">
        <f t="shared" si="66"/>
        <v>0.0065</v>
      </c>
      <c r="AP40" s="66" t="str">
        <f t="shared" si="66"/>
        <v>0.0016</v>
      </c>
      <c r="AQ40" s="66" t="str">
        <f t="shared" si="66"/>
        <v>0.0259</v>
      </c>
      <c r="AR40" s="66" t="str">
        <f t="shared" si="66"/>
        <v>0.0000</v>
      </c>
      <c r="AS40" s="66" t="str">
        <f t="shared" si="66"/>
        <v>0.0108</v>
      </c>
      <c r="AT40" s="66" t="str">
        <f t="shared" si="66"/>
        <v>0.0053</v>
      </c>
      <c r="AU40" s="66" t="str">
        <f t="shared" si="66"/>
        <v>0.0432</v>
      </c>
      <c r="AV40" s="66" t="str">
        <f t="shared" si="66"/>
        <v>0.0310</v>
      </c>
      <c r="AW40" s="66" t="str">
        <f t="shared" si="66"/>
        <v>0.0282</v>
      </c>
      <c r="AX40" s="66" t="str">
        <f t="shared" si="66"/>
        <v>0.0386</v>
      </c>
      <c r="AY40" s="66" t="str">
        <f t="shared" si="66"/>
        <v>0.0421</v>
      </c>
      <c r="AZ40" s="66" t="str">
        <f t="shared" si="66"/>
        <v>0.0761</v>
      </c>
      <c r="BA40" s="66" t="str">
        <f t="shared" si="66"/>
        <v>0.0249</v>
      </c>
      <c r="BB40" s="66" t="str">
        <f t="shared" si="66"/>
        <v>0.1067</v>
      </c>
      <c r="BC40" s="66" t="str">
        <f t="shared" si="66"/>
        <v>0.0356</v>
      </c>
      <c r="BD40" s="66" t="str">
        <f t="shared" si="66"/>
        <v>0.0000</v>
      </c>
      <c r="BE40" s="66" t="str">
        <f t="shared" si="66"/>
        <v>0.0100</v>
      </c>
      <c r="BF40" s="66" t="str">
        <f t="shared" si="66"/>
        <v>0.0352</v>
      </c>
      <c r="BG40" s="66" t="str">
        <f t="shared" si="66"/>
        <v>0.0088</v>
      </c>
      <c r="BH40" s="66" t="str">
        <f t="shared" si="66"/>
        <v>0.0011</v>
      </c>
      <c r="BI40" s="66" t="str">
        <f t="shared" si="66"/>
        <v>0.0338</v>
      </c>
      <c r="BJ40" s="66" t="str">
        <f t="shared" si="66"/>
        <v>0.0223</v>
      </c>
      <c r="BK40" s="66" t="str">
        <f t="shared" si="66"/>
        <v>0.0375</v>
      </c>
      <c r="BL40" s="66" t="str">
        <f t="shared" si="66"/>
        <v>0.0081</v>
      </c>
      <c r="BM40" s="66" t="str">
        <f t="shared" si="66"/>
        <v>0.0044</v>
      </c>
      <c r="BN40" s="66" t="str">
        <f t="shared" si="66"/>
        <v>0.0193</v>
      </c>
      <c r="BO40" s="66" t="str">
        <f t="shared" si="66"/>
        <v>0.0270</v>
      </c>
      <c r="BP40" s="66" t="str">
        <f t="shared" si="66"/>
        <v>0.0000</v>
      </c>
      <c r="BQ40" s="66" t="str">
        <f t="shared" ref="BQ40:DG40" si="67">BQ221</f>
        <v>0.0312</v>
      </c>
      <c r="BR40" s="66" t="str">
        <f t="shared" si="67"/>
        <v>0.0247</v>
      </c>
      <c r="BS40" s="66" t="str">
        <f t="shared" si="67"/>
        <v>0.0637</v>
      </c>
      <c r="BT40" s="66" t="str">
        <f t="shared" si="67"/>
        <v>0.0891</v>
      </c>
      <c r="BU40" s="66" t="str">
        <f t="shared" si="67"/>
        <v>0.0431</v>
      </c>
      <c r="BV40" s="66" t="str">
        <f t="shared" si="67"/>
        <v>0.0240</v>
      </c>
      <c r="BW40" s="66" t="str">
        <f t="shared" si="67"/>
        <v>0.0349</v>
      </c>
      <c r="BX40" s="66" t="str">
        <f t="shared" si="67"/>
        <v>0.1034</v>
      </c>
      <c r="BY40" s="66" t="str">
        <f t="shared" si="67"/>
        <v>0.0096</v>
      </c>
      <c r="BZ40" s="66" t="str">
        <f t="shared" si="67"/>
        <v>0.0091</v>
      </c>
      <c r="CA40" s="66" t="str">
        <f t="shared" si="67"/>
        <v>0.0263</v>
      </c>
      <c r="CB40" s="66" t="str">
        <f t="shared" si="67"/>
        <v>0.0000</v>
      </c>
      <c r="CC40" s="66" t="str">
        <f t="shared" si="67"/>
        <v>0.1240</v>
      </c>
      <c r="CD40" s="66" t="str">
        <f t="shared" si="67"/>
        <v>0.0118</v>
      </c>
      <c r="CE40" s="66" t="str">
        <f t="shared" si="67"/>
        <v>0.0112</v>
      </c>
      <c r="CF40" s="66" t="str">
        <f t="shared" si="67"/>
        <v>0.0074</v>
      </c>
      <c r="CG40" s="66" t="str">
        <f t="shared" si="67"/>
        <v>0.0191</v>
      </c>
      <c r="CH40" s="66" t="str">
        <f t="shared" si="67"/>
        <v>0.0085</v>
      </c>
      <c r="CI40" s="66" t="str">
        <f t="shared" si="67"/>
        <v>0.0060</v>
      </c>
      <c r="CJ40" s="66" t="str">
        <f t="shared" si="67"/>
        <v>0.0004</v>
      </c>
      <c r="CK40" s="66" t="str">
        <f t="shared" si="67"/>
        <v>0.1971</v>
      </c>
      <c r="CL40" s="66" t="str">
        <f t="shared" si="67"/>
        <v>0.0819</v>
      </c>
      <c r="CM40" s="66" t="str">
        <f t="shared" si="67"/>
        <v>0.0308</v>
      </c>
      <c r="CN40" s="66" t="str">
        <f t="shared" si="67"/>
        <v>0.0000</v>
      </c>
      <c r="CO40" s="66" t="str">
        <f t="shared" si="67"/>
        <v>0.0466</v>
      </c>
      <c r="CP40" s="66" t="str">
        <f t="shared" si="67"/>
        <v>0.0321</v>
      </c>
      <c r="CQ40" s="66" t="str">
        <f t="shared" si="67"/>
        <v>0.0459</v>
      </c>
      <c r="CR40" s="66" t="str">
        <f t="shared" si="67"/>
        <v>0.0291</v>
      </c>
      <c r="CS40" s="66" t="str">
        <f t="shared" si="67"/>
        <v>0.0401</v>
      </c>
      <c r="CT40" s="66" t="str">
        <f t="shared" si="67"/>
        <v>0.0784</v>
      </c>
      <c r="CU40" s="66" t="str">
        <f t="shared" si="67"/>
        <v>0.0802</v>
      </c>
      <c r="CV40" s="66" t="str">
        <f t="shared" si="67"/>
        <v>0.0601</v>
      </c>
      <c r="CW40" s="66" t="str">
        <f t="shared" si="67"/>
        <v>0.0082</v>
      </c>
      <c r="CX40" s="66" t="str">
        <f t="shared" si="67"/>
        <v>0.0037</v>
      </c>
      <c r="CY40" s="66" t="str">
        <f t="shared" si="67"/>
        <v>0.0317</v>
      </c>
      <c r="CZ40" s="66" t="str">
        <f t="shared" si="67"/>
        <v>0.0000</v>
      </c>
      <c r="DA40" s="66" t="str">
        <f t="shared" si="67"/>
        <v>0.0329</v>
      </c>
      <c r="DB40" s="66" t="str">
        <f t="shared" si="67"/>
        <v>0.0094</v>
      </c>
      <c r="DC40" s="66" t="str">
        <f t="shared" si="67"/>
        <v>0.0096</v>
      </c>
      <c r="DD40" s="66" t="str">
        <f t="shared" si="67"/>
        <v>0.0018</v>
      </c>
      <c r="DE40" s="66" t="str">
        <f t="shared" si="67"/>
        <v>0.0355</v>
      </c>
      <c r="DF40" s="66" t="str">
        <f t="shared" si="67"/>
        <v>0.0293</v>
      </c>
      <c r="DG40" s="66" t="str">
        <f t="shared" si="67"/>
        <v>0.0002</v>
      </c>
    </row>
    <row r="41" spans="1:111">
      <c r="A41">
        <v>740.5</v>
      </c>
      <c r="B41" t="s">
        <v>745</v>
      </c>
      <c r="C41" t="s">
        <v>746</v>
      </c>
      <c r="D41" s="66" t="str">
        <f t="shared" ref="D41:D52" si="68">D222</f>
        <v>0.0125</v>
      </c>
      <c r="E41" s="66" t="str">
        <f t="shared" ref="E41:BP41" si="69">E222</f>
        <v>0.0098</v>
      </c>
      <c r="F41" s="66" t="str">
        <f t="shared" si="69"/>
        <v>0.0142</v>
      </c>
      <c r="G41" s="66" t="str">
        <f t="shared" si="69"/>
        <v>0.0159</v>
      </c>
      <c r="H41" s="66" t="str">
        <f t="shared" si="69"/>
        <v>0.0000</v>
      </c>
      <c r="I41" s="66" t="str">
        <f t="shared" si="69"/>
        <v>0.0480</v>
      </c>
      <c r="J41" s="66" t="str">
        <f t="shared" si="69"/>
        <v>0.0181</v>
      </c>
      <c r="K41" s="66" t="str">
        <f t="shared" si="69"/>
        <v>0.0069</v>
      </c>
      <c r="L41" s="66" t="str">
        <f t="shared" si="69"/>
        <v>0.0028</v>
      </c>
      <c r="M41" s="66" t="str">
        <f t="shared" si="69"/>
        <v>0.0121</v>
      </c>
      <c r="N41" s="66" t="str">
        <f t="shared" si="69"/>
        <v>0.0101</v>
      </c>
      <c r="O41" s="66" t="str">
        <f t="shared" si="69"/>
        <v>0.0186</v>
      </c>
      <c r="P41" s="66" t="str">
        <f t="shared" si="69"/>
        <v>0.0250</v>
      </c>
      <c r="Q41" s="66" t="str">
        <f t="shared" si="69"/>
        <v>0.0004</v>
      </c>
      <c r="R41" s="66" t="str">
        <f t="shared" si="69"/>
        <v>0.0098</v>
      </c>
      <c r="S41" s="66" t="str">
        <f t="shared" si="69"/>
        <v>0.0120</v>
      </c>
      <c r="T41" s="66" t="str">
        <f t="shared" si="69"/>
        <v>0.0002</v>
      </c>
      <c r="U41" s="66" t="str">
        <f t="shared" si="69"/>
        <v>0.0120</v>
      </c>
      <c r="V41" s="66" t="str">
        <f t="shared" si="69"/>
        <v>0.0054</v>
      </c>
      <c r="W41" s="66" t="str">
        <f t="shared" si="69"/>
        <v>0.0084</v>
      </c>
      <c r="X41" s="66" t="str">
        <f t="shared" si="69"/>
        <v>0.0030</v>
      </c>
      <c r="Y41" s="66" t="str">
        <f t="shared" si="69"/>
        <v>0.0402</v>
      </c>
      <c r="Z41" s="66" t="str">
        <f t="shared" si="69"/>
        <v>0.0151</v>
      </c>
      <c r="AA41" s="66" t="str">
        <f t="shared" si="69"/>
        <v>0.0107</v>
      </c>
      <c r="AB41" s="66" t="str">
        <f t="shared" si="69"/>
        <v>0.0205</v>
      </c>
      <c r="AC41" s="66" t="str">
        <f t="shared" si="69"/>
        <v>0.0035</v>
      </c>
      <c r="AD41" s="66" t="str">
        <f t="shared" si="69"/>
        <v>0.0025</v>
      </c>
      <c r="AE41" s="66" t="str">
        <f t="shared" si="69"/>
        <v>0.0139</v>
      </c>
      <c r="AF41" s="66" t="str">
        <f t="shared" si="69"/>
        <v>0.0000</v>
      </c>
      <c r="AG41" s="66" t="str">
        <f t="shared" si="69"/>
        <v>0.0049</v>
      </c>
      <c r="AH41" s="66" t="str">
        <f t="shared" si="69"/>
        <v>0.0090</v>
      </c>
      <c r="AI41" s="66" t="str">
        <f t="shared" si="69"/>
        <v>0.0115</v>
      </c>
      <c r="AJ41" s="66" t="str">
        <f t="shared" si="69"/>
        <v>0.0510</v>
      </c>
      <c r="AK41" s="66" t="str">
        <f t="shared" si="69"/>
        <v>0.0029</v>
      </c>
      <c r="AL41" s="66" t="str">
        <f t="shared" si="69"/>
        <v>0.0063</v>
      </c>
      <c r="AM41" s="66" t="str">
        <f t="shared" si="69"/>
        <v>0.0201</v>
      </c>
      <c r="AN41" s="66" t="str">
        <f t="shared" si="69"/>
        <v>0.0158</v>
      </c>
      <c r="AO41" s="66" t="str">
        <f t="shared" si="69"/>
        <v>0.0082</v>
      </c>
      <c r="AP41" s="66" t="str">
        <f t="shared" si="69"/>
        <v>0.0000</v>
      </c>
      <c r="AQ41" s="66" t="str">
        <f t="shared" si="69"/>
        <v>0.0100</v>
      </c>
      <c r="AR41" s="66" t="str">
        <f t="shared" si="69"/>
        <v>0.0000</v>
      </c>
      <c r="AS41" s="66" t="str">
        <f t="shared" si="69"/>
        <v>0.0086</v>
      </c>
      <c r="AT41" s="66" t="str">
        <f t="shared" si="69"/>
        <v>0.0038</v>
      </c>
      <c r="AU41" s="66" t="str">
        <f t="shared" si="69"/>
        <v>0.0182</v>
      </c>
      <c r="AV41" s="66" t="str">
        <f t="shared" si="69"/>
        <v>0.0069</v>
      </c>
      <c r="AW41" s="66" t="str">
        <f t="shared" si="69"/>
        <v>0.0053</v>
      </c>
      <c r="AX41" s="66" t="str">
        <f t="shared" si="69"/>
        <v>0.0065</v>
      </c>
      <c r="AY41" s="66" t="str">
        <f t="shared" si="69"/>
        <v>0.0082</v>
      </c>
      <c r="AZ41" s="66" t="str">
        <f t="shared" si="69"/>
        <v>0.0309</v>
      </c>
      <c r="BA41" s="66" t="str">
        <f t="shared" si="69"/>
        <v>0.0105</v>
      </c>
      <c r="BB41" s="66" t="str">
        <f t="shared" si="69"/>
        <v>0.0436</v>
      </c>
      <c r="BC41" s="66" t="str">
        <f t="shared" si="69"/>
        <v>0.0116</v>
      </c>
      <c r="BD41" s="66" t="str">
        <f t="shared" si="69"/>
        <v>0.0000</v>
      </c>
      <c r="BE41" s="66" t="str">
        <f t="shared" si="69"/>
        <v>0.0033</v>
      </c>
      <c r="BF41" s="66" t="str">
        <f t="shared" si="69"/>
        <v>0.0184</v>
      </c>
      <c r="BG41" s="66" t="str">
        <f t="shared" si="69"/>
        <v>0.0067</v>
      </c>
      <c r="BH41" s="66" t="str">
        <f t="shared" si="69"/>
        <v>0.0010</v>
      </c>
      <c r="BI41" s="66" t="str">
        <f t="shared" si="69"/>
        <v>0.0185</v>
      </c>
      <c r="BJ41" s="66" t="str">
        <f t="shared" si="69"/>
        <v>0.0069</v>
      </c>
      <c r="BK41" s="66" t="str">
        <f t="shared" si="69"/>
        <v>0.0368</v>
      </c>
      <c r="BL41" s="66" t="str">
        <f t="shared" si="69"/>
        <v>0.0053</v>
      </c>
      <c r="BM41" s="66" t="str">
        <f t="shared" si="69"/>
        <v>0.0023</v>
      </c>
      <c r="BN41" s="66" t="str">
        <f t="shared" si="69"/>
        <v>0.0043</v>
      </c>
      <c r="BO41" s="66" t="str">
        <f t="shared" si="69"/>
        <v>0.0182</v>
      </c>
      <c r="BP41" s="66" t="str">
        <f t="shared" si="69"/>
        <v>0.0000</v>
      </c>
      <c r="BQ41" s="66" t="str">
        <f t="shared" ref="BQ41:DG41" si="70">BQ222</f>
        <v>0.0063</v>
      </c>
      <c r="BR41" s="66" t="str">
        <f t="shared" si="70"/>
        <v>0.0037</v>
      </c>
      <c r="BS41" s="66" t="str">
        <f t="shared" si="70"/>
        <v>0.0196</v>
      </c>
      <c r="BT41" s="66" t="str">
        <f t="shared" si="70"/>
        <v>0.0311</v>
      </c>
      <c r="BU41" s="66" t="str">
        <f t="shared" si="70"/>
        <v>0.0067</v>
      </c>
      <c r="BV41" s="66" t="str">
        <f t="shared" si="70"/>
        <v>0.0063</v>
      </c>
      <c r="BW41" s="66" t="str">
        <f t="shared" si="70"/>
        <v>0.0158</v>
      </c>
      <c r="BX41" s="66" t="str">
        <f t="shared" si="70"/>
        <v>0.0253</v>
      </c>
      <c r="BY41" s="66" t="str">
        <f t="shared" si="70"/>
        <v>0.0000</v>
      </c>
      <c r="BZ41" s="66" t="str">
        <f t="shared" si="70"/>
        <v>0.0034</v>
      </c>
      <c r="CA41" s="66" t="str">
        <f t="shared" si="70"/>
        <v>0.0119</v>
      </c>
      <c r="CB41" s="66" t="str">
        <f t="shared" si="70"/>
        <v>0.0000</v>
      </c>
      <c r="CC41" s="66" t="str">
        <f t="shared" si="70"/>
        <v>0.0352</v>
      </c>
      <c r="CD41" s="66" t="str">
        <f t="shared" si="70"/>
        <v>0.0070</v>
      </c>
      <c r="CE41" s="66" t="str">
        <f t="shared" si="70"/>
        <v>0.0103</v>
      </c>
      <c r="CF41" s="66" t="str">
        <f t="shared" si="70"/>
        <v>0.0033</v>
      </c>
      <c r="CG41" s="66" t="str">
        <f t="shared" si="70"/>
        <v>0.0140</v>
      </c>
      <c r="CH41" s="66" t="str">
        <f t="shared" si="70"/>
        <v>0.0040</v>
      </c>
      <c r="CI41" s="66" t="str">
        <f t="shared" si="70"/>
        <v>0.0009</v>
      </c>
      <c r="CJ41" s="66" t="str">
        <f t="shared" si="70"/>
        <v>0.0009</v>
      </c>
      <c r="CK41" s="66" t="str">
        <f t="shared" si="70"/>
        <v>0.0476</v>
      </c>
      <c r="CL41" s="66" t="str">
        <f t="shared" si="70"/>
        <v>0.0213</v>
      </c>
      <c r="CM41" s="66" t="str">
        <f t="shared" si="70"/>
        <v>0.0127</v>
      </c>
      <c r="CN41" s="66" t="str">
        <f t="shared" si="70"/>
        <v>0.0002</v>
      </c>
      <c r="CO41" s="66" t="str">
        <f t="shared" si="70"/>
        <v>0.0139</v>
      </c>
      <c r="CP41" s="66" t="str">
        <f t="shared" si="70"/>
        <v>0.0118</v>
      </c>
      <c r="CQ41" s="66" t="str">
        <f t="shared" si="70"/>
        <v>0.0274</v>
      </c>
      <c r="CR41" s="66" t="str">
        <f t="shared" si="70"/>
        <v>0.0078</v>
      </c>
      <c r="CS41" s="66" t="str">
        <f t="shared" si="70"/>
        <v>0.0175</v>
      </c>
      <c r="CT41" s="66" t="str">
        <f t="shared" si="70"/>
        <v>0.0115</v>
      </c>
      <c r="CU41" s="66" t="str">
        <f t="shared" si="70"/>
        <v>0.0244</v>
      </c>
      <c r="CV41" s="66" t="str">
        <f t="shared" si="70"/>
        <v>0.0101</v>
      </c>
      <c r="CW41" s="66" t="str">
        <f t="shared" si="70"/>
        <v>0.0045</v>
      </c>
      <c r="CX41" s="66" t="str">
        <f t="shared" si="70"/>
        <v>0.0018</v>
      </c>
      <c r="CY41" s="66" t="str">
        <f t="shared" si="70"/>
        <v>0.0136</v>
      </c>
      <c r="CZ41" s="66" t="str">
        <f t="shared" si="70"/>
        <v>0.0000</v>
      </c>
      <c r="DA41" s="66" t="str">
        <f t="shared" si="70"/>
        <v>0.0164</v>
      </c>
      <c r="DB41" s="66" t="str">
        <f t="shared" si="70"/>
        <v>0.0051</v>
      </c>
      <c r="DC41" s="66" t="str">
        <f t="shared" si="70"/>
        <v>0.0058</v>
      </c>
      <c r="DD41" s="66" t="str">
        <f t="shared" si="70"/>
        <v>0.0002</v>
      </c>
      <c r="DE41" s="66" t="str">
        <f t="shared" si="70"/>
        <v>0.0211</v>
      </c>
      <c r="DF41" s="66" t="str">
        <f t="shared" si="70"/>
        <v>0.0130</v>
      </c>
      <c r="DG41" s="66" t="str">
        <f t="shared" si="70"/>
        <v>0.0000</v>
      </c>
    </row>
    <row r="42" spans="1:111">
      <c r="A42">
        <v>760.5</v>
      </c>
      <c r="B42" t="s">
        <v>747</v>
      </c>
      <c r="C42" t="s">
        <v>748</v>
      </c>
      <c r="D42" s="66" t="str">
        <f t="shared" si="68"/>
        <v>0.0104</v>
      </c>
      <c r="E42" s="66" t="str">
        <f t="shared" ref="E42:BP42" si="71">E223</f>
        <v>0.0110</v>
      </c>
      <c r="F42" s="66" t="str">
        <f t="shared" si="71"/>
        <v>0.0120</v>
      </c>
      <c r="G42" s="66" t="str">
        <f t="shared" si="71"/>
        <v>0.0114</v>
      </c>
      <c r="H42" s="66" t="str">
        <f t="shared" si="71"/>
        <v>0.0000</v>
      </c>
      <c r="I42" s="66" t="str">
        <f t="shared" si="71"/>
        <v>0.0772</v>
      </c>
      <c r="J42" s="66" t="str">
        <f t="shared" si="71"/>
        <v>0.0186</v>
      </c>
      <c r="K42" s="66" t="str">
        <f t="shared" si="71"/>
        <v>0.0103</v>
      </c>
      <c r="L42" s="66" t="str">
        <f t="shared" si="71"/>
        <v>0.0033</v>
      </c>
      <c r="M42" s="66" t="str">
        <f t="shared" si="71"/>
        <v>0.0210</v>
      </c>
      <c r="N42" s="66" t="str">
        <f t="shared" si="71"/>
        <v>0.0157</v>
      </c>
      <c r="O42" s="66" t="str">
        <f t="shared" si="71"/>
        <v>0.0157</v>
      </c>
      <c r="P42" s="66" t="str">
        <f t="shared" si="71"/>
        <v>0.0101</v>
      </c>
      <c r="Q42" s="66" t="str">
        <f t="shared" si="71"/>
        <v>0.0015</v>
      </c>
      <c r="R42" s="66" t="str">
        <f t="shared" si="71"/>
        <v>0.0063</v>
      </c>
      <c r="S42" s="66" t="str">
        <f t="shared" si="71"/>
        <v>0.0095</v>
      </c>
      <c r="T42" s="66" t="str">
        <f t="shared" si="71"/>
        <v>0.0000</v>
      </c>
      <c r="U42" s="66" t="str">
        <f t="shared" si="71"/>
        <v>0.0037</v>
      </c>
      <c r="V42" s="66" t="str">
        <f t="shared" si="71"/>
        <v>0.0040</v>
      </c>
      <c r="W42" s="66" t="str">
        <f t="shared" si="71"/>
        <v>0.0065</v>
      </c>
      <c r="X42" s="66" t="str">
        <f t="shared" si="71"/>
        <v>0.0019</v>
      </c>
      <c r="Y42" s="66" t="str">
        <f t="shared" si="71"/>
        <v>0.0232</v>
      </c>
      <c r="Z42" s="66" t="str">
        <f t="shared" si="71"/>
        <v>0.0104</v>
      </c>
      <c r="AA42" s="66" t="str">
        <f t="shared" si="71"/>
        <v>0.0066</v>
      </c>
      <c r="AB42" s="66" t="str">
        <f t="shared" si="71"/>
        <v>0.0328</v>
      </c>
      <c r="AC42" s="66" t="str">
        <f t="shared" si="71"/>
        <v>0.0037</v>
      </c>
      <c r="AD42" s="66" t="str">
        <f t="shared" si="71"/>
        <v>0.0103</v>
      </c>
      <c r="AE42" s="66" t="str">
        <f t="shared" si="71"/>
        <v>0.0117</v>
      </c>
      <c r="AF42" s="66" t="str">
        <f t="shared" si="71"/>
        <v>0.0000</v>
      </c>
      <c r="AG42" s="66" t="str">
        <f t="shared" si="71"/>
        <v>0.0067</v>
      </c>
      <c r="AH42" s="66" t="str">
        <f t="shared" si="71"/>
        <v>0.0061</v>
      </c>
      <c r="AI42" s="66" t="str">
        <f t="shared" si="71"/>
        <v>0.0094</v>
      </c>
      <c r="AJ42" s="66" t="str">
        <f t="shared" si="71"/>
        <v>0.0251</v>
      </c>
      <c r="AK42" s="66" t="str">
        <f t="shared" si="71"/>
        <v>0.0045</v>
      </c>
      <c r="AL42" s="66" t="str">
        <f t="shared" si="71"/>
        <v>0.0028</v>
      </c>
      <c r="AM42" s="66" t="str">
        <f t="shared" si="71"/>
        <v>0.0051</v>
      </c>
      <c r="AN42" s="66" t="str">
        <f t="shared" si="71"/>
        <v>0.0052</v>
      </c>
      <c r="AO42" s="66" t="str">
        <f t="shared" si="71"/>
        <v>0.0030</v>
      </c>
      <c r="AP42" s="66" t="str">
        <f t="shared" si="71"/>
        <v>0.0000</v>
      </c>
      <c r="AQ42" s="66" t="str">
        <f t="shared" si="71"/>
        <v>0.0110</v>
      </c>
      <c r="AR42" s="66" t="str">
        <f t="shared" si="71"/>
        <v>0.0000</v>
      </c>
      <c r="AS42" s="66" t="str">
        <f t="shared" si="71"/>
        <v>0.0020</v>
      </c>
      <c r="AT42" s="66" t="str">
        <f t="shared" si="71"/>
        <v>0.0017</v>
      </c>
      <c r="AU42" s="66" t="str">
        <f t="shared" si="71"/>
        <v>0.0126</v>
      </c>
      <c r="AV42" s="66" t="str">
        <f t="shared" si="71"/>
        <v>0.0124</v>
      </c>
      <c r="AW42" s="66" t="str">
        <f t="shared" si="71"/>
        <v>0.0114</v>
      </c>
      <c r="AX42" s="66" t="str">
        <f t="shared" si="71"/>
        <v>0.0109</v>
      </c>
      <c r="AY42" s="66" t="str">
        <f t="shared" si="71"/>
        <v>0.0144</v>
      </c>
      <c r="AZ42" s="66" t="str">
        <f t="shared" si="71"/>
        <v>0.0192</v>
      </c>
      <c r="BA42" s="66" t="str">
        <f t="shared" si="71"/>
        <v>0.0055</v>
      </c>
      <c r="BB42" s="66" t="str">
        <f t="shared" si="71"/>
        <v>0.0292</v>
      </c>
      <c r="BC42" s="66" t="str">
        <f t="shared" si="71"/>
        <v>0.0094</v>
      </c>
      <c r="BD42" s="66" t="str">
        <f t="shared" si="71"/>
        <v>0.0000</v>
      </c>
      <c r="BE42" s="66" t="str">
        <f t="shared" si="71"/>
        <v>0.0039</v>
      </c>
      <c r="BF42" s="66" t="str">
        <f t="shared" si="71"/>
        <v>0.0082</v>
      </c>
      <c r="BG42" s="66" t="str">
        <f t="shared" si="71"/>
        <v>0.0029</v>
      </c>
      <c r="BH42" s="66" t="str">
        <f t="shared" si="71"/>
        <v>0.0004</v>
      </c>
      <c r="BI42" s="66" t="str">
        <f t="shared" si="71"/>
        <v>0.0080</v>
      </c>
      <c r="BJ42" s="66" t="str">
        <f t="shared" si="71"/>
        <v>0.0059</v>
      </c>
      <c r="BK42" s="66" t="str">
        <f t="shared" si="71"/>
        <v>0.0165</v>
      </c>
      <c r="BL42" s="66" t="str">
        <f t="shared" si="71"/>
        <v>0.0034</v>
      </c>
      <c r="BM42" s="66" t="str">
        <f t="shared" si="71"/>
        <v>0.0010</v>
      </c>
      <c r="BN42" s="66" t="str">
        <f t="shared" si="71"/>
        <v>0.0041</v>
      </c>
      <c r="BO42" s="66" t="str">
        <f t="shared" si="71"/>
        <v>0.0096</v>
      </c>
      <c r="BP42" s="66" t="str">
        <f t="shared" si="71"/>
        <v>0.0000</v>
      </c>
      <c r="BQ42" s="66" t="str">
        <f t="shared" ref="BQ42:DG42" si="72">BQ223</f>
        <v>0.0141</v>
      </c>
      <c r="BR42" s="66" t="str">
        <f t="shared" si="72"/>
        <v>0.0090</v>
      </c>
      <c r="BS42" s="66" t="str">
        <f t="shared" si="72"/>
        <v>0.0192</v>
      </c>
      <c r="BT42" s="66" t="str">
        <f t="shared" si="72"/>
        <v>0.0243</v>
      </c>
      <c r="BU42" s="66" t="str">
        <f t="shared" si="72"/>
        <v>0.0113</v>
      </c>
      <c r="BV42" s="66" t="str">
        <f t="shared" si="72"/>
        <v>0.0077</v>
      </c>
      <c r="BW42" s="66" t="str">
        <f t="shared" si="72"/>
        <v>0.0094</v>
      </c>
      <c r="BX42" s="66" t="str">
        <f t="shared" si="72"/>
        <v>0.0416</v>
      </c>
      <c r="BY42" s="66" t="str">
        <f t="shared" si="72"/>
        <v>0.0019</v>
      </c>
      <c r="BZ42" s="66" t="str">
        <f t="shared" si="72"/>
        <v>0.0020</v>
      </c>
      <c r="CA42" s="66" t="str">
        <f t="shared" si="72"/>
        <v>0.0114</v>
      </c>
      <c r="CB42" s="66" t="str">
        <f t="shared" si="72"/>
        <v>0.0000</v>
      </c>
      <c r="CC42" s="66" t="str">
        <f t="shared" si="72"/>
        <v>0.0413</v>
      </c>
      <c r="CD42" s="66" t="str">
        <f t="shared" si="72"/>
        <v>0.0041</v>
      </c>
      <c r="CE42" s="66" t="str">
        <f t="shared" si="72"/>
        <v>0.0025</v>
      </c>
      <c r="CF42" s="66" t="str">
        <f t="shared" si="72"/>
        <v>0.0020</v>
      </c>
      <c r="CG42" s="66" t="str">
        <f t="shared" si="72"/>
        <v>0.0059</v>
      </c>
      <c r="CH42" s="66" t="str">
        <f t="shared" si="72"/>
        <v>0.0052</v>
      </c>
      <c r="CI42" s="66" t="str">
        <f t="shared" si="72"/>
        <v>0.0019</v>
      </c>
      <c r="CJ42" s="66" t="str">
        <f t="shared" si="72"/>
        <v>0.0009</v>
      </c>
      <c r="CK42" s="66" t="str">
        <f t="shared" si="72"/>
        <v>0.0757</v>
      </c>
      <c r="CL42" s="66" t="str">
        <f t="shared" si="72"/>
        <v>0.0392</v>
      </c>
      <c r="CM42" s="66" t="str">
        <f t="shared" si="72"/>
        <v>0.0096</v>
      </c>
      <c r="CN42" s="66" t="str">
        <f t="shared" si="72"/>
        <v>0.0000</v>
      </c>
      <c r="CO42" s="66" t="str">
        <f t="shared" si="72"/>
        <v>0.0211</v>
      </c>
      <c r="CP42" s="66" t="str">
        <f t="shared" si="72"/>
        <v>0.0090</v>
      </c>
      <c r="CQ42" s="66" t="str">
        <f t="shared" si="72"/>
        <v>0.0116</v>
      </c>
      <c r="CR42" s="66" t="str">
        <f t="shared" si="72"/>
        <v>0.0094</v>
      </c>
      <c r="CS42" s="66" t="str">
        <f t="shared" si="72"/>
        <v>0.0077</v>
      </c>
      <c r="CT42" s="66" t="str">
        <f t="shared" si="72"/>
        <v>0.0269</v>
      </c>
      <c r="CU42" s="66" t="str">
        <f t="shared" si="72"/>
        <v>0.0238</v>
      </c>
      <c r="CV42" s="66" t="str">
        <f t="shared" si="72"/>
        <v>0.0173</v>
      </c>
      <c r="CW42" s="66" t="str">
        <f t="shared" si="72"/>
        <v>0.0018</v>
      </c>
      <c r="CX42" s="66" t="str">
        <f t="shared" si="72"/>
        <v>0.0012</v>
      </c>
      <c r="CY42" s="66" t="str">
        <f t="shared" si="72"/>
        <v>0.0107</v>
      </c>
      <c r="CZ42" s="66" t="str">
        <f t="shared" si="72"/>
        <v>0.0000</v>
      </c>
      <c r="DA42" s="66" t="str">
        <f t="shared" si="72"/>
        <v>0.0118</v>
      </c>
      <c r="DB42" s="66" t="str">
        <f t="shared" si="72"/>
        <v>0.0032</v>
      </c>
      <c r="DC42" s="66" t="str">
        <f t="shared" si="72"/>
        <v>0.0027</v>
      </c>
      <c r="DD42" s="66" t="str">
        <f t="shared" si="72"/>
        <v>0.0000</v>
      </c>
      <c r="DE42" s="66" t="str">
        <f t="shared" si="72"/>
        <v>0.0063</v>
      </c>
      <c r="DF42" s="66" t="str">
        <f t="shared" si="72"/>
        <v>0.0079</v>
      </c>
      <c r="DG42" s="66" t="str">
        <f t="shared" si="72"/>
        <v>0.0000</v>
      </c>
    </row>
    <row r="43" spans="1:111">
      <c r="A43">
        <v>762.5</v>
      </c>
      <c r="B43" t="s">
        <v>749</v>
      </c>
      <c r="C43" t="s">
        <v>750</v>
      </c>
      <c r="D43" s="66" t="str">
        <f t="shared" si="68"/>
        <v>0.0276</v>
      </c>
      <c r="E43" s="66" t="str">
        <f t="shared" ref="E43:BP43" si="73">E224</f>
        <v>0.0229</v>
      </c>
      <c r="F43" s="66" t="str">
        <f t="shared" si="73"/>
        <v>0.0207</v>
      </c>
      <c r="G43" s="66" t="str">
        <f t="shared" si="73"/>
        <v>0.0225</v>
      </c>
      <c r="H43" s="66" t="str">
        <f t="shared" si="73"/>
        <v>0.0000</v>
      </c>
      <c r="I43" s="66" t="str">
        <f t="shared" si="73"/>
        <v>0.1061</v>
      </c>
      <c r="J43" s="66" t="str">
        <f t="shared" si="73"/>
        <v>0.0316</v>
      </c>
      <c r="K43" s="66" t="str">
        <f t="shared" si="73"/>
        <v>0.0164</v>
      </c>
      <c r="L43" s="66" t="str">
        <f t="shared" si="73"/>
        <v>0.0046</v>
      </c>
      <c r="M43" s="66" t="str">
        <f t="shared" si="73"/>
        <v>0.0457</v>
      </c>
      <c r="N43" s="66" t="str">
        <f t="shared" si="73"/>
        <v>0.0325</v>
      </c>
      <c r="O43" s="66" t="str">
        <f t="shared" si="73"/>
        <v>0.0357</v>
      </c>
      <c r="P43" s="66" t="str">
        <f t="shared" si="73"/>
        <v>0.0314</v>
      </c>
      <c r="Q43" s="66" t="str">
        <f t="shared" si="73"/>
        <v>0.0037</v>
      </c>
      <c r="R43" s="66" t="str">
        <f t="shared" si="73"/>
        <v>0.0103</v>
      </c>
      <c r="S43" s="66" t="str">
        <f t="shared" si="73"/>
        <v>0.0276</v>
      </c>
      <c r="T43" s="66" t="str">
        <f t="shared" si="73"/>
        <v>0.0000</v>
      </c>
      <c r="U43" s="66" t="str">
        <f t="shared" si="73"/>
        <v>0.0119</v>
      </c>
      <c r="V43" s="66" t="str">
        <f t="shared" si="73"/>
        <v>0.0090</v>
      </c>
      <c r="W43" s="66" t="str">
        <f t="shared" si="73"/>
        <v>0.0130</v>
      </c>
      <c r="X43" s="66" t="str">
        <f t="shared" si="73"/>
        <v>0.0078</v>
      </c>
      <c r="Y43" s="66" t="str">
        <f t="shared" si="73"/>
        <v>0.0536</v>
      </c>
      <c r="Z43" s="66" t="str">
        <f t="shared" si="73"/>
        <v>0.0205</v>
      </c>
      <c r="AA43" s="66" t="str">
        <f t="shared" si="73"/>
        <v>0.0253</v>
      </c>
      <c r="AB43" s="66" t="str">
        <f t="shared" si="73"/>
        <v>0.0511</v>
      </c>
      <c r="AC43" s="66" t="str">
        <f t="shared" si="73"/>
        <v>0.0107</v>
      </c>
      <c r="AD43" s="66" t="str">
        <f t="shared" si="73"/>
        <v>0.0207</v>
      </c>
      <c r="AE43" s="66" t="str">
        <f t="shared" si="73"/>
        <v>0.0206</v>
      </c>
      <c r="AF43" s="66" t="str">
        <f t="shared" si="73"/>
        <v>0.0000</v>
      </c>
      <c r="AG43" s="66" t="str">
        <f t="shared" si="73"/>
        <v>0.0197</v>
      </c>
      <c r="AH43" s="66" t="str">
        <f t="shared" si="73"/>
        <v>0.0165</v>
      </c>
      <c r="AI43" s="66" t="str">
        <f t="shared" si="73"/>
        <v>0.0219</v>
      </c>
      <c r="AJ43" s="66" t="str">
        <f t="shared" si="73"/>
        <v>0.0677</v>
      </c>
      <c r="AK43" s="66" t="str">
        <f t="shared" si="73"/>
        <v>0.0110</v>
      </c>
      <c r="AL43" s="66" t="str">
        <f t="shared" si="73"/>
        <v>0.0075</v>
      </c>
      <c r="AM43" s="66" t="str">
        <f t="shared" si="73"/>
        <v>0.0214</v>
      </c>
      <c r="AN43" s="66" t="str">
        <f t="shared" si="73"/>
        <v>0.0235</v>
      </c>
      <c r="AO43" s="66" t="str">
        <f t="shared" si="73"/>
        <v>0.0094</v>
      </c>
      <c r="AP43" s="66" t="str">
        <f t="shared" si="73"/>
        <v>0.0019</v>
      </c>
      <c r="AQ43" s="66" t="str">
        <f t="shared" si="73"/>
        <v>0.0221</v>
      </c>
      <c r="AR43" s="66" t="str">
        <f t="shared" si="73"/>
        <v>0.0000</v>
      </c>
      <c r="AS43" s="66" t="str">
        <f t="shared" si="73"/>
        <v>0.0113</v>
      </c>
      <c r="AT43" s="66" t="str">
        <f t="shared" si="73"/>
        <v>0.0062</v>
      </c>
      <c r="AU43" s="66" t="str">
        <f t="shared" si="73"/>
        <v>0.0373</v>
      </c>
      <c r="AV43" s="66" t="str">
        <f t="shared" si="73"/>
        <v>0.0166</v>
      </c>
      <c r="AW43" s="66" t="str">
        <f t="shared" si="73"/>
        <v>0.0200</v>
      </c>
      <c r="AX43" s="66" t="str">
        <f t="shared" si="73"/>
        <v>0.0245</v>
      </c>
      <c r="AY43" s="66" t="str">
        <f t="shared" si="73"/>
        <v>0.0224</v>
      </c>
      <c r="AZ43" s="66" t="str">
        <f t="shared" si="73"/>
        <v>0.0563</v>
      </c>
      <c r="BA43" s="66" t="str">
        <f t="shared" si="73"/>
        <v>0.0170</v>
      </c>
      <c r="BB43" s="66" t="str">
        <f t="shared" si="73"/>
        <v>0.0568</v>
      </c>
      <c r="BC43" s="66" t="str">
        <f t="shared" si="73"/>
        <v>0.0209</v>
      </c>
      <c r="BD43" s="66" t="str">
        <f t="shared" si="73"/>
        <v>0.0000</v>
      </c>
      <c r="BE43" s="66" t="str">
        <f t="shared" si="73"/>
        <v>0.0069</v>
      </c>
      <c r="BF43" s="66" t="str">
        <f t="shared" si="73"/>
        <v>0.0157</v>
      </c>
      <c r="BG43" s="66" t="str">
        <f t="shared" si="73"/>
        <v>0.0089</v>
      </c>
      <c r="BH43" s="66" t="str">
        <f t="shared" si="73"/>
        <v>0.0021</v>
      </c>
      <c r="BI43" s="66" t="str">
        <f t="shared" si="73"/>
        <v>0.0207</v>
      </c>
      <c r="BJ43" s="66" t="str">
        <f t="shared" si="73"/>
        <v>0.0157</v>
      </c>
      <c r="BK43" s="66" t="str">
        <f t="shared" si="73"/>
        <v>0.0484</v>
      </c>
      <c r="BL43" s="66" t="str">
        <f t="shared" si="73"/>
        <v>0.0078</v>
      </c>
      <c r="BM43" s="66" t="str">
        <f t="shared" si="73"/>
        <v>0.0047</v>
      </c>
      <c r="BN43" s="66" t="str">
        <f t="shared" si="73"/>
        <v>0.0108</v>
      </c>
      <c r="BO43" s="66" t="str">
        <f t="shared" si="73"/>
        <v>0.0209</v>
      </c>
      <c r="BP43" s="66" t="str">
        <f t="shared" si="73"/>
        <v>0.0000</v>
      </c>
      <c r="BQ43" s="66" t="str">
        <f t="shared" ref="BQ43:DG43" si="74">BQ224</f>
        <v>0.0234</v>
      </c>
      <c r="BR43" s="66" t="str">
        <f t="shared" si="74"/>
        <v>0.0224</v>
      </c>
      <c r="BS43" s="66" t="str">
        <f t="shared" si="74"/>
        <v>0.0406</v>
      </c>
      <c r="BT43" s="66" t="str">
        <f t="shared" si="74"/>
        <v>0.0445</v>
      </c>
      <c r="BU43" s="66" t="str">
        <f t="shared" si="74"/>
        <v>0.0278</v>
      </c>
      <c r="BV43" s="66" t="str">
        <f t="shared" si="74"/>
        <v>0.0177</v>
      </c>
      <c r="BW43" s="66" t="str">
        <f t="shared" si="74"/>
        <v>0.0240</v>
      </c>
      <c r="BX43" s="66" t="str">
        <f t="shared" si="74"/>
        <v>0.0609</v>
      </c>
      <c r="BY43" s="66" t="str">
        <f t="shared" si="74"/>
        <v>0.0077</v>
      </c>
      <c r="BZ43" s="66" t="str">
        <f t="shared" si="74"/>
        <v>0.0054</v>
      </c>
      <c r="CA43" s="66" t="str">
        <f t="shared" si="74"/>
        <v>0.0207</v>
      </c>
      <c r="CB43" s="66" t="str">
        <f t="shared" si="74"/>
        <v>0.0000</v>
      </c>
      <c r="CC43" s="66" t="str">
        <f t="shared" si="74"/>
        <v>0.0581</v>
      </c>
      <c r="CD43" s="66" t="str">
        <f t="shared" si="74"/>
        <v>0.0088</v>
      </c>
      <c r="CE43" s="66" t="str">
        <f t="shared" si="74"/>
        <v>0.0144</v>
      </c>
      <c r="CF43" s="66" t="str">
        <f t="shared" si="74"/>
        <v>0.0067</v>
      </c>
      <c r="CG43" s="66" t="str">
        <f t="shared" si="74"/>
        <v>0.0170</v>
      </c>
      <c r="CH43" s="66" t="str">
        <f t="shared" si="74"/>
        <v>0.0093</v>
      </c>
      <c r="CI43" s="66" t="str">
        <f t="shared" si="74"/>
        <v>0.0050</v>
      </c>
      <c r="CJ43" s="66" t="str">
        <f t="shared" si="74"/>
        <v>0.0021</v>
      </c>
      <c r="CK43" s="66" t="str">
        <f t="shared" si="74"/>
        <v>0.1216</v>
      </c>
      <c r="CL43" s="66" t="str">
        <f t="shared" si="74"/>
        <v>0.0524</v>
      </c>
      <c r="CM43" s="66" t="str">
        <f t="shared" si="74"/>
        <v>0.0230</v>
      </c>
      <c r="CN43" s="66" t="str">
        <f t="shared" si="74"/>
        <v>0.0000</v>
      </c>
      <c r="CO43" s="66" t="str">
        <f t="shared" si="74"/>
        <v>0.0317</v>
      </c>
      <c r="CP43" s="66" t="str">
        <f t="shared" si="74"/>
        <v>0.0236</v>
      </c>
      <c r="CQ43" s="66" t="str">
        <f t="shared" si="74"/>
        <v>0.0330</v>
      </c>
      <c r="CR43" s="66" t="str">
        <f t="shared" si="74"/>
        <v>0.0253</v>
      </c>
      <c r="CS43" s="66" t="str">
        <f t="shared" si="74"/>
        <v>0.0252</v>
      </c>
      <c r="CT43" s="66" t="str">
        <f t="shared" si="74"/>
        <v>0.0480</v>
      </c>
      <c r="CU43" s="66" t="str">
        <f t="shared" si="74"/>
        <v>0.0448</v>
      </c>
      <c r="CV43" s="66" t="str">
        <f t="shared" si="74"/>
        <v>0.0429</v>
      </c>
      <c r="CW43" s="66" t="str">
        <f t="shared" si="74"/>
        <v>0.0059</v>
      </c>
      <c r="CX43" s="66" t="str">
        <f t="shared" si="74"/>
        <v>0.0032</v>
      </c>
      <c r="CY43" s="66" t="str">
        <f t="shared" si="74"/>
        <v>0.0230</v>
      </c>
      <c r="CZ43" s="66" t="str">
        <f t="shared" si="74"/>
        <v>0.0000</v>
      </c>
      <c r="DA43" s="66" t="str">
        <f t="shared" si="74"/>
        <v>0.0277</v>
      </c>
      <c r="DB43" s="66" t="str">
        <f t="shared" si="74"/>
        <v>0.0083</v>
      </c>
      <c r="DC43" s="66" t="str">
        <f t="shared" si="74"/>
        <v>0.0085</v>
      </c>
      <c r="DD43" s="66" t="str">
        <f t="shared" si="74"/>
        <v>0.0019</v>
      </c>
      <c r="DE43" s="66" t="str">
        <f t="shared" si="74"/>
        <v>0.0311</v>
      </c>
      <c r="DF43" s="66" t="str">
        <f t="shared" si="74"/>
        <v>0.0251</v>
      </c>
      <c r="DG43" s="66" t="str">
        <f t="shared" si="74"/>
        <v>0.0000</v>
      </c>
    </row>
    <row r="44" spans="1:111">
      <c r="A44">
        <v>764.5</v>
      </c>
      <c r="B44" t="s">
        <v>751</v>
      </c>
      <c r="C44" t="s">
        <v>752</v>
      </c>
      <c r="D44" s="66" t="str">
        <f t="shared" si="68"/>
        <v>0.1347</v>
      </c>
      <c r="E44" s="66" t="str">
        <f t="shared" ref="E44:BP44" si="75">E225</f>
        <v>0.1219</v>
      </c>
      <c r="F44" s="66" t="str">
        <f t="shared" si="75"/>
        <v>0.1175</v>
      </c>
      <c r="G44" s="66" t="str">
        <f t="shared" si="75"/>
        <v>0.1276</v>
      </c>
      <c r="H44" s="66" t="str">
        <f t="shared" si="75"/>
        <v>0.0000</v>
      </c>
      <c r="I44" s="66" t="str">
        <f t="shared" si="75"/>
        <v>0.4019</v>
      </c>
      <c r="J44" s="66" t="str">
        <f t="shared" si="75"/>
        <v>0.1377</v>
      </c>
      <c r="K44" s="66" t="str">
        <f t="shared" si="75"/>
        <v>0.0896</v>
      </c>
      <c r="L44" s="66" t="str">
        <f t="shared" si="75"/>
        <v>0.0219</v>
      </c>
      <c r="M44" s="66" t="str">
        <f t="shared" si="75"/>
        <v>0.1454</v>
      </c>
      <c r="N44" s="66" t="str">
        <f t="shared" si="75"/>
        <v>0.1144</v>
      </c>
      <c r="O44" s="66" t="str">
        <f t="shared" si="75"/>
        <v>0.1501</v>
      </c>
      <c r="P44" s="66" t="str">
        <f t="shared" si="75"/>
        <v>0.1835</v>
      </c>
      <c r="Q44" s="66" t="str">
        <f t="shared" si="75"/>
        <v>0.0187</v>
      </c>
      <c r="R44" s="66" t="str">
        <f t="shared" si="75"/>
        <v>0.0958</v>
      </c>
      <c r="S44" s="66" t="str">
        <f t="shared" si="75"/>
        <v>0.1169</v>
      </c>
      <c r="T44" s="66" t="str">
        <f t="shared" si="75"/>
        <v>0.0000</v>
      </c>
      <c r="U44" s="66" t="str">
        <f t="shared" si="75"/>
        <v>0.0781</v>
      </c>
      <c r="V44" s="66" t="str">
        <f t="shared" si="75"/>
        <v>0.0769</v>
      </c>
      <c r="W44" s="66" t="str">
        <f t="shared" si="75"/>
        <v>0.0968</v>
      </c>
      <c r="X44" s="66" t="str">
        <f t="shared" si="75"/>
        <v>0.0313</v>
      </c>
      <c r="Y44" s="66" t="str">
        <f t="shared" si="75"/>
        <v>0.2443</v>
      </c>
      <c r="Z44" s="66" t="str">
        <f t="shared" si="75"/>
        <v>0.1198</v>
      </c>
      <c r="AA44" s="66" t="str">
        <f t="shared" si="75"/>
        <v>0.1953</v>
      </c>
      <c r="AB44" s="66" t="str">
        <f t="shared" si="75"/>
        <v>0.1982</v>
      </c>
      <c r="AC44" s="66" t="str">
        <f t="shared" si="75"/>
        <v>0.0752</v>
      </c>
      <c r="AD44" s="66" t="str">
        <f t="shared" si="75"/>
        <v>0.0917</v>
      </c>
      <c r="AE44" s="66" t="str">
        <f t="shared" si="75"/>
        <v>0.1086</v>
      </c>
      <c r="AF44" s="66" t="str">
        <f t="shared" si="75"/>
        <v>0.0002</v>
      </c>
      <c r="AG44" s="66" t="str">
        <f t="shared" si="75"/>
        <v>0.0679</v>
      </c>
      <c r="AH44" s="66" t="str">
        <f t="shared" si="75"/>
        <v>0.0494</v>
      </c>
      <c r="AI44" s="66" t="str">
        <f t="shared" si="75"/>
        <v>0.0901</v>
      </c>
      <c r="AJ44" s="66" t="str">
        <f t="shared" si="75"/>
        <v>0.3040</v>
      </c>
      <c r="AK44" s="66" t="str">
        <f t="shared" si="75"/>
        <v>0.0618</v>
      </c>
      <c r="AL44" s="66" t="str">
        <f t="shared" si="75"/>
        <v>0.0480</v>
      </c>
      <c r="AM44" s="66" t="str">
        <f t="shared" si="75"/>
        <v>0.1589</v>
      </c>
      <c r="AN44" s="66" t="str">
        <f t="shared" si="75"/>
        <v>0.1905</v>
      </c>
      <c r="AO44" s="66" t="str">
        <f t="shared" si="75"/>
        <v>0.0477</v>
      </c>
      <c r="AP44" s="66" t="str">
        <f t="shared" si="75"/>
        <v>0.0084</v>
      </c>
      <c r="AQ44" s="66" t="str">
        <f t="shared" si="75"/>
        <v>0.1116</v>
      </c>
      <c r="AR44" s="66" t="str">
        <f t="shared" si="75"/>
        <v>0.0000</v>
      </c>
      <c r="AS44" s="66" t="str">
        <f t="shared" si="75"/>
        <v>0.0515</v>
      </c>
      <c r="AT44" s="66" t="str">
        <f t="shared" si="75"/>
        <v>0.0340</v>
      </c>
      <c r="AU44" s="66" t="str">
        <f t="shared" si="75"/>
        <v>0.2539</v>
      </c>
      <c r="AV44" s="66" t="str">
        <f t="shared" si="75"/>
        <v>0.0848</v>
      </c>
      <c r="AW44" s="66" t="str">
        <f t="shared" si="75"/>
        <v>0.0904</v>
      </c>
      <c r="AX44" s="66" t="str">
        <f t="shared" si="75"/>
        <v>0.0732</v>
      </c>
      <c r="AY44" s="66" t="str">
        <f t="shared" si="75"/>
        <v>0.0911</v>
      </c>
      <c r="AZ44" s="66" t="str">
        <f t="shared" si="75"/>
        <v>0.1569</v>
      </c>
      <c r="BA44" s="66" t="str">
        <f t="shared" si="75"/>
        <v>0.0795</v>
      </c>
      <c r="BB44" s="66" t="str">
        <f t="shared" si="75"/>
        <v>0.2970</v>
      </c>
      <c r="BC44" s="66" t="str">
        <f t="shared" si="75"/>
        <v>0.1105</v>
      </c>
      <c r="BD44" s="66" t="str">
        <f t="shared" si="75"/>
        <v>0.0000</v>
      </c>
      <c r="BE44" s="66" t="str">
        <f t="shared" si="75"/>
        <v>0.0488</v>
      </c>
      <c r="BF44" s="66" t="str">
        <f t="shared" si="75"/>
        <v>0.1297</v>
      </c>
      <c r="BG44" s="66" t="str">
        <f t="shared" si="75"/>
        <v>0.0552</v>
      </c>
      <c r="BH44" s="66" t="str">
        <f t="shared" si="75"/>
        <v>0.0143</v>
      </c>
      <c r="BI44" s="66" t="str">
        <f t="shared" si="75"/>
        <v>0.1552</v>
      </c>
      <c r="BJ44" s="66" t="str">
        <f t="shared" si="75"/>
        <v>0.0900</v>
      </c>
      <c r="BK44" s="66" t="str">
        <f t="shared" si="75"/>
        <v>0.2613</v>
      </c>
      <c r="BL44" s="66" t="str">
        <f t="shared" si="75"/>
        <v>0.0586</v>
      </c>
      <c r="BM44" s="66" t="str">
        <f t="shared" si="75"/>
        <v>0.0480</v>
      </c>
      <c r="BN44" s="66" t="str">
        <f t="shared" si="75"/>
        <v>0.0467</v>
      </c>
      <c r="BO44" s="66" t="str">
        <f t="shared" si="75"/>
        <v>0.1243</v>
      </c>
      <c r="BP44" s="66" t="str">
        <f t="shared" si="75"/>
        <v>0.0000</v>
      </c>
      <c r="BQ44" s="66" t="str">
        <f t="shared" ref="BQ44:DG44" si="76">BQ225</f>
        <v>0.0994</v>
      </c>
      <c r="BR44" s="66" t="str">
        <f t="shared" si="76"/>
        <v>0.0771</v>
      </c>
      <c r="BS44" s="66" t="str">
        <f t="shared" si="76"/>
        <v>0.1180</v>
      </c>
      <c r="BT44" s="66" t="str">
        <f t="shared" si="76"/>
        <v>0.1738</v>
      </c>
      <c r="BU44" s="66" t="str">
        <f t="shared" si="76"/>
        <v>0.1269</v>
      </c>
      <c r="BV44" s="66" t="str">
        <f t="shared" si="76"/>
        <v>0.0495</v>
      </c>
      <c r="BW44" s="66" t="str">
        <f t="shared" si="76"/>
        <v>0.1012</v>
      </c>
      <c r="BX44" s="66" t="str">
        <f t="shared" si="76"/>
        <v>0.2145</v>
      </c>
      <c r="BY44" s="66" t="str">
        <f t="shared" si="76"/>
        <v>0.0462</v>
      </c>
      <c r="BZ44" s="66" t="str">
        <f t="shared" si="76"/>
        <v>0.0492</v>
      </c>
      <c r="CA44" s="66" t="str">
        <f t="shared" si="76"/>
        <v>0.1159</v>
      </c>
      <c r="CB44" s="66" t="str">
        <f t="shared" si="76"/>
        <v>0.0000</v>
      </c>
      <c r="CC44" s="66" t="str">
        <f t="shared" si="76"/>
        <v>0.2619</v>
      </c>
      <c r="CD44" s="66" t="str">
        <f t="shared" si="76"/>
        <v>0.0730</v>
      </c>
      <c r="CE44" s="66" t="str">
        <f t="shared" si="76"/>
        <v>0.0647</v>
      </c>
      <c r="CF44" s="66" t="str">
        <f t="shared" si="76"/>
        <v>0.0480</v>
      </c>
      <c r="CG44" s="66" t="str">
        <f t="shared" si="76"/>
        <v>0.0887</v>
      </c>
      <c r="CH44" s="66" t="str">
        <f t="shared" si="76"/>
        <v>0.0468</v>
      </c>
      <c r="CI44" s="66" t="str">
        <f t="shared" si="76"/>
        <v>0.0446</v>
      </c>
      <c r="CJ44" s="66" t="str">
        <f t="shared" si="76"/>
        <v>0.0232</v>
      </c>
      <c r="CK44" s="66" t="str">
        <f t="shared" si="76"/>
        <v>0.5103</v>
      </c>
      <c r="CL44" s="66" t="str">
        <f t="shared" si="76"/>
        <v>0.2322</v>
      </c>
      <c r="CM44" s="66" t="str">
        <f t="shared" si="76"/>
        <v>0.1200</v>
      </c>
      <c r="CN44" s="66" t="str">
        <f t="shared" si="76"/>
        <v>0.0000</v>
      </c>
      <c r="CO44" s="66" t="str">
        <f t="shared" si="76"/>
        <v>0.1390</v>
      </c>
      <c r="CP44" s="66" t="str">
        <f t="shared" si="76"/>
        <v>0.0772</v>
      </c>
      <c r="CQ44" s="66" t="str">
        <f t="shared" si="76"/>
        <v>0.1580</v>
      </c>
      <c r="CR44" s="66" t="str">
        <f t="shared" si="76"/>
        <v>0.1097</v>
      </c>
      <c r="CS44" s="66" t="str">
        <f t="shared" si="76"/>
        <v>0.1729</v>
      </c>
      <c r="CT44" s="66" t="str">
        <f t="shared" si="76"/>
        <v>0.2083</v>
      </c>
      <c r="CU44" s="66" t="str">
        <f t="shared" si="76"/>
        <v>0.1305</v>
      </c>
      <c r="CV44" s="66" t="str">
        <f t="shared" si="76"/>
        <v>0.1275</v>
      </c>
      <c r="CW44" s="66" t="str">
        <f t="shared" si="76"/>
        <v>0.0548</v>
      </c>
      <c r="CX44" s="66" t="str">
        <f t="shared" si="76"/>
        <v>0.0229</v>
      </c>
      <c r="CY44" s="66" t="str">
        <f t="shared" si="76"/>
        <v>0.1153</v>
      </c>
      <c r="CZ44" s="66" t="str">
        <f t="shared" si="76"/>
        <v>0.0000</v>
      </c>
      <c r="DA44" s="66" t="str">
        <f t="shared" si="76"/>
        <v>0.1433</v>
      </c>
      <c r="DB44" s="66" t="str">
        <f t="shared" si="76"/>
        <v>0.0424</v>
      </c>
      <c r="DC44" s="66" t="str">
        <f t="shared" si="76"/>
        <v>0.0654</v>
      </c>
      <c r="DD44" s="66" t="str">
        <f t="shared" si="76"/>
        <v>0.0102</v>
      </c>
      <c r="DE44" s="66" t="str">
        <f t="shared" si="76"/>
        <v>0.2535</v>
      </c>
      <c r="DF44" s="66" t="str">
        <f t="shared" si="76"/>
        <v>0.1146</v>
      </c>
      <c r="DG44" s="66" t="str">
        <f t="shared" si="76"/>
        <v>0.0000</v>
      </c>
    </row>
    <row r="45" spans="1:111">
      <c r="A45">
        <v>766.5</v>
      </c>
      <c r="B45" t="s">
        <v>753</v>
      </c>
      <c r="C45" t="s">
        <v>754</v>
      </c>
      <c r="D45" s="66" t="str">
        <f t="shared" si="68"/>
        <v>0.0390</v>
      </c>
      <c r="E45" s="66" t="str">
        <f t="shared" ref="E45:BP45" si="77">E226</f>
        <v>0.0343</v>
      </c>
      <c r="F45" s="66" t="str">
        <f t="shared" si="77"/>
        <v>0.0380</v>
      </c>
      <c r="G45" s="66" t="str">
        <f t="shared" si="77"/>
        <v>0.0371</v>
      </c>
      <c r="H45" s="66" t="str">
        <f t="shared" si="77"/>
        <v>0.0003</v>
      </c>
      <c r="I45" s="66" t="str">
        <f t="shared" si="77"/>
        <v>0.1017</v>
      </c>
      <c r="J45" s="66" t="str">
        <f t="shared" si="77"/>
        <v>0.0364</v>
      </c>
      <c r="K45" s="66" t="str">
        <f t="shared" si="77"/>
        <v>0.0152</v>
      </c>
      <c r="L45" s="66" t="str">
        <f t="shared" si="77"/>
        <v>0.0041</v>
      </c>
      <c r="M45" s="66" t="str">
        <f t="shared" si="77"/>
        <v>0.0308</v>
      </c>
      <c r="N45" s="66" t="str">
        <f t="shared" si="77"/>
        <v>0.0293</v>
      </c>
      <c r="O45" s="66" t="str">
        <f t="shared" si="77"/>
        <v>0.0316</v>
      </c>
      <c r="P45" s="66" t="str">
        <f t="shared" si="77"/>
        <v>0.0873</v>
      </c>
      <c r="Q45" s="66" t="str">
        <f t="shared" si="77"/>
        <v>0.0030</v>
      </c>
      <c r="R45" s="66" t="str">
        <f t="shared" si="77"/>
        <v>0.0350</v>
      </c>
      <c r="S45" s="66" t="str">
        <f t="shared" si="77"/>
        <v>0.0355</v>
      </c>
      <c r="T45" s="66" t="str">
        <f t="shared" si="77"/>
        <v>0.0001</v>
      </c>
      <c r="U45" s="66" t="str">
        <f t="shared" si="77"/>
        <v>0.0289</v>
      </c>
      <c r="V45" s="66" t="str">
        <f t="shared" si="77"/>
        <v>0.0323</v>
      </c>
      <c r="W45" s="66" t="str">
        <f t="shared" si="77"/>
        <v>0.0190</v>
      </c>
      <c r="X45" s="66" t="str">
        <f t="shared" si="77"/>
        <v>0.0078</v>
      </c>
      <c r="Y45" s="66" t="str">
        <f t="shared" si="77"/>
        <v>0.0747</v>
      </c>
      <c r="Z45" s="66" t="str">
        <f t="shared" si="77"/>
        <v>0.0466</v>
      </c>
      <c r="AA45" s="66" t="str">
        <f t="shared" si="77"/>
        <v>0.0617</v>
      </c>
      <c r="AB45" s="66" t="str">
        <f t="shared" si="77"/>
        <v>0.0596</v>
      </c>
      <c r="AC45" s="66" t="str">
        <f t="shared" si="77"/>
        <v>0.0151</v>
      </c>
      <c r="AD45" s="66" t="str">
        <f t="shared" si="77"/>
        <v>0.0091</v>
      </c>
      <c r="AE45" s="66" t="str">
        <f t="shared" si="77"/>
        <v>0.0344</v>
      </c>
      <c r="AF45" s="66" t="str">
        <f t="shared" si="77"/>
        <v>0.0000</v>
      </c>
      <c r="AG45" s="66" t="str">
        <f t="shared" si="77"/>
        <v>0.0101</v>
      </c>
      <c r="AH45" s="66" t="str">
        <f t="shared" si="77"/>
        <v>0.0168</v>
      </c>
      <c r="AI45" s="66" t="str">
        <f t="shared" si="77"/>
        <v>0.0237</v>
      </c>
      <c r="AJ45" s="66" t="str">
        <f t="shared" si="77"/>
        <v>0.1555</v>
      </c>
      <c r="AK45" s="66" t="str">
        <f t="shared" si="77"/>
        <v>0.0087</v>
      </c>
      <c r="AL45" s="66" t="str">
        <f t="shared" si="77"/>
        <v>0.0185</v>
      </c>
      <c r="AM45" s="66" t="str">
        <f t="shared" si="77"/>
        <v>0.0587</v>
      </c>
      <c r="AN45" s="66" t="str">
        <f t="shared" si="77"/>
        <v>0.0696</v>
      </c>
      <c r="AO45" s="66" t="str">
        <f t="shared" si="77"/>
        <v>0.0188</v>
      </c>
      <c r="AP45" s="66" t="str">
        <f t="shared" si="77"/>
        <v>0.0015</v>
      </c>
      <c r="AQ45" s="66" t="str">
        <f t="shared" si="77"/>
        <v>0.0347</v>
      </c>
      <c r="AR45" s="66" t="str">
        <f t="shared" si="77"/>
        <v>0.0000</v>
      </c>
      <c r="AS45" s="66" t="str">
        <f t="shared" si="77"/>
        <v>0.0169</v>
      </c>
      <c r="AT45" s="66" t="str">
        <f t="shared" si="77"/>
        <v>0.0171</v>
      </c>
      <c r="AU45" s="66" t="str">
        <f t="shared" si="77"/>
        <v>0.0677</v>
      </c>
      <c r="AV45" s="66" t="str">
        <f t="shared" si="77"/>
        <v>0.0254</v>
      </c>
      <c r="AW45" s="66" t="str">
        <f t="shared" si="77"/>
        <v>0.0193</v>
      </c>
      <c r="AX45" s="66" t="str">
        <f t="shared" si="77"/>
        <v>0.0152</v>
      </c>
      <c r="AY45" s="66" t="str">
        <f t="shared" si="77"/>
        <v>0.0161</v>
      </c>
      <c r="AZ45" s="66" t="str">
        <f t="shared" si="77"/>
        <v>0.0407</v>
      </c>
      <c r="BA45" s="66" t="str">
        <f t="shared" si="77"/>
        <v>0.0144</v>
      </c>
      <c r="BB45" s="66" t="str">
        <f t="shared" si="77"/>
        <v>0.1259</v>
      </c>
      <c r="BC45" s="66" t="str">
        <f t="shared" si="77"/>
        <v>0.0327</v>
      </c>
      <c r="BD45" s="66" t="str">
        <f t="shared" si="77"/>
        <v>0.0000</v>
      </c>
      <c r="BE45" s="66" t="str">
        <f t="shared" si="77"/>
        <v>0.0089</v>
      </c>
      <c r="BF45" s="66" t="str">
        <f t="shared" si="77"/>
        <v>0.0475</v>
      </c>
      <c r="BG45" s="66" t="str">
        <f t="shared" si="77"/>
        <v>0.0193</v>
      </c>
      <c r="BH45" s="66" t="str">
        <f t="shared" si="77"/>
        <v>0.0040</v>
      </c>
      <c r="BI45" s="66" t="str">
        <f t="shared" si="77"/>
        <v>0.0336</v>
      </c>
      <c r="BJ45" s="66" t="str">
        <f t="shared" si="77"/>
        <v>0.0167</v>
      </c>
      <c r="BK45" s="66" t="str">
        <f t="shared" si="77"/>
        <v>0.0719</v>
      </c>
      <c r="BL45" s="66" t="str">
        <f t="shared" si="77"/>
        <v>0.0224</v>
      </c>
      <c r="BM45" s="66" t="str">
        <f t="shared" si="77"/>
        <v>0.0142</v>
      </c>
      <c r="BN45" s="66" t="str">
        <f t="shared" si="77"/>
        <v>0.0121</v>
      </c>
      <c r="BO45" s="66" t="str">
        <f t="shared" si="77"/>
        <v>0.0322</v>
      </c>
      <c r="BP45" s="66" t="str">
        <f t="shared" si="77"/>
        <v>0.0000</v>
      </c>
      <c r="BQ45" s="66" t="str">
        <f t="shared" ref="BQ45:DG45" si="78">BQ226</f>
        <v>0.0239</v>
      </c>
      <c r="BR45" s="66" t="str">
        <f t="shared" si="78"/>
        <v>0.0136</v>
      </c>
      <c r="BS45" s="66" t="str">
        <f t="shared" si="78"/>
        <v>0.0384</v>
      </c>
      <c r="BT45" s="66" t="str">
        <f t="shared" si="78"/>
        <v>0.0537</v>
      </c>
      <c r="BU45" s="66" t="str">
        <f t="shared" si="78"/>
        <v>0.0105</v>
      </c>
      <c r="BV45" s="66" t="str">
        <f t="shared" si="78"/>
        <v>0.0088</v>
      </c>
      <c r="BW45" s="66" t="str">
        <f t="shared" si="78"/>
        <v>0.0424</v>
      </c>
      <c r="BX45" s="66" t="str">
        <f t="shared" si="78"/>
        <v>0.0643</v>
      </c>
      <c r="BY45" s="66" t="str">
        <f t="shared" si="78"/>
        <v>0.0058</v>
      </c>
      <c r="BZ45" s="66" t="str">
        <f t="shared" si="78"/>
        <v>0.0113</v>
      </c>
      <c r="CA45" s="66" t="str">
        <f t="shared" si="78"/>
        <v>0.0286</v>
      </c>
      <c r="CB45" s="66" t="str">
        <f t="shared" si="78"/>
        <v>0.0000</v>
      </c>
      <c r="CC45" s="66" t="str">
        <f t="shared" si="78"/>
        <v>0.0594</v>
      </c>
      <c r="CD45" s="66" t="str">
        <f t="shared" si="78"/>
        <v>0.0211</v>
      </c>
      <c r="CE45" s="66" t="str">
        <f t="shared" si="78"/>
        <v>0.0291</v>
      </c>
      <c r="CF45" s="66" t="str">
        <f t="shared" si="78"/>
        <v>0.0105</v>
      </c>
      <c r="CG45" s="66" t="str">
        <f t="shared" si="78"/>
        <v>0.0292</v>
      </c>
      <c r="CH45" s="66" t="str">
        <f t="shared" si="78"/>
        <v>0.0079</v>
      </c>
      <c r="CI45" s="66" t="str">
        <f t="shared" si="78"/>
        <v>0.0188</v>
      </c>
      <c r="CJ45" s="66" t="str">
        <f t="shared" si="78"/>
        <v>0.0087</v>
      </c>
      <c r="CK45" s="66" t="str">
        <f t="shared" si="78"/>
        <v>0.1133</v>
      </c>
      <c r="CL45" s="66" t="str">
        <f t="shared" si="78"/>
        <v>0.0542</v>
      </c>
      <c r="CM45" s="66" t="str">
        <f t="shared" si="78"/>
        <v>0.0320</v>
      </c>
      <c r="CN45" s="66" t="str">
        <f t="shared" si="78"/>
        <v>0.0000</v>
      </c>
      <c r="CO45" s="66" t="str">
        <f t="shared" si="78"/>
        <v>0.0327</v>
      </c>
      <c r="CP45" s="66" t="str">
        <f t="shared" si="78"/>
        <v>0.0191</v>
      </c>
      <c r="CQ45" s="66" t="str">
        <f t="shared" si="78"/>
        <v>0.0850</v>
      </c>
      <c r="CR45" s="66" t="str">
        <f t="shared" si="78"/>
        <v>0.0210</v>
      </c>
      <c r="CS45" s="66" t="str">
        <f t="shared" si="78"/>
        <v>0.0575</v>
      </c>
      <c r="CT45" s="66" t="str">
        <f t="shared" si="78"/>
        <v>0.0303</v>
      </c>
      <c r="CU45" s="66" t="str">
        <f t="shared" si="78"/>
        <v>0.0413</v>
      </c>
      <c r="CV45" s="66" t="str">
        <f t="shared" si="78"/>
        <v>0.0230</v>
      </c>
      <c r="CW45" s="66" t="str">
        <f t="shared" si="78"/>
        <v>0.0190</v>
      </c>
      <c r="CX45" s="66" t="str">
        <f t="shared" si="78"/>
        <v>0.0063</v>
      </c>
      <c r="CY45" s="66" t="str">
        <f t="shared" si="78"/>
        <v>0.0289</v>
      </c>
      <c r="CZ45" s="66" t="str">
        <f t="shared" si="78"/>
        <v>0.0000</v>
      </c>
      <c r="DA45" s="66" t="str">
        <f t="shared" si="78"/>
        <v>0.0336</v>
      </c>
      <c r="DB45" s="66" t="str">
        <f t="shared" si="78"/>
        <v>0.0113</v>
      </c>
      <c r="DC45" s="66" t="str">
        <f t="shared" si="78"/>
        <v>0.0128</v>
      </c>
      <c r="DD45" s="66" t="str">
        <f t="shared" si="78"/>
        <v>0.0033</v>
      </c>
      <c r="DE45" s="66" t="str">
        <f t="shared" si="78"/>
        <v>0.0849</v>
      </c>
      <c r="DF45" s="66" t="str">
        <f t="shared" si="78"/>
        <v>0.0343</v>
      </c>
      <c r="DG45" s="66" t="str">
        <f t="shared" si="78"/>
        <v>0.0000</v>
      </c>
    </row>
    <row r="46" spans="1:111">
      <c r="A46">
        <v>768.5</v>
      </c>
      <c r="B46" t="s">
        <v>755</v>
      </c>
      <c r="C46" t="s">
        <v>756</v>
      </c>
      <c r="D46" s="66" t="str">
        <f t="shared" si="68"/>
        <v>0.0010</v>
      </c>
      <c r="E46" s="66" t="str">
        <f t="shared" ref="E46:BP46" si="79">E227</f>
        <v>0.0011</v>
      </c>
      <c r="F46" s="66" t="str">
        <f t="shared" si="79"/>
        <v>0.0015</v>
      </c>
      <c r="G46" s="66" t="str">
        <f t="shared" si="79"/>
        <v>0.0005</v>
      </c>
      <c r="H46" s="66" t="str">
        <f t="shared" si="79"/>
        <v>0.0000</v>
      </c>
      <c r="I46" s="66" t="str">
        <f t="shared" si="79"/>
        <v>0.0041</v>
      </c>
      <c r="J46" s="66" t="str">
        <f t="shared" si="79"/>
        <v>0.0038</v>
      </c>
      <c r="K46" s="66" t="str">
        <f t="shared" si="79"/>
        <v>0.0005</v>
      </c>
      <c r="L46" s="66" t="str">
        <f t="shared" si="79"/>
        <v>0.0000</v>
      </c>
      <c r="M46" s="66" t="str">
        <f t="shared" si="79"/>
        <v>0.0010</v>
      </c>
      <c r="N46" s="66" t="str">
        <f t="shared" si="79"/>
        <v>0.0011</v>
      </c>
      <c r="O46" s="66" t="str">
        <f t="shared" si="79"/>
        <v>0.0038</v>
      </c>
      <c r="P46" s="66" t="str">
        <f t="shared" si="79"/>
        <v>0.0064</v>
      </c>
      <c r="Q46" s="66" t="str">
        <f t="shared" si="79"/>
        <v>0.0000</v>
      </c>
      <c r="R46" s="66" t="str">
        <f t="shared" si="79"/>
        <v>0.0009</v>
      </c>
      <c r="S46" s="66" t="str">
        <f t="shared" si="79"/>
        <v>0.0023</v>
      </c>
      <c r="T46" s="66" t="str">
        <f t="shared" si="79"/>
        <v>0.0000</v>
      </c>
      <c r="U46" s="66" t="str">
        <f t="shared" si="79"/>
        <v>0.0013</v>
      </c>
      <c r="V46" s="66" t="str">
        <f t="shared" si="79"/>
        <v>0.0003</v>
      </c>
      <c r="W46" s="66" t="str">
        <f t="shared" si="79"/>
        <v>0.0023</v>
      </c>
      <c r="X46" s="66" t="str">
        <f t="shared" si="79"/>
        <v>0.0005</v>
      </c>
      <c r="Y46" s="66" t="str">
        <f t="shared" si="79"/>
        <v>0.0067</v>
      </c>
      <c r="Z46" s="66" t="str">
        <f t="shared" si="79"/>
        <v>0.0001</v>
      </c>
      <c r="AA46" s="66" t="str">
        <f t="shared" si="79"/>
        <v>0.0016</v>
      </c>
      <c r="AB46" s="66" t="str">
        <f t="shared" si="79"/>
        <v>0.0031</v>
      </c>
      <c r="AC46" s="66" t="str">
        <f t="shared" si="79"/>
        <v>0.0000</v>
      </c>
      <c r="AD46" s="66" t="str">
        <f t="shared" si="79"/>
        <v>0.0000</v>
      </c>
      <c r="AE46" s="66" t="str">
        <f t="shared" si="79"/>
        <v>0.0014</v>
      </c>
      <c r="AF46" s="66" t="str">
        <f t="shared" si="79"/>
        <v>0.0000</v>
      </c>
      <c r="AG46" s="66" t="str">
        <f t="shared" si="79"/>
        <v>0.0006</v>
      </c>
      <c r="AH46" s="66" t="str">
        <f t="shared" si="79"/>
        <v>0.0018</v>
      </c>
      <c r="AI46" s="66" t="str">
        <f t="shared" si="79"/>
        <v>0.0030</v>
      </c>
      <c r="AJ46" s="66" t="str">
        <f t="shared" si="79"/>
        <v>0.0064</v>
      </c>
      <c r="AK46" s="66" t="str">
        <f t="shared" si="79"/>
        <v>0.0006</v>
      </c>
      <c r="AL46" s="66" t="str">
        <f t="shared" si="79"/>
        <v>0.0000</v>
      </c>
      <c r="AM46" s="66" t="str">
        <f t="shared" si="79"/>
        <v>0.0033</v>
      </c>
      <c r="AN46" s="66" t="str">
        <f t="shared" si="79"/>
        <v>0.0023</v>
      </c>
      <c r="AO46" s="66" t="str">
        <f t="shared" si="79"/>
        <v>0.0005</v>
      </c>
      <c r="AP46" s="66" t="str">
        <f t="shared" si="79"/>
        <v>0.0000</v>
      </c>
      <c r="AQ46" s="66" t="str">
        <f t="shared" si="79"/>
        <v>0.0023</v>
      </c>
      <c r="AR46" s="66" t="str">
        <f t="shared" si="79"/>
        <v>0.0000</v>
      </c>
      <c r="AS46" s="66" t="str">
        <f t="shared" si="79"/>
        <v>0.0001</v>
      </c>
      <c r="AT46" s="66" t="str">
        <f t="shared" si="79"/>
        <v>0.0003</v>
      </c>
      <c r="AU46" s="66" t="str">
        <f t="shared" si="79"/>
        <v>0.0022</v>
      </c>
      <c r="AV46" s="66" t="str">
        <f t="shared" si="79"/>
        <v>0.0018</v>
      </c>
      <c r="AW46" s="66" t="str">
        <f t="shared" si="79"/>
        <v>0.0002</v>
      </c>
      <c r="AX46" s="66" t="str">
        <f t="shared" si="79"/>
        <v>0.0005</v>
      </c>
      <c r="AY46" s="66" t="str">
        <f t="shared" si="79"/>
        <v>0.0013</v>
      </c>
      <c r="AZ46" s="66" t="str">
        <f t="shared" si="79"/>
        <v>0.0028</v>
      </c>
      <c r="BA46" s="66" t="str">
        <f t="shared" si="79"/>
        <v>0.0002</v>
      </c>
      <c r="BB46" s="66" t="str">
        <f t="shared" si="79"/>
        <v>0.0021</v>
      </c>
      <c r="BC46" s="66" t="str">
        <f t="shared" si="79"/>
        <v>0.0007</v>
      </c>
      <c r="BD46" s="66" t="str">
        <f t="shared" si="79"/>
        <v>0.0000</v>
      </c>
      <c r="BE46" s="66" t="str">
        <f t="shared" si="79"/>
        <v>0.0002</v>
      </c>
      <c r="BF46" s="66" t="str">
        <f t="shared" si="79"/>
        <v>0.0020</v>
      </c>
      <c r="BG46" s="66" t="str">
        <f t="shared" si="79"/>
        <v>0.0001</v>
      </c>
      <c r="BH46" s="66" t="str">
        <f t="shared" si="79"/>
        <v>0.0000</v>
      </c>
      <c r="BI46" s="66" t="str">
        <f t="shared" si="79"/>
        <v>0.0016</v>
      </c>
      <c r="BJ46" s="66" t="str">
        <f t="shared" si="79"/>
        <v>0.0008</v>
      </c>
      <c r="BK46" s="66" t="str">
        <f t="shared" si="79"/>
        <v>0.0042</v>
      </c>
      <c r="BL46" s="66" t="str">
        <f t="shared" si="79"/>
        <v>0.0011</v>
      </c>
      <c r="BM46" s="66" t="str">
        <f t="shared" si="79"/>
        <v>0.0000</v>
      </c>
      <c r="BN46" s="66" t="str">
        <f t="shared" si="79"/>
        <v>0.0000</v>
      </c>
      <c r="BO46" s="66" t="str">
        <f t="shared" si="79"/>
        <v>0.0031</v>
      </c>
      <c r="BP46" s="66" t="str">
        <f t="shared" si="79"/>
        <v>0.0000</v>
      </c>
      <c r="BQ46" s="66" t="str">
        <f t="shared" ref="BQ46:DG46" si="80">BQ227</f>
        <v>0.0000</v>
      </c>
      <c r="BR46" s="66" t="str">
        <f t="shared" si="80"/>
        <v>0.0000</v>
      </c>
      <c r="BS46" s="66" t="str">
        <f t="shared" si="80"/>
        <v>0.0034</v>
      </c>
      <c r="BT46" s="66" t="str">
        <f t="shared" si="80"/>
        <v>0.0034</v>
      </c>
      <c r="BU46" s="66" t="str">
        <f t="shared" si="80"/>
        <v>0.0000</v>
      </c>
      <c r="BV46" s="66" t="str">
        <f t="shared" si="80"/>
        <v>0.0000</v>
      </c>
      <c r="BW46" s="66" t="str">
        <f t="shared" si="80"/>
        <v>0.0038</v>
      </c>
      <c r="BX46" s="66" t="str">
        <f t="shared" si="80"/>
        <v>0.0037</v>
      </c>
      <c r="BY46" s="66" t="str">
        <f t="shared" si="80"/>
        <v>0.0000</v>
      </c>
      <c r="BZ46" s="66" t="str">
        <f t="shared" si="80"/>
        <v>0.0006</v>
      </c>
      <c r="CA46" s="66" t="str">
        <f t="shared" si="80"/>
        <v>0.0027</v>
      </c>
      <c r="CB46" s="66" t="str">
        <f t="shared" si="80"/>
        <v>0.0000</v>
      </c>
      <c r="CC46" s="66" t="str">
        <f t="shared" si="80"/>
        <v>0.0048</v>
      </c>
      <c r="CD46" s="66" t="str">
        <f t="shared" si="80"/>
        <v>0.0006</v>
      </c>
      <c r="CE46" s="66" t="str">
        <f t="shared" si="80"/>
        <v>0.0000</v>
      </c>
      <c r="CF46" s="66" t="str">
        <f t="shared" si="80"/>
        <v>0.0000</v>
      </c>
      <c r="CG46" s="66" t="str">
        <f t="shared" si="80"/>
        <v>0.0017</v>
      </c>
      <c r="CH46" s="66" t="str">
        <f t="shared" si="80"/>
        <v>0.0001</v>
      </c>
      <c r="CI46" s="66" t="str">
        <f t="shared" si="80"/>
        <v>0.0003</v>
      </c>
      <c r="CJ46" s="66" t="str">
        <f t="shared" si="80"/>
        <v>0.0000</v>
      </c>
      <c r="CK46" s="66" t="str">
        <f t="shared" si="80"/>
        <v>0.0045</v>
      </c>
      <c r="CL46" s="66" t="str">
        <f t="shared" si="80"/>
        <v>0.0043</v>
      </c>
      <c r="CM46" s="66" t="str">
        <f t="shared" si="80"/>
        <v>0.0021</v>
      </c>
      <c r="CN46" s="66" t="str">
        <f t="shared" si="80"/>
        <v>0.0000</v>
      </c>
      <c r="CO46" s="66" t="str">
        <f t="shared" si="80"/>
        <v>0.0010</v>
      </c>
      <c r="CP46" s="66" t="str">
        <f t="shared" si="80"/>
        <v>0.0028</v>
      </c>
      <c r="CQ46" s="66" t="str">
        <f t="shared" si="80"/>
        <v>0.0048</v>
      </c>
      <c r="CR46" s="66" t="str">
        <f t="shared" si="80"/>
        <v>0.0000</v>
      </c>
      <c r="CS46" s="66" t="str">
        <f t="shared" si="80"/>
        <v>0.0003</v>
      </c>
      <c r="CT46" s="66" t="str">
        <f t="shared" si="80"/>
        <v>0.0003</v>
      </c>
      <c r="CU46" s="66" t="str">
        <f t="shared" si="80"/>
        <v>0.0034</v>
      </c>
      <c r="CV46" s="66" t="str">
        <f t="shared" si="80"/>
        <v>0.0017</v>
      </c>
      <c r="CW46" s="66" t="str">
        <f t="shared" si="80"/>
        <v>0.0013</v>
      </c>
      <c r="CX46" s="66" t="str">
        <f t="shared" si="80"/>
        <v>0.0000</v>
      </c>
      <c r="CY46" s="66" t="str">
        <f t="shared" si="80"/>
        <v>0.0013</v>
      </c>
      <c r="CZ46" s="66" t="str">
        <f t="shared" si="80"/>
        <v>0.0000</v>
      </c>
      <c r="DA46" s="66" t="str">
        <f t="shared" si="80"/>
        <v>0.0018</v>
      </c>
      <c r="DB46" s="66" t="str">
        <f t="shared" si="80"/>
        <v>0.0000</v>
      </c>
      <c r="DC46" s="66" t="str">
        <f t="shared" si="80"/>
        <v>0.0016</v>
      </c>
      <c r="DD46" s="66" t="str">
        <f t="shared" si="80"/>
        <v>0.0000</v>
      </c>
      <c r="DE46" s="66" t="str">
        <f t="shared" si="80"/>
        <v>0.0029</v>
      </c>
      <c r="DF46" s="66" t="str">
        <f t="shared" si="80"/>
        <v>0.0022</v>
      </c>
      <c r="DG46" s="66" t="str">
        <f t="shared" si="80"/>
        <v>0.0000</v>
      </c>
    </row>
    <row r="47" spans="1:111">
      <c r="A47">
        <v>784.5</v>
      </c>
      <c r="B47" t="s">
        <v>757</v>
      </c>
      <c r="C47" t="s">
        <v>758</v>
      </c>
      <c r="D47" s="66" t="str">
        <f t="shared" si="68"/>
        <v>0.0000</v>
      </c>
      <c r="E47" s="66" t="str">
        <f t="shared" ref="E47:BP47" si="81">E228</f>
        <v>0.0000</v>
      </c>
      <c r="F47" s="66" t="str">
        <f t="shared" si="81"/>
        <v>0.0002</v>
      </c>
      <c r="G47" s="66" t="str">
        <f t="shared" si="81"/>
        <v>0.0000</v>
      </c>
      <c r="H47" s="66" t="str">
        <f t="shared" si="81"/>
        <v>0.0000</v>
      </c>
      <c r="I47" s="66" t="str">
        <f t="shared" si="81"/>
        <v>0.0005</v>
      </c>
      <c r="J47" s="66" t="str">
        <f t="shared" si="81"/>
        <v>0.0002</v>
      </c>
      <c r="K47" s="66" t="str">
        <f t="shared" si="81"/>
        <v>0.0000</v>
      </c>
      <c r="L47" s="66" t="str">
        <f t="shared" si="81"/>
        <v>0.0000</v>
      </c>
      <c r="M47" s="66" t="str">
        <f t="shared" si="81"/>
        <v>0.0002</v>
      </c>
      <c r="N47" s="66" t="str">
        <f t="shared" si="81"/>
        <v>0.0000</v>
      </c>
      <c r="O47" s="66" t="str">
        <f t="shared" si="81"/>
        <v>0.0003</v>
      </c>
      <c r="P47" s="66" t="str">
        <f t="shared" si="81"/>
        <v>0.0000</v>
      </c>
      <c r="Q47" s="66" t="str">
        <f t="shared" si="81"/>
        <v>0.0000</v>
      </c>
      <c r="R47" s="66" t="str">
        <f t="shared" si="81"/>
        <v>0.0000</v>
      </c>
      <c r="S47" s="66" t="str">
        <f t="shared" si="81"/>
        <v>0.0000</v>
      </c>
      <c r="T47" s="66" t="str">
        <f t="shared" si="81"/>
        <v>0.0000</v>
      </c>
      <c r="U47" s="66" t="str">
        <f t="shared" si="81"/>
        <v>0.0000</v>
      </c>
      <c r="V47" s="66" t="str">
        <f t="shared" si="81"/>
        <v>0.0000</v>
      </c>
      <c r="W47" s="66" t="str">
        <f t="shared" si="81"/>
        <v>0.0000</v>
      </c>
      <c r="X47" s="66" t="str">
        <f t="shared" si="81"/>
        <v>0.0000</v>
      </c>
      <c r="Y47" s="66" t="str">
        <f t="shared" si="81"/>
        <v>0.0000</v>
      </c>
      <c r="Z47" s="66" t="str">
        <f t="shared" si="81"/>
        <v>0.0001</v>
      </c>
      <c r="AA47" s="66" t="str">
        <f t="shared" si="81"/>
        <v>0.0002</v>
      </c>
      <c r="AB47" s="66" t="str">
        <f t="shared" si="81"/>
        <v>0.0002</v>
      </c>
      <c r="AC47" s="66" t="str">
        <f t="shared" si="81"/>
        <v>0.0000</v>
      </c>
      <c r="AD47" s="66" t="str">
        <f t="shared" si="81"/>
        <v>0.0004</v>
      </c>
      <c r="AE47" s="66" t="str">
        <f t="shared" si="81"/>
        <v>0.0000</v>
      </c>
      <c r="AF47" s="66" t="str">
        <f t="shared" si="81"/>
        <v>0.0000</v>
      </c>
      <c r="AG47" s="66" t="str">
        <f t="shared" si="81"/>
        <v>0.0002</v>
      </c>
      <c r="AH47" s="66" t="str">
        <f t="shared" si="81"/>
        <v>0.0000</v>
      </c>
      <c r="AI47" s="66" t="str">
        <f t="shared" si="81"/>
        <v>0.0000</v>
      </c>
      <c r="AJ47" s="66" t="str">
        <f t="shared" si="81"/>
        <v>0.0005</v>
      </c>
      <c r="AK47" s="66" t="str">
        <f t="shared" si="81"/>
        <v>0.0000</v>
      </c>
      <c r="AL47" s="66" t="str">
        <f t="shared" si="81"/>
        <v>0.0000</v>
      </c>
      <c r="AM47" s="66" t="str">
        <f t="shared" si="81"/>
        <v>0.0002</v>
      </c>
      <c r="AN47" s="66" t="str">
        <f t="shared" si="81"/>
        <v>0.0003</v>
      </c>
      <c r="AO47" s="66" t="str">
        <f t="shared" si="81"/>
        <v>0.0000</v>
      </c>
      <c r="AP47" s="66" t="str">
        <f t="shared" si="81"/>
        <v>0.0000</v>
      </c>
      <c r="AQ47" s="66" t="str">
        <f t="shared" si="81"/>
        <v>0.0000</v>
      </c>
      <c r="AR47" s="66" t="str">
        <f t="shared" si="81"/>
        <v>0.0000</v>
      </c>
      <c r="AS47" s="66" t="str">
        <f t="shared" si="81"/>
        <v>0.0000</v>
      </c>
      <c r="AT47" s="66" t="str">
        <f t="shared" si="81"/>
        <v>0.0000</v>
      </c>
      <c r="AU47" s="66" t="str">
        <f t="shared" si="81"/>
        <v>0.0000</v>
      </c>
      <c r="AV47" s="66" t="str">
        <f t="shared" si="81"/>
        <v>0.0000</v>
      </c>
      <c r="AW47" s="66" t="str">
        <f t="shared" si="81"/>
        <v>0.0001</v>
      </c>
      <c r="AX47" s="66" t="str">
        <f t="shared" si="81"/>
        <v>0.0000</v>
      </c>
      <c r="AY47" s="66" t="str">
        <f t="shared" si="81"/>
        <v>0.0000</v>
      </c>
      <c r="AZ47" s="66" t="str">
        <f t="shared" si="81"/>
        <v>0.0002</v>
      </c>
      <c r="BA47" s="66" t="str">
        <f t="shared" si="81"/>
        <v>0.0000</v>
      </c>
      <c r="BB47" s="66" t="str">
        <f t="shared" si="81"/>
        <v>0.0006</v>
      </c>
      <c r="BC47" s="66" t="str">
        <f t="shared" si="81"/>
        <v>0.0000</v>
      </c>
      <c r="BD47" s="66" t="str">
        <f t="shared" si="81"/>
        <v>0.0000</v>
      </c>
      <c r="BE47" s="66" t="str">
        <f t="shared" si="81"/>
        <v>0.0000</v>
      </c>
      <c r="BF47" s="66" t="str">
        <f t="shared" si="81"/>
        <v>0.0002</v>
      </c>
      <c r="BG47" s="66" t="str">
        <f t="shared" si="81"/>
        <v>0.0000</v>
      </c>
      <c r="BH47" s="66" t="str">
        <f t="shared" si="81"/>
        <v>0.0000</v>
      </c>
      <c r="BI47" s="66" t="str">
        <f t="shared" si="81"/>
        <v>0.0000</v>
      </c>
      <c r="BJ47" s="66" t="str">
        <f t="shared" si="81"/>
        <v>0.0001</v>
      </c>
      <c r="BK47" s="66" t="str">
        <f t="shared" si="81"/>
        <v>0.0000</v>
      </c>
      <c r="BL47" s="66" t="str">
        <f t="shared" si="81"/>
        <v>0.0000</v>
      </c>
      <c r="BM47" s="66" t="str">
        <f t="shared" si="81"/>
        <v>0.0000</v>
      </c>
      <c r="BN47" s="66" t="str">
        <f t="shared" si="81"/>
        <v>0.0000</v>
      </c>
      <c r="BO47" s="66" t="str">
        <f t="shared" si="81"/>
        <v>0.0000</v>
      </c>
      <c r="BP47" s="66" t="str">
        <f t="shared" si="81"/>
        <v>0.0000</v>
      </c>
      <c r="BQ47" s="66" t="str">
        <f t="shared" ref="BQ47:DG47" si="82">BQ228</f>
        <v>0.0002</v>
      </c>
      <c r="BR47" s="66" t="str">
        <f t="shared" si="82"/>
        <v>0.0000</v>
      </c>
      <c r="BS47" s="66" t="str">
        <f t="shared" si="82"/>
        <v>0.0000</v>
      </c>
      <c r="BT47" s="66" t="str">
        <f t="shared" si="82"/>
        <v>0.0008</v>
      </c>
      <c r="BU47" s="66" t="str">
        <f t="shared" si="82"/>
        <v>0.0003</v>
      </c>
      <c r="BV47" s="66" t="str">
        <f t="shared" si="82"/>
        <v>0.0006</v>
      </c>
      <c r="BW47" s="66" t="str">
        <f t="shared" si="82"/>
        <v>0.0000</v>
      </c>
      <c r="BX47" s="66" t="str">
        <f t="shared" si="82"/>
        <v>0.0002</v>
      </c>
      <c r="BY47" s="66" t="str">
        <f t="shared" si="82"/>
        <v>0.0000</v>
      </c>
      <c r="BZ47" s="66" t="str">
        <f t="shared" si="82"/>
        <v>0.0000</v>
      </c>
      <c r="CA47" s="66" t="str">
        <f t="shared" si="82"/>
        <v>0.0000</v>
      </c>
      <c r="CB47" s="66" t="str">
        <f t="shared" si="82"/>
        <v>0.0000</v>
      </c>
      <c r="CC47" s="66" t="str">
        <f t="shared" si="82"/>
        <v>0.0003</v>
      </c>
      <c r="CD47" s="66" t="str">
        <f t="shared" si="82"/>
        <v>0.0000</v>
      </c>
      <c r="CE47" s="66" t="str">
        <f t="shared" si="82"/>
        <v>0.0001</v>
      </c>
      <c r="CF47" s="66" t="str">
        <f t="shared" si="82"/>
        <v>0.0000</v>
      </c>
      <c r="CG47" s="66" t="str">
        <f t="shared" si="82"/>
        <v>0.0000</v>
      </c>
      <c r="CH47" s="66" t="str">
        <f t="shared" si="82"/>
        <v>0.0001</v>
      </c>
      <c r="CI47" s="66" t="str">
        <f t="shared" si="82"/>
        <v>0.0000</v>
      </c>
      <c r="CJ47" s="66" t="str">
        <f t="shared" si="82"/>
        <v>0.0000</v>
      </c>
      <c r="CK47" s="66" t="str">
        <f t="shared" si="82"/>
        <v>0.0007</v>
      </c>
      <c r="CL47" s="66" t="str">
        <f t="shared" si="82"/>
        <v>0.0000</v>
      </c>
      <c r="CM47" s="66" t="str">
        <f t="shared" si="82"/>
        <v>0.0002</v>
      </c>
      <c r="CN47" s="66" t="str">
        <f t="shared" si="82"/>
        <v>0.0000</v>
      </c>
      <c r="CO47" s="66" t="str">
        <f t="shared" si="82"/>
        <v>0.0009</v>
      </c>
      <c r="CP47" s="66" t="str">
        <f t="shared" si="82"/>
        <v>0.0001</v>
      </c>
      <c r="CQ47" s="66" t="str">
        <f t="shared" si="82"/>
        <v>0.0005</v>
      </c>
      <c r="CR47" s="66" t="str">
        <f t="shared" si="82"/>
        <v>0.0000</v>
      </c>
      <c r="CS47" s="66" t="str">
        <f t="shared" si="82"/>
        <v>0.0002</v>
      </c>
      <c r="CT47" s="66" t="str">
        <f t="shared" si="82"/>
        <v>0.0009</v>
      </c>
      <c r="CU47" s="66" t="str">
        <f t="shared" si="82"/>
        <v>0.0004</v>
      </c>
      <c r="CV47" s="66" t="str">
        <f t="shared" si="82"/>
        <v>0.0000</v>
      </c>
      <c r="CW47" s="66" t="str">
        <f t="shared" si="82"/>
        <v>0.0000</v>
      </c>
      <c r="CX47" s="66" t="str">
        <f t="shared" si="82"/>
        <v>0.0001</v>
      </c>
      <c r="CY47" s="66" t="str">
        <f t="shared" si="82"/>
        <v>0.0000</v>
      </c>
      <c r="CZ47" s="66" t="str">
        <f t="shared" si="82"/>
        <v>0.0000</v>
      </c>
      <c r="DA47" s="66" t="str">
        <f t="shared" si="82"/>
        <v>0.0003</v>
      </c>
      <c r="DB47" s="66" t="str">
        <f t="shared" si="82"/>
        <v>0.0000</v>
      </c>
      <c r="DC47" s="66" t="str">
        <f t="shared" si="82"/>
        <v>0.0000</v>
      </c>
      <c r="DD47" s="66" t="str">
        <f t="shared" si="82"/>
        <v>0.0000</v>
      </c>
      <c r="DE47" s="66" t="str">
        <f t="shared" si="82"/>
        <v>0.0000</v>
      </c>
      <c r="DF47" s="66" t="str">
        <f t="shared" si="82"/>
        <v>0.0000</v>
      </c>
      <c r="DG47" s="66" t="str">
        <f t="shared" si="82"/>
        <v>0.0000</v>
      </c>
    </row>
    <row r="48" spans="1:111">
      <c r="A48">
        <v>786.5</v>
      </c>
      <c r="B48" t="s">
        <v>759</v>
      </c>
      <c r="C48" t="s">
        <v>760</v>
      </c>
      <c r="D48" s="66" t="str">
        <f t="shared" si="68"/>
        <v>0.0002</v>
      </c>
      <c r="E48" s="66" t="str">
        <f t="shared" ref="E48:BP48" si="83">E229</f>
        <v>0.0000</v>
      </c>
      <c r="F48" s="66" t="str">
        <f t="shared" si="83"/>
        <v>0.0002</v>
      </c>
      <c r="G48" s="66" t="str">
        <f t="shared" si="83"/>
        <v>0.0009</v>
      </c>
      <c r="H48" s="66" t="str">
        <f t="shared" si="83"/>
        <v>0.0000</v>
      </c>
      <c r="I48" s="66" t="str">
        <f t="shared" si="83"/>
        <v>0.0020</v>
      </c>
      <c r="J48" s="66" t="str">
        <f t="shared" si="83"/>
        <v>0.0005</v>
      </c>
      <c r="K48" s="66" t="str">
        <f t="shared" si="83"/>
        <v>0.0005</v>
      </c>
      <c r="L48" s="66" t="str">
        <f t="shared" si="83"/>
        <v>0.0000</v>
      </c>
      <c r="M48" s="66" t="str">
        <f t="shared" si="83"/>
        <v>0.0009</v>
      </c>
      <c r="N48" s="66" t="str">
        <f t="shared" si="83"/>
        <v>0.0004</v>
      </c>
      <c r="O48" s="66" t="str">
        <f t="shared" si="83"/>
        <v>0.0011</v>
      </c>
      <c r="P48" s="66" t="str">
        <f t="shared" si="83"/>
        <v>0.0004</v>
      </c>
      <c r="Q48" s="66" t="str">
        <f t="shared" si="83"/>
        <v>0.0000</v>
      </c>
      <c r="R48" s="66" t="str">
        <f t="shared" si="83"/>
        <v>0.0001</v>
      </c>
      <c r="S48" s="66" t="str">
        <f t="shared" si="83"/>
        <v>0.0000</v>
      </c>
      <c r="T48" s="66" t="str">
        <f t="shared" si="83"/>
        <v>0.0000</v>
      </c>
      <c r="U48" s="66" t="str">
        <f t="shared" si="83"/>
        <v>0.0000</v>
      </c>
      <c r="V48" s="66" t="str">
        <f t="shared" si="83"/>
        <v>0.0000</v>
      </c>
      <c r="W48" s="66" t="str">
        <f t="shared" si="83"/>
        <v>0.0003</v>
      </c>
      <c r="X48" s="66" t="str">
        <f t="shared" si="83"/>
        <v>0.0000</v>
      </c>
      <c r="Y48" s="66" t="str">
        <f t="shared" si="83"/>
        <v>0.0014</v>
      </c>
      <c r="Z48" s="66" t="str">
        <f t="shared" si="83"/>
        <v>0.0002</v>
      </c>
      <c r="AA48" s="66" t="str">
        <f t="shared" si="83"/>
        <v>0.0002</v>
      </c>
      <c r="AB48" s="66" t="str">
        <f t="shared" si="83"/>
        <v>0.0005</v>
      </c>
      <c r="AC48" s="66" t="str">
        <f t="shared" si="83"/>
        <v>0.0000</v>
      </c>
      <c r="AD48" s="66" t="str">
        <f t="shared" si="83"/>
        <v>0.0002</v>
      </c>
      <c r="AE48" s="66" t="str">
        <f t="shared" si="83"/>
        <v>0.0002</v>
      </c>
      <c r="AF48" s="66" t="str">
        <f t="shared" si="83"/>
        <v>0.0000</v>
      </c>
      <c r="AG48" s="66" t="str">
        <f t="shared" si="83"/>
        <v>0.0003</v>
      </c>
      <c r="AH48" s="66" t="str">
        <f t="shared" si="83"/>
        <v>0.0005</v>
      </c>
      <c r="AI48" s="66" t="str">
        <f t="shared" si="83"/>
        <v>0.0000</v>
      </c>
      <c r="AJ48" s="66" t="str">
        <f t="shared" si="83"/>
        <v>0.0013</v>
      </c>
      <c r="AK48" s="66" t="str">
        <f t="shared" si="83"/>
        <v>0.0002</v>
      </c>
      <c r="AL48" s="66" t="str">
        <f t="shared" si="83"/>
        <v>0.0000</v>
      </c>
      <c r="AM48" s="66" t="str">
        <f t="shared" si="83"/>
        <v>0.0000</v>
      </c>
      <c r="AN48" s="66" t="str">
        <f t="shared" si="83"/>
        <v>0.0011</v>
      </c>
      <c r="AO48" s="66" t="str">
        <f t="shared" si="83"/>
        <v>0.0000</v>
      </c>
      <c r="AP48" s="66" t="str">
        <f t="shared" si="83"/>
        <v>0.0000</v>
      </c>
      <c r="AQ48" s="66" t="str">
        <f t="shared" si="83"/>
        <v>0.0003</v>
      </c>
      <c r="AR48" s="66" t="str">
        <f t="shared" si="83"/>
        <v>0.0000</v>
      </c>
      <c r="AS48" s="66" t="str">
        <f t="shared" si="83"/>
        <v>0.0002</v>
      </c>
      <c r="AT48" s="66" t="str">
        <f t="shared" si="83"/>
        <v>0.0000</v>
      </c>
      <c r="AU48" s="66" t="str">
        <f t="shared" si="83"/>
        <v>0.0020</v>
      </c>
      <c r="AV48" s="66" t="str">
        <f t="shared" si="83"/>
        <v>0.0000</v>
      </c>
      <c r="AW48" s="66" t="str">
        <f t="shared" si="83"/>
        <v>0.0003</v>
      </c>
      <c r="AX48" s="66" t="str">
        <f t="shared" si="83"/>
        <v>0.0004</v>
      </c>
      <c r="AY48" s="66" t="str">
        <f t="shared" si="83"/>
        <v>0.0000</v>
      </c>
      <c r="AZ48" s="66" t="str">
        <f t="shared" si="83"/>
        <v>0.0011</v>
      </c>
      <c r="BA48" s="66" t="str">
        <f t="shared" si="83"/>
        <v>0.0002</v>
      </c>
      <c r="BB48" s="66" t="str">
        <f t="shared" si="83"/>
        <v>0.0012</v>
      </c>
      <c r="BC48" s="66" t="str">
        <f t="shared" si="83"/>
        <v>0.0003</v>
      </c>
      <c r="BD48" s="66" t="str">
        <f t="shared" si="83"/>
        <v>0.0000</v>
      </c>
      <c r="BE48" s="66" t="str">
        <f t="shared" si="83"/>
        <v>0.0003</v>
      </c>
      <c r="BF48" s="66" t="str">
        <f t="shared" si="83"/>
        <v>0.0002</v>
      </c>
      <c r="BG48" s="66" t="str">
        <f t="shared" si="83"/>
        <v>0.0000</v>
      </c>
      <c r="BH48" s="66" t="str">
        <f t="shared" si="83"/>
        <v>0.0000</v>
      </c>
      <c r="BI48" s="66" t="str">
        <f t="shared" si="83"/>
        <v>0.0008</v>
      </c>
      <c r="BJ48" s="66" t="str">
        <f t="shared" si="83"/>
        <v>0.0000</v>
      </c>
      <c r="BK48" s="66" t="str">
        <f t="shared" si="83"/>
        <v>0.0015</v>
      </c>
      <c r="BL48" s="66" t="str">
        <f t="shared" si="83"/>
        <v>0.0001</v>
      </c>
      <c r="BM48" s="66" t="str">
        <f t="shared" si="83"/>
        <v>0.0000</v>
      </c>
      <c r="BN48" s="66" t="str">
        <f t="shared" si="83"/>
        <v>0.0002</v>
      </c>
      <c r="BO48" s="66" t="str">
        <f t="shared" si="83"/>
        <v>0.0008</v>
      </c>
      <c r="BP48" s="66" t="str">
        <f t="shared" si="83"/>
        <v>0.0000</v>
      </c>
      <c r="BQ48" s="66" t="str">
        <f t="shared" ref="BQ48:DG48" si="84">BQ229</f>
        <v>0.0006</v>
      </c>
      <c r="BR48" s="66" t="str">
        <f t="shared" si="84"/>
        <v>0.0002</v>
      </c>
      <c r="BS48" s="66" t="str">
        <f t="shared" si="84"/>
        <v>0.0000</v>
      </c>
      <c r="BT48" s="66" t="str">
        <f t="shared" si="84"/>
        <v>0.0008</v>
      </c>
      <c r="BU48" s="66" t="str">
        <f t="shared" si="84"/>
        <v>0.0003</v>
      </c>
      <c r="BV48" s="66" t="str">
        <f t="shared" si="84"/>
        <v>0.0003</v>
      </c>
      <c r="BW48" s="66" t="str">
        <f t="shared" si="84"/>
        <v>0.0001</v>
      </c>
      <c r="BX48" s="66" t="str">
        <f t="shared" si="84"/>
        <v>0.0005</v>
      </c>
      <c r="BY48" s="66" t="str">
        <f t="shared" si="84"/>
        <v>0.0003</v>
      </c>
      <c r="BZ48" s="66" t="str">
        <f t="shared" si="84"/>
        <v>0.0000</v>
      </c>
      <c r="CA48" s="66" t="str">
        <f t="shared" si="84"/>
        <v>0.0004</v>
      </c>
      <c r="CB48" s="66" t="str">
        <f t="shared" si="84"/>
        <v>0.0000</v>
      </c>
      <c r="CC48" s="66" t="str">
        <f t="shared" si="84"/>
        <v>0.0011</v>
      </c>
      <c r="CD48" s="66" t="str">
        <f t="shared" si="84"/>
        <v>0.0002</v>
      </c>
      <c r="CE48" s="66" t="str">
        <f t="shared" si="84"/>
        <v>0.0001</v>
      </c>
      <c r="CF48" s="66" t="str">
        <f t="shared" si="84"/>
        <v>0.0002</v>
      </c>
      <c r="CG48" s="66" t="str">
        <f t="shared" si="84"/>
        <v>0.0002</v>
      </c>
      <c r="CH48" s="66" t="str">
        <f t="shared" si="84"/>
        <v>0.0002</v>
      </c>
      <c r="CI48" s="66" t="str">
        <f t="shared" si="84"/>
        <v>0.0000</v>
      </c>
      <c r="CJ48" s="66" t="str">
        <f t="shared" si="84"/>
        <v>0.0000</v>
      </c>
      <c r="CK48" s="66" t="str">
        <f t="shared" si="84"/>
        <v>0.0038</v>
      </c>
      <c r="CL48" s="66" t="str">
        <f t="shared" si="84"/>
        <v>0.0018</v>
      </c>
      <c r="CM48" s="66" t="str">
        <f t="shared" si="84"/>
        <v>0.0000</v>
      </c>
      <c r="CN48" s="66" t="str">
        <f t="shared" si="84"/>
        <v>0.0000</v>
      </c>
      <c r="CO48" s="66" t="str">
        <f t="shared" si="84"/>
        <v>0.0003</v>
      </c>
      <c r="CP48" s="66" t="str">
        <f t="shared" si="84"/>
        <v>0.0009</v>
      </c>
      <c r="CQ48" s="66" t="str">
        <f t="shared" si="84"/>
        <v>0.0009</v>
      </c>
      <c r="CR48" s="66" t="str">
        <f t="shared" si="84"/>
        <v>0.0000</v>
      </c>
      <c r="CS48" s="66" t="str">
        <f t="shared" si="84"/>
        <v>0.0003</v>
      </c>
      <c r="CT48" s="66" t="str">
        <f t="shared" si="84"/>
        <v>0.0004</v>
      </c>
      <c r="CU48" s="66" t="str">
        <f t="shared" si="84"/>
        <v>0.0003</v>
      </c>
      <c r="CV48" s="66" t="str">
        <f t="shared" si="84"/>
        <v>0.0006</v>
      </c>
      <c r="CW48" s="66" t="str">
        <f t="shared" si="84"/>
        <v>0.0000</v>
      </c>
      <c r="CX48" s="66" t="str">
        <f t="shared" si="84"/>
        <v>0.0001</v>
      </c>
      <c r="CY48" s="66" t="str">
        <f t="shared" si="84"/>
        <v>0.0005</v>
      </c>
      <c r="CZ48" s="66" t="str">
        <f t="shared" si="84"/>
        <v>0.0000</v>
      </c>
      <c r="DA48" s="66" t="str">
        <f t="shared" si="84"/>
        <v>0.0002</v>
      </c>
      <c r="DB48" s="66" t="str">
        <f t="shared" si="84"/>
        <v>0.0000</v>
      </c>
      <c r="DC48" s="66" t="str">
        <f t="shared" si="84"/>
        <v>0.0000</v>
      </c>
      <c r="DD48" s="66" t="str">
        <f t="shared" si="84"/>
        <v>0.0000</v>
      </c>
      <c r="DE48" s="66" t="str">
        <f t="shared" si="84"/>
        <v>0.0009</v>
      </c>
      <c r="DF48" s="66" t="str">
        <f t="shared" si="84"/>
        <v>0.0007</v>
      </c>
      <c r="DG48" s="66" t="str">
        <f t="shared" si="84"/>
        <v>0.0000</v>
      </c>
    </row>
    <row r="49" spans="1:111">
      <c r="A49">
        <v>788.5</v>
      </c>
      <c r="B49" t="s">
        <v>761</v>
      </c>
      <c r="C49" t="s">
        <v>762</v>
      </c>
      <c r="D49" s="66" t="str">
        <f t="shared" si="68"/>
        <v>0.0003</v>
      </c>
      <c r="E49" s="66" t="str">
        <f t="shared" ref="E49:BP49" si="85">E230</f>
        <v>0.0000</v>
      </c>
      <c r="F49" s="66" t="str">
        <f t="shared" si="85"/>
        <v>0.0002</v>
      </c>
      <c r="G49" s="66" t="str">
        <f t="shared" si="85"/>
        <v>0.0002</v>
      </c>
      <c r="H49" s="66" t="str">
        <f t="shared" si="85"/>
        <v>0.0000</v>
      </c>
      <c r="I49" s="66" t="str">
        <f t="shared" si="85"/>
        <v>0.0038</v>
      </c>
      <c r="J49" s="66" t="str">
        <f t="shared" si="85"/>
        <v>0.0005</v>
      </c>
      <c r="K49" s="66" t="str">
        <f t="shared" si="85"/>
        <v>0.0002</v>
      </c>
      <c r="L49" s="66" t="str">
        <f t="shared" si="85"/>
        <v>0.0002</v>
      </c>
      <c r="M49" s="66" t="str">
        <f t="shared" si="85"/>
        <v>0.0025</v>
      </c>
      <c r="N49" s="66" t="str">
        <f t="shared" si="85"/>
        <v>0.0003</v>
      </c>
      <c r="O49" s="66" t="str">
        <f t="shared" si="85"/>
        <v>0.0020</v>
      </c>
      <c r="P49" s="66" t="str">
        <f t="shared" si="85"/>
        <v>0.0010</v>
      </c>
      <c r="Q49" s="66" t="str">
        <f t="shared" si="85"/>
        <v>0.0001</v>
      </c>
      <c r="R49" s="66" t="str">
        <f t="shared" si="85"/>
        <v>0.0002</v>
      </c>
      <c r="S49" s="66" t="str">
        <f t="shared" si="85"/>
        <v>0.0010</v>
      </c>
      <c r="T49" s="66" t="str">
        <f t="shared" si="85"/>
        <v>0.0000</v>
      </c>
      <c r="U49" s="66" t="str">
        <f t="shared" si="85"/>
        <v>0.0012</v>
      </c>
      <c r="V49" s="66" t="str">
        <f t="shared" si="85"/>
        <v>0.0001</v>
      </c>
      <c r="W49" s="66" t="str">
        <f t="shared" si="85"/>
        <v>0.0001</v>
      </c>
      <c r="X49" s="66" t="str">
        <f t="shared" si="85"/>
        <v>0.0000</v>
      </c>
      <c r="Y49" s="66" t="str">
        <f t="shared" si="85"/>
        <v>0.0003</v>
      </c>
      <c r="Z49" s="66" t="str">
        <f t="shared" si="85"/>
        <v>0.0005</v>
      </c>
      <c r="AA49" s="66" t="str">
        <f t="shared" si="85"/>
        <v>0.0002</v>
      </c>
      <c r="AB49" s="66" t="str">
        <f t="shared" si="85"/>
        <v>0.0019</v>
      </c>
      <c r="AC49" s="66" t="str">
        <f t="shared" si="85"/>
        <v>0.0000</v>
      </c>
      <c r="AD49" s="66" t="str">
        <f t="shared" si="85"/>
        <v>0.0003</v>
      </c>
      <c r="AE49" s="66" t="str">
        <f t="shared" si="85"/>
        <v>0.0003</v>
      </c>
      <c r="AF49" s="66" t="str">
        <f t="shared" si="85"/>
        <v>0.0000</v>
      </c>
      <c r="AG49" s="66" t="str">
        <f t="shared" si="85"/>
        <v>0.0000</v>
      </c>
      <c r="AH49" s="66" t="str">
        <f t="shared" si="85"/>
        <v>0.0008</v>
      </c>
      <c r="AI49" s="66" t="str">
        <f t="shared" si="85"/>
        <v>0.0000</v>
      </c>
      <c r="AJ49" s="66" t="str">
        <f t="shared" si="85"/>
        <v>0.0011</v>
      </c>
      <c r="AK49" s="66" t="str">
        <f t="shared" si="85"/>
        <v>0.0002</v>
      </c>
      <c r="AL49" s="66" t="str">
        <f t="shared" si="85"/>
        <v>0.0003</v>
      </c>
      <c r="AM49" s="66" t="str">
        <f t="shared" si="85"/>
        <v>0.0007</v>
      </c>
      <c r="AN49" s="66" t="str">
        <f t="shared" si="85"/>
        <v>0.0002</v>
      </c>
      <c r="AO49" s="66" t="str">
        <f t="shared" si="85"/>
        <v>0.0000</v>
      </c>
      <c r="AP49" s="66" t="str">
        <f t="shared" si="85"/>
        <v>0.0000</v>
      </c>
      <c r="AQ49" s="66" t="str">
        <f t="shared" si="85"/>
        <v>0.0006</v>
      </c>
      <c r="AR49" s="66" t="str">
        <f t="shared" si="85"/>
        <v>0.0000</v>
      </c>
      <c r="AS49" s="66" t="str">
        <f t="shared" si="85"/>
        <v>0.0001</v>
      </c>
      <c r="AT49" s="66" t="str">
        <f t="shared" si="85"/>
        <v>0.0000</v>
      </c>
      <c r="AU49" s="66" t="str">
        <f t="shared" si="85"/>
        <v>0.0013</v>
      </c>
      <c r="AV49" s="66" t="str">
        <f t="shared" si="85"/>
        <v>0.0000</v>
      </c>
      <c r="AW49" s="66" t="str">
        <f t="shared" si="85"/>
        <v>0.0018</v>
      </c>
      <c r="AX49" s="66" t="str">
        <f t="shared" si="85"/>
        <v>0.0002</v>
      </c>
      <c r="AY49" s="66" t="str">
        <f t="shared" si="85"/>
        <v>0.0008</v>
      </c>
      <c r="AZ49" s="66" t="str">
        <f t="shared" si="85"/>
        <v>0.0019</v>
      </c>
      <c r="BA49" s="66" t="str">
        <f t="shared" si="85"/>
        <v>0.0000</v>
      </c>
      <c r="BB49" s="66" t="str">
        <f t="shared" si="85"/>
        <v>0.0014</v>
      </c>
      <c r="BC49" s="66" t="str">
        <f t="shared" si="85"/>
        <v>0.0021</v>
      </c>
      <c r="BD49" s="66" t="str">
        <f t="shared" si="85"/>
        <v>0.0000</v>
      </c>
      <c r="BE49" s="66" t="str">
        <f t="shared" si="85"/>
        <v>0.0001</v>
      </c>
      <c r="BF49" s="66" t="str">
        <f t="shared" si="85"/>
        <v>0.0009</v>
      </c>
      <c r="BG49" s="66" t="str">
        <f t="shared" si="85"/>
        <v>0.0001</v>
      </c>
      <c r="BH49" s="66" t="str">
        <f t="shared" si="85"/>
        <v>0.0000</v>
      </c>
      <c r="BI49" s="66" t="str">
        <f t="shared" si="85"/>
        <v>0.0003</v>
      </c>
      <c r="BJ49" s="66" t="str">
        <f t="shared" si="85"/>
        <v>0.0003</v>
      </c>
      <c r="BK49" s="66" t="str">
        <f t="shared" si="85"/>
        <v>0.0023</v>
      </c>
      <c r="BL49" s="66" t="str">
        <f t="shared" si="85"/>
        <v>0.0000</v>
      </c>
      <c r="BM49" s="66" t="str">
        <f t="shared" si="85"/>
        <v>0.0000</v>
      </c>
      <c r="BN49" s="66" t="str">
        <f t="shared" si="85"/>
        <v>0.0000</v>
      </c>
      <c r="BO49" s="66" t="str">
        <f t="shared" si="85"/>
        <v>0.0002</v>
      </c>
      <c r="BP49" s="66" t="str">
        <f t="shared" si="85"/>
        <v>0.0000</v>
      </c>
      <c r="BQ49" s="66" t="str">
        <f t="shared" ref="BQ49:DG49" si="86">BQ230</f>
        <v>0.0010</v>
      </c>
      <c r="BR49" s="66" t="str">
        <f t="shared" si="86"/>
        <v>0.0007</v>
      </c>
      <c r="BS49" s="66" t="str">
        <f t="shared" si="86"/>
        <v>0.0005</v>
      </c>
      <c r="BT49" s="66" t="str">
        <f t="shared" si="86"/>
        <v>0.0025</v>
      </c>
      <c r="BU49" s="66" t="str">
        <f t="shared" si="86"/>
        <v>0.0004</v>
      </c>
      <c r="BV49" s="66" t="str">
        <f t="shared" si="86"/>
        <v>0.0001</v>
      </c>
      <c r="BW49" s="66" t="str">
        <f t="shared" si="86"/>
        <v>0.0014</v>
      </c>
      <c r="BX49" s="66" t="str">
        <f t="shared" si="86"/>
        <v>0.0021</v>
      </c>
      <c r="BY49" s="66" t="str">
        <f t="shared" si="86"/>
        <v>0.0000</v>
      </c>
      <c r="BZ49" s="66" t="str">
        <f t="shared" si="86"/>
        <v>0.0000</v>
      </c>
      <c r="CA49" s="66" t="str">
        <f t="shared" si="86"/>
        <v>0.0005</v>
      </c>
      <c r="CB49" s="66" t="str">
        <f t="shared" si="86"/>
        <v>0.0000</v>
      </c>
      <c r="CC49" s="66" t="str">
        <f t="shared" si="86"/>
        <v>0.0041</v>
      </c>
      <c r="CD49" s="66" t="str">
        <f t="shared" si="86"/>
        <v>0.0005</v>
      </c>
      <c r="CE49" s="66" t="str">
        <f t="shared" si="86"/>
        <v>0.0003</v>
      </c>
      <c r="CF49" s="66" t="str">
        <f t="shared" si="86"/>
        <v>0.0000</v>
      </c>
      <c r="CG49" s="66" t="str">
        <f t="shared" si="86"/>
        <v>0.0004</v>
      </c>
      <c r="CH49" s="66" t="str">
        <f t="shared" si="86"/>
        <v>0.0000</v>
      </c>
      <c r="CI49" s="66" t="str">
        <f t="shared" si="86"/>
        <v>0.0002</v>
      </c>
      <c r="CJ49" s="66" t="str">
        <f t="shared" si="86"/>
        <v>0.0000</v>
      </c>
      <c r="CK49" s="66" t="str">
        <f t="shared" si="86"/>
        <v>0.0040</v>
      </c>
      <c r="CL49" s="66" t="str">
        <f t="shared" si="86"/>
        <v>0.0041</v>
      </c>
      <c r="CM49" s="66" t="str">
        <f t="shared" si="86"/>
        <v>0.0008</v>
      </c>
      <c r="CN49" s="66" t="str">
        <f t="shared" si="86"/>
        <v>0.0000</v>
      </c>
      <c r="CO49" s="66" t="str">
        <f t="shared" si="86"/>
        <v>0.0019</v>
      </c>
      <c r="CP49" s="66" t="str">
        <f t="shared" si="86"/>
        <v>0.0002</v>
      </c>
      <c r="CQ49" s="66" t="str">
        <f t="shared" si="86"/>
        <v>0.0013</v>
      </c>
      <c r="CR49" s="66" t="str">
        <f t="shared" si="86"/>
        <v>0.0003</v>
      </c>
      <c r="CS49" s="66" t="str">
        <f t="shared" si="86"/>
        <v>0.0012</v>
      </c>
      <c r="CT49" s="66" t="str">
        <f t="shared" si="86"/>
        <v>0.0027</v>
      </c>
      <c r="CU49" s="66" t="str">
        <f t="shared" si="86"/>
        <v>0.0006</v>
      </c>
      <c r="CV49" s="66" t="str">
        <f t="shared" si="86"/>
        <v>0.0005</v>
      </c>
      <c r="CW49" s="66" t="str">
        <f t="shared" si="86"/>
        <v>0.0000</v>
      </c>
      <c r="CX49" s="66" t="str">
        <f t="shared" si="86"/>
        <v>0.0000</v>
      </c>
      <c r="CY49" s="66" t="str">
        <f t="shared" si="86"/>
        <v>0.0010</v>
      </c>
      <c r="CZ49" s="66" t="str">
        <f t="shared" si="86"/>
        <v>0.0000</v>
      </c>
      <c r="DA49" s="66" t="str">
        <f t="shared" si="86"/>
        <v>0.0004</v>
      </c>
      <c r="DB49" s="66" t="str">
        <f t="shared" si="86"/>
        <v>0.0002</v>
      </c>
      <c r="DC49" s="66" t="str">
        <f t="shared" si="86"/>
        <v>0.0000</v>
      </c>
      <c r="DD49" s="66" t="str">
        <f t="shared" si="86"/>
        <v>0.0000</v>
      </c>
      <c r="DE49" s="66" t="str">
        <f t="shared" si="86"/>
        <v>0.0020</v>
      </c>
      <c r="DF49" s="66" t="str">
        <f t="shared" si="86"/>
        <v>0.0002</v>
      </c>
      <c r="DG49" s="66" t="str">
        <f t="shared" si="86"/>
        <v>0.0000</v>
      </c>
    </row>
    <row r="50" spans="1:111">
      <c r="A50">
        <v>790.5</v>
      </c>
      <c r="B50" t="s">
        <v>763</v>
      </c>
      <c r="C50" t="s">
        <v>764</v>
      </c>
      <c r="D50" s="66" t="str">
        <f t="shared" si="68"/>
        <v>0.0004</v>
      </c>
      <c r="E50" s="66" t="str">
        <f t="shared" ref="E50:BP50" si="87">E231</f>
        <v>0.0003</v>
      </c>
      <c r="F50" s="66" t="str">
        <f t="shared" si="87"/>
        <v>0.0003</v>
      </c>
      <c r="G50" s="66" t="str">
        <f t="shared" si="87"/>
        <v>0.0012</v>
      </c>
      <c r="H50" s="66" t="str">
        <f t="shared" si="87"/>
        <v>0.0000</v>
      </c>
      <c r="I50" s="66" t="str">
        <f t="shared" si="87"/>
        <v>0.0047</v>
      </c>
      <c r="J50" s="66" t="str">
        <f t="shared" si="87"/>
        <v>0.0016</v>
      </c>
      <c r="K50" s="66" t="str">
        <f t="shared" si="87"/>
        <v>0.0002</v>
      </c>
      <c r="L50" s="66" t="str">
        <f t="shared" si="87"/>
        <v>0.0000</v>
      </c>
      <c r="M50" s="66" t="str">
        <f t="shared" si="87"/>
        <v>0.0022</v>
      </c>
      <c r="N50" s="66" t="str">
        <f t="shared" si="87"/>
        <v>0.0009</v>
      </c>
      <c r="O50" s="66" t="str">
        <f t="shared" si="87"/>
        <v>0.0010</v>
      </c>
      <c r="P50" s="66" t="str">
        <f t="shared" si="87"/>
        <v>0.0008</v>
      </c>
      <c r="Q50" s="66" t="str">
        <f t="shared" si="87"/>
        <v>0.0000</v>
      </c>
      <c r="R50" s="66" t="str">
        <f t="shared" si="87"/>
        <v>0.0005</v>
      </c>
      <c r="S50" s="66" t="str">
        <f t="shared" si="87"/>
        <v>0.0004</v>
      </c>
      <c r="T50" s="66" t="str">
        <f t="shared" si="87"/>
        <v>0.0000</v>
      </c>
      <c r="U50" s="66" t="str">
        <f t="shared" si="87"/>
        <v>0.0000</v>
      </c>
      <c r="V50" s="66" t="str">
        <f t="shared" si="87"/>
        <v>0.0000</v>
      </c>
      <c r="W50" s="66" t="str">
        <f t="shared" si="87"/>
        <v>0.0005</v>
      </c>
      <c r="X50" s="66" t="str">
        <f t="shared" si="87"/>
        <v>0.0000</v>
      </c>
      <c r="Y50" s="66" t="str">
        <f t="shared" si="87"/>
        <v>0.0020</v>
      </c>
      <c r="Z50" s="66" t="str">
        <f t="shared" si="87"/>
        <v>0.0000</v>
      </c>
      <c r="AA50" s="66" t="str">
        <f t="shared" si="87"/>
        <v>0.0013</v>
      </c>
      <c r="AB50" s="66" t="str">
        <f t="shared" si="87"/>
        <v>0.0037</v>
      </c>
      <c r="AC50" s="66" t="str">
        <f t="shared" si="87"/>
        <v>0.0000</v>
      </c>
      <c r="AD50" s="66" t="str">
        <f t="shared" si="87"/>
        <v>0.0002</v>
      </c>
      <c r="AE50" s="66" t="str">
        <f t="shared" si="87"/>
        <v>0.0008</v>
      </c>
      <c r="AF50" s="66" t="str">
        <f t="shared" si="87"/>
        <v>0.0000</v>
      </c>
      <c r="AG50" s="66" t="str">
        <f t="shared" si="87"/>
        <v>0.0000</v>
      </c>
      <c r="AH50" s="66" t="str">
        <f t="shared" si="87"/>
        <v>0.0009</v>
      </c>
      <c r="AI50" s="66" t="str">
        <f t="shared" si="87"/>
        <v>0.0004</v>
      </c>
      <c r="AJ50" s="66" t="str">
        <f t="shared" si="87"/>
        <v>0.0018</v>
      </c>
      <c r="AK50" s="66" t="str">
        <f t="shared" si="87"/>
        <v>0.0001</v>
      </c>
      <c r="AL50" s="66" t="str">
        <f t="shared" si="87"/>
        <v>0.0000</v>
      </c>
      <c r="AM50" s="66" t="str">
        <f t="shared" si="87"/>
        <v>0.0017</v>
      </c>
      <c r="AN50" s="66" t="str">
        <f t="shared" si="87"/>
        <v>0.0006</v>
      </c>
      <c r="AO50" s="66" t="str">
        <f t="shared" si="87"/>
        <v>0.0000</v>
      </c>
      <c r="AP50" s="66" t="str">
        <f t="shared" si="87"/>
        <v>0.0000</v>
      </c>
      <c r="AQ50" s="66" t="str">
        <f t="shared" si="87"/>
        <v>0.0003</v>
      </c>
      <c r="AR50" s="66" t="str">
        <f t="shared" si="87"/>
        <v>0.0000</v>
      </c>
      <c r="AS50" s="66" t="str">
        <f t="shared" si="87"/>
        <v>0.0002</v>
      </c>
      <c r="AT50" s="66" t="str">
        <f t="shared" si="87"/>
        <v>0.0000</v>
      </c>
      <c r="AU50" s="66" t="str">
        <f t="shared" si="87"/>
        <v>0.0020</v>
      </c>
      <c r="AV50" s="66" t="str">
        <f t="shared" si="87"/>
        <v>0.0010</v>
      </c>
      <c r="AW50" s="66" t="str">
        <f t="shared" si="87"/>
        <v>0.0014</v>
      </c>
      <c r="AX50" s="66" t="str">
        <f t="shared" si="87"/>
        <v>0.0009</v>
      </c>
      <c r="AY50" s="66" t="str">
        <f t="shared" si="87"/>
        <v>0.0001</v>
      </c>
      <c r="AZ50" s="66" t="str">
        <f t="shared" si="87"/>
        <v>0.0012</v>
      </c>
      <c r="BA50" s="66" t="str">
        <f t="shared" si="87"/>
        <v>0.0005</v>
      </c>
      <c r="BB50" s="66" t="str">
        <f t="shared" si="87"/>
        <v>0.0032</v>
      </c>
      <c r="BC50" s="66" t="str">
        <f t="shared" si="87"/>
        <v>0.0007</v>
      </c>
      <c r="BD50" s="66" t="str">
        <f t="shared" si="87"/>
        <v>0.0000</v>
      </c>
      <c r="BE50" s="66" t="str">
        <f t="shared" si="87"/>
        <v>0.0003</v>
      </c>
      <c r="BF50" s="66" t="str">
        <f t="shared" si="87"/>
        <v>0.0011</v>
      </c>
      <c r="BG50" s="66" t="str">
        <f t="shared" si="87"/>
        <v>0.0002</v>
      </c>
      <c r="BH50" s="66" t="str">
        <f t="shared" si="87"/>
        <v>0.0000</v>
      </c>
      <c r="BI50" s="66" t="str">
        <f t="shared" si="87"/>
        <v>0.0003</v>
      </c>
      <c r="BJ50" s="66" t="str">
        <f t="shared" si="87"/>
        <v>0.0002</v>
      </c>
      <c r="BK50" s="66" t="str">
        <f t="shared" si="87"/>
        <v>0.0005</v>
      </c>
      <c r="BL50" s="66" t="str">
        <f t="shared" si="87"/>
        <v>0.0000</v>
      </c>
      <c r="BM50" s="66" t="str">
        <f t="shared" si="87"/>
        <v>0.0000</v>
      </c>
      <c r="BN50" s="66" t="str">
        <f t="shared" si="87"/>
        <v>0.0004</v>
      </c>
      <c r="BO50" s="66" t="str">
        <f t="shared" si="87"/>
        <v>0.0000</v>
      </c>
      <c r="BP50" s="66" t="str">
        <f t="shared" si="87"/>
        <v>0.0000</v>
      </c>
      <c r="BQ50" s="66" t="str">
        <f t="shared" ref="BQ50:DG50" si="88">BQ231</f>
        <v>0.0003</v>
      </c>
      <c r="BR50" s="66" t="str">
        <f t="shared" si="88"/>
        <v>0.0016</v>
      </c>
      <c r="BS50" s="66" t="str">
        <f t="shared" si="88"/>
        <v>0.0021</v>
      </c>
      <c r="BT50" s="66" t="str">
        <f t="shared" si="88"/>
        <v>0.0028</v>
      </c>
      <c r="BU50" s="66" t="str">
        <f t="shared" si="88"/>
        <v>0.0002</v>
      </c>
      <c r="BV50" s="66" t="str">
        <f t="shared" si="88"/>
        <v>0.0000</v>
      </c>
      <c r="BW50" s="66" t="str">
        <f t="shared" si="88"/>
        <v>0.0015</v>
      </c>
      <c r="BX50" s="66" t="str">
        <f t="shared" si="88"/>
        <v>0.0053</v>
      </c>
      <c r="BY50" s="66" t="str">
        <f t="shared" si="88"/>
        <v>0.0000</v>
      </c>
      <c r="BZ50" s="66" t="str">
        <f t="shared" si="88"/>
        <v>0.0005</v>
      </c>
      <c r="CA50" s="66" t="str">
        <f t="shared" si="88"/>
        <v>0.0023</v>
      </c>
      <c r="CB50" s="66" t="str">
        <f t="shared" si="88"/>
        <v>0.0000</v>
      </c>
      <c r="CC50" s="66" t="str">
        <f t="shared" si="88"/>
        <v>0.0034</v>
      </c>
      <c r="CD50" s="66" t="str">
        <f t="shared" si="88"/>
        <v>0.0000</v>
      </c>
      <c r="CE50" s="66" t="str">
        <f t="shared" si="88"/>
        <v>0.0006</v>
      </c>
      <c r="CF50" s="66" t="str">
        <f t="shared" si="88"/>
        <v>0.0000</v>
      </c>
      <c r="CG50" s="66" t="str">
        <f t="shared" si="88"/>
        <v>0.0000</v>
      </c>
      <c r="CH50" s="66" t="str">
        <f t="shared" si="88"/>
        <v>0.0002</v>
      </c>
      <c r="CI50" s="66" t="str">
        <f t="shared" si="88"/>
        <v>0.0003</v>
      </c>
      <c r="CJ50" s="66" t="str">
        <f t="shared" si="88"/>
        <v>0.0001</v>
      </c>
      <c r="CK50" s="66" t="str">
        <f t="shared" si="88"/>
        <v>0.0091</v>
      </c>
      <c r="CL50" s="66" t="str">
        <f t="shared" si="88"/>
        <v>0.0036</v>
      </c>
      <c r="CM50" s="66" t="str">
        <f t="shared" si="88"/>
        <v>0.0005</v>
      </c>
      <c r="CN50" s="66" t="str">
        <f t="shared" si="88"/>
        <v>0.0000</v>
      </c>
      <c r="CO50" s="66" t="str">
        <f t="shared" si="88"/>
        <v>0.0025</v>
      </c>
      <c r="CP50" s="66" t="str">
        <f t="shared" si="88"/>
        <v>0.0011</v>
      </c>
      <c r="CQ50" s="66" t="str">
        <f t="shared" si="88"/>
        <v>0.0013</v>
      </c>
      <c r="CR50" s="66" t="str">
        <f t="shared" si="88"/>
        <v>0.0008</v>
      </c>
      <c r="CS50" s="66" t="str">
        <f t="shared" si="88"/>
        <v>0.0009</v>
      </c>
      <c r="CT50" s="66" t="str">
        <f t="shared" si="88"/>
        <v>0.0018</v>
      </c>
      <c r="CU50" s="66" t="str">
        <f t="shared" si="88"/>
        <v>0.0015</v>
      </c>
      <c r="CV50" s="66" t="str">
        <f t="shared" si="88"/>
        <v>0.0004</v>
      </c>
      <c r="CW50" s="66" t="str">
        <f t="shared" si="88"/>
        <v>0.0002</v>
      </c>
      <c r="CX50" s="66" t="str">
        <f t="shared" si="88"/>
        <v>0.0001</v>
      </c>
      <c r="CY50" s="66" t="str">
        <f t="shared" si="88"/>
        <v>0.0002</v>
      </c>
      <c r="CZ50" s="66" t="str">
        <f t="shared" si="88"/>
        <v>0.0000</v>
      </c>
      <c r="DA50" s="66" t="str">
        <f t="shared" si="88"/>
        <v>0.0006</v>
      </c>
      <c r="DB50" s="66" t="str">
        <f t="shared" si="88"/>
        <v>0.0002</v>
      </c>
      <c r="DC50" s="66" t="str">
        <f t="shared" si="88"/>
        <v>0.0000</v>
      </c>
      <c r="DD50" s="66" t="str">
        <f t="shared" si="88"/>
        <v>0.0000</v>
      </c>
      <c r="DE50" s="66" t="str">
        <f t="shared" si="88"/>
        <v>0.0003</v>
      </c>
      <c r="DF50" s="66" t="str">
        <f t="shared" si="88"/>
        <v>0.0019</v>
      </c>
      <c r="DG50" s="66" t="str">
        <f t="shared" si="88"/>
        <v>0.0000</v>
      </c>
    </row>
    <row r="51" spans="1:111">
      <c r="A51">
        <v>792.5</v>
      </c>
      <c r="B51" t="s">
        <v>765</v>
      </c>
      <c r="C51" t="s">
        <v>766</v>
      </c>
      <c r="D51" s="66" t="str">
        <f t="shared" si="68"/>
        <v>0.0009</v>
      </c>
      <c r="E51" s="66" t="str">
        <f t="shared" ref="E51:BP51" si="89">E232</f>
        <v>0.0003</v>
      </c>
      <c r="F51" s="66" t="str">
        <f t="shared" si="89"/>
        <v>0.0002</v>
      </c>
      <c r="G51" s="66" t="str">
        <f t="shared" si="89"/>
        <v>0.0003</v>
      </c>
      <c r="H51" s="66" t="str">
        <f t="shared" si="89"/>
        <v>0.0000</v>
      </c>
      <c r="I51" s="66" t="str">
        <f t="shared" si="89"/>
        <v>0.0069</v>
      </c>
      <c r="J51" s="66" t="str">
        <f t="shared" si="89"/>
        <v>0.0012</v>
      </c>
      <c r="K51" s="66" t="str">
        <f t="shared" si="89"/>
        <v>0.0000</v>
      </c>
      <c r="L51" s="66" t="str">
        <f t="shared" si="89"/>
        <v>0.0000</v>
      </c>
      <c r="M51" s="66" t="str">
        <f t="shared" si="89"/>
        <v>0.0004</v>
      </c>
      <c r="N51" s="66" t="str">
        <f t="shared" si="89"/>
        <v>0.0009</v>
      </c>
      <c r="O51" s="66" t="str">
        <f t="shared" si="89"/>
        <v>0.0015</v>
      </c>
      <c r="P51" s="66" t="str">
        <f t="shared" si="89"/>
        <v>0.0006</v>
      </c>
      <c r="Q51" s="66" t="str">
        <f t="shared" si="89"/>
        <v>0.0000</v>
      </c>
      <c r="R51" s="66" t="str">
        <f t="shared" si="89"/>
        <v>0.0002</v>
      </c>
      <c r="S51" s="66" t="str">
        <f t="shared" si="89"/>
        <v>0.0010</v>
      </c>
      <c r="T51" s="66" t="str">
        <f t="shared" si="89"/>
        <v>0.0000</v>
      </c>
      <c r="U51" s="66" t="str">
        <f t="shared" si="89"/>
        <v>0.0000</v>
      </c>
      <c r="V51" s="66" t="str">
        <f t="shared" si="89"/>
        <v>0.0002</v>
      </c>
      <c r="W51" s="66" t="str">
        <f t="shared" si="89"/>
        <v>0.0002</v>
      </c>
      <c r="X51" s="66" t="str">
        <f t="shared" si="89"/>
        <v>0.0002</v>
      </c>
      <c r="Y51" s="66" t="str">
        <f t="shared" si="89"/>
        <v>0.0014</v>
      </c>
      <c r="Z51" s="66" t="str">
        <f t="shared" si="89"/>
        <v>0.0000</v>
      </c>
      <c r="AA51" s="66" t="str">
        <f t="shared" si="89"/>
        <v>0.0004</v>
      </c>
      <c r="AB51" s="66" t="str">
        <f t="shared" si="89"/>
        <v>0.0029</v>
      </c>
      <c r="AC51" s="66" t="str">
        <f t="shared" si="89"/>
        <v>0.0000</v>
      </c>
      <c r="AD51" s="66" t="str">
        <f t="shared" si="89"/>
        <v>0.0003</v>
      </c>
      <c r="AE51" s="66" t="str">
        <f t="shared" si="89"/>
        <v>0.0009</v>
      </c>
      <c r="AF51" s="66" t="str">
        <f t="shared" si="89"/>
        <v>0.0000</v>
      </c>
      <c r="AG51" s="66" t="str">
        <f t="shared" si="89"/>
        <v>0.0000</v>
      </c>
      <c r="AH51" s="66" t="str">
        <f t="shared" si="89"/>
        <v>0.0008</v>
      </c>
      <c r="AI51" s="66" t="str">
        <f t="shared" si="89"/>
        <v>0.0007</v>
      </c>
      <c r="AJ51" s="66" t="str">
        <f t="shared" si="89"/>
        <v>0.0020</v>
      </c>
      <c r="AK51" s="66" t="str">
        <f t="shared" si="89"/>
        <v>0.0000</v>
      </c>
      <c r="AL51" s="66" t="str">
        <f t="shared" si="89"/>
        <v>0.0000</v>
      </c>
      <c r="AM51" s="66" t="str">
        <f t="shared" si="89"/>
        <v>0.0002</v>
      </c>
      <c r="AN51" s="66" t="str">
        <f t="shared" si="89"/>
        <v>0.0001</v>
      </c>
      <c r="AO51" s="66" t="str">
        <f t="shared" si="89"/>
        <v>0.0001</v>
      </c>
      <c r="AP51" s="66" t="str">
        <f t="shared" si="89"/>
        <v>0.0000</v>
      </c>
      <c r="AQ51" s="66" t="str">
        <f t="shared" si="89"/>
        <v>0.0006</v>
      </c>
      <c r="AR51" s="66" t="str">
        <f t="shared" si="89"/>
        <v>0.0000</v>
      </c>
      <c r="AS51" s="66" t="str">
        <f t="shared" si="89"/>
        <v>0.0000</v>
      </c>
      <c r="AT51" s="66" t="str">
        <f t="shared" si="89"/>
        <v>0.0000</v>
      </c>
      <c r="AU51" s="66" t="str">
        <f t="shared" si="89"/>
        <v>0.0021</v>
      </c>
      <c r="AV51" s="66" t="str">
        <f t="shared" si="89"/>
        <v>0.0001</v>
      </c>
      <c r="AW51" s="66" t="str">
        <f t="shared" si="89"/>
        <v>0.0011</v>
      </c>
      <c r="AX51" s="66" t="str">
        <f t="shared" si="89"/>
        <v>0.0004</v>
      </c>
      <c r="AY51" s="66" t="str">
        <f t="shared" si="89"/>
        <v>0.0003</v>
      </c>
      <c r="AZ51" s="66" t="str">
        <f t="shared" si="89"/>
        <v>0.0023</v>
      </c>
      <c r="BA51" s="66" t="str">
        <f t="shared" si="89"/>
        <v>0.0005</v>
      </c>
      <c r="BB51" s="66" t="str">
        <f t="shared" si="89"/>
        <v>0.0021</v>
      </c>
      <c r="BC51" s="66" t="str">
        <f t="shared" si="89"/>
        <v>0.0008</v>
      </c>
      <c r="BD51" s="66" t="str">
        <f t="shared" si="89"/>
        <v>0.0000</v>
      </c>
      <c r="BE51" s="66" t="str">
        <f t="shared" si="89"/>
        <v>0.0001</v>
      </c>
      <c r="BF51" s="66" t="str">
        <f t="shared" si="89"/>
        <v>0.0000</v>
      </c>
      <c r="BG51" s="66" t="str">
        <f t="shared" si="89"/>
        <v>0.0000</v>
      </c>
      <c r="BH51" s="66" t="str">
        <f t="shared" si="89"/>
        <v>0.0000</v>
      </c>
      <c r="BI51" s="66" t="str">
        <f t="shared" si="89"/>
        <v>0.0000</v>
      </c>
      <c r="BJ51" s="66" t="str">
        <f t="shared" si="89"/>
        <v>0.0001</v>
      </c>
      <c r="BK51" s="66" t="str">
        <f t="shared" si="89"/>
        <v>0.0017</v>
      </c>
      <c r="BL51" s="66" t="str">
        <f t="shared" si="89"/>
        <v>0.0000</v>
      </c>
      <c r="BM51" s="66" t="str">
        <f t="shared" si="89"/>
        <v>0.0001</v>
      </c>
      <c r="BN51" s="66" t="str">
        <f t="shared" si="89"/>
        <v>0.0007</v>
      </c>
      <c r="BO51" s="66" t="str">
        <f t="shared" si="89"/>
        <v>0.0000</v>
      </c>
      <c r="BP51" s="66" t="str">
        <f t="shared" si="89"/>
        <v>0.0000</v>
      </c>
      <c r="BQ51" s="66" t="str">
        <f t="shared" ref="BQ51:DG51" si="90">BQ232</f>
        <v>0.0020</v>
      </c>
      <c r="BR51" s="66" t="str">
        <f t="shared" si="90"/>
        <v>0.0006</v>
      </c>
      <c r="BS51" s="66" t="str">
        <f t="shared" si="90"/>
        <v>0.0023</v>
      </c>
      <c r="BT51" s="66" t="str">
        <f t="shared" si="90"/>
        <v>0.0006</v>
      </c>
      <c r="BU51" s="66" t="str">
        <f t="shared" si="90"/>
        <v>0.0002</v>
      </c>
      <c r="BV51" s="66" t="str">
        <f t="shared" si="90"/>
        <v>0.0000</v>
      </c>
      <c r="BW51" s="66" t="str">
        <f t="shared" si="90"/>
        <v>0.0003</v>
      </c>
      <c r="BX51" s="66" t="str">
        <f t="shared" si="90"/>
        <v>0.0042</v>
      </c>
      <c r="BY51" s="66" t="str">
        <f t="shared" si="90"/>
        <v>0.0000</v>
      </c>
      <c r="BZ51" s="66" t="str">
        <f t="shared" si="90"/>
        <v>0.0000</v>
      </c>
      <c r="CA51" s="66" t="str">
        <f t="shared" si="90"/>
        <v>0.0000</v>
      </c>
      <c r="CB51" s="66" t="str">
        <f t="shared" si="90"/>
        <v>0.0000</v>
      </c>
      <c r="CC51" s="66" t="str">
        <f t="shared" si="90"/>
        <v>0.0013</v>
      </c>
      <c r="CD51" s="66" t="str">
        <f t="shared" si="90"/>
        <v>0.0000</v>
      </c>
      <c r="CE51" s="66" t="str">
        <f t="shared" si="90"/>
        <v>0.0006</v>
      </c>
      <c r="CF51" s="66" t="str">
        <f t="shared" si="90"/>
        <v>0.0000</v>
      </c>
      <c r="CG51" s="66" t="str">
        <f t="shared" si="90"/>
        <v>0.0003</v>
      </c>
      <c r="CH51" s="66" t="str">
        <f t="shared" si="90"/>
        <v>0.0002</v>
      </c>
      <c r="CI51" s="66" t="str">
        <f t="shared" si="90"/>
        <v>0.0002</v>
      </c>
      <c r="CJ51" s="66" t="str">
        <f t="shared" si="90"/>
        <v>0.0001</v>
      </c>
      <c r="CK51" s="66" t="str">
        <f t="shared" si="90"/>
        <v>0.0067</v>
      </c>
      <c r="CL51" s="66" t="str">
        <f t="shared" si="90"/>
        <v>0.0045</v>
      </c>
      <c r="CM51" s="66" t="str">
        <f t="shared" si="90"/>
        <v>0.0006</v>
      </c>
      <c r="CN51" s="66" t="str">
        <f t="shared" si="90"/>
        <v>0.0000</v>
      </c>
      <c r="CO51" s="66" t="str">
        <f t="shared" si="90"/>
        <v>0.0004</v>
      </c>
      <c r="CP51" s="66" t="str">
        <f t="shared" si="90"/>
        <v>0.0000</v>
      </c>
      <c r="CQ51" s="66" t="str">
        <f t="shared" si="90"/>
        <v>0.0003</v>
      </c>
      <c r="CR51" s="66" t="str">
        <f t="shared" si="90"/>
        <v>0.0010</v>
      </c>
      <c r="CS51" s="66" t="str">
        <f t="shared" si="90"/>
        <v>0.0015</v>
      </c>
      <c r="CT51" s="66" t="str">
        <f t="shared" si="90"/>
        <v>0.0004</v>
      </c>
      <c r="CU51" s="66" t="str">
        <f t="shared" si="90"/>
        <v>0.0019</v>
      </c>
      <c r="CV51" s="66" t="str">
        <f t="shared" si="90"/>
        <v>0.0000</v>
      </c>
      <c r="CW51" s="66" t="str">
        <f t="shared" si="90"/>
        <v>0.0001</v>
      </c>
      <c r="CX51" s="66" t="str">
        <f t="shared" si="90"/>
        <v>0.0001</v>
      </c>
      <c r="CY51" s="66" t="str">
        <f t="shared" si="90"/>
        <v>0.0005</v>
      </c>
      <c r="CZ51" s="66" t="str">
        <f t="shared" si="90"/>
        <v>0.0000</v>
      </c>
      <c r="DA51" s="66" t="str">
        <f t="shared" si="90"/>
        <v>0.0003</v>
      </c>
      <c r="DB51" s="66" t="str">
        <f t="shared" si="90"/>
        <v>0.0003</v>
      </c>
      <c r="DC51" s="66" t="str">
        <f t="shared" si="90"/>
        <v>0.0002</v>
      </c>
      <c r="DD51" s="66" t="str">
        <f t="shared" si="90"/>
        <v>0.0000</v>
      </c>
      <c r="DE51" s="66" t="str">
        <f t="shared" si="90"/>
        <v>0.0017</v>
      </c>
      <c r="DF51" s="66" t="str">
        <f t="shared" si="90"/>
        <v>0.0005</v>
      </c>
      <c r="DG51" s="66" t="str">
        <f t="shared" si="90"/>
        <v>0.0000</v>
      </c>
    </row>
    <row r="52" spans="1:111">
      <c r="A52">
        <v>794.6</v>
      </c>
      <c r="B52" t="s">
        <v>767</v>
      </c>
      <c r="C52" t="s">
        <v>768</v>
      </c>
      <c r="D52" s="66" t="str">
        <f t="shared" si="68"/>
        <v>0.0001</v>
      </c>
      <c r="E52" s="66" t="str">
        <f t="shared" ref="E52:BP52" si="91">E233</f>
        <v>0.0000</v>
      </c>
      <c r="F52" s="66" t="str">
        <f t="shared" si="91"/>
        <v>0.0000</v>
      </c>
      <c r="G52" s="66" t="str">
        <f t="shared" si="91"/>
        <v>0.0001</v>
      </c>
      <c r="H52" s="66" t="str">
        <f t="shared" si="91"/>
        <v>0.0000</v>
      </c>
      <c r="I52" s="66" t="str">
        <f t="shared" si="91"/>
        <v>0.0000</v>
      </c>
      <c r="J52" s="66" t="str">
        <f t="shared" si="91"/>
        <v>0.0000</v>
      </c>
      <c r="K52" s="66" t="str">
        <f t="shared" si="91"/>
        <v>0.0003</v>
      </c>
      <c r="L52" s="66" t="str">
        <f t="shared" si="91"/>
        <v>0.0000</v>
      </c>
      <c r="M52" s="66" t="str">
        <f t="shared" si="91"/>
        <v>0.0008</v>
      </c>
      <c r="N52" s="66" t="str">
        <f t="shared" si="91"/>
        <v>0.0000</v>
      </c>
      <c r="O52" s="66" t="str">
        <f t="shared" si="91"/>
        <v>0.0000</v>
      </c>
      <c r="P52" s="66" t="str">
        <f t="shared" si="91"/>
        <v>0.0002</v>
      </c>
      <c r="Q52" s="66" t="str">
        <f t="shared" si="91"/>
        <v>0.0000</v>
      </c>
      <c r="R52" s="66" t="str">
        <f t="shared" si="91"/>
        <v>0.0001</v>
      </c>
      <c r="S52" s="66" t="str">
        <f t="shared" si="91"/>
        <v>0.0000</v>
      </c>
      <c r="T52" s="66" t="str">
        <f t="shared" si="91"/>
        <v>0.0000</v>
      </c>
      <c r="U52" s="66" t="str">
        <f t="shared" si="91"/>
        <v>0.0005</v>
      </c>
      <c r="V52" s="66" t="str">
        <f t="shared" si="91"/>
        <v>0.0000</v>
      </c>
      <c r="W52" s="66" t="str">
        <f t="shared" si="91"/>
        <v>0.0000</v>
      </c>
      <c r="X52" s="66" t="str">
        <f t="shared" si="91"/>
        <v>0.0000</v>
      </c>
      <c r="Y52" s="66" t="str">
        <f t="shared" si="91"/>
        <v>0.0000</v>
      </c>
      <c r="Z52" s="66" t="str">
        <f t="shared" si="91"/>
        <v>0.0002</v>
      </c>
      <c r="AA52" s="66" t="str">
        <f t="shared" si="91"/>
        <v>0.0001</v>
      </c>
      <c r="AB52" s="66" t="str">
        <f t="shared" si="91"/>
        <v>0.0011</v>
      </c>
      <c r="AC52" s="66" t="str">
        <f t="shared" si="91"/>
        <v>0.0000</v>
      </c>
      <c r="AD52" s="66" t="str">
        <f t="shared" si="91"/>
        <v>0.0000</v>
      </c>
      <c r="AE52" s="66" t="str">
        <f t="shared" si="91"/>
        <v>0.0000</v>
      </c>
      <c r="AF52" s="66" t="str">
        <f t="shared" si="91"/>
        <v>0.0000</v>
      </c>
      <c r="AG52" s="66" t="str">
        <f t="shared" si="91"/>
        <v>0.0000</v>
      </c>
      <c r="AH52" s="66" t="str">
        <f t="shared" si="91"/>
        <v>0.0000</v>
      </c>
      <c r="AI52" s="66" t="str">
        <f t="shared" si="91"/>
        <v>0.0000</v>
      </c>
      <c r="AJ52" s="66" t="str">
        <f t="shared" si="91"/>
        <v>0.0008</v>
      </c>
      <c r="AK52" s="66" t="str">
        <f t="shared" si="91"/>
        <v>0.0000</v>
      </c>
      <c r="AL52" s="66" t="str">
        <f t="shared" si="91"/>
        <v>0.0000</v>
      </c>
      <c r="AM52" s="66" t="str">
        <f t="shared" si="91"/>
        <v>0.0005</v>
      </c>
      <c r="AN52" s="66" t="str">
        <f t="shared" si="91"/>
        <v>0.0001</v>
      </c>
      <c r="AO52" s="66" t="str">
        <f t="shared" si="91"/>
        <v>0.0000</v>
      </c>
      <c r="AP52" s="66" t="str">
        <f t="shared" si="91"/>
        <v>0.0000</v>
      </c>
      <c r="AQ52" s="66" t="str">
        <f t="shared" si="91"/>
        <v>0.0002</v>
      </c>
      <c r="AR52" s="66" t="str">
        <f t="shared" si="91"/>
        <v>0.0000</v>
      </c>
      <c r="AS52" s="66" t="str">
        <f t="shared" si="91"/>
        <v>0.0002</v>
      </c>
      <c r="AT52" s="66" t="str">
        <f t="shared" si="91"/>
        <v>0.0000</v>
      </c>
      <c r="AU52" s="66" t="str">
        <f t="shared" si="91"/>
        <v>0.0000</v>
      </c>
      <c r="AV52" s="66" t="str">
        <f t="shared" si="91"/>
        <v>0.0007</v>
      </c>
      <c r="AW52" s="66" t="str">
        <f t="shared" si="91"/>
        <v>0.0000</v>
      </c>
      <c r="AX52" s="66" t="str">
        <f t="shared" si="91"/>
        <v>0.0000</v>
      </c>
      <c r="AY52" s="66" t="str">
        <f t="shared" si="91"/>
        <v>0.0000</v>
      </c>
      <c r="AZ52" s="66" t="str">
        <f t="shared" si="91"/>
        <v>0.0004</v>
      </c>
      <c r="BA52" s="66" t="str">
        <f t="shared" si="91"/>
        <v>0.0002</v>
      </c>
      <c r="BB52" s="66" t="str">
        <f t="shared" si="91"/>
        <v>0.0004</v>
      </c>
      <c r="BC52" s="66" t="str">
        <f t="shared" si="91"/>
        <v>0.0001</v>
      </c>
      <c r="BD52" s="66" t="str">
        <f t="shared" si="91"/>
        <v>0.0000</v>
      </c>
      <c r="BE52" s="66" t="str">
        <f t="shared" si="91"/>
        <v>0.0000</v>
      </c>
      <c r="BF52" s="66" t="str">
        <f t="shared" si="91"/>
        <v>0.0000</v>
      </c>
      <c r="BG52" s="66" t="str">
        <f t="shared" si="91"/>
        <v>0.0000</v>
      </c>
      <c r="BH52" s="66" t="str">
        <f t="shared" si="91"/>
        <v>0.0000</v>
      </c>
      <c r="BI52" s="66" t="str">
        <f t="shared" si="91"/>
        <v>0.0004</v>
      </c>
      <c r="BJ52" s="66" t="str">
        <f t="shared" si="91"/>
        <v>0.0000</v>
      </c>
      <c r="BK52" s="66" t="str">
        <f t="shared" si="91"/>
        <v>0.0000</v>
      </c>
      <c r="BL52" s="66" t="str">
        <f t="shared" si="91"/>
        <v>0.0000</v>
      </c>
      <c r="BM52" s="66" t="str">
        <f t="shared" si="91"/>
        <v>0.0000</v>
      </c>
      <c r="BN52" s="66" t="str">
        <f t="shared" si="91"/>
        <v>0.0000</v>
      </c>
      <c r="BO52" s="66" t="str">
        <f t="shared" si="91"/>
        <v>0.0000</v>
      </c>
      <c r="BP52" s="66" t="str">
        <f t="shared" si="91"/>
        <v>0.0000</v>
      </c>
      <c r="BQ52" s="66" t="str">
        <f t="shared" ref="BQ52:DG52" si="92">BQ233</f>
        <v>0.0000</v>
      </c>
      <c r="BR52" s="66" t="str">
        <f t="shared" si="92"/>
        <v>0.0000</v>
      </c>
      <c r="BS52" s="66" t="str">
        <f t="shared" si="92"/>
        <v>0.0001</v>
      </c>
      <c r="BT52" s="66" t="str">
        <f t="shared" si="92"/>
        <v>0.0000</v>
      </c>
      <c r="BU52" s="66" t="str">
        <f t="shared" si="92"/>
        <v>0.0003</v>
      </c>
      <c r="BV52" s="66" t="str">
        <f t="shared" si="92"/>
        <v>0.0000</v>
      </c>
      <c r="BW52" s="66" t="str">
        <f t="shared" si="92"/>
        <v>0.0003</v>
      </c>
      <c r="BX52" s="66" t="str">
        <f t="shared" si="92"/>
        <v>0.0003</v>
      </c>
      <c r="BY52" s="66" t="str">
        <f t="shared" si="92"/>
        <v>0.0000</v>
      </c>
      <c r="BZ52" s="66" t="str">
        <f t="shared" si="92"/>
        <v>0.0000</v>
      </c>
      <c r="CA52" s="66" t="str">
        <f t="shared" si="92"/>
        <v>0.0000</v>
      </c>
      <c r="CB52" s="66" t="str">
        <f t="shared" si="92"/>
        <v>0.0000</v>
      </c>
      <c r="CC52" s="66" t="str">
        <f t="shared" si="92"/>
        <v>0.0003</v>
      </c>
      <c r="CD52" s="66" t="str">
        <f t="shared" si="92"/>
        <v>0.0002</v>
      </c>
      <c r="CE52" s="66" t="str">
        <f t="shared" si="92"/>
        <v>0.0000</v>
      </c>
      <c r="CF52" s="66" t="str">
        <f t="shared" si="92"/>
        <v>0.0000</v>
      </c>
      <c r="CG52" s="66" t="str">
        <f t="shared" si="92"/>
        <v>0.0000</v>
      </c>
      <c r="CH52" s="66" t="str">
        <f t="shared" si="92"/>
        <v>0.0000</v>
      </c>
      <c r="CI52" s="66" t="str">
        <f t="shared" si="92"/>
        <v>0.0000</v>
      </c>
      <c r="CJ52" s="66" t="str">
        <f t="shared" si="92"/>
        <v>0.0000</v>
      </c>
      <c r="CK52" s="66" t="str">
        <f t="shared" si="92"/>
        <v>0.0005</v>
      </c>
      <c r="CL52" s="66" t="str">
        <f t="shared" si="92"/>
        <v>0.0004</v>
      </c>
      <c r="CM52" s="66" t="str">
        <f t="shared" si="92"/>
        <v>0.0000</v>
      </c>
      <c r="CN52" s="66" t="str">
        <f t="shared" si="92"/>
        <v>0.0000</v>
      </c>
      <c r="CO52" s="66" t="str">
        <f t="shared" si="92"/>
        <v>0.0005</v>
      </c>
      <c r="CP52" s="66" t="str">
        <f t="shared" si="92"/>
        <v>0.0000</v>
      </c>
      <c r="CQ52" s="66" t="str">
        <f t="shared" si="92"/>
        <v>0.0000</v>
      </c>
      <c r="CR52" s="66" t="str">
        <f t="shared" si="92"/>
        <v>0.0000</v>
      </c>
      <c r="CS52" s="66" t="str">
        <f t="shared" si="92"/>
        <v>0.0000</v>
      </c>
      <c r="CT52" s="66" t="str">
        <f t="shared" si="92"/>
        <v>0.0002</v>
      </c>
      <c r="CU52" s="66" t="str">
        <f t="shared" si="92"/>
        <v>0.0000</v>
      </c>
      <c r="CV52" s="66" t="str">
        <f t="shared" si="92"/>
        <v>0.0003</v>
      </c>
      <c r="CW52" s="66" t="str">
        <f t="shared" si="92"/>
        <v>0.0000</v>
      </c>
      <c r="CX52" s="66" t="str">
        <f t="shared" si="92"/>
        <v>0.0000</v>
      </c>
      <c r="CY52" s="66" t="str">
        <f t="shared" si="92"/>
        <v>0.0001</v>
      </c>
      <c r="CZ52" s="66" t="str">
        <f t="shared" si="92"/>
        <v>0.0000</v>
      </c>
      <c r="DA52" s="66" t="str">
        <f t="shared" si="92"/>
        <v>0.0000</v>
      </c>
      <c r="DB52" s="66" t="str">
        <f t="shared" si="92"/>
        <v>0.0000</v>
      </c>
      <c r="DC52" s="66" t="str">
        <f t="shared" si="92"/>
        <v>0.0000</v>
      </c>
      <c r="DD52" s="66" t="str">
        <f t="shared" si="92"/>
        <v>0.0000</v>
      </c>
      <c r="DE52" s="66" t="str">
        <f t="shared" si="92"/>
        <v>0.0000</v>
      </c>
      <c r="DF52" s="66" t="str">
        <f t="shared" si="92"/>
        <v>0.0006</v>
      </c>
      <c r="DG52" s="66" t="str">
        <f t="shared" si="92"/>
        <v>0.0000</v>
      </c>
    </row>
    <row r="53" spans="4:111">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66"/>
      <c r="AG53" s="66"/>
      <c r="AH53" s="66"/>
      <c r="AI53" s="66"/>
      <c r="AJ53" s="66"/>
      <c r="AK53" s="66"/>
      <c r="AL53" s="66"/>
      <c r="AM53" s="66"/>
      <c r="AN53" s="66"/>
      <c r="AO53" s="66"/>
      <c r="AP53" s="66"/>
      <c r="AQ53" s="66"/>
      <c r="AR53" s="66"/>
      <c r="AS53" s="66"/>
      <c r="AT53" s="66"/>
      <c r="AU53" s="66"/>
      <c r="AV53" s="66"/>
      <c r="AW53" s="66"/>
      <c r="AX53" s="66"/>
      <c r="AY53" s="66"/>
      <c r="AZ53" s="66"/>
      <c r="BA53" s="66"/>
      <c r="BB53" s="66"/>
      <c r="BC53" s="66"/>
      <c r="BD53" s="66"/>
      <c r="BE53" s="66"/>
      <c r="BF53" s="66"/>
      <c r="BG53" s="66"/>
      <c r="BH53" s="66"/>
      <c r="BI53" s="66"/>
      <c r="BJ53" s="66"/>
      <c r="BK53" s="66"/>
      <c r="BL53" s="66"/>
      <c r="BM53" s="66"/>
      <c r="BN53" s="66"/>
      <c r="BO53" s="66"/>
      <c r="BP53" s="66"/>
      <c r="BQ53" s="66"/>
      <c r="BR53" s="66"/>
      <c r="BS53" s="66"/>
      <c r="BT53" s="66"/>
      <c r="BU53" s="66"/>
      <c r="BV53" s="66"/>
      <c r="BW53" s="66"/>
      <c r="BX53" s="66"/>
      <c r="BY53" s="66"/>
      <c r="BZ53" s="66"/>
      <c r="CA53" s="66"/>
      <c r="CB53" s="66"/>
      <c r="CC53" s="66"/>
      <c r="CD53" s="66"/>
      <c r="CE53" s="66"/>
      <c r="CF53" s="66"/>
      <c r="CG53" s="66"/>
      <c r="CH53" s="66"/>
      <c r="CI53" s="66"/>
      <c r="CJ53" s="66"/>
      <c r="CK53" s="66"/>
      <c r="CL53" s="66"/>
      <c r="CM53" s="66"/>
      <c r="CN53" s="66"/>
      <c r="CO53" s="66"/>
      <c r="CP53" s="66"/>
      <c r="CQ53" s="66"/>
      <c r="CR53" s="66"/>
      <c r="CS53" s="66"/>
      <c r="CT53" s="66"/>
      <c r="CU53" s="66"/>
      <c r="CV53" s="66"/>
      <c r="CW53" s="66"/>
      <c r="CX53" s="66"/>
      <c r="CY53" s="66"/>
      <c r="CZ53" s="66"/>
      <c r="DA53" s="66"/>
      <c r="DB53" s="66"/>
      <c r="DC53" s="66"/>
      <c r="DD53" s="66"/>
      <c r="DE53" s="66"/>
      <c r="DF53" s="66"/>
      <c r="DG53" s="66"/>
    </row>
    <row r="54" spans="1:111">
      <c r="A54" t="s">
        <v>667</v>
      </c>
      <c r="B54" t="s">
        <v>668</v>
      </c>
      <c r="C54" t="s">
        <v>669</v>
      </c>
      <c r="D54" s="66"/>
      <c r="E54" s="66"/>
      <c r="F54" s="66"/>
      <c r="G54" s="66"/>
      <c r="H54" s="66"/>
      <c r="I54" s="66"/>
      <c r="J54" s="66"/>
      <c r="K54" s="66"/>
      <c r="L54" s="66"/>
      <c r="M54" s="66"/>
      <c r="N54" s="66"/>
      <c r="O54" s="66"/>
      <c r="P54" s="66"/>
      <c r="Q54" s="66"/>
      <c r="R54" s="66"/>
      <c r="S54" s="66"/>
      <c r="T54" s="66"/>
      <c r="U54" s="66"/>
      <c r="V54" s="66"/>
      <c r="W54" s="66"/>
      <c r="X54" s="66"/>
      <c r="Y54" s="66"/>
      <c r="Z54" s="66"/>
      <c r="AA54" s="66"/>
      <c r="AB54" s="66"/>
      <c r="AC54" s="66"/>
      <c r="AD54" s="66"/>
      <c r="AE54" s="66"/>
      <c r="AF54" s="66"/>
      <c r="AG54" s="66"/>
      <c r="AH54" s="66"/>
      <c r="AI54" s="66"/>
      <c r="AJ54" s="66"/>
      <c r="AK54" s="66"/>
      <c r="AL54" s="66"/>
      <c r="AM54" s="66"/>
      <c r="AN54" s="66"/>
      <c r="AO54" s="66"/>
      <c r="AP54" s="66"/>
      <c r="AQ54" s="66"/>
      <c r="AR54" s="66"/>
      <c r="AS54" s="66"/>
      <c r="AT54" s="66"/>
      <c r="AU54" s="66"/>
      <c r="AV54" s="66"/>
      <c r="AW54" s="66"/>
      <c r="AX54" s="66"/>
      <c r="AY54" s="66"/>
      <c r="AZ54" s="66"/>
      <c r="BA54" s="66"/>
      <c r="BB54" s="66"/>
      <c r="BC54" s="66"/>
      <c r="BD54" s="66"/>
      <c r="BE54" s="66"/>
      <c r="BF54" s="66"/>
      <c r="BG54" s="66"/>
      <c r="BH54" s="66"/>
      <c r="BI54" s="66"/>
      <c r="BJ54" s="66"/>
      <c r="BK54" s="66"/>
      <c r="BL54" s="66"/>
      <c r="BM54" s="66"/>
      <c r="BN54" s="66"/>
      <c r="BO54" s="66"/>
      <c r="BP54" s="66"/>
      <c r="BQ54" s="66"/>
      <c r="BR54" s="66"/>
      <c r="BS54" s="66"/>
      <c r="BT54" s="66"/>
      <c r="BU54" s="66"/>
      <c r="BV54" s="66"/>
      <c r="BW54" s="66"/>
      <c r="BX54" s="66"/>
      <c r="BY54" s="66"/>
      <c r="BZ54" s="66"/>
      <c r="CA54" s="66"/>
      <c r="CB54" s="66"/>
      <c r="CC54" s="66"/>
      <c r="CD54" s="66"/>
      <c r="CE54" s="66"/>
      <c r="CF54" s="66"/>
      <c r="CG54" s="66"/>
      <c r="CH54" s="66"/>
      <c r="CI54" s="66"/>
      <c r="CJ54" s="66"/>
      <c r="CK54" s="66"/>
      <c r="CL54" s="66"/>
      <c r="CM54" s="66"/>
      <c r="CN54" s="66"/>
      <c r="CO54" s="66"/>
      <c r="CP54" s="66"/>
      <c r="CQ54" s="66"/>
      <c r="CR54" s="66"/>
      <c r="CS54" s="66"/>
      <c r="CT54" s="66"/>
      <c r="CU54" s="66"/>
      <c r="CV54" s="66"/>
      <c r="CW54" s="66"/>
      <c r="CX54" s="66"/>
      <c r="CY54" s="66"/>
      <c r="CZ54" s="66"/>
      <c r="DA54" s="66"/>
      <c r="DB54" s="66"/>
      <c r="DC54" s="66"/>
      <c r="DD54" s="66"/>
      <c r="DE54" s="66"/>
      <c r="DF54" s="66"/>
      <c r="DG54" s="66"/>
    </row>
    <row r="55" spans="1:111">
      <c r="A55">
        <v>500.3</v>
      </c>
      <c r="B55" t="s">
        <v>769</v>
      </c>
      <c r="C55" t="s">
        <v>770</v>
      </c>
      <c r="D55" s="66" t="str">
        <f t="shared" ref="D55:D59" si="93">D236</f>
        <v>0.0000</v>
      </c>
      <c r="E55" s="66" t="str">
        <f t="shared" ref="E55:BP55" si="94">E236</f>
        <v>0.0005</v>
      </c>
      <c r="F55" s="66" t="str">
        <f t="shared" si="94"/>
        <v>0.0004</v>
      </c>
      <c r="G55" s="66" t="str">
        <f t="shared" si="94"/>
        <v>0.0000</v>
      </c>
      <c r="H55" s="66" t="str">
        <f t="shared" si="94"/>
        <v>0.0000</v>
      </c>
      <c r="I55" s="66" t="str">
        <f t="shared" si="94"/>
        <v>0.0011</v>
      </c>
      <c r="J55" s="66" t="str">
        <f t="shared" si="94"/>
        <v>0.0012</v>
      </c>
      <c r="K55" s="66" t="str">
        <f t="shared" si="94"/>
        <v>0.0005</v>
      </c>
      <c r="L55" s="66" t="str">
        <f t="shared" si="94"/>
        <v>0.0004</v>
      </c>
      <c r="M55" s="66" t="str">
        <f t="shared" si="94"/>
        <v>0.0004</v>
      </c>
      <c r="N55" s="66" t="str">
        <f t="shared" si="94"/>
        <v>0.0000</v>
      </c>
      <c r="O55" s="66" t="str">
        <f t="shared" si="94"/>
        <v>0.0010</v>
      </c>
      <c r="P55" s="66" t="str">
        <f t="shared" si="94"/>
        <v>0.0006</v>
      </c>
      <c r="Q55" s="66" t="str">
        <f t="shared" si="94"/>
        <v>0.0004</v>
      </c>
      <c r="R55" s="66" t="str">
        <f t="shared" si="94"/>
        <v>0.0000</v>
      </c>
      <c r="S55" s="66" t="str">
        <f t="shared" si="94"/>
        <v>0.0006</v>
      </c>
      <c r="T55" s="66" t="str">
        <f t="shared" si="94"/>
        <v>0.0020</v>
      </c>
      <c r="U55" s="66" t="str">
        <f t="shared" si="94"/>
        <v>0.0000</v>
      </c>
      <c r="V55" s="66" t="str">
        <f t="shared" si="94"/>
        <v>0.0003</v>
      </c>
      <c r="W55" s="66" t="str">
        <f t="shared" si="94"/>
        <v>0.0025</v>
      </c>
      <c r="X55" s="66" t="str">
        <f t="shared" si="94"/>
        <v>0.0003</v>
      </c>
      <c r="Y55" s="66" t="str">
        <f t="shared" si="94"/>
        <v>0.0000</v>
      </c>
      <c r="Z55" s="66" t="str">
        <f t="shared" si="94"/>
        <v>0.0006</v>
      </c>
      <c r="AA55" s="66" t="str">
        <f t="shared" si="94"/>
        <v>0.0009</v>
      </c>
      <c r="AB55" s="66" t="str">
        <f t="shared" si="94"/>
        <v>0.0006</v>
      </c>
      <c r="AC55" s="66" t="str">
        <f t="shared" si="94"/>
        <v>0.0012</v>
      </c>
      <c r="AD55" s="66" t="str">
        <f t="shared" si="94"/>
        <v>0.0000</v>
      </c>
      <c r="AE55" s="66" t="str">
        <f t="shared" si="94"/>
        <v>0.0000</v>
      </c>
      <c r="AF55" s="66" t="str">
        <f t="shared" si="94"/>
        <v>0.0005</v>
      </c>
      <c r="AG55" s="66" t="str">
        <f t="shared" si="94"/>
        <v>0.0013</v>
      </c>
      <c r="AH55" s="66" t="str">
        <f t="shared" si="94"/>
        <v>0.0003</v>
      </c>
      <c r="AI55" s="66" t="str">
        <f t="shared" si="94"/>
        <v>0.0039</v>
      </c>
      <c r="AJ55" s="66" t="str">
        <f t="shared" si="94"/>
        <v>0.0009</v>
      </c>
      <c r="AK55" s="66" t="str">
        <f t="shared" si="94"/>
        <v>0.0004</v>
      </c>
      <c r="AL55" s="66" t="str">
        <f t="shared" si="94"/>
        <v>0.0000</v>
      </c>
      <c r="AM55" s="66" t="str">
        <f t="shared" si="94"/>
        <v>0.0005</v>
      </c>
      <c r="AN55" s="66" t="str">
        <f t="shared" si="94"/>
        <v>0.0024</v>
      </c>
      <c r="AO55" s="66" t="str">
        <f t="shared" si="94"/>
        <v>0.0006</v>
      </c>
      <c r="AP55" s="66" t="str">
        <f t="shared" si="94"/>
        <v>0.0000</v>
      </c>
      <c r="AQ55" s="66" t="str">
        <f t="shared" si="94"/>
        <v>0.0007</v>
      </c>
      <c r="AR55" s="66" t="str">
        <f t="shared" si="94"/>
        <v>0.0006</v>
      </c>
      <c r="AS55" s="66" t="str">
        <f t="shared" si="94"/>
        <v>0.0005</v>
      </c>
      <c r="AT55" s="66" t="str">
        <f t="shared" si="94"/>
        <v>0.0012</v>
      </c>
      <c r="AU55" s="66" t="str">
        <f t="shared" si="94"/>
        <v>0.0012</v>
      </c>
      <c r="AV55" s="66" t="str">
        <f t="shared" si="94"/>
        <v>0.0013</v>
      </c>
      <c r="AW55" s="66" t="str">
        <f t="shared" si="94"/>
        <v>0.0004</v>
      </c>
      <c r="AX55" s="66" t="str">
        <f t="shared" si="94"/>
        <v>0.0010</v>
      </c>
      <c r="AY55" s="66" t="str">
        <f t="shared" si="94"/>
        <v>0.0018</v>
      </c>
      <c r="AZ55" s="66" t="str">
        <f t="shared" si="94"/>
        <v>0.0005</v>
      </c>
      <c r="BA55" s="66" t="str">
        <f t="shared" si="94"/>
        <v>0.0022</v>
      </c>
      <c r="BB55" s="66" t="str">
        <f t="shared" si="94"/>
        <v>0.0000</v>
      </c>
      <c r="BC55" s="66" t="str">
        <f t="shared" si="94"/>
        <v>0.0000</v>
      </c>
      <c r="BD55" s="66" t="str">
        <f t="shared" si="94"/>
        <v>0.0000</v>
      </c>
      <c r="BE55" s="66" t="str">
        <f t="shared" si="94"/>
        <v>0.0000</v>
      </c>
      <c r="BF55" s="66" t="str">
        <f t="shared" si="94"/>
        <v>0.0006</v>
      </c>
      <c r="BG55" s="66" t="str">
        <f t="shared" si="94"/>
        <v>0.0012</v>
      </c>
      <c r="BH55" s="66" t="str">
        <f t="shared" si="94"/>
        <v>0.0005</v>
      </c>
      <c r="BI55" s="66" t="str">
        <f t="shared" si="94"/>
        <v>0.0004</v>
      </c>
      <c r="BJ55" s="66" t="str">
        <f t="shared" si="94"/>
        <v>0.0000</v>
      </c>
      <c r="BK55" s="66" t="str">
        <f t="shared" si="94"/>
        <v>0.0004</v>
      </c>
      <c r="BL55" s="66" t="str">
        <f t="shared" si="94"/>
        <v>0.0000</v>
      </c>
      <c r="BM55" s="66" t="str">
        <f t="shared" si="94"/>
        <v>0.0000</v>
      </c>
      <c r="BN55" s="66" t="str">
        <f t="shared" si="94"/>
        <v>0.0003</v>
      </c>
      <c r="BO55" s="66" t="str">
        <f t="shared" si="94"/>
        <v>0.0000</v>
      </c>
      <c r="BP55" s="66" t="str">
        <f t="shared" si="94"/>
        <v>0.0023</v>
      </c>
      <c r="BQ55" s="66" t="str">
        <f t="shared" ref="BQ55:DG55" si="95">BQ236</f>
        <v>0.0009</v>
      </c>
      <c r="BR55" s="66" t="str">
        <f t="shared" si="95"/>
        <v>0.0004</v>
      </c>
      <c r="BS55" s="66" t="str">
        <f t="shared" si="95"/>
        <v>0.0008</v>
      </c>
      <c r="BT55" s="66" t="str">
        <f t="shared" si="95"/>
        <v>0.0000</v>
      </c>
      <c r="BU55" s="66" t="str">
        <f t="shared" si="95"/>
        <v>0.0000</v>
      </c>
      <c r="BV55" s="66" t="str">
        <f t="shared" si="95"/>
        <v>0.0012</v>
      </c>
      <c r="BW55" s="66" t="str">
        <f t="shared" si="95"/>
        <v>0.0005</v>
      </c>
      <c r="BX55" s="66" t="str">
        <f t="shared" si="95"/>
        <v>0.0000</v>
      </c>
      <c r="BY55" s="66" t="str">
        <f t="shared" si="95"/>
        <v>0.0019</v>
      </c>
      <c r="BZ55" s="66" t="str">
        <f t="shared" si="95"/>
        <v>0.0003</v>
      </c>
      <c r="CA55" s="66" t="str">
        <f t="shared" si="95"/>
        <v>0.0013</v>
      </c>
      <c r="CB55" s="66" t="str">
        <f t="shared" si="95"/>
        <v>0.0008</v>
      </c>
      <c r="CC55" s="66" t="str">
        <f t="shared" si="95"/>
        <v>0.0000</v>
      </c>
      <c r="CD55" s="66" t="str">
        <f t="shared" si="95"/>
        <v>0.0006</v>
      </c>
      <c r="CE55" s="66" t="str">
        <f t="shared" si="95"/>
        <v>0.0006</v>
      </c>
      <c r="CF55" s="66" t="str">
        <f t="shared" si="95"/>
        <v>0.0005</v>
      </c>
      <c r="CG55" s="66" t="str">
        <f t="shared" si="95"/>
        <v>0.0004</v>
      </c>
      <c r="CH55" s="66" t="str">
        <f t="shared" si="95"/>
        <v>0.0013</v>
      </c>
      <c r="CI55" s="66" t="str">
        <f t="shared" si="95"/>
        <v>0.0000</v>
      </c>
      <c r="CJ55" s="66" t="str">
        <f t="shared" si="95"/>
        <v>0.0003</v>
      </c>
      <c r="CK55" s="66" t="str">
        <f t="shared" si="95"/>
        <v>0.0009</v>
      </c>
      <c r="CL55" s="66" t="str">
        <f t="shared" si="95"/>
        <v>0.0000</v>
      </c>
      <c r="CM55" s="66" t="str">
        <f t="shared" si="95"/>
        <v>0.0009</v>
      </c>
      <c r="CN55" s="66" t="str">
        <f t="shared" si="95"/>
        <v>0.0012</v>
      </c>
      <c r="CO55" s="66" t="str">
        <f t="shared" si="95"/>
        <v>0.0012</v>
      </c>
      <c r="CP55" s="66" t="str">
        <f t="shared" si="95"/>
        <v>0.0000</v>
      </c>
      <c r="CQ55" s="66" t="str">
        <f t="shared" si="95"/>
        <v>0.0000</v>
      </c>
      <c r="CR55" s="66" t="str">
        <f t="shared" si="95"/>
        <v>0.0013</v>
      </c>
      <c r="CS55" s="66" t="str">
        <f t="shared" si="95"/>
        <v>0.0007</v>
      </c>
      <c r="CT55" s="66" t="str">
        <f t="shared" si="95"/>
        <v>0.0000</v>
      </c>
      <c r="CU55" s="66" t="str">
        <f t="shared" si="95"/>
        <v>0.0005</v>
      </c>
      <c r="CV55" s="66" t="str">
        <f t="shared" si="95"/>
        <v>0.0004</v>
      </c>
      <c r="CW55" s="66" t="str">
        <f t="shared" si="95"/>
        <v>0.0022</v>
      </c>
      <c r="CX55" s="66" t="str">
        <f t="shared" si="95"/>
        <v>0.0008</v>
      </c>
      <c r="CY55" s="66" t="str">
        <f t="shared" si="95"/>
        <v>0.0005</v>
      </c>
      <c r="CZ55" s="66" t="str">
        <f t="shared" si="95"/>
        <v>0.0000</v>
      </c>
      <c r="DA55" s="66" t="str">
        <f t="shared" si="95"/>
        <v>0.0003</v>
      </c>
      <c r="DB55" s="66" t="str">
        <f t="shared" si="95"/>
        <v>0.0003</v>
      </c>
      <c r="DC55" s="66" t="str">
        <f t="shared" si="95"/>
        <v>0.0000</v>
      </c>
      <c r="DD55" s="66" t="str">
        <f t="shared" si="95"/>
        <v>0.0013</v>
      </c>
      <c r="DE55" s="66" t="str">
        <f t="shared" si="95"/>
        <v>0.0000</v>
      </c>
      <c r="DF55" s="66" t="str">
        <f t="shared" si="95"/>
        <v>0.0005</v>
      </c>
      <c r="DG55" s="66" t="str">
        <f t="shared" si="95"/>
        <v>0.0000</v>
      </c>
    </row>
    <row r="56" spans="1:111">
      <c r="A56">
        <v>502.3</v>
      </c>
      <c r="B56" t="s">
        <v>771</v>
      </c>
      <c r="C56" t="s">
        <v>772</v>
      </c>
      <c r="D56" s="66" t="str">
        <f t="shared" si="93"/>
        <v>0.0004</v>
      </c>
      <c r="E56" s="66" t="str">
        <f t="shared" ref="E56:BP56" si="96">E237</f>
        <v>0.0000</v>
      </c>
      <c r="F56" s="66" t="str">
        <f t="shared" si="96"/>
        <v>0.0006</v>
      </c>
      <c r="G56" s="66" t="str">
        <f t="shared" si="96"/>
        <v>0.0006</v>
      </c>
      <c r="H56" s="66" t="str">
        <f t="shared" si="96"/>
        <v>0.0000</v>
      </c>
      <c r="I56" s="66" t="str">
        <f t="shared" si="96"/>
        <v>0.0003</v>
      </c>
      <c r="J56" s="66" t="str">
        <f t="shared" si="96"/>
        <v>0.0005</v>
      </c>
      <c r="K56" s="66" t="str">
        <f t="shared" si="96"/>
        <v>0.0000</v>
      </c>
      <c r="L56" s="66" t="str">
        <f t="shared" si="96"/>
        <v>0.0004</v>
      </c>
      <c r="M56" s="66" t="str">
        <f t="shared" si="96"/>
        <v>0.0008</v>
      </c>
      <c r="N56" s="66" t="str">
        <f t="shared" si="96"/>
        <v>0.0007</v>
      </c>
      <c r="O56" s="66" t="str">
        <f t="shared" si="96"/>
        <v>0.0000</v>
      </c>
      <c r="P56" s="66" t="str">
        <f t="shared" si="96"/>
        <v>0.0042</v>
      </c>
      <c r="Q56" s="66" t="str">
        <f t="shared" si="96"/>
        <v>0.0000</v>
      </c>
      <c r="R56" s="66" t="str">
        <f t="shared" si="96"/>
        <v>0.0003</v>
      </c>
      <c r="S56" s="66" t="str">
        <f t="shared" si="96"/>
        <v>0.0003</v>
      </c>
      <c r="T56" s="66" t="str">
        <f t="shared" si="96"/>
        <v>0.0000</v>
      </c>
      <c r="U56" s="66" t="str">
        <f t="shared" si="96"/>
        <v>0.0019</v>
      </c>
      <c r="V56" s="66" t="str">
        <f t="shared" si="96"/>
        <v>0.0004</v>
      </c>
      <c r="W56" s="66" t="str">
        <f t="shared" si="96"/>
        <v>0.0005</v>
      </c>
      <c r="X56" s="66" t="str">
        <f t="shared" si="96"/>
        <v>0.0000</v>
      </c>
      <c r="Y56" s="66" t="str">
        <f t="shared" si="96"/>
        <v>0.0000</v>
      </c>
      <c r="Z56" s="66" t="str">
        <f t="shared" si="96"/>
        <v>0.0010</v>
      </c>
      <c r="AA56" s="66" t="str">
        <f t="shared" si="96"/>
        <v>0.0005</v>
      </c>
      <c r="AB56" s="66" t="str">
        <f t="shared" si="96"/>
        <v>0.0008</v>
      </c>
      <c r="AC56" s="66" t="str">
        <f t="shared" si="96"/>
        <v>0.0003</v>
      </c>
      <c r="AD56" s="66" t="str">
        <f t="shared" si="96"/>
        <v>0.0004</v>
      </c>
      <c r="AE56" s="66" t="str">
        <f t="shared" si="96"/>
        <v>0.0005</v>
      </c>
      <c r="AF56" s="66" t="str">
        <f t="shared" si="96"/>
        <v>0.0004</v>
      </c>
      <c r="AG56" s="66" t="str">
        <f t="shared" si="96"/>
        <v>0.0000</v>
      </c>
      <c r="AH56" s="66" t="str">
        <f t="shared" si="96"/>
        <v>0.0000</v>
      </c>
      <c r="AI56" s="66" t="str">
        <f t="shared" si="96"/>
        <v>0.0006</v>
      </c>
      <c r="AJ56" s="66" t="str">
        <f t="shared" si="96"/>
        <v>0.0006</v>
      </c>
      <c r="AK56" s="66" t="str">
        <f t="shared" si="96"/>
        <v>0.0000</v>
      </c>
      <c r="AL56" s="66" t="str">
        <f t="shared" si="96"/>
        <v>0.0000</v>
      </c>
      <c r="AM56" s="66" t="str">
        <f t="shared" si="96"/>
        <v>0.0008</v>
      </c>
      <c r="AN56" s="66" t="str">
        <f t="shared" si="96"/>
        <v>0.0003</v>
      </c>
      <c r="AO56" s="66" t="str">
        <f t="shared" si="96"/>
        <v>0.0000</v>
      </c>
      <c r="AP56" s="66" t="str">
        <f t="shared" si="96"/>
        <v>0.0007</v>
      </c>
      <c r="AQ56" s="66" t="str">
        <f t="shared" si="96"/>
        <v>0.0010</v>
      </c>
      <c r="AR56" s="66" t="str">
        <f t="shared" si="96"/>
        <v>0.0005</v>
      </c>
      <c r="AS56" s="66" t="str">
        <f t="shared" si="96"/>
        <v>0.0003</v>
      </c>
      <c r="AT56" s="66" t="str">
        <f t="shared" si="96"/>
        <v>0.0004</v>
      </c>
      <c r="AU56" s="66" t="str">
        <f t="shared" si="96"/>
        <v>0.0004</v>
      </c>
      <c r="AV56" s="66" t="str">
        <f t="shared" si="96"/>
        <v>0.0000</v>
      </c>
      <c r="AW56" s="66" t="str">
        <f t="shared" si="96"/>
        <v>0.0007</v>
      </c>
      <c r="AX56" s="66" t="str">
        <f t="shared" si="96"/>
        <v>0.0006</v>
      </c>
      <c r="AY56" s="66" t="str">
        <f t="shared" si="96"/>
        <v>0.0000</v>
      </c>
      <c r="AZ56" s="66" t="str">
        <f t="shared" si="96"/>
        <v>0.0008</v>
      </c>
      <c r="BA56" s="66" t="str">
        <f t="shared" si="96"/>
        <v>0.0005</v>
      </c>
      <c r="BB56" s="66" t="str">
        <f t="shared" si="96"/>
        <v>0.0015</v>
      </c>
      <c r="BC56" s="66" t="str">
        <f t="shared" si="96"/>
        <v>0.0005</v>
      </c>
      <c r="BD56" s="66" t="str">
        <f t="shared" si="96"/>
        <v>0.0000</v>
      </c>
      <c r="BE56" s="66" t="str">
        <f t="shared" si="96"/>
        <v>0.0008</v>
      </c>
      <c r="BF56" s="66" t="str">
        <f t="shared" si="96"/>
        <v>0.0000</v>
      </c>
      <c r="BG56" s="66" t="str">
        <f t="shared" si="96"/>
        <v>0.0005</v>
      </c>
      <c r="BH56" s="66" t="str">
        <f t="shared" si="96"/>
        <v>0.0016</v>
      </c>
      <c r="BI56" s="66" t="str">
        <f t="shared" si="96"/>
        <v>0.0000</v>
      </c>
      <c r="BJ56" s="66" t="str">
        <f t="shared" si="96"/>
        <v>0.0004</v>
      </c>
      <c r="BK56" s="66" t="str">
        <f t="shared" si="96"/>
        <v>0.0000</v>
      </c>
      <c r="BL56" s="66" t="str">
        <f t="shared" si="96"/>
        <v>0.0004</v>
      </c>
      <c r="BM56" s="66" t="str">
        <f t="shared" si="96"/>
        <v>0.0008</v>
      </c>
      <c r="BN56" s="66" t="str">
        <f t="shared" si="96"/>
        <v>0.0000</v>
      </c>
      <c r="BO56" s="66" t="str">
        <f t="shared" si="96"/>
        <v>0.0009</v>
      </c>
      <c r="BP56" s="66" t="str">
        <f t="shared" si="96"/>
        <v>0.0015</v>
      </c>
      <c r="BQ56" s="66" t="str">
        <f t="shared" ref="BQ56:DG56" si="97">BQ237</f>
        <v>0.0007</v>
      </c>
      <c r="BR56" s="66" t="str">
        <f t="shared" si="97"/>
        <v>0.0004</v>
      </c>
      <c r="BS56" s="66" t="str">
        <f t="shared" si="97"/>
        <v>0.0009</v>
      </c>
      <c r="BT56" s="66" t="str">
        <f t="shared" si="97"/>
        <v>0.0000</v>
      </c>
      <c r="BU56" s="66" t="str">
        <f t="shared" si="97"/>
        <v>0.0007</v>
      </c>
      <c r="BV56" s="66" t="str">
        <f t="shared" si="97"/>
        <v>0.0011</v>
      </c>
      <c r="BW56" s="66" t="str">
        <f t="shared" si="97"/>
        <v>0.0000</v>
      </c>
      <c r="BX56" s="66" t="str">
        <f t="shared" si="97"/>
        <v>0.0008</v>
      </c>
      <c r="BY56" s="66" t="str">
        <f t="shared" si="97"/>
        <v>0.0004</v>
      </c>
      <c r="BZ56" s="66" t="str">
        <f t="shared" si="97"/>
        <v>0.0000</v>
      </c>
      <c r="CA56" s="66" t="str">
        <f t="shared" si="97"/>
        <v>0.0003</v>
      </c>
      <c r="CB56" s="66" t="str">
        <f t="shared" si="97"/>
        <v>0.0000</v>
      </c>
      <c r="CC56" s="66" t="str">
        <f t="shared" si="97"/>
        <v>0.0016</v>
      </c>
      <c r="CD56" s="66" t="str">
        <f t="shared" si="97"/>
        <v>0.0000</v>
      </c>
      <c r="CE56" s="66" t="str">
        <f t="shared" si="97"/>
        <v>0.0000</v>
      </c>
      <c r="CF56" s="66" t="str">
        <f t="shared" si="97"/>
        <v>0.0010</v>
      </c>
      <c r="CG56" s="66" t="str">
        <f t="shared" si="97"/>
        <v>0.0006</v>
      </c>
      <c r="CH56" s="66" t="str">
        <f t="shared" si="97"/>
        <v>0.0005</v>
      </c>
      <c r="CI56" s="66" t="str">
        <f t="shared" si="97"/>
        <v>0.0006</v>
      </c>
      <c r="CJ56" s="66" t="str">
        <f t="shared" si="97"/>
        <v>0.0000</v>
      </c>
      <c r="CK56" s="66" t="str">
        <f t="shared" si="97"/>
        <v>0.0007</v>
      </c>
      <c r="CL56" s="66" t="str">
        <f t="shared" si="97"/>
        <v>0.0006</v>
      </c>
      <c r="CM56" s="66" t="str">
        <f t="shared" si="97"/>
        <v>0.0000</v>
      </c>
      <c r="CN56" s="66" t="str">
        <f t="shared" si="97"/>
        <v>0.0010</v>
      </c>
      <c r="CO56" s="66" t="str">
        <f t="shared" si="97"/>
        <v>0.0009</v>
      </c>
      <c r="CP56" s="66" t="str">
        <f t="shared" si="97"/>
        <v>0.0000</v>
      </c>
      <c r="CQ56" s="66" t="str">
        <f t="shared" si="97"/>
        <v>0.0000</v>
      </c>
      <c r="CR56" s="66" t="str">
        <f t="shared" si="97"/>
        <v>0.0000</v>
      </c>
      <c r="CS56" s="66" t="str">
        <f t="shared" si="97"/>
        <v>0.0006</v>
      </c>
      <c r="CT56" s="66" t="str">
        <f t="shared" si="97"/>
        <v>0.0008</v>
      </c>
      <c r="CU56" s="66" t="str">
        <f t="shared" si="97"/>
        <v>0.0004</v>
      </c>
      <c r="CV56" s="66" t="str">
        <f t="shared" si="97"/>
        <v>0.0000</v>
      </c>
      <c r="CW56" s="66" t="str">
        <f t="shared" si="97"/>
        <v>0.0002</v>
      </c>
      <c r="CX56" s="66" t="str">
        <f t="shared" si="97"/>
        <v>0.0004</v>
      </c>
      <c r="CY56" s="66" t="str">
        <f t="shared" si="97"/>
        <v>0.0003</v>
      </c>
      <c r="CZ56" s="66" t="str">
        <f t="shared" si="97"/>
        <v>0.0000</v>
      </c>
      <c r="DA56" s="66" t="str">
        <f t="shared" si="97"/>
        <v>0.0003</v>
      </c>
      <c r="DB56" s="66" t="str">
        <f t="shared" si="97"/>
        <v>0.0009</v>
      </c>
      <c r="DC56" s="66" t="str">
        <f t="shared" si="97"/>
        <v>0.0005</v>
      </c>
      <c r="DD56" s="66" t="str">
        <f t="shared" si="97"/>
        <v>0.0002</v>
      </c>
      <c r="DE56" s="66" t="str">
        <f t="shared" si="97"/>
        <v>0.0027</v>
      </c>
      <c r="DF56" s="66" t="str">
        <f t="shared" si="97"/>
        <v>0.0005</v>
      </c>
      <c r="DG56" s="66" t="str">
        <f t="shared" si="97"/>
        <v>0.0004</v>
      </c>
    </row>
    <row r="57" spans="1:111">
      <c r="A57">
        <v>524.3</v>
      </c>
      <c r="B57" t="s">
        <v>773</v>
      </c>
      <c r="C57" t="s">
        <v>774</v>
      </c>
      <c r="D57" s="66" t="str">
        <f t="shared" si="93"/>
        <v>0.0000</v>
      </c>
      <c r="E57" s="66" t="str">
        <f t="shared" ref="E57:BP57" si="98">E238</f>
        <v>0.0000</v>
      </c>
      <c r="F57" s="66" t="str">
        <f t="shared" si="98"/>
        <v>0.0000</v>
      </c>
      <c r="G57" s="66" t="str">
        <f t="shared" si="98"/>
        <v>0.0000</v>
      </c>
      <c r="H57" s="66" t="str">
        <f t="shared" si="98"/>
        <v>0.0000</v>
      </c>
      <c r="I57" s="66" t="str">
        <f t="shared" si="98"/>
        <v>0.0000</v>
      </c>
      <c r="J57" s="66" t="str">
        <f t="shared" si="98"/>
        <v>0.0000</v>
      </c>
      <c r="K57" s="66" t="str">
        <f t="shared" si="98"/>
        <v>0.0000</v>
      </c>
      <c r="L57" s="66" t="str">
        <f t="shared" si="98"/>
        <v>0.0000</v>
      </c>
      <c r="M57" s="66" t="str">
        <f t="shared" si="98"/>
        <v>0.0000</v>
      </c>
      <c r="N57" s="66" t="str">
        <f t="shared" si="98"/>
        <v>0.0000</v>
      </c>
      <c r="O57" s="66" t="str">
        <f t="shared" si="98"/>
        <v>0.0000</v>
      </c>
      <c r="P57" s="66" t="str">
        <f t="shared" si="98"/>
        <v>0.0000</v>
      </c>
      <c r="Q57" s="66" t="str">
        <f t="shared" si="98"/>
        <v>0.0000</v>
      </c>
      <c r="R57" s="66" t="str">
        <f t="shared" si="98"/>
        <v>0.0000</v>
      </c>
      <c r="S57" s="66" t="str">
        <f t="shared" si="98"/>
        <v>0.0000</v>
      </c>
      <c r="T57" s="66" t="str">
        <f t="shared" si="98"/>
        <v>0.0000</v>
      </c>
      <c r="U57" s="66" t="str">
        <f t="shared" si="98"/>
        <v>0.0000</v>
      </c>
      <c r="V57" s="66" t="str">
        <f t="shared" si="98"/>
        <v>0.0000</v>
      </c>
      <c r="W57" s="66" t="str">
        <f t="shared" si="98"/>
        <v>0.0000</v>
      </c>
      <c r="X57" s="66" t="str">
        <f t="shared" si="98"/>
        <v>0.0000</v>
      </c>
      <c r="Y57" s="66" t="str">
        <f t="shared" si="98"/>
        <v>0.0000</v>
      </c>
      <c r="Z57" s="66" t="str">
        <f t="shared" si="98"/>
        <v>0.0000</v>
      </c>
      <c r="AA57" s="66" t="str">
        <f t="shared" si="98"/>
        <v>0.0000</v>
      </c>
      <c r="AB57" s="66" t="str">
        <f t="shared" si="98"/>
        <v>0.0000</v>
      </c>
      <c r="AC57" s="66" t="str">
        <f t="shared" si="98"/>
        <v>0.0000</v>
      </c>
      <c r="AD57" s="66" t="str">
        <f t="shared" si="98"/>
        <v>0.0000</v>
      </c>
      <c r="AE57" s="66" t="str">
        <f t="shared" si="98"/>
        <v>0.0000</v>
      </c>
      <c r="AF57" s="66" t="str">
        <f t="shared" si="98"/>
        <v>0.0000</v>
      </c>
      <c r="AG57" s="66" t="str">
        <f t="shared" si="98"/>
        <v>0.0000</v>
      </c>
      <c r="AH57" s="66" t="str">
        <f t="shared" si="98"/>
        <v>0.0000</v>
      </c>
      <c r="AI57" s="66" t="str">
        <f t="shared" si="98"/>
        <v>0.0000</v>
      </c>
      <c r="AJ57" s="66" t="str">
        <f t="shared" si="98"/>
        <v>0.0017</v>
      </c>
      <c r="AK57" s="66" t="str">
        <f t="shared" si="98"/>
        <v>0.0000</v>
      </c>
      <c r="AL57" s="66" t="str">
        <f t="shared" si="98"/>
        <v>0.0000</v>
      </c>
      <c r="AM57" s="66" t="str">
        <f t="shared" si="98"/>
        <v>0.0000</v>
      </c>
      <c r="AN57" s="66" t="str">
        <f t="shared" si="98"/>
        <v>0.0000</v>
      </c>
      <c r="AO57" s="66" t="str">
        <f t="shared" si="98"/>
        <v>0.0000</v>
      </c>
      <c r="AP57" s="66" t="str">
        <f t="shared" si="98"/>
        <v>0.0000</v>
      </c>
      <c r="AQ57" s="66" t="str">
        <f t="shared" si="98"/>
        <v>0.0000</v>
      </c>
      <c r="AR57" s="66" t="str">
        <f t="shared" si="98"/>
        <v>0.0000</v>
      </c>
      <c r="AS57" s="66" t="str">
        <f t="shared" si="98"/>
        <v>0.0000</v>
      </c>
      <c r="AT57" s="66" t="str">
        <f t="shared" si="98"/>
        <v>0.0005</v>
      </c>
      <c r="AU57" s="66" t="str">
        <f t="shared" si="98"/>
        <v>0.0000</v>
      </c>
      <c r="AV57" s="66" t="str">
        <f t="shared" si="98"/>
        <v>0.0000</v>
      </c>
      <c r="AW57" s="66" t="str">
        <f t="shared" si="98"/>
        <v>0.0000</v>
      </c>
      <c r="AX57" s="66" t="str">
        <f t="shared" si="98"/>
        <v>0.0000</v>
      </c>
      <c r="AY57" s="66" t="str">
        <f t="shared" si="98"/>
        <v>0.0000</v>
      </c>
      <c r="AZ57" s="66" t="str">
        <f t="shared" si="98"/>
        <v>0.0000</v>
      </c>
      <c r="BA57" s="66" t="str">
        <f t="shared" si="98"/>
        <v>0.0000</v>
      </c>
      <c r="BB57" s="66" t="str">
        <f t="shared" si="98"/>
        <v>0.0000</v>
      </c>
      <c r="BC57" s="66" t="str">
        <f t="shared" si="98"/>
        <v>0.0000</v>
      </c>
      <c r="BD57" s="66" t="str">
        <f t="shared" si="98"/>
        <v>0.0000</v>
      </c>
      <c r="BE57" s="66" t="str">
        <f t="shared" si="98"/>
        <v>0.0000</v>
      </c>
      <c r="BF57" s="66" t="str">
        <f t="shared" si="98"/>
        <v>0.0014</v>
      </c>
      <c r="BG57" s="66" t="str">
        <f t="shared" si="98"/>
        <v>0.0000</v>
      </c>
      <c r="BH57" s="66" t="str">
        <f t="shared" si="98"/>
        <v>0.0000</v>
      </c>
      <c r="BI57" s="66" t="str">
        <f t="shared" si="98"/>
        <v>0.0000</v>
      </c>
      <c r="BJ57" s="66" t="str">
        <f t="shared" si="98"/>
        <v>0.0000</v>
      </c>
      <c r="BK57" s="66" t="str">
        <f t="shared" si="98"/>
        <v>0.0000</v>
      </c>
      <c r="BL57" s="66" t="str">
        <f t="shared" si="98"/>
        <v>0.0000</v>
      </c>
      <c r="BM57" s="66" t="str">
        <f t="shared" si="98"/>
        <v>0.0000</v>
      </c>
      <c r="BN57" s="66" t="str">
        <f t="shared" si="98"/>
        <v>0.0000</v>
      </c>
      <c r="BO57" s="66" t="str">
        <f t="shared" si="98"/>
        <v>0.0000</v>
      </c>
      <c r="BP57" s="66" t="str">
        <f t="shared" si="98"/>
        <v>0.0000</v>
      </c>
      <c r="BQ57" s="66" t="str">
        <f t="shared" ref="BQ57:DG57" si="99">BQ238</f>
        <v>0.0005</v>
      </c>
      <c r="BR57" s="66" t="str">
        <f t="shared" si="99"/>
        <v>0.0000</v>
      </c>
      <c r="BS57" s="66" t="str">
        <f t="shared" si="99"/>
        <v>0.0000</v>
      </c>
      <c r="BT57" s="66" t="str">
        <f t="shared" si="99"/>
        <v>0.0000</v>
      </c>
      <c r="BU57" s="66" t="str">
        <f t="shared" si="99"/>
        <v>0.0006</v>
      </c>
      <c r="BV57" s="66" t="str">
        <f t="shared" si="99"/>
        <v>0.0000</v>
      </c>
      <c r="BW57" s="66" t="str">
        <f t="shared" si="99"/>
        <v>0.0000</v>
      </c>
      <c r="BX57" s="66" t="str">
        <f t="shared" si="99"/>
        <v>0.0000</v>
      </c>
      <c r="BY57" s="66" t="str">
        <f t="shared" si="99"/>
        <v>0.0000</v>
      </c>
      <c r="BZ57" s="66" t="str">
        <f t="shared" si="99"/>
        <v>0.0000</v>
      </c>
      <c r="CA57" s="66" t="str">
        <f t="shared" si="99"/>
        <v>0.0000</v>
      </c>
      <c r="CB57" s="66" t="str">
        <f t="shared" si="99"/>
        <v>0.0000</v>
      </c>
      <c r="CC57" s="66" t="str">
        <f t="shared" si="99"/>
        <v>0.0000</v>
      </c>
      <c r="CD57" s="66" t="str">
        <f t="shared" si="99"/>
        <v>0.0000</v>
      </c>
      <c r="CE57" s="66" t="str">
        <f t="shared" si="99"/>
        <v>0.0000</v>
      </c>
      <c r="CF57" s="66" t="str">
        <f t="shared" si="99"/>
        <v>0.0000</v>
      </c>
      <c r="CG57" s="66" t="str">
        <f t="shared" si="99"/>
        <v>0.0005</v>
      </c>
      <c r="CH57" s="66" t="str">
        <f t="shared" si="99"/>
        <v>0.0000</v>
      </c>
      <c r="CI57" s="66" t="str">
        <f t="shared" si="99"/>
        <v>0.0000</v>
      </c>
      <c r="CJ57" s="66" t="str">
        <f t="shared" si="99"/>
        <v>0.0000</v>
      </c>
      <c r="CK57" s="66" t="str">
        <f t="shared" si="99"/>
        <v>0.0000</v>
      </c>
      <c r="CL57" s="66" t="str">
        <f t="shared" si="99"/>
        <v>0.0000</v>
      </c>
      <c r="CM57" s="66" t="str">
        <f t="shared" si="99"/>
        <v>0.0000</v>
      </c>
      <c r="CN57" s="66" t="str">
        <f t="shared" si="99"/>
        <v>0.0000</v>
      </c>
      <c r="CO57" s="66" t="str">
        <f t="shared" si="99"/>
        <v>0.0011</v>
      </c>
      <c r="CP57" s="66" t="str">
        <f t="shared" si="99"/>
        <v>0.0000</v>
      </c>
      <c r="CQ57" s="66" t="str">
        <f t="shared" si="99"/>
        <v>0.0000</v>
      </c>
      <c r="CR57" s="66" t="str">
        <f t="shared" si="99"/>
        <v>0.0020</v>
      </c>
      <c r="CS57" s="66" t="str">
        <f t="shared" si="99"/>
        <v>0.0000</v>
      </c>
      <c r="CT57" s="66" t="str">
        <f t="shared" si="99"/>
        <v>0.0000</v>
      </c>
      <c r="CU57" s="66" t="str">
        <f t="shared" si="99"/>
        <v>0.0000</v>
      </c>
      <c r="CV57" s="66" t="str">
        <f t="shared" si="99"/>
        <v>0.0000</v>
      </c>
      <c r="CW57" s="66" t="str">
        <f t="shared" si="99"/>
        <v>0.0000</v>
      </c>
      <c r="CX57" s="66" t="str">
        <f t="shared" si="99"/>
        <v>0.0000</v>
      </c>
      <c r="CY57" s="66" t="str">
        <f t="shared" si="99"/>
        <v>0.0000</v>
      </c>
      <c r="CZ57" s="66" t="str">
        <f t="shared" si="99"/>
        <v>0.0000</v>
      </c>
      <c r="DA57" s="66" t="str">
        <f t="shared" si="99"/>
        <v>0.0000</v>
      </c>
      <c r="DB57" s="66" t="str">
        <f t="shared" si="99"/>
        <v>0.0000</v>
      </c>
      <c r="DC57" s="66" t="str">
        <f t="shared" si="99"/>
        <v>0.0000</v>
      </c>
      <c r="DD57" s="66" t="str">
        <f t="shared" si="99"/>
        <v>0.0000</v>
      </c>
      <c r="DE57" s="66" t="str">
        <f t="shared" si="99"/>
        <v>0.0000</v>
      </c>
      <c r="DF57" s="66" t="str">
        <f t="shared" si="99"/>
        <v>0.0000</v>
      </c>
      <c r="DG57" s="66" t="str">
        <f t="shared" si="99"/>
        <v>0.0000</v>
      </c>
    </row>
    <row r="58" spans="1:111">
      <c r="A58">
        <v>526.3</v>
      </c>
      <c r="B58" t="s">
        <v>775</v>
      </c>
      <c r="C58" t="s">
        <v>776</v>
      </c>
      <c r="D58" s="66" t="str">
        <f t="shared" si="93"/>
        <v>0.0000</v>
      </c>
      <c r="E58" s="66" t="str">
        <f t="shared" ref="E58:BP58" si="100">E239</f>
        <v>0.0000</v>
      </c>
      <c r="F58" s="66" t="str">
        <f t="shared" si="100"/>
        <v>0.0000</v>
      </c>
      <c r="G58" s="66" t="str">
        <f t="shared" si="100"/>
        <v>0.0007</v>
      </c>
      <c r="H58" s="66" t="str">
        <f t="shared" si="100"/>
        <v>0.0000</v>
      </c>
      <c r="I58" s="66" t="str">
        <f t="shared" si="100"/>
        <v>0.0000</v>
      </c>
      <c r="J58" s="66" t="str">
        <f t="shared" si="100"/>
        <v>0.0000</v>
      </c>
      <c r="K58" s="66" t="str">
        <f t="shared" si="100"/>
        <v>0.0000</v>
      </c>
      <c r="L58" s="66" t="str">
        <f t="shared" si="100"/>
        <v>0.0000</v>
      </c>
      <c r="M58" s="66" t="str">
        <f t="shared" si="100"/>
        <v>0.0000</v>
      </c>
      <c r="N58" s="66" t="str">
        <f t="shared" si="100"/>
        <v>0.0000</v>
      </c>
      <c r="O58" s="66" t="str">
        <f t="shared" si="100"/>
        <v>0.0005</v>
      </c>
      <c r="P58" s="66" t="str">
        <f t="shared" si="100"/>
        <v>0.0000</v>
      </c>
      <c r="Q58" s="66" t="str">
        <f t="shared" si="100"/>
        <v>0.0000</v>
      </c>
      <c r="R58" s="66" t="str">
        <f t="shared" si="100"/>
        <v>0.0000</v>
      </c>
      <c r="S58" s="66" t="str">
        <f t="shared" si="100"/>
        <v>0.0000</v>
      </c>
      <c r="T58" s="66" t="str">
        <f t="shared" si="100"/>
        <v>0.0000</v>
      </c>
      <c r="U58" s="66" t="str">
        <f t="shared" si="100"/>
        <v>0.0005</v>
      </c>
      <c r="V58" s="66" t="str">
        <f t="shared" si="100"/>
        <v>0.0000</v>
      </c>
      <c r="W58" s="66" t="str">
        <f t="shared" si="100"/>
        <v>0.0000</v>
      </c>
      <c r="X58" s="66" t="str">
        <f t="shared" si="100"/>
        <v>0.0000</v>
      </c>
      <c r="Y58" s="66" t="str">
        <f t="shared" si="100"/>
        <v>0.0008</v>
      </c>
      <c r="Z58" s="66" t="str">
        <f t="shared" si="100"/>
        <v>0.0005</v>
      </c>
      <c r="AA58" s="66" t="str">
        <f t="shared" si="100"/>
        <v>0.0000</v>
      </c>
      <c r="AB58" s="66" t="str">
        <f t="shared" si="100"/>
        <v>0.0000</v>
      </c>
      <c r="AC58" s="66" t="str">
        <f t="shared" si="100"/>
        <v>0.0007</v>
      </c>
      <c r="AD58" s="66" t="str">
        <f t="shared" si="100"/>
        <v>0.0000</v>
      </c>
      <c r="AE58" s="66" t="str">
        <f t="shared" si="100"/>
        <v>0.0000</v>
      </c>
      <c r="AF58" s="66" t="str">
        <f t="shared" si="100"/>
        <v>0.0000</v>
      </c>
      <c r="AG58" s="66" t="str">
        <f t="shared" si="100"/>
        <v>0.0007</v>
      </c>
      <c r="AH58" s="66" t="str">
        <f t="shared" si="100"/>
        <v>0.0000</v>
      </c>
      <c r="AI58" s="66" t="str">
        <f t="shared" si="100"/>
        <v>0.0000</v>
      </c>
      <c r="AJ58" s="66" t="str">
        <f t="shared" si="100"/>
        <v>0.0000</v>
      </c>
      <c r="AK58" s="66" t="str">
        <f t="shared" si="100"/>
        <v>0.0000</v>
      </c>
      <c r="AL58" s="66" t="str">
        <f t="shared" si="100"/>
        <v>0.0000</v>
      </c>
      <c r="AM58" s="66" t="str">
        <f t="shared" si="100"/>
        <v>0.0000</v>
      </c>
      <c r="AN58" s="66" t="str">
        <f t="shared" si="100"/>
        <v>0.0000</v>
      </c>
      <c r="AO58" s="66" t="str">
        <f t="shared" si="100"/>
        <v>0.0000</v>
      </c>
      <c r="AP58" s="66" t="str">
        <f t="shared" si="100"/>
        <v>0.0000</v>
      </c>
      <c r="AQ58" s="66" t="str">
        <f t="shared" si="100"/>
        <v>0.0000</v>
      </c>
      <c r="AR58" s="66" t="str">
        <f t="shared" si="100"/>
        <v>0.0000</v>
      </c>
      <c r="AS58" s="66" t="str">
        <f t="shared" si="100"/>
        <v>0.0000</v>
      </c>
      <c r="AT58" s="66" t="str">
        <f t="shared" si="100"/>
        <v>0.0000</v>
      </c>
      <c r="AU58" s="66" t="str">
        <f t="shared" si="100"/>
        <v>0.0000</v>
      </c>
      <c r="AV58" s="66" t="str">
        <f t="shared" si="100"/>
        <v>0.0000</v>
      </c>
      <c r="AW58" s="66" t="str">
        <f t="shared" si="100"/>
        <v>0.0028</v>
      </c>
      <c r="AX58" s="66" t="str">
        <f t="shared" si="100"/>
        <v>0.0000</v>
      </c>
      <c r="AY58" s="66" t="str">
        <f t="shared" si="100"/>
        <v>0.0000</v>
      </c>
      <c r="AZ58" s="66" t="str">
        <f t="shared" si="100"/>
        <v>0.0000</v>
      </c>
      <c r="BA58" s="66" t="str">
        <f t="shared" si="100"/>
        <v>0.0000</v>
      </c>
      <c r="BB58" s="66" t="str">
        <f t="shared" si="100"/>
        <v>0.0000</v>
      </c>
      <c r="BC58" s="66" t="str">
        <f t="shared" si="100"/>
        <v>0.0000</v>
      </c>
      <c r="BD58" s="66" t="str">
        <f t="shared" si="100"/>
        <v>0.0000</v>
      </c>
      <c r="BE58" s="66" t="str">
        <f t="shared" si="100"/>
        <v>0.0000</v>
      </c>
      <c r="BF58" s="66" t="str">
        <f t="shared" si="100"/>
        <v>0.0000</v>
      </c>
      <c r="BG58" s="66" t="str">
        <f t="shared" si="100"/>
        <v>0.0000</v>
      </c>
      <c r="BH58" s="66" t="str">
        <f t="shared" si="100"/>
        <v>0.0000</v>
      </c>
      <c r="BI58" s="66" t="str">
        <f t="shared" si="100"/>
        <v>0.0012</v>
      </c>
      <c r="BJ58" s="66" t="str">
        <f t="shared" si="100"/>
        <v>0.0000</v>
      </c>
      <c r="BK58" s="66" t="str">
        <f t="shared" si="100"/>
        <v>0.0000</v>
      </c>
      <c r="BL58" s="66" t="str">
        <f t="shared" si="100"/>
        <v>0.0000</v>
      </c>
      <c r="BM58" s="66" t="str">
        <f t="shared" si="100"/>
        <v>0.0000</v>
      </c>
      <c r="BN58" s="66" t="str">
        <f t="shared" si="100"/>
        <v>0.0000</v>
      </c>
      <c r="BO58" s="66" t="str">
        <f t="shared" si="100"/>
        <v>0.0000</v>
      </c>
      <c r="BP58" s="66" t="str">
        <f t="shared" si="100"/>
        <v>0.0000</v>
      </c>
      <c r="BQ58" s="66" t="str">
        <f t="shared" ref="BQ58:DG58" si="101">BQ239</f>
        <v>0.0000</v>
      </c>
      <c r="BR58" s="66" t="str">
        <f t="shared" si="101"/>
        <v>0.0005</v>
      </c>
      <c r="BS58" s="66" t="str">
        <f t="shared" si="101"/>
        <v>0.0000</v>
      </c>
      <c r="BT58" s="66" t="str">
        <f t="shared" si="101"/>
        <v>0.0000</v>
      </c>
      <c r="BU58" s="66" t="str">
        <f t="shared" si="101"/>
        <v>0.0000</v>
      </c>
      <c r="BV58" s="66" t="str">
        <f t="shared" si="101"/>
        <v>0.0000</v>
      </c>
      <c r="BW58" s="66" t="str">
        <f t="shared" si="101"/>
        <v>0.0000</v>
      </c>
      <c r="BX58" s="66" t="str">
        <f t="shared" si="101"/>
        <v>0.0000</v>
      </c>
      <c r="BY58" s="66" t="str">
        <f t="shared" si="101"/>
        <v>0.0000</v>
      </c>
      <c r="BZ58" s="66" t="str">
        <f t="shared" si="101"/>
        <v>0.0000</v>
      </c>
      <c r="CA58" s="66" t="str">
        <f t="shared" si="101"/>
        <v>0.0011</v>
      </c>
      <c r="CB58" s="66" t="str">
        <f t="shared" si="101"/>
        <v>0.0000</v>
      </c>
      <c r="CC58" s="66" t="str">
        <f t="shared" si="101"/>
        <v>0.0009</v>
      </c>
      <c r="CD58" s="66" t="str">
        <f t="shared" si="101"/>
        <v>0.0000</v>
      </c>
      <c r="CE58" s="66" t="str">
        <f t="shared" si="101"/>
        <v>0.0000</v>
      </c>
      <c r="CF58" s="66" t="str">
        <f t="shared" si="101"/>
        <v>0.0005</v>
      </c>
      <c r="CG58" s="66" t="str">
        <f t="shared" si="101"/>
        <v>0.0000</v>
      </c>
      <c r="CH58" s="66" t="str">
        <f t="shared" si="101"/>
        <v>0.0000</v>
      </c>
      <c r="CI58" s="66" t="str">
        <f t="shared" si="101"/>
        <v>0.0000</v>
      </c>
      <c r="CJ58" s="66" t="str">
        <f t="shared" si="101"/>
        <v>0.0005</v>
      </c>
      <c r="CK58" s="66" t="str">
        <f t="shared" si="101"/>
        <v>0.0000</v>
      </c>
      <c r="CL58" s="66" t="str">
        <f t="shared" si="101"/>
        <v>0.0005</v>
      </c>
      <c r="CM58" s="66" t="str">
        <f t="shared" si="101"/>
        <v>0.0000</v>
      </c>
      <c r="CN58" s="66" t="str">
        <f t="shared" si="101"/>
        <v>0.0000</v>
      </c>
      <c r="CO58" s="66" t="str">
        <f t="shared" si="101"/>
        <v>0.0005</v>
      </c>
      <c r="CP58" s="66" t="str">
        <f t="shared" si="101"/>
        <v>0.0000</v>
      </c>
      <c r="CQ58" s="66" t="str">
        <f t="shared" si="101"/>
        <v>0.0006</v>
      </c>
      <c r="CR58" s="66" t="str">
        <f t="shared" si="101"/>
        <v>0.0000</v>
      </c>
      <c r="CS58" s="66" t="str">
        <f t="shared" si="101"/>
        <v>0.0000</v>
      </c>
      <c r="CT58" s="66" t="str">
        <f t="shared" si="101"/>
        <v>0.0000</v>
      </c>
      <c r="CU58" s="66" t="str">
        <f t="shared" si="101"/>
        <v>0.0000</v>
      </c>
      <c r="CV58" s="66" t="str">
        <f t="shared" si="101"/>
        <v>0.0000</v>
      </c>
      <c r="CW58" s="66" t="str">
        <f t="shared" si="101"/>
        <v>0.0000</v>
      </c>
      <c r="CX58" s="66" t="str">
        <f t="shared" si="101"/>
        <v>0.0000</v>
      </c>
      <c r="CY58" s="66" t="str">
        <f t="shared" si="101"/>
        <v>0.0000</v>
      </c>
      <c r="CZ58" s="66" t="str">
        <f t="shared" si="101"/>
        <v>0.0000</v>
      </c>
      <c r="DA58" s="66" t="str">
        <f t="shared" si="101"/>
        <v>0.0000</v>
      </c>
      <c r="DB58" s="66" t="str">
        <f t="shared" si="101"/>
        <v>0.0000</v>
      </c>
      <c r="DC58" s="66" t="str">
        <f t="shared" si="101"/>
        <v>0.0000</v>
      </c>
      <c r="DD58" s="66" t="str">
        <f t="shared" si="101"/>
        <v>0.0000</v>
      </c>
      <c r="DE58" s="66" t="str">
        <f t="shared" si="101"/>
        <v>0.0000</v>
      </c>
      <c r="DF58" s="66" t="str">
        <f t="shared" si="101"/>
        <v>0.0000</v>
      </c>
      <c r="DG58" s="66" t="str">
        <f t="shared" si="101"/>
        <v>0.0000</v>
      </c>
    </row>
    <row r="59" spans="1:111">
      <c r="A59">
        <v>528.3</v>
      </c>
      <c r="B59" t="s">
        <v>777</v>
      </c>
      <c r="C59" t="s">
        <v>778</v>
      </c>
      <c r="D59" s="66" t="str">
        <f t="shared" si="93"/>
        <v>0.0012</v>
      </c>
      <c r="E59" s="66" t="str">
        <f t="shared" ref="E59:BP59" si="102">E240</f>
        <v>0.0005</v>
      </c>
      <c r="F59" s="66" t="str">
        <f t="shared" si="102"/>
        <v>0.0008</v>
      </c>
      <c r="G59" s="66" t="str">
        <f t="shared" si="102"/>
        <v>0.0000</v>
      </c>
      <c r="H59" s="66" t="str">
        <f t="shared" si="102"/>
        <v>0.0004</v>
      </c>
      <c r="I59" s="66" t="str">
        <f t="shared" si="102"/>
        <v>0.0007</v>
      </c>
      <c r="J59" s="66" t="str">
        <f t="shared" si="102"/>
        <v>0.0000</v>
      </c>
      <c r="K59" s="66" t="str">
        <f t="shared" si="102"/>
        <v>0.0000</v>
      </c>
      <c r="L59" s="66" t="str">
        <f t="shared" si="102"/>
        <v>0.0000</v>
      </c>
      <c r="M59" s="66" t="str">
        <f t="shared" si="102"/>
        <v>0.0000</v>
      </c>
      <c r="N59" s="66" t="str">
        <f t="shared" si="102"/>
        <v>0.0000</v>
      </c>
      <c r="O59" s="66" t="str">
        <f t="shared" si="102"/>
        <v>0.0000</v>
      </c>
      <c r="P59" s="66" t="str">
        <f t="shared" si="102"/>
        <v>0.0010</v>
      </c>
      <c r="Q59" s="66" t="str">
        <f t="shared" si="102"/>
        <v>0.0000</v>
      </c>
      <c r="R59" s="66" t="str">
        <f t="shared" si="102"/>
        <v>0.0000</v>
      </c>
      <c r="S59" s="66" t="str">
        <f t="shared" si="102"/>
        <v>0.0000</v>
      </c>
      <c r="T59" s="66" t="str">
        <f t="shared" si="102"/>
        <v>0.0000</v>
      </c>
      <c r="U59" s="66" t="str">
        <f t="shared" si="102"/>
        <v>0.0000</v>
      </c>
      <c r="V59" s="66" t="str">
        <f t="shared" si="102"/>
        <v>0.0000</v>
      </c>
      <c r="W59" s="66" t="str">
        <f t="shared" si="102"/>
        <v>0.0000</v>
      </c>
      <c r="X59" s="66" t="str">
        <f t="shared" si="102"/>
        <v>0.0000</v>
      </c>
      <c r="Y59" s="66" t="str">
        <f t="shared" si="102"/>
        <v>0.0000</v>
      </c>
      <c r="Z59" s="66" t="str">
        <f t="shared" si="102"/>
        <v>0.0000</v>
      </c>
      <c r="AA59" s="66" t="str">
        <f t="shared" si="102"/>
        <v>0.0000</v>
      </c>
      <c r="AB59" s="66" t="str">
        <f t="shared" si="102"/>
        <v>0.0023</v>
      </c>
      <c r="AC59" s="66" t="str">
        <f t="shared" si="102"/>
        <v>0.0009</v>
      </c>
      <c r="AD59" s="66" t="str">
        <f t="shared" si="102"/>
        <v>0.0000</v>
      </c>
      <c r="AE59" s="66" t="str">
        <f t="shared" si="102"/>
        <v>0.0000</v>
      </c>
      <c r="AF59" s="66" t="str">
        <f t="shared" si="102"/>
        <v>0.0000</v>
      </c>
      <c r="AG59" s="66" t="str">
        <f t="shared" si="102"/>
        <v>0.0000</v>
      </c>
      <c r="AH59" s="66" t="str">
        <f t="shared" si="102"/>
        <v>0.0000</v>
      </c>
      <c r="AI59" s="66" t="str">
        <f t="shared" si="102"/>
        <v>0.0000</v>
      </c>
      <c r="AJ59" s="66" t="str">
        <f t="shared" si="102"/>
        <v>0.0000</v>
      </c>
      <c r="AK59" s="66" t="str">
        <f t="shared" si="102"/>
        <v>0.0005</v>
      </c>
      <c r="AL59" s="66" t="str">
        <f t="shared" si="102"/>
        <v>0.0000</v>
      </c>
      <c r="AM59" s="66" t="str">
        <f t="shared" si="102"/>
        <v>0.0005</v>
      </c>
      <c r="AN59" s="66" t="str">
        <f t="shared" si="102"/>
        <v>0.0018</v>
      </c>
      <c r="AO59" s="66" t="str">
        <f t="shared" si="102"/>
        <v>0.0000</v>
      </c>
      <c r="AP59" s="66" t="str">
        <f t="shared" si="102"/>
        <v>0.0000</v>
      </c>
      <c r="AQ59" s="66" t="str">
        <f t="shared" si="102"/>
        <v>0.0000</v>
      </c>
      <c r="AR59" s="66" t="str">
        <f t="shared" si="102"/>
        <v>0.0008</v>
      </c>
      <c r="AS59" s="66" t="str">
        <f t="shared" si="102"/>
        <v>0.0000</v>
      </c>
      <c r="AT59" s="66" t="str">
        <f t="shared" si="102"/>
        <v>0.0005</v>
      </c>
      <c r="AU59" s="66" t="str">
        <f t="shared" si="102"/>
        <v>0.0005</v>
      </c>
      <c r="AV59" s="66" t="str">
        <f t="shared" si="102"/>
        <v>0.0000</v>
      </c>
      <c r="AW59" s="66" t="str">
        <f t="shared" si="102"/>
        <v>0.0000</v>
      </c>
      <c r="AX59" s="66" t="str">
        <f t="shared" si="102"/>
        <v>0.0000</v>
      </c>
      <c r="AY59" s="66" t="str">
        <f t="shared" si="102"/>
        <v>0.0008</v>
      </c>
      <c r="AZ59" s="66" t="str">
        <f t="shared" si="102"/>
        <v>0.0006</v>
      </c>
      <c r="BA59" s="66" t="str">
        <f t="shared" si="102"/>
        <v>0.0000</v>
      </c>
      <c r="BB59" s="66" t="str">
        <f t="shared" si="102"/>
        <v>0.0000</v>
      </c>
      <c r="BC59" s="66" t="str">
        <f t="shared" si="102"/>
        <v>0.0008</v>
      </c>
      <c r="BD59" s="66" t="str">
        <f t="shared" si="102"/>
        <v>0.0005</v>
      </c>
      <c r="BE59" s="66" t="str">
        <f t="shared" si="102"/>
        <v>0.0009</v>
      </c>
      <c r="BF59" s="66" t="str">
        <f t="shared" si="102"/>
        <v>0.0014</v>
      </c>
      <c r="BG59" s="66" t="str">
        <f t="shared" si="102"/>
        <v>0.0000</v>
      </c>
      <c r="BH59" s="66" t="str">
        <f t="shared" si="102"/>
        <v>0.0000</v>
      </c>
      <c r="BI59" s="66" t="str">
        <f t="shared" si="102"/>
        <v>0.0000</v>
      </c>
      <c r="BJ59" s="66" t="str">
        <f t="shared" si="102"/>
        <v>0.0000</v>
      </c>
      <c r="BK59" s="66" t="str">
        <f t="shared" si="102"/>
        <v>0.0017</v>
      </c>
      <c r="BL59" s="66" t="str">
        <f t="shared" si="102"/>
        <v>0.0000</v>
      </c>
      <c r="BM59" s="66" t="str">
        <f t="shared" si="102"/>
        <v>0.0000</v>
      </c>
      <c r="BN59" s="66" t="str">
        <f t="shared" si="102"/>
        <v>0.0000</v>
      </c>
      <c r="BO59" s="66" t="str">
        <f t="shared" si="102"/>
        <v>0.0000</v>
      </c>
      <c r="BP59" s="66" t="str">
        <f t="shared" si="102"/>
        <v>0.0005</v>
      </c>
      <c r="BQ59" s="66" t="str">
        <f t="shared" ref="BQ59:DG59" si="103">BQ240</f>
        <v>0.0000</v>
      </c>
      <c r="BR59" s="66" t="str">
        <f t="shared" si="103"/>
        <v>0.0000</v>
      </c>
      <c r="BS59" s="66" t="str">
        <f t="shared" si="103"/>
        <v>0.0005</v>
      </c>
      <c r="BT59" s="66" t="str">
        <f t="shared" si="103"/>
        <v>0.0000</v>
      </c>
      <c r="BU59" s="66" t="str">
        <f t="shared" si="103"/>
        <v>0.0000</v>
      </c>
      <c r="BV59" s="66" t="str">
        <f t="shared" si="103"/>
        <v>0.0000</v>
      </c>
      <c r="BW59" s="66" t="str">
        <f t="shared" si="103"/>
        <v>0.0000</v>
      </c>
      <c r="BX59" s="66" t="str">
        <f t="shared" si="103"/>
        <v>0.0006</v>
      </c>
      <c r="BY59" s="66" t="str">
        <f t="shared" si="103"/>
        <v>0.0000</v>
      </c>
      <c r="BZ59" s="66" t="str">
        <f t="shared" si="103"/>
        <v>0.0000</v>
      </c>
      <c r="CA59" s="66" t="str">
        <f t="shared" si="103"/>
        <v>0.0000</v>
      </c>
      <c r="CB59" s="66" t="str">
        <f t="shared" si="103"/>
        <v>0.0000</v>
      </c>
      <c r="CC59" s="66" t="str">
        <f t="shared" si="103"/>
        <v>0.0020</v>
      </c>
      <c r="CD59" s="66" t="str">
        <f t="shared" si="103"/>
        <v>0.0000</v>
      </c>
      <c r="CE59" s="66" t="str">
        <f t="shared" si="103"/>
        <v>0.0000</v>
      </c>
      <c r="CF59" s="66" t="str">
        <f t="shared" si="103"/>
        <v>0.0000</v>
      </c>
      <c r="CG59" s="66" t="str">
        <f t="shared" si="103"/>
        <v>0.0005</v>
      </c>
      <c r="CH59" s="66" t="str">
        <f t="shared" si="103"/>
        <v>0.0000</v>
      </c>
      <c r="CI59" s="66" t="str">
        <f t="shared" si="103"/>
        <v>0.0000</v>
      </c>
      <c r="CJ59" s="66" t="str">
        <f t="shared" si="103"/>
        <v>0.0000</v>
      </c>
      <c r="CK59" s="66" t="str">
        <f t="shared" si="103"/>
        <v>0.0000</v>
      </c>
      <c r="CL59" s="66" t="str">
        <f t="shared" si="103"/>
        <v>0.0009</v>
      </c>
      <c r="CM59" s="66" t="str">
        <f t="shared" si="103"/>
        <v>0.0000</v>
      </c>
      <c r="CN59" s="66" t="str">
        <f t="shared" si="103"/>
        <v>0.0012</v>
      </c>
      <c r="CO59" s="66" t="str">
        <f t="shared" si="103"/>
        <v>0.0000</v>
      </c>
      <c r="CP59" s="66" t="str">
        <f t="shared" si="103"/>
        <v>0.0000</v>
      </c>
      <c r="CQ59" s="66" t="str">
        <f t="shared" si="103"/>
        <v>0.0000</v>
      </c>
      <c r="CR59" s="66" t="str">
        <f t="shared" si="103"/>
        <v>0.0000</v>
      </c>
      <c r="CS59" s="66" t="str">
        <f t="shared" si="103"/>
        <v>0.0000</v>
      </c>
      <c r="CT59" s="66" t="str">
        <f t="shared" si="103"/>
        <v>0.0000</v>
      </c>
      <c r="CU59" s="66" t="str">
        <f t="shared" si="103"/>
        <v>0.0000</v>
      </c>
      <c r="CV59" s="66" t="str">
        <f t="shared" si="103"/>
        <v>0.0000</v>
      </c>
      <c r="CW59" s="66" t="str">
        <f t="shared" si="103"/>
        <v>0.0007</v>
      </c>
      <c r="CX59" s="66" t="str">
        <f t="shared" si="103"/>
        <v>0.0000</v>
      </c>
      <c r="CY59" s="66" t="str">
        <f t="shared" si="103"/>
        <v>0.0012</v>
      </c>
      <c r="CZ59" s="66" t="str">
        <f t="shared" si="103"/>
        <v>0.0015</v>
      </c>
      <c r="DA59" s="66" t="str">
        <f t="shared" si="103"/>
        <v>0.0000</v>
      </c>
      <c r="DB59" s="66" t="str">
        <f t="shared" si="103"/>
        <v>0.0000</v>
      </c>
      <c r="DC59" s="66" t="str">
        <f t="shared" si="103"/>
        <v>0.0000</v>
      </c>
      <c r="DD59" s="66" t="str">
        <f t="shared" si="103"/>
        <v>0.0000</v>
      </c>
      <c r="DE59" s="66" t="str">
        <f t="shared" si="103"/>
        <v>0.0009</v>
      </c>
      <c r="DF59" s="66" t="str">
        <f t="shared" si="103"/>
        <v>0.0000</v>
      </c>
      <c r="DG59" s="66" t="str">
        <f t="shared" si="103"/>
        <v>0.0000</v>
      </c>
    </row>
    <row r="60" spans="4:111">
      <c r="D60" s="66"/>
      <c r="E60" s="66"/>
      <c r="F60" s="66"/>
      <c r="G60" s="66"/>
      <c r="H60" s="66"/>
      <c r="I60" s="66"/>
      <c r="J60" s="66"/>
      <c r="K60" s="66"/>
      <c r="L60" s="66"/>
      <c r="M60" s="66"/>
      <c r="N60" s="66"/>
      <c r="O60" s="66"/>
      <c r="P60" s="66"/>
      <c r="Q60" s="66"/>
      <c r="R60" s="66"/>
      <c r="S60" s="66"/>
      <c r="T60" s="66"/>
      <c r="U60" s="66"/>
      <c r="V60" s="66"/>
      <c r="W60" s="66"/>
      <c r="X60" s="66"/>
      <c r="Y60" s="66"/>
      <c r="Z60" s="66"/>
      <c r="AA60" s="66"/>
      <c r="AB60" s="66"/>
      <c r="AC60" s="66"/>
      <c r="AD60" s="66"/>
      <c r="AE60" s="66"/>
      <c r="AF60" s="66"/>
      <c r="AG60" s="66"/>
      <c r="AH60" s="66"/>
      <c r="AI60" s="66"/>
      <c r="AJ60" s="66"/>
      <c r="AK60" s="66"/>
      <c r="AL60" s="66"/>
      <c r="AM60" s="66"/>
      <c r="AN60" s="66"/>
      <c r="AO60" s="66"/>
      <c r="AP60" s="66"/>
      <c r="AQ60" s="66"/>
      <c r="AR60" s="66"/>
      <c r="AS60" s="66"/>
      <c r="AT60" s="66"/>
      <c r="AU60" s="66"/>
      <c r="AV60" s="66"/>
      <c r="AW60" s="66"/>
      <c r="AX60" s="66"/>
      <c r="AY60" s="66"/>
      <c r="AZ60" s="66"/>
      <c r="BA60" s="66"/>
      <c r="BB60" s="66"/>
      <c r="BC60" s="66"/>
      <c r="BD60" s="66"/>
      <c r="BE60" s="66"/>
      <c r="BF60" s="66"/>
      <c r="BG60" s="66"/>
      <c r="BH60" s="66"/>
      <c r="BI60" s="66"/>
      <c r="BJ60" s="66"/>
      <c r="BK60" s="66"/>
      <c r="BL60" s="66"/>
      <c r="BM60" s="66"/>
      <c r="BN60" s="66"/>
      <c r="BO60" s="66"/>
      <c r="BP60" s="66"/>
      <c r="BQ60" s="66"/>
      <c r="BR60" s="66"/>
      <c r="BS60" s="66"/>
      <c r="BT60" s="66"/>
      <c r="BU60" s="66"/>
      <c r="BV60" s="66"/>
      <c r="BW60" s="66"/>
      <c r="BX60" s="66"/>
      <c r="BY60" s="66"/>
      <c r="BZ60" s="66"/>
      <c r="CA60" s="66"/>
      <c r="CB60" s="66"/>
      <c r="CC60" s="66"/>
      <c r="CD60" s="66"/>
      <c r="CE60" s="66"/>
      <c r="CF60" s="66"/>
      <c r="CG60" s="66"/>
      <c r="CH60" s="66"/>
      <c r="CI60" s="66"/>
      <c r="CJ60" s="66"/>
      <c r="CK60" s="66"/>
      <c r="CL60" s="66"/>
      <c r="CM60" s="66"/>
      <c r="CN60" s="66"/>
      <c r="CO60" s="66"/>
      <c r="CP60" s="66"/>
      <c r="CQ60" s="66"/>
      <c r="CR60" s="66"/>
      <c r="CS60" s="66"/>
      <c r="CT60" s="66"/>
      <c r="CU60" s="66"/>
      <c r="CV60" s="66"/>
      <c r="CW60" s="66"/>
      <c r="CX60" s="66"/>
      <c r="CY60" s="66"/>
      <c r="CZ60" s="66"/>
      <c r="DA60" s="66"/>
      <c r="DB60" s="66"/>
      <c r="DC60" s="66"/>
      <c r="DD60" s="66"/>
      <c r="DE60" s="66"/>
      <c r="DF60" s="66"/>
      <c r="DG60" s="66"/>
    </row>
    <row r="61" spans="1:111">
      <c r="A61" t="s">
        <v>667</v>
      </c>
      <c r="B61" t="s">
        <v>668</v>
      </c>
      <c r="C61" t="s">
        <v>669</v>
      </c>
      <c r="D61" s="66"/>
      <c r="E61" s="66"/>
      <c r="F61" s="66"/>
      <c r="G61" s="66"/>
      <c r="H61" s="66"/>
      <c r="I61" s="66"/>
      <c r="J61" s="66"/>
      <c r="K61" s="66"/>
      <c r="L61" s="66"/>
      <c r="M61" s="66"/>
      <c r="N61" s="66"/>
      <c r="O61" s="66"/>
      <c r="P61" s="66"/>
      <c r="Q61" s="66"/>
      <c r="R61" s="66"/>
      <c r="S61" s="66"/>
      <c r="T61" s="66"/>
      <c r="U61" s="66"/>
      <c r="V61" s="66"/>
      <c r="W61" s="66"/>
      <c r="X61" s="66"/>
      <c r="Y61" s="66"/>
      <c r="Z61" s="66"/>
      <c r="AA61" s="66"/>
      <c r="AB61" s="66"/>
      <c r="AC61" s="66"/>
      <c r="AD61" s="66"/>
      <c r="AE61" s="66"/>
      <c r="AF61" s="66"/>
      <c r="AG61" s="66"/>
      <c r="AH61" s="66"/>
      <c r="AI61" s="66"/>
      <c r="AJ61" s="66"/>
      <c r="AK61" s="66"/>
      <c r="AL61" s="66"/>
      <c r="AM61" s="66"/>
      <c r="AN61" s="66"/>
      <c r="AO61" s="66"/>
      <c r="AP61" s="66"/>
      <c r="AQ61" s="66"/>
      <c r="AR61" s="66"/>
      <c r="AS61" s="66"/>
      <c r="AT61" s="66"/>
      <c r="AU61" s="66"/>
      <c r="AV61" s="66"/>
      <c r="AW61" s="66"/>
      <c r="AX61" s="66"/>
      <c r="AY61" s="66"/>
      <c r="AZ61" s="66"/>
      <c r="BA61" s="66"/>
      <c r="BB61" s="66"/>
      <c r="BC61" s="66"/>
      <c r="BD61" s="66"/>
      <c r="BE61" s="66"/>
      <c r="BF61" s="66"/>
      <c r="BG61" s="66"/>
      <c r="BH61" s="66"/>
      <c r="BI61" s="66"/>
      <c r="BJ61" s="66"/>
      <c r="BK61" s="66"/>
      <c r="BL61" s="66"/>
      <c r="BM61" s="66"/>
      <c r="BN61" s="66"/>
      <c r="BO61" s="66"/>
      <c r="BP61" s="66"/>
      <c r="BQ61" s="66"/>
      <c r="BR61" s="66"/>
      <c r="BS61" s="66"/>
      <c r="BT61" s="66"/>
      <c r="BU61" s="66"/>
      <c r="BV61" s="66"/>
      <c r="BW61" s="66"/>
      <c r="BX61" s="66"/>
      <c r="BY61" s="66"/>
      <c r="BZ61" s="66"/>
      <c r="CA61" s="66"/>
      <c r="CB61" s="66"/>
      <c r="CC61" s="66"/>
      <c r="CD61" s="66"/>
      <c r="CE61" s="66"/>
      <c r="CF61" s="66"/>
      <c r="CG61" s="66"/>
      <c r="CH61" s="66"/>
      <c r="CI61" s="66"/>
      <c r="CJ61" s="66"/>
      <c r="CK61" s="66"/>
      <c r="CL61" s="66"/>
      <c r="CM61" s="66"/>
      <c r="CN61" s="66"/>
      <c r="CO61" s="66"/>
      <c r="CP61" s="66"/>
      <c r="CQ61" s="66"/>
      <c r="CR61" s="66"/>
      <c r="CS61" s="66"/>
      <c r="CT61" s="66"/>
      <c r="CU61" s="66"/>
      <c r="CV61" s="66"/>
      <c r="CW61" s="66"/>
      <c r="CX61" s="66"/>
      <c r="CY61" s="66"/>
      <c r="CZ61" s="66"/>
      <c r="DA61" s="66"/>
      <c r="DB61" s="66"/>
      <c r="DC61" s="66"/>
      <c r="DD61" s="66"/>
      <c r="DE61" s="66"/>
      <c r="DF61" s="66"/>
      <c r="DG61" s="66"/>
    </row>
    <row r="62" spans="1:111">
      <c r="A62">
        <v>494.3</v>
      </c>
      <c r="B62" t="s">
        <v>779</v>
      </c>
      <c r="C62" t="s">
        <v>780</v>
      </c>
      <c r="D62" s="66">
        <f>D243/0.97141589136</f>
        <v>0</v>
      </c>
      <c r="E62" s="66">
        <f t="shared" ref="E62:BP62" si="104">E243/0.97141589136</f>
        <v>0</v>
      </c>
      <c r="F62" s="66">
        <f t="shared" si="104"/>
        <v>0</v>
      </c>
      <c r="G62" s="66">
        <f t="shared" si="104"/>
        <v>0</v>
      </c>
      <c r="H62" s="66">
        <f t="shared" si="104"/>
        <v>0</v>
      </c>
      <c r="I62" s="66">
        <f t="shared" si="104"/>
        <v>0.000102942520180515</v>
      </c>
      <c r="J62" s="66">
        <f t="shared" si="104"/>
        <v>0</v>
      </c>
      <c r="K62" s="66">
        <f t="shared" si="104"/>
        <v>0</v>
      </c>
      <c r="L62" s="66">
        <f t="shared" si="104"/>
        <v>0</v>
      </c>
      <c r="M62" s="66">
        <f t="shared" si="104"/>
        <v>0</v>
      </c>
      <c r="N62" s="66">
        <f t="shared" si="104"/>
        <v>0</v>
      </c>
      <c r="O62" s="66">
        <f t="shared" si="104"/>
        <v>0.000102942520180515</v>
      </c>
      <c r="P62" s="66">
        <f t="shared" si="104"/>
        <v>0</v>
      </c>
      <c r="Q62" s="66">
        <f t="shared" si="104"/>
        <v>0</v>
      </c>
      <c r="R62" s="66">
        <f t="shared" si="104"/>
        <v>0</v>
      </c>
      <c r="S62" s="66">
        <f t="shared" si="104"/>
        <v>0</v>
      </c>
      <c r="T62" s="66">
        <f t="shared" si="104"/>
        <v>0</v>
      </c>
      <c r="U62" s="66">
        <f t="shared" si="104"/>
        <v>0</v>
      </c>
      <c r="V62" s="66">
        <f t="shared" si="104"/>
        <v>0</v>
      </c>
      <c r="W62" s="66">
        <f t="shared" si="104"/>
        <v>0</v>
      </c>
      <c r="X62" s="66">
        <f t="shared" si="104"/>
        <v>0</v>
      </c>
      <c r="Y62" s="66">
        <f t="shared" si="104"/>
        <v>0</v>
      </c>
      <c r="Z62" s="66">
        <f t="shared" si="104"/>
        <v>0</v>
      </c>
      <c r="AA62" s="66">
        <f t="shared" si="104"/>
        <v>0</v>
      </c>
      <c r="AB62" s="66">
        <f t="shared" si="104"/>
        <v>0.000102942520180515</v>
      </c>
      <c r="AC62" s="66">
        <f t="shared" si="104"/>
        <v>0</v>
      </c>
      <c r="AD62" s="66">
        <f t="shared" si="104"/>
        <v>0</v>
      </c>
      <c r="AE62" s="66">
        <f t="shared" si="104"/>
        <v>0</v>
      </c>
      <c r="AF62" s="66">
        <f t="shared" si="104"/>
        <v>0</v>
      </c>
      <c r="AG62" s="66">
        <f t="shared" si="104"/>
        <v>0</v>
      </c>
      <c r="AH62" s="66">
        <f t="shared" si="104"/>
        <v>0</v>
      </c>
      <c r="AI62" s="66">
        <f t="shared" si="104"/>
        <v>0</v>
      </c>
      <c r="AJ62" s="66">
        <f t="shared" si="104"/>
        <v>0</v>
      </c>
      <c r="AK62" s="66">
        <f t="shared" si="104"/>
        <v>0</v>
      </c>
      <c r="AL62" s="66">
        <f t="shared" si="104"/>
        <v>0</v>
      </c>
      <c r="AM62" s="66">
        <f t="shared" si="104"/>
        <v>0</v>
      </c>
      <c r="AN62" s="66">
        <f t="shared" si="104"/>
        <v>0</v>
      </c>
      <c r="AO62" s="66">
        <f t="shared" si="104"/>
        <v>0</v>
      </c>
      <c r="AP62" s="66">
        <f t="shared" si="104"/>
        <v>0</v>
      </c>
      <c r="AQ62" s="66">
        <f t="shared" si="104"/>
        <v>0</v>
      </c>
      <c r="AR62" s="66">
        <f t="shared" si="104"/>
        <v>0</v>
      </c>
      <c r="AS62" s="66">
        <f t="shared" si="104"/>
        <v>0</v>
      </c>
      <c r="AT62" s="66">
        <f t="shared" si="104"/>
        <v>0</v>
      </c>
      <c r="AU62" s="66">
        <f t="shared" si="104"/>
        <v>0</v>
      </c>
      <c r="AV62" s="66">
        <f t="shared" si="104"/>
        <v>0</v>
      </c>
      <c r="AW62" s="66">
        <f t="shared" si="104"/>
        <v>0</v>
      </c>
      <c r="AX62" s="66">
        <f t="shared" si="104"/>
        <v>0</v>
      </c>
      <c r="AY62" s="66">
        <f t="shared" si="104"/>
        <v>0</v>
      </c>
      <c r="AZ62" s="66">
        <f t="shared" si="104"/>
        <v>0</v>
      </c>
      <c r="BA62" s="66">
        <f t="shared" si="104"/>
        <v>0.000102942520180515</v>
      </c>
      <c r="BB62" s="66">
        <f t="shared" si="104"/>
        <v>0</v>
      </c>
      <c r="BC62" s="66">
        <f t="shared" si="104"/>
        <v>0</v>
      </c>
      <c r="BD62" s="66">
        <f t="shared" si="104"/>
        <v>0</v>
      </c>
      <c r="BE62" s="66">
        <f t="shared" si="104"/>
        <v>0</v>
      </c>
      <c r="BF62" s="66">
        <f t="shared" si="104"/>
        <v>0</v>
      </c>
      <c r="BG62" s="66">
        <f t="shared" si="104"/>
        <v>0</v>
      </c>
      <c r="BH62" s="66">
        <f t="shared" si="104"/>
        <v>0</v>
      </c>
      <c r="BI62" s="66">
        <f t="shared" si="104"/>
        <v>0</v>
      </c>
      <c r="BJ62" s="66">
        <f t="shared" si="104"/>
        <v>0</v>
      </c>
      <c r="BK62" s="66">
        <f t="shared" si="104"/>
        <v>0</v>
      </c>
      <c r="BL62" s="66">
        <f t="shared" si="104"/>
        <v>0</v>
      </c>
      <c r="BM62" s="66">
        <f t="shared" si="104"/>
        <v>0</v>
      </c>
      <c r="BN62" s="66">
        <f t="shared" si="104"/>
        <v>0</v>
      </c>
      <c r="BO62" s="66">
        <f t="shared" si="104"/>
        <v>0</v>
      </c>
      <c r="BP62" s="66">
        <f t="shared" si="104"/>
        <v>0</v>
      </c>
      <c r="BQ62" s="66">
        <f t="shared" ref="BQ62:DG62" si="105">BQ243/0.97141589136</f>
        <v>0</v>
      </c>
      <c r="BR62" s="66">
        <f t="shared" si="105"/>
        <v>0</v>
      </c>
      <c r="BS62" s="66">
        <f t="shared" si="105"/>
        <v>0</v>
      </c>
      <c r="BT62" s="66">
        <f t="shared" si="105"/>
        <v>0</v>
      </c>
      <c r="BU62" s="66">
        <f t="shared" si="105"/>
        <v>0</v>
      </c>
      <c r="BV62" s="66">
        <f t="shared" si="105"/>
        <v>0.000102942520180515</v>
      </c>
      <c r="BW62" s="66">
        <f t="shared" si="105"/>
        <v>0</v>
      </c>
      <c r="BX62" s="66">
        <f t="shared" si="105"/>
        <v>0</v>
      </c>
      <c r="BY62" s="66">
        <f t="shared" si="105"/>
        <v>0</v>
      </c>
      <c r="BZ62" s="66">
        <f t="shared" si="105"/>
        <v>0</v>
      </c>
      <c r="CA62" s="66">
        <f t="shared" si="105"/>
        <v>0</v>
      </c>
      <c r="CB62" s="66">
        <f t="shared" si="105"/>
        <v>0</v>
      </c>
      <c r="CC62" s="66">
        <f t="shared" si="105"/>
        <v>0</v>
      </c>
      <c r="CD62" s="66">
        <f t="shared" si="105"/>
        <v>0</v>
      </c>
      <c r="CE62" s="66">
        <f t="shared" si="105"/>
        <v>0</v>
      </c>
      <c r="CF62" s="66">
        <f t="shared" si="105"/>
        <v>0</v>
      </c>
      <c r="CG62" s="66">
        <f t="shared" si="105"/>
        <v>0</v>
      </c>
      <c r="CH62" s="66">
        <f t="shared" si="105"/>
        <v>0</v>
      </c>
      <c r="CI62" s="66">
        <f t="shared" si="105"/>
        <v>0</v>
      </c>
      <c r="CJ62" s="66">
        <f t="shared" si="105"/>
        <v>0</v>
      </c>
      <c r="CK62" s="66">
        <f t="shared" si="105"/>
        <v>0</v>
      </c>
      <c r="CL62" s="66">
        <f t="shared" si="105"/>
        <v>0</v>
      </c>
      <c r="CM62" s="66">
        <f t="shared" si="105"/>
        <v>0.000102942520180515</v>
      </c>
      <c r="CN62" s="66">
        <f t="shared" si="105"/>
        <v>0</v>
      </c>
      <c r="CO62" s="66">
        <f t="shared" si="105"/>
        <v>0</v>
      </c>
      <c r="CP62" s="66">
        <f t="shared" si="105"/>
        <v>0</v>
      </c>
      <c r="CQ62" s="66">
        <f t="shared" si="105"/>
        <v>0</v>
      </c>
      <c r="CR62" s="66">
        <f t="shared" si="105"/>
        <v>0</v>
      </c>
      <c r="CS62" s="66">
        <f t="shared" si="105"/>
        <v>0</v>
      </c>
      <c r="CT62" s="66">
        <f t="shared" si="105"/>
        <v>0</v>
      </c>
      <c r="CU62" s="66">
        <f t="shared" si="105"/>
        <v>0</v>
      </c>
      <c r="CV62" s="66">
        <f t="shared" si="105"/>
        <v>0</v>
      </c>
      <c r="CW62" s="66">
        <f t="shared" si="105"/>
        <v>0</v>
      </c>
      <c r="CX62" s="66">
        <f t="shared" si="105"/>
        <v>0</v>
      </c>
      <c r="CY62" s="66">
        <f t="shared" si="105"/>
        <v>0</v>
      </c>
      <c r="CZ62" s="66">
        <f t="shared" si="105"/>
        <v>0</v>
      </c>
      <c r="DA62" s="66">
        <f t="shared" si="105"/>
        <v>0</v>
      </c>
      <c r="DB62" s="66">
        <f t="shared" si="105"/>
        <v>0</v>
      </c>
      <c r="DC62" s="66">
        <f t="shared" si="105"/>
        <v>0</v>
      </c>
      <c r="DD62" s="66">
        <f t="shared" si="105"/>
        <v>0</v>
      </c>
      <c r="DE62" s="66">
        <f t="shared" si="105"/>
        <v>0</v>
      </c>
      <c r="DF62" s="66">
        <f t="shared" si="105"/>
        <v>0</v>
      </c>
      <c r="DG62" s="66">
        <f t="shared" si="105"/>
        <v>0.000102942520180515</v>
      </c>
    </row>
    <row r="63" spans="1:111">
      <c r="A63">
        <v>496.3</v>
      </c>
      <c r="B63" t="s">
        <v>781</v>
      </c>
      <c r="C63" t="s">
        <v>782</v>
      </c>
      <c r="D63" s="66">
        <f t="shared" ref="D63:D67" si="106">D244/0.97141589136</f>
        <v>0.00020588504036103</v>
      </c>
      <c r="E63" s="66">
        <f t="shared" ref="E63:BP63" si="107">E244/0.97141589136</f>
        <v>0.00195590788342979</v>
      </c>
      <c r="F63" s="66">
        <f t="shared" si="107"/>
        <v>0.00226473544397134</v>
      </c>
      <c r="G63" s="66">
        <f t="shared" si="107"/>
        <v>0.00164708032288824</v>
      </c>
      <c r="H63" s="66">
        <f t="shared" si="107"/>
        <v>0.000102942520180515</v>
      </c>
      <c r="I63" s="66">
        <f t="shared" si="107"/>
        <v>0.0047353559283037</v>
      </c>
      <c r="J63" s="66">
        <f t="shared" si="107"/>
        <v>0.00247062048433237</v>
      </c>
      <c r="K63" s="66">
        <f t="shared" si="107"/>
        <v>0.000926482681624637</v>
      </c>
      <c r="L63" s="66">
        <f t="shared" si="107"/>
        <v>0.000411770080722061</v>
      </c>
      <c r="M63" s="66">
        <f t="shared" si="107"/>
        <v>0.00175002284306876</v>
      </c>
      <c r="N63" s="66">
        <f t="shared" si="107"/>
        <v>0.0020588504036103</v>
      </c>
      <c r="O63" s="66">
        <f t="shared" si="107"/>
        <v>0.00216179292379082</v>
      </c>
      <c r="P63" s="66">
        <f t="shared" si="107"/>
        <v>0.00494124096866473</v>
      </c>
      <c r="Q63" s="66">
        <f t="shared" si="107"/>
        <v>0.000102942520180515</v>
      </c>
      <c r="R63" s="66">
        <f t="shared" si="107"/>
        <v>0.000308827560541546</v>
      </c>
      <c r="S63" s="66">
        <f t="shared" si="107"/>
        <v>0.0013382527623467</v>
      </c>
      <c r="T63" s="66">
        <f t="shared" si="107"/>
        <v>0.000720597641263607</v>
      </c>
      <c r="U63" s="66">
        <f t="shared" si="107"/>
        <v>0.000617655121083091</v>
      </c>
      <c r="V63" s="66">
        <f t="shared" si="107"/>
        <v>0.00020588504036103</v>
      </c>
      <c r="W63" s="66">
        <f t="shared" si="107"/>
        <v>0.000926482681624637</v>
      </c>
      <c r="X63" s="66">
        <f t="shared" si="107"/>
        <v>0.000102942520180515</v>
      </c>
      <c r="Y63" s="66">
        <f t="shared" si="107"/>
        <v>0.00247062048433237</v>
      </c>
      <c r="Z63" s="66">
        <f t="shared" si="107"/>
        <v>0.000720597641263607</v>
      </c>
      <c r="AA63" s="66">
        <f t="shared" si="107"/>
        <v>0.00113236772198567</v>
      </c>
      <c r="AB63" s="66">
        <f t="shared" si="107"/>
        <v>0.00370593072649855</v>
      </c>
      <c r="AC63" s="66">
        <f t="shared" si="107"/>
        <v>0.00113236772198567</v>
      </c>
      <c r="AD63" s="66">
        <f t="shared" si="107"/>
        <v>0.00195590788342979</v>
      </c>
      <c r="AE63" s="66">
        <f t="shared" si="107"/>
        <v>0.00123531024216618</v>
      </c>
      <c r="AF63" s="66">
        <f t="shared" si="107"/>
        <v>0.000411770080722061</v>
      </c>
      <c r="AG63" s="66">
        <f t="shared" si="107"/>
        <v>0.00113236772198567</v>
      </c>
      <c r="AH63" s="66">
        <f t="shared" si="107"/>
        <v>0.00154413780270773</v>
      </c>
      <c r="AI63" s="66">
        <f t="shared" si="107"/>
        <v>0.00154413780270773</v>
      </c>
      <c r="AJ63" s="66">
        <f t="shared" si="107"/>
        <v>0.00597066617046988</v>
      </c>
      <c r="AK63" s="66">
        <f t="shared" si="107"/>
        <v>0.000720597641263607</v>
      </c>
      <c r="AL63" s="66">
        <f t="shared" si="107"/>
        <v>0.000411770080722061</v>
      </c>
      <c r="AM63" s="66">
        <f t="shared" si="107"/>
        <v>0.000617655121083091</v>
      </c>
      <c r="AN63" s="66">
        <f t="shared" si="107"/>
        <v>0.00144119528252721</v>
      </c>
      <c r="AO63" s="66">
        <f t="shared" si="107"/>
        <v>0.00020588504036103</v>
      </c>
      <c r="AP63" s="66">
        <f t="shared" si="107"/>
        <v>0.00020588504036103</v>
      </c>
      <c r="AQ63" s="66">
        <f t="shared" si="107"/>
        <v>0.00308827560541546</v>
      </c>
      <c r="AR63" s="66">
        <f t="shared" si="107"/>
        <v>0.000720597641263607</v>
      </c>
      <c r="AS63" s="66">
        <f t="shared" si="107"/>
        <v>0.000514712600902576</v>
      </c>
      <c r="AT63" s="66">
        <f t="shared" si="107"/>
        <v>0.000514712600902576</v>
      </c>
      <c r="AU63" s="66">
        <f t="shared" si="107"/>
        <v>0.000823540161444122</v>
      </c>
      <c r="AV63" s="66">
        <f t="shared" si="107"/>
        <v>0.000823540161444122</v>
      </c>
      <c r="AW63" s="66">
        <f t="shared" si="107"/>
        <v>0.000823540161444122</v>
      </c>
      <c r="AX63" s="66">
        <f t="shared" si="107"/>
        <v>0.00195590788342979</v>
      </c>
      <c r="AY63" s="66">
        <f t="shared" si="107"/>
        <v>0.00175002284306876</v>
      </c>
      <c r="AZ63" s="66">
        <f t="shared" si="107"/>
        <v>0.00391181576685958</v>
      </c>
      <c r="BA63" s="66">
        <f t="shared" si="107"/>
        <v>0.0013382527623467</v>
      </c>
      <c r="BB63" s="66">
        <f t="shared" si="107"/>
        <v>0.00329416064577649</v>
      </c>
      <c r="BC63" s="66">
        <f t="shared" si="107"/>
        <v>0.00175002284306876</v>
      </c>
      <c r="BD63" s="66">
        <f t="shared" si="107"/>
        <v>0.000514712600902576</v>
      </c>
      <c r="BE63" s="66">
        <f t="shared" si="107"/>
        <v>0.00113236772198567</v>
      </c>
      <c r="BF63" s="66">
        <f t="shared" si="107"/>
        <v>0.000926482681624637</v>
      </c>
      <c r="BG63" s="66">
        <f t="shared" si="107"/>
        <v>0.000411770080722061</v>
      </c>
      <c r="BH63" s="66">
        <f t="shared" si="107"/>
        <v>0.00020588504036103</v>
      </c>
      <c r="BI63" s="66">
        <f t="shared" si="107"/>
        <v>0.00102942520180515</v>
      </c>
      <c r="BJ63" s="66">
        <f t="shared" si="107"/>
        <v>0.000926482681624637</v>
      </c>
      <c r="BK63" s="66">
        <f t="shared" si="107"/>
        <v>0.00102942520180515</v>
      </c>
      <c r="BL63" s="66">
        <f t="shared" si="107"/>
        <v>0.000411770080722061</v>
      </c>
      <c r="BM63" s="66">
        <f t="shared" si="107"/>
        <v>0.000823540161444122</v>
      </c>
      <c r="BN63" s="66">
        <f t="shared" si="107"/>
        <v>0.000308827560541546</v>
      </c>
      <c r="BO63" s="66">
        <f t="shared" si="107"/>
        <v>0.000926482681624637</v>
      </c>
      <c r="BP63" s="66">
        <f t="shared" si="107"/>
        <v>0.00113236772198567</v>
      </c>
      <c r="BQ63" s="66">
        <f t="shared" ref="BQ63:DG63" si="108">BQ244/0.97141589136</f>
        <v>0.00195590788342979</v>
      </c>
      <c r="BR63" s="66">
        <f t="shared" si="108"/>
        <v>0.000823540161444122</v>
      </c>
      <c r="BS63" s="66">
        <f t="shared" si="108"/>
        <v>0.00422064332740113</v>
      </c>
      <c r="BT63" s="66">
        <f t="shared" si="108"/>
        <v>0.00319121812559597</v>
      </c>
      <c r="BU63" s="66">
        <f t="shared" si="108"/>
        <v>0.00185296536324927</v>
      </c>
      <c r="BV63" s="66">
        <f t="shared" si="108"/>
        <v>0.00123531024216618</v>
      </c>
      <c r="BW63" s="66">
        <f t="shared" si="108"/>
        <v>0.0020588504036103</v>
      </c>
      <c r="BX63" s="66">
        <f t="shared" si="108"/>
        <v>0.0020588504036103</v>
      </c>
      <c r="BY63" s="66">
        <f t="shared" si="108"/>
        <v>0.000823540161444122</v>
      </c>
      <c r="BZ63" s="66">
        <f t="shared" si="108"/>
        <v>0.00020588504036103</v>
      </c>
      <c r="CA63" s="66">
        <f t="shared" si="108"/>
        <v>0.00277944804487391</v>
      </c>
      <c r="CB63" s="66">
        <f t="shared" si="108"/>
        <v>0</v>
      </c>
      <c r="CC63" s="66">
        <f t="shared" si="108"/>
        <v>0.00288239056505443</v>
      </c>
      <c r="CD63" s="66">
        <f t="shared" si="108"/>
        <v>0.000411770080722061</v>
      </c>
      <c r="CE63" s="66">
        <f t="shared" si="108"/>
        <v>0.00020588504036103</v>
      </c>
      <c r="CF63" s="66">
        <f t="shared" si="108"/>
        <v>0.000720597641263607</v>
      </c>
      <c r="CG63" s="66">
        <f t="shared" si="108"/>
        <v>0.000823540161444122</v>
      </c>
      <c r="CH63" s="66">
        <f t="shared" si="108"/>
        <v>0.000514712600902576</v>
      </c>
      <c r="CI63" s="66">
        <f t="shared" si="108"/>
        <v>0.000102942520180515</v>
      </c>
      <c r="CJ63" s="66">
        <f t="shared" si="108"/>
        <v>0.000102942520180515</v>
      </c>
      <c r="CK63" s="66">
        <f t="shared" si="108"/>
        <v>0.00391181576685958</v>
      </c>
      <c r="CL63" s="66">
        <f t="shared" si="108"/>
        <v>0.0026765055246934</v>
      </c>
      <c r="CM63" s="66">
        <f t="shared" si="108"/>
        <v>0.00247062048433237</v>
      </c>
      <c r="CN63" s="66">
        <f t="shared" si="108"/>
        <v>0.000411770080722061</v>
      </c>
      <c r="CO63" s="66">
        <f t="shared" si="108"/>
        <v>0.00185296536324927</v>
      </c>
      <c r="CP63" s="66">
        <f t="shared" si="108"/>
        <v>0.00308827560541546</v>
      </c>
      <c r="CQ63" s="66">
        <f t="shared" si="108"/>
        <v>0.00370593072649855</v>
      </c>
      <c r="CR63" s="66">
        <f t="shared" si="108"/>
        <v>0.000823540161444122</v>
      </c>
      <c r="CS63" s="66">
        <f t="shared" si="108"/>
        <v>0.000514712600902576</v>
      </c>
      <c r="CT63" s="66">
        <f t="shared" si="108"/>
        <v>0.00236767796415185</v>
      </c>
      <c r="CU63" s="66">
        <f t="shared" si="108"/>
        <v>0.0026765055246934</v>
      </c>
      <c r="CV63" s="66">
        <f t="shared" si="108"/>
        <v>0.00514712600902576</v>
      </c>
      <c r="CW63" s="66">
        <f t="shared" si="108"/>
        <v>0.000411770080722061</v>
      </c>
      <c r="CX63" s="66">
        <f t="shared" si="108"/>
        <v>0.00020588504036103</v>
      </c>
      <c r="CY63" s="66">
        <f t="shared" si="108"/>
        <v>0.00216179292379082</v>
      </c>
      <c r="CZ63" s="66">
        <f t="shared" si="108"/>
        <v>0.00020588504036103</v>
      </c>
      <c r="DA63" s="66">
        <f t="shared" si="108"/>
        <v>0.0013382527623467</v>
      </c>
      <c r="DB63" s="66">
        <f t="shared" si="108"/>
        <v>0.000926482681624637</v>
      </c>
      <c r="DC63" s="66">
        <f t="shared" si="108"/>
        <v>0.00020588504036103</v>
      </c>
      <c r="DD63" s="66">
        <f t="shared" si="108"/>
        <v>0</v>
      </c>
      <c r="DE63" s="66">
        <f t="shared" si="108"/>
        <v>0.00247062048433237</v>
      </c>
      <c r="DF63" s="66">
        <f t="shared" si="108"/>
        <v>0.00164708032288824</v>
      </c>
      <c r="DG63" s="66">
        <f t="shared" si="108"/>
        <v>0.000514712600902576</v>
      </c>
    </row>
    <row r="64" spans="1:111">
      <c r="A64">
        <v>518.3</v>
      </c>
      <c r="B64" t="s">
        <v>783</v>
      </c>
      <c r="C64" t="s">
        <v>784</v>
      </c>
      <c r="D64" s="66">
        <f t="shared" si="106"/>
        <v>0.000411770080722061</v>
      </c>
      <c r="E64" s="66">
        <f t="shared" ref="E64:BP64" si="109">E245/0.97141589136</f>
        <v>0.0013382527623467</v>
      </c>
      <c r="F64" s="66">
        <f t="shared" si="109"/>
        <v>0.0013382527623467</v>
      </c>
      <c r="G64" s="66">
        <f t="shared" si="109"/>
        <v>0.000720597641263607</v>
      </c>
      <c r="H64" s="66">
        <f t="shared" si="109"/>
        <v>0</v>
      </c>
      <c r="I64" s="66">
        <f t="shared" si="109"/>
        <v>0.00329416064577649</v>
      </c>
      <c r="J64" s="66">
        <f t="shared" si="109"/>
        <v>0.00195590788342979</v>
      </c>
      <c r="K64" s="66">
        <f t="shared" si="109"/>
        <v>0.00102942520180515</v>
      </c>
      <c r="L64" s="66">
        <f t="shared" si="109"/>
        <v>0.000308827560541546</v>
      </c>
      <c r="M64" s="66">
        <f t="shared" si="109"/>
        <v>0.00247062048433237</v>
      </c>
      <c r="N64" s="66">
        <f t="shared" si="109"/>
        <v>0.00123531024216618</v>
      </c>
      <c r="O64" s="66">
        <f t="shared" si="109"/>
        <v>0.00236767796415185</v>
      </c>
      <c r="P64" s="66">
        <f t="shared" si="109"/>
        <v>0.00277944804487391</v>
      </c>
      <c r="Q64" s="66">
        <f t="shared" si="109"/>
        <v>0</v>
      </c>
      <c r="R64" s="66">
        <f t="shared" si="109"/>
        <v>0.000102942520180515</v>
      </c>
      <c r="S64" s="66">
        <f t="shared" si="109"/>
        <v>0.000308827560541546</v>
      </c>
      <c r="T64" s="66">
        <f t="shared" si="109"/>
        <v>0</v>
      </c>
      <c r="U64" s="66">
        <f t="shared" si="109"/>
        <v>0</v>
      </c>
      <c r="V64" s="66">
        <f t="shared" si="109"/>
        <v>0.00020588504036103</v>
      </c>
      <c r="W64" s="66">
        <f t="shared" si="109"/>
        <v>0.000308827560541546</v>
      </c>
      <c r="X64" s="66">
        <f t="shared" si="109"/>
        <v>0</v>
      </c>
      <c r="Y64" s="66">
        <f t="shared" si="109"/>
        <v>0.00319121812559597</v>
      </c>
      <c r="Z64" s="66">
        <f t="shared" si="109"/>
        <v>0.000411770080722061</v>
      </c>
      <c r="AA64" s="66">
        <f t="shared" si="109"/>
        <v>0.000617655121083091</v>
      </c>
      <c r="AB64" s="66">
        <f t="shared" si="109"/>
        <v>0.00257356300451288</v>
      </c>
      <c r="AC64" s="66">
        <f t="shared" si="109"/>
        <v>0.000102942520180515</v>
      </c>
      <c r="AD64" s="66">
        <f t="shared" si="109"/>
        <v>0.0020588504036103</v>
      </c>
      <c r="AE64" s="66">
        <f t="shared" si="109"/>
        <v>0.000720597641263607</v>
      </c>
      <c r="AF64" s="66">
        <f t="shared" si="109"/>
        <v>0</v>
      </c>
      <c r="AG64" s="66">
        <f t="shared" si="109"/>
        <v>0.000411770080722061</v>
      </c>
      <c r="AH64" s="66">
        <f t="shared" si="109"/>
        <v>0.000926482681624637</v>
      </c>
      <c r="AI64" s="66">
        <f t="shared" si="109"/>
        <v>0.00102942520180515</v>
      </c>
      <c r="AJ64" s="66">
        <f t="shared" si="109"/>
        <v>0.00514712600902576</v>
      </c>
      <c r="AK64" s="66">
        <f t="shared" si="109"/>
        <v>0.00020588504036103</v>
      </c>
      <c r="AL64" s="66">
        <f t="shared" si="109"/>
        <v>0.000411770080722061</v>
      </c>
      <c r="AM64" s="66">
        <f t="shared" si="109"/>
        <v>0.00020588504036103</v>
      </c>
      <c r="AN64" s="66">
        <f t="shared" si="109"/>
        <v>0.000617655121083091</v>
      </c>
      <c r="AO64" s="66">
        <f t="shared" si="109"/>
        <v>0.00020588504036103</v>
      </c>
      <c r="AP64" s="66">
        <f t="shared" si="109"/>
        <v>0</v>
      </c>
      <c r="AQ64" s="66">
        <f t="shared" si="109"/>
        <v>0.00113236772198567</v>
      </c>
      <c r="AR64" s="66">
        <f t="shared" si="109"/>
        <v>0</v>
      </c>
      <c r="AS64" s="66">
        <f t="shared" si="109"/>
        <v>0.000411770080722061</v>
      </c>
      <c r="AT64" s="66">
        <f t="shared" si="109"/>
        <v>0</v>
      </c>
      <c r="AU64" s="66">
        <f t="shared" si="109"/>
        <v>0.000308827560541546</v>
      </c>
      <c r="AV64" s="66">
        <f t="shared" si="109"/>
        <v>0.00020588504036103</v>
      </c>
      <c r="AW64" s="66">
        <f t="shared" si="109"/>
        <v>0.000823540161444122</v>
      </c>
      <c r="AX64" s="66">
        <f t="shared" si="109"/>
        <v>0.00144119528252721</v>
      </c>
      <c r="AY64" s="66">
        <f t="shared" si="109"/>
        <v>0.000720597641263607</v>
      </c>
      <c r="AZ64" s="66">
        <f t="shared" si="109"/>
        <v>0.00288239056505443</v>
      </c>
      <c r="BA64" s="66">
        <f t="shared" si="109"/>
        <v>0.00154413780270773</v>
      </c>
      <c r="BB64" s="66">
        <f t="shared" si="109"/>
        <v>0.00350004568613752</v>
      </c>
      <c r="BC64" s="66">
        <f t="shared" si="109"/>
        <v>0.000823540161444122</v>
      </c>
      <c r="BD64" s="66">
        <f t="shared" si="109"/>
        <v>0</v>
      </c>
      <c r="BE64" s="66">
        <f t="shared" si="109"/>
        <v>0.00020588504036103</v>
      </c>
      <c r="BF64" s="66">
        <f t="shared" si="109"/>
        <v>0.000617655121083091</v>
      </c>
      <c r="BG64" s="66">
        <f t="shared" si="109"/>
        <v>0.00020588504036103</v>
      </c>
      <c r="BH64" s="66">
        <f t="shared" si="109"/>
        <v>0</v>
      </c>
      <c r="BI64" s="66">
        <f t="shared" si="109"/>
        <v>0.00020588504036103</v>
      </c>
      <c r="BJ64" s="66">
        <f t="shared" si="109"/>
        <v>0.000514712600902576</v>
      </c>
      <c r="BK64" s="66">
        <f t="shared" si="109"/>
        <v>0.00175002284306876</v>
      </c>
      <c r="BL64" s="66">
        <f t="shared" si="109"/>
        <v>0.000102942520180515</v>
      </c>
      <c r="BM64" s="66">
        <f t="shared" si="109"/>
        <v>0.000102942520180515</v>
      </c>
      <c r="BN64" s="66">
        <f t="shared" si="109"/>
        <v>0.000514712600902576</v>
      </c>
      <c r="BO64" s="66">
        <f t="shared" si="109"/>
        <v>0.00113236772198567</v>
      </c>
      <c r="BP64" s="66">
        <f t="shared" si="109"/>
        <v>0.000102942520180515</v>
      </c>
      <c r="BQ64" s="66">
        <f t="shared" ref="BQ64:DG64" si="110">BQ245/0.97141589136</f>
        <v>0.00020588504036103</v>
      </c>
      <c r="BR64" s="66">
        <f t="shared" si="110"/>
        <v>0.000823540161444122</v>
      </c>
      <c r="BS64" s="66">
        <f t="shared" si="110"/>
        <v>0.00195590788342979</v>
      </c>
      <c r="BT64" s="66">
        <f t="shared" si="110"/>
        <v>0.00185296536324927</v>
      </c>
      <c r="BU64" s="66">
        <f t="shared" si="110"/>
        <v>0.00175002284306876</v>
      </c>
      <c r="BV64" s="66">
        <f t="shared" si="110"/>
        <v>0.000823540161444122</v>
      </c>
      <c r="BW64" s="66">
        <f t="shared" si="110"/>
        <v>0.00123531024216618</v>
      </c>
      <c r="BX64" s="66">
        <f t="shared" si="110"/>
        <v>0.00247062048433237</v>
      </c>
      <c r="BY64" s="66">
        <f t="shared" si="110"/>
        <v>0.000720597641263607</v>
      </c>
      <c r="BZ64" s="66">
        <f t="shared" si="110"/>
        <v>0</v>
      </c>
      <c r="CA64" s="66">
        <f t="shared" si="110"/>
        <v>0.00113236772198567</v>
      </c>
      <c r="CB64" s="66">
        <f t="shared" si="110"/>
        <v>0</v>
      </c>
      <c r="CC64" s="66">
        <f t="shared" si="110"/>
        <v>0.0020588504036103</v>
      </c>
      <c r="CD64" s="66">
        <f t="shared" si="110"/>
        <v>0.00020588504036103</v>
      </c>
      <c r="CE64" s="66">
        <f t="shared" si="110"/>
        <v>0.000102942520180515</v>
      </c>
      <c r="CF64" s="66">
        <f t="shared" si="110"/>
        <v>0.00020588504036103</v>
      </c>
      <c r="CG64" s="66">
        <f t="shared" si="110"/>
        <v>0.000617655121083091</v>
      </c>
      <c r="CH64" s="66">
        <f t="shared" si="110"/>
        <v>0.00020588504036103</v>
      </c>
      <c r="CI64" s="66">
        <f t="shared" si="110"/>
        <v>0.000102942520180515</v>
      </c>
      <c r="CJ64" s="66">
        <f t="shared" si="110"/>
        <v>0.000102942520180515</v>
      </c>
      <c r="CK64" s="66">
        <f t="shared" si="110"/>
        <v>0.00504418348884525</v>
      </c>
      <c r="CL64" s="66">
        <f t="shared" si="110"/>
        <v>0.00195590788342979</v>
      </c>
      <c r="CM64" s="66">
        <f t="shared" si="110"/>
        <v>0.0013382527623467</v>
      </c>
      <c r="CN64" s="66">
        <f t="shared" si="110"/>
        <v>0</v>
      </c>
      <c r="CO64" s="66">
        <f t="shared" si="110"/>
        <v>0.00216179292379082</v>
      </c>
      <c r="CP64" s="66">
        <f t="shared" si="110"/>
        <v>0.00154413780270773</v>
      </c>
      <c r="CQ64" s="66">
        <f t="shared" si="110"/>
        <v>0.00226473544397134</v>
      </c>
      <c r="CR64" s="66">
        <f t="shared" si="110"/>
        <v>0.000102942520180515</v>
      </c>
      <c r="CS64" s="66">
        <f t="shared" si="110"/>
        <v>0.000823540161444122</v>
      </c>
      <c r="CT64" s="66">
        <f t="shared" si="110"/>
        <v>0.003397103165957</v>
      </c>
      <c r="CU64" s="66">
        <f t="shared" si="110"/>
        <v>0.00257356300451288</v>
      </c>
      <c r="CV64" s="66">
        <f t="shared" si="110"/>
        <v>0.00370593072649855</v>
      </c>
      <c r="CW64" s="66">
        <f t="shared" si="110"/>
        <v>0</v>
      </c>
      <c r="CX64" s="66">
        <f t="shared" si="110"/>
        <v>0.000102942520180515</v>
      </c>
      <c r="CY64" s="66">
        <f t="shared" si="110"/>
        <v>0.00123531024216618</v>
      </c>
      <c r="CZ64" s="66">
        <f t="shared" si="110"/>
        <v>0</v>
      </c>
      <c r="DA64" s="66">
        <f t="shared" si="110"/>
        <v>0.00020588504036103</v>
      </c>
      <c r="DB64" s="66">
        <f t="shared" si="110"/>
        <v>0</v>
      </c>
      <c r="DC64" s="66">
        <f t="shared" si="110"/>
        <v>0</v>
      </c>
      <c r="DD64" s="66">
        <f t="shared" si="110"/>
        <v>0.000308827560541546</v>
      </c>
      <c r="DE64" s="66">
        <f t="shared" si="110"/>
        <v>0.000926482681624637</v>
      </c>
      <c r="DF64" s="66">
        <f t="shared" si="110"/>
        <v>0.00020588504036103</v>
      </c>
      <c r="DG64" s="66">
        <f t="shared" si="110"/>
        <v>0</v>
      </c>
    </row>
    <row r="65" spans="1:111">
      <c r="A65">
        <v>520.3</v>
      </c>
      <c r="B65" t="s">
        <v>785</v>
      </c>
      <c r="C65" t="s">
        <v>786</v>
      </c>
      <c r="D65" s="66">
        <f t="shared" si="106"/>
        <v>0.0013382527623467</v>
      </c>
      <c r="E65" s="66">
        <f t="shared" ref="E65:BP65" si="111">E246/0.97141589136</f>
        <v>0.000720597641263607</v>
      </c>
      <c r="F65" s="66">
        <f t="shared" si="111"/>
        <v>0.00185296536324927</v>
      </c>
      <c r="G65" s="66">
        <f t="shared" si="111"/>
        <v>0.00216179292379082</v>
      </c>
      <c r="H65" s="66">
        <f t="shared" si="111"/>
        <v>0</v>
      </c>
      <c r="I65" s="66">
        <f t="shared" si="111"/>
        <v>0.00710303389245555</v>
      </c>
      <c r="J65" s="66">
        <f t="shared" si="111"/>
        <v>0.00277944804487391</v>
      </c>
      <c r="K65" s="66">
        <f t="shared" si="111"/>
        <v>0.000926482681624637</v>
      </c>
      <c r="L65" s="66">
        <f t="shared" si="111"/>
        <v>0.000411770080722061</v>
      </c>
      <c r="M65" s="66">
        <f t="shared" si="111"/>
        <v>0.00319121812559597</v>
      </c>
      <c r="N65" s="66">
        <f t="shared" si="111"/>
        <v>0.00308827560541546</v>
      </c>
      <c r="O65" s="66">
        <f t="shared" si="111"/>
        <v>0.00360298820631803</v>
      </c>
      <c r="P65" s="66">
        <f t="shared" si="111"/>
        <v>0.00308827560541546</v>
      </c>
      <c r="Q65" s="66">
        <f t="shared" si="111"/>
        <v>0</v>
      </c>
      <c r="R65" s="66">
        <f t="shared" si="111"/>
        <v>0.000514712600902576</v>
      </c>
      <c r="S65" s="66">
        <f t="shared" si="111"/>
        <v>0.00195590788342979</v>
      </c>
      <c r="T65" s="66">
        <f t="shared" si="111"/>
        <v>0.000102942520180515</v>
      </c>
      <c r="U65" s="66">
        <f t="shared" si="111"/>
        <v>0.00020588504036103</v>
      </c>
      <c r="V65" s="66">
        <f t="shared" si="111"/>
        <v>0.000617655121083091</v>
      </c>
      <c r="W65" s="66">
        <f t="shared" si="111"/>
        <v>0.000514712600902576</v>
      </c>
      <c r="X65" s="66">
        <f t="shared" si="111"/>
        <v>0.00020588504036103</v>
      </c>
      <c r="Y65" s="66">
        <f t="shared" si="111"/>
        <v>0.00504418348884525</v>
      </c>
      <c r="Z65" s="66">
        <f t="shared" si="111"/>
        <v>0.00102942520180515</v>
      </c>
      <c r="AA65" s="66">
        <f t="shared" si="111"/>
        <v>0.0013382527623467</v>
      </c>
      <c r="AB65" s="66">
        <f t="shared" si="111"/>
        <v>0.00514712600902576</v>
      </c>
      <c r="AC65" s="66">
        <f t="shared" si="111"/>
        <v>0.000514712600902576</v>
      </c>
      <c r="AD65" s="66">
        <f t="shared" si="111"/>
        <v>0.00257356300451288</v>
      </c>
      <c r="AE65" s="66">
        <f t="shared" si="111"/>
        <v>0.00154413780270773</v>
      </c>
      <c r="AF65" s="66">
        <f t="shared" si="111"/>
        <v>0.000102942520180515</v>
      </c>
      <c r="AG65" s="66">
        <f t="shared" si="111"/>
        <v>0.00144119528252721</v>
      </c>
      <c r="AH65" s="66">
        <f t="shared" si="111"/>
        <v>0.00185296536324927</v>
      </c>
      <c r="AI65" s="66">
        <f t="shared" si="111"/>
        <v>0.0013382527623467</v>
      </c>
      <c r="AJ65" s="66">
        <f t="shared" si="111"/>
        <v>0.00555889608974782</v>
      </c>
      <c r="AK65" s="66">
        <f t="shared" si="111"/>
        <v>0.000617655121083091</v>
      </c>
      <c r="AL65" s="66">
        <f t="shared" si="111"/>
        <v>0.000308827560541546</v>
      </c>
      <c r="AM65" s="66">
        <f t="shared" si="111"/>
        <v>0.000823540161444122</v>
      </c>
      <c r="AN65" s="66">
        <f t="shared" si="111"/>
        <v>0.00144119528252721</v>
      </c>
      <c r="AO65" s="66">
        <f t="shared" si="111"/>
        <v>0.000308827560541546</v>
      </c>
      <c r="AP65" s="66">
        <f t="shared" si="111"/>
        <v>0.000102942520180515</v>
      </c>
      <c r="AQ65" s="66">
        <f t="shared" si="111"/>
        <v>0.00185296536324927</v>
      </c>
      <c r="AR65" s="66">
        <f t="shared" si="111"/>
        <v>0</v>
      </c>
      <c r="AS65" s="66">
        <f t="shared" si="111"/>
        <v>0.000102942520180515</v>
      </c>
      <c r="AT65" s="66">
        <f t="shared" si="111"/>
        <v>0.000411770080722061</v>
      </c>
      <c r="AU65" s="66">
        <f t="shared" si="111"/>
        <v>0.00360298820631803</v>
      </c>
      <c r="AV65" s="66">
        <f t="shared" si="111"/>
        <v>0.000308827560541546</v>
      </c>
      <c r="AW65" s="66">
        <f t="shared" si="111"/>
        <v>0.00175002284306876</v>
      </c>
      <c r="AX65" s="66">
        <f t="shared" si="111"/>
        <v>0.00370593072649855</v>
      </c>
      <c r="AY65" s="66">
        <f t="shared" si="111"/>
        <v>0.000720597641263607</v>
      </c>
      <c r="AZ65" s="66">
        <f t="shared" si="111"/>
        <v>0.00535301104938679</v>
      </c>
      <c r="BA65" s="66">
        <f t="shared" si="111"/>
        <v>0.00216179292379082</v>
      </c>
      <c r="BB65" s="66">
        <f t="shared" si="111"/>
        <v>0.00535301104938679</v>
      </c>
      <c r="BC65" s="66">
        <f t="shared" si="111"/>
        <v>0.00102942520180515</v>
      </c>
      <c r="BD65" s="66">
        <f t="shared" si="111"/>
        <v>0.000102942520180515</v>
      </c>
      <c r="BE65" s="66">
        <f t="shared" si="111"/>
        <v>0.000720597641263607</v>
      </c>
      <c r="BF65" s="66">
        <f t="shared" si="111"/>
        <v>0.00195590788342979</v>
      </c>
      <c r="BG65" s="66">
        <f t="shared" si="111"/>
        <v>0.000617655121083091</v>
      </c>
      <c r="BH65" s="66">
        <f t="shared" si="111"/>
        <v>0.000411770080722061</v>
      </c>
      <c r="BI65" s="66">
        <f t="shared" si="111"/>
        <v>0.000514712600902576</v>
      </c>
      <c r="BJ65" s="66">
        <f t="shared" si="111"/>
        <v>0.0013382527623467</v>
      </c>
      <c r="BK65" s="66">
        <f t="shared" si="111"/>
        <v>0.00226473544397134</v>
      </c>
      <c r="BL65" s="66">
        <f t="shared" si="111"/>
        <v>0.00020588504036103</v>
      </c>
      <c r="BM65" s="66">
        <f t="shared" si="111"/>
        <v>0.00020588504036103</v>
      </c>
      <c r="BN65" s="66">
        <f t="shared" si="111"/>
        <v>0.000411770080722061</v>
      </c>
      <c r="BO65" s="66">
        <f t="shared" si="111"/>
        <v>0.00185296536324927</v>
      </c>
      <c r="BP65" s="66">
        <f t="shared" si="111"/>
        <v>0.000102942520180515</v>
      </c>
      <c r="BQ65" s="66">
        <f t="shared" ref="BQ65:DG65" si="112">BQ246/0.97141589136</f>
        <v>0.00123531024216618</v>
      </c>
      <c r="BR65" s="66">
        <f t="shared" si="112"/>
        <v>0.00164708032288824</v>
      </c>
      <c r="BS65" s="66">
        <f t="shared" si="112"/>
        <v>0.00298533308523494</v>
      </c>
      <c r="BT65" s="66">
        <f t="shared" si="112"/>
        <v>0.00226473544397134</v>
      </c>
      <c r="BU65" s="66">
        <f t="shared" si="112"/>
        <v>0.00247062048433237</v>
      </c>
      <c r="BV65" s="66">
        <f t="shared" si="112"/>
        <v>0.000926482681624637</v>
      </c>
      <c r="BW65" s="66">
        <f t="shared" si="112"/>
        <v>0.00216179292379082</v>
      </c>
      <c r="BX65" s="66">
        <f t="shared" si="112"/>
        <v>0.00360298820631803</v>
      </c>
      <c r="BY65" s="66">
        <f t="shared" si="112"/>
        <v>0.000308827560541546</v>
      </c>
      <c r="BZ65" s="66">
        <f t="shared" si="112"/>
        <v>0.000308827560541546</v>
      </c>
      <c r="CA65" s="66">
        <f t="shared" si="112"/>
        <v>0.00236767796415185</v>
      </c>
      <c r="CB65" s="66">
        <f t="shared" si="112"/>
        <v>0.000308827560541546</v>
      </c>
      <c r="CC65" s="66">
        <f t="shared" si="112"/>
        <v>0.00247062048433237</v>
      </c>
      <c r="CD65" s="66">
        <f t="shared" si="112"/>
        <v>0.000411770080722061</v>
      </c>
      <c r="CE65" s="66">
        <f t="shared" si="112"/>
        <v>0.000411770080722061</v>
      </c>
      <c r="CF65" s="66">
        <f t="shared" si="112"/>
        <v>0.000411770080722061</v>
      </c>
      <c r="CG65" s="66">
        <f t="shared" si="112"/>
        <v>0.000514712600902576</v>
      </c>
      <c r="CH65" s="66">
        <f t="shared" si="112"/>
        <v>0.00020588504036103</v>
      </c>
      <c r="CI65" s="66">
        <f t="shared" si="112"/>
        <v>0.00020588504036103</v>
      </c>
      <c r="CJ65" s="66">
        <f t="shared" si="112"/>
        <v>0.000411770080722061</v>
      </c>
      <c r="CK65" s="66">
        <f t="shared" si="112"/>
        <v>0.00658832129155298</v>
      </c>
      <c r="CL65" s="66">
        <f t="shared" si="112"/>
        <v>0.00350004568613752</v>
      </c>
      <c r="CM65" s="66">
        <f t="shared" si="112"/>
        <v>0.000823540161444122</v>
      </c>
      <c r="CN65" s="66">
        <f t="shared" si="112"/>
        <v>0</v>
      </c>
      <c r="CO65" s="66">
        <f t="shared" si="112"/>
        <v>0.00298533308523494</v>
      </c>
      <c r="CP65" s="66">
        <f t="shared" si="112"/>
        <v>0.00144119528252721</v>
      </c>
      <c r="CQ65" s="66">
        <f t="shared" si="112"/>
        <v>0.00401475828704009</v>
      </c>
      <c r="CR65" s="66">
        <f t="shared" si="112"/>
        <v>0.00113236772198567</v>
      </c>
      <c r="CS65" s="66">
        <f t="shared" si="112"/>
        <v>0.00226473544397134</v>
      </c>
      <c r="CT65" s="66">
        <f t="shared" si="112"/>
        <v>0.00494124096866473</v>
      </c>
      <c r="CU65" s="66">
        <f t="shared" si="112"/>
        <v>0.00525006852920628</v>
      </c>
      <c r="CV65" s="66">
        <f t="shared" si="112"/>
        <v>0.00391181576685958</v>
      </c>
      <c r="CW65" s="66">
        <f t="shared" si="112"/>
        <v>0</v>
      </c>
      <c r="CX65" s="66">
        <f t="shared" si="112"/>
        <v>0.00020588504036103</v>
      </c>
      <c r="CY65" s="66">
        <f t="shared" si="112"/>
        <v>0.00102942520180515</v>
      </c>
      <c r="CZ65" s="66">
        <f t="shared" si="112"/>
        <v>0.000102942520180515</v>
      </c>
      <c r="DA65" s="66">
        <f t="shared" si="112"/>
        <v>0.0026765055246934</v>
      </c>
      <c r="DB65" s="66">
        <f t="shared" si="112"/>
        <v>0.000411770080722061</v>
      </c>
      <c r="DC65" s="66">
        <f t="shared" si="112"/>
        <v>0.000720597641263607</v>
      </c>
      <c r="DD65" s="66">
        <f t="shared" si="112"/>
        <v>0.000102942520180515</v>
      </c>
      <c r="DE65" s="66">
        <f t="shared" si="112"/>
        <v>0.00154413780270773</v>
      </c>
      <c r="DF65" s="66">
        <f t="shared" si="112"/>
        <v>0.0026765055246934</v>
      </c>
      <c r="DG65" s="66">
        <f t="shared" si="112"/>
        <v>0.000102942520180515</v>
      </c>
    </row>
    <row r="66" spans="1:111">
      <c r="A66">
        <v>522.3</v>
      </c>
      <c r="B66" t="s">
        <v>787</v>
      </c>
      <c r="C66" t="s">
        <v>788</v>
      </c>
      <c r="D66" s="66">
        <f t="shared" si="106"/>
        <v>0.00123531024216618</v>
      </c>
      <c r="E66" s="66">
        <f t="shared" ref="E66:BP66" si="113">E247/0.97141589136</f>
        <v>0.000617655121083091</v>
      </c>
      <c r="F66" s="66">
        <f t="shared" si="113"/>
        <v>0.00195590788342979</v>
      </c>
      <c r="G66" s="66">
        <f t="shared" si="113"/>
        <v>0.0013382527623467</v>
      </c>
      <c r="H66" s="66">
        <f t="shared" si="113"/>
        <v>0.000102942520180515</v>
      </c>
      <c r="I66" s="66">
        <f t="shared" si="113"/>
        <v>0.00525006852920628</v>
      </c>
      <c r="J66" s="66">
        <f t="shared" si="113"/>
        <v>0.00144119528252721</v>
      </c>
      <c r="K66" s="66">
        <f t="shared" si="113"/>
        <v>0.00123531024216618</v>
      </c>
      <c r="L66" s="66">
        <f t="shared" si="113"/>
        <v>0.00020588504036103</v>
      </c>
      <c r="M66" s="66">
        <f t="shared" si="113"/>
        <v>0.00216179292379082</v>
      </c>
      <c r="N66" s="66">
        <f t="shared" si="113"/>
        <v>0.000617655121083091</v>
      </c>
      <c r="O66" s="66">
        <f t="shared" si="113"/>
        <v>0.00370593072649855</v>
      </c>
      <c r="P66" s="66">
        <f t="shared" si="113"/>
        <v>0.00257356300451288</v>
      </c>
      <c r="Q66" s="66">
        <f t="shared" si="113"/>
        <v>0</v>
      </c>
      <c r="R66" s="66">
        <f t="shared" si="113"/>
        <v>0.000102942520180515</v>
      </c>
      <c r="S66" s="66">
        <f t="shared" si="113"/>
        <v>0.000926482681624637</v>
      </c>
      <c r="T66" s="66">
        <f t="shared" si="113"/>
        <v>0.000102942520180515</v>
      </c>
      <c r="U66" s="66">
        <f t="shared" si="113"/>
        <v>0</v>
      </c>
      <c r="V66" s="66">
        <f t="shared" si="113"/>
        <v>0</v>
      </c>
      <c r="W66" s="66">
        <f t="shared" si="113"/>
        <v>0.000308827560541546</v>
      </c>
      <c r="X66" s="66">
        <f t="shared" si="113"/>
        <v>0.000102942520180515</v>
      </c>
      <c r="Y66" s="66">
        <f t="shared" si="113"/>
        <v>0.000720597641263607</v>
      </c>
      <c r="Z66" s="66">
        <f t="shared" si="113"/>
        <v>0.00020588504036103</v>
      </c>
      <c r="AA66" s="66">
        <f t="shared" si="113"/>
        <v>0.00102942520180515</v>
      </c>
      <c r="AB66" s="66">
        <f t="shared" si="113"/>
        <v>0.00350004568613752</v>
      </c>
      <c r="AC66" s="66">
        <f t="shared" si="113"/>
        <v>0.000102942520180515</v>
      </c>
      <c r="AD66" s="66">
        <f t="shared" si="113"/>
        <v>0.00175002284306876</v>
      </c>
      <c r="AE66" s="66">
        <f t="shared" si="113"/>
        <v>0.00123531024216618</v>
      </c>
      <c r="AF66" s="66">
        <f t="shared" si="113"/>
        <v>0.00020588504036103</v>
      </c>
      <c r="AG66" s="66">
        <f t="shared" si="113"/>
        <v>0.000102942520180515</v>
      </c>
      <c r="AH66" s="66">
        <f t="shared" si="113"/>
        <v>0.000514712600902576</v>
      </c>
      <c r="AI66" s="66">
        <f t="shared" si="113"/>
        <v>0.000823540161444122</v>
      </c>
      <c r="AJ66" s="66">
        <f t="shared" si="113"/>
        <v>0.003397103165957</v>
      </c>
      <c r="AK66" s="66">
        <f t="shared" si="113"/>
        <v>0.000514712600902576</v>
      </c>
      <c r="AL66" s="66">
        <f t="shared" si="113"/>
        <v>0</v>
      </c>
      <c r="AM66" s="66">
        <f t="shared" si="113"/>
        <v>0.00113236772198567</v>
      </c>
      <c r="AN66" s="66">
        <f t="shared" si="113"/>
        <v>0.000308827560541546</v>
      </c>
      <c r="AO66" s="66">
        <f t="shared" si="113"/>
        <v>0.000308827560541546</v>
      </c>
      <c r="AP66" s="66">
        <f t="shared" si="113"/>
        <v>0.000102942520180515</v>
      </c>
      <c r="AQ66" s="66">
        <f t="shared" si="113"/>
        <v>0.0013382527623467</v>
      </c>
      <c r="AR66" s="66">
        <f t="shared" si="113"/>
        <v>0.000411770080722061</v>
      </c>
      <c r="AS66" s="66">
        <f t="shared" si="113"/>
        <v>0.000102942520180515</v>
      </c>
      <c r="AT66" s="66">
        <f t="shared" si="113"/>
        <v>0.000102942520180515</v>
      </c>
      <c r="AU66" s="66">
        <f t="shared" si="113"/>
        <v>0.00195590788342979</v>
      </c>
      <c r="AV66" s="66">
        <f t="shared" si="113"/>
        <v>0</v>
      </c>
      <c r="AW66" s="66">
        <f t="shared" si="113"/>
        <v>0.000514712600902576</v>
      </c>
      <c r="AX66" s="66">
        <f t="shared" si="113"/>
        <v>0.00144119528252721</v>
      </c>
      <c r="AY66" s="66">
        <f t="shared" si="113"/>
        <v>0.00123531024216618</v>
      </c>
      <c r="AZ66" s="66">
        <f t="shared" si="113"/>
        <v>0.00370593072649855</v>
      </c>
      <c r="BA66" s="66">
        <f t="shared" si="113"/>
        <v>0.00154413780270773</v>
      </c>
      <c r="BB66" s="66">
        <f t="shared" si="113"/>
        <v>0.00452947088794267</v>
      </c>
      <c r="BC66" s="66">
        <f t="shared" si="113"/>
        <v>0.0020588504036103</v>
      </c>
      <c r="BD66" s="66">
        <f t="shared" si="113"/>
        <v>0</v>
      </c>
      <c r="BE66" s="66">
        <f t="shared" si="113"/>
        <v>0.000514712600902576</v>
      </c>
      <c r="BF66" s="66">
        <f t="shared" si="113"/>
        <v>0.00123531024216618</v>
      </c>
      <c r="BG66" s="66">
        <f t="shared" si="113"/>
        <v>0.000308827560541546</v>
      </c>
      <c r="BH66" s="66">
        <f t="shared" si="113"/>
        <v>0.000102942520180515</v>
      </c>
      <c r="BI66" s="66">
        <f t="shared" si="113"/>
        <v>0.000411770080722061</v>
      </c>
      <c r="BJ66" s="66">
        <f t="shared" si="113"/>
        <v>0.000720597641263607</v>
      </c>
      <c r="BK66" s="66">
        <f t="shared" si="113"/>
        <v>0.000926482681624637</v>
      </c>
      <c r="BL66" s="66">
        <f t="shared" si="113"/>
        <v>0</v>
      </c>
      <c r="BM66" s="66">
        <f t="shared" si="113"/>
        <v>0</v>
      </c>
      <c r="BN66" s="66">
        <f t="shared" si="113"/>
        <v>0.000617655121083091</v>
      </c>
      <c r="BO66" s="66">
        <f t="shared" si="113"/>
        <v>0.00175002284306876</v>
      </c>
      <c r="BP66" s="66">
        <f t="shared" si="113"/>
        <v>0</v>
      </c>
      <c r="BQ66" s="66">
        <f t="shared" ref="BQ66:DG66" si="114">BQ247/0.97141589136</f>
        <v>0.00113236772198567</v>
      </c>
      <c r="BR66" s="66">
        <f t="shared" si="114"/>
        <v>0.00020588504036103</v>
      </c>
      <c r="BS66" s="66">
        <f t="shared" si="114"/>
        <v>0.00195590788342979</v>
      </c>
      <c r="BT66" s="66">
        <f t="shared" si="114"/>
        <v>0.00175002284306876</v>
      </c>
      <c r="BU66" s="66">
        <f t="shared" si="114"/>
        <v>0.00144119528252721</v>
      </c>
      <c r="BV66" s="66">
        <f t="shared" si="114"/>
        <v>0.00020588504036103</v>
      </c>
      <c r="BW66" s="66">
        <f t="shared" si="114"/>
        <v>0.00164708032288824</v>
      </c>
      <c r="BX66" s="66">
        <f t="shared" si="114"/>
        <v>0.00277944804487391</v>
      </c>
      <c r="BY66" s="66">
        <f t="shared" si="114"/>
        <v>0.00020588504036103</v>
      </c>
      <c r="BZ66" s="66">
        <f t="shared" si="114"/>
        <v>0.00020588504036103</v>
      </c>
      <c r="CA66" s="66">
        <f t="shared" si="114"/>
        <v>0.00164708032288824</v>
      </c>
      <c r="CB66" s="66">
        <f t="shared" si="114"/>
        <v>0.000102942520180515</v>
      </c>
      <c r="CC66" s="66">
        <f t="shared" si="114"/>
        <v>0.00175002284306876</v>
      </c>
      <c r="CD66" s="66">
        <f t="shared" si="114"/>
        <v>0.000102942520180515</v>
      </c>
      <c r="CE66" s="66">
        <f t="shared" si="114"/>
        <v>0.00020588504036103</v>
      </c>
      <c r="CF66" s="66">
        <f t="shared" si="114"/>
        <v>0.00020588504036103</v>
      </c>
      <c r="CG66" s="66">
        <f t="shared" si="114"/>
        <v>0.000617655121083091</v>
      </c>
      <c r="CH66" s="66">
        <f t="shared" si="114"/>
        <v>0.000102942520180515</v>
      </c>
      <c r="CI66" s="66">
        <f t="shared" si="114"/>
        <v>0.00020588504036103</v>
      </c>
      <c r="CJ66" s="66">
        <f t="shared" si="114"/>
        <v>0.000102942520180515</v>
      </c>
      <c r="CK66" s="66">
        <f t="shared" si="114"/>
        <v>0.00586772365028937</v>
      </c>
      <c r="CL66" s="66">
        <f t="shared" si="114"/>
        <v>0.00226473544397134</v>
      </c>
      <c r="CM66" s="66">
        <f t="shared" si="114"/>
        <v>0.000926482681624637</v>
      </c>
      <c r="CN66" s="66">
        <f t="shared" si="114"/>
        <v>0.00020588504036103</v>
      </c>
      <c r="CO66" s="66">
        <f t="shared" si="114"/>
        <v>0.00195590788342979</v>
      </c>
      <c r="CP66" s="66">
        <f t="shared" si="114"/>
        <v>0.00102942520180515</v>
      </c>
      <c r="CQ66" s="66">
        <f t="shared" si="114"/>
        <v>0.0020588504036103</v>
      </c>
      <c r="CR66" s="66">
        <f t="shared" si="114"/>
        <v>0.000926482681624637</v>
      </c>
      <c r="CS66" s="66">
        <f t="shared" si="114"/>
        <v>0.00123531024216618</v>
      </c>
      <c r="CT66" s="66">
        <f t="shared" si="114"/>
        <v>0.00175002284306876</v>
      </c>
      <c r="CU66" s="66">
        <f t="shared" si="114"/>
        <v>0.00113236772198567</v>
      </c>
      <c r="CV66" s="66">
        <f t="shared" si="114"/>
        <v>0.00308827560541546</v>
      </c>
      <c r="CW66" s="66">
        <f t="shared" si="114"/>
        <v>0.00020588504036103</v>
      </c>
      <c r="CX66" s="66">
        <f t="shared" si="114"/>
        <v>0.00020588504036103</v>
      </c>
      <c r="CY66" s="66">
        <f t="shared" si="114"/>
        <v>0.0013382527623467</v>
      </c>
      <c r="CZ66" s="66">
        <f t="shared" si="114"/>
        <v>0.000102942520180515</v>
      </c>
      <c r="DA66" s="66">
        <f t="shared" si="114"/>
        <v>0.000617655121083091</v>
      </c>
      <c r="DB66" s="66">
        <f t="shared" si="114"/>
        <v>0</v>
      </c>
      <c r="DC66" s="66">
        <f t="shared" si="114"/>
        <v>0.00020588504036103</v>
      </c>
      <c r="DD66" s="66">
        <f t="shared" si="114"/>
        <v>0</v>
      </c>
      <c r="DE66" s="66">
        <f t="shared" si="114"/>
        <v>0.00226473544397134</v>
      </c>
      <c r="DF66" s="66">
        <f t="shared" si="114"/>
        <v>0.00216179292379082</v>
      </c>
      <c r="DG66" s="66">
        <f t="shared" si="114"/>
        <v>0</v>
      </c>
    </row>
    <row r="67" spans="1:111">
      <c r="A67">
        <v>524.4</v>
      </c>
      <c r="B67" t="s">
        <v>789</v>
      </c>
      <c r="C67" t="s">
        <v>790</v>
      </c>
      <c r="D67" s="66">
        <f t="shared" si="106"/>
        <v>0.00113236772198567</v>
      </c>
      <c r="E67" s="66">
        <f t="shared" ref="E67:BP67" si="115">E248/0.97141589136</f>
        <v>0.0013382527623467</v>
      </c>
      <c r="F67" s="66">
        <f t="shared" si="115"/>
        <v>0.000617655121083091</v>
      </c>
      <c r="G67" s="66">
        <f t="shared" si="115"/>
        <v>0.00123531024216618</v>
      </c>
      <c r="H67" s="66">
        <f t="shared" si="115"/>
        <v>0.000926482681624637</v>
      </c>
      <c r="I67" s="66">
        <f t="shared" si="115"/>
        <v>0.000617655121083091</v>
      </c>
      <c r="J67" s="66">
        <f t="shared" si="115"/>
        <v>0.000823540161444122</v>
      </c>
      <c r="K67" s="66">
        <f t="shared" si="115"/>
        <v>0.000411770080722061</v>
      </c>
      <c r="L67" s="66">
        <f t="shared" si="115"/>
        <v>0.000720597641263607</v>
      </c>
      <c r="M67" s="66">
        <f t="shared" si="115"/>
        <v>0.00154413780270773</v>
      </c>
      <c r="N67" s="66">
        <f t="shared" si="115"/>
        <v>0.000514712600902576</v>
      </c>
      <c r="O67" s="66">
        <f t="shared" si="115"/>
        <v>0.000514712600902576</v>
      </c>
      <c r="P67" s="66">
        <f t="shared" si="115"/>
        <v>0.00113236772198567</v>
      </c>
      <c r="Q67" s="66">
        <f t="shared" si="115"/>
        <v>0.000411770080722061</v>
      </c>
      <c r="R67" s="66">
        <f t="shared" si="115"/>
        <v>0.000308827560541546</v>
      </c>
      <c r="S67" s="66">
        <f t="shared" si="115"/>
        <v>0.00195590788342979</v>
      </c>
      <c r="T67" s="66">
        <f t="shared" si="115"/>
        <v>0.000926482681624637</v>
      </c>
      <c r="U67" s="66">
        <f t="shared" si="115"/>
        <v>0.000102942520180515</v>
      </c>
      <c r="V67" s="66">
        <f t="shared" si="115"/>
        <v>0.000514712600902576</v>
      </c>
      <c r="W67" s="66">
        <f t="shared" si="115"/>
        <v>0.000411770080722061</v>
      </c>
      <c r="X67" s="66">
        <f t="shared" si="115"/>
        <v>0.000926482681624637</v>
      </c>
      <c r="Y67" s="66">
        <f t="shared" si="115"/>
        <v>0.00164708032288824</v>
      </c>
      <c r="Z67" s="66">
        <f t="shared" si="115"/>
        <v>0.00020588504036103</v>
      </c>
      <c r="AA67" s="66">
        <f t="shared" si="115"/>
        <v>0.000308827560541546</v>
      </c>
      <c r="AB67" s="66">
        <f t="shared" si="115"/>
        <v>0.000720597641263607</v>
      </c>
      <c r="AC67" s="66">
        <f t="shared" si="115"/>
        <v>0.00113236772198567</v>
      </c>
      <c r="AD67" s="66">
        <f t="shared" si="115"/>
        <v>0.00102942520180515</v>
      </c>
      <c r="AE67" s="66">
        <f t="shared" si="115"/>
        <v>0.00154413780270773</v>
      </c>
      <c r="AF67" s="66">
        <f t="shared" si="115"/>
        <v>0.000514712600902576</v>
      </c>
      <c r="AG67" s="66">
        <f t="shared" si="115"/>
        <v>0.000617655121083091</v>
      </c>
      <c r="AH67" s="66">
        <f t="shared" si="115"/>
        <v>0.00113236772198567</v>
      </c>
      <c r="AI67" s="66">
        <f t="shared" si="115"/>
        <v>0.000926482681624637</v>
      </c>
      <c r="AJ67" s="66">
        <f t="shared" si="115"/>
        <v>0.0013382527623467</v>
      </c>
      <c r="AK67" s="66">
        <f t="shared" si="115"/>
        <v>0.000720597641263607</v>
      </c>
      <c r="AL67" s="66">
        <f t="shared" si="115"/>
        <v>0.000617655121083091</v>
      </c>
      <c r="AM67" s="66">
        <f t="shared" si="115"/>
        <v>0.000823540161444122</v>
      </c>
      <c r="AN67" s="66">
        <f t="shared" si="115"/>
        <v>0.000308827560541546</v>
      </c>
      <c r="AO67" s="66">
        <f t="shared" si="115"/>
        <v>0.000617655121083091</v>
      </c>
      <c r="AP67" s="66">
        <f t="shared" si="115"/>
        <v>0.00020588504036103</v>
      </c>
      <c r="AQ67" s="66">
        <f t="shared" si="115"/>
        <v>0.00154413780270773</v>
      </c>
      <c r="AR67" s="66">
        <f t="shared" si="115"/>
        <v>0.00102942520180515</v>
      </c>
      <c r="AS67" s="66">
        <f t="shared" si="115"/>
        <v>0.000411770080722061</v>
      </c>
      <c r="AT67" s="66">
        <f t="shared" si="115"/>
        <v>0.00123531024216618</v>
      </c>
      <c r="AU67" s="66">
        <f t="shared" si="115"/>
        <v>0.000720597641263607</v>
      </c>
      <c r="AV67" s="66">
        <f t="shared" si="115"/>
        <v>0.000823540161444122</v>
      </c>
      <c r="AW67" s="66">
        <f t="shared" si="115"/>
        <v>0.000308827560541546</v>
      </c>
      <c r="AX67" s="66">
        <f t="shared" si="115"/>
        <v>0.0013382527623467</v>
      </c>
      <c r="AY67" s="66">
        <f t="shared" si="115"/>
        <v>0.000617655121083091</v>
      </c>
      <c r="AZ67" s="66">
        <f t="shared" si="115"/>
        <v>0.000926482681624637</v>
      </c>
      <c r="BA67" s="66">
        <f t="shared" si="115"/>
        <v>0.000823540161444122</v>
      </c>
      <c r="BB67" s="66">
        <f t="shared" si="115"/>
        <v>0.000617655121083091</v>
      </c>
      <c r="BC67" s="66">
        <f t="shared" si="115"/>
        <v>0.000926482681624637</v>
      </c>
      <c r="BD67" s="66">
        <f t="shared" si="115"/>
        <v>0.00102942520180515</v>
      </c>
      <c r="BE67" s="66">
        <f t="shared" si="115"/>
        <v>0.000411770080722061</v>
      </c>
      <c r="BF67" s="66">
        <f t="shared" si="115"/>
        <v>0.000617655121083091</v>
      </c>
      <c r="BG67" s="66">
        <f t="shared" si="115"/>
        <v>0.000720597641263607</v>
      </c>
      <c r="BH67" s="66">
        <f t="shared" si="115"/>
        <v>0.00020588504036103</v>
      </c>
      <c r="BI67" s="66">
        <f t="shared" si="115"/>
        <v>0.00020588504036103</v>
      </c>
      <c r="BJ67" s="66">
        <f t="shared" si="115"/>
        <v>0.000617655121083091</v>
      </c>
      <c r="BK67" s="66">
        <f t="shared" si="115"/>
        <v>0.000308827560541546</v>
      </c>
      <c r="BL67" s="66">
        <f t="shared" si="115"/>
        <v>0.00020588504036103</v>
      </c>
      <c r="BM67" s="66">
        <f t="shared" si="115"/>
        <v>0.000720597641263607</v>
      </c>
      <c r="BN67" s="66">
        <f t="shared" si="115"/>
        <v>0.000720597641263607</v>
      </c>
      <c r="BO67" s="66">
        <f t="shared" si="115"/>
        <v>0.00185296536324927</v>
      </c>
      <c r="BP67" s="66">
        <f t="shared" si="115"/>
        <v>0.000617655121083091</v>
      </c>
      <c r="BQ67" s="66">
        <f t="shared" ref="BQ67:DG67" si="116">BQ248/0.97141589136</f>
        <v>0.000823540161444122</v>
      </c>
      <c r="BR67" s="66">
        <f t="shared" si="116"/>
        <v>0.000514712600902576</v>
      </c>
      <c r="BS67" s="66">
        <f t="shared" si="116"/>
        <v>0.000514712600902576</v>
      </c>
      <c r="BT67" s="66">
        <f t="shared" si="116"/>
        <v>0.000308827560541546</v>
      </c>
      <c r="BU67" s="66">
        <f t="shared" si="116"/>
        <v>0.000308827560541546</v>
      </c>
      <c r="BV67" s="66">
        <f t="shared" si="116"/>
        <v>0.00020588504036103</v>
      </c>
      <c r="BW67" s="66">
        <f t="shared" si="116"/>
        <v>0.000926482681624637</v>
      </c>
      <c r="BX67" s="66">
        <f t="shared" si="116"/>
        <v>0.00020588504036103</v>
      </c>
      <c r="BY67" s="66">
        <f t="shared" si="116"/>
        <v>0.000308827560541546</v>
      </c>
      <c r="BZ67" s="66">
        <f t="shared" si="116"/>
        <v>0.000308827560541546</v>
      </c>
      <c r="CA67" s="66">
        <f t="shared" si="116"/>
        <v>0.00154413780270773</v>
      </c>
      <c r="CB67" s="66">
        <f t="shared" si="116"/>
        <v>0.000308827560541546</v>
      </c>
      <c r="CC67" s="66">
        <f t="shared" si="116"/>
        <v>0.0013382527623467</v>
      </c>
      <c r="CD67" s="66">
        <f t="shared" si="116"/>
        <v>0.00144119528252721</v>
      </c>
      <c r="CE67" s="66">
        <f t="shared" si="116"/>
        <v>0.000720597641263607</v>
      </c>
      <c r="CF67" s="66">
        <f t="shared" si="116"/>
        <v>0.00123531024216618</v>
      </c>
      <c r="CG67" s="66">
        <f t="shared" si="116"/>
        <v>0.00123531024216618</v>
      </c>
      <c r="CH67" s="66">
        <f t="shared" si="116"/>
        <v>0.000823540161444122</v>
      </c>
      <c r="CI67" s="66">
        <f t="shared" si="116"/>
        <v>0.000308827560541546</v>
      </c>
      <c r="CJ67" s="66">
        <f t="shared" si="116"/>
        <v>0.00123531024216618</v>
      </c>
      <c r="CK67" s="66">
        <f t="shared" si="116"/>
        <v>0.00154413780270773</v>
      </c>
      <c r="CL67" s="66">
        <f t="shared" si="116"/>
        <v>0.00123531024216618</v>
      </c>
      <c r="CM67" s="66">
        <f t="shared" si="116"/>
        <v>0.000823540161444122</v>
      </c>
      <c r="CN67" s="66">
        <f t="shared" si="116"/>
        <v>0.000308827560541546</v>
      </c>
      <c r="CO67" s="66">
        <f t="shared" si="116"/>
        <v>0.000926482681624637</v>
      </c>
      <c r="CP67" s="66">
        <f t="shared" si="116"/>
        <v>0.000514712600902576</v>
      </c>
      <c r="CQ67" s="66">
        <f t="shared" si="116"/>
        <v>0.000720597641263607</v>
      </c>
      <c r="CR67" s="66">
        <f t="shared" si="116"/>
        <v>0.000102942520180515</v>
      </c>
      <c r="CS67" s="66">
        <f t="shared" si="116"/>
        <v>0.000617655121083091</v>
      </c>
      <c r="CT67" s="66">
        <f t="shared" si="116"/>
        <v>0.0020588504036103</v>
      </c>
      <c r="CU67" s="66">
        <f t="shared" si="116"/>
        <v>0.000102942520180515</v>
      </c>
      <c r="CV67" s="66">
        <f t="shared" si="116"/>
        <v>0.00154413780270773</v>
      </c>
      <c r="CW67" s="66">
        <f t="shared" si="116"/>
        <v>0.000720597641263607</v>
      </c>
      <c r="CX67" s="66">
        <f t="shared" si="116"/>
        <v>0.000308827560541546</v>
      </c>
      <c r="CY67" s="66">
        <f t="shared" si="116"/>
        <v>0.00185296536324927</v>
      </c>
      <c r="CZ67" s="66">
        <f t="shared" si="116"/>
        <v>0.000823540161444122</v>
      </c>
      <c r="DA67" s="66">
        <f t="shared" si="116"/>
        <v>0.000514712600902576</v>
      </c>
      <c r="DB67" s="66">
        <f t="shared" si="116"/>
        <v>0.000514712600902576</v>
      </c>
      <c r="DC67" s="66">
        <f t="shared" si="116"/>
        <v>0.000617655121083091</v>
      </c>
      <c r="DD67" s="66">
        <f t="shared" si="116"/>
        <v>0.000308827560541546</v>
      </c>
      <c r="DE67" s="66">
        <f t="shared" si="116"/>
        <v>0.00113236772198567</v>
      </c>
      <c r="DF67" s="66">
        <f t="shared" si="116"/>
        <v>0.00113236772198567</v>
      </c>
      <c r="DG67" s="66">
        <f t="shared" si="116"/>
        <v>0.0013382527623467</v>
      </c>
    </row>
    <row r="68" spans="4:111">
      <c r="D68" s="66"/>
      <c r="E68" s="66"/>
      <c r="F68" s="66"/>
      <c r="G68" s="66"/>
      <c r="H68" s="66"/>
      <c r="I68" s="66"/>
      <c r="J68" s="66"/>
      <c r="K68" s="66"/>
      <c r="L68" s="66"/>
      <c r="M68" s="66"/>
      <c r="N68" s="66"/>
      <c r="O68" s="66"/>
      <c r="P68" s="66"/>
      <c r="Q68" s="66"/>
      <c r="R68" s="66"/>
      <c r="S68" s="66"/>
      <c r="T68" s="66"/>
      <c r="U68" s="66"/>
      <c r="V68" s="66"/>
      <c r="W68" s="66"/>
      <c r="X68" s="66"/>
      <c r="Y68" s="66"/>
      <c r="Z68" s="66"/>
      <c r="AA68" s="66"/>
      <c r="AB68" s="66"/>
      <c r="AC68" s="66"/>
      <c r="AD68" s="66"/>
      <c r="AE68" s="66"/>
      <c r="AF68" s="66"/>
      <c r="AG68" s="66"/>
      <c r="AH68" s="66"/>
      <c r="AI68" s="66"/>
      <c r="AJ68" s="66"/>
      <c r="AK68" s="66"/>
      <c r="AL68" s="66"/>
      <c r="AM68" s="66"/>
      <c r="AN68" s="66"/>
      <c r="AO68" s="66"/>
      <c r="AP68" s="66"/>
      <c r="AQ68" s="66"/>
      <c r="AR68" s="66"/>
      <c r="AS68" s="66"/>
      <c r="AT68" s="66"/>
      <c r="AU68" s="66"/>
      <c r="AV68" s="66"/>
      <c r="AW68" s="66"/>
      <c r="AX68" s="66"/>
      <c r="AY68" s="66"/>
      <c r="AZ68" s="66"/>
      <c r="BA68" s="66"/>
      <c r="BB68" s="66"/>
      <c r="BC68" s="66"/>
      <c r="BD68" s="66"/>
      <c r="BE68" s="66"/>
      <c r="BF68" s="66"/>
      <c r="BG68" s="66"/>
      <c r="BH68" s="66"/>
      <c r="BI68" s="66"/>
      <c r="BJ68" s="66"/>
      <c r="BK68" s="66"/>
      <c r="BL68" s="66"/>
      <c r="BM68" s="66"/>
      <c r="BN68" s="66"/>
      <c r="BO68" s="66"/>
      <c r="BP68" s="66"/>
      <c r="BQ68" s="66"/>
      <c r="BR68" s="66"/>
      <c r="BS68" s="66"/>
      <c r="BT68" s="66"/>
      <c r="BU68" s="66"/>
      <c r="BV68" s="66"/>
      <c r="BW68" s="66"/>
      <c r="BX68" s="66"/>
      <c r="BY68" s="66"/>
      <c r="BZ68" s="66"/>
      <c r="CA68" s="66"/>
      <c r="CB68" s="66"/>
      <c r="CC68" s="66"/>
      <c r="CD68" s="66"/>
      <c r="CE68" s="66"/>
      <c r="CF68" s="66"/>
      <c r="CG68" s="66"/>
      <c r="CH68" s="66"/>
      <c r="CI68" s="66"/>
      <c r="CJ68" s="66"/>
      <c r="CK68" s="66"/>
      <c r="CL68" s="66"/>
      <c r="CM68" s="66"/>
      <c r="CN68" s="66"/>
      <c r="CO68" s="66"/>
      <c r="CP68" s="66"/>
      <c r="CQ68" s="66"/>
      <c r="CR68" s="66"/>
      <c r="CS68" s="66"/>
      <c r="CT68" s="66"/>
      <c r="CU68" s="66"/>
      <c r="CV68" s="66"/>
      <c r="CW68" s="66"/>
      <c r="CX68" s="66"/>
      <c r="CY68" s="66"/>
      <c r="CZ68" s="66"/>
      <c r="DA68" s="66"/>
      <c r="DB68" s="66"/>
      <c r="DC68" s="66"/>
      <c r="DD68" s="66"/>
      <c r="DE68" s="66"/>
      <c r="DF68" s="66"/>
      <c r="DG68" s="66"/>
    </row>
    <row r="69" spans="1:111">
      <c r="A69" t="s">
        <v>667</v>
      </c>
      <c r="B69" t="s">
        <v>668</v>
      </c>
      <c r="C69" t="s">
        <v>669</v>
      </c>
      <c r="D69" s="66"/>
      <c r="E69" s="66"/>
      <c r="F69" s="66"/>
      <c r="G69" s="66"/>
      <c r="H69" s="66"/>
      <c r="I69" s="66"/>
      <c r="J69" s="66"/>
      <c r="K69" s="66"/>
      <c r="L69" s="66"/>
      <c r="M69" s="66"/>
      <c r="N69" s="66"/>
      <c r="O69" s="66"/>
      <c r="P69" s="66"/>
      <c r="Q69" s="66"/>
      <c r="R69" s="66"/>
      <c r="S69" s="66"/>
      <c r="T69" s="66"/>
      <c r="U69" s="66"/>
      <c r="V69" s="66"/>
      <c r="W69" s="66"/>
      <c r="X69" s="66"/>
      <c r="Y69" s="66"/>
      <c r="Z69" s="66"/>
      <c r="AA69" s="66"/>
      <c r="AB69" s="66"/>
      <c r="AC69" s="66"/>
      <c r="AD69" s="66"/>
      <c r="AE69" s="66"/>
      <c r="AF69" s="66"/>
      <c r="AG69" s="66"/>
      <c r="AH69" s="66"/>
      <c r="AI69" s="66"/>
      <c r="AJ69" s="66"/>
      <c r="AK69" s="66"/>
      <c r="AL69" s="66"/>
      <c r="AM69" s="66"/>
      <c r="AN69" s="66"/>
      <c r="AO69" s="66"/>
      <c r="AP69" s="66"/>
      <c r="AQ69" s="66"/>
      <c r="AR69" s="66"/>
      <c r="AS69" s="66"/>
      <c r="AT69" s="66"/>
      <c r="AU69" s="66"/>
      <c r="AV69" s="66"/>
      <c r="AW69" s="66"/>
      <c r="AX69" s="66"/>
      <c r="AY69" s="66"/>
      <c r="AZ69" s="66"/>
      <c r="BA69" s="66"/>
      <c r="BB69" s="66"/>
      <c r="BC69" s="66"/>
      <c r="BD69" s="66"/>
      <c r="BE69" s="66"/>
      <c r="BF69" s="66"/>
      <c r="BG69" s="66"/>
      <c r="BH69" s="66"/>
      <c r="BI69" s="66"/>
      <c r="BJ69" s="66"/>
      <c r="BK69" s="66"/>
      <c r="BL69" s="66"/>
      <c r="BM69" s="66"/>
      <c r="BN69" s="66"/>
      <c r="BO69" s="66"/>
      <c r="BP69" s="66"/>
      <c r="BQ69" s="66"/>
      <c r="BR69" s="66"/>
      <c r="BS69" s="66"/>
      <c r="BT69" s="66"/>
      <c r="BU69" s="66"/>
      <c r="BV69" s="66"/>
      <c r="BW69" s="66"/>
      <c r="BX69" s="66"/>
      <c r="BY69" s="66"/>
      <c r="BZ69" s="66"/>
      <c r="CA69" s="66"/>
      <c r="CB69" s="66"/>
      <c r="CC69" s="66"/>
      <c r="CD69" s="66"/>
      <c r="CE69" s="66"/>
      <c r="CF69" s="66"/>
      <c r="CG69" s="66"/>
      <c r="CH69" s="66"/>
      <c r="CI69" s="66"/>
      <c r="CJ69" s="66"/>
      <c r="CK69" s="66"/>
      <c r="CL69" s="66"/>
      <c r="CM69" s="66"/>
      <c r="CN69" s="66"/>
      <c r="CO69" s="66"/>
      <c r="CP69" s="66"/>
      <c r="CQ69" s="66"/>
      <c r="CR69" s="66"/>
      <c r="CS69" s="66"/>
      <c r="CT69" s="66"/>
      <c r="CU69" s="66"/>
      <c r="CV69" s="66"/>
      <c r="CW69" s="66"/>
      <c r="CX69" s="66"/>
      <c r="CY69" s="66"/>
      <c r="CZ69" s="66"/>
      <c r="DA69" s="66"/>
      <c r="DB69" s="66"/>
      <c r="DC69" s="66"/>
      <c r="DD69" s="66"/>
      <c r="DE69" s="66"/>
      <c r="DF69" s="66"/>
      <c r="DG69" s="66"/>
    </row>
    <row r="70" spans="1:111">
      <c r="A70">
        <v>452.3</v>
      </c>
      <c r="B70" t="s">
        <v>791</v>
      </c>
      <c r="C70" t="s">
        <v>792</v>
      </c>
      <c r="D70" s="66">
        <f>D251/1.01187986986667</f>
        <v>0</v>
      </c>
      <c r="E70" s="66">
        <f t="shared" ref="E70:BP70" si="117">E251/1.01187986986667</f>
        <v>0</v>
      </c>
      <c r="F70" s="66">
        <f t="shared" si="117"/>
        <v>0</v>
      </c>
      <c r="G70" s="66">
        <f t="shared" si="117"/>
        <v>0</v>
      </c>
      <c r="H70" s="66">
        <f t="shared" si="117"/>
        <v>0</v>
      </c>
      <c r="I70" s="66">
        <f t="shared" si="117"/>
        <v>0</v>
      </c>
      <c r="J70" s="66">
        <f t="shared" si="117"/>
        <v>0</v>
      </c>
      <c r="K70" s="66">
        <f t="shared" si="117"/>
        <v>0</v>
      </c>
      <c r="L70" s="66">
        <f t="shared" si="117"/>
        <v>0</v>
      </c>
      <c r="M70" s="66">
        <f t="shared" si="117"/>
        <v>0</v>
      </c>
      <c r="N70" s="66">
        <f t="shared" si="117"/>
        <v>0</v>
      </c>
      <c r="O70" s="66">
        <f t="shared" si="117"/>
        <v>0</v>
      </c>
      <c r="P70" s="66">
        <f t="shared" si="117"/>
        <v>0</v>
      </c>
      <c r="Q70" s="66">
        <f t="shared" si="117"/>
        <v>0</v>
      </c>
      <c r="R70" s="66">
        <f t="shared" si="117"/>
        <v>0</v>
      </c>
      <c r="S70" s="66">
        <f t="shared" si="117"/>
        <v>0</v>
      </c>
      <c r="T70" s="66">
        <f t="shared" si="117"/>
        <v>0</v>
      </c>
      <c r="U70" s="66">
        <f t="shared" si="117"/>
        <v>0</v>
      </c>
      <c r="V70" s="66">
        <f t="shared" si="117"/>
        <v>0</v>
      </c>
      <c r="W70" s="66">
        <f t="shared" si="117"/>
        <v>0</v>
      </c>
      <c r="X70" s="66">
        <f t="shared" si="117"/>
        <v>0</v>
      </c>
      <c r="Y70" s="66">
        <f t="shared" si="117"/>
        <v>0</v>
      </c>
      <c r="Z70" s="66">
        <f t="shared" si="117"/>
        <v>0</v>
      </c>
      <c r="AA70" s="66">
        <f t="shared" si="117"/>
        <v>0</v>
      </c>
      <c r="AB70" s="66">
        <f t="shared" si="117"/>
        <v>0</v>
      </c>
      <c r="AC70" s="66">
        <f t="shared" si="117"/>
        <v>0</v>
      </c>
      <c r="AD70" s="66">
        <f t="shared" si="117"/>
        <v>0</v>
      </c>
      <c r="AE70" s="66">
        <f t="shared" si="117"/>
        <v>0</v>
      </c>
      <c r="AF70" s="66">
        <f t="shared" si="117"/>
        <v>0</v>
      </c>
      <c r="AG70" s="66">
        <f t="shared" si="117"/>
        <v>0</v>
      </c>
      <c r="AH70" s="66">
        <f t="shared" si="117"/>
        <v>0</v>
      </c>
      <c r="AI70" s="66">
        <f t="shared" si="117"/>
        <v>0</v>
      </c>
      <c r="AJ70" s="66">
        <f t="shared" si="117"/>
        <v>0</v>
      </c>
      <c r="AK70" s="66">
        <f t="shared" si="117"/>
        <v>0</v>
      </c>
      <c r="AL70" s="66">
        <f t="shared" si="117"/>
        <v>0</v>
      </c>
      <c r="AM70" s="66">
        <f t="shared" si="117"/>
        <v>0</v>
      </c>
      <c r="AN70" s="66">
        <f t="shared" si="117"/>
        <v>0</v>
      </c>
      <c r="AO70" s="66">
        <f t="shared" si="117"/>
        <v>0</v>
      </c>
      <c r="AP70" s="66">
        <f t="shared" si="117"/>
        <v>0</v>
      </c>
      <c r="AQ70" s="66">
        <f t="shared" si="117"/>
        <v>0</v>
      </c>
      <c r="AR70" s="66">
        <f t="shared" si="117"/>
        <v>0</v>
      </c>
      <c r="AS70" s="66">
        <f t="shared" si="117"/>
        <v>0</v>
      </c>
      <c r="AT70" s="66">
        <f t="shared" si="117"/>
        <v>0</v>
      </c>
      <c r="AU70" s="66">
        <f t="shared" si="117"/>
        <v>0</v>
      </c>
      <c r="AV70" s="66">
        <f t="shared" si="117"/>
        <v>0</v>
      </c>
      <c r="AW70" s="66">
        <f t="shared" si="117"/>
        <v>0</v>
      </c>
      <c r="AX70" s="66">
        <f t="shared" si="117"/>
        <v>0</v>
      </c>
      <c r="AY70" s="66">
        <f t="shared" si="117"/>
        <v>0</v>
      </c>
      <c r="AZ70" s="66">
        <f t="shared" si="117"/>
        <v>0</v>
      </c>
      <c r="BA70" s="66">
        <f t="shared" si="117"/>
        <v>0</v>
      </c>
      <c r="BB70" s="66">
        <f t="shared" si="117"/>
        <v>0</v>
      </c>
      <c r="BC70" s="66">
        <f t="shared" si="117"/>
        <v>0</v>
      </c>
      <c r="BD70" s="66">
        <f t="shared" si="117"/>
        <v>0</v>
      </c>
      <c r="BE70" s="66">
        <f t="shared" si="117"/>
        <v>0</v>
      </c>
      <c r="BF70" s="66">
        <f t="shared" si="117"/>
        <v>0</v>
      </c>
      <c r="BG70" s="66">
        <f t="shared" si="117"/>
        <v>0</v>
      </c>
      <c r="BH70" s="66">
        <f t="shared" si="117"/>
        <v>0</v>
      </c>
      <c r="BI70" s="66">
        <f t="shared" si="117"/>
        <v>0</v>
      </c>
      <c r="BJ70" s="66">
        <f t="shared" si="117"/>
        <v>0</v>
      </c>
      <c r="BK70" s="66">
        <f t="shared" si="117"/>
        <v>0</v>
      </c>
      <c r="BL70" s="66">
        <f t="shared" si="117"/>
        <v>0</v>
      </c>
      <c r="BM70" s="66">
        <f t="shared" si="117"/>
        <v>0</v>
      </c>
      <c r="BN70" s="66">
        <f t="shared" si="117"/>
        <v>0</v>
      </c>
      <c r="BO70" s="66">
        <f t="shared" si="117"/>
        <v>0</v>
      </c>
      <c r="BP70" s="66">
        <f t="shared" si="117"/>
        <v>0</v>
      </c>
      <c r="BQ70" s="66">
        <f t="shared" ref="BQ70:DG70" si="118">BQ251/1.01187986986667</f>
        <v>0</v>
      </c>
      <c r="BR70" s="66">
        <f t="shared" si="118"/>
        <v>0</v>
      </c>
      <c r="BS70" s="66">
        <f t="shared" si="118"/>
        <v>0</v>
      </c>
      <c r="BT70" s="66">
        <f t="shared" si="118"/>
        <v>0</v>
      </c>
      <c r="BU70" s="66">
        <f t="shared" si="118"/>
        <v>0</v>
      </c>
      <c r="BV70" s="66">
        <f t="shared" si="118"/>
        <v>0</v>
      </c>
      <c r="BW70" s="66">
        <f t="shared" si="118"/>
        <v>0</v>
      </c>
      <c r="BX70" s="66">
        <f t="shared" si="118"/>
        <v>0</v>
      </c>
      <c r="BY70" s="66">
        <f t="shared" si="118"/>
        <v>0</v>
      </c>
      <c r="BZ70" s="66">
        <f t="shared" si="118"/>
        <v>0</v>
      </c>
      <c r="CA70" s="66">
        <f t="shared" si="118"/>
        <v>0</v>
      </c>
      <c r="CB70" s="66">
        <f t="shared" si="118"/>
        <v>0</v>
      </c>
      <c r="CC70" s="66">
        <f t="shared" si="118"/>
        <v>0</v>
      </c>
      <c r="CD70" s="66">
        <f t="shared" si="118"/>
        <v>0</v>
      </c>
      <c r="CE70" s="66">
        <f t="shared" si="118"/>
        <v>0</v>
      </c>
      <c r="CF70" s="66">
        <f t="shared" si="118"/>
        <v>0</v>
      </c>
      <c r="CG70" s="66">
        <f t="shared" si="118"/>
        <v>0</v>
      </c>
      <c r="CH70" s="66">
        <f t="shared" si="118"/>
        <v>0</v>
      </c>
      <c r="CI70" s="66">
        <f t="shared" si="118"/>
        <v>0</v>
      </c>
      <c r="CJ70" s="66">
        <f t="shared" si="118"/>
        <v>0</v>
      </c>
      <c r="CK70" s="66">
        <f t="shared" si="118"/>
        <v>0</v>
      </c>
      <c r="CL70" s="66">
        <f t="shared" si="118"/>
        <v>0</v>
      </c>
      <c r="CM70" s="66">
        <f t="shared" si="118"/>
        <v>0</v>
      </c>
      <c r="CN70" s="66">
        <f t="shared" si="118"/>
        <v>0</v>
      </c>
      <c r="CO70" s="66">
        <f t="shared" si="118"/>
        <v>0</v>
      </c>
      <c r="CP70" s="66">
        <f t="shared" si="118"/>
        <v>0</v>
      </c>
      <c r="CQ70" s="66">
        <f t="shared" si="118"/>
        <v>0</v>
      </c>
      <c r="CR70" s="66">
        <f t="shared" si="118"/>
        <v>0</v>
      </c>
      <c r="CS70" s="66">
        <f t="shared" si="118"/>
        <v>0</v>
      </c>
      <c r="CT70" s="66">
        <f t="shared" si="118"/>
        <v>0</v>
      </c>
      <c r="CU70" s="66">
        <f t="shared" si="118"/>
        <v>0</v>
      </c>
      <c r="CV70" s="66">
        <f t="shared" si="118"/>
        <v>0</v>
      </c>
      <c r="CW70" s="66">
        <f t="shared" si="118"/>
        <v>0</v>
      </c>
      <c r="CX70" s="66">
        <f t="shared" si="118"/>
        <v>0</v>
      </c>
      <c r="CY70" s="66">
        <f t="shared" si="118"/>
        <v>0</v>
      </c>
      <c r="CZ70" s="66">
        <f t="shared" si="118"/>
        <v>0</v>
      </c>
      <c r="DA70" s="66">
        <f t="shared" si="118"/>
        <v>0</v>
      </c>
      <c r="DB70" s="66">
        <f t="shared" si="118"/>
        <v>0</v>
      </c>
      <c r="DC70" s="66">
        <f t="shared" si="118"/>
        <v>0</v>
      </c>
      <c r="DD70" s="66">
        <f t="shared" si="118"/>
        <v>0</v>
      </c>
      <c r="DE70" s="66">
        <f t="shared" si="118"/>
        <v>0</v>
      </c>
      <c r="DF70" s="66">
        <f t="shared" si="118"/>
        <v>0</v>
      </c>
      <c r="DG70" s="66">
        <f t="shared" si="118"/>
        <v>0</v>
      </c>
    </row>
    <row r="71" spans="1:111">
      <c r="A71">
        <v>454.3</v>
      </c>
      <c r="B71" t="s">
        <v>54</v>
      </c>
      <c r="C71" t="s">
        <v>793</v>
      </c>
      <c r="D71" s="66">
        <f t="shared" ref="D71:D74" si="119">D252/1.01187986986667</f>
        <v>0.000691781723152804</v>
      </c>
      <c r="E71" s="66">
        <f t="shared" ref="E71:BP71" si="120">E252/1.01187986986667</f>
        <v>0</v>
      </c>
      <c r="F71" s="66">
        <f t="shared" si="120"/>
        <v>0.00108708556495441</v>
      </c>
      <c r="G71" s="66">
        <f t="shared" si="120"/>
        <v>0.00158121536720641</v>
      </c>
      <c r="H71" s="66">
        <f t="shared" si="120"/>
        <v>0</v>
      </c>
      <c r="I71" s="66">
        <f t="shared" si="120"/>
        <v>0.00513894994342083</v>
      </c>
      <c r="J71" s="66">
        <f t="shared" si="120"/>
        <v>0.000889433644053605</v>
      </c>
      <c r="K71" s="66">
        <f t="shared" si="120"/>
        <v>0.000691781723152804</v>
      </c>
      <c r="L71" s="66">
        <f t="shared" si="120"/>
        <v>0</v>
      </c>
      <c r="M71" s="66">
        <f t="shared" si="120"/>
        <v>0.00286595285306162</v>
      </c>
      <c r="N71" s="66">
        <f t="shared" si="120"/>
        <v>0.000691781723152804</v>
      </c>
      <c r="O71" s="66">
        <f t="shared" si="120"/>
        <v>0.00158121536720641</v>
      </c>
      <c r="P71" s="66">
        <f t="shared" si="120"/>
        <v>0.000889433644053605</v>
      </c>
      <c r="Q71" s="66">
        <f t="shared" si="120"/>
        <v>0.000592955762702403</v>
      </c>
      <c r="R71" s="66">
        <f t="shared" si="120"/>
        <v>0.000494129802252003</v>
      </c>
      <c r="S71" s="66">
        <f t="shared" si="120"/>
        <v>0</v>
      </c>
      <c r="T71" s="66">
        <f t="shared" si="120"/>
        <v>0</v>
      </c>
      <c r="U71" s="66">
        <f t="shared" si="120"/>
        <v>0.000691781723152804</v>
      </c>
      <c r="V71" s="66">
        <f t="shared" si="120"/>
        <v>0.000494129802252003</v>
      </c>
      <c r="W71" s="66">
        <f t="shared" si="120"/>
        <v>0</v>
      </c>
      <c r="X71" s="66">
        <f t="shared" si="120"/>
        <v>0.000592955762702403</v>
      </c>
      <c r="Y71" s="66">
        <f t="shared" si="120"/>
        <v>0.00197651920900801</v>
      </c>
      <c r="Z71" s="66">
        <f t="shared" si="120"/>
        <v>0.000494129802252003</v>
      </c>
      <c r="AA71" s="66">
        <f t="shared" si="120"/>
        <v>0.000296477881351202</v>
      </c>
      <c r="AB71" s="66">
        <f t="shared" si="120"/>
        <v>0.00612720954792483</v>
      </c>
      <c r="AC71" s="66">
        <f t="shared" si="120"/>
        <v>0</v>
      </c>
      <c r="AD71" s="66">
        <f t="shared" si="120"/>
        <v>0.000296477881351202</v>
      </c>
      <c r="AE71" s="66">
        <f t="shared" si="120"/>
        <v>0.000691781723152804</v>
      </c>
      <c r="AF71" s="66">
        <f t="shared" si="120"/>
        <v>0</v>
      </c>
      <c r="AG71" s="66">
        <f t="shared" si="120"/>
        <v>0.000592955762702403</v>
      </c>
      <c r="AH71" s="66">
        <f t="shared" si="120"/>
        <v>0.00227299709035921</v>
      </c>
      <c r="AI71" s="66">
        <f t="shared" si="120"/>
        <v>0.00296477881351202</v>
      </c>
      <c r="AJ71" s="66">
        <f t="shared" si="120"/>
        <v>0.00543542782477203</v>
      </c>
      <c r="AK71" s="66">
        <f t="shared" si="120"/>
        <v>0.000494129802252003</v>
      </c>
      <c r="AL71" s="66">
        <f t="shared" si="120"/>
        <v>0.000395303841801602</v>
      </c>
      <c r="AM71" s="66">
        <f t="shared" si="120"/>
        <v>0.00237182305080961</v>
      </c>
      <c r="AN71" s="66">
        <f t="shared" si="120"/>
        <v>0.00207534516945841</v>
      </c>
      <c r="AO71" s="66">
        <f t="shared" si="120"/>
        <v>0.000296477881351202</v>
      </c>
      <c r="AP71" s="66">
        <f t="shared" si="120"/>
        <v>0</v>
      </c>
      <c r="AQ71" s="66">
        <f t="shared" si="120"/>
        <v>0.000592955762702403</v>
      </c>
      <c r="AR71" s="66">
        <f t="shared" si="120"/>
        <v>0</v>
      </c>
      <c r="AS71" s="66">
        <f t="shared" si="120"/>
        <v>0.000494129802252003</v>
      </c>
      <c r="AT71" s="66">
        <f t="shared" si="120"/>
        <v>0.000296477881351202</v>
      </c>
      <c r="AU71" s="66">
        <f t="shared" si="120"/>
        <v>0.00168004132765681</v>
      </c>
      <c r="AV71" s="66">
        <f t="shared" si="120"/>
        <v>0</v>
      </c>
      <c r="AW71" s="66">
        <f t="shared" si="120"/>
        <v>0.000494129802252003</v>
      </c>
      <c r="AX71" s="66">
        <f t="shared" si="120"/>
        <v>0.00187769324855761</v>
      </c>
      <c r="AY71" s="66">
        <f t="shared" si="120"/>
        <v>0.000691781723152804</v>
      </c>
      <c r="AZ71" s="66">
        <f t="shared" si="120"/>
        <v>0.00533660186432163</v>
      </c>
      <c r="BA71" s="66">
        <f t="shared" si="120"/>
        <v>0.00128473748585521</v>
      </c>
      <c r="BB71" s="66">
        <f t="shared" si="120"/>
        <v>0.00336008265531362</v>
      </c>
      <c r="BC71" s="66">
        <f t="shared" si="120"/>
        <v>0.00256947497171041</v>
      </c>
      <c r="BD71" s="66">
        <f t="shared" si="120"/>
        <v>0</v>
      </c>
      <c r="BE71" s="66">
        <f t="shared" si="120"/>
        <v>0.000296477881351202</v>
      </c>
      <c r="BF71" s="66">
        <f t="shared" si="120"/>
        <v>0.00108708556495441</v>
      </c>
      <c r="BG71" s="66">
        <f t="shared" si="120"/>
        <v>0</v>
      </c>
      <c r="BH71" s="66">
        <f t="shared" si="120"/>
        <v>0</v>
      </c>
      <c r="BI71" s="66">
        <f t="shared" si="120"/>
        <v>0.000790607683603205</v>
      </c>
      <c r="BJ71" s="66">
        <f t="shared" si="120"/>
        <v>0.00138356344630561</v>
      </c>
      <c r="BK71" s="66">
        <f t="shared" si="120"/>
        <v>0.00286595285306162</v>
      </c>
      <c r="BL71" s="66">
        <f t="shared" si="120"/>
        <v>0.000790607683603205</v>
      </c>
      <c r="BM71" s="66">
        <f t="shared" si="120"/>
        <v>0</v>
      </c>
      <c r="BN71" s="66">
        <f t="shared" si="120"/>
        <v>0.000889433644053605</v>
      </c>
      <c r="BO71" s="66">
        <f t="shared" si="120"/>
        <v>0.000691781723152804</v>
      </c>
      <c r="BP71" s="66">
        <f t="shared" si="120"/>
        <v>0</v>
      </c>
      <c r="BQ71" s="66">
        <f t="shared" ref="BQ71:DG71" si="121">BQ252/1.01187986986667</f>
        <v>0.000790607683603205</v>
      </c>
      <c r="BR71" s="66">
        <f t="shared" si="121"/>
        <v>0.00197651920900801</v>
      </c>
      <c r="BS71" s="66">
        <f t="shared" si="121"/>
        <v>0.00553425378522243</v>
      </c>
      <c r="BT71" s="66">
        <f t="shared" si="121"/>
        <v>0.00622603550837524</v>
      </c>
      <c r="BU71" s="66">
        <f t="shared" si="121"/>
        <v>0.000988259604504006</v>
      </c>
      <c r="BV71" s="66">
        <f t="shared" si="121"/>
        <v>0.000592955762702403</v>
      </c>
      <c r="BW71" s="66">
        <f t="shared" si="121"/>
        <v>0.00513894994342083</v>
      </c>
      <c r="BX71" s="66">
        <f t="shared" si="121"/>
        <v>0.00573190570612323</v>
      </c>
      <c r="BY71" s="66">
        <f t="shared" si="121"/>
        <v>0</v>
      </c>
      <c r="BZ71" s="66">
        <f t="shared" si="121"/>
        <v>0</v>
      </c>
      <c r="CA71" s="66">
        <f t="shared" si="121"/>
        <v>0.00148238940675601</v>
      </c>
      <c r="CB71" s="66">
        <f t="shared" si="121"/>
        <v>0</v>
      </c>
      <c r="CC71" s="66">
        <f t="shared" si="121"/>
        <v>0.00454599418071843</v>
      </c>
      <c r="CD71" s="66">
        <f t="shared" si="121"/>
        <v>0.000395303841801602</v>
      </c>
      <c r="CE71" s="66">
        <f t="shared" si="121"/>
        <v>0</v>
      </c>
      <c r="CF71" s="66">
        <f t="shared" si="121"/>
        <v>0.000592955762702403</v>
      </c>
      <c r="CG71" s="66">
        <f t="shared" si="121"/>
        <v>0.00177886728810721</v>
      </c>
      <c r="CH71" s="66">
        <f t="shared" si="121"/>
        <v>0</v>
      </c>
      <c r="CI71" s="66">
        <f t="shared" si="121"/>
        <v>0.000296477881351202</v>
      </c>
      <c r="CJ71" s="66">
        <f t="shared" si="121"/>
        <v>0</v>
      </c>
      <c r="CK71" s="66">
        <f t="shared" si="121"/>
        <v>0.00504012398297043</v>
      </c>
      <c r="CL71" s="66">
        <f t="shared" si="121"/>
        <v>0.00454599418071843</v>
      </c>
      <c r="CM71" s="66">
        <f t="shared" si="121"/>
        <v>0.000790607683603205</v>
      </c>
      <c r="CN71" s="66">
        <f t="shared" si="121"/>
        <v>0</v>
      </c>
      <c r="CO71" s="66">
        <f t="shared" si="121"/>
        <v>0.00177886728810721</v>
      </c>
      <c r="CP71" s="66">
        <f t="shared" si="121"/>
        <v>0.00395303841801602</v>
      </c>
      <c r="CQ71" s="66">
        <f t="shared" si="121"/>
        <v>0.00316243073441282</v>
      </c>
      <c r="CR71" s="66">
        <f t="shared" si="121"/>
        <v>0.000790607683603205</v>
      </c>
      <c r="CS71" s="66">
        <f t="shared" si="121"/>
        <v>0.00355773457621442</v>
      </c>
      <c r="CT71" s="66">
        <f t="shared" si="121"/>
        <v>0.00345890861576402</v>
      </c>
      <c r="CU71" s="66">
        <f t="shared" si="121"/>
        <v>0.00622603550837524</v>
      </c>
      <c r="CV71" s="66">
        <f t="shared" si="121"/>
        <v>0.00355773457621442</v>
      </c>
      <c r="CW71" s="66">
        <f t="shared" si="121"/>
        <v>0.000296477881351202</v>
      </c>
      <c r="CX71" s="66">
        <f t="shared" si="121"/>
        <v>0</v>
      </c>
      <c r="CY71" s="66">
        <f t="shared" si="121"/>
        <v>0.000395303841801602</v>
      </c>
      <c r="CZ71" s="66">
        <f t="shared" si="121"/>
        <v>0</v>
      </c>
      <c r="DA71" s="66">
        <f t="shared" si="121"/>
        <v>0.000889433644053605</v>
      </c>
      <c r="DB71" s="66">
        <f t="shared" si="121"/>
        <v>0</v>
      </c>
      <c r="DC71" s="66">
        <f t="shared" si="121"/>
        <v>0</v>
      </c>
      <c r="DD71" s="66">
        <f t="shared" si="121"/>
        <v>0</v>
      </c>
      <c r="DE71" s="66">
        <f t="shared" si="121"/>
        <v>0.00217417112990881</v>
      </c>
      <c r="DF71" s="66">
        <f t="shared" si="121"/>
        <v>0.000691781723152804</v>
      </c>
      <c r="DG71" s="66">
        <f t="shared" si="121"/>
        <v>0</v>
      </c>
    </row>
    <row r="72" spans="1:111">
      <c r="A72">
        <v>476.3</v>
      </c>
      <c r="B72" t="s">
        <v>794</v>
      </c>
      <c r="C72" t="s">
        <v>795</v>
      </c>
      <c r="D72" s="66">
        <f t="shared" si="119"/>
        <v>0</v>
      </c>
      <c r="E72" s="66">
        <f t="shared" ref="E72:BP72" si="122">E253/1.01187986986667</f>
        <v>0.000395303841801602</v>
      </c>
      <c r="F72" s="66">
        <f t="shared" si="122"/>
        <v>0.000592955762702403</v>
      </c>
      <c r="G72" s="66">
        <f t="shared" si="122"/>
        <v>0.000395303841801602</v>
      </c>
      <c r="H72" s="66">
        <f t="shared" si="122"/>
        <v>0</v>
      </c>
      <c r="I72" s="66">
        <f t="shared" si="122"/>
        <v>0.00227299709035921</v>
      </c>
      <c r="J72" s="66">
        <f t="shared" si="122"/>
        <v>0.000494129802252003</v>
      </c>
      <c r="K72" s="66">
        <f t="shared" si="122"/>
        <v>0</v>
      </c>
      <c r="L72" s="66">
        <f t="shared" si="122"/>
        <v>0</v>
      </c>
      <c r="M72" s="66">
        <f t="shared" si="122"/>
        <v>0</v>
      </c>
      <c r="N72" s="66">
        <f t="shared" si="122"/>
        <v>0</v>
      </c>
      <c r="O72" s="66">
        <f t="shared" si="122"/>
        <v>0</v>
      </c>
      <c r="P72" s="66">
        <f t="shared" si="122"/>
        <v>0.00108708556495441</v>
      </c>
      <c r="Q72" s="66">
        <f t="shared" si="122"/>
        <v>0</v>
      </c>
      <c r="R72" s="66">
        <f t="shared" si="122"/>
        <v>0</v>
      </c>
      <c r="S72" s="66">
        <f t="shared" si="122"/>
        <v>0</v>
      </c>
      <c r="T72" s="66">
        <f t="shared" si="122"/>
        <v>0</v>
      </c>
      <c r="U72" s="66">
        <f t="shared" si="122"/>
        <v>0</v>
      </c>
      <c r="V72" s="66">
        <f t="shared" si="122"/>
        <v>0</v>
      </c>
      <c r="W72" s="66">
        <f t="shared" si="122"/>
        <v>0.000296477881351202</v>
      </c>
      <c r="X72" s="66">
        <f t="shared" si="122"/>
        <v>0</v>
      </c>
      <c r="Y72" s="66">
        <f t="shared" si="122"/>
        <v>0.00128473748585521</v>
      </c>
      <c r="Z72" s="66">
        <f t="shared" si="122"/>
        <v>0.00108708556495441</v>
      </c>
      <c r="AA72" s="66">
        <f t="shared" si="122"/>
        <v>0.000592955762702403</v>
      </c>
      <c r="AB72" s="66">
        <f t="shared" si="122"/>
        <v>0.00177886728810721</v>
      </c>
      <c r="AC72" s="66">
        <f t="shared" si="122"/>
        <v>0.000296477881351202</v>
      </c>
      <c r="AD72" s="66">
        <f t="shared" si="122"/>
        <v>0.000395303841801602</v>
      </c>
      <c r="AE72" s="66">
        <f t="shared" si="122"/>
        <v>0</v>
      </c>
      <c r="AF72" s="66">
        <f t="shared" si="122"/>
        <v>0</v>
      </c>
      <c r="AG72" s="66">
        <f t="shared" si="122"/>
        <v>0.000592955762702403</v>
      </c>
      <c r="AH72" s="66">
        <f t="shared" si="122"/>
        <v>0.000889433644053605</v>
      </c>
      <c r="AI72" s="66">
        <f t="shared" si="122"/>
        <v>0.000592955762702403</v>
      </c>
      <c r="AJ72" s="66">
        <f t="shared" si="122"/>
        <v>0.00158121536720641</v>
      </c>
      <c r="AK72" s="66">
        <f t="shared" si="122"/>
        <v>0</v>
      </c>
      <c r="AL72" s="66">
        <f t="shared" si="122"/>
        <v>0</v>
      </c>
      <c r="AM72" s="66">
        <f t="shared" si="122"/>
        <v>0</v>
      </c>
      <c r="AN72" s="66">
        <f t="shared" si="122"/>
        <v>0.000889433644053605</v>
      </c>
      <c r="AO72" s="66">
        <f t="shared" si="122"/>
        <v>0</v>
      </c>
      <c r="AP72" s="66">
        <f t="shared" si="122"/>
        <v>0</v>
      </c>
      <c r="AQ72" s="66">
        <f t="shared" si="122"/>
        <v>0.00168004132765681</v>
      </c>
      <c r="AR72" s="66">
        <f t="shared" si="122"/>
        <v>0</v>
      </c>
      <c r="AS72" s="66">
        <f t="shared" si="122"/>
        <v>0</v>
      </c>
      <c r="AT72" s="66">
        <f t="shared" si="122"/>
        <v>0</v>
      </c>
      <c r="AU72" s="66">
        <f t="shared" si="122"/>
        <v>0.000494129802252003</v>
      </c>
      <c r="AV72" s="66">
        <f t="shared" si="122"/>
        <v>0.000395303841801602</v>
      </c>
      <c r="AW72" s="66">
        <f t="shared" si="122"/>
        <v>0.000889433644053605</v>
      </c>
      <c r="AX72" s="66">
        <f t="shared" si="122"/>
        <v>0</v>
      </c>
      <c r="AY72" s="66">
        <f t="shared" si="122"/>
        <v>0.000889433644053605</v>
      </c>
      <c r="AZ72" s="66">
        <f t="shared" si="122"/>
        <v>0.000494129802252003</v>
      </c>
      <c r="BA72" s="66">
        <f t="shared" si="122"/>
        <v>0.00118591152540481</v>
      </c>
      <c r="BB72" s="66">
        <f t="shared" si="122"/>
        <v>0.00158121536720641</v>
      </c>
      <c r="BC72" s="66">
        <f t="shared" si="122"/>
        <v>0.00108708556495441</v>
      </c>
      <c r="BD72" s="66">
        <f t="shared" si="122"/>
        <v>0</v>
      </c>
      <c r="BE72" s="66">
        <f t="shared" si="122"/>
        <v>0</v>
      </c>
      <c r="BF72" s="66">
        <f t="shared" si="122"/>
        <v>0.000296477881351202</v>
      </c>
      <c r="BG72" s="66">
        <f t="shared" si="122"/>
        <v>0</v>
      </c>
      <c r="BH72" s="66">
        <f t="shared" si="122"/>
        <v>0</v>
      </c>
      <c r="BI72" s="66">
        <f t="shared" si="122"/>
        <v>0.000395303841801602</v>
      </c>
      <c r="BJ72" s="66">
        <f t="shared" si="122"/>
        <v>0</v>
      </c>
      <c r="BK72" s="66">
        <f t="shared" si="122"/>
        <v>0.000494129802252003</v>
      </c>
      <c r="BL72" s="66">
        <f t="shared" si="122"/>
        <v>0</v>
      </c>
      <c r="BM72" s="66">
        <f t="shared" si="122"/>
        <v>0</v>
      </c>
      <c r="BN72" s="66">
        <f t="shared" si="122"/>
        <v>0</v>
      </c>
      <c r="BO72" s="66">
        <f t="shared" si="122"/>
        <v>0</v>
      </c>
      <c r="BP72" s="66">
        <f t="shared" si="122"/>
        <v>0</v>
      </c>
      <c r="BQ72" s="66">
        <f t="shared" ref="BQ72:DG72" si="123">BQ253/1.01187986986667</f>
        <v>0.000296477881351202</v>
      </c>
      <c r="BR72" s="66">
        <f t="shared" si="123"/>
        <v>0</v>
      </c>
      <c r="BS72" s="66">
        <f t="shared" si="123"/>
        <v>0.000988259604504006</v>
      </c>
      <c r="BT72" s="66">
        <f t="shared" si="123"/>
        <v>0.00177886728810721</v>
      </c>
      <c r="BU72" s="66">
        <f t="shared" si="123"/>
        <v>0.000494129802252003</v>
      </c>
      <c r="BV72" s="66">
        <f t="shared" si="123"/>
        <v>0.00138356344630561</v>
      </c>
      <c r="BW72" s="66">
        <f t="shared" si="123"/>
        <v>0.000296477881351202</v>
      </c>
      <c r="BX72" s="66">
        <f t="shared" si="123"/>
        <v>0.00128473748585521</v>
      </c>
      <c r="BY72" s="66">
        <f t="shared" si="123"/>
        <v>0</v>
      </c>
      <c r="BZ72" s="66">
        <f t="shared" si="123"/>
        <v>0</v>
      </c>
      <c r="CA72" s="66">
        <f t="shared" si="123"/>
        <v>0.000494129802252003</v>
      </c>
      <c r="CB72" s="66">
        <f t="shared" si="123"/>
        <v>0</v>
      </c>
      <c r="CC72" s="66">
        <f t="shared" si="123"/>
        <v>0.000889433644053605</v>
      </c>
      <c r="CD72" s="66">
        <f t="shared" si="123"/>
        <v>0</v>
      </c>
      <c r="CE72" s="66">
        <f t="shared" si="123"/>
        <v>0</v>
      </c>
      <c r="CF72" s="66">
        <f t="shared" si="123"/>
        <v>0</v>
      </c>
      <c r="CG72" s="66">
        <f t="shared" si="123"/>
        <v>0</v>
      </c>
      <c r="CH72" s="66">
        <f t="shared" si="123"/>
        <v>0.000395303841801602</v>
      </c>
      <c r="CI72" s="66">
        <f t="shared" si="123"/>
        <v>0</v>
      </c>
      <c r="CJ72" s="66">
        <f t="shared" si="123"/>
        <v>0</v>
      </c>
      <c r="CK72" s="66">
        <f t="shared" si="123"/>
        <v>0.00395303841801602</v>
      </c>
      <c r="CL72" s="66">
        <f t="shared" si="123"/>
        <v>0.00138356344630561</v>
      </c>
      <c r="CM72" s="66">
        <f t="shared" si="123"/>
        <v>0</v>
      </c>
      <c r="CN72" s="66">
        <f t="shared" si="123"/>
        <v>0</v>
      </c>
      <c r="CO72" s="66">
        <f t="shared" si="123"/>
        <v>0.000691781723152804</v>
      </c>
      <c r="CP72" s="66">
        <f t="shared" si="123"/>
        <v>0.000889433644053605</v>
      </c>
      <c r="CQ72" s="66">
        <f t="shared" si="123"/>
        <v>0.00158121536720641</v>
      </c>
      <c r="CR72" s="66">
        <f t="shared" si="123"/>
        <v>0</v>
      </c>
      <c r="CS72" s="66">
        <f t="shared" si="123"/>
        <v>0</v>
      </c>
      <c r="CT72" s="66">
        <f t="shared" si="123"/>
        <v>0.00266830093216082</v>
      </c>
      <c r="CU72" s="66">
        <f t="shared" si="123"/>
        <v>0.000790607683603205</v>
      </c>
      <c r="CV72" s="66">
        <f t="shared" si="123"/>
        <v>0.000592955762702403</v>
      </c>
      <c r="CW72" s="66">
        <f t="shared" si="123"/>
        <v>0</v>
      </c>
      <c r="CX72" s="66">
        <f t="shared" si="123"/>
        <v>0</v>
      </c>
      <c r="CY72" s="66">
        <f t="shared" si="123"/>
        <v>0.000494129802252003</v>
      </c>
      <c r="CZ72" s="66">
        <f t="shared" si="123"/>
        <v>0</v>
      </c>
      <c r="DA72" s="66">
        <f t="shared" si="123"/>
        <v>0</v>
      </c>
      <c r="DB72" s="66">
        <f t="shared" si="123"/>
        <v>0.000988259604504006</v>
      </c>
      <c r="DC72" s="66">
        <f t="shared" si="123"/>
        <v>0</v>
      </c>
      <c r="DD72" s="66">
        <f t="shared" si="123"/>
        <v>0</v>
      </c>
      <c r="DE72" s="66">
        <f t="shared" si="123"/>
        <v>0</v>
      </c>
      <c r="DF72" s="66">
        <f t="shared" si="123"/>
        <v>0.00138356344630561</v>
      </c>
      <c r="DG72" s="66">
        <f t="shared" si="123"/>
        <v>0</v>
      </c>
    </row>
    <row r="73" spans="1:111">
      <c r="A73">
        <v>478.3</v>
      </c>
      <c r="B73" t="s">
        <v>796</v>
      </c>
      <c r="C73" t="s">
        <v>797</v>
      </c>
      <c r="D73" s="66">
        <f t="shared" si="119"/>
        <v>0</v>
      </c>
      <c r="E73" s="66">
        <f t="shared" ref="E73:BP73" si="124">E254/1.01187986986667</f>
        <v>0.00247064901126001</v>
      </c>
      <c r="F73" s="66">
        <f t="shared" si="124"/>
        <v>0.000889433644053605</v>
      </c>
      <c r="G73" s="66">
        <f t="shared" si="124"/>
        <v>0.000494129802252003</v>
      </c>
      <c r="H73" s="66">
        <f t="shared" si="124"/>
        <v>0</v>
      </c>
      <c r="I73" s="66">
        <f t="shared" si="124"/>
        <v>0.00632486146882564</v>
      </c>
      <c r="J73" s="66">
        <f t="shared" si="124"/>
        <v>0.00415069033891682</v>
      </c>
      <c r="K73" s="66">
        <f t="shared" si="124"/>
        <v>0</v>
      </c>
      <c r="L73" s="66">
        <f t="shared" si="124"/>
        <v>0</v>
      </c>
      <c r="M73" s="66">
        <f t="shared" si="124"/>
        <v>0.00424951629936722</v>
      </c>
      <c r="N73" s="66">
        <f t="shared" si="124"/>
        <v>0.00168004132765681</v>
      </c>
      <c r="O73" s="66">
        <f t="shared" si="124"/>
        <v>0.00464482014116883</v>
      </c>
      <c r="P73" s="66">
        <f t="shared" si="124"/>
        <v>0.00197651920900801</v>
      </c>
      <c r="Q73" s="66">
        <f t="shared" si="124"/>
        <v>0</v>
      </c>
      <c r="R73" s="66">
        <f t="shared" si="124"/>
        <v>0.000790607683603205</v>
      </c>
      <c r="S73" s="66">
        <f t="shared" si="124"/>
        <v>0.00168004132765681</v>
      </c>
      <c r="T73" s="66">
        <f t="shared" si="124"/>
        <v>0</v>
      </c>
      <c r="U73" s="66">
        <f t="shared" si="124"/>
        <v>0.000691781723152804</v>
      </c>
      <c r="V73" s="66">
        <f t="shared" si="124"/>
        <v>0</v>
      </c>
      <c r="W73" s="66">
        <f t="shared" si="124"/>
        <v>0.000395303841801602</v>
      </c>
      <c r="X73" s="66">
        <f t="shared" si="124"/>
        <v>0</v>
      </c>
      <c r="Y73" s="66">
        <f t="shared" si="124"/>
        <v>0.00138356344630561</v>
      </c>
      <c r="Z73" s="66">
        <f t="shared" si="124"/>
        <v>0.000790607683603205</v>
      </c>
      <c r="AA73" s="66">
        <f t="shared" si="124"/>
        <v>0.000592955762702403</v>
      </c>
      <c r="AB73" s="66">
        <f t="shared" si="124"/>
        <v>0.00316243073441282</v>
      </c>
      <c r="AC73" s="66">
        <f t="shared" si="124"/>
        <v>0</v>
      </c>
      <c r="AD73" s="66">
        <f t="shared" si="124"/>
        <v>0.00207534516945841</v>
      </c>
      <c r="AE73" s="66">
        <f t="shared" si="124"/>
        <v>0</v>
      </c>
      <c r="AF73" s="66">
        <f t="shared" si="124"/>
        <v>0</v>
      </c>
      <c r="AG73" s="66">
        <f t="shared" si="124"/>
        <v>0.000592955762702403</v>
      </c>
      <c r="AH73" s="66">
        <f t="shared" si="124"/>
        <v>0.000494129802252003</v>
      </c>
      <c r="AI73" s="66">
        <f t="shared" si="124"/>
        <v>0.000494129802252003</v>
      </c>
      <c r="AJ73" s="66">
        <f t="shared" si="124"/>
        <v>0.00266830093216082</v>
      </c>
      <c r="AK73" s="66">
        <f t="shared" si="124"/>
        <v>0.000296477881351202</v>
      </c>
      <c r="AL73" s="66">
        <f t="shared" si="124"/>
        <v>0</v>
      </c>
      <c r="AM73" s="66">
        <f t="shared" si="124"/>
        <v>0.000889433644053605</v>
      </c>
      <c r="AN73" s="66">
        <f t="shared" si="124"/>
        <v>0.000592955762702403</v>
      </c>
      <c r="AO73" s="66">
        <f t="shared" si="124"/>
        <v>0.000296477881351202</v>
      </c>
      <c r="AP73" s="66">
        <f t="shared" si="124"/>
        <v>0</v>
      </c>
      <c r="AQ73" s="66">
        <f t="shared" si="124"/>
        <v>0.000395303841801602</v>
      </c>
      <c r="AR73" s="66">
        <f t="shared" si="124"/>
        <v>0</v>
      </c>
      <c r="AS73" s="66">
        <f t="shared" si="124"/>
        <v>0.000395303841801602</v>
      </c>
      <c r="AT73" s="66">
        <f t="shared" si="124"/>
        <v>0.000395303841801602</v>
      </c>
      <c r="AU73" s="66">
        <f t="shared" si="124"/>
        <v>0.00345890861576402</v>
      </c>
      <c r="AV73" s="66">
        <f t="shared" si="124"/>
        <v>0.000395303841801602</v>
      </c>
      <c r="AW73" s="66">
        <f t="shared" si="124"/>
        <v>0.00168004132765681</v>
      </c>
      <c r="AX73" s="66">
        <f t="shared" si="124"/>
        <v>0.00177886728810721</v>
      </c>
      <c r="AY73" s="66">
        <f t="shared" si="124"/>
        <v>0.000296477881351202</v>
      </c>
      <c r="AZ73" s="66">
        <f t="shared" si="124"/>
        <v>0.00296477881351202</v>
      </c>
      <c r="BA73" s="66">
        <f t="shared" si="124"/>
        <v>0.00217417112990881</v>
      </c>
      <c r="BB73" s="66">
        <f t="shared" si="124"/>
        <v>0.00770842491513124</v>
      </c>
      <c r="BC73" s="66">
        <f t="shared" si="124"/>
        <v>0.00128473748585521</v>
      </c>
      <c r="BD73" s="66">
        <f t="shared" si="124"/>
        <v>0</v>
      </c>
      <c r="BE73" s="66">
        <f t="shared" si="124"/>
        <v>0.000197651920900801</v>
      </c>
      <c r="BF73" s="66">
        <f t="shared" si="124"/>
        <v>0.000296477881351202</v>
      </c>
      <c r="BG73" s="66">
        <f t="shared" si="124"/>
        <v>0</v>
      </c>
      <c r="BH73" s="66">
        <f t="shared" si="124"/>
        <v>0</v>
      </c>
      <c r="BI73" s="66">
        <f t="shared" si="124"/>
        <v>0.000296477881351202</v>
      </c>
      <c r="BJ73" s="66">
        <f t="shared" si="124"/>
        <v>0.000494129802252003</v>
      </c>
      <c r="BK73" s="66">
        <f t="shared" si="124"/>
        <v>0.000395303841801602</v>
      </c>
      <c r="BL73" s="66">
        <f t="shared" si="124"/>
        <v>0</v>
      </c>
      <c r="BM73" s="66">
        <f t="shared" si="124"/>
        <v>0</v>
      </c>
      <c r="BN73" s="66">
        <f t="shared" si="124"/>
        <v>0.000395303841801602</v>
      </c>
      <c r="BO73" s="66">
        <f t="shared" si="124"/>
        <v>0.00108708556495441</v>
      </c>
      <c r="BP73" s="66">
        <f t="shared" si="124"/>
        <v>0</v>
      </c>
      <c r="BQ73" s="66">
        <f t="shared" ref="BQ73:DG73" si="125">BQ254/1.01187986986667</f>
        <v>0.000889433644053605</v>
      </c>
      <c r="BR73" s="66">
        <f t="shared" si="125"/>
        <v>0.000494129802252003</v>
      </c>
      <c r="BS73" s="66">
        <f t="shared" si="125"/>
        <v>0.00484247206206963</v>
      </c>
      <c r="BT73" s="66">
        <f t="shared" si="125"/>
        <v>0.00395303841801602</v>
      </c>
      <c r="BU73" s="66">
        <f t="shared" si="125"/>
        <v>0.00247064901126001</v>
      </c>
      <c r="BV73" s="66">
        <f t="shared" si="125"/>
        <v>0.000592955762702403</v>
      </c>
      <c r="BW73" s="66">
        <f t="shared" si="125"/>
        <v>0.00118591152540481</v>
      </c>
      <c r="BX73" s="66">
        <f t="shared" si="125"/>
        <v>0.00375538649711522</v>
      </c>
      <c r="BY73" s="66">
        <f t="shared" si="125"/>
        <v>0.000296477881351202</v>
      </c>
      <c r="BZ73" s="66">
        <f t="shared" si="125"/>
        <v>0</v>
      </c>
      <c r="CA73" s="66">
        <f t="shared" si="125"/>
        <v>0.000592955762702403</v>
      </c>
      <c r="CB73" s="66">
        <f t="shared" si="125"/>
        <v>0</v>
      </c>
      <c r="CC73" s="66">
        <f t="shared" si="125"/>
        <v>0.00701664319197844</v>
      </c>
      <c r="CD73" s="66">
        <f t="shared" si="125"/>
        <v>0.000296477881351202</v>
      </c>
      <c r="CE73" s="66">
        <f t="shared" si="125"/>
        <v>0.000494129802252003</v>
      </c>
      <c r="CF73" s="66">
        <f t="shared" si="125"/>
        <v>0</v>
      </c>
      <c r="CG73" s="66">
        <f t="shared" si="125"/>
        <v>0.000296477881351202</v>
      </c>
      <c r="CH73" s="66">
        <f t="shared" si="125"/>
        <v>0.000395303841801602</v>
      </c>
      <c r="CI73" s="66">
        <f t="shared" si="125"/>
        <v>0.000691781723152804</v>
      </c>
      <c r="CJ73" s="66">
        <f t="shared" si="125"/>
        <v>0</v>
      </c>
      <c r="CK73" s="66">
        <f t="shared" si="125"/>
        <v>0.00948729220323845</v>
      </c>
      <c r="CL73" s="66">
        <f t="shared" si="125"/>
        <v>0.00296477881351202</v>
      </c>
      <c r="CM73" s="66">
        <f t="shared" si="125"/>
        <v>0.00108708556495441</v>
      </c>
      <c r="CN73" s="66">
        <f t="shared" si="125"/>
        <v>0</v>
      </c>
      <c r="CO73" s="66">
        <f t="shared" si="125"/>
        <v>0.000988259604504006</v>
      </c>
      <c r="CP73" s="66">
        <f t="shared" si="125"/>
        <v>0.00108708556495441</v>
      </c>
      <c r="CQ73" s="66">
        <f t="shared" si="125"/>
        <v>0.00256947497171041</v>
      </c>
      <c r="CR73" s="66">
        <f t="shared" si="125"/>
        <v>0.000889433644053605</v>
      </c>
      <c r="CS73" s="66">
        <f t="shared" si="125"/>
        <v>0.000988259604504006</v>
      </c>
      <c r="CT73" s="66">
        <f t="shared" si="125"/>
        <v>0.00592955762702403</v>
      </c>
      <c r="CU73" s="66">
        <f t="shared" si="125"/>
        <v>0.00405186437846642</v>
      </c>
      <c r="CV73" s="66">
        <f t="shared" si="125"/>
        <v>0.00365656053666482</v>
      </c>
      <c r="CW73" s="66">
        <f t="shared" si="125"/>
        <v>0</v>
      </c>
      <c r="CX73" s="66">
        <f t="shared" si="125"/>
        <v>0</v>
      </c>
      <c r="CY73" s="66">
        <f t="shared" si="125"/>
        <v>0.00256947497171041</v>
      </c>
      <c r="CZ73" s="66">
        <f t="shared" si="125"/>
        <v>0</v>
      </c>
      <c r="DA73" s="66">
        <f t="shared" si="125"/>
        <v>0.000296477881351202</v>
      </c>
      <c r="DB73" s="66">
        <f t="shared" si="125"/>
        <v>0</v>
      </c>
      <c r="DC73" s="66">
        <f t="shared" si="125"/>
        <v>0.000395303841801602</v>
      </c>
      <c r="DD73" s="66">
        <f t="shared" si="125"/>
        <v>0</v>
      </c>
      <c r="DE73" s="66">
        <f t="shared" si="125"/>
        <v>0.00266830093216082</v>
      </c>
      <c r="DF73" s="66">
        <f t="shared" si="125"/>
        <v>0.000988259604504006</v>
      </c>
      <c r="DG73" s="66">
        <f t="shared" si="125"/>
        <v>0</v>
      </c>
    </row>
    <row r="74" spans="1:111">
      <c r="A74">
        <v>480.3</v>
      </c>
      <c r="B74" t="s">
        <v>798</v>
      </c>
      <c r="C74" t="s">
        <v>799</v>
      </c>
      <c r="D74" s="66">
        <f t="shared" si="119"/>
        <v>0.000296477881351202</v>
      </c>
      <c r="E74" s="66">
        <f t="shared" ref="E74:BP74" si="126">E255/1.01187986986667</f>
        <v>0.000197651920900801</v>
      </c>
      <c r="F74" s="66">
        <f t="shared" si="126"/>
        <v>0.000296477881351202</v>
      </c>
      <c r="G74" s="66">
        <f t="shared" si="126"/>
        <v>0.000395303841801602</v>
      </c>
      <c r="H74" s="66">
        <f t="shared" si="126"/>
        <v>0</v>
      </c>
      <c r="I74" s="66">
        <f t="shared" si="126"/>
        <v>0.000988259604504006</v>
      </c>
      <c r="J74" s="66">
        <f t="shared" si="126"/>
        <v>0.000592955762702403</v>
      </c>
      <c r="K74" s="66">
        <f t="shared" si="126"/>
        <v>0</v>
      </c>
      <c r="L74" s="66">
        <f t="shared" si="126"/>
        <v>0</v>
      </c>
      <c r="M74" s="66">
        <f t="shared" si="126"/>
        <v>0.000395303841801602</v>
      </c>
      <c r="N74" s="66">
        <f t="shared" si="126"/>
        <v>0</v>
      </c>
      <c r="O74" s="66">
        <f t="shared" si="126"/>
        <v>0.000494129802252003</v>
      </c>
      <c r="P74" s="66">
        <f t="shared" si="126"/>
        <v>0.000296477881351202</v>
      </c>
      <c r="Q74" s="66">
        <f t="shared" si="126"/>
        <v>0</v>
      </c>
      <c r="R74" s="66">
        <f t="shared" si="126"/>
        <v>0</v>
      </c>
      <c r="S74" s="66">
        <f t="shared" si="126"/>
        <v>0</v>
      </c>
      <c r="T74" s="66">
        <f t="shared" si="126"/>
        <v>0</v>
      </c>
      <c r="U74" s="66">
        <f t="shared" si="126"/>
        <v>0</v>
      </c>
      <c r="V74" s="66">
        <f t="shared" si="126"/>
        <v>0</v>
      </c>
      <c r="W74" s="66">
        <f t="shared" si="126"/>
        <v>0</v>
      </c>
      <c r="X74" s="66">
        <f t="shared" si="126"/>
        <v>0</v>
      </c>
      <c r="Y74" s="66">
        <f t="shared" si="126"/>
        <v>0</v>
      </c>
      <c r="Z74" s="66">
        <f t="shared" si="126"/>
        <v>0.000296477881351202</v>
      </c>
      <c r="AA74" s="66">
        <f t="shared" si="126"/>
        <v>0</v>
      </c>
      <c r="AB74" s="66">
        <f t="shared" si="126"/>
        <v>0.00158121536720641</v>
      </c>
      <c r="AC74" s="66">
        <f t="shared" si="126"/>
        <v>0</v>
      </c>
      <c r="AD74" s="66">
        <f t="shared" si="126"/>
        <v>0.000296477881351202</v>
      </c>
      <c r="AE74" s="66">
        <f t="shared" si="126"/>
        <v>0</v>
      </c>
      <c r="AF74" s="66">
        <f t="shared" si="126"/>
        <v>0</v>
      </c>
      <c r="AG74" s="66">
        <f t="shared" si="126"/>
        <v>0</v>
      </c>
      <c r="AH74" s="66">
        <f t="shared" si="126"/>
        <v>0.000395303841801602</v>
      </c>
      <c r="AI74" s="66">
        <f t="shared" si="126"/>
        <v>0</v>
      </c>
      <c r="AJ74" s="66">
        <f t="shared" si="126"/>
        <v>0.000494129802252003</v>
      </c>
      <c r="AK74" s="66">
        <f t="shared" si="126"/>
        <v>0.000197651920900801</v>
      </c>
      <c r="AL74" s="66">
        <f t="shared" si="126"/>
        <v>0</v>
      </c>
      <c r="AM74" s="66">
        <f t="shared" si="126"/>
        <v>0</v>
      </c>
      <c r="AN74" s="66">
        <f t="shared" si="126"/>
        <v>0</v>
      </c>
      <c r="AO74" s="66">
        <f t="shared" si="126"/>
        <v>0.000395303841801602</v>
      </c>
      <c r="AP74" s="66">
        <f t="shared" si="126"/>
        <v>0</v>
      </c>
      <c r="AQ74" s="66">
        <f t="shared" si="126"/>
        <v>0</v>
      </c>
      <c r="AR74" s="66">
        <f t="shared" si="126"/>
        <v>0</v>
      </c>
      <c r="AS74" s="66">
        <f t="shared" si="126"/>
        <v>0</v>
      </c>
      <c r="AT74" s="66">
        <f t="shared" si="126"/>
        <v>0</v>
      </c>
      <c r="AU74" s="66">
        <f t="shared" si="126"/>
        <v>0</v>
      </c>
      <c r="AV74" s="66">
        <f t="shared" si="126"/>
        <v>0</v>
      </c>
      <c r="AW74" s="66">
        <f t="shared" si="126"/>
        <v>0</v>
      </c>
      <c r="AX74" s="66">
        <f t="shared" si="126"/>
        <v>0.000296477881351202</v>
      </c>
      <c r="AY74" s="66">
        <f t="shared" si="126"/>
        <v>0</v>
      </c>
      <c r="AZ74" s="66">
        <f t="shared" si="126"/>
        <v>0</v>
      </c>
      <c r="BA74" s="66">
        <f t="shared" si="126"/>
        <v>0</v>
      </c>
      <c r="BB74" s="66">
        <f t="shared" si="126"/>
        <v>0.00138356344630561</v>
      </c>
      <c r="BC74" s="66">
        <f t="shared" si="126"/>
        <v>0</v>
      </c>
      <c r="BD74" s="66">
        <f t="shared" si="126"/>
        <v>0</v>
      </c>
      <c r="BE74" s="66">
        <f t="shared" si="126"/>
        <v>0.000197651920900801</v>
      </c>
      <c r="BF74" s="66">
        <f t="shared" si="126"/>
        <v>0.000395303841801602</v>
      </c>
      <c r="BG74" s="66">
        <f t="shared" si="126"/>
        <v>0</v>
      </c>
      <c r="BH74" s="66">
        <f t="shared" si="126"/>
        <v>0</v>
      </c>
      <c r="BI74" s="66">
        <f t="shared" si="126"/>
        <v>0</v>
      </c>
      <c r="BJ74" s="66">
        <f t="shared" si="126"/>
        <v>0</v>
      </c>
      <c r="BK74" s="66">
        <f t="shared" si="126"/>
        <v>0.000790607683603205</v>
      </c>
      <c r="BL74" s="66">
        <f t="shared" si="126"/>
        <v>0</v>
      </c>
      <c r="BM74" s="66">
        <f t="shared" si="126"/>
        <v>0</v>
      </c>
      <c r="BN74" s="66">
        <f t="shared" si="126"/>
        <v>0</v>
      </c>
      <c r="BO74" s="66">
        <f t="shared" si="126"/>
        <v>0</v>
      </c>
      <c r="BP74" s="66">
        <f t="shared" si="126"/>
        <v>0</v>
      </c>
      <c r="BQ74" s="66">
        <f t="shared" ref="BQ74:DG74" si="127">BQ255/1.01187986986667</f>
        <v>0.000691781723152804</v>
      </c>
      <c r="BR74" s="66">
        <f t="shared" si="127"/>
        <v>0</v>
      </c>
      <c r="BS74" s="66">
        <f t="shared" si="127"/>
        <v>0.000296477881351202</v>
      </c>
      <c r="BT74" s="66">
        <f t="shared" si="127"/>
        <v>0.00138356344630561</v>
      </c>
      <c r="BU74" s="66">
        <f t="shared" si="127"/>
        <v>0.000296477881351202</v>
      </c>
      <c r="BV74" s="66">
        <f t="shared" si="127"/>
        <v>0</v>
      </c>
      <c r="BW74" s="66">
        <f t="shared" si="127"/>
        <v>0.000395303841801602</v>
      </c>
      <c r="BX74" s="66">
        <f t="shared" si="127"/>
        <v>0.000494129802252003</v>
      </c>
      <c r="BY74" s="66">
        <f t="shared" si="127"/>
        <v>0</v>
      </c>
      <c r="BZ74" s="66">
        <f t="shared" si="127"/>
        <v>0</v>
      </c>
      <c r="CA74" s="66">
        <f t="shared" si="127"/>
        <v>0</v>
      </c>
      <c r="CB74" s="66">
        <f t="shared" si="127"/>
        <v>0</v>
      </c>
      <c r="CC74" s="66">
        <f t="shared" si="127"/>
        <v>0</v>
      </c>
      <c r="CD74" s="66">
        <f t="shared" si="127"/>
        <v>0.000395303841801602</v>
      </c>
      <c r="CE74" s="66">
        <f t="shared" si="127"/>
        <v>0</v>
      </c>
      <c r="CF74" s="66">
        <f t="shared" si="127"/>
        <v>0</v>
      </c>
      <c r="CG74" s="66">
        <f t="shared" si="127"/>
        <v>0</v>
      </c>
      <c r="CH74" s="66">
        <f t="shared" si="127"/>
        <v>0</v>
      </c>
      <c r="CI74" s="66">
        <f t="shared" si="127"/>
        <v>0</v>
      </c>
      <c r="CJ74" s="66">
        <f t="shared" si="127"/>
        <v>0</v>
      </c>
      <c r="CK74" s="66">
        <f t="shared" si="127"/>
        <v>0.00266830093216082</v>
      </c>
      <c r="CL74" s="66">
        <f t="shared" si="127"/>
        <v>0.000395303841801602</v>
      </c>
      <c r="CM74" s="66">
        <f t="shared" si="127"/>
        <v>0.000296477881351202</v>
      </c>
      <c r="CN74" s="66">
        <f t="shared" si="127"/>
        <v>0</v>
      </c>
      <c r="CO74" s="66">
        <f t="shared" si="127"/>
        <v>0</v>
      </c>
      <c r="CP74" s="66">
        <f t="shared" si="127"/>
        <v>0</v>
      </c>
      <c r="CQ74" s="66">
        <f t="shared" si="127"/>
        <v>0.000494129802252003</v>
      </c>
      <c r="CR74" s="66">
        <f t="shared" si="127"/>
        <v>0.000197651920900801</v>
      </c>
      <c r="CS74" s="66">
        <f t="shared" si="127"/>
        <v>0.000691781723152804</v>
      </c>
      <c r="CT74" s="66">
        <f t="shared" si="127"/>
        <v>0</v>
      </c>
      <c r="CU74" s="66">
        <f t="shared" si="127"/>
        <v>0</v>
      </c>
      <c r="CV74" s="66">
        <f t="shared" si="127"/>
        <v>0.00138356344630561</v>
      </c>
      <c r="CW74" s="66">
        <f t="shared" si="127"/>
        <v>0</v>
      </c>
      <c r="CX74" s="66">
        <f t="shared" si="127"/>
        <v>0</v>
      </c>
      <c r="CY74" s="66">
        <f t="shared" si="127"/>
        <v>0.000395303841801602</v>
      </c>
      <c r="CZ74" s="66">
        <f t="shared" si="127"/>
        <v>0</v>
      </c>
      <c r="DA74" s="66">
        <f t="shared" si="127"/>
        <v>0</v>
      </c>
      <c r="DB74" s="66">
        <f t="shared" si="127"/>
        <v>0</v>
      </c>
      <c r="DC74" s="66">
        <f t="shared" si="127"/>
        <v>0</v>
      </c>
      <c r="DD74" s="66">
        <f t="shared" si="127"/>
        <v>0</v>
      </c>
      <c r="DE74" s="66">
        <f t="shared" si="127"/>
        <v>0.000197651920900801</v>
      </c>
      <c r="DF74" s="66">
        <f t="shared" si="127"/>
        <v>0</v>
      </c>
      <c r="DG74" s="66">
        <f t="shared" si="127"/>
        <v>0</v>
      </c>
    </row>
    <row r="75" spans="4:111">
      <c r="D75" s="66"/>
      <c r="E75" s="66"/>
      <c r="F75" s="66"/>
      <c r="G75" s="66"/>
      <c r="H75" s="66"/>
      <c r="I75" s="66"/>
      <c r="J75" s="66"/>
      <c r="K75" s="66"/>
      <c r="L75" s="66"/>
      <c r="M75" s="66"/>
      <c r="N75" s="66"/>
      <c r="O75" s="66"/>
      <c r="P75" s="66"/>
      <c r="Q75" s="66"/>
      <c r="R75" s="66"/>
      <c r="S75" s="66"/>
      <c r="T75" s="66"/>
      <c r="U75" s="66"/>
      <c r="V75" s="66"/>
      <c r="W75" s="66"/>
      <c r="X75" s="66"/>
      <c r="Y75" s="66"/>
      <c r="Z75" s="66"/>
      <c r="AA75" s="66"/>
      <c r="AB75" s="66"/>
      <c r="AC75" s="66"/>
      <c r="AD75" s="66"/>
      <c r="AE75" s="66"/>
      <c r="AF75" s="66"/>
      <c r="AG75" s="66"/>
      <c r="AH75" s="66"/>
      <c r="AI75" s="66"/>
      <c r="AJ75" s="66"/>
      <c r="AK75" s="66"/>
      <c r="AL75" s="66"/>
      <c r="AM75" s="66"/>
      <c r="AN75" s="66"/>
      <c r="AO75" s="66"/>
      <c r="AP75" s="66"/>
      <c r="AQ75" s="66"/>
      <c r="AR75" s="66"/>
      <c r="AS75" s="66"/>
      <c r="AT75" s="66"/>
      <c r="AU75" s="66"/>
      <c r="AV75" s="66"/>
      <c r="AW75" s="66"/>
      <c r="AX75" s="66"/>
      <c r="AY75" s="66"/>
      <c r="AZ75" s="66"/>
      <c r="BA75" s="66"/>
      <c r="BB75" s="66"/>
      <c r="BC75" s="66"/>
      <c r="BD75" s="66"/>
      <c r="BE75" s="66"/>
      <c r="BF75" s="66"/>
      <c r="BG75" s="66"/>
      <c r="BH75" s="66"/>
      <c r="BI75" s="66"/>
      <c r="BJ75" s="66"/>
      <c r="BK75" s="66"/>
      <c r="BL75" s="66"/>
      <c r="BM75" s="66"/>
      <c r="BN75" s="66"/>
      <c r="BO75" s="66"/>
      <c r="BP75" s="66"/>
      <c r="BQ75" s="66"/>
      <c r="BR75" s="66"/>
      <c r="BS75" s="66"/>
      <c r="BT75" s="66"/>
      <c r="BU75" s="66"/>
      <c r="BV75" s="66"/>
      <c r="BW75" s="66"/>
      <c r="BX75" s="66"/>
      <c r="BY75" s="66"/>
      <c r="BZ75" s="66"/>
      <c r="CA75" s="66"/>
      <c r="CB75" s="66"/>
      <c r="CC75" s="66"/>
      <c r="CD75" s="66"/>
      <c r="CE75" s="66"/>
      <c r="CF75" s="66"/>
      <c r="CG75" s="66"/>
      <c r="CH75" s="66"/>
      <c r="CI75" s="66"/>
      <c r="CJ75" s="66"/>
      <c r="CK75" s="66"/>
      <c r="CL75" s="66"/>
      <c r="CM75" s="66"/>
      <c r="CN75" s="66"/>
      <c r="CO75" s="66"/>
      <c r="CP75" s="66"/>
      <c r="CQ75" s="66"/>
      <c r="CR75" s="66"/>
      <c r="CS75" s="66"/>
      <c r="CT75" s="66"/>
      <c r="CU75" s="66"/>
      <c r="CV75" s="66"/>
      <c r="CW75" s="66"/>
      <c r="CX75" s="66"/>
      <c r="CY75" s="66"/>
      <c r="CZ75" s="66"/>
      <c r="DA75" s="66"/>
      <c r="DB75" s="66"/>
      <c r="DC75" s="66"/>
      <c r="DD75" s="66"/>
      <c r="DE75" s="66"/>
      <c r="DF75" s="66"/>
      <c r="DG75" s="66"/>
    </row>
    <row r="76" spans="1:111">
      <c r="A76" t="s">
        <v>667</v>
      </c>
      <c r="B76" t="s">
        <v>668</v>
      </c>
      <c r="C76" t="s">
        <v>669</v>
      </c>
      <c r="D76" s="66"/>
      <c r="E76" s="66"/>
      <c r="F76" s="66"/>
      <c r="G76" s="66"/>
      <c r="H76" s="66"/>
      <c r="I76" s="66"/>
      <c r="J76" s="66"/>
      <c r="K76" s="66"/>
      <c r="L76" s="66"/>
      <c r="M76" s="66"/>
      <c r="N76" s="66"/>
      <c r="O76" s="66"/>
      <c r="P76" s="66"/>
      <c r="Q76" s="66"/>
      <c r="R76" s="66"/>
      <c r="S76" s="66"/>
      <c r="T76" s="66"/>
      <c r="U76" s="66"/>
      <c r="V76" s="66"/>
      <c r="W76" s="66"/>
      <c r="X76" s="66"/>
      <c r="Y76" s="66"/>
      <c r="Z76" s="66"/>
      <c r="AA76" s="66"/>
      <c r="AB76" s="66"/>
      <c r="AC76" s="66"/>
      <c r="AD76" s="66"/>
      <c r="AE76" s="66"/>
      <c r="AF76" s="66"/>
      <c r="AG76" s="66"/>
      <c r="AH76" s="66"/>
      <c r="AI76" s="66"/>
      <c r="AJ76" s="66"/>
      <c r="AK76" s="66"/>
      <c r="AL76" s="66"/>
      <c r="AM76" s="66"/>
      <c r="AN76" s="66"/>
      <c r="AO76" s="66"/>
      <c r="AP76" s="66"/>
      <c r="AQ76" s="66"/>
      <c r="AR76" s="66"/>
      <c r="AS76" s="66"/>
      <c r="AT76" s="66"/>
      <c r="AU76" s="66"/>
      <c r="AV76" s="66"/>
      <c r="AW76" s="66"/>
      <c r="AX76" s="66"/>
      <c r="AY76" s="66"/>
      <c r="AZ76" s="66"/>
      <c r="BA76" s="66"/>
      <c r="BB76" s="66"/>
      <c r="BC76" s="66"/>
      <c r="BD76" s="66"/>
      <c r="BE76" s="66"/>
      <c r="BF76" s="66"/>
      <c r="BG76" s="66"/>
      <c r="BH76" s="66"/>
      <c r="BI76" s="66"/>
      <c r="BJ76" s="66"/>
      <c r="BK76" s="66"/>
      <c r="BL76" s="66"/>
      <c r="BM76" s="66"/>
      <c r="BN76" s="66"/>
      <c r="BO76" s="66"/>
      <c r="BP76" s="66"/>
      <c r="BQ76" s="66"/>
      <c r="BR76" s="66"/>
      <c r="BS76" s="66"/>
      <c r="BT76" s="66"/>
      <c r="BU76" s="66"/>
      <c r="BV76" s="66"/>
      <c r="BW76" s="66"/>
      <c r="BX76" s="66"/>
      <c r="BY76" s="66"/>
      <c r="BZ76" s="66"/>
      <c r="CA76" s="66"/>
      <c r="CB76" s="66"/>
      <c r="CC76" s="66"/>
      <c r="CD76" s="66"/>
      <c r="CE76" s="66"/>
      <c r="CF76" s="66"/>
      <c r="CG76" s="66"/>
      <c r="CH76" s="66"/>
      <c r="CI76" s="66"/>
      <c r="CJ76" s="66"/>
      <c r="CK76" s="66"/>
      <c r="CL76" s="66"/>
      <c r="CM76" s="66"/>
      <c r="CN76" s="66"/>
      <c r="CO76" s="66"/>
      <c r="CP76" s="66"/>
      <c r="CQ76" s="66"/>
      <c r="CR76" s="66"/>
      <c r="CS76" s="66"/>
      <c r="CT76" s="66"/>
      <c r="CU76" s="66"/>
      <c r="CV76" s="66"/>
      <c r="CW76" s="66"/>
      <c r="CX76" s="66"/>
      <c r="CY76" s="66"/>
      <c r="CZ76" s="66"/>
      <c r="DA76" s="66"/>
      <c r="DB76" s="66"/>
      <c r="DC76" s="66"/>
      <c r="DD76" s="66"/>
      <c r="DE76" s="66"/>
      <c r="DF76" s="66"/>
      <c r="DG76" s="66"/>
    </row>
    <row r="77" spans="1:111">
      <c r="A77">
        <v>734.6</v>
      </c>
      <c r="B77" t="s">
        <v>800</v>
      </c>
      <c r="C77" t="s">
        <v>801</v>
      </c>
      <c r="D77" s="66">
        <f>D258/1.008218142855</f>
        <v>0.00307473141796639</v>
      </c>
      <c r="E77" s="66">
        <f t="shared" ref="E77:BP80" si="128">E258/1.008218142855</f>
        <v>0.00277717676461481</v>
      </c>
      <c r="F77" s="66">
        <f t="shared" si="128"/>
        <v>0.00317391630241692</v>
      </c>
      <c r="G77" s="66">
        <f t="shared" si="128"/>
        <v>0.00277717676461481</v>
      </c>
      <c r="H77" s="66">
        <f t="shared" si="128"/>
        <v>0.00426495003137274</v>
      </c>
      <c r="I77" s="66">
        <f t="shared" si="128"/>
        <v>0.00773642098714125</v>
      </c>
      <c r="J77" s="66">
        <f t="shared" si="128"/>
        <v>0.00357065584021904</v>
      </c>
      <c r="K77" s="66">
        <f t="shared" si="128"/>
        <v>0.00089266396005476</v>
      </c>
      <c r="L77" s="66">
        <f t="shared" si="128"/>
        <v>0.0013885883823074</v>
      </c>
      <c r="M77" s="66">
        <f t="shared" si="128"/>
        <v>0.00297554653351587</v>
      </c>
      <c r="N77" s="66">
        <f t="shared" si="128"/>
        <v>0.00773642098714125</v>
      </c>
      <c r="O77" s="66">
        <f t="shared" si="128"/>
        <v>0.00942256402280024</v>
      </c>
      <c r="P77" s="66">
        <f t="shared" si="128"/>
        <v>0.00972011867615183</v>
      </c>
      <c r="Q77" s="66">
        <f t="shared" si="128"/>
        <v>0.000396739537802116</v>
      </c>
      <c r="R77" s="66">
        <f t="shared" si="128"/>
        <v>0.00158695815120846</v>
      </c>
      <c r="S77" s="66">
        <f t="shared" si="128"/>
        <v>0.00257880699571375</v>
      </c>
      <c r="T77" s="66">
        <f t="shared" si="128"/>
        <v>0.00238043722681269</v>
      </c>
      <c r="U77" s="66">
        <f t="shared" si="128"/>
        <v>0.00247962211126322</v>
      </c>
      <c r="V77" s="66">
        <f t="shared" si="128"/>
        <v>0.00128940349785688</v>
      </c>
      <c r="W77" s="66">
        <f t="shared" si="128"/>
        <v>0.00456250468472433</v>
      </c>
      <c r="X77" s="66">
        <f t="shared" si="128"/>
        <v>0.00188451280456005</v>
      </c>
      <c r="Y77" s="66">
        <f t="shared" si="128"/>
        <v>0.00476087445362539</v>
      </c>
      <c r="Z77" s="66">
        <f t="shared" si="128"/>
        <v>0.00366984072466957</v>
      </c>
      <c r="AA77" s="66">
        <f t="shared" si="128"/>
        <v>0.0051576139914275</v>
      </c>
      <c r="AB77" s="66">
        <f t="shared" si="128"/>
        <v>0.0051576139914275</v>
      </c>
      <c r="AC77" s="66">
        <f t="shared" si="128"/>
        <v>0.000396739537802116</v>
      </c>
      <c r="AD77" s="66">
        <f t="shared" si="128"/>
        <v>0.00168614303565899</v>
      </c>
      <c r="AE77" s="66">
        <f t="shared" si="128"/>
        <v>0.00357065584021904</v>
      </c>
      <c r="AF77" s="66">
        <f t="shared" si="128"/>
        <v>0.00406658026247168</v>
      </c>
      <c r="AG77" s="66">
        <f t="shared" si="128"/>
        <v>0.00267799188016428</v>
      </c>
      <c r="AH77" s="66">
        <f t="shared" si="128"/>
        <v>0.00416576514692221</v>
      </c>
      <c r="AI77" s="66">
        <f t="shared" si="128"/>
        <v>0.00297554653351587</v>
      </c>
      <c r="AJ77" s="66">
        <f t="shared" si="128"/>
        <v>0.0119021861340635</v>
      </c>
      <c r="AK77" s="66">
        <f t="shared" si="128"/>
        <v>0.0013885883823074</v>
      </c>
      <c r="AL77" s="66">
        <f t="shared" si="128"/>
        <v>0.00158695815120846</v>
      </c>
      <c r="AM77" s="66">
        <f t="shared" si="128"/>
        <v>0.00247962211126322</v>
      </c>
      <c r="AN77" s="66">
        <f t="shared" si="128"/>
        <v>0.00238043722681269</v>
      </c>
      <c r="AO77" s="66">
        <f t="shared" si="128"/>
        <v>0.00238043722681269</v>
      </c>
      <c r="AP77" s="66">
        <f t="shared" si="128"/>
        <v>0.00228125234236216</v>
      </c>
      <c r="AQ77" s="66">
        <f t="shared" si="128"/>
        <v>0.00238043722681269</v>
      </c>
      <c r="AR77" s="66">
        <f t="shared" si="128"/>
        <v>0.00317391630241692</v>
      </c>
      <c r="AS77" s="66">
        <f t="shared" si="128"/>
        <v>0.00257880699571375</v>
      </c>
      <c r="AT77" s="66">
        <f t="shared" si="128"/>
        <v>0.00218206745791164</v>
      </c>
      <c r="AU77" s="66">
        <f t="shared" si="128"/>
        <v>0.00297554653351587</v>
      </c>
      <c r="AV77" s="66">
        <f t="shared" si="128"/>
        <v>0.000991848844505289</v>
      </c>
      <c r="AW77" s="66">
        <f t="shared" si="128"/>
        <v>0.00109103372895582</v>
      </c>
      <c r="AX77" s="66">
        <f t="shared" si="128"/>
        <v>0.00178532792010952</v>
      </c>
      <c r="AY77" s="66">
        <f t="shared" si="128"/>
        <v>0.0058519081825812</v>
      </c>
      <c r="AZ77" s="66">
        <f t="shared" si="128"/>
        <v>0.00972011867615183</v>
      </c>
      <c r="BA77" s="66">
        <f t="shared" si="128"/>
        <v>0.0044633198002738</v>
      </c>
      <c r="BB77" s="66">
        <f t="shared" si="128"/>
        <v>0.0114062617118108</v>
      </c>
      <c r="BC77" s="66">
        <f t="shared" si="128"/>
        <v>0.00297554653351587</v>
      </c>
      <c r="BD77" s="66">
        <f t="shared" si="128"/>
        <v>0.00366984072466957</v>
      </c>
      <c r="BE77" s="66">
        <f t="shared" si="128"/>
        <v>0.00148777326675793</v>
      </c>
      <c r="BF77" s="66">
        <f t="shared" si="128"/>
        <v>0.00436413491582327</v>
      </c>
      <c r="BG77" s="66">
        <f t="shared" si="128"/>
        <v>0.000495924422252644</v>
      </c>
      <c r="BH77" s="66">
        <f t="shared" si="128"/>
        <v>0.00089266396005476</v>
      </c>
      <c r="BI77" s="66">
        <f t="shared" si="128"/>
        <v>0.00476087445362539</v>
      </c>
      <c r="BJ77" s="66">
        <f t="shared" si="128"/>
        <v>0.00456250468472433</v>
      </c>
      <c r="BK77" s="66">
        <f t="shared" si="128"/>
        <v>0.0037690256091201</v>
      </c>
      <c r="BL77" s="66">
        <f t="shared" si="128"/>
        <v>0.00277717676461481</v>
      </c>
      <c r="BM77" s="66">
        <f t="shared" si="128"/>
        <v>0.00238043722681269</v>
      </c>
      <c r="BN77" s="66">
        <f t="shared" si="128"/>
        <v>0.00109103372895582</v>
      </c>
      <c r="BO77" s="66">
        <f t="shared" si="128"/>
        <v>0.00198369768901058</v>
      </c>
      <c r="BP77" s="66">
        <f t="shared" si="128"/>
        <v>0.00218206745791164</v>
      </c>
      <c r="BQ77" s="66">
        <f t="shared" ref="BQ77:DG79" si="129">BQ258/1.008218142855</f>
        <v>0.00128940349785688</v>
      </c>
      <c r="BR77" s="66">
        <f t="shared" si="129"/>
        <v>0.00158695815120846</v>
      </c>
      <c r="BS77" s="66">
        <f t="shared" si="129"/>
        <v>0.00972011867615183</v>
      </c>
      <c r="BT77" s="66">
        <f t="shared" si="129"/>
        <v>0.00495924422252644</v>
      </c>
      <c r="BU77" s="66">
        <f t="shared" si="129"/>
        <v>0.00505842910697697</v>
      </c>
      <c r="BV77" s="66">
        <f t="shared" si="129"/>
        <v>0.00218206745791164</v>
      </c>
      <c r="BW77" s="66">
        <f t="shared" si="129"/>
        <v>0.00396739537802116</v>
      </c>
      <c r="BX77" s="66">
        <f t="shared" si="129"/>
        <v>0.00416576514692221</v>
      </c>
      <c r="BY77" s="66">
        <f t="shared" si="129"/>
        <v>0.000793479075604231</v>
      </c>
      <c r="BZ77" s="66">
        <f t="shared" si="129"/>
        <v>0.00109103372895582</v>
      </c>
      <c r="CA77" s="66">
        <f t="shared" si="129"/>
        <v>0.00357065584021904</v>
      </c>
      <c r="CB77" s="66">
        <f t="shared" si="129"/>
        <v>0.00347147095576851</v>
      </c>
      <c r="CC77" s="66">
        <f t="shared" si="129"/>
        <v>0.00505842910697697</v>
      </c>
      <c r="CD77" s="66">
        <f t="shared" si="129"/>
        <v>0.00208288257346111</v>
      </c>
      <c r="CE77" s="66">
        <f t="shared" si="129"/>
        <v>0.00208288257346111</v>
      </c>
      <c r="CF77" s="66">
        <f t="shared" si="129"/>
        <v>0.00357065584021904</v>
      </c>
      <c r="CG77" s="66">
        <f t="shared" si="129"/>
        <v>0.00644701748928438</v>
      </c>
      <c r="CH77" s="66">
        <f t="shared" si="129"/>
        <v>0.00267799188016428</v>
      </c>
      <c r="CI77" s="66">
        <f t="shared" si="129"/>
        <v>0.00257880699571375</v>
      </c>
      <c r="CJ77" s="66">
        <f t="shared" si="129"/>
        <v>0.00198369768901058</v>
      </c>
      <c r="CK77" s="66">
        <f t="shared" si="129"/>
        <v>0.0105135977517561</v>
      </c>
      <c r="CL77" s="66">
        <f t="shared" si="129"/>
        <v>0.0044633198002738</v>
      </c>
      <c r="CM77" s="66">
        <f t="shared" si="129"/>
        <v>0.00188451280456005</v>
      </c>
      <c r="CN77" s="66">
        <f t="shared" si="129"/>
        <v>0.00337228607131798</v>
      </c>
      <c r="CO77" s="66">
        <f t="shared" si="129"/>
        <v>0.00238043722681269</v>
      </c>
      <c r="CP77" s="66">
        <f t="shared" si="129"/>
        <v>0.00456250468472433</v>
      </c>
      <c r="CQ77" s="66">
        <f t="shared" si="129"/>
        <v>0.0051576139914275</v>
      </c>
      <c r="CR77" s="66">
        <f t="shared" si="129"/>
        <v>0.00198369768901058</v>
      </c>
      <c r="CS77" s="66">
        <f t="shared" si="129"/>
        <v>0.00257880699571375</v>
      </c>
      <c r="CT77" s="66">
        <f t="shared" si="129"/>
        <v>0.00317391630241692</v>
      </c>
      <c r="CU77" s="66">
        <f t="shared" si="129"/>
        <v>0.00862908494719601</v>
      </c>
      <c r="CV77" s="66">
        <f t="shared" si="129"/>
        <v>0.010315227982855</v>
      </c>
      <c r="CW77" s="66">
        <f t="shared" si="129"/>
        <v>0.00158695815120846</v>
      </c>
      <c r="CX77" s="66">
        <f t="shared" si="129"/>
        <v>0.00168614303565899</v>
      </c>
      <c r="CY77" s="66">
        <f t="shared" si="129"/>
        <v>0.00307473141796639</v>
      </c>
      <c r="CZ77" s="66">
        <f t="shared" si="129"/>
        <v>0.00277717676461481</v>
      </c>
      <c r="DA77" s="66">
        <f t="shared" si="129"/>
        <v>0.00575272329813067</v>
      </c>
      <c r="DB77" s="66">
        <f t="shared" si="129"/>
        <v>0.0044633198002738</v>
      </c>
      <c r="DC77" s="66">
        <f t="shared" si="129"/>
        <v>0.00168614303565899</v>
      </c>
      <c r="DD77" s="66">
        <f t="shared" si="129"/>
        <v>0.00128940349785688</v>
      </c>
      <c r="DE77" s="66">
        <f t="shared" si="129"/>
        <v>0.00327310118686745</v>
      </c>
      <c r="DF77" s="66">
        <f t="shared" si="129"/>
        <v>0.00188451280456005</v>
      </c>
      <c r="DG77" s="66">
        <f t="shared" si="129"/>
        <v>0.00357065584021904</v>
      </c>
    </row>
    <row r="78" spans="1:111">
      <c r="A78">
        <v>754.5</v>
      </c>
      <c r="B78" t="s">
        <v>802</v>
      </c>
      <c r="C78" t="s">
        <v>803</v>
      </c>
      <c r="D78" s="66">
        <f t="shared" ref="D78:D96" si="130">D259/1.008218142855</f>
        <v>0.00297554653351587</v>
      </c>
      <c r="E78" s="66">
        <f t="shared" si="128"/>
        <v>0.00307473141796639</v>
      </c>
      <c r="F78" s="66">
        <f t="shared" si="128"/>
        <v>0.00247962211126322</v>
      </c>
      <c r="G78" s="66">
        <f t="shared" si="128"/>
        <v>0.00297554653351587</v>
      </c>
      <c r="H78" s="66">
        <f t="shared" si="128"/>
        <v>0</v>
      </c>
      <c r="I78" s="66">
        <f t="shared" si="128"/>
        <v>0.00991848844505289</v>
      </c>
      <c r="J78" s="66">
        <f t="shared" si="128"/>
        <v>0.00337228607131798</v>
      </c>
      <c r="K78" s="66">
        <f t="shared" si="128"/>
        <v>0.00228125234236216</v>
      </c>
      <c r="L78" s="66">
        <f t="shared" si="128"/>
        <v>0.00109103372895582</v>
      </c>
      <c r="M78" s="66">
        <f t="shared" si="128"/>
        <v>0.00575272329813067</v>
      </c>
      <c r="N78" s="66">
        <f t="shared" si="128"/>
        <v>0.00466168956917486</v>
      </c>
      <c r="O78" s="66">
        <f t="shared" si="128"/>
        <v>0.00634783260483385</v>
      </c>
      <c r="P78" s="66">
        <f t="shared" si="128"/>
        <v>0.00486005933807591</v>
      </c>
      <c r="Q78" s="66">
        <f t="shared" si="128"/>
        <v>0.000396739537802116</v>
      </c>
      <c r="R78" s="66">
        <f t="shared" si="128"/>
        <v>0.000595109306703173</v>
      </c>
      <c r="S78" s="66">
        <f t="shared" si="128"/>
        <v>0.00218206745791164</v>
      </c>
      <c r="T78" s="66">
        <f t="shared" si="128"/>
        <v>0</v>
      </c>
      <c r="U78" s="66">
        <f t="shared" si="128"/>
        <v>0.00119021861340635</v>
      </c>
      <c r="V78" s="66">
        <f t="shared" si="128"/>
        <v>0.000495924422252644</v>
      </c>
      <c r="W78" s="66">
        <f t="shared" si="128"/>
        <v>0.00089266396005476</v>
      </c>
      <c r="X78" s="66">
        <f t="shared" si="128"/>
        <v>0.000198369768901058</v>
      </c>
      <c r="Y78" s="66">
        <f t="shared" si="128"/>
        <v>0.0037690256091201</v>
      </c>
      <c r="Z78" s="66">
        <f t="shared" si="128"/>
        <v>0.000694294191153702</v>
      </c>
      <c r="AA78" s="66">
        <f t="shared" si="128"/>
        <v>0.00307473141796639</v>
      </c>
      <c r="AB78" s="66">
        <f t="shared" si="128"/>
        <v>0.0044633198002738</v>
      </c>
      <c r="AC78" s="66">
        <f t="shared" si="128"/>
        <v>0.00089266396005476</v>
      </c>
      <c r="AD78" s="66">
        <f t="shared" si="128"/>
        <v>0.00277717676461481</v>
      </c>
      <c r="AE78" s="66">
        <f t="shared" si="128"/>
        <v>0.00257880699571375</v>
      </c>
      <c r="AF78" s="66">
        <f t="shared" si="128"/>
        <v>0</v>
      </c>
      <c r="AG78" s="66">
        <f t="shared" si="128"/>
        <v>0.00148777326675793</v>
      </c>
      <c r="AH78" s="66">
        <f t="shared" si="128"/>
        <v>0.00327310118686745</v>
      </c>
      <c r="AI78" s="66">
        <f t="shared" si="128"/>
        <v>0.00426495003137274</v>
      </c>
      <c r="AJ78" s="66">
        <f t="shared" si="128"/>
        <v>0.0089266396005476</v>
      </c>
      <c r="AK78" s="66">
        <f t="shared" si="128"/>
        <v>0.00119021861340635</v>
      </c>
      <c r="AL78" s="66">
        <f t="shared" si="128"/>
        <v>0.000793479075604231</v>
      </c>
      <c r="AM78" s="66">
        <f t="shared" si="128"/>
        <v>0.00119021861340635</v>
      </c>
      <c r="AN78" s="66">
        <f t="shared" si="128"/>
        <v>0.00168614303565899</v>
      </c>
      <c r="AO78" s="66">
        <f t="shared" si="128"/>
        <v>9.91848844505289e-5</v>
      </c>
      <c r="AP78" s="66">
        <f t="shared" si="128"/>
        <v>0</v>
      </c>
      <c r="AQ78" s="66">
        <f t="shared" si="128"/>
        <v>0.00228125234236216</v>
      </c>
      <c r="AR78" s="66">
        <f t="shared" si="128"/>
        <v>0</v>
      </c>
      <c r="AS78" s="66">
        <f t="shared" si="128"/>
        <v>0.00148777326675793</v>
      </c>
      <c r="AT78" s="66">
        <f t="shared" si="128"/>
        <v>9.91848844505289e-5</v>
      </c>
      <c r="AU78" s="66">
        <f t="shared" si="128"/>
        <v>0.00238043722681269</v>
      </c>
      <c r="AV78" s="66">
        <f t="shared" si="128"/>
        <v>0.00128940349785688</v>
      </c>
      <c r="AW78" s="66">
        <f t="shared" si="128"/>
        <v>0.00267799188016428</v>
      </c>
      <c r="AX78" s="66">
        <f t="shared" si="128"/>
        <v>0.00238043722681269</v>
      </c>
      <c r="AY78" s="66">
        <f t="shared" si="128"/>
        <v>0.00347147095576851</v>
      </c>
      <c r="AZ78" s="66">
        <f t="shared" si="128"/>
        <v>0.00595109306703173</v>
      </c>
      <c r="BA78" s="66">
        <f t="shared" si="128"/>
        <v>0.00436413491582327</v>
      </c>
      <c r="BB78" s="66">
        <f t="shared" si="128"/>
        <v>0.00624864772038332</v>
      </c>
      <c r="BC78" s="66">
        <f t="shared" si="128"/>
        <v>0.00208288257346111</v>
      </c>
      <c r="BD78" s="66">
        <f t="shared" si="128"/>
        <v>0</v>
      </c>
      <c r="BE78" s="66">
        <f t="shared" si="128"/>
        <v>0.00119021861340635</v>
      </c>
      <c r="BF78" s="66">
        <f t="shared" si="128"/>
        <v>0.00228125234236216</v>
      </c>
      <c r="BG78" s="66">
        <f t="shared" si="128"/>
        <v>9.91848844505289e-5</v>
      </c>
      <c r="BH78" s="66">
        <f t="shared" si="128"/>
        <v>0</v>
      </c>
      <c r="BI78" s="66">
        <f t="shared" si="128"/>
        <v>0.000595109306703173</v>
      </c>
      <c r="BJ78" s="66">
        <f t="shared" si="128"/>
        <v>0.00109103372895582</v>
      </c>
      <c r="BK78" s="66">
        <f t="shared" si="128"/>
        <v>0.00347147095576851</v>
      </c>
      <c r="BL78" s="66">
        <f t="shared" si="128"/>
        <v>0.000595109306703173</v>
      </c>
      <c r="BM78" s="66">
        <f t="shared" si="128"/>
        <v>0.000396739537802116</v>
      </c>
      <c r="BN78" s="66">
        <f t="shared" si="128"/>
        <v>0.000991848844505289</v>
      </c>
      <c r="BO78" s="66">
        <f t="shared" si="128"/>
        <v>0.00257880699571375</v>
      </c>
      <c r="BP78" s="66">
        <f t="shared" si="128"/>
        <v>0</v>
      </c>
      <c r="BQ78" s="66">
        <f t="shared" si="129"/>
        <v>0.00198369768901058</v>
      </c>
      <c r="BR78" s="66">
        <f t="shared" si="129"/>
        <v>0.00178532792010952</v>
      </c>
      <c r="BS78" s="66">
        <f t="shared" si="129"/>
        <v>0.00456250468472433</v>
      </c>
      <c r="BT78" s="66">
        <f t="shared" si="129"/>
        <v>0.00753805121824019</v>
      </c>
      <c r="BU78" s="66">
        <f t="shared" si="129"/>
        <v>0.00337228607131798</v>
      </c>
      <c r="BV78" s="66">
        <f t="shared" si="129"/>
        <v>0.00287636164906534</v>
      </c>
      <c r="BW78" s="66">
        <f t="shared" si="129"/>
        <v>0.00327310118686745</v>
      </c>
      <c r="BX78" s="66">
        <f t="shared" si="129"/>
        <v>0.00753805121824019</v>
      </c>
      <c r="BY78" s="66">
        <f t="shared" si="129"/>
        <v>0.0013885883823074</v>
      </c>
      <c r="BZ78" s="66">
        <f t="shared" si="129"/>
        <v>0.000297554653351587</v>
      </c>
      <c r="CA78" s="66">
        <f t="shared" si="129"/>
        <v>0.00267799188016428</v>
      </c>
      <c r="CB78" s="66">
        <f t="shared" si="129"/>
        <v>0</v>
      </c>
      <c r="CC78" s="66">
        <f t="shared" si="129"/>
        <v>0.010315227982855</v>
      </c>
      <c r="CD78" s="66">
        <f t="shared" si="129"/>
        <v>0.000694294191153702</v>
      </c>
      <c r="CE78" s="66">
        <f t="shared" si="129"/>
        <v>0.00109103372895582</v>
      </c>
      <c r="CF78" s="66">
        <f t="shared" si="129"/>
        <v>9.91848844505289e-5</v>
      </c>
      <c r="CG78" s="66">
        <f t="shared" si="129"/>
        <v>0.00178532792010952</v>
      </c>
      <c r="CH78" s="66">
        <f t="shared" si="129"/>
        <v>0.00148777326675793</v>
      </c>
      <c r="CI78" s="66">
        <f t="shared" si="129"/>
        <v>9.91848844505289e-5</v>
      </c>
      <c r="CJ78" s="66">
        <f t="shared" si="129"/>
        <v>9.91848844505289e-5</v>
      </c>
      <c r="CK78" s="66">
        <f t="shared" si="129"/>
        <v>0.017059800125491</v>
      </c>
      <c r="CL78" s="66">
        <f t="shared" si="129"/>
        <v>0.00763723610269072</v>
      </c>
      <c r="CM78" s="66">
        <f t="shared" si="129"/>
        <v>0.00218206745791164</v>
      </c>
      <c r="CN78" s="66">
        <f t="shared" si="129"/>
        <v>0</v>
      </c>
      <c r="CO78" s="66">
        <f t="shared" si="129"/>
        <v>0.00575272329813067</v>
      </c>
      <c r="CP78" s="66">
        <f t="shared" si="129"/>
        <v>0.00495924422252644</v>
      </c>
      <c r="CQ78" s="66">
        <f t="shared" si="129"/>
        <v>0.00327310118686745</v>
      </c>
      <c r="CR78" s="66">
        <f t="shared" si="129"/>
        <v>0.00267799188016428</v>
      </c>
      <c r="CS78" s="66">
        <f t="shared" si="129"/>
        <v>0.00287636164906534</v>
      </c>
      <c r="CT78" s="66">
        <f t="shared" si="129"/>
        <v>0.00624864772038332</v>
      </c>
      <c r="CU78" s="66">
        <f t="shared" si="129"/>
        <v>0.00406658026247168</v>
      </c>
      <c r="CV78" s="66">
        <f t="shared" si="129"/>
        <v>0.00922419425389918</v>
      </c>
      <c r="CW78" s="66">
        <f t="shared" si="129"/>
        <v>0.000297554653351587</v>
      </c>
      <c r="CX78" s="66">
        <f t="shared" si="129"/>
        <v>9.91848844505289e-5</v>
      </c>
      <c r="CY78" s="66">
        <f t="shared" si="129"/>
        <v>0.00277717676461481</v>
      </c>
      <c r="CZ78" s="66">
        <f t="shared" si="129"/>
        <v>0</v>
      </c>
      <c r="DA78" s="66">
        <f t="shared" si="129"/>
        <v>0.00089266396005476</v>
      </c>
      <c r="DB78" s="66">
        <f t="shared" si="129"/>
        <v>0.000694294191153702</v>
      </c>
      <c r="DC78" s="66">
        <f t="shared" si="129"/>
        <v>0.00089266396005476</v>
      </c>
      <c r="DD78" s="66">
        <f t="shared" si="129"/>
        <v>0</v>
      </c>
      <c r="DE78" s="66">
        <f t="shared" si="129"/>
        <v>0.00218206745791164</v>
      </c>
      <c r="DF78" s="66">
        <f t="shared" si="129"/>
        <v>0.00218206745791164</v>
      </c>
      <c r="DG78" s="66">
        <f t="shared" si="129"/>
        <v>0</v>
      </c>
    </row>
    <row r="79" spans="1:111">
      <c r="A79">
        <v>756.5</v>
      </c>
      <c r="B79" t="s">
        <v>804</v>
      </c>
      <c r="C79" t="s">
        <v>805</v>
      </c>
      <c r="D79" s="66">
        <f t="shared" si="130"/>
        <v>0.164349353534526</v>
      </c>
      <c r="E79" s="66">
        <f t="shared" si="128"/>
        <v>0.164646908187878</v>
      </c>
      <c r="F79" s="66">
        <f t="shared" si="128"/>
        <v>0.156017823240682</v>
      </c>
      <c r="G79" s="66">
        <f t="shared" si="128"/>
        <v>0.149372435982496</v>
      </c>
      <c r="H79" s="66">
        <f t="shared" si="128"/>
        <v>9.91848844505289e-5</v>
      </c>
      <c r="I79" s="66">
        <f t="shared" si="128"/>
        <v>0.472715159291221</v>
      </c>
      <c r="J79" s="66">
        <f t="shared" si="128"/>
        <v>0.16682897564579</v>
      </c>
      <c r="K79" s="66">
        <f t="shared" si="128"/>
        <v>0.118625121802833</v>
      </c>
      <c r="L79" s="66">
        <f t="shared" si="128"/>
        <v>0.0682392005019639</v>
      </c>
      <c r="M79" s="66">
        <f t="shared" si="128"/>
        <v>0.298645687080542</v>
      </c>
      <c r="N79" s="66">
        <f t="shared" si="128"/>
        <v>0.279701374150491</v>
      </c>
      <c r="O79" s="66">
        <f t="shared" si="128"/>
        <v>0.417270808883375</v>
      </c>
      <c r="P79" s="66">
        <f t="shared" si="128"/>
        <v>0.282280181146205</v>
      </c>
      <c r="Q79" s="66">
        <f t="shared" si="128"/>
        <v>0.0266807339171923</v>
      </c>
      <c r="R79" s="66">
        <f t="shared" si="128"/>
        <v>0.0462201561539465</v>
      </c>
      <c r="S79" s="66">
        <f t="shared" si="128"/>
        <v>0.125865618367721</v>
      </c>
      <c r="T79" s="66">
        <f t="shared" si="128"/>
        <v>9.91848844505289e-5</v>
      </c>
      <c r="U79" s="66">
        <f t="shared" si="128"/>
        <v>0.0502867364164181</v>
      </c>
      <c r="V79" s="66">
        <f t="shared" si="128"/>
        <v>0.0353098188643883</v>
      </c>
      <c r="W79" s="66">
        <f t="shared" si="128"/>
        <v>0.0744878482223472</v>
      </c>
      <c r="X79" s="66">
        <f t="shared" si="128"/>
        <v>0.0282676920684007</v>
      </c>
      <c r="Y79" s="66">
        <f t="shared" si="128"/>
        <v>0.201146945665673</v>
      </c>
      <c r="Z79" s="66">
        <f t="shared" si="128"/>
        <v>0.072008226111084</v>
      </c>
      <c r="AA79" s="66">
        <f t="shared" si="128"/>
        <v>0.115847945038218</v>
      </c>
      <c r="AB79" s="66">
        <f t="shared" si="128"/>
        <v>0.228521973774019</v>
      </c>
      <c r="AC79" s="66">
        <f t="shared" si="128"/>
        <v>0.0623872923193827</v>
      </c>
      <c r="AD79" s="66">
        <f t="shared" si="128"/>
        <v>0.145702595257827</v>
      </c>
      <c r="AE79" s="66">
        <f t="shared" si="128"/>
        <v>0.133899594008214</v>
      </c>
      <c r="AF79" s="66">
        <f t="shared" si="128"/>
        <v>0</v>
      </c>
      <c r="AG79" s="66">
        <f t="shared" si="128"/>
        <v>0.126659097443325</v>
      </c>
      <c r="AH79" s="66">
        <f t="shared" si="128"/>
        <v>0.162663210498867</v>
      </c>
      <c r="AI79" s="66">
        <f t="shared" si="128"/>
        <v>0.218107560906713</v>
      </c>
      <c r="AJ79" s="66">
        <f t="shared" si="128"/>
        <v>0.473707008135726</v>
      </c>
      <c r="AK79" s="66">
        <f t="shared" si="128"/>
        <v>0.0766699156802588</v>
      </c>
      <c r="AL79" s="66">
        <f t="shared" si="128"/>
        <v>0.0431454247359801</v>
      </c>
      <c r="AM79" s="66">
        <f t="shared" si="128"/>
        <v>0.0938289006902003</v>
      </c>
      <c r="AN79" s="66">
        <f t="shared" si="128"/>
        <v>0.0987881449127267</v>
      </c>
      <c r="AO79" s="66">
        <f t="shared" si="128"/>
        <v>0.0283668769528513</v>
      </c>
      <c r="AP79" s="66">
        <f t="shared" si="128"/>
        <v>0.00773642098714125</v>
      </c>
      <c r="AQ79" s="66">
        <f t="shared" si="128"/>
        <v>0.123286811372007</v>
      </c>
      <c r="AR79" s="66">
        <f t="shared" si="128"/>
        <v>0.000198369768901058</v>
      </c>
      <c r="AS79" s="66">
        <f t="shared" si="128"/>
        <v>0.0691318644620186</v>
      </c>
      <c r="AT79" s="66">
        <f t="shared" si="128"/>
        <v>0.0214239350413142</v>
      </c>
      <c r="AU79" s="66">
        <f t="shared" si="128"/>
        <v>0.150562654595903</v>
      </c>
      <c r="AV79" s="66">
        <f t="shared" si="128"/>
        <v>0.0804389412893789</v>
      </c>
      <c r="AW79" s="66">
        <f t="shared" si="128"/>
        <v>0.128345240478984</v>
      </c>
      <c r="AX79" s="66">
        <f t="shared" si="128"/>
        <v>0.127849316056732</v>
      </c>
      <c r="AY79" s="66">
        <f t="shared" si="128"/>
        <v>0.169506967525954</v>
      </c>
      <c r="AZ79" s="66">
        <f t="shared" si="128"/>
        <v>0.349626717688114</v>
      </c>
      <c r="BA79" s="66">
        <f t="shared" si="128"/>
        <v>0.230803226116381</v>
      </c>
      <c r="BB79" s="66">
        <f t="shared" si="128"/>
        <v>0.421039834492495</v>
      </c>
      <c r="BC79" s="66">
        <f t="shared" si="128"/>
        <v>0.127750131172281</v>
      </c>
      <c r="BD79" s="66">
        <f t="shared" si="128"/>
        <v>9.91848844505289e-5</v>
      </c>
      <c r="BE79" s="66">
        <f t="shared" si="128"/>
        <v>0.0676440911952607</v>
      </c>
      <c r="BF79" s="66">
        <f t="shared" si="128"/>
        <v>0.104144128673055</v>
      </c>
      <c r="BG79" s="66">
        <f t="shared" si="128"/>
        <v>0.0250937757659838</v>
      </c>
      <c r="BH79" s="66">
        <f t="shared" si="128"/>
        <v>0.00922419425389918</v>
      </c>
      <c r="BI79" s="66">
        <f t="shared" si="128"/>
        <v>0.0770666552180609</v>
      </c>
      <c r="BJ79" s="66">
        <f t="shared" si="128"/>
        <v>0.0540557620255382</v>
      </c>
      <c r="BK79" s="66">
        <f t="shared" si="128"/>
        <v>0.168415933796998</v>
      </c>
      <c r="BL79" s="66">
        <f t="shared" si="128"/>
        <v>0.0351114490954872</v>
      </c>
      <c r="BM79" s="66">
        <f t="shared" si="128"/>
        <v>0.0392772142424094</v>
      </c>
      <c r="BN79" s="66">
        <f t="shared" si="128"/>
        <v>0.0678424609641618</v>
      </c>
      <c r="BO79" s="66">
        <f t="shared" si="128"/>
        <v>0.127750131172281</v>
      </c>
      <c r="BP79" s="66">
        <f t="shared" si="128"/>
        <v>9.91848844505289e-5</v>
      </c>
      <c r="BQ79" s="66">
        <f t="shared" si="129"/>
        <v>0.122890071834205</v>
      </c>
      <c r="BR79" s="66">
        <f t="shared" si="129"/>
        <v>0.111384625237944</v>
      </c>
      <c r="BS79" s="66">
        <f t="shared" si="129"/>
        <v>0.238341277334621</v>
      </c>
      <c r="BT79" s="66">
        <f t="shared" si="129"/>
        <v>0.298645687080542</v>
      </c>
      <c r="BU79" s="66">
        <f t="shared" si="129"/>
        <v>0.233084478458743</v>
      </c>
      <c r="BV79" s="66">
        <f t="shared" si="129"/>
        <v>0.147686292946837</v>
      </c>
      <c r="BW79" s="66">
        <f t="shared" si="129"/>
        <v>0.185178179269137</v>
      </c>
      <c r="BX79" s="66">
        <f t="shared" si="129"/>
        <v>0.295273401009225</v>
      </c>
      <c r="BY79" s="66">
        <f t="shared" si="129"/>
        <v>0.0540557620255382</v>
      </c>
      <c r="BZ79" s="66">
        <f t="shared" si="129"/>
        <v>0.0365000374777946</v>
      </c>
      <c r="CA79" s="66">
        <f t="shared" si="129"/>
        <v>0.136180846350576</v>
      </c>
      <c r="CB79" s="66">
        <f t="shared" si="129"/>
        <v>0.000198369768901058</v>
      </c>
      <c r="CC79" s="66">
        <f t="shared" si="129"/>
        <v>0.415783035616617</v>
      </c>
      <c r="CD79" s="66">
        <f t="shared" si="129"/>
        <v>0.0402690630869147</v>
      </c>
      <c r="CE79" s="66">
        <f t="shared" si="129"/>
        <v>0.0562378294834499</v>
      </c>
      <c r="CF79" s="66">
        <f t="shared" si="129"/>
        <v>0.0263831792638407</v>
      </c>
      <c r="CG79" s="66">
        <f t="shared" si="129"/>
        <v>0.100077548410584</v>
      </c>
      <c r="CH79" s="66">
        <f t="shared" si="129"/>
        <v>0.0557419050611972</v>
      </c>
      <c r="CI79" s="66">
        <f t="shared" si="129"/>
        <v>0.0194402373523037</v>
      </c>
      <c r="CJ79" s="66">
        <f t="shared" si="129"/>
        <v>0.0177540943166447</v>
      </c>
      <c r="CK79" s="66">
        <f t="shared" si="129"/>
        <v>0.661662364169478</v>
      </c>
      <c r="CL79" s="66">
        <f t="shared" si="129"/>
        <v>0.305390259223178</v>
      </c>
      <c r="CM79" s="66">
        <f t="shared" si="129"/>
        <v>0.119021861340635</v>
      </c>
      <c r="CN79" s="66">
        <f t="shared" si="129"/>
        <v>0.000297554653351587</v>
      </c>
      <c r="CO79" s="66">
        <f t="shared" si="129"/>
        <v>0.214933644604296</v>
      </c>
      <c r="CP79" s="66">
        <f t="shared" si="129"/>
        <v>0.254012489077804</v>
      </c>
      <c r="CQ79" s="66">
        <f t="shared" si="129"/>
        <v>0.276725827616976</v>
      </c>
      <c r="CR79" s="66">
        <f t="shared" si="129"/>
        <v>0.135784106812774</v>
      </c>
      <c r="CS79" s="66">
        <f t="shared" si="129"/>
        <v>0.12755176140338</v>
      </c>
      <c r="CT79" s="66">
        <f t="shared" si="129"/>
        <v>0.350221826994817</v>
      </c>
      <c r="CU79" s="66">
        <f t="shared" si="129"/>
        <v>0.244292370401653</v>
      </c>
      <c r="CV79" s="66">
        <f t="shared" si="129"/>
        <v>0.416179775154419</v>
      </c>
      <c r="CW79" s="66">
        <f t="shared" si="129"/>
        <v>0.0284660618373018</v>
      </c>
      <c r="CX79" s="66">
        <f t="shared" si="129"/>
        <v>0.0219198594635669</v>
      </c>
      <c r="CY79" s="66">
        <f t="shared" si="129"/>
        <v>0.1313207870125</v>
      </c>
      <c r="CZ79" s="66">
        <f t="shared" si="129"/>
        <v>9.91848844505289e-5</v>
      </c>
      <c r="DA79" s="66">
        <f t="shared" si="129"/>
        <v>0.0750829575290504</v>
      </c>
      <c r="DB79" s="66">
        <f t="shared" si="129"/>
        <v>0.0350122642110367</v>
      </c>
      <c r="DC79" s="66">
        <f t="shared" si="129"/>
        <v>0.0469144503451002</v>
      </c>
      <c r="DD79" s="66">
        <f t="shared" si="129"/>
        <v>0.00595109306703173</v>
      </c>
      <c r="DE79" s="66">
        <f t="shared" si="129"/>
        <v>0.132015081203654</v>
      </c>
      <c r="DF79" s="66">
        <f t="shared" si="129"/>
        <v>0.132213450972555</v>
      </c>
      <c r="DG79" s="66">
        <f t="shared" si="129"/>
        <v>9.91848844505289e-5</v>
      </c>
    </row>
    <row r="80" spans="1:111">
      <c r="A80">
        <v>758.6</v>
      </c>
      <c r="B80" t="s">
        <v>806</v>
      </c>
      <c r="C80" t="s">
        <v>807</v>
      </c>
      <c r="D80" s="66">
        <f t="shared" si="130"/>
        <v>0.230009747040776</v>
      </c>
      <c r="E80" s="66">
        <f t="shared" si="128"/>
        <v>0.221975771400284</v>
      </c>
      <c r="F80" s="66">
        <f t="shared" si="128"/>
        <v>0.235068176147753</v>
      </c>
      <c r="G80" s="66">
        <f t="shared" si="128"/>
        <v>0.219694519057921</v>
      </c>
      <c r="H80" s="66">
        <f t="shared" si="128"/>
        <v>0.000297554653351587</v>
      </c>
      <c r="I80" s="66">
        <f t="shared" si="128"/>
        <v>0.809150287347415</v>
      </c>
      <c r="J80" s="66">
        <f t="shared" si="128"/>
        <v>0.27008044035879</v>
      </c>
      <c r="K80" s="66">
        <f t="shared" si="128"/>
        <v>0.139949871959696</v>
      </c>
      <c r="L80" s="66">
        <f t="shared" si="128"/>
        <v>0.0692310493464692</v>
      </c>
      <c r="M80" s="66">
        <f t="shared" si="128"/>
        <v>0.38820963773937</v>
      </c>
      <c r="N80" s="66">
        <f t="shared" si="128"/>
        <v>0.378291149294317</v>
      </c>
      <c r="O80" s="66">
        <f t="shared" si="128"/>
        <v>0.551170402891589</v>
      </c>
      <c r="P80" s="66">
        <f t="shared" si="128"/>
        <v>0.37690256091201</v>
      </c>
      <c r="Q80" s="66">
        <f t="shared" si="128"/>
        <v>0.0368967770155967</v>
      </c>
      <c r="R80" s="66">
        <f t="shared" si="128"/>
        <v>0.0752813272979514</v>
      </c>
      <c r="S80" s="66">
        <f t="shared" si="128"/>
        <v>0.183591221117929</v>
      </c>
      <c r="T80" s="66">
        <f t="shared" si="128"/>
        <v>0.000297554653351587</v>
      </c>
      <c r="U80" s="66">
        <f t="shared" si="128"/>
        <v>0.117534088073877</v>
      </c>
      <c r="V80" s="66">
        <f t="shared" si="128"/>
        <v>0.0581223422880099</v>
      </c>
      <c r="W80" s="66">
        <f t="shared" si="128"/>
        <v>0.100474287948386</v>
      </c>
      <c r="X80" s="66">
        <f t="shared" si="128"/>
        <v>0.037888625860102</v>
      </c>
      <c r="Y80" s="66">
        <f t="shared" si="128"/>
        <v>0.310448688330155</v>
      </c>
      <c r="Z80" s="66">
        <f t="shared" si="128"/>
        <v>0.118724306687283</v>
      </c>
      <c r="AA80" s="66">
        <f t="shared" si="128"/>
        <v>0.188947204878258</v>
      </c>
      <c r="AB80" s="66">
        <f t="shared" si="128"/>
        <v>0.415287111194364</v>
      </c>
      <c r="AC80" s="66">
        <f t="shared" si="128"/>
        <v>0.0691318644620186</v>
      </c>
      <c r="AD80" s="66">
        <f t="shared" si="128"/>
        <v>0.171788219868316</v>
      </c>
      <c r="AE80" s="66">
        <f t="shared" si="128"/>
        <v>0.208288257346111</v>
      </c>
      <c r="AF80" s="66">
        <f t="shared" si="128"/>
        <v>0.000495924422252644</v>
      </c>
      <c r="AG80" s="66">
        <f t="shared" si="128"/>
        <v>0.145008301066673</v>
      </c>
      <c r="AH80" s="66">
        <f t="shared" si="128"/>
        <v>0.231398335423084</v>
      </c>
      <c r="AI80" s="66">
        <f t="shared" si="128"/>
        <v>0.237250243605665</v>
      </c>
      <c r="AJ80" s="66">
        <f t="shared" si="128"/>
        <v>0.680110752677276</v>
      </c>
      <c r="AK80" s="66">
        <f t="shared" si="128"/>
        <v>0.0998791786416826</v>
      </c>
      <c r="AL80" s="66">
        <f t="shared" si="128"/>
        <v>0.0641726202394922</v>
      </c>
      <c r="AM80" s="66">
        <f t="shared" si="128"/>
        <v>0.211759728301879</v>
      </c>
      <c r="AN80" s="66">
        <f t="shared" si="128"/>
        <v>0.148281402253541</v>
      </c>
      <c r="AO80" s="66">
        <f t="shared" si="128"/>
        <v>0.0486005933807592</v>
      </c>
      <c r="AP80" s="66">
        <f t="shared" si="128"/>
        <v>0.0111087070584592</v>
      </c>
      <c r="AQ80" s="66">
        <f t="shared" si="128"/>
        <v>0.187062692073697</v>
      </c>
      <c r="AR80" s="66">
        <f t="shared" si="128"/>
        <v>0.000198369768901058</v>
      </c>
      <c r="AS80" s="66">
        <f t="shared" si="128"/>
        <v>0.109004188011131</v>
      </c>
      <c r="AT80" s="66">
        <f t="shared" si="128"/>
        <v>0.037888625860102</v>
      </c>
      <c r="AU80" s="66">
        <f t="shared" si="128"/>
        <v>0.300728569654004</v>
      </c>
      <c r="AV80" s="66">
        <f t="shared" si="128"/>
        <v>0.151256948787057</v>
      </c>
      <c r="AW80" s="66">
        <f t="shared" si="128"/>
        <v>0.197179550287651</v>
      </c>
      <c r="AX80" s="66">
        <f t="shared" si="128"/>
        <v>0.172680883828371</v>
      </c>
      <c r="AY80" s="66">
        <f t="shared" si="128"/>
        <v>0.229513822618524</v>
      </c>
      <c r="AZ80" s="66">
        <f t="shared" si="128"/>
        <v>0.495428497830392</v>
      </c>
      <c r="BA80" s="66">
        <f t="shared" si="128"/>
        <v>0.304596780147574</v>
      </c>
      <c r="BB80" s="66">
        <f t="shared" si="128"/>
        <v>0.577156842617627</v>
      </c>
      <c r="BC80" s="66">
        <f t="shared" si="128"/>
        <v>0.20075020612787</v>
      </c>
      <c r="BD80" s="66">
        <f t="shared" si="128"/>
        <v>0.000396739537802116</v>
      </c>
      <c r="BE80" s="66">
        <f t="shared" si="128"/>
        <v>0.0993832542194299</v>
      </c>
      <c r="BF80" s="66">
        <f t="shared" si="128"/>
        <v>0.162068101192164</v>
      </c>
      <c r="BG80" s="66">
        <f t="shared" si="128"/>
        <v>0.0488981480341107</v>
      </c>
      <c r="BH80" s="66">
        <f t="shared" si="128"/>
        <v>0.0149769175520299</v>
      </c>
      <c r="BI80" s="66">
        <f t="shared" si="128"/>
        <v>0.116046314807119</v>
      </c>
      <c r="BJ80" s="66">
        <f t="shared" si="128"/>
        <v>0.0903574297344318</v>
      </c>
      <c r="BK80" s="66">
        <f t="shared" si="128"/>
        <v>0.245482589015059</v>
      </c>
      <c r="BL80" s="66">
        <f t="shared" si="128"/>
        <v>0.0537582073721866</v>
      </c>
      <c r="BM80" s="66">
        <f t="shared" si="128"/>
        <v>0.0571304934435046</v>
      </c>
      <c r="BN80" s="66">
        <f t="shared" si="128"/>
        <v>0.115847945038218</v>
      </c>
      <c r="BO80" s="66">
        <f t="shared" si="128"/>
        <v>0.198964878207761</v>
      </c>
      <c r="BP80" s="66">
        <f t="shared" ref="BP80:DG83" si="131">BP261/1.008218142855</f>
        <v>0.000396739537802116</v>
      </c>
      <c r="BQ80" s="66">
        <f t="shared" si="131"/>
        <v>0.221975771400284</v>
      </c>
      <c r="BR80" s="66">
        <f t="shared" si="131"/>
        <v>0.164448538418977</v>
      </c>
      <c r="BS80" s="66">
        <f t="shared" si="131"/>
        <v>0.36757918177366</v>
      </c>
      <c r="BT80" s="66">
        <f t="shared" si="131"/>
        <v>0.53639185510846</v>
      </c>
      <c r="BU80" s="66">
        <f t="shared" si="131"/>
        <v>0.230406486578579</v>
      </c>
      <c r="BV80" s="66">
        <f t="shared" si="131"/>
        <v>0.180318119931061</v>
      </c>
      <c r="BW80" s="66">
        <f t="shared" si="131"/>
        <v>0.265121196136264</v>
      </c>
      <c r="BX80" s="66">
        <f t="shared" si="131"/>
        <v>0.523597005014342</v>
      </c>
      <c r="BY80" s="66">
        <f t="shared" si="131"/>
        <v>0.0814307901338842</v>
      </c>
      <c r="BZ80" s="66">
        <f t="shared" si="131"/>
        <v>0.0684375702708649</v>
      </c>
      <c r="CA80" s="66">
        <f t="shared" si="131"/>
        <v>0.196088516558696</v>
      </c>
      <c r="CB80" s="66">
        <f t="shared" si="131"/>
        <v>0.000495924422252644</v>
      </c>
      <c r="CC80" s="66">
        <f t="shared" si="131"/>
        <v>0.685665106206506</v>
      </c>
      <c r="CD80" s="66">
        <f t="shared" si="131"/>
        <v>0.0709171923821281</v>
      </c>
      <c r="CE80" s="66">
        <f t="shared" si="131"/>
        <v>0.118823491571734</v>
      </c>
      <c r="CF80" s="66">
        <f t="shared" si="131"/>
        <v>0.0434429793893316</v>
      </c>
      <c r="CG80" s="66">
        <f t="shared" si="131"/>
        <v>0.136775955657279</v>
      </c>
      <c r="CH80" s="66">
        <f t="shared" si="131"/>
        <v>0.0821250843250379</v>
      </c>
      <c r="CI80" s="66">
        <f t="shared" si="131"/>
        <v>0.0315407932552682</v>
      </c>
      <c r="CJ80" s="66">
        <f t="shared" si="131"/>
        <v>0.0202337164279079</v>
      </c>
      <c r="CK80" s="66">
        <f t="shared" si="131"/>
        <v>0.971912682730732</v>
      </c>
      <c r="CL80" s="66">
        <f t="shared" si="131"/>
        <v>0.573288632124057</v>
      </c>
      <c r="CM80" s="66">
        <f t="shared" si="131"/>
        <v>0.183888775771281</v>
      </c>
      <c r="CN80" s="66">
        <f t="shared" si="131"/>
        <v>0.000396739537802116</v>
      </c>
      <c r="CO80" s="66">
        <f t="shared" si="131"/>
        <v>0.312432386019166</v>
      </c>
      <c r="CP80" s="66">
        <f t="shared" si="131"/>
        <v>0.333261211753777</v>
      </c>
      <c r="CQ80" s="66">
        <f t="shared" si="131"/>
        <v>0.351709600261575</v>
      </c>
      <c r="CR80" s="66">
        <f t="shared" si="131"/>
        <v>0.21185891318633</v>
      </c>
      <c r="CS80" s="66">
        <f t="shared" si="131"/>
        <v>0.201742054972376</v>
      </c>
      <c r="CT80" s="66">
        <f t="shared" si="131"/>
        <v>0.416080590269969</v>
      </c>
      <c r="CU80" s="66">
        <f t="shared" si="131"/>
        <v>0.349031608381411</v>
      </c>
      <c r="CV80" s="66">
        <f t="shared" si="131"/>
        <v>0.598084853236689</v>
      </c>
      <c r="CW80" s="66">
        <f t="shared" si="131"/>
        <v>0.0556427201767467</v>
      </c>
      <c r="CX80" s="66">
        <f t="shared" si="131"/>
        <v>0.0411617270469695</v>
      </c>
      <c r="CY80" s="66">
        <f t="shared" si="131"/>
        <v>0.201047760781222</v>
      </c>
      <c r="CZ80" s="66">
        <f t="shared" si="131"/>
        <v>0.000198369768901058</v>
      </c>
      <c r="DA80" s="66">
        <f t="shared" si="131"/>
        <v>0.133602039354862</v>
      </c>
      <c r="DB80" s="66">
        <f t="shared" si="131"/>
        <v>0.0537582073721866</v>
      </c>
      <c r="DC80" s="66">
        <f t="shared" si="131"/>
        <v>0.0627840318571848</v>
      </c>
      <c r="DD80" s="66">
        <f t="shared" si="131"/>
        <v>0.0111087070584592</v>
      </c>
      <c r="DE80" s="66">
        <f t="shared" si="131"/>
        <v>0.194699928176388</v>
      </c>
      <c r="DF80" s="66">
        <f t="shared" si="131"/>
        <v>0.181706708313369</v>
      </c>
      <c r="DG80" s="66">
        <f t="shared" si="131"/>
        <v>0</v>
      </c>
    </row>
    <row r="81" spans="1:111">
      <c r="A81">
        <v>760.6</v>
      </c>
      <c r="B81" t="s">
        <v>808</v>
      </c>
      <c r="C81" t="s">
        <v>809</v>
      </c>
      <c r="D81" s="66">
        <f t="shared" si="130"/>
        <v>0.160977067463208</v>
      </c>
      <c r="E81" s="66">
        <f t="shared" ref="E81:BP84" si="132">E262/1.008218142855</f>
        <v>0.146694444102332</v>
      </c>
      <c r="F81" s="66">
        <f t="shared" si="132"/>
        <v>0.13885883823074</v>
      </c>
      <c r="G81" s="66">
        <f t="shared" si="132"/>
        <v>0.145702595257827</v>
      </c>
      <c r="H81" s="66">
        <f t="shared" si="132"/>
        <v>0.000297554653351587</v>
      </c>
      <c r="I81" s="66">
        <f t="shared" si="132"/>
        <v>0.435620012506723</v>
      </c>
      <c r="J81" s="66">
        <f t="shared" si="132"/>
        <v>0.183591221117929</v>
      </c>
      <c r="K81" s="66">
        <f t="shared" si="132"/>
        <v>0.0893655808899265</v>
      </c>
      <c r="L81" s="66">
        <f t="shared" si="132"/>
        <v>0.0398723235491126</v>
      </c>
      <c r="M81" s="66">
        <f t="shared" si="132"/>
        <v>0.166630605876889</v>
      </c>
      <c r="N81" s="66">
        <f t="shared" si="132"/>
        <v>0.166035496570185</v>
      </c>
      <c r="O81" s="66">
        <f t="shared" si="132"/>
        <v>0.27940381949714</v>
      </c>
      <c r="P81" s="66">
        <f t="shared" si="132"/>
        <v>0.325623975651086</v>
      </c>
      <c r="Q81" s="66">
        <f t="shared" si="132"/>
        <v>0.0252921455348849</v>
      </c>
      <c r="R81" s="66">
        <f t="shared" si="132"/>
        <v>0.0647677295461953</v>
      </c>
      <c r="S81" s="66">
        <f t="shared" si="132"/>
        <v>0.123584366025359</v>
      </c>
      <c r="T81" s="66">
        <f t="shared" si="132"/>
        <v>0.000198369768901058</v>
      </c>
      <c r="U81" s="66">
        <f t="shared" si="132"/>
        <v>0.0794470924448736</v>
      </c>
      <c r="V81" s="66">
        <f t="shared" si="132"/>
        <v>0.0555435352922962</v>
      </c>
      <c r="W81" s="66">
        <f t="shared" si="132"/>
        <v>0.0670489818885575</v>
      </c>
      <c r="X81" s="66">
        <f t="shared" si="132"/>
        <v>0.0219198594635669</v>
      </c>
      <c r="Y81" s="66">
        <f t="shared" si="132"/>
        <v>0.151653688324859</v>
      </c>
      <c r="Z81" s="66">
        <f t="shared" si="132"/>
        <v>0.0761739912580062</v>
      </c>
      <c r="AA81" s="66">
        <f t="shared" si="132"/>
        <v>0.152546352284913</v>
      </c>
      <c r="AB81" s="66">
        <f t="shared" si="132"/>
        <v>0.229613007502974</v>
      </c>
      <c r="AC81" s="66">
        <f t="shared" si="132"/>
        <v>0.0594117457858668</v>
      </c>
      <c r="AD81" s="66">
        <f t="shared" si="132"/>
        <v>0.0769674703336104</v>
      </c>
      <c r="AE81" s="66">
        <f t="shared" si="132"/>
        <v>0.13122160212805</v>
      </c>
      <c r="AF81" s="66">
        <f t="shared" si="132"/>
        <v>0</v>
      </c>
      <c r="AG81" s="66">
        <f t="shared" si="132"/>
        <v>0.0765707307958083</v>
      </c>
      <c r="AH81" s="66">
        <f t="shared" si="132"/>
        <v>0.113467507811405</v>
      </c>
      <c r="AI81" s="66">
        <f t="shared" si="132"/>
        <v>0.160580327925406</v>
      </c>
      <c r="AJ81" s="66">
        <f t="shared" si="132"/>
        <v>0.540656805139833</v>
      </c>
      <c r="AK81" s="66">
        <f t="shared" si="132"/>
        <v>0.0786536133692694</v>
      </c>
      <c r="AL81" s="66">
        <f t="shared" si="132"/>
        <v>0.0611970737059763</v>
      </c>
      <c r="AM81" s="66">
        <f t="shared" si="132"/>
        <v>0.191823566527323</v>
      </c>
      <c r="AN81" s="66">
        <f t="shared" si="132"/>
        <v>0.152050427862661</v>
      </c>
      <c r="AO81" s="66">
        <f t="shared" si="132"/>
        <v>0.0372935165533989</v>
      </c>
      <c r="AP81" s="66">
        <f t="shared" si="132"/>
        <v>0.00535598376032856</v>
      </c>
      <c r="AQ81" s="66">
        <f t="shared" si="132"/>
        <v>0.12011289506959</v>
      </c>
      <c r="AR81" s="66">
        <f t="shared" si="132"/>
        <v>0.000396739537802116</v>
      </c>
      <c r="AS81" s="66">
        <f t="shared" si="132"/>
        <v>0.0477079294207044</v>
      </c>
      <c r="AT81" s="66">
        <f t="shared" si="132"/>
        <v>0.0267799188016428</v>
      </c>
      <c r="AU81" s="66">
        <f t="shared" si="132"/>
        <v>0.19698118051875</v>
      </c>
      <c r="AV81" s="66">
        <f t="shared" si="132"/>
        <v>0.0857949250497075</v>
      </c>
      <c r="AW81" s="66">
        <f t="shared" si="132"/>
        <v>0.123881920678711</v>
      </c>
      <c r="AX81" s="66">
        <f t="shared" si="132"/>
        <v>0.0782568738314673</v>
      </c>
      <c r="AY81" s="66">
        <f t="shared" si="132"/>
        <v>0.147587108062387</v>
      </c>
      <c r="AZ81" s="66">
        <f t="shared" si="132"/>
        <v>0.287338610253182</v>
      </c>
      <c r="BA81" s="66">
        <f t="shared" si="132"/>
        <v>0.152546352284913</v>
      </c>
      <c r="BB81" s="66">
        <f t="shared" si="132"/>
        <v>0.452183888209961</v>
      </c>
      <c r="BC81" s="66">
        <f t="shared" si="132"/>
        <v>0.12933708932349</v>
      </c>
      <c r="BD81" s="66">
        <f t="shared" si="132"/>
        <v>0.000396739537802116</v>
      </c>
      <c r="BE81" s="66">
        <f t="shared" si="132"/>
        <v>0.0590150062480647</v>
      </c>
      <c r="BF81" s="66">
        <f t="shared" si="132"/>
        <v>0.145504225488926</v>
      </c>
      <c r="BG81" s="66">
        <f t="shared" si="132"/>
        <v>0.0499891817630666</v>
      </c>
      <c r="BH81" s="66">
        <f t="shared" si="132"/>
        <v>0.0127948500941182</v>
      </c>
      <c r="BI81" s="66">
        <f t="shared" si="132"/>
        <v>0.0930354216145961</v>
      </c>
      <c r="BJ81" s="66">
        <f t="shared" si="132"/>
        <v>0.0472120049984517</v>
      </c>
      <c r="BK81" s="66">
        <f t="shared" si="132"/>
        <v>0.185773288575841</v>
      </c>
      <c r="BL81" s="66">
        <f t="shared" si="132"/>
        <v>0.04126091193142</v>
      </c>
      <c r="BM81" s="66">
        <f t="shared" si="132"/>
        <v>0.0484022236118581</v>
      </c>
      <c r="BN81" s="66">
        <f t="shared" si="132"/>
        <v>0.0691318644620186</v>
      </c>
      <c r="BO81" s="66">
        <f t="shared" si="132"/>
        <v>0.127055836981127</v>
      </c>
      <c r="BP81" s="66">
        <f t="shared" si="132"/>
        <v>9.91848844505289e-5</v>
      </c>
      <c r="BQ81" s="66">
        <f t="shared" si="131"/>
        <v>0.125270509061018</v>
      </c>
      <c r="BR81" s="66">
        <f t="shared" si="131"/>
        <v>0.0582215271724605</v>
      </c>
      <c r="BS81" s="66">
        <f t="shared" si="131"/>
        <v>0.23814290756572</v>
      </c>
      <c r="BT81" s="66">
        <f t="shared" si="131"/>
        <v>0.312432386019166</v>
      </c>
      <c r="BU81" s="66">
        <f t="shared" si="131"/>
        <v>0.164746093072328</v>
      </c>
      <c r="BV81" s="66">
        <f t="shared" si="131"/>
        <v>0.105731086824264</v>
      </c>
      <c r="BW81" s="66">
        <f t="shared" si="131"/>
        <v>0.19311297002518</v>
      </c>
      <c r="BX81" s="66">
        <f t="shared" si="131"/>
        <v>0.287239425368732</v>
      </c>
      <c r="BY81" s="66">
        <f t="shared" si="131"/>
        <v>0.0504851061853192</v>
      </c>
      <c r="BZ81" s="66">
        <f t="shared" si="131"/>
        <v>0.0508818457231213</v>
      </c>
      <c r="CA81" s="66">
        <f t="shared" si="131"/>
        <v>0.125468878829919</v>
      </c>
      <c r="CB81" s="66">
        <f t="shared" si="131"/>
        <v>0.000396739537802116</v>
      </c>
      <c r="CC81" s="66">
        <f t="shared" si="131"/>
        <v>0.409336018127333</v>
      </c>
      <c r="CD81" s="66">
        <f t="shared" si="131"/>
        <v>0.0611970737059763</v>
      </c>
      <c r="CE81" s="66">
        <f t="shared" si="131"/>
        <v>0.0807364959427305</v>
      </c>
      <c r="CF81" s="66">
        <f t="shared" si="131"/>
        <v>0.0301522048729608</v>
      </c>
      <c r="CG81" s="66">
        <f t="shared" si="131"/>
        <v>0.0732976296089408</v>
      </c>
      <c r="CH81" s="66">
        <f t="shared" si="131"/>
        <v>0.0339212304820809</v>
      </c>
      <c r="CI81" s="66">
        <f t="shared" si="131"/>
        <v>0.0238043722681269</v>
      </c>
      <c r="CJ81" s="66">
        <f t="shared" si="131"/>
        <v>0.0207296408501605</v>
      </c>
      <c r="CK81" s="66">
        <f t="shared" si="131"/>
        <v>0.559799487838785</v>
      </c>
      <c r="CL81" s="66">
        <f t="shared" si="131"/>
        <v>0.311837276712463</v>
      </c>
      <c r="CM81" s="66">
        <f t="shared" si="131"/>
        <v>0.117732457842778</v>
      </c>
      <c r="CN81" s="66">
        <f t="shared" si="131"/>
        <v>0.00089266396005476</v>
      </c>
      <c r="CO81" s="66">
        <f t="shared" si="131"/>
        <v>0.179227086202106</v>
      </c>
      <c r="CP81" s="66">
        <f t="shared" si="131"/>
        <v>0.151058579018155</v>
      </c>
      <c r="CQ81" s="66">
        <f t="shared" si="131"/>
        <v>0.272262507816702</v>
      </c>
      <c r="CR81" s="66">
        <f t="shared" si="131"/>
        <v>0.131519156781401</v>
      </c>
      <c r="CS81" s="66">
        <f t="shared" si="131"/>
        <v>0.185971658344742</v>
      </c>
      <c r="CT81" s="66">
        <f t="shared" si="131"/>
        <v>0.188848019993807</v>
      </c>
      <c r="CU81" s="66">
        <f t="shared" si="131"/>
        <v>0.223364359782591</v>
      </c>
      <c r="CV81" s="66">
        <f t="shared" si="131"/>
        <v>0.227034200507261</v>
      </c>
      <c r="CW81" s="66">
        <f t="shared" si="131"/>
        <v>0.0512785852609234</v>
      </c>
      <c r="CX81" s="66">
        <f t="shared" si="131"/>
        <v>0.0263831792638407</v>
      </c>
      <c r="CY81" s="66">
        <f t="shared" si="131"/>
        <v>0.129237904439039</v>
      </c>
      <c r="CZ81" s="66">
        <f t="shared" si="131"/>
        <v>0.000297554653351587</v>
      </c>
      <c r="DA81" s="66">
        <f t="shared" si="131"/>
        <v>0.101862876330693</v>
      </c>
      <c r="DB81" s="66">
        <f t="shared" si="131"/>
        <v>0.0311440537174661</v>
      </c>
      <c r="DC81" s="66">
        <f t="shared" si="131"/>
        <v>0.0447323828871885</v>
      </c>
      <c r="DD81" s="66">
        <f t="shared" si="131"/>
        <v>0.00753805121824019</v>
      </c>
      <c r="DE81" s="66">
        <f t="shared" si="131"/>
        <v>0.176549094321941</v>
      </c>
      <c r="DF81" s="66">
        <f t="shared" si="131"/>
        <v>0.124972954407666</v>
      </c>
      <c r="DG81" s="66">
        <f t="shared" si="131"/>
        <v>0.000595109306703173</v>
      </c>
    </row>
    <row r="82" spans="1:111">
      <c r="A82">
        <v>778.5</v>
      </c>
      <c r="B82" t="s">
        <v>810</v>
      </c>
      <c r="C82" t="s">
        <v>811</v>
      </c>
      <c r="D82" s="66">
        <f t="shared" si="130"/>
        <v>0.0234076327303248</v>
      </c>
      <c r="E82" s="66">
        <f t="shared" si="132"/>
        <v>0.0249945908815333</v>
      </c>
      <c r="F82" s="66">
        <f t="shared" si="132"/>
        <v>0.024002742037028</v>
      </c>
      <c r="G82" s="66">
        <f t="shared" si="132"/>
        <v>0.024201111805929</v>
      </c>
      <c r="H82" s="66">
        <f t="shared" si="132"/>
        <v>9.91848844505289e-5</v>
      </c>
      <c r="I82" s="66">
        <f t="shared" si="132"/>
        <v>0.0632799562794374</v>
      </c>
      <c r="J82" s="66">
        <f t="shared" si="132"/>
        <v>0.0210271955035121</v>
      </c>
      <c r="K82" s="66">
        <f t="shared" si="132"/>
        <v>0.0251929606504343</v>
      </c>
      <c r="L82" s="66">
        <f t="shared" si="132"/>
        <v>0.0117038163651624</v>
      </c>
      <c r="M82" s="66">
        <f t="shared" si="132"/>
        <v>0.0533614678343845</v>
      </c>
      <c r="N82" s="66">
        <f t="shared" si="132"/>
        <v>0.0383845502823547</v>
      </c>
      <c r="O82" s="66">
        <f t="shared" si="132"/>
        <v>0.0622881074349321</v>
      </c>
      <c r="P82" s="66">
        <f t="shared" si="132"/>
        <v>0.0363016677088936</v>
      </c>
      <c r="Q82" s="66">
        <f t="shared" si="132"/>
        <v>0.00525679887587803</v>
      </c>
      <c r="R82" s="66">
        <f t="shared" si="132"/>
        <v>0.00654620237373491</v>
      </c>
      <c r="S82" s="66">
        <f t="shared" si="132"/>
        <v>0.0213247501568637</v>
      </c>
      <c r="T82" s="66">
        <f t="shared" si="132"/>
        <v>0</v>
      </c>
      <c r="U82" s="66">
        <f t="shared" si="132"/>
        <v>0.00505842910697697</v>
      </c>
      <c r="V82" s="66">
        <f t="shared" si="132"/>
        <v>0.0044633198002738</v>
      </c>
      <c r="W82" s="66">
        <f t="shared" si="132"/>
        <v>0.0089266396005476</v>
      </c>
      <c r="X82" s="66">
        <f t="shared" si="132"/>
        <v>0.00347147095576851</v>
      </c>
      <c r="Y82" s="66">
        <f t="shared" si="132"/>
        <v>0.0441372735804853</v>
      </c>
      <c r="Z82" s="66">
        <f t="shared" si="132"/>
        <v>0.00843071517829496</v>
      </c>
      <c r="AA82" s="66">
        <f t="shared" si="132"/>
        <v>0.0198369768901058</v>
      </c>
      <c r="AB82" s="66">
        <f t="shared" si="132"/>
        <v>0.0251929606504343</v>
      </c>
      <c r="AC82" s="66">
        <f t="shared" si="132"/>
        <v>0.0156712117431836</v>
      </c>
      <c r="AD82" s="66">
        <f t="shared" si="132"/>
        <v>0.0253913304193354</v>
      </c>
      <c r="AE82" s="66">
        <f t="shared" si="132"/>
        <v>0.0216223048102153</v>
      </c>
      <c r="AF82" s="66">
        <f t="shared" si="132"/>
        <v>0</v>
      </c>
      <c r="AG82" s="66">
        <f t="shared" si="132"/>
        <v>0.0160679512809857</v>
      </c>
      <c r="AH82" s="66">
        <f t="shared" si="132"/>
        <v>0.0235068176147753</v>
      </c>
      <c r="AI82" s="66">
        <f t="shared" si="132"/>
        <v>0.0404674328558158</v>
      </c>
      <c r="AJ82" s="66">
        <f t="shared" si="132"/>
        <v>0.0694294191153702</v>
      </c>
      <c r="AK82" s="66">
        <f t="shared" si="132"/>
        <v>0.0171589850099415</v>
      </c>
      <c r="AL82" s="66">
        <f t="shared" si="132"/>
        <v>0.00476087445362539</v>
      </c>
      <c r="AM82" s="66">
        <f t="shared" si="132"/>
        <v>0.0096209337917013</v>
      </c>
      <c r="AN82" s="66">
        <f t="shared" si="132"/>
        <v>0.0175557245477436</v>
      </c>
      <c r="AO82" s="66">
        <f t="shared" si="132"/>
        <v>0.00327310118686745</v>
      </c>
      <c r="AP82" s="66">
        <f t="shared" si="132"/>
        <v>0.000793479075604231</v>
      </c>
      <c r="AQ82" s="66">
        <f t="shared" si="132"/>
        <v>0.0214239350413142</v>
      </c>
      <c r="AR82" s="66">
        <f t="shared" si="132"/>
        <v>0</v>
      </c>
      <c r="AS82" s="66">
        <f t="shared" si="132"/>
        <v>0.0121997407874151</v>
      </c>
      <c r="AT82" s="66">
        <f t="shared" si="132"/>
        <v>0.00238043722681269</v>
      </c>
      <c r="AU82" s="66">
        <f t="shared" si="132"/>
        <v>0.0213247501568637</v>
      </c>
      <c r="AV82" s="66">
        <f t="shared" si="132"/>
        <v>0.00952174890725077</v>
      </c>
      <c r="AW82" s="66">
        <f t="shared" si="132"/>
        <v>0.0261848094949396</v>
      </c>
      <c r="AX82" s="66">
        <f t="shared" si="132"/>
        <v>0.0199361617745563</v>
      </c>
      <c r="AY82" s="66">
        <f t="shared" si="132"/>
        <v>0.0218206745791164</v>
      </c>
      <c r="AZ82" s="66">
        <f t="shared" si="132"/>
        <v>0.0441372735804853</v>
      </c>
      <c r="BA82" s="66">
        <f t="shared" si="132"/>
        <v>0.0439389038115843</v>
      </c>
      <c r="BB82" s="66">
        <f t="shared" si="132"/>
        <v>0.0605027795148226</v>
      </c>
      <c r="BC82" s="66">
        <f t="shared" si="132"/>
        <v>0.0222174141169185</v>
      </c>
      <c r="BD82" s="66">
        <f t="shared" si="132"/>
        <v>0</v>
      </c>
      <c r="BE82" s="66">
        <f t="shared" si="132"/>
        <v>0.0114062617118108</v>
      </c>
      <c r="BF82" s="66">
        <f t="shared" si="132"/>
        <v>0.0116046314807119</v>
      </c>
      <c r="BG82" s="66">
        <f t="shared" si="132"/>
        <v>0.00208288257346111</v>
      </c>
      <c r="BH82" s="66">
        <f t="shared" si="132"/>
        <v>0.00128940349785688</v>
      </c>
      <c r="BI82" s="66">
        <f t="shared" si="132"/>
        <v>0.00852990006274548</v>
      </c>
      <c r="BJ82" s="66">
        <f t="shared" si="132"/>
        <v>0.00565353841368015</v>
      </c>
      <c r="BK82" s="66">
        <f t="shared" si="132"/>
        <v>0.0416576514692221</v>
      </c>
      <c r="BL82" s="66">
        <f t="shared" si="132"/>
        <v>0.00426495003137274</v>
      </c>
      <c r="BM82" s="66">
        <f t="shared" si="132"/>
        <v>0.00773642098714125</v>
      </c>
      <c r="BN82" s="66">
        <f t="shared" si="132"/>
        <v>0.00922419425389918</v>
      </c>
      <c r="BO82" s="66">
        <f t="shared" si="132"/>
        <v>0.0209280106190616</v>
      </c>
      <c r="BP82" s="66">
        <f t="shared" si="132"/>
        <v>0</v>
      </c>
      <c r="BQ82" s="66">
        <f t="shared" si="131"/>
        <v>0.0222174141169185</v>
      </c>
      <c r="BR82" s="66">
        <f t="shared" si="131"/>
        <v>0.0150761024364804</v>
      </c>
      <c r="BS82" s="66">
        <f t="shared" si="131"/>
        <v>0.027573397877247</v>
      </c>
      <c r="BT82" s="66">
        <f t="shared" si="131"/>
        <v>0.0426495003137274</v>
      </c>
      <c r="BU82" s="66">
        <f t="shared" si="131"/>
        <v>0.0411617270469695</v>
      </c>
      <c r="BV82" s="66">
        <f t="shared" si="131"/>
        <v>0.0332269362909272</v>
      </c>
      <c r="BW82" s="66">
        <f t="shared" si="131"/>
        <v>0.0327310118686745</v>
      </c>
      <c r="BX82" s="66">
        <f t="shared" si="131"/>
        <v>0.0492948875719129</v>
      </c>
      <c r="BY82" s="66">
        <f t="shared" si="131"/>
        <v>0.0146793628986783</v>
      </c>
      <c r="BZ82" s="66">
        <f t="shared" si="131"/>
        <v>0.00436413491582327</v>
      </c>
      <c r="CA82" s="66">
        <f t="shared" si="131"/>
        <v>0.0201345315434574</v>
      </c>
      <c r="CB82" s="66">
        <f t="shared" si="131"/>
        <v>0</v>
      </c>
      <c r="CC82" s="66">
        <f t="shared" si="131"/>
        <v>0.0651644690839975</v>
      </c>
      <c r="CD82" s="66">
        <f t="shared" si="131"/>
        <v>0.0051576139914275</v>
      </c>
      <c r="CE82" s="66">
        <f t="shared" si="131"/>
        <v>0.00773642098714125</v>
      </c>
      <c r="CF82" s="66">
        <f t="shared" si="131"/>
        <v>0.00347147095576851</v>
      </c>
      <c r="CG82" s="66">
        <f t="shared" si="131"/>
        <v>0.0109103372895582</v>
      </c>
      <c r="CH82" s="66">
        <f t="shared" si="131"/>
        <v>0.0104144128673055</v>
      </c>
      <c r="CI82" s="66">
        <f t="shared" si="131"/>
        <v>0.00267799188016428</v>
      </c>
      <c r="CJ82" s="66">
        <f t="shared" si="131"/>
        <v>0.0037690256091201</v>
      </c>
      <c r="CK82" s="66">
        <f t="shared" si="131"/>
        <v>0.107218860091022</v>
      </c>
      <c r="CL82" s="66">
        <f t="shared" si="131"/>
        <v>0.0537582073721866</v>
      </c>
      <c r="CM82" s="66">
        <f t="shared" si="131"/>
        <v>0.0191426826989521</v>
      </c>
      <c r="CN82" s="66">
        <f t="shared" si="131"/>
        <v>0</v>
      </c>
      <c r="CO82" s="66">
        <f t="shared" si="131"/>
        <v>0.0467160805761991</v>
      </c>
      <c r="CP82" s="66">
        <f t="shared" si="131"/>
        <v>0.0487989631496602</v>
      </c>
      <c r="CQ82" s="66">
        <f t="shared" si="131"/>
        <v>0.0450299375405401</v>
      </c>
      <c r="CR82" s="66">
        <f t="shared" si="131"/>
        <v>0.0249945908815333</v>
      </c>
      <c r="CS82" s="66">
        <f t="shared" si="131"/>
        <v>0.0137866989386235</v>
      </c>
      <c r="CT82" s="66">
        <f t="shared" si="131"/>
        <v>0.0541549469099888</v>
      </c>
      <c r="CU82" s="66">
        <f t="shared" si="131"/>
        <v>0.0289619862595544</v>
      </c>
      <c r="CV82" s="66">
        <f t="shared" si="131"/>
        <v>0.068834309808667</v>
      </c>
      <c r="CW82" s="66">
        <f t="shared" si="131"/>
        <v>0.00257880699571375</v>
      </c>
      <c r="CX82" s="66">
        <f t="shared" si="131"/>
        <v>0.00287636164906534</v>
      </c>
      <c r="CY82" s="66">
        <f t="shared" si="131"/>
        <v>0.0205312710812595</v>
      </c>
      <c r="CZ82" s="66">
        <f t="shared" si="131"/>
        <v>0</v>
      </c>
      <c r="DA82" s="66">
        <f t="shared" si="131"/>
        <v>0.00862908494719601</v>
      </c>
      <c r="DB82" s="66">
        <f t="shared" si="131"/>
        <v>0.00396739537802116</v>
      </c>
      <c r="DC82" s="66">
        <f t="shared" si="131"/>
        <v>0.00932337913834972</v>
      </c>
      <c r="DD82" s="66">
        <f t="shared" si="131"/>
        <v>0.000793479075604231</v>
      </c>
      <c r="DE82" s="66">
        <f t="shared" si="131"/>
        <v>0.0205312710812595</v>
      </c>
      <c r="DF82" s="66">
        <f t="shared" si="131"/>
        <v>0.0193410524678531</v>
      </c>
      <c r="DG82" s="66">
        <f t="shared" si="131"/>
        <v>0</v>
      </c>
    </row>
    <row r="83" spans="1:111">
      <c r="A83">
        <v>780.5</v>
      </c>
      <c r="B83" t="s">
        <v>812</v>
      </c>
      <c r="C83" t="s">
        <v>813</v>
      </c>
      <c r="D83" s="66">
        <f t="shared" si="130"/>
        <v>0.0682392005019639</v>
      </c>
      <c r="E83" s="66">
        <f t="shared" si="132"/>
        <v>0.0625856620882837</v>
      </c>
      <c r="F83" s="66">
        <f t="shared" si="132"/>
        <v>0.0625856620882837</v>
      </c>
      <c r="G83" s="66">
        <f t="shared" si="132"/>
        <v>0.066949797004107</v>
      </c>
      <c r="H83" s="66">
        <f t="shared" si="132"/>
        <v>0.000198369768901058</v>
      </c>
      <c r="I83" s="66">
        <f t="shared" si="132"/>
        <v>0.242507042481543</v>
      </c>
      <c r="J83" s="66">
        <f t="shared" si="132"/>
        <v>0.0680408307330628</v>
      </c>
      <c r="K83" s="66">
        <f t="shared" si="132"/>
        <v>0.0557419050611972</v>
      </c>
      <c r="L83" s="66">
        <f t="shared" si="132"/>
        <v>0.0252921455348849</v>
      </c>
      <c r="M83" s="66">
        <f t="shared" si="132"/>
        <v>0.154827604627276</v>
      </c>
      <c r="N83" s="66">
        <f t="shared" si="132"/>
        <v>0.104739237979758</v>
      </c>
      <c r="O83" s="66">
        <f t="shared" si="132"/>
        <v>0.162266470961065</v>
      </c>
      <c r="P83" s="66">
        <f t="shared" si="132"/>
        <v>0.0956142286103098</v>
      </c>
      <c r="Q83" s="66">
        <f t="shared" si="132"/>
        <v>0.0125964803252172</v>
      </c>
      <c r="R83" s="66">
        <f t="shared" si="132"/>
        <v>0.0222174141169185</v>
      </c>
      <c r="S83" s="66">
        <f t="shared" si="132"/>
        <v>0.0540557620255382</v>
      </c>
      <c r="T83" s="66">
        <f t="shared" si="132"/>
        <v>0</v>
      </c>
      <c r="U83" s="66">
        <f t="shared" si="132"/>
        <v>0.022316599001369</v>
      </c>
      <c r="V83" s="66">
        <f t="shared" si="132"/>
        <v>0.0161671361654362</v>
      </c>
      <c r="W83" s="66">
        <f t="shared" si="132"/>
        <v>0.0231100780769732</v>
      </c>
      <c r="X83" s="66">
        <f t="shared" si="132"/>
        <v>0.00833153029384442</v>
      </c>
      <c r="Y83" s="66">
        <f t="shared" si="132"/>
        <v>0.106623750784319</v>
      </c>
      <c r="Z83" s="66">
        <f t="shared" si="132"/>
        <v>0.0287636164906534</v>
      </c>
      <c r="AA83" s="66">
        <f t="shared" si="132"/>
        <v>0.0541549469099888</v>
      </c>
      <c r="AB83" s="66">
        <f t="shared" si="132"/>
        <v>0.107119675206571</v>
      </c>
      <c r="AC83" s="66">
        <f t="shared" si="132"/>
        <v>0.0301522048729608</v>
      </c>
      <c r="AD83" s="66">
        <f t="shared" si="132"/>
        <v>0.0554443504078456</v>
      </c>
      <c r="AE83" s="66">
        <f t="shared" si="132"/>
        <v>0.0627840318571848</v>
      </c>
      <c r="AF83" s="66">
        <f t="shared" si="132"/>
        <v>0.000198369768901058</v>
      </c>
      <c r="AG83" s="66">
        <f t="shared" si="132"/>
        <v>0.0460217863850454</v>
      </c>
      <c r="AH83" s="66">
        <f t="shared" si="132"/>
        <v>0.0676440911952607</v>
      </c>
      <c r="AI83" s="66">
        <f t="shared" si="132"/>
        <v>0.0813316052494337</v>
      </c>
      <c r="AJ83" s="66">
        <f t="shared" si="132"/>
        <v>0.194204003754136</v>
      </c>
      <c r="AK83" s="66">
        <f t="shared" si="132"/>
        <v>0.0379878107445526</v>
      </c>
      <c r="AL83" s="66">
        <f t="shared" si="132"/>
        <v>0.0129932198630193</v>
      </c>
      <c r="AM83" s="66">
        <f t="shared" si="132"/>
        <v>0.0507826608386708</v>
      </c>
      <c r="AN83" s="66">
        <f t="shared" si="132"/>
        <v>0.0574280480968562</v>
      </c>
      <c r="AO83" s="66">
        <f t="shared" si="132"/>
        <v>0.010315227982855</v>
      </c>
      <c r="AP83" s="66">
        <f t="shared" si="132"/>
        <v>0.00257880699571375</v>
      </c>
      <c r="AQ83" s="66">
        <f t="shared" si="132"/>
        <v>0.054948425985593</v>
      </c>
      <c r="AR83" s="66">
        <f t="shared" si="132"/>
        <v>9.91848844505289e-5</v>
      </c>
      <c r="AS83" s="66">
        <f t="shared" si="132"/>
        <v>0.0319375327930703</v>
      </c>
      <c r="AT83" s="66">
        <f t="shared" si="132"/>
        <v>0.00862908494719601</v>
      </c>
      <c r="AU83" s="66">
        <f t="shared" si="132"/>
        <v>0.0833153029384443</v>
      </c>
      <c r="AV83" s="66">
        <f t="shared" si="132"/>
        <v>0.0445340131182875</v>
      </c>
      <c r="AW83" s="66">
        <f t="shared" si="132"/>
        <v>0.0768682854491599</v>
      </c>
      <c r="AX83" s="66">
        <f t="shared" si="132"/>
        <v>0.0550476108700435</v>
      </c>
      <c r="AY83" s="66">
        <f t="shared" si="132"/>
        <v>0.0581223422880099</v>
      </c>
      <c r="AZ83" s="66">
        <f t="shared" si="132"/>
        <v>0.135188997506071</v>
      </c>
      <c r="BA83" s="66">
        <f t="shared" si="132"/>
        <v>0.102755540290748</v>
      </c>
      <c r="BB83" s="66">
        <f t="shared" si="132"/>
        <v>0.14818221736909</v>
      </c>
      <c r="BC83" s="66">
        <f t="shared" si="132"/>
        <v>0.0573288632124057</v>
      </c>
      <c r="BD83" s="66">
        <f t="shared" si="132"/>
        <v>0</v>
      </c>
      <c r="BE83" s="66">
        <f t="shared" si="132"/>
        <v>0.0359049281710915</v>
      </c>
      <c r="BF83" s="66">
        <f t="shared" si="132"/>
        <v>0.037690256091201</v>
      </c>
      <c r="BG83" s="66">
        <f t="shared" si="132"/>
        <v>0.0105135977517561</v>
      </c>
      <c r="BH83" s="66">
        <f t="shared" si="132"/>
        <v>0.00396739537802116</v>
      </c>
      <c r="BI83" s="66">
        <f t="shared" si="132"/>
        <v>0.022316599001369</v>
      </c>
      <c r="BJ83" s="66">
        <f t="shared" si="132"/>
        <v>0.0184483885077984</v>
      </c>
      <c r="BK83" s="66">
        <f t="shared" si="132"/>
        <v>0.100375103063935</v>
      </c>
      <c r="BL83" s="66">
        <f t="shared" si="132"/>
        <v>0.0148777326675793</v>
      </c>
      <c r="BM83" s="66">
        <f t="shared" si="132"/>
        <v>0.017059800125491</v>
      </c>
      <c r="BN83" s="66">
        <f t="shared" si="132"/>
        <v>0.0363016677088936</v>
      </c>
      <c r="BO83" s="66">
        <f t="shared" si="132"/>
        <v>0.0624864772038332</v>
      </c>
      <c r="BP83" s="66">
        <f t="shared" si="132"/>
        <v>9.91848844505289e-5</v>
      </c>
      <c r="BQ83" s="66">
        <f t="shared" si="131"/>
        <v>0.0748845877601493</v>
      </c>
      <c r="BR83" s="66">
        <f t="shared" si="131"/>
        <v>0.0426495003137274</v>
      </c>
      <c r="BS83" s="66">
        <f t="shared" si="131"/>
        <v>0.0923411274234424</v>
      </c>
      <c r="BT83" s="66">
        <f t="shared" si="131"/>
        <v>0.153042276707166</v>
      </c>
      <c r="BU83" s="66">
        <f t="shared" si="131"/>
        <v>0.077265024986962</v>
      </c>
      <c r="BV83" s="66">
        <f t="shared" si="131"/>
        <v>0.0710163772665787</v>
      </c>
      <c r="BW83" s="66">
        <f t="shared" si="131"/>
        <v>0.078951168022621</v>
      </c>
      <c r="BX83" s="66">
        <f t="shared" si="131"/>
        <v>0.175358875708535</v>
      </c>
      <c r="BY83" s="66">
        <f t="shared" si="131"/>
        <v>0.0332269362909272</v>
      </c>
      <c r="BZ83" s="66">
        <f t="shared" si="131"/>
        <v>0.0178532792010952</v>
      </c>
      <c r="CA83" s="66">
        <f t="shared" si="131"/>
        <v>0.0644701748928438</v>
      </c>
      <c r="CB83" s="66">
        <f t="shared" si="131"/>
        <v>9.91848844505289e-5</v>
      </c>
      <c r="CC83" s="66">
        <f t="shared" si="131"/>
        <v>0.205312710812595</v>
      </c>
      <c r="CD83" s="66">
        <f t="shared" si="131"/>
        <v>0.0157703966276341</v>
      </c>
      <c r="CE83" s="66">
        <f t="shared" si="131"/>
        <v>0.0277717676461481</v>
      </c>
      <c r="CF83" s="66">
        <f t="shared" si="131"/>
        <v>0.00902582448499813</v>
      </c>
      <c r="CG83" s="66">
        <f t="shared" si="131"/>
        <v>0.0293587257973565</v>
      </c>
      <c r="CH83" s="66">
        <f t="shared" si="131"/>
        <v>0.030747314179664</v>
      </c>
      <c r="CI83" s="66">
        <f t="shared" si="131"/>
        <v>0.00932337913834972</v>
      </c>
      <c r="CJ83" s="66">
        <f t="shared" si="131"/>
        <v>0.00843071517829496</v>
      </c>
      <c r="CK83" s="66">
        <f t="shared" si="131"/>
        <v>0.342683775776577</v>
      </c>
      <c r="CL83" s="66">
        <f t="shared" si="131"/>
        <v>0.176549094321941</v>
      </c>
      <c r="CM83" s="66">
        <f t="shared" si="131"/>
        <v>0.0527663585276814</v>
      </c>
      <c r="CN83" s="66">
        <f t="shared" si="131"/>
        <v>0.000198369768901058</v>
      </c>
      <c r="CO83" s="66">
        <f t="shared" si="131"/>
        <v>0.117831642727228</v>
      </c>
      <c r="CP83" s="66">
        <f t="shared" si="131"/>
        <v>0.120708004376294</v>
      </c>
      <c r="CQ83" s="66">
        <f t="shared" si="131"/>
        <v>0.0982922204904741</v>
      </c>
      <c r="CR83" s="66">
        <f t="shared" si="131"/>
        <v>0.0744878482223472</v>
      </c>
      <c r="CS83" s="66">
        <f t="shared" si="131"/>
        <v>0.0462201561539465</v>
      </c>
      <c r="CT83" s="66">
        <f t="shared" si="131"/>
        <v>0.138462098692938</v>
      </c>
      <c r="CU83" s="66">
        <f t="shared" si="131"/>
        <v>0.0882745471609707</v>
      </c>
      <c r="CV83" s="66">
        <f t="shared" si="131"/>
        <v>0.167126530299141</v>
      </c>
      <c r="CW83" s="66">
        <f t="shared" si="131"/>
        <v>0.0122989256718656</v>
      </c>
      <c r="CX83" s="66">
        <f t="shared" si="131"/>
        <v>0.0107119675206571</v>
      </c>
      <c r="CY83" s="66">
        <f t="shared" si="131"/>
        <v>0.0593125609014163</v>
      </c>
      <c r="CZ83" s="66">
        <f t="shared" si="131"/>
        <v>9.91848844505289e-5</v>
      </c>
      <c r="DA83" s="66">
        <f t="shared" si="131"/>
        <v>0.0325326420997735</v>
      </c>
      <c r="DB83" s="66">
        <f t="shared" si="131"/>
        <v>0.0111087070584592</v>
      </c>
      <c r="DC83" s="66">
        <f t="shared" si="131"/>
        <v>0.0249945908815333</v>
      </c>
      <c r="DD83" s="66">
        <f t="shared" si="131"/>
        <v>0.00188451280456005</v>
      </c>
      <c r="DE83" s="66">
        <f t="shared" si="131"/>
        <v>0.0558410899456478</v>
      </c>
      <c r="DF83" s="66">
        <f t="shared" si="131"/>
        <v>0.0555435352922962</v>
      </c>
      <c r="DG83" s="66">
        <f t="shared" si="131"/>
        <v>9.91848844505289e-5</v>
      </c>
    </row>
    <row r="84" spans="1:111">
      <c r="A84">
        <v>782.6</v>
      </c>
      <c r="B84" t="s">
        <v>814</v>
      </c>
      <c r="C84" t="s">
        <v>815</v>
      </c>
      <c r="D84" s="66">
        <f t="shared" si="130"/>
        <v>0.102160430984045</v>
      </c>
      <c r="E84" s="66">
        <f t="shared" si="132"/>
        <v>0.106623750784319</v>
      </c>
      <c r="F84" s="66">
        <f t="shared" si="132"/>
        <v>0.0937297158057498</v>
      </c>
      <c r="G84" s="66">
        <f t="shared" si="132"/>
        <v>0.0983914053749246</v>
      </c>
      <c r="H84" s="66">
        <f t="shared" si="132"/>
        <v>0.00109103372895582</v>
      </c>
      <c r="I84" s="66">
        <f t="shared" si="132"/>
        <v>0.432743650857657</v>
      </c>
      <c r="J84" s="66">
        <f t="shared" si="132"/>
        <v>0.118823491571734</v>
      </c>
      <c r="K84" s="66">
        <f t="shared" si="132"/>
        <v>0.0730992598400398</v>
      </c>
      <c r="L84" s="66">
        <f t="shared" si="132"/>
        <v>0.0248954059970827</v>
      </c>
      <c r="M84" s="66">
        <f t="shared" si="132"/>
        <v>0.214140165528692</v>
      </c>
      <c r="N84" s="66">
        <f t="shared" si="132"/>
        <v>0.148777326675793</v>
      </c>
      <c r="O84" s="66">
        <f t="shared" si="132"/>
        <v>0.192815415371828</v>
      </c>
      <c r="P84" s="66">
        <f t="shared" si="132"/>
        <v>0.146892813871233</v>
      </c>
      <c r="Q84" s="66">
        <f t="shared" si="132"/>
        <v>0.0204320861968089</v>
      </c>
      <c r="R84" s="66">
        <f t="shared" si="132"/>
        <v>0.0421535758914748</v>
      </c>
      <c r="S84" s="66">
        <f t="shared" si="132"/>
        <v>0.0913492785789371</v>
      </c>
      <c r="T84" s="66">
        <f t="shared" si="132"/>
        <v>0.000793479075604231</v>
      </c>
      <c r="U84" s="66">
        <f t="shared" si="132"/>
        <v>0.0522704341054287</v>
      </c>
      <c r="V84" s="66">
        <f t="shared" si="132"/>
        <v>0.0364008525933441</v>
      </c>
      <c r="W84" s="66">
        <f t="shared" si="132"/>
        <v>0.0317391630241692</v>
      </c>
      <c r="X84" s="66">
        <f t="shared" si="132"/>
        <v>0.0133899594008214</v>
      </c>
      <c r="Y84" s="66">
        <f t="shared" si="132"/>
        <v>0.141933569648707</v>
      </c>
      <c r="Z84" s="66">
        <f t="shared" si="132"/>
        <v>0.0558410899456478</v>
      </c>
      <c r="AA84" s="66">
        <f t="shared" si="132"/>
        <v>0.107615599628824</v>
      </c>
      <c r="AB84" s="66">
        <f t="shared" si="132"/>
        <v>0.192815415371828</v>
      </c>
      <c r="AC84" s="66">
        <f t="shared" si="132"/>
        <v>0.0466168956917486</v>
      </c>
      <c r="AD84" s="66">
        <f t="shared" si="132"/>
        <v>0.0682392005019639</v>
      </c>
      <c r="AE84" s="66">
        <f t="shared" si="132"/>
        <v>0.0959117832636614</v>
      </c>
      <c r="AF84" s="66">
        <f t="shared" si="132"/>
        <v>0.000991848844505289</v>
      </c>
      <c r="AG84" s="66">
        <f t="shared" si="132"/>
        <v>0.0573288632124057</v>
      </c>
      <c r="AH84" s="66">
        <f t="shared" si="132"/>
        <v>0.0885721018143223</v>
      </c>
      <c r="AI84" s="66">
        <f t="shared" si="132"/>
        <v>0.0991848844505289</v>
      </c>
      <c r="AJ84" s="66">
        <f t="shared" si="132"/>
        <v>0.318284294201747</v>
      </c>
      <c r="AK84" s="66">
        <f t="shared" si="132"/>
        <v>0.0578247876346583</v>
      </c>
      <c r="AL84" s="66">
        <f t="shared" si="132"/>
        <v>0.0297554653351587</v>
      </c>
      <c r="AM84" s="66">
        <f t="shared" si="132"/>
        <v>0.113070768273603</v>
      </c>
      <c r="AN84" s="66">
        <f t="shared" si="132"/>
        <v>0.0999783635261331</v>
      </c>
      <c r="AO84" s="66">
        <f t="shared" si="132"/>
        <v>0.0191426826989521</v>
      </c>
      <c r="AP84" s="66">
        <f t="shared" si="132"/>
        <v>0.00486005933807591</v>
      </c>
      <c r="AQ84" s="66">
        <f t="shared" si="132"/>
        <v>0.0918452030011897</v>
      </c>
      <c r="AR84" s="66">
        <f t="shared" si="132"/>
        <v>0.00128940349785688</v>
      </c>
      <c r="AS84" s="66">
        <f t="shared" si="132"/>
        <v>0.0470136352295507</v>
      </c>
      <c r="AT84" s="66">
        <f t="shared" si="132"/>
        <v>0.0164646908187878</v>
      </c>
      <c r="AU84" s="66">
        <f t="shared" si="132"/>
        <v>0.183690406002379</v>
      </c>
      <c r="AV84" s="66">
        <f t="shared" si="132"/>
        <v>0.0730992598400398</v>
      </c>
      <c r="AW84" s="66">
        <f t="shared" si="132"/>
        <v>0.121997407874151</v>
      </c>
      <c r="AX84" s="66">
        <f t="shared" si="132"/>
        <v>0.0733968144933914</v>
      </c>
      <c r="AY84" s="66">
        <f t="shared" si="132"/>
        <v>0.0872826983164654</v>
      </c>
      <c r="AZ84" s="66">
        <f t="shared" si="132"/>
        <v>0.163357504690021</v>
      </c>
      <c r="BA84" s="66">
        <f t="shared" si="132"/>
        <v>0.117038163651624</v>
      </c>
      <c r="BB84" s="66">
        <f t="shared" si="132"/>
        <v>0.23814290756572</v>
      </c>
      <c r="BC84" s="66">
        <f t="shared" si="132"/>
        <v>0.0960109681481119</v>
      </c>
      <c r="BD84" s="66">
        <f t="shared" si="132"/>
        <v>0.000694294191153702</v>
      </c>
      <c r="BE84" s="66">
        <f t="shared" si="132"/>
        <v>0.0535598376032856</v>
      </c>
      <c r="BF84" s="66">
        <f t="shared" si="132"/>
        <v>0.0766699156802588</v>
      </c>
      <c r="BG84" s="66">
        <f t="shared" si="132"/>
        <v>0.0225149687702701</v>
      </c>
      <c r="BH84" s="66">
        <f t="shared" si="132"/>
        <v>0.00991848844505289</v>
      </c>
      <c r="BI84" s="66">
        <f t="shared" si="132"/>
        <v>0.0370951467844978</v>
      </c>
      <c r="BJ84" s="66">
        <f t="shared" si="132"/>
        <v>0.0294579106818071</v>
      </c>
      <c r="BK84" s="66">
        <f t="shared" si="132"/>
        <v>0.152347982516012</v>
      </c>
      <c r="BL84" s="66">
        <f t="shared" si="132"/>
        <v>0.027375028108346</v>
      </c>
      <c r="BM84" s="66">
        <f t="shared" si="132"/>
        <v>0.0337228607131798</v>
      </c>
      <c r="BN84" s="66">
        <f t="shared" si="132"/>
        <v>0.0594117457858668</v>
      </c>
      <c r="BO84" s="66">
        <f t="shared" si="132"/>
        <v>0.0963085228014635</v>
      </c>
      <c r="BP84" s="66">
        <f t="shared" ref="BP84:DG87" si="133">BP265/1.008218142855</f>
        <v>0.00109103372895582</v>
      </c>
      <c r="BQ84" s="66">
        <f t="shared" si="133"/>
        <v>0.126956652096677</v>
      </c>
      <c r="BR84" s="66">
        <f t="shared" si="133"/>
        <v>0.0664538725818544</v>
      </c>
      <c r="BS84" s="66">
        <f t="shared" si="133"/>
        <v>0.135784106812774</v>
      </c>
      <c r="BT84" s="66">
        <f t="shared" si="133"/>
        <v>0.279998928803843</v>
      </c>
      <c r="BU84" s="66">
        <f t="shared" si="133"/>
        <v>0.0871835134320149</v>
      </c>
      <c r="BV84" s="66">
        <f t="shared" si="133"/>
        <v>0.087580252969817</v>
      </c>
      <c r="BW84" s="66">
        <f t="shared" si="133"/>
        <v>0.131717526550302</v>
      </c>
      <c r="BX84" s="66">
        <f t="shared" si="133"/>
        <v>0.315308747668231</v>
      </c>
      <c r="BY84" s="66">
        <f t="shared" si="133"/>
        <v>0.0526671736432308</v>
      </c>
      <c r="BZ84" s="66">
        <f t="shared" si="133"/>
        <v>0.0318383479086198</v>
      </c>
      <c r="CA84" s="66">
        <f t="shared" si="133"/>
        <v>0.100176733295034</v>
      </c>
      <c r="CB84" s="66">
        <f t="shared" si="133"/>
        <v>0.00148777326675793</v>
      </c>
      <c r="CC84" s="66">
        <f t="shared" si="133"/>
        <v>0.379481367907723</v>
      </c>
      <c r="CD84" s="66">
        <f t="shared" si="133"/>
        <v>0.0332269362909272</v>
      </c>
      <c r="CE84" s="66">
        <f t="shared" si="133"/>
        <v>0.0684375702708649</v>
      </c>
      <c r="CF84" s="66">
        <f t="shared" si="133"/>
        <v>0.0161671361654362</v>
      </c>
      <c r="CG84" s="66">
        <f t="shared" si="133"/>
        <v>0.044633198002738</v>
      </c>
      <c r="CH84" s="66">
        <f t="shared" si="133"/>
        <v>0.0440380886960348</v>
      </c>
      <c r="CI84" s="66">
        <f t="shared" si="133"/>
        <v>0.0215231199257648</v>
      </c>
      <c r="CJ84" s="66">
        <f t="shared" si="133"/>
        <v>0.0152744722053814</v>
      </c>
      <c r="CK84" s="66">
        <f t="shared" si="133"/>
        <v>0.507132314195554</v>
      </c>
      <c r="CL84" s="66">
        <f t="shared" si="133"/>
        <v>0.326516639611141</v>
      </c>
      <c r="CM84" s="66">
        <f t="shared" si="133"/>
        <v>0.0871835134320149</v>
      </c>
      <c r="CN84" s="66">
        <f t="shared" si="133"/>
        <v>0.00119021861340635</v>
      </c>
      <c r="CO84" s="66">
        <f t="shared" si="133"/>
        <v>0.182103447851171</v>
      </c>
      <c r="CP84" s="66">
        <f t="shared" si="133"/>
        <v>0.141040905688652</v>
      </c>
      <c r="CQ84" s="66">
        <f t="shared" si="133"/>
        <v>0.146694444102332</v>
      </c>
      <c r="CR84" s="66">
        <f t="shared" si="133"/>
        <v>0.126262357905523</v>
      </c>
      <c r="CS84" s="66">
        <f t="shared" si="133"/>
        <v>0.0946223797658046</v>
      </c>
      <c r="CT84" s="66">
        <f t="shared" si="133"/>
        <v>0.177739312935348</v>
      </c>
      <c r="CU84" s="66">
        <f t="shared" si="133"/>
        <v>0.141239275457553</v>
      </c>
      <c r="CV84" s="66">
        <f t="shared" si="133"/>
        <v>0.198369768901058</v>
      </c>
      <c r="CW84" s="66">
        <f t="shared" si="133"/>
        <v>0.0299538351040597</v>
      </c>
      <c r="CX84" s="66">
        <f t="shared" si="133"/>
        <v>0.0252921455348849</v>
      </c>
      <c r="CY84" s="66">
        <f t="shared" si="133"/>
        <v>0.0948207495347056</v>
      </c>
      <c r="CZ84" s="66">
        <f t="shared" si="133"/>
        <v>0.00109103372895582</v>
      </c>
      <c r="DA84" s="66">
        <f t="shared" si="133"/>
        <v>0.0506834759542203</v>
      </c>
      <c r="DB84" s="66">
        <f t="shared" si="133"/>
        <v>0.0201345315434574</v>
      </c>
      <c r="DC84" s="66">
        <f t="shared" si="133"/>
        <v>0.0350122642110367</v>
      </c>
      <c r="DD84" s="66">
        <f t="shared" si="133"/>
        <v>0.0051576139914275</v>
      </c>
      <c r="DE84" s="66">
        <f t="shared" si="133"/>
        <v>0.109500112433384</v>
      </c>
      <c r="DF84" s="66">
        <f t="shared" si="133"/>
        <v>0.0947215646502551</v>
      </c>
      <c r="DG84" s="66">
        <f t="shared" si="133"/>
        <v>0.00109103372895582</v>
      </c>
    </row>
    <row r="85" spans="1:111">
      <c r="A85">
        <v>784.6</v>
      </c>
      <c r="B85" t="s">
        <v>816</v>
      </c>
      <c r="C85" t="s">
        <v>817</v>
      </c>
      <c r="D85" s="66">
        <f t="shared" si="130"/>
        <v>0.0835136727073453</v>
      </c>
      <c r="E85" s="66">
        <f t="shared" ref="E85:BP88" si="134">E266/1.008218142855</f>
        <v>0.084207966898499</v>
      </c>
      <c r="F85" s="66">
        <f t="shared" si="134"/>
        <v>0.0827201936317411</v>
      </c>
      <c r="G85" s="66">
        <f t="shared" si="134"/>
        <v>0.0790503529070715</v>
      </c>
      <c r="H85" s="66">
        <f t="shared" si="134"/>
        <v>0</v>
      </c>
      <c r="I85" s="66">
        <f t="shared" si="134"/>
        <v>0.361231349168826</v>
      </c>
      <c r="J85" s="66">
        <f t="shared" si="134"/>
        <v>0.0960109681481119</v>
      </c>
      <c r="K85" s="66">
        <f t="shared" si="134"/>
        <v>0.0520720643365277</v>
      </c>
      <c r="L85" s="66">
        <f t="shared" si="134"/>
        <v>0.0181508338544468</v>
      </c>
      <c r="M85" s="66">
        <f t="shared" si="134"/>
        <v>0.143619712684366</v>
      </c>
      <c r="N85" s="66">
        <f t="shared" si="134"/>
        <v>0.104144128673055</v>
      </c>
      <c r="O85" s="66">
        <f t="shared" si="134"/>
        <v>0.152050427862661</v>
      </c>
      <c r="P85" s="66">
        <f t="shared" si="134"/>
        <v>0.131717526550302</v>
      </c>
      <c r="Q85" s="66">
        <f t="shared" si="134"/>
        <v>0.012001371018514</v>
      </c>
      <c r="R85" s="66">
        <f t="shared" si="134"/>
        <v>0.0339212304820809</v>
      </c>
      <c r="S85" s="66">
        <f t="shared" si="134"/>
        <v>0.0723057807644356</v>
      </c>
      <c r="T85" s="66">
        <f t="shared" si="134"/>
        <v>0</v>
      </c>
      <c r="U85" s="66">
        <f t="shared" si="134"/>
        <v>0.0522704341054287</v>
      </c>
      <c r="V85" s="66">
        <f t="shared" si="134"/>
        <v>0.0306481292952134</v>
      </c>
      <c r="W85" s="66">
        <f t="shared" si="134"/>
        <v>0.025688885072687</v>
      </c>
      <c r="X85" s="66">
        <f t="shared" si="134"/>
        <v>0.00972011867615183</v>
      </c>
      <c r="Y85" s="66">
        <f t="shared" si="134"/>
        <v>0.0990856995660783</v>
      </c>
      <c r="Z85" s="66">
        <f t="shared" si="134"/>
        <v>0.0452283073094412</v>
      </c>
      <c r="AA85" s="66">
        <f t="shared" si="134"/>
        <v>0.089266396005476</v>
      </c>
      <c r="AB85" s="66">
        <f t="shared" si="134"/>
        <v>0.157208041854088</v>
      </c>
      <c r="AC85" s="66">
        <f t="shared" si="134"/>
        <v>0.0304497595263124</v>
      </c>
      <c r="AD85" s="66">
        <f t="shared" si="134"/>
        <v>0.0514769550298245</v>
      </c>
      <c r="AE85" s="66">
        <f t="shared" si="134"/>
        <v>0.0793479075604231</v>
      </c>
      <c r="AF85" s="66">
        <f t="shared" si="134"/>
        <v>0</v>
      </c>
      <c r="AG85" s="66">
        <f t="shared" si="134"/>
        <v>0.0455258619627928</v>
      </c>
      <c r="AH85" s="66">
        <f t="shared" si="134"/>
        <v>0.0662555028129533</v>
      </c>
      <c r="AI85" s="66">
        <f t="shared" si="134"/>
        <v>0.0757772517202041</v>
      </c>
      <c r="AJ85" s="66">
        <f t="shared" si="134"/>
        <v>0.258971733300331</v>
      </c>
      <c r="AK85" s="66">
        <f t="shared" si="134"/>
        <v>0.0433437945048811</v>
      </c>
      <c r="AL85" s="66">
        <f t="shared" si="134"/>
        <v>0.0287636164906534</v>
      </c>
      <c r="AM85" s="66">
        <f t="shared" si="134"/>
        <v>0.107913154282175</v>
      </c>
      <c r="AN85" s="66">
        <f t="shared" si="134"/>
        <v>0.0864892192408612</v>
      </c>
      <c r="AO85" s="66">
        <f t="shared" si="134"/>
        <v>0.0175557245477436</v>
      </c>
      <c r="AP85" s="66">
        <f t="shared" si="134"/>
        <v>0.00297554653351587</v>
      </c>
      <c r="AQ85" s="66">
        <f t="shared" si="134"/>
        <v>0.0748845877601493</v>
      </c>
      <c r="AR85" s="66">
        <f t="shared" si="134"/>
        <v>9.91848844505289e-5</v>
      </c>
      <c r="AS85" s="66">
        <f t="shared" si="134"/>
        <v>0.0288628013751039</v>
      </c>
      <c r="AT85" s="66">
        <f t="shared" si="134"/>
        <v>0.0126956652096677</v>
      </c>
      <c r="AU85" s="66">
        <f t="shared" si="134"/>
        <v>0.153538201129419</v>
      </c>
      <c r="AV85" s="66">
        <f t="shared" si="134"/>
        <v>0.0674457214263596</v>
      </c>
      <c r="AW85" s="66">
        <f t="shared" si="134"/>
        <v>0.090952539041135</v>
      </c>
      <c r="AX85" s="66">
        <f t="shared" si="134"/>
        <v>0.0596101155547679</v>
      </c>
      <c r="AY85" s="66">
        <f t="shared" si="134"/>
        <v>0.0668506121196565</v>
      </c>
      <c r="AZ85" s="66">
        <f t="shared" si="134"/>
        <v>0.139553132421894</v>
      </c>
      <c r="BA85" s="66">
        <f t="shared" si="134"/>
        <v>0.0799430168671263</v>
      </c>
      <c r="BB85" s="66">
        <f t="shared" si="134"/>
        <v>0.215528753910999</v>
      </c>
      <c r="BC85" s="66">
        <f t="shared" si="134"/>
        <v>0.0782568738314673</v>
      </c>
      <c r="BD85" s="66">
        <f t="shared" si="134"/>
        <v>9.91848844505289e-5</v>
      </c>
      <c r="BE85" s="66">
        <f t="shared" si="134"/>
        <v>0.0367975921311462</v>
      </c>
      <c r="BF85" s="66">
        <f t="shared" si="134"/>
        <v>0.0681400156175133</v>
      </c>
      <c r="BG85" s="66">
        <f t="shared" si="134"/>
        <v>0.0274742129927965</v>
      </c>
      <c r="BH85" s="66">
        <f t="shared" si="134"/>
        <v>0.00634783260483385</v>
      </c>
      <c r="BI85" s="66">
        <f t="shared" si="134"/>
        <v>0.0265815490327417</v>
      </c>
      <c r="BJ85" s="66">
        <f t="shared" si="134"/>
        <v>0.0208288257346111</v>
      </c>
      <c r="BK85" s="66">
        <f t="shared" si="134"/>
        <v>0.107714784513274</v>
      </c>
      <c r="BL85" s="66">
        <f t="shared" si="134"/>
        <v>0.0243002966903796</v>
      </c>
      <c r="BM85" s="66">
        <f t="shared" si="134"/>
        <v>0.0225149687702701</v>
      </c>
      <c r="BN85" s="66">
        <f t="shared" si="134"/>
        <v>0.0507826608386708</v>
      </c>
      <c r="BO85" s="66">
        <f t="shared" si="134"/>
        <v>0.0748845877601493</v>
      </c>
      <c r="BP85" s="66">
        <f t="shared" si="134"/>
        <v>0</v>
      </c>
      <c r="BQ85" s="66">
        <f t="shared" si="133"/>
        <v>0.104044943788605</v>
      </c>
      <c r="BR85" s="66">
        <f t="shared" si="133"/>
        <v>0.0486997782652097</v>
      </c>
      <c r="BS85" s="66">
        <f t="shared" si="133"/>
        <v>0.111087070584592</v>
      </c>
      <c r="BT85" s="66">
        <f t="shared" si="133"/>
        <v>0.226736645853909</v>
      </c>
      <c r="BU85" s="66">
        <f t="shared" si="133"/>
        <v>0.0690326795775681</v>
      </c>
      <c r="BV85" s="66">
        <f t="shared" si="133"/>
        <v>0.0601060399770205</v>
      </c>
      <c r="BW85" s="66">
        <f t="shared" si="133"/>
        <v>0.107218860091022</v>
      </c>
      <c r="BX85" s="66">
        <f t="shared" si="133"/>
        <v>0.246375252975114</v>
      </c>
      <c r="BY85" s="66">
        <f t="shared" si="133"/>
        <v>0.0341196002509819</v>
      </c>
      <c r="BZ85" s="66">
        <f t="shared" si="133"/>
        <v>0.0276725827616976</v>
      </c>
      <c r="CA85" s="66">
        <f t="shared" si="133"/>
        <v>0.0741902935689956</v>
      </c>
      <c r="CB85" s="66">
        <f t="shared" si="133"/>
        <v>0</v>
      </c>
      <c r="CC85" s="66">
        <f t="shared" si="133"/>
        <v>0.298546502196092</v>
      </c>
      <c r="CD85" s="66">
        <f t="shared" si="133"/>
        <v>0.032631826984224</v>
      </c>
      <c r="CE85" s="66">
        <f t="shared" si="133"/>
        <v>0.0639742504705911</v>
      </c>
      <c r="CF85" s="66">
        <f t="shared" si="133"/>
        <v>0.015572026858733</v>
      </c>
      <c r="CG85" s="66">
        <f t="shared" si="133"/>
        <v>0.0353098188643883</v>
      </c>
      <c r="CH85" s="66">
        <f t="shared" si="133"/>
        <v>0.0229117083080722</v>
      </c>
      <c r="CI85" s="66">
        <f t="shared" si="133"/>
        <v>0.0148777326675793</v>
      </c>
      <c r="CJ85" s="66">
        <f t="shared" si="133"/>
        <v>0.00912500936944866</v>
      </c>
      <c r="CK85" s="66">
        <f t="shared" si="133"/>
        <v>0.406162101824916</v>
      </c>
      <c r="CL85" s="66">
        <f t="shared" si="133"/>
        <v>0.259864397260386</v>
      </c>
      <c r="CM85" s="66">
        <f t="shared" si="133"/>
        <v>0.0706196377287766</v>
      </c>
      <c r="CN85" s="66">
        <f t="shared" si="133"/>
        <v>0.000297554653351587</v>
      </c>
      <c r="CO85" s="66">
        <f t="shared" si="133"/>
        <v>0.129039534670138</v>
      </c>
      <c r="CP85" s="66">
        <f t="shared" si="133"/>
        <v>0.0934321611523982</v>
      </c>
      <c r="CQ85" s="66">
        <f t="shared" si="133"/>
        <v>0.118327567149481</v>
      </c>
      <c r="CR85" s="66">
        <f t="shared" si="133"/>
        <v>0.0884729169298718</v>
      </c>
      <c r="CS85" s="66">
        <f t="shared" si="133"/>
        <v>0.0841087820140485</v>
      </c>
      <c r="CT85" s="66">
        <f t="shared" si="133"/>
        <v>0.135784106812774</v>
      </c>
      <c r="CU85" s="66">
        <f t="shared" si="133"/>
        <v>0.109698482202285</v>
      </c>
      <c r="CV85" s="66">
        <f t="shared" si="133"/>
        <v>0.14431400687552</v>
      </c>
      <c r="CW85" s="66">
        <f t="shared" si="133"/>
        <v>0.0278709525305986</v>
      </c>
      <c r="CX85" s="66">
        <f t="shared" si="133"/>
        <v>0.0238043722681269</v>
      </c>
      <c r="CY85" s="66">
        <f t="shared" si="133"/>
        <v>0.0732976296089408</v>
      </c>
      <c r="CZ85" s="66">
        <f t="shared" si="133"/>
        <v>0</v>
      </c>
      <c r="DA85" s="66">
        <f t="shared" si="133"/>
        <v>0.0447323828871885</v>
      </c>
      <c r="DB85" s="66">
        <f t="shared" si="133"/>
        <v>0.0149769175520299</v>
      </c>
      <c r="DC85" s="66">
        <f t="shared" si="133"/>
        <v>0.0249945908815333</v>
      </c>
      <c r="DD85" s="66">
        <f t="shared" si="133"/>
        <v>0.00476087445362539</v>
      </c>
      <c r="DE85" s="66">
        <f t="shared" si="133"/>
        <v>0.087580252969817</v>
      </c>
      <c r="DF85" s="66">
        <f t="shared" si="133"/>
        <v>0.0726033354177871</v>
      </c>
      <c r="DG85" s="66">
        <f t="shared" si="133"/>
        <v>0</v>
      </c>
    </row>
    <row r="86" spans="1:111">
      <c r="A86">
        <v>786.6</v>
      </c>
      <c r="B86" t="s">
        <v>818</v>
      </c>
      <c r="C86" t="s">
        <v>819</v>
      </c>
      <c r="D86" s="66">
        <f t="shared" si="130"/>
        <v>0.0529647282965824</v>
      </c>
      <c r="E86" s="66">
        <f t="shared" si="134"/>
        <v>0.0511794003764729</v>
      </c>
      <c r="F86" s="66">
        <f t="shared" si="134"/>
        <v>0.0531630980654835</v>
      </c>
      <c r="G86" s="66">
        <f t="shared" si="134"/>
        <v>0.0503859213008687</v>
      </c>
      <c r="H86" s="66">
        <f t="shared" si="134"/>
        <v>0.000297554653351587</v>
      </c>
      <c r="I86" s="66">
        <f t="shared" si="134"/>
        <v>0.239432311063577</v>
      </c>
      <c r="J86" s="66">
        <f t="shared" si="134"/>
        <v>0.0692310493464692</v>
      </c>
      <c r="K86" s="66">
        <f t="shared" si="134"/>
        <v>0.0313424234863671</v>
      </c>
      <c r="L86" s="66">
        <f t="shared" si="134"/>
        <v>0.0105135977517561</v>
      </c>
      <c r="M86" s="66">
        <f t="shared" si="134"/>
        <v>0.089266396005476</v>
      </c>
      <c r="N86" s="66">
        <f t="shared" si="134"/>
        <v>0.0623872923193827</v>
      </c>
      <c r="O86" s="66">
        <f t="shared" si="134"/>
        <v>0.085695740165257</v>
      </c>
      <c r="P86" s="66">
        <f t="shared" si="134"/>
        <v>0.0854973703963559</v>
      </c>
      <c r="Q86" s="66">
        <f t="shared" si="134"/>
        <v>0.0082323454093939</v>
      </c>
      <c r="R86" s="66">
        <f t="shared" si="134"/>
        <v>0.0219198594635669</v>
      </c>
      <c r="S86" s="66">
        <f t="shared" si="134"/>
        <v>0.0449307526560896</v>
      </c>
      <c r="T86" s="66">
        <f t="shared" si="134"/>
        <v>9.91848844505289e-5</v>
      </c>
      <c r="U86" s="66">
        <f t="shared" si="134"/>
        <v>0.0400706933180137</v>
      </c>
      <c r="V86" s="66">
        <f t="shared" si="134"/>
        <v>0.0229117083080722</v>
      </c>
      <c r="W86" s="66">
        <f t="shared" si="134"/>
        <v>0.0162663210498867</v>
      </c>
      <c r="X86" s="66">
        <f t="shared" si="134"/>
        <v>0.00733968144933914</v>
      </c>
      <c r="Y86" s="66">
        <f t="shared" si="134"/>
        <v>0.0601060399770205</v>
      </c>
      <c r="Z86" s="66">
        <f t="shared" si="134"/>
        <v>0.0350122642110367</v>
      </c>
      <c r="AA86" s="66">
        <f t="shared" si="134"/>
        <v>0.0533614678343845</v>
      </c>
      <c r="AB86" s="66">
        <f t="shared" si="134"/>
        <v>0.118922676456184</v>
      </c>
      <c r="AC86" s="66">
        <f t="shared" si="134"/>
        <v>0.0175557245477436</v>
      </c>
      <c r="AD86" s="66">
        <f t="shared" si="134"/>
        <v>0.0284660618373018</v>
      </c>
      <c r="AE86" s="66">
        <f t="shared" si="134"/>
        <v>0.0525679887587803</v>
      </c>
      <c r="AF86" s="66">
        <f t="shared" si="134"/>
        <v>0.000198369768901058</v>
      </c>
      <c r="AG86" s="66">
        <f t="shared" si="134"/>
        <v>0.0291603560284555</v>
      </c>
      <c r="AH86" s="66">
        <f t="shared" si="134"/>
        <v>0.04126091193142</v>
      </c>
      <c r="AI86" s="66">
        <f t="shared" si="134"/>
        <v>0.0407649875091674</v>
      </c>
      <c r="AJ86" s="66">
        <f t="shared" si="134"/>
        <v>0.171093925677162</v>
      </c>
      <c r="AK86" s="66">
        <f t="shared" si="134"/>
        <v>0.0195394222367542</v>
      </c>
      <c r="AL86" s="66">
        <f t="shared" si="134"/>
        <v>0.0213247501568637</v>
      </c>
      <c r="AM86" s="66">
        <f t="shared" si="134"/>
        <v>0.0786536133692694</v>
      </c>
      <c r="AN86" s="66">
        <f t="shared" si="134"/>
        <v>0.0577256027502078</v>
      </c>
      <c r="AO86" s="66">
        <f t="shared" si="134"/>
        <v>0.0107119675206571</v>
      </c>
      <c r="AP86" s="66">
        <f t="shared" si="134"/>
        <v>0.00198369768901058</v>
      </c>
      <c r="AQ86" s="66">
        <f t="shared" si="134"/>
        <v>0.0494932573408139</v>
      </c>
      <c r="AR86" s="66">
        <f t="shared" si="134"/>
        <v>0.000198369768901058</v>
      </c>
      <c r="AS86" s="66">
        <f t="shared" si="134"/>
        <v>0.0222174141169185</v>
      </c>
      <c r="AT86" s="66">
        <f t="shared" si="134"/>
        <v>0.0111087070584592</v>
      </c>
      <c r="AU86" s="66">
        <f t="shared" si="134"/>
        <v>0.101565321677342</v>
      </c>
      <c r="AV86" s="66">
        <f t="shared" si="134"/>
        <v>0.0492948875719129</v>
      </c>
      <c r="AW86" s="66">
        <f t="shared" si="134"/>
        <v>0.0611970737059763</v>
      </c>
      <c r="AX86" s="66">
        <f t="shared" si="134"/>
        <v>0.0346155246732346</v>
      </c>
      <c r="AY86" s="66">
        <f t="shared" si="134"/>
        <v>0.0418560212381232</v>
      </c>
      <c r="AZ86" s="66">
        <f t="shared" si="134"/>
        <v>0.0933329762679477</v>
      </c>
      <c r="BA86" s="66">
        <f t="shared" si="134"/>
        <v>0.0407649875091674</v>
      </c>
      <c r="BB86" s="66">
        <f t="shared" si="134"/>
        <v>0.137966174270686</v>
      </c>
      <c r="BC86" s="66">
        <f t="shared" si="134"/>
        <v>0.0474103747673528</v>
      </c>
      <c r="BD86" s="66">
        <f t="shared" si="134"/>
        <v>9.91848844505289e-5</v>
      </c>
      <c r="BE86" s="66">
        <f t="shared" si="134"/>
        <v>0.024002742037028</v>
      </c>
      <c r="BF86" s="66">
        <f t="shared" si="134"/>
        <v>0.0520720643365277</v>
      </c>
      <c r="BG86" s="66">
        <f t="shared" si="134"/>
        <v>0.01874594316115</v>
      </c>
      <c r="BH86" s="66">
        <f t="shared" si="134"/>
        <v>0.0058519081825812</v>
      </c>
      <c r="BI86" s="66">
        <f t="shared" si="134"/>
        <v>0.0188451280456005</v>
      </c>
      <c r="BJ86" s="66">
        <f t="shared" si="134"/>
        <v>0.0171589850099415</v>
      </c>
      <c r="BK86" s="66">
        <f t="shared" si="134"/>
        <v>0.0524688038743298</v>
      </c>
      <c r="BL86" s="66">
        <f t="shared" si="134"/>
        <v>0.0159687663965351</v>
      </c>
      <c r="BM86" s="66">
        <f t="shared" si="134"/>
        <v>0.0157703966276341</v>
      </c>
      <c r="BN86" s="66">
        <f t="shared" si="134"/>
        <v>0.0333261211753777</v>
      </c>
      <c r="BO86" s="66">
        <f t="shared" si="134"/>
        <v>0.0508818457231213</v>
      </c>
      <c r="BP86" s="66">
        <f t="shared" si="134"/>
        <v>0.000198369768901058</v>
      </c>
      <c r="BQ86" s="66">
        <f t="shared" si="133"/>
        <v>0.0638750655861406</v>
      </c>
      <c r="BR86" s="66">
        <f t="shared" si="133"/>
        <v>0.0351114490954872</v>
      </c>
      <c r="BS86" s="66">
        <f t="shared" si="133"/>
        <v>0.0732976296089408</v>
      </c>
      <c r="BT86" s="66">
        <f t="shared" si="133"/>
        <v>0.154728419742825</v>
      </c>
      <c r="BU86" s="66">
        <f t="shared" si="133"/>
        <v>0.0344171549043335</v>
      </c>
      <c r="BV86" s="66">
        <f t="shared" si="133"/>
        <v>0.0296562804507081</v>
      </c>
      <c r="BW86" s="66">
        <f t="shared" si="133"/>
        <v>0.0712147470354797</v>
      </c>
      <c r="BX86" s="66">
        <f t="shared" si="133"/>
        <v>0.173573547788426</v>
      </c>
      <c r="BY86" s="66">
        <f t="shared" si="133"/>
        <v>0.0211263803879626</v>
      </c>
      <c r="BZ86" s="66">
        <f t="shared" si="133"/>
        <v>0.0197377920056552</v>
      </c>
      <c r="CA86" s="66">
        <f t="shared" si="133"/>
        <v>0.046517710807298</v>
      </c>
      <c r="CB86" s="66">
        <f t="shared" si="133"/>
        <v>0.000396739537802116</v>
      </c>
      <c r="CC86" s="66">
        <f t="shared" si="133"/>
        <v>0.194303188638586</v>
      </c>
      <c r="CD86" s="66">
        <f t="shared" si="133"/>
        <v>0.0257880699571375</v>
      </c>
      <c r="CE86" s="66">
        <f t="shared" si="133"/>
        <v>0.0435421642737822</v>
      </c>
      <c r="CF86" s="66">
        <f t="shared" si="133"/>
        <v>0.00783560587159178</v>
      </c>
      <c r="CG86" s="66">
        <f t="shared" si="133"/>
        <v>0.0245978513437312</v>
      </c>
      <c r="CH86" s="66">
        <f t="shared" si="133"/>
        <v>0.0130924047474698</v>
      </c>
      <c r="CI86" s="66">
        <f t="shared" si="133"/>
        <v>0.00912500936944866</v>
      </c>
      <c r="CJ86" s="66">
        <f t="shared" si="133"/>
        <v>0.00624864772038332</v>
      </c>
      <c r="CK86" s="66">
        <f t="shared" si="133"/>
        <v>0.271469028741098</v>
      </c>
      <c r="CL86" s="66">
        <f t="shared" si="133"/>
        <v>0.178929531548754</v>
      </c>
      <c r="CM86" s="66">
        <f t="shared" si="133"/>
        <v>0.0502867364164181</v>
      </c>
      <c r="CN86" s="66">
        <f t="shared" si="133"/>
        <v>0.000198369768901058</v>
      </c>
      <c r="CO86" s="66">
        <f t="shared" si="133"/>
        <v>0.0765707307958083</v>
      </c>
      <c r="CP86" s="66">
        <f t="shared" si="133"/>
        <v>0.051576139914275</v>
      </c>
      <c r="CQ86" s="66">
        <f t="shared" si="133"/>
        <v>0.0744878482223472</v>
      </c>
      <c r="CR86" s="66">
        <f t="shared" si="133"/>
        <v>0.0526671736432308</v>
      </c>
      <c r="CS86" s="66">
        <f t="shared" si="133"/>
        <v>0.0591141911325152</v>
      </c>
      <c r="CT86" s="66">
        <f t="shared" si="133"/>
        <v>0.0818275296716863</v>
      </c>
      <c r="CU86" s="66">
        <f t="shared" si="133"/>
        <v>0.0700245284220734</v>
      </c>
      <c r="CV86" s="66">
        <f t="shared" si="133"/>
        <v>0.0919443878856403</v>
      </c>
      <c r="CW86" s="66">
        <f t="shared" si="133"/>
        <v>0.0236060024992259</v>
      </c>
      <c r="CX86" s="66">
        <f t="shared" si="133"/>
        <v>0.0166630605876888</v>
      </c>
      <c r="CY86" s="66">
        <f t="shared" si="133"/>
        <v>0.0486997782652097</v>
      </c>
      <c r="CZ86" s="66">
        <f t="shared" si="133"/>
        <v>9.91848844505289e-5</v>
      </c>
      <c r="DA86" s="66">
        <f t="shared" si="133"/>
        <v>0.0322350874464219</v>
      </c>
      <c r="DB86" s="66">
        <f t="shared" si="133"/>
        <v>0.0113070768273603</v>
      </c>
      <c r="DC86" s="66">
        <f t="shared" si="133"/>
        <v>0.0116046314807119</v>
      </c>
      <c r="DD86" s="66">
        <f t="shared" si="133"/>
        <v>0.00396739537802116</v>
      </c>
      <c r="DE86" s="66">
        <f t="shared" si="133"/>
        <v>0.0595109306703173</v>
      </c>
      <c r="DF86" s="66">
        <f t="shared" si="133"/>
        <v>0.0456250468472433</v>
      </c>
      <c r="DG86" s="66">
        <f t="shared" si="133"/>
        <v>0.000396739537802116</v>
      </c>
    </row>
    <row r="87" spans="1:111">
      <c r="A87">
        <v>788.6</v>
      </c>
      <c r="B87" t="s">
        <v>820</v>
      </c>
      <c r="C87" t="s">
        <v>821</v>
      </c>
      <c r="D87" s="66">
        <f t="shared" si="130"/>
        <v>0.0195394222367542</v>
      </c>
      <c r="E87" s="66">
        <f t="shared" si="134"/>
        <v>0.0149769175520299</v>
      </c>
      <c r="F87" s="66">
        <f t="shared" si="134"/>
        <v>0.0202337164279079</v>
      </c>
      <c r="G87" s="66">
        <f t="shared" si="134"/>
        <v>0.0178532792010952</v>
      </c>
      <c r="H87" s="66">
        <f t="shared" si="134"/>
        <v>0</v>
      </c>
      <c r="I87" s="66">
        <f t="shared" si="134"/>
        <v>0.080835680827181</v>
      </c>
      <c r="J87" s="66">
        <f t="shared" si="134"/>
        <v>0.0239035571525775</v>
      </c>
      <c r="K87" s="66">
        <f t="shared" si="134"/>
        <v>0.00912500936944866</v>
      </c>
      <c r="L87" s="66">
        <f t="shared" si="134"/>
        <v>0.00317391630241692</v>
      </c>
      <c r="M87" s="66">
        <f t="shared" si="134"/>
        <v>0.0253913304193354</v>
      </c>
      <c r="N87" s="66">
        <f t="shared" si="134"/>
        <v>0.0243994815748301</v>
      </c>
      <c r="O87" s="66">
        <f t="shared" si="134"/>
        <v>0.0348138944421356</v>
      </c>
      <c r="P87" s="66">
        <f t="shared" si="134"/>
        <v>0.0365000374777946</v>
      </c>
      <c r="Q87" s="66">
        <f t="shared" si="134"/>
        <v>0.00168614303565899</v>
      </c>
      <c r="R87" s="66">
        <f t="shared" si="134"/>
        <v>0.00456250468472433</v>
      </c>
      <c r="S87" s="66">
        <f t="shared" si="134"/>
        <v>0.0139850687075246</v>
      </c>
      <c r="T87" s="66">
        <f t="shared" si="134"/>
        <v>0</v>
      </c>
      <c r="U87" s="66">
        <f t="shared" si="134"/>
        <v>0.0124972954407666</v>
      </c>
      <c r="V87" s="66">
        <f t="shared" si="134"/>
        <v>0.00406658026247168</v>
      </c>
      <c r="W87" s="66">
        <f t="shared" si="134"/>
        <v>0.00595109306703173</v>
      </c>
      <c r="X87" s="66">
        <f t="shared" si="134"/>
        <v>0.00277717676461481</v>
      </c>
      <c r="Y87" s="66">
        <f t="shared" si="134"/>
        <v>0.0190434978145015</v>
      </c>
      <c r="Z87" s="66">
        <f t="shared" si="134"/>
        <v>0.0142826233608762</v>
      </c>
      <c r="AA87" s="66">
        <f t="shared" si="134"/>
        <v>0.0174565396632931</v>
      </c>
      <c r="AB87" s="66">
        <f t="shared" si="134"/>
        <v>0.0424511305448264</v>
      </c>
      <c r="AC87" s="66">
        <f t="shared" si="134"/>
        <v>0.00555435352922962</v>
      </c>
      <c r="AD87" s="66">
        <f t="shared" si="134"/>
        <v>0.0102160430984045</v>
      </c>
      <c r="AE87" s="66">
        <f t="shared" si="134"/>
        <v>0.018944312930051</v>
      </c>
      <c r="AF87" s="66">
        <f t="shared" si="134"/>
        <v>0</v>
      </c>
      <c r="AG87" s="66">
        <f t="shared" si="134"/>
        <v>0.0089266396005476</v>
      </c>
      <c r="AH87" s="66">
        <f t="shared" si="134"/>
        <v>0.0168614303565899</v>
      </c>
      <c r="AI87" s="66">
        <f t="shared" si="134"/>
        <v>0.018944312930051</v>
      </c>
      <c r="AJ87" s="66">
        <f t="shared" si="134"/>
        <v>0.0596101155547679</v>
      </c>
      <c r="AK87" s="66">
        <f t="shared" si="134"/>
        <v>0.00644701748928438</v>
      </c>
      <c r="AL87" s="66">
        <f t="shared" si="134"/>
        <v>0.00684375702708649</v>
      </c>
      <c r="AM87" s="66">
        <f t="shared" si="134"/>
        <v>0.0281685071839502</v>
      </c>
      <c r="AN87" s="66">
        <f t="shared" si="134"/>
        <v>0.0131915896319203</v>
      </c>
      <c r="AO87" s="66">
        <f t="shared" si="134"/>
        <v>0.00416576514692221</v>
      </c>
      <c r="AP87" s="66">
        <f t="shared" si="134"/>
        <v>0.000694294191153702</v>
      </c>
      <c r="AQ87" s="66">
        <f t="shared" si="134"/>
        <v>0.0148777326675793</v>
      </c>
      <c r="AR87" s="66">
        <f t="shared" si="134"/>
        <v>0</v>
      </c>
      <c r="AS87" s="66">
        <f t="shared" si="134"/>
        <v>0.00605027795148226</v>
      </c>
      <c r="AT87" s="66">
        <f t="shared" si="134"/>
        <v>0.00327310118686745</v>
      </c>
      <c r="AU87" s="66">
        <f t="shared" si="134"/>
        <v>0.0262839943793902</v>
      </c>
      <c r="AV87" s="66">
        <f t="shared" si="134"/>
        <v>0.0160679512809857</v>
      </c>
      <c r="AW87" s="66">
        <f t="shared" si="134"/>
        <v>0.0124972954407666</v>
      </c>
      <c r="AX87" s="66">
        <f t="shared" si="134"/>
        <v>0.0124972954407666</v>
      </c>
      <c r="AY87" s="66">
        <f t="shared" si="134"/>
        <v>0.0171589850099415</v>
      </c>
      <c r="AZ87" s="66">
        <f t="shared" si="134"/>
        <v>0.0384837351668052</v>
      </c>
      <c r="BA87" s="66">
        <f t="shared" si="134"/>
        <v>0.0227133385391711</v>
      </c>
      <c r="BB87" s="66">
        <f t="shared" si="134"/>
        <v>0.0521712492209782</v>
      </c>
      <c r="BC87" s="66">
        <f t="shared" si="134"/>
        <v>0.0159687663965351</v>
      </c>
      <c r="BD87" s="66">
        <f t="shared" si="134"/>
        <v>0</v>
      </c>
      <c r="BE87" s="66">
        <f t="shared" si="134"/>
        <v>0.00466168956917486</v>
      </c>
      <c r="BF87" s="66">
        <f t="shared" si="134"/>
        <v>0.0184483885077984</v>
      </c>
      <c r="BG87" s="66">
        <f t="shared" si="134"/>
        <v>0.00773642098714125</v>
      </c>
      <c r="BH87" s="66">
        <f t="shared" si="134"/>
        <v>0.0013885883823074</v>
      </c>
      <c r="BI87" s="66">
        <f t="shared" si="134"/>
        <v>0.0089266396005476</v>
      </c>
      <c r="BJ87" s="66">
        <f t="shared" si="134"/>
        <v>0.00525679887587803</v>
      </c>
      <c r="BK87" s="66">
        <f t="shared" si="134"/>
        <v>0.0182500187388973</v>
      </c>
      <c r="BL87" s="66">
        <f t="shared" si="134"/>
        <v>0.00614946283593279</v>
      </c>
      <c r="BM87" s="66">
        <f t="shared" si="134"/>
        <v>0.00416576514692221</v>
      </c>
      <c r="BN87" s="66">
        <f t="shared" si="134"/>
        <v>0.00852990006274548</v>
      </c>
      <c r="BO87" s="66">
        <f t="shared" si="134"/>
        <v>0.0180516489699963</v>
      </c>
      <c r="BP87" s="66">
        <f t="shared" si="134"/>
        <v>0</v>
      </c>
      <c r="BQ87" s="66">
        <f t="shared" si="133"/>
        <v>0.0211263803879626</v>
      </c>
      <c r="BR87" s="66">
        <f t="shared" si="133"/>
        <v>0.0117038163651624</v>
      </c>
      <c r="BS87" s="66">
        <f t="shared" si="133"/>
        <v>0.0346155246732346</v>
      </c>
      <c r="BT87" s="66">
        <f t="shared" si="133"/>
        <v>0.0368967770155967</v>
      </c>
      <c r="BU87" s="66">
        <f t="shared" si="133"/>
        <v>0.015572026858733</v>
      </c>
      <c r="BV87" s="66">
        <f t="shared" si="133"/>
        <v>0.0114062617118108</v>
      </c>
      <c r="BW87" s="66">
        <f t="shared" si="133"/>
        <v>0.0236060024992259</v>
      </c>
      <c r="BX87" s="66">
        <f t="shared" si="133"/>
        <v>0.0472120049984517</v>
      </c>
      <c r="BY87" s="66">
        <f t="shared" si="133"/>
        <v>0.00565353841368015</v>
      </c>
      <c r="BZ87" s="66">
        <f t="shared" si="133"/>
        <v>0.00575272329813067</v>
      </c>
      <c r="CA87" s="66">
        <f t="shared" si="133"/>
        <v>0.0164646908187878</v>
      </c>
      <c r="CB87" s="66">
        <f t="shared" si="133"/>
        <v>0.000297554653351587</v>
      </c>
      <c r="CC87" s="66">
        <f t="shared" si="133"/>
        <v>0.0522704341054287</v>
      </c>
      <c r="CD87" s="66">
        <f t="shared" si="133"/>
        <v>0.00654620237373491</v>
      </c>
      <c r="CE87" s="66">
        <f t="shared" si="133"/>
        <v>0.00932337913834972</v>
      </c>
      <c r="CF87" s="66">
        <f t="shared" si="133"/>
        <v>0.00456250468472433</v>
      </c>
      <c r="CG87" s="66">
        <f t="shared" si="133"/>
        <v>0.00714131168043808</v>
      </c>
      <c r="CH87" s="66">
        <f t="shared" si="133"/>
        <v>0.00486005933807591</v>
      </c>
      <c r="CI87" s="66">
        <f t="shared" si="133"/>
        <v>0.00416576514692221</v>
      </c>
      <c r="CJ87" s="66">
        <f t="shared" si="133"/>
        <v>0.00218206745791164</v>
      </c>
      <c r="CK87" s="66">
        <f t="shared" si="133"/>
        <v>0.0742894784534461</v>
      </c>
      <c r="CL87" s="66">
        <f t="shared" si="133"/>
        <v>0.0546508713322414</v>
      </c>
      <c r="CM87" s="66">
        <f t="shared" si="133"/>
        <v>0.0154728419742825</v>
      </c>
      <c r="CN87" s="66">
        <f t="shared" si="133"/>
        <v>9.91848844505289e-5</v>
      </c>
      <c r="CO87" s="66">
        <f t="shared" si="133"/>
        <v>0.0244986664592806</v>
      </c>
      <c r="CP87" s="66">
        <f t="shared" si="133"/>
        <v>0.0176549094321941</v>
      </c>
      <c r="CQ87" s="66">
        <f t="shared" si="133"/>
        <v>0.0277717676461481</v>
      </c>
      <c r="CR87" s="66">
        <f t="shared" si="133"/>
        <v>0.0135883291697225</v>
      </c>
      <c r="CS87" s="66">
        <f t="shared" si="133"/>
        <v>0.0168614303565899</v>
      </c>
      <c r="CT87" s="66">
        <f t="shared" si="133"/>
        <v>0.0203329013123584</v>
      </c>
      <c r="CU87" s="66">
        <f t="shared" si="133"/>
        <v>0.0332269362909272</v>
      </c>
      <c r="CV87" s="66">
        <f t="shared" si="133"/>
        <v>0.0283668769528513</v>
      </c>
      <c r="CW87" s="66">
        <f t="shared" si="133"/>
        <v>0.00783560587159178</v>
      </c>
      <c r="CX87" s="66">
        <f t="shared" si="133"/>
        <v>0.00347147095576851</v>
      </c>
      <c r="CY87" s="66">
        <f t="shared" si="133"/>
        <v>0.0146793628986783</v>
      </c>
      <c r="CZ87" s="66">
        <f t="shared" si="133"/>
        <v>0</v>
      </c>
      <c r="DA87" s="66">
        <f t="shared" si="133"/>
        <v>0.0121005559029645</v>
      </c>
      <c r="DB87" s="66">
        <f t="shared" si="133"/>
        <v>0.00545516864477909</v>
      </c>
      <c r="DC87" s="66">
        <f t="shared" si="133"/>
        <v>0.00357065584021904</v>
      </c>
      <c r="DD87" s="66">
        <f t="shared" si="133"/>
        <v>0.000297554653351587</v>
      </c>
      <c r="DE87" s="66">
        <f t="shared" si="133"/>
        <v>0.0184483885077984</v>
      </c>
      <c r="DF87" s="66">
        <f t="shared" si="133"/>
        <v>0.0164646908187878</v>
      </c>
      <c r="DG87" s="66">
        <f t="shared" si="133"/>
        <v>0</v>
      </c>
    </row>
    <row r="88" spans="1:111">
      <c r="A88">
        <v>806.6</v>
      </c>
      <c r="B88" t="s">
        <v>822</v>
      </c>
      <c r="C88" t="s">
        <v>823</v>
      </c>
      <c r="D88" s="66">
        <f t="shared" si="130"/>
        <v>0.00089266396005476</v>
      </c>
      <c r="E88" s="66">
        <f t="shared" si="134"/>
        <v>0.000297554653351587</v>
      </c>
      <c r="F88" s="66">
        <f t="shared" si="134"/>
        <v>0.000495924422252644</v>
      </c>
      <c r="G88" s="66">
        <f t="shared" si="134"/>
        <v>0.000396739537802116</v>
      </c>
      <c r="H88" s="66">
        <f t="shared" si="134"/>
        <v>0</v>
      </c>
      <c r="I88" s="66">
        <f t="shared" si="134"/>
        <v>0.00287636164906534</v>
      </c>
      <c r="J88" s="66">
        <f t="shared" si="134"/>
        <v>0.000297554653351587</v>
      </c>
      <c r="K88" s="66">
        <f t="shared" si="134"/>
        <v>0.000595109306703173</v>
      </c>
      <c r="L88" s="66">
        <f t="shared" si="134"/>
        <v>9.91848844505289e-5</v>
      </c>
      <c r="M88" s="66">
        <f t="shared" si="134"/>
        <v>0.00178532792010952</v>
      </c>
      <c r="N88" s="66">
        <f t="shared" si="134"/>
        <v>0.00148777326675793</v>
      </c>
      <c r="O88" s="66">
        <f t="shared" si="134"/>
        <v>0.000991848844505289</v>
      </c>
      <c r="P88" s="66">
        <f t="shared" si="134"/>
        <v>0.000793479075604231</v>
      </c>
      <c r="Q88" s="66">
        <f t="shared" si="134"/>
        <v>0</v>
      </c>
      <c r="R88" s="66">
        <f t="shared" si="134"/>
        <v>0</v>
      </c>
      <c r="S88" s="66">
        <f t="shared" si="134"/>
        <v>9.91848844505289e-5</v>
      </c>
      <c r="T88" s="66">
        <f t="shared" si="134"/>
        <v>9.91848844505289e-5</v>
      </c>
      <c r="U88" s="66">
        <f t="shared" si="134"/>
        <v>0.000297554653351587</v>
      </c>
      <c r="V88" s="66">
        <f t="shared" si="134"/>
        <v>9.91848844505289e-5</v>
      </c>
      <c r="W88" s="66">
        <f t="shared" si="134"/>
        <v>9.91848844505289e-5</v>
      </c>
      <c r="X88" s="66">
        <f t="shared" si="134"/>
        <v>0</v>
      </c>
      <c r="Y88" s="66">
        <f t="shared" si="134"/>
        <v>0.00198369768901058</v>
      </c>
      <c r="Z88" s="66">
        <f t="shared" si="134"/>
        <v>9.91848844505289e-5</v>
      </c>
      <c r="AA88" s="66">
        <f t="shared" si="134"/>
        <v>0.000495924422252644</v>
      </c>
      <c r="AB88" s="66">
        <f t="shared" si="134"/>
        <v>0.00109103372895582</v>
      </c>
      <c r="AC88" s="66">
        <f t="shared" si="134"/>
        <v>9.91848844505289e-5</v>
      </c>
      <c r="AD88" s="66">
        <f t="shared" si="134"/>
        <v>0.000198369768901058</v>
      </c>
      <c r="AE88" s="66">
        <f t="shared" si="134"/>
        <v>0</v>
      </c>
      <c r="AF88" s="66">
        <f t="shared" si="134"/>
        <v>9.91848844505289e-5</v>
      </c>
      <c r="AG88" s="66">
        <f t="shared" si="134"/>
        <v>0.000297554653351587</v>
      </c>
      <c r="AH88" s="66">
        <f t="shared" si="134"/>
        <v>0.000198369768901058</v>
      </c>
      <c r="AI88" s="66">
        <f t="shared" si="134"/>
        <v>0.00158695815120846</v>
      </c>
      <c r="AJ88" s="66">
        <f t="shared" si="134"/>
        <v>0.000694294191153702</v>
      </c>
      <c r="AK88" s="66">
        <f t="shared" si="134"/>
        <v>0.000396739537802116</v>
      </c>
      <c r="AL88" s="66">
        <f t="shared" si="134"/>
        <v>9.91848844505289e-5</v>
      </c>
      <c r="AM88" s="66">
        <f t="shared" si="134"/>
        <v>9.91848844505289e-5</v>
      </c>
      <c r="AN88" s="66">
        <f t="shared" si="134"/>
        <v>9.91848844505289e-5</v>
      </c>
      <c r="AO88" s="66">
        <f t="shared" si="134"/>
        <v>0</v>
      </c>
      <c r="AP88" s="66">
        <f t="shared" si="134"/>
        <v>0</v>
      </c>
      <c r="AQ88" s="66">
        <f t="shared" si="134"/>
        <v>0.00089266396005476</v>
      </c>
      <c r="AR88" s="66">
        <f t="shared" si="134"/>
        <v>0</v>
      </c>
      <c r="AS88" s="66">
        <f t="shared" si="134"/>
        <v>0.000198369768901058</v>
      </c>
      <c r="AT88" s="66">
        <f t="shared" si="134"/>
        <v>0</v>
      </c>
      <c r="AU88" s="66">
        <f t="shared" si="134"/>
        <v>0.000297554653351587</v>
      </c>
      <c r="AV88" s="66">
        <f t="shared" si="134"/>
        <v>9.91848844505289e-5</v>
      </c>
      <c r="AW88" s="66">
        <f t="shared" si="134"/>
        <v>0.000793479075604231</v>
      </c>
      <c r="AX88" s="66">
        <f t="shared" si="134"/>
        <v>9.91848844505289e-5</v>
      </c>
      <c r="AY88" s="66">
        <f t="shared" si="134"/>
        <v>0.000991848844505289</v>
      </c>
      <c r="AZ88" s="66">
        <f t="shared" si="134"/>
        <v>0.00148777326675793</v>
      </c>
      <c r="BA88" s="66">
        <f t="shared" si="134"/>
        <v>0.00148777326675793</v>
      </c>
      <c r="BB88" s="66">
        <f t="shared" si="134"/>
        <v>0.000991848844505289</v>
      </c>
      <c r="BC88" s="66">
        <f t="shared" si="134"/>
        <v>0.000694294191153702</v>
      </c>
      <c r="BD88" s="66">
        <f t="shared" si="134"/>
        <v>0</v>
      </c>
      <c r="BE88" s="66">
        <f t="shared" si="134"/>
        <v>9.91848844505289e-5</v>
      </c>
      <c r="BF88" s="66">
        <f t="shared" si="134"/>
        <v>9.91848844505289e-5</v>
      </c>
      <c r="BG88" s="66">
        <f t="shared" si="134"/>
        <v>0</v>
      </c>
      <c r="BH88" s="66">
        <f t="shared" si="134"/>
        <v>0</v>
      </c>
      <c r="BI88" s="66">
        <f t="shared" si="134"/>
        <v>0</v>
      </c>
      <c r="BJ88" s="66">
        <f t="shared" si="134"/>
        <v>9.91848844505289e-5</v>
      </c>
      <c r="BK88" s="66">
        <f t="shared" si="134"/>
        <v>0.000495924422252644</v>
      </c>
      <c r="BL88" s="66">
        <f t="shared" si="134"/>
        <v>9.91848844505289e-5</v>
      </c>
      <c r="BM88" s="66">
        <f t="shared" si="134"/>
        <v>9.91848844505289e-5</v>
      </c>
      <c r="BN88" s="66">
        <f t="shared" si="134"/>
        <v>0.000198369768901058</v>
      </c>
      <c r="BO88" s="66">
        <f t="shared" si="134"/>
        <v>0.000495924422252644</v>
      </c>
      <c r="BP88" s="66">
        <f t="shared" ref="BP88:DG91" si="135">BP269/1.008218142855</f>
        <v>0</v>
      </c>
      <c r="BQ88" s="66">
        <f t="shared" si="135"/>
        <v>0.00089266396005476</v>
      </c>
      <c r="BR88" s="66">
        <f t="shared" si="135"/>
        <v>0.000297554653351587</v>
      </c>
      <c r="BS88" s="66">
        <f t="shared" si="135"/>
        <v>0.000297554653351587</v>
      </c>
      <c r="BT88" s="66">
        <f t="shared" si="135"/>
        <v>0.00168614303565899</v>
      </c>
      <c r="BU88" s="66">
        <f t="shared" si="135"/>
        <v>0.00109103372895582</v>
      </c>
      <c r="BV88" s="66">
        <f t="shared" si="135"/>
        <v>0.000495924422252644</v>
      </c>
      <c r="BW88" s="66">
        <f t="shared" si="135"/>
        <v>0.000198369768901058</v>
      </c>
      <c r="BX88" s="66">
        <f t="shared" si="135"/>
        <v>0.00277717676461481</v>
      </c>
      <c r="BY88" s="66">
        <f t="shared" si="135"/>
        <v>0.000198369768901058</v>
      </c>
      <c r="BZ88" s="66">
        <f t="shared" si="135"/>
        <v>0.000297554653351587</v>
      </c>
      <c r="CA88" s="66">
        <f t="shared" si="135"/>
        <v>0.000396739537802116</v>
      </c>
      <c r="CB88" s="66">
        <f t="shared" si="135"/>
        <v>0</v>
      </c>
      <c r="CC88" s="66">
        <f t="shared" si="135"/>
        <v>0.00267799188016428</v>
      </c>
      <c r="CD88" s="66">
        <f t="shared" si="135"/>
        <v>9.91848844505289e-5</v>
      </c>
      <c r="CE88" s="66">
        <f t="shared" si="135"/>
        <v>0</v>
      </c>
      <c r="CF88" s="66">
        <f t="shared" si="135"/>
        <v>0</v>
      </c>
      <c r="CG88" s="66">
        <f t="shared" si="135"/>
        <v>0.000198369768901058</v>
      </c>
      <c r="CH88" s="66">
        <f t="shared" si="135"/>
        <v>0.000198369768901058</v>
      </c>
      <c r="CI88" s="66">
        <f t="shared" si="135"/>
        <v>0</v>
      </c>
      <c r="CJ88" s="66">
        <f t="shared" si="135"/>
        <v>9.91848844505289e-5</v>
      </c>
      <c r="CK88" s="66">
        <f t="shared" si="135"/>
        <v>0.00406658026247168</v>
      </c>
      <c r="CL88" s="66">
        <f t="shared" si="135"/>
        <v>0.00128940349785688</v>
      </c>
      <c r="CM88" s="66">
        <f t="shared" si="135"/>
        <v>0.000297554653351587</v>
      </c>
      <c r="CN88" s="66">
        <f t="shared" si="135"/>
        <v>0</v>
      </c>
      <c r="CO88" s="66">
        <f t="shared" si="135"/>
        <v>0.00109103372895582</v>
      </c>
      <c r="CP88" s="66">
        <f t="shared" si="135"/>
        <v>0.00089266396005476</v>
      </c>
      <c r="CQ88" s="66">
        <f t="shared" si="135"/>
        <v>0.00089266396005476</v>
      </c>
      <c r="CR88" s="66">
        <f t="shared" si="135"/>
        <v>0.000793479075604231</v>
      </c>
      <c r="CS88" s="66">
        <f t="shared" si="135"/>
        <v>0.000495924422252644</v>
      </c>
      <c r="CT88" s="66">
        <f t="shared" si="135"/>
        <v>0.00218206745791164</v>
      </c>
      <c r="CU88" s="66">
        <f t="shared" si="135"/>
        <v>0.000595109306703173</v>
      </c>
      <c r="CV88" s="66">
        <f t="shared" si="135"/>
        <v>0.00128940349785688</v>
      </c>
      <c r="CW88" s="66">
        <f t="shared" si="135"/>
        <v>0</v>
      </c>
      <c r="CX88" s="66">
        <f t="shared" si="135"/>
        <v>0</v>
      </c>
      <c r="CY88" s="66">
        <f t="shared" si="135"/>
        <v>0.000495924422252644</v>
      </c>
      <c r="CZ88" s="66">
        <f t="shared" si="135"/>
        <v>0</v>
      </c>
      <c r="DA88" s="66">
        <f t="shared" si="135"/>
        <v>9.91848844505289e-5</v>
      </c>
      <c r="DB88" s="66">
        <f t="shared" si="135"/>
        <v>0</v>
      </c>
      <c r="DC88" s="66">
        <f t="shared" si="135"/>
        <v>0</v>
      </c>
      <c r="DD88" s="66">
        <f t="shared" si="135"/>
        <v>0</v>
      </c>
      <c r="DE88" s="66">
        <f t="shared" si="135"/>
        <v>0.000396739537802116</v>
      </c>
      <c r="DF88" s="66">
        <f t="shared" si="135"/>
        <v>0.00089266396005476</v>
      </c>
      <c r="DG88" s="66">
        <f t="shared" si="135"/>
        <v>0</v>
      </c>
    </row>
    <row r="89" spans="1:111">
      <c r="A89">
        <v>808.6</v>
      </c>
      <c r="B89" t="s">
        <v>824</v>
      </c>
      <c r="C89" t="s">
        <v>825</v>
      </c>
      <c r="D89" s="66">
        <f t="shared" si="130"/>
        <v>0.000991848844505289</v>
      </c>
      <c r="E89" s="66">
        <f t="shared" ref="E89:BP92" si="136">E270/1.008218142855</f>
        <v>0.000396739537802116</v>
      </c>
      <c r="F89" s="66">
        <f t="shared" si="136"/>
        <v>0.000396739537802116</v>
      </c>
      <c r="G89" s="66">
        <f t="shared" si="136"/>
        <v>0.000297554653351587</v>
      </c>
      <c r="H89" s="66">
        <f t="shared" si="136"/>
        <v>0</v>
      </c>
      <c r="I89" s="66">
        <f t="shared" si="136"/>
        <v>0.00555435352922962</v>
      </c>
      <c r="J89" s="66">
        <f t="shared" si="136"/>
        <v>0.000495924422252644</v>
      </c>
      <c r="K89" s="66">
        <f t="shared" si="136"/>
        <v>0.000297554653351587</v>
      </c>
      <c r="L89" s="66">
        <f t="shared" si="136"/>
        <v>0</v>
      </c>
      <c r="M89" s="66">
        <f t="shared" si="136"/>
        <v>0.00247962211126322</v>
      </c>
      <c r="N89" s="66">
        <f t="shared" si="136"/>
        <v>0.00228125234236216</v>
      </c>
      <c r="O89" s="66">
        <f t="shared" si="136"/>
        <v>0.00317391630241692</v>
      </c>
      <c r="P89" s="66">
        <f t="shared" si="136"/>
        <v>0.00148777326675793</v>
      </c>
      <c r="Q89" s="66">
        <f t="shared" si="136"/>
        <v>0</v>
      </c>
      <c r="R89" s="66">
        <f t="shared" si="136"/>
        <v>9.91848844505289e-5</v>
      </c>
      <c r="S89" s="66">
        <f t="shared" si="136"/>
        <v>0.00089266396005476</v>
      </c>
      <c r="T89" s="66">
        <f t="shared" si="136"/>
        <v>0</v>
      </c>
      <c r="U89" s="66">
        <f t="shared" si="136"/>
        <v>0.000198369768901058</v>
      </c>
      <c r="V89" s="66">
        <f t="shared" si="136"/>
        <v>9.91848844505289e-5</v>
      </c>
      <c r="W89" s="66">
        <f t="shared" si="136"/>
        <v>0.000198369768901058</v>
      </c>
      <c r="X89" s="66">
        <f t="shared" si="136"/>
        <v>0</v>
      </c>
      <c r="Y89" s="66">
        <f t="shared" si="136"/>
        <v>0.00109103372895582</v>
      </c>
      <c r="Z89" s="66">
        <f t="shared" si="136"/>
        <v>0</v>
      </c>
      <c r="AA89" s="66">
        <f t="shared" si="136"/>
        <v>0.000198369768901058</v>
      </c>
      <c r="AB89" s="66">
        <f t="shared" si="136"/>
        <v>0.00257880699571375</v>
      </c>
      <c r="AC89" s="66">
        <f t="shared" si="136"/>
        <v>9.91848844505289e-5</v>
      </c>
      <c r="AD89" s="66">
        <f t="shared" si="136"/>
        <v>0.000595109306703173</v>
      </c>
      <c r="AE89" s="66">
        <f t="shared" si="136"/>
        <v>0.000495924422252644</v>
      </c>
      <c r="AF89" s="66">
        <f t="shared" si="136"/>
        <v>0</v>
      </c>
      <c r="AG89" s="66">
        <f t="shared" si="136"/>
        <v>0.000396739537802116</v>
      </c>
      <c r="AH89" s="66">
        <f t="shared" si="136"/>
        <v>0.00109103372895582</v>
      </c>
      <c r="AI89" s="66">
        <f t="shared" si="136"/>
        <v>0.000991848844505289</v>
      </c>
      <c r="AJ89" s="66">
        <f t="shared" si="136"/>
        <v>0.00317391630241692</v>
      </c>
      <c r="AK89" s="66">
        <f t="shared" si="136"/>
        <v>0.000595109306703173</v>
      </c>
      <c r="AL89" s="66">
        <f t="shared" si="136"/>
        <v>0</v>
      </c>
      <c r="AM89" s="66">
        <f t="shared" si="136"/>
        <v>0.000198369768901058</v>
      </c>
      <c r="AN89" s="66">
        <f t="shared" si="136"/>
        <v>0.000495924422252644</v>
      </c>
      <c r="AO89" s="66">
        <f t="shared" si="136"/>
        <v>0.000297554653351587</v>
      </c>
      <c r="AP89" s="66">
        <f t="shared" si="136"/>
        <v>0</v>
      </c>
      <c r="AQ89" s="66">
        <f t="shared" si="136"/>
        <v>0.000495924422252644</v>
      </c>
      <c r="AR89" s="66">
        <f t="shared" si="136"/>
        <v>0</v>
      </c>
      <c r="AS89" s="66">
        <f t="shared" si="136"/>
        <v>9.91848844505289e-5</v>
      </c>
      <c r="AT89" s="66">
        <f t="shared" si="136"/>
        <v>9.91848844505289e-5</v>
      </c>
      <c r="AU89" s="66">
        <f t="shared" si="136"/>
        <v>0.000694294191153702</v>
      </c>
      <c r="AV89" s="66">
        <f t="shared" si="136"/>
        <v>0.00119021861340635</v>
      </c>
      <c r="AW89" s="66">
        <f t="shared" si="136"/>
        <v>0.00109103372895582</v>
      </c>
      <c r="AX89" s="66">
        <f t="shared" si="136"/>
        <v>0.00089266396005476</v>
      </c>
      <c r="AY89" s="66">
        <f t="shared" si="136"/>
        <v>0.000495924422252644</v>
      </c>
      <c r="AZ89" s="66">
        <f t="shared" si="136"/>
        <v>0.00238043722681269</v>
      </c>
      <c r="BA89" s="66">
        <f t="shared" si="136"/>
        <v>0.00198369768901058</v>
      </c>
      <c r="BB89" s="66">
        <f t="shared" si="136"/>
        <v>0.00267799188016428</v>
      </c>
      <c r="BC89" s="66">
        <f t="shared" si="136"/>
        <v>0.00119021861340635</v>
      </c>
      <c r="BD89" s="66">
        <f t="shared" si="136"/>
        <v>0</v>
      </c>
      <c r="BE89" s="66">
        <f t="shared" si="136"/>
        <v>0</v>
      </c>
      <c r="BF89" s="66">
        <f t="shared" si="136"/>
        <v>9.91848844505289e-5</v>
      </c>
      <c r="BG89" s="66">
        <f t="shared" si="136"/>
        <v>9.91848844505289e-5</v>
      </c>
      <c r="BH89" s="66">
        <f t="shared" si="136"/>
        <v>0</v>
      </c>
      <c r="BI89" s="66">
        <f t="shared" si="136"/>
        <v>0</v>
      </c>
      <c r="BJ89" s="66">
        <f t="shared" si="136"/>
        <v>0.000297554653351587</v>
      </c>
      <c r="BK89" s="66">
        <f t="shared" si="136"/>
        <v>0.000991848844505289</v>
      </c>
      <c r="BL89" s="66">
        <f t="shared" si="136"/>
        <v>0</v>
      </c>
      <c r="BM89" s="66">
        <f t="shared" si="136"/>
        <v>0</v>
      </c>
      <c r="BN89" s="66">
        <f t="shared" si="136"/>
        <v>0.000495924422252644</v>
      </c>
      <c r="BO89" s="66">
        <f t="shared" si="136"/>
        <v>0.000793479075604231</v>
      </c>
      <c r="BP89" s="66">
        <f t="shared" si="136"/>
        <v>0</v>
      </c>
      <c r="BQ89" s="66">
        <f t="shared" si="135"/>
        <v>0.000595109306703173</v>
      </c>
      <c r="BR89" s="66">
        <f t="shared" si="135"/>
        <v>0.00119021861340635</v>
      </c>
      <c r="BS89" s="66">
        <f t="shared" si="135"/>
        <v>0.00168614303565899</v>
      </c>
      <c r="BT89" s="66">
        <f t="shared" si="135"/>
        <v>0.00327310118686745</v>
      </c>
      <c r="BU89" s="66">
        <f t="shared" si="135"/>
        <v>0.00109103372895582</v>
      </c>
      <c r="BV89" s="66">
        <f t="shared" si="135"/>
        <v>0.000793479075604231</v>
      </c>
      <c r="BW89" s="66">
        <f t="shared" si="135"/>
        <v>0.0013885883823074</v>
      </c>
      <c r="BX89" s="66">
        <f t="shared" si="135"/>
        <v>0.00307473141796639</v>
      </c>
      <c r="BY89" s="66">
        <f t="shared" si="135"/>
        <v>0.000297554653351587</v>
      </c>
      <c r="BZ89" s="66">
        <f t="shared" si="135"/>
        <v>0</v>
      </c>
      <c r="CA89" s="66">
        <f t="shared" si="135"/>
        <v>0.00158695815120846</v>
      </c>
      <c r="CB89" s="66">
        <f t="shared" si="135"/>
        <v>0</v>
      </c>
      <c r="CC89" s="66">
        <f t="shared" si="135"/>
        <v>0.00456250468472433</v>
      </c>
      <c r="CD89" s="66">
        <f t="shared" si="135"/>
        <v>9.91848844505289e-5</v>
      </c>
      <c r="CE89" s="66">
        <f t="shared" si="135"/>
        <v>9.91848844505289e-5</v>
      </c>
      <c r="CF89" s="66">
        <f t="shared" si="135"/>
        <v>9.91848844505289e-5</v>
      </c>
      <c r="CG89" s="66">
        <f t="shared" si="135"/>
        <v>0.000396739537802116</v>
      </c>
      <c r="CH89" s="66">
        <f t="shared" si="135"/>
        <v>0.000198369768901058</v>
      </c>
      <c r="CI89" s="66">
        <f t="shared" si="135"/>
        <v>9.91848844505289e-5</v>
      </c>
      <c r="CJ89" s="66">
        <f t="shared" si="135"/>
        <v>0</v>
      </c>
      <c r="CK89" s="66">
        <f t="shared" si="135"/>
        <v>0.00595109306703173</v>
      </c>
      <c r="CL89" s="66">
        <f t="shared" si="135"/>
        <v>0.0044633198002738</v>
      </c>
      <c r="CM89" s="66">
        <f t="shared" si="135"/>
        <v>0.000595109306703173</v>
      </c>
      <c r="CN89" s="66">
        <f t="shared" si="135"/>
        <v>0</v>
      </c>
      <c r="CO89" s="66">
        <f t="shared" si="135"/>
        <v>0.00168614303565899</v>
      </c>
      <c r="CP89" s="66">
        <f t="shared" si="135"/>
        <v>0.000793479075604231</v>
      </c>
      <c r="CQ89" s="66">
        <f t="shared" si="135"/>
        <v>0.00128940349785688</v>
      </c>
      <c r="CR89" s="66">
        <f t="shared" si="135"/>
        <v>0.000793479075604231</v>
      </c>
      <c r="CS89" s="66">
        <f t="shared" si="135"/>
        <v>0.000198369768901058</v>
      </c>
      <c r="CT89" s="66">
        <f t="shared" si="135"/>
        <v>0.00218206745791164</v>
      </c>
      <c r="CU89" s="66">
        <f t="shared" si="135"/>
        <v>0.00188451280456005</v>
      </c>
      <c r="CV89" s="66">
        <f t="shared" si="135"/>
        <v>0.00337228607131798</v>
      </c>
      <c r="CW89" s="66">
        <f t="shared" si="135"/>
        <v>0</v>
      </c>
      <c r="CX89" s="66">
        <f t="shared" si="135"/>
        <v>0</v>
      </c>
      <c r="CY89" s="66">
        <f t="shared" si="135"/>
        <v>0.000396739537802116</v>
      </c>
      <c r="CZ89" s="66">
        <f t="shared" si="135"/>
        <v>0</v>
      </c>
      <c r="DA89" s="66">
        <f t="shared" si="135"/>
        <v>0.000694294191153702</v>
      </c>
      <c r="DB89" s="66">
        <f t="shared" si="135"/>
        <v>9.91848844505289e-5</v>
      </c>
      <c r="DC89" s="66">
        <f t="shared" si="135"/>
        <v>0.000297554653351587</v>
      </c>
      <c r="DD89" s="66">
        <f t="shared" si="135"/>
        <v>0</v>
      </c>
      <c r="DE89" s="66">
        <f t="shared" si="135"/>
        <v>0.000595109306703173</v>
      </c>
      <c r="DF89" s="66">
        <f t="shared" si="135"/>
        <v>0.000495924422252644</v>
      </c>
      <c r="DG89" s="66">
        <f t="shared" si="135"/>
        <v>0</v>
      </c>
    </row>
    <row r="90" spans="1:111">
      <c r="A90">
        <v>810.6</v>
      </c>
      <c r="B90" t="s">
        <v>826</v>
      </c>
      <c r="C90" t="s">
        <v>827</v>
      </c>
      <c r="D90" s="66">
        <f t="shared" si="130"/>
        <v>0.00188451280456005</v>
      </c>
      <c r="E90" s="66">
        <f t="shared" si="136"/>
        <v>0.00297554653351587</v>
      </c>
      <c r="F90" s="66">
        <f t="shared" si="136"/>
        <v>0.00277717676461481</v>
      </c>
      <c r="G90" s="66">
        <f t="shared" si="136"/>
        <v>0.00218206745791164</v>
      </c>
      <c r="H90" s="66">
        <f t="shared" si="136"/>
        <v>0</v>
      </c>
      <c r="I90" s="66">
        <f t="shared" si="136"/>
        <v>0.0108111524051076</v>
      </c>
      <c r="J90" s="66">
        <f t="shared" si="136"/>
        <v>0.00366984072466957</v>
      </c>
      <c r="K90" s="66">
        <f t="shared" si="136"/>
        <v>0.00188451280456005</v>
      </c>
      <c r="L90" s="66">
        <f t="shared" si="136"/>
        <v>9.91848844505289e-5</v>
      </c>
      <c r="M90" s="66">
        <f t="shared" si="136"/>
        <v>0.00684375702708649</v>
      </c>
      <c r="N90" s="66">
        <f t="shared" si="136"/>
        <v>0.00565353841368015</v>
      </c>
      <c r="O90" s="66">
        <f t="shared" si="136"/>
        <v>0.0058519081825812</v>
      </c>
      <c r="P90" s="66">
        <f t="shared" si="136"/>
        <v>0.00238043722681269</v>
      </c>
      <c r="Q90" s="66">
        <f t="shared" si="136"/>
        <v>0</v>
      </c>
      <c r="R90" s="66">
        <f t="shared" si="136"/>
        <v>0.000595109306703173</v>
      </c>
      <c r="S90" s="66">
        <f t="shared" si="136"/>
        <v>0.00128940349785688</v>
      </c>
      <c r="T90" s="66">
        <f t="shared" si="136"/>
        <v>0</v>
      </c>
      <c r="U90" s="66">
        <f t="shared" si="136"/>
        <v>0.000297554653351587</v>
      </c>
      <c r="V90" s="66">
        <f t="shared" si="136"/>
        <v>0</v>
      </c>
      <c r="W90" s="66">
        <f t="shared" si="136"/>
        <v>0.000694294191153702</v>
      </c>
      <c r="X90" s="66">
        <f t="shared" si="136"/>
        <v>0</v>
      </c>
      <c r="Y90" s="66">
        <f t="shared" si="136"/>
        <v>0.00337228607131798</v>
      </c>
      <c r="Z90" s="66">
        <f t="shared" si="136"/>
        <v>0.000198369768901058</v>
      </c>
      <c r="AA90" s="66">
        <f t="shared" si="136"/>
        <v>0.00128940349785688</v>
      </c>
      <c r="AB90" s="66">
        <f t="shared" si="136"/>
        <v>0.00466168956917486</v>
      </c>
      <c r="AC90" s="66">
        <f t="shared" si="136"/>
        <v>0.000297554653351587</v>
      </c>
      <c r="AD90" s="66">
        <f t="shared" si="136"/>
        <v>0.00287636164906534</v>
      </c>
      <c r="AE90" s="66">
        <f t="shared" si="136"/>
        <v>0.00198369768901058</v>
      </c>
      <c r="AF90" s="66">
        <f t="shared" si="136"/>
        <v>0</v>
      </c>
      <c r="AG90" s="66">
        <f t="shared" si="136"/>
        <v>0.00178532792010952</v>
      </c>
      <c r="AH90" s="66">
        <f t="shared" si="136"/>
        <v>0.00277717676461481</v>
      </c>
      <c r="AI90" s="66">
        <f t="shared" si="136"/>
        <v>0.00238043722681269</v>
      </c>
      <c r="AJ90" s="66">
        <f t="shared" si="136"/>
        <v>0.00654620237373491</v>
      </c>
      <c r="AK90" s="66">
        <f t="shared" si="136"/>
        <v>0.000694294191153702</v>
      </c>
      <c r="AL90" s="66">
        <f t="shared" si="136"/>
        <v>0.000198369768901058</v>
      </c>
      <c r="AM90" s="66">
        <f t="shared" si="136"/>
        <v>0.00198369768901058</v>
      </c>
      <c r="AN90" s="66">
        <f t="shared" si="136"/>
        <v>9.91848844505289e-5</v>
      </c>
      <c r="AO90" s="66">
        <f t="shared" si="136"/>
        <v>9.91848844505289e-5</v>
      </c>
      <c r="AP90" s="66">
        <f t="shared" si="136"/>
        <v>0</v>
      </c>
      <c r="AQ90" s="66">
        <f t="shared" si="136"/>
        <v>0.00128940349785688</v>
      </c>
      <c r="AR90" s="66">
        <f t="shared" si="136"/>
        <v>0</v>
      </c>
      <c r="AS90" s="66">
        <f t="shared" si="136"/>
        <v>9.91848844505289e-5</v>
      </c>
      <c r="AT90" s="66">
        <f t="shared" si="136"/>
        <v>0.000198369768901058</v>
      </c>
      <c r="AU90" s="66">
        <f t="shared" si="136"/>
        <v>0.00277717676461481</v>
      </c>
      <c r="AV90" s="66">
        <f t="shared" si="136"/>
        <v>0.00218206745791164</v>
      </c>
      <c r="AW90" s="66">
        <f t="shared" si="136"/>
        <v>0.00317391630241692</v>
      </c>
      <c r="AX90" s="66">
        <f t="shared" si="136"/>
        <v>0.00188451280456005</v>
      </c>
      <c r="AY90" s="66">
        <f t="shared" si="136"/>
        <v>0.00198369768901058</v>
      </c>
      <c r="AZ90" s="66">
        <f t="shared" si="136"/>
        <v>0.00486005933807591</v>
      </c>
      <c r="BA90" s="66">
        <f t="shared" si="136"/>
        <v>0.00347147095576851</v>
      </c>
      <c r="BB90" s="66">
        <f t="shared" si="136"/>
        <v>0.00466168956917486</v>
      </c>
      <c r="BC90" s="66">
        <f t="shared" si="136"/>
        <v>0.00188451280456005</v>
      </c>
      <c r="BD90" s="66">
        <f t="shared" si="136"/>
        <v>0</v>
      </c>
      <c r="BE90" s="66">
        <f t="shared" si="136"/>
        <v>0.000396739537802116</v>
      </c>
      <c r="BF90" s="66">
        <f t="shared" si="136"/>
        <v>0.00178532792010952</v>
      </c>
      <c r="BG90" s="66">
        <f t="shared" si="136"/>
        <v>0.000495924422252644</v>
      </c>
      <c r="BH90" s="66">
        <f t="shared" si="136"/>
        <v>0</v>
      </c>
      <c r="BI90" s="66">
        <f t="shared" si="136"/>
        <v>0.000495924422252644</v>
      </c>
      <c r="BJ90" s="66">
        <f t="shared" si="136"/>
        <v>0.000694294191153702</v>
      </c>
      <c r="BK90" s="66">
        <f t="shared" si="136"/>
        <v>0.00208288257346111</v>
      </c>
      <c r="BL90" s="66">
        <f t="shared" si="136"/>
        <v>9.91848844505289e-5</v>
      </c>
      <c r="BM90" s="66">
        <f t="shared" si="136"/>
        <v>9.91848844505289e-5</v>
      </c>
      <c r="BN90" s="66">
        <f t="shared" si="136"/>
        <v>0.00178532792010952</v>
      </c>
      <c r="BO90" s="66">
        <f t="shared" si="136"/>
        <v>0.00168614303565899</v>
      </c>
      <c r="BP90" s="66">
        <f t="shared" si="136"/>
        <v>0</v>
      </c>
      <c r="BQ90" s="66">
        <f t="shared" si="135"/>
        <v>0.00327310118686745</v>
      </c>
      <c r="BR90" s="66">
        <f t="shared" si="135"/>
        <v>0.00148777326675793</v>
      </c>
      <c r="BS90" s="66">
        <f t="shared" si="135"/>
        <v>0.0044633198002738</v>
      </c>
      <c r="BT90" s="66">
        <f t="shared" si="135"/>
        <v>0.00862908494719601</v>
      </c>
      <c r="BU90" s="66">
        <f t="shared" si="135"/>
        <v>0.00188451280456005</v>
      </c>
      <c r="BV90" s="66">
        <f t="shared" si="135"/>
        <v>0.00208288257346111</v>
      </c>
      <c r="BW90" s="66">
        <f t="shared" si="135"/>
        <v>0.00317391630241692</v>
      </c>
      <c r="BX90" s="66">
        <f t="shared" si="135"/>
        <v>0.00843071517829496</v>
      </c>
      <c r="BY90" s="66">
        <f t="shared" si="135"/>
        <v>0.000793479075604231</v>
      </c>
      <c r="BZ90" s="66">
        <f t="shared" si="135"/>
        <v>0.000396739537802116</v>
      </c>
      <c r="CA90" s="66">
        <f t="shared" si="135"/>
        <v>0.00257880699571375</v>
      </c>
      <c r="CB90" s="66">
        <f t="shared" si="135"/>
        <v>0</v>
      </c>
      <c r="CC90" s="66">
        <f t="shared" si="135"/>
        <v>0.0115054465962613</v>
      </c>
      <c r="CD90" s="66">
        <f t="shared" si="135"/>
        <v>0.000595109306703173</v>
      </c>
      <c r="CE90" s="66">
        <f t="shared" si="135"/>
        <v>0.00119021861340635</v>
      </c>
      <c r="CF90" s="66">
        <f t="shared" si="135"/>
        <v>0</v>
      </c>
      <c r="CG90" s="66">
        <f t="shared" si="135"/>
        <v>9.91848844505289e-5</v>
      </c>
      <c r="CH90" s="66">
        <f t="shared" si="135"/>
        <v>0.000694294191153702</v>
      </c>
      <c r="CI90" s="66">
        <f t="shared" si="135"/>
        <v>9.91848844505289e-5</v>
      </c>
      <c r="CJ90" s="66">
        <f t="shared" si="135"/>
        <v>9.91848844505289e-5</v>
      </c>
      <c r="CK90" s="66">
        <f t="shared" si="135"/>
        <v>0.0135883291697225</v>
      </c>
      <c r="CL90" s="66">
        <f t="shared" si="135"/>
        <v>0.00803397564049284</v>
      </c>
      <c r="CM90" s="66">
        <f t="shared" si="135"/>
        <v>0.00178532792010952</v>
      </c>
      <c r="CN90" s="66">
        <f t="shared" si="135"/>
        <v>0</v>
      </c>
      <c r="CO90" s="66">
        <f t="shared" si="135"/>
        <v>0.0058519081825812</v>
      </c>
      <c r="CP90" s="66">
        <f t="shared" si="135"/>
        <v>0.00357065584021904</v>
      </c>
      <c r="CQ90" s="66">
        <f t="shared" si="135"/>
        <v>0.00128940349785688</v>
      </c>
      <c r="CR90" s="66">
        <f t="shared" si="135"/>
        <v>0.00198369768901058</v>
      </c>
      <c r="CS90" s="66">
        <f t="shared" si="135"/>
        <v>0.0013885883823074</v>
      </c>
      <c r="CT90" s="66">
        <f t="shared" si="135"/>
        <v>0.00406658026247168</v>
      </c>
      <c r="CU90" s="66">
        <f t="shared" si="135"/>
        <v>0.00426495003137274</v>
      </c>
      <c r="CV90" s="66">
        <f t="shared" si="135"/>
        <v>0.00416576514692221</v>
      </c>
      <c r="CW90" s="66">
        <f t="shared" si="135"/>
        <v>9.91848844505289e-5</v>
      </c>
      <c r="CX90" s="66">
        <f t="shared" si="135"/>
        <v>0.000297554653351587</v>
      </c>
      <c r="CY90" s="66">
        <f t="shared" si="135"/>
        <v>0.00267799188016428</v>
      </c>
      <c r="CZ90" s="66">
        <f t="shared" si="135"/>
        <v>0</v>
      </c>
      <c r="DA90" s="66">
        <f t="shared" si="135"/>
        <v>0.000793479075604231</v>
      </c>
      <c r="DB90" s="66">
        <f t="shared" si="135"/>
        <v>0.000297554653351587</v>
      </c>
      <c r="DC90" s="66">
        <f t="shared" si="135"/>
        <v>0.000396739537802116</v>
      </c>
      <c r="DD90" s="66">
        <f t="shared" si="135"/>
        <v>0</v>
      </c>
      <c r="DE90" s="66">
        <f t="shared" si="135"/>
        <v>0.00109103372895582</v>
      </c>
      <c r="DF90" s="66">
        <f t="shared" si="135"/>
        <v>0.00218206745791164</v>
      </c>
      <c r="DG90" s="66">
        <f t="shared" si="135"/>
        <v>0</v>
      </c>
    </row>
    <row r="91" spans="1:111">
      <c r="A91">
        <v>812.6</v>
      </c>
      <c r="B91" t="s">
        <v>828</v>
      </c>
      <c r="C91" t="s">
        <v>829</v>
      </c>
      <c r="D91" s="66">
        <f t="shared" si="130"/>
        <v>0.00406658026247168</v>
      </c>
      <c r="E91" s="66">
        <f t="shared" si="136"/>
        <v>0.00327310118686745</v>
      </c>
      <c r="F91" s="66">
        <f t="shared" si="136"/>
        <v>0.00337228607131798</v>
      </c>
      <c r="G91" s="66">
        <f t="shared" si="136"/>
        <v>0.00277717676461481</v>
      </c>
      <c r="H91" s="66">
        <f t="shared" si="136"/>
        <v>0</v>
      </c>
      <c r="I91" s="66">
        <f t="shared" si="136"/>
        <v>0.0173573547788426</v>
      </c>
      <c r="J91" s="66">
        <f t="shared" si="136"/>
        <v>0.00406658026247168</v>
      </c>
      <c r="K91" s="66">
        <f t="shared" si="136"/>
        <v>0.00208288257346111</v>
      </c>
      <c r="L91" s="66">
        <f t="shared" si="136"/>
        <v>9.91848844505289e-5</v>
      </c>
      <c r="M91" s="66">
        <f t="shared" si="136"/>
        <v>0.0105135977517561</v>
      </c>
      <c r="N91" s="66">
        <f t="shared" si="136"/>
        <v>0.00555435352922962</v>
      </c>
      <c r="O91" s="66">
        <f t="shared" si="136"/>
        <v>0.00724049656488861</v>
      </c>
      <c r="P91" s="66">
        <f t="shared" si="136"/>
        <v>0.00565353841368015</v>
      </c>
      <c r="Q91" s="66">
        <f t="shared" si="136"/>
        <v>0.000198369768901058</v>
      </c>
      <c r="R91" s="66">
        <f t="shared" si="136"/>
        <v>0.000595109306703173</v>
      </c>
      <c r="S91" s="66">
        <f t="shared" si="136"/>
        <v>0.00168614303565899</v>
      </c>
      <c r="T91" s="66">
        <f t="shared" si="136"/>
        <v>0</v>
      </c>
      <c r="U91" s="66">
        <f t="shared" si="136"/>
        <v>0.00178532792010952</v>
      </c>
      <c r="V91" s="66">
        <f t="shared" si="136"/>
        <v>0.000793479075604231</v>
      </c>
      <c r="W91" s="66">
        <f t="shared" si="136"/>
        <v>0.000396739537802116</v>
      </c>
      <c r="X91" s="66">
        <f t="shared" si="136"/>
        <v>0</v>
      </c>
      <c r="Y91" s="66">
        <f t="shared" si="136"/>
        <v>0.00327310118686745</v>
      </c>
      <c r="Z91" s="66">
        <f t="shared" si="136"/>
        <v>0.00178532792010952</v>
      </c>
      <c r="AA91" s="66">
        <f t="shared" si="136"/>
        <v>0.00257880699571375</v>
      </c>
      <c r="AB91" s="66">
        <f t="shared" si="136"/>
        <v>0.00773642098714125</v>
      </c>
      <c r="AC91" s="66">
        <f t="shared" si="136"/>
        <v>0.00119021861340635</v>
      </c>
      <c r="AD91" s="66">
        <f t="shared" si="136"/>
        <v>0.00327310118686745</v>
      </c>
      <c r="AE91" s="66">
        <f t="shared" si="136"/>
        <v>0.0044633198002738</v>
      </c>
      <c r="AF91" s="66">
        <f t="shared" si="136"/>
        <v>0</v>
      </c>
      <c r="AG91" s="66">
        <f t="shared" si="136"/>
        <v>0.00218206745791164</v>
      </c>
      <c r="AH91" s="66">
        <f t="shared" si="136"/>
        <v>0.00337228607131798</v>
      </c>
      <c r="AI91" s="66">
        <f t="shared" si="136"/>
        <v>0.00386821049357063</v>
      </c>
      <c r="AJ91" s="66">
        <f t="shared" si="136"/>
        <v>0.0105135977517561</v>
      </c>
      <c r="AK91" s="66">
        <f t="shared" si="136"/>
        <v>0.00128940349785688</v>
      </c>
      <c r="AL91" s="66">
        <f t="shared" si="136"/>
        <v>0.00089266396005476</v>
      </c>
      <c r="AM91" s="66">
        <f t="shared" si="136"/>
        <v>0.00386821049357063</v>
      </c>
      <c r="AN91" s="66">
        <f t="shared" si="136"/>
        <v>0.00287636164906534</v>
      </c>
      <c r="AO91" s="66">
        <f t="shared" si="136"/>
        <v>0.000495924422252644</v>
      </c>
      <c r="AP91" s="66">
        <f t="shared" si="136"/>
        <v>9.91848844505289e-5</v>
      </c>
      <c r="AQ91" s="66">
        <f t="shared" si="136"/>
        <v>0.00317391630241692</v>
      </c>
      <c r="AR91" s="66">
        <f t="shared" si="136"/>
        <v>0</v>
      </c>
      <c r="AS91" s="66">
        <f t="shared" si="136"/>
        <v>0.00109103372895582</v>
      </c>
      <c r="AT91" s="66">
        <f t="shared" si="136"/>
        <v>9.91848844505289e-5</v>
      </c>
      <c r="AU91" s="66">
        <f t="shared" si="136"/>
        <v>0.00486005933807591</v>
      </c>
      <c r="AV91" s="66">
        <f t="shared" si="136"/>
        <v>0.00327310118686745</v>
      </c>
      <c r="AW91" s="66">
        <f t="shared" si="136"/>
        <v>0.00337228607131798</v>
      </c>
      <c r="AX91" s="66">
        <f t="shared" si="136"/>
        <v>0.00327310118686745</v>
      </c>
      <c r="AY91" s="66">
        <f t="shared" si="136"/>
        <v>0.00436413491582327</v>
      </c>
      <c r="AZ91" s="66">
        <f t="shared" si="136"/>
        <v>0.00654620237373491</v>
      </c>
      <c r="BA91" s="66">
        <f t="shared" si="136"/>
        <v>0.00614946283593279</v>
      </c>
      <c r="BB91" s="66">
        <f t="shared" si="136"/>
        <v>0.00872826983164654</v>
      </c>
      <c r="BC91" s="66">
        <f t="shared" si="136"/>
        <v>0.00317391630241692</v>
      </c>
      <c r="BD91" s="66">
        <f t="shared" si="136"/>
        <v>0</v>
      </c>
      <c r="BE91" s="66">
        <f t="shared" si="136"/>
        <v>0.00178532792010952</v>
      </c>
      <c r="BF91" s="66">
        <f t="shared" si="136"/>
        <v>0.00168614303565899</v>
      </c>
      <c r="BG91" s="66">
        <f t="shared" si="136"/>
        <v>0.000595109306703173</v>
      </c>
      <c r="BH91" s="66">
        <f t="shared" si="136"/>
        <v>9.91848844505289e-5</v>
      </c>
      <c r="BI91" s="66">
        <f t="shared" si="136"/>
        <v>0.000595109306703173</v>
      </c>
      <c r="BJ91" s="66">
        <f t="shared" si="136"/>
        <v>0.000495924422252644</v>
      </c>
      <c r="BK91" s="66">
        <f t="shared" si="136"/>
        <v>0.00476087445362539</v>
      </c>
      <c r="BL91" s="66">
        <f t="shared" si="136"/>
        <v>0.00089266396005476</v>
      </c>
      <c r="BM91" s="66">
        <f t="shared" si="136"/>
        <v>0.000495924422252644</v>
      </c>
      <c r="BN91" s="66">
        <f t="shared" si="136"/>
        <v>0.00247962211126322</v>
      </c>
      <c r="BO91" s="66">
        <f t="shared" si="136"/>
        <v>0.00366984072466957</v>
      </c>
      <c r="BP91" s="66">
        <f t="shared" si="136"/>
        <v>0</v>
      </c>
      <c r="BQ91" s="66">
        <f t="shared" si="135"/>
        <v>0.00575272329813067</v>
      </c>
      <c r="BR91" s="66">
        <f t="shared" si="135"/>
        <v>0.00267799188016428</v>
      </c>
      <c r="BS91" s="66">
        <f t="shared" si="135"/>
        <v>0.00803397564049284</v>
      </c>
      <c r="BT91" s="66">
        <f t="shared" si="135"/>
        <v>0.0110095221740087</v>
      </c>
      <c r="BU91" s="66">
        <f t="shared" si="135"/>
        <v>0.00287636164906534</v>
      </c>
      <c r="BV91" s="66">
        <f t="shared" si="135"/>
        <v>0.00228125234236216</v>
      </c>
      <c r="BW91" s="66">
        <f t="shared" si="135"/>
        <v>0.0044633198002738</v>
      </c>
      <c r="BX91" s="66">
        <f t="shared" si="135"/>
        <v>0.0128940349785688</v>
      </c>
      <c r="BY91" s="66">
        <f t="shared" si="135"/>
        <v>0.0013885883823074</v>
      </c>
      <c r="BZ91" s="66">
        <f t="shared" si="135"/>
        <v>0.000495924422252644</v>
      </c>
      <c r="CA91" s="66">
        <f t="shared" si="135"/>
        <v>0.00337228607131798</v>
      </c>
      <c r="CB91" s="66">
        <f t="shared" si="135"/>
        <v>0</v>
      </c>
      <c r="CC91" s="66">
        <f t="shared" si="135"/>
        <v>0.0163655059343373</v>
      </c>
      <c r="CD91" s="66">
        <f t="shared" si="135"/>
        <v>0.000495924422252644</v>
      </c>
      <c r="CE91" s="66">
        <f t="shared" si="135"/>
        <v>0.00168614303565899</v>
      </c>
      <c r="CF91" s="66">
        <f t="shared" si="135"/>
        <v>0.000396739537802116</v>
      </c>
      <c r="CG91" s="66">
        <f t="shared" si="135"/>
        <v>0.00188451280456005</v>
      </c>
      <c r="CH91" s="66">
        <f t="shared" si="135"/>
        <v>0.00109103372895582</v>
      </c>
      <c r="CI91" s="66">
        <f t="shared" si="135"/>
        <v>0</v>
      </c>
      <c r="CJ91" s="66">
        <f t="shared" si="135"/>
        <v>0.000198369768901058</v>
      </c>
      <c r="CK91" s="66">
        <f t="shared" si="135"/>
        <v>0.0217214896946658</v>
      </c>
      <c r="CL91" s="66">
        <f t="shared" si="135"/>
        <v>0.0144809931297772</v>
      </c>
      <c r="CM91" s="66">
        <f t="shared" si="135"/>
        <v>0.00456250468472433</v>
      </c>
      <c r="CN91" s="66">
        <f t="shared" si="135"/>
        <v>0</v>
      </c>
      <c r="CO91" s="66">
        <f t="shared" si="135"/>
        <v>0.00882745471609707</v>
      </c>
      <c r="CP91" s="66">
        <f t="shared" si="135"/>
        <v>0.00555435352922962</v>
      </c>
      <c r="CQ91" s="66">
        <f t="shared" si="135"/>
        <v>0.00535598376032856</v>
      </c>
      <c r="CR91" s="66">
        <f t="shared" si="135"/>
        <v>0.00347147095576851</v>
      </c>
      <c r="CS91" s="66">
        <f t="shared" si="135"/>
        <v>0.00287636164906534</v>
      </c>
      <c r="CT91" s="66">
        <f t="shared" si="135"/>
        <v>0.00575272329813067</v>
      </c>
      <c r="CU91" s="66">
        <f t="shared" si="135"/>
        <v>0.0104144128673055</v>
      </c>
      <c r="CV91" s="66">
        <f t="shared" si="135"/>
        <v>0.00674457214263596</v>
      </c>
      <c r="CW91" s="66">
        <f t="shared" si="135"/>
        <v>0.00158695815120846</v>
      </c>
      <c r="CX91" s="66">
        <f t="shared" si="135"/>
        <v>9.91848844505289e-5</v>
      </c>
      <c r="CY91" s="66">
        <f t="shared" si="135"/>
        <v>0.00317391630241692</v>
      </c>
      <c r="CZ91" s="66">
        <f t="shared" si="135"/>
        <v>9.91848844505289e-5</v>
      </c>
      <c r="DA91" s="66">
        <f t="shared" si="135"/>
        <v>0.00247962211126322</v>
      </c>
      <c r="DB91" s="66">
        <f t="shared" si="135"/>
        <v>0.000198369768901058</v>
      </c>
      <c r="DC91" s="66">
        <f t="shared" si="135"/>
        <v>0.000595109306703173</v>
      </c>
      <c r="DD91" s="66">
        <f t="shared" si="135"/>
        <v>0</v>
      </c>
      <c r="DE91" s="66">
        <f t="shared" si="135"/>
        <v>0.00267799188016428</v>
      </c>
      <c r="DF91" s="66">
        <f t="shared" si="135"/>
        <v>0.00466168956917486</v>
      </c>
      <c r="DG91" s="66">
        <f t="shared" si="135"/>
        <v>0</v>
      </c>
    </row>
    <row r="92" spans="1:111">
      <c r="A92">
        <v>814.6</v>
      </c>
      <c r="B92" t="s">
        <v>830</v>
      </c>
      <c r="C92" t="s">
        <v>831</v>
      </c>
      <c r="D92" s="66">
        <f t="shared" si="130"/>
        <v>0.00267799188016428</v>
      </c>
      <c r="E92" s="66">
        <f t="shared" si="136"/>
        <v>0.00317391630241692</v>
      </c>
      <c r="F92" s="66">
        <f t="shared" si="136"/>
        <v>0.00218206745791164</v>
      </c>
      <c r="G92" s="66">
        <f t="shared" si="136"/>
        <v>0.00366984072466957</v>
      </c>
      <c r="H92" s="66">
        <f t="shared" si="136"/>
        <v>0.000198369768901058</v>
      </c>
      <c r="I92" s="66">
        <f t="shared" si="136"/>
        <v>0.0089266396005476</v>
      </c>
      <c r="J92" s="66">
        <f t="shared" si="136"/>
        <v>0.00287636164906534</v>
      </c>
      <c r="K92" s="66">
        <f t="shared" si="136"/>
        <v>0.00128940349785688</v>
      </c>
      <c r="L92" s="66">
        <f t="shared" si="136"/>
        <v>0.000198369768901058</v>
      </c>
      <c r="M92" s="66">
        <f t="shared" si="136"/>
        <v>0.00436413491582327</v>
      </c>
      <c r="N92" s="66">
        <f t="shared" si="136"/>
        <v>0.00476087445362539</v>
      </c>
      <c r="O92" s="66">
        <f t="shared" si="136"/>
        <v>0.00525679887587803</v>
      </c>
      <c r="P92" s="66">
        <f t="shared" si="136"/>
        <v>0.0037690256091201</v>
      </c>
      <c r="Q92" s="66">
        <f t="shared" si="136"/>
        <v>0.000396739537802116</v>
      </c>
      <c r="R92" s="66">
        <f t="shared" si="136"/>
        <v>0.000495924422252644</v>
      </c>
      <c r="S92" s="66">
        <f t="shared" si="136"/>
        <v>0.00188451280456005</v>
      </c>
      <c r="T92" s="66">
        <f t="shared" si="136"/>
        <v>0</v>
      </c>
      <c r="U92" s="66">
        <f t="shared" si="136"/>
        <v>0.000991848844505289</v>
      </c>
      <c r="V92" s="66">
        <f t="shared" si="136"/>
        <v>0.000297554653351587</v>
      </c>
      <c r="W92" s="66">
        <f t="shared" si="136"/>
        <v>0.00089266396005476</v>
      </c>
      <c r="X92" s="66">
        <f t="shared" si="136"/>
        <v>0</v>
      </c>
      <c r="Y92" s="66">
        <f t="shared" si="136"/>
        <v>0.00119021861340635</v>
      </c>
      <c r="Z92" s="66">
        <f t="shared" si="136"/>
        <v>0.00148777326675793</v>
      </c>
      <c r="AA92" s="66">
        <f t="shared" si="136"/>
        <v>0.00247962211126322</v>
      </c>
      <c r="AB92" s="66">
        <f t="shared" si="136"/>
        <v>0.0044633198002738</v>
      </c>
      <c r="AC92" s="66">
        <f t="shared" si="136"/>
        <v>0.000793479075604231</v>
      </c>
      <c r="AD92" s="66">
        <f t="shared" si="136"/>
        <v>0.00257880699571375</v>
      </c>
      <c r="AE92" s="66">
        <f t="shared" si="136"/>
        <v>0.00198369768901058</v>
      </c>
      <c r="AF92" s="66">
        <f t="shared" si="136"/>
        <v>0</v>
      </c>
      <c r="AG92" s="66">
        <f t="shared" si="136"/>
        <v>0.00178532792010952</v>
      </c>
      <c r="AH92" s="66">
        <f t="shared" si="136"/>
        <v>0.00247962211126322</v>
      </c>
      <c r="AI92" s="66">
        <f t="shared" si="136"/>
        <v>0.00228125234236216</v>
      </c>
      <c r="AJ92" s="66">
        <f t="shared" si="136"/>
        <v>0.00545516864477909</v>
      </c>
      <c r="AK92" s="66">
        <f t="shared" si="136"/>
        <v>0.000793479075604231</v>
      </c>
      <c r="AL92" s="66">
        <f t="shared" si="136"/>
        <v>0.00119021861340635</v>
      </c>
      <c r="AM92" s="66">
        <f t="shared" si="136"/>
        <v>0.00297554653351587</v>
      </c>
      <c r="AN92" s="66">
        <f t="shared" si="136"/>
        <v>0.00148777326675793</v>
      </c>
      <c r="AO92" s="66">
        <f t="shared" si="136"/>
        <v>0</v>
      </c>
      <c r="AP92" s="66">
        <f t="shared" si="136"/>
        <v>0.000198369768901058</v>
      </c>
      <c r="AQ92" s="66">
        <f t="shared" si="136"/>
        <v>0.00198369768901058</v>
      </c>
      <c r="AR92" s="66">
        <f t="shared" si="136"/>
        <v>0</v>
      </c>
      <c r="AS92" s="66">
        <f t="shared" si="136"/>
        <v>0.000396739537802116</v>
      </c>
      <c r="AT92" s="66">
        <f t="shared" si="136"/>
        <v>0.000495924422252644</v>
      </c>
      <c r="AU92" s="66">
        <f t="shared" si="136"/>
        <v>0.00396739537802116</v>
      </c>
      <c r="AV92" s="66">
        <f t="shared" si="136"/>
        <v>0.00228125234236216</v>
      </c>
      <c r="AW92" s="66">
        <f t="shared" si="136"/>
        <v>0.00357065584021904</v>
      </c>
      <c r="AX92" s="66">
        <f t="shared" si="136"/>
        <v>0.00247962211126322</v>
      </c>
      <c r="AY92" s="66">
        <f t="shared" si="136"/>
        <v>0.00228125234236216</v>
      </c>
      <c r="AZ92" s="66">
        <f t="shared" si="136"/>
        <v>0.00535598376032856</v>
      </c>
      <c r="BA92" s="66">
        <f t="shared" si="136"/>
        <v>0.00277717676461481</v>
      </c>
      <c r="BB92" s="66">
        <f t="shared" si="136"/>
        <v>0.00416576514692221</v>
      </c>
      <c r="BC92" s="66">
        <f t="shared" si="136"/>
        <v>0.00238043722681269</v>
      </c>
      <c r="BD92" s="66">
        <f t="shared" si="136"/>
        <v>0.000198369768901058</v>
      </c>
      <c r="BE92" s="66">
        <f t="shared" si="136"/>
        <v>0.00119021861340635</v>
      </c>
      <c r="BF92" s="66">
        <f t="shared" si="136"/>
        <v>0.0013885883823074</v>
      </c>
      <c r="BG92" s="66">
        <f t="shared" si="136"/>
        <v>0.000495924422252644</v>
      </c>
      <c r="BH92" s="66">
        <f t="shared" si="136"/>
        <v>0.000198369768901058</v>
      </c>
      <c r="BI92" s="66">
        <f t="shared" si="136"/>
        <v>0.00158695815120846</v>
      </c>
      <c r="BJ92" s="66">
        <f t="shared" si="136"/>
        <v>0.000793479075604231</v>
      </c>
      <c r="BK92" s="66">
        <f t="shared" si="136"/>
        <v>0.00277717676461481</v>
      </c>
      <c r="BL92" s="66">
        <f t="shared" si="136"/>
        <v>0.000495924422252644</v>
      </c>
      <c r="BM92" s="66">
        <f t="shared" si="136"/>
        <v>0.000297554653351587</v>
      </c>
      <c r="BN92" s="66">
        <f t="shared" si="136"/>
        <v>0.00148777326675793</v>
      </c>
      <c r="BO92" s="66">
        <f t="shared" si="136"/>
        <v>0.00228125234236216</v>
      </c>
      <c r="BP92" s="66">
        <f t="shared" ref="BP92:DG95" si="137">BP273/1.008218142855</f>
        <v>0</v>
      </c>
      <c r="BQ92" s="66">
        <f t="shared" si="137"/>
        <v>0.00426495003137274</v>
      </c>
      <c r="BR92" s="66">
        <f t="shared" si="137"/>
        <v>0.000991848844505289</v>
      </c>
      <c r="BS92" s="66">
        <f t="shared" si="137"/>
        <v>0.00456250468472433</v>
      </c>
      <c r="BT92" s="66">
        <f t="shared" si="137"/>
        <v>0.00495924422252644</v>
      </c>
      <c r="BU92" s="66">
        <f t="shared" si="137"/>
        <v>0.00238043722681269</v>
      </c>
      <c r="BV92" s="66">
        <f t="shared" si="137"/>
        <v>0.00168614303565899</v>
      </c>
      <c r="BW92" s="66">
        <f t="shared" si="137"/>
        <v>0.00218206745791164</v>
      </c>
      <c r="BX92" s="66">
        <f t="shared" si="137"/>
        <v>0.00773642098714125</v>
      </c>
      <c r="BY92" s="66">
        <f t="shared" si="137"/>
        <v>0.00119021861340635</v>
      </c>
      <c r="BZ92" s="66">
        <f t="shared" si="137"/>
        <v>0.000198369768901058</v>
      </c>
      <c r="CA92" s="66">
        <f t="shared" si="137"/>
        <v>0.00228125234236216</v>
      </c>
      <c r="CB92" s="66">
        <f t="shared" si="137"/>
        <v>0</v>
      </c>
      <c r="CC92" s="66">
        <f t="shared" si="137"/>
        <v>0.0082323454093939</v>
      </c>
      <c r="CD92" s="66">
        <f t="shared" si="137"/>
        <v>0.000595109306703173</v>
      </c>
      <c r="CE92" s="66">
        <f t="shared" si="137"/>
        <v>0.0013885883823074</v>
      </c>
      <c r="CF92" s="66">
        <f t="shared" si="137"/>
        <v>0.000396739537802116</v>
      </c>
      <c r="CG92" s="66">
        <f t="shared" si="137"/>
        <v>0.000694294191153702</v>
      </c>
      <c r="CH92" s="66">
        <f t="shared" si="137"/>
        <v>0.000793479075604231</v>
      </c>
      <c r="CI92" s="66">
        <f t="shared" si="137"/>
        <v>0.000297554653351587</v>
      </c>
      <c r="CJ92" s="66">
        <f t="shared" si="137"/>
        <v>9.91848844505289e-5</v>
      </c>
      <c r="CK92" s="66">
        <f t="shared" si="137"/>
        <v>0.0130924047474698</v>
      </c>
      <c r="CL92" s="66">
        <f t="shared" si="137"/>
        <v>0.00981930356060236</v>
      </c>
      <c r="CM92" s="66">
        <f t="shared" si="137"/>
        <v>0.000396739537802116</v>
      </c>
      <c r="CN92" s="66">
        <f t="shared" si="137"/>
        <v>9.91848844505289e-5</v>
      </c>
      <c r="CO92" s="66">
        <f t="shared" si="137"/>
        <v>0.00396739537802116</v>
      </c>
      <c r="CP92" s="66">
        <f t="shared" si="137"/>
        <v>0.00386821049357063</v>
      </c>
      <c r="CQ92" s="66">
        <f t="shared" si="137"/>
        <v>0.00327310118686745</v>
      </c>
      <c r="CR92" s="66">
        <f t="shared" si="137"/>
        <v>0.00327310118686745</v>
      </c>
      <c r="CS92" s="66">
        <f t="shared" si="137"/>
        <v>0.00188451280456005</v>
      </c>
      <c r="CT92" s="66">
        <f t="shared" si="137"/>
        <v>0.0044633198002738</v>
      </c>
      <c r="CU92" s="66">
        <f t="shared" si="137"/>
        <v>0.00426495003137274</v>
      </c>
      <c r="CV92" s="66">
        <f t="shared" si="137"/>
        <v>0.00396739537802116</v>
      </c>
      <c r="CW92" s="66">
        <f t="shared" si="137"/>
        <v>0.000694294191153702</v>
      </c>
      <c r="CX92" s="66">
        <f t="shared" si="137"/>
        <v>0.00148777326675793</v>
      </c>
      <c r="CY92" s="66">
        <f t="shared" si="137"/>
        <v>0.00218206745791164</v>
      </c>
      <c r="CZ92" s="66">
        <f t="shared" si="137"/>
        <v>0</v>
      </c>
      <c r="DA92" s="66">
        <f t="shared" si="137"/>
        <v>0.0013885883823074</v>
      </c>
      <c r="DB92" s="66">
        <f t="shared" si="137"/>
        <v>0</v>
      </c>
      <c r="DC92" s="66">
        <f t="shared" si="137"/>
        <v>0.000297554653351587</v>
      </c>
      <c r="DD92" s="66">
        <f t="shared" si="137"/>
        <v>0</v>
      </c>
      <c r="DE92" s="66">
        <f t="shared" si="137"/>
        <v>0.0013885883823074</v>
      </c>
      <c r="DF92" s="66">
        <f t="shared" si="137"/>
        <v>0.00168614303565899</v>
      </c>
      <c r="DG92" s="66">
        <f t="shared" si="137"/>
        <v>0</v>
      </c>
    </row>
    <row r="93" spans="1:111">
      <c r="A93">
        <v>836.6</v>
      </c>
      <c r="B93" t="s">
        <v>832</v>
      </c>
      <c r="C93" t="s">
        <v>833</v>
      </c>
      <c r="D93" s="66">
        <f t="shared" si="130"/>
        <v>0</v>
      </c>
      <c r="E93" s="66">
        <f t="shared" ref="E93:BP96" si="138">E274/1.008218142855</f>
        <v>0</v>
      </c>
      <c r="F93" s="66">
        <f t="shared" si="138"/>
        <v>0</v>
      </c>
      <c r="G93" s="66">
        <f t="shared" si="138"/>
        <v>0</v>
      </c>
      <c r="H93" s="66">
        <f t="shared" si="138"/>
        <v>0</v>
      </c>
      <c r="I93" s="66">
        <f t="shared" si="138"/>
        <v>0.000198369768901058</v>
      </c>
      <c r="J93" s="66">
        <f t="shared" si="138"/>
        <v>0</v>
      </c>
      <c r="K93" s="66">
        <f t="shared" si="138"/>
        <v>0</v>
      </c>
      <c r="L93" s="66">
        <f t="shared" si="138"/>
        <v>0</v>
      </c>
      <c r="M93" s="66">
        <f t="shared" si="138"/>
        <v>0</v>
      </c>
      <c r="N93" s="66">
        <f t="shared" si="138"/>
        <v>0</v>
      </c>
      <c r="O93" s="66">
        <f t="shared" si="138"/>
        <v>0</v>
      </c>
      <c r="P93" s="66">
        <f t="shared" si="138"/>
        <v>0</v>
      </c>
      <c r="Q93" s="66">
        <f t="shared" si="138"/>
        <v>0</v>
      </c>
      <c r="R93" s="66">
        <f t="shared" si="138"/>
        <v>0</v>
      </c>
      <c r="S93" s="66">
        <f t="shared" si="138"/>
        <v>0</v>
      </c>
      <c r="T93" s="66">
        <f t="shared" si="138"/>
        <v>0</v>
      </c>
      <c r="U93" s="66">
        <f t="shared" si="138"/>
        <v>0</v>
      </c>
      <c r="V93" s="66">
        <f t="shared" si="138"/>
        <v>0</v>
      </c>
      <c r="W93" s="66">
        <f t="shared" si="138"/>
        <v>0</v>
      </c>
      <c r="X93" s="66">
        <f t="shared" si="138"/>
        <v>0</v>
      </c>
      <c r="Y93" s="66">
        <f t="shared" si="138"/>
        <v>0</v>
      </c>
      <c r="Z93" s="66">
        <f t="shared" si="138"/>
        <v>0</v>
      </c>
      <c r="AA93" s="66">
        <f t="shared" si="138"/>
        <v>0</v>
      </c>
      <c r="AB93" s="66">
        <f t="shared" si="138"/>
        <v>0</v>
      </c>
      <c r="AC93" s="66">
        <f t="shared" si="138"/>
        <v>0</v>
      </c>
      <c r="AD93" s="66">
        <f t="shared" si="138"/>
        <v>0</v>
      </c>
      <c r="AE93" s="66">
        <f t="shared" si="138"/>
        <v>0</v>
      </c>
      <c r="AF93" s="66">
        <f t="shared" si="138"/>
        <v>0</v>
      </c>
      <c r="AG93" s="66">
        <f t="shared" si="138"/>
        <v>0</v>
      </c>
      <c r="AH93" s="66">
        <f t="shared" si="138"/>
        <v>0</v>
      </c>
      <c r="AI93" s="66">
        <f t="shared" si="138"/>
        <v>9.91848844505289e-5</v>
      </c>
      <c r="AJ93" s="66">
        <f t="shared" si="138"/>
        <v>0</v>
      </c>
      <c r="AK93" s="66">
        <f t="shared" si="138"/>
        <v>0</v>
      </c>
      <c r="AL93" s="66">
        <f t="shared" si="138"/>
        <v>0</v>
      </c>
      <c r="AM93" s="66">
        <f t="shared" si="138"/>
        <v>0</v>
      </c>
      <c r="AN93" s="66">
        <f t="shared" si="138"/>
        <v>0</v>
      </c>
      <c r="AO93" s="66">
        <f t="shared" si="138"/>
        <v>0</v>
      </c>
      <c r="AP93" s="66">
        <f t="shared" si="138"/>
        <v>0</v>
      </c>
      <c r="AQ93" s="66">
        <f t="shared" si="138"/>
        <v>0</v>
      </c>
      <c r="AR93" s="66">
        <f t="shared" si="138"/>
        <v>0</v>
      </c>
      <c r="AS93" s="66">
        <f t="shared" si="138"/>
        <v>0</v>
      </c>
      <c r="AT93" s="66">
        <f t="shared" si="138"/>
        <v>9.91848844505289e-5</v>
      </c>
      <c r="AU93" s="66">
        <f t="shared" si="138"/>
        <v>0</v>
      </c>
      <c r="AV93" s="66">
        <f t="shared" si="138"/>
        <v>0</v>
      </c>
      <c r="AW93" s="66">
        <f t="shared" si="138"/>
        <v>0</v>
      </c>
      <c r="AX93" s="66">
        <f t="shared" si="138"/>
        <v>0</v>
      </c>
      <c r="AY93" s="66">
        <f t="shared" si="138"/>
        <v>0</v>
      </c>
      <c r="AZ93" s="66">
        <f t="shared" si="138"/>
        <v>9.91848844505289e-5</v>
      </c>
      <c r="BA93" s="66">
        <f t="shared" si="138"/>
        <v>0</v>
      </c>
      <c r="BB93" s="66">
        <f t="shared" si="138"/>
        <v>0</v>
      </c>
      <c r="BC93" s="66">
        <f t="shared" si="138"/>
        <v>0</v>
      </c>
      <c r="BD93" s="66">
        <f t="shared" si="138"/>
        <v>0</v>
      </c>
      <c r="BE93" s="66">
        <f t="shared" si="138"/>
        <v>0</v>
      </c>
      <c r="BF93" s="66">
        <f t="shared" si="138"/>
        <v>0</v>
      </c>
      <c r="BG93" s="66">
        <f t="shared" si="138"/>
        <v>0</v>
      </c>
      <c r="BH93" s="66">
        <f t="shared" si="138"/>
        <v>0</v>
      </c>
      <c r="BI93" s="66">
        <f t="shared" si="138"/>
        <v>0</v>
      </c>
      <c r="BJ93" s="66">
        <f t="shared" si="138"/>
        <v>0</v>
      </c>
      <c r="BK93" s="66">
        <f t="shared" si="138"/>
        <v>0</v>
      </c>
      <c r="BL93" s="66">
        <f t="shared" si="138"/>
        <v>0</v>
      </c>
      <c r="BM93" s="66">
        <f t="shared" si="138"/>
        <v>0</v>
      </c>
      <c r="BN93" s="66">
        <f t="shared" si="138"/>
        <v>0</v>
      </c>
      <c r="BO93" s="66">
        <f t="shared" si="138"/>
        <v>0</v>
      </c>
      <c r="BP93" s="66">
        <f t="shared" si="138"/>
        <v>0</v>
      </c>
      <c r="BQ93" s="66">
        <f t="shared" si="137"/>
        <v>0</v>
      </c>
      <c r="BR93" s="66">
        <f t="shared" si="137"/>
        <v>0</v>
      </c>
      <c r="BS93" s="66">
        <f t="shared" si="137"/>
        <v>0</v>
      </c>
      <c r="BT93" s="66">
        <f t="shared" si="137"/>
        <v>9.91848844505289e-5</v>
      </c>
      <c r="BU93" s="66">
        <f t="shared" si="137"/>
        <v>0</v>
      </c>
      <c r="BV93" s="66">
        <f t="shared" si="137"/>
        <v>9.91848844505289e-5</v>
      </c>
      <c r="BW93" s="66">
        <f t="shared" si="137"/>
        <v>9.91848844505289e-5</v>
      </c>
      <c r="BX93" s="66">
        <f t="shared" si="137"/>
        <v>0</v>
      </c>
      <c r="BY93" s="66">
        <f t="shared" si="137"/>
        <v>0</v>
      </c>
      <c r="BZ93" s="66">
        <f t="shared" si="137"/>
        <v>0</v>
      </c>
      <c r="CA93" s="66">
        <f t="shared" si="137"/>
        <v>0</v>
      </c>
      <c r="CB93" s="66">
        <f t="shared" si="137"/>
        <v>0</v>
      </c>
      <c r="CC93" s="66">
        <f t="shared" si="137"/>
        <v>9.91848844505289e-5</v>
      </c>
      <c r="CD93" s="66">
        <f t="shared" si="137"/>
        <v>0</v>
      </c>
      <c r="CE93" s="66">
        <f t="shared" si="137"/>
        <v>0</v>
      </c>
      <c r="CF93" s="66">
        <f t="shared" si="137"/>
        <v>0</v>
      </c>
      <c r="CG93" s="66">
        <f t="shared" si="137"/>
        <v>0</v>
      </c>
      <c r="CH93" s="66">
        <f t="shared" si="137"/>
        <v>9.91848844505289e-5</v>
      </c>
      <c r="CI93" s="66">
        <f t="shared" si="137"/>
        <v>0</v>
      </c>
      <c r="CJ93" s="66">
        <f t="shared" si="137"/>
        <v>0</v>
      </c>
      <c r="CK93" s="66">
        <f t="shared" si="137"/>
        <v>0</v>
      </c>
      <c r="CL93" s="66">
        <f t="shared" si="137"/>
        <v>0.000198369768901058</v>
      </c>
      <c r="CM93" s="66">
        <f t="shared" si="137"/>
        <v>0</v>
      </c>
      <c r="CN93" s="66">
        <f t="shared" si="137"/>
        <v>0</v>
      </c>
      <c r="CO93" s="66">
        <f t="shared" si="137"/>
        <v>0.000198369768901058</v>
      </c>
      <c r="CP93" s="66">
        <f t="shared" si="137"/>
        <v>0</v>
      </c>
      <c r="CQ93" s="66">
        <f t="shared" si="137"/>
        <v>0</v>
      </c>
      <c r="CR93" s="66">
        <f t="shared" si="137"/>
        <v>9.91848844505289e-5</v>
      </c>
      <c r="CS93" s="66">
        <f t="shared" si="137"/>
        <v>0</v>
      </c>
      <c r="CT93" s="66">
        <f t="shared" si="137"/>
        <v>9.91848844505289e-5</v>
      </c>
      <c r="CU93" s="66">
        <f t="shared" si="137"/>
        <v>9.91848844505289e-5</v>
      </c>
      <c r="CV93" s="66">
        <f t="shared" si="137"/>
        <v>0</v>
      </c>
      <c r="CW93" s="66">
        <f t="shared" si="137"/>
        <v>0</v>
      </c>
      <c r="CX93" s="66">
        <f t="shared" si="137"/>
        <v>0</v>
      </c>
      <c r="CY93" s="66">
        <f t="shared" si="137"/>
        <v>0</v>
      </c>
      <c r="CZ93" s="66">
        <f t="shared" si="137"/>
        <v>0</v>
      </c>
      <c r="DA93" s="66">
        <f t="shared" si="137"/>
        <v>0</v>
      </c>
      <c r="DB93" s="66">
        <f t="shared" si="137"/>
        <v>0</v>
      </c>
      <c r="DC93" s="66">
        <f t="shared" si="137"/>
        <v>9.91848844505289e-5</v>
      </c>
      <c r="DD93" s="66">
        <f t="shared" si="137"/>
        <v>0</v>
      </c>
      <c r="DE93" s="66">
        <f t="shared" si="137"/>
        <v>0</v>
      </c>
      <c r="DF93" s="66">
        <f t="shared" si="137"/>
        <v>0</v>
      </c>
      <c r="DG93" s="66">
        <f t="shared" si="137"/>
        <v>0</v>
      </c>
    </row>
    <row r="94" spans="1:111">
      <c r="A94">
        <v>838.6</v>
      </c>
      <c r="B94" t="s">
        <v>834</v>
      </c>
      <c r="C94" t="s">
        <v>835</v>
      </c>
      <c r="D94" s="66">
        <f t="shared" si="130"/>
        <v>0</v>
      </c>
      <c r="E94" s="66">
        <f t="shared" si="138"/>
        <v>0</v>
      </c>
      <c r="F94" s="66">
        <f t="shared" si="138"/>
        <v>0</v>
      </c>
      <c r="G94" s="66">
        <f t="shared" si="138"/>
        <v>0.000198369768901058</v>
      </c>
      <c r="H94" s="66">
        <f t="shared" si="138"/>
        <v>0</v>
      </c>
      <c r="I94" s="66">
        <f t="shared" si="138"/>
        <v>0.000495924422252644</v>
      </c>
      <c r="J94" s="66">
        <f t="shared" si="138"/>
        <v>0</v>
      </c>
      <c r="K94" s="66">
        <f t="shared" si="138"/>
        <v>0</v>
      </c>
      <c r="L94" s="66">
        <f t="shared" si="138"/>
        <v>0</v>
      </c>
      <c r="M94" s="66">
        <f t="shared" si="138"/>
        <v>0.000495924422252644</v>
      </c>
      <c r="N94" s="66">
        <f t="shared" si="138"/>
        <v>9.91848844505289e-5</v>
      </c>
      <c r="O94" s="66">
        <f t="shared" si="138"/>
        <v>0</v>
      </c>
      <c r="P94" s="66">
        <f t="shared" si="138"/>
        <v>9.91848844505289e-5</v>
      </c>
      <c r="Q94" s="66">
        <f t="shared" si="138"/>
        <v>0</v>
      </c>
      <c r="R94" s="66">
        <f t="shared" si="138"/>
        <v>0</v>
      </c>
      <c r="S94" s="66">
        <f t="shared" si="138"/>
        <v>0</v>
      </c>
      <c r="T94" s="66">
        <f t="shared" si="138"/>
        <v>0</v>
      </c>
      <c r="U94" s="66">
        <f t="shared" si="138"/>
        <v>0</v>
      </c>
      <c r="V94" s="66">
        <f t="shared" si="138"/>
        <v>0</v>
      </c>
      <c r="W94" s="66">
        <f t="shared" si="138"/>
        <v>0</v>
      </c>
      <c r="X94" s="66">
        <f t="shared" si="138"/>
        <v>0</v>
      </c>
      <c r="Y94" s="66">
        <f t="shared" si="138"/>
        <v>0</v>
      </c>
      <c r="Z94" s="66">
        <f t="shared" si="138"/>
        <v>0</v>
      </c>
      <c r="AA94" s="66">
        <f t="shared" si="138"/>
        <v>0</v>
      </c>
      <c r="AB94" s="66">
        <f t="shared" si="138"/>
        <v>9.91848844505289e-5</v>
      </c>
      <c r="AC94" s="66">
        <f t="shared" si="138"/>
        <v>0</v>
      </c>
      <c r="AD94" s="66">
        <f t="shared" si="138"/>
        <v>0</v>
      </c>
      <c r="AE94" s="66">
        <f t="shared" si="138"/>
        <v>9.91848844505289e-5</v>
      </c>
      <c r="AF94" s="66">
        <f t="shared" si="138"/>
        <v>0</v>
      </c>
      <c r="AG94" s="66">
        <f t="shared" si="138"/>
        <v>0</v>
      </c>
      <c r="AH94" s="66">
        <f t="shared" si="138"/>
        <v>9.91848844505289e-5</v>
      </c>
      <c r="AI94" s="66">
        <f t="shared" si="138"/>
        <v>0.000297554653351587</v>
      </c>
      <c r="AJ94" s="66">
        <f t="shared" si="138"/>
        <v>0.000198369768901058</v>
      </c>
      <c r="AK94" s="66">
        <f t="shared" si="138"/>
        <v>0</v>
      </c>
      <c r="AL94" s="66">
        <f t="shared" si="138"/>
        <v>0</v>
      </c>
      <c r="AM94" s="66">
        <f t="shared" si="138"/>
        <v>0</v>
      </c>
      <c r="AN94" s="66">
        <f t="shared" si="138"/>
        <v>0</v>
      </c>
      <c r="AO94" s="66">
        <f t="shared" si="138"/>
        <v>0</v>
      </c>
      <c r="AP94" s="66">
        <f t="shared" si="138"/>
        <v>0</v>
      </c>
      <c r="AQ94" s="66">
        <f t="shared" si="138"/>
        <v>0</v>
      </c>
      <c r="AR94" s="66">
        <f t="shared" si="138"/>
        <v>0</v>
      </c>
      <c r="AS94" s="66">
        <f t="shared" si="138"/>
        <v>0</v>
      </c>
      <c r="AT94" s="66">
        <f t="shared" si="138"/>
        <v>9.91848844505289e-5</v>
      </c>
      <c r="AU94" s="66">
        <f t="shared" si="138"/>
        <v>0</v>
      </c>
      <c r="AV94" s="66">
        <f t="shared" si="138"/>
        <v>0</v>
      </c>
      <c r="AW94" s="66">
        <f t="shared" si="138"/>
        <v>0</v>
      </c>
      <c r="AX94" s="66">
        <f t="shared" si="138"/>
        <v>9.91848844505289e-5</v>
      </c>
      <c r="AY94" s="66">
        <f t="shared" si="138"/>
        <v>0</v>
      </c>
      <c r="AZ94" s="66">
        <f t="shared" si="138"/>
        <v>0.000198369768901058</v>
      </c>
      <c r="BA94" s="66">
        <f t="shared" si="138"/>
        <v>9.91848844505289e-5</v>
      </c>
      <c r="BB94" s="66">
        <f t="shared" si="138"/>
        <v>0.000198369768901058</v>
      </c>
      <c r="BC94" s="66">
        <f t="shared" si="138"/>
        <v>0</v>
      </c>
      <c r="BD94" s="66">
        <f t="shared" si="138"/>
        <v>0</v>
      </c>
      <c r="BE94" s="66">
        <f t="shared" si="138"/>
        <v>0</v>
      </c>
      <c r="BF94" s="66">
        <f t="shared" si="138"/>
        <v>0</v>
      </c>
      <c r="BG94" s="66">
        <f t="shared" si="138"/>
        <v>0</v>
      </c>
      <c r="BH94" s="66">
        <f t="shared" si="138"/>
        <v>0</v>
      </c>
      <c r="BI94" s="66">
        <f t="shared" si="138"/>
        <v>0</v>
      </c>
      <c r="BJ94" s="66">
        <f t="shared" si="138"/>
        <v>0</v>
      </c>
      <c r="BK94" s="66">
        <f t="shared" si="138"/>
        <v>0</v>
      </c>
      <c r="BL94" s="66">
        <f t="shared" si="138"/>
        <v>0</v>
      </c>
      <c r="BM94" s="66">
        <f t="shared" si="138"/>
        <v>0</v>
      </c>
      <c r="BN94" s="66">
        <f t="shared" si="138"/>
        <v>0</v>
      </c>
      <c r="BO94" s="66">
        <f t="shared" si="138"/>
        <v>0</v>
      </c>
      <c r="BP94" s="66">
        <f t="shared" si="138"/>
        <v>0</v>
      </c>
      <c r="BQ94" s="66">
        <f t="shared" si="137"/>
        <v>0.000198369768901058</v>
      </c>
      <c r="BR94" s="66">
        <f t="shared" si="137"/>
        <v>0</v>
      </c>
      <c r="BS94" s="66">
        <f t="shared" si="137"/>
        <v>0.000198369768901058</v>
      </c>
      <c r="BT94" s="66">
        <f t="shared" si="137"/>
        <v>0.000198369768901058</v>
      </c>
      <c r="BU94" s="66">
        <f t="shared" si="137"/>
        <v>0</v>
      </c>
      <c r="BV94" s="66">
        <f t="shared" si="137"/>
        <v>9.91848844505289e-5</v>
      </c>
      <c r="BW94" s="66">
        <f t="shared" si="137"/>
        <v>0</v>
      </c>
      <c r="BX94" s="66">
        <f t="shared" si="137"/>
        <v>0.000198369768901058</v>
      </c>
      <c r="BY94" s="66">
        <f t="shared" si="137"/>
        <v>9.91848844505289e-5</v>
      </c>
      <c r="BZ94" s="66">
        <f t="shared" si="137"/>
        <v>0</v>
      </c>
      <c r="CA94" s="66">
        <f t="shared" si="137"/>
        <v>0</v>
      </c>
      <c r="CB94" s="66">
        <f t="shared" si="137"/>
        <v>0</v>
      </c>
      <c r="CC94" s="66">
        <f t="shared" si="137"/>
        <v>0.000198369768901058</v>
      </c>
      <c r="CD94" s="66">
        <f t="shared" si="137"/>
        <v>0</v>
      </c>
      <c r="CE94" s="66">
        <f t="shared" si="137"/>
        <v>0</v>
      </c>
      <c r="CF94" s="66">
        <f t="shared" si="137"/>
        <v>0</v>
      </c>
      <c r="CG94" s="66">
        <f t="shared" si="137"/>
        <v>0</v>
      </c>
      <c r="CH94" s="66">
        <f t="shared" si="137"/>
        <v>0</v>
      </c>
      <c r="CI94" s="66">
        <f t="shared" si="137"/>
        <v>0</v>
      </c>
      <c r="CJ94" s="66">
        <f t="shared" si="137"/>
        <v>0</v>
      </c>
      <c r="CK94" s="66">
        <f t="shared" si="137"/>
        <v>0.000694294191153702</v>
      </c>
      <c r="CL94" s="66">
        <f t="shared" si="137"/>
        <v>0.000198369768901058</v>
      </c>
      <c r="CM94" s="66">
        <f t="shared" si="137"/>
        <v>0</v>
      </c>
      <c r="CN94" s="66">
        <f t="shared" si="137"/>
        <v>0</v>
      </c>
      <c r="CO94" s="66">
        <f t="shared" si="137"/>
        <v>0.000198369768901058</v>
      </c>
      <c r="CP94" s="66">
        <f t="shared" si="137"/>
        <v>0</v>
      </c>
      <c r="CQ94" s="66">
        <f t="shared" si="137"/>
        <v>0</v>
      </c>
      <c r="CR94" s="66">
        <f t="shared" si="137"/>
        <v>9.91848844505289e-5</v>
      </c>
      <c r="CS94" s="66">
        <f t="shared" si="137"/>
        <v>0</v>
      </c>
      <c r="CT94" s="66">
        <f t="shared" si="137"/>
        <v>9.91848844505289e-5</v>
      </c>
      <c r="CU94" s="66">
        <f t="shared" si="137"/>
        <v>0</v>
      </c>
      <c r="CV94" s="66">
        <f t="shared" si="137"/>
        <v>0.000297554653351587</v>
      </c>
      <c r="CW94" s="66">
        <f t="shared" si="137"/>
        <v>0</v>
      </c>
      <c r="CX94" s="66">
        <f t="shared" si="137"/>
        <v>0</v>
      </c>
      <c r="CY94" s="66">
        <f t="shared" si="137"/>
        <v>0</v>
      </c>
      <c r="CZ94" s="66">
        <f t="shared" si="137"/>
        <v>0</v>
      </c>
      <c r="DA94" s="66">
        <f t="shared" si="137"/>
        <v>0</v>
      </c>
      <c r="DB94" s="66">
        <f t="shared" si="137"/>
        <v>0</v>
      </c>
      <c r="DC94" s="66">
        <f t="shared" si="137"/>
        <v>0</v>
      </c>
      <c r="DD94" s="66">
        <f t="shared" si="137"/>
        <v>0</v>
      </c>
      <c r="DE94" s="66">
        <f t="shared" si="137"/>
        <v>0</v>
      </c>
      <c r="DF94" s="66">
        <f t="shared" si="137"/>
        <v>0</v>
      </c>
      <c r="DG94" s="66">
        <f t="shared" si="137"/>
        <v>0</v>
      </c>
    </row>
    <row r="95" spans="1:111">
      <c r="A95">
        <v>840.6</v>
      </c>
      <c r="B95" t="s">
        <v>836</v>
      </c>
      <c r="C95" t="s">
        <v>837</v>
      </c>
      <c r="D95" s="66">
        <f t="shared" si="130"/>
        <v>0</v>
      </c>
      <c r="E95" s="66">
        <f t="shared" si="138"/>
        <v>9.91848844505289e-5</v>
      </c>
      <c r="F95" s="66">
        <f t="shared" si="138"/>
        <v>0.000297554653351587</v>
      </c>
      <c r="G95" s="66">
        <f t="shared" si="138"/>
        <v>0.000198369768901058</v>
      </c>
      <c r="H95" s="66">
        <f t="shared" si="138"/>
        <v>0</v>
      </c>
      <c r="I95" s="66">
        <f t="shared" si="138"/>
        <v>0.00128940349785688</v>
      </c>
      <c r="J95" s="66">
        <f t="shared" si="138"/>
        <v>0.000595109306703173</v>
      </c>
      <c r="K95" s="66">
        <f t="shared" si="138"/>
        <v>0</v>
      </c>
      <c r="L95" s="66">
        <f t="shared" si="138"/>
        <v>9.91848844505289e-5</v>
      </c>
      <c r="M95" s="66">
        <f t="shared" si="138"/>
        <v>0.00109103372895582</v>
      </c>
      <c r="N95" s="66">
        <f t="shared" si="138"/>
        <v>0.000694294191153702</v>
      </c>
      <c r="O95" s="66">
        <f t="shared" si="138"/>
        <v>0.000793479075604231</v>
      </c>
      <c r="P95" s="66">
        <f t="shared" si="138"/>
        <v>0.000297554653351587</v>
      </c>
      <c r="Q95" s="66">
        <f t="shared" si="138"/>
        <v>0</v>
      </c>
      <c r="R95" s="66">
        <f t="shared" si="138"/>
        <v>0</v>
      </c>
      <c r="S95" s="66">
        <f t="shared" si="138"/>
        <v>0.000198369768901058</v>
      </c>
      <c r="T95" s="66">
        <f t="shared" si="138"/>
        <v>0</v>
      </c>
      <c r="U95" s="66">
        <f t="shared" si="138"/>
        <v>0.000297554653351587</v>
      </c>
      <c r="V95" s="66">
        <f t="shared" si="138"/>
        <v>0</v>
      </c>
      <c r="W95" s="66">
        <f t="shared" si="138"/>
        <v>9.91848844505289e-5</v>
      </c>
      <c r="X95" s="66">
        <f t="shared" si="138"/>
        <v>9.91848844505289e-5</v>
      </c>
      <c r="Y95" s="66">
        <f t="shared" si="138"/>
        <v>0.000198369768901058</v>
      </c>
      <c r="Z95" s="66">
        <f t="shared" si="138"/>
        <v>0.000297554653351587</v>
      </c>
      <c r="AA95" s="66">
        <f t="shared" si="138"/>
        <v>0.000694294191153702</v>
      </c>
      <c r="AB95" s="66">
        <f t="shared" si="138"/>
        <v>0.000991848844505289</v>
      </c>
      <c r="AC95" s="66">
        <f t="shared" si="138"/>
        <v>0</v>
      </c>
      <c r="AD95" s="66">
        <f t="shared" si="138"/>
        <v>0.000198369768901058</v>
      </c>
      <c r="AE95" s="66">
        <f t="shared" si="138"/>
        <v>0.000297554653351587</v>
      </c>
      <c r="AF95" s="66">
        <f t="shared" si="138"/>
        <v>0</v>
      </c>
      <c r="AG95" s="66">
        <f t="shared" si="138"/>
        <v>0.000297554653351587</v>
      </c>
      <c r="AH95" s="66">
        <f t="shared" si="138"/>
        <v>0.000297554653351587</v>
      </c>
      <c r="AI95" s="66">
        <f t="shared" si="138"/>
        <v>0</v>
      </c>
      <c r="AJ95" s="66">
        <f t="shared" si="138"/>
        <v>0.00188451280456005</v>
      </c>
      <c r="AK95" s="66">
        <f t="shared" si="138"/>
        <v>0</v>
      </c>
      <c r="AL95" s="66">
        <f t="shared" si="138"/>
        <v>0</v>
      </c>
      <c r="AM95" s="66">
        <f t="shared" si="138"/>
        <v>0.000396739537802116</v>
      </c>
      <c r="AN95" s="66">
        <f t="shared" si="138"/>
        <v>0</v>
      </c>
      <c r="AO95" s="66">
        <f t="shared" si="138"/>
        <v>0</v>
      </c>
      <c r="AP95" s="66">
        <f t="shared" si="138"/>
        <v>0</v>
      </c>
      <c r="AQ95" s="66">
        <f t="shared" si="138"/>
        <v>0.000198369768901058</v>
      </c>
      <c r="AR95" s="66">
        <f t="shared" si="138"/>
        <v>0</v>
      </c>
      <c r="AS95" s="66">
        <f t="shared" si="138"/>
        <v>0</v>
      </c>
      <c r="AT95" s="66">
        <f t="shared" si="138"/>
        <v>0</v>
      </c>
      <c r="AU95" s="66">
        <f t="shared" si="138"/>
        <v>0.000198369768901058</v>
      </c>
      <c r="AV95" s="66">
        <f t="shared" si="138"/>
        <v>0.000396739537802116</v>
      </c>
      <c r="AW95" s="66">
        <f t="shared" si="138"/>
        <v>0.000198369768901058</v>
      </c>
      <c r="AX95" s="66">
        <f t="shared" si="138"/>
        <v>0.000297554653351587</v>
      </c>
      <c r="AY95" s="66">
        <f t="shared" si="138"/>
        <v>0.000297554653351587</v>
      </c>
      <c r="AZ95" s="66">
        <f t="shared" si="138"/>
        <v>0.000198369768901058</v>
      </c>
      <c r="BA95" s="66">
        <f t="shared" si="138"/>
        <v>0.00089266396005476</v>
      </c>
      <c r="BB95" s="66">
        <f t="shared" si="138"/>
        <v>0.00089266396005476</v>
      </c>
      <c r="BC95" s="66">
        <f t="shared" si="138"/>
        <v>0.000396739537802116</v>
      </c>
      <c r="BD95" s="66">
        <f t="shared" si="138"/>
        <v>0</v>
      </c>
      <c r="BE95" s="66">
        <f t="shared" si="138"/>
        <v>9.91848844505289e-5</v>
      </c>
      <c r="BF95" s="66">
        <f t="shared" si="138"/>
        <v>0.000595109306703173</v>
      </c>
      <c r="BG95" s="66">
        <f t="shared" si="138"/>
        <v>0</v>
      </c>
      <c r="BH95" s="66">
        <f t="shared" si="138"/>
        <v>0</v>
      </c>
      <c r="BI95" s="66">
        <f t="shared" si="138"/>
        <v>0.000198369768901058</v>
      </c>
      <c r="BJ95" s="66">
        <f t="shared" si="138"/>
        <v>0.000297554653351587</v>
      </c>
      <c r="BK95" s="66">
        <f t="shared" si="138"/>
        <v>9.91848844505289e-5</v>
      </c>
      <c r="BL95" s="66">
        <f t="shared" si="138"/>
        <v>0</v>
      </c>
      <c r="BM95" s="66">
        <f t="shared" si="138"/>
        <v>0</v>
      </c>
      <c r="BN95" s="66">
        <f t="shared" si="138"/>
        <v>0.000297554653351587</v>
      </c>
      <c r="BO95" s="66">
        <f t="shared" si="138"/>
        <v>0.00109103372895582</v>
      </c>
      <c r="BP95" s="66">
        <f t="shared" si="138"/>
        <v>0</v>
      </c>
      <c r="BQ95" s="66">
        <f t="shared" si="137"/>
        <v>9.91848844505289e-5</v>
      </c>
      <c r="BR95" s="66">
        <f t="shared" si="137"/>
        <v>0.000198369768901058</v>
      </c>
      <c r="BS95" s="66">
        <f t="shared" si="137"/>
        <v>9.91848844505289e-5</v>
      </c>
      <c r="BT95" s="66">
        <f t="shared" si="137"/>
        <v>0.00188451280456005</v>
      </c>
      <c r="BU95" s="66">
        <f t="shared" si="137"/>
        <v>0.000198369768901058</v>
      </c>
      <c r="BV95" s="66">
        <f t="shared" si="137"/>
        <v>9.91848844505289e-5</v>
      </c>
      <c r="BW95" s="66">
        <f t="shared" si="137"/>
        <v>0.000793479075604231</v>
      </c>
      <c r="BX95" s="66">
        <f t="shared" si="137"/>
        <v>0.00168614303565899</v>
      </c>
      <c r="BY95" s="66">
        <f t="shared" si="137"/>
        <v>0</v>
      </c>
      <c r="BZ95" s="66">
        <f t="shared" si="137"/>
        <v>0</v>
      </c>
      <c r="CA95" s="66">
        <f t="shared" si="137"/>
        <v>0.000198369768901058</v>
      </c>
      <c r="CB95" s="66">
        <f t="shared" si="137"/>
        <v>0</v>
      </c>
      <c r="CC95" s="66">
        <f t="shared" si="137"/>
        <v>0.00218206745791164</v>
      </c>
      <c r="CD95" s="66">
        <f t="shared" si="137"/>
        <v>0</v>
      </c>
      <c r="CE95" s="66">
        <f t="shared" si="137"/>
        <v>0.000198369768901058</v>
      </c>
      <c r="CF95" s="66">
        <f t="shared" si="137"/>
        <v>0</v>
      </c>
      <c r="CG95" s="66">
        <f t="shared" si="137"/>
        <v>0</v>
      </c>
      <c r="CH95" s="66">
        <f t="shared" si="137"/>
        <v>0</v>
      </c>
      <c r="CI95" s="66">
        <f t="shared" si="137"/>
        <v>0</v>
      </c>
      <c r="CJ95" s="66">
        <f t="shared" si="137"/>
        <v>0</v>
      </c>
      <c r="CK95" s="66">
        <f t="shared" si="137"/>
        <v>0.00406658026247168</v>
      </c>
      <c r="CL95" s="66">
        <f t="shared" si="137"/>
        <v>0.00228125234236216</v>
      </c>
      <c r="CM95" s="66">
        <f t="shared" si="137"/>
        <v>0.000198369768901058</v>
      </c>
      <c r="CN95" s="66">
        <f t="shared" si="137"/>
        <v>0</v>
      </c>
      <c r="CO95" s="66">
        <f t="shared" si="137"/>
        <v>0.00109103372895582</v>
      </c>
      <c r="CP95" s="66">
        <f t="shared" si="137"/>
        <v>0.000495924422252644</v>
      </c>
      <c r="CQ95" s="66">
        <f t="shared" si="137"/>
        <v>0.000793479075604231</v>
      </c>
      <c r="CR95" s="66">
        <f t="shared" si="137"/>
        <v>0.000297554653351587</v>
      </c>
      <c r="CS95" s="66">
        <f t="shared" si="137"/>
        <v>0.000396739537802116</v>
      </c>
      <c r="CT95" s="66">
        <f t="shared" si="137"/>
        <v>0.000793479075604231</v>
      </c>
      <c r="CU95" s="66">
        <f t="shared" si="137"/>
        <v>0.000694294191153702</v>
      </c>
      <c r="CV95" s="66">
        <f t="shared" si="137"/>
        <v>0.00109103372895582</v>
      </c>
      <c r="CW95" s="66">
        <f t="shared" si="137"/>
        <v>0</v>
      </c>
      <c r="CX95" s="66">
        <f t="shared" si="137"/>
        <v>0</v>
      </c>
      <c r="CY95" s="66">
        <f t="shared" si="137"/>
        <v>0.000198369768901058</v>
      </c>
      <c r="CZ95" s="66">
        <f t="shared" si="137"/>
        <v>0</v>
      </c>
      <c r="DA95" s="66">
        <f t="shared" si="137"/>
        <v>0</v>
      </c>
      <c r="DB95" s="66">
        <f t="shared" si="137"/>
        <v>0</v>
      </c>
      <c r="DC95" s="66">
        <f t="shared" si="137"/>
        <v>0</v>
      </c>
      <c r="DD95" s="66">
        <f t="shared" si="137"/>
        <v>0</v>
      </c>
      <c r="DE95" s="66">
        <f t="shared" si="137"/>
        <v>9.91848844505289e-5</v>
      </c>
      <c r="DF95" s="66">
        <f t="shared" si="137"/>
        <v>0.000595109306703173</v>
      </c>
      <c r="DG95" s="66">
        <f t="shared" si="137"/>
        <v>0</v>
      </c>
    </row>
    <row r="96" spans="1:111">
      <c r="A96">
        <v>842.7</v>
      </c>
      <c r="B96" t="s">
        <v>838</v>
      </c>
      <c r="C96" t="s">
        <v>839</v>
      </c>
      <c r="D96" s="66">
        <f t="shared" si="130"/>
        <v>0.000297554653351587</v>
      </c>
      <c r="E96" s="66">
        <f t="shared" si="138"/>
        <v>0.000396739537802116</v>
      </c>
      <c r="F96" s="66">
        <f t="shared" si="138"/>
        <v>0.000396739537802116</v>
      </c>
      <c r="G96" s="66">
        <f t="shared" si="138"/>
        <v>0.000396739537802116</v>
      </c>
      <c r="H96" s="66">
        <f t="shared" si="138"/>
        <v>0</v>
      </c>
      <c r="I96" s="66">
        <f t="shared" si="138"/>
        <v>0.00297554653351587</v>
      </c>
      <c r="J96" s="66">
        <f t="shared" si="138"/>
        <v>0.00148777326675793</v>
      </c>
      <c r="K96" s="66">
        <f t="shared" si="138"/>
        <v>0.000198369768901058</v>
      </c>
      <c r="L96" s="66">
        <f t="shared" si="138"/>
        <v>0.000198369768901058</v>
      </c>
      <c r="M96" s="66">
        <f t="shared" si="138"/>
        <v>0.00158695815120846</v>
      </c>
      <c r="N96" s="66">
        <f t="shared" si="138"/>
        <v>0.000991848844505289</v>
      </c>
      <c r="O96" s="66">
        <f t="shared" si="138"/>
        <v>0.00089266396005476</v>
      </c>
      <c r="P96" s="66">
        <f t="shared" si="138"/>
        <v>0.000595109306703173</v>
      </c>
      <c r="Q96" s="66">
        <f t="shared" si="138"/>
        <v>0</v>
      </c>
      <c r="R96" s="66">
        <f t="shared" si="138"/>
        <v>9.91848844505289e-5</v>
      </c>
      <c r="S96" s="66">
        <f t="shared" si="138"/>
        <v>0.000396739537802116</v>
      </c>
      <c r="T96" s="66">
        <f t="shared" si="138"/>
        <v>0</v>
      </c>
      <c r="U96" s="66">
        <f t="shared" si="138"/>
        <v>0</v>
      </c>
      <c r="V96" s="66">
        <f t="shared" si="138"/>
        <v>0.000198369768901058</v>
      </c>
      <c r="W96" s="66">
        <f t="shared" si="138"/>
        <v>0</v>
      </c>
      <c r="X96" s="66">
        <f t="shared" si="138"/>
        <v>0</v>
      </c>
      <c r="Y96" s="66">
        <f t="shared" si="138"/>
        <v>0.00109103372895582</v>
      </c>
      <c r="Z96" s="66">
        <f t="shared" si="138"/>
        <v>9.91848844505289e-5</v>
      </c>
      <c r="AA96" s="66">
        <f t="shared" si="138"/>
        <v>0.000297554653351587</v>
      </c>
      <c r="AB96" s="66">
        <f t="shared" si="138"/>
        <v>0.00208288257346111</v>
      </c>
      <c r="AC96" s="66">
        <f t="shared" si="138"/>
        <v>0.000198369768901058</v>
      </c>
      <c r="AD96" s="66">
        <f t="shared" si="138"/>
        <v>0.000495924422252644</v>
      </c>
      <c r="AE96" s="66">
        <f t="shared" si="138"/>
        <v>0.000396739537802116</v>
      </c>
      <c r="AF96" s="66">
        <f t="shared" si="138"/>
        <v>0</v>
      </c>
      <c r="AG96" s="66">
        <f t="shared" si="138"/>
        <v>9.91848844505289e-5</v>
      </c>
      <c r="AH96" s="66">
        <f t="shared" si="138"/>
        <v>0.00089266396005476</v>
      </c>
      <c r="AI96" s="66">
        <f t="shared" si="138"/>
        <v>0.000495924422252644</v>
      </c>
      <c r="AJ96" s="66">
        <f t="shared" si="138"/>
        <v>0.00178532792010952</v>
      </c>
      <c r="AK96" s="66">
        <f t="shared" si="138"/>
        <v>0</v>
      </c>
      <c r="AL96" s="66">
        <f t="shared" si="138"/>
        <v>0.000297554653351587</v>
      </c>
      <c r="AM96" s="66">
        <f t="shared" si="138"/>
        <v>0.000297554653351587</v>
      </c>
      <c r="AN96" s="66">
        <f t="shared" si="138"/>
        <v>0.000198369768901058</v>
      </c>
      <c r="AO96" s="66">
        <f t="shared" si="138"/>
        <v>0</v>
      </c>
      <c r="AP96" s="66">
        <f t="shared" si="138"/>
        <v>0</v>
      </c>
      <c r="AQ96" s="66">
        <f t="shared" si="138"/>
        <v>0.000595109306703173</v>
      </c>
      <c r="AR96" s="66">
        <f t="shared" si="138"/>
        <v>0</v>
      </c>
      <c r="AS96" s="66">
        <f t="shared" si="138"/>
        <v>0.000396739537802116</v>
      </c>
      <c r="AT96" s="66">
        <f t="shared" si="138"/>
        <v>0</v>
      </c>
      <c r="AU96" s="66">
        <f t="shared" si="138"/>
        <v>0.000595109306703173</v>
      </c>
      <c r="AV96" s="66">
        <f t="shared" si="138"/>
        <v>9.91848844505289e-5</v>
      </c>
      <c r="AW96" s="66">
        <f t="shared" si="138"/>
        <v>0.000694294191153702</v>
      </c>
      <c r="AX96" s="66">
        <f t="shared" si="138"/>
        <v>0.000694294191153702</v>
      </c>
      <c r="AY96" s="66">
        <f t="shared" si="138"/>
        <v>0.000694294191153702</v>
      </c>
      <c r="AZ96" s="66">
        <f t="shared" si="138"/>
        <v>0.00128940349785688</v>
      </c>
      <c r="BA96" s="66">
        <f t="shared" si="138"/>
        <v>0.000198369768901058</v>
      </c>
      <c r="BB96" s="66">
        <f t="shared" si="138"/>
        <v>0.00267799188016428</v>
      </c>
      <c r="BC96" s="66">
        <f t="shared" si="138"/>
        <v>0.000495924422252644</v>
      </c>
      <c r="BD96" s="66">
        <f t="shared" si="138"/>
        <v>0</v>
      </c>
      <c r="BE96" s="66">
        <f t="shared" si="138"/>
        <v>0.000198369768901058</v>
      </c>
      <c r="BF96" s="66">
        <f t="shared" si="138"/>
        <v>0.000297554653351587</v>
      </c>
      <c r="BG96" s="66">
        <f t="shared" si="138"/>
        <v>0.000297554653351587</v>
      </c>
      <c r="BH96" s="66">
        <f t="shared" si="138"/>
        <v>0</v>
      </c>
      <c r="BI96" s="66">
        <f t="shared" si="138"/>
        <v>0.000198369768901058</v>
      </c>
      <c r="BJ96" s="66">
        <f t="shared" si="138"/>
        <v>0</v>
      </c>
      <c r="BK96" s="66">
        <f t="shared" si="138"/>
        <v>0.000396739537802116</v>
      </c>
      <c r="BL96" s="66">
        <f t="shared" si="138"/>
        <v>0.000198369768901058</v>
      </c>
      <c r="BM96" s="66">
        <f t="shared" si="138"/>
        <v>0</v>
      </c>
      <c r="BN96" s="66">
        <f t="shared" si="138"/>
        <v>0.000198369768901058</v>
      </c>
      <c r="BO96" s="66">
        <f t="shared" si="138"/>
        <v>0.000297554653351587</v>
      </c>
      <c r="BP96" s="66">
        <f t="shared" ref="BP96:DG96" si="139">BP277/1.008218142855</f>
        <v>0</v>
      </c>
      <c r="BQ96" s="66">
        <f t="shared" si="139"/>
        <v>0.000991848844505289</v>
      </c>
      <c r="BR96" s="66">
        <f t="shared" si="139"/>
        <v>0.000396739537802116</v>
      </c>
      <c r="BS96" s="66">
        <f t="shared" si="139"/>
        <v>0.00218206745791164</v>
      </c>
      <c r="BT96" s="66">
        <f t="shared" si="139"/>
        <v>0.00148777326675793</v>
      </c>
      <c r="BU96" s="66">
        <f t="shared" si="139"/>
        <v>0.000396739537802116</v>
      </c>
      <c r="BV96" s="66">
        <f t="shared" si="139"/>
        <v>0.000396739537802116</v>
      </c>
      <c r="BW96" s="66">
        <f t="shared" si="139"/>
        <v>0.000793479075604231</v>
      </c>
      <c r="BX96" s="66">
        <f t="shared" si="139"/>
        <v>0.00386821049357063</v>
      </c>
      <c r="BY96" s="66">
        <f t="shared" si="139"/>
        <v>9.91848844505289e-5</v>
      </c>
      <c r="BZ96" s="66">
        <f t="shared" si="139"/>
        <v>9.91848844505289e-5</v>
      </c>
      <c r="CA96" s="66">
        <f t="shared" si="139"/>
        <v>0.000595109306703173</v>
      </c>
      <c r="CB96" s="66">
        <f t="shared" si="139"/>
        <v>0</v>
      </c>
      <c r="CC96" s="66">
        <f t="shared" si="139"/>
        <v>0.00347147095576851</v>
      </c>
      <c r="CD96" s="66">
        <f t="shared" si="139"/>
        <v>0.000297554653351587</v>
      </c>
      <c r="CE96" s="66">
        <f t="shared" si="139"/>
        <v>0.000198369768901058</v>
      </c>
      <c r="CF96" s="66">
        <f t="shared" si="139"/>
        <v>0</v>
      </c>
      <c r="CG96" s="66">
        <f t="shared" si="139"/>
        <v>0.000198369768901058</v>
      </c>
      <c r="CH96" s="66">
        <f t="shared" si="139"/>
        <v>9.91848844505289e-5</v>
      </c>
      <c r="CI96" s="66">
        <f t="shared" si="139"/>
        <v>0</v>
      </c>
      <c r="CJ96" s="66">
        <f t="shared" si="139"/>
        <v>0</v>
      </c>
      <c r="CK96" s="66">
        <f t="shared" si="139"/>
        <v>0.00476087445362539</v>
      </c>
      <c r="CL96" s="66">
        <f t="shared" si="139"/>
        <v>0.00357065584021904</v>
      </c>
      <c r="CM96" s="66">
        <f t="shared" si="139"/>
        <v>0.00128940349785688</v>
      </c>
      <c r="CN96" s="66">
        <f t="shared" si="139"/>
        <v>0</v>
      </c>
      <c r="CO96" s="66">
        <f t="shared" si="139"/>
        <v>0.00148777326675793</v>
      </c>
      <c r="CP96" s="66">
        <f t="shared" si="139"/>
        <v>0.000694294191153702</v>
      </c>
      <c r="CQ96" s="66">
        <f t="shared" si="139"/>
        <v>0.000694294191153702</v>
      </c>
      <c r="CR96" s="66">
        <f t="shared" si="139"/>
        <v>0.000793479075604231</v>
      </c>
      <c r="CS96" s="66">
        <f t="shared" si="139"/>
        <v>0.000595109306703173</v>
      </c>
      <c r="CT96" s="66">
        <f t="shared" si="139"/>
        <v>0.000991848844505289</v>
      </c>
      <c r="CU96" s="66">
        <f t="shared" si="139"/>
        <v>0.0013885883823074</v>
      </c>
      <c r="CV96" s="66">
        <f t="shared" si="139"/>
        <v>0.000198369768901058</v>
      </c>
      <c r="CW96" s="66">
        <f t="shared" si="139"/>
        <v>9.91848844505289e-5</v>
      </c>
      <c r="CX96" s="66">
        <f t="shared" si="139"/>
        <v>9.91848844505289e-5</v>
      </c>
      <c r="CY96" s="66">
        <f t="shared" si="139"/>
        <v>9.91848844505289e-5</v>
      </c>
      <c r="CZ96" s="66">
        <f t="shared" si="139"/>
        <v>0</v>
      </c>
      <c r="DA96" s="66">
        <f t="shared" si="139"/>
        <v>0.000198369768901058</v>
      </c>
      <c r="DB96" s="66">
        <f t="shared" si="139"/>
        <v>0</v>
      </c>
      <c r="DC96" s="66">
        <f t="shared" si="139"/>
        <v>9.91848844505289e-5</v>
      </c>
      <c r="DD96" s="66">
        <f t="shared" si="139"/>
        <v>0</v>
      </c>
      <c r="DE96" s="66">
        <f t="shared" si="139"/>
        <v>0.00119021861340635</v>
      </c>
      <c r="DF96" s="66">
        <f t="shared" si="139"/>
        <v>0.00089266396005476</v>
      </c>
      <c r="DG96" s="66">
        <f t="shared" si="139"/>
        <v>0</v>
      </c>
    </row>
    <row r="97" spans="4:111">
      <c r="D97" s="66"/>
      <c r="E97" s="66"/>
      <c r="F97" s="66"/>
      <c r="G97" s="66"/>
      <c r="H97" s="66"/>
      <c r="I97" s="66"/>
      <c r="J97" s="66"/>
      <c r="K97" s="66"/>
      <c r="L97" s="66"/>
      <c r="M97" s="66"/>
      <c r="N97" s="66"/>
      <c r="O97" s="66"/>
      <c r="P97" s="66"/>
      <c r="Q97" s="66"/>
      <c r="R97" s="66"/>
      <c r="S97" s="66"/>
      <c r="T97" s="66"/>
      <c r="U97" s="66"/>
      <c r="V97" s="66"/>
      <c r="W97" s="66"/>
      <c r="X97" s="66"/>
      <c r="Y97" s="66"/>
      <c r="Z97" s="66"/>
      <c r="AA97" s="66"/>
      <c r="AB97" s="66"/>
      <c r="AC97" s="66"/>
      <c r="AD97" s="66"/>
      <c r="AE97" s="66"/>
      <c r="AF97" s="66"/>
      <c r="AG97" s="66"/>
      <c r="AH97" s="66"/>
      <c r="AI97" s="66"/>
      <c r="AJ97" s="66"/>
      <c r="AK97" s="66"/>
      <c r="AL97" s="66"/>
      <c r="AM97" s="66"/>
      <c r="AN97" s="66"/>
      <c r="AO97" s="66"/>
      <c r="AP97" s="66"/>
      <c r="AQ97" s="66"/>
      <c r="AR97" s="66"/>
      <c r="AS97" s="66"/>
      <c r="AT97" s="66"/>
      <c r="AU97" s="66"/>
      <c r="AV97" s="66"/>
      <c r="AW97" s="66"/>
      <c r="AX97" s="66"/>
      <c r="AY97" s="66"/>
      <c r="AZ97" s="66"/>
      <c r="BA97" s="66"/>
      <c r="BB97" s="66"/>
      <c r="BC97" s="66"/>
      <c r="BD97" s="66"/>
      <c r="BE97" s="66"/>
      <c r="BF97" s="66"/>
      <c r="BG97" s="66"/>
      <c r="BH97" s="66"/>
      <c r="BI97" s="66"/>
      <c r="BJ97" s="66"/>
      <c r="BK97" s="66"/>
      <c r="BL97" s="66"/>
      <c r="BM97" s="66"/>
      <c r="BN97" s="66"/>
      <c r="BO97" s="66"/>
      <c r="BP97" s="66"/>
      <c r="BQ97" s="66"/>
      <c r="BR97" s="66"/>
      <c r="BS97" s="66"/>
      <c r="BT97" s="66"/>
      <c r="BU97" s="66"/>
      <c r="BV97" s="66"/>
      <c r="BW97" s="66"/>
      <c r="BX97" s="66"/>
      <c r="BY97" s="66"/>
      <c r="BZ97" s="66"/>
      <c r="CA97" s="66"/>
      <c r="CB97" s="66"/>
      <c r="CC97" s="66"/>
      <c r="CD97" s="66"/>
      <c r="CE97" s="66"/>
      <c r="CF97" s="66"/>
      <c r="CG97" s="66"/>
      <c r="CH97" s="66"/>
      <c r="CI97" s="66"/>
      <c r="CJ97" s="66"/>
      <c r="CK97" s="66"/>
      <c r="CL97" s="66"/>
      <c r="CM97" s="66"/>
      <c r="CN97" s="66"/>
      <c r="CO97" s="66"/>
      <c r="CP97" s="66"/>
      <c r="CQ97" s="66"/>
      <c r="CR97" s="66"/>
      <c r="CS97" s="66"/>
      <c r="CT97" s="66"/>
      <c r="CU97" s="66"/>
      <c r="CV97" s="66"/>
      <c r="CW97" s="66"/>
      <c r="CX97" s="66"/>
      <c r="CY97" s="66"/>
      <c r="CZ97" s="66"/>
      <c r="DA97" s="66"/>
      <c r="DB97" s="66"/>
      <c r="DC97" s="66"/>
      <c r="DD97" s="66"/>
      <c r="DE97" s="66"/>
      <c r="DF97" s="66"/>
      <c r="DG97" s="66"/>
    </row>
    <row r="98" spans="1:111">
      <c r="A98" t="s">
        <v>667</v>
      </c>
      <c r="B98" t="s">
        <v>668</v>
      </c>
      <c r="C98" t="s">
        <v>669</v>
      </c>
      <c r="D98" s="66"/>
      <c r="E98" s="66"/>
      <c r="F98" s="66"/>
      <c r="G98" s="66"/>
      <c r="H98" s="66"/>
      <c r="I98" s="66"/>
      <c r="J98" s="66"/>
      <c r="K98" s="66"/>
      <c r="L98" s="66"/>
      <c r="M98" s="66"/>
      <c r="N98" s="66"/>
      <c r="O98" s="66"/>
      <c r="P98" s="66"/>
      <c r="Q98" s="66"/>
      <c r="R98" s="66"/>
      <c r="S98" s="66"/>
      <c r="T98" s="66"/>
      <c r="U98" s="66"/>
      <c r="V98" s="66"/>
      <c r="W98" s="66"/>
      <c r="X98" s="66"/>
      <c r="Y98" s="66"/>
      <c r="Z98" s="66"/>
      <c r="AA98" s="66"/>
      <c r="AB98" s="66"/>
      <c r="AC98" s="66"/>
      <c r="AD98" s="66"/>
      <c r="AE98" s="66"/>
      <c r="AF98" s="66"/>
      <c r="AG98" s="66"/>
      <c r="AH98" s="66"/>
      <c r="AI98" s="66"/>
      <c r="AJ98" s="66"/>
      <c r="AK98" s="66"/>
      <c r="AL98" s="66"/>
      <c r="AM98" s="66"/>
      <c r="AN98" s="66"/>
      <c r="AO98" s="66"/>
      <c r="AP98" s="66"/>
      <c r="AQ98" s="66"/>
      <c r="AR98" s="66"/>
      <c r="AS98" s="66"/>
      <c r="AT98" s="66"/>
      <c r="AU98" s="66"/>
      <c r="AV98" s="66"/>
      <c r="AW98" s="66"/>
      <c r="AX98" s="66"/>
      <c r="AY98" s="66"/>
      <c r="AZ98" s="66"/>
      <c r="BA98" s="66"/>
      <c r="BB98" s="66"/>
      <c r="BC98" s="66"/>
      <c r="BD98" s="66"/>
      <c r="BE98" s="66"/>
      <c r="BF98" s="66"/>
      <c r="BG98" s="66"/>
      <c r="BH98" s="66"/>
      <c r="BI98" s="66"/>
      <c r="BJ98" s="66"/>
      <c r="BK98" s="66"/>
      <c r="BL98" s="66"/>
      <c r="BM98" s="66"/>
      <c r="BN98" s="66"/>
      <c r="BO98" s="66"/>
      <c r="BP98" s="66"/>
      <c r="BQ98" s="66"/>
      <c r="BR98" s="66"/>
      <c r="BS98" s="66"/>
      <c r="BT98" s="66"/>
      <c r="BU98" s="66"/>
      <c r="BV98" s="66"/>
      <c r="BW98" s="66"/>
      <c r="BX98" s="66"/>
      <c r="BY98" s="66"/>
      <c r="BZ98" s="66"/>
      <c r="CA98" s="66"/>
      <c r="CB98" s="66"/>
      <c r="CC98" s="66"/>
      <c r="CD98" s="66"/>
      <c r="CE98" s="66"/>
      <c r="CF98" s="66"/>
      <c r="CG98" s="66"/>
      <c r="CH98" s="66"/>
      <c r="CI98" s="66"/>
      <c r="CJ98" s="66"/>
      <c r="CK98" s="66"/>
      <c r="CL98" s="66"/>
      <c r="CM98" s="66"/>
      <c r="CN98" s="66"/>
      <c r="CO98" s="66"/>
      <c r="CP98" s="66"/>
      <c r="CQ98" s="66"/>
      <c r="CR98" s="66"/>
      <c r="CS98" s="66"/>
      <c r="CT98" s="66"/>
      <c r="CU98" s="66"/>
      <c r="CV98" s="66"/>
      <c r="CW98" s="66"/>
      <c r="CX98" s="66"/>
      <c r="CY98" s="66"/>
      <c r="CZ98" s="66"/>
      <c r="DA98" s="66"/>
      <c r="DB98" s="66"/>
      <c r="DC98" s="66"/>
      <c r="DD98" s="66"/>
      <c r="DE98" s="66"/>
      <c r="DF98" s="66"/>
      <c r="DG98" s="66"/>
    </row>
    <row r="99" spans="1:111">
      <c r="A99">
        <v>686.5</v>
      </c>
      <c r="B99" t="s">
        <v>840</v>
      </c>
      <c r="C99" t="s">
        <v>841</v>
      </c>
      <c r="D99" s="66">
        <f>D280/0.64093414</f>
        <v>0</v>
      </c>
      <c r="E99" s="66">
        <f t="shared" ref="E99:BP102" si="140">E280/0.64093414</f>
        <v>0</v>
      </c>
      <c r="F99" s="66">
        <f t="shared" si="140"/>
        <v>0</v>
      </c>
      <c r="G99" s="66">
        <f t="shared" si="140"/>
        <v>0.000312044541737159</v>
      </c>
      <c r="H99" s="66">
        <f t="shared" si="140"/>
        <v>0</v>
      </c>
      <c r="I99" s="66">
        <f t="shared" si="140"/>
        <v>0.000780111354342897</v>
      </c>
      <c r="J99" s="66">
        <f t="shared" si="140"/>
        <v>0.000156022270868579</v>
      </c>
      <c r="K99" s="66">
        <f t="shared" si="140"/>
        <v>0</v>
      </c>
      <c r="L99" s="66">
        <f t="shared" si="140"/>
        <v>0</v>
      </c>
      <c r="M99" s="66">
        <f t="shared" si="140"/>
        <v>0.000468066812605738</v>
      </c>
      <c r="N99" s="66">
        <f t="shared" si="140"/>
        <v>0.000780111354342897</v>
      </c>
      <c r="O99" s="66">
        <f t="shared" si="140"/>
        <v>0.000624089083474318</v>
      </c>
      <c r="P99" s="66">
        <f t="shared" si="140"/>
        <v>0.000468066812605738</v>
      </c>
      <c r="Q99" s="66">
        <f t="shared" si="140"/>
        <v>0</v>
      </c>
      <c r="R99" s="66">
        <f t="shared" si="140"/>
        <v>0.000156022270868579</v>
      </c>
      <c r="S99" s="66">
        <f t="shared" si="140"/>
        <v>0</v>
      </c>
      <c r="T99" s="66">
        <f t="shared" si="140"/>
        <v>0</v>
      </c>
      <c r="U99" s="66">
        <f t="shared" si="140"/>
        <v>0</v>
      </c>
      <c r="V99" s="66">
        <f t="shared" si="140"/>
        <v>0</v>
      </c>
      <c r="W99" s="66">
        <f t="shared" si="140"/>
        <v>0</v>
      </c>
      <c r="X99" s="66">
        <f t="shared" si="140"/>
        <v>0</v>
      </c>
      <c r="Y99" s="66">
        <f t="shared" si="140"/>
        <v>0</v>
      </c>
      <c r="Z99" s="66">
        <f t="shared" si="140"/>
        <v>0</v>
      </c>
      <c r="AA99" s="66">
        <f t="shared" si="140"/>
        <v>0.000156022270868579</v>
      </c>
      <c r="AB99" s="66">
        <f t="shared" si="140"/>
        <v>0.000624089083474318</v>
      </c>
      <c r="AC99" s="66">
        <f t="shared" si="140"/>
        <v>0</v>
      </c>
      <c r="AD99" s="66">
        <f t="shared" si="140"/>
        <v>0.000780111354342897</v>
      </c>
      <c r="AE99" s="66">
        <f t="shared" si="140"/>
        <v>0</v>
      </c>
      <c r="AF99" s="66">
        <f t="shared" si="140"/>
        <v>0</v>
      </c>
      <c r="AG99" s="66">
        <f t="shared" si="140"/>
        <v>0</v>
      </c>
      <c r="AH99" s="66">
        <f t="shared" si="140"/>
        <v>0.000312044541737159</v>
      </c>
      <c r="AI99" s="66">
        <f t="shared" si="140"/>
        <v>0.000468066812605738</v>
      </c>
      <c r="AJ99" s="66">
        <f t="shared" si="140"/>
        <v>0.00109215589608006</v>
      </c>
      <c r="AK99" s="66">
        <f t="shared" si="140"/>
        <v>0</v>
      </c>
      <c r="AL99" s="66">
        <f t="shared" si="140"/>
        <v>0</v>
      </c>
      <c r="AM99" s="66">
        <f t="shared" si="140"/>
        <v>0</v>
      </c>
      <c r="AN99" s="66">
        <f t="shared" si="140"/>
        <v>0</v>
      </c>
      <c r="AO99" s="66">
        <f t="shared" si="140"/>
        <v>0</v>
      </c>
      <c r="AP99" s="66">
        <f t="shared" si="140"/>
        <v>0</v>
      </c>
      <c r="AQ99" s="66">
        <f t="shared" si="140"/>
        <v>0.000312044541737159</v>
      </c>
      <c r="AR99" s="66">
        <f t="shared" si="140"/>
        <v>0</v>
      </c>
      <c r="AS99" s="66">
        <f t="shared" si="140"/>
        <v>0</v>
      </c>
      <c r="AT99" s="66">
        <f t="shared" si="140"/>
        <v>0</v>
      </c>
      <c r="AU99" s="66">
        <f t="shared" si="140"/>
        <v>0.000312044541737159</v>
      </c>
      <c r="AV99" s="66">
        <f t="shared" si="140"/>
        <v>0</v>
      </c>
      <c r="AW99" s="66">
        <f t="shared" si="140"/>
        <v>0.000312044541737159</v>
      </c>
      <c r="AX99" s="66">
        <f t="shared" si="140"/>
        <v>0.000156022270868579</v>
      </c>
      <c r="AY99" s="66">
        <f t="shared" si="140"/>
        <v>0.000156022270868579</v>
      </c>
      <c r="AZ99" s="66">
        <f t="shared" si="140"/>
        <v>0.00124817816694864</v>
      </c>
      <c r="BA99" s="66">
        <f t="shared" si="140"/>
        <v>0.000156022270868579</v>
      </c>
      <c r="BB99" s="66">
        <f t="shared" si="140"/>
        <v>0.000780111354342897</v>
      </c>
      <c r="BC99" s="66">
        <f t="shared" si="140"/>
        <v>0.000312044541737159</v>
      </c>
      <c r="BD99" s="66">
        <f t="shared" si="140"/>
        <v>0</v>
      </c>
      <c r="BE99" s="66">
        <f t="shared" si="140"/>
        <v>0</v>
      </c>
      <c r="BF99" s="66">
        <f t="shared" si="140"/>
        <v>0</v>
      </c>
      <c r="BG99" s="66">
        <f t="shared" si="140"/>
        <v>0</v>
      </c>
      <c r="BH99" s="66">
        <f t="shared" si="140"/>
        <v>0</v>
      </c>
      <c r="BI99" s="66">
        <f t="shared" si="140"/>
        <v>0</v>
      </c>
      <c r="BJ99" s="66">
        <f t="shared" si="140"/>
        <v>0</v>
      </c>
      <c r="BK99" s="66">
        <f t="shared" si="140"/>
        <v>0</v>
      </c>
      <c r="BL99" s="66">
        <f t="shared" si="140"/>
        <v>0.000156022270868579</v>
      </c>
      <c r="BM99" s="66">
        <f t="shared" si="140"/>
        <v>0</v>
      </c>
      <c r="BN99" s="66">
        <f t="shared" si="140"/>
        <v>0.000156022270868579</v>
      </c>
      <c r="BO99" s="66">
        <f t="shared" si="140"/>
        <v>0.000156022270868579</v>
      </c>
      <c r="BP99" s="66">
        <f t="shared" si="140"/>
        <v>0</v>
      </c>
      <c r="BQ99" s="66">
        <f t="shared" ref="BQ99:DG101" si="141">BQ280/0.64093414</f>
        <v>0</v>
      </c>
      <c r="BR99" s="66">
        <f t="shared" si="141"/>
        <v>0.000156022270868579</v>
      </c>
      <c r="BS99" s="66">
        <f t="shared" si="141"/>
        <v>0.000624089083474318</v>
      </c>
      <c r="BT99" s="66">
        <f t="shared" si="141"/>
        <v>0.000780111354342897</v>
      </c>
      <c r="BU99" s="66">
        <f t="shared" si="141"/>
        <v>0.000156022270868579</v>
      </c>
      <c r="BV99" s="66">
        <f t="shared" si="141"/>
        <v>0.000156022270868579</v>
      </c>
      <c r="BW99" s="66">
        <f t="shared" si="141"/>
        <v>0.000624089083474318</v>
      </c>
      <c r="BX99" s="66">
        <f t="shared" si="141"/>
        <v>0.000156022270868579</v>
      </c>
      <c r="BY99" s="66">
        <f t="shared" si="141"/>
        <v>0</v>
      </c>
      <c r="BZ99" s="66">
        <f t="shared" si="141"/>
        <v>0</v>
      </c>
      <c r="CA99" s="66">
        <f t="shared" si="141"/>
        <v>0</v>
      </c>
      <c r="CB99" s="66">
        <f t="shared" si="141"/>
        <v>0</v>
      </c>
      <c r="CC99" s="66">
        <f t="shared" si="141"/>
        <v>0.00156022270868579</v>
      </c>
      <c r="CD99" s="66">
        <f t="shared" si="141"/>
        <v>0</v>
      </c>
      <c r="CE99" s="66">
        <f t="shared" si="141"/>
        <v>0</v>
      </c>
      <c r="CF99" s="66">
        <f t="shared" si="141"/>
        <v>0.000156022270868579</v>
      </c>
      <c r="CG99" s="66">
        <f t="shared" si="141"/>
        <v>0</v>
      </c>
      <c r="CH99" s="66">
        <f t="shared" si="141"/>
        <v>0.000156022270868579</v>
      </c>
      <c r="CI99" s="66">
        <f t="shared" si="141"/>
        <v>0</v>
      </c>
      <c r="CJ99" s="66">
        <f t="shared" si="141"/>
        <v>0</v>
      </c>
      <c r="CK99" s="66">
        <f t="shared" si="141"/>
        <v>0.00156022270868579</v>
      </c>
      <c r="CL99" s="66">
        <f t="shared" si="141"/>
        <v>0.000624089083474318</v>
      </c>
      <c r="CM99" s="66">
        <f t="shared" si="141"/>
        <v>0.000624089083474318</v>
      </c>
      <c r="CN99" s="66">
        <f t="shared" si="141"/>
        <v>0</v>
      </c>
      <c r="CO99" s="66">
        <f t="shared" si="141"/>
        <v>0.000468066812605738</v>
      </c>
      <c r="CP99" s="66">
        <f t="shared" si="141"/>
        <v>0.000156022270868579</v>
      </c>
      <c r="CQ99" s="66">
        <f t="shared" si="141"/>
        <v>0</v>
      </c>
      <c r="CR99" s="66">
        <f t="shared" si="141"/>
        <v>0.000312044541737159</v>
      </c>
      <c r="CS99" s="66">
        <f t="shared" si="141"/>
        <v>0</v>
      </c>
      <c r="CT99" s="66">
        <f t="shared" si="141"/>
        <v>0.000156022270868579</v>
      </c>
      <c r="CU99" s="66">
        <f t="shared" si="141"/>
        <v>0.000468066812605738</v>
      </c>
      <c r="CV99" s="66">
        <f t="shared" si="141"/>
        <v>0.000624089083474318</v>
      </c>
      <c r="CW99" s="66">
        <f t="shared" si="141"/>
        <v>0</v>
      </c>
      <c r="CX99" s="66">
        <f t="shared" si="141"/>
        <v>0</v>
      </c>
      <c r="CY99" s="66">
        <f t="shared" si="141"/>
        <v>0</v>
      </c>
      <c r="CZ99" s="66">
        <f t="shared" si="141"/>
        <v>0</v>
      </c>
      <c r="DA99" s="66">
        <f t="shared" si="141"/>
        <v>0</v>
      </c>
      <c r="DB99" s="66">
        <f t="shared" si="141"/>
        <v>0.000156022270868579</v>
      </c>
      <c r="DC99" s="66">
        <f t="shared" si="141"/>
        <v>0</v>
      </c>
      <c r="DD99" s="66">
        <f t="shared" si="141"/>
        <v>0</v>
      </c>
      <c r="DE99" s="66">
        <f t="shared" si="141"/>
        <v>0.000156022270868579</v>
      </c>
      <c r="DF99" s="66">
        <f t="shared" si="141"/>
        <v>0</v>
      </c>
      <c r="DG99" s="66">
        <f t="shared" si="141"/>
        <v>0</v>
      </c>
    </row>
    <row r="100" spans="1:111">
      <c r="A100">
        <v>688.5</v>
      </c>
      <c r="B100" t="s">
        <v>842</v>
      </c>
      <c r="C100" t="s">
        <v>843</v>
      </c>
      <c r="D100" s="66">
        <f t="shared" ref="D100:D121" si="142">D281/0.64093414</f>
        <v>0.000468066812605738</v>
      </c>
      <c r="E100" s="66">
        <f t="shared" si="140"/>
        <v>0.000156022270868579</v>
      </c>
      <c r="F100" s="66">
        <f t="shared" si="140"/>
        <v>0.000468066812605738</v>
      </c>
      <c r="G100" s="66">
        <f t="shared" si="140"/>
        <v>0.000312044541737159</v>
      </c>
      <c r="H100" s="66">
        <f t="shared" si="140"/>
        <v>0</v>
      </c>
      <c r="I100" s="66">
        <f t="shared" si="140"/>
        <v>0.00234033406302869</v>
      </c>
      <c r="J100" s="66">
        <f t="shared" si="140"/>
        <v>0.000156022270868579</v>
      </c>
      <c r="K100" s="66">
        <f t="shared" si="140"/>
        <v>0.000156022270868579</v>
      </c>
      <c r="L100" s="66">
        <f t="shared" si="140"/>
        <v>0</v>
      </c>
      <c r="M100" s="66">
        <f t="shared" si="140"/>
        <v>0.00187226725042295</v>
      </c>
      <c r="N100" s="66">
        <f t="shared" si="140"/>
        <v>0.000780111354342897</v>
      </c>
      <c r="O100" s="66">
        <f t="shared" si="140"/>
        <v>0.00171624497955437</v>
      </c>
      <c r="P100" s="66">
        <f t="shared" si="140"/>
        <v>0.00202828952129153</v>
      </c>
      <c r="Q100" s="66">
        <f t="shared" si="140"/>
        <v>0</v>
      </c>
      <c r="R100" s="66">
        <f t="shared" si="140"/>
        <v>0.000156022270868579</v>
      </c>
      <c r="S100" s="66">
        <f t="shared" si="140"/>
        <v>0.000468066812605738</v>
      </c>
      <c r="T100" s="66">
        <f t="shared" si="140"/>
        <v>0</v>
      </c>
      <c r="U100" s="66">
        <f t="shared" si="140"/>
        <v>0</v>
      </c>
      <c r="V100" s="66">
        <f t="shared" si="140"/>
        <v>0</v>
      </c>
      <c r="W100" s="66">
        <f t="shared" si="140"/>
        <v>0.000156022270868579</v>
      </c>
      <c r="X100" s="66">
        <f t="shared" si="140"/>
        <v>0</v>
      </c>
      <c r="Y100" s="66">
        <f t="shared" si="140"/>
        <v>0.000156022270868579</v>
      </c>
      <c r="Z100" s="66">
        <f t="shared" si="140"/>
        <v>0</v>
      </c>
      <c r="AA100" s="66">
        <f t="shared" si="140"/>
        <v>0.000156022270868579</v>
      </c>
      <c r="AB100" s="66">
        <f t="shared" si="140"/>
        <v>0.00124817816694864</v>
      </c>
      <c r="AC100" s="66">
        <f t="shared" si="140"/>
        <v>0.000156022270868579</v>
      </c>
      <c r="AD100" s="66">
        <f t="shared" si="140"/>
        <v>0.000624089083474318</v>
      </c>
      <c r="AE100" s="66">
        <f t="shared" si="140"/>
        <v>0.000312044541737159</v>
      </c>
      <c r="AF100" s="66">
        <f t="shared" si="140"/>
        <v>0</v>
      </c>
      <c r="AG100" s="66">
        <f t="shared" si="140"/>
        <v>0.000156022270868579</v>
      </c>
      <c r="AH100" s="66">
        <f t="shared" si="140"/>
        <v>0.000624089083474318</v>
      </c>
      <c r="AI100" s="66">
        <f t="shared" si="140"/>
        <v>0.000936133625211476</v>
      </c>
      <c r="AJ100" s="66">
        <f t="shared" si="140"/>
        <v>0.00202828952129153</v>
      </c>
      <c r="AK100" s="66">
        <f t="shared" si="140"/>
        <v>0.000156022270868579</v>
      </c>
      <c r="AL100" s="66">
        <f t="shared" si="140"/>
        <v>0.000156022270868579</v>
      </c>
      <c r="AM100" s="66">
        <f t="shared" si="140"/>
        <v>0.000468066812605738</v>
      </c>
      <c r="AN100" s="66">
        <f t="shared" si="140"/>
        <v>0.000156022270868579</v>
      </c>
      <c r="AO100" s="66">
        <f t="shared" si="140"/>
        <v>0</v>
      </c>
      <c r="AP100" s="66">
        <f t="shared" si="140"/>
        <v>0</v>
      </c>
      <c r="AQ100" s="66">
        <f t="shared" si="140"/>
        <v>0.000156022270868579</v>
      </c>
      <c r="AR100" s="66">
        <f t="shared" si="140"/>
        <v>0</v>
      </c>
      <c r="AS100" s="66">
        <f t="shared" si="140"/>
        <v>0</v>
      </c>
      <c r="AT100" s="66">
        <f t="shared" si="140"/>
        <v>0</v>
      </c>
      <c r="AU100" s="66">
        <f t="shared" si="140"/>
        <v>0.000312044541737159</v>
      </c>
      <c r="AV100" s="66">
        <f t="shared" si="140"/>
        <v>0.000312044541737159</v>
      </c>
      <c r="AW100" s="66">
        <f t="shared" si="140"/>
        <v>0.000156022270868579</v>
      </c>
      <c r="AX100" s="66">
        <f t="shared" si="140"/>
        <v>0.000624089083474318</v>
      </c>
      <c r="AY100" s="66">
        <f t="shared" si="140"/>
        <v>0.000468066812605738</v>
      </c>
      <c r="AZ100" s="66">
        <f t="shared" si="140"/>
        <v>0.00202828952129153</v>
      </c>
      <c r="BA100" s="66">
        <f t="shared" si="140"/>
        <v>0.000624089083474318</v>
      </c>
      <c r="BB100" s="66">
        <f t="shared" si="140"/>
        <v>0.00218431179216011</v>
      </c>
      <c r="BC100" s="66">
        <f t="shared" si="140"/>
        <v>0.000780111354342897</v>
      </c>
      <c r="BD100" s="66">
        <f t="shared" si="140"/>
        <v>0</v>
      </c>
      <c r="BE100" s="66">
        <f t="shared" si="140"/>
        <v>0</v>
      </c>
      <c r="BF100" s="66">
        <f t="shared" si="140"/>
        <v>0.000468066812605738</v>
      </c>
      <c r="BG100" s="66">
        <f t="shared" si="140"/>
        <v>0</v>
      </c>
      <c r="BH100" s="66">
        <f t="shared" si="140"/>
        <v>0.000156022270868579</v>
      </c>
      <c r="BI100" s="66">
        <f t="shared" si="140"/>
        <v>0.000156022270868579</v>
      </c>
      <c r="BJ100" s="66">
        <f t="shared" si="140"/>
        <v>0.000156022270868579</v>
      </c>
      <c r="BK100" s="66">
        <f t="shared" si="140"/>
        <v>0.000780111354342897</v>
      </c>
      <c r="BL100" s="66">
        <f t="shared" si="140"/>
        <v>0</v>
      </c>
      <c r="BM100" s="66">
        <f t="shared" si="140"/>
        <v>0</v>
      </c>
      <c r="BN100" s="66">
        <f t="shared" si="140"/>
        <v>0</v>
      </c>
      <c r="BO100" s="66">
        <f t="shared" si="140"/>
        <v>0.000780111354342897</v>
      </c>
      <c r="BP100" s="66">
        <f t="shared" si="140"/>
        <v>0</v>
      </c>
      <c r="BQ100" s="66">
        <f t="shared" si="141"/>
        <v>0.000156022270868579</v>
      </c>
      <c r="BR100" s="66">
        <f t="shared" si="141"/>
        <v>0.000624089083474318</v>
      </c>
      <c r="BS100" s="66">
        <f t="shared" si="141"/>
        <v>0.000936133625211476</v>
      </c>
      <c r="BT100" s="66">
        <f t="shared" si="141"/>
        <v>0.00218431179216011</v>
      </c>
      <c r="BU100" s="66">
        <f t="shared" si="141"/>
        <v>0.000780111354342897</v>
      </c>
      <c r="BV100" s="66">
        <f t="shared" si="141"/>
        <v>0.000156022270868579</v>
      </c>
      <c r="BW100" s="66">
        <f t="shared" si="141"/>
        <v>0.000780111354342897</v>
      </c>
      <c r="BX100" s="66">
        <f t="shared" si="141"/>
        <v>0.00156022270868579</v>
      </c>
      <c r="BY100" s="66">
        <f t="shared" si="141"/>
        <v>0.000312044541737159</v>
      </c>
      <c r="BZ100" s="66">
        <f t="shared" si="141"/>
        <v>0.000156022270868579</v>
      </c>
      <c r="CA100" s="66">
        <f t="shared" si="141"/>
        <v>0.000780111354342897</v>
      </c>
      <c r="CB100" s="66">
        <f t="shared" si="141"/>
        <v>0</v>
      </c>
      <c r="CC100" s="66">
        <f t="shared" si="141"/>
        <v>0.00234033406302869</v>
      </c>
      <c r="CD100" s="66">
        <f t="shared" si="141"/>
        <v>0.000156022270868579</v>
      </c>
      <c r="CE100" s="66">
        <f t="shared" si="141"/>
        <v>0.000312044541737159</v>
      </c>
      <c r="CF100" s="66">
        <f t="shared" si="141"/>
        <v>0</v>
      </c>
      <c r="CG100" s="66">
        <f t="shared" si="141"/>
        <v>0.000468066812605738</v>
      </c>
      <c r="CH100" s="66">
        <f t="shared" si="141"/>
        <v>0</v>
      </c>
      <c r="CI100" s="66">
        <f t="shared" si="141"/>
        <v>0</v>
      </c>
      <c r="CJ100" s="66">
        <f t="shared" si="141"/>
        <v>0</v>
      </c>
      <c r="CK100" s="66">
        <f t="shared" si="141"/>
        <v>0.00312044541737159</v>
      </c>
      <c r="CL100" s="66">
        <f t="shared" si="141"/>
        <v>0.00218431179216011</v>
      </c>
      <c r="CM100" s="66">
        <f t="shared" si="141"/>
        <v>0.000624089083474318</v>
      </c>
      <c r="CN100" s="66">
        <f t="shared" si="141"/>
        <v>0</v>
      </c>
      <c r="CO100" s="66">
        <f t="shared" si="141"/>
        <v>0.000780111354342897</v>
      </c>
      <c r="CP100" s="66">
        <f t="shared" si="141"/>
        <v>0.00156022270868579</v>
      </c>
      <c r="CQ100" s="66">
        <f t="shared" si="141"/>
        <v>0.00124817816694864</v>
      </c>
      <c r="CR100" s="66">
        <f t="shared" si="141"/>
        <v>0.000468066812605738</v>
      </c>
      <c r="CS100" s="66">
        <f t="shared" si="141"/>
        <v>0.000624089083474318</v>
      </c>
      <c r="CT100" s="66">
        <f t="shared" si="141"/>
        <v>0.000936133625211476</v>
      </c>
      <c r="CU100" s="66">
        <f t="shared" si="141"/>
        <v>0.00187226725042295</v>
      </c>
      <c r="CV100" s="66">
        <f t="shared" si="141"/>
        <v>0.00249635633389727</v>
      </c>
      <c r="CW100" s="66">
        <f t="shared" si="141"/>
        <v>0.000156022270868579</v>
      </c>
      <c r="CX100" s="66">
        <f t="shared" si="141"/>
        <v>0.000156022270868579</v>
      </c>
      <c r="CY100" s="66">
        <f t="shared" si="141"/>
        <v>0.000156022270868579</v>
      </c>
      <c r="CZ100" s="66">
        <f t="shared" si="141"/>
        <v>0</v>
      </c>
      <c r="DA100" s="66">
        <f t="shared" si="141"/>
        <v>0.000156022270868579</v>
      </c>
      <c r="DB100" s="66">
        <f t="shared" si="141"/>
        <v>0</v>
      </c>
      <c r="DC100" s="66">
        <f t="shared" si="141"/>
        <v>0</v>
      </c>
      <c r="DD100" s="66">
        <f t="shared" si="141"/>
        <v>0</v>
      </c>
      <c r="DE100" s="66">
        <f t="shared" si="141"/>
        <v>0.000468066812605738</v>
      </c>
      <c r="DF100" s="66">
        <f t="shared" si="141"/>
        <v>0.000156022270868579</v>
      </c>
      <c r="DG100" s="66">
        <f t="shared" si="141"/>
        <v>0</v>
      </c>
    </row>
    <row r="101" spans="1:111">
      <c r="A101">
        <v>690.5</v>
      </c>
      <c r="B101" t="s">
        <v>844</v>
      </c>
      <c r="C101" t="s">
        <v>845</v>
      </c>
      <c r="D101" s="66">
        <f t="shared" si="142"/>
        <v>0.00171624497955437</v>
      </c>
      <c r="E101" s="66">
        <f t="shared" si="140"/>
        <v>0.00156022270868579</v>
      </c>
      <c r="F101" s="66">
        <f t="shared" si="140"/>
        <v>0.00156022270868579</v>
      </c>
      <c r="G101" s="66">
        <f t="shared" si="140"/>
        <v>0.00140420043781721</v>
      </c>
      <c r="H101" s="66">
        <f t="shared" si="140"/>
        <v>0</v>
      </c>
      <c r="I101" s="66">
        <f t="shared" si="140"/>
        <v>0.00639691310561176</v>
      </c>
      <c r="J101" s="66">
        <f t="shared" si="140"/>
        <v>0.00234033406302869</v>
      </c>
      <c r="K101" s="66">
        <f t="shared" si="140"/>
        <v>0.000312044541737159</v>
      </c>
      <c r="L101" s="66">
        <f t="shared" si="140"/>
        <v>0.000156022270868579</v>
      </c>
      <c r="M101" s="66">
        <f t="shared" si="140"/>
        <v>0.00265237860476585</v>
      </c>
      <c r="N101" s="66">
        <f t="shared" si="140"/>
        <v>0.00312044541737159</v>
      </c>
      <c r="O101" s="66">
        <f t="shared" si="140"/>
        <v>0.00514873493866312</v>
      </c>
      <c r="P101" s="66">
        <f t="shared" si="140"/>
        <v>0.00390055677171449</v>
      </c>
      <c r="Q101" s="66">
        <f t="shared" si="140"/>
        <v>0.000312044541737159</v>
      </c>
      <c r="R101" s="66">
        <f t="shared" si="140"/>
        <v>0.000156022270868579</v>
      </c>
      <c r="S101" s="66">
        <f t="shared" si="140"/>
        <v>0.00140420043781721</v>
      </c>
      <c r="T101" s="66">
        <f t="shared" si="140"/>
        <v>0</v>
      </c>
      <c r="U101" s="66">
        <f t="shared" si="140"/>
        <v>0.000156022270868579</v>
      </c>
      <c r="V101" s="66">
        <f t="shared" si="140"/>
        <v>0.000780111354342897</v>
      </c>
      <c r="W101" s="66">
        <f t="shared" si="140"/>
        <v>0.00124817816694864</v>
      </c>
      <c r="X101" s="66">
        <f t="shared" si="140"/>
        <v>0.000468066812605738</v>
      </c>
      <c r="Y101" s="66">
        <f t="shared" si="140"/>
        <v>0.00296442314650301</v>
      </c>
      <c r="Z101" s="66">
        <f t="shared" si="140"/>
        <v>0.000936133625211476</v>
      </c>
      <c r="AA101" s="66">
        <f t="shared" si="140"/>
        <v>0.00234033406302869</v>
      </c>
      <c r="AB101" s="66">
        <f t="shared" si="140"/>
        <v>0.00436862358432022</v>
      </c>
      <c r="AC101" s="66">
        <f t="shared" si="140"/>
        <v>0</v>
      </c>
      <c r="AD101" s="66">
        <f t="shared" si="140"/>
        <v>0.00171624497955437</v>
      </c>
      <c r="AE101" s="66">
        <f t="shared" si="140"/>
        <v>0.000624089083474318</v>
      </c>
      <c r="AF101" s="66">
        <f t="shared" si="140"/>
        <v>0</v>
      </c>
      <c r="AG101" s="66">
        <f t="shared" si="140"/>
        <v>0.00109215589608006</v>
      </c>
      <c r="AH101" s="66">
        <f t="shared" si="140"/>
        <v>0.00187226725042295</v>
      </c>
      <c r="AI101" s="66">
        <f t="shared" si="140"/>
        <v>0.00171624497955437</v>
      </c>
      <c r="AJ101" s="66">
        <f t="shared" si="140"/>
        <v>0.00702100218908607</v>
      </c>
      <c r="AK101" s="66">
        <f t="shared" si="140"/>
        <v>0.000936133625211476</v>
      </c>
      <c r="AL101" s="66">
        <f t="shared" si="140"/>
        <v>0.000624089083474318</v>
      </c>
      <c r="AM101" s="66">
        <f t="shared" si="140"/>
        <v>0.00156022270868579</v>
      </c>
      <c r="AN101" s="66">
        <f t="shared" si="140"/>
        <v>0.000468066812605738</v>
      </c>
      <c r="AO101" s="66">
        <f t="shared" si="140"/>
        <v>0.000312044541737159</v>
      </c>
      <c r="AP101" s="66">
        <f t="shared" si="140"/>
        <v>0</v>
      </c>
      <c r="AQ101" s="66">
        <f t="shared" si="140"/>
        <v>0.00109215589608006</v>
      </c>
      <c r="AR101" s="66">
        <f t="shared" si="140"/>
        <v>0</v>
      </c>
      <c r="AS101" s="66">
        <f t="shared" si="140"/>
        <v>0.00234033406302869</v>
      </c>
      <c r="AT101" s="66">
        <f t="shared" si="140"/>
        <v>0</v>
      </c>
      <c r="AU101" s="66">
        <f t="shared" si="140"/>
        <v>0.00124817816694864</v>
      </c>
      <c r="AV101" s="66">
        <f t="shared" si="140"/>
        <v>0.000468066812605738</v>
      </c>
      <c r="AW101" s="66">
        <f t="shared" si="140"/>
        <v>0.000312044541737159</v>
      </c>
      <c r="AX101" s="66">
        <f t="shared" si="140"/>
        <v>0.00171624497955437</v>
      </c>
      <c r="AY101" s="66">
        <f t="shared" si="140"/>
        <v>0.00249635633389727</v>
      </c>
      <c r="AZ101" s="66">
        <f t="shared" si="140"/>
        <v>0.0060848685638746</v>
      </c>
      <c r="BA101" s="66">
        <f t="shared" si="140"/>
        <v>0.00265237860476585</v>
      </c>
      <c r="BB101" s="66">
        <f t="shared" si="140"/>
        <v>0.0060848685638746</v>
      </c>
      <c r="BC101" s="66">
        <f t="shared" si="140"/>
        <v>0.000936133625211476</v>
      </c>
      <c r="BD101" s="66">
        <f t="shared" si="140"/>
        <v>0</v>
      </c>
      <c r="BE101" s="66">
        <f t="shared" si="140"/>
        <v>0.000468066812605738</v>
      </c>
      <c r="BF101" s="66">
        <f t="shared" si="140"/>
        <v>0.00156022270868579</v>
      </c>
      <c r="BG101" s="66">
        <f t="shared" si="140"/>
        <v>0.000156022270868579</v>
      </c>
      <c r="BH101" s="66">
        <f t="shared" si="140"/>
        <v>0</v>
      </c>
      <c r="BI101" s="66">
        <f t="shared" si="140"/>
        <v>0.00140420043781721</v>
      </c>
      <c r="BJ101" s="66">
        <f t="shared" si="140"/>
        <v>0.000936133625211476</v>
      </c>
      <c r="BK101" s="66">
        <f t="shared" si="140"/>
        <v>0.00343248995910875</v>
      </c>
      <c r="BL101" s="66">
        <f t="shared" si="140"/>
        <v>0.000156022270868579</v>
      </c>
      <c r="BM101" s="66">
        <f t="shared" si="140"/>
        <v>0.000468066812605738</v>
      </c>
      <c r="BN101" s="66">
        <f t="shared" si="140"/>
        <v>0.000936133625211476</v>
      </c>
      <c r="BO101" s="66">
        <f t="shared" si="140"/>
        <v>0.00156022270868579</v>
      </c>
      <c r="BP101" s="66">
        <f t="shared" si="140"/>
        <v>0</v>
      </c>
      <c r="BQ101" s="66">
        <f t="shared" si="141"/>
        <v>0.00109215589608006</v>
      </c>
      <c r="BR101" s="66">
        <f t="shared" si="141"/>
        <v>0.00109215589608006</v>
      </c>
      <c r="BS101" s="66">
        <f t="shared" si="141"/>
        <v>0.00343248995910875</v>
      </c>
      <c r="BT101" s="66">
        <f t="shared" si="141"/>
        <v>0.00421260131345164</v>
      </c>
      <c r="BU101" s="66">
        <f t="shared" si="141"/>
        <v>0.00249635633389727</v>
      </c>
      <c r="BV101" s="66">
        <f t="shared" si="141"/>
        <v>0.00140420043781721</v>
      </c>
      <c r="BW101" s="66">
        <f t="shared" si="141"/>
        <v>0.00187226725042295</v>
      </c>
      <c r="BX101" s="66">
        <f t="shared" si="141"/>
        <v>0.00390055677171449</v>
      </c>
      <c r="BY101" s="66">
        <f t="shared" si="141"/>
        <v>0.000156022270868579</v>
      </c>
      <c r="BZ101" s="66">
        <f t="shared" si="141"/>
        <v>0.000468066812605738</v>
      </c>
      <c r="CA101" s="66">
        <f t="shared" si="141"/>
        <v>0.00171624497955437</v>
      </c>
      <c r="CB101" s="66">
        <f t="shared" si="141"/>
        <v>0</v>
      </c>
      <c r="CC101" s="66">
        <f t="shared" si="141"/>
        <v>0.00405657904258306</v>
      </c>
      <c r="CD101" s="66">
        <f t="shared" si="141"/>
        <v>0.000936133625211476</v>
      </c>
      <c r="CE101" s="66">
        <f t="shared" si="141"/>
        <v>0.000936133625211476</v>
      </c>
      <c r="CF101" s="66">
        <f t="shared" si="141"/>
        <v>0</v>
      </c>
      <c r="CG101" s="66">
        <f t="shared" si="141"/>
        <v>0.00265237860476585</v>
      </c>
      <c r="CH101" s="66">
        <f t="shared" si="141"/>
        <v>0.000624089083474318</v>
      </c>
      <c r="CI101" s="66">
        <f t="shared" si="141"/>
        <v>0</v>
      </c>
      <c r="CJ101" s="66">
        <f t="shared" si="141"/>
        <v>0</v>
      </c>
      <c r="CK101" s="66">
        <f t="shared" si="141"/>
        <v>0.00624089083474318</v>
      </c>
      <c r="CL101" s="66">
        <f t="shared" si="141"/>
        <v>0.00483669039692596</v>
      </c>
      <c r="CM101" s="66">
        <f t="shared" si="141"/>
        <v>0.00140420043781721</v>
      </c>
      <c r="CN101" s="66">
        <f t="shared" si="141"/>
        <v>0</v>
      </c>
      <c r="CO101" s="66">
        <f t="shared" si="141"/>
        <v>0.00156022270868579</v>
      </c>
      <c r="CP101" s="66">
        <f t="shared" si="141"/>
        <v>0.00187226725042295</v>
      </c>
      <c r="CQ101" s="66">
        <f t="shared" si="141"/>
        <v>0.00327646768824017</v>
      </c>
      <c r="CR101" s="66">
        <f t="shared" si="141"/>
        <v>0.00124817816694864</v>
      </c>
      <c r="CS101" s="66">
        <f t="shared" si="141"/>
        <v>0.00218431179216011</v>
      </c>
      <c r="CT101" s="66">
        <f t="shared" si="141"/>
        <v>0.00265237860476585</v>
      </c>
      <c r="CU101" s="66">
        <f t="shared" si="141"/>
        <v>0.00405657904258306</v>
      </c>
      <c r="CV101" s="66">
        <f t="shared" si="141"/>
        <v>0.00436862358432022</v>
      </c>
      <c r="CW101" s="66">
        <f t="shared" si="141"/>
        <v>0.000156022270868579</v>
      </c>
      <c r="CX101" s="66">
        <f t="shared" si="141"/>
        <v>0.000156022270868579</v>
      </c>
      <c r="CY101" s="66">
        <f t="shared" si="141"/>
        <v>0.000936133625211476</v>
      </c>
      <c r="CZ101" s="66">
        <f t="shared" si="141"/>
        <v>0</v>
      </c>
      <c r="DA101" s="66">
        <f t="shared" si="141"/>
        <v>0.000312044541737159</v>
      </c>
      <c r="DB101" s="66">
        <f t="shared" si="141"/>
        <v>0.000780111354342897</v>
      </c>
      <c r="DC101" s="66">
        <f t="shared" si="141"/>
        <v>0</v>
      </c>
      <c r="DD101" s="66">
        <f t="shared" si="141"/>
        <v>0.000312044541737159</v>
      </c>
      <c r="DE101" s="66">
        <f t="shared" si="141"/>
        <v>0.00124817816694864</v>
      </c>
      <c r="DF101" s="66">
        <f t="shared" si="141"/>
        <v>0.00187226725042295</v>
      </c>
      <c r="DG101" s="66">
        <f t="shared" si="141"/>
        <v>0</v>
      </c>
    </row>
    <row r="102" spans="1:111">
      <c r="A102">
        <v>692.5</v>
      </c>
      <c r="B102" t="s">
        <v>846</v>
      </c>
      <c r="C102" t="s">
        <v>847</v>
      </c>
      <c r="D102" s="66">
        <f t="shared" si="142"/>
        <v>0.000156022270868579</v>
      </c>
      <c r="E102" s="66">
        <f t="shared" si="140"/>
        <v>0.000936133625211476</v>
      </c>
      <c r="F102" s="66">
        <f t="shared" si="140"/>
        <v>0.00109215589608006</v>
      </c>
      <c r="G102" s="66">
        <f t="shared" si="140"/>
        <v>0.000624089083474318</v>
      </c>
      <c r="H102" s="66">
        <f t="shared" si="140"/>
        <v>0</v>
      </c>
      <c r="I102" s="66">
        <f t="shared" si="140"/>
        <v>0.00312044541737159</v>
      </c>
      <c r="J102" s="66">
        <f t="shared" si="140"/>
        <v>0.000780111354342897</v>
      </c>
      <c r="K102" s="66">
        <f t="shared" si="140"/>
        <v>0.000156022270868579</v>
      </c>
      <c r="L102" s="66">
        <f t="shared" si="140"/>
        <v>0</v>
      </c>
      <c r="M102" s="66">
        <f t="shared" si="140"/>
        <v>0.00109215589608006</v>
      </c>
      <c r="N102" s="66">
        <f t="shared" si="140"/>
        <v>0.00171624497955437</v>
      </c>
      <c r="O102" s="66">
        <f t="shared" si="140"/>
        <v>0.00280840087563443</v>
      </c>
      <c r="P102" s="66">
        <f t="shared" si="140"/>
        <v>0.00218431179216011</v>
      </c>
      <c r="Q102" s="66">
        <f t="shared" si="140"/>
        <v>0</v>
      </c>
      <c r="R102" s="66">
        <f t="shared" si="140"/>
        <v>0.000156022270868579</v>
      </c>
      <c r="S102" s="66">
        <f t="shared" si="140"/>
        <v>0.000468066812605738</v>
      </c>
      <c r="T102" s="66">
        <f t="shared" si="140"/>
        <v>0</v>
      </c>
      <c r="U102" s="66">
        <f t="shared" si="140"/>
        <v>0.000156022270868579</v>
      </c>
      <c r="V102" s="66">
        <f t="shared" si="140"/>
        <v>0</v>
      </c>
      <c r="W102" s="66">
        <f t="shared" si="140"/>
        <v>0.000156022270868579</v>
      </c>
      <c r="X102" s="66">
        <f t="shared" si="140"/>
        <v>0</v>
      </c>
      <c r="Y102" s="66">
        <f t="shared" si="140"/>
        <v>0.00171624497955437</v>
      </c>
      <c r="Z102" s="66">
        <f t="shared" si="140"/>
        <v>0</v>
      </c>
      <c r="AA102" s="66">
        <f t="shared" si="140"/>
        <v>0</v>
      </c>
      <c r="AB102" s="66">
        <f t="shared" si="140"/>
        <v>0.00234033406302869</v>
      </c>
      <c r="AC102" s="66">
        <f t="shared" si="140"/>
        <v>0.000156022270868579</v>
      </c>
      <c r="AD102" s="66">
        <f t="shared" si="140"/>
        <v>0.000624089083474318</v>
      </c>
      <c r="AE102" s="66">
        <f t="shared" si="140"/>
        <v>0.000936133625211476</v>
      </c>
      <c r="AF102" s="66">
        <f t="shared" si="140"/>
        <v>0</v>
      </c>
      <c r="AG102" s="66">
        <f t="shared" si="140"/>
        <v>0.000936133625211476</v>
      </c>
      <c r="AH102" s="66">
        <f t="shared" si="140"/>
        <v>0.000936133625211476</v>
      </c>
      <c r="AI102" s="66">
        <f t="shared" si="140"/>
        <v>0.000624089083474318</v>
      </c>
      <c r="AJ102" s="66">
        <f t="shared" si="140"/>
        <v>0.00234033406302869</v>
      </c>
      <c r="AK102" s="66">
        <f t="shared" si="140"/>
        <v>0.000156022270868579</v>
      </c>
      <c r="AL102" s="66">
        <f t="shared" si="140"/>
        <v>0</v>
      </c>
      <c r="AM102" s="66">
        <f t="shared" si="140"/>
        <v>0.000156022270868579</v>
      </c>
      <c r="AN102" s="66">
        <f t="shared" si="140"/>
        <v>0.000624089083474318</v>
      </c>
      <c r="AO102" s="66">
        <f t="shared" si="140"/>
        <v>0.000156022270868579</v>
      </c>
      <c r="AP102" s="66">
        <f t="shared" si="140"/>
        <v>0</v>
      </c>
      <c r="AQ102" s="66">
        <f t="shared" si="140"/>
        <v>0.000156022270868579</v>
      </c>
      <c r="AR102" s="66">
        <f t="shared" si="140"/>
        <v>0</v>
      </c>
      <c r="AS102" s="66">
        <f t="shared" si="140"/>
        <v>0</v>
      </c>
      <c r="AT102" s="66">
        <f t="shared" si="140"/>
        <v>0</v>
      </c>
      <c r="AU102" s="66">
        <f t="shared" si="140"/>
        <v>0.000468066812605738</v>
      </c>
      <c r="AV102" s="66">
        <f t="shared" si="140"/>
        <v>0.000468066812605738</v>
      </c>
      <c r="AW102" s="66">
        <f t="shared" si="140"/>
        <v>0.000312044541737159</v>
      </c>
      <c r="AX102" s="66">
        <f t="shared" si="140"/>
        <v>0.000780111354342897</v>
      </c>
      <c r="AY102" s="66">
        <f t="shared" si="140"/>
        <v>0.00140420043781721</v>
      </c>
      <c r="AZ102" s="66">
        <f t="shared" si="140"/>
        <v>0.00312044541737159</v>
      </c>
      <c r="BA102" s="66">
        <f t="shared" si="140"/>
        <v>0.000312044541737159</v>
      </c>
      <c r="BB102" s="66">
        <f t="shared" si="140"/>
        <v>0.00343248995910875</v>
      </c>
      <c r="BC102" s="66">
        <f t="shared" si="140"/>
        <v>0.000624089083474318</v>
      </c>
      <c r="BD102" s="66">
        <f t="shared" si="140"/>
        <v>0</v>
      </c>
      <c r="BE102" s="66">
        <f t="shared" si="140"/>
        <v>0.000156022270868579</v>
      </c>
      <c r="BF102" s="66">
        <f t="shared" si="140"/>
        <v>0</v>
      </c>
      <c r="BG102" s="66">
        <f t="shared" si="140"/>
        <v>0.000156022270868579</v>
      </c>
      <c r="BH102" s="66">
        <f t="shared" si="140"/>
        <v>0</v>
      </c>
      <c r="BI102" s="66">
        <f t="shared" si="140"/>
        <v>0.000780111354342897</v>
      </c>
      <c r="BJ102" s="66">
        <f t="shared" si="140"/>
        <v>0</v>
      </c>
      <c r="BK102" s="66">
        <f t="shared" si="140"/>
        <v>0.00124817816694864</v>
      </c>
      <c r="BL102" s="66">
        <f t="shared" si="140"/>
        <v>0</v>
      </c>
      <c r="BM102" s="66">
        <f t="shared" si="140"/>
        <v>0</v>
      </c>
      <c r="BN102" s="66">
        <f t="shared" si="140"/>
        <v>0.000156022270868579</v>
      </c>
      <c r="BO102" s="66">
        <f t="shared" si="140"/>
        <v>0.00109215589608006</v>
      </c>
      <c r="BP102" s="66">
        <f t="shared" ref="BP102:DG105" si="143">BP283/0.64093414</f>
        <v>0</v>
      </c>
      <c r="BQ102" s="66">
        <f t="shared" si="143"/>
        <v>0</v>
      </c>
      <c r="BR102" s="66">
        <f t="shared" si="143"/>
        <v>0.000156022270868579</v>
      </c>
      <c r="BS102" s="66">
        <f t="shared" si="143"/>
        <v>0.00124817816694864</v>
      </c>
      <c r="BT102" s="66">
        <f t="shared" si="143"/>
        <v>0.000624089083474318</v>
      </c>
      <c r="BU102" s="66">
        <f t="shared" si="143"/>
        <v>0.000780111354342897</v>
      </c>
      <c r="BV102" s="66">
        <f t="shared" si="143"/>
        <v>0.000312044541737159</v>
      </c>
      <c r="BW102" s="66">
        <f t="shared" si="143"/>
        <v>0.00140420043781721</v>
      </c>
      <c r="BX102" s="66">
        <f t="shared" si="143"/>
        <v>0.000624089083474318</v>
      </c>
      <c r="BY102" s="66">
        <f t="shared" si="143"/>
        <v>0.000312044541737159</v>
      </c>
      <c r="BZ102" s="66">
        <f t="shared" si="143"/>
        <v>0</v>
      </c>
      <c r="CA102" s="66">
        <f t="shared" si="143"/>
        <v>0.000468066812605738</v>
      </c>
      <c r="CB102" s="66">
        <f t="shared" si="143"/>
        <v>0</v>
      </c>
      <c r="CC102" s="66">
        <f t="shared" si="143"/>
        <v>0.00234033406302869</v>
      </c>
      <c r="CD102" s="66">
        <f t="shared" si="143"/>
        <v>0.000312044541737159</v>
      </c>
      <c r="CE102" s="66">
        <f t="shared" si="143"/>
        <v>0</v>
      </c>
      <c r="CF102" s="66">
        <f t="shared" si="143"/>
        <v>0</v>
      </c>
      <c r="CG102" s="66">
        <f t="shared" si="143"/>
        <v>0.000312044541737159</v>
      </c>
      <c r="CH102" s="66">
        <f t="shared" si="143"/>
        <v>0</v>
      </c>
      <c r="CI102" s="66">
        <f t="shared" si="143"/>
        <v>0.000156022270868579</v>
      </c>
      <c r="CJ102" s="66">
        <f t="shared" si="143"/>
        <v>0</v>
      </c>
      <c r="CK102" s="66">
        <f t="shared" si="143"/>
        <v>0.00436862358432022</v>
      </c>
      <c r="CL102" s="66">
        <f t="shared" si="143"/>
        <v>0.00202828952129153</v>
      </c>
      <c r="CM102" s="66">
        <f t="shared" si="143"/>
        <v>0.000780111354342897</v>
      </c>
      <c r="CN102" s="66">
        <f t="shared" si="143"/>
        <v>0</v>
      </c>
      <c r="CO102" s="66">
        <f t="shared" si="143"/>
        <v>0.000780111354342897</v>
      </c>
      <c r="CP102" s="66">
        <f t="shared" si="143"/>
        <v>0.00109215589608006</v>
      </c>
      <c r="CQ102" s="66">
        <f t="shared" si="143"/>
        <v>0.00280840087563443</v>
      </c>
      <c r="CR102" s="66">
        <f t="shared" si="143"/>
        <v>0.000468066812605738</v>
      </c>
      <c r="CS102" s="66">
        <f t="shared" si="143"/>
        <v>0.000312044541737159</v>
      </c>
      <c r="CT102" s="66">
        <f t="shared" si="143"/>
        <v>0.00202828952129153</v>
      </c>
      <c r="CU102" s="66">
        <f t="shared" si="143"/>
        <v>0.00296442314650301</v>
      </c>
      <c r="CV102" s="66">
        <f t="shared" si="143"/>
        <v>0.00234033406302869</v>
      </c>
      <c r="CW102" s="66">
        <f t="shared" si="143"/>
        <v>0.000156022270868579</v>
      </c>
      <c r="CX102" s="66">
        <f t="shared" si="143"/>
        <v>0</v>
      </c>
      <c r="CY102" s="66">
        <f t="shared" si="143"/>
        <v>0.000780111354342897</v>
      </c>
      <c r="CZ102" s="66">
        <f t="shared" si="143"/>
        <v>0</v>
      </c>
      <c r="DA102" s="66">
        <f t="shared" si="143"/>
        <v>0.000156022270868579</v>
      </c>
      <c r="DB102" s="66">
        <f t="shared" si="143"/>
        <v>0</v>
      </c>
      <c r="DC102" s="66">
        <f t="shared" si="143"/>
        <v>0</v>
      </c>
      <c r="DD102" s="66">
        <f t="shared" si="143"/>
        <v>0</v>
      </c>
      <c r="DE102" s="66">
        <f t="shared" si="143"/>
        <v>0.000624089083474318</v>
      </c>
      <c r="DF102" s="66">
        <f t="shared" si="143"/>
        <v>0.000624089083474318</v>
      </c>
      <c r="DG102" s="66">
        <f t="shared" si="143"/>
        <v>0</v>
      </c>
    </row>
    <row r="103" spans="1:111">
      <c r="A103">
        <v>712.5</v>
      </c>
      <c r="B103" t="s">
        <v>848</v>
      </c>
      <c r="C103" t="s">
        <v>849</v>
      </c>
      <c r="D103" s="66">
        <f t="shared" si="142"/>
        <v>0.00109215589608006</v>
      </c>
      <c r="E103" s="66">
        <f t="shared" ref="E103:BP106" si="144">E284/0.64093414</f>
        <v>0.00124817816694864</v>
      </c>
      <c r="F103" s="66">
        <f t="shared" si="144"/>
        <v>0.00156022270868579</v>
      </c>
      <c r="G103" s="66">
        <f t="shared" si="144"/>
        <v>0.000780111354342897</v>
      </c>
      <c r="H103" s="66">
        <f t="shared" si="144"/>
        <v>0</v>
      </c>
      <c r="I103" s="66">
        <f t="shared" si="144"/>
        <v>0.00546077948040028</v>
      </c>
      <c r="J103" s="66">
        <f t="shared" si="144"/>
        <v>0.00218431179216011</v>
      </c>
      <c r="K103" s="66">
        <f t="shared" si="144"/>
        <v>0.000624089083474318</v>
      </c>
      <c r="L103" s="66">
        <f t="shared" si="144"/>
        <v>0.000312044541737159</v>
      </c>
      <c r="M103" s="66">
        <f t="shared" si="144"/>
        <v>0.00327646768824017</v>
      </c>
      <c r="N103" s="66">
        <f t="shared" si="144"/>
        <v>0.00265237860476585</v>
      </c>
      <c r="O103" s="66">
        <f t="shared" si="144"/>
        <v>0.00546077948040028</v>
      </c>
      <c r="P103" s="66">
        <f t="shared" si="144"/>
        <v>0.00234033406302869</v>
      </c>
      <c r="Q103" s="66">
        <f t="shared" si="144"/>
        <v>0.000156022270868579</v>
      </c>
      <c r="R103" s="66">
        <f t="shared" si="144"/>
        <v>0</v>
      </c>
      <c r="S103" s="66">
        <f t="shared" si="144"/>
        <v>0.00140420043781721</v>
      </c>
      <c r="T103" s="66">
        <f t="shared" si="144"/>
        <v>0</v>
      </c>
      <c r="U103" s="66">
        <f t="shared" si="144"/>
        <v>0.000468066812605738</v>
      </c>
      <c r="V103" s="66">
        <f t="shared" si="144"/>
        <v>0</v>
      </c>
      <c r="W103" s="66">
        <f t="shared" si="144"/>
        <v>0.000312044541737159</v>
      </c>
      <c r="X103" s="66">
        <f t="shared" si="144"/>
        <v>0.000312044541737159</v>
      </c>
      <c r="Y103" s="66">
        <f t="shared" si="144"/>
        <v>0.00171624497955437</v>
      </c>
      <c r="Z103" s="66">
        <f t="shared" si="144"/>
        <v>0</v>
      </c>
      <c r="AA103" s="66">
        <f t="shared" si="144"/>
        <v>0.00109215589608006</v>
      </c>
      <c r="AB103" s="66">
        <f t="shared" si="144"/>
        <v>0.00234033406302869</v>
      </c>
      <c r="AC103" s="66">
        <f t="shared" si="144"/>
        <v>0.000312044541737159</v>
      </c>
      <c r="AD103" s="66">
        <f t="shared" si="144"/>
        <v>0.00296442314650301</v>
      </c>
      <c r="AE103" s="66">
        <f t="shared" si="144"/>
        <v>0.00156022270868579</v>
      </c>
      <c r="AF103" s="66">
        <f t="shared" si="144"/>
        <v>0</v>
      </c>
      <c r="AG103" s="66">
        <f t="shared" si="144"/>
        <v>0.00109215589608006</v>
      </c>
      <c r="AH103" s="66">
        <f t="shared" si="144"/>
        <v>0.00218431179216011</v>
      </c>
      <c r="AI103" s="66">
        <f t="shared" si="144"/>
        <v>0.00218431179216011</v>
      </c>
      <c r="AJ103" s="66">
        <f t="shared" si="144"/>
        <v>0.00546077948040028</v>
      </c>
      <c r="AK103" s="66">
        <f t="shared" si="144"/>
        <v>0.000624089083474318</v>
      </c>
      <c r="AL103" s="66">
        <f t="shared" si="144"/>
        <v>0.000624089083474318</v>
      </c>
      <c r="AM103" s="66">
        <f t="shared" si="144"/>
        <v>0.00109215589608006</v>
      </c>
      <c r="AN103" s="66">
        <f t="shared" si="144"/>
        <v>0.000780111354342897</v>
      </c>
      <c r="AO103" s="66">
        <f t="shared" si="144"/>
        <v>0</v>
      </c>
      <c r="AP103" s="66">
        <f t="shared" si="144"/>
        <v>0</v>
      </c>
      <c r="AQ103" s="66">
        <f t="shared" si="144"/>
        <v>0.00109215589608006</v>
      </c>
      <c r="AR103" s="66">
        <f t="shared" si="144"/>
        <v>0</v>
      </c>
      <c r="AS103" s="66">
        <f t="shared" si="144"/>
        <v>0.000468066812605738</v>
      </c>
      <c r="AT103" s="66">
        <f t="shared" si="144"/>
        <v>0.000156022270868579</v>
      </c>
      <c r="AU103" s="66">
        <f t="shared" si="144"/>
        <v>0</v>
      </c>
      <c r="AV103" s="66">
        <f t="shared" si="144"/>
        <v>0.000780111354342897</v>
      </c>
      <c r="AW103" s="66">
        <f t="shared" si="144"/>
        <v>0.000936133625211476</v>
      </c>
      <c r="AX103" s="66">
        <f t="shared" si="144"/>
        <v>0.00109215589608006</v>
      </c>
      <c r="AY103" s="66">
        <f t="shared" si="144"/>
        <v>0.000780111354342897</v>
      </c>
      <c r="AZ103" s="66">
        <f t="shared" si="144"/>
        <v>0.00655293537648033</v>
      </c>
      <c r="BA103" s="66">
        <f t="shared" si="144"/>
        <v>0.00265237860476585</v>
      </c>
      <c r="BB103" s="66">
        <f t="shared" si="144"/>
        <v>0.00374453450084591</v>
      </c>
      <c r="BC103" s="66">
        <f t="shared" si="144"/>
        <v>0.00124817816694864</v>
      </c>
      <c r="BD103" s="66">
        <f t="shared" si="144"/>
        <v>0</v>
      </c>
      <c r="BE103" s="66">
        <f t="shared" si="144"/>
        <v>0.000312044541737159</v>
      </c>
      <c r="BF103" s="66">
        <f t="shared" si="144"/>
        <v>0.00171624497955437</v>
      </c>
      <c r="BG103" s="66">
        <f t="shared" si="144"/>
        <v>0.000312044541737159</v>
      </c>
      <c r="BH103" s="66">
        <f t="shared" si="144"/>
        <v>0</v>
      </c>
      <c r="BI103" s="66">
        <f t="shared" si="144"/>
        <v>0</v>
      </c>
      <c r="BJ103" s="66">
        <f t="shared" si="144"/>
        <v>0.000468066812605738</v>
      </c>
      <c r="BK103" s="66">
        <f t="shared" si="144"/>
        <v>0.00202828952129153</v>
      </c>
      <c r="BL103" s="66">
        <f t="shared" si="144"/>
        <v>0.000156022270868579</v>
      </c>
      <c r="BM103" s="66">
        <f t="shared" si="144"/>
        <v>0.000156022270868579</v>
      </c>
      <c r="BN103" s="66">
        <f t="shared" si="144"/>
        <v>0.000468066812605738</v>
      </c>
      <c r="BO103" s="66">
        <f t="shared" si="144"/>
        <v>0.000936133625211476</v>
      </c>
      <c r="BP103" s="66">
        <f t="shared" si="144"/>
        <v>0</v>
      </c>
      <c r="BQ103" s="66">
        <f t="shared" si="143"/>
        <v>0.00156022270868579</v>
      </c>
      <c r="BR103" s="66">
        <f t="shared" si="143"/>
        <v>0.000624089083474318</v>
      </c>
      <c r="BS103" s="66">
        <f t="shared" si="143"/>
        <v>0.00390055677171449</v>
      </c>
      <c r="BT103" s="66">
        <f t="shared" si="143"/>
        <v>0.00390055677171449</v>
      </c>
      <c r="BU103" s="66">
        <f t="shared" si="143"/>
        <v>0.00187226725042295</v>
      </c>
      <c r="BV103" s="66">
        <f t="shared" si="143"/>
        <v>0.00218431179216011</v>
      </c>
      <c r="BW103" s="66">
        <f t="shared" si="143"/>
        <v>0.00296442314650301</v>
      </c>
      <c r="BX103" s="66">
        <f t="shared" si="143"/>
        <v>0.00499271266779454</v>
      </c>
      <c r="BY103" s="66">
        <f t="shared" si="143"/>
        <v>0.000780111354342897</v>
      </c>
      <c r="BZ103" s="66">
        <f t="shared" si="143"/>
        <v>0</v>
      </c>
      <c r="CA103" s="66">
        <f t="shared" si="143"/>
        <v>0.00124817816694864</v>
      </c>
      <c r="CB103" s="66">
        <f t="shared" si="143"/>
        <v>0</v>
      </c>
      <c r="CC103" s="66">
        <f t="shared" si="143"/>
        <v>0.00624089083474318</v>
      </c>
      <c r="CD103" s="66">
        <f t="shared" si="143"/>
        <v>0.000156022270868579</v>
      </c>
      <c r="CE103" s="66">
        <f t="shared" si="143"/>
        <v>0.00124817816694864</v>
      </c>
      <c r="CF103" s="66">
        <f t="shared" si="143"/>
        <v>0</v>
      </c>
      <c r="CG103" s="66">
        <f t="shared" si="143"/>
        <v>0.000624089083474318</v>
      </c>
      <c r="CH103" s="66">
        <f t="shared" si="143"/>
        <v>0.000624089083474318</v>
      </c>
      <c r="CI103" s="66">
        <f t="shared" si="143"/>
        <v>0.000156022270868579</v>
      </c>
      <c r="CJ103" s="66">
        <f t="shared" si="143"/>
        <v>0.000312044541737159</v>
      </c>
      <c r="CK103" s="66">
        <f t="shared" si="143"/>
        <v>0.00780111354342897</v>
      </c>
      <c r="CL103" s="66">
        <f t="shared" si="143"/>
        <v>0.00468066812605738</v>
      </c>
      <c r="CM103" s="66">
        <f t="shared" si="143"/>
        <v>0.00171624497955437</v>
      </c>
      <c r="CN103" s="66">
        <f t="shared" si="143"/>
        <v>0</v>
      </c>
      <c r="CO103" s="66">
        <f t="shared" si="143"/>
        <v>0.00171624497955437</v>
      </c>
      <c r="CP103" s="66">
        <f t="shared" si="143"/>
        <v>0.00202828952129153</v>
      </c>
      <c r="CQ103" s="66">
        <f t="shared" si="143"/>
        <v>0.00218431179216011</v>
      </c>
      <c r="CR103" s="66">
        <f t="shared" si="143"/>
        <v>0.000936133625211476</v>
      </c>
      <c r="CS103" s="66">
        <f t="shared" si="143"/>
        <v>0.00140420043781721</v>
      </c>
      <c r="CT103" s="66">
        <f t="shared" si="143"/>
        <v>0.00327646768824017</v>
      </c>
      <c r="CU103" s="66">
        <f t="shared" si="143"/>
        <v>0.00218431179216011</v>
      </c>
      <c r="CV103" s="66">
        <f t="shared" si="143"/>
        <v>0.0053047572095317</v>
      </c>
      <c r="CW103" s="66">
        <f t="shared" si="143"/>
        <v>0</v>
      </c>
      <c r="CX103" s="66">
        <f t="shared" si="143"/>
        <v>0.000312044541737159</v>
      </c>
      <c r="CY103" s="66">
        <f t="shared" si="143"/>
        <v>0.000780111354342897</v>
      </c>
      <c r="CZ103" s="66">
        <f t="shared" si="143"/>
        <v>0</v>
      </c>
      <c r="DA103" s="66">
        <f t="shared" si="143"/>
        <v>0.000312044541737159</v>
      </c>
      <c r="DB103" s="66">
        <f t="shared" si="143"/>
        <v>0.000312044541737159</v>
      </c>
      <c r="DC103" s="66">
        <f t="shared" si="143"/>
        <v>0</v>
      </c>
      <c r="DD103" s="66">
        <f t="shared" si="143"/>
        <v>0</v>
      </c>
      <c r="DE103" s="66">
        <f t="shared" si="143"/>
        <v>0.000624089083474318</v>
      </c>
      <c r="DF103" s="66">
        <f t="shared" si="143"/>
        <v>0.00124817816694864</v>
      </c>
      <c r="DG103" s="66">
        <f t="shared" si="143"/>
        <v>0</v>
      </c>
    </row>
    <row r="104" spans="1:111">
      <c r="A104">
        <v>714.5</v>
      </c>
      <c r="B104" t="s">
        <v>850</v>
      </c>
      <c r="C104" t="s">
        <v>851</v>
      </c>
      <c r="D104" s="66">
        <f t="shared" si="142"/>
        <v>0.102662654231525</v>
      </c>
      <c r="E104" s="66">
        <f t="shared" si="144"/>
        <v>0.107811389170188</v>
      </c>
      <c r="F104" s="66">
        <f t="shared" si="144"/>
        <v>0.103286743315</v>
      </c>
      <c r="G104" s="66">
        <f t="shared" si="144"/>
        <v>0.109371611878874</v>
      </c>
      <c r="H104" s="66">
        <f t="shared" si="144"/>
        <v>0.000624089083474318</v>
      </c>
      <c r="I104" s="66">
        <f t="shared" si="144"/>
        <v>0.363375868852921</v>
      </c>
      <c r="J104" s="66">
        <f t="shared" si="144"/>
        <v>0.147285023699939</v>
      </c>
      <c r="K104" s="66">
        <f t="shared" si="144"/>
        <v>0.0681817323695692</v>
      </c>
      <c r="L104" s="66">
        <f t="shared" si="144"/>
        <v>0.0369772781958533</v>
      </c>
      <c r="M104" s="66">
        <f t="shared" si="144"/>
        <v>0.224516047779886</v>
      </c>
      <c r="N104" s="66">
        <f t="shared" si="144"/>
        <v>0.175213010185415</v>
      </c>
      <c r="O104" s="66">
        <f t="shared" si="144"/>
        <v>0.282088265730392</v>
      </c>
      <c r="P104" s="66">
        <f t="shared" si="144"/>
        <v>0.243394742554984</v>
      </c>
      <c r="Q104" s="66">
        <f t="shared" si="144"/>
        <v>0.0146660934616465</v>
      </c>
      <c r="R104" s="66">
        <f t="shared" si="144"/>
        <v>0.0287080978398186</v>
      </c>
      <c r="S104" s="66">
        <f t="shared" si="144"/>
        <v>0.104222876940211</v>
      </c>
      <c r="T104" s="66">
        <f t="shared" si="144"/>
        <v>0.000468066812605738</v>
      </c>
      <c r="U104" s="66">
        <f t="shared" si="144"/>
        <v>0.0404097681549621</v>
      </c>
      <c r="V104" s="66">
        <f t="shared" si="144"/>
        <v>0.0260557192350528</v>
      </c>
      <c r="W104" s="66">
        <f t="shared" si="144"/>
        <v>0.0505512157614197</v>
      </c>
      <c r="X104" s="66">
        <f t="shared" si="144"/>
        <v>0.0221551624633383</v>
      </c>
      <c r="Y104" s="66">
        <f t="shared" si="144"/>
        <v>0.14931331322123</v>
      </c>
      <c r="Z104" s="66">
        <f t="shared" si="144"/>
        <v>0.0586643738465859</v>
      </c>
      <c r="AA104" s="66">
        <f t="shared" si="144"/>
        <v>0.0855002044359815</v>
      </c>
      <c r="AB104" s="66">
        <f t="shared" si="144"/>
        <v>0.227948537738995</v>
      </c>
      <c r="AC104" s="66">
        <f t="shared" si="144"/>
        <v>0.0351050109454304</v>
      </c>
      <c r="AD104" s="66">
        <f t="shared" si="144"/>
        <v>0.104690943752817</v>
      </c>
      <c r="AE104" s="66">
        <f t="shared" si="144"/>
        <v>0.0956416520424392</v>
      </c>
      <c r="AF104" s="66">
        <f t="shared" si="144"/>
        <v>0.000156022270868579</v>
      </c>
      <c r="AG104" s="66">
        <f t="shared" si="144"/>
        <v>0.0903368948329075</v>
      </c>
      <c r="AH104" s="66">
        <f t="shared" si="144"/>
        <v>0.114052280004932</v>
      </c>
      <c r="AI104" s="66">
        <f t="shared" si="144"/>
        <v>0.127002128487024</v>
      </c>
      <c r="AJ104" s="66">
        <f t="shared" si="144"/>
        <v>0.468846923960081</v>
      </c>
      <c r="AK104" s="66">
        <f t="shared" si="144"/>
        <v>0.051175304844894</v>
      </c>
      <c r="AL104" s="66">
        <f t="shared" si="144"/>
        <v>0.0316725209863216</v>
      </c>
      <c r="AM104" s="66">
        <f t="shared" si="144"/>
        <v>0.0951735852298334</v>
      </c>
      <c r="AN104" s="66">
        <f t="shared" si="144"/>
        <v>0.0741105786625752</v>
      </c>
      <c r="AO104" s="66">
        <f t="shared" si="144"/>
        <v>0.0251195856098413</v>
      </c>
      <c r="AP104" s="66">
        <f t="shared" si="144"/>
        <v>0.00655293537648033</v>
      </c>
      <c r="AQ104" s="66">
        <f t="shared" si="144"/>
        <v>0.105002988294554</v>
      </c>
      <c r="AR104" s="66">
        <f t="shared" si="144"/>
        <v>0.000312044541737159</v>
      </c>
      <c r="AS104" s="66">
        <f t="shared" si="144"/>
        <v>0.0489909930527339</v>
      </c>
      <c r="AT104" s="66">
        <f t="shared" si="144"/>
        <v>0.0190347170459667</v>
      </c>
      <c r="AU104" s="66">
        <f t="shared" si="144"/>
        <v>0.109215589608006</v>
      </c>
      <c r="AV104" s="66">
        <f t="shared" si="144"/>
        <v>0.0719262668704151</v>
      </c>
      <c r="AW104" s="66">
        <f t="shared" si="144"/>
        <v>0.0803514694973184</v>
      </c>
      <c r="AX104" s="66">
        <f t="shared" si="144"/>
        <v>0.121229304464886</v>
      </c>
      <c r="AY104" s="66">
        <f t="shared" si="144"/>
        <v>0.13511528657219</v>
      </c>
      <c r="AZ104" s="66">
        <f t="shared" si="144"/>
        <v>0.316881232134085</v>
      </c>
      <c r="BA104" s="66">
        <f t="shared" si="144"/>
        <v>0.134179152946978</v>
      </c>
      <c r="BB104" s="66">
        <f t="shared" si="144"/>
        <v>0.366496314270293</v>
      </c>
      <c r="BC104" s="66">
        <f t="shared" si="144"/>
        <v>0.0978259638345993</v>
      </c>
      <c r="BD104" s="66">
        <f t="shared" si="144"/>
        <v>0.000468066812605738</v>
      </c>
      <c r="BE104" s="66">
        <f t="shared" si="144"/>
        <v>0.0397856790714877</v>
      </c>
      <c r="BF104" s="66">
        <f t="shared" si="144"/>
        <v>0.0826918035603471</v>
      </c>
      <c r="BG104" s="66">
        <f t="shared" si="144"/>
        <v>0.0254316301515784</v>
      </c>
      <c r="BH104" s="66">
        <f t="shared" si="144"/>
        <v>0.00514873493866312</v>
      </c>
      <c r="BI104" s="66">
        <f t="shared" si="144"/>
        <v>0.0630329974309061</v>
      </c>
      <c r="BJ104" s="66">
        <f t="shared" si="144"/>
        <v>0.061940841534826</v>
      </c>
      <c r="BK104" s="66">
        <f t="shared" si="144"/>
        <v>0.103598787856737</v>
      </c>
      <c r="BL104" s="66">
        <f t="shared" si="144"/>
        <v>0.0318285432571902</v>
      </c>
      <c r="BM104" s="66">
        <f t="shared" si="144"/>
        <v>0.0240274297137612</v>
      </c>
      <c r="BN104" s="66">
        <f t="shared" si="144"/>
        <v>0.048210881698391</v>
      </c>
      <c r="BO104" s="66">
        <f t="shared" si="144"/>
        <v>0.101258453793708</v>
      </c>
      <c r="BP104" s="66">
        <f t="shared" si="144"/>
        <v>0.000312044541737159</v>
      </c>
      <c r="BQ104" s="66">
        <f t="shared" si="143"/>
        <v>0.0929892734376733</v>
      </c>
      <c r="BR104" s="66">
        <f t="shared" si="143"/>
        <v>0.0862803157903244</v>
      </c>
      <c r="BS104" s="66">
        <f t="shared" si="143"/>
        <v>0.21531073379864</v>
      </c>
      <c r="BT104" s="66">
        <f t="shared" si="143"/>
        <v>0.252756078807099</v>
      </c>
      <c r="BU104" s="66">
        <f t="shared" si="143"/>
        <v>0.150093424575573</v>
      </c>
      <c r="BV104" s="66">
        <f t="shared" si="143"/>
        <v>0.100010275626759</v>
      </c>
      <c r="BW104" s="66">
        <f t="shared" si="143"/>
        <v>0.156958404493791</v>
      </c>
      <c r="BX104" s="66">
        <f t="shared" si="143"/>
        <v>0.232317161323315</v>
      </c>
      <c r="BY104" s="66">
        <f t="shared" si="143"/>
        <v>0.0335447882367446</v>
      </c>
      <c r="BZ104" s="66">
        <f t="shared" si="143"/>
        <v>0.0221551624633383</v>
      </c>
      <c r="CA104" s="66">
        <f t="shared" si="143"/>
        <v>0.101570498335445</v>
      </c>
      <c r="CB104" s="66">
        <f t="shared" si="143"/>
        <v>0.000156022270868579</v>
      </c>
      <c r="CC104" s="66">
        <f t="shared" si="143"/>
        <v>0.351362153996041</v>
      </c>
      <c r="CD104" s="66">
        <f t="shared" si="143"/>
        <v>0.0287080978398186</v>
      </c>
      <c r="CE104" s="66">
        <f t="shared" si="143"/>
        <v>0.0450904362810194</v>
      </c>
      <c r="CF104" s="66">
        <f t="shared" si="143"/>
        <v>0.0198148284003096</v>
      </c>
      <c r="CG104" s="66">
        <f t="shared" si="143"/>
        <v>0.0873724716864045</v>
      </c>
      <c r="CH104" s="66">
        <f t="shared" si="143"/>
        <v>0.0365092113832476</v>
      </c>
      <c r="CI104" s="66">
        <f t="shared" si="143"/>
        <v>0.0159142716285951</v>
      </c>
      <c r="CJ104" s="66">
        <f t="shared" si="143"/>
        <v>0.0098294030647205</v>
      </c>
      <c r="CK104" s="66">
        <f t="shared" si="143"/>
        <v>0.50192364538422</v>
      </c>
      <c r="CL104" s="66">
        <f t="shared" si="143"/>
        <v>0.235281584469818</v>
      </c>
      <c r="CM104" s="66">
        <f t="shared" si="143"/>
        <v>0.103130721044131</v>
      </c>
      <c r="CN104" s="66">
        <f t="shared" si="143"/>
        <v>0</v>
      </c>
      <c r="CO104" s="66">
        <f t="shared" si="143"/>
        <v>0.14166822194867</v>
      </c>
      <c r="CP104" s="66">
        <f t="shared" si="143"/>
        <v>0.174744943372809</v>
      </c>
      <c r="CQ104" s="66">
        <f t="shared" si="143"/>
        <v>0.244018831638458</v>
      </c>
      <c r="CR104" s="66">
        <f t="shared" si="143"/>
        <v>0.0826918035603471</v>
      </c>
      <c r="CS104" s="66">
        <f t="shared" si="143"/>
        <v>0.122009415819229</v>
      </c>
      <c r="CT104" s="66">
        <f t="shared" si="143"/>
        <v>0.255720501953602</v>
      </c>
      <c r="CU104" s="66">
        <f t="shared" si="143"/>
        <v>0.213750511089954</v>
      </c>
      <c r="CV104" s="66">
        <f t="shared" si="143"/>
        <v>0.322029967072748</v>
      </c>
      <c r="CW104" s="66">
        <f t="shared" si="143"/>
        <v>0.0204389174837839</v>
      </c>
      <c r="CX104" s="66">
        <f t="shared" si="143"/>
        <v>0.0141980266490407</v>
      </c>
      <c r="CY104" s="66">
        <f t="shared" si="143"/>
        <v>0.0981380083763364</v>
      </c>
      <c r="CZ104" s="66">
        <f t="shared" si="143"/>
        <v>0.000156022270868579</v>
      </c>
      <c r="DA104" s="66">
        <f t="shared" si="143"/>
        <v>0.0633450419726432</v>
      </c>
      <c r="DB104" s="66">
        <f t="shared" si="143"/>
        <v>0.0305803650902416</v>
      </c>
      <c r="DC104" s="66">
        <f t="shared" si="143"/>
        <v>0.0263677637767899</v>
      </c>
      <c r="DD104" s="66">
        <f t="shared" si="143"/>
        <v>0.00421260131345164</v>
      </c>
      <c r="DE104" s="66">
        <f t="shared" si="143"/>
        <v>0.116548636338829</v>
      </c>
      <c r="DF104" s="66">
        <f t="shared" si="143"/>
        <v>0.0989181197306793</v>
      </c>
      <c r="DG104" s="66">
        <f t="shared" si="143"/>
        <v>0.000156022270868579</v>
      </c>
    </row>
    <row r="105" spans="1:111">
      <c r="A105">
        <v>716.5</v>
      </c>
      <c r="B105" t="s">
        <v>852</v>
      </c>
      <c r="C105" t="s">
        <v>853</v>
      </c>
      <c r="D105" s="66">
        <f t="shared" si="142"/>
        <v>0.187694791854901</v>
      </c>
      <c r="E105" s="66">
        <f t="shared" si="144"/>
        <v>0.184106279624924</v>
      </c>
      <c r="F105" s="66">
        <f t="shared" si="144"/>
        <v>0.183482190541449</v>
      </c>
      <c r="G105" s="66">
        <f t="shared" si="144"/>
        <v>0.178957544686261</v>
      </c>
      <c r="H105" s="66">
        <f t="shared" si="144"/>
        <v>0.00109215589608006</v>
      </c>
      <c r="I105" s="66">
        <f t="shared" si="144"/>
        <v>0.792749158283252</v>
      </c>
      <c r="J105" s="66">
        <f t="shared" si="144"/>
        <v>0.282712354813866</v>
      </c>
      <c r="K105" s="66">
        <f t="shared" si="144"/>
        <v>0.104222876940211</v>
      </c>
      <c r="L105" s="66">
        <f t="shared" si="144"/>
        <v>0.0508632603031569</v>
      </c>
      <c r="M105" s="66">
        <f t="shared" si="144"/>
        <v>0.354950666226018</v>
      </c>
      <c r="N105" s="66">
        <f t="shared" si="144"/>
        <v>0.313448742174976</v>
      </c>
      <c r="O105" s="66">
        <f t="shared" si="144"/>
        <v>0.483356995150859</v>
      </c>
      <c r="P105" s="66">
        <f t="shared" si="144"/>
        <v>0.388339432191894</v>
      </c>
      <c r="Q105" s="66">
        <f t="shared" si="144"/>
        <v>0.0280840087563443</v>
      </c>
      <c r="R105" s="66">
        <f t="shared" si="144"/>
        <v>0.0564800620544257</v>
      </c>
      <c r="S105" s="66">
        <f t="shared" si="144"/>
        <v>0.17568107699802</v>
      </c>
      <c r="T105" s="66">
        <f t="shared" si="144"/>
        <v>0.000156022270868579</v>
      </c>
      <c r="U105" s="66">
        <f t="shared" si="144"/>
        <v>0.0964217633967821</v>
      </c>
      <c r="V105" s="66">
        <f t="shared" si="144"/>
        <v>0.0521114384701055</v>
      </c>
      <c r="W105" s="66">
        <f t="shared" si="144"/>
        <v>0.0844080485399015</v>
      </c>
      <c r="X105" s="66">
        <f t="shared" si="144"/>
        <v>0.0366652336541162</v>
      </c>
      <c r="Y105" s="66">
        <f t="shared" si="144"/>
        <v>0.260713214621396</v>
      </c>
      <c r="Z105" s="66">
        <f t="shared" si="144"/>
        <v>0.122477482631835</v>
      </c>
      <c r="AA105" s="66">
        <f t="shared" si="144"/>
        <v>0.16694382982938</v>
      </c>
      <c r="AB105" s="66">
        <f t="shared" si="144"/>
        <v>0.468534879418344</v>
      </c>
      <c r="AC105" s="66">
        <f t="shared" si="144"/>
        <v>0.044154302655808</v>
      </c>
      <c r="AD105" s="66">
        <f t="shared" si="144"/>
        <v>0.161951117161585</v>
      </c>
      <c r="AE105" s="66">
        <f t="shared" si="144"/>
        <v>0.17240460930978</v>
      </c>
      <c r="AF105" s="66">
        <f t="shared" si="144"/>
        <v>0.000624089083474318</v>
      </c>
      <c r="AG105" s="66">
        <f t="shared" si="144"/>
        <v>0.132618930238292</v>
      </c>
      <c r="AH105" s="66">
        <f t="shared" si="144"/>
        <v>0.190347170459667</v>
      </c>
      <c r="AI105" s="66">
        <f t="shared" si="144"/>
        <v>0.177397321977575</v>
      </c>
      <c r="AJ105" s="66">
        <f t="shared" si="144"/>
        <v>0.807103207203161</v>
      </c>
      <c r="AK105" s="66">
        <f t="shared" si="144"/>
        <v>0.0803514694973184</v>
      </c>
      <c r="AL105" s="66">
        <f t="shared" si="144"/>
        <v>0.0569481288670315</v>
      </c>
      <c r="AM105" s="66">
        <f t="shared" si="144"/>
        <v>0.214530622444297</v>
      </c>
      <c r="AN105" s="66">
        <f t="shared" si="144"/>
        <v>0.134803242030453</v>
      </c>
      <c r="AO105" s="66">
        <f t="shared" si="144"/>
        <v>0.0460265699062309</v>
      </c>
      <c r="AP105" s="66">
        <f t="shared" si="144"/>
        <v>0.0102974698773262</v>
      </c>
      <c r="AQ105" s="66">
        <f t="shared" si="144"/>
        <v>0.171936542497175</v>
      </c>
      <c r="AR105" s="66">
        <f t="shared" si="144"/>
        <v>0.000780111354342897</v>
      </c>
      <c r="AS105" s="66">
        <f t="shared" si="144"/>
        <v>0.0814436253933985</v>
      </c>
      <c r="AT105" s="66">
        <f t="shared" si="144"/>
        <v>0.039317612258882</v>
      </c>
      <c r="AU105" s="66">
        <f t="shared" si="144"/>
        <v>0.247295299326698</v>
      </c>
      <c r="AV105" s="66">
        <f t="shared" si="144"/>
        <v>0.159922827640294</v>
      </c>
      <c r="AW105" s="66">
        <f t="shared" si="144"/>
        <v>0.162887250786797</v>
      </c>
      <c r="AX105" s="66">
        <f t="shared" si="144"/>
        <v>0.200020551253519</v>
      </c>
      <c r="AY105" s="66">
        <f t="shared" si="144"/>
        <v>0.232005116781578</v>
      </c>
      <c r="AZ105" s="66">
        <f t="shared" si="144"/>
        <v>0.543425569435262</v>
      </c>
      <c r="BA105" s="66">
        <f t="shared" si="144"/>
        <v>0.215154711527771</v>
      </c>
      <c r="BB105" s="66">
        <f t="shared" si="144"/>
        <v>0.640003355102913</v>
      </c>
      <c r="BC105" s="66">
        <f t="shared" si="144"/>
        <v>0.177865388790181</v>
      </c>
      <c r="BD105" s="66">
        <f t="shared" si="144"/>
        <v>0.00124817816694864</v>
      </c>
      <c r="BE105" s="66">
        <f t="shared" si="144"/>
        <v>0.0797273804138441</v>
      </c>
      <c r="BF105" s="66">
        <f t="shared" si="144"/>
        <v>0.158830671744214</v>
      </c>
      <c r="BG105" s="66">
        <f t="shared" si="144"/>
        <v>0.0547638170748714</v>
      </c>
      <c r="BH105" s="66">
        <f t="shared" si="144"/>
        <v>0.00889326943950903</v>
      </c>
      <c r="BI105" s="66">
        <f t="shared" si="144"/>
        <v>0.10437889921108</v>
      </c>
      <c r="BJ105" s="66">
        <f t="shared" si="144"/>
        <v>0.101258453793708</v>
      </c>
      <c r="BK105" s="66">
        <f t="shared" si="144"/>
        <v>0.179269589227998</v>
      </c>
      <c r="BL105" s="66">
        <f t="shared" si="144"/>
        <v>0.0552318838874771</v>
      </c>
      <c r="BM105" s="66">
        <f t="shared" si="144"/>
        <v>0.0399417013423563</v>
      </c>
      <c r="BN105" s="66">
        <f t="shared" si="144"/>
        <v>0.107967411441057</v>
      </c>
      <c r="BO105" s="66">
        <f t="shared" si="144"/>
        <v>0.173652787476729</v>
      </c>
      <c r="BP105" s="66">
        <f t="shared" si="144"/>
        <v>0.000156022270868579</v>
      </c>
      <c r="BQ105" s="66">
        <f t="shared" si="143"/>
        <v>0.190191148188798</v>
      </c>
      <c r="BR105" s="66">
        <f t="shared" si="143"/>
        <v>0.153837959076419</v>
      </c>
      <c r="BS105" s="66">
        <f t="shared" si="143"/>
        <v>0.362127690685973</v>
      </c>
      <c r="BT105" s="66">
        <f t="shared" si="143"/>
        <v>0.515497582949786</v>
      </c>
      <c r="BU105" s="66">
        <f t="shared" si="143"/>
        <v>0.185042413250135</v>
      </c>
      <c r="BV105" s="66">
        <f t="shared" si="143"/>
        <v>0.143696511469962</v>
      </c>
      <c r="BW105" s="66">
        <f t="shared" si="143"/>
        <v>0.257124702391419</v>
      </c>
      <c r="BX105" s="66">
        <f t="shared" si="143"/>
        <v>0.470563168939635</v>
      </c>
      <c r="BY105" s="66">
        <f t="shared" si="143"/>
        <v>0.0614727747222203</v>
      </c>
      <c r="BZ105" s="66">
        <f t="shared" si="143"/>
        <v>0.0469627035314424</v>
      </c>
      <c r="CA105" s="66">
        <f t="shared" si="143"/>
        <v>0.175369032456283</v>
      </c>
      <c r="CB105" s="66">
        <f t="shared" si="143"/>
        <v>0.000936133625211476</v>
      </c>
      <c r="CC105" s="66">
        <f t="shared" si="143"/>
        <v>0.669335542026206</v>
      </c>
      <c r="CD105" s="66">
        <f t="shared" si="143"/>
        <v>0.0625649306183003</v>
      </c>
      <c r="CE105" s="66">
        <f t="shared" si="143"/>
        <v>0.101414476064577</v>
      </c>
      <c r="CF105" s="66">
        <f t="shared" si="143"/>
        <v>0.0360411445706418</v>
      </c>
      <c r="CG105" s="66">
        <f t="shared" si="143"/>
        <v>0.13074666298787</v>
      </c>
      <c r="CH105" s="66">
        <f t="shared" si="143"/>
        <v>0.0625649306183003</v>
      </c>
      <c r="CI105" s="66">
        <f t="shared" si="143"/>
        <v>0.0277719642146071</v>
      </c>
      <c r="CJ105" s="66">
        <f t="shared" si="143"/>
        <v>0.0143540489199093</v>
      </c>
      <c r="CK105" s="66">
        <f t="shared" si="143"/>
        <v>0.940970315608402</v>
      </c>
      <c r="CL105" s="66">
        <f t="shared" si="143"/>
        <v>0.505824202155934</v>
      </c>
      <c r="CM105" s="66">
        <f t="shared" si="143"/>
        <v>0.180049700582341</v>
      </c>
      <c r="CN105" s="66">
        <f t="shared" si="143"/>
        <v>0.000936133625211476</v>
      </c>
      <c r="CO105" s="66">
        <f t="shared" si="143"/>
        <v>0.237777940803715</v>
      </c>
      <c r="CP105" s="66">
        <f t="shared" si="143"/>
        <v>0.277719642146071</v>
      </c>
      <c r="CQ105" s="66">
        <f t="shared" si="143"/>
        <v>0.365248136103344</v>
      </c>
      <c r="CR105" s="66">
        <f t="shared" si="143"/>
        <v>0.163199295328534</v>
      </c>
      <c r="CS105" s="66">
        <f t="shared" si="143"/>
        <v>0.204389174837839</v>
      </c>
      <c r="CT105" s="66">
        <f t="shared" si="143"/>
        <v>0.375233561438933</v>
      </c>
      <c r="CU105" s="66">
        <f t="shared" si="143"/>
        <v>0.39645259027706</v>
      </c>
      <c r="CV105" s="66">
        <f t="shared" si="143"/>
        <v>0.503951934905511</v>
      </c>
      <c r="CW105" s="66">
        <f t="shared" si="143"/>
        <v>0.0429061244888593</v>
      </c>
      <c r="CX105" s="66">
        <f t="shared" si="143"/>
        <v>0.0327646768824017</v>
      </c>
      <c r="CY105" s="66">
        <f t="shared" si="143"/>
        <v>0.175837099268889</v>
      </c>
      <c r="CZ105" s="66">
        <f t="shared" si="143"/>
        <v>0.000312044541737159</v>
      </c>
      <c r="DA105" s="66">
        <f t="shared" si="143"/>
        <v>0.132774952509161</v>
      </c>
      <c r="DB105" s="66">
        <f t="shared" si="143"/>
        <v>0.0546077948040028</v>
      </c>
      <c r="DC105" s="66">
        <f t="shared" si="143"/>
        <v>0.0418139685927793</v>
      </c>
      <c r="DD105" s="66">
        <f t="shared" si="143"/>
        <v>0.0112336035025377</v>
      </c>
      <c r="DE105" s="66">
        <f t="shared" si="143"/>
        <v>0.178021411061049</v>
      </c>
      <c r="DF105" s="66">
        <f t="shared" si="143"/>
        <v>0.177865388790181</v>
      </c>
      <c r="DG105" s="66">
        <f t="shared" si="143"/>
        <v>0.000156022270868579</v>
      </c>
    </row>
    <row r="106" spans="1:111">
      <c r="A106">
        <v>718.5</v>
      </c>
      <c r="B106" t="s">
        <v>854</v>
      </c>
      <c r="C106" t="s">
        <v>855</v>
      </c>
      <c r="D106" s="66">
        <f t="shared" si="142"/>
        <v>0.0372893227375905</v>
      </c>
      <c r="E106" s="66">
        <f t="shared" si="144"/>
        <v>0.039317612258882</v>
      </c>
      <c r="F106" s="66">
        <f t="shared" si="144"/>
        <v>0.0399417013423563</v>
      </c>
      <c r="G106" s="66">
        <f t="shared" si="144"/>
        <v>0.0376013672793276</v>
      </c>
      <c r="H106" s="66">
        <f t="shared" si="144"/>
        <v>0</v>
      </c>
      <c r="I106" s="66">
        <f t="shared" si="144"/>
        <v>0.128250306653972</v>
      </c>
      <c r="J106" s="66">
        <f t="shared" si="144"/>
        <v>0.0627209528891689</v>
      </c>
      <c r="K106" s="66">
        <f t="shared" si="144"/>
        <v>0.0195027838585724</v>
      </c>
      <c r="L106" s="66">
        <f t="shared" si="144"/>
        <v>0.00967338079385192</v>
      </c>
      <c r="M106" s="66">
        <f t="shared" si="144"/>
        <v>0.0698979773491236</v>
      </c>
      <c r="N106" s="66">
        <f t="shared" si="144"/>
        <v>0.0493030375944711</v>
      </c>
      <c r="O106" s="66">
        <f t="shared" si="144"/>
        <v>0.0792593136012383</v>
      </c>
      <c r="P106" s="66">
        <f t="shared" si="144"/>
        <v>0.0925212066250676</v>
      </c>
      <c r="Q106" s="66">
        <f t="shared" si="144"/>
        <v>0.00468066812605738</v>
      </c>
      <c r="R106" s="66">
        <f t="shared" si="144"/>
        <v>0.0132618930238292</v>
      </c>
      <c r="S106" s="66">
        <f t="shared" si="144"/>
        <v>0.0386935231754077</v>
      </c>
      <c r="T106" s="66">
        <f t="shared" si="144"/>
        <v>0</v>
      </c>
      <c r="U106" s="66">
        <f t="shared" si="144"/>
        <v>0.024495496526367</v>
      </c>
      <c r="V106" s="66">
        <f t="shared" si="144"/>
        <v>0.0156022270868579</v>
      </c>
      <c r="W106" s="66">
        <f t="shared" si="144"/>
        <v>0.0213750511089954</v>
      </c>
      <c r="X106" s="66">
        <f t="shared" si="144"/>
        <v>0.00920531398124618</v>
      </c>
      <c r="Y106" s="66">
        <f t="shared" si="144"/>
        <v>0.057884262492243</v>
      </c>
      <c r="Z106" s="66">
        <f t="shared" si="144"/>
        <v>0.0258996969641842</v>
      </c>
      <c r="AA106" s="66">
        <f t="shared" si="144"/>
        <v>0.0349489886745618</v>
      </c>
      <c r="AB106" s="66">
        <f t="shared" si="144"/>
        <v>0.0870604271446673</v>
      </c>
      <c r="AC106" s="66">
        <f t="shared" si="144"/>
        <v>0.00998542533558908</v>
      </c>
      <c r="AD106" s="66">
        <f t="shared" si="144"/>
        <v>0.0301122982776358</v>
      </c>
      <c r="AE106" s="66">
        <f t="shared" si="144"/>
        <v>0.0376013672793276</v>
      </c>
      <c r="AF106" s="66">
        <f t="shared" si="144"/>
        <v>0</v>
      </c>
      <c r="AG106" s="66">
        <f t="shared" si="144"/>
        <v>0.0232473183594183</v>
      </c>
      <c r="AH106" s="66">
        <f t="shared" si="144"/>
        <v>0.0383814786336705</v>
      </c>
      <c r="AI106" s="66">
        <f t="shared" si="144"/>
        <v>0.0433741913014651</v>
      </c>
      <c r="AJ106" s="66">
        <f t="shared" si="144"/>
        <v>0.16366736214114</v>
      </c>
      <c r="AK106" s="66">
        <f t="shared" si="144"/>
        <v>0.0184106279624924</v>
      </c>
      <c r="AL106" s="66">
        <f t="shared" si="144"/>
        <v>0.0154462048159894</v>
      </c>
      <c r="AM106" s="66">
        <f t="shared" si="144"/>
        <v>0.0586643738465859</v>
      </c>
      <c r="AN106" s="66">
        <f t="shared" si="144"/>
        <v>0.0436862358432022</v>
      </c>
      <c r="AO106" s="66">
        <f t="shared" si="144"/>
        <v>0.0143540489199093</v>
      </c>
      <c r="AP106" s="66">
        <f t="shared" si="144"/>
        <v>0.00156022270868579</v>
      </c>
      <c r="AQ106" s="66">
        <f t="shared" si="144"/>
        <v>0.0371333004667219</v>
      </c>
      <c r="AR106" s="66">
        <f t="shared" si="144"/>
        <v>0</v>
      </c>
      <c r="AS106" s="66">
        <f t="shared" si="144"/>
        <v>0.0168504052538066</v>
      </c>
      <c r="AT106" s="66">
        <f t="shared" si="144"/>
        <v>0.0090492917103776</v>
      </c>
      <c r="AU106" s="66">
        <f t="shared" si="144"/>
        <v>0.0544517725331342</v>
      </c>
      <c r="AV106" s="66">
        <f t="shared" si="144"/>
        <v>0.0340128550493503</v>
      </c>
      <c r="AW106" s="66">
        <f t="shared" si="144"/>
        <v>0.0312044541737159</v>
      </c>
      <c r="AX106" s="66">
        <f t="shared" si="144"/>
        <v>0.0341688773202189</v>
      </c>
      <c r="AY106" s="66">
        <f t="shared" si="144"/>
        <v>0.0433741913014651</v>
      </c>
      <c r="AZ106" s="66">
        <f t="shared" si="144"/>
        <v>0.117172725422303</v>
      </c>
      <c r="BA106" s="66">
        <f t="shared" si="144"/>
        <v>0.0418139685927793</v>
      </c>
      <c r="BB106" s="66">
        <f t="shared" si="144"/>
        <v>0.132150863425687</v>
      </c>
      <c r="BC106" s="66">
        <f t="shared" si="144"/>
        <v>0.0326086546115331</v>
      </c>
      <c r="BD106" s="66">
        <f t="shared" si="144"/>
        <v>0</v>
      </c>
      <c r="BE106" s="66">
        <f t="shared" si="144"/>
        <v>0.013729959836435</v>
      </c>
      <c r="BF106" s="66">
        <f t="shared" si="144"/>
        <v>0.0394736345297506</v>
      </c>
      <c r="BG106" s="66">
        <f t="shared" si="144"/>
        <v>0.0180985834207552</v>
      </c>
      <c r="BH106" s="66">
        <f t="shared" si="144"/>
        <v>0.00312044541737159</v>
      </c>
      <c r="BI106" s="66">
        <f t="shared" si="144"/>
        <v>0.0329206991532703</v>
      </c>
      <c r="BJ106" s="66">
        <f t="shared" si="144"/>
        <v>0.0258996969641842</v>
      </c>
      <c r="BK106" s="66">
        <f t="shared" si="144"/>
        <v>0.0597565297426659</v>
      </c>
      <c r="BL106" s="66">
        <f t="shared" si="144"/>
        <v>0.0149781380033836</v>
      </c>
      <c r="BM106" s="66">
        <f t="shared" si="144"/>
        <v>0.0104534921481948</v>
      </c>
      <c r="BN106" s="66">
        <f t="shared" si="144"/>
        <v>0.0191907393168353</v>
      </c>
      <c r="BO106" s="66">
        <f t="shared" si="144"/>
        <v>0.0390055677171449</v>
      </c>
      <c r="BP106" s="66">
        <f t="shared" ref="BP106:DG109" si="145">BP287/0.64093414</f>
        <v>0</v>
      </c>
      <c r="BQ106" s="66">
        <f t="shared" si="145"/>
        <v>0.0329206991532703</v>
      </c>
      <c r="BR106" s="66">
        <f t="shared" si="145"/>
        <v>0.0235593629011555</v>
      </c>
      <c r="BS106" s="66">
        <f t="shared" si="145"/>
        <v>0.0869044048737987</v>
      </c>
      <c r="BT106" s="66">
        <f t="shared" si="145"/>
        <v>0.086436338061193</v>
      </c>
      <c r="BU106" s="66">
        <f t="shared" si="145"/>
        <v>0.044154302655808</v>
      </c>
      <c r="BV106" s="66">
        <f t="shared" si="145"/>
        <v>0.0291761646524244</v>
      </c>
      <c r="BW106" s="66">
        <f t="shared" si="145"/>
        <v>0.0524234830118427</v>
      </c>
      <c r="BX106" s="66">
        <f t="shared" si="145"/>
        <v>0.078635224517764</v>
      </c>
      <c r="BY106" s="66">
        <f t="shared" si="145"/>
        <v>0.010765536689932</v>
      </c>
      <c r="BZ106" s="66">
        <f t="shared" si="145"/>
        <v>0.0104534921481948</v>
      </c>
      <c r="CA106" s="66">
        <f t="shared" si="145"/>
        <v>0.0418139685927793</v>
      </c>
      <c r="CB106" s="66">
        <f t="shared" si="145"/>
        <v>0</v>
      </c>
      <c r="CC106" s="66">
        <f t="shared" si="145"/>
        <v>0.121385326735755</v>
      </c>
      <c r="CD106" s="66">
        <f t="shared" si="145"/>
        <v>0.0177865388790181</v>
      </c>
      <c r="CE106" s="66">
        <f t="shared" si="145"/>
        <v>0.0213750511089954</v>
      </c>
      <c r="CF106" s="66">
        <f t="shared" si="145"/>
        <v>0.011857692586012</v>
      </c>
      <c r="CG106" s="66">
        <f t="shared" si="145"/>
        <v>0.02745991967287</v>
      </c>
      <c r="CH106" s="66">
        <f t="shared" si="145"/>
        <v>0.0140420043781721</v>
      </c>
      <c r="CI106" s="66">
        <f t="shared" si="145"/>
        <v>0.00561680175126886</v>
      </c>
      <c r="CJ106" s="66">
        <f t="shared" si="145"/>
        <v>0.00327646768824017</v>
      </c>
      <c r="CK106" s="66">
        <f t="shared" si="145"/>
        <v>0.153681936805551</v>
      </c>
      <c r="CL106" s="66">
        <f t="shared" si="145"/>
        <v>0.097201874751125</v>
      </c>
      <c r="CM106" s="66">
        <f t="shared" si="145"/>
        <v>0.0413459017801735</v>
      </c>
      <c r="CN106" s="66">
        <f t="shared" si="145"/>
        <v>0</v>
      </c>
      <c r="CO106" s="66">
        <f t="shared" si="145"/>
        <v>0.0542957502622656</v>
      </c>
      <c r="CP106" s="66">
        <f t="shared" si="145"/>
        <v>0.0507072380322883</v>
      </c>
      <c r="CQ106" s="66">
        <f t="shared" si="145"/>
        <v>0.070834110974335</v>
      </c>
      <c r="CR106" s="66">
        <f t="shared" si="145"/>
        <v>0.0301122982776358</v>
      </c>
      <c r="CS106" s="66">
        <f t="shared" si="145"/>
        <v>0.0532035943661856</v>
      </c>
      <c r="CT106" s="66">
        <f t="shared" si="145"/>
        <v>0.0642811755978547</v>
      </c>
      <c r="CU106" s="66">
        <f t="shared" si="145"/>
        <v>0.0950175629589649</v>
      </c>
      <c r="CV106" s="66">
        <f t="shared" si="145"/>
        <v>0.0703660441617293</v>
      </c>
      <c r="CW106" s="66">
        <f t="shared" si="145"/>
        <v>0.0163823384412008</v>
      </c>
      <c r="CX106" s="66">
        <f t="shared" si="145"/>
        <v>0.00639691310561176</v>
      </c>
      <c r="CY106" s="66">
        <f t="shared" si="145"/>
        <v>0.0376013672793276</v>
      </c>
      <c r="CZ106" s="66">
        <f t="shared" si="145"/>
        <v>0.000156022270868579</v>
      </c>
      <c r="DA106" s="66">
        <f t="shared" si="145"/>
        <v>0.0377573895501962</v>
      </c>
      <c r="DB106" s="66">
        <f t="shared" si="145"/>
        <v>0.0141980266490407</v>
      </c>
      <c r="DC106" s="66">
        <f t="shared" si="145"/>
        <v>0.0109215589608006</v>
      </c>
      <c r="DD106" s="66">
        <f t="shared" si="145"/>
        <v>0.00187226725042295</v>
      </c>
      <c r="DE106" s="66">
        <f t="shared" si="145"/>
        <v>0.0566360843252943</v>
      </c>
      <c r="DF106" s="66">
        <f t="shared" si="145"/>
        <v>0.0344809218619561</v>
      </c>
      <c r="DG106" s="66">
        <f t="shared" si="145"/>
        <v>0</v>
      </c>
    </row>
    <row r="107" spans="1:111">
      <c r="A107">
        <v>736.5</v>
      </c>
      <c r="B107" t="s">
        <v>856</v>
      </c>
      <c r="C107" t="s">
        <v>857</v>
      </c>
      <c r="D107" s="66">
        <f t="shared" si="142"/>
        <v>0.0138859821073036</v>
      </c>
      <c r="E107" s="66">
        <f t="shared" ref="E107:BP110" si="146">E288/0.64093414</f>
        <v>0.0146660934616465</v>
      </c>
      <c r="F107" s="66">
        <f t="shared" si="146"/>
        <v>0.0171624497955437</v>
      </c>
      <c r="G107" s="66">
        <f t="shared" si="146"/>
        <v>0.0157582493577265</v>
      </c>
      <c r="H107" s="66">
        <f t="shared" si="146"/>
        <v>0</v>
      </c>
      <c r="I107" s="66">
        <f t="shared" si="146"/>
        <v>0.0469627035314424</v>
      </c>
      <c r="J107" s="66">
        <f t="shared" si="146"/>
        <v>0.0170064275246752</v>
      </c>
      <c r="K107" s="66">
        <f t="shared" si="146"/>
        <v>0.0131058707529607</v>
      </c>
      <c r="L107" s="66">
        <f t="shared" si="146"/>
        <v>0.00702100218908607</v>
      </c>
      <c r="M107" s="66">
        <f t="shared" si="146"/>
        <v>0.0386935231754077</v>
      </c>
      <c r="N107" s="66">
        <f t="shared" si="146"/>
        <v>0.024495496526367</v>
      </c>
      <c r="O107" s="66">
        <f t="shared" si="146"/>
        <v>0.0463386144479681</v>
      </c>
      <c r="P107" s="66">
        <f t="shared" si="146"/>
        <v>0.0305803650902416</v>
      </c>
      <c r="Q107" s="66">
        <f t="shared" si="146"/>
        <v>0.00358851222997733</v>
      </c>
      <c r="R107" s="66">
        <f t="shared" si="146"/>
        <v>0.00421260131345164</v>
      </c>
      <c r="S107" s="66">
        <f t="shared" si="146"/>
        <v>0.0152901825451208</v>
      </c>
      <c r="T107" s="66">
        <f t="shared" si="146"/>
        <v>0</v>
      </c>
      <c r="U107" s="66">
        <f t="shared" si="146"/>
        <v>0.00483669039692596</v>
      </c>
      <c r="V107" s="66">
        <f t="shared" si="146"/>
        <v>0.00343248995910875</v>
      </c>
      <c r="W107" s="66">
        <f t="shared" si="146"/>
        <v>0.0060848685638746</v>
      </c>
      <c r="X107" s="66">
        <f t="shared" si="146"/>
        <v>0.00202828952129153</v>
      </c>
      <c r="Y107" s="66">
        <f t="shared" si="146"/>
        <v>0.0240274297137612</v>
      </c>
      <c r="Z107" s="66">
        <f t="shared" si="146"/>
        <v>0.00733304673082323</v>
      </c>
      <c r="AA107" s="66">
        <f t="shared" si="146"/>
        <v>0.013729959836435</v>
      </c>
      <c r="AB107" s="66">
        <f t="shared" si="146"/>
        <v>0.0279279864854757</v>
      </c>
      <c r="AC107" s="66">
        <f t="shared" si="146"/>
        <v>0.00795713581429755</v>
      </c>
      <c r="AD107" s="66">
        <f t="shared" si="146"/>
        <v>0.0185666502333609</v>
      </c>
      <c r="AE107" s="66">
        <f t="shared" si="146"/>
        <v>0.0138859821073036</v>
      </c>
      <c r="AF107" s="66">
        <f t="shared" si="146"/>
        <v>0</v>
      </c>
      <c r="AG107" s="66">
        <f t="shared" si="146"/>
        <v>0.0149781380033836</v>
      </c>
      <c r="AH107" s="66">
        <f t="shared" si="146"/>
        <v>0.0154462048159894</v>
      </c>
      <c r="AI107" s="66">
        <f t="shared" si="146"/>
        <v>0.0254316301515784</v>
      </c>
      <c r="AJ107" s="66">
        <f t="shared" si="146"/>
        <v>0.063813108785249</v>
      </c>
      <c r="AK107" s="66">
        <f t="shared" si="146"/>
        <v>0.010765536689932</v>
      </c>
      <c r="AL107" s="66">
        <f t="shared" si="146"/>
        <v>0.00374453450084591</v>
      </c>
      <c r="AM107" s="66">
        <f t="shared" si="146"/>
        <v>0.00889326943950903</v>
      </c>
      <c r="AN107" s="66">
        <f t="shared" si="146"/>
        <v>0.0140420043781721</v>
      </c>
      <c r="AO107" s="66">
        <f t="shared" si="146"/>
        <v>0.00140420043781721</v>
      </c>
      <c r="AP107" s="66">
        <f t="shared" si="146"/>
        <v>0.000468066812605738</v>
      </c>
      <c r="AQ107" s="66">
        <f t="shared" si="146"/>
        <v>0.0123257593986178</v>
      </c>
      <c r="AR107" s="66">
        <f t="shared" si="146"/>
        <v>0</v>
      </c>
      <c r="AS107" s="66">
        <f t="shared" si="146"/>
        <v>0.00655293537648033</v>
      </c>
      <c r="AT107" s="66">
        <f t="shared" si="146"/>
        <v>0.00202828952129153</v>
      </c>
      <c r="AU107" s="66">
        <f t="shared" si="146"/>
        <v>0.0135739375655664</v>
      </c>
      <c r="AV107" s="66">
        <f t="shared" si="146"/>
        <v>0.00920531398124618</v>
      </c>
      <c r="AW107" s="66">
        <f t="shared" si="146"/>
        <v>0.0140420043781721</v>
      </c>
      <c r="AX107" s="66">
        <f t="shared" si="146"/>
        <v>0.0138859821073036</v>
      </c>
      <c r="AY107" s="66">
        <f t="shared" si="146"/>
        <v>0.0170064275246752</v>
      </c>
      <c r="AZ107" s="66">
        <f t="shared" si="146"/>
        <v>0.0430621467597279</v>
      </c>
      <c r="BA107" s="66">
        <f t="shared" si="146"/>
        <v>0.0246515187972355</v>
      </c>
      <c r="BB107" s="66">
        <f t="shared" si="146"/>
        <v>0.0527355275535798</v>
      </c>
      <c r="BC107" s="66">
        <f t="shared" si="146"/>
        <v>0.0163823384412008</v>
      </c>
      <c r="BD107" s="66">
        <f t="shared" si="146"/>
        <v>0</v>
      </c>
      <c r="BE107" s="66">
        <f t="shared" si="146"/>
        <v>0.00686497991821749</v>
      </c>
      <c r="BF107" s="66">
        <f t="shared" si="146"/>
        <v>0.00936133625211476</v>
      </c>
      <c r="BG107" s="66">
        <f t="shared" si="146"/>
        <v>0.00249635633389727</v>
      </c>
      <c r="BH107" s="66">
        <f t="shared" si="146"/>
        <v>0.00109215589608006</v>
      </c>
      <c r="BI107" s="66">
        <f t="shared" si="146"/>
        <v>0.00717702445995465</v>
      </c>
      <c r="BJ107" s="66">
        <f t="shared" si="146"/>
        <v>0.00655293537648033</v>
      </c>
      <c r="BK107" s="66">
        <f t="shared" si="146"/>
        <v>0.0235593629011555</v>
      </c>
      <c r="BL107" s="66">
        <f t="shared" si="146"/>
        <v>0.00343248995910875</v>
      </c>
      <c r="BM107" s="66">
        <f t="shared" si="146"/>
        <v>0.00312044541737159</v>
      </c>
      <c r="BN107" s="66">
        <f t="shared" si="146"/>
        <v>0.00577282402213744</v>
      </c>
      <c r="BO107" s="66">
        <f t="shared" si="146"/>
        <v>0.0140420043781721</v>
      </c>
      <c r="BP107" s="66">
        <f t="shared" si="146"/>
        <v>0</v>
      </c>
      <c r="BQ107" s="66">
        <f t="shared" si="145"/>
        <v>0.0146660934616465</v>
      </c>
      <c r="BR107" s="66">
        <f t="shared" si="145"/>
        <v>0.00811315808516613</v>
      </c>
      <c r="BS107" s="66">
        <f t="shared" si="145"/>
        <v>0.0234033406302869</v>
      </c>
      <c r="BT107" s="66">
        <f t="shared" si="145"/>
        <v>0.0312044541737159</v>
      </c>
      <c r="BU107" s="66">
        <f t="shared" si="145"/>
        <v>0.0271478751311328</v>
      </c>
      <c r="BV107" s="66">
        <f t="shared" si="145"/>
        <v>0.0229352738176812</v>
      </c>
      <c r="BW107" s="66">
        <f t="shared" si="145"/>
        <v>0.0249635633389727</v>
      </c>
      <c r="BX107" s="66">
        <f t="shared" si="145"/>
        <v>0.0354170554871675</v>
      </c>
      <c r="BY107" s="66">
        <f t="shared" si="145"/>
        <v>0.00639691310561176</v>
      </c>
      <c r="BZ107" s="66">
        <f t="shared" si="145"/>
        <v>0.00249635633389727</v>
      </c>
      <c r="CA107" s="66">
        <f t="shared" si="145"/>
        <v>0.0162263161703323</v>
      </c>
      <c r="CB107" s="66">
        <f t="shared" si="145"/>
        <v>0</v>
      </c>
      <c r="CC107" s="66">
        <f t="shared" si="145"/>
        <v>0.0499271266779454</v>
      </c>
      <c r="CD107" s="66">
        <f t="shared" si="145"/>
        <v>0.00358851222997733</v>
      </c>
      <c r="CE107" s="66">
        <f t="shared" si="145"/>
        <v>0.00468066812605738</v>
      </c>
      <c r="CF107" s="66">
        <f t="shared" si="145"/>
        <v>0.00249635633389727</v>
      </c>
      <c r="CG107" s="66">
        <f t="shared" si="145"/>
        <v>0.0102974698773262</v>
      </c>
      <c r="CH107" s="66">
        <f t="shared" si="145"/>
        <v>0.00592884629300602</v>
      </c>
      <c r="CI107" s="66">
        <f t="shared" si="145"/>
        <v>0.00140420043781721</v>
      </c>
      <c r="CJ107" s="66">
        <f t="shared" si="145"/>
        <v>0.00202828952129153</v>
      </c>
      <c r="CK107" s="66">
        <f t="shared" si="145"/>
        <v>0.0772310240799468</v>
      </c>
      <c r="CL107" s="66">
        <f t="shared" si="145"/>
        <v>0.0358851222997733</v>
      </c>
      <c r="CM107" s="66">
        <f t="shared" si="145"/>
        <v>0.0140420043781721</v>
      </c>
      <c r="CN107" s="66">
        <f t="shared" si="145"/>
        <v>0</v>
      </c>
      <c r="CO107" s="66">
        <f t="shared" si="145"/>
        <v>0.02745991967287</v>
      </c>
      <c r="CP107" s="66">
        <f t="shared" si="145"/>
        <v>0.0301122982776358</v>
      </c>
      <c r="CQ107" s="66">
        <f t="shared" si="145"/>
        <v>0.0360411445706418</v>
      </c>
      <c r="CR107" s="66">
        <f t="shared" si="145"/>
        <v>0.0140420043781721</v>
      </c>
      <c r="CS107" s="66">
        <f t="shared" si="145"/>
        <v>0.0110775812316691</v>
      </c>
      <c r="CT107" s="66">
        <f t="shared" si="145"/>
        <v>0.0425940799471222</v>
      </c>
      <c r="CU107" s="66">
        <f t="shared" si="145"/>
        <v>0.0268358305893957</v>
      </c>
      <c r="CV107" s="66">
        <f t="shared" si="145"/>
        <v>0.0528915498244484</v>
      </c>
      <c r="CW107" s="66">
        <f t="shared" si="145"/>
        <v>0.00171624497955437</v>
      </c>
      <c r="CX107" s="66">
        <f t="shared" si="145"/>
        <v>0.00156022270868579</v>
      </c>
      <c r="CY107" s="66">
        <f t="shared" si="145"/>
        <v>0.0170064275246752</v>
      </c>
      <c r="CZ107" s="66">
        <f t="shared" si="145"/>
        <v>0.000156022270868579</v>
      </c>
      <c r="DA107" s="66">
        <f t="shared" si="145"/>
        <v>0.00624089083474318</v>
      </c>
      <c r="DB107" s="66">
        <f t="shared" si="145"/>
        <v>0.00374453450084591</v>
      </c>
      <c r="DC107" s="66">
        <f t="shared" si="145"/>
        <v>0.00499271266779454</v>
      </c>
      <c r="DD107" s="66">
        <f t="shared" si="145"/>
        <v>0.000468066812605738</v>
      </c>
      <c r="DE107" s="66">
        <f t="shared" si="145"/>
        <v>0.0195027838585724</v>
      </c>
      <c r="DF107" s="66">
        <f t="shared" si="145"/>
        <v>0.0145100711907779</v>
      </c>
      <c r="DG107" s="66">
        <f t="shared" si="145"/>
        <v>0</v>
      </c>
    </row>
    <row r="108" spans="1:111">
      <c r="A108">
        <v>738.5</v>
      </c>
      <c r="B108" t="s">
        <v>858</v>
      </c>
      <c r="C108" t="s">
        <v>859</v>
      </c>
      <c r="D108" s="66">
        <f t="shared" si="142"/>
        <v>0.0636570865143804</v>
      </c>
      <c r="E108" s="66">
        <f t="shared" si="146"/>
        <v>0.0692738882656493</v>
      </c>
      <c r="F108" s="66">
        <f t="shared" si="146"/>
        <v>0.0599125520135345</v>
      </c>
      <c r="G108" s="66">
        <f t="shared" si="146"/>
        <v>0.0627209528891689</v>
      </c>
      <c r="H108" s="66">
        <f t="shared" si="146"/>
        <v>0.000624089083474318</v>
      </c>
      <c r="I108" s="66">
        <f t="shared" si="146"/>
        <v>0.244174853909327</v>
      </c>
      <c r="J108" s="66">
        <f t="shared" si="146"/>
        <v>0.0844080485399015</v>
      </c>
      <c r="K108" s="66">
        <f t="shared" si="146"/>
        <v>0.0433741913014651</v>
      </c>
      <c r="L108" s="66">
        <f t="shared" si="146"/>
        <v>0.0204389174837839</v>
      </c>
      <c r="M108" s="66">
        <f t="shared" si="146"/>
        <v>0.153681936805551</v>
      </c>
      <c r="N108" s="66">
        <f t="shared" si="146"/>
        <v>0.103442765585868</v>
      </c>
      <c r="O108" s="66">
        <f t="shared" si="146"/>
        <v>0.160234872182031</v>
      </c>
      <c r="P108" s="66">
        <f t="shared" si="146"/>
        <v>0.127314173028761</v>
      </c>
      <c r="Q108" s="66">
        <f t="shared" si="146"/>
        <v>0.0110775812316691</v>
      </c>
      <c r="R108" s="66">
        <f t="shared" si="146"/>
        <v>0.0207509620255211</v>
      </c>
      <c r="S108" s="66">
        <f t="shared" si="146"/>
        <v>0.0592884629300602</v>
      </c>
      <c r="T108" s="66">
        <f t="shared" si="146"/>
        <v>0.000156022270868579</v>
      </c>
      <c r="U108" s="66">
        <f t="shared" si="146"/>
        <v>0.0240274297137612</v>
      </c>
      <c r="V108" s="66">
        <f t="shared" si="146"/>
        <v>0.0191907393168353</v>
      </c>
      <c r="W108" s="66">
        <f t="shared" si="146"/>
        <v>0.0258996969641842</v>
      </c>
      <c r="X108" s="66">
        <f t="shared" si="146"/>
        <v>0.0106095144190634</v>
      </c>
      <c r="Y108" s="66">
        <f t="shared" si="146"/>
        <v>0.0889326943950903</v>
      </c>
      <c r="Z108" s="66">
        <f t="shared" si="146"/>
        <v>0.031516498715453</v>
      </c>
      <c r="AA108" s="66">
        <f t="shared" si="146"/>
        <v>0.0513313271157626</v>
      </c>
      <c r="AB108" s="66">
        <f t="shared" si="146"/>
        <v>0.141512199677802</v>
      </c>
      <c r="AC108" s="66">
        <f t="shared" si="146"/>
        <v>0.0204389174837839</v>
      </c>
      <c r="AD108" s="66">
        <f t="shared" si="146"/>
        <v>0.0566360843252943</v>
      </c>
      <c r="AE108" s="66">
        <f t="shared" si="146"/>
        <v>0.0572601734087686</v>
      </c>
      <c r="AF108" s="66">
        <f t="shared" si="146"/>
        <v>0</v>
      </c>
      <c r="AG108" s="66">
        <f t="shared" si="146"/>
        <v>0.0491470153236025</v>
      </c>
      <c r="AH108" s="66">
        <f t="shared" si="146"/>
        <v>0.0620968638056946</v>
      </c>
      <c r="AI108" s="66">
        <f t="shared" si="146"/>
        <v>0.0713021777869408</v>
      </c>
      <c r="AJ108" s="66">
        <f t="shared" si="146"/>
        <v>0.254472323786653</v>
      </c>
      <c r="AK108" s="66">
        <f t="shared" si="146"/>
        <v>0.0404097681549621</v>
      </c>
      <c r="AL108" s="66">
        <f t="shared" si="146"/>
        <v>0.0171624497955437</v>
      </c>
      <c r="AM108" s="66">
        <f t="shared" si="146"/>
        <v>0.053047572095317</v>
      </c>
      <c r="AN108" s="66">
        <f t="shared" si="146"/>
        <v>0.0474307703440481</v>
      </c>
      <c r="AO108" s="66">
        <f t="shared" si="146"/>
        <v>0.00967338079385192</v>
      </c>
      <c r="AP108" s="66">
        <f t="shared" si="146"/>
        <v>0.00280840087563443</v>
      </c>
      <c r="AQ108" s="66">
        <f t="shared" si="146"/>
        <v>0.0600685742844031</v>
      </c>
      <c r="AR108" s="66">
        <f t="shared" si="146"/>
        <v>0.000156022270868579</v>
      </c>
      <c r="AS108" s="66">
        <f t="shared" si="146"/>
        <v>0.0283960532980815</v>
      </c>
      <c r="AT108" s="66">
        <f t="shared" si="146"/>
        <v>0.0098294030647205</v>
      </c>
      <c r="AU108" s="66">
        <f t="shared" si="146"/>
        <v>0.0759828459129982</v>
      </c>
      <c r="AV108" s="66">
        <f t="shared" si="146"/>
        <v>0.0496150821362083</v>
      </c>
      <c r="AW108" s="66">
        <f t="shared" si="146"/>
        <v>0.0644371978687233</v>
      </c>
      <c r="AX108" s="66">
        <f t="shared" si="146"/>
        <v>0.0606926633678774</v>
      </c>
      <c r="AY108" s="66">
        <f t="shared" si="146"/>
        <v>0.0776990908925525</v>
      </c>
      <c r="AZ108" s="66">
        <f t="shared" si="146"/>
        <v>0.1767732328941</v>
      </c>
      <c r="BA108" s="66">
        <f t="shared" si="146"/>
        <v>0.0826918035603471</v>
      </c>
      <c r="BB108" s="66">
        <f t="shared" si="146"/>
        <v>0.209069842963896</v>
      </c>
      <c r="BC108" s="66">
        <f t="shared" si="146"/>
        <v>0.0628769751600375</v>
      </c>
      <c r="BD108" s="66">
        <f t="shared" si="146"/>
        <v>0.000156022270868579</v>
      </c>
      <c r="BE108" s="66">
        <f t="shared" si="146"/>
        <v>0.0291761646524244</v>
      </c>
      <c r="BF108" s="66">
        <f t="shared" si="146"/>
        <v>0.0483669039692596</v>
      </c>
      <c r="BG108" s="66">
        <f t="shared" si="146"/>
        <v>0.0121697371277492</v>
      </c>
      <c r="BH108" s="66">
        <f t="shared" si="146"/>
        <v>0.00483669039692596</v>
      </c>
      <c r="BI108" s="66">
        <f t="shared" si="146"/>
        <v>0.0293321869232929</v>
      </c>
      <c r="BJ108" s="66">
        <f t="shared" si="146"/>
        <v>0.0249635633389727</v>
      </c>
      <c r="BK108" s="66">
        <f t="shared" si="146"/>
        <v>0.0787912467886326</v>
      </c>
      <c r="BL108" s="66">
        <f t="shared" si="146"/>
        <v>0.0168504052538066</v>
      </c>
      <c r="BM108" s="66">
        <f t="shared" si="146"/>
        <v>0.0163823384412008</v>
      </c>
      <c r="BN108" s="66">
        <f t="shared" si="146"/>
        <v>0.0361971668415104</v>
      </c>
      <c r="BO108" s="66">
        <f t="shared" si="146"/>
        <v>0.0580402847631115</v>
      </c>
      <c r="BP108" s="66">
        <f t="shared" si="146"/>
        <v>0</v>
      </c>
      <c r="BQ108" s="66">
        <f t="shared" si="145"/>
        <v>0.0725503559538894</v>
      </c>
      <c r="BR108" s="66">
        <f t="shared" si="145"/>
        <v>0.0499271266779454</v>
      </c>
      <c r="BS108" s="66">
        <f t="shared" si="145"/>
        <v>0.113584213192326</v>
      </c>
      <c r="BT108" s="66">
        <f t="shared" si="145"/>
        <v>0.15929873855682</v>
      </c>
      <c r="BU108" s="66">
        <f t="shared" si="145"/>
        <v>0.0705220664325979</v>
      </c>
      <c r="BV108" s="66">
        <f t="shared" si="145"/>
        <v>0.0683377546404378</v>
      </c>
      <c r="BW108" s="66">
        <f t="shared" si="145"/>
        <v>0.0933013179794105</v>
      </c>
      <c r="BX108" s="66">
        <f t="shared" si="145"/>
        <v>0.179893678311472</v>
      </c>
      <c r="BY108" s="66">
        <f t="shared" si="145"/>
        <v>0.0287080978398186</v>
      </c>
      <c r="BZ108" s="66">
        <f t="shared" si="145"/>
        <v>0.0174744943372809</v>
      </c>
      <c r="CA108" s="66">
        <f t="shared" si="145"/>
        <v>0.0594444852009288</v>
      </c>
      <c r="CB108" s="66">
        <f t="shared" si="145"/>
        <v>0</v>
      </c>
      <c r="CC108" s="66">
        <f t="shared" si="145"/>
        <v>0.221707646904251</v>
      </c>
      <c r="CD108" s="66">
        <f t="shared" si="145"/>
        <v>0.0154462048159894</v>
      </c>
      <c r="CE108" s="66">
        <f t="shared" si="145"/>
        <v>0.0298002537358987</v>
      </c>
      <c r="CF108" s="66">
        <f t="shared" si="145"/>
        <v>0.0115456480442749</v>
      </c>
      <c r="CG108" s="66">
        <f t="shared" si="145"/>
        <v>0.0379134118210648</v>
      </c>
      <c r="CH108" s="66">
        <f t="shared" si="145"/>
        <v>0.0263677637767899</v>
      </c>
      <c r="CI108" s="66">
        <f t="shared" si="145"/>
        <v>0.00951735852298334</v>
      </c>
      <c r="CJ108" s="66">
        <f t="shared" si="145"/>
        <v>0.00795713581429755</v>
      </c>
      <c r="CK108" s="66">
        <f t="shared" si="145"/>
        <v>0.347617619495195</v>
      </c>
      <c r="CL108" s="66">
        <f t="shared" si="145"/>
        <v>0.183638212812318</v>
      </c>
      <c r="CM108" s="66">
        <f t="shared" si="145"/>
        <v>0.0597565297426659</v>
      </c>
      <c r="CN108" s="66">
        <f t="shared" si="145"/>
        <v>0.000156022270868579</v>
      </c>
      <c r="CO108" s="66">
        <f t="shared" si="145"/>
        <v>0.101726520606314</v>
      </c>
      <c r="CP108" s="66">
        <f t="shared" si="145"/>
        <v>0.117172725422303</v>
      </c>
      <c r="CQ108" s="66">
        <f t="shared" si="145"/>
        <v>0.123413616257046</v>
      </c>
      <c r="CR108" s="66">
        <f t="shared" si="145"/>
        <v>0.0669335542026206</v>
      </c>
      <c r="CS108" s="66">
        <f t="shared" si="145"/>
        <v>0.0580402847631115</v>
      </c>
      <c r="CT108" s="66">
        <f t="shared" si="145"/>
        <v>0.155242159514237</v>
      </c>
      <c r="CU108" s="66">
        <f t="shared" si="145"/>
        <v>0.119357037214463</v>
      </c>
      <c r="CV108" s="66">
        <f t="shared" si="145"/>
        <v>0.189879103647061</v>
      </c>
      <c r="CW108" s="66">
        <f t="shared" si="145"/>
        <v>0.0126378039403549</v>
      </c>
      <c r="CX108" s="66">
        <f t="shared" si="145"/>
        <v>0.0109215589608006</v>
      </c>
      <c r="CY108" s="66">
        <f t="shared" si="145"/>
        <v>0.0596005074717973</v>
      </c>
      <c r="CZ108" s="66">
        <f t="shared" si="145"/>
        <v>0.000156022270868579</v>
      </c>
      <c r="DA108" s="66">
        <f t="shared" si="145"/>
        <v>0.0343248995910875</v>
      </c>
      <c r="DB108" s="66">
        <f t="shared" si="145"/>
        <v>0.016694382982938</v>
      </c>
      <c r="DC108" s="66">
        <f t="shared" si="145"/>
        <v>0.0173184720664123</v>
      </c>
      <c r="DD108" s="66">
        <f t="shared" si="145"/>
        <v>0.00280840087563443</v>
      </c>
      <c r="DE108" s="66">
        <f t="shared" si="145"/>
        <v>0.0689618437239121</v>
      </c>
      <c r="DF108" s="66">
        <f t="shared" si="145"/>
        <v>0.060848685638746</v>
      </c>
      <c r="DG108" s="66">
        <f t="shared" si="145"/>
        <v>0.000156022270868579</v>
      </c>
    </row>
    <row r="109" spans="1:111">
      <c r="A109">
        <v>740.5</v>
      </c>
      <c r="B109" t="s">
        <v>860</v>
      </c>
      <c r="C109" t="s">
        <v>861</v>
      </c>
      <c r="D109" s="66">
        <f t="shared" si="142"/>
        <v>0.0957976743133078</v>
      </c>
      <c r="E109" s="66">
        <f t="shared" si="146"/>
        <v>0.0989181197306793</v>
      </c>
      <c r="F109" s="66">
        <f t="shared" si="146"/>
        <v>0.0897128057494332</v>
      </c>
      <c r="G109" s="66">
        <f t="shared" si="146"/>
        <v>0.0886206498533531</v>
      </c>
      <c r="H109" s="66">
        <f t="shared" si="146"/>
        <v>0</v>
      </c>
      <c r="I109" s="66">
        <f t="shared" si="146"/>
        <v>0.407218126966992</v>
      </c>
      <c r="J109" s="66">
        <f t="shared" si="146"/>
        <v>0.137611642906087</v>
      </c>
      <c r="K109" s="66">
        <f t="shared" si="146"/>
        <v>0.0591324406591916</v>
      </c>
      <c r="L109" s="66">
        <f t="shared" si="146"/>
        <v>0.0238714074428926</v>
      </c>
      <c r="M109" s="66">
        <f t="shared" si="146"/>
        <v>0.20204884077481</v>
      </c>
      <c r="N109" s="66">
        <f t="shared" si="146"/>
        <v>0.14057606605259</v>
      </c>
      <c r="O109" s="66">
        <f t="shared" si="146"/>
        <v>0.190659215001404</v>
      </c>
      <c r="P109" s="66">
        <f t="shared" si="146"/>
        <v>0.160234872182031</v>
      </c>
      <c r="Q109" s="66">
        <f t="shared" si="146"/>
        <v>0.0170064275246752</v>
      </c>
      <c r="R109" s="66">
        <f t="shared" si="146"/>
        <v>0.0316725209863216</v>
      </c>
      <c r="S109" s="66">
        <f t="shared" si="146"/>
        <v>0.0887766721242217</v>
      </c>
      <c r="T109" s="66">
        <f t="shared" si="146"/>
        <v>0.000312044541737159</v>
      </c>
      <c r="U109" s="66">
        <f t="shared" si="146"/>
        <v>0.0469627035314424</v>
      </c>
      <c r="V109" s="66">
        <f t="shared" si="146"/>
        <v>0.0308924096319787</v>
      </c>
      <c r="W109" s="66">
        <f t="shared" si="146"/>
        <v>0.033388765965876</v>
      </c>
      <c r="X109" s="66">
        <f t="shared" si="146"/>
        <v>0.0138859821073036</v>
      </c>
      <c r="Y109" s="66">
        <f t="shared" si="146"/>
        <v>0.123725660798783</v>
      </c>
      <c r="Z109" s="66">
        <f t="shared" si="146"/>
        <v>0.0536716611787913</v>
      </c>
      <c r="AA109" s="66">
        <f t="shared" si="146"/>
        <v>0.0831598703729528</v>
      </c>
      <c r="AB109" s="66">
        <f t="shared" si="146"/>
        <v>0.234345450844606</v>
      </c>
      <c r="AC109" s="66">
        <f t="shared" si="146"/>
        <v>0.0238714074428926</v>
      </c>
      <c r="AD109" s="66">
        <f t="shared" si="146"/>
        <v>0.0722383114121523</v>
      </c>
      <c r="AE109" s="66">
        <f t="shared" si="146"/>
        <v>0.0814436253933985</v>
      </c>
      <c r="AF109" s="66">
        <f t="shared" si="146"/>
        <v>0.000156022270868579</v>
      </c>
      <c r="AG109" s="66">
        <f t="shared" si="146"/>
        <v>0.0556999507000829</v>
      </c>
      <c r="AH109" s="66">
        <f t="shared" si="146"/>
        <v>0.0806635140390556</v>
      </c>
      <c r="AI109" s="66">
        <f t="shared" si="146"/>
        <v>0.0800394249555812</v>
      </c>
      <c r="AJ109" s="66">
        <f t="shared" si="146"/>
        <v>0.335915949180051</v>
      </c>
      <c r="AK109" s="66">
        <f t="shared" si="146"/>
        <v>0.0454024808227566</v>
      </c>
      <c r="AL109" s="66">
        <f t="shared" si="146"/>
        <v>0.0280840087563443</v>
      </c>
      <c r="AM109" s="66">
        <f t="shared" si="146"/>
        <v>0.105939121919765</v>
      </c>
      <c r="AN109" s="66">
        <f t="shared" si="146"/>
        <v>0.0828478258312157</v>
      </c>
      <c r="AO109" s="66">
        <f t="shared" si="146"/>
        <v>0.0199708506711782</v>
      </c>
      <c r="AP109" s="66">
        <f t="shared" si="146"/>
        <v>0.00483669039692596</v>
      </c>
      <c r="AQ109" s="66">
        <f t="shared" si="146"/>
        <v>0.0861242935194558</v>
      </c>
      <c r="AR109" s="66">
        <f t="shared" si="146"/>
        <v>0.000156022270868579</v>
      </c>
      <c r="AS109" s="66">
        <f t="shared" si="146"/>
        <v>0.0400977236132249</v>
      </c>
      <c r="AT109" s="66">
        <f t="shared" si="146"/>
        <v>0.0163823384412008</v>
      </c>
      <c r="AU109" s="66">
        <f t="shared" si="146"/>
        <v>0.147597068241676</v>
      </c>
      <c r="AV109" s="66">
        <f t="shared" si="146"/>
        <v>0.0825357812894785</v>
      </c>
      <c r="AW109" s="66">
        <f t="shared" si="146"/>
        <v>0.0996982310850222</v>
      </c>
      <c r="AX109" s="66">
        <f t="shared" si="146"/>
        <v>0.0865923603320616</v>
      </c>
      <c r="AY109" s="66">
        <f t="shared" si="146"/>
        <v>0.109215589608006</v>
      </c>
      <c r="AZ109" s="66">
        <f t="shared" si="146"/>
        <v>0.21858720148688</v>
      </c>
      <c r="BA109" s="66">
        <f t="shared" si="146"/>
        <v>0.094237451604622</v>
      </c>
      <c r="BB109" s="66">
        <f t="shared" si="146"/>
        <v>0.284272577522552</v>
      </c>
      <c r="BC109" s="66">
        <f t="shared" si="146"/>
        <v>0.0817556699351356</v>
      </c>
      <c r="BD109" s="66">
        <f t="shared" si="146"/>
        <v>0.000156022270868579</v>
      </c>
      <c r="BE109" s="66">
        <f t="shared" si="146"/>
        <v>0.0408778349675678</v>
      </c>
      <c r="BF109" s="66">
        <f t="shared" si="146"/>
        <v>0.0670895764734891</v>
      </c>
      <c r="BG109" s="66">
        <f t="shared" si="146"/>
        <v>0.025587652422447</v>
      </c>
      <c r="BH109" s="66">
        <f t="shared" si="146"/>
        <v>0.00733304673082323</v>
      </c>
      <c r="BI109" s="66">
        <f t="shared" si="146"/>
        <v>0.0386935231754077</v>
      </c>
      <c r="BJ109" s="66">
        <f t="shared" si="146"/>
        <v>0.0371333004667219</v>
      </c>
      <c r="BK109" s="66">
        <f t="shared" si="146"/>
        <v>0.108279455982794</v>
      </c>
      <c r="BL109" s="66">
        <f t="shared" si="146"/>
        <v>0.0237153851720241</v>
      </c>
      <c r="BM109" s="66">
        <f t="shared" si="146"/>
        <v>0.0216870956507325</v>
      </c>
      <c r="BN109" s="66">
        <f t="shared" si="146"/>
        <v>0.0599125520135345</v>
      </c>
      <c r="BO109" s="66">
        <f t="shared" si="146"/>
        <v>0.0881525830407474</v>
      </c>
      <c r="BP109" s="66">
        <f t="shared" si="146"/>
        <v>0.000156022270868579</v>
      </c>
      <c r="BQ109" s="66">
        <f t="shared" si="145"/>
        <v>0.110619790045823</v>
      </c>
      <c r="BR109" s="66">
        <f t="shared" si="145"/>
        <v>0.0728624004956266</v>
      </c>
      <c r="BS109" s="66">
        <f t="shared" si="145"/>
        <v>0.151653647284259</v>
      </c>
      <c r="BT109" s="66">
        <f t="shared" si="145"/>
        <v>0.25478436832839</v>
      </c>
      <c r="BU109" s="66">
        <f t="shared" si="145"/>
        <v>0.078635224517764</v>
      </c>
      <c r="BV109" s="66">
        <f t="shared" si="145"/>
        <v>0.0741105786625752</v>
      </c>
      <c r="BW109" s="66">
        <f t="shared" si="145"/>
        <v>0.127158150757892</v>
      </c>
      <c r="BX109" s="66">
        <f t="shared" si="145"/>
        <v>0.291761646524243</v>
      </c>
      <c r="BY109" s="66">
        <f t="shared" si="145"/>
        <v>0.0343248995910875</v>
      </c>
      <c r="BZ109" s="66">
        <f t="shared" si="145"/>
        <v>0.0237153851720241</v>
      </c>
      <c r="CA109" s="66">
        <f t="shared" si="145"/>
        <v>0.0928332511668047</v>
      </c>
      <c r="CB109" s="66">
        <f t="shared" si="145"/>
        <v>0.000468066812605738</v>
      </c>
      <c r="CC109" s="66">
        <f t="shared" si="145"/>
        <v>0.361815646144236</v>
      </c>
      <c r="CD109" s="66">
        <f t="shared" si="145"/>
        <v>0.0290201423815558</v>
      </c>
      <c r="CE109" s="66">
        <f t="shared" si="145"/>
        <v>0.0514873493866312</v>
      </c>
      <c r="CF109" s="66">
        <f t="shared" si="145"/>
        <v>0.0163823384412008</v>
      </c>
      <c r="CG109" s="66">
        <f t="shared" si="145"/>
        <v>0.0460265699062309</v>
      </c>
      <c r="CH109" s="66">
        <f t="shared" si="145"/>
        <v>0.033388765965876</v>
      </c>
      <c r="CI109" s="66">
        <f t="shared" si="145"/>
        <v>0.0157582493577265</v>
      </c>
      <c r="CJ109" s="66">
        <f t="shared" si="145"/>
        <v>0.00764509127256039</v>
      </c>
      <c r="CK109" s="66">
        <f t="shared" si="145"/>
        <v>0.516901783387604</v>
      </c>
      <c r="CL109" s="66">
        <f t="shared" si="145"/>
        <v>0.298938670984198</v>
      </c>
      <c r="CM109" s="66">
        <f t="shared" si="145"/>
        <v>0.0865923603320616</v>
      </c>
      <c r="CN109" s="66">
        <f t="shared" si="145"/>
        <v>0.000156022270868579</v>
      </c>
      <c r="CO109" s="66">
        <f t="shared" si="145"/>
        <v>0.145724800991253</v>
      </c>
      <c r="CP109" s="66">
        <f t="shared" si="145"/>
        <v>0.134803242030453</v>
      </c>
      <c r="CQ109" s="66">
        <f t="shared" si="145"/>
        <v>0.151809669555128</v>
      </c>
      <c r="CR109" s="66">
        <f t="shared" si="145"/>
        <v>0.103442765585868</v>
      </c>
      <c r="CS109" s="66">
        <f t="shared" si="145"/>
        <v>0.0928332511668047</v>
      </c>
      <c r="CT109" s="66">
        <f t="shared" si="145"/>
        <v>0.18675865822969</v>
      </c>
      <c r="CU109" s="66">
        <f t="shared" si="145"/>
        <v>0.160234872182031</v>
      </c>
      <c r="CV109" s="66">
        <f t="shared" si="145"/>
        <v>0.200332595795256</v>
      </c>
      <c r="CW109" s="66">
        <f t="shared" si="145"/>
        <v>0.024495496526367</v>
      </c>
      <c r="CX109" s="66">
        <f t="shared" si="145"/>
        <v>0.0212190288381268</v>
      </c>
      <c r="CY109" s="66">
        <f t="shared" si="145"/>
        <v>0.0861242935194558</v>
      </c>
      <c r="CZ109" s="66">
        <f t="shared" si="145"/>
        <v>0</v>
      </c>
      <c r="DA109" s="66">
        <f t="shared" si="145"/>
        <v>0.0580402847631115</v>
      </c>
      <c r="DB109" s="66">
        <f t="shared" si="145"/>
        <v>0.0190347170459667</v>
      </c>
      <c r="DC109" s="66">
        <f t="shared" si="145"/>
        <v>0.0238714074428926</v>
      </c>
      <c r="DD109" s="66">
        <f t="shared" si="145"/>
        <v>0.00374453450084591</v>
      </c>
      <c r="DE109" s="66">
        <f t="shared" si="145"/>
        <v>0.103598787856737</v>
      </c>
      <c r="DF109" s="66">
        <f t="shared" si="145"/>
        <v>0.0909609839163818</v>
      </c>
      <c r="DG109" s="66">
        <f t="shared" si="145"/>
        <v>0.000312044541737159</v>
      </c>
    </row>
    <row r="110" spans="1:111">
      <c r="A110">
        <v>742.5</v>
      </c>
      <c r="B110" t="s">
        <v>862</v>
      </c>
      <c r="C110" t="s">
        <v>863</v>
      </c>
      <c r="D110" s="66">
        <f t="shared" si="142"/>
        <v>0.0419699908636479</v>
      </c>
      <c r="E110" s="66">
        <f t="shared" si="146"/>
        <v>0.0472747480731796</v>
      </c>
      <c r="F110" s="66">
        <f t="shared" si="146"/>
        <v>0.0450904362810194</v>
      </c>
      <c r="G110" s="66">
        <f t="shared" si="146"/>
        <v>0.0400977236132249</v>
      </c>
      <c r="H110" s="66">
        <f t="shared" si="146"/>
        <v>0.000624089083474318</v>
      </c>
      <c r="I110" s="66">
        <f t="shared" si="146"/>
        <v>0.199708506711782</v>
      </c>
      <c r="J110" s="66">
        <f t="shared" si="146"/>
        <v>0.0677136655569635</v>
      </c>
      <c r="K110" s="66">
        <f t="shared" si="146"/>
        <v>0.0271478751311328</v>
      </c>
      <c r="L110" s="66">
        <f t="shared" si="146"/>
        <v>0.0102974698773262</v>
      </c>
      <c r="M110" s="66">
        <f t="shared" si="146"/>
        <v>0.0964217633967821</v>
      </c>
      <c r="N110" s="66">
        <f t="shared" si="146"/>
        <v>0.0622528860765632</v>
      </c>
      <c r="O110" s="66">
        <f t="shared" si="146"/>
        <v>0.0879965607698788</v>
      </c>
      <c r="P110" s="66">
        <f t="shared" si="146"/>
        <v>0.0780111354342897</v>
      </c>
      <c r="Q110" s="66">
        <f t="shared" si="146"/>
        <v>0.00499271266779454</v>
      </c>
      <c r="R110" s="66">
        <f t="shared" si="146"/>
        <v>0.0163823384412008</v>
      </c>
      <c r="S110" s="66">
        <f t="shared" si="146"/>
        <v>0.048210881698391</v>
      </c>
      <c r="T110" s="66">
        <f t="shared" si="146"/>
        <v>0</v>
      </c>
      <c r="U110" s="66">
        <f t="shared" si="146"/>
        <v>0.0282400310272129</v>
      </c>
      <c r="V110" s="66">
        <f t="shared" si="146"/>
        <v>0.0174744943372809</v>
      </c>
      <c r="W110" s="66">
        <f t="shared" si="146"/>
        <v>0.0177865388790181</v>
      </c>
      <c r="X110" s="66">
        <f t="shared" si="146"/>
        <v>0.00811315808516613</v>
      </c>
      <c r="Y110" s="66">
        <f t="shared" si="146"/>
        <v>0.0644371978687233</v>
      </c>
      <c r="Z110" s="66">
        <f t="shared" si="146"/>
        <v>0.0307363873611101</v>
      </c>
      <c r="AA110" s="66">
        <f t="shared" si="146"/>
        <v>0.044154302655808</v>
      </c>
      <c r="AB110" s="66">
        <f t="shared" si="146"/>
        <v>0.111555923671034</v>
      </c>
      <c r="AC110" s="66">
        <f t="shared" si="146"/>
        <v>0.0140420043781721</v>
      </c>
      <c r="AD110" s="66">
        <f t="shared" si="146"/>
        <v>0.0298002537358987</v>
      </c>
      <c r="AE110" s="66">
        <f t="shared" si="146"/>
        <v>0.0430621467597279</v>
      </c>
      <c r="AF110" s="66">
        <f t="shared" si="146"/>
        <v>0.000156022270868579</v>
      </c>
      <c r="AG110" s="66">
        <f t="shared" si="146"/>
        <v>0.0257436746933156</v>
      </c>
      <c r="AH110" s="66">
        <f t="shared" si="146"/>
        <v>0.0400977236132249</v>
      </c>
      <c r="AI110" s="66">
        <f t="shared" si="146"/>
        <v>0.0415019240510421</v>
      </c>
      <c r="AJ110" s="66">
        <f t="shared" si="146"/>
        <v>0.169284163892409</v>
      </c>
      <c r="AK110" s="66">
        <f t="shared" si="146"/>
        <v>0.0190347170459667</v>
      </c>
      <c r="AL110" s="66">
        <f t="shared" si="146"/>
        <v>0.016694382982938</v>
      </c>
      <c r="AM110" s="66">
        <f t="shared" si="146"/>
        <v>0.0636570865143804</v>
      </c>
      <c r="AN110" s="66">
        <f t="shared" si="146"/>
        <v>0.0385375009045391</v>
      </c>
      <c r="AO110" s="66">
        <f t="shared" si="146"/>
        <v>0.0106095144190634</v>
      </c>
      <c r="AP110" s="66">
        <f t="shared" si="146"/>
        <v>0.00171624497955437</v>
      </c>
      <c r="AQ110" s="66">
        <f t="shared" si="146"/>
        <v>0.0419699908636479</v>
      </c>
      <c r="AR110" s="66">
        <f t="shared" si="146"/>
        <v>0</v>
      </c>
      <c r="AS110" s="66">
        <f t="shared" si="146"/>
        <v>0.019658806129441</v>
      </c>
      <c r="AT110" s="66">
        <f t="shared" si="146"/>
        <v>0.00873724716864045</v>
      </c>
      <c r="AU110" s="66">
        <f t="shared" si="146"/>
        <v>0.0780111354342897</v>
      </c>
      <c r="AV110" s="66">
        <f t="shared" si="146"/>
        <v>0.0410338572384364</v>
      </c>
      <c r="AW110" s="66">
        <f t="shared" si="146"/>
        <v>0.048210881698391</v>
      </c>
      <c r="AX110" s="66">
        <f t="shared" si="146"/>
        <v>0.0379134118210648</v>
      </c>
      <c r="AY110" s="66">
        <f t="shared" si="146"/>
        <v>0.0429061244888593</v>
      </c>
      <c r="AZ110" s="66">
        <f t="shared" si="146"/>
        <v>0.116236591797092</v>
      </c>
      <c r="BA110" s="66">
        <f t="shared" si="146"/>
        <v>0.0391615899880134</v>
      </c>
      <c r="BB110" s="66">
        <f t="shared" si="146"/>
        <v>0.131526774342212</v>
      </c>
      <c r="BC110" s="66">
        <f t="shared" si="146"/>
        <v>0.0432181690305965</v>
      </c>
      <c r="BD110" s="66">
        <f t="shared" si="146"/>
        <v>0.000156022270868579</v>
      </c>
      <c r="BE110" s="66">
        <f t="shared" si="146"/>
        <v>0.0163823384412008</v>
      </c>
      <c r="BF110" s="66">
        <f t="shared" si="146"/>
        <v>0.0343248995910875</v>
      </c>
      <c r="BG110" s="66">
        <f t="shared" si="146"/>
        <v>0.013729959836435</v>
      </c>
      <c r="BH110" s="66">
        <f t="shared" si="146"/>
        <v>0.00296442314650301</v>
      </c>
      <c r="BI110" s="66">
        <f t="shared" si="146"/>
        <v>0.0207509620255211</v>
      </c>
      <c r="BJ110" s="66">
        <f t="shared" si="146"/>
        <v>0.0201268729420467</v>
      </c>
      <c r="BK110" s="66">
        <f t="shared" si="146"/>
        <v>0.0605366410970088</v>
      </c>
      <c r="BL110" s="66">
        <f t="shared" si="146"/>
        <v>0.0140420043781721</v>
      </c>
      <c r="BM110" s="66">
        <f t="shared" si="146"/>
        <v>0.0102974698773262</v>
      </c>
      <c r="BN110" s="66">
        <f t="shared" si="146"/>
        <v>0.0280840087563443</v>
      </c>
      <c r="BO110" s="66">
        <f t="shared" si="146"/>
        <v>0.0424380576762536</v>
      </c>
      <c r="BP110" s="66">
        <f t="shared" ref="BP110:DG113" si="147">BP291/0.64093414</f>
        <v>0</v>
      </c>
      <c r="BQ110" s="66">
        <f t="shared" si="147"/>
        <v>0.0527355275535798</v>
      </c>
      <c r="BR110" s="66">
        <f t="shared" si="147"/>
        <v>0.0305803650902416</v>
      </c>
      <c r="BS110" s="66">
        <f t="shared" si="147"/>
        <v>0.0787912467886326</v>
      </c>
      <c r="BT110" s="66">
        <f t="shared" si="147"/>
        <v>0.122321460360966</v>
      </c>
      <c r="BU110" s="66">
        <f t="shared" si="147"/>
        <v>0.0388495454462763</v>
      </c>
      <c r="BV110" s="66">
        <f t="shared" si="147"/>
        <v>0.0338568327784817</v>
      </c>
      <c r="BW110" s="66">
        <f t="shared" si="147"/>
        <v>0.0606926633678774</v>
      </c>
      <c r="BX110" s="66">
        <f t="shared" si="147"/>
        <v>0.137143576093481</v>
      </c>
      <c r="BY110" s="66">
        <f t="shared" si="147"/>
        <v>0.0179425611498866</v>
      </c>
      <c r="BZ110" s="66">
        <f t="shared" si="147"/>
        <v>0.0163823384412008</v>
      </c>
      <c r="CA110" s="66">
        <f t="shared" si="147"/>
        <v>0.0383814786336705</v>
      </c>
      <c r="CB110" s="66">
        <f t="shared" si="147"/>
        <v>0</v>
      </c>
      <c r="CC110" s="66">
        <f t="shared" si="147"/>
        <v>0.175056987914546</v>
      </c>
      <c r="CD110" s="66">
        <f t="shared" si="147"/>
        <v>0.0182546056916238</v>
      </c>
      <c r="CE110" s="66">
        <f t="shared" si="147"/>
        <v>0.030424342819373</v>
      </c>
      <c r="CF110" s="66">
        <f t="shared" si="147"/>
        <v>0.00811315808516613</v>
      </c>
      <c r="CG110" s="66">
        <f t="shared" si="147"/>
        <v>0.0243394742554984</v>
      </c>
      <c r="CH110" s="66">
        <f t="shared" si="147"/>
        <v>0.0129498484820921</v>
      </c>
      <c r="CI110" s="66">
        <f t="shared" si="147"/>
        <v>0.00639691310561176</v>
      </c>
      <c r="CJ110" s="66">
        <f t="shared" si="147"/>
        <v>0.00358851222997733</v>
      </c>
      <c r="CK110" s="66">
        <f t="shared" si="147"/>
        <v>0.230756938614629</v>
      </c>
      <c r="CL110" s="66">
        <f t="shared" si="147"/>
        <v>0.148377179596019</v>
      </c>
      <c r="CM110" s="66">
        <f t="shared" si="147"/>
        <v>0.041189879509305</v>
      </c>
      <c r="CN110" s="66">
        <f t="shared" si="147"/>
        <v>0.000156022270868579</v>
      </c>
      <c r="CO110" s="66">
        <f t="shared" si="147"/>
        <v>0.0647492424104605</v>
      </c>
      <c r="CP110" s="66">
        <f t="shared" si="147"/>
        <v>0.0527355275535798</v>
      </c>
      <c r="CQ110" s="66">
        <f t="shared" si="147"/>
        <v>0.0781671577051583</v>
      </c>
      <c r="CR110" s="66">
        <f t="shared" si="147"/>
        <v>0.039317612258882</v>
      </c>
      <c r="CS110" s="66">
        <f t="shared" si="147"/>
        <v>0.0521114384701055</v>
      </c>
      <c r="CT110" s="66">
        <f t="shared" si="147"/>
        <v>0.086436338061193</v>
      </c>
      <c r="CU110" s="66">
        <f t="shared" si="147"/>
        <v>0.0892447389368274</v>
      </c>
      <c r="CV110" s="66">
        <f t="shared" si="147"/>
        <v>0.0809755585807927</v>
      </c>
      <c r="CW110" s="66">
        <f t="shared" si="147"/>
        <v>0.0163823384412008</v>
      </c>
      <c r="CX110" s="66">
        <f t="shared" si="147"/>
        <v>0.0102974698773262</v>
      </c>
      <c r="CY110" s="66">
        <f t="shared" si="147"/>
        <v>0.042282035405385</v>
      </c>
      <c r="CZ110" s="66">
        <f t="shared" si="147"/>
        <v>0.000156022270868579</v>
      </c>
      <c r="DA110" s="66">
        <f t="shared" si="147"/>
        <v>0.0366652336541162</v>
      </c>
      <c r="DB110" s="66">
        <f t="shared" si="147"/>
        <v>0.0134179152946978</v>
      </c>
      <c r="DC110" s="66">
        <f t="shared" si="147"/>
        <v>0.0109215589608006</v>
      </c>
      <c r="DD110" s="66">
        <f t="shared" si="147"/>
        <v>0.00187226725042295</v>
      </c>
      <c r="DE110" s="66">
        <f t="shared" si="147"/>
        <v>0.0538276834496599</v>
      </c>
      <c r="DF110" s="66">
        <f t="shared" si="147"/>
        <v>0.0415019240510421</v>
      </c>
      <c r="DG110" s="66">
        <f t="shared" si="147"/>
        <v>0</v>
      </c>
    </row>
    <row r="111" spans="1:111">
      <c r="A111">
        <v>744.5</v>
      </c>
      <c r="B111" t="s">
        <v>864</v>
      </c>
      <c r="C111" t="s">
        <v>865</v>
      </c>
      <c r="D111" s="66">
        <f t="shared" si="142"/>
        <v>0.0182546056916238</v>
      </c>
      <c r="E111" s="66">
        <f t="shared" ref="E111:BP114" si="148">E292/0.64093414</f>
        <v>0.0185666502333609</v>
      </c>
      <c r="F111" s="66">
        <f t="shared" si="148"/>
        <v>0.0180985834207552</v>
      </c>
      <c r="G111" s="66">
        <f t="shared" si="148"/>
        <v>0.0188786947750981</v>
      </c>
      <c r="H111" s="66">
        <f t="shared" si="148"/>
        <v>0</v>
      </c>
      <c r="I111" s="66">
        <f t="shared" si="148"/>
        <v>0.0837839594564271</v>
      </c>
      <c r="J111" s="66">
        <f t="shared" si="148"/>
        <v>0.0366652336541162</v>
      </c>
      <c r="K111" s="66">
        <f t="shared" si="148"/>
        <v>0.00889326943950903</v>
      </c>
      <c r="L111" s="66">
        <f t="shared" si="148"/>
        <v>0.00390055677171449</v>
      </c>
      <c r="M111" s="66">
        <f t="shared" si="148"/>
        <v>0.0385375009045391</v>
      </c>
      <c r="N111" s="66">
        <f t="shared" si="148"/>
        <v>0.0287080978398186</v>
      </c>
      <c r="O111" s="66">
        <f t="shared" si="148"/>
        <v>0.0397856790714877</v>
      </c>
      <c r="P111" s="66">
        <f t="shared" si="148"/>
        <v>0.0366652336541162</v>
      </c>
      <c r="Q111" s="66">
        <f t="shared" si="148"/>
        <v>0.00265237860476585</v>
      </c>
      <c r="R111" s="66">
        <f t="shared" si="148"/>
        <v>0.0045246458551888</v>
      </c>
      <c r="S111" s="66">
        <f t="shared" si="148"/>
        <v>0.0177865388790181</v>
      </c>
      <c r="T111" s="66">
        <f t="shared" si="148"/>
        <v>0</v>
      </c>
      <c r="U111" s="66">
        <f t="shared" si="148"/>
        <v>0.00967338079385192</v>
      </c>
      <c r="V111" s="66">
        <f t="shared" si="148"/>
        <v>0.00514873493866312</v>
      </c>
      <c r="W111" s="66">
        <f t="shared" si="148"/>
        <v>0.00764509127256039</v>
      </c>
      <c r="X111" s="66">
        <f t="shared" si="148"/>
        <v>0.00249635633389727</v>
      </c>
      <c r="Y111" s="66">
        <f t="shared" si="148"/>
        <v>0.0287080978398186</v>
      </c>
      <c r="Z111" s="66">
        <f t="shared" si="148"/>
        <v>0.0112336035025377</v>
      </c>
      <c r="AA111" s="66">
        <f t="shared" si="148"/>
        <v>0.0177865388790181</v>
      </c>
      <c r="AB111" s="66">
        <f t="shared" si="148"/>
        <v>0.0547638170748714</v>
      </c>
      <c r="AC111" s="66">
        <f t="shared" si="148"/>
        <v>0.00405657904258306</v>
      </c>
      <c r="AD111" s="66">
        <f t="shared" si="148"/>
        <v>0.0132618930238292</v>
      </c>
      <c r="AE111" s="66">
        <f t="shared" si="148"/>
        <v>0.0191907393168353</v>
      </c>
      <c r="AF111" s="66">
        <f t="shared" si="148"/>
        <v>0</v>
      </c>
      <c r="AG111" s="66">
        <f t="shared" si="148"/>
        <v>0.0109215589608006</v>
      </c>
      <c r="AH111" s="66">
        <f t="shared" si="148"/>
        <v>0.0176305166081495</v>
      </c>
      <c r="AI111" s="66">
        <f t="shared" si="148"/>
        <v>0.0149781380033836</v>
      </c>
      <c r="AJ111" s="66">
        <f t="shared" si="148"/>
        <v>0.0755147791003924</v>
      </c>
      <c r="AK111" s="66">
        <f t="shared" si="148"/>
        <v>0.00592884629300602</v>
      </c>
      <c r="AL111" s="66">
        <f t="shared" si="148"/>
        <v>0.00436862358432022</v>
      </c>
      <c r="AM111" s="66">
        <f t="shared" si="148"/>
        <v>0.0224672070050754</v>
      </c>
      <c r="AN111" s="66">
        <f t="shared" si="148"/>
        <v>0.0160702938994637</v>
      </c>
      <c r="AO111" s="66">
        <f t="shared" si="148"/>
        <v>0.0045246458551888</v>
      </c>
      <c r="AP111" s="66">
        <f t="shared" si="148"/>
        <v>0.00124817816694864</v>
      </c>
      <c r="AQ111" s="66">
        <f t="shared" si="148"/>
        <v>0.0165383607120694</v>
      </c>
      <c r="AR111" s="66">
        <f t="shared" si="148"/>
        <v>0</v>
      </c>
      <c r="AS111" s="66">
        <f t="shared" si="148"/>
        <v>0.00686497991821749</v>
      </c>
      <c r="AT111" s="66">
        <f t="shared" si="148"/>
        <v>0.00390055677171449</v>
      </c>
      <c r="AU111" s="66">
        <f t="shared" si="148"/>
        <v>0.0313604764445845</v>
      </c>
      <c r="AV111" s="66">
        <f t="shared" si="148"/>
        <v>0.0160702938994637</v>
      </c>
      <c r="AW111" s="66">
        <f t="shared" si="148"/>
        <v>0.0152901825451208</v>
      </c>
      <c r="AX111" s="66">
        <f t="shared" si="148"/>
        <v>0.0187226725042295</v>
      </c>
      <c r="AY111" s="66">
        <f t="shared" si="148"/>
        <v>0.0237153851720241</v>
      </c>
      <c r="AZ111" s="66">
        <f t="shared" si="148"/>
        <v>0.0486789485109968</v>
      </c>
      <c r="BA111" s="66">
        <f t="shared" si="148"/>
        <v>0.016694382982938</v>
      </c>
      <c r="BB111" s="66">
        <f t="shared" si="148"/>
        <v>0.057884262492243</v>
      </c>
      <c r="BC111" s="66">
        <f t="shared" si="148"/>
        <v>0.0188786947750981</v>
      </c>
      <c r="BD111" s="66">
        <f t="shared" si="148"/>
        <v>0</v>
      </c>
      <c r="BE111" s="66">
        <f t="shared" si="148"/>
        <v>0.00624089083474318</v>
      </c>
      <c r="BF111" s="66">
        <f t="shared" si="148"/>
        <v>0.0179425611498866</v>
      </c>
      <c r="BG111" s="66">
        <f t="shared" si="148"/>
        <v>0.00702100218908607</v>
      </c>
      <c r="BH111" s="66">
        <f t="shared" si="148"/>
        <v>0.000156022270868579</v>
      </c>
      <c r="BI111" s="66">
        <f t="shared" si="148"/>
        <v>0.00967338079385192</v>
      </c>
      <c r="BJ111" s="66">
        <f t="shared" si="148"/>
        <v>0.00951735852298334</v>
      </c>
      <c r="BK111" s="66">
        <f t="shared" si="148"/>
        <v>0.0185666502333609</v>
      </c>
      <c r="BL111" s="66">
        <f t="shared" si="148"/>
        <v>0.00436862358432022</v>
      </c>
      <c r="BM111" s="66">
        <f t="shared" si="148"/>
        <v>0.00327646768824017</v>
      </c>
      <c r="BN111" s="66">
        <f t="shared" si="148"/>
        <v>0.0117016703151435</v>
      </c>
      <c r="BO111" s="66">
        <f t="shared" si="148"/>
        <v>0.0157582493577265</v>
      </c>
      <c r="BP111" s="66">
        <f t="shared" si="148"/>
        <v>0.000156022270868579</v>
      </c>
      <c r="BQ111" s="66">
        <f t="shared" si="147"/>
        <v>0.0268358305893957</v>
      </c>
      <c r="BR111" s="66">
        <f t="shared" si="147"/>
        <v>0.0146660934616465</v>
      </c>
      <c r="BS111" s="66">
        <f t="shared" si="147"/>
        <v>0.0385375009045391</v>
      </c>
      <c r="BT111" s="66">
        <f t="shared" si="147"/>
        <v>0.0475867926149167</v>
      </c>
      <c r="BU111" s="66">
        <f t="shared" si="147"/>
        <v>0.0173184720664123</v>
      </c>
      <c r="BV111" s="66">
        <f t="shared" si="147"/>
        <v>0.0113896257734063</v>
      </c>
      <c r="BW111" s="66">
        <f t="shared" si="147"/>
        <v>0.0248075410681041</v>
      </c>
      <c r="BX111" s="66">
        <f t="shared" si="147"/>
        <v>0.0524234830118427</v>
      </c>
      <c r="BY111" s="66">
        <f t="shared" si="147"/>
        <v>0.00686497991821749</v>
      </c>
      <c r="BZ111" s="66">
        <f t="shared" si="147"/>
        <v>0.00499271266779454</v>
      </c>
      <c r="CA111" s="66">
        <f t="shared" si="147"/>
        <v>0.0187226725042295</v>
      </c>
      <c r="CB111" s="66">
        <f t="shared" si="147"/>
        <v>0.000156022270868579</v>
      </c>
      <c r="CC111" s="66">
        <f t="shared" si="147"/>
        <v>0.0713021777869408</v>
      </c>
      <c r="CD111" s="66">
        <f t="shared" si="147"/>
        <v>0.00655293537648033</v>
      </c>
      <c r="CE111" s="66">
        <f t="shared" si="147"/>
        <v>0.011857692586012</v>
      </c>
      <c r="CF111" s="66">
        <f t="shared" si="147"/>
        <v>0.00358851222997733</v>
      </c>
      <c r="CG111" s="66">
        <f t="shared" si="147"/>
        <v>0.0106095144190634</v>
      </c>
      <c r="CH111" s="66">
        <f t="shared" si="147"/>
        <v>0.00686497991821749</v>
      </c>
      <c r="CI111" s="66">
        <f t="shared" si="147"/>
        <v>0.00218431179216011</v>
      </c>
      <c r="CJ111" s="66">
        <f t="shared" si="147"/>
        <v>0.000468066812605738</v>
      </c>
      <c r="CK111" s="66">
        <f t="shared" si="147"/>
        <v>0.095329607500702</v>
      </c>
      <c r="CL111" s="66">
        <f t="shared" si="147"/>
        <v>0.063813108785249</v>
      </c>
      <c r="CM111" s="66">
        <f t="shared" si="147"/>
        <v>0.0191907393168353</v>
      </c>
      <c r="CN111" s="66">
        <f t="shared" si="147"/>
        <v>0</v>
      </c>
      <c r="CO111" s="66">
        <f t="shared" si="147"/>
        <v>0.025587652422447</v>
      </c>
      <c r="CP111" s="66">
        <f t="shared" si="147"/>
        <v>0.0238714074428926</v>
      </c>
      <c r="CQ111" s="66">
        <f t="shared" si="147"/>
        <v>0.0355730777580361</v>
      </c>
      <c r="CR111" s="66">
        <f t="shared" si="147"/>
        <v>0.0177865388790181</v>
      </c>
      <c r="CS111" s="66">
        <f t="shared" si="147"/>
        <v>0.0230912960885498</v>
      </c>
      <c r="CT111" s="66">
        <f t="shared" si="147"/>
        <v>0.0329206991532703</v>
      </c>
      <c r="CU111" s="66">
        <f t="shared" si="147"/>
        <v>0.0424380576762536</v>
      </c>
      <c r="CV111" s="66">
        <f t="shared" si="147"/>
        <v>0.0477428148857853</v>
      </c>
      <c r="CW111" s="66">
        <f t="shared" si="147"/>
        <v>0.00624089083474318</v>
      </c>
      <c r="CX111" s="66">
        <f t="shared" si="147"/>
        <v>0.00327646768824017</v>
      </c>
      <c r="CY111" s="66">
        <f t="shared" si="147"/>
        <v>0.0165383607120694</v>
      </c>
      <c r="CZ111" s="66">
        <f t="shared" si="147"/>
        <v>0</v>
      </c>
      <c r="DA111" s="66">
        <f t="shared" si="147"/>
        <v>0.0134179152946978</v>
      </c>
      <c r="DB111" s="66">
        <f t="shared" si="147"/>
        <v>0.00483669039692596</v>
      </c>
      <c r="DC111" s="66">
        <f t="shared" si="147"/>
        <v>0.00374453450084591</v>
      </c>
      <c r="DD111" s="66">
        <f t="shared" si="147"/>
        <v>0.00109215589608006</v>
      </c>
      <c r="DE111" s="66">
        <f t="shared" si="147"/>
        <v>0.0234033406302869</v>
      </c>
      <c r="DF111" s="66">
        <f t="shared" si="147"/>
        <v>0.0170064275246752</v>
      </c>
      <c r="DG111" s="66">
        <f t="shared" si="147"/>
        <v>0</v>
      </c>
    </row>
    <row r="112" spans="1:111">
      <c r="A112">
        <v>746.6</v>
      </c>
      <c r="B112" t="s">
        <v>866</v>
      </c>
      <c r="C112" t="s">
        <v>867</v>
      </c>
      <c r="D112" s="66">
        <f t="shared" si="142"/>
        <v>0.0045246458551888</v>
      </c>
      <c r="E112" s="66">
        <f t="shared" si="148"/>
        <v>0.00390055677171449</v>
      </c>
      <c r="F112" s="66">
        <f t="shared" si="148"/>
        <v>0.00390055677171449</v>
      </c>
      <c r="G112" s="66">
        <f t="shared" si="148"/>
        <v>0.0045246458551888</v>
      </c>
      <c r="H112" s="66">
        <f t="shared" si="148"/>
        <v>0</v>
      </c>
      <c r="I112" s="66">
        <f t="shared" si="148"/>
        <v>0.016694382982938</v>
      </c>
      <c r="J112" s="66">
        <f t="shared" si="148"/>
        <v>0.00920531398124618</v>
      </c>
      <c r="K112" s="66">
        <f t="shared" si="148"/>
        <v>0.00171624497955437</v>
      </c>
      <c r="L112" s="66">
        <f t="shared" si="148"/>
        <v>0.000468066812605738</v>
      </c>
      <c r="M112" s="66">
        <f t="shared" si="148"/>
        <v>0.00858122489777187</v>
      </c>
      <c r="N112" s="66">
        <f t="shared" si="148"/>
        <v>0.00717702445995465</v>
      </c>
      <c r="O112" s="66">
        <f t="shared" si="148"/>
        <v>0.0120137148568806</v>
      </c>
      <c r="P112" s="66">
        <f t="shared" si="148"/>
        <v>0.0106095144190634</v>
      </c>
      <c r="Q112" s="66">
        <f t="shared" si="148"/>
        <v>0.000312044541737159</v>
      </c>
      <c r="R112" s="66">
        <f t="shared" si="148"/>
        <v>0.000780111354342897</v>
      </c>
      <c r="S112" s="66">
        <f t="shared" si="148"/>
        <v>0.00218431179216011</v>
      </c>
      <c r="T112" s="66">
        <f t="shared" si="148"/>
        <v>0</v>
      </c>
      <c r="U112" s="66">
        <f t="shared" si="148"/>
        <v>0.00202828952129153</v>
      </c>
      <c r="V112" s="66">
        <f t="shared" si="148"/>
        <v>0.000936133625211476</v>
      </c>
      <c r="W112" s="66">
        <f t="shared" si="148"/>
        <v>0.00171624497955437</v>
      </c>
      <c r="X112" s="66">
        <f t="shared" si="148"/>
        <v>0.000156022270868579</v>
      </c>
      <c r="Y112" s="66">
        <f t="shared" si="148"/>
        <v>0.0060848685638746</v>
      </c>
      <c r="Z112" s="66">
        <f t="shared" si="148"/>
        <v>0.00421260131345164</v>
      </c>
      <c r="AA112" s="66">
        <f t="shared" si="148"/>
        <v>0.00265237860476585</v>
      </c>
      <c r="AB112" s="66">
        <f t="shared" si="148"/>
        <v>0.0124817816694864</v>
      </c>
      <c r="AC112" s="66">
        <f t="shared" si="148"/>
        <v>0.00156022270868579</v>
      </c>
      <c r="AD112" s="66">
        <f t="shared" si="148"/>
        <v>0.00358851222997733</v>
      </c>
      <c r="AE112" s="66">
        <f t="shared" si="148"/>
        <v>0.00327646768824017</v>
      </c>
      <c r="AF112" s="66">
        <f t="shared" si="148"/>
        <v>0</v>
      </c>
      <c r="AG112" s="66">
        <f t="shared" si="148"/>
        <v>0.00234033406302869</v>
      </c>
      <c r="AH112" s="66">
        <f t="shared" si="148"/>
        <v>0.00468066812605738</v>
      </c>
      <c r="AI112" s="66">
        <f t="shared" si="148"/>
        <v>0.00514873493866312</v>
      </c>
      <c r="AJ112" s="66">
        <f t="shared" si="148"/>
        <v>0.0171624497955437</v>
      </c>
      <c r="AK112" s="66">
        <f t="shared" si="148"/>
        <v>0.00171624497955437</v>
      </c>
      <c r="AL112" s="66">
        <f t="shared" si="148"/>
        <v>0.00140420043781721</v>
      </c>
      <c r="AM112" s="66">
        <f t="shared" si="148"/>
        <v>0.00468066812605738</v>
      </c>
      <c r="AN112" s="66">
        <f t="shared" si="148"/>
        <v>0.00343248995910875</v>
      </c>
      <c r="AO112" s="66">
        <f t="shared" si="148"/>
        <v>0.00109215589608006</v>
      </c>
      <c r="AP112" s="66">
        <f t="shared" si="148"/>
        <v>0</v>
      </c>
      <c r="AQ112" s="66">
        <f t="shared" si="148"/>
        <v>0.00343248995910875</v>
      </c>
      <c r="AR112" s="66">
        <f t="shared" si="148"/>
        <v>0</v>
      </c>
      <c r="AS112" s="66">
        <f t="shared" si="148"/>
        <v>0.00109215589608006</v>
      </c>
      <c r="AT112" s="66">
        <f t="shared" si="148"/>
        <v>0.000624089083474318</v>
      </c>
      <c r="AU112" s="66">
        <f t="shared" si="148"/>
        <v>0.00296442314650301</v>
      </c>
      <c r="AV112" s="66">
        <f t="shared" si="148"/>
        <v>0.00483669039692596</v>
      </c>
      <c r="AW112" s="66">
        <f t="shared" si="148"/>
        <v>0.00343248995910875</v>
      </c>
      <c r="AX112" s="66">
        <f t="shared" si="148"/>
        <v>0.00390055677171449</v>
      </c>
      <c r="AY112" s="66">
        <f t="shared" si="148"/>
        <v>0.0045246458551888</v>
      </c>
      <c r="AZ112" s="66">
        <f t="shared" si="148"/>
        <v>0.0134179152946978</v>
      </c>
      <c r="BA112" s="66">
        <f t="shared" si="148"/>
        <v>0.00592884629300602</v>
      </c>
      <c r="BB112" s="66">
        <f t="shared" si="148"/>
        <v>0.0156022270868579</v>
      </c>
      <c r="BC112" s="66">
        <f t="shared" si="148"/>
        <v>0.00436862358432022</v>
      </c>
      <c r="BD112" s="66">
        <f t="shared" si="148"/>
        <v>0</v>
      </c>
      <c r="BE112" s="66">
        <f t="shared" si="148"/>
        <v>0.00171624497955437</v>
      </c>
      <c r="BF112" s="66">
        <f t="shared" si="148"/>
        <v>0.00405657904258306</v>
      </c>
      <c r="BG112" s="66">
        <f t="shared" si="148"/>
        <v>0.000780111354342897</v>
      </c>
      <c r="BH112" s="66">
        <f t="shared" si="148"/>
        <v>0</v>
      </c>
      <c r="BI112" s="66">
        <f t="shared" si="148"/>
        <v>0.00202828952129153</v>
      </c>
      <c r="BJ112" s="66">
        <f t="shared" si="148"/>
        <v>0.00327646768824017</v>
      </c>
      <c r="BK112" s="66">
        <f t="shared" si="148"/>
        <v>0.00780111354342897</v>
      </c>
      <c r="BL112" s="66">
        <f t="shared" si="148"/>
        <v>0.00109215589608006</v>
      </c>
      <c r="BM112" s="66">
        <f t="shared" si="148"/>
        <v>0.000312044541737159</v>
      </c>
      <c r="BN112" s="66">
        <f t="shared" si="148"/>
        <v>0.00140420043781721</v>
      </c>
      <c r="BO112" s="66">
        <f t="shared" si="148"/>
        <v>0.00327646768824017</v>
      </c>
      <c r="BP112" s="66">
        <f t="shared" si="148"/>
        <v>0</v>
      </c>
      <c r="BQ112" s="66">
        <f t="shared" si="147"/>
        <v>0.00592884629300602</v>
      </c>
      <c r="BR112" s="66">
        <f t="shared" si="147"/>
        <v>0.00265237860476585</v>
      </c>
      <c r="BS112" s="66">
        <f t="shared" si="147"/>
        <v>0.00873724716864045</v>
      </c>
      <c r="BT112" s="66">
        <f t="shared" si="147"/>
        <v>0.00811315808516613</v>
      </c>
      <c r="BU112" s="66">
        <f t="shared" si="147"/>
        <v>0.00187226725042295</v>
      </c>
      <c r="BV112" s="66">
        <f t="shared" si="147"/>
        <v>0.00280840087563443</v>
      </c>
      <c r="BW112" s="66">
        <f t="shared" si="147"/>
        <v>0.0060848685638746</v>
      </c>
      <c r="BX112" s="66">
        <f t="shared" si="147"/>
        <v>0.011857692586012</v>
      </c>
      <c r="BY112" s="66">
        <f t="shared" si="147"/>
        <v>0.000780111354342897</v>
      </c>
      <c r="BZ112" s="66">
        <f t="shared" si="147"/>
        <v>0.000936133625211476</v>
      </c>
      <c r="CA112" s="66">
        <f t="shared" si="147"/>
        <v>0.0053047572095317</v>
      </c>
      <c r="CB112" s="66">
        <f t="shared" si="147"/>
        <v>0</v>
      </c>
      <c r="CC112" s="66">
        <f t="shared" si="147"/>
        <v>0.0127938262112235</v>
      </c>
      <c r="CD112" s="66">
        <f t="shared" si="147"/>
        <v>0.00109215589608006</v>
      </c>
      <c r="CE112" s="66">
        <f t="shared" si="147"/>
        <v>0.00280840087563443</v>
      </c>
      <c r="CF112" s="66">
        <f t="shared" si="147"/>
        <v>0.000156022270868579</v>
      </c>
      <c r="CG112" s="66">
        <f t="shared" si="147"/>
        <v>0.00265237860476585</v>
      </c>
      <c r="CH112" s="66">
        <f t="shared" si="147"/>
        <v>0.00124817816694864</v>
      </c>
      <c r="CI112" s="66">
        <f t="shared" si="147"/>
        <v>0.000312044541737159</v>
      </c>
      <c r="CJ112" s="66">
        <f t="shared" si="147"/>
        <v>0.000156022270868579</v>
      </c>
      <c r="CK112" s="66">
        <f t="shared" si="147"/>
        <v>0.0202828952129153</v>
      </c>
      <c r="CL112" s="66">
        <f t="shared" si="147"/>
        <v>0.0102974698773262</v>
      </c>
      <c r="CM112" s="66">
        <f t="shared" si="147"/>
        <v>0.00327646768824017</v>
      </c>
      <c r="CN112" s="66">
        <f t="shared" si="147"/>
        <v>0</v>
      </c>
      <c r="CO112" s="66">
        <f t="shared" si="147"/>
        <v>0.00624089083474318</v>
      </c>
      <c r="CP112" s="66">
        <f t="shared" si="147"/>
        <v>0.00514873493866312</v>
      </c>
      <c r="CQ112" s="66">
        <f t="shared" si="147"/>
        <v>0.00842520262690329</v>
      </c>
      <c r="CR112" s="66">
        <f t="shared" si="147"/>
        <v>0.00265237860476585</v>
      </c>
      <c r="CS112" s="66">
        <f t="shared" si="147"/>
        <v>0.00483669039692596</v>
      </c>
      <c r="CT112" s="66">
        <f t="shared" si="147"/>
        <v>0.00592884629300602</v>
      </c>
      <c r="CU112" s="66">
        <f t="shared" si="147"/>
        <v>0.0120137148568806</v>
      </c>
      <c r="CV112" s="66">
        <f t="shared" si="147"/>
        <v>0.0110775812316691</v>
      </c>
      <c r="CW112" s="66">
        <f t="shared" si="147"/>
        <v>0.00140420043781721</v>
      </c>
      <c r="CX112" s="66">
        <f t="shared" si="147"/>
        <v>0</v>
      </c>
      <c r="CY112" s="66">
        <f t="shared" si="147"/>
        <v>0.00265237860476585</v>
      </c>
      <c r="CZ112" s="66">
        <f t="shared" si="147"/>
        <v>0</v>
      </c>
      <c r="DA112" s="66">
        <f t="shared" si="147"/>
        <v>0.00436862358432022</v>
      </c>
      <c r="DB112" s="66">
        <f t="shared" si="147"/>
        <v>0.00156022270868579</v>
      </c>
      <c r="DC112" s="66">
        <f t="shared" si="147"/>
        <v>0</v>
      </c>
      <c r="DD112" s="66">
        <f t="shared" si="147"/>
        <v>0</v>
      </c>
      <c r="DE112" s="66">
        <f t="shared" si="147"/>
        <v>0.00296442314650301</v>
      </c>
      <c r="DF112" s="66">
        <f t="shared" si="147"/>
        <v>0.00343248995910875</v>
      </c>
      <c r="DG112" s="66">
        <f t="shared" si="147"/>
        <v>0</v>
      </c>
    </row>
    <row r="113" spans="1:111">
      <c r="A113">
        <v>764.5</v>
      </c>
      <c r="B113" t="s">
        <v>868</v>
      </c>
      <c r="C113" t="s">
        <v>869</v>
      </c>
      <c r="D113" s="66">
        <f t="shared" si="142"/>
        <v>0.00265237860476585</v>
      </c>
      <c r="E113" s="66">
        <f t="shared" si="148"/>
        <v>0.00140420043781721</v>
      </c>
      <c r="F113" s="66">
        <f t="shared" si="148"/>
        <v>0.00109215589608006</v>
      </c>
      <c r="G113" s="66">
        <f t="shared" si="148"/>
        <v>0.000936133625211476</v>
      </c>
      <c r="H113" s="66">
        <f t="shared" si="148"/>
        <v>0.000156022270868579</v>
      </c>
      <c r="I113" s="66">
        <f t="shared" si="148"/>
        <v>0.00436862358432022</v>
      </c>
      <c r="J113" s="66">
        <f t="shared" si="148"/>
        <v>0.00124817816694864</v>
      </c>
      <c r="K113" s="66">
        <f t="shared" si="148"/>
        <v>0.00109215589608006</v>
      </c>
      <c r="L113" s="66">
        <f t="shared" si="148"/>
        <v>0.000156022270868579</v>
      </c>
      <c r="M113" s="66">
        <f t="shared" si="148"/>
        <v>0.00234033406302869</v>
      </c>
      <c r="N113" s="66">
        <f t="shared" si="148"/>
        <v>0.00156022270868579</v>
      </c>
      <c r="O113" s="66">
        <f t="shared" si="148"/>
        <v>0.00312044541737159</v>
      </c>
      <c r="P113" s="66">
        <f t="shared" si="148"/>
        <v>0.00234033406302869</v>
      </c>
      <c r="Q113" s="66">
        <f t="shared" si="148"/>
        <v>0</v>
      </c>
      <c r="R113" s="66">
        <f t="shared" si="148"/>
        <v>0</v>
      </c>
      <c r="S113" s="66">
        <f t="shared" si="148"/>
        <v>0.00109215589608006</v>
      </c>
      <c r="T113" s="66">
        <f t="shared" si="148"/>
        <v>0</v>
      </c>
      <c r="U113" s="66">
        <f t="shared" si="148"/>
        <v>0.000468066812605738</v>
      </c>
      <c r="V113" s="66">
        <f t="shared" si="148"/>
        <v>0</v>
      </c>
      <c r="W113" s="66">
        <f t="shared" si="148"/>
        <v>0.000156022270868579</v>
      </c>
      <c r="X113" s="66">
        <f t="shared" si="148"/>
        <v>0.000312044541737159</v>
      </c>
      <c r="Y113" s="66">
        <f t="shared" si="148"/>
        <v>0.00202828952129153</v>
      </c>
      <c r="Z113" s="66">
        <f t="shared" si="148"/>
        <v>0.000468066812605738</v>
      </c>
      <c r="AA113" s="66">
        <f t="shared" si="148"/>
        <v>0</v>
      </c>
      <c r="AB113" s="66">
        <f t="shared" si="148"/>
        <v>0.00109215589608006</v>
      </c>
      <c r="AC113" s="66">
        <f t="shared" si="148"/>
        <v>0.000156022270868579</v>
      </c>
      <c r="AD113" s="66">
        <f t="shared" si="148"/>
        <v>0.000780111354342897</v>
      </c>
      <c r="AE113" s="66">
        <f t="shared" si="148"/>
        <v>0.000936133625211476</v>
      </c>
      <c r="AF113" s="66">
        <f t="shared" si="148"/>
        <v>0</v>
      </c>
      <c r="AG113" s="66">
        <f t="shared" si="148"/>
        <v>0.000312044541737159</v>
      </c>
      <c r="AH113" s="66">
        <f t="shared" si="148"/>
        <v>0.000468066812605738</v>
      </c>
      <c r="AI113" s="66">
        <f t="shared" si="148"/>
        <v>0.000624089083474318</v>
      </c>
      <c r="AJ113" s="66">
        <f t="shared" si="148"/>
        <v>0.00327646768824017</v>
      </c>
      <c r="AK113" s="66">
        <f t="shared" si="148"/>
        <v>0.000156022270868579</v>
      </c>
      <c r="AL113" s="66">
        <f t="shared" si="148"/>
        <v>0</v>
      </c>
      <c r="AM113" s="66">
        <f t="shared" si="148"/>
        <v>0.000780111354342897</v>
      </c>
      <c r="AN113" s="66">
        <f t="shared" si="148"/>
        <v>0.000156022270868579</v>
      </c>
      <c r="AO113" s="66">
        <f t="shared" si="148"/>
        <v>0.000156022270868579</v>
      </c>
      <c r="AP113" s="66">
        <f t="shared" si="148"/>
        <v>0</v>
      </c>
      <c r="AQ113" s="66">
        <f t="shared" si="148"/>
        <v>0</v>
      </c>
      <c r="AR113" s="66">
        <f t="shared" si="148"/>
        <v>0</v>
      </c>
      <c r="AS113" s="66">
        <f t="shared" si="148"/>
        <v>0.000468066812605738</v>
      </c>
      <c r="AT113" s="66">
        <f t="shared" si="148"/>
        <v>0</v>
      </c>
      <c r="AU113" s="66">
        <f t="shared" si="148"/>
        <v>0.000780111354342897</v>
      </c>
      <c r="AV113" s="66">
        <f t="shared" si="148"/>
        <v>0.000312044541737159</v>
      </c>
      <c r="AW113" s="66">
        <f t="shared" si="148"/>
        <v>0.000312044541737159</v>
      </c>
      <c r="AX113" s="66">
        <f t="shared" si="148"/>
        <v>0.00124817816694864</v>
      </c>
      <c r="AY113" s="66">
        <f t="shared" si="148"/>
        <v>0.000780111354342897</v>
      </c>
      <c r="AZ113" s="66">
        <f t="shared" si="148"/>
        <v>0.00343248995910875</v>
      </c>
      <c r="BA113" s="66">
        <f t="shared" si="148"/>
        <v>0.000780111354342897</v>
      </c>
      <c r="BB113" s="66">
        <f t="shared" si="148"/>
        <v>0.00280840087563443</v>
      </c>
      <c r="BC113" s="66">
        <f t="shared" si="148"/>
        <v>0.000312044541737159</v>
      </c>
      <c r="BD113" s="66">
        <f t="shared" si="148"/>
        <v>0</v>
      </c>
      <c r="BE113" s="66">
        <f t="shared" si="148"/>
        <v>0.000312044541737159</v>
      </c>
      <c r="BF113" s="66">
        <f t="shared" si="148"/>
        <v>0.000312044541737159</v>
      </c>
      <c r="BG113" s="66">
        <f t="shared" si="148"/>
        <v>0</v>
      </c>
      <c r="BH113" s="66">
        <f t="shared" si="148"/>
        <v>0</v>
      </c>
      <c r="BI113" s="66">
        <f t="shared" si="148"/>
        <v>0</v>
      </c>
      <c r="BJ113" s="66">
        <f t="shared" si="148"/>
        <v>0.000312044541737159</v>
      </c>
      <c r="BK113" s="66">
        <f t="shared" si="148"/>
        <v>0.000624089083474318</v>
      </c>
      <c r="BL113" s="66">
        <f t="shared" si="148"/>
        <v>0.000156022270868579</v>
      </c>
      <c r="BM113" s="66">
        <f t="shared" si="148"/>
        <v>0</v>
      </c>
      <c r="BN113" s="66">
        <f t="shared" si="148"/>
        <v>0.000312044541737159</v>
      </c>
      <c r="BO113" s="66">
        <f t="shared" si="148"/>
        <v>0.000468066812605738</v>
      </c>
      <c r="BP113" s="66">
        <f t="shared" si="148"/>
        <v>0</v>
      </c>
      <c r="BQ113" s="66">
        <f t="shared" si="147"/>
        <v>0.000312044541737159</v>
      </c>
      <c r="BR113" s="66">
        <f t="shared" si="147"/>
        <v>0.000156022270868579</v>
      </c>
      <c r="BS113" s="66">
        <f t="shared" si="147"/>
        <v>0.00265237860476585</v>
      </c>
      <c r="BT113" s="66">
        <f t="shared" si="147"/>
        <v>0.00296442314650301</v>
      </c>
      <c r="BU113" s="66">
        <f t="shared" si="147"/>
        <v>0.000156022270868579</v>
      </c>
      <c r="BV113" s="66">
        <f t="shared" si="147"/>
        <v>0.000624089083474318</v>
      </c>
      <c r="BW113" s="66">
        <f t="shared" si="147"/>
        <v>0.000780111354342897</v>
      </c>
      <c r="BX113" s="66">
        <f t="shared" si="147"/>
        <v>0.00249635633389727</v>
      </c>
      <c r="BY113" s="66">
        <f t="shared" si="147"/>
        <v>0.000468066812605738</v>
      </c>
      <c r="BZ113" s="66">
        <f t="shared" si="147"/>
        <v>0</v>
      </c>
      <c r="CA113" s="66">
        <f t="shared" si="147"/>
        <v>0.000156022270868579</v>
      </c>
      <c r="CB113" s="66">
        <f t="shared" si="147"/>
        <v>0</v>
      </c>
      <c r="CC113" s="66">
        <f t="shared" si="147"/>
        <v>0.00296442314650301</v>
      </c>
      <c r="CD113" s="66">
        <f t="shared" si="147"/>
        <v>0</v>
      </c>
      <c r="CE113" s="66">
        <f t="shared" si="147"/>
        <v>0.000156022270868579</v>
      </c>
      <c r="CF113" s="66">
        <f t="shared" si="147"/>
        <v>0.000156022270868579</v>
      </c>
      <c r="CG113" s="66">
        <f t="shared" si="147"/>
        <v>0</v>
      </c>
      <c r="CH113" s="66">
        <f t="shared" si="147"/>
        <v>0</v>
      </c>
      <c r="CI113" s="66">
        <f t="shared" si="147"/>
        <v>0</v>
      </c>
      <c r="CJ113" s="66">
        <f t="shared" si="147"/>
        <v>0</v>
      </c>
      <c r="CK113" s="66">
        <f t="shared" si="147"/>
        <v>0.00405657904258306</v>
      </c>
      <c r="CL113" s="66">
        <f t="shared" si="147"/>
        <v>0.00249635633389727</v>
      </c>
      <c r="CM113" s="66">
        <f t="shared" si="147"/>
        <v>0.000156022270868579</v>
      </c>
      <c r="CN113" s="66">
        <f t="shared" si="147"/>
        <v>0</v>
      </c>
      <c r="CO113" s="66">
        <f t="shared" si="147"/>
        <v>0.00156022270868579</v>
      </c>
      <c r="CP113" s="66">
        <f t="shared" si="147"/>
        <v>0.00156022270868579</v>
      </c>
      <c r="CQ113" s="66">
        <f t="shared" si="147"/>
        <v>0.00187226725042295</v>
      </c>
      <c r="CR113" s="66">
        <f t="shared" si="147"/>
        <v>0.000156022270868579</v>
      </c>
      <c r="CS113" s="66">
        <f t="shared" si="147"/>
        <v>0.000312044541737159</v>
      </c>
      <c r="CT113" s="66">
        <f t="shared" si="147"/>
        <v>0.000780111354342897</v>
      </c>
      <c r="CU113" s="66">
        <f t="shared" si="147"/>
        <v>0.00249635633389727</v>
      </c>
      <c r="CV113" s="66">
        <f t="shared" si="147"/>
        <v>0.00312044541737159</v>
      </c>
      <c r="CW113" s="66">
        <f t="shared" si="147"/>
        <v>0</v>
      </c>
      <c r="CX113" s="66">
        <f t="shared" si="147"/>
        <v>0</v>
      </c>
      <c r="CY113" s="66">
        <f t="shared" si="147"/>
        <v>0.000468066812605738</v>
      </c>
      <c r="CZ113" s="66">
        <f t="shared" si="147"/>
        <v>0</v>
      </c>
      <c r="DA113" s="66">
        <f t="shared" si="147"/>
        <v>0.000156022270868579</v>
      </c>
      <c r="DB113" s="66">
        <f t="shared" si="147"/>
        <v>0.000468066812605738</v>
      </c>
      <c r="DC113" s="66">
        <f t="shared" si="147"/>
        <v>0</v>
      </c>
      <c r="DD113" s="66">
        <f t="shared" si="147"/>
        <v>0</v>
      </c>
      <c r="DE113" s="66">
        <f t="shared" si="147"/>
        <v>0.000624089083474318</v>
      </c>
      <c r="DF113" s="66">
        <f t="shared" si="147"/>
        <v>0.000468066812605738</v>
      </c>
      <c r="DG113" s="66">
        <f t="shared" si="147"/>
        <v>0</v>
      </c>
    </row>
    <row r="114" spans="1:111">
      <c r="A114">
        <v>766.5</v>
      </c>
      <c r="B114" t="s">
        <v>870</v>
      </c>
      <c r="C114" t="s">
        <v>871</v>
      </c>
      <c r="D114" s="66">
        <f t="shared" si="142"/>
        <v>0.00171624497955437</v>
      </c>
      <c r="E114" s="66">
        <f t="shared" si="148"/>
        <v>0.000312044541737159</v>
      </c>
      <c r="F114" s="66">
        <f t="shared" si="148"/>
        <v>0.000936133625211476</v>
      </c>
      <c r="G114" s="66">
        <f t="shared" si="148"/>
        <v>0.00202828952129153</v>
      </c>
      <c r="H114" s="66">
        <f t="shared" si="148"/>
        <v>0.000156022270868579</v>
      </c>
      <c r="I114" s="66">
        <f t="shared" si="148"/>
        <v>0.0060848685638746</v>
      </c>
      <c r="J114" s="66">
        <f t="shared" si="148"/>
        <v>0.00202828952129153</v>
      </c>
      <c r="K114" s="66">
        <f t="shared" si="148"/>
        <v>0.00124817816694864</v>
      </c>
      <c r="L114" s="66">
        <f t="shared" si="148"/>
        <v>0</v>
      </c>
      <c r="M114" s="66">
        <f t="shared" si="148"/>
        <v>0.00561680175126886</v>
      </c>
      <c r="N114" s="66">
        <f t="shared" si="148"/>
        <v>0.00343248995910875</v>
      </c>
      <c r="O114" s="66">
        <f t="shared" si="148"/>
        <v>0.00343248995910875</v>
      </c>
      <c r="P114" s="66">
        <f t="shared" si="148"/>
        <v>0.00374453450084591</v>
      </c>
      <c r="Q114" s="66">
        <f t="shared" si="148"/>
        <v>0</v>
      </c>
      <c r="R114" s="66">
        <f t="shared" si="148"/>
        <v>0</v>
      </c>
      <c r="S114" s="66">
        <f t="shared" si="148"/>
        <v>0.000936133625211476</v>
      </c>
      <c r="T114" s="66">
        <f t="shared" si="148"/>
        <v>0</v>
      </c>
      <c r="U114" s="66">
        <f t="shared" si="148"/>
        <v>0.000312044541737159</v>
      </c>
      <c r="V114" s="66">
        <f t="shared" si="148"/>
        <v>0</v>
      </c>
      <c r="W114" s="66">
        <f t="shared" si="148"/>
        <v>0.000156022270868579</v>
      </c>
      <c r="X114" s="66">
        <f t="shared" si="148"/>
        <v>0</v>
      </c>
      <c r="Y114" s="66">
        <f t="shared" si="148"/>
        <v>0.00280840087563443</v>
      </c>
      <c r="Z114" s="66">
        <f t="shared" si="148"/>
        <v>0.000312044541737159</v>
      </c>
      <c r="AA114" s="66">
        <f t="shared" si="148"/>
        <v>0.000156022270868579</v>
      </c>
      <c r="AB114" s="66">
        <f t="shared" si="148"/>
        <v>0.00421260131345164</v>
      </c>
      <c r="AC114" s="66">
        <f t="shared" si="148"/>
        <v>0.000156022270868579</v>
      </c>
      <c r="AD114" s="66">
        <f t="shared" si="148"/>
        <v>0.00171624497955437</v>
      </c>
      <c r="AE114" s="66">
        <f t="shared" si="148"/>
        <v>0.000780111354342897</v>
      </c>
      <c r="AF114" s="66">
        <f t="shared" si="148"/>
        <v>0</v>
      </c>
      <c r="AG114" s="66">
        <f t="shared" si="148"/>
        <v>0.00234033406302869</v>
      </c>
      <c r="AH114" s="66">
        <f t="shared" si="148"/>
        <v>0.00156022270868579</v>
      </c>
      <c r="AI114" s="66">
        <f t="shared" si="148"/>
        <v>0.000780111354342897</v>
      </c>
      <c r="AJ114" s="66">
        <f t="shared" si="148"/>
        <v>0.00468066812605738</v>
      </c>
      <c r="AK114" s="66">
        <f t="shared" si="148"/>
        <v>0.000624089083474318</v>
      </c>
      <c r="AL114" s="66">
        <f t="shared" si="148"/>
        <v>0</v>
      </c>
      <c r="AM114" s="66">
        <f t="shared" si="148"/>
        <v>0.000156022270868579</v>
      </c>
      <c r="AN114" s="66">
        <f t="shared" si="148"/>
        <v>0.000156022270868579</v>
      </c>
      <c r="AO114" s="66">
        <f t="shared" si="148"/>
        <v>0</v>
      </c>
      <c r="AP114" s="66">
        <f t="shared" si="148"/>
        <v>0</v>
      </c>
      <c r="AQ114" s="66">
        <f t="shared" si="148"/>
        <v>0.000468066812605738</v>
      </c>
      <c r="AR114" s="66">
        <f t="shared" si="148"/>
        <v>0</v>
      </c>
      <c r="AS114" s="66">
        <f t="shared" si="148"/>
        <v>0</v>
      </c>
      <c r="AT114" s="66">
        <f t="shared" si="148"/>
        <v>0</v>
      </c>
      <c r="AU114" s="66">
        <f t="shared" si="148"/>
        <v>0.000780111354342897</v>
      </c>
      <c r="AV114" s="66">
        <f t="shared" si="148"/>
        <v>0.000312044541737159</v>
      </c>
      <c r="AW114" s="66">
        <f t="shared" si="148"/>
        <v>0.000936133625211476</v>
      </c>
      <c r="AX114" s="66">
        <f t="shared" si="148"/>
        <v>0.00265237860476585</v>
      </c>
      <c r="AY114" s="66">
        <f t="shared" si="148"/>
        <v>0.00109215589608006</v>
      </c>
      <c r="AZ114" s="66">
        <f t="shared" si="148"/>
        <v>0.00702100218908607</v>
      </c>
      <c r="BA114" s="66">
        <f t="shared" si="148"/>
        <v>0.00187226725042295</v>
      </c>
      <c r="BB114" s="66">
        <f t="shared" si="148"/>
        <v>0.00655293537648033</v>
      </c>
      <c r="BC114" s="66">
        <f t="shared" si="148"/>
        <v>0.00171624497955437</v>
      </c>
      <c r="BD114" s="66">
        <f t="shared" si="148"/>
        <v>0</v>
      </c>
      <c r="BE114" s="66">
        <f t="shared" si="148"/>
        <v>0.000936133625211476</v>
      </c>
      <c r="BF114" s="66">
        <f t="shared" si="148"/>
        <v>0</v>
      </c>
      <c r="BG114" s="66">
        <f t="shared" si="148"/>
        <v>0</v>
      </c>
      <c r="BH114" s="66">
        <f t="shared" si="148"/>
        <v>0</v>
      </c>
      <c r="BI114" s="66">
        <f t="shared" si="148"/>
        <v>0.000156022270868579</v>
      </c>
      <c r="BJ114" s="66">
        <f t="shared" si="148"/>
        <v>0.000624089083474318</v>
      </c>
      <c r="BK114" s="66">
        <f t="shared" si="148"/>
        <v>0.000312044541737159</v>
      </c>
      <c r="BL114" s="66">
        <f t="shared" si="148"/>
        <v>0.000156022270868579</v>
      </c>
      <c r="BM114" s="66">
        <f t="shared" si="148"/>
        <v>0</v>
      </c>
      <c r="BN114" s="66">
        <f t="shared" si="148"/>
        <v>0.000156022270868579</v>
      </c>
      <c r="BO114" s="66">
        <f t="shared" si="148"/>
        <v>0.00187226725042295</v>
      </c>
      <c r="BP114" s="66">
        <f t="shared" ref="BP114:DG117" si="149">BP295/0.64093414</f>
        <v>0</v>
      </c>
      <c r="BQ114" s="66">
        <f t="shared" si="149"/>
        <v>0.00202828952129153</v>
      </c>
      <c r="BR114" s="66">
        <f t="shared" si="149"/>
        <v>0.00124817816694864</v>
      </c>
      <c r="BS114" s="66">
        <f t="shared" si="149"/>
        <v>0.00390055677171449</v>
      </c>
      <c r="BT114" s="66">
        <f t="shared" si="149"/>
        <v>0.00374453450084591</v>
      </c>
      <c r="BU114" s="66">
        <f t="shared" si="149"/>
        <v>0.00124817816694864</v>
      </c>
      <c r="BV114" s="66">
        <f t="shared" si="149"/>
        <v>0.000936133625211476</v>
      </c>
      <c r="BW114" s="66">
        <f t="shared" si="149"/>
        <v>0.00296442314650301</v>
      </c>
      <c r="BX114" s="66">
        <f t="shared" si="149"/>
        <v>0.00436862358432022</v>
      </c>
      <c r="BY114" s="66">
        <f t="shared" si="149"/>
        <v>0.000780111354342897</v>
      </c>
      <c r="BZ114" s="66">
        <f t="shared" si="149"/>
        <v>0.000156022270868579</v>
      </c>
      <c r="CA114" s="66">
        <f t="shared" si="149"/>
        <v>0.000936133625211476</v>
      </c>
      <c r="CB114" s="66">
        <f t="shared" si="149"/>
        <v>0</v>
      </c>
      <c r="CC114" s="66">
        <f t="shared" si="149"/>
        <v>0.00702100218908607</v>
      </c>
      <c r="CD114" s="66">
        <f t="shared" si="149"/>
        <v>0.000468066812605738</v>
      </c>
      <c r="CE114" s="66">
        <f t="shared" si="149"/>
        <v>0</v>
      </c>
      <c r="CF114" s="66">
        <f t="shared" si="149"/>
        <v>0.000156022270868579</v>
      </c>
      <c r="CG114" s="66">
        <f t="shared" si="149"/>
        <v>0.000468066812605738</v>
      </c>
      <c r="CH114" s="66">
        <f t="shared" si="149"/>
        <v>0.000156022270868579</v>
      </c>
      <c r="CI114" s="66">
        <f t="shared" si="149"/>
        <v>0</v>
      </c>
      <c r="CJ114" s="66">
        <f t="shared" si="149"/>
        <v>0</v>
      </c>
      <c r="CK114" s="66">
        <f t="shared" si="149"/>
        <v>0.0124817816694864</v>
      </c>
      <c r="CL114" s="66">
        <f t="shared" si="149"/>
        <v>0.00514873493866312</v>
      </c>
      <c r="CM114" s="66">
        <f t="shared" si="149"/>
        <v>0.00109215589608006</v>
      </c>
      <c r="CN114" s="66">
        <f t="shared" si="149"/>
        <v>0</v>
      </c>
      <c r="CO114" s="66">
        <f t="shared" si="149"/>
        <v>0.00171624497955437</v>
      </c>
      <c r="CP114" s="66">
        <f t="shared" si="149"/>
        <v>0.00280840087563443</v>
      </c>
      <c r="CQ114" s="66">
        <f t="shared" si="149"/>
        <v>0.000936133625211476</v>
      </c>
      <c r="CR114" s="66">
        <f t="shared" si="149"/>
        <v>0.00124817816694864</v>
      </c>
      <c r="CS114" s="66">
        <f t="shared" si="149"/>
        <v>0</v>
      </c>
      <c r="CT114" s="66">
        <f t="shared" si="149"/>
        <v>0.00639691310561176</v>
      </c>
      <c r="CU114" s="66">
        <f t="shared" si="149"/>
        <v>0.00390055677171449</v>
      </c>
      <c r="CV114" s="66">
        <f t="shared" si="149"/>
        <v>0.00390055677171449</v>
      </c>
      <c r="CW114" s="66">
        <f t="shared" si="149"/>
        <v>0.000156022270868579</v>
      </c>
      <c r="CX114" s="66">
        <f t="shared" si="149"/>
        <v>0.000156022270868579</v>
      </c>
      <c r="CY114" s="66">
        <f t="shared" si="149"/>
        <v>0.00124817816694864</v>
      </c>
      <c r="CZ114" s="66">
        <f t="shared" si="149"/>
        <v>0</v>
      </c>
      <c r="DA114" s="66">
        <f t="shared" si="149"/>
        <v>0.000624089083474318</v>
      </c>
      <c r="DB114" s="66">
        <f t="shared" si="149"/>
        <v>0</v>
      </c>
      <c r="DC114" s="66">
        <f t="shared" si="149"/>
        <v>0</v>
      </c>
      <c r="DD114" s="66">
        <f t="shared" si="149"/>
        <v>0</v>
      </c>
      <c r="DE114" s="66">
        <f t="shared" si="149"/>
        <v>0.000936133625211476</v>
      </c>
      <c r="DF114" s="66">
        <f t="shared" si="149"/>
        <v>0.00140420043781721</v>
      </c>
      <c r="DG114" s="66">
        <f t="shared" si="149"/>
        <v>0</v>
      </c>
    </row>
    <row r="115" spans="1:111">
      <c r="A115">
        <v>768.5</v>
      </c>
      <c r="B115" t="s">
        <v>872</v>
      </c>
      <c r="C115" t="s">
        <v>873</v>
      </c>
      <c r="D115" s="66">
        <f t="shared" si="142"/>
        <v>0.00343248995910875</v>
      </c>
      <c r="E115" s="66">
        <f t="shared" ref="E115:BP118" si="150">E296/0.64093414</f>
        <v>0.00374453450084591</v>
      </c>
      <c r="F115" s="66">
        <f t="shared" si="150"/>
        <v>0.00312044541737159</v>
      </c>
      <c r="G115" s="66">
        <f t="shared" si="150"/>
        <v>0.00390055677171449</v>
      </c>
      <c r="H115" s="66">
        <f t="shared" si="150"/>
        <v>0</v>
      </c>
      <c r="I115" s="66">
        <f t="shared" si="150"/>
        <v>0.0254316301515784</v>
      </c>
      <c r="J115" s="66">
        <f t="shared" si="150"/>
        <v>0.00811315808516613</v>
      </c>
      <c r="K115" s="66">
        <f t="shared" si="150"/>
        <v>0.00312044541737159</v>
      </c>
      <c r="L115" s="66">
        <f t="shared" si="150"/>
        <v>0.000624089083474318</v>
      </c>
      <c r="M115" s="66">
        <f t="shared" si="150"/>
        <v>0.0115456480442749</v>
      </c>
      <c r="N115" s="66">
        <f t="shared" si="150"/>
        <v>0.00561680175126886</v>
      </c>
      <c r="O115" s="66">
        <f t="shared" si="150"/>
        <v>0.00826918035603471</v>
      </c>
      <c r="P115" s="66">
        <f t="shared" si="150"/>
        <v>0.00592884629300602</v>
      </c>
      <c r="Q115" s="66">
        <f t="shared" si="150"/>
        <v>0.000156022270868579</v>
      </c>
      <c r="R115" s="66">
        <f t="shared" si="150"/>
        <v>0.000312044541737159</v>
      </c>
      <c r="S115" s="66">
        <f t="shared" si="150"/>
        <v>0.0045246458551888</v>
      </c>
      <c r="T115" s="66">
        <f t="shared" si="150"/>
        <v>0</v>
      </c>
      <c r="U115" s="66">
        <f t="shared" si="150"/>
        <v>0.000936133625211476</v>
      </c>
      <c r="V115" s="66">
        <f t="shared" si="150"/>
        <v>0.000780111354342897</v>
      </c>
      <c r="W115" s="66">
        <f t="shared" si="150"/>
        <v>0.00109215589608006</v>
      </c>
      <c r="X115" s="66">
        <f t="shared" si="150"/>
        <v>0.000312044541737159</v>
      </c>
      <c r="Y115" s="66">
        <f t="shared" si="150"/>
        <v>0.00702100218908607</v>
      </c>
      <c r="Z115" s="66">
        <f t="shared" si="150"/>
        <v>0.00218431179216011</v>
      </c>
      <c r="AA115" s="66">
        <f t="shared" si="150"/>
        <v>0.000624089083474318</v>
      </c>
      <c r="AB115" s="66">
        <f t="shared" si="150"/>
        <v>0.0120137148568806</v>
      </c>
      <c r="AC115" s="66">
        <f t="shared" si="150"/>
        <v>0.00140420043781721</v>
      </c>
      <c r="AD115" s="66">
        <f t="shared" si="150"/>
        <v>0.00405657904258306</v>
      </c>
      <c r="AE115" s="66">
        <f t="shared" si="150"/>
        <v>0.0045246458551888</v>
      </c>
      <c r="AF115" s="66">
        <f t="shared" si="150"/>
        <v>0</v>
      </c>
      <c r="AG115" s="66">
        <f t="shared" si="150"/>
        <v>0.00249635633389727</v>
      </c>
      <c r="AH115" s="66">
        <f t="shared" si="150"/>
        <v>0.00343248995910875</v>
      </c>
      <c r="AI115" s="66">
        <f t="shared" si="150"/>
        <v>0.00140420043781721</v>
      </c>
      <c r="AJ115" s="66">
        <f t="shared" si="150"/>
        <v>0.0120137148568806</v>
      </c>
      <c r="AK115" s="66">
        <f t="shared" si="150"/>
        <v>0.00187226725042295</v>
      </c>
      <c r="AL115" s="66">
        <f t="shared" si="150"/>
        <v>0.000312044541737159</v>
      </c>
      <c r="AM115" s="66">
        <f t="shared" si="150"/>
        <v>0.00327646768824017</v>
      </c>
      <c r="AN115" s="66">
        <f t="shared" si="150"/>
        <v>0.00312044541737159</v>
      </c>
      <c r="AO115" s="66">
        <f t="shared" si="150"/>
        <v>0.000468066812605738</v>
      </c>
      <c r="AP115" s="66">
        <f t="shared" si="150"/>
        <v>0</v>
      </c>
      <c r="AQ115" s="66">
        <f t="shared" si="150"/>
        <v>0.00296442314650301</v>
      </c>
      <c r="AR115" s="66">
        <f t="shared" si="150"/>
        <v>0</v>
      </c>
      <c r="AS115" s="66">
        <f t="shared" si="150"/>
        <v>0.000624089083474318</v>
      </c>
      <c r="AT115" s="66">
        <f t="shared" si="150"/>
        <v>0.000156022270868579</v>
      </c>
      <c r="AU115" s="66">
        <f t="shared" si="150"/>
        <v>0.00561680175126886</v>
      </c>
      <c r="AV115" s="66">
        <f t="shared" si="150"/>
        <v>0.00592884629300602</v>
      </c>
      <c r="AW115" s="66">
        <f t="shared" si="150"/>
        <v>0.00499271266779454</v>
      </c>
      <c r="AX115" s="66">
        <f t="shared" si="150"/>
        <v>0.00468066812605738</v>
      </c>
      <c r="AY115" s="66">
        <f t="shared" si="150"/>
        <v>0.00468066812605738</v>
      </c>
      <c r="AZ115" s="66">
        <f t="shared" si="150"/>
        <v>0.00951735852298334</v>
      </c>
      <c r="BA115" s="66">
        <f t="shared" si="150"/>
        <v>0.00343248995910875</v>
      </c>
      <c r="BB115" s="66">
        <f t="shared" si="150"/>
        <v>0.0112336035025377</v>
      </c>
      <c r="BC115" s="66">
        <f t="shared" si="150"/>
        <v>0.00390055677171449</v>
      </c>
      <c r="BD115" s="66">
        <f t="shared" si="150"/>
        <v>0</v>
      </c>
      <c r="BE115" s="66">
        <f t="shared" si="150"/>
        <v>0.00109215589608006</v>
      </c>
      <c r="BF115" s="66">
        <f t="shared" si="150"/>
        <v>0.00202828952129153</v>
      </c>
      <c r="BG115" s="66">
        <f t="shared" si="150"/>
        <v>0.000780111354342897</v>
      </c>
      <c r="BH115" s="66">
        <f t="shared" si="150"/>
        <v>0</v>
      </c>
      <c r="BI115" s="66">
        <f t="shared" si="150"/>
        <v>0.00171624497955437</v>
      </c>
      <c r="BJ115" s="66">
        <f t="shared" si="150"/>
        <v>0.00124817816694864</v>
      </c>
      <c r="BK115" s="66">
        <f t="shared" si="150"/>
        <v>0.00343248995910875</v>
      </c>
      <c r="BL115" s="66">
        <f t="shared" si="150"/>
        <v>0.00124817816694864</v>
      </c>
      <c r="BM115" s="66">
        <f t="shared" si="150"/>
        <v>0.000156022270868579</v>
      </c>
      <c r="BN115" s="66">
        <f t="shared" si="150"/>
        <v>0.00234033406302869</v>
      </c>
      <c r="BO115" s="66">
        <f t="shared" si="150"/>
        <v>0.0053047572095317</v>
      </c>
      <c r="BP115" s="66">
        <f t="shared" si="150"/>
        <v>0</v>
      </c>
      <c r="BQ115" s="66">
        <f t="shared" si="149"/>
        <v>0.00702100218908607</v>
      </c>
      <c r="BR115" s="66">
        <f t="shared" si="149"/>
        <v>0.00265237860476585</v>
      </c>
      <c r="BS115" s="66">
        <f t="shared" si="149"/>
        <v>0.00733304673082323</v>
      </c>
      <c r="BT115" s="66">
        <f t="shared" si="149"/>
        <v>0.0126378039403549</v>
      </c>
      <c r="BU115" s="66">
        <f t="shared" si="149"/>
        <v>0.00171624497955437</v>
      </c>
      <c r="BV115" s="66">
        <f t="shared" si="149"/>
        <v>0.00249635633389727</v>
      </c>
      <c r="BW115" s="66">
        <f t="shared" si="149"/>
        <v>0.0060848685638746</v>
      </c>
      <c r="BX115" s="66">
        <f t="shared" si="149"/>
        <v>0.0146660934616465</v>
      </c>
      <c r="BY115" s="66">
        <f t="shared" si="149"/>
        <v>0.00124817816694864</v>
      </c>
      <c r="BZ115" s="66">
        <f t="shared" si="149"/>
        <v>0.000624089083474318</v>
      </c>
      <c r="CA115" s="66">
        <f t="shared" si="149"/>
        <v>0.00436862358432022</v>
      </c>
      <c r="CB115" s="66">
        <f t="shared" si="149"/>
        <v>0</v>
      </c>
      <c r="CC115" s="66">
        <f t="shared" si="149"/>
        <v>0.0205949397546525</v>
      </c>
      <c r="CD115" s="66">
        <f t="shared" si="149"/>
        <v>0.00109215589608006</v>
      </c>
      <c r="CE115" s="66">
        <f t="shared" si="149"/>
        <v>0.00124817816694864</v>
      </c>
      <c r="CF115" s="66">
        <f t="shared" si="149"/>
        <v>0.000312044541737159</v>
      </c>
      <c r="CG115" s="66">
        <f t="shared" si="149"/>
        <v>0.00234033406302869</v>
      </c>
      <c r="CH115" s="66">
        <f t="shared" si="149"/>
        <v>0.000468066812605738</v>
      </c>
      <c r="CI115" s="66">
        <f t="shared" si="149"/>
        <v>0.000156022270868579</v>
      </c>
      <c r="CJ115" s="66">
        <f t="shared" si="149"/>
        <v>0</v>
      </c>
      <c r="CK115" s="66">
        <f t="shared" si="149"/>
        <v>0.0277719642146071</v>
      </c>
      <c r="CL115" s="66">
        <f t="shared" si="149"/>
        <v>0.0160702938994637</v>
      </c>
      <c r="CM115" s="66">
        <f t="shared" si="149"/>
        <v>0.00358851222997733</v>
      </c>
      <c r="CN115" s="66">
        <f t="shared" si="149"/>
        <v>0</v>
      </c>
      <c r="CO115" s="66">
        <f t="shared" si="149"/>
        <v>0.00624089083474318</v>
      </c>
      <c r="CP115" s="66">
        <f t="shared" si="149"/>
        <v>0.0053047572095317</v>
      </c>
      <c r="CQ115" s="66">
        <f t="shared" si="149"/>
        <v>0.00546077948040028</v>
      </c>
      <c r="CR115" s="66">
        <f t="shared" si="149"/>
        <v>0.000936133625211476</v>
      </c>
      <c r="CS115" s="66">
        <f t="shared" si="149"/>
        <v>0.00218431179216011</v>
      </c>
      <c r="CT115" s="66">
        <f t="shared" si="149"/>
        <v>0.0090492917103776</v>
      </c>
      <c r="CU115" s="66">
        <f t="shared" si="149"/>
        <v>0.0134179152946978</v>
      </c>
      <c r="CV115" s="66">
        <f t="shared" si="149"/>
        <v>0.00764509127256039</v>
      </c>
      <c r="CW115" s="66">
        <f t="shared" si="149"/>
        <v>0.00109215589608006</v>
      </c>
      <c r="CX115" s="66">
        <f t="shared" si="149"/>
        <v>0.000780111354342897</v>
      </c>
      <c r="CY115" s="66">
        <f t="shared" si="149"/>
        <v>0.00436862358432022</v>
      </c>
      <c r="CZ115" s="66">
        <f t="shared" si="149"/>
        <v>0</v>
      </c>
      <c r="DA115" s="66">
        <f t="shared" si="149"/>
        <v>0.00202828952129153</v>
      </c>
      <c r="DB115" s="66">
        <f t="shared" si="149"/>
        <v>0.000624089083474318</v>
      </c>
      <c r="DC115" s="66">
        <f t="shared" si="149"/>
        <v>0.000468066812605738</v>
      </c>
      <c r="DD115" s="66">
        <f t="shared" si="149"/>
        <v>0.000156022270868579</v>
      </c>
      <c r="DE115" s="66">
        <f t="shared" si="149"/>
        <v>0.00265237860476585</v>
      </c>
      <c r="DF115" s="66">
        <f t="shared" si="149"/>
        <v>0.00312044541737159</v>
      </c>
      <c r="DG115" s="66">
        <f t="shared" si="149"/>
        <v>0</v>
      </c>
    </row>
    <row r="116" spans="1:111">
      <c r="A116">
        <v>770.6</v>
      </c>
      <c r="B116" t="s">
        <v>874</v>
      </c>
      <c r="C116" t="s">
        <v>875</v>
      </c>
      <c r="D116" s="66">
        <f t="shared" si="142"/>
        <v>0.00655293537648033</v>
      </c>
      <c r="E116" s="66">
        <f t="shared" si="150"/>
        <v>0.00577282402213744</v>
      </c>
      <c r="F116" s="66">
        <f t="shared" si="150"/>
        <v>0.0045246458551888</v>
      </c>
      <c r="G116" s="66">
        <f t="shared" si="150"/>
        <v>0.00717702445995465</v>
      </c>
      <c r="H116" s="66">
        <f t="shared" si="150"/>
        <v>0</v>
      </c>
      <c r="I116" s="66">
        <f t="shared" si="150"/>
        <v>0.0332327436950074</v>
      </c>
      <c r="J116" s="66">
        <f t="shared" si="150"/>
        <v>0.00951735852298334</v>
      </c>
      <c r="K116" s="66">
        <f t="shared" si="150"/>
        <v>0.00343248995910875</v>
      </c>
      <c r="L116" s="66">
        <f t="shared" si="150"/>
        <v>0.000312044541737159</v>
      </c>
      <c r="M116" s="66">
        <f t="shared" si="150"/>
        <v>0.0160702938994637</v>
      </c>
      <c r="N116" s="66">
        <f t="shared" si="150"/>
        <v>0.0104534921481948</v>
      </c>
      <c r="O116" s="66">
        <f t="shared" si="150"/>
        <v>0.0134179152946978</v>
      </c>
      <c r="P116" s="66">
        <f t="shared" si="150"/>
        <v>0.0104534921481948</v>
      </c>
      <c r="Q116" s="66">
        <f t="shared" si="150"/>
        <v>0.000624089083474318</v>
      </c>
      <c r="R116" s="66">
        <f t="shared" si="150"/>
        <v>0.00187226725042295</v>
      </c>
      <c r="S116" s="66">
        <f t="shared" si="150"/>
        <v>0.00592884629300602</v>
      </c>
      <c r="T116" s="66">
        <f t="shared" si="150"/>
        <v>0</v>
      </c>
      <c r="U116" s="66">
        <f t="shared" si="150"/>
        <v>0.00327646768824017</v>
      </c>
      <c r="V116" s="66">
        <f t="shared" si="150"/>
        <v>0.00140420043781721</v>
      </c>
      <c r="W116" s="66">
        <f t="shared" si="150"/>
        <v>0.00187226725042295</v>
      </c>
      <c r="X116" s="66">
        <f t="shared" si="150"/>
        <v>0.000624089083474318</v>
      </c>
      <c r="Y116" s="66">
        <f t="shared" si="150"/>
        <v>0.00873724716864045</v>
      </c>
      <c r="Z116" s="66">
        <f t="shared" si="150"/>
        <v>0.00390055677171449</v>
      </c>
      <c r="AA116" s="66">
        <f t="shared" si="150"/>
        <v>0.00218431179216011</v>
      </c>
      <c r="AB116" s="66">
        <f t="shared" si="150"/>
        <v>0.0227792515468126</v>
      </c>
      <c r="AC116" s="66">
        <f t="shared" si="150"/>
        <v>0.00124817816694864</v>
      </c>
      <c r="AD116" s="66">
        <f t="shared" si="150"/>
        <v>0.00327646768824017</v>
      </c>
      <c r="AE116" s="66">
        <f t="shared" si="150"/>
        <v>0.00561680175126886</v>
      </c>
      <c r="AF116" s="66">
        <f t="shared" si="150"/>
        <v>0</v>
      </c>
      <c r="AG116" s="66">
        <f t="shared" si="150"/>
        <v>0.00374453450084591</v>
      </c>
      <c r="AH116" s="66">
        <f t="shared" si="150"/>
        <v>0.00639691310561176</v>
      </c>
      <c r="AI116" s="66">
        <f t="shared" si="150"/>
        <v>0.00561680175126886</v>
      </c>
      <c r="AJ116" s="66">
        <f t="shared" si="150"/>
        <v>0.0180985834207552</v>
      </c>
      <c r="AK116" s="66">
        <f t="shared" si="150"/>
        <v>0.00202828952129153</v>
      </c>
      <c r="AL116" s="66">
        <f t="shared" si="150"/>
        <v>0.00124817816694864</v>
      </c>
      <c r="AM116" s="66">
        <f t="shared" si="150"/>
        <v>0.00624089083474318</v>
      </c>
      <c r="AN116" s="66">
        <f t="shared" si="150"/>
        <v>0.00405657904258306</v>
      </c>
      <c r="AO116" s="66">
        <f t="shared" si="150"/>
        <v>0.00156022270868579</v>
      </c>
      <c r="AP116" s="66">
        <f t="shared" si="150"/>
        <v>0</v>
      </c>
      <c r="AQ116" s="66">
        <f t="shared" si="150"/>
        <v>0.00577282402213744</v>
      </c>
      <c r="AR116" s="66">
        <f t="shared" si="150"/>
        <v>0</v>
      </c>
      <c r="AS116" s="66">
        <f t="shared" si="150"/>
        <v>0.00156022270868579</v>
      </c>
      <c r="AT116" s="66">
        <f t="shared" si="150"/>
        <v>0.000468066812605738</v>
      </c>
      <c r="AU116" s="66">
        <f t="shared" si="150"/>
        <v>0.00795713581429755</v>
      </c>
      <c r="AV116" s="66">
        <f t="shared" si="150"/>
        <v>0.00702100218908607</v>
      </c>
      <c r="AW116" s="66">
        <f t="shared" si="150"/>
        <v>0.00702100218908607</v>
      </c>
      <c r="AX116" s="66">
        <f t="shared" si="150"/>
        <v>0.00826918035603471</v>
      </c>
      <c r="AY116" s="66">
        <f t="shared" si="150"/>
        <v>0.00748906900169181</v>
      </c>
      <c r="AZ116" s="66">
        <f t="shared" si="150"/>
        <v>0.0163823384412008</v>
      </c>
      <c r="BA116" s="66">
        <f t="shared" si="150"/>
        <v>0.00312044541737159</v>
      </c>
      <c r="BB116" s="66">
        <f t="shared" si="150"/>
        <v>0.0177865388790181</v>
      </c>
      <c r="BC116" s="66">
        <f t="shared" si="150"/>
        <v>0.00561680175126886</v>
      </c>
      <c r="BD116" s="66">
        <f t="shared" si="150"/>
        <v>0</v>
      </c>
      <c r="BE116" s="66">
        <f t="shared" si="150"/>
        <v>0.00109215589608006</v>
      </c>
      <c r="BF116" s="66">
        <f t="shared" si="150"/>
        <v>0.00390055677171449</v>
      </c>
      <c r="BG116" s="66">
        <f t="shared" si="150"/>
        <v>0.00140420043781721</v>
      </c>
      <c r="BH116" s="66">
        <f t="shared" si="150"/>
        <v>0</v>
      </c>
      <c r="BI116" s="66">
        <f t="shared" si="150"/>
        <v>0.00280840087563443</v>
      </c>
      <c r="BJ116" s="66">
        <f t="shared" si="150"/>
        <v>0.00265237860476585</v>
      </c>
      <c r="BK116" s="66">
        <f t="shared" si="150"/>
        <v>0.0053047572095317</v>
      </c>
      <c r="BL116" s="66">
        <f t="shared" si="150"/>
        <v>0.00202828952129153</v>
      </c>
      <c r="BM116" s="66">
        <f t="shared" si="150"/>
        <v>0.000780111354342897</v>
      </c>
      <c r="BN116" s="66">
        <f t="shared" si="150"/>
        <v>0.00561680175126886</v>
      </c>
      <c r="BO116" s="66">
        <f t="shared" si="150"/>
        <v>0.00546077948040028</v>
      </c>
      <c r="BP116" s="66">
        <f t="shared" si="150"/>
        <v>0</v>
      </c>
      <c r="BQ116" s="66">
        <f t="shared" si="149"/>
        <v>0.0090492917103776</v>
      </c>
      <c r="BR116" s="66">
        <f t="shared" si="149"/>
        <v>0.00561680175126886</v>
      </c>
      <c r="BS116" s="66">
        <f t="shared" si="149"/>
        <v>0.0135739375655664</v>
      </c>
      <c r="BT116" s="66">
        <f t="shared" si="149"/>
        <v>0.0191907393168353</v>
      </c>
      <c r="BU116" s="66">
        <f t="shared" si="149"/>
        <v>0.00405657904258306</v>
      </c>
      <c r="BV116" s="66">
        <f t="shared" si="149"/>
        <v>0.00343248995910875</v>
      </c>
      <c r="BW116" s="66">
        <f t="shared" si="149"/>
        <v>0.00998542533558908</v>
      </c>
      <c r="BX116" s="66">
        <f t="shared" si="149"/>
        <v>0.0280840087563443</v>
      </c>
      <c r="BY116" s="66">
        <f t="shared" si="149"/>
        <v>0.00171624497955437</v>
      </c>
      <c r="BZ116" s="66">
        <f t="shared" si="149"/>
        <v>0.00156022270868579</v>
      </c>
      <c r="CA116" s="66">
        <f t="shared" si="149"/>
        <v>0.0060848685638746</v>
      </c>
      <c r="CB116" s="66">
        <f t="shared" si="149"/>
        <v>0</v>
      </c>
      <c r="CC116" s="66">
        <f t="shared" si="149"/>
        <v>0.0298002537358987</v>
      </c>
      <c r="CD116" s="66">
        <f t="shared" si="149"/>
        <v>0.00234033406302869</v>
      </c>
      <c r="CE116" s="66">
        <f t="shared" si="149"/>
        <v>0.00390055677171449</v>
      </c>
      <c r="CF116" s="66">
        <f t="shared" si="149"/>
        <v>0.000624089083474318</v>
      </c>
      <c r="CG116" s="66">
        <f t="shared" si="149"/>
        <v>0.00343248995910875</v>
      </c>
      <c r="CH116" s="66">
        <f t="shared" si="149"/>
        <v>0.00140420043781721</v>
      </c>
      <c r="CI116" s="66">
        <f t="shared" si="149"/>
        <v>0.000468066812605738</v>
      </c>
      <c r="CJ116" s="66">
        <f t="shared" si="149"/>
        <v>0.000156022270868579</v>
      </c>
      <c r="CK116" s="66">
        <f t="shared" si="149"/>
        <v>0.045246458551888</v>
      </c>
      <c r="CL116" s="66">
        <f t="shared" si="149"/>
        <v>0.0280840087563443</v>
      </c>
      <c r="CM116" s="66">
        <f t="shared" si="149"/>
        <v>0.00546077948040028</v>
      </c>
      <c r="CN116" s="66">
        <f t="shared" si="149"/>
        <v>0</v>
      </c>
      <c r="CO116" s="66">
        <f t="shared" si="149"/>
        <v>0.0109215589608006</v>
      </c>
      <c r="CP116" s="66">
        <f t="shared" si="149"/>
        <v>0.00936133625211476</v>
      </c>
      <c r="CQ116" s="66">
        <f t="shared" si="149"/>
        <v>0.0109215589608006</v>
      </c>
      <c r="CR116" s="66">
        <f t="shared" si="149"/>
        <v>0.00592884629300602</v>
      </c>
      <c r="CS116" s="66">
        <f t="shared" si="149"/>
        <v>0.00343248995910875</v>
      </c>
      <c r="CT116" s="66">
        <f t="shared" si="149"/>
        <v>0.0168504052538066</v>
      </c>
      <c r="CU116" s="66">
        <f t="shared" si="149"/>
        <v>0.0182546056916238</v>
      </c>
      <c r="CV116" s="66">
        <f t="shared" si="149"/>
        <v>0.0124817816694864</v>
      </c>
      <c r="CW116" s="66">
        <f t="shared" si="149"/>
        <v>0.00202828952129153</v>
      </c>
      <c r="CX116" s="66">
        <f t="shared" si="149"/>
        <v>0.00156022270868579</v>
      </c>
      <c r="CY116" s="66">
        <f t="shared" si="149"/>
        <v>0.00655293537648033</v>
      </c>
      <c r="CZ116" s="66">
        <f t="shared" si="149"/>
        <v>0</v>
      </c>
      <c r="DA116" s="66">
        <f t="shared" si="149"/>
        <v>0.00468066812605738</v>
      </c>
      <c r="DB116" s="66">
        <f t="shared" si="149"/>
        <v>0.000936133625211476</v>
      </c>
      <c r="DC116" s="66">
        <f t="shared" si="149"/>
        <v>0.00140420043781721</v>
      </c>
      <c r="DD116" s="66">
        <f t="shared" si="149"/>
        <v>0</v>
      </c>
      <c r="DE116" s="66">
        <f t="shared" si="149"/>
        <v>0.00546077948040028</v>
      </c>
      <c r="DF116" s="66">
        <f t="shared" si="149"/>
        <v>0.00577282402213744</v>
      </c>
      <c r="DG116" s="66">
        <f t="shared" si="149"/>
        <v>0</v>
      </c>
    </row>
    <row r="117" spans="1:111">
      <c r="A117">
        <v>798.6</v>
      </c>
      <c r="B117" t="s">
        <v>876</v>
      </c>
      <c r="C117" t="s">
        <v>877</v>
      </c>
      <c r="D117" s="66">
        <f t="shared" si="142"/>
        <v>0.000468066812605738</v>
      </c>
      <c r="E117" s="66">
        <f t="shared" si="150"/>
        <v>0.000468066812605738</v>
      </c>
      <c r="F117" s="66">
        <f t="shared" si="150"/>
        <v>0.000936133625211476</v>
      </c>
      <c r="G117" s="66">
        <f t="shared" si="150"/>
        <v>0.000156022270868579</v>
      </c>
      <c r="H117" s="66">
        <f t="shared" si="150"/>
        <v>0</v>
      </c>
      <c r="I117" s="66">
        <f t="shared" si="150"/>
        <v>0.00592884629300602</v>
      </c>
      <c r="J117" s="66">
        <f t="shared" si="150"/>
        <v>0.00109215589608006</v>
      </c>
      <c r="K117" s="66">
        <f t="shared" si="150"/>
        <v>0.000312044541737159</v>
      </c>
      <c r="L117" s="66">
        <f t="shared" si="150"/>
        <v>0</v>
      </c>
      <c r="M117" s="66">
        <f t="shared" si="150"/>
        <v>0.00312044541737159</v>
      </c>
      <c r="N117" s="66">
        <f t="shared" si="150"/>
        <v>0.00156022270868579</v>
      </c>
      <c r="O117" s="66">
        <f t="shared" si="150"/>
        <v>0.00296442314650301</v>
      </c>
      <c r="P117" s="66">
        <f t="shared" si="150"/>
        <v>0.00187226725042295</v>
      </c>
      <c r="Q117" s="66">
        <f t="shared" si="150"/>
        <v>0</v>
      </c>
      <c r="R117" s="66">
        <f t="shared" si="150"/>
        <v>0.000156022270868579</v>
      </c>
      <c r="S117" s="66">
        <f t="shared" si="150"/>
        <v>0.000468066812605738</v>
      </c>
      <c r="T117" s="66">
        <f t="shared" si="150"/>
        <v>0</v>
      </c>
      <c r="U117" s="66">
        <f t="shared" si="150"/>
        <v>0</v>
      </c>
      <c r="V117" s="66">
        <f t="shared" si="150"/>
        <v>0</v>
      </c>
      <c r="W117" s="66">
        <f t="shared" si="150"/>
        <v>0.000156022270868579</v>
      </c>
      <c r="X117" s="66">
        <f t="shared" si="150"/>
        <v>0</v>
      </c>
      <c r="Y117" s="66">
        <f t="shared" si="150"/>
        <v>0.00124817816694864</v>
      </c>
      <c r="Z117" s="66">
        <f t="shared" si="150"/>
        <v>0</v>
      </c>
      <c r="AA117" s="66">
        <f t="shared" si="150"/>
        <v>0.000312044541737159</v>
      </c>
      <c r="AB117" s="66">
        <f t="shared" si="150"/>
        <v>0.00312044541737159</v>
      </c>
      <c r="AC117" s="66">
        <f t="shared" si="150"/>
        <v>0</v>
      </c>
      <c r="AD117" s="66">
        <f t="shared" si="150"/>
        <v>0.000156022270868579</v>
      </c>
      <c r="AE117" s="66">
        <f t="shared" si="150"/>
        <v>0.000468066812605738</v>
      </c>
      <c r="AF117" s="66">
        <f t="shared" si="150"/>
        <v>0</v>
      </c>
      <c r="AG117" s="66">
        <f t="shared" si="150"/>
        <v>0.000312044541737159</v>
      </c>
      <c r="AH117" s="66">
        <f t="shared" si="150"/>
        <v>0.000936133625211476</v>
      </c>
      <c r="AI117" s="66">
        <f t="shared" si="150"/>
        <v>0.000780111354342897</v>
      </c>
      <c r="AJ117" s="66">
        <f t="shared" si="150"/>
        <v>0.00421260131345164</v>
      </c>
      <c r="AK117" s="66">
        <f t="shared" si="150"/>
        <v>0.000156022270868579</v>
      </c>
      <c r="AL117" s="66">
        <f t="shared" si="150"/>
        <v>0</v>
      </c>
      <c r="AM117" s="66">
        <f t="shared" si="150"/>
        <v>0.000780111354342897</v>
      </c>
      <c r="AN117" s="66">
        <f t="shared" si="150"/>
        <v>0.000624089083474318</v>
      </c>
      <c r="AO117" s="66">
        <f t="shared" si="150"/>
        <v>0</v>
      </c>
      <c r="AP117" s="66">
        <f t="shared" si="150"/>
        <v>0</v>
      </c>
      <c r="AQ117" s="66">
        <f t="shared" si="150"/>
        <v>0.000468066812605738</v>
      </c>
      <c r="AR117" s="66">
        <f t="shared" si="150"/>
        <v>0</v>
      </c>
      <c r="AS117" s="66">
        <f t="shared" si="150"/>
        <v>0.000156022270868579</v>
      </c>
      <c r="AT117" s="66">
        <f t="shared" si="150"/>
        <v>0.000312044541737159</v>
      </c>
      <c r="AU117" s="66">
        <f t="shared" si="150"/>
        <v>0.000780111354342897</v>
      </c>
      <c r="AV117" s="66">
        <f t="shared" si="150"/>
        <v>0.000156022270868579</v>
      </c>
      <c r="AW117" s="66">
        <f t="shared" si="150"/>
        <v>0.000312044541737159</v>
      </c>
      <c r="AX117" s="66">
        <f t="shared" si="150"/>
        <v>0.00140420043781721</v>
      </c>
      <c r="AY117" s="66">
        <f t="shared" si="150"/>
        <v>0.00218431179216011</v>
      </c>
      <c r="AZ117" s="66">
        <f t="shared" si="150"/>
        <v>0.00374453450084591</v>
      </c>
      <c r="BA117" s="66">
        <f t="shared" si="150"/>
        <v>0.000468066812605738</v>
      </c>
      <c r="BB117" s="66">
        <f t="shared" si="150"/>
        <v>0.00218431179216011</v>
      </c>
      <c r="BC117" s="66">
        <f t="shared" si="150"/>
        <v>0.000780111354342897</v>
      </c>
      <c r="BD117" s="66">
        <f t="shared" si="150"/>
        <v>0</v>
      </c>
      <c r="BE117" s="66">
        <f t="shared" si="150"/>
        <v>0</v>
      </c>
      <c r="BF117" s="66">
        <f t="shared" si="150"/>
        <v>0.00124817816694864</v>
      </c>
      <c r="BG117" s="66">
        <f t="shared" si="150"/>
        <v>0.000156022270868579</v>
      </c>
      <c r="BH117" s="66">
        <f t="shared" si="150"/>
        <v>0</v>
      </c>
      <c r="BI117" s="66">
        <f t="shared" si="150"/>
        <v>0.000312044541737159</v>
      </c>
      <c r="BJ117" s="66">
        <f t="shared" si="150"/>
        <v>0.000312044541737159</v>
      </c>
      <c r="BK117" s="66">
        <f t="shared" si="150"/>
        <v>0.000468066812605738</v>
      </c>
      <c r="BL117" s="66">
        <f t="shared" si="150"/>
        <v>0</v>
      </c>
      <c r="BM117" s="66">
        <f t="shared" si="150"/>
        <v>0</v>
      </c>
      <c r="BN117" s="66">
        <f t="shared" si="150"/>
        <v>0.000780111354342897</v>
      </c>
      <c r="BO117" s="66">
        <f t="shared" si="150"/>
        <v>0.000468066812605738</v>
      </c>
      <c r="BP117" s="66">
        <f t="shared" si="150"/>
        <v>0</v>
      </c>
      <c r="BQ117" s="66">
        <f t="shared" si="149"/>
        <v>0.000156022270868579</v>
      </c>
      <c r="BR117" s="66">
        <f t="shared" si="149"/>
        <v>0.000780111354342897</v>
      </c>
      <c r="BS117" s="66">
        <f t="shared" si="149"/>
        <v>0.00218431179216011</v>
      </c>
      <c r="BT117" s="66">
        <f t="shared" si="149"/>
        <v>0.00171624497955437</v>
      </c>
      <c r="BU117" s="66">
        <f t="shared" si="149"/>
        <v>0.000312044541737159</v>
      </c>
      <c r="BV117" s="66">
        <f t="shared" si="149"/>
        <v>0.000156022270868579</v>
      </c>
      <c r="BW117" s="66">
        <f t="shared" si="149"/>
        <v>0.00171624497955437</v>
      </c>
      <c r="BX117" s="66">
        <f t="shared" si="149"/>
        <v>0.00249635633389727</v>
      </c>
      <c r="BY117" s="66">
        <f t="shared" si="149"/>
        <v>0</v>
      </c>
      <c r="BZ117" s="66">
        <f t="shared" si="149"/>
        <v>0</v>
      </c>
      <c r="CA117" s="66">
        <f t="shared" si="149"/>
        <v>0.000312044541737159</v>
      </c>
      <c r="CB117" s="66">
        <f t="shared" si="149"/>
        <v>0</v>
      </c>
      <c r="CC117" s="66">
        <f t="shared" si="149"/>
        <v>0.00499271266779454</v>
      </c>
      <c r="CD117" s="66">
        <f t="shared" si="149"/>
        <v>0.000156022270868579</v>
      </c>
      <c r="CE117" s="66">
        <f t="shared" si="149"/>
        <v>0.000312044541737159</v>
      </c>
      <c r="CF117" s="66">
        <f t="shared" si="149"/>
        <v>0.000156022270868579</v>
      </c>
      <c r="CG117" s="66">
        <f t="shared" si="149"/>
        <v>0.000156022270868579</v>
      </c>
      <c r="CH117" s="66">
        <f t="shared" si="149"/>
        <v>0.000156022270868579</v>
      </c>
      <c r="CI117" s="66">
        <f t="shared" si="149"/>
        <v>0</v>
      </c>
      <c r="CJ117" s="66">
        <f t="shared" si="149"/>
        <v>0</v>
      </c>
      <c r="CK117" s="66">
        <f t="shared" si="149"/>
        <v>0.00748906900169181</v>
      </c>
      <c r="CL117" s="66">
        <f t="shared" si="149"/>
        <v>0.00265237860476585</v>
      </c>
      <c r="CM117" s="66">
        <f t="shared" si="149"/>
        <v>0.000312044541737159</v>
      </c>
      <c r="CN117" s="66">
        <f t="shared" si="149"/>
        <v>0</v>
      </c>
      <c r="CO117" s="66">
        <f t="shared" si="149"/>
        <v>0.000780111354342897</v>
      </c>
      <c r="CP117" s="66">
        <f t="shared" si="149"/>
        <v>0.000936133625211476</v>
      </c>
      <c r="CQ117" s="66">
        <f t="shared" si="149"/>
        <v>0.00187226725042295</v>
      </c>
      <c r="CR117" s="66">
        <f t="shared" si="149"/>
        <v>0.000312044541737159</v>
      </c>
      <c r="CS117" s="66">
        <f t="shared" si="149"/>
        <v>0.000780111354342897</v>
      </c>
      <c r="CT117" s="66">
        <f t="shared" si="149"/>
        <v>0.00124817816694864</v>
      </c>
      <c r="CU117" s="66">
        <f t="shared" si="149"/>
        <v>0.00296442314650301</v>
      </c>
      <c r="CV117" s="66">
        <f t="shared" si="149"/>
        <v>0.00156022270868579</v>
      </c>
      <c r="CW117" s="66">
        <f t="shared" si="149"/>
        <v>0</v>
      </c>
      <c r="CX117" s="66">
        <f t="shared" si="149"/>
        <v>0</v>
      </c>
      <c r="CY117" s="66">
        <f t="shared" si="149"/>
        <v>0.000156022270868579</v>
      </c>
      <c r="CZ117" s="66">
        <f t="shared" si="149"/>
        <v>0</v>
      </c>
      <c r="DA117" s="66">
        <f t="shared" si="149"/>
        <v>0.000156022270868579</v>
      </c>
      <c r="DB117" s="66">
        <f t="shared" si="149"/>
        <v>0.000156022270868579</v>
      </c>
      <c r="DC117" s="66">
        <f t="shared" si="149"/>
        <v>0</v>
      </c>
      <c r="DD117" s="66">
        <f t="shared" si="149"/>
        <v>0</v>
      </c>
      <c r="DE117" s="66">
        <f t="shared" si="149"/>
        <v>0.000156022270868579</v>
      </c>
      <c r="DF117" s="66">
        <f t="shared" si="149"/>
        <v>0.000780111354342897</v>
      </c>
      <c r="DG117" s="66">
        <f t="shared" si="149"/>
        <v>0</v>
      </c>
    </row>
    <row r="118" spans="1:111">
      <c r="A118">
        <v>800.6</v>
      </c>
      <c r="B118" t="s">
        <v>878</v>
      </c>
      <c r="C118" t="s">
        <v>879</v>
      </c>
      <c r="D118" s="66">
        <f t="shared" si="142"/>
        <v>0.000936133625211476</v>
      </c>
      <c r="E118" s="66">
        <f t="shared" si="150"/>
        <v>0.000624089083474318</v>
      </c>
      <c r="F118" s="66">
        <f t="shared" si="150"/>
        <v>0.00156022270868579</v>
      </c>
      <c r="G118" s="66">
        <f t="shared" si="150"/>
        <v>0.000624089083474318</v>
      </c>
      <c r="H118" s="66">
        <f t="shared" si="150"/>
        <v>0</v>
      </c>
      <c r="I118" s="66">
        <f t="shared" si="150"/>
        <v>0.00655293537648033</v>
      </c>
      <c r="J118" s="66">
        <f t="shared" si="150"/>
        <v>0.00265237860476585</v>
      </c>
      <c r="K118" s="66">
        <f t="shared" si="150"/>
        <v>0.000468066812605738</v>
      </c>
      <c r="L118" s="66">
        <f t="shared" si="150"/>
        <v>0</v>
      </c>
      <c r="M118" s="66">
        <f t="shared" si="150"/>
        <v>0.00312044541737159</v>
      </c>
      <c r="N118" s="66">
        <f t="shared" si="150"/>
        <v>0.00171624497955437</v>
      </c>
      <c r="O118" s="66">
        <f t="shared" si="150"/>
        <v>0.00202828952129153</v>
      </c>
      <c r="P118" s="66">
        <f t="shared" si="150"/>
        <v>0.00234033406302869</v>
      </c>
      <c r="Q118" s="66">
        <f t="shared" si="150"/>
        <v>0</v>
      </c>
      <c r="R118" s="66">
        <f t="shared" si="150"/>
        <v>0</v>
      </c>
      <c r="S118" s="66">
        <f t="shared" si="150"/>
        <v>0.00124817816694864</v>
      </c>
      <c r="T118" s="66">
        <f t="shared" si="150"/>
        <v>0</v>
      </c>
      <c r="U118" s="66">
        <f t="shared" si="150"/>
        <v>0.000780111354342897</v>
      </c>
      <c r="V118" s="66">
        <f t="shared" si="150"/>
        <v>0</v>
      </c>
      <c r="W118" s="66">
        <f t="shared" si="150"/>
        <v>0</v>
      </c>
      <c r="X118" s="66">
        <f t="shared" si="150"/>
        <v>0.000156022270868579</v>
      </c>
      <c r="Y118" s="66">
        <f t="shared" si="150"/>
        <v>0.00327646768824017</v>
      </c>
      <c r="Z118" s="66">
        <f t="shared" si="150"/>
        <v>0.000312044541737159</v>
      </c>
      <c r="AA118" s="66">
        <f t="shared" si="150"/>
        <v>0.000936133625211476</v>
      </c>
      <c r="AB118" s="66">
        <f t="shared" si="150"/>
        <v>0.00483669039692596</v>
      </c>
      <c r="AC118" s="66">
        <f t="shared" si="150"/>
        <v>0.000156022270868579</v>
      </c>
      <c r="AD118" s="66">
        <f t="shared" si="150"/>
        <v>0.00109215589608006</v>
      </c>
      <c r="AE118" s="66">
        <f t="shared" si="150"/>
        <v>0.00109215589608006</v>
      </c>
      <c r="AF118" s="66">
        <f t="shared" si="150"/>
        <v>0</v>
      </c>
      <c r="AG118" s="66">
        <f t="shared" si="150"/>
        <v>0.00124817816694864</v>
      </c>
      <c r="AH118" s="66">
        <f t="shared" si="150"/>
        <v>0.000936133625211476</v>
      </c>
      <c r="AI118" s="66">
        <f t="shared" si="150"/>
        <v>0.00156022270868579</v>
      </c>
      <c r="AJ118" s="66">
        <f t="shared" si="150"/>
        <v>0.00483669039692596</v>
      </c>
      <c r="AK118" s="66">
        <f t="shared" si="150"/>
        <v>0.000312044541737159</v>
      </c>
      <c r="AL118" s="66">
        <f t="shared" si="150"/>
        <v>0.000468066812605738</v>
      </c>
      <c r="AM118" s="66">
        <f t="shared" si="150"/>
        <v>0.00124817816694864</v>
      </c>
      <c r="AN118" s="66">
        <f t="shared" si="150"/>
        <v>0.000624089083474318</v>
      </c>
      <c r="AO118" s="66">
        <f t="shared" si="150"/>
        <v>0.000156022270868579</v>
      </c>
      <c r="AP118" s="66">
        <f t="shared" si="150"/>
        <v>0</v>
      </c>
      <c r="AQ118" s="66">
        <f t="shared" si="150"/>
        <v>0.000780111354342897</v>
      </c>
      <c r="AR118" s="66">
        <f t="shared" si="150"/>
        <v>0</v>
      </c>
      <c r="AS118" s="66">
        <f t="shared" si="150"/>
        <v>0.000156022270868579</v>
      </c>
      <c r="AT118" s="66">
        <f t="shared" si="150"/>
        <v>0.000156022270868579</v>
      </c>
      <c r="AU118" s="66">
        <f t="shared" si="150"/>
        <v>0.000780111354342897</v>
      </c>
      <c r="AV118" s="66">
        <f t="shared" si="150"/>
        <v>0.00140420043781721</v>
      </c>
      <c r="AW118" s="66">
        <f t="shared" si="150"/>
        <v>0.000936133625211476</v>
      </c>
      <c r="AX118" s="66">
        <f t="shared" si="150"/>
        <v>0.00156022270868579</v>
      </c>
      <c r="AY118" s="66">
        <f t="shared" si="150"/>
        <v>0.00124817816694864</v>
      </c>
      <c r="AZ118" s="66">
        <f t="shared" si="150"/>
        <v>0.00218431179216011</v>
      </c>
      <c r="BA118" s="66">
        <f t="shared" si="150"/>
        <v>0.00109215589608006</v>
      </c>
      <c r="BB118" s="66">
        <f t="shared" si="150"/>
        <v>0.00358851222997733</v>
      </c>
      <c r="BC118" s="66">
        <f t="shared" si="150"/>
        <v>0.000936133625211476</v>
      </c>
      <c r="BD118" s="66">
        <f t="shared" si="150"/>
        <v>0</v>
      </c>
      <c r="BE118" s="66">
        <f t="shared" si="150"/>
        <v>0.000312044541737159</v>
      </c>
      <c r="BF118" s="66">
        <f t="shared" si="150"/>
        <v>0.000780111354342897</v>
      </c>
      <c r="BG118" s="66">
        <f t="shared" si="150"/>
        <v>0.000624089083474318</v>
      </c>
      <c r="BH118" s="66">
        <f t="shared" si="150"/>
        <v>0</v>
      </c>
      <c r="BI118" s="66">
        <f t="shared" si="150"/>
        <v>0.000156022270868579</v>
      </c>
      <c r="BJ118" s="66">
        <f t="shared" si="150"/>
        <v>0</v>
      </c>
      <c r="BK118" s="66">
        <f t="shared" si="150"/>
        <v>0.000624089083474318</v>
      </c>
      <c r="BL118" s="66">
        <f t="shared" si="150"/>
        <v>0</v>
      </c>
      <c r="BM118" s="66">
        <f t="shared" si="150"/>
        <v>0</v>
      </c>
      <c r="BN118" s="66">
        <f t="shared" si="150"/>
        <v>0.000780111354342897</v>
      </c>
      <c r="BO118" s="66">
        <f t="shared" si="150"/>
        <v>0.00124817816694864</v>
      </c>
      <c r="BP118" s="66">
        <f t="shared" ref="BP118:DG121" si="151">BP299/0.64093414</f>
        <v>0</v>
      </c>
      <c r="BQ118" s="66">
        <f t="shared" si="151"/>
        <v>0.000780111354342897</v>
      </c>
      <c r="BR118" s="66">
        <f t="shared" si="151"/>
        <v>0</v>
      </c>
      <c r="BS118" s="66">
        <f t="shared" si="151"/>
        <v>0.00280840087563443</v>
      </c>
      <c r="BT118" s="66">
        <f t="shared" si="151"/>
        <v>0.00390055677171449</v>
      </c>
      <c r="BU118" s="66">
        <f t="shared" si="151"/>
        <v>0.00109215589608006</v>
      </c>
      <c r="BV118" s="66">
        <f t="shared" si="151"/>
        <v>0.000468066812605738</v>
      </c>
      <c r="BW118" s="66">
        <f t="shared" si="151"/>
        <v>0.00218431179216011</v>
      </c>
      <c r="BX118" s="66">
        <f t="shared" si="151"/>
        <v>0.00405657904258306</v>
      </c>
      <c r="BY118" s="66">
        <f t="shared" si="151"/>
        <v>0.000312044541737159</v>
      </c>
      <c r="BZ118" s="66">
        <f t="shared" si="151"/>
        <v>0.000156022270868579</v>
      </c>
      <c r="CA118" s="66">
        <f t="shared" si="151"/>
        <v>0.00109215589608006</v>
      </c>
      <c r="CB118" s="66">
        <f t="shared" si="151"/>
        <v>0</v>
      </c>
      <c r="CC118" s="66">
        <f t="shared" si="151"/>
        <v>0.00670895764734891</v>
      </c>
      <c r="CD118" s="66">
        <f t="shared" si="151"/>
        <v>0.000312044541737159</v>
      </c>
      <c r="CE118" s="66">
        <f t="shared" si="151"/>
        <v>0.000312044541737159</v>
      </c>
      <c r="CF118" s="66">
        <f t="shared" si="151"/>
        <v>0.000312044541737159</v>
      </c>
      <c r="CG118" s="66">
        <f t="shared" si="151"/>
        <v>0.000936133625211476</v>
      </c>
      <c r="CH118" s="66">
        <f t="shared" si="151"/>
        <v>0.000156022270868579</v>
      </c>
      <c r="CI118" s="66">
        <f t="shared" si="151"/>
        <v>0</v>
      </c>
      <c r="CJ118" s="66">
        <f t="shared" si="151"/>
        <v>0</v>
      </c>
      <c r="CK118" s="66">
        <f t="shared" si="151"/>
        <v>0.0109215589608006</v>
      </c>
      <c r="CL118" s="66">
        <f t="shared" si="151"/>
        <v>0.0053047572095317</v>
      </c>
      <c r="CM118" s="66">
        <f t="shared" si="151"/>
        <v>0.000780111354342897</v>
      </c>
      <c r="CN118" s="66">
        <f t="shared" si="151"/>
        <v>0</v>
      </c>
      <c r="CO118" s="66">
        <f t="shared" si="151"/>
        <v>0.00124817816694864</v>
      </c>
      <c r="CP118" s="66">
        <f t="shared" si="151"/>
        <v>0.00218431179216011</v>
      </c>
      <c r="CQ118" s="66">
        <f t="shared" si="151"/>
        <v>0.00234033406302869</v>
      </c>
      <c r="CR118" s="66">
        <f t="shared" si="151"/>
        <v>0.000156022270868579</v>
      </c>
      <c r="CS118" s="66">
        <f t="shared" si="151"/>
        <v>0.000624089083474318</v>
      </c>
      <c r="CT118" s="66">
        <f t="shared" si="151"/>
        <v>0.00109215589608006</v>
      </c>
      <c r="CU118" s="66">
        <f t="shared" si="151"/>
        <v>0.00327646768824017</v>
      </c>
      <c r="CV118" s="66">
        <f t="shared" si="151"/>
        <v>0.00312044541737159</v>
      </c>
      <c r="CW118" s="66">
        <f t="shared" si="151"/>
        <v>0</v>
      </c>
      <c r="CX118" s="66">
        <f t="shared" si="151"/>
        <v>0.000156022270868579</v>
      </c>
      <c r="CY118" s="66">
        <f t="shared" si="151"/>
        <v>0.00187226725042295</v>
      </c>
      <c r="CZ118" s="66">
        <f t="shared" si="151"/>
        <v>0</v>
      </c>
      <c r="DA118" s="66">
        <f t="shared" si="151"/>
        <v>0.000936133625211476</v>
      </c>
      <c r="DB118" s="66">
        <f t="shared" si="151"/>
        <v>0</v>
      </c>
      <c r="DC118" s="66">
        <f t="shared" si="151"/>
        <v>0.000156022270868579</v>
      </c>
      <c r="DD118" s="66">
        <f t="shared" si="151"/>
        <v>0</v>
      </c>
      <c r="DE118" s="66">
        <f t="shared" si="151"/>
        <v>0.00124817816694864</v>
      </c>
      <c r="DF118" s="66">
        <f t="shared" si="151"/>
        <v>0.000312044541737159</v>
      </c>
      <c r="DG118" s="66">
        <f t="shared" si="151"/>
        <v>0</v>
      </c>
    </row>
    <row r="119" spans="1:111">
      <c r="A119">
        <v>824.6</v>
      </c>
      <c r="B119" t="s">
        <v>880</v>
      </c>
      <c r="C119" t="s">
        <v>881</v>
      </c>
      <c r="D119" s="66">
        <f t="shared" si="142"/>
        <v>0</v>
      </c>
      <c r="E119" s="66">
        <f t="shared" ref="E119:BP121" si="152">E300/0.64093414</f>
        <v>0</v>
      </c>
      <c r="F119" s="66">
        <f t="shared" si="152"/>
        <v>0</v>
      </c>
      <c r="G119" s="66">
        <f t="shared" si="152"/>
        <v>0.000156022270868579</v>
      </c>
      <c r="H119" s="66">
        <f t="shared" si="152"/>
        <v>0</v>
      </c>
      <c r="I119" s="66">
        <f t="shared" si="152"/>
        <v>0.000312044541737159</v>
      </c>
      <c r="J119" s="66">
        <f t="shared" si="152"/>
        <v>0.000156022270868579</v>
      </c>
      <c r="K119" s="66">
        <f t="shared" si="152"/>
        <v>0</v>
      </c>
      <c r="L119" s="66">
        <f t="shared" si="152"/>
        <v>0</v>
      </c>
      <c r="M119" s="66">
        <f t="shared" si="152"/>
        <v>0</v>
      </c>
      <c r="N119" s="66">
        <f t="shared" si="152"/>
        <v>0.000156022270868579</v>
      </c>
      <c r="O119" s="66">
        <f t="shared" si="152"/>
        <v>0.000156022270868579</v>
      </c>
      <c r="P119" s="66">
        <f t="shared" si="152"/>
        <v>0</v>
      </c>
      <c r="Q119" s="66">
        <f t="shared" si="152"/>
        <v>0</v>
      </c>
      <c r="R119" s="66">
        <f t="shared" si="152"/>
        <v>0</v>
      </c>
      <c r="S119" s="66">
        <f t="shared" si="152"/>
        <v>0</v>
      </c>
      <c r="T119" s="66">
        <f t="shared" si="152"/>
        <v>0</v>
      </c>
      <c r="U119" s="66">
        <f t="shared" si="152"/>
        <v>0</v>
      </c>
      <c r="V119" s="66">
        <f t="shared" si="152"/>
        <v>0</v>
      </c>
      <c r="W119" s="66">
        <f t="shared" si="152"/>
        <v>0</v>
      </c>
      <c r="X119" s="66">
        <f t="shared" si="152"/>
        <v>0</v>
      </c>
      <c r="Y119" s="66">
        <f t="shared" si="152"/>
        <v>0.000312044541737159</v>
      </c>
      <c r="Z119" s="66">
        <f t="shared" si="152"/>
        <v>0</v>
      </c>
      <c r="AA119" s="66">
        <f t="shared" si="152"/>
        <v>0</v>
      </c>
      <c r="AB119" s="66">
        <f t="shared" si="152"/>
        <v>0</v>
      </c>
      <c r="AC119" s="66">
        <f t="shared" si="152"/>
        <v>0</v>
      </c>
      <c r="AD119" s="66">
        <f t="shared" si="152"/>
        <v>0</v>
      </c>
      <c r="AE119" s="66">
        <f t="shared" si="152"/>
        <v>0</v>
      </c>
      <c r="AF119" s="66">
        <f t="shared" si="152"/>
        <v>0</v>
      </c>
      <c r="AG119" s="66">
        <f t="shared" si="152"/>
        <v>0</v>
      </c>
      <c r="AH119" s="66">
        <f t="shared" si="152"/>
        <v>0.000156022270868579</v>
      </c>
      <c r="AI119" s="66">
        <f t="shared" si="152"/>
        <v>0.000156022270868579</v>
      </c>
      <c r="AJ119" s="66">
        <f t="shared" si="152"/>
        <v>0.000780111354342897</v>
      </c>
      <c r="AK119" s="66">
        <f t="shared" si="152"/>
        <v>0</v>
      </c>
      <c r="AL119" s="66">
        <f t="shared" si="152"/>
        <v>0</v>
      </c>
      <c r="AM119" s="66">
        <f t="shared" si="152"/>
        <v>0</v>
      </c>
      <c r="AN119" s="66">
        <f t="shared" si="152"/>
        <v>0.000312044541737159</v>
      </c>
      <c r="AO119" s="66">
        <f t="shared" si="152"/>
        <v>0</v>
      </c>
      <c r="AP119" s="66">
        <f t="shared" si="152"/>
        <v>0</v>
      </c>
      <c r="AQ119" s="66">
        <f t="shared" si="152"/>
        <v>0</v>
      </c>
      <c r="AR119" s="66">
        <f t="shared" si="152"/>
        <v>0</v>
      </c>
      <c r="AS119" s="66">
        <f t="shared" si="152"/>
        <v>0</v>
      </c>
      <c r="AT119" s="66">
        <f t="shared" si="152"/>
        <v>0</v>
      </c>
      <c r="AU119" s="66">
        <f t="shared" si="152"/>
        <v>0</v>
      </c>
      <c r="AV119" s="66">
        <f t="shared" si="152"/>
        <v>0</v>
      </c>
      <c r="AW119" s="66">
        <f t="shared" si="152"/>
        <v>0.000156022270868579</v>
      </c>
      <c r="AX119" s="66">
        <f t="shared" si="152"/>
        <v>0</v>
      </c>
      <c r="AY119" s="66">
        <f t="shared" si="152"/>
        <v>0.000156022270868579</v>
      </c>
      <c r="AZ119" s="66">
        <f t="shared" si="152"/>
        <v>0</v>
      </c>
      <c r="BA119" s="66">
        <f t="shared" si="152"/>
        <v>0</v>
      </c>
      <c r="BB119" s="66">
        <f t="shared" si="152"/>
        <v>0</v>
      </c>
      <c r="BC119" s="66">
        <f t="shared" si="152"/>
        <v>0</v>
      </c>
      <c r="BD119" s="66">
        <f t="shared" si="152"/>
        <v>0</v>
      </c>
      <c r="BE119" s="66">
        <f t="shared" si="152"/>
        <v>0</v>
      </c>
      <c r="BF119" s="66">
        <f t="shared" si="152"/>
        <v>0</v>
      </c>
      <c r="BG119" s="66">
        <f t="shared" si="152"/>
        <v>0.000156022270868579</v>
      </c>
      <c r="BH119" s="66">
        <f t="shared" si="152"/>
        <v>0</v>
      </c>
      <c r="BI119" s="66">
        <f t="shared" si="152"/>
        <v>0</v>
      </c>
      <c r="BJ119" s="66">
        <f t="shared" si="152"/>
        <v>0</v>
      </c>
      <c r="BK119" s="66">
        <f t="shared" si="152"/>
        <v>0.000624089083474318</v>
      </c>
      <c r="BL119" s="66">
        <f t="shared" si="152"/>
        <v>0</v>
      </c>
      <c r="BM119" s="66">
        <f t="shared" si="152"/>
        <v>0</v>
      </c>
      <c r="BN119" s="66">
        <f t="shared" si="152"/>
        <v>0.000156022270868579</v>
      </c>
      <c r="BO119" s="66">
        <f t="shared" si="152"/>
        <v>0</v>
      </c>
      <c r="BP119" s="66">
        <f t="shared" si="152"/>
        <v>0</v>
      </c>
      <c r="BQ119" s="66">
        <f t="shared" si="151"/>
        <v>0</v>
      </c>
      <c r="BR119" s="66">
        <f t="shared" si="151"/>
        <v>0</v>
      </c>
      <c r="BS119" s="66">
        <f t="shared" si="151"/>
        <v>0.000156022270868579</v>
      </c>
      <c r="BT119" s="66">
        <f t="shared" si="151"/>
        <v>0.000156022270868579</v>
      </c>
      <c r="BU119" s="66">
        <f t="shared" si="151"/>
        <v>0.000156022270868579</v>
      </c>
      <c r="BV119" s="66">
        <f t="shared" si="151"/>
        <v>0</v>
      </c>
      <c r="BW119" s="66">
        <f t="shared" si="151"/>
        <v>0.000312044541737159</v>
      </c>
      <c r="BX119" s="66">
        <f t="shared" si="151"/>
        <v>0.000312044541737159</v>
      </c>
      <c r="BY119" s="66">
        <f t="shared" si="151"/>
        <v>0</v>
      </c>
      <c r="BZ119" s="66">
        <f t="shared" si="151"/>
        <v>0</v>
      </c>
      <c r="CA119" s="66">
        <f t="shared" si="151"/>
        <v>0.000312044541737159</v>
      </c>
      <c r="CB119" s="66">
        <f t="shared" si="151"/>
        <v>0</v>
      </c>
      <c r="CC119" s="66">
        <f t="shared" si="151"/>
        <v>0.000156022270868579</v>
      </c>
      <c r="CD119" s="66">
        <f t="shared" si="151"/>
        <v>0.000156022270868579</v>
      </c>
      <c r="CE119" s="66">
        <f t="shared" si="151"/>
        <v>0</v>
      </c>
      <c r="CF119" s="66">
        <f t="shared" si="151"/>
        <v>0</v>
      </c>
      <c r="CG119" s="66">
        <f t="shared" si="151"/>
        <v>0</v>
      </c>
      <c r="CH119" s="66">
        <f t="shared" si="151"/>
        <v>0</v>
      </c>
      <c r="CI119" s="66">
        <f t="shared" si="151"/>
        <v>0</v>
      </c>
      <c r="CJ119" s="66">
        <f t="shared" si="151"/>
        <v>0</v>
      </c>
      <c r="CK119" s="66">
        <f t="shared" si="151"/>
        <v>0.000780111354342897</v>
      </c>
      <c r="CL119" s="66">
        <f t="shared" si="151"/>
        <v>0.000468066812605738</v>
      </c>
      <c r="CM119" s="66">
        <f t="shared" si="151"/>
        <v>0</v>
      </c>
      <c r="CN119" s="66">
        <f t="shared" si="151"/>
        <v>0</v>
      </c>
      <c r="CO119" s="66">
        <f t="shared" si="151"/>
        <v>0.000312044541737159</v>
      </c>
      <c r="CP119" s="66">
        <f t="shared" si="151"/>
        <v>0</v>
      </c>
      <c r="CQ119" s="66">
        <f t="shared" si="151"/>
        <v>0.000156022270868579</v>
      </c>
      <c r="CR119" s="66">
        <f t="shared" si="151"/>
        <v>0.000156022270868579</v>
      </c>
      <c r="CS119" s="66">
        <f t="shared" si="151"/>
        <v>0</v>
      </c>
      <c r="CT119" s="66">
        <f t="shared" si="151"/>
        <v>0</v>
      </c>
      <c r="CU119" s="66">
        <f t="shared" si="151"/>
        <v>0.000624089083474318</v>
      </c>
      <c r="CV119" s="66">
        <f t="shared" si="151"/>
        <v>0.000468066812605738</v>
      </c>
      <c r="CW119" s="66">
        <f t="shared" si="151"/>
        <v>0</v>
      </c>
      <c r="CX119" s="66">
        <f t="shared" si="151"/>
        <v>0</v>
      </c>
      <c r="CY119" s="66">
        <f t="shared" si="151"/>
        <v>0</v>
      </c>
      <c r="CZ119" s="66">
        <f t="shared" si="151"/>
        <v>0</v>
      </c>
      <c r="DA119" s="66">
        <f t="shared" si="151"/>
        <v>0</v>
      </c>
      <c r="DB119" s="66">
        <f t="shared" si="151"/>
        <v>0</v>
      </c>
      <c r="DC119" s="66">
        <f t="shared" si="151"/>
        <v>0</v>
      </c>
      <c r="DD119" s="66">
        <f t="shared" si="151"/>
        <v>0</v>
      </c>
      <c r="DE119" s="66">
        <f t="shared" si="151"/>
        <v>0</v>
      </c>
      <c r="DF119" s="66">
        <f t="shared" si="151"/>
        <v>0.000156022270868579</v>
      </c>
      <c r="DG119" s="66">
        <f t="shared" si="151"/>
        <v>0</v>
      </c>
    </row>
    <row r="120" spans="1:111">
      <c r="A120">
        <v>826.6</v>
      </c>
      <c r="B120" t="s">
        <v>882</v>
      </c>
      <c r="C120" t="s">
        <v>883</v>
      </c>
      <c r="D120" s="66">
        <f t="shared" si="142"/>
        <v>0.000156022270868579</v>
      </c>
      <c r="E120" s="66">
        <f t="shared" si="152"/>
        <v>0.000936133625211476</v>
      </c>
      <c r="F120" s="66">
        <f t="shared" si="152"/>
        <v>0.000312044541737159</v>
      </c>
      <c r="G120" s="66">
        <f t="shared" si="152"/>
        <v>0.00124817816694864</v>
      </c>
      <c r="H120" s="66">
        <f t="shared" si="152"/>
        <v>0</v>
      </c>
      <c r="I120" s="66">
        <f t="shared" si="152"/>
        <v>0.00390055677171449</v>
      </c>
      <c r="J120" s="66">
        <f t="shared" si="152"/>
        <v>0.000624089083474318</v>
      </c>
      <c r="K120" s="66">
        <f t="shared" si="152"/>
        <v>0.000312044541737159</v>
      </c>
      <c r="L120" s="66">
        <f t="shared" si="152"/>
        <v>0</v>
      </c>
      <c r="M120" s="66">
        <f t="shared" si="152"/>
        <v>0.00202828952129153</v>
      </c>
      <c r="N120" s="66">
        <f t="shared" si="152"/>
        <v>0.00140420043781721</v>
      </c>
      <c r="O120" s="66">
        <f t="shared" si="152"/>
        <v>0.00171624497955437</v>
      </c>
      <c r="P120" s="66">
        <f t="shared" si="152"/>
        <v>0.00187226725042295</v>
      </c>
      <c r="Q120" s="66">
        <f t="shared" si="152"/>
        <v>0</v>
      </c>
      <c r="R120" s="66">
        <f t="shared" si="152"/>
        <v>0.000156022270868579</v>
      </c>
      <c r="S120" s="66">
        <f t="shared" si="152"/>
        <v>0.000780111354342897</v>
      </c>
      <c r="T120" s="66">
        <f t="shared" si="152"/>
        <v>0</v>
      </c>
      <c r="U120" s="66">
        <f t="shared" si="152"/>
        <v>0.000156022270868579</v>
      </c>
      <c r="V120" s="66">
        <f t="shared" si="152"/>
        <v>0.000312044541737159</v>
      </c>
      <c r="W120" s="66">
        <f t="shared" si="152"/>
        <v>0</v>
      </c>
      <c r="X120" s="66">
        <f t="shared" si="152"/>
        <v>0</v>
      </c>
      <c r="Y120" s="66">
        <f t="shared" si="152"/>
        <v>0.00156022270868579</v>
      </c>
      <c r="Z120" s="66">
        <f t="shared" si="152"/>
        <v>0</v>
      </c>
      <c r="AA120" s="66">
        <f t="shared" si="152"/>
        <v>0.000156022270868579</v>
      </c>
      <c r="AB120" s="66">
        <f t="shared" si="152"/>
        <v>0.00280840087563443</v>
      </c>
      <c r="AC120" s="66">
        <f t="shared" si="152"/>
        <v>0.000156022270868579</v>
      </c>
      <c r="AD120" s="66">
        <f t="shared" si="152"/>
        <v>0.000624089083474318</v>
      </c>
      <c r="AE120" s="66">
        <f t="shared" si="152"/>
        <v>0.000624089083474318</v>
      </c>
      <c r="AF120" s="66">
        <f t="shared" si="152"/>
        <v>0</v>
      </c>
      <c r="AG120" s="66">
        <f t="shared" si="152"/>
        <v>0.000156022270868579</v>
      </c>
      <c r="AH120" s="66">
        <f t="shared" si="152"/>
        <v>0.00109215589608006</v>
      </c>
      <c r="AI120" s="66">
        <f t="shared" si="152"/>
        <v>0.00140420043781721</v>
      </c>
      <c r="AJ120" s="66">
        <f t="shared" si="152"/>
        <v>0.00312044541737159</v>
      </c>
      <c r="AK120" s="66">
        <f t="shared" si="152"/>
        <v>0.000156022270868579</v>
      </c>
      <c r="AL120" s="66">
        <f t="shared" si="152"/>
        <v>0.000156022270868579</v>
      </c>
      <c r="AM120" s="66">
        <f t="shared" si="152"/>
        <v>0.00140420043781721</v>
      </c>
      <c r="AN120" s="66">
        <f t="shared" si="152"/>
        <v>0.00109215589608006</v>
      </c>
      <c r="AO120" s="66">
        <f t="shared" si="152"/>
        <v>0</v>
      </c>
      <c r="AP120" s="66">
        <f t="shared" si="152"/>
        <v>0</v>
      </c>
      <c r="AQ120" s="66">
        <f t="shared" si="152"/>
        <v>0.000780111354342897</v>
      </c>
      <c r="AR120" s="66">
        <f t="shared" si="152"/>
        <v>0</v>
      </c>
      <c r="AS120" s="66">
        <f t="shared" si="152"/>
        <v>0</v>
      </c>
      <c r="AT120" s="66">
        <f t="shared" si="152"/>
        <v>0</v>
      </c>
      <c r="AU120" s="66">
        <f t="shared" si="152"/>
        <v>0.00187226725042295</v>
      </c>
      <c r="AV120" s="66">
        <f t="shared" si="152"/>
        <v>0.000312044541737159</v>
      </c>
      <c r="AW120" s="66">
        <f t="shared" si="152"/>
        <v>0.000312044541737159</v>
      </c>
      <c r="AX120" s="66">
        <f t="shared" si="152"/>
        <v>0.00171624497955437</v>
      </c>
      <c r="AY120" s="66">
        <f t="shared" si="152"/>
        <v>0.00140420043781721</v>
      </c>
      <c r="AZ120" s="66">
        <f t="shared" si="152"/>
        <v>0.00265237860476585</v>
      </c>
      <c r="BA120" s="66">
        <f t="shared" si="152"/>
        <v>0.00124817816694864</v>
      </c>
      <c r="BB120" s="66">
        <f t="shared" si="152"/>
        <v>0.00249635633389727</v>
      </c>
      <c r="BC120" s="66">
        <f t="shared" si="152"/>
        <v>0.000780111354342897</v>
      </c>
      <c r="BD120" s="66">
        <f t="shared" si="152"/>
        <v>0</v>
      </c>
      <c r="BE120" s="66">
        <f t="shared" si="152"/>
        <v>0.000312044541737159</v>
      </c>
      <c r="BF120" s="66">
        <f t="shared" si="152"/>
        <v>0.000156022270868579</v>
      </c>
      <c r="BG120" s="66">
        <f t="shared" si="152"/>
        <v>0</v>
      </c>
      <c r="BH120" s="66">
        <f t="shared" si="152"/>
        <v>0.000156022270868579</v>
      </c>
      <c r="BI120" s="66">
        <f t="shared" si="152"/>
        <v>0.000156022270868579</v>
      </c>
      <c r="BJ120" s="66">
        <f t="shared" si="152"/>
        <v>0.000624089083474318</v>
      </c>
      <c r="BK120" s="66">
        <f t="shared" si="152"/>
        <v>0.000312044541737159</v>
      </c>
      <c r="BL120" s="66">
        <f t="shared" si="152"/>
        <v>0</v>
      </c>
      <c r="BM120" s="66">
        <f t="shared" si="152"/>
        <v>0.000156022270868579</v>
      </c>
      <c r="BN120" s="66">
        <f t="shared" si="152"/>
        <v>0.000312044541737159</v>
      </c>
      <c r="BO120" s="66">
        <f t="shared" si="152"/>
        <v>0.000624089083474318</v>
      </c>
      <c r="BP120" s="66">
        <f t="shared" si="152"/>
        <v>0</v>
      </c>
      <c r="BQ120" s="66">
        <f t="shared" si="151"/>
        <v>0.000624089083474318</v>
      </c>
      <c r="BR120" s="66">
        <f t="shared" si="151"/>
        <v>0.000468066812605738</v>
      </c>
      <c r="BS120" s="66">
        <f t="shared" si="151"/>
        <v>0.000936133625211476</v>
      </c>
      <c r="BT120" s="66">
        <f t="shared" si="151"/>
        <v>0.00436862358432022</v>
      </c>
      <c r="BU120" s="66">
        <f t="shared" si="151"/>
        <v>0.00124817816694864</v>
      </c>
      <c r="BV120" s="66">
        <f t="shared" si="151"/>
        <v>0.000780111354342897</v>
      </c>
      <c r="BW120" s="66">
        <f t="shared" si="151"/>
        <v>0.00124817816694864</v>
      </c>
      <c r="BX120" s="66">
        <f t="shared" si="151"/>
        <v>0.00265237860476585</v>
      </c>
      <c r="BY120" s="66">
        <f t="shared" si="151"/>
        <v>0</v>
      </c>
      <c r="BZ120" s="66">
        <f t="shared" si="151"/>
        <v>0.000156022270868579</v>
      </c>
      <c r="CA120" s="66">
        <f t="shared" si="151"/>
        <v>0.000312044541737159</v>
      </c>
      <c r="CB120" s="66">
        <f t="shared" si="151"/>
        <v>0</v>
      </c>
      <c r="CC120" s="66">
        <f t="shared" si="151"/>
        <v>0.00405657904258306</v>
      </c>
      <c r="CD120" s="66">
        <f t="shared" si="151"/>
        <v>0</v>
      </c>
      <c r="CE120" s="66">
        <f t="shared" si="151"/>
        <v>0.000156022270868579</v>
      </c>
      <c r="CF120" s="66">
        <f t="shared" si="151"/>
        <v>0.000156022270868579</v>
      </c>
      <c r="CG120" s="66">
        <f t="shared" si="151"/>
        <v>0.000156022270868579</v>
      </c>
      <c r="CH120" s="66">
        <f t="shared" si="151"/>
        <v>0.000156022270868579</v>
      </c>
      <c r="CI120" s="66">
        <f t="shared" si="151"/>
        <v>0.000156022270868579</v>
      </c>
      <c r="CJ120" s="66">
        <f t="shared" si="151"/>
        <v>0</v>
      </c>
      <c r="CK120" s="66">
        <f t="shared" si="151"/>
        <v>0.00717702445995465</v>
      </c>
      <c r="CL120" s="66">
        <f t="shared" si="151"/>
        <v>0.00265237860476585</v>
      </c>
      <c r="CM120" s="66">
        <f t="shared" si="151"/>
        <v>0.000624089083474318</v>
      </c>
      <c r="CN120" s="66">
        <f t="shared" si="151"/>
        <v>0</v>
      </c>
      <c r="CO120" s="66">
        <f t="shared" si="151"/>
        <v>0.000780111354342897</v>
      </c>
      <c r="CP120" s="66">
        <f t="shared" si="151"/>
        <v>0.00124817816694864</v>
      </c>
      <c r="CQ120" s="66">
        <f t="shared" si="151"/>
        <v>0.00202828952129153</v>
      </c>
      <c r="CR120" s="66">
        <f t="shared" si="151"/>
        <v>0.000468066812605738</v>
      </c>
      <c r="CS120" s="66">
        <f t="shared" si="151"/>
        <v>0.00124817816694864</v>
      </c>
      <c r="CT120" s="66">
        <f t="shared" si="151"/>
        <v>0.00109215589608006</v>
      </c>
      <c r="CU120" s="66">
        <f t="shared" si="151"/>
        <v>0.00156022270868579</v>
      </c>
      <c r="CV120" s="66">
        <f t="shared" si="151"/>
        <v>0.00280840087563443</v>
      </c>
      <c r="CW120" s="66">
        <f t="shared" si="151"/>
        <v>0</v>
      </c>
      <c r="CX120" s="66">
        <f t="shared" si="151"/>
        <v>0</v>
      </c>
      <c r="CY120" s="66">
        <f t="shared" si="151"/>
        <v>0.00124817816694864</v>
      </c>
      <c r="CZ120" s="66">
        <f t="shared" si="151"/>
        <v>0</v>
      </c>
      <c r="DA120" s="66">
        <f t="shared" si="151"/>
        <v>0</v>
      </c>
      <c r="DB120" s="66">
        <f t="shared" si="151"/>
        <v>0.000156022270868579</v>
      </c>
      <c r="DC120" s="66">
        <f t="shared" si="151"/>
        <v>0.000468066812605738</v>
      </c>
      <c r="DD120" s="66">
        <f t="shared" si="151"/>
        <v>0</v>
      </c>
      <c r="DE120" s="66">
        <f t="shared" si="151"/>
        <v>0.00109215589608006</v>
      </c>
      <c r="DF120" s="66">
        <f t="shared" si="151"/>
        <v>0.000624089083474318</v>
      </c>
      <c r="DG120" s="66">
        <f t="shared" si="151"/>
        <v>0</v>
      </c>
    </row>
    <row r="121" spans="1:111">
      <c r="A121">
        <v>828.6</v>
      </c>
      <c r="B121" t="s">
        <v>884</v>
      </c>
      <c r="C121" t="s">
        <v>885</v>
      </c>
      <c r="D121" s="66">
        <f t="shared" si="142"/>
        <v>0.000936133625211476</v>
      </c>
      <c r="E121" s="66">
        <f t="shared" si="152"/>
        <v>0.000468066812605738</v>
      </c>
      <c r="F121" s="66">
        <f t="shared" si="152"/>
        <v>0.00124817816694864</v>
      </c>
      <c r="G121" s="66">
        <f t="shared" si="152"/>
        <v>0.00187226725042295</v>
      </c>
      <c r="H121" s="66">
        <f t="shared" si="152"/>
        <v>0</v>
      </c>
      <c r="I121" s="66">
        <f t="shared" si="152"/>
        <v>0.00592884629300602</v>
      </c>
      <c r="J121" s="66">
        <f t="shared" si="152"/>
        <v>0.00312044541737159</v>
      </c>
      <c r="K121" s="66">
        <f t="shared" si="152"/>
        <v>0.000624089083474318</v>
      </c>
      <c r="L121" s="66">
        <f t="shared" si="152"/>
        <v>0.000156022270868579</v>
      </c>
      <c r="M121" s="66">
        <f t="shared" si="152"/>
        <v>0.00124817816694864</v>
      </c>
      <c r="N121" s="66">
        <f t="shared" si="152"/>
        <v>0.00218431179216011</v>
      </c>
      <c r="O121" s="66">
        <f t="shared" si="152"/>
        <v>0.00702100218908607</v>
      </c>
      <c r="P121" s="66">
        <f t="shared" si="152"/>
        <v>0.0045246458551888</v>
      </c>
      <c r="Q121" s="66">
        <f t="shared" si="152"/>
        <v>0.000156022270868579</v>
      </c>
      <c r="R121" s="66">
        <f t="shared" si="152"/>
        <v>0.000156022270868579</v>
      </c>
      <c r="S121" s="66">
        <f t="shared" si="152"/>
        <v>0.00171624497955437</v>
      </c>
      <c r="T121" s="66">
        <f t="shared" si="152"/>
        <v>0</v>
      </c>
      <c r="U121" s="66">
        <f t="shared" si="152"/>
        <v>0.000468066812605738</v>
      </c>
      <c r="V121" s="66">
        <f t="shared" si="152"/>
        <v>0.000156022270868579</v>
      </c>
      <c r="W121" s="66">
        <f t="shared" si="152"/>
        <v>0.000780111354342897</v>
      </c>
      <c r="X121" s="66">
        <f t="shared" si="152"/>
        <v>0.000156022270868579</v>
      </c>
      <c r="Y121" s="66">
        <f t="shared" si="152"/>
        <v>0.00421260131345164</v>
      </c>
      <c r="Z121" s="66">
        <f t="shared" si="152"/>
        <v>0.000468066812605738</v>
      </c>
      <c r="AA121" s="66">
        <f t="shared" si="152"/>
        <v>0.00249635633389727</v>
      </c>
      <c r="AB121" s="66">
        <f t="shared" si="152"/>
        <v>0.00312044541737159</v>
      </c>
      <c r="AC121" s="66">
        <f t="shared" si="152"/>
        <v>0.000468066812605738</v>
      </c>
      <c r="AD121" s="66">
        <f t="shared" si="152"/>
        <v>0.00187226725042295</v>
      </c>
      <c r="AE121" s="66">
        <f t="shared" si="152"/>
        <v>0.00124817816694864</v>
      </c>
      <c r="AF121" s="66">
        <f t="shared" si="152"/>
        <v>0</v>
      </c>
      <c r="AG121" s="66">
        <f t="shared" si="152"/>
        <v>0.00140420043781721</v>
      </c>
      <c r="AH121" s="66">
        <f t="shared" si="152"/>
        <v>0.00156022270868579</v>
      </c>
      <c r="AI121" s="66">
        <f t="shared" si="152"/>
        <v>0.00265237860476585</v>
      </c>
      <c r="AJ121" s="66">
        <f t="shared" si="152"/>
        <v>0.00920531398124618</v>
      </c>
      <c r="AK121" s="66">
        <f t="shared" si="152"/>
        <v>0.000780111354342897</v>
      </c>
      <c r="AL121" s="66">
        <f t="shared" si="152"/>
        <v>0.000312044541737159</v>
      </c>
      <c r="AM121" s="66">
        <f t="shared" si="152"/>
        <v>0.00109215589608006</v>
      </c>
      <c r="AN121" s="66">
        <f t="shared" si="152"/>
        <v>0.00202828952129153</v>
      </c>
      <c r="AO121" s="66">
        <f t="shared" si="152"/>
        <v>0.000312044541737159</v>
      </c>
      <c r="AP121" s="66">
        <f t="shared" si="152"/>
        <v>0</v>
      </c>
      <c r="AQ121" s="66">
        <f t="shared" si="152"/>
        <v>0.00187226725042295</v>
      </c>
      <c r="AR121" s="66">
        <f t="shared" si="152"/>
        <v>0</v>
      </c>
      <c r="AS121" s="66">
        <f t="shared" si="152"/>
        <v>0.00109215589608006</v>
      </c>
      <c r="AT121" s="66">
        <f t="shared" si="152"/>
        <v>0.000156022270868579</v>
      </c>
      <c r="AU121" s="66">
        <f t="shared" si="152"/>
        <v>0.00218431179216011</v>
      </c>
      <c r="AV121" s="66">
        <f t="shared" si="152"/>
        <v>0.000468066812605738</v>
      </c>
      <c r="AW121" s="66">
        <f t="shared" si="152"/>
        <v>0.00187226725042295</v>
      </c>
      <c r="AX121" s="66">
        <f t="shared" si="152"/>
        <v>0.00265237860476585</v>
      </c>
      <c r="AY121" s="66">
        <f t="shared" si="152"/>
        <v>0.00218431179216011</v>
      </c>
      <c r="AZ121" s="66">
        <f t="shared" si="152"/>
        <v>0.00624089083474318</v>
      </c>
      <c r="BA121" s="66">
        <f t="shared" si="152"/>
        <v>0.00234033406302869</v>
      </c>
      <c r="BB121" s="66">
        <f t="shared" si="152"/>
        <v>0.00702100218908607</v>
      </c>
      <c r="BC121" s="66">
        <f t="shared" si="152"/>
        <v>0.00296442314650301</v>
      </c>
      <c r="BD121" s="66">
        <f t="shared" si="152"/>
        <v>0</v>
      </c>
      <c r="BE121" s="66">
        <f t="shared" si="152"/>
        <v>0.000312044541737159</v>
      </c>
      <c r="BF121" s="66">
        <f t="shared" si="152"/>
        <v>0.00124817816694864</v>
      </c>
      <c r="BG121" s="66">
        <f t="shared" si="152"/>
        <v>0.000156022270868579</v>
      </c>
      <c r="BH121" s="66">
        <f t="shared" si="152"/>
        <v>0</v>
      </c>
      <c r="BI121" s="66">
        <f t="shared" si="152"/>
        <v>0.00124817816694864</v>
      </c>
      <c r="BJ121" s="66">
        <f t="shared" si="152"/>
        <v>0.000312044541737159</v>
      </c>
      <c r="BK121" s="66">
        <f t="shared" si="152"/>
        <v>0.00343248995910875</v>
      </c>
      <c r="BL121" s="66">
        <f t="shared" si="152"/>
        <v>0.000468066812605738</v>
      </c>
      <c r="BM121" s="66">
        <f t="shared" si="152"/>
        <v>0.000468066812605738</v>
      </c>
      <c r="BN121" s="66">
        <f t="shared" si="152"/>
        <v>0.000780111354342897</v>
      </c>
      <c r="BO121" s="66">
        <f t="shared" si="152"/>
        <v>0.000468066812605738</v>
      </c>
      <c r="BP121" s="66">
        <f t="shared" si="152"/>
        <v>0</v>
      </c>
      <c r="BQ121" s="66">
        <f t="shared" si="151"/>
        <v>0.00140420043781721</v>
      </c>
      <c r="BR121" s="66">
        <f t="shared" si="151"/>
        <v>0.000624089083474318</v>
      </c>
      <c r="BS121" s="66">
        <f t="shared" si="151"/>
        <v>0.00280840087563443</v>
      </c>
      <c r="BT121" s="66">
        <f t="shared" si="151"/>
        <v>0.00312044541737159</v>
      </c>
      <c r="BU121" s="66">
        <f t="shared" si="151"/>
        <v>0.00187226725042295</v>
      </c>
      <c r="BV121" s="66">
        <f t="shared" si="151"/>
        <v>0.00296442314650301</v>
      </c>
      <c r="BW121" s="66">
        <f t="shared" si="151"/>
        <v>0.00280840087563443</v>
      </c>
      <c r="BX121" s="66">
        <f t="shared" si="151"/>
        <v>0.00514873493866312</v>
      </c>
      <c r="BY121" s="66">
        <f t="shared" si="151"/>
        <v>0.000156022270868579</v>
      </c>
      <c r="BZ121" s="66">
        <f t="shared" si="151"/>
        <v>0.000156022270868579</v>
      </c>
      <c r="CA121" s="66">
        <f t="shared" si="151"/>
        <v>0.00124817816694864</v>
      </c>
      <c r="CB121" s="66">
        <f t="shared" si="151"/>
        <v>0</v>
      </c>
      <c r="CC121" s="66">
        <f t="shared" si="151"/>
        <v>0.00686497991821749</v>
      </c>
      <c r="CD121" s="66">
        <f t="shared" si="151"/>
        <v>0.000468066812605738</v>
      </c>
      <c r="CE121" s="66">
        <f t="shared" si="151"/>
        <v>0.000624089083474318</v>
      </c>
      <c r="CF121" s="66">
        <f t="shared" si="151"/>
        <v>0.000624089083474318</v>
      </c>
      <c r="CG121" s="66">
        <f t="shared" si="151"/>
        <v>0.000312044541737159</v>
      </c>
      <c r="CH121" s="66">
        <f t="shared" si="151"/>
        <v>0.000156022270868579</v>
      </c>
      <c r="CI121" s="66">
        <f t="shared" si="151"/>
        <v>0</v>
      </c>
      <c r="CJ121" s="66">
        <f t="shared" si="151"/>
        <v>0.000156022270868579</v>
      </c>
      <c r="CK121" s="66">
        <f t="shared" si="151"/>
        <v>0.00920531398124618</v>
      </c>
      <c r="CL121" s="66">
        <f t="shared" si="151"/>
        <v>0.00483669039692596</v>
      </c>
      <c r="CM121" s="66">
        <f t="shared" si="151"/>
        <v>0.00218431179216011</v>
      </c>
      <c r="CN121" s="66">
        <f t="shared" si="151"/>
        <v>0</v>
      </c>
      <c r="CO121" s="66">
        <f t="shared" si="151"/>
        <v>0.00234033406302869</v>
      </c>
      <c r="CP121" s="66">
        <f t="shared" si="151"/>
        <v>0.00249635633389727</v>
      </c>
      <c r="CQ121" s="66">
        <f t="shared" si="151"/>
        <v>0.00499271266779454</v>
      </c>
      <c r="CR121" s="66">
        <f t="shared" si="151"/>
        <v>0.00187226725042295</v>
      </c>
      <c r="CS121" s="66">
        <f t="shared" si="151"/>
        <v>0.00280840087563443</v>
      </c>
      <c r="CT121" s="66">
        <f t="shared" si="151"/>
        <v>0.00405657904258306</v>
      </c>
      <c r="CU121" s="66">
        <f t="shared" si="151"/>
        <v>0.00577282402213744</v>
      </c>
      <c r="CV121" s="66">
        <f t="shared" si="151"/>
        <v>0.00546077948040028</v>
      </c>
      <c r="CW121" s="66">
        <f t="shared" si="151"/>
        <v>0</v>
      </c>
      <c r="CX121" s="66">
        <f t="shared" si="151"/>
        <v>0.000156022270868579</v>
      </c>
      <c r="CY121" s="66">
        <f t="shared" si="151"/>
        <v>0.00171624497955437</v>
      </c>
      <c r="CZ121" s="66">
        <f t="shared" si="151"/>
        <v>0</v>
      </c>
      <c r="DA121" s="66">
        <f t="shared" si="151"/>
        <v>0.000312044541737159</v>
      </c>
      <c r="DB121" s="66">
        <f t="shared" si="151"/>
        <v>0.000468066812605738</v>
      </c>
      <c r="DC121" s="66">
        <f t="shared" si="151"/>
        <v>0.000624089083474318</v>
      </c>
      <c r="DD121" s="66">
        <f t="shared" si="151"/>
        <v>0</v>
      </c>
      <c r="DE121" s="66">
        <f t="shared" si="151"/>
        <v>0.000936133625211476</v>
      </c>
      <c r="DF121" s="66">
        <f t="shared" si="151"/>
        <v>0.00140420043781721</v>
      </c>
      <c r="DG121" s="66">
        <f t="shared" si="151"/>
        <v>0</v>
      </c>
    </row>
    <row r="122" spans="4:111">
      <c r="D122" s="66"/>
      <c r="E122" s="66"/>
      <c r="F122" s="66"/>
      <c r="G122" s="66"/>
      <c r="H122" s="66"/>
      <c r="I122" s="66"/>
      <c r="J122" s="66"/>
      <c r="K122" s="66"/>
      <c r="L122" s="66"/>
      <c r="M122" s="66"/>
      <c r="N122" s="66"/>
      <c r="O122" s="66"/>
      <c r="P122" s="66"/>
      <c r="Q122" s="66"/>
      <c r="R122" s="66"/>
      <c r="S122" s="66"/>
      <c r="T122" s="66"/>
      <c r="U122" s="66"/>
      <c r="V122" s="66"/>
      <c r="W122" s="66"/>
      <c r="X122" s="66"/>
      <c r="Y122" s="66"/>
      <c r="Z122" s="66"/>
      <c r="AA122" s="66"/>
      <c r="AB122" s="66"/>
      <c r="AC122" s="66"/>
      <c r="AD122" s="66"/>
      <c r="AE122" s="66"/>
      <c r="AF122" s="66"/>
      <c r="AG122" s="66"/>
      <c r="AH122" s="66"/>
      <c r="AI122" s="66"/>
      <c r="AJ122" s="66"/>
      <c r="AK122" s="66"/>
      <c r="AL122" s="66"/>
      <c r="AM122" s="66"/>
      <c r="AN122" s="66"/>
      <c r="AO122" s="66"/>
      <c r="AP122" s="66"/>
      <c r="AQ122" s="66"/>
      <c r="AR122" s="66"/>
      <c r="AS122" s="66"/>
      <c r="AT122" s="66"/>
      <c r="AU122" s="66"/>
      <c r="AV122" s="66"/>
      <c r="AW122" s="66"/>
      <c r="AX122" s="66"/>
      <c r="AY122" s="66"/>
      <c r="AZ122" s="66"/>
      <c r="BA122" s="66"/>
      <c r="BB122" s="66"/>
      <c r="BC122" s="66"/>
      <c r="BD122" s="66"/>
      <c r="BE122" s="66"/>
      <c r="BF122" s="66"/>
      <c r="BG122" s="66"/>
      <c r="BH122" s="66"/>
      <c r="BI122" s="66"/>
      <c r="BJ122" s="66"/>
      <c r="BK122" s="66"/>
      <c r="BL122" s="66"/>
      <c r="BM122" s="66"/>
      <c r="BN122" s="66"/>
      <c r="BO122" s="66"/>
      <c r="BP122" s="66"/>
      <c r="BQ122" s="66"/>
      <c r="BR122" s="66"/>
      <c r="BS122" s="66"/>
      <c r="BT122" s="66"/>
      <c r="BU122" s="66"/>
      <c r="BV122" s="66"/>
      <c r="BW122" s="66"/>
      <c r="BX122" s="66"/>
      <c r="BY122" s="66"/>
      <c r="BZ122" s="66"/>
      <c r="CA122" s="66"/>
      <c r="CB122" s="66"/>
      <c r="CC122" s="66"/>
      <c r="CD122" s="66"/>
      <c r="CE122" s="66"/>
      <c r="CF122" s="66"/>
      <c r="CG122" s="66"/>
      <c r="CH122" s="66"/>
      <c r="CI122" s="66"/>
      <c r="CJ122" s="66"/>
      <c r="CK122" s="66"/>
      <c r="CL122" s="66"/>
      <c r="CM122" s="66"/>
      <c r="CN122" s="66"/>
      <c r="CO122" s="66"/>
      <c r="CP122" s="66"/>
      <c r="CQ122" s="66"/>
      <c r="CR122" s="66"/>
      <c r="CS122" s="66"/>
      <c r="CT122" s="66"/>
      <c r="CU122" s="66"/>
      <c r="CV122" s="66"/>
      <c r="CW122" s="66"/>
      <c r="CX122" s="66"/>
      <c r="CY122" s="66"/>
      <c r="CZ122" s="66"/>
      <c r="DA122" s="66"/>
      <c r="DB122" s="66"/>
      <c r="DC122" s="66"/>
      <c r="DD122" s="66"/>
      <c r="DE122" s="66"/>
      <c r="DF122" s="66"/>
      <c r="DG122" s="66"/>
    </row>
    <row r="123" spans="1:111">
      <c r="A123" t="s">
        <v>667</v>
      </c>
      <c r="B123" t="s">
        <v>668</v>
      </c>
      <c r="C123" t="s">
        <v>669</v>
      </c>
      <c r="D123" s="66"/>
      <c r="E123" s="66"/>
      <c r="F123" s="66"/>
      <c r="G123" s="66"/>
      <c r="H123" s="66"/>
      <c r="I123" s="66"/>
      <c r="J123" s="66"/>
      <c r="K123" s="66"/>
      <c r="L123" s="66"/>
      <c r="M123" s="66"/>
      <c r="N123" s="66"/>
      <c r="O123" s="66"/>
      <c r="P123" s="66"/>
      <c r="Q123" s="66"/>
      <c r="R123" s="66"/>
      <c r="S123" s="66"/>
      <c r="T123" s="66"/>
      <c r="U123" s="66"/>
      <c r="V123" s="66"/>
      <c r="W123" s="66"/>
      <c r="X123" s="66"/>
      <c r="Y123" s="66"/>
      <c r="Z123" s="66"/>
      <c r="AA123" s="66"/>
      <c r="AB123" s="66"/>
      <c r="AC123" s="66"/>
      <c r="AD123" s="66"/>
      <c r="AE123" s="66"/>
      <c r="AF123" s="66"/>
      <c r="AG123" s="66"/>
      <c r="AH123" s="66"/>
      <c r="AI123" s="66"/>
      <c r="AJ123" s="66"/>
      <c r="AK123" s="66"/>
      <c r="AL123" s="66"/>
      <c r="AM123" s="66"/>
      <c r="AN123" s="66"/>
      <c r="AO123" s="66"/>
      <c r="AP123" s="66"/>
      <c r="AQ123" s="66"/>
      <c r="AR123" s="66"/>
      <c r="AS123" s="66"/>
      <c r="AT123" s="66"/>
      <c r="AU123" s="66"/>
      <c r="AV123" s="66"/>
      <c r="AW123" s="66"/>
      <c r="AX123" s="66"/>
      <c r="AY123" s="66"/>
      <c r="AZ123" s="66"/>
      <c r="BA123" s="66"/>
      <c r="BB123" s="66"/>
      <c r="BC123" s="66"/>
      <c r="BD123" s="66"/>
      <c r="BE123" s="66"/>
      <c r="BF123" s="66"/>
      <c r="BG123" s="66"/>
      <c r="BH123" s="66"/>
      <c r="BI123" s="66"/>
      <c r="BJ123" s="66"/>
      <c r="BK123" s="66"/>
      <c r="BL123" s="66"/>
      <c r="BM123" s="66"/>
      <c r="BN123" s="66"/>
      <c r="BO123" s="66"/>
      <c r="BP123" s="66"/>
      <c r="BQ123" s="66"/>
      <c r="BR123" s="66"/>
      <c r="BS123" s="66"/>
      <c r="BT123" s="66"/>
      <c r="BU123" s="66"/>
      <c r="BV123" s="66"/>
      <c r="BW123" s="66"/>
      <c r="BX123" s="66"/>
      <c r="BY123" s="66"/>
      <c r="BZ123" s="66"/>
      <c r="CA123" s="66"/>
      <c r="CB123" s="66"/>
      <c r="CC123" s="66"/>
      <c r="CD123" s="66"/>
      <c r="CE123" s="66"/>
      <c r="CF123" s="66"/>
      <c r="CG123" s="66"/>
      <c r="CH123" s="66"/>
      <c r="CI123" s="66"/>
      <c r="CJ123" s="66"/>
      <c r="CK123" s="66"/>
      <c r="CL123" s="66"/>
      <c r="CM123" s="66"/>
      <c r="CN123" s="66"/>
      <c r="CO123" s="66"/>
      <c r="CP123" s="66"/>
      <c r="CQ123" s="66"/>
      <c r="CR123" s="66"/>
      <c r="CS123" s="66"/>
      <c r="CT123" s="66"/>
      <c r="CU123" s="66"/>
      <c r="CV123" s="66"/>
      <c r="CW123" s="66"/>
      <c r="CX123" s="66"/>
      <c r="CY123" s="66"/>
      <c r="CZ123" s="66"/>
      <c r="DA123" s="66"/>
      <c r="DB123" s="66"/>
      <c r="DC123" s="66"/>
      <c r="DD123" s="66"/>
      <c r="DE123" s="66"/>
      <c r="DF123" s="66"/>
      <c r="DG123" s="66"/>
    </row>
    <row r="124" spans="1:111">
      <c r="A124">
        <v>822.5</v>
      </c>
      <c r="B124" t="s">
        <v>886</v>
      </c>
      <c r="C124" t="s">
        <v>887</v>
      </c>
      <c r="D124" s="66">
        <f>D305/1.57100443490667</f>
        <v>0.000190960632149853</v>
      </c>
      <c r="E124" s="66">
        <f t="shared" ref="E124:BP124" si="153">E305/1.57100443490667</f>
        <v>0.000254614176199804</v>
      </c>
      <c r="F124" s="66">
        <f t="shared" si="153"/>
        <v>0.000381921264299706</v>
      </c>
      <c r="G124" s="66">
        <f t="shared" si="153"/>
        <v>0.000127307088099902</v>
      </c>
      <c r="H124" s="66">
        <f t="shared" si="153"/>
        <v>0</v>
      </c>
      <c r="I124" s="66">
        <f t="shared" si="153"/>
        <v>0.00197325986554848</v>
      </c>
      <c r="J124" s="66">
        <f t="shared" si="153"/>
        <v>0.000827496072649362</v>
      </c>
      <c r="K124" s="66">
        <f t="shared" si="153"/>
        <v>0.000190960632149853</v>
      </c>
      <c r="L124" s="66">
        <f t="shared" si="153"/>
        <v>0</v>
      </c>
      <c r="M124" s="66">
        <f t="shared" si="153"/>
        <v>0.000827496072649362</v>
      </c>
      <c r="N124" s="66">
        <f t="shared" si="153"/>
        <v>0.000445574808349657</v>
      </c>
      <c r="O124" s="66">
        <f t="shared" si="153"/>
        <v>0.00140037796909892</v>
      </c>
      <c r="P124" s="66">
        <f t="shared" si="153"/>
        <v>0.000190960632149853</v>
      </c>
      <c r="Q124" s="66">
        <f t="shared" si="153"/>
        <v>0</v>
      </c>
      <c r="R124" s="66">
        <f t="shared" si="153"/>
        <v>6.36535440499509e-5</v>
      </c>
      <c r="S124" s="66">
        <f t="shared" si="153"/>
        <v>0.000318267720249755</v>
      </c>
      <c r="T124" s="66">
        <f t="shared" si="153"/>
        <v>0</v>
      </c>
      <c r="U124" s="66">
        <f t="shared" si="153"/>
        <v>0</v>
      </c>
      <c r="V124" s="66">
        <f t="shared" si="153"/>
        <v>0.000190960632149853</v>
      </c>
      <c r="W124" s="66">
        <f t="shared" si="153"/>
        <v>6.36535440499509e-5</v>
      </c>
      <c r="X124" s="66">
        <f t="shared" si="153"/>
        <v>0</v>
      </c>
      <c r="Y124" s="66">
        <f t="shared" si="153"/>
        <v>0.000127307088099902</v>
      </c>
      <c r="Z124" s="66">
        <f t="shared" si="153"/>
        <v>6.36535440499509e-5</v>
      </c>
      <c r="AA124" s="66">
        <f t="shared" si="153"/>
        <v>0.000127307088099902</v>
      </c>
      <c r="AB124" s="66">
        <f t="shared" si="153"/>
        <v>0.00101845670479921</v>
      </c>
      <c r="AC124" s="66">
        <f t="shared" si="153"/>
        <v>0</v>
      </c>
      <c r="AD124" s="66">
        <f t="shared" si="153"/>
        <v>0.000318267720249755</v>
      </c>
      <c r="AE124" s="66">
        <f t="shared" si="153"/>
        <v>0.000127307088099902</v>
      </c>
      <c r="AF124" s="66">
        <f t="shared" si="153"/>
        <v>0</v>
      </c>
      <c r="AG124" s="66">
        <f t="shared" si="153"/>
        <v>0.000127307088099902</v>
      </c>
      <c r="AH124" s="66">
        <f t="shared" si="153"/>
        <v>0.000509228352399607</v>
      </c>
      <c r="AI124" s="66">
        <f t="shared" si="153"/>
        <v>0.000190960632149853</v>
      </c>
      <c r="AJ124" s="66">
        <f t="shared" si="153"/>
        <v>0.00114576379289912</v>
      </c>
      <c r="AK124" s="66">
        <f t="shared" si="153"/>
        <v>6.36535440499509e-5</v>
      </c>
      <c r="AL124" s="66">
        <f t="shared" si="153"/>
        <v>0</v>
      </c>
      <c r="AM124" s="66">
        <f t="shared" si="153"/>
        <v>0</v>
      </c>
      <c r="AN124" s="66">
        <f t="shared" si="153"/>
        <v>0.000763842528599411</v>
      </c>
      <c r="AO124" s="66">
        <f t="shared" si="153"/>
        <v>0</v>
      </c>
      <c r="AP124" s="66">
        <f t="shared" si="153"/>
        <v>0</v>
      </c>
      <c r="AQ124" s="66">
        <f t="shared" si="153"/>
        <v>0.000381921264299706</v>
      </c>
      <c r="AR124" s="66">
        <f t="shared" si="153"/>
        <v>0</v>
      </c>
      <c r="AS124" s="66">
        <f t="shared" si="153"/>
        <v>6.36535440499509e-5</v>
      </c>
      <c r="AT124" s="66">
        <f t="shared" si="153"/>
        <v>0</v>
      </c>
      <c r="AU124" s="66">
        <f t="shared" si="153"/>
        <v>0.000445574808349657</v>
      </c>
      <c r="AV124" s="66">
        <f t="shared" si="153"/>
        <v>0.000381921264299706</v>
      </c>
      <c r="AW124" s="66">
        <f t="shared" si="153"/>
        <v>0</v>
      </c>
      <c r="AX124" s="66">
        <f t="shared" si="153"/>
        <v>0.000381921264299706</v>
      </c>
      <c r="AY124" s="66">
        <f t="shared" si="153"/>
        <v>0.000381921264299706</v>
      </c>
      <c r="AZ124" s="66">
        <f t="shared" si="153"/>
        <v>0.00120941733694907</v>
      </c>
      <c r="BA124" s="66">
        <f t="shared" si="153"/>
        <v>0.000318267720249755</v>
      </c>
      <c r="BB124" s="66">
        <f t="shared" si="153"/>
        <v>0.00235518112984818</v>
      </c>
      <c r="BC124" s="66">
        <f t="shared" si="153"/>
        <v>0.000127307088099902</v>
      </c>
      <c r="BD124" s="66">
        <f t="shared" si="153"/>
        <v>0</v>
      </c>
      <c r="BE124" s="66">
        <f t="shared" si="153"/>
        <v>6.36535440499509e-5</v>
      </c>
      <c r="BF124" s="66">
        <f t="shared" si="153"/>
        <v>6.36535440499509e-5</v>
      </c>
      <c r="BG124" s="66">
        <f t="shared" si="153"/>
        <v>0</v>
      </c>
      <c r="BH124" s="66">
        <f t="shared" si="153"/>
        <v>6.36535440499509e-5</v>
      </c>
      <c r="BI124" s="66">
        <f t="shared" si="153"/>
        <v>0.000127307088099902</v>
      </c>
      <c r="BJ124" s="66">
        <f t="shared" si="153"/>
        <v>6.36535440499509e-5</v>
      </c>
      <c r="BK124" s="66">
        <f t="shared" si="153"/>
        <v>0.000572881896449558</v>
      </c>
      <c r="BL124" s="66">
        <f t="shared" si="153"/>
        <v>0</v>
      </c>
      <c r="BM124" s="66">
        <f t="shared" si="153"/>
        <v>0</v>
      </c>
      <c r="BN124" s="66">
        <f t="shared" si="153"/>
        <v>6.36535440499509e-5</v>
      </c>
      <c r="BO124" s="66">
        <f t="shared" si="153"/>
        <v>0.000127307088099902</v>
      </c>
      <c r="BP124" s="66">
        <f t="shared" si="153"/>
        <v>0</v>
      </c>
      <c r="BQ124" s="66">
        <f t="shared" ref="BQ124:DG124" si="154">BQ305/1.57100443490667</f>
        <v>0.000318267720249755</v>
      </c>
      <c r="BR124" s="66">
        <f t="shared" si="154"/>
        <v>0.000254614176199804</v>
      </c>
      <c r="BS124" s="66">
        <f t="shared" si="154"/>
        <v>0.00133672442504897</v>
      </c>
      <c r="BT124" s="66">
        <f t="shared" si="154"/>
        <v>0.000509228352399607</v>
      </c>
      <c r="BU124" s="66">
        <f t="shared" si="154"/>
        <v>0.000445574808349657</v>
      </c>
      <c r="BV124" s="66">
        <f t="shared" si="154"/>
        <v>6.36535440499509e-5</v>
      </c>
      <c r="BW124" s="66">
        <f t="shared" si="154"/>
        <v>0.000381921264299706</v>
      </c>
      <c r="BX124" s="66">
        <f t="shared" si="154"/>
        <v>0.00114576379289912</v>
      </c>
      <c r="BY124" s="66">
        <f t="shared" si="154"/>
        <v>0.000254614176199804</v>
      </c>
      <c r="BZ124" s="66">
        <f t="shared" si="154"/>
        <v>6.36535440499509e-5</v>
      </c>
      <c r="CA124" s="66">
        <f t="shared" si="154"/>
        <v>0.000509228352399607</v>
      </c>
      <c r="CB124" s="66">
        <f t="shared" si="154"/>
        <v>0</v>
      </c>
      <c r="CC124" s="66">
        <f t="shared" si="154"/>
        <v>0.000254614176199804</v>
      </c>
      <c r="CD124" s="66">
        <f t="shared" si="154"/>
        <v>0</v>
      </c>
      <c r="CE124" s="66">
        <f t="shared" si="154"/>
        <v>0</v>
      </c>
      <c r="CF124" s="66">
        <f t="shared" si="154"/>
        <v>0</v>
      </c>
      <c r="CG124" s="66">
        <f t="shared" si="154"/>
        <v>0.000127307088099902</v>
      </c>
      <c r="CH124" s="66">
        <f t="shared" si="154"/>
        <v>6.36535440499509e-5</v>
      </c>
      <c r="CI124" s="66">
        <f t="shared" si="154"/>
        <v>6.36535440499509e-5</v>
      </c>
      <c r="CJ124" s="66">
        <f t="shared" si="154"/>
        <v>0</v>
      </c>
      <c r="CK124" s="66">
        <f t="shared" si="154"/>
        <v>0.00318267720249755</v>
      </c>
      <c r="CL124" s="66">
        <f t="shared" si="154"/>
        <v>0.000954803160749264</v>
      </c>
      <c r="CM124" s="66">
        <f t="shared" si="154"/>
        <v>6.36535440499509e-5</v>
      </c>
      <c r="CN124" s="66">
        <f t="shared" si="154"/>
        <v>0</v>
      </c>
      <c r="CO124" s="66">
        <f t="shared" si="154"/>
        <v>0.00070018898454946</v>
      </c>
      <c r="CP124" s="66">
        <f t="shared" si="154"/>
        <v>0.000318267720249755</v>
      </c>
      <c r="CQ124" s="66">
        <f t="shared" si="154"/>
        <v>0.000636535440499509</v>
      </c>
      <c r="CR124" s="66">
        <f t="shared" si="154"/>
        <v>0.000254614176199804</v>
      </c>
      <c r="CS124" s="66">
        <f t="shared" si="154"/>
        <v>6.36535440499509e-5</v>
      </c>
      <c r="CT124" s="66">
        <f t="shared" si="154"/>
        <v>0.00108211024884917</v>
      </c>
      <c r="CU124" s="66">
        <f t="shared" si="154"/>
        <v>0.000445574808349657</v>
      </c>
      <c r="CV124" s="66">
        <f t="shared" si="154"/>
        <v>0.000572881896449558</v>
      </c>
      <c r="CW124" s="66">
        <f t="shared" si="154"/>
        <v>0</v>
      </c>
      <c r="CX124" s="66">
        <f t="shared" si="154"/>
        <v>0</v>
      </c>
      <c r="CY124" s="66">
        <f t="shared" si="154"/>
        <v>0.000190960632149853</v>
      </c>
      <c r="CZ124" s="66">
        <f t="shared" si="154"/>
        <v>0</v>
      </c>
      <c r="DA124" s="66">
        <f t="shared" si="154"/>
        <v>0</v>
      </c>
      <c r="DB124" s="66">
        <f t="shared" si="154"/>
        <v>0</v>
      </c>
      <c r="DC124" s="66">
        <f t="shared" si="154"/>
        <v>0.000190960632149853</v>
      </c>
      <c r="DD124" s="66">
        <f t="shared" si="154"/>
        <v>0</v>
      </c>
      <c r="DE124" s="66">
        <f t="shared" si="154"/>
        <v>0.000572881896449558</v>
      </c>
      <c r="DF124" s="66">
        <f t="shared" si="154"/>
        <v>0.000445574808349657</v>
      </c>
      <c r="DG124" s="66">
        <f t="shared" si="154"/>
        <v>0</v>
      </c>
    </row>
    <row r="125" spans="1:111">
      <c r="A125">
        <v>824.5</v>
      </c>
      <c r="B125" t="s">
        <v>888</v>
      </c>
      <c r="C125" t="s">
        <v>889</v>
      </c>
      <c r="D125" s="66">
        <f t="shared" ref="D125:D137" si="155">D306/1.57100443490667</f>
        <v>0.000318267720249755</v>
      </c>
      <c r="E125" s="66">
        <f t="shared" ref="E125:BP125" si="156">E306/1.57100443490667</f>
        <v>6.36535440499509e-5</v>
      </c>
      <c r="F125" s="66">
        <f t="shared" si="156"/>
        <v>0.000572881896449558</v>
      </c>
      <c r="G125" s="66">
        <f t="shared" si="156"/>
        <v>0.000254614176199804</v>
      </c>
      <c r="H125" s="66">
        <f t="shared" si="156"/>
        <v>0</v>
      </c>
      <c r="I125" s="66">
        <f t="shared" si="156"/>
        <v>0.00165499214529872</v>
      </c>
      <c r="J125" s="66">
        <f t="shared" si="156"/>
        <v>0.000318267720249755</v>
      </c>
      <c r="K125" s="66">
        <f t="shared" si="156"/>
        <v>6.36535440499509e-5</v>
      </c>
      <c r="L125" s="66">
        <f t="shared" si="156"/>
        <v>0</v>
      </c>
      <c r="M125" s="66">
        <f t="shared" si="156"/>
        <v>0.00108211024884917</v>
      </c>
      <c r="N125" s="66">
        <f t="shared" si="156"/>
        <v>0.000572881896449558</v>
      </c>
      <c r="O125" s="66">
        <f t="shared" si="156"/>
        <v>0.000891149616699313</v>
      </c>
      <c r="P125" s="66">
        <f t="shared" si="156"/>
        <v>0.000572881896449558</v>
      </c>
      <c r="Q125" s="66">
        <f t="shared" si="156"/>
        <v>6.36535440499509e-5</v>
      </c>
      <c r="R125" s="66">
        <f t="shared" si="156"/>
        <v>0</v>
      </c>
      <c r="S125" s="66">
        <f t="shared" si="156"/>
        <v>0.000381921264299706</v>
      </c>
      <c r="T125" s="66">
        <f t="shared" si="156"/>
        <v>0</v>
      </c>
      <c r="U125" s="66">
        <f t="shared" si="156"/>
        <v>0.000127307088099902</v>
      </c>
      <c r="V125" s="66">
        <f t="shared" si="156"/>
        <v>0.000127307088099902</v>
      </c>
      <c r="W125" s="66">
        <f t="shared" si="156"/>
        <v>6.36535440499509e-5</v>
      </c>
      <c r="X125" s="66">
        <f t="shared" si="156"/>
        <v>0</v>
      </c>
      <c r="Y125" s="66">
        <f t="shared" si="156"/>
        <v>0.000127307088099902</v>
      </c>
      <c r="Z125" s="66">
        <f t="shared" si="156"/>
        <v>0.000190960632149853</v>
      </c>
      <c r="AA125" s="66">
        <f t="shared" si="156"/>
        <v>0.000127307088099902</v>
      </c>
      <c r="AB125" s="66">
        <f t="shared" si="156"/>
        <v>0.00133672442504897</v>
      </c>
      <c r="AC125" s="66">
        <f t="shared" si="156"/>
        <v>0.000127307088099902</v>
      </c>
      <c r="AD125" s="66">
        <f t="shared" si="156"/>
        <v>0.000190960632149853</v>
      </c>
      <c r="AE125" s="66">
        <f t="shared" si="156"/>
        <v>0.000381921264299706</v>
      </c>
      <c r="AF125" s="66">
        <f t="shared" si="156"/>
        <v>0</v>
      </c>
      <c r="AG125" s="66">
        <f t="shared" si="156"/>
        <v>0.000190960632149853</v>
      </c>
      <c r="AH125" s="66">
        <f t="shared" si="156"/>
        <v>0.000636535440499509</v>
      </c>
      <c r="AI125" s="66">
        <f t="shared" si="156"/>
        <v>0.000445574808349657</v>
      </c>
      <c r="AJ125" s="66">
        <f t="shared" si="156"/>
        <v>0.00159133860124877</v>
      </c>
      <c r="AK125" s="66">
        <f t="shared" si="156"/>
        <v>0.000127307088099902</v>
      </c>
      <c r="AL125" s="66">
        <f t="shared" si="156"/>
        <v>0</v>
      </c>
      <c r="AM125" s="66">
        <f t="shared" si="156"/>
        <v>0</v>
      </c>
      <c r="AN125" s="66">
        <f t="shared" si="156"/>
        <v>0.000445574808349657</v>
      </c>
      <c r="AO125" s="66">
        <f t="shared" si="156"/>
        <v>6.36535440499509e-5</v>
      </c>
      <c r="AP125" s="66">
        <f t="shared" si="156"/>
        <v>0</v>
      </c>
      <c r="AQ125" s="66">
        <f t="shared" si="156"/>
        <v>0.000190960632149853</v>
      </c>
      <c r="AR125" s="66">
        <f t="shared" si="156"/>
        <v>0</v>
      </c>
      <c r="AS125" s="66">
        <f t="shared" si="156"/>
        <v>0.000127307088099902</v>
      </c>
      <c r="AT125" s="66">
        <f t="shared" si="156"/>
        <v>0</v>
      </c>
      <c r="AU125" s="66">
        <f t="shared" si="156"/>
        <v>0.000445574808349657</v>
      </c>
      <c r="AV125" s="66">
        <f t="shared" si="156"/>
        <v>0.000127307088099902</v>
      </c>
      <c r="AW125" s="66">
        <f t="shared" si="156"/>
        <v>0.000318267720249755</v>
      </c>
      <c r="AX125" s="66">
        <f t="shared" si="156"/>
        <v>0.000381921264299706</v>
      </c>
      <c r="AY125" s="66">
        <f t="shared" si="156"/>
        <v>0.000381921264299706</v>
      </c>
      <c r="AZ125" s="66">
        <f t="shared" si="156"/>
        <v>0.000827496072649362</v>
      </c>
      <c r="BA125" s="66">
        <f t="shared" si="156"/>
        <v>0.000318267720249755</v>
      </c>
      <c r="BB125" s="66">
        <f t="shared" si="156"/>
        <v>0.00146403151314887</v>
      </c>
      <c r="BC125" s="66">
        <f t="shared" si="156"/>
        <v>0</v>
      </c>
      <c r="BD125" s="66">
        <f t="shared" si="156"/>
        <v>0</v>
      </c>
      <c r="BE125" s="66">
        <f t="shared" si="156"/>
        <v>6.36535440499509e-5</v>
      </c>
      <c r="BF125" s="66">
        <f t="shared" si="156"/>
        <v>0</v>
      </c>
      <c r="BG125" s="66">
        <f t="shared" si="156"/>
        <v>0</v>
      </c>
      <c r="BH125" s="66">
        <f t="shared" si="156"/>
        <v>0</v>
      </c>
      <c r="BI125" s="66">
        <f t="shared" si="156"/>
        <v>6.36535440499509e-5</v>
      </c>
      <c r="BJ125" s="66">
        <f t="shared" si="156"/>
        <v>0</v>
      </c>
      <c r="BK125" s="66">
        <f t="shared" si="156"/>
        <v>0.000763842528599411</v>
      </c>
      <c r="BL125" s="66">
        <f t="shared" si="156"/>
        <v>0</v>
      </c>
      <c r="BM125" s="66">
        <f t="shared" si="156"/>
        <v>6.36535440499509e-5</v>
      </c>
      <c r="BN125" s="66">
        <f t="shared" si="156"/>
        <v>6.36535440499509e-5</v>
      </c>
      <c r="BO125" s="66">
        <f t="shared" si="156"/>
        <v>0.000254614176199804</v>
      </c>
      <c r="BP125" s="66">
        <f t="shared" si="156"/>
        <v>0</v>
      </c>
      <c r="BQ125" s="66">
        <f t="shared" ref="BQ125:DG125" si="157">BQ306/1.57100443490667</f>
        <v>0.000127307088099902</v>
      </c>
      <c r="BR125" s="66">
        <f t="shared" si="157"/>
        <v>0</v>
      </c>
      <c r="BS125" s="66">
        <f t="shared" si="157"/>
        <v>0.000572881896449558</v>
      </c>
      <c r="BT125" s="66">
        <f t="shared" si="157"/>
        <v>0.000127307088099902</v>
      </c>
      <c r="BU125" s="66">
        <f t="shared" si="157"/>
        <v>0.000509228352399607</v>
      </c>
      <c r="BV125" s="66">
        <f t="shared" si="157"/>
        <v>0.000254614176199804</v>
      </c>
      <c r="BW125" s="66">
        <f t="shared" si="157"/>
        <v>6.36535440499509e-5</v>
      </c>
      <c r="BX125" s="66">
        <f t="shared" si="157"/>
        <v>0.00070018898454946</v>
      </c>
      <c r="BY125" s="66">
        <f t="shared" si="157"/>
        <v>0.000190960632149853</v>
      </c>
      <c r="BZ125" s="66">
        <f t="shared" si="157"/>
        <v>0</v>
      </c>
      <c r="CA125" s="66">
        <f t="shared" si="157"/>
        <v>0.000127307088099902</v>
      </c>
      <c r="CB125" s="66">
        <f t="shared" si="157"/>
        <v>0</v>
      </c>
      <c r="CC125" s="66">
        <f t="shared" si="157"/>
        <v>0.000509228352399607</v>
      </c>
      <c r="CD125" s="66">
        <f t="shared" si="157"/>
        <v>0</v>
      </c>
      <c r="CE125" s="66">
        <f t="shared" si="157"/>
        <v>0</v>
      </c>
      <c r="CF125" s="66">
        <f t="shared" si="157"/>
        <v>0</v>
      </c>
      <c r="CG125" s="66">
        <f t="shared" si="157"/>
        <v>0</v>
      </c>
      <c r="CH125" s="66">
        <f t="shared" si="157"/>
        <v>6.36535440499509e-5</v>
      </c>
      <c r="CI125" s="66">
        <f t="shared" si="157"/>
        <v>0</v>
      </c>
      <c r="CJ125" s="66">
        <f t="shared" si="157"/>
        <v>0.000127307088099902</v>
      </c>
      <c r="CK125" s="66">
        <f t="shared" si="157"/>
        <v>0.00216422049769833</v>
      </c>
      <c r="CL125" s="66">
        <f t="shared" si="157"/>
        <v>0.000190960632149853</v>
      </c>
      <c r="CM125" s="66">
        <f t="shared" si="157"/>
        <v>0.000127307088099902</v>
      </c>
      <c r="CN125" s="66">
        <f t="shared" si="157"/>
        <v>0</v>
      </c>
      <c r="CO125" s="66">
        <f t="shared" si="157"/>
        <v>0.000381921264299706</v>
      </c>
      <c r="CP125" s="66">
        <f t="shared" si="157"/>
        <v>0.000572881896449558</v>
      </c>
      <c r="CQ125" s="66">
        <f t="shared" si="157"/>
        <v>0.000636535440499509</v>
      </c>
      <c r="CR125" s="66">
        <f t="shared" si="157"/>
        <v>0.000445574808349657</v>
      </c>
      <c r="CS125" s="66">
        <f t="shared" si="157"/>
        <v>0</v>
      </c>
      <c r="CT125" s="66">
        <f t="shared" si="157"/>
        <v>0.000254614176199804</v>
      </c>
      <c r="CU125" s="66">
        <f t="shared" si="157"/>
        <v>0.000636535440499509</v>
      </c>
      <c r="CV125" s="66">
        <f t="shared" si="157"/>
        <v>0.000509228352399607</v>
      </c>
      <c r="CW125" s="66">
        <f t="shared" si="157"/>
        <v>0</v>
      </c>
      <c r="CX125" s="66">
        <f t="shared" si="157"/>
        <v>0</v>
      </c>
      <c r="CY125" s="66">
        <f t="shared" si="157"/>
        <v>0.000127307088099902</v>
      </c>
      <c r="CZ125" s="66">
        <f t="shared" si="157"/>
        <v>0</v>
      </c>
      <c r="DA125" s="66">
        <f t="shared" si="157"/>
        <v>0.000254614176199804</v>
      </c>
      <c r="DB125" s="66">
        <f t="shared" si="157"/>
        <v>0</v>
      </c>
      <c r="DC125" s="66">
        <f t="shared" si="157"/>
        <v>0</v>
      </c>
      <c r="DD125" s="66">
        <f t="shared" si="157"/>
        <v>0</v>
      </c>
      <c r="DE125" s="66">
        <f t="shared" si="157"/>
        <v>0.000381921264299706</v>
      </c>
      <c r="DF125" s="66">
        <f t="shared" si="157"/>
        <v>0.000445574808349657</v>
      </c>
      <c r="DG125" s="66">
        <f t="shared" si="157"/>
        <v>0</v>
      </c>
    </row>
    <row r="126" spans="1:111">
      <c r="A126">
        <v>826.5</v>
      </c>
      <c r="B126" t="s">
        <v>890</v>
      </c>
      <c r="C126" t="s">
        <v>891</v>
      </c>
      <c r="D126" s="66">
        <f t="shared" si="155"/>
        <v>0.000318267720249755</v>
      </c>
      <c r="E126" s="66">
        <f t="shared" ref="E126:BP126" si="158">E307/1.57100443490667</f>
        <v>0.00070018898454946</v>
      </c>
      <c r="F126" s="66">
        <f t="shared" si="158"/>
        <v>0.000636535440499509</v>
      </c>
      <c r="G126" s="66">
        <f t="shared" si="158"/>
        <v>0.000381921264299706</v>
      </c>
      <c r="H126" s="66">
        <f t="shared" si="158"/>
        <v>0</v>
      </c>
      <c r="I126" s="66">
        <f t="shared" si="158"/>
        <v>0.00165499214529872</v>
      </c>
      <c r="J126" s="66">
        <f t="shared" si="158"/>
        <v>0.00070018898454946</v>
      </c>
      <c r="K126" s="66">
        <f t="shared" si="158"/>
        <v>0</v>
      </c>
      <c r="L126" s="66">
        <f t="shared" si="158"/>
        <v>0.000127307088099902</v>
      </c>
      <c r="M126" s="66">
        <f t="shared" si="158"/>
        <v>0.00070018898454946</v>
      </c>
      <c r="N126" s="66">
        <f t="shared" si="158"/>
        <v>0.000445574808349657</v>
      </c>
      <c r="O126" s="66">
        <f t="shared" si="158"/>
        <v>0.00127307088099902</v>
      </c>
      <c r="P126" s="66">
        <f t="shared" si="158"/>
        <v>0.00120941733694907</v>
      </c>
      <c r="Q126" s="66">
        <f t="shared" si="158"/>
        <v>6.36535440499509e-5</v>
      </c>
      <c r="R126" s="66">
        <f t="shared" si="158"/>
        <v>0.000254614176199804</v>
      </c>
      <c r="S126" s="66">
        <f t="shared" si="158"/>
        <v>0.000381921264299706</v>
      </c>
      <c r="T126" s="66">
        <f t="shared" si="158"/>
        <v>0</v>
      </c>
      <c r="U126" s="66">
        <f t="shared" si="158"/>
        <v>0.000127307088099902</v>
      </c>
      <c r="V126" s="66">
        <f t="shared" si="158"/>
        <v>6.36535440499509e-5</v>
      </c>
      <c r="W126" s="66">
        <f t="shared" si="158"/>
        <v>0.000127307088099902</v>
      </c>
      <c r="X126" s="66">
        <f t="shared" si="158"/>
        <v>0.000190960632149853</v>
      </c>
      <c r="Y126" s="66">
        <f t="shared" si="158"/>
        <v>0.00165499214529872</v>
      </c>
      <c r="Z126" s="66">
        <f t="shared" si="158"/>
        <v>0.000445574808349657</v>
      </c>
      <c r="AA126" s="66">
        <f t="shared" si="158"/>
        <v>0.000763842528599411</v>
      </c>
      <c r="AB126" s="66">
        <f t="shared" si="158"/>
        <v>0.00120941733694907</v>
      </c>
      <c r="AC126" s="66">
        <f t="shared" si="158"/>
        <v>0.000190960632149853</v>
      </c>
      <c r="AD126" s="66">
        <f t="shared" si="158"/>
        <v>0.000636535440499509</v>
      </c>
      <c r="AE126" s="66">
        <f t="shared" si="158"/>
        <v>0.000445574808349657</v>
      </c>
      <c r="AF126" s="66">
        <f t="shared" si="158"/>
        <v>0</v>
      </c>
      <c r="AG126" s="66">
        <f t="shared" si="158"/>
        <v>6.36535440499509e-5</v>
      </c>
      <c r="AH126" s="66">
        <f t="shared" si="158"/>
        <v>0.000190960632149853</v>
      </c>
      <c r="AI126" s="66">
        <f t="shared" si="158"/>
        <v>0.000827496072649362</v>
      </c>
      <c r="AJ126" s="66">
        <f t="shared" si="158"/>
        <v>0.00133672442504897</v>
      </c>
      <c r="AK126" s="66">
        <f t="shared" si="158"/>
        <v>6.36535440499509e-5</v>
      </c>
      <c r="AL126" s="66">
        <f t="shared" si="158"/>
        <v>0.000318267720249755</v>
      </c>
      <c r="AM126" s="66">
        <f t="shared" si="158"/>
        <v>0.000445574808349657</v>
      </c>
      <c r="AN126" s="66">
        <f t="shared" si="158"/>
        <v>0.000318267720249755</v>
      </c>
      <c r="AO126" s="66">
        <f t="shared" si="158"/>
        <v>0</v>
      </c>
      <c r="AP126" s="66">
        <f t="shared" si="158"/>
        <v>0</v>
      </c>
      <c r="AQ126" s="66">
        <f t="shared" si="158"/>
        <v>0.000572881896449558</v>
      </c>
      <c r="AR126" s="66">
        <f t="shared" si="158"/>
        <v>0</v>
      </c>
      <c r="AS126" s="66">
        <f t="shared" si="158"/>
        <v>0.000509228352399607</v>
      </c>
      <c r="AT126" s="66">
        <f t="shared" si="158"/>
        <v>6.36535440499509e-5</v>
      </c>
      <c r="AU126" s="66">
        <f t="shared" si="158"/>
        <v>0.000254614176199804</v>
      </c>
      <c r="AV126" s="66">
        <f t="shared" si="158"/>
        <v>0.000254614176199804</v>
      </c>
      <c r="AW126" s="66">
        <f t="shared" si="158"/>
        <v>0.000318267720249755</v>
      </c>
      <c r="AX126" s="66">
        <f t="shared" si="158"/>
        <v>0.000381921264299706</v>
      </c>
      <c r="AY126" s="66">
        <f t="shared" si="158"/>
        <v>0.000636535440499509</v>
      </c>
      <c r="AZ126" s="66">
        <f t="shared" si="158"/>
        <v>0.00216422049769833</v>
      </c>
      <c r="BA126" s="66">
        <f t="shared" si="158"/>
        <v>0.000891149616699313</v>
      </c>
      <c r="BB126" s="66">
        <f t="shared" si="158"/>
        <v>0.00222787404174828</v>
      </c>
      <c r="BC126" s="66">
        <f t="shared" si="158"/>
        <v>0.000254614176199804</v>
      </c>
      <c r="BD126" s="66">
        <f t="shared" si="158"/>
        <v>0</v>
      </c>
      <c r="BE126" s="66">
        <f t="shared" si="158"/>
        <v>6.36535440499509e-5</v>
      </c>
      <c r="BF126" s="66">
        <f t="shared" si="158"/>
        <v>0.000445574808349657</v>
      </c>
      <c r="BG126" s="66">
        <f t="shared" si="158"/>
        <v>0.000127307088099902</v>
      </c>
      <c r="BH126" s="66">
        <f t="shared" si="158"/>
        <v>0</v>
      </c>
      <c r="BI126" s="66">
        <f t="shared" si="158"/>
        <v>0.000509228352399607</v>
      </c>
      <c r="BJ126" s="66">
        <f t="shared" si="158"/>
        <v>0.000827496072649362</v>
      </c>
      <c r="BK126" s="66">
        <f t="shared" si="158"/>
        <v>0.000763842528599411</v>
      </c>
      <c r="BL126" s="66">
        <f t="shared" si="158"/>
        <v>0.000127307088099902</v>
      </c>
      <c r="BM126" s="66">
        <f t="shared" si="158"/>
        <v>6.36535440499509e-5</v>
      </c>
      <c r="BN126" s="66">
        <f t="shared" si="158"/>
        <v>0.000254614176199804</v>
      </c>
      <c r="BO126" s="66">
        <f t="shared" si="158"/>
        <v>0.000445574808349657</v>
      </c>
      <c r="BP126" s="66">
        <f t="shared" si="158"/>
        <v>0</v>
      </c>
      <c r="BQ126" s="66">
        <f t="shared" ref="BQ126:DG126" si="159">BQ307/1.57100443490667</f>
        <v>6.36535440499509e-5</v>
      </c>
      <c r="BR126" s="66">
        <f t="shared" si="159"/>
        <v>0.000445574808349657</v>
      </c>
      <c r="BS126" s="66">
        <f t="shared" si="159"/>
        <v>0.00114576379289912</v>
      </c>
      <c r="BT126" s="66">
        <f t="shared" si="159"/>
        <v>0.00127307088099902</v>
      </c>
      <c r="BU126" s="66">
        <f t="shared" si="159"/>
        <v>0.000954803160749264</v>
      </c>
      <c r="BV126" s="66">
        <f t="shared" si="159"/>
        <v>0.000254614176199804</v>
      </c>
      <c r="BW126" s="66">
        <f t="shared" si="159"/>
        <v>0.00070018898454946</v>
      </c>
      <c r="BX126" s="66">
        <f t="shared" si="159"/>
        <v>0.00070018898454946</v>
      </c>
      <c r="BY126" s="66">
        <f t="shared" si="159"/>
        <v>0.000127307088099902</v>
      </c>
      <c r="BZ126" s="66">
        <f t="shared" si="159"/>
        <v>0</v>
      </c>
      <c r="CA126" s="66">
        <f t="shared" si="159"/>
        <v>0.00070018898454946</v>
      </c>
      <c r="CB126" s="66">
        <f t="shared" si="159"/>
        <v>0</v>
      </c>
      <c r="CC126" s="66">
        <f t="shared" si="159"/>
        <v>0.00190960632149853</v>
      </c>
      <c r="CD126" s="66">
        <f t="shared" si="159"/>
        <v>0.000127307088099902</v>
      </c>
      <c r="CE126" s="66">
        <f t="shared" si="159"/>
        <v>0.000127307088099902</v>
      </c>
      <c r="CF126" s="66">
        <f t="shared" si="159"/>
        <v>0.000190960632149853</v>
      </c>
      <c r="CG126" s="66">
        <f t="shared" si="159"/>
        <v>0.000763842528599411</v>
      </c>
      <c r="CH126" s="66">
        <f t="shared" si="159"/>
        <v>0.000254614176199804</v>
      </c>
      <c r="CI126" s="66">
        <f t="shared" si="159"/>
        <v>0.000127307088099902</v>
      </c>
      <c r="CJ126" s="66">
        <f t="shared" si="159"/>
        <v>0</v>
      </c>
      <c r="CK126" s="66">
        <f t="shared" si="159"/>
        <v>0.00203691340959843</v>
      </c>
      <c r="CL126" s="66">
        <f t="shared" si="159"/>
        <v>0.000763842528599411</v>
      </c>
      <c r="CM126" s="66">
        <f t="shared" si="159"/>
        <v>0.000318267720249755</v>
      </c>
      <c r="CN126" s="66">
        <f t="shared" si="159"/>
        <v>0</v>
      </c>
      <c r="CO126" s="66">
        <f t="shared" si="159"/>
        <v>0.000572881896449558</v>
      </c>
      <c r="CP126" s="66">
        <f t="shared" si="159"/>
        <v>0.000827496072649362</v>
      </c>
      <c r="CQ126" s="66">
        <f t="shared" si="159"/>
        <v>0.000954803160749264</v>
      </c>
      <c r="CR126" s="66">
        <f t="shared" si="159"/>
        <v>0.000190960632149853</v>
      </c>
      <c r="CS126" s="66">
        <f t="shared" si="159"/>
        <v>0.000954803160749264</v>
      </c>
      <c r="CT126" s="66">
        <f t="shared" si="159"/>
        <v>0.000636535440499509</v>
      </c>
      <c r="CU126" s="66">
        <f t="shared" si="159"/>
        <v>0.00108211024884917</v>
      </c>
      <c r="CV126" s="66">
        <f t="shared" si="159"/>
        <v>0.00127307088099902</v>
      </c>
      <c r="CW126" s="66">
        <f t="shared" si="159"/>
        <v>0.000127307088099902</v>
      </c>
      <c r="CX126" s="66">
        <f t="shared" si="159"/>
        <v>6.36535440499509e-5</v>
      </c>
      <c r="CY126" s="66">
        <f t="shared" si="159"/>
        <v>0.000318267720249755</v>
      </c>
      <c r="CZ126" s="66">
        <f t="shared" si="159"/>
        <v>0</v>
      </c>
      <c r="DA126" s="66">
        <f t="shared" si="159"/>
        <v>0.00070018898454946</v>
      </c>
      <c r="DB126" s="66">
        <f t="shared" si="159"/>
        <v>0.000190960632149853</v>
      </c>
      <c r="DC126" s="66">
        <f t="shared" si="159"/>
        <v>0.000381921264299706</v>
      </c>
      <c r="DD126" s="66">
        <f t="shared" si="159"/>
        <v>0</v>
      </c>
      <c r="DE126" s="66">
        <f t="shared" si="159"/>
        <v>0.000636535440499509</v>
      </c>
      <c r="DF126" s="66">
        <f t="shared" si="159"/>
        <v>0.000572881896449558</v>
      </c>
      <c r="DG126" s="66">
        <f t="shared" si="159"/>
        <v>0</v>
      </c>
    </row>
    <row r="127" spans="1:111">
      <c r="A127">
        <v>828.5</v>
      </c>
      <c r="B127" t="s">
        <v>892</v>
      </c>
      <c r="C127" t="s">
        <v>893</v>
      </c>
      <c r="D127" s="66">
        <f t="shared" si="155"/>
        <v>0.00114576379289912</v>
      </c>
      <c r="E127" s="66">
        <f t="shared" ref="E127:BP127" si="160">E308/1.57100443490667</f>
        <v>0.00140037796909892</v>
      </c>
      <c r="F127" s="66">
        <f t="shared" si="160"/>
        <v>0.00133672442504897</v>
      </c>
      <c r="G127" s="66">
        <f t="shared" si="160"/>
        <v>0.000827496072649362</v>
      </c>
      <c r="H127" s="66">
        <f t="shared" si="160"/>
        <v>0.000509228352399607</v>
      </c>
      <c r="I127" s="66">
        <f t="shared" si="160"/>
        <v>0.00171864568934868</v>
      </c>
      <c r="J127" s="66">
        <f t="shared" si="160"/>
        <v>0.00127307088099902</v>
      </c>
      <c r="K127" s="66">
        <f t="shared" si="160"/>
        <v>0.000827496072649362</v>
      </c>
      <c r="L127" s="66">
        <f t="shared" si="160"/>
        <v>0.00101845670479921</v>
      </c>
      <c r="M127" s="66">
        <f t="shared" si="160"/>
        <v>0.00146403151314887</v>
      </c>
      <c r="N127" s="66">
        <f t="shared" si="160"/>
        <v>0.00127307088099902</v>
      </c>
      <c r="O127" s="66">
        <f t="shared" si="160"/>
        <v>0.00165499214529872</v>
      </c>
      <c r="P127" s="66">
        <f t="shared" si="160"/>
        <v>0.00222787404174828</v>
      </c>
      <c r="Q127" s="66">
        <f t="shared" si="160"/>
        <v>0.000572881896449558</v>
      </c>
      <c r="R127" s="66">
        <f t="shared" si="160"/>
        <v>0.00070018898454946</v>
      </c>
      <c r="S127" s="66">
        <f t="shared" si="160"/>
        <v>0.000572881896449558</v>
      </c>
      <c r="T127" s="66">
        <f t="shared" si="160"/>
        <v>0.000636535440499509</v>
      </c>
      <c r="U127" s="66">
        <f t="shared" si="160"/>
        <v>0.000954803160749264</v>
      </c>
      <c r="V127" s="66">
        <f t="shared" si="160"/>
        <v>0.000572881896449558</v>
      </c>
      <c r="W127" s="66">
        <f t="shared" si="160"/>
        <v>0.000636535440499509</v>
      </c>
      <c r="X127" s="66">
        <f t="shared" si="160"/>
        <v>0.000509228352399607</v>
      </c>
      <c r="Y127" s="66">
        <f t="shared" si="160"/>
        <v>0.00159133860124877</v>
      </c>
      <c r="Z127" s="66">
        <f t="shared" si="160"/>
        <v>0.000891149616699313</v>
      </c>
      <c r="AA127" s="66">
        <f t="shared" si="160"/>
        <v>0.00133672442504897</v>
      </c>
      <c r="AB127" s="66">
        <f t="shared" si="160"/>
        <v>0.00248248821794809</v>
      </c>
      <c r="AC127" s="66">
        <f t="shared" si="160"/>
        <v>0.000763842528599411</v>
      </c>
      <c r="AD127" s="66">
        <f t="shared" si="160"/>
        <v>0.000827496072649362</v>
      </c>
      <c r="AE127" s="66">
        <f t="shared" si="160"/>
        <v>0.00120941733694907</v>
      </c>
      <c r="AF127" s="66">
        <f t="shared" si="160"/>
        <v>0.000381921264299706</v>
      </c>
      <c r="AG127" s="66">
        <f t="shared" si="160"/>
        <v>0.000891149616699313</v>
      </c>
      <c r="AH127" s="66">
        <f t="shared" si="160"/>
        <v>0.00120941733694907</v>
      </c>
      <c r="AI127" s="66">
        <f t="shared" si="160"/>
        <v>0.00101845670479921</v>
      </c>
      <c r="AJ127" s="66">
        <f t="shared" si="160"/>
        <v>0.0031190236584476</v>
      </c>
      <c r="AK127" s="66">
        <f t="shared" si="160"/>
        <v>0.00101845670479921</v>
      </c>
      <c r="AL127" s="66">
        <f t="shared" si="160"/>
        <v>0.000572881896449558</v>
      </c>
      <c r="AM127" s="66">
        <f t="shared" si="160"/>
        <v>0.000954803160749264</v>
      </c>
      <c r="AN127" s="66">
        <f t="shared" si="160"/>
        <v>0.000318267720249755</v>
      </c>
      <c r="AO127" s="66">
        <f t="shared" si="160"/>
        <v>0.00070018898454946</v>
      </c>
      <c r="AP127" s="66">
        <f t="shared" si="160"/>
        <v>0.000254614176199804</v>
      </c>
      <c r="AQ127" s="66">
        <f t="shared" si="160"/>
        <v>0.000891149616699313</v>
      </c>
      <c r="AR127" s="66">
        <f t="shared" si="160"/>
        <v>0.000636535440499509</v>
      </c>
      <c r="AS127" s="66">
        <f t="shared" si="160"/>
        <v>0.000636535440499509</v>
      </c>
      <c r="AT127" s="66">
        <f t="shared" si="160"/>
        <v>0.000763842528599411</v>
      </c>
      <c r="AU127" s="66">
        <f t="shared" si="160"/>
        <v>0.000954803160749264</v>
      </c>
      <c r="AV127" s="66">
        <f t="shared" si="160"/>
        <v>0.000763842528599411</v>
      </c>
      <c r="AW127" s="66">
        <f t="shared" si="160"/>
        <v>0.00127307088099902</v>
      </c>
      <c r="AX127" s="66">
        <f t="shared" si="160"/>
        <v>0.000954803160749264</v>
      </c>
      <c r="AY127" s="66">
        <f t="shared" si="160"/>
        <v>0.000954803160749264</v>
      </c>
      <c r="AZ127" s="66">
        <f t="shared" si="160"/>
        <v>0.00260979530604799</v>
      </c>
      <c r="BA127" s="66">
        <f t="shared" si="160"/>
        <v>0.000954803160749264</v>
      </c>
      <c r="BB127" s="66">
        <f t="shared" si="160"/>
        <v>0.00260979530604799</v>
      </c>
      <c r="BC127" s="66">
        <f t="shared" si="160"/>
        <v>0.000891149616699313</v>
      </c>
      <c r="BD127" s="66">
        <f t="shared" si="160"/>
        <v>0.000445574808349657</v>
      </c>
      <c r="BE127" s="66">
        <f t="shared" si="160"/>
        <v>0.00070018898454946</v>
      </c>
      <c r="BF127" s="66">
        <f t="shared" si="160"/>
        <v>0.00108211024884917</v>
      </c>
      <c r="BG127" s="66">
        <f t="shared" si="160"/>
        <v>0.000954803160749264</v>
      </c>
      <c r="BH127" s="66">
        <f t="shared" si="160"/>
        <v>0.000763842528599411</v>
      </c>
      <c r="BI127" s="66">
        <f t="shared" si="160"/>
        <v>0.000954803160749264</v>
      </c>
      <c r="BJ127" s="66">
        <f t="shared" si="160"/>
        <v>0.000827496072649362</v>
      </c>
      <c r="BK127" s="66">
        <f t="shared" si="160"/>
        <v>0.00146403151314887</v>
      </c>
      <c r="BL127" s="66">
        <f t="shared" si="160"/>
        <v>0.000445574808349657</v>
      </c>
      <c r="BM127" s="66">
        <f t="shared" si="160"/>
        <v>0.000509228352399607</v>
      </c>
      <c r="BN127" s="66">
        <f t="shared" si="160"/>
        <v>0.000445574808349657</v>
      </c>
      <c r="BO127" s="66">
        <f t="shared" si="160"/>
        <v>0.00114576379289912</v>
      </c>
      <c r="BP127" s="66">
        <f t="shared" si="160"/>
        <v>0.000572881896449558</v>
      </c>
      <c r="BQ127" s="66">
        <f t="shared" ref="BQ127:DG127" si="161">BQ308/1.57100443490667</f>
        <v>0.00114576379289912</v>
      </c>
      <c r="BR127" s="66">
        <f t="shared" si="161"/>
        <v>0.000636535440499509</v>
      </c>
      <c r="BS127" s="66">
        <f t="shared" si="161"/>
        <v>0.00178229923339863</v>
      </c>
      <c r="BT127" s="66">
        <f t="shared" si="161"/>
        <v>0.00146403151314887</v>
      </c>
      <c r="BU127" s="66">
        <f t="shared" si="161"/>
        <v>0.00120941733694907</v>
      </c>
      <c r="BV127" s="66">
        <f t="shared" si="161"/>
        <v>0.00108211024884917</v>
      </c>
      <c r="BW127" s="66">
        <f t="shared" si="161"/>
        <v>0.00101845670479921</v>
      </c>
      <c r="BX127" s="66">
        <f t="shared" si="161"/>
        <v>0.00101845670479921</v>
      </c>
      <c r="BY127" s="66">
        <f t="shared" si="161"/>
        <v>0.000572881896449558</v>
      </c>
      <c r="BZ127" s="66">
        <f t="shared" si="161"/>
        <v>0.000572881896449558</v>
      </c>
      <c r="CA127" s="66">
        <f t="shared" si="161"/>
        <v>0.000954803160749264</v>
      </c>
      <c r="CB127" s="66">
        <f t="shared" si="161"/>
        <v>0.000190960632149853</v>
      </c>
      <c r="CC127" s="66">
        <f t="shared" si="161"/>
        <v>0.00216422049769833</v>
      </c>
      <c r="CD127" s="66">
        <f t="shared" si="161"/>
        <v>0.000763842528599411</v>
      </c>
      <c r="CE127" s="66">
        <f t="shared" si="161"/>
        <v>0.000827496072649362</v>
      </c>
      <c r="CF127" s="66">
        <f t="shared" si="161"/>
        <v>0.000763842528599411</v>
      </c>
      <c r="CG127" s="66">
        <f t="shared" si="161"/>
        <v>0.00140037796909892</v>
      </c>
      <c r="CH127" s="66">
        <f t="shared" si="161"/>
        <v>0.000827496072649362</v>
      </c>
      <c r="CI127" s="66">
        <f t="shared" si="161"/>
        <v>0.000763842528599411</v>
      </c>
      <c r="CJ127" s="66">
        <f t="shared" si="161"/>
        <v>0.00070018898454946</v>
      </c>
      <c r="CK127" s="66">
        <f t="shared" si="161"/>
        <v>0.00260979530604799</v>
      </c>
      <c r="CL127" s="66">
        <f t="shared" si="161"/>
        <v>0.00140037796909892</v>
      </c>
      <c r="CM127" s="66">
        <f t="shared" si="161"/>
        <v>0.00133672442504897</v>
      </c>
      <c r="CN127" s="66">
        <f t="shared" si="161"/>
        <v>0.000509228352399607</v>
      </c>
      <c r="CO127" s="66">
        <f t="shared" si="161"/>
        <v>0.00133672442504897</v>
      </c>
      <c r="CP127" s="66">
        <f t="shared" si="161"/>
        <v>0.00120941733694907</v>
      </c>
      <c r="CQ127" s="66">
        <f t="shared" si="161"/>
        <v>0.00190960632149853</v>
      </c>
      <c r="CR127" s="66">
        <f t="shared" si="161"/>
        <v>0.000891149616699313</v>
      </c>
      <c r="CS127" s="66">
        <f t="shared" si="161"/>
        <v>0.00133672442504897</v>
      </c>
      <c r="CT127" s="66">
        <f t="shared" si="161"/>
        <v>0.000891149616699313</v>
      </c>
      <c r="CU127" s="66">
        <f t="shared" si="161"/>
        <v>0.00152768505719882</v>
      </c>
      <c r="CV127" s="66">
        <f t="shared" si="161"/>
        <v>0.00267344885009794</v>
      </c>
      <c r="CW127" s="66">
        <f t="shared" si="161"/>
        <v>0.000127307088099902</v>
      </c>
      <c r="CX127" s="66">
        <f t="shared" si="161"/>
        <v>0.00070018898454946</v>
      </c>
      <c r="CY127" s="66">
        <f t="shared" si="161"/>
        <v>0.00133672442504897</v>
      </c>
      <c r="CZ127" s="66">
        <f t="shared" si="161"/>
        <v>0.000318267720249755</v>
      </c>
      <c r="DA127" s="66">
        <f t="shared" si="161"/>
        <v>0.000763842528599411</v>
      </c>
      <c r="DB127" s="66">
        <f t="shared" si="161"/>
        <v>0.000954803160749264</v>
      </c>
      <c r="DC127" s="66">
        <f t="shared" si="161"/>
        <v>0.00108211024884917</v>
      </c>
      <c r="DD127" s="66">
        <f t="shared" si="161"/>
        <v>0.00070018898454946</v>
      </c>
      <c r="DE127" s="66">
        <f t="shared" si="161"/>
        <v>0.000954803160749264</v>
      </c>
      <c r="DF127" s="66">
        <f t="shared" si="161"/>
        <v>0.00114576379289912</v>
      </c>
      <c r="DG127" s="66">
        <f t="shared" si="161"/>
        <v>0.00070018898454946</v>
      </c>
    </row>
    <row r="128" spans="1:111">
      <c r="A128">
        <v>848.5</v>
      </c>
      <c r="B128" t="s">
        <v>894</v>
      </c>
      <c r="C128" t="s">
        <v>895</v>
      </c>
      <c r="D128" s="66">
        <f t="shared" si="155"/>
        <v>6.36535440499509e-5</v>
      </c>
      <c r="E128" s="66">
        <f t="shared" ref="E128:BP128" si="162">E309/1.57100443490667</f>
        <v>0.000509228352399607</v>
      </c>
      <c r="F128" s="66">
        <f t="shared" si="162"/>
        <v>0.000381921264299706</v>
      </c>
      <c r="G128" s="66">
        <f t="shared" si="162"/>
        <v>0.000190960632149853</v>
      </c>
      <c r="H128" s="66">
        <f t="shared" si="162"/>
        <v>0</v>
      </c>
      <c r="I128" s="66">
        <f t="shared" si="162"/>
        <v>0.00165499214529872</v>
      </c>
      <c r="J128" s="66">
        <f t="shared" si="162"/>
        <v>0.000763842528599411</v>
      </c>
      <c r="K128" s="66">
        <f t="shared" si="162"/>
        <v>0.000318267720249755</v>
      </c>
      <c r="L128" s="66">
        <f t="shared" si="162"/>
        <v>0.000127307088099902</v>
      </c>
      <c r="M128" s="66">
        <f t="shared" si="162"/>
        <v>0.000445574808349657</v>
      </c>
      <c r="N128" s="66">
        <f t="shared" si="162"/>
        <v>0.000381921264299706</v>
      </c>
      <c r="O128" s="66">
        <f t="shared" si="162"/>
        <v>0.00114576379289912</v>
      </c>
      <c r="P128" s="66">
        <f t="shared" si="162"/>
        <v>0.000954803160749264</v>
      </c>
      <c r="Q128" s="66">
        <f t="shared" si="162"/>
        <v>0</v>
      </c>
      <c r="R128" s="66">
        <f t="shared" si="162"/>
        <v>0.000190960632149853</v>
      </c>
      <c r="S128" s="66">
        <f t="shared" si="162"/>
        <v>0.000254614176199804</v>
      </c>
      <c r="T128" s="66">
        <f t="shared" si="162"/>
        <v>0</v>
      </c>
      <c r="U128" s="66">
        <f t="shared" si="162"/>
        <v>6.36535440499509e-5</v>
      </c>
      <c r="V128" s="66">
        <f t="shared" si="162"/>
        <v>0</v>
      </c>
      <c r="W128" s="66">
        <f t="shared" si="162"/>
        <v>0.000190960632149853</v>
      </c>
      <c r="X128" s="66">
        <f t="shared" si="162"/>
        <v>6.36535440499509e-5</v>
      </c>
      <c r="Y128" s="66">
        <f t="shared" si="162"/>
        <v>0.000572881896449558</v>
      </c>
      <c r="Z128" s="66">
        <f t="shared" si="162"/>
        <v>0.000254614176199804</v>
      </c>
      <c r="AA128" s="66">
        <f t="shared" si="162"/>
        <v>0.000445574808349657</v>
      </c>
      <c r="AB128" s="66">
        <f t="shared" si="162"/>
        <v>0.00127307088099902</v>
      </c>
      <c r="AC128" s="66">
        <f t="shared" si="162"/>
        <v>0.000127307088099902</v>
      </c>
      <c r="AD128" s="66">
        <f t="shared" si="162"/>
        <v>0.000190960632149853</v>
      </c>
      <c r="AE128" s="66">
        <f t="shared" si="162"/>
        <v>0.000381921264299706</v>
      </c>
      <c r="AF128" s="66">
        <f t="shared" si="162"/>
        <v>0</v>
      </c>
      <c r="AG128" s="66">
        <f t="shared" si="162"/>
        <v>0.000381921264299706</v>
      </c>
      <c r="AH128" s="66">
        <f t="shared" si="162"/>
        <v>0.000318267720249755</v>
      </c>
      <c r="AI128" s="66">
        <f t="shared" si="162"/>
        <v>0.000572881896449558</v>
      </c>
      <c r="AJ128" s="66">
        <f t="shared" si="162"/>
        <v>0.00133672442504897</v>
      </c>
      <c r="AK128" s="66">
        <f t="shared" si="162"/>
        <v>0.000190960632149853</v>
      </c>
      <c r="AL128" s="66">
        <f t="shared" si="162"/>
        <v>6.36535440499509e-5</v>
      </c>
      <c r="AM128" s="66">
        <f t="shared" si="162"/>
        <v>6.36535440499509e-5</v>
      </c>
      <c r="AN128" s="66">
        <f t="shared" si="162"/>
        <v>0.000190960632149853</v>
      </c>
      <c r="AO128" s="66">
        <f t="shared" si="162"/>
        <v>0.000127307088099902</v>
      </c>
      <c r="AP128" s="66">
        <f t="shared" si="162"/>
        <v>0</v>
      </c>
      <c r="AQ128" s="66">
        <f t="shared" si="162"/>
        <v>0.000381921264299706</v>
      </c>
      <c r="AR128" s="66">
        <f t="shared" si="162"/>
        <v>0</v>
      </c>
      <c r="AS128" s="66">
        <f t="shared" si="162"/>
        <v>6.36535440499509e-5</v>
      </c>
      <c r="AT128" s="66">
        <f t="shared" si="162"/>
        <v>0.000190960632149853</v>
      </c>
      <c r="AU128" s="66">
        <f t="shared" si="162"/>
        <v>0.000445574808349657</v>
      </c>
      <c r="AV128" s="66">
        <f t="shared" si="162"/>
        <v>0.000190960632149853</v>
      </c>
      <c r="AW128" s="66">
        <f t="shared" si="162"/>
        <v>6.36535440499509e-5</v>
      </c>
      <c r="AX128" s="66">
        <f t="shared" si="162"/>
        <v>0.000572881896449558</v>
      </c>
      <c r="AY128" s="66">
        <f t="shared" si="162"/>
        <v>0.000318267720249755</v>
      </c>
      <c r="AZ128" s="66">
        <f t="shared" si="162"/>
        <v>0.00133672442504897</v>
      </c>
      <c r="BA128" s="66">
        <f t="shared" si="162"/>
        <v>0.000891149616699313</v>
      </c>
      <c r="BB128" s="66">
        <f t="shared" si="162"/>
        <v>0.00120941733694907</v>
      </c>
      <c r="BC128" s="66">
        <f t="shared" si="162"/>
        <v>0.00070018898454946</v>
      </c>
      <c r="BD128" s="66">
        <f t="shared" si="162"/>
        <v>0</v>
      </c>
      <c r="BE128" s="66">
        <f t="shared" si="162"/>
        <v>0.000190960632149853</v>
      </c>
      <c r="BF128" s="66">
        <f t="shared" si="162"/>
        <v>0.000190960632149853</v>
      </c>
      <c r="BG128" s="66">
        <f t="shared" si="162"/>
        <v>0</v>
      </c>
      <c r="BH128" s="66">
        <f t="shared" si="162"/>
        <v>6.36535440499509e-5</v>
      </c>
      <c r="BI128" s="66">
        <f t="shared" si="162"/>
        <v>0.000572881896449558</v>
      </c>
      <c r="BJ128" s="66">
        <f t="shared" si="162"/>
        <v>0.000254614176199804</v>
      </c>
      <c r="BK128" s="66">
        <f t="shared" si="162"/>
        <v>0.000763842528599411</v>
      </c>
      <c r="BL128" s="66">
        <f t="shared" si="162"/>
        <v>6.36535440499509e-5</v>
      </c>
      <c r="BM128" s="66">
        <f t="shared" si="162"/>
        <v>0</v>
      </c>
      <c r="BN128" s="66">
        <f t="shared" si="162"/>
        <v>6.36535440499509e-5</v>
      </c>
      <c r="BO128" s="66">
        <f t="shared" si="162"/>
        <v>0.000445574808349657</v>
      </c>
      <c r="BP128" s="66">
        <f t="shared" si="162"/>
        <v>0</v>
      </c>
      <c r="BQ128" s="66">
        <f t="shared" ref="BQ128:DG128" si="163">BQ309/1.57100443490667</f>
        <v>0.000254614176199804</v>
      </c>
      <c r="BR128" s="66">
        <f t="shared" si="163"/>
        <v>0.000190960632149853</v>
      </c>
      <c r="BS128" s="66">
        <f t="shared" si="163"/>
        <v>0.00070018898454946</v>
      </c>
      <c r="BT128" s="66">
        <f t="shared" si="163"/>
        <v>0.00114576379289912</v>
      </c>
      <c r="BU128" s="66">
        <f t="shared" si="163"/>
        <v>0.000381921264299706</v>
      </c>
      <c r="BV128" s="66">
        <f t="shared" si="163"/>
        <v>0.000254614176199804</v>
      </c>
      <c r="BW128" s="66">
        <f t="shared" si="163"/>
        <v>0.00070018898454946</v>
      </c>
      <c r="BX128" s="66">
        <f t="shared" si="163"/>
        <v>0.00070018898454946</v>
      </c>
      <c r="BY128" s="66">
        <f t="shared" si="163"/>
        <v>0.000318267720249755</v>
      </c>
      <c r="BZ128" s="66">
        <f t="shared" si="163"/>
        <v>0</v>
      </c>
      <c r="CA128" s="66">
        <f t="shared" si="163"/>
        <v>0.000509228352399607</v>
      </c>
      <c r="CB128" s="66">
        <f t="shared" si="163"/>
        <v>0</v>
      </c>
      <c r="CC128" s="66">
        <f t="shared" si="163"/>
        <v>0.00120941733694907</v>
      </c>
      <c r="CD128" s="66">
        <f t="shared" si="163"/>
        <v>6.36535440499509e-5</v>
      </c>
      <c r="CE128" s="66">
        <f t="shared" si="163"/>
        <v>6.36535440499509e-5</v>
      </c>
      <c r="CF128" s="66">
        <f t="shared" si="163"/>
        <v>0</v>
      </c>
      <c r="CG128" s="66">
        <f t="shared" si="163"/>
        <v>0.000318267720249755</v>
      </c>
      <c r="CH128" s="66">
        <f t="shared" si="163"/>
        <v>6.36535440499509e-5</v>
      </c>
      <c r="CI128" s="66">
        <f t="shared" si="163"/>
        <v>0</v>
      </c>
      <c r="CJ128" s="66">
        <f t="shared" si="163"/>
        <v>0</v>
      </c>
      <c r="CK128" s="66">
        <f t="shared" si="163"/>
        <v>0.00178229923339863</v>
      </c>
      <c r="CL128" s="66">
        <f t="shared" si="163"/>
        <v>0.000954803160749264</v>
      </c>
      <c r="CM128" s="66">
        <f t="shared" si="163"/>
        <v>0.000572881896449558</v>
      </c>
      <c r="CN128" s="66">
        <f t="shared" si="163"/>
        <v>0</v>
      </c>
      <c r="CO128" s="66">
        <f t="shared" si="163"/>
        <v>0.000509228352399607</v>
      </c>
      <c r="CP128" s="66">
        <f t="shared" si="163"/>
        <v>0.00070018898454946</v>
      </c>
      <c r="CQ128" s="66">
        <f t="shared" si="163"/>
        <v>0.000827496072649362</v>
      </c>
      <c r="CR128" s="66">
        <f t="shared" si="163"/>
        <v>0.000190960632149853</v>
      </c>
      <c r="CS128" s="66">
        <f t="shared" si="163"/>
        <v>0.000254614176199804</v>
      </c>
      <c r="CT128" s="66">
        <f t="shared" si="163"/>
        <v>0.000954803160749264</v>
      </c>
      <c r="CU128" s="66">
        <f t="shared" si="163"/>
        <v>0.000891149616699313</v>
      </c>
      <c r="CV128" s="66">
        <f t="shared" si="163"/>
        <v>0.00133672442504897</v>
      </c>
      <c r="CW128" s="66">
        <f t="shared" si="163"/>
        <v>0</v>
      </c>
      <c r="CX128" s="66">
        <f t="shared" si="163"/>
        <v>0</v>
      </c>
      <c r="CY128" s="66">
        <f t="shared" si="163"/>
        <v>0.000127307088099902</v>
      </c>
      <c r="CZ128" s="66">
        <f t="shared" si="163"/>
        <v>0</v>
      </c>
      <c r="DA128" s="66">
        <f t="shared" si="163"/>
        <v>0.000127307088099902</v>
      </c>
      <c r="DB128" s="66">
        <f t="shared" si="163"/>
        <v>0.000127307088099902</v>
      </c>
      <c r="DC128" s="66">
        <f t="shared" si="163"/>
        <v>0.000127307088099902</v>
      </c>
      <c r="DD128" s="66">
        <f t="shared" si="163"/>
        <v>6.36535440499509e-5</v>
      </c>
      <c r="DE128" s="66">
        <f t="shared" si="163"/>
        <v>0.000318267720249755</v>
      </c>
      <c r="DF128" s="66">
        <f t="shared" si="163"/>
        <v>0.000445574808349657</v>
      </c>
      <c r="DG128" s="66">
        <f t="shared" si="163"/>
        <v>0</v>
      </c>
    </row>
    <row r="129" spans="1:111">
      <c r="A129">
        <v>850.5</v>
      </c>
      <c r="B129" t="s">
        <v>896</v>
      </c>
      <c r="C129" t="s">
        <v>897</v>
      </c>
      <c r="D129" s="66">
        <f t="shared" si="155"/>
        <v>0.0795032765183887</v>
      </c>
      <c r="E129" s="66">
        <f t="shared" ref="E129:BP129" si="164">E310/1.57100443490667</f>
        <v>0.081731150560137</v>
      </c>
      <c r="F129" s="66">
        <f t="shared" si="164"/>
        <v>0.0780392450052398</v>
      </c>
      <c r="G129" s="66">
        <f t="shared" si="164"/>
        <v>0.0796305836064886</v>
      </c>
      <c r="H129" s="66">
        <f t="shared" si="164"/>
        <v>0.000445574808349657</v>
      </c>
      <c r="I129" s="66">
        <f t="shared" si="164"/>
        <v>0.286631908856929</v>
      </c>
      <c r="J129" s="66">
        <f t="shared" si="164"/>
        <v>0.121387308503256</v>
      </c>
      <c r="K129" s="66">
        <f t="shared" si="164"/>
        <v>0.0633352763297012</v>
      </c>
      <c r="L129" s="66">
        <f t="shared" si="164"/>
        <v>0.0385103941502203</v>
      </c>
      <c r="M129" s="66">
        <f t="shared" si="164"/>
        <v>0.136218584266895</v>
      </c>
      <c r="N129" s="66">
        <f t="shared" si="164"/>
        <v>0.120114237622257</v>
      </c>
      <c r="O129" s="66">
        <f t="shared" si="164"/>
        <v>0.201781734638344</v>
      </c>
      <c r="P129" s="66">
        <f t="shared" si="164"/>
        <v>0.190769671517703</v>
      </c>
      <c r="Q129" s="66">
        <f t="shared" si="164"/>
        <v>0.0133035907064397</v>
      </c>
      <c r="R129" s="66">
        <f t="shared" si="164"/>
        <v>0.0275619845736288</v>
      </c>
      <c r="S129" s="66">
        <f t="shared" si="164"/>
        <v>0.0774027095647403</v>
      </c>
      <c r="T129" s="66">
        <f t="shared" si="164"/>
        <v>0.000381921264299706</v>
      </c>
      <c r="U129" s="66">
        <f t="shared" si="164"/>
        <v>0.0262889136926297</v>
      </c>
      <c r="V129" s="66">
        <f t="shared" si="164"/>
        <v>0.0212602837126836</v>
      </c>
      <c r="W129" s="66">
        <f t="shared" si="164"/>
        <v>0.0579247250854553</v>
      </c>
      <c r="X129" s="66">
        <f t="shared" si="164"/>
        <v>0.0316358113928256</v>
      </c>
      <c r="Y129" s="66">
        <f t="shared" si="164"/>
        <v>0.146339497770837</v>
      </c>
      <c r="Z129" s="66">
        <f t="shared" si="164"/>
        <v>0.0581156857176052</v>
      </c>
      <c r="AA129" s="66">
        <f t="shared" si="164"/>
        <v>0.0667725677083985</v>
      </c>
      <c r="AB129" s="66">
        <f t="shared" si="164"/>
        <v>0.20801978195524</v>
      </c>
      <c r="AC129" s="66">
        <f t="shared" si="164"/>
        <v>0.0352640634036728</v>
      </c>
      <c r="AD129" s="66">
        <f t="shared" si="164"/>
        <v>0.0821130718244367</v>
      </c>
      <c r="AE129" s="66">
        <f t="shared" si="164"/>
        <v>0.079121355254089</v>
      </c>
      <c r="AF129" s="66">
        <f t="shared" si="164"/>
        <v>0.000509228352399607</v>
      </c>
      <c r="AG129" s="66">
        <f t="shared" si="164"/>
        <v>0.0643537330345004</v>
      </c>
      <c r="AH129" s="66">
        <f t="shared" si="164"/>
        <v>0.089496882934231</v>
      </c>
      <c r="AI129" s="66">
        <f t="shared" si="164"/>
        <v>0.109293135133766</v>
      </c>
      <c r="AJ129" s="66">
        <f t="shared" si="164"/>
        <v>0.313175436725759</v>
      </c>
      <c r="AK129" s="66">
        <f t="shared" si="164"/>
        <v>0.0447484414671155</v>
      </c>
      <c r="AL129" s="66">
        <f t="shared" si="164"/>
        <v>0.0299171657034769</v>
      </c>
      <c r="AM129" s="66">
        <f t="shared" si="164"/>
        <v>0.0585612605259549</v>
      </c>
      <c r="AN129" s="66">
        <f t="shared" si="164"/>
        <v>0.0567789612925562</v>
      </c>
      <c r="AO129" s="66">
        <f t="shared" si="164"/>
        <v>0.0291533231748775</v>
      </c>
      <c r="AP129" s="66">
        <f t="shared" si="164"/>
        <v>0.00884784262294318</v>
      </c>
      <c r="AQ129" s="66">
        <f t="shared" si="164"/>
        <v>0.0749202213467923</v>
      </c>
      <c r="AR129" s="66">
        <f t="shared" si="164"/>
        <v>0.000318267720249755</v>
      </c>
      <c r="AS129" s="66">
        <f t="shared" si="164"/>
        <v>0.0341182996107737</v>
      </c>
      <c r="AT129" s="66">
        <f t="shared" si="164"/>
        <v>0.0185868348625857</v>
      </c>
      <c r="AU129" s="66">
        <f t="shared" si="164"/>
        <v>0.0770844418444906</v>
      </c>
      <c r="AV129" s="66">
        <f t="shared" si="164"/>
        <v>0.0555695439556072</v>
      </c>
      <c r="AW129" s="66">
        <f t="shared" si="164"/>
        <v>0.062316819624902</v>
      </c>
      <c r="AX129" s="66">
        <f t="shared" si="164"/>
        <v>0.106046804387218</v>
      </c>
      <c r="AY129" s="66">
        <f t="shared" si="164"/>
        <v>0.105919497299118</v>
      </c>
      <c r="AZ129" s="66">
        <f t="shared" si="164"/>
        <v>0.27211890081354</v>
      </c>
      <c r="BA129" s="66">
        <f t="shared" si="164"/>
        <v>0.114258111569662</v>
      </c>
      <c r="BB129" s="66">
        <f t="shared" si="164"/>
        <v>0.262825483382247</v>
      </c>
      <c r="BC129" s="66">
        <f t="shared" si="164"/>
        <v>0.0810946151196375</v>
      </c>
      <c r="BD129" s="66">
        <f t="shared" si="164"/>
        <v>0.000190960632149853</v>
      </c>
      <c r="BE129" s="66">
        <f t="shared" si="164"/>
        <v>0.040229039839569</v>
      </c>
      <c r="BF129" s="66">
        <f t="shared" si="164"/>
        <v>0.0649902684749999</v>
      </c>
      <c r="BG129" s="66">
        <f t="shared" si="164"/>
        <v>0.0203691340959843</v>
      </c>
      <c r="BH129" s="66">
        <f t="shared" si="164"/>
        <v>0.00521959061209598</v>
      </c>
      <c r="BI129" s="66">
        <f t="shared" si="164"/>
        <v>0.0903880325509303</v>
      </c>
      <c r="BJ129" s="66">
        <f t="shared" si="164"/>
        <v>0.0586249140700048</v>
      </c>
      <c r="BK129" s="66">
        <f t="shared" si="164"/>
        <v>0.098535686189324</v>
      </c>
      <c r="BL129" s="66">
        <f t="shared" si="164"/>
        <v>0.0360915594763222</v>
      </c>
      <c r="BM129" s="66">
        <f t="shared" si="164"/>
        <v>0.0192870238471351</v>
      </c>
      <c r="BN129" s="66">
        <f t="shared" si="164"/>
        <v>0.0435390241301664</v>
      </c>
      <c r="BO129" s="66">
        <f t="shared" si="164"/>
        <v>0.0796942371505386</v>
      </c>
      <c r="BP129" s="66">
        <f t="shared" si="164"/>
        <v>0.000127307088099902</v>
      </c>
      <c r="BQ129" s="66">
        <f t="shared" ref="BQ129:DG129" si="165">BQ310/1.57100443490667</f>
        <v>0.0607254810236532</v>
      </c>
      <c r="BR129" s="66">
        <f t="shared" si="165"/>
        <v>0.0670271818845983</v>
      </c>
      <c r="BS129" s="66">
        <f t="shared" si="165"/>
        <v>0.210120348908888</v>
      </c>
      <c r="BT129" s="66">
        <f t="shared" si="165"/>
        <v>0.166072096426322</v>
      </c>
      <c r="BU129" s="66">
        <f t="shared" si="165"/>
        <v>0.149967749781684</v>
      </c>
      <c r="BV129" s="66">
        <f t="shared" si="165"/>
        <v>0.0813492292958373</v>
      </c>
      <c r="BW129" s="66">
        <f t="shared" si="165"/>
        <v>0.107256221724167</v>
      </c>
      <c r="BX129" s="66">
        <f t="shared" si="165"/>
        <v>0.16874554527642</v>
      </c>
      <c r="BY129" s="66">
        <f t="shared" si="165"/>
        <v>0.0364098271965719</v>
      </c>
      <c r="BZ129" s="66">
        <f t="shared" si="165"/>
        <v>0.0193506773911851</v>
      </c>
      <c r="CA129" s="66">
        <f t="shared" si="165"/>
        <v>0.0787394339897893</v>
      </c>
      <c r="CB129" s="66">
        <f t="shared" si="165"/>
        <v>0.000254614176199804</v>
      </c>
      <c r="CC129" s="66">
        <f t="shared" si="165"/>
        <v>0.219413766340181</v>
      </c>
      <c r="CD129" s="66">
        <f t="shared" si="165"/>
        <v>0.0307446617761263</v>
      </c>
      <c r="CE129" s="66">
        <f t="shared" si="165"/>
        <v>0.0289623625427277</v>
      </c>
      <c r="CF129" s="66">
        <f t="shared" si="165"/>
        <v>0.0276892916617287</v>
      </c>
      <c r="CG129" s="66">
        <f t="shared" si="165"/>
        <v>0.0601525991272036</v>
      </c>
      <c r="CH129" s="66">
        <f t="shared" si="165"/>
        <v>0.0273710239414789</v>
      </c>
      <c r="CI129" s="66">
        <f t="shared" si="165"/>
        <v>0.0154678112041381</v>
      </c>
      <c r="CJ129" s="66">
        <f t="shared" si="165"/>
        <v>0.0120941733694907</v>
      </c>
      <c r="CK129" s="66">
        <f t="shared" si="165"/>
        <v>0.354550240358227</v>
      </c>
      <c r="CL129" s="66">
        <f t="shared" si="165"/>
        <v>0.166708631866821</v>
      </c>
      <c r="CM129" s="66">
        <f t="shared" si="165"/>
        <v>0.0798215442386385</v>
      </c>
      <c r="CN129" s="66">
        <f t="shared" si="165"/>
        <v>0.000318267720249755</v>
      </c>
      <c r="CO129" s="66">
        <f t="shared" si="165"/>
        <v>0.112666772968413</v>
      </c>
      <c r="CP129" s="66">
        <f t="shared" si="165"/>
        <v>0.128643812524951</v>
      </c>
      <c r="CQ129" s="66">
        <f t="shared" si="165"/>
        <v>0.179821261941111</v>
      </c>
      <c r="CR129" s="66">
        <f t="shared" si="165"/>
        <v>0.0775300166528402</v>
      </c>
      <c r="CS129" s="66">
        <f t="shared" si="165"/>
        <v>0.0759386780515915</v>
      </c>
      <c r="CT129" s="66">
        <f t="shared" si="165"/>
        <v>0.170718805141968</v>
      </c>
      <c r="CU129" s="66">
        <f t="shared" si="165"/>
        <v>0.217758774194882</v>
      </c>
      <c r="CV129" s="66">
        <f t="shared" si="165"/>
        <v>0.241501546125514</v>
      </c>
      <c r="CW129" s="66">
        <f t="shared" si="165"/>
        <v>0.0211966301686337</v>
      </c>
      <c r="CX129" s="66">
        <f t="shared" si="165"/>
        <v>0.0123487875456905</v>
      </c>
      <c r="CY129" s="66">
        <f t="shared" si="165"/>
        <v>0.0823676860006365</v>
      </c>
      <c r="CZ129" s="66">
        <f t="shared" si="165"/>
        <v>0.000318267720249755</v>
      </c>
      <c r="DA129" s="66">
        <f t="shared" si="165"/>
        <v>0.0675364102369979</v>
      </c>
      <c r="DB129" s="66">
        <f t="shared" si="165"/>
        <v>0.0276892916617287</v>
      </c>
      <c r="DC129" s="66">
        <f t="shared" si="165"/>
        <v>0.0325906145535749</v>
      </c>
      <c r="DD129" s="66">
        <f t="shared" si="165"/>
        <v>0.00782938591814396</v>
      </c>
      <c r="DE129" s="66">
        <f t="shared" si="165"/>
        <v>0.0836407568816355</v>
      </c>
      <c r="DF129" s="66">
        <f t="shared" si="165"/>
        <v>0.0781028985492898</v>
      </c>
      <c r="DG129" s="66">
        <f t="shared" si="165"/>
        <v>0.000254614176199804</v>
      </c>
    </row>
    <row r="130" spans="1:111">
      <c r="A130">
        <v>852.5</v>
      </c>
      <c r="B130" t="s">
        <v>898</v>
      </c>
      <c r="C130" t="s">
        <v>899</v>
      </c>
      <c r="D130" s="66">
        <f t="shared" si="155"/>
        <v>0.0872690088924827</v>
      </c>
      <c r="E130" s="66">
        <f t="shared" ref="E130:BP130" si="166">E311/1.57100443490667</f>
        <v>0.0863142057317335</v>
      </c>
      <c r="F130" s="66">
        <f t="shared" si="166"/>
        <v>0.085614016747184</v>
      </c>
      <c r="G130" s="66">
        <f t="shared" si="166"/>
        <v>0.0823040324565866</v>
      </c>
      <c r="H130" s="66">
        <f t="shared" si="166"/>
        <v>0.000127307088099902</v>
      </c>
      <c r="I130" s="66">
        <f t="shared" si="166"/>
        <v>0.355759657695176</v>
      </c>
      <c r="J130" s="66">
        <f t="shared" si="166"/>
        <v>0.134054363769197</v>
      </c>
      <c r="K130" s="66">
        <f t="shared" si="166"/>
        <v>0.0538508982662585</v>
      </c>
      <c r="L130" s="66">
        <f t="shared" si="166"/>
        <v>0.0344365673310235</v>
      </c>
      <c r="M130" s="66">
        <f t="shared" si="166"/>
        <v>0.146594111947037</v>
      </c>
      <c r="N130" s="66">
        <f t="shared" si="166"/>
        <v>0.123742489633105</v>
      </c>
      <c r="O130" s="66">
        <f t="shared" si="166"/>
        <v>0.193124852647551</v>
      </c>
      <c r="P130" s="66">
        <f t="shared" si="166"/>
        <v>0.173965135888516</v>
      </c>
      <c r="Q130" s="66">
        <f t="shared" si="166"/>
        <v>0.01298532298619</v>
      </c>
      <c r="R130" s="66">
        <f t="shared" si="166"/>
        <v>0.0335454177143241</v>
      </c>
      <c r="S130" s="66">
        <f t="shared" si="166"/>
        <v>0.083004221441136</v>
      </c>
      <c r="T130" s="66">
        <f t="shared" si="166"/>
        <v>0.000381921264299706</v>
      </c>
      <c r="U130" s="66">
        <f t="shared" si="166"/>
        <v>0.0406109611038687</v>
      </c>
      <c r="V130" s="66">
        <f t="shared" si="166"/>
        <v>0.027243716853379</v>
      </c>
      <c r="W130" s="66">
        <f t="shared" si="166"/>
        <v>0.0559514652199069</v>
      </c>
      <c r="X130" s="66">
        <f t="shared" si="166"/>
        <v>0.028516787734378</v>
      </c>
      <c r="Y130" s="66">
        <f t="shared" si="166"/>
        <v>0.159261167212977</v>
      </c>
      <c r="Z130" s="66">
        <f t="shared" si="166"/>
        <v>0.0710373551597452</v>
      </c>
      <c r="AA130" s="66">
        <f t="shared" si="166"/>
        <v>0.072628693760994</v>
      </c>
      <c r="AB130" s="66">
        <f t="shared" si="166"/>
        <v>0.230807750725122</v>
      </c>
      <c r="AC130" s="66">
        <f t="shared" si="166"/>
        <v>0.0275619845736288</v>
      </c>
      <c r="AD130" s="66">
        <f t="shared" si="166"/>
        <v>0.080394426135088</v>
      </c>
      <c r="AE130" s="66">
        <f t="shared" si="166"/>
        <v>0.0821767253684866</v>
      </c>
      <c r="AF130" s="66">
        <f t="shared" si="166"/>
        <v>0.000509228352399607</v>
      </c>
      <c r="AG130" s="66">
        <f t="shared" si="166"/>
        <v>0.0577337644533055</v>
      </c>
      <c r="AH130" s="66">
        <f t="shared" si="166"/>
        <v>0.0863142057317335</v>
      </c>
      <c r="AI130" s="66">
        <f t="shared" si="166"/>
        <v>0.0889240010377814</v>
      </c>
      <c r="AJ130" s="66">
        <f t="shared" si="166"/>
        <v>0.297325704257321</v>
      </c>
      <c r="AK130" s="66">
        <f t="shared" si="166"/>
        <v>0.0369827090930215</v>
      </c>
      <c r="AL130" s="66">
        <f t="shared" si="166"/>
        <v>0.0355186775798726</v>
      </c>
      <c r="AM130" s="66">
        <f t="shared" si="166"/>
        <v>0.0845955600423848</v>
      </c>
      <c r="AN130" s="66">
        <f t="shared" si="166"/>
        <v>0.0568426148366062</v>
      </c>
      <c r="AO130" s="66">
        <f t="shared" si="166"/>
        <v>0.0399744256633692</v>
      </c>
      <c r="AP130" s="66">
        <f t="shared" si="166"/>
        <v>0.00776573237409401</v>
      </c>
      <c r="AQ130" s="66">
        <f t="shared" si="166"/>
        <v>0.0800761584148383</v>
      </c>
      <c r="AR130" s="66">
        <f t="shared" si="166"/>
        <v>0.000381921264299706</v>
      </c>
      <c r="AS130" s="66">
        <f t="shared" si="166"/>
        <v>0.03889231541452</v>
      </c>
      <c r="AT130" s="66">
        <f t="shared" si="166"/>
        <v>0.0232335435782321</v>
      </c>
      <c r="AU130" s="66">
        <f t="shared" si="166"/>
        <v>0.117695402948359</v>
      </c>
      <c r="AV130" s="66">
        <f t="shared" si="166"/>
        <v>0.0686821740298971</v>
      </c>
      <c r="AW130" s="66">
        <f t="shared" si="166"/>
        <v>0.0728196543931439</v>
      </c>
      <c r="AX130" s="66">
        <f t="shared" si="166"/>
        <v>0.107319875268217</v>
      </c>
      <c r="AY130" s="66">
        <f t="shared" si="166"/>
        <v>0.110629859558815</v>
      </c>
      <c r="AZ130" s="66">
        <f t="shared" si="166"/>
        <v>0.264289514895396</v>
      </c>
      <c r="BA130" s="66">
        <f t="shared" si="166"/>
        <v>0.102163938200171</v>
      </c>
      <c r="BB130" s="66">
        <f t="shared" si="166"/>
        <v>0.252640916334255</v>
      </c>
      <c r="BC130" s="66">
        <f t="shared" si="166"/>
        <v>0.0825586466327864</v>
      </c>
      <c r="BD130" s="66">
        <f t="shared" si="166"/>
        <v>0.000445574808349657</v>
      </c>
      <c r="BE130" s="66">
        <f t="shared" si="166"/>
        <v>0.0399744256633692</v>
      </c>
      <c r="BF130" s="66">
        <f t="shared" si="166"/>
        <v>0.0768298276682908</v>
      </c>
      <c r="BG130" s="66">
        <f t="shared" si="166"/>
        <v>0.0276892916617287</v>
      </c>
      <c r="BH130" s="66">
        <f t="shared" si="166"/>
        <v>0.00572881896449558</v>
      </c>
      <c r="BI130" s="66">
        <f t="shared" si="166"/>
        <v>0.0859322844674338</v>
      </c>
      <c r="BJ130" s="66">
        <f t="shared" si="166"/>
        <v>0.0631443156975513</v>
      </c>
      <c r="BK130" s="66">
        <f t="shared" si="166"/>
        <v>0.109611402854016</v>
      </c>
      <c r="BL130" s="66">
        <f t="shared" si="166"/>
        <v>0.0406746146479186</v>
      </c>
      <c r="BM130" s="66">
        <f t="shared" si="166"/>
        <v>0.0176956852458864</v>
      </c>
      <c r="BN130" s="66">
        <f t="shared" si="166"/>
        <v>0.0528324415614593</v>
      </c>
      <c r="BO130" s="66">
        <f t="shared" si="166"/>
        <v>0.0861232450995836</v>
      </c>
      <c r="BP130" s="66">
        <f t="shared" si="166"/>
        <v>0.000190960632149853</v>
      </c>
      <c r="BQ130" s="66">
        <f t="shared" ref="BQ130:DG130" si="167">BQ311/1.57100443490667</f>
        <v>0.0800125048707883</v>
      </c>
      <c r="BR130" s="66">
        <f t="shared" si="167"/>
        <v>0.0751111819789421</v>
      </c>
      <c r="BS130" s="66">
        <f t="shared" si="167"/>
        <v>0.223551246703428</v>
      </c>
      <c r="BT130" s="66">
        <f t="shared" si="167"/>
        <v>0.195352726689299</v>
      </c>
      <c r="BU130" s="66">
        <f t="shared" si="167"/>
        <v>0.107765450076567</v>
      </c>
      <c r="BV130" s="66">
        <f t="shared" si="167"/>
        <v>0.0691914023822967</v>
      </c>
      <c r="BW130" s="66">
        <f t="shared" si="167"/>
        <v>0.100572599598922</v>
      </c>
      <c r="BX130" s="66">
        <f t="shared" si="167"/>
        <v>0.206364789809941</v>
      </c>
      <c r="BY130" s="66">
        <f t="shared" si="167"/>
        <v>0.0335454177143241</v>
      </c>
      <c r="BZ130" s="66">
        <f t="shared" si="167"/>
        <v>0.0245066144592311</v>
      </c>
      <c r="CA130" s="66">
        <f t="shared" si="167"/>
        <v>0.0845319064983348</v>
      </c>
      <c r="CB130" s="66">
        <f t="shared" si="167"/>
        <v>0.000381921264299706</v>
      </c>
      <c r="CC130" s="66">
        <f t="shared" si="167"/>
        <v>0.262698176294147</v>
      </c>
      <c r="CD130" s="66">
        <f t="shared" si="167"/>
        <v>0.0413748036324681</v>
      </c>
      <c r="CE130" s="66">
        <f t="shared" si="167"/>
        <v>0.042775181601567</v>
      </c>
      <c r="CF130" s="66">
        <f t="shared" si="167"/>
        <v>0.0355823311239226</v>
      </c>
      <c r="CG130" s="66">
        <f t="shared" si="167"/>
        <v>0.0553149297794074</v>
      </c>
      <c r="CH130" s="66">
        <f t="shared" si="167"/>
        <v>0.0316994649368756</v>
      </c>
      <c r="CI130" s="66">
        <f t="shared" si="167"/>
        <v>0.0161043466446376</v>
      </c>
      <c r="CJ130" s="66">
        <f t="shared" si="167"/>
        <v>0.00770207883004406</v>
      </c>
      <c r="CK130" s="66">
        <f t="shared" si="167"/>
        <v>0.394015437669196</v>
      </c>
      <c r="CL130" s="66">
        <f t="shared" si="167"/>
        <v>0.200572317301395</v>
      </c>
      <c r="CM130" s="66">
        <f t="shared" si="167"/>
        <v>0.0851047883947844</v>
      </c>
      <c r="CN130" s="66">
        <f t="shared" si="167"/>
        <v>0.000572881896449558</v>
      </c>
      <c r="CO130" s="66">
        <f t="shared" si="167"/>
        <v>0.109993324118315</v>
      </c>
      <c r="CP130" s="66">
        <f t="shared" si="167"/>
        <v>0.122660379384255</v>
      </c>
      <c r="CQ130" s="66">
        <f t="shared" si="167"/>
        <v>0.158242710508178</v>
      </c>
      <c r="CR130" s="66">
        <f t="shared" si="167"/>
        <v>0.0774027095647403</v>
      </c>
      <c r="CS130" s="66">
        <f t="shared" si="167"/>
        <v>0.0925522530486287</v>
      </c>
      <c r="CT130" s="66">
        <f t="shared" si="167"/>
        <v>0.159388474301077</v>
      </c>
      <c r="CU130" s="66">
        <f t="shared" si="167"/>
        <v>0.235772727161018</v>
      </c>
      <c r="CV130" s="66">
        <f t="shared" si="167"/>
        <v>0.210693230805338</v>
      </c>
      <c r="CW130" s="66">
        <f t="shared" si="167"/>
        <v>0.0292169767189275</v>
      </c>
      <c r="CX130" s="66">
        <f t="shared" si="167"/>
        <v>0.0178229923339863</v>
      </c>
      <c r="CY130" s="66">
        <f t="shared" si="167"/>
        <v>0.0854867096590841</v>
      </c>
      <c r="CZ130" s="66">
        <f t="shared" si="167"/>
        <v>0.000445574808349657</v>
      </c>
      <c r="DA130" s="66">
        <f t="shared" si="167"/>
        <v>0.0884147726853819</v>
      </c>
      <c r="DB130" s="66">
        <f t="shared" si="167"/>
        <v>0.0315085043047257</v>
      </c>
      <c r="DC130" s="66">
        <f t="shared" si="167"/>
        <v>0.0326542680976248</v>
      </c>
      <c r="DD130" s="66">
        <f t="shared" si="167"/>
        <v>0.00878418907889323</v>
      </c>
      <c r="DE130" s="66">
        <f t="shared" si="167"/>
        <v>0.0855503632031341</v>
      </c>
      <c r="DF130" s="66">
        <f t="shared" si="167"/>
        <v>0.0831951820732859</v>
      </c>
      <c r="DG130" s="66">
        <f t="shared" si="167"/>
        <v>0.000254614176199804</v>
      </c>
    </row>
    <row r="131" spans="1:111">
      <c r="A131">
        <v>854.5</v>
      </c>
      <c r="B131" t="s">
        <v>900</v>
      </c>
      <c r="C131" t="s">
        <v>901</v>
      </c>
      <c r="D131" s="66">
        <f t="shared" si="155"/>
        <v>0.0202418270078844</v>
      </c>
      <c r="E131" s="66">
        <f t="shared" ref="E131:BP131" si="168">E312/1.57100443490667</f>
        <v>0.0219604726972331</v>
      </c>
      <c r="F131" s="66">
        <f t="shared" si="168"/>
        <v>0.0201781734638344</v>
      </c>
      <c r="G131" s="66">
        <f t="shared" si="168"/>
        <v>0.0205600947281342</v>
      </c>
      <c r="H131" s="66">
        <f t="shared" si="168"/>
        <v>0.000509228352399607</v>
      </c>
      <c r="I131" s="66">
        <f t="shared" si="168"/>
        <v>0.0747929142586923</v>
      </c>
      <c r="J131" s="66">
        <f t="shared" si="168"/>
        <v>0.0316358113928256</v>
      </c>
      <c r="K131" s="66">
        <f t="shared" si="168"/>
        <v>0.0124124410897404</v>
      </c>
      <c r="L131" s="66">
        <f t="shared" si="168"/>
        <v>0.00859322844674338</v>
      </c>
      <c r="M131" s="66">
        <f t="shared" si="168"/>
        <v>0.0317631184809255</v>
      </c>
      <c r="N131" s="66">
        <f t="shared" si="168"/>
        <v>0.0248248821794809</v>
      </c>
      <c r="O131" s="66">
        <f t="shared" si="168"/>
        <v>0.0429661422337169</v>
      </c>
      <c r="P131" s="66">
        <f t="shared" si="168"/>
        <v>0.0422022997051175</v>
      </c>
      <c r="Q131" s="66">
        <f t="shared" si="168"/>
        <v>0.00292806302629774</v>
      </c>
      <c r="R131" s="66">
        <f t="shared" si="168"/>
        <v>0.00808400009434377</v>
      </c>
      <c r="S131" s="66">
        <f t="shared" si="168"/>
        <v>0.0216422049769833</v>
      </c>
      <c r="T131" s="66">
        <f t="shared" si="168"/>
        <v>0.000445574808349657</v>
      </c>
      <c r="U131" s="66">
        <f t="shared" si="168"/>
        <v>0.0131762836183398</v>
      </c>
      <c r="V131" s="66">
        <f t="shared" si="168"/>
        <v>0.00910245679914298</v>
      </c>
      <c r="W131" s="66">
        <f t="shared" si="168"/>
        <v>0.0164862679089373</v>
      </c>
      <c r="X131" s="66">
        <f t="shared" si="168"/>
        <v>0.00776573237409401</v>
      </c>
      <c r="Y131" s="66">
        <f t="shared" si="168"/>
        <v>0.0386377012383202</v>
      </c>
      <c r="Z131" s="66">
        <f t="shared" si="168"/>
        <v>0.0183322206863859</v>
      </c>
      <c r="AA131" s="66">
        <f t="shared" si="168"/>
        <v>0.0173774175256366</v>
      </c>
      <c r="AB131" s="66">
        <f t="shared" si="168"/>
        <v>0.0526414809293094</v>
      </c>
      <c r="AC131" s="66">
        <f t="shared" si="168"/>
        <v>0.00770207883004406</v>
      </c>
      <c r="AD131" s="66">
        <f t="shared" si="168"/>
        <v>0.0164862679089373</v>
      </c>
      <c r="AE131" s="66">
        <f t="shared" si="168"/>
        <v>0.0214512443448335</v>
      </c>
      <c r="AF131" s="66">
        <f t="shared" si="168"/>
        <v>0.000254614176199804</v>
      </c>
      <c r="AG131" s="66">
        <f t="shared" si="168"/>
        <v>0.0125397481778403</v>
      </c>
      <c r="AH131" s="66">
        <f t="shared" si="168"/>
        <v>0.0206237482721841</v>
      </c>
      <c r="AI131" s="66">
        <f t="shared" si="168"/>
        <v>0.0237427719306317</v>
      </c>
      <c r="AJ131" s="66">
        <f t="shared" si="168"/>
        <v>0.0660723787238491</v>
      </c>
      <c r="AK131" s="66">
        <f t="shared" si="168"/>
        <v>0.00865688199079333</v>
      </c>
      <c r="AL131" s="66">
        <f t="shared" si="168"/>
        <v>0.0120305198254407</v>
      </c>
      <c r="AM131" s="66">
        <f t="shared" si="168"/>
        <v>0.0302354334237267</v>
      </c>
      <c r="AN131" s="66">
        <f t="shared" si="168"/>
        <v>0.0213239372567336</v>
      </c>
      <c r="AO131" s="66">
        <f t="shared" si="168"/>
        <v>0.010439181224192</v>
      </c>
      <c r="AP131" s="66">
        <f t="shared" si="168"/>
        <v>0.00222787404174828</v>
      </c>
      <c r="AQ131" s="66">
        <f t="shared" si="168"/>
        <v>0.0197962521995347</v>
      </c>
      <c r="AR131" s="66">
        <f t="shared" si="168"/>
        <v>0.000572881896449558</v>
      </c>
      <c r="AS131" s="66">
        <f t="shared" si="168"/>
        <v>0.00967533869559254</v>
      </c>
      <c r="AT131" s="66">
        <f t="shared" si="168"/>
        <v>0.00668362212524485</v>
      </c>
      <c r="AU131" s="66">
        <f t="shared" si="168"/>
        <v>0.0280712129260284</v>
      </c>
      <c r="AV131" s="66">
        <f t="shared" si="168"/>
        <v>0.0171228033494368</v>
      </c>
      <c r="AW131" s="66">
        <f t="shared" si="168"/>
        <v>0.015531464748188</v>
      </c>
      <c r="AX131" s="66">
        <f t="shared" si="168"/>
        <v>0.023360850666332</v>
      </c>
      <c r="AY131" s="66">
        <f t="shared" si="168"/>
        <v>0.0257160317961802</v>
      </c>
      <c r="AZ131" s="66">
        <f t="shared" si="168"/>
        <v>0.0620622054487022</v>
      </c>
      <c r="BA131" s="66">
        <f t="shared" si="168"/>
        <v>0.0248248821794809</v>
      </c>
      <c r="BB131" s="66">
        <f t="shared" si="168"/>
        <v>0.0577974179973555</v>
      </c>
      <c r="BC131" s="66">
        <f t="shared" si="168"/>
        <v>0.0203054805519343</v>
      </c>
      <c r="BD131" s="66">
        <f t="shared" si="168"/>
        <v>0.000318267720249755</v>
      </c>
      <c r="BE131" s="66">
        <f t="shared" si="168"/>
        <v>0.00802034655029382</v>
      </c>
      <c r="BF131" s="66">
        <f t="shared" si="168"/>
        <v>0.0211329766245837</v>
      </c>
      <c r="BG131" s="66">
        <f t="shared" si="168"/>
        <v>0.0113303308408913</v>
      </c>
      <c r="BH131" s="66">
        <f t="shared" si="168"/>
        <v>0.00216422049769833</v>
      </c>
      <c r="BI131" s="66">
        <f t="shared" si="168"/>
        <v>0.0260979530604799</v>
      </c>
      <c r="BJ131" s="66">
        <f t="shared" si="168"/>
        <v>0.016804535629187</v>
      </c>
      <c r="BK131" s="66">
        <f t="shared" si="168"/>
        <v>0.0345638744191234</v>
      </c>
      <c r="BL131" s="66">
        <f t="shared" si="168"/>
        <v>0.0105664883122919</v>
      </c>
      <c r="BM131" s="66">
        <f t="shared" si="168"/>
        <v>0.00560151187639568</v>
      </c>
      <c r="BN131" s="66">
        <f t="shared" si="168"/>
        <v>0.0122214804575906</v>
      </c>
      <c r="BO131" s="66">
        <f t="shared" si="168"/>
        <v>0.0206237482721841</v>
      </c>
      <c r="BP131" s="66">
        <f t="shared" si="168"/>
        <v>0.000318267720249755</v>
      </c>
      <c r="BQ131" s="66">
        <f t="shared" ref="BQ131:DG131" si="169">BQ312/1.57100443490667</f>
        <v>0.0167408820851371</v>
      </c>
      <c r="BR131" s="66">
        <f t="shared" si="169"/>
        <v>0.0144493544993389</v>
      </c>
      <c r="BS131" s="66">
        <f t="shared" si="169"/>
        <v>0.0527687880174093</v>
      </c>
      <c r="BT131" s="66">
        <f t="shared" si="169"/>
        <v>0.0502226462554113</v>
      </c>
      <c r="BU131" s="66">
        <f t="shared" si="169"/>
        <v>0.0267981420450293</v>
      </c>
      <c r="BV131" s="66">
        <f t="shared" si="169"/>
        <v>0.0171864568934868</v>
      </c>
      <c r="BW131" s="66">
        <f t="shared" si="169"/>
        <v>0.0250794963556807</v>
      </c>
      <c r="BX131" s="66">
        <f t="shared" si="169"/>
        <v>0.0425842209694172</v>
      </c>
      <c r="BY131" s="66">
        <f t="shared" si="169"/>
        <v>0.0066199685811949</v>
      </c>
      <c r="BZ131" s="66">
        <f t="shared" si="169"/>
        <v>0.00719285047764446</v>
      </c>
      <c r="CA131" s="66">
        <f t="shared" si="169"/>
        <v>0.020751055360284</v>
      </c>
      <c r="CB131" s="66">
        <f t="shared" si="169"/>
        <v>0.000190960632149853</v>
      </c>
      <c r="CC131" s="66">
        <f t="shared" si="169"/>
        <v>0.0637171975940009</v>
      </c>
      <c r="CD131" s="66">
        <f t="shared" si="169"/>
        <v>0.0128580158980901</v>
      </c>
      <c r="CE131" s="66">
        <f t="shared" si="169"/>
        <v>0.0139401261469393</v>
      </c>
      <c r="CF131" s="66">
        <f t="shared" si="169"/>
        <v>0.00903880325509303</v>
      </c>
      <c r="CG131" s="66">
        <f t="shared" si="169"/>
        <v>0.0161680001886875</v>
      </c>
      <c r="CH131" s="66">
        <f t="shared" si="169"/>
        <v>0.00789303946219392</v>
      </c>
      <c r="CI131" s="66">
        <f t="shared" si="169"/>
        <v>0.00439209453944661</v>
      </c>
      <c r="CJ131" s="66">
        <f t="shared" si="169"/>
        <v>0.00420113390729676</v>
      </c>
      <c r="CK131" s="66">
        <f t="shared" si="169"/>
        <v>0.0873963159805826</v>
      </c>
      <c r="CL131" s="66">
        <f t="shared" si="169"/>
        <v>0.0509864887840107</v>
      </c>
      <c r="CM131" s="66">
        <f t="shared" si="169"/>
        <v>0.0217695120650832</v>
      </c>
      <c r="CN131" s="66">
        <f t="shared" si="169"/>
        <v>0.000509228352399607</v>
      </c>
      <c r="CO131" s="66">
        <f t="shared" si="169"/>
        <v>0.0252068034437806</v>
      </c>
      <c r="CP131" s="66">
        <f t="shared" si="169"/>
        <v>0.0256523782521302</v>
      </c>
      <c r="CQ131" s="66">
        <f t="shared" si="169"/>
        <v>0.0352004098596229</v>
      </c>
      <c r="CR131" s="66">
        <f t="shared" si="169"/>
        <v>0.0166135749970372</v>
      </c>
      <c r="CS131" s="66">
        <f t="shared" si="169"/>
        <v>0.0278165987498286</v>
      </c>
      <c r="CT131" s="66">
        <f t="shared" si="169"/>
        <v>0.0353913704917727</v>
      </c>
      <c r="CU131" s="66">
        <f t="shared" si="169"/>
        <v>0.0569699219247061</v>
      </c>
      <c r="CV131" s="66">
        <f t="shared" si="169"/>
        <v>0.0395925043990695</v>
      </c>
      <c r="CW131" s="66">
        <f t="shared" si="169"/>
        <v>0.0119668662813908</v>
      </c>
      <c r="CX131" s="66">
        <f t="shared" si="169"/>
        <v>0.00591977959664544</v>
      </c>
      <c r="CY131" s="66">
        <f t="shared" si="169"/>
        <v>0.0213875908007835</v>
      </c>
      <c r="CZ131" s="66">
        <f t="shared" si="169"/>
        <v>0.000381921264299706</v>
      </c>
      <c r="DA131" s="66">
        <f t="shared" si="169"/>
        <v>0.0283894806462781</v>
      </c>
      <c r="DB131" s="66">
        <f t="shared" si="169"/>
        <v>0.00795669300624387</v>
      </c>
      <c r="DC131" s="66">
        <f t="shared" si="169"/>
        <v>0.00967533869559254</v>
      </c>
      <c r="DD131" s="66">
        <f t="shared" si="169"/>
        <v>0.00299171657034769</v>
      </c>
      <c r="DE131" s="66">
        <f t="shared" si="169"/>
        <v>0.0295352444391772</v>
      </c>
      <c r="DF131" s="66">
        <f t="shared" si="169"/>
        <v>0.0203054805519343</v>
      </c>
      <c r="DG131" s="66">
        <f t="shared" si="169"/>
        <v>0.000318267720249755</v>
      </c>
    </row>
    <row r="132" spans="1:111">
      <c r="A132">
        <v>872.5</v>
      </c>
      <c r="B132" t="s">
        <v>902</v>
      </c>
      <c r="C132" t="s">
        <v>903</v>
      </c>
      <c r="D132" s="66">
        <f t="shared" si="155"/>
        <v>0.00127307088099902</v>
      </c>
      <c r="E132" s="66">
        <f t="shared" ref="E132:BP132" si="170">E313/1.57100443490667</f>
        <v>0.00146403151314887</v>
      </c>
      <c r="F132" s="66">
        <f t="shared" si="170"/>
        <v>0.00146403151314887</v>
      </c>
      <c r="G132" s="66">
        <f t="shared" si="170"/>
        <v>0.00120941733694907</v>
      </c>
      <c r="H132" s="66">
        <f t="shared" si="170"/>
        <v>0.000445574808349657</v>
      </c>
      <c r="I132" s="66">
        <f t="shared" si="170"/>
        <v>0.00426478745134671</v>
      </c>
      <c r="J132" s="66">
        <f t="shared" si="170"/>
        <v>0.00159133860124877</v>
      </c>
      <c r="K132" s="66">
        <f t="shared" si="170"/>
        <v>0.00216422049769833</v>
      </c>
      <c r="L132" s="66">
        <f t="shared" si="170"/>
        <v>0.00133672442504897</v>
      </c>
      <c r="M132" s="66">
        <f t="shared" si="170"/>
        <v>0.00222787404174828</v>
      </c>
      <c r="N132" s="66">
        <f t="shared" si="170"/>
        <v>0.00152768505719882</v>
      </c>
      <c r="O132" s="66">
        <f t="shared" si="170"/>
        <v>0.00222787404174828</v>
      </c>
      <c r="P132" s="66">
        <f t="shared" si="170"/>
        <v>0.00318267720249755</v>
      </c>
      <c r="Q132" s="66">
        <f t="shared" si="170"/>
        <v>0.000827496072649362</v>
      </c>
      <c r="R132" s="66">
        <f t="shared" si="170"/>
        <v>0.000763842528599411</v>
      </c>
      <c r="S132" s="66">
        <f t="shared" si="170"/>
        <v>0.00159133860124877</v>
      </c>
      <c r="T132" s="66">
        <f t="shared" si="170"/>
        <v>0.000381921264299706</v>
      </c>
      <c r="U132" s="66">
        <f t="shared" si="170"/>
        <v>0.00070018898454946</v>
      </c>
      <c r="V132" s="66">
        <f t="shared" si="170"/>
        <v>0.000636535440499509</v>
      </c>
      <c r="W132" s="66">
        <f t="shared" si="170"/>
        <v>0.00108211024884917</v>
      </c>
      <c r="X132" s="66">
        <f t="shared" si="170"/>
        <v>0.000572881896449558</v>
      </c>
      <c r="Y132" s="66">
        <f t="shared" si="170"/>
        <v>0.00267344885009794</v>
      </c>
      <c r="Z132" s="66">
        <f t="shared" si="170"/>
        <v>0.00114576379289912</v>
      </c>
      <c r="AA132" s="66">
        <f t="shared" si="170"/>
        <v>0.00120941733694907</v>
      </c>
      <c r="AB132" s="66">
        <f t="shared" si="170"/>
        <v>0.00292806302629774</v>
      </c>
      <c r="AC132" s="66">
        <f t="shared" si="170"/>
        <v>0.00146403151314887</v>
      </c>
      <c r="AD132" s="66">
        <f t="shared" si="170"/>
        <v>0.00165499214529872</v>
      </c>
      <c r="AE132" s="66">
        <f t="shared" si="170"/>
        <v>0.00146403151314887</v>
      </c>
      <c r="AF132" s="66">
        <f t="shared" si="170"/>
        <v>0.000509228352399607</v>
      </c>
      <c r="AG132" s="66">
        <f t="shared" si="170"/>
        <v>0.00152768505719882</v>
      </c>
      <c r="AH132" s="66">
        <f t="shared" si="170"/>
        <v>0.00114576379289912</v>
      </c>
      <c r="AI132" s="66">
        <f t="shared" si="170"/>
        <v>0.00216422049769833</v>
      </c>
      <c r="AJ132" s="66">
        <f t="shared" si="170"/>
        <v>0.00477401580374632</v>
      </c>
      <c r="AK132" s="66">
        <f t="shared" si="170"/>
        <v>0.00152768505719882</v>
      </c>
      <c r="AL132" s="66">
        <f t="shared" si="170"/>
        <v>0.000763842528599411</v>
      </c>
      <c r="AM132" s="66">
        <f t="shared" si="170"/>
        <v>0.000572881896449558</v>
      </c>
      <c r="AN132" s="66">
        <f t="shared" si="170"/>
        <v>0.00140037796909892</v>
      </c>
      <c r="AO132" s="66">
        <f t="shared" si="170"/>
        <v>0.000572881896449558</v>
      </c>
      <c r="AP132" s="66">
        <f t="shared" si="170"/>
        <v>0.000445574808349657</v>
      </c>
      <c r="AQ132" s="66">
        <f t="shared" si="170"/>
        <v>0.00114576379289912</v>
      </c>
      <c r="AR132" s="66">
        <f t="shared" si="170"/>
        <v>0.000381921264299706</v>
      </c>
      <c r="AS132" s="66">
        <f t="shared" si="170"/>
        <v>0.000636535440499509</v>
      </c>
      <c r="AT132" s="66">
        <f t="shared" si="170"/>
        <v>0.000509228352399607</v>
      </c>
      <c r="AU132" s="66">
        <f t="shared" si="170"/>
        <v>0.00140037796909892</v>
      </c>
      <c r="AV132" s="66">
        <f t="shared" si="170"/>
        <v>0.000891149616699313</v>
      </c>
      <c r="AW132" s="66">
        <f t="shared" si="170"/>
        <v>0.00127307088099902</v>
      </c>
      <c r="AX132" s="66">
        <f t="shared" si="170"/>
        <v>0.00190960632149853</v>
      </c>
      <c r="AY132" s="66">
        <f t="shared" si="170"/>
        <v>0.00140037796909892</v>
      </c>
      <c r="AZ132" s="66">
        <f t="shared" si="170"/>
        <v>0.00286440948224779</v>
      </c>
      <c r="BA132" s="66">
        <f t="shared" si="170"/>
        <v>0.00159133860124877</v>
      </c>
      <c r="BB132" s="66">
        <f t="shared" si="170"/>
        <v>0.00388286618704701</v>
      </c>
      <c r="BC132" s="66">
        <f t="shared" si="170"/>
        <v>0.00146403151314887</v>
      </c>
      <c r="BD132" s="66">
        <f t="shared" si="170"/>
        <v>0.000190960632149853</v>
      </c>
      <c r="BE132" s="66">
        <f t="shared" si="170"/>
        <v>0.00140037796909892</v>
      </c>
      <c r="BF132" s="66">
        <f t="shared" si="170"/>
        <v>0.000891149616699313</v>
      </c>
      <c r="BG132" s="66">
        <f t="shared" si="170"/>
        <v>0.000445574808349657</v>
      </c>
      <c r="BH132" s="66">
        <f t="shared" si="170"/>
        <v>0.000445574808349657</v>
      </c>
      <c r="BI132" s="66">
        <f t="shared" si="170"/>
        <v>0.00114576379289912</v>
      </c>
      <c r="BJ132" s="66">
        <f t="shared" si="170"/>
        <v>0.000954803160749264</v>
      </c>
      <c r="BK132" s="66">
        <f t="shared" si="170"/>
        <v>0.00197325986554848</v>
      </c>
      <c r="BL132" s="66">
        <f t="shared" si="170"/>
        <v>0.000891149616699313</v>
      </c>
      <c r="BM132" s="66">
        <f t="shared" si="170"/>
        <v>0.000572881896449558</v>
      </c>
      <c r="BN132" s="66">
        <f t="shared" si="170"/>
        <v>0.000827496072649362</v>
      </c>
      <c r="BO132" s="66">
        <f t="shared" si="170"/>
        <v>0.00133672442504897</v>
      </c>
      <c r="BP132" s="66">
        <f t="shared" si="170"/>
        <v>0.000127307088099902</v>
      </c>
      <c r="BQ132" s="66">
        <f t="shared" ref="BQ132:DG132" si="171">BQ313/1.57100443490667</f>
        <v>0.00146403151314887</v>
      </c>
      <c r="BR132" s="66">
        <f t="shared" si="171"/>
        <v>0.00101845670479921</v>
      </c>
      <c r="BS132" s="66">
        <f t="shared" si="171"/>
        <v>0.00235518112984818</v>
      </c>
      <c r="BT132" s="66">
        <f t="shared" si="171"/>
        <v>0.00203691340959843</v>
      </c>
      <c r="BU132" s="66">
        <f t="shared" si="171"/>
        <v>0.00216422049769833</v>
      </c>
      <c r="BV132" s="66">
        <f t="shared" si="171"/>
        <v>0.00197325986554848</v>
      </c>
      <c r="BW132" s="66">
        <f t="shared" si="171"/>
        <v>0.00165499214529872</v>
      </c>
      <c r="BX132" s="66">
        <f t="shared" si="171"/>
        <v>0.00280075593819784</v>
      </c>
      <c r="BY132" s="66">
        <f t="shared" si="171"/>
        <v>0.00101845670479921</v>
      </c>
      <c r="BZ132" s="66">
        <f t="shared" si="171"/>
        <v>0.000445574808349657</v>
      </c>
      <c r="CA132" s="66">
        <f t="shared" si="171"/>
        <v>0.00152768505719882</v>
      </c>
      <c r="CB132" s="66">
        <f t="shared" si="171"/>
        <v>0.000318267720249755</v>
      </c>
      <c r="CC132" s="66">
        <f t="shared" si="171"/>
        <v>0.00299171657034769</v>
      </c>
      <c r="CD132" s="66">
        <f t="shared" si="171"/>
        <v>0.000509228352399607</v>
      </c>
      <c r="CE132" s="66">
        <f t="shared" si="171"/>
        <v>0.000636535440499509</v>
      </c>
      <c r="CF132" s="66">
        <f t="shared" si="171"/>
        <v>0.000636535440499509</v>
      </c>
      <c r="CG132" s="66">
        <f t="shared" si="171"/>
        <v>0.00101845670479921</v>
      </c>
      <c r="CH132" s="66">
        <f t="shared" si="171"/>
        <v>0.000763842528599411</v>
      </c>
      <c r="CI132" s="66">
        <f t="shared" si="171"/>
        <v>0.000636535440499509</v>
      </c>
      <c r="CJ132" s="66">
        <f t="shared" si="171"/>
        <v>0.00070018898454946</v>
      </c>
      <c r="CK132" s="66">
        <f t="shared" si="171"/>
        <v>0.00547420478829578</v>
      </c>
      <c r="CL132" s="66">
        <f t="shared" si="171"/>
        <v>0.0031190236584476</v>
      </c>
      <c r="CM132" s="66">
        <f t="shared" si="171"/>
        <v>0.00152768505719882</v>
      </c>
      <c r="CN132" s="66">
        <f t="shared" si="171"/>
        <v>0.000381921264299706</v>
      </c>
      <c r="CO132" s="66">
        <f t="shared" si="171"/>
        <v>0.00210056695364838</v>
      </c>
      <c r="CP132" s="66">
        <f t="shared" si="171"/>
        <v>0.00248248821794809</v>
      </c>
      <c r="CQ132" s="66">
        <f t="shared" si="171"/>
        <v>0.00299171657034769</v>
      </c>
      <c r="CR132" s="66">
        <f t="shared" si="171"/>
        <v>0.00152768505719882</v>
      </c>
      <c r="CS132" s="66">
        <f t="shared" si="171"/>
        <v>0.000954803160749264</v>
      </c>
      <c r="CT132" s="66">
        <f t="shared" si="171"/>
        <v>0.00267344885009794</v>
      </c>
      <c r="CU132" s="66">
        <f t="shared" si="171"/>
        <v>0.0031190236584476</v>
      </c>
      <c r="CV132" s="66">
        <f t="shared" si="171"/>
        <v>0.00299171657034769</v>
      </c>
      <c r="CW132" s="66">
        <f t="shared" si="171"/>
        <v>0.000572881896449558</v>
      </c>
      <c r="CX132" s="66">
        <f t="shared" si="171"/>
        <v>0.000636535440499509</v>
      </c>
      <c r="CY132" s="66">
        <f t="shared" si="171"/>
        <v>0.00133672442504897</v>
      </c>
      <c r="CZ132" s="66">
        <f t="shared" si="171"/>
        <v>0.000190960632149853</v>
      </c>
      <c r="DA132" s="66">
        <f t="shared" si="171"/>
        <v>0.00114576379289912</v>
      </c>
      <c r="DB132" s="66">
        <f t="shared" si="171"/>
        <v>0.00070018898454946</v>
      </c>
      <c r="DC132" s="66">
        <f t="shared" si="171"/>
        <v>0.000827496072649362</v>
      </c>
      <c r="DD132" s="66">
        <f t="shared" si="171"/>
        <v>0.000572881896449558</v>
      </c>
      <c r="DE132" s="66">
        <f t="shared" si="171"/>
        <v>0.00159133860124877</v>
      </c>
      <c r="DF132" s="66">
        <f t="shared" si="171"/>
        <v>0.00127307088099902</v>
      </c>
      <c r="DG132" s="66">
        <f t="shared" si="171"/>
        <v>0.000445574808349657</v>
      </c>
    </row>
    <row r="133" spans="1:111">
      <c r="A133">
        <v>874.5</v>
      </c>
      <c r="B133" t="s">
        <v>904</v>
      </c>
      <c r="C133" t="s">
        <v>905</v>
      </c>
      <c r="D133" s="66">
        <f t="shared" si="155"/>
        <v>0.00171864568934868</v>
      </c>
      <c r="E133" s="66">
        <f t="shared" ref="E133:BP133" si="172">E314/1.57100443490667</f>
        <v>0.00171864568934868</v>
      </c>
      <c r="F133" s="66">
        <f t="shared" si="172"/>
        <v>0.00140037796909892</v>
      </c>
      <c r="G133" s="66">
        <f t="shared" si="172"/>
        <v>0.00171864568934868</v>
      </c>
      <c r="H133" s="66">
        <f t="shared" si="172"/>
        <v>6.36535440499509e-5</v>
      </c>
      <c r="I133" s="66">
        <f t="shared" si="172"/>
        <v>0.00738381110979431</v>
      </c>
      <c r="J133" s="66">
        <f t="shared" si="172"/>
        <v>0.00267344885009794</v>
      </c>
      <c r="K133" s="66">
        <f t="shared" si="172"/>
        <v>0.00184595277744858</v>
      </c>
      <c r="L133" s="66">
        <f t="shared" si="172"/>
        <v>0.000509228352399607</v>
      </c>
      <c r="M133" s="66">
        <f t="shared" si="172"/>
        <v>0.0031190236584476</v>
      </c>
      <c r="N133" s="66">
        <f t="shared" si="172"/>
        <v>0.00159133860124877</v>
      </c>
      <c r="O133" s="66">
        <f t="shared" si="172"/>
        <v>0.00356459846679725</v>
      </c>
      <c r="P133" s="66">
        <f t="shared" si="172"/>
        <v>0.0032463307465475</v>
      </c>
      <c r="Q133" s="66">
        <f t="shared" si="172"/>
        <v>0.000318267720249755</v>
      </c>
      <c r="R133" s="66">
        <f t="shared" si="172"/>
        <v>0.000763842528599411</v>
      </c>
      <c r="S133" s="66">
        <f t="shared" si="172"/>
        <v>0.00184595277744858</v>
      </c>
      <c r="T133" s="66">
        <f t="shared" si="172"/>
        <v>0</v>
      </c>
      <c r="U133" s="66">
        <f t="shared" si="172"/>
        <v>0.000190960632149853</v>
      </c>
      <c r="V133" s="66">
        <f t="shared" si="172"/>
        <v>0.000445574808349657</v>
      </c>
      <c r="W133" s="66">
        <f t="shared" si="172"/>
        <v>0.000509228352399607</v>
      </c>
      <c r="X133" s="66">
        <f t="shared" si="172"/>
        <v>0.000445574808349657</v>
      </c>
      <c r="Y133" s="66">
        <f t="shared" si="172"/>
        <v>0.00407382681919686</v>
      </c>
      <c r="Z133" s="66">
        <f t="shared" si="172"/>
        <v>0.00127307088099902</v>
      </c>
      <c r="AA133" s="66">
        <f t="shared" si="172"/>
        <v>0.00127307088099902</v>
      </c>
      <c r="AB133" s="66">
        <f t="shared" si="172"/>
        <v>0.00496497643589617</v>
      </c>
      <c r="AC133" s="66">
        <f t="shared" si="172"/>
        <v>0.00114576379289912</v>
      </c>
      <c r="AD133" s="66">
        <f t="shared" si="172"/>
        <v>0.00184595277744858</v>
      </c>
      <c r="AE133" s="66">
        <f t="shared" si="172"/>
        <v>0.00165499214529872</v>
      </c>
      <c r="AF133" s="66">
        <f t="shared" si="172"/>
        <v>0</v>
      </c>
      <c r="AG133" s="66">
        <f t="shared" si="172"/>
        <v>0.000763842528599411</v>
      </c>
      <c r="AH133" s="66">
        <f t="shared" si="172"/>
        <v>0.00152768505719882</v>
      </c>
      <c r="AI133" s="66">
        <f t="shared" si="172"/>
        <v>0.00197325986554848</v>
      </c>
      <c r="AJ133" s="66">
        <f t="shared" si="172"/>
        <v>0.00579247250854554</v>
      </c>
      <c r="AK133" s="66">
        <f t="shared" si="172"/>
        <v>0.00120941733694907</v>
      </c>
      <c r="AL133" s="66">
        <f t="shared" si="172"/>
        <v>0.000254614176199804</v>
      </c>
      <c r="AM133" s="66">
        <f t="shared" si="172"/>
        <v>0.00108211024884917</v>
      </c>
      <c r="AN133" s="66">
        <f t="shared" si="172"/>
        <v>0.00120941733694907</v>
      </c>
      <c r="AO133" s="66">
        <f t="shared" si="172"/>
        <v>0.000381921264299706</v>
      </c>
      <c r="AP133" s="66">
        <f t="shared" si="172"/>
        <v>6.36535440499509e-5</v>
      </c>
      <c r="AQ133" s="66">
        <f t="shared" si="172"/>
        <v>0.00165499214529872</v>
      </c>
      <c r="AR133" s="66">
        <f t="shared" si="172"/>
        <v>6.36535440499509e-5</v>
      </c>
      <c r="AS133" s="66">
        <f t="shared" si="172"/>
        <v>0.000509228352399607</v>
      </c>
      <c r="AT133" s="66">
        <f t="shared" si="172"/>
        <v>0.000318267720249755</v>
      </c>
      <c r="AU133" s="66">
        <f t="shared" si="172"/>
        <v>0.00229152758579823</v>
      </c>
      <c r="AV133" s="66">
        <f t="shared" si="172"/>
        <v>0.00127307088099902</v>
      </c>
      <c r="AW133" s="66">
        <f t="shared" si="172"/>
        <v>0.00171864568934868</v>
      </c>
      <c r="AX133" s="66">
        <f t="shared" si="172"/>
        <v>0.00280075593819784</v>
      </c>
      <c r="AY133" s="66">
        <f t="shared" si="172"/>
        <v>0.00152768505719882</v>
      </c>
      <c r="AZ133" s="66">
        <f t="shared" si="172"/>
        <v>0.00401017327514691</v>
      </c>
      <c r="BA133" s="66">
        <f t="shared" si="172"/>
        <v>0.00216422049769833</v>
      </c>
      <c r="BB133" s="66">
        <f t="shared" si="172"/>
        <v>0.00496497643589617</v>
      </c>
      <c r="BC133" s="66">
        <f t="shared" si="172"/>
        <v>0.00178229923339863</v>
      </c>
      <c r="BD133" s="66">
        <f t="shared" si="172"/>
        <v>0</v>
      </c>
      <c r="BE133" s="66">
        <f t="shared" si="172"/>
        <v>0.00108211024884917</v>
      </c>
      <c r="BF133" s="66">
        <f t="shared" si="172"/>
        <v>0.000827496072649362</v>
      </c>
      <c r="BG133" s="66">
        <f t="shared" si="172"/>
        <v>0.000381921264299706</v>
      </c>
      <c r="BH133" s="66">
        <f t="shared" si="172"/>
        <v>0</v>
      </c>
      <c r="BI133" s="66">
        <f t="shared" si="172"/>
        <v>0.00101845670479921</v>
      </c>
      <c r="BJ133" s="66">
        <f t="shared" si="172"/>
        <v>0.000827496072649362</v>
      </c>
      <c r="BK133" s="66">
        <f t="shared" si="172"/>
        <v>0.00190960632149853</v>
      </c>
      <c r="BL133" s="66">
        <f t="shared" si="172"/>
        <v>0.000636535440499509</v>
      </c>
      <c r="BM133" s="66">
        <f t="shared" si="172"/>
        <v>0.000509228352399607</v>
      </c>
      <c r="BN133" s="66">
        <f t="shared" si="172"/>
        <v>0.00101845670479921</v>
      </c>
      <c r="BO133" s="66">
        <f t="shared" si="172"/>
        <v>0.00146403151314887</v>
      </c>
      <c r="BP133" s="66">
        <f t="shared" si="172"/>
        <v>0</v>
      </c>
      <c r="BQ133" s="66">
        <f t="shared" ref="BQ133:DG133" si="173">BQ314/1.57100443490667</f>
        <v>0.00216422049769833</v>
      </c>
      <c r="BR133" s="66">
        <f t="shared" si="173"/>
        <v>0.00140037796909892</v>
      </c>
      <c r="BS133" s="66">
        <f t="shared" si="173"/>
        <v>0.0031190236584476</v>
      </c>
      <c r="BT133" s="66">
        <f t="shared" si="173"/>
        <v>0.00356459846679725</v>
      </c>
      <c r="BU133" s="66">
        <f t="shared" si="173"/>
        <v>0.00248248821794809</v>
      </c>
      <c r="BV133" s="66">
        <f t="shared" si="173"/>
        <v>0.00152768505719882</v>
      </c>
      <c r="BW133" s="66">
        <f t="shared" si="173"/>
        <v>0.00248248821794809</v>
      </c>
      <c r="BX133" s="66">
        <f t="shared" si="173"/>
        <v>0.00381921264299706</v>
      </c>
      <c r="BY133" s="66">
        <f t="shared" si="173"/>
        <v>0.00108211024884917</v>
      </c>
      <c r="BZ133" s="66">
        <f t="shared" si="173"/>
        <v>0.000445574808349657</v>
      </c>
      <c r="CA133" s="66">
        <f t="shared" si="173"/>
        <v>0.00178229923339863</v>
      </c>
      <c r="CB133" s="66">
        <f t="shared" si="173"/>
        <v>0</v>
      </c>
      <c r="CC133" s="66">
        <f t="shared" si="173"/>
        <v>0.00585612605259549</v>
      </c>
      <c r="CD133" s="66">
        <f t="shared" si="173"/>
        <v>0.000509228352399607</v>
      </c>
      <c r="CE133" s="66">
        <f t="shared" si="173"/>
        <v>0.00101845670479921</v>
      </c>
      <c r="CF133" s="66">
        <f t="shared" si="173"/>
        <v>0.000572881896449558</v>
      </c>
      <c r="CG133" s="66">
        <f t="shared" si="173"/>
        <v>0.000827496072649362</v>
      </c>
      <c r="CH133" s="66">
        <f t="shared" si="173"/>
        <v>0.000381921264299706</v>
      </c>
      <c r="CI133" s="66">
        <f t="shared" si="173"/>
        <v>0.000254614176199804</v>
      </c>
      <c r="CJ133" s="66">
        <f t="shared" si="173"/>
        <v>0.000127307088099902</v>
      </c>
      <c r="CK133" s="66">
        <f t="shared" si="173"/>
        <v>0.00814765363839372</v>
      </c>
      <c r="CL133" s="66">
        <f t="shared" si="173"/>
        <v>0.00407382681919686</v>
      </c>
      <c r="CM133" s="66">
        <f t="shared" si="173"/>
        <v>0.00159133860124877</v>
      </c>
      <c r="CN133" s="66">
        <f t="shared" si="173"/>
        <v>0</v>
      </c>
      <c r="CO133" s="66">
        <f t="shared" si="173"/>
        <v>0.00292806302629774</v>
      </c>
      <c r="CP133" s="66">
        <f t="shared" si="173"/>
        <v>0.00305537011439764</v>
      </c>
      <c r="CQ133" s="66">
        <f t="shared" si="173"/>
        <v>0.00369190555489715</v>
      </c>
      <c r="CR133" s="66">
        <f t="shared" si="173"/>
        <v>0.00197325986554848</v>
      </c>
      <c r="CS133" s="66">
        <f t="shared" si="173"/>
        <v>0.00133672442504897</v>
      </c>
      <c r="CT133" s="66">
        <f t="shared" si="173"/>
        <v>0.0031190236584476</v>
      </c>
      <c r="CU133" s="66">
        <f t="shared" si="173"/>
        <v>0.00432844099539666</v>
      </c>
      <c r="CV133" s="66">
        <f t="shared" si="173"/>
        <v>0.0035009449227473</v>
      </c>
      <c r="CW133" s="66">
        <f t="shared" si="173"/>
        <v>0.000381921264299706</v>
      </c>
      <c r="CX133" s="66">
        <f t="shared" si="173"/>
        <v>0.000381921264299706</v>
      </c>
      <c r="CY133" s="66">
        <f t="shared" si="173"/>
        <v>0.00171864568934868</v>
      </c>
      <c r="CZ133" s="66">
        <f t="shared" si="173"/>
        <v>0</v>
      </c>
      <c r="DA133" s="66">
        <f t="shared" si="173"/>
        <v>0.000891149616699313</v>
      </c>
      <c r="DB133" s="66">
        <f t="shared" si="173"/>
        <v>0.000254614176199804</v>
      </c>
      <c r="DC133" s="66">
        <f t="shared" si="173"/>
        <v>0.000763842528599411</v>
      </c>
      <c r="DD133" s="66">
        <f t="shared" si="173"/>
        <v>0</v>
      </c>
      <c r="DE133" s="66">
        <f t="shared" si="173"/>
        <v>0.00190960632149853</v>
      </c>
      <c r="DF133" s="66">
        <f t="shared" si="173"/>
        <v>0.00152768505719882</v>
      </c>
      <c r="DG133" s="66">
        <f t="shared" si="173"/>
        <v>0</v>
      </c>
    </row>
    <row r="134" spans="1:111">
      <c r="A134">
        <v>876.5</v>
      </c>
      <c r="B134" t="s">
        <v>906</v>
      </c>
      <c r="C134" t="s">
        <v>907</v>
      </c>
      <c r="D134" s="66">
        <f t="shared" si="155"/>
        <v>0.00343729137869735</v>
      </c>
      <c r="E134" s="66">
        <f t="shared" ref="E134:BP134" si="174">E315/1.57100443490667</f>
        <v>0.00299171657034769</v>
      </c>
      <c r="F134" s="66">
        <f t="shared" si="174"/>
        <v>0.00229152758579823</v>
      </c>
      <c r="G134" s="66">
        <f t="shared" si="174"/>
        <v>0.00286440948224779</v>
      </c>
      <c r="H134" s="66">
        <f t="shared" si="174"/>
        <v>6.36535440499509e-5</v>
      </c>
      <c r="I134" s="66">
        <f t="shared" si="174"/>
        <v>0.0152131970279383</v>
      </c>
      <c r="J134" s="66">
        <f t="shared" si="174"/>
        <v>0.00541055124424583</v>
      </c>
      <c r="K134" s="66">
        <f t="shared" si="174"/>
        <v>0.00286440948224779</v>
      </c>
      <c r="L134" s="66">
        <f t="shared" si="174"/>
        <v>0.000827496072649362</v>
      </c>
      <c r="M134" s="66">
        <f t="shared" si="174"/>
        <v>0.00502862997994612</v>
      </c>
      <c r="N134" s="66">
        <f t="shared" si="174"/>
        <v>0.00260979530604799</v>
      </c>
      <c r="O134" s="66">
        <f t="shared" si="174"/>
        <v>0.00471036225969637</v>
      </c>
      <c r="P134" s="66">
        <f t="shared" si="174"/>
        <v>0.00642900794904504</v>
      </c>
      <c r="Q134" s="66">
        <f t="shared" si="174"/>
        <v>0.00070018898454946</v>
      </c>
      <c r="R134" s="66">
        <f t="shared" si="174"/>
        <v>0.00120941733694907</v>
      </c>
      <c r="S134" s="66">
        <f t="shared" si="174"/>
        <v>0.0031190236584476</v>
      </c>
      <c r="T134" s="66">
        <f t="shared" si="174"/>
        <v>0</v>
      </c>
      <c r="U134" s="66">
        <f t="shared" si="174"/>
        <v>0.00152768505719882</v>
      </c>
      <c r="V134" s="66">
        <f t="shared" si="174"/>
        <v>0.00133672442504897</v>
      </c>
      <c r="W134" s="66">
        <f t="shared" si="174"/>
        <v>0.00114576379289912</v>
      </c>
      <c r="X134" s="66">
        <f t="shared" si="174"/>
        <v>0.000636535440499509</v>
      </c>
      <c r="Y134" s="66">
        <f t="shared" si="174"/>
        <v>0.00490132289184622</v>
      </c>
      <c r="Z134" s="66">
        <f t="shared" si="174"/>
        <v>0.00241883467389814</v>
      </c>
      <c r="AA134" s="66">
        <f t="shared" si="174"/>
        <v>0.00330998429059745</v>
      </c>
      <c r="AB134" s="66">
        <f t="shared" si="174"/>
        <v>0.00973899223964249</v>
      </c>
      <c r="AC134" s="66">
        <f t="shared" si="174"/>
        <v>0.00152768505719882</v>
      </c>
      <c r="AD134" s="66">
        <f t="shared" si="174"/>
        <v>0.00254614176199804</v>
      </c>
      <c r="AE134" s="66">
        <f t="shared" si="174"/>
        <v>0.00241883467389814</v>
      </c>
      <c r="AF134" s="66">
        <f t="shared" si="174"/>
        <v>0</v>
      </c>
      <c r="AG134" s="66">
        <f t="shared" si="174"/>
        <v>0.00146403151314887</v>
      </c>
      <c r="AH134" s="66">
        <f t="shared" si="174"/>
        <v>0.00216422049769833</v>
      </c>
      <c r="AI134" s="66">
        <f t="shared" si="174"/>
        <v>0.00222787404174828</v>
      </c>
      <c r="AJ134" s="66">
        <f t="shared" si="174"/>
        <v>0.0126670552659402</v>
      </c>
      <c r="AK134" s="66">
        <f t="shared" si="174"/>
        <v>0.00178229923339863</v>
      </c>
      <c r="AL134" s="66">
        <f t="shared" si="174"/>
        <v>0.00159133860124877</v>
      </c>
      <c r="AM134" s="66">
        <f t="shared" si="174"/>
        <v>0.00318267720249755</v>
      </c>
      <c r="AN134" s="66">
        <f t="shared" si="174"/>
        <v>0.00260979530604799</v>
      </c>
      <c r="AO134" s="66">
        <f t="shared" si="174"/>
        <v>0.00101845670479921</v>
      </c>
      <c r="AP134" s="66">
        <f t="shared" si="174"/>
        <v>0.000254614176199804</v>
      </c>
      <c r="AQ134" s="66">
        <f t="shared" si="174"/>
        <v>0.00280075593819784</v>
      </c>
      <c r="AR134" s="66">
        <f t="shared" si="174"/>
        <v>0</v>
      </c>
      <c r="AS134" s="66">
        <f t="shared" si="174"/>
        <v>0.00101845670479921</v>
      </c>
      <c r="AT134" s="66">
        <f t="shared" si="174"/>
        <v>0.000827496072649362</v>
      </c>
      <c r="AU134" s="66">
        <f t="shared" si="174"/>
        <v>0.00579247250854554</v>
      </c>
      <c r="AV134" s="66">
        <f t="shared" si="174"/>
        <v>0.00273710239414789</v>
      </c>
      <c r="AW134" s="66">
        <f t="shared" si="174"/>
        <v>0.00381921264299706</v>
      </c>
      <c r="AX134" s="66">
        <f t="shared" si="174"/>
        <v>0.00343729137869735</v>
      </c>
      <c r="AY134" s="66">
        <f t="shared" si="174"/>
        <v>0.00222787404174828</v>
      </c>
      <c r="AZ134" s="66">
        <f t="shared" si="174"/>
        <v>0.00681092921334475</v>
      </c>
      <c r="BA134" s="66">
        <f t="shared" si="174"/>
        <v>0.00222787404174828</v>
      </c>
      <c r="BB134" s="66">
        <f t="shared" si="174"/>
        <v>0.00992995287179235</v>
      </c>
      <c r="BC134" s="66">
        <f t="shared" si="174"/>
        <v>0.00299171657034769</v>
      </c>
      <c r="BD134" s="66">
        <f t="shared" si="174"/>
        <v>0</v>
      </c>
      <c r="BE134" s="66">
        <f t="shared" si="174"/>
        <v>0.00178229923339863</v>
      </c>
      <c r="BF134" s="66">
        <f t="shared" si="174"/>
        <v>0.00286440948224779</v>
      </c>
      <c r="BG134" s="66">
        <f t="shared" si="174"/>
        <v>0.00133672442504897</v>
      </c>
      <c r="BH134" s="66">
        <f t="shared" si="174"/>
        <v>0.000127307088099902</v>
      </c>
      <c r="BI134" s="66">
        <f t="shared" si="174"/>
        <v>0.00197325986554848</v>
      </c>
      <c r="BJ134" s="66">
        <f t="shared" si="174"/>
        <v>0.00146403151314887</v>
      </c>
      <c r="BK134" s="66">
        <f t="shared" si="174"/>
        <v>0.0033736378346474</v>
      </c>
      <c r="BL134" s="66">
        <f t="shared" si="174"/>
        <v>0.00146403151314887</v>
      </c>
      <c r="BM134" s="66">
        <f t="shared" si="174"/>
        <v>0.000891149616699313</v>
      </c>
      <c r="BN134" s="66">
        <f t="shared" si="174"/>
        <v>0.00210056695364838</v>
      </c>
      <c r="BO134" s="66">
        <f t="shared" si="174"/>
        <v>0.0031190236584476</v>
      </c>
      <c r="BP134" s="66">
        <f t="shared" si="174"/>
        <v>0</v>
      </c>
      <c r="BQ134" s="66">
        <f t="shared" ref="BQ134:DG134" si="175">BQ315/1.57100443490667</f>
        <v>0.0035009449227473</v>
      </c>
      <c r="BR134" s="66">
        <f t="shared" si="175"/>
        <v>0.00190960632149853</v>
      </c>
      <c r="BS134" s="66">
        <f t="shared" si="175"/>
        <v>0.00496497643589617</v>
      </c>
      <c r="BT134" s="66">
        <f t="shared" si="175"/>
        <v>0.00802034655029382</v>
      </c>
      <c r="BU134" s="66">
        <f t="shared" si="175"/>
        <v>0.00292806302629774</v>
      </c>
      <c r="BV134" s="66">
        <f t="shared" si="175"/>
        <v>0.00190960632149853</v>
      </c>
      <c r="BW134" s="66">
        <f t="shared" si="175"/>
        <v>0.00502862997994612</v>
      </c>
      <c r="BX134" s="66">
        <f t="shared" si="175"/>
        <v>0.00821130718244367</v>
      </c>
      <c r="BY134" s="66">
        <f t="shared" si="175"/>
        <v>0.00133672442504897</v>
      </c>
      <c r="BZ134" s="66">
        <f t="shared" si="175"/>
        <v>0.000827496072649362</v>
      </c>
      <c r="CA134" s="66">
        <f t="shared" si="175"/>
        <v>0.00280075593819784</v>
      </c>
      <c r="CB134" s="66">
        <f t="shared" si="175"/>
        <v>0</v>
      </c>
      <c r="CC134" s="66">
        <f t="shared" si="175"/>
        <v>0.0111393702087414</v>
      </c>
      <c r="CD134" s="66">
        <f t="shared" si="175"/>
        <v>0.00152768505719882</v>
      </c>
      <c r="CE134" s="66">
        <f t="shared" si="175"/>
        <v>0.00216422049769833</v>
      </c>
      <c r="CF134" s="66">
        <f t="shared" si="175"/>
        <v>0.000891149616699313</v>
      </c>
      <c r="CG134" s="66">
        <f t="shared" si="175"/>
        <v>0.00114576379289912</v>
      </c>
      <c r="CH134" s="66">
        <f t="shared" si="175"/>
        <v>0.000763842528599411</v>
      </c>
      <c r="CI134" s="66">
        <f t="shared" si="175"/>
        <v>0.000636535440499509</v>
      </c>
      <c r="CJ134" s="66">
        <f t="shared" si="175"/>
        <v>0.00070018898454946</v>
      </c>
      <c r="CK134" s="66">
        <f t="shared" si="175"/>
        <v>0.0150858899398384</v>
      </c>
      <c r="CL134" s="66">
        <f t="shared" si="175"/>
        <v>0.00903880325509303</v>
      </c>
      <c r="CM134" s="66">
        <f t="shared" si="175"/>
        <v>0.00292806302629774</v>
      </c>
      <c r="CN134" s="66">
        <f t="shared" si="175"/>
        <v>0</v>
      </c>
      <c r="CO134" s="66">
        <f t="shared" si="175"/>
        <v>0.00471036225969637</v>
      </c>
      <c r="CP134" s="66">
        <f t="shared" si="175"/>
        <v>0.0031190236584476</v>
      </c>
      <c r="CQ134" s="66">
        <f t="shared" si="175"/>
        <v>0.00604708668474534</v>
      </c>
      <c r="CR134" s="66">
        <f t="shared" si="175"/>
        <v>0.00356459846679725</v>
      </c>
      <c r="CS134" s="66">
        <f t="shared" si="175"/>
        <v>0.0035009449227473</v>
      </c>
      <c r="CT134" s="66">
        <f t="shared" si="175"/>
        <v>0.00611074022879529</v>
      </c>
      <c r="CU134" s="66">
        <f t="shared" si="175"/>
        <v>0.00630170086094514</v>
      </c>
      <c r="CV134" s="66">
        <f t="shared" si="175"/>
        <v>0.00458305517159647</v>
      </c>
      <c r="CW134" s="66">
        <f t="shared" si="175"/>
        <v>0.000954803160749264</v>
      </c>
      <c r="CX134" s="66">
        <f t="shared" si="175"/>
        <v>0.000763842528599411</v>
      </c>
      <c r="CY134" s="66">
        <f t="shared" si="175"/>
        <v>0.00292806302629774</v>
      </c>
      <c r="CZ134" s="66">
        <f t="shared" si="175"/>
        <v>0</v>
      </c>
      <c r="DA134" s="66">
        <f t="shared" si="175"/>
        <v>0.00178229923339863</v>
      </c>
      <c r="DB134" s="66">
        <f t="shared" si="175"/>
        <v>0.00070018898454946</v>
      </c>
      <c r="DC134" s="66">
        <f t="shared" si="175"/>
        <v>0.000763842528599411</v>
      </c>
      <c r="DD134" s="66">
        <f t="shared" si="175"/>
        <v>0.000127307088099902</v>
      </c>
      <c r="DE134" s="66">
        <f t="shared" si="175"/>
        <v>0.00388286618704701</v>
      </c>
      <c r="DF134" s="66">
        <f t="shared" si="175"/>
        <v>0.0031190236584476</v>
      </c>
      <c r="DG134" s="66">
        <f t="shared" si="175"/>
        <v>0</v>
      </c>
    </row>
    <row r="135" spans="1:111">
      <c r="A135">
        <v>878.5</v>
      </c>
      <c r="B135" t="s">
        <v>908</v>
      </c>
      <c r="C135" t="s">
        <v>909</v>
      </c>
      <c r="D135" s="66">
        <f t="shared" si="155"/>
        <v>0.00808400009434377</v>
      </c>
      <c r="E135" s="66">
        <f t="shared" ref="E135:BP135" si="176">E316/1.57100443490667</f>
        <v>0.00852957490269343</v>
      </c>
      <c r="F135" s="66">
        <f t="shared" si="176"/>
        <v>0.00814765363839372</v>
      </c>
      <c r="G135" s="66">
        <f t="shared" si="176"/>
        <v>0.00846592135864347</v>
      </c>
      <c r="H135" s="66">
        <f t="shared" si="176"/>
        <v>0</v>
      </c>
      <c r="I135" s="66">
        <f t="shared" si="176"/>
        <v>0.0395925043990695</v>
      </c>
      <c r="J135" s="66">
        <f t="shared" si="176"/>
        <v>0.0159133860124877</v>
      </c>
      <c r="K135" s="66">
        <f t="shared" si="176"/>
        <v>0.00617439377284524</v>
      </c>
      <c r="L135" s="66">
        <f t="shared" si="176"/>
        <v>0.00280075593819784</v>
      </c>
      <c r="M135" s="66">
        <f t="shared" si="176"/>
        <v>0.0156587718362879</v>
      </c>
      <c r="N135" s="66">
        <f t="shared" si="176"/>
        <v>0.0107574489444417</v>
      </c>
      <c r="O135" s="66">
        <f t="shared" si="176"/>
        <v>0.0170591498053869</v>
      </c>
      <c r="P135" s="66">
        <f t="shared" si="176"/>
        <v>0.0202418270078844</v>
      </c>
      <c r="Q135" s="66">
        <f t="shared" si="176"/>
        <v>0.00140037796909892</v>
      </c>
      <c r="R135" s="66">
        <f t="shared" si="176"/>
        <v>0.00273710239414789</v>
      </c>
      <c r="S135" s="66">
        <f t="shared" si="176"/>
        <v>0.00897514971104308</v>
      </c>
      <c r="T135" s="66">
        <f t="shared" si="176"/>
        <v>0</v>
      </c>
      <c r="U135" s="66">
        <f t="shared" si="176"/>
        <v>0.00401017327514691</v>
      </c>
      <c r="V135" s="66">
        <f t="shared" si="176"/>
        <v>0.00267344885009794</v>
      </c>
      <c r="W135" s="66">
        <f t="shared" si="176"/>
        <v>0.00483766934779627</v>
      </c>
      <c r="X135" s="66">
        <f t="shared" si="176"/>
        <v>0.00273710239414789</v>
      </c>
      <c r="Y135" s="66">
        <f t="shared" si="176"/>
        <v>0.0118395591932909</v>
      </c>
      <c r="Z135" s="66">
        <f t="shared" si="176"/>
        <v>0.00719285047764446</v>
      </c>
      <c r="AA135" s="66">
        <f t="shared" si="176"/>
        <v>0.00693823630144465</v>
      </c>
      <c r="AB135" s="66">
        <f t="shared" si="176"/>
        <v>0.0276892916617287</v>
      </c>
      <c r="AC135" s="66">
        <f t="shared" si="176"/>
        <v>0.00318267720249755</v>
      </c>
      <c r="AD135" s="66">
        <f t="shared" si="176"/>
        <v>0.00732015756574436</v>
      </c>
      <c r="AE135" s="66">
        <f t="shared" si="176"/>
        <v>0.00821130718244367</v>
      </c>
      <c r="AF135" s="66">
        <f t="shared" si="176"/>
        <v>0</v>
      </c>
      <c r="AG135" s="66">
        <f t="shared" si="176"/>
        <v>0.00502862997994612</v>
      </c>
      <c r="AH135" s="66">
        <f t="shared" si="176"/>
        <v>0.00821130718244367</v>
      </c>
      <c r="AI135" s="66">
        <f t="shared" si="176"/>
        <v>0.00782938591814396</v>
      </c>
      <c r="AJ135" s="66">
        <f t="shared" si="176"/>
        <v>0.0341819531548236</v>
      </c>
      <c r="AK135" s="66">
        <f t="shared" si="176"/>
        <v>0.00401017327514691</v>
      </c>
      <c r="AL135" s="66">
        <f t="shared" si="176"/>
        <v>0.00318267720249755</v>
      </c>
      <c r="AM135" s="66">
        <f t="shared" si="176"/>
        <v>0.00833861427054357</v>
      </c>
      <c r="AN135" s="66">
        <f t="shared" si="176"/>
        <v>0.00579247250854554</v>
      </c>
      <c r="AO135" s="66">
        <f t="shared" si="176"/>
        <v>0.0031190236584476</v>
      </c>
      <c r="AP135" s="66">
        <f t="shared" si="176"/>
        <v>0.000572881896449558</v>
      </c>
      <c r="AQ135" s="66">
        <f t="shared" si="176"/>
        <v>0.00840226781459352</v>
      </c>
      <c r="AR135" s="66">
        <f t="shared" si="176"/>
        <v>6.36535440499509e-5</v>
      </c>
      <c r="AS135" s="66">
        <f t="shared" si="176"/>
        <v>0.00286440948224779</v>
      </c>
      <c r="AT135" s="66">
        <f t="shared" si="176"/>
        <v>0.00203691340959843</v>
      </c>
      <c r="AU135" s="66">
        <f t="shared" si="176"/>
        <v>0.0132399371623898</v>
      </c>
      <c r="AV135" s="66">
        <f t="shared" si="176"/>
        <v>0.00814765363839372</v>
      </c>
      <c r="AW135" s="66">
        <f t="shared" si="176"/>
        <v>0.00859322844674338</v>
      </c>
      <c r="AX135" s="66">
        <f t="shared" si="176"/>
        <v>0.010375527680142</v>
      </c>
      <c r="AY135" s="66">
        <f t="shared" si="176"/>
        <v>0.0099936064158423</v>
      </c>
      <c r="AZ135" s="66">
        <f t="shared" si="176"/>
        <v>0.0268617955890793</v>
      </c>
      <c r="BA135" s="66">
        <f t="shared" si="176"/>
        <v>0.00935707097534279</v>
      </c>
      <c r="BB135" s="66">
        <f t="shared" si="176"/>
        <v>0.0286440948224779</v>
      </c>
      <c r="BC135" s="66">
        <f t="shared" si="176"/>
        <v>0.00840226781459352</v>
      </c>
      <c r="BD135" s="66">
        <f t="shared" si="176"/>
        <v>0</v>
      </c>
      <c r="BE135" s="66">
        <f t="shared" si="176"/>
        <v>0.00420113390729676</v>
      </c>
      <c r="BF135" s="66">
        <f t="shared" si="176"/>
        <v>0.00738381110979431</v>
      </c>
      <c r="BG135" s="66">
        <f t="shared" si="176"/>
        <v>0.00280075593819784</v>
      </c>
      <c r="BH135" s="66">
        <f t="shared" si="176"/>
        <v>0.000381921264299706</v>
      </c>
      <c r="BI135" s="66">
        <f t="shared" si="176"/>
        <v>0.0071291969335945</v>
      </c>
      <c r="BJ135" s="66">
        <f t="shared" si="176"/>
        <v>0.00458305517159647</v>
      </c>
      <c r="BK135" s="66">
        <f t="shared" si="176"/>
        <v>0.00725650402169441</v>
      </c>
      <c r="BL135" s="66">
        <f t="shared" si="176"/>
        <v>0.00401017327514691</v>
      </c>
      <c r="BM135" s="66">
        <f t="shared" si="176"/>
        <v>0.00171864568934868</v>
      </c>
      <c r="BN135" s="66">
        <f t="shared" si="176"/>
        <v>0.00611074022879529</v>
      </c>
      <c r="BO135" s="66">
        <f t="shared" si="176"/>
        <v>0.00872053553484328</v>
      </c>
      <c r="BP135" s="66">
        <f t="shared" si="176"/>
        <v>0</v>
      </c>
      <c r="BQ135" s="66">
        <f t="shared" ref="BQ135:DG135" si="177">BQ316/1.57100443490667</f>
        <v>0.00897514971104308</v>
      </c>
      <c r="BR135" s="66">
        <f t="shared" si="177"/>
        <v>0.00789303946219392</v>
      </c>
      <c r="BS135" s="66">
        <f t="shared" si="177"/>
        <v>0.020814708904334</v>
      </c>
      <c r="BT135" s="66">
        <f t="shared" si="177"/>
        <v>0.0190960632149853</v>
      </c>
      <c r="BU135" s="66">
        <f t="shared" si="177"/>
        <v>0.00948437806344269</v>
      </c>
      <c r="BV135" s="66">
        <f t="shared" si="177"/>
        <v>0.00611074022879529</v>
      </c>
      <c r="BW135" s="66">
        <f t="shared" si="177"/>
        <v>0.0131762836183398</v>
      </c>
      <c r="BX135" s="66">
        <f t="shared" si="177"/>
        <v>0.0243793073711312</v>
      </c>
      <c r="BY135" s="66">
        <f t="shared" si="177"/>
        <v>0.00375555909894711</v>
      </c>
      <c r="BZ135" s="66">
        <f t="shared" si="177"/>
        <v>0.00184595277744858</v>
      </c>
      <c r="CA135" s="66">
        <f t="shared" si="177"/>
        <v>0.00929341743129284</v>
      </c>
      <c r="CB135" s="66">
        <f t="shared" si="177"/>
        <v>0</v>
      </c>
      <c r="CC135" s="66">
        <f t="shared" si="177"/>
        <v>0.023297197122282</v>
      </c>
      <c r="CD135" s="66">
        <f t="shared" si="177"/>
        <v>0.00343729137869735</v>
      </c>
      <c r="CE135" s="66">
        <f t="shared" si="177"/>
        <v>0.00426478745134671</v>
      </c>
      <c r="CF135" s="66">
        <f t="shared" si="177"/>
        <v>0.00273710239414789</v>
      </c>
      <c r="CG135" s="66">
        <f t="shared" si="177"/>
        <v>0.00521959061209598</v>
      </c>
      <c r="CH135" s="66">
        <f t="shared" si="177"/>
        <v>0.00241883467389814</v>
      </c>
      <c r="CI135" s="66">
        <f t="shared" si="177"/>
        <v>0.00210056695364838</v>
      </c>
      <c r="CJ135" s="66">
        <f t="shared" si="177"/>
        <v>0.000572881896449558</v>
      </c>
      <c r="CK135" s="66">
        <f t="shared" si="177"/>
        <v>0.0423932603372673</v>
      </c>
      <c r="CL135" s="66">
        <f t="shared" si="177"/>
        <v>0.0230425829460822</v>
      </c>
      <c r="CM135" s="66">
        <f t="shared" si="177"/>
        <v>0.00846592135864347</v>
      </c>
      <c r="CN135" s="66">
        <f t="shared" si="177"/>
        <v>6.36535440499509e-5</v>
      </c>
      <c r="CO135" s="66">
        <f t="shared" si="177"/>
        <v>0.0120941733694907</v>
      </c>
      <c r="CP135" s="66">
        <f t="shared" si="177"/>
        <v>0.0108847560325416</v>
      </c>
      <c r="CQ135" s="66">
        <f t="shared" si="177"/>
        <v>0.0166772285410871</v>
      </c>
      <c r="CR135" s="66">
        <f t="shared" si="177"/>
        <v>0.00846592135864347</v>
      </c>
      <c r="CS135" s="66">
        <f t="shared" si="177"/>
        <v>0.00897514971104308</v>
      </c>
      <c r="CT135" s="66">
        <f t="shared" si="177"/>
        <v>0.0148949293076885</v>
      </c>
      <c r="CU135" s="66">
        <f t="shared" si="177"/>
        <v>0.0217058585210333</v>
      </c>
      <c r="CV135" s="66">
        <f t="shared" si="177"/>
        <v>0.0213239372567336</v>
      </c>
      <c r="CW135" s="66">
        <f t="shared" si="177"/>
        <v>0.00343729137869735</v>
      </c>
      <c r="CX135" s="66">
        <f t="shared" si="177"/>
        <v>0.00190960632149853</v>
      </c>
      <c r="CY135" s="66">
        <f t="shared" si="177"/>
        <v>0.00846592135864347</v>
      </c>
      <c r="CZ135" s="66">
        <f t="shared" si="177"/>
        <v>0</v>
      </c>
      <c r="DA135" s="66">
        <f t="shared" si="177"/>
        <v>0.00719285047764446</v>
      </c>
      <c r="DB135" s="66">
        <f t="shared" si="177"/>
        <v>0.00210056695364838</v>
      </c>
      <c r="DC135" s="66">
        <f t="shared" si="177"/>
        <v>0.00248248821794809</v>
      </c>
      <c r="DD135" s="66">
        <f t="shared" si="177"/>
        <v>0.00070018898454946</v>
      </c>
      <c r="DE135" s="66">
        <f t="shared" si="177"/>
        <v>0.00770207883004406</v>
      </c>
      <c r="DF135" s="66">
        <f t="shared" si="177"/>
        <v>0.00821130718244367</v>
      </c>
      <c r="DG135" s="66">
        <f t="shared" si="177"/>
        <v>0</v>
      </c>
    </row>
    <row r="136" spans="1:111">
      <c r="A136">
        <v>880.6</v>
      </c>
      <c r="B136" t="s">
        <v>910</v>
      </c>
      <c r="C136" t="s">
        <v>911</v>
      </c>
      <c r="D136" s="66">
        <f t="shared" si="155"/>
        <v>0.00725650402169441</v>
      </c>
      <c r="E136" s="66">
        <f t="shared" ref="E136:BP136" si="178">E317/1.57100443490667</f>
        <v>0.0068745827573947</v>
      </c>
      <c r="F136" s="66">
        <f t="shared" si="178"/>
        <v>0.00655631503714495</v>
      </c>
      <c r="G136" s="66">
        <f t="shared" si="178"/>
        <v>0.00681092921334475</v>
      </c>
      <c r="H136" s="66">
        <f t="shared" si="178"/>
        <v>6.36535440499509e-5</v>
      </c>
      <c r="I136" s="66">
        <f t="shared" si="178"/>
        <v>0.0338000318905239</v>
      </c>
      <c r="J136" s="66">
        <f t="shared" si="178"/>
        <v>0.0126670552659402</v>
      </c>
      <c r="K136" s="66">
        <f t="shared" si="178"/>
        <v>0.00401017327514691</v>
      </c>
      <c r="L136" s="66">
        <f t="shared" si="178"/>
        <v>0.00222787404174828</v>
      </c>
      <c r="M136" s="66">
        <f t="shared" si="178"/>
        <v>0.0122214804575906</v>
      </c>
      <c r="N136" s="66">
        <f t="shared" si="178"/>
        <v>0.00954803160749264</v>
      </c>
      <c r="O136" s="66">
        <f t="shared" si="178"/>
        <v>0.0131126300742899</v>
      </c>
      <c r="P136" s="66">
        <f t="shared" si="178"/>
        <v>0.0153405041160382</v>
      </c>
      <c r="Q136" s="66">
        <f t="shared" si="178"/>
        <v>0.00108211024884917</v>
      </c>
      <c r="R136" s="66">
        <f t="shared" si="178"/>
        <v>0.00273710239414789</v>
      </c>
      <c r="S136" s="66">
        <f t="shared" si="178"/>
        <v>0.00655631503714495</v>
      </c>
      <c r="T136" s="66">
        <f t="shared" si="178"/>
        <v>0</v>
      </c>
      <c r="U136" s="66">
        <f t="shared" si="178"/>
        <v>0.00343729137869735</v>
      </c>
      <c r="V136" s="66">
        <f t="shared" si="178"/>
        <v>0.00254614176199804</v>
      </c>
      <c r="W136" s="66">
        <f t="shared" si="178"/>
        <v>0.00343729137869735</v>
      </c>
      <c r="X136" s="66">
        <f t="shared" si="178"/>
        <v>0.00229152758579823</v>
      </c>
      <c r="Y136" s="66">
        <f t="shared" si="178"/>
        <v>0.0110757166646915</v>
      </c>
      <c r="Z136" s="66">
        <f t="shared" si="178"/>
        <v>0.00617439377284524</v>
      </c>
      <c r="AA136" s="66">
        <f t="shared" si="178"/>
        <v>0.00464670871564642</v>
      </c>
      <c r="AB136" s="66">
        <f t="shared" si="178"/>
        <v>0.0243793073711312</v>
      </c>
      <c r="AC136" s="66">
        <f t="shared" si="178"/>
        <v>0.00165499214529872</v>
      </c>
      <c r="AD136" s="66">
        <f t="shared" si="178"/>
        <v>0.00541055124424583</v>
      </c>
      <c r="AE136" s="66">
        <f t="shared" si="178"/>
        <v>0.00604708668474534</v>
      </c>
      <c r="AF136" s="66">
        <f t="shared" si="178"/>
        <v>0</v>
      </c>
      <c r="AG136" s="66">
        <f t="shared" si="178"/>
        <v>0.00394651973109696</v>
      </c>
      <c r="AH136" s="66">
        <f t="shared" si="178"/>
        <v>0.00668362212524485</v>
      </c>
      <c r="AI136" s="66">
        <f t="shared" si="178"/>
        <v>0.00591977959664544</v>
      </c>
      <c r="AJ136" s="66">
        <f t="shared" si="178"/>
        <v>0.0257796853402301</v>
      </c>
      <c r="AK136" s="66">
        <f t="shared" si="178"/>
        <v>0.0031190236584476</v>
      </c>
      <c r="AL136" s="66">
        <f t="shared" si="178"/>
        <v>0.00280075593819784</v>
      </c>
      <c r="AM136" s="66">
        <f t="shared" si="178"/>
        <v>0.00706554338954455</v>
      </c>
      <c r="AN136" s="66">
        <f t="shared" si="178"/>
        <v>0.00439209453944661</v>
      </c>
      <c r="AO136" s="66">
        <f t="shared" si="178"/>
        <v>0.00292806302629774</v>
      </c>
      <c r="AP136" s="66">
        <f t="shared" si="178"/>
        <v>0.000636535440499509</v>
      </c>
      <c r="AQ136" s="66">
        <f t="shared" si="178"/>
        <v>0.006492661493095</v>
      </c>
      <c r="AR136" s="66">
        <f t="shared" si="178"/>
        <v>6.36535440499509e-5</v>
      </c>
      <c r="AS136" s="66">
        <f t="shared" si="178"/>
        <v>0.00222787404174828</v>
      </c>
      <c r="AT136" s="66">
        <f t="shared" si="178"/>
        <v>0.00190960632149853</v>
      </c>
      <c r="AU136" s="66">
        <f t="shared" si="178"/>
        <v>0.0112666772968413</v>
      </c>
      <c r="AV136" s="66">
        <f t="shared" si="178"/>
        <v>0.00623804731689519</v>
      </c>
      <c r="AW136" s="66">
        <f t="shared" si="178"/>
        <v>0.00585612605259549</v>
      </c>
      <c r="AX136" s="66">
        <f t="shared" si="178"/>
        <v>0.00795669300624387</v>
      </c>
      <c r="AY136" s="66">
        <f t="shared" si="178"/>
        <v>0.00872053553484328</v>
      </c>
      <c r="AZ136" s="66">
        <f t="shared" si="178"/>
        <v>0.0214512443448335</v>
      </c>
      <c r="BA136" s="66">
        <f t="shared" si="178"/>
        <v>0.00668362212524485</v>
      </c>
      <c r="BB136" s="66">
        <f t="shared" si="178"/>
        <v>0.0215148978888834</v>
      </c>
      <c r="BC136" s="66">
        <f t="shared" si="178"/>
        <v>0.00642900794904504</v>
      </c>
      <c r="BD136" s="66">
        <f t="shared" si="178"/>
        <v>6.36535440499509e-5</v>
      </c>
      <c r="BE136" s="66">
        <f t="shared" si="178"/>
        <v>0.00280075593819784</v>
      </c>
      <c r="BF136" s="66">
        <f t="shared" si="178"/>
        <v>0.00617439377284524</v>
      </c>
      <c r="BG136" s="66">
        <f t="shared" si="178"/>
        <v>0.00260979530604799</v>
      </c>
      <c r="BH136" s="66">
        <f t="shared" si="178"/>
        <v>0.000509228352399607</v>
      </c>
      <c r="BI136" s="66">
        <f t="shared" si="178"/>
        <v>0.00591977959664544</v>
      </c>
      <c r="BJ136" s="66">
        <f t="shared" si="178"/>
        <v>0.00439209453944661</v>
      </c>
      <c r="BK136" s="66">
        <f t="shared" si="178"/>
        <v>0.00719285047764446</v>
      </c>
      <c r="BL136" s="66">
        <f t="shared" si="178"/>
        <v>0.00254614176199804</v>
      </c>
      <c r="BM136" s="66">
        <f t="shared" si="178"/>
        <v>0.00140037796909892</v>
      </c>
      <c r="BN136" s="66">
        <f t="shared" si="178"/>
        <v>0.00502862997994612</v>
      </c>
      <c r="BO136" s="66">
        <f t="shared" si="178"/>
        <v>0.00668362212524485</v>
      </c>
      <c r="BP136" s="66">
        <f t="shared" si="178"/>
        <v>0</v>
      </c>
      <c r="BQ136" s="66">
        <f t="shared" ref="BQ136:DG136" si="179">BQ317/1.57100443490667</f>
        <v>0.00795669300624387</v>
      </c>
      <c r="BR136" s="66">
        <f t="shared" si="179"/>
        <v>0.00732015756574436</v>
      </c>
      <c r="BS136" s="66">
        <f t="shared" si="179"/>
        <v>0.0172501104375367</v>
      </c>
      <c r="BT136" s="66">
        <f t="shared" si="179"/>
        <v>0.0158497324684378</v>
      </c>
      <c r="BU136" s="66">
        <f t="shared" si="179"/>
        <v>0.00547420478829578</v>
      </c>
      <c r="BV136" s="66">
        <f t="shared" si="179"/>
        <v>0.00458305517159647</v>
      </c>
      <c r="BW136" s="66">
        <f t="shared" si="179"/>
        <v>0.00821130718244367</v>
      </c>
      <c r="BX136" s="66">
        <f t="shared" si="179"/>
        <v>0.0206237482721841</v>
      </c>
      <c r="BY136" s="66">
        <f t="shared" si="179"/>
        <v>0.0031190236584476</v>
      </c>
      <c r="BZ136" s="66">
        <f t="shared" si="179"/>
        <v>0.00190960632149853</v>
      </c>
      <c r="CA136" s="66">
        <f t="shared" si="179"/>
        <v>0.00611074022879529</v>
      </c>
      <c r="CB136" s="66">
        <f t="shared" si="179"/>
        <v>0</v>
      </c>
      <c r="CC136" s="66">
        <f t="shared" si="179"/>
        <v>0.0199235592876346</v>
      </c>
      <c r="CD136" s="66">
        <f t="shared" si="179"/>
        <v>0.00343729137869735</v>
      </c>
      <c r="CE136" s="66">
        <f t="shared" si="179"/>
        <v>0.0035009449227473</v>
      </c>
      <c r="CF136" s="66">
        <f t="shared" si="179"/>
        <v>0.00248248821794809</v>
      </c>
      <c r="CG136" s="66">
        <f t="shared" si="179"/>
        <v>0.00407382681919686</v>
      </c>
      <c r="CH136" s="66">
        <f t="shared" si="179"/>
        <v>0.00190960632149853</v>
      </c>
      <c r="CI136" s="66">
        <f t="shared" si="179"/>
        <v>0.00101845670479921</v>
      </c>
      <c r="CJ136" s="66">
        <f t="shared" si="179"/>
        <v>0.000509228352399607</v>
      </c>
      <c r="CK136" s="66">
        <f t="shared" si="179"/>
        <v>0.035009449227473</v>
      </c>
      <c r="CL136" s="66">
        <f t="shared" si="179"/>
        <v>0.0200508663757345</v>
      </c>
      <c r="CM136" s="66">
        <f t="shared" si="179"/>
        <v>0.00617439377284524</v>
      </c>
      <c r="CN136" s="66">
        <f t="shared" si="179"/>
        <v>0</v>
      </c>
      <c r="CO136" s="66">
        <f t="shared" si="179"/>
        <v>0.00916611034319293</v>
      </c>
      <c r="CP136" s="66">
        <f t="shared" si="179"/>
        <v>0.00795669300624387</v>
      </c>
      <c r="CQ136" s="66">
        <f t="shared" si="179"/>
        <v>0.0122214804575906</v>
      </c>
      <c r="CR136" s="66">
        <f t="shared" si="179"/>
        <v>0.00655631503714495</v>
      </c>
      <c r="CS136" s="66">
        <f t="shared" si="179"/>
        <v>0.00732015756574436</v>
      </c>
      <c r="CT136" s="66">
        <f t="shared" si="179"/>
        <v>0.0122214804575906</v>
      </c>
      <c r="CU136" s="66">
        <f t="shared" si="179"/>
        <v>0.0190960632149853</v>
      </c>
      <c r="CV136" s="66">
        <f t="shared" si="179"/>
        <v>0.0148949293076885</v>
      </c>
      <c r="CW136" s="66">
        <f t="shared" si="179"/>
        <v>0.00343729137869735</v>
      </c>
      <c r="CX136" s="66">
        <f t="shared" si="179"/>
        <v>0.00159133860124877</v>
      </c>
      <c r="CY136" s="66">
        <f t="shared" si="179"/>
        <v>0.0066199685811949</v>
      </c>
      <c r="CZ136" s="66">
        <f t="shared" si="179"/>
        <v>0</v>
      </c>
      <c r="DA136" s="66">
        <f t="shared" si="179"/>
        <v>0.00681092921334475</v>
      </c>
      <c r="DB136" s="66">
        <f t="shared" si="179"/>
        <v>0.00222787404174828</v>
      </c>
      <c r="DC136" s="66">
        <f t="shared" si="179"/>
        <v>0.00197325986554848</v>
      </c>
      <c r="DD136" s="66">
        <f t="shared" si="179"/>
        <v>0.000445574808349657</v>
      </c>
      <c r="DE136" s="66">
        <f t="shared" si="179"/>
        <v>0.00668362212524485</v>
      </c>
      <c r="DF136" s="66">
        <f t="shared" si="179"/>
        <v>0.00655631503714495</v>
      </c>
      <c r="DG136" s="66">
        <f t="shared" si="179"/>
        <v>0</v>
      </c>
    </row>
    <row r="137" spans="1:111">
      <c r="A137">
        <v>882.6</v>
      </c>
      <c r="B137" t="s">
        <v>912</v>
      </c>
      <c r="C137" t="s">
        <v>913</v>
      </c>
      <c r="D137" s="66">
        <f t="shared" si="155"/>
        <v>0.00229152758579823</v>
      </c>
      <c r="E137" s="66">
        <f t="shared" ref="E137:BP137" si="180">E318/1.57100443490667</f>
        <v>0.00190960632149853</v>
      </c>
      <c r="F137" s="66">
        <f t="shared" si="180"/>
        <v>0.00203691340959843</v>
      </c>
      <c r="G137" s="66">
        <f t="shared" si="180"/>
        <v>0.00235518112984818</v>
      </c>
      <c r="H137" s="66">
        <f t="shared" si="180"/>
        <v>0.000190960632149853</v>
      </c>
      <c r="I137" s="66">
        <f t="shared" si="180"/>
        <v>0.00942072451939274</v>
      </c>
      <c r="J137" s="66">
        <f t="shared" si="180"/>
        <v>0.00394651973109696</v>
      </c>
      <c r="K137" s="66">
        <f t="shared" si="180"/>
        <v>0.00146403151314887</v>
      </c>
      <c r="L137" s="66">
        <f t="shared" si="180"/>
        <v>0.000891149616699313</v>
      </c>
      <c r="M137" s="66">
        <f t="shared" si="180"/>
        <v>0.00394651973109696</v>
      </c>
      <c r="N137" s="66">
        <f t="shared" si="180"/>
        <v>0.00260979530604799</v>
      </c>
      <c r="O137" s="66">
        <f t="shared" si="180"/>
        <v>0.00394651973109696</v>
      </c>
      <c r="P137" s="66">
        <f t="shared" si="180"/>
        <v>0.00413748036324681</v>
      </c>
      <c r="Q137" s="66">
        <f t="shared" si="180"/>
        <v>0.000381921264299706</v>
      </c>
      <c r="R137" s="66">
        <f t="shared" si="180"/>
        <v>0.000763842528599411</v>
      </c>
      <c r="S137" s="66">
        <f t="shared" si="180"/>
        <v>0.00248248821794809</v>
      </c>
      <c r="T137" s="66">
        <f t="shared" si="180"/>
        <v>0.000254614176199804</v>
      </c>
      <c r="U137" s="66">
        <f t="shared" si="180"/>
        <v>0.00108211024884917</v>
      </c>
      <c r="V137" s="66">
        <f t="shared" si="180"/>
        <v>0.000827496072649362</v>
      </c>
      <c r="W137" s="66">
        <f t="shared" si="180"/>
        <v>0.00127307088099902</v>
      </c>
      <c r="X137" s="66">
        <f t="shared" si="180"/>
        <v>0.000827496072649362</v>
      </c>
      <c r="Y137" s="66">
        <f t="shared" si="180"/>
        <v>0.0035009449227473</v>
      </c>
      <c r="Z137" s="66">
        <f t="shared" si="180"/>
        <v>0.00222787404174828</v>
      </c>
      <c r="AA137" s="66">
        <f t="shared" si="180"/>
        <v>0.00178229923339863</v>
      </c>
      <c r="AB137" s="66">
        <f t="shared" si="180"/>
        <v>0.00668362212524485</v>
      </c>
      <c r="AC137" s="66">
        <f t="shared" si="180"/>
        <v>0.000827496072649362</v>
      </c>
      <c r="AD137" s="66">
        <f t="shared" si="180"/>
        <v>0.00197325986554848</v>
      </c>
      <c r="AE137" s="66">
        <f t="shared" si="180"/>
        <v>0.00184595277744858</v>
      </c>
      <c r="AF137" s="66">
        <f t="shared" si="180"/>
        <v>0.000127307088099902</v>
      </c>
      <c r="AG137" s="66">
        <f t="shared" si="180"/>
        <v>0.000891149616699313</v>
      </c>
      <c r="AH137" s="66">
        <f t="shared" si="180"/>
        <v>0.00241883467389814</v>
      </c>
      <c r="AI137" s="66">
        <f t="shared" si="180"/>
        <v>0.00190960632149853</v>
      </c>
      <c r="AJ137" s="66">
        <f t="shared" si="180"/>
        <v>0.00655631503714495</v>
      </c>
      <c r="AK137" s="66">
        <f t="shared" si="180"/>
        <v>0.00101845670479921</v>
      </c>
      <c r="AL137" s="66">
        <f t="shared" si="180"/>
        <v>0.00120941733694907</v>
      </c>
      <c r="AM137" s="66">
        <f t="shared" si="180"/>
        <v>0.00273710239414789</v>
      </c>
      <c r="AN137" s="66">
        <f t="shared" si="180"/>
        <v>0.00165499214529872</v>
      </c>
      <c r="AO137" s="66">
        <f t="shared" si="180"/>
        <v>0.00133672442504897</v>
      </c>
      <c r="AP137" s="66">
        <f t="shared" si="180"/>
        <v>0.000190960632149853</v>
      </c>
      <c r="AQ137" s="66">
        <f t="shared" si="180"/>
        <v>0.00197325986554848</v>
      </c>
      <c r="AR137" s="66">
        <f t="shared" si="180"/>
        <v>6.36535440499509e-5</v>
      </c>
      <c r="AS137" s="66">
        <f t="shared" si="180"/>
        <v>0.00108211024884917</v>
      </c>
      <c r="AT137" s="66">
        <f t="shared" si="180"/>
        <v>0.000763842528599411</v>
      </c>
      <c r="AU137" s="66">
        <f t="shared" si="180"/>
        <v>0.0032463307465475</v>
      </c>
      <c r="AV137" s="66">
        <f t="shared" si="180"/>
        <v>0.00235518112984818</v>
      </c>
      <c r="AW137" s="66">
        <f t="shared" si="180"/>
        <v>0.00229152758579823</v>
      </c>
      <c r="AX137" s="66">
        <f t="shared" si="180"/>
        <v>0.00178229923339863</v>
      </c>
      <c r="AY137" s="66">
        <f t="shared" si="180"/>
        <v>0.00305537011439764</v>
      </c>
      <c r="AZ137" s="66">
        <f t="shared" si="180"/>
        <v>0.00611074022879529</v>
      </c>
      <c r="BA137" s="66">
        <f t="shared" si="180"/>
        <v>0.00254614176199804</v>
      </c>
      <c r="BB137" s="66">
        <f t="shared" si="180"/>
        <v>0.0068745827573947</v>
      </c>
      <c r="BC137" s="66">
        <f t="shared" si="180"/>
        <v>0.00152768505719882</v>
      </c>
      <c r="BD137" s="66">
        <f t="shared" si="180"/>
        <v>6.36535440499509e-5</v>
      </c>
      <c r="BE137" s="66">
        <f t="shared" si="180"/>
        <v>0.00114576379289912</v>
      </c>
      <c r="BF137" s="66">
        <f t="shared" si="180"/>
        <v>0.00248248821794809</v>
      </c>
      <c r="BG137" s="66">
        <f t="shared" si="180"/>
        <v>0.00120941733694907</v>
      </c>
      <c r="BH137" s="66">
        <f t="shared" si="180"/>
        <v>0.000318267720249755</v>
      </c>
      <c r="BI137" s="66">
        <f t="shared" si="180"/>
        <v>0.00248248821794809</v>
      </c>
      <c r="BJ137" s="66">
        <f t="shared" si="180"/>
        <v>0.00165499214529872</v>
      </c>
      <c r="BK137" s="66">
        <f t="shared" si="180"/>
        <v>0.00273710239414789</v>
      </c>
      <c r="BL137" s="66">
        <f t="shared" si="180"/>
        <v>0.00101845670479921</v>
      </c>
      <c r="BM137" s="66">
        <f t="shared" si="180"/>
        <v>0.00070018898454946</v>
      </c>
      <c r="BN137" s="66">
        <f t="shared" si="180"/>
        <v>0.00146403151314887</v>
      </c>
      <c r="BO137" s="66">
        <f t="shared" si="180"/>
        <v>0.00197325986554848</v>
      </c>
      <c r="BP137" s="66">
        <f t="shared" si="180"/>
        <v>0</v>
      </c>
      <c r="BQ137" s="66">
        <f t="shared" ref="BQ137:DG137" si="181">BQ318/1.57100443490667</f>
        <v>0.00235518112984818</v>
      </c>
      <c r="BR137" s="66">
        <f t="shared" si="181"/>
        <v>0.00241883467389814</v>
      </c>
      <c r="BS137" s="66">
        <f t="shared" si="181"/>
        <v>0.00490132289184622</v>
      </c>
      <c r="BT137" s="66">
        <f t="shared" si="181"/>
        <v>0.00407382681919686</v>
      </c>
      <c r="BU137" s="66">
        <f t="shared" si="181"/>
        <v>0.00222787404174828</v>
      </c>
      <c r="BV137" s="66">
        <f t="shared" si="181"/>
        <v>0.00127307088099902</v>
      </c>
      <c r="BW137" s="66">
        <f t="shared" si="181"/>
        <v>0.00280075593819784</v>
      </c>
      <c r="BX137" s="66">
        <f t="shared" si="181"/>
        <v>0.00528324415614593</v>
      </c>
      <c r="BY137" s="66">
        <f t="shared" si="181"/>
        <v>0.000509228352399607</v>
      </c>
      <c r="BZ137" s="66">
        <f t="shared" si="181"/>
        <v>0.000636535440499509</v>
      </c>
      <c r="CA137" s="66">
        <f t="shared" si="181"/>
        <v>0.00254614176199804</v>
      </c>
      <c r="CB137" s="66">
        <f t="shared" si="181"/>
        <v>0.000190960632149853</v>
      </c>
      <c r="CC137" s="66">
        <f t="shared" si="181"/>
        <v>0.006492661493095</v>
      </c>
      <c r="CD137" s="66">
        <f t="shared" si="181"/>
        <v>0.00159133860124877</v>
      </c>
      <c r="CE137" s="66">
        <f t="shared" si="181"/>
        <v>0.00159133860124877</v>
      </c>
      <c r="CF137" s="66">
        <f t="shared" si="181"/>
        <v>0.00114576379289912</v>
      </c>
      <c r="CG137" s="66">
        <f t="shared" si="181"/>
        <v>0.00133672442504897</v>
      </c>
      <c r="CH137" s="66">
        <f t="shared" si="181"/>
        <v>0.00070018898454946</v>
      </c>
      <c r="CI137" s="66">
        <f t="shared" si="181"/>
        <v>0.000509228352399607</v>
      </c>
      <c r="CJ137" s="66">
        <f t="shared" si="181"/>
        <v>0.000445574808349657</v>
      </c>
      <c r="CK137" s="66">
        <f t="shared" si="181"/>
        <v>0.00897514971104308</v>
      </c>
      <c r="CL137" s="66">
        <f t="shared" si="181"/>
        <v>0.00521959061209598</v>
      </c>
      <c r="CM137" s="66">
        <f t="shared" si="181"/>
        <v>0.00216422049769833</v>
      </c>
      <c r="CN137" s="66">
        <f t="shared" si="181"/>
        <v>0.000254614176199804</v>
      </c>
      <c r="CO137" s="66">
        <f t="shared" si="181"/>
        <v>0.00305537011439764</v>
      </c>
      <c r="CP137" s="66">
        <f t="shared" si="181"/>
        <v>0.00241883467389814</v>
      </c>
      <c r="CQ137" s="66">
        <f t="shared" si="181"/>
        <v>0.00292806302629774</v>
      </c>
      <c r="CR137" s="66">
        <f t="shared" si="181"/>
        <v>0.00171864568934868</v>
      </c>
      <c r="CS137" s="66">
        <f t="shared" si="181"/>
        <v>0.00254614176199804</v>
      </c>
      <c r="CT137" s="66">
        <f t="shared" si="181"/>
        <v>0.00369190555489715</v>
      </c>
      <c r="CU137" s="66">
        <f t="shared" si="181"/>
        <v>0.00636535440499509</v>
      </c>
      <c r="CV137" s="66">
        <f t="shared" si="181"/>
        <v>0.00432844099539666</v>
      </c>
      <c r="CW137" s="66">
        <f t="shared" si="181"/>
        <v>0.00184595277744858</v>
      </c>
      <c r="CX137" s="66">
        <f t="shared" si="181"/>
        <v>0.000827496072649362</v>
      </c>
      <c r="CY137" s="66">
        <f t="shared" si="181"/>
        <v>0.00216422049769833</v>
      </c>
      <c r="CZ137" s="66">
        <f t="shared" si="181"/>
        <v>0.000127307088099902</v>
      </c>
      <c r="DA137" s="66">
        <f t="shared" si="181"/>
        <v>0.00305537011439764</v>
      </c>
      <c r="DB137" s="66">
        <f t="shared" si="181"/>
        <v>0.00114576379289912</v>
      </c>
      <c r="DC137" s="66">
        <f t="shared" si="181"/>
        <v>0.000954803160749264</v>
      </c>
      <c r="DD137" s="66">
        <f t="shared" si="181"/>
        <v>0.000509228352399607</v>
      </c>
      <c r="DE137" s="66">
        <f t="shared" si="181"/>
        <v>0.00254614176199804</v>
      </c>
      <c r="DF137" s="66">
        <f t="shared" si="181"/>
        <v>0.00190960632149853</v>
      </c>
      <c r="DG137" s="66">
        <f t="shared" si="181"/>
        <v>0.000254614176199804</v>
      </c>
    </row>
    <row r="138" spans="4:111">
      <c r="D138" s="66"/>
      <c r="E138" s="66"/>
      <c r="F138" s="66"/>
      <c r="G138" s="66"/>
      <c r="H138" s="66"/>
      <c r="I138" s="66"/>
      <c r="J138" s="66"/>
      <c r="K138" s="66"/>
      <c r="L138" s="66"/>
      <c r="M138" s="66"/>
      <c r="N138" s="66"/>
      <c r="O138" s="66"/>
      <c r="P138" s="66"/>
      <c r="Q138" s="66"/>
      <c r="R138" s="66"/>
      <c r="S138" s="66"/>
      <c r="T138" s="66"/>
      <c r="U138" s="66"/>
      <c r="V138" s="66"/>
      <c r="W138" s="66"/>
      <c r="X138" s="66"/>
      <c r="Y138" s="66"/>
      <c r="Z138" s="66"/>
      <c r="AA138" s="66"/>
      <c r="AB138" s="66"/>
      <c r="AC138" s="66"/>
      <c r="AD138" s="66"/>
      <c r="AE138" s="66"/>
      <c r="AF138" s="66"/>
      <c r="AG138" s="66"/>
      <c r="AH138" s="66"/>
      <c r="AI138" s="66"/>
      <c r="AJ138" s="66"/>
      <c r="AK138" s="66"/>
      <c r="AL138" s="66"/>
      <c r="AM138" s="66"/>
      <c r="AN138" s="66"/>
      <c r="AO138" s="66"/>
      <c r="AP138" s="66"/>
      <c r="AQ138" s="66"/>
      <c r="AR138" s="66"/>
      <c r="AS138" s="66"/>
      <c r="AT138" s="66"/>
      <c r="AU138" s="66"/>
      <c r="AV138" s="66"/>
      <c r="AW138" s="66"/>
      <c r="AX138" s="66"/>
      <c r="AY138" s="66"/>
      <c r="AZ138" s="66"/>
      <c r="BA138" s="66"/>
      <c r="BB138" s="66"/>
      <c r="BC138" s="66"/>
      <c r="BD138" s="66"/>
      <c r="BE138" s="66"/>
      <c r="BF138" s="66"/>
      <c r="BG138" s="66"/>
      <c r="BH138" s="66"/>
      <c r="BI138" s="66"/>
      <c r="BJ138" s="66"/>
      <c r="BK138" s="66"/>
      <c r="BL138" s="66"/>
      <c r="BM138" s="66"/>
      <c r="BN138" s="66"/>
      <c r="BO138" s="66"/>
      <c r="BP138" s="66"/>
      <c r="BQ138" s="66"/>
      <c r="BR138" s="66"/>
      <c r="BS138" s="66"/>
      <c r="BT138" s="66"/>
      <c r="BU138" s="66"/>
      <c r="BV138" s="66"/>
      <c r="BW138" s="66"/>
      <c r="BX138" s="66"/>
      <c r="BY138" s="66"/>
      <c r="BZ138" s="66"/>
      <c r="CA138" s="66"/>
      <c r="CB138" s="66"/>
      <c r="CC138" s="66"/>
      <c r="CD138" s="66"/>
      <c r="CE138" s="66"/>
      <c r="CF138" s="66"/>
      <c r="CG138" s="66"/>
      <c r="CH138" s="66"/>
      <c r="CI138" s="66"/>
      <c r="CJ138" s="66"/>
      <c r="CK138" s="66"/>
      <c r="CL138" s="66"/>
      <c r="CM138" s="66"/>
      <c r="CN138" s="66"/>
      <c r="CO138" s="66"/>
      <c r="CP138" s="66"/>
      <c r="CQ138" s="66"/>
      <c r="CR138" s="66"/>
      <c r="CS138" s="66"/>
      <c r="CT138" s="66"/>
      <c r="CU138" s="66"/>
      <c r="CV138" s="66"/>
      <c r="CW138" s="66"/>
      <c r="CX138" s="66"/>
      <c r="CY138" s="66"/>
      <c r="CZ138" s="66"/>
      <c r="DA138" s="66"/>
      <c r="DB138" s="66"/>
      <c r="DC138" s="66"/>
      <c r="DD138" s="66"/>
      <c r="DE138" s="66"/>
      <c r="DF138" s="66"/>
      <c r="DG138" s="66"/>
    </row>
    <row r="139" spans="1:111">
      <c r="A139" t="s">
        <v>667</v>
      </c>
      <c r="B139" t="s">
        <v>668</v>
      </c>
      <c r="C139" t="s">
        <v>669</v>
      </c>
      <c r="D139" s="66"/>
      <c r="E139" s="66"/>
      <c r="F139" s="66"/>
      <c r="G139" s="66"/>
      <c r="H139" s="66"/>
      <c r="I139" s="66"/>
      <c r="J139" s="66"/>
      <c r="K139" s="66"/>
      <c r="L139" s="66"/>
      <c r="M139" s="66"/>
      <c r="N139" s="66"/>
      <c r="O139" s="66"/>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row>
    <row r="140" spans="1:111">
      <c r="A140">
        <v>756.5</v>
      </c>
      <c r="B140" t="s">
        <v>914</v>
      </c>
      <c r="C140" t="s">
        <v>915</v>
      </c>
      <c r="D140" s="66">
        <f>D321/0.71562451432</f>
        <v>0</v>
      </c>
      <c r="E140" s="66">
        <f t="shared" ref="E140:BP143" si="182">E321/0.71562451432</f>
        <v>0</v>
      </c>
      <c r="F140" s="66">
        <f t="shared" si="182"/>
        <v>0</v>
      </c>
      <c r="G140" s="66">
        <f t="shared" si="182"/>
        <v>0</v>
      </c>
      <c r="H140" s="66">
        <f t="shared" si="182"/>
        <v>0</v>
      </c>
      <c r="I140" s="66">
        <f t="shared" si="182"/>
        <v>0</v>
      </c>
      <c r="J140" s="66">
        <f t="shared" si="182"/>
        <v>0.000139738086103747</v>
      </c>
      <c r="K140" s="66">
        <f t="shared" si="182"/>
        <v>0</v>
      </c>
      <c r="L140" s="66">
        <f t="shared" si="182"/>
        <v>0</v>
      </c>
      <c r="M140" s="66">
        <f t="shared" si="182"/>
        <v>0</v>
      </c>
      <c r="N140" s="66">
        <f t="shared" si="182"/>
        <v>0</v>
      </c>
      <c r="O140" s="66">
        <f t="shared" si="182"/>
        <v>0</v>
      </c>
      <c r="P140" s="66">
        <f t="shared" si="182"/>
        <v>0.000139738086103747</v>
      </c>
      <c r="Q140" s="66">
        <f t="shared" si="182"/>
        <v>0</v>
      </c>
      <c r="R140" s="66">
        <f t="shared" si="182"/>
        <v>0</v>
      </c>
      <c r="S140" s="66">
        <f t="shared" si="182"/>
        <v>0</v>
      </c>
      <c r="T140" s="66">
        <f t="shared" si="182"/>
        <v>0</v>
      </c>
      <c r="U140" s="66">
        <f t="shared" si="182"/>
        <v>0</v>
      </c>
      <c r="V140" s="66">
        <f t="shared" si="182"/>
        <v>0</v>
      </c>
      <c r="W140" s="66">
        <f t="shared" si="182"/>
        <v>0</v>
      </c>
      <c r="X140" s="66">
        <f t="shared" si="182"/>
        <v>0</v>
      </c>
      <c r="Y140" s="66">
        <f t="shared" si="182"/>
        <v>0</v>
      </c>
      <c r="Z140" s="66">
        <f t="shared" si="182"/>
        <v>0</v>
      </c>
      <c r="AA140" s="66">
        <f t="shared" si="182"/>
        <v>0</v>
      </c>
      <c r="AB140" s="66">
        <f t="shared" si="182"/>
        <v>0</v>
      </c>
      <c r="AC140" s="66">
        <f t="shared" si="182"/>
        <v>0</v>
      </c>
      <c r="AD140" s="66">
        <f t="shared" si="182"/>
        <v>0</v>
      </c>
      <c r="AE140" s="66">
        <f t="shared" si="182"/>
        <v>0</v>
      </c>
      <c r="AF140" s="66">
        <f t="shared" si="182"/>
        <v>0</v>
      </c>
      <c r="AG140" s="66">
        <f t="shared" si="182"/>
        <v>0</v>
      </c>
      <c r="AH140" s="66">
        <f t="shared" si="182"/>
        <v>0</v>
      </c>
      <c r="AI140" s="66">
        <f t="shared" si="182"/>
        <v>0</v>
      </c>
      <c r="AJ140" s="66">
        <f t="shared" si="182"/>
        <v>0.000139738086103747</v>
      </c>
      <c r="AK140" s="66">
        <f t="shared" si="182"/>
        <v>0</v>
      </c>
      <c r="AL140" s="66">
        <f t="shared" si="182"/>
        <v>0</v>
      </c>
      <c r="AM140" s="66">
        <f t="shared" si="182"/>
        <v>0</v>
      </c>
      <c r="AN140" s="66">
        <f t="shared" si="182"/>
        <v>0</v>
      </c>
      <c r="AO140" s="66">
        <f t="shared" si="182"/>
        <v>0</v>
      </c>
      <c r="AP140" s="66">
        <f t="shared" si="182"/>
        <v>0</v>
      </c>
      <c r="AQ140" s="66">
        <f t="shared" si="182"/>
        <v>0</v>
      </c>
      <c r="AR140" s="66">
        <f t="shared" si="182"/>
        <v>0</v>
      </c>
      <c r="AS140" s="66">
        <f t="shared" si="182"/>
        <v>0</v>
      </c>
      <c r="AT140" s="66">
        <f t="shared" si="182"/>
        <v>0</v>
      </c>
      <c r="AU140" s="66">
        <f t="shared" si="182"/>
        <v>0</v>
      </c>
      <c r="AV140" s="66">
        <f t="shared" si="182"/>
        <v>0</v>
      </c>
      <c r="AW140" s="66">
        <f t="shared" si="182"/>
        <v>0</v>
      </c>
      <c r="AX140" s="66">
        <f t="shared" si="182"/>
        <v>0</v>
      </c>
      <c r="AY140" s="66">
        <f t="shared" si="182"/>
        <v>0</v>
      </c>
      <c r="AZ140" s="66">
        <f t="shared" si="182"/>
        <v>0</v>
      </c>
      <c r="BA140" s="66">
        <f t="shared" si="182"/>
        <v>0</v>
      </c>
      <c r="BB140" s="66">
        <f t="shared" si="182"/>
        <v>0</v>
      </c>
      <c r="BC140" s="66">
        <f t="shared" si="182"/>
        <v>0</v>
      </c>
      <c r="BD140" s="66">
        <f t="shared" si="182"/>
        <v>0</v>
      </c>
      <c r="BE140" s="66">
        <f t="shared" si="182"/>
        <v>0</v>
      </c>
      <c r="BF140" s="66">
        <f t="shared" si="182"/>
        <v>0</v>
      </c>
      <c r="BG140" s="66">
        <f t="shared" si="182"/>
        <v>0</v>
      </c>
      <c r="BH140" s="66">
        <f t="shared" si="182"/>
        <v>0</v>
      </c>
      <c r="BI140" s="66">
        <f t="shared" si="182"/>
        <v>0</v>
      </c>
      <c r="BJ140" s="66">
        <f t="shared" si="182"/>
        <v>0</v>
      </c>
      <c r="BK140" s="66">
        <f t="shared" si="182"/>
        <v>0</v>
      </c>
      <c r="BL140" s="66">
        <f t="shared" si="182"/>
        <v>0</v>
      </c>
      <c r="BM140" s="66">
        <f t="shared" si="182"/>
        <v>0</v>
      </c>
      <c r="BN140" s="66">
        <f t="shared" si="182"/>
        <v>0</v>
      </c>
      <c r="BO140" s="66">
        <f t="shared" si="182"/>
        <v>0</v>
      </c>
      <c r="BP140" s="66">
        <f t="shared" si="182"/>
        <v>0</v>
      </c>
      <c r="BQ140" s="66">
        <f t="shared" ref="BQ140:DG142" si="183">BQ321/0.71562451432</f>
        <v>0</v>
      </c>
      <c r="BR140" s="66">
        <f t="shared" si="183"/>
        <v>0</v>
      </c>
      <c r="BS140" s="66">
        <f t="shared" si="183"/>
        <v>0</v>
      </c>
      <c r="BT140" s="66">
        <f t="shared" si="183"/>
        <v>0.000139738086103747</v>
      </c>
      <c r="BU140" s="66">
        <f t="shared" si="183"/>
        <v>0</v>
      </c>
      <c r="BV140" s="66">
        <f t="shared" si="183"/>
        <v>0</v>
      </c>
      <c r="BW140" s="66">
        <f t="shared" si="183"/>
        <v>0</v>
      </c>
      <c r="BX140" s="66">
        <f t="shared" si="183"/>
        <v>0</v>
      </c>
      <c r="BY140" s="66">
        <f t="shared" si="183"/>
        <v>0</v>
      </c>
      <c r="BZ140" s="66">
        <f t="shared" si="183"/>
        <v>0</v>
      </c>
      <c r="CA140" s="66">
        <f t="shared" si="183"/>
        <v>0</v>
      </c>
      <c r="CB140" s="66">
        <f t="shared" si="183"/>
        <v>0</v>
      </c>
      <c r="CC140" s="66">
        <f t="shared" si="183"/>
        <v>0</v>
      </c>
      <c r="CD140" s="66">
        <f t="shared" si="183"/>
        <v>0</v>
      </c>
      <c r="CE140" s="66">
        <f t="shared" si="183"/>
        <v>0</v>
      </c>
      <c r="CF140" s="66">
        <f t="shared" si="183"/>
        <v>0</v>
      </c>
      <c r="CG140" s="66">
        <f t="shared" si="183"/>
        <v>0</v>
      </c>
      <c r="CH140" s="66">
        <f t="shared" si="183"/>
        <v>0</v>
      </c>
      <c r="CI140" s="66">
        <f t="shared" si="183"/>
        <v>0</v>
      </c>
      <c r="CJ140" s="66">
        <f t="shared" si="183"/>
        <v>0</v>
      </c>
      <c r="CK140" s="66">
        <f t="shared" si="183"/>
        <v>0</v>
      </c>
      <c r="CL140" s="66">
        <f t="shared" si="183"/>
        <v>0.000139738086103747</v>
      </c>
      <c r="CM140" s="66">
        <f t="shared" si="183"/>
        <v>0</v>
      </c>
      <c r="CN140" s="66">
        <f t="shared" si="183"/>
        <v>0</v>
      </c>
      <c r="CO140" s="66">
        <f t="shared" si="183"/>
        <v>0</v>
      </c>
      <c r="CP140" s="66">
        <f t="shared" si="183"/>
        <v>0.000139738086103747</v>
      </c>
      <c r="CQ140" s="66">
        <f t="shared" si="183"/>
        <v>0</v>
      </c>
      <c r="CR140" s="66">
        <f t="shared" si="183"/>
        <v>0</v>
      </c>
      <c r="CS140" s="66">
        <f t="shared" si="183"/>
        <v>0</v>
      </c>
      <c r="CT140" s="66">
        <f t="shared" si="183"/>
        <v>0</v>
      </c>
      <c r="CU140" s="66">
        <f t="shared" si="183"/>
        <v>0</v>
      </c>
      <c r="CV140" s="66">
        <f t="shared" si="183"/>
        <v>0</v>
      </c>
      <c r="CW140" s="66">
        <f t="shared" si="183"/>
        <v>0</v>
      </c>
      <c r="CX140" s="66">
        <f t="shared" si="183"/>
        <v>0</v>
      </c>
      <c r="CY140" s="66">
        <f t="shared" si="183"/>
        <v>0</v>
      </c>
      <c r="CZ140" s="66">
        <f t="shared" si="183"/>
        <v>0</v>
      </c>
      <c r="DA140" s="66">
        <f t="shared" si="183"/>
        <v>0</v>
      </c>
      <c r="DB140" s="66">
        <f t="shared" si="183"/>
        <v>0</v>
      </c>
      <c r="DC140" s="66">
        <f t="shared" si="183"/>
        <v>0</v>
      </c>
      <c r="DD140" s="66">
        <f t="shared" si="183"/>
        <v>0</v>
      </c>
      <c r="DE140" s="66">
        <f t="shared" si="183"/>
        <v>0</v>
      </c>
      <c r="DF140" s="66">
        <f t="shared" si="183"/>
        <v>0</v>
      </c>
      <c r="DG140" s="66">
        <f t="shared" si="183"/>
        <v>0</v>
      </c>
    </row>
    <row r="141" spans="1:111">
      <c r="A141">
        <v>758.5</v>
      </c>
      <c r="B141" t="s">
        <v>916</v>
      </c>
      <c r="C141" t="s">
        <v>917</v>
      </c>
      <c r="D141" s="66">
        <f t="shared" ref="D141:D165" si="184">D322/0.71562451432</f>
        <v>0.00363319023869741</v>
      </c>
      <c r="E141" s="66">
        <f t="shared" si="182"/>
        <v>0.00307423789428243</v>
      </c>
      <c r="F141" s="66">
        <f t="shared" si="182"/>
        <v>0.00293449980817868</v>
      </c>
      <c r="G141" s="66">
        <f t="shared" si="182"/>
        <v>0.00237554746376369</v>
      </c>
      <c r="H141" s="66">
        <f t="shared" si="182"/>
        <v>0</v>
      </c>
      <c r="I141" s="66">
        <f t="shared" si="182"/>
        <v>0.00936245176895102</v>
      </c>
      <c r="J141" s="66">
        <f t="shared" si="182"/>
        <v>0.00447161875531989</v>
      </c>
      <c r="K141" s="66">
        <f t="shared" si="182"/>
        <v>0.00195633320545245</v>
      </c>
      <c r="L141" s="66">
        <f t="shared" si="182"/>
        <v>0.00139738086103747</v>
      </c>
      <c r="M141" s="66">
        <f t="shared" si="182"/>
        <v>0.00586899961635736</v>
      </c>
      <c r="N141" s="66">
        <f t="shared" si="182"/>
        <v>0.00503057109973488</v>
      </c>
      <c r="O141" s="66">
        <f t="shared" si="182"/>
        <v>0.00684716621908358</v>
      </c>
      <c r="P141" s="66">
        <f t="shared" si="182"/>
        <v>0.00656769004687609</v>
      </c>
      <c r="Q141" s="66">
        <f t="shared" si="182"/>
        <v>0.000558952344414986</v>
      </c>
      <c r="R141" s="66">
        <f t="shared" si="182"/>
        <v>0.00083842851662248</v>
      </c>
      <c r="S141" s="66">
        <f t="shared" si="182"/>
        <v>0.00279476172207493</v>
      </c>
      <c r="T141" s="66">
        <f t="shared" si="182"/>
        <v>0.000139738086103747</v>
      </c>
      <c r="U141" s="66">
        <f t="shared" si="182"/>
        <v>0.000698690430518733</v>
      </c>
      <c r="V141" s="66">
        <f t="shared" si="182"/>
        <v>0.00083842851662248</v>
      </c>
      <c r="W141" s="66">
        <f t="shared" si="182"/>
        <v>0.00251528554986744</v>
      </c>
      <c r="X141" s="66">
        <f t="shared" si="182"/>
        <v>0.00153711894714121</v>
      </c>
      <c r="Y141" s="66">
        <f t="shared" si="182"/>
        <v>0.00670742813297984</v>
      </c>
      <c r="Z141" s="66">
        <f t="shared" si="182"/>
        <v>0.00223580937765995</v>
      </c>
      <c r="AA141" s="66">
        <f t="shared" si="182"/>
        <v>0.00181659511934871</v>
      </c>
      <c r="AB141" s="66">
        <f t="shared" si="182"/>
        <v>0.00684716621908358</v>
      </c>
      <c r="AC141" s="66">
        <f t="shared" si="182"/>
        <v>0.00195633320545245</v>
      </c>
      <c r="AD141" s="66">
        <f t="shared" si="182"/>
        <v>0.00293449980817868</v>
      </c>
      <c r="AE141" s="66">
        <f t="shared" si="182"/>
        <v>0.00321397598038617</v>
      </c>
      <c r="AF141" s="66">
        <f t="shared" si="182"/>
        <v>0.000139738086103747</v>
      </c>
      <c r="AG141" s="66">
        <f t="shared" si="182"/>
        <v>0.00237554746376369</v>
      </c>
      <c r="AH141" s="66">
        <f t="shared" si="182"/>
        <v>0.00377292832480116</v>
      </c>
      <c r="AI141" s="66">
        <f t="shared" si="182"/>
        <v>0.00489083301363113</v>
      </c>
      <c r="AJ141" s="66">
        <f t="shared" si="182"/>
        <v>0.0100611421994698</v>
      </c>
      <c r="AK141" s="66">
        <f t="shared" si="182"/>
        <v>0.00167685703324496</v>
      </c>
      <c r="AL141" s="66">
        <f t="shared" si="182"/>
        <v>0.00111790468882997</v>
      </c>
      <c r="AM141" s="66">
        <f t="shared" si="182"/>
        <v>0.00139738086103747</v>
      </c>
      <c r="AN141" s="66">
        <f t="shared" si="182"/>
        <v>0.00223580937765995</v>
      </c>
      <c r="AO141" s="66">
        <f t="shared" si="182"/>
        <v>0.000978166602726226</v>
      </c>
      <c r="AP141" s="66">
        <f t="shared" si="182"/>
        <v>0.000279476172207493</v>
      </c>
      <c r="AQ141" s="66">
        <f t="shared" si="182"/>
        <v>0.00251528554986744</v>
      </c>
      <c r="AR141" s="66">
        <f t="shared" si="182"/>
        <v>0.000279476172207493</v>
      </c>
      <c r="AS141" s="66">
        <f t="shared" si="182"/>
        <v>0.00111790468882997</v>
      </c>
      <c r="AT141" s="66">
        <f t="shared" si="182"/>
        <v>0.000279476172207493</v>
      </c>
      <c r="AU141" s="66">
        <f t="shared" si="182"/>
        <v>0.00237554746376369</v>
      </c>
      <c r="AV141" s="66">
        <f t="shared" si="182"/>
        <v>0.00167685703324496</v>
      </c>
      <c r="AW141" s="66">
        <f t="shared" si="182"/>
        <v>0.00195633320545245</v>
      </c>
      <c r="AX141" s="66">
        <f t="shared" si="182"/>
        <v>0.00349345215259367</v>
      </c>
      <c r="AY141" s="66">
        <f t="shared" si="182"/>
        <v>0.00447161875531989</v>
      </c>
      <c r="AZ141" s="66">
        <f t="shared" si="182"/>
        <v>0.0117379992327147</v>
      </c>
      <c r="BA141" s="66">
        <f t="shared" si="182"/>
        <v>0.00544978535804612</v>
      </c>
      <c r="BB141" s="66">
        <f t="shared" si="182"/>
        <v>0.0102008802855735</v>
      </c>
      <c r="BC141" s="66">
        <f t="shared" si="182"/>
        <v>0.00391266641090491</v>
      </c>
      <c r="BD141" s="66">
        <f t="shared" si="182"/>
        <v>0</v>
      </c>
      <c r="BE141" s="66">
        <f t="shared" si="182"/>
        <v>0.00111790468882997</v>
      </c>
      <c r="BF141" s="66">
        <f t="shared" si="182"/>
        <v>0.00223580937765995</v>
      </c>
      <c r="BG141" s="66">
        <f t="shared" si="182"/>
        <v>0.000698690430518733</v>
      </c>
      <c r="BH141" s="66">
        <f t="shared" si="182"/>
        <v>0.000139738086103747</v>
      </c>
      <c r="BI141" s="66">
        <f t="shared" si="182"/>
        <v>0.00363319023869741</v>
      </c>
      <c r="BJ141" s="66">
        <f t="shared" si="182"/>
        <v>0.00237554746376369</v>
      </c>
      <c r="BK141" s="66">
        <f t="shared" si="182"/>
        <v>0.00531004727194237</v>
      </c>
      <c r="BL141" s="66">
        <f t="shared" si="182"/>
        <v>0.00153711894714121</v>
      </c>
      <c r="BM141" s="66">
        <f t="shared" si="182"/>
        <v>0.000279476172207493</v>
      </c>
      <c r="BN141" s="66">
        <f t="shared" si="182"/>
        <v>0.00111790468882997</v>
      </c>
      <c r="BO141" s="66">
        <f t="shared" si="182"/>
        <v>0.00223580937765995</v>
      </c>
      <c r="BP141" s="66">
        <f t="shared" si="182"/>
        <v>0.000139738086103747</v>
      </c>
      <c r="BQ141" s="66">
        <f t="shared" si="183"/>
        <v>0.00195633320545245</v>
      </c>
      <c r="BR141" s="66">
        <f t="shared" si="183"/>
        <v>0.00279476172207493</v>
      </c>
      <c r="BS141" s="66">
        <f t="shared" si="183"/>
        <v>0.00852402325232854</v>
      </c>
      <c r="BT141" s="66">
        <f t="shared" si="183"/>
        <v>0.00740611856349857</v>
      </c>
      <c r="BU141" s="66">
        <f t="shared" si="183"/>
        <v>0.0062882138746686</v>
      </c>
      <c r="BV141" s="66">
        <f t="shared" si="183"/>
        <v>0.00363319023869741</v>
      </c>
      <c r="BW141" s="66">
        <f t="shared" si="183"/>
        <v>0.00363319023869741</v>
      </c>
      <c r="BX141" s="66">
        <f t="shared" si="183"/>
        <v>0.00517030918583862</v>
      </c>
      <c r="BY141" s="66">
        <f t="shared" si="183"/>
        <v>0.00153711894714121</v>
      </c>
      <c r="BZ141" s="66">
        <f t="shared" si="183"/>
        <v>0.000698690430518733</v>
      </c>
      <c r="CA141" s="66">
        <f t="shared" si="183"/>
        <v>0.00265502363597119</v>
      </c>
      <c r="CB141" s="66">
        <f t="shared" si="183"/>
        <v>0.000139738086103747</v>
      </c>
      <c r="CC141" s="66">
        <f t="shared" si="183"/>
        <v>0.00712664239129108</v>
      </c>
      <c r="CD141" s="66">
        <f t="shared" si="183"/>
        <v>0.000978166602726226</v>
      </c>
      <c r="CE141" s="66">
        <f t="shared" si="183"/>
        <v>0.000978166602726226</v>
      </c>
      <c r="CF141" s="66">
        <f t="shared" si="183"/>
        <v>0.00041921425831124</v>
      </c>
      <c r="CG141" s="66">
        <f t="shared" si="183"/>
        <v>0.00195633320545245</v>
      </c>
      <c r="CH141" s="66">
        <f t="shared" si="183"/>
        <v>0.00125764277493372</v>
      </c>
      <c r="CI141" s="66">
        <f t="shared" si="183"/>
        <v>0.000279476172207493</v>
      </c>
      <c r="CJ141" s="66">
        <f t="shared" si="183"/>
        <v>0.000279476172207493</v>
      </c>
      <c r="CK141" s="66">
        <f t="shared" si="183"/>
        <v>0.0106200945438847</v>
      </c>
      <c r="CL141" s="66">
        <f t="shared" si="183"/>
        <v>0.00586899961635736</v>
      </c>
      <c r="CM141" s="66">
        <f t="shared" si="183"/>
        <v>0.00251528554986744</v>
      </c>
      <c r="CN141" s="66">
        <f t="shared" si="183"/>
        <v>0.000139738086103747</v>
      </c>
      <c r="CO141" s="66">
        <f t="shared" si="183"/>
        <v>0.00307423789428243</v>
      </c>
      <c r="CP141" s="66">
        <f t="shared" si="183"/>
        <v>0.00489083301363113</v>
      </c>
      <c r="CQ141" s="66">
        <f t="shared" si="183"/>
        <v>0.0062882138746686</v>
      </c>
      <c r="CR141" s="66">
        <f t="shared" si="183"/>
        <v>0.00265502363597119</v>
      </c>
      <c r="CS141" s="66">
        <f t="shared" si="183"/>
        <v>0.00363319023869741</v>
      </c>
      <c r="CT141" s="66">
        <f t="shared" si="183"/>
        <v>0.00908297559674353</v>
      </c>
      <c r="CU141" s="66">
        <f t="shared" si="183"/>
        <v>0.010480356457781</v>
      </c>
      <c r="CV141" s="66">
        <f t="shared" si="183"/>
        <v>0.010480356457781</v>
      </c>
      <c r="CW141" s="66">
        <f t="shared" si="183"/>
        <v>0.00139738086103747</v>
      </c>
      <c r="CX141" s="66">
        <f t="shared" si="183"/>
        <v>0.00041921425831124</v>
      </c>
      <c r="CY141" s="66">
        <f t="shared" si="183"/>
        <v>0.00307423789428243</v>
      </c>
      <c r="CZ141" s="66">
        <f t="shared" si="183"/>
        <v>0.000279476172207493</v>
      </c>
      <c r="DA141" s="66">
        <f t="shared" si="183"/>
        <v>0.00279476172207493</v>
      </c>
      <c r="DB141" s="66">
        <f t="shared" si="183"/>
        <v>0.00139738086103747</v>
      </c>
      <c r="DC141" s="66">
        <f t="shared" si="183"/>
        <v>0.00153711894714121</v>
      </c>
      <c r="DD141" s="66">
        <f t="shared" si="183"/>
        <v>0.000279476172207493</v>
      </c>
      <c r="DE141" s="66">
        <f t="shared" si="183"/>
        <v>0.00349345215259367</v>
      </c>
      <c r="DF141" s="66">
        <f t="shared" si="183"/>
        <v>0.00293449980817868</v>
      </c>
      <c r="DG141" s="66">
        <f t="shared" si="183"/>
        <v>0</v>
      </c>
    </row>
    <row r="142" spans="1:111">
      <c r="A142">
        <v>760.5</v>
      </c>
      <c r="B142" t="s">
        <v>918</v>
      </c>
      <c r="C142" t="s">
        <v>919</v>
      </c>
      <c r="D142" s="66">
        <f t="shared" si="184"/>
        <v>0.00531004727194237</v>
      </c>
      <c r="E142" s="66">
        <f t="shared" si="182"/>
        <v>0.00544978535804612</v>
      </c>
      <c r="F142" s="66">
        <f t="shared" si="182"/>
        <v>0.00363319023869741</v>
      </c>
      <c r="G142" s="66">
        <f t="shared" si="182"/>
        <v>0.00363319023869741</v>
      </c>
      <c r="H142" s="66">
        <f t="shared" si="182"/>
        <v>0.000558952344414986</v>
      </c>
      <c r="I142" s="66">
        <f t="shared" si="182"/>
        <v>0.0148122371269971</v>
      </c>
      <c r="J142" s="66">
        <f t="shared" si="182"/>
        <v>0.00796507090791356</v>
      </c>
      <c r="K142" s="66">
        <f t="shared" si="182"/>
        <v>0.00279476172207493</v>
      </c>
      <c r="L142" s="66">
        <f t="shared" si="182"/>
        <v>0.00181659511934871</v>
      </c>
      <c r="M142" s="66">
        <f t="shared" si="182"/>
        <v>0.00796507090791356</v>
      </c>
      <c r="N142" s="66">
        <f t="shared" si="182"/>
        <v>0.00656769004687609</v>
      </c>
      <c r="O142" s="66">
        <f t="shared" si="182"/>
        <v>0.00880349942453604</v>
      </c>
      <c r="P142" s="66">
        <f t="shared" si="182"/>
        <v>0.00880349942453604</v>
      </c>
      <c r="Q142" s="66">
        <f t="shared" si="182"/>
        <v>0.000978166602726226</v>
      </c>
      <c r="R142" s="66">
        <f t="shared" si="182"/>
        <v>0.00111790468882997</v>
      </c>
      <c r="S142" s="66">
        <f t="shared" si="182"/>
        <v>0.00321397598038617</v>
      </c>
      <c r="T142" s="66">
        <f t="shared" si="182"/>
        <v>0.000139738086103747</v>
      </c>
      <c r="U142" s="66">
        <f t="shared" si="182"/>
        <v>0.00139738086103747</v>
      </c>
      <c r="V142" s="66">
        <f t="shared" si="182"/>
        <v>0.00125764277493372</v>
      </c>
      <c r="W142" s="66">
        <f t="shared" si="182"/>
        <v>0.00237554746376369</v>
      </c>
      <c r="X142" s="66">
        <f t="shared" si="182"/>
        <v>0.00125764277493372</v>
      </c>
      <c r="Y142" s="66">
        <f t="shared" si="182"/>
        <v>0.00992140411336601</v>
      </c>
      <c r="Z142" s="66">
        <f t="shared" si="182"/>
        <v>0.00279476172207493</v>
      </c>
      <c r="AA142" s="66">
        <f t="shared" si="182"/>
        <v>0.00377292832480116</v>
      </c>
      <c r="AB142" s="66">
        <f t="shared" si="182"/>
        <v>0.00950218985505477</v>
      </c>
      <c r="AC142" s="66">
        <f t="shared" si="182"/>
        <v>0.00195633320545245</v>
      </c>
      <c r="AD142" s="66">
        <f t="shared" si="182"/>
        <v>0.00433188066921614</v>
      </c>
      <c r="AE142" s="66">
        <f t="shared" si="182"/>
        <v>0.00377292832480116</v>
      </c>
      <c r="AF142" s="66">
        <f t="shared" si="182"/>
        <v>0.00041921425831124</v>
      </c>
      <c r="AG142" s="66">
        <f t="shared" si="182"/>
        <v>0.00237554746376369</v>
      </c>
      <c r="AH142" s="66">
        <f t="shared" si="182"/>
        <v>0.00447161875531989</v>
      </c>
      <c r="AI142" s="66">
        <f t="shared" si="182"/>
        <v>0.00461135684142364</v>
      </c>
      <c r="AJ142" s="66">
        <f t="shared" si="182"/>
        <v>0.012157213491026</v>
      </c>
      <c r="AK142" s="66">
        <f t="shared" si="182"/>
        <v>0.00195633320545245</v>
      </c>
      <c r="AL142" s="66">
        <f t="shared" si="182"/>
        <v>0.00153711894714121</v>
      </c>
      <c r="AM142" s="66">
        <f t="shared" si="182"/>
        <v>0.00265502363597119</v>
      </c>
      <c r="AN142" s="66">
        <f t="shared" si="182"/>
        <v>0.00293449980817868</v>
      </c>
      <c r="AO142" s="66">
        <f t="shared" si="182"/>
        <v>0.00139738086103747</v>
      </c>
      <c r="AP142" s="66">
        <f t="shared" si="182"/>
        <v>0.000139738086103747</v>
      </c>
      <c r="AQ142" s="66">
        <f t="shared" si="182"/>
        <v>0.00349345215259367</v>
      </c>
      <c r="AR142" s="66">
        <f t="shared" si="182"/>
        <v>0.000139738086103747</v>
      </c>
      <c r="AS142" s="66">
        <f t="shared" si="182"/>
        <v>0.00195633320545245</v>
      </c>
      <c r="AT142" s="66">
        <f t="shared" si="182"/>
        <v>0.000698690430518733</v>
      </c>
      <c r="AU142" s="66">
        <f t="shared" si="182"/>
        <v>0.00447161875531989</v>
      </c>
      <c r="AV142" s="66">
        <f t="shared" si="182"/>
        <v>0.00405240449700865</v>
      </c>
      <c r="AW142" s="66">
        <f t="shared" si="182"/>
        <v>0.00391266641090491</v>
      </c>
      <c r="AX142" s="66">
        <f t="shared" si="182"/>
        <v>0.00447161875531989</v>
      </c>
      <c r="AY142" s="66">
        <f t="shared" si="182"/>
        <v>0.00614847578856485</v>
      </c>
      <c r="AZ142" s="66">
        <f t="shared" si="182"/>
        <v>0.0136943324381672</v>
      </c>
      <c r="BA142" s="66">
        <f t="shared" si="182"/>
        <v>0.00572926153025361</v>
      </c>
      <c r="BB142" s="66">
        <f t="shared" si="182"/>
        <v>0.0145327609547896</v>
      </c>
      <c r="BC142" s="66">
        <f t="shared" si="182"/>
        <v>0.00447161875531989</v>
      </c>
      <c r="BD142" s="66">
        <f t="shared" si="182"/>
        <v>0.000558952344414986</v>
      </c>
      <c r="BE142" s="66">
        <f t="shared" si="182"/>
        <v>0.00181659511934871</v>
      </c>
      <c r="BF142" s="66">
        <f t="shared" si="182"/>
        <v>0.00405240449700865</v>
      </c>
      <c r="BG142" s="66">
        <f t="shared" si="182"/>
        <v>0.000978166602726226</v>
      </c>
      <c r="BH142" s="66">
        <f t="shared" si="182"/>
        <v>0.000139738086103747</v>
      </c>
      <c r="BI142" s="66">
        <f t="shared" si="182"/>
        <v>0.00489083301363113</v>
      </c>
      <c r="BJ142" s="66">
        <f t="shared" si="182"/>
        <v>0.00475109492752738</v>
      </c>
      <c r="BK142" s="66">
        <f t="shared" si="182"/>
        <v>0.00670742813297984</v>
      </c>
      <c r="BL142" s="66">
        <f t="shared" si="182"/>
        <v>0.00139738086103747</v>
      </c>
      <c r="BM142" s="66">
        <f t="shared" si="182"/>
        <v>0.000978166602726226</v>
      </c>
      <c r="BN142" s="66">
        <f t="shared" si="182"/>
        <v>0.00251528554986744</v>
      </c>
      <c r="BO142" s="66">
        <f t="shared" si="182"/>
        <v>0.00503057109973488</v>
      </c>
      <c r="BP142" s="66">
        <f t="shared" si="182"/>
        <v>0.000139738086103747</v>
      </c>
      <c r="BQ142" s="66">
        <f t="shared" si="183"/>
        <v>0.00363319023869741</v>
      </c>
      <c r="BR142" s="66">
        <f t="shared" si="183"/>
        <v>0.00349345215259367</v>
      </c>
      <c r="BS142" s="66">
        <f t="shared" si="183"/>
        <v>0.0113187849744035</v>
      </c>
      <c r="BT142" s="66">
        <f t="shared" si="183"/>
        <v>0.0081048089940173</v>
      </c>
      <c r="BU142" s="66">
        <f t="shared" si="183"/>
        <v>0.00544978535804612</v>
      </c>
      <c r="BV142" s="66">
        <f t="shared" si="183"/>
        <v>0.00405240449700865</v>
      </c>
      <c r="BW142" s="66">
        <f t="shared" si="183"/>
        <v>0.00447161875531989</v>
      </c>
      <c r="BX142" s="66">
        <f t="shared" si="183"/>
        <v>0.00964192794115852</v>
      </c>
      <c r="BY142" s="66">
        <f t="shared" si="183"/>
        <v>0.00223580937765995</v>
      </c>
      <c r="BZ142" s="66">
        <f t="shared" si="183"/>
        <v>0.00111790468882997</v>
      </c>
      <c r="CA142" s="66">
        <f t="shared" si="183"/>
        <v>0.00405240449700865</v>
      </c>
      <c r="CB142" s="66">
        <f t="shared" si="183"/>
        <v>0.00041921425831124</v>
      </c>
      <c r="CC142" s="66">
        <f t="shared" si="183"/>
        <v>0.00992140411336601</v>
      </c>
      <c r="CD142" s="66">
        <f t="shared" si="183"/>
        <v>0.00279476172207493</v>
      </c>
      <c r="CE142" s="66">
        <f t="shared" si="183"/>
        <v>0.00181659511934871</v>
      </c>
      <c r="CF142" s="66">
        <f t="shared" si="183"/>
        <v>0.00153711894714121</v>
      </c>
      <c r="CG142" s="66">
        <f t="shared" si="183"/>
        <v>0.00321397598038617</v>
      </c>
      <c r="CH142" s="66">
        <f t="shared" si="183"/>
        <v>0.00251528554986744</v>
      </c>
      <c r="CI142" s="66">
        <f t="shared" si="183"/>
        <v>0.00041921425831124</v>
      </c>
      <c r="CJ142" s="66">
        <f t="shared" si="183"/>
        <v>0.000279476172207493</v>
      </c>
      <c r="CK142" s="66">
        <f t="shared" si="183"/>
        <v>0.0157904037297234</v>
      </c>
      <c r="CL142" s="66">
        <f t="shared" si="183"/>
        <v>0.011039308802196</v>
      </c>
      <c r="CM142" s="66">
        <f t="shared" si="183"/>
        <v>0.00517030918583862</v>
      </c>
      <c r="CN142" s="66">
        <f t="shared" si="183"/>
        <v>0.00041921425831124</v>
      </c>
      <c r="CO142" s="66">
        <f t="shared" si="183"/>
        <v>0.00558952344414986</v>
      </c>
      <c r="CP142" s="66">
        <f t="shared" si="183"/>
        <v>0.00614847578856485</v>
      </c>
      <c r="CQ142" s="66">
        <f t="shared" si="183"/>
        <v>0.00698690430518733</v>
      </c>
      <c r="CR142" s="66">
        <f t="shared" si="183"/>
        <v>0.00363319023869741</v>
      </c>
      <c r="CS142" s="66">
        <f t="shared" si="183"/>
        <v>0.00461135684142364</v>
      </c>
      <c r="CT142" s="66">
        <f t="shared" si="183"/>
        <v>0.00978166602726226</v>
      </c>
      <c r="CU142" s="66">
        <f t="shared" si="183"/>
        <v>0.0120174754049222</v>
      </c>
      <c r="CV142" s="66">
        <f t="shared" si="183"/>
        <v>0.0127161658354409</v>
      </c>
      <c r="CW142" s="66">
        <f t="shared" si="183"/>
        <v>0.00181659511934871</v>
      </c>
      <c r="CX142" s="66">
        <f t="shared" si="183"/>
        <v>0.000558952344414986</v>
      </c>
      <c r="CY142" s="66">
        <f t="shared" si="183"/>
        <v>0.00391266641090491</v>
      </c>
      <c r="CZ142" s="66">
        <f t="shared" si="183"/>
        <v>0.000279476172207493</v>
      </c>
      <c r="DA142" s="66">
        <f t="shared" si="183"/>
        <v>0.00475109492752738</v>
      </c>
      <c r="DB142" s="66">
        <f t="shared" si="183"/>
        <v>0.00153711894714121</v>
      </c>
      <c r="DC142" s="66">
        <f t="shared" si="183"/>
        <v>0.00195633320545245</v>
      </c>
      <c r="DD142" s="66">
        <f t="shared" si="183"/>
        <v>0.000139738086103747</v>
      </c>
      <c r="DE142" s="66">
        <f t="shared" si="183"/>
        <v>0.00405240449700865</v>
      </c>
      <c r="DF142" s="66">
        <f t="shared" si="183"/>
        <v>0.0041921425831124</v>
      </c>
      <c r="DG142" s="66">
        <f t="shared" si="183"/>
        <v>0</v>
      </c>
    </row>
    <row r="143" spans="1:111">
      <c r="A143">
        <v>762.5</v>
      </c>
      <c r="B143" t="s">
        <v>920</v>
      </c>
      <c r="C143" t="s">
        <v>921</v>
      </c>
      <c r="D143" s="66">
        <f t="shared" si="184"/>
        <v>0.00041921425831124</v>
      </c>
      <c r="E143" s="66">
        <f t="shared" si="182"/>
        <v>0.000558952344414986</v>
      </c>
      <c r="F143" s="66">
        <f t="shared" si="182"/>
        <v>0.00083842851662248</v>
      </c>
      <c r="G143" s="66">
        <f t="shared" si="182"/>
        <v>0.00041921425831124</v>
      </c>
      <c r="H143" s="66">
        <f t="shared" si="182"/>
        <v>0</v>
      </c>
      <c r="I143" s="66">
        <f t="shared" si="182"/>
        <v>0.00153711894714121</v>
      </c>
      <c r="J143" s="66">
        <f t="shared" si="182"/>
        <v>0.00153711894714121</v>
      </c>
      <c r="K143" s="66">
        <f t="shared" si="182"/>
        <v>0.000279476172207493</v>
      </c>
      <c r="L143" s="66">
        <f t="shared" si="182"/>
        <v>0.000139738086103747</v>
      </c>
      <c r="M143" s="66">
        <f t="shared" si="182"/>
        <v>0.00083842851662248</v>
      </c>
      <c r="N143" s="66">
        <f t="shared" si="182"/>
        <v>0.00111790468882997</v>
      </c>
      <c r="O143" s="66">
        <f t="shared" si="182"/>
        <v>0.00279476172207493</v>
      </c>
      <c r="P143" s="66">
        <f t="shared" si="182"/>
        <v>0.0020960712915562</v>
      </c>
      <c r="Q143" s="66">
        <f t="shared" si="182"/>
        <v>0</v>
      </c>
      <c r="R143" s="66">
        <f t="shared" si="182"/>
        <v>0.000139738086103747</v>
      </c>
      <c r="S143" s="66">
        <f t="shared" si="182"/>
        <v>0.000698690430518733</v>
      </c>
      <c r="T143" s="66">
        <f t="shared" si="182"/>
        <v>0</v>
      </c>
      <c r="U143" s="66">
        <f t="shared" si="182"/>
        <v>0.000139738086103747</v>
      </c>
      <c r="V143" s="66">
        <f t="shared" si="182"/>
        <v>0.000279476172207493</v>
      </c>
      <c r="W143" s="66">
        <f t="shared" si="182"/>
        <v>0.00083842851662248</v>
      </c>
      <c r="X143" s="66">
        <f t="shared" si="182"/>
        <v>0.000558952344414986</v>
      </c>
      <c r="Y143" s="66">
        <f t="shared" si="182"/>
        <v>0.00195633320545245</v>
      </c>
      <c r="Z143" s="66">
        <f t="shared" si="182"/>
        <v>0.00041921425831124</v>
      </c>
      <c r="AA143" s="66">
        <f t="shared" si="182"/>
        <v>0.00083842851662248</v>
      </c>
      <c r="AB143" s="66">
        <f t="shared" si="182"/>
        <v>0.00167685703324496</v>
      </c>
      <c r="AC143" s="66">
        <f t="shared" si="182"/>
        <v>0.000558952344414986</v>
      </c>
      <c r="AD143" s="66">
        <f t="shared" si="182"/>
        <v>0.00125764277493372</v>
      </c>
      <c r="AE143" s="66">
        <f t="shared" si="182"/>
        <v>0.00083842851662248</v>
      </c>
      <c r="AF143" s="66">
        <f t="shared" si="182"/>
        <v>0</v>
      </c>
      <c r="AG143" s="66">
        <f t="shared" si="182"/>
        <v>0.00041921425831124</v>
      </c>
      <c r="AH143" s="66">
        <f t="shared" si="182"/>
        <v>0.00083842851662248</v>
      </c>
      <c r="AI143" s="66">
        <f t="shared" si="182"/>
        <v>0.000978166602726226</v>
      </c>
      <c r="AJ143" s="66">
        <f t="shared" si="182"/>
        <v>0.00293449980817868</v>
      </c>
      <c r="AK143" s="66">
        <f t="shared" si="182"/>
        <v>0.000698690430518733</v>
      </c>
      <c r="AL143" s="66">
        <f t="shared" si="182"/>
        <v>0.000139738086103747</v>
      </c>
      <c r="AM143" s="66">
        <f t="shared" si="182"/>
        <v>0.000978166602726226</v>
      </c>
      <c r="AN143" s="66">
        <f t="shared" si="182"/>
        <v>0.00083842851662248</v>
      </c>
      <c r="AO143" s="66">
        <f t="shared" si="182"/>
        <v>0.000279476172207493</v>
      </c>
      <c r="AP143" s="66">
        <f t="shared" si="182"/>
        <v>0</v>
      </c>
      <c r="AQ143" s="66">
        <f t="shared" si="182"/>
        <v>0.000279476172207493</v>
      </c>
      <c r="AR143" s="66">
        <f t="shared" si="182"/>
        <v>0</v>
      </c>
      <c r="AS143" s="66">
        <f t="shared" si="182"/>
        <v>0.000139738086103747</v>
      </c>
      <c r="AT143" s="66">
        <f t="shared" si="182"/>
        <v>0</v>
      </c>
      <c r="AU143" s="66">
        <f t="shared" si="182"/>
        <v>0.00083842851662248</v>
      </c>
      <c r="AV143" s="66">
        <f t="shared" si="182"/>
        <v>0.000558952344414986</v>
      </c>
      <c r="AW143" s="66">
        <f t="shared" si="182"/>
        <v>0.00041921425831124</v>
      </c>
      <c r="AX143" s="66">
        <f t="shared" si="182"/>
        <v>0.00083842851662248</v>
      </c>
      <c r="AY143" s="66">
        <f t="shared" si="182"/>
        <v>0.00083842851662248</v>
      </c>
      <c r="AZ143" s="66">
        <f t="shared" si="182"/>
        <v>0.00321397598038617</v>
      </c>
      <c r="BA143" s="66">
        <f t="shared" si="182"/>
        <v>0.000978166602726226</v>
      </c>
      <c r="BB143" s="66">
        <f t="shared" si="182"/>
        <v>0.00153711894714121</v>
      </c>
      <c r="BC143" s="66">
        <f t="shared" si="182"/>
        <v>0.000698690430518733</v>
      </c>
      <c r="BD143" s="66">
        <f t="shared" si="182"/>
        <v>0</v>
      </c>
      <c r="BE143" s="66">
        <f t="shared" si="182"/>
        <v>0.000139738086103747</v>
      </c>
      <c r="BF143" s="66">
        <f t="shared" si="182"/>
        <v>0.000558952344414986</v>
      </c>
      <c r="BG143" s="66">
        <f t="shared" si="182"/>
        <v>0</v>
      </c>
      <c r="BH143" s="66">
        <f t="shared" si="182"/>
        <v>0</v>
      </c>
      <c r="BI143" s="66">
        <f t="shared" si="182"/>
        <v>0.00125764277493372</v>
      </c>
      <c r="BJ143" s="66">
        <f t="shared" si="182"/>
        <v>0.000558952344414986</v>
      </c>
      <c r="BK143" s="66">
        <f t="shared" si="182"/>
        <v>0.00223580937765995</v>
      </c>
      <c r="BL143" s="66">
        <f t="shared" si="182"/>
        <v>0.000139738086103747</v>
      </c>
      <c r="BM143" s="66">
        <f t="shared" si="182"/>
        <v>0</v>
      </c>
      <c r="BN143" s="66">
        <f t="shared" si="182"/>
        <v>0</v>
      </c>
      <c r="BO143" s="66">
        <f t="shared" si="182"/>
        <v>0.00041921425831124</v>
      </c>
      <c r="BP143" s="66">
        <f t="shared" ref="BP143:DG146" si="185">BP324/0.71562451432</f>
        <v>0</v>
      </c>
      <c r="BQ143" s="66">
        <f t="shared" si="185"/>
        <v>0.000139738086103747</v>
      </c>
      <c r="BR143" s="66">
        <f t="shared" si="185"/>
        <v>0.000558952344414986</v>
      </c>
      <c r="BS143" s="66">
        <f t="shared" si="185"/>
        <v>0.00279476172207493</v>
      </c>
      <c r="BT143" s="66">
        <f t="shared" si="185"/>
        <v>0.00111790468882997</v>
      </c>
      <c r="BU143" s="66">
        <f t="shared" si="185"/>
        <v>0.00139738086103747</v>
      </c>
      <c r="BV143" s="66">
        <f t="shared" si="185"/>
        <v>0.00083842851662248</v>
      </c>
      <c r="BW143" s="66">
        <f t="shared" si="185"/>
        <v>0.00083842851662248</v>
      </c>
      <c r="BX143" s="66">
        <f t="shared" si="185"/>
        <v>0.0020960712915562</v>
      </c>
      <c r="BY143" s="66">
        <f t="shared" si="185"/>
        <v>0</v>
      </c>
      <c r="BZ143" s="66">
        <f t="shared" si="185"/>
        <v>0</v>
      </c>
      <c r="CA143" s="66">
        <f t="shared" si="185"/>
        <v>0.00083842851662248</v>
      </c>
      <c r="CB143" s="66">
        <f t="shared" si="185"/>
        <v>0</v>
      </c>
      <c r="CC143" s="66">
        <f t="shared" si="185"/>
        <v>0.00153711894714121</v>
      </c>
      <c r="CD143" s="66">
        <f t="shared" si="185"/>
        <v>0.000279476172207493</v>
      </c>
      <c r="CE143" s="66">
        <f t="shared" si="185"/>
        <v>0.00041921425831124</v>
      </c>
      <c r="CF143" s="66">
        <f t="shared" si="185"/>
        <v>0.000558952344414986</v>
      </c>
      <c r="CG143" s="66">
        <f t="shared" si="185"/>
        <v>0.000558952344414986</v>
      </c>
      <c r="CH143" s="66">
        <f t="shared" si="185"/>
        <v>0.000558952344414986</v>
      </c>
      <c r="CI143" s="66">
        <f t="shared" si="185"/>
        <v>0.000139738086103747</v>
      </c>
      <c r="CJ143" s="66">
        <f t="shared" si="185"/>
        <v>0.000139738086103747</v>
      </c>
      <c r="CK143" s="66">
        <f t="shared" si="185"/>
        <v>0.00125764277493372</v>
      </c>
      <c r="CL143" s="66">
        <f t="shared" si="185"/>
        <v>0.000978166602726226</v>
      </c>
      <c r="CM143" s="66">
        <f t="shared" si="185"/>
        <v>0.000978166602726226</v>
      </c>
      <c r="CN143" s="66">
        <f t="shared" si="185"/>
        <v>0</v>
      </c>
      <c r="CO143" s="66">
        <f t="shared" si="185"/>
        <v>0.00083842851662248</v>
      </c>
      <c r="CP143" s="66">
        <f t="shared" si="185"/>
        <v>0.00125764277493372</v>
      </c>
      <c r="CQ143" s="66">
        <f t="shared" si="185"/>
        <v>0.00083842851662248</v>
      </c>
      <c r="CR143" s="66">
        <f t="shared" si="185"/>
        <v>0.000698690430518733</v>
      </c>
      <c r="CS143" s="66">
        <f t="shared" si="185"/>
        <v>0.000698690430518733</v>
      </c>
      <c r="CT143" s="66">
        <f t="shared" si="185"/>
        <v>0.00181659511934871</v>
      </c>
      <c r="CU143" s="66">
        <f t="shared" si="185"/>
        <v>0.0020960712915562</v>
      </c>
      <c r="CV143" s="66">
        <f t="shared" si="185"/>
        <v>0.00167685703324496</v>
      </c>
      <c r="CW143" s="66">
        <f t="shared" si="185"/>
        <v>0.00083842851662248</v>
      </c>
      <c r="CX143" s="66">
        <f t="shared" si="185"/>
        <v>0</v>
      </c>
      <c r="CY143" s="66">
        <f t="shared" si="185"/>
        <v>0.000139738086103747</v>
      </c>
      <c r="CZ143" s="66">
        <f t="shared" si="185"/>
        <v>0</v>
      </c>
      <c r="DA143" s="66">
        <f t="shared" si="185"/>
        <v>0.00083842851662248</v>
      </c>
      <c r="DB143" s="66">
        <f t="shared" si="185"/>
        <v>0.000139738086103747</v>
      </c>
      <c r="DC143" s="66">
        <f t="shared" si="185"/>
        <v>0.000139738086103747</v>
      </c>
      <c r="DD143" s="66">
        <f t="shared" si="185"/>
        <v>0</v>
      </c>
      <c r="DE143" s="66">
        <f t="shared" si="185"/>
        <v>0.00167685703324496</v>
      </c>
      <c r="DF143" s="66">
        <f t="shared" si="185"/>
        <v>0.000698690430518733</v>
      </c>
      <c r="DG143" s="66">
        <f t="shared" si="185"/>
        <v>0</v>
      </c>
    </row>
    <row r="144" spans="1:111">
      <c r="A144">
        <v>780.5</v>
      </c>
      <c r="B144" t="s">
        <v>922</v>
      </c>
      <c r="C144" t="s">
        <v>923</v>
      </c>
      <c r="D144" s="66">
        <f t="shared" si="184"/>
        <v>0</v>
      </c>
      <c r="E144" s="66">
        <f t="shared" ref="E144:BP147" si="186">E325/0.71562451432</f>
        <v>0.000139738086103747</v>
      </c>
      <c r="F144" s="66">
        <f t="shared" si="186"/>
        <v>0.000139738086103747</v>
      </c>
      <c r="G144" s="66">
        <f t="shared" si="186"/>
        <v>0</v>
      </c>
      <c r="H144" s="66">
        <f t="shared" si="186"/>
        <v>0</v>
      </c>
      <c r="I144" s="66">
        <f t="shared" si="186"/>
        <v>0.00041921425831124</v>
      </c>
      <c r="J144" s="66">
        <f t="shared" si="186"/>
        <v>0.000139738086103747</v>
      </c>
      <c r="K144" s="66">
        <f t="shared" si="186"/>
        <v>0</v>
      </c>
      <c r="L144" s="66">
        <f t="shared" si="186"/>
        <v>0</v>
      </c>
      <c r="M144" s="66">
        <f t="shared" si="186"/>
        <v>0.000139738086103747</v>
      </c>
      <c r="N144" s="66">
        <f t="shared" si="186"/>
        <v>0.000558952344414986</v>
      </c>
      <c r="O144" s="66">
        <f t="shared" si="186"/>
        <v>0.00041921425831124</v>
      </c>
      <c r="P144" s="66">
        <f t="shared" si="186"/>
        <v>0.000279476172207493</v>
      </c>
      <c r="Q144" s="66">
        <f t="shared" si="186"/>
        <v>0</v>
      </c>
      <c r="R144" s="66">
        <f t="shared" si="186"/>
        <v>0</v>
      </c>
      <c r="S144" s="66">
        <f t="shared" si="186"/>
        <v>0.000139738086103747</v>
      </c>
      <c r="T144" s="66">
        <f t="shared" si="186"/>
        <v>0</v>
      </c>
      <c r="U144" s="66">
        <f t="shared" si="186"/>
        <v>0</v>
      </c>
      <c r="V144" s="66">
        <f t="shared" si="186"/>
        <v>0</v>
      </c>
      <c r="W144" s="66">
        <f t="shared" si="186"/>
        <v>0.000279476172207493</v>
      </c>
      <c r="X144" s="66">
        <f t="shared" si="186"/>
        <v>0</v>
      </c>
      <c r="Y144" s="66">
        <f t="shared" si="186"/>
        <v>0.00041921425831124</v>
      </c>
      <c r="Z144" s="66">
        <f t="shared" si="186"/>
        <v>0</v>
      </c>
      <c r="AA144" s="66">
        <f t="shared" si="186"/>
        <v>0</v>
      </c>
      <c r="AB144" s="66">
        <f t="shared" si="186"/>
        <v>0.000139738086103747</v>
      </c>
      <c r="AC144" s="66">
        <f t="shared" si="186"/>
        <v>0</v>
      </c>
      <c r="AD144" s="66">
        <f t="shared" si="186"/>
        <v>0</v>
      </c>
      <c r="AE144" s="66">
        <f t="shared" si="186"/>
        <v>0.000139738086103747</v>
      </c>
      <c r="AF144" s="66">
        <f t="shared" si="186"/>
        <v>0</v>
      </c>
      <c r="AG144" s="66">
        <f t="shared" si="186"/>
        <v>0</v>
      </c>
      <c r="AH144" s="66">
        <f t="shared" si="186"/>
        <v>0.000558952344414986</v>
      </c>
      <c r="AI144" s="66">
        <f t="shared" si="186"/>
        <v>0.000139738086103747</v>
      </c>
      <c r="AJ144" s="66">
        <f t="shared" si="186"/>
        <v>0.000558952344414986</v>
      </c>
      <c r="AK144" s="66">
        <f t="shared" si="186"/>
        <v>0</v>
      </c>
      <c r="AL144" s="66">
        <f t="shared" si="186"/>
        <v>0</v>
      </c>
      <c r="AM144" s="66">
        <f t="shared" si="186"/>
        <v>0</v>
      </c>
      <c r="AN144" s="66">
        <f t="shared" si="186"/>
        <v>0</v>
      </c>
      <c r="AO144" s="66">
        <f t="shared" si="186"/>
        <v>0</v>
      </c>
      <c r="AP144" s="66">
        <f t="shared" si="186"/>
        <v>0</v>
      </c>
      <c r="AQ144" s="66">
        <f t="shared" si="186"/>
        <v>0.000139738086103747</v>
      </c>
      <c r="AR144" s="66">
        <f t="shared" si="186"/>
        <v>0</v>
      </c>
      <c r="AS144" s="66">
        <f t="shared" si="186"/>
        <v>0</v>
      </c>
      <c r="AT144" s="66">
        <f t="shared" si="186"/>
        <v>0</v>
      </c>
      <c r="AU144" s="66">
        <f t="shared" si="186"/>
        <v>0.000139738086103747</v>
      </c>
      <c r="AV144" s="66">
        <f t="shared" si="186"/>
        <v>0</v>
      </c>
      <c r="AW144" s="66">
        <f t="shared" si="186"/>
        <v>0</v>
      </c>
      <c r="AX144" s="66">
        <f t="shared" si="186"/>
        <v>0</v>
      </c>
      <c r="AY144" s="66">
        <f t="shared" si="186"/>
        <v>0.00041921425831124</v>
      </c>
      <c r="AZ144" s="66">
        <f t="shared" si="186"/>
        <v>0.00125764277493372</v>
      </c>
      <c r="BA144" s="66">
        <f t="shared" si="186"/>
        <v>0.000139738086103747</v>
      </c>
      <c r="BB144" s="66">
        <f t="shared" si="186"/>
        <v>0.00083842851662248</v>
      </c>
      <c r="BC144" s="66">
        <f t="shared" si="186"/>
        <v>0.000279476172207493</v>
      </c>
      <c r="BD144" s="66">
        <f t="shared" si="186"/>
        <v>0</v>
      </c>
      <c r="BE144" s="66">
        <f t="shared" si="186"/>
        <v>0</v>
      </c>
      <c r="BF144" s="66">
        <f t="shared" si="186"/>
        <v>0</v>
      </c>
      <c r="BG144" s="66">
        <f t="shared" si="186"/>
        <v>0</v>
      </c>
      <c r="BH144" s="66">
        <f t="shared" si="186"/>
        <v>0</v>
      </c>
      <c r="BI144" s="66">
        <f t="shared" si="186"/>
        <v>0.000139738086103747</v>
      </c>
      <c r="BJ144" s="66">
        <f t="shared" si="186"/>
        <v>0.000139738086103747</v>
      </c>
      <c r="BK144" s="66">
        <f t="shared" si="186"/>
        <v>0.000139738086103747</v>
      </c>
      <c r="BL144" s="66">
        <f t="shared" si="186"/>
        <v>0</v>
      </c>
      <c r="BM144" s="66">
        <f t="shared" si="186"/>
        <v>0</v>
      </c>
      <c r="BN144" s="66">
        <f t="shared" si="186"/>
        <v>0</v>
      </c>
      <c r="BO144" s="66">
        <f t="shared" si="186"/>
        <v>0</v>
      </c>
      <c r="BP144" s="66">
        <f t="shared" si="186"/>
        <v>0</v>
      </c>
      <c r="BQ144" s="66">
        <f t="shared" si="185"/>
        <v>0</v>
      </c>
      <c r="BR144" s="66">
        <f t="shared" si="185"/>
        <v>0.000139738086103747</v>
      </c>
      <c r="BS144" s="66">
        <f t="shared" si="185"/>
        <v>0.00041921425831124</v>
      </c>
      <c r="BT144" s="66">
        <f t="shared" si="185"/>
        <v>0.000139738086103747</v>
      </c>
      <c r="BU144" s="66">
        <f t="shared" si="185"/>
        <v>0.00041921425831124</v>
      </c>
      <c r="BV144" s="66">
        <f t="shared" si="185"/>
        <v>0.000139738086103747</v>
      </c>
      <c r="BW144" s="66">
        <f t="shared" si="185"/>
        <v>0.000139738086103747</v>
      </c>
      <c r="BX144" s="66">
        <f t="shared" si="185"/>
        <v>0</v>
      </c>
      <c r="BY144" s="66">
        <f t="shared" si="185"/>
        <v>0</v>
      </c>
      <c r="BZ144" s="66">
        <f t="shared" si="185"/>
        <v>0</v>
      </c>
      <c r="CA144" s="66">
        <f t="shared" si="185"/>
        <v>0.000139738086103747</v>
      </c>
      <c r="CB144" s="66">
        <f t="shared" si="185"/>
        <v>0</v>
      </c>
      <c r="CC144" s="66">
        <f t="shared" si="185"/>
        <v>0.000139738086103747</v>
      </c>
      <c r="CD144" s="66">
        <f t="shared" si="185"/>
        <v>0</v>
      </c>
      <c r="CE144" s="66">
        <f t="shared" si="185"/>
        <v>0</v>
      </c>
      <c r="CF144" s="66">
        <f t="shared" si="185"/>
        <v>0</v>
      </c>
      <c r="CG144" s="66">
        <f t="shared" si="185"/>
        <v>0.000139738086103747</v>
      </c>
      <c r="CH144" s="66">
        <f t="shared" si="185"/>
        <v>0</v>
      </c>
      <c r="CI144" s="66">
        <f t="shared" si="185"/>
        <v>0</v>
      </c>
      <c r="CJ144" s="66">
        <f t="shared" si="185"/>
        <v>0</v>
      </c>
      <c r="CK144" s="66">
        <f t="shared" si="185"/>
        <v>0</v>
      </c>
      <c r="CL144" s="66">
        <f t="shared" si="185"/>
        <v>0.000139738086103747</v>
      </c>
      <c r="CM144" s="66">
        <f t="shared" si="185"/>
        <v>0.000139738086103747</v>
      </c>
      <c r="CN144" s="66">
        <f t="shared" si="185"/>
        <v>0</v>
      </c>
      <c r="CO144" s="66">
        <f t="shared" si="185"/>
        <v>0.000279476172207493</v>
      </c>
      <c r="CP144" s="66">
        <f t="shared" si="185"/>
        <v>0.000558952344414986</v>
      </c>
      <c r="CQ144" s="66">
        <f t="shared" si="185"/>
        <v>0.000279476172207493</v>
      </c>
      <c r="CR144" s="66">
        <f t="shared" si="185"/>
        <v>0.000139738086103747</v>
      </c>
      <c r="CS144" s="66">
        <f t="shared" si="185"/>
        <v>0</v>
      </c>
      <c r="CT144" s="66">
        <f t="shared" si="185"/>
        <v>0.000279476172207493</v>
      </c>
      <c r="CU144" s="66">
        <f t="shared" si="185"/>
        <v>0.00041921425831124</v>
      </c>
      <c r="CV144" s="66">
        <f t="shared" si="185"/>
        <v>0.000558952344414986</v>
      </c>
      <c r="CW144" s="66">
        <f t="shared" si="185"/>
        <v>0</v>
      </c>
      <c r="CX144" s="66">
        <f t="shared" si="185"/>
        <v>0</v>
      </c>
      <c r="CY144" s="66">
        <f t="shared" si="185"/>
        <v>0</v>
      </c>
      <c r="CZ144" s="66">
        <f t="shared" si="185"/>
        <v>0</v>
      </c>
      <c r="DA144" s="66">
        <f t="shared" si="185"/>
        <v>0</v>
      </c>
      <c r="DB144" s="66">
        <f t="shared" si="185"/>
        <v>0</v>
      </c>
      <c r="DC144" s="66">
        <f t="shared" si="185"/>
        <v>0</v>
      </c>
      <c r="DD144" s="66">
        <f t="shared" si="185"/>
        <v>0</v>
      </c>
      <c r="DE144" s="66">
        <f t="shared" si="185"/>
        <v>0.000139738086103747</v>
      </c>
      <c r="DF144" s="66">
        <f t="shared" si="185"/>
        <v>0.000139738086103747</v>
      </c>
      <c r="DG144" s="66">
        <f t="shared" si="185"/>
        <v>0</v>
      </c>
    </row>
    <row r="145" spans="1:111">
      <c r="A145">
        <v>782.5</v>
      </c>
      <c r="B145" t="s">
        <v>924</v>
      </c>
      <c r="C145" t="s">
        <v>925</v>
      </c>
      <c r="D145" s="66">
        <f t="shared" si="184"/>
        <v>0.00125764277493372</v>
      </c>
      <c r="E145" s="66">
        <f t="shared" si="186"/>
        <v>0.000978166602726226</v>
      </c>
      <c r="F145" s="66">
        <f t="shared" si="186"/>
        <v>0.000978166602726226</v>
      </c>
      <c r="G145" s="66">
        <f t="shared" si="186"/>
        <v>0.00083842851662248</v>
      </c>
      <c r="H145" s="66">
        <f t="shared" si="186"/>
        <v>0</v>
      </c>
      <c r="I145" s="66">
        <f t="shared" si="186"/>
        <v>0.00293449980817868</v>
      </c>
      <c r="J145" s="66">
        <f t="shared" si="186"/>
        <v>0.00111790468882997</v>
      </c>
      <c r="K145" s="66">
        <f t="shared" si="186"/>
        <v>0.000698690430518733</v>
      </c>
      <c r="L145" s="66">
        <f t="shared" si="186"/>
        <v>0.000139738086103747</v>
      </c>
      <c r="M145" s="66">
        <f t="shared" si="186"/>
        <v>0.00139738086103747</v>
      </c>
      <c r="N145" s="66">
        <f t="shared" si="186"/>
        <v>0.00139738086103747</v>
      </c>
      <c r="O145" s="66">
        <f t="shared" si="186"/>
        <v>0.0020960712915562</v>
      </c>
      <c r="P145" s="66">
        <f t="shared" si="186"/>
        <v>0.00265502363597119</v>
      </c>
      <c r="Q145" s="66">
        <f t="shared" si="186"/>
        <v>0</v>
      </c>
      <c r="R145" s="66">
        <f t="shared" si="186"/>
        <v>0.000139738086103747</v>
      </c>
      <c r="S145" s="66">
        <f t="shared" si="186"/>
        <v>0.000279476172207493</v>
      </c>
      <c r="T145" s="66">
        <f t="shared" si="186"/>
        <v>0</v>
      </c>
      <c r="U145" s="66">
        <f t="shared" si="186"/>
        <v>0.000139738086103747</v>
      </c>
      <c r="V145" s="66">
        <f t="shared" si="186"/>
        <v>0</v>
      </c>
      <c r="W145" s="66">
        <f t="shared" si="186"/>
        <v>0.000139738086103747</v>
      </c>
      <c r="X145" s="66">
        <f t="shared" si="186"/>
        <v>0</v>
      </c>
      <c r="Y145" s="66">
        <f t="shared" si="186"/>
        <v>0.00195633320545245</v>
      </c>
      <c r="Z145" s="66">
        <f t="shared" si="186"/>
        <v>0.00041921425831124</v>
      </c>
      <c r="AA145" s="66">
        <f t="shared" si="186"/>
        <v>0.000558952344414986</v>
      </c>
      <c r="AB145" s="66">
        <f t="shared" si="186"/>
        <v>0.00195633320545245</v>
      </c>
      <c r="AC145" s="66">
        <f t="shared" si="186"/>
        <v>0.000279476172207493</v>
      </c>
      <c r="AD145" s="66">
        <f t="shared" si="186"/>
        <v>0.000978166602726226</v>
      </c>
      <c r="AE145" s="66">
        <f t="shared" si="186"/>
        <v>0.00083842851662248</v>
      </c>
      <c r="AF145" s="66">
        <f t="shared" si="186"/>
        <v>0</v>
      </c>
      <c r="AG145" s="66">
        <f t="shared" si="186"/>
        <v>0.00041921425831124</v>
      </c>
      <c r="AH145" s="66">
        <f t="shared" si="186"/>
        <v>0.00111790468882997</v>
      </c>
      <c r="AI145" s="66">
        <f t="shared" si="186"/>
        <v>0.00153711894714121</v>
      </c>
      <c r="AJ145" s="66">
        <f t="shared" si="186"/>
        <v>0.00391266641090491</v>
      </c>
      <c r="AK145" s="66">
        <f t="shared" si="186"/>
        <v>0.00041921425831124</v>
      </c>
      <c r="AL145" s="66">
        <f t="shared" si="186"/>
        <v>0</v>
      </c>
      <c r="AM145" s="66">
        <f t="shared" si="186"/>
        <v>0.000279476172207493</v>
      </c>
      <c r="AN145" s="66">
        <f t="shared" si="186"/>
        <v>0.00041921425831124</v>
      </c>
      <c r="AO145" s="66">
        <f t="shared" si="186"/>
        <v>0.000139738086103747</v>
      </c>
      <c r="AP145" s="66">
        <f t="shared" si="186"/>
        <v>0</v>
      </c>
      <c r="AQ145" s="66">
        <f t="shared" si="186"/>
        <v>0.000279476172207493</v>
      </c>
      <c r="AR145" s="66">
        <f t="shared" si="186"/>
        <v>0</v>
      </c>
      <c r="AS145" s="66">
        <f t="shared" si="186"/>
        <v>0.000279476172207493</v>
      </c>
      <c r="AT145" s="66">
        <f t="shared" si="186"/>
        <v>0</v>
      </c>
      <c r="AU145" s="66">
        <f t="shared" si="186"/>
        <v>0.000558952344414986</v>
      </c>
      <c r="AV145" s="66">
        <f t="shared" si="186"/>
        <v>0.000279476172207493</v>
      </c>
      <c r="AW145" s="66">
        <f t="shared" si="186"/>
        <v>0.000558952344414986</v>
      </c>
      <c r="AX145" s="66">
        <f t="shared" si="186"/>
        <v>0.00041921425831124</v>
      </c>
      <c r="AY145" s="66">
        <f t="shared" si="186"/>
        <v>0.00139738086103747</v>
      </c>
      <c r="AZ145" s="66">
        <f t="shared" si="186"/>
        <v>0.00405240449700865</v>
      </c>
      <c r="BA145" s="66">
        <f t="shared" si="186"/>
        <v>0.00125764277493372</v>
      </c>
      <c r="BB145" s="66">
        <f t="shared" si="186"/>
        <v>0.0041921425831124</v>
      </c>
      <c r="BC145" s="66">
        <f t="shared" si="186"/>
        <v>0.00041921425831124</v>
      </c>
      <c r="BD145" s="66">
        <f t="shared" si="186"/>
        <v>0.000139738086103747</v>
      </c>
      <c r="BE145" s="66">
        <f t="shared" si="186"/>
        <v>0</v>
      </c>
      <c r="BF145" s="66">
        <f t="shared" si="186"/>
        <v>0.000139738086103747</v>
      </c>
      <c r="BG145" s="66">
        <f t="shared" si="186"/>
        <v>0</v>
      </c>
      <c r="BH145" s="66">
        <f t="shared" si="186"/>
        <v>0</v>
      </c>
      <c r="BI145" s="66">
        <f t="shared" si="186"/>
        <v>0.000978166602726226</v>
      </c>
      <c r="BJ145" s="66">
        <f t="shared" si="186"/>
        <v>0.00041921425831124</v>
      </c>
      <c r="BK145" s="66">
        <f t="shared" si="186"/>
        <v>0.00167685703324496</v>
      </c>
      <c r="BL145" s="66">
        <f t="shared" si="186"/>
        <v>0.00041921425831124</v>
      </c>
      <c r="BM145" s="66">
        <f t="shared" si="186"/>
        <v>0.000139738086103747</v>
      </c>
      <c r="BN145" s="66">
        <f t="shared" si="186"/>
        <v>0</v>
      </c>
      <c r="BO145" s="66">
        <f t="shared" si="186"/>
        <v>0.000698690430518733</v>
      </c>
      <c r="BP145" s="66">
        <f t="shared" si="186"/>
        <v>0</v>
      </c>
      <c r="BQ145" s="66">
        <f t="shared" si="185"/>
        <v>0.000279476172207493</v>
      </c>
      <c r="BR145" s="66">
        <f t="shared" si="185"/>
        <v>0.000698690430518733</v>
      </c>
      <c r="BS145" s="66">
        <f t="shared" si="185"/>
        <v>0.00307423789428243</v>
      </c>
      <c r="BT145" s="66">
        <f t="shared" si="185"/>
        <v>0.00083842851662248</v>
      </c>
      <c r="BU145" s="66">
        <f t="shared" si="185"/>
        <v>0.0020960712915562</v>
      </c>
      <c r="BV145" s="66">
        <f t="shared" si="185"/>
        <v>0.000698690430518733</v>
      </c>
      <c r="BW145" s="66">
        <f t="shared" si="185"/>
        <v>0.00125764277493372</v>
      </c>
      <c r="BX145" s="66">
        <f t="shared" si="185"/>
        <v>0.00139738086103747</v>
      </c>
      <c r="BY145" s="66">
        <f t="shared" si="185"/>
        <v>0</v>
      </c>
      <c r="BZ145" s="66">
        <f t="shared" si="185"/>
        <v>0.000139738086103747</v>
      </c>
      <c r="CA145" s="66">
        <f t="shared" si="185"/>
        <v>0.000558952344414986</v>
      </c>
      <c r="CB145" s="66">
        <f t="shared" si="185"/>
        <v>0</v>
      </c>
      <c r="CC145" s="66">
        <f t="shared" si="185"/>
        <v>0.00111790468882997</v>
      </c>
      <c r="CD145" s="66">
        <f t="shared" si="185"/>
        <v>0.000279476172207493</v>
      </c>
      <c r="CE145" s="66">
        <f t="shared" si="185"/>
        <v>0</v>
      </c>
      <c r="CF145" s="66">
        <f t="shared" si="185"/>
        <v>0.000139738086103747</v>
      </c>
      <c r="CG145" s="66">
        <f t="shared" si="185"/>
        <v>0.000558952344414986</v>
      </c>
      <c r="CH145" s="66">
        <f t="shared" si="185"/>
        <v>0.000139738086103747</v>
      </c>
      <c r="CI145" s="66">
        <f t="shared" si="185"/>
        <v>0.000139738086103747</v>
      </c>
      <c r="CJ145" s="66">
        <f t="shared" si="185"/>
        <v>0</v>
      </c>
      <c r="CK145" s="66">
        <f t="shared" si="185"/>
        <v>0.00405240449700865</v>
      </c>
      <c r="CL145" s="66">
        <f t="shared" si="185"/>
        <v>0.000978166602726226</v>
      </c>
      <c r="CM145" s="66">
        <f t="shared" si="185"/>
        <v>0.000978166602726226</v>
      </c>
      <c r="CN145" s="66">
        <f t="shared" si="185"/>
        <v>0</v>
      </c>
      <c r="CO145" s="66">
        <f t="shared" si="185"/>
        <v>0.00111790468882997</v>
      </c>
      <c r="CP145" s="66">
        <f t="shared" si="185"/>
        <v>0.00139738086103747</v>
      </c>
      <c r="CQ145" s="66">
        <f t="shared" si="185"/>
        <v>0.0020960712915562</v>
      </c>
      <c r="CR145" s="66">
        <f t="shared" si="185"/>
        <v>0.000698690430518733</v>
      </c>
      <c r="CS145" s="66">
        <f t="shared" si="185"/>
        <v>0</v>
      </c>
      <c r="CT145" s="66">
        <f t="shared" si="185"/>
        <v>0.00307423789428243</v>
      </c>
      <c r="CU145" s="66">
        <f t="shared" si="185"/>
        <v>0.00293449980817868</v>
      </c>
      <c r="CV145" s="66">
        <f t="shared" si="185"/>
        <v>0.00335371406648992</v>
      </c>
      <c r="CW145" s="66">
        <f t="shared" si="185"/>
        <v>0.000279476172207493</v>
      </c>
      <c r="CX145" s="66">
        <f t="shared" si="185"/>
        <v>0.000139738086103747</v>
      </c>
      <c r="CY145" s="66">
        <f t="shared" si="185"/>
        <v>0.000698690430518733</v>
      </c>
      <c r="CZ145" s="66">
        <f t="shared" si="185"/>
        <v>0</v>
      </c>
      <c r="DA145" s="66">
        <f t="shared" si="185"/>
        <v>0.000698690430518733</v>
      </c>
      <c r="DB145" s="66">
        <f t="shared" si="185"/>
        <v>0</v>
      </c>
      <c r="DC145" s="66">
        <f t="shared" si="185"/>
        <v>0.00041921425831124</v>
      </c>
      <c r="DD145" s="66">
        <f t="shared" si="185"/>
        <v>0</v>
      </c>
      <c r="DE145" s="66">
        <f t="shared" si="185"/>
        <v>0.00153711894714121</v>
      </c>
      <c r="DF145" s="66">
        <f t="shared" si="185"/>
        <v>0.00111790468882997</v>
      </c>
      <c r="DG145" s="66">
        <f t="shared" si="185"/>
        <v>0.000139738086103747</v>
      </c>
    </row>
    <row r="146" spans="1:111">
      <c r="A146">
        <v>784.5</v>
      </c>
      <c r="B146" t="s">
        <v>926</v>
      </c>
      <c r="C146" t="s">
        <v>927</v>
      </c>
      <c r="D146" s="66">
        <f t="shared" si="184"/>
        <v>0.00083842851662248</v>
      </c>
      <c r="E146" s="66">
        <f t="shared" si="186"/>
        <v>0.000279476172207493</v>
      </c>
      <c r="F146" s="66">
        <f t="shared" si="186"/>
        <v>0.000558952344414986</v>
      </c>
      <c r="G146" s="66">
        <f t="shared" si="186"/>
        <v>0.00083842851662248</v>
      </c>
      <c r="H146" s="66">
        <f t="shared" si="186"/>
        <v>0</v>
      </c>
      <c r="I146" s="66">
        <f t="shared" si="186"/>
        <v>0.00489083301363113</v>
      </c>
      <c r="J146" s="66">
        <f t="shared" si="186"/>
        <v>0.00181659511934871</v>
      </c>
      <c r="K146" s="66">
        <f t="shared" si="186"/>
        <v>0.00041921425831124</v>
      </c>
      <c r="L146" s="66">
        <f t="shared" si="186"/>
        <v>0.000279476172207493</v>
      </c>
      <c r="M146" s="66">
        <f t="shared" si="186"/>
        <v>0.00111790468882997</v>
      </c>
      <c r="N146" s="66">
        <f t="shared" si="186"/>
        <v>0.00153711894714121</v>
      </c>
      <c r="O146" s="66">
        <f t="shared" si="186"/>
        <v>0.00195633320545245</v>
      </c>
      <c r="P146" s="66">
        <f t="shared" si="186"/>
        <v>0.00223580937765995</v>
      </c>
      <c r="Q146" s="66">
        <f t="shared" si="186"/>
        <v>0</v>
      </c>
      <c r="R146" s="66">
        <f t="shared" si="186"/>
        <v>0.000279476172207493</v>
      </c>
      <c r="S146" s="66">
        <f t="shared" si="186"/>
        <v>0.00083842851662248</v>
      </c>
      <c r="T146" s="66">
        <f t="shared" si="186"/>
        <v>0</v>
      </c>
      <c r="U146" s="66">
        <f t="shared" si="186"/>
        <v>0.000139738086103747</v>
      </c>
      <c r="V146" s="66">
        <f t="shared" si="186"/>
        <v>0</v>
      </c>
      <c r="W146" s="66">
        <f t="shared" si="186"/>
        <v>0.000558952344414986</v>
      </c>
      <c r="X146" s="66">
        <f t="shared" si="186"/>
        <v>0.00041921425831124</v>
      </c>
      <c r="Y146" s="66">
        <f t="shared" si="186"/>
        <v>0.00167685703324496</v>
      </c>
      <c r="Z146" s="66">
        <f t="shared" si="186"/>
        <v>0.00083842851662248</v>
      </c>
      <c r="AA146" s="66">
        <f t="shared" si="186"/>
        <v>0.00041921425831124</v>
      </c>
      <c r="AB146" s="66">
        <f t="shared" si="186"/>
        <v>0.0020960712915562</v>
      </c>
      <c r="AC146" s="66">
        <f t="shared" si="186"/>
        <v>0.00041921425831124</v>
      </c>
      <c r="AD146" s="66">
        <f t="shared" si="186"/>
        <v>0.000978166602726226</v>
      </c>
      <c r="AE146" s="66">
        <f t="shared" si="186"/>
        <v>0.00111790468882997</v>
      </c>
      <c r="AF146" s="66">
        <f t="shared" si="186"/>
        <v>0</v>
      </c>
      <c r="AG146" s="66">
        <f t="shared" si="186"/>
        <v>0.000558952344414986</v>
      </c>
      <c r="AH146" s="66">
        <f t="shared" si="186"/>
        <v>0.00083842851662248</v>
      </c>
      <c r="AI146" s="66">
        <f t="shared" si="186"/>
        <v>0.00111790468882997</v>
      </c>
      <c r="AJ146" s="66">
        <f t="shared" si="186"/>
        <v>0.00363319023869741</v>
      </c>
      <c r="AK146" s="66">
        <f t="shared" si="186"/>
        <v>0.00041921425831124</v>
      </c>
      <c r="AL146" s="66">
        <f t="shared" si="186"/>
        <v>0.000139738086103747</v>
      </c>
      <c r="AM146" s="66">
        <f t="shared" si="186"/>
        <v>0.000698690430518733</v>
      </c>
      <c r="AN146" s="66">
        <f t="shared" si="186"/>
        <v>0.000698690430518733</v>
      </c>
      <c r="AO146" s="66">
        <f t="shared" si="186"/>
        <v>0.000139738086103747</v>
      </c>
      <c r="AP146" s="66">
        <f t="shared" si="186"/>
        <v>0.000139738086103747</v>
      </c>
      <c r="AQ146" s="66">
        <f t="shared" si="186"/>
        <v>0.00111790468882997</v>
      </c>
      <c r="AR146" s="66">
        <f t="shared" si="186"/>
        <v>0</v>
      </c>
      <c r="AS146" s="66">
        <f t="shared" si="186"/>
        <v>0.000139738086103747</v>
      </c>
      <c r="AT146" s="66">
        <f t="shared" si="186"/>
        <v>0</v>
      </c>
      <c r="AU146" s="66">
        <f t="shared" si="186"/>
        <v>0.00083842851662248</v>
      </c>
      <c r="AV146" s="66">
        <f t="shared" si="186"/>
        <v>0.000698690430518733</v>
      </c>
      <c r="AW146" s="66">
        <f t="shared" si="186"/>
        <v>0.000698690430518733</v>
      </c>
      <c r="AX146" s="66">
        <f t="shared" si="186"/>
        <v>0.000558952344414986</v>
      </c>
      <c r="AY146" s="66">
        <f t="shared" si="186"/>
        <v>0.00125764277493372</v>
      </c>
      <c r="AZ146" s="66">
        <f t="shared" si="186"/>
        <v>0.00321397598038617</v>
      </c>
      <c r="BA146" s="66">
        <f t="shared" si="186"/>
        <v>0.00111790468882997</v>
      </c>
      <c r="BB146" s="66">
        <f t="shared" si="186"/>
        <v>0.00279476172207493</v>
      </c>
      <c r="BC146" s="66">
        <f t="shared" si="186"/>
        <v>0.000978166602726226</v>
      </c>
      <c r="BD146" s="66">
        <f t="shared" si="186"/>
        <v>0</v>
      </c>
      <c r="BE146" s="66">
        <f t="shared" si="186"/>
        <v>0.000279476172207493</v>
      </c>
      <c r="BF146" s="66">
        <f t="shared" si="186"/>
        <v>0.00041921425831124</v>
      </c>
      <c r="BG146" s="66">
        <f t="shared" si="186"/>
        <v>0</v>
      </c>
      <c r="BH146" s="66">
        <f t="shared" si="186"/>
        <v>0</v>
      </c>
      <c r="BI146" s="66">
        <f t="shared" si="186"/>
        <v>0.000978166602726226</v>
      </c>
      <c r="BJ146" s="66">
        <f t="shared" si="186"/>
        <v>0.000698690430518733</v>
      </c>
      <c r="BK146" s="66">
        <f t="shared" si="186"/>
        <v>0.00223580937765995</v>
      </c>
      <c r="BL146" s="66">
        <f t="shared" si="186"/>
        <v>0.000558952344414986</v>
      </c>
      <c r="BM146" s="66">
        <f t="shared" si="186"/>
        <v>0.000279476172207493</v>
      </c>
      <c r="BN146" s="66">
        <f t="shared" si="186"/>
        <v>0.000279476172207493</v>
      </c>
      <c r="BO146" s="66">
        <f t="shared" si="186"/>
        <v>0.000978166602726226</v>
      </c>
      <c r="BP146" s="66">
        <f t="shared" si="186"/>
        <v>0</v>
      </c>
      <c r="BQ146" s="66">
        <f t="shared" si="185"/>
        <v>0.000698690430518733</v>
      </c>
      <c r="BR146" s="66">
        <f t="shared" si="185"/>
        <v>0.000558952344414986</v>
      </c>
      <c r="BS146" s="66">
        <f t="shared" si="185"/>
        <v>0.00321397598038617</v>
      </c>
      <c r="BT146" s="66">
        <f t="shared" si="185"/>
        <v>0.00125764277493372</v>
      </c>
      <c r="BU146" s="66">
        <f t="shared" si="185"/>
        <v>0.00139738086103747</v>
      </c>
      <c r="BV146" s="66">
        <f t="shared" si="185"/>
        <v>0.00083842851662248</v>
      </c>
      <c r="BW146" s="66">
        <f t="shared" si="185"/>
        <v>0.00111790468882997</v>
      </c>
      <c r="BX146" s="66">
        <f t="shared" si="185"/>
        <v>0.00237554746376369</v>
      </c>
      <c r="BY146" s="66">
        <f t="shared" si="185"/>
        <v>0.00041921425831124</v>
      </c>
      <c r="BZ146" s="66">
        <f t="shared" si="185"/>
        <v>0.000139738086103747</v>
      </c>
      <c r="CA146" s="66">
        <f t="shared" si="185"/>
        <v>0.000978166602726226</v>
      </c>
      <c r="CB146" s="66">
        <f t="shared" si="185"/>
        <v>0.000139738086103747</v>
      </c>
      <c r="CC146" s="66">
        <f t="shared" si="185"/>
        <v>0.00293449980817868</v>
      </c>
      <c r="CD146" s="66">
        <f t="shared" si="185"/>
        <v>0.000558952344414986</v>
      </c>
      <c r="CE146" s="66">
        <f t="shared" si="185"/>
        <v>0.000558952344414986</v>
      </c>
      <c r="CF146" s="66">
        <f t="shared" si="185"/>
        <v>0</v>
      </c>
      <c r="CG146" s="66">
        <f t="shared" si="185"/>
        <v>0.000698690430518733</v>
      </c>
      <c r="CH146" s="66">
        <f t="shared" si="185"/>
        <v>0.000698690430518733</v>
      </c>
      <c r="CI146" s="66">
        <f t="shared" si="185"/>
        <v>0.000139738086103747</v>
      </c>
      <c r="CJ146" s="66">
        <f t="shared" si="185"/>
        <v>0</v>
      </c>
      <c r="CK146" s="66">
        <f t="shared" si="185"/>
        <v>0.00447161875531989</v>
      </c>
      <c r="CL146" s="66">
        <f t="shared" si="185"/>
        <v>0.00279476172207493</v>
      </c>
      <c r="CM146" s="66">
        <f t="shared" si="185"/>
        <v>0.00111790468882997</v>
      </c>
      <c r="CN146" s="66">
        <f t="shared" si="185"/>
        <v>0</v>
      </c>
      <c r="CO146" s="66">
        <f t="shared" si="185"/>
        <v>0.00153711894714121</v>
      </c>
      <c r="CP146" s="66">
        <f t="shared" si="185"/>
        <v>0.00125764277493372</v>
      </c>
      <c r="CQ146" s="66">
        <f t="shared" si="185"/>
        <v>0.00181659511934871</v>
      </c>
      <c r="CR146" s="66">
        <f t="shared" si="185"/>
        <v>0.000978166602726226</v>
      </c>
      <c r="CS146" s="66">
        <f t="shared" si="185"/>
        <v>0.000978166602726226</v>
      </c>
      <c r="CT146" s="66">
        <f t="shared" si="185"/>
        <v>0.00181659511934871</v>
      </c>
      <c r="CU146" s="66">
        <f t="shared" si="185"/>
        <v>0.00293449980817868</v>
      </c>
      <c r="CV146" s="66">
        <f t="shared" si="185"/>
        <v>0.00335371406648992</v>
      </c>
      <c r="CW146" s="66">
        <f t="shared" si="185"/>
        <v>0.000279476172207493</v>
      </c>
      <c r="CX146" s="66">
        <f t="shared" si="185"/>
        <v>0</v>
      </c>
      <c r="CY146" s="66">
        <f t="shared" si="185"/>
        <v>0.00083842851662248</v>
      </c>
      <c r="CZ146" s="66">
        <f t="shared" si="185"/>
        <v>0</v>
      </c>
      <c r="DA146" s="66">
        <f t="shared" si="185"/>
        <v>0.000978166602726226</v>
      </c>
      <c r="DB146" s="66">
        <f t="shared" si="185"/>
        <v>0.000558952344414986</v>
      </c>
      <c r="DC146" s="66">
        <f t="shared" si="185"/>
        <v>0.000279476172207493</v>
      </c>
      <c r="DD146" s="66">
        <f t="shared" si="185"/>
        <v>0</v>
      </c>
      <c r="DE146" s="66">
        <f t="shared" si="185"/>
        <v>0.00139738086103747</v>
      </c>
      <c r="DF146" s="66">
        <f t="shared" si="185"/>
        <v>0.00125764277493372</v>
      </c>
      <c r="DG146" s="66">
        <f t="shared" si="185"/>
        <v>0</v>
      </c>
    </row>
    <row r="147" spans="1:111">
      <c r="A147">
        <v>786.5</v>
      </c>
      <c r="B147" t="s">
        <v>928</v>
      </c>
      <c r="C147" t="s">
        <v>929</v>
      </c>
      <c r="D147" s="66">
        <f t="shared" si="184"/>
        <v>0.00181659511934871</v>
      </c>
      <c r="E147" s="66">
        <f t="shared" si="186"/>
        <v>0.00125764277493372</v>
      </c>
      <c r="F147" s="66">
        <f t="shared" si="186"/>
        <v>0.00181659511934871</v>
      </c>
      <c r="G147" s="66">
        <f t="shared" si="186"/>
        <v>0.00167685703324496</v>
      </c>
      <c r="H147" s="66">
        <f t="shared" si="186"/>
        <v>0</v>
      </c>
      <c r="I147" s="66">
        <f t="shared" si="186"/>
        <v>0.00558952344414986</v>
      </c>
      <c r="J147" s="66">
        <f t="shared" si="186"/>
        <v>0.00181659511934871</v>
      </c>
      <c r="K147" s="66">
        <f t="shared" si="186"/>
        <v>0.00111790468882997</v>
      </c>
      <c r="L147" s="66">
        <f t="shared" si="186"/>
        <v>0.000698690430518733</v>
      </c>
      <c r="M147" s="66">
        <f t="shared" si="186"/>
        <v>0.00265502363597119</v>
      </c>
      <c r="N147" s="66">
        <f t="shared" si="186"/>
        <v>0.0020960712915562</v>
      </c>
      <c r="O147" s="66">
        <f t="shared" si="186"/>
        <v>0.00293449980817868</v>
      </c>
      <c r="P147" s="66">
        <f t="shared" si="186"/>
        <v>0.00363319023869741</v>
      </c>
      <c r="Q147" s="66">
        <f t="shared" si="186"/>
        <v>0</v>
      </c>
      <c r="R147" s="66">
        <f t="shared" si="186"/>
        <v>0.00041921425831124</v>
      </c>
      <c r="S147" s="66">
        <f t="shared" si="186"/>
        <v>0.00139738086103747</v>
      </c>
      <c r="T147" s="66">
        <f t="shared" si="186"/>
        <v>0</v>
      </c>
      <c r="U147" s="66">
        <f t="shared" si="186"/>
        <v>0.00041921425831124</v>
      </c>
      <c r="V147" s="66">
        <f t="shared" si="186"/>
        <v>0.00041921425831124</v>
      </c>
      <c r="W147" s="66">
        <f t="shared" si="186"/>
        <v>0.00111790468882997</v>
      </c>
      <c r="X147" s="66">
        <f t="shared" si="186"/>
        <v>0.00041921425831124</v>
      </c>
      <c r="Y147" s="66">
        <f t="shared" si="186"/>
        <v>0.00391266641090491</v>
      </c>
      <c r="Z147" s="66">
        <f t="shared" si="186"/>
        <v>0.00167685703324496</v>
      </c>
      <c r="AA147" s="66">
        <f t="shared" si="186"/>
        <v>0.00125764277493372</v>
      </c>
      <c r="AB147" s="66">
        <f t="shared" si="186"/>
        <v>0.00377292832480116</v>
      </c>
      <c r="AC147" s="66">
        <f t="shared" si="186"/>
        <v>0.000558952344414986</v>
      </c>
      <c r="AD147" s="66">
        <f t="shared" si="186"/>
        <v>0.00125764277493372</v>
      </c>
      <c r="AE147" s="66">
        <f t="shared" si="186"/>
        <v>0.00125764277493372</v>
      </c>
      <c r="AF147" s="66">
        <f t="shared" si="186"/>
        <v>0</v>
      </c>
      <c r="AG147" s="66">
        <f t="shared" si="186"/>
        <v>0.000698690430518733</v>
      </c>
      <c r="AH147" s="66">
        <f t="shared" si="186"/>
        <v>0.00167685703324496</v>
      </c>
      <c r="AI147" s="66">
        <f t="shared" si="186"/>
        <v>0.00181659511934871</v>
      </c>
      <c r="AJ147" s="66">
        <f t="shared" si="186"/>
        <v>0.00698690430518733</v>
      </c>
      <c r="AK147" s="66">
        <f t="shared" si="186"/>
        <v>0.000978166602726226</v>
      </c>
      <c r="AL147" s="66">
        <f t="shared" si="186"/>
        <v>0.000279476172207493</v>
      </c>
      <c r="AM147" s="66">
        <f t="shared" si="186"/>
        <v>0.00125764277493372</v>
      </c>
      <c r="AN147" s="66">
        <f t="shared" si="186"/>
        <v>0.000978166602726226</v>
      </c>
      <c r="AO147" s="66">
        <f t="shared" si="186"/>
        <v>0.000558952344414986</v>
      </c>
      <c r="AP147" s="66">
        <f t="shared" si="186"/>
        <v>0</v>
      </c>
      <c r="AQ147" s="66">
        <f t="shared" si="186"/>
        <v>0.00111790468882997</v>
      </c>
      <c r="AR147" s="66">
        <f t="shared" si="186"/>
        <v>0</v>
      </c>
      <c r="AS147" s="66">
        <f t="shared" si="186"/>
        <v>0.000558952344414986</v>
      </c>
      <c r="AT147" s="66">
        <f t="shared" si="186"/>
        <v>0.000139738086103747</v>
      </c>
      <c r="AU147" s="66">
        <f t="shared" si="186"/>
        <v>0.00223580937765995</v>
      </c>
      <c r="AV147" s="66">
        <f t="shared" si="186"/>
        <v>0.000698690430518733</v>
      </c>
      <c r="AW147" s="66">
        <f t="shared" si="186"/>
        <v>0.00111790468882997</v>
      </c>
      <c r="AX147" s="66">
        <f t="shared" si="186"/>
        <v>0.00083842851662248</v>
      </c>
      <c r="AY147" s="66">
        <f t="shared" si="186"/>
        <v>0.00237554746376369</v>
      </c>
      <c r="AZ147" s="66">
        <f t="shared" si="186"/>
        <v>0.00531004727194237</v>
      </c>
      <c r="BA147" s="66">
        <f t="shared" si="186"/>
        <v>0.00223580937765995</v>
      </c>
      <c r="BB147" s="66">
        <f t="shared" si="186"/>
        <v>0.00475109492752738</v>
      </c>
      <c r="BC147" s="66">
        <f t="shared" si="186"/>
        <v>0.000698690430518733</v>
      </c>
      <c r="BD147" s="66">
        <f t="shared" si="186"/>
        <v>0</v>
      </c>
      <c r="BE147" s="66">
        <f t="shared" si="186"/>
        <v>0.000279476172207493</v>
      </c>
      <c r="BF147" s="66">
        <f t="shared" si="186"/>
        <v>0.000978166602726226</v>
      </c>
      <c r="BG147" s="66">
        <f t="shared" si="186"/>
        <v>0.000279476172207493</v>
      </c>
      <c r="BH147" s="66">
        <f t="shared" si="186"/>
        <v>0</v>
      </c>
      <c r="BI147" s="66">
        <f t="shared" si="186"/>
        <v>0.00111790468882997</v>
      </c>
      <c r="BJ147" s="66">
        <f t="shared" si="186"/>
        <v>0.000978166602726226</v>
      </c>
      <c r="BK147" s="66">
        <f t="shared" si="186"/>
        <v>0.00279476172207493</v>
      </c>
      <c r="BL147" s="66">
        <f t="shared" si="186"/>
        <v>0.000698690430518733</v>
      </c>
      <c r="BM147" s="66">
        <f t="shared" si="186"/>
        <v>0.00041921425831124</v>
      </c>
      <c r="BN147" s="66">
        <f t="shared" si="186"/>
        <v>0.00111790468882997</v>
      </c>
      <c r="BO147" s="66">
        <f t="shared" si="186"/>
        <v>0.00153711894714121</v>
      </c>
      <c r="BP147" s="66">
        <f t="shared" ref="BP147:DG150" si="187">BP328/0.71562451432</f>
        <v>0.000139738086103747</v>
      </c>
      <c r="BQ147" s="66">
        <f t="shared" si="187"/>
        <v>0.000558952344414986</v>
      </c>
      <c r="BR147" s="66">
        <f t="shared" si="187"/>
        <v>0.00111790468882997</v>
      </c>
      <c r="BS147" s="66">
        <f t="shared" si="187"/>
        <v>0.00307423789428243</v>
      </c>
      <c r="BT147" s="66">
        <f t="shared" si="187"/>
        <v>0.0041921425831124</v>
      </c>
      <c r="BU147" s="66">
        <f t="shared" si="187"/>
        <v>0.00181659511934871</v>
      </c>
      <c r="BV147" s="66">
        <f t="shared" si="187"/>
        <v>0.00139738086103747</v>
      </c>
      <c r="BW147" s="66">
        <f t="shared" si="187"/>
        <v>0.00181659511934871</v>
      </c>
      <c r="BX147" s="66">
        <f t="shared" si="187"/>
        <v>0.00363319023869741</v>
      </c>
      <c r="BY147" s="66">
        <f t="shared" si="187"/>
        <v>0.000558952344414986</v>
      </c>
      <c r="BZ147" s="66">
        <f t="shared" si="187"/>
        <v>0.00041921425831124</v>
      </c>
      <c r="CA147" s="66">
        <f t="shared" si="187"/>
        <v>0.00139738086103747</v>
      </c>
      <c r="CB147" s="66">
        <f t="shared" si="187"/>
        <v>0</v>
      </c>
      <c r="CC147" s="66">
        <f t="shared" si="187"/>
        <v>0.00349345215259367</v>
      </c>
      <c r="CD147" s="66">
        <f t="shared" si="187"/>
        <v>0.000558952344414986</v>
      </c>
      <c r="CE147" s="66">
        <f t="shared" si="187"/>
        <v>0.000698690430518733</v>
      </c>
      <c r="CF147" s="66">
        <f t="shared" si="187"/>
        <v>0.00041921425831124</v>
      </c>
      <c r="CG147" s="66">
        <f t="shared" si="187"/>
        <v>0.000978166602726226</v>
      </c>
      <c r="CH147" s="66">
        <f t="shared" si="187"/>
        <v>0.00083842851662248</v>
      </c>
      <c r="CI147" s="66">
        <f t="shared" si="187"/>
        <v>0.00041921425831124</v>
      </c>
      <c r="CJ147" s="66">
        <f t="shared" si="187"/>
        <v>0</v>
      </c>
      <c r="CK147" s="66">
        <f t="shared" si="187"/>
        <v>0.00614847578856485</v>
      </c>
      <c r="CL147" s="66">
        <f t="shared" si="187"/>
        <v>0.00391266641090491</v>
      </c>
      <c r="CM147" s="66">
        <f t="shared" si="187"/>
        <v>0.00181659511934871</v>
      </c>
      <c r="CN147" s="66">
        <f t="shared" si="187"/>
        <v>0.000139738086103747</v>
      </c>
      <c r="CO147" s="66">
        <f t="shared" si="187"/>
        <v>0.00167685703324496</v>
      </c>
      <c r="CP147" s="66">
        <f t="shared" si="187"/>
        <v>0.00279476172207493</v>
      </c>
      <c r="CQ147" s="66">
        <f t="shared" si="187"/>
        <v>0.00195633320545245</v>
      </c>
      <c r="CR147" s="66">
        <f t="shared" si="187"/>
        <v>0.00111790468882997</v>
      </c>
      <c r="CS147" s="66">
        <f t="shared" si="187"/>
        <v>0.00181659511934871</v>
      </c>
      <c r="CT147" s="66">
        <f t="shared" si="187"/>
        <v>0.00321397598038617</v>
      </c>
      <c r="CU147" s="66">
        <f t="shared" si="187"/>
        <v>0.00475109492752738</v>
      </c>
      <c r="CV147" s="66">
        <f t="shared" si="187"/>
        <v>0.00503057109973488</v>
      </c>
      <c r="CW147" s="66">
        <f t="shared" si="187"/>
        <v>0.000978166602726226</v>
      </c>
      <c r="CX147" s="66">
        <f t="shared" si="187"/>
        <v>0.000139738086103747</v>
      </c>
      <c r="CY147" s="66">
        <f t="shared" si="187"/>
        <v>0.00139738086103747</v>
      </c>
      <c r="CZ147" s="66">
        <f t="shared" si="187"/>
        <v>0</v>
      </c>
      <c r="DA147" s="66">
        <f t="shared" si="187"/>
        <v>0.00195633320545245</v>
      </c>
      <c r="DB147" s="66">
        <f t="shared" si="187"/>
        <v>0.00041921425831124</v>
      </c>
      <c r="DC147" s="66">
        <f t="shared" si="187"/>
        <v>0.00041921425831124</v>
      </c>
      <c r="DD147" s="66">
        <f t="shared" si="187"/>
        <v>0</v>
      </c>
      <c r="DE147" s="66">
        <f t="shared" si="187"/>
        <v>0.000978166602726226</v>
      </c>
      <c r="DF147" s="66">
        <f t="shared" si="187"/>
        <v>0.00153711894714121</v>
      </c>
      <c r="DG147" s="66">
        <f t="shared" si="187"/>
        <v>0.000139738086103747</v>
      </c>
    </row>
    <row r="148" spans="1:111">
      <c r="A148">
        <v>788.5</v>
      </c>
      <c r="B148" t="s">
        <v>930</v>
      </c>
      <c r="C148" t="s">
        <v>931</v>
      </c>
      <c r="D148" s="66">
        <f t="shared" si="184"/>
        <v>0.00139738086103747</v>
      </c>
      <c r="E148" s="66">
        <f t="shared" ref="E148:BP151" si="188">E329/0.71562451432</f>
        <v>0.00111790468882997</v>
      </c>
      <c r="F148" s="66">
        <f t="shared" si="188"/>
        <v>0.00111790468882997</v>
      </c>
      <c r="G148" s="66">
        <f t="shared" si="188"/>
        <v>0.000978166602726226</v>
      </c>
      <c r="H148" s="66">
        <f t="shared" si="188"/>
        <v>0.000139738086103747</v>
      </c>
      <c r="I148" s="66">
        <f t="shared" si="188"/>
        <v>0.00433188066921614</v>
      </c>
      <c r="J148" s="66">
        <f t="shared" si="188"/>
        <v>0.00265502363597119</v>
      </c>
      <c r="K148" s="66">
        <f t="shared" si="188"/>
        <v>0.000558952344414986</v>
      </c>
      <c r="L148" s="66">
        <f t="shared" si="188"/>
        <v>0.000279476172207493</v>
      </c>
      <c r="M148" s="66">
        <f t="shared" si="188"/>
        <v>0.00251528554986744</v>
      </c>
      <c r="N148" s="66">
        <f t="shared" si="188"/>
        <v>0.0020960712915562</v>
      </c>
      <c r="O148" s="66">
        <f t="shared" si="188"/>
        <v>0.00265502363597119</v>
      </c>
      <c r="P148" s="66">
        <f t="shared" si="188"/>
        <v>0.00307423789428243</v>
      </c>
      <c r="Q148" s="66">
        <f t="shared" si="188"/>
        <v>0.000279476172207493</v>
      </c>
      <c r="R148" s="66">
        <f t="shared" si="188"/>
        <v>0.000279476172207493</v>
      </c>
      <c r="S148" s="66">
        <f t="shared" si="188"/>
        <v>0.00083842851662248</v>
      </c>
      <c r="T148" s="66">
        <f t="shared" si="188"/>
        <v>0</v>
      </c>
      <c r="U148" s="66">
        <f t="shared" si="188"/>
        <v>0.000139738086103747</v>
      </c>
      <c r="V148" s="66">
        <f t="shared" si="188"/>
        <v>0.000139738086103747</v>
      </c>
      <c r="W148" s="66">
        <f t="shared" si="188"/>
        <v>0.000558952344414986</v>
      </c>
      <c r="X148" s="66">
        <f t="shared" si="188"/>
        <v>0.000279476172207493</v>
      </c>
      <c r="Y148" s="66">
        <f t="shared" si="188"/>
        <v>0.00363319023869741</v>
      </c>
      <c r="Z148" s="66">
        <f t="shared" si="188"/>
        <v>0.00111790468882997</v>
      </c>
      <c r="AA148" s="66">
        <f t="shared" si="188"/>
        <v>0.000698690430518733</v>
      </c>
      <c r="AB148" s="66">
        <f t="shared" si="188"/>
        <v>0.00377292832480116</v>
      </c>
      <c r="AC148" s="66">
        <f t="shared" si="188"/>
        <v>0.000558952344414986</v>
      </c>
      <c r="AD148" s="66">
        <f t="shared" si="188"/>
        <v>0.00083842851662248</v>
      </c>
      <c r="AE148" s="66">
        <f t="shared" si="188"/>
        <v>0.000978166602726226</v>
      </c>
      <c r="AF148" s="66">
        <f t="shared" si="188"/>
        <v>0</v>
      </c>
      <c r="AG148" s="66">
        <f t="shared" si="188"/>
        <v>0.000279476172207493</v>
      </c>
      <c r="AH148" s="66">
        <f t="shared" si="188"/>
        <v>0.00083842851662248</v>
      </c>
      <c r="AI148" s="66">
        <f t="shared" si="188"/>
        <v>0.000978166602726226</v>
      </c>
      <c r="AJ148" s="66">
        <f t="shared" si="188"/>
        <v>0.00447161875531989</v>
      </c>
      <c r="AK148" s="66">
        <f t="shared" si="188"/>
        <v>0.00041921425831124</v>
      </c>
      <c r="AL148" s="66">
        <f t="shared" si="188"/>
        <v>0.000139738086103747</v>
      </c>
      <c r="AM148" s="66">
        <f t="shared" si="188"/>
        <v>0.000978166602726226</v>
      </c>
      <c r="AN148" s="66">
        <f t="shared" si="188"/>
        <v>0.00083842851662248</v>
      </c>
      <c r="AO148" s="66">
        <f t="shared" si="188"/>
        <v>0.000558952344414986</v>
      </c>
      <c r="AP148" s="66">
        <f t="shared" si="188"/>
        <v>0.000139738086103747</v>
      </c>
      <c r="AQ148" s="66">
        <f t="shared" si="188"/>
        <v>0.00083842851662248</v>
      </c>
      <c r="AR148" s="66">
        <f t="shared" si="188"/>
        <v>0</v>
      </c>
      <c r="AS148" s="66">
        <f t="shared" si="188"/>
        <v>0.000558952344414986</v>
      </c>
      <c r="AT148" s="66">
        <f t="shared" si="188"/>
        <v>0.000139738086103747</v>
      </c>
      <c r="AU148" s="66">
        <f t="shared" si="188"/>
        <v>0.0020960712915562</v>
      </c>
      <c r="AV148" s="66">
        <f t="shared" si="188"/>
        <v>0.000978166602726226</v>
      </c>
      <c r="AW148" s="66">
        <f t="shared" si="188"/>
        <v>0.00111790468882997</v>
      </c>
      <c r="AX148" s="66">
        <f t="shared" si="188"/>
        <v>0.00125764277493372</v>
      </c>
      <c r="AY148" s="66">
        <f t="shared" si="188"/>
        <v>0.00125764277493372</v>
      </c>
      <c r="AZ148" s="66">
        <f t="shared" si="188"/>
        <v>0.00391266641090491</v>
      </c>
      <c r="BA148" s="66">
        <f t="shared" si="188"/>
        <v>0.00139738086103747</v>
      </c>
      <c r="BB148" s="66">
        <f t="shared" si="188"/>
        <v>0.00377292832480116</v>
      </c>
      <c r="BC148" s="66">
        <f t="shared" si="188"/>
        <v>0.00153711894714121</v>
      </c>
      <c r="BD148" s="66">
        <f t="shared" si="188"/>
        <v>0</v>
      </c>
      <c r="BE148" s="66">
        <f t="shared" si="188"/>
        <v>0.00041921425831124</v>
      </c>
      <c r="BF148" s="66">
        <f t="shared" si="188"/>
        <v>0.00041921425831124</v>
      </c>
      <c r="BG148" s="66">
        <f t="shared" si="188"/>
        <v>0.000279476172207493</v>
      </c>
      <c r="BH148" s="66">
        <f t="shared" si="188"/>
        <v>0</v>
      </c>
      <c r="BI148" s="66">
        <f t="shared" si="188"/>
        <v>0.000978166602726226</v>
      </c>
      <c r="BJ148" s="66">
        <f t="shared" si="188"/>
        <v>0.00111790468882997</v>
      </c>
      <c r="BK148" s="66">
        <f t="shared" si="188"/>
        <v>0.00223580937765995</v>
      </c>
      <c r="BL148" s="66">
        <f t="shared" si="188"/>
        <v>0.000279476172207493</v>
      </c>
      <c r="BM148" s="66">
        <f t="shared" si="188"/>
        <v>0.000139738086103747</v>
      </c>
      <c r="BN148" s="66">
        <f t="shared" si="188"/>
        <v>0</v>
      </c>
      <c r="BO148" s="66">
        <f t="shared" si="188"/>
        <v>0.00167685703324496</v>
      </c>
      <c r="BP148" s="66">
        <f t="shared" si="188"/>
        <v>0</v>
      </c>
      <c r="BQ148" s="66">
        <f t="shared" si="187"/>
        <v>0.00153711894714121</v>
      </c>
      <c r="BR148" s="66">
        <f t="shared" si="187"/>
        <v>0.000978166602726226</v>
      </c>
      <c r="BS148" s="66">
        <f t="shared" si="187"/>
        <v>0.00279476172207493</v>
      </c>
      <c r="BT148" s="66">
        <f t="shared" si="187"/>
        <v>0.00153711894714121</v>
      </c>
      <c r="BU148" s="66">
        <f t="shared" si="187"/>
        <v>0.00153711894714121</v>
      </c>
      <c r="BV148" s="66">
        <f t="shared" si="187"/>
        <v>0.00111790468882997</v>
      </c>
      <c r="BW148" s="66">
        <f t="shared" si="187"/>
        <v>0.00167685703324496</v>
      </c>
      <c r="BX148" s="66">
        <f t="shared" si="187"/>
        <v>0.00251528554986744</v>
      </c>
      <c r="BY148" s="66">
        <f t="shared" si="187"/>
        <v>0.00041921425831124</v>
      </c>
      <c r="BZ148" s="66">
        <f t="shared" si="187"/>
        <v>0</v>
      </c>
      <c r="CA148" s="66">
        <f t="shared" si="187"/>
        <v>0.00111790468882997</v>
      </c>
      <c r="CB148" s="66">
        <f t="shared" si="187"/>
        <v>0.000139738086103747</v>
      </c>
      <c r="CC148" s="66">
        <f t="shared" si="187"/>
        <v>0.00223580937765995</v>
      </c>
      <c r="CD148" s="66">
        <f t="shared" si="187"/>
        <v>0.00041921425831124</v>
      </c>
      <c r="CE148" s="66">
        <f t="shared" si="187"/>
        <v>0.00041921425831124</v>
      </c>
      <c r="CF148" s="66">
        <f t="shared" si="187"/>
        <v>0.000279476172207493</v>
      </c>
      <c r="CG148" s="66">
        <f t="shared" si="187"/>
        <v>0.00041921425831124</v>
      </c>
      <c r="CH148" s="66">
        <f t="shared" si="187"/>
        <v>0.000279476172207493</v>
      </c>
      <c r="CI148" s="66">
        <f t="shared" si="187"/>
        <v>0.000139738086103747</v>
      </c>
      <c r="CJ148" s="66">
        <f t="shared" si="187"/>
        <v>0</v>
      </c>
      <c r="CK148" s="66">
        <f t="shared" si="187"/>
        <v>0.00349345215259367</v>
      </c>
      <c r="CL148" s="66">
        <f t="shared" si="187"/>
        <v>0.00335371406648992</v>
      </c>
      <c r="CM148" s="66">
        <f t="shared" si="187"/>
        <v>0.00139738086103747</v>
      </c>
      <c r="CN148" s="66">
        <f t="shared" si="187"/>
        <v>0</v>
      </c>
      <c r="CO148" s="66">
        <f t="shared" si="187"/>
        <v>0.00125764277493372</v>
      </c>
      <c r="CP148" s="66">
        <f t="shared" si="187"/>
        <v>0.00167685703324496</v>
      </c>
      <c r="CQ148" s="66">
        <f t="shared" si="187"/>
        <v>0.00139738086103747</v>
      </c>
      <c r="CR148" s="66">
        <f t="shared" si="187"/>
        <v>0.00111790468882997</v>
      </c>
      <c r="CS148" s="66">
        <f t="shared" si="187"/>
        <v>0.00139738086103747</v>
      </c>
      <c r="CT148" s="66">
        <f t="shared" si="187"/>
        <v>0.00293449980817868</v>
      </c>
      <c r="CU148" s="66">
        <f t="shared" si="187"/>
        <v>0.0041921425831124</v>
      </c>
      <c r="CV148" s="66">
        <f t="shared" si="187"/>
        <v>0.00293449980817868</v>
      </c>
      <c r="CW148" s="66">
        <f t="shared" si="187"/>
        <v>0.00083842851662248</v>
      </c>
      <c r="CX148" s="66">
        <f t="shared" si="187"/>
        <v>0.000139738086103747</v>
      </c>
      <c r="CY148" s="66">
        <f t="shared" si="187"/>
        <v>0.00153711894714121</v>
      </c>
      <c r="CZ148" s="66">
        <f t="shared" si="187"/>
        <v>0</v>
      </c>
      <c r="DA148" s="66">
        <f t="shared" si="187"/>
        <v>0.00181659511934871</v>
      </c>
      <c r="DB148" s="66">
        <f t="shared" si="187"/>
        <v>0.00041921425831124</v>
      </c>
      <c r="DC148" s="66">
        <f t="shared" si="187"/>
        <v>0</v>
      </c>
      <c r="DD148" s="66">
        <f t="shared" si="187"/>
        <v>0</v>
      </c>
      <c r="DE148" s="66">
        <f t="shared" si="187"/>
        <v>0.000978166602726226</v>
      </c>
      <c r="DF148" s="66">
        <f t="shared" si="187"/>
        <v>0.000978166602726226</v>
      </c>
      <c r="DG148" s="66">
        <f t="shared" si="187"/>
        <v>0</v>
      </c>
    </row>
    <row r="149" spans="1:111">
      <c r="A149">
        <v>790.6</v>
      </c>
      <c r="B149" t="s">
        <v>932</v>
      </c>
      <c r="C149" t="s">
        <v>933</v>
      </c>
      <c r="D149" s="66">
        <f t="shared" si="184"/>
        <v>0.000279476172207493</v>
      </c>
      <c r="E149" s="66">
        <f t="shared" si="188"/>
        <v>0</v>
      </c>
      <c r="F149" s="66">
        <f t="shared" si="188"/>
        <v>0.000139738086103747</v>
      </c>
      <c r="G149" s="66">
        <f t="shared" si="188"/>
        <v>0.00041921425831124</v>
      </c>
      <c r="H149" s="66">
        <f t="shared" si="188"/>
        <v>0</v>
      </c>
      <c r="I149" s="66">
        <f t="shared" si="188"/>
        <v>0.000279476172207493</v>
      </c>
      <c r="J149" s="66">
        <f t="shared" si="188"/>
        <v>0.000279476172207493</v>
      </c>
      <c r="K149" s="66">
        <f t="shared" si="188"/>
        <v>0</v>
      </c>
      <c r="L149" s="66">
        <f t="shared" si="188"/>
        <v>0</v>
      </c>
      <c r="M149" s="66">
        <f t="shared" si="188"/>
        <v>0.000279476172207493</v>
      </c>
      <c r="N149" s="66">
        <f t="shared" si="188"/>
        <v>0.000558952344414986</v>
      </c>
      <c r="O149" s="66">
        <f t="shared" si="188"/>
        <v>0.000279476172207493</v>
      </c>
      <c r="P149" s="66">
        <f t="shared" si="188"/>
        <v>0.000558952344414986</v>
      </c>
      <c r="Q149" s="66">
        <f t="shared" si="188"/>
        <v>0</v>
      </c>
      <c r="R149" s="66">
        <f t="shared" si="188"/>
        <v>0</v>
      </c>
      <c r="S149" s="66">
        <f t="shared" si="188"/>
        <v>0</v>
      </c>
      <c r="T149" s="66">
        <f t="shared" si="188"/>
        <v>0</v>
      </c>
      <c r="U149" s="66">
        <f t="shared" si="188"/>
        <v>0</v>
      </c>
      <c r="V149" s="66">
        <f t="shared" si="188"/>
        <v>0.000139738086103747</v>
      </c>
      <c r="W149" s="66">
        <f t="shared" si="188"/>
        <v>0</v>
      </c>
      <c r="X149" s="66">
        <f t="shared" si="188"/>
        <v>0</v>
      </c>
      <c r="Y149" s="66">
        <f t="shared" si="188"/>
        <v>0.00041921425831124</v>
      </c>
      <c r="Z149" s="66">
        <f t="shared" si="188"/>
        <v>0.000279476172207493</v>
      </c>
      <c r="AA149" s="66">
        <f t="shared" si="188"/>
        <v>0</v>
      </c>
      <c r="AB149" s="66">
        <f t="shared" si="188"/>
        <v>0.00041921425831124</v>
      </c>
      <c r="AC149" s="66">
        <f t="shared" si="188"/>
        <v>0.000139738086103747</v>
      </c>
      <c r="AD149" s="66">
        <f t="shared" si="188"/>
        <v>0.000139738086103747</v>
      </c>
      <c r="AE149" s="66">
        <f t="shared" si="188"/>
        <v>0.000279476172207493</v>
      </c>
      <c r="AF149" s="66">
        <f t="shared" si="188"/>
        <v>0</v>
      </c>
      <c r="AG149" s="66">
        <f t="shared" si="188"/>
        <v>0</v>
      </c>
      <c r="AH149" s="66">
        <f t="shared" si="188"/>
        <v>0.000279476172207493</v>
      </c>
      <c r="AI149" s="66">
        <f t="shared" si="188"/>
        <v>0.000279476172207493</v>
      </c>
      <c r="AJ149" s="66">
        <f t="shared" si="188"/>
        <v>0.000698690430518733</v>
      </c>
      <c r="AK149" s="66">
        <f t="shared" si="188"/>
        <v>0.000279476172207493</v>
      </c>
      <c r="AL149" s="66">
        <f t="shared" si="188"/>
        <v>0</v>
      </c>
      <c r="AM149" s="66">
        <f t="shared" si="188"/>
        <v>0</v>
      </c>
      <c r="AN149" s="66">
        <f t="shared" si="188"/>
        <v>0</v>
      </c>
      <c r="AO149" s="66">
        <f t="shared" si="188"/>
        <v>0</v>
      </c>
      <c r="AP149" s="66">
        <f t="shared" si="188"/>
        <v>0</v>
      </c>
      <c r="AQ149" s="66">
        <f t="shared" si="188"/>
        <v>0.000139738086103747</v>
      </c>
      <c r="AR149" s="66">
        <f t="shared" si="188"/>
        <v>0</v>
      </c>
      <c r="AS149" s="66">
        <f t="shared" si="188"/>
        <v>0.000139738086103747</v>
      </c>
      <c r="AT149" s="66">
        <f t="shared" si="188"/>
        <v>0</v>
      </c>
      <c r="AU149" s="66">
        <f t="shared" si="188"/>
        <v>0</v>
      </c>
      <c r="AV149" s="66">
        <f t="shared" si="188"/>
        <v>0</v>
      </c>
      <c r="AW149" s="66">
        <f t="shared" si="188"/>
        <v>0</v>
      </c>
      <c r="AX149" s="66">
        <f t="shared" si="188"/>
        <v>0.000139738086103747</v>
      </c>
      <c r="AY149" s="66">
        <f t="shared" si="188"/>
        <v>0.000139738086103747</v>
      </c>
      <c r="AZ149" s="66">
        <f t="shared" si="188"/>
        <v>0.00111790468882997</v>
      </c>
      <c r="BA149" s="66">
        <f t="shared" si="188"/>
        <v>0</v>
      </c>
      <c r="BB149" s="66">
        <f t="shared" si="188"/>
        <v>0.000558952344414986</v>
      </c>
      <c r="BC149" s="66">
        <f t="shared" si="188"/>
        <v>0.000139738086103747</v>
      </c>
      <c r="BD149" s="66">
        <f t="shared" si="188"/>
        <v>0</v>
      </c>
      <c r="BE149" s="66">
        <f t="shared" si="188"/>
        <v>0.000139738086103747</v>
      </c>
      <c r="BF149" s="66">
        <f t="shared" si="188"/>
        <v>0.000279476172207493</v>
      </c>
      <c r="BG149" s="66">
        <f t="shared" si="188"/>
        <v>0</v>
      </c>
      <c r="BH149" s="66">
        <f t="shared" si="188"/>
        <v>0.000139738086103747</v>
      </c>
      <c r="BI149" s="66">
        <f t="shared" si="188"/>
        <v>0.000279476172207493</v>
      </c>
      <c r="BJ149" s="66">
        <f t="shared" si="188"/>
        <v>0.000139738086103747</v>
      </c>
      <c r="BK149" s="66">
        <f t="shared" si="188"/>
        <v>0.000139738086103747</v>
      </c>
      <c r="BL149" s="66">
        <f t="shared" si="188"/>
        <v>0</v>
      </c>
      <c r="BM149" s="66">
        <f t="shared" si="188"/>
        <v>0.000139738086103747</v>
      </c>
      <c r="BN149" s="66">
        <f t="shared" si="188"/>
        <v>0</v>
      </c>
      <c r="BO149" s="66">
        <f t="shared" si="188"/>
        <v>0</v>
      </c>
      <c r="BP149" s="66">
        <f t="shared" si="188"/>
        <v>0</v>
      </c>
      <c r="BQ149" s="66">
        <f t="shared" si="187"/>
        <v>0</v>
      </c>
      <c r="BR149" s="66">
        <f t="shared" si="187"/>
        <v>0</v>
      </c>
      <c r="BS149" s="66">
        <f t="shared" si="187"/>
        <v>0.00041921425831124</v>
      </c>
      <c r="BT149" s="66">
        <f t="shared" si="187"/>
        <v>0.000698690430518733</v>
      </c>
      <c r="BU149" s="66">
        <f t="shared" si="187"/>
        <v>0.000139738086103747</v>
      </c>
      <c r="BV149" s="66">
        <f t="shared" si="187"/>
        <v>0.000139738086103747</v>
      </c>
      <c r="BW149" s="66">
        <f t="shared" si="187"/>
        <v>0.000279476172207493</v>
      </c>
      <c r="BX149" s="66">
        <f t="shared" si="187"/>
        <v>0.000978166602726226</v>
      </c>
      <c r="BY149" s="66">
        <f t="shared" si="187"/>
        <v>0</v>
      </c>
      <c r="BZ149" s="66">
        <f t="shared" si="187"/>
        <v>0</v>
      </c>
      <c r="CA149" s="66">
        <f t="shared" si="187"/>
        <v>0.000139738086103747</v>
      </c>
      <c r="CB149" s="66">
        <f t="shared" si="187"/>
        <v>0</v>
      </c>
      <c r="CC149" s="66">
        <f t="shared" si="187"/>
        <v>0.000139738086103747</v>
      </c>
      <c r="CD149" s="66">
        <f t="shared" si="187"/>
        <v>0.000139738086103747</v>
      </c>
      <c r="CE149" s="66">
        <f t="shared" si="187"/>
        <v>0</v>
      </c>
      <c r="CF149" s="66">
        <f t="shared" si="187"/>
        <v>0</v>
      </c>
      <c r="CG149" s="66">
        <f t="shared" si="187"/>
        <v>0.000279476172207493</v>
      </c>
      <c r="CH149" s="66">
        <f t="shared" si="187"/>
        <v>0</v>
      </c>
      <c r="CI149" s="66">
        <f t="shared" si="187"/>
        <v>0</v>
      </c>
      <c r="CJ149" s="66">
        <f t="shared" si="187"/>
        <v>0</v>
      </c>
      <c r="CK149" s="66">
        <f t="shared" si="187"/>
        <v>0.000698690430518733</v>
      </c>
      <c r="CL149" s="66">
        <f t="shared" si="187"/>
        <v>0.000279476172207493</v>
      </c>
      <c r="CM149" s="66">
        <f t="shared" si="187"/>
        <v>0.000279476172207493</v>
      </c>
      <c r="CN149" s="66">
        <f t="shared" si="187"/>
        <v>0</v>
      </c>
      <c r="CO149" s="66">
        <f t="shared" si="187"/>
        <v>0.000558952344414986</v>
      </c>
      <c r="CP149" s="66">
        <f t="shared" si="187"/>
        <v>0.000139738086103747</v>
      </c>
      <c r="CQ149" s="66">
        <f t="shared" si="187"/>
        <v>0.00041921425831124</v>
      </c>
      <c r="CR149" s="66">
        <f t="shared" si="187"/>
        <v>0</v>
      </c>
      <c r="CS149" s="66">
        <f t="shared" si="187"/>
        <v>0</v>
      </c>
      <c r="CT149" s="66">
        <f t="shared" si="187"/>
        <v>0.000279476172207493</v>
      </c>
      <c r="CU149" s="66">
        <f t="shared" si="187"/>
        <v>0.000279476172207493</v>
      </c>
      <c r="CV149" s="66">
        <f t="shared" si="187"/>
        <v>0.00083842851662248</v>
      </c>
      <c r="CW149" s="66">
        <f t="shared" si="187"/>
        <v>0</v>
      </c>
      <c r="CX149" s="66">
        <f t="shared" si="187"/>
        <v>0</v>
      </c>
      <c r="CY149" s="66">
        <f t="shared" si="187"/>
        <v>0</v>
      </c>
      <c r="CZ149" s="66">
        <f t="shared" si="187"/>
        <v>0</v>
      </c>
      <c r="DA149" s="66">
        <f t="shared" si="187"/>
        <v>0.000139738086103747</v>
      </c>
      <c r="DB149" s="66">
        <f t="shared" si="187"/>
        <v>0</v>
      </c>
      <c r="DC149" s="66">
        <f t="shared" si="187"/>
        <v>0.000139738086103747</v>
      </c>
      <c r="DD149" s="66">
        <f t="shared" si="187"/>
        <v>0</v>
      </c>
      <c r="DE149" s="66">
        <f t="shared" si="187"/>
        <v>0.000139738086103747</v>
      </c>
      <c r="DF149" s="66">
        <f t="shared" si="187"/>
        <v>0.00041921425831124</v>
      </c>
      <c r="DG149" s="66">
        <f t="shared" si="187"/>
        <v>0</v>
      </c>
    </row>
    <row r="150" spans="1:111">
      <c r="A150">
        <v>808.5</v>
      </c>
      <c r="B150" t="s">
        <v>934</v>
      </c>
      <c r="C150" t="s">
        <v>935</v>
      </c>
      <c r="D150" s="66">
        <f t="shared" si="184"/>
        <v>0.00153711894714121</v>
      </c>
      <c r="E150" s="66">
        <f t="shared" si="188"/>
        <v>0.000698690430518733</v>
      </c>
      <c r="F150" s="66">
        <f t="shared" si="188"/>
        <v>0.00041921425831124</v>
      </c>
      <c r="G150" s="66">
        <f t="shared" si="188"/>
        <v>0.00083842851662248</v>
      </c>
      <c r="H150" s="66">
        <f t="shared" si="188"/>
        <v>0</v>
      </c>
      <c r="I150" s="66">
        <f t="shared" si="188"/>
        <v>0.00041921425831124</v>
      </c>
      <c r="J150" s="66">
        <f t="shared" si="188"/>
        <v>0.000978166602726226</v>
      </c>
      <c r="K150" s="66">
        <f t="shared" si="188"/>
        <v>0</v>
      </c>
      <c r="L150" s="66">
        <f t="shared" si="188"/>
        <v>0.000139738086103747</v>
      </c>
      <c r="M150" s="66">
        <f t="shared" si="188"/>
        <v>0.000139738086103747</v>
      </c>
      <c r="N150" s="66">
        <f t="shared" si="188"/>
        <v>0.000279476172207493</v>
      </c>
      <c r="O150" s="66">
        <f t="shared" si="188"/>
        <v>0.000279476172207493</v>
      </c>
      <c r="P150" s="66">
        <f t="shared" si="188"/>
        <v>0.00041921425831124</v>
      </c>
      <c r="Q150" s="66">
        <f t="shared" si="188"/>
        <v>0.000139738086103747</v>
      </c>
      <c r="R150" s="66">
        <f t="shared" si="188"/>
        <v>0.000139738086103747</v>
      </c>
      <c r="S150" s="66">
        <f t="shared" si="188"/>
        <v>0</v>
      </c>
      <c r="T150" s="66">
        <f t="shared" si="188"/>
        <v>0</v>
      </c>
      <c r="U150" s="66">
        <f t="shared" si="188"/>
        <v>0.000139738086103747</v>
      </c>
      <c r="V150" s="66">
        <f t="shared" si="188"/>
        <v>0.000139738086103747</v>
      </c>
      <c r="W150" s="66">
        <f t="shared" si="188"/>
        <v>0</v>
      </c>
      <c r="X150" s="66">
        <f t="shared" si="188"/>
        <v>0</v>
      </c>
      <c r="Y150" s="66">
        <f t="shared" si="188"/>
        <v>0.000139738086103747</v>
      </c>
      <c r="Z150" s="66">
        <f t="shared" si="188"/>
        <v>0</v>
      </c>
      <c r="AA150" s="66">
        <f t="shared" si="188"/>
        <v>0.000139738086103747</v>
      </c>
      <c r="AB150" s="66">
        <f t="shared" si="188"/>
        <v>0.000279476172207493</v>
      </c>
      <c r="AC150" s="66">
        <f t="shared" si="188"/>
        <v>0</v>
      </c>
      <c r="AD150" s="66">
        <f t="shared" si="188"/>
        <v>0.000139738086103747</v>
      </c>
      <c r="AE150" s="66">
        <f t="shared" si="188"/>
        <v>0</v>
      </c>
      <c r="AF150" s="66">
        <f t="shared" si="188"/>
        <v>0</v>
      </c>
      <c r="AG150" s="66">
        <f t="shared" si="188"/>
        <v>0</v>
      </c>
      <c r="AH150" s="66">
        <f t="shared" si="188"/>
        <v>0.00041921425831124</v>
      </c>
      <c r="AI150" s="66">
        <f t="shared" si="188"/>
        <v>0.000139738086103747</v>
      </c>
      <c r="AJ150" s="66">
        <f t="shared" si="188"/>
        <v>0.000558952344414986</v>
      </c>
      <c r="AK150" s="66">
        <f t="shared" si="188"/>
        <v>0.000139738086103747</v>
      </c>
      <c r="AL150" s="66">
        <f t="shared" si="188"/>
        <v>0</v>
      </c>
      <c r="AM150" s="66">
        <f t="shared" si="188"/>
        <v>0</v>
      </c>
      <c r="AN150" s="66">
        <f t="shared" si="188"/>
        <v>0</v>
      </c>
      <c r="AO150" s="66">
        <f t="shared" si="188"/>
        <v>0</v>
      </c>
      <c r="AP150" s="66">
        <f t="shared" si="188"/>
        <v>0</v>
      </c>
      <c r="AQ150" s="66">
        <f t="shared" si="188"/>
        <v>0.000139738086103747</v>
      </c>
      <c r="AR150" s="66">
        <f t="shared" si="188"/>
        <v>0.000139738086103747</v>
      </c>
      <c r="AS150" s="66">
        <f t="shared" si="188"/>
        <v>0</v>
      </c>
      <c r="AT150" s="66">
        <f t="shared" si="188"/>
        <v>0</v>
      </c>
      <c r="AU150" s="66">
        <f t="shared" si="188"/>
        <v>0.000139738086103747</v>
      </c>
      <c r="AV150" s="66">
        <f t="shared" si="188"/>
        <v>0</v>
      </c>
      <c r="AW150" s="66">
        <f t="shared" si="188"/>
        <v>0.000139738086103747</v>
      </c>
      <c r="AX150" s="66">
        <f t="shared" si="188"/>
        <v>0.000139738086103747</v>
      </c>
      <c r="AY150" s="66">
        <f t="shared" si="188"/>
        <v>0</v>
      </c>
      <c r="AZ150" s="66">
        <f t="shared" si="188"/>
        <v>0.000139738086103747</v>
      </c>
      <c r="BA150" s="66">
        <f t="shared" si="188"/>
        <v>0</v>
      </c>
      <c r="BB150" s="66">
        <f t="shared" si="188"/>
        <v>0.000139738086103747</v>
      </c>
      <c r="BC150" s="66">
        <f t="shared" si="188"/>
        <v>0</v>
      </c>
      <c r="BD150" s="66">
        <f t="shared" si="188"/>
        <v>0</v>
      </c>
      <c r="BE150" s="66">
        <f t="shared" si="188"/>
        <v>0</v>
      </c>
      <c r="BF150" s="66">
        <f t="shared" si="188"/>
        <v>0</v>
      </c>
      <c r="BG150" s="66">
        <f t="shared" si="188"/>
        <v>0</v>
      </c>
      <c r="BH150" s="66">
        <f t="shared" si="188"/>
        <v>0</v>
      </c>
      <c r="BI150" s="66">
        <f t="shared" si="188"/>
        <v>0</v>
      </c>
      <c r="BJ150" s="66">
        <f t="shared" si="188"/>
        <v>0</v>
      </c>
      <c r="BK150" s="66">
        <f t="shared" si="188"/>
        <v>0.000139738086103747</v>
      </c>
      <c r="BL150" s="66">
        <f t="shared" si="188"/>
        <v>0</v>
      </c>
      <c r="BM150" s="66">
        <f t="shared" si="188"/>
        <v>0</v>
      </c>
      <c r="BN150" s="66">
        <f t="shared" si="188"/>
        <v>0</v>
      </c>
      <c r="BO150" s="66">
        <f t="shared" si="188"/>
        <v>0</v>
      </c>
      <c r="BP150" s="66">
        <f t="shared" si="188"/>
        <v>0.000139738086103747</v>
      </c>
      <c r="BQ150" s="66">
        <f t="shared" si="187"/>
        <v>0</v>
      </c>
      <c r="BR150" s="66">
        <f t="shared" si="187"/>
        <v>0</v>
      </c>
      <c r="BS150" s="66">
        <f t="shared" si="187"/>
        <v>0</v>
      </c>
      <c r="BT150" s="66">
        <f t="shared" si="187"/>
        <v>0.000139738086103747</v>
      </c>
      <c r="BU150" s="66">
        <f t="shared" si="187"/>
        <v>0</v>
      </c>
      <c r="BV150" s="66">
        <f t="shared" si="187"/>
        <v>0.000139738086103747</v>
      </c>
      <c r="BW150" s="66">
        <f t="shared" si="187"/>
        <v>0.000139738086103747</v>
      </c>
      <c r="BX150" s="66">
        <f t="shared" si="187"/>
        <v>0.000279476172207493</v>
      </c>
      <c r="BY150" s="66">
        <f t="shared" si="187"/>
        <v>0</v>
      </c>
      <c r="BZ150" s="66">
        <f t="shared" si="187"/>
        <v>0</v>
      </c>
      <c r="CA150" s="66">
        <f t="shared" si="187"/>
        <v>0.000139738086103747</v>
      </c>
      <c r="CB150" s="66">
        <f t="shared" si="187"/>
        <v>0.000139738086103747</v>
      </c>
      <c r="CC150" s="66">
        <f t="shared" si="187"/>
        <v>0.000279476172207493</v>
      </c>
      <c r="CD150" s="66">
        <f t="shared" si="187"/>
        <v>0</v>
      </c>
      <c r="CE150" s="66">
        <f t="shared" si="187"/>
        <v>0</v>
      </c>
      <c r="CF150" s="66">
        <f t="shared" si="187"/>
        <v>0</v>
      </c>
      <c r="CG150" s="66">
        <f t="shared" si="187"/>
        <v>0</v>
      </c>
      <c r="CH150" s="66">
        <f t="shared" si="187"/>
        <v>0</v>
      </c>
      <c r="CI150" s="66">
        <f t="shared" si="187"/>
        <v>0</v>
      </c>
      <c r="CJ150" s="66">
        <f t="shared" si="187"/>
        <v>0</v>
      </c>
      <c r="CK150" s="66">
        <f t="shared" si="187"/>
        <v>0.00083842851662248</v>
      </c>
      <c r="CL150" s="66">
        <f t="shared" si="187"/>
        <v>0</v>
      </c>
      <c r="CM150" s="66">
        <f t="shared" si="187"/>
        <v>0.000279476172207493</v>
      </c>
      <c r="CN150" s="66">
        <f t="shared" si="187"/>
        <v>0</v>
      </c>
      <c r="CO150" s="66">
        <f t="shared" si="187"/>
        <v>0.000139738086103747</v>
      </c>
      <c r="CP150" s="66">
        <f t="shared" si="187"/>
        <v>0.00041921425831124</v>
      </c>
      <c r="CQ150" s="66">
        <f t="shared" si="187"/>
        <v>0</v>
      </c>
      <c r="CR150" s="66">
        <f t="shared" si="187"/>
        <v>0.000139738086103747</v>
      </c>
      <c r="CS150" s="66">
        <f t="shared" si="187"/>
        <v>0</v>
      </c>
      <c r="CT150" s="66">
        <f t="shared" si="187"/>
        <v>0</v>
      </c>
      <c r="CU150" s="66">
        <f t="shared" si="187"/>
        <v>0.000139738086103747</v>
      </c>
      <c r="CV150" s="66">
        <f t="shared" si="187"/>
        <v>0.000139738086103747</v>
      </c>
      <c r="CW150" s="66">
        <f t="shared" si="187"/>
        <v>0</v>
      </c>
      <c r="CX150" s="66">
        <f t="shared" si="187"/>
        <v>0</v>
      </c>
      <c r="CY150" s="66">
        <f t="shared" si="187"/>
        <v>0.000279476172207493</v>
      </c>
      <c r="CZ150" s="66">
        <f t="shared" si="187"/>
        <v>0</v>
      </c>
      <c r="DA150" s="66">
        <f t="shared" si="187"/>
        <v>0</v>
      </c>
      <c r="DB150" s="66">
        <f t="shared" si="187"/>
        <v>0</v>
      </c>
      <c r="DC150" s="66">
        <f t="shared" si="187"/>
        <v>0</v>
      </c>
      <c r="DD150" s="66">
        <f t="shared" si="187"/>
        <v>0</v>
      </c>
      <c r="DE150" s="66">
        <f t="shared" si="187"/>
        <v>0.000139738086103747</v>
      </c>
      <c r="DF150" s="66">
        <f t="shared" si="187"/>
        <v>0.000139738086103747</v>
      </c>
      <c r="DG150" s="66">
        <f t="shared" si="187"/>
        <v>0</v>
      </c>
    </row>
    <row r="151" spans="1:111">
      <c r="A151">
        <v>810.5</v>
      </c>
      <c r="B151" t="s">
        <v>936</v>
      </c>
      <c r="C151" t="s">
        <v>937</v>
      </c>
      <c r="D151" s="66">
        <f t="shared" si="184"/>
        <v>0.000139738086103747</v>
      </c>
      <c r="E151" s="66">
        <f t="shared" si="188"/>
        <v>0</v>
      </c>
      <c r="F151" s="66">
        <f t="shared" si="188"/>
        <v>0.000139738086103747</v>
      </c>
      <c r="G151" s="66">
        <f t="shared" si="188"/>
        <v>0</v>
      </c>
      <c r="H151" s="66">
        <f t="shared" si="188"/>
        <v>0</v>
      </c>
      <c r="I151" s="66">
        <f t="shared" si="188"/>
        <v>0</v>
      </c>
      <c r="J151" s="66">
        <f t="shared" si="188"/>
        <v>0.00041921425831124</v>
      </c>
      <c r="K151" s="66">
        <f t="shared" si="188"/>
        <v>0.000139738086103747</v>
      </c>
      <c r="L151" s="66">
        <f t="shared" si="188"/>
        <v>0.000139738086103747</v>
      </c>
      <c r="M151" s="66">
        <f t="shared" si="188"/>
        <v>0.000279476172207493</v>
      </c>
      <c r="N151" s="66">
        <f t="shared" si="188"/>
        <v>0.00111790468882997</v>
      </c>
      <c r="O151" s="66">
        <f t="shared" si="188"/>
        <v>0.000558952344414986</v>
      </c>
      <c r="P151" s="66">
        <f t="shared" si="188"/>
        <v>0.00041921425831124</v>
      </c>
      <c r="Q151" s="66">
        <f t="shared" si="188"/>
        <v>0</v>
      </c>
      <c r="R151" s="66">
        <f t="shared" si="188"/>
        <v>0.000139738086103747</v>
      </c>
      <c r="S151" s="66">
        <f t="shared" si="188"/>
        <v>0.000139738086103747</v>
      </c>
      <c r="T151" s="66">
        <f t="shared" si="188"/>
        <v>0</v>
      </c>
      <c r="U151" s="66">
        <f t="shared" si="188"/>
        <v>0</v>
      </c>
      <c r="V151" s="66">
        <f t="shared" si="188"/>
        <v>0</v>
      </c>
      <c r="W151" s="66">
        <f t="shared" si="188"/>
        <v>0</v>
      </c>
      <c r="X151" s="66">
        <f t="shared" si="188"/>
        <v>0</v>
      </c>
      <c r="Y151" s="66">
        <f t="shared" si="188"/>
        <v>0.000698690430518733</v>
      </c>
      <c r="Z151" s="66">
        <f t="shared" si="188"/>
        <v>0.000139738086103747</v>
      </c>
      <c r="AA151" s="66">
        <f t="shared" si="188"/>
        <v>0</v>
      </c>
      <c r="AB151" s="66">
        <f t="shared" si="188"/>
        <v>0.000558952344414986</v>
      </c>
      <c r="AC151" s="66">
        <f t="shared" si="188"/>
        <v>0.000139738086103747</v>
      </c>
      <c r="AD151" s="66">
        <f t="shared" si="188"/>
        <v>0.000139738086103747</v>
      </c>
      <c r="AE151" s="66">
        <f t="shared" si="188"/>
        <v>0.000139738086103747</v>
      </c>
      <c r="AF151" s="66">
        <f t="shared" si="188"/>
        <v>0</v>
      </c>
      <c r="AG151" s="66">
        <f t="shared" si="188"/>
        <v>0</v>
      </c>
      <c r="AH151" s="66">
        <f t="shared" si="188"/>
        <v>0</v>
      </c>
      <c r="AI151" s="66">
        <f t="shared" si="188"/>
        <v>0.000279476172207493</v>
      </c>
      <c r="AJ151" s="66">
        <f t="shared" si="188"/>
        <v>0.00111790468882997</v>
      </c>
      <c r="AK151" s="66">
        <f t="shared" si="188"/>
        <v>0</v>
      </c>
      <c r="AL151" s="66">
        <f t="shared" si="188"/>
        <v>0</v>
      </c>
      <c r="AM151" s="66">
        <f t="shared" si="188"/>
        <v>0</v>
      </c>
      <c r="AN151" s="66">
        <f t="shared" si="188"/>
        <v>0</v>
      </c>
      <c r="AO151" s="66">
        <f t="shared" si="188"/>
        <v>0</v>
      </c>
      <c r="AP151" s="66">
        <f t="shared" si="188"/>
        <v>0</v>
      </c>
      <c r="AQ151" s="66">
        <f t="shared" si="188"/>
        <v>0.000139738086103747</v>
      </c>
      <c r="AR151" s="66">
        <f t="shared" si="188"/>
        <v>0</v>
      </c>
      <c r="AS151" s="66">
        <f t="shared" si="188"/>
        <v>0</v>
      </c>
      <c r="AT151" s="66">
        <f t="shared" si="188"/>
        <v>0</v>
      </c>
      <c r="AU151" s="66">
        <f t="shared" si="188"/>
        <v>0</v>
      </c>
      <c r="AV151" s="66">
        <f t="shared" si="188"/>
        <v>0</v>
      </c>
      <c r="AW151" s="66">
        <f t="shared" si="188"/>
        <v>0.000139738086103747</v>
      </c>
      <c r="AX151" s="66">
        <f t="shared" si="188"/>
        <v>0.000139738086103747</v>
      </c>
      <c r="AY151" s="66">
        <f t="shared" si="188"/>
        <v>0.00041921425831124</v>
      </c>
      <c r="AZ151" s="66">
        <f t="shared" si="188"/>
        <v>0.00181659511934871</v>
      </c>
      <c r="BA151" s="66">
        <f t="shared" si="188"/>
        <v>0.000558952344414986</v>
      </c>
      <c r="BB151" s="66">
        <f t="shared" si="188"/>
        <v>0.000139738086103747</v>
      </c>
      <c r="BC151" s="66">
        <f t="shared" si="188"/>
        <v>0.000139738086103747</v>
      </c>
      <c r="BD151" s="66">
        <f t="shared" si="188"/>
        <v>0</v>
      </c>
      <c r="BE151" s="66">
        <f t="shared" si="188"/>
        <v>0</v>
      </c>
      <c r="BF151" s="66">
        <f t="shared" si="188"/>
        <v>0</v>
      </c>
      <c r="BG151" s="66">
        <f t="shared" si="188"/>
        <v>0</v>
      </c>
      <c r="BH151" s="66">
        <f t="shared" si="188"/>
        <v>0</v>
      </c>
      <c r="BI151" s="66">
        <f t="shared" si="188"/>
        <v>0</v>
      </c>
      <c r="BJ151" s="66">
        <f t="shared" si="188"/>
        <v>0</v>
      </c>
      <c r="BK151" s="66">
        <f t="shared" si="188"/>
        <v>0.00041921425831124</v>
      </c>
      <c r="BL151" s="66">
        <f t="shared" si="188"/>
        <v>0</v>
      </c>
      <c r="BM151" s="66">
        <f t="shared" si="188"/>
        <v>0</v>
      </c>
      <c r="BN151" s="66">
        <f t="shared" si="188"/>
        <v>0</v>
      </c>
      <c r="BO151" s="66">
        <f t="shared" si="188"/>
        <v>0</v>
      </c>
      <c r="BP151" s="66">
        <f t="shared" ref="BP151:DG154" si="189">BP332/0.71562451432</f>
        <v>0</v>
      </c>
      <c r="BQ151" s="66">
        <f t="shared" si="189"/>
        <v>0</v>
      </c>
      <c r="BR151" s="66">
        <f t="shared" si="189"/>
        <v>0.000139738086103747</v>
      </c>
      <c r="BS151" s="66">
        <f t="shared" si="189"/>
        <v>0.00041921425831124</v>
      </c>
      <c r="BT151" s="66">
        <f t="shared" si="189"/>
        <v>0.00083842851662248</v>
      </c>
      <c r="BU151" s="66">
        <f t="shared" si="189"/>
        <v>0.000558952344414986</v>
      </c>
      <c r="BV151" s="66">
        <f t="shared" si="189"/>
        <v>0.000139738086103747</v>
      </c>
      <c r="BW151" s="66">
        <f t="shared" si="189"/>
        <v>0.000279476172207493</v>
      </c>
      <c r="BX151" s="66">
        <f t="shared" si="189"/>
        <v>0.000558952344414986</v>
      </c>
      <c r="BY151" s="66">
        <f t="shared" si="189"/>
        <v>0</v>
      </c>
      <c r="BZ151" s="66">
        <f t="shared" si="189"/>
        <v>0</v>
      </c>
      <c r="CA151" s="66">
        <f t="shared" si="189"/>
        <v>0</v>
      </c>
      <c r="CB151" s="66">
        <f t="shared" si="189"/>
        <v>0</v>
      </c>
      <c r="CC151" s="66">
        <f t="shared" si="189"/>
        <v>0.000139738086103747</v>
      </c>
      <c r="CD151" s="66">
        <f t="shared" si="189"/>
        <v>0</v>
      </c>
      <c r="CE151" s="66">
        <f t="shared" si="189"/>
        <v>0</v>
      </c>
      <c r="CF151" s="66">
        <f t="shared" si="189"/>
        <v>0</v>
      </c>
      <c r="CG151" s="66">
        <f t="shared" si="189"/>
        <v>0</v>
      </c>
      <c r="CH151" s="66">
        <f t="shared" si="189"/>
        <v>0</v>
      </c>
      <c r="CI151" s="66">
        <f t="shared" si="189"/>
        <v>0</v>
      </c>
      <c r="CJ151" s="66">
        <f t="shared" si="189"/>
        <v>0</v>
      </c>
      <c r="CK151" s="66">
        <f t="shared" si="189"/>
        <v>0.00125764277493372</v>
      </c>
      <c r="CL151" s="66">
        <f t="shared" si="189"/>
        <v>0.000558952344414986</v>
      </c>
      <c r="CM151" s="66">
        <f t="shared" si="189"/>
        <v>0</v>
      </c>
      <c r="CN151" s="66">
        <f t="shared" si="189"/>
        <v>0</v>
      </c>
      <c r="CO151" s="66">
        <f t="shared" si="189"/>
        <v>0</v>
      </c>
      <c r="CP151" s="66">
        <f t="shared" si="189"/>
        <v>0.000698690430518733</v>
      </c>
      <c r="CQ151" s="66">
        <f t="shared" si="189"/>
        <v>0.00041921425831124</v>
      </c>
      <c r="CR151" s="66">
        <f t="shared" si="189"/>
        <v>0</v>
      </c>
      <c r="CS151" s="66">
        <f t="shared" si="189"/>
        <v>0.000279476172207493</v>
      </c>
      <c r="CT151" s="66">
        <f t="shared" si="189"/>
        <v>0.000139738086103747</v>
      </c>
      <c r="CU151" s="66">
        <f t="shared" si="189"/>
        <v>0.000978166602726226</v>
      </c>
      <c r="CV151" s="66">
        <f t="shared" si="189"/>
        <v>0.000139738086103747</v>
      </c>
      <c r="CW151" s="66">
        <f t="shared" si="189"/>
        <v>0.000139738086103747</v>
      </c>
      <c r="CX151" s="66">
        <f t="shared" si="189"/>
        <v>0.000139738086103747</v>
      </c>
      <c r="CY151" s="66">
        <f t="shared" si="189"/>
        <v>0</v>
      </c>
      <c r="CZ151" s="66">
        <f t="shared" si="189"/>
        <v>0</v>
      </c>
      <c r="DA151" s="66">
        <f t="shared" si="189"/>
        <v>0.000139738086103747</v>
      </c>
      <c r="DB151" s="66">
        <f t="shared" si="189"/>
        <v>0</v>
      </c>
      <c r="DC151" s="66">
        <f t="shared" si="189"/>
        <v>0</v>
      </c>
      <c r="DD151" s="66">
        <f t="shared" si="189"/>
        <v>0</v>
      </c>
      <c r="DE151" s="66">
        <f t="shared" si="189"/>
        <v>0.000139738086103747</v>
      </c>
      <c r="DF151" s="66">
        <f t="shared" si="189"/>
        <v>0</v>
      </c>
      <c r="DG151" s="66">
        <f t="shared" si="189"/>
        <v>0</v>
      </c>
    </row>
    <row r="152" spans="1:111">
      <c r="A152">
        <v>812.5</v>
      </c>
      <c r="B152" t="s">
        <v>938</v>
      </c>
      <c r="C152" t="s">
        <v>939</v>
      </c>
      <c r="D152" s="66">
        <f t="shared" si="184"/>
        <v>0.00181659511934871</v>
      </c>
      <c r="E152" s="66">
        <f t="shared" ref="E152:BP155" si="190">E333/0.71562451432</f>
        <v>0.000978166602726226</v>
      </c>
      <c r="F152" s="66">
        <f t="shared" si="190"/>
        <v>0.000978166602726226</v>
      </c>
      <c r="G152" s="66">
        <f t="shared" si="190"/>
        <v>0.00111790468882997</v>
      </c>
      <c r="H152" s="66">
        <f t="shared" si="190"/>
        <v>0.000139738086103747</v>
      </c>
      <c r="I152" s="66">
        <f t="shared" si="190"/>
        <v>0.00642795196077234</v>
      </c>
      <c r="J152" s="66">
        <f t="shared" si="190"/>
        <v>0.00223580937765995</v>
      </c>
      <c r="K152" s="66">
        <f t="shared" si="190"/>
        <v>0.00125764277493372</v>
      </c>
      <c r="L152" s="66">
        <f t="shared" si="190"/>
        <v>0.000279476172207493</v>
      </c>
      <c r="M152" s="66">
        <f t="shared" si="190"/>
        <v>0.00265502363597119</v>
      </c>
      <c r="N152" s="66">
        <f t="shared" si="190"/>
        <v>0.00237554746376369</v>
      </c>
      <c r="O152" s="66">
        <f t="shared" si="190"/>
        <v>0.00265502363597119</v>
      </c>
      <c r="P152" s="66">
        <f t="shared" si="190"/>
        <v>0.00251528554986744</v>
      </c>
      <c r="Q152" s="66">
        <f t="shared" si="190"/>
        <v>0.000139738086103747</v>
      </c>
      <c r="R152" s="66">
        <f t="shared" si="190"/>
        <v>0.000139738086103747</v>
      </c>
      <c r="S152" s="66">
        <f t="shared" si="190"/>
        <v>0.00111790468882997</v>
      </c>
      <c r="T152" s="66">
        <f t="shared" si="190"/>
        <v>0</v>
      </c>
      <c r="U152" s="66">
        <f t="shared" si="190"/>
        <v>0.000139738086103747</v>
      </c>
      <c r="V152" s="66">
        <f t="shared" si="190"/>
        <v>0.000139738086103747</v>
      </c>
      <c r="W152" s="66">
        <f t="shared" si="190"/>
        <v>0.000279476172207493</v>
      </c>
      <c r="X152" s="66">
        <f t="shared" si="190"/>
        <v>0.000139738086103747</v>
      </c>
      <c r="Y152" s="66">
        <f t="shared" si="190"/>
        <v>0.00111790468882997</v>
      </c>
      <c r="Z152" s="66">
        <f t="shared" si="190"/>
        <v>0.000558952344414986</v>
      </c>
      <c r="AA152" s="66">
        <f t="shared" si="190"/>
        <v>0.000139738086103747</v>
      </c>
      <c r="AB152" s="66">
        <f t="shared" si="190"/>
        <v>0.00335371406648992</v>
      </c>
      <c r="AC152" s="66">
        <f t="shared" si="190"/>
        <v>0.000279476172207493</v>
      </c>
      <c r="AD152" s="66">
        <f t="shared" si="190"/>
        <v>0.00111790468882997</v>
      </c>
      <c r="AE152" s="66">
        <f t="shared" si="190"/>
        <v>0.00041921425831124</v>
      </c>
      <c r="AF152" s="66">
        <f t="shared" si="190"/>
        <v>0</v>
      </c>
      <c r="AG152" s="66">
        <f t="shared" si="190"/>
        <v>0.00083842851662248</v>
      </c>
      <c r="AH152" s="66">
        <f t="shared" si="190"/>
        <v>0.000978166602726226</v>
      </c>
      <c r="AI152" s="66">
        <f t="shared" si="190"/>
        <v>0.000698690430518733</v>
      </c>
      <c r="AJ152" s="66">
        <f t="shared" si="190"/>
        <v>0.00321397598038617</v>
      </c>
      <c r="AK152" s="66">
        <f t="shared" si="190"/>
        <v>0.00041921425831124</v>
      </c>
      <c r="AL152" s="66">
        <f t="shared" si="190"/>
        <v>0.000139738086103747</v>
      </c>
      <c r="AM152" s="66">
        <f t="shared" si="190"/>
        <v>0.00041921425831124</v>
      </c>
      <c r="AN152" s="66">
        <f t="shared" si="190"/>
        <v>0.000558952344414986</v>
      </c>
      <c r="AO152" s="66">
        <f t="shared" si="190"/>
        <v>0.000139738086103747</v>
      </c>
      <c r="AP152" s="66">
        <f t="shared" si="190"/>
        <v>0</v>
      </c>
      <c r="AQ152" s="66">
        <f t="shared" si="190"/>
        <v>0.00111790468882997</v>
      </c>
      <c r="AR152" s="66">
        <f t="shared" si="190"/>
        <v>0</v>
      </c>
      <c r="AS152" s="66">
        <f t="shared" si="190"/>
        <v>0.000139738086103747</v>
      </c>
      <c r="AT152" s="66">
        <f t="shared" si="190"/>
        <v>0.000139738086103747</v>
      </c>
      <c r="AU152" s="66">
        <f t="shared" si="190"/>
        <v>0.00125764277493372</v>
      </c>
      <c r="AV152" s="66">
        <f t="shared" si="190"/>
        <v>0.00111790468882997</v>
      </c>
      <c r="AW152" s="66">
        <f t="shared" si="190"/>
        <v>0.000978166602726226</v>
      </c>
      <c r="AX152" s="66">
        <f t="shared" si="190"/>
        <v>0.00181659511934871</v>
      </c>
      <c r="AY152" s="66">
        <f t="shared" si="190"/>
        <v>0.00223580937765995</v>
      </c>
      <c r="AZ152" s="66">
        <f t="shared" si="190"/>
        <v>0.00251528554986744</v>
      </c>
      <c r="BA152" s="66">
        <f t="shared" si="190"/>
        <v>0.00153711894714121</v>
      </c>
      <c r="BB152" s="66">
        <f t="shared" si="190"/>
        <v>0.00321397598038617</v>
      </c>
      <c r="BC152" s="66">
        <f t="shared" si="190"/>
        <v>0.00139738086103747</v>
      </c>
      <c r="BD152" s="66">
        <f t="shared" si="190"/>
        <v>0</v>
      </c>
      <c r="BE152" s="66">
        <f t="shared" si="190"/>
        <v>0.000139738086103747</v>
      </c>
      <c r="BF152" s="66">
        <f t="shared" si="190"/>
        <v>0.00041921425831124</v>
      </c>
      <c r="BG152" s="66">
        <f t="shared" si="190"/>
        <v>0.000139738086103747</v>
      </c>
      <c r="BH152" s="66">
        <f t="shared" si="190"/>
        <v>0.000139738086103747</v>
      </c>
      <c r="BI152" s="66">
        <f t="shared" si="190"/>
        <v>0.00083842851662248</v>
      </c>
      <c r="BJ152" s="66">
        <f t="shared" si="190"/>
        <v>0.00083842851662248</v>
      </c>
      <c r="BK152" s="66">
        <f t="shared" si="190"/>
        <v>0.00181659511934871</v>
      </c>
      <c r="BL152" s="66">
        <f t="shared" si="190"/>
        <v>0.000279476172207493</v>
      </c>
      <c r="BM152" s="66">
        <f t="shared" si="190"/>
        <v>0.000139738086103747</v>
      </c>
      <c r="BN152" s="66">
        <f t="shared" si="190"/>
        <v>0.000279476172207493</v>
      </c>
      <c r="BO152" s="66">
        <f t="shared" si="190"/>
        <v>0.00111790468882997</v>
      </c>
      <c r="BP152" s="66">
        <f t="shared" si="190"/>
        <v>0</v>
      </c>
      <c r="BQ152" s="66">
        <f t="shared" si="189"/>
        <v>0.000978166602726226</v>
      </c>
      <c r="BR152" s="66">
        <f t="shared" si="189"/>
        <v>0.00083842851662248</v>
      </c>
      <c r="BS152" s="66">
        <f t="shared" si="189"/>
        <v>0.00489083301363113</v>
      </c>
      <c r="BT152" s="66">
        <f t="shared" si="189"/>
        <v>0.00321397598038617</v>
      </c>
      <c r="BU152" s="66">
        <f t="shared" si="189"/>
        <v>0.000978166602726226</v>
      </c>
      <c r="BV152" s="66">
        <f t="shared" si="189"/>
        <v>0.000978166602726226</v>
      </c>
      <c r="BW152" s="66">
        <f t="shared" si="189"/>
        <v>0.00111790468882997</v>
      </c>
      <c r="BX152" s="66">
        <f t="shared" si="189"/>
        <v>0.00461135684142364</v>
      </c>
      <c r="BY152" s="66">
        <f t="shared" si="189"/>
        <v>0.000558952344414986</v>
      </c>
      <c r="BZ152" s="66">
        <f t="shared" si="189"/>
        <v>0</v>
      </c>
      <c r="CA152" s="66">
        <f t="shared" si="189"/>
        <v>0.00083842851662248</v>
      </c>
      <c r="CB152" s="66">
        <f t="shared" si="189"/>
        <v>0.000139738086103747</v>
      </c>
      <c r="CC152" s="66">
        <f t="shared" si="189"/>
        <v>0.00531004727194237</v>
      </c>
      <c r="CD152" s="66">
        <f t="shared" si="189"/>
        <v>0.00041921425831124</v>
      </c>
      <c r="CE152" s="66">
        <f t="shared" si="189"/>
        <v>0.000558952344414986</v>
      </c>
      <c r="CF152" s="66">
        <f t="shared" si="189"/>
        <v>0.000279476172207493</v>
      </c>
      <c r="CG152" s="66">
        <f t="shared" si="189"/>
        <v>0.000279476172207493</v>
      </c>
      <c r="CH152" s="66">
        <f t="shared" si="189"/>
        <v>0.000279476172207493</v>
      </c>
      <c r="CI152" s="66">
        <f t="shared" si="189"/>
        <v>0.000139738086103747</v>
      </c>
      <c r="CJ152" s="66">
        <f t="shared" si="189"/>
        <v>0</v>
      </c>
      <c r="CK152" s="66">
        <f t="shared" si="189"/>
        <v>0.00572926153025361</v>
      </c>
      <c r="CL152" s="66">
        <f t="shared" si="189"/>
        <v>0.00461135684142364</v>
      </c>
      <c r="CM152" s="66">
        <f t="shared" si="189"/>
        <v>0.00167685703324496</v>
      </c>
      <c r="CN152" s="66">
        <f t="shared" si="189"/>
        <v>0</v>
      </c>
      <c r="CO152" s="66">
        <f t="shared" si="189"/>
        <v>0.00223580937765995</v>
      </c>
      <c r="CP152" s="66">
        <f t="shared" si="189"/>
        <v>0.00153711894714121</v>
      </c>
      <c r="CQ152" s="66">
        <f t="shared" si="189"/>
        <v>0.00181659511934871</v>
      </c>
      <c r="CR152" s="66">
        <f t="shared" si="189"/>
        <v>0.00083842851662248</v>
      </c>
      <c r="CS152" s="66">
        <f t="shared" si="189"/>
        <v>0.000978166602726226</v>
      </c>
      <c r="CT152" s="66">
        <f t="shared" si="189"/>
        <v>0.00321397598038617</v>
      </c>
      <c r="CU152" s="66">
        <f t="shared" si="189"/>
        <v>0.00489083301363113</v>
      </c>
      <c r="CV152" s="66">
        <f t="shared" si="189"/>
        <v>0.00237554746376369</v>
      </c>
      <c r="CW152" s="66">
        <f t="shared" si="189"/>
        <v>0.000558952344414986</v>
      </c>
      <c r="CX152" s="66">
        <f t="shared" si="189"/>
        <v>0.000139738086103747</v>
      </c>
      <c r="CY152" s="66">
        <f t="shared" si="189"/>
        <v>0.000978166602726226</v>
      </c>
      <c r="CZ152" s="66">
        <f t="shared" si="189"/>
        <v>0</v>
      </c>
      <c r="DA152" s="66">
        <f t="shared" si="189"/>
        <v>0.000698690430518733</v>
      </c>
      <c r="DB152" s="66">
        <f t="shared" si="189"/>
        <v>0.00041921425831124</v>
      </c>
      <c r="DC152" s="66">
        <f t="shared" si="189"/>
        <v>0</v>
      </c>
      <c r="DD152" s="66">
        <f t="shared" si="189"/>
        <v>0</v>
      </c>
      <c r="DE152" s="66">
        <f t="shared" si="189"/>
        <v>0.000698690430518733</v>
      </c>
      <c r="DF152" s="66">
        <f t="shared" si="189"/>
        <v>0.00083842851662248</v>
      </c>
      <c r="DG152" s="66">
        <f t="shared" si="189"/>
        <v>0</v>
      </c>
    </row>
    <row r="153" spans="1:111">
      <c r="A153">
        <v>814.6</v>
      </c>
      <c r="B153" t="s">
        <v>940</v>
      </c>
      <c r="C153" t="s">
        <v>941</v>
      </c>
      <c r="D153" s="66">
        <f t="shared" si="184"/>
        <v>0.00335371406648992</v>
      </c>
      <c r="E153" s="66">
        <f t="shared" si="190"/>
        <v>0.00279476172207493</v>
      </c>
      <c r="F153" s="66">
        <f t="shared" si="190"/>
        <v>0.00279476172207493</v>
      </c>
      <c r="G153" s="66">
        <f t="shared" si="190"/>
        <v>0.00251528554986744</v>
      </c>
      <c r="H153" s="66">
        <f t="shared" si="190"/>
        <v>0</v>
      </c>
      <c r="I153" s="66">
        <f t="shared" si="190"/>
        <v>0.012157213491026</v>
      </c>
      <c r="J153" s="66">
        <f t="shared" si="190"/>
        <v>0.00517030918583862</v>
      </c>
      <c r="K153" s="66">
        <f t="shared" si="190"/>
        <v>0.00237554746376369</v>
      </c>
      <c r="L153" s="66">
        <f t="shared" si="190"/>
        <v>0.000558952344414986</v>
      </c>
      <c r="M153" s="66">
        <f t="shared" si="190"/>
        <v>0.00656769004687609</v>
      </c>
      <c r="N153" s="66">
        <f t="shared" si="190"/>
        <v>0.00531004727194237</v>
      </c>
      <c r="O153" s="66">
        <f t="shared" si="190"/>
        <v>0.00572926153025361</v>
      </c>
      <c r="P153" s="66">
        <f t="shared" si="190"/>
        <v>0.00489083301363113</v>
      </c>
      <c r="Q153" s="66">
        <f t="shared" si="190"/>
        <v>0.000139738086103747</v>
      </c>
      <c r="R153" s="66">
        <f t="shared" si="190"/>
        <v>0.00111790468882997</v>
      </c>
      <c r="S153" s="66">
        <f t="shared" si="190"/>
        <v>0.00265502363597119</v>
      </c>
      <c r="T153" s="66">
        <f t="shared" si="190"/>
        <v>0.000279476172207493</v>
      </c>
      <c r="U153" s="66">
        <f t="shared" si="190"/>
        <v>0.00153711894714121</v>
      </c>
      <c r="V153" s="66">
        <f t="shared" si="190"/>
        <v>0.000558952344414986</v>
      </c>
      <c r="W153" s="66">
        <f t="shared" si="190"/>
        <v>0.00223580937765995</v>
      </c>
      <c r="X153" s="66">
        <f t="shared" si="190"/>
        <v>0.000558952344414986</v>
      </c>
      <c r="Y153" s="66">
        <f t="shared" si="190"/>
        <v>0.00572926153025361</v>
      </c>
      <c r="Z153" s="66">
        <f t="shared" si="190"/>
        <v>0.00265502363597119</v>
      </c>
      <c r="AA153" s="66">
        <f t="shared" si="190"/>
        <v>0.00153711894714121</v>
      </c>
      <c r="AB153" s="66">
        <f t="shared" si="190"/>
        <v>0.00796507090791356</v>
      </c>
      <c r="AC153" s="66">
        <f t="shared" si="190"/>
        <v>0.00125764277493372</v>
      </c>
      <c r="AD153" s="66">
        <f t="shared" si="190"/>
        <v>0.00251528554986744</v>
      </c>
      <c r="AE153" s="66">
        <f t="shared" si="190"/>
        <v>0.00279476172207493</v>
      </c>
      <c r="AF153" s="66">
        <f t="shared" si="190"/>
        <v>0.000139738086103747</v>
      </c>
      <c r="AG153" s="66">
        <f t="shared" si="190"/>
        <v>0.00237554746376369</v>
      </c>
      <c r="AH153" s="66">
        <f t="shared" si="190"/>
        <v>0.00265502363597119</v>
      </c>
      <c r="AI153" s="66">
        <f t="shared" si="190"/>
        <v>0.00307423789428243</v>
      </c>
      <c r="AJ153" s="66">
        <f t="shared" si="190"/>
        <v>0.00978166602726226</v>
      </c>
      <c r="AK153" s="66">
        <f t="shared" si="190"/>
        <v>0.00111790468882997</v>
      </c>
      <c r="AL153" s="66">
        <f t="shared" si="190"/>
        <v>0.00083842851662248</v>
      </c>
      <c r="AM153" s="66">
        <f t="shared" si="190"/>
        <v>0.00293449980817868</v>
      </c>
      <c r="AN153" s="66">
        <f t="shared" si="190"/>
        <v>0.00167685703324496</v>
      </c>
      <c r="AO153" s="66">
        <f t="shared" si="190"/>
        <v>0.000978166602726226</v>
      </c>
      <c r="AP153" s="66">
        <f t="shared" si="190"/>
        <v>0.000279476172207493</v>
      </c>
      <c r="AQ153" s="66">
        <f t="shared" si="190"/>
        <v>0.00223580937765995</v>
      </c>
      <c r="AR153" s="66">
        <f t="shared" si="190"/>
        <v>0.000139738086103747</v>
      </c>
      <c r="AS153" s="66">
        <f t="shared" si="190"/>
        <v>0.00083842851662248</v>
      </c>
      <c r="AT153" s="66">
        <f t="shared" si="190"/>
        <v>0.000698690430518733</v>
      </c>
      <c r="AU153" s="66">
        <f t="shared" si="190"/>
        <v>0.00363319023869741</v>
      </c>
      <c r="AV153" s="66">
        <f t="shared" si="190"/>
        <v>0.00237554746376369</v>
      </c>
      <c r="AW153" s="66">
        <f t="shared" si="190"/>
        <v>0.0020960712915562</v>
      </c>
      <c r="AX153" s="66">
        <f t="shared" si="190"/>
        <v>0.00405240449700865</v>
      </c>
      <c r="AY153" s="66">
        <f t="shared" si="190"/>
        <v>0.00377292832480116</v>
      </c>
      <c r="AZ153" s="66">
        <f t="shared" si="190"/>
        <v>0.00908297559674353</v>
      </c>
      <c r="BA153" s="66">
        <f t="shared" si="190"/>
        <v>0.00307423789428243</v>
      </c>
      <c r="BB153" s="66">
        <f t="shared" si="190"/>
        <v>0.00740611856349857</v>
      </c>
      <c r="BC153" s="66">
        <f t="shared" si="190"/>
        <v>0.00293449980817868</v>
      </c>
      <c r="BD153" s="66">
        <f t="shared" si="190"/>
        <v>0.000279476172207493</v>
      </c>
      <c r="BE153" s="66">
        <f t="shared" si="190"/>
        <v>0.00083842851662248</v>
      </c>
      <c r="BF153" s="66">
        <f t="shared" si="190"/>
        <v>0.00265502363597119</v>
      </c>
      <c r="BG153" s="66">
        <f t="shared" si="190"/>
        <v>0.000698690430518733</v>
      </c>
      <c r="BH153" s="66">
        <f t="shared" si="190"/>
        <v>0.000279476172207493</v>
      </c>
      <c r="BI153" s="66">
        <f t="shared" si="190"/>
        <v>0.00265502363597119</v>
      </c>
      <c r="BJ153" s="66">
        <f t="shared" si="190"/>
        <v>0.00237554746376369</v>
      </c>
      <c r="BK153" s="66">
        <f t="shared" si="190"/>
        <v>0.00321397598038617</v>
      </c>
      <c r="BL153" s="66">
        <f t="shared" si="190"/>
        <v>0.00139738086103747</v>
      </c>
      <c r="BM153" s="66">
        <f t="shared" si="190"/>
        <v>0.000558952344414986</v>
      </c>
      <c r="BN153" s="66">
        <f t="shared" si="190"/>
        <v>0.00181659511934871</v>
      </c>
      <c r="BO153" s="66">
        <f t="shared" si="190"/>
        <v>0.00195633320545245</v>
      </c>
      <c r="BP153" s="66">
        <f t="shared" si="190"/>
        <v>0.000139738086103747</v>
      </c>
      <c r="BQ153" s="66">
        <f t="shared" si="189"/>
        <v>0.00265502363597119</v>
      </c>
      <c r="BR153" s="66">
        <f t="shared" si="189"/>
        <v>0.00265502363597119</v>
      </c>
      <c r="BS153" s="66">
        <f t="shared" si="189"/>
        <v>0.00936245176895102</v>
      </c>
      <c r="BT153" s="66">
        <f t="shared" si="189"/>
        <v>0.00684716621908358</v>
      </c>
      <c r="BU153" s="66">
        <f t="shared" si="189"/>
        <v>0.00335371406648992</v>
      </c>
      <c r="BV153" s="66">
        <f t="shared" si="189"/>
        <v>0.00279476172207493</v>
      </c>
      <c r="BW153" s="66">
        <f t="shared" si="189"/>
        <v>0.00335371406648992</v>
      </c>
      <c r="BX153" s="66">
        <f t="shared" si="189"/>
        <v>0.00782533282180981</v>
      </c>
      <c r="BY153" s="66">
        <f t="shared" si="189"/>
        <v>0.000558952344414986</v>
      </c>
      <c r="BZ153" s="66">
        <f t="shared" si="189"/>
        <v>0.000698690430518733</v>
      </c>
      <c r="CA153" s="66">
        <f t="shared" si="189"/>
        <v>0.0020960712915562</v>
      </c>
      <c r="CB153" s="66">
        <f t="shared" si="189"/>
        <v>0.00041921425831124</v>
      </c>
      <c r="CC153" s="66">
        <f t="shared" si="189"/>
        <v>0.0100611421994698</v>
      </c>
      <c r="CD153" s="66">
        <f t="shared" si="189"/>
        <v>0.00181659511934871</v>
      </c>
      <c r="CE153" s="66">
        <f t="shared" si="189"/>
        <v>0.00195633320545245</v>
      </c>
      <c r="CF153" s="66">
        <f t="shared" si="189"/>
        <v>0.000978166602726226</v>
      </c>
      <c r="CG153" s="66">
        <f t="shared" si="189"/>
        <v>0.00195633320545245</v>
      </c>
      <c r="CH153" s="66">
        <f t="shared" si="189"/>
        <v>0.00153711894714121</v>
      </c>
      <c r="CI153" s="66">
        <f t="shared" si="189"/>
        <v>0.000558952344414986</v>
      </c>
      <c r="CJ153" s="66">
        <f t="shared" si="189"/>
        <v>0</v>
      </c>
      <c r="CK153" s="66">
        <f t="shared" si="189"/>
        <v>0.0150917132992046</v>
      </c>
      <c r="CL153" s="66">
        <f t="shared" si="189"/>
        <v>0.00950218985505477</v>
      </c>
      <c r="CM153" s="66">
        <f t="shared" si="189"/>
        <v>0.00293449980817868</v>
      </c>
      <c r="CN153" s="66">
        <f t="shared" si="189"/>
        <v>0.000139738086103747</v>
      </c>
      <c r="CO153" s="66">
        <f t="shared" si="189"/>
        <v>0.00405240449700865</v>
      </c>
      <c r="CP153" s="66">
        <f t="shared" si="189"/>
        <v>0.00321397598038617</v>
      </c>
      <c r="CQ153" s="66">
        <f t="shared" si="189"/>
        <v>0.00475109492752738</v>
      </c>
      <c r="CR153" s="66">
        <f t="shared" si="189"/>
        <v>0.00195633320545245</v>
      </c>
      <c r="CS153" s="66">
        <f t="shared" si="189"/>
        <v>0.00391266641090491</v>
      </c>
      <c r="CT153" s="66">
        <f t="shared" si="189"/>
        <v>0.00698690430518733</v>
      </c>
      <c r="CU153" s="66">
        <f t="shared" si="189"/>
        <v>0.011039308802196</v>
      </c>
      <c r="CV153" s="66">
        <f t="shared" si="189"/>
        <v>0.00642795196077234</v>
      </c>
      <c r="CW153" s="66">
        <f t="shared" si="189"/>
        <v>0.00139738086103747</v>
      </c>
      <c r="CX153" s="66">
        <f t="shared" si="189"/>
        <v>0.00041921425831124</v>
      </c>
      <c r="CY153" s="66">
        <f t="shared" si="189"/>
        <v>0.00293449980817868</v>
      </c>
      <c r="CZ153" s="66">
        <f t="shared" si="189"/>
        <v>0.00041921425831124</v>
      </c>
      <c r="DA153" s="66">
        <f t="shared" si="189"/>
        <v>0.00447161875531989</v>
      </c>
      <c r="DB153" s="66">
        <f t="shared" si="189"/>
        <v>0.00153711894714121</v>
      </c>
      <c r="DC153" s="66">
        <f t="shared" si="189"/>
        <v>0.00125764277493372</v>
      </c>
      <c r="DD153" s="66">
        <f t="shared" si="189"/>
        <v>0</v>
      </c>
      <c r="DE153" s="66">
        <f t="shared" si="189"/>
        <v>0.00251528554986744</v>
      </c>
      <c r="DF153" s="66">
        <f t="shared" si="189"/>
        <v>0.00251528554986744</v>
      </c>
      <c r="DG153" s="66">
        <f t="shared" si="189"/>
        <v>0.000139738086103747</v>
      </c>
    </row>
    <row r="154" spans="1:111">
      <c r="A154">
        <v>816.6</v>
      </c>
      <c r="B154" t="s">
        <v>942</v>
      </c>
      <c r="C154" t="s">
        <v>943</v>
      </c>
      <c r="D154" s="66">
        <f t="shared" si="184"/>
        <v>0.00237554746376369</v>
      </c>
      <c r="E154" s="66">
        <f t="shared" si="190"/>
        <v>0.00391266641090491</v>
      </c>
      <c r="F154" s="66">
        <f t="shared" si="190"/>
        <v>0.00307423789428243</v>
      </c>
      <c r="G154" s="66">
        <f t="shared" si="190"/>
        <v>0.00279476172207493</v>
      </c>
      <c r="H154" s="66">
        <f t="shared" si="190"/>
        <v>0.000139738086103747</v>
      </c>
      <c r="I154" s="66">
        <f t="shared" si="190"/>
        <v>0.00950218985505477</v>
      </c>
      <c r="J154" s="66">
        <f t="shared" si="190"/>
        <v>0.00405240449700865</v>
      </c>
      <c r="K154" s="66">
        <f t="shared" si="190"/>
        <v>0.00181659511934871</v>
      </c>
      <c r="L154" s="66">
        <f t="shared" si="190"/>
        <v>0.000558952344414986</v>
      </c>
      <c r="M154" s="66">
        <f t="shared" si="190"/>
        <v>0.00391266641090491</v>
      </c>
      <c r="N154" s="66">
        <f t="shared" si="190"/>
        <v>0.00614847578856485</v>
      </c>
      <c r="O154" s="66">
        <f t="shared" si="190"/>
        <v>0.00489083301363113</v>
      </c>
      <c r="P154" s="66">
        <f t="shared" si="190"/>
        <v>0.00572926153025361</v>
      </c>
      <c r="Q154" s="66">
        <f t="shared" si="190"/>
        <v>0.000558952344414986</v>
      </c>
      <c r="R154" s="66">
        <f t="shared" si="190"/>
        <v>0.000978166602726226</v>
      </c>
      <c r="S154" s="66">
        <f t="shared" si="190"/>
        <v>0.00223580937765995</v>
      </c>
      <c r="T154" s="66">
        <f t="shared" si="190"/>
        <v>0.000139738086103747</v>
      </c>
      <c r="U154" s="66">
        <f t="shared" si="190"/>
        <v>0.00153711894714121</v>
      </c>
      <c r="V154" s="66">
        <f t="shared" si="190"/>
        <v>0.000978166602726226</v>
      </c>
      <c r="W154" s="66">
        <f t="shared" si="190"/>
        <v>0.00153711894714121</v>
      </c>
      <c r="X154" s="66">
        <f t="shared" si="190"/>
        <v>0.000978166602726226</v>
      </c>
      <c r="Y154" s="66">
        <f t="shared" si="190"/>
        <v>0.00754585664960232</v>
      </c>
      <c r="Z154" s="66">
        <f t="shared" si="190"/>
        <v>0.00405240449700865</v>
      </c>
      <c r="AA154" s="66">
        <f t="shared" si="190"/>
        <v>0.00167685703324496</v>
      </c>
      <c r="AB154" s="66">
        <f t="shared" si="190"/>
        <v>0.00642795196077234</v>
      </c>
      <c r="AC154" s="66">
        <f t="shared" si="190"/>
        <v>0.000978166602726226</v>
      </c>
      <c r="AD154" s="66">
        <f t="shared" si="190"/>
        <v>0.00307423789428243</v>
      </c>
      <c r="AE154" s="66">
        <f t="shared" si="190"/>
        <v>0.00251528554986744</v>
      </c>
      <c r="AF154" s="66">
        <f t="shared" si="190"/>
        <v>0</v>
      </c>
      <c r="AG154" s="66">
        <f t="shared" si="190"/>
        <v>0.00139738086103747</v>
      </c>
      <c r="AH154" s="66">
        <f t="shared" si="190"/>
        <v>0.00237554746376369</v>
      </c>
      <c r="AI154" s="66">
        <f t="shared" si="190"/>
        <v>0.00335371406648992</v>
      </c>
      <c r="AJ154" s="66">
        <f t="shared" si="190"/>
        <v>0.0100611421994698</v>
      </c>
      <c r="AK154" s="66">
        <f t="shared" si="190"/>
        <v>0.00111790468882997</v>
      </c>
      <c r="AL154" s="66">
        <f t="shared" si="190"/>
        <v>0.00139738086103747</v>
      </c>
      <c r="AM154" s="66">
        <f t="shared" si="190"/>
        <v>0.00307423789428243</v>
      </c>
      <c r="AN154" s="66">
        <f t="shared" si="190"/>
        <v>0.00153711894714121</v>
      </c>
      <c r="AO154" s="66">
        <f t="shared" si="190"/>
        <v>0.00139738086103747</v>
      </c>
      <c r="AP154" s="66">
        <f t="shared" si="190"/>
        <v>0.000139738086103747</v>
      </c>
      <c r="AQ154" s="66">
        <f t="shared" si="190"/>
        <v>0.00237554746376369</v>
      </c>
      <c r="AR154" s="66">
        <f t="shared" si="190"/>
        <v>0.000139738086103747</v>
      </c>
      <c r="AS154" s="66">
        <f t="shared" si="190"/>
        <v>0.00167685703324496</v>
      </c>
      <c r="AT154" s="66">
        <f t="shared" si="190"/>
        <v>0.00083842851662248</v>
      </c>
      <c r="AU154" s="66">
        <f t="shared" si="190"/>
        <v>0.00377292832480116</v>
      </c>
      <c r="AV154" s="66">
        <f t="shared" si="190"/>
        <v>0.00223580937765995</v>
      </c>
      <c r="AW154" s="66">
        <f t="shared" si="190"/>
        <v>0.00153711894714121</v>
      </c>
      <c r="AX154" s="66">
        <f t="shared" si="190"/>
        <v>0.00391266641090491</v>
      </c>
      <c r="AY154" s="66">
        <f t="shared" si="190"/>
        <v>0.00447161875531989</v>
      </c>
      <c r="AZ154" s="66">
        <f t="shared" si="190"/>
        <v>0.0083842851662248</v>
      </c>
      <c r="BA154" s="66">
        <f t="shared" si="190"/>
        <v>0.00377292832480116</v>
      </c>
      <c r="BB154" s="66">
        <f t="shared" si="190"/>
        <v>0.00894323751063978</v>
      </c>
      <c r="BC154" s="66">
        <f t="shared" si="190"/>
        <v>0.00293449980817868</v>
      </c>
      <c r="BD154" s="66">
        <f t="shared" si="190"/>
        <v>0.000279476172207493</v>
      </c>
      <c r="BE154" s="66">
        <f t="shared" si="190"/>
        <v>0.00083842851662248</v>
      </c>
      <c r="BF154" s="66">
        <f t="shared" si="190"/>
        <v>0.00251528554986744</v>
      </c>
      <c r="BG154" s="66">
        <f t="shared" si="190"/>
        <v>0.000978166602726226</v>
      </c>
      <c r="BH154" s="66">
        <f t="shared" si="190"/>
        <v>0</v>
      </c>
      <c r="BI154" s="66">
        <f t="shared" si="190"/>
        <v>0.00321397598038617</v>
      </c>
      <c r="BJ154" s="66">
        <f t="shared" si="190"/>
        <v>0.00293449980817868</v>
      </c>
      <c r="BK154" s="66">
        <f t="shared" si="190"/>
        <v>0.00391266641090491</v>
      </c>
      <c r="BL154" s="66">
        <f t="shared" si="190"/>
        <v>0.00167685703324496</v>
      </c>
      <c r="BM154" s="66">
        <f t="shared" si="190"/>
        <v>0.000139738086103747</v>
      </c>
      <c r="BN154" s="66">
        <f t="shared" si="190"/>
        <v>0.00139738086103747</v>
      </c>
      <c r="BO154" s="66">
        <f t="shared" si="190"/>
        <v>0.00293449980817868</v>
      </c>
      <c r="BP154" s="66">
        <f t="shared" si="190"/>
        <v>0.000139738086103747</v>
      </c>
      <c r="BQ154" s="66">
        <f t="shared" si="189"/>
        <v>0.00265502363597119</v>
      </c>
      <c r="BR154" s="66">
        <f t="shared" si="189"/>
        <v>0.00293449980817868</v>
      </c>
      <c r="BS154" s="66">
        <f t="shared" si="189"/>
        <v>0.00880349942453604</v>
      </c>
      <c r="BT154" s="66">
        <f t="shared" si="189"/>
        <v>0.0060087377024611</v>
      </c>
      <c r="BU154" s="66">
        <f t="shared" si="189"/>
        <v>0.00321397598038617</v>
      </c>
      <c r="BV154" s="66">
        <f t="shared" si="189"/>
        <v>0.00181659511934871</v>
      </c>
      <c r="BW154" s="66">
        <f t="shared" si="189"/>
        <v>0.00349345215259367</v>
      </c>
      <c r="BX154" s="66">
        <f t="shared" si="189"/>
        <v>0.00754585664960232</v>
      </c>
      <c r="BY154" s="66">
        <f t="shared" si="189"/>
        <v>0.00111790468882997</v>
      </c>
      <c r="BZ154" s="66">
        <f t="shared" si="189"/>
        <v>0.000978166602726226</v>
      </c>
      <c r="CA154" s="66">
        <f t="shared" si="189"/>
        <v>0.00293449980817868</v>
      </c>
      <c r="CB154" s="66">
        <f t="shared" si="189"/>
        <v>0</v>
      </c>
      <c r="CC154" s="66">
        <f t="shared" si="189"/>
        <v>0.00768559473570606</v>
      </c>
      <c r="CD154" s="66">
        <f t="shared" si="189"/>
        <v>0.0020960712915562</v>
      </c>
      <c r="CE154" s="66">
        <f t="shared" si="189"/>
        <v>0.00237554746376369</v>
      </c>
      <c r="CF154" s="66">
        <f t="shared" si="189"/>
        <v>0.00083842851662248</v>
      </c>
      <c r="CG154" s="66">
        <f t="shared" si="189"/>
        <v>0.00251528554986744</v>
      </c>
      <c r="CH154" s="66">
        <f t="shared" si="189"/>
        <v>0.00167685703324496</v>
      </c>
      <c r="CI154" s="66">
        <f t="shared" si="189"/>
        <v>0.000558952344414986</v>
      </c>
      <c r="CJ154" s="66">
        <f t="shared" si="189"/>
        <v>0.000139738086103747</v>
      </c>
      <c r="CK154" s="66">
        <f t="shared" si="189"/>
        <v>0.011598261146611</v>
      </c>
      <c r="CL154" s="66">
        <f t="shared" si="189"/>
        <v>0.00698690430518733</v>
      </c>
      <c r="CM154" s="66">
        <f t="shared" si="189"/>
        <v>0.00307423789428243</v>
      </c>
      <c r="CN154" s="66">
        <f t="shared" si="189"/>
        <v>0.000139738086103747</v>
      </c>
      <c r="CO154" s="66">
        <f t="shared" si="189"/>
        <v>0.00293449980817868</v>
      </c>
      <c r="CP154" s="66">
        <f t="shared" si="189"/>
        <v>0.00433188066921614</v>
      </c>
      <c r="CQ154" s="66">
        <f t="shared" si="189"/>
        <v>0.00544978535804612</v>
      </c>
      <c r="CR154" s="66">
        <f t="shared" si="189"/>
        <v>0.00195633320545245</v>
      </c>
      <c r="CS154" s="66">
        <f t="shared" si="189"/>
        <v>0.00377292832480116</v>
      </c>
      <c r="CT154" s="66">
        <f t="shared" si="189"/>
        <v>0.00586899961635736</v>
      </c>
      <c r="CU154" s="66">
        <f t="shared" si="189"/>
        <v>0.0114585230605072</v>
      </c>
      <c r="CV154" s="66">
        <f t="shared" si="189"/>
        <v>0.00698690430518733</v>
      </c>
      <c r="CW154" s="66">
        <f t="shared" si="189"/>
        <v>0.00167685703324496</v>
      </c>
      <c r="CX154" s="66">
        <f t="shared" si="189"/>
        <v>0.00041921425831124</v>
      </c>
      <c r="CY154" s="66">
        <f t="shared" si="189"/>
        <v>0.00335371406648992</v>
      </c>
      <c r="CZ154" s="66">
        <f t="shared" si="189"/>
        <v>0</v>
      </c>
      <c r="DA154" s="66">
        <f t="shared" si="189"/>
        <v>0.00447161875531989</v>
      </c>
      <c r="DB154" s="66">
        <f t="shared" si="189"/>
        <v>0.00111790468882997</v>
      </c>
      <c r="DC154" s="66">
        <f t="shared" si="189"/>
        <v>0.000558952344414986</v>
      </c>
      <c r="DD154" s="66">
        <f t="shared" si="189"/>
        <v>0.000139738086103747</v>
      </c>
      <c r="DE154" s="66">
        <f t="shared" si="189"/>
        <v>0.00251528554986744</v>
      </c>
      <c r="DF154" s="66">
        <f t="shared" si="189"/>
        <v>0.00265502363597119</v>
      </c>
      <c r="DG154" s="66">
        <f t="shared" si="189"/>
        <v>0</v>
      </c>
    </row>
    <row r="155" spans="1:111">
      <c r="A155">
        <v>818.6</v>
      </c>
      <c r="B155" t="s">
        <v>944</v>
      </c>
      <c r="C155" t="s">
        <v>945</v>
      </c>
      <c r="D155" s="66">
        <f t="shared" si="184"/>
        <v>0.00041921425831124</v>
      </c>
      <c r="E155" s="66">
        <f t="shared" si="190"/>
        <v>0</v>
      </c>
      <c r="F155" s="66">
        <f t="shared" si="190"/>
        <v>0.000139738086103747</v>
      </c>
      <c r="G155" s="66">
        <f t="shared" si="190"/>
        <v>0</v>
      </c>
      <c r="H155" s="66">
        <f t="shared" si="190"/>
        <v>0</v>
      </c>
      <c r="I155" s="66">
        <f t="shared" si="190"/>
        <v>0.00041921425831124</v>
      </c>
      <c r="J155" s="66">
        <f t="shared" si="190"/>
        <v>0.00083842851662248</v>
      </c>
      <c r="K155" s="66">
        <f t="shared" si="190"/>
        <v>0</v>
      </c>
      <c r="L155" s="66">
        <f t="shared" si="190"/>
        <v>0</v>
      </c>
      <c r="M155" s="66">
        <f t="shared" si="190"/>
        <v>0.000139738086103747</v>
      </c>
      <c r="N155" s="66">
        <f t="shared" si="190"/>
        <v>0.000558952344414986</v>
      </c>
      <c r="O155" s="66">
        <f t="shared" si="190"/>
        <v>0.000558952344414986</v>
      </c>
      <c r="P155" s="66">
        <f t="shared" si="190"/>
        <v>0.000558952344414986</v>
      </c>
      <c r="Q155" s="66">
        <f t="shared" si="190"/>
        <v>0</v>
      </c>
      <c r="R155" s="66">
        <f t="shared" si="190"/>
        <v>0</v>
      </c>
      <c r="S155" s="66">
        <f t="shared" si="190"/>
        <v>0.000279476172207493</v>
      </c>
      <c r="T155" s="66">
        <f t="shared" si="190"/>
        <v>0</v>
      </c>
      <c r="U155" s="66">
        <f t="shared" si="190"/>
        <v>0.000139738086103747</v>
      </c>
      <c r="V155" s="66">
        <f t="shared" si="190"/>
        <v>0</v>
      </c>
      <c r="W155" s="66">
        <f t="shared" si="190"/>
        <v>0.000139738086103747</v>
      </c>
      <c r="X155" s="66">
        <f t="shared" si="190"/>
        <v>0</v>
      </c>
      <c r="Y155" s="66">
        <f t="shared" si="190"/>
        <v>0.00181659511934871</v>
      </c>
      <c r="Z155" s="66">
        <f t="shared" si="190"/>
        <v>0.00083842851662248</v>
      </c>
      <c r="AA155" s="66">
        <f t="shared" si="190"/>
        <v>0</v>
      </c>
      <c r="AB155" s="66">
        <f t="shared" si="190"/>
        <v>0.000558952344414986</v>
      </c>
      <c r="AC155" s="66">
        <f t="shared" si="190"/>
        <v>0</v>
      </c>
      <c r="AD155" s="66">
        <f t="shared" si="190"/>
        <v>0</v>
      </c>
      <c r="AE155" s="66">
        <f t="shared" si="190"/>
        <v>0.000139738086103747</v>
      </c>
      <c r="AF155" s="66">
        <f t="shared" si="190"/>
        <v>0</v>
      </c>
      <c r="AG155" s="66">
        <f t="shared" si="190"/>
        <v>0.000139738086103747</v>
      </c>
      <c r="AH155" s="66">
        <f t="shared" si="190"/>
        <v>0.000279476172207493</v>
      </c>
      <c r="AI155" s="66">
        <f t="shared" si="190"/>
        <v>0.000139738086103747</v>
      </c>
      <c r="AJ155" s="66">
        <f t="shared" si="190"/>
        <v>0.00111790468882997</v>
      </c>
      <c r="AK155" s="66">
        <f t="shared" si="190"/>
        <v>0.000139738086103747</v>
      </c>
      <c r="AL155" s="66">
        <f t="shared" si="190"/>
        <v>0</v>
      </c>
      <c r="AM155" s="66">
        <f t="shared" si="190"/>
        <v>0.00041921425831124</v>
      </c>
      <c r="AN155" s="66">
        <f t="shared" si="190"/>
        <v>0.000139738086103747</v>
      </c>
      <c r="AO155" s="66">
        <f t="shared" si="190"/>
        <v>0</v>
      </c>
      <c r="AP155" s="66">
        <f t="shared" si="190"/>
        <v>0</v>
      </c>
      <c r="AQ155" s="66">
        <f t="shared" si="190"/>
        <v>0.000139738086103747</v>
      </c>
      <c r="AR155" s="66">
        <f t="shared" si="190"/>
        <v>0</v>
      </c>
      <c r="AS155" s="66">
        <f t="shared" si="190"/>
        <v>0</v>
      </c>
      <c r="AT155" s="66">
        <f t="shared" si="190"/>
        <v>0</v>
      </c>
      <c r="AU155" s="66">
        <f t="shared" si="190"/>
        <v>0.00041921425831124</v>
      </c>
      <c r="AV155" s="66">
        <f t="shared" si="190"/>
        <v>0</v>
      </c>
      <c r="AW155" s="66">
        <f t="shared" si="190"/>
        <v>0</v>
      </c>
      <c r="AX155" s="66">
        <f t="shared" si="190"/>
        <v>0.000279476172207493</v>
      </c>
      <c r="AY155" s="66">
        <f t="shared" si="190"/>
        <v>0.00041921425831124</v>
      </c>
      <c r="AZ155" s="66">
        <f t="shared" si="190"/>
        <v>0.00111790468882997</v>
      </c>
      <c r="BA155" s="66">
        <f t="shared" si="190"/>
        <v>0.000139738086103747</v>
      </c>
      <c r="BB155" s="66">
        <f t="shared" si="190"/>
        <v>0.000978166602726226</v>
      </c>
      <c r="BC155" s="66">
        <f t="shared" si="190"/>
        <v>0.000698690430518733</v>
      </c>
      <c r="BD155" s="66">
        <f t="shared" si="190"/>
        <v>0</v>
      </c>
      <c r="BE155" s="66">
        <f t="shared" si="190"/>
        <v>0</v>
      </c>
      <c r="BF155" s="66">
        <f t="shared" si="190"/>
        <v>0.000698690430518733</v>
      </c>
      <c r="BG155" s="66">
        <f t="shared" si="190"/>
        <v>0</v>
      </c>
      <c r="BH155" s="66">
        <f t="shared" si="190"/>
        <v>0</v>
      </c>
      <c r="BI155" s="66">
        <f t="shared" si="190"/>
        <v>0.000558952344414986</v>
      </c>
      <c r="BJ155" s="66">
        <f t="shared" si="190"/>
        <v>0.00041921425831124</v>
      </c>
      <c r="BK155" s="66">
        <f t="shared" si="190"/>
        <v>0.00111790468882997</v>
      </c>
      <c r="BL155" s="66">
        <f t="shared" si="190"/>
        <v>0.00041921425831124</v>
      </c>
      <c r="BM155" s="66">
        <f t="shared" si="190"/>
        <v>0.000139738086103747</v>
      </c>
      <c r="BN155" s="66">
        <f t="shared" si="190"/>
        <v>0.000139738086103747</v>
      </c>
      <c r="BO155" s="66">
        <f t="shared" si="190"/>
        <v>0</v>
      </c>
      <c r="BP155" s="66">
        <f t="shared" ref="BP155:DG158" si="191">BP336/0.71562451432</f>
        <v>0</v>
      </c>
      <c r="BQ155" s="66">
        <f t="shared" si="191"/>
        <v>0</v>
      </c>
      <c r="BR155" s="66">
        <f t="shared" si="191"/>
        <v>0</v>
      </c>
      <c r="BS155" s="66">
        <f t="shared" si="191"/>
        <v>0.00083842851662248</v>
      </c>
      <c r="BT155" s="66">
        <f t="shared" si="191"/>
        <v>0.000558952344414986</v>
      </c>
      <c r="BU155" s="66">
        <f t="shared" si="191"/>
        <v>0.000139738086103747</v>
      </c>
      <c r="BV155" s="66">
        <f t="shared" si="191"/>
        <v>0.000139738086103747</v>
      </c>
      <c r="BW155" s="66">
        <f t="shared" si="191"/>
        <v>0</v>
      </c>
      <c r="BX155" s="66">
        <f t="shared" si="191"/>
        <v>0.000978166602726226</v>
      </c>
      <c r="BY155" s="66">
        <f t="shared" si="191"/>
        <v>0</v>
      </c>
      <c r="BZ155" s="66">
        <f t="shared" si="191"/>
        <v>0</v>
      </c>
      <c r="CA155" s="66">
        <f t="shared" si="191"/>
        <v>0.000139738086103747</v>
      </c>
      <c r="CB155" s="66">
        <f t="shared" si="191"/>
        <v>0</v>
      </c>
      <c r="CC155" s="66">
        <f t="shared" si="191"/>
        <v>0.000698690430518733</v>
      </c>
      <c r="CD155" s="66">
        <f t="shared" si="191"/>
        <v>0.000698690430518733</v>
      </c>
      <c r="CE155" s="66">
        <f t="shared" si="191"/>
        <v>0.000279476172207493</v>
      </c>
      <c r="CF155" s="66">
        <f t="shared" si="191"/>
        <v>0.000139738086103747</v>
      </c>
      <c r="CG155" s="66">
        <f t="shared" si="191"/>
        <v>0</v>
      </c>
      <c r="CH155" s="66">
        <f t="shared" si="191"/>
        <v>0.000279476172207493</v>
      </c>
      <c r="CI155" s="66">
        <f t="shared" si="191"/>
        <v>0</v>
      </c>
      <c r="CJ155" s="66">
        <f t="shared" si="191"/>
        <v>0</v>
      </c>
      <c r="CK155" s="66">
        <f t="shared" si="191"/>
        <v>0.000558952344414986</v>
      </c>
      <c r="CL155" s="66">
        <f t="shared" si="191"/>
        <v>0.000698690430518733</v>
      </c>
      <c r="CM155" s="66">
        <f t="shared" si="191"/>
        <v>0</v>
      </c>
      <c r="CN155" s="66">
        <f t="shared" si="191"/>
        <v>0</v>
      </c>
      <c r="CO155" s="66">
        <f t="shared" si="191"/>
        <v>0.000139738086103747</v>
      </c>
      <c r="CP155" s="66">
        <f t="shared" si="191"/>
        <v>0.000279476172207493</v>
      </c>
      <c r="CQ155" s="66">
        <f t="shared" si="191"/>
        <v>0</v>
      </c>
      <c r="CR155" s="66">
        <f t="shared" si="191"/>
        <v>0.000279476172207493</v>
      </c>
      <c r="CS155" s="66">
        <f t="shared" si="191"/>
        <v>0.000558952344414986</v>
      </c>
      <c r="CT155" s="66">
        <f t="shared" si="191"/>
        <v>0.00041921425831124</v>
      </c>
      <c r="CU155" s="66">
        <f t="shared" si="191"/>
        <v>0.000978166602726226</v>
      </c>
      <c r="CV155" s="66">
        <f t="shared" si="191"/>
        <v>0.000698690430518733</v>
      </c>
      <c r="CW155" s="66">
        <f t="shared" si="191"/>
        <v>0.000279476172207493</v>
      </c>
      <c r="CX155" s="66">
        <f t="shared" si="191"/>
        <v>0</v>
      </c>
      <c r="CY155" s="66">
        <f t="shared" si="191"/>
        <v>0.000279476172207493</v>
      </c>
      <c r="CZ155" s="66">
        <f t="shared" si="191"/>
        <v>0.000139738086103747</v>
      </c>
      <c r="DA155" s="66">
        <f t="shared" si="191"/>
        <v>0.000558952344414986</v>
      </c>
      <c r="DB155" s="66">
        <f t="shared" si="191"/>
        <v>0</v>
      </c>
      <c r="DC155" s="66">
        <f t="shared" si="191"/>
        <v>0.000279476172207493</v>
      </c>
      <c r="DD155" s="66">
        <f t="shared" si="191"/>
        <v>0</v>
      </c>
      <c r="DE155" s="66">
        <f t="shared" si="191"/>
        <v>0.000279476172207493</v>
      </c>
      <c r="DF155" s="66">
        <f t="shared" si="191"/>
        <v>0.00041921425831124</v>
      </c>
      <c r="DG155" s="66">
        <f t="shared" si="191"/>
        <v>0</v>
      </c>
    </row>
    <row r="156" spans="1:111">
      <c r="A156">
        <v>840.6</v>
      </c>
      <c r="B156" t="s">
        <v>946</v>
      </c>
      <c r="C156" t="s">
        <v>947</v>
      </c>
      <c r="D156" s="66">
        <f t="shared" si="184"/>
        <v>0.000279476172207493</v>
      </c>
      <c r="E156" s="66">
        <f t="shared" ref="E156:BP159" si="192">E337/0.71562451432</f>
        <v>0.000558952344414986</v>
      </c>
      <c r="F156" s="66">
        <f t="shared" si="192"/>
        <v>0.000558952344414986</v>
      </c>
      <c r="G156" s="66">
        <f t="shared" si="192"/>
        <v>0.000558952344414986</v>
      </c>
      <c r="H156" s="66">
        <f t="shared" si="192"/>
        <v>0</v>
      </c>
      <c r="I156" s="66">
        <f t="shared" si="192"/>
        <v>0.00279476172207493</v>
      </c>
      <c r="J156" s="66">
        <f t="shared" si="192"/>
        <v>0.000698690430518733</v>
      </c>
      <c r="K156" s="66">
        <f t="shared" si="192"/>
        <v>0.000139738086103747</v>
      </c>
      <c r="L156" s="66">
        <f t="shared" si="192"/>
        <v>0.000139738086103747</v>
      </c>
      <c r="M156" s="66">
        <f t="shared" si="192"/>
        <v>0.000978166602726226</v>
      </c>
      <c r="N156" s="66">
        <f t="shared" si="192"/>
        <v>0.000698690430518733</v>
      </c>
      <c r="O156" s="66">
        <f t="shared" si="192"/>
        <v>0.00111790468882997</v>
      </c>
      <c r="P156" s="66">
        <f t="shared" si="192"/>
        <v>0.000279476172207493</v>
      </c>
      <c r="Q156" s="66">
        <f t="shared" si="192"/>
        <v>0</v>
      </c>
      <c r="R156" s="66">
        <f t="shared" si="192"/>
        <v>0.000139738086103747</v>
      </c>
      <c r="S156" s="66">
        <f t="shared" si="192"/>
        <v>0.000279476172207493</v>
      </c>
      <c r="T156" s="66">
        <f t="shared" si="192"/>
        <v>0</v>
      </c>
      <c r="U156" s="66">
        <f t="shared" si="192"/>
        <v>0.000139738086103747</v>
      </c>
      <c r="V156" s="66">
        <f t="shared" si="192"/>
        <v>0</v>
      </c>
      <c r="W156" s="66">
        <f t="shared" si="192"/>
        <v>0.000279476172207493</v>
      </c>
      <c r="X156" s="66">
        <f t="shared" si="192"/>
        <v>0</v>
      </c>
      <c r="Y156" s="66">
        <f t="shared" si="192"/>
        <v>0.00111790468882997</v>
      </c>
      <c r="Z156" s="66">
        <f t="shared" si="192"/>
        <v>0.00041921425831124</v>
      </c>
      <c r="AA156" s="66">
        <f t="shared" si="192"/>
        <v>0.000139738086103747</v>
      </c>
      <c r="AB156" s="66">
        <f t="shared" si="192"/>
        <v>0.000279476172207493</v>
      </c>
      <c r="AC156" s="66">
        <f t="shared" si="192"/>
        <v>0.000139738086103747</v>
      </c>
      <c r="AD156" s="66">
        <f t="shared" si="192"/>
        <v>0.000139738086103747</v>
      </c>
      <c r="AE156" s="66">
        <f t="shared" si="192"/>
        <v>0.00041921425831124</v>
      </c>
      <c r="AF156" s="66">
        <f t="shared" si="192"/>
        <v>0</v>
      </c>
      <c r="AG156" s="66">
        <f t="shared" si="192"/>
        <v>0</v>
      </c>
      <c r="AH156" s="66">
        <f t="shared" si="192"/>
        <v>0.000558952344414986</v>
      </c>
      <c r="AI156" s="66">
        <f t="shared" si="192"/>
        <v>0.000279476172207493</v>
      </c>
      <c r="AJ156" s="66">
        <f t="shared" si="192"/>
        <v>0.00167685703324496</v>
      </c>
      <c r="AK156" s="66">
        <f t="shared" si="192"/>
        <v>0.000139738086103747</v>
      </c>
      <c r="AL156" s="66">
        <f t="shared" si="192"/>
        <v>0.000279476172207493</v>
      </c>
      <c r="AM156" s="66">
        <f t="shared" si="192"/>
        <v>0.000279476172207493</v>
      </c>
      <c r="AN156" s="66">
        <f t="shared" si="192"/>
        <v>0.000139738086103747</v>
      </c>
      <c r="AO156" s="66">
        <f t="shared" si="192"/>
        <v>0</v>
      </c>
      <c r="AP156" s="66">
        <f t="shared" si="192"/>
        <v>0</v>
      </c>
      <c r="AQ156" s="66">
        <f t="shared" si="192"/>
        <v>0.000139738086103747</v>
      </c>
      <c r="AR156" s="66">
        <f t="shared" si="192"/>
        <v>0</v>
      </c>
      <c r="AS156" s="66">
        <f t="shared" si="192"/>
        <v>0</v>
      </c>
      <c r="AT156" s="66">
        <f t="shared" si="192"/>
        <v>0</v>
      </c>
      <c r="AU156" s="66">
        <f t="shared" si="192"/>
        <v>0.000279476172207493</v>
      </c>
      <c r="AV156" s="66">
        <f t="shared" si="192"/>
        <v>0.000139738086103747</v>
      </c>
      <c r="AW156" s="66">
        <f t="shared" si="192"/>
        <v>0.000279476172207493</v>
      </c>
      <c r="AX156" s="66">
        <f t="shared" si="192"/>
        <v>0.000698690430518733</v>
      </c>
      <c r="AY156" s="66">
        <f t="shared" si="192"/>
        <v>0.00083842851662248</v>
      </c>
      <c r="AZ156" s="66">
        <f t="shared" si="192"/>
        <v>0.00153711894714121</v>
      </c>
      <c r="BA156" s="66">
        <f t="shared" si="192"/>
        <v>0.00041921425831124</v>
      </c>
      <c r="BB156" s="66">
        <f t="shared" si="192"/>
        <v>0.00153711894714121</v>
      </c>
      <c r="BC156" s="66">
        <f t="shared" si="192"/>
        <v>0.000139738086103747</v>
      </c>
      <c r="BD156" s="66">
        <f t="shared" si="192"/>
        <v>0</v>
      </c>
      <c r="BE156" s="66">
        <f t="shared" si="192"/>
        <v>0</v>
      </c>
      <c r="BF156" s="66">
        <f t="shared" si="192"/>
        <v>0.000558952344414986</v>
      </c>
      <c r="BG156" s="66">
        <f t="shared" si="192"/>
        <v>0</v>
      </c>
      <c r="BH156" s="66">
        <f t="shared" si="192"/>
        <v>0</v>
      </c>
      <c r="BI156" s="66">
        <f t="shared" si="192"/>
        <v>0.00041921425831124</v>
      </c>
      <c r="BJ156" s="66">
        <f t="shared" si="192"/>
        <v>0.000558952344414986</v>
      </c>
      <c r="BK156" s="66">
        <f t="shared" si="192"/>
        <v>0.000139738086103747</v>
      </c>
      <c r="BL156" s="66">
        <f t="shared" si="192"/>
        <v>0.000139738086103747</v>
      </c>
      <c r="BM156" s="66">
        <f t="shared" si="192"/>
        <v>0</v>
      </c>
      <c r="BN156" s="66">
        <f t="shared" si="192"/>
        <v>0.000279476172207493</v>
      </c>
      <c r="BO156" s="66">
        <f t="shared" si="192"/>
        <v>0.000139738086103747</v>
      </c>
      <c r="BP156" s="66">
        <f t="shared" si="192"/>
        <v>0</v>
      </c>
      <c r="BQ156" s="66">
        <f t="shared" si="191"/>
        <v>0.000139738086103747</v>
      </c>
      <c r="BR156" s="66">
        <f t="shared" si="191"/>
        <v>0.000279476172207493</v>
      </c>
      <c r="BS156" s="66">
        <f t="shared" si="191"/>
        <v>0.0020960712915562</v>
      </c>
      <c r="BT156" s="66">
        <f t="shared" si="191"/>
        <v>0.00195633320545245</v>
      </c>
      <c r="BU156" s="66">
        <f t="shared" si="191"/>
        <v>0.00083842851662248</v>
      </c>
      <c r="BV156" s="66">
        <f t="shared" si="191"/>
        <v>0.000279476172207493</v>
      </c>
      <c r="BW156" s="66">
        <f t="shared" si="191"/>
        <v>0.00083842851662248</v>
      </c>
      <c r="BX156" s="66">
        <f t="shared" si="191"/>
        <v>0.000978166602726226</v>
      </c>
      <c r="BY156" s="66">
        <f t="shared" si="191"/>
        <v>0.000139738086103747</v>
      </c>
      <c r="BZ156" s="66">
        <f t="shared" si="191"/>
        <v>0.000139738086103747</v>
      </c>
      <c r="CA156" s="66">
        <f t="shared" si="191"/>
        <v>0.00041921425831124</v>
      </c>
      <c r="CB156" s="66">
        <f t="shared" si="191"/>
        <v>0</v>
      </c>
      <c r="CC156" s="66">
        <f t="shared" si="191"/>
        <v>0.00195633320545245</v>
      </c>
      <c r="CD156" s="66">
        <f t="shared" si="191"/>
        <v>0.00041921425831124</v>
      </c>
      <c r="CE156" s="66">
        <f t="shared" si="191"/>
        <v>0.000279476172207493</v>
      </c>
      <c r="CF156" s="66">
        <f t="shared" si="191"/>
        <v>0.000139738086103747</v>
      </c>
      <c r="CG156" s="66">
        <f t="shared" si="191"/>
        <v>0.000279476172207493</v>
      </c>
      <c r="CH156" s="66">
        <f t="shared" si="191"/>
        <v>0</v>
      </c>
      <c r="CI156" s="66">
        <f t="shared" si="191"/>
        <v>0</v>
      </c>
      <c r="CJ156" s="66">
        <f t="shared" si="191"/>
        <v>0</v>
      </c>
      <c r="CK156" s="66">
        <f t="shared" si="191"/>
        <v>0.00251528554986744</v>
      </c>
      <c r="CL156" s="66">
        <f t="shared" si="191"/>
        <v>0.00125764277493372</v>
      </c>
      <c r="CM156" s="66">
        <f t="shared" si="191"/>
        <v>0.000279476172207493</v>
      </c>
      <c r="CN156" s="66">
        <f t="shared" si="191"/>
        <v>0</v>
      </c>
      <c r="CO156" s="66">
        <f t="shared" si="191"/>
        <v>0.000139738086103747</v>
      </c>
      <c r="CP156" s="66">
        <f t="shared" si="191"/>
        <v>0.000698690430518733</v>
      </c>
      <c r="CQ156" s="66">
        <f t="shared" si="191"/>
        <v>0.000698690430518733</v>
      </c>
      <c r="CR156" s="66">
        <f t="shared" si="191"/>
        <v>0.000279476172207493</v>
      </c>
      <c r="CS156" s="66">
        <f t="shared" si="191"/>
        <v>0.00125764277493372</v>
      </c>
      <c r="CT156" s="66">
        <f t="shared" si="191"/>
        <v>0.00083842851662248</v>
      </c>
      <c r="CU156" s="66">
        <f t="shared" si="191"/>
        <v>0.00153711894714121</v>
      </c>
      <c r="CV156" s="66">
        <f t="shared" si="191"/>
        <v>0.000978166602726226</v>
      </c>
      <c r="CW156" s="66">
        <f t="shared" si="191"/>
        <v>0.000139738086103747</v>
      </c>
      <c r="CX156" s="66">
        <f t="shared" si="191"/>
        <v>0.000139738086103747</v>
      </c>
      <c r="CY156" s="66">
        <f t="shared" si="191"/>
        <v>0.000279476172207493</v>
      </c>
      <c r="CZ156" s="66">
        <f t="shared" si="191"/>
        <v>0</v>
      </c>
      <c r="DA156" s="66">
        <f t="shared" si="191"/>
        <v>0.00041921425831124</v>
      </c>
      <c r="DB156" s="66">
        <f t="shared" si="191"/>
        <v>0</v>
      </c>
      <c r="DC156" s="66">
        <f t="shared" si="191"/>
        <v>0</v>
      </c>
      <c r="DD156" s="66">
        <f t="shared" si="191"/>
        <v>0</v>
      </c>
      <c r="DE156" s="66">
        <f t="shared" si="191"/>
        <v>0.000139738086103747</v>
      </c>
      <c r="DF156" s="66">
        <f t="shared" si="191"/>
        <v>0.000279476172207493</v>
      </c>
      <c r="DG156" s="66">
        <f t="shared" si="191"/>
        <v>0</v>
      </c>
    </row>
    <row r="157" spans="1:111">
      <c r="A157">
        <v>842.6</v>
      </c>
      <c r="B157" t="s">
        <v>948</v>
      </c>
      <c r="C157" t="s">
        <v>949</v>
      </c>
      <c r="D157" s="66">
        <f t="shared" si="184"/>
        <v>0.00405240449700865</v>
      </c>
      <c r="E157" s="66">
        <f t="shared" si="192"/>
        <v>0.00391266641090491</v>
      </c>
      <c r="F157" s="66">
        <f t="shared" si="192"/>
        <v>0.00475109492752738</v>
      </c>
      <c r="G157" s="66">
        <f t="shared" si="192"/>
        <v>0.00335371406648992</v>
      </c>
      <c r="H157" s="66">
        <f t="shared" si="192"/>
        <v>0.000139738086103747</v>
      </c>
      <c r="I157" s="66">
        <f t="shared" si="192"/>
        <v>0.0157904037297234</v>
      </c>
      <c r="J157" s="66">
        <f t="shared" si="192"/>
        <v>0.00726638047739482</v>
      </c>
      <c r="K157" s="66">
        <f t="shared" si="192"/>
        <v>0.00237554746376369</v>
      </c>
      <c r="L157" s="66">
        <f t="shared" si="192"/>
        <v>0.00139738086103747</v>
      </c>
      <c r="M157" s="66">
        <f t="shared" si="192"/>
        <v>0.00656769004687609</v>
      </c>
      <c r="N157" s="66">
        <f t="shared" si="192"/>
        <v>0.00754585664960232</v>
      </c>
      <c r="O157" s="66">
        <f t="shared" si="192"/>
        <v>0.00852402325232854</v>
      </c>
      <c r="P157" s="66">
        <f t="shared" si="192"/>
        <v>0.00908297559674353</v>
      </c>
      <c r="Q157" s="66">
        <f t="shared" si="192"/>
        <v>0.000698690430518733</v>
      </c>
      <c r="R157" s="66">
        <f t="shared" si="192"/>
        <v>0.00125764277493372</v>
      </c>
      <c r="S157" s="66">
        <f t="shared" si="192"/>
        <v>0.00363319023869741</v>
      </c>
      <c r="T157" s="66">
        <f t="shared" si="192"/>
        <v>0.000139738086103747</v>
      </c>
      <c r="U157" s="66">
        <f t="shared" si="192"/>
        <v>0.00153711894714121</v>
      </c>
      <c r="V157" s="66">
        <f t="shared" si="192"/>
        <v>0.000698690430518733</v>
      </c>
      <c r="W157" s="66">
        <f t="shared" si="192"/>
        <v>0.00195633320545245</v>
      </c>
      <c r="X157" s="66">
        <f t="shared" si="192"/>
        <v>0.00125764277493372</v>
      </c>
      <c r="Y157" s="66">
        <f t="shared" si="192"/>
        <v>0.00754585664960232</v>
      </c>
      <c r="Z157" s="66">
        <f t="shared" si="192"/>
        <v>0.00349345215259367</v>
      </c>
      <c r="AA157" s="66">
        <f t="shared" si="192"/>
        <v>0.00307423789428243</v>
      </c>
      <c r="AB157" s="66">
        <f t="shared" si="192"/>
        <v>0.0113187849744035</v>
      </c>
      <c r="AC157" s="66">
        <f t="shared" si="192"/>
        <v>0.00153711894714121</v>
      </c>
      <c r="AD157" s="66">
        <f t="shared" si="192"/>
        <v>0.00293449980817868</v>
      </c>
      <c r="AE157" s="66">
        <f t="shared" si="192"/>
        <v>0.00335371406648992</v>
      </c>
      <c r="AF157" s="66">
        <f t="shared" si="192"/>
        <v>0.000279476172207493</v>
      </c>
      <c r="AG157" s="66">
        <f t="shared" si="192"/>
        <v>0.00251528554986744</v>
      </c>
      <c r="AH157" s="66">
        <f t="shared" si="192"/>
        <v>0.00475109492752738</v>
      </c>
      <c r="AI157" s="66">
        <f t="shared" si="192"/>
        <v>0.00475109492752738</v>
      </c>
      <c r="AJ157" s="66">
        <f t="shared" si="192"/>
        <v>0.0143930228686859</v>
      </c>
      <c r="AK157" s="66">
        <f t="shared" si="192"/>
        <v>0.00195633320545245</v>
      </c>
      <c r="AL157" s="66">
        <f t="shared" si="192"/>
        <v>0.00223580937765995</v>
      </c>
      <c r="AM157" s="66">
        <f t="shared" si="192"/>
        <v>0.00531004727194237</v>
      </c>
      <c r="AN157" s="66">
        <f t="shared" si="192"/>
        <v>0.00223580937765995</v>
      </c>
      <c r="AO157" s="66">
        <f t="shared" si="192"/>
        <v>0.00125764277493372</v>
      </c>
      <c r="AP157" s="66">
        <f t="shared" si="192"/>
        <v>0.000139738086103747</v>
      </c>
      <c r="AQ157" s="66">
        <f t="shared" si="192"/>
        <v>0.00377292832480116</v>
      </c>
      <c r="AR157" s="66">
        <f t="shared" si="192"/>
        <v>0.000139738086103747</v>
      </c>
      <c r="AS157" s="66">
        <f t="shared" si="192"/>
        <v>0.00223580937765995</v>
      </c>
      <c r="AT157" s="66">
        <f t="shared" si="192"/>
        <v>0.00139738086103747</v>
      </c>
      <c r="AU157" s="66">
        <f t="shared" si="192"/>
        <v>0.00405240449700865</v>
      </c>
      <c r="AV157" s="66">
        <f t="shared" si="192"/>
        <v>0.00307423789428243</v>
      </c>
      <c r="AW157" s="66">
        <f t="shared" si="192"/>
        <v>0.00181659511934871</v>
      </c>
      <c r="AX157" s="66">
        <f t="shared" si="192"/>
        <v>0.00586899961635736</v>
      </c>
      <c r="AY157" s="66">
        <f t="shared" si="192"/>
        <v>0.00489083301363113</v>
      </c>
      <c r="AZ157" s="66">
        <f t="shared" si="192"/>
        <v>0.0139738086103747</v>
      </c>
      <c r="BA157" s="66">
        <f t="shared" si="192"/>
        <v>0.00642795196077234</v>
      </c>
      <c r="BB157" s="66">
        <f t="shared" si="192"/>
        <v>0.0114585230605072</v>
      </c>
      <c r="BC157" s="66">
        <f t="shared" si="192"/>
        <v>0.00433188066921614</v>
      </c>
      <c r="BD157" s="66">
        <f t="shared" si="192"/>
        <v>0.00041921425831124</v>
      </c>
      <c r="BE157" s="66">
        <f t="shared" si="192"/>
        <v>0.000978166602726226</v>
      </c>
      <c r="BF157" s="66">
        <f t="shared" si="192"/>
        <v>0.00461135684142364</v>
      </c>
      <c r="BG157" s="66">
        <f t="shared" si="192"/>
        <v>0.00125764277493372</v>
      </c>
      <c r="BH157" s="66">
        <f t="shared" si="192"/>
        <v>0.000139738086103747</v>
      </c>
      <c r="BI157" s="66">
        <f t="shared" si="192"/>
        <v>0.00335371406648992</v>
      </c>
      <c r="BJ157" s="66">
        <f t="shared" si="192"/>
        <v>0.00349345215259367</v>
      </c>
      <c r="BK157" s="66">
        <f t="shared" si="192"/>
        <v>0.00307423789428243</v>
      </c>
      <c r="BL157" s="66">
        <f t="shared" si="192"/>
        <v>0.00125764277493372</v>
      </c>
      <c r="BM157" s="66">
        <f t="shared" si="192"/>
        <v>0.000978166602726226</v>
      </c>
      <c r="BN157" s="66">
        <f t="shared" si="192"/>
        <v>0.00195633320545245</v>
      </c>
      <c r="BO157" s="66">
        <f t="shared" si="192"/>
        <v>0.00377292832480116</v>
      </c>
      <c r="BP157" s="66">
        <f t="shared" si="192"/>
        <v>0.000139738086103747</v>
      </c>
      <c r="BQ157" s="66">
        <f t="shared" si="191"/>
        <v>0.00251528554986744</v>
      </c>
      <c r="BR157" s="66">
        <f t="shared" si="191"/>
        <v>0.00377292832480116</v>
      </c>
      <c r="BS157" s="66">
        <f t="shared" si="191"/>
        <v>0.012157213491026</v>
      </c>
      <c r="BT157" s="66">
        <f t="shared" si="191"/>
        <v>0.0114585230605072</v>
      </c>
      <c r="BU157" s="66">
        <f t="shared" si="191"/>
        <v>0.00544978535804612</v>
      </c>
      <c r="BV157" s="66">
        <f t="shared" si="191"/>
        <v>0.00279476172207493</v>
      </c>
      <c r="BW157" s="66">
        <f t="shared" si="191"/>
        <v>0.00447161875531989</v>
      </c>
      <c r="BX157" s="66">
        <f t="shared" si="191"/>
        <v>0.00950218985505477</v>
      </c>
      <c r="BY157" s="66">
        <f t="shared" si="191"/>
        <v>0.00181659511934871</v>
      </c>
      <c r="BZ157" s="66">
        <f t="shared" si="191"/>
        <v>0.00125764277493372</v>
      </c>
      <c r="CA157" s="66">
        <f t="shared" si="191"/>
        <v>0.00335371406648992</v>
      </c>
      <c r="CB157" s="66">
        <f t="shared" si="191"/>
        <v>0.000139738086103747</v>
      </c>
      <c r="CC157" s="66">
        <f t="shared" si="191"/>
        <v>0.0127161658354409</v>
      </c>
      <c r="CD157" s="66">
        <f t="shared" si="191"/>
        <v>0.00307423789428243</v>
      </c>
      <c r="CE157" s="66">
        <f t="shared" si="191"/>
        <v>0.00251528554986744</v>
      </c>
      <c r="CF157" s="66">
        <f t="shared" si="191"/>
        <v>0.0020960712915562</v>
      </c>
      <c r="CG157" s="66">
        <f t="shared" si="191"/>
        <v>0.00321397598038617</v>
      </c>
      <c r="CH157" s="66">
        <f t="shared" si="191"/>
        <v>0.00111790468882997</v>
      </c>
      <c r="CI157" s="66">
        <f t="shared" si="191"/>
        <v>0.000698690430518733</v>
      </c>
      <c r="CJ157" s="66">
        <f t="shared" si="191"/>
        <v>0.000279476172207493</v>
      </c>
      <c r="CK157" s="66">
        <f t="shared" si="191"/>
        <v>0.0176069988490721</v>
      </c>
      <c r="CL157" s="66">
        <f t="shared" si="191"/>
        <v>0.011039308802196</v>
      </c>
      <c r="CM157" s="66">
        <f t="shared" si="191"/>
        <v>0.00447161875531989</v>
      </c>
      <c r="CN157" s="66">
        <f t="shared" si="191"/>
        <v>0.000279476172207493</v>
      </c>
      <c r="CO157" s="66">
        <f t="shared" si="191"/>
        <v>0.00503057109973488</v>
      </c>
      <c r="CP157" s="66">
        <f t="shared" si="191"/>
        <v>0.00517030918583862</v>
      </c>
      <c r="CQ157" s="66">
        <f t="shared" si="191"/>
        <v>0.0081048089940173</v>
      </c>
      <c r="CR157" s="66">
        <f t="shared" si="191"/>
        <v>0.00293449980817868</v>
      </c>
      <c r="CS157" s="66">
        <f t="shared" si="191"/>
        <v>0.00531004727194237</v>
      </c>
      <c r="CT157" s="66">
        <f t="shared" si="191"/>
        <v>0.00740611856349857</v>
      </c>
      <c r="CU157" s="66">
        <f t="shared" si="191"/>
        <v>0.0134148562659597</v>
      </c>
      <c r="CV157" s="66">
        <f t="shared" si="191"/>
        <v>0.00992140411336601</v>
      </c>
      <c r="CW157" s="66">
        <f t="shared" si="191"/>
        <v>0.00181659511934871</v>
      </c>
      <c r="CX157" s="66">
        <f t="shared" si="191"/>
        <v>0.000558952344414986</v>
      </c>
      <c r="CY157" s="66">
        <f t="shared" si="191"/>
        <v>0.00363319023869741</v>
      </c>
      <c r="CZ157" s="66">
        <f t="shared" si="191"/>
        <v>0.00041921425831124</v>
      </c>
      <c r="DA157" s="66">
        <f t="shared" si="191"/>
        <v>0.00377292832480116</v>
      </c>
      <c r="DB157" s="66">
        <f t="shared" si="191"/>
        <v>0.00195633320545245</v>
      </c>
      <c r="DC157" s="66">
        <f t="shared" si="191"/>
        <v>0.000698690430518733</v>
      </c>
      <c r="DD157" s="66">
        <f t="shared" si="191"/>
        <v>0.000279476172207493</v>
      </c>
      <c r="DE157" s="66">
        <f t="shared" si="191"/>
        <v>0.00377292832480116</v>
      </c>
      <c r="DF157" s="66">
        <f t="shared" si="191"/>
        <v>0.00391266641090491</v>
      </c>
      <c r="DG157" s="66">
        <f t="shared" si="191"/>
        <v>0.000139738086103747</v>
      </c>
    </row>
    <row r="158" spans="1:111">
      <c r="A158">
        <v>844.6</v>
      </c>
      <c r="B158" t="s">
        <v>950</v>
      </c>
      <c r="C158" t="s">
        <v>951</v>
      </c>
      <c r="D158" s="66">
        <f t="shared" si="184"/>
        <v>0.00614847578856485</v>
      </c>
      <c r="E158" s="66">
        <f t="shared" si="192"/>
        <v>0.0062882138746686</v>
      </c>
      <c r="F158" s="66">
        <f t="shared" si="192"/>
        <v>0.00670742813297984</v>
      </c>
      <c r="G158" s="66">
        <f t="shared" si="192"/>
        <v>0.00656769004687609</v>
      </c>
      <c r="H158" s="66">
        <f t="shared" si="192"/>
        <v>0.000698690430518733</v>
      </c>
      <c r="I158" s="66">
        <f t="shared" si="192"/>
        <v>0.021519665259977</v>
      </c>
      <c r="J158" s="66">
        <f t="shared" si="192"/>
        <v>0.0108995707160922</v>
      </c>
      <c r="K158" s="66">
        <f t="shared" si="192"/>
        <v>0.00391266641090491</v>
      </c>
      <c r="L158" s="66">
        <f t="shared" si="192"/>
        <v>0.00195633320545245</v>
      </c>
      <c r="M158" s="66">
        <f t="shared" si="192"/>
        <v>0.0114585230605072</v>
      </c>
      <c r="N158" s="66">
        <f t="shared" si="192"/>
        <v>0.0107598326299885</v>
      </c>
      <c r="O158" s="66">
        <f t="shared" si="192"/>
        <v>0.0106200945438847</v>
      </c>
      <c r="P158" s="66">
        <f t="shared" si="192"/>
        <v>0.0134148562659597</v>
      </c>
      <c r="Q158" s="66">
        <f t="shared" si="192"/>
        <v>0.00153711894714121</v>
      </c>
      <c r="R158" s="66">
        <f t="shared" si="192"/>
        <v>0.00139738086103747</v>
      </c>
      <c r="S158" s="66">
        <f t="shared" si="192"/>
        <v>0.00531004727194237</v>
      </c>
      <c r="T158" s="66">
        <f t="shared" si="192"/>
        <v>0</v>
      </c>
      <c r="U158" s="66">
        <f t="shared" si="192"/>
        <v>0.00307423789428243</v>
      </c>
      <c r="V158" s="66">
        <f t="shared" si="192"/>
        <v>0.00139738086103747</v>
      </c>
      <c r="W158" s="66">
        <f t="shared" si="192"/>
        <v>0.00293449980817868</v>
      </c>
      <c r="X158" s="66">
        <f t="shared" si="192"/>
        <v>0.00181659511934871</v>
      </c>
      <c r="Y158" s="66">
        <f t="shared" si="192"/>
        <v>0.00950218985505477</v>
      </c>
      <c r="Z158" s="66">
        <f t="shared" si="192"/>
        <v>0.00461135684142364</v>
      </c>
      <c r="AA158" s="66">
        <f t="shared" si="192"/>
        <v>0.00349345215259367</v>
      </c>
      <c r="AB158" s="66">
        <f t="shared" si="192"/>
        <v>0.0152314513853084</v>
      </c>
      <c r="AC158" s="66">
        <f t="shared" si="192"/>
        <v>0.00251528554986744</v>
      </c>
      <c r="AD158" s="66">
        <f t="shared" si="192"/>
        <v>0.00517030918583862</v>
      </c>
      <c r="AE158" s="66">
        <f t="shared" si="192"/>
        <v>0.00558952344414986</v>
      </c>
      <c r="AF158" s="66">
        <f t="shared" si="192"/>
        <v>0.00041921425831124</v>
      </c>
      <c r="AG158" s="66">
        <f t="shared" si="192"/>
        <v>0.00405240449700865</v>
      </c>
      <c r="AH158" s="66">
        <f t="shared" si="192"/>
        <v>0.00572926153025361</v>
      </c>
      <c r="AI158" s="66">
        <f t="shared" si="192"/>
        <v>0.0060087377024611</v>
      </c>
      <c r="AJ158" s="66">
        <f t="shared" si="192"/>
        <v>0.0208209748294582</v>
      </c>
      <c r="AK158" s="66">
        <f t="shared" si="192"/>
        <v>0.00279476172207493</v>
      </c>
      <c r="AL158" s="66">
        <f t="shared" si="192"/>
        <v>0.0020960712915562</v>
      </c>
      <c r="AM158" s="66">
        <f t="shared" si="192"/>
        <v>0.00586899961635736</v>
      </c>
      <c r="AN158" s="66">
        <f t="shared" si="192"/>
        <v>0.00405240449700865</v>
      </c>
      <c r="AO158" s="66">
        <f t="shared" si="192"/>
        <v>0.00195633320545245</v>
      </c>
      <c r="AP158" s="66">
        <f t="shared" si="192"/>
        <v>0.000558952344414986</v>
      </c>
      <c r="AQ158" s="66">
        <f t="shared" si="192"/>
        <v>0.00461135684142364</v>
      </c>
      <c r="AR158" s="66">
        <f t="shared" si="192"/>
        <v>0.000558952344414986</v>
      </c>
      <c r="AS158" s="66">
        <f t="shared" si="192"/>
        <v>0.00279476172207493</v>
      </c>
      <c r="AT158" s="66">
        <f t="shared" si="192"/>
        <v>0.00139738086103747</v>
      </c>
      <c r="AU158" s="66">
        <f t="shared" si="192"/>
        <v>0.00572926153025361</v>
      </c>
      <c r="AV158" s="66">
        <f t="shared" si="192"/>
        <v>0.00503057109973488</v>
      </c>
      <c r="AW158" s="66">
        <f t="shared" si="192"/>
        <v>0.00391266641090491</v>
      </c>
      <c r="AX158" s="66">
        <f t="shared" si="192"/>
        <v>0.00698690430518733</v>
      </c>
      <c r="AY158" s="66">
        <f t="shared" si="192"/>
        <v>0.00880349942453604</v>
      </c>
      <c r="AZ158" s="66">
        <f t="shared" si="192"/>
        <v>0.0199825463128358</v>
      </c>
      <c r="BA158" s="66">
        <f t="shared" si="192"/>
        <v>0.00726638047739482</v>
      </c>
      <c r="BB158" s="66">
        <f t="shared" si="192"/>
        <v>0.0213799271738732</v>
      </c>
      <c r="BC158" s="66">
        <f t="shared" si="192"/>
        <v>0.00656769004687609</v>
      </c>
      <c r="BD158" s="66">
        <f t="shared" si="192"/>
        <v>0.000698690430518733</v>
      </c>
      <c r="BE158" s="66">
        <f t="shared" si="192"/>
        <v>0.00139738086103747</v>
      </c>
      <c r="BF158" s="66">
        <f t="shared" si="192"/>
        <v>0.00475109492752738</v>
      </c>
      <c r="BG158" s="66">
        <f t="shared" si="192"/>
        <v>0.0020960712915562</v>
      </c>
      <c r="BH158" s="66">
        <f t="shared" si="192"/>
        <v>0.000698690430518733</v>
      </c>
      <c r="BI158" s="66">
        <f t="shared" si="192"/>
        <v>0.00433188066921614</v>
      </c>
      <c r="BJ158" s="66">
        <f t="shared" si="192"/>
        <v>0.00461135684142364</v>
      </c>
      <c r="BK158" s="66">
        <f t="shared" si="192"/>
        <v>0.00572926153025361</v>
      </c>
      <c r="BL158" s="66">
        <f t="shared" si="192"/>
        <v>0.00279476172207493</v>
      </c>
      <c r="BM158" s="66">
        <f t="shared" si="192"/>
        <v>0.000978166602726226</v>
      </c>
      <c r="BN158" s="66">
        <f t="shared" si="192"/>
        <v>0.0020960712915562</v>
      </c>
      <c r="BO158" s="66">
        <f t="shared" si="192"/>
        <v>0.00531004727194237</v>
      </c>
      <c r="BP158" s="66">
        <f t="shared" si="192"/>
        <v>0.000698690430518733</v>
      </c>
      <c r="BQ158" s="66">
        <f t="shared" si="191"/>
        <v>0.00489083301363113</v>
      </c>
      <c r="BR158" s="66">
        <f t="shared" si="191"/>
        <v>0.00614847578856485</v>
      </c>
      <c r="BS158" s="66">
        <f t="shared" si="191"/>
        <v>0.0160698799019309</v>
      </c>
      <c r="BT158" s="66">
        <f t="shared" si="191"/>
        <v>0.0143930228686859</v>
      </c>
      <c r="BU158" s="66">
        <f t="shared" si="191"/>
        <v>0.00614847578856485</v>
      </c>
      <c r="BV158" s="66">
        <f t="shared" si="191"/>
        <v>0.00489083301363113</v>
      </c>
      <c r="BW158" s="66">
        <f t="shared" si="191"/>
        <v>0.00726638047739482</v>
      </c>
      <c r="BX158" s="66">
        <f t="shared" si="191"/>
        <v>0.0139738086103747</v>
      </c>
      <c r="BY158" s="66">
        <f t="shared" si="191"/>
        <v>0.00237554746376369</v>
      </c>
      <c r="BZ158" s="66">
        <f t="shared" si="191"/>
        <v>0.00111790468882997</v>
      </c>
      <c r="CA158" s="66">
        <f t="shared" si="191"/>
        <v>0.00475109492752738</v>
      </c>
      <c r="CB158" s="66">
        <f t="shared" si="191"/>
        <v>0.000978166602726226</v>
      </c>
      <c r="CC158" s="66">
        <f t="shared" si="191"/>
        <v>0.0149519752131009</v>
      </c>
      <c r="CD158" s="66">
        <f t="shared" si="191"/>
        <v>0.00377292832480116</v>
      </c>
      <c r="CE158" s="66">
        <f t="shared" si="191"/>
        <v>0.00293449980817868</v>
      </c>
      <c r="CF158" s="66">
        <f t="shared" si="191"/>
        <v>0.00153711894714121</v>
      </c>
      <c r="CG158" s="66">
        <f t="shared" si="191"/>
        <v>0.00307423789428243</v>
      </c>
      <c r="CH158" s="66">
        <f t="shared" si="191"/>
        <v>0.00223580937765995</v>
      </c>
      <c r="CI158" s="66">
        <f t="shared" si="191"/>
        <v>0.000978166602726226</v>
      </c>
      <c r="CJ158" s="66">
        <f t="shared" si="191"/>
        <v>0</v>
      </c>
      <c r="CK158" s="66">
        <f t="shared" si="191"/>
        <v>0.0240349508098444</v>
      </c>
      <c r="CL158" s="66">
        <f t="shared" si="191"/>
        <v>0.0159301418158271</v>
      </c>
      <c r="CM158" s="66">
        <f t="shared" si="191"/>
        <v>0.00670742813297984</v>
      </c>
      <c r="CN158" s="66">
        <f t="shared" si="191"/>
        <v>0.000978166602726226</v>
      </c>
      <c r="CO158" s="66">
        <f t="shared" si="191"/>
        <v>0.00726638047739482</v>
      </c>
      <c r="CP158" s="66">
        <f t="shared" si="191"/>
        <v>0.0083842851662248</v>
      </c>
      <c r="CQ158" s="66">
        <f t="shared" si="191"/>
        <v>0.0103406183716772</v>
      </c>
      <c r="CR158" s="66">
        <f t="shared" si="191"/>
        <v>0.00405240449700865</v>
      </c>
      <c r="CS158" s="66">
        <f t="shared" si="191"/>
        <v>0.00684716621908358</v>
      </c>
      <c r="CT158" s="66">
        <f t="shared" si="191"/>
        <v>0.0113187849744035</v>
      </c>
      <c r="CU158" s="66">
        <f t="shared" si="191"/>
        <v>0.0159301418158271</v>
      </c>
      <c r="CV158" s="66">
        <f t="shared" si="191"/>
        <v>0.0146724990408934</v>
      </c>
      <c r="CW158" s="66">
        <f t="shared" si="191"/>
        <v>0.00293449980817868</v>
      </c>
      <c r="CX158" s="66">
        <f t="shared" si="191"/>
        <v>0.00125764277493372</v>
      </c>
      <c r="CY158" s="66">
        <f t="shared" si="191"/>
        <v>0.00544978535804612</v>
      </c>
      <c r="CZ158" s="66">
        <f t="shared" si="191"/>
        <v>0.000558952344414986</v>
      </c>
      <c r="DA158" s="66">
        <f t="shared" si="191"/>
        <v>0.00642795196077234</v>
      </c>
      <c r="DB158" s="66">
        <f t="shared" si="191"/>
        <v>0.00223580937765995</v>
      </c>
      <c r="DC158" s="66">
        <f t="shared" si="191"/>
        <v>0.00111790468882997</v>
      </c>
      <c r="DD158" s="66">
        <f t="shared" si="191"/>
        <v>0.000279476172207493</v>
      </c>
      <c r="DE158" s="66">
        <f t="shared" si="191"/>
        <v>0.00349345215259367</v>
      </c>
      <c r="DF158" s="66">
        <f t="shared" si="191"/>
        <v>0.00531004727194237</v>
      </c>
      <c r="DG158" s="66">
        <f t="shared" si="191"/>
        <v>0.000558952344414986</v>
      </c>
    </row>
    <row r="159" spans="1:111">
      <c r="A159">
        <v>846.6</v>
      </c>
      <c r="B159" t="s">
        <v>952</v>
      </c>
      <c r="C159" t="s">
        <v>953</v>
      </c>
      <c r="D159" s="66">
        <f t="shared" si="184"/>
        <v>0.00139738086103747</v>
      </c>
      <c r="E159" s="66">
        <f t="shared" si="192"/>
        <v>0.000558952344414986</v>
      </c>
      <c r="F159" s="66">
        <f t="shared" si="192"/>
        <v>0.00083842851662248</v>
      </c>
      <c r="G159" s="66">
        <f t="shared" si="192"/>
        <v>0.00153711894714121</v>
      </c>
      <c r="H159" s="66">
        <f t="shared" si="192"/>
        <v>0.000279476172207493</v>
      </c>
      <c r="I159" s="66">
        <f t="shared" si="192"/>
        <v>0.00349345215259367</v>
      </c>
      <c r="J159" s="66">
        <f t="shared" si="192"/>
        <v>0.00167685703324496</v>
      </c>
      <c r="K159" s="66">
        <f t="shared" si="192"/>
        <v>0</v>
      </c>
      <c r="L159" s="66">
        <f t="shared" si="192"/>
        <v>0.000698690430518733</v>
      </c>
      <c r="M159" s="66">
        <f t="shared" si="192"/>
        <v>0.00153711894714121</v>
      </c>
      <c r="N159" s="66">
        <f t="shared" si="192"/>
        <v>0.00139738086103747</v>
      </c>
      <c r="O159" s="66">
        <f t="shared" si="192"/>
        <v>0.00181659511934871</v>
      </c>
      <c r="P159" s="66">
        <f t="shared" si="192"/>
        <v>0.00307423789428243</v>
      </c>
      <c r="Q159" s="66">
        <f t="shared" si="192"/>
        <v>0.000698690430518733</v>
      </c>
      <c r="R159" s="66">
        <f t="shared" si="192"/>
        <v>0.00041921425831124</v>
      </c>
      <c r="S159" s="66">
        <f t="shared" si="192"/>
        <v>0.000978166602726226</v>
      </c>
      <c r="T159" s="66">
        <f t="shared" si="192"/>
        <v>0.00041921425831124</v>
      </c>
      <c r="U159" s="66">
        <f t="shared" si="192"/>
        <v>0.000698690430518733</v>
      </c>
      <c r="V159" s="66">
        <f t="shared" si="192"/>
        <v>0.000558952344414986</v>
      </c>
      <c r="W159" s="66">
        <f t="shared" si="192"/>
        <v>0.000978166602726226</v>
      </c>
      <c r="X159" s="66">
        <f t="shared" si="192"/>
        <v>0.000558952344414986</v>
      </c>
      <c r="Y159" s="66">
        <f t="shared" si="192"/>
        <v>0.00391266641090491</v>
      </c>
      <c r="Z159" s="66">
        <f t="shared" si="192"/>
        <v>0.00139738086103747</v>
      </c>
      <c r="AA159" s="66">
        <f t="shared" si="192"/>
        <v>0.00139738086103747</v>
      </c>
      <c r="AB159" s="66">
        <f t="shared" si="192"/>
        <v>0.00237554746376369</v>
      </c>
      <c r="AC159" s="66">
        <f t="shared" si="192"/>
        <v>0.00083842851662248</v>
      </c>
      <c r="AD159" s="66">
        <f t="shared" si="192"/>
        <v>0.00083842851662248</v>
      </c>
      <c r="AE159" s="66">
        <f t="shared" si="192"/>
        <v>0.00139738086103747</v>
      </c>
      <c r="AF159" s="66">
        <f t="shared" si="192"/>
        <v>0.00041921425831124</v>
      </c>
      <c r="AG159" s="66">
        <f t="shared" si="192"/>
        <v>0.00083842851662248</v>
      </c>
      <c r="AH159" s="66">
        <f t="shared" si="192"/>
        <v>0.00111790468882997</v>
      </c>
      <c r="AI159" s="66">
        <f t="shared" si="192"/>
        <v>0.00111790468882997</v>
      </c>
      <c r="AJ159" s="66">
        <f t="shared" si="192"/>
        <v>0.00293449980817868</v>
      </c>
      <c r="AK159" s="66">
        <f t="shared" si="192"/>
        <v>0.000978166602726226</v>
      </c>
      <c r="AL159" s="66">
        <f t="shared" si="192"/>
        <v>0.000978166602726226</v>
      </c>
      <c r="AM159" s="66">
        <f t="shared" si="192"/>
        <v>0.000139738086103747</v>
      </c>
      <c r="AN159" s="66">
        <f t="shared" si="192"/>
        <v>0.000698690430518733</v>
      </c>
      <c r="AO159" s="66">
        <f t="shared" si="192"/>
        <v>0.000698690430518733</v>
      </c>
      <c r="AP159" s="66">
        <f t="shared" si="192"/>
        <v>0.000279476172207493</v>
      </c>
      <c r="AQ159" s="66">
        <f t="shared" si="192"/>
        <v>0.00083842851662248</v>
      </c>
      <c r="AR159" s="66">
        <f t="shared" si="192"/>
        <v>0.000558952344414986</v>
      </c>
      <c r="AS159" s="66">
        <f t="shared" si="192"/>
        <v>0.00111790468882997</v>
      </c>
      <c r="AT159" s="66">
        <f t="shared" si="192"/>
        <v>0.000978166602726226</v>
      </c>
      <c r="AU159" s="66">
        <f t="shared" si="192"/>
        <v>0.00139738086103747</v>
      </c>
      <c r="AV159" s="66">
        <f t="shared" si="192"/>
        <v>0.000978166602726226</v>
      </c>
      <c r="AW159" s="66">
        <f t="shared" si="192"/>
        <v>0.00041921425831124</v>
      </c>
      <c r="AX159" s="66">
        <f t="shared" si="192"/>
        <v>0.00111790468882997</v>
      </c>
      <c r="AY159" s="66">
        <f t="shared" si="192"/>
        <v>0.00293449980817868</v>
      </c>
      <c r="AZ159" s="66">
        <f t="shared" si="192"/>
        <v>0.00447161875531989</v>
      </c>
      <c r="BA159" s="66">
        <f t="shared" si="192"/>
        <v>0.000279476172207493</v>
      </c>
      <c r="BB159" s="66">
        <f t="shared" si="192"/>
        <v>0.00279476172207493</v>
      </c>
      <c r="BC159" s="66">
        <f t="shared" si="192"/>
        <v>0.000978166602726226</v>
      </c>
      <c r="BD159" s="66">
        <f t="shared" si="192"/>
        <v>0.000139738086103747</v>
      </c>
      <c r="BE159" s="66">
        <f t="shared" si="192"/>
        <v>0.00041921425831124</v>
      </c>
      <c r="BF159" s="66">
        <f t="shared" si="192"/>
        <v>0.00125764277493372</v>
      </c>
      <c r="BG159" s="66">
        <f t="shared" si="192"/>
        <v>0.000279476172207493</v>
      </c>
      <c r="BH159" s="66">
        <f t="shared" si="192"/>
        <v>0.000698690430518733</v>
      </c>
      <c r="BI159" s="66">
        <f t="shared" si="192"/>
        <v>0.00195633320545245</v>
      </c>
      <c r="BJ159" s="66">
        <f t="shared" si="192"/>
        <v>0.00153711894714121</v>
      </c>
      <c r="BK159" s="66">
        <f t="shared" si="192"/>
        <v>0.00083842851662248</v>
      </c>
      <c r="BL159" s="66">
        <f t="shared" si="192"/>
        <v>0.00111790468882997</v>
      </c>
      <c r="BM159" s="66">
        <f t="shared" si="192"/>
        <v>0.000698690430518733</v>
      </c>
      <c r="BN159" s="66">
        <f t="shared" si="192"/>
        <v>0.000978166602726226</v>
      </c>
      <c r="BO159" s="66">
        <f t="shared" si="192"/>
        <v>0.00083842851662248</v>
      </c>
      <c r="BP159" s="66">
        <f t="shared" ref="BP159:DG162" si="193">BP340/0.71562451432</f>
        <v>0.000558952344414986</v>
      </c>
      <c r="BQ159" s="66">
        <f t="shared" si="193"/>
        <v>0.000978166602726226</v>
      </c>
      <c r="BR159" s="66">
        <f t="shared" si="193"/>
        <v>0.000698690430518733</v>
      </c>
      <c r="BS159" s="66">
        <f t="shared" si="193"/>
        <v>0.00265502363597119</v>
      </c>
      <c r="BT159" s="66">
        <f t="shared" si="193"/>
        <v>0.00181659511934871</v>
      </c>
      <c r="BU159" s="66">
        <f t="shared" si="193"/>
        <v>0.00195633320545245</v>
      </c>
      <c r="BV159" s="66">
        <f t="shared" si="193"/>
        <v>0.00139738086103747</v>
      </c>
      <c r="BW159" s="66">
        <f t="shared" si="193"/>
        <v>0.00223580937765995</v>
      </c>
      <c r="BX159" s="66">
        <f t="shared" si="193"/>
        <v>0.00195633320545245</v>
      </c>
      <c r="BY159" s="66">
        <f t="shared" si="193"/>
        <v>0.000698690430518733</v>
      </c>
      <c r="BZ159" s="66">
        <f t="shared" si="193"/>
        <v>0.00083842851662248</v>
      </c>
      <c r="CA159" s="66">
        <f t="shared" si="193"/>
        <v>0.00111790468882997</v>
      </c>
      <c r="CB159" s="66">
        <f t="shared" si="193"/>
        <v>0</v>
      </c>
      <c r="CC159" s="66">
        <f t="shared" si="193"/>
        <v>0.00363319023869741</v>
      </c>
      <c r="CD159" s="66">
        <f t="shared" si="193"/>
        <v>0.000698690430518733</v>
      </c>
      <c r="CE159" s="66">
        <f t="shared" si="193"/>
        <v>0.000698690430518733</v>
      </c>
      <c r="CF159" s="66">
        <f t="shared" si="193"/>
        <v>0.00041921425831124</v>
      </c>
      <c r="CG159" s="66">
        <f t="shared" si="193"/>
        <v>0.00139738086103747</v>
      </c>
      <c r="CH159" s="66">
        <f t="shared" si="193"/>
        <v>0.000698690430518733</v>
      </c>
      <c r="CI159" s="66">
        <f t="shared" si="193"/>
        <v>0.00041921425831124</v>
      </c>
      <c r="CJ159" s="66">
        <f t="shared" si="193"/>
        <v>0.000698690430518733</v>
      </c>
      <c r="CK159" s="66">
        <f t="shared" si="193"/>
        <v>0.00265502363597119</v>
      </c>
      <c r="CL159" s="66">
        <f t="shared" si="193"/>
        <v>0.00293449980817868</v>
      </c>
      <c r="CM159" s="66">
        <f t="shared" si="193"/>
        <v>0.00181659511934871</v>
      </c>
      <c r="CN159" s="66">
        <f t="shared" si="193"/>
        <v>0.000139738086103747</v>
      </c>
      <c r="CO159" s="66">
        <f t="shared" si="193"/>
        <v>0.00125764277493372</v>
      </c>
      <c r="CP159" s="66">
        <f t="shared" si="193"/>
        <v>0.00195633320545245</v>
      </c>
      <c r="CQ159" s="66">
        <f t="shared" si="193"/>
        <v>0.00181659511934871</v>
      </c>
      <c r="CR159" s="66">
        <f t="shared" si="193"/>
        <v>0.000978166602726226</v>
      </c>
      <c r="CS159" s="66">
        <f t="shared" si="193"/>
        <v>0.00167685703324496</v>
      </c>
      <c r="CT159" s="66">
        <f t="shared" si="193"/>
        <v>0.0020960712915562</v>
      </c>
      <c r="CU159" s="66">
        <f t="shared" si="193"/>
        <v>0.00307423789428243</v>
      </c>
      <c r="CV159" s="66">
        <f t="shared" si="193"/>
        <v>0.00237554746376369</v>
      </c>
      <c r="CW159" s="66">
        <f t="shared" si="193"/>
        <v>0.00125764277493372</v>
      </c>
      <c r="CX159" s="66">
        <f t="shared" si="193"/>
        <v>0.000698690430518733</v>
      </c>
      <c r="CY159" s="66">
        <f t="shared" si="193"/>
        <v>0.000978166602726226</v>
      </c>
      <c r="CZ159" s="66">
        <f t="shared" si="193"/>
        <v>0.00041921425831124</v>
      </c>
      <c r="DA159" s="66">
        <f t="shared" si="193"/>
        <v>0.00083842851662248</v>
      </c>
      <c r="DB159" s="66">
        <f t="shared" si="193"/>
        <v>0.00041921425831124</v>
      </c>
      <c r="DC159" s="66">
        <f t="shared" si="193"/>
        <v>0.00083842851662248</v>
      </c>
      <c r="DD159" s="66">
        <f t="shared" si="193"/>
        <v>0.00041921425831124</v>
      </c>
      <c r="DE159" s="66">
        <f t="shared" si="193"/>
        <v>0.000978166602726226</v>
      </c>
      <c r="DF159" s="66">
        <f t="shared" si="193"/>
        <v>0.00125764277493372</v>
      </c>
      <c r="DG159" s="66">
        <f t="shared" si="193"/>
        <v>0.000558952344414986</v>
      </c>
    </row>
    <row r="160" spans="1:111">
      <c r="A160">
        <v>868.6</v>
      </c>
      <c r="B160" t="s">
        <v>954</v>
      </c>
      <c r="C160" t="s">
        <v>955</v>
      </c>
      <c r="D160" s="66">
        <f t="shared" si="184"/>
        <v>0.00125764277493372</v>
      </c>
      <c r="E160" s="66">
        <f t="shared" ref="E160:BP163" si="194">E341/0.71562451432</f>
        <v>0.00125764277493372</v>
      </c>
      <c r="F160" s="66">
        <f t="shared" si="194"/>
        <v>0.000279476172207493</v>
      </c>
      <c r="G160" s="66">
        <f t="shared" si="194"/>
        <v>0.000978166602726226</v>
      </c>
      <c r="H160" s="66">
        <f t="shared" si="194"/>
        <v>0</v>
      </c>
      <c r="I160" s="66">
        <f t="shared" si="194"/>
        <v>0.00461135684142364</v>
      </c>
      <c r="J160" s="66">
        <f t="shared" si="194"/>
        <v>0.00223580937765995</v>
      </c>
      <c r="K160" s="66">
        <f t="shared" si="194"/>
        <v>0.00041921425831124</v>
      </c>
      <c r="L160" s="66">
        <f t="shared" si="194"/>
        <v>0.000279476172207493</v>
      </c>
      <c r="M160" s="66">
        <f t="shared" si="194"/>
        <v>0.00265502363597119</v>
      </c>
      <c r="N160" s="66">
        <f t="shared" si="194"/>
        <v>0.00139738086103747</v>
      </c>
      <c r="O160" s="66">
        <f t="shared" si="194"/>
        <v>0.00223580937765995</v>
      </c>
      <c r="P160" s="66">
        <f t="shared" si="194"/>
        <v>0.00181659511934871</v>
      </c>
      <c r="Q160" s="66">
        <f t="shared" si="194"/>
        <v>0.000279476172207493</v>
      </c>
      <c r="R160" s="66">
        <f t="shared" si="194"/>
        <v>0.000279476172207493</v>
      </c>
      <c r="S160" s="66">
        <f t="shared" si="194"/>
        <v>0.000558952344414986</v>
      </c>
      <c r="T160" s="66">
        <f t="shared" si="194"/>
        <v>0</v>
      </c>
      <c r="U160" s="66">
        <f t="shared" si="194"/>
        <v>0.000139738086103747</v>
      </c>
      <c r="V160" s="66">
        <f t="shared" si="194"/>
        <v>0.000139738086103747</v>
      </c>
      <c r="W160" s="66">
        <f t="shared" si="194"/>
        <v>0.00041921425831124</v>
      </c>
      <c r="X160" s="66">
        <f t="shared" si="194"/>
        <v>0.000139738086103747</v>
      </c>
      <c r="Y160" s="66">
        <f t="shared" si="194"/>
        <v>0.000978166602726226</v>
      </c>
      <c r="Z160" s="66">
        <f t="shared" si="194"/>
        <v>0.000279476172207493</v>
      </c>
      <c r="AA160" s="66">
        <f t="shared" si="194"/>
        <v>0.000279476172207493</v>
      </c>
      <c r="AB160" s="66">
        <f t="shared" si="194"/>
        <v>0.00223580937765995</v>
      </c>
      <c r="AC160" s="66">
        <f t="shared" si="194"/>
        <v>0.00041921425831124</v>
      </c>
      <c r="AD160" s="66">
        <f t="shared" si="194"/>
        <v>0.000558952344414986</v>
      </c>
      <c r="AE160" s="66">
        <f t="shared" si="194"/>
        <v>0.000558952344414986</v>
      </c>
      <c r="AF160" s="66">
        <f t="shared" si="194"/>
        <v>0</v>
      </c>
      <c r="AG160" s="66">
        <f t="shared" si="194"/>
        <v>0.00041921425831124</v>
      </c>
      <c r="AH160" s="66">
        <f t="shared" si="194"/>
        <v>0.00125764277493372</v>
      </c>
      <c r="AI160" s="66">
        <f t="shared" si="194"/>
        <v>0.000978166602726226</v>
      </c>
      <c r="AJ160" s="66">
        <f t="shared" si="194"/>
        <v>0.00363319023869741</v>
      </c>
      <c r="AK160" s="66">
        <f t="shared" si="194"/>
        <v>0.000698690430518733</v>
      </c>
      <c r="AL160" s="66">
        <f t="shared" si="194"/>
        <v>0.000139738086103747</v>
      </c>
      <c r="AM160" s="66">
        <f t="shared" si="194"/>
        <v>0.000279476172207493</v>
      </c>
      <c r="AN160" s="66">
        <f t="shared" si="194"/>
        <v>0.00041921425831124</v>
      </c>
      <c r="AO160" s="66">
        <f t="shared" si="194"/>
        <v>0.00041921425831124</v>
      </c>
      <c r="AP160" s="66">
        <f t="shared" si="194"/>
        <v>0</v>
      </c>
      <c r="AQ160" s="66">
        <f t="shared" si="194"/>
        <v>0.00041921425831124</v>
      </c>
      <c r="AR160" s="66">
        <f t="shared" si="194"/>
        <v>0.000139738086103747</v>
      </c>
      <c r="AS160" s="66">
        <f t="shared" si="194"/>
        <v>0</v>
      </c>
      <c r="AT160" s="66">
        <f t="shared" si="194"/>
        <v>0</v>
      </c>
      <c r="AU160" s="66">
        <f t="shared" si="194"/>
        <v>0.000558952344414986</v>
      </c>
      <c r="AV160" s="66">
        <f t="shared" si="194"/>
        <v>0.000698690430518733</v>
      </c>
      <c r="AW160" s="66">
        <f t="shared" si="194"/>
        <v>0.000558952344414986</v>
      </c>
      <c r="AX160" s="66">
        <f t="shared" si="194"/>
        <v>0.00181659511934871</v>
      </c>
      <c r="AY160" s="66">
        <f t="shared" si="194"/>
        <v>0.00139738086103747</v>
      </c>
      <c r="AZ160" s="66">
        <f t="shared" si="194"/>
        <v>0.00461135684142364</v>
      </c>
      <c r="BA160" s="66">
        <f t="shared" si="194"/>
        <v>0.00167685703324496</v>
      </c>
      <c r="BB160" s="66">
        <f t="shared" si="194"/>
        <v>0.00321397598038617</v>
      </c>
      <c r="BC160" s="66">
        <f t="shared" si="194"/>
        <v>0.00153711894714121</v>
      </c>
      <c r="BD160" s="66">
        <f t="shared" si="194"/>
        <v>0.000139738086103747</v>
      </c>
      <c r="BE160" s="66">
        <f t="shared" si="194"/>
        <v>0.000279476172207493</v>
      </c>
      <c r="BF160" s="66">
        <f t="shared" si="194"/>
        <v>0.000558952344414986</v>
      </c>
      <c r="BG160" s="66">
        <f t="shared" si="194"/>
        <v>0.000139738086103747</v>
      </c>
      <c r="BH160" s="66">
        <f t="shared" si="194"/>
        <v>0</v>
      </c>
      <c r="BI160" s="66">
        <f t="shared" si="194"/>
        <v>0.000139738086103747</v>
      </c>
      <c r="BJ160" s="66">
        <f t="shared" si="194"/>
        <v>0.000279476172207493</v>
      </c>
      <c r="BK160" s="66">
        <f t="shared" si="194"/>
        <v>0.000279476172207493</v>
      </c>
      <c r="BL160" s="66">
        <f t="shared" si="194"/>
        <v>0.000279476172207493</v>
      </c>
      <c r="BM160" s="66">
        <f t="shared" si="194"/>
        <v>0.000139738086103747</v>
      </c>
      <c r="BN160" s="66">
        <f t="shared" si="194"/>
        <v>0.000558952344414986</v>
      </c>
      <c r="BO160" s="66">
        <f t="shared" si="194"/>
        <v>0.000279476172207493</v>
      </c>
      <c r="BP160" s="66">
        <f t="shared" si="194"/>
        <v>0</v>
      </c>
      <c r="BQ160" s="66">
        <f t="shared" si="193"/>
        <v>0.000279476172207493</v>
      </c>
      <c r="BR160" s="66">
        <f t="shared" si="193"/>
        <v>0.00041921425831124</v>
      </c>
      <c r="BS160" s="66">
        <f t="shared" si="193"/>
        <v>0.00223580937765995</v>
      </c>
      <c r="BT160" s="66">
        <f t="shared" si="193"/>
        <v>0.00335371406648992</v>
      </c>
      <c r="BU160" s="66">
        <f t="shared" si="193"/>
        <v>0.00111790468882997</v>
      </c>
      <c r="BV160" s="66">
        <f t="shared" si="193"/>
        <v>0.00111790468882997</v>
      </c>
      <c r="BW160" s="66">
        <f t="shared" si="193"/>
        <v>0.00167685703324496</v>
      </c>
      <c r="BX160" s="66">
        <f t="shared" si="193"/>
        <v>0.00223580937765995</v>
      </c>
      <c r="BY160" s="66">
        <f t="shared" si="193"/>
        <v>0.000279476172207493</v>
      </c>
      <c r="BZ160" s="66">
        <f t="shared" si="193"/>
        <v>0</v>
      </c>
      <c r="CA160" s="66">
        <f t="shared" si="193"/>
        <v>0.00083842851662248</v>
      </c>
      <c r="CB160" s="66">
        <f t="shared" si="193"/>
        <v>0</v>
      </c>
      <c r="CC160" s="66">
        <f t="shared" si="193"/>
        <v>0.00447161875531989</v>
      </c>
      <c r="CD160" s="66">
        <f t="shared" si="193"/>
        <v>0.000558952344414986</v>
      </c>
      <c r="CE160" s="66">
        <f t="shared" si="193"/>
        <v>0.00041921425831124</v>
      </c>
      <c r="CF160" s="66">
        <f t="shared" si="193"/>
        <v>0</v>
      </c>
      <c r="CG160" s="66">
        <f t="shared" si="193"/>
        <v>0.00041921425831124</v>
      </c>
      <c r="CH160" s="66">
        <f t="shared" si="193"/>
        <v>0</v>
      </c>
      <c r="CI160" s="66">
        <f t="shared" si="193"/>
        <v>0</v>
      </c>
      <c r="CJ160" s="66">
        <f t="shared" si="193"/>
        <v>0</v>
      </c>
      <c r="CK160" s="66">
        <f t="shared" si="193"/>
        <v>0.00614847578856485</v>
      </c>
      <c r="CL160" s="66">
        <f t="shared" si="193"/>
        <v>0.00265502363597119</v>
      </c>
      <c r="CM160" s="66">
        <f t="shared" si="193"/>
        <v>0.000978166602726226</v>
      </c>
      <c r="CN160" s="66">
        <f t="shared" si="193"/>
        <v>0</v>
      </c>
      <c r="CO160" s="66">
        <f t="shared" si="193"/>
        <v>0.000978166602726226</v>
      </c>
      <c r="CP160" s="66">
        <f t="shared" si="193"/>
        <v>0.00167685703324496</v>
      </c>
      <c r="CQ160" s="66">
        <f t="shared" si="193"/>
        <v>0.00181659511934871</v>
      </c>
      <c r="CR160" s="66">
        <f t="shared" si="193"/>
        <v>0.00041921425831124</v>
      </c>
      <c r="CS160" s="66">
        <f t="shared" si="193"/>
        <v>0.000978166602726226</v>
      </c>
      <c r="CT160" s="66">
        <f t="shared" si="193"/>
        <v>0.00195633320545245</v>
      </c>
      <c r="CU160" s="66">
        <f t="shared" si="193"/>
        <v>0.00391266641090491</v>
      </c>
      <c r="CV160" s="66">
        <f t="shared" si="193"/>
        <v>0.00293449980817868</v>
      </c>
      <c r="CW160" s="66">
        <f t="shared" si="193"/>
        <v>0.000279476172207493</v>
      </c>
      <c r="CX160" s="66">
        <f t="shared" si="193"/>
        <v>0.000139738086103747</v>
      </c>
      <c r="CY160" s="66">
        <f t="shared" si="193"/>
        <v>0.000978166602726226</v>
      </c>
      <c r="CZ160" s="66">
        <f t="shared" si="193"/>
        <v>0</v>
      </c>
      <c r="DA160" s="66">
        <f t="shared" si="193"/>
        <v>0.00041921425831124</v>
      </c>
      <c r="DB160" s="66">
        <f t="shared" si="193"/>
        <v>0</v>
      </c>
      <c r="DC160" s="66">
        <f t="shared" si="193"/>
        <v>0</v>
      </c>
      <c r="DD160" s="66">
        <f t="shared" si="193"/>
        <v>0</v>
      </c>
      <c r="DE160" s="66">
        <f t="shared" si="193"/>
        <v>0.000698690430518733</v>
      </c>
      <c r="DF160" s="66">
        <f t="shared" si="193"/>
        <v>0.000698690430518733</v>
      </c>
      <c r="DG160" s="66">
        <f t="shared" si="193"/>
        <v>0</v>
      </c>
    </row>
    <row r="161" spans="1:111">
      <c r="A161">
        <v>870.6</v>
      </c>
      <c r="B161" t="s">
        <v>956</v>
      </c>
      <c r="C161" t="s">
        <v>957</v>
      </c>
      <c r="D161" s="66">
        <f t="shared" si="184"/>
        <v>0.00768559473570606</v>
      </c>
      <c r="E161" s="66">
        <f t="shared" si="194"/>
        <v>0.00698690430518733</v>
      </c>
      <c r="F161" s="66">
        <f t="shared" si="194"/>
        <v>0.00950218985505477</v>
      </c>
      <c r="G161" s="66">
        <f t="shared" si="194"/>
        <v>0.00964192794115852</v>
      </c>
      <c r="H161" s="66">
        <f t="shared" si="194"/>
        <v>0.000698690430518733</v>
      </c>
      <c r="I161" s="66">
        <f t="shared" si="194"/>
        <v>0.0306026408567205</v>
      </c>
      <c r="J161" s="66">
        <f t="shared" si="194"/>
        <v>0.0129956420076484</v>
      </c>
      <c r="K161" s="66">
        <f t="shared" si="194"/>
        <v>0.00503057109973488</v>
      </c>
      <c r="L161" s="66">
        <f t="shared" si="194"/>
        <v>0.00293449980817868</v>
      </c>
      <c r="M161" s="66">
        <f t="shared" si="194"/>
        <v>0.0141135466964784</v>
      </c>
      <c r="N161" s="66">
        <f t="shared" si="194"/>
        <v>0.0108995707160922</v>
      </c>
      <c r="O161" s="66">
        <f t="shared" si="194"/>
        <v>0.0181659511934871</v>
      </c>
      <c r="P161" s="66">
        <f t="shared" si="194"/>
        <v>0.0169083084185533</v>
      </c>
      <c r="Q161" s="66">
        <f t="shared" si="194"/>
        <v>0.00223580937765995</v>
      </c>
      <c r="R161" s="66">
        <f t="shared" si="194"/>
        <v>0.00265502363597119</v>
      </c>
      <c r="S161" s="66">
        <f t="shared" si="194"/>
        <v>0.00642795196077234</v>
      </c>
      <c r="T161" s="66">
        <f t="shared" si="194"/>
        <v>0.000698690430518733</v>
      </c>
      <c r="U161" s="66">
        <f t="shared" si="194"/>
        <v>0.00321397598038617</v>
      </c>
      <c r="V161" s="66">
        <f t="shared" si="194"/>
        <v>0.00307423789428243</v>
      </c>
      <c r="W161" s="66">
        <f t="shared" si="194"/>
        <v>0.00503057109973488</v>
      </c>
      <c r="X161" s="66">
        <f t="shared" si="194"/>
        <v>0.0020960712915562</v>
      </c>
      <c r="Y161" s="66">
        <f t="shared" si="194"/>
        <v>0.0143930228686859</v>
      </c>
      <c r="Z161" s="66">
        <f t="shared" si="194"/>
        <v>0.00572926153025361</v>
      </c>
      <c r="AA161" s="66">
        <f t="shared" si="194"/>
        <v>0.00754585664960232</v>
      </c>
      <c r="AB161" s="66">
        <f t="shared" si="194"/>
        <v>0.0191441177962133</v>
      </c>
      <c r="AC161" s="66">
        <f t="shared" si="194"/>
        <v>0.00363319023869741</v>
      </c>
      <c r="AD161" s="66">
        <f t="shared" si="194"/>
        <v>0.00656769004687609</v>
      </c>
      <c r="AE161" s="66">
        <f t="shared" si="194"/>
        <v>0.00614847578856485</v>
      </c>
      <c r="AF161" s="66">
        <f t="shared" si="194"/>
        <v>0.000558952344414986</v>
      </c>
      <c r="AG161" s="66">
        <f t="shared" si="194"/>
        <v>0.00475109492752738</v>
      </c>
      <c r="AH161" s="66">
        <f t="shared" si="194"/>
        <v>0.00796507090791356</v>
      </c>
      <c r="AI161" s="66">
        <f t="shared" si="194"/>
        <v>0.00922271368284728</v>
      </c>
      <c r="AJ161" s="66">
        <f t="shared" si="194"/>
        <v>0.0276681410485418</v>
      </c>
      <c r="AK161" s="66">
        <f t="shared" si="194"/>
        <v>0.00461135684142364</v>
      </c>
      <c r="AL161" s="66">
        <f t="shared" si="194"/>
        <v>0.00391266641090491</v>
      </c>
      <c r="AM161" s="66">
        <f t="shared" si="194"/>
        <v>0.0083842851662248</v>
      </c>
      <c r="AN161" s="66">
        <f t="shared" si="194"/>
        <v>0.00754585664960232</v>
      </c>
      <c r="AO161" s="66">
        <f t="shared" si="194"/>
        <v>0.00279476172207493</v>
      </c>
      <c r="AP161" s="66">
        <f t="shared" si="194"/>
        <v>0.000978166602726226</v>
      </c>
      <c r="AQ161" s="66">
        <f t="shared" si="194"/>
        <v>0.00698690430518733</v>
      </c>
      <c r="AR161" s="66">
        <f t="shared" si="194"/>
        <v>0.00083842851662248</v>
      </c>
      <c r="AS161" s="66">
        <f t="shared" si="194"/>
        <v>0.00391266641090491</v>
      </c>
      <c r="AT161" s="66">
        <f t="shared" si="194"/>
        <v>0.0020960712915562</v>
      </c>
      <c r="AU161" s="66">
        <f t="shared" si="194"/>
        <v>0.0081048089940173</v>
      </c>
      <c r="AV161" s="66">
        <f t="shared" si="194"/>
        <v>0.00433188066921614</v>
      </c>
      <c r="AW161" s="66">
        <f t="shared" si="194"/>
        <v>0.00461135684142364</v>
      </c>
      <c r="AX161" s="66">
        <f t="shared" si="194"/>
        <v>0.00740611856349857</v>
      </c>
      <c r="AY161" s="66">
        <f t="shared" si="194"/>
        <v>0.0102008802855735</v>
      </c>
      <c r="AZ161" s="66">
        <f t="shared" si="194"/>
        <v>0.0243144269820519</v>
      </c>
      <c r="BA161" s="66">
        <f t="shared" si="194"/>
        <v>0.0124366896632334</v>
      </c>
      <c r="BB161" s="66">
        <f t="shared" si="194"/>
        <v>0.0230567842071182</v>
      </c>
      <c r="BC161" s="66">
        <f t="shared" si="194"/>
        <v>0.00908297559674353</v>
      </c>
      <c r="BD161" s="66">
        <f t="shared" si="194"/>
        <v>0.00111790468882997</v>
      </c>
      <c r="BE161" s="66">
        <f t="shared" si="194"/>
        <v>0.00321397598038617</v>
      </c>
      <c r="BF161" s="66">
        <f t="shared" si="194"/>
        <v>0.00572926153025361</v>
      </c>
      <c r="BG161" s="66">
        <f t="shared" si="194"/>
        <v>0.00195633320545245</v>
      </c>
      <c r="BH161" s="66">
        <f t="shared" si="194"/>
        <v>0.000698690430518733</v>
      </c>
      <c r="BI161" s="66">
        <f t="shared" si="194"/>
        <v>0.00670742813297984</v>
      </c>
      <c r="BJ161" s="66">
        <f t="shared" si="194"/>
        <v>0.0062882138746686</v>
      </c>
      <c r="BK161" s="66">
        <f t="shared" si="194"/>
        <v>0.00852402325232854</v>
      </c>
      <c r="BL161" s="66">
        <f t="shared" si="194"/>
        <v>0.00349345215259367</v>
      </c>
      <c r="BM161" s="66">
        <f t="shared" si="194"/>
        <v>0.00195633320545245</v>
      </c>
      <c r="BN161" s="66">
        <f t="shared" si="194"/>
        <v>0.00349345215259367</v>
      </c>
      <c r="BO161" s="66">
        <f t="shared" si="194"/>
        <v>0.00670742813297984</v>
      </c>
      <c r="BP161" s="66">
        <f t="shared" si="194"/>
        <v>0.00083842851662248</v>
      </c>
      <c r="BQ161" s="66">
        <f t="shared" si="193"/>
        <v>0.00517030918583862</v>
      </c>
      <c r="BR161" s="66">
        <f t="shared" si="193"/>
        <v>0.00517030918583862</v>
      </c>
      <c r="BS161" s="66">
        <f t="shared" si="193"/>
        <v>0.0178864750212796</v>
      </c>
      <c r="BT161" s="66">
        <f t="shared" si="193"/>
        <v>0.0194235939684208</v>
      </c>
      <c r="BU161" s="66">
        <f t="shared" si="193"/>
        <v>0.0135545943520634</v>
      </c>
      <c r="BV161" s="66">
        <f t="shared" si="193"/>
        <v>0.00824454708012105</v>
      </c>
      <c r="BW161" s="66">
        <f t="shared" si="193"/>
        <v>0.0103406183716772</v>
      </c>
      <c r="BX161" s="66">
        <f t="shared" si="193"/>
        <v>0.0170480465046571</v>
      </c>
      <c r="BY161" s="66">
        <f t="shared" si="193"/>
        <v>0.00279476172207493</v>
      </c>
      <c r="BZ161" s="66">
        <f t="shared" si="193"/>
        <v>0.00181659511934871</v>
      </c>
      <c r="CA161" s="66">
        <f t="shared" si="193"/>
        <v>0.00726638047739482</v>
      </c>
      <c r="CB161" s="66">
        <f t="shared" si="193"/>
        <v>0.000978166602726226</v>
      </c>
      <c r="CC161" s="66">
        <f t="shared" si="193"/>
        <v>0.0199825463128358</v>
      </c>
      <c r="CD161" s="66">
        <f t="shared" si="193"/>
        <v>0.0041921425831124</v>
      </c>
      <c r="CE161" s="66">
        <f t="shared" si="193"/>
        <v>0.00475109492752738</v>
      </c>
      <c r="CF161" s="66">
        <f t="shared" si="193"/>
        <v>0.00251528554986744</v>
      </c>
      <c r="CG161" s="66">
        <f t="shared" si="193"/>
        <v>0.00531004727194237</v>
      </c>
      <c r="CH161" s="66">
        <f t="shared" si="193"/>
        <v>0.00265502363597119</v>
      </c>
      <c r="CI161" s="66">
        <f t="shared" si="193"/>
        <v>0.0020960712915562</v>
      </c>
      <c r="CJ161" s="66">
        <f t="shared" si="193"/>
        <v>0.000978166602726226</v>
      </c>
      <c r="CK161" s="66">
        <f t="shared" si="193"/>
        <v>0.0342358310954179</v>
      </c>
      <c r="CL161" s="66">
        <f t="shared" si="193"/>
        <v>0.0178864750212796</v>
      </c>
      <c r="CM161" s="66">
        <f t="shared" si="193"/>
        <v>0.00768559473570606</v>
      </c>
      <c r="CN161" s="66">
        <f t="shared" si="193"/>
        <v>0.000978166602726226</v>
      </c>
      <c r="CO161" s="66">
        <f t="shared" si="193"/>
        <v>0.00852402325232854</v>
      </c>
      <c r="CP161" s="66">
        <f t="shared" si="193"/>
        <v>0.0122969515771297</v>
      </c>
      <c r="CQ161" s="66">
        <f t="shared" si="193"/>
        <v>0.0156506656436196</v>
      </c>
      <c r="CR161" s="66">
        <f t="shared" si="193"/>
        <v>0.00796507090791356</v>
      </c>
      <c r="CS161" s="66">
        <f t="shared" si="193"/>
        <v>0.00992140411336601</v>
      </c>
      <c r="CT161" s="66">
        <f t="shared" si="193"/>
        <v>0.0170480465046571</v>
      </c>
      <c r="CU161" s="66">
        <f t="shared" si="193"/>
        <v>0.0205414986572507</v>
      </c>
      <c r="CV161" s="66">
        <f t="shared" si="193"/>
        <v>0.0233362603793257</v>
      </c>
      <c r="CW161" s="66">
        <f t="shared" si="193"/>
        <v>0.00335371406648992</v>
      </c>
      <c r="CX161" s="66">
        <f t="shared" si="193"/>
        <v>0.0020960712915562</v>
      </c>
      <c r="CY161" s="66">
        <f t="shared" si="193"/>
        <v>0.00768559473570606</v>
      </c>
      <c r="CZ161" s="66">
        <f t="shared" si="193"/>
        <v>0.00041921425831124</v>
      </c>
      <c r="DA161" s="66">
        <f t="shared" si="193"/>
        <v>0.00531004727194237</v>
      </c>
      <c r="DB161" s="66">
        <f t="shared" si="193"/>
        <v>0.00251528554986744</v>
      </c>
      <c r="DC161" s="66">
        <f t="shared" si="193"/>
        <v>0.00293449980817868</v>
      </c>
      <c r="DD161" s="66">
        <f t="shared" si="193"/>
        <v>0.000698690430518733</v>
      </c>
      <c r="DE161" s="66">
        <f t="shared" si="193"/>
        <v>0.00992140411336601</v>
      </c>
      <c r="DF161" s="66">
        <f t="shared" si="193"/>
        <v>0.00698690430518733</v>
      </c>
      <c r="DG161" s="66">
        <f t="shared" si="193"/>
        <v>0.000978166602726226</v>
      </c>
    </row>
    <row r="162" spans="1:111">
      <c r="A162">
        <v>872.6</v>
      </c>
      <c r="B162" t="s">
        <v>958</v>
      </c>
      <c r="C162" t="s">
        <v>959</v>
      </c>
      <c r="D162" s="66">
        <f t="shared" si="184"/>
        <v>0.012157213491026</v>
      </c>
      <c r="E162" s="66">
        <f t="shared" si="194"/>
        <v>0.0136943324381672</v>
      </c>
      <c r="F162" s="66">
        <f t="shared" si="194"/>
        <v>0.0120174754049222</v>
      </c>
      <c r="G162" s="66">
        <f t="shared" si="194"/>
        <v>0.0129956420076484</v>
      </c>
      <c r="H162" s="66">
        <f t="shared" si="194"/>
        <v>0.00167685703324496</v>
      </c>
      <c r="I162" s="66">
        <f t="shared" si="194"/>
        <v>0.0447161875531989</v>
      </c>
      <c r="J162" s="66">
        <f t="shared" si="194"/>
        <v>0.0178864750212796</v>
      </c>
      <c r="K162" s="66">
        <f t="shared" si="194"/>
        <v>0.00754585664960232</v>
      </c>
      <c r="L162" s="66">
        <f t="shared" si="194"/>
        <v>0.00558952344414986</v>
      </c>
      <c r="M162" s="66">
        <f t="shared" si="194"/>
        <v>0.0201222843989395</v>
      </c>
      <c r="N162" s="66">
        <f t="shared" si="194"/>
        <v>0.0153711894714121</v>
      </c>
      <c r="O162" s="66">
        <f t="shared" si="194"/>
        <v>0.0255720697569856</v>
      </c>
      <c r="P162" s="66">
        <f t="shared" si="194"/>
        <v>0.0296244742539943</v>
      </c>
      <c r="Q162" s="66">
        <f t="shared" si="194"/>
        <v>0.00335371406648992</v>
      </c>
      <c r="R162" s="66">
        <f t="shared" si="194"/>
        <v>0.00461135684142364</v>
      </c>
      <c r="S162" s="66">
        <f t="shared" si="194"/>
        <v>0.0114585230605072</v>
      </c>
      <c r="T162" s="66">
        <f t="shared" si="194"/>
        <v>0.00125764277493372</v>
      </c>
      <c r="U162" s="66">
        <f t="shared" si="194"/>
        <v>0.00391266641090491</v>
      </c>
      <c r="V162" s="66">
        <f t="shared" si="194"/>
        <v>0.00489083301363113</v>
      </c>
      <c r="W162" s="66">
        <f t="shared" si="194"/>
        <v>0.00684716621908358</v>
      </c>
      <c r="X162" s="66">
        <f t="shared" si="194"/>
        <v>0.00391266641090491</v>
      </c>
      <c r="Y162" s="66">
        <f t="shared" si="194"/>
        <v>0.0237554746376369</v>
      </c>
      <c r="Z162" s="66">
        <f t="shared" si="194"/>
        <v>0.00992140411336601</v>
      </c>
      <c r="AA162" s="66">
        <f t="shared" si="194"/>
        <v>0.0106200945438847</v>
      </c>
      <c r="AB162" s="66">
        <f t="shared" si="194"/>
        <v>0.0300436885123055</v>
      </c>
      <c r="AC162" s="66">
        <f t="shared" si="194"/>
        <v>0.00670742813297984</v>
      </c>
      <c r="AD162" s="66">
        <f t="shared" si="194"/>
        <v>0.0100611421994698</v>
      </c>
      <c r="AE162" s="66">
        <f t="shared" si="194"/>
        <v>0.0129956420076484</v>
      </c>
      <c r="AF162" s="66">
        <f t="shared" si="194"/>
        <v>0.00125764277493372</v>
      </c>
      <c r="AG162" s="66">
        <f t="shared" si="194"/>
        <v>0.00824454708012105</v>
      </c>
      <c r="AH162" s="66">
        <f t="shared" si="194"/>
        <v>0.0129956420076484</v>
      </c>
      <c r="AI162" s="66">
        <f t="shared" si="194"/>
        <v>0.0127161658354409</v>
      </c>
      <c r="AJ162" s="66">
        <f t="shared" si="194"/>
        <v>0.039685616453464</v>
      </c>
      <c r="AK162" s="66">
        <f t="shared" si="194"/>
        <v>0.00908297559674353</v>
      </c>
      <c r="AL162" s="66">
        <f t="shared" si="194"/>
        <v>0.00475109492752738</v>
      </c>
      <c r="AM162" s="66">
        <f t="shared" si="194"/>
        <v>0.011598261146611</v>
      </c>
      <c r="AN162" s="66">
        <f t="shared" si="194"/>
        <v>0.00964192794115852</v>
      </c>
      <c r="AO162" s="66">
        <f t="shared" si="194"/>
        <v>0.00517030918583862</v>
      </c>
      <c r="AP162" s="66">
        <f t="shared" si="194"/>
        <v>0.00111790468882997</v>
      </c>
      <c r="AQ162" s="66">
        <f t="shared" si="194"/>
        <v>0.00936245176895102</v>
      </c>
      <c r="AR162" s="66">
        <f t="shared" si="194"/>
        <v>0.00111790468882997</v>
      </c>
      <c r="AS162" s="66">
        <f t="shared" si="194"/>
        <v>0.00712664239129108</v>
      </c>
      <c r="AT162" s="66">
        <f t="shared" si="194"/>
        <v>0.00237554746376369</v>
      </c>
      <c r="AU162" s="66">
        <f t="shared" si="194"/>
        <v>0.0120174754049222</v>
      </c>
      <c r="AV162" s="66">
        <f t="shared" si="194"/>
        <v>0.00866376133843229</v>
      </c>
      <c r="AW162" s="66">
        <f t="shared" si="194"/>
        <v>0.00782533282180981</v>
      </c>
      <c r="AX162" s="66">
        <f t="shared" si="194"/>
        <v>0.0143930228686859</v>
      </c>
      <c r="AY162" s="66">
        <f t="shared" si="194"/>
        <v>0.0174672607629683</v>
      </c>
      <c r="AZ162" s="66">
        <f t="shared" si="194"/>
        <v>0.042480378175539</v>
      </c>
      <c r="BA162" s="66">
        <f t="shared" si="194"/>
        <v>0.0199825463128358</v>
      </c>
      <c r="BB162" s="66">
        <f t="shared" si="194"/>
        <v>0.0384279736785303</v>
      </c>
      <c r="BC162" s="66">
        <f t="shared" si="194"/>
        <v>0.0127161658354409</v>
      </c>
      <c r="BD162" s="66">
        <f t="shared" si="194"/>
        <v>0.00181659511934871</v>
      </c>
      <c r="BE162" s="66">
        <f t="shared" si="194"/>
        <v>0.00447161875531989</v>
      </c>
      <c r="BF162" s="66">
        <f t="shared" si="194"/>
        <v>0.00950218985505477</v>
      </c>
      <c r="BG162" s="66">
        <f t="shared" si="194"/>
        <v>0.00391266641090491</v>
      </c>
      <c r="BH162" s="66">
        <f t="shared" si="194"/>
        <v>0.000978166602726226</v>
      </c>
      <c r="BI162" s="66">
        <f t="shared" si="194"/>
        <v>0.0103406183716772</v>
      </c>
      <c r="BJ162" s="66">
        <f t="shared" si="194"/>
        <v>0.00964192794115852</v>
      </c>
      <c r="BK162" s="66">
        <f t="shared" si="194"/>
        <v>0.0180262131073833</v>
      </c>
      <c r="BL162" s="66">
        <f t="shared" si="194"/>
        <v>0.00614847578856485</v>
      </c>
      <c r="BM162" s="66">
        <f t="shared" si="194"/>
        <v>0.00349345215259367</v>
      </c>
      <c r="BN162" s="66">
        <f t="shared" si="194"/>
        <v>0.00586899961635736</v>
      </c>
      <c r="BO162" s="66">
        <f t="shared" si="194"/>
        <v>0.0117379992327147</v>
      </c>
      <c r="BP162" s="66">
        <f t="shared" si="194"/>
        <v>0.000698690430518733</v>
      </c>
      <c r="BQ162" s="66">
        <f t="shared" si="193"/>
        <v>0.00824454708012105</v>
      </c>
      <c r="BR162" s="66">
        <f t="shared" si="193"/>
        <v>0.00866376133843229</v>
      </c>
      <c r="BS162" s="66">
        <f t="shared" si="193"/>
        <v>0.0238952127237407</v>
      </c>
      <c r="BT162" s="66">
        <f t="shared" si="193"/>
        <v>0.0252925935847781</v>
      </c>
      <c r="BU162" s="66">
        <f t="shared" si="193"/>
        <v>0.019842808226732</v>
      </c>
      <c r="BV162" s="66">
        <f t="shared" si="193"/>
        <v>0.012157213491026</v>
      </c>
      <c r="BW162" s="66">
        <f t="shared" si="193"/>
        <v>0.0150917132992046</v>
      </c>
      <c r="BX162" s="66">
        <f t="shared" si="193"/>
        <v>0.0262707601875044</v>
      </c>
      <c r="BY162" s="66">
        <f t="shared" si="193"/>
        <v>0.00684716621908358</v>
      </c>
      <c r="BZ162" s="66">
        <f t="shared" si="193"/>
        <v>0.00293449980817868</v>
      </c>
      <c r="CA162" s="66">
        <f t="shared" si="193"/>
        <v>0.0106200945438847</v>
      </c>
      <c r="CB162" s="66">
        <f t="shared" si="193"/>
        <v>0.00083842851662248</v>
      </c>
      <c r="CC162" s="66">
        <f t="shared" si="193"/>
        <v>0.0265502363597119</v>
      </c>
      <c r="CD162" s="66">
        <f t="shared" si="193"/>
        <v>0.00572926153025361</v>
      </c>
      <c r="CE162" s="66">
        <f t="shared" si="193"/>
        <v>0.00586899961635736</v>
      </c>
      <c r="CF162" s="66">
        <f t="shared" si="193"/>
        <v>0.00405240449700865</v>
      </c>
      <c r="CG162" s="66">
        <f t="shared" si="193"/>
        <v>0.00754585664960232</v>
      </c>
      <c r="CH162" s="66">
        <f t="shared" si="193"/>
        <v>0.0041921425831124</v>
      </c>
      <c r="CI162" s="66">
        <f t="shared" si="193"/>
        <v>0.00293449980817868</v>
      </c>
      <c r="CJ162" s="66">
        <f t="shared" si="193"/>
        <v>0.000978166602726226</v>
      </c>
      <c r="CK162" s="66">
        <f t="shared" si="193"/>
        <v>0.05072492525566</v>
      </c>
      <c r="CL162" s="66">
        <f t="shared" si="193"/>
        <v>0.0279476172207493</v>
      </c>
      <c r="CM162" s="66">
        <f t="shared" si="193"/>
        <v>0.0143930228686859</v>
      </c>
      <c r="CN162" s="66">
        <f t="shared" si="193"/>
        <v>0.000978166602726226</v>
      </c>
      <c r="CO162" s="66">
        <f t="shared" si="193"/>
        <v>0.0129956420076484</v>
      </c>
      <c r="CP162" s="66">
        <f t="shared" si="193"/>
        <v>0.0178864750212796</v>
      </c>
      <c r="CQ162" s="66">
        <f t="shared" si="193"/>
        <v>0.0247336412403632</v>
      </c>
      <c r="CR162" s="66">
        <f t="shared" si="193"/>
        <v>0.0124366896632334</v>
      </c>
      <c r="CS162" s="66">
        <f t="shared" si="193"/>
        <v>0.0163493560741384</v>
      </c>
      <c r="CT162" s="66">
        <f t="shared" si="193"/>
        <v>0.0276681410485418</v>
      </c>
      <c r="CU162" s="66">
        <f t="shared" si="193"/>
        <v>0.0304629027706168</v>
      </c>
      <c r="CV162" s="66">
        <f t="shared" si="193"/>
        <v>0.0364716404730779</v>
      </c>
      <c r="CW162" s="66">
        <f t="shared" si="193"/>
        <v>0.00656769004687609</v>
      </c>
      <c r="CX162" s="66">
        <f t="shared" si="193"/>
        <v>0.00223580937765995</v>
      </c>
      <c r="CY162" s="66">
        <f t="shared" si="193"/>
        <v>0.0100611421994698</v>
      </c>
      <c r="CZ162" s="66">
        <f t="shared" si="193"/>
        <v>0.00111790468882997</v>
      </c>
      <c r="DA162" s="66">
        <f t="shared" si="193"/>
        <v>0.0107598326299885</v>
      </c>
      <c r="DB162" s="66">
        <f t="shared" si="193"/>
        <v>0.00475109492752738</v>
      </c>
      <c r="DC162" s="66">
        <f t="shared" si="193"/>
        <v>0.0060087377024611</v>
      </c>
      <c r="DD162" s="66">
        <f t="shared" si="193"/>
        <v>0.000698690430518733</v>
      </c>
      <c r="DE162" s="66">
        <f t="shared" si="193"/>
        <v>0.0124366896632334</v>
      </c>
      <c r="DF162" s="66">
        <f t="shared" si="193"/>
        <v>0.0113187849744035</v>
      </c>
      <c r="DG162" s="66">
        <f t="shared" si="193"/>
        <v>0.00111790468882997</v>
      </c>
    </row>
    <row r="163" spans="1:111">
      <c r="A163">
        <v>874.6</v>
      </c>
      <c r="B163" t="s">
        <v>960</v>
      </c>
      <c r="C163" t="s">
        <v>961</v>
      </c>
      <c r="D163" s="66">
        <f t="shared" si="184"/>
        <v>0.00083842851662248</v>
      </c>
      <c r="E163" s="66">
        <f t="shared" si="194"/>
        <v>0.00139738086103747</v>
      </c>
      <c r="F163" s="66">
        <f t="shared" si="194"/>
        <v>0.000698690430518733</v>
      </c>
      <c r="G163" s="66">
        <f t="shared" si="194"/>
        <v>0.000558952344414986</v>
      </c>
      <c r="H163" s="66">
        <f t="shared" si="194"/>
        <v>0</v>
      </c>
      <c r="I163" s="66">
        <f t="shared" si="194"/>
        <v>0.000139738086103747</v>
      </c>
      <c r="J163" s="66">
        <f t="shared" si="194"/>
        <v>0.00153711894714121</v>
      </c>
      <c r="K163" s="66">
        <f t="shared" si="194"/>
        <v>0.000698690430518733</v>
      </c>
      <c r="L163" s="66">
        <f t="shared" si="194"/>
        <v>0.000139738086103747</v>
      </c>
      <c r="M163" s="66">
        <f t="shared" si="194"/>
        <v>0.00125764277493372</v>
      </c>
      <c r="N163" s="66">
        <f t="shared" si="194"/>
        <v>0.000978166602726226</v>
      </c>
      <c r="O163" s="66">
        <f t="shared" si="194"/>
        <v>0.00139738086103747</v>
      </c>
      <c r="P163" s="66">
        <f t="shared" si="194"/>
        <v>0.00279476172207493</v>
      </c>
      <c r="Q163" s="66">
        <f t="shared" si="194"/>
        <v>0.000139738086103747</v>
      </c>
      <c r="R163" s="66">
        <f t="shared" si="194"/>
        <v>0.000279476172207493</v>
      </c>
      <c r="S163" s="66">
        <f t="shared" si="194"/>
        <v>0.00125764277493372</v>
      </c>
      <c r="T163" s="66">
        <f t="shared" si="194"/>
        <v>0</v>
      </c>
      <c r="U163" s="66">
        <f t="shared" si="194"/>
        <v>0.000279476172207493</v>
      </c>
      <c r="V163" s="66">
        <f t="shared" si="194"/>
        <v>0.000558952344414986</v>
      </c>
      <c r="W163" s="66">
        <f t="shared" si="194"/>
        <v>0.000698690430518733</v>
      </c>
      <c r="X163" s="66">
        <f t="shared" si="194"/>
        <v>0.000698690430518733</v>
      </c>
      <c r="Y163" s="66">
        <f t="shared" si="194"/>
        <v>0.00279476172207493</v>
      </c>
      <c r="Z163" s="66">
        <f t="shared" si="194"/>
        <v>0.00153711894714121</v>
      </c>
      <c r="AA163" s="66">
        <f t="shared" si="194"/>
        <v>0.000978166602726226</v>
      </c>
      <c r="AB163" s="66">
        <f t="shared" si="194"/>
        <v>0.00237554746376369</v>
      </c>
      <c r="AC163" s="66">
        <f t="shared" si="194"/>
        <v>0</v>
      </c>
      <c r="AD163" s="66">
        <f t="shared" si="194"/>
        <v>0.00083842851662248</v>
      </c>
      <c r="AE163" s="66">
        <f t="shared" si="194"/>
        <v>0.00125764277493372</v>
      </c>
      <c r="AF163" s="66">
        <f t="shared" si="194"/>
        <v>0</v>
      </c>
      <c r="AG163" s="66">
        <f t="shared" si="194"/>
        <v>0.00083842851662248</v>
      </c>
      <c r="AH163" s="66">
        <f t="shared" si="194"/>
        <v>0.00111790468882997</v>
      </c>
      <c r="AI163" s="66">
        <f t="shared" si="194"/>
        <v>0.000279476172207493</v>
      </c>
      <c r="AJ163" s="66">
        <f t="shared" si="194"/>
        <v>0.0062882138746686</v>
      </c>
      <c r="AK163" s="66">
        <f t="shared" si="194"/>
        <v>0.000558952344414986</v>
      </c>
      <c r="AL163" s="66">
        <f t="shared" si="194"/>
        <v>0.00041921425831124</v>
      </c>
      <c r="AM163" s="66">
        <f t="shared" si="194"/>
        <v>0.000698690430518733</v>
      </c>
      <c r="AN163" s="66">
        <f t="shared" si="194"/>
        <v>0.00265502363597119</v>
      </c>
      <c r="AO163" s="66">
        <f t="shared" si="194"/>
        <v>0.000139738086103747</v>
      </c>
      <c r="AP163" s="66">
        <f t="shared" si="194"/>
        <v>0</v>
      </c>
      <c r="AQ163" s="66">
        <f t="shared" si="194"/>
        <v>0.00139738086103747</v>
      </c>
      <c r="AR163" s="66">
        <f t="shared" si="194"/>
        <v>0.000139738086103747</v>
      </c>
      <c r="AS163" s="66">
        <f t="shared" si="194"/>
        <v>0</v>
      </c>
      <c r="AT163" s="66">
        <f t="shared" si="194"/>
        <v>0.00041921425831124</v>
      </c>
      <c r="AU163" s="66">
        <f t="shared" si="194"/>
        <v>0.00111790468882997</v>
      </c>
      <c r="AV163" s="66">
        <f t="shared" si="194"/>
        <v>0.00083842851662248</v>
      </c>
      <c r="AW163" s="66">
        <f t="shared" si="194"/>
        <v>0.000279476172207493</v>
      </c>
      <c r="AX163" s="66">
        <f t="shared" si="194"/>
        <v>0.00111790468882997</v>
      </c>
      <c r="AY163" s="66">
        <f t="shared" si="194"/>
        <v>0.00153711894714121</v>
      </c>
      <c r="AZ163" s="66">
        <f t="shared" si="194"/>
        <v>0.00223580937765995</v>
      </c>
      <c r="BA163" s="66">
        <f t="shared" si="194"/>
        <v>0.00153711894714121</v>
      </c>
      <c r="BB163" s="66">
        <f t="shared" si="194"/>
        <v>0.00167685703324496</v>
      </c>
      <c r="BC163" s="66">
        <f t="shared" si="194"/>
        <v>0.00125764277493372</v>
      </c>
      <c r="BD163" s="66">
        <f t="shared" si="194"/>
        <v>0</v>
      </c>
      <c r="BE163" s="66">
        <f t="shared" si="194"/>
        <v>0.00041921425831124</v>
      </c>
      <c r="BF163" s="66">
        <f t="shared" si="194"/>
        <v>0</v>
      </c>
      <c r="BG163" s="66">
        <f t="shared" si="194"/>
        <v>0.00041921425831124</v>
      </c>
      <c r="BH163" s="66">
        <f t="shared" si="194"/>
        <v>0</v>
      </c>
      <c r="BI163" s="66">
        <f t="shared" si="194"/>
        <v>0.00041921425831124</v>
      </c>
      <c r="BJ163" s="66">
        <f t="shared" si="194"/>
        <v>0.00181659511934871</v>
      </c>
      <c r="BK163" s="66">
        <f t="shared" si="194"/>
        <v>0.00335371406648992</v>
      </c>
      <c r="BL163" s="66">
        <f t="shared" si="194"/>
        <v>0.000978166602726226</v>
      </c>
      <c r="BM163" s="66">
        <f t="shared" si="194"/>
        <v>0.000139738086103747</v>
      </c>
      <c r="BN163" s="66">
        <f t="shared" si="194"/>
        <v>0</v>
      </c>
      <c r="BO163" s="66">
        <f t="shared" si="194"/>
        <v>0.000279476172207493</v>
      </c>
      <c r="BP163" s="66">
        <f t="shared" ref="BP163:DG165" si="195">BP344/0.71562451432</f>
        <v>0</v>
      </c>
      <c r="BQ163" s="66">
        <f t="shared" si="195"/>
        <v>0.000558952344414986</v>
      </c>
      <c r="BR163" s="66">
        <f t="shared" si="195"/>
        <v>0.00111790468882997</v>
      </c>
      <c r="BS163" s="66">
        <f t="shared" si="195"/>
        <v>0.00251528554986744</v>
      </c>
      <c r="BT163" s="66">
        <f t="shared" si="195"/>
        <v>0.000558952344414986</v>
      </c>
      <c r="BU163" s="66">
        <f t="shared" si="195"/>
        <v>0.00139738086103747</v>
      </c>
      <c r="BV163" s="66">
        <f t="shared" si="195"/>
        <v>0.000978166602726226</v>
      </c>
      <c r="BW163" s="66">
        <f t="shared" si="195"/>
        <v>0.00167685703324496</v>
      </c>
      <c r="BX163" s="66">
        <f t="shared" si="195"/>
        <v>0.00167685703324496</v>
      </c>
      <c r="BY163" s="66">
        <f t="shared" si="195"/>
        <v>0.00041921425831124</v>
      </c>
      <c r="BZ163" s="66">
        <f t="shared" si="195"/>
        <v>0.00041921425831124</v>
      </c>
      <c r="CA163" s="66">
        <f t="shared" si="195"/>
        <v>0.000279476172207493</v>
      </c>
      <c r="CB163" s="66">
        <f t="shared" si="195"/>
        <v>0</v>
      </c>
      <c r="CC163" s="66">
        <f t="shared" si="195"/>
        <v>0.00251528554986744</v>
      </c>
      <c r="CD163" s="66">
        <f t="shared" si="195"/>
        <v>0.00111790468882997</v>
      </c>
      <c r="CE163" s="66">
        <f t="shared" si="195"/>
        <v>0.000558952344414986</v>
      </c>
      <c r="CF163" s="66">
        <f t="shared" si="195"/>
        <v>0.000279476172207493</v>
      </c>
      <c r="CG163" s="66">
        <f t="shared" si="195"/>
        <v>0.00125764277493372</v>
      </c>
      <c r="CH163" s="66">
        <f t="shared" si="195"/>
        <v>0.00041921425831124</v>
      </c>
      <c r="CI163" s="66">
        <f t="shared" si="195"/>
        <v>0</v>
      </c>
      <c r="CJ163" s="66">
        <f t="shared" si="195"/>
        <v>0</v>
      </c>
      <c r="CK163" s="66">
        <f t="shared" si="195"/>
        <v>0.00544978535804612</v>
      </c>
      <c r="CL163" s="66">
        <f t="shared" si="195"/>
        <v>0.00349345215259367</v>
      </c>
      <c r="CM163" s="66">
        <f t="shared" si="195"/>
        <v>0.00139738086103747</v>
      </c>
      <c r="CN163" s="66">
        <f t="shared" si="195"/>
        <v>0.000139738086103747</v>
      </c>
      <c r="CO163" s="66">
        <f t="shared" si="195"/>
        <v>0.000698690430518733</v>
      </c>
      <c r="CP163" s="66">
        <f t="shared" si="195"/>
        <v>0.00111790468882997</v>
      </c>
      <c r="CQ163" s="66">
        <f t="shared" si="195"/>
        <v>0.00223580937765995</v>
      </c>
      <c r="CR163" s="66">
        <f t="shared" si="195"/>
        <v>0.00083842851662248</v>
      </c>
      <c r="CS163" s="66">
        <f t="shared" si="195"/>
        <v>0.00167685703324496</v>
      </c>
      <c r="CT163" s="66">
        <f t="shared" si="195"/>
        <v>0.00167685703324496</v>
      </c>
      <c r="CU163" s="66">
        <f t="shared" si="195"/>
        <v>0.00167685703324496</v>
      </c>
      <c r="CV163" s="66">
        <f t="shared" si="195"/>
        <v>0.00223580937765995</v>
      </c>
      <c r="CW163" s="66">
        <f t="shared" si="195"/>
        <v>0.00041921425831124</v>
      </c>
      <c r="CX163" s="66">
        <f t="shared" si="195"/>
        <v>0</v>
      </c>
      <c r="CY163" s="66">
        <f t="shared" si="195"/>
        <v>0.00125764277493372</v>
      </c>
      <c r="CZ163" s="66">
        <f t="shared" si="195"/>
        <v>0.000139738086103747</v>
      </c>
      <c r="DA163" s="66">
        <f t="shared" si="195"/>
        <v>0.00083842851662248</v>
      </c>
      <c r="DB163" s="66">
        <f t="shared" si="195"/>
        <v>0.000978166602726226</v>
      </c>
      <c r="DC163" s="66">
        <f t="shared" si="195"/>
        <v>0.000279476172207493</v>
      </c>
      <c r="DD163" s="66">
        <f t="shared" si="195"/>
        <v>0</v>
      </c>
      <c r="DE163" s="66">
        <f t="shared" si="195"/>
        <v>0.00111790468882997</v>
      </c>
      <c r="DF163" s="66">
        <f t="shared" si="195"/>
        <v>0.00153711894714121</v>
      </c>
      <c r="DG163" s="66">
        <f t="shared" si="195"/>
        <v>0</v>
      </c>
    </row>
    <row r="164" spans="1:111">
      <c r="A164">
        <v>898.6</v>
      </c>
      <c r="B164" t="s">
        <v>962</v>
      </c>
      <c r="C164" t="s">
        <v>963</v>
      </c>
      <c r="D164" s="66">
        <f t="shared" si="184"/>
        <v>0</v>
      </c>
      <c r="E164" s="66">
        <f t="shared" ref="E164:BP165" si="196">E345/0.71562451432</f>
        <v>0.000139738086103747</v>
      </c>
      <c r="F164" s="66">
        <f t="shared" si="196"/>
        <v>0.000139738086103747</v>
      </c>
      <c r="G164" s="66">
        <f t="shared" si="196"/>
        <v>0.000139738086103747</v>
      </c>
      <c r="H164" s="66">
        <f t="shared" si="196"/>
        <v>0</v>
      </c>
      <c r="I164" s="66">
        <f t="shared" si="196"/>
        <v>0.000558952344414986</v>
      </c>
      <c r="J164" s="66">
        <f t="shared" si="196"/>
        <v>0.000279476172207493</v>
      </c>
      <c r="K164" s="66">
        <f t="shared" si="196"/>
        <v>0</v>
      </c>
      <c r="L164" s="66">
        <f t="shared" si="196"/>
        <v>0</v>
      </c>
      <c r="M164" s="66">
        <f t="shared" si="196"/>
        <v>0.000139738086103747</v>
      </c>
      <c r="N164" s="66">
        <f t="shared" si="196"/>
        <v>0.000139738086103747</v>
      </c>
      <c r="O164" s="66">
        <f t="shared" si="196"/>
        <v>0.000139738086103747</v>
      </c>
      <c r="P164" s="66">
        <f t="shared" si="196"/>
        <v>0.000139738086103747</v>
      </c>
      <c r="Q164" s="66">
        <f t="shared" si="196"/>
        <v>0</v>
      </c>
      <c r="R164" s="66">
        <f t="shared" si="196"/>
        <v>0</v>
      </c>
      <c r="S164" s="66">
        <f t="shared" si="196"/>
        <v>0</v>
      </c>
      <c r="T164" s="66">
        <f t="shared" si="196"/>
        <v>0</v>
      </c>
      <c r="U164" s="66">
        <f t="shared" si="196"/>
        <v>0.000139738086103747</v>
      </c>
      <c r="V164" s="66">
        <f t="shared" si="196"/>
        <v>0</v>
      </c>
      <c r="W164" s="66">
        <f t="shared" si="196"/>
        <v>0</v>
      </c>
      <c r="X164" s="66">
        <f t="shared" si="196"/>
        <v>0</v>
      </c>
      <c r="Y164" s="66">
        <f t="shared" si="196"/>
        <v>0.000139738086103747</v>
      </c>
      <c r="Z164" s="66">
        <f t="shared" si="196"/>
        <v>0</v>
      </c>
      <c r="AA164" s="66">
        <f t="shared" si="196"/>
        <v>0.000279476172207493</v>
      </c>
      <c r="AB164" s="66">
        <f t="shared" si="196"/>
        <v>0.000279476172207493</v>
      </c>
      <c r="AC164" s="66">
        <f t="shared" si="196"/>
        <v>0</v>
      </c>
      <c r="AD164" s="66">
        <f t="shared" si="196"/>
        <v>0</v>
      </c>
      <c r="AE164" s="66">
        <f t="shared" si="196"/>
        <v>0.000139738086103747</v>
      </c>
      <c r="AF164" s="66">
        <f t="shared" si="196"/>
        <v>0</v>
      </c>
      <c r="AG164" s="66">
        <f t="shared" si="196"/>
        <v>0.000139738086103747</v>
      </c>
      <c r="AH164" s="66">
        <f t="shared" si="196"/>
        <v>0</v>
      </c>
      <c r="AI164" s="66">
        <f t="shared" si="196"/>
        <v>0.000139738086103747</v>
      </c>
      <c r="AJ164" s="66">
        <f t="shared" si="196"/>
        <v>0.000698690430518733</v>
      </c>
      <c r="AK164" s="66">
        <f t="shared" si="196"/>
        <v>0.000139738086103747</v>
      </c>
      <c r="AL164" s="66">
        <f t="shared" si="196"/>
        <v>0.000139738086103747</v>
      </c>
      <c r="AM164" s="66">
        <f t="shared" si="196"/>
        <v>0</v>
      </c>
      <c r="AN164" s="66">
        <f t="shared" si="196"/>
        <v>0.000139738086103747</v>
      </c>
      <c r="AO164" s="66">
        <f t="shared" si="196"/>
        <v>0</v>
      </c>
      <c r="AP164" s="66">
        <f t="shared" si="196"/>
        <v>0</v>
      </c>
      <c r="AQ164" s="66">
        <f t="shared" si="196"/>
        <v>0.000139738086103747</v>
      </c>
      <c r="AR164" s="66">
        <f t="shared" si="196"/>
        <v>0</v>
      </c>
      <c r="AS164" s="66">
        <f t="shared" si="196"/>
        <v>0.000139738086103747</v>
      </c>
      <c r="AT164" s="66">
        <f t="shared" si="196"/>
        <v>0</v>
      </c>
      <c r="AU164" s="66">
        <f t="shared" si="196"/>
        <v>0.000139738086103747</v>
      </c>
      <c r="AV164" s="66">
        <f t="shared" si="196"/>
        <v>0</v>
      </c>
      <c r="AW164" s="66">
        <f t="shared" si="196"/>
        <v>0</v>
      </c>
      <c r="AX164" s="66">
        <f t="shared" si="196"/>
        <v>0.000279476172207493</v>
      </c>
      <c r="AY164" s="66">
        <f t="shared" si="196"/>
        <v>0.000279476172207493</v>
      </c>
      <c r="AZ164" s="66">
        <f t="shared" si="196"/>
        <v>0.00041921425831124</v>
      </c>
      <c r="BA164" s="66">
        <f t="shared" si="196"/>
        <v>0</v>
      </c>
      <c r="BB164" s="66">
        <f t="shared" si="196"/>
        <v>0.000279476172207493</v>
      </c>
      <c r="BC164" s="66">
        <f t="shared" si="196"/>
        <v>0</v>
      </c>
      <c r="BD164" s="66">
        <f t="shared" si="196"/>
        <v>0</v>
      </c>
      <c r="BE164" s="66">
        <f t="shared" si="196"/>
        <v>0.000139738086103747</v>
      </c>
      <c r="BF164" s="66">
        <f t="shared" si="196"/>
        <v>0.000139738086103747</v>
      </c>
      <c r="BG164" s="66">
        <f t="shared" si="196"/>
        <v>0</v>
      </c>
      <c r="BH164" s="66">
        <f t="shared" si="196"/>
        <v>0</v>
      </c>
      <c r="BI164" s="66">
        <f t="shared" si="196"/>
        <v>0.000139738086103747</v>
      </c>
      <c r="BJ164" s="66">
        <f t="shared" si="196"/>
        <v>0.000279476172207493</v>
      </c>
      <c r="BK164" s="66">
        <f t="shared" si="196"/>
        <v>0</v>
      </c>
      <c r="BL164" s="66">
        <f t="shared" si="196"/>
        <v>0</v>
      </c>
      <c r="BM164" s="66">
        <f t="shared" si="196"/>
        <v>0</v>
      </c>
      <c r="BN164" s="66">
        <f t="shared" si="196"/>
        <v>0</v>
      </c>
      <c r="BO164" s="66">
        <f t="shared" si="196"/>
        <v>0</v>
      </c>
      <c r="BP164" s="66">
        <f t="shared" si="196"/>
        <v>0</v>
      </c>
      <c r="BQ164" s="66">
        <f t="shared" si="195"/>
        <v>0</v>
      </c>
      <c r="BR164" s="66">
        <f t="shared" si="195"/>
        <v>0.000139738086103747</v>
      </c>
      <c r="BS164" s="66">
        <f t="shared" si="195"/>
        <v>0.000558952344414986</v>
      </c>
      <c r="BT164" s="66">
        <f t="shared" si="195"/>
        <v>0.000558952344414986</v>
      </c>
      <c r="BU164" s="66">
        <f t="shared" si="195"/>
        <v>0.000139738086103747</v>
      </c>
      <c r="BV164" s="66">
        <f t="shared" si="195"/>
        <v>0.000139738086103747</v>
      </c>
      <c r="BW164" s="66">
        <f t="shared" si="195"/>
        <v>0.000139738086103747</v>
      </c>
      <c r="BX164" s="66">
        <f t="shared" si="195"/>
        <v>0.000139738086103747</v>
      </c>
      <c r="BY164" s="66">
        <f t="shared" si="195"/>
        <v>0</v>
      </c>
      <c r="BZ164" s="66">
        <f t="shared" si="195"/>
        <v>0</v>
      </c>
      <c r="CA164" s="66">
        <f t="shared" si="195"/>
        <v>0</v>
      </c>
      <c r="CB164" s="66">
        <f t="shared" si="195"/>
        <v>0</v>
      </c>
      <c r="CC164" s="66">
        <f t="shared" si="195"/>
        <v>0.00083842851662248</v>
      </c>
      <c r="CD164" s="66">
        <f t="shared" si="195"/>
        <v>0</v>
      </c>
      <c r="CE164" s="66">
        <f t="shared" si="195"/>
        <v>0</v>
      </c>
      <c r="CF164" s="66">
        <f t="shared" si="195"/>
        <v>0.000139738086103747</v>
      </c>
      <c r="CG164" s="66">
        <f t="shared" si="195"/>
        <v>0.000139738086103747</v>
      </c>
      <c r="CH164" s="66">
        <f t="shared" si="195"/>
        <v>0.000139738086103747</v>
      </c>
      <c r="CI164" s="66">
        <f t="shared" si="195"/>
        <v>0</v>
      </c>
      <c r="CJ164" s="66">
        <f t="shared" si="195"/>
        <v>0</v>
      </c>
      <c r="CK164" s="66">
        <f t="shared" si="195"/>
        <v>0.000698690430518733</v>
      </c>
      <c r="CL164" s="66">
        <f t="shared" si="195"/>
        <v>0.000139738086103747</v>
      </c>
      <c r="CM164" s="66">
        <f t="shared" si="195"/>
        <v>0.000139738086103747</v>
      </c>
      <c r="CN164" s="66">
        <f t="shared" si="195"/>
        <v>0</v>
      </c>
      <c r="CO164" s="66">
        <f t="shared" si="195"/>
        <v>0</v>
      </c>
      <c r="CP164" s="66">
        <f t="shared" si="195"/>
        <v>0.000139738086103747</v>
      </c>
      <c r="CQ164" s="66">
        <f t="shared" si="195"/>
        <v>0.000279476172207493</v>
      </c>
      <c r="CR164" s="66">
        <f t="shared" si="195"/>
        <v>0</v>
      </c>
      <c r="CS164" s="66">
        <f t="shared" si="195"/>
        <v>0.00041921425831124</v>
      </c>
      <c r="CT164" s="66">
        <f t="shared" si="195"/>
        <v>0.000139738086103747</v>
      </c>
      <c r="CU164" s="66">
        <f t="shared" si="195"/>
        <v>0.000978166602726226</v>
      </c>
      <c r="CV164" s="66">
        <f t="shared" si="195"/>
        <v>0.000698690430518733</v>
      </c>
      <c r="CW164" s="66">
        <f t="shared" si="195"/>
        <v>0</v>
      </c>
      <c r="CX164" s="66">
        <f t="shared" si="195"/>
        <v>0</v>
      </c>
      <c r="CY164" s="66">
        <f t="shared" si="195"/>
        <v>0</v>
      </c>
      <c r="CZ164" s="66">
        <f t="shared" si="195"/>
        <v>0</v>
      </c>
      <c r="DA164" s="66">
        <f t="shared" si="195"/>
        <v>0.000279476172207493</v>
      </c>
      <c r="DB164" s="66">
        <f t="shared" si="195"/>
        <v>0</v>
      </c>
      <c r="DC164" s="66">
        <f t="shared" si="195"/>
        <v>0</v>
      </c>
      <c r="DD164" s="66">
        <f t="shared" si="195"/>
        <v>0</v>
      </c>
      <c r="DE164" s="66">
        <f t="shared" si="195"/>
        <v>0</v>
      </c>
      <c r="DF164" s="66">
        <f t="shared" si="195"/>
        <v>0</v>
      </c>
      <c r="DG164" s="66">
        <f t="shared" si="195"/>
        <v>0</v>
      </c>
    </row>
    <row r="165" spans="1:111">
      <c r="A165">
        <v>900.7</v>
      </c>
      <c r="B165" t="s">
        <v>964</v>
      </c>
      <c r="C165" t="s">
        <v>965</v>
      </c>
      <c r="D165" s="66">
        <f t="shared" si="184"/>
        <v>0.00041921425831124</v>
      </c>
      <c r="E165" s="66">
        <f t="shared" si="196"/>
        <v>0.000139738086103747</v>
      </c>
      <c r="F165" s="66">
        <f t="shared" si="196"/>
        <v>0.000279476172207493</v>
      </c>
      <c r="G165" s="66">
        <f t="shared" si="196"/>
        <v>0.000139738086103747</v>
      </c>
      <c r="H165" s="66">
        <f t="shared" si="196"/>
        <v>0</v>
      </c>
      <c r="I165" s="66">
        <f t="shared" si="196"/>
        <v>0.00125764277493372</v>
      </c>
      <c r="J165" s="66">
        <f t="shared" si="196"/>
        <v>0</v>
      </c>
      <c r="K165" s="66">
        <f t="shared" si="196"/>
        <v>0.000139738086103747</v>
      </c>
      <c r="L165" s="66">
        <f t="shared" si="196"/>
        <v>0</v>
      </c>
      <c r="M165" s="66">
        <f t="shared" si="196"/>
        <v>0.000279476172207493</v>
      </c>
      <c r="N165" s="66">
        <f t="shared" si="196"/>
        <v>0.00041921425831124</v>
      </c>
      <c r="O165" s="66">
        <f t="shared" si="196"/>
        <v>0.000279476172207493</v>
      </c>
      <c r="P165" s="66">
        <f t="shared" si="196"/>
        <v>0.00083842851662248</v>
      </c>
      <c r="Q165" s="66">
        <f t="shared" si="196"/>
        <v>0</v>
      </c>
      <c r="R165" s="66">
        <f t="shared" si="196"/>
        <v>0.000139738086103747</v>
      </c>
      <c r="S165" s="66">
        <f t="shared" si="196"/>
        <v>0.000139738086103747</v>
      </c>
      <c r="T165" s="66">
        <f t="shared" si="196"/>
        <v>0</v>
      </c>
      <c r="U165" s="66">
        <f t="shared" si="196"/>
        <v>0.000279476172207493</v>
      </c>
      <c r="V165" s="66">
        <f t="shared" si="196"/>
        <v>0</v>
      </c>
      <c r="W165" s="66">
        <f t="shared" si="196"/>
        <v>0.000139738086103747</v>
      </c>
      <c r="X165" s="66">
        <f t="shared" si="196"/>
        <v>0</v>
      </c>
      <c r="Y165" s="66">
        <f t="shared" si="196"/>
        <v>0.000279476172207493</v>
      </c>
      <c r="Z165" s="66">
        <f t="shared" si="196"/>
        <v>0.000139738086103747</v>
      </c>
      <c r="AA165" s="66">
        <f t="shared" si="196"/>
        <v>0.000139738086103747</v>
      </c>
      <c r="AB165" s="66">
        <f t="shared" si="196"/>
        <v>0.000558952344414986</v>
      </c>
      <c r="AC165" s="66">
        <f t="shared" si="196"/>
        <v>0</v>
      </c>
      <c r="AD165" s="66">
        <f t="shared" si="196"/>
        <v>0.000139738086103747</v>
      </c>
      <c r="AE165" s="66">
        <f t="shared" si="196"/>
        <v>0.000139738086103747</v>
      </c>
      <c r="AF165" s="66">
        <f t="shared" si="196"/>
        <v>0</v>
      </c>
      <c r="AG165" s="66">
        <f t="shared" si="196"/>
        <v>0</v>
      </c>
      <c r="AH165" s="66">
        <f t="shared" si="196"/>
        <v>0.000279476172207493</v>
      </c>
      <c r="AI165" s="66">
        <f t="shared" si="196"/>
        <v>0.000139738086103747</v>
      </c>
      <c r="AJ165" s="66">
        <f t="shared" si="196"/>
        <v>0.00111790468882997</v>
      </c>
      <c r="AK165" s="66">
        <f t="shared" si="196"/>
        <v>0</v>
      </c>
      <c r="AL165" s="66">
        <f t="shared" si="196"/>
        <v>0.000139738086103747</v>
      </c>
      <c r="AM165" s="66">
        <f t="shared" si="196"/>
        <v>0.00041921425831124</v>
      </c>
      <c r="AN165" s="66">
        <f t="shared" si="196"/>
        <v>0.000139738086103747</v>
      </c>
      <c r="AO165" s="66">
        <f t="shared" si="196"/>
        <v>0</v>
      </c>
      <c r="AP165" s="66">
        <f t="shared" si="196"/>
        <v>0</v>
      </c>
      <c r="AQ165" s="66">
        <f t="shared" si="196"/>
        <v>0.000279476172207493</v>
      </c>
      <c r="AR165" s="66">
        <f t="shared" si="196"/>
        <v>0</v>
      </c>
      <c r="AS165" s="66">
        <f t="shared" si="196"/>
        <v>0.000279476172207493</v>
      </c>
      <c r="AT165" s="66">
        <f t="shared" si="196"/>
        <v>0.000139738086103747</v>
      </c>
      <c r="AU165" s="66">
        <f t="shared" si="196"/>
        <v>0.000139738086103747</v>
      </c>
      <c r="AV165" s="66">
        <f t="shared" si="196"/>
        <v>0</v>
      </c>
      <c r="AW165" s="66">
        <f t="shared" si="196"/>
        <v>0</v>
      </c>
      <c r="AX165" s="66">
        <f t="shared" si="196"/>
        <v>0.000139738086103747</v>
      </c>
      <c r="AY165" s="66">
        <f t="shared" si="196"/>
        <v>0.00041921425831124</v>
      </c>
      <c r="AZ165" s="66">
        <f t="shared" si="196"/>
        <v>0.00181659511934871</v>
      </c>
      <c r="BA165" s="66">
        <f t="shared" si="196"/>
        <v>0.000279476172207493</v>
      </c>
      <c r="BB165" s="66">
        <f t="shared" si="196"/>
        <v>0.000279476172207493</v>
      </c>
      <c r="BC165" s="66">
        <f t="shared" si="196"/>
        <v>0.00041921425831124</v>
      </c>
      <c r="BD165" s="66">
        <f t="shared" si="196"/>
        <v>0.000139738086103747</v>
      </c>
      <c r="BE165" s="66">
        <f t="shared" si="196"/>
        <v>0</v>
      </c>
      <c r="BF165" s="66">
        <f t="shared" si="196"/>
        <v>0.000139738086103747</v>
      </c>
      <c r="BG165" s="66">
        <f t="shared" si="196"/>
        <v>0</v>
      </c>
      <c r="BH165" s="66">
        <f t="shared" si="196"/>
        <v>0</v>
      </c>
      <c r="BI165" s="66">
        <f t="shared" si="196"/>
        <v>0.000139738086103747</v>
      </c>
      <c r="BJ165" s="66">
        <f t="shared" si="196"/>
        <v>0</v>
      </c>
      <c r="BK165" s="66">
        <f t="shared" si="196"/>
        <v>0.000558952344414986</v>
      </c>
      <c r="BL165" s="66">
        <f t="shared" si="196"/>
        <v>0.000139738086103747</v>
      </c>
      <c r="BM165" s="66">
        <f t="shared" si="196"/>
        <v>0</v>
      </c>
      <c r="BN165" s="66">
        <f t="shared" si="196"/>
        <v>0</v>
      </c>
      <c r="BO165" s="66">
        <f t="shared" si="196"/>
        <v>0.000139738086103747</v>
      </c>
      <c r="BP165" s="66">
        <f t="shared" si="196"/>
        <v>0</v>
      </c>
      <c r="BQ165" s="66">
        <f t="shared" si="195"/>
        <v>0</v>
      </c>
      <c r="BR165" s="66">
        <f t="shared" si="195"/>
        <v>0.000139738086103747</v>
      </c>
      <c r="BS165" s="66">
        <f t="shared" si="195"/>
        <v>0.00041921425831124</v>
      </c>
      <c r="BT165" s="66">
        <f t="shared" si="195"/>
        <v>0.00083842851662248</v>
      </c>
      <c r="BU165" s="66">
        <f t="shared" si="195"/>
        <v>0.000139738086103747</v>
      </c>
      <c r="BV165" s="66">
        <f t="shared" si="195"/>
        <v>0.000139738086103747</v>
      </c>
      <c r="BW165" s="66">
        <f t="shared" si="195"/>
        <v>0.00041921425831124</v>
      </c>
      <c r="BX165" s="66">
        <f t="shared" si="195"/>
        <v>0.000558952344414986</v>
      </c>
      <c r="BY165" s="66">
        <f t="shared" si="195"/>
        <v>0</v>
      </c>
      <c r="BZ165" s="66">
        <f t="shared" si="195"/>
        <v>0</v>
      </c>
      <c r="CA165" s="66">
        <f t="shared" si="195"/>
        <v>0</v>
      </c>
      <c r="CB165" s="66">
        <f t="shared" si="195"/>
        <v>0</v>
      </c>
      <c r="CC165" s="66">
        <f t="shared" si="195"/>
        <v>0.000698690430518733</v>
      </c>
      <c r="CD165" s="66">
        <f t="shared" si="195"/>
        <v>0</v>
      </c>
      <c r="CE165" s="66">
        <f t="shared" si="195"/>
        <v>0</v>
      </c>
      <c r="CF165" s="66">
        <f t="shared" si="195"/>
        <v>0</v>
      </c>
      <c r="CG165" s="66">
        <f t="shared" si="195"/>
        <v>0.000279476172207493</v>
      </c>
      <c r="CH165" s="66">
        <f t="shared" si="195"/>
        <v>0.000279476172207493</v>
      </c>
      <c r="CI165" s="66">
        <f t="shared" si="195"/>
        <v>0.000139738086103747</v>
      </c>
      <c r="CJ165" s="66">
        <f t="shared" si="195"/>
        <v>0</v>
      </c>
      <c r="CK165" s="66">
        <f t="shared" si="195"/>
        <v>0.000139738086103747</v>
      </c>
      <c r="CL165" s="66">
        <f t="shared" si="195"/>
        <v>0.00111790468882997</v>
      </c>
      <c r="CM165" s="66">
        <f t="shared" si="195"/>
        <v>0.00041921425831124</v>
      </c>
      <c r="CN165" s="66">
        <f t="shared" si="195"/>
        <v>0</v>
      </c>
      <c r="CO165" s="66">
        <f t="shared" si="195"/>
        <v>0.000139738086103747</v>
      </c>
      <c r="CP165" s="66">
        <f t="shared" si="195"/>
        <v>0.00041921425831124</v>
      </c>
      <c r="CQ165" s="66">
        <f t="shared" si="195"/>
        <v>0.000558952344414986</v>
      </c>
      <c r="CR165" s="66">
        <f t="shared" si="195"/>
        <v>0</v>
      </c>
      <c r="CS165" s="66">
        <f t="shared" si="195"/>
        <v>0.000279476172207493</v>
      </c>
      <c r="CT165" s="66">
        <f t="shared" si="195"/>
        <v>0.000978166602726226</v>
      </c>
      <c r="CU165" s="66">
        <f t="shared" si="195"/>
        <v>0.000698690430518733</v>
      </c>
      <c r="CV165" s="66">
        <f t="shared" si="195"/>
        <v>0.00083842851662248</v>
      </c>
      <c r="CW165" s="66">
        <f t="shared" si="195"/>
        <v>0.000139738086103747</v>
      </c>
      <c r="CX165" s="66">
        <f t="shared" si="195"/>
        <v>0</v>
      </c>
      <c r="CY165" s="66">
        <f t="shared" si="195"/>
        <v>0.000139738086103747</v>
      </c>
      <c r="CZ165" s="66">
        <f t="shared" si="195"/>
        <v>0</v>
      </c>
      <c r="DA165" s="66">
        <f t="shared" si="195"/>
        <v>0.000698690430518733</v>
      </c>
      <c r="DB165" s="66">
        <f t="shared" si="195"/>
        <v>0</v>
      </c>
      <c r="DC165" s="66">
        <f t="shared" si="195"/>
        <v>0</v>
      </c>
      <c r="DD165" s="66">
        <f t="shared" si="195"/>
        <v>0</v>
      </c>
      <c r="DE165" s="66">
        <f t="shared" si="195"/>
        <v>0.000279476172207493</v>
      </c>
      <c r="DF165" s="66">
        <f t="shared" si="195"/>
        <v>0.000139738086103747</v>
      </c>
      <c r="DG165" s="66">
        <f t="shared" si="195"/>
        <v>0</v>
      </c>
    </row>
    <row r="166" spans="4:111">
      <c r="D166" s="66"/>
      <c r="E166" s="66"/>
      <c r="F166" s="66"/>
      <c r="G166" s="66"/>
      <c r="H166" s="66"/>
      <c r="I166" s="66"/>
      <c r="J166" s="66"/>
      <c r="K166" s="66"/>
      <c r="L166" s="66"/>
      <c r="M166" s="66"/>
      <c r="N166" s="66"/>
      <c r="O166" s="66"/>
      <c r="P166" s="66"/>
      <c r="Q166" s="66"/>
      <c r="R166" s="66"/>
      <c r="S166" s="66"/>
      <c r="T166" s="66"/>
      <c r="U166" s="66"/>
      <c r="V166" s="66"/>
      <c r="W166" s="66"/>
      <c r="X166" s="66"/>
      <c r="Y166" s="66"/>
      <c r="Z166" s="66"/>
      <c r="AA166" s="66"/>
      <c r="AB166" s="66"/>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6"/>
      <c r="AY166" s="66"/>
      <c r="AZ166" s="66"/>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6"/>
      <c r="BW166" s="66"/>
      <c r="BX166" s="66"/>
      <c r="BY166" s="66"/>
      <c r="BZ166" s="66"/>
      <c r="CA166" s="66"/>
      <c r="CB166" s="66"/>
      <c r="CC166" s="66"/>
      <c r="CD166" s="66"/>
      <c r="CE166" s="66"/>
      <c r="CF166" s="66"/>
      <c r="CG166" s="66"/>
      <c r="CH166" s="66"/>
      <c r="CI166" s="66"/>
      <c r="CJ166" s="66"/>
      <c r="CK166" s="66"/>
      <c r="CL166" s="66"/>
      <c r="CM166" s="66"/>
      <c r="CN166" s="66"/>
      <c r="CO166" s="66"/>
      <c r="CP166" s="66"/>
      <c r="CQ166" s="66"/>
      <c r="CR166" s="66"/>
      <c r="CS166" s="66"/>
      <c r="CT166" s="66"/>
      <c r="CU166" s="66"/>
      <c r="CV166" s="66"/>
      <c r="CW166" s="66"/>
      <c r="CX166" s="66"/>
      <c r="CY166" s="66"/>
      <c r="CZ166" s="66"/>
      <c r="DA166" s="66"/>
      <c r="DB166" s="66"/>
      <c r="DC166" s="66"/>
      <c r="DD166" s="66"/>
      <c r="DE166" s="66"/>
      <c r="DF166" s="66"/>
      <c r="DG166" s="66"/>
    </row>
    <row r="167" spans="1:111">
      <c r="A167" t="s">
        <v>667</v>
      </c>
      <c r="B167" t="s">
        <v>668</v>
      </c>
      <c r="C167" t="s">
        <v>669</v>
      </c>
      <c r="D167" s="66"/>
      <c r="E167" s="66"/>
      <c r="F167" s="66"/>
      <c r="G167" s="66"/>
      <c r="H167" s="66"/>
      <c r="I167" s="66"/>
      <c r="J167" s="66"/>
      <c r="K167" s="66"/>
      <c r="L167" s="66"/>
      <c r="M167" s="66"/>
      <c r="N167" s="66"/>
      <c r="O167" s="66"/>
      <c r="P167" s="66"/>
      <c r="Q167" s="66"/>
      <c r="R167" s="66"/>
      <c r="S167" s="66"/>
      <c r="T167" s="66"/>
      <c r="U167" s="66"/>
      <c r="V167" s="66"/>
      <c r="W167" s="66"/>
      <c r="X167" s="66"/>
      <c r="Y167" s="66"/>
      <c r="Z167" s="66"/>
      <c r="AA167" s="66"/>
      <c r="AB167" s="66"/>
      <c r="AC167" s="66"/>
      <c r="AD167" s="66"/>
      <c r="AE167" s="66"/>
      <c r="AF167" s="66"/>
      <c r="AG167" s="66"/>
      <c r="AH167" s="66"/>
      <c r="AI167" s="66"/>
      <c r="AJ167" s="66"/>
      <c r="AK167" s="66"/>
      <c r="AL167" s="66"/>
      <c r="AM167" s="66"/>
      <c r="AN167" s="66"/>
      <c r="AO167" s="66"/>
      <c r="AP167" s="66"/>
      <c r="AQ167" s="66"/>
      <c r="AR167" s="66"/>
      <c r="AS167" s="66"/>
      <c r="AT167" s="66"/>
      <c r="AU167" s="66"/>
      <c r="AV167" s="66"/>
      <c r="AW167" s="66"/>
      <c r="AX167" s="66"/>
      <c r="AY167" s="66"/>
      <c r="AZ167" s="66"/>
      <c r="BA167" s="66"/>
      <c r="BB167" s="66"/>
      <c r="BC167" s="66"/>
      <c r="BD167" s="66"/>
      <c r="BE167" s="66"/>
      <c r="BF167" s="66"/>
      <c r="BG167" s="66"/>
      <c r="BH167" s="66"/>
      <c r="BI167" s="66"/>
      <c r="BJ167" s="66"/>
      <c r="BK167" s="66"/>
      <c r="BL167" s="66"/>
      <c r="BM167" s="66"/>
      <c r="BN167" s="66"/>
      <c r="BO167" s="66"/>
      <c r="BP167" s="66"/>
      <c r="BQ167" s="66"/>
      <c r="BR167" s="66"/>
      <c r="BS167" s="66"/>
      <c r="BT167" s="66"/>
      <c r="BU167" s="66"/>
      <c r="BV167" s="66"/>
      <c r="BW167" s="66"/>
      <c r="BX167" s="66"/>
      <c r="BY167" s="66"/>
      <c r="BZ167" s="66"/>
      <c r="CA167" s="66"/>
      <c r="CB167" s="66"/>
      <c r="CC167" s="66"/>
      <c r="CD167" s="66"/>
      <c r="CE167" s="66"/>
      <c r="CF167" s="66"/>
      <c r="CG167" s="66"/>
      <c r="CH167" s="66"/>
      <c r="CI167" s="66"/>
      <c r="CJ167" s="66"/>
      <c r="CK167" s="66"/>
      <c r="CL167" s="66"/>
      <c r="CM167" s="66"/>
      <c r="CN167" s="66"/>
      <c r="CO167" s="66"/>
      <c r="CP167" s="66"/>
      <c r="CQ167" s="66"/>
      <c r="CR167" s="66"/>
      <c r="CS167" s="66"/>
      <c r="CT167" s="66"/>
      <c r="CU167" s="66"/>
      <c r="CV167" s="66"/>
      <c r="CW167" s="66"/>
      <c r="CX167" s="66"/>
      <c r="CY167" s="66"/>
      <c r="CZ167" s="66"/>
      <c r="DA167" s="66"/>
      <c r="DB167" s="66"/>
      <c r="DC167" s="66"/>
      <c r="DD167" s="66"/>
      <c r="DE167" s="66"/>
      <c r="DF167" s="66"/>
      <c r="DG167" s="66"/>
    </row>
    <row r="168" spans="1:111">
      <c r="A168">
        <v>666.5</v>
      </c>
      <c r="B168" t="s">
        <v>966</v>
      </c>
      <c r="C168" t="s">
        <v>967</v>
      </c>
      <c r="D168" s="66">
        <f>D349/0.552840166552381</f>
        <v>0.000180884107288404</v>
      </c>
      <c r="E168" s="66">
        <f t="shared" ref="E168:BP168" si="197">E349/0.552840166552381</f>
        <v>0.00144707285830723</v>
      </c>
      <c r="F168" s="66">
        <f t="shared" si="197"/>
        <v>0</v>
      </c>
      <c r="G168" s="66">
        <f t="shared" si="197"/>
        <v>0</v>
      </c>
      <c r="H168" s="66">
        <f t="shared" si="197"/>
        <v>0</v>
      </c>
      <c r="I168" s="66">
        <f t="shared" si="197"/>
        <v>0.0047029867894985</v>
      </c>
      <c r="J168" s="66">
        <f t="shared" si="197"/>
        <v>0.00289414571661446</v>
      </c>
      <c r="K168" s="66">
        <f t="shared" si="197"/>
        <v>0</v>
      </c>
      <c r="L168" s="66">
        <f t="shared" si="197"/>
        <v>0</v>
      </c>
      <c r="M168" s="66">
        <f t="shared" si="197"/>
        <v>0.00090442053644202</v>
      </c>
      <c r="N168" s="66">
        <f t="shared" si="197"/>
        <v>0.000361768214576808</v>
      </c>
      <c r="O168" s="66">
        <f t="shared" si="197"/>
        <v>0.00217060928746085</v>
      </c>
      <c r="P168" s="66">
        <f t="shared" si="197"/>
        <v>0.00108530464373042</v>
      </c>
      <c r="Q168" s="66">
        <f t="shared" si="197"/>
        <v>0.000180884107288404</v>
      </c>
      <c r="R168" s="66">
        <f t="shared" si="197"/>
        <v>0.000361768214576808</v>
      </c>
      <c r="S168" s="66">
        <f t="shared" si="197"/>
        <v>0.00162795696559564</v>
      </c>
      <c r="T168" s="66">
        <f t="shared" si="197"/>
        <v>0</v>
      </c>
      <c r="U168" s="66">
        <f t="shared" si="197"/>
        <v>0.000542652321865212</v>
      </c>
      <c r="V168" s="66">
        <f t="shared" si="197"/>
        <v>0.000180884107288404</v>
      </c>
      <c r="W168" s="66">
        <f t="shared" si="197"/>
        <v>0.000361768214576808</v>
      </c>
      <c r="X168" s="66">
        <f t="shared" si="197"/>
        <v>0</v>
      </c>
      <c r="Y168" s="66">
        <f t="shared" si="197"/>
        <v>0.00379856625305648</v>
      </c>
      <c r="Z168" s="66">
        <f t="shared" si="197"/>
        <v>0.00289414571661446</v>
      </c>
      <c r="AA168" s="66">
        <f t="shared" si="197"/>
        <v>0.000361768214576808</v>
      </c>
      <c r="AB168" s="66">
        <f t="shared" si="197"/>
        <v>0.00560740732594052</v>
      </c>
      <c r="AC168" s="66">
        <f t="shared" si="197"/>
        <v>0</v>
      </c>
      <c r="AD168" s="66">
        <f t="shared" si="197"/>
        <v>0.000180884107288404</v>
      </c>
      <c r="AE168" s="66">
        <f t="shared" si="197"/>
        <v>0.000723536429153616</v>
      </c>
      <c r="AF168" s="66">
        <f t="shared" si="197"/>
        <v>0</v>
      </c>
      <c r="AG168" s="66">
        <f t="shared" si="197"/>
        <v>0</v>
      </c>
      <c r="AH168" s="66">
        <f t="shared" si="197"/>
        <v>0.00108530464373042</v>
      </c>
      <c r="AI168" s="66">
        <f t="shared" si="197"/>
        <v>0.000361768214576808</v>
      </c>
      <c r="AJ168" s="66">
        <f t="shared" si="197"/>
        <v>0.00397945036034489</v>
      </c>
      <c r="AK168" s="66">
        <f t="shared" si="197"/>
        <v>0</v>
      </c>
      <c r="AL168" s="66">
        <f t="shared" si="197"/>
        <v>0.000180884107288404</v>
      </c>
      <c r="AM168" s="66">
        <f t="shared" si="197"/>
        <v>0.000180884107288404</v>
      </c>
      <c r="AN168" s="66">
        <f t="shared" si="197"/>
        <v>0.000542652321865212</v>
      </c>
      <c r="AO168" s="66">
        <f t="shared" si="197"/>
        <v>0.000180884107288404</v>
      </c>
      <c r="AP168" s="66">
        <f t="shared" si="197"/>
        <v>0</v>
      </c>
      <c r="AQ168" s="66">
        <f t="shared" si="197"/>
        <v>0.000180884107288404</v>
      </c>
      <c r="AR168" s="66">
        <f t="shared" si="197"/>
        <v>0</v>
      </c>
      <c r="AS168" s="66">
        <f t="shared" si="197"/>
        <v>0</v>
      </c>
      <c r="AT168" s="66">
        <f t="shared" si="197"/>
        <v>0</v>
      </c>
      <c r="AU168" s="66">
        <f t="shared" si="197"/>
        <v>0.00090442053644202</v>
      </c>
      <c r="AV168" s="66">
        <f t="shared" si="197"/>
        <v>0.00217060928746085</v>
      </c>
      <c r="AW168" s="66">
        <f t="shared" si="197"/>
        <v>0.000542652321865212</v>
      </c>
      <c r="AX168" s="66">
        <f t="shared" si="197"/>
        <v>0.000361768214576808</v>
      </c>
      <c r="AY168" s="66">
        <f t="shared" si="197"/>
        <v>0.00090442053644202</v>
      </c>
      <c r="AZ168" s="66">
        <f t="shared" si="197"/>
        <v>0.00397945036034489</v>
      </c>
      <c r="BA168" s="66">
        <f t="shared" si="197"/>
        <v>0.000361768214576808</v>
      </c>
      <c r="BB168" s="66">
        <f t="shared" si="197"/>
        <v>0.00578829143322893</v>
      </c>
      <c r="BC168" s="66">
        <f t="shared" si="197"/>
        <v>0</v>
      </c>
      <c r="BD168" s="66">
        <f t="shared" si="197"/>
        <v>0</v>
      </c>
      <c r="BE168" s="66">
        <f t="shared" si="197"/>
        <v>0</v>
      </c>
      <c r="BF168" s="66">
        <f t="shared" si="197"/>
        <v>0</v>
      </c>
      <c r="BG168" s="66">
        <f t="shared" si="197"/>
        <v>0.000180884107288404</v>
      </c>
      <c r="BH168" s="66">
        <f t="shared" si="197"/>
        <v>0.000180884107288404</v>
      </c>
      <c r="BI168" s="66">
        <f t="shared" si="197"/>
        <v>0.00325591393119127</v>
      </c>
      <c r="BJ168" s="66">
        <f t="shared" si="197"/>
        <v>0.00090442053644202</v>
      </c>
      <c r="BK168" s="66">
        <f t="shared" si="197"/>
        <v>0.000361768214576808</v>
      </c>
      <c r="BL168" s="66">
        <f t="shared" si="197"/>
        <v>0</v>
      </c>
      <c r="BM168" s="66">
        <f t="shared" si="197"/>
        <v>0</v>
      </c>
      <c r="BN168" s="66">
        <f t="shared" si="197"/>
        <v>0.000361768214576808</v>
      </c>
      <c r="BO168" s="66">
        <f t="shared" si="197"/>
        <v>0.000180884107288404</v>
      </c>
      <c r="BP168" s="66">
        <f t="shared" si="197"/>
        <v>0</v>
      </c>
      <c r="BQ168" s="66">
        <f t="shared" ref="BQ168:DG168" si="198">BQ349/0.552840166552381</f>
        <v>0</v>
      </c>
      <c r="BR168" s="66">
        <f t="shared" si="198"/>
        <v>0.000723536429153616</v>
      </c>
      <c r="BS168" s="66">
        <f t="shared" si="198"/>
        <v>0.00524563911136371</v>
      </c>
      <c r="BT168" s="66">
        <f t="shared" si="198"/>
        <v>0.000361768214576808</v>
      </c>
      <c r="BU168" s="66">
        <f t="shared" si="198"/>
        <v>0.000542652321865212</v>
      </c>
      <c r="BV168" s="66">
        <f t="shared" si="198"/>
        <v>0</v>
      </c>
      <c r="BW168" s="66">
        <f t="shared" si="198"/>
        <v>0.00126618875101883</v>
      </c>
      <c r="BX168" s="66">
        <f t="shared" si="198"/>
        <v>0.00126618875101883</v>
      </c>
      <c r="BY168" s="66">
        <f t="shared" si="198"/>
        <v>0.000180884107288404</v>
      </c>
      <c r="BZ168" s="66">
        <f t="shared" si="198"/>
        <v>0</v>
      </c>
      <c r="CA168" s="66">
        <f t="shared" si="198"/>
        <v>0.000361768214576808</v>
      </c>
      <c r="CB168" s="66">
        <f t="shared" si="198"/>
        <v>0</v>
      </c>
      <c r="CC168" s="66">
        <f t="shared" si="198"/>
        <v>0.00126618875101883</v>
      </c>
      <c r="CD168" s="66">
        <f t="shared" si="198"/>
        <v>0</v>
      </c>
      <c r="CE168" s="66">
        <f t="shared" si="198"/>
        <v>0.000180884107288404</v>
      </c>
      <c r="CF168" s="66">
        <f t="shared" si="198"/>
        <v>0.000180884107288404</v>
      </c>
      <c r="CG168" s="66">
        <f t="shared" si="198"/>
        <v>0</v>
      </c>
      <c r="CH168" s="66">
        <f t="shared" si="198"/>
        <v>0</v>
      </c>
      <c r="CI168" s="66">
        <f t="shared" si="198"/>
        <v>0</v>
      </c>
      <c r="CJ168" s="66">
        <f t="shared" si="198"/>
        <v>0</v>
      </c>
      <c r="CK168" s="66">
        <f t="shared" si="198"/>
        <v>0.0047029867894985</v>
      </c>
      <c r="CL168" s="66">
        <f t="shared" si="198"/>
        <v>0.00162795696559564</v>
      </c>
      <c r="CM168" s="66">
        <f t="shared" si="198"/>
        <v>0.000361768214576808</v>
      </c>
      <c r="CN168" s="66">
        <f t="shared" si="198"/>
        <v>0</v>
      </c>
      <c r="CO168" s="66">
        <f t="shared" si="198"/>
        <v>0.00090442053644202</v>
      </c>
      <c r="CP168" s="66">
        <f t="shared" si="198"/>
        <v>0.000180884107288404</v>
      </c>
      <c r="CQ168" s="66">
        <f t="shared" si="198"/>
        <v>0.00289414571661446</v>
      </c>
      <c r="CR168" s="66">
        <f t="shared" si="198"/>
        <v>0</v>
      </c>
      <c r="CS168" s="66">
        <f t="shared" si="198"/>
        <v>0.000723536429153616</v>
      </c>
      <c r="CT168" s="66">
        <f t="shared" si="198"/>
        <v>0.000723536429153616</v>
      </c>
      <c r="CU168" s="66">
        <f t="shared" si="198"/>
        <v>0.0047029867894985</v>
      </c>
      <c r="CV168" s="66">
        <f t="shared" si="198"/>
        <v>0.00144707285830723</v>
      </c>
      <c r="CW168" s="66">
        <f t="shared" si="198"/>
        <v>0</v>
      </c>
      <c r="CX168" s="66">
        <f t="shared" si="198"/>
        <v>0</v>
      </c>
      <c r="CY168" s="66">
        <f t="shared" si="198"/>
        <v>0.000723536429153616</v>
      </c>
      <c r="CZ168" s="66">
        <f t="shared" si="198"/>
        <v>0</v>
      </c>
      <c r="DA168" s="66">
        <f t="shared" si="198"/>
        <v>0.00090442053644202</v>
      </c>
      <c r="DB168" s="66">
        <f t="shared" si="198"/>
        <v>0.00108530464373042</v>
      </c>
      <c r="DC168" s="66">
        <f t="shared" si="198"/>
        <v>0</v>
      </c>
      <c r="DD168" s="66">
        <f t="shared" si="198"/>
        <v>0</v>
      </c>
      <c r="DE168" s="66">
        <f t="shared" si="198"/>
        <v>0.00180884107288404</v>
      </c>
      <c r="DF168" s="66">
        <f t="shared" si="198"/>
        <v>0.000542652321865212</v>
      </c>
      <c r="DG168" s="66">
        <f t="shared" si="198"/>
        <v>0</v>
      </c>
    </row>
    <row r="169" spans="1:111">
      <c r="A169">
        <v>682.4</v>
      </c>
      <c r="B169" t="s">
        <v>968</v>
      </c>
      <c r="C169" t="s">
        <v>969</v>
      </c>
      <c r="D169" s="66">
        <f t="shared" ref="D169:D179" si="199">D350/0.552840166552381</f>
        <v>0</v>
      </c>
      <c r="E169" s="66">
        <f t="shared" ref="E169:BP169" si="200">E350/0.552840166552381</f>
        <v>0</v>
      </c>
      <c r="F169" s="66">
        <f t="shared" si="200"/>
        <v>0</v>
      </c>
      <c r="G169" s="66">
        <f t="shared" si="200"/>
        <v>0</v>
      </c>
      <c r="H169" s="66">
        <f t="shared" si="200"/>
        <v>0</v>
      </c>
      <c r="I169" s="66">
        <f t="shared" si="200"/>
        <v>0</v>
      </c>
      <c r="J169" s="66">
        <f t="shared" si="200"/>
        <v>0</v>
      </c>
      <c r="K169" s="66">
        <f t="shared" si="200"/>
        <v>0</v>
      </c>
      <c r="L169" s="66">
        <f t="shared" si="200"/>
        <v>0</v>
      </c>
      <c r="M169" s="66">
        <f t="shared" si="200"/>
        <v>0</v>
      </c>
      <c r="N169" s="66">
        <f t="shared" si="200"/>
        <v>0</v>
      </c>
      <c r="O169" s="66">
        <f t="shared" si="200"/>
        <v>0</v>
      </c>
      <c r="P169" s="66">
        <f t="shared" si="200"/>
        <v>0</v>
      </c>
      <c r="Q169" s="66">
        <f t="shared" si="200"/>
        <v>0</v>
      </c>
      <c r="R169" s="66">
        <f t="shared" si="200"/>
        <v>0</v>
      </c>
      <c r="S169" s="66">
        <f t="shared" si="200"/>
        <v>0</v>
      </c>
      <c r="T169" s="66">
        <f t="shared" si="200"/>
        <v>0</v>
      </c>
      <c r="U169" s="66">
        <f t="shared" si="200"/>
        <v>0</v>
      </c>
      <c r="V169" s="66">
        <f t="shared" si="200"/>
        <v>0</v>
      </c>
      <c r="W169" s="66">
        <f t="shared" si="200"/>
        <v>0</v>
      </c>
      <c r="X169" s="66">
        <f t="shared" si="200"/>
        <v>0</v>
      </c>
      <c r="Y169" s="66">
        <f t="shared" si="200"/>
        <v>0</v>
      </c>
      <c r="Z169" s="66">
        <f t="shared" si="200"/>
        <v>0</v>
      </c>
      <c r="AA169" s="66">
        <f t="shared" si="200"/>
        <v>0</v>
      </c>
      <c r="AB169" s="66">
        <f t="shared" si="200"/>
        <v>0</v>
      </c>
      <c r="AC169" s="66">
        <f t="shared" si="200"/>
        <v>0</v>
      </c>
      <c r="AD169" s="66">
        <f t="shared" si="200"/>
        <v>0</v>
      </c>
      <c r="AE169" s="66">
        <f t="shared" si="200"/>
        <v>0</v>
      </c>
      <c r="AF169" s="66">
        <f t="shared" si="200"/>
        <v>0</v>
      </c>
      <c r="AG169" s="66">
        <f t="shared" si="200"/>
        <v>0</v>
      </c>
      <c r="AH169" s="66">
        <f t="shared" si="200"/>
        <v>0</v>
      </c>
      <c r="AI169" s="66">
        <f t="shared" si="200"/>
        <v>0</v>
      </c>
      <c r="AJ169" s="66">
        <f t="shared" si="200"/>
        <v>0</v>
      </c>
      <c r="AK169" s="66">
        <f t="shared" si="200"/>
        <v>0</v>
      </c>
      <c r="AL169" s="66">
        <f t="shared" si="200"/>
        <v>0</v>
      </c>
      <c r="AM169" s="66">
        <f t="shared" si="200"/>
        <v>0</v>
      </c>
      <c r="AN169" s="66">
        <f t="shared" si="200"/>
        <v>0</v>
      </c>
      <c r="AO169" s="66">
        <f t="shared" si="200"/>
        <v>0</v>
      </c>
      <c r="AP169" s="66">
        <f t="shared" si="200"/>
        <v>0</v>
      </c>
      <c r="AQ169" s="66">
        <f t="shared" si="200"/>
        <v>0</v>
      </c>
      <c r="AR169" s="66">
        <f t="shared" si="200"/>
        <v>0</v>
      </c>
      <c r="AS169" s="66">
        <f t="shared" si="200"/>
        <v>0</v>
      </c>
      <c r="AT169" s="66">
        <f t="shared" si="200"/>
        <v>0</v>
      </c>
      <c r="AU169" s="66">
        <f t="shared" si="200"/>
        <v>0</v>
      </c>
      <c r="AV169" s="66">
        <f t="shared" si="200"/>
        <v>0</v>
      </c>
      <c r="AW169" s="66">
        <f t="shared" si="200"/>
        <v>0</v>
      </c>
      <c r="AX169" s="66">
        <f t="shared" si="200"/>
        <v>0</v>
      </c>
      <c r="AY169" s="66">
        <f t="shared" si="200"/>
        <v>0</v>
      </c>
      <c r="AZ169" s="66">
        <f t="shared" si="200"/>
        <v>0</v>
      </c>
      <c r="BA169" s="66">
        <f t="shared" si="200"/>
        <v>0</v>
      </c>
      <c r="BB169" s="66">
        <f t="shared" si="200"/>
        <v>0</v>
      </c>
      <c r="BC169" s="66">
        <f t="shared" si="200"/>
        <v>0</v>
      </c>
      <c r="BD169" s="66">
        <f t="shared" si="200"/>
        <v>0</v>
      </c>
      <c r="BE169" s="66">
        <f t="shared" si="200"/>
        <v>0</v>
      </c>
      <c r="BF169" s="66">
        <f t="shared" si="200"/>
        <v>0</v>
      </c>
      <c r="BG169" s="66">
        <f t="shared" si="200"/>
        <v>0</v>
      </c>
      <c r="BH169" s="66">
        <f t="shared" si="200"/>
        <v>0</v>
      </c>
      <c r="BI169" s="66">
        <f t="shared" si="200"/>
        <v>0</v>
      </c>
      <c r="BJ169" s="66">
        <f t="shared" si="200"/>
        <v>0</v>
      </c>
      <c r="BK169" s="66">
        <f t="shared" si="200"/>
        <v>0</v>
      </c>
      <c r="BL169" s="66">
        <f t="shared" si="200"/>
        <v>0</v>
      </c>
      <c r="BM169" s="66">
        <f t="shared" si="200"/>
        <v>0</v>
      </c>
      <c r="BN169" s="66">
        <f t="shared" si="200"/>
        <v>0</v>
      </c>
      <c r="BO169" s="66">
        <f t="shared" si="200"/>
        <v>0</v>
      </c>
      <c r="BP169" s="66">
        <f t="shared" si="200"/>
        <v>0</v>
      </c>
      <c r="BQ169" s="66">
        <f t="shared" ref="BQ169:DG169" si="201">BQ350/0.552840166552381</f>
        <v>0</v>
      </c>
      <c r="BR169" s="66">
        <f t="shared" si="201"/>
        <v>0</v>
      </c>
      <c r="BS169" s="66">
        <f t="shared" si="201"/>
        <v>0</v>
      </c>
      <c r="BT169" s="66">
        <f t="shared" si="201"/>
        <v>0</v>
      </c>
      <c r="BU169" s="66">
        <f t="shared" si="201"/>
        <v>0</v>
      </c>
      <c r="BV169" s="66">
        <f t="shared" si="201"/>
        <v>0</v>
      </c>
      <c r="BW169" s="66">
        <f t="shared" si="201"/>
        <v>0</v>
      </c>
      <c r="BX169" s="66">
        <f t="shared" si="201"/>
        <v>0</v>
      </c>
      <c r="BY169" s="66">
        <f t="shared" si="201"/>
        <v>0</v>
      </c>
      <c r="BZ169" s="66">
        <f t="shared" si="201"/>
        <v>0</v>
      </c>
      <c r="CA169" s="66">
        <f t="shared" si="201"/>
        <v>0</v>
      </c>
      <c r="CB169" s="66">
        <f t="shared" si="201"/>
        <v>0</v>
      </c>
      <c r="CC169" s="66">
        <f t="shared" si="201"/>
        <v>0</v>
      </c>
      <c r="CD169" s="66">
        <f t="shared" si="201"/>
        <v>0</v>
      </c>
      <c r="CE169" s="66">
        <f t="shared" si="201"/>
        <v>0</v>
      </c>
      <c r="CF169" s="66">
        <f t="shared" si="201"/>
        <v>0</v>
      </c>
      <c r="CG169" s="66">
        <f t="shared" si="201"/>
        <v>0</v>
      </c>
      <c r="CH169" s="66">
        <f t="shared" si="201"/>
        <v>0</v>
      </c>
      <c r="CI169" s="66">
        <f t="shared" si="201"/>
        <v>0</v>
      </c>
      <c r="CJ169" s="66">
        <f t="shared" si="201"/>
        <v>0</v>
      </c>
      <c r="CK169" s="66">
        <f t="shared" si="201"/>
        <v>0</v>
      </c>
      <c r="CL169" s="66">
        <f t="shared" si="201"/>
        <v>0</v>
      </c>
      <c r="CM169" s="66">
        <f t="shared" si="201"/>
        <v>0</v>
      </c>
      <c r="CN169" s="66">
        <f t="shared" si="201"/>
        <v>0</v>
      </c>
      <c r="CO169" s="66">
        <f t="shared" si="201"/>
        <v>0</v>
      </c>
      <c r="CP169" s="66">
        <f t="shared" si="201"/>
        <v>0</v>
      </c>
      <c r="CQ169" s="66">
        <f t="shared" si="201"/>
        <v>0</v>
      </c>
      <c r="CR169" s="66">
        <f t="shared" si="201"/>
        <v>0</v>
      </c>
      <c r="CS169" s="66">
        <f t="shared" si="201"/>
        <v>0</v>
      </c>
      <c r="CT169" s="66">
        <f t="shared" si="201"/>
        <v>0</v>
      </c>
      <c r="CU169" s="66">
        <f t="shared" si="201"/>
        <v>0</v>
      </c>
      <c r="CV169" s="66">
        <f t="shared" si="201"/>
        <v>0</v>
      </c>
      <c r="CW169" s="66">
        <f t="shared" si="201"/>
        <v>0</v>
      </c>
      <c r="CX169" s="66">
        <f t="shared" si="201"/>
        <v>0</v>
      </c>
      <c r="CY169" s="66">
        <f t="shared" si="201"/>
        <v>0</v>
      </c>
      <c r="CZ169" s="66">
        <f t="shared" si="201"/>
        <v>0</v>
      </c>
      <c r="DA169" s="66">
        <f t="shared" si="201"/>
        <v>0</v>
      </c>
      <c r="DB169" s="66">
        <f t="shared" si="201"/>
        <v>0</v>
      </c>
      <c r="DC169" s="66">
        <f t="shared" si="201"/>
        <v>0</v>
      </c>
      <c r="DD169" s="66">
        <f t="shared" si="201"/>
        <v>0</v>
      </c>
      <c r="DE169" s="66">
        <f t="shared" si="201"/>
        <v>0</v>
      </c>
      <c r="DF169" s="66">
        <f t="shared" si="201"/>
        <v>0</v>
      </c>
      <c r="DG169" s="66">
        <f t="shared" si="201"/>
        <v>0</v>
      </c>
    </row>
    <row r="170" spans="1:111">
      <c r="A170">
        <v>684.4</v>
      </c>
      <c r="B170" t="s">
        <v>970</v>
      </c>
      <c r="C170" t="s">
        <v>971</v>
      </c>
      <c r="D170" s="66">
        <f t="shared" si="199"/>
        <v>0</v>
      </c>
      <c r="E170" s="66">
        <f t="shared" ref="E170:BP170" si="202">E351/0.552840166552381</f>
        <v>0</v>
      </c>
      <c r="F170" s="66">
        <f t="shared" si="202"/>
        <v>0</v>
      </c>
      <c r="G170" s="66">
        <f t="shared" si="202"/>
        <v>0</v>
      </c>
      <c r="H170" s="66">
        <f t="shared" si="202"/>
        <v>0</v>
      </c>
      <c r="I170" s="66">
        <f t="shared" si="202"/>
        <v>0</v>
      </c>
      <c r="J170" s="66">
        <f t="shared" si="202"/>
        <v>0</v>
      </c>
      <c r="K170" s="66">
        <f t="shared" si="202"/>
        <v>0.000180884107288404</v>
      </c>
      <c r="L170" s="66">
        <f t="shared" si="202"/>
        <v>0</v>
      </c>
      <c r="M170" s="66">
        <f t="shared" si="202"/>
        <v>0</v>
      </c>
      <c r="N170" s="66">
        <f t="shared" si="202"/>
        <v>0</v>
      </c>
      <c r="O170" s="66">
        <f t="shared" si="202"/>
        <v>0</v>
      </c>
      <c r="P170" s="66">
        <f t="shared" si="202"/>
        <v>0.000723536429153616</v>
      </c>
      <c r="Q170" s="66">
        <f t="shared" si="202"/>
        <v>0</v>
      </c>
      <c r="R170" s="66">
        <f t="shared" si="202"/>
        <v>0</v>
      </c>
      <c r="S170" s="66">
        <f t="shared" si="202"/>
        <v>0.000180884107288404</v>
      </c>
      <c r="T170" s="66">
        <f t="shared" si="202"/>
        <v>0</v>
      </c>
      <c r="U170" s="66">
        <f t="shared" si="202"/>
        <v>0</v>
      </c>
      <c r="V170" s="66">
        <f t="shared" si="202"/>
        <v>0</v>
      </c>
      <c r="W170" s="66">
        <f t="shared" si="202"/>
        <v>0.000180884107288404</v>
      </c>
      <c r="X170" s="66">
        <f t="shared" si="202"/>
        <v>0</v>
      </c>
      <c r="Y170" s="66">
        <f t="shared" si="202"/>
        <v>0</v>
      </c>
      <c r="Z170" s="66">
        <f t="shared" si="202"/>
        <v>0</v>
      </c>
      <c r="AA170" s="66">
        <f t="shared" si="202"/>
        <v>0</v>
      </c>
      <c r="AB170" s="66">
        <f t="shared" si="202"/>
        <v>0</v>
      </c>
      <c r="AC170" s="66">
        <f t="shared" si="202"/>
        <v>0</v>
      </c>
      <c r="AD170" s="66">
        <f t="shared" si="202"/>
        <v>0</v>
      </c>
      <c r="AE170" s="66">
        <f t="shared" si="202"/>
        <v>0</v>
      </c>
      <c r="AF170" s="66">
        <f t="shared" si="202"/>
        <v>0.000180884107288404</v>
      </c>
      <c r="AG170" s="66">
        <f t="shared" si="202"/>
        <v>0</v>
      </c>
      <c r="AH170" s="66">
        <f t="shared" si="202"/>
        <v>0</v>
      </c>
      <c r="AI170" s="66">
        <f t="shared" si="202"/>
        <v>0</v>
      </c>
      <c r="AJ170" s="66">
        <f t="shared" si="202"/>
        <v>0.000361768214576808</v>
      </c>
      <c r="AK170" s="66">
        <f t="shared" si="202"/>
        <v>0.000180884107288404</v>
      </c>
      <c r="AL170" s="66">
        <f t="shared" si="202"/>
        <v>0</v>
      </c>
      <c r="AM170" s="66">
        <f t="shared" si="202"/>
        <v>0</v>
      </c>
      <c r="AN170" s="66">
        <f t="shared" si="202"/>
        <v>0</v>
      </c>
      <c r="AO170" s="66">
        <f t="shared" si="202"/>
        <v>0</v>
      </c>
      <c r="AP170" s="66">
        <f t="shared" si="202"/>
        <v>0</v>
      </c>
      <c r="AQ170" s="66">
        <f t="shared" si="202"/>
        <v>0</v>
      </c>
      <c r="AR170" s="66">
        <f t="shared" si="202"/>
        <v>0</v>
      </c>
      <c r="AS170" s="66">
        <f t="shared" si="202"/>
        <v>0</v>
      </c>
      <c r="AT170" s="66">
        <f t="shared" si="202"/>
        <v>0</v>
      </c>
      <c r="AU170" s="66">
        <f t="shared" si="202"/>
        <v>0</v>
      </c>
      <c r="AV170" s="66">
        <f t="shared" si="202"/>
        <v>0</v>
      </c>
      <c r="AW170" s="66">
        <f t="shared" si="202"/>
        <v>0</v>
      </c>
      <c r="AX170" s="66">
        <f t="shared" si="202"/>
        <v>0</v>
      </c>
      <c r="AY170" s="66">
        <f t="shared" si="202"/>
        <v>0</v>
      </c>
      <c r="AZ170" s="66">
        <f t="shared" si="202"/>
        <v>0.000723536429153616</v>
      </c>
      <c r="BA170" s="66">
        <f t="shared" si="202"/>
        <v>0</v>
      </c>
      <c r="BB170" s="66">
        <f t="shared" si="202"/>
        <v>0.000542652321865212</v>
      </c>
      <c r="BC170" s="66">
        <f t="shared" si="202"/>
        <v>0</v>
      </c>
      <c r="BD170" s="66">
        <f t="shared" si="202"/>
        <v>0</v>
      </c>
      <c r="BE170" s="66">
        <f t="shared" si="202"/>
        <v>0</v>
      </c>
      <c r="BF170" s="66">
        <f t="shared" si="202"/>
        <v>0</v>
      </c>
      <c r="BG170" s="66">
        <f t="shared" si="202"/>
        <v>0</v>
      </c>
      <c r="BH170" s="66">
        <f t="shared" si="202"/>
        <v>0</v>
      </c>
      <c r="BI170" s="66">
        <f t="shared" si="202"/>
        <v>0</v>
      </c>
      <c r="BJ170" s="66">
        <f t="shared" si="202"/>
        <v>0</v>
      </c>
      <c r="BK170" s="66">
        <f t="shared" si="202"/>
        <v>0</v>
      </c>
      <c r="BL170" s="66">
        <f t="shared" si="202"/>
        <v>0</v>
      </c>
      <c r="BM170" s="66">
        <f t="shared" si="202"/>
        <v>0</v>
      </c>
      <c r="BN170" s="66">
        <f t="shared" si="202"/>
        <v>0</v>
      </c>
      <c r="BO170" s="66">
        <f t="shared" si="202"/>
        <v>0.000361768214576808</v>
      </c>
      <c r="BP170" s="66">
        <f t="shared" si="202"/>
        <v>0</v>
      </c>
      <c r="BQ170" s="66">
        <f t="shared" ref="BQ170:DG170" si="203">BQ351/0.552840166552381</f>
        <v>0</v>
      </c>
      <c r="BR170" s="66">
        <f t="shared" si="203"/>
        <v>0</v>
      </c>
      <c r="BS170" s="66">
        <f t="shared" si="203"/>
        <v>0</v>
      </c>
      <c r="BT170" s="66">
        <f t="shared" si="203"/>
        <v>0</v>
      </c>
      <c r="BU170" s="66">
        <f t="shared" si="203"/>
        <v>0</v>
      </c>
      <c r="BV170" s="66">
        <f t="shared" si="203"/>
        <v>0</v>
      </c>
      <c r="BW170" s="66">
        <f t="shared" si="203"/>
        <v>0.000180884107288404</v>
      </c>
      <c r="BX170" s="66">
        <f t="shared" si="203"/>
        <v>0</v>
      </c>
      <c r="BY170" s="66">
        <f t="shared" si="203"/>
        <v>0</v>
      </c>
      <c r="BZ170" s="66">
        <f t="shared" si="203"/>
        <v>0</v>
      </c>
      <c r="CA170" s="66">
        <f t="shared" si="203"/>
        <v>0.000361768214576808</v>
      </c>
      <c r="CB170" s="66">
        <f t="shared" si="203"/>
        <v>0</v>
      </c>
      <c r="CC170" s="66">
        <f t="shared" si="203"/>
        <v>0</v>
      </c>
      <c r="CD170" s="66">
        <f t="shared" si="203"/>
        <v>0</v>
      </c>
      <c r="CE170" s="66">
        <f t="shared" si="203"/>
        <v>0</v>
      </c>
      <c r="CF170" s="66">
        <f t="shared" si="203"/>
        <v>0</v>
      </c>
      <c r="CG170" s="66">
        <f t="shared" si="203"/>
        <v>0</v>
      </c>
      <c r="CH170" s="66">
        <f t="shared" si="203"/>
        <v>0</v>
      </c>
      <c r="CI170" s="66">
        <f t="shared" si="203"/>
        <v>0</v>
      </c>
      <c r="CJ170" s="66">
        <f t="shared" si="203"/>
        <v>0</v>
      </c>
      <c r="CK170" s="66">
        <f t="shared" si="203"/>
        <v>0.000361768214576808</v>
      </c>
      <c r="CL170" s="66">
        <f t="shared" si="203"/>
        <v>0</v>
      </c>
      <c r="CM170" s="66">
        <f t="shared" si="203"/>
        <v>0</v>
      </c>
      <c r="CN170" s="66">
        <f t="shared" si="203"/>
        <v>0</v>
      </c>
      <c r="CO170" s="66">
        <f t="shared" si="203"/>
        <v>0</v>
      </c>
      <c r="CP170" s="66">
        <f t="shared" si="203"/>
        <v>0.000180884107288404</v>
      </c>
      <c r="CQ170" s="66">
        <f t="shared" si="203"/>
        <v>0</v>
      </c>
      <c r="CR170" s="66">
        <f t="shared" si="203"/>
        <v>0</v>
      </c>
      <c r="CS170" s="66">
        <f t="shared" si="203"/>
        <v>0</v>
      </c>
      <c r="CT170" s="66">
        <f t="shared" si="203"/>
        <v>0</v>
      </c>
      <c r="CU170" s="66">
        <f t="shared" si="203"/>
        <v>0.00090442053644202</v>
      </c>
      <c r="CV170" s="66">
        <f t="shared" si="203"/>
        <v>0</v>
      </c>
      <c r="CW170" s="66">
        <f t="shared" si="203"/>
        <v>0</v>
      </c>
      <c r="CX170" s="66">
        <f t="shared" si="203"/>
        <v>0</v>
      </c>
      <c r="CY170" s="66">
        <f t="shared" si="203"/>
        <v>0</v>
      </c>
      <c r="CZ170" s="66">
        <f t="shared" si="203"/>
        <v>0</v>
      </c>
      <c r="DA170" s="66">
        <f t="shared" si="203"/>
        <v>0</v>
      </c>
      <c r="DB170" s="66">
        <f t="shared" si="203"/>
        <v>0</v>
      </c>
      <c r="DC170" s="66">
        <f t="shared" si="203"/>
        <v>0</v>
      </c>
      <c r="DD170" s="66">
        <f t="shared" si="203"/>
        <v>0</v>
      </c>
      <c r="DE170" s="66">
        <f t="shared" si="203"/>
        <v>0</v>
      </c>
      <c r="DF170" s="66">
        <f t="shared" si="203"/>
        <v>0</v>
      </c>
      <c r="DG170" s="66">
        <f t="shared" si="203"/>
        <v>0</v>
      </c>
    </row>
    <row r="171" spans="1:111">
      <c r="A171">
        <v>686.4</v>
      </c>
      <c r="B171" t="s">
        <v>972</v>
      </c>
      <c r="C171" t="s">
        <v>973</v>
      </c>
      <c r="D171" s="66">
        <f t="shared" si="199"/>
        <v>0.00325591393119127</v>
      </c>
      <c r="E171" s="66">
        <f t="shared" ref="E171:BP171" si="204">E352/0.552840166552381</f>
        <v>0.00343679803847968</v>
      </c>
      <c r="F171" s="66">
        <f t="shared" si="204"/>
        <v>0.00289414571661446</v>
      </c>
      <c r="G171" s="66">
        <f t="shared" si="204"/>
        <v>0.00180884107288404</v>
      </c>
      <c r="H171" s="66">
        <f t="shared" si="204"/>
        <v>0</v>
      </c>
      <c r="I171" s="66">
        <f t="shared" si="204"/>
        <v>0.0296649935952983</v>
      </c>
      <c r="J171" s="66">
        <f t="shared" si="204"/>
        <v>0.0123001192956115</v>
      </c>
      <c r="K171" s="66">
        <f t="shared" si="204"/>
        <v>0.00126618875101883</v>
      </c>
      <c r="L171" s="66">
        <f t="shared" si="204"/>
        <v>0.000361768214576808</v>
      </c>
      <c r="M171" s="66">
        <f t="shared" si="204"/>
        <v>0.00615005964780573</v>
      </c>
      <c r="N171" s="66">
        <f t="shared" si="204"/>
        <v>0.00126618875101883</v>
      </c>
      <c r="O171" s="66">
        <f t="shared" si="204"/>
        <v>0.00542652321865212</v>
      </c>
      <c r="P171" s="66">
        <f t="shared" si="204"/>
        <v>0.0090442053644202</v>
      </c>
      <c r="Q171" s="66">
        <f t="shared" si="204"/>
        <v>0</v>
      </c>
      <c r="R171" s="66">
        <f t="shared" si="204"/>
        <v>0.000723536429153616</v>
      </c>
      <c r="S171" s="66">
        <f t="shared" si="204"/>
        <v>0.00253237750203766</v>
      </c>
      <c r="T171" s="66">
        <f t="shared" si="204"/>
        <v>0</v>
      </c>
      <c r="U171" s="66">
        <f t="shared" si="204"/>
        <v>0.00162795696559564</v>
      </c>
      <c r="V171" s="66">
        <f t="shared" si="204"/>
        <v>0.000723536429153616</v>
      </c>
      <c r="W171" s="66">
        <f t="shared" si="204"/>
        <v>0.00198972518017244</v>
      </c>
      <c r="X171" s="66">
        <f t="shared" si="204"/>
        <v>0.00162795696559564</v>
      </c>
      <c r="Y171" s="66">
        <f t="shared" si="204"/>
        <v>0.0090442053644202</v>
      </c>
      <c r="Z171" s="66">
        <f t="shared" si="204"/>
        <v>0.00434121857492169</v>
      </c>
      <c r="AA171" s="66">
        <f t="shared" si="204"/>
        <v>0.00090442053644202</v>
      </c>
      <c r="AB171" s="66">
        <f t="shared" si="204"/>
        <v>0.0247811226985113</v>
      </c>
      <c r="AC171" s="66">
        <f t="shared" si="204"/>
        <v>0.000361768214576808</v>
      </c>
      <c r="AD171" s="66">
        <f t="shared" si="204"/>
        <v>0.00379856625305648</v>
      </c>
      <c r="AE171" s="66">
        <f t="shared" si="204"/>
        <v>0.00217060928746085</v>
      </c>
      <c r="AF171" s="66">
        <f t="shared" si="204"/>
        <v>0</v>
      </c>
      <c r="AG171" s="66">
        <f t="shared" si="204"/>
        <v>0.00325591393119127</v>
      </c>
      <c r="AH171" s="66">
        <f t="shared" si="204"/>
        <v>0.00361768214576808</v>
      </c>
      <c r="AI171" s="66">
        <f t="shared" si="204"/>
        <v>0.00090442053644202</v>
      </c>
      <c r="AJ171" s="66">
        <f t="shared" si="204"/>
        <v>0.0124810034028999</v>
      </c>
      <c r="AK171" s="66">
        <f t="shared" si="204"/>
        <v>0.000361768214576808</v>
      </c>
      <c r="AL171" s="66">
        <f t="shared" si="204"/>
        <v>0.000361768214576808</v>
      </c>
      <c r="AM171" s="66">
        <f t="shared" si="204"/>
        <v>0.00144707285830723</v>
      </c>
      <c r="AN171" s="66">
        <f t="shared" si="204"/>
        <v>0</v>
      </c>
      <c r="AO171" s="66">
        <f t="shared" si="204"/>
        <v>0.00126618875101883</v>
      </c>
      <c r="AP171" s="66">
        <f t="shared" si="204"/>
        <v>0.000180884107288404</v>
      </c>
      <c r="AQ171" s="66">
        <f t="shared" si="204"/>
        <v>0.00162795696559564</v>
      </c>
      <c r="AR171" s="66">
        <f t="shared" si="204"/>
        <v>0</v>
      </c>
      <c r="AS171" s="66">
        <f t="shared" si="204"/>
        <v>0.000180884107288404</v>
      </c>
      <c r="AT171" s="66">
        <f t="shared" si="204"/>
        <v>0.00180884107288404</v>
      </c>
      <c r="AU171" s="66">
        <f t="shared" si="204"/>
        <v>0.00162795696559564</v>
      </c>
      <c r="AV171" s="66">
        <f t="shared" si="204"/>
        <v>0.00560740732594052</v>
      </c>
      <c r="AW171" s="66">
        <f t="shared" si="204"/>
        <v>0.000542652321865212</v>
      </c>
      <c r="AX171" s="66">
        <f t="shared" si="204"/>
        <v>0.0108530464373042</v>
      </c>
      <c r="AY171" s="66">
        <f t="shared" si="204"/>
        <v>0.00397945036034489</v>
      </c>
      <c r="AZ171" s="66">
        <f t="shared" si="204"/>
        <v>0.0168222219778216</v>
      </c>
      <c r="BA171" s="66">
        <f t="shared" si="204"/>
        <v>0.000361768214576808</v>
      </c>
      <c r="BB171" s="66">
        <f t="shared" si="204"/>
        <v>0.0162795696559564</v>
      </c>
      <c r="BC171" s="66">
        <f t="shared" si="204"/>
        <v>0.00217060928746085</v>
      </c>
      <c r="BD171" s="66">
        <f t="shared" si="204"/>
        <v>0</v>
      </c>
      <c r="BE171" s="66">
        <f t="shared" si="204"/>
        <v>0.000542652321865212</v>
      </c>
      <c r="BF171" s="66">
        <f t="shared" si="204"/>
        <v>0.00180884107288404</v>
      </c>
      <c r="BG171" s="66">
        <f t="shared" si="204"/>
        <v>0.00108530464373042</v>
      </c>
      <c r="BH171" s="66">
        <f t="shared" si="204"/>
        <v>0</v>
      </c>
      <c r="BI171" s="66">
        <f t="shared" si="204"/>
        <v>0.00578829143322893</v>
      </c>
      <c r="BJ171" s="66">
        <f t="shared" si="204"/>
        <v>0.00687359607695935</v>
      </c>
      <c r="BK171" s="66">
        <f t="shared" si="204"/>
        <v>0.000542652321865212</v>
      </c>
      <c r="BL171" s="66">
        <f t="shared" si="204"/>
        <v>0.00108530464373042</v>
      </c>
      <c r="BM171" s="66">
        <f t="shared" si="204"/>
        <v>0</v>
      </c>
      <c r="BN171" s="66">
        <f t="shared" si="204"/>
        <v>0.00253237750203766</v>
      </c>
      <c r="BO171" s="66">
        <f t="shared" si="204"/>
        <v>0.00416033446763329</v>
      </c>
      <c r="BP171" s="66">
        <f t="shared" si="204"/>
        <v>0</v>
      </c>
      <c r="BQ171" s="66">
        <f t="shared" ref="BQ171:DG171" si="205">BQ352/0.552840166552381</f>
        <v>0.000542652321865212</v>
      </c>
      <c r="BR171" s="66">
        <f t="shared" si="205"/>
        <v>0.00506475500407531</v>
      </c>
      <c r="BS171" s="66">
        <f t="shared" si="205"/>
        <v>0.0184501789434172</v>
      </c>
      <c r="BT171" s="66">
        <f t="shared" si="205"/>
        <v>0.00578829143322893</v>
      </c>
      <c r="BU171" s="66">
        <f t="shared" si="205"/>
        <v>0.00488387089678691</v>
      </c>
      <c r="BV171" s="66">
        <f t="shared" si="205"/>
        <v>0</v>
      </c>
      <c r="BW171" s="66">
        <f t="shared" si="205"/>
        <v>0.0045221026822101</v>
      </c>
      <c r="BX171" s="66">
        <f t="shared" si="205"/>
        <v>0.00560740732594052</v>
      </c>
      <c r="BY171" s="66">
        <f t="shared" si="205"/>
        <v>0</v>
      </c>
      <c r="BZ171" s="66">
        <f t="shared" si="205"/>
        <v>0.000180884107288404</v>
      </c>
      <c r="CA171" s="66">
        <f t="shared" si="205"/>
        <v>0.00416033446763329</v>
      </c>
      <c r="CB171" s="66">
        <f t="shared" si="205"/>
        <v>0</v>
      </c>
      <c r="CC171" s="66">
        <f t="shared" si="205"/>
        <v>0.00198972518017244</v>
      </c>
      <c r="CD171" s="66">
        <f t="shared" si="205"/>
        <v>0.00090442053644202</v>
      </c>
      <c r="CE171" s="66">
        <f t="shared" si="205"/>
        <v>0.000180884107288404</v>
      </c>
      <c r="CF171" s="66">
        <f t="shared" si="205"/>
        <v>0.000723536429153616</v>
      </c>
      <c r="CG171" s="66">
        <f t="shared" si="205"/>
        <v>0.00488387089678691</v>
      </c>
      <c r="CH171" s="66">
        <f t="shared" si="205"/>
        <v>0.000180884107288404</v>
      </c>
      <c r="CI171" s="66">
        <f t="shared" si="205"/>
        <v>0.000180884107288404</v>
      </c>
      <c r="CJ171" s="66">
        <f t="shared" si="205"/>
        <v>0</v>
      </c>
      <c r="CK171" s="66">
        <f t="shared" si="205"/>
        <v>0.0137471921539187</v>
      </c>
      <c r="CL171" s="66">
        <f t="shared" si="205"/>
        <v>0.00506475500407531</v>
      </c>
      <c r="CM171" s="66">
        <f t="shared" si="205"/>
        <v>0.00307502982390287</v>
      </c>
      <c r="CN171" s="66">
        <f t="shared" si="205"/>
        <v>0</v>
      </c>
      <c r="CO171" s="66">
        <f t="shared" si="205"/>
        <v>0.00108530464373042</v>
      </c>
      <c r="CP171" s="66">
        <f t="shared" si="205"/>
        <v>0.00108530464373042</v>
      </c>
      <c r="CQ171" s="66">
        <f t="shared" si="205"/>
        <v>0.0045221026822101</v>
      </c>
      <c r="CR171" s="66">
        <f t="shared" si="205"/>
        <v>0.000723536429153616</v>
      </c>
      <c r="CS171" s="66">
        <f t="shared" si="205"/>
        <v>0.00289414571661446</v>
      </c>
      <c r="CT171" s="66">
        <f t="shared" si="205"/>
        <v>0.00669271196967095</v>
      </c>
      <c r="CU171" s="66">
        <f t="shared" si="205"/>
        <v>0.0262281955568186</v>
      </c>
      <c r="CV171" s="66">
        <f t="shared" si="205"/>
        <v>0.00361768214576808</v>
      </c>
      <c r="CW171" s="66">
        <f t="shared" si="205"/>
        <v>0.000180884107288404</v>
      </c>
      <c r="CX171" s="66">
        <f t="shared" si="205"/>
        <v>0</v>
      </c>
      <c r="CY171" s="66">
        <f t="shared" si="205"/>
        <v>0.00325591393119127</v>
      </c>
      <c r="CZ171" s="66">
        <f t="shared" si="205"/>
        <v>0</v>
      </c>
      <c r="DA171" s="66">
        <f t="shared" si="205"/>
        <v>0.00560740732594052</v>
      </c>
      <c r="DB171" s="66">
        <f t="shared" si="205"/>
        <v>0.00180884107288404</v>
      </c>
      <c r="DC171" s="66">
        <f t="shared" si="205"/>
        <v>0.000180884107288404</v>
      </c>
      <c r="DD171" s="66">
        <f t="shared" si="205"/>
        <v>0.000542652321865212</v>
      </c>
      <c r="DE171" s="66">
        <f t="shared" si="205"/>
        <v>0.00090442053644202</v>
      </c>
      <c r="DF171" s="66">
        <f t="shared" si="205"/>
        <v>0.00289414571661446</v>
      </c>
      <c r="DG171" s="66">
        <f t="shared" si="205"/>
        <v>0</v>
      </c>
    </row>
    <row r="172" spans="1:111">
      <c r="A172">
        <v>688.5</v>
      </c>
      <c r="B172" t="s">
        <v>974</v>
      </c>
      <c r="C172" t="s">
        <v>975</v>
      </c>
      <c r="D172" s="66">
        <f t="shared" si="199"/>
        <v>0.118117322059328</v>
      </c>
      <c r="E172" s="66">
        <f t="shared" ref="E172:BP172" si="206">E353/0.552840166552381</f>
        <v>0.116127596879155</v>
      </c>
      <c r="F172" s="66">
        <f t="shared" si="206"/>
        <v>0.115946712771867</v>
      </c>
      <c r="G172" s="66">
        <f t="shared" si="206"/>
        <v>0.119745279024923</v>
      </c>
      <c r="H172" s="66">
        <f t="shared" si="206"/>
        <v>0.000542652321865212</v>
      </c>
      <c r="I172" s="66">
        <f t="shared" si="206"/>
        <v>0.547897960976576</v>
      </c>
      <c r="J172" s="66">
        <f t="shared" si="206"/>
        <v>0.266261405928531</v>
      </c>
      <c r="K172" s="66">
        <f t="shared" si="206"/>
        <v>0.0524563911136372</v>
      </c>
      <c r="L172" s="66">
        <f t="shared" si="206"/>
        <v>0.0244193544839345</v>
      </c>
      <c r="M172" s="66">
        <f t="shared" si="206"/>
        <v>0.172925206567714</v>
      </c>
      <c r="N172" s="66">
        <f t="shared" si="206"/>
        <v>0.093155315253528</v>
      </c>
      <c r="O172" s="66">
        <f t="shared" si="206"/>
        <v>0.223934524823044</v>
      </c>
      <c r="P172" s="66">
        <f t="shared" si="206"/>
        <v>0.32070752222234</v>
      </c>
      <c r="Q172" s="66">
        <f t="shared" si="206"/>
        <v>0.00886332125713179</v>
      </c>
      <c r="R172" s="66">
        <f t="shared" si="206"/>
        <v>0.035815053243104</v>
      </c>
      <c r="S172" s="66">
        <f t="shared" si="206"/>
        <v>0.112329030626099</v>
      </c>
      <c r="T172" s="66">
        <f t="shared" si="206"/>
        <v>0.00108530464373042</v>
      </c>
      <c r="U172" s="66">
        <f t="shared" si="206"/>
        <v>0.0586064507614429</v>
      </c>
      <c r="V172" s="66">
        <f t="shared" si="206"/>
        <v>0.0276752684151258</v>
      </c>
      <c r="W172" s="66">
        <f t="shared" si="206"/>
        <v>0.124267381707134</v>
      </c>
      <c r="X172" s="66">
        <f t="shared" si="206"/>
        <v>0.07253452702265</v>
      </c>
      <c r="Y172" s="66">
        <f t="shared" si="206"/>
        <v>0.349829863495773</v>
      </c>
      <c r="Z172" s="66">
        <f t="shared" si="206"/>
        <v>0.1575500574482</v>
      </c>
      <c r="AA172" s="66">
        <f t="shared" si="206"/>
        <v>0.0481151725387155</v>
      </c>
      <c r="AB172" s="66">
        <f t="shared" si="206"/>
        <v>0.528543361496716</v>
      </c>
      <c r="AC172" s="66">
        <f t="shared" si="206"/>
        <v>0.0314738346681823</v>
      </c>
      <c r="AD172" s="66">
        <f t="shared" si="206"/>
        <v>0.182692948361288</v>
      </c>
      <c r="AE172" s="66">
        <f t="shared" si="206"/>
        <v>0.114137871698983</v>
      </c>
      <c r="AF172" s="66">
        <f t="shared" si="206"/>
        <v>0.000723536429153616</v>
      </c>
      <c r="AG172" s="66">
        <f t="shared" si="206"/>
        <v>0.08953763310776</v>
      </c>
      <c r="AH172" s="66">
        <f t="shared" si="206"/>
        <v>0.12698064331646</v>
      </c>
      <c r="AI172" s="66">
        <f t="shared" si="206"/>
        <v>0.0714492223789196</v>
      </c>
      <c r="AJ172" s="66">
        <f t="shared" si="206"/>
        <v>0.414948142119599</v>
      </c>
      <c r="AK172" s="66">
        <f t="shared" si="206"/>
        <v>0.027313500200549</v>
      </c>
      <c r="AL172" s="66">
        <f t="shared" si="206"/>
        <v>0.0416033446763329</v>
      </c>
      <c r="AM172" s="66">
        <f t="shared" si="206"/>
        <v>0.0723536429153616</v>
      </c>
      <c r="AN172" s="66">
        <f t="shared" si="206"/>
        <v>0.0262281955568186</v>
      </c>
      <c r="AO172" s="66">
        <f t="shared" si="206"/>
        <v>0.0900802854296252</v>
      </c>
      <c r="AP172" s="66">
        <f t="shared" si="206"/>
        <v>0.0153751491195143</v>
      </c>
      <c r="AQ172" s="66">
        <f t="shared" si="206"/>
        <v>0.104008361690832</v>
      </c>
      <c r="AR172" s="66">
        <f t="shared" si="206"/>
        <v>0.000542652321865212</v>
      </c>
      <c r="AS172" s="66">
        <f t="shared" si="206"/>
        <v>0.0238767021620693</v>
      </c>
      <c r="AT172" s="66">
        <f t="shared" si="206"/>
        <v>0.046125447358543</v>
      </c>
      <c r="AU172" s="66">
        <f t="shared" si="206"/>
        <v>0.0761522091684181</v>
      </c>
      <c r="AV172" s="66">
        <f t="shared" si="206"/>
        <v>0.120649699561365</v>
      </c>
      <c r="AW172" s="66">
        <f t="shared" si="206"/>
        <v>0.0300267618098751</v>
      </c>
      <c r="AX172" s="66">
        <f t="shared" si="206"/>
        <v>0.270240856288876</v>
      </c>
      <c r="AY172" s="66">
        <f t="shared" si="206"/>
        <v>0.196982792837072</v>
      </c>
      <c r="AZ172" s="66">
        <f t="shared" si="206"/>
        <v>0.504124007012782</v>
      </c>
      <c r="BA172" s="66">
        <f t="shared" si="206"/>
        <v>0.0600535236197501</v>
      </c>
      <c r="BB172" s="66">
        <f t="shared" si="206"/>
        <v>0.419832013016386</v>
      </c>
      <c r="BC172" s="66">
        <f t="shared" si="206"/>
        <v>0.113956987591694</v>
      </c>
      <c r="BD172" s="66">
        <f t="shared" si="206"/>
        <v>0.00108530464373042</v>
      </c>
      <c r="BE172" s="66">
        <f t="shared" si="206"/>
        <v>0.0198972518017244</v>
      </c>
      <c r="BF172" s="66">
        <f t="shared" si="206"/>
        <v>0.0978583020430265</v>
      </c>
      <c r="BG172" s="66">
        <f t="shared" si="206"/>
        <v>0.0492004771824459</v>
      </c>
      <c r="BH172" s="66">
        <f t="shared" si="206"/>
        <v>0.00253237750203766</v>
      </c>
      <c r="BI172" s="66">
        <f t="shared" si="206"/>
        <v>0.255227475383938</v>
      </c>
      <c r="BJ172" s="66">
        <f t="shared" si="206"/>
        <v>0.213443246600317</v>
      </c>
      <c r="BK172" s="66">
        <f t="shared" si="206"/>
        <v>0.0757904409538413</v>
      </c>
      <c r="BL172" s="66">
        <f t="shared" si="206"/>
        <v>0.07253452702265</v>
      </c>
      <c r="BM172" s="66">
        <f t="shared" si="206"/>
        <v>0.00886332125713179</v>
      </c>
      <c r="BN172" s="66">
        <f t="shared" si="206"/>
        <v>0.0488387089678691</v>
      </c>
      <c r="BO172" s="66">
        <f t="shared" si="206"/>
        <v>0.121554120097807</v>
      </c>
      <c r="BP172" s="66">
        <f t="shared" si="206"/>
        <v>0</v>
      </c>
      <c r="BQ172" s="66">
        <f t="shared" ref="BQ172:DG172" si="207">BQ353/0.552840166552381</f>
        <v>0.0542652321865212</v>
      </c>
      <c r="BR172" s="66">
        <f t="shared" si="207"/>
        <v>0.175819352284329</v>
      </c>
      <c r="BS172" s="66">
        <f t="shared" si="207"/>
        <v>0.528724245604005</v>
      </c>
      <c r="BT172" s="66">
        <f t="shared" si="207"/>
        <v>0.121011467775942</v>
      </c>
      <c r="BU172" s="66">
        <f t="shared" si="207"/>
        <v>0.187938587472652</v>
      </c>
      <c r="BV172" s="66">
        <f t="shared" si="207"/>
        <v>0.0171839901923984</v>
      </c>
      <c r="BW172" s="66">
        <f t="shared" si="207"/>
        <v>0.14398374940157</v>
      </c>
      <c r="BX172" s="66">
        <f t="shared" si="207"/>
        <v>0.144888169938012</v>
      </c>
      <c r="BY172" s="66">
        <f t="shared" si="207"/>
        <v>0.011214814651881</v>
      </c>
      <c r="BZ172" s="66">
        <f t="shared" si="207"/>
        <v>0.0171839901923984</v>
      </c>
      <c r="CA172" s="66">
        <f t="shared" si="207"/>
        <v>0.114318755806271</v>
      </c>
      <c r="CB172" s="66">
        <f t="shared" si="207"/>
        <v>0</v>
      </c>
      <c r="CC172" s="66">
        <f t="shared" si="207"/>
        <v>0.0629476693363646</v>
      </c>
      <c r="CD172" s="66">
        <f t="shared" si="207"/>
        <v>0.0506475500407531</v>
      </c>
      <c r="CE172" s="66">
        <f t="shared" si="207"/>
        <v>0.0236958180547809</v>
      </c>
      <c r="CF172" s="66">
        <f t="shared" si="207"/>
        <v>0.0652991627311138</v>
      </c>
      <c r="CG172" s="66">
        <f t="shared" si="207"/>
        <v>0.158092709770065</v>
      </c>
      <c r="CH172" s="66">
        <f t="shared" si="207"/>
        <v>0.0182692948361288</v>
      </c>
      <c r="CI172" s="66">
        <f t="shared" si="207"/>
        <v>0.0293032253807214</v>
      </c>
      <c r="CJ172" s="66">
        <f t="shared" si="207"/>
        <v>0.00759713250611297</v>
      </c>
      <c r="CK172" s="66">
        <f t="shared" si="207"/>
        <v>0.359959373503924</v>
      </c>
      <c r="CL172" s="66">
        <f t="shared" si="207"/>
        <v>0.16098685548668</v>
      </c>
      <c r="CM172" s="66">
        <f t="shared" si="207"/>
        <v>0.104912782227274</v>
      </c>
      <c r="CN172" s="66">
        <f t="shared" si="207"/>
        <v>0.000542652321865212</v>
      </c>
      <c r="CO172" s="66">
        <f t="shared" si="207"/>
        <v>0.0730771793445152</v>
      </c>
      <c r="CP172" s="66">
        <f t="shared" si="207"/>
        <v>0.0566167255812704</v>
      </c>
      <c r="CQ172" s="66">
        <f t="shared" si="207"/>
        <v>0.253237750203766</v>
      </c>
      <c r="CR172" s="66">
        <f t="shared" si="207"/>
        <v>0.0231531657329157</v>
      </c>
      <c r="CS172" s="66">
        <f t="shared" si="207"/>
        <v>0.116670249201021</v>
      </c>
      <c r="CT172" s="66">
        <f t="shared" si="207"/>
        <v>0.348021022422889</v>
      </c>
      <c r="CU172" s="66">
        <f t="shared" si="207"/>
        <v>0.673069763220151</v>
      </c>
      <c r="CV172" s="66">
        <f t="shared" si="207"/>
        <v>0.172563438353137</v>
      </c>
      <c r="CW172" s="66">
        <f t="shared" si="207"/>
        <v>0.0311120664536055</v>
      </c>
      <c r="CX172" s="66">
        <f t="shared" si="207"/>
        <v>0.00940597357899701</v>
      </c>
      <c r="CY172" s="66">
        <f t="shared" si="207"/>
        <v>0.109796653124061</v>
      </c>
      <c r="CZ172" s="66">
        <f t="shared" si="207"/>
        <v>0.000361768214576808</v>
      </c>
      <c r="DA172" s="66">
        <f t="shared" si="207"/>
        <v>0.18468267354146</v>
      </c>
      <c r="DB172" s="66">
        <f t="shared" si="207"/>
        <v>0.0850155304255499</v>
      </c>
      <c r="DC172" s="66">
        <f t="shared" si="207"/>
        <v>0.0220678610891853</v>
      </c>
      <c r="DD172" s="66">
        <f t="shared" si="207"/>
        <v>0.0132045398320535</v>
      </c>
      <c r="DE172" s="66">
        <f t="shared" si="207"/>
        <v>0.109254000802196</v>
      </c>
      <c r="DF172" s="66">
        <f t="shared" si="207"/>
        <v>0.0993053749013338</v>
      </c>
      <c r="DG172" s="66">
        <f t="shared" si="207"/>
        <v>0.000542652321865212</v>
      </c>
    </row>
    <row r="173" spans="1:111">
      <c r="A173">
        <v>690.5</v>
      </c>
      <c r="B173" t="s">
        <v>976</v>
      </c>
      <c r="C173" t="s">
        <v>977</v>
      </c>
      <c r="D173" s="66">
        <f t="shared" si="199"/>
        <v>0.195354835871476</v>
      </c>
      <c r="E173" s="66">
        <f t="shared" ref="E173:BP173" si="208">E354/0.552840166552381</f>
        <v>0.20512257766505</v>
      </c>
      <c r="F173" s="66">
        <f t="shared" si="208"/>
        <v>0.196259256407918</v>
      </c>
      <c r="G173" s="66">
        <f t="shared" si="208"/>
        <v>0.213262362493028</v>
      </c>
      <c r="H173" s="66">
        <f t="shared" si="208"/>
        <v>0.00108530464373042</v>
      </c>
      <c r="I173" s="66">
        <f t="shared" si="208"/>
        <v>1.0887414417689</v>
      </c>
      <c r="J173" s="66">
        <f t="shared" si="208"/>
        <v>0.516605010415682</v>
      </c>
      <c r="K173" s="66">
        <f t="shared" si="208"/>
        <v>0.0813978482797818</v>
      </c>
      <c r="L173" s="66">
        <f t="shared" si="208"/>
        <v>0.0347297485993736</v>
      </c>
      <c r="M173" s="66">
        <f t="shared" si="208"/>
        <v>0.285796889515678</v>
      </c>
      <c r="N173" s="66">
        <f t="shared" si="208"/>
        <v>0.147963199761914</v>
      </c>
      <c r="O173" s="66">
        <f t="shared" si="208"/>
        <v>0.377143363696322</v>
      </c>
      <c r="P173" s="66">
        <f t="shared" si="208"/>
        <v>0.522935954170776</v>
      </c>
      <c r="Q173" s="66">
        <f t="shared" si="208"/>
        <v>0.0119383510810347</v>
      </c>
      <c r="R173" s="66">
        <f t="shared" si="208"/>
        <v>0.0709065700570543</v>
      </c>
      <c r="S173" s="66">
        <f t="shared" si="208"/>
        <v>0.196801908729784</v>
      </c>
      <c r="T173" s="66">
        <f t="shared" si="208"/>
        <v>0.00162795696559564</v>
      </c>
      <c r="U173" s="66">
        <f t="shared" si="208"/>
        <v>0.153389722980567</v>
      </c>
      <c r="V173" s="66">
        <f t="shared" si="208"/>
        <v>0.0531799275427908</v>
      </c>
      <c r="W173" s="66">
        <f t="shared" si="208"/>
        <v>0.192098921940285</v>
      </c>
      <c r="X173" s="66">
        <f t="shared" si="208"/>
        <v>0.114861408128137</v>
      </c>
      <c r="Y173" s="66">
        <f t="shared" si="208"/>
        <v>0.579010027430181</v>
      </c>
      <c r="Z173" s="66">
        <f t="shared" si="208"/>
        <v>0.330656148123202</v>
      </c>
      <c r="AA173" s="66">
        <f t="shared" si="208"/>
        <v>0.0877287920348759</v>
      </c>
      <c r="AB173" s="66">
        <f t="shared" si="208"/>
        <v>0.990702255618588</v>
      </c>
      <c r="AC173" s="66">
        <f t="shared" si="208"/>
        <v>0.0392518512815837</v>
      </c>
      <c r="AD173" s="66">
        <f t="shared" si="208"/>
        <v>0.247630342877825</v>
      </c>
      <c r="AE173" s="66">
        <f t="shared" si="208"/>
        <v>0.186129746399768</v>
      </c>
      <c r="AF173" s="66">
        <f t="shared" si="208"/>
        <v>0.00180884107288404</v>
      </c>
      <c r="AG173" s="66">
        <f t="shared" si="208"/>
        <v>0.130598325462228</v>
      </c>
      <c r="AH173" s="66">
        <f t="shared" si="208"/>
        <v>0.204399041235896</v>
      </c>
      <c r="AI173" s="66">
        <f t="shared" si="208"/>
        <v>0.0984009543648918</v>
      </c>
      <c r="AJ173" s="66">
        <f t="shared" si="208"/>
        <v>0.694052319665606</v>
      </c>
      <c r="AK173" s="66">
        <f t="shared" si="208"/>
        <v>0.0421459969981981</v>
      </c>
      <c r="AL173" s="66">
        <f t="shared" si="208"/>
        <v>0.0812169641724934</v>
      </c>
      <c r="AM173" s="66">
        <f t="shared" si="208"/>
        <v>0.17798996157179</v>
      </c>
      <c r="AN173" s="66">
        <f t="shared" si="208"/>
        <v>0.0558931891521168</v>
      </c>
      <c r="AO173" s="66">
        <f t="shared" si="208"/>
        <v>0.179437034430097</v>
      </c>
      <c r="AP173" s="66">
        <f t="shared" si="208"/>
        <v>0.0271326160932606</v>
      </c>
      <c r="AQ173" s="66">
        <f t="shared" si="208"/>
        <v>0.195535719978765</v>
      </c>
      <c r="AR173" s="66">
        <f t="shared" si="208"/>
        <v>0.000361768214576808</v>
      </c>
      <c r="AS173" s="66">
        <f t="shared" si="208"/>
        <v>0.0403371559253141</v>
      </c>
      <c r="AT173" s="66">
        <f t="shared" si="208"/>
        <v>0.103827477583544</v>
      </c>
      <c r="AU173" s="66">
        <f t="shared" si="208"/>
        <v>0.181064991395692</v>
      </c>
      <c r="AV173" s="66">
        <f t="shared" si="208"/>
        <v>0.244193544839345</v>
      </c>
      <c r="AW173" s="66">
        <f t="shared" si="208"/>
        <v>0.0511902023626183</v>
      </c>
      <c r="AX173" s="66">
        <f t="shared" si="208"/>
        <v>0.404095095682294</v>
      </c>
      <c r="AY173" s="66">
        <f t="shared" si="208"/>
        <v>0.320526638115052</v>
      </c>
      <c r="AZ173" s="66">
        <f t="shared" si="208"/>
        <v>0.796613608498131</v>
      </c>
      <c r="BA173" s="66">
        <f t="shared" si="208"/>
        <v>0.10201863651066</v>
      </c>
      <c r="BB173" s="66">
        <f t="shared" si="208"/>
        <v>0.674878604293035</v>
      </c>
      <c r="BC173" s="66">
        <f t="shared" si="208"/>
        <v>0.184320905326884</v>
      </c>
      <c r="BD173" s="66">
        <f t="shared" si="208"/>
        <v>0.00180884107288404</v>
      </c>
      <c r="BE173" s="66">
        <f t="shared" si="208"/>
        <v>0.0403371559253141</v>
      </c>
      <c r="BF173" s="66">
        <f t="shared" si="208"/>
        <v>0.185044441756037</v>
      </c>
      <c r="BG173" s="66">
        <f t="shared" si="208"/>
        <v>0.128427716174767</v>
      </c>
      <c r="BH173" s="66">
        <f t="shared" si="208"/>
        <v>0.00741624839882456</v>
      </c>
      <c r="BI173" s="66">
        <f t="shared" si="208"/>
        <v>0.446241092680493</v>
      </c>
      <c r="BJ173" s="66">
        <f t="shared" si="208"/>
        <v>0.389443482991934</v>
      </c>
      <c r="BK173" s="66">
        <f t="shared" si="208"/>
        <v>0.129513020818497</v>
      </c>
      <c r="BL173" s="66">
        <f t="shared" si="208"/>
        <v>0.12354384527798</v>
      </c>
      <c r="BM173" s="66">
        <f t="shared" si="208"/>
        <v>0.0173648742996868</v>
      </c>
      <c r="BN173" s="66">
        <f t="shared" si="208"/>
        <v>0.0821213847089354</v>
      </c>
      <c r="BO173" s="66">
        <f t="shared" si="208"/>
        <v>0.199153402124533</v>
      </c>
      <c r="BP173" s="66">
        <f t="shared" si="208"/>
        <v>0.00108530464373042</v>
      </c>
      <c r="BQ173" s="66">
        <f t="shared" ref="BQ173:DG173" si="209">BQ354/0.552840166552381</f>
        <v>0.0879096761421643</v>
      </c>
      <c r="BR173" s="66">
        <f t="shared" si="209"/>
        <v>0.295383747201964</v>
      </c>
      <c r="BS173" s="66">
        <f t="shared" si="209"/>
        <v>0.866434873911455</v>
      </c>
      <c r="BT173" s="66">
        <f t="shared" si="209"/>
        <v>0.227913975183389</v>
      </c>
      <c r="BU173" s="66">
        <f t="shared" si="209"/>
        <v>0.224115408930332</v>
      </c>
      <c r="BV173" s="66">
        <f t="shared" si="209"/>
        <v>0.0280370366297026</v>
      </c>
      <c r="BW173" s="66">
        <f t="shared" si="209"/>
        <v>0.242203819659173</v>
      </c>
      <c r="BX173" s="66">
        <f t="shared" si="209"/>
        <v>0.266623174143107</v>
      </c>
      <c r="BY173" s="66">
        <f t="shared" si="209"/>
        <v>0.0213443246600317</v>
      </c>
      <c r="BZ173" s="66">
        <f t="shared" si="209"/>
        <v>0.0359959373503924</v>
      </c>
      <c r="CA173" s="66">
        <f t="shared" si="209"/>
        <v>0.192822458369439</v>
      </c>
      <c r="CB173" s="66">
        <f t="shared" si="209"/>
        <v>0.00108530464373042</v>
      </c>
      <c r="CC173" s="66">
        <f t="shared" si="209"/>
        <v>0.121011467775942</v>
      </c>
      <c r="CD173" s="66">
        <f t="shared" si="209"/>
        <v>0.110881957767792</v>
      </c>
      <c r="CE173" s="66">
        <f t="shared" si="209"/>
        <v>0.0463063314658314</v>
      </c>
      <c r="CF173" s="66">
        <f t="shared" si="209"/>
        <v>0.122458540634249</v>
      </c>
      <c r="CG173" s="66">
        <f t="shared" si="209"/>
        <v>0.255951011813092</v>
      </c>
      <c r="CH173" s="66">
        <f t="shared" si="209"/>
        <v>0.0249620068057997</v>
      </c>
      <c r="CI173" s="66">
        <f t="shared" si="209"/>
        <v>0.047029867894985</v>
      </c>
      <c r="CJ173" s="66">
        <f t="shared" si="209"/>
        <v>0.00886332125713179</v>
      </c>
      <c r="CK173" s="66">
        <f t="shared" si="209"/>
        <v>0.665653514821327</v>
      </c>
      <c r="CL173" s="66">
        <f t="shared" si="209"/>
        <v>0.281636555048045</v>
      </c>
      <c r="CM173" s="66">
        <f t="shared" si="209"/>
        <v>0.184140021219595</v>
      </c>
      <c r="CN173" s="66">
        <f t="shared" si="209"/>
        <v>0.000542652321865212</v>
      </c>
      <c r="CO173" s="66">
        <f t="shared" si="209"/>
        <v>0.115404060450002</v>
      </c>
      <c r="CP173" s="66">
        <f t="shared" si="209"/>
        <v>0.08953763310776</v>
      </c>
      <c r="CQ173" s="66">
        <f t="shared" si="209"/>
        <v>0.369365347082921</v>
      </c>
      <c r="CR173" s="66">
        <f t="shared" si="209"/>
        <v>0.043412185749217</v>
      </c>
      <c r="CS173" s="66">
        <f t="shared" si="209"/>
        <v>0.219231538033546</v>
      </c>
      <c r="CT173" s="66">
        <f t="shared" si="209"/>
        <v>0.455827950366778</v>
      </c>
      <c r="CU173" s="66">
        <f t="shared" si="209"/>
        <v>1.06902507407447</v>
      </c>
      <c r="CV173" s="66">
        <f t="shared" si="209"/>
        <v>0.303342647922653</v>
      </c>
      <c r="CW173" s="66">
        <f t="shared" si="209"/>
        <v>0.0667462355894211</v>
      </c>
      <c r="CX173" s="66">
        <f t="shared" si="209"/>
        <v>0.0157369173340911</v>
      </c>
      <c r="CY173" s="66">
        <f t="shared" si="209"/>
        <v>0.181788527824846</v>
      </c>
      <c r="CZ173" s="66">
        <f t="shared" si="209"/>
        <v>0.000361768214576808</v>
      </c>
      <c r="DA173" s="66">
        <f t="shared" si="209"/>
        <v>0.391252324064818</v>
      </c>
      <c r="DB173" s="66">
        <f t="shared" si="209"/>
        <v>0.151580881907683</v>
      </c>
      <c r="DC173" s="66">
        <f t="shared" si="209"/>
        <v>0.0338253280629315</v>
      </c>
      <c r="DD173" s="66">
        <f t="shared" si="209"/>
        <v>0.0253237750203766</v>
      </c>
      <c r="DE173" s="66">
        <f t="shared" si="209"/>
        <v>0.176181120498905</v>
      </c>
      <c r="DF173" s="66">
        <f t="shared" si="209"/>
        <v>0.18703416693621</v>
      </c>
      <c r="DG173" s="66">
        <f t="shared" si="209"/>
        <v>0.000180884107288404</v>
      </c>
    </row>
    <row r="174" spans="1:111">
      <c r="A174">
        <v>692.5</v>
      </c>
      <c r="B174" t="s">
        <v>978</v>
      </c>
      <c r="C174" t="s">
        <v>979</v>
      </c>
      <c r="D174" s="66">
        <f t="shared" si="199"/>
        <v>0.0797698913141861</v>
      </c>
      <c r="E174" s="66">
        <f t="shared" ref="E174:BP174" si="210">E355/0.552840166552381</f>
        <v>0.0888140966786063</v>
      </c>
      <c r="F174" s="66">
        <f t="shared" si="210"/>
        <v>0.0803125436360514</v>
      </c>
      <c r="G174" s="66">
        <f t="shared" si="210"/>
        <v>0.0897185172150484</v>
      </c>
      <c r="H174" s="66">
        <f t="shared" si="210"/>
        <v>0.000180884107288404</v>
      </c>
      <c r="I174" s="66">
        <f t="shared" si="210"/>
        <v>0.360140257611212</v>
      </c>
      <c r="J174" s="66">
        <f t="shared" si="210"/>
        <v>0.213624130707605</v>
      </c>
      <c r="K174" s="66">
        <f t="shared" si="210"/>
        <v>0.0365385896722576</v>
      </c>
      <c r="L174" s="66">
        <f t="shared" si="210"/>
        <v>0.0159178014413795</v>
      </c>
      <c r="M174" s="66">
        <f t="shared" si="210"/>
        <v>0.0770566297048601</v>
      </c>
      <c r="N174" s="66">
        <f t="shared" si="210"/>
        <v>0.0446783745002358</v>
      </c>
      <c r="O174" s="66">
        <f t="shared" si="210"/>
        <v>0.155741216375316</v>
      </c>
      <c r="P174" s="66">
        <f t="shared" si="210"/>
        <v>0.265537869499377</v>
      </c>
      <c r="Q174" s="66">
        <f t="shared" si="210"/>
        <v>0.00741624839882456</v>
      </c>
      <c r="R174" s="66">
        <f t="shared" si="210"/>
        <v>0.0392518512815837</v>
      </c>
      <c r="S174" s="66">
        <f t="shared" si="210"/>
        <v>0.0815787323870702</v>
      </c>
      <c r="T174" s="66">
        <f t="shared" si="210"/>
        <v>0.000542652321865212</v>
      </c>
      <c r="U174" s="66">
        <f t="shared" si="210"/>
        <v>0.0638520898728066</v>
      </c>
      <c r="V174" s="66">
        <f t="shared" si="210"/>
        <v>0.0229722816256273</v>
      </c>
      <c r="W174" s="66">
        <f t="shared" si="210"/>
        <v>0.0757904409538413</v>
      </c>
      <c r="X174" s="66">
        <f t="shared" si="210"/>
        <v>0.0406989241398909</v>
      </c>
      <c r="Y174" s="66">
        <f t="shared" si="210"/>
        <v>0.204579925343185</v>
      </c>
      <c r="Z174" s="66">
        <f t="shared" si="210"/>
        <v>0.123001192956115</v>
      </c>
      <c r="AA174" s="66">
        <f t="shared" si="210"/>
        <v>0.0457636791439662</v>
      </c>
      <c r="AB174" s="66">
        <f t="shared" si="210"/>
        <v>0.381665466378532</v>
      </c>
      <c r="AC174" s="66">
        <f t="shared" si="210"/>
        <v>0.0240575862693577</v>
      </c>
      <c r="AD174" s="66">
        <f t="shared" si="210"/>
        <v>0.0841111098891078</v>
      </c>
      <c r="AE174" s="66">
        <f t="shared" si="210"/>
        <v>0.0775992820267253</v>
      </c>
      <c r="AF174" s="66">
        <f t="shared" si="210"/>
        <v>0.000723536429153616</v>
      </c>
      <c r="AG174" s="66">
        <f t="shared" si="210"/>
        <v>0.0446783745002358</v>
      </c>
      <c r="AH174" s="66">
        <f t="shared" si="210"/>
        <v>0.0694594971987471</v>
      </c>
      <c r="AI174" s="66">
        <f t="shared" si="210"/>
        <v>0.047934288431427</v>
      </c>
      <c r="AJ174" s="66">
        <f t="shared" si="210"/>
        <v>0.333912062054394</v>
      </c>
      <c r="AK174" s="66">
        <f t="shared" si="210"/>
        <v>0.0218869769818969</v>
      </c>
      <c r="AL174" s="66">
        <f t="shared" si="210"/>
        <v>0.044316606285659</v>
      </c>
      <c r="AM174" s="66">
        <f t="shared" si="210"/>
        <v>0.0917082423952208</v>
      </c>
      <c r="AN174" s="66">
        <f t="shared" si="210"/>
        <v>0.0305694141317403</v>
      </c>
      <c r="AO174" s="66">
        <f t="shared" si="210"/>
        <v>0.074343368095534</v>
      </c>
      <c r="AP174" s="66">
        <f t="shared" si="210"/>
        <v>0.00832066893526658</v>
      </c>
      <c r="AQ174" s="66">
        <f t="shared" si="210"/>
        <v>0.0799507754214746</v>
      </c>
      <c r="AR174" s="66">
        <f t="shared" si="210"/>
        <v>0.000542652321865212</v>
      </c>
      <c r="AS174" s="66">
        <f t="shared" si="210"/>
        <v>0.0123001192956115</v>
      </c>
      <c r="AT174" s="66">
        <f t="shared" si="210"/>
        <v>0.0417842287836213</v>
      </c>
      <c r="AU174" s="66">
        <f t="shared" si="210"/>
        <v>0.0833875734599542</v>
      </c>
      <c r="AV174" s="66">
        <f t="shared" si="210"/>
        <v>0.091346474180644</v>
      </c>
      <c r="AW174" s="66">
        <f t="shared" si="210"/>
        <v>0.029122341273433</v>
      </c>
      <c r="AX174" s="66">
        <f t="shared" si="210"/>
        <v>0.116489365093732</v>
      </c>
      <c r="AY174" s="66">
        <f t="shared" si="210"/>
        <v>0.113956987591694</v>
      </c>
      <c r="AZ174" s="66">
        <f t="shared" si="210"/>
        <v>0.33318852562524</v>
      </c>
      <c r="BA174" s="66">
        <f t="shared" si="210"/>
        <v>0.0352724009212388</v>
      </c>
      <c r="BB174" s="66">
        <f t="shared" si="210"/>
        <v>0.315823651325553</v>
      </c>
      <c r="BC174" s="66">
        <f t="shared" si="210"/>
        <v>0.0790463548850325</v>
      </c>
      <c r="BD174" s="66">
        <f t="shared" si="210"/>
        <v>0.00090442053644202</v>
      </c>
      <c r="BE174" s="66">
        <f t="shared" si="210"/>
        <v>0.018811947157994</v>
      </c>
      <c r="BF174" s="66">
        <f t="shared" si="210"/>
        <v>0.0985818384721802</v>
      </c>
      <c r="BG174" s="66">
        <f t="shared" si="210"/>
        <v>0.0714492223789196</v>
      </c>
      <c r="BH174" s="66">
        <f t="shared" si="210"/>
        <v>0.00289414571661446</v>
      </c>
      <c r="BI174" s="66">
        <f t="shared" si="210"/>
        <v>0.200781359090128</v>
      </c>
      <c r="BJ174" s="66">
        <f t="shared" si="210"/>
        <v>0.141089603684955</v>
      </c>
      <c r="BK174" s="66">
        <f t="shared" si="210"/>
        <v>0.0698212654133239</v>
      </c>
      <c r="BL174" s="66">
        <f t="shared" si="210"/>
        <v>0.054627000401098</v>
      </c>
      <c r="BM174" s="66">
        <f t="shared" si="210"/>
        <v>0.00850155304255499</v>
      </c>
      <c r="BN174" s="66">
        <f t="shared" si="210"/>
        <v>0.0341870962775083</v>
      </c>
      <c r="BO174" s="66">
        <f t="shared" si="210"/>
        <v>0.081036080065205</v>
      </c>
      <c r="BP174" s="66">
        <f t="shared" si="210"/>
        <v>0.000542652321865212</v>
      </c>
      <c r="BQ174" s="66">
        <f t="shared" ref="BQ174:DG174" si="211">BQ355/0.552840166552381</f>
        <v>0.0468489837876966</v>
      </c>
      <c r="BR174" s="66">
        <f t="shared" si="211"/>
        <v>0.0672888879112863</v>
      </c>
      <c r="BS174" s="66">
        <f t="shared" si="211"/>
        <v>0.319079565256745</v>
      </c>
      <c r="BT174" s="66">
        <f t="shared" si="211"/>
        <v>0.0882714443567411</v>
      </c>
      <c r="BU174" s="66">
        <f t="shared" si="211"/>
        <v>0.115404060450002</v>
      </c>
      <c r="BV174" s="66">
        <f t="shared" si="211"/>
        <v>0.0132045398320535</v>
      </c>
      <c r="BW174" s="66">
        <f t="shared" si="211"/>
        <v>0.119202626703058</v>
      </c>
      <c r="BX174" s="66">
        <f t="shared" si="211"/>
        <v>0.0976774179357381</v>
      </c>
      <c r="BY174" s="66">
        <f t="shared" si="211"/>
        <v>0.00940597357899701</v>
      </c>
      <c r="BZ174" s="66">
        <f t="shared" si="211"/>
        <v>0.0213443246600317</v>
      </c>
      <c r="CA174" s="66">
        <f t="shared" si="211"/>
        <v>0.0790463548850325</v>
      </c>
      <c r="CB174" s="66">
        <f t="shared" si="211"/>
        <v>0.000361768214576808</v>
      </c>
      <c r="CC174" s="66">
        <f t="shared" si="211"/>
        <v>0.0517328546844835</v>
      </c>
      <c r="CD174" s="66">
        <f t="shared" si="211"/>
        <v>0.0520946228990603</v>
      </c>
      <c r="CE174" s="66">
        <f t="shared" si="211"/>
        <v>0.0213443246600317</v>
      </c>
      <c r="CF174" s="66">
        <f t="shared" si="211"/>
        <v>0.0493813612897343</v>
      </c>
      <c r="CG174" s="66">
        <f t="shared" si="211"/>
        <v>0.0763330932757065</v>
      </c>
      <c r="CH174" s="66">
        <f t="shared" si="211"/>
        <v>0.0101295100081506</v>
      </c>
      <c r="CI174" s="66">
        <f t="shared" si="211"/>
        <v>0.0226105134110505</v>
      </c>
      <c r="CJ174" s="66">
        <f t="shared" si="211"/>
        <v>0.00524563911136371</v>
      </c>
      <c r="CK174" s="66">
        <f t="shared" si="211"/>
        <v>0.287424846481274</v>
      </c>
      <c r="CL174" s="66">
        <f t="shared" si="211"/>
        <v>0.122820308848826</v>
      </c>
      <c r="CM174" s="66">
        <f t="shared" si="211"/>
        <v>0.0803125436360514</v>
      </c>
      <c r="CN174" s="66">
        <f t="shared" si="211"/>
        <v>0.000542652321865212</v>
      </c>
      <c r="CO174" s="66">
        <f t="shared" si="211"/>
        <v>0.047934288431427</v>
      </c>
      <c r="CP174" s="66">
        <f t="shared" si="211"/>
        <v>0.037623894315988</v>
      </c>
      <c r="CQ174" s="66">
        <f t="shared" si="211"/>
        <v>0.181245875502981</v>
      </c>
      <c r="CR174" s="66">
        <f t="shared" si="211"/>
        <v>0.0233340498402041</v>
      </c>
      <c r="CS174" s="66">
        <f t="shared" si="211"/>
        <v>0.124810034028999</v>
      </c>
      <c r="CT174" s="66">
        <f t="shared" si="211"/>
        <v>0.140185183148513</v>
      </c>
      <c r="CU174" s="66">
        <f t="shared" si="211"/>
        <v>0.393784701566855</v>
      </c>
      <c r="CV174" s="66">
        <f t="shared" si="211"/>
        <v>0.0935170834681048</v>
      </c>
      <c r="CW174" s="66">
        <f t="shared" si="211"/>
        <v>0.0359959373503924</v>
      </c>
      <c r="CX174" s="66">
        <f t="shared" si="211"/>
        <v>0.00596917554051733</v>
      </c>
      <c r="CY174" s="66">
        <f t="shared" si="211"/>
        <v>0.0770566297048601</v>
      </c>
      <c r="CZ174" s="66">
        <f t="shared" si="211"/>
        <v>0.000180884107288404</v>
      </c>
      <c r="DA174" s="66">
        <f t="shared" si="211"/>
        <v>0.176542888713482</v>
      </c>
      <c r="DB174" s="66">
        <f t="shared" si="211"/>
        <v>0.0457636791439662</v>
      </c>
      <c r="DC174" s="66">
        <f t="shared" si="211"/>
        <v>0.0157369173340911</v>
      </c>
      <c r="DD174" s="66">
        <f t="shared" si="211"/>
        <v>0.0115765828664579</v>
      </c>
      <c r="DE174" s="66">
        <f t="shared" si="211"/>
        <v>0.11214814651881</v>
      </c>
      <c r="DF174" s="66">
        <f t="shared" si="211"/>
        <v>0.0754286727392645</v>
      </c>
      <c r="DG174" s="66">
        <f t="shared" si="211"/>
        <v>0.000723536429153616</v>
      </c>
    </row>
    <row r="175" spans="1:111">
      <c r="A175">
        <v>710.4</v>
      </c>
      <c r="B175" t="s">
        <v>980</v>
      </c>
      <c r="C175" t="s">
        <v>981</v>
      </c>
      <c r="D175" s="66">
        <f t="shared" si="199"/>
        <v>0.0175457584069752</v>
      </c>
      <c r="E175" s="66">
        <f t="shared" ref="E175:BP175" si="212">E356/0.552840166552381</f>
        <v>0.018811947157994</v>
      </c>
      <c r="F175" s="66">
        <f t="shared" si="212"/>
        <v>0.0217060928746085</v>
      </c>
      <c r="G175" s="66">
        <f t="shared" si="212"/>
        <v>0.0211634405527433</v>
      </c>
      <c r="H175" s="66">
        <f t="shared" si="212"/>
        <v>0</v>
      </c>
      <c r="I175" s="66">
        <f t="shared" si="212"/>
        <v>0.081036080065205</v>
      </c>
      <c r="J175" s="66">
        <f t="shared" si="212"/>
        <v>0.0486578248605807</v>
      </c>
      <c r="K175" s="66">
        <f t="shared" si="212"/>
        <v>0.0123001192956115</v>
      </c>
      <c r="L175" s="66">
        <f t="shared" si="212"/>
        <v>0.00361768214576808</v>
      </c>
      <c r="M175" s="66">
        <f t="shared" si="212"/>
        <v>0.0394327353888721</v>
      </c>
      <c r="N175" s="66">
        <f t="shared" si="212"/>
        <v>0.0195354835871476</v>
      </c>
      <c r="O175" s="66">
        <f t="shared" si="212"/>
        <v>0.046125447358543</v>
      </c>
      <c r="P175" s="66">
        <f t="shared" si="212"/>
        <v>0.0663844673748443</v>
      </c>
      <c r="Q175" s="66">
        <f t="shared" si="212"/>
        <v>0.00180884107288404</v>
      </c>
      <c r="R175" s="66">
        <f t="shared" si="212"/>
        <v>0.00578829143322893</v>
      </c>
      <c r="S175" s="66">
        <f t="shared" si="212"/>
        <v>0.0184501789434172</v>
      </c>
      <c r="T175" s="66">
        <f t="shared" si="212"/>
        <v>0</v>
      </c>
      <c r="U175" s="66">
        <f t="shared" si="212"/>
        <v>0.00850155304255499</v>
      </c>
      <c r="V175" s="66">
        <f t="shared" si="212"/>
        <v>0.00235149339474925</v>
      </c>
      <c r="W175" s="66">
        <f t="shared" si="212"/>
        <v>0.0191737153725708</v>
      </c>
      <c r="X175" s="66">
        <f t="shared" si="212"/>
        <v>0.0090442053644202</v>
      </c>
      <c r="Y175" s="66">
        <f t="shared" si="212"/>
        <v>0.0700021495206123</v>
      </c>
      <c r="Z175" s="66">
        <f t="shared" si="212"/>
        <v>0.0217060928746085</v>
      </c>
      <c r="AA175" s="66">
        <f t="shared" si="212"/>
        <v>0.00832066893526658</v>
      </c>
      <c r="AB175" s="66">
        <f t="shared" si="212"/>
        <v>0.0788654707777441</v>
      </c>
      <c r="AC175" s="66">
        <f t="shared" si="212"/>
        <v>0.00542652321865212</v>
      </c>
      <c r="AD175" s="66">
        <f t="shared" si="212"/>
        <v>0.0370812419941228</v>
      </c>
      <c r="AE175" s="66">
        <f t="shared" si="212"/>
        <v>0.0166413378705332</v>
      </c>
      <c r="AF175" s="66">
        <f t="shared" si="212"/>
        <v>0</v>
      </c>
      <c r="AG175" s="66">
        <f t="shared" si="212"/>
        <v>0.0162795696559564</v>
      </c>
      <c r="AH175" s="66">
        <f t="shared" si="212"/>
        <v>0.0206207882308781</v>
      </c>
      <c r="AI175" s="66">
        <f t="shared" si="212"/>
        <v>0.0159178014413795</v>
      </c>
      <c r="AJ175" s="66">
        <f t="shared" si="212"/>
        <v>0.0747051363101108</v>
      </c>
      <c r="AK175" s="66">
        <f t="shared" si="212"/>
        <v>0.00488387089678691</v>
      </c>
      <c r="AL175" s="66">
        <f t="shared" si="212"/>
        <v>0.00379856625305648</v>
      </c>
      <c r="AM175" s="66">
        <f t="shared" si="212"/>
        <v>0.00759713250611297</v>
      </c>
      <c r="AN175" s="66">
        <f t="shared" si="212"/>
        <v>0.00361768214576808</v>
      </c>
      <c r="AO175" s="66">
        <f t="shared" si="212"/>
        <v>0.0108530464373042</v>
      </c>
      <c r="AP175" s="66">
        <f t="shared" si="212"/>
        <v>0.00235149339474925</v>
      </c>
      <c r="AQ175" s="66">
        <f t="shared" si="212"/>
        <v>0.0182692948361288</v>
      </c>
      <c r="AR175" s="66">
        <f t="shared" si="212"/>
        <v>0</v>
      </c>
      <c r="AS175" s="66">
        <f t="shared" si="212"/>
        <v>0.00379856625305648</v>
      </c>
      <c r="AT175" s="66">
        <f t="shared" si="212"/>
        <v>0.00524563911136371</v>
      </c>
      <c r="AU175" s="66">
        <f t="shared" si="212"/>
        <v>0.00976774179357381</v>
      </c>
      <c r="AV175" s="66">
        <f t="shared" si="212"/>
        <v>0.0202590200163012</v>
      </c>
      <c r="AW175" s="66">
        <f t="shared" si="212"/>
        <v>0.00506475500407531</v>
      </c>
      <c r="AX175" s="66">
        <f t="shared" si="212"/>
        <v>0.0497431295043111</v>
      </c>
      <c r="AY175" s="66">
        <f t="shared" si="212"/>
        <v>0.0350915168139504</v>
      </c>
      <c r="AZ175" s="66">
        <f t="shared" si="212"/>
        <v>0.0853772986401267</v>
      </c>
      <c r="BA175" s="66">
        <f t="shared" si="212"/>
        <v>0.0130236557247651</v>
      </c>
      <c r="BB175" s="66">
        <f t="shared" si="212"/>
        <v>0.0859199509619919</v>
      </c>
      <c r="BC175" s="66">
        <f t="shared" si="212"/>
        <v>0.017907526621552</v>
      </c>
      <c r="BD175" s="66">
        <f t="shared" si="212"/>
        <v>0.000180884107288404</v>
      </c>
      <c r="BE175" s="66">
        <f t="shared" si="212"/>
        <v>0.00560740732594052</v>
      </c>
      <c r="BF175" s="66">
        <f t="shared" si="212"/>
        <v>0.0117574669737463</v>
      </c>
      <c r="BG175" s="66">
        <f t="shared" si="212"/>
        <v>0.0047029867894985</v>
      </c>
      <c r="BH175" s="66">
        <f t="shared" si="212"/>
        <v>0</v>
      </c>
      <c r="BI175" s="66">
        <f t="shared" si="212"/>
        <v>0.0327400234192011</v>
      </c>
      <c r="BJ175" s="66">
        <f t="shared" si="212"/>
        <v>0.027313500200549</v>
      </c>
      <c r="BK175" s="66">
        <f t="shared" si="212"/>
        <v>0.0159178014413795</v>
      </c>
      <c r="BL175" s="66">
        <f t="shared" si="212"/>
        <v>0.00940597357899701</v>
      </c>
      <c r="BM175" s="66">
        <f t="shared" si="212"/>
        <v>0.000542652321865212</v>
      </c>
      <c r="BN175" s="66">
        <f t="shared" si="212"/>
        <v>0.00850155304255499</v>
      </c>
      <c r="BO175" s="66">
        <f t="shared" si="212"/>
        <v>0.0184501789434172</v>
      </c>
      <c r="BP175" s="66">
        <f t="shared" si="212"/>
        <v>0</v>
      </c>
      <c r="BQ175" s="66">
        <f t="shared" ref="BQ175:DG175" si="213">BQ356/0.552840166552381</f>
        <v>0.0092250894717086</v>
      </c>
      <c r="BR175" s="66">
        <f t="shared" si="213"/>
        <v>0.0341870962775083</v>
      </c>
      <c r="BS175" s="66">
        <f t="shared" si="213"/>
        <v>0.081036080065205</v>
      </c>
      <c r="BT175" s="66">
        <f t="shared" si="213"/>
        <v>0.0191737153725708</v>
      </c>
      <c r="BU175" s="66">
        <f t="shared" si="213"/>
        <v>0.0390709671742953</v>
      </c>
      <c r="BV175" s="66">
        <f t="shared" si="213"/>
        <v>0.00289414571661446</v>
      </c>
      <c r="BW175" s="66">
        <f t="shared" si="213"/>
        <v>0.0311120664536055</v>
      </c>
      <c r="BX175" s="66">
        <f t="shared" si="213"/>
        <v>0.0211634405527433</v>
      </c>
      <c r="BY175" s="66">
        <f t="shared" si="213"/>
        <v>0.00198972518017244</v>
      </c>
      <c r="BZ175" s="66">
        <f t="shared" si="213"/>
        <v>0.00108530464373042</v>
      </c>
      <c r="CA175" s="66">
        <f t="shared" si="213"/>
        <v>0.0184501789434172</v>
      </c>
      <c r="CB175" s="66">
        <f t="shared" si="213"/>
        <v>0</v>
      </c>
      <c r="CC175" s="66">
        <f t="shared" si="213"/>
        <v>0.00850155304255499</v>
      </c>
      <c r="CD175" s="66">
        <f t="shared" si="213"/>
        <v>0.00687359607695935</v>
      </c>
      <c r="CE175" s="66">
        <f t="shared" si="213"/>
        <v>0.00235149339474925</v>
      </c>
      <c r="CF175" s="66">
        <f t="shared" si="213"/>
        <v>0.0090442053644202</v>
      </c>
      <c r="CG175" s="66">
        <f t="shared" si="213"/>
        <v>0.0251428909130881</v>
      </c>
      <c r="CH175" s="66">
        <f t="shared" si="213"/>
        <v>0.00235149339474925</v>
      </c>
      <c r="CI175" s="66">
        <f t="shared" si="213"/>
        <v>0.00615005964780573</v>
      </c>
      <c r="CJ175" s="66">
        <f t="shared" si="213"/>
        <v>0.00108530464373042</v>
      </c>
      <c r="CK175" s="66">
        <f t="shared" si="213"/>
        <v>0.0544461162938096</v>
      </c>
      <c r="CL175" s="66">
        <f t="shared" si="213"/>
        <v>0.0274943843078374</v>
      </c>
      <c r="CM175" s="66">
        <f t="shared" si="213"/>
        <v>0.0204399041235896</v>
      </c>
      <c r="CN175" s="66">
        <f t="shared" si="213"/>
        <v>0.000180884107288404</v>
      </c>
      <c r="CO175" s="66">
        <f t="shared" si="213"/>
        <v>0.0133854239393419</v>
      </c>
      <c r="CP175" s="66">
        <f t="shared" si="213"/>
        <v>0.0128427716174767</v>
      </c>
      <c r="CQ175" s="66">
        <f t="shared" si="213"/>
        <v>0.0539034639719444</v>
      </c>
      <c r="CR175" s="66">
        <f t="shared" si="213"/>
        <v>0.00307502982390287</v>
      </c>
      <c r="CS175" s="66">
        <f t="shared" si="213"/>
        <v>0.0126618875101883</v>
      </c>
      <c r="CT175" s="66">
        <f t="shared" si="213"/>
        <v>0.0676506561258631</v>
      </c>
      <c r="CU175" s="66">
        <f t="shared" si="213"/>
        <v>0.104189245798121</v>
      </c>
      <c r="CV175" s="66">
        <f t="shared" si="213"/>
        <v>0.036719473779546</v>
      </c>
      <c r="CW175" s="66">
        <f t="shared" si="213"/>
        <v>0.00325591393119127</v>
      </c>
      <c r="CX175" s="66">
        <f t="shared" si="213"/>
        <v>0.000723536429153616</v>
      </c>
      <c r="CY175" s="66">
        <f t="shared" si="213"/>
        <v>0.0166413378705332</v>
      </c>
      <c r="CZ175" s="66">
        <f t="shared" si="213"/>
        <v>0</v>
      </c>
      <c r="DA175" s="66">
        <f t="shared" si="213"/>
        <v>0.0278561525224142</v>
      </c>
      <c r="DB175" s="66">
        <f t="shared" si="213"/>
        <v>0.0126618875101883</v>
      </c>
      <c r="DC175" s="66">
        <f t="shared" si="213"/>
        <v>0.00271326160932606</v>
      </c>
      <c r="DD175" s="66">
        <f t="shared" si="213"/>
        <v>0.00217060928746085</v>
      </c>
      <c r="DE175" s="66">
        <f t="shared" si="213"/>
        <v>0.01700310608511</v>
      </c>
      <c r="DF175" s="66">
        <f t="shared" si="213"/>
        <v>0.0186310630507056</v>
      </c>
      <c r="DG175" s="66">
        <f t="shared" si="213"/>
        <v>0</v>
      </c>
    </row>
    <row r="176" spans="1:111">
      <c r="A176">
        <v>712.5</v>
      </c>
      <c r="B176" t="s">
        <v>982</v>
      </c>
      <c r="C176" t="s">
        <v>983</v>
      </c>
      <c r="D176" s="66">
        <f t="shared" si="199"/>
        <v>0.0736198316663804</v>
      </c>
      <c r="E176" s="66">
        <f t="shared" ref="E176:BP176" si="214">E357/0.552840166552381</f>
        <v>0.0719918747007848</v>
      </c>
      <c r="F176" s="66">
        <f t="shared" si="214"/>
        <v>0.0703639177351891</v>
      </c>
      <c r="G176" s="66">
        <f t="shared" si="214"/>
        <v>0.0745242522028224</v>
      </c>
      <c r="H176" s="66">
        <f t="shared" si="214"/>
        <v>0.000180884107288404</v>
      </c>
      <c r="I176" s="66">
        <f t="shared" si="214"/>
        <v>0.383836075665993</v>
      </c>
      <c r="J176" s="66">
        <f t="shared" si="214"/>
        <v>0.17907526621552</v>
      </c>
      <c r="K176" s="66">
        <f t="shared" si="214"/>
        <v>0.0338253280629315</v>
      </c>
      <c r="L176" s="66">
        <f t="shared" si="214"/>
        <v>0.0148324967976491</v>
      </c>
      <c r="M176" s="66">
        <f t="shared" si="214"/>
        <v>0.133492471178842</v>
      </c>
      <c r="N176" s="66">
        <f t="shared" si="214"/>
        <v>0.0723536429153616</v>
      </c>
      <c r="O176" s="66">
        <f t="shared" si="214"/>
        <v>0.144345517616146</v>
      </c>
      <c r="P176" s="66">
        <f t="shared" si="214"/>
        <v>0.192460690154862</v>
      </c>
      <c r="Q176" s="66">
        <f t="shared" si="214"/>
        <v>0.0047029867894985</v>
      </c>
      <c r="R176" s="66">
        <f t="shared" si="214"/>
        <v>0.0217060928746085</v>
      </c>
      <c r="S176" s="66">
        <f t="shared" si="214"/>
        <v>0.0681933084477283</v>
      </c>
      <c r="T176" s="66">
        <f t="shared" si="214"/>
        <v>0.000180884107288404</v>
      </c>
      <c r="U176" s="66">
        <f t="shared" si="214"/>
        <v>0.0359959373503924</v>
      </c>
      <c r="V176" s="66">
        <f t="shared" si="214"/>
        <v>0.01700310608511</v>
      </c>
      <c r="W176" s="66">
        <f t="shared" si="214"/>
        <v>0.0573402620104241</v>
      </c>
      <c r="X176" s="66">
        <f t="shared" si="214"/>
        <v>0.0379856625305648</v>
      </c>
      <c r="Y176" s="66">
        <f t="shared" si="214"/>
        <v>0.223391872501179</v>
      </c>
      <c r="Z176" s="66">
        <f t="shared" si="214"/>
        <v>0.0958685768628541</v>
      </c>
      <c r="AA176" s="66">
        <f t="shared" si="214"/>
        <v>0.0260473114495302</v>
      </c>
      <c r="AB176" s="66">
        <f t="shared" si="214"/>
        <v>0.345850413135428</v>
      </c>
      <c r="AC176" s="66">
        <f t="shared" si="214"/>
        <v>0.0139280762612071</v>
      </c>
      <c r="AD176" s="66">
        <f t="shared" si="214"/>
        <v>0.115223176342713</v>
      </c>
      <c r="AE176" s="66">
        <f t="shared" si="214"/>
        <v>0.0645756263019602</v>
      </c>
      <c r="AF176" s="66">
        <f t="shared" si="214"/>
        <v>0.000361768214576808</v>
      </c>
      <c r="AG176" s="66">
        <f t="shared" si="214"/>
        <v>0.0502857818261763</v>
      </c>
      <c r="AH176" s="66">
        <f t="shared" si="214"/>
        <v>0.0781419343485905</v>
      </c>
      <c r="AI176" s="66">
        <f t="shared" si="214"/>
        <v>0.0397945036034489</v>
      </c>
      <c r="AJ176" s="66">
        <f t="shared" si="214"/>
        <v>0.254503938954784</v>
      </c>
      <c r="AK176" s="66">
        <f t="shared" si="214"/>
        <v>0.0211634405527433</v>
      </c>
      <c r="AL176" s="66">
        <f t="shared" si="214"/>
        <v>0.0222487451964737</v>
      </c>
      <c r="AM176" s="66">
        <f t="shared" si="214"/>
        <v>0.047934288431427</v>
      </c>
      <c r="AN176" s="66">
        <f t="shared" si="214"/>
        <v>0.0164604537632448</v>
      </c>
      <c r="AO176" s="66">
        <f t="shared" si="214"/>
        <v>0.0468489837876966</v>
      </c>
      <c r="AP176" s="66">
        <f t="shared" si="214"/>
        <v>0.0092250894717086</v>
      </c>
      <c r="AQ176" s="66">
        <f t="shared" si="214"/>
        <v>0.0676506561258631</v>
      </c>
      <c r="AR176" s="66">
        <f t="shared" si="214"/>
        <v>0</v>
      </c>
      <c r="AS176" s="66">
        <f t="shared" si="214"/>
        <v>0.0110339305445926</v>
      </c>
      <c r="AT176" s="66">
        <f t="shared" si="214"/>
        <v>0.0285796889515678</v>
      </c>
      <c r="AU176" s="66">
        <f t="shared" si="214"/>
        <v>0.0484769407532923</v>
      </c>
      <c r="AV176" s="66">
        <f t="shared" si="214"/>
        <v>0.0864626032838571</v>
      </c>
      <c r="AW176" s="66">
        <f t="shared" si="214"/>
        <v>0.0256855432349534</v>
      </c>
      <c r="AX176" s="66">
        <f t="shared" si="214"/>
        <v>0.179256150322808</v>
      </c>
      <c r="AY176" s="66">
        <f t="shared" si="214"/>
        <v>0.115946712771867</v>
      </c>
      <c r="AZ176" s="66">
        <f t="shared" si="214"/>
        <v>0.295202863094675</v>
      </c>
      <c r="BA176" s="66">
        <f t="shared" si="214"/>
        <v>0.0334635598483547</v>
      </c>
      <c r="BB176" s="66">
        <f t="shared" si="214"/>
        <v>0.257036316456822</v>
      </c>
      <c r="BC176" s="66">
        <f t="shared" si="214"/>
        <v>0.0674697720185747</v>
      </c>
      <c r="BD176" s="66">
        <f t="shared" si="214"/>
        <v>0</v>
      </c>
      <c r="BE176" s="66">
        <f t="shared" si="214"/>
        <v>0.0123001192956115</v>
      </c>
      <c r="BF176" s="66">
        <f t="shared" si="214"/>
        <v>0.0475725202168502</v>
      </c>
      <c r="BG176" s="66">
        <f t="shared" si="214"/>
        <v>0.0321973710973359</v>
      </c>
      <c r="BH176" s="66">
        <f t="shared" si="214"/>
        <v>0.00162795696559564</v>
      </c>
      <c r="BI176" s="66">
        <f t="shared" si="214"/>
        <v>0.129693904925786</v>
      </c>
      <c r="BJ176" s="66">
        <f t="shared" si="214"/>
        <v>0.11558494455729</v>
      </c>
      <c r="BK176" s="66">
        <f t="shared" si="214"/>
        <v>0.0486578248605807</v>
      </c>
      <c r="BL176" s="66">
        <f t="shared" si="214"/>
        <v>0.0426886493200633</v>
      </c>
      <c r="BM176" s="66">
        <f t="shared" si="214"/>
        <v>0.00596917554051733</v>
      </c>
      <c r="BN176" s="66">
        <f t="shared" si="214"/>
        <v>0.0336444439556431</v>
      </c>
      <c r="BO176" s="66">
        <f t="shared" si="214"/>
        <v>0.0651182786238254</v>
      </c>
      <c r="BP176" s="66">
        <f t="shared" si="214"/>
        <v>0.000180884107288404</v>
      </c>
      <c r="BQ176" s="66">
        <f t="shared" ref="BQ176:DG176" si="215">BQ357/0.552840166552381</f>
        <v>0.0390709671742953</v>
      </c>
      <c r="BR176" s="66">
        <f t="shared" si="215"/>
        <v>0.108530464373042</v>
      </c>
      <c r="BS176" s="66">
        <f t="shared" si="215"/>
        <v>0.315642767218265</v>
      </c>
      <c r="BT176" s="66">
        <f t="shared" si="215"/>
        <v>0.0690977289841703</v>
      </c>
      <c r="BU176" s="66">
        <f t="shared" si="215"/>
        <v>0.0833875734599542</v>
      </c>
      <c r="BV176" s="66">
        <f t="shared" si="215"/>
        <v>0.0108530464373042</v>
      </c>
      <c r="BW176" s="66">
        <f t="shared" si="215"/>
        <v>0.0962303450774309</v>
      </c>
      <c r="BX176" s="66">
        <f t="shared" si="215"/>
        <v>0.0886332125713179</v>
      </c>
      <c r="BY176" s="66">
        <f t="shared" si="215"/>
        <v>0.00886332125713179</v>
      </c>
      <c r="BZ176" s="66">
        <f t="shared" si="215"/>
        <v>0.00994862590086222</v>
      </c>
      <c r="CA176" s="66">
        <f t="shared" si="215"/>
        <v>0.0689168448768819</v>
      </c>
      <c r="CB176" s="66">
        <f t="shared" si="215"/>
        <v>0.000180884107288404</v>
      </c>
      <c r="CC176" s="66">
        <f t="shared" si="215"/>
        <v>0.0416033446763329</v>
      </c>
      <c r="CD176" s="66">
        <f t="shared" si="215"/>
        <v>0.0311120664536055</v>
      </c>
      <c r="CE176" s="66">
        <f t="shared" si="215"/>
        <v>0.0133854239393419</v>
      </c>
      <c r="CF176" s="66">
        <f t="shared" si="215"/>
        <v>0.0354532850285272</v>
      </c>
      <c r="CG176" s="66">
        <f t="shared" si="215"/>
        <v>0.0748860204173992</v>
      </c>
      <c r="CH176" s="66">
        <f t="shared" si="215"/>
        <v>0.0115765828664579</v>
      </c>
      <c r="CI176" s="66">
        <f t="shared" si="215"/>
        <v>0.0226105134110505</v>
      </c>
      <c r="CJ176" s="66">
        <f t="shared" si="215"/>
        <v>0.00253237750203766</v>
      </c>
      <c r="CK176" s="66">
        <f t="shared" si="215"/>
        <v>0.228456627505254</v>
      </c>
      <c r="CL176" s="66">
        <f t="shared" si="215"/>
        <v>0.11449963991356</v>
      </c>
      <c r="CM176" s="66">
        <f t="shared" si="215"/>
        <v>0.0627667852290762</v>
      </c>
      <c r="CN176" s="66">
        <f t="shared" si="215"/>
        <v>0</v>
      </c>
      <c r="CO176" s="66">
        <f t="shared" si="215"/>
        <v>0.0419651128909097</v>
      </c>
      <c r="CP176" s="66">
        <f t="shared" si="215"/>
        <v>0.0392518512815837</v>
      </c>
      <c r="CQ176" s="66">
        <f t="shared" si="215"/>
        <v>0.147420547440049</v>
      </c>
      <c r="CR176" s="66">
        <f t="shared" si="215"/>
        <v>0.0117574669737463</v>
      </c>
      <c r="CS176" s="66">
        <f t="shared" si="215"/>
        <v>0.0602344077270385</v>
      </c>
      <c r="CT176" s="66">
        <f t="shared" si="215"/>
        <v>0.196801908729784</v>
      </c>
      <c r="CU176" s="66">
        <f t="shared" si="215"/>
        <v>0.380218393520225</v>
      </c>
      <c r="CV176" s="66">
        <f t="shared" si="215"/>
        <v>0.109434884909484</v>
      </c>
      <c r="CW176" s="66">
        <f t="shared" si="215"/>
        <v>0.0202590200163012</v>
      </c>
      <c r="CX176" s="66">
        <f t="shared" si="215"/>
        <v>0.00506475500407531</v>
      </c>
      <c r="CY176" s="66">
        <f t="shared" si="215"/>
        <v>0.0660226991602674</v>
      </c>
      <c r="CZ176" s="66">
        <f t="shared" si="215"/>
        <v>0.000361768214576808</v>
      </c>
      <c r="DA176" s="66">
        <f t="shared" si="215"/>
        <v>0.106721623300158</v>
      </c>
      <c r="DB176" s="66">
        <f t="shared" si="215"/>
        <v>0.0448592586075242</v>
      </c>
      <c r="DC176" s="66">
        <f t="shared" si="215"/>
        <v>0.0153751491195143</v>
      </c>
      <c r="DD176" s="66">
        <f t="shared" si="215"/>
        <v>0.00560740732594052</v>
      </c>
      <c r="DE176" s="66">
        <f t="shared" si="215"/>
        <v>0.0571593779031357</v>
      </c>
      <c r="DF176" s="66">
        <f t="shared" si="215"/>
        <v>0.0613197123707689</v>
      </c>
      <c r="DG176" s="66">
        <f t="shared" si="215"/>
        <v>0.000180884107288404</v>
      </c>
    </row>
    <row r="177" spans="1:111">
      <c r="A177">
        <v>714.5</v>
      </c>
      <c r="B177" t="s">
        <v>984</v>
      </c>
      <c r="C177" t="s">
        <v>985</v>
      </c>
      <c r="D177" s="66">
        <f t="shared" si="199"/>
        <v>0.123362961170691</v>
      </c>
      <c r="E177" s="66">
        <f t="shared" ref="E177:BP177" si="216">E358/0.552840166552381</f>
        <v>0.121915888312384</v>
      </c>
      <c r="F177" s="66">
        <f t="shared" si="216"/>
        <v>0.121554120097807</v>
      </c>
      <c r="G177" s="66">
        <f t="shared" si="216"/>
        <v>0.128246832067478</v>
      </c>
      <c r="H177" s="66">
        <f t="shared" si="216"/>
        <v>0.00126618875101883</v>
      </c>
      <c r="I177" s="66">
        <f t="shared" si="216"/>
        <v>0.704181829673757</v>
      </c>
      <c r="J177" s="66">
        <f t="shared" si="216"/>
        <v>0.31057801221419</v>
      </c>
      <c r="K177" s="66">
        <f t="shared" si="216"/>
        <v>0.0502857818261763</v>
      </c>
      <c r="L177" s="66">
        <f t="shared" si="216"/>
        <v>0.0180884107288404</v>
      </c>
      <c r="M177" s="66">
        <f t="shared" si="216"/>
        <v>0.211634405527433</v>
      </c>
      <c r="N177" s="66">
        <f t="shared" si="216"/>
        <v>0.0967729973992961</v>
      </c>
      <c r="O177" s="66">
        <f t="shared" si="216"/>
        <v>0.211815289634721</v>
      </c>
      <c r="P177" s="66">
        <f t="shared" si="216"/>
        <v>0.315461883110977</v>
      </c>
      <c r="Q177" s="66">
        <f t="shared" si="216"/>
        <v>0.0104912782227274</v>
      </c>
      <c r="R177" s="66">
        <f t="shared" si="216"/>
        <v>0.0463063314658314</v>
      </c>
      <c r="S177" s="66">
        <f t="shared" si="216"/>
        <v>0.111424610089657</v>
      </c>
      <c r="T177" s="66">
        <f t="shared" si="216"/>
        <v>0.00090442053644202</v>
      </c>
      <c r="U177" s="66">
        <f t="shared" si="216"/>
        <v>0.0929744311462396</v>
      </c>
      <c r="V177" s="66">
        <f t="shared" si="216"/>
        <v>0.0341870962775083</v>
      </c>
      <c r="W177" s="66">
        <f t="shared" si="216"/>
        <v>0.0918891265025092</v>
      </c>
      <c r="X177" s="66">
        <f t="shared" si="216"/>
        <v>0.0553505368302516</v>
      </c>
      <c r="Y177" s="66">
        <f t="shared" si="216"/>
        <v>0.325410509011839</v>
      </c>
      <c r="Z177" s="66">
        <f t="shared" si="216"/>
        <v>0.202771084270301</v>
      </c>
      <c r="AA177" s="66">
        <f t="shared" si="216"/>
        <v>0.0492004771824459</v>
      </c>
      <c r="AB177" s="66">
        <f t="shared" si="216"/>
        <v>0.641776812659257</v>
      </c>
      <c r="AC177" s="66">
        <f t="shared" si="216"/>
        <v>0.027313500200549</v>
      </c>
      <c r="AD177" s="66">
        <f t="shared" si="216"/>
        <v>0.145249938152588</v>
      </c>
      <c r="AE177" s="66">
        <f t="shared" si="216"/>
        <v>0.11902174259577</v>
      </c>
      <c r="AF177" s="66">
        <f t="shared" si="216"/>
        <v>0.000361768214576808</v>
      </c>
      <c r="AG177" s="66">
        <f t="shared" si="216"/>
        <v>0.0728962952372268</v>
      </c>
      <c r="AH177" s="66">
        <f t="shared" si="216"/>
        <v>0.10310394115439</v>
      </c>
      <c r="AI177" s="66">
        <f t="shared" si="216"/>
        <v>0.0551696527229632</v>
      </c>
      <c r="AJ177" s="66">
        <f t="shared" si="216"/>
        <v>0.454019109293894</v>
      </c>
      <c r="AK177" s="66">
        <f t="shared" si="216"/>
        <v>0.0294841094880098</v>
      </c>
      <c r="AL177" s="66">
        <f t="shared" si="216"/>
        <v>0.0412415764617561</v>
      </c>
      <c r="AM177" s="66">
        <f t="shared" si="216"/>
        <v>0.102923057047102</v>
      </c>
      <c r="AN177" s="66">
        <f t="shared" si="216"/>
        <v>0.0334635598483547</v>
      </c>
      <c r="AO177" s="66">
        <f t="shared" si="216"/>
        <v>0.0985818384721802</v>
      </c>
      <c r="AP177" s="66">
        <f t="shared" si="216"/>
        <v>0.0121192351883231</v>
      </c>
      <c r="AQ177" s="66">
        <f t="shared" si="216"/>
        <v>0.114861408128137</v>
      </c>
      <c r="AR177" s="66">
        <f t="shared" si="216"/>
        <v>0.000361768214576808</v>
      </c>
      <c r="AS177" s="66">
        <f t="shared" si="216"/>
        <v>0.0204399041235896</v>
      </c>
      <c r="AT177" s="66">
        <f t="shared" si="216"/>
        <v>0.0533608116500792</v>
      </c>
      <c r="AU177" s="66">
        <f t="shared" si="216"/>
        <v>0.117755553844751</v>
      </c>
      <c r="AV177" s="66">
        <f t="shared" si="216"/>
        <v>0.168403103885504</v>
      </c>
      <c r="AW177" s="66">
        <f t="shared" si="216"/>
        <v>0.0441357221783706</v>
      </c>
      <c r="AX177" s="66">
        <f t="shared" si="216"/>
        <v>0.263729028426493</v>
      </c>
      <c r="AY177" s="66">
        <f t="shared" si="216"/>
        <v>0.185406209970614</v>
      </c>
      <c r="AZ177" s="66">
        <f t="shared" si="216"/>
        <v>0.448411701967953</v>
      </c>
      <c r="BA177" s="66">
        <f t="shared" si="216"/>
        <v>0.0490195930751575</v>
      </c>
      <c r="BB177" s="66">
        <f t="shared" si="216"/>
        <v>0.42724826141521</v>
      </c>
      <c r="BC177" s="66">
        <f t="shared" si="216"/>
        <v>0.119745279024923</v>
      </c>
      <c r="BD177" s="66">
        <f t="shared" si="216"/>
        <v>0.00144707285830723</v>
      </c>
      <c r="BE177" s="66">
        <f t="shared" si="216"/>
        <v>0.0224296293037621</v>
      </c>
      <c r="BF177" s="66">
        <f t="shared" si="216"/>
        <v>0.0955068086482773</v>
      </c>
      <c r="BG177" s="66">
        <f t="shared" si="216"/>
        <v>0.0721727588080732</v>
      </c>
      <c r="BH177" s="66">
        <f t="shared" si="216"/>
        <v>0.0045221026822101</v>
      </c>
      <c r="BI177" s="66">
        <f t="shared" si="216"/>
        <v>0.196801908729784</v>
      </c>
      <c r="BJ177" s="66">
        <f t="shared" si="216"/>
        <v>0.181969411932134</v>
      </c>
      <c r="BK177" s="66">
        <f t="shared" si="216"/>
        <v>0.0770566297048601</v>
      </c>
      <c r="BL177" s="66">
        <f t="shared" si="216"/>
        <v>0.0790463548850325</v>
      </c>
      <c r="BM177" s="66">
        <f t="shared" si="216"/>
        <v>0.00976774179357381</v>
      </c>
      <c r="BN177" s="66">
        <f t="shared" si="216"/>
        <v>0.0609579441561921</v>
      </c>
      <c r="BO177" s="66">
        <f t="shared" si="216"/>
        <v>0.113052567055252</v>
      </c>
      <c r="BP177" s="66">
        <f t="shared" si="216"/>
        <v>0.000361768214576808</v>
      </c>
      <c r="BQ177" s="66">
        <f t="shared" ref="BQ177:DG177" si="217">BQ358/0.552840166552381</f>
        <v>0.074343368095534</v>
      </c>
      <c r="BR177" s="66">
        <f t="shared" si="217"/>
        <v>0.16767956745635</v>
      </c>
      <c r="BS177" s="66">
        <f t="shared" si="217"/>
        <v>0.499963672545149</v>
      </c>
      <c r="BT177" s="66">
        <f t="shared" si="217"/>
        <v>0.132407166535112</v>
      </c>
      <c r="BU177" s="66">
        <f t="shared" si="217"/>
        <v>0.110701073660503</v>
      </c>
      <c r="BV177" s="66">
        <f t="shared" si="217"/>
        <v>0.0164604537632448</v>
      </c>
      <c r="BW177" s="66">
        <f t="shared" si="217"/>
        <v>0.160263319057526</v>
      </c>
      <c r="BX177" s="66">
        <f t="shared" si="217"/>
        <v>0.189928312652824</v>
      </c>
      <c r="BY177" s="66">
        <f t="shared" si="217"/>
        <v>0.0119383510810347</v>
      </c>
      <c r="BZ177" s="66">
        <f t="shared" si="217"/>
        <v>0.0195354835871476</v>
      </c>
      <c r="CA177" s="66">
        <f t="shared" si="217"/>
        <v>0.109615769016773</v>
      </c>
      <c r="CB177" s="66">
        <f t="shared" si="217"/>
        <v>0.000361768214576808</v>
      </c>
      <c r="CC177" s="66">
        <f t="shared" si="217"/>
        <v>0.0864626032838571</v>
      </c>
      <c r="CD177" s="66">
        <f t="shared" si="217"/>
        <v>0.0665653514821327</v>
      </c>
      <c r="CE177" s="66">
        <f t="shared" si="217"/>
        <v>0.0283988048442794</v>
      </c>
      <c r="CF177" s="66">
        <f t="shared" si="217"/>
        <v>0.0674697720185747</v>
      </c>
      <c r="CG177" s="66">
        <f t="shared" si="217"/>
        <v>0.113956987591694</v>
      </c>
      <c r="CH177" s="66">
        <f t="shared" si="217"/>
        <v>0.0164604537632448</v>
      </c>
      <c r="CI177" s="66">
        <f t="shared" si="217"/>
        <v>0.0331017916337779</v>
      </c>
      <c r="CJ177" s="66">
        <f t="shared" si="217"/>
        <v>0.00542652321865212</v>
      </c>
      <c r="CK177" s="66">
        <f t="shared" si="217"/>
        <v>0.422545274625712</v>
      </c>
      <c r="CL177" s="66">
        <f t="shared" si="217"/>
        <v>0.220859494999141</v>
      </c>
      <c r="CM177" s="66">
        <f t="shared" si="217"/>
        <v>0.11106284187508</v>
      </c>
      <c r="CN177" s="66">
        <f t="shared" si="217"/>
        <v>0.00090442053644202</v>
      </c>
      <c r="CO177" s="66">
        <f t="shared" si="217"/>
        <v>0.0705448018424775</v>
      </c>
      <c r="CP177" s="66">
        <f t="shared" si="217"/>
        <v>0.0544461162938096</v>
      </c>
      <c r="CQ177" s="66">
        <f t="shared" si="217"/>
        <v>0.222487451964737</v>
      </c>
      <c r="CR177" s="66">
        <f t="shared" si="217"/>
        <v>0.026409079664107</v>
      </c>
      <c r="CS177" s="66">
        <f t="shared" si="217"/>
        <v>0.114680524020848</v>
      </c>
      <c r="CT177" s="66">
        <f t="shared" si="217"/>
        <v>0.276029147722104</v>
      </c>
      <c r="CU177" s="66">
        <f t="shared" si="217"/>
        <v>0.596736669944445</v>
      </c>
      <c r="CV177" s="66">
        <f t="shared" si="217"/>
        <v>0.156464752804469</v>
      </c>
      <c r="CW177" s="66">
        <f t="shared" si="217"/>
        <v>0.0425077652127749</v>
      </c>
      <c r="CX177" s="66">
        <f t="shared" si="217"/>
        <v>0.0106721623300158</v>
      </c>
      <c r="CY177" s="66">
        <f t="shared" si="217"/>
        <v>0.100390679545064</v>
      </c>
      <c r="CZ177" s="66">
        <f t="shared" si="217"/>
        <v>0.000180884107288404</v>
      </c>
      <c r="DA177" s="66">
        <f t="shared" si="217"/>
        <v>0.231893425543734</v>
      </c>
      <c r="DB177" s="66">
        <f t="shared" si="217"/>
        <v>0.0730771793445152</v>
      </c>
      <c r="DC177" s="66">
        <f t="shared" si="217"/>
        <v>0.0162795696559564</v>
      </c>
      <c r="DD177" s="66">
        <f t="shared" si="217"/>
        <v>0.0180884107288404</v>
      </c>
      <c r="DE177" s="66">
        <f t="shared" si="217"/>
        <v>0.111243725982368</v>
      </c>
      <c r="DF177" s="66">
        <f t="shared" si="217"/>
        <v>0.115042292235425</v>
      </c>
      <c r="DG177" s="66">
        <f t="shared" si="217"/>
        <v>0.000361768214576808</v>
      </c>
    </row>
    <row r="178" spans="1:111">
      <c r="A178">
        <v>716.5</v>
      </c>
      <c r="B178" t="s">
        <v>986</v>
      </c>
      <c r="C178" t="s">
        <v>987</v>
      </c>
      <c r="D178" s="66">
        <f t="shared" si="199"/>
        <v>0.091346474180644</v>
      </c>
      <c r="E178" s="66">
        <f t="shared" ref="E178:BP178" si="218">E359/0.552840166552381</f>
        <v>0.0935170834681048</v>
      </c>
      <c r="F178" s="66">
        <f t="shared" si="218"/>
        <v>0.0861008350692803</v>
      </c>
      <c r="G178" s="66">
        <f t="shared" si="218"/>
        <v>0.0868243714984339</v>
      </c>
      <c r="H178" s="66">
        <f t="shared" si="218"/>
        <v>0.000180884107288404</v>
      </c>
      <c r="I178" s="66">
        <f t="shared" si="218"/>
        <v>0.520041808454161</v>
      </c>
      <c r="J178" s="66">
        <f t="shared" si="218"/>
        <v>0.248534763414267</v>
      </c>
      <c r="K178" s="66">
        <f t="shared" si="218"/>
        <v>0.035815053243104</v>
      </c>
      <c r="L178" s="66">
        <f t="shared" si="218"/>
        <v>0.0141089603684955</v>
      </c>
      <c r="M178" s="66">
        <f t="shared" si="218"/>
        <v>0.121735004205096</v>
      </c>
      <c r="N178" s="66">
        <f t="shared" si="218"/>
        <v>0.0508284341480415</v>
      </c>
      <c r="O178" s="66">
        <f t="shared" si="218"/>
        <v>0.136567501002745</v>
      </c>
      <c r="P178" s="66">
        <f t="shared" si="218"/>
        <v>0.224477177144909</v>
      </c>
      <c r="Q178" s="66">
        <f t="shared" si="218"/>
        <v>0.00651182786238254</v>
      </c>
      <c r="R178" s="66">
        <f t="shared" si="218"/>
        <v>0.0338253280629315</v>
      </c>
      <c r="S178" s="66">
        <f t="shared" si="218"/>
        <v>0.0859199509619919</v>
      </c>
      <c r="T178" s="66">
        <f t="shared" si="218"/>
        <v>0.000361768214576808</v>
      </c>
      <c r="U178" s="66">
        <f t="shared" si="218"/>
        <v>0.0723536429153616</v>
      </c>
      <c r="V178" s="66">
        <f t="shared" si="218"/>
        <v>0.0300267618098751</v>
      </c>
      <c r="W178" s="66">
        <f t="shared" si="218"/>
        <v>0.0629476693363646</v>
      </c>
      <c r="X178" s="66">
        <f t="shared" si="218"/>
        <v>0.0365385896722576</v>
      </c>
      <c r="Y178" s="66">
        <f t="shared" si="218"/>
        <v>0.211634405527433</v>
      </c>
      <c r="Z178" s="66">
        <f t="shared" si="218"/>
        <v>0.149410272620222</v>
      </c>
      <c r="AA178" s="66">
        <f t="shared" si="218"/>
        <v>0.0363577055649692</v>
      </c>
      <c r="AB178" s="66">
        <f t="shared" si="218"/>
        <v>0.452029384113722</v>
      </c>
      <c r="AC178" s="66">
        <f t="shared" si="218"/>
        <v>0.018811947157994</v>
      </c>
      <c r="AD178" s="66">
        <f t="shared" si="218"/>
        <v>0.0880905602494527</v>
      </c>
      <c r="AE178" s="66">
        <f t="shared" si="218"/>
        <v>0.0745242522028224</v>
      </c>
      <c r="AF178" s="66">
        <f t="shared" si="218"/>
        <v>0.000180884107288404</v>
      </c>
      <c r="AG178" s="66">
        <f t="shared" si="218"/>
        <v>0.0477534043241386</v>
      </c>
      <c r="AH178" s="66">
        <f t="shared" si="218"/>
        <v>0.0656609309456906</v>
      </c>
      <c r="AI178" s="66">
        <f t="shared" si="218"/>
        <v>0.0329209075264895</v>
      </c>
      <c r="AJ178" s="66">
        <f t="shared" si="218"/>
        <v>0.334816482590836</v>
      </c>
      <c r="AK178" s="66">
        <f t="shared" si="218"/>
        <v>0.0222487451964737</v>
      </c>
      <c r="AL178" s="66">
        <f t="shared" si="218"/>
        <v>0.0388900830670069</v>
      </c>
      <c r="AM178" s="66">
        <f t="shared" si="218"/>
        <v>0.0933361993608164</v>
      </c>
      <c r="AN178" s="66">
        <f t="shared" si="218"/>
        <v>0.0283988048442794</v>
      </c>
      <c r="AO178" s="66">
        <f t="shared" si="218"/>
        <v>0.0738007157736688</v>
      </c>
      <c r="AP178" s="66">
        <f t="shared" si="218"/>
        <v>0.00813978482797818</v>
      </c>
      <c r="AQ178" s="66">
        <f t="shared" si="218"/>
        <v>0.0763330932757065</v>
      </c>
      <c r="AR178" s="66">
        <f t="shared" si="218"/>
        <v>0.000542652321865212</v>
      </c>
      <c r="AS178" s="66">
        <f t="shared" si="218"/>
        <v>0.0130236557247651</v>
      </c>
      <c r="AT178" s="66">
        <f t="shared" si="218"/>
        <v>0.0428695334273517</v>
      </c>
      <c r="AU178" s="66">
        <f t="shared" si="218"/>
        <v>0.0969538815065845</v>
      </c>
      <c r="AV178" s="66">
        <f t="shared" si="218"/>
        <v>0.117032017415597</v>
      </c>
      <c r="AW178" s="66">
        <f t="shared" si="218"/>
        <v>0.0325591393119127</v>
      </c>
      <c r="AX178" s="66">
        <f t="shared" si="218"/>
        <v>0.154294143517009</v>
      </c>
      <c r="AY178" s="66">
        <f t="shared" si="218"/>
        <v>0.11902174259577</v>
      </c>
      <c r="AZ178" s="66">
        <f t="shared" si="218"/>
        <v>0.282902743799064</v>
      </c>
      <c r="BA178" s="66">
        <f t="shared" si="218"/>
        <v>0.0305694141317403</v>
      </c>
      <c r="BB178" s="66">
        <f t="shared" si="218"/>
        <v>0.292127833270772</v>
      </c>
      <c r="BC178" s="66">
        <f t="shared" si="218"/>
        <v>0.0757904409538413</v>
      </c>
      <c r="BD178" s="66">
        <f t="shared" si="218"/>
        <v>0.000180884107288404</v>
      </c>
      <c r="BE178" s="66">
        <f t="shared" si="218"/>
        <v>0.0168222219778216</v>
      </c>
      <c r="BF178" s="66">
        <f t="shared" si="218"/>
        <v>0.0846537622109731</v>
      </c>
      <c r="BG178" s="66">
        <f t="shared" si="218"/>
        <v>0.070725685949766</v>
      </c>
      <c r="BH178" s="66">
        <f t="shared" si="218"/>
        <v>0.00343679803847968</v>
      </c>
      <c r="BI178" s="66">
        <f t="shared" si="218"/>
        <v>0.147420547440049</v>
      </c>
      <c r="BJ178" s="66">
        <f t="shared" si="218"/>
        <v>0.121192351883231</v>
      </c>
      <c r="BK178" s="66">
        <f t="shared" si="218"/>
        <v>0.0596917554051733</v>
      </c>
      <c r="BL178" s="66">
        <f t="shared" si="218"/>
        <v>0.0660226991602674</v>
      </c>
      <c r="BM178" s="66">
        <f t="shared" si="218"/>
        <v>0.00596917554051733</v>
      </c>
      <c r="BN178" s="66">
        <f t="shared" si="218"/>
        <v>0.0425077652127749</v>
      </c>
      <c r="BO178" s="66">
        <f t="shared" si="218"/>
        <v>0.0779610502413021</v>
      </c>
      <c r="BP178" s="66">
        <f t="shared" si="218"/>
        <v>0.000180884107288404</v>
      </c>
      <c r="BQ178" s="66">
        <f t="shared" ref="BQ178:DG178" si="219">BQ359/0.552840166552381</f>
        <v>0.0519137387917719</v>
      </c>
      <c r="BR178" s="66">
        <f t="shared" si="219"/>
        <v>0.0949641563264121</v>
      </c>
      <c r="BS178" s="66">
        <f t="shared" si="219"/>
        <v>0.337529744200162</v>
      </c>
      <c r="BT178" s="66">
        <f t="shared" si="219"/>
        <v>0.102923057047102</v>
      </c>
      <c r="BU178" s="66">
        <f t="shared" si="219"/>
        <v>0.0739815998809572</v>
      </c>
      <c r="BV178" s="66">
        <f t="shared" si="219"/>
        <v>0.00976774179357381</v>
      </c>
      <c r="BW178" s="66">
        <f t="shared" si="219"/>
        <v>0.124990918136287</v>
      </c>
      <c r="BX178" s="66">
        <f t="shared" si="219"/>
        <v>0.140366067255801</v>
      </c>
      <c r="BY178" s="66">
        <f t="shared" si="219"/>
        <v>0.0123001192956115</v>
      </c>
      <c r="BZ178" s="66">
        <f t="shared" si="219"/>
        <v>0.0211634405527433</v>
      </c>
      <c r="CA178" s="66">
        <f t="shared" si="219"/>
        <v>0.0853772986401267</v>
      </c>
      <c r="CB178" s="66">
        <f t="shared" si="219"/>
        <v>0.000361768214576808</v>
      </c>
      <c r="CC178" s="66">
        <f t="shared" si="219"/>
        <v>0.0557123050448284</v>
      </c>
      <c r="CD178" s="66">
        <f t="shared" si="219"/>
        <v>0.0589682189760197</v>
      </c>
      <c r="CE178" s="66">
        <f t="shared" si="219"/>
        <v>0.026409079664107</v>
      </c>
      <c r="CF178" s="66">
        <f t="shared" si="219"/>
        <v>0.0493813612897343</v>
      </c>
      <c r="CG178" s="66">
        <f t="shared" si="219"/>
        <v>0.0676506561258631</v>
      </c>
      <c r="CH178" s="66">
        <f t="shared" si="219"/>
        <v>0.0130236557247651</v>
      </c>
      <c r="CI178" s="66">
        <f t="shared" si="219"/>
        <v>0.0238767021620693</v>
      </c>
      <c r="CJ178" s="66">
        <f t="shared" si="219"/>
        <v>0.00217060928746085</v>
      </c>
      <c r="CK178" s="66">
        <f t="shared" si="219"/>
        <v>0.321069290436917</v>
      </c>
      <c r="CL178" s="66">
        <f t="shared" si="219"/>
        <v>0.151219113693106</v>
      </c>
      <c r="CM178" s="66">
        <f t="shared" si="219"/>
        <v>0.0813978482797818</v>
      </c>
      <c r="CN178" s="66">
        <f t="shared" si="219"/>
        <v>0.00108530464373042</v>
      </c>
      <c r="CO178" s="66">
        <f t="shared" si="219"/>
        <v>0.0587873348687313</v>
      </c>
      <c r="CP178" s="66">
        <f t="shared" si="219"/>
        <v>0.0309311823463171</v>
      </c>
      <c r="CQ178" s="66">
        <f t="shared" si="219"/>
        <v>0.1575500574482</v>
      </c>
      <c r="CR178" s="66">
        <f t="shared" si="219"/>
        <v>0.0209825564454549</v>
      </c>
      <c r="CS178" s="66">
        <f t="shared" si="219"/>
        <v>0.100752447759641</v>
      </c>
      <c r="CT178" s="66">
        <f t="shared" si="219"/>
        <v>0.162976580666852</v>
      </c>
      <c r="CU178" s="66">
        <f t="shared" si="219"/>
        <v>0.409883387115523</v>
      </c>
      <c r="CV178" s="66">
        <f t="shared" si="219"/>
        <v>0.0844728781036846</v>
      </c>
      <c r="CW178" s="66">
        <f t="shared" si="219"/>
        <v>0.0412415764617561</v>
      </c>
      <c r="CX178" s="66">
        <f t="shared" si="219"/>
        <v>0.0090442053644202</v>
      </c>
      <c r="CY178" s="66">
        <f t="shared" si="219"/>
        <v>0.0788654707777441</v>
      </c>
      <c r="CZ178" s="66">
        <f t="shared" si="219"/>
        <v>0</v>
      </c>
      <c r="DA178" s="66">
        <f t="shared" si="219"/>
        <v>0.169669292636523</v>
      </c>
      <c r="DB178" s="66">
        <f t="shared" si="219"/>
        <v>0.047029867894985</v>
      </c>
      <c r="DC178" s="66">
        <f t="shared" si="219"/>
        <v>0.0113956987591695</v>
      </c>
      <c r="DD178" s="66">
        <f t="shared" si="219"/>
        <v>0.0119383510810347</v>
      </c>
      <c r="DE178" s="66">
        <f t="shared" si="219"/>
        <v>0.0880905602494527</v>
      </c>
      <c r="DF178" s="66">
        <f t="shared" si="219"/>
        <v>0.0770566297048601</v>
      </c>
      <c r="DG178" s="66">
        <f t="shared" si="219"/>
        <v>0</v>
      </c>
    </row>
    <row r="179" spans="1:111">
      <c r="A179">
        <v>718.5</v>
      </c>
      <c r="B179" t="s">
        <v>988</v>
      </c>
      <c r="C179" t="s">
        <v>989</v>
      </c>
      <c r="D179" s="66">
        <f t="shared" si="199"/>
        <v>0.0426886493200633</v>
      </c>
      <c r="E179" s="66">
        <f t="shared" ref="E179:BP179" si="220">E360/0.552840166552381</f>
        <v>0.0423268811054865</v>
      </c>
      <c r="F179" s="66">
        <f t="shared" si="220"/>
        <v>0.0397945036034489</v>
      </c>
      <c r="G179" s="66">
        <f t="shared" si="220"/>
        <v>0.0397945036034489</v>
      </c>
      <c r="H179" s="66">
        <f t="shared" si="220"/>
        <v>0</v>
      </c>
      <c r="I179" s="66">
        <f t="shared" si="220"/>
        <v>0.25613189592038</v>
      </c>
      <c r="J179" s="66">
        <f t="shared" si="220"/>
        <v>0.116670249201021</v>
      </c>
      <c r="K179" s="66">
        <f t="shared" si="220"/>
        <v>0.0164604537632448</v>
      </c>
      <c r="L179" s="66">
        <f t="shared" si="220"/>
        <v>0.00434121857492169</v>
      </c>
      <c r="M179" s="66">
        <f t="shared" si="220"/>
        <v>0.0454019109293894</v>
      </c>
      <c r="N179" s="66">
        <f t="shared" si="220"/>
        <v>0.0229722816256273</v>
      </c>
      <c r="O179" s="66">
        <f t="shared" si="220"/>
        <v>0.0569784937958472</v>
      </c>
      <c r="P179" s="66">
        <f t="shared" si="220"/>
        <v>0.100752447759641</v>
      </c>
      <c r="Q179" s="66">
        <f t="shared" si="220"/>
        <v>0.00198972518017244</v>
      </c>
      <c r="R179" s="66">
        <f t="shared" si="220"/>
        <v>0.0126618875101883</v>
      </c>
      <c r="S179" s="66">
        <f t="shared" si="220"/>
        <v>0.0396136194961605</v>
      </c>
      <c r="T179" s="66">
        <f t="shared" si="220"/>
        <v>0.000361768214576808</v>
      </c>
      <c r="U179" s="66">
        <f t="shared" si="220"/>
        <v>0.0374430102086996</v>
      </c>
      <c r="V179" s="66">
        <f t="shared" si="220"/>
        <v>0.0132045398320535</v>
      </c>
      <c r="W179" s="66">
        <f t="shared" si="220"/>
        <v>0.0233340498402041</v>
      </c>
      <c r="X179" s="66">
        <f t="shared" si="220"/>
        <v>0.0159178014413795</v>
      </c>
      <c r="Y179" s="66">
        <f t="shared" si="220"/>
        <v>0.090442053644202</v>
      </c>
      <c r="Z179" s="66">
        <f t="shared" si="220"/>
        <v>0.0678315402331515</v>
      </c>
      <c r="AA179" s="66">
        <f t="shared" si="220"/>
        <v>0.0177266425142636</v>
      </c>
      <c r="AB179" s="66">
        <f t="shared" si="220"/>
        <v>0.245459733590364</v>
      </c>
      <c r="AC179" s="66">
        <f t="shared" si="220"/>
        <v>0.00868243714984339</v>
      </c>
      <c r="AD179" s="66">
        <f t="shared" si="220"/>
        <v>0.0378047784232764</v>
      </c>
      <c r="AE179" s="66">
        <f t="shared" si="220"/>
        <v>0.0347297485993736</v>
      </c>
      <c r="AF179" s="66">
        <f t="shared" si="220"/>
        <v>0.000361768214576808</v>
      </c>
      <c r="AG179" s="66">
        <f t="shared" si="220"/>
        <v>0.0177266425142636</v>
      </c>
      <c r="AH179" s="66">
        <f t="shared" si="220"/>
        <v>0.0287605730588562</v>
      </c>
      <c r="AI179" s="66">
        <f t="shared" si="220"/>
        <v>0.0171839901923984</v>
      </c>
      <c r="AJ179" s="66">
        <f t="shared" si="220"/>
        <v>0.156645636911758</v>
      </c>
      <c r="AK179" s="66">
        <f t="shared" si="220"/>
        <v>0.00759713250611297</v>
      </c>
      <c r="AL179" s="66">
        <f t="shared" si="220"/>
        <v>0.0204399041235896</v>
      </c>
      <c r="AM179" s="66">
        <f t="shared" si="220"/>
        <v>0.053722579864656</v>
      </c>
      <c r="AN179" s="66">
        <f t="shared" si="220"/>
        <v>0.00850155304255499</v>
      </c>
      <c r="AO179" s="66">
        <f t="shared" si="220"/>
        <v>0.0314738346681823</v>
      </c>
      <c r="AP179" s="66">
        <f t="shared" si="220"/>
        <v>0.00416033446763329</v>
      </c>
      <c r="AQ179" s="66">
        <f t="shared" si="220"/>
        <v>0.0390709671742953</v>
      </c>
      <c r="AR179" s="66">
        <f t="shared" si="220"/>
        <v>0.000361768214576808</v>
      </c>
      <c r="AS179" s="66">
        <f t="shared" si="220"/>
        <v>0.0045221026822101</v>
      </c>
      <c r="AT179" s="66">
        <f t="shared" si="220"/>
        <v>0.0238767021620693</v>
      </c>
      <c r="AU179" s="66">
        <f t="shared" si="220"/>
        <v>0.0499240136115995</v>
      </c>
      <c r="AV179" s="66">
        <f t="shared" si="220"/>
        <v>0.0616814805853457</v>
      </c>
      <c r="AW179" s="66">
        <f t="shared" si="220"/>
        <v>0.016098685548668</v>
      </c>
      <c r="AX179" s="66">
        <f t="shared" si="220"/>
        <v>0.0667462355894211</v>
      </c>
      <c r="AY179" s="66">
        <f t="shared" si="220"/>
        <v>0.0484769407532923</v>
      </c>
      <c r="AZ179" s="66">
        <f t="shared" si="220"/>
        <v>0.124086497599845</v>
      </c>
      <c r="BA179" s="66">
        <f t="shared" si="220"/>
        <v>0.0106721623300158</v>
      </c>
      <c r="BB179" s="66">
        <f t="shared" si="220"/>
        <v>0.128970368496632</v>
      </c>
      <c r="BC179" s="66">
        <f t="shared" si="220"/>
        <v>0.0361768214576808</v>
      </c>
      <c r="BD179" s="66">
        <f t="shared" si="220"/>
        <v>0.000361768214576808</v>
      </c>
      <c r="BE179" s="66">
        <f t="shared" si="220"/>
        <v>0.00687359607695935</v>
      </c>
      <c r="BF179" s="66">
        <f t="shared" si="220"/>
        <v>0.0419651128909097</v>
      </c>
      <c r="BG179" s="66">
        <f t="shared" si="220"/>
        <v>0.0352724009212388</v>
      </c>
      <c r="BH179" s="66">
        <f t="shared" si="220"/>
        <v>0.00126618875101883</v>
      </c>
      <c r="BI179" s="66">
        <f t="shared" si="220"/>
        <v>0.0665653514821327</v>
      </c>
      <c r="BJ179" s="66">
        <f t="shared" si="220"/>
        <v>0.0595108712978849</v>
      </c>
      <c r="BK179" s="66">
        <f t="shared" si="220"/>
        <v>0.0235149339474925</v>
      </c>
      <c r="BL179" s="66">
        <f t="shared" si="220"/>
        <v>0.0265899637713954</v>
      </c>
      <c r="BM179" s="66">
        <f t="shared" si="220"/>
        <v>0.00379856625305648</v>
      </c>
      <c r="BN179" s="66">
        <f t="shared" si="220"/>
        <v>0.0204399041235896</v>
      </c>
      <c r="BO179" s="66">
        <f t="shared" si="220"/>
        <v>0.0390709671742953</v>
      </c>
      <c r="BP179" s="66">
        <f t="shared" si="220"/>
        <v>0.000180884107288404</v>
      </c>
      <c r="BQ179" s="66">
        <f t="shared" ref="BQ179:DG179" si="221">BQ360/0.552840166552381</f>
        <v>0.029122341273433</v>
      </c>
      <c r="BR179" s="66">
        <f t="shared" si="221"/>
        <v>0.0457636791439662</v>
      </c>
      <c r="BS179" s="66">
        <f t="shared" si="221"/>
        <v>0.137833689753764</v>
      </c>
      <c r="BT179" s="66">
        <f t="shared" si="221"/>
        <v>0.0455827950366778</v>
      </c>
      <c r="BU179" s="66">
        <f t="shared" si="221"/>
        <v>0.034910632706662</v>
      </c>
      <c r="BV179" s="66">
        <f t="shared" si="221"/>
        <v>0.0047029867894985</v>
      </c>
      <c r="BW179" s="66">
        <f t="shared" si="221"/>
        <v>0.0520946228990603</v>
      </c>
      <c r="BX179" s="66">
        <f t="shared" si="221"/>
        <v>0.0701830336279007</v>
      </c>
      <c r="BY179" s="66">
        <f t="shared" si="221"/>
        <v>0.0047029867894985</v>
      </c>
      <c r="BZ179" s="66">
        <f t="shared" si="221"/>
        <v>0.0090442053644202</v>
      </c>
      <c r="CA179" s="66">
        <f t="shared" si="221"/>
        <v>0.0356341691358156</v>
      </c>
      <c r="CB179" s="66">
        <f t="shared" si="221"/>
        <v>0</v>
      </c>
      <c r="CC179" s="66">
        <f t="shared" si="221"/>
        <v>0.0294841094880098</v>
      </c>
      <c r="CD179" s="66">
        <f t="shared" si="221"/>
        <v>0.0309311823463171</v>
      </c>
      <c r="CE179" s="66">
        <f t="shared" si="221"/>
        <v>0.0104912782227274</v>
      </c>
      <c r="CF179" s="66">
        <f t="shared" si="221"/>
        <v>0.0180884107288404</v>
      </c>
      <c r="CG179" s="66">
        <f t="shared" si="221"/>
        <v>0.0309311823463171</v>
      </c>
      <c r="CH179" s="66">
        <f t="shared" si="221"/>
        <v>0.00596917554051733</v>
      </c>
      <c r="CI179" s="66">
        <f t="shared" si="221"/>
        <v>0.00994862590086222</v>
      </c>
      <c r="CJ179" s="66">
        <f t="shared" si="221"/>
        <v>0.00108530464373042</v>
      </c>
      <c r="CK179" s="66">
        <f t="shared" si="221"/>
        <v>0.144164633508858</v>
      </c>
      <c r="CL179" s="66">
        <f t="shared" si="221"/>
        <v>0.0728962952372268</v>
      </c>
      <c r="CM179" s="66">
        <f t="shared" si="221"/>
        <v>0.0350915168139504</v>
      </c>
      <c r="CN179" s="66">
        <f t="shared" si="221"/>
        <v>0.000180884107288404</v>
      </c>
      <c r="CO179" s="66">
        <f t="shared" si="221"/>
        <v>0.0269517319859722</v>
      </c>
      <c r="CP179" s="66">
        <f t="shared" si="221"/>
        <v>0.0104912782227274</v>
      </c>
      <c r="CQ179" s="66">
        <f t="shared" si="221"/>
        <v>0.0643947421946718</v>
      </c>
      <c r="CR179" s="66">
        <f t="shared" si="221"/>
        <v>0.00958685768628541</v>
      </c>
      <c r="CS179" s="66">
        <f t="shared" si="221"/>
        <v>0.0515519705771951</v>
      </c>
      <c r="CT179" s="66">
        <f t="shared" si="221"/>
        <v>0.0683741925550167</v>
      </c>
      <c r="CU179" s="66">
        <f t="shared" si="221"/>
        <v>0.183416484790442</v>
      </c>
      <c r="CV179" s="66">
        <f t="shared" si="221"/>
        <v>0.0459445632512546</v>
      </c>
      <c r="CW179" s="66">
        <f t="shared" si="221"/>
        <v>0.0236958180547809</v>
      </c>
      <c r="CX179" s="66">
        <f t="shared" si="221"/>
        <v>0.00307502982390287</v>
      </c>
      <c r="CY179" s="66">
        <f t="shared" si="221"/>
        <v>0.0361768214576808</v>
      </c>
      <c r="CZ179" s="66">
        <f t="shared" si="221"/>
        <v>0</v>
      </c>
      <c r="DA179" s="66">
        <f t="shared" si="221"/>
        <v>0.0785037025631673</v>
      </c>
      <c r="DB179" s="66">
        <f t="shared" si="221"/>
        <v>0.0204399041235896</v>
      </c>
      <c r="DC179" s="66">
        <f t="shared" si="221"/>
        <v>0.0047029867894985</v>
      </c>
      <c r="DD179" s="66">
        <f t="shared" si="221"/>
        <v>0.00723536429153616</v>
      </c>
      <c r="DE179" s="66">
        <f t="shared" si="221"/>
        <v>0.0499240136115995</v>
      </c>
      <c r="DF179" s="66">
        <f t="shared" si="221"/>
        <v>0.0345488644920852</v>
      </c>
      <c r="DG179" s="66">
        <f t="shared" si="221"/>
        <v>0</v>
      </c>
    </row>
    <row r="182" s="62" customFormat="1" spans="4:6">
      <c r="D182" s="68" t="s">
        <v>990</v>
      </c>
      <c r="F182" t="s">
        <v>664</v>
      </c>
    </row>
    <row r="183" spans="5:6">
      <c r="E183" s="69"/>
      <c r="F183" t="s">
        <v>666</v>
      </c>
    </row>
    <row r="184" spans="1:111">
      <c r="A184" t="s">
        <v>667</v>
      </c>
      <c r="B184" t="s">
        <v>668</v>
      </c>
      <c r="C184" t="s">
        <v>669</v>
      </c>
      <c r="D184" t="s">
        <v>471</v>
      </c>
      <c r="E184" t="s">
        <v>473</v>
      </c>
      <c r="F184" t="s">
        <v>475</v>
      </c>
      <c r="G184" t="s">
        <v>478</v>
      </c>
      <c r="H184" t="s">
        <v>670</v>
      </c>
      <c r="I184" t="s">
        <v>577</v>
      </c>
      <c r="J184" t="s">
        <v>578</v>
      </c>
      <c r="K184" t="s">
        <v>579</v>
      </c>
      <c r="L184" t="s">
        <v>580</v>
      </c>
      <c r="M184" t="s">
        <v>581</v>
      </c>
      <c r="N184" t="s">
        <v>582</v>
      </c>
      <c r="O184" t="s">
        <v>583</v>
      </c>
      <c r="P184" t="s">
        <v>584</v>
      </c>
      <c r="Q184" t="s">
        <v>585</v>
      </c>
      <c r="R184" t="s">
        <v>586</v>
      </c>
      <c r="S184" t="s">
        <v>481</v>
      </c>
      <c r="T184" t="s">
        <v>671</v>
      </c>
      <c r="U184" t="s">
        <v>587</v>
      </c>
      <c r="V184" t="s">
        <v>588</v>
      </c>
      <c r="W184" t="s">
        <v>589</v>
      </c>
      <c r="X184" t="s">
        <v>590</v>
      </c>
      <c r="Y184" t="s">
        <v>591</v>
      </c>
      <c r="Z184" t="s">
        <v>592</v>
      </c>
      <c r="AA184" t="s">
        <v>593</v>
      </c>
      <c r="AB184" t="s">
        <v>594</v>
      </c>
      <c r="AC184" t="s">
        <v>595</v>
      </c>
      <c r="AD184" t="s">
        <v>596</v>
      </c>
      <c r="AE184" t="s">
        <v>484</v>
      </c>
      <c r="AF184" t="s">
        <v>672</v>
      </c>
      <c r="AG184" t="s">
        <v>597</v>
      </c>
      <c r="AH184" t="s">
        <v>598</v>
      </c>
      <c r="AI184" t="s">
        <v>599</v>
      </c>
      <c r="AJ184" t="s">
        <v>600</v>
      </c>
      <c r="AK184" t="s">
        <v>601</v>
      </c>
      <c r="AL184" t="s">
        <v>602</v>
      </c>
      <c r="AM184" t="s">
        <v>603</v>
      </c>
      <c r="AN184" t="s">
        <v>604</v>
      </c>
      <c r="AO184" t="s">
        <v>605</v>
      </c>
      <c r="AP184" t="s">
        <v>606</v>
      </c>
      <c r="AQ184" t="s">
        <v>498</v>
      </c>
      <c r="AR184" t="s">
        <v>673</v>
      </c>
      <c r="AS184" t="s">
        <v>607</v>
      </c>
      <c r="AT184" t="s">
        <v>608</v>
      </c>
      <c r="AU184" t="s">
        <v>609</v>
      </c>
      <c r="AV184" t="s">
        <v>610</v>
      </c>
      <c r="AW184" t="s">
        <v>611</v>
      </c>
      <c r="AX184" t="s">
        <v>612</v>
      </c>
      <c r="AY184" t="s">
        <v>613</v>
      </c>
      <c r="AZ184" t="s">
        <v>614</v>
      </c>
      <c r="BA184" t="s">
        <v>615</v>
      </c>
      <c r="BB184" t="s">
        <v>616</v>
      </c>
      <c r="BC184" t="s">
        <v>505</v>
      </c>
      <c r="BD184" t="s">
        <v>674</v>
      </c>
      <c r="BE184" t="s">
        <v>617</v>
      </c>
      <c r="BF184" t="s">
        <v>618</v>
      </c>
      <c r="BG184" t="s">
        <v>619</v>
      </c>
      <c r="BH184" t="s">
        <v>620</v>
      </c>
      <c r="BI184" t="s">
        <v>621</v>
      </c>
      <c r="BJ184" t="s">
        <v>622</v>
      </c>
      <c r="BK184" t="s">
        <v>623</v>
      </c>
      <c r="BL184" t="s">
        <v>624</v>
      </c>
      <c r="BM184" t="s">
        <v>625</v>
      </c>
      <c r="BN184" t="s">
        <v>626</v>
      </c>
      <c r="BO184" t="s">
        <v>507</v>
      </c>
      <c r="BP184" t="s">
        <v>675</v>
      </c>
      <c r="BQ184" t="s">
        <v>627</v>
      </c>
      <c r="BR184" t="s">
        <v>628</v>
      </c>
      <c r="BS184" t="s">
        <v>629</v>
      </c>
      <c r="BT184" t="s">
        <v>630</v>
      </c>
      <c r="BU184" t="s">
        <v>631</v>
      </c>
      <c r="BV184" t="s">
        <v>632</v>
      </c>
      <c r="BW184" t="s">
        <v>633</v>
      </c>
      <c r="BX184" t="s">
        <v>634</v>
      </c>
      <c r="BY184" t="s">
        <v>635</v>
      </c>
      <c r="BZ184" t="s">
        <v>636</v>
      </c>
      <c r="CA184" t="s">
        <v>509</v>
      </c>
      <c r="CB184" t="s">
        <v>676</v>
      </c>
      <c r="CC184" t="s">
        <v>637</v>
      </c>
      <c r="CD184" t="s">
        <v>638</v>
      </c>
      <c r="CE184" t="s">
        <v>639</v>
      </c>
      <c r="CF184" t="s">
        <v>640</v>
      </c>
      <c r="CG184" t="s">
        <v>641</v>
      </c>
      <c r="CH184" t="s">
        <v>642</v>
      </c>
      <c r="CI184" t="s">
        <v>643</v>
      </c>
      <c r="CJ184" t="s">
        <v>644</v>
      </c>
      <c r="CK184" t="s">
        <v>645</v>
      </c>
      <c r="CL184" t="s">
        <v>646</v>
      </c>
      <c r="CM184" t="s">
        <v>511</v>
      </c>
      <c r="CN184" t="s">
        <v>677</v>
      </c>
      <c r="CO184" t="s">
        <v>647</v>
      </c>
      <c r="CP184" t="s">
        <v>648</v>
      </c>
      <c r="CQ184" t="s">
        <v>649</v>
      </c>
      <c r="CR184" t="s">
        <v>650</v>
      </c>
      <c r="CS184" t="s">
        <v>651</v>
      </c>
      <c r="CT184" t="s">
        <v>652</v>
      </c>
      <c r="CU184" t="s">
        <v>653</v>
      </c>
      <c r="CV184" t="s">
        <v>654</v>
      </c>
      <c r="CW184" t="s">
        <v>655</v>
      </c>
      <c r="CX184" t="s">
        <v>656</v>
      </c>
      <c r="CY184" t="s">
        <v>513</v>
      </c>
      <c r="CZ184" t="s">
        <v>678</v>
      </c>
      <c r="DA184" t="s">
        <v>657</v>
      </c>
      <c r="DB184" t="s">
        <v>658</v>
      </c>
      <c r="DC184" t="s">
        <v>659</v>
      </c>
      <c r="DD184" t="s">
        <v>660</v>
      </c>
      <c r="DE184" t="s">
        <v>661</v>
      </c>
      <c r="DF184" t="s">
        <v>515</v>
      </c>
      <c r="DG184" t="s">
        <v>518</v>
      </c>
    </row>
    <row r="185" spans="1:111">
      <c r="A185">
        <v>926.6</v>
      </c>
      <c r="B185" t="s">
        <v>679</v>
      </c>
      <c r="C185" t="s">
        <v>680</v>
      </c>
      <c r="D185" t="s">
        <v>991</v>
      </c>
      <c r="E185" t="s">
        <v>992</v>
      </c>
      <c r="F185" t="s">
        <v>991</v>
      </c>
      <c r="G185" t="s">
        <v>991</v>
      </c>
      <c r="H185" t="s">
        <v>991</v>
      </c>
      <c r="I185" t="s">
        <v>993</v>
      </c>
      <c r="J185" t="s">
        <v>994</v>
      </c>
      <c r="K185" t="s">
        <v>994</v>
      </c>
      <c r="L185" t="s">
        <v>991</v>
      </c>
      <c r="M185" t="s">
        <v>995</v>
      </c>
      <c r="N185" t="s">
        <v>991</v>
      </c>
      <c r="O185" t="s">
        <v>991</v>
      </c>
      <c r="P185" t="s">
        <v>991</v>
      </c>
      <c r="Q185" t="s">
        <v>991</v>
      </c>
      <c r="R185" t="s">
        <v>991</v>
      </c>
      <c r="S185" t="s">
        <v>996</v>
      </c>
      <c r="T185" t="s">
        <v>991</v>
      </c>
      <c r="U185" t="s">
        <v>991</v>
      </c>
      <c r="V185" t="s">
        <v>991</v>
      </c>
      <c r="W185" t="s">
        <v>991</v>
      </c>
      <c r="X185" t="s">
        <v>991</v>
      </c>
      <c r="Y185" t="s">
        <v>997</v>
      </c>
      <c r="Z185" t="s">
        <v>991</v>
      </c>
      <c r="AA185" t="s">
        <v>991</v>
      </c>
      <c r="AB185" t="s">
        <v>991</v>
      </c>
      <c r="AC185" t="s">
        <v>992</v>
      </c>
      <c r="AD185" t="s">
        <v>991</v>
      </c>
      <c r="AE185" t="s">
        <v>998</v>
      </c>
      <c r="AF185" t="s">
        <v>991</v>
      </c>
      <c r="AG185" t="s">
        <v>991</v>
      </c>
      <c r="AH185" t="s">
        <v>991</v>
      </c>
      <c r="AI185" t="s">
        <v>991</v>
      </c>
      <c r="AJ185" t="s">
        <v>991</v>
      </c>
      <c r="AK185" t="s">
        <v>991</v>
      </c>
      <c r="AL185" t="s">
        <v>991</v>
      </c>
      <c r="AM185" t="s">
        <v>991</v>
      </c>
      <c r="AN185" t="s">
        <v>998</v>
      </c>
      <c r="AO185" t="s">
        <v>991</v>
      </c>
      <c r="AP185" t="s">
        <v>991</v>
      </c>
      <c r="AQ185" t="s">
        <v>991</v>
      </c>
      <c r="AR185" t="s">
        <v>991</v>
      </c>
      <c r="AS185" t="s">
        <v>991</v>
      </c>
      <c r="AT185" t="s">
        <v>991</v>
      </c>
      <c r="AU185" t="s">
        <v>991</v>
      </c>
      <c r="AV185" t="s">
        <v>991</v>
      </c>
      <c r="AW185" t="s">
        <v>994</v>
      </c>
      <c r="AX185" t="s">
        <v>991</v>
      </c>
      <c r="AY185" t="s">
        <v>997</v>
      </c>
      <c r="AZ185" t="s">
        <v>998</v>
      </c>
      <c r="BA185" t="s">
        <v>998</v>
      </c>
      <c r="BB185" t="s">
        <v>999</v>
      </c>
      <c r="BC185" t="s">
        <v>991</v>
      </c>
      <c r="BD185" t="s">
        <v>991</v>
      </c>
      <c r="BE185" t="s">
        <v>991</v>
      </c>
      <c r="BF185" t="s">
        <v>991</v>
      </c>
      <c r="BG185" t="s">
        <v>991</v>
      </c>
      <c r="BH185" t="s">
        <v>997</v>
      </c>
      <c r="BI185" t="s">
        <v>991</v>
      </c>
      <c r="BJ185" t="s">
        <v>991</v>
      </c>
      <c r="BK185" t="s">
        <v>992</v>
      </c>
      <c r="BL185" t="s">
        <v>991</v>
      </c>
      <c r="BM185" t="s">
        <v>997</v>
      </c>
      <c r="BN185" t="s">
        <v>991</v>
      </c>
      <c r="BO185" t="s">
        <v>998</v>
      </c>
      <c r="BP185" t="s">
        <v>991</v>
      </c>
      <c r="BQ185" t="s">
        <v>991</v>
      </c>
      <c r="BR185" t="s">
        <v>997</v>
      </c>
      <c r="BS185" t="s">
        <v>1000</v>
      </c>
      <c r="BT185" t="s">
        <v>1001</v>
      </c>
      <c r="BU185" t="s">
        <v>999</v>
      </c>
      <c r="BV185" t="s">
        <v>991</v>
      </c>
      <c r="BW185" t="s">
        <v>991</v>
      </c>
      <c r="BX185" t="s">
        <v>994</v>
      </c>
      <c r="BY185" t="s">
        <v>991</v>
      </c>
      <c r="BZ185" t="s">
        <v>996</v>
      </c>
      <c r="CA185" t="s">
        <v>997</v>
      </c>
      <c r="CB185" t="s">
        <v>991</v>
      </c>
      <c r="CC185" t="s">
        <v>991</v>
      </c>
      <c r="CD185" t="s">
        <v>992</v>
      </c>
      <c r="CE185" t="s">
        <v>991</v>
      </c>
      <c r="CF185" t="s">
        <v>994</v>
      </c>
      <c r="CG185" t="s">
        <v>991</v>
      </c>
      <c r="CH185" t="s">
        <v>991</v>
      </c>
      <c r="CI185" t="s">
        <v>991</v>
      </c>
      <c r="CJ185" t="s">
        <v>991</v>
      </c>
      <c r="CK185" t="s">
        <v>994</v>
      </c>
      <c r="CL185" t="s">
        <v>991</v>
      </c>
      <c r="CM185" t="s">
        <v>991</v>
      </c>
      <c r="CN185" t="s">
        <v>991</v>
      </c>
      <c r="CO185" t="s">
        <v>991</v>
      </c>
      <c r="CP185" t="s">
        <v>991</v>
      </c>
      <c r="CQ185" t="s">
        <v>991</v>
      </c>
      <c r="CR185" t="s">
        <v>991</v>
      </c>
      <c r="CS185" t="s">
        <v>997</v>
      </c>
      <c r="CT185" t="s">
        <v>998</v>
      </c>
      <c r="CU185" t="s">
        <v>1002</v>
      </c>
      <c r="CV185" t="s">
        <v>991</v>
      </c>
      <c r="CW185" t="s">
        <v>1003</v>
      </c>
      <c r="CX185" t="s">
        <v>991</v>
      </c>
      <c r="CY185" t="s">
        <v>998</v>
      </c>
      <c r="CZ185" t="s">
        <v>991</v>
      </c>
      <c r="DA185" t="s">
        <v>991</v>
      </c>
      <c r="DB185" t="s">
        <v>991</v>
      </c>
      <c r="DC185" t="s">
        <v>991</v>
      </c>
      <c r="DD185" t="s">
        <v>991</v>
      </c>
      <c r="DE185" t="s">
        <v>991</v>
      </c>
      <c r="DF185" t="s">
        <v>994</v>
      </c>
      <c r="DG185" t="s">
        <v>991</v>
      </c>
    </row>
    <row r="186" spans="1:111">
      <c r="A186">
        <v>928.6</v>
      </c>
      <c r="B186" t="s">
        <v>681</v>
      </c>
      <c r="C186" t="s">
        <v>682</v>
      </c>
      <c r="D186" t="s">
        <v>991</v>
      </c>
      <c r="E186" t="s">
        <v>991</v>
      </c>
      <c r="F186" t="s">
        <v>991</v>
      </c>
      <c r="G186" t="s">
        <v>991</v>
      </c>
      <c r="H186" t="s">
        <v>991</v>
      </c>
      <c r="I186" t="s">
        <v>992</v>
      </c>
      <c r="J186" t="s">
        <v>991</v>
      </c>
      <c r="K186" t="s">
        <v>991</v>
      </c>
      <c r="L186" t="s">
        <v>991</v>
      </c>
      <c r="M186" t="s">
        <v>991</v>
      </c>
      <c r="N186" t="s">
        <v>991</v>
      </c>
      <c r="O186" t="s">
        <v>1001</v>
      </c>
      <c r="P186" t="s">
        <v>992</v>
      </c>
      <c r="Q186" t="s">
        <v>991</v>
      </c>
      <c r="R186" t="s">
        <v>991</v>
      </c>
      <c r="S186" t="s">
        <v>991</v>
      </c>
      <c r="T186" t="s">
        <v>991</v>
      </c>
      <c r="U186" t="s">
        <v>991</v>
      </c>
      <c r="V186" t="s">
        <v>991</v>
      </c>
      <c r="W186" t="s">
        <v>991</v>
      </c>
      <c r="X186" t="s">
        <v>991</v>
      </c>
      <c r="Y186" t="s">
        <v>1000</v>
      </c>
      <c r="Z186" t="s">
        <v>991</v>
      </c>
      <c r="AA186" t="s">
        <v>991</v>
      </c>
      <c r="AB186" t="s">
        <v>991</v>
      </c>
      <c r="AC186" t="s">
        <v>991</v>
      </c>
      <c r="AD186" t="s">
        <v>991</v>
      </c>
      <c r="AE186" t="s">
        <v>1003</v>
      </c>
      <c r="AF186" t="s">
        <v>991</v>
      </c>
      <c r="AG186" t="s">
        <v>994</v>
      </c>
      <c r="AH186" t="s">
        <v>991</v>
      </c>
      <c r="AI186" t="s">
        <v>997</v>
      </c>
      <c r="AJ186" t="s">
        <v>991</v>
      </c>
      <c r="AK186" t="s">
        <v>991</v>
      </c>
      <c r="AL186" t="s">
        <v>991</v>
      </c>
      <c r="AM186" t="s">
        <v>991</v>
      </c>
      <c r="AN186" t="s">
        <v>991</v>
      </c>
      <c r="AO186" t="s">
        <v>991</v>
      </c>
      <c r="AP186" t="s">
        <v>991</v>
      </c>
      <c r="AQ186" t="s">
        <v>991</v>
      </c>
      <c r="AR186" t="s">
        <v>991</v>
      </c>
      <c r="AS186" t="s">
        <v>997</v>
      </c>
      <c r="AT186" t="s">
        <v>991</v>
      </c>
      <c r="AU186" t="s">
        <v>991</v>
      </c>
      <c r="AV186" t="s">
        <v>991</v>
      </c>
      <c r="AW186" t="s">
        <v>991</v>
      </c>
      <c r="AX186" t="s">
        <v>1002</v>
      </c>
      <c r="AY186" t="s">
        <v>1001</v>
      </c>
      <c r="AZ186" t="s">
        <v>991</v>
      </c>
      <c r="BA186" t="s">
        <v>991</v>
      </c>
      <c r="BB186" t="s">
        <v>1004</v>
      </c>
      <c r="BC186" t="s">
        <v>991</v>
      </c>
      <c r="BD186" t="s">
        <v>991</v>
      </c>
      <c r="BE186" t="s">
        <v>991</v>
      </c>
      <c r="BF186" t="s">
        <v>994</v>
      </c>
      <c r="BG186" t="s">
        <v>991</v>
      </c>
      <c r="BH186" t="s">
        <v>991</v>
      </c>
      <c r="BI186" t="s">
        <v>991</v>
      </c>
      <c r="BJ186" t="s">
        <v>996</v>
      </c>
      <c r="BK186" t="s">
        <v>997</v>
      </c>
      <c r="BL186" t="s">
        <v>997</v>
      </c>
      <c r="BM186" t="s">
        <v>991</v>
      </c>
      <c r="BN186" t="s">
        <v>991</v>
      </c>
      <c r="BO186" t="s">
        <v>991</v>
      </c>
      <c r="BP186" t="s">
        <v>991</v>
      </c>
      <c r="BQ186" t="s">
        <v>991</v>
      </c>
      <c r="BR186" t="s">
        <v>991</v>
      </c>
      <c r="BS186" t="s">
        <v>997</v>
      </c>
      <c r="BT186" t="s">
        <v>991</v>
      </c>
      <c r="BU186" t="s">
        <v>991</v>
      </c>
      <c r="BV186" t="s">
        <v>991</v>
      </c>
      <c r="BW186" t="s">
        <v>997</v>
      </c>
      <c r="BX186" t="s">
        <v>1002</v>
      </c>
      <c r="BY186" t="s">
        <v>991</v>
      </c>
      <c r="BZ186" t="s">
        <v>991</v>
      </c>
      <c r="CA186" t="s">
        <v>1001</v>
      </c>
      <c r="CB186" t="s">
        <v>991</v>
      </c>
      <c r="CC186" t="s">
        <v>1000</v>
      </c>
      <c r="CD186" t="s">
        <v>991</v>
      </c>
      <c r="CE186" t="s">
        <v>991</v>
      </c>
      <c r="CF186" t="s">
        <v>991</v>
      </c>
      <c r="CG186" t="s">
        <v>991</v>
      </c>
      <c r="CH186" t="s">
        <v>991</v>
      </c>
      <c r="CI186" t="s">
        <v>991</v>
      </c>
      <c r="CJ186" t="s">
        <v>991</v>
      </c>
      <c r="CK186" t="s">
        <v>1005</v>
      </c>
      <c r="CL186" t="s">
        <v>1002</v>
      </c>
      <c r="CM186" t="s">
        <v>991</v>
      </c>
      <c r="CN186" t="s">
        <v>991</v>
      </c>
      <c r="CO186" t="s">
        <v>991</v>
      </c>
      <c r="CP186" t="s">
        <v>998</v>
      </c>
      <c r="CQ186" t="s">
        <v>991</v>
      </c>
      <c r="CR186" t="s">
        <v>997</v>
      </c>
      <c r="CS186" t="s">
        <v>994</v>
      </c>
      <c r="CT186" t="s">
        <v>991</v>
      </c>
      <c r="CU186" t="s">
        <v>998</v>
      </c>
      <c r="CV186" t="s">
        <v>1000</v>
      </c>
      <c r="CW186" t="s">
        <v>991</v>
      </c>
      <c r="CX186" t="s">
        <v>991</v>
      </c>
      <c r="CY186" t="s">
        <v>991</v>
      </c>
      <c r="CZ186" t="s">
        <v>991</v>
      </c>
      <c r="DA186" t="s">
        <v>999</v>
      </c>
      <c r="DB186" t="s">
        <v>991</v>
      </c>
      <c r="DC186" t="s">
        <v>991</v>
      </c>
      <c r="DD186" t="s">
        <v>991</v>
      </c>
      <c r="DE186" t="s">
        <v>991</v>
      </c>
      <c r="DF186" t="s">
        <v>991</v>
      </c>
      <c r="DG186" t="s">
        <v>991</v>
      </c>
    </row>
    <row r="187" spans="1:111">
      <c r="A187">
        <v>930.6</v>
      </c>
      <c r="B187" t="s">
        <v>683</v>
      </c>
      <c r="C187" t="s">
        <v>684</v>
      </c>
      <c r="D187" t="s">
        <v>1006</v>
      </c>
      <c r="E187" t="s">
        <v>1007</v>
      </c>
      <c r="F187" t="s">
        <v>1008</v>
      </c>
      <c r="G187" t="s">
        <v>1009</v>
      </c>
      <c r="H187" t="s">
        <v>991</v>
      </c>
      <c r="I187" t="s">
        <v>1010</v>
      </c>
      <c r="J187" t="s">
        <v>1011</v>
      </c>
      <c r="K187" t="s">
        <v>1012</v>
      </c>
      <c r="L187" t="s">
        <v>1002</v>
      </c>
      <c r="M187" t="s">
        <v>1013</v>
      </c>
      <c r="N187" t="s">
        <v>1014</v>
      </c>
      <c r="O187" t="s">
        <v>1015</v>
      </c>
      <c r="P187" t="s">
        <v>1016</v>
      </c>
      <c r="Q187" t="s">
        <v>1017</v>
      </c>
      <c r="R187" t="s">
        <v>1018</v>
      </c>
      <c r="S187" t="s">
        <v>1019</v>
      </c>
      <c r="T187" t="s">
        <v>991</v>
      </c>
      <c r="U187" t="s">
        <v>1020</v>
      </c>
      <c r="V187" t="s">
        <v>1021</v>
      </c>
      <c r="W187" t="s">
        <v>1022</v>
      </c>
      <c r="X187" t="s">
        <v>1023</v>
      </c>
      <c r="Y187" t="s">
        <v>1024</v>
      </c>
      <c r="Z187" t="s">
        <v>1025</v>
      </c>
      <c r="AA187" t="s">
        <v>1026</v>
      </c>
      <c r="AB187" t="s">
        <v>1027</v>
      </c>
      <c r="AC187" t="s">
        <v>1028</v>
      </c>
      <c r="AD187" t="s">
        <v>1029</v>
      </c>
      <c r="AE187" t="s">
        <v>1030</v>
      </c>
      <c r="AF187" t="s">
        <v>991</v>
      </c>
      <c r="AG187" t="s">
        <v>1031</v>
      </c>
      <c r="AH187" t="s">
        <v>1032</v>
      </c>
      <c r="AI187" t="s">
        <v>1033</v>
      </c>
      <c r="AJ187" t="s">
        <v>1034</v>
      </c>
      <c r="AK187" t="s">
        <v>995</v>
      </c>
      <c r="AL187" t="s">
        <v>1035</v>
      </c>
      <c r="AM187" t="s">
        <v>1036</v>
      </c>
      <c r="AN187" t="s">
        <v>1037</v>
      </c>
      <c r="AO187" t="s">
        <v>1038</v>
      </c>
      <c r="AP187" t="s">
        <v>991</v>
      </c>
      <c r="AQ187" t="s">
        <v>1039</v>
      </c>
      <c r="AR187" t="s">
        <v>991</v>
      </c>
      <c r="AS187" t="s">
        <v>1038</v>
      </c>
      <c r="AT187" t="s">
        <v>1040</v>
      </c>
      <c r="AU187" t="s">
        <v>1041</v>
      </c>
      <c r="AV187" t="s">
        <v>1042</v>
      </c>
      <c r="AW187" t="s">
        <v>1043</v>
      </c>
      <c r="AX187" t="s">
        <v>1044</v>
      </c>
      <c r="AY187" t="s">
        <v>1042</v>
      </c>
      <c r="AZ187" t="s">
        <v>1045</v>
      </c>
      <c r="BA187" t="s">
        <v>1046</v>
      </c>
      <c r="BB187" t="s">
        <v>1047</v>
      </c>
      <c r="BC187" t="s">
        <v>1048</v>
      </c>
      <c r="BD187" t="s">
        <v>991</v>
      </c>
      <c r="BE187" t="s">
        <v>1049</v>
      </c>
      <c r="BF187" t="s">
        <v>1050</v>
      </c>
      <c r="BG187" t="s">
        <v>1021</v>
      </c>
      <c r="BH187" t="s">
        <v>999</v>
      </c>
      <c r="BI187" t="s">
        <v>1011</v>
      </c>
      <c r="BJ187" t="s">
        <v>1020</v>
      </c>
      <c r="BK187" t="s">
        <v>1051</v>
      </c>
      <c r="BL187" t="s">
        <v>1052</v>
      </c>
      <c r="BM187" t="s">
        <v>1053</v>
      </c>
      <c r="BN187" t="s">
        <v>1006</v>
      </c>
      <c r="BO187" t="s">
        <v>1054</v>
      </c>
      <c r="BP187" t="s">
        <v>991</v>
      </c>
      <c r="BQ187" t="s">
        <v>1055</v>
      </c>
      <c r="BR187" t="s">
        <v>1037</v>
      </c>
      <c r="BS187" t="s">
        <v>1045</v>
      </c>
      <c r="BT187" t="s">
        <v>1056</v>
      </c>
      <c r="BU187" t="s">
        <v>1057</v>
      </c>
      <c r="BV187" t="s">
        <v>1058</v>
      </c>
      <c r="BW187" t="s">
        <v>1059</v>
      </c>
      <c r="BX187" t="s">
        <v>1016</v>
      </c>
      <c r="BY187" t="s">
        <v>1002</v>
      </c>
      <c r="BZ187" t="s">
        <v>1017</v>
      </c>
      <c r="CA187" t="s">
        <v>1060</v>
      </c>
      <c r="CB187" t="s">
        <v>991</v>
      </c>
      <c r="CC187" t="s">
        <v>1061</v>
      </c>
      <c r="CD187" t="s">
        <v>1062</v>
      </c>
      <c r="CE187" t="s">
        <v>1063</v>
      </c>
      <c r="CF187" t="s">
        <v>1064</v>
      </c>
      <c r="CG187" t="s">
        <v>1057</v>
      </c>
      <c r="CH187" t="s">
        <v>1065</v>
      </c>
      <c r="CI187" t="s">
        <v>1066</v>
      </c>
      <c r="CJ187" t="s">
        <v>991</v>
      </c>
      <c r="CK187" t="s">
        <v>1067</v>
      </c>
      <c r="CL187" t="s">
        <v>1068</v>
      </c>
      <c r="CM187" t="s">
        <v>1031</v>
      </c>
      <c r="CN187" t="s">
        <v>991</v>
      </c>
      <c r="CO187" t="s">
        <v>1069</v>
      </c>
      <c r="CP187" t="s">
        <v>1042</v>
      </c>
      <c r="CQ187" t="s">
        <v>1070</v>
      </c>
      <c r="CR187" t="s">
        <v>1028</v>
      </c>
      <c r="CS187" t="s">
        <v>1071</v>
      </c>
      <c r="CT187" t="s">
        <v>1072</v>
      </c>
      <c r="CU187" t="s">
        <v>1073</v>
      </c>
      <c r="CV187" t="s">
        <v>1074</v>
      </c>
      <c r="CW187" t="s">
        <v>1075</v>
      </c>
      <c r="CX187" t="s">
        <v>1076</v>
      </c>
      <c r="CY187" t="s">
        <v>1077</v>
      </c>
      <c r="CZ187" t="s">
        <v>991</v>
      </c>
      <c r="DA187" t="s">
        <v>1078</v>
      </c>
      <c r="DB187" t="s">
        <v>1079</v>
      </c>
      <c r="DC187" t="s">
        <v>1032</v>
      </c>
      <c r="DD187" t="s">
        <v>1080</v>
      </c>
      <c r="DE187" t="s">
        <v>1081</v>
      </c>
      <c r="DF187" t="s">
        <v>1043</v>
      </c>
      <c r="DG187" t="s">
        <v>991</v>
      </c>
    </row>
    <row r="188" spans="1:111">
      <c r="A188">
        <v>932.6</v>
      </c>
      <c r="B188" t="s">
        <v>685</v>
      </c>
      <c r="C188" t="s">
        <v>686</v>
      </c>
      <c r="D188" t="s">
        <v>1082</v>
      </c>
      <c r="E188" t="s">
        <v>1083</v>
      </c>
      <c r="F188" t="s">
        <v>1084</v>
      </c>
      <c r="G188" t="s">
        <v>1085</v>
      </c>
      <c r="H188" t="s">
        <v>991</v>
      </c>
      <c r="I188" t="s">
        <v>1086</v>
      </c>
      <c r="J188" t="s">
        <v>1087</v>
      </c>
      <c r="K188" t="s">
        <v>1088</v>
      </c>
      <c r="L188" t="s">
        <v>1089</v>
      </c>
      <c r="M188" t="s">
        <v>1090</v>
      </c>
      <c r="N188" t="s">
        <v>1091</v>
      </c>
      <c r="O188" t="s">
        <v>1092</v>
      </c>
      <c r="P188" t="s">
        <v>1093</v>
      </c>
      <c r="Q188" t="s">
        <v>1094</v>
      </c>
      <c r="R188" t="s">
        <v>1095</v>
      </c>
      <c r="S188" t="s">
        <v>1096</v>
      </c>
      <c r="T188" t="s">
        <v>994</v>
      </c>
      <c r="U188" t="s">
        <v>1097</v>
      </c>
      <c r="V188" t="s">
        <v>1098</v>
      </c>
      <c r="W188" t="s">
        <v>1099</v>
      </c>
      <c r="X188" t="s">
        <v>1100</v>
      </c>
      <c r="Y188" t="s">
        <v>1101</v>
      </c>
      <c r="Z188" t="s">
        <v>1102</v>
      </c>
      <c r="AA188" t="s">
        <v>1103</v>
      </c>
      <c r="AB188" t="s">
        <v>1104</v>
      </c>
      <c r="AC188" t="s">
        <v>1105</v>
      </c>
      <c r="AD188" t="s">
        <v>1106</v>
      </c>
      <c r="AE188" t="s">
        <v>1107</v>
      </c>
      <c r="AF188" t="s">
        <v>994</v>
      </c>
      <c r="AG188" t="s">
        <v>1108</v>
      </c>
      <c r="AH188" t="s">
        <v>1109</v>
      </c>
      <c r="AI188" t="s">
        <v>1110</v>
      </c>
      <c r="AJ188" t="s">
        <v>1111</v>
      </c>
      <c r="AK188" t="s">
        <v>1112</v>
      </c>
      <c r="AL188" t="s">
        <v>1113</v>
      </c>
      <c r="AM188" t="s">
        <v>1114</v>
      </c>
      <c r="AN188" t="s">
        <v>1115</v>
      </c>
      <c r="AO188" t="s">
        <v>1116</v>
      </c>
      <c r="AP188" t="s">
        <v>1117</v>
      </c>
      <c r="AQ188" t="s">
        <v>1118</v>
      </c>
      <c r="AR188" t="s">
        <v>1119</v>
      </c>
      <c r="AS188" t="s">
        <v>1120</v>
      </c>
      <c r="AT188" t="s">
        <v>1121</v>
      </c>
      <c r="AU188" t="s">
        <v>1122</v>
      </c>
      <c r="AV188" t="s">
        <v>1123</v>
      </c>
      <c r="AW188" t="s">
        <v>1124</v>
      </c>
      <c r="AX188" t="s">
        <v>1125</v>
      </c>
      <c r="AY188" t="s">
        <v>1126</v>
      </c>
      <c r="AZ188" t="s">
        <v>1127</v>
      </c>
      <c r="BA188" t="s">
        <v>1128</v>
      </c>
      <c r="BB188" t="s">
        <v>1129</v>
      </c>
      <c r="BC188" t="s">
        <v>1130</v>
      </c>
      <c r="BD188" t="s">
        <v>1131</v>
      </c>
      <c r="BE188" t="s">
        <v>1132</v>
      </c>
      <c r="BF188" t="s">
        <v>1133</v>
      </c>
      <c r="BG188" t="s">
        <v>1134</v>
      </c>
      <c r="BH188" t="s">
        <v>1135</v>
      </c>
      <c r="BI188" t="s">
        <v>1136</v>
      </c>
      <c r="BJ188" t="s">
        <v>1137</v>
      </c>
      <c r="BK188" t="s">
        <v>1138</v>
      </c>
      <c r="BL188" t="s">
        <v>1139</v>
      </c>
      <c r="BM188" t="s">
        <v>1140</v>
      </c>
      <c r="BN188" t="s">
        <v>1141</v>
      </c>
      <c r="BO188" t="s">
        <v>1142</v>
      </c>
      <c r="BP188" t="s">
        <v>991</v>
      </c>
      <c r="BQ188" t="s">
        <v>1143</v>
      </c>
      <c r="BR188" t="s">
        <v>1144</v>
      </c>
      <c r="BS188" t="s">
        <v>1145</v>
      </c>
      <c r="BT188" t="s">
        <v>1146</v>
      </c>
      <c r="BU188" t="s">
        <v>1147</v>
      </c>
      <c r="BV188" t="s">
        <v>1148</v>
      </c>
      <c r="BW188" t="s">
        <v>1149</v>
      </c>
      <c r="BX188" t="s">
        <v>1150</v>
      </c>
      <c r="BY188" t="s">
        <v>1151</v>
      </c>
      <c r="BZ188" t="s">
        <v>1152</v>
      </c>
      <c r="CA188" t="s">
        <v>1153</v>
      </c>
      <c r="CB188" t="s">
        <v>991</v>
      </c>
      <c r="CC188" t="s">
        <v>1154</v>
      </c>
      <c r="CD188" t="s">
        <v>1155</v>
      </c>
      <c r="CE188" t="s">
        <v>1156</v>
      </c>
      <c r="CF188" t="s">
        <v>1157</v>
      </c>
      <c r="CG188" t="s">
        <v>1158</v>
      </c>
      <c r="CH188" t="s">
        <v>1159</v>
      </c>
      <c r="CI188" t="s">
        <v>1160</v>
      </c>
      <c r="CJ188" t="s">
        <v>1161</v>
      </c>
      <c r="CK188" t="s">
        <v>1162</v>
      </c>
      <c r="CL188" t="s">
        <v>1163</v>
      </c>
      <c r="CM188" t="s">
        <v>1164</v>
      </c>
      <c r="CN188" t="s">
        <v>1076</v>
      </c>
      <c r="CO188" t="s">
        <v>1165</v>
      </c>
      <c r="CP188" t="s">
        <v>1166</v>
      </c>
      <c r="CQ188" t="s">
        <v>1167</v>
      </c>
      <c r="CR188" t="s">
        <v>1168</v>
      </c>
      <c r="CS188" t="s">
        <v>1169</v>
      </c>
      <c r="CT188" t="s">
        <v>1170</v>
      </c>
      <c r="CU188" t="s">
        <v>1171</v>
      </c>
      <c r="CV188" t="s">
        <v>1172</v>
      </c>
      <c r="CW188" t="s">
        <v>1173</v>
      </c>
      <c r="CX188" t="s">
        <v>1174</v>
      </c>
      <c r="CY188" t="s">
        <v>1175</v>
      </c>
      <c r="CZ188" t="s">
        <v>991</v>
      </c>
      <c r="DA188" t="s">
        <v>1176</v>
      </c>
      <c r="DB188" t="s">
        <v>1177</v>
      </c>
      <c r="DC188" t="s">
        <v>1178</v>
      </c>
      <c r="DD188" t="s">
        <v>1179</v>
      </c>
      <c r="DE188" t="s">
        <v>1180</v>
      </c>
      <c r="DF188" t="s">
        <v>1181</v>
      </c>
      <c r="DG188" t="s">
        <v>991</v>
      </c>
    </row>
    <row r="189" spans="1:111">
      <c r="A189">
        <v>934.6</v>
      </c>
      <c r="B189" t="s">
        <v>687</v>
      </c>
      <c r="C189" t="s">
        <v>688</v>
      </c>
      <c r="D189" t="s">
        <v>1182</v>
      </c>
      <c r="E189" t="s">
        <v>1183</v>
      </c>
      <c r="F189" t="s">
        <v>1184</v>
      </c>
      <c r="G189" t="s">
        <v>1185</v>
      </c>
      <c r="H189" t="s">
        <v>991</v>
      </c>
      <c r="I189" t="s">
        <v>1186</v>
      </c>
      <c r="J189" t="s">
        <v>1187</v>
      </c>
      <c r="K189" t="s">
        <v>1188</v>
      </c>
      <c r="L189" t="s">
        <v>1189</v>
      </c>
      <c r="M189" t="s">
        <v>1190</v>
      </c>
      <c r="N189" t="s">
        <v>1191</v>
      </c>
      <c r="O189" t="s">
        <v>1192</v>
      </c>
      <c r="P189" t="s">
        <v>1193</v>
      </c>
      <c r="Q189" t="s">
        <v>1013</v>
      </c>
      <c r="R189" t="s">
        <v>1194</v>
      </c>
      <c r="S189" t="s">
        <v>1195</v>
      </c>
      <c r="T189" t="s">
        <v>991</v>
      </c>
      <c r="U189" t="s">
        <v>1196</v>
      </c>
      <c r="V189" t="s">
        <v>1197</v>
      </c>
      <c r="W189" t="s">
        <v>1198</v>
      </c>
      <c r="X189" t="s">
        <v>1199</v>
      </c>
      <c r="Y189" t="s">
        <v>1200</v>
      </c>
      <c r="Z189" t="s">
        <v>1201</v>
      </c>
      <c r="AA189" t="s">
        <v>1202</v>
      </c>
      <c r="AB189" t="s">
        <v>1203</v>
      </c>
      <c r="AC189" t="s">
        <v>1011</v>
      </c>
      <c r="AD189" t="s">
        <v>1204</v>
      </c>
      <c r="AE189" t="s">
        <v>1205</v>
      </c>
      <c r="AF189" t="s">
        <v>991</v>
      </c>
      <c r="AG189" t="s">
        <v>1206</v>
      </c>
      <c r="AH189" t="s">
        <v>1034</v>
      </c>
      <c r="AI189" t="s">
        <v>1207</v>
      </c>
      <c r="AJ189" t="s">
        <v>1208</v>
      </c>
      <c r="AK189" t="s">
        <v>1209</v>
      </c>
      <c r="AL189" t="s">
        <v>1008</v>
      </c>
      <c r="AM189" t="s">
        <v>1210</v>
      </c>
      <c r="AN189" t="s">
        <v>1211</v>
      </c>
      <c r="AO189" t="s">
        <v>1212</v>
      </c>
      <c r="AP189" t="s">
        <v>1213</v>
      </c>
      <c r="AQ189" t="s">
        <v>1214</v>
      </c>
      <c r="AR189" t="s">
        <v>1003</v>
      </c>
      <c r="AS189" t="s">
        <v>1215</v>
      </c>
      <c r="AT189" t="s">
        <v>1216</v>
      </c>
      <c r="AU189" t="s">
        <v>1217</v>
      </c>
      <c r="AV189" t="s">
        <v>1218</v>
      </c>
      <c r="AW189" t="s">
        <v>1219</v>
      </c>
      <c r="AX189" t="s">
        <v>1220</v>
      </c>
      <c r="AY189" t="s">
        <v>1221</v>
      </c>
      <c r="AZ189" t="s">
        <v>1222</v>
      </c>
      <c r="BA189" t="s">
        <v>1223</v>
      </c>
      <c r="BB189" t="s">
        <v>1224</v>
      </c>
      <c r="BC189" t="s">
        <v>1225</v>
      </c>
      <c r="BD189" t="s">
        <v>991</v>
      </c>
      <c r="BE189" t="s">
        <v>1020</v>
      </c>
      <c r="BF189" t="s">
        <v>1226</v>
      </c>
      <c r="BG189" t="s">
        <v>1227</v>
      </c>
      <c r="BH189" t="s">
        <v>1228</v>
      </c>
      <c r="BI189" t="s">
        <v>1229</v>
      </c>
      <c r="BJ189" t="s">
        <v>1230</v>
      </c>
      <c r="BK189" t="s">
        <v>1231</v>
      </c>
      <c r="BL189" t="s">
        <v>1232</v>
      </c>
      <c r="BM189" t="s">
        <v>1081</v>
      </c>
      <c r="BN189" t="s">
        <v>1219</v>
      </c>
      <c r="BO189" t="s">
        <v>1233</v>
      </c>
      <c r="BP189" t="s">
        <v>991</v>
      </c>
      <c r="BQ189" t="s">
        <v>1234</v>
      </c>
      <c r="BR189" t="s">
        <v>1235</v>
      </c>
      <c r="BS189" t="s">
        <v>1210</v>
      </c>
      <c r="BT189" t="s">
        <v>1236</v>
      </c>
      <c r="BU189" t="s">
        <v>1237</v>
      </c>
      <c r="BV189" t="s">
        <v>1238</v>
      </c>
      <c r="BW189" t="s">
        <v>1239</v>
      </c>
      <c r="BX189" t="s">
        <v>1240</v>
      </c>
      <c r="BY189" t="s">
        <v>1241</v>
      </c>
      <c r="BZ189" t="s">
        <v>1216</v>
      </c>
      <c r="CA189" t="s">
        <v>1242</v>
      </c>
      <c r="CB189" t="s">
        <v>991</v>
      </c>
      <c r="CC189" t="s">
        <v>1243</v>
      </c>
      <c r="CD189" t="s">
        <v>1244</v>
      </c>
      <c r="CE189" t="s">
        <v>1209</v>
      </c>
      <c r="CF189" t="s">
        <v>1245</v>
      </c>
      <c r="CG189" t="s">
        <v>1246</v>
      </c>
      <c r="CH189" t="s">
        <v>1196</v>
      </c>
      <c r="CI189" t="s">
        <v>1026</v>
      </c>
      <c r="CJ189" t="s">
        <v>1247</v>
      </c>
      <c r="CK189" t="s">
        <v>1248</v>
      </c>
      <c r="CL189" t="s">
        <v>1249</v>
      </c>
      <c r="CM189" t="s">
        <v>1205</v>
      </c>
      <c r="CN189" t="s">
        <v>991</v>
      </c>
      <c r="CO189" t="s">
        <v>1250</v>
      </c>
      <c r="CP189" t="s">
        <v>1251</v>
      </c>
      <c r="CQ189" t="s">
        <v>1252</v>
      </c>
      <c r="CR189" t="s">
        <v>1253</v>
      </c>
      <c r="CS189" t="s">
        <v>1254</v>
      </c>
      <c r="CT189" t="s">
        <v>1255</v>
      </c>
      <c r="CU189" t="s">
        <v>1256</v>
      </c>
      <c r="CV189" t="s">
        <v>1257</v>
      </c>
      <c r="CW189" t="s">
        <v>1258</v>
      </c>
      <c r="CX189" t="s">
        <v>1028</v>
      </c>
      <c r="CY189" t="s">
        <v>1259</v>
      </c>
      <c r="CZ189" t="s">
        <v>991</v>
      </c>
      <c r="DA189" t="s">
        <v>1260</v>
      </c>
      <c r="DB189" t="s">
        <v>1261</v>
      </c>
      <c r="DC189" t="s">
        <v>1262</v>
      </c>
      <c r="DD189" t="s">
        <v>1263</v>
      </c>
      <c r="DE189" t="s">
        <v>1264</v>
      </c>
      <c r="DF189" t="s">
        <v>1265</v>
      </c>
      <c r="DG189" t="s">
        <v>991</v>
      </c>
    </row>
    <row r="190" spans="1:111">
      <c r="A190">
        <v>936.6</v>
      </c>
      <c r="B190" t="s">
        <v>689</v>
      </c>
      <c r="C190" t="s">
        <v>690</v>
      </c>
      <c r="D190" t="s">
        <v>1266</v>
      </c>
      <c r="E190" t="s">
        <v>1267</v>
      </c>
      <c r="F190" t="s">
        <v>1268</v>
      </c>
      <c r="G190" t="s">
        <v>1269</v>
      </c>
      <c r="H190" t="s">
        <v>991</v>
      </c>
      <c r="I190" t="s">
        <v>1270</v>
      </c>
      <c r="J190" t="s">
        <v>1271</v>
      </c>
      <c r="K190" t="s">
        <v>1225</v>
      </c>
      <c r="L190" t="s">
        <v>1041</v>
      </c>
      <c r="M190" t="s">
        <v>1272</v>
      </c>
      <c r="N190" t="s">
        <v>1273</v>
      </c>
      <c r="O190" t="s">
        <v>1274</v>
      </c>
      <c r="P190" t="s">
        <v>1275</v>
      </c>
      <c r="Q190" t="s">
        <v>1276</v>
      </c>
      <c r="R190" t="s">
        <v>1277</v>
      </c>
      <c r="S190" t="s">
        <v>1278</v>
      </c>
      <c r="T190" t="s">
        <v>991</v>
      </c>
      <c r="U190" t="s">
        <v>1279</v>
      </c>
      <c r="V190" t="s">
        <v>1280</v>
      </c>
      <c r="W190" t="s">
        <v>1281</v>
      </c>
      <c r="X190" t="s">
        <v>1282</v>
      </c>
      <c r="Y190" t="s">
        <v>1283</v>
      </c>
      <c r="Z190" t="s">
        <v>1284</v>
      </c>
      <c r="AA190" t="s">
        <v>1285</v>
      </c>
      <c r="AB190" t="s">
        <v>1286</v>
      </c>
      <c r="AC190" t="s">
        <v>1253</v>
      </c>
      <c r="AD190" t="s">
        <v>1287</v>
      </c>
      <c r="AE190" t="s">
        <v>1288</v>
      </c>
      <c r="AF190" t="s">
        <v>991</v>
      </c>
      <c r="AG190" t="s">
        <v>1230</v>
      </c>
      <c r="AH190" t="s">
        <v>1289</v>
      </c>
      <c r="AI190" t="s">
        <v>1290</v>
      </c>
      <c r="AJ190" t="s">
        <v>1291</v>
      </c>
      <c r="AK190" t="s">
        <v>1292</v>
      </c>
      <c r="AL190" t="s">
        <v>1293</v>
      </c>
      <c r="AM190" t="s">
        <v>1294</v>
      </c>
      <c r="AN190" t="s">
        <v>1295</v>
      </c>
      <c r="AO190" t="s">
        <v>1296</v>
      </c>
      <c r="AP190" t="s">
        <v>1297</v>
      </c>
      <c r="AQ190" t="s">
        <v>1202</v>
      </c>
      <c r="AR190" t="s">
        <v>991</v>
      </c>
      <c r="AS190" t="s">
        <v>1298</v>
      </c>
      <c r="AT190" t="s">
        <v>1299</v>
      </c>
      <c r="AU190" t="s">
        <v>1300</v>
      </c>
      <c r="AV190" t="s">
        <v>1298</v>
      </c>
      <c r="AW190" t="s">
        <v>1301</v>
      </c>
      <c r="AX190" t="s">
        <v>1302</v>
      </c>
      <c r="AY190" t="s">
        <v>1277</v>
      </c>
      <c r="AZ190" t="s">
        <v>1303</v>
      </c>
      <c r="BA190" t="s">
        <v>1304</v>
      </c>
      <c r="BB190" t="s">
        <v>1305</v>
      </c>
      <c r="BC190" t="s">
        <v>1217</v>
      </c>
      <c r="BD190" t="s">
        <v>991</v>
      </c>
      <c r="BE190" t="s">
        <v>1220</v>
      </c>
      <c r="BF190" t="s">
        <v>1306</v>
      </c>
      <c r="BG190" t="s">
        <v>1307</v>
      </c>
      <c r="BH190" t="s">
        <v>1308</v>
      </c>
      <c r="BI190" t="s">
        <v>1309</v>
      </c>
      <c r="BJ190" t="s">
        <v>1310</v>
      </c>
      <c r="BK190" t="s">
        <v>1311</v>
      </c>
      <c r="BL190" t="s">
        <v>1312</v>
      </c>
      <c r="BM190" t="s">
        <v>1292</v>
      </c>
      <c r="BN190" t="s">
        <v>1313</v>
      </c>
      <c r="BO190" t="s">
        <v>1314</v>
      </c>
      <c r="BP190" t="s">
        <v>991</v>
      </c>
      <c r="BQ190" t="s">
        <v>1225</v>
      </c>
      <c r="BR190" t="s">
        <v>1315</v>
      </c>
      <c r="BS190" t="s">
        <v>1316</v>
      </c>
      <c r="BT190" t="s">
        <v>1202</v>
      </c>
      <c r="BU190" t="s">
        <v>1317</v>
      </c>
      <c r="BV190" t="s">
        <v>1318</v>
      </c>
      <c r="BW190" t="s">
        <v>1319</v>
      </c>
      <c r="BX190" t="s">
        <v>1320</v>
      </c>
      <c r="BY190" t="s">
        <v>1321</v>
      </c>
      <c r="BZ190" t="s">
        <v>1185</v>
      </c>
      <c r="CA190" t="s">
        <v>1322</v>
      </c>
      <c r="CB190" t="s">
        <v>991</v>
      </c>
      <c r="CC190" t="s">
        <v>1323</v>
      </c>
      <c r="CD190" t="s">
        <v>1324</v>
      </c>
      <c r="CE190" t="s">
        <v>1325</v>
      </c>
      <c r="CF190" t="s">
        <v>1240</v>
      </c>
      <c r="CG190" t="s">
        <v>1326</v>
      </c>
      <c r="CH190" t="s">
        <v>1327</v>
      </c>
      <c r="CI190" t="s">
        <v>1328</v>
      </c>
      <c r="CJ190" t="s">
        <v>1329</v>
      </c>
      <c r="CK190" t="s">
        <v>1330</v>
      </c>
      <c r="CL190" t="s">
        <v>1331</v>
      </c>
      <c r="CM190" t="s">
        <v>1332</v>
      </c>
      <c r="CN190" t="s">
        <v>991</v>
      </c>
      <c r="CO190" t="s">
        <v>1333</v>
      </c>
      <c r="CP190" t="s">
        <v>1334</v>
      </c>
      <c r="CQ190" t="s">
        <v>1335</v>
      </c>
      <c r="CR190" t="s">
        <v>1336</v>
      </c>
      <c r="CS190" t="s">
        <v>1337</v>
      </c>
      <c r="CT190" t="s">
        <v>1338</v>
      </c>
      <c r="CU190" t="s">
        <v>1339</v>
      </c>
      <c r="CV190" t="s">
        <v>1279</v>
      </c>
      <c r="CW190" t="s">
        <v>1340</v>
      </c>
      <c r="CX190" t="s">
        <v>1341</v>
      </c>
      <c r="CY190" t="s">
        <v>1324</v>
      </c>
      <c r="CZ190" t="s">
        <v>991</v>
      </c>
      <c r="DA190" t="s">
        <v>1342</v>
      </c>
      <c r="DB190" t="s">
        <v>1343</v>
      </c>
      <c r="DC190" t="s">
        <v>1344</v>
      </c>
      <c r="DD190" t="s">
        <v>1345</v>
      </c>
      <c r="DE190" t="s">
        <v>1346</v>
      </c>
      <c r="DF190" t="s">
        <v>1277</v>
      </c>
      <c r="DG190" t="s">
        <v>991</v>
      </c>
    </row>
    <row r="191" spans="1:111">
      <c r="A191">
        <v>954.6</v>
      </c>
      <c r="B191" t="s">
        <v>691</v>
      </c>
      <c r="C191" t="s">
        <v>692</v>
      </c>
      <c r="D191" t="s">
        <v>1347</v>
      </c>
      <c r="E191" t="s">
        <v>1348</v>
      </c>
      <c r="F191" t="s">
        <v>1349</v>
      </c>
      <c r="G191" t="s">
        <v>1350</v>
      </c>
      <c r="H191" t="s">
        <v>1351</v>
      </c>
      <c r="I191" t="s">
        <v>1352</v>
      </c>
      <c r="J191" t="s">
        <v>1353</v>
      </c>
      <c r="K191" t="s">
        <v>1354</v>
      </c>
      <c r="L191" t="s">
        <v>1355</v>
      </c>
      <c r="M191" t="s">
        <v>1356</v>
      </c>
      <c r="N191" t="s">
        <v>1357</v>
      </c>
      <c r="O191" t="s">
        <v>1358</v>
      </c>
      <c r="P191" t="s">
        <v>1359</v>
      </c>
      <c r="Q191" t="s">
        <v>1360</v>
      </c>
      <c r="R191" t="s">
        <v>1361</v>
      </c>
      <c r="S191" t="s">
        <v>1362</v>
      </c>
      <c r="T191" t="s">
        <v>1363</v>
      </c>
      <c r="U191" t="s">
        <v>1364</v>
      </c>
      <c r="V191" t="s">
        <v>1365</v>
      </c>
      <c r="W191" t="s">
        <v>1366</v>
      </c>
      <c r="X191" t="s">
        <v>1367</v>
      </c>
      <c r="Y191" t="s">
        <v>1368</v>
      </c>
      <c r="Z191" t="s">
        <v>1369</v>
      </c>
      <c r="AA191" t="s">
        <v>1370</v>
      </c>
      <c r="AB191" t="s">
        <v>1371</v>
      </c>
      <c r="AC191" t="s">
        <v>1372</v>
      </c>
      <c r="AD191" t="s">
        <v>1373</v>
      </c>
      <c r="AE191" t="s">
        <v>1374</v>
      </c>
      <c r="AF191" t="s">
        <v>1018</v>
      </c>
      <c r="AG191" t="s">
        <v>1375</v>
      </c>
      <c r="AH191" t="s">
        <v>1376</v>
      </c>
      <c r="AI191" t="s">
        <v>1377</v>
      </c>
      <c r="AJ191" t="s">
        <v>1378</v>
      </c>
      <c r="AK191" t="s">
        <v>1379</v>
      </c>
      <c r="AL191" t="s">
        <v>1380</v>
      </c>
      <c r="AM191" t="s">
        <v>1381</v>
      </c>
      <c r="AN191" t="s">
        <v>1382</v>
      </c>
      <c r="AO191" t="s">
        <v>1383</v>
      </c>
      <c r="AP191" t="s">
        <v>1384</v>
      </c>
      <c r="AQ191" t="s">
        <v>1385</v>
      </c>
      <c r="AR191" t="s">
        <v>1386</v>
      </c>
      <c r="AS191" t="s">
        <v>1387</v>
      </c>
      <c r="AT191" t="s">
        <v>1388</v>
      </c>
      <c r="AU191" t="s">
        <v>1389</v>
      </c>
      <c r="AV191" t="s">
        <v>1390</v>
      </c>
      <c r="AW191" t="s">
        <v>1391</v>
      </c>
      <c r="AX191" t="s">
        <v>1392</v>
      </c>
      <c r="AY191" t="s">
        <v>1393</v>
      </c>
      <c r="AZ191" t="s">
        <v>1394</v>
      </c>
      <c r="BA191" t="s">
        <v>1395</v>
      </c>
      <c r="BB191" t="s">
        <v>1396</v>
      </c>
      <c r="BC191" t="s">
        <v>1397</v>
      </c>
      <c r="BD191" t="s">
        <v>1398</v>
      </c>
      <c r="BE191" t="s">
        <v>1399</v>
      </c>
      <c r="BF191" t="s">
        <v>1400</v>
      </c>
      <c r="BG191" t="s">
        <v>1401</v>
      </c>
      <c r="BH191" t="s">
        <v>1402</v>
      </c>
      <c r="BI191" t="s">
        <v>1403</v>
      </c>
      <c r="BJ191" t="s">
        <v>1404</v>
      </c>
      <c r="BK191" t="s">
        <v>1405</v>
      </c>
      <c r="BL191" t="s">
        <v>1406</v>
      </c>
      <c r="BM191" t="s">
        <v>1407</v>
      </c>
      <c r="BN191" t="s">
        <v>1408</v>
      </c>
      <c r="BO191" t="s">
        <v>1409</v>
      </c>
      <c r="BP191" t="s">
        <v>1064</v>
      </c>
      <c r="BQ191" t="s">
        <v>1410</v>
      </c>
      <c r="BR191" t="s">
        <v>1411</v>
      </c>
      <c r="BS191" t="s">
        <v>1412</v>
      </c>
      <c r="BT191" t="s">
        <v>1413</v>
      </c>
      <c r="BU191" t="s">
        <v>1414</v>
      </c>
      <c r="BV191" t="s">
        <v>1415</v>
      </c>
      <c r="BW191" t="s">
        <v>1416</v>
      </c>
      <c r="BX191" t="s">
        <v>1417</v>
      </c>
      <c r="BY191" t="s">
        <v>1418</v>
      </c>
      <c r="BZ191" t="s">
        <v>1419</v>
      </c>
      <c r="CA191" t="s">
        <v>1088</v>
      </c>
      <c r="CB191" t="s">
        <v>1263</v>
      </c>
      <c r="CC191" t="s">
        <v>1420</v>
      </c>
      <c r="CD191" t="s">
        <v>1421</v>
      </c>
      <c r="CE191" t="s">
        <v>1422</v>
      </c>
      <c r="CF191" t="s">
        <v>1423</v>
      </c>
      <c r="CG191" t="s">
        <v>1424</v>
      </c>
      <c r="CH191" t="s">
        <v>1425</v>
      </c>
      <c r="CI191" t="s">
        <v>1426</v>
      </c>
      <c r="CJ191" t="s">
        <v>1427</v>
      </c>
      <c r="CK191" t="s">
        <v>1428</v>
      </c>
      <c r="CL191" t="s">
        <v>1429</v>
      </c>
      <c r="CM191" t="s">
        <v>1430</v>
      </c>
      <c r="CN191" t="s">
        <v>1023</v>
      </c>
      <c r="CO191" t="s">
        <v>1431</v>
      </c>
      <c r="CP191" t="s">
        <v>1432</v>
      </c>
      <c r="CQ191" t="s">
        <v>1433</v>
      </c>
      <c r="CR191" t="s">
        <v>1434</v>
      </c>
      <c r="CS191" t="s">
        <v>1435</v>
      </c>
      <c r="CT191" t="s">
        <v>1436</v>
      </c>
      <c r="CU191" t="s">
        <v>1437</v>
      </c>
      <c r="CV191" t="s">
        <v>1438</v>
      </c>
      <c r="CW191" t="s">
        <v>1439</v>
      </c>
      <c r="CX191" t="s">
        <v>1440</v>
      </c>
      <c r="CY191" t="s">
        <v>1441</v>
      </c>
      <c r="CZ191" t="s">
        <v>1228</v>
      </c>
      <c r="DA191" t="s">
        <v>1442</v>
      </c>
      <c r="DB191" t="s">
        <v>1443</v>
      </c>
      <c r="DC191" t="s">
        <v>1444</v>
      </c>
      <c r="DD191" t="s">
        <v>1288</v>
      </c>
      <c r="DE191" t="s">
        <v>1445</v>
      </c>
      <c r="DF191" t="s">
        <v>1446</v>
      </c>
      <c r="DG191" t="s">
        <v>1066</v>
      </c>
    </row>
    <row r="192" spans="1:111">
      <c r="A192">
        <v>956.6</v>
      </c>
      <c r="B192" t="s">
        <v>693</v>
      </c>
      <c r="C192" t="s">
        <v>694</v>
      </c>
      <c r="D192" t="s">
        <v>1447</v>
      </c>
      <c r="E192" t="s">
        <v>1243</v>
      </c>
      <c r="F192" t="s">
        <v>1448</v>
      </c>
      <c r="G192" t="s">
        <v>1449</v>
      </c>
      <c r="H192" t="s">
        <v>991</v>
      </c>
      <c r="I192" t="s">
        <v>1450</v>
      </c>
      <c r="J192" t="s">
        <v>1451</v>
      </c>
      <c r="K192" t="s">
        <v>1452</v>
      </c>
      <c r="L192" t="s">
        <v>1185</v>
      </c>
      <c r="M192" t="s">
        <v>1453</v>
      </c>
      <c r="N192" t="s">
        <v>1454</v>
      </c>
      <c r="O192" t="s">
        <v>1455</v>
      </c>
      <c r="P192" t="s">
        <v>1456</v>
      </c>
      <c r="Q192" t="s">
        <v>1457</v>
      </c>
      <c r="R192" t="s">
        <v>1458</v>
      </c>
      <c r="S192" t="s">
        <v>1233</v>
      </c>
      <c r="T192" t="s">
        <v>991</v>
      </c>
      <c r="U192" t="s">
        <v>1235</v>
      </c>
      <c r="V192" t="s">
        <v>1459</v>
      </c>
      <c r="W192" t="s">
        <v>1460</v>
      </c>
      <c r="X192" t="s">
        <v>1074</v>
      </c>
      <c r="Y192" t="s">
        <v>1461</v>
      </c>
      <c r="Z192" t="s">
        <v>1462</v>
      </c>
      <c r="AA192" t="s">
        <v>1463</v>
      </c>
      <c r="AB192" t="s">
        <v>1279</v>
      </c>
      <c r="AC192" t="s">
        <v>1199</v>
      </c>
      <c r="AD192" t="s">
        <v>1464</v>
      </c>
      <c r="AE192" t="s">
        <v>1465</v>
      </c>
      <c r="AF192" t="s">
        <v>991</v>
      </c>
      <c r="AG192" t="s">
        <v>1466</v>
      </c>
      <c r="AH192" t="s">
        <v>1467</v>
      </c>
      <c r="AI192" t="s">
        <v>1468</v>
      </c>
      <c r="AJ192" t="s">
        <v>1469</v>
      </c>
      <c r="AK192" t="s">
        <v>1470</v>
      </c>
      <c r="AL192" t="s">
        <v>1471</v>
      </c>
      <c r="AM192" t="s">
        <v>1296</v>
      </c>
      <c r="AN192" t="s">
        <v>1280</v>
      </c>
      <c r="AO192" t="s">
        <v>1026</v>
      </c>
      <c r="AP192" t="s">
        <v>1472</v>
      </c>
      <c r="AQ192" t="s">
        <v>1473</v>
      </c>
      <c r="AR192" t="s">
        <v>991</v>
      </c>
      <c r="AS192" t="s">
        <v>1474</v>
      </c>
      <c r="AT192" t="s">
        <v>1011</v>
      </c>
      <c r="AU192" t="s">
        <v>1475</v>
      </c>
      <c r="AV192" t="s">
        <v>1476</v>
      </c>
      <c r="AW192" t="s">
        <v>1194</v>
      </c>
      <c r="AX192" t="s">
        <v>1477</v>
      </c>
      <c r="AY192" t="s">
        <v>1278</v>
      </c>
      <c r="AZ192" t="s">
        <v>1478</v>
      </c>
      <c r="BA192" t="s">
        <v>1479</v>
      </c>
      <c r="BB192" t="s">
        <v>1480</v>
      </c>
      <c r="BC192" t="s">
        <v>1187</v>
      </c>
      <c r="BD192" t="s">
        <v>991</v>
      </c>
      <c r="BE192" t="s">
        <v>1081</v>
      </c>
      <c r="BF192" t="s">
        <v>1481</v>
      </c>
      <c r="BG192" t="s">
        <v>1212</v>
      </c>
      <c r="BH192" t="s">
        <v>1398</v>
      </c>
      <c r="BI192" t="s">
        <v>1334</v>
      </c>
      <c r="BJ192" t="s">
        <v>1334</v>
      </c>
      <c r="BK192" t="s">
        <v>1482</v>
      </c>
      <c r="BL192" t="s">
        <v>1483</v>
      </c>
      <c r="BM192" t="s">
        <v>1484</v>
      </c>
      <c r="BN192" t="s">
        <v>1485</v>
      </c>
      <c r="BO192" t="s">
        <v>1486</v>
      </c>
      <c r="BP192" t="s">
        <v>991</v>
      </c>
      <c r="BQ192" t="s">
        <v>1245</v>
      </c>
      <c r="BR192" t="s">
        <v>1487</v>
      </c>
      <c r="BS192" t="s">
        <v>1488</v>
      </c>
      <c r="BT192" t="s">
        <v>1489</v>
      </c>
      <c r="BU192" t="s">
        <v>1490</v>
      </c>
      <c r="BV192" t="s">
        <v>1491</v>
      </c>
      <c r="BW192" t="s">
        <v>1492</v>
      </c>
      <c r="BX192" t="s">
        <v>1489</v>
      </c>
      <c r="BY192" t="s">
        <v>1493</v>
      </c>
      <c r="BZ192" t="s">
        <v>1216</v>
      </c>
      <c r="CA192" t="s">
        <v>1464</v>
      </c>
      <c r="CB192" t="s">
        <v>991</v>
      </c>
      <c r="CC192" t="s">
        <v>1310</v>
      </c>
      <c r="CD192" t="s">
        <v>1494</v>
      </c>
      <c r="CE192" t="s">
        <v>1013</v>
      </c>
      <c r="CF192" t="s">
        <v>1258</v>
      </c>
      <c r="CG192" t="s">
        <v>1495</v>
      </c>
      <c r="CH192" t="s">
        <v>1496</v>
      </c>
      <c r="CI192" t="s">
        <v>1497</v>
      </c>
      <c r="CJ192" t="s">
        <v>1045</v>
      </c>
      <c r="CK192" t="s">
        <v>1498</v>
      </c>
      <c r="CL192" t="s">
        <v>1319</v>
      </c>
      <c r="CM192" t="s">
        <v>1344</v>
      </c>
      <c r="CN192" t="s">
        <v>991</v>
      </c>
      <c r="CO192" t="s">
        <v>1499</v>
      </c>
      <c r="CP192" t="s">
        <v>1500</v>
      </c>
      <c r="CQ192" t="s">
        <v>1475</v>
      </c>
      <c r="CR192" t="s">
        <v>1205</v>
      </c>
      <c r="CS192" t="s">
        <v>1501</v>
      </c>
      <c r="CT192" t="s">
        <v>1257</v>
      </c>
      <c r="CU192" t="s">
        <v>1502</v>
      </c>
      <c r="CV192" t="s">
        <v>1503</v>
      </c>
      <c r="CW192" t="s">
        <v>1218</v>
      </c>
      <c r="CX192" t="s">
        <v>1504</v>
      </c>
      <c r="CY192" t="s">
        <v>1505</v>
      </c>
      <c r="CZ192" t="s">
        <v>991</v>
      </c>
      <c r="DA192" t="s">
        <v>1506</v>
      </c>
      <c r="DB192" t="s">
        <v>1476</v>
      </c>
      <c r="DC192" t="s">
        <v>1196</v>
      </c>
      <c r="DD192" t="s">
        <v>1297</v>
      </c>
      <c r="DE192" t="s">
        <v>1202</v>
      </c>
      <c r="DF192" t="s">
        <v>1253</v>
      </c>
      <c r="DG192" t="s">
        <v>991</v>
      </c>
    </row>
    <row r="193" spans="1:111">
      <c r="A193">
        <v>958.6</v>
      </c>
      <c r="B193" t="s">
        <v>695</v>
      </c>
      <c r="C193" t="s">
        <v>696</v>
      </c>
      <c r="D193" t="s">
        <v>1507</v>
      </c>
      <c r="E193" t="s">
        <v>1508</v>
      </c>
      <c r="F193" t="s">
        <v>1509</v>
      </c>
      <c r="G193" t="s">
        <v>1510</v>
      </c>
      <c r="H193" t="s">
        <v>991</v>
      </c>
      <c r="I193" t="s">
        <v>1511</v>
      </c>
      <c r="J193" t="s">
        <v>1512</v>
      </c>
      <c r="K193" t="s">
        <v>1259</v>
      </c>
      <c r="L193" t="s">
        <v>1474</v>
      </c>
      <c r="M193" t="s">
        <v>1513</v>
      </c>
      <c r="N193" t="s">
        <v>1514</v>
      </c>
      <c r="O193" t="s">
        <v>1515</v>
      </c>
      <c r="P193" t="s">
        <v>1516</v>
      </c>
      <c r="Q193" t="s">
        <v>1517</v>
      </c>
      <c r="R193" t="s">
        <v>1518</v>
      </c>
      <c r="S193" t="s">
        <v>1306</v>
      </c>
      <c r="T193" t="s">
        <v>998</v>
      </c>
      <c r="U193" t="s">
        <v>1519</v>
      </c>
      <c r="V193" t="s">
        <v>1520</v>
      </c>
      <c r="W193" t="s">
        <v>1521</v>
      </c>
      <c r="X193" t="s">
        <v>1333</v>
      </c>
      <c r="Y193" t="s">
        <v>1522</v>
      </c>
      <c r="Z193" t="s">
        <v>1523</v>
      </c>
      <c r="AA193" t="s">
        <v>1524</v>
      </c>
      <c r="AB193" t="s">
        <v>1525</v>
      </c>
      <c r="AC193" t="s">
        <v>1487</v>
      </c>
      <c r="AD193" t="s">
        <v>1526</v>
      </c>
      <c r="AE193" t="s">
        <v>1527</v>
      </c>
      <c r="AF193" t="s">
        <v>991</v>
      </c>
      <c r="AG193" t="s">
        <v>1528</v>
      </c>
      <c r="AH193" t="s">
        <v>1491</v>
      </c>
      <c r="AI193" t="s">
        <v>1529</v>
      </c>
      <c r="AJ193" t="s">
        <v>1530</v>
      </c>
      <c r="AK193" t="s">
        <v>1531</v>
      </c>
      <c r="AL193" t="s">
        <v>1532</v>
      </c>
      <c r="AM193" t="s">
        <v>1533</v>
      </c>
      <c r="AN193" t="s">
        <v>1534</v>
      </c>
      <c r="AO193" t="s">
        <v>1535</v>
      </c>
      <c r="AP193" t="s">
        <v>1536</v>
      </c>
      <c r="AQ193" t="s">
        <v>1316</v>
      </c>
      <c r="AR193" t="s">
        <v>991</v>
      </c>
      <c r="AS193" t="s">
        <v>1537</v>
      </c>
      <c r="AT193" t="s">
        <v>1302</v>
      </c>
      <c r="AU193" t="s">
        <v>1538</v>
      </c>
      <c r="AV193" t="s">
        <v>1539</v>
      </c>
      <c r="AW193" t="s">
        <v>1540</v>
      </c>
      <c r="AX193" t="s">
        <v>1541</v>
      </c>
      <c r="AY193" t="s">
        <v>1542</v>
      </c>
      <c r="AZ193" t="s">
        <v>1543</v>
      </c>
      <c r="BA193" t="s">
        <v>1544</v>
      </c>
      <c r="BB193" t="s">
        <v>1545</v>
      </c>
      <c r="BC193" t="s">
        <v>1546</v>
      </c>
      <c r="BD193" t="s">
        <v>991</v>
      </c>
      <c r="BE193" t="s">
        <v>1547</v>
      </c>
      <c r="BF193" t="s">
        <v>1548</v>
      </c>
      <c r="BG193" t="s">
        <v>1549</v>
      </c>
      <c r="BH193" t="s">
        <v>1011</v>
      </c>
      <c r="BI193" t="s">
        <v>1550</v>
      </c>
      <c r="BJ193" t="s">
        <v>1482</v>
      </c>
      <c r="BK193" t="s">
        <v>1551</v>
      </c>
      <c r="BL193" t="s">
        <v>1552</v>
      </c>
      <c r="BM193" t="s">
        <v>1236</v>
      </c>
      <c r="BN193" t="s">
        <v>1553</v>
      </c>
      <c r="BO193" t="s">
        <v>1554</v>
      </c>
      <c r="BP193" t="s">
        <v>991</v>
      </c>
      <c r="BQ193" t="s">
        <v>1555</v>
      </c>
      <c r="BR193" t="s">
        <v>1556</v>
      </c>
      <c r="BS193" t="s">
        <v>1557</v>
      </c>
      <c r="BT193" t="s">
        <v>1558</v>
      </c>
      <c r="BU193" t="s">
        <v>1559</v>
      </c>
      <c r="BV193" t="s">
        <v>1560</v>
      </c>
      <c r="BW193" t="s">
        <v>1561</v>
      </c>
      <c r="BX193" t="s">
        <v>1562</v>
      </c>
      <c r="BY193" t="s">
        <v>1563</v>
      </c>
      <c r="BZ193" t="s">
        <v>1564</v>
      </c>
      <c r="CA193" t="s">
        <v>1565</v>
      </c>
      <c r="CB193" t="s">
        <v>991</v>
      </c>
      <c r="CC193" t="s">
        <v>1566</v>
      </c>
      <c r="CD193" t="s">
        <v>1527</v>
      </c>
      <c r="CE193" t="s">
        <v>1567</v>
      </c>
      <c r="CF193" t="s">
        <v>1528</v>
      </c>
      <c r="CG193" t="s">
        <v>1542</v>
      </c>
      <c r="CH193" t="s">
        <v>1568</v>
      </c>
      <c r="CI193" t="s">
        <v>1569</v>
      </c>
      <c r="CJ193" t="s">
        <v>1570</v>
      </c>
      <c r="CK193" t="s">
        <v>1571</v>
      </c>
      <c r="CL193" t="s">
        <v>1498</v>
      </c>
      <c r="CM193" t="s">
        <v>1572</v>
      </c>
      <c r="CN193" t="s">
        <v>991</v>
      </c>
      <c r="CO193" t="s">
        <v>1573</v>
      </c>
      <c r="CP193" t="s">
        <v>1574</v>
      </c>
      <c r="CQ193" t="s">
        <v>1575</v>
      </c>
      <c r="CR193" t="s">
        <v>1576</v>
      </c>
      <c r="CS193" t="s">
        <v>1577</v>
      </c>
      <c r="CT193" t="s">
        <v>1578</v>
      </c>
      <c r="CU193" t="s">
        <v>1579</v>
      </c>
      <c r="CV193" t="s">
        <v>1580</v>
      </c>
      <c r="CW193" t="s">
        <v>1581</v>
      </c>
      <c r="CX193" t="s">
        <v>1582</v>
      </c>
      <c r="CY193" t="s">
        <v>1583</v>
      </c>
      <c r="CZ193" t="s">
        <v>991</v>
      </c>
      <c r="DA193" t="s">
        <v>1584</v>
      </c>
      <c r="DB193" t="s">
        <v>1585</v>
      </c>
      <c r="DC193" t="s">
        <v>1447</v>
      </c>
      <c r="DD193" t="s">
        <v>1457</v>
      </c>
      <c r="DE193" t="s">
        <v>1586</v>
      </c>
      <c r="DF193" t="s">
        <v>1490</v>
      </c>
      <c r="DG193" t="s">
        <v>991</v>
      </c>
    </row>
    <row r="194" spans="1:111">
      <c r="A194">
        <v>960.6</v>
      </c>
      <c r="B194" t="s">
        <v>697</v>
      </c>
      <c r="C194" t="s">
        <v>698</v>
      </c>
      <c r="D194" t="s">
        <v>1587</v>
      </c>
      <c r="E194" t="s">
        <v>1588</v>
      </c>
      <c r="F194" t="s">
        <v>1589</v>
      </c>
      <c r="G194" t="s">
        <v>1590</v>
      </c>
      <c r="H194" t="s">
        <v>998</v>
      </c>
      <c r="I194" t="s">
        <v>1591</v>
      </c>
      <c r="J194" t="s">
        <v>1592</v>
      </c>
      <c r="K194" t="s">
        <v>1593</v>
      </c>
      <c r="L194" t="s">
        <v>1278</v>
      </c>
      <c r="M194" t="s">
        <v>1594</v>
      </c>
      <c r="N194" t="s">
        <v>1595</v>
      </c>
      <c r="O194" t="s">
        <v>1596</v>
      </c>
      <c r="P194" t="s">
        <v>1597</v>
      </c>
      <c r="Q194" t="s">
        <v>1494</v>
      </c>
      <c r="R194" t="s">
        <v>1598</v>
      </c>
      <c r="S194" t="s">
        <v>1599</v>
      </c>
      <c r="T194" t="s">
        <v>991</v>
      </c>
      <c r="U194" t="s">
        <v>1600</v>
      </c>
      <c r="V194" t="s">
        <v>1601</v>
      </c>
      <c r="W194" t="s">
        <v>1602</v>
      </c>
      <c r="X194" t="s">
        <v>1322</v>
      </c>
      <c r="Y194" t="s">
        <v>1603</v>
      </c>
      <c r="Z194" t="s">
        <v>1604</v>
      </c>
      <c r="AA194" t="s">
        <v>1605</v>
      </c>
      <c r="AB194" t="s">
        <v>1606</v>
      </c>
      <c r="AC194" t="s">
        <v>1607</v>
      </c>
      <c r="AD194" t="s">
        <v>1608</v>
      </c>
      <c r="AE194" t="s">
        <v>1609</v>
      </c>
      <c r="AF194" t="s">
        <v>991</v>
      </c>
      <c r="AG194" t="s">
        <v>1610</v>
      </c>
      <c r="AH194" t="s">
        <v>1611</v>
      </c>
      <c r="AI194" t="s">
        <v>1612</v>
      </c>
      <c r="AJ194" t="s">
        <v>1613</v>
      </c>
      <c r="AK194" t="s">
        <v>1614</v>
      </c>
      <c r="AL194" t="s">
        <v>1290</v>
      </c>
      <c r="AM194" t="s">
        <v>1305</v>
      </c>
      <c r="AN194" t="s">
        <v>1615</v>
      </c>
      <c r="AO194" t="s">
        <v>1616</v>
      </c>
      <c r="AP194" t="s">
        <v>1617</v>
      </c>
      <c r="AQ194" t="s">
        <v>1618</v>
      </c>
      <c r="AR194" t="s">
        <v>991</v>
      </c>
      <c r="AS194" t="s">
        <v>1619</v>
      </c>
      <c r="AT194" t="s">
        <v>1620</v>
      </c>
      <c r="AU194" t="s">
        <v>1621</v>
      </c>
      <c r="AV194" t="s">
        <v>1622</v>
      </c>
      <c r="AW194" t="s">
        <v>1623</v>
      </c>
      <c r="AX194" t="s">
        <v>1624</v>
      </c>
      <c r="AY194" t="s">
        <v>1625</v>
      </c>
      <c r="AZ194" t="s">
        <v>1626</v>
      </c>
      <c r="BA194" t="s">
        <v>1627</v>
      </c>
      <c r="BB194" t="s">
        <v>1628</v>
      </c>
      <c r="BC194" t="s">
        <v>1629</v>
      </c>
      <c r="BD194" t="s">
        <v>991</v>
      </c>
      <c r="BE194" t="s">
        <v>1630</v>
      </c>
      <c r="BF194" t="s">
        <v>1631</v>
      </c>
      <c r="BG194" t="s">
        <v>1632</v>
      </c>
      <c r="BH194" t="s">
        <v>1633</v>
      </c>
      <c r="BI194" t="s">
        <v>1634</v>
      </c>
      <c r="BJ194" t="s">
        <v>1635</v>
      </c>
      <c r="BK194" t="s">
        <v>1636</v>
      </c>
      <c r="BL194" t="s">
        <v>1637</v>
      </c>
      <c r="BM194" t="s">
        <v>1384</v>
      </c>
      <c r="BN194" t="s">
        <v>1526</v>
      </c>
      <c r="BO194" t="s">
        <v>1638</v>
      </c>
      <c r="BP194" t="s">
        <v>991</v>
      </c>
      <c r="BQ194" t="s">
        <v>1639</v>
      </c>
      <c r="BR194" t="s">
        <v>1640</v>
      </c>
      <c r="BS194" t="s">
        <v>1641</v>
      </c>
      <c r="BT194" t="s">
        <v>1642</v>
      </c>
      <c r="BU194" t="s">
        <v>1643</v>
      </c>
      <c r="BV194" t="s">
        <v>1644</v>
      </c>
      <c r="BW194" t="s">
        <v>1645</v>
      </c>
      <c r="BX194" t="s">
        <v>1646</v>
      </c>
      <c r="BY194" t="s">
        <v>1254</v>
      </c>
      <c r="BZ194" t="s">
        <v>1555</v>
      </c>
      <c r="CA194" t="s">
        <v>1605</v>
      </c>
      <c r="CB194" t="s">
        <v>991</v>
      </c>
      <c r="CC194" t="s">
        <v>1647</v>
      </c>
      <c r="CD194" t="s">
        <v>1648</v>
      </c>
      <c r="CE194" t="s">
        <v>1649</v>
      </c>
      <c r="CF194" t="s">
        <v>1463</v>
      </c>
      <c r="CG194" t="s">
        <v>1650</v>
      </c>
      <c r="CH194" t="s">
        <v>1202</v>
      </c>
      <c r="CI194" t="s">
        <v>1651</v>
      </c>
      <c r="CJ194" t="s">
        <v>1652</v>
      </c>
      <c r="CK194" t="s">
        <v>1653</v>
      </c>
      <c r="CL194" t="s">
        <v>1654</v>
      </c>
      <c r="CM194" t="s">
        <v>1655</v>
      </c>
      <c r="CN194" t="s">
        <v>991</v>
      </c>
      <c r="CO194" t="s">
        <v>1656</v>
      </c>
      <c r="CP194" t="s">
        <v>1657</v>
      </c>
      <c r="CQ194" t="s">
        <v>1658</v>
      </c>
      <c r="CR194" t="s">
        <v>1248</v>
      </c>
      <c r="CS194" t="s">
        <v>1659</v>
      </c>
      <c r="CT194" t="s">
        <v>1660</v>
      </c>
      <c r="CU194" t="s">
        <v>1661</v>
      </c>
      <c r="CV194" t="s">
        <v>1662</v>
      </c>
      <c r="CW194" t="s">
        <v>1252</v>
      </c>
      <c r="CX194" t="s">
        <v>1298</v>
      </c>
      <c r="CY194" t="s">
        <v>1663</v>
      </c>
      <c r="CZ194" t="s">
        <v>991</v>
      </c>
      <c r="DA194" t="s">
        <v>1664</v>
      </c>
      <c r="DB194" t="s">
        <v>1665</v>
      </c>
      <c r="DC194" t="s">
        <v>1666</v>
      </c>
      <c r="DD194" t="s">
        <v>1667</v>
      </c>
      <c r="DE194" t="s">
        <v>1668</v>
      </c>
      <c r="DF194" t="s">
        <v>1669</v>
      </c>
      <c r="DG194" t="s">
        <v>991</v>
      </c>
    </row>
    <row r="195" spans="1:111">
      <c r="A195">
        <v>962.6</v>
      </c>
      <c r="B195" t="s">
        <v>699</v>
      </c>
      <c r="C195" t="s">
        <v>700</v>
      </c>
      <c r="D195" t="s">
        <v>1670</v>
      </c>
      <c r="E195" t="s">
        <v>1297</v>
      </c>
      <c r="F195" t="s">
        <v>1671</v>
      </c>
      <c r="G195" t="s">
        <v>1672</v>
      </c>
      <c r="H195" t="s">
        <v>991</v>
      </c>
      <c r="I195" t="s">
        <v>1673</v>
      </c>
      <c r="J195" t="s">
        <v>1674</v>
      </c>
      <c r="K195" t="s">
        <v>991</v>
      </c>
      <c r="L195" t="s">
        <v>1675</v>
      </c>
      <c r="M195" t="s">
        <v>1672</v>
      </c>
      <c r="N195" t="s">
        <v>1676</v>
      </c>
      <c r="O195" t="s">
        <v>1493</v>
      </c>
      <c r="P195" t="s">
        <v>1204</v>
      </c>
      <c r="Q195" t="s">
        <v>991</v>
      </c>
      <c r="R195" t="s">
        <v>1677</v>
      </c>
      <c r="S195" t="s">
        <v>1020</v>
      </c>
      <c r="T195" t="s">
        <v>991</v>
      </c>
      <c r="U195" t="s">
        <v>1672</v>
      </c>
      <c r="V195" t="s">
        <v>1678</v>
      </c>
      <c r="W195" t="s">
        <v>1070</v>
      </c>
      <c r="X195" t="s">
        <v>991</v>
      </c>
      <c r="Y195" t="s">
        <v>1679</v>
      </c>
      <c r="Z195" t="s">
        <v>1074</v>
      </c>
      <c r="AA195" t="s">
        <v>1680</v>
      </c>
      <c r="AB195" t="s">
        <v>1681</v>
      </c>
      <c r="AC195" t="s">
        <v>1675</v>
      </c>
      <c r="AD195" t="s">
        <v>1023</v>
      </c>
      <c r="AE195" t="s">
        <v>1682</v>
      </c>
      <c r="AF195" t="s">
        <v>991</v>
      </c>
      <c r="AG195" t="s">
        <v>1079</v>
      </c>
      <c r="AH195" t="s">
        <v>1683</v>
      </c>
      <c r="AI195" t="s">
        <v>1684</v>
      </c>
      <c r="AJ195" t="s">
        <v>1685</v>
      </c>
      <c r="AK195" t="s">
        <v>1686</v>
      </c>
      <c r="AL195" t="s">
        <v>1687</v>
      </c>
      <c r="AM195" t="s">
        <v>1044</v>
      </c>
      <c r="AN195" t="s">
        <v>1688</v>
      </c>
      <c r="AO195" t="s">
        <v>1689</v>
      </c>
      <c r="AP195" t="s">
        <v>992</v>
      </c>
      <c r="AQ195" t="s">
        <v>1055</v>
      </c>
      <c r="AR195" t="s">
        <v>991</v>
      </c>
      <c r="AS195" t="s">
        <v>1012</v>
      </c>
      <c r="AT195" t="s">
        <v>1690</v>
      </c>
      <c r="AU195" t="s">
        <v>1234</v>
      </c>
      <c r="AV195" t="s">
        <v>1691</v>
      </c>
      <c r="AW195" t="s">
        <v>1692</v>
      </c>
      <c r="AX195" t="s">
        <v>1213</v>
      </c>
      <c r="AY195" t="s">
        <v>1693</v>
      </c>
      <c r="AZ195" t="s">
        <v>1553</v>
      </c>
      <c r="BA195" t="s">
        <v>1694</v>
      </c>
      <c r="BB195" t="s">
        <v>1185</v>
      </c>
      <c r="BC195" t="s">
        <v>1695</v>
      </c>
      <c r="BD195" t="s">
        <v>991</v>
      </c>
      <c r="BE195" t="s">
        <v>1677</v>
      </c>
      <c r="BF195" t="s">
        <v>1696</v>
      </c>
      <c r="BG195" t="s">
        <v>1697</v>
      </c>
      <c r="BH195" t="s">
        <v>991</v>
      </c>
      <c r="BI195" t="s">
        <v>1188</v>
      </c>
      <c r="BJ195" t="s">
        <v>1698</v>
      </c>
      <c r="BK195" t="s">
        <v>1684</v>
      </c>
      <c r="BL195" t="s">
        <v>1020</v>
      </c>
      <c r="BM195" t="s">
        <v>1053</v>
      </c>
      <c r="BN195" t="s">
        <v>1022</v>
      </c>
      <c r="BO195" t="s">
        <v>1699</v>
      </c>
      <c r="BP195" t="s">
        <v>991</v>
      </c>
      <c r="BQ195" t="s">
        <v>1022</v>
      </c>
      <c r="BR195" t="s">
        <v>1700</v>
      </c>
      <c r="BS195" t="s">
        <v>1701</v>
      </c>
      <c r="BT195" t="s">
        <v>1055</v>
      </c>
      <c r="BU195" t="s">
        <v>1698</v>
      </c>
      <c r="BV195" t="s">
        <v>1018</v>
      </c>
      <c r="BW195" t="s">
        <v>1676</v>
      </c>
      <c r="BX195" t="s">
        <v>1695</v>
      </c>
      <c r="BY195" t="s">
        <v>991</v>
      </c>
      <c r="BZ195" t="s">
        <v>1690</v>
      </c>
      <c r="CA195" t="s">
        <v>1276</v>
      </c>
      <c r="CB195" t="s">
        <v>991</v>
      </c>
      <c r="CC195" t="s">
        <v>1702</v>
      </c>
      <c r="CD195" t="s">
        <v>1703</v>
      </c>
      <c r="CE195" t="s">
        <v>1691</v>
      </c>
      <c r="CF195" t="s">
        <v>1687</v>
      </c>
      <c r="CG195" t="s">
        <v>1704</v>
      </c>
      <c r="CH195" t="s">
        <v>1705</v>
      </c>
      <c r="CI195" t="s">
        <v>1706</v>
      </c>
      <c r="CJ195" t="s">
        <v>991</v>
      </c>
      <c r="CK195" t="s">
        <v>1707</v>
      </c>
      <c r="CL195" t="s">
        <v>1009</v>
      </c>
      <c r="CM195" t="s">
        <v>1386</v>
      </c>
      <c r="CN195" t="s">
        <v>991</v>
      </c>
      <c r="CO195" t="s">
        <v>1058</v>
      </c>
      <c r="CP195" t="s">
        <v>1708</v>
      </c>
      <c r="CQ195" t="s">
        <v>1563</v>
      </c>
      <c r="CR195" t="s">
        <v>1077</v>
      </c>
      <c r="CS195" t="s">
        <v>1688</v>
      </c>
      <c r="CT195" t="s">
        <v>1691</v>
      </c>
      <c r="CU195" t="s">
        <v>1055</v>
      </c>
      <c r="CV195" t="s">
        <v>1072</v>
      </c>
      <c r="CW195" t="s">
        <v>1077</v>
      </c>
      <c r="CX195" t="s">
        <v>1709</v>
      </c>
      <c r="CY195" t="s">
        <v>1675</v>
      </c>
      <c r="CZ195" t="s">
        <v>991</v>
      </c>
      <c r="DA195" t="s">
        <v>1710</v>
      </c>
      <c r="DB195" t="s">
        <v>999</v>
      </c>
      <c r="DC195" t="s">
        <v>1711</v>
      </c>
      <c r="DD195" t="s">
        <v>991</v>
      </c>
      <c r="DE195" t="s">
        <v>1712</v>
      </c>
      <c r="DF195" t="s">
        <v>1058</v>
      </c>
      <c r="DG195" t="s">
        <v>991</v>
      </c>
    </row>
    <row r="196" spans="1:111">
      <c r="A196">
        <v>964.7</v>
      </c>
      <c r="B196" t="s">
        <v>701</v>
      </c>
      <c r="C196" t="s">
        <v>702</v>
      </c>
      <c r="D196" t="s">
        <v>1691</v>
      </c>
      <c r="E196" t="s">
        <v>1035</v>
      </c>
      <c r="F196" t="s">
        <v>1018</v>
      </c>
      <c r="G196" t="s">
        <v>1263</v>
      </c>
      <c r="H196" t="s">
        <v>991</v>
      </c>
      <c r="I196" t="s">
        <v>1713</v>
      </c>
      <c r="J196" t="s">
        <v>1033</v>
      </c>
      <c r="K196" t="s">
        <v>1714</v>
      </c>
      <c r="L196" t="s">
        <v>1017</v>
      </c>
      <c r="M196" t="s">
        <v>1054</v>
      </c>
      <c r="N196" t="s">
        <v>1052</v>
      </c>
      <c r="O196" t="s">
        <v>1041</v>
      </c>
      <c r="P196" t="s">
        <v>1014</v>
      </c>
      <c r="Q196" t="s">
        <v>998</v>
      </c>
      <c r="R196" t="s">
        <v>1049</v>
      </c>
      <c r="S196" t="s">
        <v>1677</v>
      </c>
      <c r="T196" t="s">
        <v>991</v>
      </c>
      <c r="U196" t="s">
        <v>1457</v>
      </c>
      <c r="V196" t="s">
        <v>1351</v>
      </c>
      <c r="W196" t="s">
        <v>1677</v>
      </c>
      <c r="X196" t="s">
        <v>995</v>
      </c>
      <c r="Y196" t="s">
        <v>1715</v>
      </c>
      <c r="Z196" t="s">
        <v>1716</v>
      </c>
      <c r="AA196" t="s">
        <v>1678</v>
      </c>
      <c r="AB196" t="s">
        <v>1717</v>
      </c>
      <c r="AC196" t="s">
        <v>1718</v>
      </c>
      <c r="AD196" t="s">
        <v>1705</v>
      </c>
      <c r="AE196" t="s">
        <v>1213</v>
      </c>
      <c r="AF196" t="s">
        <v>991</v>
      </c>
      <c r="AG196" t="s">
        <v>1675</v>
      </c>
      <c r="AH196" t="s">
        <v>1703</v>
      </c>
      <c r="AI196" t="s">
        <v>1719</v>
      </c>
      <c r="AJ196" t="s">
        <v>1068</v>
      </c>
      <c r="AK196" t="s">
        <v>1062</v>
      </c>
      <c r="AL196" t="s">
        <v>992</v>
      </c>
      <c r="AM196" t="s">
        <v>1720</v>
      </c>
      <c r="AN196" t="s">
        <v>1484</v>
      </c>
      <c r="AO196" t="s">
        <v>1706</v>
      </c>
      <c r="AP196" t="s">
        <v>991</v>
      </c>
      <c r="AQ196" t="s">
        <v>1721</v>
      </c>
      <c r="AR196" t="s">
        <v>991</v>
      </c>
      <c r="AS196" t="s">
        <v>1017</v>
      </c>
      <c r="AT196" t="s">
        <v>1065</v>
      </c>
      <c r="AU196" t="s">
        <v>1722</v>
      </c>
      <c r="AV196" t="s">
        <v>1723</v>
      </c>
      <c r="AW196" t="s">
        <v>1021</v>
      </c>
      <c r="AX196" t="s">
        <v>1700</v>
      </c>
      <c r="AY196" t="s">
        <v>1297</v>
      </c>
      <c r="AZ196" t="s">
        <v>1724</v>
      </c>
      <c r="BA196" t="s">
        <v>1006</v>
      </c>
      <c r="BB196" t="s">
        <v>1206</v>
      </c>
      <c r="BC196" t="s">
        <v>1042</v>
      </c>
      <c r="BD196" t="s">
        <v>991</v>
      </c>
      <c r="BE196" t="s">
        <v>1131</v>
      </c>
      <c r="BF196" t="s">
        <v>1019</v>
      </c>
      <c r="BG196" t="s">
        <v>1032</v>
      </c>
      <c r="BH196" t="s">
        <v>992</v>
      </c>
      <c r="BI196" t="s">
        <v>1054</v>
      </c>
      <c r="BJ196" t="s">
        <v>1472</v>
      </c>
      <c r="BK196" t="s">
        <v>1725</v>
      </c>
      <c r="BL196" t="s">
        <v>1000</v>
      </c>
      <c r="BM196" t="s">
        <v>1049</v>
      </c>
      <c r="BN196" t="s">
        <v>1023</v>
      </c>
      <c r="BO196" t="s">
        <v>1726</v>
      </c>
      <c r="BP196" t="s">
        <v>991</v>
      </c>
      <c r="BQ196" t="s">
        <v>1692</v>
      </c>
      <c r="BR196" t="s">
        <v>1042</v>
      </c>
      <c r="BS196" t="s">
        <v>1703</v>
      </c>
      <c r="BT196" t="s">
        <v>1032</v>
      </c>
      <c r="BU196" t="s">
        <v>1504</v>
      </c>
      <c r="BV196" t="s">
        <v>1017</v>
      </c>
      <c r="BW196" t="s">
        <v>1687</v>
      </c>
      <c r="BX196" t="s">
        <v>1189</v>
      </c>
      <c r="BY196" t="s">
        <v>999</v>
      </c>
      <c r="BZ196" t="s">
        <v>1029</v>
      </c>
      <c r="CA196" t="s">
        <v>1018</v>
      </c>
      <c r="CB196" t="s">
        <v>991</v>
      </c>
      <c r="CC196" t="s">
        <v>1019</v>
      </c>
      <c r="CD196" t="s">
        <v>1006</v>
      </c>
      <c r="CE196" t="s">
        <v>1686</v>
      </c>
      <c r="CF196" t="s">
        <v>1000</v>
      </c>
      <c r="CG196" t="s">
        <v>1726</v>
      </c>
      <c r="CH196" t="s">
        <v>1727</v>
      </c>
      <c r="CI196" t="s">
        <v>1709</v>
      </c>
      <c r="CJ196" t="s">
        <v>1080</v>
      </c>
      <c r="CK196" t="s">
        <v>1728</v>
      </c>
      <c r="CL196" t="s">
        <v>1216</v>
      </c>
      <c r="CM196" t="s">
        <v>1022</v>
      </c>
      <c r="CN196" t="s">
        <v>991</v>
      </c>
      <c r="CO196" t="s">
        <v>1012</v>
      </c>
      <c r="CP196" t="s">
        <v>1075</v>
      </c>
      <c r="CQ196" t="s">
        <v>1695</v>
      </c>
      <c r="CR196" t="s">
        <v>1079</v>
      </c>
      <c r="CS196" t="s">
        <v>1006</v>
      </c>
      <c r="CT196" t="s">
        <v>1729</v>
      </c>
      <c r="CU196" t="s">
        <v>1536</v>
      </c>
      <c r="CV196" t="s">
        <v>1054</v>
      </c>
      <c r="CW196" t="s">
        <v>1730</v>
      </c>
      <c r="CX196" t="s">
        <v>1697</v>
      </c>
      <c r="CY196" t="s">
        <v>1678</v>
      </c>
      <c r="CZ196" t="s">
        <v>991</v>
      </c>
      <c r="DA196" t="s">
        <v>1689</v>
      </c>
      <c r="DB196" t="s">
        <v>1040</v>
      </c>
      <c r="DC196" t="s">
        <v>1675</v>
      </c>
      <c r="DD196" t="s">
        <v>999</v>
      </c>
      <c r="DE196" t="s">
        <v>1008</v>
      </c>
      <c r="DF196" t="s">
        <v>1019</v>
      </c>
      <c r="DG196" t="s">
        <v>991</v>
      </c>
    </row>
    <row r="197" spans="1:111">
      <c r="A197">
        <v>982.6</v>
      </c>
      <c r="B197" t="s">
        <v>703</v>
      </c>
      <c r="C197" t="s">
        <v>704</v>
      </c>
      <c r="D197" t="s">
        <v>1233</v>
      </c>
      <c r="E197" t="s">
        <v>1731</v>
      </c>
      <c r="F197" t="s">
        <v>1732</v>
      </c>
      <c r="G197" t="s">
        <v>1733</v>
      </c>
      <c r="H197" t="s">
        <v>1734</v>
      </c>
      <c r="I197" t="s">
        <v>1735</v>
      </c>
      <c r="J197" t="s">
        <v>1296</v>
      </c>
      <c r="K197" t="s">
        <v>1296</v>
      </c>
      <c r="L197" t="s">
        <v>1736</v>
      </c>
      <c r="M197" t="s">
        <v>1737</v>
      </c>
      <c r="N197" t="s">
        <v>1738</v>
      </c>
      <c r="O197" t="s">
        <v>1739</v>
      </c>
      <c r="P197" t="s">
        <v>1740</v>
      </c>
      <c r="Q197" t="s">
        <v>1741</v>
      </c>
      <c r="R197" t="s">
        <v>1742</v>
      </c>
      <c r="S197" t="s">
        <v>1743</v>
      </c>
      <c r="T197" t="s">
        <v>1744</v>
      </c>
      <c r="U197" t="s">
        <v>1221</v>
      </c>
      <c r="V197" t="s">
        <v>1477</v>
      </c>
      <c r="W197" t="s">
        <v>1745</v>
      </c>
      <c r="X197" t="s">
        <v>1652</v>
      </c>
      <c r="Y197" t="s">
        <v>1746</v>
      </c>
      <c r="Z197" t="s">
        <v>1747</v>
      </c>
      <c r="AA197" t="s">
        <v>1182</v>
      </c>
      <c r="AB197" t="s">
        <v>1277</v>
      </c>
      <c r="AC197" t="s">
        <v>1748</v>
      </c>
      <c r="AD197" t="s">
        <v>1464</v>
      </c>
      <c r="AE197" t="s">
        <v>1749</v>
      </c>
      <c r="AF197" t="s">
        <v>1296</v>
      </c>
      <c r="AG197" t="s">
        <v>1506</v>
      </c>
      <c r="AH197" t="s">
        <v>1236</v>
      </c>
      <c r="AI197" t="s">
        <v>1259</v>
      </c>
      <c r="AJ197" t="s">
        <v>1559</v>
      </c>
      <c r="AK197" t="s">
        <v>1750</v>
      </c>
      <c r="AL197" t="s">
        <v>1452</v>
      </c>
      <c r="AM197" t="s">
        <v>1553</v>
      </c>
      <c r="AN197" t="s">
        <v>1344</v>
      </c>
      <c r="AO197" t="s">
        <v>1301</v>
      </c>
      <c r="AP197" t="s">
        <v>1751</v>
      </c>
      <c r="AQ197" t="s">
        <v>1752</v>
      </c>
      <c r="AR197" t="s">
        <v>1246</v>
      </c>
      <c r="AS197" t="s">
        <v>1753</v>
      </c>
      <c r="AT197" t="s">
        <v>1230</v>
      </c>
      <c r="AU197" t="s">
        <v>1754</v>
      </c>
      <c r="AV197" t="s">
        <v>1755</v>
      </c>
      <c r="AW197" t="s">
        <v>1756</v>
      </c>
      <c r="AX197" t="s">
        <v>1757</v>
      </c>
      <c r="AY197" t="s">
        <v>1758</v>
      </c>
      <c r="AZ197" t="s">
        <v>1319</v>
      </c>
      <c r="BA197" t="s">
        <v>1292</v>
      </c>
      <c r="BB197" t="s">
        <v>1759</v>
      </c>
      <c r="BC197" t="s">
        <v>1760</v>
      </c>
      <c r="BD197" t="s">
        <v>1761</v>
      </c>
      <c r="BE197" t="s">
        <v>1762</v>
      </c>
      <c r="BF197" t="s">
        <v>1185</v>
      </c>
      <c r="BG197" t="s">
        <v>1763</v>
      </c>
      <c r="BH197" t="s">
        <v>1744</v>
      </c>
      <c r="BI197" t="s">
        <v>1299</v>
      </c>
      <c r="BJ197" t="s">
        <v>1764</v>
      </c>
      <c r="BK197" t="s">
        <v>1765</v>
      </c>
      <c r="BL197" t="s">
        <v>1749</v>
      </c>
      <c r="BM197" t="s">
        <v>1010</v>
      </c>
      <c r="BN197" t="s">
        <v>1242</v>
      </c>
      <c r="BO197" t="s">
        <v>1685</v>
      </c>
      <c r="BP197" t="s">
        <v>1242</v>
      </c>
      <c r="BQ197" t="s">
        <v>1249</v>
      </c>
      <c r="BR197" t="s">
        <v>1766</v>
      </c>
      <c r="BS197" t="s">
        <v>1767</v>
      </c>
      <c r="BT197" t="s">
        <v>1768</v>
      </c>
      <c r="BU197" t="s">
        <v>1769</v>
      </c>
      <c r="BV197" t="s">
        <v>1707</v>
      </c>
      <c r="BW197" t="s">
        <v>1766</v>
      </c>
      <c r="BX197" t="s">
        <v>1770</v>
      </c>
      <c r="BY197" t="s">
        <v>1298</v>
      </c>
      <c r="BZ197" t="s">
        <v>1506</v>
      </c>
      <c r="CA197" t="s">
        <v>1187</v>
      </c>
      <c r="CB197" t="s">
        <v>1315</v>
      </c>
      <c r="CC197" t="s">
        <v>1619</v>
      </c>
      <c r="CD197" t="s">
        <v>1771</v>
      </c>
      <c r="CE197" t="s">
        <v>1499</v>
      </c>
      <c r="CF197" t="s">
        <v>1185</v>
      </c>
      <c r="CG197" t="s">
        <v>1298</v>
      </c>
      <c r="CH197" t="s">
        <v>1772</v>
      </c>
      <c r="CI197" t="s">
        <v>1733</v>
      </c>
      <c r="CJ197" t="s">
        <v>1282</v>
      </c>
      <c r="CK197" t="s">
        <v>1773</v>
      </c>
      <c r="CL197" t="s">
        <v>1774</v>
      </c>
      <c r="CM197" t="s">
        <v>1771</v>
      </c>
      <c r="CN197" t="s">
        <v>1775</v>
      </c>
      <c r="CO197" t="s">
        <v>1198</v>
      </c>
      <c r="CP197" t="s">
        <v>1733</v>
      </c>
      <c r="CQ197" t="s">
        <v>1767</v>
      </c>
      <c r="CR197" t="s">
        <v>1762</v>
      </c>
      <c r="CS197" t="s">
        <v>1734</v>
      </c>
      <c r="CT197" t="s">
        <v>1776</v>
      </c>
      <c r="CU197" t="s">
        <v>1777</v>
      </c>
      <c r="CV197" t="s">
        <v>1778</v>
      </c>
      <c r="CW197" t="s">
        <v>1779</v>
      </c>
      <c r="CX197" t="s">
        <v>1780</v>
      </c>
      <c r="CY197" t="s">
        <v>1225</v>
      </c>
      <c r="CZ197" t="s">
        <v>1781</v>
      </c>
      <c r="DA197" t="s">
        <v>1233</v>
      </c>
      <c r="DB197" t="s">
        <v>1733</v>
      </c>
      <c r="DC197" t="s">
        <v>1782</v>
      </c>
      <c r="DD197" t="s">
        <v>1298</v>
      </c>
      <c r="DE197" t="s">
        <v>1327</v>
      </c>
      <c r="DF197" t="s">
        <v>1743</v>
      </c>
      <c r="DG197" t="s">
        <v>1783</v>
      </c>
    </row>
    <row r="198" spans="1:111">
      <c r="A198">
        <v>984.6</v>
      </c>
      <c r="B198" t="s">
        <v>705</v>
      </c>
      <c r="C198" t="s">
        <v>706</v>
      </c>
      <c r="D198" t="s">
        <v>1363</v>
      </c>
      <c r="E198" t="s">
        <v>991</v>
      </c>
      <c r="F198" t="s">
        <v>991</v>
      </c>
      <c r="G198" t="s">
        <v>1723</v>
      </c>
      <c r="H198" t="s">
        <v>991</v>
      </c>
      <c r="I198" t="s">
        <v>1691</v>
      </c>
      <c r="J198" t="s">
        <v>1080</v>
      </c>
      <c r="K198" t="s">
        <v>991</v>
      </c>
      <c r="L198" t="s">
        <v>991</v>
      </c>
      <c r="M198" t="s">
        <v>1726</v>
      </c>
      <c r="N198" t="s">
        <v>991</v>
      </c>
      <c r="O198" t="s">
        <v>1705</v>
      </c>
      <c r="P198" t="s">
        <v>1711</v>
      </c>
      <c r="Q198" t="s">
        <v>991</v>
      </c>
      <c r="R198" t="s">
        <v>991</v>
      </c>
      <c r="S198" t="s">
        <v>991</v>
      </c>
      <c r="T198" t="s">
        <v>991</v>
      </c>
      <c r="U198" t="s">
        <v>991</v>
      </c>
      <c r="V198" t="s">
        <v>991</v>
      </c>
      <c r="W198" t="s">
        <v>1363</v>
      </c>
      <c r="X198" t="s">
        <v>1709</v>
      </c>
      <c r="Y198" t="s">
        <v>1784</v>
      </c>
      <c r="Z198" t="s">
        <v>991</v>
      </c>
      <c r="AA198" t="s">
        <v>991</v>
      </c>
      <c r="AB198" t="s">
        <v>999</v>
      </c>
      <c r="AC198" t="s">
        <v>991</v>
      </c>
      <c r="AD198" t="s">
        <v>991</v>
      </c>
      <c r="AE198" t="s">
        <v>995</v>
      </c>
      <c r="AF198" t="s">
        <v>991</v>
      </c>
      <c r="AG198" t="s">
        <v>994</v>
      </c>
      <c r="AH198" t="s">
        <v>1076</v>
      </c>
      <c r="AI198" t="s">
        <v>1023</v>
      </c>
      <c r="AJ198" t="s">
        <v>1785</v>
      </c>
      <c r="AK198" t="s">
        <v>991</v>
      </c>
      <c r="AL198" t="s">
        <v>991</v>
      </c>
      <c r="AM198" t="s">
        <v>991</v>
      </c>
      <c r="AN198" t="s">
        <v>1000</v>
      </c>
      <c r="AO198" t="s">
        <v>991</v>
      </c>
      <c r="AP198" t="s">
        <v>991</v>
      </c>
      <c r="AQ198" t="s">
        <v>1119</v>
      </c>
      <c r="AR198" t="s">
        <v>991</v>
      </c>
      <c r="AS198" t="s">
        <v>991</v>
      </c>
      <c r="AT198" t="s">
        <v>991</v>
      </c>
      <c r="AU198" t="s">
        <v>1711</v>
      </c>
      <c r="AV198" t="s">
        <v>991</v>
      </c>
      <c r="AW198" t="s">
        <v>991</v>
      </c>
      <c r="AX198" t="s">
        <v>991</v>
      </c>
      <c r="AY198" t="s">
        <v>995</v>
      </c>
      <c r="AZ198" t="s">
        <v>1040</v>
      </c>
      <c r="BA198" t="s">
        <v>991</v>
      </c>
      <c r="BB198" t="s">
        <v>1046</v>
      </c>
      <c r="BC198" t="s">
        <v>991</v>
      </c>
      <c r="BD198" t="s">
        <v>991</v>
      </c>
      <c r="BE198" t="s">
        <v>991</v>
      </c>
      <c r="BF198" t="s">
        <v>994</v>
      </c>
      <c r="BG198" t="s">
        <v>991</v>
      </c>
      <c r="BH198" t="s">
        <v>991</v>
      </c>
      <c r="BI198" t="s">
        <v>1675</v>
      </c>
      <c r="BJ198" t="s">
        <v>1709</v>
      </c>
      <c r="BK198" t="s">
        <v>1718</v>
      </c>
      <c r="BL198" t="s">
        <v>991</v>
      </c>
      <c r="BM198" t="s">
        <v>991</v>
      </c>
      <c r="BN198" t="s">
        <v>991</v>
      </c>
      <c r="BO198" t="s">
        <v>991</v>
      </c>
      <c r="BP198" t="s">
        <v>991</v>
      </c>
      <c r="BQ198" t="s">
        <v>991</v>
      </c>
      <c r="BR198" t="s">
        <v>991</v>
      </c>
      <c r="BS198" t="s">
        <v>1398</v>
      </c>
      <c r="BT198" t="s">
        <v>991</v>
      </c>
      <c r="BU198" t="s">
        <v>1000</v>
      </c>
      <c r="BV198" t="s">
        <v>991</v>
      </c>
      <c r="BW198" t="s">
        <v>1002</v>
      </c>
      <c r="BX198" t="s">
        <v>1038</v>
      </c>
      <c r="BY198" t="s">
        <v>991</v>
      </c>
      <c r="BZ198" t="s">
        <v>991</v>
      </c>
      <c r="CA198" t="s">
        <v>991</v>
      </c>
      <c r="CB198" t="s">
        <v>991</v>
      </c>
      <c r="CC198" t="s">
        <v>991</v>
      </c>
      <c r="CD198" t="s">
        <v>991</v>
      </c>
      <c r="CE198" t="s">
        <v>991</v>
      </c>
      <c r="CF198" t="s">
        <v>991</v>
      </c>
      <c r="CG198" t="s">
        <v>1697</v>
      </c>
      <c r="CH198" t="s">
        <v>991</v>
      </c>
      <c r="CI198" t="s">
        <v>991</v>
      </c>
      <c r="CJ198" t="s">
        <v>1119</v>
      </c>
      <c r="CK198" t="s">
        <v>991</v>
      </c>
      <c r="CL198" t="s">
        <v>996</v>
      </c>
      <c r="CM198" t="s">
        <v>991</v>
      </c>
      <c r="CN198" t="s">
        <v>991</v>
      </c>
      <c r="CO198" t="s">
        <v>995</v>
      </c>
      <c r="CP198" t="s">
        <v>1719</v>
      </c>
      <c r="CQ198" t="s">
        <v>991</v>
      </c>
      <c r="CR198" t="s">
        <v>991</v>
      </c>
      <c r="CS198" t="s">
        <v>991</v>
      </c>
      <c r="CT198" t="s">
        <v>1000</v>
      </c>
      <c r="CU198" t="s">
        <v>1040</v>
      </c>
      <c r="CV198" t="s">
        <v>1000</v>
      </c>
      <c r="CW198" t="s">
        <v>991</v>
      </c>
      <c r="CX198" t="s">
        <v>994</v>
      </c>
      <c r="CY198" t="s">
        <v>991</v>
      </c>
      <c r="CZ198" t="s">
        <v>991</v>
      </c>
      <c r="DA198" t="s">
        <v>991</v>
      </c>
      <c r="DB198" t="s">
        <v>991</v>
      </c>
      <c r="DC198" t="s">
        <v>998</v>
      </c>
      <c r="DD198" t="s">
        <v>991</v>
      </c>
      <c r="DE198" t="s">
        <v>998</v>
      </c>
      <c r="DF198" t="s">
        <v>1119</v>
      </c>
      <c r="DG198" t="s">
        <v>991</v>
      </c>
    </row>
    <row r="199" spans="1:111">
      <c r="A199">
        <v>986.6</v>
      </c>
      <c r="B199" t="s">
        <v>707</v>
      </c>
      <c r="C199" t="s">
        <v>708</v>
      </c>
      <c r="D199" t="s">
        <v>992</v>
      </c>
      <c r="E199" t="s">
        <v>1398</v>
      </c>
      <c r="F199" t="s">
        <v>1709</v>
      </c>
      <c r="G199" t="s">
        <v>994</v>
      </c>
      <c r="H199" t="s">
        <v>991</v>
      </c>
      <c r="I199" t="s">
        <v>1699</v>
      </c>
      <c r="J199" t="s">
        <v>1023</v>
      </c>
      <c r="K199" t="s">
        <v>992</v>
      </c>
      <c r="L199" t="s">
        <v>991</v>
      </c>
      <c r="M199" t="s">
        <v>1005</v>
      </c>
      <c r="N199" t="s">
        <v>1675</v>
      </c>
      <c r="O199" t="s">
        <v>1705</v>
      </c>
      <c r="P199" t="s">
        <v>1077</v>
      </c>
      <c r="Q199" t="s">
        <v>998</v>
      </c>
      <c r="R199" t="s">
        <v>991</v>
      </c>
      <c r="S199" t="s">
        <v>993</v>
      </c>
      <c r="T199" t="s">
        <v>991</v>
      </c>
      <c r="U199" t="s">
        <v>1709</v>
      </c>
      <c r="V199" t="s">
        <v>992</v>
      </c>
      <c r="W199" t="s">
        <v>1062</v>
      </c>
      <c r="X199" t="s">
        <v>1005</v>
      </c>
      <c r="Y199" t="s">
        <v>1063</v>
      </c>
      <c r="Z199" t="s">
        <v>1697</v>
      </c>
      <c r="AA199" t="s">
        <v>1040</v>
      </c>
      <c r="AB199" t="s">
        <v>1693</v>
      </c>
      <c r="AC199" t="s">
        <v>991</v>
      </c>
      <c r="AD199" t="s">
        <v>1080</v>
      </c>
      <c r="AE199" t="s">
        <v>1004</v>
      </c>
      <c r="AF199" t="s">
        <v>991</v>
      </c>
      <c r="AG199" t="s">
        <v>1080</v>
      </c>
      <c r="AH199" t="s">
        <v>997</v>
      </c>
      <c r="AI199" t="s">
        <v>1131</v>
      </c>
      <c r="AJ199" t="s">
        <v>1683</v>
      </c>
      <c r="AK199" t="s">
        <v>991</v>
      </c>
      <c r="AL199" t="s">
        <v>1131</v>
      </c>
      <c r="AM199" t="s">
        <v>1040</v>
      </c>
      <c r="AN199" t="s">
        <v>1119</v>
      </c>
      <c r="AO199" t="s">
        <v>1001</v>
      </c>
      <c r="AP199" t="s">
        <v>991</v>
      </c>
      <c r="AQ199" t="s">
        <v>1023</v>
      </c>
      <c r="AR199" t="s">
        <v>991</v>
      </c>
      <c r="AS199" t="s">
        <v>1131</v>
      </c>
      <c r="AT199" t="s">
        <v>994</v>
      </c>
      <c r="AU199" t="s">
        <v>1711</v>
      </c>
      <c r="AV199" t="s">
        <v>1080</v>
      </c>
      <c r="AW199" t="s">
        <v>991</v>
      </c>
      <c r="AX199" t="s">
        <v>1721</v>
      </c>
      <c r="AY199" t="s">
        <v>1697</v>
      </c>
      <c r="AZ199" t="s">
        <v>1693</v>
      </c>
      <c r="BA199" t="s">
        <v>1004</v>
      </c>
      <c r="BB199" t="s">
        <v>1688</v>
      </c>
      <c r="BC199" t="s">
        <v>1000</v>
      </c>
      <c r="BD199" t="s">
        <v>991</v>
      </c>
      <c r="BE199" t="s">
        <v>991</v>
      </c>
      <c r="BF199" t="s">
        <v>1785</v>
      </c>
      <c r="BG199" t="s">
        <v>991</v>
      </c>
      <c r="BH199" t="s">
        <v>991</v>
      </c>
      <c r="BI199" t="s">
        <v>1730</v>
      </c>
      <c r="BJ199" t="s">
        <v>1040</v>
      </c>
      <c r="BK199" t="s">
        <v>1053</v>
      </c>
      <c r="BL199" t="s">
        <v>1786</v>
      </c>
      <c r="BM199" t="s">
        <v>991</v>
      </c>
      <c r="BN199" t="s">
        <v>991</v>
      </c>
      <c r="BO199" t="s">
        <v>1727</v>
      </c>
      <c r="BP199" t="s">
        <v>991</v>
      </c>
      <c r="BQ199" t="s">
        <v>1131</v>
      </c>
      <c r="BR199" t="s">
        <v>1080</v>
      </c>
      <c r="BS199" t="s">
        <v>1705</v>
      </c>
      <c r="BT199" t="s">
        <v>1691</v>
      </c>
      <c r="BU199" t="s">
        <v>993</v>
      </c>
      <c r="BV199" t="s">
        <v>998</v>
      </c>
      <c r="BW199" t="s">
        <v>1687</v>
      </c>
      <c r="BX199" t="s">
        <v>1022</v>
      </c>
      <c r="BY199" t="s">
        <v>991</v>
      </c>
      <c r="BZ199" t="s">
        <v>998</v>
      </c>
      <c r="CA199" t="s">
        <v>1076</v>
      </c>
      <c r="CB199" t="s">
        <v>991</v>
      </c>
      <c r="CC199" t="s">
        <v>1060</v>
      </c>
      <c r="CD199" t="s">
        <v>1076</v>
      </c>
      <c r="CE199" t="s">
        <v>997</v>
      </c>
      <c r="CF199" t="s">
        <v>998</v>
      </c>
      <c r="CG199" t="s">
        <v>1001</v>
      </c>
      <c r="CH199" t="s">
        <v>1119</v>
      </c>
      <c r="CI199" t="s">
        <v>1131</v>
      </c>
      <c r="CJ199" t="s">
        <v>991</v>
      </c>
      <c r="CK199" t="s">
        <v>1212</v>
      </c>
      <c r="CL199" t="s">
        <v>1703</v>
      </c>
      <c r="CM199" t="s">
        <v>1040</v>
      </c>
      <c r="CN199" t="s">
        <v>991</v>
      </c>
      <c r="CO199" t="s">
        <v>1692</v>
      </c>
      <c r="CP199" t="s">
        <v>1023</v>
      </c>
      <c r="CQ199" t="s">
        <v>1721</v>
      </c>
      <c r="CR199" t="s">
        <v>991</v>
      </c>
      <c r="CS199" t="s">
        <v>1730</v>
      </c>
      <c r="CT199" t="s">
        <v>1709</v>
      </c>
      <c r="CU199" t="s">
        <v>1052</v>
      </c>
      <c r="CV199" t="s">
        <v>1064</v>
      </c>
      <c r="CW199" t="s">
        <v>1001</v>
      </c>
      <c r="CX199" t="s">
        <v>991</v>
      </c>
      <c r="CY199" t="s">
        <v>1076</v>
      </c>
      <c r="CZ199" t="s">
        <v>991</v>
      </c>
      <c r="DA199" t="s">
        <v>1213</v>
      </c>
      <c r="DB199" t="s">
        <v>994</v>
      </c>
      <c r="DC199" t="s">
        <v>1001</v>
      </c>
      <c r="DD199" t="s">
        <v>991</v>
      </c>
      <c r="DE199" t="s">
        <v>999</v>
      </c>
      <c r="DF199" t="s">
        <v>1001</v>
      </c>
      <c r="DG199" t="s">
        <v>991</v>
      </c>
    </row>
    <row r="200" spans="1:111">
      <c r="A200">
        <v>988.7</v>
      </c>
      <c r="B200" t="s">
        <v>709</v>
      </c>
      <c r="C200" t="s">
        <v>710</v>
      </c>
      <c r="D200" t="s">
        <v>1131</v>
      </c>
      <c r="E200" t="s">
        <v>991</v>
      </c>
      <c r="F200" t="s">
        <v>1000</v>
      </c>
      <c r="G200" t="s">
        <v>991</v>
      </c>
      <c r="H200" t="s">
        <v>991</v>
      </c>
      <c r="I200" t="s">
        <v>997</v>
      </c>
      <c r="J200" t="s">
        <v>994</v>
      </c>
      <c r="K200" t="s">
        <v>992</v>
      </c>
      <c r="L200" t="s">
        <v>991</v>
      </c>
      <c r="M200" t="s">
        <v>998</v>
      </c>
      <c r="N200" t="s">
        <v>1005</v>
      </c>
      <c r="O200" t="s">
        <v>1000</v>
      </c>
      <c r="P200" t="s">
        <v>1003</v>
      </c>
      <c r="Q200" t="s">
        <v>991</v>
      </c>
      <c r="R200" t="s">
        <v>994</v>
      </c>
      <c r="S200" t="s">
        <v>1076</v>
      </c>
      <c r="T200" t="s">
        <v>991</v>
      </c>
      <c r="U200" t="s">
        <v>1001</v>
      </c>
      <c r="V200" t="s">
        <v>991</v>
      </c>
      <c r="W200" t="s">
        <v>991</v>
      </c>
      <c r="X200" t="s">
        <v>991</v>
      </c>
      <c r="Y200" t="s">
        <v>1726</v>
      </c>
      <c r="Z200" t="s">
        <v>1053</v>
      </c>
      <c r="AA200" t="s">
        <v>991</v>
      </c>
      <c r="AB200" t="s">
        <v>1002</v>
      </c>
      <c r="AC200" t="s">
        <v>991</v>
      </c>
      <c r="AD200" t="s">
        <v>1000</v>
      </c>
      <c r="AE200" t="s">
        <v>998</v>
      </c>
      <c r="AF200" t="s">
        <v>991</v>
      </c>
      <c r="AG200" t="s">
        <v>991</v>
      </c>
      <c r="AH200" t="s">
        <v>1000</v>
      </c>
      <c r="AI200" t="s">
        <v>1000</v>
      </c>
      <c r="AJ200" t="s">
        <v>1053</v>
      </c>
      <c r="AK200" t="s">
        <v>991</v>
      </c>
      <c r="AL200" t="s">
        <v>992</v>
      </c>
      <c r="AM200" t="s">
        <v>1005</v>
      </c>
      <c r="AN200" t="s">
        <v>991</v>
      </c>
      <c r="AO200" t="s">
        <v>991</v>
      </c>
      <c r="AP200" t="s">
        <v>991</v>
      </c>
      <c r="AQ200" t="s">
        <v>1001</v>
      </c>
      <c r="AR200" t="s">
        <v>991</v>
      </c>
      <c r="AS200" t="s">
        <v>991</v>
      </c>
      <c r="AT200" t="s">
        <v>997</v>
      </c>
      <c r="AU200" t="s">
        <v>1000</v>
      </c>
      <c r="AV200" t="s">
        <v>999</v>
      </c>
      <c r="AW200" t="s">
        <v>991</v>
      </c>
      <c r="AX200" t="s">
        <v>997</v>
      </c>
      <c r="AY200" t="s">
        <v>1023</v>
      </c>
      <c r="AZ200" t="s">
        <v>1032</v>
      </c>
      <c r="BA200" t="s">
        <v>1709</v>
      </c>
      <c r="BB200" t="s">
        <v>1080</v>
      </c>
      <c r="BC200" t="s">
        <v>991</v>
      </c>
      <c r="BD200" t="s">
        <v>991</v>
      </c>
      <c r="BE200" t="s">
        <v>991</v>
      </c>
      <c r="BF200" t="s">
        <v>999</v>
      </c>
      <c r="BG200" t="s">
        <v>994</v>
      </c>
      <c r="BH200" t="s">
        <v>991</v>
      </c>
      <c r="BI200" t="s">
        <v>991</v>
      </c>
      <c r="BJ200" t="s">
        <v>997</v>
      </c>
      <c r="BK200" t="s">
        <v>1723</v>
      </c>
      <c r="BL200" t="s">
        <v>991</v>
      </c>
      <c r="BM200" t="s">
        <v>994</v>
      </c>
      <c r="BN200" t="s">
        <v>991</v>
      </c>
      <c r="BO200" t="s">
        <v>1053</v>
      </c>
      <c r="BP200" t="s">
        <v>991</v>
      </c>
      <c r="BQ200" t="s">
        <v>991</v>
      </c>
      <c r="BR200" t="s">
        <v>991</v>
      </c>
      <c r="BS200" t="s">
        <v>997</v>
      </c>
      <c r="BT200" t="s">
        <v>1671</v>
      </c>
      <c r="BU200" t="s">
        <v>1005</v>
      </c>
      <c r="BV200" t="s">
        <v>1000</v>
      </c>
      <c r="BW200" t="s">
        <v>1671</v>
      </c>
      <c r="BX200" t="s">
        <v>1040</v>
      </c>
      <c r="BY200" t="s">
        <v>991</v>
      </c>
      <c r="BZ200" t="s">
        <v>991</v>
      </c>
      <c r="CA200" t="s">
        <v>1671</v>
      </c>
      <c r="CB200" t="s">
        <v>991</v>
      </c>
      <c r="CC200" t="s">
        <v>997</v>
      </c>
      <c r="CD200" t="s">
        <v>991</v>
      </c>
      <c r="CE200" t="s">
        <v>997</v>
      </c>
      <c r="CF200" t="s">
        <v>991</v>
      </c>
      <c r="CG200" t="s">
        <v>1003</v>
      </c>
      <c r="CH200" t="s">
        <v>998</v>
      </c>
      <c r="CI200" t="s">
        <v>991</v>
      </c>
      <c r="CJ200" t="s">
        <v>991</v>
      </c>
      <c r="CK200" t="s">
        <v>1063</v>
      </c>
      <c r="CL200" t="s">
        <v>1002</v>
      </c>
      <c r="CM200" t="s">
        <v>991</v>
      </c>
      <c r="CN200" t="s">
        <v>991</v>
      </c>
      <c r="CO200" t="s">
        <v>1003</v>
      </c>
      <c r="CP200" t="s">
        <v>997</v>
      </c>
      <c r="CQ200" t="s">
        <v>997</v>
      </c>
      <c r="CR200" t="s">
        <v>991</v>
      </c>
      <c r="CS200" t="s">
        <v>998</v>
      </c>
      <c r="CT200" t="s">
        <v>1727</v>
      </c>
      <c r="CU200" t="s">
        <v>1119</v>
      </c>
      <c r="CV200" t="s">
        <v>1003</v>
      </c>
      <c r="CW200" t="s">
        <v>998</v>
      </c>
      <c r="CX200" t="s">
        <v>991</v>
      </c>
      <c r="CY200" t="s">
        <v>997</v>
      </c>
      <c r="CZ200" t="s">
        <v>991</v>
      </c>
      <c r="DA200" t="s">
        <v>1003</v>
      </c>
      <c r="DB200" t="s">
        <v>991</v>
      </c>
      <c r="DC200" t="s">
        <v>991</v>
      </c>
      <c r="DD200" t="s">
        <v>999</v>
      </c>
      <c r="DE200" t="s">
        <v>1000</v>
      </c>
      <c r="DF200" t="s">
        <v>996</v>
      </c>
      <c r="DG200" t="s">
        <v>991</v>
      </c>
    </row>
    <row r="202" spans="1:111">
      <c r="A202" t="s">
        <v>667</v>
      </c>
      <c r="B202" t="s">
        <v>668</v>
      </c>
      <c r="C202" t="s">
        <v>669</v>
      </c>
      <c r="D202" t="s">
        <v>471</v>
      </c>
      <c r="E202" t="s">
        <v>473</v>
      </c>
      <c r="F202" t="s">
        <v>475</v>
      </c>
      <c r="G202" t="s">
        <v>478</v>
      </c>
      <c r="H202" t="s">
        <v>670</v>
      </c>
      <c r="I202" t="s">
        <v>577</v>
      </c>
      <c r="J202" t="s">
        <v>578</v>
      </c>
      <c r="K202" t="s">
        <v>579</v>
      </c>
      <c r="L202" t="s">
        <v>580</v>
      </c>
      <c r="M202" t="s">
        <v>581</v>
      </c>
      <c r="N202" t="s">
        <v>582</v>
      </c>
      <c r="O202" t="s">
        <v>583</v>
      </c>
      <c r="P202" t="s">
        <v>584</v>
      </c>
      <c r="Q202" t="s">
        <v>585</v>
      </c>
      <c r="R202" t="s">
        <v>586</v>
      </c>
      <c r="S202" t="s">
        <v>481</v>
      </c>
      <c r="T202" t="s">
        <v>671</v>
      </c>
      <c r="U202" t="s">
        <v>587</v>
      </c>
      <c r="V202" t="s">
        <v>588</v>
      </c>
      <c r="W202" t="s">
        <v>589</v>
      </c>
      <c r="X202" t="s">
        <v>590</v>
      </c>
      <c r="Y202" t="s">
        <v>591</v>
      </c>
      <c r="Z202" t="s">
        <v>592</v>
      </c>
      <c r="AA202" t="s">
        <v>593</v>
      </c>
      <c r="AB202" t="s">
        <v>594</v>
      </c>
      <c r="AC202" t="s">
        <v>595</v>
      </c>
      <c r="AD202" t="s">
        <v>596</v>
      </c>
      <c r="AE202" t="s">
        <v>484</v>
      </c>
      <c r="AF202" t="s">
        <v>672</v>
      </c>
      <c r="AG202" t="s">
        <v>597</v>
      </c>
      <c r="AH202" t="s">
        <v>598</v>
      </c>
      <c r="AI202" t="s">
        <v>599</v>
      </c>
      <c r="AJ202" t="s">
        <v>600</v>
      </c>
      <c r="AK202" t="s">
        <v>601</v>
      </c>
      <c r="AL202" t="s">
        <v>602</v>
      </c>
      <c r="AM202" t="s">
        <v>603</v>
      </c>
      <c r="AN202" t="s">
        <v>604</v>
      </c>
      <c r="AO202" t="s">
        <v>605</v>
      </c>
      <c r="AP202" t="s">
        <v>606</v>
      </c>
      <c r="AQ202" t="s">
        <v>498</v>
      </c>
      <c r="AR202" t="s">
        <v>673</v>
      </c>
      <c r="AS202" t="s">
        <v>607</v>
      </c>
      <c r="AT202" t="s">
        <v>608</v>
      </c>
      <c r="AU202" t="s">
        <v>609</v>
      </c>
      <c r="AV202" t="s">
        <v>610</v>
      </c>
      <c r="AW202" t="s">
        <v>611</v>
      </c>
      <c r="AX202" t="s">
        <v>612</v>
      </c>
      <c r="AY202" t="s">
        <v>613</v>
      </c>
      <c r="AZ202" t="s">
        <v>614</v>
      </c>
      <c r="BA202" t="s">
        <v>615</v>
      </c>
      <c r="BB202" t="s">
        <v>616</v>
      </c>
      <c r="BC202" t="s">
        <v>505</v>
      </c>
      <c r="BD202" t="s">
        <v>674</v>
      </c>
      <c r="BE202" t="s">
        <v>617</v>
      </c>
      <c r="BF202" t="s">
        <v>618</v>
      </c>
      <c r="BG202" t="s">
        <v>619</v>
      </c>
      <c r="BH202" t="s">
        <v>620</v>
      </c>
      <c r="BI202" t="s">
        <v>621</v>
      </c>
      <c r="BJ202" t="s">
        <v>622</v>
      </c>
      <c r="BK202" t="s">
        <v>623</v>
      </c>
      <c r="BL202" t="s">
        <v>624</v>
      </c>
      <c r="BM202" t="s">
        <v>625</v>
      </c>
      <c r="BN202" t="s">
        <v>626</v>
      </c>
      <c r="BO202" t="s">
        <v>507</v>
      </c>
      <c r="BP202" t="s">
        <v>675</v>
      </c>
      <c r="BQ202" t="s">
        <v>627</v>
      </c>
      <c r="BR202" t="s">
        <v>628</v>
      </c>
      <c r="BS202" t="s">
        <v>629</v>
      </c>
      <c r="BT202" t="s">
        <v>630</v>
      </c>
      <c r="BU202" t="s">
        <v>631</v>
      </c>
      <c r="BV202" t="s">
        <v>632</v>
      </c>
      <c r="BW202" t="s">
        <v>633</v>
      </c>
      <c r="BX202" t="s">
        <v>634</v>
      </c>
      <c r="BY202" t="s">
        <v>635</v>
      </c>
      <c r="BZ202" t="s">
        <v>636</v>
      </c>
      <c r="CA202" t="s">
        <v>509</v>
      </c>
      <c r="CB202" t="s">
        <v>676</v>
      </c>
      <c r="CC202" t="s">
        <v>637</v>
      </c>
      <c r="CD202" t="s">
        <v>638</v>
      </c>
      <c r="CE202" t="s">
        <v>639</v>
      </c>
      <c r="CF202" t="s">
        <v>640</v>
      </c>
      <c r="CG202" t="s">
        <v>641</v>
      </c>
      <c r="CH202" t="s">
        <v>642</v>
      </c>
      <c r="CI202" t="s">
        <v>643</v>
      </c>
      <c r="CJ202" t="s">
        <v>644</v>
      </c>
      <c r="CK202" t="s">
        <v>645</v>
      </c>
      <c r="CL202" t="s">
        <v>646</v>
      </c>
      <c r="CM202" t="s">
        <v>511</v>
      </c>
      <c r="CN202" t="s">
        <v>677</v>
      </c>
      <c r="CO202" t="s">
        <v>647</v>
      </c>
      <c r="CP202" t="s">
        <v>648</v>
      </c>
      <c r="CQ202" t="s">
        <v>649</v>
      </c>
      <c r="CR202" t="s">
        <v>650</v>
      </c>
      <c r="CS202" t="s">
        <v>651</v>
      </c>
      <c r="CT202" t="s">
        <v>652</v>
      </c>
      <c r="CU202" t="s">
        <v>653</v>
      </c>
      <c r="CV202" t="s">
        <v>654</v>
      </c>
      <c r="CW202" t="s">
        <v>655</v>
      </c>
      <c r="CX202" t="s">
        <v>656</v>
      </c>
      <c r="CY202" t="s">
        <v>513</v>
      </c>
      <c r="CZ202" t="s">
        <v>678</v>
      </c>
      <c r="DA202" t="s">
        <v>657</v>
      </c>
      <c r="DB202" t="s">
        <v>658</v>
      </c>
      <c r="DC202" t="s">
        <v>659</v>
      </c>
      <c r="DD202" t="s">
        <v>660</v>
      </c>
      <c r="DE202" t="s">
        <v>661</v>
      </c>
      <c r="DF202" t="s">
        <v>515</v>
      </c>
      <c r="DG202" t="s">
        <v>518</v>
      </c>
    </row>
    <row r="203" spans="1:111">
      <c r="A203">
        <v>764.5</v>
      </c>
      <c r="B203" t="s">
        <v>711</v>
      </c>
      <c r="C203" t="s">
        <v>712</v>
      </c>
      <c r="D203" t="s">
        <v>993</v>
      </c>
      <c r="E203" t="s">
        <v>1697</v>
      </c>
      <c r="F203" t="s">
        <v>992</v>
      </c>
      <c r="G203" t="s">
        <v>996</v>
      </c>
      <c r="H203" t="s">
        <v>991</v>
      </c>
      <c r="I203" t="s">
        <v>1787</v>
      </c>
      <c r="J203" t="s">
        <v>1062</v>
      </c>
      <c r="K203" t="s">
        <v>1000</v>
      </c>
      <c r="L203" t="s">
        <v>999</v>
      </c>
      <c r="M203" t="s">
        <v>1053</v>
      </c>
      <c r="N203" t="s">
        <v>1784</v>
      </c>
      <c r="O203" t="s">
        <v>1697</v>
      </c>
      <c r="P203" t="s">
        <v>999</v>
      </c>
      <c r="Q203" t="s">
        <v>991</v>
      </c>
      <c r="R203" t="s">
        <v>996</v>
      </c>
      <c r="S203" t="s">
        <v>998</v>
      </c>
      <c r="T203" t="s">
        <v>991</v>
      </c>
      <c r="U203" t="s">
        <v>1080</v>
      </c>
      <c r="V203" t="s">
        <v>1711</v>
      </c>
      <c r="W203" t="s">
        <v>1131</v>
      </c>
      <c r="X203" t="s">
        <v>1709</v>
      </c>
      <c r="Y203" t="s">
        <v>1718</v>
      </c>
      <c r="Z203" t="s">
        <v>1786</v>
      </c>
      <c r="AA203" t="s">
        <v>1076</v>
      </c>
      <c r="AB203" t="s">
        <v>1721</v>
      </c>
      <c r="AC203" t="s">
        <v>1002</v>
      </c>
      <c r="AD203" t="s">
        <v>991</v>
      </c>
      <c r="AE203" t="s">
        <v>1000</v>
      </c>
      <c r="AF203" t="s">
        <v>991</v>
      </c>
      <c r="AG203" t="s">
        <v>1005</v>
      </c>
      <c r="AH203" t="s">
        <v>996</v>
      </c>
      <c r="AI203" t="s">
        <v>991</v>
      </c>
      <c r="AJ203" t="s">
        <v>1040</v>
      </c>
      <c r="AK203" t="s">
        <v>991</v>
      </c>
      <c r="AL203" t="s">
        <v>994</v>
      </c>
      <c r="AM203" t="s">
        <v>1076</v>
      </c>
      <c r="AN203" t="s">
        <v>1718</v>
      </c>
      <c r="AO203" t="s">
        <v>992</v>
      </c>
      <c r="AP203" t="s">
        <v>991</v>
      </c>
      <c r="AQ203" t="s">
        <v>995</v>
      </c>
      <c r="AR203" t="s">
        <v>991</v>
      </c>
      <c r="AS203" t="s">
        <v>992</v>
      </c>
      <c r="AT203" t="s">
        <v>999</v>
      </c>
      <c r="AU203" t="s">
        <v>1053</v>
      </c>
      <c r="AV203" t="s">
        <v>1002</v>
      </c>
      <c r="AW203" t="s">
        <v>992</v>
      </c>
      <c r="AX203" t="s">
        <v>1076</v>
      </c>
      <c r="AY203" t="s">
        <v>1785</v>
      </c>
      <c r="AZ203" t="s">
        <v>1718</v>
      </c>
      <c r="BA203" t="s">
        <v>994</v>
      </c>
      <c r="BB203" t="s">
        <v>1784</v>
      </c>
      <c r="BC203" t="s">
        <v>1786</v>
      </c>
      <c r="BD203" t="s">
        <v>991</v>
      </c>
      <c r="BE203" t="s">
        <v>998</v>
      </c>
      <c r="BF203" t="s">
        <v>1017</v>
      </c>
      <c r="BG203" t="s">
        <v>994</v>
      </c>
      <c r="BH203" t="s">
        <v>991</v>
      </c>
      <c r="BI203" t="s">
        <v>1711</v>
      </c>
      <c r="BJ203" t="s">
        <v>1001</v>
      </c>
      <c r="BK203" t="s">
        <v>1066</v>
      </c>
      <c r="BL203" t="s">
        <v>996</v>
      </c>
      <c r="BM203" t="s">
        <v>1000</v>
      </c>
      <c r="BN203" t="s">
        <v>1697</v>
      </c>
      <c r="BO203" t="s">
        <v>1002</v>
      </c>
      <c r="BP203" t="s">
        <v>991</v>
      </c>
      <c r="BQ203" t="s">
        <v>1718</v>
      </c>
      <c r="BR203" t="s">
        <v>996</v>
      </c>
      <c r="BS203" t="s">
        <v>1786</v>
      </c>
      <c r="BT203" t="s">
        <v>1053</v>
      </c>
      <c r="BU203" t="s">
        <v>998</v>
      </c>
      <c r="BV203" t="s">
        <v>994</v>
      </c>
      <c r="BW203" t="s">
        <v>1001</v>
      </c>
      <c r="BX203" t="s">
        <v>1053</v>
      </c>
      <c r="BY203" t="s">
        <v>991</v>
      </c>
      <c r="BZ203" t="s">
        <v>998</v>
      </c>
      <c r="CA203" t="s">
        <v>1001</v>
      </c>
      <c r="CB203" t="s">
        <v>991</v>
      </c>
      <c r="CC203" t="s">
        <v>1032</v>
      </c>
      <c r="CD203" t="s">
        <v>1005</v>
      </c>
      <c r="CE203" t="s">
        <v>1001</v>
      </c>
      <c r="CF203" t="s">
        <v>994</v>
      </c>
      <c r="CG203" t="s">
        <v>1080</v>
      </c>
      <c r="CH203" t="s">
        <v>994</v>
      </c>
      <c r="CI203" t="s">
        <v>997</v>
      </c>
      <c r="CJ203" t="s">
        <v>991</v>
      </c>
      <c r="CK203" t="s">
        <v>1048</v>
      </c>
      <c r="CL203" t="s">
        <v>1276</v>
      </c>
      <c r="CM203" t="s">
        <v>998</v>
      </c>
      <c r="CN203" t="s">
        <v>991</v>
      </c>
      <c r="CO203" t="s">
        <v>1065</v>
      </c>
      <c r="CP203" t="s">
        <v>1697</v>
      </c>
      <c r="CQ203" t="s">
        <v>1784</v>
      </c>
      <c r="CR203" t="s">
        <v>1003</v>
      </c>
      <c r="CS203" t="s">
        <v>1046</v>
      </c>
      <c r="CT203" t="s">
        <v>1714</v>
      </c>
      <c r="CU203" t="s">
        <v>1023</v>
      </c>
      <c r="CV203" t="s">
        <v>992</v>
      </c>
      <c r="CW203" t="s">
        <v>999</v>
      </c>
      <c r="CX203" t="s">
        <v>997</v>
      </c>
      <c r="CY203" t="s">
        <v>999</v>
      </c>
      <c r="CZ203" t="s">
        <v>991</v>
      </c>
      <c r="DA203" t="s">
        <v>1703</v>
      </c>
      <c r="DB203" t="s">
        <v>997</v>
      </c>
      <c r="DC203" t="s">
        <v>991</v>
      </c>
      <c r="DD203" t="s">
        <v>991</v>
      </c>
      <c r="DE203" t="s">
        <v>1049</v>
      </c>
      <c r="DF203" t="s">
        <v>1002</v>
      </c>
      <c r="DG203" t="s">
        <v>991</v>
      </c>
    </row>
    <row r="204" spans="1:111">
      <c r="A204">
        <v>766.5</v>
      </c>
      <c r="B204" t="s">
        <v>713</v>
      </c>
      <c r="C204" t="s">
        <v>714</v>
      </c>
      <c r="D204" t="s">
        <v>1000</v>
      </c>
      <c r="E204" t="s">
        <v>1709</v>
      </c>
      <c r="F204" t="s">
        <v>995</v>
      </c>
      <c r="G204" t="s">
        <v>1697</v>
      </c>
      <c r="H204" t="s">
        <v>991</v>
      </c>
      <c r="I204" t="s">
        <v>1213</v>
      </c>
      <c r="J204" t="s">
        <v>1076</v>
      </c>
      <c r="K204" t="s">
        <v>991</v>
      </c>
      <c r="L204" t="s">
        <v>991</v>
      </c>
      <c r="M204" t="s">
        <v>1066</v>
      </c>
      <c r="N204" t="s">
        <v>1066</v>
      </c>
      <c r="O204" t="s">
        <v>1066</v>
      </c>
      <c r="P204" t="s">
        <v>992</v>
      </c>
      <c r="Q204" t="s">
        <v>998</v>
      </c>
      <c r="R204" t="s">
        <v>995</v>
      </c>
      <c r="S204" t="s">
        <v>1002</v>
      </c>
      <c r="T204" t="s">
        <v>991</v>
      </c>
      <c r="U204" t="s">
        <v>991</v>
      </c>
      <c r="V204" t="s">
        <v>1080</v>
      </c>
      <c r="W204" t="s">
        <v>998</v>
      </c>
      <c r="X204" t="s">
        <v>1000</v>
      </c>
      <c r="Y204" t="s">
        <v>1788</v>
      </c>
      <c r="Z204" t="s">
        <v>1053</v>
      </c>
      <c r="AA204" t="s">
        <v>1726</v>
      </c>
      <c r="AB204" t="s">
        <v>1079</v>
      </c>
      <c r="AC204" t="s">
        <v>991</v>
      </c>
      <c r="AD204" t="s">
        <v>1001</v>
      </c>
      <c r="AE204" t="s">
        <v>1784</v>
      </c>
      <c r="AF204" t="s">
        <v>991</v>
      </c>
      <c r="AG204" t="s">
        <v>1002</v>
      </c>
      <c r="AH204" t="s">
        <v>991</v>
      </c>
      <c r="AI204" t="s">
        <v>1001</v>
      </c>
      <c r="AJ204" t="s">
        <v>1040</v>
      </c>
      <c r="AK204" t="s">
        <v>991</v>
      </c>
      <c r="AL204" t="s">
        <v>994</v>
      </c>
      <c r="AM204" t="s">
        <v>1017</v>
      </c>
      <c r="AN204" t="s">
        <v>999</v>
      </c>
      <c r="AO204" t="s">
        <v>994</v>
      </c>
      <c r="AP204" t="s">
        <v>991</v>
      </c>
      <c r="AQ204" t="s">
        <v>1002</v>
      </c>
      <c r="AR204" t="s">
        <v>991</v>
      </c>
      <c r="AS204" t="s">
        <v>1711</v>
      </c>
      <c r="AT204" t="s">
        <v>992</v>
      </c>
      <c r="AU204" t="s">
        <v>1786</v>
      </c>
      <c r="AV204" t="s">
        <v>994</v>
      </c>
      <c r="AW204" t="s">
        <v>1001</v>
      </c>
      <c r="AX204" t="s">
        <v>993</v>
      </c>
      <c r="AY204" t="s">
        <v>1080</v>
      </c>
      <c r="AZ204" t="s">
        <v>1705</v>
      </c>
      <c r="BA204" t="s">
        <v>996</v>
      </c>
      <c r="BB204" t="s">
        <v>996</v>
      </c>
      <c r="BC204" t="s">
        <v>1080</v>
      </c>
      <c r="BD204" t="s">
        <v>991</v>
      </c>
      <c r="BE204" t="s">
        <v>997</v>
      </c>
      <c r="BF204" t="s">
        <v>1004</v>
      </c>
      <c r="BG204" t="s">
        <v>1000</v>
      </c>
      <c r="BH204" t="s">
        <v>992</v>
      </c>
      <c r="BI204" t="s">
        <v>1718</v>
      </c>
      <c r="BJ204" t="s">
        <v>994</v>
      </c>
      <c r="BK204" t="s">
        <v>1062</v>
      </c>
      <c r="BL204" t="s">
        <v>999</v>
      </c>
      <c r="BM204" t="s">
        <v>997</v>
      </c>
      <c r="BN204" t="s">
        <v>992</v>
      </c>
      <c r="BO204" t="s">
        <v>1786</v>
      </c>
      <c r="BP204" t="s">
        <v>991</v>
      </c>
      <c r="BQ204" t="s">
        <v>991</v>
      </c>
      <c r="BR204" t="s">
        <v>1023</v>
      </c>
      <c r="BS204" t="s">
        <v>1687</v>
      </c>
      <c r="BT204" t="s">
        <v>1131</v>
      </c>
      <c r="BU204" t="s">
        <v>1784</v>
      </c>
      <c r="BV204" t="s">
        <v>997</v>
      </c>
      <c r="BW204" t="s">
        <v>1040</v>
      </c>
      <c r="BX204" t="s">
        <v>1076</v>
      </c>
      <c r="BY204" t="s">
        <v>991</v>
      </c>
      <c r="BZ204" t="s">
        <v>991</v>
      </c>
      <c r="CA204" t="s">
        <v>1785</v>
      </c>
      <c r="CB204" t="s">
        <v>991</v>
      </c>
      <c r="CC204" t="s">
        <v>1686</v>
      </c>
      <c r="CD204" t="s">
        <v>1004</v>
      </c>
      <c r="CE204" t="s">
        <v>1001</v>
      </c>
      <c r="CF204" t="s">
        <v>1004</v>
      </c>
      <c r="CG204" t="s">
        <v>1711</v>
      </c>
      <c r="CH204" t="s">
        <v>1003</v>
      </c>
      <c r="CI204" t="s">
        <v>994</v>
      </c>
      <c r="CJ204" t="s">
        <v>991</v>
      </c>
      <c r="CK204" t="s">
        <v>1060</v>
      </c>
      <c r="CL204" t="s">
        <v>1730</v>
      </c>
      <c r="CM204" t="s">
        <v>1017</v>
      </c>
      <c r="CN204" t="s">
        <v>991</v>
      </c>
      <c r="CO204" t="s">
        <v>999</v>
      </c>
      <c r="CP204" t="s">
        <v>1004</v>
      </c>
      <c r="CQ204" t="s">
        <v>1017</v>
      </c>
      <c r="CR204" t="s">
        <v>998</v>
      </c>
      <c r="CS204" t="s">
        <v>1692</v>
      </c>
      <c r="CT204" t="s">
        <v>1064</v>
      </c>
      <c r="CU204" t="s">
        <v>1049</v>
      </c>
      <c r="CV204" t="s">
        <v>1005</v>
      </c>
      <c r="CW204" t="s">
        <v>991</v>
      </c>
      <c r="CX204" t="s">
        <v>998</v>
      </c>
      <c r="CY204" t="s">
        <v>1005</v>
      </c>
      <c r="CZ204" t="s">
        <v>991</v>
      </c>
      <c r="DA204" t="s">
        <v>1062</v>
      </c>
      <c r="DB204" t="s">
        <v>1076</v>
      </c>
      <c r="DC204" t="s">
        <v>997</v>
      </c>
      <c r="DD204" t="s">
        <v>991</v>
      </c>
      <c r="DE204" t="s">
        <v>1723</v>
      </c>
      <c r="DF204" t="s">
        <v>997</v>
      </c>
      <c r="DG204" t="s">
        <v>991</v>
      </c>
    </row>
    <row r="205" spans="1:111">
      <c r="A205">
        <v>768.5</v>
      </c>
      <c r="B205" t="s">
        <v>715</v>
      </c>
      <c r="C205" t="s">
        <v>716</v>
      </c>
      <c r="D205" t="s">
        <v>1789</v>
      </c>
      <c r="E205" t="s">
        <v>1790</v>
      </c>
      <c r="F205" t="s">
        <v>1027</v>
      </c>
      <c r="G205" t="s">
        <v>1791</v>
      </c>
      <c r="H205" t="s">
        <v>991</v>
      </c>
      <c r="I205" t="s">
        <v>1792</v>
      </c>
      <c r="J205" t="s">
        <v>1673</v>
      </c>
      <c r="K205" t="s">
        <v>1793</v>
      </c>
      <c r="L205" t="s">
        <v>1723</v>
      </c>
      <c r="M205" t="s">
        <v>1715</v>
      </c>
      <c r="N205" t="s">
        <v>1780</v>
      </c>
      <c r="O205" t="s">
        <v>1024</v>
      </c>
      <c r="P205" t="s">
        <v>1206</v>
      </c>
      <c r="Q205" t="s">
        <v>1004</v>
      </c>
      <c r="R205" t="s">
        <v>1024</v>
      </c>
      <c r="S205" t="s">
        <v>1199</v>
      </c>
      <c r="T205" t="s">
        <v>991</v>
      </c>
      <c r="U205" t="s">
        <v>1225</v>
      </c>
      <c r="V205" t="s">
        <v>1227</v>
      </c>
      <c r="W205" t="s">
        <v>1547</v>
      </c>
      <c r="X205" t="s">
        <v>1708</v>
      </c>
      <c r="Y205" t="s">
        <v>1468</v>
      </c>
      <c r="Z205" t="s">
        <v>1236</v>
      </c>
      <c r="AA205" t="s">
        <v>1794</v>
      </c>
      <c r="AB205" t="s">
        <v>1757</v>
      </c>
      <c r="AC205" t="s">
        <v>1795</v>
      </c>
      <c r="AD205" t="s">
        <v>1728</v>
      </c>
      <c r="AE205" t="s">
        <v>1796</v>
      </c>
      <c r="AF205" t="s">
        <v>991</v>
      </c>
      <c r="AG205" t="s">
        <v>1797</v>
      </c>
      <c r="AH205" t="s">
        <v>1682</v>
      </c>
      <c r="AI205" t="s">
        <v>1680</v>
      </c>
      <c r="AJ205" t="s">
        <v>1798</v>
      </c>
      <c r="AK205" t="s">
        <v>1719</v>
      </c>
      <c r="AL205" t="s">
        <v>1470</v>
      </c>
      <c r="AM205" t="s">
        <v>1251</v>
      </c>
      <c r="AN205" t="s">
        <v>1479</v>
      </c>
      <c r="AO205" t="s">
        <v>1799</v>
      </c>
      <c r="AP205" t="s">
        <v>1692</v>
      </c>
      <c r="AQ205" t="s">
        <v>1800</v>
      </c>
      <c r="AR205" t="s">
        <v>991</v>
      </c>
      <c r="AS205" t="s">
        <v>1459</v>
      </c>
      <c r="AT205" t="s">
        <v>1313</v>
      </c>
      <c r="AU205" t="s">
        <v>1302</v>
      </c>
      <c r="AV205" t="s">
        <v>1570</v>
      </c>
      <c r="AW205" t="s">
        <v>1485</v>
      </c>
      <c r="AX205" t="s">
        <v>1712</v>
      </c>
      <c r="AY205" t="s">
        <v>1204</v>
      </c>
      <c r="AZ205" t="s">
        <v>1328</v>
      </c>
      <c r="BA205" t="s">
        <v>1058</v>
      </c>
      <c r="BB205" t="s">
        <v>1776</v>
      </c>
      <c r="BC205" t="s">
        <v>1299</v>
      </c>
      <c r="BD205" t="s">
        <v>991</v>
      </c>
      <c r="BE205" t="s">
        <v>1021</v>
      </c>
      <c r="BF205" t="s">
        <v>1481</v>
      </c>
      <c r="BG205" t="s">
        <v>1800</v>
      </c>
      <c r="BH205" t="s">
        <v>1691</v>
      </c>
      <c r="BI205" t="s">
        <v>1748</v>
      </c>
      <c r="BJ205" t="s">
        <v>1198</v>
      </c>
      <c r="BK205" t="s">
        <v>1467</v>
      </c>
      <c r="BL205" t="s">
        <v>1194</v>
      </c>
      <c r="BM205" t="s">
        <v>1241</v>
      </c>
      <c r="BN205" t="s">
        <v>1056</v>
      </c>
      <c r="BO205" t="s">
        <v>1801</v>
      </c>
      <c r="BP205" t="s">
        <v>991</v>
      </c>
      <c r="BQ205" t="s">
        <v>1802</v>
      </c>
      <c r="BR205" t="s">
        <v>1803</v>
      </c>
      <c r="BS205" t="s">
        <v>1804</v>
      </c>
      <c r="BT205" t="s">
        <v>1325</v>
      </c>
      <c r="BU205" t="s">
        <v>1493</v>
      </c>
      <c r="BV205" t="s">
        <v>1013</v>
      </c>
      <c r="BW205" t="s">
        <v>1805</v>
      </c>
      <c r="BX205" t="s">
        <v>1027</v>
      </c>
      <c r="BY205" t="s">
        <v>1785</v>
      </c>
      <c r="BZ205" t="s">
        <v>1722</v>
      </c>
      <c r="CA205" t="s">
        <v>1194</v>
      </c>
      <c r="CB205" t="s">
        <v>991</v>
      </c>
      <c r="CC205" t="s">
        <v>1806</v>
      </c>
      <c r="CD205" t="s">
        <v>1024</v>
      </c>
      <c r="CE205" t="s">
        <v>1807</v>
      </c>
      <c r="CF205" t="s">
        <v>1684</v>
      </c>
      <c r="CG205" t="s">
        <v>1808</v>
      </c>
      <c r="CH205" t="s">
        <v>1809</v>
      </c>
      <c r="CI205" t="s">
        <v>1810</v>
      </c>
      <c r="CJ205" t="s">
        <v>1690</v>
      </c>
      <c r="CK205" t="s">
        <v>1811</v>
      </c>
      <c r="CL205" t="s">
        <v>1238</v>
      </c>
      <c r="CM205" t="s">
        <v>1204</v>
      </c>
      <c r="CN205" t="s">
        <v>991</v>
      </c>
      <c r="CO205" t="s">
        <v>1216</v>
      </c>
      <c r="CP205" t="s">
        <v>1722</v>
      </c>
      <c r="CQ205" t="s">
        <v>1812</v>
      </c>
      <c r="CR205" t="s">
        <v>1035</v>
      </c>
      <c r="CS205" t="s">
        <v>1813</v>
      </c>
      <c r="CT205" t="s">
        <v>1814</v>
      </c>
      <c r="CU205" t="s">
        <v>1743</v>
      </c>
      <c r="CV205" t="s">
        <v>1232</v>
      </c>
      <c r="CW205" t="s">
        <v>1815</v>
      </c>
      <c r="CX205" t="s">
        <v>1013</v>
      </c>
      <c r="CY205" t="s">
        <v>1812</v>
      </c>
      <c r="CZ205" t="s">
        <v>991</v>
      </c>
      <c r="DA205" t="s">
        <v>1816</v>
      </c>
      <c r="DB205" t="s">
        <v>1476</v>
      </c>
      <c r="DC205" t="s">
        <v>1485</v>
      </c>
      <c r="DD205" t="s">
        <v>1079</v>
      </c>
      <c r="DE205" t="s">
        <v>1817</v>
      </c>
      <c r="DF205" t="s">
        <v>1197</v>
      </c>
      <c r="DG205" t="s">
        <v>991</v>
      </c>
    </row>
    <row r="206" spans="1:111">
      <c r="A206">
        <v>770.5</v>
      </c>
      <c r="B206" t="s">
        <v>717</v>
      </c>
      <c r="C206" t="s">
        <v>718</v>
      </c>
      <c r="D206" t="s">
        <v>1818</v>
      </c>
      <c r="E206" t="s">
        <v>1819</v>
      </c>
      <c r="F206" t="s">
        <v>1820</v>
      </c>
      <c r="G206" t="s">
        <v>1821</v>
      </c>
      <c r="H206" t="s">
        <v>991</v>
      </c>
      <c r="I206" t="s">
        <v>1822</v>
      </c>
      <c r="J206" t="s">
        <v>1608</v>
      </c>
      <c r="K206" t="s">
        <v>1823</v>
      </c>
      <c r="L206" t="s">
        <v>1215</v>
      </c>
      <c r="M206" t="s">
        <v>1824</v>
      </c>
      <c r="N206" t="s">
        <v>1825</v>
      </c>
      <c r="O206" t="s">
        <v>1533</v>
      </c>
      <c r="P206" t="s">
        <v>1826</v>
      </c>
      <c r="Q206" t="s">
        <v>1827</v>
      </c>
      <c r="R206" t="s">
        <v>1828</v>
      </c>
      <c r="S206" t="s">
        <v>1829</v>
      </c>
      <c r="T206" t="s">
        <v>991</v>
      </c>
      <c r="U206" t="s">
        <v>1830</v>
      </c>
      <c r="V206" t="s">
        <v>1831</v>
      </c>
      <c r="W206" t="s">
        <v>1832</v>
      </c>
      <c r="X206" t="s">
        <v>1601</v>
      </c>
      <c r="Y206" t="s">
        <v>1833</v>
      </c>
      <c r="Z206" t="s">
        <v>1834</v>
      </c>
      <c r="AA206" t="s">
        <v>1835</v>
      </c>
      <c r="AB206" t="s">
        <v>1836</v>
      </c>
      <c r="AC206" t="s">
        <v>1837</v>
      </c>
      <c r="AD206" t="s">
        <v>1838</v>
      </c>
      <c r="AE206" t="s">
        <v>1839</v>
      </c>
      <c r="AF206" t="s">
        <v>991</v>
      </c>
      <c r="AG206" t="s">
        <v>1840</v>
      </c>
      <c r="AH206" t="s">
        <v>1841</v>
      </c>
      <c r="AI206" t="s">
        <v>1842</v>
      </c>
      <c r="AJ206" t="s">
        <v>1843</v>
      </c>
      <c r="AK206" t="s">
        <v>1844</v>
      </c>
      <c r="AL206" t="s">
        <v>1845</v>
      </c>
      <c r="AM206" t="s">
        <v>1846</v>
      </c>
      <c r="AN206" t="s">
        <v>1847</v>
      </c>
      <c r="AO206" t="s">
        <v>1848</v>
      </c>
      <c r="AP206" t="s">
        <v>1531</v>
      </c>
      <c r="AQ206" t="s">
        <v>1849</v>
      </c>
      <c r="AR206" t="s">
        <v>991</v>
      </c>
      <c r="AS206" t="s">
        <v>1850</v>
      </c>
      <c r="AT206" t="s">
        <v>1611</v>
      </c>
      <c r="AU206" t="s">
        <v>1851</v>
      </c>
      <c r="AV206" t="s">
        <v>1852</v>
      </c>
      <c r="AW206" t="s">
        <v>1853</v>
      </c>
      <c r="AX206" t="s">
        <v>1854</v>
      </c>
      <c r="AY206" t="s">
        <v>1855</v>
      </c>
      <c r="AZ206" t="s">
        <v>1856</v>
      </c>
      <c r="BA206" t="s">
        <v>1857</v>
      </c>
      <c r="BB206" t="s">
        <v>1858</v>
      </c>
      <c r="BC206" t="s">
        <v>1859</v>
      </c>
      <c r="BD206" t="s">
        <v>991</v>
      </c>
      <c r="BE206" t="s">
        <v>1860</v>
      </c>
      <c r="BF206" t="s">
        <v>1861</v>
      </c>
      <c r="BG206" t="s">
        <v>1862</v>
      </c>
      <c r="BH206" t="s">
        <v>1237</v>
      </c>
      <c r="BI206" t="s">
        <v>1863</v>
      </c>
      <c r="BJ206" t="s">
        <v>1864</v>
      </c>
      <c r="BK206" t="s">
        <v>1865</v>
      </c>
      <c r="BL206" t="s">
        <v>1866</v>
      </c>
      <c r="BM206" t="s">
        <v>1867</v>
      </c>
      <c r="BN206" t="s">
        <v>1868</v>
      </c>
      <c r="BO206" t="s">
        <v>1869</v>
      </c>
      <c r="BP206" t="s">
        <v>991</v>
      </c>
      <c r="BQ206" t="s">
        <v>1342</v>
      </c>
      <c r="BR206" t="s">
        <v>1870</v>
      </c>
      <c r="BS206" t="s">
        <v>1871</v>
      </c>
      <c r="BT206" t="s">
        <v>1872</v>
      </c>
      <c r="BU206" t="s">
        <v>1461</v>
      </c>
      <c r="BV206" t="s">
        <v>1873</v>
      </c>
      <c r="BW206" t="s">
        <v>1192</v>
      </c>
      <c r="BX206" t="s">
        <v>1874</v>
      </c>
      <c r="BY206" t="s">
        <v>1296</v>
      </c>
      <c r="BZ206" t="s">
        <v>1875</v>
      </c>
      <c r="CA206" t="s">
        <v>1876</v>
      </c>
      <c r="CB206" t="s">
        <v>991</v>
      </c>
      <c r="CC206" t="s">
        <v>1877</v>
      </c>
      <c r="CD206" t="s">
        <v>1878</v>
      </c>
      <c r="CE206" t="s">
        <v>1879</v>
      </c>
      <c r="CF206" t="s">
        <v>1880</v>
      </c>
      <c r="CG206" t="s">
        <v>1881</v>
      </c>
      <c r="CH206" t="s">
        <v>1882</v>
      </c>
      <c r="CI206" t="s">
        <v>1883</v>
      </c>
      <c r="CJ206" t="s">
        <v>1759</v>
      </c>
      <c r="CK206" t="s">
        <v>1884</v>
      </c>
      <c r="CL206" t="s">
        <v>1885</v>
      </c>
      <c r="CM206" t="s">
        <v>1886</v>
      </c>
      <c r="CN206" t="s">
        <v>991</v>
      </c>
      <c r="CO206" t="s">
        <v>1887</v>
      </c>
      <c r="CP206" t="s">
        <v>1888</v>
      </c>
      <c r="CQ206" t="s">
        <v>1889</v>
      </c>
      <c r="CR206" t="s">
        <v>1890</v>
      </c>
      <c r="CS206" t="s">
        <v>1891</v>
      </c>
      <c r="CT206" t="s">
        <v>1892</v>
      </c>
      <c r="CU206" t="s">
        <v>1893</v>
      </c>
      <c r="CV206" t="s">
        <v>1894</v>
      </c>
      <c r="CW206" t="s">
        <v>1224</v>
      </c>
      <c r="CX206" t="s">
        <v>1559</v>
      </c>
      <c r="CY206" t="s">
        <v>1895</v>
      </c>
      <c r="CZ206" t="s">
        <v>991</v>
      </c>
      <c r="DA206" t="s">
        <v>1896</v>
      </c>
      <c r="DB206" t="s">
        <v>1897</v>
      </c>
      <c r="DC206" t="s">
        <v>1898</v>
      </c>
      <c r="DD206" t="s">
        <v>1483</v>
      </c>
      <c r="DE206" t="s">
        <v>1899</v>
      </c>
      <c r="DF206" t="s">
        <v>1900</v>
      </c>
      <c r="DG206" t="s">
        <v>991</v>
      </c>
    </row>
    <row r="207" spans="1:111">
      <c r="A207">
        <v>772.6</v>
      </c>
      <c r="B207" t="s">
        <v>719</v>
      </c>
      <c r="C207" t="s">
        <v>720</v>
      </c>
      <c r="D207" t="s">
        <v>1011</v>
      </c>
      <c r="E207" t="s">
        <v>1039</v>
      </c>
      <c r="F207" t="s">
        <v>1698</v>
      </c>
      <c r="G207" t="s">
        <v>1074</v>
      </c>
      <c r="H207" t="s">
        <v>991</v>
      </c>
      <c r="I207" t="s">
        <v>1674</v>
      </c>
      <c r="J207" t="s">
        <v>1018</v>
      </c>
      <c r="K207" t="s">
        <v>1398</v>
      </c>
      <c r="L207" t="s">
        <v>1784</v>
      </c>
      <c r="M207" t="s">
        <v>1901</v>
      </c>
      <c r="N207" t="s">
        <v>1009</v>
      </c>
      <c r="O207" t="s">
        <v>1570</v>
      </c>
      <c r="P207" t="s">
        <v>1061</v>
      </c>
      <c r="Q207" t="s">
        <v>1119</v>
      </c>
      <c r="R207" t="s">
        <v>1059</v>
      </c>
      <c r="S207" t="s">
        <v>1698</v>
      </c>
      <c r="T207" t="s">
        <v>991</v>
      </c>
      <c r="U207" t="s">
        <v>1048</v>
      </c>
      <c r="V207" t="s">
        <v>1007</v>
      </c>
      <c r="W207" t="s">
        <v>1048</v>
      </c>
      <c r="X207" t="s">
        <v>1033</v>
      </c>
      <c r="Y207" t="s">
        <v>1564</v>
      </c>
      <c r="Z207" t="s">
        <v>1902</v>
      </c>
      <c r="AA207" t="s">
        <v>1757</v>
      </c>
      <c r="AB207" t="s">
        <v>1077</v>
      </c>
      <c r="AC207" t="s">
        <v>1457</v>
      </c>
      <c r="AD207" t="s">
        <v>1693</v>
      </c>
      <c r="AE207" t="s">
        <v>1007</v>
      </c>
      <c r="AF207" t="s">
        <v>991</v>
      </c>
      <c r="AG207" t="s">
        <v>1052</v>
      </c>
      <c r="AH207" t="s">
        <v>1485</v>
      </c>
      <c r="AI207" t="s">
        <v>1014</v>
      </c>
      <c r="AJ207" t="s">
        <v>1293</v>
      </c>
      <c r="AK207" t="s">
        <v>1690</v>
      </c>
      <c r="AL207" t="s">
        <v>1472</v>
      </c>
      <c r="AM207" t="s">
        <v>1724</v>
      </c>
      <c r="AN207" t="s">
        <v>1903</v>
      </c>
      <c r="AO207" t="s">
        <v>1700</v>
      </c>
      <c r="AP207" t="s">
        <v>992</v>
      </c>
      <c r="AQ207" t="s">
        <v>1386</v>
      </c>
      <c r="AR207" t="s">
        <v>991</v>
      </c>
      <c r="AS207" t="s">
        <v>1904</v>
      </c>
      <c r="AT207" t="s">
        <v>1788</v>
      </c>
      <c r="AU207" t="s">
        <v>1905</v>
      </c>
      <c r="AV207" t="s">
        <v>1711</v>
      </c>
      <c r="AW207" t="s">
        <v>1363</v>
      </c>
      <c r="AX207" t="s">
        <v>1044</v>
      </c>
      <c r="AY207" t="s">
        <v>1536</v>
      </c>
      <c r="AZ207" t="s">
        <v>1906</v>
      </c>
      <c r="BA207" t="s">
        <v>1018</v>
      </c>
      <c r="BB207" t="s">
        <v>1772</v>
      </c>
      <c r="BC207" t="s">
        <v>1907</v>
      </c>
      <c r="BD207" t="s">
        <v>991</v>
      </c>
      <c r="BE207" t="s">
        <v>1697</v>
      </c>
      <c r="BF207" t="s">
        <v>1812</v>
      </c>
      <c r="BG207" t="s">
        <v>1030</v>
      </c>
      <c r="BH207" t="s">
        <v>1003</v>
      </c>
      <c r="BI207" t="s">
        <v>1908</v>
      </c>
      <c r="BJ207" t="s">
        <v>1722</v>
      </c>
      <c r="BK207" t="s">
        <v>1343</v>
      </c>
      <c r="BL207" t="s">
        <v>1901</v>
      </c>
      <c r="BM207" t="s">
        <v>1048</v>
      </c>
      <c r="BN207" t="s">
        <v>1080</v>
      </c>
      <c r="BO207" t="s">
        <v>1902</v>
      </c>
      <c r="BP207" t="s">
        <v>991</v>
      </c>
      <c r="BQ207" t="s">
        <v>1788</v>
      </c>
      <c r="BR207" t="s">
        <v>1035</v>
      </c>
      <c r="BS207" t="s">
        <v>1008</v>
      </c>
      <c r="BT207" t="s">
        <v>1014</v>
      </c>
      <c r="BU207" t="s">
        <v>1074</v>
      </c>
      <c r="BV207" t="s">
        <v>1472</v>
      </c>
      <c r="BW207" t="s">
        <v>1901</v>
      </c>
      <c r="BX207" t="s">
        <v>1037</v>
      </c>
      <c r="BY207" t="s">
        <v>1080</v>
      </c>
      <c r="BZ207" t="s">
        <v>1457</v>
      </c>
      <c r="CA207" t="s">
        <v>1484</v>
      </c>
      <c r="CB207" t="s">
        <v>991</v>
      </c>
      <c r="CC207" t="s">
        <v>1617</v>
      </c>
      <c r="CD207" t="s">
        <v>1018</v>
      </c>
      <c r="CE207" t="s">
        <v>1131</v>
      </c>
      <c r="CF207" t="s">
        <v>1690</v>
      </c>
      <c r="CG207" t="s">
        <v>1904</v>
      </c>
      <c r="CH207" t="s">
        <v>1212</v>
      </c>
      <c r="CI207" t="s">
        <v>1038</v>
      </c>
      <c r="CJ207" t="s">
        <v>1028</v>
      </c>
      <c r="CK207" t="s">
        <v>1182</v>
      </c>
      <c r="CL207" t="s">
        <v>1013</v>
      </c>
      <c r="CM207" t="s">
        <v>1009</v>
      </c>
      <c r="CN207" t="s">
        <v>991</v>
      </c>
      <c r="CO207" t="s">
        <v>1678</v>
      </c>
      <c r="CP207" t="s">
        <v>1059</v>
      </c>
      <c r="CQ207" t="s">
        <v>1318</v>
      </c>
      <c r="CR207" t="s">
        <v>1018</v>
      </c>
      <c r="CS207" t="s">
        <v>1909</v>
      </c>
      <c r="CT207" t="s">
        <v>1910</v>
      </c>
      <c r="CU207" t="s">
        <v>1212</v>
      </c>
      <c r="CV207" t="s">
        <v>1673</v>
      </c>
      <c r="CW207" t="s">
        <v>1075</v>
      </c>
      <c r="CX207" t="s">
        <v>1363</v>
      </c>
      <c r="CY207" t="s">
        <v>1054</v>
      </c>
      <c r="CZ207" t="s">
        <v>991</v>
      </c>
      <c r="DA207" t="s">
        <v>1729</v>
      </c>
      <c r="DB207" t="s">
        <v>1709</v>
      </c>
      <c r="DC207" t="s">
        <v>1074</v>
      </c>
      <c r="DD207" t="s">
        <v>991</v>
      </c>
      <c r="DE207" t="s">
        <v>1755</v>
      </c>
      <c r="DF207" t="s">
        <v>1077</v>
      </c>
      <c r="DG207" t="s">
        <v>991</v>
      </c>
    </row>
    <row r="208" spans="1:111">
      <c r="A208">
        <v>774.6</v>
      </c>
      <c r="B208" t="s">
        <v>721</v>
      </c>
      <c r="C208" t="s">
        <v>722</v>
      </c>
      <c r="D208" t="s">
        <v>1723</v>
      </c>
      <c r="E208" t="s">
        <v>1714</v>
      </c>
      <c r="F208" t="s">
        <v>1351</v>
      </c>
      <c r="G208" t="s">
        <v>1719</v>
      </c>
      <c r="H208" t="s">
        <v>991</v>
      </c>
      <c r="I208" t="s">
        <v>1022</v>
      </c>
      <c r="J208" t="s">
        <v>1727</v>
      </c>
      <c r="K208" t="s">
        <v>1786</v>
      </c>
      <c r="L208" t="s">
        <v>998</v>
      </c>
      <c r="M208" t="s">
        <v>997</v>
      </c>
      <c r="N208" t="s">
        <v>1786</v>
      </c>
      <c r="O208" t="s">
        <v>996</v>
      </c>
      <c r="P208" t="s">
        <v>1471</v>
      </c>
      <c r="Q208" t="s">
        <v>1005</v>
      </c>
      <c r="R208" t="s">
        <v>1911</v>
      </c>
      <c r="S208" t="s">
        <v>1705</v>
      </c>
      <c r="T208" t="s">
        <v>991</v>
      </c>
      <c r="U208" t="s">
        <v>1263</v>
      </c>
      <c r="V208" t="s">
        <v>1730</v>
      </c>
      <c r="W208" t="s">
        <v>1687</v>
      </c>
      <c r="X208" t="s">
        <v>1690</v>
      </c>
      <c r="Y208" t="s">
        <v>1691</v>
      </c>
      <c r="Z208" t="s">
        <v>1049</v>
      </c>
      <c r="AA208" t="s">
        <v>1059</v>
      </c>
      <c r="AB208" t="s">
        <v>1021</v>
      </c>
      <c r="AC208" t="s">
        <v>1690</v>
      </c>
      <c r="AD208" t="s">
        <v>1076</v>
      </c>
      <c r="AE208" t="s">
        <v>1038</v>
      </c>
      <c r="AF208" t="s">
        <v>991</v>
      </c>
      <c r="AG208" t="s">
        <v>996</v>
      </c>
      <c r="AH208" t="s">
        <v>993</v>
      </c>
      <c r="AI208" t="s">
        <v>1046</v>
      </c>
      <c r="AJ208" t="s">
        <v>1471</v>
      </c>
      <c r="AK208" t="s">
        <v>1021</v>
      </c>
      <c r="AL208" t="s">
        <v>1727</v>
      </c>
      <c r="AM208" t="s">
        <v>1074</v>
      </c>
      <c r="AN208" t="s">
        <v>1681</v>
      </c>
      <c r="AO208" t="s">
        <v>995</v>
      </c>
      <c r="AP208" t="s">
        <v>1017</v>
      </c>
      <c r="AQ208" t="s">
        <v>1038</v>
      </c>
      <c r="AR208" t="s">
        <v>991</v>
      </c>
      <c r="AS208" t="s">
        <v>1228</v>
      </c>
      <c r="AT208" t="s">
        <v>997</v>
      </c>
      <c r="AU208" t="s">
        <v>1795</v>
      </c>
      <c r="AV208" t="s">
        <v>1000</v>
      </c>
      <c r="AW208" t="s">
        <v>1131</v>
      </c>
      <c r="AX208" t="s">
        <v>991</v>
      </c>
      <c r="AY208" t="s">
        <v>1002</v>
      </c>
      <c r="AZ208" t="s">
        <v>1786</v>
      </c>
      <c r="BA208" t="s">
        <v>1066</v>
      </c>
      <c r="BB208" t="s">
        <v>1026</v>
      </c>
      <c r="BC208" t="s">
        <v>1021</v>
      </c>
      <c r="BD208" t="s">
        <v>991</v>
      </c>
      <c r="BE208" t="s">
        <v>1709</v>
      </c>
      <c r="BF208" t="s">
        <v>1386</v>
      </c>
      <c r="BG208" t="s">
        <v>1052</v>
      </c>
      <c r="BH208" t="s">
        <v>1001</v>
      </c>
      <c r="BI208" t="s">
        <v>1719</v>
      </c>
      <c r="BJ208" t="s">
        <v>1911</v>
      </c>
      <c r="BK208" t="s">
        <v>1912</v>
      </c>
      <c r="BL208" t="s">
        <v>1119</v>
      </c>
      <c r="BM208" t="s">
        <v>1675</v>
      </c>
      <c r="BN208" t="s">
        <v>1080</v>
      </c>
      <c r="BO208" t="s">
        <v>1053</v>
      </c>
      <c r="BP208" t="s">
        <v>991</v>
      </c>
      <c r="BQ208" t="s">
        <v>1709</v>
      </c>
      <c r="BR208" t="s">
        <v>1119</v>
      </c>
      <c r="BS208" t="s">
        <v>1046</v>
      </c>
      <c r="BT208" t="s">
        <v>1021</v>
      </c>
      <c r="BU208" t="s">
        <v>1726</v>
      </c>
      <c r="BV208" t="s">
        <v>993</v>
      </c>
      <c r="BW208" t="s">
        <v>1064</v>
      </c>
      <c r="BX208" t="s">
        <v>1053</v>
      </c>
      <c r="BY208" t="s">
        <v>1131</v>
      </c>
      <c r="BZ208" t="s">
        <v>1040</v>
      </c>
      <c r="CA208" t="s">
        <v>1398</v>
      </c>
      <c r="CB208" t="s">
        <v>998</v>
      </c>
      <c r="CC208" t="s">
        <v>1006</v>
      </c>
      <c r="CD208" t="s">
        <v>1686</v>
      </c>
      <c r="CE208" t="s">
        <v>1785</v>
      </c>
      <c r="CF208" t="s">
        <v>1131</v>
      </c>
      <c r="CG208" t="s">
        <v>1066</v>
      </c>
      <c r="CH208" t="s">
        <v>1709</v>
      </c>
      <c r="CI208" t="s">
        <v>1730</v>
      </c>
      <c r="CJ208" t="s">
        <v>1786</v>
      </c>
      <c r="CK208" t="s">
        <v>1070</v>
      </c>
      <c r="CL208" t="s">
        <v>1363</v>
      </c>
      <c r="CM208" t="s">
        <v>1213</v>
      </c>
      <c r="CN208" t="s">
        <v>991</v>
      </c>
      <c r="CO208" t="s">
        <v>1076</v>
      </c>
      <c r="CP208" t="s">
        <v>1040</v>
      </c>
      <c r="CQ208" t="s">
        <v>1691</v>
      </c>
      <c r="CR208" t="s">
        <v>1730</v>
      </c>
      <c r="CS208" t="s">
        <v>1902</v>
      </c>
      <c r="CT208" t="s">
        <v>1911</v>
      </c>
      <c r="CU208" t="s">
        <v>1023</v>
      </c>
      <c r="CV208" t="s">
        <v>1005</v>
      </c>
      <c r="CW208" t="s">
        <v>1064</v>
      </c>
      <c r="CX208" t="s">
        <v>1675</v>
      </c>
      <c r="CY208" t="s">
        <v>1913</v>
      </c>
      <c r="CZ208" t="s">
        <v>991</v>
      </c>
      <c r="DA208" t="s">
        <v>1721</v>
      </c>
      <c r="DB208" t="s">
        <v>1076</v>
      </c>
      <c r="DC208" t="s">
        <v>1049</v>
      </c>
      <c r="DD208" t="s">
        <v>999</v>
      </c>
      <c r="DE208" t="s">
        <v>1815</v>
      </c>
      <c r="DF208" t="s">
        <v>1213</v>
      </c>
      <c r="DG208" t="s">
        <v>991</v>
      </c>
    </row>
    <row r="209" spans="1:111">
      <c r="A209">
        <v>792.5</v>
      </c>
      <c r="B209" t="s">
        <v>723</v>
      </c>
      <c r="C209" t="s">
        <v>724</v>
      </c>
      <c r="D209" t="s">
        <v>1914</v>
      </c>
      <c r="E209" t="s">
        <v>1915</v>
      </c>
      <c r="F209" t="s">
        <v>1916</v>
      </c>
      <c r="G209" t="s">
        <v>1917</v>
      </c>
      <c r="H209" t="s">
        <v>1351</v>
      </c>
      <c r="I209" t="s">
        <v>1918</v>
      </c>
      <c r="J209" t="s">
        <v>1919</v>
      </c>
      <c r="K209" t="s">
        <v>1920</v>
      </c>
      <c r="L209" t="s">
        <v>1921</v>
      </c>
      <c r="M209" t="s">
        <v>1922</v>
      </c>
      <c r="N209" t="s">
        <v>1923</v>
      </c>
      <c r="O209" t="s">
        <v>1924</v>
      </c>
      <c r="P209" t="s">
        <v>1925</v>
      </c>
      <c r="Q209" t="s">
        <v>1926</v>
      </c>
      <c r="R209" t="s">
        <v>1927</v>
      </c>
      <c r="S209" t="s">
        <v>1928</v>
      </c>
      <c r="T209" t="s">
        <v>1730</v>
      </c>
      <c r="U209" t="s">
        <v>1929</v>
      </c>
      <c r="V209" t="s">
        <v>1930</v>
      </c>
      <c r="W209" t="s">
        <v>1931</v>
      </c>
      <c r="X209" t="s">
        <v>1932</v>
      </c>
      <c r="Y209" t="s">
        <v>1933</v>
      </c>
      <c r="Z209" t="s">
        <v>1934</v>
      </c>
      <c r="AA209" t="s">
        <v>1935</v>
      </c>
      <c r="AB209" t="s">
        <v>1936</v>
      </c>
      <c r="AC209" t="s">
        <v>1937</v>
      </c>
      <c r="AD209" t="s">
        <v>1938</v>
      </c>
      <c r="AE209" t="s">
        <v>1939</v>
      </c>
      <c r="AF209" t="s">
        <v>1038</v>
      </c>
      <c r="AG209" t="s">
        <v>1940</v>
      </c>
      <c r="AH209" t="s">
        <v>1941</v>
      </c>
      <c r="AI209" t="s">
        <v>1942</v>
      </c>
      <c r="AJ209" t="s">
        <v>1943</v>
      </c>
      <c r="AK209" t="s">
        <v>1944</v>
      </c>
      <c r="AL209" t="s">
        <v>1945</v>
      </c>
      <c r="AM209" t="s">
        <v>1946</v>
      </c>
      <c r="AN209" t="s">
        <v>1947</v>
      </c>
      <c r="AO209" t="s">
        <v>1948</v>
      </c>
      <c r="AP209" t="s">
        <v>1949</v>
      </c>
      <c r="AQ209" t="s">
        <v>1950</v>
      </c>
      <c r="AR209" t="s">
        <v>1062</v>
      </c>
      <c r="AS209" t="s">
        <v>1951</v>
      </c>
      <c r="AT209" t="s">
        <v>1952</v>
      </c>
      <c r="AU209" t="s">
        <v>1953</v>
      </c>
      <c r="AV209" t="s">
        <v>1954</v>
      </c>
      <c r="AW209" t="s">
        <v>1955</v>
      </c>
      <c r="AX209" t="s">
        <v>1956</v>
      </c>
      <c r="AY209" t="s">
        <v>1957</v>
      </c>
      <c r="AZ209" t="s">
        <v>1958</v>
      </c>
      <c r="BA209" t="s">
        <v>1959</v>
      </c>
      <c r="BB209" t="s">
        <v>1960</v>
      </c>
      <c r="BC209" t="s">
        <v>1961</v>
      </c>
      <c r="BD209" t="s">
        <v>1709</v>
      </c>
      <c r="BE209" t="s">
        <v>1962</v>
      </c>
      <c r="BF209" t="s">
        <v>1963</v>
      </c>
      <c r="BG209" t="s">
        <v>1964</v>
      </c>
      <c r="BH209" t="s">
        <v>1965</v>
      </c>
      <c r="BI209" t="s">
        <v>1966</v>
      </c>
      <c r="BJ209" t="s">
        <v>1967</v>
      </c>
      <c r="BK209" t="s">
        <v>1968</v>
      </c>
      <c r="BL209" t="s">
        <v>1969</v>
      </c>
      <c r="BM209" t="s">
        <v>1970</v>
      </c>
      <c r="BN209" t="s">
        <v>1971</v>
      </c>
      <c r="BO209" t="s">
        <v>1972</v>
      </c>
      <c r="BP209" t="s">
        <v>1675</v>
      </c>
      <c r="BQ209" t="s">
        <v>1973</v>
      </c>
      <c r="BR209" t="s">
        <v>1974</v>
      </c>
      <c r="BS209" t="s">
        <v>1975</v>
      </c>
      <c r="BT209" t="s">
        <v>1976</v>
      </c>
      <c r="BU209" t="s">
        <v>1977</v>
      </c>
      <c r="BV209" t="s">
        <v>1978</v>
      </c>
      <c r="BW209" t="s">
        <v>1979</v>
      </c>
      <c r="BX209" t="s">
        <v>1980</v>
      </c>
      <c r="BY209" t="s">
        <v>1981</v>
      </c>
      <c r="BZ209" t="s">
        <v>1982</v>
      </c>
      <c r="CA209" t="s">
        <v>1983</v>
      </c>
      <c r="CB209" t="s">
        <v>1726</v>
      </c>
      <c r="CC209" t="s">
        <v>1984</v>
      </c>
      <c r="CD209" t="s">
        <v>1985</v>
      </c>
      <c r="CE209" t="s">
        <v>1986</v>
      </c>
      <c r="CF209" t="s">
        <v>1987</v>
      </c>
      <c r="CG209" t="s">
        <v>1988</v>
      </c>
      <c r="CH209" t="s">
        <v>1989</v>
      </c>
      <c r="CI209" t="s">
        <v>1990</v>
      </c>
      <c r="CJ209" t="s">
        <v>1991</v>
      </c>
      <c r="CK209" t="s">
        <v>1992</v>
      </c>
      <c r="CL209" t="s">
        <v>1993</v>
      </c>
      <c r="CM209" t="s">
        <v>1994</v>
      </c>
      <c r="CN209" t="s">
        <v>995</v>
      </c>
      <c r="CO209" t="s">
        <v>1995</v>
      </c>
      <c r="CP209" t="s">
        <v>1996</v>
      </c>
      <c r="CQ209" t="s">
        <v>1997</v>
      </c>
      <c r="CR209" t="s">
        <v>1998</v>
      </c>
      <c r="CS209" t="s">
        <v>1999</v>
      </c>
      <c r="CT209" t="s">
        <v>2000</v>
      </c>
      <c r="CU209" t="s">
        <v>2001</v>
      </c>
      <c r="CV209" t="s">
        <v>2002</v>
      </c>
      <c r="CW209" t="s">
        <v>2003</v>
      </c>
      <c r="CX209" t="s">
        <v>2004</v>
      </c>
      <c r="CY209" t="s">
        <v>2005</v>
      </c>
      <c r="CZ209" t="s">
        <v>1785</v>
      </c>
      <c r="DA209" t="s">
        <v>2006</v>
      </c>
      <c r="DB209" t="s">
        <v>2007</v>
      </c>
      <c r="DC209" t="s">
        <v>2008</v>
      </c>
      <c r="DD209" t="s">
        <v>2009</v>
      </c>
      <c r="DE209" t="s">
        <v>2010</v>
      </c>
      <c r="DF209" t="s">
        <v>2011</v>
      </c>
      <c r="DG209" t="s">
        <v>1263</v>
      </c>
    </row>
    <row r="210" spans="1:111">
      <c r="A210">
        <v>794.5</v>
      </c>
      <c r="B210" t="s">
        <v>725</v>
      </c>
      <c r="C210" t="s">
        <v>726</v>
      </c>
      <c r="D210" t="s">
        <v>2012</v>
      </c>
      <c r="E210" t="s">
        <v>2013</v>
      </c>
      <c r="F210" t="s">
        <v>2014</v>
      </c>
      <c r="G210" t="s">
        <v>2015</v>
      </c>
      <c r="H210" t="s">
        <v>991</v>
      </c>
      <c r="I210" t="s">
        <v>2016</v>
      </c>
      <c r="J210" t="s">
        <v>2017</v>
      </c>
      <c r="K210" t="s">
        <v>2018</v>
      </c>
      <c r="L210" t="s">
        <v>2019</v>
      </c>
      <c r="M210" t="s">
        <v>2020</v>
      </c>
      <c r="N210" t="s">
        <v>2021</v>
      </c>
      <c r="O210" t="s">
        <v>2022</v>
      </c>
      <c r="P210" t="s">
        <v>2023</v>
      </c>
      <c r="Q210" t="s">
        <v>2024</v>
      </c>
      <c r="R210" t="s">
        <v>2025</v>
      </c>
      <c r="S210" t="s">
        <v>2026</v>
      </c>
      <c r="T210" t="s">
        <v>998</v>
      </c>
      <c r="U210" t="s">
        <v>1461</v>
      </c>
      <c r="V210" t="s">
        <v>2027</v>
      </c>
      <c r="W210" t="s">
        <v>2028</v>
      </c>
      <c r="X210" t="s">
        <v>1875</v>
      </c>
      <c r="Y210" t="s">
        <v>2029</v>
      </c>
      <c r="Z210" t="s">
        <v>2030</v>
      </c>
      <c r="AA210" t="s">
        <v>2031</v>
      </c>
      <c r="AB210" t="s">
        <v>2032</v>
      </c>
      <c r="AC210" t="s">
        <v>2033</v>
      </c>
      <c r="AD210" t="s">
        <v>2034</v>
      </c>
      <c r="AE210" t="s">
        <v>2035</v>
      </c>
      <c r="AF210" t="s">
        <v>991</v>
      </c>
      <c r="AG210" t="s">
        <v>2036</v>
      </c>
      <c r="AH210" t="s">
        <v>2037</v>
      </c>
      <c r="AI210" t="s">
        <v>2038</v>
      </c>
      <c r="AJ210" t="s">
        <v>2039</v>
      </c>
      <c r="AK210" t="s">
        <v>2040</v>
      </c>
      <c r="AL210" t="s">
        <v>2041</v>
      </c>
      <c r="AM210" t="s">
        <v>2042</v>
      </c>
      <c r="AN210" t="s">
        <v>2043</v>
      </c>
      <c r="AO210" t="s">
        <v>1548</v>
      </c>
      <c r="AP210" t="s">
        <v>2044</v>
      </c>
      <c r="AQ210" t="s">
        <v>2045</v>
      </c>
      <c r="AR210" t="s">
        <v>991</v>
      </c>
      <c r="AS210" t="s">
        <v>2046</v>
      </c>
      <c r="AT210" t="s">
        <v>2047</v>
      </c>
      <c r="AU210" t="s">
        <v>2048</v>
      </c>
      <c r="AV210" t="s">
        <v>2049</v>
      </c>
      <c r="AW210" t="s">
        <v>1295</v>
      </c>
      <c r="AX210" t="s">
        <v>2050</v>
      </c>
      <c r="AY210" t="s">
        <v>2051</v>
      </c>
      <c r="AZ210" t="s">
        <v>2052</v>
      </c>
      <c r="BA210" t="s">
        <v>2053</v>
      </c>
      <c r="BB210" t="s">
        <v>2054</v>
      </c>
      <c r="BC210" t="s">
        <v>2055</v>
      </c>
      <c r="BD210" t="s">
        <v>1003</v>
      </c>
      <c r="BE210" t="s">
        <v>2056</v>
      </c>
      <c r="BF210" t="s">
        <v>2057</v>
      </c>
      <c r="BG210" t="s">
        <v>2058</v>
      </c>
      <c r="BH210" t="s">
        <v>2059</v>
      </c>
      <c r="BI210" t="s">
        <v>2060</v>
      </c>
      <c r="BJ210" t="s">
        <v>2061</v>
      </c>
      <c r="BK210" t="s">
        <v>2062</v>
      </c>
      <c r="BL210" t="s">
        <v>2063</v>
      </c>
      <c r="BM210" t="s">
        <v>2064</v>
      </c>
      <c r="BN210" t="s">
        <v>2065</v>
      </c>
      <c r="BO210" t="s">
        <v>2066</v>
      </c>
      <c r="BP210" t="s">
        <v>1671</v>
      </c>
      <c r="BQ210" t="s">
        <v>2067</v>
      </c>
      <c r="BR210" t="s">
        <v>2068</v>
      </c>
      <c r="BS210" t="s">
        <v>2069</v>
      </c>
      <c r="BT210" t="s">
        <v>2070</v>
      </c>
      <c r="BU210" t="s">
        <v>2071</v>
      </c>
      <c r="BV210" t="s">
        <v>2072</v>
      </c>
      <c r="BW210" t="s">
        <v>2073</v>
      </c>
      <c r="BX210" t="s">
        <v>2074</v>
      </c>
      <c r="BY210" t="s">
        <v>2075</v>
      </c>
      <c r="BZ210" t="s">
        <v>2076</v>
      </c>
      <c r="CA210" t="s">
        <v>2077</v>
      </c>
      <c r="CB210" t="s">
        <v>991</v>
      </c>
      <c r="CC210" t="s">
        <v>2078</v>
      </c>
      <c r="CD210" t="s">
        <v>2079</v>
      </c>
      <c r="CE210" t="s">
        <v>2080</v>
      </c>
      <c r="CF210" t="s">
        <v>2081</v>
      </c>
      <c r="CG210" t="s">
        <v>2082</v>
      </c>
      <c r="CH210" t="s">
        <v>1089</v>
      </c>
      <c r="CI210" t="s">
        <v>2083</v>
      </c>
      <c r="CJ210" t="s">
        <v>2084</v>
      </c>
      <c r="CK210" t="s">
        <v>2085</v>
      </c>
      <c r="CL210" t="s">
        <v>2086</v>
      </c>
      <c r="CM210" t="s">
        <v>2087</v>
      </c>
      <c r="CN210" t="s">
        <v>991</v>
      </c>
      <c r="CO210" t="s">
        <v>2088</v>
      </c>
      <c r="CP210" t="s">
        <v>2089</v>
      </c>
      <c r="CQ210" t="s">
        <v>2090</v>
      </c>
      <c r="CR210" t="s">
        <v>2091</v>
      </c>
      <c r="CS210" t="s">
        <v>2092</v>
      </c>
      <c r="CT210" t="s">
        <v>2093</v>
      </c>
      <c r="CU210" t="s">
        <v>2094</v>
      </c>
      <c r="CV210" t="s">
        <v>2095</v>
      </c>
      <c r="CW210" t="s">
        <v>2096</v>
      </c>
      <c r="CX210" t="s">
        <v>2097</v>
      </c>
      <c r="CY210" t="s">
        <v>2098</v>
      </c>
      <c r="CZ210" t="s">
        <v>991</v>
      </c>
      <c r="DA210" t="s">
        <v>2099</v>
      </c>
      <c r="DB210" t="s">
        <v>2100</v>
      </c>
      <c r="DC210" t="s">
        <v>2101</v>
      </c>
      <c r="DD210" t="s">
        <v>1302</v>
      </c>
      <c r="DE210" t="s">
        <v>2102</v>
      </c>
      <c r="DF210" t="s">
        <v>1834</v>
      </c>
      <c r="DG210" t="s">
        <v>991</v>
      </c>
    </row>
    <row r="211" spans="1:111">
      <c r="A211">
        <v>796.6</v>
      </c>
      <c r="B211" t="s">
        <v>727</v>
      </c>
      <c r="C211" t="s">
        <v>728</v>
      </c>
      <c r="D211" t="s">
        <v>2103</v>
      </c>
      <c r="E211" t="s">
        <v>2104</v>
      </c>
      <c r="F211" t="s">
        <v>2105</v>
      </c>
      <c r="G211" t="s">
        <v>2106</v>
      </c>
      <c r="H211" t="s">
        <v>991</v>
      </c>
      <c r="I211" t="s">
        <v>2107</v>
      </c>
      <c r="J211" t="s">
        <v>2108</v>
      </c>
      <c r="K211" t="s">
        <v>2109</v>
      </c>
      <c r="L211" t="s">
        <v>1465</v>
      </c>
      <c r="M211" t="s">
        <v>1440</v>
      </c>
      <c r="N211" t="s">
        <v>2110</v>
      </c>
      <c r="O211" t="s">
        <v>2111</v>
      </c>
      <c r="P211" t="s">
        <v>2112</v>
      </c>
      <c r="Q211" t="s">
        <v>2113</v>
      </c>
      <c r="R211" t="s">
        <v>2114</v>
      </c>
      <c r="S211" t="s">
        <v>2104</v>
      </c>
      <c r="T211" t="s">
        <v>991</v>
      </c>
      <c r="U211" t="s">
        <v>2115</v>
      </c>
      <c r="V211" t="s">
        <v>2116</v>
      </c>
      <c r="W211" t="s">
        <v>2117</v>
      </c>
      <c r="X211" t="s">
        <v>2118</v>
      </c>
      <c r="Y211" t="s">
        <v>2119</v>
      </c>
      <c r="Z211" t="s">
        <v>2120</v>
      </c>
      <c r="AA211" t="s">
        <v>2121</v>
      </c>
      <c r="AB211" t="s">
        <v>2122</v>
      </c>
      <c r="AC211" t="s">
        <v>2123</v>
      </c>
      <c r="AD211" t="s">
        <v>2124</v>
      </c>
      <c r="AE211" t="s">
        <v>2125</v>
      </c>
      <c r="AF211" t="s">
        <v>991</v>
      </c>
      <c r="AG211" t="s">
        <v>2126</v>
      </c>
      <c r="AH211" t="s">
        <v>2049</v>
      </c>
      <c r="AI211" t="s">
        <v>2127</v>
      </c>
      <c r="AJ211" t="s">
        <v>2128</v>
      </c>
      <c r="AK211" t="s">
        <v>1619</v>
      </c>
      <c r="AL211" t="s">
        <v>2129</v>
      </c>
      <c r="AM211" t="s">
        <v>2130</v>
      </c>
      <c r="AN211" t="s">
        <v>2131</v>
      </c>
      <c r="AO211" t="s">
        <v>2132</v>
      </c>
      <c r="AP211" t="s">
        <v>2133</v>
      </c>
      <c r="AQ211" t="s">
        <v>2134</v>
      </c>
      <c r="AR211" t="s">
        <v>991</v>
      </c>
      <c r="AS211" t="s">
        <v>2135</v>
      </c>
      <c r="AT211" t="s">
        <v>2136</v>
      </c>
      <c r="AU211" t="s">
        <v>2137</v>
      </c>
      <c r="AV211" t="s">
        <v>2138</v>
      </c>
      <c r="AW211" t="s">
        <v>1463</v>
      </c>
      <c r="AX211" t="s">
        <v>2139</v>
      </c>
      <c r="AY211" t="s">
        <v>1461</v>
      </c>
      <c r="AZ211" t="s">
        <v>2021</v>
      </c>
      <c r="BA211" t="s">
        <v>2140</v>
      </c>
      <c r="BB211" t="s">
        <v>2141</v>
      </c>
      <c r="BC211" t="s">
        <v>2142</v>
      </c>
      <c r="BD211" t="s">
        <v>991</v>
      </c>
      <c r="BE211" t="s">
        <v>1223</v>
      </c>
      <c r="BF211" t="s">
        <v>2143</v>
      </c>
      <c r="BG211" t="s">
        <v>2144</v>
      </c>
      <c r="BH211" t="s">
        <v>1733</v>
      </c>
      <c r="BI211" t="s">
        <v>2145</v>
      </c>
      <c r="BJ211" t="s">
        <v>2146</v>
      </c>
      <c r="BK211" t="s">
        <v>2147</v>
      </c>
      <c r="BL211" t="s">
        <v>2148</v>
      </c>
      <c r="BM211" t="s">
        <v>1888</v>
      </c>
      <c r="BN211" t="s">
        <v>2149</v>
      </c>
      <c r="BO211" t="s">
        <v>2150</v>
      </c>
      <c r="BP211" t="s">
        <v>991</v>
      </c>
      <c r="BQ211" t="s">
        <v>2151</v>
      </c>
      <c r="BR211" t="s">
        <v>2152</v>
      </c>
      <c r="BS211" t="s">
        <v>2153</v>
      </c>
      <c r="BT211" t="s">
        <v>2154</v>
      </c>
      <c r="BU211" t="s">
        <v>2155</v>
      </c>
      <c r="BV211" t="s">
        <v>2156</v>
      </c>
      <c r="BW211" t="s">
        <v>2157</v>
      </c>
      <c r="BX211" t="s">
        <v>2158</v>
      </c>
      <c r="BY211" t="s">
        <v>2159</v>
      </c>
      <c r="BZ211" t="s">
        <v>2160</v>
      </c>
      <c r="CA211" t="s">
        <v>2161</v>
      </c>
      <c r="CB211" t="s">
        <v>991</v>
      </c>
      <c r="CC211" t="s">
        <v>2162</v>
      </c>
      <c r="CD211" t="s">
        <v>2163</v>
      </c>
      <c r="CE211" t="s">
        <v>2164</v>
      </c>
      <c r="CF211" t="s">
        <v>1512</v>
      </c>
      <c r="CG211" t="s">
        <v>2165</v>
      </c>
      <c r="CH211" t="s">
        <v>2166</v>
      </c>
      <c r="CI211" t="s">
        <v>2167</v>
      </c>
      <c r="CJ211" t="s">
        <v>1868</v>
      </c>
      <c r="CK211" t="s">
        <v>2168</v>
      </c>
      <c r="CL211" t="s">
        <v>2169</v>
      </c>
      <c r="CM211" t="s">
        <v>2170</v>
      </c>
      <c r="CN211" t="s">
        <v>991</v>
      </c>
      <c r="CO211" t="s">
        <v>2171</v>
      </c>
      <c r="CP211" t="s">
        <v>2142</v>
      </c>
      <c r="CQ211" t="s">
        <v>2172</v>
      </c>
      <c r="CR211" t="s">
        <v>2173</v>
      </c>
      <c r="CS211" t="s">
        <v>2174</v>
      </c>
      <c r="CT211" t="s">
        <v>2175</v>
      </c>
      <c r="CU211" t="s">
        <v>2176</v>
      </c>
      <c r="CV211" t="s">
        <v>1291</v>
      </c>
      <c r="CW211" t="s">
        <v>1639</v>
      </c>
      <c r="CX211" t="s">
        <v>2177</v>
      </c>
      <c r="CY211" t="s">
        <v>2178</v>
      </c>
      <c r="CZ211" t="s">
        <v>991</v>
      </c>
      <c r="DA211" t="s">
        <v>2179</v>
      </c>
      <c r="DB211" t="s">
        <v>2180</v>
      </c>
      <c r="DC211" t="s">
        <v>2181</v>
      </c>
      <c r="DD211" t="s">
        <v>2182</v>
      </c>
      <c r="DE211" t="s">
        <v>2183</v>
      </c>
      <c r="DF211" t="s">
        <v>2184</v>
      </c>
      <c r="DG211" t="s">
        <v>991</v>
      </c>
    </row>
    <row r="212" spans="1:111">
      <c r="A212">
        <v>798.6</v>
      </c>
      <c r="B212" t="s">
        <v>729</v>
      </c>
      <c r="C212" t="s">
        <v>730</v>
      </c>
      <c r="D212" t="s">
        <v>1302</v>
      </c>
      <c r="E212" t="s">
        <v>1465</v>
      </c>
      <c r="F212" t="s">
        <v>2185</v>
      </c>
      <c r="G212" t="s">
        <v>2186</v>
      </c>
      <c r="H212" t="s">
        <v>991</v>
      </c>
      <c r="I212" t="s">
        <v>2187</v>
      </c>
      <c r="J212" t="s">
        <v>1766</v>
      </c>
      <c r="K212" t="s">
        <v>1790</v>
      </c>
      <c r="L212" t="s">
        <v>1704</v>
      </c>
      <c r="M212" t="s">
        <v>1495</v>
      </c>
      <c r="N212" t="s">
        <v>2188</v>
      </c>
      <c r="O212" t="s">
        <v>2189</v>
      </c>
      <c r="P212" t="s">
        <v>1811</v>
      </c>
      <c r="Q212" t="s">
        <v>1677</v>
      </c>
      <c r="R212" t="s">
        <v>1203</v>
      </c>
      <c r="S212" t="s">
        <v>2059</v>
      </c>
      <c r="T212" t="s">
        <v>991</v>
      </c>
      <c r="U212" t="s">
        <v>1481</v>
      </c>
      <c r="V212" t="s">
        <v>1531</v>
      </c>
      <c r="W212" t="s">
        <v>1737</v>
      </c>
      <c r="X212" t="s">
        <v>2190</v>
      </c>
      <c r="Y212" t="s">
        <v>2191</v>
      </c>
      <c r="Z212" t="s">
        <v>2192</v>
      </c>
      <c r="AA212" t="s">
        <v>1231</v>
      </c>
      <c r="AB212" t="s">
        <v>1314</v>
      </c>
      <c r="AC212" t="s">
        <v>1724</v>
      </c>
      <c r="AD212" t="s">
        <v>1906</v>
      </c>
      <c r="AE212" t="s">
        <v>2193</v>
      </c>
      <c r="AF212" t="s">
        <v>991</v>
      </c>
      <c r="AG212" t="s">
        <v>1789</v>
      </c>
      <c r="AH212" t="s">
        <v>2194</v>
      </c>
      <c r="AI212" t="s">
        <v>1779</v>
      </c>
      <c r="AJ212" t="s">
        <v>2195</v>
      </c>
      <c r="AK212" t="s">
        <v>1799</v>
      </c>
      <c r="AL212" t="s">
        <v>1804</v>
      </c>
      <c r="AM212" t="s">
        <v>2196</v>
      </c>
      <c r="AN212" t="s">
        <v>1816</v>
      </c>
      <c r="AO212" t="s">
        <v>1220</v>
      </c>
      <c r="AP212" t="s">
        <v>994</v>
      </c>
      <c r="AQ212" t="s">
        <v>1540</v>
      </c>
      <c r="AR212" t="s">
        <v>991</v>
      </c>
      <c r="AS212" t="s">
        <v>2197</v>
      </c>
      <c r="AT212" t="s">
        <v>1801</v>
      </c>
      <c r="AU212" t="s">
        <v>2198</v>
      </c>
      <c r="AV212" t="s">
        <v>1470</v>
      </c>
      <c r="AW212" t="s">
        <v>2199</v>
      </c>
      <c r="AX212" t="s">
        <v>1034</v>
      </c>
      <c r="AY212" t="s">
        <v>1233</v>
      </c>
      <c r="AZ212" t="s">
        <v>2200</v>
      </c>
      <c r="BA212" t="s">
        <v>2201</v>
      </c>
      <c r="BB212" t="s">
        <v>2202</v>
      </c>
      <c r="BC212" t="s">
        <v>1495</v>
      </c>
      <c r="BD212" t="s">
        <v>991</v>
      </c>
      <c r="BE212" t="s">
        <v>1729</v>
      </c>
      <c r="BF212" t="s">
        <v>1314</v>
      </c>
      <c r="BG212" t="s">
        <v>1464</v>
      </c>
      <c r="BH212" t="s">
        <v>1043</v>
      </c>
      <c r="BI212" t="s">
        <v>2203</v>
      </c>
      <c r="BJ212" t="s">
        <v>1750</v>
      </c>
      <c r="BK212" t="s">
        <v>2204</v>
      </c>
      <c r="BL212" t="s">
        <v>1249</v>
      </c>
      <c r="BM212" t="s">
        <v>1197</v>
      </c>
      <c r="BN212" t="s">
        <v>1189</v>
      </c>
      <c r="BO212" t="s">
        <v>1774</v>
      </c>
      <c r="BP212" t="s">
        <v>991</v>
      </c>
      <c r="BQ212" t="s">
        <v>1547</v>
      </c>
      <c r="BR212" t="s">
        <v>2205</v>
      </c>
      <c r="BS212" t="s">
        <v>1067</v>
      </c>
      <c r="BT212" t="s">
        <v>2206</v>
      </c>
      <c r="BU212" t="s">
        <v>1473</v>
      </c>
      <c r="BV212" t="s">
        <v>1797</v>
      </c>
      <c r="BW212" t="s">
        <v>2207</v>
      </c>
      <c r="BX212" t="s">
        <v>2208</v>
      </c>
      <c r="BY212" t="s">
        <v>1008</v>
      </c>
      <c r="BZ212" t="s">
        <v>2209</v>
      </c>
      <c r="CA212" t="s">
        <v>2149</v>
      </c>
      <c r="CB212" t="s">
        <v>991</v>
      </c>
      <c r="CC212" t="s">
        <v>2210</v>
      </c>
      <c r="CD212" t="s">
        <v>1491</v>
      </c>
      <c r="CE212" t="s">
        <v>2205</v>
      </c>
      <c r="CF212" t="s">
        <v>2209</v>
      </c>
      <c r="CG212" t="s">
        <v>2211</v>
      </c>
      <c r="CH212" t="s">
        <v>1221</v>
      </c>
      <c r="CI212" t="s">
        <v>1212</v>
      </c>
      <c r="CJ212" t="s">
        <v>1074</v>
      </c>
      <c r="CK212" t="s">
        <v>1533</v>
      </c>
      <c r="CL212" t="s">
        <v>2212</v>
      </c>
      <c r="CM212" t="s">
        <v>1553</v>
      </c>
      <c r="CN212" t="s">
        <v>991</v>
      </c>
      <c r="CO212" t="s">
        <v>1553</v>
      </c>
      <c r="CP212" t="s">
        <v>1024</v>
      </c>
      <c r="CQ212" t="s">
        <v>2213</v>
      </c>
      <c r="CR212" t="s">
        <v>1780</v>
      </c>
      <c r="CS212" t="s">
        <v>2214</v>
      </c>
      <c r="CT212" t="s">
        <v>2215</v>
      </c>
      <c r="CU212" t="s">
        <v>2216</v>
      </c>
      <c r="CV212" t="s">
        <v>2217</v>
      </c>
      <c r="CW212" t="s">
        <v>2218</v>
      </c>
      <c r="CX212" t="s">
        <v>1803</v>
      </c>
      <c r="CY212" t="s">
        <v>2219</v>
      </c>
      <c r="CZ212" t="s">
        <v>991</v>
      </c>
      <c r="DA212" t="s">
        <v>2220</v>
      </c>
      <c r="DB212" t="s">
        <v>1702</v>
      </c>
      <c r="DC212" t="s">
        <v>2221</v>
      </c>
      <c r="DD212" t="s">
        <v>1058</v>
      </c>
      <c r="DE212" t="s">
        <v>2222</v>
      </c>
      <c r="DF212" t="s">
        <v>1464</v>
      </c>
      <c r="DG212" t="s">
        <v>991</v>
      </c>
    </row>
    <row r="213" spans="1:111">
      <c r="A213">
        <v>800.6</v>
      </c>
      <c r="B213" t="s">
        <v>731</v>
      </c>
      <c r="C213" t="s">
        <v>732</v>
      </c>
      <c r="D213" t="s">
        <v>1714</v>
      </c>
      <c r="E213" t="s">
        <v>1711</v>
      </c>
      <c r="F213" t="s">
        <v>1017</v>
      </c>
      <c r="G213" t="s">
        <v>1726</v>
      </c>
      <c r="H213" t="s">
        <v>991</v>
      </c>
      <c r="I213" t="s">
        <v>1683</v>
      </c>
      <c r="J213" t="s">
        <v>1784</v>
      </c>
      <c r="K213" t="s">
        <v>1784</v>
      </c>
      <c r="L213" t="s">
        <v>991</v>
      </c>
      <c r="M213" t="s">
        <v>998</v>
      </c>
      <c r="N213" t="s">
        <v>995</v>
      </c>
      <c r="O213" t="s">
        <v>1038</v>
      </c>
      <c r="P213" t="s">
        <v>1787</v>
      </c>
      <c r="Q213" t="s">
        <v>991</v>
      </c>
      <c r="R213" t="s">
        <v>1066</v>
      </c>
      <c r="S213" t="s">
        <v>1046</v>
      </c>
      <c r="T213" t="s">
        <v>991</v>
      </c>
      <c r="U213" t="s">
        <v>1690</v>
      </c>
      <c r="V213" t="s">
        <v>996</v>
      </c>
      <c r="W213" t="s">
        <v>995</v>
      </c>
      <c r="X213" t="s">
        <v>991</v>
      </c>
      <c r="Y213" t="s">
        <v>1297</v>
      </c>
      <c r="Z213" t="s">
        <v>1049</v>
      </c>
      <c r="AA213" t="s">
        <v>1721</v>
      </c>
      <c r="AB213" t="s">
        <v>1692</v>
      </c>
      <c r="AC213" t="s">
        <v>991</v>
      </c>
      <c r="AD213" t="s">
        <v>1363</v>
      </c>
      <c r="AE213" t="s">
        <v>1228</v>
      </c>
      <c r="AF213" t="s">
        <v>991</v>
      </c>
      <c r="AG213" t="s">
        <v>993</v>
      </c>
      <c r="AH213" t="s">
        <v>1000</v>
      </c>
      <c r="AI213" t="s">
        <v>1727</v>
      </c>
      <c r="AJ213" t="s">
        <v>2223</v>
      </c>
      <c r="AK213" t="s">
        <v>1709</v>
      </c>
      <c r="AL213" t="s">
        <v>1080</v>
      </c>
      <c r="AM213" t="s">
        <v>1060</v>
      </c>
      <c r="AN213" t="s">
        <v>1021</v>
      </c>
      <c r="AO213" t="s">
        <v>994</v>
      </c>
      <c r="AP213" t="s">
        <v>991</v>
      </c>
      <c r="AQ213" t="s">
        <v>991</v>
      </c>
      <c r="AR213" t="s">
        <v>997</v>
      </c>
      <c r="AS213" t="s">
        <v>1675</v>
      </c>
      <c r="AT213" t="s">
        <v>1005</v>
      </c>
      <c r="AU213" t="s">
        <v>1064</v>
      </c>
      <c r="AV213" t="s">
        <v>993</v>
      </c>
      <c r="AW213" t="s">
        <v>1119</v>
      </c>
      <c r="AX213" t="s">
        <v>1675</v>
      </c>
      <c r="AY213" t="s">
        <v>1709</v>
      </c>
      <c r="AZ213" t="s">
        <v>1690</v>
      </c>
      <c r="BA213" t="s">
        <v>1040</v>
      </c>
      <c r="BB213" t="s">
        <v>1011</v>
      </c>
      <c r="BC213" t="s">
        <v>1228</v>
      </c>
      <c r="BD213" t="s">
        <v>991</v>
      </c>
      <c r="BE213" t="s">
        <v>991</v>
      </c>
      <c r="BF213" t="s">
        <v>1065</v>
      </c>
      <c r="BG213" t="s">
        <v>1040</v>
      </c>
      <c r="BH213" t="s">
        <v>991</v>
      </c>
      <c r="BI213" t="s">
        <v>1028</v>
      </c>
      <c r="BJ213" t="s">
        <v>1040</v>
      </c>
      <c r="BK213" t="s">
        <v>1022</v>
      </c>
      <c r="BL213" t="s">
        <v>998</v>
      </c>
      <c r="BM213" t="s">
        <v>1726</v>
      </c>
      <c r="BN213" t="s">
        <v>991</v>
      </c>
      <c r="BO213" t="s">
        <v>1065</v>
      </c>
      <c r="BP213" t="s">
        <v>991</v>
      </c>
      <c r="BQ213" t="s">
        <v>1076</v>
      </c>
      <c r="BR213" t="s">
        <v>1076</v>
      </c>
      <c r="BS213" t="s">
        <v>1076</v>
      </c>
      <c r="BT213" t="s">
        <v>1911</v>
      </c>
      <c r="BU213" t="s">
        <v>1785</v>
      </c>
      <c r="BV213" t="s">
        <v>993</v>
      </c>
      <c r="BW213" t="s">
        <v>994</v>
      </c>
      <c r="BX213" t="s">
        <v>1726</v>
      </c>
      <c r="BY213" t="s">
        <v>998</v>
      </c>
      <c r="BZ213" t="s">
        <v>1062</v>
      </c>
      <c r="CA213" t="s">
        <v>1062</v>
      </c>
      <c r="CB213" t="s">
        <v>991</v>
      </c>
      <c r="CC213" t="s">
        <v>1692</v>
      </c>
      <c r="CD213" t="s">
        <v>1066</v>
      </c>
      <c r="CE213" t="s">
        <v>1058</v>
      </c>
      <c r="CF213" t="s">
        <v>991</v>
      </c>
      <c r="CG213" t="s">
        <v>1709</v>
      </c>
      <c r="CH213" t="s">
        <v>1711</v>
      </c>
      <c r="CI213" t="s">
        <v>1363</v>
      </c>
      <c r="CJ213" t="s">
        <v>991</v>
      </c>
      <c r="CK213" t="s">
        <v>1682</v>
      </c>
      <c r="CL213" t="s">
        <v>1023</v>
      </c>
      <c r="CM213" t="s">
        <v>1066</v>
      </c>
      <c r="CN213" t="s">
        <v>991</v>
      </c>
      <c r="CO213" t="s">
        <v>1049</v>
      </c>
      <c r="CP213" t="s">
        <v>1046</v>
      </c>
      <c r="CQ213" t="s">
        <v>1730</v>
      </c>
      <c r="CR213" t="s">
        <v>1040</v>
      </c>
      <c r="CS213" t="s">
        <v>1060</v>
      </c>
      <c r="CT213" t="s">
        <v>1064</v>
      </c>
      <c r="CU213" t="s">
        <v>1076</v>
      </c>
      <c r="CV213" t="s">
        <v>1080</v>
      </c>
      <c r="CW213" t="s">
        <v>1131</v>
      </c>
      <c r="CX213" t="s">
        <v>991</v>
      </c>
      <c r="CY213" t="s">
        <v>1711</v>
      </c>
      <c r="CZ213" t="s">
        <v>991</v>
      </c>
      <c r="DA213" t="s">
        <v>1675</v>
      </c>
      <c r="DB213" t="s">
        <v>997</v>
      </c>
      <c r="DC213" t="s">
        <v>1686</v>
      </c>
      <c r="DD213" t="s">
        <v>991</v>
      </c>
      <c r="DE213" t="s">
        <v>1716</v>
      </c>
      <c r="DF213" t="s">
        <v>1001</v>
      </c>
      <c r="DG213" t="s">
        <v>991</v>
      </c>
    </row>
    <row r="214" spans="1:111">
      <c r="A214">
        <v>802.6</v>
      </c>
      <c r="B214" t="s">
        <v>733</v>
      </c>
      <c r="C214" t="s">
        <v>734</v>
      </c>
      <c r="D214" t="s">
        <v>995</v>
      </c>
      <c r="E214" t="s">
        <v>999</v>
      </c>
      <c r="F214" t="s">
        <v>995</v>
      </c>
      <c r="G214" t="s">
        <v>1076</v>
      </c>
      <c r="H214" t="s">
        <v>1002</v>
      </c>
      <c r="I214" t="s">
        <v>1726</v>
      </c>
      <c r="J214" t="s">
        <v>1017</v>
      </c>
      <c r="K214" t="s">
        <v>1671</v>
      </c>
      <c r="L214" t="s">
        <v>992</v>
      </c>
      <c r="M214" t="s">
        <v>993</v>
      </c>
      <c r="N214" t="s">
        <v>994</v>
      </c>
      <c r="O214" t="s">
        <v>992</v>
      </c>
      <c r="P214" t="s">
        <v>1697</v>
      </c>
      <c r="Q214" t="s">
        <v>999</v>
      </c>
      <c r="R214" t="s">
        <v>991</v>
      </c>
      <c r="S214" t="s">
        <v>992</v>
      </c>
      <c r="T214" t="s">
        <v>998</v>
      </c>
      <c r="U214" t="s">
        <v>1002</v>
      </c>
      <c r="V214" t="s">
        <v>1001</v>
      </c>
      <c r="W214" t="s">
        <v>1671</v>
      </c>
      <c r="X214" t="s">
        <v>1053</v>
      </c>
      <c r="Y214" t="s">
        <v>995</v>
      </c>
      <c r="Z214" t="s">
        <v>999</v>
      </c>
      <c r="AA214" t="s">
        <v>1786</v>
      </c>
      <c r="AB214" t="s">
        <v>1671</v>
      </c>
      <c r="AC214" t="s">
        <v>991</v>
      </c>
      <c r="AD214" t="s">
        <v>1671</v>
      </c>
      <c r="AE214" t="s">
        <v>1001</v>
      </c>
      <c r="AF214" t="s">
        <v>991</v>
      </c>
      <c r="AG214" t="s">
        <v>997</v>
      </c>
      <c r="AH214" t="s">
        <v>995</v>
      </c>
      <c r="AI214" t="s">
        <v>1004</v>
      </c>
      <c r="AJ214" t="s">
        <v>1785</v>
      </c>
      <c r="AK214" t="s">
        <v>1066</v>
      </c>
      <c r="AL214" t="s">
        <v>1003</v>
      </c>
      <c r="AM214" t="s">
        <v>1004</v>
      </c>
      <c r="AN214" t="s">
        <v>1119</v>
      </c>
      <c r="AO214" t="s">
        <v>994</v>
      </c>
      <c r="AP214" t="s">
        <v>1131</v>
      </c>
      <c r="AQ214" t="s">
        <v>995</v>
      </c>
      <c r="AR214" t="s">
        <v>998</v>
      </c>
      <c r="AS214" t="s">
        <v>1080</v>
      </c>
      <c r="AT214" t="s">
        <v>996</v>
      </c>
      <c r="AU214" t="s">
        <v>1017</v>
      </c>
      <c r="AV214" t="s">
        <v>1003</v>
      </c>
      <c r="AW214" t="s">
        <v>1003</v>
      </c>
      <c r="AX214" t="s">
        <v>991</v>
      </c>
      <c r="AY214" t="s">
        <v>1001</v>
      </c>
      <c r="AZ214" t="s">
        <v>1017</v>
      </c>
      <c r="BA214" t="s">
        <v>991</v>
      </c>
      <c r="BB214" t="s">
        <v>1065</v>
      </c>
      <c r="BC214" t="s">
        <v>1000</v>
      </c>
      <c r="BD214" t="s">
        <v>1000</v>
      </c>
      <c r="BE214" t="s">
        <v>998</v>
      </c>
      <c r="BF214" t="s">
        <v>996</v>
      </c>
      <c r="BG214" t="s">
        <v>1002</v>
      </c>
      <c r="BH214" t="s">
        <v>992</v>
      </c>
      <c r="BI214" t="s">
        <v>992</v>
      </c>
      <c r="BJ214" t="s">
        <v>996</v>
      </c>
      <c r="BK214" t="s">
        <v>1076</v>
      </c>
      <c r="BL214" t="s">
        <v>998</v>
      </c>
      <c r="BM214" t="s">
        <v>1002</v>
      </c>
      <c r="BN214" t="s">
        <v>999</v>
      </c>
      <c r="BO214" t="s">
        <v>1001</v>
      </c>
      <c r="BP214" t="s">
        <v>991</v>
      </c>
      <c r="BQ214" t="s">
        <v>999</v>
      </c>
      <c r="BR214" t="s">
        <v>1001</v>
      </c>
      <c r="BS214" t="s">
        <v>1671</v>
      </c>
      <c r="BT214" t="s">
        <v>998</v>
      </c>
      <c r="BU214" t="s">
        <v>997</v>
      </c>
      <c r="BV214" t="s">
        <v>1001</v>
      </c>
      <c r="BW214" t="s">
        <v>996</v>
      </c>
      <c r="BX214" t="s">
        <v>991</v>
      </c>
      <c r="BY214" t="s">
        <v>998</v>
      </c>
      <c r="BZ214" t="s">
        <v>991</v>
      </c>
      <c r="CA214" t="s">
        <v>992</v>
      </c>
      <c r="CB214" t="s">
        <v>991</v>
      </c>
      <c r="CC214" t="s">
        <v>1119</v>
      </c>
      <c r="CD214" t="s">
        <v>991</v>
      </c>
      <c r="CE214" t="s">
        <v>991</v>
      </c>
      <c r="CF214" t="s">
        <v>991</v>
      </c>
      <c r="CG214" t="s">
        <v>1005</v>
      </c>
      <c r="CH214" t="s">
        <v>994</v>
      </c>
      <c r="CI214" t="s">
        <v>1671</v>
      </c>
      <c r="CJ214" t="s">
        <v>992</v>
      </c>
      <c r="CK214" t="s">
        <v>992</v>
      </c>
      <c r="CL214" t="s">
        <v>1001</v>
      </c>
      <c r="CM214" t="s">
        <v>1002</v>
      </c>
      <c r="CN214" t="s">
        <v>991</v>
      </c>
      <c r="CO214" t="s">
        <v>1080</v>
      </c>
      <c r="CP214" t="s">
        <v>991</v>
      </c>
      <c r="CQ214" t="s">
        <v>1023</v>
      </c>
      <c r="CR214" t="s">
        <v>1002</v>
      </c>
      <c r="CS214" t="s">
        <v>1005</v>
      </c>
      <c r="CT214" t="s">
        <v>997</v>
      </c>
      <c r="CU214" t="s">
        <v>1000</v>
      </c>
      <c r="CV214" t="s">
        <v>1003</v>
      </c>
      <c r="CW214" t="s">
        <v>1131</v>
      </c>
      <c r="CX214" t="s">
        <v>993</v>
      </c>
      <c r="CY214" t="s">
        <v>997</v>
      </c>
      <c r="CZ214" t="s">
        <v>991</v>
      </c>
      <c r="DA214" t="s">
        <v>993</v>
      </c>
      <c r="DB214" t="s">
        <v>991</v>
      </c>
      <c r="DC214" t="s">
        <v>1003</v>
      </c>
      <c r="DD214" t="s">
        <v>991</v>
      </c>
      <c r="DE214" t="s">
        <v>1053</v>
      </c>
      <c r="DF214" t="s">
        <v>994</v>
      </c>
      <c r="DG214" t="s">
        <v>997</v>
      </c>
    </row>
    <row r="215" spans="1:111">
      <c r="A215">
        <v>820.6</v>
      </c>
      <c r="B215" t="s">
        <v>735</v>
      </c>
      <c r="C215" t="s">
        <v>736</v>
      </c>
      <c r="D215" t="s">
        <v>1050</v>
      </c>
      <c r="E215" t="s">
        <v>1793</v>
      </c>
      <c r="F215" t="s">
        <v>1212</v>
      </c>
      <c r="G215" t="s">
        <v>1696</v>
      </c>
      <c r="H215" t="s">
        <v>991</v>
      </c>
      <c r="I215" t="s">
        <v>2224</v>
      </c>
      <c r="J215" t="s">
        <v>1026</v>
      </c>
      <c r="K215" t="s">
        <v>1055</v>
      </c>
      <c r="L215" t="s">
        <v>1079</v>
      </c>
      <c r="M215" t="s">
        <v>1014</v>
      </c>
      <c r="N215" t="s">
        <v>1068</v>
      </c>
      <c r="O215" t="s">
        <v>2225</v>
      </c>
      <c r="P215" t="s">
        <v>2226</v>
      </c>
      <c r="Q215" t="s">
        <v>1131</v>
      </c>
      <c r="R215" t="s">
        <v>1216</v>
      </c>
      <c r="S215" t="s">
        <v>1044</v>
      </c>
      <c r="T215" t="s">
        <v>991</v>
      </c>
      <c r="U215" t="s">
        <v>1672</v>
      </c>
      <c r="V215" t="s">
        <v>1695</v>
      </c>
      <c r="W215" t="s">
        <v>1680</v>
      </c>
      <c r="X215" t="s">
        <v>1263</v>
      </c>
      <c r="Y215" t="s">
        <v>1755</v>
      </c>
      <c r="Z215" t="s">
        <v>1728</v>
      </c>
      <c r="AA215" t="s">
        <v>1048</v>
      </c>
      <c r="AB215" t="s">
        <v>1815</v>
      </c>
      <c r="AC215" t="s">
        <v>1031</v>
      </c>
      <c r="AD215" t="s">
        <v>1020</v>
      </c>
      <c r="AE215" t="s">
        <v>1787</v>
      </c>
      <c r="AF215" t="s">
        <v>1002</v>
      </c>
      <c r="AG215" t="s">
        <v>1321</v>
      </c>
      <c r="AH215" t="s">
        <v>1691</v>
      </c>
      <c r="AI215" t="s">
        <v>1706</v>
      </c>
      <c r="AJ215" t="s">
        <v>1800</v>
      </c>
      <c r="AK215" t="s">
        <v>1677</v>
      </c>
      <c r="AL215" t="s">
        <v>1351</v>
      </c>
      <c r="AM215" t="s">
        <v>1724</v>
      </c>
      <c r="AN215" t="s">
        <v>1617</v>
      </c>
      <c r="AO215" t="s">
        <v>1688</v>
      </c>
      <c r="AP215" t="s">
        <v>1786</v>
      </c>
      <c r="AQ215" t="s">
        <v>1212</v>
      </c>
      <c r="AR215" t="s">
        <v>994</v>
      </c>
      <c r="AS215" t="s">
        <v>1677</v>
      </c>
      <c r="AT215" t="s">
        <v>1064</v>
      </c>
      <c r="AU215" t="s">
        <v>2227</v>
      </c>
      <c r="AV215" t="s">
        <v>1063</v>
      </c>
      <c r="AW215" t="s">
        <v>1693</v>
      </c>
      <c r="AX215" t="s">
        <v>1904</v>
      </c>
      <c r="AY215" t="s">
        <v>1247</v>
      </c>
      <c r="AZ215" t="s">
        <v>1815</v>
      </c>
      <c r="BA215" t="s">
        <v>1706</v>
      </c>
      <c r="BB215" t="s">
        <v>1908</v>
      </c>
      <c r="BC215" t="s">
        <v>1802</v>
      </c>
      <c r="BD215" t="s">
        <v>991</v>
      </c>
      <c r="BE215" t="s">
        <v>1032</v>
      </c>
      <c r="BF215" t="s">
        <v>1688</v>
      </c>
      <c r="BG215" t="s">
        <v>1485</v>
      </c>
      <c r="BH215" t="s">
        <v>996</v>
      </c>
      <c r="BI215" t="s">
        <v>1803</v>
      </c>
      <c r="BJ215" t="s">
        <v>1216</v>
      </c>
      <c r="BK215" t="s">
        <v>1078</v>
      </c>
      <c r="BL215" t="s">
        <v>1699</v>
      </c>
      <c r="BM215" t="s">
        <v>1029</v>
      </c>
      <c r="BN215" t="s">
        <v>1721</v>
      </c>
      <c r="BO215" t="s">
        <v>1241</v>
      </c>
      <c r="BP215" t="s">
        <v>991</v>
      </c>
      <c r="BQ215" t="s">
        <v>1678</v>
      </c>
      <c r="BR215" t="s">
        <v>1704</v>
      </c>
      <c r="BS215" t="s">
        <v>2228</v>
      </c>
      <c r="BT215" t="s">
        <v>1493</v>
      </c>
      <c r="BU215" t="s">
        <v>1698</v>
      </c>
      <c r="BV215" t="s">
        <v>1719</v>
      </c>
      <c r="BW215" t="s">
        <v>1037</v>
      </c>
      <c r="BX215" t="s">
        <v>1081</v>
      </c>
      <c r="BY215" t="s">
        <v>1004</v>
      </c>
      <c r="BZ215" t="s">
        <v>1692</v>
      </c>
      <c r="CA215" t="s">
        <v>1030</v>
      </c>
      <c r="CB215" t="s">
        <v>991</v>
      </c>
      <c r="CC215" t="s">
        <v>2229</v>
      </c>
      <c r="CD215" t="s">
        <v>1901</v>
      </c>
      <c r="CE215" t="s">
        <v>1006</v>
      </c>
      <c r="CF215" t="s">
        <v>1693</v>
      </c>
      <c r="CG215" t="s">
        <v>1504</v>
      </c>
      <c r="CH215" t="s">
        <v>1037</v>
      </c>
      <c r="CI215" t="s">
        <v>1714</v>
      </c>
      <c r="CJ215" t="s">
        <v>1065</v>
      </c>
      <c r="CK215" t="s">
        <v>2230</v>
      </c>
      <c r="CL215" t="s">
        <v>2231</v>
      </c>
      <c r="CM215" t="s">
        <v>1902</v>
      </c>
      <c r="CN215" t="s">
        <v>991</v>
      </c>
      <c r="CO215" t="s">
        <v>1704</v>
      </c>
      <c r="CP215" t="s">
        <v>1060</v>
      </c>
      <c r="CQ215" t="s">
        <v>1009</v>
      </c>
      <c r="CR215" t="s">
        <v>1032</v>
      </c>
      <c r="CS215" t="s">
        <v>1676</v>
      </c>
      <c r="CT215" t="s">
        <v>2205</v>
      </c>
      <c r="CU215" t="s">
        <v>1906</v>
      </c>
      <c r="CV215" t="s">
        <v>1805</v>
      </c>
      <c r="CW215" t="s">
        <v>2223</v>
      </c>
      <c r="CX215" t="s">
        <v>1719</v>
      </c>
      <c r="CY215" t="s">
        <v>1795</v>
      </c>
      <c r="CZ215" t="s">
        <v>991</v>
      </c>
      <c r="DA215" t="s">
        <v>1499</v>
      </c>
      <c r="DB215" t="s">
        <v>1063</v>
      </c>
      <c r="DC215" t="s">
        <v>1705</v>
      </c>
      <c r="DD215" t="s">
        <v>1001</v>
      </c>
      <c r="DE215" t="s">
        <v>2232</v>
      </c>
      <c r="DF215" t="s">
        <v>1030</v>
      </c>
      <c r="DG215" t="s">
        <v>991</v>
      </c>
    </row>
    <row r="216" spans="1:111">
      <c r="A216">
        <v>822.6</v>
      </c>
      <c r="B216" t="s">
        <v>737</v>
      </c>
      <c r="C216" t="s">
        <v>738</v>
      </c>
      <c r="D216" t="s">
        <v>1719</v>
      </c>
      <c r="E216" t="s">
        <v>1040</v>
      </c>
      <c r="F216" t="s">
        <v>1079</v>
      </c>
      <c r="G216" t="s">
        <v>1040</v>
      </c>
      <c r="H216" t="s">
        <v>991</v>
      </c>
      <c r="I216" t="s">
        <v>1247</v>
      </c>
      <c r="J216" t="s">
        <v>1276</v>
      </c>
      <c r="K216" t="s">
        <v>1911</v>
      </c>
      <c r="L216" t="s">
        <v>995</v>
      </c>
      <c r="M216" t="s">
        <v>1716</v>
      </c>
      <c r="N216" t="s">
        <v>1308</v>
      </c>
      <c r="O216" t="s">
        <v>1056</v>
      </c>
      <c r="P216" t="s">
        <v>1037</v>
      </c>
      <c r="Q216" t="s">
        <v>1080</v>
      </c>
      <c r="R216" t="s">
        <v>1017</v>
      </c>
      <c r="S216" t="s">
        <v>1213</v>
      </c>
      <c r="T216" t="s">
        <v>991</v>
      </c>
      <c r="U216" t="s">
        <v>1004</v>
      </c>
      <c r="V216" t="s">
        <v>1785</v>
      </c>
      <c r="W216" t="s">
        <v>1228</v>
      </c>
      <c r="X216" t="s">
        <v>1711</v>
      </c>
      <c r="Y216" t="s">
        <v>1212</v>
      </c>
      <c r="Z216" t="s">
        <v>1029</v>
      </c>
      <c r="AA216" t="s">
        <v>1457</v>
      </c>
      <c r="AB216" t="s">
        <v>1019</v>
      </c>
      <c r="AC216" t="s">
        <v>1213</v>
      </c>
      <c r="AD216" t="s">
        <v>1690</v>
      </c>
      <c r="AE216" t="s">
        <v>1700</v>
      </c>
      <c r="AF216" t="s">
        <v>991</v>
      </c>
      <c r="AG216" t="s">
        <v>1721</v>
      </c>
      <c r="AH216" t="s">
        <v>1032</v>
      </c>
      <c r="AI216" t="s">
        <v>1719</v>
      </c>
      <c r="AJ216" t="s">
        <v>2233</v>
      </c>
      <c r="AK216" t="s">
        <v>1213</v>
      </c>
      <c r="AL216" t="s">
        <v>1000</v>
      </c>
      <c r="AM216" t="s">
        <v>1705</v>
      </c>
      <c r="AN216" t="s">
        <v>1042</v>
      </c>
      <c r="AO216" t="s">
        <v>999</v>
      </c>
      <c r="AP216" t="s">
        <v>991</v>
      </c>
      <c r="AQ216" t="s">
        <v>1726</v>
      </c>
      <c r="AR216" t="s">
        <v>991</v>
      </c>
      <c r="AS216" t="s">
        <v>1017</v>
      </c>
      <c r="AT216" t="s">
        <v>1002</v>
      </c>
      <c r="AU216" t="s">
        <v>1700</v>
      </c>
      <c r="AV216" t="s">
        <v>994</v>
      </c>
      <c r="AW216" t="s">
        <v>1706</v>
      </c>
      <c r="AX216" t="s">
        <v>1700</v>
      </c>
      <c r="AY216" t="s">
        <v>1228</v>
      </c>
      <c r="AZ216" t="s">
        <v>1026</v>
      </c>
      <c r="BA216" t="s">
        <v>1723</v>
      </c>
      <c r="BB216" t="s">
        <v>1234</v>
      </c>
      <c r="BC216" t="s">
        <v>1031</v>
      </c>
      <c r="BD216" t="s">
        <v>991</v>
      </c>
      <c r="BE216" t="s">
        <v>991</v>
      </c>
      <c r="BF216" t="s">
        <v>1363</v>
      </c>
      <c r="BG216" t="s">
        <v>1131</v>
      </c>
      <c r="BH216" t="s">
        <v>994</v>
      </c>
      <c r="BI216" t="s">
        <v>1686</v>
      </c>
      <c r="BJ216" t="s">
        <v>1703</v>
      </c>
      <c r="BK216" t="s">
        <v>1471</v>
      </c>
      <c r="BL216" t="s">
        <v>995</v>
      </c>
      <c r="BM216" t="s">
        <v>1000</v>
      </c>
      <c r="BN216" t="s">
        <v>998</v>
      </c>
      <c r="BO216" t="s">
        <v>1345</v>
      </c>
      <c r="BP216" t="s">
        <v>991</v>
      </c>
      <c r="BQ216" t="s">
        <v>1053</v>
      </c>
      <c r="BR216" t="s">
        <v>1911</v>
      </c>
      <c r="BS216" t="s">
        <v>1006</v>
      </c>
      <c r="BT216" t="s">
        <v>1038</v>
      </c>
      <c r="BU216" t="s">
        <v>1471</v>
      </c>
      <c r="BV216" t="s">
        <v>1035</v>
      </c>
      <c r="BW216" t="s">
        <v>1064</v>
      </c>
      <c r="BX216" t="s">
        <v>1698</v>
      </c>
      <c r="BY216" t="s">
        <v>1784</v>
      </c>
      <c r="BZ216" t="s">
        <v>1053</v>
      </c>
      <c r="CA216" t="s">
        <v>1692</v>
      </c>
      <c r="CB216" t="s">
        <v>991</v>
      </c>
      <c r="CC216" t="s">
        <v>1043</v>
      </c>
      <c r="CD216" t="s">
        <v>994</v>
      </c>
      <c r="CE216" t="s">
        <v>1053</v>
      </c>
      <c r="CF216" t="s">
        <v>1053</v>
      </c>
      <c r="CG216" t="s">
        <v>1028</v>
      </c>
      <c r="CH216" t="s">
        <v>1675</v>
      </c>
      <c r="CI216" t="s">
        <v>1709</v>
      </c>
      <c r="CJ216" t="s">
        <v>1005</v>
      </c>
      <c r="CK216" t="s">
        <v>1803</v>
      </c>
      <c r="CL216" t="s">
        <v>1276</v>
      </c>
      <c r="CM216" t="s">
        <v>1690</v>
      </c>
      <c r="CN216" t="s">
        <v>991</v>
      </c>
      <c r="CO216" t="s">
        <v>1911</v>
      </c>
      <c r="CP216" t="s">
        <v>1297</v>
      </c>
      <c r="CQ216" t="s">
        <v>1700</v>
      </c>
      <c r="CR216" t="s">
        <v>1786</v>
      </c>
      <c r="CS216" t="s">
        <v>1714</v>
      </c>
      <c r="CT216" t="s">
        <v>1485</v>
      </c>
      <c r="CU216" t="s">
        <v>1471</v>
      </c>
      <c r="CV216" t="s">
        <v>1018</v>
      </c>
      <c r="CW216" t="s">
        <v>1786</v>
      </c>
      <c r="CX216" t="s">
        <v>991</v>
      </c>
      <c r="CY216" t="s">
        <v>1032</v>
      </c>
      <c r="CZ216" t="s">
        <v>991</v>
      </c>
      <c r="DA216" t="s">
        <v>1457</v>
      </c>
      <c r="DB216" t="s">
        <v>991</v>
      </c>
      <c r="DC216" t="s">
        <v>1711</v>
      </c>
      <c r="DD216" t="s">
        <v>998</v>
      </c>
      <c r="DE216" t="s">
        <v>1075</v>
      </c>
      <c r="DF216" t="s">
        <v>1065</v>
      </c>
      <c r="DG216" t="s">
        <v>991</v>
      </c>
    </row>
    <row r="217" spans="1:111">
      <c r="A217">
        <v>824.6</v>
      </c>
      <c r="B217" t="s">
        <v>739</v>
      </c>
      <c r="C217" t="s">
        <v>740</v>
      </c>
      <c r="D217" t="s">
        <v>1697</v>
      </c>
      <c r="E217" t="s">
        <v>1228</v>
      </c>
      <c r="F217" t="s">
        <v>996</v>
      </c>
      <c r="G217" t="s">
        <v>1363</v>
      </c>
      <c r="H217" t="s">
        <v>991</v>
      </c>
      <c r="I217" t="s">
        <v>1911</v>
      </c>
      <c r="J217" t="s">
        <v>1004</v>
      </c>
      <c r="K217" t="s">
        <v>1709</v>
      </c>
      <c r="L217" t="s">
        <v>998</v>
      </c>
      <c r="M217" t="s">
        <v>1727</v>
      </c>
      <c r="N217" t="s">
        <v>1062</v>
      </c>
      <c r="O217" t="s">
        <v>1079</v>
      </c>
      <c r="P217" t="s">
        <v>1079</v>
      </c>
      <c r="Q217" t="s">
        <v>1003</v>
      </c>
      <c r="R217" t="s">
        <v>1784</v>
      </c>
      <c r="S217" t="s">
        <v>1131</v>
      </c>
      <c r="T217" t="s">
        <v>991</v>
      </c>
      <c r="U217" t="s">
        <v>1228</v>
      </c>
      <c r="V217" t="s">
        <v>1723</v>
      </c>
      <c r="W217" t="s">
        <v>1784</v>
      </c>
      <c r="X217" t="s">
        <v>1718</v>
      </c>
      <c r="Y217" t="s">
        <v>1787</v>
      </c>
      <c r="Z217" t="s">
        <v>1786</v>
      </c>
      <c r="AA217" t="s">
        <v>1726</v>
      </c>
      <c r="AB217" t="s">
        <v>1692</v>
      </c>
      <c r="AC217" t="s">
        <v>992</v>
      </c>
      <c r="AD217" t="s">
        <v>1002</v>
      </c>
      <c r="AE217" t="s">
        <v>1730</v>
      </c>
      <c r="AF217" t="s">
        <v>991</v>
      </c>
      <c r="AG217" t="s">
        <v>1784</v>
      </c>
      <c r="AH217" t="s">
        <v>1076</v>
      </c>
      <c r="AI217" t="s">
        <v>1066</v>
      </c>
      <c r="AJ217" t="s">
        <v>1069</v>
      </c>
      <c r="AK217" t="s">
        <v>991</v>
      </c>
      <c r="AL217" t="s">
        <v>1017</v>
      </c>
      <c r="AM217" t="s">
        <v>1726</v>
      </c>
      <c r="AN217" t="s">
        <v>1709</v>
      </c>
      <c r="AO217" t="s">
        <v>998</v>
      </c>
      <c r="AP217" t="s">
        <v>1001</v>
      </c>
      <c r="AQ217" t="s">
        <v>1029</v>
      </c>
      <c r="AR217" t="s">
        <v>991</v>
      </c>
      <c r="AS217" t="s">
        <v>1363</v>
      </c>
      <c r="AT217" t="s">
        <v>1003</v>
      </c>
      <c r="AU217" t="s">
        <v>1032</v>
      </c>
      <c r="AV217" t="s">
        <v>992</v>
      </c>
      <c r="AW217" t="s">
        <v>994</v>
      </c>
      <c r="AX217" t="s">
        <v>1017</v>
      </c>
      <c r="AY217" t="s">
        <v>1726</v>
      </c>
      <c r="AZ217" t="s">
        <v>1038</v>
      </c>
      <c r="BA217" t="s">
        <v>996</v>
      </c>
      <c r="BB217" t="s">
        <v>1059</v>
      </c>
      <c r="BC217" t="s">
        <v>1000</v>
      </c>
      <c r="BD217" t="s">
        <v>991</v>
      </c>
      <c r="BE217" t="s">
        <v>1119</v>
      </c>
      <c r="BF217" t="s">
        <v>1727</v>
      </c>
      <c r="BG217" t="s">
        <v>1005</v>
      </c>
      <c r="BH217" t="s">
        <v>994</v>
      </c>
      <c r="BI217" t="s">
        <v>1079</v>
      </c>
      <c r="BJ217" t="s">
        <v>1023</v>
      </c>
      <c r="BK217" t="s">
        <v>1032</v>
      </c>
      <c r="BL217" t="s">
        <v>991</v>
      </c>
      <c r="BM217" t="s">
        <v>1002</v>
      </c>
      <c r="BN217" t="s">
        <v>991</v>
      </c>
      <c r="BO217" t="s">
        <v>1049</v>
      </c>
      <c r="BP217" t="s">
        <v>991</v>
      </c>
      <c r="BQ217" t="s">
        <v>999</v>
      </c>
      <c r="BR217" t="s">
        <v>1697</v>
      </c>
      <c r="BS217" t="s">
        <v>1062</v>
      </c>
      <c r="BT217" t="s">
        <v>1726</v>
      </c>
      <c r="BU217" t="s">
        <v>1692</v>
      </c>
      <c r="BV217" t="s">
        <v>1004</v>
      </c>
      <c r="BW217" t="s">
        <v>1065</v>
      </c>
      <c r="BX217" t="s">
        <v>1686</v>
      </c>
      <c r="BY217" t="s">
        <v>997</v>
      </c>
      <c r="BZ217" t="s">
        <v>996</v>
      </c>
      <c r="CA217" t="s">
        <v>1785</v>
      </c>
      <c r="CB217" t="s">
        <v>991</v>
      </c>
      <c r="CC217" t="s">
        <v>1703</v>
      </c>
      <c r="CD217" t="s">
        <v>1692</v>
      </c>
      <c r="CE217" t="s">
        <v>1711</v>
      </c>
      <c r="CF217" t="s">
        <v>1000</v>
      </c>
      <c r="CG217" t="s">
        <v>1711</v>
      </c>
      <c r="CH217" t="s">
        <v>1711</v>
      </c>
      <c r="CI217" t="s">
        <v>991</v>
      </c>
      <c r="CJ217" t="s">
        <v>1671</v>
      </c>
      <c r="CK217" t="s">
        <v>1039</v>
      </c>
      <c r="CL217" t="s">
        <v>1686</v>
      </c>
      <c r="CM217" t="s">
        <v>1049</v>
      </c>
      <c r="CN217" t="s">
        <v>991</v>
      </c>
      <c r="CO217" t="s">
        <v>995</v>
      </c>
      <c r="CP217" t="s">
        <v>1046</v>
      </c>
      <c r="CQ217" t="s">
        <v>1714</v>
      </c>
      <c r="CR217" t="s">
        <v>997</v>
      </c>
      <c r="CS217" t="s">
        <v>1058</v>
      </c>
      <c r="CT217" t="s">
        <v>1032</v>
      </c>
      <c r="CU217" t="s">
        <v>1727</v>
      </c>
      <c r="CV217" t="s">
        <v>1032</v>
      </c>
      <c r="CW217" t="s">
        <v>1119</v>
      </c>
      <c r="CX217" t="s">
        <v>992</v>
      </c>
      <c r="CY217" t="s">
        <v>1023</v>
      </c>
      <c r="CZ217" t="s">
        <v>991</v>
      </c>
      <c r="DA217" t="s">
        <v>1721</v>
      </c>
      <c r="DB217" t="s">
        <v>1017</v>
      </c>
      <c r="DC217" t="s">
        <v>1040</v>
      </c>
      <c r="DD217" t="s">
        <v>991</v>
      </c>
      <c r="DE217" t="s">
        <v>1786</v>
      </c>
      <c r="DF217" t="s">
        <v>1786</v>
      </c>
      <c r="DG217" t="s">
        <v>991</v>
      </c>
    </row>
    <row r="218" spans="1:111">
      <c r="A218">
        <v>826.6</v>
      </c>
      <c r="B218" t="s">
        <v>741</v>
      </c>
      <c r="C218" t="s">
        <v>742</v>
      </c>
      <c r="D218" t="s">
        <v>998</v>
      </c>
      <c r="E218" t="s">
        <v>991</v>
      </c>
      <c r="F218" t="s">
        <v>1119</v>
      </c>
      <c r="G218" t="s">
        <v>991</v>
      </c>
      <c r="H218" t="s">
        <v>991</v>
      </c>
      <c r="I218" t="s">
        <v>1000</v>
      </c>
      <c r="J218" t="s">
        <v>991</v>
      </c>
      <c r="K218" t="s">
        <v>991</v>
      </c>
      <c r="L218" t="s">
        <v>991</v>
      </c>
      <c r="M218" t="s">
        <v>991</v>
      </c>
      <c r="N218" t="s">
        <v>998</v>
      </c>
      <c r="O218" t="s">
        <v>995</v>
      </c>
      <c r="P218" t="s">
        <v>992</v>
      </c>
      <c r="Q218" t="s">
        <v>991</v>
      </c>
      <c r="R218" t="s">
        <v>991</v>
      </c>
      <c r="S218" t="s">
        <v>1671</v>
      </c>
      <c r="T218" t="s">
        <v>991</v>
      </c>
      <c r="U218" t="s">
        <v>991</v>
      </c>
      <c r="V218" t="s">
        <v>991</v>
      </c>
      <c r="W218" t="s">
        <v>1003</v>
      </c>
      <c r="X218" t="s">
        <v>1671</v>
      </c>
      <c r="Y218" t="s">
        <v>991</v>
      </c>
      <c r="Z218" t="s">
        <v>991</v>
      </c>
      <c r="AA218" t="s">
        <v>991</v>
      </c>
      <c r="AB218" t="s">
        <v>994</v>
      </c>
      <c r="AC218" t="s">
        <v>991</v>
      </c>
      <c r="AD218" t="s">
        <v>1003</v>
      </c>
      <c r="AE218" t="s">
        <v>997</v>
      </c>
      <c r="AF218" t="s">
        <v>991</v>
      </c>
      <c r="AG218" t="s">
        <v>996</v>
      </c>
      <c r="AH218" t="s">
        <v>996</v>
      </c>
      <c r="AI218" t="s">
        <v>1131</v>
      </c>
      <c r="AJ218" t="s">
        <v>1080</v>
      </c>
      <c r="AK218" t="s">
        <v>991</v>
      </c>
      <c r="AL218" t="s">
        <v>991</v>
      </c>
      <c r="AM218" t="s">
        <v>998</v>
      </c>
      <c r="AN218" t="s">
        <v>1119</v>
      </c>
      <c r="AO218" t="s">
        <v>991</v>
      </c>
      <c r="AP218" t="s">
        <v>991</v>
      </c>
      <c r="AQ218" t="s">
        <v>991</v>
      </c>
      <c r="AR218" t="s">
        <v>991</v>
      </c>
      <c r="AS218" t="s">
        <v>1671</v>
      </c>
      <c r="AT218" t="s">
        <v>991</v>
      </c>
      <c r="AU218" t="s">
        <v>991</v>
      </c>
      <c r="AV218" t="s">
        <v>991</v>
      </c>
      <c r="AW218" t="s">
        <v>992</v>
      </c>
      <c r="AX218" t="s">
        <v>991</v>
      </c>
      <c r="AY218" t="s">
        <v>994</v>
      </c>
      <c r="AZ218" t="s">
        <v>1076</v>
      </c>
      <c r="BA218" t="s">
        <v>1119</v>
      </c>
      <c r="BB218" t="s">
        <v>1080</v>
      </c>
      <c r="BC218" t="s">
        <v>994</v>
      </c>
      <c r="BD218" t="s">
        <v>991</v>
      </c>
      <c r="BE218" t="s">
        <v>991</v>
      </c>
      <c r="BF218" t="s">
        <v>997</v>
      </c>
      <c r="BG218" t="s">
        <v>997</v>
      </c>
      <c r="BH218" t="s">
        <v>991</v>
      </c>
      <c r="BI218" t="s">
        <v>1003</v>
      </c>
      <c r="BJ218" t="s">
        <v>991</v>
      </c>
      <c r="BK218" t="s">
        <v>1002</v>
      </c>
      <c r="BL218" t="s">
        <v>997</v>
      </c>
      <c r="BM218" t="s">
        <v>997</v>
      </c>
      <c r="BN218" t="s">
        <v>991</v>
      </c>
      <c r="BO218" t="s">
        <v>991</v>
      </c>
      <c r="BP218" t="s">
        <v>991</v>
      </c>
      <c r="BQ218" t="s">
        <v>997</v>
      </c>
      <c r="BR218" t="s">
        <v>998</v>
      </c>
      <c r="BS218" t="s">
        <v>991</v>
      </c>
      <c r="BT218" t="s">
        <v>991</v>
      </c>
      <c r="BU218" t="s">
        <v>992</v>
      </c>
      <c r="BV218" t="s">
        <v>997</v>
      </c>
      <c r="BW218" t="s">
        <v>991</v>
      </c>
      <c r="BX218" t="s">
        <v>1671</v>
      </c>
      <c r="BY218" t="s">
        <v>997</v>
      </c>
      <c r="BZ218" t="s">
        <v>991</v>
      </c>
      <c r="CA218" t="s">
        <v>998</v>
      </c>
      <c r="CB218" t="s">
        <v>991</v>
      </c>
      <c r="CC218" t="s">
        <v>997</v>
      </c>
      <c r="CD218" t="s">
        <v>991</v>
      </c>
      <c r="CE218" t="s">
        <v>991</v>
      </c>
      <c r="CF218" t="s">
        <v>991</v>
      </c>
      <c r="CG218" t="s">
        <v>1002</v>
      </c>
      <c r="CH218" t="s">
        <v>1003</v>
      </c>
      <c r="CI218" t="s">
        <v>991</v>
      </c>
      <c r="CJ218" t="s">
        <v>991</v>
      </c>
      <c r="CK218" t="s">
        <v>1001</v>
      </c>
      <c r="CL218" t="s">
        <v>994</v>
      </c>
      <c r="CM218" t="s">
        <v>991</v>
      </c>
      <c r="CN218" t="s">
        <v>991</v>
      </c>
      <c r="CO218" t="s">
        <v>1671</v>
      </c>
      <c r="CP218" t="s">
        <v>991</v>
      </c>
      <c r="CQ218" t="s">
        <v>1005</v>
      </c>
      <c r="CR218" t="s">
        <v>997</v>
      </c>
      <c r="CS218" t="s">
        <v>991</v>
      </c>
      <c r="CT218" t="s">
        <v>991</v>
      </c>
      <c r="CU218" t="s">
        <v>998</v>
      </c>
      <c r="CV218" t="s">
        <v>1131</v>
      </c>
      <c r="CW218" t="s">
        <v>991</v>
      </c>
      <c r="CX218" t="s">
        <v>991</v>
      </c>
      <c r="CY218" t="s">
        <v>998</v>
      </c>
      <c r="CZ218" t="s">
        <v>991</v>
      </c>
      <c r="DA218" t="s">
        <v>1000</v>
      </c>
      <c r="DB218" t="s">
        <v>991</v>
      </c>
      <c r="DC218" t="s">
        <v>991</v>
      </c>
      <c r="DD218" t="s">
        <v>991</v>
      </c>
      <c r="DE218" t="s">
        <v>1709</v>
      </c>
      <c r="DF218" t="s">
        <v>1003</v>
      </c>
      <c r="DG218" t="s">
        <v>991</v>
      </c>
    </row>
    <row r="220" spans="1:111">
      <c r="A220" t="s">
        <v>667</v>
      </c>
      <c r="B220" t="s">
        <v>668</v>
      </c>
      <c r="C220" t="s">
        <v>669</v>
      </c>
      <c r="D220" t="s">
        <v>471</v>
      </c>
      <c r="E220" t="s">
        <v>473</v>
      </c>
      <c r="F220" t="s">
        <v>475</v>
      </c>
      <c r="G220" t="s">
        <v>478</v>
      </c>
      <c r="H220" t="s">
        <v>670</v>
      </c>
      <c r="I220" t="s">
        <v>577</v>
      </c>
      <c r="J220" t="s">
        <v>578</v>
      </c>
      <c r="K220" t="s">
        <v>579</v>
      </c>
      <c r="L220" t="s">
        <v>580</v>
      </c>
      <c r="M220" t="s">
        <v>581</v>
      </c>
      <c r="N220" t="s">
        <v>582</v>
      </c>
      <c r="O220" t="s">
        <v>583</v>
      </c>
      <c r="P220" t="s">
        <v>584</v>
      </c>
      <c r="Q220" t="s">
        <v>585</v>
      </c>
      <c r="R220" t="s">
        <v>586</v>
      </c>
      <c r="S220" t="s">
        <v>481</v>
      </c>
      <c r="T220" t="s">
        <v>671</v>
      </c>
      <c r="U220" t="s">
        <v>587</v>
      </c>
      <c r="V220" t="s">
        <v>588</v>
      </c>
      <c r="W220" t="s">
        <v>589</v>
      </c>
      <c r="X220" t="s">
        <v>590</v>
      </c>
      <c r="Y220" t="s">
        <v>591</v>
      </c>
      <c r="Z220" t="s">
        <v>592</v>
      </c>
      <c r="AA220" t="s">
        <v>593</v>
      </c>
      <c r="AB220" t="s">
        <v>594</v>
      </c>
      <c r="AC220" t="s">
        <v>595</v>
      </c>
      <c r="AD220" t="s">
        <v>596</v>
      </c>
      <c r="AE220" t="s">
        <v>484</v>
      </c>
      <c r="AF220" t="s">
        <v>672</v>
      </c>
      <c r="AG220" t="s">
        <v>597</v>
      </c>
      <c r="AH220" t="s">
        <v>598</v>
      </c>
      <c r="AI220" t="s">
        <v>599</v>
      </c>
      <c r="AJ220" t="s">
        <v>600</v>
      </c>
      <c r="AK220" t="s">
        <v>601</v>
      </c>
      <c r="AL220" t="s">
        <v>602</v>
      </c>
      <c r="AM220" t="s">
        <v>603</v>
      </c>
      <c r="AN220" t="s">
        <v>604</v>
      </c>
      <c r="AO220" t="s">
        <v>605</v>
      </c>
      <c r="AP220" t="s">
        <v>606</v>
      </c>
      <c r="AQ220" t="s">
        <v>498</v>
      </c>
      <c r="AR220" t="s">
        <v>673</v>
      </c>
      <c r="AS220" t="s">
        <v>607</v>
      </c>
      <c r="AT220" t="s">
        <v>608</v>
      </c>
      <c r="AU220" t="s">
        <v>609</v>
      </c>
      <c r="AV220" t="s">
        <v>610</v>
      </c>
      <c r="AW220" t="s">
        <v>611</v>
      </c>
      <c r="AX220" t="s">
        <v>612</v>
      </c>
      <c r="AY220" t="s">
        <v>613</v>
      </c>
      <c r="AZ220" t="s">
        <v>614</v>
      </c>
      <c r="BA220" t="s">
        <v>615</v>
      </c>
      <c r="BB220" t="s">
        <v>616</v>
      </c>
      <c r="BC220" t="s">
        <v>505</v>
      </c>
      <c r="BD220" t="s">
        <v>674</v>
      </c>
      <c r="BE220" t="s">
        <v>617</v>
      </c>
      <c r="BF220" t="s">
        <v>618</v>
      </c>
      <c r="BG220" t="s">
        <v>619</v>
      </c>
      <c r="BH220" t="s">
        <v>620</v>
      </c>
      <c r="BI220" t="s">
        <v>621</v>
      </c>
      <c r="BJ220" t="s">
        <v>622</v>
      </c>
      <c r="BK220" t="s">
        <v>623</v>
      </c>
      <c r="BL220" t="s">
        <v>624</v>
      </c>
      <c r="BM220" t="s">
        <v>625</v>
      </c>
      <c r="BN220" t="s">
        <v>626</v>
      </c>
      <c r="BO220" t="s">
        <v>507</v>
      </c>
      <c r="BP220" t="s">
        <v>675</v>
      </c>
      <c r="BQ220" t="s">
        <v>627</v>
      </c>
      <c r="BR220" t="s">
        <v>628</v>
      </c>
      <c r="BS220" t="s">
        <v>629</v>
      </c>
      <c r="BT220" t="s">
        <v>630</v>
      </c>
      <c r="BU220" t="s">
        <v>631</v>
      </c>
      <c r="BV220" t="s">
        <v>632</v>
      </c>
      <c r="BW220" t="s">
        <v>633</v>
      </c>
      <c r="BX220" t="s">
        <v>634</v>
      </c>
      <c r="BY220" t="s">
        <v>635</v>
      </c>
      <c r="BZ220" t="s">
        <v>636</v>
      </c>
      <c r="CA220" t="s">
        <v>509</v>
      </c>
      <c r="CB220" t="s">
        <v>676</v>
      </c>
      <c r="CC220" t="s">
        <v>637</v>
      </c>
      <c r="CD220" t="s">
        <v>638</v>
      </c>
      <c r="CE220" t="s">
        <v>639</v>
      </c>
      <c r="CF220" t="s">
        <v>640</v>
      </c>
      <c r="CG220" t="s">
        <v>641</v>
      </c>
      <c r="CH220" t="s">
        <v>642</v>
      </c>
      <c r="CI220" t="s">
        <v>643</v>
      </c>
      <c r="CJ220" t="s">
        <v>644</v>
      </c>
      <c r="CK220" t="s">
        <v>645</v>
      </c>
      <c r="CL220" t="s">
        <v>646</v>
      </c>
      <c r="CM220" t="s">
        <v>511</v>
      </c>
      <c r="CN220" t="s">
        <v>677</v>
      </c>
      <c r="CO220" t="s">
        <v>647</v>
      </c>
      <c r="CP220" t="s">
        <v>648</v>
      </c>
      <c r="CQ220" t="s">
        <v>649</v>
      </c>
      <c r="CR220" t="s">
        <v>650</v>
      </c>
      <c r="CS220" t="s">
        <v>651</v>
      </c>
      <c r="CT220" t="s">
        <v>652</v>
      </c>
      <c r="CU220" t="s">
        <v>653</v>
      </c>
      <c r="CV220" t="s">
        <v>654</v>
      </c>
      <c r="CW220" t="s">
        <v>655</v>
      </c>
      <c r="CX220" t="s">
        <v>656</v>
      </c>
      <c r="CY220" t="s">
        <v>513</v>
      </c>
      <c r="CZ220" t="s">
        <v>678</v>
      </c>
      <c r="DA220" t="s">
        <v>657</v>
      </c>
      <c r="DB220" t="s">
        <v>658</v>
      </c>
      <c r="DC220" t="s">
        <v>659</v>
      </c>
      <c r="DD220" t="s">
        <v>660</v>
      </c>
      <c r="DE220" t="s">
        <v>661</v>
      </c>
      <c r="DF220" t="s">
        <v>515</v>
      </c>
      <c r="DG220" t="s">
        <v>518</v>
      </c>
    </row>
    <row r="221" spans="1:111">
      <c r="A221">
        <v>738.5</v>
      </c>
      <c r="B221" t="s">
        <v>743</v>
      </c>
      <c r="C221" t="s">
        <v>744</v>
      </c>
      <c r="D221" t="s">
        <v>1203</v>
      </c>
      <c r="E221" t="s">
        <v>2234</v>
      </c>
      <c r="F221" t="s">
        <v>1756</v>
      </c>
      <c r="G221" t="s">
        <v>1240</v>
      </c>
      <c r="H221" t="s">
        <v>991</v>
      </c>
      <c r="I221" t="s">
        <v>2235</v>
      </c>
      <c r="J221" t="s">
        <v>1281</v>
      </c>
      <c r="K221" t="s">
        <v>1684</v>
      </c>
      <c r="L221" t="s">
        <v>1457</v>
      </c>
      <c r="M221" t="s">
        <v>1665</v>
      </c>
      <c r="N221" t="s">
        <v>1776</v>
      </c>
      <c r="O221" t="s">
        <v>1332</v>
      </c>
      <c r="P221" t="s">
        <v>2236</v>
      </c>
      <c r="Q221" t="s">
        <v>1785</v>
      </c>
      <c r="R221" t="s">
        <v>1716</v>
      </c>
      <c r="S221" t="s">
        <v>1034</v>
      </c>
      <c r="T221" t="s">
        <v>1003</v>
      </c>
      <c r="U221" t="s">
        <v>1484</v>
      </c>
      <c r="V221" t="s">
        <v>1913</v>
      </c>
      <c r="W221" t="s">
        <v>2237</v>
      </c>
      <c r="X221" t="s">
        <v>1032</v>
      </c>
      <c r="Y221" t="s">
        <v>1453</v>
      </c>
      <c r="Z221" t="s">
        <v>1743</v>
      </c>
      <c r="AA221" t="s">
        <v>1282</v>
      </c>
      <c r="AB221" t="s">
        <v>2238</v>
      </c>
      <c r="AC221" t="s">
        <v>1485</v>
      </c>
      <c r="AD221" t="s">
        <v>1242</v>
      </c>
      <c r="AE221" t="s">
        <v>1328</v>
      </c>
      <c r="AF221" t="s">
        <v>991</v>
      </c>
      <c r="AG221" t="s">
        <v>2239</v>
      </c>
      <c r="AH221" t="s">
        <v>1908</v>
      </c>
      <c r="AI221" t="s">
        <v>2240</v>
      </c>
      <c r="AJ221" t="s">
        <v>2241</v>
      </c>
      <c r="AK221" t="s">
        <v>1013</v>
      </c>
      <c r="AL221" t="s">
        <v>1683</v>
      </c>
      <c r="AM221" t="s">
        <v>2228</v>
      </c>
      <c r="AN221" t="s">
        <v>1812</v>
      </c>
      <c r="AO221" t="s">
        <v>1058</v>
      </c>
      <c r="AP221" t="s">
        <v>1080</v>
      </c>
      <c r="AQ221" t="s">
        <v>1702</v>
      </c>
      <c r="AR221" t="s">
        <v>991</v>
      </c>
      <c r="AS221" t="s">
        <v>1057</v>
      </c>
      <c r="AT221" t="s">
        <v>1714</v>
      </c>
      <c r="AU221" t="s">
        <v>2242</v>
      </c>
      <c r="AV221" t="s">
        <v>1282</v>
      </c>
      <c r="AW221" t="s">
        <v>1800</v>
      </c>
      <c r="AX221" t="s">
        <v>2243</v>
      </c>
      <c r="AY221" t="s">
        <v>1737</v>
      </c>
      <c r="AZ221" t="s">
        <v>1488</v>
      </c>
      <c r="BA221" t="s">
        <v>1807</v>
      </c>
      <c r="BB221" t="s">
        <v>2244</v>
      </c>
      <c r="BC221" t="s">
        <v>2234</v>
      </c>
      <c r="BD221" t="s">
        <v>991</v>
      </c>
      <c r="BE221" t="s">
        <v>1678</v>
      </c>
      <c r="BF221" t="s">
        <v>1487</v>
      </c>
      <c r="BG221" t="s">
        <v>1042</v>
      </c>
      <c r="BH221" t="s">
        <v>1002</v>
      </c>
      <c r="BI221" t="s">
        <v>1289</v>
      </c>
      <c r="BJ221" t="s">
        <v>1218</v>
      </c>
      <c r="BK221" t="s">
        <v>1327</v>
      </c>
      <c r="BL221" t="s">
        <v>1043</v>
      </c>
      <c r="BM221" t="s">
        <v>1727</v>
      </c>
      <c r="BN221" t="s">
        <v>1667</v>
      </c>
      <c r="BO221" t="s">
        <v>1801</v>
      </c>
      <c r="BP221" t="s">
        <v>991</v>
      </c>
      <c r="BQ221" t="s">
        <v>1679</v>
      </c>
      <c r="BR221" t="s">
        <v>2231</v>
      </c>
      <c r="BS221" t="s">
        <v>1813</v>
      </c>
      <c r="BT221" t="s">
        <v>1306</v>
      </c>
      <c r="BU221" t="s">
        <v>1732</v>
      </c>
      <c r="BV221" t="s">
        <v>2227</v>
      </c>
      <c r="BW221" t="s">
        <v>1198</v>
      </c>
      <c r="BX221" t="s">
        <v>1888</v>
      </c>
      <c r="BY221" t="s">
        <v>1019</v>
      </c>
      <c r="BZ221" t="s">
        <v>1693</v>
      </c>
      <c r="CA221" t="s">
        <v>1789</v>
      </c>
      <c r="CB221" t="s">
        <v>991</v>
      </c>
      <c r="CC221" t="s">
        <v>2245</v>
      </c>
      <c r="CD221" t="s">
        <v>1698</v>
      </c>
      <c r="CE221" t="s">
        <v>1485</v>
      </c>
      <c r="CF221" t="s">
        <v>1351</v>
      </c>
      <c r="CG221" t="s">
        <v>1341</v>
      </c>
      <c r="CH221" t="s">
        <v>1006</v>
      </c>
      <c r="CI221" t="s">
        <v>1345</v>
      </c>
      <c r="CJ221" t="s">
        <v>998</v>
      </c>
      <c r="CK221" t="s">
        <v>2246</v>
      </c>
      <c r="CL221" t="s">
        <v>1500</v>
      </c>
      <c r="CM221" t="s">
        <v>1292</v>
      </c>
      <c r="CN221" t="s">
        <v>991</v>
      </c>
      <c r="CO221" t="s">
        <v>1229</v>
      </c>
      <c r="CP221" t="s">
        <v>1034</v>
      </c>
      <c r="CQ221" t="s">
        <v>2247</v>
      </c>
      <c r="CR221" t="s">
        <v>2240</v>
      </c>
      <c r="CS221" t="s">
        <v>1265</v>
      </c>
      <c r="CT221" t="s">
        <v>2123</v>
      </c>
      <c r="CU221" t="s">
        <v>2248</v>
      </c>
      <c r="CV221" t="s">
        <v>2249</v>
      </c>
      <c r="CW221" t="s">
        <v>1022</v>
      </c>
      <c r="CX221" t="s">
        <v>1046</v>
      </c>
      <c r="CY221" t="s">
        <v>2250</v>
      </c>
      <c r="CZ221" t="s">
        <v>991</v>
      </c>
      <c r="DA221" t="s">
        <v>1195</v>
      </c>
      <c r="DB221" t="s">
        <v>1716</v>
      </c>
      <c r="DC221" t="s">
        <v>1019</v>
      </c>
      <c r="DD221" t="s">
        <v>1076</v>
      </c>
      <c r="DE221" t="s">
        <v>1486</v>
      </c>
      <c r="DF221" t="s">
        <v>1318</v>
      </c>
      <c r="DG221" t="s">
        <v>1003</v>
      </c>
    </row>
    <row r="222" spans="1:111">
      <c r="A222">
        <v>740.5</v>
      </c>
      <c r="B222" t="s">
        <v>745</v>
      </c>
      <c r="C222" t="s">
        <v>746</v>
      </c>
      <c r="D222" t="s">
        <v>1710</v>
      </c>
      <c r="E222" t="s">
        <v>1672</v>
      </c>
      <c r="F222" t="s">
        <v>1321</v>
      </c>
      <c r="G222" t="s">
        <v>2233</v>
      </c>
      <c r="H222" t="s">
        <v>991</v>
      </c>
      <c r="I222" t="s">
        <v>2251</v>
      </c>
      <c r="J222" t="s">
        <v>1196</v>
      </c>
      <c r="K222" t="s">
        <v>1677</v>
      </c>
      <c r="L222" t="s">
        <v>1023</v>
      </c>
      <c r="M222" t="s">
        <v>1683</v>
      </c>
      <c r="N222" t="s">
        <v>1913</v>
      </c>
      <c r="O222" t="s">
        <v>2225</v>
      </c>
      <c r="P222" t="s">
        <v>2190</v>
      </c>
      <c r="Q222" t="s">
        <v>998</v>
      </c>
      <c r="R222" t="s">
        <v>1672</v>
      </c>
      <c r="S222" t="s">
        <v>1030</v>
      </c>
      <c r="T222" t="s">
        <v>1003</v>
      </c>
      <c r="U222" t="s">
        <v>1030</v>
      </c>
      <c r="V222" t="s">
        <v>1038</v>
      </c>
      <c r="W222" t="s">
        <v>1054</v>
      </c>
      <c r="X222" t="s">
        <v>1040</v>
      </c>
      <c r="Y222" t="s">
        <v>2217</v>
      </c>
      <c r="Z222" t="s">
        <v>1805</v>
      </c>
      <c r="AA222" t="s">
        <v>1055</v>
      </c>
      <c r="AB222" t="s">
        <v>2252</v>
      </c>
      <c r="AC222" t="s">
        <v>1730</v>
      </c>
      <c r="AD222" t="s">
        <v>1675</v>
      </c>
      <c r="AE222" t="s">
        <v>1056</v>
      </c>
      <c r="AF222" t="s">
        <v>991</v>
      </c>
      <c r="AG222" t="s">
        <v>1690</v>
      </c>
      <c r="AH222" t="s">
        <v>1297</v>
      </c>
      <c r="AI222" t="s">
        <v>1070</v>
      </c>
      <c r="AJ222" t="s">
        <v>2253</v>
      </c>
      <c r="AK222" t="s">
        <v>1053</v>
      </c>
      <c r="AL222" t="s">
        <v>1276</v>
      </c>
      <c r="AM222" t="s">
        <v>2254</v>
      </c>
      <c r="AN222" t="s">
        <v>1014</v>
      </c>
      <c r="AO222" t="s">
        <v>1022</v>
      </c>
      <c r="AP222" t="s">
        <v>991</v>
      </c>
      <c r="AQ222" t="s">
        <v>1678</v>
      </c>
      <c r="AR222" t="s">
        <v>991</v>
      </c>
      <c r="AS222" t="s">
        <v>2223</v>
      </c>
      <c r="AT222" t="s">
        <v>1065</v>
      </c>
      <c r="AU222" t="s">
        <v>1701</v>
      </c>
      <c r="AV222" t="s">
        <v>1677</v>
      </c>
      <c r="AW222" t="s">
        <v>1714</v>
      </c>
      <c r="AX222" t="s">
        <v>1058</v>
      </c>
      <c r="AY222" t="s">
        <v>1022</v>
      </c>
      <c r="AZ222" t="s">
        <v>2255</v>
      </c>
      <c r="BA222" t="s">
        <v>1682</v>
      </c>
      <c r="BB222" t="s">
        <v>1758</v>
      </c>
      <c r="BC222" t="s">
        <v>1795</v>
      </c>
      <c r="BD222" t="s">
        <v>991</v>
      </c>
      <c r="BE222" t="s">
        <v>1686</v>
      </c>
      <c r="BF222" t="s">
        <v>2232</v>
      </c>
      <c r="BG222" t="s">
        <v>1012</v>
      </c>
      <c r="BH222" t="s">
        <v>996</v>
      </c>
      <c r="BI222" t="s">
        <v>1517</v>
      </c>
      <c r="BJ222" t="s">
        <v>1677</v>
      </c>
      <c r="BK222" t="s">
        <v>2256</v>
      </c>
      <c r="BL222" t="s">
        <v>1714</v>
      </c>
      <c r="BM222" t="s">
        <v>1711</v>
      </c>
      <c r="BN222" t="s">
        <v>1049</v>
      </c>
      <c r="BO222" t="s">
        <v>1701</v>
      </c>
      <c r="BP222" t="s">
        <v>991</v>
      </c>
      <c r="BQ222" t="s">
        <v>1276</v>
      </c>
      <c r="BR222" t="s">
        <v>1046</v>
      </c>
      <c r="BS222" t="s">
        <v>1717</v>
      </c>
      <c r="BT222" t="s">
        <v>2209</v>
      </c>
      <c r="BU222" t="s">
        <v>1012</v>
      </c>
      <c r="BV222" t="s">
        <v>1276</v>
      </c>
      <c r="BW222" t="s">
        <v>1014</v>
      </c>
      <c r="BX222" t="s">
        <v>2257</v>
      </c>
      <c r="BY222" t="s">
        <v>991</v>
      </c>
      <c r="BZ222" t="s">
        <v>1066</v>
      </c>
      <c r="CA222" t="s">
        <v>1680</v>
      </c>
      <c r="CB222" t="s">
        <v>991</v>
      </c>
      <c r="CC222" t="s">
        <v>1487</v>
      </c>
      <c r="CD222" t="s">
        <v>1457</v>
      </c>
      <c r="CE222" t="s">
        <v>1007</v>
      </c>
      <c r="CF222" t="s">
        <v>1686</v>
      </c>
      <c r="CG222" t="s">
        <v>1329</v>
      </c>
      <c r="CH222" t="s">
        <v>1228</v>
      </c>
      <c r="CI222" t="s">
        <v>1001</v>
      </c>
      <c r="CJ222" t="s">
        <v>1001</v>
      </c>
      <c r="CK222" t="s">
        <v>2258</v>
      </c>
      <c r="CL222" t="s">
        <v>1713</v>
      </c>
      <c r="CM222" t="s">
        <v>1386</v>
      </c>
      <c r="CN222" t="s">
        <v>1003</v>
      </c>
      <c r="CO222" t="s">
        <v>1056</v>
      </c>
      <c r="CP222" t="s">
        <v>1698</v>
      </c>
      <c r="CQ222" t="s">
        <v>1906</v>
      </c>
      <c r="CR222" t="s">
        <v>1052</v>
      </c>
      <c r="CS222" t="s">
        <v>1681</v>
      </c>
      <c r="CT222" t="s">
        <v>1070</v>
      </c>
      <c r="CU222" t="s">
        <v>1204</v>
      </c>
      <c r="CV222" t="s">
        <v>1913</v>
      </c>
      <c r="CW222" t="s">
        <v>1029</v>
      </c>
      <c r="CX222" t="s">
        <v>1076</v>
      </c>
      <c r="CY222" t="s">
        <v>1696</v>
      </c>
      <c r="CZ222" t="s">
        <v>991</v>
      </c>
      <c r="DA222" t="s">
        <v>1216</v>
      </c>
      <c r="DB222" t="s">
        <v>1028</v>
      </c>
      <c r="DC222" t="s">
        <v>1705</v>
      </c>
      <c r="DD222" t="s">
        <v>1003</v>
      </c>
      <c r="DE222" t="s">
        <v>2259</v>
      </c>
      <c r="DF222" t="s">
        <v>1699</v>
      </c>
      <c r="DG222" t="s">
        <v>991</v>
      </c>
    </row>
    <row r="223" spans="1:111">
      <c r="A223">
        <v>760.5</v>
      </c>
      <c r="B223" t="s">
        <v>747</v>
      </c>
      <c r="C223" t="s">
        <v>748</v>
      </c>
      <c r="D223" t="s">
        <v>1069</v>
      </c>
      <c r="E223" t="s">
        <v>1901</v>
      </c>
      <c r="F223" t="s">
        <v>1030</v>
      </c>
      <c r="G223" t="s">
        <v>1471</v>
      </c>
      <c r="H223" t="s">
        <v>991</v>
      </c>
      <c r="I223" t="s">
        <v>2260</v>
      </c>
      <c r="J223" t="s">
        <v>2225</v>
      </c>
      <c r="K223" t="s">
        <v>1007</v>
      </c>
      <c r="L223" t="s">
        <v>1686</v>
      </c>
      <c r="M223" t="s">
        <v>2261</v>
      </c>
      <c r="N223" t="s">
        <v>1188</v>
      </c>
      <c r="O223" t="s">
        <v>1188</v>
      </c>
      <c r="P223" t="s">
        <v>1913</v>
      </c>
      <c r="Q223" t="s">
        <v>1119</v>
      </c>
      <c r="R223" t="s">
        <v>1276</v>
      </c>
      <c r="S223" t="s">
        <v>1077</v>
      </c>
      <c r="T223" t="s">
        <v>991</v>
      </c>
      <c r="U223" t="s">
        <v>1046</v>
      </c>
      <c r="V223" t="s">
        <v>1228</v>
      </c>
      <c r="W223" t="s">
        <v>1058</v>
      </c>
      <c r="X223" t="s">
        <v>993</v>
      </c>
      <c r="Y223" t="s">
        <v>2228</v>
      </c>
      <c r="Z223" t="s">
        <v>1069</v>
      </c>
      <c r="AA223" t="s">
        <v>1075</v>
      </c>
      <c r="AB223" t="s">
        <v>1452</v>
      </c>
      <c r="AC223" t="s">
        <v>1046</v>
      </c>
      <c r="AD223" t="s">
        <v>1007</v>
      </c>
      <c r="AE223" t="s">
        <v>1241</v>
      </c>
      <c r="AF223" t="s">
        <v>991</v>
      </c>
      <c r="AG223" t="s">
        <v>1012</v>
      </c>
      <c r="AH223" t="s">
        <v>1721</v>
      </c>
      <c r="AI223" t="s">
        <v>1716</v>
      </c>
      <c r="AJ223" t="s">
        <v>1220</v>
      </c>
      <c r="AK223" t="s">
        <v>1029</v>
      </c>
      <c r="AL223" t="s">
        <v>1023</v>
      </c>
      <c r="AM223" t="s">
        <v>1028</v>
      </c>
      <c r="AN223" t="s">
        <v>1021</v>
      </c>
      <c r="AO223" t="s">
        <v>1040</v>
      </c>
      <c r="AP223" t="s">
        <v>991</v>
      </c>
      <c r="AQ223" t="s">
        <v>1901</v>
      </c>
      <c r="AR223" t="s">
        <v>991</v>
      </c>
      <c r="AS223" t="s">
        <v>1709</v>
      </c>
      <c r="AT223" t="s">
        <v>1004</v>
      </c>
      <c r="AU223" t="s">
        <v>1810</v>
      </c>
      <c r="AV223" t="s">
        <v>1050</v>
      </c>
      <c r="AW223" t="s">
        <v>1471</v>
      </c>
      <c r="AX223" t="s">
        <v>1504</v>
      </c>
      <c r="AY223" t="s">
        <v>1026</v>
      </c>
      <c r="AZ223" t="s">
        <v>1725</v>
      </c>
      <c r="BA223" t="s">
        <v>1706</v>
      </c>
      <c r="BB223" t="s">
        <v>2262</v>
      </c>
      <c r="BC223" t="s">
        <v>1716</v>
      </c>
      <c r="BD223" t="s">
        <v>991</v>
      </c>
      <c r="BE223" t="s">
        <v>1363</v>
      </c>
      <c r="BF223" t="s">
        <v>1022</v>
      </c>
      <c r="BG223" t="s">
        <v>1053</v>
      </c>
      <c r="BH223" t="s">
        <v>998</v>
      </c>
      <c r="BI223" t="s">
        <v>1787</v>
      </c>
      <c r="BJ223" t="s">
        <v>1032</v>
      </c>
      <c r="BK223" t="s">
        <v>1694</v>
      </c>
      <c r="BL223" t="s">
        <v>1066</v>
      </c>
      <c r="BM223" t="s">
        <v>996</v>
      </c>
      <c r="BN223" t="s">
        <v>1692</v>
      </c>
      <c r="BO223" t="s">
        <v>1019</v>
      </c>
      <c r="BP223" t="s">
        <v>991</v>
      </c>
      <c r="BQ223" t="s">
        <v>1670</v>
      </c>
      <c r="BR223" t="s">
        <v>1297</v>
      </c>
      <c r="BS223" t="s">
        <v>1725</v>
      </c>
      <c r="BT223" t="s">
        <v>1476</v>
      </c>
      <c r="BU223" t="s">
        <v>1059</v>
      </c>
      <c r="BV223" t="s">
        <v>1700</v>
      </c>
      <c r="BW223" t="s">
        <v>1716</v>
      </c>
      <c r="BX223" t="s">
        <v>1184</v>
      </c>
      <c r="BY223" t="s">
        <v>993</v>
      </c>
      <c r="BZ223" t="s">
        <v>1709</v>
      </c>
      <c r="CA223" t="s">
        <v>1471</v>
      </c>
      <c r="CB223" t="s">
        <v>991</v>
      </c>
      <c r="CC223" t="s">
        <v>1794</v>
      </c>
      <c r="CD223" t="s">
        <v>1692</v>
      </c>
      <c r="CE223" t="s">
        <v>1675</v>
      </c>
      <c r="CF223" t="s">
        <v>1709</v>
      </c>
      <c r="CG223" t="s">
        <v>1032</v>
      </c>
      <c r="CH223" t="s">
        <v>1021</v>
      </c>
      <c r="CI223" t="s">
        <v>993</v>
      </c>
      <c r="CJ223" t="s">
        <v>1001</v>
      </c>
      <c r="CK223" t="s">
        <v>2263</v>
      </c>
      <c r="CL223" t="s">
        <v>2264</v>
      </c>
      <c r="CM223" t="s">
        <v>1019</v>
      </c>
      <c r="CN223" t="s">
        <v>991</v>
      </c>
      <c r="CO223" t="s">
        <v>2259</v>
      </c>
      <c r="CP223" t="s">
        <v>1297</v>
      </c>
      <c r="CQ223" t="s">
        <v>1795</v>
      </c>
      <c r="CR223" t="s">
        <v>1716</v>
      </c>
      <c r="CS223" t="s">
        <v>1700</v>
      </c>
      <c r="CT223" t="s">
        <v>2239</v>
      </c>
      <c r="CU223" t="s">
        <v>1078</v>
      </c>
      <c r="CV223" t="s">
        <v>1617</v>
      </c>
      <c r="CW223" t="s">
        <v>1076</v>
      </c>
      <c r="CX223" t="s">
        <v>1131</v>
      </c>
      <c r="CY223" t="s">
        <v>1055</v>
      </c>
      <c r="CZ223" t="s">
        <v>991</v>
      </c>
      <c r="DA223" t="s">
        <v>1698</v>
      </c>
      <c r="DB223" t="s">
        <v>1785</v>
      </c>
      <c r="DC223" t="s">
        <v>1784</v>
      </c>
      <c r="DD223" t="s">
        <v>991</v>
      </c>
      <c r="DE223" t="s">
        <v>1276</v>
      </c>
      <c r="DF223" t="s">
        <v>1695</v>
      </c>
      <c r="DG223" t="s">
        <v>991</v>
      </c>
    </row>
    <row r="224" spans="1:111">
      <c r="A224">
        <v>762.5</v>
      </c>
      <c r="B224" t="s">
        <v>749</v>
      </c>
      <c r="C224" t="s">
        <v>750</v>
      </c>
      <c r="D224" t="s">
        <v>1299</v>
      </c>
      <c r="E224" t="s">
        <v>1250</v>
      </c>
      <c r="F224" t="s">
        <v>1715</v>
      </c>
      <c r="G224" t="s">
        <v>1081</v>
      </c>
      <c r="H224" t="s">
        <v>991</v>
      </c>
      <c r="I224" t="s">
        <v>1512</v>
      </c>
      <c r="J224" t="s">
        <v>1779</v>
      </c>
      <c r="K224" t="s">
        <v>1216</v>
      </c>
      <c r="L224" t="s">
        <v>1911</v>
      </c>
      <c r="M224" t="s">
        <v>1447</v>
      </c>
      <c r="N224" t="s">
        <v>2265</v>
      </c>
      <c r="O224" t="s">
        <v>2266</v>
      </c>
      <c r="P224" t="s">
        <v>1458</v>
      </c>
      <c r="Q224" t="s">
        <v>1046</v>
      </c>
      <c r="R224" t="s">
        <v>1007</v>
      </c>
      <c r="S224" t="s">
        <v>1299</v>
      </c>
      <c r="T224" t="s">
        <v>991</v>
      </c>
      <c r="U224" t="s">
        <v>1680</v>
      </c>
      <c r="V224" t="s">
        <v>1297</v>
      </c>
      <c r="W224" t="s">
        <v>1699</v>
      </c>
      <c r="X224" t="s">
        <v>1052</v>
      </c>
      <c r="Y224" t="s">
        <v>1340</v>
      </c>
      <c r="Z224" t="s">
        <v>2252</v>
      </c>
      <c r="AA224" t="s">
        <v>2257</v>
      </c>
      <c r="AB224" t="s">
        <v>1210</v>
      </c>
      <c r="AC224" t="s">
        <v>1055</v>
      </c>
      <c r="AD224" t="s">
        <v>1715</v>
      </c>
      <c r="AE224" t="s">
        <v>1724</v>
      </c>
      <c r="AF224" t="s">
        <v>991</v>
      </c>
      <c r="AG224" t="s">
        <v>1493</v>
      </c>
      <c r="AH224" t="s">
        <v>1694</v>
      </c>
      <c r="AI224" t="s">
        <v>1313</v>
      </c>
      <c r="AJ224" t="s">
        <v>1746</v>
      </c>
      <c r="AK224" t="s">
        <v>1901</v>
      </c>
      <c r="AL224" t="s">
        <v>1035</v>
      </c>
      <c r="AM224" t="s">
        <v>2267</v>
      </c>
      <c r="AN224" t="s">
        <v>2268</v>
      </c>
      <c r="AO224" t="s">
        <v>1716</v>
      </c>
      <c r="AP224" t="s">
        <v>993</v>
      </c>
      <c r="AQ224" t="s">
        <v>2237</v>
      </c>
      <c r="AR224" t="s">
        <v>991</v>
      </c>
      <c r="AS224" t="s">
        <v>1059</v>
      </c>
      <c r="AT224" t="s">
        <v>1263</v>
      </c>
      <c r="AU224" t="s">
        <v>2269</v>
      </c>
      <c r="AV224" t="s">
        <v>1009</v>
      </c>
      <c r="AW224" t="s">
        <v>1799</v>
      </c>
      <c r="AX224" t="s">
        <v>1582</v>
      </c>
      <c r="AY224" t="s">
        <v>1905</v>
      </c>
      <c r="AZ224" t="s">
        <v>1841</v>
      </c>
      <c r="BA224" t="s">
        <v>1041</v>
      </c>
      <c r="BB224" t="s">
        <v>1277</v>
      </c>
      <c r="BC224" t="s">
        <v>1227</v>
      </c>
      <c r="BD224" t="s">
        <v>991</v>
      </c>
      <c r="BE224" t="s">
        <v>1677</v>
      </c>
      <c r="BF224" t="s">
        <v>1188</v>
      </c>
      <c r="BG224" t="s">
        <v>1063</v>
      </c>
      <c r="BH224" t="s">
        <v>1017</v>
      </c>
      <c r="BI224" t="s">
        <v>1715</v>
      </c>
      <c r="BJ224" t="s">
        <v>1188</v>
      </c>
      <c r="BK224" t="s">
        <v>2270</v>
      </c>
      <c r="BL224" t="s">
        <v>1052</v>
      </c>
      <c r="BM224" t="s">
        <v>1062</v>
      </c>
      <c r="BN224" t="s">
        <v>1057</v>
      </c>
      <c r="BO224" t="s">
        <v>1227</v>
      </c>
      <c r="BP224" t="s">
        <v>991</v>
      </c>
      <c r="BQ224" t="s">
        <v>1258</v>
      </c>
      <c r="BR224" t="s">
        <v>1905</v>
      </c>
      <c r="BS224" t="s">
        <v>1344</v>
      </c>
      <c r="BT224" t="s">
        <v>2193</v>
      </c>
      <c r="BU224" t="s">
        <v>1235</v>
      </c>
      <c r="BV224" t="s">
        <v>1036</v>
      </c>
      <c r="BW224" t="s">
        <v>2227</v>
      </c>
      <c r="BX224" t="s">
        <v>2271</v>
      </c>
      <c r="BY224" t="s">
        <v>1700</v>
      </c>
      <c r="BZ224" t="s">
        <v>1038</v>
      </c>
      <c r="CA224" t="s">
        <v>1715</v>
      </c>
      <c r="CB224" t="s">
        <v>991</v>
      </c>
      <c r="CC224" t="s">
        <v>1332</v>
      </c>
      <c r="CD224" t="s">
        <v>1042</v>
      </c>
      <c r="CE224" t="s">
        <v>1026</v>
      </c>
      <c r="CF224" t="s">
        <v>1012</v>
      </c>
      <c r="CG224" t="s">
        <v>1041</v>
      </c>
      <c r="CH224" t="s">
        <v>1060</v>
      </c>
      <c r="CI224" t="s">
        <v>1398</v>
      </c>
      <c r="CJ224" t="s">
        <v>1017</v>
      </c>
      <c r="CK224" t="s">
        <v>2272</v>
      </c>
      <c r="CL224" t="s">
        <v>1769</v>
      </c>
      <c r="CM224" t="s">
        <v>1072</v>
      </c>
      <c r="CN224" t="s">
        <v>991</v>
      </c>
      <c r="CO224" t="s">
        <v>2250</v>
      </c>
      <c r="CP224" t="s">
        <v>1496</v>
      </c>
      <c r="CQ224" t="s">
        <v>1494</v>
      </c>
      <c r="CR224" t="s">
        <v>2257</v>
      </c>
      <c r="CS224" t="s">
        <v>1470</v>
      </c>
      <c r="CT224" t="s">
        <v>2251</v>
      </c>
      <c r="CU224" t="s">
        <v>2273</v>
      </c>
      <c r="CV224" t="s">
        <v>1259</v>
      </c>
      <c r="CW224" t="s">
        <v>1032</v>
      </c>
      <c r="CX224" t="s">
        <v>1785</v>
      </c>
      <c r="CY224" t="s">
        <v>1072</v>
      </c>
      <c r="CZ224" t="s">
        <v>991</v>
      </c>
      <c r="DA224" t="s">
        <v>2197</v>
      </c>
      <c r="DB224" t="s">
        <v>1689</v>
      </c>
      <c r="DC224" t="s">
        <v>1006</v>
      </c>
      <c r="DD224" t="s">
        <v>993</v>
      </c>
      <c r="DE224" t="s">
        <v>2209</v>
      </c>
      <c r="DF224" t="s">
        <v>1220</v>
      </c>
      <c r="DG224" t="s">
        <v>991</v>
      </c>
    </row>
    <row r="225" spans="1:111">
      <c r="A225">
        <v>764.5</v>
      </c>
      <c r="B225" t="s">
        <v>751</v>
      </c>
      <c r="C225" t="s">
        <v>752</v>
      </c>
      <c r="D225" t="s">
        <v>2274</v>
      </c>
      <c r="E225" t="s">
        <v>2275</v>
      </c>
      <c r="F225" t="s">
        <v>2222</v>
      </c>
      <c r="G225" t="s">
        <v>2067</v>
      </c>
      <c r="H225" t="s">
        <v>991</v>
      </c>
      <c r="I225" t="s">
        <v>2276</v>
      </c>
      <c r="J225" t="s">
        <v>1593</v>
      </c>
      <c r="K225" t="s">
        <v>2109</v>
      </c>
      <c r="L225" t="s">
        <v>1313</v>
      </c>
      <c r="M225" t="s">
        <v>1824</v>
      </c>
      <c r="N225" t="s">
        <v>2277</v>
      </c>
      <c r="O225" t="s">
        <v>2278</v>
      </c>
      <c r="P225" t="s">
        <v>2279</v>
      </c>
      <c r="Q225" t="s">
        <v>1051</v>
      </c>
      <c r="R225" t="s">
        <v>2280</v>
      </c>
      <c r="S225" t="s">
        <v>1503</v>
      </c>
      <c r="T225" t="s">
        <v>991</v>
      </c>
      <c r="U225" t="s">
        <v>2281</v>
      </c>
      <c r="V225" t="s">
        <v>2282</v>
      </c>
      <c r="W225" t="s">
        <v>1842</v>
      </c>
      <c r="X225" t="s">
        <v>1190</v>
      </c>
      <c r="Y225" t="s">
        <v>2283</v>
      </c>
      <c r="Z225" t="s">
        <v>2284</v>
      </c>
      <c r="AA225" t="s">
        <v>2285</v>
      </c>
      <c r="AB225" t="s">
        <v>2286</v>
      </c>
      <c r="AC225" t="s">
        <v>1266</v>
      </c>
      <c r="AD225" t="s">
        <v>2287</v>
      </c>
      <c r="AE225" t="s">
        <v>2132</v>
      </c>
      <c r="AF225" t="s">
        <v>1003</v>
      </c>
      <c r="AG225" t="s">
        <v>2288</v>
      </c>
      <c r="AH225" t="s">
        <v>1312</v>
      </c>
      <c r="AI225" t="s">
        <v>2289</v>
      </c>
      <c r="AJ225" t="s">
        <v>2290</v>
      </c>
      <c r="AK225" t="s">
        <v>1267</v>
      </c>
      <c r="AL225" t="s">
        <v>2251</v>
      </c>
      <c r="AM225" t="s">
        <v>2150</v>
      </c>
      <c r="AN225" t="s">
        <v>2291</v>
      </c>
      <c r="AO225" t="s">
        <v>1226</v>
      </c>
      <c r="AP225" t="s">
        <v>1054</v>
      </c>
      <c r="AQ225" t="s">
        <v>2292</v>
      </c>
      <c r="AR225" t="s">
        <v>991</v>
      </c>
      <c r="AS225" t="s">
        <v>1560</v>
      </c>
      <c r="AT225" t="s">
        <v>1244</v>
      </c>
      <c r="AU225" t="s">
        <v>1419</v>
      </c>
      <c r="AV225" t="s">
        <v>2293</v>
      </c>
      <c r="AW225" t="s">
        <v>2294</v>
      </c>
      <c r="AX225" t="s">
        <v>2295</v>
      </c>
      <c r="AY225" t="s">
        <v>2296</v>
      </c>
      <c r="AZ225" t="s">
        <v>2297</v>
      </c>
      <c r="BA225" t="s">
        <v>2298</v>
      </c>
      <c r="BB225" t="s">
        <v>2299</v>
      </c>
      <c r="BC225" t="s">
        <v>2300</v>
      </c>
      <c r="BD225" t="s">
        <v>991</v>
      </c>
      <c r="BE225" t="s">
        <v>2186</v>
      </c>
      <c r="BF225" t="s">
        <v>2301</v>
      </c>
      <c r="BG225" t="s">
        <v>1223</v>
      </c>
      <c r="BH225" t="s">
        <v>2302</v>
      </c>
      <c r="BI225" t="s">
        <v>2303</v>
      </c>
      <c r="BJ225" t="s">
        <v>2304</v>
      </c>
      <c r="BK225" t="s">
        <v>2305</v>
      </c>
      <c r="BL225" t="s">
        <v>2306</v>
      </c>
      <c r="BM225" t="s">
        <v>2251</v>
      </c>
      <c r="BN225" t="s">
        <v>2159</v>
      </c>
      <c r="BO225" t="s">
        <v>2307</v>
      </c>
      <c r="BP225" t="s">
        <v>991</v>
      </c>
      <c r="BQ225" t="s">
        <v>2126</v>
      </c>
      <c r="BR225" t="s">
        <v>2308</v>
      </c>
      <c r="BS225" t="s">
        <v>2309</v>
      </c>
      <c r="BT225" t="s">
        <v>2310</v>
      </c>
      <c r="BU225" t="s">
        <v>2311</v>
      </c>
      <c r="BV225" t="s">
        <v>2312</v>
      </c>
      <c r="BW225" t="s">
        <v>2204</v>
      </c>
      <c r="BX225" t="s">
        <v>2313</v>
      </c>
      <c r="BY225" t="s">
        <v>2185</v>
      </c>
      <c r="BZ225" t="s">
        <v>1731</v>
      </c>
      <c r="CA225" t="s">
        <v>2064</v>
      </c>
      <c r="CB225" t="s">
        <v>991</v>
      </c>
      <c r="CC225" t="s">
        <v>2314</v>
      </c>
      <c r="CD225" t="s">
        <v>1310</v>
      </c>
      <c r="CE225" t="s">
        <v>2315</v>
      </c>
      <c r="CF225" t="s">
        <v>2251</v>
      </c>
      <c r="CG225" t="s">
        <v>2316</v>
      </c>
      <c r="CH225" t="s">
        <v>1585</v>
      </c>
      <c r="CI225" t="s">
        <v>2317</v>
      </c>
      <c r="CJ225" t="s">
        <v>2228</v>
      </c>
      <c r="CK225" t="s">
        <v>2318</v>
      </c>
      <c r="CL225" t="s">
        <v>2319</v>
      </c>
      <c r="CM225" t="s">
        <v>2320</v>
      </c>
      <c r="CN225" t="s">
        <v>991</v>
      </c>
      <c r="CO225" t="s">
        <v>1635</v>
      </c>
      <c r="CP225" t="s">
        <v>2260</v>
      </c>
      <c r="CQ225" t="s">
        <v>2135</v>
      </c>
      <c r="CR225" t="s">
        <v>1222</v>
      </c>
      <c r="CS225" t="s">
        <v>2100</v>
      </c>
      <c r="CT225" t="s">
        <v>2321</v>
      </c>
      <c r="CU225" t="s">
        <v>2322</v>
      </c>
      <c r="CV225" t="s">
        <v>2323</v>
      </c>
      <c r="CW225" t="s">
        <v>1462</v>
      </c>
      <c r="CX225" t="s">
        <v>1250</v>
      </c>
      <c r="CY225" t="s">
        <v>2324</v>
      </c>
      <c r="CZ225" t="s">
        <v>991</v>
      </c>
      <c r="DA225" t="s">
        <v>1557</v>
      </c>
      <c r="DB225" t="s">
        <v>1325</v>
      </c>
      <c r="DC225" t="s">
        <v>2325</v>
      </c>
      <c r="DD225" t="s">
        <v>1037</v>
      </c>
      <c r="DE225" t="s">
        <v>2326</v>
      </c>
      <c r="DF225" t="s">
        <v>1337</v>
      </c>
      <c r="DG225" t="s">
        <v>991</v>
      </c>
    </row>
    <row r="226" spans="1:111">
      <c r="A226">
        <v>766.5</v>
      </c>
      <c r="B226" t="s">
        <v>753</v>
      </c>
      <c r="C226" t="s">
        <v>754</v>
      </c>
      <c r="D226" t="s">
        <v>2182</v>
      </c>
      <c r="E226" t="s">
        <v>1460</v>
      </c>
      <c r="F226" t="s">
        <v>1253</v>
      </c>
      <c r="G226" t="s">
        <v>1772</v>
      </c>
      <c r="H226" t="s">
        <v>997</v>
      </c>
      <c r="I226" t="s">
        <v>2327</v>
      </c>
      <c r="J226" t="s">
        <v>1298</v>
      </c>
      <c r="K226" t="s">
        <v>1025</v>
      </c>
      <c r="L226" t="s">
        <v>1692</v>
      </c>
      <c r="M226" t="s">
        <v>1292</v>
      </c>
      <c r="N226" t="s">
        <v>1318</v>
      </c>
      <c r="O226" t="s">
        <v>1779</v>
      </c>
      <c r="P226" t="s">
        <v>2328</v>
      </c>
      <c r="Q226" t="s">
        <v>1040</v>
      </c>
      <c r="R226" t="s">
        <v>1315</v>
      </c>
      <c r="S226" t="s">
        <v>1486</v>
      </c>
      <c r="T226" t="s">
        <v>1671</v>
      </c>
      <c r="U226" t="s">
        <v>1260</v>
      </c>
      <c r="V226" t="s">
        <v>2329</v>
      </c>
      <c r="W226" t="s">
        <v>1045</v>
      </c>
      <c r="X226" t="s">
        <v>1052</v>
      </c>
      <c r="Y226" t="s">
        <v>2140</v>
      </c>
      <c r="Z226" t="s">
        <v>1229</v>
      </c>
      <c r="AA226" t="s">
        <v>2330</v>
      </c>
      <c r="AB226" t="s">
        <v>1268</v>
      </c>
      <c r="AC226" t="s">
        <v>1805</v>
      </c>
      <c r="AD226" t="s">
        <v>1693</v>
      </c>
      <c r="AE226" t="s">
        <v>1466</v>
      </c>
      <c r="AF226" t="s">
        <v>991</v>
      </c>
      <c r="AG226" t="s">
        <v>1913</v>
      </c>
      <c r="AH226" t="s">
        <v>2331</v>
      </c>
      <c r="AI226" t="s">
        <v>2332</v>
      </c>
      <c r="AJ226" t="s">
        <v>2333</v>
      </c>
      <c r="AK226" t="s">
        <v>1788</v>
      </c>
      <c r="AL226" t="s">
        <v>1517</v>
      </c>
      <c r="AM226" t="s">
        <v>1556</v>
      </c>
      <c r="AN226" t="s">
        <v>1857</v>
      </c>
      <c r="AO226" t="s">
        <v>1803</v>
      </c>
      <c r="AP226" t="s">
        <v>1119</v>
      </c>
      <c r="AQ226" t="s">
        <v>1221</v>
      </c>
      <c r="AR226" t="s">
        <v>991</v>
      </c>
      <c r="AS226" t="s">
        <v>2226</v>
      </c>
      <c r="AT226" t="s">
        <v>1189</v>
      </c>
      <c r="AU226" t="s">
        <v>1746</v>
      </c>
      <c r="AV226" t="s">
        <v>2334</v>
      </c>
      <c r="AW226" t="s">
        <v>1667</v>
      </c>
      <c r="AX226" t="s">
        <v>1025</v>
      </c>
      <c r="AY226" t="s">
        <v>1071</v>
      </c>
      <c r="AZ226" t="s">
        <v>2205</v>
      </c>
      <c r="BA226" t="s">
        <v>1026</v>
      </c>
      <c r="BB226" t="s">
        <v>2335</v>
      </c>
      <c r="BC226" t="s">
        <v>1183</v>
      </c>
      <c r="BD226" t="s">
        <v>991</v>
      </c>
      <c r="BE226" t="s">
        <v>1063</v>
      </c>
      <c r="BF226" t="s">
        <v>2336</v>
      </c>
      <c r="BG226" t="s">
        <v>1667</v>
      </c>
      <c r="BH226" t="s">
        <v>1228</v>
      </c>
      <c r="BI226" t="s">
        <v>1775</v>
      </c>
      <c r="BJ226" t="s">
        <v>1570</v>
      </c>
      <c r="BK226" t="s">
        <v>2337</v>
      </c>
      <c r="BL226" t="s">
        <v>1905</v>
      </c>
      <c r="BM226" t="s">
        <v>1321</v>
      </c>
      <c r="BN226" t="s">
        <v>1683</v>
      </c>
      <c r="BO226" t="s">
        <v>2338</v>
      </c>
      <c r="BP226" t="s">
        <v>991</v>
      </c>
      <c r="BQ226" t="s">
        <v>2339</v>
      </c>
      <c r="BR226" t="s">
        <v>1696</v>
      </c>
      <c r="BS226" t="s">
        <v>1287</v>
      </c>
      <c r="BT226" t="s">
        <v>2340</v>
      </c>
      <c r="BU226" t="s">
        <v>1682</v>
      </c>
      <c r="BV226" t="s">
        <v>1042</v>
      </c>
      <c r="BW226" t="s">
        <v>1325</v>
      </c>
      <c r="BX226" t="s">
        <v>2097</v>
      </c>
      <c r="BY226" t="s">
        <v>1705</v>
      </c>
      <c r="BZ226" t="s">
        <v>1059</v>
      </c>
      <c r="CA226" t="s">
        <v>1232</v>
      </c>
      <c r="CB226" t="s">
        <v>991</v>
      </c>
      <c r="CC226" t="s">
        <v>1324</v>
      </c>
      <c r="CD226" t="s">
        <v>2259</v>
      </c>
      <c r="CE226" t="s">
        <v>2240</v>
      </c>
      <c r="CF226" t="s">
        <v>1682</v>
      </c>
      <c r="CG226" t="s">
        <v>2262</v>
      </c>
      <c r="CH226" t="s">
        <v>1695</v>
      </c>
      <c r="CI226" t="s">
        <v>1803</v>
      </c>
      <c r="CJ226" t="s">
        <v>1788</v>
      </c>
      <c r="CK226" t="s">
        <v>2341</v>
      </c>
      <c r="CL226" t="s">
        <v>2044</v>
      </c>
      <c r="CM226" t="s">
        <v>1242</v>
      </c>
      <c r="CN226" t="s">
        <v>991</v>
      </c>
      <c r="CO226" t="s">
        <v>1183</v>
      </c>
      <c r="CP226" t="s">
        <v>1341</v>
      </c>
      <c r="CQ226" t="s">
        <v>2342</v>
      </c>
      <c r="CR226" t="s">
        <v>2261</v>
      </c>
      <c r="CS226" t="s">
        <v>2343</v>
      </c>
      <c r="CT226" t="s">
        <v>1483</v>
      </c>
      <c r="CU226" t="s">
        <v>1794</v>
      </c>
      <c r="CV226" t="s">
        <v>1072</v>
      </c>
      <c r="CW226" t="s">
        <v>1045</v>
      </c>
      <c r="CX226" t="s">
        <v>1276</v>
      </c>
      <c r="CY226" t="s">
        <v>1260</v>
      </c>
      <c r="CZ226" t="s">
        <v>991</v>
      </c>
      <c r="DA226" t="s">
        <v>1775</v>
      </c>
      <c r="DB226" t="s">
        <v>1059</v>
      </c>
      <c r="DC226" t="s">
        <v>1536</v>
      </c>
      <c r="DD226" t="s">
        <v>1686</v>
      </c>
      <c r="DE226" t="s">
        <v>1735</v>
      </c>
      <c r="DF226" t="s">
        <v>1460</v>
      </c>
      <c r="DG226" t="s">
        <v>991</v>
      </c>
    </row>
    <row r="227" spans="1:111">
      <c r="A227">
        <v>768.5</v>
      </c>
      <c r="B227" t="s">
        <v>755</v>
      </c>
      <c r="C227" t="s">
        <v>756</v>
      </c>
      <c r="D227" t="s">
        <v>996</v>
      </c>
      <c r="E227" t="s">
        <v>1002</v>
      </c>
      <c r="F227" t="s">
        <v>1119</v>
      </c>
      <c r="G227" t="s">
        <v>994</v>
      </c>
      <c r="H227" t="s">
        <v>991</v>
      </c>
      <c r="I227" t="s">
        <v>1692</v>
      </c>
      <c r="J227" t="s">
        <v>1065</v>
      </c>
      <c r="K227" t="s">
        <v>994</v>
      </c>
      <c r="L227" t="s">
        <v>991</v>
      </c>
      <c r="M227" t="s">
        <v>996</v>
      </c>
      <c r="N227" t="s">
        <v>1002</v>
      </c>
      <c r="O227" t="s">
        <v>1065</v>
      </c>
      <c r="P227" t="s">
        <v>1719</v>
      </c>
      <c r="Q227" t="s">
        <v>991</v>
      </c>
      <c r="R227" t="s">
        <v>1001</v>
      </c>
      <c r="S227" t="s">
        <v>1711</v>
      </c>
      <c r="T227" t="s">
        <v>991</v>
      </c>
      <c r="U227" t="s">
        <v>1005</v>
      </c>
      <c r="V227" t="s">
        <v>997</v>
      </c>
      <c r="W227" t="s">
        <v>1711</v>
      </c>
      <c r="X227" t="s">
        <v>994</v>
      </c>
      <c r="Y227" t="s">
        <v>1012</v>
      </c>
      <c r="Z227" t="s">
        <v>1671</v>
      </c>
      <c r="AA227" t="s">
        <v>1080</v>
      </c>
      <c r="AB227" t="s">
        <v>1723</v>
      </c>
      <c r="AC227" t="s">
        <v>991</v>
      </c>
      <c r="AD227" t="s">
        <v>991</v>
      </c>
      <c r="AE227" t="s">
        <v>995</v>
      </c>
      <c r="AF227" t="s">
        <v>991</v>
      </c>
      <c r="AG227" t="s">
        <v>992</v>
      </c>
      <c r="AH227" t="s">
        <v>1076</v>
      </c>
      <c r="AI227" t="s">
        <v>1040</v>
      </c>
      <c r="AJ227" t="s">
        <v>1719</v>
      </c>
      <c r="AK227" t="s">
        <v>992</v>
      </c>
      <c r="AL227" t="s">
        <v>991</v>
      </c>
      <c r="AM227" t="s">
        <v>1686</v>
      </c>
      <c r="AN227" t="s">
        <v>1711</v>
      </c>
      <c r="AO227" t="s">
        <v>994</v>
      </c>
      <c r="AP227" t="s">
        <v>991</v>
      </c>
      <c r="AQ227" t="s">
        <v>1711</v>
      </c>
      <c r="AR227" t="s">
        <v>991</v>
      </c>
      <c r="AS227" t="s">
        <v>1671</v>
      </c>
      <c r="AT227" t="s">
        <v>997</v>
      </c>
      <c r="AU227" t="s">
        <v>1718</v>
      </c>
      <c r="AV227" t="s">
        <v>1076</v>
      </c>
      <c r="AW227" t="s">
        <v>1003</v>
      </c>
      <c r="AX227" t="s">
        <v>994</v>
      </c>
      <c r="AY227" t="s">
        <v>1005</v>
      </c>
      <c r="AZ227" t="s">
        <v>1023</v>
      </c>
      <c r="BA227" t="s">
        <v>1003</v>
      </c>
      <c r="BB227" t="s">
        <v>1017</v>
      </c>
      <c r="BC227" t="s">
        <v>999</v>
      </c>
      <c r="BD227" t="s">
        <v>991</v>
      </c>
      <c r="BE227" t="s">
        <v>1003</v>
      </c>
      <c r="BF227" t="s">
        <v>1709</v>
      </c>
      <c r="BG227" t="s">
        <v>1671</v>
      </c>
      <c r="BH227" t="s">
        <v>991</v>
      </c>
      <c r="BI227" t="s">
        <v>1080</v>
      </c>
      <c r="BJ227" t="s">
        <v>1000</v>
      </c>
      <c r="BK227" t="s">
        <v>1213</v>
      </c>
      <c r="BL227" t="s">
        <v>1002</v>
      </c>
      <c r="BM227" t="s">
        <v>991</v>
      </c>
      <c r="BN227" t="s">
        <v>991</v>
      </c>
      <c r="BO227" t="s">
        <v>1723</v>
      </c>
      <c r="BP227" t="s">
        <v>991</v>
      </c>
      <c r="BQ227" t="s">
        <v>991</v>
      </c>
      <c r="BR227" t="s">
        <v>991</v>
      </c>
      <c r="BS227" t="s">
        <v>1066</v>
      </c>
      <c r="BT227" t="s">
        <v>1066</v>
      </c>
      <c r="BU227" t="s">
        <v>991</v>
      </c>
      <c r="BV227" t="s">
        <v>991</v>
      </c>
      <c r="BW227" t="s">
        <v>1065</v>
      </c>
      <c r="BX227" t="s">
        <v>1046</v>
      </c>
      <c r="BY227" t="s">
        <v>991</v>
      </c>
      <c r="BZ227" t="s">
        <v>992</v>
      </c>
      <c r="CA227" t="s">
        <v>1784</v>
      </c>
      <c r="CB227" t="s">
        <v>991</v>
      </c>
      <c r="CC227" t="s">
        <v>1079</v>
      </c>
      <c r="CD227" t="s">
        <v>992</v>
      </c>
      <c r="CE227" t="s">
        <v>991</v>
      </c>
      <c r="CF227" t="s">
        <v>991</v>
      </c>
      <c r="CG227" t="s">
        <v>1004</v>
      </c>
      <c r="CH227" t="s">
        <v>1671</v>
      </c>
      <c r="CI227" t="s">
        <v>997</v>
      </c>
      <c r="CJ227" t="s">
        <v>991</v>
      </c>
      <c r="CK227" t="s">
        <v>1029</v>
      </c>
      <c r="CL227" t="s">
        <v>1049</v>
      </c>
      <c r="CM227" t="s">
        <v>1017</v>
      </c>
      <c r="CN227" t="s">
        <v>991</v>
      </c>
      <c r="CO227" t="s">
        <v>996</v>
      </c>
      <c r="CP227" t="s">
        <v>1023</v>
      </c>
      <c r="CQ227" t="s">
        <v>1079</v>
      </c>
      <c r="CR227" t="s">
        <v>991</v>
      </c>
      <c r="CS227" t="s">
        <v>997</v>
      </c>
      <c r="CT227" t="s">
        <v>997</v>
      </c>
      <c r="CU227" t="s">
        <v>1066</v>
      </c>
      <c r="CV227" t="s">
        <v>1004</v>
      </c>
      <c r="CW227" t="s">
        <v>1005</v>
      </c>
      <c r="CX227" t="s">
        <v>991</v>
      </c>
      <c r="CY227" t="s">
        <v>1005</v>
      </c>
      <c r="CZ227" t="s">
        <v>991</v>
      </c>
      <c r="DA227" t="s">
        <v>1076</v>
      </c>
      <c r="DB227" t="s">
        <v>991</v>
      </c>
      <c r="DC227" t="s">
        <v>1080</v>
      </c>
      <c r="DD227" t="s">
        <v>991</v>
      </c>
      <c r="DE227" t="s">
        <v>1053</v>
      </c>
      <c r="DF227" t="s">
        <v>1718</v>
      </c>
      <c r="DG227" t="s">
        <v>991</v>
      </c>
    </row>
    <row r="228" spans="1:111">
      <c r="A228">
        <v>784.5</v>
      </c>
      <c r="B228" t="s">
        <v>757</v>
      </c>
      <c r="C228" t="s">
        <v>758</v>
      </c>
      <c r="D228" t="s">
        <v>991</v>
      </c>
      <c r="E228" t="s">
        <v>991</v>
      </c>
      <c r="F228" t="s">
        <v>1003</v>
      </c>
      <c r="G228" t="s">
        <v>991</v>
      </c>
      <c r="H228" t="s">
        <v>991</v>
      </c>
      <c r="I228" t="s">
        <v>994</v>
      </c>
      <c r="J228" t="s">
        <v>1003</v>
      </c>
      <c r="K228" t="s">
        <v>991</v>
      </c>
      <c r="L228" t="s">
        <v>991</v>
      </c>
      <c r="M228" t="s">
        <v>1003</v>
      </c>
      <c r="N228" t="s">
        <v>991</v>
      </c>
      <c r="O228" t="s">
        <v>997</v>
      </c>
      <c r="P228" t="s">
        <v>991</v>
      </c>
      <c r="Q228" t="s">
        <v>991</v>
      </c>
      <c r="R228" t="s">
        <v>991</v>
      </c>
      <c r="S228" t="s">
        <v>991</v>
      </c>
      <c r="T228" t="s">
        <v>991</v>
      </c>
      <c r="U228" t="s">
        <v>991</v>
      </c>
      <c r="V228" t="s">
        <v>991</v>
      </c>
      <c r="W228" t="s">
        <v>991</v>
      </c>
      <c r="X228" t="s">
        <v>991</v>
      </c>
      <c r="Y228" t="s">
        <v>991</v>
      </c>
      <c r="Z228" t="s">
        <v>1671</v>
      </c>
      <c r="AA228" t="s">
        <v>1003</v>
      </c>
      <c r="AB228" t="s">
        <v>1003</v>
      </c>
      <c r="AC228" t="s">
        <v>991</v>
      </c>
      <c r="AD228" t="s">
        <v>998</v>
      </c>
      <c r="AE228" t="s">
        <v>991</v>
      </c>
      <c r="AF228" t="s">
        <v>991</v>
      </c>
      <c r="AG228" t="s">
        <v>1003</v>
      </c>
      <c r="AH228" t="s">
        <v>991</v>
      </c>
      <c r="AI228" t="s">
        <v>991</v>
      </c>
      <c r="AJ228" t="s">
        <v>994</v>
      </c>
      <c r="AK228" t="s">
        <v>991</v>
      </c>
      <c r="AL228" t="s">
        <v>991</v>
      </c>
      <c r="AM228" t="s">
        <v>1003</v>
      </c>
      <c r="AN228" t="s">
        <v>997</v>
      </c>
      <c r="AO228" t="s">
        <v>991</v>
      </c>
      <c r="AP228" t="s">
        <v>991</v>
      </c>
      <c r="AQ228" t="s">
        <v>991</v>
      </c>
      <c r="AR228" t="s">
        <v>991</v>
      </c>
      <c r="AS228" t="s">
        <v>991</v>
      </c>
      <c r="AT228" t="s">
        <v>991</v>
      </c>
      <c r="AU228" t="s">
        <v>991</v>
      </c>
      <c r="AV228" t="s">
        <v>991</v>
      </c>
      <c r="AW228" t="s">
        <v>1671</v>
      </c>
      <c r="AX228" t="s">
        <v>991</v>
      </c>
      <c r="AY228" t="s">
        <v>991</v>
      </c>
      <c r="AZ228" t="s">
        <v>1003</v>
      </c>
      <c r="BA228" t="s">
        <v>991</v>
      </c>
      <c r="BB228" t="s">
        <v>992</v>
      </c>
      <c r="BC228" t="s">
        <v>991</v>
      </c>
      <c r="BD228" t="s">
        <v>991</v>
      </c>
      <c r="BE228" t="s">
        <v>991</v>
      </c>
      <c r="BF228" t="s">
        <v>1003</v>
      </c>
      <c r="BG228" t="s">
        <v>991</v>
      </c>
      <c r="BH228" t="s">
        <v>991</v>
      </c>
      <c r="BI228" t="s">
        <v>991</v>
      </c>
      <c r="BJ228" t="s">
        <v>1671</v>
      </c>
      <c r="BK228" t="s">
        <v>991</v>
      </c>
      <c r="BL228" t="s">
        <v>991</v>
      </c>
      <c r="BM228" t="s">
        <v>991</v>
      </c>
      <c r="BN228" t="s">
        <v>991</v>
      </c>
      <c r="BO228" t="s">
        <v>991</v>
      </c>
      <c r="BP228" t="s">
        <v>991</v>
      </c>
      <c r="BQ228" t="s">
        <v>1003</v>
      </c>
      <c r="BR228" t="s">
        <v>991</v>
      </c>
      <c r="BS228" t="s">
        <v>991</v>
      </c>
      <c r="BT228" t="s">
        <v>1000</v>
      </c>
      <c r="BU228" t="s">
        <v>997</v>
      </c>
      <c r="BV228" t="s">
        <v>992</v>
      </c>
      <c r="BW228" t="s">
        <v>991</v>
      </c>
      <c r="BX228" t="s">
        <v>1003</v>
      </c>
      <c r="BY228" t="s">
        <v>991</v>
      </c>
      <c r="BZ228" t="s">
        <v>991</v>
      </c>
      <c r="CA228" t="s">
        <v>991</v>
      </c>
      <c r="CB228" t="s">
        <v>991</v>
      </c>
      <c r="CC228" t="s">
        <v>997</v>
      </c>
      <c r="CD228" t="s">
        <v>991</v>
      </c>
      <c r="CE228" t="s">
        <v>1671</v>
      </c>
      <c r="CF228" t="s">
        <v>991</v>
      </c>
      <c r="CG228" t="s">
        <v>991</v>
      </c>
      <c r="CH228" t="s">
        <v>1671</v>
      </c>
      <c r="CI228" t="s">
        <v>991</v>
      </c>
      <c r="CJ228" t="s">
        <v>991</v>
      </c>
      <c r="CK228" t="s">
        <v>999</v>
      </c>
      <c r="CL228" t="s">
        <v>991</v>
      </c>
      <c r="CM228" t="s">
        <v>1003</v>
      </c>
      <c r="CN228" t="s">
        <v>991</v>
      </c>
      <c r="CO228" t="s">
        <v>1001</v>
      </c>
      <c r="CP228" t="s">
        <v>1671</v>
      </c>
      <c r="CQ228" t="s">
        <v>994</v>
      </c>
      <c r="CR228" t="s">
        <v>991</v>
      </c>
      <c r="CS228" t="s">
        <v>1003</v>
      </c>
      <c r="CT228" t="s">
        <v>1001</v>
      </c>
      <c r="CU228" t="s">
        <v>998</v>
      </c>
      <c r="CV228" t="s">
        <v>991</v>
      </c>
      <c r="CW228" t="s">
        <v>991</v>
      </c>
      <c r="CX228" t="s">
        <v>1671</v>
      </c>
      <c r="CY228" t="s">
        <v>991</v>
      </c>
      <c r="CZ228" t="s">
        <v>991</v>
      </c>
      <c r="DA228" t="s">
        <v>997</v>
      </c>
      <c r="DB228" t="s">
        <v>991</v>
      </c>
      <c r="DC228" t="s">
        <v>991</v>
      </c>
      <c r="DD228" t="s">
        <v>991</v>
      </c>
      <c r="DE228" t="s">
        <v>991</v>
      </c>
      <c r="DF228" t="s">
        <v>991</v>
      </c>
      <c r="DG228" t="s">
        <v>991</v>
      </c>
    </row>
    <row r="229" spans="1:111">
      <c r="A229">
        <v>786.5</v>
      </c>
      <c r="B229" t="s">
        <v>759</v>
      </c>
      <c r="C229" t="s">
        <v>760</v>
      </c>
      <c r="D229" t="s">
        <v>1003</v>
      </c>
      <c r="E229" t="s">
        <v>991</v>
      </c>
      <c r="F229" t="s">
        <v>1003</v>
      </c>
      <c r="G229" t="s">
        <v>1001</v>
      </c>
      <c r="H229" t="s">
        <v>991</v>
      </c>
      <c r="I229" t="s">
        <v>1709</v>
      </c>
      <c r="J229" t="s">
        <v>994</v>
      </c>
      <c r="K229" t="s">
        <v>994</v>
      </c>
      <c r="L229" t="s">
        <v>991</v>
      </c>
      <c r="M229" t="s">
        <v>1001</v>
      </c>
      <c r="N229" t="s">
        <v>998</v>
      </c>
      <c r="O229" t="s">
        <v>1002</v>
      </c>
      <c r="P229" t="s">
        <v>998</v>
      </c>
      <c r="Q229" t="s">
        <v>991</v>
      </c>
      <c r="R229" t="s">
        <v>1671</v>
      </c>
      <c r="S229" t="s">
        <v>991</v>
      </c>
      <c r="T229" t="s">
        <v>991</v>
      </c>
      <c r="U229" t="s">
        <v>991</v>
      </c>
      <c r="V229" t="s">
        <v>991</v>
      </c>
      <c r="W229" t="s">
        <v>997</v>
      </c>
      <c r="X229" t="s">
        <v>991</v>
      </c>
      <c r="Y229" t="s">
        <v>995</v>
      </c>
      <c r="Z229" t="s">
        <v>1003</v>
      </c>
      <c r="AA229" t="s">
        <v>1003</v>
      </c>
      <c r="AB229" t="s">
        <v>994</v>
      </c>
      <c r="AC229" t="s">
        <v>991</v>
      </c>
      <c r="AD229" t="s">
        <v>1003</v>
      </c>
      <c r="AE229" t="s">
        <v>1003</v>
      </c>
      <c r="AF229" t="s">
        <v>991</v>
      </c>
      <c r="AG229" t="s">
        <v>997</v>
      </c>
      <c r="AH229" t="s">
        <v>994</v>
      </c>
      <c r="AI229" t="s">
        <v>991</v>
      </c>
      <c r="AJ229" t="s">
        <v>1005</v>
      </c>
      <c r="AK229" t="s">
        <v>1003</v>
      </c>
      <c r="AL229" t="s">
        <v>991</v>
      </c>
      <c r="AM229" t="s">
        <v>991</v>
      </c>
      <c r="AN229" t="s">
        <v>1002</v>
      </c>
      <c r="AO229" t="s">
        <v>991</v>
      </c>
      <c r="AP229" t="s">
        <v>991</v>
      </c>
      <c r="AQ229" t="s">
        <v>997</v>
      </c>
      <c r="AR229" t="s">
        <v>991</v>
      </c>
      <c r="AS229" t="s">
        <v>1003</v>
      </c>
      <c r="AT229" t="s">
        <v>991</v>
      </c>
      <c r="AU229" t="s">
        <v>1709</v>
      </c>
      <c r="AV229" t="s">
        <v>991</v>
      </c>
      <c r="AW229" t="s">
        <v>997</v>
      </c>
      <c r="AX229" t="s">
        <v>998</v>
      </c>
      <c r="AY229" t="s">
        <v>991</v>
      </c>
      <c r="AZ229" t="s">
        <v>1002</v>
      </c>
      <c r="BA229" t="s">
        <v>1003</v>
      </c>
      <c r="BB229" t="s">
        <v>1131</v>
      </c>
      <c r="BC229" t="s">
        <v>997</v>
      </c>
      <c r="BD229" t="s">
        <v>991</v>
      </c>
      <c r="BE229" t="s">
        <v>997</v>
      </c>
      <c r="BF229" t="s">
        <v>1003</v>
      </c>
      <c r="BG229" t="s">
        <v>991</v>
      </c>
      <c r="BH229" t="s">
        <v>991</v>
      </c>
      <c r="BI229" t="s">
        <v>1000</v>
      </c>
      <c r="BJ229" t="s">
        <v>991</v>
      </c>
      <c r="BK229" t="s">
        <v>1119</v>
      </c>
      <c r="BL229" t="s">
        <v>1671</v>
      </c>
      <c r="BM229" t="s">
        <v>991</v>
      </c>
      <c r="BN229" t="s">
        <v>1003</v>
      </c>
      <c r="BO229" t="s">
        <v>1000</v>
      </c>
      <c r="BP229" t="s">
        <v>991</v>
      </c>
      <c r="BQ229" t="s">
        <v>992</v>
      </c>
      <c r="BR229" t="s">
        <v>1003</v>
      </c>
      <c r="BS229" t="s">
        <v>991</v>
      </c>
      <c r="BT229" t="s">
        <v>1000</v>
      </c>
      <c r="BU229" t="s">
        <v>997</v>
      </c>
      <c r="BV229" t="s">
        <v>997</v>
      </c>
      <c r="BW229" t="s">
        <v>1671</v>
      </c>
      <c r="BX229" t="s">
        <v>994</v>
      </c>
      <c r="BY229" t="s">
        <v>997</v>
      </c>
      <c r="BZ229" t="s">
        <v>991</v>
      </c>
      <c r="CA229" t="s">
        <v>998</v>
      </c>
      <c r="CB229" t="s">
        <v>991</v>
      </c>
      <c r="CC229" t="s">
        <v>1002</v>
      </c>
      <c r="CD229" t="s">
        <v>1003</v>
      </c>
      <c r="CE229" t="s">
        <v>1671</v>
      </c>
      <c r="CF229" t="s">
        <v>1003</v>
      </c>
      <c r="CG229" t="s">
        <v>1003</v>
      </c>
      <c r="CH229" t="s">
        <v>1003</v>
      </c>
      <c r="CI229" t="s">
        <v>991</v>
      </c>
      <c r="CJ229" t="s">
        <v>991</v>
      </c>
      <c r="CK229" t="s">
        <v>1065</v>
      </c>
      <c r="CL229" t="s">
        <v>1076</v>
      </c>
      <c r="CM229" t="s">
        <v>991</v>
      </c>
      <c r="CN229" t="s">
        <v>991</v>
      </c>
      <c r="CO229" t="s">
        <v>997</v>
      </c>
      <c r="CP229" t="s">
        <v>1001</v>
      </c>
      <c r="CQ229" t="s">
        <v>1001</v>
      </c>
      <c r="CR229" t="s">
        <v>991</v>
      </c>
      <c r="CS229" t="s">
        <v>997</v>
      </c>
      <c r="CT229" t="s">
        <v>998</v>
      </c>
      <c r="CU229" t="s">
        <v>997</v>
      </c>
      <c r="CV229" t="s">
        <v>992</v>
      </c>
      <c r="CW229" t="s">
        <v>991</v>
      </c>
      <c r="CX229" t="s">
        <v>1671</v>
      </c>
      <c r="CY229" t="s">
        <v>994</v>
      </c>
      <c r="CZ229" t="s">
        <v>991</v>
      </c>
      <c r="DA229" t="s">
        <v>1003</v>
      </c>
      <c r="DB229" t="s">
        <v>991</v>
      </c>
      <c r="DC229" t="s">
        <v>991</v>
      </c>
      <c r="DD229" t="s">
        <v>991</v>
      </c>
      <c r="DE229" t="s">
        <v>1001</v>
      </c>
      <c r="DF229" t="s">
        <v>999</v>
      </c>
      <c r="DG229" t="s">
        <v>991</v>
      </c>
    </row>
    <row r="230" spans="1:111">
      <c r="A230">
        <v>788.5</v>
      </c>
      <c r="B230" t="s">
        <v>761</v>
      </c>
      <c r="C230" t="s">
        <v>762</v>
      </c>
      <c r="D230" t="s">
        <v>997</v>
      </c>
      <c r="E230" t="s">
        <v>991</v>
      </c>
      <c r="F230" t="s">
        <v>1003</v>
      </c>
      <c r="G230" t="s">
        <v>1003</v>
      </c>
      <c r="H230" t="s">
        <v>991</v>
      </c>
      <c r="I230" t="s">
        <v>1065</v>
      </c>
      <c r="J230" t="s">
        <v>994</v>
      </c>
      <c r="K230" t="s">
        <v>1003</v>
      </c>
      <c r="L230" t="s">
        <v>1003</v>
      </c>
      <c r="M230" t="s">
        <v>1675</v>
      </c>
      <c r="N230" t="s">
        <v>997</v>
      </c>
      <c r="O230" t="s">
        <v>1709</v>
      </c>
      <c r="P230" t="s">
        <v>996</v>
      </c>
      <c r="Q230" t="s">
        <v>1671</v>
      </c>
      <c r="R230" t="s">
        <v>1003</v>
      </c>
      <c r="S230" t="s">
        <v>996</v>
      </c>
      <c r="T230" t="s">
        <v>991</v>
      </c>
      <c r="U230" t="s">
        <v>1131</v>
      </c>
      <c r="V230" t="s">
        <v>1671</v>
      </c>
      <c r="W230" t="s">
        <v>1671</v>
      </c>
      <c r="X230" t="s">
        <v>991</v>
      </c>
      <c r="Y230" t="s">
        <v>997</v>
      </c>
      <c r="Z230" t="s">
        <v>994</v>
      </c>
      <c r="AA230" t="s">
        <v>1003</v>
      </c>
      <c r="AB230" t="s">
        <v>993</v>
      </c>
      <c r="AC230" t="s">
        <v>991</v>
      </c>
      <c r="AD230" t="s">
        <v>997</v>
      </c>
      <c r="AE230" t="s">
        <v>997</v>
      </c>
      <c r="AF230" t="s">
        <v>991</v>
      </c>
      <c r="AG230" t="s">
        <v>991</v>
      </c>
      <c r="AH230" t="s">
        <v>1000</v>
      </c>
      <c r="AI230" t="s">
        <v>991</v>
      </c>
      <c r="AJ230" t="s">
        <v>1002</v>
      </c>
      <c r="AK230" t="s">
        <v>1003</v>
      </c>
      <c r="AL230" t="s">
        <v>997</v>
      </c>
      <c r="AM230" t="s">
        <v>999</v>
      </c>
      <c r="AN230" t="s">
        <v>1003</v>
      </c>
      <c r="AO230" t="s">
        <v>991</v>
      </c>
      <c r="AP230" t="s">
        <v>991</v>
      </c>
      <c r="AQ230" t="s">
        <v>992</v>
      </c>
      <c r="AR230" t="s">
        <v>991</v>
      </c>
      <c r="AS230" t="s">
        <v>1671</v>
      </c>
      <c r="AT230" t="s">
        <v>991</v>
      </c>
      <c r="AU230" t="s">
        <v>1005</v>
      </c>
      <c r="AV230" t="s">
        <v>991</v>
      </c>
      <c r="AW230" t="s">
        <v>1076</v>
      </c>
      <c r="AX230" t="s">
        <v>1003</v>
      </c>
      <c r="AY230" t="s">
        <v>1000</v>
      </c>
      <c r="AZ230" t="s">
        <v>993</v>
      </c>
      <c r="BA230" t="s">
        <v>991</v>
      </c>
      <c r="BB230" t="s">
        <v>995</v>
      </c>
      <c r="BC230" t="s">
        <v>1017</v>
      </c>
      <c r="BD230" t="s">
        <v>991</v>
      </c>
      <c r="BE230" t="s">
        <v>1671</v>
      </c>
      <c r="BF230" t="s">
        <v>1001</v>
      </c>
      <c r="BG230" t="s">
        <v>1671</v>
      </c>
      <c r="BH230" t="s">
        <v>991</v>
      </c>
      <c r="BI230" t="s">
        <v>997</v>
      </c>
      <c r="BJ230" t="s">
        <v>997</v>
      </c>
      <c r="BK230" t="s">
        <v>1711</v>
      </c>
      <c r="BL230" t="s">
        <v>991</v>
      </c>
      <c r="BM230" t="s">
        <v>991</v>
      </c>
      <c r="BN230" t="s">
        <v>991</v>
      </c>
      <c r="BO230" t="s">
        <v>1003</v>
      </c>
      <c r="BP230" t="s">
        <v>991</v>
      </c>
      <c r="BQ230" t="s">
        <v>996</v>
      </c>
      <c r="BR230" t="s">
        <v>999</v>
      </c>
      <c r="BS230" t="s">
        <v>994</v>
      </c>
      <c r="BT230" t="s">
        <v>1675</v>
      </c>
      <c r="BU230" t="s">
        <v>998</v>
      </c>
      <c r="BV230" t="s">
        <v>1671</v>
      </c>
      <c r="BW230" t="s">
        <v>995</v>
      </c>
      <c r="BX230" t="s">
        <v>1017</v>
      </c>
      <c r="BY230" t="s">
        <v>991</v>
      </c>
      <c r="BZ230" t="s">
        <v>991</v>
      </c>
      <c r="CA230" t="s">
        <v>994</v>
      </c>
      <c r="CB230" t="s">
        <v>991</v>
      </c>
      <c r="CC230" t="s">
        <v>1692</v>
      </c>
      <c r="CD230" t="s">
        <v>994</v>
      </c>
      <c r="CE230" t="s">
        <v>997</v>
      </c>
      <c r="CF230" t="s">
        <v>991</v>
      </c>
      <c r="CG230" t="s">
        <v>998</v>
      </c>
      <c r="CH230" t="s">
        <v>991</v>
      </c>
      <c r="CI230" t="s">
        <v>1003</v>
      </c>
      <c r="CJ230" t="s">
        <v>991</v>
      </c>
      <c r="CK230" t="s">
        <v>1228</v>
      </c>
      <c r="CL230" t="s">
        <v>1692</v>
      </c>
      <c r="CM230" t="s">
        <v>1000</v>
      </c>
      <c r="CN230" t="s">
        <v>991</v>
      </c>
      <c r="CO230" t="s">
        <v>993</v>
      </c>
      <c r="CP230" t="s">
        <v>1003</v>
      </c>
      <c r="CQ230" t="s">
        <v>1005</v>
      </c>
      <c r="CR230" t="s">
        <v>997</v>
      </c>
      <c r="CS230" t="s">
        <v>1131</v>
      </c>
      <c r="CT230" t="s">
        <v>1784</v>
      </c>
      <c r="CU230" t="s">
        <v>992</v>
      </c>
      <c r="CV230" t="s">
        <v>994</v>
      </c>
      <c r="CW230" t="s">
        <v>991</v>
      </c>
      <c r="CX230" t="s">
        <v>991</v>
      </c>
      <c r="CY230" t="s">
        <v>996</v>
      </c>
      <c r="CZ230" t="s">
        <v>991</v>
      </c>
      <c r="DA230" t="s">
        <v>998</v>
      </c>
      <c r="DB230" t="s">
        <v>1003</v>
      </c>
      <c r="DC230" t="s">
        <v>991</v>
      </c>
      <c r="DD230" t="s">
        <v>991</v>
      </c>
      <c r="DE230" t="s">
        <v>1709</v>
      </c>
      <c r="DF230" t="s">
        <v>1003</v>
      </c>
      <c r="DG230" t="s">
        <v>991</v>
      </c>
    </row>
    <row r="231" spans="1:111">
      <c r="A231">
        <v>790.5</v>
      </c>
      <c r="B231" t="s">
        <v>763</v>
      </c>
      <c r="C231" t="s">
        <v>764</v>
      </c>
      <c r="D231" t="s">
        <v>998</v>
      </c>
      <c r="E231" t="s">
        <v>997</v>
      </c>
      <c r="F231" t="s">
        <v>997</v>
      </c>
      <c r="G231" t="s">
        <v>1131</v>
      </c>
      <c r="H231" t="s">
        <v>991</v>
      </c>
      <c r="I231" t="s">
        <v>1062</v>
      </c>
      <c r="J231" t="s">
        <v>1080</v>
      </c>
      <c r="K231" t="s">
        <v>1003</v>
      </c>
      <c r="L231" t="s">
        <v>991</v>
      </c>
      <c r="M231" t="s">
        <v>1718</v>
      </c>
      <c r="N231" t="s">
        <v>1001</v>
      </c>
      <c r="O231" t="s">
        <v>996</v>
      </c>
      <c r="P231" t="s">
        <v>1000</v>
      </c>
      <c r="Q231" t="s">
        <v>991</v>
      </c>
      <c r="R231" t="s">
        <v>994</v>
      </c>
      <c r="S231" t="s">
        <v>998</v>
      </c>
      <c r="T231" t="s">
        <v>991</v>
      </c>
      <c r="U231" t="s">
        <v>991</v>
      </c>
      <c r="V231" t="s">
        <v>991</v>
      </c>
      <c r="W231" t="s">
        <v>994</v>
      </c>
      <c r="X231" t="s">
        <v>991</v>
      </c>
      <c r="Y231" t="s">
        <v>1709</v>
      </c>
      <c r="Z231" t="s">
        <v>991</v>
      </c>
      <c r="AA231" t="s">
        <v>1005</v>
      </c>
      <c r="AB231" t="s">
        <v>1046</v>
      </c>
      <c r="AC231" t="s">
        <v>991</v>
      </c>
      <c r="AD231" t="s">
        <v>1003</v>
      </c>
      <c r="AE231" t="s">
        <v>1000</v>
      </c>
      <c r="AF231" t="s">
        <v>991</v>
      </c>
      <c r="AG231" t="s">
        <v>991</v>
      </c>
      <c r="AH231" t="s">
        <v>1001</v>
      </c>
      <c r="AI231" t="s">
        <v>998</v>
      </c>
      <c r="AJ231" t="s">
        <v>1076</v>
      </c>
      <c r="AK231" t="s">
        <v>1671</v>
      </c>
      <c r="AL231" t="s">
        <v>991</v>
      </c>
      <c r="AM231" t="s">
        <v>1004</v>
      </c>
      <c r="AN231" t="s">
        <v>992</v>
      </c>
      <c r="AO231" t="s">
        <v>991</v>
      </c>
      <c r="AP231" t="s">
        <v>991</v>
      </c>
      <c r="AQ231" t="s">
        <v>997</v>
      </c>
      <c r="AR231" t="s">
        <v>991</v>
      </c>
      <c r="AS231" t="s">
        <v>1003</v>
      </c>
      <c r="AT231" t="s">
        <v>991</v>
      </c>
      <c r="AU231" t="s">
        <v>1709</v>
      </c>
      <c r="AV231" t="s">
        <v>996</v>
      </c>
      <c r="AW231" t="s">
        <v>995</v>
      </c>
      <c r="AX231" t="s">
        <v>1001</v>
      </c>
      <c r="AY231" t="s">
        <v>1671</v>
      </c>
      <c r="AZ231" t="s">
        <v>1131</v>
      </c>
      <c r="BA231" t="s">
        <v>994</v>
      </c>
      <c r="BB231" t="s">
        <v>1785</v>
      </c>
      <c r="BC231" t="s">
        <v>999</v>
      </c>
      <c r="BD231" t="s">
        <v>991</v>
      </c>
      <c r="BE231" t="s">
        <v>997</v>
      </c>
      <c r="BF231" t="s">
        <v>1002</v>
      </c>
      <c r="BG231" t="s">
        <v>1003</v>
      </c>
      <c r="BH231" t="s">
        <v>991</v>
      </c>
      <c r="BI231" t="s">
        <v>997</v>
      </c>
      <c r="BJ231" t="s">
        <v>1003</v>
      </c>
      <c r="BK231" t="s">
        <v>994</v>
      </c>
      <c r="BL231" t="s">
        <v>991</v>
      </c>
      <c r="BM231" t="s">
        <v>991</v>
      </c>
      <c r="BN231" t="s">
        <v>998</v>
      </c>
      <c r="BO231" t="s">
        <v>991</v>
      </c>
      <c r="BP231" t="s">
        <v>991</v>
      </c>
      <c r="BQ231" t="s">
        <v>997</v>
      </c>
      <c r="BR231" t="s">
        <v>1080</v>
      </c>
      <c r="BS231" t="s">
        <v>1017</v>
      </c>
      <c r="BT231" t="s">
        <v>1023</v>
      </c>
      <c r="BU231" t="s">
        <v>1003</v>
      </c>
      <c r="BV231" t="s">
        <v>991</v>
      </c>
      <c r="BW231" t="s">
        <v>1119</v>
      </c>
      <c r="BX231" t="s">
        <v>1714</v>
      </c>
      <c r="BY231" t="s">
        <v>991</v>
      </c>
      <c r="BZ231" t="s">
        <v>994</v>
      </c>
      <c r="CA231" t="s">
        <v>1711</v>
      </c>
      <c r="CB231" t="s">
        <v>991</v>
      </c>
      <c r="CC231" t="s">
        <v>1066</v>
      </c>
      <c r="CD231" t="s">
        <v>991</v>
      </c>
      <c r="CE231" t="s">
        <v>992</v>
      </c>
      <c r="CF231" t="s">
        <v>991</v>
      </c>
      <c r="CG231" t="s">
        <v>991</v>
      </c>
      <c r="CH231" t="s">
        <v>1003</v>
      </c>
      <c r="CI231" t="s">
        <v>997</v>
      </c>
      <c r="CJ231" t="s">
        <v>1671</v>
      </c>
      <c r="CK231" t="s">
        <v>1693</v>
      </c>
      <c r="CL231" t="s">
        <v>1726</v>
      </c>
      <c r="CM231" t="s">
        <v>994</v>
      </c>
      <c r="CN231" t="s">
        <v>991</v>
      </c>
      <c r="CO231" t="s">
        <v>1675</v>
      </c>
      <c r="CP231" t="s">
        <v>1002</v>
      </c>
      <c r="CQ231" t="s">
        <v>1005</v>
      </c>
      <c r="CR231" t="s">
        <v>1000</v>
      </c>
      <c r="CS231" t="s">
        <v>1001</v>
      </c>
      <c r="CT231" t="s">
        <v>1076</v>
      </c>
      <c r="CU231" t="s">
        <v>1119</v>
      </c>
      <c r="CV231" t="s">
        <v>998</v>
      </c>
      <c r="CW231" t="s">
        <v>1003</v>
      </c>
      <c r="CX231" t="s">
        <v>1671</v>
      </c>
      <c r="CY231" t="s">
        <v>1003</v>
      </c>
      <c r="CZ231" t="s">
        <v>991</v>
      </c>
      <c r="DA231" t="s">
        <v>992</v>
      </c>
      <c r="DB231" t="s">
        <v>1003</v>
      </c>
      <c r="DC231" t="s">
        <v>991</v>
      </c>
      <c r="DD231" t="s">
        <v>991</v>
      </c>
      <c r="DE231" t="s">
        <v>997</v>
      </c>
      <c r="DF231" t="s">
        <v>993</v>
      </c>
      <c r="DG231" t="s">
        <v>991</v>
      </c>
    </row>
    <row r="232" spans="1:111">
      <c r="A232">
        <v>792.5</v>
      </c>
      <c r="B232" t="s">
        <v>765</v>
      </c>
      <c r="C232" t="s">
        <v>766</v>
      </c>
      <c r="D232" t="s">
        <v>1001</v>
      </c>
      <c r="E232" t="s">
        <v>997</v>
      </c>
      <c r="F232" t="s">
        <v>1003</v>
      </c>
      <c r="G232" t="s">
        <v>997</v>
      </c>
      <c r="H232" t="s">
        <v>991</v>
      </c>
      <c r="I232" t="s">
        <v>1677</v>
      </c>
      <c r="J232" t="s">
        <v>1131</v>
      </c>
      <c r="K232" t="s">
        <v>991</v>
      </c>
      <c r="L232" t="s">
        <v>991</v>
      </c>
      <c r="M232" t="s">
        <v>998</v>
      </c>
      <c r="N232" t="s">
        <v>1001</v>
      </c>
      <c r="O232" t="s">
        <v>1119</v>
      </c>
      <c r="P232" t="s">
        <v>992</v>
      </c>
      <c r="Q232" t="s">
        <v>991</v>
      </c>
      <c r="R232" t="s">
        <v>1003</v>
      </c>
      <c r="S232" t="s">
        <v>996</v>
      </c>
      <c r="T232" t="s">
        <v>991</v>
      </c>
      <c r="U232" t="s">
        <v>991</v>
      </c>
      <c r="V232" t="s">
        <v>1003</v>
      </c>
      <c r="W232" t="s">
        <v>1003</v>
      </c>
      <c r="X232" t="s">
        <v>1003</v>
      </c>
      <c r="Y232" t="s">
        <v>995</v>
      </c>
      <c r="Z232" t="s">
        <v>991</v>
      </c>
      <c r="AA232" t="s">
        <v>998</v>
      </c>
      <c r="AB232" t="s">
        <v>1053</v>
      </c>
      <c r="AC232" t="s">
        <v>991</v>
      </c>
      <c r="AD232" t="s">
        <v>997</v>
      </c>
      <c r="AE232" t="s">
        <v>1001</v>
      </c>
      <c r="AF232" t="s">
        <v>991</v>
      </c>
      <c r="AG232" t="s">
        <v>991</v>
      </c>
      <c r="AH232" t="s">
        <v>1000</v>
      </c>
      <c r="AI232" t="s">
        <v>999</v>
      </c>
      <c r="AJ232" t="s">
        <v>1709</v>
      </c>
      <c r="AK232" t="s">
        <v>991</v>
      </c>
      <c r="AL232" t="s">
        <v>991</v>
      </c>
      <c r="AM232" t="s">
        <v>1003</v>
      </c>
      <c r="AN232" t="s">
        <v>1671</v>
      </c>
      <c r="AO232" t="s">
        <v>1671</v>
      </c>
      <c r="AP232" t="s">
        <v>991</v>
      </c>
      <c r="AQ232" t="s">
        <v>992</v>
      </c>
      <c r="AR232" t="s">
        <v>991</v>
      </c>
      <c r="AS232" t="s">
        <v>991</v>
      </c>
      <c r="AT232" t="s">
        <v>991</v>
      </c>
      <c r="AU232" t="s">
        <v>1017</v>
      </c>
      <c r="AV232" t="s">
        <v>1671</v>
      </c>
      <c r="AW232" t="s">
        <v>1002</v>
      </c>
      <c r="AX232" t="s">
        <v>998</v>
      </c>
      <c r="AY232" t="s">
        <v>997</v>
      </c>
      <c r="AZ232" t="s">
        <v>1711</v>
      </c>
      <c r="BA232" t="s">
        <v>994</v>
      </c>
      <c r="BB232" t="s">
        <v>1017</v>
      </c>
      <c r="BC232" t="s">
        <v>1000</v>
      </c>
      <c r="BD232" t="s">
        <v>991</v>
      </c>
      <c r="BE232" t="s">
        <v>1671</v>
      </c>
      <c r="BF232" t="s">
        <v>991</v>
      </c>
      <c r="BG232" t="s">
        <v>991</v>
      </c>
      <c r="BH232" t="s">
        <v>991</v>
      </c>
      <c r="BI232" t="s">
        <v>991</v>
      </c>
      <c r="BJ232" t="s">
        <v>1671</v>
      </c>
      <c r="BK232" t="s">
        <v>1004</v>
      </c>
      <c r="BL232" t="s">
        <v>991</v>
      </c>
      <c r="BM232" t="s">
        <v>1671</v>
      </c>
      <c r="BN232" t="s">
        <v>999</v>
      </c>
      <c r="BO232" t="s">
        <v>991</v>
      </c>
      <c r="BP232" t="s">
        <v>991</v>
      </c>
      <c r="BQ232" t="s">
        <v>1709</v>
      </c>
      <c r="BR232" t="s">
        <v>992</v>
      </c>
      <c r="BS232" t="s">
        <v>1711</v>
      </c>
      <c r="BT232" t="s">
        <v>992</v>
      </c>
      <c r="BU232" t="s">
        <v>1003</v>
      </c>
      <c r="BV232" t="s">
        <v>991</v>
      </c>
      <c r="BW232" t="s">
        <v>997</v>
      </c>
      <c r="BX232" t="s">
        <v>1213</v>
      </c>
      <c r="BY232" t="s">
        <v>991</v>
      </c>
      <c r="BZ232" t="s">
        <v>991</v>
      </c>
      <c r="CA232" t="s">
        <v>991</v>
      </c>
      <c r="CB232" t="s">
        <v>991</v>
      </c>
      <c r="CC232" t="s">
        <v>1005</v>
      </c>
      <c r="CD232" t="s">
        <v>991</v>
      </c>
      <c r="CE232" t="s">
        <v>992</v>
      </c>
      <c r="CF232" t="s">
        <v>991</v>
      </c>
      <c r="CG232" t="s">
        <v>997</v>
      </c>
      <c r="CH232" t="s">
        <v>1003</v>
      </c>
      <c r="CI232" t="s">
        <v>1003</v>
      </c>
      <c r="CJ232" t="s">
        <v>1671</v>
      </c>
      <c r="CK232" t="s">
        <v>1012</v>
      </c>
      <c r="CL232" t="s">
        <v>1029</v>
      </c>
      <c r="CM232" t="s">
        <v>992</v>
      </c>
      <c r="CN232" t="s">
        <v>991</v>
      </c>
      <c r="CO232" t="s">
        <v>998</v>
      </c>
      <c r="CP232" t="s">
        <v>991</v>
      </c>
      <c r="CQ232" t="s">
        <v>997</v>
      </c>
      <c r="CR232" t="s">
        <v>996</v>
      </c>
      <c r="CS232" t="s">
        <v>1119</v>
      </c>
      <c r="CT232" t="s">
        <v>998</v>
      </c>
      <c r="CU232" t="s">
        <v>993</v>
      </c>
      <c r="CV232" t="s">
        <v>991</v>
      </c>
      <c r="CW232" t="s">
        <v>1671</v>
      </c>
      <c r="CX232" t="s">
        <v>1671</v>
      </c>
      <c r="CY232" t="s">
        <v>994</v>
      </c>
      <c r="CZ232" t="s">
        <v>991</v>
      </c>
      <c r="DA232" t="s">
        <v>997</v>
      </c>
      <c r="DB232" t="s">
        <v>997</v>
      </c>
      <c r="DC232" t="s">
        <v>1003</v>
      </c>
      <c r="DD232" t="s">
        <v>991</v>
      </c>
      <c r="DE232" t="s">
        <v>1004</v>
      </c>
      <c r="DF232" t="s">
        <v>994</v>
      </c>
      <c r="DG232" t="s">
        <v>991</v>
      </c>
    </row>
    <row r="233" spans="1:111">
      <c r="A233">
        <v>794.6</v>
      </c>
      <c r="B233" t="s">
        <v>767</v>
      </c>
      <c r="C233" t="s">
        <v>768</v>
      </c>
      <c r="D233" t="s">
        <v>1671</v>
      </c>
      <c r="E233" t="s">
        <v>991</v>
      </c>
      <c r="F233" t="s">
        <v>991</v>
      </c>
      <c r="G233" t="s">
        <v>1671</v>
      </c>
      <c r="H233" t="s">
        <v>991</v>
      </c>
      <c r="I233" t="s">
        <v>991</v>
      </c>
      <c r="J233" t="s">
        <v>991</v>
      </c>
      <c r="K233" t="s">
        <v>997</v>
      </c>
      <c r="L233" t="s">
        <v>991</v>
      </c>
      <c r="M233" t="s">
        <v>1000</v>
      </c>
      <c r="N233" t="s">
        <v>991</v>
      </c>
      <c r="O233" t="s">
        <v>991</v>
      </c>
      <c r="P233" t="s">
        <v>1003</v>
      </c>
      <c r="Q233" t="s">
        <v>991</v>
      </c>
      <c r="R233" t="s">
        <v>1671</v>
      </c>
      <c r="S233" t="s">
        <v>991</v>
      </c>
      <c r="T233" t="s">
        <v>991</v>
      </c>
      <c r="U233" t="s">
        <v>994</v>
      </c>
      <c r="V233" t="s">
        <v>991</v>
      </c>
      <c r="W233" t="s">
        <v>991</v>
      </c>
      <c r="X233" t="s">
        <v>991</v>
      </c>
      <c r="Y233" t="s">
        <v>991</v>
      </c>
      <c r="Z233" t="s">
        <v>1003</v>
      </c>
      <c r="AA233" t="s">
        <v>1671</v>
      </c>
      <c r="AB233" t="s">
        <v>1002</v>
      </c>
      <c r="AC233" t="s">
        <v>991</v>
      </c>
      <c r="AD233" t="s">
        <v>991</v>
      </c>
      <c r="AE233" t="s">
        <v>991</v>
      </c>
      <c r="AF233" t="s">
        <v>991</v>
      </c>
      <c r="AG233" t="s">
        <v>991</v>
      </c>
      <c r="AH233" t="s">
        <v>991</v>
      </c>
      <c r="AI233" t="s">
        <v>991</v>
      </c>
      <c r="AJ233" t="s">
        <v>1000</v>
      </c>
      <c r="AK233" t="s">
        <v>991</v>
      </c>
      <c r="AL233" t="s">
        <v>991</v>
      </c>
      <c r="AM233" t="s">
        <v>994</v>
      </c>
      <c r="AN233" t="s">
        <v>1671</v>
      </c>
      <c r="AO233" t="s">
        <v>991</v>
      </c>
      <c r="AP233" t="s">
        <v>991</v>
      </c>
      <c r="AQ233" t="s">
        <v>1003</v>
      </c>
      <c r="AR233" t="s">
        <v>991</v>
      </c>
      <c r="AS233" t="s">
        <v>1003</v>
      </c>
      <c r="AT233" t="s">
        <v>991</v>
      </c>
      <c r="AU233" t="s">
        <v>991</v>
      </c>
      <c r="AV233" t="s">
        <v>999</v>
      </c>
      <c r="AW233" t="s">
        <v>991</v>
      </c>
      <c r="AX233" t="s">
        <v>991</v>
      </c>
      <c r="AY233" t="s">
        <v>991</v>
      </c>
      <c r="AZ233" t="s">
        <v>998</v>
      </c>
      <c r="BA233" t="s">
        <v>1003</v>
      </c>
      <c r="BB233" t="s">
        <v>998</v>
      </c>
      <c r="BC233" t="s">
        <v>1671</v>
      </c>
      <c r="BD233" t="s">
        <v>991</v>
      </c>
      <c r="BE233" t="s">
        <v>991</v>
      </c>
      <c r="BF233" t="s">
        <v>991</v>
      </c>
      <c r="BG233" t="s">
        <v>991</v>
      </c>
      <c r="BH233" t="s">
        <v>991</v>
      </c>
      <c r="BI233" t="s">
        <v>998</v>
      </c>
      <c r="BJ233" t="s">
        <v>991</v>
      </c>
      <c r="BK233" t="s">
        <v>991</v>
      </c>
      <c r="BL233" t="s">
        <v>991</v>
      </c>
      <c r="BM233" t="s">
        <v>991</v>
      </c>
      <c r="BN233" t="s">
        <v>991</v>
      </c>
      <c r="BO233" t="s">
        <v>991</v>
      </c>
      <c r="BP233" t="s">
        <v>991</v>
      </c>
      <c r="BQ233" t="s">
        <v>991</v>
      </c>
      <c r="BR233" t="s">
        <v>991</v>
      </c>
      <c r="BS233" t="s">
        <v>1671</v>
      </c>
      <c r="BT233" t="s">
        <v>991</v>
      </c>
      <c r="BU233" t="s">
        <v>997</v>
      </c>
      <c r="BV233" t="s">
        <v>991</v>
      </c>
      <c r="BW233" t="s">
        <v>997</v>
      </c>
      <c r="BX233" t="s">
        <v>997</v>
      </c>
      <c r="BY233" t="s">
        <v>991</v>
      </c>
      <c r="BZ233" t="s">
        <v>991</v>
      </c>
      <c r="CA233" t="s">
        <v>991</v>
      </c>
      <c r="CB233" t="s">
        <v>991</v>
      </c>
      <c r="CC233" t="s">
        <v>997</v>
      </c>
      <c r="CD233" t="s">
        <v>1003</v>
      </c>
      <c r="CE233" t="s">
        <v>991</v>
      </c>
      <c r="CF233" t="s">
        <v>991</v>
      </c>
      <c r="CG233" t="s">
        <v>991</v>
      </c>
      <c r="CH233" t="s">
        <v>991</v>
      </c>
      <c r="CI233" t="s">
        <v>991</v>
      </c>
      <c r="CJ233" t="s">
        <v>991</v>
      </c>
      <c r="CK233" t="s">
        <v>994</v>
      </c>
      <c r="CL233" t="s">
        <v>998</v>
      </c>
      <c r="CM233" t="s">
        <v>991</v>
      </c>
      <c r="CN233" t="s">
        <v>991</v>
      </c>
      <c r="CO233" t="s">
        <v>994</v>
      </c>
      <c r="CP233" t="s">
        <v>991</v>
      </c>
      <c r="CQ233" t="s">
        <v>991</v>
      </c>
      <c r="CR233" t="s">
        <v>991</v>
      </c>
      <c r="CS233" t="s">
        <v>991</v>
      </c>
      <c r="CT233" t="s">
        <v>1003</v>
      </c>
      <c r="CU233" t="s">
        <v>991</v>
      </c>
      <c r="CV233" t="s">
        <v>997</v>
      </c>
      <c r="CW233" t="s">
        <v>991</v>
      </c>
      <c r="CX233" t="s">
        <v>991</v>
      </c>
      <c r="CY233" t="s">
        <v>1671</v>
      </c>
      <c r="CZ233" t="s">
        <v>991</v>
      </c>
      <c r="DA233" t="s">
        <v>991</v>
      </c>
      <c r="DB233" t="s">
        <v>991</v>
      </c>
      <c r="DC233" t="s">
        <v>991</v>
      </c>
      <c r="DD233" t="s">
        <v>991</v>
      </c>
      <c r="DE233" t="s">
        <v>991</v>
      </c>
      <c r="DF233" t="s">
        <v>992</v>
      </c>
      <c r="DG233" t="s">
        <v>991</v>
      </c>
    </row>
    <row r="235" spans="1:111">
      <c r="A235" t="s">
        <v>667</v>
      </c>
      <c r="B235" t="s">
        <v>668</v>
      </c>
      <c r="C235" t="s">
        <v>669</v>
      </c>
      <c r="D235" t="s">
        <v>471</v>
      </c>
      <c r="E235" t="s">
        <v>473</v>
      </c>
      <c r="F235" t="s">
        <v>475</v>
      </c>
      <c r="G235" t="s">
        <v>478</v>
      </c>
      <c r="H235" t="s">
        <v>670</v>
      </c>
      <c r="I235" t="s">
        <v>577</v>
      </c>
      <c r="J235" t="s">
        <v>578</v>
      </c>
      <c r="K235" t="s">
        <v>579</v>
      </c>
      <c r="L235" t="s">
        <v>580</v>
      </c>
      <c r="M235" t="s">
        <v>581</v>
      </c>
      <c r="N235" t="s">
        <v>582</v>
      </c>
      <c r="O235" t="s">
        <v>583</v>
      </c>
      <c r="P235" t="s">
        <v>584</v>
      </c>
      <c r="Q235" t="s">
        <v>585</v>
      </c>
      <c r="R235" t="s">
        <v>586</v>
      </c>
      <c r="S235" t="s">
        <v>481</v>
      </c>
      <c r="T235" t="s">
        <v>671</v>
      </c>
      <c r="U235" t="s">
        <v>587</v>
      </c>
      <c r="V235" t="s">
        <v>588</v>
      </c>
      <c r="W235" t="s">
        <v>589</v>
      </c>
      <c r="X235" t="s">
        <v>590</v>
      </c>
      <c r="Y235" t="s">
        <v>591</v>
      </c>
      <c r="Z235" t="s">
        <v>592</v>
      </c>
      <c r="AA235" t="s">
        <v>593</v>
      </c>
      <c r="AB235" t="s">
        <v>594</v>
      </c>
      <c r="AC235" t="s">
        <v>595</v>
      </c>
      <c r="AD235" t="s">
        <v>596</v>
      </c>
      <c r="AE235" t="s">
        <v>484</v>
      </c>
      <c r="AF235" t="s">
        <v>672</v>
      </c>
      <c r="AG235" t="s">
        <v>597</v>
      </c>
      <c r="AH235" t="s">
        <v>598</v>
      </c>
      <c r="AI235" t="s">
        <v>599</v>
      </c>
      <c r="AJ235" t="s">
        <v>600</v>
      </c>
      <c r="AK235" t="s">
        <v>601</v>
      </c>
      <c r="AL235" t="s">
        <v>602</v>
      </c>
      <c r="AM235" t="s">
        <v>603</v>
      </c>
      <c r="AN235" t="s">
        <v>604</v>
      </c>
      <c r="AO235" t="s">
        <v>605</v>
      </c>
      <c r="AP235" t="s">
        <v>606</v>
      </c>
      <c r="AQ235" t="s">
        <v>498</v>
      </c>
      <c r="AR235" t="s">
        <v>673</v>
      </c>
      <c r="AS235" t="s">
        <v>607</v>
      </c>
      <c r="AT235" t="s">
        <v>608</v>
      </c>
      <c r="AU235" t="s">
        <v>609</v>
      </c>
      <c r="AV235" t="s">
        <v>610</v>
      </c>
      <c r="AW235" t="s">
        <v>611</v>
      </c>
      <c r="AX235" t="s">
        <v>612</v>
      </c>
      <c r="AY235" t="s">
        <v>613</v>
      </c>
      <c r="AZ235" t="s">
        <v>614</v>
      </c>
      <c r="BA235" t="s">
        <v>615</v>
      </c>
      <c r="BB235" t="s">
        <v>616</v>
      </c>
      <c r="BC235" t="s">
        <v>505</v>
      </c>
      <c r="BD235" t="s">
        <v>674</v>
      </c>
      <c r="BE235" t="s">
        <v>617</v>
      </c>
      <c r="BF235" t="s">
        <v>618</v>
      </c>
      <c r="BG235" t="s">
        <v>619</v>
      </c>
      <c r="BH235" t="s">
        <v>620</v>
      </c>
      <c r="BI235" t="s">
        <v>621</v>
      </c>
      <c r="BJ235" t="s">
        <v>622</v>
      </c>
      <c r="BK235" t="s">
        <v>623</v>
      </c>
      <c r="BL235" t="s">
        <v>624</v>
      </c>
      <c r="BM235" t="s">
        <v>625</v>
      </c>
      <c r="BN235" t="s">
        <v>626</v>
      </c>
      <c r="BO235" t="s">
        <v>507</v>
      </c>
      <c r="BP235" t="s">
        <v>675</v>
      </c>
      <c r="BQ235" t="s">
        <v>627</v>
      </c>
      <c r="BR235" t="s">
        <v>628</v>
      </c>
      <c r="BS235" t="s">
        <v>629</v>
      </c>
      <c r="BT235" t="s">
        <v>630</v>
      </c>
      <c r="BU235" t="s">
        <v>631</v>
      </c>
      <c r="BV235" t="s">
        <v>632</v>
      </c>
      <c r="BW235" t="s">
        <v>633</v>
      </c>
      <c r="BX235" t="s">
        <v>634</v>
      </c>
      <c r="BY235" t="s">
        <v>635</v>
      </c>
      <c r="BZ235" t="s">
        <v>636</v>
      </c>
      <c r="CA235" t="s">
        <v>509</v>
      </c>
      <c r="CB235" t="s">
        <v>676</v>
      </c>
      <c r="CC235" t="s">
        <v>637</v>
      </c>
      <c r="CD235" t="s">
        <v>638</v>
      </c>
      <c r="CE235" t="s">
        <v>639</v>
      </c>
      <c r="CF235" t="s">
        <v>640</v>
      </c>
      <c r="CG235" t="s">
        <v>641</v>
      </c>
      <c r="CH235" t="s">
        <v>642</v>
      </c>
      <c r="CI235" t="s">
        <v>643</v>
      </c>
      <c r="CJ235" t="s">
        <v>644</v>
      </c>
      <c r="CK235" t="s">
        <v>645</v>
      </c>
      <c r="CL235" t="s">
        <v>646</v>
      </c>
      <c r="CM235" t="s">
        <v>511</v>
      </c>
      <c r="CN235" t="s">
        <v>677</v>
      </c>
      <c r="CO235" t="s">
        <v>647</v>
      </c>
      <c r="CP235" t="s">
        <v>648</v>
      </c>
      <c r="CQ235" t="s">
        <v>649</v>
      </c>
      <c r="CR235" t="s">
        <v>650</v>
      </c>
      <c r="CS235" t="s">
        <v>651</v>
      </c>
      <c r="CT235" t="s">
        <v>652</v>
      </c>
      <c r="CU235" t="s">
        <v>653</v>
      </c>
      <c r="CV235" t="s">
        <v>654</v>
      </c>
      <c r="CW235" t="s">
        <v>655</v>
      </c>
      <c r="CX235" t="s">
        <v>656</v>
      </c>
      <c r="CY235" t="s">
        <v>513</v>
      </c>
      <c r="CZ235" t="s">
        <v>678</v>
      </c>
      <c r="DA235" t="s">
        <v>657</v>
      </c>
      <c r="DB235" t="s">
        <v>658</v>
      </c>
      <c r="DC235" t="s">
        <v>659</v>
      </c>
      <c r="DD235" t="s">
        <v>660</v>
      </c>
      <c r="DE235" t="s">
        <v>661</v>
      </c>
      <c r="DF235" t="s">
        <v>515</v>
      </c>
      <c r="DG235" t="s">
        <v>518</v>
      </c>
    </row>
    <row r="236" spans="1:111">
      <c r="A236">
        <v>500.3</v>
      </c>
      <c r="B236" t="s">
        <v>769</v>
      </c>
      <c r="C236" t="s">
        <v>770</v>
      </c>
      <c r="D236" t="s">
        <v>991</v>
      </c>
      <c r="E236" t="s">
        <v>994</v>
      </c>
      <c r="F236" t="s">
        <v>998</v>
      </c>
      <c r="G236" t="s">
        <v>991</v>
      </c>
      <c r="H236" t="s">
        <v>991</v>
      </c>
      <c r="I236" t="s">
        <v>1002</v>
      </c>
      <c r="J236" t="s">
        <v>1131</v>
      </c>
      <c r="K236" t="s">
        <v>994</v>
      </c>
      <c r="L236" t="s">
        <v>998</v>
      </c>
      <c r="M236" t="s">
        <v>998</v>
      </c>
      <c r="N236" t="s">
        <v>991</v>
      </c>
      <c r="O236" t="s">
        <v>996</v>
      </c>
      <c r="P236" t="s">
        <v>992</v>
      </c>
      <c r="Q236" t="s">
        <v>998</v>
      </c>
      <c r="R236" t="s">
        <v>991</v>
      </c>
      <c r="S236" t="s">
        <v>992</v>
      </c>
      <c r="T236" t="s">
        <v>1709</v>
      </c>
      <c r="U236" t="s">
        <v>991</v>
      </c>
      <c r="V236" t="s">
        <v>997</v>
      </c>
      <c r="W236" t="s">
        <v>1675</v>
      </c>
      <c r="X236" t="s">
        <v>997</v>
      </c>
      <c r="Y236" t="s">
        <v>991</v>
      </c>
      <c r="Z236" t="s">
        <v>992</v>
      </c>
      <c r="AA236" t="s">
        <v>1001</v>
      </c>
      <c r="AB236" t="s">
        <v>992</v>
      </c>
      <c r="AC236" t="s">
        <v>1131</v>
      </c>
      <c r="AD236" t="s">
        <v>991</v>
      </c>
      <c r="AE236" t="s">
        <v>991</v>
      </c>
      <c r="AF236" t="s">
        <v>994</v>
      </c>
      <c r="AG236" t="s">
        <v>1005</v>
      </c>
      <c r="AH236" t="s">
        <v>997</v>
      </c>
      <c r="AI236" t="s">
        <v>1363</v>
      </c>
      <c r="AJ236" t="s">
        <v>1001</v>
      </c>
      <c r="AK236" t="s">
        <v>998</v>
      </c>
      <c r="AL236" t="s">
        <v>991</v>
      </c>
      <c r="AM236" t="s">
        <v>994</v>
      </c>
      <c r="AN236" t="s">
        <v>1697</v>
      </c>
      <c r="AO236" t="s">
        <v>992</v>
      </c>
      <c r="AP236" t="s">
        <v>991</v>
      </c>
      <c r="AQ236" t="s">
        <v>999</v>
      </c>
      <c r="AR236" t="s">
        <v>992</v>
      </c>
      <c r="AS236" t="s">
        <v>994</v>
      </c>
      <c r="AT236" t="s">
        <v>1131</v>
      </c>
      <c r="AU236" t="s">
        <v>1131</v>
      </c>
      <c r="AV236" t="s">
        <v>1005</v>
      </c>
      <c r="AW236" t="s">
        <v>998</v>
      </c>
      <c r="AX236" t="s">
        <v>996</v>
      </c>
      <c r="AY236" t="s">
        <v>1076</v>
      </c>
      <c r="AZ236" t="s">
        <v>994</v>
      </c>
      <c r="BA236" t="s">
        <v>1718</v>
      </c>
      <c r="BB236" t="s">
        <v>991</v>
      </c>
      <c r="BC236" t="s">
        <v>991</v>
      </c>
      <c r="BD236" t="s">
        <v>991</v>
      </c>
      <c r="BE236" t="s">
        <v>991</v>
      </c>
      <c r="BF236" t="s">
        <v>992</v>
      </c>
      <c r="BG236" t="s">
        <v>1131</v>
      </c>
      <c r="BH236" t="s">
        <v>994</v>
      </c>
      <c r="BI236" t="s">
        <v>998</v>
      </c>
      <c r="BJ236" t="s">
        <v>991</v>
      </c>
      <c r="BK236" t="s">
        <v>998</v>
      </c>
      <c r="BL236" t="s">
        <v>991</v>
      </c>
      <c r="BM236" t="s">
        <v>991</v>
      </c>
      <c r="BN236" t="s">
        <v>997</v>
      </c>
      <c r="BO236" t="s">
        <v>991</v>
      </c>
      <c r="BP236" t="s">
        <v>1711</v>
      </c>
      <c r="BQ236" t="s">
        <v>1001</v>
      </c>
      <c r="BR236" t="s">
        <v>998</v>
      </c>
      <c r="BS236" t="s">
        <v>1000</v>
      </c>
      <c r="BT236" t="s">
        <v>991</v>
      </c>
      <c r="BU236" t="s">
        <v>991</v>
      </c>
      <c r="BV236" t="s">
        <v>1131</v>
      </c>
      <c r="BW236" t="s">
        <v>994</v>
      </c>
      <c r="BX236" t="s">
        <v>991</v>
      </c>
      <c r="BY236" t="s">
        <v>993</v>
      </c>
      <c r="BZ236" t="s">
        <v>997</v>
      </c>
      <c r="CA236" t="s">
        <v>1005</v>
      </c>
      <c r="CB236" t="s">
        <v>1000</v>
      </c>
      <c r="CC236" t="s">
        <v>991</v>
      </c>
      <c r="CD236" t="s">
        <v>992</v>
      </c>
      <c r="CE236" t="s">
        <v>992</v>
      </c>
      <c r="CF236" t="s">
        <v>994</v>
      </c>
      <c r="CG236" t="s">
        <v>998</v>
      </c>
      <c r="CH236" t="s">
        <v>1005</v>
      </c>
      <c r="CI236" t="s">
        <v>991</v>
      </c>
      <c r="CJ236" t="s">
        <v>997</v>
      </c>
      <c r="CK236" t="s">
        <v>1001</v>
      </c>
      <c r="CL236" t="s">
        <v>991</v>
      </c>
      <c r="CM236" t="s">
        <v>1001</v>
      </c>
      <c r="CN236" t="s">
        <v>1131</v>
      </c>
      <c r="CO236" t="s">
        <v>1131</v>
      </c>
      <c r="CP236" t="s">
        <v>991</v>
      </c>
      <c r="CQ236" t="s">
        <v>991</v>
      </c>
      <c r="CR236" t="s">
        <v>1005</v>
      </c>
      <c r="CS236" t="s">
        <v>999</v>
      </c>
      <c r="CT236" t="s">
        <v>991</v>
      </c>
      <c r="CU236" t="s">
        <v>994</v>
      </c>
      <c r="CV236" t="s">
        <v>998</v>
      </c>
      <c r="CW236" t="s">
        <v>1718</v>
      </c>
      <c r="CX236" t="s">
        <v>1000</v>
      </c>
      <c r="CY236" t="s">
        <v>994</v>
      </c>
      <c r="CZ236" t="s">
        <v>991</v>
      </c>
      <c r="DA236" t="s">
        <v>997</v>
      </c>
      <c r="DB236" t="s">
        <v>997</v>
      </c>
      <c r="DC236" t="s">
        <v>991</v>
      </c>
      <c r="DD236" t="s">
        <v>1005</v>
      </c>
      <c r="DE236" t="s">
        <v>991</v>
      </c>
      <c r="DF236" t="s">
        <v>994</v>
      </c>
      <c r="DG236" t="s">
        <v>991</v>
      </c>
    </row>
    <row r="237" spans="1:111">
      <c r="A237">
        <v>502.3</v>
      </c>
      <c r="B237" t="s">
        <v>771</v>
      </c>
      <c r="C237" t="s">
        <v>772</v>
      </c>
      <c r="D237" t="s">
        <v>998</v>
      </c>
      <c r="E237" t="s">
        <v>991</v>
      </c>
      <c r="F237" t="s">
        <v>992</v>
      </c>
      <c r="G237" t="s">
        <v>992</v>
      </c>
      <c r="H237" t="s">
        <v>991</v>
      </c>
      <c r="I237" t="s">
        <v>997</v>
      </c>
      <c r="J237" t="s">
        <v>994</v>
      </c>
      <c r="K237" t="s">
        <v>991</v>
      </c>
      <c r="L237" t="s">
        <v>998</v>
      </c>
      <c r="M237" t="s">
        <v>1000</v>
      </c>
      <c r="N237" t="s">
        <v>999</v>
      </c>
      <c r="O237" t="s">
        <v>991</v>
      </c>
      <c r="P237" t="s">
        <v>1213</v>
      </c>
      <c r="Q237" t="s">
        <v>991</v>
      </c>
      <c r="R237" t="s">
        <v>997</v>
      </c>
      <c r="S237" t="s">
        <v>997</v>
      </c>
      <c r="T237" t="s">
        <v>991</v>
      </c>
      <c r="U237" t="s">
        <v>993</v>
      </c>
      <c r="V237" t="s">
        <v>998</v>
      </c>
      <c r="W237" t="s">
        <v>994</v>
      </c>
      <c r="X237" t="s">
        <v>991</v>
      </c>
      <c r="Y237" t="s">
        <v>991</v>
      </c>
      <c r="Z237" t="s">
        <v>996</v>
      </c>
      <c r="AA237" t="s">
        <v>994</v>
      </c>
      <c r="AB237" t="s">
        <v>1000</v>
      </c>
      <c r="AC237" t="s">
        <v>997</v>
      </c>
      <c r="AD237" t="s">
        <v>998</v>
      </c>
      <c r="AE237" t="s">
        <v>994</v>
      </c>
      <c r="AF237" t="s">
        <v>998</v>
      </c>
      <c r="AG237" t="s">
        <v>991</v>
      </c>
      <c r="AH237" t="s">
        <v>991</v>
      </c>
      <c r="AI237" t="s">
        <v>992</v>
      </c>
      <c r="AJ237" t="s">
        <v>992</v>
      </c>
      <c r="AK237" t="s">
        <v>991</v>
      </c>
      <c r="AL237" t="s">
        <v>991</v>
      </c>
      <c r="AM237" t="s">
        <v>1000</v>
      </c>
      <c r="AN237" t="s">
        <v>997</v>
      </c>
      <c r="AO237" t="s">
        <v>991</v>
      </c>
      <c r="AP237" t="s">
        <v>999</v>
      </c>
      <c r="AQ237" t="s">
        <v>996</v>
      </c>
      <c r="AR237" t="s">
        <v>994</v>
      </c>
      <c r="AS237" t="s">
        <v>997</v>
      </c>
      <c r="AT237" t="s">
        <v>998</v>
      </c>
      <c r="AU237" t="s">
        <v>998</v>
      </c>
      <c r="AV237" t="s">
        <v>991</v>
      </c>
      <c r="AW237" t="s">
        <v>999</v>
      </c>
      <c r="AX237" t="s">
        <v>992</v>
      </c>
      <c r="AY237" t="s">
        <v>991</v>
      </c>
      <c r="AZ237" t="s">
        <v>1000</v>
      </c>
      <c r="BA237" t="s">
        <v>994</v>
      </c>
      <c r="BB237" t="s">
        <v>1119</v>
      </c>
      <c r="BC237" t="s">
        <v>994</v>
      </c>
      <c r="BD237" t="s">
        <v>991</v>
      </c>
      <c r="BE237" t="s">
        <v>1000</v>
      </c>
      <c r="BF237" t="s">
        <v>991</v>
      </c>
      <c r="BG237" t="s">
        <v>994</v>
      </c>
      <c r="BH237" t="s">
        <v>1080</v>
      </c>
      <c r="BI237" t="s">
        <v>991</v>
      </c>
      <c r="BJ237" t="s">
        <v>998</v>
      </c>
      <c r="BK237" t="s">
        <v>991</v>
      </c>
      <c r="BL237" t="s">
        <v>998</v>
      </c>
      <c r="BM237" t="s">
        <v>1000</v>
      </c>
      <c r="BN237" t="s">
        <v>991</v>
      </c>
      <c r="BO237" t="s">
        <v>1001</v>
      </c>
      <c r="BP237" t="s">
        <v>1119</v>
      </c>
      <c r="BQ237" t="s">
        <v>999</v>
      </c>
      <c r="BR237" t="s">
        <v>998</v>
      </c>
      <c r="BS237" t="s">
        <v>1001</v>
      </c>
      <c r="BT237" t="s">
        <v>991</v>
      </c>
      <c r="BU237" t="s">
        <v>999</v>
      </c>
      <c r="BV237" t="s">
        <v>1002</v>
      </c>
      <c r="BW237" t="s">
        <v>991</v>
      </c>
      <c r="BX237" t="s">
        <v>1000</v>
      </c>
      <c r="BY237" t="s">
        <v>998</v>
      </c>
      <c r="BZ237" t="s">
        <v>991</v>
      </c>
      <c r="CA237" t="s">
        <v>997</v>
      </c>
      <c r="CB237" t="s">
        <v>991</v>
      </c>
      <c r="CC237" t="s">
        <v>1080</v>
      </c>
      <c r="CD237" t="s">
        <v>991</v>
      </c>
      <c r="CE237" t="s">
        <v>991</v>
      </c>
      <c r="CF237" t="s">
        <v>996</v>
      </c>
      <c r="CG237" t="s">
        <v>992</v>
      </c>
      <c r="CH237" t="s">
        <v>994</v>
      </c>
      <c r="CI237" t="s">
        <v>992</v>
      </c>
      <c r="CJ237" t="s">
        <v>991</v>
      </c>
      <c r="CK237" t="s">
        <v>999</v>
      </c>
      <c r="CL237" t="s">
        <v>992</v>
      </c>
      <c r="CM237" t="s">
        <v>991</v>
      </c>
      <c r="CN237" t="s">
        <v>996</v>
      </c>
      <c r="CO237" t="s">
        <v>1001</v>
      </c>
      <c r="CP237" t="s">
        <v>991</v>
      </c>
      <c r="CQ237" t="s">
        <v>991</v>
      </c>
      <c r="CR237" t="s">
        <v>991</v>
      </c>
      <c r="CS237" t="s">
        <v>992</v>
      </c>
      <c r="CT237" t="s">
        <v>1000</v>
      </c>
      <c r="CU237" t="s">
        <v>998</v>
      </c>
      <c r="CV237" t="s">
        <v>991</v>
      </c>
      <c r="CW237" t="s">
        <v>1003</v>
      </c>
      <c r="CX237" t="s">
        <v>998</v>
      </c>
      <c r="CY237" t="s">
        <v>997</v>
      </c>
      <c r="CZ237" t="s">
        <v>991</v>
      </c>
      <c r="DA237" t="s">
        <v>997</v>
      </c>
      <c r="DB237" t="s">
        <v>1001</v>
      </c>
      <c r="DC237" t="s">
        <v>994</v>
      </c>
      <c r="DD237" t="s">
        <v>1003</v>
      </c>
      <c r="DE237" t="s">
        <v>1784</v>
      </c>
      <c r="DF237" t="s">
        <v>994</v>
      </c>
      <c r="DG237" t="s">
        <v>998</v>
      </c>
    </row>
    <row r="238" spans="1:111">
      <c r="A238">
        <v>524.3</v>
      </c>
      <c r="B238" t="s">
        <v>773</v>
      </c>
      <c r="C238" t="s">
        <v>774</v>
      </c>
      <c r="D238" t="s">
        <v>991</v>
      </c>
      <c r="E238" t="s">
        <v>991</v>
      </c>
      <c r="F238" t="s">
        <v>991</v>
      </c>
      <c r="G238" t="s">
        <v>991</v>
      </c>
      <c r="H238" t="s">
        <v>991</v>
      </c>
      <c r="I238" t="s">
        <v>991</v>
      </c>
      <c r="J238" t="s">
        <v>991</v>
      </c>
      <c r="K238" t="s">
        <v>991</v>
      </c>
      <c r="L238" t="s">
        <v>991</v>
      </c>
      <c r="M238" t="s">
        <v>991</v>
      </c>
      <c r="N238" t="s">
        <v>991</v>
      </c>
      <c r="O238" t="s">
        <v>991</v>
      </c>
      <c r="P238" t="s">
        <v>991</v>
      </c>
      <c r="Q238" t="s">
        <v>991</v>
      </c>
      <c r="R238" t="s">
        <v>991</v>
      </c>
      <c r="S238" t="s">
        <v>991</v>
      </c>
      <c r="T238" t="s">
        <v>991</v>
      </c>
      <c r="U238" t="s">
        <v>991</v>
      </c>
      <c r="V238" t="s">
        <v>991</v>
      </c>
      <c r="W238" t="s">
        <v>991</v>
      </c>
      <c r="X238" t="s">
        <v>991</v>
      </c>
      <c r="Y238" t="s">
        <v>991</v>
      </c>
      <c r="Z238" t="s">
        <v>991</v>
      </c>
      <c r="AA238" t="s">
        <v>991</v>
      </c>
      <c r="AB238" t="s">
        <v>991</v>
      </c>
      <c r="AC238" t="s">
        <v>991</v>
      </c>
      <c r="AD238" t="s">
        <v>991</v>
      </c>
      <c r="AE238" t="s">
        <v>991</v>
      </c>
      <c r="AF238" t="s">
        <v>991</v>
      </c>
      <c r="AG238" t="s">
        <v>991</v>
      </c>
      <c r="AH238" t="s">
        <v>991</v>
      </c>
      <c r="AI238" t="s">
        <v>991</v>
      </c>
      <c r="AJ238" t="s">
        <v>1004</v>
      </c>
      <c r="AK238" t="s">
        <v>991</v>
      </c>
      <c r="AL238" t="s">
        <v>991</v>
      </c>
      <c r="AM238" t="s">
        <v>991</v>
      </c>
      <c r="AN238" t="s">
        <v>991</v>
      </c>
      <c r="AO238" t="s">
        <v>991</v>
      </c>
      <c r="AP238" t="s">
        <v>991</v>
      </c>
      <c r="AQ238" t="s">
        <v>991</v>
      </c>
      <c r="AR238" t="s">
        <v>991</v>
      </c>
      <c r="AS238" t="s">
        <v>991</v>
      </c>
      <c r="AT238" t="s">
        <v>994</v>
      </c>
      <c r="AU238" t="s">
        <v>991</v>
      </c>
      <c r="AV238" t="s">
        <v>991</v>
      </c>
      <c r="AW238" t="s">
        <v>991</v>
      </c>
      <c r="AX238" t="s">
        <v>991</v>
      </c>
      <c r="AY238" t="s">
        <v>991</v>
      </c>
      <c r="AZ238" t="s">
        <v>991</v>
      </c>
      <c r="BA238" t="s">
        <v>991</v>
      </c>
      <c r="BB238" t="s">
        <v>991</v>
      </c>
      <c r="BC238" t="s">
        <v>991</v>
      </c>
      <c r="BD238" t="s">
        <v>991</v>
      </c>
      <c r="BE238" t="s">
        <v>991</v>
      </c>
      <c r="BF238" t="s">
        <v>995</v>
      </c>
      <c r="BG238" t="s">
        <v>991</v>
      </c>
      <c r="BH238" t="s">
        <v>991</v>
      </c>
      <c r="BI238" t="s">
        <v>991</v>
      </c>
      <c r="BJ238" t="s">
        <v>991</v>
      </c>
      <c r="BK238" t="s">
        <v>991</v>
      </c>
      <c r="BL238" t="s">
        <v>991</v>
      </c>
      <c r="BM238" t="s">
        <v>991</v>
      </c>
      <c r="BN238" t="s">
        <v>991</v>
      </c>
      <c r="BO238" t="s">
        <v>991</v>
      </c>
      <c r="BP238" t="s">
        <v>991</v>
      </c>
      <c r="BQ238" t="s">
        <v>994</v>
      </c>
      <c r="BR238" t="s">
        <v>991</v>
      </c>
      <c r="BS238" t="s">
        <v>991</v>
      </c>
      <c r="BT238" t="s">
        <v>991</v>
      </c>
      <c r="BU238" t="s">
        <v>992</v>
      </c>
      <c r="BV238" t="s">
        <v>991</v>
      </c>
      <c r="BW238" t="s">
        <v>991</v>
      </c>
      <c r="BX238" t="s">
        <v>991</v>
      </c>
      <c r="BY238" t="s">
        <v>991</v>
      </c>
      <c r="BZ238" t="s">
        <v>991</v>
      </c>
      <c r="CA238" t="s">
        <v>991</v>
      </c>
      <c r="CB238" t="s">
        <v>991</v>
      </c>
      <c r="CC238" t="s">
        <v>991</v>
      </c>
      <c r="CD238" t="s">
        <v>991</v>
      </c>
      <c r="CE238" t="s">
        <v>991</v>
      </c>
      <c r="CF238" t="s">
        <v>991</v>
      </c>
      <c r="CG238" t="s">
        <v>994</v>
      </c>
      <c r="CH238" t="s">
        <v>991</v>
      </c>
      <c r="CI238" t="s">
        <v>991</v>
      </c>
      <c r="CJ238" t="s">
        <v>991</v>
      </c>
      <c r="CK238" t="s">
        <v>991</v>
      </c>
      <c r="CL238" t="s">
        <v>991</v>
      </c>
      <c r="CM238" t="s">
        <v>991</v>
      </c>
      <c r="CN238" t="s">
        <v>991</v>
      </c>
      <c r="CO238" t="s">
        <v>1002</v>
      </c>
      <c r="CP238" t="s">
        <v>991</v>
      </c>
      <c r="CQ238" t="s">
        <v>991</v>
      </c>
      <c r="CR238" t="s">
        <v>1709</v>
      </c>
      <c r="CS238" t="s">
        <v>991</v>
      </c>
      <c r="CT238" t="s">
        <v>991</v>
      </c>
      <c r="CU238" t="s">
        <v>991</v>
      </c>
      <c r="CV238" t="s">
        <v>991</v>
      </c>
      <c r="CW238" t="s">
        <v>991</v>
      </c>
      <c r="CX238" t="s">
        <v>991</v>
      </c>
      <c r="CY238" t="s">
        <v>991</v>
      </c>
      <c r="CZ238" t="s">
        <v>991</v>
      </c>
      <c r="DA238" t="s">
        <v>991</v>
      </c>
      <c r="DB238" t="s">
        <v>991</v>
      </c>
      <c r="DC238" t="s">
        <v>991</v>
      </c>
      <c r="DD238" t="s">
        <v>991</v>
      </c>
      <c r="DE238" t="s">
        <v>991</v>
      </c>
      <c r="DF238" t="s">
        <v>991</v>
      </c>
      <c r="DG238" t="s">
        <v>991</v>
      </c>
    </row>
    <row r="239" spans="1:111">
      <c r="A239">
        <v>526.3</v>
      </c>
      <c r="B239" t="s">
        <v>775</v>
      </c>
      <c r="C239" t="s">
        <v>776</v>
      </c>
      <c r="D239" t="s">
        <v>991</v>
      </c>
      <c r="E239" t="s">
        <v>991</v>
      </c>
      <c r="F239" t="s">
        <v>991</v>
      </c>
      <c r="G239" t="s">
        <v>999</v>
      </c>
      <c r="H239" t="s">
        <v>991</v>
      </c>
      <c r="I239" t="s">
        <v>991</v>
      </c>
      <c r="J239" t="s">
        <v>991</v>
      </c>
      <c r="K239" t="s">
        <v>991</v>
      </c>
      <c r="L239" t="s">
        <v>991</v>
      </c>
      <c r="M239" t="s">
        <v>991</v>
      </c>
      <c r="N239" t="s">
        <v>991</v>
      </c>
      <c r="O239" t="s">
        <v>994</v>
      </c>
      <c r="P239" t="s">
        <v>991</v>
      </c>
      <c r="Q239" t="s">
        <v>991</v>
      </c>
      <c r="R239" t="s">
        <v>991</v>
      </c>
      <c r="S239" t="s">
        <v>991</v>
      </c>
      <c r="T239" t="s">
        <v>991</v>
      </c>
      <c r="U239" t="s">
        <v>994</v>
      </c>
      <c r="V239" t="s">
        <v>991</v>
      </c>
      <c r="W239" t="s">
        <v>991</v>
      </c>
      <c r="X239" t="s">
        <v>991</v>
      </c>
      <c r="Y239" t="s">
        <v>1000</v>
      </c>
      <c r="Z239" t="s">
        <v>994</v>
      </c>
      <c r="AA239" t="s">
        <v>991</v>
      </c>
      <c r="AB239" t="s">
        <v>991</v>
      </c>
      <c r="AC239" t="s">
        <v>999</v>
      </c>
      <c r="AD239" t="s">
        <v>991</v>
      </c>
      <c r="AE239" t="s">
        <v>991</v>
      </c>
      <c r="AF239" t="s">
        <v>991</v>
      </c>
      <c r="AG239" t="s">
        <v>999</v>
      </c>
      <c r="AH239" t="s">
        <v>991</v>
      </c>
      <c r="AI239" t="s">
        <v>991</v>
      </c>
      <c r="AJ239" t="s">
        <v>991</v>
      </c>
      <c r="AK239" t="s">
        <v>991</v>
      </c>
      <c r="AL239" t="s">
        <v>991</v>
      </c>
      <c r="AM239" t="s">
        <v>991</v>
      </c>
      <c r="AN239" t="s">
        <v>991</v>
      </c>
      <c r="AO239" t="s">
        <v>991</v>
      </c>
      <c r="AP239" t="s">
        <v>991</v>
      </c>
      <c r="AQ239" t="s">
        <v>991</v>
      </c>
      <c r="AR239" t="s">
        <v>991</v>
      </c>
      <c r="AS239" t="s">
        <v>991</v>
      </c>
      <c r="AT239" t="s">
        <v>991</v>
      </c>
      <c r="AU239" t="s">
        <v>991</v>
      </c>
      <c r="AV239" t="s">
        <v>991</v>
      </c>
      <c r="AW239" t="s">
        <v>1023</v>
      </c>
      <c r="AX239" t="s">
        <v>991</v>
      </c>
      <c r="AY239" t="s">
        <v>991</v>
      </c>
      <c r="AZ239" t="s">
        <v>991</v>
      </c>
      <c r="BA239" t="s">
        <v>991</v>
      </c>
      <c r="BB239" t="s">
        <v>991</v>
      </c>
      <c r="BC239" t="s">
        <v>991</v>
      </c>
      <c r="BD239" t="s">
        <v>991</v>
      </c>
      <c r="BE239" t="s">
        <v>991</v>
      </c>
      <c r="BF239" t="s">
        <v>991</v>
      </c>
      <c r="BG239" t="s">
        <v>991</v>
      </c>
      <c r="BH239" t="s">
        <v>991</v>
      </c>
      <c r="BI239" t="s">
        <v>1131</v>
      </c>
      <c r="BJ239" t="s">
        <v>991</v>
      </c>
      <c r="BK239" t="s">
        <v>991</v>
      </c>
      <c r="BL239" t="s">
        <v>991</v>
      </c>
      <c r="BM239" t="s">
        <v>991</v>
      </c>
      <c r="BN239" t="s">
        <v>991</v>
      </c>
      <c r="BO239" t="s">
        <v>991</v>
      </c>
      <c r="BP239" t="s">
        <v>991</v>
      </c>
      <c r="BQ239" t="s">
        <v>991</v>
      </c>
      <c r="BR239" t="s">
        <v>994</v>
      </c>
      <c r="BS239" t="s">
        <v>991</v>
      </c>
      <c r="BT239" t="s">
        <v>991</v>
      </c>
      <c r="BU239" t="s">
        <v>991</v>
      </c>
      <c r="BV239" t="s">
        <v>991</v>
      </c>
      <c r="BW239" t="s">
        <v>991</v>
      </c>
      <c r="BX239" t="s">
        <v>991</v>
      </c>
      <c r="BY239" t="s">
        <v>991</v>
      </c>
      <c r="BZ239" t="s">
        <v>991</v>
      </c>
      <c r="CA239" t="s">
        <v>1002</v>
      </c>
      <c r="CB239" t="s">
        <v>991</v>
      </c>
      <c r="CC239" t="s">
        <v>1001</v>
      </c>
      <c r="CD239" t="s">
        <v>991</v>
      </c>
      <c r="CE239" t="s">
        <v>991</v>
      </c>
      <c r="CF239" t="s">
        <v>994</v>
      </c>
      <c r="CG239" t="s">
        <v>991</v>
      </c>
      <c r="CH239" t="s">
        <v>991</v>
      </c>
      <c r="CI239" t="s">
        <v>991</v>
      </c>
      <c r="CJ239" t="s">
        <v>994</v>
      </c>
      <c r="CK239" t="s">
        <v>991</v>
      </c>
      <c r="CL239" t="s">
        <v>994</v>
      </c>
      <c r="CM239" t="s">
        <v>991</v>
      </c>
      <c r="CN239" t="s">
        <v>991</v>
      </c>
      <c r="CO239" t="s">
        <v>994</v>
      </c>
      <c r="CP239" t="s">
        <v>991</v>
      </c>
      <c r="CQ239" t="s">
        <v>992</v>
      </c>
      <c r="CR239" t="s">
        <v>991</v>
      </c>
      <c r="CS239" t="s">
        <v>991</v>
      </c>
      <c r="CT239" t="s">
        <v>991</v>
      </c>
      <c r="CU239" t="s">
        <v>991</v>
      </c>
      <c r="CV239" t="s">
        <v>991</v>
      </c>
      <c r="CW239" t="s">
        <v>991</v>
      </c>
      <c r="CX239" t="s">
        <v>991</v>
      </c>
      <c r="CY239" t="s">
        <v>991</v>
      </c>
      <c r="CZ239" t="s">
        <v>991</v>
      </c>
      <c r="DA239" t="s">
        <v>991</v>
      </c>
      <c r="DB239" t="s">
        <v>991</v>
      </c>
      <c r="DC239" t="s">
        <v>991</v>
      </c>
      <c r="DD239" t="s">
        <v>991</v>
      </c>
      <c r="DE239" t="s">
        <v>991</v>
      </c>
      <c r="DF239" t="s">
        <v>991</v>
      </c>
      <c r="DG239" t="s">
        <v>991</v>
      </c>
    </row>
    <row r="240" spans="1:111">
      <c r="A240">
        <v>528.3</v>
      </c>
      <c r="B240" t="s">
        <v>777</v>
      </c>
      <c r="C240" t="s">
        <v>778</v>
      </c>
      <c r="D240" t="s">
        <v>1131</v>
      </c>
      <c r="E240" t="s">
        <v>994</v>
      </c>
      <c r="F240" t="s">
        <v>1000</v>
      </c>
      <c r="G240" t="s">
        <v>991</v>
      </c>
      <c r="H240" t="s">
        <v>998</v>
      </c>
      <c r="I240" t="s">
        <v>999</v>
      </c>
      <c r="J240" t="s">
        <v>991</v>
      </c>
      <c r="K240" t="s">
        <v>991</v>
      </c>
      <c r="L240" t="s">
        <v>991</v>
      </c>
      <c r="M240" t="s">
        <v>991</v>
      </c>
      <c r="N240" t="s">
        <v>991</v>
      </c>
      <c r="O240" t="s">
        <v>991</v>
      </c>
      <c r="P240" t="s">
        <v>996</v>
      </c>
      <c r="Q240" t="s">
        <v>991</v>
      </c>
      <c r="R240" t="s">
        <v>991</v>
      </c>
      <c r="S240" t="s">
        <v>991</v>
      </c>
      <c r="T240" t="s">
        <v>991</v>
      </c>
      <c r="U240" t="s">
        <v>991</v>
      </c>
      <c r="V240" t="s">
        <v>991</v>
      </c>
      <c r="W240" t="s">
        <v>991</v>
      </c>
      <c r="X240" t="s">
        <v>991</v>
      </c>
      <c r="Y240" t="s">
        <v>991</v>
      </c>
      <c r="Z240" t="s">
        <v>991</v>
      </c>
      <c r="AA240" t="s">
        <v>991</v>
      </c>
      <c r="AB240" t="s">
        <v>1711</v>
      </c>
      <c r="AC240" t="s">
        <v>1001</v>
      </c>
      <c r="AD240" t="s">
        <v>991</v>
      </c>
      <c r="AE240" t="s">
        <v>991</v>
      </c>
      <c r="AF240" t="s">
        <v>991</v>
      </c>
      <c r="AG240" t="s">
        <v>991</v>
      </c>
      <c r="AH240" t="s">
        <v>991</v>
      </c>
      <c r="AI240" t="s">
        <v>991</v>
      </c>
      <c r="AJ240" t="s">
        <v>991</v>
      </c>
      <c r="AK240" t="s">
        <v>994</v>
      </c>
      <c r="AL240" t="s">
        <v>991</v>
      </c>
      <c r="AM240" t="s">
        <v>994</v>
      </c>
      <c r="AN240" t="s">
        <v>1076</v>
      </c>
      <c r="AO240" t="s">
        <v>991</v>
      </c>
      <c r="AP240" t="s">
        <v>991</v>
      </c>
      <c r="AQ240" t="s">
        <v>991</v>
      </c>
      <c r="AR240" t="s">
        <v>1000</v>
      </c>
      <c r="AS240" t="s">
        <v>991</v>
      </c>
      <c r="AT240" t="s">
        <v>994</v>
      </c>
      <c r="AU240" t="s">
        <v>994</v>
      </c>
      <c r="AV240" t="s">
        <v>991</v>
      </c>
      <c r="AW240" t="s">
        <v>991</v>
      </c>
      <c r="AX240" t="s">
        <v>991</v>
      </c>
      <c r="AY240" t="s">
        <v>1000</v>
      </c>
      <c r="AZ240" t="s">
        <v>992</v>
      </c>
      <c r="BA240" t="s">
        <v>991</v>
      </c>
      <c r="BB240" t="s">
        <v>991</v>
      </c>
      <c r="BC240" t="s">
        <v>1000</v>
      </c>
      <c r="BD240" t="s">
        <v>994</v>
      </c>
      <c r="BE240" t="s">
        <v>1001</v>
      </c>
      <c r="BF240" t="s">
        <v>995</v>
      </c>
      <c r="BG240" t="s">
        <v>991</v>
      </c>
      <c r="BH240" t="s">
        <v>991</v>
      </c>
      <c r="BI240" t="s">
        <v>991</v>
      </c>
      <c r="BJ240" t="s">
        <v>991</v>
      </c>
      <c r="BK240" t="s">
        <v>1004</v>
      </c>
      <c r="BL240" t="s">
        <v>991</v>
      </c>
      <c r="BM240" t="s">
        <v>991</v>
      </c>
      <c r="BN240" t="s">
        <v>991</v>
      </c>
      <c r="BO240" t="s">
        <v>991</v>
      </c>
      <c r="BP240" t="s">
        <v>994</v>
      </c>
      <c r="BQ240" t="s">
        <v>991</v>
      </c>
      <c r="BR240" t="s">
        <v>991</v>
      </c>
      <c r="BS240" t="s">
        <v>994</v>
      </c>
      <c r="BT240" t="s">
        <v>991</v>
      </c>
      <c r="BU240" t="s">
        <v>991</v>
      </c>
      <c r="BV240" t="s">
        <v>991</v>
      </c>
      <c r="BW240" t="s">
        <v>991</v>
      </c>
      <c r="BX240" t="s">
        <v>992</v>
      </c>
      <c r="BY240" t="s">
        <v>991</v>
      </c>
      <c r="BZ240" t="s">
        <v>991</v>
      </c>
      <c r="CA240" t="s">
        <v>991</v>
      </c>
      <c r="CB240" t="s">
        <v>991</v>
      </c>
      <c r="CC240" t="s">
        <v>1709</v>
      </c>
      <c r="CD240" t="s">
        <v>991</v>
      </c>
      <c r="CE240" t="s">
        <v>991</v>
      </c>
      <c r="CF240" t="s">
        <v>991</v>
      </c>
      <c r="CG240" t="s">
        <v>994</v>
      </c>
      <c r="CH240" t="s">
        <v>991</v>
      </c>
      <c r="CI240" t="s">
        <v>991</v>
      </c>
      <c r="CJ240" t="s">
        <v>991</v>
      </c>
      <c r="CK240" t="s">
        <v>991</v>
      </c>
      <c r="CL240" t="s">
        <v>1001</v>
      </c>
      <c r="CM240" t="s">
        <v>991</v>
      </c>
      <c r="CN240" t="s">
        <v>1131</v>
      </c>
      <c r="CO240" t="s">
        <v>991</v>
      </c>
      <c r="CP240" t="s">
        <v>991</v>
      </c>
      <c r="CQ240" t="s">
        <v>991</v>
      </c>
      <c r="CR240" t="s">
        <v>991</v>
      </c>
      <c r="CS240" t="s">
        <v>991</v>
      </c>
      <c r="CT240" t="s">
        <v>991</v>
      </c>
      <c r="CU240" t="s">
        <v>991</v>
      </c>
      <c r="CV240" t="s">
        <v>991</v>
      </c>
      <c r="CW240" t="s">
        <v>999</v>
      </c>
      <c r="CX240" t="s">
        <v>991</v>
      </c>
      <c r="CY240" t="s">
        <v>1131</v>
      </c>
      <c r="CZ240" t="s">
        <v>1119</v>
      </c>
      <c r="DA240" t="s">
        <v>991</v>
      </c>
      <c r="DB240" t="s">
        <v>991</v>
      </c>
      <c r="DC240" t="s">
        <v>991</v>
      </c>
      <c r="DD240" t="s">
        <v>991</v>
      </c>
      <c r="DE240" t="s">
        <v>1001</v>
      </c>
      <c r="DF240" t="s">
        <v>991</v>
      </c>
      <c r="DG240" t="s">
        <v>991</v>
      </c>
    </row>
    <row r="242" spans="1:111">
      <c r="A242" t="s">
        <v>667</v>
      </c>
      <c r="B242" t="s">
        <v>668</v>
      </c>
      <c r="C242" t="s">
        <v>669</v>
      </c>
      <c r="D242" t="s">
        <v>471</v>
      </c>
      <c r="E242" t="s">
        <v>473</v>
      </c>
      <c r="F242" t="s">
        <v>475</v>
      </c>
      <c r="G242" t="s">
        <v>478</v>
      </c>
      <c r="H242" t="s">
        <v>670</v>
      </c>
      <c r="I242" t="s">
        <v>577</v>
      </c>
      <c r="J242" t="s">
        <v>578</v>
      </c>
      <c r="K242" t="s">
        <v>579</v>
      </c>
      <c r="L242" t="s">
        <v>580</v>
      </c>
      <c r="M242" t="s">
        <v>581</v>
      </c>
      <c r="N242" t="s">
        <v>582</v>
      </c>
      <c r="O242" t="s">
        <v>583</v>
      </c>
      <c r="P242" t="s">
        <v>584</v>
      </c>
      <c r="Q242" t="s">
        <v>585</v>
      </c>
      <c r="R242" t="s">
        <v>586</v>
      </c>
      <c r="S242" t="s">
        <v>481</v>
      </c>
      <c r="T242" t="s">
        <v>671</v>
      </c>
      <c r="U242" t="s">
        <v>587</v>
      </c>
      <c r="V242" t="s">
        <v>588</v>
      </c>
      <c r="W242" t="s">
        <v>589</v>
      </c>
      <c r="X242" t="s">
        <v>590</v>
      </c>
      <c r="Y242" t="s">
        <v>591</v>
      </c>
      <c r="Z242" t="s">
        <v>592</v>
      </c>
      <c r="AA242" t="s">
        <v>593</v>
      </c>
      <c r="AB242" t="s">
        <v>594</v>
      </c>
      <c r="AC242" t="s">
        <v>595</v>
      </c>
      <c r="AD242" t="s">
        <v>596</v>
      </c>
      <c r="AE242" t="s">
        <v>484</v>
      </c>
      <c r="AF242" t="s">
        <v>672</v>
      </c>
      <c r="AG242" t="s">
        <v>597</v>
      </c>
      <c r="AH242" t="s">
        <v>598</v>
      </c>
      <c r="AI242" t="s">
        <v>599</v>
      </c>
      <c r="AJ242" t="s">
        <v>600</v>
      </c>
      <c r="AK242" t="s">
        <v>601</v>
      </c>
      <c r="AL242" t="s">
        <v>602</v>
      </c>
      <c r="AM242" t="s">
        <v>603</v>
      </c>
      <c r="AN242" t="s">
        <v>604</v>
      </c>
      <c r="AO242" t="s">
        <v>605</v>
      </c>
      <c r="AP242" t="s">
        <v>606</v>
      </c>
      <c r="AQ242" t="s">
        <v>498</v>
      </c>
      <c r="AR242" t="s">
        <v>673</v>
      </c>
      <c r="AS242" t="s">
        <v>607</v>
      </c>
      <c r="AT242" t="s">
        <v>608</v>
      </c>
      <c r="AU242" t="s">
        <v>609</v>
      </c>
      <c r="AV242" t="s">
        <v>610</v>
      </c>
      <c r="AW242" t="s">
        <v>611</v>
      </c>
      <c r="AX242" t="s">
        <v>612</v>
      </c>
      <c r="AY242" t="s">
        <v>613</v>
      </c>
      <c r="AZ242" t="s">
        <v>614</v>
      </c>
      <c r="BA242" t="s">
        <v>615</v>
      </c>
      <c r="BB242" t="s">
        <v>616</v>
      </c>
      <c r="BC242" t="s">
        <v>505</v>
      </c>
      <c r="BD242" t="s">
        <v>674</v>
      </c>
      <c r="BE242" t="s">
        <v>617</v>
      </c>
      <c r="BF242" t="s">
        <v>618</v>
      </c>
      <c r="BG242" t="s">
        <v>619</v>
      </c>
      <c r="BH242" t="s">
        <v>620</v>
      </c>
      <c r="BI242" t="s">
        <v>621</v>
      </c>
      <c r="BJ242" t="s">
        <v>622</v>
      </c>
      <c r="BK242" t="s">
        <v>623</v>
      </c>
      <c r="BL242" t="s">
        <v>624</v>
      </c>
      <c r="BM242" t="s">
        <v>625</v>
      </c>
      <c r="BN242" t="s">
        <v>626</v>
      </c>
      <c r="BO242" t="s">
        <v>507</v>
      </c>
      <c r="BP242" t="s">
        <v>675</v>
      </c>
      <c r="BQ242" t="s">
        <v>627</v>
      </c>
      <c r="BR242" t="s">
        <v>628</v>
      </c>
      <c r="BS242" t="s">
        <v>629</v>
      </c>
      <c r="BT242" t="s">
        <v>630</v>
      </c>
      <c r="BU242" t="s">
        <v>631</v>
      </c>
      <c r="BV242" t="s">
        <v>632</v>
      </c>
      <c r="BW242" t="s">
        <v>633</v>
      </c>
      <c r="BX242" t="s">
        <v>634</v>
      </c>
      <c r="BY242" t="s">
        <v>635</v>
      </c>
      <c r="BZ242" t="s">
        <v>636</v>
      </c>
      <c r="CA242" t="s">
        <v>509</v>
      </c>
      <c r="CB242" t="s">
        <v>676</v>
      </c>
      <c r="CC242" t="s">
        <v>637</v>
      </c>
      <c r="CD242" t="s">
        <v>638</v>
      </c>
      <c r="CE242" t="s">
        <v>639</v>
      </c>
      <c r="CF242" t="s">
        <v>640</v>
      </c>
      <c r="CG242" t="s">
        <v>641</v>
      </c>
      <c r="CH242" t="s">
        <v>642</v>
      </c>
      <c r="CI242" t="s">
        <v>643</v>
      </c>
      <c r="CJ242" t="s">
        <v>644</v>
      </c>
      <c r="CK242" t="s">
        <v>645</v>
      </c>
      <c r="CL242" t="s">
        <v>646</v>
      </c>
      <c r="CM242" t="s">
        <v>511</v>
      </c>
      <c r="CN242" t="s">
        <v>677</v>
      </c>
      <c r="CO242" t="s">
        <v>647</v>
      </c>
      <c r="CP242" t="s">
        <v>648</v>
      </c>
      <c r="CQ242" t="s">
        <v>649</v>
      </c>
      <c r="CR242" t="s">
        <v>650</v>
      </c>
      <c r="CS242" t="s">
        <v>651</v>
      </c>
      <c r="CT242" t="s">
        <v>652</v>
      </c>
      <c r="CU242" t="s">
        <v>653</v>
      </c>
      <c r="CV242" t="s">
        <v>654</v>
      </c>
      <c r="CW242" t="s">
        <v>655</v>
      </c>
      <c r="CX242" t="s">
        <v>656</v>
      </c>
      <c r="CY242" t="s">
        <v>513</v>
      </c>
      <c r="CZ242" t="s">
        <v>678</v>
      </c>
      <c r="DA242" t="s">
        <v>657</v>
      </c>
      <c r="DB242" t="s">
        <v>658</v>
      </c>
      <c r="DC242" t="s">
        <v>659</v>
      </c>
      <c r="DD242" t="s">
        <v>660</v>
      </c>
      <c r="DE242" t="s">
        <v>661</v>
      </c>
      <c r="DF242" t="s">
        <v>515</v>
      </c>
      <c r="DG242" t="s">
        <v>518</v>
      </c>
    </row>
    <row r="243" spans="1:111">
      <c r="A243">
        <v>494.3</v>
      </c>
      <c r="B243" t="s">
        <v>779</v>
      </c>
      <c r="C243" t="s">
        <v>780</v>
      </c>
      <c r="D243" t="s">
        <v>991</v>
      </c>
      <c r="E243" t="s">
        <v>991</v>
      </c>
      <c r="F243" t="s">
        <v>991</v>
      </c>
      <c r="G243" t="s">
        <v>991</v>
      </c>
      <c r="H243" t="s">
        <v>991</v>
      </c>
      <c r="I243" t="s">
        <v>1671</v>
      </c>
      <c r="J243" t="s">
        <v>991</v>
      </c>
      <c r="K243" t="s">
        <v>991</v>
      </c>
      <c r="L243" t="s">
        <v>991</v>
      </c>
      <c r="M243" t="s">
        <v>991</v>
      </c>
      <c r="N243" t="s">
        <v>991</v>
      </c>
      <c r="O243" t="s">
        <v>1671</v>
      </c>
      <c r="P243" t="s">
        <v>991</v>
      </c>
      <c r="Q243" t="s">
        <v>991</v>
      </c>
      <c r="R243" t="s">
        <v>991</v>
      </c>
      <c r="S243" t="s">
        <v>991</v>
      </c>
      <c r="T243" t="s">
        <v>991</v>
      </c>
      <c r="U243" t="s">
        <v>991</v>
      </c>
      <c r="V243" t="s">
        <v>991</v>
      </c>
      <c r="W243" t="s">
        <v>991</v>
      </c>
      <c r="X243" t="s">
        <v>991</v>
      </c>
      <c r="Y243" t="s">
        <v>991</v>
      </c>
      <c r="Z243" t="s">
        <v>991</v>
      </c>
      <c r="AA243" t="s">
        <v>991</v>
      </c>
      <c r="AB243" t="s">
        <v>1671</v>
      </c>
      <c r="AC243" t="s">
        <v>991</v>
      </c>
      <c r="AD243" t="s">
        <v>991</v>
      </c>
      <c r="AE243" t="s">
        <v>991</v>
      </c>
      <c r="AF243" t="s">
        <v>991</v>
      </c>
      <c r="AG243" t="s">
        <v>991</v>
      </c>
      <c r="AH243" t="s">
        <v>991</v>
      </c>
      <c r="AI243" t="s">
        <v>991</v>
      </c>
      <c r="AJ243" t="s">
        <v>991</v>
      </c>
      <c r="AK243" t="s">
        <v>991</v>
      </c>
      <c r="AL243" t="s">
        <v>991</v>
      </c>
      <c r="AM243" t="s">
        <v>991</v>
      </c>
      <c r="AN243" t="s">
        <v>991</v>
      </c>
      <c r="AO243" t="s">
        <v>991</v>
      </c>
      <c r="AP243" t="s">
        <v>991</v>
      </c>
      <c r="AQ243" t="s">
        <v>991</v>
      </c>
      <c r="AR243" t="s">
        <v>991</v>
      </c>
      <c r="AS243" t="s">
        <v>991</v>
      </c>
      <c r="AT243" t="s">
        <v>991</v>
      </c>
      <c r="AU243" t="s">
        <v>991</v>
      </c>
      <c r="AV243" t="s">
        <v>991</v>
      </c>
      <c r="AW243" t="s">
        <v>991</v>
      </c>
      <c r="AX243" t="s">
        <v>991</v>
      </c>
      <c r="AY243" t="s">
        <v>991</v>
      </c>
      <c r="AZ243" t="s">
        <v>991</v>
      </c>
      <c r="BA243" t="s">
        <v>1671</v>
      </c>
      <c r="BB243" t="s">
        <v>991</v>
      </c>
      <c r="BC243" t="s">
        <v>991</v>
      </c>
      <c r="BD243" t="s">
        <v>991</v>
      </c>
      <c r="BE243" t="s">
        <v>991</v>
      </c>
      <c r="BF243" t="s">
        <v>991</v>
      </c>
      <c r="BG243" t="s">
        <v>991</v>
      </c>
      <c r="BH243" t="s">
        <v>991</v>
      </c>
      <c r="BI243" t="s">
        <v>991</v>
      </c>
      <c r="BJ243" t="s">
        <v>991</v>
      </c>
      <c r="BK243" t="s">
        <v>991</v>
      </c>
      <c r="BL243" t="s">
        <v>991</v>
      </c>
      <c r="BM243" t="s">
        <v>991</v>
      </c>
      <c r="BN243" t="s">
        <v>991</v>
      </c>
      <c r="BO243" t="s">
        <v>991</v>
      </c>
      <c r="BP243" t="s">
        <v>991</v>
      </c>
      <c r="BQ243" t="s">
        <v>991</v>
      </c>
      <c r="BR243" t="s">
        <v>991</v>
      </c>
      <c r="BS243" t="s">
        <v>991</v>
      </c>
      <c r="BT243" t="s">
        <v>991</v>
      </c>
      <c r="BU243" t="s">
        <v>991</v>
      </c>
      <c r="BV243" t="s">
        <v>1671</v>
      </c>
      <c r="BW243" t="s">
        <v>991</v>
      </c>
      <c r="BX243" t="s">
        <v>991</v>
      </c>
      <c r="BY243" t="s">
        <v>991</v>
      </c>
      <c r="BZ243" t="s">
        <v>991</v>
      </c>
      <c r="CA243" t="s">
        <v>991</v>
      </c>
      <c r="CB243" t="s">
        <v>991</v>
      </c>
      <c r="CC243" t="s">
        <v>991</v>
      </c>
      <c r="CD243" t="s">
        <v>991</v>
      </c>
      <c r="CE243" t="s">
        <v>991</v>
      </c>
      <c r="CF243" t="s">
        <v>991</v>
      </c>
      <c r="CG243" t="s">
        <v>991</v>
      </c>
      <c r="CH243" t="s">
        <v>991</v>
      </c>
      <c r="CI243" t="s">
        <v>991</v>
      </c>
      <c r="CJ243" t="s">
        <v>991</v>
      </c>
      <c r="CK243" t="s">
        <v>991</v>
      </c>
      <c r="CL243" t="s">
        <v>991</v>
      </c>
      <c r="CM243" t="s">
        <v>1671</v>
      </c>
      <c r="CN243" t="s">
        <v>991</v>
      </c>
      <c r="CO243" t="s">
        <v>991</v>
      </c>
      <c r="CP243" t="s">
        <v>991</v>
      </c>
      <c r="CQ243" t="s">
        <v>991</v>
      </c>
      <c r="CR243" t="s">
        <v>991</v>
      </c>
      <c r="CS243" t="s">
        <v>991</v>
      </c>
      <c r="CT243" t="s">
        <v>991</v>
      </c>
      <c r="CU243" t="s">
        <v>991</v>
      </c>
      <c r="CV243" t="s">
        <v>991</v>
      </c>
      <c r="CW243" t="s">
        <v>991</v>
      </c>
      <c r="CX243" t="s">
        <v>991</v>
      </c>
      <c r="CY243" t="s">
        <v>991</v>
      </c>
      <c r="CZ243" t="s">
        <v>991</v>
      </c>
      <c r="DA243" t="s">
        <v>991</v>
      </c>
      <c r="DB243" t="s">
        <v>991</v>
      </c>
      <c r="DC243" t="s">
        <v>991</v>
      </c>
      <c r="DD243" t="s">
        <v>991</v>
      </c>
      <c r="DE243" t="s">
        <v>991</v>
      </c>
      <c r="DF243" t="s">
        <v>991</v>
      </c>
      <c r="DG243" t="s">
        <v>1671</v>
      </c>
    </row>
    <row r="244" spans="1:111">
      <c r="A244">
        <v>496.3</v>
      </c>
      <c r="B244" t="s">
        <v>781</v>
      </c>
      <c r="C244" t="s">
        <v>782</v>
      </c>
      <c r="D244" t="s">
        <v>1003</v>
      </c>
      <c r="E244" t="s">
        <v>993</v>
      </c>
      <c r="F244" t="s">
        <v>1718</v>
      </c>
      <c r="G244" t="s">
        <v>1080</v>
      </c>
      <c r="H244" t="s">
        <v>1671</v>
      </c>
      <c r="I244" t="s">
        <v>1911</v>
      </c>
      <c r="J244" t="s">
        <v>1697</v>
      </c>
      <c r="K244" t="s">
        <v>1001</v>
      </c>
      <c r="L244" t="s">
        <v>998</v>
      </c>
      <c r="M244" t="s">
        <v>1004</v>
      </c>
      <c r="N244" t="s">
        <v>1709</v>
      </c>
      <c r="O244" t="s">
        <v>1017</v>
      </c>
      <c r="P244" t="s">
        <v>1079</v>
      </c>
      <c r="Q244" t="s">
        <v>1671</v>
      </c>
      <c r="R244" t="s">
        <v>997</v>
      </c>
      <c r="S244" t="s">
        <v>1005</v>
      </c>
      <c r="T244" t="s">
        <v>999</v>
      </c>
      <c r="U244" t="s">
        <v>992</v>
      </c>
      <c r="V244" t="s">
        <v>1003</v>
      </c>
      <c r="W244" t="s">
        <v>1001</v>
      </c>
      <c r="X244" t="s">
        <v>1671</v>
      </c>
      <c r="Y244" t="s">
        <v>1697</v>
      </c>
      <c r="Z244" t="s">
        <v>999</v>
      </c>
      <c r="AA244" t="s">
        <v>1002</v>
      </c>
      <c r="AB244" t="s">
        <v>1726</v>
      </c>
      <c r="AC244" t="s">
        <v>1002</v>
      </c>
      <c r="AD244" t="s">
        <v>993</v>
      </c>
      <c r="AE244" t="s">
        <v>1131</v>
      </c>
      <c r="AF244" t="s">
        <v>998</v>
      </c>
      <c r="AG244" t="s">
        <v>1002</v>
      </c>
      <c r="AH244" t="s">
        <v>1119</v>
      </c>
      <c r="AI244" t="s">
        <v>1119</v>
      </c>
      <c r="AJ244" t="s">
        <v>1705</v>
      </c>
      <c r="AK244" t="s">
        <v>999</v>
      </c>
      <c r="AL244" t="s">
        <v>998</v>
      </c>
      <c r="AM244" t="s">
        <v>992</v>
      </c>
      <c r="AN244" t="s">
        <v>995</v>
      </c>
      <c r="AO244" t="s">
        <v>1003</v>
      </c>
      <c r="AP244" t="s">
        <v>1003</v>
      </c>
      <c r="AQ244" t="s">
        <v>1040</v>
      </c>
      <c r="AR244" t="s">
        <v>999</v>
      </c>
      <c r="AS244" t="s">
        <v>994</v>
      </c>
      <c r="AT244" t="s">
        <v>994</v>
      </c>
      <c r="AU244" t="s">
        <v>1000</v>
      </c>
      <c r="AV244" t="s">
        <v>1000</v>
      </c>
      <c r="AW244" t="s">
        <v>1000</v>
      </c>
      <c r="AX244" t="s">
        <v>993</v>
      </c>
      <c r="AY244" t="s">
        <v>1004</v>
      </c>
      <c r="AZ244" t="s">
        <v>1065</v>
      </c>
      <c r="BA244" t="s">
        <v>1005</v>
      </c>
      <c r="BB244" t="s">
        <v>1785</v>
      </c>
      <c r="BC244" t="s">
        <v>1004</v>
      </c>
      <c r="BD244" t="s">
        <v>994</v>
      </c>
      <c r="BE244" t="s">
        <v>1002</v>
      </c>
      <c r="BF244" t="s">
        <v>1001</v>
      </c>
      <c r="BG244" t="s">
        <v>998</v>
      </c>
      <c r="BH244" t="s">
        <v>1003</v>
      </c>
      <c r="BI244" t="s">
        <v>996</v>
      </c>
      <c r="BJ244" t="s">
        <v>1001</v>
      </c>
      <c r="BK244" t="s">
        <v>996</v>
      </c>
      <c r="BL244" t="s">
        <v>998</v>
      </c>
      <c r="BM244" t="s">
        <v>1000</v>
      </c>
      <c r="BN244" t="s">
        <v>997</v>
      </c>
      <c r="BO244" t="s">
        <v>1001</v>
      </c>
      <c r="BP244" t="s">
        <v>1002</v>
      </c>
      <c r="BQ244" t="s">
        <v>993</v>
      </c>
      <c r="BR244" t="s">
        <v>1000</v>
      </c>
      <c r="BS244" t="s">
        <v>1692</v>
      </c>
      <c r="BT244" t="s">
        <v>1723</v>
      </c>
      <c r="BU244" t="s">
        <v>1076</v>
      </c>
      <c r="BV244" t="s">
        <v>1131</v>
      </c>
      <c r="BW244" t="s">
        <v>1709</v>
      </c>
      <c r="BX244" t="s">
        <v>1709</v>
      </c>
      <c r="BY244" t="s">
        <v>1000</v>
      </c>
      <c r="BZ244" t="s">
        <v>1003</v>
      </c>
      <c r="CA244" t="s">
        <v>1784</v>
      </c>
      <c r="CB244" t="s">
        <v>991</v>
      </c>
      <c r="CC244" t="s">
        <v>1023</v>
      </c>
      <c r="CD244" t="s">
        <v>998</v>
      </c>
      <c r="CE244" t="s">
        <v>1003</v>
      </c>
      <c r="CF244" t="s">
        <v>999</v>
      </c>
      <c r="CG244" t="s">
        <v>1000</v>
      </c>
      <c r="CH244" t="s">
        <v>994</v>
      </c>
      <c r="CI244" t="s">
        <v>1671</v>
      </c>
      <c r="CJ244" t="s">
        <v>1671</v>
      </c>
      <c r="CK244" t="s">
        <v>1065</v>
      </c>
      <c r="CL244" t="s">
        <v>1786</v>
      </c>
      <c r="CM244" t="s">
        <v>1697</v>
      </c>
      <c r="CN244" t="s">
        <v>998</v>
      </c>
      <c r="CO244" t="s">
        <v>1076</v>
      </c>
      <c r="CP244" t="s">
        <v>1040</v>
      </c>
      <c r="CQ244" t="s">
        <v>1726</v>
      </c>
      <c r="CR244" t="s">
        <v>1000</v>
      </c>
      <c r="CS244" t="s">
        <v>994</v>
      </c>
      <c r="CT244" t="s">
        <v>1711</v>
      </c>
      <c r="CU244" t="s">
        <v>1786</v>
      </c>
      <c r="CV244" t="s">
        <v>1398</v>
      </c>
      <c r="CW244" t="s">
        <v>998</v>
      </c>
      <c r="CX244" t="s">
        <v>1003</v>
      </c>
      <c r="CY244" t="s">
        <v>1017</v>
      </c>
      <c r="CZ244" t="s">
        <v>1003</v>
      </c>
      <c r="DA244" t="s">
        <v>1005</v>
      </c>
      <c r="DB244" t="s">
        <v>1001</v>
      </c>
      <c r="DC244" t="s">
        <v>1003</v>
      </c>
      <c r="DD244" t="s">
        <v>991</v>
      </c>
      <c r="DE244" t="s">
        <v>1697</v>
      </c>
      <c r="DF244" t="s">
        <v>1080</v>
      </c>
      <c r="DG244" t="s">
        <v>994</v>
      </c>
    </row>
    <row r="245" spans="1:111">
      <c r="A245">
        <v>518.3</v>
      </c>
      <c r="B245" t="s">
        <v>783</v>
      </c>
      <c r="C245" t="s">
        <v>784</v>
      </c>
      <c r="D245" t="s">
        <v>998</v>
      </c>
      <c r="E245" t="s">
        <v>1005</v>
      </c>
      <c r="F245" t="s">
        <v>1005</v>
      </c>
      <c r="G245" t="s">
        <v>999</v>
      </c>
      <c r="H245" t="s">
        <v>991</v>
      </c>
      <c r="I245" t="s">
        <v>1785</v>
      </c>
      <c r="J245" t="s">
        <v>993</v>
      </c>
      <c r="K245" t="s">
        <v>996</v>
      </c>
      <c r="L245" t="s">
        <v>997</v>
      </c>
      <c r="M245" t="s">
        <v>1697</v>
      </c>
      <c r="N245" t="s">
        <v>1131</v>
      </c>
      <c r="O245" t="s">
        <v>1711</v>
      </c>
      <c r="P245" t="s">
        <v>1784</v>
      </c>
      <c r="Q245" t="s">
        <v>991</v>
      </c>
      <c r="R245" t="s">
        <v>1671</v>
      </c>
      <c r="S245" t="s">
        <v>997</v>
      </c>
      <c r="T245" t="s">
        <v>991</v>
      </c>
      <c r="U245" t="s">
        <v>991</v>
      </c>
      <c r="V245" t="s">
        <v>1003</v>
      </c>
      <c r="W245" t="s">
        <v>997</v>
      </c>
      <c r="X245" t="s">
        <v>991</v>
      </c>
      <c r="Y245" t="s">
        <v>1723</v>
      </c>
      <c r="Z245" t="s">
        <v>998</v>
      </c>
      <c r="AA245" t="s">
        <v>992</v>
      </c>
      <c r="AB245" t="s">
        <v>1675</v>
      </c>
      <c r="AC245" t="s">
        <v>1671</v>
      </c>
      <c r="AD245" t="s">
        <v>1709</v>
      </c>
      <c r="AE245" t="s">
        <v>999</v>
      </c>
      <c r="AF245" t="s">
        <v>991</v>
      </c>
      <c r="AG245" t="s">
        <v>998</v>
      </c>
      <c r="AH245" t="s">
        <v>1001</v>
      </c>
      <c r="AI245" t="s">
        <v>996</v>
      </c>
      <c r="AJ245" t="s">
        <v>1398</v>
      </c>
      <c r="AK245" t="s">
        <v>1003</v>
      </c>
      <c r="AL245" t="s">
        <v>998</v>
      </c>
      <c r="AM245" t="s">
        <v>1003</v>
      </c>
      <c r="AN245" t="s">
        <v>992</v>
      </c>
      <c r="AO245" t="s">
        <v>1003</v>
      </c>
      <c r="AP245" t="s">
        <v>991</v>
      </c>
      <c r="AQ245" t="s">
        <v>1002</v>
      </c>
      <c r="AR245" t="s">
        <v>991</v>
      </c>
      <c r="AS245" t="s">
        <v>998</v>
      </c>
      <c r="AT245" t="s">
        <v>991</v>
      </c>
      <c r="AU245" t="s">
        <v>997</v>
      </c>
      <c r="AV245" t="s">
        <v>1003</v>
      </c>
      <c r="AW245" t="s">
        <v>1000</v>
      </c>
      <c r="AX245" t="s">
        <v>995</v>
      </c>
      <c r="AY245" t="s">
        <v>999</v>
      </c>
      <c r="AZ245" t="s">
        <v>1023</v>
      </c>
      <c r="BA245" t="s">
        <v>1119</v>
      </c>
      <c r="BB245" t="s">
        <v>1066</v>
      </c>
      <c r="BC245" t="s">
        <v>1000</v>
      </c>
      <c r="BD245" t="s">
        <v>991</v>
      </c>
      <c r="BE245" t="s">
        <v>1003</v>
      </c>
      <c r="BF245" t="s">
        <v>992</v>
      </c>
      <c r="BG245" t="s">
        <v>1003</v>
      </c>
      <c r="BH245" t="s">
        <v>991</v>
      </c>
      <c r="BI245" t="s">
        <v>1003</v>
      </c>
      <c r="BJ245" t="s">
        <v>994</v>
      </c>
      <c r="BK245" t="s">
        <v>1004</v>
      </c>
      <c r="BL245" t="s">
        <v>1671</v>
      </c>
      <c r="BM245" t="s">
        <v>1671</v>
      </c>
      <c r="BN245" t="s">
        <v>994</v>
      </c>
      <c r="BO245" t="s">
        <v>1002</v>
      </c>
      <c r="BP245" t="s">
        <v>1671</v>
      </c>
      <c r="BQ245" t="s">
        <v>1003</v>
      </c>
      <c r="BR245" t="s">
        <v>1000</v>
      </c>
      <c r="BS245" t="s">
        <v>993</v>
      </c>
      <c r="BT245" t="s">
        <v>1076</v>
      </c>
      <c r="BU245" t="s">
        <v>1004</v>
      </c>
      <c r="BV245" t="s">
        <v>1000</v>
      </c>
      <c r="BW245" t="s">
        <v>1131</v>
      </c>
      <c r="BX245" t="s">
        <v>1697</v>
      </c>
      <c r="BY245" t="s">
        <v>999</v>
      </c>
      <c r="BZ245" t="s">
        <v>991</v>
      </c>
      <c r="CA245" t="s">
        <v>1002</v>
      </c>
      <c r="CB245" t="s">
        <v>991</v>
      </c>
      <c r="CC245" t="s">
        <v>1709</v>
      </c>
      <c r="CD245" t="s">
        <v>1003</v>
      </c>
      <c r="CE245" t="s">
        <v>1671</v>
      </c>
      <c r="CF245" t="s">
        <v>1003</v>
      </c>
      <c r="CG245" t="s">
        <v>992</v>
      </c>
      <c r="CH245" t="s">
        <v>1003</v>
      </c>
      <c r="CI245" t="s">
        <v>1671</v>
      </c>
      <c r="CJ245" t="s">
        <v>1671</v>
      </c>
      <c r="CK245" t="s">
        <v>1690</v>
      </c>
      <c r="CL245" t="s">
        <v>993</v>
      </c>
      <c r="CM245" t="s">
        <v>1005</v>
      </c>
      <c r="CN245" t="s">
        <v>991</v>
      </c>
      <c r="CO245" t="s">
        <v>1017</v>
      </c>
      <c r="CP245" t="s">
        <v>1119</v>
      </c>
      <c r="CQ245" t="s">
        <v>1718</v>
      </c>
      <c r="CR245" t="s">
        <v>1671</v>
      </c>
      <c r="CS245" t="s">
        <v>1000</v>
      </c>
      <c r="CT245" t="s">
        <v>1686</v>
      </c>
      <c r="CU245" t="s">
        <v>1675</v>
      </c>
      <c r="CV245" t="s">
        <v>1726</v>
      </c>
      <c r="CW245" t="s">
        <v>991</v>
      </c>
      <c r="CX245" t="s">
        <v>1671</v>
      </c>
      <c r="CY245" t="s">
        <v>1131</v>
      </c>
      <c r="CZ245" t="s">
        <v>991</v>
      </c>
      <c r="DA245" t="s">
        <v>1003</v>
      </c>
      <c r="DB245" t="s">
        <v>991</v>
      </c>
      <c r="DC245" t="s">
        <v>991</v>
      </c>
      <c r="DD245" t="s">
        <v>997</v>
      </c>
      <c r="DE245" t="s">
        <v>1001</v>
      </c>
      <c r="DF245" t="s">
        <v>1003</v>
      </c>
      <c r="DG245" t="s">
        <v>991</v>
      </c>
    </row>
    <row r="246" spans="1:111">
      <c r="A246">
        <v>520.3</v>
      </c>
      <c r="B246" t="s">
        <v>785</v>
      </c>
      <c r="C246" t="s">
        <v>786</v>
      </c>
      <c r="D246" t="s">
        <v>1005</v>
      </c>
      <c r="E246" t="s">
        <v>999</v>
      </c>
      <c r="F246" t="s">
        <v>1076</v>
      </c>
      <c r="G246" t="s">
        <v>1017</v>
      </c>
      <c r="H246" t="s">
        <v>991</v>
      </c>
      <c r="I246" t="s">
        <v>1677</v>
      </c>
      <c r="J246" t="s">
        <v>1784</v>
      </c>
      <c r="K246" t="s">
        <v>1001</v>
      </c>
      <c r="L246" t="s">
        <v>998</v>
      </c>
      <c r="M246" t="s">
        <v>1723</v>
      </c>
      <c r="N246" t="s">
        <v>1040</v>
      </c>
      <c r="O246" t="s">
        <v>1730</v>
      </c>
      <c r="P246" t="s">
        <v>1040</v>
      </c>
      <c r="Q246" t="s">
        <v>991</v>
      </c>
      <c r="R246" t="s">
        <v>994</v>
      </c>
      <c r="S246" t="s">
        <v>993</v>
      </c>
      <c r="T246" t="s">
        <v>1671</v>
      </c>
      <c r="U246" t="s">
        <v>1003</v>
      </c>
      <c r="V246" t="s">
        <v>992</v>
      </c>
      <c r="W246" t="s">
        <v>994</v>
      </c>
      <c r="X246" t="s">
        <v>1003</v>
      </c>
      <c r="Y246" t="s">
        <v>1690</v>
      </c>
      <c r="Z246" t="s">
        <v>996</v>
      </c>
      <c r="AA246" t="s">
        <v>1005</v>
      </c>
      <c r="AB246" t="s">
        <v>1398</v>
      </c>
      <c r="AC246" t="s">
        <v>994</v>
      </c>
      <c r="AD246" t="s">
        <v>1675</v>
      </c>
      <c r="AE246" t="s">
        <v>1119</v>
      </c>
      <c r="AF246" t="s">
        <v>1671</v>
      </c>
      <c r="AG246" t="s">
        <v>995</v>
      </c>
      <c r="AH246" t="s">
        <v>1076</v>
      </c>
      <c r="AI246" t="s">
        <v>1005</v>
      </c>
      <c r="AJ246" t="s">
        <v>1038</v>
      </c>
      <c r="AK246" t="s">
        <v>992</v>
      </c>
      <c r="AL246" t="s">
        <v>997</v>
      </c>
      <c r="AM246" t="s">
        <v>1000</v>
      </c>
      <c r="AN246" t="s">
        <v>995</v>
      </c>
      <c r="AO246" t="s">
        <v>997</v>
      </c>
      <c r="AP246" t="s">
        <v>1671</v>
      </c>
      <c r="AQ246" t="s">
        <v>1076</v>
      </c>
      <c r="AR246" t="s">
        <v>991</v>
      </c>
      <c r="AS246" t="s">
        <v>1671</v>
      </c>
      <c r="AT246" t="s">
        <v>998</v>
      </c>
      <c r="AU246" t="s">
        <v>1730</v>
      </c>
      <c r="AV246" t="s">
        <v>997</v>
      </c>
      <c r="AW246" t="s">
        <v>1004</v>
      </c>
      <c r="AX246" t="s">
        <v>1726</v>
      </c>
      <c r="AY246" t="s">
        <v>999</v>
      </c>
      <c r="AZ246" t="s">
        <v>1021</v>
      </c>
      <c r="BA246" t="s">
        <v>1017</v>
      </c>
      <c r="BB246" t="s">
        <v>1021</v>
      </c>
      <c r="BC246" t="s">
        <v>996</v>
      </c>
      <c r="BD246" t="s">
        <v>1671</v>
      </c>
      <c r="BE246" t="s">
        <v>999</v>
      </c>
      <c r="BF246" t="s">
        <v>993</v>
      </c>
      <c r="BG246" t="s">
        <v>992</v>
      </c>
      <c r="BH246" t="s">
        <v>998</v>
      </c>
      <c r="BI246" t="s">
        <v>994</v>
      </c>
      <c r="BJ246" t="s">
        <v>1005</v>
      </c>
      <c r="BK246" t="s">
        <v>1718</v>
      </c>
      <c r="BL246" t="s">
        <v>1003</v>
      </c>
      <c r="BM246" t="s">
        <v>1003</v>
      </c>
      <c r="BN246" t="s">
        <v>998</v>
      </c>
      <c r="BO246" t="s">
        <v>1076</v>
      </c>
      <c r="BP246" t="s">
        <v>1671</v>
      </c>
      <c r="BQ246" t="s">
        <v>1131</v>
      </c>
      <c r="BR246" t="s">
        <v>1080</v>
      </c>
      <c r="BS246" t="s">
        <v>1053</v>
      </c>
      <c r="BT246" t="s">
        <v>1718</v>
      </c>
      <c r="BU246" t="s">
        <v>1697</v>
      </c>
      <c r="BV246" t="s">
        <v>1001</v>
      </c>
      <c r="BW246" t="s">
        <v>1017</v>
      </c>
      <c r="BX246" t="s">
        <v>1730</v>
      </c>
      <c r="BY246" t="s">
        <v>997</v>
      </c>
      <c r="BZ246" t="s">
        <v>997</v>
      </c>
      <c r="CA246" t="s">
        <v>1711</v>
      </c>
      <c r="CB246" t="s">
        <v>997</v>
      </c>
      <c r="CC246" t="s">
        <v>1697</v>
      </c>
      <c r="CD246" t="s">
        <v>998</v>
      </c>
      <c r="CE246" t="s">
        <v>998</v>
      </c>
      <c r="CF246" t="s">
        <v>998</v>
      </c>
      <c r="CG246" t="s">
        <v>994</v>
      </c>
      <c r="CH246" t="s">
        <v>1003</v>
      </c>
      <c r="CI246" t="s">
        <v>1003</v>
      </c>
      <c r="CJ246" t="s">
        <v>998</v>
      </c>
      <c r="CK246" t="s">
        <v>1719</v>
      </c>
      <c r="CL246" t="s">
        <v>1066</v>
      </c>
      <c r="CM246" t="s">
        <v>1000</v>
      </c>
      <c r="CN246" t="s">
        <v>991</v>
      </c>
      <c r="CO246" t="s">
        <v>1053</v>
      </c>
      <c r="CP246" t="s">
        <v>995</v>
      </c>
      <c r="CQ246" t="s">
        <v>1363</v>
      </c>
      <c r="CR246" t="s">
        <v>1002</v>
      </c>
      <c r="CS246" t="s">
        <v>1718</v>
      </c>
      <c r="CT246" t="s">
        <v>1079</v>
      </c>
      <c r="CU246" t="s">
        <v>1028</v>
      </c>
      <c r="CV246" t="s">
        <v>1065</v>
      </c>
      <c r="CW246" t="s">
        <v>991</v>
      </c>
      <c r="CX246" t="s">
        <v>1003</v>
      </c>
      <c r="CY246" t="s">
        <v>996</v>
      </c>
      <c r="CZ246" t="s">
        <v>1671</v>
      </c>
      <c r="DA246" t="s">
        <v>1786</v>
      </c>
      <c r="DB246" t="s">
        <v>998</v>
      </c>
      <c r="DC246" t="s">
        <v>999</v>
      </c>
      <c r="DD246" t="s">
        <v>1671</v>
      </c>
      <c r="DE246" t="s">
        <v>1119</v>
      </c>
      <c r="DF246" t="s">
        <v>1786</v>
      </c>
      <c r="DG246" t="s">
        <v>1671</v>
      </c>
    </row>
    <row r="247" spans="1:111">
      <c r="A247">
        <v>522.3</v>
      </c>
      <c r="B247" t="s">
        <v>787</v>
      </c>
      <c r="C247" t="s">
        <v>788</v>
      </c>
      <c r="D247" t="s">
        <v>1131</v>
      </c>
      <c r="E247" t="s">
        <v>992</v>
      </c>
      <c r="F247" t="s">
        <v>993</v>
      </c>
      <c r="G247" t="s">
        <v>1005</v>
      </c>
      <c r="H247" t="s">
        <v>1671</v>
      </c>
      <c r="I247" t="s">
        <v>1028</v>
      </c>
      <c r="J247" t="s">
        <v>995</v>
      </c>
      <c r="K247" t="s">
        <v>1131</v>
      </c>
      <c r="L247" t="s">
        <v>1003</v>
      </c>
      <c r="M247" t="s">
        <v>1017</v>
      </c>
      <c r="N247" t="s">
        <v>992</v>
      </c>
      <c r="O247" t="s">
        <v>1726</v>
      </c>
      <c r="P247" t="s">
        <v>1675</v>
      </c>
      <c r="Q247" t="s">
        <v>991</v>
      </c>
      <c r="R247" t="s">
        <v>1671</v>
      </c>
      <c r="S247" t="s">
        <v>1001</v>
      </c>
      <c r="T247" t="s">
        <v>1671</v>
      </c>
      <c r="U247" t="s">
        <v>991</v>
      </c>
      <c r="V247" t="s">
        <v>991</v>
      </c>
      <c r="W247" t="s">
        <v>997</v>
      </c>
      <c r="X247" t="s">
        <v>1671</v>
      </c>
      <c r="Y247" t="s">
        <v>999</v>
      </c>
      <c r="Z247" t="s">
        <v>1003</v>
      </c>
      <c r="AA247" t="s">
        <v>996</v>
      </c>
      <c r="AB247" t="s">
        <v>1066</v>
      </c>
      <c r="AC247" t="s">
        <v>1671</v>
      </c>
      <c r="AD247" t="s">
        <v>1004</v>
      </c>
      <c r="AE247" t="s">
        <v>1131</v>
      </c>
      <c r="AF247" t="s">
        <v>1003</v>
      </c>
      <c r="AG247" t="s">
        <v>1671</v>
      </c>
      <c r="AH247" t="s">
        <v>994</v>
      </c>
      <c r="AI247" t="s">
        <v>1000</v>
      </c>
      <c r="AJ247" t="s">
        <v>1686</v>
      </c>
      <c r="AK247" t="s">
        <v>994</v>
      </c>
      <c r="AL247" t="s">
        <v>991</v>
      </c>
      <c r="AM247" t="s">
        <v>1002</v>
      </c>
      <c r="AN247" t="s">
        <v>997</v>
      </c>
      <c r="AO247" t="s">
        <v>997</v>
      </c>
      <c r="AP247" t="s">
        <v>1671</v>
      </c>
      <c r="AQ247" t="s">
        <v>1005</v>
      </c>
      <c r="AR247" t="s">
        <v>998</v>
      </c>
      <c r="AS247" t="s">
        <v>1671</v>
      </c>
      <c r="AT247" t="s">
        <v>1671</v>
      </c>
      <c r="AU247" t="s">
        <v>993</v>
      </c>
      <c r="AV247" t="s">
        <v>991</v>
      </c>
      <c r="AW247" t="s">
        <v>994</v>
      </c>
      <c r="AX247" t="s">
        <v>995</v>
      </c>
      <c r="AY247" t="s">
        <v>1131</v>
      </c>
      <c r="AZ247" t="s">
        <v>1726</v>
      </c>
      <c r="BA247" t="s">
        <v>1119</v>
      </c>
      <c r="BB247" t="s">
        <v>1727</v>
      </c>
      <c r="BC247" t="s">
        <v>1709</v>
      </c>
      <c r="BD247" t="s">
        <v>991</v>
      </c>
      <c r="BE247" t="s">
        <v>994</v>
      </c>
      <c r="BF247" t="s">
        <v>1131</v>
      </c>
      <c r="BG247" t="s">
        <v>997</v>
      </c>
      <c r="BH247" t="s">
        <v>1671</v>
      </c>
      <c r="BI247" t="s">
        <v>998</v>
      </c>
      <c r="BJ247" t="s">
        <v>999</v>
      </c>
      <c r="BK247" t="s">
        <v>1001</v>
      </c>
      <c r="BL247" t="s">
        <v>991</v>
      </c>
      <c r="BM247" t="s">
        <v>991</v>
      </c>
      <c r="BN247" t="s">
        <v>992</v>
      </c>
      <c r="BO247" t="s">
        <v>1004</v>
      </c>
      <c r="BP247" t="s">
        <v>991</v>
      </c>
      <c r="BQ247" t="s">
        <v>1002</v>
      </c>
      <c r="BR247" t="s">
        <v>1003</v>
      </c>
      <c r="BS247" t="s">
        <v>993</v>
      </c>
      <c r="BT247" t="s">
        <v>1004</v>
      </c>
      <c r="BU247" t="s">
        <v>995</v>
      </c>
      <c r="BV247" t="s">
        <v>1003</v>
      </c>
      <c r="BW247" t="s">
        <v>1080</v>
      </c>
      <c r="BX247" t="s">
        <v>1784</v>
      </c>
      <c r="BY247" t="s">
        <v>1003</v>
      </c>
      <c r="BZ247" t="s">
        <v>1003</v>
      </c>
      <c r="CA247" t="s">
        <v>1080</v>
      </c>
      <c r="CB247" t="s">
        <v>1671</v>
      </c>
      <c r="CC247" t="s">
        <v>1004</v>
      </c>
      <c r="CD247" t="s">
        <v>1671</v>
      </c>
      <c r="CE247" t="s">
        <v>1003</v>
      </c>
      <c r="CF247" t="s">
        <v>1003</v>
      </c>
      <c r="CG247" t="s">
        <v>992</v>
      </c>
      <c r="CH247" t="s">
        <v>1671</v>
      </c>
      <c r="CI247" t="s">
        <v>1003</v>
      </c>
      <c r="CJ247" t="s">
        <v>1671</v>
      </c>
      <c r="CK247" t="s">
        <v>1064</v>
      </c>
      <c r="CL247" t="s">
        <v>1718</v>
      </c>
      <c r="CM247" t="s">
        <v>1001</v>
      </c>
      <c r="CN247" t="s">
        <v>1003</v>
      </c>
      <c r="CO247" t="s">
        <v>993</v>
      </c>
      <c r="CP247" t="s">
        <v>996</v>
      </c>
      <c r="CQ247" t="s">
        <v>1709</v>
      </c>
      <c r="CR247" t="s">
        <v>1001</v>
      </c>
      <c r="CS247" t="s">
        <v>1131</v>
      </c>
      <c r="CT247" t="s">
        <v>1004</v>
      </c>
      <c r="CU247" t="s">
        <v>1002</v>
      </c>
      <c r="CV247" t="s">
        <v>1040</v>
      </c>
      <c r="CW247" t="s">
        <v>1003</v>
      </c>
      <c r="CX247" t="s">
        <v>1003</v>
      </c>
      <c r="CY247" t="s">
        <v>1005</v>
      </c>
      <c r="CZ247" t="s">
        <v>1671</v>
      </c>
      <c r="DA247" t="s">
        <v>992</v>
      </c>
      <c r="DB247" t="s">
        <v>991</v>
      </c>
      <c r="DC247" t="s">
        <v>1003</v>
      </c>
      <c r="DD247" t="s">
        <v>991</v>
      </c>
      <c r="DE247" t="s">
        <v>1718</v>
      </c>
      <c r="DF247" t="s">
        <v>1017</v>
      </c>
      <c r="DG247" t="s">
        <v>991</v>
      </c>
    </row>
    <row r="248" spans="1:111">
      <c r="A248">
        <v>524.4</v>
      </c>
      <c r="B248" t="s">
        <v>789</v>
      </c>
      <c r="C248" t="s">
        <v>790</v>
      </c>
      <c r="D248" t="s">
        <v>1002</v>
      </c>
      <c r="E248" t="s">
        <v>1005</v>
      </c>
      <c r="F248" t="s">
        <v>992</v>
      </c>
      <c r="G248" t="s">
        <v>1131</v>
      </c>
      <c r="H248" t="s">
        <v>1001</v>
      </c>
      <c r="I248" t="s">
        <v>992</v>
      </c>
      <c r="J248" t="s">
        <v>1000</v>
      </c>
      <c r="K248" t="s">
        <v>998</v>
      </c>
      <c r="L248" t="s">
        <v>999</v>
      </c>
      <c r="M248" t="s">
        <v>1119</v>
      </c>
      <c r="N248" t="s">
        <v>994</v>
      </c>
      <c r="O248" t="s">
        <v>994</v>
      </c>
      <c r="P248" t="s">
        <v>1002</v>
      </c>
      <c r="Q248" t="s">
        <v>998</v>
      </c>
      <c r="R248" t="s">
        <v>997</v>
      </c>
      <c r="S248" t="s">
        <v>993</v>
      </c>
      <c r="T248" t="s">
        <v>1001</v>
      </c>
      <c r="U248" t="s">
        <v>1671</v>
      </c>
      <c r="V248" t="s">
        <v>994</v>
      </c>
      <c r="W248" t="s">
        <v>998</v>
      </c>
      <c r="X248" t="s">
        <v>1001</v>
      </c>
      <c r="Y248" t="s">
        <v>1080</v>
      </c>
      <c r="Z248" t="s">
        <v>1003</v>
      </c>
      <c r="AA248" t="s">
        <v>997</v>
      </c>
      <c r="AB248" t="s">
        <v>999</v>
      </c>
      <c r="AC248" t="s">
        <v>1002</v>
      </c>
      <c r="AD248" t="s">
        <v>996</v>
      </c>
      <c r="AE248" t="s">
        <v>1119</v>
      </c>
      <c r="AF248" t="s">
        <v>994</v>
      </c>
      <c r="AG248" t="s">
        <v>992</v>
      </c>
      <c r="AH248" t="s">
        <v>1002</v>
      </c>
      <c r="AI248" t="s">
        <v>1001</v>
      </c>
      <c r="AJ248" t="s">
        <v>1005</v>
      </c>
      <c r="AK248" t="s">
        <v>999</v>
      </c>
      <c r="AL248" t="s">
        <v>992</v>
      </c>
      <c r="AM248" t="s">
        <v>1000</v>
      </c>
      <c r="AN248" t="s">
        <v>997</v>
      </c>
      <c r="AO248" t="s">
        <v>992</v>
      </c>
      <c r="AP248" t="s">
        <v>1003</v>
      </c>
      <c r="AQ248" t="s">
        <v>1119</v>
      </c>
      <c r="AR248" t="s">
        <v>996</v>
      </c>
      <c r="AS248" t="s">
        <v>998</v>
      </c>
      <c r="AT248" t="s">
        <v>1131</v>
      </c>
      <c r="AU248" t="s">
        <v>999</v>
      </c>
      <c r="AV248" t="s">
        <v>1000</v>
      </c>
      <c r="AW248" t="s">
        <v>997</v>
      </c>
      <c r="AX248" t="s">
        <v>1005</v>
      </c>
      <c r="AY248" t="s">
        <v>992</v>
      </c>
      <c r="AZ248" t="s">
        <v>1001</v>
      </c>
      <c r="BA248" t="s">
        <v>1000</v>
      </c>
      <c r="BB248" t="s">
        <v>992</v>
      </c>
      <c r="BC248" t="s">
        <v>1001</v>
      </c>
      <c r="BD248" t="s">
        <v>996</v>
      </c>
      <c r="BE248" t="s">
        <v>998</v>
      </c>
      <c r="BF248" t="s">
        <v>992</v>
      </c>
      <c r="BG248" t="s">
        <v>999</v>
      </c>
      <c r="BH248" t="s">
        <v>1003</v>
      </c>
      <c r="BI248" t="s">
        <v>1003</v>
      </c>
      <c r="BJ248" t="s">
        <v>992</v>
      </c>
      <c r="BK248" t="s">
        <v>997</v>
      </c>
      <c r="BL248" t="s">
        <v>1003</v>
      </c>
      <c r="BM248" t="s">
        <v>999</v>
      </c>
      <c r="BN248" t="s">
        <v>999</v>
      </c>
      <c r="BO248" t="s">
        <v>1076</v>
      </c>
      <c r="BP248" t="s">
        <v>992</v>
      </c>
      <c r="BQ248" t="s">
        <v>1000</v>
      </c>
      <c r="BR248" t="s">
        <v>994</v>
      </c>
      <c r="BS248" t="s">
        <v>994</v>
      </c>
      <c r="BT248" t="s">
        <v>997</v>
      </c>
      <c r="BU248" t="s">
        <v>997</v>
      </c>
      <c r="BV248" t="s">
        <v>1003</v>
      </c>
      <c r="BW248" t="s">
        <v>1001</v>
      </c>
      <c r="BX248" t="s">
        <v>1003</v>
      </c>
      <c r="BY248" t="s">
        <v>997</v>
      </c>
      <c r="BZ248" t="s">
        <v>997</v>
      </c>
      <c r="CA248" t="s">
        <v>1119</v>
      </c>
      <c r="CB248" t="s">
        <v>997</v>
      </c>
      <c r="CC248" t="s">
        <v>1005</v>
      </c>
      <c r="CD248" t="s">
        <v>995</v>
      </c>
      <c r="CE248" t="s">
        <v>999</v>
      </c>
      <c r="CF248" t="s">
        <v>1131</v>
      </c>
      <c r="CG248" t="s">
        <v>1131</v>
      </c>
      <c r="CH248" t="s">
        <v>1000</v>
      </c>
      <c r="CI248" t="s">
        <v>997</v>
      </c>
      <c r="CJ248" t="s">
        <v>1131</v>
      </c>
      <c r="CK248" t="s">
        <v>1119</v>
      </c>
      <c r="CL248" t="s">
        <v>1131</v>
      </c>
      <c r="CM248" t="s">
        <v>1000</v>
      </c>
      <c r="CN248" t="s">
        <v>997</v>
      </c>
      <c r="CO248" t="s">
        <v>1001</v>
      </c>
      <c r="CP248" t="s">
        <v>994</v>
      </c>
      <c r="CQ248" t="s">
        <v>999</v>
      </c>
      <c r="CR248" t="s">
        <v>1671</v>
      </c>
      <c r="CS248" t="s">
        <v>992</v>
      </c>
      <c r="CT248" t="s">
        <v>1709</v>
      </c>
      <c r="CU248" t="s">
        <v>1671</v>
      </c>
      <c r="CV248" t="s">
        <v>1119</v>
      </c>
      <c r="CW248" t="s">
        <v>999</v>
      </c>
      <c r="CX248" t="s">
        <v>997</v>
      </c>
      <c r="CY248" t="s">
        <v>1076</v>
      </c>
      <c r="CZ248" t="s">
        <v>1000</v>
      </c>
      <c r="DA248" t="s">
        <v>994</v>
      </c>
      <c r="DB248" t="s">
        <v>994</v>
      </c>
      <c r="DC248" t="s">
        <v>992</v>
      </c>
      <c r="DD248" t="s">
        <v>997</v>
      </c>
      <c r="DE248" t="s">
        <v>1002</v>
      </c>
      <c r="DF248" t="s">
        <v>1002</v>
      </c>
      <c r="DG248" t="s">
        <v>1005</v>
      </c>
    </row>
    <row r="250" spans="1:111">
      <c r="A250" t="s">
        <v>667</v>
      </c>
      <c r="B250" t="s">
        <v>668</v>
      </c>
      <c r="C250" t="s">
        <v>669</v>
      </c>
      <c r="D250" t="s">
        <v>471</v>
      </c>
      <c r="E250" t="s">
        <v>473</v>
      </c>
      <c r="F250" t="s">
        <v>475</v>
      </c>
      <c r="G250" t="s">
        <v>478</v>
      </c>
      <c r="H250" t="s">
        <v>670</v>
      </c>
      <c r="I250" t="s">
        <v>577</v>
      </c>
      <c r="J250" t="s">
        <v>578</v>
      </c>
      <c r="K250" t="s">
        <v>579</v>
      </c>
      <c r="L250" t="s">
        <v>580</v>
      </c>
      <c r="M250" t="s">
        <v>581</v>
      </c>
      <c r="N250" t="s">
        <v>582</v>
      </c>
      <c r="O250" t="s">
        <v>583</v>
      </c>
      <c r="P250" t="s">
        <v>584</v>
      </c>
      <c r="Q250" t="s">
        <v>585</v>
      </c>
      <c r="R250" t="s">
        <v>586</v>
      </c>
      <c r="S250" t="s">
        <v>481</v>
      </c>
      <c r="T250" t="s">
        <v>671</v>
      </c>
      <c r="U250" t="s">
        <v>587</v>
      </c>
      <c r="V250" t="s">
        <v>588</v>
      </c>
      <c r="W250" t="s">
        <v>589</v>
      </c>
      <c r="X250" t="s">
        <v>590</v>
      </c>
      <c r="Y250" t="s">
        <v>591</v>
      </c>
      <c r="Z250" t="s">
        <v>592</v>
      </c>
      <c r="AA250" t="s">
        <v>593</v>
      </c>
      <c r="AB250" t="s">
        <v>594</v>
      </c>
      <c r="AC250" t="s">
        <v>595</v>
      </c>
      <c r="AD250" t="s">
        <v>596</v>
      </c>
      <c r="AE250" t="s">
        <v>484</v>
      </c>
      <c r="AF250" t="s">
        <v>672</v>
      </c>
      <c r="AG250" t="s">
        <v>597</v>
      </c>
      <c r="AH250" t="s">
        <v>598</v>
      </c>
      <c r="AI250" t="s">
        <v>599</v>
      </c>
      <c r="AJ250" t="s">
        <v>600</v>
      </c>
      <c r="AK250" t="s">
        <v>601</v>
      </c>
      <c r="AL250" t="s">
        <v>602</v>
      </c>
      <c r="AM250" t="s">
        <v>603</v>
      </c>
      <c r="AN250" t="s">
        <v>604</v>
      </c>
      <c r="AO250" t="s">
        <v>605</v>
      </c>
      <c r="AP250" t="s">
        <v>606</v>
      </c>
      <c r="AQ250" t="s">
        <v>498</v>
      </c>
      <c r="AR250" t="s">
        <v>673</v>
      </c>
      <c r="AS250" t="s">
        <v>607</v>
      </c>
      <c r="AT250" t="s">
        <v>608</v>
      </c>
      <c r="AU250" t="s">
        <v>609</v>
      </c>
      <c r="AV250" t="s">
        <v>610</v>
      </c>
      <c r="AW250" t="s">
        <v>611</v>
      </c>
      <c r="AX250" t="s">
        <v>612</v>
      </c>
      <c r="AY250" t="s">
        <v>613</v>
      </c>
      <c r="AZ250" t="s">
        <v>614</v>
      </c>
      <c r="BA250" t="s">
        <v>615</v>
      </c>
      <c r="BB250" t="s">
        <v>616</v>
      </c>
      <c r="BC250" t="s">
        <v>505</v>
      </c>
      <c r="BD250" t="s">
        <v>674</v>
      </c>
      <c r="BE250" t="s">
        <v>617</v>
      </c>
      <c r="BF250" t="s">
        <v>618</v>
      </c>
      <c r="BG250" t="s">
        <v>619</v>
      </c>
      <c r="BH250" t="s">
        <v>620</v>
      </c>
      <c r="BI250" t="s">
        <v>621</v>
      </c>
      <c r="BJ250" t="s">
        <v>622</v>
      </c>
      <c r="BK250" t="s">
        <v>623</v>
      </c>
      <c r="BL250" t="s">
        <v>624</v>
      </c>
      <c r="BM250" t="s">
        <v>625</v>
      </c>
      <c r="BN250" t="s">
        <v>626</v>
      </c>
      <c r="BO250" t="s">
        <v>507</v>
      </c>
      <c r="BP250" t="s">
        <v>675</v>
      </c>
      <c r="BQ250" t="s">
        <v>627</v>
      </c>
      <c r="BR250" t="s">
        <v>628</v>
      </c>
      <c r="BS250" t="s">
        <v>629</v>
      </c>
      <c r="BT250" t="s">
        <v>630</v>
      </c>
      <c r="BU250" t="s">
        <v>631</v>
      </c>
      <c r="BV250" t="s">
        <v>632</v>
      </c>
      <c r="BW250" t="s">
        <v>633</v>
      </c>
      <c r="BX250" t="s">
        <v>634</v>
      </c>
      <c r="BY250" t="s">
        <v>635</v>
      </c>
      <c r="BZ250" t="s">
        <v>636</v>
      </c>
      <c r="CA250" t="s">
        <v>509</v>
      </c>
      <c r="CB250" t="s">
        <v>676</v>
      </c>
      <c r="CC250" t="s">
        <v>637</v>
      </c>
      <c r="CD250" t="s">
        <v>638</v>
      </c>
      <c r="CE250" t="s">
        <v>639</v>
      </c>
      <c r="CF250" t="s">
        <v>640</v>
      </c>
      <c r="CG250" t="s">
        <v>641</v>
      </c>
      <c r="CH250" t="s">
        <v>642</v>
      </c>
      <c r="CI250" t="s">
        <v>643</v>
      </c>
      <c r="CJ250" t="s">
        <v>644</v>
      </c>
      <c r="CK250" t="s">
        <v>645</v>
      </c>
      <c r="CL250" t="s">
        <v>646</v>
      </c>
      <c r="CM250" t="s">
        <v>511</v>
      </c>
      <c r="CN250" t="s">
        <v>677</v>
      </c>
      <c r="CO250" t="s">
        <v>647</v>
      </c>
      <c r="CP250" t="s">
        <v>648</v>
      </c>
      <c r="CQ250" t="s">
        <v>649</v>
      </c>
      <c r="CR250" t="s">
        <v>650</v>
      </c>
      <c r="CS250" t="s">
        <v>651</v>
      </c>
      <c r="CT250" t="s">
        <v>652</v>
      </c>
      <c r="CU250" t="s">
        <v>653</v>
      </c>
      <c r="CV250" t="s">
        <v>654</v>
      </c>
      <c r="CW250" t="s">
        <v>655</v>
      </c>
      <c r="CX250" t="s">
        <v>656</v>
      </c>
      <c r="CY250" t="s">
        <v>513</v>
      </c>
      <c r="CZ250" t="s">
        <v>678</v>
      </c>
      <c r="DA250" t="s">
        <v>657</v>
      </c>
      <c r="DB250" t="s">
        <v>658</v>
      </c>
      <c r="DC250" t="s">
        <v>659</v>
      </c>
      <c r="DD250" t="s">
        <v>660</v>
      </c>
      <c r="DE250" t="s">
        <v>661</v>
      </c>
      <c r="DF250" t="s">
        <v>515</v>
      </c>
      <c r="DG250" t="s">
        <v>518</v>
      </c>
    </row>
    <row r="251" spans="1:111">
      <c r="A251">
        <v>452.3</v>
      </c>
      <c r="B251" t="s">
        <v>791</v>
      </c>
      <c r="C251" t="s">
        <v>792</v>
      </c>
      <c r="D251" t="s">
        <v>991</v>
      </c>
      <c r="E251" t="s">
        <v>991</v>
      </c>
      <c r="F251" t="s">
        <v>991</v>
      </c>
      <c r="G251" t="s">
        <v>991</v>
      </c>
      <c r="H251" t="s">
        <v>991</v>
      </c>
      <c r="I251" t="s">
        <v>991</v>
      </c>
      <c r="J251" t="s">
        <v>991</v>
      </c>
      <c r="K251" t="s">
        <v>991</v>
      </c>
      <c r="L251" t="s">
        <v>991</v>
      </c>
      <c r="M251" t="s">
        <v>991</v>
      </c>
      <c r="N251" t="s">
        <v>991</v>
      </c>
      <c r="O251" t="s">
        <v>991</v>
      </c>
      <c r="P251" t="s">
        <v>991</v>
      </c>
      <c r="Q251" t="s">
        <v>991</v>
      </c>
      <c r="R251" t="s">
        <v>991</v>
      </c>
      <c r="S251" t="s">
        <v>991</v>
      </c>
      <c r="T251" t="s">
        <v>991</v>
      </c>
      <c r="U251" t="s">
        <v>991</v>
      </c>
      <c r="V251" t="s">
        <v>991</v>
      </c>
      <c r="W251" t="s">
        <v>991</v>
      </c>
      <c r="X251" t="s">
        <v>991</v>
      </c>
      <c r="Y251" t="s">
        <v>991</v>
      </c>
      <c r="Z251" t="s">
        <v>991</v>
      </c>
      <c r="AA251" t="s">
        <v>991</v>
      </c>
      <c r="AB251" t="s">
        <v>991</v>
      </c>
      <c r="AC251" t="s">
        <v>991</v>
      </c>
      <c r="AD251" t="s">
        <v>991</v>
      </c>
      <c r="AE251" t="s">
        <v>991</v>
      </c>
      <c r="AF251" t="s">
        <v>991</v>
      </c>
      <c r="AG251" t="s">
        <v>991</v>
      </c>
      <c r="AH251" t="s">
        <v>991</v>
      </c>
      <c r="AI251" t="s">
        <v>991</v>
      </c>
      <c r="AJ251" t="s">
        <v>991</v>
      </c>
      <c r="AK251" t="s">
        <v>991</v>
      </c>
      <c r="AL251" t="s">
        <v>991</v>
      </c>
      <c r="AM251" t="s">
        <v>991</v>
      </c>
      <c r="AN251" t="s">
        <v>991</v>
      </c>
      <c r="AO251" t="s">
        <v>991</v>
      </c>
      <c r="AP251" t="s">
        <v>991</v>
      </c>
      <c r="AQ251" t="s">
        <v>991</v>
      </c>
      <c r="AR251" t="s">
        <v>991</v>
      </c>
      <c r="AS251" t="s">
        <v>991</v>
      </c>
      <c r="AT251" t="s">
        <v>991</v>
      </c>
      <c r="AU251" t="s">
        <v>991</v>
      </c>
      <c r="AV251" t="s">
        <v>991</v>
      </c>
      <c r="AW251" t="s">
        <v>991</v>
      </c>
      <c r="AX251" t="s">
        <v>991</v>
      </c>
      <c r="AY251" t="s">
        <v>991</v>
      </c>
      <c r="AZ251" t="s">
        <v>991</v>
      </c>
      <c r="BA251" t="s">
        <v>991</v>
      </c>
      <c r="BB251" t="s">
        <v>991</v>
      </c>
      <c r="BC251" t="s">
        <v>991</v>
      </c>
      <c r="BD251" t="s">
        <v>991</v>
      </c>
      <c r="BE251" t="s">
        <v>991</v>
      </c>
      <c r="BF251" t="s">
        <v>991</v>
      </c>
      <c r="BG251" t="s">
        <v>991</v>
      </c>
      <c r="BH251" t="s">
        <v>991</v>
      </c>
      <c r="BI251" t="s">
        <v>991</v>
      </c>
      <c r="BJ251" t="s">
        <v>991</v>
      </c>
      <c r="BK251" t="s">
        <v>991</v>
      </c>
      <c r="BL251" t="s">
        <v>991</v>
      </c>
      <c r="BM251" t="s">
        <v>991</v>
      </c>
      <c r="BN251" t="s">
        <v>991</v>
      </c>
      <c r="BO251" t="s">
        <v>991</v>
      </c>
      <c r="BP251" t="s">
        <v>991</v>
      </c>
      <c r="BQ251" t="s">
        <v>991</v>
      </c>
      <c r="BR251" t="s">
        <v>991</v>
      </c>
      <c r="BS251" t="s">
        <v>991</v>
      </c>
      <c r="BT251" t="s">
        <v>991</v>
      </c>
      <c r="BU251" t="s">
        <v>991</v>
      </c>
      <c r="BV251" t="s">
        <v>991</v>
      </c>
      <c r="BW251" t="s">
        <v>991</v>
      </c>
      <c r="BX251" t="s">
        <v>991</v>
      </c>
      <c r="BY251" t="s">
        <v>991</v>
      </c>
      <c r="BZ251" t="s">
        <v>991</v>
      </c>
      <c r="CA251" t="s">
        <v>991</v>
      </c>
      <c r="CB251" t="s">
        <v>991</v>
      </c>
      <c r="CC251" t="s">
        <v>991</v>
      </c>
      <c r="CD251" t="s">
        <v>991</v>
      </c>
      <c r="CE251" t="s">
        <v>991</v>
      </c>
      <c r="CF251" t="s">
        <v>991</v>
      </c>
      <c r="CG251" t="s">
        <v>991</v>
      </c>
      <c r="CH251" t="s">
        <v>991</v>
      </c>
      <c r="CI251" t="s">
        <v>991</v>
      </c>
      <c r="CJ251" t="s">
        <v>991</v>
      </c>
      <c r="CK251" t="s">
        <v>991</v>
      </c>
      <c r="CL251" t="s">
        <v>991</v>
      </c>
      <c r="CM251" t="s">
        <v>991</v>
      </c>
      <c r="CN251" t="s">
        <v>991</v>
      </c>
      <c r="CO251" t="s">
        <v>991</v>
      </c>
      <c r="CP251" t="s">
        <v>991</v>
      </c>
      <c r="CQ251" t="s">
        <v>991</v>
      </c>
      <c r="CR251" t="s">
        <v>991</v>
      </c>
      <c r="CS251" t="s">
        <v>991</v>
      </c>
      <c r="CT251" t="s">
        <v>991</v>
      </c>
      <c r="CU251" t="s">
        <v>991</v>
      </c>
      <c r="CV251" t="s">
        <v>991</v>
      </c>
      <c r="CW251" t="s">
        <v>991</v>
      </c>
      <c r="CX251" t="s">
        <v>991</v>
      </c>
      <c r="CY251" t="s">
        <v>991</v>
      </c>
      <c r="CZ251" t="s">
        <v>991</v>
      </c>
      <c r="DA251" t="s">
        <v>991</v>
      </c>
      <c r="DB251" t="s">
        <v>991</v>
      </c>
      <c r="DC251" t="s">
        <v>991</v>
      </c>
      <c r="DD251" t="s">
        <v>991</v>
      </c>
      <c r="DE251" t="s">
        <v>991</v>
      </c>
      <c r="DF251" t="s">
        <v>991</v>
      </c>
      <c r="DG251" t="s">
        <v>991</v>
      </c>
    </row>
    <row r="252" spans="1:111">
      <c r="A252">
        <v>454.3</v>
      </c>
      <c r="B252" t="s">
        <v>54</v>
      </c>
      <c r="C252" t="s">
        <v>793</v>
      </c>
      <c r="D252" t="s">
        <v>999</v>
      </c>
      <c r="E252" t="s">
        <v>991</v>
      </c>
      <c r="F252" t="s">
        <v>1002</v>
      </c>
      <c r="G252" t="s">
        <v>1080</v>
      </c>
      <c r="H252" t="s">
        <v>991</v>
      </c>
      <c r="I252" t="s">
        <v>1021</v>
      </c>
      <c r="J252" t="s">
        <v>1001</v>
      </c>
      <c r="K252" t="s">
        <v>999</v>
      </c>
      <c r="L252" t="s">
        <v>991</v>
      </c>
      <c r="M252" t="s">
        <v>1053</v>
      </c>
      <c r="N252" t="s">
        <v>999</v>
      </c>
      <c r="O252" t="s">
        <v>1080</v>
      </c>
      <c r="P252" t="s">
        <v>1001</v>
      </c>
      <c r="Q252" t="s">
        <v>992</v>
      </c>
      <c r="R252" t="s">
        <v>994</v>
      </c>
      <c r="S252" t="s">
        <v>991</v>
      </c>
      <c r="T252" t="s">
        <v>991</v>
      </c>
      <c r="U252" t="s">
        <v>999</v>
      </c>
      <c r="V252" t="s">
        <v>994</v>
      </c>
      <c r="W252" t="s">
        <v>991</v>
      </c>
      <c r="X252" t="s">
        <v>992</v>
      </c>
      <c r="Y252" t="s">
        <v>1709</v>
      </c>
      <c r="Z252" t="s">
        <v>994</v>
      </c>
      <c r="AA252" t="s">
        <v>997</v>
      </c>
      <c r="AB252" t="s">
        <v>1263</v>
      </c>
      <c r="AC252" t="s">
        <v>991</v>
      </c>
      <c r="AD252" t="s">
        <v>997</v>
      </c>
      <c r="AE252" t="s">
        <v>999</v>
      </c>
      <c r="AF252" t="s">
        <v>991</v>
      </c>
      <c r="AG252" t="s">
        <v>992</v>
      </c>
      <c r="AH252" t="s">
        <v>1711</v>
      </c>
      <c r="AI252" t="s">
        <v>1040</v>
      </c>
      <c r="AJ252" t="s">
        <v>1706</v>
      </c>
      <c r="AK252" t="s">
        <v>994</v>
      </c>
      <c r="AL252" t="s">
        <v>998</v>
      </c>
      <c r="AM252" t="s">
        <v>1697</v>
      </c>
      <c r="AN252" t="s">
        <v>1017</v>
      </c>
      <c r="AO252" t="s">
        <v>997</v>
      </c>
      <c r="AP252" t="s">
        <v>991</v>
      </c>
      <c r="AQ252" t="s">
        <v>992</v>
      </c>
      <c r="AR252" t="s">
        <v>991</v>
      </c>
      <c r="AS252" t="s">
        <v>994</v>
      </c>
      <c r="AT252" t="s">
        <v>997</v>
      </c>
      <c r="AU252" t="s">
        <v>1004</v>
      </c>
      <c r="AV252" t="s">
        <v>991</v>
      </c>
      <c r="AW252" t="s">
        <v>994</v>
      </c>
      <c r="AX252" t="s">
        <v>993</v>
      </c>
      <c r="AY252" t="s">
        <v>999</v>
      </c>
      <c r="AZ252" t="s">
        <v>1038</v>
      </c>
      <c r="BA252" t="s">
        <v>1005</v>
      </c>
      <c r="BB252" t="s">
        <v>1066</v>
      </c>
      <c r="BC252" t="s">
        <v>1786</v>
      </c>
      <c r="BD252" t="s">
        <v>991</v>
      </c>
      <c r="BE252" t="s">
        <v>997</v>
      </c>
      <c r="BF252" t="s">
        <v>1002</v>
      </c>
      <c r="BG252" t="s">
        <v>991</v>
      </c>
      <c r="BH252" t="s">
        <v>991</v>
      </c>
      <c r="BI252" t="s">
        <v>1000</v>
      </c>
      <c r="BJ252" t="s">
        <v>995</v>
      </c>
      <c r="BK252" t="s">
        <v>1053</v>
      </c>
      <c r="BL252" t="s">
        <v>1000</v>
      </c>
      <c r="BM252" t="s">
        <v>991</v>
      </c>
      <c r="BN252" t="s">
        <v>1001</v>
      </c>
      <c r="BO252" t="s">
        <v>999</v>
      </c>
      <c r="BP252" t="s">
        <v>991</v>
      </c>
      <c r="BQ252" t="s">
        <v>1000</v>
      </c>
      <c r="BR252" t="s">
        <v>1709</v>
      </c>
      <c r="BS252" t="s">
        <v>1687</v>
      </c>
      <c r="BT252" t="s">
        <v>1276</v>
      </c>
      <c r="BU252" t="s">
        <v>996</v>
      </c>
      <c r="BV252" t="s">
        <v>992</v>
      </c>
      <c r="BW252" t="s">
        <v>1021</v>
      </c>
      <c r="BX252" t="s">
        <v>1705</v>
      </c>
      <c r="BY252" t="s">
        <v>991</v>
      </c>
      <c r="BZ252" t="s">
        <v>991</v>
      </c>
      <c r="CA252" t="s">
        <v>1119</v>
      </c>
      <c r="CB252" t="s">
        <v>991</v>
      </c>
      <c r="CC252" t="s">
        <v>1911</v>
      </c>
      <c r="CD252" t="s">
        <v>998</v>
      </c>
      <c r="CE252" t="s">
        <v>991</v>
      </c>
      <c r="CF252" t="s">
        <v>992</v>
      </c>
      <c r="CG252" t="s">
        <v>1076</v>
      </c>
      <c r="CH252" t="s">
        <v>991</v>
      </c>
      <c r="CI252" t="s">
        <v>997</v>
      </c>
      <c r="CJ252" t="s">
        <v>991</v>
      </c>
      <c r="CK252" t="s">
        <v>1028</v>
      </c>
      <c r="CL252" t="s">
        <v>1911</v>
      </c>
      <c r="CM252" t="s">
        <v>1000</v>
      </c>
      <c r="CN252" t="s">
        <v>991</v>
      </c>
      <c r="CO252" t="s">
        <v>1076</v>
      </c>
      <c r="CP252" t="s">
        <v>1228</v>
      </c>
      <c r="CQ252" t="s">
        <v>1785</v>
      </c>
      <c r="CR252" t="s">
        <v>1000</v>
      </c>
      <c r="CS252" t="s">
        <v>1726</v>
      </c>
      <c r="CT252" t="s">
        <v>1730</v>
      </c>
      <c r="CU252" t="s">
        <v>1276</v>
      </c>
      <c r="CV252" t="s">
        <v>1726</v>
      </c>
      <c r="CW252" t="s">
        <v>997</v>
      </c>
      <c r="CX252" t="s">
        <v>991</v>
      </c>
      <c r="CY252" t="s">
        <v>998</v>
      </c>
      <c r="CZ252" t="s">
        <v>991</v>
      </c>
      <c r="DA252" t="s">
        <v>1001</v>
      </c>
      <c r="DB252" t="s">
        <v>991</v>
      </c>
      <c r="DC252" t="s">
        <v>991</v>
      </c>
      <c r="DD252" t="s">
        <v>991</v>
      </c>
      <c r="DE252" t="s">
        <v>1718</v>
      </c>
      <c r="DF252" t="s">
        <v>999</v>
      </c>
      <c r="DG252" t="s">
        <v>991</v>
      </c>
    </row>
    <row r="253" spans="1:111">
      <c r="A253">
        <v>476.3</v>
      </c>
      <c r="B253" t="s">
        <v>794</v>
      </c>
      <c r="C253" t="s">
        <v>795</v>
      </c>
      <c r="D253" t="s">
        <v>991</v>
      </c>
      <c r="E253" t="s">
        <v>998</v>
      </c>
      <c r="F253" t="s">
        <v>992</v>
      </c>
      <c r="G253" t="s">
        <v>998</v>
      </c>
      <c r="H253" t="s">
        <v>991</v>
      </c>
      <c r="I253" t="s">
        <v>1711</v>
      </c>
      <c r="J253" t="s">
        <v>994</v>
      </c>
      <c r="K253" t="s">
        <v>991</v>
      </c>
      <c r="L253" t="s">
        <v>991</v>
      </c>
      <c r="M253" t="s">
        <v>991</v>
      </c>
      <c r="N253" t="s">
        <v>991</v>
      </c>
      <c r="O253" t="s">
        <v>991</v>
      </c>
      <c r="P253" t="s">
        <v>1002</v>
      </c>
      <c r="Q253" t="s">
        <v>991</v>
      </c>
      <c r="R253" t="s">
        <v>991</v>
      </c>
      <c r="S253" t="s">
        <v>991</v>
      </c>
      <c r="T253" t="s">
        <v>991</v>
      </c>
      <c r="U253" t="s">
        <v>991</v>
      </c>
      <c r="V253" t="s">
        <v>991</v>
      </c>
      <c r="W253" t="s">
        <v>997</v>
      </c>
      <c r="X253" t="s">
        <v>991</v>
      </c>
      <c r="Y253" t="s">
        <v>1005</v>
      </c>
      <c r="Z253" t="s">
        <v>1002</v>
      </c>
      <c r="AA253" t="s">
        <v>992</v>
      </c>
      <c r="AB253" t="s">
        <v>1076</v>
      </c>
      <c r="AC253" t="s">
        <v>997</v>
      </c>
      <c r="AD253" t="s">
        <v>998</v>
      </c>
      <c r="AE253" t="s">
        <v>991</v>
      </c>
      <c r="AF253" t="s">
        <v>991</v>
      </c>
      <c r="AG253" t="s">
        <v>992</v>
      </c>
      <c r="AH253" t="s">
        <v>1001</v>
      </c>
      <c r="AI253" t="s">
        <v>992</v>
      </c>
      <c r="AJ253" t="s">
        <v>1080</v>
      </c>
      <c r="AK253" t="s">
        <v>991</v>
      </c>
      <c r="AL253" t="s">
        <v>991</v>
      </c>
      <c r="AM253" t="s">
        <v>991</v>
      </c>
      <c r="AN253" t="s">
        <v>1001</v>
      </c>
      <c r="AO253" t="s">
        <v>991</v>
      </c>
      <c r="AP253" t="s">
        <v>991</v>
      </c>
      <c r="AQ253" t="s">
        <v>1004</v>
      </c>
      <c r="AR253" t="s">
        <v>991</v>
      </c>
      <c r="AS253" t="s">
        <v>991</v>
      </c>
      <c r="AT253" t="s">
        <v>991</v>
      </c>
      <c r="AU253" t="s">
        <v>994</v>
      </c>
      <c r="AV253" t="s">
        <v>998</v>
      </c>
      <c r="AW253" t="s">
        <v>1001</v>
      </c>
      <c r="AX253" t="s">
        <v>991</v>
      </c>
      <c r="AY253" t="s">
        <v>1001</v>
      </c>
      <c r="AZ253" t="s">
        <v>994</v>
      </c>
      <c r="BA253" t="s">
        <v>1131</v>
      </c>
      <c r="BB253" t="s">
        <v>1080</v>
      </c>
      <c r="BC253" t="s">
        <v>1002</v>
      </c>
      <c r="BD253" t="s">
        <v>991</v>
      </c>
      <c r="BE253" t="s">
        <v>991</v>
      </c>
      <c r="BF253" t="s">
        <v>997</v>
      </c>
      <c r="BG253" t="s">
        <v>991</v>
      </c>
      <c r="BH253" t="s">
        <v>991</v>
      </c>
      <c r="BI253" t="s">
        <v>998</v>
      </c>
      <c r="BJ253" t="s">
        <v>991</v>
      </c>
      <c r="BK253" t="s">
        <v>994</v>
      </c>
      <c r="BL253" t="s">
        <v>991</v>
      </c>
      <c r="BM253" t="s">
        <v>991</v>
      </c>
      <c r="BN253" t="s">
        <v>991</v>
      </c>
      <c r="BO253" t="s">
        <v>991</v>
      </c>
      <c r="BP253" t="s">
        <v>991</v>
      </c>
      <c r="BQ253" t="s">
        <v>997</v>
      </c>
      <c r="BR253" t="s">
        <v>991</v>
      </c>
      <c r="BS253" t="s">
        <v>996</v>
      </c>
      <c r="BT253" t="s">
        <v>1076</v>
      </c>
      <c r="BU253" t="s">
        <v>994</v>
      </c>
      <c r="BV253" t="s">
        <v>995</v>
      </c>
      <c r="BW253" t="s">
        <v>997</v>
      </c>
      <c r="BX253" t="s">
        <v>1005</v>
      </c>
      <c r="BY253" t="s">
        <v>991</v>
      </c>
      <c r="BZ253" t="s">
        <v>991</v>
      </c>
      <c r="CA253" t="s">
        <v>994</v>
      </c>
      <c r="CB253" t="s">
        <v>991</v>
      </c>
      <c r="CC253" t="s">
        <v>1001</v>
      </c>
      <c r="CD253" t="s">
        <v>991</v>
      </c>
      <c r="CE253" t="s">
        <v>991</v>
      </c>
      <c r="CF253" t="s">
        <v>991</v>
      </c>
      <c r="CG253" t="s">
        <v>991</v>
      </c>
      <c r="CH253" t="s">
        <v>998</v>
      </c>
      <c r="CI253" t="s">
        <v>991</v>
      </c>
      <c r="CJ253" t="s">
        <v>991</v>
      </c>
      <c r="CK253" t="s">
        <v>1228</v>
      </c>
      <c r="CL253" t="s">
        <v>995</v>
      </c>
      <c r="CM253" t="s">
        <v>991</v>
      </c>
      <c r="CN253" t="s">
        <v>991</v>
      </c>
      <c r="CO253" t="s">
        <v>999</v>
      </c>
      <c r="CP253" t="s">
        <v>1001</v>
      </c>
      <c r="CQ253" t="s">
        <v>1080</v>
      </c>
      <c r="CR253" t="s">
        <v>991</v>
      </c>
      <c r="CS253" t="s">
        <v>991</v>
      </c>
      <c r="CT253" t="s">
        <v>1784</v>
      </c>
      <c r="CU253" t="s">
        <v>1000</v>
      </c>
      <c r="CV253" t="s">
        <v>992</v>
      </c>
      <c r="CW253" t="s">
        <v>991</v>
      </c>
      <c r="CX253" t="s">
        <v>991</v>
      </c>
      <c r="CY253" t="s">
        <v>994</v>
      </c>
      <c r="CZ253" t="s">
        <v>991</v>
      </c>
      <c r="DA253" t="s">
        <v>991</v>
      </c>
      <c r="DB253" t="s">
        <v>996</v>
      </c>
      <c r="DC253" t="s">
        <v>991</v>
      </c>
      <c r="DD253" t="s">
        <v>991</v>
      </c>
      <c r="DE253" t="s">
        <v>991</v>
      </c>
      <c r="DF253" t="s">
        <v>995</v>
      </c>
      <c r="DG253" t="s">
        <v>991</v>
      </c>
    </row>
    <row r="254" spans="1:111">
      <c r="A254">
        <v>478.3</v>
      </c>
      <c r="B254" t="s">
        <v>796</v>
      </c>
      <c r="C254" t="s">
        <v>797</v>
      </c>
      <c r="D254" t="s">
        <v>991</v>
      </c>
      <c r="E254" t="s">
        <v>1675</v>
      </c>
      <c r="F254" t="s">
        <v>1001</v>
      </c>
      <c r="G254" t="s">
        <v>994</v>
      </c>
      <c r="H254" t="s">
        <v>991</v>
      </c>
      <c r="I254" t="s">
        <v>1719</v>
      </c>
      <c r="J254" t="s">
        <v>1213</v>
      </c>
      <c r="K254" t="s">
        <v>991</v>
      </c>
      <c r="L254" t="s">
        <v>991</v>
      </c>
      <c r="M254" t="s">
        <v>1049</v>
      </c>
      <c r="N254" t="s">
        <v>1004</v>
      </c>
      <c r="O254" t="s">
        <v>1062</v>
      </c>
      <c r="P254" t="s">
        <v>1709</v>
      </c>
      <c r="Q254" t="s">
        <v>991</v>
      </c>
      <c r="R254" t="s">
        <v>1000</v>
      </c>
      <c r="S254" t="s">
        <v>1004</v>
      </c>
      <c r="T254" t="s">
        <v>991</v>
      </c>
      <c r="U254" t="s">
        <v>999</v>
      </c>
      <c r="V254" t="s">
        <v>991</v>
      </c>
      <c r="W254" t="s">
        <v>998</v>
      </c>
      <c r="X254" t="s">
        <v>991</v>
      </c>
      <c r="Y254" t="s">
        <v>995</v>
      </c>
      <c r="Z254" t="s">
        <v>1000</v>
      </c>
      <c r="AA254" t="s">
        <v>992</v>
      </c>
      <c r="AB254" t="s">
        <v>1785</v>
      </c>
      <c r="AC254" t="s">
        <v>991</v>
      </c>
      <c r="AD254" t="s">
        <v>1017</v>
      </c>
      <c r="AE254" t="s">
        <v>991</v>
      </c>
      <c r="AF254" t="s">
        <v>991</v>
      </c>
      <c r="AG254" t="s">
        <v>992</v>
      </c>
      <c r="AH254" t="s">
        <v>994</v>
      </c>
      <c r="AI254" t="s">
        <v>994</v>
      </c>
      <c r="AJ254" t="s">
        <v>1784</v>
      </c>
      <c r="AK254" t="s">
        <v>997</v>
      </c>
      <c r="AL254" t="s">
        <v>991</v>
      </c>
      <c r="AM254" t="s">
        <v>1001</v>
      </c>
      <c r="AN254" t="s">
        <v>992</v>
      </c>
      <c r="AO254" t="s">
        <v>997</v>
      </c>
      <c r="AP254" t="s">
        <v>991</v>
      </c>
      <c r="AQ254" t="s">
        <v>998</v>
      </c>
      <c r="AR254" t="s">
        <v>991</v>
      </c>
      <c r="AS254" t="s">
        <v>998</v>
      </c>
      <c r="AT254" t="s">
        <v>998</v>
      </c>
      <c r="AU254" t="s">
        <v>1730</v>
      </c>
      <c r="AV254" t="s">
        <v>998</v>
      </c>
      <c r="AW254" t="s">
        <v>1004</v>
      </c>
      <c r="AX254" t="s">
        <v>1076</v>
      </c>
      <c r="AY254" t="s">
        <v>997</v>
      </c>
      <c r="AZ254" t="s">
        <v>1040</v>
      </c>
      <c r="BA254" t="s">
        <v>1718</v>
      </c>
      <c r="BB254" t="s">
        <v>1052</v>
      </c>
      <c r="BC254" t="s">
        <v>1005</v>
      </c>
      <c r="BD254" t="s">
        <v>991</v>
      </c>
      <c r="BE254" t="s">
        <v>1003</v>
      </c>
      <c r="BF254" t="s">
        <v>997</v>
      </c>
      <c r="BG254" t="s">
        <v>991</v>
      </c>
      <c r="BH254" t="s">
        <v>991</v>
      </c>
      <c r="BI254" t="s">
        <v>997</v>
      </c>
      <c r="BJ254" t="s">
        <v>994</v>
      </c>
      <c r="BK254" t="s">
        <v>998</v>
      </c>
      <c r="BL254" t="s">
        <v>991</v>
      </c>
      <c r="BM254" t="s">
        <v>991</v>
      </c>
      <c r="BN254" t="s">
        <v>998</v>
      </c>
      <c r="BO254" t="s">
        <v>1002</v>
      </c>
      <c r="BP254" t="s">
        <v>991</v>
      </c>
      <c r="BQ254" t="s">
        <v>1001</v>
      </c>
      <c r="BR254" t="s">
        <v>994</v>
      </c>
      <c r="BS254" t="s">
        <v>1690</v>
      </c>
      <c r="BT254" t="s">
        <v>1228</v>
      </c>
      <c r="BU254" t="s">
        <v>1675</v>
      </c>
      <c r="BV254" t="s">
        <v>992</v>
      </c>
      <c r="BW254" t="s">
        <v>1131</v>
      </c>
      <c r="BX254" t="s">
        <v>1065</v>
      </c>
      <c r="BY254" t="s">
        <v>997</v>
      </c>
      <c r="BZ254" t="s">
        <v>991</v>
      </c>
      <c r="CA254" t="s">
        <v>992</v>
      </c>
      <c r="CB254" t="s">
        <v>991</v>
      </c>
      <c r="CC254" t="s">
        <v>1031</v>
      </c>
      <c r="CD254" t="s">
        <v>997</v>
      </c>
      <c r="CE254" t="s">
        <v>994</v>
      </c>
      <c r="CF254" t="s">
        <v>991</v>
      </c>
      <c r="CG254" t="s">
        <v>997</v>
      </c>
      <c r="CH254" t="s">
        <v>998</v>
      </c>
      <c r="CI254" t="s">
        <v>999</v>
      </c>
      <c r="CJ254" t="s">
        <v>991</v>
      </c>
      <c r="CK254" t="s">
        <v>1019</v>
      </c>
      <c r="CL254" t="s">
        <v>1040</v>
      </c>
      <c r="CM254" t="s">
        <v>1002</v>
      </c>
      <c r="CN254" t="s">
        <v>991</v>
      </c>
      <c r="CO254" t="s">
        <v>996</v>
      </c>
      <c r="CP254" t="s">
        <v>1002</v>
      </c>
      <c r="CQ254" t="s">
        <v>1786</v>
      </c>
      <c r="CR254" t="s">
        <v>1001</v>
      </c>
      <c r="CS254" t="s">
        <v>996</v>
      </c>
      <c r="CT254" t="s">
        <v>1345</v>
      </c>
      <c r="CU254" t="s">
        <v>1692</v>
      </c>
      <c r="CV254" t="s">
        <v>1046</v>
      </c>
      <c r="CW254" t="s">
        <v>991</v>
      </c>
      <c r="CX254" t="s">
        <v>991</v>
      </c>
      <c r="CY254" t="s">
        <v>1786</v>
      </c>
      <c r="CZ254" t="s">
        <v>991</v>
      </c>
      <c r="DA254" t="s">
        <v>997</v>
      </c>
      <c r="DB254" t="s">
        <v>991</v>
      </c>
      <c r="DC254" t="s">
        <v>998</v>
      </c>
      <c r="DD254" t="s">
        <v>991</v>
      </c>
      <c r="DE254" t="s">
        <v>1784</v>
      </c>
      <c r="DF254" t="s">
        <v>996</v>
      </c>
      <c r="DG254" t="s">
        <v>991</v>
      </c>
    </row>
    <row r="255" spans="1:111">
      <c r="A255">
        <v>480.3</v>
      </c>
      <c r="B255" t="s">
        <v>798</v>
      </c>
      <c r="C255" t="s">
        <v>799</v>
      </c>
      <c r="D255" t="s">
        <v>997</v>
      </c>
      <c r="E255" t="s">
        <v>1003</v>
      </c>
      <c r="F255" t="s">
        <v>997</v>
      </c>
      <c r="G255" t="s">
        <v>998</v>
      </c>
      <c r="H255" t="s">
        <v>991</v>
      </c>
      <c r="I255" t="s">
        <v>996</v>
      </c>
      <c r="J255" t="s">
        <v>992</v>
      </c>
      <c r="K255" t="s">
        <v>991</v>
      </c>
      <c r="L255" t="s">
        <v>991</v>
      </c>
      <c r="M255" t="s">
        <v>998</v>
      </c>
      <c r="N255" t="s">
        <v>991</v>
      </c>
      <c r="O255" t="s">
        <v>994</v>
      </c>
      <c r="P255" t="s">
        <v>997</v>
      </c>
      <c r="Q255" t="s">
        <v>991</v>
      </c>
      <c r="R255" t="s">
        <v>991</v>
      </c>
      <c r="S255" t="s">
        <v>991</v>
      </c>
      <c r="T255" t="s">
        <v>991</v>
      </c>
      <c r="U255" t="s">
        <v>991</v>
      </c>
      <c r="V255" t="s">
        <v>991</v>
      </c>
      <c r="W255" t="s">
        <v>991</v>
      </c>
      <c r="X255" t="s">
        <v>991</v>
      </c>
      <c r="Y255" t="s">
        <v>991</v>
      </c>
      <c r="Z255" t="s">
        <v>997</v>
      </c>
      <c r="AA255" t="s">
        <v>991</v>
      </c>
      <c r="AB255" t="s">
        <v>1080</v>
      </c>
      <c r="AC255" t="s">
        <v>991</v>
      </c>
      <c r="AD255" t="s">
        <v>997</v>
      </c>
      <c r="AE255" t="s">
        <v>991</v>
      </c>
      <c r="AF255" t="s">
        <v>991</v>
      </c>
      <c r="AG255" t="s">
        <v>991</v>
      </c>
      <c r="AH255" t="s">
        <v>998</v>
      </c>
      <c r="AI255" t="s">
        <v>991</v>
      </c>
      <c r="AJ255" t="s">
        <v>994</v>
      </c>
      <c r="AK255" t="s">
        <v>1003</v>
      </c>
      <c r="AL255" t="s">
        <v>991</v>
      </c>
      <c r="AM255" t="s">
        <v>991</v>
      </c>
      <c r="AN255" t="s">
        <v>991</v>
      </c>
      <c r="AO255" t="s">
        <v>998</v>
      </c>
      <c r="AP255" t="s">
        <v>991</v>
      </c>
      <c r="AQ255" t="s">
        <v>991</v>
      </c>
      <c r="AR255" t="s">
        <v>991</v>
      </c>
      <c r="AS255" t="s">
        <v>991</v>
      </c>
      <c r="AT255" t="s">
        <v>991</v>
      </c>
      <c r="AU255" t="s">
        <v>991</v>
      </c>
      <c r="AV255" t="s">
        <v>991</v>
      </c>
      <c r="AW255" t="s">
        <v>991</v>
      </c>
      <c r="AX255" t="s">
        <v>997</v>
      </c>
      <c r="AY255" t="s">
        <v>991</v>
      </c>
      <c r="AZ255" t="s">
        <v>991</v>
      </c>
      <c r="BA255" t="s">
        <v>991</v>
      </c>
      <c r="BB255" t="s">
        <v>995</v>
      </c>
      <c r="BC255" t="s">
        <v>991</v>
      </c>
      <c r="BD255" t="s">
        <v>991</v>
      </c>
      <c r="BE255" t="s">
        <v>1003</v>
      </c>
      <c r="BF255" t="s">
        <v>998</v>
      </c>
      <c r="BG255" t="s">
        <v>991</v>
      </c>
      <c r="BH255" t="s">
        <v>991</v>
      </c>
      <c r="BI255" t="s">
        <v>991</v>
      </c>
      <c r="BJ255" t="s">
        <v>991</v>
      </c>
      <c r="BK255" t="s">
        <v>1000</v>
      </c>
      <c r="BL255" t="s">
        <v>991</v>
      </c>
      <c r="BM255" t="s">
        <v>991</v>
      </c>
      <c r="BN255" t="s">
        <v>991</v>
      </c>
      <c r="BO255" t="s">
        <v>991</v>
      </c>
      <c r="BP255" t="s">
        <v>991</v>
      </c>
      <c r="BQ255" t="s">
        <v>999</v>
      </c>
      <c r="BR255" t="s">
        <v>991</v>
      </c>
      <c r="BS255" t="s">
        <v>997</v>
      </c>
      <c r="BT255" t="s">
        <v>995</v>
      </c>
      <c r="BU255" t="s">
        <v>997</v>
      </c>
      <c r="BV255" t="s">
        <v>991</v>
      </c>
      <c r="BW255" t="s">
        <v>998</v>
      </c>
      <c r="BX255" t="s">
        <v>994</v>
      </c>
      <c r="BY255" t="s">
        <v>991</v>
      </c>
      <c r="BZ255" t="s">
        <v>991</v>
      </c>
      <c r="CA255" t="s">
        <v>991</v>
      </c>
      <c r="CB255" t="s">
        <v>991</v>
      </c>
      <c r="CC255" t="s">
        <v>991</v>
      </c>
      <c r="CD255" t="s">
        <v>998</v>
      </c>
      <c r="CE255" t="s">
        <v>991</v>
      </c>
      <c r="CF255" t="s">
        <v>991</v>
      </c>
      <c r="CG255" t="s">
        <v>991</v>
      </c>
      <c r="CH255" t="s">
        <v>991</v>
      </c>
      <c r="CI255" t="s">
        <v>991</v>
      </c>
      <c r="CJ255" t="s">
        <v>991</v>
      </c>
      <c r="CK255" t="s">
        <v>1784</v>
      </c>
      <c r="CL255" t="s">
        <v>998</v>
      </c>
      <c r="CM255" t="s">
        <v>997</v>
      </c>
      <c r="CN255" t="s">
        <v>991</v>
      </c>
      <c r="CO255" t="s">
        <v>991</v>
      </c>
      <c r="CP255" t="s">
        <v>991</v>
      </c>
      <c r="CQ255" t="s">
        <v>994</v>
      </c>
      <c r="CR255" t="s">
        <v>1003</v>
      </c>
      <c r="CS255" t="s">
        <v>999</v>
      </c>
      <c r="CT255" t="s">
        <v>991</v>
      </c>
      <c r="CU255" t="s">
        <v>991</v>
      </c>
      <c r="CV255" t="s">
        <v>995</v>
      </c>
      <c r="CW255" t="s">
        <v>991</v>
      </c>
      <c r="CX255" t="s">
        <v>991</v>
      </c>
      <c r="CY255" t="s">
        <v>998</v>
      </c>
      <c r="CZ255" t="s">
        <v>991</v>
      </c>
      <c r="DA255" t="s">
        <v>991</v>
      </c>
      <c r="DB255" t="s">
        <v>991</v>
      </c>
      <c r="DC255" t="s">
        <v>991</v>
      </c>
      <c r="DD255" t="s">
        <v>991</v>
      </c>
      <c r="DE255" t="s">
        <v>1003</v>
      </c>
      <c r="DF255" t="s">
        <v>991</v>
      </c>
      <c r="DG255" t="s">
        <v>991</v>
      </c>
    </row>
    <row r="257" spans="1:111">
      <c r="A257" t="s">
        <v>667</v>
      </c>
      <c r="B257" t="s">
        <v>668</v>
      </c>
      <c r="C257" t="s">
        <v>669</v>
      </c>
      <c r="D257" t="s">
        <v>471</v>
      </c>
      <c r="E257" t="s">
        <v>473</v>
      </c>
      <c r="F257" t="s">
        <v>475</v>
      </c>
      <c r="G257" t="s">
        <v>478</v>
      </c>
      <c r="H257" t="s">
        <v>670</v>
      </c>
      <c r="I257" t="s">
        <v>577</v>
      </c>
      <c r="J257" t="s">
        <v>578</v>
      </c>
      <c r="K257" t="s">
        <v>579</v>
      </c>
      <c r="L257" t="s">
        <v>580</v>
      </c>
      <c r="M257" t="s">
        <v>581</v>
      </c>
      <c r="N257" t="s">
        <v>582</v>
      </c>
      <c r="O257" t="s">
        <v>583</v>
      </c>
      <c r="P257" t="s">
        <v>584</v>
      </c>
      <c r="Q257" t="s">
        <v>585</v>
      </c>
      <c r="R257" t="s">
        <v>586</v>
      </c>
      <c r="S257" t="s">
        <v>481</v>
      </c>
      <c r="T257" t="s">
        <v>671</v>
      </c>
      <c r="U257" t="s">
        <v>587</v>
      </c>
      <c r="V257" t="s">
        <v>588</v>
      </c>
      <c r="W257" t="s">
        <v>589</v>
      </c>
      <c r="X257" t="s">
        <v>590</v>
      </c>
      <c r="Y257" t="s">
        <v>591</v>
      </c>
      <c r="Z257" t="s">
        <v>592</v>
      </c>
      <c r="AA257" t="s">
        <v>593</v>
      </c>
      <c r="AB257" t="s">
        <v>594</v>
      </c>
      <c r="AC257" t="s">
        <v>595</v>
      </c>
      <c r="AD257" t="s">
        <v>596</v>
      </c>
      <c r="AE257" t="s">
        <v>484</v>
      </c>
      <c r="AF257" t="s">
        <v>672</v>
      </c>
      <c r="AG257" t="s">
        <v>597</v>
      </c>
      <c r="AH257" t="s">
        <v>598</v>
      </c>
      <c r="AI257" t="s">
        <v>599</v>
      </c>
      <c r="AJ257" t="s">
        <v>600</v>
      </c>
      <c r="AK257" t="s">
        <v>601</v>
      </c>
      <c r="AL257" t="s">
        <v>602</v>
      </c>
      <c r="AM257" t="s">
        <v>603</v>
      </c>
      <c r="AN257" t="s">
        <v>604</v>
      </c>
      <c r="AO257" t="s">
        <v>605</v>
      </c>
      <c r="AP257" t="s">
        <v>606</v>
      </c>
      <c r="AQ257" t="s">
        <v>498</v>
      </c>
      <c r="AR257" t="s">
        <v>673</v>
      </c>
      <c r="AS257" t="s">
        <v>607</v>
      </c>
      <c r="AT257" t="s">
        <v>608</v>
      </c>
      <c r="AU257" t="s">
        <v>609</v>
      </c>
      <c r="AV257" t="s">
        <v>610</v>
      </c>
      <c r="AW257" t="s">
        <v>611</v>
      </c>
      <c r="AX257" t="s">
        <v>612</v>
      </c>
      <c r="AY257" t="s">
        <v>613</v>
      </c>
      <c r="AZ257" t="s">
        <v>614</v>
      </c>
      <c r="BA257" t="s">
        <v>615</v>
      </c>
      <c r="BB257" t="s">
        <v>616</v>
      </c>
      <c r="BC257" t="s">
        <v>505</v>
      </c>
      <c r="BD257" t="s">
        <v>674</v>
      </c>
      <c r="BE257" t="s">
        <v>617</v>
      </c>
      <c r="BF257" t="s">
        <v>618</v>
      </c>
      <c r="BG257" t="s">
        <v>619</v>
      </c>
      <c r="BH257" t="s">
        <v>620</v>
      </c>
      <c r="BI257" t="s">
        <v>621</v>
      </c>
      <c r="BJ257" t="s">
        <v>622</v>
      </c>
      <c r="BK257" t="s">
        <v>623</v>
      </c>
      <c r="BL257" t="s">
        <v>624</v>
      </c>
      <c r="BM257" t="s">
        <v>625</v>
      </c>
      <c r="BN257" t="s">
        <v>626</v>
      </c>
      <c r="BO257" t="s">
        <v>507</v>
      </c>
      <c r="BP257" t="s">
        <v>675</v>
      </c>
      <c r="BQ257" t="s">
        <v>627</v>
      </c>
      <c r="BR257" t="s">
        <v>628</v>
      </c>
      <c r="BS257" t="s">
        <v>629</v>
      </c>
      <c r="BT257" t="s">
        <v>630</v>
      </c>
      <c r="BU257" t="s">
        <v>631</v>
      </c>
      <c r="BV257" t="s">
        <v>632</v>
      </c>
      <c r="BW257" t="s">
        <v>633</v>
      </c>
      <c r="BX257" t="s">
        <v>634</v>
      </c>
      <c r="BY257" t="s">
        <v>635</v>
      </c>
      <c r="BZ257" t="s">
        <v>636</v>
      </c>
      <c r="CA257" t="s">
        <v>509</v>
      </c>
      <c r="CB257" t="s">
        <v>676</v>
      </c>
      <c r="CC257" t="s">
        <v>637</v>
      </c>
      <c r="CD257" t="s">
        <v>638</v>
      </c>
      <c r="CE257" t="s">
        <v>639</v>
      </c>
      <c r="CF257" t="s">
        <v>640</v>
      </c>
      <c r="CG257" t="s">
        <v>641</v>
      </c>
      <c r="CH257" t="s">
        <v>642</v>
      </c>
      <c r="CI257" t="s">
        <v>643</v>
      </c>
      <c r="CJ257" t="s">
        <v>644</v>
      </c>
      <c r="CK257" t="s">
        <v>645</v>
      </c>
      <c r="CL257" t="s">
        <v>646</v>
      </c>
      <c r="CM257" t="s">
        <v>511</v>
      </c>
      <c r="CN257" t="s">
        <v>677</v>
      </c>
      <c r="CO257" t="s">
        <v>647</v>
      </c>
      <c r="CP257" t="s">
        <v>648</v>
      </c>
      <c r="CQ257" t="s">
        <v>649</v>
      </c>
      <c r="CR257" t="s">
        <v>650</v>
      </c>
      <c r="CS257" t="s">
        <v>651</v>
      </c>
      <c r="CT257" t="s">
        <v>652</v>
      </c>
      <c r="CU257" t="s">
        <v>653</v>
      </c>
      <c r="CV257" t="s">
        <v>654</v>
      </c>
      <c r="CW257" t="s">
        <v>655</v>
      </c>
      <c r="CX257" t="s">
        <v>656</v>
      </c>
      <c r="CY257" t="s">
        <v>513</v>
      </c>
      <c r="CZ257" t="s">
        <v>678</v>
      </c>
      <c r="DA257" t="s">
        <v>657</v>
      </c>
      <c r="DB257" t="s">
        <v>658</v>
      </c>
      <c r="DC257" t="s">
        <v>659</v>
      </c>
      <c r="DD257" t="s">
        <v>660</v>
      </c>
      <c r="DE257" t="s">
        <v>661</v>
      </c>
      <c r="DF257" t="s">
        <v>515</v>
      </c>
      <c r="DG257" t="s">
        <v>518</v>
      </c>
    </row>
    <row r="258" spans="1:111">
      <c r="A258">
        <v>734.6</v>
      </c>
      <c r="B258" t="s">
        <v>800</v>
      </c>
      <c r="C258" t="s">
        <v>801</v>
      </c>
      <c r="D258" t="s">
        <v>1723</v>
      </c>
      <c r="E258" t="s">
        <v>1023</v>
      </c>
      <c r="F258" t="s">
        <v>1785</v>
      </c>
      <c r="G258" t="s">
        <v>1023</v>
      </c>
      <c r="H258" t="s">
        <v>1049</v>
      </c>
      <c r="I258" t="s">
        <v>1052</v>
      </c>
      <c r="J258" t="s">
        <v>1726</v>
      </c>
      <c r="K258" t="s">
        <v>1001</v>
      </c>
      <c r="L258" t="s">
        <v>995</v>
      </c>
      <c r="M258" t="s">
        <v>1040</v>
      </c>
      <c r="N258" t="s">
        <v>1052</v>
      </c>
      <c r="O258" t="s">
        <v>1077</v>
      </c>
      <c r="P258" t="s">
        <v>1672</v>
      </c>
      <c r="Q258" t="s">
        <v>998</v>
      </c>
      <c r="R258" t="s">
        <v>1080</v>
      </c>
      <c r="S258" t="s">
        <v>1786</v>
      </c>
      <c r="T258" t="s">
        <v>1697</v>
      </c>
      <c r="U258" t="s">
        <v>1675</v>
      </c>
      <c r="V258" t="s">
        <v>1005</v>
      </c>
      <c r="W258" t="s">
        <v>1911</v>
      </c>
      <c r="X258" t="s">
        <v>993</v>
      </c>
      <c r="Y258" t="s">
        <v>1079</v>
      </c>
      <c r="Z258" t="s">
        <v>1046</v>
      </c>
      <c r="AA258" t="s">
        <v>1021</v>
      </c>
      <c r="AB258" t="s">
        <v>1021</v>
      </c>
      <c r="AC258" t="s">
        <v>998</v>
      </c>
      <c r="AD258" t="s">
        <v>1004</v>
      </c>
      <c r="AE258" t="s">
        <v>1726</v>
      </c>
      <c r="AF258" t="s">
        <v>1692</v>
      </c>
      <c r="AG258" t="s">
        <v>1784</v>
      </c>
      <c r="AH258" t="s">
        <v>1213</v>
      </c>
      <c r="AI258" t="s">
        <v>1040</v>
      </c>
      <c r="AJ258" t="s">
        <v>1030</v>
      </c>
      <c r="AK258" t="s">
        <v>995</v>
      </c>
      <c r="AL258" t="s">
        <v>1080</v>
      </c>
      <c r="AM258" t="s">
        <v>1675</v>
      </c>
      <c r="AN258" t="s">
        <v>1697</v>
      </c>
      <c r="AO258" t="s">
        <v>1697</v>
      </c>
      <c r="AP258" t="s">
        <v>1711</v>
      </c>
      <c r="AQ258" t="s">
        <v>1697</v>
      </c>
      <c r="AR258" t="s">
        <v>1785</v>
      </c>
      <c r="AS258" t="s">
        <v>1786</v>
      </c>
      <c r="AT258" t="s">
        <v>1718</v>
      </c>
      <c r="AU258" t="s">
        <v>1040</v>
      </c>
      <c r="AV258" t="s">
        <v>996</v>
      </c>
      <c r="AW258" t="s">
        <v>1002</v>
      </c>
      <c r="AX258" t="s">
        <v>1076</v>
      </c>
      <c r="AY258" t="s">
        <v>1032</v>
      </c>
      <c r="AZ258" t="s">
        <v>1672</v>
      </c>
      <c r="BA258" t="s">
        <v>1029</v>
      </c>
      <c r="BB258" t="s">
        <v>1070</v>
      </c>
      <c r="BC258" t="s">
        <v>1040</v>
      </c>
      <c r="BD258" t="s">
        <v>1046</v>
      </c>
      <c r="BE258" t="s">
        <v>1119</v>
      </c>
      <c r="BF258" t="s">
        <v>1727</v>
      </c>
      <c r="BG258" t="s">
        <v>994</v>
      </c>
      <c r="BH258" t="s">
        <v>1001</v>
      </c>
      <c r="BI258" t="s">
        <v>1079</v>
      </c>
      <c r="BJ258" t="s">
        <v>1911</v>
      </c>
      <c r="BK258" t="s">
        <v>1065</v>
      </c>
      <c r="BL258" t="s">
        <v>1023</v>
      </c>
      <c r="BM258" t="s">
        <v>1697</v>
      </c>
      <c r="BN258" t="s">
        <v>1002</v>
      </c>
      <c r="BO258" t="s">
        <v>1709</v>
      </c>
      <c r="BP258" t="s">
        <v>1718</v>
      </c>
      <c r="BQ258" t="s">
        <v>1005</v>
      </c>
      <c r="BR258" t="s">
        <v>1080</v>
      </c>
      <c r="BS258" t="s">
        <v>1672</v>
      </c>
      <c r="BT258" t="s">
        <v>1398</v>
      </c>
      <c r="BU258" t="s">
        <v>1028</v>
      </c>
      <c r="BV258" t="s">
        <v>1718</v>
      </c>
      <c r="BW258" t="s">
        <v>1228</v>
      </c>
      <c r="BX258" t="s">
        <v>1213</v>
      </c>
      <c r="BY258" t="s">
        <v>1000</v>
      </c>
      <c r="BZ258" t="s">
        <v>1002</v>
      </c>
      <c r="CA258" t="s">
        <v>1726</v>
      </c>
      <c r="CB258" t="s">
        <v>1730</v>
      </c>
      <c r="CC258" t="s">
        <v>1028</v>
      </c>
      <c r="CD258" t="s">
        <v>1017</v>
      </c>
      <c r="CE258" t="s">
        <v>1017</v>
      </c>
      <c r="CF258" t="s">
        <v>1726</v>
      </c>
      <c r="CG258" t="s">
        <v>1058</v>
      </c>
      <c r="CH258" t="s">
        <v>1784</v>
      </c>
      <c r="CI258" t="s">
        <v>1786</v>
      </c>
      <c r="CJ258" t="s">
        <v>1709</v>
      </c>
      <c r="CK258" t="s">
        <v>1033</v>
      </c>
      <c r="CL258" t="s">
        <v>1029</v>
      </c>
      <c r="CM258" t="s">
        <v>993</v>
      </c>
      <c r="CN258" t="s">
        <v>1066</v>
      </c>
      <c r="CO258" t="s">
        <v>1697</v>
      </c>
      <c r="CP258" t="s">
        <v>1911</v>
      </c>
      <c r="CQ258" t="s">
        <v>1021</v>
      </c>
      <c r="CR258" t="s">
        <v>1709</v>
      </c>
      <c r="CS258" t="s">
        <v>1786</v>
      </c>
      <c r="CT258" t="s">
        <v>1785</v>
      </c>
      <c r="CU258" t="s">
        <v>1788</v>
      </c>
      <c r="CV258" t="s">
        <v>1069</v>
      </c>
      <c r="CW258" t="s">
        <v>1080</v>
      </c>
      <c r="CX258" t="s">
        <v>1004</v>
      </c>
      <c r="CY258" t="s">
        <v>1723</v>
      </c>
      <c r="CZ258" t="s">
        <v>1023</v>
      </c>
      <c r="DA258" t="s">
        <v>1705</v>
      </c>
      <c r="DB258" t="s">
        <v>1029</v>
      </c>
      <c r="DC258" t="s">
        <v>1004</v>
      </c>
      <c r="DD258" t="s">
        <v>1005</v>
      </c>
      <c r="DE258" t="s">
        <v>1686</v>
      </c>
      <c r="DF258" t="s">
        <v>993</v>
      </c>
      <c r="DG258" t="s">
        <v>1726</v>
      </c>
    </row>
    <row r="259" spans="1:111">
      <c r="A259">
        <v>754.5</v>
      </c>
      <c r="B259" t="s">
        <v>802</v>
      </c>
      <c r="C259" t="s">
        <v>803</v>
      </c>
      <c r="D259" t="s">
        <v>1040</v>
      </c>
      <c r="E259" t="s">
        <v>1723</v>
      </c>
      <c r="F259" t="s">
        <v>1675</v>
      </c>
      <c r="G259" t="s">
        <v>1040</v>
      </c>
      <c r="H259" t="s">
        <v>991</v>
      </c>
      <c r="I259" t="s">
        <v>1678</v>
      </c>
      <c r="J259" t="s">
        <v>1066</v>
      </c>
      <c r="K259" t="s">
        <v>1711</v>
      </c>
      <c r="L259" t="s">
        <v>1002</v>
      </c>
      <c r="M259" t="s">
        <v>1705</v>
      </c>
      <c r="N259" t="s">
        <v>1062</v>
      </c>
      <c r="O259" t="s">
        <v>1719</v>
      </c>
      <c r="P259" t="s">
        <v>1690</v>
      </c>
      <c r="Q259" t="s">
        <v>998</v>
      </c>
      <c r="R259" t="s">
        <v>992</v>
      </c>
      <c r="S259" t="s">
        <v>1718</v>
      </c>
      <c r="T259" t="s">
        <v>991</v>
      </c>
      <c r="U259" t="s">
        <v>1131</v>
      </c>
      <c r="V259" t="s">
        <v>994</v>
      </c>
      <c r="W259" t="s">
        <v>1001</v>
      </c>
      <c r="X259" t="s">
        <v>1003</v>
      </c>
      <c r="Y259" t="s">
        <v>1065</v>
      </c>
      <c r="Z259" t="s">
        <v>999</v>
      </c>
      <c r="AA259" t="s">
        <v>1723</v>
      </c>
      <c r="AB259" t="s">
        <v>1029</v>
      </c>
      <c r="AC259" t="s">
        <v>1001</v>
      </c>
      <c r="AD259" t="s">
        <v>1023</v>
      </c>
      <c r="AE259" t="s">
        <v>1786</v>
      </c>
      <c r="AF259" t="s">
        <v>991</v>
      </c>
      <c r="AG259" t="s">
        <v>1119</v>
      </c>
      <c r="AH259" t="s">
        <v>1686</v>
      </c>
      <c r="AI259" t="s">
        <v>1049</v>
      </c>
      <c r="AJ259" t="s">
        <v>1297</v>
      </c>
      <c r="AK259" t="s">
        <v>1131</v>
      </c>
      <c r="AL259" t="s">
        <v>1000</v>
      </c>
      <c r="AM259" t="s">
        <v>1131</v>
      </c>
      <c r="AN259" t="s">
        <v>1004</v>
      </c>
      <c r="AO259" t="s">
        <v>1671</v>
      </c>
      <c r="AP259" t="s">
        <v>991</v>
      </c>
      <c r="AQ259" t="s">
        <v>1711</v>
      </c>
      <c r="AR259" t="s">
        <v>991</v>
      </c>
      <c r="AS259" t="s">
        <v>1119</v>
      </c>
      <c r="AT259" t="s">
        <v>1671</v>
      </c>
      <c r="AU259" t="s">
        <v>1697</v>
      </c>
      <c r="AV259" t="s">
        <v>1005</v>
      </c>
      <c r="AW259" t="s">
        <v>1784</v>
      </c>
      <c r="AX259" t="s">
        <v>1697</v>
      </c>
      <c r="AY259" t="s">
        <v>1730</v>
      </c>
      <c r="AZ259" t="s">
        <v>1345</v>
      </c>
      <c r="BA259" t="s">
        <v>1727</v>
      </c>
      <c r="BB259" t="s">
        <v>1276</v>
      </c>
      <c r="BC259" t="s">
        <v>1017</v>
      </c>
      <c r="BD259" t="s">
        <v>991</v>
      </c>
      <c r="BE259" t="s">
        <v>1131</v>
      </c>
      <c r="BF259" t="s">
        <v>1711</v>
      </c>
      <c r="BG259" t="s">
        <v>1671</v>
      </c>
      <c r="BH259" t="s">
        <v>991</v>
      </c>
      <c r="BI259" t="s">
        <v>992</v>
      </c>
      <c r="BJ259" t="s">
        <v>1002</v>
      </c>
      <c r="BK259" t="s">
        <v>1730</v>
      </c>
      <c r="BL259" t="s">
        <v>992</v>
      </c>
      <c r="BM259" t="s">
        <v>998</v>
      </c>
      <c r="BN259" t="s">
        <v>996</v>
      </c>
      <c r="BO259" t="s">
        <v>1786</v>
      </c>
      <c r="BP259" t="s">
        <v>991</v>
      </c>
      <c r="BQ259" t="s">
        <v>1709</v>
      </c>
      <c r="BR259" t="s">
        <v>1076</v>
      </c>
      <c r="BS259" t="s">
        <v>1911</v>
      </c>
      <c r="BT259" t="s">
        <v>1472</v>
      </c>
      <c r="BU259" t="s">
        <v>1066</v>
      </c>
      <c r="BV259" t="s">
        <v>1053</v>
      </c>
      <c r="BW259" t="s">
        <v>1686</v>
      </c>
      <c r="BX259" t="s">
        <v>1472</v>
      </c>
      <c r="BY259" t="s">
        <v>995</v>
      </c>
      <c r="BZ259" t="s">
        <v>997</v>
      </c>
      <c r="CA259" t="s">
        <v>1784</v>
      </c>
      <c r="CB259" t="s">
        <v>991</v>
      </c>
      <c r="CC259" t="s">
        <v>1069</v>
      </c>
      <c r="CD259" t="s">
        <v>999</v>
      </c>
      <c r="CE259" t="s">
        <v>1002</v>
      </c>
      <c r="CF259" t="s">
        <v>1671</v>
      </c>
      <c r="CG259" t="s">
        <v>1076</v>
      </c>
      <c r="CH259" t="s">
        <v>1119</v>
      </c>
      <c r="CI259" t="s">
        <v>1671</v>
      </c>
      <c r="CJ259" t="s">
        <v>1671</v>
      </c>
      <c r="CK259" t="s">
        <v>1708</v>
      </c>
      <c r="CL259" t="s">
        <v>1700</v>
      </c>
      <c r="CM259" t="s">
        <v>1718</v>
      </c>
      <c r="CN259" t="s">
        <v>991</v>
      </c>
      <c r="CO259" t="s">
        <v>1705</v>
      </c>
      <c r="CP259" t="s">
        <v>1398</v>
      </c>
      <c r="CQ259" t="s">
        <v>1686</v>
      </c>
      <c r="CR259" t="s">
        <v>1784</v>
      </c>
      <c r="CS259" t="s">
        <v>1053</v>
      </c>
      <c r="CT259" t="s">
        <v>1276</v>
      </c>
      <c r="CU259" t="s">
        <v>1692</v>
      </c>
      <c r="CV259" t="s">
        <v>1060</v>
      </c>
      <c r="CW259" t="s">
        <v>997</v>
      </c>
      <c r="CX259" t="s">
        <v>1671</v>
      </c>
      <c r="CY259" t="s">
        <v>1023</v>
      </c>
      <c r="CZ259" t="s">
        <v>991</v>
      </c>
      <c r="DA259" t="s">
        <v>1001</v>
      </c>
      <c r="DB259" t="s">
        <v>999</v>
      </c>
      <c r="DC259" t="s">
        <v>1001</v>
      </c>
      <c r="DD259" t="s">
        <v>991</v>
      </c>
      <c r="DE259" t="s">
        <v>1718</v>
      </c>
      <c r="DF259" t="s">
        <v>1718</v>
      </c>
      <c r="DG259" t="s">
        <v>991</v>
      </c>
    </row>
    <row r="260" spans="1:111">
      <c r="A260">
        <v>756.5</v>
      </c>
      <c r="B260" t="s">
        <v>804</v>
      </c>
      <c r="C260" t="s">
        <v>805</v>
      </c>
      <c r="D260" t="s">
        <v>2344</v>
      </c>
      <c r="E260" t="s">
        <v>2345</v>
      </c>
      <c r="F260" t="s">
        <v>1845</v>
      </c>
      <c r="G260" t="s">
        <v>2346</v>
      </c>
      <c r="H260" t="s">
        <v>1671</v>
      </c>
      <c r="I260" t="s">
        <v>2347</v>
      </c>
      <c r="J260" t="s">
        <v>2348</v>
      </c>
      <c r="K260" t="s">
        <v>2349</v>
      </c>
      <c r="L260" t="s">
        <v>1816</v>
      </c>
      <c r="M260" t="s">
        <v>2350</v>
      </c>
      <c r="N260" t="s">
        <v>2351</v>
      </c>
      <c r="O260" t="s">
        <v>2352</v>
      </c>
      <c r="P260" t="s">
        <v>2353</v>
      </c>
      <c r="Q260" t="s">
        <v>2239</v>
      </c>
      <c r="R260" t="s">
        <v>1229</v>
      </c>
      <c r="S260" t="s">
        <v>2311</v>
      </c>
      <c r="T260" t="s">
        <v>1671</v>
      </c>
      <c r="U260" t="s">
        <v>1768</v>
      </c>
      <c r="V260" t="s">
        <v>2234</v>
      </c>
      <c r="W260" t="s">
        <v>1541</v>
      </c>
      <c r="X260" t="s">
        <v>1499</v>
      </c>
      <c r="Y260" t="s">
        <v>2354</v>
      </c>
      <c r="Z260" t="s">
        <v>2355</v>
      </c>
      <c r="AA260" t="s">
        <v>2356</v>
      </c>
      <c r="AB260" t="s">
        <v>2357</v>
      </c>
      <c r="AC260" t="s">
        <v>2358</v>
      </c>
      <c r="AD260" t="s">
        <v>1610</v>
      </c>
      <c r="AE260" t="s">
        <v>2359</v>
      </c>
      <c r="AF260" t="s">
        <v>991</v>
      </c>
      <c r="AG260" t="s">
        <v>2360</v>
      </c>
      <c r="AH260" t="s">
        <v>2361</v>
      </c>
      <c r="AI260" t="s">
        <v>2362</v>
      </c>
      <c r="AJ260" t="s">
        <v>2363</v>
      </c>
      <c r="AK260" t="s">
        <v>2364</v>
      </c>
      <c r="AL260" t="s">
        <v>1750</v>
      </c>
      <c r="AM260" t="s">
        <v>2365</v>
      </c>
      <c r="AN260" t="s">
        <v>2366</v>
      </c>
      <c r="AO260" t="s">
        <v>1232</v>
      </c>
      <c r="AP260" t="s">
        <v>1052</v>
      </c>
      <c r="AQ260" t="s">
        <v>2307</v>
      </c>
      <c r="AR260" t="s">
        <v>1003</v>
      </c>
      <c r="AS260" t="s">
        <v>2367</v>
      </c>
      <c r="AT260" t="s">
        <v>1684</v>
      </c>
      <c r="AU260" t="s">
        <v>2368</v>
      </c>
      <c r="AV260" t="s">
        <v>2369</v>
      </c>
      <c r="AW260" t="s">
        <v>2370</v>
      </c>
      <c r="AX260" t="s">
        <v>2371</v>
      </c>
      <c r="AY260" t="s">
        <v>2372</v>
      </c>
      <c r="AZ260" t="s">
        <v>2373</v>
      </c>
      <c r="BA260" t="s">
        <v>2374</v>
      </c>
      <c r="BB260" t="s">
        <v>2375</v>
      </c>
      <c r="BC260" t="s">
        <v>2376</v>
      </c>
      <c r="BD260" t="s">
        <v>1671</v>
      </c>
      <c r="BE260" t="s">
        <v>2377</v>
      </c>
      <c r="BF260" t="s">
        <v>1285</v>
      </c>
      <c r="BG260" t="s">
        <v>2257</v>
      </c>
      <c r="BH260" t="s">
        <v>1060</v>
      </c>
      <c r="BI260" t="s">
        <v>1316</v>
      </c>
      <c r="BJ260" t="s">
        <v>1454</v>
      </c>
      <c r="BK260" t="s">
        <v>1856</v>
      </c>
      <c r="BL260" t="s">
        <v>1757</v>
      </c>
      <c r="BM260" t="s">
        <v>1553</v>
      </c>
      <c r="BN260" t="s">
        <v>2378</v>
      </c>
      <c r="BO260" t="s">
        <v>2376</v>
      </c>
      <c r="BP260" t="s">
        <v>1671</v>
      </c>
      <c r="BQ260" t="s">
        <v>2379</v>
      </c>
      <c r="BR260" t="s">
        <v>2380</v>
      </c>
      <c r="BS260" t="s">
        <v>2028</v>
      </c>
      <c r="BT260" t="s">
        <v>2350</v>
      </c>
      <c r="BU260" t="s">
        <v>2381</v>
      </c>
      <c r="BV260" t="s">
        <v>2382</v>
      </c>
      <c r="BW260" t="s">
        <v>2383</v>
      </c>
      <c r="BX260" t="s">
        <v>2384</v>
      </c>
      <c r="BY260" t="s">
        <v>1454</v>
      </c>
      <c r="BZ260" t="s">
        <v>2256</v>
      </c>
      <c r="CA260" t="s">
        <v>2385</v>
      </c>
      <c r="CB260" t="s">
        <v>1003</v>
      </c>
      <c r="CC260" t="s">
        <v>2386</v>
      </c>
      <c r="CD260" t="s">
        <v>1344</v>
      </c>
      <c r="CE260" t="s">
        <v>1239</v>
      </c>
      <c r="CF260" t="s">
        <v>1047</v>
      </c>
      <c r="CG260" t="s">
        <v>2387</v>
      </c>
      <c r="CH260" t="s">
        <v>2388</v>
      </c>
      <c r="CI260" t="s">
        <v>1717</v>
      </c>
      <c r="CJ260" t="s">
        <v>1016</v>
      </c>
      <c r="CK260" t="s">
        <v>2389</v>
      </c>
      <c r="CL260" t="s">
        <v>2390</v>
      </c>
      <c r="CM260" t="s">
        <v>2320</v>
      </c>
      <c r="CN260" t="s">
        <v>997</v>
      </c>
      <c r="CO260" t="s">
        <v>2391</v>
      </c>
      <c r="CP260" t="s">
        <v>2392</v>
      </c>
      <c r="CQ260" t="s">
        <v>2393</v>
      </c>
      <c r="CR260" t="s">
        <v>2394</v>
      </c>
      <c r="CS260" t="s">
        <v>2058</v>
      </c>
      <c r="CT260" t="s">
        <v>2395</v>
      </c>
      <c r="CU260" t="s">
        <v>2396</v>
      </c>
      <c r="CV260" t="s">
        <v>2397</v>
      </c>
      <c r="CW260" t="s">
        <v>1633</v>
      </c>
      <c r="CX260" t="s">
        <v>2237</v>
      </c>
      <c r="CY260" t="s">
        <v>2398</v>
      </c>
      <c r="CZ260" t="s">
        <v>1671</v>
      </c>
      <c r="DA260" t="s">
        <v>2263</v>
      </c>
      <c r="DB260" t="s">
        <v>1771</v>
      </c>
      <c r="DC260" t="s">
        <v>1067</v>
      </c>
      <c r="DD260" t="s">
        <v>1345</v>
      </c>
      <c r="DE260" t="s">
        <v>2399</v>
      </c>
      <c r="DF260" t="s">
        <v>1622</v>
      </c>
      <c r="DG260" t="s">
        <v>1671</v>
      </c>
    </row>
    <row r="261" spans="1:111">
      <c r="A261">
        <v>758.6</v>
      </c>
      <c r="B261" t="s">
        <v>806</v>
      </c>
      <c r="C261" t="s">
        <v>807</v>
      </c>
      <c r="D261" t="s">
        <v>2400</v>
      </c>
      <c r="E261" t="s">
        <v>2401</v>
      </c>
      <c r="F261" t="s">
        <v>2402</v>
      </c>
      <c r="G261" t="s">
        <v>2403</v>
      </c>
      <c r="H261" t="s">
        <v>997</v>
      </c>
      <c r="I261" t="s">
        <v>1103</v>
      </c>
      <c r="J261" t="s">
        <v>2404</v>
      </c>
      <c r="K261" t="s">
        <v>2405</v>
      </c>
      <c r="L261" t="s">
        <v>2406</v>
      </c>
      <c r="M261" t="s">
        <v>2407</v>
      </c>
      <c r="N261" t="s">
        <v>2408</v>
      </c>
      <c r="O261" t="s">
        <v>2409</v>
      </c>
      <c r="P261" t="s">
        <v>2410</v>
      </c>
      <c r="Q261" t="s">
        <v>1564</v>
      </c>
      <c r="R261" t="s">
        <v>2411</v>
      </c>
      <c r="S261" t="s">
        <v>2412</v>
      </c>
      <c r="T261" t="s">
        <v>997</v>
      </c>
      <c r="U261" t="s">
        <v>1248</v>
      </c>
      <c r="V261" t="s">
        <v>2306</v>
      </c>
      <c r="W261" t="s">
        <v>2413</v>
      </c>
      <c r="X261" t="s">
        <v>1236</v>
      </c>
      <c r="Y261" t="s">
        <v>2414</v>
      </c>
      <c r="Z261" t="s">
        <v>1294</v>
      </c>
      <c r="AA261" t="s">
        <v>2291</v>
      </c>
      <c r="AB261" t="s">
        <v>2415</v>
      </c>
      <c r="AC261" t="s">
        <v>2367</v>
      </c>
      <c r="AD261" t="s">
        <v>2416</v>
      </c>
      <c r="AE261" t="s">
        <v>2417</v>
      </c>
      <c r="AF261" t="s">
        <v>994</v>
      </c>
      <c r="AG261" t="s">
        <v>2418</v>
      </c>
      <c r="AH261" t="s">
        <v>2175</v>
      </c>
      <c r="AI261" t="s">
        <v>2419</v>
      </c>
      <c r="AJ261" t="s">
        <v>2420</v>
      </c>
      <c r="AK261" t="s">
        <v>2421</v>
      </c>
      <c r="AL261" t="s">
        <v>2315</v>
      </c>
      <c r="AM261" t="s">
        <v>2422</v>
      </c>
      <c r="AN261" t="s">
        <v>2423</v>
      </c>
      <c r="AO261" t="s">
        <v>2149</v>
      </c>
      <c r="AP261" t="s">
        <v>1485</v>
      </c>
      <c r="AQ261" t="s">
        <v>2424</v>
      </c>
      <c r="AR261" t="s">
        <v>1003</v>
      </c>
      <c r="AS261" t="s">
        <v>1193</v>
      </c>
      <c r="AT261" t="s">
        <v>1236</v>
      </c>
      <c r="AU261" t="s">
        <v>2425</v>
      </c>
      <c r="AV261" t="s">
        <v>2426</v>
      </c>
      <c r="AW261" t="s">
        <v>2235</v>
      </c>
      <c r="AX261" t="s">
        <v>2427</v>
      </c>
      <c r="AY261" t="s">
        <v>2428</v>
      </c>
      <c r="AZ261" t="s">
        <v>2429</v>
      </c>
      <c r="BA261" t="s">
        <v>2430</v>
      </c>
      <c r="BB261" t="s">
        <v>2431</v>
      </c>
      <c r="BC261" t="s">
        <v>2432</v>
      </c>
      <c r="BD261" t="s">
        <v>998</v>
      </c>
      <c r="BE261" t="s">
        <v>2433</v>
      </c>
      <c r="BF261" t="s">
        <v>1848</v>
      </c>
      <c r="BG261" t="s">
        <v>1741</v>
      </c>
      <c r="BH261" t="s">
        <v>1805</v>
      </c>
      <c r="BI261" t="s">
        <v>2434</v>
      </c>
      <c r="BJ261" t="s">
        <v>2296</v>
      </c>
      <c r="BK261" t="s">
        <v>2435</v>
      </c>
      <c r="BL261" t="s">
        <v>2044</v>
      </c>
      <c r="BM261" t="s">
        <v>2436</v>
      </c>
      <c r="BN261" t="s">
        <v>2356</v>
      </c>
      <c r="BO261" t="s">
        <v>2437</v>
      </c>
      <c r="BP261" t="s">
        <v>998</v>
      </c>
      <c r="BQ261" t="s">
        <v>2401</v>
      </c>
      <c r="BR261" t="s">
        <v>2068</v>
      </c>
      <c r="BS261" t="s">
        <v>2438</v>
      </c>
      <c r="BT261" t="s">
        <v>2439</v>
      </c>
      <c r="BU261" t="s">
        <v>2440</v>
      </c>
      <c r="BV261" t="s">
        <v>2441</v>
      </c>
      <c r="BW261" t="s">
        <v>2055</v>
      </c>
      <c r="BX261" t="s">
        <v>2442</v>
      </c>
      <c r="BY261" t="s">
        <v>2443</v>
      </c>
      <c r="BZ261" t="s">
        <v>2444</v>
      </c>
      <c r="CA261" t="s">
        <v>2445</v>
      </c>
      <c r="CB261" t="s">
        <v>994</v>
      </c>
      <c r="CC261" t="s">
        <v>2446</v>
      </c>
      <c r="CD261" t="s">
        <v>2447</v>
      </c>
      <c r="CE261" t="s">
        <v>2284</v>
      </c>
      <c r="CF261" t="s">
        <v>1756</v>
      </c>
      <c r="CG261" t="s">
        <v>2448</v>
      </c>
      <c r="CH261" t="s">
        <v>2449</v>
      </c>
      <c r="CI261" t="s">
        <v>1909</v>
      </c>
      <c r="CJ261" t="s">
        <v>1797</v>
      </c>
      <c r="CK261" t="s">
        <v>2450</v>
      </c>
      <c r="CL261" t="s">
        <v>2451</v>
      </c>
      <c r="CM261" t="s">
        <v>2452</v>
      </c>
      <c r="CN261" t="s">
        <v>998</v>
      </c>
      <c r="CO261" t="s">
        <v>2453</v>
      </c>
      <c r="CP261" t="s">
        <v>2454</v>
      </c>
      <c r="CQ261" t="s">
        <v>2455</v>
      </c>
      <c r="CR261" t="s">
        <v>2456</v>
      </c>
      <c r="CS261" t="s">
        <v>2457</v>
      </c>
      <c r="CT261" t="s">
        <v>2458</v>
      </c>
      <c r="CU261" t="s">
        <v>2459</v>
      </c>
      <c r="CV261" t="s">
        <v>2460</v>
      </c>
      <c r="CW261" t="s">
        <v>2461</v>
      </c>
      <c r="CX261" t="s">
        <v>1479</v>
      </c>
      <c r="CY261" t="s">
        <v>2462</v>
      </c>
      <c r="CZ261" t="s">
        <v>1003</v>
      </c>
      <c r="DA261" t="s">
        <v>2274</v>
      </c>
      <c r="DB261" t="s">
        <v>2044</v>
      </c>
      <c r="DC261" t="s">
        <v>2463</v>
      </c>
      <c r="DD261" t="s">
        <v>1485</v>
      </c>
      <c r="DE261" t="s">
        <v>2464</v>
      </c>
      <c r="DF261" t="s">
        <v>2465</v>
      </c>
      <c r="DG261" t="s">
        <v>991</v>
      </c>
    </row>
    <row r="262" spans="1:111">
      <c r="A262">
        <v>760.6</v>
      </c>
      <c r="B262" t="s">
        <v>808</v>
      </c>
      <c r="C262" t="s">
        <v>809</v>
      </c>
      <c r="D262" t="s">
        <v>2466</v>
      </c>
      <c r="E262" t="s">
        <v>2467</v>
      </c>
      <c r="F262" t="s">
        <v>2468</v>
      </c>
      <c r="G262" t="s">
        <v>1610</v>
      </c>
      <c r="H262" t="s">
        <v>997</v>
      </c>
      <c r="I262" t="s">
        <v>2469</v>
      </c>
      <c r="J262" t="s">
        <v>2412</v>
      </c>
      <c r="K262" t="s">
        <v>2289</v>
      </c>
      <c r="L262" t="s">
        <v>2217</v>
      </c>
      <c r="M262" t="s">
        <v>2470</v>
      </c>
      <c r="N262" t="s">
        <v>2471</v>
      </c>
      <c r="O262" t="s">
        <v>2472</v>
      </c>
      <c r="P262" t="s">
        <v>2473</v>
      </c>
      <c r="Q262" t="s">
        <v>2474</v>
      </c>
      <c r="R262" t="s">
        <v>2475</v>
      </c>
      <c r="S262" t="s">
        <v>2476</v>
      </c>
      <c r="T262" t="s">
        <v>1003</v>
      </c>
      <c r="U262" t="s">
        <v>2477</v>
      </c>
      <c r="V262" t="s">
        <v>2478</v>
      </c>
      <c r="W262" t="s">
        <v>2479</v>
      </c>
      <c r="X262" t="s">
        <v>2237</v>
      </c>
      <c r="Y262" t="s">
        <v>1305</v>
      </c>
      <c r="Z262" t="s">
        <v>2480</v>
      </c>
      <c r="AA262" t="s">
        <v>2481</v>
      </c>
      <c r="AB262" t="s">
        <v>2482</v>
      </c>
      <c r="AC262" t="s">
        <v>2213</v>
      </c>
      <c r="AD262" t="s">
        <v>2483</v>
      </c>
      <c r="AE262" t="s">
        <v>2484</v>
      </c>
      <c r="AF262" t="s">
        <v>991</v>
      </c>
      <c r="AG262" t="s">
        <v>2260</v>
      </c>
      <c r="AH262" t="s">
        <v>2277</v>
      </c>
      <c r="AI262" t="s">
        <v>2485</v>
      </c>
      <c r="AJ262" t="s">
        <v>2486</v>
      </c>
      <c r="AK262" t="s">
        <v>2487</v>
      </c>
      <c r="AL262" t="s">
        <v>2330</v>
      </c>
      <c r="AM262" t="s">
        <v>2488</v>
      </c>
      <c r="AN262" t="s">
        <v>2489</v>
      </c>
      <c r="AO262" t="s">
        <v>1187</v>
      </c>
      <c r="AP262" t="s">
        <v>1038</v>
      </c>
      <c r="AQ262" t="s">
        <v>2490</v>
      </c>
      <c r="AR262" t="s">
        <v>998</v>
      </c>
      <c r="AS262" t="s">
        <v>2211</v>
      </c>
      <c r="AT262" t="s">
        <v>1801</v>
      </c>
      <c r="AU262" t="s">
        <v>2491</v>
      </c>
      <c r="AV262" t="s">
        <v>2492</v>
      </c>
      <c r="AW262" t="s">
        <v>2493</v>
      </c>
      <c r="AX262" t="s">
        <v>2494</v>
      </c>
      <c r="AY262" t="s">
        <v>2495</v>
      </c>
      <c r="AZ262" t="s">
        <v>2496</v>
      </c>
      <c r="BA262" t="s">
        <v>2481</v>
      </c>
      <c r="BB262" t="s">
        <v>2497</v>
      </c>
      <c r="BC262" t="s">
        <v>1558</v>
      </c>
      <c r="BD262" t="s">
        <v>998</v>
      </c>
      <c r="BE262" t="s">
        <v>2498</v>
      </c>
      <c r="BF262" t="s">
        <v>2499</v>
      </c>
      <c r="BG262" t="s">
        <v>1467</v>
      </c>
      <c r="BH262" t="s">
        <v>1020</v>
      </c>
      <c r="BI262" t="s">
        <v>2152</v>
      </c>
      <c r="BJ262" t="s">
        <v>2258</v>
      </c>
      <c r="BK262" t="s">
        <v>2500</v>
      </c>
      <c r="BL262" t="s">
        <v>1184</v>
      </c>
      <c r="BM262" t="s">
        <v>2186</v>
      </c>
      <c r="BN262" t="s">
        <v>2367</v>
      </c>
      <c r="BO262" t="s">
        <v>2501</v>
      </c>
      <c r="BP262" t="s">
        <v>1671</v>
      </c>
      <c r="BQ262" t="s">
        <v>2502</v>
      </c>
      <c r="BR262" t="s">
        <v>1556</v>
      </c>
      <c r="BS262" t="s">
        <v>2503</v>
      </c>
      <c r="BT262" t="s">
        <v>2453</v>
      </c>
      <c r="BU262" t="s">
        <v>2504</v>
      </c>
      <c r="BV262" t="s">
        <v>2505</v>
      </c>
      <c r="BW262" t="s">
        <v>2506</v>
      </c>
      <c r="BX262" t="s">
        <v>2507</v>
      </c>
      <c r="BY262" t="s">
        <v>1740</v>
      </c>
      <c r="BZ262" t="s">
        <v>2508</v>
      </c>
      <c r="CA262" t="s">
        <v>2202</v>
      </c>
      <c r="CB262" t="s">
        <v>998</v>
      </c>
      <c r="CC262" t="s">
        <v>2509</v>
      </c>
      <c r="CD262" t="s">
        <v>2330</v>
      </c>
      <c r="CE262" t="s">
        <v>2510</v>
      </c>
      <c r="CF262" t="s">
        <v>2511</v>
      </c>
      <c r="CG262" t="s">
        <v>1529</v>
      </c>
      <c r="CH262" t="s">
        <v>2512</v>
      </c>
      <c r="CI262" t="s">
        <v>2227</v>
      </c>
      <c r="CJ262" t="s">
        <v>1227</v>
      </c>
      <c r="CK262" t="s">
        <v>2513</v>
      </c>
      <c r="CL262" t="s">
        <v>2514</v>
      </c>
      <c r="CM262" t="s">
        <v>2515</v>
      </c>
      <c r="CN262" t="s">
        <v>1001</v>
      </c>
      <c r="CO262" t="s">
        <v>2516</v>
      </c>
      <c r="CP262" t="s">
        <v>2517</v>
      </c>
      <c r="CQ262" t="s">
        <v>2518</v>
      </c>
      <c r="CR262" t="s">
        <v>1562</v>
      </c>
      <c r="CS262" t="s">
        <v>2519</v>
      </c>
      <c r="CT262" t="s">
        <v>2520</v>
      </c>
      <c r="CU262" t="s">
        <v>2521</v>
      </c>
      <c r="CV262" t="s">
        <v>2522</v>
      </c>
      <c r="CW262" t="s">
        <v>2523</v>
      </c>
      <c r="CX262" t="s">
        <v>1047</v>
      </c>
      <c r="CY262" t="s">
        <v>1516</v>
      </c>
      <c r="CZ262" t="s">
        <v>997</v>
      </c>
      <c r="DA262" t="s">
        <v>2524</v>
      </c>
      <c r="DB262" t="s">
        <v>1458</v>
      </c>
      <c r="DC262" t="s">
        <v>1448</v>
      </c>
      <c r="DD262" t="s">
        <v>1472</v>
      </c>
      <c r="DE262" t="s">
        <v>2525</v>
      </c>
      <c r="DF262" t="s">
        <v>2526</v>
      </c>
      <c r="DG262" t="s">
        <v>992</v>
      </c>
    </row>
    <row r="263" spans="1:111">
      <c r="A263">
        <v>778.5</v>
      </c>
      <c r="B263" t="s">
        <v>810</v>
      </c>
      <c r="C263" t="s">
        <v>811</v>
      </c>
      <c r="D263" t="s">
        <v>1496</v>
      </c>
      <c r="E263" t="s">
        <v>1470</v>
      </c>
      <c r="F263" t="s">
        <v>1027</v>
      </c>
      <c r="G263" t="s">
        <v>1204</v>
      </c>
      <c r="H263" t="s">
        <v>1671</v>
      </c>
      <c r="I263" t="s">
        <v>1290</v>
      </c>
      <c r="J263" t="s">
        <v>1815</v>
      </c>
      <c r="K263" t="s">
        <v>2334</v>
      </c>
      <c r="L263" t="s">
        <v>1698</v>
      </c>
      <c r="M263" t="s">
        <v>1243</v>
      </c>
      <c r="N263" t="s">
        <v>1751</v>
      </c>
      <c r="O263" t="s">
        <v>2216</v>
      </c>
      <c r="P263" t="s">
        <v>2527</v>
      </c>
      <c r="Q263" t="s">
        <v>1714</v>
      </c>
      <c r="R263" t="s">
        <v>1075</v>
      </c>
      <c r="S263" t="s">
        <v>1563</v>
      </c>
      <c r="T263" t="s">
        <v>991</v>
      </c>
      <c r="U263" t="s">
        <v>1028</v>
      </c>
      <c r="V263" t="s">
        <v>1029</v>
      </c>
      <c r="W263" t="s">
        <v>1297</v>
      </c>
      <c r="X263" t="s">
        <v>1730</v>
      </c>
      <c r="Y263" t="s">
        <v>2193</v>
      </c>
      <c r="Z263" t="s">
        <v>1006</v>
      </c>
      <c r="AA263" t="s">
        <v>1799</v>
      </c>
      <c r="AB263" t="s">
        <v>2334</v>
      </c>
      <c r="AC263" t="s">
        <v>1014</v>
      </c>
      <c r="AD263" t="s">
        <v>2199</v>
      </c>
      <c r="AE263" t="s">
        <v>1712</v>
      </c>
      <c r="AF263" t="s">
        <v>991</v>
      </c>
      <c r="AG263" t="s">
        <v>1219</v>
      </c>
      <c r="AH263" t="s">
        <v>2332</v>
      </c>
      <c r="AI263" t="s">
        <v>1766</v>
      </c>
      <c r="AJ263" t="s">
        <v>2528</v>
      </c>
      <c r="AK263" t="s">
        <v>1617</v>
      </c>
      <c r="AL263" t="s">
        <v>1079</v>
      </c>
      <c r="AM263" t="s">
        <v>1048</v>
      </c>
      <c r="AN263" t="s">
        <v>1036</v>
      </c>
      <c r="AO263" t="s">
        <v>1686</v>
      </c>
      <c r="AP263" t="s">
        <v>1000</v>
      </c>
      <c r="AQ263" t="s">
        <v>1684</v>
      </c>
      <c r="AR263" t="s">
        <v>991</v>
      </c>
      <c r="AS263" t="s">
        <v>1704</v>
      </c>
      <c r="AT263" t="s">
        <v>1697</v>
      </c>
      <c r="AU263" t="s">
        <v>1563</v>
      </c>
      <c r="AV263" t="s">
        <v>1019</v>
      </c>
      <c r="AW263" t="s">
        <v>1209</v>
      </c>
      <c r="AX263" t="s">
        <v>2254</v>
      </c>
      <c r="AY263" t="s">
        <v>2201</v>
      </c>
      <c r="AZ263" t="s">
        <v>2193</v>
      </c>
      <c r="BA263" t="s">
        <v>2529</v>
      </c>
      <c r="BB263" t="s">
        <v>2530</v>
      </c>
      <c r="BC263" t="s">
        <v>1905</v>
      </c>
      <c r="BD263" t="s">
        <v>991</v>
      </c>
      <c r="BE263" t="s">
        <v>1070</v>
      </c>
      <c r="BF263" t="s">
        <v>1241</v>
      </c>
      <c r="BG263" t="s">
        <v>1017</v>
      </c>
      <c r="BH263" t="s">
        <v>1005</v>
      </c>
      <c r="BI263" t="s">
        <v>2223</v>
      </c>
      <c r="BJ263" t="s">
        <v>1064</v>
      </c>
      <c r="BK263" t="s">
        <v>2531</v>
      </c>
      <c r="BL263" t="s">
        <v>1049</v>
      </c>
      <c r="BM263" t="s">
        <v>1052</v>
      </c>
      <c r="BN263" t="s">
        <v>1060</v>
      </c>
      <c r="BO263" t="s">
        <v>2259</v>
      </c>
      <c r="BP263" t="s">
        <v>991</v>
      </c>
      <c r="BQ263" t="s">
        <v>1905</v>
      </c>
      <c r="BR263" t="s">
        <v>1025</v>
      </c>
      <c r="BS263" t="s">
        <v>1235</v>
      </c>
      <c r="BT263" t="s">
        <v>1754</v>
      </c>
      <c r="BU263" t="s">
        <v>1479</v>
      </c>
      <c r="BV263" t="s">
        <v>1301</v>
      </c>
      <c r="BW263" t="s">
        <v>1494</v>
      </c>
      <c r="BX263" t="s">
        <v>1451</v>
      </c>
      <c r="BY263" t="s">
        <v>1247</v>
      </c>
      <c r="BZ263" t="s">
        <v>1727</v>
      </c>
      <c r="CA263" t="s">
        <v>1245</v>
      </c>
      <c r="CB263" t="s">
        <v>991</v>
      </c>
      <c r="CC263" t="s">
        <v>1278</v>
      </c>
      <c r="CD263" t="s">
        <v>1021</v>
      </c>
      <c r="CE263" t="s">
        <v>1052</v>
      </c>
      <c r="CF263" t="s">
        <v>1730</v>
      </c>
      <c r="CG263" t="s">
        <v>1901</v>
      </c>
      <c r="CH263" t="s">
        <v>1682</v>
      </c>
      <c r="CI263" t="s">
        <v>1784</v>
      </c>
      <c r="CJ263" t="s">
        <v>1065</v>
      </c>
      <c r="CK263" t="s">
        <v>2532</v>
      </c>
      <c r="CL263" t="s">
        <v>2044</v>
      </c>
      <c r="CM263" t="s">
        <v>1667</v>
      </c>
      <c r="CN263" t="s">
        <v>991</v>
      </c>
      <c r="CO263" t="s">
        <v>1760</v>
      </c>
      <c r="CP263" t="s">
        <v>1731</v>
      </c>
      <c r="CQ263" t="s">
        <v>2533</v>
      </c>
      <c r="CR263" t="s">
        <v>1470</v>
      </c>
      <c r="CS263" t="s">
        <v>1056</v>
      </c>
      <c r="CT263" t="s">
        <v>2534</v>
      </c>
      <c r="CU263" t="s">
        <v>2262</v>
      </c>
      <c r="CV263" t="s">
        <v>2535</v>
      </c>
      <c r="CW263" t="s">
        <v>1786</v>
      </c>
      <c r="CX263" t="s">
        <v>1053</v>
      </c>
      <c r="CY263" t="s">
        <v>1715</v>
      </c>
      <c r="CZ263" t="s">
        <v>991</v>
      </c>
      <c r="DA263" t="s">
        <v>1788</v>
      </c>
      <c r="DB263" t="s">
        <v>1228</v>
      </c>
      <c r="DC263" t="s">
        <v>1716</v>
      </c>
      <c r="DD263" t="s">
        <v>1000</v>
      </c>
      <c r="DE263" t="s">
        <v>1715</v>
      </c>
      <c r="DF263" t="s">
        <v>1073</v>
      </c>
      <c r="DG263" t="s">
        <v>991</v>
      </c>
    </row>
    <row r="264" spans="1:111">
      <c r="A264">
        <v>780.5</v>
      </c>
      <c r="B264" t="s">
        <v>812</v>
      </c>
      <c r="C264" t="s">
        <v>813</v>
      </c>
      <c r="D264" t="s">
        <v>1816</v>
      </c>
      <c r="E264" t="s">
        <v>2536</v>
      </c>
      <c r="F264" t="s">
        <v>2536</v>
      </c>
      <c r="G264" t="s">
        <v>2537</v>
      </c>
      <c r="H264" t="s">
        <v>1003</v>
      </c>
      <c r="I264" t="s">
        <v>2538</v>
      </c>
      <c r="J264" t="s">
        <v>1314</v>
      </c>
      <c r="K264" t="s">
        <v>2388</v>
      </c>
      <c r="L264" t="s">
        <v>2474</v>
      </c>
      <c r="M264" t="s">
        <v>2539</v>
      </c>
      <c r="N264" t="s">
        <v>2124</v>
      </c>
      <c r="O264" t="s">
        <v>2540</v>
      </c>
      <c r="P264" t="s">
        <v>1402</v>
      </c>
      <c r="Q264" t="s">
        <v>1386</v>
      </c>
      <c r="R264" t="s">
        <v>1905</v>
      </c>
      <c r="S264" t="s">
        <v>1454</v>
      </c>
      <c r="T264" t="s">
        <v>991</v>
      </c>
      <c r="U264" t="s">
        <v>1081</v>
      </c>
      <c r="V264" t="s">
        <v>2541</v>
      </c>
      <c r="W264" t="s">
        <v>2542</v>
      </c>
      <c r="X264" t="s">
        <v>1054</v>
      </c>
      <c r="Y264" t="s">
        <v>2019</v>
      </c>
      <c r="Z264" t="s">
        <v>1910</v>
      </c>
      <c r="AA264" t="s">
        <v>2534</v>
      </c>
      <c r="AB264" t="s">
        <v>1323</v>
      </c>
      <c r="AC264" t="s">
        <v>2511</v>
      </c>
      <c r="AD264" t="s">
        <v>1544</v>
      </c>
      <c r="AE264" t="s">
        <v>2463</v>
      </c>
      <c r="AF264" t="s">
        <v>1003</v>
      </c>
      <c r="AG264" t="s">
        <v>1211</v>
      </c>
      <c r="AH264" t="s">
        <v>2377</v>
      </c>
      <c r="AI264" t="s">
        <v>1475</v>
      </c>
      <c r="AJ264" t="s">
        <v>2543</v>
      </c>
      <c r="AK264" t="s">
        <v>2229</v>
      </c>
      <c r="AL264" t="s">
        <v>1039</v>
      </c>
      <c r="AM264" t="s">
        <v>1576</v>
      </c>
      <c r="AN264" t="s">
        <v>2230</v>
      </c>
      <c r="AO264" t="s">
        <v>1069</v>
      </c>
      <c r="AP264" t="s">
        <v>1786</v>
      </c>
      <c r="AQ264" t="s">
        <v>2544</v>
      </c>
      <c r="AR264" t="s">
        <v>1671</v>
      </c>
      <c r="AS264" t="s">
        <v>2338</v>
      </c>
      <c r="AT264" t="s">
        <v>1788</v>
      </c>
      <c r="AU264" t="s">
        <v>2545</v>
      </c>
      <c r="AV264" t="s">
        <v>1540</v>
      </c>
      <c r="AW264" t="s">
        <v>2546</v>
      </c>
      <c r="AX264" t="s">
        <v>2547</v>
      </c>
      <c r="AY264" t="s">
        <v>2306</v>
      </c>
      <c r="AZ264" t="s">
        <v>2548</v>
      </c>
      <c r="BA264" t="s">
        <v>2549</v>
      </c>
      <c r="BB264" t="s">
        <v>2550</v>
      </c>
      <c r="BC264" t="s">
        <v>2551</v>
      </c>
      <c r="BD264" t="s">
        <v>991</v>
      </c>
      <c r="BE264" t="s">
        <v>1531</v>
      </c>
      <c r="BF264" t="s">
        <v>1253</v>
      </c>
      <c r="BG264" t="s">
        <v>1033</v>
      </c>
      <c r="BH264" t="s">
        <v>1228</v>
      </c>
      <c r="BI264" t="s">
        <v>1081</v>
      </c>
      <c r="BJ264" t="s">
        <v>2225</v>
      </c>
      <c r="BK264" t="s">
        <v>2204</v>
      </c>
      <c r="BL264" t="s">
        <v>1729</v>
      </c>
      <c r="BM264" t="s">
        <v>1708</v>
      </c>
      <c r="BN264" t="s">
        <v>2527</v>
      </c>
      <c r="BO264" t="s">
        <v>1271</v>
      </c>
      <c r="BP264" t="s">
        <v>1671</v>
      </c>
      <c r="BQ264" t="s">
        <v>1561</v>
      </c>
      <c r="BR264" t="s">
        <v>1754</v>
      </c>
      <c r="BS264" t="s">
        <v>1852</v>
      </c>
      <c r="BT264" t="s">
        <v>2552</v>
      </c>
      <c r="BU264" t="s">
        <v>2553</v>
      </c>
      <c r="BV264" t="s">
        <v>2554</v>
      </c>
      <c r="BW264" t="s">
        <v>2555</v>
      </c>
      <c r="BX264" t="s">
        <v>2556</v>
      </c>
      <c r="BY264" t="s">
        <v>1301</v>
      </c>
      <c r="BZ264" t="s">
        <v>2557</v>
      </c>
      <c r="CA264" t="s">
        <v>1520</v>
      </c>
      <c r="CB264" t="s">
        <v>1671</v>
      </c>
      <c r="CC264" t="s">
        <v>2558</v>
      </c>
      <c r="CD264" t="s">
        <v>2233</v>
      </c>
      <c r="CE264" t="s">
        <v>1753</v>
      </c>
      <c r="CF264" t="s">
        <v>1693</v>
      </c>
      <c r="CG264" t="s">
        <v>1745</v>
      </c>
      <c r="CH264" t="s">
        <v>1282</v>
      </c>
      <c r="CI264" t="s">
        <v>1716</v>
      </c>
      <c r="CJ264" t="s">
        <v>1006</v>
      </c>
      <c r="CK264" t="s">
        <v>2559</v>
      </c>
      <c r="CL264" t="s">
        <v>2525</v>
      </c>
      <c r="CM264" t="s">
        <v>2560</v>
      </c>
      <c r="CN264" t="s">
        <v>1003</v>
      </c>
      <c r="CO264" t="s">
        <v>2561</v>
      </c>
      <c r="CP264" t="s">
        <v>2562</v>
      </c>
      <c r="CQ264" t="s">
        <v>2198</v>
      </c>
      <c r="CR264" t="s">
        <v>1541</v>
      </c>
      <c r="CS264" t="s">
        <v>1229</v>
      </c>
      <c r="CT264" t="s">
        <v>2563</v>
      </c>
      <c r="CU264" t="s">
        <v>1519</v>
      </c>
      <c r="CV264" t="s">
        <v>2564</v>
      </c>
      <c r="CW264" t="s">
        <v>1050</v>
      </c>
      <c r="CX264" t="s">
        <v>1057</v>
      </c>
      <c r="CY264" t="s">
        <v>1581</v>
      </c>
      <c r="CZ264" t="s">
        <v>1671</v>
      </c>
      <c r="DA264" t="s">
        <v>1452</v>
      </c>
      <c r="DB264" t="s">
        <v>1485</v>
      </c>
      <c r="DC264" t="s">
        <v>1470</v>
      </c>
      <c r="DD264" t="s">
        <v>993</v>
      </c>
      <c r="DE264" t="s">
        <v>1841</v>
      </c>
      <c r="DF264" t="s">
        <v>2478</v>
      </c>
      <c r="DG264" t="s">
        <v>1671</v>
      </c>
    </row>
    <row r="265" spans="1:111">
      <c r="A265">
        <v>782.6</v>
      </c>
      <c r="B265" t="s">
        <v>814</v>
      </c>
      <c r="C265" t="s">
        <v>815</v>
      </c>
      <c r="D265" t="s">
        <v>2565</v>
      </c>
      <c r="E265" t="s">
        <v>2019</v>
      </c>
      <c r="F265" t="s">
        <v>2566</v>
      </c>
      <c r="G265" t="s">
        <v>2567</v>
      </c>
      <c r="H265" t="s">
        <v>1002</v>
      </c>
      <c r="I265" t="s">
        <v>2093</v>
      </c>
      <c r="J265" t="s">
        <v>2284</v>
      </c>
      <c r="K265" t="s">
        <v>2568</v>
      </c>
      <c r="L265" t="s">
        <v>1220</v>
      </c>
      <c r="M265" t="s">
        <v>2569</v>
      </c>
      <c r="N265" t="s">
        <v>2570</v>
      </c>
      <c r="O265" t="s">
        <v>2165</v>
      </c>
      <c r="P265" t="s">
        <v>2571</v>
      </c>
      <c r="Q265" t="s">
        <v>1724</v>
      </c>
      <c r="R265" t="s">
        <v>1464</v>
      </c>
      <c r="S265" t="s">
        <v>2572</v>
      </c>
      <c r="T265" t="s">
        <v>1000</v>
      </c>
      <c r="U265" t="s">
        <v>2573</v>
      </c>
      <c r="V265" t="s">
        <v>1233</v>
      </c>
      <c r="W265" t="s">
        <v>1242</v>
      </c>
      <c r="X265" t="s">
        <v>1008</v>
      </c>
      <c r="Y265" t="s">
        <v>2158</v>
      </c>
      <c r="Z265" t="s">
        <v>1841</v>
      </c>
      <c r="AA265" t="s">
        <v>2574</v>
      </c>
      <c r="AB265" t="s">
        <v>2165</v>
      </c>
      <c r="AC265" t="s">
        <v>2575</v>
      </c>
      <c r="AD265" t="s">
        <v>1816</v>
      </c>
      <c r="AE265" t="s">
        <v>2215</v>
      </c>
      <c r="AF265" t="s">
        <v>996</v>
      </c>
      <c r="AG265" t="s">
        <v>2551</v>
      </c>
      <c r="AH265" t="s">
        <v>2576</v>
      </c>
      <c r="AI265" t="s">
        <v>1338</v>
      </c>
      <c r="AJ265" t="s">
        <v>2577</v>
      </c>
      <c r="AK265" t="s">
        <v>2578</v>
      </c>
      <c r="AL265" t="s">
        <v>1761</v>
      </c>
      <c r="AM265" t="s">
        <v>1867</v>
      </c>
      <c r="AN265" t="s">
        <v>2579</v>
      </c>
      <c r="AO265" t="s">
        <v>1667</v>
      </c>
      <c r="AP265" t="s">
        <v>1690</v>
      </c>
      <c r="AQ265" t="s">
        <v>2580</v>
      </c>
      <c r="AR265" t="s">
        <v>1005</v>
      </c>
      <c r="AS265" t="s">
        <v>1304</v>
      </c>
      <c r="AT265" t="s">
        <v>1009</v>
      </c>
      <c r="AU265" t="s">
        <v>2581</v>
      </c>
      <c r="AV265" t="s">
        <v>2568</v>
      </c>
      <c r="AW265" t="s">
        <v>1854</v>
      </c>
      <c r="AX265" t="s">
        <v>2582</v>
      </c>
      <c r="AY265" t="s">
        <v>2583</v>
      </c>
      <c r="AZ265" t="s">
        <v>2584</v>
      </c>
      <c r="BA265" t="s">
        <v>2309</v>
      </c>
      <c r="BB265" t="s">
        <v>2503</v>
      </c>
      <c r="BC265" t="s">
        <v>1842</v>
      </c>
      <c r="BD265" t="s">
        <v>999</v>
      </c>
      <c r="BE265" t="s">
        <v>2585</v>
      </c>
      <c r="BF265" t="s">
        <v>2364</v>
      </c>
      <c r="BG265" t="s">
        <v>1673</v>
      </c>
      <c r="BH265" t="s">
        <v>1678</v>
      </c>
      <c r="BI265" t="s">
        <v>1240</v>
      </c>
      <c r="BJ265" t="s">
        <v>1215</v>
      </c>
      <c r="BK265" t="s">
        <v>2586</v>
      </c>
      <c r="BL265" t="s">
        <v>1299</v>
      </c>
      <c r="BM265" t="s">
        <v>1244</v>
      </c>
      <c r="BN265" t="s">
        <v>2213</v>
      </c>
      <c r="BO265" t="s">
        <v>2587</v>
      </c>
      <c r="BP265" t="s">
        <v>1002</v>
      </c>
      <c r="BQ265" t="s">
        <v>2588</v>
      </c>
      <c r="BR265" t="s">
        <v>2589</v>
      </c>
      <c r="BS265" t="s">
        <v>2394</v>
      </c>
      <c r="BT265" t="s">
        <v>2590</v>
      </c>
      <c r="BU265" t="s">
        <v>2591</v>
      </c>
      <c r="BV265" t="s">
        <v>1513</v>
      </c>
      <c r="BW265" t="s">
        <v>2592</v>
      </c>
      <c r="BX265" t="s">
        <v>2593</v>
      </c>
      <c r="BY265" t="s">
        <v>1491</v>
      </c>
      <c r="BZ265" t="s">
        <v>1034</v>
      </c>
      <c r="CA265" t="s">
        <v>1335</v>
      </c>
      <c r="CB265" t="s">
        <v>1119</v>
      </c>
      <c r="CC265" t="s">
        <v>2594</v>
      </c>
      <c r="CD265" t="s">
        <v>1301</v>
      </c>
      <c r="CE265" t="s">
        <v>2444</v>
      </c>
      <c r="CF265" t="s">
        <v>2541</v>
      </c>
      <c r="CG265" t="s">
        <v>1336</v>
      </c>
      <c r="CH265" t="s">
        <v>1302</v>
      </c>
      <c r="CI265" t="s">
        <v>1812</v>
      </c>
      <c r="CJ265" t="s">
        <v>2595</v>
      </c>
      <c r="CK265" t="s">
        <v>2596</v>
      </c>
      <c r="CL265" t="s">
        <v>2597</v>
      </c>
      <c r="CM265" t="s">
        <v>2591</v>
      </c>
      <c r="CN265" t="s">
        <v>1131</v>
      </c>
      <c r="CO265" t="s">
        <v>2598</v>
      </c>
      <c r="CP265" t="s">
        <v>2599</v>
      </c>
      <c r="CQ265" t="s">
        <v>2467</v>
      </c>
      <c r="CR265" t="s">
        <v>2600</v>
      </c>
      <c r="CS265" t="s">
        <v>2601</v>
      </c>
      <c r="CT265" t="s">
        <v>2602</v>
      </c>
      <c r="CU265" t="s">
        <v>2603</v>
      </c>
      <c r="CV265" t="s">
        <v>2604</v>
      </c>
      <c r="CW265" t="s">
        <v>2605</v>
      </c>
      <c r="CX265" t="s">
        <v>2474</v>
      </c>
      <c r="CY265" t="s">
        <v>1600</v>
      </c>
      <c r="CZ265" t="s">
        <v>1002</v>
      </c>
      <c r="DA265" t="s">
        <v>1210</v>
      </c>
      <c r="DB265" t="s">
        <v>1245</v>
      </c>
      <c r="DC265" t="s">
        <v>1771</v>
      </c>
      <c r="DD265" t="s">
        <v>1021</v>
      </c>
      <c r="DE265" t="s">
        <v>1637</v>
      </c>
      <c r="DF265" t="s">
        <v>1614</v>
      </c>
      <c r="DG265" t="s">
        <v>1002</v>
      </c>
    </row>
    <row r="266" spans="1:111">
      <c r="A266">
        <v>784.6</v>
      </c>
      <c r="B266" t="s">
        <v>816</v>
      </c>
      <c r="C266" t="s">
        <v>817</v>
      </c>
      <c r="D266" t="s">
        <v>2606</v>
      </c>
      <c r="E266" t="s">
        <v>1735</v>
      </c>
      <c r="F266" t="s">
        <v>2607</v>
      </c>
      <c r="G266" t="s">
        <v>2608</v>
      </c>
      <c r="H266" t="s">
        <v>991</v>
      </c>
      <c r="I266" t="s">
        <v>2609</v>
      </c>
      <c r="J266" t="s">
        <v>1842</v>
      </c>
      <c r="K266" t="s">
        <v>2610</v>
      </c>
      <c r="L266" t="s">
        <v>2611</v>
      </c>
      <c r="M266" t="s">
        <v>2612</v>
      </c>
      <c r="N266" t="s">
        <v>1285</v>
      </c>
      <c r="O266" t="s">
        <v>2489</v>
      </c>
      <c r="P266" t="s">
        <v>2592</v>
      </c>
      <c r="Q266" t="s">
        <v>1683</v>
      </c>
      <c r="R266" t="s">
        <v>2512</v>
      </c>
      <c r="S266" t="s">
        <v>1552</v>
      </c>
      <c r="T266" t="s">
        <v>991</v>
      </c>
      <c r="U266" t="s">
        <v>2573</v>
      </c>
      <c r="V266" t="s">
        <v>2255</v>
      </c>
      <c r="W266" t="s">
        <v>1702</v>
      </c>
      <c r="X266" t="s">
        <v>1672</v>
      </c>
      <c r="Y266" t="s">
        <v>2613</v>
      </c>
      <c r="Z266" t="s">
        <v>2219</v>
      </c>
      <c r="AA266" t="s">
        <v>2304</v>
      </c>
      <c r="AB266" t="s">
        <v>2614</v>
      </c>
      <c r="AC266" t="s">
        <v>2207</v>
      </c>
      <c r="AD266" t="s">
        <v>2188</v>
      </c>
      <c r="AE266" t="s">
        <v>2615</v>
      </c>
      <c r="AF266" t="s">
        <v>991</v>
      </c>
      <c r="AG266" t="s">
        <v>2247</v>
      </c>
      <c r="AH266" t="s">
        <v>2616</v>
      </c>
      <c r="AI266" t="s">
        <v>2617</v>
      </c>
      <c r="AJ266" t="s">
        <v>2618</v>
      </c>
      <c r="AK266" t="s">
        <v>1477</v>
      </c>
      <c r="AL266" t="s">
        <v>1910</v>
      </c>
      <c r="AM266" t="s">
        <v>2619</v>
      </c>
      <c r="AN266" t="s">
        <v>2620</v>
      </c>
      <c r="AO266" t="s">
        <v>1036</v>
      </c>
      <c r="AP266" t="s">
        <v>1040</v>
      </c>
      <c r="AQ266" t="s">
        <v>1561</v>
      </c>
      <c r="AR266" t="s">
        <v>1671</v>
      </c>
      <c r="AS266" t="s">
        <v>2240</v>
      </c>
      <c r="AT266" t="s">
        <v>1536</v>
      </c>
      <c r="AU266" t="s">
        <v>2621</v>
      </c>
      <c r="AV266" t="s">
        <v>2622</v>
      </c>
      <c r="AW266" t="s">
        <v>2287</v>
      </c>
      <c r="AX266" t="s">
        <v>2249</v>
      </c>
      <c r="AY266" t="s">
        <v>2623</v>
      </c>
      <c r="AZ266" t="s">
        <v>1208</v>
      </c>
      <c r="BA266" t="s">
        <v>2624</v>
      </c>
      <c r="BB266" t="s">
        <v>2625</v>
      </c>
      <c r="BC266" t="s">
        <v>2494</v>
      </c>
      <c r="BD266" t="s">
        <v>1671</v>
      </c>
      <c r="BE266" t="s">
        <v>1772</v>
      </c>
      <c r="BF266" t="s">
        <v>2626</v>
      </c>
      <c r="BG266" t="s">
        <v>2197</v>
      </c>
      <c r="BH266" t="s">
        <v>1719</v>
      </c>
      <c r="BI266" t="s">
        <v>2627</v>
      </c>
      <c r="BJ266" t="s">
        <v>2261</v>
      </c>
      <c r="BK266" t="s">
        <v>2132</v>
      </c>
      <c r="BL266" t="s">
        <v>1582</v>
      </c>
      <c r="BM266" t="s">
        <v>1673</v>
      </c>
      <c r="BN266" t="s">
        <v>1576</v>
      </c>
      <c r="BO266" t="s">
        <v>1561</v>
      </c>
      <c r="BP266" t="s">
        <v>991</v>
      </c>
      <c r="BQ266" t="s">
        <v>2628</v>
      </c>
      <c r="BR266" t="s">
        <v>2629</v>
      </c>
      <c r="BS266" t="s">
        <v>2630</v>
      </c>
      <c r="BT266" t="s">
        <v>1885</v>
      </c>
      <c r="BU266" t="s">
        <v>1857</v>
      </c>
      <c r="BV266" t="s">
        <v>1489</v>
      </c>
      <c r="BW266" t="s">
        <v>2532</v>
      </c>
      <c r="BX266" t="s">
        <v>2631</v>
      </c>
      <c r="BY266" t="s">
        <v>1466</v>
      </c>
      <c r="BZ266" t="s">
        <v>1908</v>
      </c>
      <c r="CA266" t="s">
        <v>2632</v>
      </c>
      <c r="CB266" t="s">
        <v>991</v>
      </c>
      <c r="CC266" t="s">
        <v>2633</v>
      </c>
      <c r="CD266" t="s">
        <v>1195</v>
      </c>
      <c r="CE266" t="s">
        <v>2634</v>
      </c>
      <c r="CF266" t="s">
        <v>1188</v>
      </c>
      <c r="CG266" t="s">
        <v>2234</v>
      </c>
      <c r="CH266" t="s">
        <v>1206</v>
      </c>
      <c r="CI266" t="s">
        <v>1729</v>
      </c>
      <c r="CJ266" t="s">
        <v>1912</v>
      </c>
      <c r="CK266" t="s">
        <v>2635</v>
      </c>
      <c r="CL266" t="s">
        <v>2636</v>
      </c>
      <c r="CM266" t="s">
        <v>2637</v>
      </c>
      <c r="CN266" t="s">
        <v>997</v>
      </c>
      <c r="CO266" t="s">
        <v>2638</v>
      </c>
      <c r="CP266" t="s">
        <v>2196</v>
      </c>
      <c r="CQ266" t="s">
        <v>2639</v>
      </c>
      <c r="CR266" t="s">
        <v>2640</v>
      </c>
      <c r="CS266" t="s">
        <v>2293</v>
      </c>
      <c r="CT266" t="s">
        <v>2394</v>
      </c>
      <c r="CU266" t="s">
        <v>2641</v>
      </c>
      <c r="CV266" t="s">
        <v>1360</v>
      </c>
      <c r="CW266" t="s">
        <v>1024</v>
      </c>
      <c r="CX266" t="s">
        <v>2227</v>
      </c>
      <c r="CY266" t="s">
        <v>1529</v>
      </c>
      <c r="CZ266" t="s">
        <v>991</v>
      </c>
      <c r="DA266" t="s">
        <v>1448</v>
      </c>
      <c r="DB266" t="s">
        <v>1805</v>
      </c>
      <c r="DC266" t="s">
        <v>1470</v>
      </c>
      <c r="DD266" t="s">
        <v>1079</v>
      </c>
      <c r="DE266" t="s">
        <v>1513</v>
      </c>
      <c r="DF266" t="s">
        <v>2295</v>
      </c>
      <c r="DG266" t="s">
        <v>991</v>
      </c>
    </row>
    <row r="267" spans="1:111">
      <c r="A267">
        <v>786.6</v>
      </c>
      <c r="B267" t="s">
        <v>818</v>
      </c>
      <c r="C267" t="s">
        <v>819</v>
      </c>
      <c r="D267" t="s">
        <v>2642</v>
      </c>
      <c r="E267" t="s">
        <v>2643</v>
      </c>
      <c r="F267" t="s">
        <v>1340</v>
      </c>
      <c r="G267" t="s">
        <v>1453</v>
      </c>
      <c r="H267" t="s">
        <v>997</v>
      </c>
      <c r="I267" t="s">
        <v>2644</v>
      </c>
      <c r="J267" t="s">
        <v>2406</v>
      </c>
      <c r="K267" t="s">
        <v>1779</v>
      </c>
      <c r="L267" t="s">
        <v>1033</v>
      </c>
      <c r="M267" t="s">
        <v>2304</v>
      </c>
      <c r="N267" t="s">
        <v>2358</v>
      </c>
      <c r="O267" t="s">
        <v>2220</v>
      </c>
      <c r="P267" t="s">
        <v>2645</v>
      </c>
      <c r="Q267" t="s">
        <v>1689</v>
      </c>
      <c r="R267" t="s">
        <v>2237</v>
      </c>
      <c r="S267" t="s">
        <v>1776</v>
      </c>
      <c r="T267" t="s">
        <v>1671</v>
      </c>
      <c r="U267" t="s">
        <v>2059</v>
      </c>
      <c r="V267" t="s">
        <v>1206</v>
      </c>
      <c r="W267" t="s">
        <v>1216</v>
      </c>
      <c r="X267" t="s">
        <v>1351</v>
      </c>
      <c r="Y267" t="s">
        <v>1489</v>
      </c>
      <c r="Z267" t="s">
        <v>1771</v>
      </c>
      <c r="AA267" t="s">
        <v>1243</v>
      </c>
      <c r="AB267" t="s">
        <v>2157</v>
      </c>
      <c r="AC267" t="s">
        <v>1036</v>
      </c>
      <c r="AD267" t="s">
        <v>1633</v>
      </c>
      <c r="AE267" t="s">
        <v>2177</v>
      </c>
      <c r="AF267" t="s">
        <v>1003</v>
      </c>
      <c r="AG267" t="s">
        <v>2646</v>
      </c>
      <c r="AH267" t="s">
        <v>1184</v>
      </c>
      <c r="AI267" t="s">
        <v>1569</v>
      </c>
      <c r="AJ267" t="s">
        <v>2647</v>
      </c>
      <c r="AK267" t="s">
        <v>1493</v>
      </c>
      <c r="AL267" t="s">
        <v>1563</v>
      </c>
      <c r="AM267" t="s">
        <v>2487</v>
      </c>
      <c r="AN267" t="s">
        <v>2648</v>
      </c>
      <c r="AO267" t="s">
        <v>1057</v>
      </c>
      <c r="AP267" t="s">
        <v>1709</v>
      </c>
      <c r="AQ267" t="s">
        <v>2189</v>
      </c>
      <c r="AR267" t="s">
        <v>1003</v>
      </c>
      <c r="AS267" t="s">
        <v>1905</v>
      </c>
      <c r="AT267" t="s">
        <v>1485</v>
      </c>
      <c r="AU267" t="s">
        <v>2649</v>
      </c>
      <c r="AV267" t="s">
        <v>1451</v>
      </c>
      <c r="AW267" t="s">
        <v>2330</v>
      </c>
      <c r="AX267" t="s">
        <v>1198</v>
      </c>
      <c r="AY267" t="s">
        <v>1747</v>
      </c>
      <c r="AZ267" t="s">
        <v>2650</v>
      </c>
      <c r="BA267" t="s">
        <v>1569</v>
      </c>
      <c r="BB267" t="s">
        <v>2651</v>
      </c>
      <c r="BC267" t="s">
        <v>1738</v>
      </c>
      <c r="BD267" t="s">
        <v>1671</v>
      </c>
      <c r="BE267" t="s">
        <v>1027</v>
      </c>
      <c r="BF267" t="s">
        <v>2610</v>
      </c>
      <c r="BG267" t="s">
        <v>1015</v>
      </c>
      <c r="BH267" t="s">
        <v>1032</v>
      </c>
      <c r="BI267" t="s">
        <v>1045</v>
      </c>
      <c r="BJ267" t="s">
        <v>1617</v>
      </c>
      <c r="BK267" t="s">
        <v>1207</v>
      </c>
      <c r="BL267" t="s">
        <v>1071</v>
      </c>
      <c r="BM267" t="s">
        <v>2233</v>
      </c>
      <c r="BN267" t="s">
        <v>1775</v>
      </c>
      <c r="BO267" t="s">
        <v>2508</v>
      </c>
      <c r="BP267" t="s">
        <v>1003</v>
      </c>
      <c r="BQ267" t="s">
        <v>2652</v>
      </c>
      <c r="BR267" t="s">
        <v>1757</v>
      </c>
      <c r="BS267" t="s">
        <v>1529</v>
      </c>
      <c r="BT267" t="s">
        <v>1330</v>
      </c>
      <c r="BU267" t="s">
        <v>1221</v>
      </c>
      <c r="BV267" t="s">
        <v>2221</v>
      </c>
      <c r="BW267" t="s">
        <v>2653</v>
      </c>
      <c r="BX267" t="s">
        <v>2654</v>
      </c>
      <c r="BY267" t="s">
        <v>1713</v>
      </c>
      <c r="BZ267" t="s">
        <v>1234</v>
      </c>
      <c r="CA267" t="s">
        <v>2655</v>
      </c>
      <c r="CB267" t="s">
        <v>998</v>
      </c>
      <c r="CC267" t="s">
        <v>2656</v>
      </c>
      <c r="CD267" t="s">
        <v>1791</v>
      </c>
      <c r="CE267" t="s">
        <v>1465</v>
      </c>
      <c r="CF267" t="s">
        <v>1695</v>
      </c>
      <c r="CG267" t="s">
        <v>1790</v>
      </c>
      <c r="CH267" t="s">
        <v>1688</v>
      </c>
      <c r="CI267" t="s">
        <v>1912</v>
      </c>
      <c r="CJ267" t="s">
        <v>1276</v>
      </c>
      <c r="CK267" t="s">
        <v>2657</v>
      </c>
      <c r="CL267" t="s">
        <v>2658</v>
      </c>
      <c r="CM267" t="s">
        <v>1768</v>
      </c>
      <c r="CN267" t="s">
        <v>1003</v>
      </c>
      <c r="CO267" t="s">
        <v>2260</v>
      </c>
      <c r="CP267" t="s">
        <v>2659</v>
      </c>
      <c r="CQ267" t="s">
        <v>1541</v>
      </c>
      <c r="CR267" t="s">
        <v>1491</v>
      </c>
      <c r="CS267" t="s">
        <v>1268</v>
      </c>
      <c r="CT267" t="s">
        <v>2660</v>
      </c>
      <c r="CU267" t="s">
        <v>2661</v>
      </c>
      <c r="CV267" t="s">
        <v>1844</v>
      </c>
      <c r="CW267" t="s">
        <v>1078</v>
      </c>
      <c r="CX267" t="s">
        <v>2331</v>
      </c>
      <c r="CY267" t="s">
        <v>2629</v>
      </c>
      <c r="CZ267" t="s">
        <v>1671</v>
      </c>
      <c r="DA267" t="s">
        <v>2265</v>
      </c>
      <c r="DB267" t="s">
        <v>1471</v>
      </c>
      <c r="DC267" t="s">
        <v>1241</v>
      </c>
      <c r="DD267" t="s">
        <v>1228</v>
      </c>
      <c r="DE267" t="s">
        <v>2662</v>
      </c>
      <c r="DF267" t="s">
        <v>1505</v>
      </c>
      <c r="DG267" t="s">
        <v>998</v>
      </c>
    </row>
    <row r="268" spans="1:111">
      <c r="A268">
        <v>788.6</v>
      </c>
      <c r="B268" t="s">
        <v>820</v>
      </c>
      <c r="C268" t="s">
        <v>821</v>
      </c>
      <c r="D268" t="s">
        <v>1493</v>
      </c>
      <c r="E268" t="s">
        <v>1805</v>
      </c>
      <c r="F268" t="s">
        <v>1797</v>
      </c>
      <c r="G268" t="s">
        <v>2557</v>
      </c>
      <c r="H268" t="s">
        <v>991</v>
      </c>
      <c r="I268" t="s">
        <v>2663</v>
      </c>
      <c r="J268" t="s">
        <v>2664</v>
      </c>
      <c r="K268" t="s">
        <v>1912</v>
      </c>
      <c r="L268" t="s">
        <v>1785</v>
      </c>
      <c r="M268" t="s">
        <v>2199</v>
      </c>
      <c r="N268" t="s">
        <v>1199</v>
      </c>
      <c r="O268" t="s">
        <v>1230</v>
      </c>
      <c r="P268" t="s">
        <v>2256</v>
      </c>
      <c r="Q268" t="s">
        <v>1004</v>
      </c>
      <c r="R268" t="s">
        <v>1911</v>
      </c>
      <c r="S268" t="s">
        <v>1670</v>
      </c>
      <c r="T268" t="s">
        <v>991</v>
      </c>
      <c r="U268" t="s">
        <v>1810</v>
      </c>
      <c r="V268" t="s">
        <v>1692</v>
      </c>
      <c r="W268" t="s">
        <v>1345</v>
      </c>
      <c r="X268" t="s">
        <v>1023</v>
      </c>
      <c r="Y268" t="s">
        <v>1725</v>
      </c>
      <c r="Z268" t="s">
        <v>1026</v>
      </c>
      <c r="AA268" t="s">
        <v>1722</v>
      </c>
      <c r="AB268" t="s">
        <v>2218</v>
      </c>
      <c r="AC268" t="s">
        <v>1687</v>
      </c>
      <c r="AD268" t="s">
        <v>1007</v>
      </c>
      <c r="AE268" t="s">
        <v>1341</v>
      </c>
      <c r="AF268" t="s">
        <v>991</v>
      </c>
      <c r="AG268" t="s">
        <v>1297</v>
      </c>
      <c r="AH268" t="s">
        <v>1041</v>
      </c>
      <c r="AI268" t="s">
        <v>1341</v>
      </c>
      <c r="AJ268" t="s">
        <v>2249</v>
      </c>
      <c r="AK268" t="s">
        <v>1058</v>
      </c>
      <c r="AL268" t="s">
        <v>1677</v>
      </c>
      <c r="AM268" t="s">
        <v>1796</v>
      </c>
      <c r="AN268" t="s">
        <v>1720</v>
      </c>
      <c r="AO268" t="s">
        <v>1213</v>
      </c>
      <c r="AP268" t="s">
        <v>999</v>
      </c>
      <c r="AQ268" t="s">
        <v>1729</v>
      </c>
      <c r="AR268" t="s">
        <v>991</v>
      </c>
      <c r="AS268" t="s">
        <v>1721</v>
      </c>
      <c r="AT268" t="s">
        <v>1686</v>
      </c>
      <c r="AU268" t="s">
        <v>1497</v>
      </c>
      <c r="AV268" t="s">
        <v>1219</v>
      </c>
      <c r="AW268" t="s">
        <v>1810</v>
      </c>
      <c r="AX268" t="s">
        <v>1810</v>
      </c>
      <c r="AY268" t="s">
        <v>1617</v>
      </c>
      <c r="AZ268" t="s">
        <v>1214</v>
      </c>
      <c r="BA268" t="s">
        <v>1250</v>
      </c>
      <c r="BB268" t="s">
        <v>2665</v>
      </c>
      <c r="BC268" t="s">
        <v>1071</v>
      </c>
      <c r="BD268" t="s">
        <v>991</v>
      </c>
      <c r="BE268" t="s">
        <v>1062</v>
      </c>
      <c r="BF268" t="s">
        <v>2225</v>
      </c>
      <c r="BG268" t="s">
        <v>1052</v>
      </c>
      <c r="BH268" t="s">
        <v>995</v>
      </c>
      <c r="BI268" t="s">
        <v>1297</v>
      </c>
      <c r="BJ268" t="s">
        <v>1714</v>
      </c>
      <c r="BK268" t="s">
        <v>2232</v>
      </c>
      <c r="BL268" t="s">
        <v>1263</v>
      </c>
      <c r="BM268" t="s">
        <v>1213</v>
      </c>
      <c r="BN268" t="s">
        <v>2223</v>
      </c>
      <c r="BO268" t="s">
        <v>1701</v>
      </c>
      <c r="BP268" t="s">
        <v>991</v>
      </c>
      <c r="BQ268" t="s">
        <v>1713</v>
      </c>
      <c r="BR268" t="s">
        <v>1698</v>
      </c>
      <c r="BS268" t="s">
        <v>1198</v>
      </c>
      <c r="BT268" t="s">
        <v>1564</v>
      </c>
      <c r="BU268" t="s">
        <v>1188</v>
      </c>
      <c r="BV268" t="s">
        <v>1070</v>
      </c>
      <c r="BW268" t="s">
        <v>1078</v>
      </c>
      <c r="BX268" t="s">
        <v>2258</v>
      </c>
      <c r="BY268" t="s">
        <v>1064</v>
      </c>
      <c r="BZ268" t="s">
        <v>1705</v>
      </c>
      <c r="CA268" t="s">
        <v>1009</v>
      </c>
      <c r="CB268" t="s">
        <v>997</v>
      </c>
      <c r="CC268" t="s">
        <v>2573</v>
      </c>
      <c r="CD268" t="s">
        <v>1075</v>
      </c>
      <c r="CE268" t="s">
        <v>1716</v>
      </c>
      <c r="CF268" t="s">
        <v>1911</v>
      </c>
      <c r="CG268" t="s">
        <v>1691</v>
      </c>
      <c r="CH268" t="s">
        <v>1690</v>
      </c>
      <c r="CI268" t="s">
        <v>1213</v>
      </c>
      <c r="CJ268" t="s">
        <v>1718</v>
      </c>
      <c r="CK268" t="s">
        <v>2666</v>
      </c>
      <c r="CL268" t="s">
        <v>1528</v>
      </c>
      <c r="CM268" t="s">
        <v>1907</v>
      </c>
      <c r="CN268" t="s">
        <v>1671</v>
      </c>
      <c r="CO268" t="s">
        <v>2231</v>
      </c>
      <c r="CP268" t="s">
        <v>1728</v>
      </c>
      <c r="CQ268" t="s">
        <v>1753</v>
      </c>
      <c r="CR268" t="s">
        <v>1902</v>
      </c>
      <c r="CS268" t="s">
        <v>1041</v>
      </c>
      <c r="CT268" t="s">
        <v>2252</v>
      </c>
      <c r="CU268" t="s">
        <v>1301</v>
      </c>
      <c r="CV268" t="s">
        <v>1232</v>
      </c>
      <c r="CW268" t="s">
        <v>1695</v>
      </c>
      <c r="CX268" t="s">
        <v>1730</v>
      </c>
      <c r="CY268" t="s">
        <v>1247</v>
      </c>
      <c r="CZ268" t="s">
        <v>991</v>
      </c>
      <c r="DA268" t="s">
        <v>1044</v>
      </c>
      <c r="DB268" t="s">
        <v>1706</v>
      </c>
      <c r="DC268" t="s">
        <v>1726</v>
      </c>
      <c r="DD268" t="s">
        <v>997</v>
      </c>
      <c r="DE268" t="s">
        <v>2225</v>
      </c>
      <c r="DF268" t="s">
        <v>1009</v>
      </c>
      <c r="DG268" t="s">
        <v>991</v>
      </c>
    </row>
    <row r="269" spans="1:111">
      <c r="A269">
        <v>806.6</v>
      </c>
      <c r="B269" t="s">
        <v>822</v>
      </c>
      <c r="C269" t="s">
        <v>823</v>
      </c>
      <c r="D269" t="s">
        <v>1001</v>
      </c>
      <c r="E269" t="s">
        <v>997</v>
      </c>
      <c r="F269" t="s">
        <v>994</v>
      </c>
      <c r="G269" t="s">
        <v>998</v>
      </c>
      <c r="H269" t="s">
        <v>991</v>
      </c>
      <c r="I269" t="s">
        <v>1053</v>
      </c>
      <c r="J269" t="s">
        <v>997</v>
      </c>
      <c r="K269" t="s">
        <v>992</v>
      </c>
      <c r="L269" t="s">
        <v>1671</v>
      </c>
      <c r="M269" t="s">
        <v>1076</v>
      </c>
      <c r="N269" t="s">
        <v>1119</v>
      </c>
      <c r="O269" t="s">
        <v>996</v>
      </c>
      <c r="P269" t="s">
        <v>1000</v>
      </c>
      <c r="Q269" t="s">
        <v>991</v>
      </c>
      <c r="R269" t="s">
        <v>991</v>
      </c>
      <c r="S269" t="s">
        <v>1671</v>
      </c>
      <c r="T269" t="s">
        <v>1671</v>
      </c>
      <c r="U269" t="s">
        <v>997</v>
      </c>
      <c r="V269" t="s">
        <v>1671</v>
      </c>
      <c r="W269" t="s">
        <v>1671</v>
      </c>
      <c r="X269" t="s">
        <v>991</v>
      </c>
      <c r="Y269" t="s">
        <v>1709</v>
      </c>
      <c r="Z269" t="s">
        <v>1671</v>
      </c>
      <c r="AA269" t="s">
        <v>994</v>
      </c>
      <c r="AB269" t="s">
        <v>1002</v>
      </c>
      <c r="AC269" t="s">
        <v>1671</v>
      </c>
      <c r="AD269" t="s">
        <v>1003</v>
      </c>
      <c r="AE269" t="s">
        <v>991</v>
      </c>
      <c r="AF269" t="s">
        <v>1671</v>
      </c>
      <c r="AG269" t="s">
        <v>997</v>
      </c>
      <c r="AH269" t="s">
        <v>1003</v>
      </c>
      <c r="AI269" t="s">
        <v>1080</v>
      </c>
      <c r="AJ269" t="s">
        <v>999</v>
      </c>
      <c r="AK269" t="s">
        <v>998</v>
      </c>
      <c r="AL269" t="s">
        <v>1671</v>
      </c>
      <c r="AM269" t="s">
        <v>1671</v>
      </c>
      <c r="AN269" t="s">
        <v>1671</v>
      </c>
      <c r="AO269" t="s">
        <v>991</v>
      </c>
      <c r="AP269" t="s">
        <v>991</v>
      </c>
      <c r="AQ269" t="s">
        <v>1001</v>
      </c>
      <c r="AR269" t="s">
        <v>991</v>
      </c>
      <c r="AS269" t="s">
        <v>1003</v>
      </c>
      <c r="AT269" t="s">
        <v>991</v>
      </c>
      <c r="AU269" t="s">
        <v>997</v>
      </c>
      <c r="AV269" t="s">
        <v>1671</v>
      </c>
      <c r="AW269" t="s">
        <v>1000</v>
      </c>
      <c r="AX269" t="s">
        <v>1671</v>
      </c>
      <c r="AY269" t="s">
        <v>996</v>
      </c>
      <c r="AZ269" t="s">
        <v>1119</v>
      </c>
      <c r="BA269" t="s">
        <v>1119</v>
      </c>
      <c r="BB269" t="s">
        <v>996</v>
      </c>
      <c r="BC269" t="s">
        <v>999</v>
      </c>
      <c r="BD269" t="s">
        <v>991</v>
      </c>
      <c r="BE269" t="s">
        <v>1671</v>
      </c>
      <c r="BF269" t="s">
        <v>1671</v>
      </c>
      <c r="BG269" t="s">
        <v>991</v>
      </c>
      <c r="BH269" t="s">
        <v>991</v>
      </c>
      <c r="BI269" t="s">
        <v>991</v>
      </c>
      <c r="BJ269" t="s">
        <v>1671</v>
      </c>
      <c r="BK269" t="s">
        <v>994</v>
      </c>
      <c r="BL269" t="s">
        <v>1671</v>
      </c>
      <c r="BM269" t="s">
        <v>1671</v>
      </c>
      <c r="BN269" t="s">
        <v>1003</v>
      </c>
      <c r="BO269" t="s">
        <v>994</v>
      </c>
      <c r="BP269" t="s">
        <v>991</v>
      </c>
      <c r="BQ269" t="s">
        <v>1001</v>
      </c>
      <c r="BR269" t="s">
        <v>997</v>
      </c>
      <c r="BS269" t="s">
        <v>997</v>
      </c>
      <c r="BT269" t="s">
        <v>1004</v>
      </c>
      <c r="BU269" t="s">
        <v>1002</v>
      </c>
      <c r="BV269" t="s">
        <v>994</v>
      </c>
      <c r="BW269" t="s">
        <v>1003</v>
      </c>
      <c r="BX269" t="s">
        <v>1023</v>
      </c>
      <c r="BY269" t="s">
        <v>1003</v>
      </c>
      <c r="BZ269" t="s">
        <v>997</v>
      </c>
      <c r="CA269" t="s">
        <v>998</v>
      </c>
      <c r="CB269" t="s">
        <v>991</v>
      </c>
      <c r="CC269" t="s">
        <v>1784</v>
      </c>
      <c r="CD269" t="s">
        <v>1671</v>
      </c>
      <c r="CE269" t="s">
        <v>991</v>
      </c>
      <c r="CF269" t="s">
        <v>991</v>
      </c>
      <c r="CG269" t="s">
        <v>1003</v>
      </c>
      <c r="CH269" t="s">
        <v>1003</v>
      </c>
      <c r="CI269" t="s">
        <v>991</v>
      </c>
      <c r="CJ269" t="s">
        <v>1671</v>
      </c>
      <c r="CK269" t="s">
        <v>1692</v>
      </c>
      <c r="CL269" t="s">
        <v>1005</v>
      </c>
      <c r="CM269" t="s">
        <v>997</v>
      </c>
      <c r="CN269" t="s">
        <v>991</v>
      </c>
      <c r="CO269" t="s">
        <v>1002</v>
      </c>
      <c r="CP269" t="s">
        <v>1001</v>
      </c>
      <c r="CQ269" t="s">
        <v>1001</v>
      </c>
      <c r="CR269" t="s">
        <v>1000</v>
      </c>
      <c r="CS269" t="s">
        <v>994</v>
      </c>
      <c r="CT269" t="s">
        <v>1718</v>
      </c>
      <c r="CU269" t="s">
        <v>992</v>
      </c>
      <c r="CV269" t="s">
        <v>1005</v>
      </c>
      <c r="CW269" t="s">
        <v>991</v>
      </c>
      <c r="CX269" t="s">
        <v>991</v>
      </c>
      <c r="CY269" t="s">
        <v>994</v>
      </c>
      <c r="CZ269" t="s">
        <v>991</v>
      </c>
      <c r="DA269" t="s">
        <v>1671</v>
      </c>
      <c r="DB269" t="s">
        <v>991</v>
      </c>
      <c r="DC269" t="s">
        <v>991</v>
      </c>
      <c r="DD269" t="s">
        <v>991</v>
      </c>
      <c r="DE269" t="s">
        <v>998</v>
      </c>
      <c r="DF269" t="s">
        <v>1001</v>
      </c>
      <c r="DG269" t="s">
        <v>991</v>
      </c>
    </row>
    <row r="270" spans="1:111">
      <c r="A270">
        <v>808.6</v>
      </c>
      <c r="B270" t="s">
        <v>824</v>
      </c>
      <c r="C270" t="s">
        <v>825</v>
      </c>
      <c r="D270" t="s">
        <v>996</v>
      </c>
      <c r="E270" t="s">
        <v>998</v>
      </c>
      <c r="F270" t="s">
        <v>998</v>
      </c>
      <c r="G270" t="s">
        <v>997</v>
      </c>
      <c r="H270" t="s">
        <v>991</v>
      </c>
      <c r="I270" t="s">
        <v>1687</v>
      </c>
      <c r="J270" t="s">
        <v>994</v>
      </c>
      <c r="K270" t="s">
        <v>997</v>
      </c>
      <c r="L270" t="s">
        <v>991</v>
      </c>
      <c r="M270" t="s">
        <v>1675</v>
      </c>
      <c r="N270" t="s">
        <v>1711</v>
      </c>
      <c r="O270" t="s">
        <v>1785</v>
      </c>
      <c r="P270" t="s">
        <v>1119</v>
      </c>
      <c r="Q270" t="s">
        <v>991</v>
      </c>
      <c r="R270" t="s">
        <v>1671</v>
      </c>
      <c r="S270" t="s">
        <v>1001</v>
      </c>
      <c r="T270" t="s">
        <v>991</v>
      </c>
      <c r="U270" t="s">
        <v>1003</v>
      </c>
      <c r="V270" t="s">
        <v>1671</v>
      </c>
      <c r="W270" t="s">
        <v>1003</v>
      </c>
      <c r="X270" t="s">
        <v>991</v>
      </c>
      <c r="Y270" t="s">
        <v>1002</v>
      </c>
      <c r="Z270" t="s">
        <v>991</v>
      </c>
      <c r="AA270" t="s">
        <v>1003</v>
      </c>
      <c r="AB270" t="s">
        <v>1786</v>
      </c>
      <c r="AC270" t="s">
        <v>1671</v>
      </c>
      <c r="AD270" t="s">
        <v>992</v>
      </c>
      <c r="AE270" t="s">
        <v>994</v>
      </c>
      <c r="AF270" t="s">
        <v>991</v>
      </c>
      <c r="AG270" t="s">
        <v>998</v>
      </c>
      <c r="AH270" t="s">
        <v>1002</v>
      </c>
      <c r="AI270" t="s">
        <v>996</v>
      </c>
      <c r="AJ270" t="s">
        <v>1785</v>
      </c>
      <c r="AK270" t="s">
        <v>992</v>
      </c>
      <c r="AL270" t="s">
        <v>991</v>
      </c>
      <c r="AM270" t="s">
        <v>1003</v>
      </c>
      <c r="AN270" t="s">
        <v>994</v>
      </c>
      <c r="AO270" t="s">
        <v>997</v>
      </c>
      <c r="AP270" t="s">
        <v>991</v>
      </c>
      <c r="AQ270" t="s">
        <v>994</v>
      </c>
      <c r="AR270" t="s">
        <v>991</v>
      </c>
      <c r="AS270" t="s">
        <v>1671</v>
      </c>
      <c r="AT270" t="s">
        <v>1671</v>
      </c>
      <c r="AU270" t="s">
        <v>999</v>
      </c>
      <c r="AV270" t="s">
        <v>1131</v>
      </c>
      <c r="AW270" t="s">
        <v>1002</v>
      </c>
      <c r="AX270" t="s">
        <v>1001</v>
      </c>
      <c r="AY270" t="s">
        <v>994</v>
      </c>
      <c r="AZ270" t="s">
        <v>1697</v>
      </c>
      <c r="BA270" t="s">
        <v>1709</v>
      </c>
      <c r="BB270" t="s">
        <v>1784</v>
      </c>
      <c r="BC270" t="s">
        <v>1131</v>
      </c>
      <c r="BD270" t="s">
        <v>991</v>
      </c>
      <c r="BE270" t="s">
        <v>991</v>
      </c>
      <c r="BF270" t="s">
        <v>1671</v>
      </c>
      <c r="BG270" t="s">
        <v>1671</v>
      </c>
      <c r="BH270" t="s">
        <v>991</v>
      </c>
      <c r="BI270" t="s">
        <v>991</v>
      </c>
      <c r="BJ270" t="s">
        <v>997</v>
      </c>
      <c r="BK270" t="s">
        <v>996</v>
      </c>
      <c r="BL270" t="s">
        <v>991</v>
      </c>
      <c r="BM270" t="s">
        <v>991</v>
      </c>
      <c r="BN270" t="s">
        <v>994</v>
      </c>
      <c r="BO270" t="s">
        <v>1000</v>
      </c>
      <c r="BP270" t="s">
        <v>991</v>
      </c>
      <c r="BQ270" t="s">
        <v>992</v>
      </c>
      <c r="BR270" t="s">
        <v>1131</v>
      </c>
      <c r="BS270" t="s">
        <v>1004</v>
      </c>
      <c r="BT270" t="s">
        <v>1686</v>
      </c>
      <c r="BU270" t="s">
        <v>1002</v>
      </c>
      <c r="BV270" t="s">
        <v>1000</v>
      </c>
      <c r="BW270" t="s">
        <v>995</v>
      </c>
      <c r="BX270" t="s">
        <v>1723</v>
      </c>
      <c r="BY270" t="s">
        <v>997</v>
      </c>
      <c r="BZ270" t="s">
        <v>991</v>
      </c>
      <c r="CA270" t="s">
        <v>1080</v>
      </c>
      <c r="CB270" t="s">
        <v>991</v>
      </c>
      <c r="CC270" t="s">
        <v>1911</v>
      </c>
      <c r="CD270" t="s">
        <v>1671</v>
      </c>
      <c r="CE270" t="s">
        <v>1671</v>
      </c>
      <c r="CF270" t="s">
        <v>1671</v>
      </c>
      <c r="CG270" t="s">
        <v>998</v>
      </c>
      <c r="CH270" t="s">
        <v>1003</v>
      </c>
      <c r="CI270" t="s">
        <v>1671</v>
      </c>
      <c r="CJ270" t="s">
        <v>991</v>
      </c>
      <c r="CK270" t="s">
        <v>1345</v>
      </c>
      <c r="CL270" t="s">
        <v>1029</v>
      </c>
      <c r="CM270" t="s">
        <v>992</v>
      </c>
      <c r="CN270" t="s">
        <v>991</v>
      </c>
      <c r="CO270" t="s">
        <v>1004</v>
      </c>
      <c r="CP270" t="s">
        <v>1000</v>
      </c>
      <c r="CQ270" t="s">
        <v>1005</v>
      </c>
      <c r="CR270" t="s">
        <v>1000</v>
      </c>
      <c r="CS270" t="s">
        <v>1003</v>
      </c>
      <c r="CT270" t="s">
        <v>1718</v>
      </c>
      <c r="CU270" t="s">
        <v>993</v>
      </c>
      <c r="CV270" t="s">
        <v>1066</v>
      </c>
      <c r="CW270" t="s">
        <v>991</v>
      </c>
      <c r="CX270" t="s">
        <v>991</v>
      </c>
      <c r="CY270" t="s">
        <v>998</v>
      </c>
      <c r="CZ270" t="s">
        <v>991</v>
      </c>
      <c r="DA270" t="s">
        <v>999</v>
      </c>
      <c r="DB270" t="s">
        <v>1671</v>
      </c>
      <c r="DC270" t="s">
        <v>997</v>
      </c>
      <c r="DD270" t="s">
        <v>991</v>
      </c>
      <c r="DE270" t="s">
        <v>992</v>
      </c>
      <c r="DF270" t="s">
        <v>994</v>
      </c>
      <c r="DG270" t="s">
        <v>991</v>
      </c>
    </row>
    <row r="271" spans="1:111">
      <c r="A271">
        <v>810.6</v>
      </c>
      <c r="B271" t="s">
        <v>826</v>
      </c>
      <c r="C271" t="s">
        <v>827</v>
      </c>
      <c r="D271" t="s">
        <v>993</v>
      </c>
      <c r="E271" t="s">
        <v>1040</v>
      </c>
      <c r="F271" t="s">
        <v>1023</v>
      </c>
      <c r="G271" t="s">
        <v>1718</v>
      </c>
      <c r="H271" t="s">
        <v>991</v>
      </c>
      <c r="I271" t="s">
        <v>1504</v>
      </c>
      <c r="J271" t="s">
        <v>1046</v>
      </c>
      <c r="K271" t="s">
        <v>993</v>
      </c>
      <c r="L271" t="s">
        <v>1671</v>
      </c>
      <c r="M271" t="s">
        <v>1677</v>
      </c>
      <c r="N271" t="s">
        <v>1064</v>
      </c>
      <c r="O271" t="s">
        <v>1032</v>
      </c>
      <c r="P271" t="s">
        <v>1697</v>
      </c>
      <c r="Q271" t="s">
        <v>991</v>
      </c>
      <c r="R271" t="s">
        <v>992</v>
      </c>
      <c r="S271" t="s">
        <v>1005</v>
      </c>
      <c r="T271" t="s">
        <v>991</v>
      </c>
      <c r="U271" t="s">
        <v>997</v>
      </c>
      <c r="V271" t="s">
        <v>991</v>
      </c>
      <c r="W271" t="s">
        <v>999</v>
      </c>
      <c r="X271" t="s">
        <v>991</v>
      </c>
      <c r="Y271" t="s">
        <v>1066</v>
      </c>
      <c r="Z271" t="s">
        <v>1003</v>
      </c>
      <c r="AA271" t="s">
        <v>1005</v>
      </c>
      <c r="AB271" t="s">
        <v>1062</v>
      </c>
      <c r="AC271" t="s">
        <v>997</v>
      </c>
      <c r="AD271" t="s">
        <v>1053</v>
      </c>
      <c r="AE271" t="s">
        <v>1709</v>
      </c>
      <c r="AF271" t="s">
        <v>991</v>
      </c>
      <c r="AG271" t="s">
        <v>1076</v>
      </c>
      <c r="AH271" t="s">
        <v>1023</v>
      </c>
      <c r="AI271" t="s">
        <v>1697</v>
      </c>
      <c r="AJ271" t="s">
        <v>1075</v>
      </c>
      <c r="AK271" t="s">
        <v>999</v>
      </c>
      <c r="AL271" t="s">
        <v>1003</v>
      </c>
      <c r="AM271" t="s">
        <v>1709</v>
      </c>
      <c r="AN271" t="s">
        <v>1671</v>
      </c>
      <c r="AO271" t="s">
        <v>1671</v>
      </c>
      <c r="AP271" t="s">
        <v>991</v>
      </c>
      <c r="AQ271" t="s">
        <v>1005</v>
      </c>
      <c r="AR271" t="s">
        <v>991</v>
      </c>
      <c r="AS271" t="s">
        <v>1671</v>
      </c>
      <c r="AT271" t="s">
        <v>1003</v>
      </c>
      <c r="AU271" t="s">
        <v>1023</v>
      </c>
      <c r="AV271" t="s">
        <v>1718</v>
      </c>
      <c r="AW271" t="s">
        <v>1785</v>
      </c>
      <c r="AX271" t="s">
        <v>993</v>
      </c>
      <c r="AY271" t="s">
        <v>1709</v>
      </c>
      <c r="AZ271" t="s">
        <v>1690</v>
      </c>
      <c r="BA271" t="s">
        <v>1730</v>
      </c>
      <c r="BB271" t="s">
        <v>1062</v>
      </c>
      <c r="BC271" t="s">
        <v>993</v>
      </c>
      <c r="BD271" t="s">
        <v>991</v>
      </c>
      <c r="BE271" t="s">
        <v>998</v>
      </c>
      <c r="BF271" t="s">
        <v>1076</v>
      </c>
      <c r="BG271" t="s">
        <v>994</v>
      </c>
      <c r="BH271" t="s">
        <v>991</v>
      </c>
      <c r="BI271" t="s">
        <v>994</v>
      </c>
      <c r="BJ271" t="s">
        <v>999</v>
      </c>
      <c r="BK271" t="s">
        <v>1017</v>
      </c>
      <c r="BL271" t="s">
        <v>1671</v>
      </c>
      <c r="BM271" t="s">
        <v>1671</v>
      </c>
      <c r="BN271" t="s">
        <v>1076</v>
      </c>
      <c r="BO271" t="s">
        <v>1004</v>
      </c>
      <c r="BP271" t="s">
        <v>991</v>
      </c>
      <c r="BQ271" t="s">
        <v>1686</v>
      </c>
      <c r="BR271" t="s">
        <v>1119</v>
      </c>
      <c r="BS271" t="s">
        <v>1029</v>
      </c>
      <c r="BT271" t="s">
        <v>1788</v>
      </c>
      <c r="BU271" t="s">
        <v>993</v>
      </c>
      <c r="BV271" t="s">
        <v>1017</v>
      </c>
      <c r="BW271" t="s">
        <v>1785</v>
      </c>
      <c r="BX271" t="s">
        <v>1006</v>
      </c>
      <c r="BY271" t="s">
        <v>1000</v>
      </c>
      <c r="BZ271" t="s">
        <v>998</v>
      </c>
      <c r="CA271" t="s">
        <v>1786</v>
      </c>
      <c r="CB271" t="s">
        <v>991</v>
      </c>
      <c r="CC271" t="s">
        <v>1795</v>
      </c>
      <c r="CD271" t="s">
        <v>992</v>
      </c>
      <c r="CE271" t="s">
        <v>1131</v>
      </c>
      <c r="CF271" t="s">
        <v>991</v>
      </c>
      <c r="CG271" t="s">
        <v>1671</v>
      </c>
      <c r="CH271" t="s">
        <v>999</v>
      </c>
      <c r="CI271" t="s">
        <v>1671</v>
      </c>
      <c r="CJ271" t="s">
        <v>1671</v>
      </c>
      <c r="CK271" t="s">
        <v>1902</v>
      </c>
      <c r="CL271" t="s">
        <v>1043</v>
      </c>
      <c r="CM271" t="s">
        <v>1076</v>
      </c>
      <c r="CN271" t="s">
        <v>991</v>
      </c>
      <c r="CO271" t="s">
        <v>1032</v>
      </c>
      <c r="CP271" t="s">
        <v>1726</v>
      </c>
      <c r="CQ271" t="s">
        <v>1005</v>
      </c>
      <c r="CR271" t="s">
        <v>1709</v>
      </c>
      <c r="CS271" t="s">
        <v>995</v>
      </c>
      <c r="CT271" t="s">
        <v>1692</v>
      </c>
      <c r="CU271" t="s">
        <v>1049</v>
      </c>
      <c r="CV271" t="s">
        <v>1213</v>
      </c>
      <c r="CW271" t="s">
        <v>1671</v>
      </c>
      <c r="CX271" t="s">
        <v>997</v>
      </c>
      <c r="CY271" t="s">
        <v>1784</v>
      </c>
      <c r="CZ271" t="s">
        <v>991</v>
      </c>
      <c r="DA271" t="s">
        <v>1000</v>
      </c>
      <c r="DB271" t="s">
        <v>997</v>
      </c>
      <c r="DC271" t="s">
        <v>998</v>
      </c>
      <c r="DD271" t="s">
        <v>991</v>
      </c>
      <c r="DE271" t="s">
        <v>1002</v>
      </c>
      <c r="DF271" t="s">
        <v>1718</v>
      </c>
      <c r="DG271" t="s">
        <v>991</v>
      </c>
    </row>
    <row r="272" spans="1:111">
      <c r="A272">
        <v>812.6</v>
      </c>
      <c r="B272" t="s">
        <v>828</v>
      </c>
      <c r="C272" t="s">
        <v>829</v>
      </c>
      <c r="D272" t="s">
        <v>1692</v>
      </c>
      <c r="E272" t="s">
        <v>1686</v>
      </c>
      <c r="F272" t="s">
        <v>1066</v>
      </c>
      <c r="G272" t="s">
        <v>1023</v>
      </c>
      <c r="H272" t="s">
        <v>991</v>
      </c>
      <c r="I272" t="s">
        <v>1681</v>
      </c>
      <c r="J272" t="s">
        <v>1692</v>
      </c>
      <c r="K272" t="s">
        <v>1017</v>
      </c>
      <c r="L272" t="s">
        <v>1671</v>
      </c>
      <c r="M272" t="s">
        <v>1033</v>
      </c>
      <c r="N272" t="s">
        <v>1687</v>
      </c>
      <c r="O272" t="s">
        <v>1018</v>
      </c>
      <c r="P272" t="s">
        <v>1064</v>
      </c>
      <c r="Q272" t="s">
        <v>1003</v>
      </c>
      <c r="R272" t="s">
        <v>992</v>
      </c>
      <c r="S272" t="s">
        <v>1004</v>
      </c>
      <c r="T272" t="s">
        <v>991</v>
      </c>
      <c r="U272" t="s">
        <v>1076</v>
      </c>
      <c r="V272" t="s">
        <v>1000</v>
      </c>
      <c r="W272" t="s">
        <v>998</v>
      </c>
      <c r="X272" t="s">
        <v>991</v>
      </c>
      <c r="Y272" t="s">
        <v>1686</v>
      </c>
      <c r="Z272" t="s">
        <v>1076</v>
      </c>
      <c r="AA272" t="s">
        <v>1786</v>
      </c>
      <c r="AB272" t="s">
        <v>1052</v>
      </c>
      <c r="AC272" t="s">
        <v>1131</v>
      </c>
      <c r="AD272" t="s">
        <v>1686</v>
      </c>
      <c r="AE272" t="s">
        <v>1029</v>
      </c>
      <c r="AF272" t="s">
        <v>991</v>
      </c>
      <c r="AG272" t="s">
        <v>1718</v>
      </c>
      <c r="AH272" t="s">
        <v>1066</v>
      </c>
      <c r="AI272" t="s">
        <v>1363</v>
      </c>
      <c r="AJ272" t="s">
        <v>1033</v>
      </c>
      <c r="AK272" t="s">
        <v>1005</v>
      </c>
      <c r="AL272" t="s">
        <v>1001</v>
      </c>
      <c r="AM272" t="s">
        <v>1363</v>
      </c>
      <c r="AN272" t="s">
        <v>1053</v>
      </c>
      <c r="AO272" t="s">
        <v>994</v>
      </c>
      <c r="AP272" t="s">
        <v>1671</v>
      </c>
      <c r="AQ272" t="s">
        <v>1785</v>
      </c>
      <c r="AR272" t="s">
        <v>991</v>
      </c>
      <c r="AS272" t="s">
        <v>1002</v>
      </c>
      <c r="AT272" t="s">
        <v>1671</v>
      </c>
      <c r="AU272" t="s">
        <v>1690</v>
      </c>
      <c r="AV272" t="s">
        <v>1686</v>
      </c>
      <c r="AW272" t="s">
        <v>1066</v>
      </c>
      <c r="AX272" t="s">
        <v>1686</v>
      </c>
      <c r="AY272" t="s">
        <v>1727</v>
      </c>
      <c r="AZ272" t="s">
        <v>1075</v>
      </c>
      <c r="BA272" t="s">
        <v>1263</v>
      </c>
      <c r="BB272" t="s">
        <v>1042</v>
      </c>
      <c r="BC272" t="s">
        <v>1785</v>
      </c>
      <c r="BD272" t="s">
        <v>991</v>
      </c>
      <c r="BE272" t="s">
        <v>1076</v>
      </c>
      <c r="BF272" t="s">
        <v>1004</v>
      </c>
      <c r="BG272" t="s">
        <v>992</v>
      </c>
      <c r="BH272" t="s">
        <v>1671</v>
      </c>
      <c r="BI272" t="s">
        <v>992</v>
      </c>
      <c r="BJ272" t="s">
        <v>994</v>
      </c>
      <c r="BK272" t="s">
        <v>1079</v>
      </c>
      <c r="BL272" t="s">
        <v>1001</v>
      </c>
      <c r="BM272" t="s">
        <v>994</v>
      </c>
      <c r="BN272" t="s">
        <v>1675</v>
      </c>
      <c r="BO272" t="s">
        <v>1046</v>
      </c>
      <c r="BP272" t="s">
        <v>991</v>
      </c>
      <c r="BQ272" t="s">
        <v>1705</v>
      </c>
      <c r="BR272" t="s">
        <v>1784</v>
      </c>
      <c r="BS272" t="s">
        <v>1043</v>
      </c>
      <c r="BT272" t="s">
        <v>1013</v>
      </c>
      <c r="BU272" t="s">
        <v>1053</v>
      </c>
      <c r="BV272" t="s">
        <v>1711</v>
      </c>
      <c r="BW272" t="s">
        <v>1029</v>
      </c>
      <c r="BX272" t="s">
        <v>1699</v>
      </c>
      <c r="BY272" t="s">
        <v>995</v>
      </c>
      <c r="BZ272" t="s">
        <v>994</v>
      </c>
      <c r="CA272" t="s">
        <v>1066</v>
      </c>
      <c r="CB272" t="s">
        <v>991</v>
      </c>
      <c r="CC272" t="s">
        <v>1694</v>
      </c>
      <c r="CD272" t="s">
        <v>994</v>
      </c>
      <c r="CE272" t="s">
        <v>1004</v>
      </c>
      <c r="CF272" t="s">
        <v>998</v>
      </c>
      <c r="CG272" t="s">
        <v>993</v>
      </c>
      <c r="CH272" t="s">
        <v>1002</v>
      </c>
      <c r="CI272" t="s">
        <v>991</v>
      </c>
      <c r="CJ272" t="s">
        <v>1003</v>
      </c>
      <c r="CK272" t="s">
        <v>1313</v>
      </c>
      <c r="CL272" t="s">
        <v>1802</v>
      </c>
      <c r="CM272" t="s">
        <v>1911</v>
      </c>
      <c r="CN272" t="s">
        <v>991</v>
      </c>
      <c r="CO272" t="s">
        <v>1063</v>
      </c>
      <c r="CP272" t="s">
        <v>1687</v>
      </c>
      <c r="CQ272" t="s">
        <v>1038</v>
      </c>
      <c r="CR272" t="s">
        <v>1730</v>
      </c>
      <c r="CS272" t="s">
        <v>1053</v>
      </c>
      <c r="CT272" t="s">
        <v>1705</v>
      </c>
      <c r="CU272" t="s">
        <v>1682</v>
      </c>
      <c r="CV272" t="s">
        <v>1703</v>
      </c>
      <c r="CW272" t="s">
        <v>1080</v>
      </c>
      <c r="CX272" t="s">
        <v>1671</v>
      </c>
      <c r="CY272" t="s">
        <v>1785</v>
      </c>
      <c r="CZ272" t="s">
        <v>1671</v>
      </c>
      <c r="DA272" t="s">
        <v>1675</v>
      </c>
      <c r="DB272" t="s">
        <v>1003</v>
      </c>
      <c r="DC272" t="s">
        <v>992</v>
      </c>
      <c r="DD272" t="s">
        <v>991</v>
      </c>
      <c r="DE272" t="s">
        <v>1784</v>
      </c>
      <c r="DF272" t="s">
        <v>1062</v>
      </c>
      <c r="DG272" t="s">
        <v>991</v>
      </c>
    </row>
    <row r="273" spans="1:111">
      <c r="A273">
        <v>814.6</v>
      </c>
      <c r="B273" t="s">
        <v>830</v>
      </c>
      <c r="C273" t="s">
        <v>831</v>
      </c>
      <c r="D273" t="s">
        <v>1784</v>
      </c>
      <c r="E273" t="s">
        <v>1785</v>
      </c>
      <c r="F273" t="s">
        <v>1718</v>
      </c>
      <c r="G273" t="s">
        <v>1046</v>
      </c>
      <c r="H273" t="s">
        <v>1003</v>
      </c>
      <c r="I273" t="s">
        <v>1297</v>
      </c>
      <c r="J273" t="s">
        <v>1053</v>
      </c>
      <c r="K273" t="s">
        <v>1005</v>
      </c>
      <c r="L273" t="s">
        <v>1003</v>
      </c>
      <c r="M273" t="s">
        <v>1727</v>
      </c>
      <c r="N273" t="s">
        <v>1079</v>
      </c>
      <c r="O273" t="s">
        <v>1714</v>
      </c>
      <c r="P273" t="s">
        <v>1065</v>
      </c>
      <c r="Q273" t="s">
        <v>998</v>
      </c>
      <c r="R273" t="s">
        <v>994</v>
      </c>
      <c r="S273" t="s">
        <v>993</v>
      </c>
      <c r="T273" t="s">
        <v>991</v>
      </c>
      <c r="U273" t="s">
        <v>996</v>
      </c>
      <c r="V273" t="s">
        <v>997</v>
      </c>
      <c r="W273" t="s">
        <v>1001</v>
      </c>
      <c r="X273" t="s">
        <v>991</v>
      </c>
      <c r="Y273" t="s">
        <v>1131</v>
      </c>
      <c r="Z273" t="s">
        <v>1119</v>
      </c>
      <c r="AA273" t="s">
        <v>1675</v>
      </c>
      <c r="AB273" t="s">
        <v>1029</v>
      </c>
      <c r="AC273" t="s">
        <v>1000</v>
      </c>
      <c r="AD273" t="s">
        <v>1786</v>
      </c>
      <c r="AE273" t="s">
        <v>1709</v>
      </c>
      <c r="AF273" t="s">
        <v>991</v>
      </c>
      <c r="AG273" t="s">
        <v>1076</v>
      </c>
      <c r="AH273" t="s">
        <v>1675</v>
      </c>
      <c r="AI273" t="s">
        <v>1711</v>
      </c>
      <c r="AJ273" t="s">
        <v>1706</v>
      </c>
      <c r="AK273" t="s">
        <v>1000</v>
      </c>
      <c r="AL273" t="s">
        <v>1131</v>
      </c>
      <c r="AM273" t="s">
        <v>1040</v>
      </c>
      <c r="AN273" t="s">
        <v>1119</v>
      </c>
      <c r="AO273" t="s">
        <v>991</v>
      </c>
      <c r="AP273" t="s">
        <v>1003</v>
      </c>
      <c r="AQ273" t="s">
        <v>1709</v>
      </c>
      <c r="AR273" t="s">
        <v>991</v>
      </c>
      <c r="AS273" t="s">
        <v>998</v>
      </c>
      <c r="AT273" t="s">
        <v>994</v>
      </c>
      <c r="AU273" t="s">
        <v>1228</v>
      </c>
      <c r="AV273" t="s">
        <v>1711</v>
      </c>
      <c r="AW273" t="s">
        <v>1726</v>
      </c>
      <c r="AX273" t="s">
        <v>1675</v>
      </c>
      <c r="AY273" t="s">
        <v>1711</v>
      </c>
      <c r="AZ273" t="s">
        <v>1038</v>
      </c>
      <c r="BA273" t="s">
        <v>1023</v>
      </c>
      <c r="BB273" t="s">
        <v>1213</v>
      </c>
      <c r="BC273" t="s">
        <v>1697</v>
      </c>
      <c r="BD273" t="s">
        <v>1003</v>
      </c>
      <c r="BE273" t="s">
        <v>1131</v>
      </c>
      <c r="BF273" t="s">
        <v>995</v>
      </c>
      <c r="BG273" t="s">
        <v>994</v>
      </c>
      <c r="BH273" t="s">
        <v>1003</v>
      </c>
      <c r="BI273" t="s">
        <v>1080</v>
      </c>
      <c r="BJ273" t="s">
        <v>1000</v>
      </c>
      <c r="BK273" t="s">
        <v>1023</v>
      </c>
      <c r="BL273" t="s">
        <v>994</v>
      </c>
      <c r="BM273" t="s">
        <v>997</v>
      </c>
      <c r="BN273" t="s">
        <v>1119</v>
      </c>
      <c r="BO273" t="s">
        <v>1711</v>
      </c>
      <c r="BP273" t="s">
        <v>991</v>
      </c>
      <c r="BQ273" t="s">
        <v>1049</v>
      </c>
      <c r="BR273" t="s">
        <v>996</v>
      </c>
      <c r="BS273" t="s">
        <v>1911</v>
      </c>
      <c r="BT273" t="s">
        <v>1398</v>
      </c>
      <c r="BU273" t="s">
        <v>1697</v>
      </c>
      <c r="BV273" t="s">
        <v>1004</v>
      </c>
      <c r="BW273" t="s">
        <v>1718</v>
      </c>
      <c r="BX273" t="s">
        <v>1052</v>
      </c>
      <c r="BY273" t="s">
        <v>1131</v>
      </c>
      <c r="BZ273" t="s">
        <v>1003</v>
      </c>
      <c r="CA273" t="s">
        <v>1711</v>
      </c>
      <c r="CB273" t="s">
        <v>991</v>
      </c>
      <c r="CC273" t="s">
        <v>1689</v>
      </c>
      <c r="CD273" t="s">
        <v>992</v>
      </c>
      <c r="CE273" t="s">
        <v>995</v>
      </c>
      <c r="CF273" t="s">
        <v>998</v>
      </c>
      <c r="CG273" t="s">
        <v>999</v>
      </c>
      <c r="CH273" t="s">
        <v>1000</v>
      </c>
      <c r="CI273" t="s">
        <v>997</v>
      </c>
      <c r="CJ273" t="s">
        <v>1671</v>
      </c>
      <c r="CK273" t="s">
        <v>1688</v>
      </c>
      <c r="CL273" t="s">
        <v>1308</v>
      </c>
      <c r="CM273" t="s">
        <v>998</v>
      </c>
      <c r="CN273" t="s">
        <v>1671</v>
      </c>
      <c r="CO273" t="s">
        <v>1228</v>
      </c>
      <c r="CP273" t="s">
        <v>1363</v>
      </c>
      <c r="CQ273" t="s">
        <v>1686</v>
      </c>
      <c r="CR273" t="s">
        <v>1686</v>
      </c>
      <c r="CS273" t="s">
        <v>993</v>
      </c>
      <c r="CT273" t="s">
        <v>1029</v>
      </c>
      <c r="CU273" t="s">
        <v>1049</v>
      </c>
      <c r="CV273" t="s">
        <v>1228</v>
      </c>
      <c r="CW273" t="s">
        <v>999</v>
      </c>
      <c r="CX273" t="s">
        <v>1119</v>
      </c>
      <c r="CY273" t="s">
        <v>1718</v>
      </c>
      <c r="CZ273" t="s">
        <v>991</v>
      </c>
      <c r="DA273" t="s">
        <v>995</v>
      </c>
      <c r="DB273" t="s">
        <v>991</v>
      </c>
      <c r="DC273" t="s">
        <v>997</v>
      </c>
      <c r="DD273" t="s">
        <v>991</v>
      </c>
      <c r="DE273" t="s">
        <v>995</v>
      </c>
      <c r="DF273" t="s">
        <v>1004</v>
      </c>
      <c r="DG273" t="s">
        <v>991</v>
      </c>
    </row>
    <row r="274" spans="1:111">
      <c r="A274">
        <v>836.6</v>
      </c>
      <c r="B274" t="s">
        <v>832</v>
      </c>
      <c r="C274" t="s">
        <v>833</v>
      </c>
      <c r="D274" t="s">
        <v>991</v>
      </c>
      <c r="E274" t="s">
        <v>991</v>
      </c>
      <c r="F274" t="s">
        <v>991</v>
      </c>
      <c r="G274" t="s">
        <v>991</v>
      </c>
      <c r="H274" t="s">
        <v>991</v>
      </c>
      <c r="I274" t="s">
        <v>1003</v>
      </c>
      <c r="J274" t="s">
        <v>991</v>
      </c>
      <c r="K274" t="s">
        <v>991</v>
      </c>
      <c r="L274" t="s">
        <v>991</v>
      </c>
      <c r="M274" t="s">
        <v>991</v>
      </c>
      <c r="N274" t="s">
        <v>991</v>
      </c>
      <c r="O274" t="s">
        <v>991</v>
      </c>
      <c r="P274" t="s">
        <v>991</v>
      </c>
      <c r="Q274" t="s">
        <v>991</v>
      </c>
      <c r="R274" t="s">
        <v>991</v>
      </c>
      <c r="S274" t="s">
        <v>991</v>
      </c>
      <c r="T274" t="s">
        <v>991</v>
      </c>
      <c r="U274" t="s">
        <v>991</v>
      </c>
      <c r="V274" t="s">
        <v>991</v>
      </c>
      <c r="W274" t="s">
        <v>991</v>
      </c>
      <c r="X274" t="s">
        <v>991</v>
      </c>
      <c r="Y274" t="s">
        <v>991</v>
      </c>
      <c r="Z274" t="s">
        <v>991</v>
      </c>
      <c r="AA274" t="s">
        <v>991</v>
      </c>
      <c r="AB274" t="s">
        <v>991</v>
      </c>
      <c r="AC274" t="s">
        <v>991</v>
      </c>
      <c r="AD274" t="s">
        <v>991</v>
      </c>
      <c r="AE274" t="s">
        <v>991</v>
      </c>
      <c r="AF274" t="s">
        <v>991</v>
      </c>
      <c r="AG274" t="s">
        <v>991</v>
      </c>
      <c r="AH274" t="s">
        <v>991</v>
      </c>
      <c r="AI274" t="s">
        <v>1671</v>
      </c>
      <c r="AJ274" t="s">
        <v>991</v>
      </c>
      <c r="AK274" t="s">
        <v>991</v>
      </c>
      <c r="AL274" t="s">
        <v>991</v>
      </c>
      <c r="AM274" t="s">
        <v>991</v>
      </c>
      <c r="AN274" t="s">
        <v>991</v>
      </c>
      <c r="AO274" t="s">
        <v>991</v>
      </c>
      <c r="AP274" t="s">
        <v>991</v>
      </c>
      <c r="AQ274" t="s">
        <v>991</v>
      </c>
      <c r="AR274" t="s">
        <v>991</v>
      </c>
      <c r="AS274" t="s">
        <v>991</v>
      </c>
      <c r="AT274" t="s">
        <v>1671</v>
      </c>
      <c r="AU274" t="s">
        <v>991</v>
      </c>
      <c r="AV274" t="s">
        <v>991</v>
      </c>
      <c r="AW274" t="s">
        <v>991</v>
      </c>
      <c r="AX274" t="s">
        <v>991</v>
      </c>
      <c r="AY274" t="s">
        <v>991</v>
      </c>
      <c r="AZ274" t="s">
        <v>1671</v>
      </c>
      <c r="BA274" t="s">
        <v>991</v>
      </c>
      <c r="BB274" t="s">
        <v>991</v>
      </c>
      <c r="BC274" t="s">
        <v>991</v>
      </c>
      <c r="BD274" t="s">
        <v>991</v>
      </c>
      <c r="BE274" t="s">
        <v>991</v>
      </c>
      <c r="BF274" t="s">
        <v>991</v>
      </c>
      <c r="BG274" t="s">
        <v>991</v>
      </c>
      <c r="BH274" t="s">
        <v>991</v>
      </c>
      <c r="BI274" t="s">
        <v>991</v>
      </c>
      <c r="BJ274" t="s">
        <v>991</v>
      </c>
      <c r="BK274" t="s">
        <v>991</v>
      </c>
      <c r="BL274" t="s">
        <v>991</v>
      </c>
      <c r="BM274" t="s">
        <v>991</v>
      </c>
      <c r="BN274" t="s">
        <v>991</v>
      </c>
      <c r="BO274" t="s">
        <v>991</v>
      </c>
      <c r="BP274" t="s">
        <v>991</v>
      </c>
      <c r="BQ274" t="s">
        <v>991</v>
      </c>
      <c r="BR274" t="s">
        <v>991</v>
      </c>
      <c r="BS274" t="s">
        <v>991</v>
      </c>
      <c r="BT274" t="s">
        <v>1671</v>
      </c>
      <c r="BU274" t="s">
        <v>991</v>
      </c>
      <c r="BV274" t="s">
        <v>1671</v>
      </c>
      <c r="BW274" t="s">
        <v>1671</v>
      </c>
      <c r="BX274" t="s">
        <v>991</v>
      </c>
      <c r="BY274" t="s">
        <v>991</v>
      </c>
      <c r="BZ274" t="s">
        <v>991</v>
      </c>
      <c r="CA274" t="s">
        <v>991</v>
      </c>
      <c r="CB274" t="s">
        <v>991</v>
      </c>
      <c r="CC274" t="s">
        <v>1671</v>
      </c>
      <c r="CD274" t="s">
        <v>991</v>
      </c>
      <c r="CE274" t="s">
        <v>991</v>
      </c>
      <c r="CF274" t="s">
        <v>991</v>
      </c>
      <c r="CG274" t="s">
        <v>991</v>
      </c>
      <c r="CH274" t="s">
        <v>1671</v>
      </c>
      <c r="CI274" t="s">
        <v>991</v>
      </c>
      <c r="CJ274" t="s">
        <v>991</v>
      </c>
      <c r="CK274" t="s">
        <v>991</v>
      </c>
      <c r="CL274" t="s">
        <v>1003</v>
      </c>
      <c r="CM274" t="s">
        <v>991</v>
      </c>
      <c r="CN274" t="s">
        <v>991</v>
      </c>
      <c r="CO274" t="s">
        <v>1003</v>
      </c>
      <c r="CP274" t="s">
        <v>991</v>
      </c>
      <c r="CQ274" t="s">
        <v>991</v>
      </c>
      <c r="CR274" t="s">
        <v>1671</v>
      </c>
      <c r="CS274" t="s">
        <v>991</v>
      </c>
      <c r="CT274" t="s">
        <v>1671</v>
      </c>
      <c r="CU274" t="s">
        <v>1671</v>
      </c>
      <c r="CV274" t="s">
        <v>991</v>
      </c>
      <c r="CW274" t="s">
        <v>991</v>
      </c>
      <c r="CX274" t="s">
        <v>991</v>
      </c>
      <c r="CY274" t="s">
        <v>991</v>
      </c>
      <c r="CZ274" t="s">
        <v>991</v>
      </c>
      <c r="DA274" t="s">
        <v>991</v>
      </c>
      <c r="DB274" t="s">
        <v>991</v>
      </c>
      <c r="DC274" t="s">
        <v>1671</v>
      </c>
      <c r="DD274" t="s">
        <v>991</v>
      </c>
      <c r="DE274" t="s">
        <v>991</v>
      </c>
      <c r="DF274" t="s">
        <v>991</v>
      </c>
      <c r="DG274" t="s">
        <v>991</v>
      </c>
    </row>
    <row r="275" spans="1:111">
      <c r="A275">
        <v>838.6</v>
      </c>
      <c r="B275" t="s">
        <v>834</v>
      </c>
      <c r="C275" t="s">
        <v>835</v>
      </c>
      <c r="D275" t="s">
        <v>991</v>
      </c>
      <c r="E275" t="s">
        <v>991</v>
      </c>
      <c r="F275" t="s">
        <v>991</v>
      </c>
      <c r="G275" t="s">
        <v>1003</v>
      </c>
      <c r="H275" t="s">
        <v>991</v>
      </c>
      <c r="I275" t="s">
        <v>994</v>
      </c>
      <c r="J275" t="s">
        <v>991</v>
      </c>
      <c r="K275" t="s">
        <v>991</v>
      </c>
      <c r="L275" t="s">
        <v>991</v>
      </c>
      <c r="M275" t="s">
        <v>994</v>
      </c>
      <c r="N275" t="s">
        <v>1671</v>
      </c>
      <c r="O275" t="s">
        <v>991</v>
      </c>
      <c r="P275" t="s">
        <v>1671</v>
      </c>
      <c r="Q275" t="s">
        <v>991</v>
      </c>
      <c r="R275" t="s">
        <v>991</v>
      </c>
      <c r="S275" t="s">
        <v>991</v>
      </c>
      <c r="T275" t="s">
        <v>991</v>
      </c>
      <c r="U275" t="s">
        <v>991</v>
      </c>
      <c r="V275" t="s">
        <v>991</v>
      </c>
      <c r="W275" t="s">
        <v>991</v>
      </c>
      <c r="X275" t="s">
        <v>991</v>
      </c>
      <c r="Y275" t="s">
        <v>991</v>
      </c>
      <c r="Z275" t="s">
        <v>991</v>
      </c>
      <c r="AA275" t="s">
        <v>991</v>
      </c>
      <c r="AB275" t="s">
        <v>1671</v>
      </c>
      <c r="AC275" t="s">
        <v>991</v>
      </c>
      <c r="AD275" t="s">
        <v>991</v>
      </c>
      <c r="AE275" t="s">
        <v>1671</v>
      </c>
      <c r="AF275" t="s">
        <v>991</v>
      </c>
      <c r="AG275" t="s">
        <v>991</v>
      </c>
      <c r="AH275" t="s">
        <v>1671</v>
      </c>
      <c r="AI275" t="s">
        <v>997</v>
      </c>
      <c r="AJ275" t="s">
        <v>1003</v>
      </c>
      <c r="AK275" t="s">
        <v>991</v>
      </c>
      <c r="AL275" t="s">
        <v>991</v>
      </c>
      <c r="AM275" t="s">
        <v>991</v>
      </c>
      <c r="AN275" t="s">
        <v>991</v>
      </c>
      <c r="AO275" t="s">
        <v>991</v>
      </c>
      <c r="AP275" t="s">
        <v>991</v>
      </c>
      <c r="AQ275" t="s">
        <v>991</v>
      </c>
      <c r="AR275" t="s">
        <v>991</v>
      </c>
      <c r="AS275" t="s">
        <v>991</v>
      </c>
      <c r="AT275" t="s">
        <v>1671</v>
      </c>
      <c r="AU275" t="s">
        <v>991</v>
      </c>
      <c r="AV275" t="s">
        <v>991</v>
      </c>
      <c r="AW275" t="s">
        <v>991</v>
      </c>
      <c r="AX275" t="s">
        <v>1671</v>
      </c>
      <c r="AY275" t="s">
        <v>991</v>
      </c>
      <c r="AZ275" t="s">
        <v>1003</v>
      </c>
      <c r="BA275" t="s">
        <v>1671</v>
      </c>
      <c r="BB275" t="s">
        <v>1003</v>
      </c>
      <c r="BC275" t="s">
        <v>991</v>
      </c>
      <c r="BD275" t="s">
        <v>991</v>
      </c>
      <c r="BE275" t="s">
        <v>991</v>
      </c>
      <c r="BF275" t="s">
        <v>991</v>
      </c>
      <c r="BG275" t="s">
        <v>991</v>
      </c>
      <c r="BH275" t="s">
        <v>991</v>
      </c>
      <c r="BI275" t="s">
        <v>991</v>
      </c>
      <c r="BJ275" t="s">
        <v>991</v>
      </c>
      <c r="BK275" t="s">
        <v>991</v>
      </c>
      <c r="BL275" t="s">
        <v>991</v>
      </c>
      <c r="BM275" t="s">
        <v>991</v>
      </c>
      <c r="BN275" t="s">
        <v>991</v>
      </c>
      <c r="BO275" t="s">
        <v>991</v>
      </c>
      <c r="BP275" t="s">
        <v>991</v>
      </c>
      <c r="BQ275" t="s">
        <v>1003</v>
      </c>
      <c r="BR275" t="s">
        <v>991</v>
      </c>
      <c r="BS275" t="s">
        <v>1003</v>
      </c>
      <c r="BT275" t="s">
        <v>1003</v>
      </c>
      <c r="BU275" t="s">
        <v>991</v>
      </c>
      <c r="BV275" t="s">
        <v>1671</v>
      </c>
      <c r="BW275" t="s">
        <v>991</v>
      </c>
      <c r="BX275" t="s">
        <v>1003</v>
      </c>
      <c r="BY275" t="s">
        <v>1671</v>
      </c>
      <c r="BZ275" t="s">
        <v>991</v>
      </c>
      <c r="CA275" t="s">
        <v>991</v>
      </c>
      <c r="CB275" t="s">
        <v>991</v>
      </c>
      <c r="CC275" t="s">
        <v>1003</v>
      </c>
      <c r="CD275" t="s">
        <v>991</v>
      </c>
      <c r="CE275" t="s">
        <v>991</v>
      </c>
      <c r="CF275" t="s">
        <v>991</v>
      </c>
      <c r="CG275" t="s">
        <v>991</v>
      </c>
      <c r="CH275" t="s">
        <v>991</v>
      </c>
      <c r="CI275" t="s">
        <v>991</v>
      </c>
      <c r="CJ275" t="s">
        <v>991</v>
      </c>
      <c r="CK275" t="s">
        <v>999</v>
      </c>
      <c r="CL275" t="s">
        <v>1003</v>
      </c>
      <c r="CM275" t="s">
        <v>991</v>
      </c>
      <c r="CN275" t="s">
        <v>991</v>
      </c>
      <c r="CO275" t="s">
        <v>1003</v>
      </c>
      <c r="CP275" t="s">
        <v>991</v>
      </c>
      <c r="CQ275" t="s">
        <v>991</v>
      </c>
      <c r="CR275" t="s">
        <v>1671</v>
      </c>
      <c r="CS275" t="s">
        <v>991</v>
      </c>
      <c r="CT275" t="s">
        <v>1671</v>
      </c>
      <c r="CU275" t="s">
        <v>991</v>
      </c>
      <c r="CV275" t="s">
        <v>997</v>
      </c>
      <c r="CW275" t="s">
        <v>991</v>
      </c>
      <c r="CX275" t="s">
        <v>991</v>
      </c>
      <c r="CY275" t="s">
        <v>991</v>
      </c>
      <c r="CZ275" t="s">
        <v>991</v>
      </c>
      <c r="DA275" t="s">
        <v>991</v>
      </c>
      <c r="DB275" t="s">
        <v>991</v>
      </c>
      <c r="DC275" t="s">
        <v>991</v>
      </c>
      <c r="DD275" t="s">
        <v>991</v>
      </c>
      <c r="DE275" t="s">
        <v>991</v>
      </c>
      <c r="DF275" t="s">
        <v>991</v>
      </c>
      <c r="DG275" t="s">
        <v>991</v>
      </c>
    </row>
    <row r="276" spans="1:111">
      <c r="A276">
        <v>840.6</v>
      </c>
      <c r="B276" t="s">
        <v>836</v>
      </c>
      <c r="C276" t="s">
        <v>837</v>
      </c>
      <c r="D276" t="s">
        <v>991</v>
      </c>
      <c r="E276" t="s">
        <v>1671</v>
      </c>
      <c r="F276" t="s">
        <v>997</v>
      </c>
      <c r="G276" t="s">
        <v>1003</v>
      </c>
      <c r="H276" t="s">
        <v>991</v>
      </c>
      <c r="I276" t="s">
        <v>1005</v>
      </c>
      <c r="J276" t="s">
        <v>992</v>
      </c>
      <c r="K276" t="s">
        <v>991</v>
      </c>
      <c r="L276" t="s">
        <v>1671</v>
      </c>
      <c r="M276" t="s">
        <v>1002</v>
      </c>
      <c r="N276" t="s">
        <v>999</v>
      </c>
      <c r="O276" t="s">
        <v>1000</v>
      </c>
      <c r="P276" t="s">
        <v>997</v>
      </c>
      <c r="Q276" t="s">
        <v>991</v>
      </c>
      <c r="R276" t="s">
        <v>991</v>
      </c>
      <c r="S276" t="s">
        <v>1003</v>
      </c>
      <c r="T276" t="s">
        <v>991</v>
      </c>
      <c r="U276" t="s">
        <v>997</v>
      </c>
      <c r="V276" t="s">
        <v>991</v>
      </c>
      <c r="W276" t="s">
        <v>1671</v>
      </c>
      <c r="X276" t="s">
        <v>1671</v>
      </c>
      <c r="Y276" t="s">
        <v>1003</v>
      </c>
      <c r="Z276" t="s">
        <v>997</v>
      </c>
      <c r="AA276" t="s">
        <v>999</v>
      </c>
      <c r="AB276" t="s">
        <v>996</v>
      </c>
      <c r="AC276" t="s">
        <v>991</v>
      </c>
      <c r="AD276" t="s">
        <v>1003</v>
      </c>
      <c r="AE276" t="s">
        <v>997</v>
      </c>
      <c r="AF276" t="s">
        <v>991</v>
      </c>
      <c r="AG276" t="s">
        <v>997</v>
      </c>
      <c r="AH276" t="s">
        <v>997</v>
      </c>
      <c r="AI276" t="s">
        <v>991</v>
      </c>
      <c r="AJ276" t="s">
        <v>993</v>
      </c>
      <c r="AK276" t="s">
        <v>991</v>
      </c>
      <c r="AL276" t="s">
        <v>991</v>
      </c>
      <c r="AM276" t="s">
        <v>998</v>
      </c>
      <c r="AN276" t="s">
        <v>991</v>
      </c>
      <c r="AO276" t="s">
        <v>991</v>
      </c>
      <c r="AP276" t="s">
        <v>991</v>
      </c>
      <c r="AQ276" t="s">
        <v>1003</v>
      </c>
      <c r="AR276" t="s">
        <v>991</v>
      </c>
      <c r="AS276" t="s">
        <v>991</v>
      </c>
      <c r="AT276" t="s">
        <v>991</v>
      </c>
      <c r="AU276" t="s">
        <v>1003</v>
      </c>
      <c r="AV276" t="s">
        <v>998</v>
      </c>
      <c r="AW276" t="s">
        <v>1003</v>
      </c>
      <c r="AX276" t="s">
        <v>997</v>
      </c>
      <c r="AY276" t="s">
        <v>997</v>
      </c>
      <c r="AZ276" t="s">
        <v>1003</v>
      </c>
      <c r="BA276" t="s">
        <v>1001</v>
      </c>
      <c r="BB276" t="s">
        <v>1001</v>
      </c>
      <c r="BC276" t="s">
        <v>998</v>
      </c>
      <c r="BD276" t="s">
        <v>991</v>
      </c>
      <c r="BE276" t="s">
        <v>1671</v>
      </c>
      <c r="BF276" t="s">
        <v>992</v>
      </c>
      <c r="BG276" t="s">
        <v>991</v>
      </c>
      <c r="BH276" t="s">
        <v>991</v>
      </c>
      <c r="BI276" t="s">
        <v>1003</v>
      </c>
      <c r="BJ276" t="s">
        <v>997</v>
      </c>
      <c r="BK276" t="s">
        <v>1671</v>
      </c>
      <c r="BL276" t="s">
        <v>991</v>
      </c>
      <c r="BM276" t="s">
        <v>991</v>
      </c>
      <c r="BN276" t="s">
        <v>997</v>
      </c>
      <c r="BO276" t="s">
        <v>1002</v>
      </c>
      <c r="BP276" t="s">
        <v>991</v>
      </c>
      <c r="BQ276" t="s">
        <v>1671</v>
      </c>
      <c r="BR276" t="s">
        <v>1003</v>
      </c>
      <c r="BS276" t="s">
        <v>1671</v>
      </c>
      <c r="BT276" t="s">
        <v>993</v>
      </c>
      <c r="BU276" t="s">
        <v>1003</v>
      </c>
      <c r="BV276" t="s">
        <v>1671</v>
      </c>
      <c r="BW276" t="s">
        <v>1000</v>
      </c>
      <c r="BX276" t="s">
        <v>1004</v>
      </c>
      <c r="BY276" t="s">
        <v>991</v>
      </c>
      <c r="BZ276" t="s">
        <v>991</v>
      </c>
      <c r="CA276" t="s">
        <v>1003</v>
      </c>
      <c r="CB276" t="s">
        <v>991</v>
      </c>
      <c r="CC276" t="s">
        <v>1718</v>
      </c>
      <c r="CD276" t="s">
        <v>991</v>
      </c>
      <c r="CE276" t="s">
        <v>1003</v>
      </c>
      <c r="CF276" t="s">
        <v>991</v>
      </c>
      <c r="CG276" t="s">
        <v>991</v>
      </c>
      <c r="CH276" t="s">
        <v>991</v>
      </c>
      <c r="CI276" t="s">
        <v>991</v>
      </c>
      <c r="CJ276" t="s">
        <v>991</v>
      </c>
      <c r="CK276" t="s">
        <v>1692</v>
      </c>
      <c r="CL276" t="s">
        <v>1711</v>
      </c>
      <c r="CM276" t="s">
        <v>1003</v>
      </c>
      <c r="CN276" t="s">
        <v>991</v>
      </c>
      <c r="CO276" t="s">
        <v>1002</v>
      </c>
      <c r="CP276" t="s">
        <v>994</v>
      </c>
      <c r="CQ276" t="s">
        <v>1000</v>
      </c>
      <c r="CR276" t="s">
        <v>997</v>
      </c>
      <c r="CS276" t="s">
        <v>998</v>
      </c>
      <c r="CT276" t="s">
        <v>1000</v>
      </c>
      <c r="CU276" t="s">
        <v>999</v>
      </c>
      <c r="CV276" t="s">
        <v>1002</v>
      </c>
      <c r="CW276" t="s">
        <v>991</v>
      </c>
      <c r="CX276" t="s">
        <v>991</v>
      </c>
      <c r="CY276" t="s">
        <v>1003</v>
      </c>
      <c r="CZ276" t="s">
        <v>991</v>
      </c>
      <c r="DA276" t="s">
        <v>991</v>
      </c>
      <c r="DB276" t="s">
        <v>991</v>
      </c>
      <c r="DC276" t="s">
        <v>991</v>
      </c>
      <c r="DD276" t="s">
        <v>991</v>
      </c>
      <c r="DE276" t="s">
        <v>1671</v>
      </c>
      <c r="DF276" t="s">
        <v>992</v>
      </c>
      <c r="DG276" t="s">
        <v>991</v>
      </c>
    </row>
    <row r="277" spans="1:111">
      <c r="A277">
        <v>842.7</v>
      </c>
      <c r="B277" t="s">
        <v>838</v>
      </c>
      <c r="C277" t="s">
        <v>839</v>
      </c>
      <c r="D277" t="s">
        <v>997</v>
      </c>
      <c r="E277" t="s">
        <v>998</v>
      </c>
      <c r="F277" t="s">
        <v>998</v>
      </c>
      <c r="G277" t="s">
        <v>998</v>
      </c>
      <c r="H277" t="s">
        <v>991</v>
      </c>
      <c r="I277" t="s">
        <v>1040</v>
      </c>
      <c r="J277" t="s">
        <v>1119</v>
      </c>
      <c r="K277" t="s">
        <v>1003</v>
      </c>
      <c r="L277" t="s">
        <v>1003</v>
      </c>
      <c r="M277" t="s">
        <v>1080</v>
      </c>
      <c r="N277" t="s">
        <v>996</v>
      </c>
      <c r="O277" t="s">
        <v>1001</v>
      </c>
      <c r="P277" t="s">
        <v>992</v>
      </c>
      <c r="Q277" t="s">
        <v>991</v>
      </c>
      <c r="R277" t="s">
        <v>1671</v>
      </c>
      <c r="S277" t="s">
        <v>998</v>
      </c>
      <c r="T277" t="s">
        <v>991</v>
      </c>
      <c r="U277" t="s">
        <v>991</v>
      </c>
      <c r="V277" t="s">
        <v>1003</v>
      </c>
      <c r="W277" t="s">
        <v>991</v>
      </c>
      <c r="X277" t="s">
        <v>991</v>
      </c>
      <c r="Y277" t="s">
        <v>1002</v>
      </c>
      <c r="Z277" t="s">
        <v>1671</v>
      </c>
      <c r="AA277" t="s">
        <v>997</v>
      </c>
      <c r="AB277" t="s">
        <v>1017</v>
      </c>
      <c r="AC277" t="s">
        <v>1003</v>
      </c>
      <c r="AD277" t="s">
        <v>994</v>
      </c>
      <c r="AE277" t="s">
        <v>998</v>
      </c>
      <c r="AF277" t="s">
        <v>991</v>
      </c>
      <c r="AG277" t="s">
        <v>1671</v>
      </c>
      <c r="AH277" t="s">
        <v>1001</v>
      </c>
      <c r="AI277" t="s">
        <v>994</v>
      </c>
      <c r="AJ277" t="s">
        <v>1076</v>
      </c>
      <c r="AK277" t="s">
        <v>991</v>
      </c>
      <c r="AL277" t="s">
        <v>997</v>
      </c>
      <c r="AM277" t="s">
        <v>997</v>
      </c>
      <c r="AN277" t="s">
        <v>1003</v>
      </c>
      <c r="AO277" t="s">
        <v>991</v>
      </c>
      <c r="AP277" t="s">
        <v>991</v>
      </c>
      <c r="AQ277" t="s">
        <v>992</v>
      </c>
      <c r="AR277" t="s">
        <v>991</v>
      </c>
      <c r="AS277" t="s">
        <v>998</v>
      </c>
      <c r="AT277" t="s">
        <v>991</v>
      </c>
      <c r="AU277" t="s">
        <v>992</v>
      </c>
      <c r="AV277" t="s">
        <v>1671</v>
      </c>
      <c r="AW277" t="s">
        <v>999</v>
      </c>
      <c r="AX277" t="s">
        <v>999</v>
      </c>
      <c r="AY277" t="s">
        <v>999</v>
      </c>
      <c r="AZ277" t="s">
        <v>1005</v>
      </c>
      <c r="BA277" t="s">
        <v>1003</v>
      </c>
      <c r="BB277" t="s">
        <v>1784</v>
      </c>
      <c r="BC277" t="s">
        <v>994</v>
      </c>
      <c r="BD277" t="s">
        <v>991</v>
      </c>
      <c r="BE277" t="s">
        <v>1003</v>
      </c>
      <c r="BF277" t="s">
        <v>997</v>
      </c>
      <c r="BG277" t="s">
        <v>997</v>
      </c>
      <c r="BH277" t="s">
        <v>991</v>
      </c>
      <c r="BI277" t="s">
        <v>1003</v>
      </c>
      <c r="BJ277" t="s">
        <v>991</v>
      </c>
      <c r="BK277" t="s">
        <v>998</v>
      </c>
      <c r="BL277" t="s">
        <v>1003</v>
      </c>
      <c r="BM277" t="s">
        <v>991</v>
      </c>
      <c r="BN277" t="s">
        <v>1003</v>
      </c>
      <c r="BO277" t="s">
        <v>997</v>
      </c>
      <c r="BP277" t="s">
        <v>991</v>
      </c>
      <c r="BQ277" t="s">
        <v>996</v>
      </c>
      <c r="BR277" t="s">
        <v>998</v>
      </c>
      <c r="BS277" t="s">
        <v>1718</v>
      </c>
      <c r="BT277" t="s">
        <v>1119</v>
      </c>
      <c r="BU277" t="s">
        <v>998</v>
      </c>
      <c r="BV277" t="s">
        <v>998</v>
      </c>
      <c r="BW277" t="s">
        <v>1000</v>
      </c>
      <c r="BX277" t="s">
        <v>1363</v>
      </c>
      <c r="BY277" t="s">
        <v>1671</v>
      </c>
      <c r="BZ277" t="s">
        <v>1671</v>
      </c>
      <c r="CA277" t="s">
        <v>992</v>
      </c>
      <c r="CB277" t="s">
        <v>991</v>
      </c>
      <c r="CC277" t="s">
        <v>1730</v>
      </c>
      <c r="CD277" t="s">
        <v>997</v>
      </c>
      <c r="CE277" t="s">
        <v>1003</v>
      </c>
      <c r="CF277" t="s">
        <v>991</v>
      </c>
      <c r="CG277" t="s">
        <v>1003</v>
      </c>
      <c r="CH277" t="s">
        <v>1671</v>
      </c>
      <c r="CI277" t="s">
        <v>991</v>
      </c>
      <c r="CJ277" t="s">
        <v>991</v>
      </c>
      <c r="CK277" t="s">
        <v>1079</v>
      </c>
      <c r="CL277" t="s">
        <v>1726</v>
      </c>
      <c r="CM277" t="s">
        <v>1005</v>
      </c>
      <c r="CN277" t="s">
        <v>991</v>
      </c>
      <c r="CO277" t="s">
        <v>1119</v>
      </c>
      <c r="CP277" t="s">
        <v>999</v>
      </c>
      <c r="CQ277" t="s">
        <v>999</v>
      </c>
      <c r="CR277" t="s">
        <v>1000</v>
      </c>
      <c r="CS277" t="s">
        <v>992</v>
      </c>
      <c r="CT277" t="s">
        <v>996</v>
      </c>
      <c r="CU277" t="s">
        <v>995</v>
      </c>
      <c r="CV277" t="s">
        <v>1003</v>
      </c>
      <c r="CW277" t="s">
        <v>1671</v>
      </c>
      <c r="CX277" t="s">
        <v>1671</v>
      </c>
      <c r="CY277" t="s">
        <v>1671</v>
      </c>
      <c r="CZ277" t="s">
        <v>991</v>
      </c>
      <c r="DA277" t="s">
        <v>1003</v>
      </c>
      <c r="DB277" t="s">
        <v>991</v>
      </c>
      <c r="DC277" t="s">
        <v>1671</v>
      </c>
      <c r="DD277" t="s">
        <v>991</v>
      </c>
      <c r="DE277" t="s">
        <v>1131</v>
      </c>
      <c r="DF277" t="s">
        <v>1001</v>
      </c>
      <c r="DG277" t="s">
        <v>991</v>
      </c>
    </row>
    <row r="279" spans="1:111">
      <c r="A279" t="s">
        <v>667</v>
      </c>
      <c r="B279" t="s">
        <v>668</v>
      </c>
      <c r="C279" t="s">
        <v>669</v>
      </c>
      <c r="D279" t="s">
        <v>471</v>
      </c>
      <c r="E279" t="s">
        <v>473</v>
      </c>
      <c r="F279" t="s">
        <v>475</v>
      </c>
      <c r="G279" t="s">
        <v>478</v>
      </c>
      <c r="H279" t="s">
        <v>670</v>
      </c>
      <c r="I279" t="s">
        <v>577</v>
      </c>
      <c r="J279" t="s">
        <v>578</v>
      </c>
      <c r="K279" t="s">
        <v>579</v>
      </c>
      <c r="L279" t="s">
        <v>580</v>
      </c>
      <c r="M279" t="s">
        <v>581</v>
      </c>
      <c r="N279" t="s">
        <v>582</v>
      </c>
      <c r="O279" t="s">
        <v>583</v>
      </c>
      <c r="P279" t="s">
        <v>584</v>
      </c>
      <c r="Q279" t="s">
        <v>585</v>
      </c>
      <c r="R279" t="s">
        <v>586</v>
      </c>
      <c r="S279" t="s">
        <v>481</v>
      </c>
      <c r="T279" t="s">
        <v>671</v>
      </c>
      <c r="U279" t="s">
        <v>587</v>
      </c>
      <c r="V279" t="s">
        <v>588</v>
      </c>
      <c r="W279" t="s">
        <v>589</v>
      </c>
      <c r="X279" t="s">
        <v>590</v>
      </c>
      <c r="Y279" t="s">
        <v>591</v>
      </c>
      <c r="Z279" t="s">
        <v>592</v>
      </c>
      <c r="AA279" t="s">
        <v>593</v>
      </c>
      <c r="AB279" t="s">
        <v>594</v>
      </c>
      <c r="AC279" t="s">
        <v>595</v>
      </c>
      <c r="AD279" t="s">
        <v>596</v>
      </c>
      <c r="AE279" t="s">
        <v>484</v>
      </c>
      <c r="AF279" t="s">
        <v>672</v>
      </c>
      <c r="AG279" t="s">
        <v>597</v>
      </c>
      <c r="AH279" t="s">
        <v>598</v>
      </c>
      <c r="AI279" t="s">
        <v>599</v>
      </c>
      <c r="AJ279" t="s">
        <v>600</v>
      </c>
      <c r="AK279" t="s">
        <v>601</v>
      </c>
      <c r="AL279" t="s">
        <v>602</v>
      </c>
      <c r="AM279" t="s">
        <v>603</v>
      </c>
      <c r="AN279" t="s">
        <v>604</v>
      </c>
      <c r="AO279" t="s">
        <v>605</v>
      </c>
      <c r="AP279" t="s">
        <v>606</v>
      </c>
      <c r="AQ279" t="s">
        <v>498</v>
      </c>
      <c r="AR279" t="s">
        <v>673</v>
      </c>
      <c r="AS279" t="s">
        <v>607</v>
      </c>
      <c r="AT279" t="s">
        <v>608</v>
      </c>
      <c r="AU279" t="s">
        <v>609</v>
      </c>
      <c r="AV279" t="s">
        <v>610</v>
      </c>
      <c r="AW279" t="s">
        <v>611</v>
      </c>
      <c r="AX279" t="s">
        <v>612</v>
      </c>
      <c r="AY279" t="s">
        <v>613</v>
      </c>
      <c r="AZ279" t="s">
        <v>614</v>
      </c>
      <c r="BA279" t="s">
        <v>615</v>
      </c>
      <c r="BB279" t="s">
        <v>616</v>
      </c>
      <c r="BC279" t="s">
        <v>505</v>
      </c>
      <c r="BD279" t="s">
        <v>674</v>
      </c>
      <c r="BE279" t="s">
        <v>617</v>
      </c>
      <c r="BF279" t="s">
        <v>618</v>
      </c>
      <c r="BG279" t="s">
        <v>619</v>
      </c>
      <c r="BH279" t="s">
        <v>620</v>
      </c>
      <c r="BI279" t="s">
        <v>621</v>
      </c>
      <c r="BJ279" t="s">
        <v>622</v>
      </c>
      <c r="BK279" t="s">
        <v>623</v>
      </c>
      <c r="BL279" t="s">
        <v>624</v>
      </c>
      <c r="BM279" t="s">
        <v>625</v>
      </c>
      <c r="BN279" t="s">
        <v>626</v>
      </c>
      <c r="BO279" t="s">
        <v>507</v>
      </c>
      <c r="BP279" t="s">
        <v>675</v>
      </c>
      <c r="BQ279" t="s">
        <v>627</v>
      </c>
      <c r="BR279" t="s">
        <v>628</v>
      </c>
      <c r="BS279" t="s">
        <v>629</v>
      </c>
      <c r="BT279" t="s">
        <v>630</v>
      </c>
      <c r="BU279" t="s">
        <v>631</v>
      </c>
      <c r="BV279" t="s">
        <v>632</v>
      </c>
      <c r="BW279" t="s">
        <v>633</v>
      </c>
      <c r="BX279" t="s">
        <v>634</v>
      </c>
      <c r="BY279" t="s">
        <v>635</v>
      </c>
      <c r="BZ279" t="s">
        <v>636</v>
      </c>
      <c r="CA279" t="s">
        <v>509</v>
      </c>
      <c r="CB279" t="s">
        <v>676</v>
      </c>
      <c r="CC279" t="s">
        <v>637</v>
      </c>
      <c r="CD279" t="s">
        <v>638</v>
      </c>
      <c r="CE279" t="s">
        <v>639</v>
      </c>
      <c r="CF279" t="s">
        <v>640</v>
      </c>
      <c r="CG279" t="s">
        <v>641</v>
      </c>
      <c r="CH279" t="s">
        <v>642</v>
      </c>
      <c r="CI279" t="s">
        <v>643</v>
      </c>
      <c r="CJ279" t="s">
        <v>644</v>
      </c>
      <c r="CK279" t="s">
        <v>645</v>
      </c>
      <c r="CL279" t="s">
        <v>646</v>
      </c>
      <c r="CM279" t="s">
        <v>511</v>
      </c>
      <c r="CN279" t="s">
        <v>677</v>
      </c>
      <c r="CO279" t="s">
        <v>647</v>
      </c>
      <c r="CP279" t="s">
        <v>648</v>
      </c>
      <c r="CQ279" t="s">
        <v>649</v>
      </c>
      <c r="CR279" t="s">
        <v>650</v>
      </c>
      <c r="CS279" t="s">
        <v>651</v>
      </c>
      <c r="CT279" t="s">
        <v>652</v>
      </c>
      <c r="CU279" t="s">
        <v>653</v>
      </c>
      <c r="CV279" t="s">
        <v>654</v>
      </c>
      <c r="CW279" t="s">
        <v>655</v>
      </c>
      <c r="CX279" t="s">
        <v>656</v>
      </c>
      <c r="CY279" t="s">
        <v>513</v>
      </c>
      <c r="CZ279" t="s">
        <v>678</v>
      </c>
      <c r="DA279" t="s">
        <v>657</v>
      </c>
      <c r="DB279" t="s">
        <v>658</v>
      </c>
      <c r="DC279" t="s">
        <v>659</v>
      </c>
      <c r="DD279" t="s">
        <v>660</v>
      </c>
      <c r="DE279" t="s">
        <v>661</v>
      </c>
      <c r="DF279" t="s">
        <v>515</v>
      </c>
      <c r="DG279" t="s">
        <v>518</v>
      </c>
    </row>
    <row r="280" spans="1:111">
      <c r="A280">
        <v>686.5</v>
      </c>
      <c r="B280" t="s">
        <v>840</v>
      </c>
      <c r="C280" t="s">
        <v>841</v>
      </c>
      <c r="D280" t="s">
        <v>991</v>
      </c>
      <c r="E280" t="s">
        <v>991</v>
      </c>
      <c r="F280" t="s">
        <v>991</v>
      </c>
      <c r="G280" t="s">
        <v>1003</v>
      </c>
      <c r="H280" t="s">
        <v>991</v>
      </c>
      <c r="I280" t="s">
        <v>994</v>
      </c>
      <c r="J280" t="s">
        <v>1671</v>
      </c>
      <c r="K280" t="s">
        <v>991</v>
      </c>
      <c r="L280" t="s">
        <v>991</v>
      </c>
      <c r="M280" t="s">
        <v>997</v>
      </c>
      <c r="N280" t="s">
        <v>994</v>
      </c>
      <c r="O280" t="s">
        <v>998</v>
      </c>
      <c r="P280" t="s">
        <v>997</v>
      </c>
      <c r="Q280" t="s">
        <v>991</v>
      </c>
      <c r="R280" t="s">
        <v>1671</v>
      </c>
      <c r="S280" t="s">
        <v>991</v>
      </c>
      <c r="T280" t="s">
        <v>991</v>
      </c>
      <c r="U280" t="s">
        <v>991</v>
      </c>
      <c r="V280" t="s">
        <v>991</v>
      </c>
      <c r="W280" t="s">
        <v>991</v>
      </c>
      <c r="X280" t="s">
        <v>991</v>
      </c>
      <c r="Y280" t="s">
        <v>991</v>
      </c>
      <c r="Z280" t="s">
        <v>991</v>
      </c>
      <c r="AA280" t="s">
        <v>1671</v>
      </c>
      <c r="AB280" t="s">
        <v>998</v>
      </c>
      <c r="AC280" t="s">
        <v>991</v>
      </c>
      <c r="AD280" t="s">
        <v>994</v>
      </c>
      <c r="AE280" t="s">
        <v>991</v>
      </c>
      <c r="AF280" t="s">
        <v>991</v>
      </c>
      <c r="AG280" t="s">
        <v>991</v>
      </c>
      <c r="AH280" t="s">
        <v>1003</v>
      </c>
      <c r="AI280" t="s">
        <v>997</v>
      </c>
      <c r="AJ280" t="s">
        <v>999</v>
      </c>
      <c r="AK280" t="s">
        <v>991</v>
      </c>
      <c r="AL280" t="s">
        <v>991</v>
      </c>
      <c r="AM280" t="s">
        <v>991</v>
      </c>
      <c r="AN280" t="s">
        <v>991</v>
      </c>
      <c r="AO280" t="s">
        <v>991</v>
      </c>
      <c r="AP280" t="s">
        <v>991</v>
      </c>
      <c r="AQ280" t="s">
        <v>1003</v>
      </c>
      <c r="AR280" t="s">
        <v>991</v>
      </c>
      <c r="AS280" t="s">
        <v>991</v>
      </c>
      <c r="AT280" t="s">
        <v>991</v>
      </c>
      <c r="AU280" t="s">
        <v>1003</v>
      </c>
      <c r="AV280" t="s">
        <v>991</v>
      </c>
      <c r="AW280" t="s">
        <v>1003</v>
      </c>
      <c r="AX280" t="s">
        <v>1671</v>
      </c>
      <c r="AY280" t="s">
        <v>1671</v>
      </c>
      <c r="AZ280" t="s">
        <v>1000</v>
      </c>
      <c r="BA280" t="s">
        <v>1671</v>
      </c>
      <c r="BB280" t="s">
        <v>994</v>
      </c>
      <c r="BC280" t="s">
        <v>1003</v>
      </c>
      <c r="BD280" t="s">
        <v>991</v>
      </c>
      <c r="BE280" t="s">
        <v>991</v>
      </c>
      <c r="BF280" t="s">
        <v>991</v>
      </c>
      <c r="BG280" t="s">
        <v>991</v>
      </c>
      <c r="BH280" t="s">
        <v>991</v>
      </c>
      <c r="BI280" t="s">
        <v>991</v>
      </c>
      <c r="BJ280" t="s">
        <v>991</v>
      </c>
      <c r="BK280" t="s">
        <v>991</v>
      </c>
      <c r="BL280" t="s">
        <v>1671</v>
      </c>
      <c r="BM280" t="s">
        <v>991</v>
      </c>
      <c r="BN280" t="s">
        <v>1671</v>
      </c>
      <c r="BO280" t="s">
        <v>1671</v>
      </c>
      <c r="BP280" t="s">
        <v>991</v>
      </c>
      <c r="BQ280" t="s">
        <v>991</v>
      </c>
      <c r="BR280" t="s">
        <v>1671</v>
      </c>
      <c r="BS280" t="s">
        <v>998</v>
      </c>
      <c r="BT280" t="s">
        <v>994</v>
      </c>
      <c r="BU280" t="s">
        <v>1671</v>
      </c>
      <c r="BV280" t="s">
        <v>1671</v>
      </c>
      <c r="BW280" t="s">
        <v>998</v>
      </c>
      <c r="BX280" t="s">
        <v>1671</v>
      </c>
      <c r="BY280" t="s">
        <v>991</v>
      </c>
      <c r="BZ280" t="s">
        <v>991</v>
      </c>
      <c r="CA280" t="s">
        <v>991</v>
      </c>
      <c r="CB280" t="s">
        <v>991</v>
      </c>
      <c r="CC280" t="s">
        <v>996</v>
      </c>
      <c r="CD280" t="s">
        <v>991</v>
      </c>
      <c r="CE280" t="s">
        <v>991</v>
      </c>
      <c r="CF280" t="s">
        <v>1671</v>
      </c>
      <c r="CG280" t="s">
        <v>991</v>
      </c>
      <c r="CH280" t="s">
        <v>1671</v>
      </c>
      <c r="CI280" t="s">
        <v>991</v>
      </c>
      <c r="CJ280" t="s">
        <v>991</v>
      </c>
      <c r="CK280" t="s">
        <v>996</v>
      </c>
      <c r="CL280" t="s">
        <v>998</v>
      </c>
      <c r="CM280" t="s">
        <v>998</v>
      </c>
      <c r="CN280" t="s">
        <v>991</v>
      </c>
      <c r="CO280" t="s">
        <v>997</v>
      </c>
      <c r="CP280" t="s">
        <v>1671</v>
      </c>
      <c r="CQ280" t="s">
        <v>991</v>
      </c>
      <c r="CR280" t="s">
        <v>1003</v>
      </c>
      <c r="CS280" t="s">
        <v>991</v>
      </c>
      <c r="CT280" t="s">
        <v>1671</v>
      </c>
      <c r="CU280" t="s">
        <v>997</v>
      </c>
      <c r="CV280" t="s">
        <v>998</v>
      </c>
      <c r="CW280" t="s">
        <v>991</v>
      </c>
      <c r="CX280" t="s">
        <v>991</v>
      </c>
      <c r="CY280" t="s">
        <v>991</v>
      </c>
      <c r="CZ280" t="s">
        <v>991</v>
      </c>
      <c r="DA280" t="s">
        <v>991</v>
      </c>
      <c r="DB280" t="s">
        <v>1671</v>
      </c>
      <c r="DC280" t="s">
        <v>991</v>
      </c>
      <c r="DD280" t="s">
        <v>991</v>
      </c>
      <c r="DE280" t="s">
        <v>1671</v>
      </c>
      <c r="DF280" t="s">
        <v>991</v>
      </c>
      <c r="DG280" t="s">
        <v>991</v>
      </c>
    </row>
    <row r="281" spans="1:111">
      <c r="A281">
        <v>688.5</v>
      </c>
      <c r="B281" t="s">
        <v>842</v>
      </c>
      <c r="C281" t="s">
        <v>843</v>
      </c>
      <c r="D281" t="s">
        <v>997</v>
      </c>
      <c r="E281" t="s">
        <v>1671</v>
      </c>
      <c r="F281" t="s">
        <v>997</v>
      </c>
      <c r="G281" t="s">
        <v>1003</v>
      </c>
      <c r="H281" t="s">
        <v>991</v>
      </c>
      <c r="I281" t="s">
        <v>1119</v>
      </c>
      <c r="J281" t="s">
        <v>1671</v>
      </c>
      <c r="K281" t="s">
        <v>1671</v>
      </c>
      <c r="L281" t="s">
        <v>991</v>
      </c>
      <c r="M281" t="s">
        <v>1131</v>
      </c>
      <c r="N281" t="s">
        <v>994</v>
      </c>
      <c r="O281" t="s">
        <v>1002</v>
      </c>
      <c r="P281" t="s">
        <v>1005</v>
      </c>
      <c r="Q281" t="s">
        <v>991</v>
      </c>
      <c r="R281" t="s">
        <v>1671</v>
      </c>
      <c r="S281" t="s">
        <v>997</v>
      </c>
      <c r="T281" t="s">
        <v>991</v>
      </c>
      <c r="U281" t="s">
        <v>991</v>
      </c>
      <c r="V281" t="s">
        <v>991</v>
      </c>
      <c r="W281" t="s">
        <v>1671</v>
      </c>
      <c r="X281" t="s">
        <v>991</v>
      </c>
      <c r="Y281" t="s">
        <v>1671</v>
      </c>
      <c r="Z281" t="s">
        <v>991</v>
      </c>
      <c r="AA281" t="s">
        <v>1671</v>
      </c>
      <c r="AB281" t="s">
        <v>1000</v>
      </c>
      <c r="AC281" t="s">
        <v>1671</v>
      </c>
      <c r="AD281" t="s">
        <v>998</v>
      </c>
      <c r="AE281" t="s">
        <v>1003</v>
      </c>
      <c r="AF281" t="s">
        <v>991</v>
      </c>
      <c r="AG281" t="s">
        <v>1671</v>
      </c>
      <c r="AH281" t="s">
        <v>998</v>
      </c>
      <c r="AI281" t="s">
        <v>992</v>
      </c>
      <c r="AJ281" t="s">
        <v>1005</v>
      </c>
      <c r="AK281" t="s">
        <v>1671</v>
      </c>
      <c r="AL281" t="s">
        <v>1671</v>
      </c>
      <c r="AM281" t="s">
        <v>997</v>
      </c>
      <c r="AN281" t="s">
        <v>1671</v>
      </c>
      <c r="AO281" t="s">
        <v>991</v>
      </c>
      <c r="AP281" t="s">
        <v>991</v>
      </c>
      <c r="AQ281" t="s">
        <v>1671</v>
      </c>
      <c r="AR281" t="s">
        <v>991</v>
      </c>
      <c r="AS281" t="s">
        <v>991</v>
      </c>
      <c r="AT281" t="s">
        <v>991</v>
      </c>
      <c r="AU281" t="s">
        <v>1003</v>
      </c>
      <c r="AV281" t="s">
        <v>1003</v>
      </c>
      <c r="AW281" t="s">
        <v>1671</v>
      </c>
      <c r="AX281" t="s">
        <v>998</v>
      </c>
      <c r="AY281" t="s">
        <v>997</v>
      </c>
      <c r="AZ281" t="s">
        <v>1005</v>
      </c>
      <c r="BA281" t="s">
        <v>998</v>
      </c>
      <c r="BB281" t="s">
        <v>995</v>
      </c>
      <c r="BC281" t="s">
        <v>994</v>
      </c>
      <c r="BD281" t="s">
        <v>991</v>
      </c>
      <c r="BE281" t="s">
        <v>991</v>
      </c>
      <c r="BF281" t="s">
        <v>997</v>
      </c>
      <c r="BG281" t="s">
        <v>991</v>
      </c>
      <c r="BH281" t="s">
        <v>1671</v>
      </c>
      <c r="BI281" t="s">
        <v>1671</v>
      </c>
      <c r="BJ281" t="s">
        <v>1671</v>
      </c>
      <c r="BK281" t="s">
        <v>994</v>
      </c>
      <c r="BL281" t="s">
        <v>991</v>
      </c>
      <c r="BM281" t="s">
        <v>991</v>
      </c>
      <c r="BN281" t="s">
        <v>991</v>
      </c>
      <c r="BO281" t="s">
        <v>994</v>
      </c>
      <c r="BP281" t="s">
        <v>991</v>
      </c>
      <c r="BQ281" t="s">
        <v>1671</v>
      </c>
      <c r="BR281" t="s">
        <v>998</v>
      </c>
      <c r="BS281" t="s">
        <v>992</v>
      </c>
      <c r="BT281" t="s">
        <v>995</v>
      </c>
      <c r="BU281" t="s">
        <v>994</v>
      </c>
      <c r="BV281" t="s">
        <v>1671</v>
      </c>
      <c r="BW281" t="s">
        <v>994</v>
      </c>
      <c r="BX281" t="s">
        <v>996</v>
      </c>
      <c r="BY281" t="s">
        <v>1003</v>
      </c>
      <c r="BZ281" t="s">
        <v>1671</v>
      </c>
      <c r="CA281" t="s">
        <v>994</v>
      </c>
      <c r="CB281" t="s">
        <v>991</v>
      </c>
      <c r="CC281" t="s">
        <v>1119</v>
      </c>
      <c r="CD281" t="s">
        <v>1671</v>
      </c>
      <c r="CE281" t="s">
        <v>1003</v>
      </c>
      <c r="CF281" t="s">
        <v>991</v>
      </c>
      <c r="CG281" t="s">
        <v>997</v>
      </c>
      <c r="CH281" t="s">
        <v>991</v>
      </c>
      <c r="CI281" t="s">
        <v>991</v>
      </c>
      <c r="CJ281" t="s">
        <v>991</v>
      </c>
      <c r="CK281" t="s">
        <v>1709</v>
      </c>
      <c r="CL281" t="s">
        <v>995</v>
      </c>
      <c r="CM281" t="s">
        <v>998</v>
      </c>
      <c r="CN281" t="s">
        <v>991</v>
      </c>
      <c r="CO281" t="s">
        <v>994</v>
      </c>
      <c r="CP281" t="s">
        <v>996</v>
      </c>
      <c r="CQ281" t="s">
        <v>1000</v>
      </c>
      <c r="CR281" t="s">
        <v>997</v>
      </c>
      <c r="CS281" t="s">
        <v>998</v>
      </c>
      <c r="CT281" t="s">
        <v>992</v>
      </c>
      <c r="CU281" t="s">
        <v>1131</v>
      </c>
      <c r="CV281" t="s">
        <v>1080</v>
      </c>
      <c r="CW281" t="s">
        <v>1671</v>
      </c>
      <c r="CX281" t="s">
        <v>1671</v>
      </c>
      <c r="CY281" t="s">
        <v>1671</v>
      </c>
      <c r="CZ281" t="s">
        <v>991</v>
      </c>
      <c r="DA281" t="s">
        <v>1671</v>
      </c>
      <c r="DB281" t="s">
        <v>991</v>
      </c>
      <c r="DC281" t="s">
        <v>991</v>
      </c>
      <c r="DD281" t="s">
        <v>991</v>
      </c>
      <c r="DE281" t="s">
        <v>997</v>
      </c>
      <c r="DF281" t="s">
        <v>1671</v>
      </c>
      <c r="DG281" t="s">
        <v>991</v>
      </c>
    </row>
    <row r="282" spans="1:111">
      <c r="A282">
        <v>690.5</v>
      </c>
      <c r="B282" t="s">
        <v>844</v>
      </c>
      <c r="C282" t="s">
        <v>845</v>
      </c>
      <c r="D282" t="s">
        <v>1002</v>
      </c>
      <c r="E282" t="s">
        <v>996</v>
      </c>
      <c r="F282" t="s">
        <v>996</v>
      </c>
      <c r="G282" t="s">
        <v>1001</v>
      </c>
      <c r="H282" t="s">
        <v>991</v>
      </c>
      <c r="I282" t="s">
        <v>1692</v>
      </c>
      <c r="J282" t="s">
        <v>1119</v>
      </c>
      <c r="K282" t="s">
        <v>1003</v>
      </c>
      <c r="L282" t="s">
        <v>1671</v>
      </c>
      <c r="M282" t="s">
        <v>1004</v>
      </c>
      <c r="N282" t="s">
        <v>1709</v>
      </c>
      <c r="O282" t="s">
        <v>1686</v>
      </c>
      <c r="P282" t="s">
        <v>1675</v>
      </c>
      <c r="Q282" t="s">
        <v>1003</v>
      </c>
      <c r="R282" t="s">
        <v>1671</v>
      </c>
      <c r="S282" t="s">
        <v>1001</v>
      </c>
      <c r="T282" t="s">
        <v>991</v>
      </c>
      <c r="U282" t="s">
        <v>1671</v>
      </c>
      <c r="V282" t="s">
        <v>994</v>
      </c>
      <c r="W282" t="s">
        <v>1000</v>
      </c>
      <c r="X282" t="s">
        <v>997</v>
      </c>
      <c r="Y282" t="s">
        <v>993</v>
      </c>
      <c r="Z282" t="s">
        <v>992</v>
      </c>
      <c r="AA282" t="s">
        <v>1119</v>
      </c>
      <c r="AB282" t="s">
        <v>1023</v>
      </c>
      <c r="AC282" t="s">
        <v>991</v>
      </c>
      <c r="AD282" t="s">
        <v>1002</v>
      </c>
      <c r="AE282" t="s">
        <v>998</v>
      </c>
      <c r="AF282" t="s">
        <v>991</v>
      </c>
      <c r="AG282" t="s">
        <v>999</v>
      </c>
      <c r="AH282" t="s">
        <v>1131</v>
      </c>
      <c r="AI282" t="s">
        <v>1002</v>
      </c>
      <c r="AJ282" t="s">
        <v>1029</v>
      </c>
      <c r="AK282" t="s">
        <v>992</v>
      </c>
      <c r="AL282" t="s">
        <v>998</v>
      </c>
      <c r="AM282" t="s">
        <v>996</v>
      </c>
      <c r="AN282" t="s">
        <v>997</v>
      </c>
      <c r="AO282" t="s">
        <v>1003</v>
      </c>
      <c r="AP282" t="s">
        <v>991</v>
      </c>
      <c r="AQ282" t="s">
        <v>999</v>
      </c>
      <c r="AR282" t="s">
        <v>991</v>
      </c>
      <c r="AS282" t="s">
        <v>1119</v>
      </c>
      <c r="AT282" t="s">
        <v>991</v>
      </c>
      <c r="AU282" t="s">
        <v>1000</v>
      </c>
      <c r="AV282" t="s">
        <v>997</v>
      </c>
      <c r="AW282" t="s">
        <v>1003</v>
      </c>
      <c r="AX282" t="s">
        <v>1002</v>
      </c>
      <c r="AY282" t="s">
        <v>1080</v>
      </c>
      <c r="AZ282" t="s">
        <v>1363</v>
      </c>
      <c r="BA282" t="s">
        <v>1004</v>
      </c>
      <c r="BB282" t="s">
        <v>1363</v>
      </c>
      <c r="BC282" t="s">
        <v>992</v>
      </c>
      <c r="BD282" t="s">
        <v>991</v>
      </c>
      <c r="BE282" t="s">
        <v>997</v>
      </c>
      <c r="BF282" t="s">
        <v>996</v>
      </c>
      <c r="BG282" t="s">
        <v>1671</v>
      </c>
      <c r="BH282" t="s">
        <v>991</v>
      </c>
      <c r="BI282" t="s">
        <v>1001</v>
      </c>
      <c r="BJ282" t="s">
        <v>992</v>
      </c>
      <c r="BK282" t="s">
        <v>1718</v>
      </c>
      <c r="BL282" t="s">
        <v>1671</v>
      </c>
      <c r="BM282" t="s">
        <v>997</v>
      </c>
      <c r="BN282" t="s">
        <v>992</v>
      </c>
      <c r="BO282" t="s">
        <v>996</v>
      </c>
      <c r="BP282" t="s">
        <v>991</v>
      </c>
      <c r="BQ282" t="s">
        <v>999</v>
      </c>
      <c r="BR282" t="s">
        <v>999</v>
      </c>
      <c r="BS282" t="s">
        <v>1718</v>
      </c>
      <c r="BT282" t="s">
        <v>1784</v>
      </c>
      <c r="BU282" t="s">
        <v>1080</v>
      </c>
      <c r="BV282" t="s">
        <v>1001</v>
      </c>
      <c r="BW282" t="s">
        <v>1131</v>
      </c>
      <c r="BX282" t="s">
        <v>1675</v>
      </c>
      <c r="BY282" t="s">
        <v>1671</v>
      </c>
      <c r="BZ282" t="s">
        <v>997</v>
      </c>
      <c r="CA282" t="s">
        <v>1002</v>
      </c>
      <c r="CB282" t="s">
        <v>991</v>
      </c>
      <c r="CC282" t="s">
        <v>1786</v>
      </c>
      <c r="CD282" t="s">
        <v>992</v>
      </c>
      <c r="CE282" t="s">
        <v>992</v>
      </c>
      <c r="CF282" t="s">
        <v>991</v>
      </c>
      <c r="CG282" t="s">
        <v>1004</v>
      </c>
      <c r="CH282" t="s">
        <v>998</v>
      </c>
      <c r="CI282" t="s">
        <v>991</v>
      </c>
      <c r="CJ282" t="s">
        <v>991</v>
      </c>
      <c r="CK282" t="s">
        <v>1228</v>
      </c>
      <c r="CL282" t="s">
        <v>1723</v>
      </c>
      <c r="CM282" t="s">
        <v>1001</v>
      </c>
      <c r="CN282" t="s">
        <v>991</v>
      </c>
      <c r="CO282" t="s">
        <v>996</v>
      </c>
      <c r="CP282" t="s">
        <v>1131</v>
      </c>
      <c r="CQ282" t="s">
        <v>1017</v>
      </c>
      <c r="CR282" t="s">
        <v>1000</v>
      </c>
      <c r="CS282" t="s">
        <v>995</v>
      </c>
      <c r="CT282" t="s">
        <v>1004</v>
      </c>
      <c r="CU282" t="s">
        <v>1786</v>
      </c>
      <c r="CV282" t="s">
        <v>1023</v>
      </c>
      <c r="CW282" t="s">
        <v>1671</v>
      </c>
      <c r="CX282" t="s">
        <v>1671</v>
      </c>
      <c r="CY282" t="s">
        <v>992</v>
      </c>
      <c r="CZ282" t="s">
        <v>991</v>
      </c>
      <c r="DA282" t="s">
        <v>1003</v>
      </c>
      <c r="DB282" t="s">
        <v>994</v>
      </c>
      <c r="DC282" t="s">
        <v>991</v>
      </c>
      <c r="DD282" t="s">
        <v>1003</v>
      </c>
      <c r="DE282" t="s">
        <v>1000</v>
      </c>
      <c r="DF282" t="s">
        <v>1131</v>
      </c>
      <c r="DG282" t="s">
        <v>991</v>
      </c>
    </row>
    <row r="283" spans="1:111">
      <c r="A283">
        <v>692.5</v>
      </c>
      <c r="B283" t="s">
        <v>846</v>
      </c>
      <c r="C283" t="s">
        <v>847</v>
      </c>
      <c r="D283" t="s">
        <v>1671</v>
      </c>
      <c r="E283" t="s">
        <v>992</v>
      </c>
      <c r="F283" t="s">
        <v>999</v>
      </c>
      <c r="G283" t="s">
        <v>998</v>
      </c>
      <c r="H283" t="s">
        <v>991</v>
      </c>
      <c r="I283" t="s">
        <v>1709</v>
      </c>
      <c r="J283" t="s">
        <v>994</v>
      </c>
      <c r="K283" t="s">
        <v>1671</v>
      </c>
      <c r="L283" t="s">
        <v>991</v>
      </c>
      <c r="M283" t="s">
        <v>999</v>
      </c>
      <c r="N283" t="s">
        <v>1002</v>
      </c>
      <c r="O283" t="s">
        <v>1076</v>
      </c>
      <c r="P283" t="s">
        <v>995</v>
      </c>
      <c r="Q283" t="s">
        <v>991</v>
      </c>
      <c r="R283" t="s">
        <v>1671</v>
      </c>
      <c r="S283" t="s">
        <v>997</v>
      </c>
      <c r="T283" t="s">
        <v>991</v>
      </c>
      <c r="U283" t="s">
        <v>1671</v>
      </c>
      <c r="V283" t="s">
        <v>991</v>
      </c>
      <c r="W283" t="s">
        <v>1671</v>
      </c>
      <c r="X283" t="s">
        <v>991</v>
      </c>
      <c r="Y283" t="s">
        <v>1002</v>
      </c>
      <c r="Z283" t="s">
        <v>991</v>
      </c>
      <c r="AA283" t="s">
        <v>991</v>
      </c>
      <c r="AB283" t="s">
        <v>1119</v>
      </c>
      <c r="AC283" t="s">
        <v>1671</v>
      </c>
      <c r="AD283" t="s">
        <v>998</v>
      </c>
      <c r="AE283" t="s">
        <v>992</v>
      </c>
      <c r="AF283" t="s">
        <v>991</v>
      </c>
      <c r="AG283" t="s">
        <v>992</v>
      </c>
      <c r="AH283" t="s">
        <v>992</v>
      </c>
      <c r="AI283" t="s">
        <v>998</v>
      </c>
      <c r="AJ283" t="s">
        <v>1119</v>
      </c>
      <c r="AK283" t="s">
        <v>1671</v>
      </c>
      <c r="AL283" t="s">
        <v>991</v>
      </c>
      <c r="AM283" t="s">
        <v>1671</v>
      </c>
      <c r="AN283" t="s">
        <v>998</v>
      </c>
      <c r="AO283" t="s">
        <v>1671</v>
      </c>
      <c r="AP283" t="s">
        <v>991</v>
      </c>
      <c r="AQ283" t="s">
        <v>1671</v>
      </c>
      <c r="AR283" t="s">
        <v>991</v>
      </c>
      <c r="AS283" t="s">
        <v>991</v>
      </c>
      <c r="AT283" t="s">
        <v>991</v>
      </c>
      <c r="AU283" t="s">
        <v>997</v>
      </c>
      <c r="AV283" t="s">
        <v>997</v>
      </c>
      <c r="AW283" t="s">
        <v>1003</v>
      </c>
      <c r="AX283" t="s">
        <v>994</v>
      </c>
      <c r="AY283" t="s">
        <v>1001</v>
      </c>
      <c r="AZ283" t="s">
        <v>1709</v>
      </c>
      <c r="BA283" t="s">
        <v>1003</v>
      </c>
      <c r="BB283" t="s">
        <v>1718</v>
      </c>
      <c r="BC283" t="s">
        <v>998</v>
      </c>
      <c r="BD283" t="s">
        <v>991</v>
      </c>
      <c r="BE283" t="s">
        <v>1671</v>
      </c>
      <c r="BF283" t="s">
        <v>991</v>
      </c>
      <c r="BG283" t="s">
        <v>1671</v>
      </c>
      <c r="BH283" t="s">
        <v>991</v>
      </c>
      <c r="BI283" t="s">
        <v>994</v>
      </c>
      <c r="BJ283" t="s">
        <v>991</v>
      </c>
      <c r="BK283" t="s">
        <v>1000</v>
      </c>
      <c r="BL283" t="s">
        <v>991</v>
      </c>
      <c r="BM283" t="s">
        <v>991</v>
      </c>
      <c r="BN283" t="s">
        <v>1671</v>
      </c>
      <c r="BO283" t="s">
        <v>999</v>
      </c>
      <c r="BP283" t="s">
        <v>991</v>
      </c>
      <c r="BQ283" t="s">
        <v>991</v>
      </c>
      <c r="BR283" t="s">
        <v>1671</v>
      </c>
      <c r="BS283" t="s">
        <v>1000</v>
      </c>
      <c r="BT283" t="s">
        <v>998</v>
      </c>
      <c r="BU283" t="s">
        <v>994</v>
      </c>
      <c r="BV283" t="s">
        <v>1003</v>
      </c>
      <c r="BW283" t="s">
        <v>1001</v>
      </c>
      <c r="BX283" t="s">
        <v>998</v>
      </c>
      <c r="BY283" t="s">
        <v>1003</v>
      </c>
      <c r="BZ283" t="s">
        <v>991</v>
      </c>
      <c r="CA283" t="s">
        <v>997</v>
      </c>
      <c r="CB283" t="s">
        <v>991</v>
      </c>
      <c r="CC283" t="s">
        <v>1119</v>
      </c>
      <c r="CD283" t="s">
        <v>1003</v>
      </c>
      <c r="CE283" t="s">
        <v>991</v>
      </c>
      <c r="CF283" t="s">
        <v>991</v>
      </c>
      <c r="CG283" t="s">
        <v>1003</v>
      </c>
      <c r="CH283" t="s">
        <v>991</v>
      </c>
      <c r="CI283" t="s">
        <v>1671</v>
      </c>
      <c r="CJ283" t="s">
        <v>991</v>
      </c>
      <c r="CK283" t="s">
        <v>1023</v>
      </c>
      <c r="CL283" t="s">
        <v>1005</v>
      </c>
      <c r="CM283" t="s">
        <v>994</v>
      </c>
      <c r="CN283" t="s">
        <v>991</v>
      </c>
      <c r="CO283" t="s">
        <v>994</v>
      </c>
      <c r="CP283" t="s">
        <v>999</v>
      </c>
      <c r="CQ283" t="s">
        <v>1076</v>
      </c>
      <c r="CR283" t="s">
        <v>997</v>
      </c>
      <c r="CS283" t="s">
        <v>1003</v>
      </c>
      <c r="CT283" t="s">
        <v>1005</v>
      </c>
      <c r="CU283" t="s">
        <v>993</v>
      </c>
      <c r="CV283" t="s">
        <v>1119</v>
      </c>
      <c r="CW283" t="s">
        <v>1671</v>
      </c>
      <c r="CX283" t="s">
        <v>991</v>
      </c>
      <c r="CY283" t="s">
        <v>994</v>
      </c>
      <c r="CZ283" t="s">
        <v>991</v>
      </c>
      <c r="DA283" t="s">
        <v>1671</v>
      </c>
      <c r="DB283" t="s">
        <v>991</v>
      </c>
      <c r="DC283" t="s">
        <v>991</v>
      </c>
      <c r="DD283" t="s">
        <v>991</v>
      </c>
      <c r="DE283" t="s">
        <v>998</v>
      </c>
      <c r="DF283" t="s">
        <v>998</v>
      </c>
      <c r="DG283" t="s">
        <v>991</v>
      </c>
    </row>
    <row r="284" spans="1:111">
      <c r="A284">
        <v>712.5</v>
      </c>
      <c r="B284" t="s">
        <v>848</v>
      </c>
      <c r="C284" t="s">
        <v>849</v>
      </c>
      <c r="D284" t="s">
        <v>999</v>
      </c>
      <c r="E284" t="s">
        <v>1000</v>
      </c>
      <c r="F284" t="s">
        <v>996</v>
      </c>
      <c r="G284" t="s">
        <v>994</v>
      </c>
      <c r="H284" t="s">
        <v>991</v>
      </c>
      <c r="I284" t="s">
        <v>1730</v>
      </c>
      <c r="J284" t="s">
        <v>995</v>
      </c>
      <c r="K284" t="s">
        <v>998</v>
      </c>
      <c r="L284" t="s">
        <v>1003</v>
      </c>
      <c r="M284" t="s">
        <v>1017</v>
      </c>
      <c r="N284" t="s">
        <v>1004</v>
      </c>
      <c r="O284" t="s">
        <v>1730</v>
      </c>
      <c r="P284" t="s">
        <v>1119</v>
      </c>
      <c r="Q284" t="s">
        <v>1671</v>
      </c>
      <c r="R284" t="s">
        <v>991</v>
      </c>
      <c r="S284" t="s">
        <v>1001</v>
      </c>
      <c r="T284" t="s">
        <v>991</v>
      </c>
      <c r="U284" t="s">
        <v>997</v>
      </c>
      <c r="V284" t="s">
        <v>991</v>
      </c>
      <c r="W284" t="s">
        <v>1003</v>
      </c>
      <c r="X284" t="s">
        <v>1003</v>
      </c>
      <c r="Y284" t="s">
        <v>1002</v>
      </c>
      <c r="Z284" t="s">
        <v>991</v>
      </c>
      <c r="AA284" t="s">
        <v>999</v>
      </c>
      <c r="AB284" t="s">
        <v>1119</v>
      </c>
      <c r="AC284" t="s">
        <v>1003</v>
      </c>
      <c r="AD284" t="s">
        <v>993</v>
      </c>
      <c r="AE284" t="s">
        <v>996</v>
      </c>
      <c r="AF284" t="s">
        <v>991</v>
      </c>
      <c r="AG284" t="s">
        <v>999</v>
      </c>
      <c r="AH284" t="s">
        <v>995</v>
      </c>
      <c r="AI284" t="s">
        <v>995</v>
      </c>
      <c r="AJ284" t="s">
        <v>1730</v>
      </c>
      <c r="AK284" t="s">
        <v>998</v>
      </c>
      <c r="AL284" t="s">
        <v>998</v>
      </c>
      <c r="AM284" t="s">
        <v>999</v>
      </c>
      <c r="AN284" t="s">
        <v>994</v>
      </c>
      <c r="AO284" t="s">
        <v>991</v>
      </c>
      <c r="AP284" t="s">
        <v>991</v>
      </c>
      <c r="AQ284" t="s">
        <v>999</v>
      </c>
      <c r="AR284" t="s">
        <v>991</v>
      </c>
      <c r="AS284" t="s">
        <v>997</v>
      </c>
      <c r="AT284" t="s">
        <v>1671</v>
      </c>
      <c r="AU284" t="s">
        <v>991</v>
      </c>
      <c r="AV284" t="s">
        <v>994</v>
      </c>
      <c r="AW284" t="s">
        <v>992</v>
      </c>
      <c r="AX284" t="s">
        <v>999</v>
      </c>
      <c r="AY284" t="s">
        <v>994</v>
      </c>
      <c r="AZ284" t="s">
        <v>1213</v>
      </c>
      <c r="BA284" t="s">
        <v>1004</v>
      </c>
      <c r="BB284" t="s">
        <v>1697</v>
      </c>
      <c r="BC284" t="s">
        <v>1000</v>
      </c>
      <c r="BD284" t="s">
        <v>991</v>
      </c>
      <c r="BE284" t="s">
        <v>1003</v>
      </c>
      <c r="BF284" t="s">
        <v>1002</v>
      </c>
      <c r="BG284" t="s">
        <v>1003</v>
      </c>
      <c r="BH284" t="s">
        <v>991</v>
      </c>
      <c r="BI284" t="s">
        <v>991</v>
      </c>
      <c r="BJ284" t="s">
        <v>997</v>
      </c>
      <c r="BK284" t="s">
        <v>1005</v>
      </c>
      <c r="BL284" t="s">
        <v>1671</v>
      </c>
      <c r="BM284" t="s">
        <v>1671</v>
      </c>
      <c r="BN284" t="s">
        <v>997</v>
      </c>
      <c r="BO284" t="s">
        <v>992</v>
      </c>
      <c r="BP284" t="s">
        <v>991</v>
      </c>
      <c r="BQ284" t="s">
        <v>996</v>
      </c>
      <c r="BR284" t="s">
        <v>998</v>
      </c>
      <c r="BS284" t="s">
        <v>1675</v>
      </c>
      <c r="BT284" t="s">
        <v>1675</v>
      </c>
      <c r="BU284" t="s">
        <v>1131</v>
      </c>
      <c r="BV284" t="s">
        <v>995</v>
      </c>
      <c r="BW284" t="s">
        <v>993</v>
      </c>
      <c r="BX284" t="s">
        <v>1785</v>
      </c>
      <c r="BY284" t="s">
        <v>994</v>
      </c>
      <c r="BZ284" t="s">
        <v>991</v>
      </c>
      <c r="CA284" t="s">
        <v>1000</v>
      </c>
      <c r="CB284" t="s">
        <v>991</v>
      </c>
      <c r="CC284" t="s">
        <v>1228</v>
      </c>
      <c r="CD284" t="s">
        <v>1671</v>
      </c>
      <c r="CE284" t="s">
        <v>1000</v>
      </c>
      <c r="CF284" t="s">
        <v>991</v>
      </c>
      <c r="CG284" t="s">
        <v>998</v>
      </c>
      <c r="CH284" t="s">
        <v>998</v>
      </c>
      <c r="CI284" t="s">
        <v>1671</v>
      </c>
      <c r="CJ284" t="s">
        <v>1003</v>
      </c>
      <c r="CK284" t="s">
        <v>1398</v>
      </c>
      <c r="CL284" t="s">
        <v>1040</v>
      </c>
      <c r="CM284" t="s">
        <v>1002</v>
      </c>
      <c r="CN284" t="s">
        <v>991</v>
      </c>
      <c r="CO284" t="s">
        <v>1002</v>
      </c>
      <c r="CP284" t="s">
        <v>1005</v>
      </c>
      <c r="CQ284" t="s">
        <v>995</v>
      </c>
      <c r="CR284" t="s">
        <v>992</v>
      </c>
      <c r="CS284" t="s">
        <v>1001</v>
      </c>
      <c r="CT284" t="s">
        <v>1017</v>
      </c>
      <c r="CU284" t="s">
        <v>995</v>
      </c>
      <c r="CV284" t="s">
        <v>1066</v>
      </c>
      <c r="CW284" t="s">
        <v>991</v>
      </c>
      <c r="CX284" t="s">
        <v>1003</v>
      </c>
      <c r="CY284" t="s">
        <v>994</v>
      </c>
      <c r="CZ284" t="s">
        <v>991</v>
      </c>
      <c r="DA284" t="s">
        <v>1003</v>
      </c>
      <c r="DB284" t="s">
        <v>1003</v>
      </c>
      <c r="DC284" t="s">
        <v>991</v>
      </c>
      <c r="DD284" t="s">
        <v>991</v>
      </c>
      <c r="DE284" t="s">
        <v>998</v>
      </c>
      <c r="DF284" t="s">
        <v>1000</v>
      </c>
      <c r="DG284" t="s">
        <v>991</v>
      </c>
    </row>
    <row r="285" spans="1:111">
      <c r="A285">
        <v>714.5</v>
      </c>
      <c r="B285" t="s">
        <v>850</v>
      </c>
      <c r="C285" t="s">
        <v>851</v>
      </c>
      <c r="D285" t="s">
        <v>1320</v>
      </c>
      <c r="E285" t="s">
        <v>2667</v>
      </c>
      <c r="F285" t="s">
        <v>1217</v>
      </c>
      <c r="G285" t="s">
        <v>2668</v>
      </c>
      <c r="H285" t="s">
        <v>998</v>
      </c>
      <c r="I285" t="s">
        <v>2669</v>
      </c>
      <c r="J285" t="s">
        <v>2670</v>
      </c>
      <c r="K285" t="s">
        <v>1477</v>
      </c>
      <c r="L285" t="s">
        <v>2332</v>
      </c>
      <c r="M285" t="s">
        <v>2671</v>
      </c>
      <c r="N285" t="s">
        <v>2380</v>
      </c>
      <c r="O285" t="s">
        <v>2672</v>
      </c>
      <c r="P285" t="s">
        <v>1330</v>
      </c>
      <c r="Q285" t="s">
        <v>1716</v>
      </c>
      <c r="R285" t="s">
        <v>2232</v>
      </c>
      <c r="S285" t="s">
        <v>2616</v>
      </c>
      <c r="T285" t="s">
        <v>997</v>
      </c>
      <c r="U285" t="s">
        <v>1702</v>
      </c>
      <c r="V285" t="s">
        <v>1570</v>
      </c>
      <c r="W285" t="s">
        <v>2673</v>
      </c>
      <c r="X285" t="s">
        <v>1321</v>
      </c>
      <c r="Y285" t="s">
        <v>2674</v>
      </c>
      <c r="Z285" t="s">
        <v>1187</v>
      </c>
      <c r="AA285" t="s">
        <v>1462</v>
      </c>
      <c r="AB285" t="s">
        <v>2675</v>
      </c>
      <c r="AC285" t="s">
        <v>1081</v>
      </c>
      <c r="AD285" t="s">
        <v>2676</v>
      </c>
      <c r="AE285" t="s">
        <v>2677</v>
      </c>
      <c r="AF285" t="s">
        <v>1671</v>
      </c>
      <c r="AG285" t="s">
        <v>2230</v>
      </c>
      <c r="AH285" t="s">
        <v>2678</v>
      </c>
      <c r="AI285" t="s">
        <v>2510</v>
      </c>
      <c r="AJ285" t="s">
        <v>2679</v>
      </c>
      <c r="AK285" t="s">
        <v>1452</v>
      </c>
      <c r="AL285" t="s">
        <v>1245</v>
      </c>
      <c r="AM285" t="s">
        <v>2530</v>
      </c>
      <c r="AN285" t="s">
        <v>2336</v>
      </c>
      <c r="AO285" t="s">
        <v>1071</v>
      </c>
      <c r="AP285" t="s">
        <v>1213</v>
      </c>
      <c r="AQ285" t="s">
        <v>2680</v>
      </c>
      <c r="AR285" t="s">
        <v>1003</v>
      </c>
      <c r="AS285" t="s">
        <v>1458</v>
      </c>
      <c r="AT285" t="s">
        <v>1044</v>
      </c>
      <c r="AU285" t="s">
        <v>2528</v>
      </c>
      <c r="AV285" t="s">
        <v>1481</v>
      </c>
      <c r="AW285" t="s">
        <v>1560</v>
      </c>
      <c r="AX285" t="s">
        <v>1316</v>
      </c>
      <c r="AY285" t="s">
        <v>2681</v>
      </c>
      <c r="AZ285" t="s">
        <v>2682</v>
      </c>
      <c r="BA285" t="s">
        <v>2683</v>
      </c>
      <c r="BB285" t="s">
        <v>1592</v>
      </c>
      <c r="BC285" t="s">
        <v>1868</v>
      </c>
      <c r="BD285" t="s">
        <v>997</v>
      </c>
      <c r="BE285" t="s">
        <v>2474</v>
      </c>
      <c r="BF285" t="s">
        <v>2177</v>
      </c>
      <c r="BG285" t="s">
        <v>2541</v>
      </c>
      <c r="BH285" t="s">
        <v>1686</v>
      </c>
      <c r="BI285" t="s">
        <v>2059</v>
      </c>
      <c r="BJ285" t="s">
        <v>1506</v>
      </c>
      <c r="BK285" t="s">
        <v>1777</v>
      </c>
      <c r="BL285" t="s">
        <v>1797</v>
      </c>
      <c r="BM285" t="s">
        <v>2595</v>
      </c>
      <c r="BN285" t="s">
        <v>2255</v>
      </c>
      <c r="BO285" t="s">
        <v>1817</v>
      </c>
      <c r="BP285" t="s">
        <v>1003</v>
      </c>
      <c r="BQ285" t="s">
        <v>1268</v>
      </c>
      <c r="BR285" t="s">
        <v>2684</v>
      </c>
      <c r="BS285" t="s">
        <v>2685</v>
      </c>
      <c r="BT285" t="s">
        <v>2686</v>
      </c>
      <c r="BU285" t="s">
        <v>2687</v>
      </c>
      <c r="BV285" t="s">
        <v>2688</v>
      </c>
      <c r="BW285" t="s">
        <v>2689</v>
      </c>
      <c r="BX285" t="s">
        <v>2382</v>
      </c>
      <c r="BY285" t="s">
        <v>1563</v>
      </c>
      <c r="BZ285" t="s">
        <v>1321</v>
      </c>
      <c r="CA285" t="s">
        <v>1492</v>
      </c>
      <c r="CB285" t="s">
        <v>1671</v>
      </c>
      <c r="CC285" t="s">
        <v>2521</v>
      </c>
      <c r="CD285" t="s">
        <v>2232</v>
      </c>
      <c r="CE285" t="s">
        <v>1260</v>
      </c>
      <c r="CF285" t="s">
        <v>1386</v>
      </c>
      <c r="CG285" t="s">
        <v>2478</v>
      </c>
      <c r="CH285" t="s">
        <v>1258</v>
      </c>
      <c r="CI285" t="s">
        <v>1037</v>
      </c>
      <c r="CJ285" t="s">
        <v>1276</v>
      </c>
      <c r="CK285" t="s">
        <v>2690</v>
      </c>
      <c r="CL285" t="s">
        <v>2691</v>
      </c>
      <c r="CM285" t="s">
        <v>2692</v>
      </c>
      <c r="CN285" t="s">
        <v>991</v>
      </c>
      <c r="CO285" t="s">
        <v>1275</v>
      </c>
      <c r="CP285" t="s">
        <v>2630</v>
      </c>
      <c r="CQ285" t="s">
        <v>2693</v>
      </c>
      <c r="CR285" t="s">
        <v>2177</v>
      </c>
      <c r="CS285" t="s">
        <v>1527</v>
      </c>
      <c r="CT285" t="s">
        <v>2694</v>
      </c>
      <c r="CU285" t="s">
        <v>2695</v>
      </c>
      <c r="CV285" t="s">
        <v>2696</v>
      </c>
      <c r="CW285" t="s">
        <v>1039</v>
      </c>
      <c r="CX285" t="s">
        <v>1693</v>
      </c>
      <c r="CY285" t="s">
        <v>2358</v>
      </c>
      <c r="CZ285" t="s">
        <v>1671</v>
      </c>
      <c r="DA285" t="s">
        <v>1344</v>
      </c>
      <c r="DB285" t="s">
        <v>1717</v>
      </c>
      <c r="DC285" t="s">
        <v>2226</v>
      </c>
      <c r="DD285" t="s">
        <v>1784</v>
      </c>
      <c r="DE285" t="s">
        <v>2140</v>
      </c>
      <c r="DF285" t="s">
        <v>1317</v>
      </c>
      <c r="DG285" t="s">
        <v>1671</v>
      </c>
    </row>
    <row r="286" spans="1:111">
      <c r="A286">
        <v>716.5</v>
      </c>
      <c r="B286" t="s">
        <v>852</v>
      </c>
      <c r="C286" t="s">
        <v>853</v>
      </c>
      <c r="D286" t="s">
        <v>2697</v>
      </c>
      <c r="E286" t="s">
        <v>2309</v>
      </c>
      <c r="F286" t="s">
        <v>2698</v>
      </c>
      <c r="G286" t="s">
        <v>2699</v>
      </c>
      <c r="H286" t="s">
        <v>999</v>
      </c>
      <c r="I286" t="s">
        <v>2700</v>
      </c>
      <c r="J286" t="s">
        <v>1879</v>
      </c>
      <c r="K286" t="s">
        <v>2616</v>
      </c>
      <c r="L286" t="s">
        <v>2701</v>
      </c>
      <c r="M286" t="s">
        <v>2702</v>
      </c>
      <c r="N286" t="s">
        <v>2703</v>
      </c>
      <c r="O286" t="s">
        <v>2121</v>
      </c>
      <c r="P286" t="s">
        <v>2704</v>
      </c>
      <c r="Q286" t="s">
        <v>2557</v>
      </c>
      <c r="R286" t="s">
        <v>1531</v>
      </c>
      <c r="S286" t="s">
        <v>2705</v>
      </c>
      <c r="T286" t="s">
        <v>1671</v>
      </c>
      <c r="U286" t="s">
        <v>1267</v>
      </c>
      <c r="V286" t="s">
        <v>1804</v>
      </c>
      <c r="W286" t="s">
        <v>1539</v>
      </c>
      <c r="X286" t="s">
        <v>2268</v>
      </c>
      <c r="Y286" t="s">
        <v>2706</v>
      </c>
      <c r="Z286" t="s">
        <v>2707</v>
      </c>
      <c r="AA286" t="s">
        <v>2708</v>
      </c>
      <c r="AB286" t="s">
        <v>2709</v>
      </c>
      <c r="AC286" t="s">
        <v>2113</v>
      </c>
      <c r="AD286" t="s">
        <v>2710</v>
      </c>
      <c r="AE286" t="s">
        <v>2300</v>
      </c>
      <c r="AF286" t="s">
        <v>998</v>
      </c>
      <c r="AG286" t="s">
        <v>2342</v>
      </c>
      <c r="AH286" t="s">
        <v>2711</v>
      </c>
      <c r="AI286" t="s">
        <v>2712</v>
      </c>
      <c r="AJ286" t="s">
        <v>2713</v>
      </c>
      <c r="AK286" t="s">
        <v>1560</v>
      </c>
      <c r="AL286" t="s">
        <v>1185</v>
      </c>
      <c r="AM286" t="s">
        <v>2714</v>
      </c>
      <c r="AN286" t="s">
        <v>2220</v>
      </c>
      <c r="AO286" t="s">
        <v>2715</v>
      </c>
      <c r="AP286" t="s">
        <v>1075</v>
      </c>
      <c r="AQ286" t="s">
        <v>2716</v>
      </c>
      <c r="AR286" t="s">
        <v>994</v>
      </c>
      <c r="AS286" t="s">
        <v>1742</v>
      </c>
      <c r="AT286" t="s">
        <v>1470</v>
      </c>
      <c r="AU286" t="s">
        <v>2614</v>
      </c>
      <c r="AV286" t="s">
        <v>1853</v>
      </c>
      <c r="AW286" t="s">
        <v>2717</v>
      </c>
      <c r="AX286" t="s">
        <v>2718</v>
      </c>
      <c r="AY286" t="s">
        <v>2719</v>
      </c>
      <c r="AZ286" t="s">
        <v>2720</v>
      </c>
      <c r="BA286" t="s">
        <v>2448</v>
      </c>
      <c r="BB286" t="s">
        <v>2721</v>
      </c>
      <c r="BC286" t="s">
        <v>1867</v>
      </c>
      <c r="BD286" t="s">
        <v>1000</v>
      </c>
      <c r="BE286" t="s">
        <v>1210</v>
      </c>
      <c r="BF286" t="s">
        <v>2722</v>
      </c>
      <c r="BG286" t="s">
        <v>1230</v>
      </c>
      <c r="BH286" t="s">
        <v>1064</v>
      </c>
      <c r="BI286" t="s">
        <v>2723</v>
      </c>
      <c r="BJ286" t="s">
        <v>1817</v>
      </c>
      <c r="BK286" t="s">
        <v>2724</v>
      </c>
      <c r="BL286" t="s">
        <v>1757</v>
      </c>
      <c r="BM286" t="s">
        <v>2199</v>
      </c>
      <c r="BN286" t="s">
        <v>2725</v>
      </c>
      <c r="BO286" t="s">
        <v>2726</v>
      </c>
      <c r="BP286" t="s">
        <v>1671</v>
      </c>
      <c r="BQ286" t="s">
        <v>2275</v>
      </c>
      <c r="BR286" t="s">
        <v>2187</v>
      </c>
      <c r="BS286" t="s">
        <v>2727</v>
      </c>
      <c r="BT286" t="s">
        <v>2728</v>
      </c>
      <c r="BU286" t="s">
        <v>2729</v>
      </c>
      <c r="BV286" t="s">
        <v>2572</v>
      </c>
      <c r="BW286" t="s">
        <v>2129</v>
      </c>
      <c r="BX286" t="s">
        <v>2730</v>
      </c>
      <c r="BY286" t="s">
        <v>1652</v>
      </c>
      <c r="BZ286" t="s">
        <v>2731</v>
      </c>
      <c r="CA286" t="s">
        <v>2732</v>
      </c>
      <c r="CB286" t="s">
        <v>992</v>
      </c>
      <c r="CC286" t="s">
        <v>2183</v>
      </c>
      <c r="CD286" t="s">
        <v>1265</v>
      </c>
      <c r="CE286" t="s">
        <v>1520</v>
      </c>
      <c r="CF286" t="s">
        <v>1206</v>
      </c>
      <c r="CG286" t="s">
        <v>2733</v>
      </c>
      <c r="CH286" t="s">
        <v>1265</v>
      </c>
      <c r="CI286" t="s">
        <v>1728</v>
      </c>
      <c r="CJ286" t="s">
        <v>1912</v>
      </c>
      <c r="CK286" t="s">
        <v>2734</v>
      </c>
      <c r="CL286" t="s">
        <v>2735</v>
      </c>
      <c r="CM286" t="s">
        <v>2736</v>
      </c>
      <c r="CN286" t="s">
        <v>992</v>
      </c>
      <c r="CO286" t="s">
        <v>2737</v>
      </c>
      <c r="CP286" t="s">
        <v>2525</v>
      </c>
      <c r="CQ286" t="s">
        <v>2738</v>
      </c>
      <c r="CR286" t="s">
        <v>2739</v>
      </c>
      <c r="CS286" t="s">
        <v>1882</v>
      </c>
      <c r="CT286" t="s">
        <v>2740</v>
      </c>
      <c r="CU286" t="s">
        <v>2741</v>
      </c>
      <c r="CV286" t="s">
        <v>2742</v>
      </c>
      <c r="CW286" t="s">
        <v>2743</v>
      </c>
      <c r="CX286" t="s">
        <v>2261</v>
      </c>
      <c r="CY286" t="s">
        <v>2744</v>
      </c>
      <c r="CZ286" t="s">
        <v>1003</v>
      </c>
      <c r="DA286" t="s">
        <v>2745</v>
      </c>
      <c r="DB286" t="s">
        <v>1315</v>
      </c>
      <c r="DC286" t="s">
        <v>2627</v>
      </c>
      <c r="DD286" t="s">
        <v>1691</v>
      </c>
      <c r="DE286" t="s">
        <v>2746</v>
      </c>
      <c r="DF286" t="s">
        <v>1867</v>
      </c>
      <c r="DG286" t="s">
        <v>1671</v>
      </c>
    </row>
    <row r="287" spans="1:111">
      <c r="A287">
        <v>718.5</v>
      </c>
      <c r="B287" t="s">
        <v>854</v>
      </c>
      <c r="C287" t="s">
        <v>855</v>
      </c>
      <c r="D287" t="s">
        <v>2339</v>
      </c>
      <c r="E287" t="s">
        <v>1470</v>
      </c>
      <c r="F287" t="s">
        <v>2199</v>
      </c>
      <c r="G287" t="s">
        <v>2664</v>
      </c>
      <c r="H287" t="s">
        <v>991</v>
      </c>
      <c r="I287" t="s">
        <v>2747</v>
      </c>
      <c r="J287" t="s">
        <v>2217</v>
      </c>
      <c r="K287" t="s">
        <v>1710</v>
      </c>
      <c r="L287" t="s">
        <v>1263</v>
      </c>
      <c r="M287" t="s">
        <v>2273</v>
      </c>
      <c r="N287" t="s">
        <v>1779</v>
      </c>
      <c r="O287" t="s">
        <v>1453</v>
      </c>
      <c r="P287" t="s">
        <v>2748</v>
      </c>
      <c r="Q287" t="s">
        <v>1040</v>
      </c>
      <c r="R287" t="s">
        <v>1006</v>
      </c>
      <c r="S287" t="s">
        <v>1790</v>
      </c>
      <c r="T287" t="s">
        <v>991</v>
      </c>
      <c r="U287" t="s">
        <v>1188</v>
      </c>
      <c r="V287" t="s">
        <v>1678</v>
      </c>
      <c r="W287" t="s">
        <v>1902</v>
      </c>
      <c r="X287" t="s">
        <v>1032</v>
      </c>
      <c r="Y287" t="s">
        <v>1772</v>
      </c>
      <c r="Z287" t="s">
        <v>1009</v>
      </c>
      <c r="AA287" t="s">
        <v>1905</v>
      </c>
      <c r="AB287" t="s">
        <v>2749</v>
      </c>
      <c r="AC287" t="s">
        <v>1719</v>
      </c>
      <c r="AD287" t="s">
        <v>1667</v>
      </c>
      <c r="AE287" t="s">
        <v>2664</v>
      </c>
      <c r="AF287" t="s">
        <v>991</v>
      </c>
      <c r="AG287" t="s">
        <v>1676</v>
      </c>
      <c r="AH287" t="s">
        <v>1199</v>
      </c>
      <c r="AI287" t="s">
        <v>1235</v>
      </c>
      <c r="AJ287" t="s">
        <v>2628</v>
      </c>
      <c r="AK287" t="s">
        <v>1698</v>
      </c>
      <c r="AL287" t="s">
        <v>1308</v>
      </c>
      <c r="AM287" t="s">
        <v>1187</v>
      </c>
      <c r="AN287" t="s">
        <v>1753</v>
      </c>
      <c r="AO287" t="s">
        <v>1912</v>
      </c>
      <c r="AP287" t="s">
        <v>996</v>
      </c>
      <c r="AQ287" t="s">
        <v>1078</v>
      </c>
      <c r="AR287" t="s">
        <v>991</v>
      </c>
      <c r="AS287" t="s">
        <v>1057</v>
      </c>
      <c r="AT287" t="s">
        <v>1705</v>
      </c>
      <c r="AU287" t="s">
        <v>1198</v>
      </c>
      <c r="AV287" t="s">
        <v>1712</v>
      </c>
      <c r="AW287" t="s">
        <v>1799</v>
      </c>
      <c r="AX287" t="s">
        <v>1313</v>
      </c>
      <c r="AY287" t="s">
        <v>1235</v>
      </c>
      <c r="AZ287" t="s">
        <v>1541</v>
      </c>
      <c r="BA287" t="s">
        <v>2627</v>
      </c>
      <c r="BB287" t="s">
        <v>1607</v>
      </c>
      <c r="BC287" t="s">
        <v>1227</v>
      </c>
      <c r="BD287" t="s">
        <v>991</v>
      </c>
      <c r="BE287" t="s">
        <v>1042</v>
      </c>
      <c r="BF287" t="s">
        <v>2257</v>
      </c>
      <c r="BG287" t="s">
        <v>1795</v>
      </c>
      <c r="BH287" t="s">
        <v>1709</v>
      </c>
      <c r="BI287" t="s">
        <v>2259</v>
      </c>
      <c r="BJ287" t="s">
        <v>1009</v>
      </c>
      <c r="BK287" t="s">
        <v>2229</v>
      </c>
      <c r="BL287" t="s">
        <v>1019</v>
      </c>
      <c r="BM287" t="s">
        <v>1012</v>
      </c>
      <c r="BN287" t="s">
        <v>1704</v>
      </c>
      <c r="BO287" t="s">
        <v>2190</v>
      </c>
      <c r="BP287" t="s">
        <v>991</v>
      </c>
      <c r="BQ287" t="s">
        <v>2259</v>
      </c>
      <c r="BR287" t="s">
        <v>1805</v>
      </c>
      <c r="BS287" t="s">
        <v>1319</v>
      </c>
      <c r="BT287" t="s">
        <v>2544</v>
      </c>
      <c r="BU287" t="s">
        <v>2113</v>
      </c>
      <c r="BV287" t="s">
        <v>1051</v>
      </c>
      <c r="BW287" t="s">
        <v>1775</v>
      </c>
      <c r="BX287" t="s">
        <v>1467</v>
      </c>
      <c r="BY287" t="s">
        <v>1677</v>
      </c>
      <c r="BZ287" t="s">
        <v>1012</v>
      </c>
      <c r="CA287" t="s">
        <v>2627</v>
      </c>
      <c r="CB287" t="s">
        <v>991</v>
      </c>
      <c r="CC287" t="s">
        <v>1463</v>
      </c>
      <c r="CD287" t="s">
        <v>1471</v>
      </c>
      <c r="CE287" t="s">
        <v>1902</v>
      </c>
      <c r="CF287" t="s">
        <v>1472</v>
      </c>
      <c r="CG287" t="s">
        <v>1722</v>
      </c>
      <c r="CH287" t="s">
        <v>1297</v>
      </c>
      <c r="CI287" t="s">
        <v>1726</v>
      </c>
      <c r="CJ287" t="s">
        <v>1017</v>
      </c>
      <c r="CK287" t="s">
        <v>2750</v>
      </c>
      <c r="CL287" t="s">
        <v>1281</v>
      </c>
      <c r="CM287" t="s">
        <v>1497</v>
      </c>
      <c r="CN287" t="s">
        <v>991</v>
      </c>
      <c r="CO287" t="s">
        <v>1238</v>
      </c>
      <c r="CP287" t="s">
        <v>2265</v>
      </c>
      <c r="CQ287" t="s">
        <v>2533</v>
      </c>
      <c r="CR287" t="s">
        <v>1667</v>
      </c>
      <c r="CS287" t="s">
        <v>1755</v>
      </c>
      <c r="CT287" t="s">
        <v>1249</v>
      </c>
      <c r="CU287" t="s">
        <v>2271</v>
      </c>
      <c r="CV287" t="s">
        <v>1448</v>
      </c>
      <c r="CW287" t="s">
        <v>1682</v>
      </c>
      <c r="CX287" t="s">
        <v>1692</v>
      </c>
      <c r="CY287" t="s">
        <v>2664</v>
      </c>
      <c r="CZ287" t="s">
        <v>1671</v>
      </c>
      <c r="DA287" t="s">
        <v>1027</v>
      </c>
      <c r="DB287" t="s">
        <v>1693</v>
      </c>
      <c r="DC287" t="s">
        <v>1457</v>
      </c>
      <c r="DD287" t="s">
        <v>1131</v>
      </c>
      <c r="DE287" t="s">
        <v>2751</v>
      </c>
      <c r="DF287" t="s">
        <v>2237</v>
      </c>
      <c r="DG287" t="s">
        <v>991</v>
      </c>
    </row>
    <row r="288" spans="1:111">
      <c r="A288">
        <v>736.5</v>
      </c>
      <c r="B288" t="s">
        <v>856</v>
      </c>
      <c r="C288" t="s">
        <v>857</v>
      </c>
      <c r="D288" t="s">
        <v>1063</v>
      </c>
      <c r="E288" t="s">
        <v>1716</v>
      </c>
      <c r="F288" t="s">
        <v>1901</v>
      </c>
      <c r="G288" t="s">
        <v>1913</v>
      </c>
      <c r="H288" t="s">
        <v>991</v>
      </c>
      <c r="I288" t="s">
        <v>2731</v>
      </c>
      <c r="J288" t="s">
        <v>1504</v>
      </c>
      <c r="K288" t="s">
        <v>1054</v>
      </c>
      <c r="L288" t="s">
        <v>1029</v>
      </c>
      <c r="M288" t="s">
        <v>1790</v>
      </c>
      <c r="N288" t="s">
        <v>1188</v>
      </c>
      <c r="O288" t="s">
        <v>1215</v>
      </c>
      <c r="P288" t="s">
        <v>1717</v>
      </c>
      <c r="Q288" t="s">
        <v>1711</v>
      </c>
      <c r="R288" t="s">
        <v>1784</v>
      </c>
      <c r="S288" t="s">
        <v>1672</v>
      </c>
      <c r="T288" t="s">
        <v>991</v>
      </c>
      <c r="U288" t="s">
        <v>1723</v>
      </c>
      <c r="V288" t="s">
        <v>1718</v>
      </c>
      <c r="W288" t="s">
        <v>1363</v>
      </c>
      <c r="X288" t="s">
        <v>1005</v>
      </c>
      <c r="Y288" t="s">
        <v>2595</v>
      </c>
      <c r="Z288" t="s">
        <v>1062</v>
      </c>
      <c r="AA288" t="s">
        <v>1042</v>
      </c>
      <c r="AB288" t="s">
        <v>1016</v>
      </c>
      <c r="AC288" t="s">
        <v>1028</v>
      </c>
      <c r="AD288" t="s">
        <v>1680</v>
      </c>
      <c r="AE288" t="s">
        <v>1063</v>
      </c>
      <c r="AF288" t="s">
        <v>991</v>
      </c>
      <c r="AG288" t="s">
        <v>1019</v>
      </c>
      <c r="AH288" t="s">
        <v>1308</v>
      </c>
      <c r="AI288" t="s">
        <v>2541</v>
      </c>
      <c r="AJ288" t="s">
        <v>2752</v>
      </c>
      <c r="AK288" t="s">
        <v>1677</v>
      </c>
      <c r="AL288" t="s">
        <v>1697</v>
      </c>
      <c r="AM288" t="s">
        <v>1064</v>
      </c>
      <c r="AN288" t="s">
        <v>1297</v>
      </c>
      <c r="AO288" t="s">
        <v>1001</v>
      </c>
      <c r="AP288" t="s">
        <v>997</v>
      </c>
      <c r="AQ288" t="s">
        <v>1695</v>
      </c>
      <c r="AR288" t="s">
        <v>991</v>
      </c>
      <c r="AS288" t="s">
        <v>1213</v>
      </c>
      <c r="AT288" t="s">
        <v>1005</v>
      </c>
      <c r="AU288" t="s">
        <v>1788</v>
      </c>
      <c r="AV288" t="s">
        <v>1032</v>
      </c>
      <c r="AW288" t="s">
        <v>1297</v>
      </c>
      <c r="AX288" t="s">
        <v>1063</v>
      </c>
      <c r="AY288" t="s">
        <v>1504</v>
      </c>
      <c r="AZ288" t="s">
        <v>1299</v>
      </c>
      <c r="BA288" t="s">
        <v>1014</v>
      </c>
      <c r="BB288" t="s">
        <v>1289</v>
      </c>
      <c r="BC288" t="s">
        <v>1682</v>
      </c>
      <c r="BD288" t="s">
        <v>991</v>
      </c>
      <c r="BE288" t="s">
        <v>1727</v>
      </c>
      <c r="BF288" t="s">
        <v>1345</v>
      </c>
      <c r="BG288" t="s">
        <v>1080</v>
      </c>
      <c r="BH288" t="s">
        <v>999</v>
      </c>
      <c r="BI288" t="s">
        <v>1911</v>
      </c>
      <c r="BJ288" t="s">
        <v>1213</v>
      </c>
      <c r="BK288" t="s">
        <v>1805</v>
      </c>
      <c r="BL288" t="s">
        <v>1718</v>
      </c>
      <c r="BM288" t="s">
        <v>1709</v>
      </c>
      <c r="BN288" t="s">
        <v>1046</v>
      </c>
      <c r="BO288" t="s">
        <v>1297</v>
      </c>
      <c r="BP288" t="s">
        <v>991</v>
      </c>
      <c r="BQ288" t="s">
        <v>1716</v>
      </c>
      <c r="BR288" t="s">
        <v>1021</v>
      </c>
      <c r="BS288" t="s">
        <v>1729</v>
      </c>
      <c r="BT288" t="s">
        <v>1799</v>
      </c>
      <c r="BU288" t="s">
        <v>1904</v>
      </c>
      <c r="BV288" t="s">
        <v>1793</v>
      </c>
      <c r="BW288" t="s">
        <v>2753</v>
      </c>
      <c r="BX288" t="s">
        <v>1673</v>
      </c>
      <c r="BY288" t="s">
        <v>1692</v>
      </c>
      <c r="BZ288" t="s">
        <v>1080</v>
      </c>
      <c r="CA288" t="s">
        <v>1069</v>
      </c>
      <c r="CB288" t="s">
        <v>991</v>
      </c>
      <c r="CC288" t="s">
        <v>1242</v>
      </c>
      <c r="CD288" t="s">
        <v>1711</v>
      </c>
      <c r="CE288" t="s">
        <v>1040</v>
      </c>
      <c r="CF288" t="s">
        <v>1080</v>
      </c>
      <c r="CG288" t="s">
        <v>1075</v>
      </c>
      <c r="CH288" t="s">
        <v>1065</v>
      </c>
      <c r="CI288" t="s">
        <v>1001</v>
      </c>
      <c r="CJ288" t="s">
        <v>1005</v>
      </c>
      <c r="CK288" t="s">
        <v>2312</v>
      </c>
      <c r="CL288" t="s">
        <v>1072</v>
      </c>
      <c r="CM288" t="s">
        <v>1297</v>
      </c>
      <c r="CN288" t="s">
        <v>991</v>
      </c>
      <c r="CO288" t="s">
        <v>1722</v>
      </c>
      <c r="CP288" t="s">
        <v>1667</v>
      </c>
      <c r="CQ288" t="s">
        <v>1206</v>
      </c>
      <c r="CR288" t="s">
        <v>1297</v>
      </c>
      <c r="CS288" t="s">
        <v>1031</v>
      </c>
      <c r="CT288" t="s">
        <v>2754</v>
      </c>
      <c r="CU288" t="s">
        <v>1708</v>
      </c>
      <c r="CV288" t="s">
        <v>1781</v>
      </c>
      <c r="CW288" t="s">
        <v>1002</v>
      </c>
      <c r="CX288" t="s">
        <v>996</v>
      </c>
      <c r="CY288" t="s">
        <v>1504</v>
      </c>
      <c r="CZ288" t="s">
        <v>1671</v>
      </c>
      <c r="DA288" t="s">
        <v>1228</v>
      </c>
      <c r="DB288" t="s">
        <v>1697</v>
      </c>
      <c r="DC288" t="s">
        <v>1785</v>
      </c>
      <c r="DD288" t="s">
        <v>997</v>
      </c>
      <c r="DE288" t="s">
        <v>1710</v>
      </c>
      <c r="DF288" t="s">
        <v>1060</v>
      </c>
      <c r="DG288" t="s">
        <v>991</v>
      </c>
    </row>
    <row r="289" spans="1:111">
      <c r="A289">
        <v>738.5</v>
      </c>
      <c r="B289" t="s">
        <v>858</v>
      </c>
      <c r="C289" t="s">
        <v>859</v>
      </c>
      <c r="D289" t="s">
        <v>1766</v>
      </c>
      <c r="E289" t="s">
        <v>1302</v>
      </c>
      <c r="F289" t="s">
        <v>1287</v>
      </c>
      <c r="G289" t="s">
        <v>2217</v>
      </c>
      <c r="H289" t="s">
        <v>998</v>
      </c>
      <c r="I289" t="s">
        <v>2170</v>
      </c>
      <c r="J289" t="s">
        <v>1539</v>
      </c>
      <c r="K289" t="s">
        <v>1235</v>
      </c>
      <c r="L289" t="s">
        <v>1039</v>
      </c>
      <c r="M289" t="s">
        <v>2750</v>
      </c>
      <c r="N289" t="s">
        <v>2755</v>
      </c>
      <c r="O289" t="s">
        <v>2524</v>
      </c>
      <c r="P289" t="s">
        <v>2756</v>
      </c>
      <c r="Q289" t="s">
        <v>1031</v>
      </c>
      <c r="R289" t="s">
        <v>1720</v>
      </c>
      <c r="S289" t="s">
        <v>1253</v>
      </c>
      <c r="T289" t="s">
        <v>1671</v>
      </c>
      <c r="U289" t="s">
        <v>2595</v>
      </c>
      <c r="V289" t="s">
        <v>1704</v>
      </c>
      <c r="W289" t="s">
        <v>1009</v>
      </c>
      <c r="X289" t="s">
        <v>1703</v>
      </c>
      <c r="Y289" t="s">
        <v>2757</v>
      </c>
      <c r="Z289" t="s">
        <v>1809</v>
      </c>
      <c r="AA289" t="s">
        <v>1195</v>
      </c>
      <c r="AB289" t="s">
        <v>2758</v>
      </c>
      <c r="AC289" t="s">
        <v>1039</v>
      </c>
      <c r="AD289" t="s">
        <v>2751</v>
      </c>
      <c r="AE289" t="s">
        <v>1233</v>
      </c>
      <c r="AF289" t="s">
        <v>991</v>
      </c>
      <c r="AG289" t="s">
        <v>1328</v>
      </c>
      <c r="AH289" t="s">
        <v>1203</v>
      </c>
      <c r="AI289" t="s">
        <v>1447</v>
      </c>
      <c r="AJ289" t="s">
        <v>2759</v>
      </c>
      <c r="AK289" t="s">
        <v>1702</v>
      </c>
      <c r="AL289" t="s">
        <v>1901</v>
      </c>
      <c r="AM289" t="s">
        <v>1244</v>
      </c>
      <c r="AN289" t="s">
        <v>2511</v>
      </c>
      <c r="AO289" t="s">
        <v>1263</v>
      </c>
      <c r="AP289" t="s">
        <v>1076</v>
      </c>
      <c r="AQ289" t="s">
        <v>1762</v>
      </c>
      <c r="AR289" t="s">
        <v>1671</v>
      </c>
      <c r="AS289" t="s">
        <v>1701</v>
      </c>
      <c r="AT289" t="s">
        <v>1276</v>
      </c>
      <c r="AU289" t="s">
        <v>1307</v>
      </c>
      <c r="AV289" t="s">
        <v>1909</v>
      </c>
      <c r="AW289" t="s">
        <v>1794</v>
      </c>
      <c r="AX289" t="s">
        <v>1827</v>
      </c>
      <c r="AY289" t="s">
        <v>1814</v>
      </c>
      <c r="AZ289" t="s">
        <v>2341</v>
      </c>
      <c r="BA289" t="s">
        <v>2177</v>
      </c>
      <c r="BB289" t="s">
        <v>2760</v>
      </c>
      <c r="BC289" t="s">
        <v>1763</v>
      </c>
      <c r="BD289" t="s">
        <v>1671</v>
      </c>
      <c r="BE289" t="s">
        <v>1051</v>
      </c>
      <c r="BF289" t="s">
        <v>1282</v>
      </c>
      <c r="BG289" t="s">
        <v>1052</v>
      </c>
      <c r="BH289" t="s">
        <v>1723</v>
      </c>
      <c r="BI289" t="s">
        <v>1803</v>
      </c>
      <c r="BJ289" t="s">
        <v>2753</v>
      </c>
      <c r="BK289" t="s">
        <v>1535</v>
      </c>
      <c r="BL289" t="s">
        <v>1057</v>
      </c>
      <c r="BM289" t="s">
        <v>1682</v>
      </c>
      <c r="BN289" t="s">
        <v>2228</v>
      </c>
      <c r="BO289" t="s">
        <v>1564</v>
      </c>
      <c r="BP289" t="s">
        <v>991</v>
      </c>
      <c r="BQ289" t="s">
        <v>1333</v>
      </c>
      <c r="BR289" t="s">
        <v>1242</v>
      </c>
      <c r="BS289" t="s">
        <v>2761</v>
      </c>
      <c r="BT289" t="s">
        <v>2762</v>
      </c>
      <c r="BU289" t="s">
        <v>2206</v>
      </c>
      <c r="BV289" t="s">
        <v>1756</v>
      </c>
      <c r="BW289" t="s">
        <v>1581</v>
      </c>
      <c r="BX289" t="s">
        <v>2324</v>
      </c>
      <c r="BY289" t="s">
        <v>2232</v>
      </c>
      <c r="BZ289" t="s">
        <v>1485</v>
      </c>
      <c r="CA289" t="s">
        <v>1743</v>
      </c>
      <c r="CB289" t="s">
        <v>991</v>
      </c>
      <c r="CC289" t="s">
        <v>1850</v>
      </c>
      <c r="CD289" t="s">
        <v>1308</v>
      </c>
      <c r="CE289" t="s">
        <v>1341</v>
      </c>
      <c r="CF289" t="s">
        <v>1351</v>
      </c>
      <c r="CG289" t="s">
        <v>1476</v>
      </c>
      <c r="CH289" t="s">
        <v>2226</v>
      </c>
      <c r="CI289" t="s">
        <v>1721</v>
      </c>
      <c r="CJ289" t="s">
        <v>1028</v>
      </c>
      <c r="CK289" t="s">
        <v>2763</v>
      </c>
      <c r="CL289" t="s">
        <v>2764</v>
      </c>
      <c r="CM289" t="s">
        <v>2229</v>
      </c>
      <c r="CN289" t="s">
        <v>1671</v>
      </c>
      <c r="CO289" t="s">
        <v>2765</v>
      </c>
      <c r="CP289" t="s">
        <v>1541</v>
      </c>
      <c r="CQ289" t="s">
        <v>2766</v>
      </c>
      <c r="CR289" t="s">
        <v>1259</v>
      </c>
      <c r="CS289" t="s">
        <v>1564</v>
      </c>
      <c r="CT289" t="s">
        <v>2167</v>
      </c>
      <c r="CU289" t="s">
        <v>2210</v>
      </c>
      <c r="CV289" t="s">
        <v>2562</v>
      </c>
      <c r="CW289" t="s">
        <v>1043</v>
      </c>
      <c r="CX289" t="s">
        <v>1457</v>
      </c>
      <c r="CY289" t="s">
        <v>1236</v>
      </c>
      <c r="CZ289" t="s">
        <v>1671</v>
      </c>
      <c r="DA289" t="s">
        <v>2201</v>
      </c>
      <c r="DB289" t="s">
        <v>1055</v>
      </c>
      <c r="DC289" t="s">
        <v>1013</v>
      </c>
      <c r="DD289" t="s">
        <v>1076</v>
      </c>
      <c r="DE289" t="s">
        <v>1296</v>
      </c>
      <c r="DF289" t="s">
        <v>2182</v>
      </c>
      <c r="DG289" t="s">
        <v>1671</v>
      </c>
    </row>
    <row r="290" spans="1:111">
      <c r="A290">
        <v>740.5</v>
      </c>
      <c r="B290" t="s">
        <v>860</v>
      </c>
      <c r="C290" t="s">
        <v>861</v>
      </c>
      <c r="D290" t="s">
        <v>2767</v>
      </c>
      <c r="E290" t="s">
        <v>1317</v>
      </c>
      <c r="F290" t="s">
        <v>2343</v>
      </c>
      <c r="G290" t="s">
        <v>1277</v>
      </c>
      <c r="H290" t="s">
        <v>991</v>
      </c>
      <c r="I290" t="s">
        <v>2768</v>
      </c>
      <c r="J290" t="s">
        <v>2769</v>
      </c>
      <c r="K290" t="s">
        <v>1764</v>
      </c>
      <c r="L290" t="s">
        <v>1011</v>
      </c>
      <c r="M290" t="s">
        <v>1455</v>
      </c>
      <c r="N290" t="s">
        <v>2289</v>
      </c>
      <c r="O290" t="s">
        <v>2770</v>
      </c>
      <c r="P290" t="s">
        <v>2524</v>
      </c>
      <c r="Q290" t="s">
        <v>1504</v>
      </c>
      <c r="R290" t="s">
        <v>1245</v>
      </c>
      <c r="S290" t="s">
        <v>2771</v>
      </c>
      <c r="T290" t="s">
        <v>1003</v>
      </c>
      <c r="U290" t="s">
        <v>2731</v>
      </c>
      <c r="V290" t="s">
        <v>2194</v>
      </c>
      <c r="W290" t="s">
        <v>2267</v>
      </c>
      <c r="X290" t="s">
        <v>1063</v>
      </c>
      <c r="Y290" t="s">
        <v>2487</v>
      </c>
      <c r="Z290" t="s">
        <v>1466</v>
      </c>
      <c r="AA290" t="s">
        <v>1792</v>
      </c>
      <c r="AB290" t="s">
        <v>2772</v>
      </c>
      <c r="AC290" t="s">
        <v>1011</v>
      </c>
      <c r="AD290" t="s">
        <v>2773</v>
      </c>
      <c r="AE290" t="s">
        <v>1742</v>
      </c>
      <c r="AF290" t="s">
        <v>1671</v>
      </c>
      <c r="AG290" t="s">
        <v>2266</v>
      </c>
      <c r="AH290" t="s">
        <v>2523</v>
      </c>
      <c r="AI290" t="s">
        <v>2508</v>
      </c>
      <c r="AJ290" t="s">
        <v>2774</v>
      </c>
      <c r="AK290" t="s">
        <v>2240</v>
      </c>
      <c r="AL290" t="s">
        <v>2557</v>
      </c>
      <c r="AM290" t="s">
        <v>2288</v>
      </c>
      <c r="AN290" t="s">
        <v>1491</v>
      </c>
      <c r="AO290" t="s">
        <v>1536</v>
      </c>
      <c r="AP290" t="s">
        <v>1723</v>
      </c>
      <c r="AQ290" t="s">
        <v>1223</v>
      </c>
      <c r="AR290" t="s">
        <v>1671</v>
      </c>
      <c r="AS290" t="s">
        <v>1061</v>
      </c>
      <c r="AT290" t="s">
        <v>1682</v>
      </c>
      <c r="AU290" t="s">
        <v>2365</v>
      </c>
      <c r="AV290" t="s">
        <v>1207</v>
      </c>
      <c r="AW290" t="s">
        <v>1532</v>
      </c>
      <c r="AX290" t="s">
        <v>2547</v>
      </c>
      <c r="AY290" t="s">
        <v>2528</v>
      </c>
      <c r="AZ290" t="s">
        <v>2775</v>
      </c>
      <c r="BA290" t="s">
        <v>1632</v>
      </c>
      <c r="BB290" t="s">
        <v>2776</v>
      </c>
      <c r="BC290" t="s">
        <v>1769</v>
      </c>
      <c r="BD290" t="s">
        <v>1671</v>
      </c>
      <c r="BE290" t="s">
        <v>2777</v>
      </c>
      <c r="BF290" t="s">
        <v>1754</v>
      </c>
      <c r="BG290" t="s">
        <v>1216</v>
      </c>
      <c r="BH290" t="s">
        <v>1062</v>
      </c>
      <c r="BI290" t="s">
        <v>1790</v>
      </c>
      <c r="BJ290" t="s">
        <v>1078</v>
      </c>
      <c r="BK290" t="s">
        <v>2535</v>
      </c>
      <c r="BL290" t="s">
        <v>1025</v>
      </c>
      <c r="BM290" t="s">
        <v>1056</v>
      </c>
      <c r="BN290" t="s">
        <v>1287</v>
      </c>
      <c r="BO290" t="s">
        <v>1778</v>
      </c>
      <c r="BP290" t="s">
        <v>1671</v>
      </c>
      <c r="BQ290" t="s">
        <v>2778</v>
      </c>
      <c r="BR290" t="s">
        <v>2159</v>
      </c>
      <c r="BS290" t="s">
        <v>2118</v>
      </c>
      <c r="BT290" t="s">
        <v>2779</v>
      </c>
      <c r="BU290" t="s">
        <v>1467</v>
      </c>
      <c r="BV290" t="s">
        <v>2336</v>
      </c>
      <c r="BW290" t="s">
        <v>2663</v>
      </c>
      <c r="BX290" t="s">
        <v>2780</v>
      </c>
      <c r="BY290" t="s">
        <v>2201</v>
      </c>
      <c r="BZ290" t="s">
        <v>1025</v>
      </c>
      <c r="CA290" t="s">
        <v>2498</v>
      </c>
      <c r="CB290" t="s">
        <v>997</v>
      </c>
      <c r="CC290" t="s">
        <v>2400</v>
      </c>
      <c r="CD290" t="s">
        <v>2225</v>
      </c>
      <c r="CE290" t="s">
        <v>1494</v>
      </c>
      <c r="CF290" t="s">
        <v>1682</v>
      </c>
      <c r="CG290" t="s">
        <v>2715</v>
      </c>
      <c r="CH290" t="s">
        <v>2267</v>
      </c>
      <c r="CI290" t="s">
        <v>1913</v>
      </c>
      <c r="CJ290" t="s">
        <v>1690</v>
      </c>
      <c r="CK290" t="s">
        <v>2781</v>
      </c>
      <c r="CL290" t="s">
        <v>2782</v>
      </c>
      <c r="CM290" t="s">
        <v>2547</v>
      </c>
      <c r="CN290" t="s">
        <v>1671</v>
      </c>
      <c r="CO290" t="s">
        <v>1482</v>
      </c>
      <c r="CP290" t="s">
        <v>2220</v>
      </c>
      <c r="CQ290" t="s">
        <v>2783</v>
      </c>
      <c r="CR290" t="s">
        <v>2755</v>
      </c>
      <c r="CS290" t="s">
        <v>2498</v>
      </c>
      <c r="CT290" t="s">
        <v>1294</v>
      </c>
      <c r="CU290" t="s">
        <v>2524</v>
      </c>
      <c r="CV290" t="s">
        <v>2784</v>
      </c>
      <c r="CW290" t="s">
        <v>1188</v>
      </c>
      <c r="CX290" t="s">
        <v>1696</v>
      </c>
      <c r="CY290" t="s">
        <v>1223</v>
      </c>
      <c r="CZ290" t="s">
        <v>991</v>
      </c>
      <c r="DA290" t="s">
        <v>1564</v>
      </c>
      <c r="DB290" t="s">
        <v>1044</v>
      </c>
      <c r="DC290" t="s">
        <v>1011</v>
      </c>
      <c r="DD290" t="s">
        <v>1697</v>
      </c>
      <c r="DE290" t="s">
        <v>1777</v>
      </c>
      <c r="DF290" t="s">
        <v>2578</v>
      </c>
      <c r="DG290" t="s">
        <v>1003</v>
      </c>
    </row>
    <row r="291" spans="1:111">
      <c r="A291">
        <v>742.5</v>
      </c>
      <c r="B291" t="s">
        <v>862</v>
      </c>
      <c r="C291" t="s">
        <v>863</v>
      </c>
      <c r="D291" t="s">
        <v>2239</v>
      </c>
      <c r="E291" t="s">
        <v>1483</v>
      </c>
      <c r="F291" t="s">
        <v>1260</v>
      </c>
      <c r="G291" t="s">
        <v>1061</v>
      </c>
      <c r="H291" t="s">
        <v>998</v>
      </c>
      <c r="I291" t="s">
        <v>2588</v>
      </c>
      <c r="J291" t="s">
        <v>2785</v>
      </c>
      <c r="K291" t="s">
        <v>1904</v>
      </c>
      <c r="L291" t="s">
        <v>1075</v>
      </c>
      <c r="M291" t="s">
        <v>1267</v>
      </c>
      <c r="N291" t="s">
        <v>2786</v>
      </c>
      <c r="O291" t="s">
        <v>2787</v>
      </c>
      <c r="P291" t="s">
        <v>1568</v>
      </c>
      <c r="Q291" t="s">
        <v>1785</v>
      </c>
      <c r="R291" t="s">
        <v>1682</v>
      </c>
      <c r="S291" t="s">
        <v>2255</v>
      </c>
      <c r="T291" t="s">
        <v>991</v>
      </c>
      <c r="U291" t="s">
        <v>1196</v>
      </c>
      <c r="V291" t="s">
        <v>1485</v>
      </c>
      <c r="W291" t="s">
        <v>1471</v>
      </c>
      <c r="X291" t="s">
        <v>1021</v>
      </c>
      <c r="Y291" t="s">
        <v>1794</v>
      </c>
      <c r="Z291" t="s">
        <v>1493</v>
      </c>
      <c r="AA291" t="s">
        <v>2113</v>
      </c>
      <c r="AB291" t="s">
        <v>2447</v>
      </c>
      <c r="AC291" t="s">
        <v>1297</v>
      </c>
      <c r="AD291" t="s">
        <v>1341</v>
      </c>
      <c r="AE291" t="s">
        <v>1299</v>
      </c>
      <c r="AF291" t="s">
        <v>1671</v>
      </c>
      <c r="AG291" t="s">
        <v>1694</v>
      </c>
      <c r="AH291" t="s">
        <v>1061</v>
      </c>
      <c r="AI291" t="s">
        <v>1047</v>
      </c>
      <c r="AJ291" t="s">
        <v>2574</v>
      </c>
      <c r="AK291" t="s">
        <v>1044</v>
      </c>
      <c r="AL291" t="s">
        <v>1055</v>
      </c>
      <c r="AM291" t="s">
        <v>1766</v>
      </c>
      <c r="AN291" t="s">
        <v>2231</v>
      </c>
      <c r="AO291" t="s">
        <v>1703</v>
      </c>
      <c r="AP291" t="s">
        <v>1002</v>
      </c>
      <c r="AQ291" t="s">
        <v>2239</v>
      </c>
      <c r="AR291" t="s">
        <v>991</v>
      </c>
      <c r="AS291" t="s">
        <v>1810</v>
      </c>
      <c r="AT291" t="s">
        <v>1687</v>
      </c>
      <c r="AU291" t="s">
        <v>1568</v>
      </c>
      <c r="AV291" t="s">
        <v>1789</v>
      </c>
      <c r="AW291" t="s">
        <v>2255</v>
      </c>
      <c r="AX291" t="s">
        <v>1476</v>
      </c>
      <c r="AY291" t="s">
        <v>2743</v>
      </c>
      <c r="AZ291" t="s">
        <v>2788</v>
      </c>
      <c r="BA291" t="s">
        <v>1220</v>
      </c>
      <c r="BB291" t="s">
        <v>2789</v>
      </c>
      <c r="BC291" t="s">
        <v>2197</v>
      </c>
      <c r="BD291" t="s">
        <v>1671</v>
      </c>
      <c r="BE291" t="s">
        <v>1682</v>
      </c>
      <c r="BF291" t="s">
        <v>2201</v>
      </c>
      <c r="BG291" t="s">
        <v>1042</v>
      </c>
      <c r="BH291" t="s">
        <v>993</v>
      </c>
      <c r="BI291" t="s">
        <v>1720</v>
      </c>
      <c r="BJ291" t="s">
        <v>1020</v>
      </c>
      <c r="BK291" t="s">
        <v>1214</v>
      </c>
      <c r="BL291" t="s">
        <v>1297</v>
      </c>
      <c r="BM291" t="s">
        <v>1075</v>
      </c>
      <c r="BN291" t="s">
        <v>2557</v>
      </c>
      <c r="BO291" t="s">
        <v>1474</v>
      </c>
      <c r="BP291" t="s">
        <v>991</v>
      </c>
      <c r="BQ291" t="s">
        <v>1289</v>
      </c>
      <c r="BR291" t="s">
        <v>1717</v>
      </c>
      <c r="BS291" t="s">
        <v>1535</v>
      </c>
      <c r="BT291" t="s">
        <v>2123</v>
      </c>
      <c r="BU291" t="s">
        <v>1807</v>
      </c>
      <c r="BV291" t="s">
        <v>1812</v>
      </c>
      <c r="BW291" t="s">
        <v>1827</v>
      </c>
      <c r="BX291" t="s">
        <v>2591</v>
      </c>
      <c r="BY291" t="s">
        <v>1070</v>
      </c>
      <c r="BZ291" t="s">
        <v>1682</v>
      </c>
      <c r="CA291" t="s">
        <v>1199</v>
      </c>
      <c r="CB291" t="s">
        <v>991</v>
      </c>
      <c r="CC291" t="s">
        <v>2790</v>
      </c>
      <c r="CD291" t="s">
        <v>1241</v>
      </c>
      <c r="CE291" t="s">
        <v>1073</v>
      </c>
      <c r="CF291" t="s">
        <v>1021</v>
      </c>
      <c r="CG291" t="s">
        <v>1907</v>
      </c>
      <c r="CH291" t="s">
        <v>1689</v>
      </c>
      <c r="CI291" t="s">
        <v>1692</v>
      </c>
      <c r="CJ291" t="s">
        <v>1711</v>
      </c>
      <c r="CK291" t="s">
        <v>2467</v>
      </c>
      <c r="CL291" t="s">
        <v>2791</v>
      </c>
      <c r="CM291" t="s">
        <v>1209</v>
      </c>
      <c r="CN291" t="s">
        <v>1671</v>
      </c>
      <c r="CO291" t="s">
        <v>1479</v>
      </c>
      <c r="CP291" t="s">
        <v>1289</v>
      </c>
      <c r="CQ291" t="s">
        <v>1798</v>
      </c>
      <c r="CR291" t="s">
        <v>1470</v>
      </c>
      <c r="CS291" t="s">
        <v>1804</v>
      </c>
      <c r="CT291" t="s">
        <v>2544</v>
      </c>
      <c r="CU291" t="s">
        <v>2792</v>
      </c>
      <c r="CV291" t="s">
        <v>2188</v>
      </c>
      <c r="CW291" t="s">
        <v>1682</v>
      </c>
      <c r="CX291" t="s">
        <v>1075</v>
      </c>
      <c r="CY291" t="s">
        <v>1197</v>
      </c>
      <c r="CZ291" t="s">
        <v>1671</v>
      </c>
      <c r="DA291" t="s">
        <v>2268</v>
      </c>
      <c r="DB291" t="s">
        <v>2223</v>
      </c>
      <c r="DC291" t="s">
        <v>1457</v>
      </c>
      <c r="DD291" t="s">
        <v>1131</v>
      </c>
      <c r="DE291" t="s">
        <v>1182</v>
      </c>
      <c r="DF291" t="s">
        <v>1047</v>
      </c>
      <c r="DG291" t="s">
        <v>991</v>
      </c>
    </row>
    <row r="292" spans="1:111">
      <c r="A292">
        <v>744.5</v>
      </c>
      <c r="B292" t="s">
        <v>864</v>
      </c>
      <c r="C292" t="s">
        <v>865</v>
      </c>
      <c r="D292" t="s">
        <v>1241</v>
      </c>
      <c r="E292" t="s">
        <v>1680</v>
      </c>
      <c r="F292" t="s">
        <v>1795</v>
      </c>
      <c r="G292" t="s">
        <v>1683</v>
      </c>
      <c r="H292" t="s">
        <v>991</v>
      </c>
      <c r="I292" t="s">
        <v>2340</v>
      </c>
      <c r="J292" t="s">
        <v>2268</v>
      </c>
      <c r="K292" t="s">
        <v>1064</v>
      </c>
      <c r="L292" t="s">
        <v>1675</v>
      </c>
      <c r="M292" t="s">
        <v>2231</v>
      </c>
      <c r="N292" t="s">
        <v>2232</v>
      </c>
      <c r="O292" t="s">
        <v>2474</v>
      </c>
      <c r="P292" t="s">
        <v>2268</v>
      </c>
      <c r="Q292" t="s">
        <v>1004</v>
      </c>
      <c r="R292" t="s">
        <v>1053</v>
      </c>
      <c r="S292" t="s">
        <v>1471</v>
      </c>
      <c r="T292" t="s">
        <v>991</v>
      </c>
      <c r="U292" t="s">
        <v>1263</v>
      </c>
      <c r="V292" t="s">
        <v>1686</v>
      </c>
      <c r="W292" t="s">
        <v>1690</v>
      </c>
      <c r="X292" t="s">
        <v>1080</v>
      </c>
      <c r="Y292" t="s">
        <v>2232</v>
      </c>
      <c r="Z292" t="s">
        <v>1691</v>
      </c>
      <c r="AA292" t="s">
        <v>1471</v>
      </c>
      <c r="AB292" t="s">
        <v>1230</v>
      </c>
      <c r="AC292" t="s">
        <v>1786</v>
      </c>
      <c r="AD292" t="s">
        <v>1006</v>
      </c>
      <c r="AE292" t="s">
        <v>1704</v>
      </c>
      <c r="AF292" t="s">
        <v>991</v>
      </c>
      <c r="AG292" t="s">
        <v>1457</v>
      </c>
      <c r="AH292" t="s">
        <v>1059</v>
      </c>
      <c r="AI292" t="s">
        <v>1019</v>
      </c>
      <c r="AJ292" t="s">
        <v>2270</v>
      </c>
      <c r="AK292" t="s">
        <v>1065</v>
      </c>
      <c r="AL292" t="s">
        <v>1023</v>
      </c>
      <c r="AM292" t="s">
        <v>1026</v>
      </c>
      <c r="AN292" t="s">
        <v>1007</v>
      </c>
      <c r="AO292" t="s">
        <v>1053</v>
      </c>
      <c r="AP292" t="s">
        <v>1000</v>
      </c>
      <c r="AQ292" t="s">
        <v>1033</v>
      </c>
      <c r="AR292" t="s">
        <v>991</v>
      </c>
      <c r="AS292" t="s">
        <v>1727</v>
      </c>
      <c r="AT292" t="s">
        <v>1675</v>
      </c>
      <c r="AU292" t="s">
        <v>2254</v>
      </c>
      <c r="AV292" t="s">
        <v>1007</v>
      </c>
      <c r="AW292" t="s">
        <v>1672</v>
      </c>
      <c r="AX292" t="s">
        <v>1030</v>
      </c>
      <c r="AY292" t="s">
        <v>1025</v>
      </c>
      <c r="AZ292" t="s">
        <v>1679</v>
      </c>
      <c r="BA292" t="s">
        <v>1055</v>
      </c>
      <c r="BB292" t="s">
        <v>1772</v>
      </c>
      <c r="BC292" t="s">
        <v>1683</v>
      </c>
      <c r="BD292" t="s">
        <v>991</v>
      </c>
      <c r="BE292" t="s">
        <v>1228</v>
      </c>
      <c r="BF292" t="s">
        <v>1070</v>
      </c>
      <c r="BG292" t="s">
        <v>1029</v>
      </c>
      <c r="BH292" t="s">
        <v>1671</v>
      </c>
      <c r="BI292" t="s">
        <v>1263</v>
      </c>
      <c r="BJ292" t="s">
        <v>1721</v>
      </c>
      <c r="BK292" t="s">
        <v>1680</v>
      </c>
      <c r="BL292" t="s">
        <v>1023</v>
      </c>
      <c r="BM292" t="s">
        <v>1017</v>
      </c>
      <c r="BN292" t="s">
        <v>1035</v>
      </c>
      <c r="BO292" t="s">
        <v>1913</v>
      </c>
      <c r="BP292" t="s">
        <v>1671</v>
      </c>
      <c r="BQ292" t="s">
        <v>1708</v>
      </c>
      <c r="BR292" t="s">
        <v>1716</v>
      </c>
      <c r="BS292" t="s">
        <v>2231</v>
      </c>
      <c r="BT292" t="s">
        <v>1547</v>
      </c>
      <c r="BU292" t="s">
        <v>1013</v>
      </c>
      <c r="BV292" t="s">
        <v>1018</v>
      </c>
      <c r="BW292" t="s">
        <v>2233</v>
      </c>
      <c r="BX292" t="s">
        <v>1775</v>
      </c>
      <c r="BY292" t="s">
        <v>1727</v>
      </c>
      <c r="BZ292" t="s">
        <v>1785</v>
      </c>
      <c r="CA292" t="s">
        <v>1030</v>
      </c>
      <c r="CB292" t="s">
        <v>1671</v>
      </c>
      <c r="CC292" t="s">
        <v>1447</v>
      </c>
      <c r="CD292" t="s">
        <v>1213</v>
      </c>
      <c r="CE292" t="s">
        <v>1472</v>
      </c>
      <c r="CF292" t="s">
        <v>1711</v>
      </c>
      <c r="CG292" t="s">
        <v>1703</v>
      </c>
      <c r="CH292" t="s">
        <v>1727</v>
      </c>
      <c r="CI292" t="s">
        <v>995</v>
      </c>
      <c r="CJ292" t="s">
        <v>997</v>
      </c>
      <c r="CK292" t="s">
        <v>2793</v>
      </c>
      <c r="CL292" t="s">
        <v>2752</v>
      </c>
      <c r="CM292" t="s">
        <v>1704</v>
      </c>
      <c r="CN292" t="s">
        <v>991</v>
      </c>
      <c r="CO292" t="s">
        <v>1216</v>
      </c>
      <c r="CP292" t="s">
        <v>1011</v>
      </c>
      <c r="CQ292" t="s">
        <v>1068</v>
      </c>
      <c r="CR292" t="s">
        <v>1471</v>
      </c>
      <c r="CS292" t="s">
        <v>1247</v>
      </c>
      <c r="CT292" t="s">
        <v>2259</v>
      </c>
      <c r="CU292" t="s">
        <v>1474</v>
      </c>
      <c r="CV292" t="s">
        <v>2794</v>
      </c>
      <c r="CW292" t="s">
        <v>1228</v>
      </c>
      <c r="CX292" t="s">
        <v>1017</v>
      </c>
      <c r="CY292" t="s">
        <v>1033</v>
      </c>
      <c r="CZ292" t="s">
        <v>991</v>
      </c>
      <c r="DA292" t="s">
        <v>2223</v>
      </c>
      <c r="DB292" t="s">
        <v>1723</v>
      </c>
      <c r="DC292" t="s">
        <v>1697</v>
      </c>
      <c r="DD292" t="s">
        <v>999</v>
      </c>
      <c r="DE292" t="s">
        <v>1729</v>
      </c>
      <c r="DF292" t="s">
        <v>1504</v>
      </c>
      <c r="DG292" t="s">
        <v>991</v>
      </c>
    </row>
    <row r="293" spans="1:111">
      <c r="A293">
        <v>746.6</v>
      </c>
      <c r="B293" t="s">
        <v>866</v>
      </c>
      <c r="C293" t="s">
        <v>867</v>
      </c>
      <c r="D293" t="s">
        <v>1053</v>
      </c>
      <c r="E293" t="s">
        <v>1675</v>
      </c>
      <c r="F293" t="s">
        <v>1675</v>
      </c>
      <c r="G293" t="s">
        <v>1053</v>
      </c>
      <c r="H293" t="s">
        <v>991</v>
      </c>
      <c r="I293" t="s">
        <v>1055</v>
      </c>
      <c r="J293" t="s">
        <v>1032</v>
      </c>
      <c r="K293" t="s">
        <v>1002</v>
      </c>
      <c r="L293" t="s">
        <v>997</v>
      </c>
      <c r="M293" t="s">
        <v>1706</v>
      </c>
      <c r="N293" t="s">
        <v>1911</v>
      </c>
      <c r="O293" t="s">
        <v>1700</v>
      </c>
      <c r="P293" t="s">
        <v>1703</v>
      </c>
      <c r="Q293" t="s">
        <v>1003</v>
      </c>
      <c r="R293" t="s">
        <v>994</v>
      </c>
      <c r="S293" t="s">
        <v>995</v>
      </c>
      <c r="T293" t="s">
        <v>991</v>
      </c>
      <c r="U293" t="s">
        <v>1005</v>
      </c>
      <c r="V293" t="s">
        <v>992</v>
      </c>
      <c r="W293" t="s">
        <v>1002</v>
      </c>
      <c r="X293" t="s">
        <v>1671</v>
      </c>
      <c r="Y293" t="s">
        <v>1363</v>
      </c>
      <c r="Z293" t="s">
        <v>1784</v>
      </c>
      <c r="AA293" t="s">
        <v>1004</v>
      </c>
      <c r="AB293" t="s">
        <v>1787</v>
      </c>
      <c r="AC293" t="s">
        <v>996</v>
      </c>
      <c r="AD293" t="s">
        <v>1711</v>
      </c>
      <c r="AE293" t="s">
        <v>1017</v>
      </c>
      <c r="AF293" t="s">
        <v>991</v>
      </c>
      <c r="AG293" t="s">
        <v>1119</v>
      </c>
      <c r="AH293" t="s">
        <v>1040</v>
      </c>
      <c r="AI293" t="s">
        <v>1686</v>
      </c>
      <c r="AJ293" t="s">
        <v>1901</v>
      </c>
      <c r="AK293" t="s">
        <v>1002</v>
      </c>
      <c r="AL293" t="s">
        <v>1001</v>
      </c>
      <c r="AM293" t="s">
        <v>1040</v>
      </c>
      <c r="AN293" t="s">
        <v>1718</v>
      </c>
      <c r="AO293" t="s">
        <v>999</v>
      </c>
      <c r="AP293" t="s">
        <v>991</v>
      </c>
      <c r="AQ293" t="s">
        <v>1718</v>
      </c>
      <c r="AR293" t="s">
        <v>991</v>
      </c>
      <c r="AS293" t="s">
        <v>999</v>
      </c>
      <c r="AT293" t="s">
        <v>998</v>
      </c>
      <c r="AU293" t="s">
        <v>993</v>
      </c>
      <c r="AV293" t="s">
        <v>1723</v>
      </c>
      <c r="AW293" t="s">
        <v>1718</v>
      </c>
      <c r="AX293" t="s">
        <v>1675</v>
      </c>
      <c r="AY293" t="s">
        <v>1053</v>
      </c>
      <c r="AZ293" t="s">
        <v>2223</v>
      </c>
      <c r="BA293" t="s">
        <v>1065</v>
      </c>
      <c r="BB293" t="s">
        <v>1678</v>
      </c>
      <c r="BC293" t="s">
        <v>1023</v>
      </c>
      <c r="BD293" t="s">
        <v>991</v>
      </c>
      <c r="BE293" t="s">
        <v>1002</v>
      </c>
      <c r="BF293" t="s">
        <v>1786</v>
      </c>
      <c r="BG293" t="s">
        <v>994</v>
      </c>
      <c r="BH293" t="s">
        <v>991</v>
      </c>
      <c r="BI293" t="s">
        <v>1005</v>
      </c>
      <c r="BJ293" t="s">
        <v>1017</v>
      </c>
      <c r="BK293" t="s">
        <v>1398</v>
      </c>
      <c r="BL293" t="s">
        <v>999</v>
      </c>
      <c r="BM293" t="s">
        <v>1003</v>
      </c>
      <c r="BN293" t="s">
        <v>1001</v>
      </c>
      <c r="BO293" t="s">
        <v>1017</v>
      </c>
      <c r="BP293" t="s">
        <v>991</v>
      </c>
      <c r="BQ293" t="s">
        <v>1065</v>
      </c>
      <c r="BR293" t="s">
        <v>1004</v>
      </c>
      <c r="BS293" t="s">
        <v>1687</v>
      </c>
      <c r="BT293" t="s">
        <v>1021</v>
      </c>
      <c r="BU293" t="s">
        <v>1131</v>
      </c>
      <c r="BV293" t="s">
        <v>1076</v>
      </c>
      <c r="BW293" t="s">
        <v>1363</v>
      </c>
      <c r="BX293" t="s">
        <v>1472</v>
      </c>
      <c r="BY293" t="s">
        <v>994</v>
      </c>
      <c r="BZ293" t="s">
        <v>992</v>
      </c>
      <c r="CA293" t="s">
        <v>1066</v>
      </c>
      <c r="CB293" t="s">
        <v>991</v>
      </c>
      <c r="CC293" t="s">
        <v>1022</v>
      </c>
      <c r="CD293" t="s">
        <v>999</v>
      </c>
      <c r="CE293" t="s">
        <v>1076</v>
      </c>
      <c r="CF293" t="s">
        <v>1671</v>
      </c>
      <c r="CG293" t="s">
        <v>1004</v>
      </c>
      <c r="CH293" t="s">
        <v>1000</v>
      </c>
      <c r="CI293" t="s">
        <v>1003</v>
      </c>
      <c r="CJ293" t="s">
        <v>1671</v>
      </c>
      <c r="CK293" t="s">
        <v>1699</v>
      </c>
      <c r="CL293" t="s">
        <v>1075</v>
      </c>
      <c r="CM293" t="s">
        <v>1017</v>
      </c>
      <c r="CN293" t="s">
        <v>991</v>
      </c>
      <c r="CO293" t="s">
        <v>1228</v>
      </c>
      <c r="CP293" t="s">
        <v>1686</v>
      </c>
      <c r="CQ293" t="s">
        <v>1038</v>
      </c>
      <c r="CR293" t="s">
        <v>1004</v>
      </c>
      <c r="CS293" t="s">
        <v>1723</v>
      </c>
      <c r="CT293" t="s">
        <v>1065</v>
      </c>
      <c r="CU293" t="s">
        <v>1700</v>
      </c>
      <c r="CV293" t="s">
        <v>1031</v>
      </c>
      <c r="CW293" t="s">
        <v>1001</v>
      </c>
      <c r="CX293" t="s">
        <v>991</v>
      </c>
      <c r="CY293" t="s">
        <v>1004</v>
      </c>
      <c r="CZ293" t="s">
        <v>991</v>
      </c>
      <c r="DA293" t="s">
        <v>1023</v>
      </c>
      <c r="DB293" t="s">
        <v>996</v>
      </c>
      <c r="DC293" t="s">
        <v>991</v>
      </c>
      <c r="DD293" t="s">
        <v>991</v>
      </c>
      <c r="DE293" t="s">
        <v>993</v>
      </c>
      <c r="DF293" t="s">
        <v>1718</v>
      </c>
      <c r="DG293" t="s">
        <v>991</v>
      </c>
    </row>
    <row r="294" spans="1:111">
      <c r="A294">
        <v>764.5</v>
      </c>
      <c r="B294" t="s">
        <v>868</v>
      </c>
      <c r="C294" t="s">
        <v>869</v>
      </c>
      <c r="D294" t="s">
        <v>1004</v>
      </c>
      <c r="E294" t="s">
        <v>1001</v>
      </c>
      <c r="F294" t="s">
        <v>999</v>
      </c>
      <c r="G294" t="s">
        <v>992</v>
      </c>
      <c r="H294" t="s">
        <v>1671</v>
      </c>
      <c r="I294" t="s">
        <v>1023</v>
      </c>
      <c r="J294" t="s">
        <v>1000</v>
      </c>
      <c r="K294" t="s">
        <v>999</v>
      </c>
      <c r="L294" t="s">
        <v>1671</v>
      </c>
      <c r="M294" t="s">
        <v>1119</v>
      </c>
      <c r="N294" t="s">
        <v>996</v>
      </c>
      <c r="O294" t="s">
        <v>1709</v>
      </c>
      <c r="P294" t="s">
        <v>1119</v>
      </c>
      <c r="Q294" t="s">
        <v>991</v>
      </c>
      <c r="R294" t="s">
        <v>991</v>
      </c>
      <c r="S294" t="s">
        <v>999</v>
      </c>
      <c r="T294" t="s">
        <v>991</v>
      </c>
      <c r="U294" t="s">
        <v>997</v>
      </c>
      <c r="V294" t="s">
        <v>991</v>
      </c>
      <c r="W294" t="s">
        <v>1671</v>
      </c>
      <c r="X294" t="s">
        <v>1003</v>
      </c>
      <c r="Y294" t="s">
        <v>1005</v>
      </c>
      <c r="Z294" t="s">
        <v>997</v>
      </c>
      <c r="AA294" t="s">
        <v>991</v>
      </c>
      <c r="AB294" t="s">
        <v>999</v>
      </c>
      <c r="AC294" t="s">
        <v>1671</v>
      </c>
      <c r="AD294" t="s">
        <v>994</v>
      </c>
      <c r="AE294" t="s">
        <v>992</v>
      </c>
      <c r="AF294" t="s">
        <v>991</v>
      </c>
      <c r="AG294" t="s">
        <v>1003</v>
      </c>
      <c r="AH294" t="s">
        <v>997</v>
      </c>
      <c r="AI294" t="s">
        <v>998</v>
      </c>
      <c r="AJ294" t="s">
        <v>1017</v>
      </c>
      <c r="AK294" t="s">
        <v>1671</v>
      </c>
      <c r="AL294" t="s">
        <v>991</v>
      </c>
      <c r="AM294" t="s">
        <v>994</v>
      </c>
      <c r="AN294" t="s">
        <v>1671</v>
      </c>
      <c r="AO294" t="s">
        <v>1671</v>
      </c>
      <c r="AP294" t="s">
        <v>991</v>
      </c>
      <c r="AQ294" t="s">
        <v>991</v>
      </c>
      <c r="AR294" t="s">
        <v>991</v>
      </c>
      <c r="AS294" t="s">
        <v>997</v>
      </c>
      <c r="AT294" t="s">
        <v>991</v>
      </c>
      <c r="AU294" t="s">
        <v>994</v>
      </c>
      <c r="AV294" t="s">
        <v>1003</v>
      </c>
      <c r="AW294" t="s">
        <v>1003</v>
      </c>
      <c r="AX294" t="s">
        <v>1000</v>
      </c>
      <c r="AY294" t="s">
        <v>994</v>
      </c>
      <c r="AZ294" t="s">
        <v>1718</v>
      </c>
      <c r="BA294" t="s">
        <v>994</v>
      </c>
      <c r="BB294" t="s">
        <v>1076</v>
      </c>
      <c r="BC294" t="s">
        <v>1003</v>
      </c>
      <c r="BD294" t="s">
        <v>991</v>
      </c>
      <c r="BE294" t="s">
        <v>1003</v>
      </c>
      <c r="BF294" t="s">
        <v>1003</v>
      </c>
      <c r="BG294" t="s">
        <v>991</v>
      </c>
      <c r="BH294" t="s">
        <v>991</v>
      </c>
      <c r="BI294" t="s">
        <v>991</v>
      </c>
      <c r="BJ294" t="s">
        <v>1003</v>
      </c>
      <c r="BK294" t="s">
        <v>998</v>
      </c>
      <c r="BL294" t="s">
        <v>1671</v>
      </c>
      <c r="BM294" t="s">
        <v>991</v>
      </c>
      <c r="BN294" t="s">
        <v>1003</v>
      </c>
      <c r="BO294" t="s">
        <v>997</v>
      </c>
      <c r="BP294" t="s">
        <v>991</v>
      </c>
      <c r="BQ294" t="s">
        <v>1003</v>
      </c>
      <c r="BR294" t="s">
        <v>1671</v>
      </c>
      <c r="BS294" t="s">
        <v>1004</v>
      </c>
      <c r="BT294" t="s">
        <v>993</v>
      </c>
      <c r="BU294" t="s">
        <v>1671</v>
      </c>
      <c r="BV294" t="s">
        <v>998</v>
      </c>
      <c r="BW294" t="s">
        <v>994</v>
      </c>
      <c r="BX294" t="s">
        <v>1080</v>
      </c>
      <c r="BY294" t="s">
        <v>997</v>
      </c>
      <c r="BZ294" t="s">
        <v>991</v>
      </c>
      <c r="CA294" t="s">
        <v>1671</v>
      </c>
      <c r="CB294" t="s">
        <v>991</v>
      </c>
      <c r="CC294" t="s">
        <v>993</v>
      </c>
      <c r="CD294" t="s">
        <v>991</v>
      </c>
      <c r="CE294" t="s">
        <v>1671</v>
      </c>
      <c r="CF294" t="s">
        <v>1671</v>
      </c>
      <c r="CG294" t="s">
        <v>991</v>
      </c>
      <c r="CH294" t="s">
        <v>991</v>
      </c>
      <c r="CI294" t="s">
        <v>991</v>
      </c>
      <c r="CJ294" t="s">
        <v>991</v>
      </c>
      <c r="CK294" t="s">
        <v>1786</v>
      </c>
      <c r="CL294" t="s">
        <v>1080</v>
      </c>
      <c r="CM294" t="s">
        <v>1671</v>
      </c>
      <c r="CN294" t="s">
        <v>991</v>
      </c>
      <c r="CO294" t="s">
        <v>996</v>
      </c>
      <c r="CP294" t="s">
        <v>996</v>
      </c>
      <c r="CQ294" t="s">
        <v>1131</v>
      </c>
      <c r="CR294" t="s">
        <v>1671</v>
      </c>
      <c r="CS294" t="s">
        <v>1003</v>
      </c>
      <c r="CT294" t="s">
        <v>994</v>
      </c>
      <c r="CU294" t="s">
        <v>1080</v>
      </c>
      <c r="CV294" t="s">
        <v>1709</v>
      </c>
      <c r="CW294" t="s">
        <v>991</v>
      </c>
      <c r="CX294" t="s">
        <v>991</v>
      </c>
      <c r="CY294" t="s">
        <v>997</v>
      </c>
      <c r="CZ294" t="s">
        <v>991</v>
      </c>
      <c r="DA294" t="s">
        <v>1671</v>
      </c>
      <c r="DB294" t="s">
        <v>997</v>
      </c>
      <c r="DC294" t="s">
        <v>991</v>
      </c>
      <c r="DD294" t="s">
        <v>991</v>
      </c>
      <c r="DE294" t="s">
        <v>998</v>
      </c>
      <c r="DF294" t="s">
        <v>997</v>
      </c>
      <c r="DG294" t="s">
        <v>991</v>
      </c>
    </row>
    <row r="295" spans="1:111">
      <c r="A295">
        <v>766.5</v>
      </c>
      <c r="B295" t="s">
        <v>870</v>
      </c>
      <c r="C295" t="s">
        <v>871</v>
      </c>
      <c r="D295" t="s">
        <v>1002</v>
      </c>
      <c r="E295" t="s">
        <v>1003</v>
      </c>
      <c r="F295" t="s">
        <v>992</v>
      </c>
      <c r="G295" t="s">
        <v>1005</v>
      </c>
      <c r="H295" t="s">
        <v>1671</v>
      </c>
      <c r="I295" t="s">
        <v>1363</v>
      </c>
      <c r="J295" t="s">
        <v>1005</v>
      </c>
      <c r="K295" t="s">
        <v>1000</v>
      </c>
      <c r="L295" t="s">
        <v>991</v>
      </c>
      <c r="M295" t="s">
        <v>1726</v>
      </c>
      <c r="N295" t="s">
        <v>1718</v>
      </c>
      <c r="O295" t="s">
        <v>1718</v>
      </c>
      <c r="P295" t="s">
        <v>1697</v>
      </c>
      <c r="Q295" t="s">
        <v>991</v>
      </c>
      <c r="R295" t="s">
        <v>991</v>
      </c>
      <c r="S295" t="s">
        <v>992</v>
      </c>
      <c r="T295" t="s">
        <v>991</v>
      </c>
      <c r="U295" t="s">
        <v>1003</v>
      </c>
      <c r="V295" t="s">
        <v>991</v>
      </c>
      <c r="W295" t="s">
        <v>1671</v>
      </c>
      <c r="X295" t="s">
        <v>991</v>
      </c>
      <c r="Y295" t="s">
        <v>1076</v>
      </c>
      <c r="Z295" t="s">
        <v>1003</v>
      </c>
      <c r="AA295" t="s">
        <v>1671</v>
      </c>
      <c r="AB295" t="s">
        <v>1784</v>
      </c>
      <c r="AC295" t="s">
        <v>1671</v>
      </c>
      <c r="AD295" t="s">
        <v>1002</v>
      </c>
      <c r="AE295" t="s">
        <v>994</v>
      </c>
      <c r="AF295" t="s">
        <v>991</v>
      </c>
      <c r="AG295" t="s">
        <v>1119</v>
      </c>
      <c r="AH295" t="s">
        <v>996</v>
      </c>
      <c r="AI295" t="s">
        <v>994</v>
      </c>
      <c r="AJ295" t="s">
        <v>1040</v>
      </c>
      <c r="AK295" t="s">
        <v>998</v>
      </c>
      <c r="AL295" t="s">
        <v>991</v>
      </c>
      <c r="AM295" t="s">
        <v>1671</v>
      </c>
      <c r="AN295" t="s">
        <v>1671</v>
      </c>
      <c r="AO295" t="s">
        <v>991</v>
      </c>
      <c r="AP295" t="s">
        <v>991</v>
      </c>
      <c r="AQ295" t="s">
        <v>997</v>
      </c>
      <c r="AR295" t="s">
        <v>991</v>
      </c>
      <c r="AS295" t="s">
        <v>991</v>
      </c>
      <c r="AT295" t="s">
        <v>991</v>
      </c>
      <c r="AU295" t="s">
        <v>994</v>
      </c>
      <c r="AV295" t="s">
        <v>1003</v>
      </c>
      <c r="AW295" t="s">
        <v>992</v>
      </c>
      <c r="AX295" t="s">
        <v>1004</v>
      </c>
      <c r="AY295" t="s">
        <v>999</v>
      </c>
      <c r="AZ295" t="s">
        <v>1029</v>
      </c>
      <c r="BA295" t="s">
        <v>1131</v>
      </c>
      <c r="BB295" t="s">
        <v>1213</v>
      </c>
      <c r="BC295" t="s">
        <v>1002</v>
      </c>
      <c r="BD295" t="s">
        <v>991</v>
      </c>
      <c r="BE295" t="s">
        <v>992</v>
      </c>
      <c r="BF295" t="s">
        <v>991</v>
      </c>
      <c r="BG295" t="s">
        <v>991</v>
      </c>
      <c r="BH295" t="s">
        <v>991</v>
      </c>
      <c r="BI295" t="s">
        <v>1671</v>
      </c>
      <c r="BJ295" t="s">
        <v>998</v>
      </c>
      <c r="BK295" t="s">
        <v>1003</v>
      </c>
      <c r="BL295" t="s">
        <v>1671</v>
      </c>
      <c r="BM295" t="s">
        <v>991</v>
      </c>
      <c r="BN295" t="s">
        <v>1671</v>
      </c>
      <c r="BO295" t="s">
        <v>1131</v>
      </c>
      <c r="BP295" t="s">
        <v>991</v>
      </c>
      <c r="BQ295" t="s">
        <v>1005</v>
      </c>
      <c r="BR295" t="s">
        <v>1000</v>
      </c>
      <c r="BS295" t="s">
        <v>1675</v>
      </c>
      <c r="BT295" t="s">
        <v>1697</v>
      </c>
      <c r="BU295" t="s">
        <v>1000</v>
      </c>
      <c r="BV295" t="s">
        <v>992</v>
      </c>
      <c r="BW295" t="s">
        <v>993</v>
      </c>
      <c r="BX295" t="s">
        <v>1023</v>
      </c>
      <c r="BY295" t="s">
        <v>994</v>
      </c>
      <c r="BZ295" t="s">
        <v>1671</v>
      </c>
      <c r="CA295" t="s">
        <v>992</v>
      </c>
      <c r="CB295" t="s">
        <v>991</v>
      </c>
      <c r="CC295" t="s">
        <v>1029</v>
      </c>
      <c r="CD295" t="s">
        <v>997</v>
      </c>
      <c r="CE295" t="s">
        <v>991</v>
      </c>
      <c r="CF295" t="s">
        <v>1671</v>
      </c>
      <c r="CG295" t="s">
        <v>997</v>
      </c>
      <c r="CH295" t="s">
        <v>1671</v>
      </c>
      <c r="CI295" t="s">
        <v>991</v>
      </c>
      <c r="CJ295" t="s">
        <v>991</v>
      </c>
      <c r="CK295" t="s">
        <v>1787</v>
      </c>
      <c r="CL295" t="s">
        <v>1686</v>
      </c>
      <c r="CM295" t="s">
        <v>999</v>
      </c>
      <c r="CN295" t="s">
        <v>991</v>
      </c>
      <c r="CO295" t="s">
        <v>1002</v>
      </c>
      <c r="CP295" t="s">
        <v>1076</v>
      </c>
      <c r="CQ295" t="s">
        <v>992</v>
      </c>
      <c r="CR295" t="s">
        <v>1000</v>
      </c>
      <c r="CS295" t="s">
        <v>991</v>
      </c>
      <c r="CT295" t="s">
        <v>1692</v>
      </c>
      <c r="CU295" t="s">
        <v>1675</v>
      </c>
      <c r="CV295" t="s">
        <v>1675</v>
      </c>
      <c r="CW295" t="s">
        <v>1671</v>
      </c>
      <c r="CX295" t="s">
        <v>1671</v>
      </c>
      <c r="CY295" t="s">
        <v>1000</v>
      </c>
      <c r="CZ295" t="s">
        <v>991</v>
      </c>
      <c r="DA295" t="s">
        <v>998</v>
      </c>
      <c r="DB295" t="s">
        <v>991</v>
      </c>
      <c r="DC295" t="s">
        <v>991</v>
      </c>
      <c r="DD295" t="s">
        <v>991</v>
      </c>
      <c r="DE295" t="s">
        <v>992</v>
      </c>
      <c r="DF295" t="s">
        <v>1001</v>
      </c>
      <c r="DG295" t="s">
        <v>991</v>
      </c>
    </row>
    <row r="296" spans="1:111">
      <c r="A296">
        <v>768.5</v>
      </c>
      <c r="B296" t="s">
        <v>872</v>
      </c>
      <c r="C296" t="s">
        <v>873</v>
      </c>
      <c r="D296" t="s">
        <v>1718</v>
      </c>
      <c r="E296" t="s">
        <v>1697</v>
      </c>
      <c r="F296" t="s">
        <v>1709</v>
      </c>
      <c r="G296" t="s">
        <v>1675</v>
      </c>
      <c r="H296" t="s">
        <v>991</v>
      </c>
      <c r="I296" t="s">
        <v>2541</v>
      </c>
      <c r="J296" t="s">
        <v>1021</v>
      </c>
      <c r="K296" t="s">
        <v>1709</v>
      </c>
      <c r="L296" t="s">
        <v>998</v>
      </c>
      <c r="M296" t="s">
        <v>1351</v>
      </c>
      <c r="N296" t="s">
        <v>1726</v>
      </c>
      <c r="O296" t="s">
        <v>1714</v>
      </c>
      <c r="P296" t="s">
        <v>1065</v>
      </c>
      <c r="Q296" t="s">
        <v>1671</v>
      </c>
      <c r="R296" t="s">
        <v>1003</v>
      </c>
      <c r="S296" t="s">
        <v>1053</v>
      </c>
      <c r="T296" t="s">
        <v>991</v>
      </c>
      <c r="U296" t="s">
        <v>992</v>
      </c>
      <c r="V296" t="s">
        <v>994</v>
      </c>
      <c r="W296" t="s">
        <v>999</v>
      </c>
      <c r="X296" t="s">
        <v>1003</v>
      </c>
      <c r="Y296" t="s">
        <v>1029</v>
      </c>
      <c r="Z296" t="s">
        <v>995</v>
      </c>
      <c r="AA296" t="s">
        <v>998</v>
      </c>
      <c r="AB296" t="s">
        <v>1700</v>
      </c>
      <c r="AC296" t="s">
        <v>1001</v>
      </c>
      <c r="AD296" t="s">
        <v>1786</v>
      </c>
      <c r="AE296" t="s">
        <v>1053</v>
      </c>
      <c r="AF296" t="s">
        <v>991</v>
      </c>
      <c r="AG296" t="s">
        <v>1080</v>
      </c>
      <c r="AH296" t="s">
        <v>1718</v>
      </c>
      <c r="AI296" t="s">
        <v>1001</v>
      </c>
      <c r="AJ296" t="s">
        <v>1700</v>
      </c>
      <c r="AK296" t="s">
        <v>1131</v>
      </c>
      <c r="AL296" t="s">
        <v>1003</v>
      </c>
      <c r="AM296" t="s">
        <v>1017</v>
      </c>
      <c r="AN296" t="s">
        <v>1709</v>
      </c>
      <c r="AO296" t="s">
        <v>997</v>
      </c>
      <c r="AP296" t="s">
        <v>991</v>
      </c>
      <c r="AQ296" t="s">
        <v>993</v>
      </c>
      <c r="AR296" t="s">
        <v>991</v>
      </c>
      <c r="AS296" t="s">
        <v>998</v>
      </c>
      <c r="AT296" t="s">
        <v>1671</v>
      </c>
      <c r="AU296" t="s">
        <v>1726</v>
      </c>
      <c r="AV296" t="s">
        <v>1065</v>
      </c>
      <c r="AW296" t="s">
        <v>1785</v>
      </c>
      <c r="AX296" t="s">
        <v>1040</v>
      </c>
      <c r="AY296" t="s">
        <v>1040</v>
      </c>
      <c r="AZ296" t="s">
        <v>1721</v>
      </c>
      <c r="BA296" t="s">
        <v>1718</v>
      </c>
      <c r="BB296" t="s">
        <v>1691</v>
      </c>
      <c r="BC296" t="s">
        <v>1675</v>
      </c>
      <c r="BD296" t="s">
        <v>991</v>
      </c>
      <c r="BE296" t="s">
        <v>999</v>
      </c>
      <c r="BF296" t="s">
        <v>1005</v>
      </c>
      <c r="BG296" t="s">
        <v>994</v>
      </c>
      <c r="BH296" t="s">
        <v>991</v>
      </c>
      <c r="BI296" t="s">
        <v>1002</v>
      </c>
      <c r="BJ296" t="s">
        <v>1000</v>
      </c>
      <c r="BK296" t="s">
        <v>1718</v>
      </c>
      <c r="BL296" t="s">
        <v>1000</v>
      </c>
      <c r="BM296" t="s">
        <v>1671</v>
      </c>
      <c r="BN296" t="s">
        <v>1119</v>
      </c>
      <c r="BO296" t="s">
        <v>1066</v>
      </c>
      <c r="BP296" t="s">
        <v>991</v>
      </c>
      <c r="BQ296" t="s">
        <v>1029</v>
      </c>
      <c r="BR296" t="s">
        <v>1004</v>
      </c>
      <c r="BS296" t="s">
        <v>1062</v>
      </c>
      <c r="BT296" t="s">
        <v>1043</v>
      </c>
      <c r="BU296" t="s">
        <v>1002</v>
      </c>
      <c r="BV296" t="s">
        <v>1080</v>
      </c>
      <c r="BW296" t="s">
        <v>1363</v>
      </c>
      <c r="BX296" t="s">
        <v>1716</v>
      </c>
      <c r="BY296" t="s">
        <v>1000</v>
      </c>
      <c r="BZ296" t="s">
        <v>998</v>
      </c>
      <c r="CA296" t="s">
        <v>1023</v>
      </c>
      <c r="CB296" t="s">
        <v>991</v>
      </c>
      <c r="CC296" t="s">
        <v>1688</v>
      </c>
      <c r="CD296" t="s">
        <v>999</v>
      </c>
      <c r="CE296" t="s">
        <v>1000</v>
      </c>
      <c r="CF296" t="s">
        <v>1003</v>
      </c>
      <c r="CG296" t="s">
        <v>1119</v>
      </c>
      <c r="CH296" t="s">
        <v>997</v>
      </c>
      <c r="CI296" t="s">
        <v>1671</v>
      </c>
      <c r="CJ296" t="s">
        <v>991</v>
      </c>
      <c r="CK296" t="s">
        <v>1728</v>
      </c>
      <c r="CL296" t="s">
        <v>1007</v>
      </c>
      <c r="CM296" t="s">
        <v>1711</v>
      </c>
      <c r="CN296" t="s">
        <v>991</v>
      </c>
      <c r="CO296" t="s">
        <v>1228</v>
      </c>
      <c r="CP296" t="s">
        <v>1066</v>
      </c>
      <c r="CQ296" t="s">
        <v>1730</v>
      </c>
      <c r="CR296" t="s">
        <v>992</v>
      </c>
      <c r="CS296" t="s">
        <v>995</v>
      </c>
      <c r="CT296" t="s">
        <v>1705</v>
      </c>
      <c r="CU296" t="s">
        <v>2223</v>
      </c>
      <c r="CV296" t="s">
        <v>1690</v>
      </c>
      <c r="CW296" t="s">
        <v>999</v>
      </c>
      <c r="CX296" t="s">
        <v>994</v>
      </c>
      <c r="CY296" t="s">
        <v>1023</v>
      </c>
      <c r="CZ296" t="s">
        <v>991</v>
      </c>
      <c r="DA296" t="s">
        <v>1005</v>
      </c>
      <c r="DB296" t="s">
        <v>998</v>
      </c>
      <c r="DC296" t="s">
        <v>997</v>
      </c>
      <c r="DD296" t="s">
        <v>1671</v>
      </c>
      <c r="DE296" t="s">
        <v>1004</v>
      </c>
      <c r="DF296" t="s">
        <v>1709</v>
      </c>
      <c r="DG296" t="s">
        <v>991</v>
      </c>
    </row>
    <row r="297" spans="1:111">
      <c r="A297">
        <v>770.6</v>
      </c>
      <c r="B297" t="s">
        <v>874</v>
      </c>
      <c r="C297" t="s">
        <v>875</v>
      </c>
      <c r="D297" t="s">
        <v>1213</v>
      </c>
      <c r="E297" t="s">
        <v>1046</v>
      </c>
      <c r="F297" t="s">
        <v>1053</v>
      </c>
      <c r="G297" t="s">
        <v>1911</v>
      </c>
      <c r="H297" t="s">
        <v>991</v>
      </c>
      <c r="I297" t="s">
        <v>1713</v>
      </c>
      <c r="J297" t="s">
        <v>1721</v>
      </c>
      <c r="K297" t="s">
        <v>1718</v>
      </c>
      <c r="L297" t="s">
        <v>1003</v>
      </c>
      <c r="M297" t="s">
        <v>1007</v>
      </c>
      <c r="N297" t="s">
        <v>1012</v>
      </c>
      <c r="O297" t="s">
        <v>2223</v>
      </c>
      <c r="P297" t="s">
        <v>1012</v>
      </c>
      <c r="Q297" t="s">
        <v>998</v>
      </c>
      <c r="R297" t="s">
        <v>1131</v>
      </c>
      <c r="S297" t="s">
        <v>1065</v>
      </c>
      <c r="T297" t="s">
        <v>991</v>
      </c>
      <c r="U297" t="s">
        <v>1017</v>
      </c>
      <c r="V297" t="s">
        <v>1001</v>
      </c>
      <c r="W297" t="s">
        <v>1131</v>
      </c>
      <c r="X297" t="s">
        <v>998</v>
      </c>
      <c r="Y297" t="s">
        <v>1687</v>
      </c>
      <c r="Z297" t="s">
        <v>1675</v>
      </c>
      <c r="AA297" t="s">
        <v>995</v>
      </c>
      <c r="AB297" t="s">
        <v>1802</v>
      </c>
      <c r="AC297" t="s">
        <v>1000</v>
      </c>
      <c r="AD297" t="s">
        <v>1017</v>
      </c>
      <c r="AE297" t="s">
        <v>1726</v>
      </c>
      <c r="AF297" t="s">
        <v>991</v>
      </c>
      <c r="AG297" t="s">
        <v>1697</v>
      </c>
      <c r="AH297" t="s">
        <v>1692</v>
      </c>
      <c r="AI297" t="s">
        <v>1726</v>
      </c>
      <c r="AJ297" t="s">
        <v>1795</v>
      </c>
      <c r="AK297" t="s">
        <v>1005</v>
      </c>
      <c r="AL297" t="s">
        <v>1000</v>
      </c>
      <c r="AM297" t="s">
        <v>1228</v>
      </c>
      <c r="AN297" t="s">
        <v>1786</v>
      </c>
      <c r="AO297" t="s">
        <v>996</v>
      </c>
      <c r="AP297" t="s">
        <v>991</v>
      </c>
      <c r="AQ297" t="s">
        <v>1046</v>
      </c>
      <c r="AR297" t="s">
        <v>991</v>
      </c>
      <c r="AS297" t="s">
        <v>996</v>
      </c>
      <c r="AT297" t="s">
        <v>997</v>
      </c>
      <c r="AU297" t="s">
        <v>1028</v>
      </c>
      <c r="AV297" t="s">
        <v>1029</v>
      </c>
      <c r="AW297" t="s">
        <v>1029</v>
      </c>
      <c r="AX297" t="s">
        <v>1714</v>
      </c>
      <c r="AY297" t="s">
        <v>1079</v>
      </c>
      <c r="AZ297" t="s">
        <v>1682</v>
      </c>
      <c r="BA297" t="s">
        <v>1709</v>
      </c>
      <c r="BB297" t="s">
        <v>1471</v>
      </c>
      <c r="BC297" t="s">
        <v>1726</v>
      </c>
      <c r="BD297" t="s">
        <v>991</v>
      </c>
      <c r="BE297" t="s">
        <v>999</v>
      </c>
      <c r="BF297" t="s">
        <v>1675</v>
      </c>
      <c r="BG297" t="s">
        <v>1001</v>
      </c>
      <c r="BH297" t="s">
        <v>991</v>
      </c>
      <c r="BI297" t="s">
        <v>1076</v>
      </c>
      <c r="BJ297" t="s">
        <v>1004</v>
      </c>
      <c r="BK297" t="s">
        <v>1066</v>
      </c>
      <c r="BL297" t="s">
        <v>1005</v>
      </c>
      <c r="BM297" t="s">
        <v>994</v>
      </c>
      <c r="BN297" t="s">
        <v>1726</v>
      </c>
      <c r="BO297" t="s">
        <v>1730</v>
      </c>
      <c r="BP297" t="s">
        <v>991</v>
      </c>
      <c r="BQ297" t="s">
        <v>1705</v>
      </c>
      <c r="BR297" t="s">
        <v>1726</v>
      </c>
      <c r="BS297" t="s">
        <v>1788</v>
      </c>
      <c r="BT297" t="s">
        <v>1704</v>
      </c>
      <c r="BU297" t="s">
        <v>1786</v>
      </c>
      <c r="BV297" t="s">
        <v>1718</v>
      </c>
      <c r="BW297" t="s">
        <v>1719</v>
      </c>
      <c r="BX297" t="s">
        <v>2557</v>
      </c>
      <c r="BY297" t="s">
        <v>1002</v>
      </c>
      <c r="BZ297" t="s">
        <v>996</v>
      </c>
      <c r="CA297" t="s">
        <v>1363</v>
      </c>
      <c r="CB297" t="s">
        <v>991</v>
      </c>
      <c r="CC297" t="s">
        <v>1341</v>
      </c>
      <c r="CD297" t="s">
        <v>1119</v>
      </c>
      <c r="CE297" t="s">
        <v>1675</v>
      </c>
      <c r="CF297" t="s">
        <v>998</v>
      </c>
      <c r="CG297" t="s">
        <v>1718</v>
      </c>
      <c r="CH297" t="s">
        <v>1001</v>
      </c>
      <c r="CI297" t="s">
        <v>997</v>
      </c>
      <c r="CJ297" t="s">
        <v>1671</v>
      </c>
      <c r="CK297" t="s">
        <v>1910</v>
      </c>
      <c r="CL297" t="s">
        <v>2557</v>
      </c>
      <c r="CM297" t="s">
        <v>1730</v>
      </c>
      <c r="CN297" t="s">
        <v>991</v>
      </c>
      <c r="CO297" t="s">
        <v>1457</v>
      </c>
      <c r="CP297" t="s">
        <v>1345</v>
      </c>
      <c r="CQ297" t="s">
        <v>1457</v>
      </c>
      <c r="CR297" t="s">
        <v>1065</v>
      </c>
      <c r="CS297" t="s">
        <v>1718</v>
      </c>
      <c r="CT297" t="s">
        <v>1057</v>
      </c>
      <c r="CU297" t="s">
        <v>1241</v>
      </c>
      <c r="CV297" t="s">
        <v>1787</v>
      </c>
      <c r="CW297" t="s">
        <v>1005</v>
      </c>
      <c r="CX297" t="s">
        <v>996</v>
      </c>
      <c r="CY297" t="s">
        <v>1213</v>
      </c>
      <c r="CZ297" t="s">
        <v>991</v>
      </c>
      <c r="DA297" t="s">
        <v>1040</v>
      </c>
      <c r="DB297" t="s">
        <v>992</v>
      </c>
      <c r="DC297" t="s">
        <v>1001</v>
      </c>
      <c r="DD297" t="s">
        <v>991</v>
      </c>
      <c r="DE297" t="s">
        <v>1730</v>
      </c>
      <c r="DF297" t="s">
        <v>1046</v>
      </c>
      <c r="DG297" t="s">
        <v>991</v>
      </c>
    </row>
    <row r="298" spans="1:111">
      <c r="A298">
        <v>798.6</v>
      </c>
      <c r="B298" t="s">
        <v>876</v>
      </c>
      <c r="C298" t="s">
        <v>877</v>
      </c>
      <c r="D298" t="s">
        <v>997</v>
      </c>
      <c r="E298" t="s">
        <v>997</v>
      </c>
      <c r="F298" t="s">
        <v>992</v>
      </c>
      <c r="G298" t="s">
        <v>1671</v>
      </c>
      <c r="H298" t="s">
        <v>991</v>
      </c>
      <c r="I298" t="s">
        <v>1065</v>
      </c>
      <c r="J298" t="s">
        <v>999</v>
      </c>
      <c r="K298" t="s">
        <v>1003</v>
      </c>
      <c r="L298" t="s">
        <v>991</v>
      </c>
      <c r="M298" t="s">
        <v>1709</v>
      </c>
      <c r="N298" t="s">
        <v>996</v>
      </c>
      <c r="O298" t="s">
        <v>993</v>
      </c>
      <c r="P298" t="s">
        <v>1131</v>
      </c>
      <c r="Q298" t="s">
        <v>991</v>
      </c>
      <c r="R298" t="s">
        <v>1671</v>
      </c>
      <c r="S298" t="s">
        <v>997</v>
      </c>
      <c r="T298" t="s">
        <v>991</v>
      </c>
      <c r="U298" t="s">
        <v>991</v>
      </c>
      <c r="V298" t="s">
        <v>991</v>
      </c>
      <c r="W298" t="s">
        <v>1671</v>
      </c>
      <c r="X298" t="s">
        <v>991</v>
      </c>
      <c r="Y298" t="s">
        <v>1000</v>
      </c>
      <c r="Z298" t="s">
        <v>991</v>
      </c>
      <c r="AA298" t="s">
        <v>1003</v>
      </c>
      <c r="AB298" t="s">
        <v>1709</v>
      </c>
      <c r="AC298" t="s">
        <v>991</v>
      </c>
      <c r="AD298" t="s">
        <v>1671</v>
      </c>
      <c r="AE298" t="s">
        <v>997</v>
      </c>
      <c r="AF298" t="s">
        <v>991</v>
      </c>
      <c r="AG298" t="s">
        <v>1003</v>
      </c>
      <c r="AH298" t="s">
        <v>992</v>
      </c>
      <c r="AI298" t="s">
        <v>994</v>
      </c>
      <c r="AJ298" t="s">
        <v>1784</v>
      </c>
      <c r="AK298" t="s">
        <v>1671</v>
      </c>
      <c r="AL298" t="s">
        <v>991</v>
      </c>
      <c r="AM298" t="s">
        <v>994</v>
      </c>
      <c r="AN298" t="s">
        <v>998</v>
      </c>
      <c r="AO298" t="s">
        <v>991</v>
      </c>
      <c r="AP298" t="s">
        <v>991</v>
      </c>
      <c r="AQ298" t="s">
        <v>997</v>
      </c>
      <c r="AR298" t="s">
        <v>991</v>
      </c>
      <c r="AS298" t="s">
        <v>1671</v>
      </c>
      <c r="AT298" t="s">
        <v>1003</v>
      </c>
      <c r="AU298" t="s">
        <v>994</v>
      </c>
      <c r="AV298" t="s">
        <v>1671</v>
      </c>
      <c r="AW298" t="s">
        <v>1003</v>
      </c>
      <c r="AX298" t="s">
        <v>1001</v>
      </c>
      <c r="AY298" t="s">
        <v>995</v>
      </c>
      <c r="AZ298" t="s">
        <v>1697</v>
      </c>
      <c r="BA298" t="s">
        <v>997</v>
      </c>
      <c r="BB298" t="s">
        <v>995</v>
      </c>
      <c r="BC298" t="s">
        <v>994</v>
      </c>
      <c r="BD298" t="s">
        <v>991</v>
      </c>
      <c r="BE298" t="s">
        <v>991</v>
      </c>
      <c r="BF298" t="s">
        <v>1000</v>
      </c>
      <c r="BG298" t="s">
        <v>1671</v>
      </c>
      <c r="BH298" t="s">
        <v>991</v>
      </c>
      <c r="BI298" t="s">
        <v>1003</v>
      </c>
      <c r="BJ298" t="s">
        <v>1003</v>
      </c>
      <c r="BK298" t="s">
        <v>997</v>
      </c>
      <c r="BL298" t="s">
        <v>991</v>
      </c>
      <c r="BM298" t="s">
        <v>991</v>
      </c>
      <c r="BN298" t="s">
        <v>994</v>
      </c>
      <c r="BO298" t="s">
        <v>997</v>
      </c>
      <c r="BP298" t="s">
        <v>991</v>
      </c>
      <c r="BQ298" t="s">
        <v>1671</v>
      </c>
      <c r="BR298" t="s">
        <v>994</v>
      </c>
      <c r="BS298" t="s">
        <v>995</v>
      </c>
      <c r="BT298" t="s">
        <v>1002</v>
      </c>
      <c r="BU298" t="s">
        <v>1003</v>
      </c>
      <c r="BV298" t="s">
        <v>1671</v>
      </c>
      <c r="BW298" t="s">
        <v>1002</v>
      </c>
      <c r="BX298" t="s">
        <v>1080</v>
      </c>
      <c r="BY298" t="s">
        <v>991</v>
      </c>
      <c r="BZ298" t="s">
        <v>991</v>
      </c>
      <c r="CA298" t="s">
        <v>1003</v>
      </c>
      <c r="CB298" t="s">
        <v>991</v>
      </c>
      <c r="CC298" t="s">
        <v>1785</v>
      </c>
      <c r="CD298" t="s">
        <v>1671</v>
      </c>
      <c r="CE298" t="s">
        <v>1003</v>
      </c>
      <c r="CF298" t="s">
        <v>1671</v>
      </c>
      <c r="CG298" t="s">
        <v>1671</v>
      </c>
      <c r="CH298" t="s">
        <v>1671</v>
      </c>
      <c r="CI298" t="s">
        <v>991</v>
      </c>
      <c r="CJ298" t="s">
        <v>991</v>
      </c>
      <c r="CK298" t="s">
        <v>1079</v>
      </c>
      <c r="CL298" t="s">
        <v>1004</v>
      </c>
      <c r="CM298" t="s">
        <v>1003</v>
      </c>
      <c r="CN298" t="s">
        <v>991</v>
      </c>
      <c r="CO298" t="s">
        <v>994</v>
      </c>
      <c r="CP298" t="s">
        <v>992</v>
      </c>
      <c r="CQ298" t="s">
        <v>1131</v>
      </c>
      <c r="CR298" t="s">
        <v>1003</v>
      </c>
      <c r="CS298" t="s">
        <v>994</v>
      </c>
      <c r="CT298" t="s">
        <v>1000</v>
      </c>
      <c r="CU298" t="s">
        <v>993</v>
      </c>
      <c r="CV298" t="s">
        <v>996</v>
      </c>
      <c r="CW298" t="s">
        <v>991</v>
      </c>
      <c r="CX298" t="s">
        <v>991</v>
      </c>
      <c r="CY298" t="s">
        <v>1671</v>
      </c>
      <c r="CZ298" t="s">
        <v>991</v>
      </c>
      <c r="DA298" t="s">
        <v>1671</v>
      </c>
      <c r="DB298" t="s">
        <v>1671</v>
      </c>
      <c r="DC298" t="s">
        <v>991</v>
      </c>
      <c r="DD298" t="s">
        <v>991</v>
      </c>
      <c r="DE298" t="s">
        <v>1671</v>
      </c>
      <c r="DF298" t="s">
        <v>994</v>
      </c>
      <c r="DG298" t="s">
        <v>991</v>
      </c>
    </row>
    <row r="299" spans="1:111">
      <c r="A299">
        <v>800.6</v>
      </c>
      <c r="B299" t="s">
        <v>878</v>
      </c>
      <c r="C299" t="s">
        <v>879</v>
      </c>
      <c r="D299" t="s">
        <v>992</v>
      </c>
      <c r="E299" t="s">
        <v>998</v>
      </c>
      <c r="F299" t="s">
        <v>996</v>
      </c>
      <c r="G299" t="s">
        <v>998</v>
      </c>
      <c r="H299" t="s">
        <v>991</v>
      </c>
      <c r="I299" t="s">
        <v>1213</v>
      </c>
      <c r="J299" t="s">
        <v>1004</v>
      </c>
      <c r="K299" t="s">
        <v>997</v>
      </c>
      <c r="L299" t="s">
        <v>991</v>
      </c>
      <c r="M299" t="s">
        <v>1709</v>
      </c>
      <c r="N299" t="s">
        <v>1002</v>
      </c>
      <c r="O299" t="s">
        <v>1005</v>
      </c>
      <c r="P299" t="s">
        <v>1119</v>
      </c>
      <c r="Q299" t="s">
        <v>991</v>
      </c>
      <c r="R299" t="s">
        <v>991</v>
      </c>
      <c r="S299" t="s">
        <v>1000</v>
      </c>
      <c r="T299" t="s">
        <v>991</v>
      </c>
      <c r="U299" t="s">
        <v>994</v>
      </c>
      <c r="V299" t="s">
        <v>991</v>
      </c>
      <c r="W299" t="s">
        <v>991</v>
      </c>
      <c r="X299" t="s">
        <v>1671</v>
      </c>
      <c r="Y299" t="s">
        <v>1017</v>
      </c>
      <c r="Z299" t="s">
        <v>1003</v>
      </c>
      <c r="AA299" t="s">
        <v>992</v>
      </c>
      <c r="AB299" t="s">
        <v>1723</v>
      </c>
      <c r="AC299" t="s">
        <v>1671</v>
      </c>
      <c r="AD299" t="s">
        <v>999</v>
      </c>
      <c r="AE299" t="s">
        <v>999</v>
      </c>
      <c r="AF299" t="s">
        <v>991</v>
      </c>
      <c r="AG299" t="s">
        <v>1000</v>
      </c>
      <c r="AH299" t="s">
        <v>992</v>
      </c>
      <c r="AI299" t="s">
        <v>996</v>
      </c>
      <c r="AJ299" t="s">
        <v>1723</v>
      </c>
      <c r="AK299" t="s">
        <v>1003</v>
      </c>
      <c r="AL299" t="s">
        <v>997</v>
      </c>
      <c r="AM299" t="s">
        <v>1000</v>
      </c>
      <c r="AN299" t="s">
        <v>998</v>
      </c>
      <c r="AO299" t="s">
        <v>1671</v>
      </c>
      <c r="AP299" t="s">
        <v>991</v>
      </c>
      <c r="AQ299" t="s">
        <v>994</v>
      </c>
      <c r="AR299" t="s">
        <v>991</v>
      </c>
      <c r="AS299" t="s">
        <v>1671</v>
      </c>
      <c r="AT299" t="s">
        <v>1671</v>
      </c>
      <c r="AU299" t="s">
        <v>994</v>
      </c>
      <c r="AV299" t="s">
        <v>1001</v>
      </c>
      <c r="AW299" t="s">
        <v>992</v>
      </c>
      <c r="AX299" t="s">
        <v>996</v>
      </c>
      <c r="AY299" t="s">
        <v>1000</v>
      </c>
      <c r="AZ299" t="s">
        <v>995</v>
      </c>
      <c r="BA299" t="s">
        <v>999</v>
      </c>
      <c r="BB299" t="s">
        <v>1711</v>
      </c>
      <c r="BC299" t="s">
        <v>992</v>
      </c>
      <c r="BD299" t="s">
        <v>991</v>
      </c>
      <c r="BE299" t="s">
        <v>1003</v>
      </c>
      <c r="BF299" t="s">
        <v>994</v>
      </c>
      <c r="BG299" t="s">
        <v>998</v>
      </c>
      <c r="BH299" t="s">
        <v>991</v>
      </c>
      <c r="BI299" t="s">
        <v>1671</v>
      </c>
      <c r="BJ299" t="s">
        <v>991</v>
      </c>
      <c r="BK299" t="s">
        <v>998</v>
      </c>
      <c r="BL299" t="s">
        <v>991</v>
      </c>
      <c r="BM299" t="s">
        <v>991</v>
      </c>
      <c r="BN299" t="s">
        <v>994</v>
      </c>
      <c r="BO299" t="s">
        <v>1000</v>
      </c>
      <c r="BP299" t="s">
        <v>991</v>
      </c>
      <c r="BQ299" t="s">
        <v>994</v>
      </c>
      <c r="BR299" t="s">
        <v>991</v>
      </c>
      <c r="BS299" t="s">
        <v>1076</v>
      </c>
      <c r="BT299" t="s">
        <v>1675</v>
      </c>
      <c r="BU299" t="s">
        <v>999</v>
      </c>
      <c r="BV299" t="s">
        <v>997</v>
      </c>
      <c r="BW299" t="s">
        <v>995</v>
      </c>
      <c r="BX299" t="s">
        <v>1786</v>
      </c>
      <c r="BY299" t="s">
        <v>1003</v>
      </c>
      <c r="BZ299" t="s">
        <v>1671</v>
      </c>
      <c r="CA299" t="s">
        <v>999</v>
      </c>
      <c r="CB299" t="s">
        <v>991</v>
      </c>
      <c r="CC299" t="s">
        <v>1049</v>
      </c>
      <c r="CD299" t="s">
        <v>1003</v>
      </c>
      <c r="CE299" t="s">
        <v>1003</v>
      </c>
      <c r="CF299" t="s">
        <v>1003</v>
      </c>
      <c r="CG299" t="s">
        <v>992</v>
      </c>
      <c r="CH299" t="s">
        <v>1671</v>
      </c>
      <c r="CI299" t="s">
        <v>991</v>
      </c>
      <c r="CJ299" t="s">
        <v>991</v>
      </c>
      <c r="CK299" t="s">
        <v>1457</v>
      </c>
      <c r="CL299" t="s">
        <v>1066</v>
      </c>
      <c r="CM299" t="s">
        <v>994</v>
      </c>
      <c r="CN299" t="s">
        <v>991</v>
      </c>
      <c r="CO299" t="s">
        <v>1000</v>
      </c>
      <c r="CP299" t="s">
        <v>995</v>
      </c>
      <c r="CQ299" t="s">
        <v>1119</v>
      </c>
      <c r="CR299" t="s">
        <v>1671</v>
      </c>
      <c r="CS299" t="s">
        <v>998</v>
      </c>
      <c r="CT299" t="s">
        <v>999</v>
      </c>
      <c r="CU299" t="s">
        <v>1017</v>
      </c>
      <c r="CV299" t="s">
        <v>1709</v>
      </c>
      <c r="CW299" t="s">
        <v>991</v>
      </c>
      <c r="CX299" t="s">
        <v>1671</v>
      </c>
      <c r="CY299" t="s">
        <v>1131</v>
      </c>
      <c r="CZ299" t="s">
        <v>991</v>
      </c>
      <c r="DA299" t="s">
        <v>992</v>
      </c>
      <c r="DB299" t="s">
        <v>991</v>
      </c>
      <c r="DC299" t="s">
        <v>1671</v>
      </c>
      <c r="DD299" t="s">
        <v>991</v>
      </c>
      <c r="DE299" t="s">
        <v>1000</v>
      </c>
      <c r="DF299" t="s">
        <v>1003</v>
      </c>
      <c r="DG299" t="s">
        <v>991</v>
      </c>
    </row>
    <row r="300" spans="1:111">
      <c r="A300">
        <v>824.6</v>
      </c>
      <c r="B300" t="s">
        <v>880</v>
      </c>
      <c r="C300" t="s">
        <v>881</v>
      </c>
      <c r="D300" t="s">
        <v>991</v>
      </c>
      <c r="E300" t="s">
        <v>991</v>
      </c>
      <c r="F300" t="s">
        <v>991</v>
      </c>
      <c r="G300" t="s">
        <v>1671</v>
      </c>
      <c r="H300" t="s">
        <v>991</v>
      </c>
      <c r="I300" t="s">
        <v>1003</v>
      </c>
      <c r="J300" t="s">
        <v>1671</v>
      </c>
      <c r="K300" t="s">
        <v>991</v>
      </c>
      <c r="L300" t="s">
        <v>991</v>
      </c>
      <c r="M300" t="s">
        <v>991</v>
      </c>
      <c r="N300" t="s">
        <v>1671</v>
      </c>
      <c r="O300" t="s">
        <v>1671</v>
      </c>
      <c r="P300" t="s">
        <v>991</v>
      </c>
      <c r="Q300" t="s">
        <v>991</v>
      </c>
      <c r="R300" t="s">
        <v>991</v>
      </c>
      <c r="S300" t="s">
        <v>991</v>
      </c>
      <c r="T300" t="s">
        <v>991</v>
      </c>
      <c r="U300" t="s">
        <v>991</v>
      </c>
      <c r="V300" t="s">
        <v>991</v>
      </c>
      <c r="W300" t="s">
        <v>991</v>
      </c>
      <c r="X300" t="s">
        <v>991</v>
      </c>
      <c r="Y300" t="s">
        <v>1003</v>
      </c>
      <c r="Z300" t="s">
        <v>991</v>
      </c>
      <c r="AA300" t="s">
        <v>991</v>
      </c>
      <c r="AB300" t="s">
        <v>991</v>
      </c>
      <c r="AC300" t="s">
        <v>991</v>
      </c>
      <c r="AD300" t="s">
        <v>991</v>
      </c>
      <c r="AE300" t="s">
        <v>991</v>
      </c>
      <c r="AF300" t="s">
        <v>991</v>
      </c>
      <c r="AG300" t="s">
        <v>991</v>
      </c>
      <c r="AH300" t="s">
        <v>1671</v>
      </c>
      <c r="AI300" t="s">
        <v>1671</v>
      </c>
      <c r="AJ300" t="s">
        <v>994</v>
      </c>
      <c r="AK300" t="s">
        <v>991</v>
      </c>
      <c r="AL300" t="s">
        <v>991</v>
      </c>
      <c r="AM300" t="s">
        <v>991</v>
      </c>
      <c r="AN300" t="s">
        <v>1003</v>
      </c>
      <c r="AO300" t="s">
        <v>991</v>
      </c>
      <c r="AP300" t="s">
        <v>991</v>
      </c>
      <c r="AQ300" t="s">
        <v>991</v>
      </c>
      <c r="AR300" t="s">
        <v>991</v>
      </c>
      <c r="AS300" t="s">
        <v>991</v>
      </c>
      <c r="AT300" t="s">
        <v>991</v>
      </c>
      <c r="AU300" t="s">
        <v>991</v>
      </c>
      <c r="AV300" t="s">
        <v>991</v>
      </c>
      <c r="AW300" t="s">
        <v>1671</v>
      </c>
      <c r="AX300" t="s">
        <v>991</v>
      </c>
      <c r="AY300" t="s">
        <v>1671</v>
      </c>
      <c r="AZ300" t="s">
        <v>991</v>
      </c>
      <c r="BA300" t="s">
        <v>991</v>
      </c>
      <c r="BB300" t="s">
        <v>991</v>
      </c>
      <c r="BC300" t="s">
        <v>991</v>
      </c>
      <c r="BD300" t="s">
        <v>991</v>
      </c>
      <c r="BE300" t="s">
        <v>991</v>
      </c>
      <c r="BF300" t="s">
        <v>991</v>
      </c>
      <c r="BG300" t="s">
        <v>1671</v>
      </c>
      <c r="BH300" t="s">
        <v>991</v>
      </c>
      <c r="BI300" t="s">
        <v>991</v>
      </c>
      <c r="BJ300" t="s">
        <v>991</v>
      </c>
      <c r="BK300" t="s">
        <v>998</v>
      </c>
      <c r="BL300" t="s">
        <v>991</v>
      </c>
      <c r="BM300" t="s">
        <v>991</v>
      </c>
      <c r="BN300" t="s">
        <v>1671</v>
      </c>
      <c r="BO300" t="s">
        <v>991</v>
      </c>
      <c r="BP300" t="s">
        <v>991</v>
      </c>
      <c r="BQ300" t="s">
        <v>991</v>
      </c>
      <c r="BR300" t="s">
        <v>991</v>
      </c>
      <c r="BS300" t="s">
        <v>1671</v>
      </c>
      <c r="BT300" t="s">
        <v>1671</v>
      </c>
      <c r="BU300" t="s">
        <v>1671</v>
      </c>
      <c r="BV300" t="s">
        <v>991</v>
      </c>
      <c r="BW300" t="s">
        <v>1003</v>
      </c>
      <c r="BX300" t="s">
        <v>1003</v>
      </c>
      <c r="BY300" t="s">
        <v>991</v>
      </c>
      <c r="BZ300" t="s">
        <v>991</v>
      </c>
      <c r="CA300" t="s">
        <v>1003</v>
      </c>
      <c r="CB300" t="s">
        <v>991</v>
      </c>
      <c r="CC300" t="s">
        <v>1671</v>
      </c>
      <c r="CD300" t="s">
        <v>1671</v>
      </c>
      <c r="CE300" t="s">
        <v>991</v>
      </c>
      <c r="CF300" t="s">
        <v>991</v>
      </c>
      <c r="CG300" t="s">
        <v>991</v>
      </c>
      <c r="CH300" t="s">
        <v>991</v>
      </c>
      <c r="CI300" t="s">
        <v>991</v>
      </c>
      <c r="CJ300" t="s">
        <v>991</v>
      </c>
      <c r="CK300" t="s">
        <v>994</v>
      </c>
      <c r="CL300" t="s">
        <v>997</v>
      </c>
      <c r="CM300" t="s">
        <v>991</v>
      </c>
      <c r="CN300" t="s">
        <v>991</v>
      </c>
      <c r="CO300" t="s">
        <v>1003</v>
      </c>
      <c r="CP300" t="s">
        <v>991</v>
      </c>
      <c r="CQ300" t="s">
        <v>1671</v>
      </c>
      <c r="CR300" t="s">
        <v>1671</v>
      </c>
      <c r="CS300" t="s">
        <v>991</v>
      </c>
      <c r="CT300" t="s">
        <v>991</v>
      </c>
      <c r="CU300" t="s">
        <v>998</v>
      </c>
      <c r="CV300" t="s">
        <v>997</v>
      </c>
      <c r="CW300" t="s">
        <v>991</v>
      </c>
      <c r="CX300" t="s">
        <v>991</v>
      </c>
      <c r="CY300" t="s">
        <v>991</v>
      </c>
      <c r="CZ300" t="s">
        <v>991</v>
      </c>
      <c r="DA300" t="s">
        <v>991</v>
      </c>
      <c r="DB300" t="s">
        <v>991</v>
      </c>
      <c r="DC300" t="s">
        <v>991</v>
      </c>
      <c r="DD300" t="s">
        <v>991</v>
      </c>
      <c r="DE300" t="s">
        <v>991</v>
      </c>
      <c r="DF300" t="s">
        <v>1671</v>
      </c>
      <c r="DG300" t="s">
        <v>991</v>
      </c>
    </row>
    <row r="301" spans="1:111">
      <c r="A301">
        <v>826.6</v>
      </c>
      <c r="B301" t="s">
        <v>882</v>
      </c>
      <c r="C301" t="s">
        <v>883</v>
      </c>
      <c r="D301" t="s">
        <v>1671</v>
      </c>
      <c r="E301" t="s">
        <v>992</v>
      </c>
      <c r="F301" t="s">
        <v>1003</v>
      </c>
      <c r="G301" t="s">
        <v>1000</v>
      </c>
      <c r="H301" t="s">
        <v>991</v>
      </c>
      <c r="I301" t="s">
        <v>1675</v>
      </c>
      <c r="J301" t="s">
        <v>998</v>
      </c>
      <c r="K301" t="s">
        <v>1003</v>
      </c>
      <c r="L301" t="s">
        <v>991</v>
      </c>
      <c r="M301" t="s">
        <v>1005</v>
      </c>
      <c r="N301" t="s">
        <v>1001</v>
      </c>
      <c r="O301" t="s">
        <v>1002</v>
      </c>
      <c r="P301" t="s">
        <v>1131</v>
      </c>
      <c r="Q301" t="s">
        <v>991</v>
      </c>
      <c r="R301" t="s">
        <v>1671</v>
      </c>
      <c r="S301" t="s">
        <v>994</v>
      </c>
      <c r="T301" t="s">
        <v>991</v>
      </c>
      <c r="U301" t="s">
        <v>1671</v>
      </c>
      <c r="V301" t="s">
        <v>1003</v>
      </c>
      <c r="W301" t="s">
        <v>991</v>
      </c>
      <c r="X301" t="s">
        <v>991</v>
      </c>
      <c r="Y301" t="s">
        <v>996</v>
      </c>
      <c r="Z301" t="s">
        <v>991</v>
      </c>
      <c r="AA301" t="s">
        <v>1671</v>
      </c>
      <c r="AB301" t="s">
        <v>1076</v>
      </c>
      <c r="AC301" t="s">
        <v>1671</v>
      </c>
      <c r="AD301" t="s">
        <v>998</v>
      </c>
      <c r="AE301" t="s">
        <v>998</v>
      </c>
      <c r="AF301" t="s">
        <v>991</v>
      </c>
      <c r="AG301" t="s">
        <v>1671</v>
      </c>
      <c r="AH301" t="s">
        <v>999</v>
      </c>
      <c r="AI301" t="s">
        <v>1001</v>
      </c>
      <c r="AJ301" t="s">
        <v>1709</v>
      </c>
      <c r="AK301" t="s">
        <v>1671</v>
      </c>
      <c r="AL301" t="s">
        <v>1671</v>
      </c>
      <c r="AM301" t="s">
        <v>1001</v>
      </c>
      <c r="AN301" t="s">
        <v>999</v>
      </c>
      <c r="AO301" t="s">
        <v>991</v>
      </c>
      <c r="AP301" t="s">
        <v>991</v>
      </c>
      <c r="AQ301" t="s">
        <v>994</v>
      </c>
      <c r="AR301" t="s">
        <v>991</v>
      </c>
      <c r="AS301" t="s">
        <v>991</v>
      </c>
      <c r="AT301" t="s">
        <v>991</v>
      </c>
      <c r="AU301" t="s">
        <v>1131</v>
      </c>
      <c r="AV301" t="s">
        <v>1003</v>
      </c>
      <c r="AW301" t="s">
        <v>1003</v>
      </c>
      <c r="AX301" t="s">
        <v>1002</v>
      </c>
      <c r="AY301" t="s">
        <v>1001</v>
      </c>
      <c r="AZ301" t="s">
        <v>1004</v>
      </c>
      <c r="BA301" t="s">
        <v>1000</v>
      </c>
      <c r="BB301" t="s">
        <v>1080</v>
      </c>
      <c r="BC301" t="s">
        <v>994</v>
      </c>
      <c r="BD301" t="s">
        <v>991</v>
      </c>
      <c r="BE301" t="s">
        <v>1003</v>
      </c>
      <c r="BF301" t="s">
        <v>1671</v>
      </c>
      <c r="BG301" t="s">
        <v>991</v>
      </c>
      <c r="BH301" t="s">
        <v>1671</v>
      </c>
      <c r="BI301" t="s">
        <v>1671</v>
      </c>
      <c r="BJ301" t="s">
        <v>998</v>
      </c>
      <c r="BK301" t="s">
        <v>1003</v>
      </c>
      <c r="BL301" t="s">
        <v>991</v>
      </c>
      <c r="BM301" t="s">
        <v>1671</v>
      </c>
      <c r="BN301" t="s">
        <v>1003</v>
      </c>
      <c r="BO301" t="s">
        <v>998</v>
      </c>
      <c r="BP301" t="s">
        <v>991</v>
      </c>
      <c r="BQ301" t="s">
        <v>998</v>
      </c>
      <c r="BR301" t="s">
        <v>997</v>
      </c>
      <c r="BS301" t="s">
        <v>992</v>
      </c>
      <c r="BT301" t="s">
        <v>1023</v>
      </c>
      <c r="BU301" t="s">
        <v>1000</v>
      </c>
      <c r="BV301" t="s">
        <v>994</v>
      </c>
      <c r="BW301" t="s">
        <v>1000</v>
      </c>
      <c r="BX301" t="s">
        <v>1004</v>
      </c>
      <c r="BY301" t="s">
        <v>991</v>
      </c>
      <c r="BZ301" t="s">
        <v>1671</v>
      </c>
      <c r="CA301" t="s">
        <v>1003</v>
      </c>
      <c r="CB301" t="s">
        <v>991</v>
      </c>
      <c r="CC301" t="s">
        <v>1786</v>
      </c>
      <c r="CD301" t="s">
        <v>991</v>
      </c>
      <c r="CE301" t="s">
        <v>1671</v>
      </c>
      <c r="CF301" t="s">
        <v>1671</v>
      </c>
      <c r="CG301" t="s">
        <v>1671</v>
      </c>
      <c r="CH301" t="s">
        <v>1671</v>
      </c>
      <c r="CI301" t="s">
        <v>1671</v>
      </c>
      <c r="CJ301" t="s">
        <v>991</v>
      </c>
      <c r="CK301" t="s">
        <v>1911</v>
      </c>
      <c r="CL301" t="s">
        <v>1004</v>
      </c>
      <c r="CM301" t="s">
        <v>998</v>
      </c>
      <c r="CN301" t="s">
        <v>991</v>
      </c>
      <c r="CO301" t="s">
        <v>994</v>
      </c>
      <c r="CP301" t="s">
        <v>1000</v>
      </c>
      <c r="CQ301" t="s">
        <v>1005</v>
      </c>
      <c r="CR301" t="s">
        <v>997</v>
      </c>
      <c r="CS301" t="s">
        <v>1000</v>
      </c>
      <c r="CT301" t="s">
        <v>999</v>
      </c>
      <c r="CU301" t="s">
        <v>996</v>
      </c>
      <c r="CV301" t="s">
        <v>1076</v>
      </c>
      <c r="CW301" t="s">
        <v>991</v>
      </c>
      <c r="CX301" t="s">
        <v>991</v>
      </c>
      <c r="CY301" t="s">
        <v>1000</v>
      </c>
      <c r="CZ301" t="s">
        <v>991</v>
      </c>
      <c r="DA301" t="s">
        <v>991</v>
      </c>
      <c r="DB301" t="s">
        <v>1671</v>
      </c>
      <c r="DC301" t="s">
        <v>997</v>
      </c>
      <c r="DD301" t="s">
        <v>991</v>
      </c>
      <c r="DE301" t="s">
        <v>999</v>
      </c>
      <c r="DF301" t="s">
        <v>998</v>
      </c>
      <c r="DG301" t="s">
        <v>991</v>
      </c>
    </row>
    <row r="302" spans="1:111">
      <c r="A302">
        <v>828.6</v>
      </c>
      <c r="B302" t="s">
        <v>884</v>
      </c>
      <c r="C302" t="s">
        <v>885</v>
      </c>
      <c r="D302" t="s">
        <v>992</v>
      </c>
      <c r="E302" t="s">
        <v>997</v>
      </c>
      <c r="F302" t="s">
        <v>1000</v>
      </c>
      <c r="G302" t="s">
        <v>1131</v>
      </c>
      <c r="H302" t="s">
        <v>991</v>
      </c>
      <c r="I302" t="s">
        <v>1065</v>
      </c>
      <c r="J302" t="s">
        <v>1709</v>
      </c>
      <c r="K302" t="s">
        <v>998</v>
      </c>
      <c r="L302" t="s">
        <v>1671</v>
      </c>
      <c r="M302" t="s">
        <v>1000</v>
      </c>
      <c r="N302" t="s">
        <v>995</v>
      </c>
      <c r="O302" t="s">
        <v>1029</v>
      </c>
      <c r="P302" t="s">
        <v>1053</v>
      </c>
      <c r="Q302" t="s">
        <v>1671</v>
      </c>
      <c r="R302" t="s">
        <v>1671</v>
      </c>
      <c r="S302" t="s">
        <v>1002</v>
      </c>
      <c r="T302" t="s">
        <v>991</v>
      </c>
      <c r="U302" t="s">
        <v>997</v>
      </c>
      <c r="V302" t="s">
        <v>1671</v>
      </c>
      <c r="W302" t="s">
        <v>994</v>
      </c>
      <c r="X302" t="s">
        <v>1671</v>
      </c>
      <c r="Y302" t="s">
        <v>1784</v>
      </c>
      <c r="Z302" t="s">
        <v>997</v>
      </c>
      <c r="AA302" t="s">
        <v>1080</v>
      </c>
      <c r="AB302" t="s">
        <v>1709</v>
      </c>
      <c r="AC302" t="s">
        <v>997</v>
      </c>
      <c r="AD302" t="s">
        <v>1131</v>
      </c>
      <c r="AE302" t="s">
        <v>1000</v>
      </c>
      <c r="AF302" t="s">
        <v>991</v>
      </c>
      <c r="AG302" t="s">
        <v>1001</v>
      </c>
      <c r="AH302" t="s">
        <v>996</v>
      </c>
      <c r="AI302" t="s">
        <v>1004</v>
      </c>
      <c r="AJ302" t="s">
        <v>1032</v>
      </c>
      <c r="AK302" t="s">
        <v>994</v>
      </c>
      <c r="AL302" t="s">
        <v>1003</v>
      </c>
      <c r="AM302" t="s">
        <v>999</v>
      </c>
      <c r="AN302" t="s">
        <v>1005</v>
      </c>
      <c r="AO302" t="s">
        <v>1003</v>
      </c>
      <c r="AP302" t="s">
        <v>991</v>
      </c>
      <c r="AQ302" t="s">
        <v>1131</v>
      </c>
      <c r="AR302" t="s">
        <v>991</v>
      </c>
      <c r="AS302" t="s">
        <v>999</v>
      </c>
      <c r="AT302" t="s">
        <v>1671</v>
      </c>
      <c r="AU302" t="s">
        <v>995</v>
      </c>
      <c r="AV302" t="s">
        <v>997</v>
      </c>
      <c r="AW302" t="s">
        <v>1131</v>
      </c>
      <c r="AX302" t="s">
        <v>1004</v>
      </c>
      <c r="AY302" t="s">
        <v>995</v>
      </c>
      <c r="AZ302" t="s">
        <v>1228</v>
      </c>
      <c r="BA302" t="s">
        <v>1119</v>
      </c>
      <c r="BB302" t="s">
        <v>1029</v>
      </c>
      <c r="BC302" t="s">
        <v>993</v>
      </c>
      <c r="BD302" t="s">
        <v>991</v>
      </c>
      <c r="BE302" t="s">
        <v>1003</v>
      </c>
      <c r="BF302" t="s">
        <v>1000</v>
      </c>
      <c r="BG302" t="s">
        <v>1671</v>
      </c>
      <c r="BH302" t="s">
        <v>991</v>
      </c>
      <c r="BI302" t="s">
        <v>1000</v>
      </c>
      <c r="BJ302" t="s">
        <v>1003</v>
      </c>
      <c r="BK302" t="s">
        <v>1718</v>
      </c>
      <c r="BL302" t="s">
        <v>997</v>
      </c>
      <c r="BM302" t="s">
        <v>997</v>
      </c>
      <c r="BN302" t="s">
        <v>994</v>
      </c>
      <c r="BO302" t="s">
        <v>997</v>
      </c>
      <c r="BP302" t="s">
        <v>991</v>
      </c>
      <c r="BQ302" t="s">
        <v>1001</v>
      </c>
      <c r="BR302" t="s">
        <v>998</v>
      </c>
      <c r="BS302" t="s">
        <v>1076</v>
      </c>
      <c r="BT302" t="s">
        <v>1709</v>
      </c>
      <c r="BU302" t="s">
        <v>1131</v>
      </c>
      <c r="BV302" t="s">
        <v>993</v>
      </c>
      <c r="BW302" t="s">
        <v>1076</v>
      </c>
      <c r="BX302" t="s">
        <v>1686</v>
      </c>
      <c r="BY302" t="s">
        <v>1671</v>
      </c>
      <c r="BZ302" t="s">
        <v>1671</v>
      </c>
      <c r="CA302" t="s">
        <v>1000</v>
      </c>
      <c r="CB302" t="s">
        <v>991</v>
      </c>
      <c r="CC302" t="s">
        <v>1727</v>
      </c>
      <c r="CD302" t="s">
        <v>997</v>
      </c>
      <c r="CE302" t="s">
        <v>998</v>
      </c>
      <c r="CF302" t="s">
        <v>998</v>
      </c>
      <c r="CG302" t="s">
        <v>1003</v>
      </c>
      <c r="CH302" t="s">
        <v>1671</v>
      </c>
      <c r="CI302" t="s">
        <v>991</v>
      </c>
      <c r="CJ302" t="s">
        <v>1671</v>
      </c>
      <c r="CK302" t="s">
        <v>1032</v>
      </c>
      <c r="CL302" t="s">
        <v>1723</v>
      </c>
      <c r="CM302" t="s">
        <v>995</v>
      </c>
      <c r="CN302" t="s">
        <v>991</v>
      </c>
      <c r="CO302" t="s">
        <v>1119</v>
      </c>
      <c r="CP302" t="s">
        <v>1080</v>
      </c>
      <c r="CQ302" t="s">
        <v>1785</v>
      </c>
      <c r="CR302" t="s">
        <v>1131</v>
      </c>
      <c r="CS302" t="s">
        <v>1076</v>
      </c>
      <c r="CT302" t="s">
        <v>1786</v>
      </c>
      <c r="CU302" t="s">
        <v>1046</v>
      </c>
      <c r="CV302" t="s">
        <v>1730</v>
      </c>
      <c r="CW302" t="s">
        <v>991</v>
      </c>
      <c r="CX302" t="s">
        <v>1671</v>
      </c>
      <c r="CY302" t="s">
        <v>1002</v>
      </c>
      <c r="CZ302" t="s">
        <v>991</v>
      </c>
      <c r="DA302" t="s">
        <v>1003</v>
      </c>
      <c r="DB302" t="s">
        <v>997</v>
      </c>
      <c r="DC302" t="s">
        <v>998</v>
      </c>
      <c r="DD302" t="s">
        <v>991</v>
      </c>
      <c r="DE302" t="s">
        <v>992</v>
      </c>
      <c r="DF302" t="s">
        <v>1001</v>
      </c>
      <c r="DG302" t="s">
        <v>991</v>
      </c>
    </row>
    <row r="304" spans="1:111">
      <c r="A304" t="s">
        <v>667</v>
      </c>
      <c r="B304" t="s">
        <v>668</v>
      </c>
      <c r="C304" t="s">
        <v>669</v>
      </c>
      <c r="D304" t="s">
        <v>471</v>
      </c>
      <c r="E304" t="s">
        <v>473</v>
      </c>
      <c r="F304" t="s">
        <v>475</v>
      </c>
      <c r="G304" t="s">
        <v>478</v>
      </c>
      <c r="H304" t="s">
        <v>670</v>
      </c>
      <c r="I304" t="s">
        <v>577</v>
      </c>
      <c r="J304" t="s">
        <v>578</v>
      </c>
      <c r="K304" t="s">
        <v>579</v>
      </c>
      <c r="L304" t="s">
        <v>580</v>
      </c>
      <c r="M304" t="s">
        <v>581</v>
      </c>
      <c r="N304" t="s">
        <v>582</v>
      </c>
      <c r="O304" t="s">
        <v>583</v>
      </c>
      <c r="P304" t="s">
        <v>584</v>
      </c>
      <c r="Q304" t="s">
        <v>585</v>
      </c>
      <c r="R304" t="s">
        <v>586</v>
      </c>
      <c r="S304" t="s">
        <v>481</v>
      </c>
      <c r="T304" t="s">
        <v>671</v>
      </c>
      <c r="U304" t="s">
        <v>587</v>
      </c>
      <c r="V304" t="s">
        <v>588</v>
      </c>
      <c r="W304" t="s">
        <v>589</v>
      </c>
      <c r="X304" t="s">
        <v>590</v>
      </c>
      <c r="Y304" t="s">
        <v>591</v>
      </c>
      <c r="Z304" t="s">
        <v>592</v>
      </c>
      <c r="AA304" t="s">
        <v>593</v>
      </c>
      <c r="AB304" t="s">
        <v>594</v>
      </c>
      <c r="AC304" t="s">
        <v>595</v>
      </c>
      <c r="AD304" t="s">
        <v>596</v>
      </c>
      <c r="AE304" t="s">
        <v>484</v>
      </c>
      <c r="AF304" t="s">
        <v>672</v>
      </c>
      <c r="AG304" t="s">
        <v>597</v>
      </c>
      <c r="AH304" t="s">
        <v>598</v>
      </c>
      <c r="AI304" t="s">
        <v>599</v>
      </c>
      <c r="AJ304" t="s">
        <v>600</v>
      </c>
      <c r="AK304" t="s">
        <v>601</v>
      </c>
      <c r="AL304" t="s">
        <v>602</v>
      </c>
      <c r="AM304" t="s">
        <v>603</v>
      </c>
      <c r="AN304" t="s">
        <v>604</v>
      </c>
      <c r="AO304" t="s">
        <v>605</v>
      </c>
      <c r="AP304" t="s">
        <v>606</v>
      </c>
      <c r="AQ304" t="s">
        <v>498</v>
      </c>
      <c r="AR304" t="s">
        <v>673</v>
      </c>
      <c r="AS304" t="s">
        <v>607</v>
      </c>
      <c r="AT304" t="s">
        <v>608</v>
      </c>
      <c r="AU304" t="s">
        <v>609</v>
      </c>
      <c r="AV304" t="s">
        <v>610</v>
      </c>
      <c r="AW304" t="s">
        <v>611</v>
      </c>
      <c r="AX304" t="s">
        <v>612</v>
      </c>
      <c r="AY304" t="s">
        <v>613</v>
      </c>
      <c r="AZ304" t="s">
        <v>614</v>
      </c>
      <c r="BA304" t="s">
        <v>615</v>
      </c>
      <c r="BB304" t="s">
        <v>616</v>
      </c>
      <c r="BC304" t="s">
        <v>505</v>
      </c>
      <c r="BD304" t="s">
        <v>674</v>
      </c>
      <c r="BE304" t="s">
        <v>617</v>
      </c>
      <c r="BF304" t="s">
        <v>618</v>
      </c>
      <c r="BG304" t="s">
        <v>619</v>
      </c>
      <c r="BH304" t="s">
        <v>620</v>
      </c>
      <c r="BI304" t="s">
        <v>621</v>
      </c>
      <c r="BJ304" t="s">
        <v>622</v>
      </c>
      <c r="BK304" t="s">
        <v>623</v>
      </c>
      <c r="BL304" t="s">
        <v>624</v>
      </c>
      <c r="BM304" t="s">
        <v>625</v>
      </c>
      <c r="BN304" t="s">
        <v>626</v>
      </c>
      <c r="BO304" t="s">
        <v>507</v>
      </c>
      <c r="BP304" t="s">
        <v>675</v>
      </c>
      <c r="BQ304" t="s">
        <v>627</v>
      </c>
      <c r="BR304" t="s">
        <v>628</v>
      </c>
      <c r="BS304" t="s">
        <v>629</v>
      </c>
      <c r="BT304" t="s">
        <v>630</v>
      </c>
      <c r="BU304" t="s">
        <v>631</v>
      </c>
      <c r="BV304" t="s">
        <v>632</v>
      </c>
      <c r="BW304" t="s">
        <v>633</v>
      </c>
      <c r="BX304" t="s">
        <v>634</v>
      </c>
      <c r="BY304" t="s">
        <v>635</v>
      </c>
      <c r="BZ304" t="s">
        <v>636</v>
      </c>
      <c r="CA304" t="s">
        <v>509</v>
      </c>
      <c r="CB304" t="s">
        <v>676</v>
      </c>
      <c r="CC304" t="s">
        <v>637</v>
      </c>
      <c r="CD304" t="s">
        <v>638</v>
      </c>
      <c r="CE304" t="s">
        <v>639</v>
      </c>
      <c r="CF304" t="s">
        <v>640</v>
      </c>
      <c r="CG304" t="s">
        <v>641</v>
      </c>
      <c r="CH304" t="s">
        <v>642</v>
      </c>
      <c r="CI304" t="s">
        <v>643</v>
      </c>
      <c r="CJ304" t="s">
        <v>644</v>
      </c>
      <c r="CK304" t="s">
        <v>645</v>
      </c>
      <c r="CL304" t="s">
        <v>646</v>
      </c>
      <c r="CM304" t="s">
        <v>511</v>
      </c>
      <c r="CN304" t="s">
        <v>677</v>
      </c>
      <c r="CO304" t="s">
        <v>647</v>
      </c>
      <c r="CP304" t="s">
        <v>648</v>
      </c>
      <c r="CQ304" t="s">
        <v>649</v>
      </c>
      <c r="CR304" t="s">
        <v>650</v>
      </c>
      <c r="CS304" t="s">
        <v>651</v>
      </c>
      <c r="CT304" t="s">
        <v>652</v>
      </c>
      <c r="CU304" t="s">
        <v>653</v>
      </c>
      <c r="CV304" t="s">
        <v>654</v>
      </c>
      <c r="CW304" t="s">
        <v>655</v>
      </c>
      <c r="CX304" t="s">
        <v>656</v>
      </c>
      <c r="CY304" t="s">
        <v>513</v>
      </c>
      <c r="CZ304" t="s">
        <v>678</v>
      </c>
      <c r="DA304" t="s">
        <v>657</v>
      </c>
      <c r="DB304" t="s">
        <v>658</v>
      </c>
      <c r="DC304" t="s">
        <v>659</v>
      </c>
      <c r="DD304" t="s">
        <v>660</v>
      </c>
      <c r="DE304" t="s">
        <v>661</v>
      </c>
      <c r="DF304" t="s">
        <v>515</v>
      </c>
      <c r="DG304" t="s">
        <v>518</v>
      </c>
    </row>
    <row r="305" spans="1:111">
      <c r="A305">
        <v>822.5</v>
      </c>
      <c r="B305" t="s">
        <v>886</v>
      </c>
      <c r="C305" t="s">
        <v>887</v>
      </c>
      <c r="D305" t="s">
        <v>997</v>
      </c>
      <c r="E305" t="s">
        <v>998</v>
      </c>
      <c r="F305" t="s">
        <v>992</v>
      </c>
      <c r="G305" t="s">
        <v>1003</v>
      </c>
      <c r="H305" t="s">
        <v>991</v>
      </c>
      <c r="I305" t="s">
        <v>1723</v>
      </c>
      <c r="J305" t="s">
        <v>1005</v>
      </c>
      <c r="K305" t="s">
        <v>997</v>
      </c>
      <c r="L305" t="s">
        <v>991</v>
      </c>
      <c r="M305" t="s">
        <v>1005</v>
      </c>
      <c r="N305" t="s">
        <v>999</v>
      </c>
      <c r="O305" t="s">
        <v>1718</v>
      </c>
      <c r="P305" t="s">
        <v>997</v>
      </c>
      <c r="Q305" t="s">
        <v>991</v>
      </c>
      <c r="R305" t="s">
        <v>1671</v>
      </c>
      <c r="S305" t="s">
        <v>994</v>
      </c>
      <c r="T305" t="s">
        <v>991</v>
      </c>
      <c r="U305" t="s">
        <v>991</v>
      </c>
      <c r="V305" t="s">
        <v>997</v>
      </c>
      <c r="W305" t="s">
        <v>1671</v>
      </c>
      <c r="X305" t="s">
        <v>991</v>
      </c>
      <c r="Y305" t="s">
        <v>1003</v>
      </c>
      <c r="Z305" t="s">
        <v>1671</v>
      </c>
      <c r="AA305" t="s">
        <v>1003</v>
      </c>
      <c r="AB305" t="s">
        <v>1080</v>
      </c>
      <c r="AC305" t="s">
        <v>991</v>
      </c>
      <c r="AD305" t="s">
        <v>994</v>
      </c>
      <c r="AE305" t="s">
        <v>1003</v>
      </c>
      <c r="AF305" t="s">
        <v>991</v>
      </c>
      <c r="AG305" t="s">
        <v>1003</v>
      </c>
      <c r="AH305" t="s">
        <v>1000</v>
      </c>
      <c r="AI305" t="s">
        <v>997</v>
      </c>
      <c r="AJ305" t="s">
        <v>1076</v>
      </c>
      <c r="AK305" t="s">
        <v>1671</v>
      </c>
      <c r="AL305" t="s">
        <v>991</v>
      </c>
      <c r="AM305" t="s">
        <v>991</v>
      </c>
      <c r="AN305" t="s">
        <v>1131</v>
      </c>
      <c r="AO305" t="s">
        <v>991</v>
      </c>
      <c r="AP305" t="s">
        <v>991</v>
      </c>
      <c r="AQ305" t="s">
        <v>992</v>
      </c>
      <c r="AR305" t="s">
        <v>991</v>
      </c>
      <c r="AS305" t="s">
        <v>1671</v>
      </c>
      <c r="AT305" t="s">
        <v>991</v>
      </c>
      <c r="AU305" t="s">
        <v>999</v>
      </c>
      <c r="AV305" t="s">
        <v>992</v>
      </c>
      <c r="AW305" t="s">
        <v>991</v>
      </c>
      <c r="AX305" t="s">
        <v>992</v>
      </c>
      <c r="AY305" t="s">
        <v>992</v>
      </c>
      <c r="AZ305" t="s">
        <v>993</v>
      </c>
      <c r="BA305" t="s">
        <v>994</v>
      </c>
      <c r="BB305" t="s">
        <v>1046</v>
      </c>
      <c r="BC305" t="s">
        <v>1003</v>
      </c>
      <c r="BD305" t="s">
        <v>991</v>
      </c>
      <c r="BE305" t="s">
        <v>1671</v>
      </c>
      <c r="BF305" t="s">
        <v>1671</v>
      </c>
      <c r="BG305" t="s">
        <v>991</v>
      </c>
      <c r="BH305" t="s">
        <v>1671</v>
      </c>
      <c r="BI305" t="s">
        <v>1003</v>
      </c>
      <c r="BJ305" t="s">
        <v>1671</v>
      </c>
      <c r="BK305" t="s">
        <v>1001</v>
      </c>
      <c r="BL305" t="s">
        <v>991</v>
      </c>
      <c r="BM305" t="s">
        <v>991</v>
      </c>
      <c r="BN305" t="s">
        <v>1671</v>
      </c>
      <c r="BO305" t="s">
        <v>1003</v>
      </c>
      <c r="BP305" t="s">
        <v>991</v>
      </c>
      <c r="BQ305" t="s">
        <v>994</v>
      </c>
      <c r="BR305" t="s">
        <v>998</v>
      </c>
      <c r="BS305" t="s">
        <v>1017</v>
      </c>
      <c r="BT305" t="s">
        <v>1000</v>
      </c>
      <c r="BU305" t="s">
        <v>999</v>
      </c>
      <c r="BV305" t="s">
        <v>1671</v>
      </c>
      <c r="BW305" t="s">
        <v>992</v>
      </c>
      <c r="BX305" t="s">
        <v>1076</v>
      </c>
      <c r="BY305" t="s">
        <v>998</v>
      </c>
      <c r="BZ305" t="s">
        <v>1671</v>
      </c>
      <c r="CA305" t="s">
        <v>1000</v>
      </c>
      <c r="CB305" t="s">
        <v>991</v>
      </c>
      <c r="CC305" t="s">
        <v>998</v>
      </c>
      <c r="CD305" t="s">
        <v>991</v>
      </c>
      <c r="CE305" t="s">
        <v>991</v>
      </c>
      <c r="CF305" t="s">
        <v>991</v>
      </c>
      <c r="CG305" t="s">
        <v>1003</v>
      </c>
      <c r="CH305" t="s">
        <v>1671</v>
      </c>
      <c r="CI305" t="s">
        <v>1671</v>
      </c>
      <c r="CJ305" t="s">
        <v>991</v>
      </c>
      <c r="CK305" t="s">
        <v>1398</v>
      </c>
      <c r="CL305" t="s">
        <v>1119</v>
      </c>
      <c r="CM305" t="s">
        <v>1671</v>
      </c>
      <c r="CN305" t="s">
        <v>991</v>
      </c>
      <c r="CO305" t="s">
        <v>1002</v>
      </c>
      <c r="CP305" t="s">
        <v>994</v>
      </c>
      <c r="CQ305" t="s">
        <v>996</v>
      </c>
      <c r="CR305" t="s">
        <v>998</v>
      </c>
      <c r="CS305" t="s">
        <v>1671</v>
      </c>
      <c r="CT305" t="s">
        <v>1004</v>
      </c>
      <c r="CU305" t="s">
        <v>999</v>
      </c>
      <c r="CV305" t="s">
        <v>1001</v>
      </c>
      <c r="CW305" t="s">
        <v>991</v>
      </c>
      <c r="CX305" t="s">
        <v>991</v>
      </c>
      <c r="CY305" t="s">
        <v>997</v>
      </c>
      <c r="CZ305" t="s">
        <v>991</v>
      </c>
      <c r="DA305" t="s">
        <v>991</v>
      </c>
      <c r="DB305" t="s">
        <v>991</v>
      </c>
      <c r="DC305" t="s">
        <v>997</v>
      </c>
      <c r="DD305" t="s">
        <v>991</v>
      </c>
      <c r="DE305" t="s">
        <v>1001</v>
      </c>
      <c r="DF305" t="s">
        <v>999</v>
      </c>
      <c r="DG305" t="s">
        <v>991</v>
      </c>
    </row>
    <row r="306" spans="1:111">
      <c r="A306">
        <v>824.5</v>
      </c>
      <c r="B306" t="s">
        <v>888</v>
      </c>
      <c r="C306" t="s">
        <v>889</v>
      </c>
      <c r="D306" t="s">
        <v>994</v>
      </c>
      <c r="E306" t="s">
        <v>1671</v>
      </c>
      <c r="F306" t="s">
        <v>1001</v>
      </c>
      <c r="G306" t="s">
        <v>998</v>
      </c>
      <c r="H306" t="s">
        <v>991</v>
      </c>
      <c r="I306" t="s">
        <v>1786</v>
      </c>
      <c r="J306" t="s">
        <v>994</v>
      </c>
      <c r="K306" t="s">
        <v>1671</v>
      </c>
      <c r="L306" t="s">
        <v>991</v>
      </c>
      <c r="M306" t="s">
        <v>1004</v>
      </c>
      <c r="N306" t="s">
        <v>1001</v>
      </c>
      <c r="O306" t="s">
        <v>995</v>
      </c>
      <c r="P306" t="s">
        <v>1001</v>
      </c>
      <c r="Q306" t="s">
        <v>1671</v>
      </c>
      <c r="R306" t="s">
        <v>991</v>
      </c>
      <c r="S306" t="s">
        <v>992</v>
      </c>
      <c r="T306" t="s">
        <v>991</v>
      </c>
      <c r="U306" t="s">
        <v>1003</v>
      </c>
      <c r="V306" t="s">
        <v>1003</v>
      </c>
      <c r="W306" t="s">
        <v>1671</v>
      </c>
      <c r="X306" t="s">
        <v>991</v>
      </c>
      <c r="Y306" t="s">
        <v>1003</v>
      </c>
      <c r="Z306" t="s">
        <v>997</v>
      </c>
      <c r="AA306" t="s">
        <v>1003</v>
      </c>
      <c r="AB306" t="s">
        <v>1017</v>
      </c>
      <c r="AC306" t="s">
        <v>1003</v>
      </c>
      <c r="AD306" t="s">
        <v>997</v>
      </c>
      <c r="AE306" t="s">
        <v>992</v>
      </c>
      <c r="AF306" t="s">
        <v>991</v>
      </c>
      <c r="AG306" t="s">
        <v>997</v>
      </c>
      <c r="AH306" t="s">
        <v>996</v>
      </c>
      <c r="AI306" t="s">
        <v>999</v>
      </c>
      <c r="AJ306" t="s">
        <v>1675</v>
      </c>
      <c r="AK306" t="s">
        <v>1003</v>
      </c>
      <c r="AL306" t="s">
        <v>991</v>
      </c>
      <c r="AM306" t="s">
        <v>991</v>
      </c>
      <c r="AN306" t="s">
        <v>999</v>
      </c>
      <c r="AO306" t="s">
        <v>1671</v>
      </c>
      <c r="AP306" t="s">
        <v>991</v>
      </c>
      <c r="AQ306" t="s">
        <v>997</v>
      </c>
      <c r="AR306" t="s">
        <v>991</v>
      </c>
      <c r="AS306" t="s">
        <v>1003</v>
      </c>
      <c r="AT306" t="s">
        <v>991</v>
      </c>
      <c r="AU306" t="s">
        <v>999</v>
      </c>
      <c r="AV306" t="s">
        <v>1003</v>
      </c>
      <c r="AW306" t="s">
        <v>994</v>
      </c>
      <c r="AX306" t="s">
        <v>992</v>
      </c>
      <c r="AY306" t="s">
        <v>992</v>
      </c>
      <c r="AZ306" t="s">
        <v>1005</v>
      </c>
      <c r="BA306" t="s">
        <v>994</v>
      </c>
      <c r="BB306" t="s">
        <v>1711</v>
      </c>
      <c r="BC306" t="s">
        <v>991</v>
      </c>
      <c r="BD306" t="s">
        <v>991</v>
      </c>
      <c r="BE306" t="s">
        <v>1671</v>
      </c>
      <c r="BF306" t="s">
        <v>991</v>
      </c>
      <c r="BG306" t="s">
        <v>991</v>
      </c>
      <c r="BH306" t="s">
        <v>991</v>
      </c>
      <c r="BI306" t="s">
        <v>1671</v>
      </c>
      <c r="BJ306" t="s">
        <v>991</v>
      </c>
      <c r="BK306" t="s">
        <v>1131</v>
      </c>
      <c r="BL306" t="s">
        <v>991</v>
      </c>
      <c r="BM306" t="s">
        <v>1671</v>
      </c>
      <c r="BN306" t="s">
        <v>1671</v>
      </c>
      <c r="BO306" t="s">
        <v>998</v>
      </c>
      <c r="BP306" t="s">
        <v>991</v>
      </c>
      <c r="BQ306" t="s">
        <v>1003</v>
      </c>
      <c r="BR306" t="s">
        <v>991</v>
      </c>
      <c r="BS306" t="s">
        <v>1001</v>
      </c>
      <c r="BT306" t="s">
        <v>1003</v>
      </c>
      <c r="BU306" t="s">
        <v>1000</v>
      </c>
      <c r="BV306" t="s">
        <v>998</v>
      </c>
      <c r="BW306" t="s">
        <v>1671</v>
      </c>
      <c r="BX306" t="s">
        <v>1002</v>
      </c>
      <c r="BY306" t="s">
        <v>997</v>
      </c>
      <c r="BZ306" t="s">
        <v>991</v>
      </c>
      <c r="CA306" t="s">
        <v>1003</v>
      </c>
      <c r="CB306" t="s">
        <v>991</v>
      </c>
      <c r="CC306" t="s">
        <v>1000</v>
      </c>
      <c r="CD306" t="s">
        <v>991</v>
      </c>
      <c r="CE306" t="s">
        <v>991</v>
      </c>
      <c r="CF306" t="s">
        <v>991</v>
      </c>
      <c r="CG306" t="s">
        <v>991</v>
      </c>
      <c r="CH306" t="s">
        <v>1671</v>
      </c>
      <c r="CI306" t="s">
        <v>991</v>
      </c>
      <c r="CJ306" t="s">
        <v>1003</v>
      </c>
      <c r="CK306" t="s">
        <v>1066</v>
      </c>
      <c r="CL306" t="s">
        <v>997</v>
      </c>
      <c r="CM306" t="s">
        <v>1003</v>
      </c>
      <c r="CN306" t="s">
        <v>991</v>
      </c>
      <c r="CO306" t="s">
        <v>992</v>
      </c>
      <c r="CP306" t="s">
        <v>1001</v>
      </c>
      <c r="CQ306" t="s">
        <v>996</v>
      </c>
      <c r="CR306" t="s">
        <v>999</v>
      </c>
      <c r="CS306" t="s">
        <v>991</v>
      </c>
      <c r="CT306" t="s">
        <v>998</v>
      </c>
      <c r="CU306" t="s">
        <v>996</v>
      </c>
      <c r="CV306" t="s">
        <v>1000</v>
      </c>
      <c r="CW306" t="s">
        <v>991</v>
      </c>
      <c r="CX306" t="s">
        <v>991</v>
      </c>
      <c r="CY306" t="s">
        <v>1003</v>
      </c>
      <c r="CZ306" t="s">
        <v>991</v>
      </c>
      <c r="DA306" t="s">
        <v>998</v>
      </c>
      <c r="DB306" t="s">
        <v>991</v>
      </c>
      <c r="DC306" t="s">
        <v>991</v>
      </c>
      <c r="DD306" t="s">
        <v>991</v>
      </c>
      <c r="DE306" t="s">
        <v>992</v>
      </c>
      <c r="DF306" t="s">
        <v>999</v>
      </c>
      <c r="DG306" t="s">
        <v>991</v>
      </c>
    </row>
    <row r="307" spans="1:111">
      <c r="A307">
        <v>826.5</v>
      </c>
      <c r="B307" t="s">
        <v>890</v>
      </c>
      <c r="C307" t="s">
        <v>891</v>
      </c>
      <c r="D307" t="s">
        <v>994</v>
      </c>
      <c r="E307" t="s">
        <v>1002</v>
      </c>
      <c r="F307" t="s">
        <v>996</v>
      </c>
      <c r="G307" t="s">
        <v>992</v>
      </c>
      <c r="H307" t="s">
        <v>991</v>
      </c>
      <c r="I307" t="s">
        <v>1786</v>
      </c>
      <c r="J307" t="s">
        <v>1002</v>
      </c>
      <c r="K307" t="s">
        <v>991</v>
      </c>
      <c r="L307" t="s">
        <v>1003</v>
      </c>
      <c r="M307" t="s">
        <v>1002</v>
      </c>
      <c r="N307" t="s">
        <v>999</v>
      </c>
      <c r="O307" t="s">
        <v>1709</v>
      </c>
      <c r="P307" t="s">
        <v>993</v>
      </c>
      <c r="Q307" t="s">
        <v>1671</v>
      </c>
      <c r="R307" t="s">
        <v>998</v>
      </c>
      <c r="S307" t="s">
        <v>992</v>
      </c>
      <c r="T307" t="s">
        <v>991</v>
      </c>
      <c r="U307" t="s">
        <v>1003</v>
      </c>
      <c r="V307" t="s">
        <v>1671</v>
      </c>
      <c r="W307" t="s">
        <v>1003</v>
      </c>
      <c r="X307" t="s">
        <v>997</v>
      </c>
      <c r="Y307" t="s">
        <v>1786</v>
      </c>
      <c r="Z307" t="s">
        <v>999</v>
      </c>
      <c r="AA307" t="s">
        <v>1131</v>
      </c>
      <c r="AB307" t="s">
        <v>993</v>
      </c>
      <c r="AC307" t="s">
        <v>997</v>
      </c>
      <c r="AD307" t="s">
        <v>996</v>
      </c>
      <c r="AE307" t="s">
        <v>999</v>
      </c>
      <c r="AF307" t="s">
        <v>991</v>
      </c>
      <c r="AG307" t="s">
        <v>1671</v>
      </c>
      <c r="AH307" t="s">
        <v>997</v>
      </c>
      <c r="AI307" t="s">
        <v>1005</v>
      </c>
      <c r="AJ307" t="s">
        <v>1017</v>
      </c>
      <c r="AK307" t="s">
        <v>1671</v>
      </c>
      <c r="AL307" t="s">
        <v>994</v>
      </c>
      <c r="AM307" t="s">
        <v>999</v>
      </c>
      <c r="AN307" t="s">
        <v>994</v>
      </c>
      <c r="AO307" t="s">
        <v>991</v>
      </c>
      <c r="AP307" t="s">
        <v>991</v>
      </c>
      <c r="AQ307" t="s">
        <v>1001</v>
      </c>
      <c r="AR307" t="s">
        <v>991</v>
      </c>
      <c r="AS307" t="s">
        <v>1000</v>
      </c>
      <c r="AT307" t="s">
        <v>1671</v>
      </c>
      <c r="AU307" t="s">
        <v>998</v>
      </c>
      <c r="AV307" t="s">
        <v>998</v>
      </c>
      <c r="AW307" t="s">
        <v>994</v>
      </c>
      <c r="AX307" t="s">
        <v>992</v>
      </c>
      <c r="AY307" t="s">
        <v>996</v>
      </c>
      <c r="AZ307" t="s">
        <v>1066</v>
      </c>
      <c r="BA307" t="s">
        <v>995</v>
      </c>
      <c r="BB307" t="s">
        <v>1730</v>
      </c>
      <c r="BC307" t="s">
        <v>998</v>
      </c>
      <c r="BD307" t="s">
        <v>991</v>
      </c>
      <c r="BE307" t="s">
        <v>1671</v>
      </c>
      <c r="BF307" t="s">
        <v>999</v>
      </c>
      <c r="BG307" t="s">
        <v>1003</v>
      </c>
      <c r="BH307" t="s">
        <v>991</v>
      </c>
      <c r="BI307" t="s">
        <v>1000</v>
      </c>
      <c r="BJ307" t="s">
        <v>1005</v>
      </c>
      <c r="BK307" t="s">
        <v>1131</v>
      </c>
      <c r="BL307" t="s">
        <v>1003</v>
      </c>
      <c r="BM307" t="s">
        <v>1671</v>
      </c>
      <c r="BN307" t="s">
        <v>998</v>
      </c>
      <c r="BO307" t="s">
        <v>999</v>
      </c>
      <c r="BP307" t="s">
        <v>991</v>
      </c>
      <c r="BQ307" t="s">
        <v>1671</v>
      </c>
      <c r="BR307" t="s">
        <v>999</v>
      </c>
      <c r="BS307" t="s">
        <v>1076</v>
      </c>
      <c r="BT307" t="s">
        <v>1709</v>
      </c>
      <c r="BU307" t="s">
        <v>1119</v>
      </c>
      <c r="BV307" t="s">
        <v>998</v>
      </c>
      <c r="BW307" t="s">
        <v>1002</v>
      </c>
      <c r="BX307" t="s">
        <v>1002</v>
      </c>
      <c r="BY307" t="s">
        <v>1003</v>
      </c>
      <c r="BZ307" t="s">
        <v>991</v>
      </c>
      <c r="CA307" t="s">
        <v>1002</v>
      </c>
      <c r="CB307" t="s">
        <v>991</v>
      </c>
      <c r="CC307" t="s">
        <v>1040</v>
      </c>
      <c r="CD307" t="s">
        <v>1003</v>
      </c>
      <c r="CE307" t="s">
        <v>1003</v>
      </c>
      <c r="CF307" t="s">
        <v>997</v>
      </c>
      <c r="CG307" t="s">
        <v>1131</v>
      </c>
      <c r="CH307" t="s">
        <v>998</v>
      </c>
      <c r="CI307" t="s">
        <v>1003</v>
      </c>
      <c r="CJ307" t="s">
        <v>991</v>
      </c>
      <c r="CK307" t="s">
        <v>1785</v>
      </c>
      <c r="CL307" t="s">
        <v>1131</v>
      </c>
      <c r="CM307" t="s">
        <v>994</v>
      </c>
      <c r="CN307" t="s">
        <v>991</v>
      </c>
      <c r="CO307" t="s">
        <v>1001</v>
      </c>
      <c r="CP307" t="s">
        <v>1005</v>
      </c>
      <c r="CQ307" t="s">
        <v>1119</v>
      </c>
      <c r="CR307" t="s">
        <v>997</v>
      </c>
      <c r="CS307" t="s">
        <v>1119</v>
      </c>
      <c r="CT307" t="s">
        <v>996</v>
      </c>
      <c r="CU307" t="s">
        <v>1004</v>
      </c>
      <c r="CV307" t="s">
        <v>1709</v>
      </c>
      <c r="CW307" t="s">
        <v>1003</v>
      </c>
      <c r="CX307" t="s">
        <v>1671</v>
      </c>
      <c r="CY307" t="s">
        <v>994</v>
      </c>
      <c r="CZ307" t="s">
        <v>991</v>
      </c>
      <c r="DA307" t="s">
        <v>1002</v>
      </c>
      <c r="DB307" t="s">
        <v>997</v>
      </c>
      <c r="DC307" t="s">
        <v>992</v>
      </c>
      <c r="DD307" t="s">
        <v>991</v>
      </c>
      <c r="DE307" t="s">
        <v>996</v>
      </c>
      <c r="DF307" t="s">
        <v>1001</v>
      </c>
      <c r="DG307" t="s">
        <v>991</v>
      </c>
    </row>
    <row r="308" spans="1:111">
      <c r="A308">
        <v>828.5</v>
      </c>
      <c r="B308" t="s">
        <v>892</v>
      </c>
      <c r="C308" t="s">
        <v>893</v>
      </c>
      <c r="D308" t="s">
        <v>1076</v>
      </c>
      <c r="E308" t="s">
        <v>1718</v>
      </c>
      <c r="F308" t="s">
        <v>1017</v>
      </c>
      <c r="G308" t="s">
        <v>1005</v>
      </c>
      <c r="H308" t="s">
        <v>1000</v>
      </c>
      <c r="I308" t="s">
        <v>1784</v>
      </c>
      <c r="J308" t="s">
        <v>1709</v>
      </c>
      <c r="K308" t="s">
        <v>1005</v>
      </c>
      <c r="L308" t="s">
        <v>1080</v>
      </c>
      <c r="M308" t="s">
        <v>1711</v>
      </c>
      <c r="N308" t="s">
        <v>1709</v>
      </c>
      <c r="O308" t="s">
        <v>1786</v>
      </c>
      <c r="P308" t="s">
        <v>1730</v>
      </c>
      <c r="Q308" t="s">
        <v>1001</v>
      </c>
      <c r="R308" t="s">
        <v>1002</v>
      </c>
      <c r="S308" t="s">
        <v>1001</v>
      </c>
      <c r="T308" t="s">
        <v>996</v>
      </c>
      <c r="U308" t="s">
        <v>1119</v>
      </c>
      <c r="V308" t="s">
        <v>1001</v>
      </c>
      <c r="W308" t="s">
        <v>996</v>
      </c>
      <c r="X308" t="s">
        <v>1000</v>
      </c>
      <c r="Y308" t="s">
        <v>1675</v>
      </c>
      <c r="Z308" t="s">
        <v>995</v>
      </c>
      <c r="AA308" t="s">
        <v>1017</v>
      </c>
      <c r="AB308" t="s">
        <v>1363</v>
      </c>
      <c r="AC308" t="s">
        <v>1131</v>
      </c>
      <c r="AD308" t="s">
        <v>1005</v>
      </c>
      <c r="AE308" t="s">
        <v>993</v>
      </c>
      <c r="AF308" t="s">
        <v>992</v>
      </c>
      <c r="AG308" t="s">
        <v>995</v>
      </c>
      <c r="AH308" t="s">
        <v>993</v>
      </c>
      <c r="AI308" t="s">
        <v>1080</v>
      </c>
      <c r="AJ308" t="s">
        <v>1690</v>
      </c>
      <c r="AK308" t="s">
        <v>1080</v>
      </c>
      <c r="AL308" t="s">
        <v>1001</v>
      </c>
      <c r="AM308" t="s">
        <v>1119</v>
      </c>
      <c r="AN308" t="s">
        <v>994</v>
      </c>
      <c r="AO308" t="s">
        <v>1002</v>
      </c>
      <c r="AP308" t="s">
        <v>998</v>
      </c>
      <c r="AQ308" t="s">
        <v>995</v>
      </c>
      <c r="AR308" t="s">
        <v>996</v>
      </c>
      <c r="AS308" t="s">
        <v>996</v>
      </c>
      <c r="AT308" t="s">
        <v>1131</v>
      </c>
      <c r="AU308" t="s">
        <v>1119</v>
      </c>
      <c r="AV308" t="s">
        <v>1131</v>
      </c>
      <c r="AW308" t="s">
        <v>1709</v>
      </c>
      <c r="AX308" t="s">
        <v>1119</v>
      </c>
      <c r="AY308" t="s">
        <v>1119</v>
      </c>
      <c r="AZ308" t="s">
        <v>1692</v>
      </c>
      <c r="BA308" t="s">
        <v>1119</v>
      </c>
      <c r="BB308" t="s">
        <v>1692</v>
      </c>
      <c r="BC308" t="s">
        <v>995</v>
      </c>
      <c r="BD308" t="s">
        <v>999</v>
      </c>
      <c r="BE308" t="s">
        <v>1002</v>
      </c>
      <c r="BF308" t="s">
        <v>1004</v>
      </c>
      <c r="BG308" t="s">
        <v>1119</v>
      </c>
      <c r="BH308" t="s">
        <v>1131</v>
      </c>
      <c r="BI308" t="s">
        <v>1119</v>
      </c>
      <c r="BJ308" t="s">
        <v>1005</v>
      </c>
      <c r="BK308" t="s">
        <v>1711</v>
      </c>
      <c r="BL308" t="s">
        <v>999</v>
      </c>
      <c r="BM308" t="s">
        <v>1000</v>
      </c>
      <c r="BN308" t="s">
        <v>999</v>
      </c>
      <c r="BO308" t="s">
        <v>1076</v>
      </c>
      <c r="BP308" t="s">
        <v>1001</v>
      </c>
      <c r="BQ308" t="s">
        <v>1076</v>
      </c>
      <c r="BR308" t="s">
        <v>996</v>
      </c>
      <c r="BS308" t="s">
        <v>1023</v>
      </c>
      <c r="BT308" t="s">
        <v>1711</v>
      </c>
      <c r="BU308" t="s">
        <v>993</v>
      </c>
      <c r="BV308" t="s">
        <v>1004</v>
      </c>
      <c r="BW308" t="s">
        <v>1080</v>
      </c>
      <c r="BX308" t="s">
        <v>1080</v>
      </c>
      <c r="BY308" t="s">
        <v>1001</v>
      </c>
      <c r="BZ308" t="s">
        <v>1001</v>
      </c>
      <c r="CA308" t="s">
        <v>1119</v>
      </c>
      <c r="CB308" t="s">
        <v>997</v>
      </c>
      <c r="CC308" t="s">
        <v>1066</v>
      </c>
      <c r="CD308" t="s">
        <v>1131</v>
      </c>
      <c r="CE308" t="s">
        <v>1005</v>
      </c>
      <c r="CF308" t="s">
        <v>1131</v>
      </c>
      <c r="CG308" t="s">
        <v>1718</v>
      </c>
      <c r="CH308" t="s">
        <v>1005</v>
      </c>
      <c r="CI308" t="s">
        <v>1131</v>
      </c>
      <c r="CJ308" t="s">
        <v>1002</v>
      </c>
      <c r="CK308" t="s">
        <v>1692</v>
      </c>
      <c r="CL308" t="s">
        <v>1718</v>
      </c>
      <c r="CM308" t="s">
        <v>1017</v>
      </c>
      <c r="CN308" t="s">
        <v>1000</v>
      </c>
      <c r="CO308" t="s">
        <v>1017</v>
      </c>
      <c r="CP308" t="s">
        <v>993</v>
      </c>
      <c r="CQ308" t="s">
        <v>1040</v>
      </c>
      <c r="CR308" t="s">
        <v>995</v>
      </c>
      <c r="CS308" t="s">
        <v>1017</v>
      </c>
      <c r="CT308" t="s">
        <v>995</v>
      </c>
      <c r="CU308" t="s">
        <v>1697</v>
      </c>
      <c r="CV308" t="s">
        <v>1213</v>
      </c>
      <c r="CW308" t="s">
        <v>1003</v>
      </c>
      <c r="CX308" t="s">
        <v>1002</v>
      </c>
      <c r="CY308" t="s">
        <v>1017</v>
      </c>
      <c r="CZ308" t="s">
        <v>994</v>
      </c>
      <c r="DA308" t="s">
        <v>1131</v>
      </c>
      <c r="DB308" t="s">
        <v>1119</v>
      </c>
      <c r="DC308" t="s">
        <v>1004</v>
      </c>
      <c r="DD308" t="s">
        <v>1002</v>
      </c>
      <c r="DE308" t="s">
        <v>1119</v>
      </c>
      <c r="DF308" t="s">
        <v>1076</v>
      </c>
      <c r="DG308" t="s">
        <v>1002</v>
      </c>
    </row>
    <row r="309" spans="1:111">
      <c r="A309">
        <v>848.5</v>
      </c>
      <c r="B309" t="s">
        <v>894</v>
      </c>
      <c r="C309" t="s">
        <v>895</v>
      </c>
      <c r="D309" t="s">
        <v>1671</v>
      </c>
      <c r="E309" t="s">
        <v>1000</v>
      </c>
      <c r="F309" t="s">
        <v>992</v>
      </c>
      <c r="G309" t="s">
        <v>997</v>
      </c>
      <c r="H309" t="s">
        <v>991</v>
      </c>
      <c r="I309" t="s">
        <v>1786</v>
      </c>
      <c r="J309" t="s">
        <v>1131</v>
      </c>
      <c r="K309" t="s">
        <v>994</v>
      </c>
      <c r="L309" t="s">
        <v>1003</v>
      </c>
      <c r="M309" t="s">
        <v>999</v>
      </c>
      <c r="N309" t="s">
        <v>992</v>
      </c>
      <c r="O309" t="s">
        <v>1076</v>
      </c>
      <c r="P309" t="s">
        <v>1119</v>
      </c>
      <c r="Q309" t="s">
        <v>991</v>
      </c>
      <c r="R309" t="s">
        <v>997</v>
      </c>
      <c r="S309" t="s">
        <v>998</v>
      </c>
      <c r="T309" t="s">
        <v>991</v>
      </c>
      <c r="U309" t="s">
        <v>1671</v>
      </c>
      <c r="V309" t="s">
        <v>991</v>
      </c>
      <c r="W309" t="s">
        <v>997</v>
      </c>
      <c r="X309" t="s">
        <v>1671</v>
      </c>
      <c r="Y309" t="s">
        <v>1001</v>
      </c>
      <c r="Z309" t="s">
        <v>998</v>
      </c>
      <c r="AA309" t="s">
        <v>999</v>
      </c>
      <c r="AB309" t="s">
        <v>1709</v>
      </c>
      <c r="AC309" t="s">
        <v>1003</v>
      </c>
      <c r="AD309" t="s">
        <v>997</v>
      </c>
      <c r="AE309" t="s">
        <v>992</v>
      </c>
      <c r="AF309" t="s">
        <v>991</v>
      </c>
      <c r="AG309" t="s">
        <v>992</v>
      </c>
      <c r="AH309" t="s">
        <v>994</v>
      </c>
      <c r="AI309" t="s">
        <v>1001</v>
      </c>
      <c r="AJ309" t="s">
        <v>1017</v>
      </c>
      <c r="AK309" t="s">
        <v>997</v>
      </c>
      <c r="AL309" t="s">
        <v>1671</v>
      </c>
      <c r="AM309" t="s">
        <v>1671</v>
      </c>
      <c r="AN309" t="s">
        <v>997</v>
      </c>
      <c r="AO309" t="s">
        <v>1003</v>
      </c>
      <c r="AP309" t="s">
        <v>991</v>
      </c>
      <c r="AQ309" t="s">
        <v>992</v>
      </c>
      <c r="AR309" t="s">
        <v>991</v>
      </c>
      <c r="AS309" t="s">
        <v>1671</v>
      </c>
      <c r="AT309" t="s">
        <v>997</v>
      </c>
      <c r="AU309" t="s">
        <v>999</v>
      </c>
      <c r="AV309" t="s">
        <v>997</v>
      </c>
      <c r="AW309" t="s">
        <v>1671</v>
      </c>
      <c r="AX309" t="s">
        <v>1001</v>
      </c>
      <c r="AY309" t="s">
        <v>994</v>
      </c>
      <c r="AZ309" t="s">
        <v>1017</v>
      </c>
      <c r="BA309" t="s">
        <v>995</v>
      </c>
      <c r="BB309" t="s">
        <v>993</v>
      </c>
      <c r="BC309" t="s">
        <v>1002</v>
      </c>
      <c r="BD309" t="s">
        <v>991</v>
      </c>
      <c r="BE309" t="s">
        <v>997</v>
      </c>
      <c r="BF309" t="s">
        <v>997</v>
      </c>
      <c r="BG309" t="s">
        <v>991</v>
      </c>
      <c r="BH309" t="s">
        <v>1671</v>
      </c>
      <c r="BI309" t="s">
        <v>1001</v>
      </c>
      <c r="BJ309" t="s">
        <v>998</v>
      </c>
      <c r="BK309" t="s">
        <v>1131</v>
      </c>
      <c r="BL309" t="s">
        <v>1671</v>
      </c>
      <c r="BM309" t="s">
        <v>991</v>
      </c>
      <c r="BN309" t="s">
        <v>1671</v>
      </c>
      <c r="BO309" t="s">
        <v>999</v>
      </c>
      <c r="BP309" t="s">
        <v>991</v>
      </c>
      <c r="BQ309" t="s">
        <v>998</v>
      </c>
      <c r="BR309" t="s">
        <v>997</v>
      </c>
      <c r="BS309" t="s">
        <v>1002</v>
      </c>
      <c r="BT309" t="s">
        <v>1076</v>
      </c>
      <c r="BU309" t="s">
        <v>992</v>
      </c>
      <c r="BV309" t="s">
        <v>998</v>
      </c>
      <c r="BW309" t="s">
        <v>1002</v>
      </c>
      <c r="BX309" t="s">
        <v>1002</v>
      </c>
      <c r="BY309" t="s">
        <v>994</v>
      </c>
      <c r="BZ309" t="s">
        <v>991</v>
      </c>
      <c r="CA309" t="s">
        <v>1000</v>
      </c>
      <c r="CB309" t="s">
        <v>991</v>
      </c>
      <c r="CC309" t="s">
        <v>993</v>
      </c>
      <c r="CD309" t="s">
        <v>1671</v>
      </c>
      <c r="CE309" t="s">
        <v>1671</v>
      </c>
      <c r="CF309" t="s">
        <v>991</v>
      </c>
      <c r="CG309" t="s">
        <v>994</v>
      </c>
      <c r="CH309" t="s">
        <v>1671</v>
      </c>
      <c r="CI309" t="s">
        <v>991</v>
      </c>
      <c r="CJ309" t="s">
        <v>991</v>
      </c>
      <c r="CK309" t="s">
        <v>1023</v>
      </c>
      <c r="CL309" t="s">
        <v>1119</v>
      </c>
      <c r="CM309" t="s">
        <v>1001</v>
      </c>
      <c r="CN309" t="s">
        <v>991</v>
      </c>
      <c r="CO309" t="s">
        <v>1000</v>
      </c>
      <c r="CP309" t="s">
        <v>1002</v>
      </c>
      <c r="CQ309" t="s">
        <v>1005</v>
      </c>
      <c r="CR309" t="s">
        <v>997</v>
      </c>
      <c r="CS309" t="s">
        <v>998</v>
      </c>
      <c r="CT309" t="s">
        <v>1119</v>
      </c>
      <c r="CU309" t="s">
        <v>995</v>
      </c>
      <c r="CV309" t="s">
        <v>1017</v>
      </c>
      <c r="CW309" t="s">
        <v>991</v>
      </c>
      <c r="CX309" t="s">
        <v>991</v>
      </c>
      <c r="CY309" t="s">
        <v>1003</v>
      </c>
      <c r="CZ309" t="s">
        <v>991</v>
      </c>
      <c r="DA309" t="s">
        <v>1003</v>
      </c>
      <c r="DB309" t="s">
        <v>1003</v>
      </c>
      <c r="DC309" t="s">
        <v>1003</v>
      </c>
      <c r="DD309" t="s">
        <v>1671</v>
      </c>
      <c r="DE309" t="s">
        <v>994</v>
      </c>
      <c r="DF309" t="s">
        <v>999</v>
      </c>
      <c r="DG309" t="s">
        <v>991</v>
      </c>
    </row>
    <row r="310" spans="1:111">
      <c r="A310">
        <v>850.5</v>
      </c>
      <c r="B310" t="s">
        <v>896</v>
      </c>
      <c r="C310" t="s">
        <v>897</v>
      </c>
      <c r="D310" t="s">
        <v>2493</v>
      </c>
      <c r="E310" t="s">
        <v>2784</v>
      </c>
      <c r="F310" t="s">
        <v>2795</v>
      </c>
      <c r="G310" t="s">
        <v>1538</v>
      </c>
      <c r="H310" t="s">
        <v>999</v>
      </c>
      <c r="I310" t="s">
        <v>2796</v>
      </c>
      <c r="J310" t="s">
        <v>2797</v>
      </c>
      <c r="K310" t="s">
        <v>2167</v>
      </c>
      <c r="L310" t="s">
        <v>1549</v>
      </c>
      <c r="M310" t="s">
        <v>2798</v>
      </c>
      <c r="N310" t="s">
        <v>2799</v>
      </c>
      <c r="O310" t="s">
        <v>2800</v>
      </c>
      <c r="P310" t="s">
        <v>2801</v>
      </c>
      <c r="Q310" t="s">
        <v>1227</v>
      </c>
      <c r="R310" t="s">
        <v>1736</v>
      </c>
      <c r="S310" t="s">
        <v>2272</v>
      </c>
      <c r="T310" t="s">
        <v>992</v>
      </c>
      <c r="U310" t="s">
        <v>1794</v>
      </c>
      <c r="V310" t="s">
        <v>1804</v>
      </c>
      <c r="W310" t="s">
        <v>2802</v>
      </c>
      <c r="X310" t="s">
        <v>1451</v>
      </c>
      <c r="Y310" t="s">
        <v>2803</v>
      </c>
      <c r="Z310" t="s">
        <v>2804</v>
      </c>
      <c r="AA310" t="s">
        <v>2628</v>
      </c>
      <c r="AB310" t="s">
        <v>1379</v>
      </c>
      <c r="AC310" t="s">
        <v>2544</v>
      </c>
      <c r="AD310" t="s">
        <v>2081</v>
      </c>
      <c r="AE310" t="s">
        <v>2307</v>
      </c>
      <c r="AF310" t="s">
        <v>1000</v>
      </c>
      <c r="AG310" t="s">
        <v>2805</v>
      </c>
      <c r="AH310" t="s">
        <v>1840</v>
      </c>
      <c r="AI310" t="s">
        <v>2806</v>
      </c>
      <c r="AJ310" t="s">
        <v>2807</v>
      </c>
      <c r="AK310" t="s">
        <v>2808</v>
      </c>
      <c r="AL310" t="s">
        <v>2575</v>
      </c>
      <c r="AM310" t="s">
        <v>1192</v>
      </c>
      <c r="AN310" t="s">
        <v>2640</v>
      </c>
      <c r="AO310" t="s">
        <v>1246</v>
      </c>
      <c r="AP310" t="s">
        <v>1056</v>
      </c>
      <c r="AQ310" t="s">
        <v>2764</v>
      </c>
      <c r="AR310" t="s">
        <v>994</v>
      </c>
      <c r="AS310" t="s">
        <v>1340</v>
      </c>
      <c r="AT310" t="s">
        <v>2262</v>
      </c>
      <c r="AU310" t="s">
        <v>2490</v>
      </c>
      <c r="AV310" t="s">
        <v>2328</v>
      </c>
      <c r="AW310" t="s">
        <v>2809</v>
      </c>
      <c r="AX310" t="s">
        <v>1174</v>
      </c>
      <c r="AY310" t="s">
        <v>2178</v>
      </c>
      <c r="AZ310" t="s">
        <v>2810</v>
      </c>
      <c r="BA310" t="s">
        <v>2153</v>
      </c>
      <c r="BB310" t="s">
        <v>2811</v>
      </c>
      <c r="BC310" t="s">
        <v>2812</v>
      </c>
      <c r="BD310" t="s">
        <v>997</v>
      </c>
      <c r="BE310" t="s">
        <v>2236</v>
      </c>
      <c r="BF310" t="s">
        <v>2762</v>
      </c>
      <c r="BG310" t="s">
        <v>1242</v>
      </c>
      <c r="BH310" t="s">
        <v>1022</v>
      </c>
      <c r="BI310" t="s">
        <v>2813</v>
      </c>
      <c r="BJ310" t="s">
        <v>2572</v>
      </c>
      <c r="BK310" t="s">
        <v>2621</v>
      </c>
      <c r="BL310" t="s">
        <v>1239</v>
      </c>
      <c r="BM310" t="s">
        <v>1483</v>
      </c>
      <c r="BN310" t="s">
        <v>2378</v>
      </c>
      <c r="BO310" t="s">
        <v>1461</v>
      </c>
      <c r="BP310" t="s">
        <v>1003</v>
      </c>
      <c r="BQ310" t="s">
        <v>2601</v>
      </c>
      <c r="BR310" t="s">
        <v>2814</v>
      </c>
      <c r="BS310" t="s">
        <v>2815</v>
      </c>
      <c r="BT310" t="s">
        <v>2816</v>
      </c>
      <c r="BU310" t="s">
        <v>2817</v>
      </c>
      <c r="BV310" t="s">
        <v>2818</v>
      </c>
      <c r="BW310" t="s">
        <v>2564</v>
      </c>
      <c r="BX310" t="s">
        <v>2819</v>
      </c>
      <c r="BY310" t="s">
        <v>2792</v>
      </c>
      <c r="BZ310" t="s">
        <v>2511</v>
      </c>
      <c r="CA310" t="s">
        <v>2820</v>
      </c>
      <c r="CB310" t="s">
        <v>998</v>
      </c>
      <c r="CC310" t="s">
        <v>2821</v>
      </c>
      <c r="CD310" t="s">
        <v>2822</v>
      </c>
      <c r="CE310" t="s">
        <v>1808</v>
      </c>
      <c r="CF310" t="s">
        <v>1750</v>
      </c>
      <c r="CG310" t="s">
        <v>2566</v>
      </c>
      <c r="CH310" t="s">
        <v>1754</v>
      </c>
      <c r="CI310" t="s">
        <v>1476</v>
      </c>
      <c r="CJ310" t="s">
        <v>1045</v>
      </c>
      <c r="CK310" t="s">
        <v>2823</v>
      </c>
      <c r="CL310" t="s">
        <v>2314</v>
      </c>
      <c r="CM310" t="s">
        <v>2824</v>
      </c>
      <c r="CN310" t="s">
        <v>994</v>
      </c>
      <c r="CO310" t="s">
        <v>2825</v>
      </c>
      <c r="CP310" t="s">
        <v>2826</v>
      </c>
      <c r="CQ310" t="s">
        <v>2827</v>
      </c>
      <c r="CR310" t="s">
        <v>2828</v>
      </c>
      <c r="CS310" t="s">
        <v>2639</v>
      </c>
      <c r="CT310" t="s">
        <v>2829</v>
      </c>
      <c r="CU310" t="s">
        <v>2830</v>
      </c>
      <c r="CV310" t="s">
        <v>2831</v>
      </c>
      <c r="CW310" t="s">
        <v>1343</v>
      </c>
      <c r="CX310" t="s">
        <v>1262</v>
      </c>
      <c r="CY310" t="s">
        <v>2370</v>
      </c>
      <c r="CZ310" t="s">
        <v>994</v>
      </c>
      <c r="DA310" t="s">
        <v>1512</v>
      </c>
      <c r="DB310" t="s">
        <v>1750</v>
      </c>
      <c r="DC310" t="s">
        <v>1576</v>
      </c>
      <c r="DD310" t="s">
        <v>1704</v>
      </c>
      <c r="DE310" t="s">
        <v>2832</v>
      </c>
      <c r="DF310" t="s">
        <v>2833</v>
      </c>
      <c r="DG310" t="s">
        <v>998</v>
      </c>
    </row>
    <row r="311" spans="1:111">
      <c r="A311">
        <v>852.5</v>
      </c>
      <c r="B311" t="s">
        <v>898</v>
      </c>
      <c r="C311" t="s">
        <v>899</v>
      </c>
      <c r="D311" t="s">
        <v>2834</v>
      </c>
      <c r="E311" t="s">
        <v>1577</v>
      </c>
      <c r="F311" t="s">
        <v>2835</v>
      </c>
      <c r="G311" t="s">
        <v>2836</v>
      </c>
      <c r="H311" t="s">
        <v>1003</v>
      </c>
      <c r="I311" t="s">
        <v>2837</v>
      </c>
      <c r="J311" t="s">
        <v>2838</v>
      </c>
      <c r="K311" t="s">
        <v>2839</v>
      </c>
      <c r="L311" t="s">
        <v>1539</v>
      </c>
      <c r="M311" t="s">
        <v>2840</v>
      </c>
      <c r="N311" t="s">
        <v>2165</v>
      </c>
      <c r="O311" t="s">
        <v>2841</v>
      </c>
      <c r="P311" t="s">
        <v>2072</v>
      </c>
      <c r="Q311" t="s">
        <v>1797</v>
      </c>
      <c r="R311" t="s">
        <v>2573</v>
      </c>
      <c r="S311" t="s">
        <v>1558</v>
      </c>
      <c r="T311" t="s">
        <v>992</v>
      </c>
      <c r="U311" t="s">
        <v>1290</v>
      </c>
      <c r="V311" t="s">
        <v>2218</v>
      </c>
      <c r="W311" t="s">
        <v>2591</v>
      </c>
      <c r="X311" t="s">
        <v>2273</v>
      </c>
      <c r="Y311" t="s">
        <v>2842</v>
      </c>
      <c r="Z311" t="s">
        <v>2292</v>
      </c>
      <c r="AA311" t="s">
        <v>2746</v>
      </c>
      <c r="AB311" t="s">
        <v>2843</v>
      </c>
      <c r="AC311" t="s">
        <v>1736</v>
      </c>
      <c r="AD311" t="s">
        <v>2502</v>
      </c>
      <c r="AE311" t="s">
        <v>1300</v>
      </c>
      <c r="AF311" t="s">
        <v>1000</v>
      </c>
      <c r="AG311" t="s">
        <v>2758</v>
      </c>
      <c r="AH311" t="s">
        <v>1577</v>
      </c>
      <c r="AI311" t="s">
        <v>2844</v>
      </c>
      <c r="AJ311" t="s">
        <v>2845</v>
      </c>
      <c r="AK311" t="s">
        <v>1332</v>
      </c>
      <c r="AL311" t="s">
        <v>2749</v>
      </c>
      <c r="AM311" t="s">
        <v>2846</v>
      </c>
      <c r="AN311" t="s">
        <v>2576</v>
      </c>
      <c r="AO311" t="s">
        <v>2216</v>
      </c>
      <c r="AP311" t="s">
        <v>1044</v>
      </c>
      <c r="AQ311" t="s">
        <v>2847</v>
      </c>
      <c r="AR311" t="s">
        <v>992</v>
      </c>
      <c r="AS311" t="s">
        <v>2793</v>
      </c>
      <c r="AT311" t="s">
        <v>1185</v>
      </c>
      <c r="AU311" t="s">
        <v>2848</v>
      </c>
      <c r="AV311" t="s">
        <v>2849</v>
      </c>
      <c r="AW311" t="s">
        <v>2277</v>
      </c>
      <c r="AX311" t="s">
        <v>2850</v>
      </c>
      <c r="AY311" t="s">
        <v>2310</v>
      </c>
      <c r="AZ311" t="s">
        <v>2851</v>
      </c>
      <c r="BA311" t="s">
        <v>2852</v>
      </c>
      <c r="BB311" t="s">
        <v>2853</v>
      </c>
      <c r="BC311" t="s">
        <v>2301</v>
      </c>
      <c r="BD311" t="s">
        <v>999</v>
      </c>
      <c r="BE311" t="s">
        <v>2216</v>
      </c>
      <c r="BF311" t="s">
        <v>2854</v>
      </c>
      <c r="BG311" t="s">
        <v>1750</v>
      </c>
      <c r="BH311" t="s">
        <v>1297</v>
      </c>
      <c r="BI311" t="s">
        <v>2359</v>
      </c>
      <c r="BJ311" t="s">
        <v>2567</v>
      </c>
      <c r="BK311" t="s">
        <v>2855</v>
      </c>
      <c r="BL311" t="s">
        <v>1532</v>
      </c>
      <c r="BM311" t="s">
        <v>1235</v>
      </c>
      <c r="BN311" t="s">
        <v>1257</v>
      </c>
      <c r="BO311" t="s">
        <v>2856</v>
      </c>
      <c r="BP311" t="s">
        <v>997</v>
      </c>
      <c r="BQ311" t="s">
        <v>2857</v>
      </c>
      <c r="BR311" t="s">
        <v>2309</v>
      </c>
      <c r="BS311" t="s">
        <v>2858</v>
      </c>
      <c r="BT311" t="s">
        <v>1597</v>
      </c>
      <c r="BU311" t="s">
        <v>2859</v>
      </c>
      <c r="BV311" t="s">
        <v>2860</v>
      </c>
      <c r="BW311" t="s">
        <v>2135</v>
      </c>
      <c r="BX311" t="s">
        <v>2735</v>
      </c>
      <c r="BY311" t="s">
        <v>2573</v>
      </c>
      <c r="BZ311" t="s">
        <v>1762</v>
      </c>
      <c r="CA311" t="s">
        <v>2592</v>
      </c>
      <c r="CB311" t="s">
        <v>992</v>
      </c>
      <c r="CC311" t="s">
        <v>2509</v>
      </c>
      <c r="CD311" t="s">
        <v>1520</v>
      </c>
      <c r="CE311" t="s">
        <v>2861</v>
      </c>
      <c r="CF311" t="s">
        <v>1544</v>
      </c>
      <c r="CG311" t="s">
        <v>1117</v>
      </c>
      <c r="CH311" t="s">
        <v>1814</v>
      </c>
      <c r="CI311" t="s">
        <v>2257</v>
      </c>
      <c r="CJ311" t="s">
        <v>1683</v>
      </c>
      <c r="CK311" t="s">
        <v>2862</v>
      </c>
      <c r="CL311" t="s">
        <v>2863</v>
      </c>
      <c r="CM311" t="s">
        <v>2864</v>
      </c>
      <c r="CN311" t="s">
        <v>1001</v>
      </c>
      <c r="CO311" t="s">
        <v>1291</v>
      </c>
      <c r="CP311" t="s">
        <v>1089</v>
      </c>
      <c r="CQ311" t="s">
        <v>2865</v>
      </c>
      <c r="CR311" t="s">
        <v>2272</v>
      </c>
      <c r="CS311" t="s">
        <v>1824</v>
      </c>
      <c r="CT311" t="s">
        <v>2866</v>
      </c>
      <c r="CU311" t="s">
        <v>2867</v>
      </c>
      <c r="CV311" t="s">
        <v>2868</v>
      </c>
      <c r="CW311" t="s">
        <v>2247</v>
      </c>
      <c r="CX311" t="s">
        <v>1753</v>
      </c>
      <c r="CY311" t="s">
        <v>2869</v>
      </c>
      <c r="CZ311" t="s">
        <v>999</v>
      </c>
      <c r="DA311" t="s">
        <v>2870</v>
      </c>
      <c r="DB311" t="s">
        <v>2312</v>
      </c>
      <c r="DC311" t="s">
        <v>2508</v>
      </c>
      <c r="DD311" t="s">
        <v>1212</v>
      </c>
      <c r="DE311" t="s">
        <v>1644</v>
      </c>
      <c r="DF311" t="s">
        <v>2871</v>
      </c>
      <c r="DG311" t="s">
        <v>998</v>
      </c>
    </row>
    <row r="312" spans="1:111">
      <c r="A312">
        <v>854.5</v>
      </c>
      <c r="B312" t="s">
        <v>900</v>
      </c>
      <c r="C312" t="s">
        <v>901</v>
      </c>
      <c r="D312" t="s">
        <v>1909</v>
      </c>
      <c r="E312" t="s">
        <v>1182</v>
      </c>
      <c r="F312" t="s">
        <v>2250</v>
      </c>
      <c r="G312" t="s">
        <v>2329</v>
      </c>
      <c r="H312" t="s">
        <v>1000</v>
      </c>
      <c r="I312" t="s">
        <v>2222</v>
      </c>
      <c r="J312" t="s">
        <v>1451</v>
      </c>
      <c r="K312" t="s">
        <v>1073</v>
      </c>
      <c r="L312" t="s">
        <v>1008</v>
      </c>
      <c r="M312" t="s">
        <v>2189</v>
      </c>
      <c r="N312" t="s">
        <v>2182</v>
      </c>
      <c r="O312" t="s">
        <v>2537</v>
      </c>
      <c r="P312" t="s">
        <v>2755</v>
      </c>
      <c r="Q312" t="s">
        <v>1911</v>
      </c>
      <c r="R312" t="s">
        <v>1386</v>
      </c>
      <c r="S312" t="s">
        <v>1244</v>
      </c>
      <c r="T312" t="s">
        <v>999</v>
      </c>
      <c r="U312" t="s">
        <v>1715</v>
      </c>
      <c r="V312" t="s">
        <v>2302</v>
      </c>
      <c r="W312" t="s">
        <v>1702</v>
      </c>
      <c r="X312" t="s">
        <v>1044</v>
      </c>
      <c r="Y312" t="s">
        <v>1537</v>
      </c>
      <c r="Z312" t="s">
        <v>1780</v>
      </c>
      <c r="AA312" t="s">
        <v>2754</v>
      </c>
      <c r="AB312" t="s">
        <v>1616</v>
      </c>
      <c r="AC312" t="s">
        <v>1683</v>
      </c>
      <c r="AD312" t="s">
        <v>1702</v>
      </c>
      <c r="AE312" t="s">
        <v>1205</v>
      </c>
      <c r="AF312" t="s">
        <v>998</v>
      </c>
      <c r="AG312" t="s">
        <v>1493</v>
      </c>
      <c r="AH312" t="s">
        <v>2673</v>
      </c>
      <c r="AI312" t="s">
        <v>2269</v>
      </c>
      <c r="AJ312" t="s">
        <v>2710</v>
      </c>
      <c r="AK312" t="s">
        <v>1696</v>
      </c>
      <c r="AL312" t="s">
        <v>1015</v>
      </c>
      <c r="AM312" t="s">
        <v>2336</v>
      </c>
      <c r="AN312" t="s">
        <v>1301</v>
      </c>
      <c r="AO312" t="s">
        <v>1216</v>
      </c>
      <c r="AP312" t="s">
        <v>1730</v>
      </c>
      <c r="AQ312" t="s">
        <v>2209</v>
      </c>
      <c r="AR312" t="s">
        <v>1001</v>
      </c>
      <c r="AS312" t="s">
        <v>1025</v>
      </c>
      <c r="AT312" t="s">
        <v>1682</v>
      </c>
      <c r="AU312" t="s">
        <v>2872</v>
      </c>
      <c r="AV312" t="s">
        <v>2239</v>
      </c>
      <c r="AW312" t="s">
        <v>1204</v>
      </c>
      <c r="AX312" t="s">
        <v>1233</v>
      </c>
      <c r="AY312" t="s">
        <v>2059</v>
      </c>
      <c r="AZ312" t="s">
        <v>1507</v>
      </c>
      <c r="BA312" t="s">
        <v>2182</v>
      </c>
      <c r="BB312" t="s">
        <v>1275</v>
      </c>
      <c r="BC312" t="s">
        <v>1010</v>
      </c>
      <c r="BD312" t="s">
        <v>994</v>
      </c>
      <c r="BE312" t="s">
        <v>1810</v>
      </c>
      <c r="BF312" t="s">
        <v>2873</v>
      </c>
      <c r="BG312" t="s">
        <v>1728</v>
      </c>
      <c r="BH312" t="s">
        <v>1066</v>
      </c>
      <c r="BI312" t="s">
        <v>1752</v>
      </c>
      <c r="BJ312" t="s">
        <v>1209</v>
      </c>
      <c r="BK312" t="s">
        <v>1449</v>
      </c>
      <c r="BL312" t="s">
        <v>1009</v>
      </c>
      <c r="BM312" t="s">
        <v>1042</v>
      </c>
      <c r="BN312" t="s">
        <v>1725</v>
      </c>
      <c r="BO312" t="s">
        <v>2673</v>
      </c>
      <c r="BP312" t="s">
        <v>994</v>
      </c>
      <c r="BQ312" t="s">
        <v>1789</v>
      </c>
      <c r="BR312" t="s">
        <v>1673</v>
      </c>
      <c r="BS312" t="s">
        <v>2874</v>
      </c>
      <c r="BT312" t="s">
        <v>2494</v>
      </c>
      <c r="BU312" t="s">
        <v>1737</v>
      </c>
      <c r="BV312" t="s">
        <v>1801</v>
      </c>
      <c r="BW312" t="s">
        <v>1652</v>
      </c>
      <c r="BX312" t="s">
        <v>2723</v>
      </c>
      <c r="BY312" t="s">
        <v>1069</v>
      </c>
      <c r="BZ312" t="s">
        <v>1059</v>
      </c>
      <c r="CA312" t="s">
        <v>2701</v>
      </c>
      <c r="CB312" t="s">
        <v>997</v>
      </c>
      <c r="CC312" t="s">
        <v>2875</v>
      </c>
      <c r="CD312" t="s">
        <v>1809</v>
      </c>
      <c r="CE312" t="s">
        <v>1313</v>
      </c>
      <c r="CF312" t="s">
        <v>1321</v>
      </c>
      <c r="CG312" t="s">
        <v>2334</v>
      </c>
      <c r="CH312" t="s">
        <v>1050</v>
      </c>
      <c r="CI312" t="s">
        <v>1677</v>
      </c>
      <c r="CJ312" t="s">
        <v>1075</v>
      </c>
      <c r="CK312" t="s">
        <v>2385</v>
      </c>
      <c r="CL312" t="s">
        <v>2477</v>
      </c>
      <c r="CM312" t="s">
        <v>2512</v>
      </c>
      <c r="CN312" t="s">
        <v>1000</v>
      </c>
      <c r="CO312" t="s">
        <v>1553</v>
      </c>
      <c r="CP312" t="s">
        <v>1763</v>
      </c>
      <c r="CQ312" t="s">
        <v>2684</v>
      </c>
      <c r="CR312" t="s">
        <v>1459</v>
      </c>
      <c r="CS312" t="s">
        <v>1477</v>
      </c>
      <c r="CT312" t="s">
        <v>2876</v>
      </c>
      <c r="CU312" t="s">
        <v>2877</v>
      </c>
      <c r="CV312" t="s">
        <v>2878</v>
      </c>
      <c r="CW312" t="s">
        <v>1803</v>
      </c>
      <c r="CX312" t="s">
        <v>1060</v>
      </c>
      <c r="CY312" t="s">
        <v>1775</v>
      </c>
      <c r="CZ312" t="s">
        <v>992</v>
      </c>
      <c r="DA312" t="s">
        <v>2317</v>
      </c>
      <c r="DB312" t="s">
        <v>1710</v>
      </c>
      <c r="DC312" t="s">
        <v>1025</v>
      </c>
      <c r="DD312" t="s">
        <v>1062</v>
      </c>
      <c r="DE312" t="s">
        <v>1211</v>
      </c>
      <c r="DF312" t="s">
        <v>1010</v>
      </c>
      <c r="DG312" t="s">
        <v>994</v>
      </c>
    </row>
    <row r="313" spans="1:111">
      <c r="A313">
        <v>872.5</v>
      </c>
      <c r="B313" t="s">
        <v>902</v>
      </c>
      <c r="C313" t="s">
        <v>903</v>
      </c>
      <c r="D313" t="s">
        <v>1709</v>
      </c>
      <c r="E313" t="s">
        <v>1711</v>
      </c>
      <c r="F313" t="s">
        <v>1711</v>
      </c>
      <c r="G313" t="s">
        <v>993</v>
      </c>
      <c r="H313" t="s">
        <v>999</v>
      </c>
      <c r="I313" t="s">
        <v>1012</v>
      </c>
      <c r="J313" t="s">
        <v>1675</v>
      </c>
      <c r="K313" t="s">
        <v>1066</v>
      </c>
      <c r="L313" t="s">
        <v>1017</v>
      </c>
      <c r="M313" t="s">
        <v>1730</v>
      </c>
      <c r="N313" t="s">
        <v>1697</v>
      </c>
      <c r="O313" t="s">
        <v>1730</v>
      </c>
      <c r="P313" t="s">
        <v>1398</v>
      </c>
      <c r="Q313" t="s">
        <v>1005</v>
      </c>
      <c r="R313" t="s">
        <v>1131</v>
      </c>
      <c r="S313" t="s">
        <v>1675</v>
      </c>
      <c r="T313" t="s">
        <v>992</v>
      </c>
      <c r="U313" t="s">
        <v>1002</v>
      </c>
      <c r="V313" t="s">
        <v>996</v>
      </c>
      <c r="W313" t="s">
        <v>1004</v>
      </c>
      <c r="X313" t="s">
        <v>1001</v>
      </c>
      <c r="Y313" t="s">
        <v>1213</v>
      </c>
      <c r="Z313" t="s">
        <v>1076</v>
      </c>
      <c r="AA313" t="s">
        <v>993</v>
      </c>
      <c r="AB313" t="s">
        <v>1911</v>
      </c>
      <c r="AC313" t="s">
        <v>1711</v>
      </c>
      <c r="AD313" t="s">
        <v>1786</v>
      </c>
      <c r="AE313" t="s">
        <v>1711</v>
      </c>
      <c r="AF313" t="s">
        <v>1000</v>
      </c>
      <c r="AG313" t="s">
        <v>1697</v>
      </c>
      <c r="AH313" t="s">
        <v>1076</v>
      </c>
      <c r="AI313" t="s">
        <v>1066</v>
      </c>
      <c r="AJ313" t="s">
        <v>1035</v>
      </c>
      <c r="AK313" t="s">
        <v>1697</v>
      </c>
      <c r="AL313" t="s">
        <v>1131</v>
      </c>
      <c r="AM313" t="s">
        <v>1001</v>
      </c>
      <c r="AN313" t="s">
        <v>1718</v>
      </c>
      <c r="AO313" t="s">
        <v>1001</v>
      </c>
      <c r="AP313" t="s">
        <v>999</v>
      </c>
      <c r="AQ313" t="s">
        <v>1076</v>
      </c>
      <c r="AR313" t="s">
        <v>992</v>
      </c>
      <c r="AS313" t="s">
        <v>996</v>
      </c>
      <c r="AT313" t="s">
        <v>1000</v>
      </c>
      <c r="AU313" t="s">
        <v>1718</v>
      </c>
      <c r="AV313" t="s">
        <v>995</v>
      </c>
      <c r="AW313" t="s">
        <v>1709</v>
      </c>
      <c r="AX313" t="s">
        <v>1040</v>
      </c>
      <c r="AY313" t="s">
        <v>1718</v>
      </c>
      <c r="AZ313" t="s">
        <v>1029</v>
      </c>
      <c r="BA313" t="s">
        <v>1675</v>
      </c>
      <c r="BB313" t="s">
        <v>1721</v>
      </c>
      <c r="BC313" t="s">
        <v>1711</v>
      </c>
      <c r="BD313" t="s">
        <v>997</v>
      </c>
      <c r="BE313" t="s">
        <v>1718</v>
      </c>
      <c r="BF313" t="s">
        <v>995</v>
      </c>
      <c r="BG313" t="s">
        <v>999</v>
      </c>
      <c r="BH313" t="s">
        <v>999</v>
      </c>
      <c r="BI313" t="s">
        <v>1076</v>
      </c>
      <c r="BJ313" t="s">
        <v>1119</v>
      </c>
      <c r="BK313" t="s">
        <v>1723</v>
      </c>
      <c r="BL313" t="s">
        <v>995</v>
      </c>
      <c r="BM313" t="s">
        <v>1001</v>
      </c>
      <c r="BN313" t="s">
        <v>1005</v>
      </c>
      <c r="BO313" t="s">
        <v>1017</v>
      </c>
      <c r="BP313" t="s">
        <v>1003</v>
      </c>
      <c r="BQ313" t="s">
        <v>1711</v>
      </c>
      <c r="BR313" t="s">
        <v>1080</v>
      </c>
      <c r="BS313" t="s">
        <v>1046</v>
      </c>
      <c r="BT313" t="s">
        <v>1785</v>
      </c>
      <c r="BU313" t="s">
        <v>1066</v>
      </c>
      <c r="BV313" t="s">
        <v>1723</v>
      </c>
      <c r="BW313" t="s">
        <v>1786</v>
      </c>
      <c r="BX313" t="s">
        <v>1727</v>
      </c>
      <c r="BY313" t="s">
        <v>1080</v>
      </c>
      <c r="BZ313" t="s">
        <v>999</v>
      </c>
      <c r="CA313" t="s">
        <v>1697</v>
      </c>
      <c r="CB313" t="s">
        <v>994</v>
      </c>
      <c r="CC313" t="s">
        <v>1062</v>
      </c>
      <c r="CD313" t="s">
        <v>1000</v>
      </c>
      <c r="CE313" t="s">
        <v>996</v>
      </c>
      <c r="CF313" t="s">
        <v>996</v>
      </c>
      <c r="CG313" t="s">
        <v>1080</v>
      </c>
      <c r="CH313" t="s">
        <v>1131</v>
      </c>
      <c r="CI313" t="s">
        <v>996</v>
      </c>
      <c r="CJ313" t="s">
        <v>1002</v>
      </c>
      <c r="CK313" t="s">
        <v>2223</v>
      </c>
      <c r="CL313" t="s">
        <v>1690</v>
      </c>
      <c r="CM313" t="s">
        <v>1697</v>
      </c>
      <c r="CN313" t="s">
        <v>992</v>
      </c>
      <c r="CO313" t="s">
        <v>1686</v>
      </c>
      <c r="CP313" t="s">
        <v>1363</v>
      </c>
      <c r="CQ313" t="s">
        <v>1062</v>
      </c>
      <c r="CR313" t="s">
        <v>1697</v>
      </c>
      <c r="CS313" t="s">
        <v>1119</v>
      </c>
      <c r="CT313" t="s">
        <v>1213</v>
      </c>
      <c r="CU313" t="s">
        <v>1690</v>
      </c>
      <c r="CV313" t="s">
        <v>1062</v>
      </c>
      <c r="CW313" t="s">
        <v>1001</v>
      </c>
      <c r="CX313" t="s">
        <v>996</v>
      </c>
      <c r="CY313" t="s">
        <v>1017</v>
      </c>
      <c r="CZ313" t="s">
        <v>997</v>
      </c>
      <c r="DA313" t="s">
        <v>1076</v>
      </c>
      <c r="DB313" t="s">
        <v>1002</v>
      </c>
      <c r="DC313" t="s">
        <v>1005</v>
      </c>
      <c r="DD313" t="s">
        <v>1001</v>
      </c>
      <c r="DE313" t="s">
        <v>1675</v>
      </c>
      <c r="DF313" t="s">
        <v>1709</v>
      </c>
      <c r="DG313" t="s">
        <v>999</v>
      </c>
    </row>
    <row r="314" spans="1:111">
      <c r="A314">
        <v>874.5</v>
      </c>
      <c r="B314" t="s">
        <v>904</v>
      </c>
      <c r="C314" t="s">
        <v>905</v>
      </c>
      <c r="D314" t="s">
        <v>1784</v>
      </c>
      <c r="E314" t="s">
        <v>1784</v>
      </c>
      <c r="F314" t="s">
        <v>1718</v>
      </c>
      <c r="G314" t="s">
        <v>1784</v>
      </c>
      <c r="H314" t="s">
        <v>1671</v>
      </c>
      <c r="I314" t="s">
        <v>1795</v>
      </c>
      <c r="J314" t="s">
        <v>1213</v>
      </c>
      <c r="K314" t="s">
        <v>1053</v>
      </c>
      <c r="L314" t="s">
        <v>1000</v>
      </c>
      <c r="M314" t="s">
        <v>1690</v>
      </c>
      <c r="N314" t="s">
        <v>1675</v>
      </c>
      <c r="O314" t="s">
        <v>1687</v>
      </c>
      <c r="P314" t="s">
        <v>1028</v>
      </c>
      <c r="Q314" t="s">
        <v>994</v>
      </c>
      <c r="R314" t="s">
        <v>1131</v>
      </c>
      <c r="S314" t="s">
        <v>1053</v>
      </c>
      <c r="T314" t="s">
        <v>991</v>
      </c>
      <c r="U314" t="s">
        <v>997</v>
      </c>
      <c r="V314" t="s">
        <v>999</v>
      </c>
      <c r="W314" t="s">
        <v>1000</v>
      </c>
      <c r="X314" t="s">
        <v>999</v>
      </c>
      <c r="Y314" t="s">
        <v>1719</v>
      </c>
      <c r="Z314" t="s">
        <v>1709</v>
      </c>
      <c r="AA314" t="s">
        <v>1709</v>
      </c>
      <c r="AB314" t="s">
        <v>1052</v>
      </c>
      <c r="AC314" t="s">
        <v>1076</v>
      </c>
      <c r="AD314" t="s">
        <v>1053</v>
      </c>
      <c r="AE314" t="s">
        <v>1786</v>
      </c>
      <c r="AF314" t="s">
        <v>991</v>
      </c>
      <c r="AG314" t="s">
        <v>1131</v>
      </c>
      <c r="AH314" t="s">
        <v>1697</v>
      </c>
      <c r="AI314" t="s">
        <v>1723</v>
      </c>
      <c r="AJ314" t="s">
        <v>1693</v>
      </c>
      <c r="AK314" t="s">
        <v>993</v>
      </c>
      <c r="AL314" t="s">
        <v>998</v>
      </c>
      <c r="AM314" t="s">
        <v>1004</v>
      </c>
      <c r="AN314" t="s">
        <v>993</v>
      </c>
      <c r="AO314" t="s">
        <v>992</v>
      </c>
      <c r="AP314" t="s">
        <v>1671</v>
      </c>
      <c r="AQ314" t="s">
        <v>1786</v>
      </c>
      <c r="AR314" t="s">
        <v>1671</v>
      </c>
      <c r="AS314" t="s">
        <v>1000</v>
      </c>
      <c r="AT314" t="s">
        <v>994</v>
      </c>
      <c r="AU314" t="s">
        <v>1726</v>
      </c>
      <c r="AV314" t="s">
        <v>1709</v>
      </c>
      <c r="AW314" t="s">
        <v>1784</v>
      </c>
      <c r="AX314" t="s">
        <v>1727</v>
      </c>
      <c r="AY314" t="s">
        <v>1697</v>
      </c>
      <c r="AZ314" t="s">
        <v>1276</v>
      </c>
      <c r="BA314" t="s">
        <v>1066</v>
      </c>
      <c r="BB314" t="s">
        <v>1052</v>
      </c>
      <c r="BC314" t="s">
        <v>1023</v>
      </c>
      <c r="BD314" t="s">
        <v>991</v>
      </c>
      <c r="BE314" t="s">
        <v>1004</v>
      </c>
      <c r="BF314" t="s">
        <v>1005</v>
      </c>
      <c r="BG314" t="s">
        <v>992</v>
      </c>
      <c r="BH314" t="s">
        <v>991</v>
      </c>
      <c r="BI314" t="s">
        <v>1080</v>
      </c>
      <c r="BJ314" t="s">
        <v>1005</v>
      </c>
      <c r="BK314" t="s">
        <v>1040</v>
      </c>
      <c r="BL314" t="s">
        <v>996</v>
      </c>
      <c r="BM314" t="s">
        <v>1000</v>
      </c>
      <c r="BN314" t="s">
        <v>1080</v>
      </c>
      <c r="BO314" t="s">
        <v>1711</v>
      </c>
      <c r="BP314" t="s">
        <v>991</v>
      </c>
      <c r="BQ314" t="s">
        <v>1066</v>
      </c>
      <c r="BR314" t="s">
        <v>1718</v>
      </c>
      <c r="BS314" t="s">
        <v>1690</v>
      </c>
      <c r="BT314" t="s">
        <v>1687</v>
      </c>
      <c r="BU314" t="s">
        <v>1363</v>
      </c>
      <c r="BV314" t="s">
        <v>1697</v>
      </c>
      <c r="BW314" t="s">
        <v>1363</v>
      </c>
      <c r="BX314" t="s">
        <v>1345</v>
      </c>
      <c r="BY314" t="s">
        <v>1004</v>
      </c>
      <c r="BZ314" t="s">
        <v>999</v>
      </c>
      <c r="CA314" t="s">
        <v>1023</v>
      </c>
      <c r="CB314" t="s">
        <v>991</v>
      </c>
      <c r="CC314" t="s">
        <v>1912</v>
      </c>
      <c r="CD314" t="s">
        <v>1000</v>
      </c>
      <c r="CE314" t="s">
        <v>1080</v>
      </c>
      <c r="CF314" t="s">
        <v>1001</v>
      </c>
      <c r="CG314" t="s">
        <v>1005</v>
      </c>
      <c r="CH314" t="s">
        <v>992</v>
      </c>
      <c r="CI314" t="s">
        <v>998</v>
      </c>
      <c r="CJ314" t="s">
        <v>1003</v>
      </c>
      <c r="CK314" t="s">
        <v>1536</v>
      </c>
      <c r="CL314" t="s">
        <v>1719</v>
      </c>
      <c r="CM314" t="s">
        <v>1675</v>
      </c>
      <c r="CN314" t="s">
        <v>991</v>
      </c>
      <c r="CO314" t="s">
        <v>1911</v>
      </c>
      <c r="CP314" t="s">
        <v>1079</v>
      </c>
      <c r="CQ314" t="s">
        <v>1705</v>
      </c>
      <c r="CR314" t="s">
        <v>1723</v>
      </c>
      <c r="CS314" t="s">
        <v>1017</v>
      </c>
      <c r="CT314" t="s">
        <v>1690</v>
      </c>
      <c r="CU314" t="s">
        <v>1703</v>
      </c>
      <c r="CV314" t="s">
        <v>1706</v>
      </c>
      <c r="CW314" t="s">
        <v>992</v>
      </c>
      <c r="CX314" t="s">
        <v>992</v>
      </c>
      <c r="CY314" t="s">
        <v>1784</v>
      </c>
      <c r="CZ314" t="s">
        <v>991</v>
      </c>
      <c r="DA314" t="s">
        <v>995</v>
      </c>
      <c r="DB314" t="s">
        <v>998</v>
      </c>
      <c r="DC314" t="s">
        <v>1131</v>
      </c>
      <c r="DD314" t="s">
        <v>991</v>
      </c>
      <c r="DE314" t="s">
        <v>1040</v>
      </c>
      <c r="DF314" t="s">
        <v>1697</v>
      </c>
      <c r="DG314" t="s">
        <v>991</v>
      </c>
    </row>
    <row r="315" spans="1:111">
      <c r="A315">
        <v>876.5</v>
      </c>
      <c r="B315" t="s">
        <v>906</v>
      </c>
      <c r="C315" t="s">
        <v>907</v>
      </c>
      <c r="D315" t="s">
        <v>1038</v>
      </c>
      <c r="E315" t="s">
        <v>1062</v>
      </c>
      <c r="F315" t="s">
        <v>1726</v>
      </c>
      <c r="G315" t="s">
        <v>1029</v>
      </c>
      <c r="H315" t="s">
        <v>1671</v>
      </c>
      <c r="I315" t="s">
        <v>2339</v>
      </c>
      <c r="J315" t="s">
        <v>1006</v>
      </c>
      <c r="K315" t="s">
        <v>1029</v>
      </c>
      <c r="L315" t="s">
        <v>1005</v>
      </c>
      <c r="M315" t="s">
        <v>1695</v>
      </c>
      <c r="N315" t="s">
        <v>1692</v>
      </c>
      <c r="O315" t="s">
        <v>1351</v>
      </c>
      <c r="P315" t="s">
        <v>1913</v>
      </c>
      <c r="Q315" t="s">
        <v>1002</v>
      </c>
      <c r="R315" t="s">
        <v>993</v>
      </c>
      <c r="S315" t="s">
        <v>1690</v>
      </c>
      <c r="T315" t="s">
        <v>991</v>
      </c>
      <c r="U315" t="s">
        <v>1697</v>
      </c>
      <c r="V315" t="s">
        <v>1017</v>
      </c>
      <c r="W315" t="s">
        <v>1076</v>
      </c>
      <c r="X315" t="s">
        <v>996</v>
      </c>
      <c r="Y315" t="s">
        <v>1700</v>
      </c>
      <c r="Z315" t="s">
        <v>1065</v>
      </c>
      <c r="AA315" t="s">
        <v>1021</v>
      </c>
      <c r="AB315" t="s">
        <v>1011</v>
      </c>
      <c r="AC315" t="s">
        <v>1697</v>
      </c>
      <c r="AD315" t="s">
        <v>1228</v>
      </c>
      <c r="AE315" t="s">
        <v>1065</v>
      </c>
      <c r="AF315" t="s">
        <v>991</v>
      </c>
      <c r="AG315" t="s">
        <v>1711</v>
      </c>
      <c r="AH315" t="s">
        <v>1066</v>
      </c>
      <c r="AI315" t="s">
        <v>1730</v>
      </c>
      <c r="AJ315" t="s">
        <v>1234</v>
      </c>
      <c r="AK315" t="s">
        <v>1023</v>
      </c>
      <c r="AL315" t="s">
        <v>1675</v>
      </c>
      <c r="AM315" t="s">
        <v>1398</v>
      </c>
      <c r="AN315" t="s">
        <v>1692</v>
      </c>
      <c r="AO315" t="s">
        <v>1080</v>
      </c>
      <c r="AP315" t="s">
        <v>998</v>
      </c>
      <c r="AQ315" t="s">
        <v>1727</v>
      </c>
      <c r="AR315" t="s">
        <v>991</v>
      </c>
      <c r="AS315" t="s">
        <v>1080</v>
      </c>
      <c r="AT315" t="s">
        <v>1005</v>
      </c>
      <c r="AU315" t="s">
        <v>1693</v>
      </c>
      <c r="AV315" t="s">
        <v>1049</v>
      </c>
      <c r="AW315" t="s">
        <v>1345</v>
      </c>
      <c r="AX315" t="s">
        <v>1038</v>
      </c>
      <c r="AY315" t="s">
        <v>1730</v>
      </c>
      <c r="AZ315" t="s">
        <v>1055</v>
      </c>
      <c r="BA315" t="s">
        <v>1730</v>
      </c>
      <c r="BB315" t="s">
        <v>1907</v>
      </c>
      <c r="BC315" t="s">
        <v>1062</v>
      </c>
      <c r="BD315" t="s">
        <v>991</v>
      </c>
      <c r="BE315" t="s">
        <v>1023</v>
      </c>
      <c r="BF315" t="s">
        <v>1029</v>
      </c>
      <c r="BG315" t="s">
        <v>1017</v>
      </c>
      <c r="BH315" t="s">
        <v>1003</v>
      </c>
      <c r="BI315" t="s">
        <v>1723</v>
      </c>
      <c r="BJ315" t="s">
        <v>1711</v>
      </c>
      <c r="BK315" t="s">
        <v>1714</v>
      </c>
      <c r="BL315" t="s">
        <v>1711</v>
      </c>
      <c r="BM315" t="s">
        <v>995</v>
      </c>
      <c r="BN315" t="s">
        <v>1686</v>
      </c>
      <c r="BO315" t="s">
        <v>1690</v>
      </c>
      <c r="BP315" t="s">
        <v>991</v>
      </c>
      <c r="BQ315" t="s">
        <v>1706</v>
      </c>
      <c r="BR315" t="s">
        <v>1040</v>
      </c>
      <c r="BS315" t="s">
        <v>1052</v>
      </c>
      <c r="BT315" t="s">
        <v>1810</v>
      </c>
      <c r="BU315" t="s">
        <v>1911</v>
      </c>
      <c r="BV315" t="s">
        <v>1040</v>
      </c>
      <c r="BW315" t="s">
        <v>1695</v>
      </c>
      <c r="BX315" t="s">
        <v>1020</v>
      </c>
      <c r="BY315" t="s">
        <v>1017</v>
      </c>
      <c r="BZ315" t="s">
        <v>1005</v>
      </c>
      <c r="CA315" t="s">
        <v>1727</v>
      </c>
      <c r="CB315" t="s">
        <v>991</v>
      </c>
      <c r="CC315" t="s">
        <v>1681</v>
      </c>
      <c r="CD315" t="s">
        <v>1697</v>
      </c>
      <c r="CE315" t="s">
        <v>1066</v>
      </c>
      <c r="CF315" t="s">
        <v>995</v>
      </c>
      <c r="CG315" t="s">
        <v>1076</v>
      </c>
      <c r="CH315" t="s">
        <v>1131</v>
      </c>
      <c r="CI315" t="s">
        <v>996</v>
      </c>
      <c r="CJ315" t="s">
        <v>1002</v>
      </c>
      <c r="CK315" t="s">
        <v>2332</v>
      </c>
      <c r="CL315" t="s">
        <v>1321</v>
      </c>
      <c r="CM315" t="s">
        <v>1911</v>
      </c>
      <c r="CN315" t="s">
        <v>991</v>
      </c>
      <c r="CO315" t="s">
        <v>1351</v>
      </c>
      <c r="CP315" t="s">
        <v>1690</v>
      </c>
      <c r="CQ315" t="s">
        <v>1077</v>
      </c>
      <c r="CR315" t="s">
        <v>1687</v>
      </c>
      <c r="CS315" t="s">
        <v>1706</v>
      </c>
      <c r="CT315" t="s">
        <v>1019</v>
      </c>
      <c r="CU315" t="s">
        <v>1308</v>
      </c>
      <c r="CV315" t="s">
        <v>1691</v>
      </c>
      <c r="CW315" t="s">
        <v>1119</v>
      </c>
      <c r="CX315" t="s">
        <v>1131</v>
      </c>
      <c r="CY315" t="s">
        <v>1911</v>
      </c>
      <c r="CZ315" t="s">
        <v>991</v>
      </c>
      <c r="DA315" t="s">
        <v>1023</v>
      </c>
      <c r="DB315" t="s">
        <v>1002</v>
      </c>
      <c r="DC315" t="s">
        <v>1131</v>
      </c>
      <c r="DD315" t="s">
        <v>1003</v>
      </c>
      <c r="DE315" t="s">
        <v>1721</v>
      </c>
      <c r="DF315" t="s">
        <v>1690</v>
      </c>
      <c r="DG315" t="s">
        <v>991</v>
      </c>
    </row>
    <row r="316" spans="1:111">
      <c r="A316">
        <v>878.5</v>
      </c>
      <c r="B316" t="s">
        <v>908</v>
      </c>
      <c r="C316" t="s">
        <v>909</v>
      </c>
      <c r="D316" t="s">
        <v>1386</v>
      </c>
      <c r="E316" t="s">
        <v>1674</v>
      </c>
      <c r="F316" t="s">
        <v>1536</v>
      </c>
      <c r="G316" t="s">
        <v>1720</v>
      </c>
      <c r="H316" t="s">
        <v>991</v>
      </c>
      <c r="I316" t="s">
        <v>2878</v>
      </c>
      <c r="J316" t="s">
        <v>2190</v>
      </c>
      <c r="K316" t="s">
        <v>1048</v>
      </c>
      <c r="L316" t="s">
        <v>1727</v>
      </c>
      <c r="M316" t="s">
        <v>1199</v>
      </c>
      <c r="N316" t="s">
        <v>2226</v>
      </c>
      <c r="O316" t="s">
        <v>2627</v>
      </c>
      <c r="P316" t="s">
        <v>1909</v>
      </c>
      <c r="Q316" t="s">
        <v>1718</v>
      </c>
      <c r="R316" t="s">
        <v>1049</v>
      </c>
      <c r="S316" t="s">
        <v>1670</v>
      </c>
      <c r="T316" t="s">
        <v>991</v>
      </c>
      <c r="U316" t="s">
        <v>1276</v>
      </c>
      <c r="V316" t="s">
        <v>1213</v>
      </c>
      <c r="W316" t="s">
        <v>1472</v>
      </c>
      <c r="X316" t="s">
        <v>1049</v>
      </c>
      <c r="Y316" t="s">
        <v>2225</v>
      </c>
      <c r="Z316" t="s">
        <v>1059</v>
      </c>
      <c r="AA316" t="s">
        <v>1504</v>
      </c>
      <c r="AB316" t="s">
        <v>1750</v>
      </c>
      <c r="AC316" t="s">
        <v>1398</v>
      </c>
      <c r="AD316" t="s">
        <v>1070</v>
      </c>
      <c r="AE316" t="s">
        <v>1020</v>
      </c>
      <c r="AF316" t="s">
        <v>991</v>
      </c>
      <c r="AG316" t="s">
        <v>1695</v>
      </c>
      <c r="AH316" t="s">
        <v>1020</v>
      </c>
      <c r="AI316" t="s">
        <v>1704</v>
      </c>
      <c r="AJ316" t="s">
        <v>2340</v>
      </c>
      <c r="AK316" t="s">
        <v>1276</v>
      </c>
      <c r="AL316" t="s">
        <v>1398</v>
      </c>
      <c r="AM316" t="s">
        <v>1039</v>
      </c>
      <c r="AN316" t="s">
        <v>1693</v>
      </c>
      <c r="AO316" t="s">
        <v>1690</v>
      </c>
      <c r="AP316" t="s">
        <v>1001</v>
      </c>
      <c r="AQ316" t="s">
        <v>1688</v>
      </c>
      <c r="AR316" t="s">
        <v>1671</v>
      </c>
      <c r="AS316" t="s">
        <v>1029</v>
      </c>
      <c r="AT316" t="s">
        <v>1785</v>
      </c>
      <c r="AU316" t="s">
        <v>1261</v>
      </c>
      <c r="AV316" t="s">
        <v>1536</v>
      </c>
      <c r="AW316" t="s">
        <v>1008</v>
      </c>
      <c r="AX316" t="s">
        <v>2541</v>
      </c>
      <c r="AY316" t="s">
        <v>1188</v>
      </c>
      <c r="AZ316" t="s">
        <v>1747</v>
      </c>
      <c r="BA316" t="s">
        <v>1793</v>
      </c>
      <c r="BB316" t="s">
        <v>1336</v>
      </c>
      <c r="BC316" t="s">
        <v>1688</v>
      </c>
      <c r="BD316" t="s">
        <v>991</v>
      </c>
      <c r="BE316" t="s">
        <v>1075</v>
      </c>
      <c r="BF316" t="s">
        <v>1795</v>
      </c>
      <c r="BG316" t="s">
        <v>1727</v>
      </c>
      <c r="BH316" t="s">
        <v>992</v>
      </c>
      <c r="BI316" t="s">
        <v>1485</v>
      </c>
      <c r="BJ316" t="s">
        <v>1691</v>
      </c>
      <c r="BK316" t="s">
        <v>1471</v>
      </c>
      <c r="BL316" t="s">
        <v>1276</v>
      </c>
      <c r="BM316" t="s">
        <v>1784</v>
      </c>
      <c r="BN316" t="s">
        <v>1019</v>
      </c>
      <c r="BO316" t="s">
        <v>1902</v>
      </c>
      <c r="BP316" t="s">
        <v>991</v>
      </c>
      <c r="BQ316" t="s">
        <v>1670</v>
      </c>
      <c r="BR316" t="s">
        <v>1050</v>
      </c>
      <c r="BS316" t="s">
        <v>1183</v>
      </c>
      <c r="BT316" t="s">
        <v>1761</v>
      </c>
      <c r="BU316" t="s">
        <v>1676</v>
      </c>
      <c r="BV316" t="s">
        <v>1019</v>
      </c>
      <c r="BW316" t="s">
        <v>1715</v>
      </c>
      <c r="BX316" t="s">
        <v>2229</v>
      </c>
      <c r="BY316" t="s">
        <v>1032</v>
      </c>
      <c r="BZ316" t="s">
        <v>1053</v>
      </c>
      <c r="CA316" t="s">
        <v>1802</v>
      </c>
      <c r="CB316" t="s">
        <v>991</v>
      </c>
      <c r="CC316" t="s">
        <v>2527</v>
      </c>
      <c r="CD316" t="s">
        <v>1038</v>
      </c>
      <c r="CE316" t="s">
        <v>1012</v>
      </c>
      <c r="CF316" t="s">
        <v>1049</v>
      </c>
      <c r="CG316" t="s">
        <v>1022</v>
      </c>
      <c r="CH316" t="s">
        <v>1065</v>
      </c>
      <c r="CI316" t="s">
        <v>1686</v>
      </c>
      <c r="CJ316" t="s">
        <v>1001</v>
      </c>
      <c r="CK316" t="s">
        <v>1384</v>
      </c>
      <c r="CL316" t="s">
        <v>1531</v>
      </c>
      <c r="CM316" t="s">
        <v>1720</v>
      </c>
      <c r="CN316" t="s">
        <v>1671</v>
      </c>
      <c r="CO316" t="s">
        <v>1045</v>
      </c>
      <c r="CP316" t="s">
        <v>1189</v>
      </c>
      <c r="CQ316" t="s">
        <v>2777</v>
      </c>
      <c r="CR316" t="s">
        <v>1720</v>
      </c>
      <c r="CS316" t="s">
        <v>1670</v>
      </c>
      <c r="CT316" t="s">
        <v>1258</v>
      </c>
      <c r="CU316" t="s">
        <v>1755</v>
      </c>
      <c r="CV316" t="s">
        <v>1301</v>
      </c>
      <c r="CW316" t="s">
        <v>1038</v>
      </c>
      <c r="CX316" t="s">
        <v>1040</v>
      </c>
      <c r="CY316" t="s">
        <v>1720</v>
      </c>
      <c r="CZ316" t="s">
        <v>991</v>
      </c>
      <c r="DA316" t="s">
        <v>1059</v>
      </c>
      <c r="DB316" t="s">
        <v>1686</v>
      </c>
      <c r="DC316" t="s">
        <v>1363</v>
      </c>
      <c r="DD316" t="s">
        <v>1002</v>
      </c>
      <c r="DE316" t="s">
        <v>1683</v>
      </c>
      <c r="DF316" t="s">
        <v>1020</v>
      </c>
      <c r="DG316" t="s">
        <v>991</v>
      </c>
    </row>
    <row r="317" spans="1:111">
      <c r="A317">
        <v>880.6</v>
      </c>
      <c r="B317" t="s">
        <v>910</v>
      </c>
      <c r="C317" t="s">
        <v>911</v>
      </c>
      <c r="D317" t="s">
        <v>1471</v>
      </c>
      <c r="E317" t="s">
        <v>1057</v>
      </c>
      <c r="F317" t="s">
        <v>1007</v>
      </c>
      <c r="G317" t="s">
        <v>1055</v>
      </c>
      <c r="H317" t="s">
        <v>1671</v>
      </c>
      <c r="I317" t="s">
        <v>1491</v>
      </c>
      <c r="J317" t="s">
        <v>1234</v>
      </c>
      <c r="K317" t="s">
        <v>1276</v>
      </c>
      <c r="L317" t="s">
        <v>1730</v>
      </c>
      <c r="M317" t="s">
        <v>1725</v>
      </c>
      <c r="N317" t="s">
        <v>1729</v>
      </c>
      <c r="O317" t="s">
        <v>1724</v>
      </c>
      <c r="P317" t="s">
        <v>2664</v>
      </c>
      <c r="Q317" t="s">
        <v>1004</v>
      </c>
      <c r="R317" t="s">
        <v>1049</v>
      </c>
      <c r="S317" t="s">
        <v>1007</v>
      </c>
      <c r="T317" t="s">
        <v>991</v>
      </c>
      <c r="U317" t="s">
        <v>1038</v>
      </c>
      <c r="V317" t="s">
        <v>1228</v>
      </c>
      <c r="W317" t="s">
        <v>1038</v>
      </c>
      <c r="X317" t="s">
        <v>1726</v>
      </c>
      <c r="Y317" t="s">
        <v>1904</v>
      </c>
      <c r="Z317" t="s">
        <v>1048</v>
      </c>
      <c r="AA317" t="s">
        <v>1018</v>
      </c>
      <c r="AB317" t="s">
        <v>2229</v>
      </c>
      <c r="AC317" t="s">
        <v>1786</v>
      </c>
      <c r="AD317" t="s">
        <v>1006</v>
      </c>
      <c r="AE317" t="s">
        <v>1077</v>
      </c>
      <c r="AF317" t="s">
        <v>991</v>
      </c>
      <c r="AG317" t="s">
        <v>1263</v>
      </c>
      <c r="AH317" t="s">
        <v>1682</v>
      </c>
      <c r="AI317" t="s">
        <v>1060</v>
      </c>
      <c r="AJ317" t="s">
        <v>1765</v>
      </c>
      <c r="AK317" t="s">
        <v>1690</v>
      </c>
      <c r="AL317" t="s">
        <v>1727</v>
      </c>
      <c r="AM317" t="s">
        <v>1013</v>
      </c>
      <c r="AN317" t="s">
        <v>1677</v>
      </c>
      <c r="AO317" t="s">
        <v>1911</v>
      </c>
      <c r="AP317" t="s">
        <v>996</v>
      </c>
      <c r="AQ317" t="s">
        <v>1037</v>
      </c>
      <c r="AR317" t="s">
        <v>1671</v>
      </c>
      <c r="AS317" t="s">
        <v>1730</v>
      </c>
      <c r="AT317" t="s">
        <v>1040</v>
      </c>
      <c r="AU317" t="s">
        <v>1036</v>
      </c>
      <c r="AV317" t="s">
        <v>1672</v>
      </c>
      <c r="AW317" t="s">
        <v>1912</v>
      </c>
      <c r="AX317" t="s">
        <v>1710</v>
      </c>
      <c r="AY317" t="s">
        <v>1902</v>
      </c>
      <c r="AZ317" t="s">
        <v>1205</v>
      </c>
      <c r="BA317" t="s">
        <v>1682</v>
      </c>
      <c r="BB317" t="s">
        <v>1289</v>
      </c>
      <c r="BC317" t="s">
        <v>1913</v>
      </c>
      <c r="BD317" t="s">
        <v>1671</v>
      </c>
      <c r="BE317" t="s">
        <v>1727</v>
      </c>
      <c r="BF317" t="s">
        <v>1048</v>
      </c>
      <c r="BG317" t="s">
        <v>1692</v>
      </c>
      <c r="BH317" t="s">
        <v>1000</v>
      </c>
      <c r="BI317" t="s">
        <v>1060</v>
      </c>
      <c r="BJ317" t="s">
        <v>1677</v>
      </c>
      <c r="BK317" t="s">
        <v>1059</v>
      </c>
      <c r="BL317" t="s">
        <v>1228</v>
      </c>
      <c r="BM317" t="s">
        <v>1718</v>
      </c>
      <c r="BN317" t="s">
        <v>1695</v>
      </c>
      <c r="BO317" t="s">
        <v>1682</v>
      </c>
      <c r="BP317" t="s">
        <v>991</v>
      </c>
      <c r="BQ317" t="s">
        <v>1710</v>
      </c>
      <c r="BR317" t="s">
        <v>1070</v>
      </c>
      <c r="BS317" t="s">
        <v>1197</v>
      </c>
      <c r="BT317" t="s">
        <v>1807</v>
      </c>
      <c r="BU317" t="s">
        <v>2223</v>
      </c>
      <c r="BV317" t="s">
        <v>1691</v>
      </c>
      <c r="BW317" t="s">
        <v>1020</v>
      </c>
      <c r="BX317" t="s">
        <v>2673</v>
      </c>
      <c r="BY317" t="s">
        <v>1690</v>
      </c>
      <c r="BZ317" t="s">
        <v>1040</v>
      </c>
      <c r="CA317" t="s">
        <v>1019</v>
      </c>
      <c r="CB317" t="s">
        <v>991</v>
      </c>
      <c r="CC317" t="s">
        <v>1190</v>
      </c>
      <c r="CD317" t="s">
        <v>1038</v>
      </c>
      <c r="CE317" t="s">
        <v>1706</v>
      </c>
      <c r="CF317" t="s">
        <v>1363</v>
      </c>
      <c r="CG317" t="s">
        <v>1719</v>
      </c>
      <c r="CH317" t="s">
        <v>1040</v>
      </c>
      <c r="CI317" t="s">
        <v>1080</v>
      </c>
      <c r="CJ317" t="s">
        <v>1000</v>
      </c>
      <c r="CK317" t="s">
        <v>2879</v>
      </c>
      <c r="CL317" t="s">
        <v>1328</v>
      </c>
      <c r="CM317" t="s">
        <v>1048</v>
      </c>
      <c r="CN317" t="s">
        <v>991</v>
      </c>
      <c r="CO317" t="s">
        <v>1026</v>
      </c>
      <c r="CP317" t="s">
        <v>1710</v>
      </c>
      <c r="CQ317" t="s">
        <v>1725</v>
      </c>
      <c r="CR317" t="s">
        <v>1007</v>
      </c>
      <c r="CS317" t="s">
        <v>1070</v>
      </c>
      <c r="CT317" t="s">
        <v>1725</v>
      </c>
      <c r="CU317" t="s">
        <v>1761</v>
      </c>
      <c r="CV317" t="s">
        <v>1258</v>
      </c>
      <c r="CW317" t="s">
        <v>1038</v>
      </c>
      <c r="CX317" t="s">
        <v>1675</v>
      </c>
      <c r="CY317" t="s">
        <v>1069</v>
      </c>
      <c r="CZ317" t="s">
        <v>991</v>
      </c>
      <c r="DA317" t="s">
        <v>1055</v>
      </c>
      <c r="DB317" t="s">
        <v>1730</v>
      </c>
      <c r="DC317" t="s">
        <v>1723</v>
      </c>
      <c r="DD317" t="s">
        <v>999</v>
      </c>
      <c r="DE317" t="s">
        <v>1682</v>
      </c>
      <c r="DF317" t="s">
        <v>1007</v>
      </c>
      <c r="DG317" t="s">
        <v>991</v>
      </c>
    </row>
    <row r="318" spans="1:111">
      <c r="A318">
        <v>882.6</v>
      </c>
      <c r="B318" t="s">
        <v>912</v>
      </c>
      <c r="C318" t="s">
        <v>913</v>
      </c>
      <c r="D318" t="s">
        <v>1726</v>
      </c>
      <c r="E318" t="s">
        <v>1040</v>
      </c>
      <c r="F318" t="s">
        <v>1785</v>
      </c>
      <c r="G318" t="s">
        <v>1046</v>
      </c>
      <c r="H318" t="s">
        <v>997</v>
      </c>
      <c r="I318" t="s">
        <v>1247</v>
      </c>
      <c r="J318" t="s">
        <v>1263</v>
      </c>
      <c r="K318" t="s">
        <v>1711</v>
      </c>
      <c r="L318" t="s">
        <v>995</v>
      </c>
      <c r="M318" t="s">
        <v>1263</v>
      </c>
      <c r="N318" t="s">
        <v>1692</v>
      </c>
      <c r="O318" t="s">
        <v>1263</v>
      </c>
      <c r="P318" t="s">
        <v>1058</v>
      </c>
      <c r="Q318" t="s">
        <v>992</v>
      </c>
      <c r="R318" t="s">
        <v>1131</v>
      </c>
      <c r="S318" t="s">
        <v>1363</v>
      </c>
      <c r="T318" t="s">
        <v>998</v>
      </c>
      <c r="U318" t="s">
        <v>1004</v>
      </c>
      <c r="V318" t="s">
        <v>1005</v>
      </c>
      <c r="W318" t="s">
        <v>1709</v>
      </c>
      <c r="X318" t="s">
        <v>1005</v>
      </c>
      <c r="Y318" t="s">
        <v>1706</v>
      </c>
      <c r="Z318" t="s">
        <v>1730</v>
      </c>
      <c r="AA318" t="s">
        <v>1023</v>
      </c>
      <c r="AB318" t="s">
        <v>1682</v>
      </c>
      <c r="AC318" t="s">
        <v>1005</v>
      </c>
      <c r="AD318" t="s">
        <v>1723</v>
      </c>
      <c r="AE318" t="s">
        <v>1053</v>
      </c>
      <c r="AF318" t="s">
        <v>1003</v>
      </c>
      <c r="AG318" t="s">
        <v>995</v>
      </c>
      <c r="AH318" t="s">
        <v>1065</v>
      </c>
      <c r="AI318" t="s">
        <v>1040</v>
      </c>
      <c r="AJ318" t="s">
        <v>1007</v>
      </c>
      <c r="AK318" t="s">
        <v>1080</v>
      </c>
      <c r="AL318" t="s">
        <v>993</v>
      </c>
      <c r="AM318" t="s">
        <v>1049</v>
      </c>
      <c r="AN318" t="s">
        <v>1786</v>
      </c>
      <c r="AO318" t="s">
        <v>1017</v>
      </c>
      <c r="AP318" t="s">
        <v>997</v>
      </c>
      <c r="AQ318" t="s">
        <v>1723</v>
      </c>
      <c r="AR318" t="s">
        <v>1671</v>
      </c>
      <c r="AS318" t="s">
        <v>1004</v>
      </c>
      <c r="AT318" t="s">
        <v>1131</v>
      </c>
      <c r="AU318" t="s">
        <v>1028</v>
      </c>
      <c r="AV318" t="s">
        <v>1046</v>
      </c>
      <c r="AW318" t="s">
        <v>1726</v>
      </c>
      <c r="AX318" t="s">
        <v>1023</v>
      </c>
      <c r="AY318" t="s">
        <v>1079</v>
      </c>
      <c r="AZ318" t="s">
        <v>1019</v>
      </c>
      <c r="BA318" t="s">
        <v>1228</v>
      </c>
      <c r="BB318" t="s">
        <v>1057</v>
      </c>
      <c r="BC318" t="s">
        <v>1697</v>
      </c>
      <c r="BD318" t="s">
        <v>1671</v>
      </c>
      <c r="BE318" t="s">
        <v>1076</v>
      </c>
      <c r="BF318" t="s">
        <v>1363</v>
      </c>
      <c r="BG318" t="s">
        <v>993</v>
      </c>
      <c r="BH318" t="s">
        <v>994</v>
      </c>
      <c r="BI318" t="s">
        <v>1363</v>
      </c>
      <c r="BJ318" t="s">
        <v>1786</v>
      </c>
      <c r="BK318" t="s">
        <v>1049</v>
      </c>
      <c r="BL318" t="s">
        <v>1080</v>
      </c>
      <c r="BM318" t="s">
        <v>1002</v>
      </c>
      <c r="BN318" t="s">
        <v>1711</v>
      </c>
      <c r="BO318" t="s">
        <v>1723</v>
      </c>
      <c r="BP318" t="s">
        <v>991</v>
      </c>
      <c r="BQ318" t="s">
        <v>1046</v>
      </c>
      <c r="BR318" t="s">
        <v>1065</v>
      </c>
      <c r="BS318" t="s">
        <v>1700</v>
      </c>
      <c r="BT318" t="s">
        <v>1719</v>
      </c>
      <c r="BU318" t="s">
        <v>1730</v>
      </c>
      <c r="BV318" t="s">
        <v>1709</v>
      </c>
      <c r="BW318" t="s">
        <v>1727</v>
      </c>
      <c r="BX318" t="s">
        <v>1689</v>
      </c>
      <c r="BY318" t="s">
        <v>1000</v>
      </c>
      <c r="BZ318" t="s">
        <v>996</v>
      </c>
      <c r="CA318" t="s">
        <v>1228</v>
      </c>
      <c r="CB318" t="s">
        <v>997</v>
      </c>
      <c r="CC318" t="s">
        <v>1037</v>
      </c>
      <c r="CD318" t="s">
        <v>1675</v>
      </c>
      <c r="CE318" t="s">
        <v>1675</v>
      </c>
      <c r="CF318" t="s">
        <v>1076</v>
      </c>
      <c r="CG318" t="s">
        <v>1017</v>
      </c>
      <c r="CH318" t="s">
        <v>1002</v>
      </c>
      <c r="CI318" t="s">
        <v>1000</v>
      </c>
      <c r="CJ318" t="s">
        <v>999</v>
      </c>
      <c r="CK318" t="s">
        <v>1670</v>
      </c>
      <c r="CL318" t="s">
        <v>1022</v>
      </c>
      <c r="CM318" t="s">
        <v>1066</v>
      </c>
      <c r="CN318" t="s">
        <v>998</v>
      </c>
      <c r="CO318" t="s">
        <v>1079</v>
      </c>
      <c r="CP318" t="s">
        <v>1065</v>
      </c>
      <c r="CQ318" t="s">
        <v>1911</v>
      </c>
      <c r="CR318" t="s">
        <v>1784</v>
      </c>
      <c r="CS318" t="s">
        <v>1228</v>
      </c>
      <c r="CT318" t="s">
        <v>1705</v>
      </c>
      <c r="CU318" t="s">
        <v>1678</v>
      </c>
      <c r="CV318" t="s">
        <v>1703</v>
      </c>
      <c r="CW318" t="s">
        <v>1053</v>
      </c>
      <c r="CX318" t="s">
        <v>1005</v>
      </c>
      <c r="CY318" t="s">
        <v>1066</v>
      </c>
      <c r="CZ318" t="s">
        <v>1003</v>
      </c>
      <c r="DA318" t="s">
        <v>1079</v>
      </c>
      <c r="DB318" t="s">
        <v>1076</v>
      </c>
      <c r="DC318" t="s">
        <v>1119</v>
      </c>
      <c r="DD318" t="s">
        <v>1000</v>
      </c>
      <c r="DE318" t="s">
        <v>1228</v>
      </c>
      <c r="DF318" t="s">
        <v>1040</v>
      </c>
      <c r="DG318" t="s">
        <v>998</v>
      </c>
    </row>
    <row r="320" spans="1:111">
      <c r="A320" t="s">
        <v>667</v>
      </c>
      <c r="B320" t="s">
        <v>668</v>
      </c>
      <c r="C320" t="s">
        <v>669</v>
      </c>
      <c r="D320" t="s">
        <v>471</v>
      </c>
      <c r="E320" t="s">
        <v>473</v>
      </c>
      <c r="F320" t="s">
        <v>475</v>
      </c>
      <c r="G320" t="s">
        <v>478</v>
      </c>
      <c r="H320" t="s">
        <v>670</v>
      </c>
      <c r="I320" t="s">
        <v>577</v>
      </c>
      <c r="J320" t="s">
        <v>578</v>
      </c>
      <c r="K320" t="s">
        <v>579</v>
      </c>
      <c r="L320" t="s">
        <v>580</v>
      </c>
      <c r="M320" t="s">
        <v>581</v>
      </c>
      <c r="N320" t="s">
        <v>582</v>
      </c>
      <c r="O320" t="s">
        <v>583</v>
      </c>
      <c r="P320" t="s">
        <v>584</v>
      </c>
      <c r="Q320" t="s">
        <v>585</v>
      </c>
      <c r="R320" t="s">
        <v>586</v>
      </c>
      <c r="S320" t="s">
        <v>481</v>
      </c>
      <c r="T320" t="s">
        <v>671</v>
      </c>
      <c r="U320" t="s">
        <v>587</v>
      </c>
      <c r="V320" t="s">
        <v>588</v>
      </c>
      <c r="W320" t="s">
        <v>589</v>
      </c>
      <c r="X320" t="s">
        <v>590</v>
      </c>
      <c r="Y320" t="s">
        <v>591</v>
      </c>
      <c r="Z320" t="s">
        <v>592</v>
      </c>
      <c r="AA320" t="s">
        <v>593</v>
      </c>
      <c r="AB320" t="s">
        <v>594</v>
      </c>
      <c r="AC320" t="s">
        <v>595</v>
      </c>
      <c r="AD320" t="s">
        <v>596</v>
      </c>
      <c r="AE320" t="s">
        <v>484</v>
      </c>
      <c r="AF320" t="s">
        <v>672</v>
      </c>
      <c r="AG320" t="s">
        <v>597</v>
      </c>
      <c r="AH320" t="s">
        <v>598</v>
      </c>
      <c r="AI320" t="s">
        <v>599</v>
      </c>
      <c r="AJ320" t="s">
        <v>600</v>
      </c>
      <c r="AK320" t="s">
        <v>601</v>
      </c>
      <c r="AL320" t="s">
        <v>602</v>
      </c>
      <c r="AM320" t="s">
        <v>603</v>
      </c>
      <c r="AN320" t="s">
        <v>604</v>
      </c>
      <c r="AO320" t="s">
        <v>605</v>
      </c>
      <c r="AP320" t="s">
        <v>606</v>
      </c>
      <c r="AQ320" t="s">
        <v>498</v>
      </c>
      <c r="AR320" t="s">
        <v>673</v>
      </c>
      <c r="AS320" t="s">
        <v>607</v>
      </c>
      <c r="AT320" t="s">
        <v>608</v>
      </c>
      <c r="AU320" t="s">
        <v>609</v>
      </c>
      <c r="AV320" t="s">
        <v>610</v>
      </c>
      <c r="AW320" t="s">
        <v>611</v>
      </c>
      <c r="AX320" t="s">
        <v>612</v>
      </c>
      <c r="AY320" t="s">
        <v>613</v>
      </c>
      <c r="AZ320" t="s">
        <v>614</v>
      </c>
      <c r="BA320" t="s">
        <v>615</v>
      </c>
      <c r="BB320" t="s">
        <v>616</v>
      </c>
      <c r="BC320" t="s">
        <v>505</v>
      </c>
      <c r="BD320" t="s">
        <v>674</v>
      </c>
      <c r="BE320" t="s">
        <v>617</v>
      </c>
      <c r="BF320" t="s">
        <v>618</v>
      </c>
      <c r="BG320" t="s">
        <v>619</v>
      </c>
      <c r="BH320" t="s">
        <v>620</v>
      </c>
      <c r="BI320" t="s">
        <v>621</v>
      </c>
      <c r="BJ320" t="s">
        <v>622</v>
      </c>
      <c r="BK320" t="s">
        <v>623</v>
      </c>
      <c r="BL320" t="s">
        <v>624</v>
      </c>
      <c r="BM320" t="s">
        <v>625</v>
      </c>
      <c r="BN320" t="s">
        <v>626</v>
      </c>
      <c r="BO320" t="s">
        <v>507</v>
      </c>
      <c r="BP320" t="s">
        <v>675</v>
      </c>
      <c r="BQ320" t="s">
        <v>627</v>
      </c>
      <c r="BR320" t="s">
        <v>628</v>
      </c>
      <c r="BS320" t="s">
        <v>629</v>
      </c>
      <c r="BT320" t="s">
        <v>630</v>
      </c>
      <c r="BU320" t="s">
        <v>631</v>
      </c>
      <c r="BV320" t="s">
        <v>632</v>
      </c>
      <c r="BW320" t="s">
        <v>633</v>
      </c>
      <c r="BX320" t="s">
        <v>634</v>
      </c>
      <c r="BY320" t="s">
        <v>635</v>
      </c>
      <c r="BZ320" t="s">
        <v>636</v>
      </c>
      <c r="CA320" t="s">
        <v>509</v>
      </c>
      <c r="CB320" t="s">
        <v>676</v>
      </c>
      <c r="CC320" t="s">
        <v>637</v>
      </c>
      <c r="CD320" t="s">
        <v>638</v>
      </c>
      <c r="CE320" t="s">
        <v>639</v>
      </c>
      <c r="CF320" t="s">
        <v>640</v>
      </c>
      <c r="CG320" t="s">
        <v>641</v>
      </c>
      <c r="CH320" t="s">
        <v>642</v>
      </c>
      <c r="CI320" t="s">
        <v>643</v>
      </c>
      <c r="CJ320" t="s">
        <v>644</v>
      </c>
      <c r="CK320" t="s">
        <v>645</v>
      </c>
      <c r="CL320" t="s">
        <v>646</v>
      </c>
      <c r="CM320" t="s">
        <v>511</v>
      </c>
      <c r="CN320" t="s">
        <v>677</v>
      </c>
      <c r="CO320" t="s">
        <v>647</v>
      </c>
      <c r="CP320" t="s">
        <v>648</v>
      </c>
      <c r="CQ320" t="s">
        <v>649</v>
      </c>
      <c r="CR320" t="s">
        <v>650</v>
      </c>
      <c r="CS320" t="s">
        <v>651</v>
      </c>
      <c r="CT320" t="s">
        <v>652</v>
      </c>
      <c r="CU320" t="s">
        <v>653</v>
      </c>
      <c r="CV320" t="s">
        <v>654</v>
      </c>
      <c r="CW320" t="s">
        <v>655</v>
      </c>
      <c r="CX320" t="s">
        <v>656</v>
      </c>
      <c r="CY320" t="s">
        <v>513</v>
      </c>
      <c r="CZ320" t="s">
        <v>678</v>
      </c>
      <c r="DA320" t="s">
        <v>657</v>
      </c>
      <c r="DB320" t="s">
        <v>658</v>
      </c>
      <c r="DC320" t="s">
        <v>659</v>
      </c>
      <c r="DD320" t="s">
        <v>660</v>
      </c>
      <c r="DE320" t="s">
        <v>661</v>
      </c>
      <c r="DF320" t="s">
        <v>515</v>
      </c>
      <c r="DG320" t="s">
        <v>518</v>
      </c>
    </row>
    <row r="321" spans="1:111">
      <c r="A321">
        <v>756.5</v>
      </c>
      <c r="B321" t="s">
        <v>914</v>
      </c>
      <c r="C321" t="s">
        <v>915</v>
      </c>
      <c r="D321" t="s">
        <v>991</v>
      </c>
      <c r="E321" t="s">
        <v>991</v>
      </c>
      <c r="F321" t="s">
        <v>991</v>
      </c>
      <c r="G321" t="s">
        <v>991</v>
      </c>
      <c r="H321" t="s">
        <v>991</v>
      </c>
      <c r="I321" t="s">
        <v>991</v>
      </c>
      <c r="J321" t="s">
        <v>1671</v>
      </c>
      <c r="K321" t="s">
        <v>991</v>
      </c>
      <c r="L321" t="s">
        <v>991</v>
      </c>
      <c r="M321" t="s">
        <v>991</v>
      </c>
      <c r="N321" t="s">
        <v>991</v>
      </c>
      <c r="O321" t="s">
        <v>991</v>
      </c>
      <c r="P321" t="s">
        <v>1671</v>
      </c>
      <c r="Q321" t="s">
        <v>991</v>
      </c>
      <c r="R321" t="s">
        <v>991</v>
      </c>
      <c r="S321" t="s">
        <v>991</v>
      </c>
      <c r="T321" t="s">
        <v>991</v>
      </c>
      <c r="U321" t="s">
        <v>991</v>
      </c>
      <c r="V321" t="s">
        <v>991</v>
      </c>
      <c r="W321" t="s">
        <v>991</v>
      </c>
      <c r="X321" t="s">
        <v>991</v>
      </c>
      <c r="Y321" t="s">
        <v>991</v>
      </c>
      <c r="Z321" t="s">
        <v>991</v>
      </c>
      <c r="AA321" t="s">
        <v>991</v>
      </c>
      <c r="AB321" t="s">
        <v>991</v>
      </c>
      <c r="AC321" t="s">
        <v>991</v>
      </c>
      <c r="AD321" t="s">
        <v>991</v>
      </c>
      <c r="AE321" t="s">
        <v>991</v>
      </c>
      <c r="AF321" t="s">
        <v>991</v>
      </c>
      <c r="AG321" t="s">
        <v>991</v>
      </c>
      <c r="AH321" t="s">
        <v>991</v>
      </c>
      <c r="AI321" t="s">
        <v>991</v>
      </c>
      <c r="AJ321" t="s">
        <v>1671</v>
      </c>
      <c r="AK321" t="s">
        <v>991</v>
      </c>
      <c r="AL321" t="s">
        <v>991</v>
      </c>
      <c r="AM321" t="s">
        <v>991</v>
      </c>
      <c r="AN321" t="s">
        <v>991</v>
      </c>
      <c r="AO321" t="s">
        <v>991</v>
      </c>
      <c r="AP321" t="s">
        <v>991</v>
      </c>
      <c r="AQ321" t="s">
        <v>991</v>
      </c>
      <c r="AR321" t="s">
        <v>991</v>
      </c>
      <c r="AS321" t="s">
        <v>991</v>
      </c>
      <c r="AT321" t="s">
        <v>991</v>
      </c>
      <c r="AU321" t="s">
        <v>991</v>
      </c>
      <c r="AV321" t="s">
        <v>991</v>
      </c>
      <c r="AW321" t="s">
        <v>991</v>
      </c>
      <c r="AX321" t="s">
        <v>991</v>
      </c>
      <c r="AY321" t="s">
        <v>991</v>
      </c>
      <c r="AZ321" t="s">
        <v>991</v>
      </c>
      <c r="BA321" t="s">
        <v>991</v>
      </c>
      <c r="BB321" t="s">
        <v>991</v>
      </c>
      <c r="BC321" t="s">
        <v>991</v>
      </c>
      <c r="BD321" t="s">
        <v>991</v>
      </c>
      <c r="BE321" t="s">
        <v>991</v>
      </c>
      <c r="BF321" t="s">
        <v>991</v>
      </c>
      <c r="BG321" t="s">
        <v>991</v>
      </c>
      <c r="BH321" t="s">
        <v>991</v>
      </c>
      <c r="BI321" t="s">
        <v>991</v>
      </c>
      <c r="BJ321" t="s">
        <v>991</v>
      </c>
      <c r="BK321" t="s">
        <v>991</v>
      </c>
      <c r="BL321" t="s">
        <v>991</v>
      </c>
      <c r="BM321" t="s">
        <v>991</v>
      </c>
      <c r="BN321" t="s">
        <v>991</v>
      </c>
      <c r="BO321" t="s">
        <v>991</v>
      </c>
      <c r="BP321" t="s">
        <v>991</v>
      </c>
      <c r="BQ321" t="s">
        <v>991</v>
      </c>
      <c r="BR321" t="s">
        <v>991</v>
      </c>
      <c r="BS321" t="s">
        <v>991</v>
      </c>
      <c r="BT321" t="s">
        <v>1671</v>
      </c>
      <c r="BU321" t="s">
        <v>991</v>
      </c>
      <c r="BV321" t="s">
        <v>991</v>
      </c>
      <c r="BW321" t="s">
        <v>991</v>
      </c>
      <c r="BX321" t="s">
        <v>991</v>
      </c>
      <c r="BY321" t="s">
        <v>991</v>
      </c>
      <c r="BZ321" t="s">
        <v>991</v>
      </c>
      <c r="CA321" t="s">
        <v>991</v>
      </c>
      <c r="CB321" t="s">
        <v>991</v>
      </c>
      <c r="CC321" t="s">
        <v>991</v>
      </c>
      <c r="CD321" t="s">
        <v>991</v>
      </c>
      <c r="CE321" t="s">
        <v>991</v>
      </c>
      <c r="CF321" t="s">
        <v>991</v>
      </c>
      <c r="CG321" t="s">
        <v>991</v>
      </c>
      <c r="CH321" t="s">
        <v>991</v>
      </c>
      <c r="CI321" t="s">
        <v>991</v>
      </c>
      <c r="CJ321" t="s">
        <v>991</v>
      </c>
      <c r="CK321" t="s">
        <v>991</v>
      </c>
      <c r="CL321" t="s">
        <v>1671</v>
      </c>
      <c r="CM321" t="s">
        <v>991</v>
      </c>
      <c r="CN321" t="s">
        <v>991</v>
      </c>
      <c r="CO321" t="s">
        <v>991</v>
      </c>
      <c r="CP321" t="s">
        <v>1671</v>
      </c>
      <c r="CQ321" t="s">
        <v>991</v>
      </c>
      <c r="CR321" t="s">
        <v>991</v>
      </c>
      <c r="CS321" t="s">
        <v>991</v>
      </c>
      <c r="CT321" t="s">
        <v>991</v>
      </c>
      <c r="CU321" t="s">
        <v>991</v>
      </c>
      <c r="CV321" t="s">
        <v>991</v>
      </c>
      <c r="CW321" t="s">
        <v>991</v>
      </c>
      <c r="CX321" t="s">
        <v>991</v>
      </c>
      <c r="CY321" t="s">
        <v>991</v>
      </c>
      <c r="CZ321" t="s">
        <v>991</v>
      </c>
      <c r="DA321" t="s">
        <v>991</v>
      </c>
      <c r="DB321" t="s">
        <v>991</v>
      </c>
      <c r="DC321" t="s">
        <v>991</v>
      </c>
      <c r="DD321" t="s">
        <v>991</v>
      </c>
      <c r="DE321" t="s">
        <v>991</v>
      </c>
      <c r="DF321" t="s">
        <v>991</v>
      </c>
      <c r="DG321" t="s">
        <v>991</v>
      </c>
    </row>
    <row r="322" spans="1:111">
      <c r="A322">
        <v>758.5</v>
      </c>
      <c r="B322" t="s">
        <v>916</v>
      </c>
      <c r="C322" t="s">
        <v>917</v>
      </c>
      <c r="D322" t="s">
        <v>1786</v>
      </c>
      <c r="E322" t="s">
        <v>1718</v>
      </c>
      <c r="F322" t="s">
        <v>1017</v>
      </c>
      <c r="G322" t="s">
        <v>1004</v>
      </c>
      <c r="H322" t="s">
        <v>991</v>
      </c>
      <c r="I322" t="s">
        <v>1012</v>
      </c>
      <c r="J322" t="s">
        <v>1785</v>
      </c>
      <c r="K322" t="s">
        <v>995</v>
      </c>
      <c r="L322" t="s">
        <v>996</v>
      </c>
      <c r="M322" t="s">
        <v>1213</v>
      </c>
      <c r="N322" t="s">
        <v>1726</v>
      </c>
      <c r="O322" t="s">
        <v>1690</v>
      </c>
      <c r="P322" t="s">
        <v>1062</v>
      </c>
      <c r="Q322" t="s">
        <v>998</v>
      </c>
      <c r="R322" t="s">
        <v>992</v>
      </c>
      <c r="S322" t="s">
        <v>1709</v>
      </c>
      <c r="T322" t="s">
        <v>1671</v>
      </c>
      <c r="U322" t="s">
        <v>994</v>
      </c>
      <c r="V322" t="s">
        <v>992</v>
      </c>
      <c r="W322" t="s">
        <v>1076</v>
      </c>
      <c r="X322" t="s">
        <v>1002</v>
      </c>
      <c r="Y322" t="s">
        <v>1079</v>
      </c>
      <c r="Z322" t="s">
        <v>1080</v>
      </c>
      <c r="AA322" t="s">
        <v>1005</v>
      </c>
      <c r="AB322" t="s">
        <v>1690</v>
      </c>
      <c r="AC322" t="s">
        <v>995</v>
      </c>
      <c r="AD322" t="s">
        <v>1017</v>
      </c>
      <c r="AE322" t="s">
        <v>1711</v>
      </c>
      <c r="AF322" t="s">
        <v>1671</v>
      </c>
      <c r="AG322" t="s">
        <v>1004</v>
      </c>
      <c r="AH322" t="s">
        <v>1784</v>
      </c>
      <c r="AI322" t="s">
        <v>1730</v>
      </c>
      <c r="AJ322" t="s">
        <v>1691</v>
      </c>
      <c r="AK322" t="s">
        <v>1131</v>
      </c>
      <c r="AL322" t="s">
        <v>1000</v>
      </c>
      <c r="AM322" t="s">
        <v>996</v>
      </c>
      <c r="AN322" t="s">
        <v>1080</v>
      </c>
      <c r="AO322" t="s">
        <v>999</v>
      </c>
      <c r="AP322" t="s">
        <v>1003</v>
      </c>
      <c r="AQ322" t="s">
        <v>1076</v>
      </c>
      <c r="AR322" t="s">
        <v>1003</v>
      </c>
      <c r="AS322" t="s">
        <v>1000</v>
      </c>
      <c r="AT322" t="s">
        <v>1003</v>
      </c>
      <c r="AU322" t="s">
        <v>1004</v>
      </c>
      <c r="AV322" t="s">
        <v>1131</v>
      </c>
      <c r="AW322" t="s">
        <v>995</v>
      </c>
      <c r="AX322" t="s">
        <v>1675</v>
      </c>
      <c r="AY322" t="s">
        <v>1785</v>
      </c>
      <c r="AZ322" t="s">
        <v>1054</v>
      </c>
      <c r="BA322" t="s">
        <v>1363</v>
      </c>
      <c r="BB322" t="s">
        <v>1018</v>
      </c>
      <c r="BC322" t="s">
        <v>1023</v>
      </c>
      <c r="BD322" t="s">
        <v>991</v>
      </c>
      <c r="BE322" t="s">
        <v>1000</v>
      </c>
      <c r="BF322" t="s">
        <v>1080</v>
      </c>
      <c r="BG322" t="s">
        <v>994</v>
      </c>
      <c r="BH322" t="s">
        <v>1671</v>
      </c>
      <c r="BI322" t="s">
        <v>1786</v>
      </c>
      <c r="BJ322" t="s">
        <v>1004</v>
      </c>
      <c r="BK322" t="s">
        <v>1065</v>
      </c>
      <c r="BL322" t="s">
        <v>1002</v>
      </c>
      <c r="BM322" t="s">
        <v>1003</v>
      </c>
      <c r="BN322" t="s">
        <v>1000</v>
      </c>
      <c r="BO322" t="s">
        <v>1080</v>
      </c>
      <c r="BP322" t="s">
        <v>1671</v>
      </c>
      <c r="BQ322" t="s">
        <v>995</v>
      </c>
      <c r="BR322" t="s">
        <v>1709</v>
      </c>
      <c r="BS322" t="s">
        <v>1721</v>
      </c>
      <c r="BT322" t="s">
        <v>1714</v>
      </c>
      <c r="BU322" t="s">
        <v>1029</v>
      </c>
      <c r="BV322" t="s">
        <v>1786</v>
      </c>
      <c r="BW322" t="s">
        <v>1786</v>
      </c>
      <c r="BX322" t="s">
        <v>1046</v>
      </c>
      <c r="BY322" t="s">
        <v>1002</v>
      </c>
      <c r="BZ322" t="s">
        <v>994</v>
      </c>
      <c r="CA322" t="s">
        <v>993</v>
      </c>
      <c r="CB322" t="s">
        <v>1671</v>
      </c>
      <c r="CC322" t="s">
        <v>1028</v>
      </c>
      <c r="CD322" t="s">
        <v>999</v>
      </c>
      <c r="CE322" t="s">
        <v>999</v>
      </c>
      <c r="CF322" t="s">
        <v>997</v>
      </c>
      <c r="CG322" t="s">
        <v>995</v>
      </c>
      <c r="CH322" t="s">
        <v>1001</v>
      </c>
      <c r="CI322" t="s">
        <v>1003</v>
      </c>
      <c r="CJ322" t="s">
        <v>1003</v>
      </c>
      <c r="CK322" t="s">
        <v>1472</v>
      </c>
      <c r="CL322" t="s">
        <v>1213</v>
      </c>
      <c r="CM322" t="s">
        <v>1076</v>
      </c>
      <c r="CN322" t="s">
        <v>1671</v>
      </c>
      <c r="CO322" t="s">
        <v>1718</v>
      </c>
      <c r="CP322" t="s">
        <v>1730</v>
      </c>
      <c r="CQ322" t="s">
        <v>1029</v>
      </c>
      <c r="CR322" t="s">
        <v>993</v>
      </c>
      <c r="CS322" t="s">
        <v>1786</v>
      </c>
      <c r="CT322" t="s">
        <v>1058</v>
      </c>
      <c r="CU322" t="s">
        <v>1035</v>
      </c>
      <c r="CV322" t="s">
        <v>1035</v>
      </c>
      <c r="CW322" t="s">
        <v>996</v>
      </c>
      <c r="CX322" t="s">
        <v>997</v>
      </c>
      <c r="CY322" t="s">
        <v>1718</v>
      </c>
      <c r="CZ322" t="s">
        <v>1003</v>
      </c>
      <c r="DA322" t="s">
        <v>1709</v>
      </c>
      <c r="DB322" t="s">
        <v>996</v>
      </c>
      <c r="DC322" t="s">
        <v>1002</v>
      </c>
      <c r="DD322" t="s">
        <v>1003</v>
      </c>
      <c r="DE322" t="s">
        <v>1675</v>
      </c>
      <c r="DF322" t="s">
        <v>1017</v>
      </c>
      <c r="DG322" t="s">
        <v>991</v>
      </c>
    </row>
    <row r="323" spans="1:111">
      <c r="A323">
        <v>760.5</v>
      </c>
      <c r="B323" t="s">
        <v>918</v>
      </c>
      <c r="C323" t="s">
        <v>919</v>
      </c>
      <c r="D323" t="s">
        <v>1065</v>
      </c>
      <c r="E323" t="s">
        <v>1363</v>
      </c>
      <c r="F323" t="s">
        <v>1786</v>
      </c>
      <c r="G323" t="s">
        <v>1786</v>
      </c>
      <c r="H323" t="s">
        <v>998</v>
      </c>
      <c r="I323" t="s">
        <v>1033</v>
      </c>
      <c r="J323" t="s">
        <v>1064</v>
      </c>
      <c r="K323" t="s">
        <v>1709</v>
      </c>
      <c r="L323" t="s">
        <v>1005</v>
      </c>
      <c r="M323" t="s">
        <v>1064</v>
      </c>
      <c r="N323" t="s">
        <v>1062</v>
      </c>
      <c r="O323" t="s">
        <v>1276</v>
      </c>
      <c r="P323" t="s">
        <v>1276</v>
      </c>
      <c r="Q323" t="s">
        <v>999</v>
      </c>
      <c r="R323" t="s">
        <v>1000</v>
      </c>
      <c r="S323" t="s">
        <v>1711</v>
      </c>
      <c r="T323" t="s">
        <v>1671</v>
      </c>
      <c r="U323" t="s">
        <v>996</v>
      </c>
      <c r="V323" t="s">
        <v>1001</v>
      </c>
      <c r="W323" t="s">
        <v>1004</v>
      </c>
      <c r="X323" t="s">
        <v>1001</v>
      </c>
      <c r="Y323" t="s">
        <v>1031</v>
      </c>
      <c r="Z323" t="s">
        <v>1709</v>
      </c>
      <c r="AA323" t="s">
        <v>1784</v>
      </c>
      <c r="AB323" t="s">
        <v>1703</v>
      </c>
      <c r="AC323" t="s">
        <v>995</v>
      </c>
      <c r="AD323" t="s">
        <v>1723</v>
      </c>
      <c r="AE323" t="s">
        <v>1784</v>
      </c>
      <c r="AF323" t="s">
        <v>997</v>
      </c>
      <c r="AG323" t="s">
        <v>1004</v>
      </c>
      <c r="AH323" t="s">
        <v>1785</v>
      </c>
      <c r="AI323" t="s">
        <v>1686</v>
      </c>
      <c r="AJ323" t="s">
        <v>1788</v>
      </c>
      <c r="AK323" t="s">
        <v>995</v>
      </c>
      <c r="AL323" t="s">
        <v>1002</v>
      </c>
      <c r="AM323" t="s">
        <v>993</v>
      </c>
      <c r="AN323" t="s">
        <v>1017</v>
      </c>
      <c r="AO323" t="s">
        <v>996</v>
      </c>
      <c r="AP323" t="s">
        <v>1671</v>
      </c>
      <c r="AQ323" t="s">
        <v>1675</v>
      </c>
      <c r="AR323" t="s">
        <v>1671</v>
      </c>
      <c r="AS323" t="s">
        <v>995</v>
      </c>
      <c r="AT323" t="s">
        <v>994</v>
      </c>
      <c r="AU323" t="s">
        <v>1785</v>
      </c>
      <c r="AV323" t="s">
        <v>1053</v>
      </c>
      <c r="AW323" t="s">
        <v>1023</v>
      </c>
      <c r="AX323" t="s">
        <v>1785</v>
      </c>
      <c r="AY323" t="s">
        <v>1727</v>
      </c>
      <c r="AZ323" t="s">
        <v>1672</v>
      </c>
      <c r="BA323" t="s">
        <v>1692</v>
      </c>
      <c r="BB323" t="s">
        <v>1069</v>
      </c>
      <c r="BC323" t="s">
        <v>1785</v>
      </c>
      <c r="BD323" t="s">
        <v>998</v>
      </c>
      <c r="BE323" t="s">
        <v>1005</v>
      </c>
      <c r="BF323" t="s">
        <v>1053</v>
      </c>
      <c r="BG323" t="s">
        <v>999</v>
      </c>
      <c r="BH323" t="s">
        <v>1671</v>
      </c>
      <c r="BI323" t="s">
        <v>1730</v>
      </c>
      <c r="BJ323" t="s">
        <v>1066</v>
      </c>
      <c r="BK323" t="s">
        <v>1079</v>
      </c>
      <c r="BL323" t="s">
        <v>996</v>
      </c>
      <c r="BM323" t="s">
        <v>999</v>
      </c>
      <c r="BN323" t="s">
        <v>1076</v>
      </c>
      <c r="BO323" t="s">
        <v>1726</v>
      </c>
      <c r="BP323" t="s">
        <v>1671</v>
      </c>
      <c r="BQ323" t="s">
        <v>1786</v>
      </c>
      <c r="BR323" t="s">
        <v>1675</v>
      </c>
      <c r="BS323" t="s">
        <v>1043</v>
      </c>
      <c r="BT323" t="s">
        <v>1705</v>
      </c>
      <c r="BU323" t="s">
        <v>1363</v>
      </c>
      <c r="BV323" t="s">
        <v>1053</v>
      </c>
      <c r="BW323" t="s">
        <v>1785</v>
      </c>
      <c r="BX323" t="s">
        <v>1677</v>
      </c>
      <c r="BY323" t="s">
        <v>1080</v>
      </c>
      <c r="BZ323" t="s">
        <v>1000</v>
      </c>
      <c r="CA323" t="s">
        <v>1053</v>
      </c>
      <c r="CB323" t="s">
        <v>997</v>
      </c>
      <c r="CC323" t="s">
        <v>1031</v>
      </c>
      <c r="CD323" t="s">
        <v>1709</v>
      </c>
      <c r="CE323" t="s">
        <v>1005</v>
      </c>
      <c r="CF323" t="s">
        <v>1002</v>
      </c>
      <c r="CG323" t="s">
        <v>1711</v>
      </c>
      <c r="CH323" t="s">
        <v>1076</v>
      </c>
      <c r="CI323" t="s">
        <v>997</v>
      </c>
      <c r="CJ323" t="s">
        <v>1003</v>
      </c>
      <c r="CK323" t="s">
        <v>1059</v>
      </c>
      <c r="CL323" t="s">
        <v>1695</v>
      </c>
      <c r="CM323" t="s">
        <v>1046</v>
      </c>
      <c r="CN323" t="s">
        <v>997</v>
      </c>
      <c r="CO323" t="s">
        <v>1228</v>
      </c>
      <c r="CP323" t="s">
        <v>1727</v>
      </c>
      <c r="CQ323" t="s">
        <v>1398</v>
      </c>
      <c r="CR323" t="s">
        <v>1786</v>
      </c>
      <c r="CS323" t="s">
        <v>1686</v>
      </c>
      <c r="CT323" t="s">
        <v>1457</v>
      </c>
      <c r="CU323" t="s">
        <v>2223</v>
      </c>
      <c r="CV323" t="s">
        <v>1693</v>
      </c>
      <c r="CW323" t="s">
        <v>1005</v>
      </c>
      <c r="CX323" t="s">
        <v>998</v>
      </c>
      <c r="CY323" t="s">
        <v>1023</v>
      </c>
      <c r="CZ323" t="s">
        <v>1003</v>
      </c>
      <c r="DA323" t="s">
        <v>1066</v>
      </c>
      <c r="DB323" t="s">
        <v>1002</v>
      </c>
      <c r="DC323" t="s">
        <v>995</v>
      </c>
      <c r="DD323" t="s">
        <v>1671</v>
      </c>
      <c r="DE323" t="s">
        <v>1053</v>
      </c>
      <c r="DF323" t="s">
        <v>1040</v>
      </c>
      <c r="DG323" t="s">
        <v>991</v>
      </c>
    </row>
    <row r="324" spans="1:111">
      <c r="A324">
        <v>762.5</v>
      </c>
      <c r="B324" t="s">
        <v>920</v>
      </c>
      <c r="C324" t="s">
        <v>921</v>
      </c>
      <c r="D324" t="s">
        <v>997</v>
      </c>
      <c r="E324" t="s">
        <v>998</v>
      </c>
      <c r="F324" t="s">
        <v>992</v>
      </c>
      <c r="G324" t="s">
        <v>997</v>
      </c>
      <c r="H324" t="s">
        <v>991</v>
      </c>
      <c r="I324" t="s">
        <v>1002</v>
      </c>
      <c r="J324" t="s">
        <v>1002</v>
      </c>
      <c r="K324" t="s">
        <v>1003</v>
      </c>
      <c r="L324" t="s">
        <v>1671</v>
      </c>
      <c r="M324" t="s">
        <v>992</v>
      </c>
      <c r="N324" t="s">
        <v>1000</v>
      </c>
      <c r="O324" t="s">
        <v>1709</v>
      </c>
      <c r="P324" t="s">
        <v>1119</v>
      </c>
      <c r="Q324" t="s">
        <v>991</v>
      </c>
      <c r="R324" t="s">
        <v>1671</v>
      </c>
      <c r="S324" t="s">
        <v>994</v>
      </c>
      <c r="T324" t="s">
        <v>991</v>
      </c>
      <c r="U324" t="s">
        <v>1671</v>
      </c>
      <c r="V324" t="s">
        <v>1003</v>
      </c>
      <c r="W324" t="s">
        <v>992</v>
      </c>
      <c r="X324" t="s">
        <v>998</v>
      </c>
      <c r="Y324" t="s">
        <v>995</v>
      </c>
      <c r="Z324" t="s">
        <v>997</v>
      </c>
      <c r="AA324" t="s">
        <v>992</v>
      </c>
      <c r="AB324" t="s">
        <v>1131</v>
      </c>
      <c r="AC324" t="s">
        <v>998</v>
      </c>
      <c r="AD324" t="s">
        <v>1001</v>
      </c>
      <c r="AE324" t="s">
        <v>992</v>
      </c>
      <c r="AF324" t="s">
        <v>991</v>
      </c>
      <c r="AG324" t="s">
        <v>997</v>
      </c>
      <c r="AH324" t="s">
        <v>992</v>
      </c>
      <c r="AI324" t="s">
        <v>999</v>
      </c>
      <c r="AJ324" t="s">
        <v>1017</v>
      </c>
      <c r="AK324" t="s">
        <v>994</v>
      </c>
      <c r="AL324" t="s">
        <v>1671</v>
      </c>
      <c r="AM324" t="s">
        <v>999</v>
      </c>
      <c r="AN324" t="s">
        <v>992</v>
      </c>
      <c r="AO324" t="s">
        <v>1003</v>
      </c>
      <c r="AP324" t="s">
        <v>991</v>
      </c>
      <c r="AQ324" t="s">
        <v>1003</v>
      </c>
      <c r="AR324" t="s">
        <v>991</v>
      </c>
      <c r="AS324" t="s">
        <v>1671</v>
      </c>
      <c r="AT324" t="s">
        <v>991</v>
      </c>
      <c r="AU324" t="s">
        <v>992</v>
      </c>
      <c r="AV324" t="s">
        <v>998</v>
      </c>
      <c r="AW324" t="s">
        <v>997</v>
      </c>
      <c r="AX324" t="s">
        <v>992</v>
      </c>
      <c r="AY324" t="s">
        <v>992</v>
      </c>
      <c r="AZ324" t="s">
        <v>1711</v>
      </c>
      <c r="BA324" t="s">
        <v>999</v>
      </c>
      <c r="BB324" t="s">
        <v>1002</v>
      </c>
      <c r="BC324" t="s">
        <v>994</v>
      </c>
      <c r="BD324" t="s">
        <v>991</v>
      </c>
      <c r="BE324" t="s">
        <v>1671</v>
      </c>
      <c r="BF324" t="s">
        <v>998</v>
      </c>
      <c r="BG324" t="s">
        <v>991</v>
      </c>
      <c r="BH324" t="s">
        <v>991</v>
      </c>
      <c r="BI324" t="s">
        <v>1001</v>
      </c>
      <c r="BJ324" t="s">
        <v>998</v>
      </c>
      <c r="BK324" t="s">
        <v>1080</v>
      </c>
      <c r="BL324" t="s">
        <v>1671</v>
      </c>
      <c r="BM324" t="s">
        <v>991</v>
      </c>
      <c r="BN324" t="s">
        <v>991</v>
      </c>
      <c r="BO324" t="s">
        <v>997</v>
      </c>
      <c r="BP324" t="s">
        <v>991</v>
      </c>
      <c r="BQ324" t="s">
        <v>1671</v>
      </c>
      <c r="BR324" t="s">
        <v>998</v>
      </c>
      <c r="BS324" t="s">
        <v>1709</v>
      </c>
      <c r="BT324" t="s">
        <v>1000</v>
      </c>
      <c r="BU324" t="s">
        <v>996</v>
      </c>
      <c r="BV324" t="s">
        <v>992</v>
      </c>
      <c r="BW324" t="s">
        <v>992</v>
      </c>
      <c r="BX324" t="s">
        <v>1119</v>
      </c>
      <c r="BY324" t="s">
        <v>991</v>
      </c>
      <c r="BZ324" t="s">
        <v>991</v>
      </c>
      <c r="CA324" t="s">
        <v>992</v>
      </c>
      <c r="CB324" t="s">
        <v>991</v>
      </c>
      <c r="CC324" t="s">
        <v>1002</v>
      </c>
      <c r="CD324" t="s">
        <v>1003</v>
      </c>
      <c r="CE324" t="s">
        <v>997</v>
      </c>
      <c r="CF324" t="s">
        <v>998</v>
      </c>
      <c r="CG324" t="s">
        <v>998</v>
      </c>
      <c r="CH324" t="s">
        <v>998</v>
      </c>
      <c r="CI324" t="s">
        <v>1671</v>
      </c>
      <c r="CJ324" t="s">
        <v>1671</v>
      </c>
      <c r="CK324" t="s">
        <v>1001</v>
      </c>
      <c r="CL324" t="s">
        <v>999</v>
      </c>
      <c r="CM324" t="s">
        <v>999</v>
      </c>
      <c r="CN324" t="s">
        <v>991</v>
      </c>
      <c r="CO324" t="s">
        <v>992</v>
      </c>
      <c r="CP324" t="s">
        <v>1001</v>
      </c>
      <c r="CQ324" t="s">
        <v>992</v>
      </c>
      <c r="CR324" t="s">
        <v>994</v>
      </c>
      <c r="CS324" t="s">
        <v>994</v>
      </c>
      <c r="CT324" t="s">
        <v>1005</v>
      </c>
      <c r="CU324" t="s">
        <v>1119</v>
      </c>
      <c r="CV324" t="s">
        <v>1131</v>
      </c>
      <c r="CW324" t="s">
        <v>992</v>
      </c>
      <c r="CX324" t="s">
        <v>991</v>
      </c>
      <c r="CY324" t="s">
        <v>1671</v>
      </c>
      <c r="CZ324" t="s">
        <v>991</v>
      </c>
      <c r="DA324" t="s">
        <v>992</v>
      </c>
      <c r="DB324" t="s">
        <v>1671</v>
      </c>
      <c r="DC324" t="s">
        <v>1671</v>
      </c>
      <c r="DD324" t="s">
        <v>991</v>
      </c>
      <c r="DE324" t="s">
        <v>1131</v>
      </c>
      <c r="DF324" t="s">
        <v>994</v>
      </c>
      <c r="DG324" t="s">
        <v>991</v>
      </c>
    </row>
    <row r="325" spans="1:111">
      <c r="A325">
        <v>780.5</v>
      </c>
      <c r="B325" t="s">
        <v>922</v>
      </c>
      <c r="C325" t="s">
        <v>923</v>
      </c>
      <c r="D325" t="s">
        <v>991</v>
      </c>
      <c r="E325" t="s">
        <v>1671</v>
      </c>
      <c r="F325" t="s">
        <v>1671</v>
      </c>
      <c r="G325" t="s">
        <v>991</v>
      </c>
      <c r="H325" t="s">
        <v>991</v>
      </c>
      <c r="I325" t="s">
        <v>997</v>
      </c>
      <c r="J325" t="s">
        <v>1671</v>
      </c>
      <c r="K325" t="s">
        <v>991</v>
      </c>
      <c r="L325" t="s">
        <v>991</v>
      </c>
      <c r="M325" t="s">
        <v>1671</v>
      </c>
      <c r="N325" t="s">
        <v>998</v>
      </c>
      <c r="O325" t="s">
        <v>997</v>
      </c>
      <c r="P325" t="s">
        <v>1003</v>
      </c>
      <c r="Q325" t="s">
        <v>991</v>
      </c>
      <c r="R325" t="s">
        <v>991</v>
      </c>
      <c r="S325" t="s">
        <v>1671</v>
      </c>
      <c r="T325" t="s">
        <v>991</v>
      </c>
      <c r="U325" t="s">
        <v>991</v>
      </c>
      <c r="V325" t="s">
        <v>991</v>
      </c>
      <c r="W325" t="s">
        <v>1003</v>
      </c>
      <c r="X325" t="s">
        <v>991</v>
      </c>
      <c r="Y325" t="s">
        <v>997</v>
      </c>
      <c r="Z325" t="s">
        <v>991</v>
      </c>
      <c r="AA325" t="s">
        <v>991</v>
      </c>
      <c r="AB325" t="s">
        <v>1671</v>
      </c>
      <c r="AC325" t="s">
        <v>991</v>
      </c>
      <c r="AD325" t="s">
        <v>991</v>
      </c>
      <c r="AE325" t="s">
        <v>1671</v>
      </c>
      <c r="AF325" t="s">
        <v>991</v>
      </c>
      <c r="AG325" t="s">
        <v>991</v>
      </c>
      <c r="AH325" t="s">
        <v>998</v>
      </c>
      <c r="AI325" t="s">
        <v>1671</v>
      </c>
      <c r="AJ325" t="s">
        <v>998</v>
      </c>
      <c r="AK325" t="s">
        <v>991</v>
      </c>
      <c r="AL325" t="s">
        <v>991</v>
      </c>
      <c r="AM325" t="s">
        <v>991</v>
      </c>
      <c r="AN325" t="s">
        <v>991</v>
      </c>
      <c r="AO325" t="s">
        <v>991</v>
      </c>
      <c r="AP325" t="s">
        <v>991</v>
      </c>
      <c r="AQ325" t="s">
        <v>1671</v>
      </c>
      <c r="AR325" t="s">
        <v>991</v>
      </c>
      <c r="AS325" t="s">
        <v>991</v>
      </c>
      <c r="AT325" t="s">
        <v>991</v>
      </c>
      <c r="AU325" t="s">
        <v>1671</v>
      </c>
      <c r="AV325" t="s">
        <v>991</v>
      </c>
      <c r="AW325" t="s">
        <v>991</v>
      </c>
      <c r="AX325" t="s">
        <v>991</v>
      </c>
      <c r="AY325" t="s">
        <v>997</v>
      </c>
      <c r="AZ325" t="s">
        <v>1001</v>
      </c>
      <c r="BA325" t="s">
        <v>1671</v>
      </c>
      <c r="BB325" t="s">
        <v>992</v>
      </c>
      <c r="BC325" t="s">
        <v>1003</v>
      </c>
      <c r="BD325" t="s">
        <v>991</v>
      </c>
      <c r="BE325" t="s">
        <v>991</v>
      </c>
      <c r="BF325" t="s">
        <v>991</v>
      </c>
      <c r="BG325" t="s">
        <v>991</v>
      </c>
      <c r="BH325" t="s">
        <v>991</v>
      </c>
      <c r="BI325" t="s">
        <v>1671</v>
      </c>
      <c r="BJ325" t="s">
        <v>1671</v>
      </c>
      <c r="BK325" t="s">
        <v>1671</v>
      </c>
      <c r="BL325" t="s">
        <v>991</v>
      </c>
      <c r="BM325" t="s">
        <v>991</v>
      </c>
      <c r="BN325" t="s">
        <v>991</v>
      </c>
      <c r="BO325" t="s">
        <v>991</v>
      </c>
      <c r="BP325" t="s">
        <v>991</v>
      </c>
      <c r="BQ325" t="s">
        <v>991</v>
      </c>
      <c r="BR325" t="s">
        <v>1671</v>
      </c>
      <c r="BS325" t="s">
        <v>997</v>
      </c>
      <c r="BT325" t="s">
        <v>1671</v>
      </c>
      <c r="BU325" t="s">
        <v>997</v>
      </c>
      <c r="BV325" t="s">
        <v>1671</v>
      </c>
      <c r="BW325" t="s">
        <v>1671</v>
      </c>
      <c r="BX325" t="s">
        <v>991</v>
      </c>
      <c r="BY325" t="s">
        <v>991</v>
      </c>
      <c r="BZ325" t="s">
        <v>991</v>
      </c>
      <c r="CA325" t="s">
        <v>1671</v>
      </c>
      <c r="CB325" t="s">
        <v>991</v>
      </c>
      <c r="CC325" t="s">
        <v>1671</v>
      </c>
      <c r="CD325" t="s">
        <v>991</v>
      </c>
      <c r="CE325" t="s">
        <v>991</v>
      </c>
      <c r="CF325" t="s">
        <v>991</v>
      </c>
      <c r="CG325" t="s">
        <v>1671</v>
      </c>
      <c r="CH325" t="s">
        <v>991</v>
      </c>
      <c r="CI325" t="s">
        <v>991</v>
      </c>
      <c r="CJ325" t="s">
        <v>991</v>
      </c>
      <c r="CK325" t="s">
        <v>991</v>
      </c>
      <c r="CL325" t="s">
        <v>1671</v>
      </c>
      <c r="CM325" t="s">
        <v>1671</v>
      </c>
      <c r="CN325" t="s">
        <v>991</v>
      </c>
      <c r="CO325" t="s">
        <v>1003</v>
      </c>
      <c r="CP325" t="s">
        <v>998</v>
      </c>
      <c r="CQ325" t="s">
        <v>1003</v>
      </c>
      <c r="CR325" t="s">
        <v>1671</v>
      </c>
      <c r="CS325" t="s">
        <v>991</v>
      </c>
      <c r="CT325" t="s">
        <v>1003</v>
      </c>
      <c r="CU325" t="s">
        <v>997</v>
      </c>
      <c r="CV325" t="s">
        <v>998</v>
      </c>
      <c r="CW325" t="s">
        <v>991</v>
      </c>
      <c r="CX325" t="s">
        <v>991</v>
      </c>
      <c r="CY325" t="s">
        <v>991</v>
      </c>
      <c r="CZ325" t="s">
        <v>991</v>
      </c>
      <c r="DA325" t="s">
        <v>991</v>
      </c>
      <c r="DB325" t="s">
        <v>991</v>
      </c>
      <c r="DC325" t="s">
        <v>991</v>
      </c>
      <c r="DD325" t="s">
        <v>991</v>
      </c>
      <c r="DE325" t="s">
        <v>1671</v>
      </c>
      <c r="DF325" t="s">
        <v>1671</v>
      </c>
      <c r="DG325" t="s">
        <v>991</v>
      </c>
    </row>
    <row r="326" spans="1:111">
      <c r="A326">
        <v>782.5</v>
      </c>
      <c r="B326" t="s">
        <v>924</v>
      </c>
      <c r="C326" t="s">
        <v>925</v>
      </c>
      <c r="D326" t="s">
        <v>1001</v>
      </c>
      <c r="E326" t="s">
        <v>999</v>
      </c>
      <c r="F326" t="s">
        <v>999</v>
      </c>
      <c r="G326" t="s">
        <v>992</v>
      </c>
      <c r="H326" t="s">
        <v>991</v>
      </c>
      <c r="I326" t="s">
        <v>1017</v>
      </c>
      <c r="J326" t="s">
        <v>1000</v>
      </c>
      <c r="K326" t="s">
        <v>994</v>
      </c>
      <c r="L326" t="s">
        <v>1671</v>
      </c>
      <c r="M326" t="s">
        <v>996</v>
      </c>
      <c r="N326" t="s">
        <v>996</v>
      </c>
      <c r="O326" t="s">
        <v>1119</v>
      </c>
      <c r="P326" t="s">
        <v>993</v>
      </c>
      <c r="Q326" t="s">
        <v>991</v>
      </c>
      <c r="R326" t="s">
        <v>1671</v>
      </c>
      <c r="S326" t="s">
        <v>1003</v>
      </c>
      <c r="T326" t="s">
        <v>991</v>
      </c>
      <c r="U326" t="s">
        <v>1671</v>
      </c>
      <c r="V326" t="s">
        <v>991</v>
      </c>
      <c r="W326" t="s">
        <v>1671</v>
      </c>
      <c r="X326" t="s">
        <v>991</v>
      </c>
      <c r="Y326" t="s">
        <v>995</v>
      </c>
      <c r="Z326" t="s">
        <v>997</v>
      </c>
      <c r="AA326" t="s">
        <v>998</v>
      </c>
      <c r="AB326" t="s">
        <v>995</v>
      </c>
      <c r="AC326" t="s">
        <v>1003</v>
      </c>
      <c r="AD326" t="s">
        <v>999</v>
      </c>
      <c r="AE326" t="s">
        <v>992</v>
      </c>
      <c r="AF326" t="s">
        <v>991</v>
      </c>
      <c r="AG326" t="s">
        <v>997</v>
      </c>
      <c r="AH326" t="s">
        <v>1000</v>
      </c>
      <c r="AI326" t="s">
        <v>1002</v>
      </c>
      <c r="AJ326" t="s">
        <v>1023</v>
      </c>
      <c r="AK326" t="s">
        <v>997</v>
      </c>
      <c r="AL326" t="s">
        <v>991</v>
      </c>
      <c r="AM326" t="s">
        <v>1003</v>
      </c>
      <c r="AN326" t="s">
        <v>997</v>
      </c>
      <c r="AO326" t="s">
        <v>1671</v>
      </c>
      <c r="AP326" t="s">
        <v>991</v>
      </c>
      <c r="AQ326" t="s">
        <v>1003</v>
      </c>
      <c r="AR326" t="s">
        <v>991</v>
      </c>
      <c r="AS326" t="s">
        <v>1003</v>
      </c>
      <c r="AT326" t="s">
        <v>991</v>
      </c>
      <c r="AU326" t="s">
        <v>998</v>
      </c>
      <c r="AV326" t="s">
        <v>1003</v>
      </c>
      <c r="AW326" t="s">
        <v>998</v>
      </c>
      <c r="AX326" t="s">
        <v>997</v>
      </c>
      <c r="AY326" t="s">
        <v>996</v>
      </c>
      <c r="AZ326" t="s">
        <v>1053</v>
      </c>
      <c r="BA326" t="s">
        <v>1001</v>
      </c>
      <c r="BB326" t="s">
        <v>1040</v>
      </c>
      <c r="BC326" t="s">
        <v>997</v>
      </c>
      <c r="BD326" t="s">
        <v>1671</v>
      </c>
      <c r="BE326" t="s">
        <v>991</v>
      </c>
      <c r="BF326" t="s">
        <v>1671</v>
      </c>
      <c r="BG326" t="s">
        <v>991</v>
      </c>
      <c r="BH326" t="s">
        <v>991</v>
      </c>
      <c r="BI326" t="s">
        <v>999</v>
      </c>
      <c r="BJ326" t="s">
        <v>997</v>
      </c>
      <c r="BK326" t="s">
        <v>1131</v>
      </c>
      <c r="BL326" t="s">
        <v>997</v>
      </c>
      <c r="BM326" t="s">
        <v>1671</v>
      </c>
      <c r="BN326" t="s">
        <v>991</v>
      </c>
      <c r="BO326" t="s">
        <v>994</v>
      </c>
      <c r="BP326" t="s">
        <v>991</v>
      </c>
      <c r="BQ326" t="s">
        <v>1003</v>
      </c>
      <c r="BR326" t="s">
        <v>994</v>
      </c>
      <c r="BS326" t="s">
        <v>1718</v>
      </c>
      <c r="BT326" t="s">
        <v>992</v>
      </c>
      <c r="BU326" t="s">
        <v>1119</v>
      </c>
      <c r="BV326" t="s">
        <v>994</v>
      </c>
      <c r="BW326" t="s">
        <v>1001</v>
      </c>
      <c r="BX326" t="s">
        <v>996</v>
      </c>
      <c r="BY326" t="s">
        <v>991</v>
      </c>
      <c r="BZ326" t="s">
        <v>1671</v>
      </c>
      <c r="CA326" t="s">
        <v>998</v>
      </c>
      <c r="CB326" t="s">
        <v>991</v>
      </c>
      <c r="CC326" t="s">
        <v>1000</v>
      </c>
      <c r="CD326" t="s">
        <v>1003</v>
      </c>
      <c r="CE326" t="s">
        <v>991</v>
      </c>
      <c r="CF326" t="s">
        <v>1671</v>
      </c>
      <c r="CG326" t="s">
        <v>998</v>
      </c>
      <c r="CH326" t="s">
        <v>1671</v>
      </c>
      <c r="CI326" t="s">
        <v>1671</v>
      </c>
      <c r="CJ326" t="s">
        <v>991</v>
      </c>
      <c r="CK326" t="s">
        <v>1053</v>
      </c>
      <c r="CL326" t="s">
        <v>999</v>
      </c>
      <c r="CM326" t="s">
        <v>999</v>
      </c>
      <c r="CN326" t="s">
        <v>991</v>
      </c>
      <c r="CO326" t="s">
        <v>1000</v>
      </c>
      <c r="CP326" t="s">
        <v>996</v>
      </c>
      <c r="CQ326" t="s">
        <v>1119</v>
      </c>
      <c r="CR326" t="s">
        <v>994</v>
      </c>
      <c r="CS326" t="s">
        <v>991</v>
      </c>
      <c r="CT326" t="s">
        <v>1718</v>
      </c>
      <c r="CU326" t="s">
        <v>1017</v>
      </c>
      <c r="CV326" t="s">
        <v>1697</v>
      </c>
      <c r="CW326" t="s">
        <v>1003</v>
      </c>
      <c r="CX326" t="s">
        <v>1671</v>
      </c>
      <c r="CY326" t="s">
        <v>994</v>
      </c>
      <c r="CZ326" t="s">
        <v>991</v>
      </c>
      <c r="DA326" t="s">
        <v>994</v>
      </c>
      <c r="DB326" t="s">
        <v>991</v>
      </c>
      <c r="DC326" t="s">
        <v>997</v>
      </c>
      <c r="DD326" t="s">
        <v>991</v>
      </c>
      <c r="DE326" t="s">
        <v>1002</v>
      </c>
      <c r="DF326" t="s">
        <v>1000</v>
      </c>
      <c r="DG326" t="s">
        <v>1671</v>
      </c>
    </row>
    <row r="327" spans="1:111">
      <c r="A327">
        <v>784.5</v>
      </c>
      <c r="B327" t="s">
        <v>926</v>
      </c>
      <c r="C327" t="s">
        <v>927</v>
      </c>
      <c r="D327" t="s">
        <v>992</v>
      </c>
      <c r="E327" t="s">
        <v>1003</v>
      </c>
      <c r="F327" t="s">
        <v>998</v>
      </c>
      <c r="G327" t="s">
        <v>992</v>
      </c>
      <c r="H327" t="s">
        <v>991</v>
      </c>
      <c r="I327" t="s">
        <v>1730</v>
      </c>
      <c r="J327" t="s">
        <v>1005</v>
      </c>
      <c r="K327" t="s">
        <v>997</v>
      </c>
      <c r="L327" t="s">
        <v>1003</v>
      </c>
      <c r="M327" t="s">
        <v>1000</v>
      </c>
      <c r="N327" t="s">
        <v>1002</v>
      </c>
      <c r="O327" t="s">
        <v>995</v>
      </c>
      <c r="P327" t="s">
        <v>1080</v>
      </c>
      <c r="Q327" t="s">
        <v>991</v>
      </c>
      <c r="R327" t="s">
        <v>1003</v>
      </c>
      <c r="S327" t="s">
        <v>992</v>
      </c>
      <c r="T327" t="s">
        <v>991</v>
      </c>
      <c r="U327" t="s">
        <v>1671</v>
      </c>
      <c r="V327" t="s">
        <v>991</v>
      </c>
      <c r="W327" t="s">
        <v>998</v>
      </c>
      <c r="X327" t="s">
        <v>997</v>
      </c>
      <c r="Y327" t="s">
        <v>1131</v>
      </c>
      <c r="Z327" t="s">
        <v>992</v>
      </c>
      <c r="AA327" t="s">
        <v>997</v>
      </c>
      <c r="AB327" t="s">
        <v>1119</v>
      </c>
      <c r="AC327" t="s">
        <v>997</v>
      </c>
      <c r="AD327" t="s">
        <v>999</v>
      </c>
      <c r="AE327" t="s">
        <v>1000</v>
      </c>
      <c r="AF327" t="s">
        <v>991</v>
      </c>
      <c r="AG327" t="s">
        <v>998</v>
      </c>
      <c r="AH327" t="s">
        <v>992</v>
      </c>
      <c r="AI327" t="s">
        <v>1000</v>
      </c>
      <c r="AJ327" t="s">
        <v>1786</v>
      </c>
      <c r="AK327" t="s">
        <v>997</v>
      </c>
      <c r="AL327" t="s">
        <v>1671</v>
      </c>
      <c r="AM327" t="s">
        <v>994</v>
      </c>
      <c r="AN327" t="s">
        <v>994</v>
      </c>
      <c r="AO327" t="s">
        <v>1671</v>
      </c>
      <c r="AP327" t="s">
        <v>1671</v>
      </c>
      <c r="AQ327" t="s">
        <v>1000</v>
      </c>
      <c r="AR327" t="s">
        <v>991</v>
      </c>
      <c r="AS327" t="s">
        <v>1671</v>
      </c>
      <c r="AT327" t="s">
        <v>991</v>
      </c>
      <c r="AU327" t="s">
        <v>992</v>
      </c>
      <c r="AV327" t="s">
        <v>994</v>
      </c>
      <c r="AW327" t="s">
        <v>994</v>
      </c>
      <c r="AX327" t="s">
        <v>998</v>
      </c>
      <c r="AY327" t="s">
        <v>1001</v>
      </c>
      <c r="AZ327" t="s">
        <v>1711</v>
      </c>
      <c r="BA327" t="s">
        <v>1000</v>
      </c>
      <c r="BB327" t="s">
        <v>1709</v>
      </c>
      <c r="BC327" t="s">
        <v>999</v>
      </c>
      <c r="BD327" t="s">
        <v>991</v>
      </c>
      <c r="BE327" t="s">
        <v>1003</v>
      </c>
      <c r="BF327" t="s">
        <v>997</v>
      </c>
      <c r="BG327" t="s">
        <v>991</v>
      </c>
      <c r="BH327" t="s">
        <v>991</v>
      </c>
      <c r="BI327" t="s">
        <v>999</v>
      </c>
      <c r="BJ327" t="s">
        <v>994</v>
      </c>
      <c r="BK327" t="s">
        <v>1080</v>
      </c>
      <c r="BL327" t="s">
        <v>998</v>
      </c>
      <c r="BM327" t="s">
        <v>1003</v>
      </c>
      <c r="BN327" t="s">
        <v>1003</v>
      </c>
      <c r="BO327" t="s">
        <v>999</v>
      </c>
      <c r="BP327" t="s">
        <v>991</v>
      </c>
      <c r="BQ327" t="s">
        <v>994</v>
      </c>
      <c r="BR327" t="s">
        <v>998</v>
      </c>
      <c r="BS327" t="s">
        <v>1711</v>
      </c>
      <c r="BT327" t="s">
        <v>1001</v>
      </c>
      <c r="BU327" t="s">
        <v>996</v>
      </c>
      <c r="BV327" t="s">
        <v>992</v>
      </c>
      <c r="BW327" t="s">
        <v>1000</v>
      </c>
      <c r="BX327" t="s">
        <v>1004</v>
      </c>
      <c r="BY327" t="s">
        <v>997</v>
      </c>
      <c r="BZ327" t="s">
        <v>1671</v>
      </c>
      <c r="CA327" t="s">
        <v>999</v>
      </c>
      <c r="CB327" t="s">
        <v>1671</v>
      </c>
      <c r="CC327" t="s">
        <v>1017</v>
      </c>
      <c r="CD327" t="s">
        <v>998</v>
      </c>
      <c r="CE327" t="s">
        <v>998</v>
      </c>
      <c r="CF327" t="s">
        <v>991</v>
      </c>
      <c r="CG327" t="s">
        <v>994</v>
      </c>
      <c r="CH327" t="s">
        <v>994</v>
      </c>
      <c r="CI327" t="s">
        <v>1671</v>
      </c>
      <c r="CJ327" t="s">
        <v>991</v>
      </c>
      <c r="CK327" t="s">
        <v>1785</v>
      </c>
      <c r="CL327" t="s">
        <v>1709</v>
      </c>
      <c r="CM327" t="s">
        <v>1000</v>
      </c>
      <c r="CN327" t="s">
        <v>991</v>
      </c>
      <c r="CO327" t="s">
        <v>1002</v>
      </c>
      <c r="CP327" t="s">
        <v>1001</v>
      </c>
      <c r="CQ327" t="s">
        <v>1005</v>
      </c>
      <c r="CR327" t="s">
        <v>999</v>
      </c>
      <c r="CS327" t="s">
        <v>999</v>
      </c>
      <c r="CT327" t="s">
        <v>1005</v>
      </c>
      <c r="CU327" t="s">
        <v>1017</v>
      </c>
      <c r="CV327" t="s">
        <v>1697</v>
      </c>
      <c r="CW327" t="s">
        <v>1003</v>
      </c>
      <c r="CX327" t="s">
        <v>991</v>
      </c>
      <c r="CY327" t="s">
        <v>992</v>
      </c>
      <c r="CZ327" t="s">
        <v>991</v>
      </c>
      <c r="DA327" t="s">
        <v>999</v>
      </c>
      <c r="DB327" t="s">
        <v>998</v>
      </c>
      <c r="DC327" t="s">
        <v>1003</v>
      </c>
      <c r="DD327" t="s">
        <v>991</v>
      </c>
      <c r="DE327" t="s">
        <v>996</v>
      </c>
      <c r="DF327" t="s">
        <v>1001</v>
      </c>
      <c r="DG327" t="s">
        <v>991</v>
      </c>
    </row>
    <row r="328" spans="1:111">
      <c r="A328">
        <v>786.5</v>
      </c>
      <c r="B328" t="s">
        <v>928</v>
      </c>
      <c r="C328" t="s">
        <v>929</v>
      </c>
      <c r="D328" t="s">
        <v>1005</v>
      </c>
      <c r="E328" t="s">
        <v>1001</v>
      </c>
      <c r="F328" t="s">
        <v>1005</v>
      </c>
      <c r="G328" t="s">
        <v>1131</v>
      </c>
      <c r="H328" t="s">
        <v>991</v>
      </c>
      <c r="I328" t="s">
        <v>1228</v>
      </c>
      <c r="J328" t="s">
        <v>1005</v>
      </c>
      <c r="K328" t="s">
        <v>1000</v>
      </c>
      <c r="L328" t="s">
        <v>994</v>
      </c>
      <c r="M328" t="s">
        <v>993</v>
      </c>
      <c r="N328" t="s">
        <v>1119</v>
      </c>
      <c r="O328" t="s">
        <v>1017</v>
      </c>
      <c r="P328" t="s">
        <v>1786</v>
      </c>
      <c r="Q328" t="s">
        <v>991</v>
      </c>
      <c r="R328" t="s">
        <v>997</v>
      </c>
      <c r="S328" t="s">
        <v>996</v>
      </c>
      <c r="T328" t="s">
        <v>991</v>
      </c>
      <c r="U328" t="s">
        <v>997</v>
      </c>
      <c r="V328" t="s">
        <v>997</v>
      </c>
      <c r="W328" t="s">
        <v>1000</v>
      </c>
      <c r="X328" t="s">
        <v>997</v>
      </c>
      <c r="Y328" t="s">
        <v>1023</v>
      </c>
      <c r="Z328" t="s">
        <v>1131</v>
      </c>
      <c r="AA328" t="s">
        <v>1001</v>
      </c>
      <c r="AB328" t="s">
        <v>1784</v>
      </c>
      <c r="AC328" t="s">
        <v>998</v>
      </c>
      <c r="AD328" t="s">
        <v>1001</v>
      </c>
      <c r="AE328" t="s">
        <v>1001</v>
      </c>
      <c r="AF328" t="s">
        <v>991</v>
      </c>
      <c r="AG328" t="s">
        <v>994</v>
      </c>
      <c r="AH328" t="s">
        <v>1131</v>
      </c>
      <c r="AI328" t="s">
        <v>1005</v>
      </c>
      <c r="AJ328" t="s">
        <v>1398</v>
      </c>
      <c r="AK328" t="s">
        <v>999</v>
      </c>
      <c r="AL328" t="s">
        <v>1003</v>
      </c>
      <c r="AM328" t="s">
        <v>1001</v>
      </c>
      <c r="AN328" t="s">
        <v>999</v>
      </c>
      <c r="AO328" t="s">
        <v>998</v>
      </c>
      <c r="AP328" t="s">
        <v>991</v>
      </c>
      <c r="AQ328" t="s">
        <v>1000</v>
      </c>
      <c r="AR328" t="s">
        <v>991</v>
      </c>
      <c r="AS328" t="s">
        <v>998</v>
      </c>
      <c r="AT328" t="s">
        <v>1671</v>
      </c>
      <c r="AU328" t="s">
        <v>1080</v>
      </c>
      <c r="AV328" t="s">
        <v>994</v>
      </c>
      <c r="AW328" t="s">
        <v>1000</v>
      </c>
      <c r="AX328" t="s">
        <v>992</v>
      </c>
      <c r="AY328" t="s">
        <v>1004</v>
      </c>
      <c r="AZ328" t="s">
        <v>1065</v>
      </c>
      <c r="BA328" t="s">
        <v>1080</v>
      </c>
      <c r="BB328" t="s">
        <v>1066</v>
      </c>
      <c r="BC328" t="s">
        <v>994</v>
      </c>
      <c r="BD328" t="s">
        <v>991</v>
      </c>
      <c r="BE328" t="s">
        <v>1003</v>
      </c>
      <c r="BF328" t="s">
        <v>999</v>
      </c>
      <c r="BG328" t="s">
        <v>1003</v>
      </c>
      <c r="BH328" t="s">
        <v>991</v>
      </c>
      <c r="BI328" t="s">
        <v>1000</v>
      </c>
      <c r="BJ328" t="s">
        <v>999</v>
      </c>
      <c r="BK328" t="s">
        <v>1709</v>
      </c>
      <c r="BL328" t="s">
        <v>994</v>
      </c>
      <c r="BM328" t="s">
        <v>997</v>
      </c>
      <c r="BN328" t="s">
        <v>1000</v>
      </c>
      <c r="BO328" t="s">
        <v>1002</v>
      </c>
      <c r="BP328" t="s">
        <v>1671</v>
      </c>
      <c r="BQ328" t="s">
        <v>998</v>
      </c>
      <c r="BR328" t="s">
        <v>1000</v>
      </c>
      <c r="BS328" t="s">
        <v>1718</v>
      </c>
      <c r="BT328" t="s">
        <v>1040</v>
      </c>
      <c r="BU328" t="s">
        <v>1005</v>
      </c>
      <c r="BV328" t="s">
        <v>996</v>
      </c>
      <c r="BW328" t="s">
        <v>1005</v>
      </c>
      <c r="BX328" t="s">
        <v>1786</v>
      </c>
      <c r="BY328" t="s">
        <v>998</v>
      </c>
      <c r="BZ328" t="s">
        <v>997</v>
      </c>
      <c r="CA328" t="s">
        <v>996</v>
      </c>
      <c r="CB328" t="s">
        <v>991</v>
      </c>
      <c r="CC328" t="s">
        <v>1675</v>
      </c>
      <c r="CD328" t="s">
        <v>998</v>
      </c>
      <c r="CE328" t="s">
        <v>994</v>
      </c>
      <c r="CF328" t="s">
        <v>997</v>
      </c>
      <c r="CG328" t="s">
        <v>999</v>
      </c>
      <c r="CH328" t="s">
        <v>992</v>
      </c>
      <c r="CI328" t="s">
        <v>997</v>
      </c>
      <c r="CJ328" t="s">
        <v>991</v>
      </c>
      <c r="CK328" t="s">
        <v>1727</v>
      </c>
      <c r="CL328" t="s">
        <v>1023</v>
      </c>
      <c r="CM328" t="s">
        <v>1005</v>
      </c>
      <c r="CN328" t="s">
        <v>1671</v>
      </c>
      <c r="CO328" t="s">
        <v>1131</v>
      </c>
      <c r="CP328" t="s">
        <v>1709</v>
      </c>
      <c r="CQ328" t="s">
        <v>995</v>
      </c>
      <c r="CR328" t="s">
        <v>1000</v>
      </c>
      <c r="CS328" t="s">
        <v>1005</v>
      </c>
      <c r="CT328" t="s">
        <v>1711</v>
      </c>
      <c r="CU328" t="s">
        <v>1066</v>
      </c>
      <c r="CV328" t="s">
        <v>1726</v>
      </c>
      <c r="CW328" t="s">
        <v>999</v>
      </c>
      <c r="CX328" t="s">
        <v>1671</v>
      </c>
      <c r="CY328" t="s">
        <v>996</v>
      </c>
      <c r="CZ328" t="s">
        <v>991</v>
      </c>
      <c r="DA328" t="s">
        <v>995</v>
      </c>
      <c r="DB328" t="s">
        <v>997</v>
      </c>
      <c r="DC328" t="s">
        <v>997</v>
      </c>
      <c r="DD328" t="s">
        <v>991</v>
      </c>
      <c r="DE328" t="s">
        <v>999</v>
      </c>
      <c r="DF328" t="s">
        <v>1002</v>
      </c>
      <c r="DG328" t="s">
        <v>1671</v>
      </c>
    </row>
    <row r="329" spans="1:111">
      <c r="A329">
        <v>788.5</v>
      </c>
      <c r="B329" t="s">
        <v>930</v>
      </c>
      <c r="C329" t="s">
        <v>931</v>
      </c>
      <c r="D329" t="s">
        <v>996</v>
      </c>
      <c r="E329" t="s">
        <v>1000</v>
      </c>
      <c r="F329" t="s">
        <v>1000</v>
      </c>
      <c r="G329" t="s">
        <v>999</v>
      </c>
      <c r="H329" t="s">
        <v>1671</v>
      </c>
      <c r="I329" t="s">
        <v>1723</v>
      </c>
      <c r="J329" t="s">
        <v>993</v>
      </c>
      <c r="K329" t="s">
        <v>998</v>
      </c>
      <c r="L329" t="s">
        <v>1003</v>
      </c>
      <c r="M329" t="s">
        <v>1076</v>
      </c>
      <c r="N329" t="s">
        <v>1119</v>
      </c>
      <c r="O329" t="s">
        <v>993</v>
      </c>
      <c r="P329" t="s">
        <v>1718</v>
      </c>
      <c r="Q329" t="s">
        <v>1003</v>
      </c>
      <c r="R329" t="s">
        <v>1003</v>
      </c>
      <c r="S329" t="s">
        <v>992</v>
      </c>
      <c r="T329" t="s">
        <v>991</v>
      </c>
      <c r="U329" t="s">
        <v>1671</v>
      </c>
      <c r="V329" t="s">
        <v>1671</v>
      </c>
      <c r="W329" t="s">
        <v>998</v>
      </c>
      <c r="X329" t="s">
        <v>1003</v>
      </c>
      <c r="Y329" t="s">
        <v>1786</v>
      </c>
      <c r="Z329" t="s">
        <v>1000</v>
      </c>
      <c r="AA329" t="s">
        <v>994</v>
      </c>
      <c r="AB329" t="s">
        <v>1784</v>
      </c>
      <c r="AC329" t="s">
        <v>998</v>
      </c>
      <c r="AD329" t="s">
        <v>992</v>
      </c>
      <c r="AE329" t="s">
        <v>999</v>
      </c>
      <c r="AF329" t="s">
        <v>991</v>
      </c>
      <c r="AG329" t="s">
        <v>1003</v>
      </c>
      <c r="AH329" t="s">
        <v>992</v>
      </c>
      <c r="AI329" t="s">
        <v>999</v>
      </c>
      <c r="AJ329" t="s">
        <v>1785</v>
      </c>
      <c r="AK329" t="s">
        <v>997</v>
      </c>
      <c r="AL329" t="s">
        <v>1671</v>
      </c>
      <c r="AM329" t="s">
        <v>999</v>
      </c>
      <c r="AN329" t="s">
        <v>992</v>
      </c>
      <c r="AO329" t="s">
        <v>998</v>
      </c>
      <c r="AP329" t="s">
        <v>1671</v>
      </c>
      <c r="AQ329" t="s">
        <v>992</v>
      </c>
      <c r="AR329" t="s">
        <v>991</v>
      </c>
      <c r="AS329" t="s">
        <v>998</v>
      </c>
      <c r="AT329" t="s">
        <v>1671</v>
      </c>
      <c r="AU329" t="s">
        <v>1119</v>
      </c>
      <c r="AV329" t="s">
        <v>999</v>
      </c>
      <c r="AW329" t="s">
        <v>1000</v>
      </c>
      <c r="AX329" t="s">
        <v>1001</v>
      </c>
      <c r="AY329" t="s">
        <v>1001</v>
      </c>
      <c r="AZ329" t="s">
        <v>1023</v>
      </c>
      <c r="BA329" t="s">
        <v>996</v>
      </c>
      <c r="BB329" t="s">
        <v>1784</v>
      </c>
      <c r="BC329" t="s">
        <v>1002</v>
      </c>
      <c r="BD329" t="s">
        <v>991</v>
      </c>
      <c r="BE329" t="s">
        <v>997</v>
      </c>
      <c r="BF329" t="s">
        <v>997</v>
      </c>
      <c r="BG329" t="s">
        <v>1003</v>
      </c>
      <c r="BH329" t="s">
        <v>991</v>
      </c>
      <c r="BI329" t="s">
        <v>999</v>
      </c>
      <c r="BJ329" t="s">
        <v>1000</v>
      </c>
      <c r="BK329" t="s">
        <v>1080</v>
      </c>
      <c r="BL329" t="s">
        <v>1003</v>
      </c>
      <c r="BM329" t="s">
        <v>1671</v>
      </c>
      <c r="BN329" t="s">
        <v>991</v>
      </c>
      <c r="BO329" t="s">
        <v>1131</v>
      </c>
      <c r="BP329" t="s">
        <v>991</v>
      </c>
      <c r="BQ329" t="s">
        <v>1002</v>
      </c>
      <c r="BR329" t="s">
        <v>999</v>
      </c>
      <c r="BS329" t="s">
        <v>1709</v>
      </c>
      <c r="BT329" t="s">
        <v>1002</v>
      </c>
      <c r="BU329" t="s">
        <v>1002</v>
      </c>
      <c r="BV329" t="s">
        <v>1000</v>
      </c>
      <c r="BW329" t="s">
        <v>1131</v>
      </c>
      <c r="BX329" t="s">
        <v>1076</v>
      </c>
      <c r="BY329" t="s">
        <v>997</v>
      </c>
      <c r="BZ329" t="s">
        <v>991</v>
      </c>
      <c r="CA329" t="s">
        <v>1000</v>
      </c>
      <c r="CB329" t="s">
        <v>1671</v>
      </c>
      <c r="CC329" t="s">
        <v>1080</v>
      </c>
      <c r="CD329" t="s">
        <v>997</v>
      </c>
      <c r="CE329" t="s">
        <v>997</v>
      </c>
      <c r="CF329" t="s">
        <v>1003</v>
      </c>
      <c r="CG329" t="s">
        <v>997</v>
      </c>
      <c r="CH329" t="s">
        <v>1003</v>
      </c>
      <c r="CI329" t="s">
        <v>1671</v>
      </c>
      <c r="CJ329" t="s">
        <v>991</v>
      </c>
      <c r="CK329" t="s">
        <v>1675</v>
      </c>
      <c r="CL329" t="s">
        <v>1697</v>
      </c>
      <c r="CM329" t="s">
        <v>996</v>
      </c>
      <c r="CN329" t="s">
        <v>991</v>
      </c>
      <c r="CO329" t="s">
        <v>1001</v>
      </c>
      <c r="CP329" t="s">
        <v>1131</v>
      </c>
      <c r="CQ329" t="s">
        <v>996</v>
      </c>
      <c r="CR329" t="s">
        <v>1000</v>
      </c>
      <c r="CS329" t="s">
        <v>996</v>
      </c>
      <c r="CT329" t="s">
        <v>1017</v>
      </c>
      <c r="CU329" t="s">
        <v>1040</v>
      </c>
      <c r="CV329" t="s">
        <v>1017</v>
      </c>
      <c r="CW329" t="s">
        <v>992</v>
      </c>
      <c r="CX329" t="s">
        <v>1671</v>
      </c>
      <c r="CY329" t="s">
        <v>1002</v>
      </c>
      <c r="CZ329" t="s">
        <v>991</v>
      </c>
      <c r="DA329" t="s">
        <v>1005</v>
      </c>
      <c r="DB329" t="s">
        <v>997</v>
      </c>
      <c r="DC329" t="s">
        <v>991</v>
      </c>
      <c r="DD329" t="s">
        <v>991</v>
      </c>
      <c r="DE329" t="s">
        <v>999</v>
      </c>
      <c r="DF329" t="s">
        <v>999</v>
      </c>
      <c r="DG329" t="s">
        <v>991</v>
      </c>
    </row>
    <row r="330" spans="1:111">
      <c r="A330">
        <v>790.6</v>
      </c>
      <c r="B330" t="s">
        <v>932</v>
      </c>
      <c r="C330" t="s">
        <v>933</v>
      </c>
      <c r="D330" t="s">
        <v>1003</v>
      </c>
      <c r="E330" t="s">
        <v>991</v>
      </c>
      <c r="F330" t="s">
        <v>1671</v>
      </c>
      <c r="G330" t="s">
        <v>997</v>
      </c>
      <c r="H330" t="s">
        <v>991</v>
      </c>
      <c r="I330" t="s">
        <v>1003</v>
      </c>
      <c r="J330" t="s">
        <v>1003</v>
      </c>
      <c r="K330" t="s">
        <v>991</v>
      </c>
      <c r="L330" t="s">
        <v>991</v>
      </c>
      <c r="M330" t="s">
        <v>1003</v>
      </c>
      <c r="N330" t="s">
        <v>998</v>
      </c>
      <c r="O330" t="s">
        <v>1003</v>
      </c>
      <c r="P330" t="s">
        <v>998</v>
      </c>
      <c r="Q330" t="s">
        <v>991</v>
      </c>
      <c r="R330" t="s">
        <v>991</v>
      </c>
      <c r="S330" t="s">
        <v>991</v>
      </c>
      <c r="T330" t="s">
        <v>991</v>
      </c>
      <c r="U330" t="s">
        <v>991</v>
      </c>
      <c r="V330" t="s">
        <v>1671</v>
      </c>
      <c r="W330" t="s">
        <v>991</v>
      </c>
      <c r="X330" t="s">
        <v>991</v>
      </c>
      <c r="Y330" t="s">
        <v>997</v>
      </c>
      <c r="Z330" t="s">
        <v>1003</v>
      </c>
      <c r="AA330" t="s">
        <v>991</v>
      </c>
      <c r="AB330" t="s">
        <v>997</v>
      </c>
      <c r="AC330" t="s">
        <v>1671</v>
      </c>
      <c r="AD330" t="s">
        <v>1671</v>
      </c>
      <c r="AE330" t="s">
        <v>1003</v>
      </c>
      <c r="AF330" t="s">
        <v>991</v>
      </c>
      <c r="AG330" t="s">
        <v>991</v>
      </c>
      <c r="AH330" t="s">
        <v>1003</v>
      </c>
      <c r="AI330" t="s">
        <v>1003</v>
      </c>
      <c r="AJ330" t="s">
        <v>994</v>
      </c>
      <c r="AK330" t="s">
        <v>1003</v>
      </c>
      <c r="AL330" t="s">
        <v>991</v>
      </c>
      <c r="AM330" t="s">
        <v>991</v>
      </c>
      <c r="AN330" t="s">
        <v>991</v>
      </c>
      <c r="AO330" t="s">
        <v>991</v>
      </c>
      <c r="AP330" t="s">
        <v>991</v>
      </c>
      <c r="AQ330" t="s">
        <v>1671</v>
      </c>
      <c r="AR330" t="s">
        <v>991</v>
      </c>
      <c r="AS330" t="s">
        <v>1671</v>
      </c>
      <c r="AT330" t="s">
        <v>991</v>
      </c>
      <c r="AU330" t="s">
        <v>991</v>
      </c>
      <c r="AV330" t="s">
        <v>991</v>
      </c>
      <c r="AW330" t="s">
        <v>991</v>
      </c>
      <c r="AX330" t="s">
        <v>1671</v>
      </c>
      <c r="AY330" t="s">
        <v>1671</v>
      </c>
      <c r="AZ330" t="s">
        <v>1000</v>
      </c>
      <c r="BA330" t="s">
        <v>991</v>
      </c>
      <c r="BB330" t="s">
        <v>998</v>
      </c>
      <c r="BC330" t="s">
        <v>1671</v>
      </c>
      <c r="BD330" t="s">
        <v>991</v>
      </c>
      <c r="BE330" t="s">
        <v>1671</v>
      </c>
      <c r="BF330" t="s">
        <v>1003</v>
      </c>
      <c r="BG330" t="s">
        <v>991</v>
      </c>
      <c r="BH330" t="s">
        <v>1671</v>
      </c>
      <c r="BI330" t="s">
        <v>1003</v>
      </c>
      <c r="BJ330" t="s">
        <v>1671</v>
      </c>
      <c r="BK330" t="s">
        <v>1671</v>
      </c>
      <c r="BL330" t="s">
        <v>991</v>
      </c>
      <c r="BM330" t="s">
        <v>1671</v>
      </c>
      <c r="BN330" t="s">
        <v>991</v>
      </c>
      <c r="BO330" t="s">
        <v>991</v>
      </c>
      <c r="BP330" t="s">
        <v>991</v>
      </c>
      <c r="BQ330" t="s">
        <v>991</v>
      </c>
      <c r="BR330" t="s">
        <v>991</v>
      </c>
      <c r="BS330" t="s">
        <v>997</v>
      </c>
      <c r="BT330" t="s">
        <v>994</v>
      </c>
      <c r="BU330" t="s">
        <v>1671</v>
      </c>
      <c r="BV330" t="s">
        <v>1671</v>
      </c>
      <c r="BW330" t="s">
        <v>1003</v>
      </c>
      <c r="BX330" t="s">
        <v>999</v>
      </c>
      <c r="BY330" t="s">
        <v>991</v>
      </c>
      <c r="BZ330" t="s">
        <v>991</v>
      </c>
      <c r="CA330" t="s">
        <v>1671</v>
      </c>
      <c r="CB330" t="s">
        <v>991</v>
      </c>
      <c r="CC330" t="s">
        <v>1671</v>
      </c>
      <c r="CD330" t="s">
        <v>1671</v>
      </c>
      <c r="CE330" t="s">
        <v>991</v>
      </c>
      <c r="CF330" t="s">
        <v>991</v>
      </c>
      <c r="CG330" t="s">
        <v>1003</v>
      </c>
      <c r="CH330" t="s">
        <v>991</v>
      </c>
      <c r="CI330" t="s">
        <v>991</v>
      </c>
      <c r="CJ330" t="s">
        <v>991</v>
      </c>
      <c r="CK330" t="s">
        <v>994</v>
      </c>
      <c r="CL330" t="s">
        <v>1003</v>
      </c>
      <c r="CM330" t="s">
        <v>1003</v>
      </c>
      <c r="CN330" t="s">
        <v>991</v>
      </c>
      <c r="CO330" t="s">
        <v>998</v>
      </c>
      <c r="CP330" t="s">
        <v>1671</v>
      </c>
      <c r="CQ330" t="s">
        <v>997</v>
      </c>
      <c r="CR330" t="s">
        <v>991</v>
      </c>
      <c r="CS330" t="s">
        <v>991</v>
      </c>
      <c r="CT330" t="s">
        <v>1003</v>
      </c>
      <c r="CU330" t="s">
        <v>1003</v>
      </c>
      <c r="CV330" t="s">
        <v>992</v>
      </c>
      <c r="CW330" t="s">
        <v>991</v>
      </c>
      <c r="CX330" t="s">
        <v>991</v>
      </c>
      <c r="CY330" t="s">
        <v>991</v>
      </c>
      <c r="CZ330" t="s">
        <v>991</v>
      </c>
      <c r="DA330" t="s">
        <v>1671</v>
      </c>
      <c r="DB330" t="s">
        <v>991</v>
      </c>
      <c r="DC330" t="s">
        <v>1671</v>
      </c>
      <c r="DD330" t="s">
        <v>991</v>
      </c>
      <c r="DE330" t="s">
        <v>1671</v>
      </c>
      <c r="DF330" t="s">
        <v>997</v>
      </c>
      <c r="DG330" t="s">
        <v>991</v>
      </c>
    </row>
    <row r="331" spans="1:111">
      <c r="A331">
        <v>808.5</v>
      </c>
      <c r="B331" t="s">
        <v>934</v>
      </c>
      <c r="C331" t="s">
        <v>935</v>
      </c>
      <c r="D331" t="s">
        <v>1002</v>
      </c>
      <c r="E331" t="s">
        <v>994</v>
      </c>
      <c r="F331" t="s">
        <v>997</v>
      </c>
      <c r="G331" t="s">
        <v>992</v>
      </c>
      <c r="H331" t="s">
        <v>991</v>
      </c>
      <c r="I331" t="s">
        <v>997</v>
      </c>
      <c r="J331" t="s">
        <v>999</v>
      </c>
      <c r="K331" t="s">
        <v>991</v>
      </c>
      <c r="L331" t="s">
        <v>1671</v>
      </c>
      <c r="M331" t="s">
        <v>1671</v>
      </c>
      <c r="N331" t="s">
        <v>1003</v>
      </c>
      <c r="O331" t="s">
        <v>1003</v>
      </c>
      <c r="P331" t="s">
        <v>997</v>
      </c>
      <c r="Q331" t="s">
        <v>1671</v>
      </c>
      <c r="R331" t="s">
        <v>1671</v>
      </c>
      <c r="S331" t="s">
        <v>991</v>
      </c>
      <c r="T331" t="s">
        <v>991</v>
      </c>
      <c r="U331" t="s">
        <v>1671</v>
      </c>
      <c r="V331" t="s">
        <v>1671</v>
      </c>
      <c r="W331" t="s">
        <v>991</v>
      </c>
      <c r="X331" t="s">
        <v>991</v>
      </c>
      <c r="Y331" t="s">
        <v>1671</v>
      </c>
      <c r="Z331" t="s">
        <v>991</v>
      </c>
      <c r="AA331" t="s">
        <v>1671</v>
      </c>
      <c r="AB331" t="s">
        <v>1003</v>
      </c>
      <c r="AC331" t="s">
        <v>991</v>
      </c>
      <c r="AD331" t="s">
        <v>1671</v>
      </c>
      <c r="AE331" t="s">
        <v>991</v>
      </c>
      <c r="AF331" t="s">
        <v>991</v>
      </c>
      <c r="AG331" t="s">
        <v>991</v>
      </c>
      <c r="AH331" t="s">
        <v>997</v>
      </c>
      <c r="AI331" t="s">
        <v>1671</v>
      </c>
      <c r="AJ331" t="s">
        <v>998</v>
      </c>
      <c r="AK331" t="s">
        <v>1671</v>
      </c>
      <c r="AL331" t="s">
        <v>991</v>
      </c>
      <c r="AM331" t="s">
        <v>991</v>
      </c>
      <c r="AN331" t="s">
        <v>991</v>
      </c>
      <c r="AO331" t="s">
        <v>991</v>
      </c>
      <c r="AP331" t="s">
        <v>991</v>
      </c>
      <c r="AQ331" t="s">
        <v>1671</v>
      </c>
      <c r="AR331" t="s">
        <v>1671</v>
      </c>
      <c r="AS331" t="s">
        <v>991</v>
      </c>
      <c r="AT331" t="s">
        <v>991</v>
      </c>
      <c r="AU331" t="s">
        <v>1671</v>
      </c>
      <c r="AV331" t="s">
        <v>991</v>
      </c>
      <c r="AW331" t="s">
        <v>1671</v>
      </c>
      <c r="AX331" t="s">
        <v>1671</v>
      </c>
      <c r="AY331" t="s">
        <v>991</v>
      </c>
      <c r="AZ331" t="s">
        <v>1671</v>
      </c>
      <c r="BA331" t="s">
        <v>991</v>
      </c>
      <c r="BB331" t="s">
        <v>1671</v>
      </c>
      <c r="BC331" t="s">
        <v>991</v>
      </c>
      <c r="BD331" t="s">
        <v>991</v>
      </c>
      <c r="BE331" t="s">
        <v>991</v>
      </c>
      <c r="BF331" t="s">
        <v>991</v>
      </c>
      <c r="BG331" t="s">
        <v>991</v>
      </c>
      <c r="BH331" t="s">
        <v>991</v>
      </c>
      <c r="BI331" t="s">
        <v>991</v>
      </c>
      <c r="BJ331" t="s">
        <v>991</v>
      </c>
      <c r="BK331" t="s">
        <v>1671</v>
      </c>
      <c r="BL331" t="s">
        <v>991</v>
      </c>
      <c r="BM331" t="s">
        <v>991</v>
      </c>
      <c r="BN331" t="s">
        <v>991</v>
      </c>
      <c r="BO331" t="s">
        <v>991</v>
      </c>
      <c r="BP331" t="s">
        <v>1671</v>
      </c>
      <c r="BQ331" t="s">
        <v>991</v>
      </c>
      <c r="BR331" t="s">
        <v>991</v>
      </c>
      <c r="BS331" t="s">
        <v>991</v>
      </c>
      <c r="BT331" t="s">
        <v>1671</v>
      </c>
      <c r="BU331" t="s">
        <v>991</v>
      </c>
      <c r="BV331" t="s">
        <v>1671</v>
      </c>
      <c r="BW331" t="s">
        <v>1671</v>
      </c>
      <c r="BX331" t="s">
        <v>1003</v>
      </c>
      <c r="BY331" t="s">
        <v>991</v>
      </c>
      <c r="BZ331" t="s">
        <v>991</v>
      </c>
      <c r="CA331" t="s">
        <v>1671</v>
      </c>
      <c r="CB331" t="s">
        <v>1671</v>
      </c>
      <c r="CC331" t="s">
        <v>1003</v>
      </c>
      <c r="CD331" t="s">
        <v>991</v>
      </c>
      <c r="CE331" t="s">
        <v>991</v>
      </c>
      <c r="CF331" t="s">
        <v>991</v>
      </c>
      <c r="CG331" t="s">
        <v>991</v>
      </c>
      <c r="CH331" t="s">
        <v>991</v>
      </c>
      <c r="CI331" t="s">
        <v>991</v>
      </c>
      <c r="CJ331" t="s">
        <v>991</v>
      </c>
      <c r="CK331" t="s">
        <v>992</v>
      </c>
      <c r="CL331" t="s">
        <v>991</v>
      </c>
      <c r="CM331" t="s">
        <v>1003</v>
      </c>
      <c r="CN331" t="s">
        <v>991</v>
      </c>
      <c r="CO331" t="s">
        <v>1671</v>
      </c>
      <c r="CP331" t="s">
        <v>997</v>
      </c>
      <c r="CQ331" t="s">
        <v>991</v>
      </c>
      <c r="CR331" t="s">
        <v>1671</v>
      </c>
      <c r="CS331" t="s">
        <v>991</v>
      </c>
      <c r="CT331" t="s">
        <v>991</v>
      </c>
      <c r="CU331" t="s">
        <v>1671</v>
      </c>
      <c r="CV331" t="s">
        <v>1671</v>
      </c>
      <c r="CW331" t="s">
        <v>991</v>
      </c>
      <c r="CX331" t="s">
        <v>991</v>
      </c>
      <c r="CY331" t="s">
        <v>1003</v>
      </c>
      <c r="CZ331" t="s">
        <v>991</v>
      </c>
      <c r="DA331" t="s">
        <v>991</v>
      </c>
      <c r="DB331" t="s">
        <v>991</v>
      </c>
      <c r="DC331" t="s">
        <v>991</v>
      </c>
      <c r="DD331" t="s">
        <v>991</v>
      </c>
      <c r="DE331" t="s">
        <v>1671</v>
      </c>
      <c r="DF331" t="s">
        <v>1671</v>
      </c>
      <c r="DG331" t="s">
        <v>991</v>
      </c>
    </row>
    <row r="332" spans="1:111">
      <c r="A332">
        <v>810.5</v>
      </c>
      <c r="B332" t="s">
        <v>936</v>
      </c>
      <c r="C332" t="s">
        <v>937</v>
      </c>
      <c r="D332" t="s">
        <v>1671</v>
      </c>
      <c r="E332" t="s">
        <v>991</v>
      </c>
      <c r="F332" t="s">
        <v>1671</v>
      </c>
      <c r="G332" t="s">
        <v>991</v>
      </c>
      <c r="H332" t="s">
        <v>991</v>
      </c>
      <c r="I332" t="s">
        <v>991</v>
      </c>
      <c r="J332" t="s">
        <v>997</v>
      </c>
      <c r="K332" t="s">
        <v>1671</v>
      </c>
      <c r="L332" t="s">
        <v>1671</v>
      </c>
      <c r="M332" t="s">
        <v>1003</v>
      </c>
      <c r="N332" t="s">
        <v>1000</v>
      </c>
      <c r="O332" t="s">
        <v>998</v>
      </c>
      <c r="P332" t="s">
        <v>997</v>
      </c>
      <c r="Q332" t="s">
        <v>991</v>
      </c>
      <c r="R332" t="s">
        <v>1671</v>
      </c>
      <c r="S332" t="s">
        <v>1671</v>
      </c>
      <c r="T332" t="s">
        <v>991</v>
      </c>
      <c r="U332" t="s">
        <v>991</v>
      </c>
      <c r="V332" t="s">
        <v>991</v>
      </c>
      <c r="W332" t="s">
        <v>991</v>
      </c>
      <c r="X332" t="s">
        <v>991</v>
      </c>
      <c r="Y332" t="s">
        <v>994</v>
      </c>
      <c r="Z332" t="s">
        <v>1671</v>
      </c>
      <c r="AA332" t="s">
        <v>991</v>
      </c>
      <c r="AB332" t="s">
        <v>998</v>
      </c>
      <c r="AC332" t="s">
        <v>1671</v>
      </c>
      <c r="AD332" t="s">
        <v>1671</v>
      </c>
      <c r="AE332" t="s">
        <v>1671</v>
      </c>
      <c r="AF332" t="s">
        <v>991</v>
      </c>
      <c r="AG332" t="s">
        <v>991</v>
      </c>
      <c r="AH332" t="s">
        <v>991</v>
      </c>
      <c r="AI332" t="s">
        <v>1003</v>
      </c>
      <c r="AJ332" t="s">
        <v>1000</v>
      </c>
      <c r="AK332" t="s">
        <v>991</v>
      </c>
      <c r="AL332" t="s">
        <v>991</v>
      </c>
      <c r="AM332" t="s">
        <v>991</v>
      </c>
      <c r="AN332" t="s">
        <v>991</v>
      </c>
      <c r="AO332" t="s">
        <v>991</v>
      </c>
      <c r="AP332" t="s">
        <v>991</v>
      </c>
      <c r="AQ332" t="s">
        <v>1671</v>
      </c>
      <c r="AR332" t="s">
        <v>991</v>
      </c>
      <c r="AS332" t="s">
        <v>991</v>
      </c>
      <c r="AT332" t="s">
        <v>991</v>
      </c>
      <c r="AU332" t="s">
        <v>991</v>
      </c>
      <c r="AV332" t="s">
        <v>991</v>
      </c>
      <c r="AW332" t="s">
        <v>1671</v>
      </c>
      <c r="AX332" t="s">
        <v>1671</v>
      </c>
      <c r="AY332" t="s">
        <v>997</v>
      </c>
      <c r="AZ332" t="s">
        <v>1005</v>
      </c>
      <c r="BA332" t="s">
        <v>998</v>
      </c>
      <c r="BB332" t="s">
        <v>1671</v>
      </c>
      <c r="BC332" t="s">
        <v>1671</v>
      </c>
      <c r="BD332" t="s">
        <v>991</v>
      </c>
      <c r="BE332" t="s">
        <v>991</v>
      </c>
      <c r="BF332" t="s">
        <v>991</v>
      </c>
      <c r="BG332" t="s">
        <v>991</v>
      </c>
      <c r="BH332" t="s">
        <v>991</v>
      </c>
      <c r="BI332" t="s">
        <v>991</v>
      </c>
      <c r="BJ332" t="s">
        <v>991</v>
      </c>
      <c r="BK332" t="s">
        <v>997</v>
      </c>
      <c r="BL332" t="s">
        <v>991</v>
      </c>
      <c r="BM332" t="s">
        <v>991</v>
      </c>
      <c r="BN332" t="s">
        <v>991</v>
      </c>
      <c r="BO332" t="s">
        <v>991</v>
      </c>
      <c r="BP332" t="s">
        <v>991</v>
      </c>
      <c r="BQ332" t="s">
        <v>991</v>
      </c>
      <c r="BR332" t="s">
        <v>1671</v>
      </c>
      <c r="BS332" t="s">
        <v>997</v>
      </c>
      <c r="BT332" t="s">
        <v>992</v>
      </c>
      <c r="BU332" t="s">
        <v>998</v>
      </c>
      <c r="BV332" t="s">
        <v>1671</v>
      </c>
      <c r="BW332" t="s">
        <v>1003</v>
      </c>
      <c r="BX332" t="s">
        <v>998</v>
      </c>
      <c r="BY332" t="s">
        <v>991</v>
      </c>
      <c r="BZ332" t="s">
        <v>991</v>
      </c>
      <c r="CA332" t="s">
        <v>991</v>
      </c>
      <c r="CB332" t="s">
        <v>991</v>
      </c>
      <c r="CC332" t="s">
        <v>1671</v>
      </c>
      <c r="CD332" t="s">
        <v>991</v>
      </c>
      <c r="CE332" t="s">
        <v>991</v>
      </c>
      <c r="CF332" t="s">
        <v>991</v>
      </c>
      <c r="CG332" t="s">
        <v>991</v>
      </c>
      <c r="CH332" t="s">
        <v>991</v>
      </c>
      <c r="CI332" t="s">
        <v>991</v>
      </c>
      <c r="CJ332" t="s">
        <v>991</v>
      </c>
      <c r="CK332" t="s">
        <v>1001</v>
      </c>
      <c r="CL332" t="s">
        <v>998</v>
      </c>
      <c r="CM332" t="s">
        <v>991</v>
      </c>
      <c r="CN332" t="s">
        <v>991</v>
      </c>
      <c r="CO332" t="s">
        <v>991</v>
      </c>
      <c r="CP332" t="s">
        <v>994</v>
      </c>
      <c r="CQ332" t="s">
        <v>997</v>
      </c>
      <c r="CR332" t="s">
        <v>991</v>
      </c>
      <c r="CS332" t="s">
        <v>1003</v>
      </c>
      <c r="CT332" t="s">
        <v>1671</v>
      </c>
      <c r="CU332" t="s">
        <v>999</v>
      </c>
      <c r="CV332" t="s">
        <v>1671</v>
      </c>
      <c r="CW332" t="s">
        <v>1671</v>
      </c>
      <c r="CX332" t="s">
        <v>1671</v>
      </c>
      <c r="CY332" t="s">
        <v>991</v>
      </c>
      <c r="CZ332" t="s">
        <v>991</v>
      </c>
      <c r="DA332" t="s">
        <v>1671</v>
      </c>
      <c r="DB332" t="s">
        <v>991</v>
      </c>
      <c r="DC332" t="s">
        <v>991</v>
      </c>
      <c r="DD332" t="s">
        <v>991</v>
      </c>
      <c r="DE332" t="s">
        <v>1671</v>
      </c>
      <c r="DF332" t="s">
        <v>991</v>
      </c>
      <c r="DG332" t="s">
        <v>991</v>
      </c>
    </row>
    <row r="333" spans="1:111">
      <c r="A333">
        <v>812.5</v>
      </c>
      <c r="B333" t="s">
        <v>938</v>
      </c>
      <c r="C333" t="s">
        <v>939</v>
      </c>
      <c r="D333" t="s">
        <v>1005</v>
      </c>
      <c r="E333" t="s">
        <v>999</v>
      </c>
      <c r="F333" t="s">
        <v>999</v>
      </c>
      <c r="G333" t="s">
        <v>1000</v>
      </c>
      <c r="H333" t="s">
        <v>1671</v>
      </c>
      <c r="I333" t="s">
        <v>1911</v>
      </c>
      <c r="J333" t="s">
        <v>1080</v>
      </c>
      <c r="K333" t="s">
        <v>1001</v>
      </c>
      <c r="L333" t="s">
        <v>1003</v>
      </c>
      <c r="M333" t="s">
        <v>993</v>
      </c>
      <c r="N333" t="s">
        <v>1004</v>
      </c>
      <c r="O333" t="s">
        <v>993</v>
      </c>
      <c r="P333" t="s">
        <v>1076</v>
      </c>
      <c r="Q333" t="s">
        <v>1671</v>
      </c>
      <c r="R333" t="s">
        <v>1671</v>
      </c>
      <c r="S333" t="s">
        <v>1000</v>
      </c>
      <c r="T333" t="s">
        <v>991</v>
      </c>
      <c r="U333" t="s">
        <v>1671</v>
      </c>
      <c r="V333" t="s">
        <v>1671</v>
      </c>
      <c r="W333" t="s">
        <v>1003</v>
      </c>
      <c r="X333" t="s">
        <v>1671</v>
      </c>
      <c r="Y333" t="s">
        <v>1000</v>
      </c>
      <c r="Z333" t="s">
        <v>998</v>
      </c>
      <c r="AA333" t="s">
        <v>1671</v>
      </c>
      <c r="AB333" t="s">
        <v>1697</v>
      </c>
      <c r="AC333" t="s">
        <v>1003</v>
      </c>
      <c r="AD333" t="s">
        <v>1000</v>
      </c>
      <c r="AE333" t="s">
        <v>997</v>
      </c>
      <c r="AF333" t="s">
        <v>991</v>
      </c>
      <c r="AG333" t="s">
        <v>992</v>
      </c>
      <c r="AH333" t="s">
        <v>999</v>
      </c>
      <c r="AI333" t="s">
        <v>994</v>
      </c>
      <c r="AJ333" t="s">
        <v>1711</v>
      </c>
      <c r="AK333" t="s">
        <v>997</v>
      </c>
      <c r="AL333" t="s">
        <v>1671</v>
      </c>
      <c r="AM333" t="s">
        <v>997</v>
      </c>
      <c r="AN333" t="s">
        <v>998</v>
      </c>
      <c r="AO333" t="s">
        <v>1671</v>
      </c>
      <c r="AP333" t="s">
        <v>991</v>
      </c>
      <c r="AQ333" t="s">
        <v>1000</v>
      </c>
      <c r="AR333" t="s">
        <v>991</v>
      </c>
      <c r="AS333" t="s">
        <v>1671</v>
      </c>
      <c r="AT333" t="s">
        <v>1671</v>
      </c>
      <c r="AU333" t="s">
        <v>1001</v>
      </c>
      <c r="AV333" t="s">
        <v>1000</v>
      </c>
      <c r="AW333" t="s">
        <v>999</v>
      </c>
      <c r="AX333" t="s">
        <v>1005</v>
      </c>
      <c r="AY333" t="s">
        <v>1080</v>
      </c>
      <c r="AZ333" t="s">
        <v>1076</v>
      </c>
      <c r="BA333" t="s">
        <v>1002</v>
      </c>
      <c r="BB333" t="s">
        <v>1711</v>
      </c>
      <c r="BC333" t="s">
        <v>996</v>
      </c>
      <c r="BD333" t="s">
        <v>991</v>
      </c>
      <c r="BE333" t="s">
        <v>1671</v>
      </c>
      <c r="BF333" t="s">
        <v>997</v>
      </c>
      <c r="BG333" t="s">
        <v>1671</v>
      </c>
      <c r="BH333" t="s">
        <v>1671</v>
      </c>
      <c r="BI333" t="s">
        <v>992</v>
      </c>
      <c r="BJ333" t="s">
        <v>992</v>
      </c>
      <c r="BK333" t="s">
        <v>1005</v>
      </c>
      <c r="BL333" t="s">
        <v>1003</v>
      </c>
      <c r="BM333" t="s">
        <v>1671</v>
      </c>
      <c r="BN333" t="s">
        <v>1003</v>
      </c>
      <c r="BO333" t="s">
        <v>1000</v>
      </c>
      <c r="BP333" t="s">
        <v>991</v>
      </c>
      <c r="BQ333" t="s">
        <v>999</v>
      </c>
      <c r="BR333" t="s">
        <v>992</v>
      </c>
      <c r="BS333" t="s">
        <v>1730</v>
      </c>
      <c r="BT333" t="s">
        <v>1711</v>
      </c>
      <c r="BU333" t="s">
        <v>999</v>
      </c>
      <c r="BV333" t="s">
        <v>999</v>
      </c>
      <c r="BW333" t="s">
        <v>1000</v>
      </c>
      <c r="BX333" t="s">
        <v>1686</v>
      </c>
      <c r="BY333" t="s">
        <v>998</v>
      </c>
      <c r="BZ333" t="s">
        <v>991</v>
      </c>
      <c r="CA333" t="s">
        <v>992</v>
      </c>
      <c r="CB333" t="s">
        <v>1671</v>
      </c>
      <c r="CC333" t="s">
        <v>1065</v>
      </c>
      <c r="CD333" t="s">
        <v>997</v>
      </c>
      <c r="CE333" t="s">
        <v>998</v>
      </c>
      <c r="CF333" t="s">
        <v>1003</v>
      </c>
      <c r="CG333" t="s">
        <v>1003</v>
      </c>
      <c r="CH333" t="s">
        <v>1003</v>
      </c>
      <c r="CI333" t="s">
        <v>1671</v>
      </c>
      <c r="CJ333" t="s">
        <v>991</v>
      </c>
      <c r="CK333" t="s">
        <v>1692</v>
      </c>
      <c r="CL333" t="s">
        <v>1686</v>
      </c>
      <c r="CM333" t="s">
        <v>1131</v>
      </c>
      <c r="CN333" t="s">
        <v>991</v>
      </c>
      <c r="CO333" t="s">
        <v>1080</v>
      </c>
      <c r="CP333" t="s">
        <v>1002</v>
      </c>
      <c r="CQ333" t="s">
        <v>1005</v>
      </c>
      <c r="CR333" t="s">
        <v>992</v>
      </c>
      <c r="CS333" t="s">
        <v>999</v>
      </c>
      <c r="CT333" t="s">
        <v>1711</v>
      </c>
      <c r="CU333" t="s">
        <v>1730</v>
      </c>
      <c r="CV333" t="s">
        <v>1004</v>
      </c>
      <c r="CW333" t="s">
        <v>998</v>
      </c>
      <c r="CX333" t="s">
        <v>1671</v>
      </c>
      <c r="CY333" t="s">
        <v>999</v>
      </c>
      <c r="CZ333" t="s">
        <v>991</v>
      </c>
      <c r="DA333" t="s">
        <v>994</v>
      </c>
      <c r="DB333" t="s">
        <v>997</v>
      </c>
      <c r="DC333" t="s">
        <v>991</v>
      </c>
      <c r="DD333" t="s">
        <v>991</v>
      </c>
      <c r="DE333" t="s">
        <v>994</v>
      </c>
      <c r="DF333" t="s">
        <v>992</v>
      </c>
      <c r="DG333" t="s">
        <v>991</v>
      </c>
    </row>
    <row r="334" spans="1:111">
      <c r="A334">
        <v>814.6</v>
      </c>
      <c r="B334" t="s">
        <v>940</v>
      </c>
      <c r="C334" t="s">
        <v>941</v>
      </c>
      <c r="D334" t="s">
        <v>1697</v>
      </c>
      <c r="E334" t="s">
        <v>1709</v>
      </c>
      <c r="F334" t="s">
        <v>1709</v>
      </c>
      <c r="G334" t="s">
        <v>1076</v>
      </c>
      <c r="H334" t="s">
        <v>991</v>
      </c>
      <c r="I334" t="s">
        <v>1788</v>
      </c>
      <c r="J334" t="s">
        <v>1046</v>
      </c>
      <c r="K334" t="s">
        <v>1004</v>
      </c>
      <c r="L334" t="s">
        <v>998</v>
      </c>
      <c r="M334" t="s">
        <v>1062</v>
      </c>
      <c r="N334" t="s">
        <v>1065</v>
      </c>
      <c r="O334" t="s">
        <v>1692</v>
      </c>
      <c r="P334" t="s">
        <v>1730</v>
      </c>
      <c r="Q334" t="s">
        <v>1671</v>
      </c>
      <c r="R334" t="s">
        <v>1000</v>
      </c>
      <c r="S334" t="s">
        <v>993</v>
      </c>
      <c r="T334" t="s">
        <v>1003</v>
      </c>
      <c r="U334" t="s">
        <v>1002</v>
      </c>
      <c r="V334" t="s">
        <v>998</v>
      </c>
      <c r="W334" t="s">
        <v>1080</v>
      </c>
      <c r="X334" t="s">
        <v>998</v>
      </c>
      <c r="Y334" t="s">
        <v>1692</v>
      </c>
      <c r="Z334" t="s">
        <v>993</v>
      </c>
      <c r="AA334" t="s">
        <v>1002</v>
      </c>
      <c r="AB334" t="s">
        <v>1064</v>
      </c>
      <c r="AC334" t="s">
        <v>1001</v>
      </c>
      <c r="AD334" t="s">
        <v>1076</v>
      </c>
      <c r="AE334" t="s">
        <v>1709</v>
      </c>
      <c r="AF334" t="s">
        <v>1671</v>
      </c>
      <c r="AG334" t="s">
        <v>1004</v>
      </c>
      <c r="AH334" t="s">
        <v>993</v>
      </c>
      <c r="AI334" t="s">
        <v>1718</v>
      </c>
      <c r="AJ334" t="s">
        <v>1457</v>
      </c>
      <c r="AK334" t="s">
        <v>1000</v>
      </c>
      <c r="AL334" t="s">
        <v>992</v>
      </c>
      <c r="AM334" t="s">
        <v>1017</v>
      </c>
      <c r="AN334" t="s">
        <v>1131</v>
      </c>
      <c r="AO334" t="s">
        <v>999</v>
      </c>
      <c r="AP334" t="s">
        <v>1003</v>
      </c>
      <c r="AQ334" t="s">
        <v>1080</v>
      </c>
      <c r="AR334" t="s">
        <v>1671</v>
      </c>
      <c r="AS334" t="s">
        <v>992</v>
      </c>
      <c r="AT334" t="s">
        <v>994</v>
      </c>
      <c r="AU334" t="s">
        <v>1786</v>
      </c>
      <c r="AV334" t="s">
        <v>1004</v>
      </c>
      <c r="AW334" t="s">
        <v>1119</v>
      </c>
      <c r="AX334" t="s">
        <v>1053</v>
      </c>
      <c r="AY334" t="s">
        <v>1784</v>
      </c>
      <c r="AZ334" t="s">
        <v>1058</v>
      </c>
      <c r="BA334" t="s">
        <v>1718</v>
      </c>
      <c r="BB334" t="s">
        <v>1714</v>
      </c>
      <c r="BC334" t="s">
        <v>1017</v>
      </c>
      <c r="BD334" t="s">
        <v>1003</v>
      </c>
      <c r="BE334" t="s">
        <v>992</v>
      </c>
      <c r="BF334" t="s">
        <v>993</v>
      </c>
      <c r="BG334" t="s">
        <v>994</v>
      </c>
      <c r="BH334" t="s">
        <v>1003</v>
      </c>
      <c r="BI334" t="s">
        <v>993</v>
      </c>
      <c r="BJ334" t="s">
        <v>1004</v>
      </c>
      <c r="BK334" t="s">
        <v>1711</v>
      </c>
      <c r="BL334" t="s">
        <v>996</v>
      </c>
      <c r="BM334" t="s">
        <v>998</v>
      </c>
      <c r="BN334" t="s">
        <v>1005</v>
      </c>
      <c r="BO334" t="s">
        <v>995</v>
      </c>
      <c r="BP334" t="s">
        <v>1671</v>
      </c>
      <c r="BQ334" t="s">
        <v>993</v>
      </c>
      <c r="BR334" t="s">
        <v>993</v>
      </c>
      <c r="BS334" t="s">
        <v>1012</v>
      </c>
      <c r="BT334" t="s">
        <v>1690</v>
      </c>
      <c r="BU334" t="s">
        <v>1697</v>
      </c>
      <c r="BV334" t="s">
        <v>1709</v>
      </c>
      <c r="BW334" t="s">
        <v>1697</v>
      </c>
      <c r="BX334" t="s">
        <v>1687</v>
      </c>
      <c r="BY334" t="s">
        <v>998</v>
      </c>
      <c r="BZ334" t="s">
        <v>994</v>
      </c>
      <c r="CA334" t="s">
        <v>1119</v>
      </c>
      <c r="CB334" t="s">
        <v>997</v>
      </c>
      <c r="CC334" t="s">
        <v>1691</v>
      </c>
      <c r="CD334" t="s">
        <v>1005</v>
      </c>
      <c r="CE334" t="s">
        <v>995</v>
      </c>
      <c r="CF334" t="s">
        <v>999</v>
      </c>
      <c r="CG334" t="s">
        <v>995</v>
      </c>
      <c r="CH334" t="s">
        <v>1002</v>
      </c>
      <c r="CI334" t="s">
        <v>998</v>
      </c>
      <c r="CJ334" t="s">
        <v>991</v>
      </c>
      <c r="CK334" t="s">
        <v>1057</v>
      </c>
      <c r="CL334" t="s">
        <v>1703</v>
      </c>
      <c r="CM334" t="s">
        <v>1017</v>
      </c>
      <c r="CN334" t="s">
        <v>1671</v>
      </c>
      <c r="CO334" t="s">
        <v>1053</v>
      </c>
      <c r="CP334" t="s">
        <v>1711</v>
      </c>
      <c r="CQ334" t="s">
        <v>1066</v>
      </c>
      <c r="CR334" t="s">
        <v>995</v>
      </c>
      <c r="CS334" t="s">
        <v>1023</v>
      </c>
      <c r="CT334" t="s">
        <v>1398</v>
      </c>
      <c r="CU334" t="s">
        <v>1695</v>
      </c>
      <c r="CV334" t="s">
        <v>1911</v>
      </c>
      <c r="CW334" t="s">
        <v>996</v>
      </c>
      <c r="CX334" t="s">
        <v>997</v>
      </c>
      <c r="CY334" t="s">
        <v>1017</v>
      </c>
      <c r="CZ334" t="s">
        <v>997</v>
      </c>
      <c r="DA334" t="s">
        <v>1785</v>
      </c>
      <c r="DB334" t="s">
        <v>1002</v>
      </c>
      <c r="DC334" t="s">
        <v>1001</v>
      </c>
      <c r="DD334" t="s">
        <v>991</v>
      </c>
      <c r="DE334" t="s">
        <v>1076</v>
      </c>
      <c r="DF334" t="s">
        <v>1076</v>
      </c>
      <c r="DG334" t="s">
        <v>1671</v>
      </c>
    </row>
    <row r="335" spans="1:111">
      <c r="A335">
        <v>816.6</v>
      </c>
      <c r="B335" t="s">
        <v>942</v>
      </c>
      <c r="C335" t="s">
        <v>943</v>
      </c>
      <c r="D335" t="s">
        <v>1004</v>
      </c>
      <c r="E335" t="s">
        <v>1023</v>
      </c>
      <c r="F335" t="s">
        <v>1718</v>
      </c>
      <c r="G335" t="s">
        <v>1709</v>
      </c>
      <c r="H335" t="s">
        <v>1671</v>
      </c>
      <c r="I335" t="s">
        <v>1703</v>
      </c>
      <c r="J335" t="s">
        <v>1053</v>
      </c>
      <c r="K335" t="s">
        <v>1005</v>
      </c>
      <c r="L335" t="s">
        <v>998</v>
      </c>
      <c r="M335" t="s">
        <v>1023</v>
      </c>
      <c r="N335" t="s">
        <v>1727</v>
      </c>
      <c r="O335" t="s">
        <v>1730</v>
      </c>
      <c r="P335" t="s">
        <v>1692</v>
      </c>
      <c r="Q335" t="s">
        <v>998</v>
      </c>
      <c r="R335" t="s">
        <v>999</v>
      </c>
      <c r="S335" t="s">
        <v>1080</v>
      </c>
      <c r="T335" t="s">
        <v>1671</v>
      </c>
      <c r="U335" t="s">
        <v>1002</v>
      </c>
      <c r="V335" t="s">
        <v>999</v>
      </c>
      <c r="W335" t="s">
        <v>1002</v>
      </c>
      <c r="X335" t="s">
        <v>999</v>
      </c>
      <c r="Y335" t="s">
        <v>1038</v>
      </c>
      <c r="Z335" t="s">
        <v>1053</v>
      </c>
      <c r="AA335" t="s">
        <v>1131</v>
      </c>
      <c r="AB335" t="s">
        <v>1911</v>
      </c>
      <c r="AC335" t="s">
        <v>999</v>
      </c>
      <c r="AD335" t="s">
        <v>1718</v>
      </c>
      <c r="AE335" t="s">
        <v>1076</v>
      </c>
      <c r="AF335" t="s">
        <v>991</v>
      </c>
      <c r="AG335" t="s">
        <v>996</v>
      </c>
      <c r="AH335" t="s">
        <v>1004</v>
      </c>
      <c r="AI335" t="s">
        <v>1697</v>
      </c>
      <c r="AJ335" t="s">
        <v>1691</v>
      </c>
      <c r="AK335" t="s">
        <v>1000</v>
      </c>
      <c r="AL335" t="s">
        <v>996</v>
      </c>
      <c r="AM335" t="s">
        <v>1718</v>
      </c>
      <c r="AN335" t="s">
        <v>1002</v>
      </c>
      <c r="AO335" t="s">
        <v>996</v>
      </c>
      <c r="AP335" t="s">
        <v>1671</v>
      </c>
      <c r="AQ335" t="s">
        <v>1004</v>
      </c>
      <c r="AR335" t="s">
        <v>1671</v>
      </c>
      <c r="AS335" t="s">
        <v>1131</v>
      </c>
      <c r="AT335" t="s">
        <v>992</v>
      </c>
      <c r="AU335" t="s">
        <v>1784</v>
      </c>
      <c r="AV335" t="s">
        <v>1080</v>
      </c>
      <c r="AW335" t="s">
        <v>1002</v>
      </c>
      <c r="AX335" t="s">
        <v>1023</v>
      </c>
      <c r="AY335" t="s">
        <v>1785</v>
      </c>
      <c r="AZ335" t="s">
        <v>1345</v>
      </c>
      <c r="BA335" t="s">
        <v>1784</v>
      </c>
      <c r="BB335" t="s">
        <v>1719</v>
      </c>
      <c r="BC335" t="s">
        <v>1017</v>
      </c>
      <c r="BD335" t="s">
        <v>1003</v>
      </c>
      <c r="BE335" t="s">
        <v>992</v>
      </c>
      <c r="BF335" t="s">
        <v>1076</v>
      </c>
      <c r="BG335" t="s">
        <v>999</v>
      </c>
      <c r="BH335" t="s">
        <v>991</v>
      </c>
      <c r="BI335" t="s">
        <v>1711</v>
      </c>
      <c r="BJ335" t="s">
        <v>1017</v>
      </c>
      <c r="BK335" t="s">
        <v>1023</v>
      </c>
      <c r="BL335" t="s">
        <v>1131</v>
      </c>
      <c r="BM335" t="s">
        <v>1671</v>
      </c>
      <c r="BN335" t="s">
        <v>996</v>
      </c>
      <c r="BO335" t="s">
        <v>1017</v>
      </c>
      <c r="BP335" t="s">
        <v>1671</v>
      </c>
      <c r="BQ335" t="s">
        <v>993</v>
      </c>
      <c r="BR335" t="s">
        <v>1017</v>
      </c>
      <c r="BS335" t="s">
        <v>1276</v>
      </c>
      <c r="BT335" t="s">
        <v>1049</v>
      </c>
      <c r="BU335" t="s">
        <v>1711</v>
      </c>
      <c r="BV335" t="s">
        <v>1005</v>
      </c>
      <c r="BW335" t="s">
        <v>1675</v>
      </c>
      <c r="BX335" t="s">
        <v>1038</v>
      </c>
      <c r="BY335" t="s">
        <v>1000</v>
      </c>
      <c r="BZ335" t="s">
        <v>999</v>
      </c>
      <c r="CA335" t="s">
        <v>1017</v>
      </c>
      <c r="CB335" t="s">
        <v>991</v>
      </c>
      <c r="CC335" t="s">
        <v>1706</v>
      </c>
      <c r="CD335" t="s">
        <v>1119</v>
      </c>
      <c r="CE335" t="s">
        <v>1004</v>
      </c>
      <c r="CF335" t="s">
        <v>992</v>
      </c>
      <c r="CG335" t="s">
        <v>1076</v>
      </c>
      <c r="CH335" t="s">
        <v>1131</v>
      </c>
      <c r="CI335" t="s">
        <v>998</v>
      </c>
      <c r="CJ335" t="s">
        <v>1671</v>
      </c>
      <c r="CK335" t="s">
        <v>1689</v>
      </c>
      <c r="CL335" t="s">
        <v>1398</v>
      </c>
      <c r="CM335" t="s">
        <v>1718</v>
      </c>
      <c r="CN335" t="s">
        <v>1671</v>
      </c>
      <c r="CO335" t="s">
        <v>1017</v>
      </c>
      <c r="CP335" t="s">
        <v>1723</v>
      </c>
      <c r="CQ335" t="s">
        <v>1363</v>
      </c>
      <c r="CR335" t="s">
        <v>995</v>
      </c>
      <c r="CS335" t="s">
        <v>1784</v>
      </c>
      <c r="CT335" t="s">
        <v>1213</v>
      </c>
      <c r="CU335" t="s">
        <v>1022</v>
      </c>
      <c r="CV335" t="s">
        <v>1398</v>
      </c>
      <c r="CW335" t="s">
        <v>1131</v>
      </c>
      <c r="CX335" t="s">
        <v>997</v>
      </c>
      <c r="CY335" t="s">
        <v>1697</v>
      </c>
      <c r="CZ335" t="s">
        <v>991</v>
      </c>
      <c r="DA335" t="s">
        <v>1785</v>
      </c>
      <c r="DB335" t="s">
        <v>1000</v>
      </c>
      <c r="DC335" t="s">
        <v>998</v>
      </c>
      <c r="DD335" t="s">
        <v>1671</v>
      </c>
      <c r="DE335" t="s">
        <v>1076</v>
      </c>
      <c r="DF335" t="s">
        <v>993</v>
      </c>
      <c r="DG335" t="s">
        <v>991</v>
      </c>
    </row>
    <row r="336" spans="1:111">
      <c r="A336">
        <v>818.6</v>
      </c>
      <c r="B336" t="s">
        <v>944</v>
      </c>
      <c r="C336" t="s">
        <v>945</v>
      </c>
      <c r="D336" t="s">
        <v>997</v>
      </c>
      <c r="E336" t="s">
        <v>991</v>
      </c>
      <c r="F336" t="s">
        <v>1671</v>
      </c>
      <c r="G336" t="s">
        <v>991</v>
      </c>
      <c r="H336" t="s">
        <v>991</v>
      </c>
      <c r="I336" t="s">
        <v>997</v>
      </c>
      <c r="J336" t="s">
        <v>992</v>
      </c>
      <c r="K336" t="s">
        <v>991</v>
      </c>
      <c r="L336" t="s">
        <v>991</v>
      </c>
      <c r="M336" t="s">
        <v>1671</v>
      </c>
      <c r="N336" t="s">
        <v>998</v>
      </c>
      <c r="O336" t="s">
        <v>998</v>
      </c>
      <c r="P336" t="s">
        <v>998</v>
      </c>
      <c r="Q336" t="s">
        <v>991</v>
      </c>
      <c r="R336" t="s">
        <v>991</v>
      </c>
      <c r="S336" t="s">
        <v>1003</v>
      </c>
      <c r="T336" t="s">
        <v>991</v>
      </c>
      <c r="U336" t="s">
        <v>1671</v>
      </c>
      <c r="V336" t="s">
        <v>991</v>
      </c>
      <c r="W336" t="s">
        <v>1671</v>
      </c>
      <c r="X336" t="s">
        <v>991</v>
      </c>
      <c r="Y336" t="s">
        <v>1005</v>
      </c>
      <c r="Z336" t="s">
        <v>992</v>
      </c>
      <c r="AA336" t="s">
        <v>991</v>
      </c>
      <c r="AB336" t="s">
        <v>998</v>
      </c>
      <c r="AC336" t="s">
        <v>991</v>
      </c>
      <c r="AD336" t="s">
        <v>991</v>
      </c>
      <c r="AE336" t="s">
        <v>1671</v>
      </c>
      <c r="AF336" t="s">
        <v>991</v>
      </c>
      <c r="AG336" t="s">
        <v>1671</v>
      </c>
      <c r="AH336" t="s">
        <v>1003</v>
      </c>
      <c r="AI336" t="s">
        <v>1671</v>
      </c>
      <c r="AJ336" t="s">
        <v>1000</v>
      </c>
      <c r="AK336" t="s">
        <v>1671</v>
      </c>
      <c r="AL336" t="s">
        <v>991</v>
      </c>
      <c r="AM336" t="s">
        <v>997</v>
      </c>
      <c r="AN336" t="s">
        <v>1671</v>
      </c>
      <c r="AO336" t="s">
        <v>991</v>
      </c>
      <c r="AP336" t="s">
        <v>991</v>
      </c>
      <c r="AQ336" t="s">
        <v>1671</v>
      </c>
      <c r="AR336" t="s">
        <v>991</v>
      </c>
      <c r="AS336" t="s">
        <v>991</v>
      </c>
      <c r="AT336" t="s">
        <v>991</v>
      </c>
      <c r="AU336" t="s">
        <v>997</v>
      </c>
      <c r="AV336" t="s">
        <v>991</v>
      </c>
      <c r="AW336" t="s">
        <v>991</v>
      </c>
      <c r="AX336" t="s">
        <v>1003</v>
      </c>
      <c r="AY336" t="s">
        <v>997</v>
      </c>
      <c r="AZ336" t="s">
        <v>1000</v>
      </c>
      <c r="BA336" t="s">
        <v>1671</v>
      </c>
      <c r="BB336" t="s">
        <v>999</v>
      </c>
      <c r="BC336" t="s">
        <v>994</v>
      </c>
      <c r="BD336" t="s">
        <v>991</v>
      </c>
      <c r="BE336" t="s">
        <v>991</v>
      </c>
      <c r="BF336" t="s">
        <v>994</v>
      </c>
      <c r="BG336" t="s">
        <v>991</v>
      </c>
      <c r="BH336" t="s">
        <v>991</v>
      </c>
      <c r="BI336" t="s">
        <v>998</v>
      </c>
      <c r="BJ336" t="s">
        <v>997</v>
      </c>
      <c r="BK336" t="s">
        <v>1000</v>
      </c>
      <c r="BL336" t="s">
        <v>997</v>
      </c>
      <c r="BM336" t="s">
        <v>1671</v>
      </c>
      <c r="BN336" t="s">
        <v>1671</v>
      </c>
      <c r="BO336" t="s">
        <v>991</v>
      </c>
      <c r="BP336" t="s">
        <v>991</v>
      </c>
      <c r="BQ336" t="s">
        <v>991</v>
      </c>
      <c r="BR336" t="s">
        <v>991</v>
      </c>
      <c r="BS336" t="s">
        <v>992</v>
      </c>
      <c r="BT336" t="s">
        <v>998</v>
      </c>
      <c r="BU336" t="s">
        <v>1671</v>
      </c>
      <c r="BV336" t="s">
        <v>1671</v>
      </c>
      <c r="BW336" t="s">
        <v>991</v>
      </c>
      <c r="BX336" t="s">
        <v>999</v>
      </c>
      <c r="BY336" t="s">
        <v>991</v>
      </c>
      <c r="BZ336" t="s">
        <v>991</v>
      </c>
      <c r="CA336" t="s">
        <v>1671</v>
      </c>
      <c r="CB336" t="s">
        <v>991</v>
      </c>
      <c r="CC336" t="s">
        <v>994</v>
      </c>
      <c r="CD336" t="s">
        <v>994</v>
      </c>
      <c r="CE336" t="s">
        <v>1003</v>
      </c>
      <c r="CF336" t="s">
        <v>1671</v>
      </c>
      <c r="CG336" t="s">
        <v>991</v>
      </c>
      <c r="CH336" t="s">
        <v>1003</v>
      </c>
      <c r="CI336" t="s">
        <v>991</v>
      </c>
      <c r="CJ336" t="s">
        <v>991</v>
      </c>
      <c r="CK336" t="s">
        <v>998</v>
      </c>
      <c r="CL336" t="s">
        <v>994</v>
      </c>
      <c r="CM336" t="s">
        <v>991</v>
      </c>
      <c r="CN336" t="s">
        <v>991</v>
      </c>
      <c r="CO336" t="s">
        <v>1671</v>
      </c>
      <c r="CP336" t="s">
        <v>1003</v>
      </c>
      <c r="CQ336" t="s">
        <v>991</v>
      </c>
      <c r="CR336" t="s">
        <v>1003</v>
      </c>
      <c r="CS336" t="s">
        <v>998</v>
      </c>
      <c r="CT336" t="s">
        <v>997</v>
      </c>
      <c r="CU336" t="s">
        <v>999</v>
      </c>
      <c r="CV336" t="s">
        <v>994</v>
      </c>
      <c r="CW336" t="s">
        <v>1003</v>
      </c>
      <c r="CX336" t="s">
        <v>991</v>
      </c>
      <c r="CY336" t="s">
        <v>1003</v>
      </c>
      <c r="CZ336" t="s">
        <v>1671</v>
      </c>
      <c r="DA336" t="s">
        <v>998</v>
      </c>
      <c r="DB336" t="s">
        <v>991</v>
      </c>
      <c r="DC336" t="s">
        <v>1003</v>
      </c>
      <c r="DD336" t="s">
        <v>991</v>
      </c>
      <c r="DE336" t="s">
        <v>1003</v>
      </c>
      <c r="DF336" t="s">
        <v>997</v>
      </c>
      <c r="DG336" t="s">
        <v>991</v>
      </c>
    </row>
    <row r="337" spans="1:111">
      <c r="A337">
        <v>840.6</v>
      </c>
      <c r="B337" t="s">
        <v>946</v>
      </c>
      <c r="C337" t="s">
        <v>947</v>
      </c>
      <c r="D337" t="s">
        <v>1003</v>
      </c>
      <c r="E337" t="s">
        <v>998</v>
      </c>
      <c r="F337" t="s">
        <v>998</v>
      </c>
      <c r="G337" t="s">
        <v>998</v>
      </c>
      <c r="H337" t="s">
        <v>991</v>
      </c>
      <c r="I337" t="s">
        <v>1709</v>
      </c>
      <c r="J337" t="s">
        <v>994</v>
      </c>
      <c r="K337" t="s">
        <v>1671</v>
      </c>
      <c r="L337" t="s">
        <v>1671</v>
      </c>
      <c r="M337" t="s">
        <v>999</v>
      </c>
      <c r="N337" t="s">
        <v>994</v>
      </c>
      <c r="O337" t="s">
        <v>1000</v>
      </c>
      <c r="P337" t="s">
        <v>1003</v>
      </c>
      <c r="Q337" t="s">
        <v>991</v>
      </c>
      <c r="R337" t="s">
        <v>1671</v>
      </c>
      <c r="S337" t="s">
        <v>1003</v>
      </c>
      <c r="T337" t="s">
        <v>991</v>
      </c>
      <c r="U337" t="s">
        <v>1671</v>
      </c>
      <c r="V337" t="s">
        <v>991</v>
      </c>
      <c r="W337" t="s">
        <v>1003</v>
      </c>
      <c r="X337" t="s">
        <v>991</v>
      </c>
      <c r="Y337" t="s">
        <v>1000</v>
      </c>
      <c r="Z337" t="s">
        <v>997</v>
      </c>
      <c r="AA337" t="s">
        <v>1671</v>
      </c>
      <c r="AB337" t="s">
        <v>1003</v>
      </c>
      <c r="AC337" t="s">
        <v>1671</v>
      </c>
      <c r="AD337" t="s">
        <v>1671</v>
      </c>
      <c r="AE337" t="s">
        <v>997</v>
      </c>
      <c r="AF337" t="s">
        <v>991</v>
      </c>
      <c r="AG337" t="s">
        <v>991</v>
      </c>
      <c r="AH337" t="s">
        <v>998</v>
      </c>
      <c r="AI337" t="s">
        <v>1003</v>
      </c>
      <c r="AJ337" t="s">
        <v>1131</v>
      </c>
      <c r="AK337" t="s">
        <v>1671</v>
      </c>
      <c r="AL337" t="s">
        <v>1003</v>
      </c>
      <c r="AM337" t="s">
        <v>1003</v>
      </c>
      <c r="AN337" t="s">
        <v>1671</v>
      </c>
      <c r="AO337" t="s">
        <v>991</v>
      </c>
      <c r="AP337" t="s">
        <v>991</v>
      </c>
      <c r="AQ337" t="s">
        <v>1671</v>
      </c>
      <c r="AR337" t="s">
        <v>991</v>
      </c>
      <c r="AS337" t="s">
        <v>991</v>
      </c>
      <c r="AT337" t="s">
        <v>991</v>
      </c>
      <c r="AU337" t="s">
        <v>1003</v>
      </c>
      <c r="AV337" t="s">
        <v>1671</v>
      </c>
      <c r="AW337" t="s">
        <v>1003</v>
      </c>
      <c r="AX337" t="s">
        <v>994</v>
      </c>
      <c r="AY337" t="s">
        <v>992</v>
      </c>
      <c r="AZ337" t="s">
        <v>1002</v>
      </c>
      <c r="BA337" t="s">
        <v>997</v>
      </c>
      <c r="BB337" t="s">
        <v>1002</v>
      </c>
      <c r="BC337" t="s">
        <v>1671</v>
      </c>
      <c r="BD337" t="s">
        <v>991</v>
      </c>
      <c r="BE337" t="s">
        <v>991</v>
      </c>
      <c r="BF337" t="s">
        <v>998</v>
      </c>
      <c r="BG337" t="s">
        <v>991</v>
      </c>
      <c r="BH337" t="s">
        <v>991</v>
      </c>
      <c r="BI337" t="s">
        <v>997</v>
      </c>
      <c r="BJ337" t="s">
        <v>998</v>
      </c>
      <c r="BK337" t="s">
        <v>1671</v>
      </c>
      <c r="BL337" t="s">
        <v>1671</v>
      </c>
      <c r="BM337" t="s">
        <v>991</v>
      </c>
      <c r="BN337" t="s">
        <v>1003</v>
      </c>
      <c r="BO337" t="s">
        <v>1671</v>
      </c>
      <c r="BP337" t="s">
        <v>991</v>
      </c>
      <c r="BQ337" t="s">
        <v>1671</v>
      </c>
      <c r="BR337" t="s">
        <v>1003</v>
      </c>
      <c r="BS337" t="s">
        <v>1119</v>
      </c>
      <c r="BT337" t="s">
        <v>995</v>
      </c>
      <c r="BU337" t="s">
        <v>992</v>
      </c>
      <c r="BV337" t="s">
        <v>1003</v>
      </c>
      <c r="BW337" t="s">
        <v>992</v>
      </c>
      <c r="BX337" t="s">
        <v>999</v>
      </c>
      <c r="BY337" t="s">
        <v>1671</v>
      </c>
      <c r="BZ337" t="s">
        <v>1671</v>
      </c>
      <c r="CA337" t="s">
        <v>997</v>
      </c>
      <c r="CB337" t="s">
        <v>991</v>
      </c>
      <c r="CC337" t="s">
        <v>995</v>
      </c>
      <c r="CD337" t="s">
        <v>997</v>
      </c>
      <c r="CE337" t="s">
        <v>1003</v>
      </c>
      <c r="CF337" t="s">
        <v>1671</v>
      </c>
      <c r="CG337" t="s">
        <v>1003</v>
      </c>
      <c r="CH337" t="s">
        <v>991</v>
      </c>
      <c r="CI337" t="s">
        <v>991</v>
      </c>
      <c r="CJ337" t="s">
        <v>991</v>
      </c>
      <c r="CK337" t="s">
        <v>1076</v>
      </c>
      <c r="CL337" t="s">
        <v>1001</v>
      </c>
      <c r="CM337" t="s">
        <v>1003</v>
      </c>
      <c r="CN337" t="s">
        <v>991</v>
      </c>
      <c r="CO337" t="s">
        <v>1671</v>
      </c>
      <c r="CP337" t="s">
        <v>994</v>
      </c>
      <c r="CQ337" t="s">
        <v>994</v>
      </c>
      <c r="CR337" t="s">
        <v>1003</v>
      </c>
      <c r="CS337" t="s">
        <v>1001</v>
      </c>
      <c r="CT337" t="s">
        <v>992</v>
      </c>
      <c r="CU337" t="s">
        <v>1002</v>
      </c>
      <c r="CV337" t="s">
        <v>999</v>
      </c>
      <c r="CW337" t="s">
        <v>1671</v>
      </c>
      <c r="CX337" t="s">
        <v>1671</v>
      </c>
      <c r="CY337" t="s">
        <v>1003</v>
      </c>
      <c r="CZ337" t="s">
        <v>991</v>
      </c>
      <c r="DA337" t="s">
        <v>997</v>
      </c>
      <c r="DB337" t="s">
        <v>991</v>
      </c>
      <c r="DC337" t="s">
        <v>991</v>
      </c>
      <c r="DD337" t="s">
        <v>991</v>
      </c>
      <c r="DE337" t="s">
        <v>1671</v>
      </c>
      <c r="DF337" t="s">
        <v>1003</v>
      </c>
      <c r="DG337" t="s">
        <v>991</v>
      </c>
    </row>
    <row r="338" spans="1:111">
      <c r="A338">
        <v>842.6</v>
      </c>
      <c r="B338" t="s">
        <v>948</v>
      </c>
      <c r="C338" t="s">
        <v>949</v>
      </c>
      <c r="D338" t="s">
        <v>1053</v>
      </c>
      <c r="E338" t="s">
        <v>1023</v>
      </c>
      <c r="F338" t="s">
        <v>1066</v>
      </c>
      <c r="G338" t="s">
        <v>1697</v>
      </c>
      <c r="H338" t="s">
        <v>1671</v>
      </c>
      <c r="I338" t="s">
        <v>1059</v>
      </c>
      <c r="J338" t="s">
        <v>1021</v>
      </c>
      <c r="K338" t="s">
        <v>1004</v>
      </c>
      <c r="L338" t="s">
        <v>996</v>
      </c>
      <c r="M338" t="s">
        <v>1062</v>
      </c>
      <c r="N338" t="s">
        <v>1038</v>
      </c>
      <c r="O338" t="s">
        <v>1721</v>
      </c>
      <c r="P338" t="s">
        <v>1058</v>
      </c>
      <c r="Q338" t="s">
        <v>994</v>
      </c>
      <c r="R338" t="s">
        <v>1001</v>
      </c>
      <c r="S338" t="s">
        <v>1786</v>
      </c>
      <c r="T338" t="s">
        <v>1671</v>
      </c>
      <c r="U338" t="s">
        <v>1002</v>
      </c>
      <c r="V338" t="s">
        <v>994</v>
      </c>
      <c r="W338" t="s">
        <v>995</v>
      </c>
      <c r="X338" t="s">
        <v>1001</v>
      </c>
      <c r="Y338" t="s">
        <v>1038</v>
      </c>
      <c r="Z338" t="s">
        <v>1675</v>
      </c>
      <c r="AA338" t="s">
        <v>1718</v>
      </c>
      <c r="AB338" t="s">
        <v>1043</v>
      </c>
      <c r="AC338" t="s">
        <v>1002</v>
      </c>
      <c r="AD338" t="s">
        <v>1017</v>
      </c>
      <c r="AE338" t="s">
        <v>1697</v>
      </c>
      <c r="AF338" t="s">
        <v>1003</v>
      </c>
      <c r="AG338" t="s">
        <v>1076</v>
      </c>
      <c r="AH338" t="s">
        <v>1066</v>
      </c>
      <c r="AI338" t="s">
        <v>1066</v>
      </c>
      <c r="AJ338" t="s">
        <v>1007</v>
      </c>
      <c r="AK338" t="s">
        <v>995</v>
      </c>
      <c r="AL338" t="s">
        <v>1080</v>
      </c>
      <c r="AM338" t="s">
        <v>1065</v>
      </c>
      <c r="AN338" t="s">
        <v>1080</v>
      </c>
      <c r="AO338" t="s">
        <v>1001</v>
      </c>
      <c r="AP338" t="s">
        <v>1671</v>
      </c>
      <c r="AQ338" t="s">
        <v>1784</v>
      </c>
      <c r="AR338" t="s">
        <v>1671</v>
      </c>
      <c r="AS338" t="s">
        <v>1080</v>
      </c>
      <c r="AT338" t="s">
        <v>996</v>
      </c>
      <c r="AU338" t="s">
        <v>1053</v>
      </c>
      <c r="AV338" t="s">
        <v>1718</v>
      </c>
      <c r="AW338" t="s">
        <v>1005</v>
      </c>
      <c r="AX338" t="s">
        <v>1213</v>
      </c>
      <c r="AY338" t="s">
        <v>1730</v>
      </c>
      <c r="AZ338" t="s">
        <v>1678</v>
      </c>
      <c r="BA338" t="s">
        <v>1911</v>
      </c>
      <c r="BB338" t="s">
        <v>1022</v>
      </c>
      <c r="BC338" t="s">
        <v>1723</v>
      </c>
      <c r="BD338" t="s">
        <v>997</v>
      </c>
      <c r="BE338" t="s">
        <v>999</v>
      </c>
      <c r="BF338" t="s">
        <v>1686</v>
      </c>
      <c r="BG338" t="s">
        <v>1001</v>
      </c>
      <c r="BH338" t="s">
        <v>1671</v>
      </c>
      <c r="BI338" t="s">
        <v>1697</v>
      </c>
      <c r="BJ338" t="s">
        <v>1675</v>
      </c>
      <c r="BK338" t="s">
        <v>1718</v>
      </c>
      <c r="BL338" t="s">
        <v>1001</v>
      </c>
      <c r="BM338" t="s">
        <v>999</v>
      </c>
      <c r="BN338" t="s">
        <v>995</v>
      </c>
      <c r="BO338" t="s">
        <v>1784</v>
      </c>
      <c r="BP338" t="s">
        <v>1671</v>
      </c>
      <c r="BQ338" t="s">
        <v>1076</v>
      </c>
      <c r="BR338" t="s">
        <v>1784</v>
      </c>
      <c r="BS338" t="s">
        <v>1788</v>
      </c>
      <c r="BT338" t="s">
        <v>1022</v>
      </c>
      <c r="BU338" t="s">
        <v>1363</v>
      </c>
      <c r="BV338" t="s">
        <v>1709</v>
      </c>
      <c r="BW338" t="s">
        <v>1785</v>
      </c>
      <c r="BX338" t="s">
        <v>1703</v>
      </c>
      <c r="BY338" t="s">
        <v>1005</v>
      </c>
      <c r="BZ338" t="s">
        <v>1001</v>
      </c>
      <c r="CA338" t="s">
        <v>1697</v>
      </c>
      <c r="CB338" t="s">
        <v>1671</v>
      </c>
      <c r="CC338" t="s">
        <v>1693</v>
      </c>
      <c r="CD338" t="s">
        <v>1718</v>
      </c>
      <c r="CE338" t="s">
        <v>1076</v>
      </c>
      <c r="CF338" t="s">
        <v>1119</v>
      </c>
      <c r="CG338" t="s">
        <v>1711</v>
      </c>
      <c r="CH338" t="s">
        <v>1000</v>
      </c>
      <c r="CI338" t="s">
        <v>994</v>
      </c>
      <c r="CJ338" t="s">
        <v>1003</v>
      </c>
      <c r="CK338" t="s">
        <v>1810</v>
      </c>
      <c r="CL338" t="s">
        <v>1695</v>
      </c>
      <c r="CM338" t="s">
        <v>1785</v>
      </c>
      <c r="CN338" t="s">
        <v>1003</v>
      </c>
      <c r="CO338" t="s">
        <v>1726</v>
      </c>
      <c r="CP338" t="s">
        <v>1046</v>
      </c>
      <c r="CQ338" t="s">
        <v>1705</v>
      </c>
      <c r="CR338" t="s">
        <v>1017</v>
      </c>
      <c r="CS338" t="s">
        <v>1065</v>
      </c>
      <c r="CT338" t="s">
        <v>1714</v>
      </c>
      <c r="CU338" t="s">
        <v>1019</v>
      </c>
      <c r="CV338" t="s">
        <v>1031</v>
      </c>
      <c r="CW338" t="s">
        <v>1005</v>
      </c>
      <c r="CX338" t="s">
        <v>998</v>
      </c>
      <c r="CY338" t="s">
        <v>1786</v>
      </c>
      <c r="CZ338" t="s">
        <v>997</v>
      </c>
      <c r="DA338" t="s">
        <v>1784</v>
      </c>
      <c r="DB338" t="s">
        <v>995</v>
      </c>
      <c r="DC338" t="s">
        <v>994</v>
      </c>
      <c r="DD338" t="s">
        <v>1003</v>
      </c>
      <c r="DE338" t="s">
        <v>1784</v>
      </c>
      <c r="DF338" t="s">
        <v>1023</v>
      </c>
      <c r="DG338" t="s">
        <v>1671</v>
      </c>
    </row>
    <row r="339" spans="1:111">
      <c r="A339">
        <v>844.6</v>
      </c>
      <c r="B339" t="s">
        <v>950</v>
      </c>
      <c r="C339" t="s">
        <v>951</v>
      </c>
      <c r="D339" t="s">
        <v>1727</v>
      </c>
      <c r="E339" t="s">
        <v>1029</v>
      </c>
      <c r="F339" t="s">
        <v>1079</v>
      </c>
      <c r="G339" t="s">
        <v>1062</v>
      </c>
      <c r="H339" t="s">
        <v>994</v>
      </c>
      <c r="I339" t="s">
        <v>2595</v>
      </c>
      <c r="J339" t="s">
        <v>1052</v>
      </c>
      <c r="K339" t="s">
        <v>1023</v>
      </c>
      <c r="L339" t="s">
        <v>995</v>
      </c>
      <c r="M339" t="s">
        <v>1022</v>
      </c>
      <c r="N339" t="s">
        <v>1700</v>
      </c>
      <c r="O339" t="s">
        <v>1472</v>
      </c>
      <c r="P339" t="s">
        <v>1019</v>
      </c>
      <c r="Q339" t="s">
        <v>1002</v>
      </c>
      <c r="R339" t="s">
        <v>996</v>
      </c>
      <c r="S339" t="s">
        <v>1065</v>
      </c>
      <c r="T339" t="s">
        <v>991</v>
      </c>
      <c r="U339" t="s">
        <v>1718</v>
      </c>
      <c r="V339" t="s">
        <v>996</v>
      </c>
      <c r="W339" t="s">
        <v>1017</v>
      </c>
      <c r="X339" t="s">
        <v>1005</v>
      </c>
      <c r="Y339" t="s">
        <v>1703</v>
      </c>
      <c r="Z339" t="s">
        <v>1686</v>
      </c>
      <c r="AA339" t="s">
        <v>1675</v>
      </c>
      <c r="AB339" t="s">
        <v>1504</v>
      </c>
      <c r="AC339" t="s">
        <v>1076</v>
      </c>
      <c r="AD339" t="s">
        <v>1046</v>
      </c>
      <c r="AE339" t="s">
        <v>1228</v>
      </c>
      <c r="AF339" t="s">
        <v>997</v>
      </c>
      <c r="AG339" t="s">
        <v>1053</v>
      </c>
      <c r="AH339" t="s">
        <v>1692</v>
      </c>
      <c r="AI339" t="s">
        <v>1049</v>
      </c>
      <c r="AJ339" t="s">
        <v>1676</v>
      </c>
      <c r="AK339" t="s">
        <v>1709</v>
      </c>
      <c r="AL339" t="s">
        <v>1119</v>
      </c>
      <c r="AM339" t="s">
        <v>1213</v>
      </c>
      <c r="AN339" t="s">
        <v>1053</v>
      </c>
      <c r="AO339" t="s">
        <v>995</v>
      </c>
      <c r="AP339" t="s">
        <v>998</v>
      </c>
      <c r="AQ339" t="s">
        <v>1686</v>
      </c>
      <c r="AR339" t="s">
        <v>998</v>
      </c>
      <c r="AS339" t="s">
        <v>1709</v>
      </c>
      <c r="AT339" t="s">
        <v>996</v>
      </c>
      <c r="AU339" t="s">
        <v>1692</v>
      </c>
      <c r="AV339" t="s">
        <v>1726</v>
      </c>
      <c r="AW339" t="s">
        <v>1023</v>
      </c>
      <c r="AX339" t="s">
        <v>1398</v>
      </c>
      <c r="AY339" t="s">
        <v>1276</v>
      </c>
      <c r="AZ339" t="s">
        <v>2302</v>
      </c>
      <c r="BA339" t="s">
        <v>1021</v>
      </c>
      <c r="BB339" t="s">
        <v>1011</v>
      </c>
      <c r="BC339" t="s">
        <v>1062</v>
      </c>
      <c r="BD339" t="s">
        <v>994</v>
      </c>
      <c r="BE339" t="s">
        <v>996</v>
      </c>
      <c r="BF339" t="s">
        <v>1066</v>
      </c>
      <c r="BG339" t="s">
        <v>1119</v>
      </c>
      <c r="BH339" t="s">
        <v>994</v>
      </c>
      <c r="BI339" t="s">
        <v>1723</v>
      </c>
      <c r="BJ339" t="s">
        <v>1686</v>
      </c>
      <c r="BK339" t="s">
        <v>1692</v>
      </c>
      <c r="BL339" t="s">
        <v>1709</v>
      </c>
      <c r="BM339" t="s">
        <v>999</v>
      </c>
      <c r="BN339" t="s">
        <v>1119</v>
      </c>
      <c r="BO339" t="s">
        <v>1065</v>
      </c>
      <c r="BP339" t="s">
        <v>994</v>
      </c>
      <c r="BQ339" t="s">
        <v>1730</v>
      </c>
      <c r="BR339" t="s">
        <v>1727</v>
      </c>
      <c r="BS339" t="s">
        <v>1070</v>
      </c>
      <c r="BT339" t="s">
        <v>1007</v>
      </c>
      <c r="BU339" t="s">
        <v>1727</v>
      </c>
      <c r="BV339" t="s">
        <v>1730</v>
      </c>
      <c r="BW339" t="s">
        <v>1021</v>
      </c>
      <c r="BX339" t="s">
        <v>1678</v>
      </c>
      <c r="BY339" t="s">
        <v>1004</v>
      </c>
      <c r="BZ339" t="s">
        <v>1000</v>
      </c>
      <c r="CA339" t="s">
        <v>1066</v>
      </c>
      <c r="CB339" t="s">
        <v>999</v>
      </c>
      <c r="CC339" t="s">
        <v>1055</v>
      </c>
      <c r="CD339" t="s">
        <v>1784</v>
      </c>
      <c r="CE339" t="s">
        <v>1017</v>
      </c>
      <c r="CF339" t="s">
        <v>1002</v>
      </c>
      <c r="CG339" t="s">
        <v>1718</v>
      </c>
      <c r="CH339" t="s">
        <v>1080</v>
      </c>
      <c r="CI339" t="s">
        <v>999</v>
      </c>
      <c r="CJ339" t="s">
        <v>991</v>
      </c>
      <c r="CK339" t="s">
        <v>1708</v>
      </c>
      <c r="CL339" t="s">
        <v>1471</v>
      </c>
      <c r="CM339" t="s">
        <v>1079</v>
      </c>
      <c r="CN339" t="s">
        <v>999</v>
      </c>
      <c r="CO339" t="s">
        <v>1021</v>
      </c>
      <c r="CP339" t="s">
        <v>1345</v>
      </c>
      <c r="CQ339" t="s">
        <v>1351</v>
      </c>
      <c r="CR339" t="s">
        <v>1053</v>
      </c>
      <c r="CS339" t="s">
        <v>1690</v>
      </c>
      <c r="CT339" t="s">
        <v>1043</v>
      </c>
      <c r="CU339" t="s">
        <v>1471</v>
      </c>
      <c r="CV339" t="s">
        <v>1682</v>
      </c>
      <c r="CW339" t="s">
        <v>1017</v>
      </c>
      <c r="CX339" t="s">
        <v>1001</v>
      </c>
      <c r="CY339" t="s">
        <v>1363</v>
      </c>
      <c r="CZ339" t="s">
        <v>998</v>
      </c>
      <c r="DA339" t="s">
        <v>1911</v>
      </c>
      <c r="DB339" t="s">
        <v>1080</v>
      </c>
      <c r="DC339" t="s">
        <v>1000</v>
      </c>
      <c r="DD339" t="s">
        <v>1003</v>
      </c>
      <c r="DE339" t="s">
        <v>1675</v>
      </c>
      <c r="DF339" t="s">
        <v>1065</v>
      </c>
      <c r="DG339" t="s">
        <v>998</v>
      </c>
    </row>
    <row r="340" spans="1:111">
      <c r="A340">
        <v>846.6</v>
      </c>
      <c r="B340" t="s">
        <v>952</v>
      </c>
      <c r="C340" t="s">
        <v>953</v>
      </c>
      <c r="D340" t="s">
        <v>996</v>
      </c>
      <c r="E340" t="s">
        <v>998</v>
      </c>
      <c r="F340" t="s">
        <v>992</v>
      </c>
      <c r="G340" t="s">
        <v>1002</v>
      </c>
      <c r="H340" t="s">
        <v>1003</v>
      </c>
      <c r="I340" t="s">
        <v>1675</v>
      </c>
      <c r="J340" t="s">
        <v>1131</v>
      </c>
      <c r="K340" t="s">
        <v>991</v>
      </c>
      <c r="L340" t="s">
        <v>994</v>
      </c>
      <c r="M340" t="s">
        <v>1002</v>
      </c>
      <c r="N340" t="s">
        <v>996</v>
      </c>
      <c r="O340" t="s">
        <v>1005</v>
      </c>
      <c r="P340" t="s">
        <v>1718</v>
      </c>
      <c r="Q340" t="s">
        <v>994</v>
      </c>
      <c r="R340" t="s">
        <v>997</v>
      </c>
      <c r="S340" t="s">
        <v>999</v>
      </c>
      <c r="T340" t="s">
        <v>997</v>
      </c>
      <c r="U340" t="s">
        <v>994</v>
      </c>
      <c r="V340" t="s">
        <v>998</v>
      </c>
      <c r="W340" t="s">
        <v>999</v>
      </c>
      <c r="X340" t="s">
        <v>998</v>
      </c>
      <c r="Y340" t="s">
        <v>1023</v>
      </c>
      <c r="Z340" t="s">
        <v>996</v>
      </c>
      <c r="AA340" t="s">
        <v>996</v>
      </c>
      <c r="AB340" t="s">
        <v>1004</v>
      </c>
      <c r="AC340" t="s">
        <v>992</v>
      </c>
      <c r="AD340" t="s">
        <v>992</v>
      </c>
      <c r="AE340" t="s">
        <v>996</v>
      </c>
      <c r="AF340" t="s">
        <v>997</v>
      </c>
      <c r="AG340" t="s">
        <v>992</v>
      </c>
      <c r="AH340" t="s">
        <v>1000</v>
      </c>
      <c r="AI340" t="s">
        <v>1000</v>
      </c>
      <c r="AJ340" t="s">
        <v>1017</v>
      </c>
      <c r="AK340" t="s">
        <v>999</v>
      </c>
      <c r="AL340" t="s">
        <v>999</v>
      </c>
      <c r="AM340" t="s">
        <v>1671</v>
      </c>
      <c r="AN340" t="s">
        <v>994</v>
      </c>
      <c r="AO340" t="s">
        <v>994</v>
      </c>
      <c r="AP340" t="s">
        <v>1003</v>
      </c>
      <c r="AQ340" t="s">
        <v>992</v>
      </c>
      <c r="AR340" t="s">
        <v>998</v>
      </c>
      <c r="AS340" t="s">
        <v>1000</v>
      </c>
      <c r="AT340" t="s">
        <v>999</v>
      </c>
      <c r="AU340" t="s">
        <v>996</v>
      </c>
      <c r="AV340" t="s">
        <v>999</v>
      </c>
      <c r="AW340" t="s">
        <v>997</v>
      </c>
      <c r="AX340" t="s">
        <v>1000</v>
      </c>
      <c r="AY340" t="s">
        <v>1017</v>
      </c>
      <c r="AZ340" t="s">
        <v>1785</v>
      </c>
      <c r="BA340" t="s">
        <v>1003</v>
      </c>
      <c r="BB340" t="s">
        <v>1709</v>
      </c>
      <c r="BC340" t="s">
        <v>999</v>
      </c>
      <c r="BD340" t="s">
        <v>1671</v>
      </c>
      <c r="BE340" t="s">
        <v>997</v>
      </c>
      <c r="BF340" t="s">
        <v>1001</v>
      </c>
      <c r="BG340" t="s">
        <v>1003</v>
      </c>
      <c r="BH340" t="s">
        <v>994</v>
      </c>
      <c r="BI340" t="s">
        <v>995</v>
      </c>
      <c r="BJ340" t="s">
        <v>1002</v>
      </c>
      <c r="BK340" t="s">
        <v>992</v>
      </c>
      <c r="BL340" t="s">
        <v>1000</v>
      </c>
      <c r="BM340" t="s">
        <v>994</v>
      </c>
      <c r="BN340" t="s">
        <v>999</v>
      </c>
      <c r="BO340" t="s">
        <v>992</v>
      </c>
      <c r="BP340" t="s">
        <v>998</v>
      </c>
      <c r="BQ340" t="s">
        <v>999</v>
      </c>
      <c r="BR340" t="s">
        <v>994</v>
      </c>
      <c r="BS340" t="s">
        <v>993</v>
      </c>
      <c r="BT340" t="s">
        <v>1005</v>
      </c>
      <c r="BU340" t="s">
        <v>995</v>
      </c>
      <c r="BV340" t="s">
        <v>996</v>
      </c>
      <c r="BW340" t="s">
        <v>1080</v>
      </c>
      <c r="BX340" t="s">
        <v>995</v>
      </c>
      <c r="BY340" t="s">
        <v>994</v>
      </c>
      <c r="BZ340" t="s">
        <v>992</v>
      </c>
      <c r="CA340" t="s">
        <v>1000</v>
      </c>
      <c r="CB340" t="s">
        <v>991</v>
      </c>
      <c r="CC340" t="s">
        <v>1786</v>
      </c>
      <c r="CD340" t="s">
        <v>994</v>
      </c>
      <c r="CE340" t="s">
        <v>994</v>
      </c>
      <c r="CF340" t="s">
        <v>997</v>
      </c>
      <c r="CG340" t="s">
        <v>996</v>
      </c>
      <c r="CH340" t="s">
        <v>994</v>
      </c>
      <c r="CI340" t="s">
        <v>997</v>
      </c>
      <c r="CJ340" t="s">
        <v>994</v>
      </c>
      <c r="CK340" t="s">
        <v>993</v>
      </c>
      <c r="CL340" t="s">
        <v>1017</v>
      </c>
      <c r="CM340" t="s">
        <v>1005</v>
      </c>
      <c r="CN340" t="s">
        <v>1671</v>
      </c>
      <c r="CO340" t="s">
        <v>1001</v>
      </c>
      <c r="CP340" t="s">
        <v>995</v>
      </c>
      <c r="CQ340" t="s">
        <v>1005</v>
      </c>
      <c r="CR340" t="s">
        <v>999</v>
      </c>
      <c r="CS340" t="s">
        <v>1131</v>
      </c>
      <c r="CT340" t="s">
        <v>1119</v>
      </c>
      <c r="CU340" t="s">
        <v>1718</v>
      </c>
      <c r="CV340" t="s">
        <v>1004</v>
      </c>
      <c r="CW340" t="s">
        <v>1001</v>
      </c>
      <c r="CX340" t="s">
        <v>994</v>
      </c>
      <c r="CY340" t="s">
        <v>999</v>
      </c>
      <c r="CZ340" t="s">
        <v>997</v>
      </c>
      <c r="DA340" t="s">
        <v>992</v>
      </c>
      <c r="DB340" t="s">
        <v>997</v>
      </c>
      <c r="DC340" t="s">
        <v>992</v>
      </c>
      <c r="DD340" t="s">
        <v>997</v>
      </c>
      <c r="DE340" t="s">
        <v>999</v>
      </c>
      <c r="DF340" t="s">
        <v>1001</v>
      </c>
      <c r="DG340" t="s">
        <v>998</v>
      </c>
    </row>
    <row r="341" spans="1:111">
      <c r="A341">
        <v>868.6</v>
      </c>
      <c r="B341" t="s">
        <v>954</v>
      </c>
      <c r="C341" t="s">
        <v>955</v>
      </c>
      <c r="D341" t="s">
        <v>1001</v>
      </c>
      <c r="E341" t="s">
        <v>1001</v>
      </c>
      <c r="F341" t="s">
        <v>1003</v>
      </c>
      <c r="G341" t="s">
        <v>999</v>
      </c>
      <c r="H341" t="s">
        <v>991</v>
      </c>
      <c r="I341" t="s">
        <v>1686</v>
      </c>
      <c r="J341" t="s">
        <v>1080</v>
      </c>
      <c r="K341" t="s">
        <v>997</v>
      </c>
      <c r="L341" t="s">
        <v>1003</v>
      </c>
      <c r="M341" t="s">
        <v>993</v>
      </c>
      <c r="N341" t="s">
        <v>996</v>
      </c>
      <c r="O341" t="s">
        <v>1080</v>
      </c>
      <c r="P341" t="s">
        <v>1005</v>
      </c>
      <c r="Q341" t="s">
        <v>1003</v>
      </c>
      <c r="R341" t="s">
        <v>1003</v>
      </c>
      <c r="S341" t="s">
        <v>998</v>
      </c>
      <c r="T341" t="s">
        <v>991</v>
      </c>
      <c r="U341" t="s">
        <v>1671</v>
      </c>
      <c r="V341" t="s">
        <v>1671</v>
      </c>
      <c r="W341" t="s">
        <v>997</v>
      </c>
      <c r="X341" t="s">
        <v>1671</v>
      </c>
      <c r="Y341" t="s">
        <v>999</v>
      </c>
      <c r="Z341" t="s">
        <v>1003</v>
      </c>
      <c r="AA341" t="s">
        <v>1003</v>
      </c>
      <c r="AB341" t="s">
        <v>1080</v>
      </c>
      <c r="AC341" t="s">
        <v>997</v>
      </c>
      <c r="AD341" t="s">
        <v>998</v>
      </c>
      <c r="AE341" t="s">
        <v>998</v>
      </c>
      <c r="AF341" t="s">
        <v>991</v>
      </c>
      <c r="AG341" t="s">
        <v>997</v>
      </c>
      <c r="AH341" t="s">
        <v>1001</v>
      </c>
      <c r="AI341" t="s">
        <v>999</v>
      </c>
      <c r="AJ341" t="s">
        <v>1786</v>
      </c>
      <c r="AK341" t="s">
        <v>994</v>
      </c>
      <c r="AL341" t="s">
        <v>1671</v>
      </c>
      <c r="AM341" t="s">
        <v>1003</v>
      </c>
      <c r="AN341" t="s">
        <v>997</v>
      </c>
      <c r="AO341" t="s">
        <v>997</v>
      </c>
      <c r="AP341" t="s">
        <v>991</v>
      </c>
      <c r="AQ341" t="s">
        <v>997</v>
      </c>
      <c r="AR341" t="s">
        <v>1671</v>
      </c>
      <c r="AS341" t="s">
        <v>991</v>
      </c>
      <c r="AT341" t="s">
        <v>991</v>
      </c>
      <c r="AU341" t="s">
        <v>998</v>
      </c>
      <c r="AV341" t="s">
        <v>994</v>
      </c>
      <c r="AW341" t="s">
        <v>998</v>
      </c>
      <c r="AX341" t="s">
        <v>1005</v>
      </c>
      <c r="AY341" t="s">
        <v>996</v>
      </c>
      <c r="AZ341" t="s">
        <v>1686</v>
      </c>
      <c r="BA341" t="s">
        <v>1131</v>
      </c>
      <c r="BB341" t="s">
        <v>1711</v>
      </c>
      <c r="BC341" t="s">
        <v>1002</v>
      </c>
      <c r="BD341" t="s">
        <v>1671</v>
      </c>
      <c r="BE341" t="s">
        <v>1003</v>
      </c>
      <c r="BF341" t="s">
        <v>998</v>
      </c>
      <c r="BG341" t="s">
        <v>1671</v>
      </c>
      <c r="BH341" t="s">
        <v>991</v>
      </c>
      <c r="BI341" t="s">
        <v>1671</v>
      </c>
      <c r="BJ341" t="s">
        <v>1003</v>
      </c>
      <c r="BK341" t="s">
        <v>1003</v>
      </c>
      <c r="BL341" t="s">
        <v>1003</v>
      </c>
      <c r="BM341" t="s">
        <v>1671</v>
      </c>
      <c r="BN341" t="s">
        <v>998</v>
      </c>
      <c r="BO341" t="s">
        <v>1003</v>
      </c>
      <c r="BP341" t="s">
        <v>991</v>
      </c>
      <c r="BQ341" t="s">
        <v>1003</v>
      </c>
      <c r="BR341" t="s">
        <v>997</v>
      </c>
      <c r="BS341" t="s">
        <v>1080</v>
      </c>
      <c r="BT341" t="s">
        <v>1697</v>
      </c>
      <c r="BU341" t="s">
        <v>1000</v>
      </c>
      <c r="BV341" t="s">
        <v>1000</v>
      </c>
      <c r="BW341" t="s">
        <v>1131</v>
      </c>
      <c r="BX341" t="s">
        <v>1080</v>
      </c>
      <c r="BY341" t="s">
        <v>1003</v>
      </c>
      <c r="BZ341" t="s">
        <v>991</v>
      </c>
      <c r="CA341" t="s">
        <v>992</v>
      </c>
      <c r="CB341" t="s">
        <v>991</v>
      </c>
      <c r="CC341" t="s">
        <v>1785</v>
      </c>
      <c r="CD341" t="s">
        <v>998</v>
      </c>
      <c r="CE341" t="s">
        <v>997</v>
      </c>
      <c r="CF341" t="s">
        <v>991</v>
      </c>
      <c r="CG341" t="s">
        <v>997</v>
      </c>
      <c r="CH341" t="s">
        <v>991</v>
      </c>
      <c r="CI341" t="s">
        <v>991</v>
      </c>
      <c r="CJ341" t="s">
        <v>991</v>
      </c>
      <c r="CK341" t="s">
        <v>1727</v>
      </c>
      <c r="CL341" t="s">
        <v>993</v>
      </c>
      <c r="CM341" t="s">
        <v>999</v>
      </c>
      <c r="CN341" t="s">
        <v>991</v>
      </c>
      <c r="CO341" t="s">
        <v>999</v>
      </c>
      <c r="CP341" t="s">
        <v>1131</v>
      </c>
      <c r="CQ341" t="s">
        <v>1005</v>
      </c>
      <c r="CR341" t="s">
        <v>997</v>
      </c>
      <c r="CS341" t="s">
        <v>999</v>
      </c>
      <c r="CT341" t="s">
        <v>995</v>
      </c>
      <c r="CU341" t="s">
        <v>1023</v>
      </c>
      <c r="CV341" t="s">
        <v>1017</v>
      </c>
      <c r="CW341" t="s">
        <v>1003</v>
      </c>
      <c r="CX341" t="s">
        <v>1671</v>
      </c>
      <c r="CY341" t="s">
        <v>999</v>
      </c>
      <c r="CZ341" t="s">
        <v>991</v>
      </c>
      <c r="DA341" t="s">
        <v>997</v>
      </c>
      <c r="DB341" t="s">
        <v>991</v>
      </c>
      <c r="DC341" t="s">
        <v>991</v>
      </c>
      <c r="DD341" t="s">
        <v>991</v>
      </c>
      <c r="DE341" t="s">
        <v>994</v>
      </c>
      <c r="DF341" t="s">
        <v>994</v>
      </c>
      <c r="DG341" t="s">
        <v>991</v>
      </c>
    </row>
    <row r="342" spans="1:111">
      <c r="A342">
        <v>870.6</v>
      </c>
      <c r="B342" t="s">
        <v>956</v>
      </c>
      <c r="C342" t="s">
        <v>957</v>
      </c>
      <c r="D342" t="s">
        <v>1706</v>
      </c>
      <c r="E342" t="s">
        <v>1398</v>
      </c>
      <c r="F342" t="s">
        <v>1703</v>
      </c>
      <c r="G342" t="s">
        <v>1677</v>
      </c>
      <c r="H342" t="s">
        <v>994</v>
      </c>
      <c r="I342" t="s">
        <v>1313</v>
      </c>
      <c r="J342" t="s">
        <v>1060</v>
      </c>
      <c r="K342" t="s">
        <v>1726</v>
      </c>
      <c r="L342" t="s">
        <v>1017</v>
      </c>
      <c r="M342" t="s">
        <v>1913</v>
      </c>
      <c r="N342" t="s">
        <v>1052</v>
      </c>
      <c r="O342" t="s">
        <v>1699</v>
      </c>
      <c r="P342" t="s">
        <v>1683</v>
      </c>
      <c r="Q342" t="s">
        <v>1080</v>
      </c>
      <c r="R342" t="s">
        <v>993</v>
      </c>
      <c r="S342" t="s">
        <v>1911</v>
      </c>
      <c r="T342" t="s">
        <v>994</v>
      </c>
      <c r="U342" t="s">
        <v>1711</v>
      </c>
      <c r="V342" t="s">
        <v>1718</v>
      </c>
      <c r="W342" t="s">
        <v>1726</v>
      </c>
      <c r="X342" t="s">
        <v>1119</v>
      </c>
      <c r="Y342" t="s">
        <v>1007</v>
      </c>
      <c r="Z342" t="s">
        <v>1692</v>
      </c>
      <c r="AA342" t="s">
        <v>1038</v>
      </c>
      <c r="AB342" t="s">
        <v>1902</v>
      </c>
      <c r="AC342" t="s">
        <v>1786</v>
      </c>
      <c r="AD342" t="s">
        <v>1062</v>
      </c>
      <c r="AE342" t="s">
        <v>1727</v>
      </c>
      <c r="AF342" t="s">
        <v>998</v>
      </c>
      <c r="AG342" t="s">
        <v>1066</v>
      </c>
      <c r="AH342" t="s">
        <v>1064</v>
      </c>
      <c r="AI342" t="s">
        <v>1075</v>
      </c>
      <c r="AJ342" t="s">
        <v>2194</v>
      </c>
      <c r="AK342" t="s">
        <v>1686</v>
      </c>
      <c r="AL342" t="s">
        <v>1023</v>
      </c>
      <c r="AM342" t="s">
        <v>1345</v>
      </c>
      <c r="AN342" t="s">
        <v>1038</v>
      </c>
      <c r="AO342" t="s">
        <v>1709</v>
      </c>
      <c r="AP342" t="s">
        <v>999</v>
      </c>
      <c r="AQ342" t="s">
        <v>1398</v>
      </c>
      <c r="AR342" t="s">
        <v>992</v>
      </c>
      <c r="AS342" t="s">
        <v>1023</v>
      </c>
      <c r="AT342" t="s">
        <v>1119</v>
      </c>
      <c r="AU342" t="s">
        <v>1705</v>
      </c>
      <c r="AV342" t="s">
        <v>1723</v>
      </c>
      <c r="AW342" t="s">
        <v>1686</v>
      </c>
      <c r="AX342" t="s">
        <v>1714</v>
      </c>
      <c r="AY342" t="s">
        <v>1018</v>
      </c>
      <c r="AZ342" t="s">
        <v>1904</v>
      </c>
      <c r="BA342" t="s">
        <v>1063</v>
      </c>
      <c r="BB342" t="s">
        <v>1694</v>
      </c>
      <c r="BC342" t="s">
        <v>1058</v>
      </c>
      <c r="BD342" t="s">
        <v>1000</v>
      </c>
      <c r="BE342" t="s">
        <v>1711</v>
      </c>
      <c r="BF342" t="s">
        <v>1692</v>
      </c>
      <c r="BG342" t="s">
        <v>995</v>
      </c>
      <c r="BH342" t="s">
        <v>994</v>
      </c>
      <c r="BI342" t="s">
        <v>1079</v>
      </c>
      <c r="BJ342" t="s">
        <v>1029</v>
      </c>
      <c r="BK342" t="s">
        <v>1721</v>
      </c>
      <c r="BL342" t="s">
        <v>1675</v>
      </c>
      <c r="BM342" t="s">
        <v>995</v>
      </c>
      <c r="BN342" t="s">
        <v>1675</v>
      </c>
      <c r="BO342" t="s">
        <v>1079</v>
      </c>
      <c r="BP342" t="s">
        <v>992</v>
      </c>
      <c r="BQ342" t="s">
        <v>1046</v>
      </c>
      <c r="BR342" t="s">
        <v>1046</v>
      </c>
      <c r="BS342" t="s">
        <v>1536</v>
      </c>
      <c r="BT342" t="s">
        <v>1056</v>
      </c>
      <c r="BU342" t="s">
        <v>1048</v>
      </c>
      <c r="BV342" t="s">
        <v>1032</v>
      </c>
      <c r="BW342" t="s">
        <v>1351</v>
      </c>
      <c r="BX342" t="s">
        <v>1044</v>
      </c>
      <c r="BY342" t="s">
        <v>1709</v>
      </c>
      <c r="BZ342" t="s">
        <v>1005</v>
      </c>
      <c r="CA342" t="s">
        <v>1021</v>
      </c>
      <c r="CB342" t="s">
        <v>999</v>
      </c>
      <c r="CC342" t="s">
        <v>2302</v>
      </c>
      <c r="CD342" t="s">
        <v>1040</v>
      </c>
      <c r="CE342" t="s">
        <v>1066</v>
      </c>
      <c r="CF342" t="s">
        <v>1076</v>
      </c>
      <c r="CG342" t="s">
        <v>1065</v>
      </c>
      <c r="CH342" t="s">
        <v>993</v>
      </c>
      <c r="CI342" t="s">
        <v>1119</v>
      </c>
      <c r="CJ342" t="s">
        <v>999</v>
      </c>
      <c r="CK342" t="s">
        <v>1582</v>
      </c>
      <c r="CL342" t="s">
        <v>1536</v>
      </c>
      <c r="CM342" t="s">
        <v>1706</v>
      </c>
      <c r="CN342" t="s">
        <v>999</v>
      </c>
      <c r="CO342" t="s">
        <v>1721</v>
      </c>
      <c r="CP342" t="s">
        <v>1042</v>
      </c>
      <c r="CQ342" t="s">
        <v>1485</v>
      </c>
      <c r="CR342" t="s">
        <v>1064</v>
      </c>
      <c r="CS342" t="s">
        <v>1031</v>
      </c>
      <c r="CT342" t="s">
        <v>1044</v>
      </c>
      <c r="CU342" t="s">
        <v>1793</v>
      </c>
      <c r="CV342" t="s">
        <v>1570</v>
      </c>
      <c r="CW342" t="s">
        <v>1697</v>
      </c>
      <c r="CX342" t="s">
        <v>1119</v>
      </c>
      <c r="CY342" t="s">
        <v>1706</v>
      </c>
      <c r="CZ342" t="s">
        <v>997</v>
      </c>
      <c r="DA342" t="s">
        <v>1065</v>
      </c>
      <c r="DB342" t="s">
        <v>1076</v>
      </c>
      <c r="DC342" t="s">
        <v>1017</v>
      </c>
      <c r="DD342" t="s">
        <v>994</v>
      </c>
      <c r="DE342" t="s">
        <v>1031</v>
      </c>
      <c r="DF342" t="s">
        <v>1398</v>
      </c>
      <c r="DG342" t="s">
        <v>999</v>
      </c>
    </row>
    <row r="343" spans="1:111">
      <c r="A343">
        <v>872.6</v>
      </c>
      <c r="B343" t="s">
        <v>958</v>
      </c>
      <c r="C343" t="s">
        <v>959</v>
      </c>
      <c r="D343" t="s">
        <v>1788</v>
      </c>
      <c r="E343" t="s">
        <v>1672</v>
      </c>
      <c r="F343" t="s">
        <v>2223</v>
      </c>
      <c r="G343" t="s">
        <v>1060</v>
      </c>
      <c r="H343" t="s">
        <v>1131</v>
      </c>
      <c r="I343" t="s">
        <v>1242</v>
      </c>
      <c r="J343" t="s">
        <v>1536</v>
      </c>
      <c r="K343" t="s">
        <v>1038</v>
      </c>
      <c r="L343" t="s">
        <v>1228</v>
      </c>
      <c r="M343" t="s">
        <v>1026</v>
      </c>
      <c r="N343" t="s">
        <v>1901</v>
      </c>
      <c r="O343" t="s">
        <v>2611</v>
      </c>
      <c r="P343" t="s">
        <v>1815</v>
      </c>
      <c r="Q343" t="s">
        <v>1697</v>
      </c>
      <c r="R343" t="s">
        <v>1686</v>
      </c>
      <c r="S343" t="s">
        <v>1022</v>
      </c>
      <c r="T343" t="s">
        <v>1001</v>
      </c>
      <c r="U343" t="s">
        <v>1023</v>
      </c>
      <c r="V343" t="s">
        <v>1730</v>
      </c>
      <c r="W343" t="s">
        <v>1690</v>
      </c>
      <c r="X343" t="s">
        <v>1023</v>
      </c>
      <c r="Y343" t="s">
        <v>1041</v>
      </c>
      <c r="Z343" t="s">
        <v>1031</v>
      </c>
      <c r="AA343" t="s">
        <v>1472</v>
      </c>
      <c r="AB343" t="s">
        <v>1563</v>
      </c>
      <c r="AC343" t="s">
        <v>1079</v>
      </c>
      <c r="AD343" t="s">
        <v>1691</v>
      </c>
      <c r="AE343" t="s">
        <v>1060</v>
      </c>
      <c r="AF343" t="s">
        <v>1001</v>
      </c>
      <c r="AG343" t="s">
        <v>1032</v>
      </c>
      <c r="AH343" t="s">
        <v>1060</v>
      </c>
      <c r="AI343" t="s">
        <v>1693</v>
      </c>
      <c r="AJ343" t="s">
        <v>1796</v>
      </c>
      <c r="AK343" t="s">
        <v>1058</v>
      </c>
      <c r="AL343" t="s">
        <v>1066</v>
      </c>
      <c r="AM343" t="s">
        <v>1689</v>
      </c>
      <c r="AN343" t="s">
        <v>1677</v>
      </c>
      <c r="AO343" t="s">
        <v>1046</v>
      </c>
      <c r="AP343" t="s">
        <v>1000</v>
      </c>
      <c r="AQ343" t="s">
        <v>1012</v>
      </c>
      <c r="AR343" t="s">
        <v>1000</v>
      </c>
      <c r="AS343" t="s">
        <v>1028</v>
      </c>
      <c r="AT343" t="s">
        <v>1004</v>
      </c>
      <c r="AU343" t="s">
        <v>2223</v>
      </c>
      <c r="AV343" t="s">
        <v>1263</v>
      </c>
      <c r="AW343" t="s">
        <v>1687</v>
      </c>
      <c r="AX343" t="s">
        <v>1007</v>
      </c>
      <c r="AY343" t="s">
        <v>1710</v>
      </c>
      <c r="AZ343" t="s">
        <v>2511</v>
      </c>
      <c r="BA343" t="s">
        <v>2302</v>
      </c>
      <c r="BB343" t="s">
        <v>2743</v>
      </c>
      <c r="BC343" t="s">
        <v>1693</v>
      </c>
      <c r="BD343" t="s">
        <v>1005</v>
      </c>
      <c r="BE343" t="s">
        <v>1785</v>
      </c>
      <c r="BF343" t="s">
        <v>1703</v>
      </c>
      <c r="BG343" t="s">
        <v>1023</v>
      </c>
      <c r="BH343" t="s">
        <v>999</v>
      </c>
      <c r="BI343" t="s">
        <v>1351</v>
      </c>
      <c r="BJ343" t="s">
        <v>1677</v>
      </c>
      <c r="BK343" t="s">
        <v>1020</v>
      </c>
      <c r="BL343" t="s">
        <v>1727</v>
      </c>
      <c r="BM343" t="s">
        <v>1675</v>
      </c>
      <c r="BN343" t="s">
        <v>1213</v>
      </c>
      <c r="BO343" t="s">
        <v>1054</v>
      </c>
      <c r="BP343" t="s">
        <v>994</v>
      </c>
      <c r="BQ343" t="s">
        <v>1032</v>
      </c>
      <c r="BR343" t="s">
        <v>1263</v>
      </c>
      <c r="BS343" t="s">
        <v>1189</v>
      </c>
      <c r="BT343" t="s">
        <v>1196</v>
      </c>
      <c r="BU343" t="s">
        <v>1321</v>
      </c>
      <c r="BV343" t="s">
        <v>1788</v>
      </c>
      <c r="BW343" t="s">
        <v>1057</v>
      </c>
      <c r="BX343" t="s">
        <v>1803</v>
      </c>
      <c r="BY343" t="s">
        <v>1690</v>
      </c>
      <c r="BZ343" t="s">
        <v>1017</v>
      </c>
      <c r="CA343" t="s">
        <v>1472</v>
      </c>
      <c r="CB343" t="s">
        <v>992</v>
      </c>
      <c r="CC343" t="s">
        <v>1045</v>
      </c>
      <c r="CD343" t="s">
        <v>1692</v>
      </c>
      <c r="CE343" t="s">
        <v>1213</v>
      </c>
      <c r="CF343" t="s">
        <v>1053</v>
      </c>
      <c r="CG343" t="s">
        <v>1038</v>
      </c>
      <c r="CH343" t="s">
        <v>1040</v>
      </c>
      <c r="CI343" t="s">
        <v>1017</v>
      </c>
      <c r="CJ343" t="s">
        <v>999</v>
      </c>
      <c r="CK343" t="s">
        <v>2751</v>
      </c>
      <c r="CL343" t="s">
        <v>1799</v>
      </c>
      <c r="CM343" t="s">
        <v>1007</v>
      </c>
      <c r="CN343" t="s">
        <v>999</v>
      </c>
      <c r="CO343" t="s">
        <v>1060</v>
      </c>
      <c r="CP343" t="s">
        <v>1536</v>
      </c>
      <c r="CQ343" t="s">
        <v>1036</v>
      </c>
      <c r="CR343" t="s">
        <v>1063</v>
      </c>
      <c r="CS343" t="s">
        <v>1241</v>
      </c>
      <c r="CT343" t="s">
        <v>2194</v>
      </c>
      <c r="CU343" t="s">
        <v>1712</v>
      </c>
      <c r="CV343" t="s">
        <v>1459</v>
      </c>
      <c r="CW343" t="s">
        <v>1062</v>
      </c>
      <c r="CX343" t="s">
        <v>1080</v>
      </c>
      <c r="CY343" t="s">
        <v>1691</v>
      </c>
      <c r="CZ343" t="s">
        <v>1000</v>
      </c>
      <c r="DA343" t="s">
        <v>1700</v>
      </c>
      <c r="DB343" t="s">
        <v>1066</v>
      </c>
      <c r="DC343" t="s">
        <v>1049</v>
      </c>
      <c r="DD343" t="s">
        <v>994</v>
      </c>
      <c r="DE343" t="s">
        <v>1063</v>
      </c>
      <c r="DF343" t="s">
        <v>1043</v>
      </c>
      <c r="DG343" t="s">
        <v>1000</v>
      </c>
    </row>
    <row r="344" spans="1:111">
      <c r="A344">
        <v>874.6</v>
      </c>
      <c r="B344" t="s">
        <v>960</v>
      </c>
      <c r="C344" t="s">
        <v>961</v>
      </c>
      <c r="D344" t="s">
        <v>992</v>
      </c>
      <c r="E344" t="s">
        <v>996</v>
      </c>
      <c r="F344" t="s">
        <v>994</v>
      </c>
      <c r="G344" t="s">
        <v>998</v>
      </c>
      <c r="H344" t="s">
        <v>991</v>
      </c>
      <c r="I344" t="s">
        <v>1671</v>
      </c>
      <c r="J344" t="s">
        <v>1002</v>
      </c>
      <c r="K344" t="s">
        <v>994</v>
      </c>
      <c r="L344" t="s">
        <v>1671</v>
      </c>
      <c r="M344" t="s">
        <v>1001</v>
      </c>
      <c r="N344" t="s">
        <v>999</v>
      </c>
      <c r="O344" t="s">
        <v>996</v>
      </c>
      <c r="P344" t="s">
        <v>1709</v>
      </c>
      <c r="Q344" t="s">
        <v>1671</v>
      </c>
      <c r="R344" t="s">
        <v>1003</v>
      </c>
      <c r="S344" t="s">
        <v>1001</v>
      </c>
      <c r="T344" t="s">
        <v>991</v>
      </c>
      <c r="U344" t="s">
        <v>1003</v>
      </c>
      <c r="V344" t="s">
        <v>998</v>
      </c>
      <c r="W344" t="s">
        <v>994</v>
      </c>
      <c r="X344" t="s">
        <v>994</v>
      </c>
      <c r="Y344" t="s">
        <v>1709</v>
      </c>
      <c r="Z344" t="s">
        <v>1002</v>
      </c>
      <c r="AA344" t="s">
        <v>999</v>
      </c>
      <c r="AB344" t="s">
        <v>1004</v>
      </c>
      <c r="AC344" t="s">
        <v>991</v>
      </c>
      <c r="AD344" t="s">
        <v>992</v>
      </c>
      <c r="AE344" t="s">
        <v>1001</v>
      </c>
      <c r="AF344" t="s">
        <v>991</v>
      </c>
      <c r="AG344" t="s">
        <v>992</v>
      </c>
      <c r="AH344" t="s">
        <v>1000</v>
      </c>
      <c r="AI344" t="s">
        <v>1003</v>
      </c>
      <c r="AJ344" t="s">
        <v>1029</v>
      </c>
      <c r="AK344" t="s">
        <v>998</v>
      </c>
      <c r="AL344" t="s">
        <v>997</v>
      </c>
      <c r="AM344" t="s">
        <v>994</v>
      </c>
      <c r="AN344" t="s">
        <v>993</v>
      </c>
      <c r="AO344" t="s">
        <v>1671</v>
      </c>
      <c r="AP344" t="s">
        <v>991</v>
      </c>
      <c r="AQ344" t="s">
        <v>996</v>
      </c>
      <c r="AR344" t="s">
        <v>1671</v>
      </c>
      <c r="AS344" t="s">
        <v>991</v>
      </c>
      <c r="AT344" t="s">
        <v>997</v>
      </c>
      <c r="AU344" t="s">
        <v>1000</v>
      </c>
      <c r="AV344" t="s">
        <v>992</v>
      </c>
      <c r="AW344" t="s">
        <v>1003</v>
      </c>
      <c r="AX344" t="s">
        <v>1000</v>
      </c>
      <c r="AY344" t="s">
        <v>1002</v>
      </c>
      <c r="AZ344" t="s">
        <v>1080</v>
      </c>
      <c r="BA344" t="s">
        <v>1002</v>
      </c>
      <c r="BB344" t="s">
        <v>1131</v>
      </c>
      <c r="BC344" t="s">
        <v>1001</v>
      </c>
      <c r="BD344" t="s">
        <v>991</v>
      </c>
      <c r="BE344" t="s">
        <v>997</v>
      </c>
      <c r="BF344" t="s">
        <v>991</v>
      </c>
      <c r="BG344" t="s">
        <v>997</v>
      </c>
      <c r="BH344" t="s">
        <v>991</v>
      </c>
      <c r="BI344" t="s">
        <v>997</v>
      </c>
      <c r="BJ344" t="s">
        <v>1005</v>
      </c>
      <c r="BK344" t="s">
        <v>1697</v>
      </c>
      <c r="BL344" t="s">
        <v>999</v>
      </c>
      <c r="BM344" t="s">
        <v>1671</v>
      </c>
      <c r="BN344" t="s">
        <v>991</v>
      </c>
      <c r="BO344" t="s">
        <v>1003</v>
      </c>
      <c r="BP344" t="s">
        <v>991</v>
      </c>
      <c r="BQ344" t="s">
        <v>998</v>
      </c>
      <c r="BR344" t="s">
        <v>1000</v>
      </c>
      <c r="BS344" t="s">
        <v>1076</v>
      </c>
      <c r="BT344" t="s">
        <v>998</v>
      </c>
      <c r="BU344" t="s">
        <v>996</v>
      </c>
      <c r="BV344" t="s">
        <v>999</v>
      </c>
      <c r="BW344" t="s">
        <v>1131</v>
      </c>
      <c r="BX344" t="s">
        <v>1131</v>
      </c>
      <c r="BY344" t="s">
        <v>997</v>
      </c>
      <c r="BZ344" t="s">
        <v>997</v>
      </c>
      <c r="CA344" t="s">
        <v>1003</v>
      </c>
      <c r="CB344" t="s">
        <v>991</v>
      </c>
      <c r="CC344" t="s">
        <v>1076</v>
      </c>
      <c r="CD344" t="s">
        <v>1000</v>
      </c>
      <c r="CE344" t="s">
        <v>998</v>
      </c>
      <c r="CF344" t="s">
        <v>1003</v>
      </c>
      <c r="CG344" t="s">
        <v>1001</v>
      </c>
      <c r="CH344" t="s">
        <v>997</v>
      </c>
      <c r="CI344" t="s">
        <v>991</v>
      </c>
      <c r="CJ344" t="s">
        <v>991</v>
      </c>
      <c r="CK344" t="s">
        <v>1363</v>
      </c>
      <c r="CL344" t="s">
        <v>1675</v>
      </c>
      <c r="CM344" t="s">
        <v>996</v>
      </c>
      <c r="CN344" t="s">
        <v>1671</v>
      </c>
      <c r="CO344" t="s">
        <v>994</v>
      </c>
      <c r="CP344" t="s">
        <v>1000</v>
      </c>
      <c r="CQ344" t="s">
        <v>1080</v>
      </c>
      <c r="CR344" t="s">
        <v>992</v>
      </c>
      <c r="CS344" t="s">
        <v>1131</v>
      </c>
      <c r="CT344" t="s">
        <v>1131</v>
      </c>
      <c r="CU344" t="s">
        <v>1131</v>
      </c>
      <c r="CV344" t="s">
        <v>1080</v>
      </c>
      <c r="CW344" t="s">
        <v>997</v>
      </c>
      <c r="CX344" t="s">
        <v>991</v>
      </c>
      <c r="CY344" t="s">
        <v>1001</v>
      </c>
      <c r="CZ344" t="s">
        <v>1671</v>
      </c>
      <c r="DA344" t="s">
        <v>992</v>
      </c>
      <c r="DB344" t="s">
        <v>999</v>
      </c>
      <c r="DC344" t="s">
        <v>1003</v>
      </c>
      <c r="DD344" t="s">
        <v>991</v>
      </c>
      <c r="DE344" t="s">
        <v>1000</v>
      </c>
      <c r="DF344" t="s">
        <v>1002</v>
      </c>
      <c r="DG344" t="s">
        <v>991</v>
      </c>
    </row>
    <row r="345" spans="1:111">
      <c r="A345">
        <v>898.6</v>
      </c>
      <c r="B345" t="s">
        <v>962</v>
      </c>
      <c r="C345" t="s">
        <v>963</v>
      </c>
      <c r="D345" t="s">
        <v>991</v>
      </c>
      <c r="E345" t="s">
        <v>1671</v>
      </c>
      <c r="F345" t="s">
        <v>1671</v>
      </c>
      <c r="G345" t="s">
        <v>1671</v>
      </c>
      <c r="H345" t="s">
        <v>991</v>
      </c>
      <c r="I345" t="s">
        <v>998</v>
      </c>
      <c r="J345" t="s">
        <v>1003</v>
      </c>
      <c r="K345" t="s">
        <v>991</v>
      </c>
      <c r="L345" t="s">
        <v>991</v>
      </c>
      <c r="M345" t="s">
        <v>1671</v>
      </c>
      <c r="N345" t="s">
        <v>1671</v>
      </c>
      <c r="O345" t="s">
        <v>1671</v>
      </c>
      <c r="P345" t="s">
        <v>1671</v>
      </c>
      <c r="Q345" t="s">
        <v>991</v>
      </c>
      <c r="R345" t="s">
        <v>991</v>
      </c>
      <c r="S345" t="s">
        <v>991</v>
      </c>
      <c r="T345" t="s">
        <v>991</v>
      </c>
      <c r="U345" t="s">
        <v>1671</v>
      </c>
      <c r="V345" t="s">
        <v>991</v>
      </c>
      <c r="W345" t="s">
        <v>991</v>
      </c>
      <c r="X345" t="s">
        <v>991</v>
      </c>
      <c r="Y345" t="s">
        <v>1671</v>
      </c>
      <c r="Z345" t="s">
        <v>991</v>
      </c>
      <c r="AA345" t="s">
        <v>1003</v>
      </c>
      <c r="AB345" t="s">
        <v>1003</v>
      </c>
      <c r="AC345" t="s">
        <v>991</v>
      </c>
      <c r="AD345" t="s">
        <v>991</v>
      </c>
      <c r="AE345" t="s">
        <v>1671</v>
      </c>
      <c r="AF345" t="s">
        <v>991</v>
      </c>
      <c r="AG345" t="s">
        <v>1671</v>
      </c>
      <c r="AH345" t="s">
        <v>991</v>
      </c>
      <c r="AI345" t="s">
        <v>1671</v>
      </c>
      <c r="AJ345" t="s">
        <v>994</v>
      </c>
      <c r="AK345" t="s">
        <v>1671</v>
      </c>
      <c r="AL345" t="s">
        <v>1671</v>
      </c>
      <c r="AM345" t="s">
        <v>991</v>
      </c>
      <c r="AN345" t="s">
        <v>1671</v>
      </c>
      <c r="AO345" t="s">
        <v>991</v>
      </c>
      <c r="AP345" t="s">
        <v>991</v>
      </c>
      <c r="AQ345" t="s">
        <v>1671</v>
      </c>
      <c r="AR345" t="s">
        <v>991</v>
      </c>
      <c r="AS345" t="s">
        <v>1671</v>
      </c>
      <c r="AT345" t="s">
        <v>991</v>
      </c>
      <c r="AU345" t="s">
        <v>1671</v>
      </c>
      <c r="AV345" t="s">
        <v>991</v>
      </c>
      <c r="AW345" t="s">
        <v>991</v>
      </c>
      <c r="AX345" t="s">
        <v>1003</v>
      </c>
      <c r="AY345" t="s">
        <v>1003</v>
      </c>
      <c r="AZ345" t="s">
        <v>997</v>
      </c>
      <c r="BA345" t="s">
        <v>991</v>
      </c>
      <c r="BB345" t="s">
        <v>1003</v>
      </c>
      <c r="BC345" t="s">
        <v>991</v>
      </c>
      <c r="BD345" t="s">
        <v>991</v>
      </c>
      <c r="BE345" t="s">
        <v>1671</v>
      </c>
      <c r="BF345" t="s">
        <v>1671</v>
      </c>
      <c r="BG345" t="s">
        <v>991</v>
      </c>
      <c r="BH345" t="s">
        <v>991</v>
      </c>
      <c r="BI345" t="s">
        <v>1671</v>
      </c>
      <c r="BJ345" t="s">
        <v>1003</v>
      </c>
      <c r="BK345" t="s">
        <v>991</v>
      </c>
      <c r="BL345" t="s">
        <v>991</v>
      </c>
      <c r="BM345" t="s">
        <v>991</v>
      </c>
      <c r="BN345" t="s">
        <v>991</v>
      </c>
      <c r="BO345" t="s">
        <v>991</v>
      </c>
      <c r="BP345" t="s">
        <v>991</v>
      </c>
      <c r="BQ345" t="s">
        <v>991</v>
      </c>
      <c r="BR345" t="s">
        <v>1671</v>
      </c>
      <c r="BS345" t="s">
        <v>998</v>
      </c>
      <c r="BT345" t="s">
        <v>998</v>
      </c>
      <c r="BU345" t="s">
        <v>1671</v>
      </c>
      <c r="BV345" t="s">
        <v>1671</v>
      </c>
      <c r="BW345" t="s">
        <v>1671</v>
      </c>
      <c r="BX345" t="s">
        <v>1671</v>
      </c>
      <c r="BY345" t="s">
        <v>991</v>
      </c>
      <c r="BZ345" t="s">
        <v>991</v>
      </c>
      <c r="CA345" t="s">
        <v>991</v>
      </c>
      <c r="CB345" t="s">
        <v>991</v>
      </c>
      <c r="CC345" t="s">
        <v>992</v>
      </c>
      <c r="CD345" t="s">
        <v>991</v>
      </c>
      <c r="CE345" t="s">
        <v>991</v>
      </c>
      <c r="CF345" t="s">
        <v>1671</v>
      </c>
      <c r="CG345" t="s">
        <v>1671</v>
      </c>
      <c r="CH345" t="s">
        <v>1671</v>
      </c>
      <c r="CI345" t="s">
        <v>991</v>
      </c>
      <c r="CJ345" t="s">
        <v>991</v>
      </c>
      <c r="CK345" t="s">
        <v>994</v>
      </c>
      <c r="CL345" t="s">
        <v>1671</v>
      </c>
      <c r="CM345" t="s">
        <v>1671</v>
      </c>
      <c r="CN345" t="s">
        <v>991</v>
      </c>
      <c r="CO345" t="s">
        <v>991</v>
      </c>
      <c r="CP345" t="s">
        <v>1671</v>
      </c>
      <c r="CQ345" t="s">
        <v>1003</v>
      </c>
      <c r="CR345" t="s">
        <v>991</v>
      </c>
      <c r="CS345" t="s">
        <v>997</v>
      </c>
      <c r="CT345" t="s">
        <v>1671</v>
      </c>
      <c r="CU345" t="s">
        <v>999</v>
      </c>
      <c r="CV345" t="s">
        <v>994</v>
      </c>
      <c r="CW345" t="s">
        <v>991</v>
      </c>
      <c r="CX345" t="s">
        <v>991</v>
      </c>
      <c r="CY345" t="s">
        <v>991</v>
      </c>
      <c r="CZ345" t="s">
        <v>991</v>
      </c>
      <c r="DA345" t="s">
        <v>1003</v>
      </c>
      <c r="DB345" t="s">
        <v>991</v>
      </c>
      <c r="DC345" t="s">
        <v>991</v>
      </c>
      <c r="DD345" t="s">
        <v>991</v>
      </c>
      <c r="DE345" t="s">
        <v>991</v>
      </c>
      <c r="DF345" t="s">
        <v>991</v>
      </c>
      <c r="DG345" t="s">
        <v>991</v>
      </c>
    </row>
    <row r="346" spans="1:111">
      <c r="A346">
        <v>900.7</v>
      </c>
      <c r="B346" t="s">
        <v>964</v>
      </c>
      <c r="C346" t="s">
        <v>965</v>
      </c>
      <c r="D346" t="s">
        <v>997</v>
      </c>
      <c r="E346" t="s">
        <v>1671</v>
      </c>
      <c r="F346" t="s">
        <v>1003</v>
      </c>
      <c r="G346" t="s">
        <v>1671</v>
      </c>
      <c r="H346" t="s">
        <v>991</v>
      </c>
      <c r="I346" t="s">
        <v>1001</v>
      </c>
      <c r="J346" t="s">
        <v>991</v>
      </c>
      <c r="K346" t="s">
        <v>1671</v>
      </c>
      <c r="L346" t="s">
        <v>991</v>
      </c>
      <c r="M346" t="s">
        <v>1003</v>
      </c>
      <c r="N346" t="s">
        <v>997</v>
      </c>
      <c r="O346" t="s">
        <v>1003</v>
      </c>
      <c r="P346" t="s">
        <v>992</v>
      </c>
      <c r="Q346" t="s">
        <v>991</v>
      </c>
      <c r="R346" t="s">
        <v>1671</v>
      </c>
      <c r="S346" t="s">
        <v>1671</v>
      </c>
      <c r="T346" t="s">
        <v>991</v>
      </c>
      <c r="U346" t="s">
        <v>1003</v>
      </c>
      <c r="V346" t="s">
        <v>991</v>
      </c>
      <c r="W346" t="s">
        <v>1671</v>
      </c>
      <c r="X346" t="s">
        <v>991</v>
      </c>
      <c r="Y346" t="s">
        <v>1003</v>
      </c>
      <c r="Z346" t="s">
        <v>1671</v>
      </c>
      <c r="AA346" t="s">
        <v>1671</v>
      </c>
      <c r="AB346" t="s">
        <v>998</v>
      </c>
      <c r="AC346" t="s">
        <v>991</v>
      </c>
      <c r="AD346" t="s">
        <v>1671</v>
      </c>
      <c r="AE346" t="s">
        <v>1671</v>
      </c>
      <c r="AF346" t="s">
        <v>991</v>
      </c>
      <c r="AG346" t="s">
        <v>991</v>
      </c>
      <c r="AH346" t="s">
        <v>1003</v>
      </c>
      <c r="AI346" t="s">
        <v>1671</v>
      </c>
      <c r="AJ346" t="s">
        <v>1000</v>
      </c>
      <c r="AK346" t="s">
        <v>991</v>
      </c>
      <c r="AL346" t="s">
        <v>1671</v>
      </c>
      <c r="AM346" t="s">
        <v>997</v>
      </c>
      <c r="AN346" t="s">
        <v>1671</v>
      </c>
      <c r="AO346" t="s">
        <v>991</v>
      </c>
      <c r="AP346" t="s">
        <v>991</v>
      </c>
      <c r="AQ346" t="s">
        <v>1003</v>
      </c>
      <c r="AR346" t="s">
        <v>991</v>
      </c>
      <c r="AS346" t="s">
        <v>1003</v>
      </c>
      <c r="AT346" t="s">
        <v>1671</v>
      </c>
      <c r="AU346" t="s">
        <v>1671</v>
      </c>
      <c r="AV346" t="s">
        <v>991</v>
      </c>
      <c r="AW346" t="s">
        <v>991</v>
      </c>
      <c r="AX346" t="s">
        <v>1671</v>
      </c>
      <c r="AY346" t="s">
        <v>997</v>
      </c>
      <c r="AZ346" t="s">
        <v>1005</v>
      </c>
      <c r="BA346" t="s">
        <v>1003</v>
      </c>
      <c r="BB346" t="s">
        <v>1003</v>
      </c>
      <c r="BC346" t="s">
        <v>997</v>
      </c>
      <c r="BD346" t="s">
        <v>1671</v>
      </c>
      <c r="BE346" t="s">
        <v>991</v>
      </c>
      <c r="BF346" t="s">
        <v>1671</v>
      </c>
      <c r="BG346" t="s">
        <v>991</v>
      </c>
      <c r="BH346" t="s">
        <v>991</v>
      </c>
      <c r="BI346" t="s">
        <v>1671</v>
      </c>
      <c r="BJ346" t="s">
        <v>991</v>
      </c>
      <c r="BK346" t="s">
        <v>998</v>
      </c>
      <c r="BL346" t="s">
        <v>1671</v>
      </c>
      <c r="BM346" t="s">
        <v>991</v>
      </c>
      <c r="BN346" t="s">
        <v>991</v>
      </c>
      <c r="BO346" t="s">
        <v>1671</v>
      </c>
      <c r="BP346" t="s">
        <v>991</v>
      </c>
      <c r="BQ346" t="s">
        <v>991</v>
      </c>
      <c r="BR346" t="s">
        <v>1671</v>
      </c>
      <c r="BS346" t="s">
        <v>997</v>
      </c>
      <c r="BT346" t="s">
        <v>992</v>
      </c>
      <c r="BU346" t="s">
        <v>1671</v>
      </c>
      <c r="BV346" t="s">
        <v>1671</v>
      </c>
      <c r="BW346" t="s">
        <v>997</v>
      </c>
      <c r="BX346" t="s">
        <v>998</v>
      </c>
      <c r="BY346" t="s">
        <v>991</v>
      </c>
      <c r="BZ346" t="s">
        <v>991</v>
      </c>
      <c r="CA346" t="s">
        <v>991</v>
      </c>
      <c r="CB346" t="s">
        <v>991</v>
      </c>
      <c r="CC346" t="s">
        <v>994</v>
      </c>
      <c r="CD346" t="s">
        <v>991</v>
      </c>
      <c r="CE346" t="s">
        <v>991</v>
      </c>
      <c r="CF346" t="s">
        <v>991</v>
      </c>
      <c r="CG346" t="s">
        <v>1003</v>
      </c>
      <c r="CH346" t="s">
        <v>1003</v>
      </c>
      <c r="CI346" t="s">
        <v>1671</v>
      </c>
      <c r="CJ346" t="s">
        <v>991</v>
      </c>
      <c r="CK346" t="s">
        <v>1671</v>
      </c>
      <c r="CL346" t="s">
        <v>1000</v>
      </c>
      <c r="CM346" t="s">
        <v>997</v>
      </c>
      <c r="CN346" t="s">
        <v>991</v>
      </c>
      <c r="CO346" t="s">
        <v>1671</v>
      </c>
      <c r="CP346" t="s">
        <v>997</v>
      </c>
      <c r="CQ346" t="s">
        <v>998</v>
      </c>
      <c r="CR346" t="s">
        <v>991</v>
      </c>
      <c r="CS346" t="s">
        <v>1003</v>
      </c>
      <c r="CT346" t="s">
        <v>999</v>
      </c>
      <c r="CU346" t="s">
        <v>994</v>
      </c>
      <c r="CV346" t="s">
        <v>992</v>
      </c>
      <c r="CW346" t="s">
        <v>1671</v>
      </c>
      <c r="CX346" t="s">
        <v>991</v>
      </c>
      <c r="CY346" t="s">
        <v>1671</v>
      </c>
      <c r="CZ346" t="s">
        <v>991</v>
      </c>
      <c r="DA346" t="s">
        <v>994</v>
      </c>
      <c r="DB346" t="s">
        <v>991</v>
      </c>
      <c r="DC346" t="s">
        <v>991</v>
      </c>
      <c r="DD346" t="s">
        <v>991</v>
      </c>
      <c r="DE346" t="s">
        <v>1003</v>
      </c>
      <c r="DF346" t="s">
        <v>1671</v>
      </c>
      <c r="DG346" t="s">
        <v>991</v>
      </c>
    </row>
    <row r="348" spans="1:111">
      <c r="A348" t="s">
        <v>667</v>
      </c>
      <c r="B348" t="s">
        <v>668</v>
      </c>
      <c r="C348" t="s">
        <v>669</v>
      </c>
      <c r="D348" t="s">
        <v>471</v>
      </c>
      <c r="E348" t="s">
        <v>473</v>
      </c>
      <c r="F348" t="s">
        <v>475</v>
      </c>
      <c r="G348" t="s">
        <v>478</v>
      </c>
      <c r="H348" t="s">
        <v>670</v>
      </c>
      <c r="I348" t="s">
        <v>577</v>
      </c>
      <c r="J348" t="s">
        <v>578</v>
      </c>
      <c r="K348" t="s">
        <v>579</v>
      </c>
      <c r="L348" t="s">
        <v>580</v>
      </c>
      <c r="M348" t="s">
        <v>581</v>
      </c>
      <c r="N348" t="s">
        <v>582</v>
      </c>
      <c r="O348" t="s">
        <v>583</v>
      </c>
      <c r="P348" t="s">
        <v>584</v>
      </c>
      <c r="Q348" t="s">
        <v>585</v>
      </c>
      <c r="R348" t="s">
        <v>586</v>
      </c>
      <c r="S348" t="s">
        <v>481</v>
      </c>
      <c r="T348" t="s">
        <v>671</v>
      </c>
      <c r="U348" t="s">
        <v>587</v>
      </c>
      <c r="V348" t="s">
        <v>588</v>
      </c>
      <c r="W348" t="s">
        <v>589</v>
      </c>
      <c r="X348" t="s">
        <v>590</v>
      </c>
      <c r="Y348" t="s">
        <v>591</v>
      </c>
      <c r="Z348" t="s">
        <v>592</v>
      </c>
      <c r="AA348" t="s">
        <v>593</v>
      </c>
      <c r="AB348" t="s">
        <v>594</v>
      </c>
      <c r="AC348" t="s">
        <v>595</v>
      </c>
      <c r="AD348" t="s">
        <v>596</v>
      </c>
      <c r="AE348" t="s">
        <v>484</v>
      </c>
      <c r="AF348" t="s">
        <v>672</v>
      </c>
      <c r="AG348" t="s">
        <v>597</v>
      </c>
      <c r="AH348" t="s">
        <v>598</v>
      </c>
      <c r="AI348" t="s">
        <v>599</v>
      </c>
      <c r="AJ348" t="s">
        <v>600</v>
      </c>
      <c r="AK348" t="s">
        <v>601</v>
      </c>
      <c r="AL348" t="s">
        <v>602</v>
      </c>
      <c r="AM348" t="s">
        <v>603</v>
      </c>
      <c r="AN348" t="s">
        <v>604</v>
      </c>
      <c r="AO348" t="s">
        <v>605</v>
      </c>
      <c r="AP348" t="s">
        <v>606</v>
      </c>
      <c r="AQ348" t="s">
        <v>498</v>
      </c>
      <c r="AR348" t="s">
        <v>673</v>
      </c>
      <c r="AS348" t="s">
        <v>607</v>
      </c>
      <c r="AT348" t="s">
        <v>608</v>
      </c>
      <c r="AU348" t="s">
        <v>609</v>
      </c>
      <c r="AV348" t="s">
        <v>610</v>
      </c>
      <c r="AW348" t="s">
        <v>611</v>
      </c>
      <c r="AX348" t="s">
        <v>612</v>
      </c>
      <c r="AY348" t="s">
        <v>613</v>
      </c>
      <c r="AZ348" t="s">
        <v>614</v>
      </c>
      <c r="BA348" t="s">
        <v>615</v>
      </c>
      <c r="BB348" t="s">
        <v>616</v>
      </c>
      <c r="BC348" t="s">
        <v>505</v>
      </c>
      <c r="BD348" t="s">
        <v>674</v>
      </c>
      <c r="BE348" t="s">
        <v>617</v>
      </c>
      <c r="BF348" t="s">
        <v>618</v>
      </c>
      <c r="BG348" t="s">
        <v>619</v>
      </c>
      <c r="BH348" t="s">
        <v>620</v>
      </c>
      <c r="BI348" t="s">
        <v>621</v>
      </c>
      <c r="BJ348" t="s">
        <v>622</v>
      </c>
      <c r="BK348" t="s">
        <v>623</v>
      </c>
      <c r="BL348" t="s">
        <v>624</v>
      </c>
      <c r="BM348" t="s">
        <v>625</v>
      </c>
      <c r="BN348" t="s">
        <v>626</v>
      </c>
      <c r="BO348" t="s">
        <v>507</v>
      </c>
      <c r="BP348" t="s">
        <v>675</v>
      </c>
      <c r="BQ348" t="s">
        <v>627</v>
      </c>
      <c r="BR348" t="s">
        <v>628</v>
      </c>
      <c r="BS348" t="s">
        <v>629</v>
      </c>
      <c r="BT348" t="s">
        <v>630</v>
      </c>
      <c r="BU348" t="s">
        <v>631</v>
      </c>
      <c r="BV348" t="s">
        <v>632</v>
      </c>
      <c r="BW348" t="s">
        <v>633</v>
      </c>
      <c r="BX348" t="s">
        <v>634</v>
      </c>
      <c r="BY348" t="s">
        <v>635</v>
      </c>
      <c r="BZ348" t="s">
        <v>636</v>
      </c>
      <c r="CA348" t="s">
        <v>509</v>
      </c>
      <c r="CB348" t="s">
        <v>676</v>
      </c>
      <c r="CC348" t="s">
        <v>637</v>
      </c>
      <c r="CD348" t="s">
        <v>638</v>
      </c>
      <c r="CE348" t="s">
        <v>639</v>
      </c>
      <c r="CF348" t="s">
        <v>640</v>
      </c>
      <c r="CG348" t="s">
        <v>641</v>
      </c>
      <c r="CH348" t="s">
        <v>642</v>
      </c>
      <c r="CI348" t="s">
        <v>643</v>
      </c>
      <c r="CJ348" t="s">
        <v>644</v>
      </c>
      <c r="CK348" t="s">
        <v>645</v>
      </c>
      <c r="CL348" t="s">
        <v>646</v>
      </c>
      <c r="CM348" t="s">
        <v>511</v>
      </c>
      <c r="CN348" t="s">
        <v>677</v>
      </c>
      <c r="CO348" t="s">
        <v>647</v>
      </c>
      <c r="CP348" t="s">
        <v>648</v>
      </c>
      <c r="CQ348" t="s">
        <v>649</v>
      </c>
      <c r="CR348" t="s">
        <v>650</v>
      </c>
      <c r="CS348" t="s">
        <v>651</v>
      </c>
      <c r="CT348" t="s">
        <v>652</v>
      </c>
      <c r="CU348" t="s">
        <v>653</v>
      </c>
      <c r="CV348" t="s">
        <v>654</v>
      </c>
      <c r="CW348" t="s">
        <v>655</v>
      </c>
      <c r="CX348" t="s">
        <v>656</v>
      </c>
      <c r="CY348" t="s">
        <v>513</v>
      </c>
      <c r="CZ348" t="s">
        <v>678</v>
      </c>
      <c r="DA348" t="s">
        <v>657</v>
      </c>
      <c r="DB348" t="s">
        <v>658</v>
      </c>
      <c r="DC348" t="s">
        <v>659</v>
      </c>
      <c r="DD348" t="s">
        <v>660</v>
      </c>
      <c r="DE348" t="s">
        <v>661</v>
      </c>
      <c r="DF348" t="s">
        <v>515</v>
      </c>
      <c r="DG348" t="s">
        <v>518</v>
      </c>
    </row>
    <row r="349" spans="1:111">
      <c r="A349">
        <v>666.5</v>
      </c>
      <c r="B349" t="s">
        <v>966</v>
      </c>
      <c r="C349" t="s">
        <v>967</v>
      </c>
      <c r="D349" t="s">
        <v>1671</v>
      </c>
      <c r="E349" t="s">
        <v>1000</v>
      </c>
      <c r="F349" t="s">
        <v>991</v>
      </c>
      <c r="G349" t="s">
        <v>991</v>
      </c>
      <c r="H349" t="s">
        <v>991</v>
      </c>
      <c r="I349" t="s">
        <v>1786</v>
      </c>
      <c r="J349" t="s">
        <v>1080</v>
      </c>
      <c r="K349" t="s">
        <v>991</v>
      </c>
      <c r="L349" t="s">
        <v>991</v>
      </c>
      <c r="M349" t="s">
        <v>994</v>
      </c>
      <c r="N349" t="s">
        <v>1003</v>
      </c>
      <c r="O349" t="s">
        <v>1131</v>
      </c>
      <c r="P349" t="s">
        <v>992</v>
      </c>
      <c r="Q349" t="s">
        <v>1671</v>
      </c>
      <c r="R349" t="s">
        <v>1003</v>
      </c>
      <c r="S349" t="s">
        <v>1001</v>
      </c>
      <c r="T349" t="s">
        <v>991</v>
      </c>
      <c r="U349" t="s">
        <v>997</v>
      </c>
      <c r="V349" t="s">
        <v>1671</v>
      </c>
      <c r="W349" t="s">
        <v>1003</v>
      </c>
      <c r="X349" t="s">
        <v>991</v>
      </c>
      <c r="Y349" t="s">
        <v>1017</v>
      </c>
      <c r="Z349" t="s">
        <v>1080</v>
      </c>
      <c r="AA349" t="s">
        <v>1003</v>
      </c>
      <c r="AB349" t="s">
        <v>1723</v>
      </c>
      <c r="AC349" t="s">
        <v>991</v>
      </c>
      <c r="AD349" t="s">
        <v>1671</v>
      </c>
      <c r="AE349" t="s">
        <v>998</v>
      </c>
      <c r="AF349" t="s">
        <v>991</v>
      </c>
      <c r="AG349" t="s">
        <v>991</v>
      </c>
      <c r="AH349" t="s">
        <v>992</v>
      </c>
      <c r="AI349" t="s">
        <v>1003</v>
      </c>
      <c r="AJ349" t="s">
        <v>1718</v>
      </c>
      <c r="AK349" t="s">
        <v>991</v>
      </c>
      <c r="AL349" t="s">
        <v>1671</v>
      </c>
      <c r="AM349" t="s">
        <v>1671</v>
      </c>
      <c r="AN349" t="s">
        <v>997</v>
      </c>
      <c r="AO349" t="s">
        <v>1671</v>
      </c>
      <c r="AP349" t="s">
        <v>991</v>
      </c>
      <c r="AQ349" t="s">
        <v>1671</v>
      </c>
      <c r="AR349" t="s">
        <v>991</v>
      </c>
      <c r="AS349" t="s">
        <v>991</v>
      </c>
      <c r="AT349" t="s">
        <v>991</v>
      </c>
      <c r="AU349" t="s">
        <v>994</v>
      </c>
      <c r="AV349" t="s">
        <v>1131</v>
      </c>
      <c r="AW349" t="s">
        <v>997</v>
      </c>
      <c r="AX349" t="s">
        <v>1003</v>
      </c>
      <c r="AY349" t="s">
        <v>994</v>
      </c>
      <c r="AZ349" t="s">
        <v>1718</v>
      </c>
      <c r="BA349" t="s">
        <v>1003</v>
      </c>
      <c r="BB349" t="s">
        <v>1785</v>
      </c>
      <c r="BC349" t="s">
        <v>991</v>
      </c>
      <c r="BD349" t="s">
        <v>991</v>
      </c>
      <c r="BE349" t="s">
        <v>991</v>
      </c>
      <c r="BF349" t="s">
        <v>991</v>
      </c>
      <c r="BG349" t="s">
        <v>1671</v>
      </c>
      <c r="BH349" t="s">
        <v>1671</v>
      </c>
      <c r="BI349" t="s">
        <v>1076</v>
      </c>
      <c r="BJ349" t="s">
        <v>994</v>
      </c>
      <c r="BK349" t="s">
        <v>1003</v>
      </c>
      <c r="BL349" t="s">
        <v>991</v>
      </c>
      <c r="BM349" t="s">
        <v>991</v>
      </c>
      <c r="BN349" t="s">
        <v>1003</v>
      </c>
      <c r="BO349" t="s">
        <v>1671</v>
      </c>
      <c r="BP349" t="s">
        <v>991</v>
      </c>
      <c r="BQ349" t="s">
        <v>991</v>
      </c>
      <c r="BR349" t="s">
        <v>998</v>
      </c>
      <c r="BS349" t="s">
        <v>1053</v>
      </c>
      <c r="BT349" t="s">
        <v>1003</v>
      </c>
      <c r="BU349" t="s">
        <v>997</v>
      </c>
      <c r="BV349" t="s">
        <v>991</v>
      </c>
      <c r="BW349" t="s">
        <v>999</v>
      </c>
      <c r="BX349" t="s">
        <v>999</v>
      </c>
      <c r="BY349" t="s">
        <v>1671</v>
      </c>
      <c r="BZ349" t="s">
        <v>991</v>
      </c>
      <c r="CA349" t="s">
        <v>1003</v>
      </c>
      <c r="CB349" t="s">
        <v>991</v>
      </c>
      <c r="CC349" t="s">
        <v>999</v>
      </c>
      <c r="CD349" t="s">
        <v>991</v>
      </c>
      <c r="CE349" t="s">
        <v>1671</v>
      </c>
      <c r="CF349" t="s">
        <v>1671</v>
      </c>
      <c r="CG349" t="s">
        <v>991</v>
      </c>
      <c r="CH349" t="s">
        <v>991</v>
      </c>
      <c r="CI349" t="s">
        <v>991</v>
      </c>
      <c r="CJ349" t="s">
        <v>991</v>
      </c>
      <c r="CK349" t="s">
        <v>1786</v>
      </c>
      <c r="CL349" t="s">
        <v>1001</v>
      </c>
      <c r="CM349" t="s">
        <v>1003</v>
      </c>
      <c r="CN349" t="s">
        <v>991</v>
      </c>
      <c r="CO349" t="s">
        <v>994</v>
      </c>
      <c r="CP349" t="s">
        <v>1671</v>
      </c>
      <c r="CQ349" t="s">
        <v>1080</v>
      </c>
      <c r="CR349" t="s">
        <v>991</v>
      </c>
      <c r="CS349" t="s">
        <v>998</v>
      </c>
      <c r="CT349" t="s">
        <v>998</v>
      </c>
      <c r="CU349" t="s">
        <v>1786</v>
      </c>
      <c r="CV349" t="s">
        <v>1000</v>
      </c>
      <c r="CW349" t="s">
        <v>991</v>
      </c>
      <c r="CX349" t="s">
        <v>991</v>
      </c>
      <c r="CY349" t="s">
        <v>998</v>
      </c>
      <c r="CZ349" t="s">
        <v>991</v>
      </c>
      <c r="DA349" t="s">
        <v>994</v>
      </c>
      <c r="DB349" t="s">
        <v>992</v>
      </c>
      <c r="DC349" t="s">
        <v>991</v>
      </c>
      <c r="DD349" t="s">
        <v>991</v>
      </c>
      <c r="DE349" t="s">
        <v>996</v>
      </c>
      <c r="DF349" t="s">
        <v>997</v>
      </c>
      <c r="DG349" t="s">
        <v>991</v>
      </c>
    </row>
    <row r="350" spans="1:111">
      <c r="A350">
        <v>682.4</v>
      </c>
      <c r="B350" t="s">
        <v>968</v>
      </c>
      <c r="C350" t="s">
        <v>969</v>
      </c>
      <c r="D350" t="s">
        <v>991</v>
      </c>
      <c r="E350" t="s">
        <v>991</v>
      </c>
      <c r="F350" t="s">
        <v>991</v>
      </c>
      <c r="G350" t="s">
        <v>991</v>
      </c>
      <c r="H350" t="s">
        <v>991</v>
      </c>
      <c r="I350" t="s">
        <v>991</v>
      </c>
      <c r="J350" t="s">
        <v>991</v>
      </c>
      <c r="K350" t="s">
        <v>991</v>
      </c>
      <c r="L350" t="s">
        <v>991</v>
      </c>
      <c r="M350" t="s">
        <v>991</v>
      </c>
      <c r="N350" t="s">
        <v>991</v>
      </c>
      <c r="O350" t="s">
        <v>991</v>
      </c>
      <c r="P350" t="s">
        <v>991</v>
      </c>
      <c r="Q350" t="s">
        <v>991</v>
      </c>
      <c r="R350" t="s">
        <v>991</v>
      </c>
      <c r="S350" t="s">
        <v>991</v>
      </c>
      <c r="T350" t="s">
        <v>991</v>
      </c>
      <c r="U350" t="s">
        <v>991</v>
      </c>
      <c r="V350" t="s">
        <v>991</v>
      </c>
      <c r="W350" t="s">
        <v>991</v>
      </c>
      <c r="X350" t="s">
        <v>991</v>
      </c>
      <c r="Y350" t="s">
        <v>991</v>
      </c>
      <c r="Z350" t="s">
        <v>991</v>
      </c>
      <c r="AA350" t="s">
        <v>991</v>
      </c>
      <c r="AB350" t="s">
        <v>991</v>
      </c>
      <c r="AC350" t="s">
        <v>991</v>
      </c>
      <c r="AD350" t="s">
        <v>991</v>
      </c>
      <c r="AE350" t="s">
        <v>991</v>
      </c>
      <c r="AF350" t="s">
        <v>991</v>
      </c>
      <c r="AG350" t="s">
        <v>991</v>
      </c>
      <c r="AH350" t="s">
        <v>991</v>
      </c>
      <c r="AI350" t="s">
        <v>991</v>
      </c>
      <c r="AJ350" t="s">
        <v>991</v>
      </c>
      <c r="AK350" t="s">
        <v>991</v>
      </c>
      <c r="AL350" t="s">
        <v>991</v>
      </c>
      <c r="AM350" t="s">
        <v>991</v>
      </c>
      <c r="AN350" t="s">
        <v>991</v>
      </c>
      <c r="AO350" t="s">
        <v>991</v>
      </c>
      <c r="AP350" t="s">
        <v>991</v>
      </c>
      <c r="AQ350" t="s">
        <v>991</v>
      </c>
      <c r="AR350" t="s">
        <v>991</v>
      </c>
      <c r="AS350" t="s">
        <v>991</v>
      </c>
      <c r="AT350" t="s">
        <v>991</v>
      </c>
      <c r="AU350" t="s">
        <v>991</v>
      </c>
      <c r="AV350" t="s">
        <v>991</v>
      </c>
      <c r="AW350" t="s">
        <v>991</v>
      </c>
      <c r="AX350" t="s">
        <v>991</v>
      </c>
      <c r="AY350" t="s">
        <v>991</v>
      </c>
      <c r="AZ350" t="s">
        <v>991</v>
      </c>
      <c r="BA350" t="s">
        <v>991</v>
      </c>
      <c r="BB350" t="s">
        <v>991</v>
      </c>
      <c r="BC350" t="s">
        <v>991</v>
      </c>
      <c r="BD350" t="s">
        <v>991</v>
      </c>
      <c r="BE350" t="s">
        <v>991</v>
      </c>
      <c r="BF350" t="s">
        <v>991</v>
      </c>
      <c r="BG350" t="s">
        <v>991</v>
      </c>
      <c r="BH350" t="s">
        <v>991</v>
      </c>
      <c r="BI350" t="s">
        <v>991</v>
      </c>
      <c r="BJ350" t="s">
        <v>991</v>
      </c>
      <c r="BK350" t="s">
        <v>991</v>
      </c>
      <c r="BL350" t="s">
        <v>991</v>
      </c>
      <c r="BM350" t="s">
        <v>991</v>
      </c>
      <c r="BN350" t="s">
        <v>991</v>
      </c>
      <c r="BO350" t="s">
        <v>991</v>
      </c>
      <c r="BP350" t="s">
        <v>991</v>
      </c>
      <c r="BQ350" t="s">
        <v>991</v>
      </c>
      <c r="BR350" t="s">
        <v>991</v>
      </c>
      <c r="BS350" t="s">
        <v>991</v>
      </c>
      <c r="BT350" t="s">
        <v>991</v>
      </c>
      <c r="BU350" t="s">
        <v>991</v>
      </c>
      <c r="BV350" t="s">
        <v>991</v>
      </c>
      <c r="BW350" t="s">
        <v>991</v>
      </c>
      <c r="BX350" t="s">
        <v>991</v>
      </c>
      <c r="BY350" t="s">
        <v>991</v>
      </c>
      <c r="BZ350" t="s">
        <v>991</v>
      </c>
      <c r="CA350" t="s">
        <v>991</v>
      </c>
      <c r="CB350" t="s">
        <v>991</v>
      </c>
      <c r="CC350" t="s">
        <v>991</v>
      </c>
      <c r="CD350" t="s">
        <v>991</v>
      </c>
      <c r="CE350" t="s">
        <v>991</v>
      </c>
      <c r="CF350" t="s">
        <v>991</v>
      </c>
      <c r="CG350" t="s">
        <v>991</v>
      </c>
      <c r="CH350" t="s">
        <v>991</v>
      </c>
      <c r="CI350" t="s">
        <v>991</v>
      </c>
      <c r="CJ350" t="s">
        <v>991</v>
      </c>
      <c r="CK350" t="s">
        <v>991</v>
      </c>
      <c r="CL350" t="s">
        <v>991</v>
      </c>
      <c r="CM350" t="s">
        <v>991</v>
      </c>
      <c r="CN350" t="s">
        <v>991</v>
      </c>
      <c r="CO350" t="s">
        <v>991</v>
      </c>
      <c r="CP350" t="s">
        <v>991</v>
      </c>
      <c r="CQ350" t="s">
        <v>991</v>
      </c>
      <c r="CR350" t="s">
        <v>991</v>
      </c>
      <c r="CS350" t="s">
        <v>991</v>
      </c>
      <c r="CT350" t="s">
        <v>991</v>
      </c>
      <c r="CU350" t="s">
        <v>991</v>
      </c>
      <c r="CV350" t="s">
        <v>991</v>
      </c>
      <c r="CW350" t="s">
        <v>991</v>
      </c>
      <c r="CX350" t="s">
        <v>991</v>
      </c>
      <c r="CY350" t="s">
        <v>991</v>
      </c>
      <c r="CZ350" t="s">
        <v>991</v>
      </c>
      <c r="DA350" t="s">
        <v>991</v>
      </c>
      <c r="DB350" t="s">
        <v>991</v>
      </c>
      <c r="DC350" t="s">
        <v>991</v>
      </c>
      <c r="DD350" t="s">
        <v>991</v>
      </c>
      <c r="DE350" t="s">
        <v>991</v>
      </c>
      <c r="DF350" t="s">
        <v>991</v>
      </c>
      <c r="DG350" t="s">
        <v>991</v>
      </c>
    </row>
    <row r="351" spans="1:111">
      <c r="A351">
        <v>684.4</v>
      </c>
      <c r="B351" t="s">
        <v>970</v>
      </c>
      <c r="C351" t="s">
        <v>971</v>
      </c>
      <c r="D351" t="s">
        <v>991</v>
      </c>
      <c r="E351" t="s">
        <v>991</v>
      </c>
      <c r="F351" t="s">
        <v>991</v>
      </c>
      <c r="G351" t="s">
        <v>991</v>
      </c>
      <c r="H351" t="s">
        <v>991</v>
      </c>
      <c r="I351" t="s">
        <v>991</v>
      </c>
      <c r="J351" t="s">
        <v>991</v>
      </c>
      <c r="K351" t="s">
        <v>1671</v>
      </c>
      <c r="L351" t="s">
        <v>991</v>
      </c>
      <c r="M351" t="s">
        <v>991</v>
      </c>
      <c r="N351" t="s">
        <v>991</v>
      </c>
      <c r="O351" t="s">
        <v>991</v>
      </c>
      <c r="P351" t="s">
        <v>998</v>
      </c>
      <c r="Q351" t="s">
        <v>991</v>
      </c>
      <c r="R351" t="s">
        <v>991</v>
      </c>
      <c r="S351" t="s">
        <v>1671</v>
      </c>
      <c r="T351" t="s">
        <v>991</v>
      </c>
      <c r="U351" t="s">
        <v>991</v>
      </c>
      <c r="V351" t="s">
        <v>991</v>
      </c>
      <c r="W351" t="s">
        <v>1671</v>
      </c>
      <c r="X351" t="s">
        <v>991</v>
      </c>
      <c r="Y351" t="s">
        <v>991</v>
      </c>
      <c r="Z351" t="s">
        <v>991</v>
      </c>
      <c r="AA351" t="s">
        <v>991</v>
      </c>
      <c r="AB351" t="s">
        <v>991</v>
      </c>
      <c r="AC351" t="s">
        <v>991</v>
      </c>
      <c r="AD351" t="s">
        <v>991</v>
      </c>
      <c r="AE351" t="s">
        <v>991</v>
      </c>
      <c r="AF351" t="s">
        <v>1671</v>
      </c>
      <c r="AG351" t="s">
        <v>991</v>
      </c>
      <c r="AH351" t="s">
        <v>991</v>
      </c>
      <c r="AI351" t="s">
        <v>991</v>
      </c>
      <c r="AJ351" t="s">
        <v>1003</v>
      </c>
      <c r="AK351" t="s">
        <v>1671</v>
      </c>
      <c r="AL351" t="s">
        <v>991</v>
      </c>
      <c r="AM351" t="s">
        <v>991</v>
      </c>
      <c r="AN351" t="s">
        <v>991</v>
      </c>
      <c r="AO351" t="s">
        <v>991</v>
      </c>
      <c r="AP351" t="s">
        <v>991</v>
      </c>
      <c r="AQ351" t="s">
        <v>991</v>
      </c>
      <c r="AR351" t="s">
        <v>991</v>
      </c>
      <c r="AS351" t="s">
        <v>991</v>
      </c>
      <c r="AT351" t="s">
        <v>991</v>
      </c>
      <c r="AU351" t="s">
        <v>991</v>
      </c>
      <c r="AV351" t="s">
        <v>991</v>
      </c>
      <c r="AW351" t="s">
        <v>991</v>
      </c>
      <c r="AX351" t="s">
        <v>991</v>
      </c>
      <c r="AY351" t="s">
        <v>991</v>
      </c>
      <c r="AZ351" t="s">
        <v>998</v>
      </c>
      <c r="BA351" t="s">
        <v>991</v>
      </c>
      <c r="BB351" t="s">
        <v>997</v>
      </c>
      <c r="BC351" t="s">
        <v>991</v>
      </c>
      <c r="BD351" t="s">
        <v>991</v>
      </c>
      <c r="BE351" t="s">
        <v>991</v>
      </c>
      <c r="BF351" t="s">
        <v>991</v>
      </c>
      <c r="BG351" t="s">
        <v>991</v>
      </c>
      <c r="BH351" t="s">
        <v>991</v>
      </c>
      <c r="BI351" t="s">
        <v>991</v>
      </c>
      <c r="BJ351" t="s">
        <v>991</v>
      </c>
      <c r="BK351" t="s">
        <v>991</v>
      </c>
      <c r="BL351" t="s">
        <v>991</v>
      </c>
      <c r="BM351" t="s">
        <v>991</v>
      </c>
      <c r="BN351" t="s">
        <v>991</v>
      </c>
      <c r="BO351" t="s">
        <v>1003</v>
      </c>
      <c r="BP351" t="s">
        <v>991</v>
      </c>
      <c r="BQ351" t="s">
        <v>991</v>
      </c>
      <c r="BR351" t="s">
        <v>991</v>
      </c>
      <c r="BS351" t="s">
        <v>991</v>
      </c>
      <c r="BT351" t="s">
        <v>991</v>
      </c>
      <c r="BU351" t="s">
        <v>991</v>
      </c>
      <c r="BV351" t="s">
        <v>991</v>
      </c>
      <c r="BW351" t="s">
        <v>1671</v>
      </c>
      <c r="BX351" t="s">
        <v>991</v>
      </c>
      <c r="BY351" t="s">
        <v>991</v>
      </c>
      <c r="BZ351" t="s">
        <v>991</v>
      </c>
      <c r="CA351" t="s">
        <v>1003</v>
      </c>
      <c r="CB351" t="s">
        <v>991</v>
      </c>
      <c r="CC351" t="s">
        <v>991</v>
      </c>
      <c r="CD351" t="s">
        <v>991</v>
      </c>
      <c r="CE351" t="s">
        <v>991</v>
      </c>
      <c r="CF351" t="s">
        <v>991</v>
      </c>
      <c r="CG351" t="s">
        <v>991</v>
      </c>
      <c r="CH351" t="s">
        <v>991</v>
      </c>
      <c r="CI351" t="s">
        <v>991</v>
      </c>
      <c r="CJ351" t="s">
        <v>991</v>
      </c>
      <c r="CK351" t="s">
        <v>1003</v>
      </c>
      <c r="CL351" t="s">
        <v>991</v>
      </c>
      <c r="CM351" t="s">
        <v>991</v>
      </c>
      <c r="CN351" t="s">
        <v>991</v>
      </c>
      <c r="CO351" t="s">
        <v>991</v>
      </c>
      <c r="CP351" t="s">
        <v>1671</v>
      </c>
      <c r="CQ351" t="s">
        <v>991</v>
      </c>
      <c r="CR351" t="s">
        <v>991</v>
      </c>
      <c r="CS351" t="s">
        <v>991</v>
      </c>
      <c r="CT351" t="s">
        <v>991</v>
      </c>
      <c r="CU351" t="s">
        <v>994</v>
      </c>
      <c r="CV351" t="s">
        <v>991</v>
      </c>
      <c r="CW351" t="s">
        <v>991</v>
      </c>
      <c r="CX351" t="s">
        <v>991</v>
      </c>
      <c r="CY351" t="s">
        <v>991</v>
      </c>
      <c r="CZ351" t="s">
        <v>991</v>
      </c>
      <c r="DA351" t="s">
        <v>991</v>
      </c>
      <c r="DB351" t="s">
        <v>991</v>
      </c>
      <c r="DC351" t="s">
        <v>991</v>
      </c>
      <c r="DD351" t="s">
        <v>991</v>
      </c>
      <c r="DE351" t="s">
        <v>991</v>
      </c>
      <c r="DF351" t="s">
        <v>991</v>
      </c>
      <c r="DG351" t="s">
        <v>991</v>
      </c>
    </row>
    <row r="352" spans="1:111">
      <c r="A352">
        <v>686.4</v>
      </c>
      <c r="B352" t="s">
        <v>972</v>
      </c>
      <c r="C352" t="s">
        <v>973</v>
      </c>
      <c r="D352" t="s">
        <v>1076</v>
      </c>
      <c r="E352" t="s">
        <v>993</v>
      </c>
      <c r="F352" t="s">
        <v>1080</v>
      </c>
      <c r="G352" t="s">
        <v>996</v>
      </c>
      <c r="H352" t="s">
        <v>991</v>
      </c>
      <c r="I352" t="s">
        <v>1216</v>
      </c>
      <c r="J352" t="s">
        <v>1703</v>
      </c>
      <c r="K352" t="s">
        <v>999</v>
      </c>
      <c r="L352" t="s">
        <v>1003</v>
      </c>
      <c r="M352" t="s">
        <v>1066</v>
      </c>
      <c r="N352" t="s">
        <v>999</v>
      </c>
      <c r="O352" t="s">
        <v>1040</v>
      </c>
      <c r="P352" t="s">
        <v>1398</v>
      </c>
      <c r="Q352" t="s">
        <v>991</v>
      </c>
      <c r="R352" t="s">
        <v>998</v>
      </c>
      <c r="S352" t="s">
        <v>995</v>
      </c>
      <c r="T352" t="s">
        <v>991</v>
      </c>
      <c r="U352" t="s">
        <v>1001</v>
      </c>
      <c r="V352" t="s">
        <v>998</v>
      </c>
      <c r="W352" t="s">
        <v>1002</v>
      </c>
      <c r="X352" t="s">
        <v>1001</v>
      </c>
      <c r="Y352" t="s">
        <v>1398</v>
      </c>
      <c r="Z352" t="s">
        <v>1697</v>
      </c>
      <c r="AA352" t="s">
        <v>994</v>
      </c>
      <c r="AB352" t="s">
        <v>1902</v>
      </c>
      <c r="AC352" t="s">
        <v>1003</v>
      </c>
      <c r="AD352" t="s">
        <v>1017</v>
      </c>
      <c r="AE352" t="s">
        <v>1131</v>
      </c>
      <c r="AF352" t="s">
        <v>991</v>
      </c>
      <c r="AG352" t="s">
        <v>1076</v>
      </c>
      <c r="AH352" t="s">
        <v>1709</v>
      </c>
      <c r="AI352" t="s">
        <v>994</v>
      </c>
      <c r="AJ352" t="s">
        <v>1677</v>
      </c>
      <c r="AK352" t="s">
        <v>1003</v>
      </c>
      <c r="AL352" t="s">
        <v>1003</v>
      </c>
      <c r="AM352" t="s">
        <v>1000</v>
      </c>
      <c r="AN352" t="s">
        <v>991</v>
      </c>
      <c r="AO352" t="s">
        <v>999</v>
      </c>
      <c r="AP352" t="s">
        <v>1671</v>
      </c>
      <c r="AQ352" t="s">
        <v>1001</v>
      </c>
      <c r="AR352" t="s">
        <v>991</v>
      </c>
      <c r="AS352" t="s">
        <v>1671</v>
      </c>
      <c r="AT352" t="s">
        <v>996</v>
      </c>
      <c r="AU352" t="s">
        <v>1001</v>
      </c>
      <c r="AV352" t="s">
        <v>1723</v>
      </c>
      <c r="AW352" t="s">
        <v>997</v>
      </c>
      <c r="AX352" t="s">
        <v>1345</v>
      </c>
      <c r="AY352" t="s">
        <v>1718</v>
      </c>
      <c r="AZ352" t="s">
        <v>1060</v>
      </c>
      <c r="BA352" t="s">
        <v>1003</v>
      </c>
      <c r="BB352" t="s">
        <v>1297</v>
      </c>
      <c r="BC352" t="s">
        <v>1131</v>
      </c>
      <c r="BD352" t="s">
        <v>991</v>
      </c>
      <c r="BE352" t="s">
        <v>997</v>
      </c>
      <c r="BF352" t="s">
        <v>996</v>
      </c>
      <c r="BG352" t="s">
        <v>992</v>
      </c>
      <c r="BH352" t="s">
        <v>991</v>
      </c>
      <c r="BI352" t="s">
        <v>1785</v>
      </c>
      <c r="BJ352" t="s">
        <v>1065</v>
      </c>
      <c r="BK352" t="s">
        <v>997</v>
      </c>
      <c r="BL352" t="s">
        <v>992</v>
      </c>
      <c r="BM352" t="s">
        <v>991</v>
      </c>
      <c r="BN352" t="s">
        <v>995</v>
      </c>
      <c r="BO352" t="s">
        <v>1711</v>
      </c>
      <c r="BP352" t="s">
        <v>991</v>
      </c>
      <c r="BQ352" t="s">
        <v>997</v>
      </c>
      <c r="BR352" t="s">
        <v>1023</v>
      </c>
      <c r="BS352" t="s">
        <v>1037</v>
      </c>
      <c r="BT352" t="s">
        <v>1785</v>
      </c>
      <c r="BU352" t="s">
        <v>1784</v>
      </c>
      <c r="BV352" t="s">
        <v>991</v>
      </c>
      <c r="BW352" t="s">
        <v>1675</v>
      </c>
      <c r="BX352" t="s">
        <v>1723</v>
      </c>
      <c r="BY352" t="s">
        <v>991</v>
      </c>
      <c r="BZ352" t="s">
        <v>1671</v>
      </c>
      <c r="CA352" t="s">
        <v>1711</v>
      </c>
      <c r="CB352" t="s">
        <v>991</v>
      </c>
      <c r="CC352" t="s">
        <v>1002</v>
      </c>
      <c r="CD352" t="s">
        <v>994</v>
      </c>
      <c r="CE352" t="s">
        <v>1671</v>
      </c>
      <c r="CF352" t="s">
        <v>998</v>
      </c>
      <c r="CG352" t="s">
        <v>1784</v>
      </c>
      <c r="CH352" t="s">
        <v>1671</v>
      </c>
      <c r="CI352" t="s">
        <v>1671</v>
      </c>
      <c r="CJ352" t="s">
        <v>991</v>
      </c>
      <c r="CK352" t="s">
        <v>1472</v>
      </c>
      <c r="CL352" t="s">
        <v>1023</v>
      </c>
      <c r="CM352" t="s">
        <v>1004</v>
      </c>
      <c r="CN352" t="s">
        <v>991</v>
      </c>
      <c r="CO352" t="s">
        <v>992</v>
      </c>
      <c r="CP352" t="s">
        <v>992</v>
      </c>
      <c r="CQ352" t="s">
        <v>1675</v>
      </c>
      <c r="CR352" t="s">
        <v>998</v>
      </c>
      <c r="CS352" t="s">
        <v>1080</v>
      </c>
      <c r="CT352" t="s">
        <v>1046</v>
      </c>
      <c r="CU352" t="s">
        <v>1074</v>
      </c>
      <c r="CV352" t="s">
        <v>1709</v>
      </c>
      <c r="CW352" t="s">
        <v>1671</v>
      </c>
      <c r="CX352" t="s">
        <v>991</v>
      </c>
      <c r="CY352" t="s">
        <v>1076</v>
      </c>
      <c r="CZ352" t="s">
        <v>991</v>
      </c>
      <c r="DA352" t="s">
        <v>1723</v>
      </c>
      <c r="DB352" t="s">
        <v>996</v>
      </c>
      <c r="DC352" t="s">
        <v>1671</v>
      </c>
      <c r="DD352" t="s">
        <v>997</v>
      </c>
      <c r="DE352" t="s">
        <v>994</v>
      </c>
      <c r="DF352" t="s">
        <v>1080</v>
      </c>
      <c r="DG352" t="s">
        <v>991</v>
      </c>
    </row>
    <row r="353" spans="1:111">
      <c r="A353">
        <v>688.5</v>
      </c>
      <c r="B353" t="s">
        <v>974</v>
      </c>
      <c r="C353" t="s">
        <v>975</v>
      </c>
      <c r="D353" t="s">
        <v>2475</v>
      </c>
      <c r="E353" t="s">
        <v>2880</v>
      </c>
      <c r="F353" t="s">
        <v>2688</v>
      </c>
      <c r="G353" t="s">
        <v>1217</v>
      </c>
      <c r="H353" t="s">
        <v>997</v>
      </c>
      <c r="I353" t="s">
        <v>2881</v>
      </c>
      <c r="J353" t="s">
        <v>2882</v>
      </c>
      <c r="K353" t="s">
        <v>1910</v>
      </c>
      <c r="L353" t="s">
        <v>1008</v>
      </c>
      <c r="M353" t="s">
        <v>1600</v>
      </c>
      <c r="N353" t="s">
        <v>1560</v>
      </c>
      <c r="O353" t="s">
        <v>2883</v>
      </c>
      <c r="P353" t="s">
        <v>2884</v>
      </c>
      <c r="Q353" t="s">
        <v>1690</v>
      </c>
      <c r="R353" t="s">
        <v>2194</v>
      </c>
      <c r="S353" t="s">
        <v>1326</v>
      </c>
      <c r="T353" t="s">
        <v>992</v>
      </c>
      <c r="U353" t="s">
        <v>2673</v>
      </c>
      <c r="V353" t="s">
        <v>1011</v>
      </c>
      <c r="W353" t="s">
        <v>2626</v>
      </c>
      <c r="X353" t="s">
        <v>1265</v>
      </c>
      <c r="Y353" t="s">
        <v>2488</v>
      </c>
      <c r="Z353" t="s">
        <v>1837</v>
      </c>
      <c r="AA353" t="s">
        <v>1047</v>
      </c>
      <c r="AB353" t="s">
        <v>2885</v>
      </c>
      <c r="AC353" t="s">
        <v>1904</v>
      </c>
      <c r="AD353" t="s">
        <v>1335</v>
      </c>
      <c r="AE353" t="s">
        <v>2536</v>
      </c>
      <c r="AF353" t="s">
        <v>998</v>
      </c>
      <c r="AG353" t="s">
        <v>2312</v>
      </c>
      <c r="AH353" t="s">
        <v>2886</v>
      </c>
      <c r="AI353" t="s">
        <v>2887</v>
      </c>
      <c r="AJ353" t="s">
        <v>2888</v>
      </c>
      <c r="AK353" t="s">
        <v>1805</v>
      </c>
      <c r="AL353" t="s">
        <v>1072</v>
      </c>
      <c r="AM353" t="s">
        <v>1473</v>
      </c>
      <c r="AN353" t="s">
        <v>1074</v>
      </c>
      <c r="AO353" t="s">
        <v>1814</v>
      </c>
      <c r="AP353" t="s">
        <v>1006</v>
      </c>
      <c r="AQ353" t="s">
        <v>2343</v>
      </c>
      <c r="AR353" t="s">
        <v>997</v>
      </c>
      <c r="AS353" t="s">
        <v>1688</v>
      </c>
      <c r="AT353" t="s">
        <v>2474</v>
      </c>
      <c r="AU353" t="s">
        <v>1737</v>
      </c>
      <c r="AV353" t="s">
        <v>1619</v>
      </c>
      <c r="AW353" t="s">
        <v>1009</v>
      </c>
      <c r="AX353" t="s">
        <v>2550</v>
      </c>
      <c r="AY353" t="s">
        <v>2889</v>
      </c>
      <c r="AZ353" t="s">
        <v>2890</v>
      </c>
      <c r="BA353" t="s">
        <v>2873</v>
      </c>
      <c r="BB353" t="s">
        <v>2727</v>
      </c>
      <c r="BC353" t="s">
        <v>1271</v>
      </c>
      <c r="BD353" t="s">
        <v>992</v>
      </c>
      <c r="BE353" t="s">
        <v>1901</v>
      </c>
      <c r="BF353" t="s">
        <v>1539</v>
      </c>
      <c r="BG353" t="s">
        <v>1474</v>
      </c>
      <c r="BH353" t="s">
        <v>995</v>
      </c>
      <c r="BI353" t="s">
        <v>2405</v>
      </c>
      <c r="BJ353" t="s">
        <v>2309</v>
      </c>
      <c r="BK353" t="s">
        <v>1749</v>
      </c>
      <c r="BL353" t="s">
        <v>1265</v>
      </c>
      <c r="BM353" t="s">
        <v>1690</v>
      </c>
      <c r="BN353" t="s">
        <v>1801</v>
      </c>
      <c r="BO353" t="s">
        <v>2861</v>
      </c>
      <c r="BP353" t="s">
        <v>991</v>
      </c>
      <c r="BQ353" t="s">
        <v>1761</v>
      </c>
      <c r="BR353" t="s">
        <v>2118</v>
      </c>
      <c r="BS353" t="s">
        <v>2891</v>
      </c>
      <c r="BT353" t="s">
        <v>2723</v>
      </c>
      <c r="BU353" t="s">
        <v>2892</v>
      </c>
      <c r="BV353" t="s">
        <v>1077</v>
      </c>
      <c r="BW353" t="s">
        <v>2555</v>
      </c>
      <c r="BX353" t="s">
        <v>2477</v>
      </c>
      <c r="BY353" t="s">
        <v>1263</v>
      </c>
      <c r="BZ353" t="s">
        <v>1077</v>
      </c>
      <c r="CA353" t="s">
        <v>2236</v>
      </c>
      <c r="CB353" t="s">
        <v>991</v>
      </c>
      <c r="CC353" t="s">
        <v>1238</v>
      </c>
      <c r="CD353" t="s">
        <v>1753</v>
      </c>
      <c r="CE353" t="s">
        <v>1039</v>
      </c>
      <c r="CF353" t="s">
        <v>1707</v>
      </c>
      <c r="CG353" t="s">
        <v>2893</v>
      </c>
      <c r="CH353" t="s">
        <v>1913</v>
      </c>
      <c r="CI353" t="s">
        <v>1219</v>
      </c>
      <c r="CJ353" t="s">
        <v>1213</v>
      </c>
      <c r="CK353" t="s">
        <v>2894</v>
      </c>
      <c r="CL353" t="s">
        <v>1519</v>
      </c>
      <c r="CM353" t="s">
        <v>2895</v>
      </c>
      <c r="CN353" t="s">
        <v>997</v>
      </c>
      <c r="CO353" t="s">
        <v>2059</v>
      </c>
      <c r="CP353" t="s">
        <v>1190</v>
      </c>
      <c r="CQ353" t="s">
        <v>2468</v>
      </c>
      <c r="CR353" t="s">
        <v>1536</v>
      </c>
      <c r="CS353" t="s">
        <v>2634</v>
      </c>
      <c r="CT353" t="s">
        <v>2896</v>
      </c>
      <c r="CU353" t="s">
        <v>2897</v>
      </c>
      <c r="CV353" t="s">
        <v>2601</v>
      </c>
      <c r="CW353" t="s">
        <v>1708</v>
      </c>
      <c r="CX353" t="s">
        <v>1021</v>
      </c>
      <c r="CY353" t="s">
        <v>1537</v>
      </c>
      <c r="CZ353" t="s">
        <v>1003</v>
      </c>
      <c r="DA353" t="s">
        <v>2762</v>
      </c>
      <c r="DB353" t="s">
        <v>2575</v>
      </c>
      <c r="DC353" t="s">
        <v>1044</v>
      </c>
      <c r="DD353" t="s">
        <v>1018</v>
      </c>
      <c r="DE353" t="s">
        <v>1632</v>
      </c>
      <c r="DF353" t="s">
        <v>1739</v>
      </c>
      <c r="DG353" t="s">
        <v>997</v>
      </c>
    </row>
    <row r="354" spans="1:111">
      <c r="A354">
        <v>690.5</v>
      </c>
      <c r="B354" t="s">
        <v>976</v>
      </c>
      <c r="C354" t="s">
        <v>977</v>
      </c>
      <c r="D354" t="s">
        <v>1323</v>
      </c>
      <c r="E354" t="s">
        <v>2898</v>
      </c>
      <c r="F354" t="s">
        <v>2574</v>
      </c>
      <c r="G354" t="s">
        <v>2899</v>
      </c>
      <c r="H354" t="s">
        <v>992</v>
      </c>
      <c r="I354" t="s">
        <v>2900</v>
      </c>
      <c r="J354" t="s">
        <v>2901</v>
      </c>
      <c r="K354" t="s">
        <v>1336</v>
      </c>
      <c r="L354" t="s">
        <v>1725</v>
      </c>
      <c r="M354" t="s">
        <v>2135</v>
      </c>
      <c r="N354" t="s">
        <v>2902</v>
      </c>
      <c r="O354" t="s">
        <v>2903</v>
      </c>
      <c r="P354" t="s">
        <v>2904</v>
      </c>
      <c r="Q354" t="s">
        <v>1075</v>
      </c>
      <c r="R354" t="s">
        <v>2264</v>
      </c>
      <c r="S354" t="s">
        <v>2619</v>
      </c>
      <c r="T354" t="s">
        <v>1001</v>
      </c>
      <c r="U354" t="s">
        <v>2293</v>
      </c>
      <c r="V354" t="s">
        <v>2646</v>
      </c>
      <c r="W354" t="s">
        <v>2905</v>
      </c>
      <c r="X354" t="s">
        <v>1251</v>
      </c>
      <c r="Y354" t="s">
        <v>2906</v>
      </c>
      <c r="Z354" t="s">
        <v>2103</v>
      </c>
      <c r="AA354" t="s">
        <v>2907</v>
      </c>
      <c r="AB354" t="s">
        <v>2908</v>
      </c>
      <c r="AC354" t="s">
        <v>1812</v>
      </c>
      <c r="AD354" t="s">
        <v>2394</v>
      </c>
      <c r="AE354" t="s">
        <v>2909</v>
      </c>
      <c r="AF354" t="s">
        <v>996</v>
      </c>
      <c r="AG354" t="s">
        <v>2910</v>
      </c>
      <c r="AH354" t="s">
        <v>2911</v>
      </c>
      <c r="AI354" t="s">
        <v>1770</v>
      </c>
      <c r="AJ354" t="s">
        <v>2912</v>
      </c>
      <c r="AK354" t="s">
        <v>2542</v>
      </c>
      <c r="AL354" t="s">
        <v>1540</v>
      </c>
      <c r="AM354" t="s">
        <v>2214</v>
      </c>
      <c r="AN354" t="s">
        <v>2255</v>
      </c>
      <c r="AO354" t="s">
        <v>2567</v>
      </c>
      <c r="AP354" t="s">
        <v>1729</v>
      </c>
      <c r="AQ354" t="s">
        <v>2532</v>
      </c>
      <c r="AR354" t="s">
        <v>1003</v>
      </c>
      <c r="AS354" t="s">
        <v>1218</v>
      </c>
      <c r="AT354" t="s">
        <v>2913</v>
      </c>
      <c r="AU354" t="s">
        <v>2875</v>
      </c>
      <c r="AV354" t="s">
        <v>2359</v>
      </c>
      <c r="AW354" t="s">
        <v>2113</v>
      </c>
      <c r="AX354" t="s">
        <v>2914</v>
      </c>
      <c r="AY354" t="s">
        <v>2915</v>
      </c>
      <c r="AZ354" t="s">
        <v>2916</v>
      </c>
      <c r="BA354" t="s">
        <v>2787</v>
      </c>
      <c r="BB354" t="s">
        <v>2174</v>
      </c>
      <c r="BC354" t="s">
        <v>2171</v>
      </c>
      <c r="BD354" t="s">
        <v>996</v>
      </c>
      <c r="BE354" t="s">
        <v>1218</v>
      </c>
      <c r="BF354" t="s">
        <v>2917</v>
      </c>
      <c r="BG354" t="s">
        <v>2918</v>
      </c>
      <c r="BH354" t="s">
        <v>1692</v>
      </c>
      <c r="BI354" t="s">
        <v>2919</v>
      </c>
      <c r="BJ354" t="s">
        <v>2774</v>
      </c>
      <c r="BK354" t="s">
        <v>2554</v>
      </c>
      <c r="BL354" t="s">
        <v>1255</v>
      </c>
      <c r="BM354" t="s">
        <v>1019</v>
      </c>
      <c r="BN354" t="s">
        <v>2533</v>
      </c>
      <c r="BO354" t="s">
        <v>2920</v>
      </c>
      <c r="BP354" t="s">
        <v>992</v>
      </c>
      <c r="BQ354" t="s">
        <v>1774</v>
      </c>
      <c r="BR354" t="s">
        <v>2779</v>
      </c>
      <c r="BS354" t="s">
        <v>2921</v>
      </c>
      <c r="BT354" t="s">
        <v>2526</v>
      </c>
      <c r="BU354" t="s">
        <v>2379</v>
      </c>
      <c r="BV354" t="s">
        <v>1484</v>
      </c>
      <c r="BW354" t="s">
        <v>2922</v>
      </c>
      <c r="BX354" t="s">
        <v>1480</v>
      </c>
      <c r="BY354" t="s">
        <v>1698</v>
      </c>
      <c r="BZ354" t="s">
        <v>1234</v>
      </c>
      <c r="CA354" t="s">
        <v>2505</v>
      </c>
      <c r="CB354" t="s">
        <v>992</v>
      </c>
      <c r="CC354" t="s">
        <v>2723</v>
      </c>
      <c r="CD354" t="s">
        <v>2677</v>
      </c>
      <c r="CE354" t="s">
        <v>2199</v>
      </c>
      <c r="CF354" t="s">
        <v>1746</v>
      </c>
      <c r="CG354" t="s">
        <v>2923</v>
      </c>
      <c r="CH354" t="s">
        <v>1212</v>
      </c>
      <c r="CI354" t="s">
        <v>1791</v>
      </c>
      <c r="CJ354" t="s">
        <v>1690</v>
      </c>
      <c r="CK354" t="s">
        <v>2924</v>
      </c>
      <c r="CL354" t="s">
        <v>1631</v>
      </c>
      <c r="CM354" t="s">
        <v>2722</v>
      </c>
      <c r="CN354" t="s">
        <v>997</v>
      </c>
      <c r="CO354" t="s">
        <v>1290</v>
      </c>
      <c r="CP354" t="s">
        <v>2312</v>
      </c>
      <c r="CQ354" t="s">
        <v>2925</v>
      </c>
      <c r="CR354" t="s">
        <v>2227</v>
      </c>
      <c r="CS354" t="s">
        <v>2926</v>
      </c>
      <c r="CT354" t="s">
        <v>2927</v>
      </c>
      <c r="CU354" t="s">
        <v>2928</v>
      </c>
      <c r="CV354" t="s">
        <v>2929</v>
      </c>
      <c r="CW354" t="s">
        <v>1734</v>
      </c>
      <c r="CX354" t="s">
        <v>1788</v>
      </c>
      <c r="CY354" t="s">
        <v>2930</v>
      </c>
      <c r="CZ354" t="s">
        <v>1003</v>
      </c>
      <c r="DA354" t="s">
        <v>2931</v>
      </c>
      <c r="DB354" t="s">
        <v>2733</v>
      </c>
      <c r="DC354" t="s">
        <v>1051</v>
      </c>
      <c r="DD354" t="s">
        <v>1329</v>
      </c>
      <c r="DE354" t="s">
        <v>2932</v>
      </c>
      <c r="DF354" t="s">
        <v>1888</v>
      </c>
      <c r="DG354" t="s">
        <v>1671</v>
      </c>
    </row>
    <row r="355" spans="1:111">
      <c r="A355">
        <v>692.5</v>
      </c>
      <c r="B355" t="s">
        <v>978</v>
      </c>
      <c r="C355" t="s">
        <v>979</v>
      </c>
      <c r="D355" t="s">
        <v>2872</v>
      </c>
      <c r="E355" t="s">
        <v>2629</v>
      </c>
      <c r="F355" t="s">
        <v>1302</v>
      </c>
      <c r="G355" t="s">
        <v>1767</v>
      </c>
      <c r="H355" t="s">
        <v>1671</v>
      </c>
      <c r="I355" t="s">
        <v>2933</v>
      </c>
      <c r="J355" t="s">
        <v>2934</v>
      </c>
      <c r="K355" t="s">
        <v>1809</v>
      </c>
      <c r="L355" t="s">
        <v>1042</v>
      </c>
      <c r="M355" t="s">
        <v>1293</v>
      </c>
      <c r="N355" t="s">
        <v>2231</v>
      </c>
      <c r="O355" t="s">
        <v>2935</v>
      </c>
      <c r="P355" t="s">
        <v>2936</v>
      </c>
      <c r="Q355" t="s">
        <v>1692</v>
      </c>
      <c r="R355" t="s">
        <v>1812</v>
      </c>
      <c r="S355" t="s">
        <v>1448</v>
      </c>
      <c r="T355" t="s">
        <v>997</v>
      </c>
      <c r="U355" t="s">
        <v>1771</v>
      </c>
      <c r="V355" t="s">
        <v>1386</v>
      </c>
      <c r="W355" t="s">
        <v>1749</v>
      </c>
      <c r="X355" t="s">
        <v>1081</v>
      </c>
      <c r="Y355" t="s">
        <v>1303</v>
      </c>
      <c r="Z355" t="s">
        <v>2622</v>
      </c>
      <c r="AA355" t="s">
        <v>2257</v>
      </c>
      <c r="AB355" t="s">
        <v>2937</v>
      </c>
      <c r="AC355" t="s">
        <v>1720</v>
      </c>
      <c r="AD355" t="s">
        <v>1333</v>
      </c>
      <c r="AE355" t="s">
        <v>1259</v>
      </c>
      <c r="AF355" t="s">
        <v>998</v>
      </c>
      <c r="AG355" t="s">
        <v>2231</v>
      </c>
      <c r="AH355" t="s">
        <v>1287</v>
      </c>
      <c r="AI355" t="s">
        <v>1497</v>
      </c>
      <c r="AJ355" t="s">
        <v>2938</v>
      </c>
      <c r="AK355" t="s">
        <v>1683</v>
      </c>
      <c r="AL355" t="s">
        <v>1582</v>
      </c>
      <c r="AM355" t="s">
        <v>1768</v>
      </c>
      <c r="AN355" t="s">
        <v>2226</v>
      </c>
      <c r="AO355" t="s">
        <v>1569</v>
      </c>
      <c r="AP355" t="s">
        <v>1911</v>
      </c>
      <c r="AQ355" t="s">
        <v>1296</v>
      </c>
      <c r="AR355" t="s">
        <v>997</v>
      </c>
      <c r="AS355" t="s">
        <v>1703</v>
      </c>
      <c r="AT355" t="s">
        <v>1206</v>
      </c>
      <c r="AU355" t="s">
        <v>1481</v>
      </c>
      <c r="AV355" t="s">
        <v>1535</v>
      </c>
      <c r="AW355" t="s">
        <v>1071</v>
      </c>
      <c r="AX355" t="s">
        <v>2652</v>
      </c>
      <c r="AY355" t="s">
        <v>1271</v>
      </c>
      <c r="AZ355" t="s">
        <v>2939</v>
      </c>
      <c r="BA355" t="s">
        <v>1073</v>
      </c>
      <c r="BB355" t="s">
        <v>2940</v>
      </c>
      <c r="BC355" t="s">
        <v>1477</v>
      </c>
      <c r="BD355" t="s">
        <v>994</v>
      </c>
      <c r="BE355" t="s">
        <v>1069</v>
      </c>
      <c r="BF355" t="s">
        <v>1454</v>
      </c>
      <c r="BG355" t="s">
        <v>2887</v>
      </c>
      <c r="BH355" t="s">
        <v>1080</v>
      </c>
      <c r="BI355" t="s">
        <v>2941</v>
      </c>
      <c r="BJ355" t="s">
        <v>1873</v>
      </c>
      <c r="BK355" t="s">
        <v>2243</v>
      </c>
      <c r="BL355" t="s">
        <v>2605</v>
      </c>
      <c r="BM355" t="s">
        <v>1062</v>
      </c>
      <c r="BN355" t="s">
        <v>1015</v>
      </c>
      <c r="BO355" t="s">
        <v>2273</v>
      </c>
      <c r="BP355" t="s">
        <v>997</v>
      </c>
      <c r="BQ355" t="s">
        <v>1702</v>
      </c>
      <c r="BR355" t="s">
        <v>1564</v>
      </c>
      <c r="BS355" t="s">
        <v>2942</v>
      </c>
      <c r="BT355" t="s">
        <v>2186</v>
      </c>
      <c r="BU355" t="s">
        <v>1290</v>
      </c>
      <c r="BV355" t="s">
        <v>1018</v>
      </c>
      <c r="BW355" t="s">
        <v>2943</v>
      </c>
      <c r="BX355" t="s">
        <v>2585</v>
      </c>
      <c r="BY355" t="s">
        <v>1021</v>
      </c>
      <c r="BZ355" t="s">
        <v>1698</v>
      </c>
      <c r="CA355" t="s">
        <v>1477</v>
      </c>
      <c r="CB355" t="s">
        <v>1003</v>
      </c>
      <c r="CC355" t="s">
        <v>1232</v>
      </c>
      <c r="CD355" t="s">
        <v>1780</v>
      </c>
      <c r="CE355" t="s">
        <v>1698</v>
      </c>
      <c r="CF355" t="s">
        <v>2754</v>
      </c>
      <c r="CG355" t="s">
        <v>1747</v>
      </c>
      <c r="CH355" t="s">
        <v>1687</v>
      </c>
      <c r="CI355" t="s">
        <v>1710</v>
      </c>
      <c r="CJ355" t="s">
        <v>1053</v>
      </c>
      <c r="CK355" t="s">
        <v>2150</v>
      </c>
      <c r="CL355" t="s">
        <v>2288</v>
      </c>
      <c r="CM355" t="s">
        <v>1302</v>
      </c>
      <c r="CN355" t="s">
        <v>997</v>
      </c>
      <c r="CO355" t="s">
        <v>1497</v>
      </c>
      <c r="CP355" t="s">
        <v>1261</v>
      </c>
      <c r="CQ355" t="s">
        <v>2433</v>
      </c>
      <c r="CR355" t="s">
        <v>1020</v>
      </c>
      <c r="CS355" t="s">
        <v>2444</v>
      </c>
      <c r="CT355" t="s">
        <v>2546</v>
      </c>
      <c r="CU355" t="s">
        <v>2944</v>
      </c>
      <c r="CV355" t="s">
        <v>2523</v>
      </c>
      <c r="CW355" t="s">
        <v>1234</v>
      </c>
      <c r="CX355" t="s">
        <v>1686</v>
      </c>
      <c r="CY355" t="s">
        <v>1293</v>
      </c>
      <c r="CZ355" t="s">
        <v>1671</v>
      </c>
      <c r="DA355" t="s">
        <v>2084</v>
      </c>
      <c r="DB355" t="s">
        <v>2257</v>
      </c>
      <c r="DC355" t="s">
        <v>1788</v>
      </c>
      <c r="DD355" t="s">
        <v>1719</v>
      </c>
      <c r="DE355" t="s">
        <v>2945</v>
      </c>
      <c r="DF355" t="s">
        <v>2946</v>
      </c>
      <c r="DG355" t="s">
        <v>998</v>
      </c>
    </row>
    <row r="356" spans="1:111">
      <c r="A356">
        <v>710.4</v>
      </c>
      <c r="B356" t="s">
        <v>980</v>
      </c>
      <c r="C356" t="s">
        <v>981</v>
      </c>
      <c r="D356" t="s">
        <v>1048</v>
      </c>
      <c r="E356" t="s">
        <v>1069</v>
      </c>
      <c r="F356" t="s">
        <v>1030</v>
      </c>
      <c r="G356" t="s">
        <v>1241</v>
      </c>
      <c r="H356" t="s">
        <v>991</v>
      </c>
      <c r="I356" t="s">
        <v>2273</v>
      </c>
      <c r="J356" t="s">
        <v>2239</v>
      </c>
      <c r="K356" t="s">
        <v>1703</v>
      </c>
      <c r="L356" t="s">
        <v>1709</v>
      </c>
      <c r="M356" t="s">
        <v>1712</v>
      </c>
      <c r="N356" t="s">
        <v>1057</v>
      </c>
      <c r="O356" t="s">
        <v>2474</v>
      </c>
      <c r="P356" t="s">
        <v>1233</v>
      </c>
      <c r="Q356" t="s">
        <v>996</v>
      </c>
      <c r="R356" t="s">
        <v>1785</v>
      </c>
      <c r="S356" t="s">
        <v>1037</v>
      </c>
      <c r="T356" t="s">
        <v>991</v>
      </c>
      <c r="U356" t="s">
        <v>1062</v>
      </c>
      <c r="V356" t="s">
        <v>1005</v>
      </c>
      <c r="W356" t="s">
        <v>1033</v>
      </c>
      <c r="X356" t="s">
        <v>1398</v>
      </c>
      <c r="Y356" t="s">
        <v>1751</v>
      </c>
      <c r="Z356" t="s">
        <v>1030</v>
      </c>
      <c r="AA356" t="s">
        <v>1911</v>
      </c>
      <c r="AB356" t="s">
        <v>1758</v>
      </c>
      <c r="AC356" t="s">
        <v>1040</v>
      </c>
      <c r="AD356" t="s">
        <v>2252</v>
      </c>
      <c r="AE356" t="s">
        <v>1912</v>
      </c>
      <c r="AF356" t="s">
        <v>991</v>
      </c>
      <c r="AG356" t="s">
        <v>1297</v>
      </c>
      <c r="AH356" t="s">
        <v>1471</v>
      </c>
      <c r="AI356" t="s">
        <v>1042</v>
      </c>
      <c r="AJ356" t="s">
        <v>1794</v>
      </c>
      <c r="AK356" t="s">
        <v>1784</v>
      </c>
      <c r="AL356" t="s">
        <v>1017</v>
      </c>
      <c r="AM356" t="s">
        <v>1213</v>
      </c>
      <c r="AN356" t="s">
        <v>1709</v>
      </c>
      <c r="AO356" t="s">
        <v>1345</v>
      </c>
      <c r="AP356" t="s">
        <v>1005</v>
      </c>
      <c r="AQ356" t="s">
        <v>1913</v>
      </c>
      <c r="AR356" t="s">
        <v>991</v>
      </c>
      <c r="AS356" t="s">
        <v>1017</v>
      </c>
      <c r="AT356" t="s">
        <v>1053</v>
      </c>
      <c r="AU356" t="s">
        <v>1038</v>
      </c>
      <c r="AV356" t="s">
        <v>1485</v>
      </c>
      <c r="AW356" t="s">
        <v>1023</v>
      </c>
      <c r="AX356" t="s">
        <v>2743</v>
      </c>
      <c r="AY356" t="s">
        <v>1262</v>
      </c>
      <c r="AZ356" t="s">
        <v>1501</v>
      </c>
      <c r="BA356" t="s">
        <v>1691</v>
      </c>
      <c r="BB356" t="s">
        <v>2336</v>
      </c>
      <c r="BC356" t="s">
        <v>1308</v>
      </c>
      <c r="BD356" t="s">
        <v>1671</v>
      </c>
      <c r="BE356" t="s">
        <v>1723</v>
      </c>
      <c r="BF356" t="s">
        <v>1058</v>
      </c>
      <c r="BG356" t="s">
        <v>1786</v>
      </c>
      <c r="BH356" t="s">
        <v>991</v>
      </c>
      <c r="BI356" t="s">
        <v>1196</v>
      </c>
      <c r="BJ356" t="s">
        <v>1805</v>
      </c>
      <c r="BK356" t="s">
        <v>1042</v>
      </c>
      <c r="BL356" t="s">
        <v>1021</v>
      </c>
      <c r="BM356" t="s">
        <v>997</v>
      </c>
      <c r="BN356" t="s">
        <v>1062</v>
      </c>
      <c r="BO356" t="s">
        <v>1037</v>
      </c>
      <c r="BP356" t="s">
        <v>991</v>
      </c>
      <c r="BQ356" t="s">
        <v>1028</v>
      </c>
      <c r="BR356" t="s">
        <v>1015</v>
      </c>
      <c r="BS356" t="s">
        <v>2273</v>
      </c>
      <c r="BT356" t="s">
        <v>1033</v>
      </c>
      <c r="BU356" t="s">
        <v>1684</v>
      </c>
      <c r="BV356" t="s">
        <v>1080</v>
      </c>
      <c r="BW356" t="s">
        <v>1708</v>
      </c>
      <c r="BX356" t="s">
        <v>1241</v>
      </c>
      <c r="BY356" t="s">
        <v>1002</v>
      </c>
      <c r="BZ356" t="s">
        <v>992</v>
      </c>
      <c r="CA356" t="s">
        <v>1037</v>
      </c>
      <c r="CB356" t="s">
        <v>991</v>
      </c>
      <c r="CC356" t="s">
        <v>1062</v>
      </c>
      <c r="CD356" t="s">
        <v>1065</v>
      </c>
      <c r="CE356" t="s">
        <v>1005</v>
      </c>
      <c r="CF356" t="s">
        <v>1398</v>
      </c>
      <c r="CG356" t="s">
        <v>1056</v>
      </c>
      <c r="CH356" t="s">
        <v>1005</v>
      </c>
      <c r="CI356" t="s">
        <v>1066</v>
      </c>
      <c r="CJ356" t="s">
        <v>992</v>
      </c>
      <c r="CK356" t="s">
        <v>2731</v>
      </c>
      <c r="CL356" t="s">
        <v>1025</v>
      </c>
      <c r="CM356" t="s">
        <v>1059</v>
      </c>
      <c r="CN356" t="s">
        <v>1671</v>
      </c>
      <c r="CO356" t="s">
        <v>1351</v>
      </c>
      <c r="CP356" t="s">
        <v>1031</v>
      </c>
      <c r="CQ356" t="s">
        <v>2133</v>
      </c>
      <c r="CR356" t="s">
        <v>1004</v>
      </c>
      <c r="CS356" t="s">
        <v>1457</v>
      </c>
      <c r="CT356" t="s">
        <v>1240</v>
      </c>
      <c r="CU356" t="s">
        <v>2436</v>
      </c>
      <c r="CV356" t="s">
        <v>1245</v>
      </c>
      <c r="CW356" t="s">
        <v>1076</v>
      </c>
      <c r="CX356" t="s">
        <v>998</v>
      </c>
      <c r="CY356" t="s">
        <v>1912</v>
      </c>
      <c r="CZ356" t="s">
        <v>991</v>
      </c>
      <c r="DA356" t="s">
        <v>2595</v>
      </c>
      <c r="DB356" t="s">
        <v>1457</v>
      </c>
      <c r="DC356" t="s">
        <v>1119</v>
      </c>
      <c r="DD356" t="s">
        <v>1131</v>
      </c>
      <c r="DE356" t="s">
        <v>1716</v>
      </c>
      <c r="DF356" t="s">
        <v>1007</v>
      </c>
      <c r="DG356" t="s">
        <v>991</v>
      </c>
    </row>
    <row r="357" spans="1:111">
      <c r="A357">
        <v>712.5</v>
      </c>
      <c r="B357" t="s">
        <v>982</v>
      </c>
      <c r="C357" t="s">
        <v>983</v>
      </c>
      <c r="D357" t="s">
        <v>2205</v>
      </c>
      <c r="E357" t="s">
        <v>1203</v>
      </c>
      <c r="F357" t="s">
        <v>1827</v>
      </c>
      <c r="G357" t="s">
        <v>1249</v>
      </c>
      <c r="H357" t="s">
        <v>1671</v>
      </c>
      <c r="I357" t="s">
        <v>2947</v>
      </c>
      <c r="J357" t="s">
        <v>2948</v>
      </c>
      <c r="K357" t="s">
        <v>1051</v>
      </c>
      <c r="L357" t="s">
        <v>1022</v>
      </c>
      <c r="M357" t="s">
        <v>1573</v>
      </c>
      <c r="N357" t="s">
        <v>1473</v>
      </c>
      <c r="O357" t="s">
        <v>2949</v>
      </c>
      <c r="P357" t="s">
        <v>2950</v>
      </c>
      <c r="Q357" t="s">
        <v>1786</v>
      </c>
      <c r="R357" t="s">
        <v>1030</v>
      </c>
      <c r="S357" t="s">
        <v>1225</v>
      </c>
      <c r="T357" t="s">
        <v>1671</v>
      </c>
      <c r="U357" t="s">
        <v>1234</v>
      </c>
      <c r="V357" t="s">
        <v>1716</v>
      </c>
      <c r="W357" t="s">
        <v>2250</v>
      </c>
      <c r="X357" t="s">
        <v>2261</v>
      </c>
      <c r="Y357" t="s">
        <v>2951</v>
      </c>
      <c r="Z357" t="s">
        <v>2177</v>
      </c>
      <c r="AA357" t="s">
        <v>1026</v>
      </c>
      <c r="AB357" t="s">
        <v>1874</v>
      </c>
      <c r="AC357" t="s">
        <v>1700</v>
      </c>
      <c r="AD357" t="s">
        <v>1813</v>
      </c>
      <c r="AE357" t="s">
        <v>2266</v>
      </c>
      <c r="AF357" t="s">
        <v>1003</v>
      </c>
      <c r="AG357" t="s">
        <v>1235</v>
      </c>
      <c r="AH357" t="s">
        <v>2242</v>
      </c>
      <c r="AI357" t="s">
        <v>2201</v>
      </c>
      <c r="AJ357" t="s">
        <v>1208</v>
      </c>
      <c r="AK357" t="s">
        <v>1241</v>
      </c>
      <c r="AL357" t="s">
        <v>1704</v>
      </c>
      <c r="AM357" t="s">
        <v>1497</v>
      </c>
      <c r="AN357" t="s">
        <v>1693</v>
      </c>
      <c r="AO357" t="s">
        <v>1702</v>
      </c>
      <c r="AP357" t="s">
        <v>1028</v>
      </c>
      <c r="AQ357" t="s">
        <v>1240</v>
      </c>
      <c r="AR357" t="s">
        <v>991</v>
      </c>
      <c r="AS357" t="s">
        <v>1721</v>
      </c>
      <c r="AT357" t="s">
        <v>1014</v>
      </c>
      <c r="AU357" t="s">
        <v>2627</v>
      </c>
      <c r="AV357" t="s">
        <v>1738</v>
      </c>
      <c r="AW357" t="s">
        <v>1321</v>
      </c>
      <c r="AX357" t="s">
        <v>2198</v>
      </c>
      <c r="AY357" t="s">
        <v>2688</v>
      </c>
      <c r="AZ357" t="s">
        <v>2952</v>
      </c>
      <c r="BA357" t="s">
        <v>1517</v>
      </c>
      <c r="BB357" t="s">
        <v>1850</v>
      </c>
      <c r="BC357" t="s">
        <v>2269</v>
      </c>
      <c r="BD357" t="s">
        <v>991</v>
      </c>
      <c r="BE357" t="s">
        <v>1703</v>
      </c>
      <c r="BF357" t="s">
        <v>1789</v>
      </c>
      <c r="BG357" t="s">
        <v>1728</v>
      </c>
      <c r="BH357" t="s">
        <v>1001</v>
      </c>
      <c r="BI357" t="s">
        <v>2953</v>
      </c>
      <c r="BJ357" t="s">
        <v>1532</v>
      </c>
      <c r="BK357" t="s">
        <v>2239</v>
      </c>
      <c r="BL357" t="s">
        <v>1496</v>
      </c>
      <c r="BM357" t="s">
        <v>1686</v>
      </c>
      <c r="BN357" t="s">
        <v>2225</v>
      </c>
      <c r="BO357" t="s">
        <v>2954</v>
      </c>
      <c r="BP357" t="s">
        <v>1671</v>
      </c>
      <c r="BQ357" t="s">
        <v>1684</v>
      </c>
      <c r="BR357" t="s">
        <v>2662</v>
      </c>
      <c r="BS357" t="s">
        <v>2955</v>
      </c>
      <c r="BT357" t="s">
        <v>1236</v>
      </c>
      <c r="BU357" t="s">
        <v>1481</v>
      </c>
      <c r="BV357" t="s">
        <v>1345</v>
      </c>
      <c r="BW357" t="s">
        <v>2560</v>
      </c>
      <c r="BX357" t="s">
        <v>2149</v>
      </c>
      <c r="BY357" t="s">
        <v>1690</v>
      </c>
      <c r="BZ357" t="s">
        <v>1706</v>
      </c>
      <c r="CA357" t="s">
        <v>1743</v>
      </c>
      <c r="CB357" t="s">
        <v>1671</v>
      </c>
      <c r="CC357" t="s">
        <v>1072</v>
      </c>
      <c r="CD357" t="s">
        <v>1708</v>
      </c>
      <c r="CE357" t="s">
        <v>1351</v>
      </c>
      <c r="CF357" t="s">
        <v>1717</v>
      </c>
      <c r="CG357" t="s">
        <v>1495</v>
      </c>
      <c r="CH357" t="s">
        <v>1719</v>
      </c>
      <c r="CI357" t="s">
        <v>1710</v>
      </c>
      <c r="CJ357" t="s">
        <v>995</v>
      </c>
      <c r="CK357" t="s">
        <v>2502</v>
      </c>
      <c r="CL357" t="s">
        <v>2463</v>
      </c>
      <c r="CM357" t="s">
        <v>1221</v>
      </c>
      <c r="CN357" t="s">
        <v>991</v>
      </c>
      <c r="CO357" t="s">
        <v>2228</v>
      </c>
      <c r="CP357" t="s">
        <v>1812</v>
      </c>
      <c r="CQ357" t="s">
        <v>2663</v>
      </c>
      <c r="CR357" t="s">
        <v>1058</v>
      </c>
      <c r="CS357" t="s">
        <v>1343</v>
      </c>
      <c r="CT357" t="s">
        <v>2619</v>
      </c>
      <c r="CU357" t="s">
        <v>2956</v>
      </c>
      <c r="CV357" t="s">
        <v>1549</v>
      </c>
      <c r="CW357" t="s">
        <v>1485</v>
      </c>
      <c r="CX357" t="s">
        <v>1023</v>
      </c>
      <c r="CY357" t="s">
        <v>1185</v>
      </c>
      <c r="CZ357" t="s">
        <v>1003</v>
      </c>
      <c r="DA357" t="s">
        <v>2138</v>
      </c>
      <c r="DB357" t="s">
        <v>1790</v>
      </c>
      <c r="DC357" t="s">
        <v>1006</v>
      </c>
      <c r="DD357" t="s">
        <v>1723</v>
      </c>
      <c r="DE357" t="s">
        <v>1779</v>
      </c>
      <c r="DF357" t="s">
        <v>1781</v>
      </c>
      <c r="DG357" t="s">
        <v>1671</v>
      </c>
    </row>
    <row r="358" spans="1:111">
      <c r="A358">
        <v>714.5</v>
      </c>
      <c r="B358" t="s">
        <v>984</v>
      </c>
      <c r="C358" t="s">
        <v>985</v>
      </c>
      <c r="D358" t="s">
        <v>2377</v>
      </c>
      <c r="E358" t="s">
        <v>2623</v>
      </c>
      <c r="F358" t="s">
        <v>2861</v>
      </c>
      <c r="G358" t="s">
        <v>2778</v>
      </c>
      <c r="H358" t="s">
        <v>999</v>
      </c>
      <c r="I358" t="s">
        <v>2957</v>
      </c>
      <c r="J358" t="s">
        <v>2806</v>
      </c>
      <c r="K358" t="s">
        <v>1235</v>
      </c>
      <c r="L358" t="s">
        <v>1678</v>
      </c>
      <c r="M358" t="s">
        <v>2434</v>
      </c>
      <c r="N358" t="s">
        <v>1334</v>
      </c>
      <c r="O358" t="s">
        <v>2958</v>
      </c>
      <c r="P358" t="s">
        <v>2959</v>
      </c>
      <c r="Q358" t="s">
        <v>1705</v>
      </c>
      <c r="R358" t="s">
        <v>2199</v>
      </c>
      <c r="S358" t="s">
        <v>2203</v>
      </c>
      <c r="T358" t="s">
        <v>994</v>
      </c>
      <c r="U358" t="s">
        <v>2960</v>
      </c>
      <c r="V358" t="s">
        <v>1015</v>
      </c>
      <c r="W358" t="s">
        <v>1453</v>
      </c>
      <c r="X358" t="s">
        <v>2794</v>
      </c>
      <c r="Y358" t="s">
        <v>2961</v>
      </c>
      <c r="Z358" t="s">
        <v>2962</v>
      </c>
      <c r="AA358" t="s">
        <v>1474</v>
      </c>
      <c r="AB358" t="s">
        <v>2963</v>
      </c>
      <c r="AC358" t="s">
        <v>1805</v>
      </c>
      <c r="AD358" t="s">
        <v>1200</v>
      </c>
      <c r="AE358" t="s">
        <v>1320</v>
      </c>
      <c r="AF358" t="s">
        <v>1003</v>
      </c>
      <c r="AG358" t="s">
        <v>1763</v>
      </c>
      <c r="AH358" t="s">
        <v>2757</v>
      </c>
      <c r="AI358" t="s">
        <v>1547</v>
      </c>
      <c r="AJ358" t="s">
        <v>2964</v>
      </c>
      <c r="AK358" t="s">
        <v>2541</v>
      </c>
      <c r="AL358" t="s">
        <v>1068</v>
      </c>
      <c r="AM358" t="s">
        <v>2771</v>
      </c>
      <c r="AN358" t="s">
        <v>1517</v>
      </c>
      <c r="AO358" t="s">
        <v>1454</v>
      </c>
      <c r="AP358" t="s">
        <v>1012</v>
      </c>
      <c r="AQ358" t="s">
        <v>1251</v>
      </c>
      <c r="AR358" t="s">
        <v>1003</v>
      </c>
      <c r="AS358" t="s">
        <v>1059</v>
      </c>
      <c r="AT358" t="s">
        <v>2715</v>
      </c>
      <c r="AU358" t="s">
        <v>1492</v>
      </c>
      <c r="AV358" t="s">
        <v>1852</v>
      </c>
      <c r="AW358" t="s">
        <v>1204</v>
      </c>
      <c r="AX358" t="s">
        <v>2965</v>
      </c>
      <c r="AY358" t="s">
        <v>1853</v>
      </c>
      <c r="AZ358" t="s">
        <v>2966</v>
      </c>
      <c r="BA358" t="s">
        <v>1197</v>
      </c>
      <c r="BB358" t="s">
        <v>2967</v>
      </c>
      <c r="BC358" t="s">
        <v>1217</v>
      </c>
      <c r="BD358" t="s">
        <v>1000</v>
      </c>
      <c r="BE358" t="s">
        <v>1050</v>
      </c>
      <c r="BF358" t="s">
        <v>1806</v>
      </c>
      <c r="BG358" t="s">
        <v>2786</v>
      </c>
      <c r="BH358" t="s">
        <v>1675</v>
      </c>
      <c r="BI358" t="s">
        <v>2619</v>
      </c>
      <c r="BJ358" t="s">
        <v>2689</v>
      </c>
      <c r="BK358" t="s">
        <v>1293</v>
      </c>
      <c r="BL358" t="s">
        <v>1477</v>
      </c>
      <c r="BM358" t="s">
        <v>1038</v>
      </c>
      <c r="BN358" t="s">
        <v>1205</v>
      </c>
      <c r="BO358" t="s">
        <v>1759</v>
      </c>
      <c r="BP358" t="s">
        <v>1003</v>
      </c>
      <c r="BQ358" t="s">
        <v>1569</v>
      </c>
      <c r="BR358" t="s">
        <v>1844</v>
      </c>
      <c r="BS358" t="s">
        <v>2968</v>
      </c>
      <c r="BT358" t="s">
        <v>2295</v>
      </c>
      <c r="BU358" t="s">
        <v>1555</v>
      </c>
      <c r="BV358" t="s">
        <v>1693</v>
      </c>
      <c r="BW358" t="s">
        <v>1542</v>
      </c>
      <c r="BX358" t="s">
        <v>1285</v>
      </c>
      <c r="BY358" t="s">
        <v>1075</v>
      </c>
      <c r="BZ358" t="s">
        <v>1057</v>
      </c>
      <c r="CA358" t="s">
        <v>1489</v>
      </c>
      <c r="CB358" t="s">
        <v>1003</v>
      </c>
      <c r="CC358" t="s">
        <v>1738</v>
      </c>
      <c r="CD358" t="s">
        <v>2256</v>
      </c>
      <c r="CE358" t="s">
        <v>1188</v>
      </c>
      <c r="CF358" t="s">
        <v>2269</v>
      </c>
      <c r="CG358" t="s">
        <v>1271</v>
      </c>
      <c r="CH358" t="s">
        <v>1693</v>
      </c>
      <c r="CI358" t="s">
        <v>2611</v>
      </c>
      <c r="CJ358" t="s">
        <v>1040</v>
      </c>
      <c r="CK358" t="s">
        <v>2969</v>
      </c>
      <c r="CL358" t="s">
        <v>1456</v>
      </c>
      <c r="CM358" t="s">
        <v>2767</v>
      </c>
      <c r="CN358" t="s">
        <v>994</v>
      </c>
      <c r="CO358" t="s">
        <v>2182</v>
      </c>
      <c r="CP358" t="s">
        <v>2731</v>
      </c>
      <c r="CQ358" t="s">
        <v>1854</v>
      </c>
      <c r="CR358" t="s">
        <v>1802</v>
      </c>
      <c r="CS358" t="s">
        <v>1317</v>
      </c>
      <c r="CT358" t="s">
        <v>2970</v>
      </c>
      <c r="CU358" t="s">
        <v>2971</v>
      </c>
      <c r="CV358" t="s">
        <v>2492</v>
      </c>
      <c r="CW358" t="s">
        <v>2268</v>
      </c>
      <c r="CX358" t="s">
        <v>1032</v>
      </c>
      <c r="CY358" t="s">
        <v>2547</v>
      </c>
      <c r="CZ358" t="s">
        <v>1671</v>
      </c>
      <c r="DA358" t="s">
        <v>2718</v>
      </c>
      <c r="DB358" t="s">
        <v>2059</v>
      </c>
      <c r="DC358" t="s">
        <v>1297</v>
      </c>
      <c r="DD358" t="s">
        <v>1678</v>
      </c>
      <c r="DE358" t="s">
        <v>2972</v>
      </c>
      <c r="DF358" t="s">
        <v>1322</v>
      </c>
      <c r="DG358" t="s">
        <v>1003</v>
      </c>
    </row>
    <row r="359" spans="1:111">
      <c r="A359">
        <v>716.5</v>
      </c>
      <c r="B359" t="s">
        <v>986</v>
      </c>
      <c r="C359" t="s">
        <v>987</v>
      </c>
      <c r="D359" t="s">
        <v>1535</v>
      </c>
      <c r="E359" t="s">
        <v>2523</v>
      </c>
      <c r="F359" t="s">
        <v>2258</v>
      </c>
      <c r="G359" t="s">
        <v>2251</v>
      </c>
      <c r="H359" t="s">
        <v>1671</v>
      </c>
      <c r="I359" t="s">
        <v>2973</v>
      </c>
      <c r="J359" t="s">
        <v>2974</v>
      </c>
      <c r="K359" t="s">
        <v>2194</v>
      </c>
      <c r="L359" t="s">
        <v>1052</v>
      </c>
      <c r="M359" t="s">
        <v>2680</v>
      </c>
      <c r="N359" t="s">
        <v>1024</v>
      </c>
      <c r="O359" t="s">
        <v>1561</v>
      </c>
      <c r="P359" t="s">
        <v>2975</v>
      </c>
      <c r="Q359" t="s">
        <v>1726</v>
      </c>
      <c r="R359" t="s">
        <v>1051</v>
      </c>
      <c r="S359" t="s">
        <v>2336</v>
      </c>
      <c r="T359" t="s">
        <v>1003</v>
      </c>
      <c r="U359" t="s">
        <v>1473</v>
      </c>
      <c r="V359" t="s">
        <v>1009</v>
      </c>
      <c r="W359" t="s">
        <v>1238</v>
      </c>
      <c r="X359" t="s">
        <v>1809</v>
      </c>
      <c r="Y359" t="s">
        <v>2434</v>
      </c>
      <c r="Z359" t="s">
        <v>1572</v>
      </c>
      <c r="AA359" t="s">
        <v>2254</v>
      </c>
      <c r="AB359" t="s">
        <v>2976</v>
      </c>
      <c r="AC359" t="s">
        <v>1069</v>
      </c>
      <c r="AD359" t="s">
        <v>1307</v>
      </c>
      <c r="AE359" t="s">
        <v>1249</v>
      </c>
      <c r="AF359" t="s">
        <v>1671</v>
      </c>
      <c r="AG359" t="s">
        <v>1209</v>
      </c>
      <c r="AH359" t="s">
        <v>2751</v>
      </c>
      <c r="AI359" t="s">
        <v>1701</v>
      </c>
      <c r="AJ359" t="s">
        <v>2412</v>
      </c>
      <c r="AK359" t="s">
        <v>1704</v>
      </c>
      <c r="AL359" t="s">
        <v>1563</v>
      </c>
      <c r="AM359" t="s">
        <v>2643</v>
      </c>
      <c r="AN359" t="s">
        <v>1188</v>
      </c>
      <c r="AO359" t="s">
        <v>1766</v>
      </c>
      <c r="AP359" t="s">
        <v>1029</v>
      </c>
      <c r="AQ359" t="s">
        <v>1747</v>
      </c>
      <c r="AR359" t="s">
        <v>997</v>
      </c>
      <c r="AS359" t="s">
        <v>1691</v>
      </c>
      <c r="AT359" t="s">
        <v>2332</v>
      </c>
      <c r="AU359" t="s">
        <v>1340</v>
      </c>
      <c r="AV359" t="s">
        <v>2315</v>
      </c>
      <c r="AW359" t="s">
        <v>2557</v>
      </c>
      <c r="AX359" t="s">
        <v>2977</v>
      </c>
      <c r="AY359" t="s">
        <v>1320</v>
      </c>
      <c r="AZ359" t="s">
        <v>2693</v>
      </c>
      <c r="BA359" t="s">
        <v>2226</v>
      </c>
      <c r="BB359" t="s">
        <v>2125</v>
      </c>
      <c r="BC359" t="s">
        <v>1749</v>
      </c>
      <c r="BD359" t="s">
        <v>1671</v>
      </c>
      <c r="BE359" t="s">
        <v>1060</v>
      </c>
      <c r="BF359" t="s">
        <v>1585</v>
      </c>
      <c r="BG359" t="s">
        <v>2978</v>
      </c>
      <c r="BH359" t="s">
        <v>993</v>
      </c>
      <c r="BI359" t="s">
        <v>2663</v>
      </c>
      <c r="BJ359" t="s">
        <v>2589</v>
      </c>
      <c r="BK359" t="s">
        <v>1494</v>
      </c>
      <c r="BL359" t="s">
        <v>1185</v>
      </c>
      <c r="BM359" t="s">
        <v>1686</v>
      </c>
      <c r="BN359" t="s">
        <v>2268</v>
      </c>
      <c r="BO359" t="s">
        <v>1732</v>
      </c>
      <c r="BP359" t="s">
        <v>1671</v>
      </c>
      <c r="BQ359" t="s">
        <v>1633</v>
      </c>
      <c r="BR359" t="s">
        <v>2610</v>
      </c>
      <c r="BS359" t="s">
        <v>2979</v>
      </c>
      <c r="BT359" t="s">
        <v>2771</v>
      </c>
      <c r="BU359" t="s">
        <v>2752</v>
      </c>
      <c r="BV359" t="s">
        <v>1038</v>
      </c>
      <c r="BW359" t="s">
        <v>2667</v>
      </c>
      <c r="BX359" t="s">
        <v>2483</v>
      </c>
      <c r="BY359" t="s">
        <v>1703</v>
      </c>
      <c r="BZ359" t="s">
        <v>1241</v>
      </c>
      <c r="CA359" t="s">
        <v>1501</v>
      </c>
      <c r="CB359" t="s">
        <v>1003</v>
      </c>
      <c r="CC359" t="s">
        <v>1292</v>
      </c>
      <c r="CD359" t="s">
        <v>2701</v>
      </c>
      <c r="CE359" t="s">
        <v>1802</v>
      </c>
      <c r="CF359" t="s">
        <v>2754</v>
      </c>
      <c r="CG359" t="s">
        <v>1240</v>
      </c>
      <c r="CH359" t="s">
        <v>1691</v>
      </c>
      <c r="CI359" t="s">
        <v>1688</v>
      </c>
      <c r="CJ359" t="s">
        <v>1131</v>
      </c>
      <c r="CK359" t="s">
        <v>2980</v>
      </c>
      <c r="CL359" t="s">
        <v>1510</v>
      </c>
      <c r="CM359" t="s">
        <v>1336</v>
      </c>
      <c r="CN359" t="s">
        <v>992</v>
      </c>
      <c r="CO359" t="s">
        <v>2265</v>
      </c>
      <c r="CP359" t="s">
        <v>1189</v>
      </c>
      <c r="CQ359" t="s">
        <v>1837</v>
      </c>
      <c r="CR359" t="s">
        <v>1795</v>
      </c>
      <c r="CS359" t="s">
        <v>1319</v>
      </c>
      <c r="CT359" t="s">
        <v>2289</v>
      </c>
      <c r="CU359" t="s">
        <v>2981</v>
      </c>
      <c r="CV359" t="s">
        <v>2159</v>
      </c>
      <c r="CW359" t="s">
        <v>1068</v>
      </c>
      <c r="CX359" t="s">
        <v>1398</v>
      </c>
      <c r="CY359" t="s">
        <v>1758</v>
      </c>
      <c r="CZ359" t="s">
        <v>991</v>
      </c>
      <c r="DA359" t="s">
        <v>2152</v>
      </c>
      <c r="DB359" t="s">
        <v>1791</v>
      </c>
      <c r="DC359" t="s">
        <v>1276</v>
      </c>
      <c r="DD359" t="s">
        <v>1075</v>
      </c>
      <c r="DE359" t="s">
        <v>1307</v>
      </c>
      <c r="DF359" t="s">
        <v>1293</v>
      </c>
      <c r="DG359" t="s">
        <v>991</v>
      </c>
    </row>
    <row r="360" spans="1:111">
      <c r="A360">
        <v>718.5</v>
      </c>
      <c r="B360" t="s">
        <v>988</v>
      </c>
      <c r="C360" t="s">
        <v>989</v>
      </c>
      <c r="D360" t="s">
        <v>1496</v>
      </c>
      <c r="E360" t="s">
        <v>1258</v>
      </c>
      <c r="F360" t="s">
        <v>2201</v>
      </c>
      <c r="G360" t="s">
        <v>2201</v>
      </c>
      <c r="H360" t="s">
        <v>991</v>
      </c>
      <c r="I360" t="s">
        <v>1586</v>
      </c>
      <c r="J360" t="s">
        <v>2634</v>
      </c>
      <c r="K360" t="s">
        <v>1693</v>
      </c>
      <c r="L360" t="s">
        <v>1697</v>
      </c>
      <c r="M360" t="s">
        <v>1220</v>
      </c>
      <c r="N360" t="s">
        <v>1386</v>
      </c>
      <c r="O360" t="s">
        <v>1328</v>
      </c>
      <c r="P360" t="s">
        <v>1319</v>
      </c>
      <c r="Q360" t="s">
        <v>1002</v>
      </c>
      <c r="R360" t="s">
        <v>1457</v>
      </c>
      <c r="S360" t="s">
        <v>1313</v>
      </c>
      <c r="T360" t="s">
        <v>1003</v>
      </c>
      <c r="U360" t="s">
        <v>1715</v>
      </c>
      <c r="V360" t="s">
        <v>1018</v>
      </c>
      <c r="W360" t="s">
        <v>1020</v>
      </c>
      <c r="X360" t="s">
        <v>1042</v>
      </c>
      <c r="Y360" t="s">
        <v>1568</v>
      </c>
      <c r="Z360" t="s">
        <v>1327</v>
      </c>
      <c r="AA360" t="s">
        <v>1672</v>
      </c>
      <c r="AB360" t="s">
        <v>2982</v>
      </c>
      <c r="AC360" t="s">
        <v>1079</v>
      </c>
      <c r="AD360" t="s">
        <v>1227</v>
      </c>
      <c r="AE360" t="s">
        <v>1725</v>
      </c>
      <c r="AF360" t="s">
        <v>1003</v>
      </c>
      <c r="AG360" t="s">
        <v>1672</v>
      </c>
      <c r="AH360" t="s">
        <v>2233</v>
      </c>
      <c r="AI360" t="s">
        <v>1077</v>
      </c>
      <c r="AJ360" t="s">
        <v>2681</v>
      </c>
      <c r="AK360" t="s">
        <v>1213</v>
      </c>
      <c r="AL360" t="s">
        <v>1059</v>
      </c>
      <c r="AM360" t="s">
        <v>1215</v>
      </c>
      <c r="AN360" t="s">
        <v>1062</v>
      </c>
      <c r="AO360" t="s">
        <v>1904</v>
      </c>
      <c r="AP360" t="s">
        <v>1711</v>
      </c>
      <c r="AQ360" t="s">
        <v>1684</v>
      </c>
      <c r="AR360" t="s">
        <v>1003</v>
      </c>
      <c r="AS360" t="s">
        <v>1675</v>
      </c>
      <c r="AT360" t="s">
        <v>1688</v>
      </c>
      <c r="AU360" t="s">
        <v>1299</v>
      </c>
      <c r="AV360" t="s">
        <v>1755</v>
      </c>
      <c r="AW360" t="s">
        <v>1063</v>
      </c>
      <c r="AX360" t="s">
        <v>1734</v>
      </c>
      <c r="AY360" t="s">
        <v>2627</v>
      </c>
      <c r="AZ360" t="s">
        <v>1314</v>
      </c>
      <c r="BA360" t="s">
        <v>1032</v>
      </c>
      <c r="BB360" t="s">
        <v>2983</v>
      </c>
      <c r="BC360" t="s">
        <v>1799</v>
      </c>
      <c r="BD360" t="s">
        <v>1003</v>
      </c>
      <c r="BE360" t="s">
        <v>1065</v>
      </c>
      <c r="BF360" t="s">
        <v>2228</v>
      </c>
      <c r="BG360" t="s">
        <v>1073</v>
      </c>
      <c r="BH360" t="s">
        <v>999</v>
      </c>
      <c r="BI360" t="s">
        <v>2256</v>
      </c>
      <c r="BJ360" t="s">
        <v>1195</v>
      </c>
      <c r="BK360" t="s">
        <v>1699</v>
      </c>
      <c r="BL360" t="s">
        <v>1793</v>
      </c>
      <c r="BM360" t="s">
        <v>1017</v>
      </c>
      <c r="BN360" t="s">
        <v>1059</v>
      </c>
      <c r="BO360" t="s">
        <v>1684</v>
      </c>
      <c r="BP360" t="s">
        <v>1671</v>
      </c>
      <c r="BQ360" t="s">
        <v>1071</v>
      </c>
      <c r="BR360" t="s">
        <v>2257</v>
      </c>
      <c r="BS360" t="s">
        <v>2984</v>
      </c>
      <c r="BT360" t="s">
        <v>1470</v>
      </c>
      <c r="BU360" t="s">
        <v>1667</v>
      </c>
      <c r="BV360" t="s">
        <v>1786</v>
      </c>
      <c r="BW360" t="s">
        <v>1780</v>
      </c>
      <c r="BX360" t="s">
        <v>1214</v>
      </c>
      <c r="BY360" t="s">
        <v>1786</v>
      </c>
      <c r="BZ360" t="s">
        <v>1398</v>
      </c>
      <c r="CA360" t="s">
        <v>1493</v>
      </c>
      <c r="CB360" t="s">
        <v>991</v>
      </c>
      <c r="CC360" t="s">
        <v>2541</v>
      </c>
      <c r="CD360" t="s">
        <v>1189</v>
      </c>
      <c r="CE360" t="s">
        <v>1705</v>
      </c>
      <c r="CF360" t="s">
        <v>1678</v>
      </c>
      <c r="CG360" t="s">
        <v>1189</v>
      </c>
      <c r="CH360" t="s">
        <v>1686</v>
      </c>
      <c r="CI360" t="s">
        <v>1706</v>
      </c>
      <c r="CJ360" t="s">
        <v>992</v>
      </c>
      <c r="CK360" t="s">
        <v>2608</v>
      </c>
      <c r="CL360" t="s">
        <v>1763</v>
      </c>
      <c r="CM360" t="s">
        <v>1262</v>
      </c>
      <c r="CN360" t="s">
        <v>1671</v>
      </c>
      <c r="CO360" t="s">
        <v>1676</v>
      </c>
      <c r="CP360" t="s">
        <v>1705</v>
      </c>
      <c r="CQ360" t="s">
        <v>2234</v>
      </c>
      <c r="CR360" t="s">
        <v>1714</v>
      </c>
      <c r="CS360" t="s">
        <v>1499</v>
      </c>
      <c r="CT360" t="s">
        <v>2224</v>
      </c>
      <c r="CU360" t="s">
        <v>2985</v>
      </c>
      <c r="CV360" t="s">
        <v>2334</v>
      </c>
      <c r="CW360" t="s">
        <v>1039</v>
      </c>
      <c r="CX360" t="s">
        <v>1004</v>
      </c>
      <c r="CY360" t="s">
        <v>1799</v>
      </c>
      <c r="CZ360" t="s">
        <v>991</v>
      </c>
      <c r="DA360" t="s">
        <v>2785</v>
      </c>
      <c r="DB360" t="s">
        <v>1059</v>
      </c>
      <c r="DC360" t="s">
        <v>1786</v>
      </c>
      <c r="DD360" t="s">
        <v>1228</v>
      </c>
      <c r="DE360" t="s">
        <v>1299</v>
      </c>
      <c r="DF360" t="s">
        <v>1341</v>
      </c>
      <c r="DG360" t="s">
        <v>991</v>
      </c>
    </row>
  </sheetData>
  <hyperlinks>
    <hyperlink ref="J1" r:id="rId1" display="http://129.237.137.125:8080/Lipidomics/file_summary.jsp?numberofperiods=11&amp;experimentid=12819&amp;masstolerance=0.4&amp;massoption=1"/>
  </hyperlinks>
  <pageMargins left="0.75" right="0.75" top="1" bottom="1" header="0.5" footer="0.5"/>
  <pageSetup paperSize="1"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4"/>
  <sheetViews>
    <sheetView topLeftCell="D1" workbookViewId="0">
      <selection activeCell="G4" sqref="G4"/>
    </sheetView>
  </sheetViews>
  <sheetFormatPr defaultColWidth="9" defaultRowHeight="13.2"/>
  <cols>
    <col min="1" max="4" width="22.1388888888889" style="1" customWidth="1"/>
    <col min="5" max="6" width="9.13888888888889" style="1"/>
    <col min="7" max="7" width="19.5740740740741" style="1" customWidth="1"/>
    <col min="8" max="8" width="12.5740740740741" style="1" customWidth="1"/>
    <col min="9" max="9" width="11.712962962963" style="1" customWidth="1"/>
    <col min="10" max="18" width="9.13888888888889" style="1"/>
    <col min="19" max="19" width="14.712962962963" style="1" customWidth="1"/>
    <col min="20" max="16384" width="9.13888888888889" style="1"/>
  </cols>
  <sheetData>
    <row r="1" ht="13.8" spans="1:20">
      <c r="A1" s="23" t="s">
        <v>2986</v>
      </c>
      <c r="G1"/>
      <c r="H1"/>
      <c r="I1"/>
      <c r="J1"/>
      <c r="K1"/>
      <c r="L1"/>
      <c r="M1"/>
      <c r="N1"/>
      <c r="O1"/>
      <c r="P1"/>
      <c r="Q1"/>
      <c r="R1"/>
      <c r="S1"/>
      <c r="T1"/>
    </row>
    <row r="2" ht="13.8" spans="1:20">
      <c r="A2" s="24" t="s">
        <v>2987</v>
      </c>
      <c r="B2" s="25"/>
      <c r="C2" s="25"/>
      <c r="D2" s="25"/>
      <c r="G2"/>
      <c r="H2"/>
      <c r="I2"/>
      <c r="J2"/>
      <c r="K2"/>
      <c r="L2"/>
      <c r="M2"/>
      <c r="N2"/>
      <c r="O2"/>
      <c r="P2"/>
      <c r="Q2"/>
      <c r="R2"/>
      <c r="S2"/>
      <c r="T2"/>
    </row>
    <row r="3" ht="13.8" spans="1:20">
      <c r="A3" s="24" t="s">
        <v>2988</v>
      </c>
      <c r="G3" s="26"/>
      <c r="H3" s="27"/>
      <c r="I3" s="27"/>
      <c r="J3" s="27"/>
      <c r="K3" s="27"/>
      <c r="L3" s="46" t="s">
        <v>2989</v>
      </c>
      <c r="M3" s="27"/>
      <c r="N3" s="27"/>
      <c r="O3" s="27"/>
      <c r="P3" s="27"/>
      <c r="Q3" s="27"/>
      <c r="R3" s="27"/>
      <c r="S3" s="27"/>
      <c r="T3" s="55"/>
    </row>
    <row r="4" ht="13.8" spans="1:20">
      <c r="A4" s="24" t="s">
        <v>2990</v>
      </c>
      <c r="G4" s="28" t="s">
        <v>2991</v>
      </c>
      <c r="H4" s="29"/>
      <c r="I4" s="29"/>
      <c r="J4" s="29"/>
      <c r="K4" s="29"/>
      <c r="L4" s="47" t="s">
        <v>2992</v>
      </c>
      <c r="M4" s="29"/>
      <c r="N4" s="47" t="s">
        <v>2993</v>
      </c>
      <c r="O4" s="29"/>
      <c r="P4" s="47" t="s">
        <v>2994</v>
      </c>
      <c r="Q4" s="29"/>
      <c r="R4" s="29"/>
      <c r="S4" s="56" t="s">
        <v>2995</v>
      </c>
      <c r="T4" s="57"/>
    </row>
    <row r="5" ht="43.95" spans="7:20">
      <c r="G5" s="30" t="s">
        <v>2996</v>
      </c>
      <c r="H5" s="31" t="s">
        <v>2997</v>
      </c>
      <c r="I5" s="31" t="s">
        <v>2998</v>
      </c>
      <c r="J5" s="31" t="s">
        <v>2999</v>
      </c>
      <c r="K5" s="48" t="s">
        <v>3000</v>
      </c>
      <c r="L5" s="49" t="s">
        <v>520</v>
      </c>
      <c r="M5" s="49" t="s">
        <v>556</v>
      </c>
      <c r="N5" s="49" t="s">
        <v>520</v>
      </c>
      <c r="O5" s="49" t="s">
        <v>556</v>
      </c>
      <c r="P5" s="49" t="s">
        <v>520</v>
      </c>
      <c r="Q5" s="49" t="s">
        <v>556</v>
      </c>
      <c r="R5" s="58" t="s">
        <v>3000</v>
      </c>
      <c r="S5" s="59" t="s">
        <v>3001</v>
      </c>
      <c r="T5" s="57"/>
    </row>
    <row r="6" ht="15.15" spans="1:20">
      <c r="A6" s="32" t="s">
        <v>3002</v>
      </c>
      <c r="B6" s="33" t="s">
        <v>3003</v>
      </c>
      <c r="C6" s="33" t="s">
        <v>3004</v>
      </c>
      <c r="D6" s="33" t="s">
        <v>3005</v>
      </c>
      <c r="G6" s="34" t="s">
        <v>3006</v>
      </c>
      <c r="H6" s="35">
        <v>0.00514026762289352</v>
      </c>
      <c r="I6" s="50">
        <v>0.0205610704915741</v>
      </c>
      <c r="J6" s="51">
        <v>0.10280535245787</v>
      </c>
      <c r="K6" s="52">
        <v>0.010280535245787</v>
      </c>
      <c r="L6" s="35">
        <v>0.00526</v>
      </c>
      <c r="M6" s="53">
        <v>0.000550454357780915</v>
      </c>
      <c r="N6" s="35">
        <v>0.01998</v>
      </c>
      <c r="O6" s="53">
        <v>0.00181024860171193</v>
      </c>
      <c r="P6" s="35">
        <v>0.10698</v>
      </c>
      <c r="Q6" s="53">
        <v>0.00644220459159751</v>
      </c>
      <c r="R6" s="29">
        <v>0.0104026666666667</v>
      </c>
      <c r="S6" s="47">
        <v>1.01187986986667</v>
      </c>
      <c r="T6" s="57"/>
    </row>
    <row r="7" ht="29.55" spans="1:20">
      <c r="A7" s="36" t="s">
        <v>3007</v>
      </c>
      <c r="B7" s="37" t="s">
        <v>3008</v>
      </c>
      <c r="C7" s="37" t="s">
        <v>3009</v>
      </c>
      <c r="D7" s="38">
        <v>2.8</v>
      </c>
      <c r="G7" s="34" t="s">
        <v>3010</v>
      </c>
      <c r="H7" s="35">
        <v>0.00351830220808647</v>
      </c>
      <c r="I7" s="50">
        <v>0.0140732088323459</v>
      </c>
      <c r="J7" s="51">
        <v>0.0703660441617293</v>
      </c>
      <c r="K7" s="52">
        <v>0.00703660441617293</v>
      </c>
      <c r="L7" s="35">
        <v>0.00288</v>
      </c>
      <c r="M7" s="53">
        <v>0.0006572670690062</v>
      </c>
      <c r="N7" s="35">
        <v>0.00736</v>
      </c>
      <c r="O7" s="53">
        <v>0.000350713558335004</v>
      </c>
      <c r="P7" s="35">
        <v>0.0409</v>
      </c>
      <c r="Q7" s="53">
        <v>0.00312729915422238</v>
      </c>
      <c r="R7" s="29">
        <v>0.00451</v>
      </c>
      <c r="S7" s="47">
        <v>0.64093414</v>
      </c>
      <c r="T7" s="57"/>
    </row>
    <row r="8" ht="29.55" spans="1:20">
      <c r="A8" s="36" t="s">
        <v>3007</v>
      </c>
      <c r="B8" s="37" t="s">
        <v>3011</v>
      </c>
      <c r="C8" s="37" t="s">
        <v>3012</v>
      </c>
      <c r="D8" s="38">
        <v>2.8</v>
      </c>
      <c r="G8" s="34" t="s">
        <v>3013</v>
      </c>
      <c r="H8" s="35">
        <v>0.0236561911374824</v>
      </c>
      <c r="I8" s="50">
        <v>0.0946247645499296</v>
      </c>
      <c r="J8" s="51">
        <v>0.473123822749648</v>
      </c>
      <c r="K8" s="52">
        <v>0.0473123822749648</v>
      </c>
      <c r="L8" s="35">
        <v>0.0244</v>
      </c>
      <c r="M8" s="53">
        <v>0.000659545297913646</v>
      </c>
      <c r="N8" s="35">
        <v>0.0858</v>
      </c>
      <c r="O8" s="53">
        <v>0.0033294143629173</v>
      </c>
      <c r="P8" s="35">
        <v>0.4618</v>
      </c>
      <c r="Q8" s="53">
        <v>0.00420119030752</v>
      </c>
      <c r="R8" s="29">
        <v>0.04596</v>
      </c>
      <c r="S8" s="47">
        <v>0.97141589136</v>
      </c>
      <c r="T8" s="57"/>
    </row>
    <row r="9" ht="29.55" spans="1:20">
      <c r="A9" s="36" t="s">
        <v>3014</v>
      </c>
      <c r="B9" s="37" t="s">
        <v>3015</v>
      </c>
      <c r="C9" s="37" t="s">
        <v>3009</v>
      </c>
      <c r="D9" s="38">
        <v>30</v>
      </c>
      <c r="G9" s="34" t="s">
        <v>3016</v>
      </c>
      <c r="H9" s="35">
        <v>0.0203347451520951</v>
      </c>
      <c r="I9" s="50">
        <v>0.0813389806083803</v>
      </c>
      <c r="J9" s="51">
        <v>0.406694903041902</v>
      </c>
      <c r="K9" s="52">
        <v>0.0406694903041902</v>
      </c>
      <c r="L9" s="35">
        <v>0.02532</v>
      </c>
      <c r="M9" s="53">
        <v>0.00244479037956222</v>
      </c>
      <c r="N9" s="35">
        <v>0.08106</v>
      </c>
      <c r="O9" s="53">
        <v>0.00431080038971883</v>
      </c>
      <c r="P9" s="35">
        <v>0.404</v>
      </c>
      <c r="Q9" s="53">
        <v>0.0709202368862373</v>
      </c>
      <c r="R9" s="29">
        <v>0.0438566666666667</v>
      </c>
      <c r="S9" s="47">
        <v>1.07836774787778</v>
      </c>
      <c r="T9" s="57"/>
    </row>
    <row r="10" ht="29.55" spans="1:20">
      <c r="A10" s="36" t="s">
        <v>3014</v>
      </c>
      <c r="B10" s="37" t="s">
        <v>718</v>
      </c>
      <c r="C10" s="37" t="s">
        <v>3009</v>
      </c>
      <c r="D10" s="38">
        <v>16</v>
      </c>
      <c r="G10" s="34" t="s">
        <v>3017</v>
      </c>
      <c r="H10" s="35">
        <v>0.106295779433069</v>
      </c>
      <c r="I10" s="50">
        <v>0.425183117732275</v>
      </c>
      <c r="J10" s="51">
        <v>2.12591558866138</v>
      </c>
      <c r="K10" s="52">
        <v>0.212591558866138</v>
      </c>
      <c r="L10" s="35">
        <v>0.12288</v>
      </c>
      <c r="M10" s="53">
        <v>0.00814383202184328</v>
      </c>
      <c r="N10" s="35">
        <v>0.38972</v>
      </c>
      <c r="O10" s="53">
        <v>0.0180268410987616</v>
      </c>
      <c r="P10" s="35">
        <v>2.02396</v>
      </c>
      <c r="Q10" s="53">
        <v>0.34174699413455</v>
      </c>
      <c r="R10" s="29">
        <v>0.214338666666667</v>
      </c>
      <c r="S10" s="47">
        <v>1.008218142855</v>
      </c>
      <c r="T10" s="57"/>
    </row>
    <row r="11" ht="29.55" spans="1:20">
      <c r="A11" s="36" t="s">
        <v>3014</v>
      </c>
      <c r="B11" s="37" t="s">
        <v>720</v>
      </c>
      <c r="C11" s="37" t="s">
        <v>3009</v>
      </c>
      <c r="D11" s="38">
        <v>9</v>
      </c>
      <c r="G11" s="34" t="s">
        <v>3018</v>
      </c>
      <c r="H11" s="35">
        <v>0.0060271419076097</v>
      </c>
      <c r="I11" s="50">
        <v>0.0241085676304388</v>
      </c>
      <c r="J11" s="51">
        <v>0.120542838152194</v>
      </c>
      <c r="K11" s="52">
        <v>0.0120542838152194</v>
      </c>
      <c r="L11" s="35">
        <v>0.00954</v>
      </c>
      <c r="M11" s="53">
        <v>0.000844393273303382</v>
      </c>
      <c r="N11" s="35">
        <v>0.03698</v>
      </c>
      <c r="O11" s="53">
        <v>0.000589067059000927</v>
      </c>
      <c r="P11" s="35">
        <v>0.19242</v>
      </c>
      <c r="Q11" s="53">
        <v>0.00909708744599062</v>
      </c>
      <c r="R11" s="29">
        <v>0.0189373333333333</v>
      </c>
      <c r="S11" s="47">
        <v>1.57100443490667</v>
      </c>
      <c r="T11" s="57"/>
    </row>
    <row r="12" ht="29.55" spans="1:20">
      <c r="A12" s="36" t="s">
        <v>3014</v>
      </c>
      <c r="B12" s="37" t="s">
        <v>722</v>
      </c>
      <c r="C12" s="37" t="s">
        <v>3009</v>
      </c>
      <c r="D12" s="38">
        <v>3</v>
      </c>
      <c r="G12" s="34" t="s">
        <v>3019</v>
      </c>
      <c r="H12" s="35">
        <v>0.00331319002151983</v>
      </c>
      <c r="I12" s="50">
        <v>0.0132527600860793</v>
      </c>
      <c r="J12" s="51">
        <v>0.0662638004303966</v>
      </c>
      <c r="K12" s="52">
        <v>0.00662638004303966</v>
      </c>
      <c r="L12" s="35">
        <v>0.00252</v>
      </c>
      <c r="M12" s="53">
        <v>0.000130384048104053</v>
      </c>
      <c r="N12" s="35">
        <v>0.00944</v>
      </c>
      <c r="O12" s="53">
        <v>0.000415932686861708</v>
      </c>
      <c r="P12" s="35">
        <v>0.04466</v>
      </c>
      <c r="Q12" s="53">
        <v>0.00323001547983907</v>
      </c>
      <c r="R12" s="29">
        <v>0.004742</v>
      </c>
      <c r="S12" s="47">
        <v>0.71562451432</v>
      </c>
      <c r="T12" s="57"/>
    </row>
    <row r="13" ht="29.55" spans="1:20">
      <c r="A13" s="36" t="s">
        <v>3014</v>
      </c>
      <c r="B13" s="37" t="s">
        <v>3020</v>
      </c>
      <c r="C13" s="37" t="s">
        <v>3009</v>
      </c>
      <c r="D13" s="38">
        <v>23</v>
      </c>
      <c r="G13" s="34" t="s">
        <v>3021</v>
      </c>
      <c r="H13" s="35">
        <v>0.00524322732326654</v>
      </c>
      <c r="I13" s="50">
        <v>0.0209729092930661</v>
      </c>
      <c r="J13" s="51">
        <v>0.104864546465331</v>
      </c>
      <c r="K13" s="52">
        <v>0.0104864546465331</v>
      </c>
      <c r="L13" s="35">
        <v>0.00306</v>
      </c>
      <c r="M13" s="53">
        <v>0.000606630035524124</v>
      </c>
      <c r="N13" s="35">
        <v>0.00996</v>
      </c>
      <c r="O13" s="53">
        <v>0.000527257053058563</v>
      </c>
      <c r="P13" s="35">
        <v>0.06292</v>
      </c>
      <c r="Q13" s="53">
        <v>0.00499569814940815</v>
      </c>
      <c r="R13" s="29">
        <v>0.00579733333333333</v>
      </c>
      <c r="S13" s="47">
        <v>0.552840166552381</v>
      </c>
      <c r="T13" s="57"/>
    </row>
    <row r="14" ht="29.55" spans="1:20">
      <c r="A14" s="36" t="s">
        <v>3014</v>
      </c>
      <c r="B14" s="37" t="s">
        <v>730</v>
      </c>
      <c r="C14" s="37" t="s">
        <v>3009</v>
      </c>
      <c r="D14" s="38">
        <v>15</v>
      </c>
      <c r="G14" s="34" t="s">
        <v>3022</v>
      </c>
      <c r="H14" s="35">
        <v>0.266096965734314</v>
      </c>
      <c r="I14" s="50">
        <v>1.06438786293725</v>
      </c>
      <c r="J14" s="51">
        <v>5.32193931468627</v>
      </c>
      <c r="K14" s="52">
        <v>0.532193931468627</v>
      </c>
      <c r="L14" s="35">
        <v>0.45242</v>
      </c>
      <c r="M14" s="53">
        <v>0.0273374651348657</v>
      </c>
      <c r="N14" s="35">
        <v>1.886</v>
      </c>
      <c r="O14" s="53">
        <v>0.0807962870434033</v>
      </c>
      <c r="P14" s="35">
        <v>10.29866</v>
      </c>
      <c r="Q14" s="53">
        <v>0.32949795598759</v>
      </c>
      <c r="R14" s="29">
        <v>0.959235333333333</v>
      </c>
      <c r="S14" s="47">
        <v>1.80241689469524</v>
      </c>
      <c r="T14" s="57"/>
    </row>
    <row r="15" ht="29.55" spans="1:20">
      <c r="A15" s="36" t="s">
        <v>3014</v>
      </c>
      <c r="B15" s="37" t="s">
        <v>732</v>
      </c>
      <c r="C15" s="37" t="s">
        <v>3009</v>
      </c>
      <c r="D15" s="38">
        <v>9</v>
      </c>
      <c r="G15" s="39"/>
      <c r="H15" s="40"/>
      <c r="I15" s="40"/>
      <c r="J15" s="40"/>
      <c r="K15" s="40"/>
      <c r="L15" s="40"/>
      <c r="M15" s="40"/>
      <c r="N15" s="40"/>
      <c r="O15" s="40"/>
      <c r="P15" s="40"/>
      <c r="Q15" s="40"/>
      <c r="R15" s="40"/>
      <c r="S15" s="40"/>
      <c r="T15" s="60"/>
    </row>
    <row r="16" ht="29.55" spans="1:20">
      <c r="A16" s="36" t="s">
        <v>3014</v>
      </c>
      <c r="B16" s="37" t="s">
        <v>734</v>
      </c>
      <c r="C16" s="37" t="s">
        <v>3009</v>
      </c>
      <c r="D16" s="38">
        <v>3</v>
      </c>
      <c r="G16"/>
      <c r="H16"/>
      <c r="I16"/>
      <c r="J16"/>
      <c r="K16"/>
      <c r="L16"/>
      <c r="M16"/>
      <c r="N16"/>
      <c r="O16"/>
      <c r="P16"/>
      <c r="Q16"/>
      <c r="R16"/>
      <c r="S16"/>
      <c r="T16"/>
    </row>
    <row r="17" ht="29.55" spans="1:9">
      <c r="A17" s="36" t="s">
        <v>3014</v>
      </c>
      <c r="B17" s="37" t="s">
        <v>3023</v>
      </c>
      <c r="C17" s="37" t="s">
        <v>3009</v>
      </c>
      <c r="D17" s="38">
        <v>12</v>
      </c>
      <c r="H17" s="41"/>
      <c r="I17" s="54"/>
    </row>
    <row r="18" ht="29.55" spans="1:9">
      <c r="A18" s="36" t="s">
        <v>3014</v>
      </c>
      <c r="B18" s="37" t="s">
        <v>742</v>
      </c>
      <c r="C18" s="37" t="s">
        <v>3009</v>
      </c>
      <c r="D18" s="38">
        <v>7</v>
      </c>
      <c r="H18" s="41"/>
      <c r="I18" s="54"/>
    </row>
    <row r="19" ht="29.55" spans="1:9">
      <c r="A19" s="36" t="s">
        <v>3014</v>
      </c>
      <c r="B19" s="37" t="s">
        <v>3024</v>
      </c>
      <c r="C19" s="37" t="s">
        <v>3012</v>
      </c>
      <c r="D19" s="38">
        <v>30</v>
      </c>
      <c r="H19" s="41"/>
      <c r="I19" s="54"/>
    </row>
    <row r="20" ht="29.55" spans="1:9">
      <c r="A20" s="36" t="s">
        <v>3014</v>
      </c>
      <c r="B20" s="37" t="s">
        <v>686</v>
      </c>
      <c r="C20" s="37" t="s">
        <v>3012</v>
      </c>
      <c r="D20" s="38">
        <v>16</v>
      </c>
      <c r="H20" s="41"/>
      <c r="I20" s="54"/>
    </row>
    <row r="21" ht="29.55" spans="1:9">
      <c r="A21" s="36" t="s">
        <v>3014</v>
      </c>
      <c r="B21" s="37" t="s">
        <v>688</v>
      </c>
      <c r="C21" s="37" t="s">
        <v>3012</v>
      </c>
      <c r="D21" s="38">
        <v>9</v>
      </c>
      <c r="H21" s="41"/>
      <c r="I21" s="54"/>
    </row>
    <row r="22" ht="29.55" spans="1:9">
      <c r="A22" s="36" t="s">
        <v>3014</v>
      </c>
      <c r="B22" s="37" t="s">
        <v>690</v>
      </c>
      <c r="C22" s="37" t="s">
        <v>3012</v>
      </c>
      <c r="D22" s="38">
        <v>3</v>
      </c>
      <c r="H22" s="41"/>
      <c r="I22" s="54"/>
    </row>
    <row r="23" ht="29.55" spans="1:9">
      <c r="A23" s="36" t="s">
        <v>3014</v>
      </c>
      <c r="B23" s="37" t="s">
        <v>3025</v>
      </c>
      <c r="C23" s="37" t="s">
        <v>3012</v>
      </c>
      <c r="D23" s="38">
        <v>23</v>
      </c>
      <c r="H23" s="41"/>
      <c r="I23" s="54"/>
    </row>
    <row r="24" ht="29.55" spans="1:13">
      <c r="A24" s="36" t="s">
        <v>3014</v>
      </c>
      <c r="B24" s="37" t="s">
        <v>698</v>
      </c>
      <c r="C24" s="37" t="s">
        <v>3012</v>
      </c>
      <c r="D24" s="38">
        <v>15</v>
      </c>
      <c r="H24" s="41"/>
      <c r="I24" s="54"/>
      <c r="L24" s="41"/>
      <c r="M24" s="2"/>
    </row>
    <row r="25" ht="29.55" spans="1:13">
      <c r="A25" s="36" t="s">
        <v>3014</v>
      </c>
      <c r="B25" s="37" t="s">
        <v>700</v>
      </c>
      <c r="C25" s="37" t="s">
        <v>3012</v>
      </c>
      <c r="D25" s="38">
        <v>9</v>
      </c>
      <c r="H25" s="41"/>
      <c r="I25" s="54"/>
      <c r="L25" s="41"/>
      <c r="M25" s="54"/>
    </row>
    <row r="26" ht="29.55" spans="1:13">
      <c r="A26" s="36" t="s">
        <v>3014</v>
      </c>
      <c r="B26" s="37" t="s">
        <v>702</v>
      </c>
      <c r="C26" s="37" t="s">
        <v>3012</v>
      </c>
      <c r="D26" s="38">
        <v>3</v>
      </c>
      <c r="H26" s="41"/>
      <c r="I26" s="54"/>
      <c r="L26" s="41"/>
      <c r="M26" s="54"/>
    </row>
    <row r="27" ht="29.55" spans="1:13">
      <c r="A27" s="36" t="s">
        <v>3014</v>
      </c>
      <c r="B27" s="37" t="s">
        <v>3026</v>
      </c>
      <c r="C27" s="37" t="s">
        <v>3012</v>
      </c>
      <c r="D27" s="42">
        <v>12</v>
      </c>
      <c r="H27" s="41"/>
      <c r="I27" s="54"/>
      <c r="L27" s="41"/>
      <c r="M27" s="54"/>
    </row>
    <row r="28" ht="29.55" spans="1:13">
      <c r="A28" s="36" t="s">
        <v>3014</v>
      </c>
      <c r="B28" s="37" t="s">
        <v>710</v>
      </c>
      <c r="C28" s="37" t="s">
        <v>3012</v>
      </c>
      <c r="D28" s="43">
        <v>7</v>
      </c>
      <c r="H28" s="41"/>
      <c r="I28" s="54"/>
      <c r="L28" s="41"/>
      <c r="M28" s="54"/>
    </row>
    <row r="29" ht="13.95" spans="8:13">
      <c r="H29" s="41"/>
      <c r="I29" s="54"/>
      <c r="L29" s="41"/>
      <c r="M29" s="54"/>
    </row>
    <row r="30" ht="29.55" spans="1:13">
      <c r="A30" s="44" t="s">
        <v>3007</v>
      </c>
      <c r="B30" s="45" t="s">
        <v>3027</v>
      </c>
      <c r="C30" s="45" t="s">
        <v>3028</v>
      </c>
      <c r="D30" s="33">
        <v>0.39</v>
      </c>
      <c r="H30" s="41"/>
      <c r="I30" s="54"/>
      <c r="L30" s="41"/>
      <c r="M30" s="54"/>
    </row>
    <row r="31" spans="8:13">
      <c r="H31" s="41"/>
      <c r="I31" s="54"/>
      <c r="L31" s="41"/>
      <c r="M31" s="54"/>
    </row>
    <row r="32" spans="8:13">
      <c r="H32" s="41"/>
      <c r="I32" s="54"/>
      <c r="L32" s="41"/>
      <c r="M32" s="54"/>
    </row>
    <row r="33" spans="8:13">
      <c r="H33" s="41"/>
      <c r="I33" s="54"/>
      <c r="L33" s="41"/>
      <c r="M33" s="54"/>
    </row>
    <row r="34" spans="8:13">
      <c r="H34" s="41"/>
      <c r="I34" s="54"/>
      <c r="L34" s="41"/>
      <c r="M34" s="54"/>
    </row>
    <row r="35" spans="8:13">
      <c r="H35" s="41"/>
      <c r="I35" s="54"/>
      <c r="L35" s="41"/>
      <c r="M35" s="54"/>
    </row>
    <row r="36" spans="8:13">
      <c r="H36" s="41"/>
      <c r="I36" s="54"/>
      <c r="L36" s="41"/>
      <c r="M36" s="54"/>
    </row>
    <row r="37" spans="8:12">
      <c r="H37" s="41"/>
      <c r="I37" s="54"/>
      <c r="L37" s="41"/>
    </row>
    <row r="38" spans="12:13">
      <c r="L38" s="41"/>
      <c r="M38" s="2"/>
    </row>
    <row r="39" spans="12:13">
      <c r="L39" s="41"/>
      <c r="M39" s="54"/>
    </row>
    <row r="40" spans="12:13">
      <c r="L40" s="41"/>
      <c r="M40" s="54"/>
    </row>
    <row r="41" spans="12:13">
      <c r="L41" s="41"/>
      <c r="M41" s="54"/>
    </row>
    <row r="42" spans="12:13">
      <c r="L42" s="41"/>
      <c r="M42" s="54"/>
    </row>
    <row r="43" spans="12:13">
      <c r="L43" s="41"/>
      <c r="M43" s="54"/>
    </row>
    <row r="44" spans="12:13">
      <c r="L44" s="41"/>
      <c r="M44" s="54"/>
    </row>
    <row r="45" spans="12:13">
      <c r="L45" s="41"/>
      <c r="M45" s="54"/>
    </row>
    <row r="46" spans="12:13">
      <c r="L46" s="41"/>
      <c r="M46" s="54"/>
    </row>
    <row r="47" spans="12:13">
      <c r="L47" s="41"/>
      <c r="M47" s="54"/>
    </row>
    <row r="48" spans="12:13">
      <c r="L48" s="41"/>
      <c r="M48" s="54"/>
    </row>
    <row r="49" spans="12:13">
      <c r="L49" s="41"/>
      <c r="M49" s="54"/>
    </row>
    <row r="50" spans="12:13">
      <c r="L50" s="41"/>
      <c r="M50" s="54"/>
    </row>
    <row r="51" spans="12:13">
      <c r="L51" s="41"/>
      <c r="M51" s="54"/>
    </row>
    <row r="52" spans="12:13">
      <c r="L52" s="41"/>
      <c r="M52" s="54"/>
    </row>
    <row r="53" spans="12:13">
      <c r="L53" s="41"/>
      <c r="M53" s="54"/>
    </row>
    <row r="54" spans="12:13">
      <c r="L54" s="41"/>
      <c r="M54" s="54"/>
    </row>
  </sheetData>
  <pageMargins left="0.7" right="0.7" top="0.75" bottom="0.75" header="0.3" footer="0.3"/>
  <pageSetup paperSize="1"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76"/>
  <sheetViews>
    <sheetView topLeftCell="A334" workbookViewId="0">
      <selection activeCell="A19" sqref="A19"/>
    </sheetView>
  </sheetViews>
  <sheetFormatPr defaultColWidth="9" defaultRowHeight="13.2"/>
  <cols>
    <col min="1" max="1" width="26.4259259259259" style="1" customWidth="1"/>
    <col min="2" max="2" width="18" style="1" customWidth="1"/>
    <col min="3" max="3" width="15.8518518518519" style="1" customWidth="1"/>
    <col min="4" max="9" width="9.13888888888889" style="1"/>
    <col min="10" max="10" width="13.5740740740741" style="1" customWidth="1"/>
    <col min="11" max="11" width="16.287037037037" style="1" customWidth="1"/>
    <col min="12" max="19" width="9.13888888888889" style="1"/>
    <col min="20" max="20" width="16" style="1" customWidth="1"/>
    <col min="21" max="16384" width="9.13888888888889" style="1"/>
  </cols>
  <sheetData>
    <row r="1" ht="14.4" spans="1:20">
      <c r="A1" s="2" t="s">
        <v>3029</v>
      </c>
      <c r="B1" s="2" t="s">
        <v>3030</v>
      </c>
      <c r="J1" s="3" t="s">
        <v>3031</v>
      </c>
      <c r="K1" s="4" t="s">
        <v>3032</v>
      </c>
      <c r="L1" s="4" t="s">
        <v>3033</v>
      </c>
      <c r="M1" s="4" t="s">
        <v>3034</v>
      </c>
      <c r="N1" s="4" t="s">
        <v>3035</v>
      </c>
      <c r="O1" s="4" t="s">
        <v>3036</v>
      </c>
      <c r="P1" s="5"/>
      <c r="Q1" s="5"/>
      <c r="R1" s="5"/>
      <c r="S1" s="5"/>
      <c r="T1" s="18"/>
    </row>
    <row r="2" ht="15" spans="10:20">
      <c r="J2" s="6"/>
      <c r="K2" s="7"/>
      <c r="L2" s="7"/>
      <c r="M2" s="7"/>
      <c r="N2" s="7"/>
      <c r="O2" s="7"/>
      <c r="P2" s="7"/>
      <c r="Q2" s="7"/>
      <c r="R2" s="7"/>
      <c r="S2" s="7"/>
      <c r="T2" s="19"/>
    </row>
    <row r="3" ht="39.6" spans="1:20">
      <c r="A3" s="1" t="s">
        <v>3037</v>
      </c>
      <c r="J3" s="8"/>
      <c r="K3" s="9"/>
      <c r="L3" s="10"/>
      <c r="M3" s="11"/>
      <c r="N3" s="11"/>
      <c r="O3" s="11"/>
      <c r="P3" s="11"/>
      <c r="Q3" s="10" t="s">
        <v>3038</v>
      </c>
      <c r="R3" s="10" t="s">
        <v>3039</v>
      </c>
      <c r="S3" s="10" t="s">
        <v>3040</v>
      </c>
      <c r="T3" s="20" t="s">
        <v>3041</v>
      </c>
    </row>
    <row r="4" spans="1:20">
      <c r="A4" s="1" t="s">
        <v>3042</v>
      </c>
      <c r="B4" s="1" t="s">
        <v>3043</v>
      </c>
      <c r="C4" s="1">
        <v>0</v>
      </c>
      <c r="D4" s="1" t="s">
        <v>3043</v>
      </c>
      <c r="J4" s="12" t="s">
        <v>3044</v>
      </c>
      <c r="K4" s="13" t="s">
        <v>3045</v>
      </c>
      <c r="L4" s="13" t="s">
        <v>3046</v>
      </c>
      <c r="M4" s="13" t="s">
        <v>3047</v>
      </c>
      <c r="N4" s="13" t="s">
        <v>3048</v>
      </c>
      <c r="O4" s="13" t="s">
        <v>3049</v>
      </c>
      <c r="P4" s="13" t="s">
        <v>3050</v>
      </c>
      <c r="Q4" s="13" t="s">
        <v>3051</v>
      </c>
      <c r="R4" s="13" t="s">
        <v>156</v>
      </c>
      <c r="S4" s="13" t="s">
        <v>3052</v>
      </c>
      <c r="T4" s="21" t="s">
        <v>3053</v>
      </c>
    </row>
    <row r="5" ht="14.4" spans="1:20">
      <c r="A5" s="1" t="s">
        <v>3054</v>
      </c>
      <c r="B5" s="1" t="s">
        <v>3055</v>
      </c>
      <c r="J5" s="14">
        <v>2</v>
      </c>
      <c r="K5" s="13" t="s">
        <v>3056</v>
      </c>
      <c r="L5" s="13" t="s">
        <v>3057</v>
      </c>
      <c r="M5" s="13" t="s">
        <v>3058</v>
      </c>
      <c r="N5" s="15">
        <v>141.02</v>
      </c>
      <c r="O5" s="7">
        <v>50</v>
      </c>
      <c r="P5" s="7">
        <v>100</v>
      </c>
      <c r="Q5" s="7">
        <v>15</v>
      </c>
      <c r="R5" s="7">
        <v>28</v>
      </c>
      <c r="S5" s="7">
        <v>11</v>
      </c>
      <c r="T5" s="21" t="s">
        <v>3059</v>
      </c>
    </row>
    <row r="6" ht="14.4" spans="1:20">
      <c r="A6" s="1" t="s">
        <v>3060</v>
      </c>
      <c r="B6" s="1" t="s">
        <v>3055</v>
      </c>
      <c r="J6" s="14">
        <v>3</v>
      </c>
      <c r="K6" s="13" t="s">
        <v>3061</v>
      </c>
      <c r="L6" s="13" t="s">
        <v>3057</v>
      </c>
      <c r="M6" s="13" t="s">
        <v>3062</v>
      </c>
      <c r="N6" s="15">
        <v>184.07</v>
      </c>
      <c r="O6" s="7">
        <v>20</v>
      </c>
      <c r="P6" s="7">
        <v>100</v>
      </c>
      <c r="Q6" s="7">
        <v>14</v>
      </c>
      <c r="R6" s="7">
        <v>40</v>
      </c>
      <c r="S6" s="7">
        <v>14</v>
      </c>
      <c r="T6" s="21" t="s">
        <v>3063</v>
      </c>
    </row>
    <row r="7" ht="14.4" spans="1:20">
      <c r="A7" s="1" t="s">
        <v>3064</v>
      </c>
      <c r="C7" s="1" t="s">
        <v>3065</v>
      </c>
      <c r="J7" s="14">
        <v>4</v>
      </c>
      <c r="K7" s="13" t="s">
        <v>3066</v>
      </c>
      <c r="L7" s="13" t="s">
        <v>3057</v>
      </c>
      <c r="M7" s="13" t="s">
        <v>3058</v>
      </c>
      <c r="N7" s="15">
        <v>115</v>
      </c>
      <c r="O7" s="7">
        <v>60</v>
      </c>
      <c r="P7" s="7">
        <v>100</v>
      </c>
      <c r="Q7" s="7">
        <v>14</v>
      </c>
      <c r="R7" s="7">
        <v>25</v>
      </c>
      <c r="S7" s="7">
        <v>14</v>
      </c>
      <c r="T7" s="21" t="s">
        <v>3067</v>
      </c>
    </row>
    <row r="8" ht="14.4" spans="1:20">
      <c r="A8" s="1" t="s">
        <v>3068</v>
      </c>
      <c r="C8" s="1" t="s">
        <v>3069</v>
      </c>
      <c r="J8" s="14">
        <v>5</v>
      </c>
      <c r="K8" s="13" t="s">
        <v>35</v>
      </c>
      <c r="L8" s="13" t="s">
        <v>3057</v>
      </c>
      <c r="M8" s="13" t="s">
        <v>3058</v>
      </c>
      <c r="N8" s="15">
        <v>189</v>
      </c>
      <c r="O8" s="7">
        <v>60</v>
      </c>
      <c r="P8" s="7">
        <v>100</v>
      </c>
      <c r="Q8" s="7">
        <v>14</v>
      </c>
      <c r="R8" s="7">
        <v>20</v>
      </c>
      <c r="S8" s="7">
        <v>14</v>
      </c>
      <c r="T8" s="21" t="s">
        <v>3070</v>
      </c>
    </row>
    <row r="9" ht="14.4" spans="1:20">
      <c r="A9" s="1" t="s">
        <v>3071</v>
      </c>
      <c r="B9" s="1" t="s">
        <v>3072</v>
      </c>
      <c r="J9" s="14">
        <v>6</v>
      </c>
      <c r="K9" s="13" t="s">
        <v>82</v>
      </c>
      <c r="L9" s="13" t="s">
        <v>3057</v>
      </c>
      <c r="M9" s="13" t="s">
        <v>3058</v>
      </c>
      <c r="N9" s="15">
        <v>277</v>
      </c>
      <c r="O9" s="7">
        <v>150</v>
      </c>
      <c r="P9" s="7">
        <v>100</v>
      </c>
      <c r="Q9" s="7">
        <v>14</v>
      </c>
      <c r="R9" s="7">
        <v>25</v>
      </c>
      <c r="S9" s="7">
        <v>14</v>
      </c>
      <c r="T9" s="21" t="s">
        <v>3073</v>
      </c>
    </row>
    <row r="10" ht="14.4" spans="1:20">
      <c r="A10" s="1" t="s">
        <v>3074</v>
      </c>
      <c r="J10" s="14">
        <v>7</v>
      </c>
      <c r="K10" s="13" t="s">
        <v>78</v>
      </c>
      <c r="L10" s="13" t="s">
        <v>3057</v>
      </c>
      <c r="M10" s="13" t="s">
        <v>3058</v>
      </c>
      <c r="N10" s="15">
        <v>185</v>
      </c>
      <c r="O10" s="7">
        <v>80</v>
      </c>
      <c r="P10" s="7">
        <v>100</v>
      </c>
      <c r="Q10" s="7">
        <v>14</v>
      </c>
      <c r="R10" s="7">
        <v>25</v>
      </c>
      <c r="S10" s="7">
        <v>14</v>
      </c>
      <c r="T10" s="21" t="s">
        <v>3075</v>
      </c>
    </row>
    <row r="11" ht="14.4" spans="10:20">
      <c r="J11" s="14">
        <v>8</v>
      </c>
      <c r="K11" s="13" t="s">
        <v>93</v>
      </c>
      <c r="L11" s="13" t="s">
        <v>3057</v>
      </c>
      <c r="M11" s="13" t="s">
        <v>3058</v>
      </c>
      <c r="N11" s="15">
        <v>179.06</v>
      </c>
      <c r="O11" s="7">
        <v>50</v>
      </c>
      <c r="P11" s="7">
        <v>90</v>
      </c>
      <c r="Q11" s="7">
        <v>10</v>
      </c>
      <c r="R11" s="7">
        <v>21</v>
      </c>
      <c r="S11" s="7">
        <v>23</v>
      </c>
      <c r="T11" s="21" t="s">
        <v>3076</v>
      </c>
    </row>
    <row r="12" ht="14.4" spans="1:20">
      <c r="A12" s="1" t="s">
        <v>3077</v>
      </c>
      <c r="B12" s="1" t="s">
        <v>3078</v>
      </c>
      <c r="C12" s="1" t="s">
        <v>3079</v>
      </c>
      <c r="D12" s="1">
        <v>0</v>
      </c>
      <c r="J12" s="14">
        <v>9</v>
      </c>
      <c r="K12" s="13" t="s">
        <v>89</v>
      </c>
      <c r="L12" s="13" t="s">
        <v>3057</v>
      </c>
      <c r="M12" s="13" t="s">
        <v>3058</v>
      </c>
      <c r="N12" s="15">
        <v>341.11</v>
      </c>
      <c r="O12" s="7">
        <v>50</v>
      </c>
      <c r="P12" s="7">
        <v>90</v>
      </c>
      <c r="Q12" s="7">
        <v>10</v>
      </c>
      <c r="R12" s="7">
        <v>24</v>
      </c>
      <c r="S12" s="7">
        <v>23</v>
      </c>
      <c r="T12" s="21" t="s">
        <v>3080</v>
      </c>
    </row>
    <row r="13" ht="14.4" spans="1:20">
      <c r="A13" s="1" t="s">
        <v>3081</v>
      </c>
      <c r="B13" s="1">
        <v>10</v>
      </c>
      <c r="J13" s="14">
        <v>10</v>
      </c>
      <c r="K13" s="13" t="s">
        <v>23</v>
      </c>
      <c r="L13" s="13" t="s">
        <v>3082</v>
      </c>
      <c r="M13" s="13" t="s">
        <v>3083</v>
      </c>
      <c r="N13" s="15">
        <v>152.9</v>
      </c>
      <c r="O13" s="7">
        <v>150</v>
      </c>
      <c r="P13" s="7">
        <v>-100</v>
      </c>
      <c r="Q13" s="7">
        <v>-10</v>
      </c>
      <c r="R13" s="7">
        <v>-53</v>
      </c>
      <c r="S13" s="7">
        <v>-5</v>
      </c>
      <c r="T13" s="21" t="s">
        <v>3084</v>
      </c>
    </row>
    <row r="14" ht="13.95" spans="1:20">
      <c r="A14" s="1" t="s">
        <v>3085</v>
      </c>
      <c r="B14" s="1" t="s">
        <v>3086</v>
      </c>
      <c r="J14" s="16"/>
      <c r="K14" s="17"/>
      <c r="L14" s="17"/>
      <c r="M14" s="17"/>
      <c r="N14" s="17"/>
      <c r="O14" s="17"/>
      <c r="P14" s="17"/>
      <c r="Q14" s="17"/>
      <c r="R14" s="17"/>
      <c r="S14" s="17"/>
      <c r="T14" s="22"/>
    </row>
    <row r="15" spans="1:2">
      <c r="A15" s="2" t="s">
        <v>3087</v>
      </c>
      <c r="B15" s="2" t="s">
        <v>3088</v>
      </c>
    </row>
    <row r="16" spans="1:2">
      <c r="A16" s="2" t="s">
        <v>3089</v>
      </c>
      <c r="B16" s="2" t="s">
        <v>3090</v>
      </c>
    </row>
    <row r="17" spans="1:2">
      <c r="A17" s="2" t="s">
        <v>3091</v>
      </c>
      <c r="B17" s="2" t="s">
        <v>3092</v>
      </c>
    </row>
    <row r="18" spans="1:2">
      <c r="A18" s="2" t="s">
        <v>3093</v>
      </c>
      <c r="B18" s="2" t="s">
        <v>3094</v>
      </c>
    </row>
    <row r="19" spans="1:2">
      <c r="A19" s="1" t="s">
        <v>3095</v>
      </c>
      <c r="B19" s="1" t="s">
        <v>3096</v>
      </c>
    </row>
    <row r="22" spans="1:4">
      <c r="A22" s="1" t="s">
        <v>3097</v>
      </c>
      <c r="B22" s="2" t="s">
        <v>3078</v>
      </c>
      <c r="C22" s="2" t="s">
        <v>3079</v>
      </c>
      <c r="D22" s="1">
        <v>0</v>
      </c>
    </row>
    <row r="23" spans="1:1">
      <c r="A23" s="1" t="s">
        <v>3098</v>
      </c>
    </row>
    <row r="24" spans="1:3">
      <c r="A24" s="1" t="s">
        <v>3099</v>
      </c>
      <c r="C24" s="1" t="s">
        <v>3100</v>
      </c>
    </row>
    <row r="25" spans="1:2">
      <c r="A25" s="1" t="s">
        <v>3101</v>
      </c>
      <c r="B25" s="1">
        <v>2.1</v>
      </c>
    </row>
    <row r="26" spans="1:3">
      <c r="A26" s="1" t="s">
        <v>3102</v>
      </c>
      <c r="C26" s="1" t="s">
        <v>3103</v>
      </c>
    </row>
    <row r="27" spans="1:3">
      <c r="A27" s="1" t="s">
        <v>3104</v>
      </c>
      <c r="C27" s="1" t="s">
        <v>3105</v>
      </c>
    </row>
    <row r="28" spans="1:3">
      <c r="A28" s="1" t="s">
        <v>3106</v>
      </c>
      <c r="C28" s="1" t="s">
        <v>3105</v>
      </c>
    </row>
    <row r="29" spans="1:2">
      <c r="A29" s="1" t="s">
        <v>3107</v>
      </c>
      <c r="B29" s="1" t="s">
        <v>3108</v>
      </c>
    </row>
    <row r="30" spans="1:2">
      <c r="A30" s="1" t="s">
        <v>3109</v>
      </c>
      <c r="B30" s="1" t="s">
        <v>3110</v>
      </c>
    </row>
    <row r="31" spans="1:3">
      <c r="A31" s="1" t="s">
        <v>3111</v>
      </c>
      <c r="C31" s="1" t="s">
        <v>3112</v>
      </c>
    </row>
    <row r="32" spans="1:2">
      <c r="A32" s="1" t="s">
        <v>3113</v>
      </c>
      <c r="B32" s="1" t="s">
        <v>3114</v>
      </c>
    </row>
    <row r="33" spans="1:3">
      <c r="A33" s="1" t="s">
        <v>3115</v>
      </c>
      <c r="C33" s="1" t="s">
        <v>3103</v>
      </c>
    </row>
    <row r="34" spans="1:3">
      <c r="A34" s="1" t="s">
        <v>3116</v>
      </c>
      <c r="C34" s="1" t="s">
        <v>3108</v>
      </c>
    </row>
    <row r="36" spans="1:4">
      <c r="A36" s="1" t="s">
        <v>3117</v>
      </c>
      <c r="B36" s="1" t="s">
        <v>3078</v>
      </c>
      <c r="C36" s="1" t="s">
        <v>3079</v>
      </c>
      <c r="D36" s="1">
        <v>0</v>
      </c>
    </row>
    <row r="37" spans="1:1">
      <c r="A37" s="1" t="s">
        <v>3118</v>
      </c>
    </row>
    <row r="38" spans="1:3">
      <c r="A38" s="1" t="s">
        <v>3099</v>
      </c>
      <c r="C38" s="1" t="s">
        <v>3100</v>
      </c>
    </row>
    <row r="39" spans="1:2">
      <c r="A39" s="1" t="s">
        <v>3101</v>
      </c>
      <c r="B39" s="1">
        <v>2.1</v>
      </c>
    </row>
    <row r="40" spans="1:3">
      <c r="A40" s="1" t="s">
        <v>3102</v>
      </c>
      <c r="C40" s="1" t="s">
        <v>3103</v>
      </c>
    </row>
    <row r="41" spans="1:3">
      <c r="A41" s="1" t="s">
        <v>3104</v>
      </c>
      <c r="C41" s="1" t="s">
        <v>3105</v>
      </c>
    </row>
    <row r="42" spans="1:3">
      <c r="A42" s="1" t="s">
        <v>3106</v>
      </c>
      <c r="C42" s="1" t="s">
        <v>3105</v>
      </c>
    </row>
    <row r="43" spans="1:2">
      <c r="A43" s="1" t="s">
        <v>3107</v>
      </c>
      <c r="B43" s="1" t="s">
        <v>3108</v>
      </c>
    </row>
    <row r="44" spans="1:2">
      <c r="A44" s="1" t="s">
        <v>3109</v>
      </c>
      <c r="B44" s="1" t="s">
        <v>3110</v>
      </c>
    </row>
    <row r="45" spans="1:3">
      <c r="A45" s="1" t="s">
        <v>3111</v>
      </c>
      <c r="C45" s="1" t="s">
        <v>3112</v>
      </c>
    </row>
    <row r="46" spans="1:2">
      <c r="A46" s="1" t="s">
        <v>3113</v>
      </c>
      <c r="B46" s="1" t="s">
        <v>3114</v>
      </c>
    </row>
    <row r="47" spans="1:3">
      <c r="A47" s="1" t="s">
        <v>3115</v>
      </c>
      <c r="C47" s="1" t="s">
        <v>3103</v>
      </c>
    </row>
    <row r="48" spans="1:3">
      <c r="A48" s="1" t="s">
        <v>3116</v>
      </c>
      <c r="C48" s="1" t="s">
        <v>3108</v>
      </c>
    </row>
    <row r="50" spans="1:2">
      <c r="A50" s="1" t="s">
        <v>3119</v>
      </c>
      <c r="B50" s="1" t="s">
        <v>3074</v>
      </c>
    </row>
    <row r="51" spans="1:1">
      <c r="A51" s="1" t="s">
        <v>3120</v>
      </c>
    </row>
    <row r="52" spans="1:2">
      <c r="A52" s="1" t="s">
        <v>3121</v>
      </c>
      <c r="B52" s="1" t="s">
        <v>3122</v>
      </c>
    </row>
    <row r="53" spans="1:2">
      <c r="A53" s="1" t="s">
        <v>3123</v>
      </c>
      <c r="B53" s="1" t="s">
        <v>3124</v>
      </c>
    </row>
    <row r="54" spans="1:2">
      <c r="A54" s="1" t="s">
        <v>3125</v>
      </c>
      <c r="B54" s="1" t="s">
        <v>3126</v>
      </c>
    </row>
    <row r="55" spans="1:2">
      <c r="A55" s="1" t="s">
        <v>3127</v>
      </c>
      <c r="B55" s="1" t="s">
        <v>3128</v>
      </c>
    </row>
    <row r="56" spans="1:2">
      <c r="A56" s="1" t="s">
        <v>3129</v>
      </c>
      <c r="B56" s="1" t="s">
        <v>3126</v>
      </c>
    </row>
    <row r="57" spans="1:2">
      <c r="A57" s="1" t="s">
        <v>3130</v>
      </c>
      <c r="B57" s="1" t="s">
        <v>3131</v>
      </c>
    </row>
    <row r="58" spans="1:2">
      <c r="A58" s="1" t="s">
        <v>3132</v>
      </c>
      <c r="B58" s="1">
        <v>0</v>
      </c>
    </row>
    <row r="59" spans="1:2">
      <c r="A59" s="1" t="s">
        <v>3133</v>
      </c>
      <c r="B59" s="1">
        <v>10</v>
      </c>
    </row>
    <row r="60" spans="1:2">
      <c r="A60" s="1" t="s">
        <v>3134</v>
      </c>
      <c r="B60" s="1" t="s">
        <v>3135</v>
      </c>
    </row>
    <row r="61" spans="1:2">
      <c r="A61" s="1" t="s">
        <v>3136</v>
      </c>
      <c r="B61" s="1" t="s">
        <v>3137</v>
      </c>
    </row>
    <row r="62" spans="1:2">
      <c r="A62" s="1" t="s">
        <v>3138</v>
      </c>
      <c r="B62" s="1" t="s">
        <v>3139</v>
      </c>
    </row>
    <row r="63" spans="1:2">
      <c r="A63" s="1" t="s">
        <v>3140</v>
      </c>
      <c r="B63" s="1" t="s">
        <v>3141</v>
      </c>
    </row>
    <row r="64" spans="1:2">
      <c r="A64" s="1" t="s">
        <v>3142</v>
      </c>
      <c r="B64" s="1" t="s">
        <v>3143</v>
      </c>
    </row>
    <row r="65" spans="1:2">
      <c r="A65" s="1" t="s">
        <v>3144</v>
      </c>
      <c r="B65" s="1" t="s">
        <v>3145</v>
      </c>
    </row>
    <row r="66" spans="1:2">
      <c r="A66" s="1" t="s">
        <v>3146</v>
      </c>
      <c r="B66" s="1" t="s">
        <v>3147</v>
      </c>
    </row>
    <row r="67" spans="1:2">
      <c r="A67" s="1" t="s">
        <v>3029</v>
      </c>
      <c r="B67" s="1" t="s">
        <v>3030</v>
      </c>
    </row>
    <row r="68" spans="1:2">
      <c r="A68" s="1" t="s">
        <v>3148</v>
      </c>
      <c r="B68" s="1" t="s">
        <v>3149</v>
      </c>
    </row>
    <row r="69" spans="1:2">
      <c r="A69" s="1" t="s">
        <v>3150</v>
      </c>
      <c r="B69" s="1" t="s">
        <v>471</v>
      </c>
    </row>
    <row r="70" spans="1:1">
      <c r="A70" s="1" t="s">
        <v>3151</v>
      </c>
    </row>
    <row r="71" spans="1:1">
      <c r="A71" s="1" t="s">
        <v>3152</v>
      </c>
    </row>
    <row r="72" spans="1:2">
      <c r="A72" s="1" t="s">
        <v>3153</v>
      </c>
      <c r="B72" s="1">
        <v>2</v>
      </c>
    </row>
    <row r="73" spans="1:2">
      <c r="A73" s="1" t="s">
        <v>3154</v>
      </c>
      <c r="B73" s="1" t="s">
        <v>3155</v>
      </c>
    </row>
    <row r="74" spans="1:2">
      <c r="A74" s="1" t="s">
        <v>3156</v>
      </c>
      <c r="B74" s="1">
        <v>1</v>
      </c>
    </row>
    <row r="75" spans="1:2">
      <c r="A75" s="1" t="s">
        <v>3157</v>
      </c>
      <c r="B75" s="1" t="s">
        <v>3158</v>
      </c>
    </row>
    <row r="76" spans="1:2">
      <c r="A76" s="1" t="s">
        <v>3159</v>
      </c>
      <c r="B76" s="1">
        <v>1</v>
      </c>
    </row>
    <row r="79" spans="1:1">
      <c r="A79" s="1" t="s">
        <v>3160</v>
      </c>
    </row>
    <row r="80" spans="1:2">
      <c r="A80" s="1" t="s">
        <v>3161</v>
      </c>
      <c r="B80" s="1">
        <v>1000</v>
      </c>
    </row>
    <row r="81" spans="1:2">
      <c r="A81" s="1" t="s">
        <v>3162</v>
      </c>
      <c r="B81" s="1">
        <v>1000</v>
      </c>
    </row>
    <row r="82" spans="1:2">
      <c r="A82" s="1" t="s">
        <v>3163</v>
      </c>
      <c r="B82" s="1">
        <v>600</v>
      </c>
    </row>
    <row r="83" spans="1:2">
      <c r="A83" s="1" t="s">
        <v>3164</v>
      </c>
      <c r="B83" s="1" t="s">
        <v>3165</v>
      </c>
    </row>
    <row r="85" spans="1:1">
      <c r="A85" s="1" t="s">
        <v>3166</v>
      </c>
    </row>
    <row r="88" spans="1:1">
      <c r="A88" s="1" t="s">
        <v>3167</v>
      </c>
    </row>
    <row r="90" spans="1:1">
      <c r="A90" s="1" t="s">
        <v>3168</v>
      </c>
    </row>
    <row r="92" spans="1:1">
      <c r="A92" s="1" t="s">
        <v>3169</v>
      </c>
    </row>
    <row r="94" spans="2:2">
      <c r="B94" s="1" t="s">
        <v>3170</v>
      </c>
    </row>
    <row r="95" spans="2:2">
      <c r="B95" s="1" t="s">
        <v>3171</v>
      </c>
    </row>
    <row r="96" spans="2:2">
      <c r="B96" s="1" t="s">
        <v>3172</v>
      </c>
    </row>
    <row r="97" spans="2:2">
      <c r="B97" s="1" t="s">
        <v>3173</v>
      </c>
    </row>
    <row r="98" spans="2:2">
      <c r="B98" s="1" t="s">
        <v>3174</v>
      </c>
    </row>
    <row r="99" spans="2:2">
      <c r="B99" s="1" t="s">
        <v>3175</v>
      </c>
    </row>
    <row r="100" spans="2:2">
      <c r="B100" s="1" t="s">
        <v>3176</v>
      </c>
    </row>
    <row r="101" spans="2:2">
      <c r="B101" s="1" t="s">
        <v>3177</v>
      </c>
    </row>
    <row r="102" spans="2:2">
      <c r="B102" s="1" t="s">
        <v>3178</v>
      </c>
    </row>
    <row r="103" spans="2:2">
      <c r="B103" s="1" t="s">
        <v>3179</v>
      </c>
    </row>
    <row r="104" spans="2:2">
      <c r="B104" s="1" t="s">
        <v>3180</v>
      </c>
    </row>
    <row r="105" spans="2:2">
      <c r="B105" s="1" t="s">
        <v>3181</v>
      </c>
    </row>
    <row r="106" spans="2:2">
      <c r="B106" s="1" t="s">
        <v>3182</v>
      </c>
    </row>
    <row r="107" spans="2:2">
      <c r="B107" s="1" t="s">
        <v>3183</v>
      </c>
    </row>
    <row r="108" spans="2:2">
      <c r="B108" s="1" t="s">
        <v>3184</v>
      </c>
    </row>
    <row r="109" spans="2:2">
      <c r="B109" s="1" t="s">
        <v>3185</v>
      </c>
    </row>
    <row r="112" spans="1:1">
      <c r="A112" s="1" t="s">
        <v>3074</v>
      </c>
    </row>
    <row r="113" spans="1:1">
      <c r="A113" s="1" t="s">
        <v>3074</v>
      </c>
    </row>
    <row r="115" spans="1:1">
      <c r="A115" s="1" t="s">
        <v>3186</v>
      </c>
    </row>
    <row r="116" spans="1:2">
      <c r="A116" s="1" t="s">
        <v>3187</v>
      </c>
      <c r="B116" s="1" t="s">
        <v>3188</v>
      </c>
    </row>
    <row r="117" spans="1:2">
      <c r="A117" s="1" t="s">
        <v>3189</v>
      </c>
      <c r="B117" s="1">
        <v>1</v>
      </c>
    </row>
    <row r="119" spans="1:1">
      <c r="A119" s="1" t="s">
        <v>3190</v>
      </c>
    </row>
    <row r="121" spans="1:1">
      <c r="A121" s="1" t="s">
        <v>3191</v>
      </c>
    </row>
    <row r="123" spans="1:1">
      <c r="A123" s="1" t="s">
        <v>3192</v>
      </c>
    </row>
    <row r="125" spans="1:1">
      <c r="A125" s="1" t="s">
        <v>3193</v>
      </c>
    </row>
    <row r="126" spans="1:2">
      <c r="A126" s="1" t="s">
        <v>3194</v>
      </c>
      <c r="B126" s="1">
        <v>8</v>
      </c>
    </row>
    <row r="127" spans="1:2">
      <c r="A127" s="1" t="s">
        <v>3195</v>
      </c>
      <c r="B127" s="1" t="s">
        <v>3196</v>
      </c>
    </row>
    <row r="128" spans="1:2">
      <c r="A128" s="1" t="s">
        <v>3197</v>
      </c>
      <c r="B128" s="1">
        <v>1</v>
      </c>
    </row>
    <row r="129" spans="1:1">
      <c r="A129" s="1" t="s">
        <v>3074</v>
      </c>
    </row>
    <row r="130" spans="1:1">
      <c r="A130" s="1" t="s">
        <v>3198</v>
      </c>
    </row>
    <row r="131" spans="1:1">
      <c r="A131" s="1" t="s">
        <v>3199</v>
      </c>
    </row>
    <row r="132" spans="1:2">
      <c r="A132" s="1" t="s">
        <v>3200</v>
      </c>
      <c r="B132" s="1" t="s">
        <v>3201</v>
      </c>
    </row>
    <row r="133" spans="1:2">
      <c r="A133" s="1" t="s">
        <v>3202</v>
      </c>
      <c r="B133" s="1" t="s">
        <v>3203</v>
      </c>
    </row>
    <row r="134" spans="1:2">
      <c r="A134" s="1" t="s">
        <v>3204</v>
      </c>
      <c r="B134" s="1" t="s">
        <v>3205</v>
      </c>
    </row>
    <row r="135" spans="1:2">
      <c r="A135" s="1" t="s">
        <v>3206</v>
      </c>
      <c r="B135" s="1" t="s">
        <v>3207</v>
      </c>
    </row>
    <row r="136" spans="1:2">
      <c r="A136" s="1" t="s">
        <v>3208</v>
      </c>
      <c r="B136" s="1" t="s">
        <v>3209</v>
      </c>
    </row>
    <row r="137" spans="1:2">
      <c r="A137" s="1" t="s">
        <v>3210</v>
      </c>
      <c r="B137" s="1" t="s">
        <v>3211</v>
      </c>
    </row>
    <row r="138" spans="1:2">
      <c r="A138" s="1" t="s">
        <v>3212</v>
      </c>
      <c r="B138" s="1" t="s">
        <v>3213</v>
      </c>
    </row>
    <row r="139" spans="1:2">
      <c r="A139" s="1" t="s">
        <v>3214</v>
      </c>
      <c r="B139" s="1" t="s">
        <v>3215</v>
      </c>
    </row>
    <row r="140" spans="1:2">
      <c r="A140" s="1" t="s">
        <v>3216</v>
      </c>
      <c r="B140" s="1" t="s">
        <v>3217</v>
      </c>
    </row>
    <row r="141" spans="1:2">
      <c r="A141" s="1" t="s">
        <v>3218</v>
      </c>
      <c r="B141" s="1" t="s">
        <v>3217</v>
      </c>
    </row>
    <row r="142" spans="1:2">
      <c r="A142" s="1" t="s">
        <v>3219</v>
      </c>
      <c r="B142" s="1" t="s">
        <v>3220</v>
      </c>
    </row>
    <row r="143" spans="1:1">
      <c r="A143" s="1" t="s">
        <v>3074</v>
      </c>
    </row>
    <row r="144" spans="1:6">
      <c r="A144" s="1" t="s">
        <v>3221</v>
      </c>
      <c r="B144" s="1" t="s">
        <v>3222</v>
      </c>
      <c r="C144" s="1" t="s">
        <v>3223</v>
      </c>
      <c r="D144" s="1" t="s">
        <v>3224</v>
      </c>
      <c r="E144" s="1" t="s">
        <v>3225</v>
      </c>
      <c r="F144" s="1" t="s">
        <v>3226</v>
      </c>
    </row>
    <row r="145" spans="1:3">
      <c r="A145" s="1">
        <v>400</v>
      </c>
      <c r="B145" s="1">
        <v>1000</v>
      </c>
      <c r="C145" s="1">
        <v>12</v>
      </c>
    </row>
    <row r="146" spans="1:1">
      <c r="A146" s="1" t="s">
        <v>3227</v>
      </c>
    </row>
    <row r="147" spans="1:2">
      <c r="A147" s="1" t="s">
        <v>3228</v>
      </c>
      <c r="B147" s="1">
        <v>22</v>
      </c>
    </row>
    <row r="148" spans="1:2">
      <c r="A148" s="1" t="s">
        <v>3229</v>
      </c>
      <c r="B148" s="1">
        <v>5500</v>
      </c>
    </row>
    <row r="149" spans="1:2">
      <c r="A149" s="1" t="s">
        <v>3230</v>
      </c>
      <c r="B149" s="1">
        <v>100</v>
      </c>
    </row>
    <row r="150" spans="1:2">
      <c r="A150" s="1" t="s">
        <v>3231</v>
      </c>
      <c r="B150" s="1">
        <v>45</v>
      </c>
    </row>
    <row r="151" spans="1:2">
      <c r="A151" s="1" t="s">
        <v>3232</v>
      </c>
      <c r="B151" s="1">
        <v>45</v>
      </c>
    </row>
    <row r="152" spans="1:2">
      <c r="A152" s="1" t="s">
        <v>3233</v>
      </c>
      <c r="B152" s="1" t="s">
        <v>3234</v>
      </c>
    </row>
    <row r="153" spans="1:2">
      <c r="A153" s="1" t="s">
        <v>3235</v>
      </c>
      <c r="B153" s="1">
        <v>2</v>
      </c>
    </row>
    <row r="154" spans="1:2">
      <c r="A154" s="1" t="s">
        <v>3050</v>
      </c>
      <c r="B154" s="1">
        <v>100</v>
      </c>
    </row>
    <row r="155" spans="1:2">
      <c r="A155" s="1" t="s">
        <v>3051</v>
      </c>
      <c r="B155" s="1">
        <v>10</v>
      </c>
    </row>
    <row r="156" spans="1:2">
      <c r="A156" s="1" t="s">
        <v>3052</v>
      </c>
      <c r="B156" s="1">
        <v>9</v>
      </c>
    </row>
    <row r="160" spans="1:1">
      <c r="A160" s="1" t="s">
        <v>3236</v>
      </c>
    </row>
    <row r="162" spans="1:1">
      <c r="A162" s="1" t="s">
        <v>3193</v>
      </c>
    </row>
    <row r="163" spans="1:2">
      <c r="A163" s="1" t="s">
        <v>3194</v>
      </c>
      <c r="B163" s="1">
        <v>50</v>
      </c>
    </row>
    <row r="164" spans="1:2">
      <c r="A164" s="1" t="s">
        <v>3195</v>
      </c>
      <c r="B164" s="1" t="s">
        <v>3237</v>
      </c>
    </row>
    <row r="165" spans="1:2">
      <c r="A165" s="1" t="s">
        <v>3197</v>
      </c>
      <c r="B165" s="1">
        <v>1</v>
      </c>
    </row>
    <row r="166" spans="1:1">
      <c r="A166" s="1" t="s">
        <v>3074</v>
      </c>
    </row>
    <row r="167" spans="1:1">
      <c r="A167" s="1" t="s">
        <v>3238</v>
      </c>
    </row>
    <row r="168" spans="1:1">
      <c r="A168" s="1" t="s">
        <v>3199</v>
      </c>
    </row>
    <row r="169" spans="1:2">
      <c r="A169" s="1" t="s">
        <v>3200</v>
      </c>
      <c r="B169" s="1" t="s">
        <v>3239</v>
      </c>
    </row>
    <row r="170" spans="1:2">
      <c r="A170" s="1" t="s">
        <v>3202</v>
      </c>
      <c r="B170" s="1" t="s">
        <v>3203</v>
      </c>
    </row>
    <row r="171" spans="1:2">
      <c r="A171" s="1" t="s">
        <v>3204</v>
      </c>
      <c r="B171" s="1" t="s">
        <v>3205</v>
      </c>
    </row>
    <row r="172" spans="1:2">
      <c r="A172" s="1" t="s">
        <v>3206</v>
      </c>
      <c r="B172" s="1" t="s">
        <v>3207</v>
      </c>
    </row>
    <row r="173" spans="1:2">
      <c r="A173" s="1" t="s">
        <v>3240</v>
      </c>
      <c r="B173" s="1" t="s">
        <v>3241</v>
      </c>
    </row>
    <row r="174" spans="1:2">
      <c r="A174" s="1" t="s">
        <v>3242</v>
      </c>
      <c r="B174" s="1" t="s">
        <v>3209</v>
      </c>
    </row>
    <row r="175" spans="1:2">
      <c r="A175" s="1" t="s">
        <v>3208</v>
      </c>
      <c r="B175" s="1" t="s">
        <v>3209</v>
      </c>
    </row>
    <row r="176" spans="1:2">
      <c r="A176" s="1" t="s">
        <v>3210</v>
      </c>
      <c r="B176" s="1" t="s">
        <v>3211</v>
      </c>
    </row>
    <row r="177" spans="1:2">
      <c r="A177" s="1" t="s">
        <v>3212</v>
      </c>
      <c r="B177" s="1" t="s">
        <v>3213</v>
      </c>
    </row>
    <row r="178" spans="1:2">
      <c r="A178" s="1" t="s">
        <v>3214</v>
      </c>
      <c r="B178" s="1" t="s">
        <v>3215</v>
      </c>
    </row>
    <row r="179" spans="1:2">
      <c r="A179" s="1" t="s">
        <v>3216</v>
      </c>
      <c r="B179" s="1" t="s">
        <v>3243</v>
      </c>
    </row>
    <row r="180" spans="1:2">
      <c r="A180" s="1" t="s">
        <v>3218</v>
      </c>
      <c r="B180" s="1" t="s">
        <v>3217</v>
      </c>
    </row>
    <row r="181" spans="1:2">
      <c r="A181" s="1" t="s">
        <v>3219</v>
      </c>
      <c r="B181" s="1" t="s">
        <v>3220</v>
      </c>
    </row>
    <row r="182" spans="1:1">
      <c r="A182" s="1" t="s">
        <v>3074</v>
      </c>
    </row>
    <row r="183" spans="1:6">
      <c r="A183" s="1" t="s">
        <v>3221</v>
      </c>
      <c r="B183" s="1" t="s">
        <v>3222</v>
      </c>
      <c r="C183" s="1" t="s">
        <v>3223</v>
      </c>
      <c r="D183" s="1" t="s">
        <v>3224</v>
      </c>
      <c r="E183" s="1" t="s">
        <v>3225</v>
      </c>
      <c r="F183" s="1" t="s">
        <v>3226</v>
      </c>
    </row>
    <row r="184" spans="1:3">
      <c r="A184" s="1">
        <v>422</v>
      </c>
      <c r="B184" s="1">
        <v>432</v>
      </c>
      <c r="C184" s="1">
        <v>0.1</v>
      </c>
    </row>
    <row r="185" spans="1:1">
      <c r="A185" s="1" t="s">
        <v>3074</v>
      </c>
    </row>
    <row r="186" spans="1:1">
      <c r="A186" s="1" t="s">
        <v>3074</v>
      </c>
    </row>
    <row r="187" spans="1:6">
      <c r="A187" s="1" t="s">
        <v>3221</v>
      </c>
      <c r="B187" s="1" t="s">
        <v>3222</v>
      </c>
      <c r="C187" s="1" t="s">
        <v>3223</v>
      </c>
      <c r="D187" s="1" t="s">
        <v>3224</v>
      </c>
      <c r="E187" s="1" t="s">
        <v>3225</v>
      </c>
      <c r="F187" s="1" t="s">
        <v>3226</v>
      </c>
    </row>
    <row r="188" spans="1:3">
      <c r="A188" s="1">
        <v>450</v>
      </c>
      <c r="B188" s="1">
        <v>488</v>
      </c>
      <c r="C188" s="1">
        <v>0.38</v>
      </c>
    </row>
    <row r="189" spans="1:1">
      <c r="A189" s="1" t="s">
        <v>3074</v>
      </c>
    </row>
    <row r="190" spans="1:1">
      <c r="A190" s="1" t="s">
        <v>3074</v>
      </c>
    </row>
    <row r="191" spans="1:6">
      <c r="A191" s="1" t="s">
        <v>3221</v>
      </c>
      <c r="B191" s="1" t="s">
        <v>3222</v>
      </c>
      <c r="C191" s="1" t="s">
        <v>3223</v>
      </c>
      <c r="D191" s="1" t="s">
        <v>3224</v>
      </c>
      <c r="E191" s="1" t="s">
        <v>3225</v>
      </c>
      <c r="F191" s="1" t="s">
        <v>3226</v>
      </c>
    </row>
    <row r="192" spans="1:3">
      <c r="A192" s="1">
        <v>576</v>
      </c>
      <c r="B192" s="1">
        <v>586</v>
      </c>
      <c r="C192" s="1">
        <v>0.1</v>
      </c>
    </row>
    <row r="193" spans="1:1">
      <c r="A193" s="1" t="s">
        <v>3074</v>
      </c>
    </row>
    <row r="194" spans="1:1">
      <c r="A194" s="1" t="s">
        <v>3074</v>
      </c>
    </row>
    <row r="195" spans="1:6">
      <c r="A195" s="1" t="s">
        <v>3221</v>
      </c>
      <c r="B195" s="1" t="s">
        <v>3222</v>
      </c>
      <c r="C195" s="1" t="s">
        <v>3223</v>
      </c>
      <c r="D195" s="1" t="s">
        <v>3224</v>
      </c>
      <c r="E195" s="1" t="s">
        <v>3225</v>
      </c>
      <c r="F195" s="1" t="s">
        <v>3226</v>
      </c>
    </row>
    <row r="196" spans="1:3">
      <c r="A196" s="1">
        <v>682</v>
      </c>
      <c r="B196" s="1">
        <v>834</v>
      </c>
      <c r="C196" s="1">
        <v>1.52</v>
      </c>
    </row>
    <row r="197" spans="1:1">
      <c r="A197" s="1" t="s">
        <v>3074</v>
      </c>
    </row>
    <row r="198" spans="1:1">
      <c r="A198" s="1" t="s">
        <v>3074</v>
      </c>
    </row>
    <row r="199" spans="1:6">
      <c r="A199" s="1" t="s">
        <v>3221</v>
      </c>
      <c r="B199" s="1" t="s">
        <v>3222</v>
      </c>
      <c r="C199" s="1" t="s">
        <v>3223</v>
      </c>
      <c r="D199" s="1" t="s">
        <v>3224</v>
      </c>
      <c r="E199" s="1" t="s">
        <v>3225</v>
      </c>
      <c r="F199" s="1" t="s">
        <v>3226</v>
      </c>
    </row>
    <row r="200" spans="1:3">
      <c r="A200" s="1">
        <v>884</v>
      </c>
      <c r="B200" s="1">
        <v>894</v>
      </c>
      <c r="C200" s="1">
        <v>0.1</v>
      </c>
    </row>
    <row r="201" spans="1:1">
      <c r="A201" s="1" t="s">
        <v>3244</v>
      </c>
    </row>
    <row r="202" spans="1:2">
      <c r="A202" s="1" t="s">
        <v>3228</v>
      </c>
      <c r="B202" s="1">
        <v>20</v>
      </c>
    </row>
    <row r="203" spans="1:2">
      <c r="A203" s="1" t="s">
        <v>3230</v>
      </c>
      <c r="B203" s="1">
        <v>100</v>
      </c>
    </row>
    <row r="204" spans="1:2">
      <c r="A204" s="1" t="s">
        <v>3231</v>
      </c>
      <c r="B204" s="1">
        <v>45</v>
      </c>
    </row>
    <row r="205" spans="1:2">
      <c r="A205" s="1" t="s">
        <v>3232</v>
      </c>
      <c r="B205" s="1">
        <v>45</v>
      </c>
    </row>
    <row r="206" spans="1:2">
      <c r="A206" s="1" t="s">
        <v>3233</v>
      </c>
      <c r="B206" s="1" t="s">
        <v>3234</v>
      </c>
    </row>
    <row r="207" spans="1:2">
      <c r="A207" s="1" t="s">
        <v>3229</v>
      </c>
      <c r="B207" s="1">
        <v>5500</v>
      </c>
    </row>
    <row r="208" spans="1:2">
      <c r="A208" s="1" t="s">
        <v>3235</v>
      </c>
      <c r="B208" s="1" t="s">
        <v>3245</v>
      </c>
    </row>
    <row r="209" spans="1:2">
      <c r="A209" s="1" t="s">
        <v>3050</v>
      </c>
      <c r="B209" s="1">
        <v>100</v>
      </c>
    </row>
    <row r="210" spans="1:2">
      <c r="A210" s="1" t="s">
        <v>3051</v>
      </c>
      <c r="B210" s="1">
        <v>10</v>
      </c>
    </row>
    <row r="211" spans="1:2">
      <c r="A211" s="1" t="s">
        <v>156</v>
      </c>
      <c r="B211" s="1">
        <v>28</v>
      </c>
    </row>
    <row r="212" spans="1:2">
      <c r="A212" s="1" t="s">
        <v>3052</v>
      </c>
      <c r="B212" s="1">
        <v>11</v>
      </c>
    </row>
    <row r="216" spans="1:1">
      <c r="A216" s="1" t="s">
        <v>3246</v>
      </c>
    </row>
    <row r="218" spans="1:1">
      <c r="A218" s="1" t="s">
        <v>3193</v>
      </c>
    </row>
    <row r="219" spans="1:2">
      <c r="A219" s="1" t="s">
        <v>3194</v>
      </c>
      <c r="B219" s="1">
        <v>20</v>
      </c>
    </row>
    <row r="220" spans="1:2">
      <c r="A220" s="1" t="s">
        <v>3195</v>
      </c>
      <c r="B220" s="1" t="s">
        <v>3247</v>
      </c>
    </row>
    <row r="221" spans="1:2">
      <c r="A221" s="1" t="s">
        <v>3197</v>
      </c>
      <c r="B221" s="1">
        <v>1</v>
      </c>
    </row>
    <row r="222" spans="1:1">
      <c r="A222" s="1" t="s">
        <v>3074</v>
      </c>
    </row>
    <row r="223" spans="1:1">
      <c r="A223" s="1" t="s">
        <v>3248</v>
      </c>
    </row>
    <row r="224" spans="1:1">
      <c r="A224" s="1" t="s">
        <v>3199</v>
      </c>
    </row>
    <row r="225" spans="1:2">
      <c r="A225" s="1" t="s">
        <v>3200</v>
      </c>
      <c r="B225" s="1" t="s">
        <v>3249</v>
      </c>
    </row>
    <row r="226" spans="1:2">
      <c r="A226" s="1" t="s">
        <v>3202</v>
      </c>
      <c r="B226" s="1" t="s">
        <v>3203</v>
      </c>
    </row>
    <row r="227" spans="1:2">
      <c r="A227" s="1" t="s">
        <v>3204</v>
      </c>
      <c r="B227" s="1" t="s">
        <v>3205</v>
      </c>
    </row>
    <row r="228" spans="1:2">
      <c r="A228" s="1" t="s">
        <v>3206</v>
      </c>
      <c r="B228" s="1" t="s">
        <v>3207</v>
      </c>
    </row>
    <row r="229" spans="1:2">
      <c r="A229" s="1" t="s">
        <v>3250</v>
      </c>
      <c r="B229" s="1" t="s">
        <v>3251</v>
      </c>
    </row>
    <row r="230" spans="1:2">
      <c r="A230" s="1" t="s">
        <v>3242</v>
      </c>
      <c r="B230" s="1" t="s">
        <v>3209</v>
      </c>
    </row>
    <row r="231" spans="1:2">
      <c r="A231" s="1" t="s">
        <v>3208</v>
      </c>
      <c r="B231" s="1" t="s">
        <v>3209</v>
      </c>
    </row>
    <row r="232" spans="1:2">
      <c r="A232" s="1" t="s">
        <v>3210</v>
      </c>
      <c r="B232" s="1" t="s">
        <v>3211</v>
      </c>
    </row>
    <row r="233" spans="1:2">
      <c r="A233" s="1" t="s">
        <v>3212</v>
      </c>
      <c r="B233" s="1" t="s">
        <v>3213</v>
      </c>
    </row>
    <row r="234" spans="1:2">
      <c r="A234" s="1" t="s">
        <v>3214</v>
      </c>
      <c r="B234" s="1" t="s">
        <v>3215</v>
      </c>
    </row>
    <row r="235" spans="1:2">
      <c r="A235" s="1" t="s">
        <v>3216</v>
      </c>
      <c r="B235" s="1" t="s">
        <v>3243</v>
      </c>
    </row>
    <row r="236" spans="1:2">
      <c r="A236" s="1" t="s">
        <v>3218</v>
      </c>
      <c r="B236" s="1" t="s">
        <v>3217</v>
      </c>
    </row>
    <row r="237" spans="1:2">
      <c r="A237" s="1" t="s">
        <v>3219</v>
      </c>
      <c r="B237" s="1" t="s">
        <v>3220</v>
      </c>
    </row>
    <row r="238" spans="1:1">
      <c r="A238" s="1" t="s">
        <v>3074</v>
      </c>
    </row>
    <row r="239" spans="1:6">
      <c r="A239" s="1" t="s">
        <v>3221</v>
      </c>
      <c r="B239" s="1" t="s">
        <v>3222</v>
      </c>
      <c r="C239" s="1" t="s">
        <v>3223</v>
      </c>
      <c r="D239" s="1" t="s">
        <v>3224</v>
      </c>
      <c r="E239" s="1" t="s">
        <v>3225</v>
      </c>
      <c r="F239" s="1" t="s">
        <v>3226</v>
      </c>
    </row>
    <row r="240" spans="1:3">
      <c r="A240" s="1">
        <v>450</v>
      </c>
      <c r="B240" s="1">
        <v>460</v>
      </c>
      <c r="C240" s="1">
        <v>0.1</v>
      </c>
    </row>
    <row r="241" spans="1:1">
      <c r="A241" s="1" t="s">
        <v>3074</v>
      </c>
    </row>
    <row r="242" spans="1:1">
      <c r="A242" s="1" t="s">
        <v>3074</v>
      </c>
    </row>
    <row r="243" spans="1:6">
      <c r="A243" s="1" t="s">
        <v>3221</v>
      </c>
      <c r="B243" s="1" t="s">
        <v>3222</v>
      </c>
      <c r="C243" s="1" t="s">
        <v>3223</v>
      </c>
      <c r="D243" s="1" t="s">
        <v>3224</v>
      </c>
      <c r="E243" s="1" t="s">
        <v>3225</v>
      </c>
      <c r="F243" s="1" t="s">
        <v>3226</v>
      </c>
    </row>
    <row r="244" spans="1:3">
      <c r="A244" s="1">
        <v>490</v>
      </c>
      <c r="B244" s="1">
        <v>528</v>
      </c>
      <c r="C244" s="1">
        <v>0.38</v>
      </c>
    </row>
    <row r="245" spans="1:1">
      <c r="A245" s="1" t="s">
        <v>3074</v>
      </c>
    </row>
    <row r="246" spans="1:1">
      <c r="A246" s="1" t="s">
        <v>3074</v>
      </c>
    </row>
    <row r="247" spans="1:6">
      <c r="A247" s="1" t="s">
        <v>3221</v>
      </c>
      <c r="B247" s="1" t="s">
        <v>3222</v>
      </c>
      <c r="C247" s="1" t="s">
        <v>3223</v>
      </c>
      <c r="D247" s="1" t="s">
        <v>3224</v>
      </c>
      <c r="E247" s="1" t="s">
        <v>3225</v>
      </c>
      <c r="F247" s="1" t="s">
        <v>3226</v>
      </c>
    </row>
    <row r="248" spans="1:3">
      <c r="A248" s="1">
        <v>534</v>
      </c>
      <c r="B248" s="1">
        <v>544</v>
      </c>
      <c r="C248" s="1">
        <v>0.1</v>
      </c>
    </row>
    <row r="249" spans="1:1">
      <c r="A249" s="1" t="s">
        <v>3074</v>
      </c>
    </row>
    <row r="250" spans="1:1">
      <c r="A250" s="1" t="s">
        <v>3074</v>
      </c>
    </row>
    <row r="251" spans="1:6">
      <c r="A251" s="1" t="s">
        <v>3221</v>
      </c>
      <c r="B251" s="1" t="s">
        <v>3222</v>
      </c>
      <c r="C251" s="1" t="s">
        <v>3223</v>
      </c>
      <c r="D251" s="1" t="s">
        <v>3224</v>
      </c>
      <c r="E251" s="1" t="s">
        <v>3225</v>
      </c>
      <c r="F251" s="1" t="s">
        <v>3226</v>
      </c>
    </row>
    <row r="252" spans="1:3">
      <c r="A252" s="1">
        <v>618</v>
      </c>
      <c r="B252" s="1">
        <v>628</v>
      </c>
      <c r="C252" s="1">
        <v>0.1</v>
      </c>
    </row>
    <row r="253" spans="1:1">
      <c r="A253" s="1" t="s">
        <v>3074</v>
      </c>
    </row>
    <row r="254" spans="1:1">
      <c r="A254" s="1" t="s">
        <v>3074</v>
      </c>
    </row>
    <row r="255" spans="1:6">
      <c r="A255" s="1" t="s">
        <v>3221</v>
      </c>
      <c r="B255" s="1" t="s">
        <v>3222</v>
      </c>
      <c r="C255" s="1" t="s">
        <v>3223</v>
      </c>
      <c r="D255" s="1" t="s">
        <v>3224</v>
      </c>
      <c r="E255" s="1" t="s">
        <v>3225</v>
      </c>
      <c r="F255" s="1" t="s">
        <v>3226</v>
      </c>
    </row>
    <row r="256" spans="1:3">
      <c r="A256" s="1">
        <v>730</v>
      </c>
      <c r="B256" s="1">
        <v>846</v>
      </c>
      <c r="C256" s="1">
        <v>1.16</v>
      </c>
    </row>
    <row r="257" spans="1:1">
      <c r="A257" s="1" t="s">
        <v>3074</v>
      </c>
    </row>
    <row r="258" spans="1:1">
      <c r="A258" s="1" t="s">
        <v>3074</v>
      </c>
    </row>
    <row r="259" spans="1:6">
      <c r="A259" s="1" t="s">
        <v>3221</v>
      </c>
      <c r="B259" s="1" t="s">
        <v>3222</v>
      </c>
      <c r="C259" s="1" t="s">
        <v>3223</v>
      </c>
      <c r="D259" s="1" t="s">
        <v>3224</v>
      </c>
      <c r="E259" s="1" t="s">
        <v>3225</v>
      </c>
      <c r="F259" s="1" t="s">
        <v>3226</v>
      </c>
    </row>
    <row r="260" spans="1:3">
      <c r="A260" s="1">
        <v>950</v>
      </c>
      <c r="B260" s="1">
        <v>960</v>
      </c>
      <c r="C260" s="1">
        <v>0.1</v>
      </c>
    </row>
    <row r="261" spans="1:1">
      <c r="A261" s="1" t="s">
        <v>3252</v>
      </c>
    </row>
    <row r="262" spans="1:2">
      <c r="A262" s="1" t="s">
        <v>3228</v>
      </c>
      <c r="B262" s="1">
        <v>20</v>
      </c>
    </row>
    <row r="263" spans="1:2">
      <c r="A263" s="1" t="s">
        <v>3230</v>
      </c>
      <c r="B263" s="1">
        <v>100</v>
      </c>
    </row>
    <row r="264" spans="1:2">
      <c r="A264" s="1" t="s">
        <v>3231</v>
      </c>
      <c r="B264" s="1">
        <v>45</v>
      </c>
    </row>
    <row r="265" spans="1:2">
      <c r="A265" s="1" t="s">
        <v>3232</v>
      </c>
      <c r="B265" s="1">
        <v>45</v>
      </c>
    </row>
    <row r="266" spans="1:2">
      <c r="A266" s="1" t="s">
        <v>3233</v>
      </c>
      <c r="B266" s="1" t="s">
        <v>3234</v>
      </c>
    </row>
    <row r="267" spans="1:2">
      <c r="A267" s="1" t="s">
        <v>3229</v>
      </c>
      <c r="B267" s="1">
        <v>5500</v>
      </c>
    </row>
    <row r="268" spans="1:2">
      <c r="A268" s="1" t="s">
        <v>3235</v>
      </c>
      <c r="B268" s="1" t="s">
        <v>3245</v>
      </c>
    </row>
    <row r="269" spans="1:2">
      <c r="A269" s="1" t="s">
        <v>3050</v>
      </c>
      <c r="B269" s="1">
        <v>100</v>
      </c>
    </row>
    <row r="270" spans="1:2">
      <c r="A270" s="1" t="s">
        <v>3051</v>
      </c>
      <c r="B270" s="1">
        <v>10</v>
      </c>
    </row>
    <row r="271" spans="1:2">
      <c r="A271" s="1" t="s">
        <v>156</v>
      </c>
      <c r="B271" s="1">
        <v>40</v>
      </c>
    </row>
    <row r="272" spans="1:2">
      <c r="A272" s="1" t="s">
        <v>3052</v>
      </c>
      <c r="B272" s="1">
        <v>14</v>
      </c>
    </row>
    <row r="276" spans="1:1">
      <c r="A276" s="1" t="s">
        <v>3253</v>
      </c>
    </row>
    <row r="278" spans="1:1">
      <c r="A278" s="1" t="s">
        <v>3193</v>
      </c>
    </row>
    <row r="279" spans="1:2">
      <c r="A279" s="1" t="s">
        <v>3194</v>
      </c>
      <c r="B279" s="1">
        <v>60</v>
      </c>
    </row>
    <row r="280" spans="1:2">
      <c r="A280" s="1" t="s">
        <v>3195</v>
      </c>
      <c r="B280" s="1" t="s">
        <v>3254</v>
      </c>
    </row>
    <row r="281" spans="1:2">
      <c r="A281" s="1" t="s">
        <v>3197</v>
      </c>
      <c r="B281" s="1">
        <v>1</v>
      </c>
    </row>
    <row r="282" spans="1:1">
      <c r="A282" s="1" t="s">
        <v>3074</v>
      </c>
    </row>
    <row r="283" spans="1:1">
      <c r="A283" s="1" t="s">
        <v>3255</v>
      </c>
    </row>
    <row r="284" spans="1:1">
      <c r="A284" s="1" t="s">
        <v>3199</v>
      </c>
    </row>
    <row r="285" spans="1:2">
      <c r="A285" s="1" t="s">
        <v>3200</v>
      </c>
      <c r="B285" s="1" t="s">
        <v>3239</v>
      </c>
    </row>
    <row r="286" spans="1:2">
      <c r="A286" s="1" t="s">
        <v>3202</v>
      </c>
      <c r="B286" s="1" t="s">
        <v>3203</v>
      </c>
    </row>
    <row r="287" spans="1:2">
      <c r="A287" s="1" t="s">
        <v>3204</v>
      </c>
      <c r="B287" s="1" t="s">
        <v>3205</v>
      </c>
    </row>
    <row r="288" spans="1:2">
      <c r="A288" s="1" t="s">
        <v>3206</v>
      </c>
      <c r="B288" s="1" t="s">
        <v>3207</v>
      </c>
    </row>
    <row r="289" spans="1:2">
      <c r="A289" s="1" t="s">
        <v>3240</v>
      </c>
      <c r="B289" s="1" t="s">
        <v>3256</v>
      </c>
    </row>
    <row r="290" spans="1:2">
      <c r="A290" s="1" t="s">
        <v>3242</v>
      </c>
      <c r="B290" s="1" t="s">
        <v>3209</v>
      </c>
    </row>
    <row r="291" spans="1:2">
      <c r="A291" s="1" t="s">
        <v>3208</v>
      </c>
      <c r="B291" s="1" t="s">
        <v>3209</v>
      </c>
    </row>
    <row r="292" spans="1:2">
      <c r="A292" s="1" t="s">
        <v>3210</v>
      </c>
      <c r="B292" s="1" t="s">
        <v>3211</v>
      </c>
    </row>
    <row r="293" spans="1:2">
      <c r="A293" s="1" t="s">
        <v>3212</v>
      </c>
      <c r="B293" s="1" t="s">
        <v>3213</v>
      </c>
    </row>
    <row r="294" spans="1:2">
      <c r="A294" s="1" t="s">
        <v>3214</v>
      </c>
      <c r="B294" s="1" t="s">
        <v>3215</v>
      </c>
    </row>
    <row r="295" spans="1:2">
      <c r="A295" s="1" t="s">
        <v>3216</v>
      </c>
      <c r="B295" s="1" t="s">
        <v>3243</v>
      </c>
    </row>
    <row r="296" spans="1:2">
      <c r="A296" s="1" t="s">
        <v>3218</v>
      </c>
      <c r="B296" s="1" t="s">
        <v>3217</v>
      </c>
    </row>
    <row r="297" spans="1:2">
      <c r="A297" s="1" t="s">
        <v>3219</v>
      </c>
      <c r="B297" s="1" t="s">
        <v>3220</v>
      </c>
    </row>
    <row r="298" spans="1:1">
      <c r="A298" s="1" t="s">
        <v>3074</v>
      </c>
    </row>
    <row r="299" spans="1:6">
      <c r="A299" s="1" t="s">
        <v>3221</v>
      </c>
      <c r="B299" s="1" t="s">
        <v>3222</v>
      </c>
      <c r="C299" s="1" t="s">
        <v>3223</v>
      </c>
      <c r="D299" s="1" t="s">
        <v>3224</v>
      </c>
      <c r="E299" s="1" t="s">
        <v>3225</v>
      </c>
      <c r="F299" s="1" t="s">
        <v>3226</v>
      </c>
    </row>
    <row r="300" spans="1:3">
      <c r="A300" s="1">
        <v>606</v>
      </c>
      <c r="B300" s="1">
        <v>616</v>
      </c>
      <c r="C300" s="1">
        <v>0.1</v>
      </c>
    </row>
    <row r="301" spans="1:1">
      <c r="A301" s="1" t="s">
        <v>3074</v>
      </c>
    </row>
    <row r="302" spans="1:1">
      <c r="A302" s="1" t="s">
        <v>3074</v>
      </c>
    </row>
    <row r="303" spans="1:6">
      <c r="A303" s="1" t="s">
        <v>3221</v>
      </c>
      <c r="B303" s="1" t="s">
        <v>3222</v>
      </c>
      <c r="C303" s="1" t="s">
        <v>3223</v>
      </c>
      <c r="D303" s="1" t="s">
        <v>3224</v>
      </c>
      <c r="E303" s="1" t="s">
        <v>3225</v>
      </c>
      <c r="F303" s="1" t="s">
        <v>3226</v>
      </c>
    </row>
    <row r="304" spans="1:3">
      <c r="A304" s="1">
        <v>662</v>
      </c>
      <c r="B304" s="1">
        <v>722</v>
      </c>
      <c r="C304" s="1">
        <v>0.6</v>
      </c>
    </row>
    <row r="305" spans="1:1">
      <c r="A305" s="1" t="s">
        <v>3074</v>
      </c>
    </row>
    <row r="306" spans="1:1">
      <c r="A306" s="1" t="s">
        <v>3074</v>
      </c>
    </row>
    <row r="307" spans="1:6">
      <c r="A307" s="1" t="s">
        <v>3221</v>
      </c>
      <c r="B307" s="1" t="s">
        <v>3222</v>
      </c>
      <c r="C307" s="1" t="s">
        <v>3223</v>
      </c>
      <c r="D307" s="1" t="s">
        <v>3224</v>
      </c>
      <c r="E307" s="1" t="s">
        <v>3225</v>
      </c>
      <c r="F307" s="1" t="s">
        <v>3226</v>
      </c>
    </row>
    <row r="308" spans="1:3">
      <c r="A308" s="1">
        <v>774</v>
      </c>
      <c r="B308" s="1">
        <v>784</v>
      </c>
      <c r="C308" s="1">
        <v>0.1</v>
      </c>
    </row>
    <row r="309" spans="1:1">
      <c r="A309" s="1" t="s">
        <v>3257</v>
      </c>
    </row>
    <row r="310" spans="1:2">
      <c r="A310" s="1" t="s">
        <v>3228</v>
      </c>
      <c r="B310" s="1">
        <v>20</v>
      </c>
    </row>
    <row r="311" spans="1:2">
      <c r="A311" s="1" t="s">
        <v>3230</v>
      </c>
      <c r="B311" s="1">
        <v>100</v>
      </c>
    </row>
    <row r="312" spans="1:2">
      <c r="A312" s="1" t="s">
        <v>3231</v>
      </c>
      <c r="B312" s="1">
        <v>45</v>
      </c>
    </row>
    <row r="313" spans="1:2">
      <c r="A313" s="1" t="s">
        <v>3232</v>
      </c>
      <c r="B313" s="1">
        <v>45</v>
      </c>
    </row>
    <row r="314" spans="1:2">
      <c r="A314" s="1" t="s">
        <v>3233</v>
      </c>
      <c r="B314" s="1" t="s">
        <v>3234</v>
      </c>
    </row>
    <row r="315" spans="1:2">
      <c r="A315" s="1" t="s">
        <v>3229</v>
      </c>
      <c r="B315" s="1">
        <v>5500</v>
      </c>
    </row>
    <row r="316" spans="1:2">
      <c r="A316" s="1" t="s">
        <v>3235</v>
      </c>
      <c r="B316" s="1" t="s">
        <v>3245</v>
      </c>
    </row>
    <row r="317" spans="1:2">
      <c r="A317" s="1" t="s">
        <v>3050</v>
      </c>
      <c r="B317" s="1">
        <v>100</v>
      </c>
    </row>
    <row r="318" spans="1:2">
      <c r="A318" s="1" t="s">
        <v>3051</v>
      </c>
      <c r="B318" s="1">
        <v>10</v>
      </c>
    </row>
    <row r="319" spans="1:2">
      <c r="A319" s="1" t="s">
        <v>156</v>
      </c>
      <c r="B319" s="1">
        <v>25</v>
      </c>
    </row>
    <row r="320" spans="1:2">
      <c r="A320" s="1" t="s">
        <v>3052</v>
      </c>
      <c r="B320" s="1">
        <v>14</v>
      </c>
    </row>
    <row r="324" spans="1:1">
      <c r="A324" s="1" t="s">
        <v>3258</v>
      </c>
    </row>
    <row r="326" spans="1:1">
      <c r="A326" s="1" t="s">
        <v>3193</v>
      </c>
    </row>
    <row r="327" spans="1:2">
      <c r="A327" s="1" t="s">
        <v>3194</v>
      </c>
      <c r="B327" s="1">
        <v>60</v>
      </c>
    </row>
    <row r="328" spans="1:2">
      <c r="A328" s="1" t="s">
        <v>3195</v>
      </c>
      <c r="B328" s="1" t="s">
        <v>3259</v>
      </c>
    </row>
    <row r="329" spans="1:2">
      <c r="A329" s="1" t="s">
        <v>3197</v>
      </c>
      <c r="B329" s="1">
        <v>1</v>
      </c>
    </row>
    <row r="330" spans="1:1">
      <c r="A330" s="1" t="s">
        <v>3074</v>
      </c>
    </row>
    <row r="331" spans="1:1">
      <c r="A331" s="1" t="s">
        <v>3260</v>
      </c>
    </row>
    <row r="332" spans="1:1">
      <c r="A332" s="1" t="s">
        <v>3199</v>
      </c>
    </row>
    <row r="333" spans="1:2">
      <c r="A333" s="1" t="s">
        <v>3200</v>
      </c>
      <c r="B333" s="1" t="s">
        <v>3239</v>
      </c>
    </row>
    <row r="334" spans="1:2">
      <c r="A334" s="1" t="s">
        <v>3202</v>
      </c>
      <c r="B334" s="1" t="s">
        <v>3203</v>
      </c>
    </row>
    <row r="335" spans="1:2">
      <c r="A335" s="1" t="s">
        <v>3204</v>
      </c>
      <c r="B335" s="1" t="s">
        <v>3205</v>
      </c>
    </row>
    <row r="336" spans="1:2">
      <c r="A336" s="1" t="s">
        <v>3206</v>
      </c>
      <c r="B336" s="1" t="s">
        <v>3207</v>
      </c>
    </row>
    <row r="337" spans="1:2">
      <c r="A337" s="1" t="s">
        <v>3240</v>
      </c>
      <c r="B337" s="1" t="s">
        <v>3261</v>
      </c>
    </row>
    <row r="338" spans="1:2">
      <c r="A338" s="1" t="s">
        <v>3242</v>
      </c>
      <c r="B338" s="1" t="s">
        <v>3209</v>
      </c>
    </row>
    <row r="339" spans="1:2">
      <c r="A339" s="1" t="s">
        <v>3208</v>
      </c>
      <c r="B339" s="1" t="s">
        <v>3209</v>
      </c>
    </row>
    <row r="340" spans="1:2">
      <c r="A340" s="1" t="s">
        <v>3210</v>
      </c>
      <c r="B340" s="1" t="s">
        <v>3211</v>
      </c>
    </row>
    <row r="341" spans="1:2">
      <c r="A341" s="1" t="s">
        <v>3212</v>
      </c>
      <c r="B341" s="1" t="s">
        <v>3213</v>
      </c>
    </row>
    <row r="342" spans="1:2">
      <c r="A342" s="1" t="s">
        <v>3214</v>
      </c>
      <c r="B342" s="1" t="s">
        <v>3215</v>
      </c>
    </row>
    <row r="343" spans="1:2">
      <c r="A343" s="1" t="s">
        <v>3216</v>
      </c>
      <c r="B343" s="1" t="s">
        <v>3243</v>
      </c>
    </row>
    <row r="344" spans="1:2">
      <c r="A344" s="1" t="s">
        <v>3218</v>
      </c>
      <c r="B344" s="1" t="s">
        <v>3217</v>
      </c>
    </row>
    <row r="345" spans="1:2">
      <c r="A345" s="1" t="s">
        <v>3219</v>
      </c>
      <c r="B345" s="1" t="s">
        <v>3220</v>
      </c>
    </row>
    <row r="346" spans="1:1">
      <c r="A346" s="1" t="s">
        <v>3074</v>
      </c>
    </row>
    <row r="347" spans="1:6">
      <c r="A347" s="1" t="s">
        <v>3221</v>
      </c>
      <c r="B347" s="1" t="s">
        <v>3222</v>
      </c>
      <c r="C347" s="1" t="s">
        <v>3223</v>
      </c>
      <c r="D347" s="1" t="s">
        <v>3224</v>
      </c>
      <c r="E347" s="1" t="s">
        <v>3225</v>
      </c>
      <c r="F347" s="1" t="s">
        <v>3226</v>
      </c>
    </row>
    <row r="348" spans="1:3">
      <c r="A348" s="1">
        <v>680</v>
      </c>
      <c r="B348" s="1">
        <v>690</v>
      </c>
      <c r="C348" s="1">
        <v>0.1</v>
      </c>
    </row>
    <row r="349" spans="1:1">
      <c r="A349" s="1" t="s">
        <v>3074</v>
      </c>
    </row>
    <row r="350" spans="1:1">
      <c r="A350" s="1" t="s">
        <v>3074</v>
      </c>
    </row>
    <row r="351" spans="1:6">
      <c r="A351" s="1" t="s">
        <v>3221</v>
      </c>
      <c r="B351" s="1" t="s">
        <v>3222</v>
      </c>
      <c r="C351" s="1" t="s">
        <v>3223</v>
      </c>
      <c r="D351" s="1" t="s">
        <v>3224</v>
      </c>
      <c r="E351" s="1" t="s">
        <v>3225</v>
      </c>
      <c r="F351" s="1" t="s">
        <v>3226</v>
      </c>
    </row>
    <row r="352" spans="1:3">
      <c r="A352" s="1">
        <v>734</v>
      </c>
      <c r="B352" s="1">
        <v>800</v>
      </c>
      <c r="C352" s="1">
        <v>0.46</v>
      </c>
    </row>
    <row r="353" spans="1:1">
      <c r="A353" s="1" t="s">
        <v>3074</v>
      </c>
    </row>
    <row r="354" spans="1:1">
      <c r="A354" s="1" t="s">
        <v>3074</v>
      </c>
    </row>
    <row r="355" spans="1:6">
      <c r="A355" s="1" t="s">
        <v>3221</v>
      </c>
      <c r="B355" s="1" t="s">
        <v>3222</v>
      </c>
      <c r="C355" s="1" t="s">
        <v>3223</v>
      </c>
      <c r="D355" s="1" t="s">
        <v>3224</v>
      </c>
      <c r="E355" s="1" t="s">
        <v>3225</v>
      </c>
      <c r="F355" s="1" t="s">
        <v>3226</v>
      </c>
    </row>
    <row r="356" spans="1:3">
      <c r="A356" s="1">
        <v>848</v>
      </c>
      <c r="B356" s="1">
        <v>858</v>
      </c>
      <c r="C356" s="1">
        <v>0.1</v>
      </c>
    </row>
    <row r="357" spans="1:1">
      <c r="A357" s="1" t="s">
        <v>3262</v>
      </c>
    </row>
    <row r="358" spans="1:2">
      <c r="A358" s="1" t="s">
        <v>3228</v>
      </c>
      <c r="B358" s="1">
        <v>20</v>
      </c>
    </row>
    <row r="359" spans="1:2">
      <c r="A359" s="1" t="s">
        <v>3230</v>
      </c>
      <c r="B359" s="1">
        <v>100</v>
      </c>
    </row>
    <row r="360" spans="1:2">
      <c r="A360" s="1" t="s">
        <v>3231</v>
      </c>
      <c r="B360" s="1">
        <v>45</v>
      </c>
    </row>
    <row r="361" spans="1:2">
      <c r="A361" s="1" t="s">
        <v>3232</v>
      </c>
      <c r="B361" s="1">
        <v>45</v>
      </c>
    </row>
    <row r="362" spans="1:2">
      <c r="A362" s="1" t="s">
        <v>3233</v>
      </c>
      <c r="B362" s="1" t="s">
        <v>3234</v>
      </c>
    </row>
    <row r="363" spans="1:2">
      <c r="A363" s="1" t="s">
        <v>3229</v>
      </c>
      <c r="B363" s="1">
        <v>5500</v>
      </c>
    </row>
    <row r="364" spans="1:2">
      <c r="A364" s="1" t="s">
        <v>3235</v>
      </c>
      <c r="B364" s="1" t="s">
        <v>3245</v>
      </c>
    </row>
    <row r="365" spans="1:2">
      <c r="A365" s="1" t="s">
        <v>3050</v>
      </c>
      <c r="B365" s="1">
        <v>100</v>
      </c>
    </row>
    <row r="366" spans="1:2">
      <c r="A366" s="1" t="s">
        <v>3051</v>
      </c>
      <c r="B366" s="1">
        <v>10</v>
      </c>
    </row>
    <row r="367" spans="1:2">
      <c r="A367" s="1" t="s">
        <v>156</v>
      </c>
      <c r="B367" s="1">
        <v>20</v>
      </c>
    </row>
    <row r="368" spans="1:2">
      <c r="A368" s="1" t="s">
        <v>3052</v>
      </c>
      <c r="B368" s="1">
        <v>14</v>
      </c>
    </row>
    <row r="372" spans="1:1">
      <c r="A372" s="1" t="s">
        <v>3263</v>
      </c>
    </row>
    <row r="374" spans="1:1">
      <c r="A374" s="1" t="s">
        <v>3193</v>
      </c>
    </row>
    <row r="375" spans="1:2">
      <c r="A375" s="1" t="s">
        <v>3194</v>
      </c>
      <c r="B375" s="1">
        <v>150</v>
      </c>
    </row>
    <row r="376" spans="1:2">
      <c r="A376" s="1" t="s">
        <v>3195</v>
      </c>
      <c r="B376" s="1" t="s">
        <v>3264</v>
      </c>
    </row>
    <row r="377" spans="1:2">
      <c r="A377" s="1" t="s">
        <v>3197</v>
      </c>
      <c r="B377" s="1">
        <v>1</v>
      </c>
    </row>
    <row r="378" spans="1:1">
      <c r="A378" s="1" t="s">
        <v>3074</v>
      </c>
    </row>
    <row r="379" spans="1:1">
      <c r="A379" s="1" t="s">
        <v>3265</v>
      </c>
    </row>
    <row r="380" spans="1:1">
      <c r="A380" s="1" t="s">
        <v>3199</v>
      </c>
    </row>
    <row r="381" spans="1:2">
      <c r="A381" s="1" t="s">
        <v>3200</v>
      </c>
      <c r="B381" s="1" t="s">
        <v>3239</v>
      </c>
    </row>
    <row r="382" spans="1:2">
      <c r="A382" s="1" t="s">
        <v>3202</v>
      </c>
      <c r="B382" s="1" t="s">
        <v>3203</v>
      </c>
    </row>
    <row r="383" spans="1:2">
      <c r="A383" s="1" t="s">
        <v>3204</v>
      </c>
      <c r="B383" s="1" t="s">
        <v>3205</v>
      </c>
    </row>
    <row r="384" spans="1:2">
      <c r="A384" s="1" t="s">
        <v>3206</v>
      </c>
      <c r="B384" s="1" t="s">
        <v>3207</v>
      </c>
    </row>
    <row r="385" spans="1:2">
      <c r="A385" s="1" t="s">
        <v>3240</v>
      </c>
      <c r="B385" s="1" t="s">
        <v>3266</v>
      </c>
    </row>
    <row r="386" spans="1:2">
      <c r="A386" s="1" t="s">
        <v>3242</v>
      </c>
      <c r="B386" s="1" t="s">
        <v>3209</v>
      </c>
    </row>
    <row r="387" spans="1:2">
      <c r="A387" s="1" t="s">
        <v>3208</v>
      </c>
      <c r="B387" s="1" t="s">
        <v>3209</v>
      </c>
    </row>
    <row r="388" spans="1:2">
      <c r="A388" s="1" t="s">
        <v>3210</v>
      </c>
      <c r="B388" s="1" t="s">
        <v>3211</v>
      </c>
    </row>
    <row r="389" spans="1:2">
      <c r="A389" s="1" t="s">
        <v>3212</v>
      </c>
      <c r="B389" s="1" t="s">
        <v>3213</v>
      </c>
    </row>
    <row r="390" spans="1:2">
      <c r="A390" s="1" t="s">
        <v>3214</v>
      </c>
      <c r="B390" s="1" t="s">
        <v>3215</v>
      </c>
    </row>
    <row r="391" spans="1:2">
      <c r="A391" s="1" t="s">
        <v>3216</v>
      </c>
      <c r="B391" s="1" t="s">
        <v>3243</v>
      </c>
    </row>
    <row r="392" spans="1:2">
      <c r="A392" s="1" t="s">
        <v>3218</v>
      </c>
      <c r="B392" s="1" t="s">
        <v>3217</v>
      </c>
    </row>
    <row r="393" spans="1:2">
      <c r="A393" s="1" t="s">
        <v>3219</v>
      </c>
      <c r="B393" s="1" t="s">
        <v>3220</v>
      </c>
    </row>
    <row r="394" spans="1:1">
      <c r="A394" s="1" t="s">
        <v>3074</v>
      </c>
    </row>
    <row r="395" spans="1:6">
      <c r="A395" s="1" t="s">
        <v>3221</v>
      </c>
      <c r="B395" s="1" t="s">
        <v>3222</v>
      </c>
      <c r="C395" s="1" t="s">
        <v>3223</v>
      </c>
      <c r="D395" s="1" t="s">
        <v>3224</v>
      </c>
      <c r="E395" s="1" t="s">
        <v>3225</v>
      </c>
      <c r="F395" s="1" t="s">
        <v>3226</v>
      </c>
    </row>
    <row r="396" spans="1:3">
      <c r="A396" s="1">
        <v>818</v>
      </c>
      <c r="B396" s="1">
        <v>900</v>
      </c>
      <c r="C396" s="1">
        <v>0.82</v>
      </c>
    </row>
    <row r="397" spans="1:1">
      <c r="A397" s="1" t="s">
        <v>3267</v>
      </c>
    </row>
    <row r="398" spans="1:2">
      <c r="A398" s="1" t="s">
        <v>3228</v>
      </c>
      <c r="B398" s="1">
        <v>20</v>
      </c>
    </row>
    <row r="399" spans="1:2">
      <c r="A399" s="1" t="s">
        <v>3230</v>
      </c>
      <c r="B399" s="1">
        <v>100</v>
      </c>
    </row>
    <row r="400" spans="1:2">
      <c r="A400" s="1" t="s">
        <v>3231</v>
      </c>
      <c r="B400" s="1">
        <v>45</v>
      </c>
    </row>
    <row r="401" spans="1:2">
      <c r="A401" s="1" t="s">
        <v>3232</v>
      </c>
      <c r="B401" s="1">
        <v>45</v>
      </c>
    </row>
    <row r="402" spans="1:2">
      <c r="A402" s="1" t="s">
        <v>3233</v>
      </c>
      <c r="B402" s="1" t="s">
        <v>3234</v>
      </c>
    </row>
    <row r="403" spans="1:2">
      <c r="A403" s="1" t="s">
        <v>3229</v>
      </c>
      <c r="B403" s="1">
        <v>5500</v>
      </c>
    </row>
    <row r="404" spans="1:2">
      <c r="A404" s="1" t="s">
        <v>3235</v>
      </c>
      <c r="B404" s="1" t="s">
        <v>3245</v>
      </c>
    </row>
    <row r="405" spans="1:2">
      <c r="A405" s="1" t="s">
        <v>3050</v>
      </c>
      <c r="B405" s="1">
        <v>100</v>
      </c>
    </row>
    <row r="406" spans="1:2">
      <c r="A406" s="1" t="s">
        <v>3051</v>
      </c>
      <c r="B406" s="1">
        <v>10</v>
      </c>
    </row>
    <row r="407" spans="1:2">
      <c r="A407" s="1" t="s">
        <v>156</v>
      </c>
      <c r="B407" s="1">
        <v>25</v>
      </c>
    </row>
    <row r="408" spans="1:2">
      <c r="A408" s="1" t="s">
        <v>3052</v>
      </c>
      <c r="B408" s="1">
        <v>14</v>
      </c>
    </row>
    <row r="412" spans="1:1">
      <c r="A412" s="1" t="s">
        <v>3268</v>
      </c>
    </row>
    <row r="414" spans="1:1">
      <c r="A414" s="1" t="s">
        <v>3193</v>
      </c>
    </row>
    <row r="415" spans="1:2">
      <c r="A415" s="1" t="s">
        <v>3194</v>
      </c>
      <c r="B415" s="1">
        <v>80</v>
      </c>
    </row>
    <row r="416" spans="1:2">
      <c r="A416" s="1" t="s">
        <v>3195</v>
      </c>
      <c r="B416" s="1" t="s">
        <v>3269</v>
      </c>
    </row>
    <row r="417" spans="1:2">
      <c r="A417" s="1" t="s">
        <v>3197</v>
      </c>
      <c r="B417" s="1">
        <v>1</v>
      </c>
    </row>
    <row r="418" spans="1:1">
      <c r="A418" s="1" t="s">
        <v>3074</v>
      </c>
    </row>
    <row r="419" spans="1:1">
      <c r="A419" s="1" t="s">
        <v>3270</v>
      </c>
    </row>
    <row r="420" spans="1:1">
      <c r="A420" s="1" t="s">
        <v>3199</v>
      </c>
    </row>
    <row r="421" spans="1:2">
      <c r="A421" s="1" t="s">
        <v>3200</v>
      </c>
      <c r="B421" s="1" t="s">
        <v>3239</v>
      </c>
    </row>
    <row r="422" spans="1:2">
      <c r="A422" s="1" t="s">
        <v>3202</v>
      </c>
      <c r="B422" s="1" t="s">
        <v>3203</v>
      </c>
    </row>
    <row r="423" spans="1:2">
      <c r="A423" s="1" t="s">
        <v>3204</v>
      </c>
      <c r="B423" s="1" t="s">
        <v>3205</v>
      </c>
    </row>
    <row r="424" spans="1:2">
      <c r="A424" s="1" t="s">
        <v>3206</v>
      </c>
      <c r="B424" s="1" t="s">
        <v>3207</v>
      </c>
    </row>
    <row r="425" spans="1:2">
      <c r="A425" s="1" t="s">
        <v>3240</v>
      </c>
      <c r="B425" s="1" t="s">
        <v>3271</v>
      </c>
    </row>
    <row r="426" spans="1:2">
      <c r="A426" s="1" t="s">
        <v>3242</v>
      </c>
      <c r="B426" s="1" t="s">
        <v>3209</v>
      </c>
    </row>
    <row r="427" spans="1:2">
      <c r="A427" s="1" t="s">
        <v>3208</v>
      </c>
      <c r="B427" s="1" t="s">
        <v>3209</v>
      </c>
    </row>
    <row r="428" spans="1:2">
      <c r="A428" s="1" t="s">
        <v>3210</v>
      </c>
      <c r="B428" s="1" t="s">
        <v>3211</v>
      </c>
    </row>
    <row r="429" spans="1:2">
      <c r="A429" s="1" t="s">
        <v>3212</v>
      </c>
      <c r="B429" s="1" t="s">
        <v>3213</v>
      </c>
    </row>
    <row r="430" spans="1:2">
      <c r="A430" s="1" t="s">
        <v>3214</v>
      </c>
      <c r="B430" s="1" t="s">
        <v>3215</v>
      </c>
    </row>
    <row r="431" spans="1:2">
      <c r="A431" s="1" t="s">
        <v>3216</v>
      </c>
      <c r="B431" s="1" t="s">
        <v>3243</v>
      </c>
    </row>
    <row r="432" spans="1:2">
      <c r="A432" s="1" t="s">
        <v>3218</v>
      </c>
      <c r="B432" s="1" t="s">
        <v>3217</v>
      </c>
    </row>
    <row r="433" spans="1:2">
      <c r="A433" s="1" t="s">
        <v>3219</v>
      </c>
      <c r="B433" s="1" t="s">
        <v>3220</v>
      </c>
    </row>
    <row r="434" spans="1:1">
      <c r="A434" s="1" t="s">
        <v>3074</v>
      </c>
    </row>
    <row r="435" spans="1:6">
      <c r="A435" s="1" t="s">
        <v>3221</v>
      </c>
      <c r="B435" s="1" t="s">
        <v>3222</v>
      </c>
      <c r="C435" s="1" t="s">
        <v>3223</v>
      </c>
      <c r="D435" s="1" t="s">
        <v>3224</v>
      </c>
      <c r="E435" s="1" t="s">
        <v>3225</v>
      </c>
      <c r="F435" s="1" t="s">
        <v>3226</v>
      </c>
    </row>
    <row r="436" spans="1:3">
      <c r="A436" s="1">
        <v>676</v>
      </c>
      <c r="B436" s="1">
        <v>686</v>
      </c>
      <c r="C436" s="1">
        <v>0.1</v>
      </c>
    </row>
    <row r="437" spans="1:1">
      <c r="A437" s="1" t="s">
        <v>3074</v>
      </c>
    </row>
    <row r="438" spans="1:1">
      <c r="A438" s="1" t="s">
        <v>3074</v>
      </c>
    </row>
    <row r="439" spans="1:6">
      <c r="A439" s="1" t="s">
        <v>3221</v>
      </c>
      <c r="B439" s="1" t="s">
        <v>3222</v>
      </c>
      <c r="C439" s="1" t="s">
        <v>3223</v>
      </c>
      <c r="D439" s="1" t="s">
        <v>3224</v>
      </c>
      <c r="E439" s="1" t="s">
        <v>3225</v>
      </c>
      <c r="F439" s="1" t="s">
        <v>3226</v>
      </c>
    </row>
    <row r="440" spans="1:3">
      <c r="A440" s="1">
        <v>752</v>
      </c>
      <c r="B440" s="1">
        <v>910</v>
      </c>
      <c r="C440" s="1">
        <v>1.58</v>
      </c>
    </row>
    <row r="441" spans="1:1">
      <c r="A441" s="1" t="s">
        <v>3272</v>
      </c>
    </row>
    <row r="442" spans="1:2">
      <c r="A442" s="1" t="s">
        <v>3228</v>
      </c>
      <c r="B442" s="1">
        <v>20</v>
      </c>
    </row>
    <row r="443" spans="1:2">
      <c r="A443" s="1" t="s">
        <v>3230</v>
      </c>
      <c r="B443" s="1">
        <v>100</v>
      </c>
    </row>
    <row r="444" spans="1:2">
      <c r="A444" s="1" t="s">
        <v>3231</v>
      </c>
      <c r="B444" s="1">
        <v>45</v>
      </c>
    </row>
    <row r="445" spans="1:2">
      <c r="A445" s="1" t="s">
        <v>3232</v>
      </c>
      <c r="B445" s="1">
        <v>45</v>
      </c>
    </row>
    <row r="446" spans="1:2">
      <c r="A446" s="1" t="s">
        <v>3233</v>
      </c>
      <c r="B446" s="1" t="s">
        <v>3234</v>
      </c>
    </row>
    <row r="447" spans="1:2">
      <c r="A447" s="1" t="s">
        <v>3229</v>
      </c>
      <c r="B447" s="1">
        <v>5500</v>
      </c>
    </row>
    <row r="448" spans="1:2">
      <c r="A448" s="1" t="s">
        <v>3235</v>
      </c>
      <c r="B448" s="1" t="s">
        <v>3245</v>
      </c>
    </row>
    <row r="449" spans="1:2">
      <c r="A449" s="1" t="s">
        <v>3050</v>
      </c>
      <c r="B449" s="1">
        <v>100</v>
      </c>
    </row>
    <row r="450" spans="1:2">
      <c r="A450" s="1" t="s">
        <v>3051</v>
      </c>
      <c r="B450" s="1">
        <v>10</v>
      </c>
    </row>
    <row r="451" spans="1:2">
      <c r="A451" s="1" t="s">
        <v>156</v>
      </c>
      <c r="B451" s="1">
        <v>26</v>
      </c>
    </row>
    <row r="452" spans="1:2">
      <c r="A452" s="1" t="s">
        <v>3052</v>
      </c>
      <c r="B452" s="1">
        <v>14</v>
      </c>
    </row>
    <row r="456" spans="1:1">
      <c r="A456" s="1" t="s">
        <v>3273</v>
      </c>
    </row>
    <row r="458" spans="1:1">
      <c r="A458" s="1" t="s">
        <v>3193</v>
      </c>
    </row>
    <row r="459" spans="1:2">
      <c r="A459" s="1" t="s">
        <v>3194</v>
      </c>
      <c r="B459" s="1">
        <v>50</v>
      </c>
    </row>
    <row r="460" spans="1:2">
      <c r="A460" s="1" t="s">
        <v>3195</v>
      </c>
      <c r="B460" s="1" t="s">
        <v>3274</v>
      </c>
    </row>
    <row r="461" spans="1:2">
      <c r="A461" s="1" t="s">
        <v>3197</v>
      </c>
      <c r="B461" s="1">
        <v>1</v>
      </c>
    </row>
    <row r="462" spans="1:1">
      <c r="A462" s="1" t="s">
        <v>3074</v>
      </c>
    </row>
    <row r="463" spans="1:1">
      <c r="A463" s="1" t="s">
        <v>3275</v>
      </c>
    </row>
    <row r="464" spans="1:1">
      <c r="A464" s="1" t="s">
        <v>3199</v>
      </c>
    </row>
    <row r="465" spans="1:2">
      <c r="A465" s="1" t="s">
        <v>3200</v>
      </c>
      <c r="B465" s="1" t="s">
        <v>3239</v>
      </c>
    </row>
    <row r="466" spans="1:2">
      <c r="A466" s="1" t="s">
        <v>3202</v>
      </c>
      <c r="B466" s="1" t="s">
        <v>3203</v>
      </c>
    </row>
    <row r="467" spans="1:2">
      <c r="A467" s="1" t="s">
        <v>3204</v>
      </c>
      <c r="B467" s="1" t="s">
        <v>3205</v>
      </c>
    </row>
    <row r="468" spans="1:2">
      <c r="A468" s="1" t="s">
        <v>3206</v>
      </c>
      <c r="B468" s="1" t="s">
        <v>3207</v>
      </c>
    </row>
    <row r="469" spans="1:2">
      <c r="A469" s="1" t="s">
        <v>3240</v>
      </c>
      <c r="B469" s="1" t="s">
        <v>3276</v>
      </c>
    </row>
    <row r="470" spans="1:2">
      <c r="A470" s="1" t="s">
        <v>3242</v>
      </c>
      <c r="B470" s="1" t="s">
        <v>3209</v>
      </c>
    </row>
    <row r="471" spans="1:2">
      <c r="A471" s="1" t="s">
        <v>3208</v>
      </c>
      <c r="B471" s="1" t="s">
        <v>3209</v>
      </c>
    </row>
    <row r="472" spans="1:2">
      <c r="A472" s="1" t="s">
        <v>3210</v>
      </c>
      <c r="B472" s="1" t="s">
        <v>3211</v>
      </c>
    </row>
    <row r="473" spans="1:2">
      <c r="A473" s="1" t="s">
        <v>3212</v>
      </c>
      <c r="B473" s="1" t="s">
        <v>3277</v>
      </c>
    </row>
    <row r="474" spans="1:2">
      <c r="A474" s="1" t="s">
        <v>3214</v>
      </c>
      <c r="B474" s="1" t="s">
        <v>3215</v>
      </c>
    </row>
    <row r="475" spans="1:2">
      <c r="A475" s="1" t="s">
        <v>3216</v>
      </c>
      <c r="B475" s="1" t="s">
        <v>3243</v>
      </c>
    </row>
    <row r="476" spans="1:2">
      <c r="A476" s="1" t="s">
        <v>3218</v>
      </c>
      <c r="B476" s="1" t="s">
        <v>3217</v>
      </c>
    </row>
    <row r="477" spans="1:2">
      <c r="A477" s="1" t="s">
        <v>3219</v>
      </c>
      <c r="B477" s="1" t="s">
        <v>3220</v>
      </c>
    </row>
    <row r="478" spans="1:1">
      <c r="A478" s="1" t="s">
        <v>3074</v>
      </c>
    </row>
    <row r="479" spans="1:6">
      <c r="A479" s="1" t="s">
        <v>3221</v>
      </c>
      <c r="B479" s="1" t="s">
        <v>3222</v>
      </c>
      <c r="C479" s="1" t="s">
        <v>3223</v>
      </c>
      <c r="D479" s="1" t="s">
        <v>3224</v>
      </c>
      <c r="E479" s="1" t="s">
        <v>3225</v>
      </c>
      <c r="F479" s="1" t="s">
        <v>3226</v>
      </c>
    </row>
    <row r="480" spans="1:3">
      <c r="A480" s="1">
        <v>760</v>
      </c>
      <c r="B480" s="1">
        <v>830</v>
      </c>
      <c r="C480" s="1">
        <v>0.7</v>
      </c>
    </row>
    <row r="481" spans="1:1">
      <c r="A481" s="1" t="s">
        <v>3278</v>
      </c>
    </row>
    <row r="482" spans="1:2">
      <c r="A482" s="1" t="s">
        <v>3228</v>
      </c>
      <c r="B482" s="1">
        <v>20</v>
      </c>
    </row>
    <row r="483" spans="1:2">
      <c r="A483" s="1" t="s">
        <v>3230</v>
      </c>
      <c r="B483" s="1">
        <v>100</v>
      </c>
    </row>
    <row r="484" spans="1:2">
      <c r="A484" s="1" t="s">
        <v>3231</v>
      </c>
      <c r="B484" s="1">
        <v>45</v>
      </c>
    </row>
    <row r="485" spans="1:2">
      <c r="A485" s="1" t="s">
        <v>3232</v>
      </c>
      <c r="B485" s="1">
        <v>45</v>
      </c>
    </row>
    <row r="486" spans="1:2">
      <c r="A486" s="1" t="s">
        <v>3233</v>
      </c>
      <c r="B486" s="1" t="s">
        <v>3234</v>
      </c>
    </row>
    <row r="487" spans="1:2">
      <c r="A487" s="1" t="s">
        <v>3229</v>
      </c>
      <c r="B487" s="1">
        <v>5500</v>
      </c>
    </row>
    <row r="488" spans="1:2">
      <c r="A488" s="1" t="s">
        <v>3235</v>
      </c>
      <c r="B488" s="1" t="s">
        <v>3245</v>
      </c>
    </row>
    <row r="489" spans="1:2">
      <c r="A489" s="1" t="s">
        <v>3050</v>
      </c>
      <c r="B489" s="1">
        <v>90</v>
      </c>
    </row>
    <row r="490" spans="1:2">
      <c r="A490" s="1" t="s">
        <v>3051</v>
      </c>
      <c r="B490" s="1">
        <v>10</v>
      </c>
    </row>
    <row r="491" spans="1:2">
      <c r="A491" s="1" t="s">
        <v>156</v>
      </c>
      <c r="B491" s="1">
        <v>21</v>
      </c>
    </row>
    <row r="492" spans="1:2">
      <c r="A492" s="1" t="s">
        <v>3052</v>
      </c>
      <c r="B492" s="1">
        <v>23</v>
      </c>
    </row>
    <row r="496" spans="1:1">
      <c r="A496" s="1" t="s">
        <v>3279</v>
      </c>
    </row>
    <row r="498" spans="1:1">
      <c r="A498" s="1" t="s">
        <v>3193</v>
      </c>
    </row>
    <row r="499" spans="1:2">
      <c r="A499" s="1" t="s">
        <v>3194</v>
      </c>
      <c r="B499" s="1">
        <v>50</v>
      </c>
    </row>
    <row r="500" spans="1:2">
      <c r="A500" s="1" t="s">
        <v>3195</v>
      </c>
      <c r="B500" s="1" t="s">
        <v>3280</v>
      </c>
    </row>
    <row r="501" spans="1:2">
      <c r="A501" s="1" t="s">
        <v>3197</v>
      </c>
      <c r="B501" s="1">
        <v>1</v>
      </c>
    </row>
    <row r="502" spans="1:1">
      <c r="A502" s="1" t="s">
        <v>3074</v>
      </c>
    </row>
    <row r="503" spans="1:1">
      <c r="A503" s="1" t="s">
        <v>3281</v>
      </c>
    </row>
    <row r="504" spans="1:1">
      <c r="A504" s="1" t="s">
        <v>3199</v>
      </c>
    </row>
    <row r="505" spans="1:2">
      <c r="A505" s="1" t="s">
        <v>3200</v>
      </c>
      <c r="B505" s="1" t="s">
        <v>3239</v>
      </c>
    </row>
    <row r="506" spans="1:2">
      <c r="A506" s="1" t="s">
        <v>3202</v>
      </c>
      <c r="B506" s="1" t="s">
        <v>3203</v>
      </c>
    </row>
    <row r="507" spans="1:2">
      <c r="A507" s="1" t="s">
        <v>3204</v>
      </c>
      <c r="B507" s="1" t="s">
        <v>3205</v>
      </c>
    </row>
    <row r="508" spans="1:2">
      <c r="A508" s="1" t="s">
        <v>3206</v>
      </c>
      <c r="B508" s="1" t="s">
        <v>3207</v>
      </c>
    </row>
    <row r="509" spans="1:2">
      <c r="A509" s="1" t="s">
        <v>3240</v>
      </c>
      <c r="B509" s="1" t="s">
        <v>3282</v>
      </c>
    </row>
    <row r="510" spans="1:2">
      <c r="A510" s="1" t="s">
        <v>3242</v>
      </c>
      <c r="B510" s="1" t="s">
        <v>3209</v>
      </c>
    </row>
    <row r="511" spans="1:2">
      <c r="A511" s="1" t="s">
        <v>3208</v>
      </c>
      <c r="B511" s="1" t="s">
        <v>3209</v>
      </c>
    </row>
    <row r="512" spans="1:2">
      <c r="A512" s="1" t="s">
        <v>3210</v>
      </c>
      <c r="B512" s="1" t="s">
        <v>3211</v>
      </c>
    </row>
    <row r="513" spans="1:2">
      <c r="A513" s="1" t="s">
        <v>3212</v>
      </c>
      <c r="B513" s="1" t="s">
        <v>3213</v>
      </c>
    </row>
    <row r="514" spans="1:2">
      <c r="A514" s="1" t="s">
        <v>3214</v>
      </c>
      <c r="B514" s="1" t="s">
        <v>3215</v>
      </c>
    </row>
    <row r="515" spans="1:2">
      <c r="A515" s="1" t="s">
        <v>3216</v>
      </c>
      <c r="B515" s="1" t="s">
        <v>3243</v>
      </c>
    </row>
    <row r="516" spans="1:2">
      <c r="A516" s="1" t="s">
        <v>3218</v>
      </c>
      <c r="B516" s="1" t="s">
        <v>3217</v>
      </c>
    </row>
    <row r="517" spans="1:2">
      <c r="A517" s="1" t="s">
        <v>3219</v>
      </c>
      <c r="B517" s="1" t="s">
        <v>3220</v>
      </c>
    </row>
    <row r="518" spans="1:1">
      <c r="A518" s="1" t="s">
        <v>3074</v>
      </c>
    </row>
    <row r="519" spans="1:6">
      <c r="A519" s="1" t="s">
        <v>3221</v>
      </c>
      <c r="B519" s="1" t="s">
        <v>3222</v>
      </c>
      <c r="C519" s="1" t="s">
        <v>3223</v>
      </c>
      <c r="D519" s="1" t="s">
        <v>3224</v>
      </c>
      <c r="E519" s="1" t="s">
        <v>3225</v>
      </c>
      <c r="F519" s="1" t="s">
        <v>3226</v>
      </c>
    </row>
    <row r="520" spans="1:3">
      <c r="A520" s="1">
        <v>920</v>
      </c>
      <c r="B520" s="1">
        <v>1000</v>
      </c>
      <c r="C520" s="1">
        <v>0.8</v>
      </c>
    </row>
    <row r="521" spans="1:1">
      <c r="A521" s="1" t="s">
        <v>3283</v>
      </c>
    </row>
    <row r="522" spans="1:2">
      <c r="A522" s="1" t="s">
        <v>3228</v>
      </c>
      <c r="B522" s="1">
        <v>20</v>
      </c>
    </row>
    <row r="523" spans="1:2">
      <c r="A523" s="1" t="s">
        <v>3230</v>
      </c>
      <c r="B523" s="1">
        <v>100</v>
      </c>
    </row>
    <row r="524" spans="1:2">
      <c r="A524" s="1" t="s">
        <v>3231</v>
      </c>
      <c r="B524" s="1">
        <v>45</v>
      </c>
    </row>
    <row r="525" spans="1:2">
      <c r="A525" s="1" t="s">
        <v>3232</v>
      </c>
      <c r="B525" s="1">
        <v>45</v>
      </c>
    </row>
    <row r="526" spans="1:2">
      <c r="A526" s="1" t="s">
        <v>3233</v>
      </c>
      <c r="B526" s="1" t="s">
        <v>3234</v>
      </c>
    </row>
    <row r="527" spans="1:2">
      <c r="A527" s="1" t="s">
        <v>3229</v>
      </c>
      <c r="B527" s="1">
        <v>5500</v>
      </c>
    </row>
    <row r="528" spans="1:2">
      <c r="A528" s="1" t="s">
        <v>3235</v>
      </c>
      <c r="B528" s="1" t="s">
        <v>3245</v>
      </c>
    </row>
    <row r="529" spans="1:2">
      <c r="A529" s="1" t="s">
        <v>3050</v>
      </c>
      <c r="B529" s="1">
        <v>90</v>
      </c>
    </row>
    <row r="530" spans="1:2">
      <c r="A530" s="1" t="s">
        <v>3051</v>
      </c>
      <c r="B530" s="1">
        <v>10</v>
      </c>
    </row>
    <row r="531" spans="1:2">
      <c r="A531" s="1" t="s">
        <v>156</v>
      </c>
      <c r="B531" s="1">
        <v>24</v>
      </c>
    </row>
    <row r="532" spans="1:2">
      <c r="A532" s="1" t="s">
        <v>3052</v>
      </c>
      <c r="B532" s="1">
        <v>23</v>
      </c>
    </row>
    <row r="536" spans="1:1">
      <c r="A536" s="1" t="s">
        <v>3284</v>
      </c>
    </row>
    <row r="538" spans="1:1">
      <c r="A538" s="1" t="s">
        <v>3193</v>
      </c>
    </row>
    <row r="539" spans="1:2">
      <c r="A539" s="1" t="s">
        <v>3194</v>
      </c>
      <c r="B539" s="1">
        <v>150</v>
      </c>
    </row>
    <row r="540" spans="1:2">
      <c r="A540" s="1" t="s">
        <v>3195</v>
      </c>
      <c r="B540" s="1" t="s">
        <v>3285</v>
      </c>
    </row>
    <row r="541" spans="1:2">
      <c r="A541" s="1" t="s">
        <v>3197</v>
      </c>
      <c r="B541" s="1">
        <v>1</v>
      </c>
    </row>
    <row r="542" spans="1:1">
      <c r="A542" s="1" t="s">
        <v>3074</v>
      </c>
    </row>
    <row r="543" spans="1:1">
      <c r="A543" s="1" t="s">
        <v>3286</v>
      </c>
    </row>
    <row r="544" spans="1:1">
      <c r="A544" s="1" t="s">
        <v>3199</v>
      </c>
    </row>
    <row r="545" spans="1:2">
      <c r="A545" s="1" t="s">
        <v>3200</v>
      </c>
      <c r="B545" s="1" t="s">
        <v>3249</v>
      </c>
    </row>
    <row r="546" spans="1:2">
      <c r="A546" s="1" t="s">
        <v>3202</v>
      </c>
      <c r="B546" s="1" t="s">
        <v>3287</v>
      </c>
    </row>
    <row r="547" spans="1:2">
      <c r="A547" s="1" t="s">
        <v>3204</v>
      </c>
      <c r="B547" s="1" t="s">
        <v>3205</v>
      </c>
    </row>
    <row r="548" spans="1:2">
      <c r="A548" s="1" t="s">
        <v>3206</v>
      </c>
      <c r="B548" s="1" t="s">
        <v>3207</v>
      </c>
    </row>
    <row r="549" spans="1:2">
      <c r="A549" s="1" t="s">
        <v>3250</v>
      </c>
      <c r="B549" s="1" t="s">
        <v>3288</v>
      </c>
    </row>
    <row r="550" spans="1:2">
      <c r="A550" s="1" t="s">
        <v>3242</v>
      </c>
      <c r="B550" s="1" t="s">
        <v>3209</v>
      </c>
    </row>
    <row r="551" spans="1:2">
      <c r="A551" s="1" t="s">
        <v>3208</v>
      </c>
      <c r="B551" s="1" t="s">
        <v>3209</v>
      </c>
    </row>
    <row r="552" spans="1:2">
      <c r="A552" s="1" t="s">
        <v>3210</v>
      </c>
      <c r="B552" s="1" t="s">
        <v>3211</v>
      </c>
    </row>
    <row r="553" spans="1:2">
      <c r="A553" s="1" t="s">
        <v>3212</v>
      </c>
      <c r="B553" s="1" t="s">
        <v>3277</v>
      </c>
    </row>
    <row r="554" spans="1:2">
      <c r="A554" s="1" t="s">
        <v>3214</v>
      </c>
      <c r="B554" s="1" t="s">
        <v>3215</v>
      </c>
    </row>
    <row r="555" spans="1:2">
      <c r="A555" s="1" t="s">
        <v>3216</v>
      </c>
      <c r="B555" s="1" t="s">
        <v>3243</v>
      </c>
    </row>
    <row r="556" spans="1:2">
      <c r="A556" s="1" t="s">
        <v>3218</v>
      </c>
      <c r="B556" s="1" t="s">
        <v>3217</v>
      </c>
    </row>
    <row r="557" spans="1:2">
      <c r="A557" s="1" t="s">
        <v>3219</v>
      </c>
      <c r="B557" s="1" t="s">
        <v>3220</v>
      </c>
    </row>
    <row r="558" spans="1:1">
      <c r="A558" s="1" t="s">
        <v>3074</v>
      </c>
    </row>
    <row r="559" spans="1:6">
      <c r="A559" s="1" t="s">
        <v>3221</v>
      </c>
      <c r="B559" s="1" t="s">
        <v>3222</v>
      </c>
      <c r="C559" s="1" t="s">
        <v>3223</v>
      </c>
      <c r="D559" s="1" t="s">
        <v>3224</v>
      </c>
      <c r="E559" s="1" t="s">
        <v>3225</v>
      </c>
      <c r="F559" s="1" t="s">
        <v>3226</v>
      </c>
    </row>
    <row r="560" spans="1:3">
      <c r="A560" s="1">
        <v>451</v>
      </c>
      <c r="B560" s="1">
        <v>461</v>
      </c>
      <c r="C560" s="1">
        <v>0.1</v>
      </c>
    </row>
    <row r="561" spans="1:1">
      <c r="A561" s="1" t="s">
        <v>3074</v>
      </c>
    </row>
    <row r="562" spans="1:1">
      <c r="A562" s="1" t="s">
        <v>3074</v>
      </c>
    </row>
    <row r="563" spans="1:6">
      <c r="A563" s="1" t="s">
        <v>3221</v>
      </c>
      <c r="B563" s="1" t="s">
        <v>3222</v>
      </c>
      <c r="C563" s="1" t="s">
        <v>3223</v>
      </c>
      <c r="D563" s="1" t="s">
        <v>3224</v>
      </c>
      <c r="E563" s="1" t="s">
        <v>3225</v>
      </c>
      <c r="F563" s="1" t="s">
        <v>3226</v>
      </c>
    </row>
    <row r="564" spans="1:3">
      <c r="A564" s="1">
        <v>479</v>
      </c>
      <c r="B564" s="1">
        <v>519</v>
      </c>
      <c r="C564" s="1">
        <v>0.4</v>
      </c>
    </row>
    <row r="565" spans="1:1">
      <c r="A565" s="1" t="s">
        <v>3289</v>
      </c>
    </row>
    <row r="566" spans="1:2">
      <c r="A566" s="1" t="s">
        <v>3228</v>
      </c>
      <c r="B566" s="1">
        <v>20</v>
      </c>
    </row>
    <row r="567" spans="1:2">
      <c r="A567" s="1" t="s">
        <v>3230</v>
      </c>
      <c r="B567" s="1">
        <v>100</v>
      </c>
    </row>
    <row r="568" spans="1:2">
      <c r="A568" s="1" t="s">
        <v>3231</v>
      </c>
      <c r="B568" s="1">
        <v>45</v>
      </c>
    </row>
    <row r="569" spans="1:2">
      <c r="A569" s="1" t="s">
        <v>3232</v>
      </c>
      <c r="B569" s="1">
        <v>45</v>
      </c>
    </row>
    <row r="570" spans="1:2">
      <c r="A570" s="1" t="s">
        <v>3233</v>
      </c>
      <c r="B570" s="1" t="s">
        <v>3234</v>
      </c>
    </row>
    <row r="571" spans="1:2">
      <c r="A571" s="1" t="s">
        <v>3235</v>
      </c>
      <c r="B571" s="1" t="s">
        <v>3245</v>
      </c>
    </row>
    <row r="572" spans="1:2">
      <c r="A572" s="1" t="s">
        <v>3229</v>
      </c>
      <c r="B572" s="1">
        <v>-4500</v>
      </c>
    </row>
    <row r="573" spans="1:2">
      <c r="A573" s="1" t="s">
        <v>3050</v>
      </c>
      <c r="B573" s="1">
        <v>-100</v>
      </c>
    </row>
    <row r="574" spans="1:2">
      <c r="A574" s="1" t="s">
        <v>3051</v>
      </c>
      <c r="B574" s="1">
        <v>-10</v>
      </c>
    </row>
    <row r="575" spans="1:2">
      <c r="A575" s="1" t="s">
        <v>156</v>
      </c>
      <c r="B575" s="1">
        <v>-53</v>
      </c>
    </row>
    <row r="576" spans="1:2">
      <c r="A576" s="1" t="s">
        <v>3052</v>
      </c>
      <c r="B576" s="1">
        <v>-5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K-State</Company>
  <Application>Microsoft Excel</Application>
  <HeadingPairs>
    <vt:vector size="2" baseType="variant">
      <vt:variant>
        <vt:lpstr>工作表</vt:lpstr>
      </vt:variant>
      <vt:variant>
        <vt:i4>14</vt:i4>
      </vt:variant>
    </vt:vector>
  </HeadingPairs>
  <TitlesOfParts>
    <vt:vector size="14" baseType="lpstr">
      <vt:lpstr>Notes</vt:lpstr>
      <vt:lpstr>dissolving notes</vt:lpstr>
      <vt:lpstr>KLRC data</vt:lpstr>
      <vt:lpstr>sample list</vt:lpstr>
      <vt:lpstr>summary</vt:lpstr>
      <vt:lpstr>% total signal ave</vt:lpstr>
      <vt:lpstr>signal-per-mass-dry-wt ave</vt:lpstr>
      <vt:lpstr>% total signal</vt:lpstr>
      <vt:lpstr>signal-per-mass-dry-weight</vt:lpstr>
      <vt:lpstr>amount-analyzed sorted</vt:lpstr>
      <vt:lpstr>background subtraction</vt:lpstr>
      <vt:lpstr>imported data from Web Calc</vt:lpstr>
      <vt:lpstr>DGDG-MGDG-SPLASH RF</vt:lpstr>
      <vt:lpstr>parameters 4000QTrap</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Ruth Welti</dc:creator>
  <cp:lastModifiedBy>WPS_1527923413</cp:lastModifiedBy>
  <dcterms:created xsi:type="dcterms:W3CDTF">2004-02-17T19:40:00Z</dcterms:created>
  <dcterms:modified xsi:type="dcterms:W3CDTF">2020-08-15T07:30:21Z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